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fcc915b60ac29bd/Desktop/D_Mart Analytics/"/>
    </mc:Choice>
  </mc:AlternateContent>
  <xr:revisionPtr revIDLastSave="82" documentId="13_ncr:1_{ABE25B3D-A23E-46A3-9872-D958D8AC0FA8}" xr6:coauthVersionLast="47" xr6:coauthVersionMax="47" xr10:uidLastSave="{D5A74D2F-BCE8-4088-851C-D737369E702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_xlnm._FilterDatabase" localSheetId="0" hidden="1">Sheet1!$A$1:$Q$15346</definedName>
    <definedName name="category">Sheet1!$D$2:$D$15346</definedName>
    <definedName name="city">Sheet1!$M$2:$M$15346</definedName>
    <definedName name="customer_type">Sheet1!$J$2:$J$15346</definedName>
    <definedName name="delivery_date">Sheet1!$I$2:$I$15346</definedName>
    <definedName name="discount">Sheet1!$F$2:$F$15346</definedName>
    <definedName name="Discount_Values">Sheet1!$P$2:$P$15346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Cat">Sheet1!$O$2:$O$15346</definedName>
    <definedName name="Profit_in_per">Sheet1!$N$2:$N$15346</definedName>
    <definedName name="quantity">Sheet1!$G$2:$G$15346</definedName>
    <definedName name="region">Sheet1!$C$2:$C$15346</definedName>
    <definedName name="sales">Sheet1!$E$2:$E$15346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2" i="1" l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P9376" i="1"/>
  <c r="Q9376" i="1" s="1"/>
  <c r="P12634" i="1"/>
  <c r="Q12634" i="1" s="1"/>
  <c r="P10103" i="1"/>
  <c r="Q10103" i="1" s="1"/>
  <c r="P737" i="1"/>
  <c r="Q737" i="1" s="1"/>
  <c r="P10827" i="1"/>
  <c r="Q10827" i="1" s="1"/>
  <c r="P13937" i="1"/>
  <c r="Q13937" i="1" s="1"/>
  <c r="P791" i="1"/>
  <c r="Q791" i="1" s="1"/>
  <c r="P9192" i="1"/>
  <c r="Q9192" i="1" s="1"/>
  <c r="P7660" i="1"/>
  <c r="Q7660" i="1" s="1"/>
  <c r="P9863" i="1"/>
  <c r="Q9863" i="1" s="1"/>
  <c r="P11746" i="1"/>
  <c r="Q11746" i="1" s="1"/>
  <c r="P2048" i="1"/>
  <c r="Q2048" i="1" s="1"/>
  <c r="P8309" i="1"/>
  <c r="Q8309" i="1" s="1"/>
  <c r="P7972" i="1"/>
  <c r="Q7972" i="1" s="1"/>
  <c r="P7890" i="1"/>
  <c r="Q7890" i="1" s="1"/>
  <c r="P6258" i="1"/>
  <c r="Q6258" i="1" s="1"/>
  <c r="P13055" i="1"/>
  <c r="Q13055" i="1" s="1"/>
  <c r="P995" i="1"/>
  <c r="Q995" i="1" s="1"/>
  <c r="P5817" i="1"/>
  <c r="Q5817" i="1" s="1"/>
  <c r="P9127" i="1"/>
  <c r="Q9127" i="1" s="1"/>
  <c r="P13940" i="1"/>
  <c r="Q13940" i="1" s="1"/>
  <c r="P9680" i="1"/>
  <c r="Q9680" i="1" s="1"/>
  <c r="P2013" i="1"/>
  <c r="Q2013" i="1" s="1"/>
  <c r="P10473" i="1"/>
  <c r="Q10473" i="1" s="1"/>
  <c r="P5159" i="1"/>
  <c r="Q5159" i="1" s="1"/>
  <c r="P9050" i="1"/>
  <c r="Q9050" i="1" s="1"/>
  <c r="P8784" i="1"/>
  <c r="Q8784" i="1" s="1"/>
  <c r="P2662" i="1"/>
  <c r="Q2662" i="1" s="1"/>
  <c r="P12586" i="1"/>
  <c r="Q12586" i="1" s="1"/>
  <c r="P8273" i="1"/>
  <c r="Q8273" i="1" s="1"/>
  <c r="P5836" i="1"/>
  <c r="Q5836" i="1" s="1"/>
  <c r="P3159" i="1"/>
  <c r="Q3159" i="1" s="1"/>
  <c r="P14062" i="1"/>
  <c r="Q14062" i="1" s="1"/>
  <c r="P3714" i="1"/>
  <c r="Q3714" i="1" s="1"/>
  <c r="P14342" i="1"/>
  <c r="Q14342" i="1" s="1"/>
  <c r="P8302" i="1"/>
  <c r="Q8302" i="1" s="1"/>
  <c r="P7688" i="1"/>
  <c r="Q7688" i="1" s="1"/>
  <c r="P7218" i="1"/>
  <c r="Q7218" i="1" s="1"/>
  <c r="P13565" i="1"/>
  <c r="Q13565" i="1" s="1"/>
  <c r="P12516" i="1"/>
  <c r="Q12516" i="1" s="1"/>
  <c r="P10406" i="1"/>
  <c r="Q10406" i="1" s="1"/>
  <c r="P8022" i="1"/>
  <c r="Q8022" i="1" s="1"/>
  <c r="P10097" i="1"/>
  <c r="Q10097" i="1" s="1"/>
  <c r="P3733" i="1"/>
  <c r="Q3733" i="1" s="1"/>
  <c r="P7592" i="1"/>
  <c r="Q7592" i="1" s="1"/>
  <c r="P2152" i="1"/>
  <c r="Q2152" i="1" s="1"/>
  <c r="P1982" i="1"/>
  <c r="Q1982" i="1" s="1"/>
  <c r="P10912" i="1"/>
  <c r="Q10912" i="1" s="1"/>
  <c r="P14455" i="1"/>
  <c r="Q14455" i="1" s="1"/>
  <c r="P12323" i="1"/>
  <c r="Q12323" i="1" s="1"/>
  <c r="P14397" i="1"/>
  <c r="Q14397" i="1" s="1"/>
  <c r="P3406" i="1"/>
  <c r="Q3406" i="1" s="1"/>
  <c r="P4000" i="1"/>
  <c r="Q4000" i="1" s="1"/>
  <c r="P6446" i="1"/>
  <c r="Q6446" i="1" s="1"/>
  <c r="P5795" i="1"/>
  <c r="Q5795" i="1" s="1"/>
  <c r="P4525" i="1"/>
  <c r="Q4525" i="1" s="1"/>
  <c r="P4439" i="1"/>
  <c r="Q4439" i="1" s="1"/>
  <c r="P14015" i="1"/>
  <c r="Q14015" i="1" s="1"/>
  <c r="P2778" i="1"/>
  <c r="Q2778" i="1" s="1"/>
  <c r="P13434" i="1"/>
  <c r="Q13434" i="1" s="1"/>
  <c r="P7809" i="1"/>
  <c r="Q7809" i="1" s="1"/>
  <c r="P14232" i="1"/>
  <c r="Q14232" i="1" s="1"/>
  <c r="P285" i="1"/>
  <c r="Q285" i="1" s="1"/>
  <c r="P3411" i="1"/>
  <c r="Q3411" i="1" s="1"/>
  <c r="P7625" i="1"/>
  <c r="Q7625" i="1" s="1"/>
  <c r="P2159" i="1"/>
  <c r="Q2159" i="1" s="1"/>
  <c r="P3295" i="1"/>
  <c r="Q3295" i="1" s="1"/>
  <c r="P7264" i="1"/>
  <c r="Q7264" i="1" s="1"/>
  <c r="P11783" i="1"/>
  <c r="Q11783" i="1" s="1"/>
  <c r="P12085" i="1"/>
  <c r="Q12085" i="1" s="1"/>
  <c r="P9446" i="1"/>
  <c r="Q9446" i="1" s="1"/>
  <c r="P13945" i="1"/>
  <c r="Q13945" i="1" s="1"/>
  <c r="P9660" i="1"/>
  <c r="Q9660" i="1" s="1"/>
  <c r="P373" i="1"/>
  <c r="Q373" i="1" s="1"/>
  <c r="P7927" i="1"/>
  <c r="Q7927" i="1" s="1"/>
  <c r="P14877" i="1"/>
  <c r="Q14877" i="1" s="1"/>
  <c r="P10090" i="1"/>
  <c r="Q10090" i="1" s="1"/>
  <c r="P10603" i="1"/>
  <c r="Q10603" i="1" s="1"/>
  <c r="P1777" i="1"/>
  <c r="Q1777" i="1" s="1"/>
  <c r="P5432" i="1"/>
  <c r="Q5432" i="1" s="1"/>
  <c r="P13002" i="1"/>
  <c r="Q13002" i="1" s="1"/>
  <c r="P1709" i="1"/>
  <c r="Q1709" i="1" s="1"/>
  <c r="P12908" i="1"/>
  <c r="Q12908" i="1" s="1"/>
  <c r="P8812" i="1"/>
  <c r="Q8812" i="1" s="1"/>
  <c r="P5948" i="1"/>
  <c r="Q5948" i="1" s="1"/>
  <c r="P14282" i="1"/>
  <c r="Q14282" i="1" s="1"/>
  <c r="P457" i="1"/>
  <c r="Q457" i="1" s="1"/>
  <c r="P14231" i="1"/>
  <c r="Q14231" i="1" s="1"/>
  <c r="P13513" i="1"/>
  <c r="Q13513" i="1" s="1"/>
  <c r="P15155" i="1"/>
  <c r="Q15155" i="1" s="1"/>
  <c r="P6325" i="1"/>
  <c r="Q6325" i="1" s="1"/>
  <c r="P7035" i="1"/>
  <c r="Q7035" i="1" s="1"/>
  <c r="P10864" i="1"/>
  <c r="Q10864" i="1" s="1"/>
  <c r="P1708" i="1"/>
  <c r="Q1708" i="1" s="1"/>
  <c r="P3738" i="1"/>
  <c r="Q3738" i="1" s="1"/>
  <c r="P6750" i="1"/>
  <c r="Q6750" i="1" s="1"/>
  <c r="P11053" i="1"/>
  <c r="Q11053" i="1" s="1"/>
  <c r="P7583" i="1"/>
  <c r="Q7583" i="1" s="1"/>
  <c r="P3515" i="1"/>
  <c r="Q3515" i="1" s="1"/>
  <c r="P4431" i="1"/>
  <c r="Q4431" i="1" s="1"/>
  <c r="P11530" i="1"/>
  <c r="Q11530" i="1" s="1"/>
  <c r="P12378" i="1"/>
  <c r="Q12378" i="1" s="1"/>
  <c r="P6638" i="1"/>
  <c r="Q6638" i="1" s="1"/>
  <c r="P2962" i="1"/>
  <c r="Q2962" i="1" s="1"/>
  <c r="P8843" i="1"/>
  <c r="Q8843" i="1" s="1"/>
  <c r="P6031" i="1"/>
  <c r="Q6031" i="1" s="1"/>
  <c r="P9825" i="1"/>
  <c r="Q9825" i="1" s="1"/>
  <c r="P12683" i="1"/>
  <c r="Q12683" i="1" s="1"/>
  <c r="P8079" i="1"/>
  <c r="Q8079" i="1" s="1"/>
  <c r="P13833" i="1"/>
  <c r="Q13833" i="1" s="1"/>
  <c r="P5582" i="1"/>
  <c r="Q5582" i="1" s="1"/>
  <c r="P7352" i="1"/>
  <c r="Q7352" i="1" s="1"/>
  <c r="P8778" i="1"/>
  <c r="Q8778" i="1" s="1"/>
  <c r="P11072" i="1"/>
  <c r="Q11072" i="1" s="1"/>
  <c r="P8088" i="1"/>
  <c r="Q8088" i="1" s="1"/>
  <c r="P12467" i="1"/>
  <c r="Q12467" i="1" s="1"/>
  <c r="P10713" i="1"/>
  <c r="Q10713" i="1" s="1"/>
  <c r="P5292" i="1"/>
  <c r="Q5292" i="1" s="1"/>
  <c r="P9842" i="1"/>
  <c r="Q9842" i="1" s="1"/>
  <c r="P4815" i="1"/>
  <c r="Q4815" i="1" s="1"/>
  <c r="P11027" i="1"/>
  <c r="Q11027" i="1" s="1"/>
  <c r="P10047" i="1"/>
  <c r="Q10047" i="1" s="1"/>
  <c r="P2720" i="1"/>
  <c r="Q2720" i="1" s="1"/>
  <c r="P10782" i="1"/>
  <c r="Q10782" i="1" s="1"/>
  <c r="P2009" i="1"/>
  <c r="Q2009" i="1" s="1"/>
  <c r="P1411" i="1"/>
  <c r="Q1411" i="1" s="1"/>
  <c r="P9887" i="1"/>
  <c r="Q9887" i="1" s="1"/>
  <c r="P5072" i="1"/>
  <c r="Q5072" i="1" s="1"/>
  <c r="P2456" i="1"/>
  <c r="Q2456" i="1" s="1"/>
  <c r="P15164" i="1"/>
  <c r="Q15164" i="1" s="1"/>
  <c r="P13359" i="1"/>
  <c r="Q13359" i="1" s="1"/>
  <c r="P2710" i="1"/>
  <c r="Q2710" i="1" s="1"/>
  <c r="P14474" i="1"/>
  <c r="Q14474" i="1" s="1"/>
  <c r="P9320" i="1"/>
  <c r="Q9320" i="1" s="1"/>
  <c r="P7959" i="1"/>
  <c r="Q7959" i="1" s="1"/>
  <c r="P5391" i="1"/>
  <c r="Q5391" i="1" s="1"/>
  <c r="P4891" i="1"/>
  <c r="Q4891" i="1" s="1"/>
  <c r="P1598" i="1"/>
  <c r="Q1598" i="1" s="1"/>
  <c r="P2785" i="1"/>
  <c r="Q2785" i="1" s="1"/>
  <c r="P4097" i="1"/>
  <c r="Q4097" i="1" s="1"/>
  <c r="P11330" i="1"/>
  <c r="Q11330" i="1" s="1"/>
  <c r="P14748" i="1"/>
  <c r="Q14748" i="1" s="1"/>
  <c r="P7110" i="1"/>
  <c r="Q7110" i="1" s="1"/>
  <c r="P5627" i="1"/>
  <c r="Q5627" i="1" s="1"/>
  <c r="P13196" i="1"/>
  <c r="Q13196" i="1" s="1"/>
  <c r="P10471" i="1"/>
  <c r="Q10471" i="1" s="1"/>
  <c r="P3758" i="1"/>
  <c r="Q3758" i="1" s="1"/>
  <c r="P8245" i="1"/>
  <c r="Q8245" i="1" s="1"/>
  <c r="P13596" i="1"/>
  <c r="Q13596" i="1" s="1"/>
  <c r="P10156" i="1"/>
  <c r="Q10156" i="1" s="1"/>
  <c r="P5662" i="1"/>
  <c r="Q5662" i="1" s="1"/>
  <c r="P6506" i="1"/>
  <c r="Q6506" i="1" s="1"/>
  <c r="P13779" i="1"/>
  <c r="Q13779" i="1" s="1"/>
  <c r="P10902" i="1"/>
  <c r="Q10902" i="1" s="1"/>
  <c r="P7811" i="1"/>
  <c r="Q7811" i="1" s="1"/>
  <c r="P10439" i="1"/>
  <c r="Q10439" i="1" s="1"/>
  <c r="P10547" i="1"/>
  <c r="Q10547" i="1" s="1"/>
  <c r="P8725" i="1"/>
  <c r="Q8725" i="1" s="1"/>
  <c r="P9630" i="1"/>
  <c r="Q9630" i="1" s="1"/>
  <c r="P5335" i="1"/>
  <c r="Q5335" i="1" s="1"/>
  <c r="P5289" i="1"/>
  <c r="Q5289" i="1" s="1"/>
  <c r="P5150" i="1"/>
  <c r="Q5150" i="1" s="1"/>
  <c r="P601" i="1"/>
  <c r="Q601" i="1" s="1"/>
  <c r="P12725" i="1"/>
  <c r="Q12725" i="1" s="1"/>
  <c r="P2401" i="1"/>
  <c r="Q2401" i="1" s="1"/>
  <c r="P1456" i="1"/>
  <c r="Q1456" i="1" s="1"/>
  <c r="P6430" i="1"/>
  <c r="Q6430" i="1" s="1"/>
  <c r="P7332" i="1"/>
  <c r="Q7332" i="1" s="1"/>
  <c r="P4029" i="1"/>
  <c r="Q4029" i="1" s="1"/>
  <c r="P14689" i="1"/>
  <c r="Q14689" i="1" s="1"/>
  <c r="P2558" i="1"/>
  <c r="Q2558" i="1" s="1"/>
  <c r="P8825" i="1"/>
  <c r="Q8825" i="1" s="1"/>
  <c r="P9388" i="1"/>
  <c r="Q9388" i="1" s="1"/>
  <c r="P10074" i="1"/>
  <c r="Q10074" i="1" s="1"/>
  <c r="P12206" i="1"/>
  <c r="Q12206" i="1" s="1"/>
  <c r="P13283" i="1"/>
  <c r="Q13283" i="1" s="1"/>
  <c r="P4426" i="1"/>
  <c r="Q4426" i="1" s="1"/>
  <c r="P15141" i="1"/>
  <c r="Q15141" i="1" s="1"/>
  <c r="P6266" i="1"/>
  <c r="Q6266" i="1" s="1"/>
  <c r="P12066" i="1"/>
  <c r="Q12066" i="1" s="1"/>
  <c r="P642" i="1"/>
  <c r="Q642" i="1" s="1"/>
  <c r="P11464" i="1"/>
  <c r="Q11464" i="1" s="1"/>
  <c r="P12771" i="1"/>
  <c r="Q12771" i="1" s="1"/>
  <c r="P1677" i="1"/>
  <c r="Q1677" i="1" s="1"/>
  <c r="P4663" i="1"/>
  <c r="Q4663" i="1" s="1"/>
  <c r="P6851" i="1"/>
  <c r="Q6851" i="1" s="1"/>
  <c r="P11717" i="1"/>
  <c r="Q11717" i="1" s="1"/>
  <c r="P8106" i="1"/>
  <c r="Q8106" i="1" s="1"/>
  <c r="P9699" i="1"/>
  <c r="Q9699" i="1" s="1"/>
  <c r="P5581" i="1"/>
  <c r="Q5581" i="1" s="1"/>
  <c r="P13357" i="1"/>
  <c r="Q13357" i="1" s="1"/>
  <c r="P5539" i="1"/>
  <c r="Q5539" i="1" s="1"/>
  <c r="P7267" i="1"/>
  <c r="Q7267" i="1" s="1"/>
  <c r="P6752" i="1"/>
  <c r="Q6752" i="1" s="1"/>
  <c r="P12091" i="1"/>
  <c r="Q12091" i="1" s="1"/>
  <c r="P12614" i="1"/>
  <c r="Q12614" i="1" s="1"/>
  <c r="P13890" i="1"/>
  <c r="Q13890" i="1" s="1"/>
  <c r="P3518" i="1"/>
  <c r="Q3518" i="1" s="1"/>
  <c r="P13982" i="1"/>
  <c r="Q13982" i="1" s="1"/>
  <c r="P4396" i="1"/>
  <c r="Q4396" i="1" s="1"/>
  <c r="P13510" i="1"/>
  <c r="Q13510" i="1" s="1"/>
  <c r="P13166" i="1"/>
  <c r="Q13166" i="1" s="1"/>
  <c r="P6938" i="1"/>
  <c r="Q6938" i="1" s="1"/>
  <c r="P12261" i="1"/>
  <c r="Q12261" i="1" s="1"/>
  <c r="P11431" i="1"/>
  <c r="Q11431" i="1" s="1"/>
  <c r="P715" i="1"/>
  <c r="Q715" i="1" s="1"/>
  <c r="P410" i="1"/>
  <c r="Q410" i="1" s="1"/>
  <c r="P1358" i="1"/>
  <c r="Q1358" i="1" s="1"/>
  <c r="P14543" i="1"/>
  <c r="Q14543" i="1" s="1"/>
  <c r="P10969" i="1"/>
  <c r="Q10969" i="1" s="1"/>
  <c r="P6275" i="1"/>
  <c r="Q6275" i="1" s="1"/>
  <c r="P3391" i="1"/>
  <c r="Q3391" i="1" s="1"/>
  <c r="P14537" i="1"/>
  <c r="Q14537" i="1" s="1"/>
  <c r="P3751" i="1"/>
  <c r="Q3751" i="1" s="1"/>
  <c r="P8339" i="1"/>
  <c r="Q8339" i="1" s="1"/>
  <c r="P3731" i="1"/>
  <c r="Q3731" i="1" s="1"/>
  <c r="P11184" i="1"/>
  <c r="Q11184" i="1" s="1"/>
  <c r="P2667" i="1"/>
  <c r="Q2667" i="1" s="1"/>
  <c r="P9173" i="1"/>
  <c r="Q9173" i="1" s="1"/>
  <c r="P9987" i="1"/>
  <c r="Q9987" i="1" s="1"/>
  <c r="P14820" i="1"/>
  <c r="Q14820" i="1" s="1"/>
  <c r="P9269" i="1"/>
  <c r="Q9269" i="1" s="1"/>
  <c r="P7413" i="1"/>
  <c r="Q7413" i="1" s="1"/>
  <c r="P5940" i="1"/>
  <c r="Q5940" i="1" s="1"/>
  <c r="P1645" i="1"/>
  <c r="Q1645" i="1" s="1"/>
  <c r="P11110" i="1"/>
  <c r="Q11110" i="1" s="1"/>
  <c r="P3797" i="1"/>
  <c r="Q3797" i="1" s="1"/>
  <c r="P4758" i="1"/>
  <c r="Q4758" i="1" s="1"/>
  <c r="P193" i="1"/>
  <c r="Q193" i="1" s="1"/>
  <c r="P10134" i="1"/>
  <c r="Q10134" i="1" s="1"/>
  <c r="P11651" i="1"/>
  <c r="Q11651" i="1" s="1"/>
  <c r="P1459" i="1"/>
  <c r="Q1459" i="1" s="1"/>
  <c r="P2087" i="1"/>
  <c r="Q2087" i="1" s="1"/>
  <c r="P12651" i="1"/>
  <c r="Q12651" i="1" s="1"/>
  <c r="P11312" i="1"/>
  <c r="Q11312" i="1" s="1"/>
  <c r="P1915" i="1"/>
  <c r="Q1915" i="1" s="1"/>
  <c r="P6426" i="1"/>
  <c r="Q6426" i="1" s="1"/>
  <c r="P4749" i="1"/>
  <c r="Q4749" i="1" s="1"/>
  <c r="P2507" i="1"/>
  <c r="Q2507" i="1" s="1"/>
  <c r="P6685" i="1"/>
  <c r="Q6685" i="1" s="1"/>
  <c r="P13082" i="1"/>
  <c r="Q13082" i="1" s="1"/>
  <c r="P12546" i="1"/>
  <c r="Q12546" i="1" s="1"/>
  <c r="P9041" i="1"/>
  <c r="Q9041" i="1" s="1"/>
  <c r="P8609" i="1"/>
  <c r="Q8609" i="1" s="1"/>
  <c r="P10067" i="1"/>
  <c r="Q10067" i="1" s="1"/>
  <c r="P14990" i="1"/>
  <c r="Q14990" i="1" s="1"/>
  <c r="P12656" i="1"/>
  <c r="Q12656" i="1" s="1"/>
  <c r="P3269" i="1"/>
  <c r="Q3269" i="1" s="1"/>
  <c r="P7133" i="1"/>
  <c r="Q7133" i="1" s="1"/>
  <c r="P11487" i="1"/>
  <c r="Q11487" i="1" s="1"/>
  <c r="P13029" i="1"/>
  <c r="Q13029" i="1" s="1"/>
  <c r="P1306" i="1"/>
  <c r="Q1306" i="1" s="1"/>
  <c r="P10686" i="1"/>
  <c r="Q10686" i="1" s="1"/>
  <c r="P2325" i="1"/>
  <c r="Q2325" i="1" s="1"/>
  <c r="P1646" i="1"/>
  <c r="Q1646" i="1" s="1"/>
  <c r="P12969" i="1"/>
  <c r="Q12969" i="1" s="1"/>
  <c r="P12111" i="1"/>
  <c r="Q12111" i="1" s="1"/>
  <c r="P11489" i="1"/>
  <c r="Q11489" i="1" s="1"/>
  <c r="P379" i="1"/>
  <c r="Q379" i="1" s="1"/>
  <c r="P3935" i="1"/>
  <c r="Q3935" i="1" s="1"/>
  <c r="P6555" i="1"/>
  <c r="Q6555" i="1" s="1"/>
  <c r="P13543" i="1"/>
  <c r="Q13543" i="1" s="1"/>
  <c r="P8014" i="1"/>
  <c r="Q8014" i="1" s="1"/>
  <c r="P7621" i="1"/>
  <c r="Q7621" i="1" s="1"/>
  <c r="P79" i="1"/>
  <c r="Q79" i="1" s="1"/>
  <c r="P12762" i="1"/>
  <c r="Q12762" i="1" s="1"/>
  <c r="P9021" i="1"/>
  <c r="Q9021" i="1" s="1"/>
  <c r="P5632" i="1"/>
  <c r="Q5632" i="1" s="1"/>
  <c r="P2451" i="1"/>
  <c r="Q2451" i="1" s="1"/>
  <c r="P6366" i="1"/>
  <c r="Q6366" i="1" s="1"/>
  <c r="P3662" i="1"/>
  <c r="Q3662" i="1" s="1"/>
  <c r="P6888" i="1"/>
  <c r="Q6888" i="1" s="1"/>
  <c r="P4672" i="1"/>
  <c r="Q4672" i="1" s="1"/>
  <c r="P702" i="1"/>
  <c r="Q702" i="1" s="1"/>
  <c r="P15247" i="1"/>
  <c r="Q15247" i="1" s="1"/>
  <c r="P6854" i="1"/>
  <c r="Q6854" i="1" s="1"/>
  <c r="P12509" i="1"/>
  <c r="Q12509" i="1" s="1"/>
  <c r="P1804" i="1"/>
  <c r="Q1804" i="1" s="1"/>
  <c r="P9360" i="1"/>
  <c r="Q9360" i="1" s="1"/>
  <c r="P8035" i="1"/>
  <c r="Q8035" i="1" s="1"/>
  <c r="P14644" i="1"/>
  <c r="Q14644" i="1" s="1"/>
  <c r="P12348" i="1"/>
  <c r="Q12348" i="1" s="1"/>
  <c r="P6253" i="1"/>
  <c r="Q6253" i="1" s="1"/>
  <c r="P12211" i="1"/>
  <c r="Q12211" i="1" s="1"/>
  <c r="P6167" i="1"/>
  <c r="Q6167" i="1" s="1"/>
  <c r="P11672" i="1"/>
  <c r="Q11672" i="1" s="1"/>
  <c r="P4420" i="1"/>
  <c r="Q4420" i="1" s="1"/>
  <c r="P5663" i="1"/>
  <c r="Q5663" i="1" s="1"/>
  <c r="P9313" i="1"/>
  <c r="Q9313" i="1" s="1"/>
  <c r="P8289" i="1"/>
  <c r="Q8289" i="1" s="1"/>
  <c r="P5977" i="1"/>
  <c r="Q5977" i="1" s="1"/>
  <c r="P14374" i="1"/>
  <c r="Q14374" i="1" s="1"/>
  <c r="P7707" i="1"/>
  <c r="Q7707" i="1" s="1"/>
  <c r="P11102" i="1"/>
  <c r="Q11102" i="1" s="1"/>
  <c r="P6331" i="1"/>
  <c r="Q6331" i="1" s="1"/>
  <c r="P11127" i="1"/>
  <c r="Q11127" i="1" s="1"/>
  <c r="P12186" i="1"/>
  <c r="Q12186" i="1" s="1"/>
  <c r="P8408" i="1"/>
  <c r="Q8408" i="1" s="1"/>
  <c r="P512" i="1"/>
  <c r="Q512" i="1" s="1"/>
  <c r="P7710" i="1"/>
  <c r="Q7710" i="1" s="1"/>
  <c r="P13787" i="1"/>
  <c r="Q13787" i="1" s="1"/>
  <c r="P1291" i="1"/>
  <c r="Q1291" i="1" s="1"/>
  <c r="P9006" i="1"/>
  <c r="Q9006" i="1" s="1"/>
  <c r="P542" i="1"/>
  <c r="Q542" i="1" s="1"/>
  <c r="P7453" i="1"/>
  <c r="Q7453" i="1" s="1"/>
  <c r="P10659" i="1"/>
  <c r="Q10659" i="1" s="1"/>
  <c r="P5759" i="1"/>
  <c r="Q5759" i="1" s="1"/>
  <c r="P1772" i="1"/>
  <c r="Q1772" i="1" s="1"/>
  <c r="P14534" i="1"/>
  <c r="Q14534" i="1" s="1"/>
  <c r="P14316" i="1"/>
  <c r="Q14316" i="1" s="1"/>
  <c r="P12223" i="1"/>
  <c r="Q12223" i="1" s="1"/>
  <c r="P3182" i="1"/>
  <c r="Q3182" i="1" s="1"/>
  <c r="P11871" i="1"/>
  <c r="Q11871" i="1" s="1"/>
  <c r="P5096" i="1"/>
  <c r="Q5096" i="1" s="1"/>
  <c r="P9363" i="1"/>
  <c r="Q9363" i="1" s="1"/>
  <c r="P6841" i="1"/>
  <c r="Q6841" i="1" s="1"/>
  <c r="P3843" i="1"/>
  <c r="Q3843" i="1" s="1"/>
  <c r="P10041" i="1"/>
  <c r="Q10041" i="1" s="1"/>
  <c r="P11074" i="1"/>
  <c r="Q11074" i="1" s="1"/>
  <c r="P8081" i="1"/>
  <c r="Q8081" i="1" s="1"/>
  <c r="P2473" i="1"/>
  <c r="Q2473" i="1" s="1"/>
  <c r="P7552" i="1"/>
  <c r="Q7552" i="1" s="1"/>
  <c r="P11806" i="1"/>
  <c r="Q11806" i="1" s="1"/>
  <c r="P13005" i="1"/>
  <c r="Q13005" i="1" s="1"/>
  <c r="P425" i="1"/>
  <c r="Q425" i="1" s="1"/>
  <c r="P2855" i="1"/>
  <c r="Q2855" i="1" s="1"/>
  <c r="P14277" i="1"/>
  <c r="Q14277" i="1" s="1"/>
  <c r="P12021" i="1"/>
  <c r="Q12021" i="1" s="1"/>
  <c r="P11066" i="1"/>
  <c r="Q11066" i="1" s="1"/>
  <c r="P2110" i="1"/>
  <c r="Q2110" i="1" s="1"/>
  <c r="P74" i="1"/>
  <c r="Q74" i="1" s="1"/>
  <c r="P9080" i="1"/>
  <c r="Q9080" i="1" s="1"/>
  <c r="P13302" i="1"/>
  <c r="Q13302" i="1" s="1"/>
  <c r="P1109" i="1"/>
  <c r="Q1109" i="1" s="1"/>
  <c r="P1079" i="1"/>
  <c r="Q1079" i="1" s="1"/>
  <c r="P15335" i="1"/>
  <c r="Q15335" i="1" s="1"/>
  <c r="P3627" i="1"/>
  <c r="Q3627" i="1" s="1"/>
  <c r="P10237" i="1"/>
  <c r="Q10237" i="1" s="1"/>
  <c r="P8581" i="1"/>
  <c r="Q8581" i="1" s="1"/>
  <c r="P6278" i="1"/>
  <c r="Q6278" i="1" s="1"/>
  <c r="P12330" i="1"/>
  <c r="Q12330" i="1" s="1"/>
  <c r="P3650" i="1"/>
  <c r="Q3650" i="1" s="1"/>
  <c r="P4244" i="1"/>
  <c r="Q4244" i="1" s="1"/>
  <c r="P4065" i="1"/>
  <c r="Q4065" i="1" s="1"/>
  <c r="P8409" i="1"/>
  <c r="Q8409" i="1" s="1"/>
  <c r="P10087" i="1"/>
  <c r="Q10087" i="1" s="1"/>
  <c r="P1425" i="1"/>
  <c r="Q1425" i="1" s="1"/>
  <c r="P2230" i="1"/>
  <c r="Q2230" i="1" s="1"/>
  <c r="P1834" i="1"/>
  <c r="Q1834" i="1" s="1"/>
  <c r="P10022" i="1"/>
  <c r="Q10022" i="1" s="1"/>
  <c r="P9607" i="1"/>
  <c r="Q9607" i="1" s="1"/>
  <c r="P12765" i="1"/>
  <c r="Q12765" i="1" s="1"/>
  <c r="P4345" i="1"/>
  <c r="Q4345" i="1" s="1"/>
  <c r="P11273" i="1"/>
  <c r="Q11273" i="1" s="1"/>
  <c r="P4323" i="1"/>
  <c r="Q4323" i="1" s="1"/>
  <c r="P11554" i="1"/>
  <c r="Q11554" i="1" s="1"/>
  <c r="P9355" i="1"/>
  <c r="Q9355" i="1" s="1"/>
  <c r="P6267" i="1"/>
  <c r="Q6267" i="1" s="1"/>
  <c r="P9751" i="1"/>
  <c r="Q9751" i="1" s="1"/>
  <c r="P12987" i="1"/>
  <c r="Q12987" i="1" s="1"/>
  <c r="P3409" i="1"/>
  <c r="Q3409" i="1" s="1"/>
  <c r="P9437" i="1"/>
  <c r="Q9437" i="1" s="1"/>
  <c r="P15260" i="1"/>
  <c r="Q15260" i="1" s="1"/>
  <c r="P12247" i="1"/>
  <c r="Q12247" i="1" s="1"/>
  <c r="P4542" i="1"/>
  <c r="Q4542" i="1" s="1"/>
  <c r="P12075" i="1"/>
  <c r="Q12075" i="1" s="1"/>
  <c r="P7558" i="1"/>
  <c r="Q7558" i="1" s="1"/>
  <c r="P12001" i="1"/>
  <c r="Q12001" i="1" s="1"/>
  <c r="P1522" i="1"/>
  <c r="Q1522" i="1" s="1"/>
  <c r="P13130" i="1"/>
  <c r="Q13130" i="1" s="1"/>
  <c r="P15285" i="1"/>
  <c r="Q15285" i="1" s="1"/>
  <c r="P6743" i="1"/>
  <c r="Q6743" i="1" s="1"/>
  <c r="P7860" i="1"/>
  <c r="Q7860" i="1" s="1"/>
  <c r="P2867" i="1"/>
  <c r="Q2867" i="1" s="1"/>
  <c r="P10514" i="1"/>
  <c r="Q10514" i="1" s="1"/>
  <c r="P1211" i="1"/>
  <c r="Q1211" i="1" s="1"/>
  <c r="P8714" i="1"/>
  <c r="Q8714" i="1" s="1"/>
  <c r="P6349" i="1"/>
  <c r="Q6349" i="1" s="1"/>
  <c r="P3063" i="1"/>
  <c r="Q3063" i="1" s="1"/>
  <c r="P12685" i="1"/>
  <c r="Q12685" i="1" s="1"/>
  <c r="P11550" i="1"/>
  <c r="Q11550" i="1" s="1"/>
  <c r="P4550" i="1"/>
  <c r="Q4550" i="1" s="1"/>
  <c r="P5833" i="1"/>
  <c r="Q5833" i="1" s="1"/>
  <c r="P3878" i="1"/>
  <c r="Q3878" i="1" s="1"/>
  <c r="P3212" i="1"/>
  <c r="Q3212" i="1" s="1"/>
  <c r="P3398" i="1"/>
  <c r="Q3398" i="1" s="1"/>
  <c r="P2042" i="1"/>
  <c r="Q2042" i="1" s="1"/>
  <c r="P5145" i="1"/>
  <c r="Q5145" i="1" s="1"/>
  <c r="P10683" i="1"/>
  <c r="Q10683" i="1" s="1"/>
  <c r="P4026" i="1"/>
  <c r="Q4026" i="1" s="1"/>
  <c r="P10837" i="1"/>
  <c r="Q10837" i="1" s="1"/>
  <c r="P11747" i="1"/>
  <c r="Q11747" i="1" s="1"/>
  <c r="P5139" i="1"/>
  <c r="Q5139" i="1" s="1"/>
  <c r="P902" i="1"/>
  <c r="Q902" i="1" s="1"/>
  <c r="P11055" i="1"/>
  <c r="Q11055" i="1" s="1"/>
  <c r="P2124" i="1"/>
  <c r="Q2124" i="1" s="1"/>
  <c r="P4174" i="1"/>
  <c r="Q4174" i="1" s="1"/>
  <c r="P9126" i="1"/>
  <c r="Q9126" i="1" s="1"/>
  <c r="P14126" i="1"/>
  <c r="Q14126" i="1" s="1"/>
  <c r="P11595" i="1"/>
  <c r="Q11595" i="1" s="1"/>
  <c r="P4101" i="1"/>
  <c r="Q4101" i="1" s="1"/>
  <c r="P12490" i="1"/>
  <c r="Q12490" i="1" s="1"/>
  <c r="P6194" i="1"/>
  <c r="Q6194" i="1" s="1"/>
  <c r="P2198" i="1"/>
  <c r="Q2198" i="1" s="1"/>
  <c r="P4711" i="1"/>
  <c r="Q4711" i="1" s="1"/>
  <c r="P12636" i="1"/>
  <c r="Q12636" i="1" s="1"/>
  <c r="P5625" i="1"/>
  <c r="Q5625" i="1" s="1"/>
  <c r="P5752" i="1"/>
  <c r="Q5752" i="1" s="1"/>
  <c r="P15001" i="1"/>
  <c r="Q15001" i="1" s="1"/>
  <c r="P7904" i="1"/>
  <c r="Q7904" i="1" s="1"/>
  <c r="P7591" i="1"/>
  <c r="Q7591" i="1" s="1"/>
  <c r="P11232" i="1"/>
  <c r="Q11232" i="1" s="1"/>
  <c r="P14780" i="1"/>
  <c r="Q14780" i="1" s="1"/>
  <c r="P15196" i="1"/>
  <c r="Q15196" i="1" s="1"/>
  <c r="P11987" i="1"/>
  <c r="Q11987" i="1" s="1"/>
  <c r="P13385" i="1"/>
  <c r="Q13385" i="1" s="1"/>
  <c r="P13912" i="1"/>
  <c r="Q13912" i="1" s="1"/>
  <c r="P11455" i="1"/>
  <c r="Q11455" i="1" s="1"/>
  <c r="P8687" i="1"/>
  <c r="Q8687" i="1" s="1"/>
  <c r="P3837" i="1"/>
  <c r="Q3837" i="1" s="1"/>
  <c r="P11210" i="1"/>
  <c r="Q11210" i="1" s="1"/>
  <c r="P7679" i="1"/>
  <c r="Q7679" i="1" s="1"/>
  <c r="P14081" i="1"/>
  <c r="Q14081" i="1" s="1"/>
  <c r="P25" i="1"/>
  <c r="Q25" i="1" s="1"/>
  <c r="P14137" i="1"/>
  <c r="Q14137" i="1" s="1"/>
  <c r="P14573" i="1"/>
  <c r="Q14573" i="1" s="1"/>
  <c r="P3365" i="1"/>
  <c r="Q3365" i="1" s="1"/>
  <c r="P13526" i="1"/>
  <c r="Q13526" i="1" s="1"/>
  <c r="P9106" i="1"/>
  <c r="Q9106" i="1" s="1"/>
  <c r="P4454" i="1"/>
  <c r="Q4454" i="1" s="1"/>
  <c r="P10396" i="1"/>
  <c r="Q10396" i="1" s="1"/>
  <c r="P12248" i="1"/>
  <c r="Q12248" i="1" s="1"/>
  <c r="P6409" i="1"/>
  <c r="Q6409" i="1" s="1"/>
  <c r="P9534" i="1"/>
  <c r="Q9534" i="1" s="1"/>
  <c r="P3092" i="1"/>
  <c r="Q3092" i="1" s="1"/>
  <c r="P510" i="1"/>
  <c r="Q510" i="1" s="1"/>
  <c r="P14349" i="1"/>
  <c r="Q14349" i="1" s="1"/>
  <c r="P2345" i="1"/>
  <c r="Q2345" i="1" s="1"/>
  <c r="P7875" i="1"/>
  <c r="Q7875" i="1" s="1"/>
  <c r="P1314" i="1"/>
  <c r="Q1314" i="1" s="1"/>
  <c r="P13141" i="1"/>
  <c r="Q13141" i="1" s="1"/>
  <c r="P11847" i="1"/>
  <c r="Q11847" i="1" s="1"/>
  <c r="P2966" i="1"/>
  <c r="Q2966" i="1" s="1"/>
  <c r="P12514" i="1"/>
  <c r="Q12514" i="1" s="1"/>
  <c r="P5191" i="1"/>
  <c r="Q5191" i="1" s="1"/>
  <c r="P12906" i="1"/>
  <c r="Q12906" i="1" s="1"/>
  <c r="P3848" i="1"/>
  <c r="Q3848" i="1" s="1"/>
  <c r="P7209" i="1"/>
  <c r="Q7209" i="1" s="1"/>
  <c r="P3998" i="1"/>
  <c r="Q3998" i="1" s="1"/>
  <c r="P10312" i="1"/>
  <c r="Q10312" i="1" s="1"/>
  <c r="P856" i="1"/>
  <c r="Q856" i="1" s="1"/>
  <c r="P8915" i="1"/>
  <c r="Q8915" i="1" s="1"/>
  <c r="P11353" i="1"/>
  <c r="Q11353" i="1" s="1"/>
  <c r="P2992" i="1"/>
  <c r="Q2992" i="1" s="1"/>
  <c r="P3637" i="1"/>
  <c r="Q3637" i="1" s="1"/>
  <c r="P11164" i="1"/>
  <c r="Q11164" i="1" s="1"/>
  <c r="P6299" i="1"/>
  <c r="Q6299" i="1" s="1"/>
  <c r="P9559" i="1"/>
  <c r="Q9559" i="1" s="1"/>
  <c r="P6475" i="1"/>
  <c r="Q6475" i="1" s="1"/>
  <c r="P6358" i="1"/>
  <c r="Q6358" i="1" s="1"/>
  <c r="P4566" i="1"/>
  <c r="Q4566" i="1" s="1"/>
  <c r="P9020" i="1"/>
  <c r="Q9020" i="1" s="1"/>
  <c r="P9225" i="1"/>
  <c r="Q9225" i="1" s="1"/>
  <c r="P11560" i="1"/>
  <c r="Q11560" i="1" s="1"/>
  <c r="P7677" i="1"/>
  <c r="Q7677" i="1" s="1"/>
  <c r="P8653" i="1"/>
  <c r="Q8653" i="1" s="1"/>
  <c r="P13017" i="1"/>
  <c r="Q13017" i="1" s="1"/>
  <c r="P629" i="1"/>
  <c r="Q629" i="1" s="1"/>
  <c r="P7952" i="1"/>
  <c r="Q7952" i="1" s="1"/>
  <c r="P1947" i="1"/>
  <c r="Q1947" i="1" s="1"/>
  <c r="P10549" i="1"/>
  <c r="Q10549" i="1" s="1"/>
  <c r="P13728" i="1"/>
  <c r="Q13728" i="1" s="1"/>
  <c r="P6456" i="1"/>
  <c r="Q6456" i="1" s="1"/>
  <c r="P9763" i="1"/>
  <c r="Q9763" i="1" s="1"/>
  <c r="P5594" i="1"/>
  <c r="Q5594" i="1" s="1"/>
  <c r="P11605" i="1"/>
  <c r="Q11605" i="1" s="1"/>
  <c r="P9089" i="1"/>
  <c r="Q9089" i="1" s="1"/>
  <c r="P9337" i="1"/>
  <c r="Q9337" i="1" s="1"/>
  <c r="P2677" i="1"/>
  <c r="Q2677" i="1" s="1"/>
  <c r="P110" i="1"/>
  <c r="Q110" i="1" s="1"/>
  <c r="P9609" i="1"/>
  <c r="Q9609" i="1" s="1"/>
  <c r="P1742" i="1"/>
  <c r="Q1742" i="1" s="1"/>
  <c r="P2039" i="1"/>
  <c r="Q2039" i="1" s="1"/>
  <c r="P2504" i="1"/>
  <c r="Q2504" i="1" s="1"/>
  <c r="P6029" i="1"/>
  <c r="Q6029" i="1" s="1"/>
  <c r="P3757" i="1"/>
  <c r="Q3757" i="1" s="1"/>
  <c r="P14641" i="1"/>
  <c r="Q14641" i="1" s="1"/>
  <c r="P10414" i="1"/>
  <c r="Q10414" i="1" s="1"/>
  <c r="P2977" i="1"/>
  <c r="Q2977" i="1" s="1"/>
  <c r="P12350" i="1"/>
  <c r="Q12350" i="1" s="1"/>
  <c r="P4250" i="1"/>
  <c r="Q4250" i="1" s="1"/>
  <c r="P12286" i="1"/>
  <c r="Q12286" i="1" s="1"/>
  <c r="P7173" i="1"/>
  <c r="Q7173" i="1" s="1"/>
  <c r="P7338" i="1"/>
  <c r="Q7338" i="1" s="1"/>
  <c r="P5782" i="1"/>
  <c r="Q5782" i="1" s="1"/>
  <c r="P3789" i="1"/>
  <c r="Q3789" i="1" s="1"/>
  <c r="P10575" i="1"/>
  <c r="Q10575" i="1" s="1"/>
  <c r="P7698" i="1"/>
  <c r="Q7698" i="1" s="1"/>
  <c r="P145" i="1"/>
  <c r="Q145" i="1" s="1"/>
  <c r="P4898" i="1"/>
  <c r="Q4898" i="1" s="1"/>
  <c r="P11766" i="1"/>
  <c r="Q11766" i="1" s="1"/>
  <c r="P4485" i="1"/>
  <c r="Q4485" i="1" s="1"/>
  <c r="P10543" i="1"/>
  <c r="Q10543" i="1" s="1"/>
  <c r="P3119" i="1"/>
  <c r="Q3119" i="1" s="1"/>
  <c r="P11623" i="1"/>
  <c r="Q11623" i="1" s="1"/>
  <c r="P6495" i="1"/>
  <c r="Q6495" i="1" s="1"/>
  <c r="P128" i="1"/>
  <c r="Q128" i="1" s="1"/>
  <c r="P9988" i="1"/>
  <c r="Q9988" i="1" s="1"/>
  <c r="P8861" i="1"/>
  <c r="Q8861" i="1" s="1"/>
  <c r="P8761" i="1"/>
  <c r="Q8761" i="1" s="1"/>
  <c r="P14617" i="1"/>
  <c r="Q14617" i="1" s="1"/>
  <c r="P5672" i="1"/>
  <c r="Q5672" i="1" s="1"/>
  <c r="P13812" i="1"/>
  <c r="Q13812" i="1" s="1"/>
  <c r="P40" i="1"/>
  <c r="Q40" i="1" s="1"/>
  <c r="P14799" i="1"/>
  <c r="Q14799" i="1" s="1"/>
  <c r="P8479" i="1"/>
  <c r="Q8479" i="1" s="1"/>
  <c r="P7805" i="1"/>
  <c r="Q7805" i="1" s="1"/>
  <c r="P13687" i="1"/>
  <c r="Q13687" i="1" s="1"/>
  <c r="P9770" i="1"/>
  <c r="Q9770" i="1" s="1"/>
  <c r="P7988" i="1"/>
  <c r="Q7988" i="1" s="1"/>
  <c r="P5811" i="1"/>
  <c r="Q5811" i="1" s="1"/>
  <c r="P10141" i="1"/>
  <c r="Q10141" i="1" s="1"/>
  <c r="P842" i="1"/>
  <c r="Q842" i="1" s="1"/>
  <c r="P3806" i="1"/>
  <c r="Q3806" i="1" s="1"/>
  <c r="P1569" i="1"/>
  <c r="Q1569" i="1" s="1"/>
  <c r="P7734" i="1"/>
  <c r="Q7734" i="1" s="1"/>
  <c r="P1495" i="1"/>
  <c r="Q1495" i="1" s="1"/>
  <c r="P12470" i="1"/>
  <c r="Q12470" i="1" s="1"/>
  <c r="P4417" i="1"/>
  <c r="Q4417" i="1" s="1"/>
  <c r="P9553" i="1"/>
  <c r="Q9553" i="1" s="1"/>
  <c r="P5082" i="1"/>
  <c r="Q5082" i="1" s="1"/>
  <c r="P10766" i="1"/>
  <c r="Q10766" i="1" s="1"/>
  <c r="P5345" i="1"/>
  <c r="Q5345" i="1" s="1"/>
  <c r="P5744" i="1"/>
  <c r="Q5744" i="1" s="1"/>
  <c r="P7339" i="1"/>
  <c r="Q7339" i="1" s="1"/>
  <c r="P4928" i="1"/>
  <c r="Q4928" i="1" s="1"/>
  <c r="P2617" i="1"/>
  <c r="Q2617" i="1" s="1"/>
  <c r="P6654" i="1"/>
  <c r="Q6654" i="1" s="1"/>
  <c r="P10214" i="1"/>
  <c r="Q10214" i="1" s="1"/>
  <c r="P4969" i="1"/>
  <c r="Q4969" i="1" s="1"/>
  <c r="P12445" i="1"/>
  <c r="Q12445" i="1" s="1"/>
  <c r="P12608" i="1"/>
  <c r="Q12608" i="1" s="1"/>
  <c r="P3196" i="1"/>
  <c r="Q3196" i="1" s="1"/>
  <c r="P4111" i="1"/>
  <c r="Q4111" i="1" s="1"/>
  <c r="P43" i="1"/>
  <c r="Q43" i="1" s="1"/>
  <c r="P5330" i="1"/>
  <c r="Q5330" i="1" s="1"/>
  <c r="P14008" i="1"/>
  <c r="Q14008" i="1" s="1"/>
  <c r="P12036" i="1"/>
  <c r="Q12036" i="1" s="1"/>
  <c r="P14756" i="1"/>
  <c r="Q14756" i="1" s="1"/>
  <c r="P3281" i="1"/>
  <c r="Q3281" i="1" s="1"/>
  <c r="P8796" i="1"/>
  <c r="Q8796" i="1" s="1"/>
  <c r="P5508" i="1"/>
  <c r="Q5508" i="1" s="1"/>
  <c r="P9449" i="1"/>
  <c r="Q9449" i="1" s="1"/>
  <c r="P11444" i="1"/>
  <c r="Q11444" i="1" s="1"/>
  <c r="P1473" i="1"/>
  <c r="Q1473" i="1" s="1"/>
  <c r="P1356" i="1"/>
  <c r="Q1356" i="1" s="1"/>
  <c r="P1686" i="1"/>
  <c r="Q1686" i="1" s="1"/>
  <c r="P4258" i="1"/>
  <c r="Q4258" i="1" s="1"/>
  <c r="P11452" i="1"/>
  <c r="Q11452" i="1" s="1"/>
  <c r="P9815" i="1"/>
  <c r="Q9815" i="1" s="1"/>
  <c r="P4562" i="1"/>
  <c r="Q4562" i="1" s="1"/>
  <c r="P13148" i="1"/>
  <c r="Q13148" i="1" s="1"/>
  <c r="P11206" i="1"/>
  <c r="Q11206" i="1" s="1"/>
  <c r="P14954" i="1"/>
  <c r="Q14954" i="1" s="1"/>
  <c r="P10558" i="1"/>
  <c r="Q10558" i="1" s="1"/>
  <c r="P11043" i="1"/>
  <c r="Q11043" i="1" s="1"/>
  <c r="P12657" i="1"/>
  <c r="Q12657" i="1" s="1"/>
  <c r="P14211" i="1"/>
  <c r="Q14211" i="1" s="1"/>
  <c r="P4209" i="1"/>
  <c r="Q4209" i="1" s="1"/>
  <c r="P9933" i="1"/>
  <c r="Q9933" i="1" s="1"/>
  <c r="P6232" i="1"/>
  <c r="Q6232" i="1" s="1"/>
  <c r="P3511" i="1"/>
  <c r="Q3511" i="1" s="1"/>
  <c r="P2952" i="1"/>
  <c r="Q2952" i="1" s="1"/>
  <c r="P1527" i="1"/>
  <c r="Q1527" i="1" s="1"/>
  <c r="P13035" i="1"/>
  <c r="Q13035" i="1" s="1"/>
  <c r="P186" i="1"/>
  <c r="Q186" i="1" s="1"/>
  <c r="P15288" i="1"/>
  <c r="Q15288" i="1" s="1"/>
  <c r="P14831" i="1"/>
  <c r="Q14831" i="1" s="1"/>
  <c r="P8121" i="1"/>
  <c r="Q8121" i="1" s="1"/>
  <c r="P11428" i="1"/>
  <c r="Q11428" i="1" s="1"/>
  <c r="P7006" i="1"/>
  <c r="Q7006" i="1" s="1"/>
  <c r="P3366" i="1"/>
  <c r="Q3366" i="1" s="1"/>
  <c r="P11368" i="1"/>
  <c r="Q11368" i="1" s="1"/>
  <c r="P6863" i="1"/>
  <c r="Q6863" i="1" s="1"/>
  <c r="P13303" i="1"/>
  <c r="Q13303" i="1" s="1"/>
  <c r="P13221" i="1"/>
  <c r="Q13221" i="1" s="1"/>
  <c r="P14724" i="1"/>
  <c r="Q14724" i="1" s="1"/>
  <c r="P10747" i="1"/>
  <c r="Q10747" i="1" s="1"/>
  <c r="P7528" i="1"/>
  <c r="Q7528" i="1" s="1"/>
  <c r="P8640" i="1"/>
  <c r="Q8640" i="1" s="1"/>
  <c r="P5418" i="1"/>
  <c r="Q5418" i="1" s="1"/>
  <c r="P10147" i="1"/>
  <c r="Q10147" i="1" s="1"/>
  <c r="P1419" i="1"/>
  <c r="Q1419" i="1" s="1"/>
  <c r="P15228" i="1"/>
  <c r="Q15228" i="1" s="1"/>
  <c r="P992" i="1"/>
  <c r="Q992" i="1" s="1"/>
  <c r="P9265" i="1"/>
  <c r="Q9265" i="1" s="1"/>
  <c r="P4405" i="1"/>
  <c r="Q4405" i="1" s="1"/>
  <c r="P12642" i="1"/>
  <c r="Q12642" i="1" s="1"/>
  <c r="P9676" i="1"/>
  <c r="Q9676" i="1" s="1"/>
  <c r="P9342" i="1"/>
  <c r="Q9342" i="1" s="1"/>
  <c r="P11512" i="1"/>
  <c r="Q11512" i="1" s="1"/>
  <c r="P1829" i="1"/>
  <c r="Q1829" i="1" s="1"/>
  <c r="P4747" i="1"/>
  <c r="Q4747" i="1" s="1"/>
  <c r="P7736" i="1"/>
  <c r="Q7736" i="1" s="1"/>
  <c r="P4872" i="1"/>
  <c r="Q4872" i="1" s="1"/>
  <c r="P1705" i="1"/>
  <c r="Q1705" i="1" s="1"/>
  <c r="P4715" i="1"/>
  <c r="Q4715" i="1" s="1"/>
  <c r="P7009" i="1"/>
  <c r="Q7009" i="1" s="1"/>
  <c r="P2240" i="1"/>
  <c r="Q2240" i="1" s="1"/>
  <c r="P10188" i="1"/>
  <c r="Q10188" i="1" s="1"/>
  <c r="P1134" i="1"/>
  <c r="Q1134" i="1" s="1"/>
  <c r="P13693" i="1"/>
  <c r="Q13693" i="1" s="1"/>
  <c r="P5480" i="1"/>
  <c r="Q5480" i="1" s="1"/>
  <c r="P5420" i="1"/>
  <c r="Q5420" i="1" s="1"/>
  <c r="P3213" i="1"/>
  <c r="Q3213" i="1" s="1"/>
  <c r="P7366" i="1"/>
  <c r="Q7366" i="1" s="1"/>
  <c r="P12805" i="1"/>
  <c r="Q12805" i="1" s="1"/>
  <c r="P9047" i="1"/>
  <c r="Q9047" i="1" s="1"/>
  <c r="P12453" i="1"/>
  <c r="Q12453" i="1" s="1"/>
  <c r="P14892" i="1"/>
  <c r="Q14892" i="1" s="1"/>
  <c r="P9602" i="1"/>
  <c r="Q9602" i="1" s="1"/>
  <c r="P2587" i="1"/>
  <c r="Q2587" i="1" s="1"/>
  <c r="P4596" i="1"/>
  <c r="Q4596" i="1" s="1"/>
  <c r="P10179" i="1"/>
  <c r="Q10179" i="1" s="1"/>
  <c r="P12028" i="1"/>
  <c r="Q12028" i="1" s="1"/>
  <c r="P10064" i="1"/>
  <c r="Q10064" i="1" s="1"/>
  <c r="P8912" i="1"/>
  <c r="Q8912" i="1" s="1"/>
  <c r="P14233" i="1"/>
  <c r="Q14233" i="1" s="1"/>
  <c r="P7585" i="1"/>
  <c r="Q7585" i="1" s="1"/>
  <c r="P10264" i="1"/>
  <c r="Q10264" i="1" s="1"/>
  <c r="P4753" i="1"/>
  <c r="Q4753" i="1" s="1"/>
  <c r="P5874" i="1"/>
  <c r="Q5874" i="1" s="1"/>
  <c r="P3603" i="1"/>
  <c r="Q3603" i="1" s="1"/>
  <c r="P12288" i="1"/>
  <c r="Q12288" i="1" s="1"/>
  <c r="P3048" i="1"/>
  <c r="Q3048" i="1" s="1"/>
  <c r="P3569" i="1"/>
  <c r="Q3569" i="1" s="1"/>
  <c r="P1660" i="1"/>
  <c r="Q1660" i="1" s="1"/>
  <c r="P11310" i="1"/>
  <c r="Q11310" i="1" s="1"/>
  <c r="P1181" i="1"/>
  <c r="Q1181" i="1" s="1"/>
  <c r="P934" i="1"/>
  <c r="Q934" i="1" s="1"/>
  <c r="P9601" i="1"/>
  <c r="Q9601" i="1" s="1"/>
  <c r="P5700" i="1"/>
  <c r="Q5700" i="1" s="1"/>
  <c r="P14234" i="1"/>
  <c r="Q14234" i="1" s="1"/>
  <c r="P13492" i="1"/>
  <c r="Q13492" i="1" s="1"/>
  <c r="P7588" i="1"/>
  <c r="Q7588" i="1" s="1"/>
  <c r="P1258" i="1"/>
  <c r="Q1258" i="1" s="1"/>
  <c r="P8457" i="1"/>
  <c r="Q8457" i="1" s="1"/>
  <c r="P15284" i="1"/>
  <c r="Q15284" i="1" s="1"/>
  <c r="P10165" i="1"/>
  <c r="Q10165" i="1" s="1"/>
  <c r="P12209" i="1"/>
  <c r="Q12209" i="1" s="1"/>
  <c r="P6090" i="1"/>
  <c r="Q6090" i="1" s="1"/>
  <c r="P1167" i="1"/>
  <c r="Q1167" i="1" s="1"/>
  <c r="P14409" i="1"/>
  <c r="Q14409" i="1" s="1"/>
  <c r="P5013" i="1"/>
  <c r="Q5013" i="1" s="1"/>
  <c r="P2302" i="1"/>
  <c r="Q2302" i="1" s="1"/>
  <c r="P2369" i="1"/>
  <c r="Q2369" i="1" s="1"/>
  <c r="P2072" i="1"/>
  <c r="Q2072" i="1" s="1"/>
  <c r="P6527" i="1"/>
  <c r="Q6527" i="1" s="1"/>
  <c r="P13216" i="1"/>
  <c r="Q13216" i="1" s="1"/>
  <c r="P2237" i="1"/>
  <c r="Q2237" i="1" s="1"/>
  <c r="P11599" i="1"/>
  <c r="Q11599" i="1" s="1"/>
  <c r="P1131" i="1"/>
  <c r="Q1131" i="1" s="1"/>
  <c r="P1862" i="1"/>
  <c r="Q1862" i="1" s="1"/>
  <c r="P1806" i="1"/>
  <c r="Q1806" i="1" s="1"/>
  <c r="P7906" i="1"/>
  <c r="Q7906" i="1" s="1"/>
  <c r="P13537" i="1"/>
  <c r="Q13537" i="1" s="1"/>
  <c r="P11447" i="1"/>
  <c r="Q11447" i="1" s="1"/>
  <c r="P13267" i="1"/>
  <c r="Q13267" i="1" s="1"/>
  <c r="P13271" i="1"/>
  <c r="Q13271" i="1" s="1"/>
  <c r="P1782" i="1"/>
  <c r="Q1782" i="1" s="1"/>
  <c r="P8467" i="1"/>
  <c r="Q8467" i="1" s="1"/>
  <c r="P12148" i="1"/>
  <c r="Q12148" i="1" s="1"/>
  <c r="P14565" i="1"/>
  <c r="Q14565" i="1" s="1"/>
  <c r="P10525" i="1"/>
  <c r="Q10525" i="1" s="1"/>
  <c r="P13155" i="1"/>
  <c r="Q13155" i="1" s="1"/>
  <c r="P5641" i="1"/>
  <c r="Q5641" i="1" s="1"/>
  <c r="P10875" i="1"/>
  <c r="Q10875" i="1" s="1"/>
  <c r="P5616" i="1"/>
  <c r="Q5616" i="1" s="1"/>
  <c r="P2986" i="1"/>
  <c r="Q2986" i="1" s="1"/>
  <c r="P1029" i="1"/>
  <c r="Q1029" i="1" s="1"/>
  <c r="P13613" i="1"/>
  <c r="Q13613" i="1" s="1"/>
  <c r="P1016" i="1"/>
  <c r="Q1016" i="1" s="1"/>
  <c r="P15344" i="1"/>
  <c r="Q15344" i="1" s="1"/>
  <c r="P7825" i="1"/>
  <c r="Q7825" i="1" s="1"/>
  <c r="P7703" i="1"/>
  <c r="Q7703" i="1" s="1"/>
  <c r="P1150" i="1"/>
  <c r="Q1150" i="1" s="1"/>
  <c r="P1169" i="1"/>
  <c r="Q1169" i="1" s="1"/>
  <c r="P11062" i="1"/>
  <c r="Q11062" i="1" s="1"/>
  <c r="P6764" i="1"/>
  <c r="Q6764" i="1" s="1"/>
  <c r="P2727" i="1"/>
  <c r="Q2727" i="1" s="1"/>
  <c r="P3113" i="1"/>
  <c r="Q3113" i="1" s="1"/>
  <c r="P3553" i="1"/>
  <c r="Q3553" i="1" s="1"/>
  <c r="P12456" i="1"/>
  <c r="Q12456" i="1" s="1"/>
  <c r="P9401" i="1"/>
  <c r="Q9401" i="1" s="1"/>
  <c r="P1128" i="1"/>
  <c r="Q1128" i="1" s="1"/>
  <c r="P10640" i="1"/>
  <c r="Q10640" i="1" s="1"/>
  <c r="P7956" i="1"/>
  <c r="Q7956" i="1" s="1"/>
  <c r="P8931" i="1"/>
  <c r="Q8931" i="1" s="1"/>
  <c r="P4589" i="1"/>
  <c r="Q4589" i="1" s="1"/>
  <c r="P288" i="1"/>
  <c r="Q288" i="1" s="1"/>
  <c r="P7788" i="1"/>
  <c r="Q7788" i="1" s="1"/>
  <c r="P9169" i="1"/>
  <c r="Q9169" i="1" s="1"/>
  <c r="P9920" i="1"/>
  <c r="Q9920" i="1" s="1"/>
  <c r="P6753" i="1"/>
  <c r="Q6753" i="1" s="1"/>
  <c r="P8633" i="1"/>
  <c r="Q8633" i="1" s="1"/>
  <c r="P8344" i="1"/>
  <c r="Q8344" i="1" s="1"/>
  <c r="P5596" i="1"/>
  <c r="Q5596" i="1" s="1"/>
  <c r="P12412" i="1"/>
  <c r="Q12412" i="1" s="1"/>
  <c r="P6601" i="1"/>
  <c r="Q6601" i="1" s="1"/>
  <c r="P3643" i="1"/>
  <c r="Q3643" i="1" s="1"/>
  <c r="P146" i="1"/>
  <c r="Q146" i="1" s="1"/>
  <c r="P4363" i="1"/>
  <c r="Q4363" i="1" s="1"/>
  <c r="P1607" i="1"/>
  <c r="Q1607" i="1" s="1"/>
  <c r="P7668" i="1"/>
  <c r="Q7668" i="1" s="1"/>
  <c r="P5769" i="1"/>
  <c r="Q5769" i="1" s="1"/>
  <c r="P3852" i="1"/>
  <c r="Q3852" i="1" s="1"/>
  <c r="P1994" i="1"/>
  <c r="Q1994" i="1" s="1"/>
  <c r="P12375" i="1"/>
  <c r="Q12375" i="1" s="1"/>
  <c r="P15124" i="1"/>
  <c r="Q15124" i="1" s="1"/>
  <c r="P13232" i="1"/>
  <c r="Q13232" i="1" s="1"/>
  <c r="P12114" i="1"/>
  <c r="Q12114" i="1" s="1"/>
  <c r="P8128" i="1"/>
  <c r="Q8128" i="1" s="1"/>
  <c r="P12859" i="1"/>
  <c r="Q12859" i="1" s="1"/>
  <c r="P8180" i="1"/>
  <c r="Q8180" i="1" s="1"/>
  <c r="P4902" i="1"/>
  <c r="Q4902" i="1" s="1"/>
  <c r="P3466" i="1"/>
  <c r="Q3466" i="1" s="1"/>
  <c r="P3310" i="1"/>
  <c r="Q3310" i="1" s="1"/>
  <c r="P6960" i="1"/>
  <c r="Q6960" i="1" s="1"/>
  <c r="P9811" i="1"/>
  <c r="Q9811" i="1" s="1"/>
  <c r="P2312" i="1"/>
  <c r="Q2312" i="1" s="1"/>
  <c r="P199" i="1"/>
  <c r="Q199" i="1" s="1"/>
  <c r="P360" i="1"/>
  <c r="Q360" i="1" s="1"/>
  <c r="P4695" i="1"/>
  <c r="Q4695" i="1" s="1"/>
  <c r="P11096" i="1"/>
  <c r="Q11096" i="1" s="1"/>
  <c r="P64" i="1"/>
  <c r="Q64" i="1" s="1"/>
  <c r="P7144" i="1"/>
  <c r="Q7144" i="1" s="1"/>
  <c r="P4510" i="1"/>
  <c r="Q4510" i="1" s="1"/>
  <c r="P14025" i="1"/>
  <c r="Q14025" i="1" s="1"/>
  <c r="P14730" i="1"/>
  <c r="Q14730" i="1" s="1"/>
  <c r="P6011" i="1"/>
  <c r="Q6011" i="1" s="1"/>
  <c r="P15017" i="1"/>
  <c r="Q15017" i="1" s="1"/>
  <c r="P14930" i="1"/>
  <c r="Q14930" i="1" s="1"/>
  <c r="P8857" i="1"/>
  <c r="Q8857" i="1" s="1"/>
  <c r="P5826" i="1"/>
  <c r="Q5826" i="1" s="1"/>
  <c r="P1641" i="1"/>
  <c r="Q1641" i="1" s="1"/>
  <c r="P8504" i="1"/>
  <c r="Q8504" i="1" s="1"/>
  <c r="P12849" i="1"/>
  <c r="Q12849" i="1" s="1"/>
  <c r="P5981" i="1"/>
  <c r="Q5981" i="1" s="1"/>
  <c r="P7729" i="1"/>
  <c r="Q7729" i="1" s="1"/>
  <c r="P6006" i="1"/>
  <c r="Q6006" i="1" s="1"/>
  <c r="P10845" i="1"/>
  <c r="Q10845" i="1" s="1"/>
  <c r="P8462" i="1"/>
  <c r="Q8462" i="1" s="1"/>
  <c r="P7877" i="1"/>
  <c r="Q7877" i="1" s="1"/>
  <c r="P3334" i="1"/>
  <c r="Q3334" i="1" s="1"/>
  <c r="P9142" i="1"/>
  <c r="Q9142" i="1" s="1"/>
  <c r="P7555" i="1"/>
  <c r="Q7555" i="1" s="1"/>
  <c r="P10820" i="1"/>
  <c r="Q10820" i="1" s="1"/>
  <c r="P9720" i="1"/>
  <c r="Q9720" i="1" s="1"/>
  <c r="P4463" i="1"/>
  <c r="Q4463" i="1" s="1"/>
  <c r="P9673" i="1"/>
  <c r="Q9673" i="1" s="1"/>
  <c r="P11722" i="1"/>
  <c r="Q11722" i="1" s="1"/>
  <c r="P10016" i="1"/>
  <c r="Q10016" i="1" s="1"/>
  <c r="P7639" i="1"/>
  <c r="Q7639" i="1" s="1"/>
  <c r="P10175" i="1"/>
  <c r="Q10175" i="1" s="1"/>
  <c r="P7247" i="1"/>
  <c r="Q7247" i="1" s="1"/>
  <c r="P5154" i="1"/>
  <c r="Q5154" i="1" s="1"/>
  <c r="P9543" i="1"/>
  <c r="Q9543" i="1" s="1"/>
  <c r="P306" i="1"/>
  <c r="Q306" i="1" s="1"/>
  <c r="P1430" i="1"/>
  <c r="Q1430" i="1" s="1"/>
  <c r="P2806" i="1"/>
  <c r="Q2806" i="1" s="1"/>
  <c r="P15042" i="1"/>
  <c r="Q15042" i="1" s="1"/>
  <c r="P4347" i="1"/>
  <c r="Q4347" i="1" s="1"/>
  <c r="P7645" i="1"/>
  <c r="Q7645" i="1" s="1"/>
  <c r="P8760" i="1"/>
  <c r="Q8760" i="1" s="1"/>
  <c r="P211" i="1"/>
  <c r="Q211" i="1" s="1"/>
  <c r="P1196" i="1"/>
  <c r="Q1196" i="1" s="1"/>
  <c r="P2378" i="1"/>
  <c r="Q2378" i="1" s="1"/>
  <c r="P3339" i="1"/>
  <c r="Q3339" i="1" s="1"/>
  <c r="P1136" i="1"/>
  <c r="Q1136" i="1" s="1"/>
  <c r="P10001" i="1"/>
  <c r="Q10001" i="1" s="1"/>
  <c r="P1846" i="1"/>
  <c r="Q1846" i="1" s="1"/>
  <c r="P13743" i="1"/>
  <c r="Q13743" i="1" s="1"/>
  <c r="P7693" i="1"/>
  <c r="Q7693" i="1" s="1"/>
  <c r="P2865" i="1"/>
  <c r="Q2865" i="1" s="1"/>
  <c r="P3543" i="1"/>
  <c r="Q3543" i="1" s="1"/>
  <c r="P9946" i="1"/>
  <c r="Q9946" i="1" s="1"/>
  <c r="P1754" i="1"/>
  <c r="Q1754" i="1" s="1"/>
  <c r="P710" i="1"/>
  <c r="Q710" i="1" s="1"/>
  <c r="P12278" i="1"/>
  <c r="Q12278" i="1" s="1"/>
  <c r="P7523" i="1"/>
  <c r="Q7523" i="1" s="1"/>
  <c r="P13060" i="1"/>
  <c r="Q13060" i="1" s="1"/>
  <c r="P14586" i="1"/>
  <c r="Q14586" i="1" s="1"/>
  <c r="P6933" i="1"/>
  <c r="Q6933" i="1" s="1"/>
  <c r="P4602" i="1"/>
  <c r="Q4602" i="1" s="1"/>
  <c r="P5612" i="1"/>
  <c r="Q5612" i="1" s="1"/>
  <c r="P13715" i="1"/>
  <c r="Q13715" i="1" s="1"/>
  <c r="P15334" i="1"/>
  <c r="Q15334" i="1" s="1"/>
  <c r="P5767" i="1"/>
  <c r="Q5767" i="1" s="1"/>
  <c r="P14829" i="1"/>
  <c r="Q14829" i="1" s="1"/>
  <c r="P7731" i="1"/>
  <c r="Q7731" i="1" s="1"/>
  <c r="P574" i="1"/>
  <c r="Q574" i="1" s="1"/>
  <c r="P3115" i="1"/>
  <c r="Q3115" i="1" s="1"/>
  <c r="P5853" i="1"/>
  <c r="Q5853" i="1" s="1"/>
  <c r="P5350" i="1"/>
  <c r="Q5350" i="1" s="1"/>
  <c r="P12501" i="1"/>
  <c r="Q12501" i="1" s="1"/>
  <c r="P12122" i="1"/>
  <c r="Q12122" i="1" s="1"/>
  <c r="P1946" i="1"/>
  <c r="Q1946" i="1" s="1"/>
  <c r="P889" i="1"/>
  <c r="Q889" i="1" s="1"/>
  <c r="P10926" i="1"/>
  <c r="Q10926" i="1" s="1"/>
  <c r="P6467" i="1"/>
  <c r="Q6467" i="1" s="1"/>
  <c r="P2649" i="1"/>
  <c r="Q2649" i="1" s="1"/>
  <c r="P1328" i="1"/>
  <c r="Q1328" i="1" s="1"/>
  <c r="P3278" i="1"/>
  <c r="Q3278" i="1" s="1"/>
  <c r="P14721" i="1"/>
  <c r="Q14721" i="1" s="1"/>
  <c r="P1342" i="1"/>
  <c r="Q1342" i="1" s="1"/>
  <c r="P8461" i="1"/>
  <c r="Q8461" i="1" s="1"/>
  <c r="P409" i="1"/>
  <c r="Q409" i="1" s="1"/>
  <c r="P13854" i="1"/>
  <c r="Q13854" i="1" s="1"/>
  <c r="P7844" i="1"/>
  <c r="Q7844" i="1" s="1"/>
  <c r="P14371" i="1"/>
  <c r="Q14371" i="1" s="1"/>
  <c r="P4936" i="1"/>
  <c r="Q4936" i="1" s="1"/>
  <c r="P6115" i="1"/>
  <c r="Q6115" i="1" s="1"/>
  <c r="P11528" i="1"/>
  <c r="Q11528" i="1" s="1"/>
  <c r="P14440" i="1"/>
  <c r="Q14440" i="1" s="1"/>
  <c r="P2144" i="1"/>
  <c r="Q2144" i="1" s="1"/>
  <c r="P5998" i="1"/>
  <c r="Q5998" i="1" s="1"/>
  <c r="P14918" i="1"/>
  <c r="Q14918" i="1" s="1"/>
  <c r="P4959" i="1"/>
  <c r="Q4959" i="1" s="1"/>
  <c r="P14364" i="1"/>
  <c r="Q14364" i="1" s="1"/>
  <c r="P9517" i="1"/>
  <c r="Q9517" i="1" s="1"/>
  <c r="P7350" i="1"/>
  <c r="Q7350" i="1" s="1"/>
  <c r="P5056" i="1"/>
  <c r="Q5056" i="1" s="1"/>
  <c r="P7794" i="1"/>
  <c r="Q7794" i="1" s="1"/>
  <c r="P10051" i="1"/>
  <c r="Q10051" i="1" s="1"/>
  <c r="P10933" i="1"/>
  <c r="Q10933" i="1" s="1"/>
  <c r="P1192" i="1"/>
  <c r="Q1192" i="1" s="1"/>
  <c r="P9852" i="1"/>
  <c r="Q9852" i="1" s="1"/>
  <c r="P13706" i="1"/>
  <c r="Q13706" i="1" s="1"/>
  <c r="P6480" i="1"/>
  <c r="Q6480" i="1" s="1"/>
  <c r="P3844" i="1"/>
  <c r="Q3844" i="1" s="1"/>
  <c r="P10762" i="1"/>
  <c r="Q10762" i="1" s="1"/>
  <c r="P1769" i="1"/>
  <c r="Q1769" i="1" s="1"/>
  <c r="P14310" i="1"/>
  <c r="Q14310" i="1" s="1"/>
  <c r="P7870" i="1"/>
  <c r="Q7870" i="1" s="1"/>
  <c r="P10182" i="1"/>
  <c r="Q10182" i="1" s="1"/>
  <c r="P5327" i="1"/>
  <c r="Q5327" i="1" s="1"/>
  <c r="P6535" i="1"/>
  <c r="Q6535" i="1" s="1"/>
  <c r="P8867" i="1"/>
  <c r="Q8867" i="1" s="1"/>
  <c r="P15159" i="1"/>
  <c r="Q15159" i="1" s="1"/>
  <c r="P10826" i="1"/>
  <c r="Q10826" i="1" s="1"/>
  <c r="P14340" i="1"/>
  <c r="Q14340" i="1" s="1"/>
  <c r="P14672" i="1"/>
  <c r="Q14672" i="1" s="1"/>
  <c r="P12003" i="1"/>
  <c r="Q12003" i="1" s="1"/>
  <c r="P647" i="1"/>
  <c r="Q647" i="1" s="1"/>
  <c r="P4117" i="1"/>
  <c r="Q4117" i="1" s="1"/>
  <c r="P12392" i="1"/>
  <c r="Q12392" i="1" s="1"/>
  <c r="P219" i="1"/>
  <c r="Q219" i="1" s="1"/>
  <c r="P7425" i="1"/>
  <c r="Q7425" i="1" s="1"/>
  <c r="P11764" i="1"/>
  <c r="Q11764" i="1" s="1"/>
  <c r="P14288" i="1"/>
  <c r="Q14288" i="1" s="1"/>
  <c r="P6732" i="1"/>
  <c r="Q6732" i="1" s="1"/>
  <c r="P12748" i="1"/>
  <c r="Q12748" i="1" s="1"/>
  <c r="P6971" i="1"/>
  <c r="Q6971" i="1" s="1"/>
  <c r="P2177" i="1"/>
  <c r="Q2177" i="1" s="1"/>
  <c r="P6980" i="1"/>
  <c r="Q6980" i="1" s="1"/>
  <c r="P6744" i="1"/>
  <c r="Q6744" i="1" s="1"/>
  <c r="P8031" i="1"/>
  <c r="Q8031" i="1" s="1"/>
  <c r="P14286" i="1"/>
  <c r="Q14286" i="1" s="1"/>
  <c r="P9486" i="1"/>
  <c r="Q9486" i="1" s="1"/>
  <c r="P1384" i="1"/>
  <c r="Q1384" i="1" s="1"/>
  <c r="P6546" i="1"/>
  <c r="Q6546" i="1" s="1"/>
  <c r="P6953" i="1"/>
  <c r="Q6953" i="1" s="1"/>
  <c r="P12698" i="1"/>
  <c r="Q12698" i="1" s="1"/>
  <c r="P7914" i="1"/>
  <c r="Q7914" i="1" s="1"/>
  <c r="P6575" i="1"/>
  <c r="Q6575" i="1" s="1"/>
  <c r="P2052" i="1"/>
  <c r="Q2052" i="1" s="1"/>
  <c r="P11979" i="1"/>
  <c r="Q11979" i="1" s="1"/>
  <c r="P11849" i="1"/>
  <c r="Q11849" i="1" s="1"/>
  <c r="P3071" i="1"/>
  <c r="Q3071" i="1" s="1"/>
  <c r="P10168" i="1"/>
  <c r="Q10168" i="1" s="1"/>
  <c r="P1290" i="1"/>
  <c r="Q1290" i="1" s="1"/>
  <c r="P8886" i="1"/>
  <c r="Q8886" i="1" s="1"/>
  <c r="P8327" i="1"/>
  <c r="Q8327" i="1" s="1"/>
  <c r="P1928" i="1"/>
  <c r="Q1928" i="1" s="1"/>
  <c r="P10200" i="1"/>
  <c r="Q10200" i="1" s="1"/>
  <c r="P1334" i="1"/>
  <c r="Q1334" i="1" s="1"/>
  <c r="P12500" i="1"/>
  <c r="Q12500" i="1" s="1"/>
  <c r="P2310" i="1"/>
  <c r="Q2310" i="1" s="1"/>
  <c r="P6474" i="1"/>
  <c r="Q6474" i="1" s="1"/>
  <c r="P13070" i="1"/>
  <c r="Q13070" i="1" s="1"/>
  <c r="P1018" i="1"/>
  <c r="Q1018" i="1" s="1"/>
  <c r="P12300" i="1"/>
  <c r="Q12300" i="1" s="1"/>
  <c r="P11498" i="1"/>
  <c r="Q11498" i="1" s="1"/>
  <c r="P4430" i="1"/>
  <c r="Q4430" i="1" s="1"/>
  <c r="P13749" i="1"/>
  <c r="Q13749" i="1" s="1"/>
  <c r="P14047" i="1"/>
  <c r="Q14047" i="1" s="1"/>
  <c r="P11256" i="1"/>
  <c r="Q11256" i="1" s="1"/>
  <c r="P12704" i="1"/>
  <c r="Q12704" i="1" s="1"/>
  <c r="P2210" i="1"/>
  <c r="Q2210" i="1" s="1"/>
  <c r="P6756" i="1"/>
  <c r="Q6756" i="1" s="1"/>
  <c r="P14908" i="1"/>
  <c r="Q14908" i="1" s="1"/>
  <c r="P1487" i="1"/>
  <c r="Q1487" i="1" s="1"/>
  <c r="P6311" i="1"/>
  <c r="Q6311" i="1" s="1"/>
  <c r="P14785" i="1"/>
  <c r="Q14785" i="1" s="1"/>
  <c r="P9038" i="1"/>
  <c r="Q9038" i="1" s="1"/>
  <c r="P447" i="1"/>
  <c r="Q447" i="1" s="1"/>
  <c r="P13090" i="1"/>
  <c r="Q13090" i="1" s="1"/>
  <c r="P4917" i="1"/>
  <c r="Q4917" i="1" s="1"/>
  <c r="P567" i="1"/>
  <c r="Q567" i="1" s="1"/>
  <c r="P12786" i="1"/>
  <c r="Q12786" i="1" s="1"/>
  <c r="P11471" i="1"/>
  <c r="Q11471" i="1" s="1"/>
  <c r="P8125" i="1"/>
  <c r="Q8125" i="1" s="1"/>
  <c r="P5483" i="1"/>
  <c r="Q5483" i="1" s="1"/>
  <c r="P11644" i="1"/>
  <c r="Q11644" i="1" s="1"/>
  <c r="P9203" i="1"/>
  <c r="Q9203" i="1" s="1"/>
  <c r="P3614" i="1"/>
  <c r="Q3614" i="1" s="1"/>
  <c r="P13538" i="1"/>
  <c r="Q13538" i="1" s="1"/>
  <c r="P8177" i="1"/>
  <c r="Q8177" i="1" s="1"/>
  <c r="P13179" i="1"/>
  <c r="Q13179" i="1" s="1"/>
  <c r="P1270" i="1"/>
  <c r="Q1270" i="1" s="1"/>
  <c r="P3510" i="1"/>
  <c r="Q3510" i="1" s="1"/>
  <c r="P4780" i="1"/>
  <c r="Q4780" i="1" s="1"/>
  <c r="P12993" i="1"/>
  <c r="Q12993" i="1" s="1"/>
  <c r="P13395" i="1"/>
  <c r="Q13395" i="1" s="1"/>
  <c r="P11840" i="1"/>
  <c r="Q11840" i="1" s="1"/>
  <c r="P8979" i="1"/>
  <c r="Q8979" i="1" s="1"/>
  <c r="P6947" i="1"/>
  <c r="Q6947" i="1" s="1"/>
  <c r="P1470" i="1"/>
  <c r="Q1470" i="1" s="1"/>
  <c r="P10075" i="1"/>
  <c r="Q10075" i="1" s="1"/>
  <c r="P12856" i="1"/>
  <c r="Q12856" i="1" s="1"/>
  <c r="P13195" i="1"/>
  <c r="Q13195" i="1" s="1"/>
  <c r="P3703" i="1"/>
  <c r="Q3703" i="1" s="1"/>
  <c r="P9049" i="1"/>
  <c r="Q9049" i="1" s="1"/>
  <c r="P14469" i="1"/>
  <c r="Q14469" i="1" s="1"/>
  <c r="P13105" i="1"/>
  <c r="Q13105" i="1" s="1"/>
  <c r="P2398" i="1"/>
  <c r="Q2398" i="1" s="1"/>
  <c r="P5929" i="1"/>
  <c r="Q5929" i="1" s="1"/>
  <c r="P1526" i="1"/>
  <c r="Q1526" i="1" s="1"/>
  <c r="P12818" i="1"/>
  <c r="Q12818" i="1" s="1"/>
  <c r="P9332" i="1"/>
  <c r="Q9332" i="1" s="1"/>
  <c r="P10781" i="1"/>
  <c r="Q10781" i="1" s="1"/>
  <c r="P2517" i="1"/>
  <c r="Q2517" i="1" s="1"/>
  <c r="P11167" i="1"/>
  <c r="Q11167" i="1" s="1"/>
  <c r="P3455" i="1"/>
  <c r="Q3455" i="1" s="1"/>
  <c r="P14957" i="1"/>
  <c r="Q14957" i="1" s="1"/>
  <c r="P13450" i="1"/>
  <c r="Q13450" i="1" s="1"/>
  <c r="P255" i="1"/>
  <c r="Q255" i="1" s="1"/>
  <c r="P10358" i="1"/>
  <c r="Q10358" i="1" s="1"/>
  <c r="P5124" i="1"/>
  <c r="Q5124" i="1" s="1"/>
  <c r="P10534" i="1"/>
  <c r="Q10534" i="1" s="1"/>
  <c r="P2708" i="1"/>
  <c r="Q2708" i="1" s="1"/>
  <c r="P4164" i="1"/>
  <c r="Q4164" i="1" s="1"/>
  <c r="P734" i="1"/>
  <c r="Q734" i="1" s="1"/>
  <c r="P5579" i="1"/>
  <c r="Q5579" i="1" s="1"/>
  <c r="P9274" i="1"/>
  <c r="Q9274" i="1" s="1"/>
  <c r="P13325" i="1"/>
  <c r="Q13325" i="1" s="1"/>
  <c r="P3227" i="1"/>
  <c r="Q3227" i="1" s="1"/>
  <c r="P13511" i="1"/>
  <c r="Q13511" i="1" s="1"/>
  <c r="P12335" i="1"/>
  <c r="Q12335" i="1" s="1"/>
  <c r="P9967" i="1"/>
  <c r="Q9967" i="1" s="1"/>
  <c r="P13227" i="1"/>
  <c r="Q13227" i="1" s="1"/>
  <c r="P4966" i="1"/>
  <c r="Q4966" i="1" s="1"/>
  <c r="P14436" i="1"/>
  <c r="Q14436" i="1" s="1"/>
  <c r="P2755" i="1"/>
  <c r="Q2755" i="1" s="1"/>
  <c r="P8898" i="1"/>
  <c r="Q8898" i="1" s="1"/>
  <c r="P7136" i="1"/>
  <c r="Q7136" i="1" s="1"/>
  <c r="P11542" i="1"/>
  <c r="Q11542" i="1" s="1"/>
  <c r="P5277" i="1"/>
  <c r="Q5277" i="1" s="1"/>
  <c r="P14119" i="1"/>
  <c r="Q14119" i="1" s="1"/>
  <c r="P1494" i="1"/>
  <c r="Q1494" i="1" s="1"/>
  <c r="P9418" i="1"/>
  <c r="Q9418" i="1" s="1"/>
  <c r="P1161" i="1"/>
  <c r="Q1161" i="1" s="1"/>
  <c r="P14943" i="1"/>
  <c r="Q14943" i="1" s="1"/>
  <c r="P3106" i="1"/>
  <c r="Q3106" i="1" s="1"/>
  <c r="P11866" i="1"/>
  <c r="Q11866" i="1" s="1"/>
  <c r="P11215" i="1"/>
  <c r="Q11215" i="1" s="1"/>
  <c r="P15000" i="1"/>
  <c r="Q15000" i="1" s="1"/>
  <c r="P14324" i="1"/>
  <c r="Q14324" i="1" s="1"/>
  <c r="P13382" i="1"/>
  <c r="Q13382" i="1" s="1"/>
  <c r="P9893" i="1"/>
  <c r="Q9893" i="1" s="1"/>
  <c r="P7989" i="1"/>
  <c r="Q7989" i="1" s="1"/>
  <c r="P3110" i="1"/>
  <c r="Q3110" i="1" s="1"/>
  <c r="P9737" i="1"/>
  <c r="Q9737" i="1" s="1"/>
  <c r="P11030" i="1"/>
  <c r="Q11030" i="1" s="1"/>
  <c r="P14462" i="1"/>
  <c r="Q14462" i="1" s="1"/>
  <c r="P4273" i="1"/>
  <c r="Q4273" i="1" s="1"/>
  <c r="P5405" i="1"/>
  <c r="Q5405" i="1" s="1"/>
  <c r="P6872" i="1"/>
  <c r="Q6872" i="1" s="1"/>
  <c r="P10654" i="1"/>
  <c r="Q10654" i="1" s="1"/>
  <c r="P12948" i="1"/>
  <c r="Q12948" i="1" s="1"/>
  <c r="P3947" i="1"/>
  <c r="Q3947" i="1" s="1"/>
  <c r="P8275" i="1"/>
  <c r="Q8275" i="1" s="1"/>
  <c r="P3868" i="1"/>
  <c r="Q3868" i="1" s="1"/>
  <c r="P7095" i="1"/>
  <c r="Q7095" i="1" s="1"/>
  <c r="P14334" i="1"/>
  <c r="Q14334" i="1" s="1"/>
  <c r="P13574" i="1"/>
  <c r="Q13574" i="1" s="1"/>
  <c r="P7041" i="1"/>
  <c r="Q7041" i="1" s="1"/>
  <c r="P5546" i="1"/>
  <c r="Q5546" i="1" s="1"/>
  <c r="P8367" i="1"/>
  <c r="Q8367" i="1" s="1"/>
  <c r="P11286" i="1"/>
  <c r="Q11286" i="1" s="1"/>
  <c r="P1813" i="1"/>
  <c r="Q1813" i="1" s="1"/>
  <c r="P3473" i="1"/>
  <c r="Q3473" i="1" s="1"/>
  <c r="P1856" i="1"/>
  <c r="Q1856" i="1" s="1"/>
  <c r="P298" i="1"/>
  <c r="Q298" i="1" s="1"/>
  <c r="P12061" i="1"/>
  <c r="Q12061" i="1" s="1"/>
  <c r="P5685" i="1"/>
  <c r="Q5685" i="1" s="1"/>
  <c r="P11725" i="1"/>
  <c r="Q11725" i="1" s="1"/>
  <c r="P7580" i="1"/>
  <c r="Q7580" i="1" s="1"/>
  <c r="P10555" i="1"/>
  <c r="Q10555" i="1" s="1"/>
  <c r="P7612" i="1"/>
  <c r="Q7612" i="1" s="1"/>
  <c r="P7447" i="1"/>
  <c r="Q7447" i="1" s="1"/>
  <c r="P13638" i="1"/>
  <c r="Q13638" i="1" s="1"/>
  <c r="P9808" i="1"/>
  <c r="Q9808" i="1" s="1"/>
  <c r="P1707" i="1"/>
  <c r="Q1707" i="1" s="1"/>
  <c r="P8738" i="1"/>
  <c r="Q8738" i="1" s="1"/>
  <c r="P2145" i="1"/>
  <c r="Q2145" i="1" s="1"/>
  <c r="P8960" i="1"/>
  <c r="Q8960" i="1" s="1"/>
  <c r="P10170" i="1"/>
  <c r="Q10170" i="1" s="1"/>
  <c r="P2967" i="1"/>
  <c r="Q2967" i="1" s="1"/>
  <c r="P2449" i="1"/>
  <c r="Q2449" i="1" s="1"/>
  <c r="P2810" i="1"/>
  <c r="Q2810" i="1" s="1"/>
  <c r="P12655" i="1"/>
  <c r="Q12655" i="1" s="1"/>
  <c r="P2413" i="1"/>
  <c r="Q2413" i="1" s="1"/>
  <c r="P11994" i="1"/>
  <c r="Q11994" i="1" s="1"/>
  <c r="P326" i="1"/>
  <c r="Q326" i="1" s="1"/>
  <c r="P12676" i="1"/>
  <c r="Q12676" i="1" s="1"/>
  <c r="P3735" i="1"/>
  <c r="Q3735" i="1" s="1"/>
  <c r="P2893" i="1"/>
  <c r="Q2893" i="1" s="1"/>
  <c r="P9689" i="1"/>
  <c r="Q9689" i="1" s="1"/>
  <c r="P13400" i="1"/>
  <c r="Q13400" i="1" s="1"/>
  <c r="P11022" i="1"/>
  <c r="Q11022" i="1" s="1"/>
  <c r="P8631" i="1"/>
  <c r="Q8631" i="1" s="1"/>
  <c r="P3676" i="1"/>
  <c r="Q3676" i="1" s="1"/>
  <c r="P6179" i="1"/>
  <c r="Q6179" i="1" s="1"/>
  <c r="P13174" i="1"/>
  <c r="Q13174" i="1" s="1"/>
  <c r="P12258" i="1"/>
  <c r="Q12258" i="1" s="1"/>
  <c r="P3404" i="1"/>
  <c r="Q3404" i="1" s="1"/>
  <c r="P13487" i="1"/>
  <c r="Q13487" i="1" s="1"/>
  <c r="P3678" i="1"/>
  <c r="Q3678" i="1" s="1"/>
  <c r="P15092" i="1"/>
  <c r="Q15092" i="1" s="1"/>
  <c r="P11436" i="1"/>
  <c r="Q11436" i="1" s="1"/>
  <c r="P10911" i="1"/>
  <c r="Q10911" i="1" s="1"/>
  <c r="P8996" i="1"/>
  <c r="Q8996" i="1" s="1"/>
  <c r="P13140" i="1"/>
  <c r="Q13140" i="1" s="1"/>
  <c r="P13595" i="1"/>
  <c r="Q13595" i="1" s="1"/>
  <c r="P3900" i="1"/>
  <c r="Q3900" i="1" s="1"/>
  <c r="P12179" i="1"/>
  <c r="Q12179" i="1" s="1"/>
  <c r="P2532" i="1"/>
  <c r="Q2532" i="1" s="1"/>
  <c r="P5965" i="1"/>
  <c r="Q5965" i="1" s="1"/>
  <c r="P14046" i="1"/>
  <c r="Q14046" i="1" s="1"/>
  <c r="P4630" i="1"/>
  <c r="Q4630" i="1" s="1"/>
  <c r="P6568" i="1"/>
  <c r="Q6568" i="1" s="1"/>
  <c r="P6394" i="1"/>
  <c r="Q6394" i="1" s="1"/>
  <c r="P8775" i="1"/>
  <c r="Q8775" i="1" s="1"/>
  <c r="P12839" i="1"/>
  <c r="Q12839" i="1" s="1"/>
  <c r="P8407" i="1"/>
  <c r="Q8407" i="1" s="1"/>
  <c r="P14402" i="1"/>
  <c r="Q14402" i="1" s="1"/>
  <c r="P13442" i="1"/>
  <c r="Q13442" i="1" s="1"/>
  <c r="P9419" i="1"/>
  <c r="Q9419" i="1" s="1"/>
  <c r="P6570" i="1"/>
  <c r="Q6570" i="1" s="1"/>
  <c r="P4939" i="1"/>
  <c r="Q4939" i="1" s="1"/>
  <c r="P9410" i="1"/>
  <c r="Q9410" i="1" s="1"/>
  <c r="P12427" i="1"/>
  <c r="Q12427" i="1" s="1"/>
  <c r="P7735" i="1"/>
  <c r="Q7735" i="1" s="1"/>
  <c r="P13555" i="1"/>
  <c r="Q13555" i="1" s="1"/>
  <c r="P4372" i="1"/>
  <c r="Q4372" i="1" s="1"/>
  <c r="P13211" i="1"/>
  <c r="Q13211" i="1" s="1"/>
  <c r="P10217" i="1"/>
  <c r="Q10217" i="1" s="1"/>
  <c r="P4425" i="1"/>
  <c r="Q4425" i="1" s="1"/>
  <c r="P6273" i="1"/>
  <c r="Q6273" i="1" s="1"/>
  <c r="P599" i="1"/>
  <c r="Q599" i="1" s="1"/>
  <c r="P14049" i="1"/>
  <c r="Q14049" i="1" s="1"/>
  <c r="P11796" i="1"/>
  <c r="Q11796" i="1" s="1"/>
  <c r="P9372" i="1"/>
  <c r="Q9372" i="1" s="1"/>
  <c r="P14932" i="1"/>
  <c r="Q14932" i="1" s="1"/>
  <c r="P14159" i="1"/>
  <c r="Q14159" i="1" s="1"/>
  <c r="P14070" i="1"/>
  <c r="Q14070" i="1" s="1"/>
  <c r="P4610" i="1"/>
  <c r="Q4610" i="1" s="1"/>
  <c r="P3475" i="1"/>
  <c r="Q3475" i="1" s="1"/>
  <c r="P11439" i="1"/>
  <c r="Q11439" i="1" s="1"/>
  <c r="P4974" i="1"/>
  <c r="Q4974" i="1" s="1"/>
  <c r="P4146" i="1"/>
  <c r="Q4146" i="1" s="1"/>
  <c r="P3877" i="1"/>
  <c r="Q3877" i="1" s="1"/>
  <c r="P1078" i="1"/>
  <c r="Q1078" i="1" s="1"/>
  <c r="P11152" i="1"/>
  <c r="Q11152" i="1" s="1"/>
  <c r="P137" i="1"/>
  <c r="Q137" i="1" s="1"/>
  <c r="P8693" i="1"/>
  <c r="Q8693" i="1" s="1"/>
  <c r="P4070" i="1"/>
  <c r="Q4070" i="1" s="1"/>
  <c r="P10282" i="1"/>
  <c r="Q10282" i="1" s="1"/>
  <c r="P14496" i="1"/>
  <c r="Q14496" i="1" s="1"/>
  <c r="P10645" i="1"/>
  <c r="Q10645" i="1" s="1"/>
  <c r="P5734" i="1"/>
  <c r="Q5734" i="1" s="1"/>
  <c r="P2734" i="1"/>
  <c r="Q2734" i="1" s="1"/>
  <c r="P5147" i="1"/>
  <c r="Q5147" i="1" s="1"/>
  <c r="P7013" i="1"/>
  <c r="Q7013" i="1" s="1"/>
  <c r="P13552" i="1"/>
  <c r="Q13552" i="1" s="1"/>
  <c r="P15010" i="1"/>
  <c r="Q15010" i="1" s="1"/>
  <c r="P14241" i="1"/>
  <c r="Q14241" i="1" s="1"/>
  <c r="P7658" i="1"/>
  <c r="Q7658" i="1" s="1"/>
  <c r="P7213" i="1"/>
  <c r="Q7213" i="1" s="1"/>
  <c r="P4140" i="1"/>
  <c r="Q4140" i="1" s="1"/>
  <c r="P5756" i="1"/>
  <c r="Q5756" i="1" s="1"/>
  <c r="P14088" i="1"/>
  <c r="Q14088" i="1" s="1"/>
  <c r="P13234" i="1"/>
  <c r="Q13234" i="1" s="1"/>
  <c r="P2234" i="1"/>
  <c r="Q2234" i="1" s="1"/>
  <c r="P5358" i="1"/>
  <c r="Q5358" i="1" s="1"/>
  <c r="P8942" i="1"/>
  <c r="Q8942" i="1" s="1"/>
  <c r="P1733" i="1"/>
  <c r="Q1733" i="1" s="1"/>
  <c r="P5316" i="1"/>
  <c r="Q5316" i="1" s="1"/>
  <c r="P9018" i="1"/>
  <c r="Q9018" i="1" s="1"/>
  <c r="P6902" i="1"/>
  <c r="Q6902" i="1" s="1"/>
  <c r="P13270" i="1"/>
  <c r="Q13270" i="1" s="1"/>
  <c r="P9158" i="1"/>
  <c r="Q9158" i="1" s="1"/>
  <c r="P10326" i="1"/>
  <c r="Q10326" i="1" s="1"/>
  <c r="P8075" i="1"/>
  <c r="Q8075" i="1" s="1"/>
  <c r="P4701" i="1"/>
  <c r="Q4701" i="1" s="1"/>
  <c r="P9147" i="1"/>
  <c r="Q9147" i="1" s="1"/>
  <c r="P15328" i="1"/>
  <c r="Q15328" i="1" s="1"/>
  <c r="P3076" i="1"/>
  <c r="Q3076" i="1" s="1"/>
  <c r="P11136" i="1"/>
  <c r="Q11136" i="1" s="1"/>
  <c r="P10958" i="1"/>
  <c r="Q10958" i="1" s="1"/>
  <c r="P11989" i="1"/>
  <c r="Q11989" i="1" s="1"/>
  <c r="P6670" i="1"/>
  <c r="Q6670" i="1" s="1"/>
  <c r="P172" i="1"/>
  <c r="Q172" i="1" s="1"/>
  <c r="P13862" i="1"/>
  <c r="Q13862" i="1" s="1"/>
  <c r="P3950" i="1"/>
  <c r="Q3950" i="1" s="1"/>
  <c r="P6042" i="1"/>
  <c r="Q6042" i="1" s="1"/>
  <c r="P12774" i="1"/>
  <c r="Q12774" i="1" s="1"/>
  <c r="P13394" i="1"/>
  <c r="Q13394" i="1" s="1"/>
  <c r="P10591" i="1"/>
  <c r="Q10591" i="1" s="1"/>
  <c r="P6712" i="1"/>
  <c r="Q6712" i="1" s="1"/>
  <c r="P9912" i="1"/>
  <c r="Q9912" i="1" s="1"/>
  <c r="P6564" i="1"/>
  <c r="Q6564" i="1" s="1"/>
  <c r="P3149" i="1"/>
  <c r="Q3149" i="1" s="1"/>
  <c r="P5137" i="1"/>
  <c r="Q5137" i="1" s="1"/>
  <c r="P9291" i="1"/>
  <c r="Q9291" i="1" s="1"/>
  <c r="P1322" i="1"/>
  <c r="Q1322" i="1" s="1"/>
  <c r="P340" i="1"/>
  <c r="Q340" i="1" s="1"/>
  <c r="P81" i="1"/>
  <c r="Q81" i="1" s="1"/>
  <c r="P1739" i="1"/>
  <c r="Q1739" i="1" s="1"/>
  <c r="P2091" i="1"/>
  <c r="Q2091" i="1" s="1"/>
  <c r="P10402" i="1"/>
  <c r="Q10402" i="1" s="1"/>
  <c r="P6107" i="1"/>
  <c r="Q6107" i="1" s="1"/>
  <c r="P709" i="1"/>
  <c r="Q709" i="1" s="1"/>
  <c r="P2896" i="1"/>
  <c r="Q2896" i="1" s="1"/>
  <c r="P7850" i="1"/>
  <c r="Q7850" i="1" s="1"/>
  <c r="P9533" i="1"/>
  <c r="Q9533" i="1" s="1"/>
  <c r="P15137" i="1"/>
  <c r="Q15137" i="1" s="1"/>
  <c r="P7940" i="1"/>
  <c r="Q7940" i="1" s="1"/>
  <c r="P1841" i="1"/>
  <c r="Q1841" i="1" s="1"/>
  <c r="P9958" i="1"/>
  <c r="Q9958" i="1" s="1"/>
  <c r="P9324" i="1"/>
  <c r="Q9324" i="1" s="1"/>
  <c r="P5206" i="1"/>
  <c r="Q5206" i="1" s="1"/>
  <c r="P10127" i="1"/>
  <c r="Q10127" i="1" s="1"/>
  <c r="P14273" i="1"/>
  <c r="Q14273" i="1" s="1"/>
  <c r="P324" i="1"/>
  <c r="Q324" i="1" s="1"/>
  <c r="P3165" i="1"/>
  <c r="Q3165" i="1" s="1"/>
  <c r="P1836" i="1"/>
  <c r="Q1836" i="1" s="1"/>
  <c r="P10866" i="1"/>
  <c r="Q10866" i="1" s="1"/>
  <c r="P10178" i="1"/>
  <c r="Q10178" i="1" s="1"/>
  <c r="P1448" i="1"/>
  <c r="Q1448" i="1" s="1"/>
  <c r="P2066" i="1"/>
  <c r="Q2066" i="1" s="1"/>
  <c r="P13088" i="1"/>
  <c r="Q13088" i="1" s="1"/>
  <c r="P9137" i="1"/>
  <c r="Q9137" i="1" s="1"/>
  <c r="P7820" i="1"/>
  <c r="Q7820" i="1" s="1"/>
  <c r="P8058" i="1"/>
  <c r="Q8058" i="1" s="1"/>
  <c r="P2531" i="1"/>
  <c r="Q2531" i="1" s="1"/>
  <c r="P5999" i="1"/>
  <c r="Q5999" i="1" s="1"/>
  <c r="P8975" i="1"/>
  <c r="Q8975" i="1" s="1"/>
  <c r="P7503" i="1"/>
  <c r="Q7503" i="1" s="1"/>
  <c r="P6511" i="1"/>
  <c r="Q6511" i="1" s="1"/>
  <c r="P4324" i="1"/>
  <c r="Q4324" i="1" s="1"/>
  <c r="P5584" i="1"/>
  <c r="Q5584" i="1" s="1"/>
  <c r="P10415" i="1"/>
  <c r="Q10415" i="1" s="1"/>
  <c r="P14952" i="1"/>
  <c r="Q14952" i="1" s="1"/>
  <c r="P13755" i="1"/>
  <c r="Q13755" i="1" s="1"/>
  <c r="P12266" i="1"/>
  <c r="Q12266" i="1" s="1"/>
  <c r="P10985" i="1"/>
  <c r="Q10985" i="1" s="1"/>
  <c r="P6776" i="1"/>
  <c r="Q6776" i="1" s="1"/>
  <c r="P5951" i="1"/>
  <c r="Q5951" i="1" s="1"/>
  <c r="P10120" i="1"/>
  <c r="Q10120" i="1" s="1"/>
  <c r="P2825" i="1"/>
  <c r="Q2825" i="1" s="1"/>
  <c r="P14287" i="1"/>
  <c r="Q14287" i="1" s="1"/>
  <c r="P1826" i="1"/>
  <c r="Q1826" i="1" s="1"/>
  <c r="P1789" i="1"/>
  <c r="Q1789" i="1" s="1"/>
  <c r="P2802" i="1"/>
  <c r="Q2802" i="1" s="1"/>
  <c r="P1092" i="1"/>
  <c r="Q1092" i="1" s="1"/>
  <c r="P841" i="1"/>
  <c r="Q841" i="1" s="1"/>
  <c r="P2319" i="1"/>
  <c r="Q2319" i="1" s="1"/>
  <c r="P4984" i="1"/>
  <c r="Q4984" i="1" s="1"/>
  <c r="P8744" i="1"/>
  <c r="Q8744" i="1" s="1"/>
  <c r="P8274" i="1"/>
  <c r="Q8274" i="1" s="1"/>
  <c r="P1162" i="1"/>
  <c r="Q1162" i="1" s="1"/>
  <c r="P10751" i="1"/>
  <c r="Q10751" i="1" s="1"/>
  <c r="P4448" i="1"/>
  <c r="Q4448" i="1" s="1"/>
  <c r="P6249" i="1"/>
  <c r="Q6249" i="1" s="1"/>
  <c r="P5564" i="1"/>
  <c r="Q5564" i="1" s="1"/>
  <c r="P7570" i="1"/>
  <c r="Q7570" i="1" s="1"/>
  <c r="P515" i="1"/>
  <c r="Q515" i="1" s="1"/>
  <c r="P2964" i="1"/>
  <c r="Q2964" i="1" s="1"/>
  <c r="P2337" i="1"/>
  <c r="Q2337" i="1" s="1"/>
  <c r="P12329" i="1"/>
  <c r="Q12329" i="1" s="1"/>
  <c r="P8537" i="1"/>
  <c r="Q8537" i="1" s="1"/>
  <c r="P11669" i="1"/>
  <c r="Q11669" i="1" s="1"/>
  <c r="P10885" i="1"/>
  <c r="Q10885" i="1" s="1"/>
  <c r="P4075" i="1"/>
  <c r="Q4075" i="1" s="1"/>
  <c r="P7823" i="1"/>
  <c r="Q7823" i="1" s="1"/>
  <c r="P2211" i="1"/>
  <c r="Q2211" i="1" s="1"/>
  <c r="P12002" i="1"/>
  <c r="Q12002" i="1" s="1"/>
  <c r="P3144" i="1"/>
  <c r="Q3144" i="1" s="1"/>
  <c r="P15123" i="1"/>
  <c r="Q15123" i="1" s="1"/>
  <c r="P14958" i="1"/>
  <c r="Q14958" i="1" s="1"/>
  <c r="P2538" i="1"/>
  <c r="Q2538" i="1" s="1"/>
  <c r="P116" i="1"/>
  <c r="Q116" i="1" s="1"/>
  <c r="P1814" i="1"/>
  <c r="Q1814" i="1" s="1"/>
  <c r="P6180" i="1"/>
  <c r="Q6180" i="1" s="1"/>
  <c r="P11976" i="1"/>
  <c r="Q11976" i="1" s="1"/>
  <c r="P12999" i="1"/>
  <c r="Q12999" i="1" s="1"/>
  <c r="P7375" i="1"/>
  <c r="Q7375" i="1" s="1"/>
  <c r="P13397" i="1"/>
  <c r="Q13397" i="1" s="1"/>
  <c r="P13611" i="1"/>
  <c r="Q13611" i="1" s="1"/>
  <c r="P9278" i="1"/>
  <c r="Q9278" i="1" s="1"/>
  <c r="P5205" i="1"/>
  <c r="Q5205" i="1" s="1"/>
  <c r="P11453" i="1"/>
  <c r="Q11453" i="1" s="1"/>
  <c r="P10320" i="1"/>
  <c r="Q10320" i="1" s="1"/>
  <c r="P7153" i="1"/>
  <c r="Q7153" i="1" s="1"/>
  <c r="P11822" i="1"/>
  <c r="Q11822" i="1" s="1"/>
  <c r="P12581" i="1"/>
  <c r="Q12581" i="1" s="1"/>
  <c r="P9992" i="1"/>
  <c r="Q9992" i="1" s="1"/>
  <c r="P248" i="1"/>
  <c r="Q248" i="1" s="1"/>
  <c r="P7114" i="1"/>
  <c r="Q7114" i="1" s="1"/>
  <c r="P6647" i="1"/>
  <c r="Q6647" i="1" s="1"/>
  <c r="P13723" i="1"/>
  <c r="Q13723" i="1" s="1"/>
  <c r="P7819" i="1"/>
  <c r="Q7819" i="1" s="1"/>
  <c r="P5687" i="1"/>
  <c r="Q5687" i="1" s="1"/>
  <c r="P4765" i="1"/>
  <c r="Q4765" i="1" s="1"/>
  <c r="P9185" i="1"/>
  <c r="Q9185" i="1" s="1"/>
  <c r="P1108" i="1"/>
  <c r="Q1108" i="1" s="1"/>
  <c r="P13459" i="1"/>
  <c r="Q13459" i="1" s="1"/>
  <c r="P9521" i="1"/>
  <c r="Q9521" i="1" s="1"/>
  <c r="P3718" i="1"/>
  <c r="Q3718" i="1" s="1"/>
  <c r="P4329" i="1"/>
  <c r="Q4329" i="1" s="1"/>
  <c r="P13856" i="1"/>
  <c r="Q13856" i="1" s="1"/>
  <c r="P521" i="1"/>
  <c r="Q521" i="1" s="1"/>
  <c r="P4595" i="1"/>
  <c r="Q4595" i="1" s="1"/>
  <c r="P4460" i="1"/>
  <c r="Q4460" i="1" s="1"/>
  <c r="P11475" i="1"/>
  <c r="Q11475" i="1" s="1"/>
  <c r="P3128" i="1"/>
  <c r="Q3128" i="1" s="1"/>
  <c r="P1037" i="1"/>
  <c r="Q1037" i="1" s="1"/>
  <c r="P5883" i="1"/>
  <c r="Q5883" i="1" s="1"/>
  <c r="P11069" i="1"/>
  <c r="Q11069" i="1" s="1"/>
  <c r="P931" i="1"/>
  <c r="Q931" i="1" s="1"/>
  <c r="P2648" i="1"/>
  <c r="Q2648" i="1" s="1"/>
  <c r="P9719" i="1"/>
  <c r="Q9719" i="1" s="1"/>
  <c r="P10890" i="1"/>
  <c r="Q10890" i="1" s="1"/>
  <c r="P39" i="1"/>
  <c r="Q39" i="1" s="1"/>
  <c r="P14359" i="1"/>
  <c r="Q14359" i="1" s="1"/>
  <c r="P5745" i="1"/>
  <c r="Q5745" i="1" s="1"/>
  <c r="P5462" i="1"/>
  <c r="Q5462" i="1" s="1"/>
  <c r="P12895" i="1"/>
  <c r="Q12895" i="1" s="1"/>
  <c r="P1698" i="1"/>
  <c r="Q1698" i="1" s="1"/>
  <c r="P3566" i="1"/>
  <c r="Q3566" i="1" s="1"/>
  <c r="P13111" i="1"/>
  <c r="Q13111" i="1" s="1"/>
  <c r="P8671" i="1"/>
  <c r="Q8671" i="1" s="1"/>
  <c r="P9441" i="1"/>
  <c r="Q9441" i="1" s="1"/>
  <c r="P4649" i="1"/>
  <c r="Q4649" i="1" s="1"/>
  <c r="P8182" i="1"/>
  <c r="Q8182" i="1" s="1"/>
  <c r="P12920" i="1"/>
  <c r="Q12920" i="1" s="1"/>
  <c r="P15081" i="1"/>
  <c r="Q15081" i="1" s="1"/>
  <c r="P5871" i="1"/>
  <c r="Q5871" i="1" s="1"/>
  <c r="P2448" i="1"/>
  <c r="Q2448" i="1" s="1"/>
  <c r="P5460" i="1"/>
  <c r="Q5460" i="1" s="1"/>
  <c r="P5251" i="1"/>
  <c r="Q5251" i="1" s="1"/>
  <c r="P5356" i="1"/>
  <c r="Q5356" i="1" s="1"/>
  <c r="P3898" i="1"/>
  <c r="Q3898" i="1" s="1"/>
  <c r="P8393" i="1"/>
  <c r="Q8393" i="1" s="1"/>
  <c r="P14900" i="1"/>
  <c r="Q14900" i="1" s="1"/>
  <c r="P839" i="1"/>
  <c r="Q839" i="1" s="1"/>
  <c r="P8799" i="1"/>
  <c r="Q8799" i="1" s="1"/>
  <c r="P14678" i="1"/>
  <c r="Q14678" i="1" s="1"/>
  <c r="P6402" i="1"/>
  <c r="Q6402" i="1" s="1"/>
  <c r="P8381" i="1"/>
  <c r="Q8381" i="1" s="1"/>
  <c r="P1683" i="1"/>
  <c r="Q1683" i="1" s="1"/>
  <c r="P9150" i="1"/>
  <c r="Q9150" i="1" s="1"/>
  <c r="P5843" i="1"/>
  <c r="Q5843" i="1" s="1"/>
  <c r="P11190" i="1"/>
  <c r="Q11190" i="1" s="1"/>
  <c r="P7643" i="1"/>
  <c r="Q7643" i="1" s="1"/>
  <c r="P1661" i="1"/>
  <c r="Q1661" i="1" s="1"/>
  <c r="P2416" i="1"/>
  <c r="Q2416" i="1" s="1"/>
  <c r="P13587" i="1"/>
  <c r="Q13587" i="1" s="1"/>
  <c r="P9213" i="1"/>
  <c r="Q9213" i="1" s="1"/>
  <c r="P1089" i="1"/>
  <c r="Q1089" i="1" s="1"/>
  <c r="P4647" i="1"/>
  <c r="Q4647" i="1" s="1"/>
  <c r="P11630" i="1"/>
  <c r="Q11630" i="1" s="1"/>
  <c r="P8927" i="1"/>
  <c r="Q8927" i="1" s="1"/>
  <c r="P13519" i="1"/>
  <c r="Q13519" i="1" s="1"/>
  <c r="P4358" i="1"/>
  <c r="Q4358" i="1" s="1"/>
  <c r="P13407" i="1"/>
  <c r="Q13407" i="1" s="1"/>
  <c r="P6452" i="1"/>
  <c r="Q6452" i="1" s="1"/>
  <c r="P14919" i="1"/>
  <c r="Q14919" i="1" s="1"/>
  <c r="P13015" i="1"/>
  <c r="Q13015" i="1" s="1"/>
  <c r="P14157" i="1"/>
  <c r="Q14157" i="1" s="1"/>
  <c r="P12861" i="1"/>
  <c r="Q12861" i="1" s="1"/>
  <c r="P11445" i="1"/>
  <c r="Q11445" i="1" s="1"/>
  <c r="P12262" i="1"/>
  <c r="Q12262" i="1" s="1"/>
  <c r="P8587" i="1"/>
  <c r="Q8587" i="1" s="1"/>
  <c r="P5921" i="1"/>
  <c r="Q5921" i="1" s="1"/>
  <c r="P6134" i="1"/>
  <c r="Q6134" i="1" s="1"/>
  <c r="P6513" i="1"/>
  <c r="Q6513" i="1" s="1"/>
  <c r="P7723" i="1"/>
  <c r="Q7723" i="1" s="1"/>
  <c r="P10434" i="1"/>
  <c r="Q10434" i="1" s="1"/>
  <c r="P5533" i="1"/>
  <c r="Q5533" i="1" s="1"/>
  <c r="P10484" i="1"/>
  <c r="Q10484" i="1" s="1"/>
  <c r="P5119" i="1"/>
  <c r="Q5119" i="1" s="1"/>
  <c r="P8793" i="1"/>
  <c r="Q8793" i="1" s="1"/>
  <c r="P10133" i="1"/>
  <c r="Q10133" i="1" s="1"/>
  <c r="P5925" i="1"/>
  <c r="Q5925" i="1" s="1"/>
  <c r="P8343" i="1"/>
  <c r="Q8343" i="1" s="1"/>
  <c r="P262" i="1"/>
  <c r="Q262" i="1" s="1"/>
  <c r="P7295" i="1"/>
  <c r="Q7295" i="1" s="1"/>
  <c r="P12620" i="1"/>
  <c r="Q12620" i="1" s="1"/>
  <c r="P4538" i="1"/>
  <c r="Q4538" i="1" s="1"/>
  <c r="P4056" i="1"/>
  <c r="Q4056" i="1" s="1"/>
  <c r="P11863" i="1"/>
  <c r="Q11863" i="1" s="1"/>
  <c r="P4882" i="1"/>
  <c r="Q4882" i="1" s="1"/>
  <c r="P5881" i="1"/>
  <c r="Q5881" i="1" s="1"/>
  <c r="P12621" i="1"/>
  <c r="Q12621" i="1" s="1"/>
  <c r="P1014" i="1"/>
  <c r="Q1014" i="1" s="1"/>
  <c r="P14339" i="1"/>
  <c r="Q14339" i="1" s="1"/>
  <c r="P3019" i="1"/>
  <c r="Q3019" i="1" s="1"/>
  <c r="P3313" i="1"/>
  <c r="Q3313" i="1" s="1"/>
  <c r="P11885" i="1"/>
  <c r="Q11885" i="1" s="1"/>
  <c r="P1876" i="1"/>
  <c r="Q1876" i="1" s="1"/>
  <c r="P2153" i="1"/>
  <c r="Q2153" i="1" s="1"/>
  <c r="P1404" i="1"/>
  <c r="Q1404" i="1" s="1"/>
  <c r="P9300" i="1"/>
  <c r="Q9300" i="1" s="1"/>
  <c r="P12944" i="1"/>
  <c r="Q12944" i="1" s="1"/>
  <c r="P2764" i="1"/>
  <c r="Q2764" i="1" s="1"/>
  <c r="P5972" i="1"/>
  <c r="Q5972" i="1" s="1"/>
  <c r="P10462" i="1"/>
  <c r="Q10462" i="1" s="1"/>
  <c r="P4638" i="1"/>
  <c r="Q4638" i="1" s="1"/>
  <c r="P2979" i="1"/>
  <c r="Q2979" i="1" s="1"/>
  <c r="P13894" i="1"/>
  <c r="Q13894" i="1" s="1"/>
  <c r="P10833" i="1"/>
  <c r="Q10833" i="1" s="1"/>
  <c r="P14204" i="1"/>
  <c r="Q14204" i="1" s="1"/>
  <c r="P12006" i="1"/>
  <c r="Q12006" i="1" s="1"/>
  <c r="P5266" i="1"/>
  <c r="Q5266" i="1" s="1"/>
  <c r="P396" i="1"/>
  <c r="Q396" i="1" s="1"/>
  <c r="P7138" i="1"/>
  <c r="Q7138" i="1" s="1"/>
  <c r="P5561" i="1"/>
  <c r="Q5561" i="1" s="1"/>
  <c r="P7725" i="1"/>
  <c r="Q7725" i="1" s="1"/>
  <c r="P200" i="1"/>
  <c r="Q200" i="1" s="1"/>
  <c r="P8169" i="1"/>
  <c r="Q8169" i="1" s="1"/>
  <c r="P6248" i="1"/>
  <c r="Q6248" i="1" s="1"/>
  <c r="P10467" i="1"/>
  <c r="Q10467" i="1" s="1"/>
  <c r="P4099" i="1"/>
  <c r="Q4099" i="1" s="1"/>
  <c r="P12588" i="1"/>
  <c r="Q12588" i="1" s="1"/>
  <c r="P14274" i="1"/>
  <c r="Q14274" i="1" s="1"/>
  <c r="P2536" i="1"/>
  <c r="Q2536" i="1" s="1"/>
  <c r="P9941" i="1"/>
  <c r="Q9941" i="1" s="1"/>
  <c r="P9736" i="1"/>
  <c r="Q9736" i="1" s="1"/>
  <c r="P5168" i="1"/>
  <c r="Q5168" i="1" s="1"/>
  <c r="P1768" i="1"/>
  <c r="Q1768" i="1" s="1"/>
  <c r="P10301" i="1"/>
  <c r="Q10301" i="1" s="1"/>
  <c r="P6948" i="1"/>
  <c r="Q6948" i="1" s="1"/>
  <c r="P2937" i="1"/>
  <c r="Q2937" i="1" s="1"/>
  <c r="P894" i="1"/>
  <c r="Q894" i="1" s="1"/>
  <c r="P14509" i="1"/>
  <c r="Q14509" i="1" s="1"/>
  <c r="P6181" i="1"/>
  <c r="Q6181" i="1" s="1"/>
  <c r="P11515" i="1"/>
  <c r="Q11515" i="1" s="1"/>
  <c r="P2081" i="1"/>
  <c r="Q2081" i="1" s="1"/>
  <c r="P9578" i="1"/>
  <c r="Q9578" i="1" s="1"/>
  <c r="P391" i="1"/>
  <c r="Q391" i="1" s="1"/>
  <c r="P6422" i="1"/>
  <c r="Q6422" i="1" s="1"/>
  <c r="P3767" i="1"/>
  <c r="Q3767" i="1" s="1"/>
  <c r="P5105" i="1"/>
  <c r="Q5105" i="1" s="1"/>
  <c r="P9577" i="1"/>
  <c r="Q9577" i="1" s="1"/>
  <c r="P5363" i="1"/>
  <c r="Q5363" i="1" s="1"/>
  <c r="P3798" i="1"/>
  <c r="Q3798" i="1" s="1"/>
  <c r="P11000" i="1"/>
  <c r="Q11000" i="1" s="1"/>
  <c r="P8310" i="1"/>
  <c r="Q8310" i="1" s="1"/>
  <c r="P9625" i="1"/>
  <c r="Q9625" i="1" s="1"/>
  <c r="P5781" i="1"/>
  <c r="Q5781" i="1" s="1"/>
  <c r="P3916" i="1"/>
  <c r="Q3916" i="1" s="1"/>
  <c r="P3829" i="1"/>
  <c r="Q3829" i="1" s="1"/>
  <c r="P15245" i="1"/>
  <c r="Q15245" i="1" s="1"/>
  <c r="P10254" i="1"/>
  <c r="Q10254" i="1" s="1"/>
  <c r="P1549" i="1"/>
  <c r="Q1549" i="1" s="1"/>
  <c r="P9890" i="1"/>
  <c r="Q9890" i="1" s="1"/>
  <c r="P1605" i="1"/>
  <c r="Q1605" i="1" s="1"/>
  <c r="P4547" i="1"/>
  <c r="Q4547" i="1" s="1"/>
  <c r="P12995" i="1"/>
  <c r="Q12995" i="1" s="1"/>
  <c r="P14036" i="1"/>
  <c r="Q14036" i="1" s="1"/>
  <c r="P13215" i="1"/>
  <c r="Q13215" i="1" s="1"/>
  <c r="P8520" i="1"/>
  <c r="Q8520" i="1" s="1"/>
  <c r="P6918" i="1"/>
  <c r="Q6918" i="1" s="1"/>
  <c r="P3773" i="1"/>
  <c r="Q3773" i="1" s="1"/>
  <c r="P12256" i="1"/>
  <c r="Q12256" i="1" s="1"/>
  <c r="P9557" i="1"/>
  <c r="Q9557" i="1" s="1"/>
  <c r="P8102" i="1"/>
  <c r="Q8102" i="1" s="1"/>
  <c r="P3962" i="1"/>
  <c r="Q3962" i="1" s="1"/>
  <c r="P4730" i="1"/>
  <c r="Q4730" i="1" s="1"/>
  <c r="P3761" i="1"/>
  <c r="Q3761" i="1" s="1"/>
  <c r="P9800" i="1"/>
  <c r="Q9800" i="1" s="1"/>
  <c r="P9395" i="1"/>
  <c r="Q9395" i="1" s="1"/>
  <c r="P2640" i="1"/>
  <c r="Q2640" i="1" s="1"/>
  <c r="P5053" i="1"/>
  <c r="Q5053" i="1" s="1"/>
  <c r="P272" i="1"/>
  <c r="Q272" i="1" s="1"/>
  <c r="P2728" i="1"/>
  <c r="Q2728" i="1" s="1"/>
  <c r="P8087" i="1"/>
  <c r="Q8087" i="1" s="1"/>
  <c r="P5721" i="1"/>
  <c r="Q5721" i="1" s="1"/>
  <c r="P9056" i="1"/>
  <c r="Q9056" i="1" s="1"/>
  <c r="P6403" i="1"/>
  <c r="Q6403" i="1" s="1"/>
  <c r="P1447" i="1"/>
  <c r="Q1447" i="1" s="1"/>
  <c r="P10260" i="1"/>
  <c r="Q10260" i="1" s="1"/>
  <c r="P14492" i="1"/>
  <c r="Q14492" i="1" s="1"/>
  <c r="P4171" i="1"/>
  <c r="Q4171" i="1" s="1"/>
  <c r="P3180" i="1"/>
  <c r="Q3180" i="1" s="1"/>
  <c r="P12887" i="1"/>
  <c r="Q12887" i="1" s="1"/>
  <c r="P4126" i="1"/>
  <c r="Q4126" i="1" s="1"/>
  <c r="P5727" i="1"/>
  <c r="Q5727" i="1" s="1"/>
  <c r="P3415" i="1"/>
  <c r="Q3415" i="1" s="1"/>
  <c r="P9645" i="1"/>
  <c r="Q9645" i="1" s="1"/>
  <c r="P6885" i="1"/>
  <c r="Q6885" i="1" s="1"/>
  <c r="P5602" i="1"/>
  <c r="Q5602" i="1" s="1"/>
  <c r="P3987" i="1"/>
  <c r="Q3987" i="1" s="1"/>
  <c r="P14656" i="1"/>
  <c r="Q14656" i="1" s="1"/>
  <c r="P1317" i="1"/>
  <c r="Q1317" i="1" s="1"/>
  <c r="P4177" i="1"/>
  <c r="Q4177" i="1" s="1"/>
  <c r="P5242" i="1"/>
  <c r="Q5242" i="1" s="1"/>
  <c r="P12567" i="1"/>
  <c r="Q12567" i="1" s="1"/>
  <c r="P14615" i="1"/>
  <c r="Q14615" i="1" s="1"/>
  <c r="P123" i="1"/>
  <c r="Q123" i="1" s="1"/>
  <c r="P14745" i="1"/>
  <c r="Q14745" i="1" s="1"/>
  <c r="P14786" i="1"/>
  <c r="Q14786" i="1" s="1"/>
  <c r="P13985" i="1"/>
  <c r="Q13985" i="1" s="1"/>
  <c r="P14129" i="1"/>
  <c r="Q14129" i="1" s="1"/>
  <c r="P12325" i="1"/>
  <c r="Q12325" i="1" s="1"/>
  <c r="P4559" i="1"/>
  <c r="Q4559" i="1" s="1"/>
  <c r="P12304" i="1"/>
  <c r="Q12304" i="1" s="1"/>
  <c r="P7476" i="1"/>
  <c r="Q7476" i="1" s="1"/>
  <c r="P8282" i="1"/>
  <c r="Q8282" i="1" s="1"/>
  <c r="P362" i="1"/>
  <c r="Q362" i="1" s="1"/>
  <c r="P7279" i="1"/>
  <c r="Q7279" i="1" s="1"/>
  <c r="P4124" i="1"/>
  <c r="Q4124" i="1" s="1"/>
  <c r="P5129" i="1"/>
  <c r="Q5129" i="1" s="1"/>
  <c r="P7285" i="1"/>
  <c r="Q7285" i="1" s="1"/>
  <c r="P10593" i="1"/>
  <c r="Q10593" i="1" s="1"/>
  <c r="P1179" i="1"/>
  <c r="Q1179" i="1" s="1"/>
  <c r="P9295" i="1"/>
  <c r="Q9295" i="1" s="1"/>
  <c r="P4563" i="1"/>
  <c r="Q4563" i="1" s="1"/>
  <c r="P12709" i="1"/>
  <c r="Q12709" i="1" s="1"/>
  <c r="P13724" i="1"/>
  <c r="Q13724" i="1" s="1"/>
  <c r="P1545" i="1"/>
  <c r="Q1545" i="1" s="1"/>
  <c r="P13443" i="1"/>
  <c r="Q13443" i="1" s="1"/>
  <c r="P8298" i="1"/>
  <c r="Q8298" i="1" s="1"/>
  <c r="P2506" i="1"/>
  <c r="Q2506" i="1" s="1"/>
  <c r="P150" i="1"/>
  <c r="Q150" i="1" s="1"/>
  <c r="P9296" i="1"/>
  <c r="Q9296" i="1" s="1"/>
  <c r="P8140" i="1"/>
  <c r="Q8140" i="1" s="1"/>
  <c r="P11009" i="1"/>
  <c r="Q11009" i="1" s="1"/>
  <c r="P7749" i="1"/>
  <c r="Q7749" i="1" s="1"/>
  <c r="P352" i="1"/>
  <c r="Q352" i="1" s="1"/>
  <c r="P6585" i="1"/>
  <c r="Q6585" i="1" s="1"/>
  <c r="P12934" i="1"/>
  <c r="Q12934" i="1" s="1"/>
  <c r="P5787" i="1"/>
  <c r="Q5787" i="1" s="1"/>
  <c r="P4009" i="1"/>
  <c r="Q4009" i="1" s="1"/>
  <c r="P4413" i="1"/>
  <c r="Q4413" i="1" s="1"/>
  <c r="P1635" i="1"/>
  <c r="Q1635" i="1" s="1"/>
  <c r="P5804" i="1"/>
  <c r="Q5804" i="1" s="1"/>
  <c r="P11957" i="1"/>
  <c r="Q11957" i="1" s="1"/>
  <c r="P946" i="1"/>
  <c r="Q946" i="1" s="1"/>
  <c r="P14072" i="1"/>
  <c r="Q14072" i="1" s="1"/>
  <c r="P6898" i="1"/>
  <c r="Q6898" i="1" s="1"/>
  <c r="P10100" i="1"/>
  <c r="Q10100" i="1" s="1"/>
  <c r="P5664" i="1"/>
  <c r="Q5664" i="1" s="1"/>
  <c r="P4071" i="1"/>
  <c r="Q4071" i="1" s="1"/>
  <c r="P1460" i="1"/>
  <c r="Q1460" i="1" s="1"/>
  <c r="P7208" i="1"/>
  <c r="Q7208" i="1" s="1"/>
  <c r="P6363" i="1"/>
  <c r="Q6363" i="1" s="1"/>
  <c r="P8797" i="1"/>
  <c r="Q8797" i="1" s="1"/>
  <c r="P6063" i="1"/>
  <c r="Q6063" i="1" s="1"/>
  <c r="P6849" i="1"/>
  <c r="Q6849" i="1" s="1"/>
  <c r="P12133" i="1"/>
  <c r="Q12133" i="1" s="1"/>
  <c r="P1959" i="1"/>
  <c r="Q1959" i="1" s="1"/>
  <c r="P6159" i="1"/>
  <c r="Q6159" i="1" s="1"/>
  <c r="P2134" i="1"/>
  <c r="Q2134" i="1" s="1"/>
  <c r="P14369" i="1"/>
  <c r="Q14369" i="1" s="1"/>
  <c r="P12742" i="1"/>
  <c r="Q12742" i="1" s="1"/>
  <c r="P13008" i="1"/>
  <c r="Q13008" i="1" s="1"/>
  <c r="P2090" i="1"/>
  <c r="Q2090" i="1" s="1"/>
  <c r="P13456" i="1"/>
  <c r="Q13456" i="1" s="1"/>
  <c r="P2185" i="1"/>
  <c r="Q2185" i="1" s="1"/>
  <c r="P7121" i="1"/>
  <c r="Q7121" i="1" s="1"/>
  <c r="P1550" i="1"/>
  <c r="Q1550" i="1" s="1"/>
  <c r="P14281" i="1"/>
  <c r="Q14281" i="1" s="1"/>
  <c r="P15108" i="1"/>
  <c r="Q15108" i="1" s="1"/>
  <c r="P6438" i="1"/>
  <c r="Q6438" i="1" s="1"/>
  <c r="P14558" i="1"/>
  <c r="Q14558" i="1" s="1"/>
  <c r="P1429" i="1"/>
  <c r="Q1429" i="1" s="1"/>
  <c r="P13975" i="1"/>
  <c r="Q13975" i="1" s="1"/>
  <c r="P5225" i="1"/>
  <c r="Q5225" i="1" s="1"/>
  <c r="P10280" i="1"/>
  <c r="Q10280" i="1" s="1"/>
  <c r="P5403" i="1"/>
  <c r="Q5403" i="1" s="1"/>
  <c r="P9218" i="1"/>
  <c r="Q9218" i="1" s="1"/>
  <c r="P3507" i="1"/>
  <c r="Q3507" i="1" s="1"/>
  <c r="P9596" i="1"/>
  <c r="Q9596" i="1" s="1"/>
  <c r="P7791" i="1"/>
  <c r="Q7791" i="1" s="1"/>
  <c r="P5470" i="1"/>
  <c r="Q5470" i="1" s="1"/>
  <c r="P6703" i="1"/>
  <c r="Q6703" i="1" s="1"/>
  <c r="P7632" i="1"/>
  <c r="Q7632" i="1" s="1"/>
  <c r="P6306" i="1"/>
  <c r="Q6306" i="1" s="1"/>
  <c r="P1085" i="1"/>
  <c r="Q1085" i="1" s="1"/>
  <c r="P12123" i="1"/>
  <c r="Q12123" i="1" s="1"/>
  <c r="P10221" i="1"/>
  <c r="Q10221" i="1" s="1"/>
  <c r="P10476" i="1"/>
  <c r="Q10476" i="1" s="1"/>
  <c r="P804" i="1"/>
  <c r="Q804" i="1" s="1"/>
  <c r="P11868" i="1"/>
  <c r="Q11868" i="1" s="1"/>
  <c r="P11914" i="1"/>
  <c r="Q11914" i="1" s="1"/>
  <c r="P12218" i="1"/>
  <c r="Q12218" i="1" s="1"/>
  <c r="P9430" i="1"/>
  <c r="Q9430" i="1" s="1"/>
  <c r="P7883" i="1"/>
  <c r="Q7883" i="1" s="1"/>
  <c r="P13406" i="1"/>
  <c r="Q13406" i="1" s="1"/>
  <c r="P8977" i="1"/>
  <c r="Q8977" i="1" s="1"/>
  <c r="P1427" i="1"/>
  <c r="Q1427" i="1" s="1"/>
  <c r="P5274" i="1"/>
  <c r="Q5274" i="1" s="1"/>
  <c r="P10974" i="1"/>
  <c r="Q10974" i="1" s="1"/>
  <c r="P6215" i="1"/>
  <c r="Q6215" i="1" s="1"/>
  <c r="P12289" i="1"/>
  <c r="Q12289" i="1" s="1"/>
  <c r="P7142" i="1"/>
  <c r="Q7142" i="1" s="1"/>
  <c r="P5824" i="1"/>
  <c r="Q5824" i="1" s="1"/>
  <c r="P5286" i="1"/>
  <c r="Q5286" i="1" s="1"/>
  <c r="P4796" i="1"/>
  <c r="Q4796" i="1" s="1"/>
  <c r="P7331" i="1"/>
  <c r="Q7331" i="1" s="1"/>
  <c r="P9223" i="1"/>
  <c r="Q9223" i="1" s="1"/>
  <c r="P14198" i="1"/>
  <c r="Q14198" i="1" s="1"/>
  <c r="P11261" i="1"/>
  <c r="Q11261" i="1" s="1"/>
  <c r="P3235" i="1"/>
  <c r="Q3235" i="1" s="1"/>
  <c r="P6930" i="1"/>
  <c r="Q6930" i="1" s="1"/>
  <c r="P4675" i="1"/>
  <c r="Q4675" i="1" s="1"/>
  <c r="P3725" i="1"/>
  <c r="Q3725" i="1" s="1"/>
  <c r="P10116" i="1"/>
  <c r="Q10116" i="1" s="1"/>
  <c r="P1747" i="1"/>
  <c r="Q1747" i="1" s="1"/>
  <c r="P406" i="1"/>
  <c r="Q406" i="1" s="1"/>
  <c r="P6261" i="1"/>
  <c r="Q6261" i="1" s="1"/>
  <c r="P2098" i="1"/>
  <c r="Q2098" i="1" s="1"/>
  <c r="P7829" i="1"/>
  <c r="Q7829" i="1" s="1"/>
  <c r="P8453" i="1"/>
  <c r="Q8453" i="1" s="1"/>
  <c r="P2541" i="1"/>
  <c r="Q2541" i="1" s="1"/>
  <c r="P10715" i="1"/>
  <c r="Q10715" i="1" s="1"/>
  <c r="P1774" i="1"/>
  <c r="Q1774" i="1" s="1"/>
  <c r="P9473" i="1"/>
  <c r="Q9473" i="1" s="1"/>
  <c r="P9921" i="1"/>
  <c r="Q9921" i="1" s="1"/>
  <c r="P12442" i="1"/>
  <c r="Q12442" i="1" s="1"/>
  <c r="P13641" i="1"/>
  <c r="Q13641" i="1" s="1"/>
  <c r="P10318" i="1"/>
  <c r="Q10318" i="1" s="1"/>
  <c r="P9527" i="1"/>
  <c r="Q9527" i="1" s="1"/>
  <c r="P10426" i="1"/>
  <c r="Q10426" i="1" s="1"/>
  <c r="P8073" i="1"/>
  <c r="Q8073" i="1" s="1"/>
  <c r="P9465" i="1"/>
  <c r="Q9465" i="1" s="1"/>
  <c r="P13891" i="1"/>
  <c r="Q13891" i="1" s="1"/>
  <c r="P10693" i="1"/>
  <c r="Q10693" i="1" s="1"/>
  <c r="P4573" i="1"/>
  <c r="Q4573" i="1" s="1"/>
  <c r="P11004" i="1"/>
  <c r="Q11004" i="1" s="1"/>
  <c r="P1392" i="1"/>
  <c r="Q1392" i="1" s="1"/>
  <c r="P6917" i="1"/>
  <c r="Q6917" i="1" s="1"/>
  <c r="P5943" i="1"/>
  <c r="Q5943" i="1" s="1"/>
  <c r="P5089" i="1"/>
  <c r="Q5089" i="1" s="1"/>
  <c r="P9566" i="1"/>
  <c r="Q9566" i="1" s="1"/>
  <c r="P2599" i="1"/>
  <c r="Q2599" i="1" s="1"/>
  <c r="P14442" i="1"/>
  <c r="Q14442" i="1" s="1"/>
  <c r="P3942" i="1"/>
  <c r="Q3942" i="1" s="1"/>
  <c r="P10680" i="1"/>
  <c r="Q10680" i="1" s="1"/>
  <c r="P6673" i="1"/>
  <c r="Q6673" i="1" s="1"/>
  <c r="P3141" i="1"/>
  <c r="Q3141" i="1" s="1"/>
  <c r="P6447" i="1"/>
  <c r="Q6447" i="1" s="1"/>
  <c r="P5472" i="1"/>
  <c r="Q5472" i="1" s="1"/>
  <c r="P11988" i="1"/>
  <c r="Q11988" i="1" s="1"/>
  <c r="P10121" i="1"/>
  <c r="Q10121" i="1" s="1"/>
  <c r="P12819" i="1"/>
  <c r="Q12819" i="1" s="1"/>
  <c r="P650" i="1"/>
  <c r="Q650" i="1" s="1"/>
  <c r="P12813" i="1"/>
  <c r="Q12813" i="1" s="1"/>
  <c r="P6220" i="1"/>
  <c r="Q6220" i="1" s="1"/>
  <c r="P3957" i="1"/>
  <c r="Q3957" i="1" s="1"/>
  <c r="P3134" i="1"/>
  <c r="Q3134" i="1" s="1"/>
  <c r="P5250" i="1"/>
  <c r="Q5250" i="1" s="1"/>
  <c r="P5246" i="1"/>
  <c r="Q5246" i="1" s="1"/>
  <c r="P2176" i="1"/>
  <c r="Q2176" i="1" s="1"/>
  <c r="P9227" i="1"/>
  <c r="Q9227" i="1" s="1"/>
  <c r="P1268" i="1"/>
  <c r="Q1268" i="1" s="1"/>
  <c r="P7646" i="1"/>
  <c r="Q7646" i="1" s="1"/>
  <c r="P5923" i="1"/>
  <c r="Q5923" i="1" s="1"/>
  <c r="P12530" i="1"/>
  <c r="Q12530" i="1" s="1"/>
  <c r="P3379" i="1"/>
  <c r="Q3379" i="1" s="1"/>
  <c r="P8622" i="1"/>
  <c r="Q8622" i="1" s="1"/>
  <c r="P1832" i="1"/>
  <c r="Q1832" i="1" s="1"/>
  <c r="P11037" i="1"/>
  <c r="Q11037" i="1" s="1"/>
  <c r="P4945" i="1"/>
  <c r="Q4945" i="1" s="1"/>
  <c r="P14737" i="1"/>
  <c r="Q14737" i="1" s="1"/>
  <c r="P13906" i="1"/>
  <c r="Q13906" i="1" s="1"/>
  <c r="P7323" i="1"/>
  <c r="Q7323" i="1" s="1"/>
  <c r="P12152" i="1"/>
  <c r="Q12152" i="1" s="1"/>
  <c r="P1164" i="1"/>
  <c r="Q1164" i="1" s="1"/>
  <c r="P12035" i="1"/>
  <c r="Q12035" i="1" s="1"/>
  <c r="P6847" i="1"/>
  <c r="Q6847" i="1" s="1"/>
  <c r="P1468" i="1"/>
  <c r="Q1468" i="1" s="1"/>
  <c r="P4222" i="1"/>
  <c r="Q4222" i="1" s="1"/>
  <c r="P4543" i="1"/>
  <c r="Q4543" i="1" s="1"/>
  <c r="P11034" i="1"/>
  <c r="Q11034" i="1" s="1"/>
  <c r="P12109" i="1"/>
  <c r="Q12109" i="1" s="1"/>
  <c r="P8165" i="1"/>
  <c r="Q8165" i="1" s="1"/>
  <c r="P5029" i="1"/>
  <c r="Q5029" i="1" s="1"/>
  <c r="P6156" i="1"/>
  <c r="Q6156" i="1" s="1"/>
  <c r="P9593" i="1"/>
  <c r="Q9593" i="1" s="1"/>
  <c r="P9703" i="1"/>
  <c r="Q9703" i="1" s="1"/>
  <c r="P2780" i="1"/>
  <c r="Q2780" i="1" s="1"/>
  <c r="P7655" i="1"/>
  <c r="Q7655" i="1" s="1"/>
  <c r="P8726" i="1"/>
  <c r="Q8726" i="1" s="1"/>
  <c r="P11527" i="1"/>
  <c r="Q11527" i="1" s="1"/>
  <c r="P7139" i="1"/>
  <c r="Q7139" i="1" s="1"/>
  <c r="P14361" i="1"/>
  <c r="Q14361" i="1" s="1"/>
  <c r="P10246" i="1"/>
  <c r="Q10246" i="1" s="1"/>
  <c r="P11112" i="1"/>
  <c r="Q11112" i="1" s="1"/>
  <c r="P9044" i="1"/>
  <c r="Q9044" i="1" s="1"/>
  <c r="P12990" i="1"/>
  <c r="Q12990" i="1" s="1"/>
  <c r="P5430" i="1"/>
  <c r="Q5430" i="1" s="1"/>
  <c r="P498" i="1"/>
  <c r="Q498" i="1" s="1"/>
  <c r="P1784" i="1"/>
  <c r="Q1784" i="1" s="1"/>
  <c r="P6510" i="1"/>
  <c r="Q6510" i="1" s="1"/>
  <c r="P5932" i="1"/>
  <c r="Q5932" i="1" s="1"/>
  <c r="P6836" i="1"/>
  <c r="Q6836" i="1" s="1"/>
  <c r="P8259" i="1"/>
  <c r="Q8259" i="1" s="1"/>
  <c r="P6163" i="1"/>
  <c r="Q6163" i="1" s="1"/>
  <c r="P733" i="1"/>
  <c r="Q733" i="1" s="1"/>
  <c r="P12285" i="1"/>
  <c r="Q12285" i="1" s="1"/>
  <c r="P14338" i="1"/>
  <c r="Q14338" i="1" s="1"/>
  <c r="P8914" i="1"/>
  <c r="Q8914" i="1" s="1"/>
  <c r="P7155" i="1"/>
  <c r="Q7155" i="1" s="1"/>
  <c r="P1775" i="1"/>
  <c r="Q1775" i="1" s="1"/>
  <c r="P14177" i="1"/>
  <c r="Q14177" i="1" s="1"/>
  <c r="P5463" i="1"/>
  <c r="Q5463" i="1" s="1"/>
  <c r="P11903" i="1"/>
  <c r="Q11903" i="1" s="1"/>
  <c r="P2965" i="1"/>
  <c r="Q2965" i="1" s="1"/>
  <c r="P13943" i="1"/>
  <c r="Q13943" i="1" s="1"/>
  <c r="P10955" i="1"/>
  <c r="Q10955" i="1" s="1"/>
  <c r="P4773" i="1"/>
  <c r="Q4773" i="1" s="1"/>
  <c r="P11645" i="1"/>
  <c r="Q11645" i="1" s="1"/>
  <c r="P4620" i="1"/>
  <c r="Q4620" i="1" s="1"/>
  <c r="P3290" i="1"/>
  <c r="Q3290" i="1" s="1"/>
  <c r="P12405" i="1"/>
  <c r="Q12405" i="1" s="1"/>
  <c r="P14275" i="1"/>
  <c r="Q14275" i="1" s="1"/>
  <c r="P816" i="1"/>
  <c r="Q816" i="1" s="1"/>
  <c r="P1341" i="1"/>
  <c r="Q1341" i="1" s="1"/>
  <c r="P13631" i="1"/>
  <c r="Q13631" i="1" s="1"/>
  <c r="P14531" i="1"/>
  <c r="Q14531" i="1" s="1"/>
  <c r="P10884" i="1"/>
  <c r="Q10884" i="1" s="1"/>
  <c r="P6540" i="1"/>
  <c r="Q6540" i="1" s="1"/>
  <c r="P7917" i="1"/>
  <c r="Q7917" i="1" s="1"/>
  <c r="P5626" i="1"/>
  <c r="Q5626" i="1" s="1"/>
  <c r="P14480" i="1"/>
  <c r="Q14480" i="1" s="1"/>
  <c r="P10481" i="1"/>
  <c r="Q10481" i="1" s="1"/>
  <c r="P14540" i="1"/>
  <c r="Q14540" i="1" s="1"/>
  <c r="P13858" i="1"/>
  <c r="Q13858" i="1" s="1"/>
  <c r="P10546" i="1"/>
  <c r="Q10546" i="1" s="1"/>
  <c r="P3597" i="1"/>
  <c r="Q3597" i="1" s="1"/>
  <c r="P6875" i="1"/>
  <c r="Q6875" i="1" s="1"/>
  <c r="P10366" i="1"/>
  <c r="Q10366" i="1" s="1"/>
  <c r="P7168" i="1"/>
  <c r="Q7168" i="1" s="1"/>
  <c r="P6761" i="1"/>
  <c r="Q6761" i="1" s="1"/>
  <c r="P6436" i="1"/>
  <c r="Q6436" i="1" s="1"/>
  <c r="P2748" i="1"/>
  <c r="Q2748" i="1" s="1"/>
  <c r="P5827" i="1"/>
  <c r="Q5827" i="1" s="1"/>
  <c r="P15171" i="1"/>
  <c r="Q15171" i="1" s="1"/>
  <c r="P3932" i="1"/>
  <c r="Q3932" i="1" s="1"/>
  <c r="P4733" i="1"/>
  <c r="Q4733" i="1" s="1"/>
  <c r="P14810" i="1"/>
  <c r="Q14810" i="1" s="1"/>
  <c r="P7846" i="1"/>
  <c r="Q7846" i="1" s="1"/>
  <c r="P11854" i="1"/>
  <c r="Q11854" i="1" s="1"/>
  <c r="P3780" i="1"/>
  <c r="Q3780" i="1" s="1"/>
  <c r="P6078" i="1"/>
  <c r="Q6078" i="1" s="1"/>
  <c r="P9550" i="1"/>
  <c r="Q9550" i="1" s="1"/>
  <c r="P3845" i="1"/>
  <c r="Q3845" i="1" s="1"/>
  <c r="P5815" i="1"/>
  <c r="Q5815" i="1" s="1"/>
  <c r="P7293" i="1"/>
  <c r="Q7293" i="1" s="1"/>
  <c r="P12939" i="1"/>
  <c r="Q12939" i="1" s="1"/>
  <c r="P10673" i="1"/>
  <c r="Q10673" i="1" s="1"/>
  <c r="P14066" i="1"/>
  <c r="Q14066" i="1" s="1"/>
  <c r="P14867" i="1"/>
  <c r="Q14867" i="1" s="1"/>
  <c r="P7239" i="1"/>
  <c r="Q7239" i="1" s="1"/>
  <c r="P6384" i="1"/>
  <c r="Q6384" i="1" s="1"/>
  <c r="P8630" i="1"/>
  <c r="Q8630" i="1" s="1"/>
  <c r="P13771" i="1"/>
  <c r="Q13771" i="1" s="1"/>
  <c r="P323" i="1"/>
  <c r="Q323" i="1" s="1"/>
  <c r="P3560" i="1"/>
  <c r="Q3560" i="1" s="1"/>
  <c r="P12880" i="1"/>
  <c r="Q12880" i="1" s="1"/>
  <c r="P7994" i="1"/>
  <c r="Q7994" i="1" s="1"/>
  <c r="P12825" i="1"/>
  <c r="Q12825" i="1" s="1"/>
  <c r="P10023" i="1"/>
  <c r="Q10023" i="1" s="1"/>
  <c r="P12497" i="1"/>
  <c r="Q12497" i="1" s="1"/>
  <c r="P6347" i="1"/>
  <c r="Q6347" i="1" s="1"/>
  <c r="P158" i="1"/>
  <c r="Q158" i="1" s="1"/>
  <c r="P10369" i="1"/>
  <c r="Q10369" i="1" s="1"/>
  <c r="P7600" i="1"/>
  <c r="Q7600" i="1" s="1"/>
  <c r="P15101" i="1"/>
  <c r="Q15101" i="1" s="1"/>
  <c r="P1855" i="1"/>
  <c r="Q1855" i="1" s="1"/>
  <c r="P9507" i="1"/>
  <c r="Q9507" i="1" s="1"/>
  <c r="P4574" i="1"/>
  <c r="Q4574" i="1" s="1"/>
  <c r="P7683" i="1"/>
  <c r="Q7683" i="1" s="1"/>
  <c r="P1147" i="1"/>
  <c r="Q1147" i="1" s="1"/>
  <c r="P13228" i="1"/>
  <c r="Q13228" i="1" s="1"/>
  <c r="P13690" i="1"/>
  <c r="Q13690" i="1" s="1"/>
  <c r="P7517" i="1"/>
  <c r="Q7517" i="1" s="1"/>
  <c r="P1283" i="1"/>
  <c r="Q1283" i="1" s="1"/>
  <c r="P8950" i="1"/>
  <c r="Q8950" i="1" s="1"/>
  <c r="P4350" i="1"/>
  <c r="Q4350" i="1" s="1"/>
  <c r="P389" i="1"/>
  <c r="Q389" i="1" s="1"/>
  <c r="P12760" i="1"/>
  <c r="Q12760" i="1" s="1"/>
  <c r="P1992" i="1"/>
  <c r="Q1992" i="1" s="1"/>
  <c r="P14201" i="1"/>
  <c r="Q14201" i="1" s="1"/>
  <c r="P10208" i="1"/>
  <c r="Q10208" i="1" s="1"/>
  <c r="P2181" i="1"/>
  <c r="Q2181" i="1" s="1"/>
  <c r="P4060" i="1"/>
  <c r="Q4060" i="1" s="1"/>
  <c r="P15003" i="1"/>
  <c r="Q15003" i="1" s="1"/>
  <c r="P9974" i="1"/>
  <c r="Q9974" i="1" s="1"/>
  <c r="P7371" i="1"/>
  <c r="Q7371" i="1" s="1"/>
  <c r="P14650" i="1"/>
  <c r="Q14650" i="1" s="1"/>
  <c r="P475" i="1"/>
  <c r="Q475" i="1" s="1"/>
  <c r="P5801" i="1"/>
  <c r="Q5801" i="1" s="1"/>
  <c r="P12575" i="1"/>
  <c r="Q12575" i="1" s="1"/>
  <c r="P14665" i="1"/>
  <c r="Q14665" i="1" s="1"/>
  <c r="P12064" i="1"/>
  <c r="Q12064" i="1" s="1"/>
  <c r="P9786" i="1"/>
  <c r="Q9786" i="1" s="1"/>
  <c r="P1987" i="1"/>
  <c r="Q1987" i="1" s="1"/>
  <c r="P8214" i="1"/>
  <c r="Q8214" i="1" s="1"/>
  <c r="P8841" i="1"/>
  <c r="Q8841" i="1" s="1"/>
  <c r="P12730" i="1"/>
  <c r="Q12730" i="1" s="1"/>
  <c r="P10303" i="1"/>
  <c r="Q10303" i="1" s="1"/>
  <c r="P12992" i="1"/>
  <c r="Q12992" i="1" s="1"/>
  <c r="P8941" i="1"/>
  <c r="Q8941" i="1" s="1"/>
  <c r="P2067" i="1"/>
  <c r="Q2067" i="1" s="1"/>
  <c r="P11521" i="1"/>
  <c r="Q11521" i="1" s="1"/>
  <c r="P9772" i="1"/>
  <c r="Q9772" i="1" s="1"/>
  <c r="P5270" i="1"/>
  <c r="Q5270" i="1" s="1"/>
  <c r="P12598" i="1"/>
  <c r="Q12598" i="1" s="1"/>
  <c r="P13589" i="1"/>
  <c r="Q13589" i="1" s="1"/>
  <c r="P11297" i="1"/>
  <c r="Q11297" i="1" s="1"/>
  <c r="P7400" i="1"/>
  <c r="Q7400" i="1" s="1"/>
  <c r="P4710" i="1"/>
  <c r="Q4710" i="1" s="1"/>
  <c r="P3497" i="1"/>
  <c r="Q3497" i="1" s="1"/>
  <c r="P12777" i="1"/>
  <c r="Q12777" i="1" s="1"/>
  <c r="P10008" i="1"/>
  <c r="Q10008" i="1" s="1"/>
  <c r="P9857" i="1"/>
  <c r="Q9857" i="1" s="1"/>
  <c r="P3074" i="1"/>
  <c r="Q3074" i="1" s="1"/>
  <c r="P8542" i="1"/>
  <c r="Q8542" i="1" s="1"/>
  <c r="P15166" i="1"/>
  <c r="Q15166" i="1" s="1"/>
  <c r="P6828" i="1"/>
  <c r="Q6828" i="1" s="1"/>
  <c r="P8476" i="1"/>
  <c r="Q8476" i="1" s="1"/>
  <c r="P13468" i="1"/>
  <c r="Q13468" i="1" s="1"/>
  <c r="P13424" i="1"/>
  <c r="Q13424" i="1" s="1"/>
  <c r="P1041" i="1"/>
  <c r="Q1041" i="1" s="1"/>
  <c r="P13845" i="1"/>
  <c r="Q13845" i="1" s="1"/>
  <c r="P10091" i="1"/>
  <c r="Q10091" i="1" s="1"/>
  <c r="P5202" i="1"/>
  <c r="Q5202" i="1" s="1"/>
  <c r="P11772" i="1"/>
  <c r="Q11772" i="1" s="1"/>
  <c r="P7470" i="1"/>
  <c r="Q7470" i="1" s="1"/>
  <c r="P8430" i="1"/>
  <c r="Q8430" i="1" s="1"/>
  <c r="P9799" i="1"/>
  <c r="Q9799" i="1" s="1"/>
  <c r="P12386" i="1"/>
  <c r="Q12386" i="1" s="1"/>
  <c r="P7214" i="1"/>
  <c r="Q7214" i="1" s="1"/>
  <c r="P3970" i="1"/>
  <c r="Q3970" i="1" s="1"/>
  <c r="P9411" i="1"/>
  <c r="Q9411" i="1" s="1"/>
  <c r="P14939" i="1"/>
  <c r="Q14939" i="1" s="1"/>
  <c r="P1518" i="1"/>
  <c r="Q1518" i="1" s="1"/>
  <c r="P105" i="1"/>
  <c r="Q105" i="1" s="1"/>
  <c r="P5869" i="1"/>
  <c r="Q5869" i="1" s="1"/>
  <c r="P8346" i="1"/>
  <c r="Q8346" i="1" s="1"/>
  <c r="P7830" i="1"/>
  <c r="Q7830" i="1" s="1"/>
  <c r="P4797" i="1"/>
  <c r="Q4797" i="1" s="1"/>
  <c r="P14319" i="1"/>
  <c r="Q14319" i="1" s="1"/>
  <c r="P3743" i="1"/>
  <c r="Q3743" i="1" s="1"/>
  <c r="P1892" i="1"/>
  <c r="Q1892" i="1" s="1"/>
  <c r="P3436" i="1"/>
  <c r="Q3436" i="1" s="1"/>
  <c r="P1514" i="1"/>
  <c r="Q1514" i="1" s="1"/>
  <c r="P12997" i="1"/>
  <c r="Q12997" i="1" s="1"/>
  <c r="P6055" i="1"/>
  <c r="Q6055" i="1" s="1"/>
  <c r="P12778" i="1"/>
  <c r="Q12778" i="1" s="1"/>
  <c r="P9807" i="1"/>
  <c r="Q9807" i="1" s="1"/>
  <c r="P7274" i="1"/>
  <c r="Q7274" i="1" s="1"/>
  <c r="P1590" i="1"/>
  <c r="Q1590" i="1" s="1"/>
  <c r="P582" i="1"/>
  <c r="Q582" i="1" s="1"/>
  <c r="P8574" i="1"/>
  <c r="Q8574" i="1" s="1"/>
  <c r="P3065" i="1"/>
  <c r="Q3065" i="1" s="1"/>
  <c r="P6767" i="1"/>
  <c r="Q6767" i="1" s="1"/>
  <c r="P14516" i="1"/>
  <c r="Q14516" i="1" s="1"/>
  <c r="P2041" i="1"/>
  <c r="Q2041" i="1" s="1"/>
  <c r="P10889" i="1"/>
  <c r="Q10889" i="1" s="1"/>
  <c r="P3246" i="1"/>
  <c r="Q3246" i="1" s="1"/>
  <c r="P3701" i="1"/>
  <c r="Q3701" i="1" s="1"/>
  <c r="P9817" i="1"/>
  <c r="Q9817" i="1" s="1"/>
  <c r="P2011" i="1"/>
  <c r="Q2011" i="1" s="1"/>
  <c r="P5860" i="1"/>
  <c r="Q5860" i="1" s="1"/>
  <c r="P5757" i="1"/>
  <c r="Q5757" i="1" s="1"/>
  <c r="P6946" i="1"/>
  <c r="Q6946" i="1" s="1"/>
  <c r="P4843" i="1"/>
  <c r="Q4843" i="1" s="1"/>
  <c r="P4169" i="1"/>
  <c r="Q4169" i="1" s="1"/>
  <c r="P12027" i="1"/>
  <c r="Q12027" i="1" s="1"/>
  <c r="P1236" i="1"/>
  <c r="Q1236" i="1" s="1"/>
  <c r="P13059" i="1"/>
  <c r="Q13059" i="1" s="1"/>
  <c r="P12894" i="1"/>
  <c r="Q12894" i="1" s="1"/>
  <c r="P14309" i="1"/>
  <c r="Q14309" i="1" s="1"/>
  <c r="P3677" i="1"/>
  <c r="Q3677" i="1" s="1"/>
  <c r="P14067" i="1"/>
  <c r="Q14067" i="1" s="1"/>
  <c r="P6891" i="1"/>
  <c r="Q6891" i="1" s="1"/>
  <c r="P10517" i="1"/>
  <c r="Q10517" i="1" s="1"/>
  <c r="P13079" i="1"/>
  <c r="Q13079" i="1" s="1"/>
  <c r="P982" i="1"/>
  <c r="Q982" i="1" s="1"/>
  <c r="P551" i="1"/>
  <c r="Q551" i="1" s="1"/>
  <c r="P3098" i="1"/>
  <c r="Q3098" i="1" s="1"/>
  <c r="P8634" i="1"/>
  <c r="Q8634" i="1" s="1"/>
  <c r="P11950" i="1"/>
  <c r="Q11950" i="1" s="1"/>
  <c r="P11905" i="1"/>
  <c r="Q11905" i="1" s="1"/>
  <c r="P13712" i="1"/>
  <c r="Q13712" i="1" s="1"/>
  <c r="P8556" i="1"/>
  <c r="Q8556" i="1" s="1"/>
  <c r="P8624" i="1"/>
  <c r="Q8624" i="1" s="1"/>
  <c r="P1226" i="1"/>
  <c r="Q1226" i="1" s="1"/>
  <c r="P11743" i="1"/>
  <c r="Q11743" i="1" s="1"/>
  <c r="P7347" i="1"/>
  <c r="Q7347" i="1" s="1"/>
  <c r="P3198" i="1"/>
  <c r="Q3198" i="1" s="1"/>
  <c r="P1930" i="1"/>
  <c r="Q1930" i="1" s="1"/>
  <c r="P13663" i="1"/>
  <c r="Q13663" i="1" s="1"/>
  <c r="P8865" i="1"/>
  <c r="Q8865" i="1" s="1"/>
  <c r="P9485" i="1"/>
  <c r="Q9485" i="1" s="1"/>
  <c r="P3695" i="1"/>
  <c r="Q3695" i="1" s="1"/>
  <c r="P8455" i="1"/>
  <c r="Q8455" i="1" s="1"/>
  <c r="P2429" i="1"/>
  <c r="Q2429" i="1" s="1"/>
  <c r="P6360" i="1"/>
  <c r="Q6360" i="1" s="1"/>
  <c r="P3777" i="1"/>
  <c r="Q3777" i="1" s="1"/>
  <c r="P2556" i="1"/>
  <c r="Q2556" i="1" s="1"/>
  <c r="P12276" i="1"/>
  <c r="Q12276" i="1" s="1"/>
  <c r="P10183" i="1"/>
  <c r="Q10183" i="1" s="1"/>
  <c r="P12283" i="1"/>
  <c r="Q12283" i="1" s="1"/>
  <c r="P12863" i="1"/>
  <c r="Q12863" i="1" s="1"/>
  <c r="P5892" i="1"/>
  <c r="Q5892" i="1" s="1"/>
  <c r="P11610" i="1"/>
  <c r="Q11610" i="1" s="1"/>
  <c r="P11298" i="1"/>
  <c r="Q11298" i="1" s="1"/>
  <c r="P3786" i="1"/>
  <c r="Q3786" i="1" s="1"/>
  <c r="P10611" i="1"/>
  <c r="Q10611" i="1" s="1"/>
  <c r="P14249" i="1"/>
  <c r="Q14249" i="1" s="1"/>
  <c r="P10562" i="1"/>
  <c r="Q10562" i="1" s="1"/>
  <c r="P4983" i="1"/>
  <c r="Q4983" i="1" s="1"/>
  <c r="P10815" i="1"/>
  <c r="Q10815" i="1" s="1"/>
  <c r="P8951" i="1"/>
  <c r="Q8951" i="1" s="1"/>
  <c r="P12376" i="1"/>
  <c r="Q12376" i="1" s="1"/>
  <c r="P4139" i="1"/>
  <c r="Q4139" i="1" s="1"/>
  <c r="P2479" i="1"/>
  <c r="Q2479" i="1" s="1"/>
  <c r="P6582" i="1"/>
  <c r="Q6582" i="1" s="1"/>
  <c r="P9619" i="1"/>
  <c r="Q9619" i="1" s="1"/>
  <c r="P1503" i="1"/>
  <c r="Q1503" i="1" s="1"/>
  <c r="P4031" i="1"/>
  <c r="Q4031" i="1" s="1"/>
  <c r="P2566" i="1"/>
  <c r="Q2566" i="1" s="1"/>
  <c r="P11827" i="1"/>
  <c r="Q11827" i="1" s="1"/>
  <c r="P10855" i="1"/>
  <c r="Q10855" i="1" s="1"/>
  <c r="P9606" i="1"/>
  <c r="Q9606" i="1" s="1"/>
  <c r="P7073" i="1"/>
  <c r="Q7073" i="1" s="1"/>
  <c r="P6848" i="1"/>
  <c r="Q6848" i="1" s="1"/>
  <c r="P7919" i="1"/>
  <c r="Q7919" i="1" s="1"/>
  <c r="P12582" i="1"/>
  <c r="Q12582" i="1" s="1"/>
  <c r="P9182" i="1"/>
  <c r="Q9182" i="1" s="1"/>
  <c r="P11486" i="1"/>
  <c r="Q11486" i="1" s="1"/>
  <c r="P3993" i="1"/>
  <c r="Q3993" i="1" s="1"/>
  <c r="P7313" i="1"/>
  <c r="Q7313" i="1" s="1"/>
  <c r="P9684" i="1"/>
  <c r="Q9684" i="1" s="1"/>
  <c r="P4798" i="1"/>
  <c r="Q4798" i="1" s="1"/>
  <c r="P7949" i="1"/>
  <c r="Q7949" i="1" s="1"/>
  <c r="P12922" i="1"/>
  <c r="Q12922" i="1" s="1"/>
  <c r="P1208" i="1"/>
  <c r="Q1208" i="1" s="1"/>
  <c r="P12432" i="1"/>
  <c r="Q12432" i="1" s="1"/>
  <c r="P9271" i="1"/>
  <c r="Q9271" i="1" s="1"/>
  <c r="P6216" i="1"/>
  <c r="Q6216" i="1" s="1"/>
  <c r="P8643" i="1"/>
  <c r="Q8643" i="1" s="1"/>
  <c r="P9319" i="1"/>
  <c r="Q9319" i="1" s="1"/>
  <c r="P11998" i="1"/>
  <c r="Q11998" i="1" s="1"/>
  <c r="P12317" i="1"/>
  <c r="Q12317" i="1" s="1"/>
  <c r="P11381" i="1"/>
  <c r="Q11381" i="1" s="1"/>
  <c r="P273" i="1"/>
  <c r="Q273" i="1" s="1"/>
  <c r="P8567" i="1"/>
  <c r="Q8567" i="1" s="1"/>
  <c r="P6560" i="1"/>
  <c r="Q6560" i="1" s="1"/>
  <c r="P8862" i="1"/>
  <c r="Q8862" i="1" s="1"/>
  <c r="P9311" i="1"/>
  <c r="Q9311" i="1" s="1"/>
  <c r="P9451" i="1"/>
  <c r="Q9451" i="1" s="1"/>
  <c r="P5291" i="1"/>
  <c r="Q5291" i="1" s="1"/>
  <c r="P6834" i="1"/>
  <c r="Q6834" i="1" s="1"/>
  <c r="P254" i="1"/>
  <c r="Q254" i="1" s="1"/>
  <c r="P14348" i="1"/>
  <c r="Q14348" i="1" s="1"/>
  <c r="P15178" i="1"/>
  <c r="Q15178" i="1" s="1"/>
  <c r="P6040" i="1"/>
  <c r="Q6040" i="1" s="1"/>
  <c r="P6373" i="1"/>
  <c r="Q6373" i="1" s="1"/>
  <c r="P7021" i="1"/>
  <c r="Q7021" i="1" s="1"/>
  <c r="P4456" i="1"/>
  <c r="Q4456" i="1" s="1"/>
  <c r="P6628" i="1"/>
  <c r="Q6628" i="1" s="1"/>
  <c r="P5415" i="1"/>
  <c r="Q5415" i="1" s="1"/>
  <c r="P319" i="1"/>
  <c r="Q319" i="1" s="1"/>
  <c r="P1955" i="1"/>
  <c r="Q1955" i="1" s="1"/>
  <c r="P1227" i="1"/>
  <c r="Q1227" i="1" s="1"/>
  <c r="P3664" i="1"/>
  <c r="Q3664" i="1" s="1"/>
  <c r="P1547" i="1"/>
  <c r="Q1547" i="1" s="1"/>
  <c r="P3522" i="1"/>
  <c r="Q3522" i="1" s="1"/>
  <c r="P66" i="1"/>
  <c r="Q66" i="1" s="1"/>
  <c r="P15187" i="1"/>
  <c r="Q15187" i="1" s="1"/>
  <c r="P1694" i="1"/>
  <c r="Q1694" i="1" s="1"/>
  <c r="P12921" i="1"/>
  <c r="Q12921" i="1" s="1"/>
  <c r="P1586" i="1"/>
  <c r="Q1586" i="1" s="1"/>
  <c r="P4742" i="1"/>
  <c r="Q4742" i="1" s="1"/>
  <c r="P14434" i="1"/>
  <c r="Q14434" i="1" s="1"/>
  <c r="P4738" i="1"/>
  <c r="Q4738" i="1" s="1"/>
  <c r="P10065" i="1"/>
  <c r="Q10065" i="1" s="1"/>
  <c r="P4838" i="1"/>
  <c r="Q4838" i="1" s="1"/>
  <c r="P14454" i="1"/>
  <c r="Q14454" i="1" s="1"/>
  <c r="P168" i="1"/>
  <c r="Q168" i="1" s="1"/>
  <c r="P3854" i="1"/>
  <c r="Q3854" i="1" s="1"/>
  <c r="P6252" i="1"/>
  <c r="Q6252" i="1" s="1"/>
  <c r="P12673" i="1"/>
  <c r="Q12673" i="1" s="1"/>
  <c r="P8808" i="1"/>
  <c r="Q8808" i="1" s="1"/>
  <c r="P13737" i="1"/>
  <c r="Q13737" i="1" s="1"/>
  <c r="P13602" i="1"/>
  <c r="Q13602" i="1" s="1"/>
  <c r="P14671" i="1"/>
  <c r="Q14671" i="1" s="1"/>
  <c r="P2800" i="1"/>
  <c r="Q2800" i="1" s="1"/>
  <c r="P6420" i="1"/>
  <c r="Q6420" i="1" s="1"/>
  <c r="P6490" i="1"/>
  <c r="Q6490" i="1" s="1"/>
  <c r="P1902" i="1"/>
  <c r="Q1902" i="1" s="1"/>
  <c r="P14494" i="1"/>
  <c r="Q14494" i="1" s="1"/>
  <c r="P5477" i="1"/>
  <c r="Q5477" i="1" s="1"/>
  <c r="P9830" i="1"/>
  <c r="Q9830" i="1" s="1"/>
  <c r="P9288" i="1"/>
  <c r="Q9288" i="1" s="1"/>
  <c r="P3638" i="1"/>
  <c r="Q3638" i="1" s="1"/>
  <c r="P8794" i="1"/>
  <c r="Q8794" i="1" s="1"/>
  <c r="P3929" i="1"/>
  <c r="Q3929" i="1" s="1"/>
  <c r="P4333" i="1"/>
  <c r="Q4333" i="1" s="1"/>
  <c r="P8459" i="1"/>
  <c r="Q8459" i="1" s="1"/>
  <c r="P6977" i="1"/>
  <c r="Q6977" i="1" s="1"/>
  <c r="P6437" i="1"/>
  <c r="Q6437" i="1" s="1"/>
  <c r="P5944" i="1"/>
  <c r="Q5944" i="1" s="1"/>
  <c r="P11591" i="1"/>
  <c r="Q11591" i="1" s="1"/>
  <c r="P4259" i="1"/>
  <c r="Q4259" i="1" s="1"/>
  <c r="P4763" i="1"/>
  <c r="Q4763" i="1" s="1"/>
  <c r="P8921" i="1"/>
  <c r="Q8921" i="1" s="1"/>
  <c r="P14824" i="1"/>
  <c r="Q14824" i="1" s="1"/>
  <c r="P4412" i="1"/>
  <c r="Q4412" i="1" s="1"/>
  <c r="P6310" i="1"/>
  <c r="Q6310" i="1" s="1"/>
  <c r="P1984" i="1"/>
  <c r="Q1984" i="1" s="1"/>
  <c r="P9859" i="1"/>
  <c r="Q9859" i="1" s="1"/>
  <c r="P3856" i="1"/>
  <c r="Q3856" i="1" s="1"/>
  <c r="P8054" i="1"/>
  <c r="Q8054" i="1" s="1"/>
  <c r="P6385" i="1"/>
  <c r="Q6385" i="1" s="1"/>
  <c r="P11912" i="1"/>
  <c r="Q11912" i="1" s="1"/>
  <c r="P12815" i="1"/>
  <c r="Q12815" i="1" s="1"/>
  <c r="P11348" i="1"/>
  <c r="Q11348" i="1" s="1"/>
  <c r="P6889" i="1"/>
  <c r="Q6889" i="1" s="1"/>
  <c r="P6282" i="1"/>
  <c r="Q6282" i="1" s="1"/>
  <c r="P6236" i="1"/>
  <c r="Q6236" i="1" s="1"/>
  <c r="P7675" i="1"/>
  <c r="Q7675" i="1" s="1"/>
  <c r="P9498" i="1"/>
  <c r="Q9498" i="1" s="1"/>
  <c r="P4932" i="1"/>
  <c r="Q4932" i="1" s="1"/>
  <c r="P11266" i="1"/>
  <c r="Q11266" i="1" s="1"/>
  <c r="P13896" i="1"/>
  <c r="Q13896" i="1" s="1"/>
  <c r="P1059" i="1"/>
  <c r="Q1059" i="1" s="1"/>
  <c r="P344" i="1"/>
  <c r="Q344" i="1" s="1"/>
  <c r="P10397" i="1"/>
  <c r="Q10397" i="1" s="1"/>
  <c r="P9932" i="1"/>
  <c r="Q9932" i="1" s="1"/>
  <c r="P7008" i="1"/>
  <c r="Q7008" i="1" s="1"/>
  <c r="P12727" i="1"/>
  <c r="Q12727" i="1" s="1"/>
  <c r="P11523" i="1"/>
  <c r="Q11523" i="1" s="1"/>
  <c r="P14862" i="1"/>
  <c r="Q14862" i="1" s="1"/>
  <c r="P12862" i="1"/>
  <c r="Q12862" i="1" s="1"/>
  <c r="P1254" i="1"/>
  <c r="Q1254" i="1" s="1"/>
  <c r="P6309" i="1"/>
  <c r="Q6309" i="1" s="1"/>
  <c r="P5387" i="1"/>
  <c r="Q5387" i="1" s="1"/>
  <c r="P12851" i="1"/>
  <c r="Q12851" i="1" s="1"/>
  <c r="P3618" i="1"/>
  <c r="Q3618" i="1" s="1"/>
  <c r="P1702" i="1"/>
  <c r="Q1702" i="1" s="1"/>
  <c r="P1220" i="1"/>
  <c r="Q1220" i="1" s="1"/>
  <c r="P8652" i="1"/>
  <c r="Q8652" i="1" s="1"/>
  <c r="P4658" i="1"/>
  <c r="Q4658" i="1" s="1"/>
  <c r="P2909" i="1"/>
  <c r="Q2909" i="1" s="1"/>
  <c r="P13953" i="1"/>
  <c r="Q13953" i="1" s="1"/>
  <c r="P243" i="1"/>
  <c r="Q243" i="1" s="1"/>
  <c r="P6734" i="1"/>
  <c r="Q6734" i="1" s="1"/>
  <c r="P7427" i="1"/>
  <c r="Q7427" i="1" s="1"/>
  <c r="P8262" i="1"/>
  <c r="Q8262" i="1" s="1"/>
  <c r="P11671" i="1"/>
  <c r="Q11671" i="1" s="1"/>
  <c r="P100" i="1"/>
  <c r="Q100" i="1" s="1"/>
  <c r="P3634" i="1"/>
  <c r="Q3634" i="1" s="1"/>
  <c r="P12015" i="1"/>
  <c r="Q12015" i="1" s="1"/>
  <c r="P5152" i="1"/>
  <c r="Q5152" i="1" s="1"/>
  <c r="P8854" i="1"/>
  <c r="Q8854" i="1" s="1"/>
  <c r="P4277" i="1"/>
  <c r="Q4277" i="1" s="1"/>
  <c r="P1292" i="1"/>
  <c r="Q1292" i="1" s="1"/>
  <c r="P3871" i="1"/>
  <c r="Q3871" i="1" s="1"/>
  <c r="P12671" i="1"/>
  <c r="Q12671" i="1" s="1"/>
  <c r="P5178" i="1"/>
  <c r="Q5178" i="1" s="1"/>
  <c r="P8443" i="1"/>
  <c r="Q8443" i="1" s="1"/>
  <c r="P214" i="1"/>
  <c r="Q214" i="1" s="1"/>
  <c r="P7995" i="1"/>
  <c r="Q7995" i="1" s="1"/>
  <c r="P11150" i="1"/>
  <c r="Q11150" i="1" s="1"/>
  <c r="P8964" i="1"/>
  <c r="Q8964" i="1" s="1"/>
  <c r="P359" i="1"/>
  <c r="Q359" i="1" s="1"/>
  <c r="P338" i="1"/>
  <c r="Q338" i="1" s="1"/>
  <c r="P13644" i="1"/>
  <c r="Q13644" i="1" s="1"/>
  <c r="P3282" i="1"/>
  <c r="Q3282" i="1" s="1"/>
  <c r="P10507" i="1"/>
  <c r="Q10507" i="1" s="1"/>
  <c r="P487" i="1"/>
  <c r="Q487" i="1" s="1"/>
  <c r="P4636" i="1"/>
  <c r="Q4636" i="1" s="1"/>
  <c r="P4941" i="1"/>
  <c r="Q4941" i="1" s="1"/>
  <c r="P13092" i="1"/>
  <c r="Q13092" i="1" s="1"/>
  <c r="P12362" i="1"/>
  <c r="Q12362" i="1" s="1"/>
  <c r="P12803" i="1"/>
  <c r="Q12803" i="1" s="1"/>
  <c r="P14437" i="1"/>
  <c r="Q14437" i="1" s="1"/>
  <c r="P5652" i="1"/>
  <c r="Q5652" i="1" s="1"/>
  <c r="P3338" i="1"/>
  <c r="Q3338" i="1" s="1"/>
  <c r="P11345" i="1"/>
  <c r="Q11345" i="1" s="1"/>
  <c r="P1278" i="1"/>
  <c r="Q1278" i="1" s="1"/>
  <c r="P15023" i="1"/>
  <c r="Q15023" i="1" s="1"/>
  <c r="P11458" i="1"/>
  <c r="Q11458" i="1" s="1"/>
  <c r="P4320" i="1"/>
  <c r="Q4320" i="1" s="1"/>
  <c r="P12168" i="1"/>
  <c r="Q12168" i="1" s="1"/>
  <c r="P13989" i="1"/>
  <c r="Q13989" i="1" s="1"/>
  <c r="P2317" i="1"/>
  <c r="Q2317" i="1" s="1"/>
  <c r="P10169" i="1"/>
  <c r="Q10169" i="1" s="1"/>
  <c r="P2184" i="1"/>
  <c r="Q2184" i="1" s="1"/>
  <c r="P8740" i="1"/>
  <c r="Q8740" i="1" s="1"/>
  <c r="P2798" i="1"/>
  <c r="Q2798" i="1" s="1"/>
  <c r="P7821" i="1"/>
  <c r="Q7821" i="1" s="1"/>
  <c r="P7622" i="1"/>
  <c r="Q7622" i="1" s="1"/>
  <c r="P4531" i="1"/>
  <c r="Q4531" i="1" s="1"/>
  <c r="P853" i="1"/>
  <c r="Q853" i="1" s="1"/>
  <c r="P12135" i="1"/>
  <c r="Q12135" i="1" s="1"/>
  <c r="P7282" i="1"/>
  <c r="Q7282" i="1" s="1"/>
  <c r="P10449" i="1"/>
  <c r="Q10449" i="1" s="1"/>
  <c r="P13417" i="1"/>
  <c r="Q13417" i="1" s="1"/>
  <c r="P3914" i="1"/>
  <c r="Q3914" i="1" s="1"/>
  <c r="P8902" i="1"/>
  <c r="Q8902" i="1" s="1"/>
  <c r="P12599" i="1"/>
  <c r="Q12599" i="1" s="1"/>
  <c r="P14315" i="1"/>
  <c r="Q14315" i="1" s="1"/>
  <c r="P1069" i="1"/>
  <c r="Q1069" i="1" s="1"/>
  <c r="P2270" i="1"/>
  <c r="Q2270" i="1" s="1"/>
  <c r="P1885" i="1"/>
  <c r="Q1885" i="1" s="1"/>
  <c r="P1655" i="1"/>
  <c r="Q1655" i="1" s="1"/>
  <c r="P14156" i="1"/>
  <c r="Q14156" i="1" s="1"/>
  <c r="P9845" i="1"/>
  <c r="Q9845" i="1" s="1"/>
  <c r="P13471" i="1"/>
  <c r="Q13471" i="1" s="1"/>
  <c r="P6537" i="1"/>
  <c r="Q6537" i="1" s="1"/>
  <c r="P13704" i="1"/>
  <c r="Q13704" i="1" s="1"/>
  <c r="P9775" i="1"/>
  <c r="Q9775" i="1" s="1"/>
  <c r="P12250" i="1"/>
  <c r="Q12250" i="1" s="1"/>
  <c r="P8889" i="1"/>
  <c r="Q8889" i="1" s="1"/>
  <c r="P4534" i="1"/>
  <c r="Q4534" i="1" s="1"/>
  <c r="P8694" i="1"/>
  <c r="Q8694" i="1" s="1"/>
  <c r="P11183" i="1"/>
  <c r="Q11183" i="1" s="1"/>
  <c r="P10293" i="1"/>
  <c r="Q10293" i="1" s="1"/>
  <c r="P7115" i="1"/>
  <c r="Q7115" i="1" s="1"/>
  <c r="P341" i="1"/>
  <c r="Q341" i="1" s="1"/>
  <c r="P8920" i="1"/>
  <c r="Q8920" i="1" s="1"/>
  <c r="P14216" i="1"/>
  <c r="Q14216" i="1" s="1"/>
  <c r="P14212" i="1"/>
  <c r="Q14212" i="1" s="1"/>
  <c r="P13222" i="1"/>
  <c r="Q13222" i="1" s="1"/>
  <c r="P9505" i="1"/>
  <c r="Q9505" i="1" s="1"/>
  <c r="P7801" i="1"/>
  <c r="Q7801" i="1" s="1"/>
  <c r="P364" i="1"/>
  <c r="Q364" i="1" s="1"/>
  <c r="P5298" i="1"/>
  <c r="Q5298" i="1" s="1"/>
  <c r="P13103" i="1"/>
  <c r="Q13103" i="1" s="1"/>
  <c r="P2424" i="1"/>
  <c r="Q2424" i="1" s="1"/>
  <c r="P12397" i="1"/>
  <c r="Q12397" i="1" s="1"/>
  <c r="P4129" i="1"/>
  <c r="Q4129" i="1" s="1"/>
  <c r="P8411" i="1"/>
  <c r="Q8411" i="1" s="1"/>
  <c r="P4437" i="1"/>
  <c r="Q4437" i="1" s="1"/>
  <c r="P4172" i="1"/>
  <c r="Q4172" i="1" s="1"/>
  <c r="P13402" i="1"/>
  <c r="Q13402" i="1" s="1"/>
  <c r="P10648" i="1"/>
  <c r="Q10648" i="1" s="1"/>
  <c r="P3301" i="1"/>
  <c r="Q3301" i="1" s="1"/>
  <c r="P7315" i="1"/>
  <c r="Q7315" i="1" s="1"/>
  <c r="P7862" i="1"/>
  <c r="Q7862" i="1" s="1"/>
  <c r="P11226" i="1"/>
  <c r="Q11226" i="1" s="1"/>
  <c r="P10463" i="1"/>
  <c r="Q10463" i="1" s="1"/>
  <c r="P10364" i="1"/>
  <c r="Q10364" i="1" s="1"/>
  <c r="P5762" i="1"/>
  <c r="Q5762" i="1" s="1"/>
  <c r="P3541" i="1"/>
  <c r="Q3541" i="1" s="1"/>
  <c r="P7687" i="1"/>
  <c r="Q7687" i="1" s="1"/>
  <c r="P11593" i="1"/>
  <c r="Q11593" i="1" s="1"/>
  <c r="P13772" i="1"/>
  <c r="Q13772" i="1" s="1"/>
  <c r="P11290" i="1"/>
  <c r="Q11290" i="1" s="1"/>
  <c r="P5974" i="1"/>
  <c r="Q5974" i="1" s="1"/>
  <c r="P14700" i="1"/>
  <c r="Q14700" i="1" s="1"/>
  <c r="P13311" i="1"/>
  <c r="Q13311" i="1" s="1"/>
  <c r="P13877" i="1"/>
  <c r="Q13877" i="1" s="1"/>
  <c r="P4296" i="1"/>
  <c r="Q4296" i="1" s="1"/>
  <c r="P15093" i="1"/>
  <c r="Q15093" i="1" s="1"/>
  <c r="P4107" i="1"/>
  <c r="Q4107" i="1" s="1"/>
  <c r="P2500" i="1"/>
  <c r="Q2500" i="1" s="1"/>
  <c r="P3247" i="1"/>
  <c r="Q3247" i="1" s="1"/>
  <c r="P9979" i="1"/>
  <c r="Q9979" i="1" s="1"/>
  <c r="P6036" i="1"/>
  <c r="Q6036" i="1" s="1"/>
  <c r="P2453" i="1"/>
  <c r="Q2453" i="1" s="1"/>
  <c r="P11502" i="1"/>
  <c r="Q11502" i="1" s="1"/>
  <c r="P2139" i="1"/>
  <c r="Q2139" i="1" s="1"/>
  <c r="P1133" i="1"/>
  <c r="Q1133" i="1" s="1"/>
  <c r="P13168" i="1"/>
  <c r="Q13168" i="1" s="1"/>
  <c r="P8307" i="1"/>
  <c r="Q8307" i="1" s="1"/>
  <c r="P9805" i="1"/>
  <c r="Q9805" i="1" s="1"/>
  <c r="P15339" i="1"/>
  <c r="Q15339" i="1" s="1"/>
  <c r="P14681" i="1"/>
  <c r="Q14681" i="1" s="1"/>
  <c r="P6284" i="1"/>
  <c r="Q6284" i="1" s="1"/>
  <c r="P7544" i="1"/>
  <c r="Q7544" i="1" s="1"/>
  <c r="P943" i="1"/>
  <c r="Q943" i="1" s="1"/>
  <c r="P7471" i="1"/>
  <c r="Q7471" i="1" s="1"/>
  <c r="P4248" i="1"/>
  <c r="Q4248" i="1" s="1"/>
  <c r="P11627" i="1"/>
  <c r="Q11627" i="1" s="1"/>
  <c r="P5471" i="1"/>
  <c r="Q5471" i="1" s="1"/>
  <c r="P220" i="1"/>
  <c r="Q220" i="1" s="1"/>
  <c r="P10950" i="1"/>
  <c r="Q10950" i="1" s="1"/>
  <c r="P3148" i="1"/>
  <c r="Q3148" i="1" s="1"/>
  <c r="P4181" i="1"/>
  <c r="Q4181" i="1" s="1"/>
  <c r="P1221" i="1"/>
  <c r="Q1221" i="1" s="1"/>
  <c r="P11981" i="1"/>
  <c r="Q11981" i="1" s="1"/>
  <c r="P3769" i="1"/>
  <c r="Q3769" i="1" s="1"/>
  <c r="P11698" i="1"/>
  <c r="Q11698" i="1" s="1"/>
  <c r="P382" i="1"/>
  <c r="Q382" i="1" s="1"/>
  <c r="P9914" i="1"/>
  <c r="Q9914" i="1" s="1"/>
  <c r="P1860" i="1"/>
  <c r="Q1860" i="1" s="1"/>
  <c r="P6416" i="1"/>
  <c r="Q6416" i="1" s="1"/>
  <c r="P4720" i="1"/>
  <c r="Q4720" i="1" s="1"/>
  <c r="P11991" i="1"/>
  <c r="Q11991" i="1" s="1"/>
  <c r="P12195" i="1"/>
  <c r="Q12195" i="1" s="1"/>
  <c r="P13081" i="1"/>
  <c r="Q13081" i="1" s="1"/>
  <c r="P253" i="1"/>
  <c r="Q253" i="1" s="1"/>
  <c r="P13058" i="1"/>
  <c r="Q13058" i="1" s="1"/>
  <c r="P3709" i="1"/>
  <c r="Q3709" i="1" s="1"/>
  <c r="P12852" i="1"/>
  <c r="Q12852" i="1" s="1"/>
  <c r="P12865" i="1"/>
  <c r="Q12865" i="1" s="1"/>
  <c r="P3431" i="1"/>
  <c r="Q3431" i="1" s="1"/>
  <c r="P3776" i="1"/>
  <c r="Q3776" i="1" s="1"/>
  <c r="P2474" i="1"/>
  <c r="Q2474" i="1" s="1"/>
  <c r="P2746" i="1"/>
  <c r="Q2746" i="1" s="1"/>
  <c r="P14660" i="1"/>
  <c r="Q14660" i="1" s="1"/>
  <c r="P5814" i="1"/>
  <c r="Q5814" i="1" s="1"/>
  <c r="P617" i="1"/>
  <c r="Q617" i="1" s="1"/>
  <c r="P5011" i="1"/>
  <c r="Q5011" i="1" s="1"/>
  <c r="P762" i="1"/>
  <c r="Q762" i="1" s="1"/>
  <c r="P15073" i="1"/>
  <c r="Q15073" i="1" s="1"/>
  <c r="P10230" i="1"/>
  <c r="Q10230" i="1" s="1"/>
  <c r="P7855" i="1"/>
  <c r="Q7855" i="1" s="1"/>
  <c r="P1745" i="1"/>
  <c r="Q1745" i="1" s="1"/>
  <c r="P4063" i="1"/>
  <c r="Q4063" i="1" s="1"/>
  <c r="P11834" i="1"/>
  <c r="Q11834" i="1" s="1"/>
  <c r="P13834" i="1"/>
  <c r="Q13834" i="1" s="1"/>
  <c r="P12605" i="1"/>
  <c r="Q12605" i="1" s="1"/>
  <c r="P10300" i="1"/>
  <c r="Q10300" i="1" s="1"/>
  <c r="P8326" i="1"/>
  <c r="Q8326" i="1" s="1"/>
  <c r="P7097" i="1"/>
  <c r="Q7097" i="1" s="1"/>
  <c r="P2400" i="1"/>
  <c r="Q2400" i="1" s="1"/>
  <c r="P1835" i="1"/>
  <c r="Q1835" i="1" s="1"/>
  <c r="P12401" i="1"/>
  <c r="Q12401" i="1" s="1"/>
  <c r="P12157" i="1"/>
  <c r="Q12157" i="1" s="1"/>
  <c r="P284" i="1"/>
  <c r="Q284" i="1" s="1"/>
  <c r="P7961" i="1"/>
  <c r="Q7961" i="1" s="1"/>
  <c r="P2307" i="1"/>
  <c r="Q2307" i="1" s="1"/>
  <c r="P11773" i="1"/>
  <c r="Q11773" i="1" s="1"/>
  <c r="P2817" i="1"/>
  <c r="Q2817" i="1" s="1"/>
  <c r="P7861" i="1"/>
  <c r="Q7861" i="1" s="1"/>
  <c r="P10355" i="1"/>
  <c r="Q10355" i="1" s="1"/>
  <c r="P5901" i="1"/>
  <c r="Q5901" i="1" s="1"/>
  <c r="P10328" i="1"/>
  <c r="Q10328" i="1" s="1"/>
  <c r="P14031" i="1"/>
  <c r="Q14031" i="1" s="1"/>
  <c r="P11084" i="1"/>
  <c r="Q11084" i="1" s="1"/>
  <c r="P4914" i="1"/>
  <c r="Q4914" i="1" s="1"/>
  <c r="P5321" i="1"/>
  <c r="Q5321" i="1" s="1"/>
  <c r="P5093" i="1"/>
  <c r="Q5093" i="1" s="1"/>
  <c r="P7343" i="1"/>
  <c r="Q7343" i="1" s="1"/>
  <c r="P1387" i="1"/>
  <c r="Q1387" i="1" s="1"/>
  <c r="P332" i="1"/>
  <c r="Q332" i="1" s="1"/>
  <c r="P4723" i="1"/>
  <c r="Q4723" i="1" s="1"/>
  <c r="P12554" i="1"/>
  <c r="Q12554" i="1" s="1"/>
  <c r="P13335" i="1"/>
  <c r="Q13335" i="1" s="1"/>
  <c r="P11506" i="1"/>
  <c r="Q11506" i="1" s="1"/>
  <c r="P2823" i="1"/>
  <c r="Q2823" i="1" s="1"/>
  <c r="P7546" i="1"/>
  <c r="Q7546" i="1" s="1"/>
  <c r="P7761" i="1"/>
  <c r="Q7761" i="1" s="1"/>
  <c r="P2944" i="1"/>
  <c r="Q2944" i="1" s="1"/>
  <c r="P5543" i="1"/>
  <c r="Q5543" i="1" s="1"/>
  <c r="P4477" i="1"/>
  <c r="Q4477" i="1" s="1"/>
  <c r="P3881" i="1"/>
  <c r="Q3881" i="1" s="1"/>
  <c r="P6131" i="1"/>
  <c r="Q6131" i="1" s="1"/>
  <c r="P4833" i="1"/>
  <c r="Q4833" i="1" s="1"/>
  <c r="P14258" i="1"/>
  <c r="Q14258" i="1" s="1"/>
  <c r="P9672" i="1"/>
  <c r="Q9672" i="1" s="1"/>
  <c r="P8948" i="1"/>
  <c r="Q8948" i="1" s="1"/>
  <c r="P6341" i="1"/>
  <c r="Q6341" i="1" s="1"/>
  <c r="P6939" i="1"/>
  <c r="Q6939" i="1" s="1"/>
  <c r="P6897" i="1"/>
  <c r="Q6897" i="1" s="1"/>
  <c r="P282" i="1"/>
  <c r="Q282" i="1" s="1"/>
  <c r="P14714" i="1"/>
  <c r="Q14714" i="1" s="1"/>
  <c r="P11016" i="1"/>
  <c r="Q11016" i="1" s="1"/>
  <c r="P8414" i="1"/>
  <c r="Q8414" i="1" s="1"/>
  <c r="P3631" i="1"/>
  <c r="Q3631" i="1" s="1"/>
  <c r="P72" i="1"/>
  <c r="Q72" i="1" s="1"/>
  <c r="P4223" i="1"/>
  <c r="Q4223" i="1" s="1"/>
  <c r="P12032" i="1"/>
  <c r="Q12032" i="1" s="1"/>
  <c r="P14934" i="1"/>
  <c r="Q14934" i="1" s="1"/>
  <c r="P11662" i="1"/>
  <c r="Q11662" i="1" s="1"/>
  <c r="P6563" i="1"/>
  <c r="Q6563" i="1" s="1"/>
  <c r="P13018" i="1"/>
  <c r="Q13018" i="1" s="1"/>
  <c r="P15303" i="1"/>
  <c r="Q15303" i="1" s="1"/>
  <c r="P4690" i="1"/>
  <c r="Q4690" i="1" s="1"/>
  <c r="P6193" i="1"/>
  <c r="Q6193" i="1" s="1"/>
  <c r="P6567" i="1"/>
  <c r="Q6567" i="1" s="1"/>
  <c r="P5802" i="1"/>
  <c r="Q5802" i="1" s="1"/>
  <c r="P9898" i="1"/>
  <c r="Q9898" i="1" s="1"/>
  <c r="P13392" i="1"/>
  <c r="Q13392" i="1" s="1"/>
  <c r="P13299" i="1"/>
  <c r="Q13299" i="1" s="1"/>
  <c r="P1606" i="1"/>
  <c r="Q1606" i="1" s="1"/>
  <c r="P454" i="1"/>
  <c r="Q454" i="1" s="1"/>
  <c r="P6633" i="1"/>
  <c r="Q6633" i="1" s="1"/>
  <c r="P2190" i="1"/>
  <c r="Q2190" i="1" s="1"/>
  <c r="P1086" i="1"/>
  <c r="Q1086" i="1" s="1"/>
  <c r="P1668" i="1"/>
  <c r="Q1668" i="1" s="1"/>
  <c r="P9749" i="1"/>
  <c r="Q9749" i="1" s="1"/>
  <c r="P5299" i="1"/>
  <c r="Q5299" i="1" s="1"/>
  <c r="P9701" i="1"/>
  <c r="Q9701" i="1" s="1"/>
  <c r="P735" i="1"/>
  <c r="Q735" i="1" s="1"/>
  <c r="P14312" i="1"/>
  <c r="Q14312" i="1" s="1"/>
  <c r="P14868" i="1"/>
  <c r="Q14868" i="1" s="1"/>
  <c r="P14331" i="1"/>
  <c r="Q14331" i="1" s="1"/>
  <c r="P3642" i="1"/>
  <c r="Q3642" i="1" s="1"/>
  <c r="P13217" i="1"/>
  <c r="Q13217" i="1" s="1"/>
  <c r="P5868" i="1"/>
  <c r="Q5868" i="1" s="1"/>
  <c r="P10743" i="1"/>
  <c r="Q10743" i="1" s="1"/>
  <c r="P2898" i="1"/>
  <c r="Q2898" i="1" s="1"/>
  <c r="P6405" i="1"/>
  <c r="Q6405" i="1" s="1"/>
  <c r="P13735" i="1"/>
  <c r="Q13735" i="1" s="1"/>
  <c r="P6993" i="1"/>
  <c r="Q6993" i="1" s="1"/>
  <c r="P14285" i="1"/>
  <c r="Q14285" i="1" s="1"/>
  <c r="P5397" i="1"/>
  <c r="Q5397" i="1" s="1"/>
  <c r="P9167" i="1"/>
  <c r="Q9167" i="1" s="1"/>
  <c r="P6745" i="1"/>
  <c r="Q6745" i="1" s="1"/>
  <c r="P1995" i="1"/>
  <c r="Q1995" i="1" s="1"/>
  <c r="P7334" i="1"/>
  <c r="Q7334" i="1" s="1"/>
  <c r="P5441" i="1"/>
  <c r="Q5441" i="1" s="1"/>
  <c r="P3010" i="1"/>
  <c r="Q3010" i="1" s="1"/>
  <c r="P6443" i="1"/>
  <c r="Q6443" i="1" s="1"/>
  <c r="P4292" i="1"/>
  <c r="Q4292" i="1" s="1"/>
  <c r="P3943" i="1"/>
  <c r="Q3943" i="1" s="1"/>
  <c r="P13192" i="1"/>
  <c r="Q13192" i="1" s="1"/>
  <c r="P11771" i="1"/>
  <c r="Q11771" i="1" s="1"/>
  <c r="P10416" i="1"/>
  <c r="Q10416" i="1" s="1"/>
  <c r="P5507" i="1"/>
  <c r="Q5507" i="1" s="1"/>
  <c r="P3540" i="1"/>
  <c r="Q3540" i="1" s="1"/>
  <c r="P9695" i="1"/>
  <c r="Q9695" i="1" s="1"/>
  <c r="P4229" i="1"/>
  <c r="Q4229" i="1" s="1"/>
  <c r="P11533" i="1"/>
  <c r="Q11533" i="1" s="1"/>
  <c r="P7367" i="1"/>
  <c r="Q7367" i="1" s="1"/>
  <c r="P13966" i="1"/>
  <c r="Q13966" i="1" s="1"/>
  <c r="P13769" i="1"/>
  <c r="Q13769" i="1" s="1"/>
  <c r="P6773" i="1"/>
  <c r="Q6773" i="1" s="1"/>
  <c r="P14653" i="1"/>
  <c r="Q14653" i="1" s="1"/>
  <c r="P10171" i="1"/>
  <c r="Q10171" i="1" s="1"/>
  <c r="P9304" i="1"/>
  <c r="Q9304" i="1" s="1"/>
  <c r="P1441" i="1"/>
  <c r="Q1441" i="1" s="1"/>
  <c r="P15083" i="1"/>
  <c r="Q15083" i="1" s="1"/>
  <c r="P1407" i="1"/>
  <c r="Q1407" i="1" s="1"/>
  <c r="P4104" i="1"/>
  <c r="Q4104" i="1" s="1"/>
  <c r="P2615" i="1"/>
  <c r="Q2615" i="1" s="1"/>
  <c r="P892" i="1"/>
  <c r="Q892" i="1" s="1"/>
  <c r="P15338" i="1"/>
  <c r="Q15338" i="1" s="1"/>
  <c r="P4858" i="1"/>
  <c r="Q4858" i="1" s="1"/>
  <c r="P732" i="1"/>
  <c r="Q732" i="1" s="1"/>
  <c r="P1927" i="1"/>
  <c r="Q1927" i="1" s="1"/>
  <c r="P3629" i="1"/>
  <c r="Q3629" i="1" s="1"/>
  <c r="P602" i="1"/>
  <c r="Q602" i="1" s="1"/>
  <c r="P2231" i="1"/>
  <c r="Q2231" i="1" s="1"/>
  <c r="P499" i="1"/>
  <c r="Q499" i="1" s="1"/>
  <c r="P2561" i="1"/>
  <c r="Q2561" i="1" s="1"/>
  <c r="P6799" i="1"/>
  <c r="Q6799" i="1" s="1"/>
  <c r="P14995" i="1"/>
  <c r="Q14995" i="1" s="1"/>
  <c r="P10413" i="1"/>
  <c r="Q10413" i="1" s="1"/>
  <c r="P8219" i="1"/>
  <c r="Q8219" i="1" s="1"/>
  <c r="P15199" i="1"/>
  <c r="Q15199" i="1" s="1"/>
  <c r="P10843" i="1"/>
  <c r="Q10843" i="1" s="1"/>
  <c r="P5609" i="1"/>
  <c r="Q5609" i="1" s="1"/>
  <c r="P12193" i="1"/>
  <c r="Q12193" i="1" s="1"/>
  <c r="P7369" i="1"/>
  <c r="Q7369" i="1" s="1"/>
  <c r="P622" i="1"/>
  <c r="Q622" i="1" s="1"/>
  <c r="P9766" i="1"/>
  <c r="Q9766" i="1" s="1"/>
  <c r="P11238" i="1"/>
  <c r="Q11238" i="1" s="1"/>
  <c r="P15040" i="1"/>
  <c r="Q15040" i="1" s="1"/>
  <c r="P1524" i="1"/>
  <c r="Q1524" i="1" s="1"/>
  <c r="P4908" i="1"/>
  <c r="Q4908" i="1" s="1"/>
  <c r="P11111" i="1"/>
  <c r="Q11111" i="1" s="1"/>
  <c r="P9931" i="1"/>
  <c r="Q9931" i="1" s="1"/>
  <c r="P7901" i="1"/>
  <c r="Q7901" i="1" s="1"/>
  <c r="P2905" i="1"/>
  <c r="Q2905" i="1" s="1"/>
  <c r="P3224" i="1"/>
  <c r="Q3224" i="1" s="1"/>
  <c r="P14887" i="1"/>
  <c r="Q14887" i="1" s="1"/>
  <c r="P1647" i="1"/>
  <c r="Q1647" i="1" s="1"/>
  <c r="P11246" i="1"/>
  <c r="Q11246" i="1" s="1"/>
  <c r="P33" i="1"/>
  <c r="Q33" i="1" s="1"/>
  <c r="P1914" i="1"/>
  <c r="Q1914" i="1" s="1"/>
  <c r="P13115" i="1"/>
  <c r="Q13115" i="1" s="1"/>
  <c r="P4719" i="1"/>
  <c r="Q4719" i="1" s="1"/>
  <c r="P15289" i="1"/>
  <c r="Q15289" i="1" s="1"/>
  <c r="P11250" i="1"/>
  <c r="Q11250" i="1" s="1"/>
  <c r="P5548" i="1"/>
  <c r="Q5548" i="1" s="1"/>
  <c r="P6482" i="1"/>
  <c r="Q6482" i="1" s="1"/>
  <c r="P3702" i="1"/>
  <c r="Q3702" i="1" s="1"/>
  <c r="P12569" i="1"/>
  <c r="Q12569" i="1" s="1"/>
  <c r="P118" i="1"/>
  <c r="Q118" i="1" s="1"/>
  <c r="P3665" i="1"/>
  <c r="Q3665" i="1" s="1"/>
  <c r="P13368" i="1"/>
  <c r="Q13368" i="1" s="1"/>
  <c r="P14969" i="1"/>
  <c r="Q14969" i="1" s="1"/>
  <c r="P6704" i="1"/>
  <c r="Q6704" i="1" s="1"/>
  <c r="P12714" i="1"/>
  <c r="Q12714" i="1" s="1"/>
  <c r="P12538" i="1"/>
  <c r="Q12538" i="1" s="1"/>
  <c r="P11862" i="1"/>
  <c r="Q11862" i="1" s="1"/>
  <c r="P12949" i="1"/>
  <c r="Q12949" i="1" s="1"/>
  <c r="P14508" i="1"/>
  <c r="Q14508" i="1" s="1"/>
  <c r="P838" i="1"/>
  <c r="Q838" i="1" s="1"/>
  <c r="P5424" i="1"/>
  <c r="Q5424" i="1" s="1"/>
  <c r="P10797" i="1"/>
  <c r="Q10797" i="1" s="1"/>
  <c r="P2985" i="1"/>
  <c r="Q2985" i="1" s="1"/>
  <c r="P8127" i="1"/>
  <c r="Q8127" i="1" s="1"/>
  <c r="P9568" i="1"/>
  <c r="Q9568" i="1" s="1"/>
  <c r="P2569" i="1"/>
  <c r="Q2569" i="1" s="1"/>
  <c r="P10531" i="1"/>
  <c r="Q10531" i="1" s="1"/>
  <c r="P595" i="1"/>
  <c r="Q595" i="1" s="1"/>
  <c r="P434" i="1"/>
  <c r="Q434" i="1" s="1"/>
  <c r="P11407" i="1"/>
  <c r="Q11407" i="1" s="1"/>
  <c r="P10024" i="1"/>
  <c r="Q10024" i="1" s="1"/>
  <c r="P11734" i="1"/>
  <c r="Q11734" i="1" s="1"/>
  <c r="P235" i="1"/>
  <c r="Q235" i="1" s="1"/>
  <c r="P1217" i="1"/>
  <c r="Q1217" i="1" s="1"/>
  <c r="P4678" i="1"/>
  <c r="Q4678" i="1" s="1"/>
  <c r="P1608" i="1"/>
  <c r="Q1608" i="1" s="1"/>
  <c r="P5046" i="1"/>
  <c r="Q5046" i="1" s="1"/>
  <c r="P8628" i="1"/>
  <c r="Q8628" i="1" s="1"/>
  <c r="P8489" i="1"/>
  <c r="Q8489" i="1" s="1"/>
  <c r="P1405" i="1"/>
  <c r="Q1405" i="1" s="1"/>
  <c r="P1116" i="1"/>
  <c r="Q1116" i="1" s="1"/>
  <c r="P706" i="1"/>
  <c r="Q706" i="1" s="1"/>
  <c r="P13539" i="1"/>
  <c r="Q13539" i="1" s="1"/>
  <c r="P11694" i="1"/>
  <c r="Q11694" i="1" s="1"/>
  <c r="P12661" i="1"/>
  <c r="Q12661" i="1" s="1"/>
  <c r="P301" i="1"/>
  <c r="Q301" i="1" s="1"/>
  <c r="P11060" i="1"/>
  <c r="Q11060" i="1" s="1"/>
  <c r="P9734" i="1"/>
  <c r="Q9734" i="1" s="1"/>
  <c r="P1509" i="1"/>
  <c r="Q1509" i="1" s="1"/>
  <c r="P8972" i="1"/>
  <c r="Q8972" i="1" s="1"/>
  <c r="P1007" i="1"/>
  <c r="Q1007" i="1" s="1"/>
  <c r="P6921" i="1"/>
  <c r="Q6921" i="1" s="1"/>
  <c r="P10515" i="1"/>
  <c r="Q10515" i="1" s="1"/>
  <c r="P962" i="1"/>
  <c r="Q962" i="1" s="1"/>
  <c r="P7834" i="1"/>
  <c r="Q7834" i="1" s="1"/>
  <c r="P10633" i="1"/>
  <c r="Q10633" i="1" s="1"/>
  <c r="P786" i="1"/>
  <c r="Q786" i="1" s="1"/>
  <c r="P13364" i="1"/>
  <c r="Q13364" i="1" s="1"/>
  <c r="P5353" i="1"/>
  <c r="Q5353" i="1" s="1"/>
  <c r="P4791" i="1"/>
  <c r="Q4791" i="1" s="1"/>
  <c r="P1879" i="1"/>
  <c r="Q1879" i="1" s="1"/>
  <c r="P15133" i="1"/>
  <c r="Q15133" i="1" s="1"/>
  <c r="P8893" i="1"/>
  <c r="Q8893" i="1" s="1"/>
  <c r="P8992" i="1"/>
  <c r="Q8992" i="1" s="1"/>
  <c r="P9375" i="1"/>
  <c r="Q9375" i="1" s="1"/>
  <c r="P6336" i="1"/>
  <c r="Q6336" i="1" s="1"/>
  <c r="P5789" i="1"/>
  <c r="Q5789" i="1" s="1"/>
  <c r="P8438" i="1"/>
  <c r="Q8438" i="1" s="1"/>
  <c r="P2524" i="1"/>
  <c r="Q2524" i="1" s="1"/>
  <c r="P9081" i="1"/>
  <c r="Q9081" i="1" s="1"/>
  <c r="P7608" i="1"/>
  <c r="Q7608" i="1" s="1"/>
  <c r="P2245" i="1"/>
  <c r="Q2245" i="1" s="1"/>
  <c r="P11973" i="1"/>
  <c r="Q11973" i="1" s="1"/>
  <c r="P1176" i="1"/>
  <c r="Q1176" i="1" s="1"/>
  <c r="P3685" i="1"/>
  <c r="Q3685" i="1" s="1"/>
  <c r="P2595" i="1"/>
  <c r="Q2595" i="1" s="1"/>
  <c r="P6998" i="1"/>
  <c r="Q6998" i="1" s="1"/>
  <c r="P10905" i="1"/>
  <c r="Q10905" i="1" s="1"/>
  <c r="P3719" i="1"/>
  <c r="Q3719" i="1" s="1"/>
  <c r="P2304" i="1"/>
  <c r="Q2304" i="1" s="1"/>
  <c r="P8702" i="1"/>
  <c r="Q8702" i="1" s="1"/>
  <c r="P10247" i="1"/>
  <c r="Q10247" i="1" s="1"/>
  <c r="P14597" i="1"/>
  <c r="Q14597" i="1" s="1"/>
  <c r="P9356" i="1"/>
  <c r="Q9356" i="1" s="1"/>
  <c r="P8735" i="1"/>
  <c r="Q8735" i="1" s="1"/>
  <c r="P7234" i="1"/>
  <c r="Q7234" i="1" s="1"/>
  <c r="P4241" i="1"/>
  <c r="Q4241" i="1" s="1"/>
  <c r="P14598" i="1"/>
  <c r="Q14598" i="1" s="1"/>
  <c r="P10941" i="1"/>
  <c r="Q10941" i="1" s="1"/>
  <c r="P7255" i="1"/>
  <c r="Q7255" i="1" s="1"/>
  <c r="P8145" i="1"/>
  <c r="Q8145" i="1" s="1"/>
  <c r="P14717" i="1"/>
  <c r="Q14717" i="1" s="1"/>
  <c r="P7424" i="1"/>
  <c r="Q7424" i="1" s="1"/>
  <c r="P15262" i="1"/>
  <c r="Q15262" i="1" s="1"/>
  <c r="P8785" i="1"/>
  <c r="Q8785" i="1" s="1"/>
  <c r="P14078" i="1"/>
  <c r="Q14078" i="1" s="1"/>
  <c r="P11141" i="1"/>
  <c r="Q11141" i="1" s="1"/>
  <c r="P1685" i="1"/>
  <c r="Q1685" i="1" s="1"/>
  <c r="P9443" i="1"/>
  <c r="Q9443" i="1" s="1"/>
  <c r="P14631" i="1"/>
  <c r="Q14631" i="1" s="1"/>
  <c r="P5075" i="1"/>
  <c r="Q5075" i="1" s="1"/>
  <c r="P5396" i="1"/>
  <c r="Q5396" i="1" s="1"/>
  <c r="P1800" i="1"/>
  <c r="Q1800" i="1" s="1"/>
  <c r="P7839" i="1"/>
  <c r="Q7839" i="1" s="1"/>
  <c r="P4532" i="1"/>
  <c r="Q4532" i="1" s="1"/>
  <c r="P11850" i="1"/>
  <c r="Q11850" i="1" s="1"/>
  <c r="P3160" i="1"/>
  <c r="Q3160" i="1" s="1"/>
  <c r="P11356" i="1"/>
  <c r="Q11356" i="1" s="1"/>
  <c r="P6191" i="1"/>
  <c r="Q6191" i="1" s="1"/>
  <c r="P14390" i="1"/>
  <c r="Q14390" i="1" s="1"/>
  <c r="P8819" i="1"/>
  <c r="Q8819" i="1" s="1"/>
  <c r="P13635" i="1"/>
  <c r="Q13635" i="1" s="1"/>
  <c r="P3940" i="1"/>
  <c r="Q3940" i="1" s="1"/>
  <c r="P14528" i="1"/>
  <c r="Q14528" i="1" s="1"/>
  <c r="P3324" i="1"/>
  <c r="Q3324" i="1" s="1"/>
  <c r="P14503" i="1"/>
  <c r="Q14503" i="1" s="1"/>
  <c r="P13461" i="1"/>
  <c r="Q13461" i="1" s="1"/>
  <c r="P3103" i="1"/>
  <c r="Q3103" i="1" s="1"/>
  <c r="P10098" i="1"/>
  <c r="Q10098" i="1" s="1"/>
  <c r="P5588" i="1"/>
  <c r="Q5588" i="1" s="1"/>
  <c r="P6058" i="1"/>
  <c r="Q6058" i="1" s="1"/>
  <c r="P613" i="1"/>
  <c r="Q613" i="1" s="1"/>
  <c r="P12733" i="1"/>
  <c r="Q12733" i="1" s="1"/>
  <c r="P3971" i="1"/>
  <c r="Q3971" i="1" s="1"/>
  <c r="P11804" i="1"/>
  <c r="Q11804" i="1" s="1"/>
  <c r="P9084" i="1"/>
  <c r="Q9084" i="1" s="1"/>
  <c r="P14924" i="1"/>
  <c r="Q14924" i="1" s="1"/>
  <c r="P3079" i="1"/>
  <c r="Q3079" i="1" s="1"/>
  <c r="P4879" i="1"/>
  <c r="Q4879" i="1" s="1"/>
  <c r="P2552" i="1"/>
  <c r="Q2552" i="1" s="1"/>
  <c r="P12806" i="1"/>
  <c r="Q12806" i="1" s="1"/>
  <c r="P5022" i="1"/>
  <c r="Q5022" i="1" s="1"/>
  <c r="P2988" i="1"/>
  <c r="Q2988" i="1" s="1"/>
  <c r="P9129" i="1"/>
  <c r="Q9129" i="1" s="1"/>
  <c r="P5722" i="1"/>
  <c r="Q5722" i="1" s="1"/>
  <c r="P12477" i="1"/>
  <c r="Q12477" i="1" s="1"/>
  <c r="P11716" i="1"/>
  <c r="Q11716" i="1" s="1"/>
  <c r="P1849" i="1"/>
  <c r="Q1849" i="1" s="1"/>
  <c r="P13145" i="1"/>
  <c r="Q13145" i="1" s="1"/>
  <c r="P15087" i="1"/>
  <c r="Q15087" i="1" s="1"/>
  <c r="P11548" i="1"/>
  <c r="Q11548" i="1" s="1"/>
  <c r="P12665" i="1"/>
  <c r="Q12665" i="1" s="1"/>
  <c r="P14091" i="1"/>
  <c r="Q14091" i="1" s="1"/>
  <c r="P12098" i="1"/>
  <c r="Q12098" i="1" s="1"/>
  <c r="P9017" i="1"/>
  <c r="Q9017" i="1" s="1"/>
  <c r="P1065" i="1"/>
  <c r="Q1065" i="1" s="1"/>
  <c r="P7404" i="1"/>
  <c r="Q7404" i="1" s="1"/>
  <c r="P12046" i="1"/>
  <c r="Q12046" i="1" s="1"/>
  <c r="P3927" i="1"/>
  <c r="Q3927" i="1" s="1"/>
  <c r="P10048" i="1"/>
  <c r="Q10048" i="1" s="1"/>
  <c r="P4799" i="1"/>
  <c r="Q4799" i="1" s="1"/>
  <c r="P13240" i="1"/>
  <c r="Q13240" i="1" s="1"/>
  <c r="P5487" i="1"/>
  <c r="Q5487" i="1" s="1"/>
  <c r="P720" i="1"/>
  <c r="Q720" i="1" s="1"/>
  <c r="P8974" i="1"/>
  <c r="Q8974" i="1" s="1"/>
  <c r="P726" i="1"/>
  <c r="Q726" i="1" s="1"/>
  <c r="P3307" i="1"/>
  <c r="Q3307" i="1" s="1"/>
  <c r="P7673" i="1"/>
  <c r="Q7673" i="1" s="1"/>
  <c r="P12197" i="1"/>
  <c r="Q12197" i="1" s="1"/>
  <c r="P4875" i="1"/>
  <c r="Q4875" i="1" s="1"/>
  <c r="P4393" i="1"/>
  <c r="Q4393" i="1" s="1"/>
  <c r="P1756" i="1"/>
  <c r="Q1756" i="1" s="1"/>
  <c r="P9032" i="1"/>
  <c r="Q9032" i="1" s="1"/>
  <c r="P8151" i="1"/>
  <c r="Q8151" i="1" s="1"/>
  <c r="P144" i="1"/>
  <c r="Q144" i="1" s="1"/>
  <c r="P10838" i="1"/>
  <c r="Q10838" i="1" s="1"/>
  <c r="P7030" i="1"/>
  <c r="Q7030" i="1" s="1"/>
  <c r="P4391" i="1"/>
  <c r="Q4391" i="1" s="1"/>
  <c r="P10940" i="1"/>
  <c r="Q10940" i="1" s="1"/>
  <c r="P12474" i="1"/>
  <c r="Q12474" i="1" s="1"/>
  <c r="P9195" i="1"/>
  <c r="Q9195" i="1" s="1"/>
  <c r="P1464" i="1"/>
  <c r="Q1464" i="1" s="1"/>
  <c r="P13889" i="1"/>
  <c r="Q13889" i="1" s="1"/>
  <c r="P283" i="1"/>
  <c r="Q283" i="1" s="1"/>
  <c r="P3206" i="1"/>
  <c r="Q3206" i="1" s="1"/>
  <c r="P4044" i="1"/>
  <c r="Q4044" i="1" s="1"/>
  <c r="P5605" i="1"/>
  <c r="Q5605" i="1" s="1"/>
  <c r="P5372" i="1"/>
  <c r="Q5372" i="1" s="1"/>
  <c r="P13785" i="1"/>
  <c r="Q13785" i="1" s="1"/>
  <c r="P12231" i="1"/>
  <c r="Q12231" i="1" s="1"/>
  <c r="P3090" i="1"/>
  <c r="Q3090" i="1" s="1"/>
  <c r="P14651" i="1"/>
  <c r="Q14651" i="1" s="1"/>
  <c r="P5469" i="1"/>
  <c r="Q5469" i="1" s="1"/>
  <c r="P3347" i="1"/>
  <c r="Q3347" i="1" s="1"/>
  <c r="P14504" i="1"/>
  <c r="Q14504" i="1" s="1"/>
  <c r="P8791" i="1"/>
  <c r="Q8791" i="1" s="1"/>
  <c r="P9094" i="1"/>
  <c r="Q9094" i="1" s="1"/>
  <c r="P10086" i="1"/>
  <c r="Q10086" i="1" s="1"/>
  <c r="P9600" i="1"/>
  <c r="Q9600" i="1" s="1"/>
  <c r="P9674" i="1"/>
  <c r="Q9674" i="1" s="1"/>
  <c r="P34" i="1"/>
  <c r="Q34" i="1" s="1"/>
  <c r="P10560" i="1"/>
  <c r="Q10560" i="1" s="1"/>
  <c r="P11414" i="1"/>
  <c r="Q11414" i="1" s="1"/>
  <c r="P424" i="1"/>
  <c r="Q424" i="1" s="1"/>
  <c r="P9583" i="1"/>
  <c r="Q9583" i="1" s="1"/>
  <c r="P4046" i="1"/>
  <c r="Q4046" i="1" s="1"/>
  <c r="P9638" i="1"/>
  <c r="Q9638" i="1" s="1"/>
  <c r="P4049" i="1"/>
  <c r="Q4049" i="1" s="1"/>
  <c r="P1492" i="1"/>
  <c r="Q1492" i="1" s="1"/>
  <c r="P2739" i="1"/>
  <c r="Q2739" i="1" s="1"/>
  <c r="P14096" i="1"/>
  <c r="Q14096" i="1" s="1"/>
  <c r="P6702" i="1"/>
  <c r="Q6702" i="1" s="1"/>
  <c r="P14065" i="1"/>
  <c r="Q14065" i="1" s="1"/>
  <c r="P7398" i="1"/>
  <c r="Q7398" i="1" s="1"/>
  <c r="P13776" i="1"/>
  <c r="Q13776" i="1" s="1"/>
  <c r="P8730" i="1"/>
  <c r="Q8730" i="1" s="1"/>
  <c r="P5302" i="1"/>
  <c r="Q5302" i="1" s="1"/>
  <c r="P3414" i="1"/>
  <c r="Q3414" i="1" s="1"/>
  <c r="P5628" i="1"/>
  <c r="Q5628" i="1" s="1"/>
  <c r="P2712" i="1"/>
  <c r="Q2712" i="1" s="1"/>
  <c r="P15071" i="1"/>
  <c r="Q15071" i="1" s="1"/>
  <c r="P5276" i="1"/>
  <c r="Q5276" i="1" s="1"/>
  <c r="P8562" i="1"/>
  <c r="Q8562" i="1" s="1"/>
  <c r="P15311" i="1"/>
  <c r="Q15311" i="1" s="1"/>
  <c r="P7942" i="1"/>
  <c r="Q7942" i="1" s="1"/>
  <c r="P4736" i="1"/>
  <c r="Q4736" i="1" s="1"/>
  <c r="P9424" i="1"/>
  <c r="Q9424" i="1" s="1"/>
  <c r="P12557" i="1"/>
  <c r="Q12557" i="1" s="1"/>
  <c r="P9458" i="1"/>
  <c r="Q9458" i="1" s="1"/>
  <c r="P3381" i="1"/>
  <c r="Q3381" i="1" s="1"/>
  <c r="P2955" i="1"/>
  <c r="Q2955" i="1" s="1"/>
  <c r="P11042" i="1"/>
  <c r="Q11042" i="1" s="1"/>
  <c r="P13047" i="1"/>
  <c r="Q13047" i="1" s="1"/>
  <c r="P10759" i="1"/>
  <c r="Q10759" i="1" s="1"/>
  <c r="P1439" i="1"/>
  <c r="Q1439" i="1" s="1"/>
  <c r="P4907" i="1"/>
  <c r="Q4907" i="1" s="1"/>
  <c r="P10553" i="1"/>
  <c r="Q10553" i="1" s="1"/>
  <c r="P10944" i="1"/>
  <c r="Q10944" i="1" s="1"/>
  <c r="P7091" i="1"/>
  <c r="Q7091" i="1" s="1"/>
  <c r="P4522" i="1"/>
  <c r="Q4522" i="1" s="1"/>
  <c r="P1418" i="1"/>
  <c r="Q1418" i="1" s="1"/>
  <c r="P836" i="1"/>
  <c r="Q836" i="1" s="1"/>
  <c r="P1778" i="1"/>
  <c r="Q1778" i="1" s="1"/>
  <c r="P5130" i="1"/>
  <c r="Q5130" i="1" s="1"/>
  <c r="P9378" i="1"/>
  <c r="Q9378" i="1" s="1"/>
  <c r="P13031" i="1"/>
  <c r="Q13031" i="1" s="1"/>
  <c r="P3850" i="1"/>
  <c r="Q3850" i="1" s="1"/>
  <c r="P1177" i="1"/>
  <c r="Q1177" i="1" s="1"/>
  <c r="P14851" i="1"/>
  <c r="Q14851" i="1" s="1"/>
  <c r="P9464" i="1"/>
  <c r="Q9464" i="1" s="1"/>
  <c r="P2171" i="1"/>
  <c r="Q2171" i="1" s="1"/>
  <c r="P3847" i="1"/>
  <c r="Q3847" i="1" s="1"/>
  <c r="P6355" i="1"/>
  <c r="Q6355" i="1" s="1"/>
  <c r="P14873" i="1"/>
  <c r="Q14873" i="1" s="1"/>
  <c r="P1816" i="1"/>
  <c r="Q1816" i="1" s="1"/>
  <c r="P6485" i="1"/>
  <c r="Q6485" i="1" s="1"/>
  <c r="P6664" i="1"/>
  <c r="Q6664" i="1" s="1"/>
  <c r="P15241" i="1"/>
  <c r="Q15241" i="1" s="1"/>
  <c r="P2958" i="1"/>
  <c r="Q2958" i="1" s="1"/>
  <c r="P7162" i="1"/>
  <c r="Q7162" i="1" s="1"/>
  <c r="P15156" i="1"/>
  <c r="Q15156" i="1" s="1"/>
  <c r="P10099" i="1"/>
  <c r="Q10099" i="1" s="1"/>
  <c r="P2527" i="1"/>
  <c r="Q2527" i="1" s="1"/>
  <c r="P14354" i="1"/>
  <c r="Q14354" i="1" s="1"/>
  <c r="P8325" i="1"/>
  <c r="Q8325" i="1" s="1"/>
  <c r="P12518" i="1"/>
  <c r="Q12518" i="1" s="1"/>
  <c r="P12380" i="1"/>
  <c r="Q12380" i="1" s="1"/>
  <c r="P8490" i="1"/>
  <c r="Q8490" i="1" s="1"/>
  <c r="P12544" i="1"/>
  <c r="Q12544" i="1" s="1"/>
  <c r="P13621" i="1"/>
  <c r="Q13621" i="1" s="1"/>
  <c r="P12484" i="1"/>
  <c r="Q12484" i="1" s="1"/>
  <c r="P9693" i="1"/>
  <c r="Q9693" i="1" s="1"/>
  <c r="P9065" i="1"/>
  <c r="Q9065" i="1" s="1"/>
  <c r="P7078" i="1"/>
  <c r="Q7078" i="1" s="1"/>
  <c r="P1247" i="1"/>
  <c r="Q1247" i="1" s="1"/>
  <c r="P7312" i="1"/>
  <c r="Q7312" i="1" s="1"/>
  <c r="P9661" i="1"/>
  <c r="Q9661" i="1" s="1"/>
  <c r="P6913" i="1"/>
  <c r="Q6913" i="1" s="1"/>
  <c r="P6352" i="1"/>
  <c r="Q6352" i="1" s="1"/>
  <c r="P3624" i="1"/>
  <c r="Q3624" i="1" s="1"/>
  <c r="P5529" i="1"/>
  <c r="Q5529" i="1" s="1"/>
  <c r="P3137" i="1"/>
  <c r="Q3137" i="1" s="1"/>
  <c r="P1215" i="1"/>
  <c r="Q1215" i="1" s="1"/>
  <c r="P11144" i="1"/>
  <c r="Q11144" i="1" s="1"/>
  <c r="P10769" i="1"/>
  <c r="Q10769" i="1" s="1"/>
  <c r="P7918" i="1"/>
  <c r="Q7918" i="1" s="1"/>
  <c r="P1230" i="1"/>
  <c r="Q1230" i="1" s="1"/>
  <c r="P9459" i="1"/>
  <c r="Q9459" i="1" s="1"/>
  <c r="P4235" i="1"/>
  <c r="Q4235" i="1" s="1"/>
  <c r="P14556" i="1"/>
  <c r="Q14556" i="1" s="1"/>
  <c r="P758" i="1"/>
  <c r="Q758" i="1" s="1"/>
  <c r="P53" i="1"/>
  <c r="Q53" i="1" s="1"/>
  <c r="P12809" i="1"/>
  <c r="Q12809" i="1" s="1"/>
  <c r="P3559" i="1"/>
  <c r="Q3559" i="1" s="1"/>
  <c r="P10314" i="1"/>
  <c r="Q10314" i="1" s="1"/>
  <c r="P5281" i="1"/>
  <c r="Q5281" i="1" s="1"/>
  <c r="P12659" i="1"/>
  <c r="Q12659" i="1" s="1"/>
  <c r="P13102" i="1"/>
  <c r="Q13102" i="1" s="1"/>
  <c r="P14438" i="1"/>
  <c r="Q14438" i="1" s="1"/>
  <c r="P5821" i="1"/>
  <c r="Q5821" i="1" s="1"/>
  <c r="P96" i="1"/>
  <c r="Q96" i="1" s="1"/>
  <c r="P2195" i="1"/>
  <c r="Q2195" i="1" s="1"/>
  <c r="P4688" i="1"/>
  <c r="Q4688" i="1" s="1"/>
  <c r="P12416" i="1"/>
  <c r="Q12416" i="1" s="1"/>
  <c r="P13969" i="1"/>
  <c r="Q13969" i="1" s="1"/>
  <c r="P3216" i="1"/>
  <c r="Q3216" i="1" s="1"/>
  <c r="P5900" i="1"/>
  <c r="Q5900" i="1" s="1"/>
  <c r="P8709" i="1"/>
  <c r="Q8709" i="1" s="1"/>
  <c r="P4202" i="1"/>
  <c r="Q4202" i="1" s="1"/>
  <c r="P5207" i="1"/>
  <c r="Q5207" i="1" s="1"/>
  <c r="P12115" i="1"/>
  <c r="Q12115" i="1" s="1"/>
  <c r="P2591" i="1"/>
  <c r="Q2591" i="1" s="1"/>
  <c r="P8263" i="1"/>
  <c r="Q8263" i="1" s="1"/>
  <c r="P8949" i="1"/>
  <c r="Q8949" i="1" s="1"/>
  <c r="P2165" i="1"/>
  <c r="Q2165" i="1" s="1"/>
  <c r="P10823" i="1"/>
  <c r="Q10823" i="1" s="1"/>
  <c r="P3059" i="1"/>
  <c r="Q3059" i="1" s="1"/>
  <c r="P10730" i="1"/>
  <c r="Q10730" i="1" s="1"/>
  <c r="P6019" i="1"/>
  <c r="Q6019" i="1" s="1"/>
  <c r="P9405" i="1"/>
  <c r="Q9405" i="1" s="1"/>
  <c r="P8982" i="1"/>
  <c r="Q8982" i="1" s="1"/>
  <c r="P15118" i="1"/>
  <c r="Q15118" i="1" s="1"/>
  <c r="P1000" i="1"/>
  <c r="Q1000" i="1" s="1"/>
  <c r="P4217" i="1"/>
  <c r="Q4217" i="1" s="1"/>
  <c r="P9098" i="1"/>
  <c r="Q9098" i="1" s="1"/>
  <c r="P11626" i="1"/>
  <c r="Q11626" i="1" s="1"/>
  <c r="P13722" i="1"/>
  <c r="Q13722" i="1" s="1"/>
  <c r="P1531" i="1"/>
  <c r="Q1531" i="1" s="1"/>
  <c r="P4239" i="1"/>
  <c r="Q4239" i="1" s="1"/>
  <c r="P1765" i="1"/>
  <c r="Q1765" i="1" s="1"/>
  <c r="P1143" i="1"/>
  <c r="Q1143" i="1" s="1"/>
  <c r="P305" i="1"/>
  <c r="Q305" i="1" s="1"/>
  <c r="P12354" i="1"/>
  <c r="Q12354" i="1" s="1"/>
  <c r="P2382" i="1"/>
  <c r="Q2382" i="1" s="1"/>
  <c r="P5863" i="1"/>
  <c r="Q5863" i="1" s="1"/>
  <c r="P195" i="1"/>
  <c r="Q195" i="1" s="1"/>
  <c r="P12761" i="1"/>
  <c r="Q12761" i="1" s="1"/>
  <c r="P1670" i="1"/>
  <c r="Q1670" i="1" s="1"/>
  <c r="P6786" i="1"/>
  <c r="Q6786" i="1" s="1"/>
  <c r="P5444" i="1"/>
  <c r="Q5444" i="1" s="1"/>
  <c r="P3893" i="1"/>
  <c r="Q3893" i="1" s="1"/>
  <c r="P7044" i="1"/>
  <c r="Q7044" i="1" s="1"/>
  <c r="P608" i="1"/>
  <c r="Q608" i="1" s="1"/>
  <c r="P5502" i="1"/>
  <c r="Q5502" i="1" s="1"/>
  <c r="P8246" i="1"/>
  <c r="Q8246" i="1" s="1"/>
  <c r="P9346" i="1"/>
  <c r="Q9346" i="1" s="1"/>
  <c r="P8425" i="1"/>
  <c r="Q8425" i="1" s="1"/>
  <c r="P6932" i="1"/>
  <c r="Q6932" i="1" s="1"/>
  <c r="P9014" i="1"/>
  <c r="Q9014" i="1" s="1"/>
  <c r="P1373" i="1"/>
  <c r="Q1373" i="1" s="1"/>
  <c r="P4716" i="1"/>
  <c r="Q4716" i="1" s="1"/>
  <c r="P14864" i="1"/>
  <c r="Q14864" i="1" s="1"/>
  <c r="P14693" i="1"/>
  <c r="Q14693" i="1" s="1"/>
  <c r="P9675" i="1"/>
  <c r="Q9675" i="1" s="1"/>
  <c r="P7633" i="1"/>
  <c r="Q7633" i="1" s="1"/>
  <c r="P3523" i="1"/>
  <c r="Q3523" i="1" s="1"/>
  <c r="P5443" i="1"/>
  <c r="Q5443" i="1" s="1"/>
  <c r="P9949" i="1"/>
  <c r="Q9949" i="1" s="1"/>
  <c r="P12480" i="1"/>
  <c r="Q12480" i="1" s="1"/>
  <c r="P12713" i="1"/>
  <c r="Q12713" i="1" s="1"/>
  <c r="P2117" i="1"/>
  <c r="Q2117" i="1" s="1"/>
  <c r="P7728" i="1"/>
  <c r="Q7728" i="1" s="1"/>
  <c r="P10995" i="1"/>
  <c r="Q10995" i="1" s="1"/>
  <c r="P10709" i="1"/>
  <c r="Q10709" i="1" s="1"/>
  <c r="P14963" i="1"/>
  <c r="Q14963" i="1" s="1"/>
  <c r="P1963" i="1"/>
  <c r="Q1963" i="1" s="1"/>
  <c r="P7047" i="1"/>
  <c r="Q7047" i="1" s="1"/>
  <c r="P1219" i="1"/>
  <c r="Q1219" i="1" s="1"/>
  <c r="P8776" i="1"/>
  <c r="Q8776" i="1" s="1"/>
  <c r="P10518" i="1"/>
  <c r="Q10518" i="1" s="1"/>
  <c r="P1171" i="1"/>
  <c r="Q1171" i="1" s="1"/>
  <c r="P8164" i="1"/>
  <c r="Q8164" i="1" s="1"/>
  <c r="P14950" i="1"/>
  <c r="Q14950" i="1" s="1"/>
  <c r="P560" i="1"/>
  <c r="Q560" i="1" s="1"/>
  <c r="P2733" i="1"/>
  <c r="Q2733" i="1" s="1"/>
  <c r="P8398" i="1"/>
  <c r="Q8398" i="1" s="1"/>
  <c r="P10962" i="1"/>
  <c r="Q10962" i="1" s="1"/>
  <c r="P12668" i="1"/>
  <c r="Q12668" i="1" s="1"/>
  <c r="P4517" i="1"/>
  <c r="Q4517" i="1" s="1"/>
  <c r="P5103" i="1"/>
  <c r="Q5103" i="1" s="1"/>
  <c r="P12147" i="1"/>
  <c r="Q12147" i="1" s="1"/>
  <c r="P6393" i="1"/>
  <c r="Q6393" i="1" s="1"/>
  <c r="P13466" i="1"/>
  <c r="Q13466" i="1" s="1"/>
  <c r="P14132" i="1"/>
  <c r="Q14132" i="1" s="1"/>
  <c r="P13073" i="1"/>
  <c r="Q13073" i="1" s="1"/>
  <c r="P1297" i="1"/>
  <c r="Q1297" i="1" s="1"/>
  <c r="P8270" i="1"/>
  <c r="Q8270" i="1" s="1"/>
  <c r="P14511" i="1"/>
  <c r="Q14511" i="1" s="1"/>
  <c r="P14815" i="1"/>
  <c r="Q14815" i="1" s="1"/>
  <c r="P8056" i="1"/>
  <c r="Q8056" i="1" s="1"/>
  <c r="P6587" i="1"/>
  <c r="Q6587" i="1" s="1"/>
  <c r="P2895" i="1"/>
  <c r="Q2895" i="1" s="1"/>
  <c r="P15319" i="1"/>
  <c r="Q15319" i="1" s="1"/>
  <c r="P9514" i="1"/>
  <c r="Q9514" i="1" s="1"/>
  <c r="P1237" i="1"/>
  <c r="Q1237" i="1" s="1"/>
  <c r="P13489" i="1"/>
  <c r="Q13489" i="1" s="1"/>
  <c r="P10096" i="1"/>
  <c r="Q10096" i="1" s="1"/>
  <c r="P5048" i="1"/>
  <c r="Q5048" i="1" s="1"/>
  <c r="P2836" i="1"/>
  <c r="Q2836" i="1" s="1"/>
  <c r="P10232" i="1"/>
  <c r="Q10232" i="1" s="1"/>
  <c r="P151" i="1"/>
  <c r="Q151" i="1" s="1"/>
  <c r="P13269" i="1"/>
  <c r="Q13269" i="1" s="1"/>
  <c r="P9667" i="1"/>
  <c r="Q9667" i="1" s="1"/>
  <c r="P3252" i="1"/>
  <c r="Q3252" i="1" s="1"/>
  <c r="P10701" i="1"/>
  <c r="Q10701" i="1" s="1"/>
  <c r="P4024" i="1"/>
  <c r="Q4024" i="1" s="1"/>
  <c r="P13617" i="1"/>
  <c r="Q13617" i="1" s="1"/>
  <c r="P10186" i="1"/>
  <c r="Q10186" i="1" s="1"/>
  <c r="P13634" i="1"/>
  <c r="Q13634" i="1" s="1"/>
  <c r="P11229" i="1"/>
  <c r="Q11229" i="1" s="1"/>
  <c r="P5956" i="1"/>
  <c r="Q5956" i="1" s="1"/>
  <c r="P12537" i="1"/>
  <c r="Q12537" i="1" s="1"/>
  <c r="P12545" i="1"/>
  <c r="Q12545" i="1" s="1"/>
  <c r="P14923" i="1"/>
  <c r="Q14923" i="1" s="1"/>
  <c r="P9497" i="1"/>
  <c r="Q9497" i="1" s="1"/>
  <c r="P10574" i="1"/>
  <c r="Q10574" i="1" s="1"/>
  <c r="P7365" i="1"/>
  <c r="Q7365" i="1" s="1"/>
  <c r="P4113" i="1"/>
  <c r="Q4113" i="1" s="1"/>
  <c r="P1260" i="1"/>
  <c r="Q1260" i="1" s="1"/>
  <c r="P11587" i="1"/>
  <c r="Q11587" i="1" s="1"/>
  <c r="P7182" i="1"/>
  <c r="Q7182" i="1" s="1"/>
  <c r="P12981" i="1"/>
  <c r="Q12981" i="1" s="1"/>
  <c r="P6573" i="1"/>
  <c r="Q6573" i="1" s="1"/>
  <c r="P14450" i="1"/>
  <c r="Q14450" i="1" s="1"/>
  <c r="P5639" i="1"/>
  <c r="Q5639" i="1" s="1"/>
  <c r="P6634" i="1"/>
  <c r="Q6634" i="1" s="1"/>
  <c r="P10106" i="1"/>
  <c r="Q10106" i="1" s="1"/>
  <c r="P4826" i="1"/>
  <c r="Q4826" i="1" s="1"/>
  <c r="P9632" i="1"/>
  <c r="Q9632" i="1" s="1"/>
  <c r="P215" i="1"/>
  <c r="Q215" i="1" s="1"/>
  <c r="P3756" i="1"/>
  <c r="Q3756" i="1" s="1"/>
  <c r="P3587" i="1"/>
  <c r="Q3587" i="1" s="1"/>
  <c r="P1727" i="1"/>
  <c r="Q1727" i="1" s="1"/>
  <c r="P14213" i="1"/>
  <c r="Q14213" i="1" s="1"/>
  <c r="P15112" i="1"/>
  <c r="Q15112" i="1" s="1"/>
  <c r="P624" i="1"/>
  <c r="Q624" i="1" s="1"/>
  <c r="P6785" i="1"/>
  <c r="Q6785" i="1" s="1"/>
  <c r="P2544" i="1"/>
  <c r="Q2544" i="1" s="1"/>
  <c r="P12759" i="1"/>
  <c r="Q12759" i="1" s="1"/>
  <c r="P2239" i="1"/>
  <c r="Q2239" i="1" s="1"/>
  <c r="P2818" i="1"/>
  <c r="Q2818" i="1" s="1"/>
  <c r="P11314" i="1"/>
  <c r="Q11314" i="1" s="1"/>
  <c r="P1372" i="1"/>
  <c r="Q1372" i="1" s="1"/>
  <c r="P14557" i="1"/>
  <c r="Q14557" i="1" s="1"/>
  <c r="P11284" i="1"/>
  <c r="Q11284" i="1" s="1"/>
  <c r="P15015" i="1"/>
  <c r="Q15015" i="1" s="1"/>
  <c r="P6837" i="1"/>
  <c r="Q6837" i="1" s="1"/>
  <c r="P3542" i="1"/>
  <c r="Q3542" i="1" s="1"/>
  <c r="P14352" i="1"/>
  <c r="Q14352" i="1" s="1"/>
  <c r="P7759" i="1"/>
  <c r="Q7759" i="1" s="1"/>
  <c r="P14576" i="1"/>
  <c r="Q14576" i="1" s="1"/>
  <c r="P14639" i="1"/>
  <c r="Q14639" i="1" s="1"/>
  <c r="P12273" i="1"/>
  <c r="Q12273" i="1" s="1"/>
  <c r="P3463" i="1"/>
  <c r="Q3463" i="1" s="1"/>
  <c r="P3599" i="1"/>
  <c r="Q3599" i="1" s="1"/>
  <c r="P9944" i="1"/>
  <c r="Q9944" i="1" s="1"/>
  <c r="P7307" i="1"/>
  <c r="Q7307" i="1" s="1"/>
  <c r="P6320" i="1"/>
  <c r="Q6320" i="1" s="1"/>
  <c r="P3135" i="1"/>
  <c r="Q3135" i="1" s="1"/>
  <c r="P3408" i="1"/>
  <c r="Q3408" i="1" s="1"/>
  <c r="P5513" i="1"/>
  <c r="Q5513" i="1" s="1"/>
  <c r="P9696" i="1"/>
  <c r="Q9696" i="1" s="1"/>
  <c r="P657" i="1"/>
  <c r="Q657" i="1" s="1"/>
  <c r="P5912" i="1"/>
  <c r="Q5912" i="1" s="1"/>
  <c r="P11500" i="1"/>
  <c r="Q11500" i="1" s="1"/>
  <c r="P6398" i="1"/>
  <c r="Q6398" i="1" s="1"/>
  <c r="P9190" i="1"/>
  <c r="Q9190" i="1" s="1"/>
  <c r="P1560" i="1"/>
  <c r="Q1560" i="1" s="1"/>
  <c r="P14391" i="1"/>
  <c r="Q14391" i="1" s="1"/>
  <c r="P2126" i="1"/>
  <c r="Q2126" i="1" s="1"/>
  <c r="P9980" i="1"/>
  <c r="Q9980" i="1" s="1"/>
  <c r="P2555" i="1"/>
  <c r="Q2555" i="1" s="1"/>
  <c r="P15117" i="1"/>
  <c r="Q15117" i="1" s="1"/>
  <c r="P9728" i="1"/>
  <c r="Q9728" i="1" s="1"/>
  <c r="P7971" i="1"/>
  <c r="Q7971" i="1" s="1"/>
  <c r="P12991" i="1"/>
  <c r="Q12991" i="1" s="1"/>
  <c r="P2628" i="1"/>
  <c r="Q2628" i="1" s="1"/>
  <c r="P6453" i="1"/>
  <c r="Q6453" i="1" s="1"/>
  <c r="P15018" i="1"/>
  <c r="Q15018" i="1" s="1"/>
  <c r="P7750" i="1"/>
  <c r="Q7750" i="1" s="1"/>
  <c r="P9650" i="1"/>
  <c r="Q9650" i="1" s="1"/>
  <c r="P1064" i="1"/>
  <c r="Q1064" i="1" s="1"/>
  <c r="P1119" i="1"/>
  <c r="Q1119" i="1" s="1"/>
  <c r="P965" i="1"/>
  <c r="Q965" i="1" s="1"/>
  <c r="P7497" i="1"/>
  <c r="Q7497" i="1" s="1"/>
  <c r="P11070" i="1"/>
  <c r="Q11070" i="1" s="1"/>
  <c r="P4937" i="1"/>
  <c r="Q4937" i="1" s="1"/>
  <c r="P8845" i="1"/>
  <c r="Q8845" i="1" s="1"/>
  <c r="P8868" i="1"/>
  <c r="Q8868" i="1" s="1"/>
  <c r="P2420" i="1"/>
  <c r="Q2420" i="1" s="1"/>
  <c r="P11547" i="1"/>
  <c r="Q11547" i="1" s="1"/>
  <c r="P8401" i="1"/>
  <c r="Q8401" i="1" s="1"/>
  <c r="P1851" i="1"/>
  <c r="Q1851" i="1" s="1"/>
  <c r="P14536" i="1"/>
  <c r="Q14536" i="1" s="1"/>
  <c r="P3785" i="1"/>
  <c r="Q3785" i="1" s="1"/>
  <c r="P6251" i="1"/>
  <c r="Q6251" i="1" s="1"/>
  <c r="P14488" i="1"/>
  <c r="Q14488" i="1" s="1"/>
  <c r="P5063" i="1"/>
  <c r="Q5063" i="1" s="1"/>
  <c r="P2830" i="1"/>
  <c r="Q2830" i="1" s="1"/>
  <c r="P15084" i="1"/>
  <c r="Q15084" i="1" s="1"/>
  <c r="P15298" i="1"/>
  <c r="Q15298" i="1" s="1"/>
  <c r="P10590" i="1"/>
  <c r="Q10590" i="1" s="1"/>
  <c r="P13725" i="1"/>
  <c r="Q13725" i="1" s="1"/>
  <c r="P15337" i="1"/>
  <c r="Q15337" i="1" s="1"/>
  <c r="P2224" i="1"/>
  <c r="Q2224" i="1" s="1"/>
  <c r="P12945" i="1"/>
  <c r="Q12945" i="1" s="1"/>
  <c r="P736" i="1"/>
  <c r="Q736" i="1" s="1"/>
  <c r="P9903" i="1"/>
  <c r="Q9903" i="1" s="1"/>
  <c r="P9575" i="1"/>
  <c r="Q9575" i="1" s="1"/>
  <c r="P7446" i="1"/>
  <c r="Q7446" i="1" s="1"/>
  <c r="P8850" i="1"/>
  <c r="Q8850" i="1" s="1"/>
  <c r="P4213" i="1"/>
  <c r="Q4213" i="1" s="1"/>
  <c r="P117" i="1"/>
  <c r="Q117" i="1" s="1"/>
  <c r="P2887" i="1"/>
  <c r="Q2887" i="1" s="1"/>
  <c r="P14327" i="1"/>
  <c r="Q14327" i="1" s="1"/>
  <c r="P4135" i="1"/>
  <c r="Q4135" i="1" s="1"/>
  <c r="P10966" i="1"/>
  <c r="Q10966" i="1" s="1"/>
  <c r="P6942" i="1"/>
  <c r="Q6942" i="1" s="1"/>
  <c r="P15066" i="1"/>
  <c r="Q15066" i="1" s="1"/>
  <c r="P15036" i="1"/>
  <c r="Q15036" i="1" s="1"/>
  <c r="P8097" i="1"/>
  <c r="Q8097" i="1" s="1"/>
  <c r="P5228" i="1"/>
  <c r="Q5228" i="1" s="1"/>
  <c r="P6091" i="1"/>
  <c r="Q6091" i="1" s="1"/>
  <c r="P5400" i="1"/>
  <c r="Q5400" i="1" s="1"/>
  <c r="P911" i="1"/>
  <c r="Q911" i="1" s="1"/>
  <c r="P780" i="1"/>
  <c r="Q780" i="1" s="1"/>
  <c r="P8645" i="1"/>
  <c r="Q8645" i="1" s="1"/>
  <c r="P8847" i="1"/>
  <c r="Q8847" i="1" s="1"/>
  <c r="P1137" i="1"/>
  <c r="Q1137" i="1" s="1"/>
  <c r="P5848" i="1"/>
  <c r="Q5848" i="1" s="1"/>
  <c r="P14133" i="1"/>
  <c r="Q14133" i="1" s="1"/>
  <c r="P6650" i="1"/>
  <c r="Q6650" i="1" s="1"/>
  <c r="P5380" i="1"/>
  <c r="Q5380" i="1" s="1"/>
  <c r="P1135" i="1"/>
  <c r="Q1135" i="1" s="1"/>
  <c r="P12706" i="1"/>
  <c r="Q12706" i="1" s="1"/>
  <c r="P9114" i="1"/>
  <c r="Q9114" i="1" s="1"/>
  <c r="P2585" i="1"/>
  <c r="Q2585" i="1" s="1"/>
  <c r="P6291" i="1"/>
  <c r="Q6291" i="1" s="1"/>
  <c r="P11219" i="1"/>
  <c r="Q11219" i="1" s="1"/>
  <c r="P4051" i="1"/>
  <c r="Q4051" i="1" s="1"/>
  <c r="P7442" i="1"/>
  <c r="Q7442" i="1" s="1"/>
  <c r="P8331" i="1"/>
  <c r="Q8331" i="1" s="1"/>
  <c r="P10992" i="1"/>
  <c r="Q10992" i="1" s="1"/>
  <c r="P8802" i="1"/>
  <c r="Q8802" i="1" s="1"/>
  <c r="P6966" i="1"/>
  <c r="Q6966" i="1" s="1"/>
  <c r="P2672" i="1"/>
  <c r="Q2672" i="1" s="1"/>
  <c r="P4724" i="1"/>
  <c r="Q4724" i="1" s="1"/>
  <c r="P5838" i="1"/>
  <c r="Q5838" i="1" s="1"/>
  <c r="P14027" i="1"/>
  <c r="Q14027" i="1" s="1"/>
  <c r="P10112" i="1"/>
  <c r="Q10112" i="1" s="1"/>
  <c r="P8295" i="1"/>
  <c r="Q8295" i="1" s="1"/>
  <c r="P7812" i="1"/>
  <c r="Q7812" i="1" s="1"/>
  <c r="P10078" i="1"/>
  <c r="Q10078" i="1" s="1"/>
  <c r="P3512" i="1"/>
  <c r="Q3512" i="1" s="1"/>
  <c r="P6504" i="1"/>
  <c r="Q6504" i="1" s="1"/>
  <c r="P8684" i="1"/>
  <c r="Q8684" i="1" s="1"/>
  <c r="P5570" i="1"/>
  <c r="Q5570" i="1" s="1"/>
  <c r="P820" i="1"/>
  <c r="Q820" i="1" s="1"/>
  <c r="P6515" i="1"/>
  <c r="Q6515" i="1" s="1"/>
  <c r="P2127" i="1"/>
  <c r="Q2127" i="1" s="1"/>
  <c r="P12062" i="1"/>
  <c r="Q12062" i="1" s="1"/>
  <c r="P7732" i="1"/>
  <c r="Q7732" i="1" s="1"/>
  <c r="P14858" i="1"/>
  <c r="Q14858" i="1" s="1"/>
  <c r="P5538" i="1"/>
  <c r="Q5538" i="1" s="1"/>
  <c r="P4052" i="1"/>
  <c r="Q4052" i="1" s="1"/>
  <c r="P15324" i="1"/>
  <c r="Q15324" i="1" s="1"/>
  <c r="P4921" i="1"/>
  <c r="Q4921" i="1" s="1"/>
  <c r="P6026" i="1"/>
  <c r="Q6026" i="1" s="1"/>
  <c r="P156" i="1"/>
  <c r="Q156" i="1" s="1"/>
  <c r="P3238" i="1"/>
  <c r="Q3238" i="1" s="1"/>
  <c r="P11909" i="1"/>
  <c r="Q11909" i="1" s="1"/>
  <c r="P10871" i="1"/>
  <c r="Q10871" i="1" s="1"/>
  <c r="P6041" i="1"/>
  <c r="Q6041" i="1" s="1"/>
  <c r="P14108" i="1"/>
  <c r="Q14108" i="1" s="1"/>
  <c r="P8336" i="1"/>
  <c r="Q8336" i="1" s="1"/>
  <c r="P9647" i="1"/>
  <c r="Q9647" i="1" s="1"/>
  <c r="P12344" i="1"/>
  <c r="Q12344" i="1" s="1"/>
  <c r="P10842" i="1"/>
  <c r="Q10842" i="1" s="1"/>
  <c r="P2268" i="1"/>
  <c r="Q2268" i="1" s="1"/>
  <c r="P7317" i="1"/>
  <c r="Q7317" i="1" s="1"/>
  <c r="P9277" i="1"/>
  <c r="Q9277" i="1" s="1"/>
  <c r="P796" i="1"/>
  <c r="Q796" i="1" s="1"/>
  <c r="P3768" i="1"/>
  <c r="Q3768" i="1" s="1"/>
  <c r="P12050" i="1"/>
  <c r="Q12050" i="1" s="1"/>
  <c r="P14664" i="1"/>
  <c r="Q14664" i="1" s="1"/>
  <c r="P15059" i="1"/>
  <c r="Q15059" i="1" s="1"/>
  <c r="P11061" i="1"/>
  <c r="Q11061" i="1" s="1"/>
  <c r="P10825" i="1"/>
  <c r="Q10825" i="1" s="1"/>
  <c r="P10881" i="1"/>
  <c r="Q10881" i="1" s="1"/>
  <c r="P4499" i="1"/>
  <c r="Q4499" i="1" s="1"/>
  <c r="P6214" i="1"/>
  <c r="Q6214" i="1" s="1"/>
  <c r="P2756" i="1"/>
  <c r="Q2756" i="1" s="1"/>
  <c r="P7187" i="1"/>
  <c r="Q7187" i="1" s="1"/>
  <c r="P637" i="1"/>
  <c r="Q637" i="1" s="1"/>
  <c r="P12743" i="1"/>
  <c r="Q12743" i="1" s="1"/>
  <c r="P14535" i="1"/>
  <c r="Q14535" i="1" s="1"/>
  <c r="P2114" i="1"/>
  <c r="Q2114" i="1" s="1"/>
  <c r="P7408" i="1"/>
  <c r="Q7408" i="1" s="1"/>
  <c r="P6708" i="1"/>
  <c r="Q6708" i="1" s="1"/>
  <c r="P11474" i="1"/>
  <c r="Q11474" i="1" s="1"/>
  <c r="P7881" i="1"/>
  <c r="Q7881" i="1" s="1"/>
  <c r="P6830" i="1"/>
  <c r="Q6830" i="1" s="1"/>
  <c r="P2137" i="1"/>
  <c r="Q2137" i="1" s="1"/>
  <c r="P4334" i="1"/>
  <c r="Q4334" i="1" s="1"/>
  <c r="P9068" i="1"/>
  <c r="Q9068" i="1" s="1"/>
  <c r="P639" i="1"/>
  <c r="Q639" i="1" s="1"/>
  <c r="P5078" i="1"/>
  <c r="Q5078" i="1" s="1"/>
  <c r="P2186" i="1"/>
  <c r="Q2186" i="1" s="1"/>
  <c r="P1186" i="1"/>
  <c r="Q1186" i="1" s="1"/>
  <c r="P6472" i="1"/>
  <c r="Q6472" i="1" s="1"/>
  <c r="P4646" i="1"/>
  <c r="Q4646" i="1" s="1"/>
  <c r="P8790" i="1"/>
  <c r="Q8790" i="1" s="1"/>
  <c r="P3146" i="1"/>
  <c r="Q3146" i="1" s="1"/>
  <c r="P871" i="1"/>
  <c r="Q871" i="1" s="1"/>
  <c r="P557" i="1"/>
  <c r="Q557" i="1" s="1"/>
  <c r="P6569" i="1"/>
  <c r="Q6569" i="1" s="1"/>
  <c r="P125" i="1"/>
  <c r="Q125" i="1" s="1"/>
  <c r="P880" i="1"/>
  <c r="Q880" i="1" s="1"/>
  <c r="P5214" i="1"/>
  <c r="Q5214" i="1" s="1"/>
  <c r="P14418" i="1"/>
  <c r="Q14418" i="1" s="1"/>
  <c r="P11007" i="1"/>
  <c r="Q11007" i="1" s="1"/>
  <c r="P11376" i="1"/>
  <c r="Q11376" i="1" s="1"/>
  <c r="P2621" i="1"/>
  <c r="Q2621" i="1" s="1"/>
  <c r="P8770" i="1"/>
  <c r="Q8770" i="1" s="1"/>
  <c r="P3534" i="1"/>
  <c r="Q3534" i="1" s="1"/>
  <c r="P7930" i="1"/>
  <c r="Q7930" i="1" s="1"/>
  <c r="P12506" i="1"/>
  <c r="Q12506" i="1" s="1"/>
  <c r="P6565" i="1"/>
  <c r="Q6565" i="1" s="1"/>
  <c r="P3499" i="1"/>
  <c r="Q3499" i="1" s="1"/>
  <c r="P4691" i="1"/>
  <c r="Q4691" i="1" s="1"/>
  <c r="P7485" i="1"/>
  <c r="Q7485" i="1" s="1"/>
  <c r="P12451" i="1"/>
  <c r="Q12451" i="1" s="1"/>
  <c r="P9739" i="1"/>
  <c r="Q9739" i="1" s="1"/>
  <c r="P14674" i="1"/>
  <c r="Q14674" i="1" s="1"/>
  <c r="P15005" i="1"/>
  <c r="Q15005" i="1" s="1"/>
  <c r="P4769" i="1"/>
  <c r="Q4769" i="1" s="1"/>
  <c r="P10160" i="1"/>
  <c r="Q10160" i="1" s="1"/>
  <c r="P10908" i="1"/>
  <c r="Q10908" i="1" s="1"/>
  <c r="P8618" i="1"/>
  <c r="Q8618" i="1" s="1"/>
  <c r="P12347" i="1"/>
  <c r="Q12347" i="1" s="1"/>
  <c r="P4192" i="1"/>
  <c r="Q4192" i="1" s="1"/>
  <c r="P11684" i="1"/>
  <c r="Q11684" i="1" s="1"/>
  <c r="P3855" i="1"/>
  <c r="Q3855" i="1" s="1"/>
  <c r="P8328" i="1"/>
  <c r="Q8328" i="1" s="1"/>
  <c r="P1757" i="1"/>
  <c r="Q1757" i="1" s="1"/>
  <c r="P10551" i="1"/>
  <c r="Q10551" i="1" s="1"/>
  <c r="P13159" i="1"/>
  <c r="Q13159" i="1" s="1"/>
  <c r="P11398" i="1"/>
  <c r="Q11398" i="1" s="1"/>
  <c r="P14642" i="1"/>
  <c r="Q14642" i="1" s="1"/>
  <c r="P15188" i="1"/>
  <c r="Q15188" i="1" s="1"/>
  <c r="P7037" i="1"/>
  <c r="Q7037" i="1" s="1"/>
  <c r="P2356" i="1"/>
  <c r="Q2356" i="1" s="1"/>
  <c r="P10961" i="1"/>
  <c r="Q10961" i="1" s="1"/>
  <c r="P6392" i="1"/>
  <c r="Q6392" i="1" s="1"/>
  <c r="P5805" i="1"/>
  <c r="Q5805" i="1" s="1"/>
  <c r="P2789" i="1"/>
  <c r="Q2789" i="1" s="1"/>
  <c r="P635" i="1"/>
  <c r="Q635" i="1" s="1"/>
  <c r="P11719" i="1"/>
  <c r="Q11719" i="1" s="1"/>
  <c r="P7364" i="1"/>
  <c r="Q7364" i="1" s="1"/>
  <c r="P5993" i="1"/>
  <c r="Q5993" i="1" s="1"/>
  <c r="P5550" i="1"/>
  <c r="Q5550" i="1" s="1"/>
  <c r="P7712" i="1"/>
  <c r="Q7712" i="1" s="1"/>
  <c r="P11416" i="1"/>
  <c r="Q11416" i="1" s="1"/>
  <c r="P6609" i="1"/>
  <c r="Q6609" i="1" s="1"/>
  <c r="P1483" i="1"/>
  <c r="Q1483" i="1" s="1"/>
  <c r="P3958" i="1"/>
  <c r="Q3958" i="1" s="1"/>
  <c r="P2035" i="1"/>
  <c r="Q2035" i="1" s="1"/>
  <c r="P2920" i="1"/>
  <c r="Q2920" i="1" s="1"/>
  <c r="P13436" i="1"/>
  <c r="Q13436" i="1" s="1"/>
  <c r="P2659" i="1"/>
  <c r="Q2659" i="1" s="1"/>
  <c r="P11170" i="1"/>
  <c r="Q11170" i="1" s="1"/>
  <c r="P4586" i="1"/>
  <c r="Q4586" i="1" s="1"/>
  <c r="P13825" i="1"/>
  <c r="Q13825" i="1" s="1"/>
  <c r="P9548" i="1"/>
  <c r="Q9548" i="1" s="1"/>
  <c r="P10384" i="1"/>
  <c r="Q10384" i="1" s="1"/>
  <c r="P8039" i="1"/>
  <c r="Q8039" i="1" s="1"/>
  <c r="P14235" i="1"/>
  <c r="Q14235" i="1" s="1"/>
  <c r="P2408" i="1"/>
  <c r="Q2408" i="1" s="1"/>
  <c r="P4341" i="1"/>
  <c r="Q4341" i="1" s="1"/>
  <c r="P13869" i="1"/>
  <c r="Q13869" i="1" s="1"/>
  <c r="P15189" i="1"/>
  <c r="Q15189" i="1" s="1"/>
  <c r="P11828" i="1"/>
  <c r="Q11828" i="1" s="1"/>
  <c r="P3253" i="1"/>
  <c r="Q3253" i="1" s="1"/>
  <c r="P13933" i="1"/>
  <c r="Q13933" i="1" s="1"/>
  <c r="P2573" i="1"/>
  <c r="Q2573" i="1" s="1"/>
  <c r="P13447" i="1"/>
  <c r="Q13447" i="1" s="1"/>
  <c r="P5792" i="1"/>
  <c r="Q5792" i="1" s="1"/>
  <c r="P752" i="1"/>
  <c r="Q752" i="1" s="1"/>
  <c r="P9403" i="1"/>
  <c r="Q9403" i="1" s="1"/>
  <c r="P5592" i="1"/>
  <c r="Q5592" i="1" s="1"/>
  <c r="P312" i="1"/>
  <c r="Q312" i="1" s="1"/>
  <c r="P2292" i="1"/>
  <c r="Q2292" i="1" s="1"/>
  <c r="P6954" i="1"/>
  <c r="Q6954" i="1" s="1"/>
  <c r="P10029" i="1"/>
  <c r="Q10029" i="1" s="1"/>
  <c r="P517" i="1"/>
  <c r="Q517" i="1" s="1"/>
  <c r="P7976" i="1"/>
  <c r="Q7976" i="1" s="1"/>
  <c r="P741" i="1"/>
  <c r="Q741" i="1" s="1"/>
  <c r="P13838" i="1"/>
  <c r="Q13838" i="1" s="1"/>
  <c r="P10892" i="1"/>
  <c r="Q10892" i="1" s="1"/>
  <c r="P1294" i="1"/>
  <c r="Q1294" i="1" s="1"/>
  <c r="P7766" i="1"/>
  <c r="Q7766" i="1" s="1"/>
  <c r="P11315" i="1"/>
  <c r="Q11315" i="1" s="1"/>
  <c r="P4377" i="1"/>
  <c r="Q4377" i="1" s="1"/>
  <c r="P2881" i="1"/>
  <c r="Q2881" i="1" s="1"/>
  <c r="P10399" i="1"/>
  <c r="Q10399" i="1" s="1"/>
  <c r="P11963" i="1"/>
  <c r="Q11963" i="1" s="1"/>
  <c r="P6038" i="1"/>
  <c r="Q6038" i="1" s="1"/>
  <c r="P3686" i="1"/>
  <c r="Q3686" i="1" s="1"/>
  <c r="P14441" i="1"/>
  <c r="Q14441" i="1" s="1"/>
  <c r="P8202" i="1"/>
  <c r="Q8202" i="1" s="1"/>
  <c r="P7491" i="1"/>
  <c r="Q7491" i="1" s="1"/>
  <c r="P11245" i="1"/>
  <c r="Q11245" i="1" s="1"/>
  <c r="P13757" i="1"/>
  <c r="Q13757" i="1" s="1"/>
  <c r="P4653" i="1"/>
  <c r="Q4653" i="1" s="1"/>
  <c r="P12493" i="1"/>
  <c r="Q12493" i="1" s="1"/>
  <c r="P14320" i="1"/>
  <c r="Q14320" i="1" s="1"/>
  <c r="P14783" i="1"/>
  <c r="Q14783" i="1" s="1"/>
  <c r="P10589" i="1"/>
  <c r="Q10589" i="1" s="1"/>
  <c r="P11836" i="1"/>
  <c r="Q11836" i="1" s="1"/>
  <c r="P12958" i="1"/>
  <c r="Q12958" i="1" s="1"/>
  <c r="P12185" i="1"/>
  <c r="Q12185" i="1" s="1"/>
  <c r="P2870" i="1"/>
  <c r="Q2870" i="1" s="1"/>
  <c r="P42" i="1"/>
  <c r="Q42" i="1" s="1"/>
  <c r="P8827" i="1"/>
  <c r="Q8827" i="1" s="1"/>
  <c r="P9589" i="1"/>
  <c r="Q9589" i="1" s="1"/>
  <c r="P3464" i="1"/>
  <c r="Q3464" i="1" s="1"/>
  <c r="P2873" i="1"/>
  <c r="Q2873" i="1" s="1"/>
  <c r="P8147" i="1"/>
  <c r="Q8147" i="1" s="1"/>
  <c r="P13714" i="1"/>
  <c r="Q13714" i="1" s="1"/>
  <c r="P2882" i="1"/>
  <c r="Q2882" i="1" s="1"/>
  <c r="P13449" i="1"/>
  <c r="Q13449" i="1" s="1"/>
  <c r="P13251" i="1"/>
  <c r="Q13251" i="1" s="1"/>
  <c r="P3840" i="1"/>
  <c r="Q3840" i="1" s="1"/>
  <c r="P12252" i="1"/>
  <c r="Q12252" i="1" s="1"/>
  <c r="P14729" i="1"/>
  <c r="Q14729" i="1" s="1"/>
  <c r="P2407" i="1"/>
  <c r="Q2407" i="1" s="1"/>
  <c r="P8391" i="1"/>
  <c r="Q8391" i="1" s="1"/>
  <c r="P12390" i="1"/>
  <c r="Q12390" i="1" s="1"/>
  <c r="P5051" i="1"/>
  <c r="Q5051" i="1" s="1"/>
  <c r="P1187" i="1"/>
  <c r="Q1187" i="1" s="1"/>
  <c r="P1897" i="1"/>
  <c r="Q1897" i="1" s="1"/>
  <c r="P5071" i="1"/>
  <c r="Q5071" i="1" s="1"/>
  <c r="P667" i="1"/>
  <c r="Q667" i="1" s="1"/>
  <c r="P722" i="1"/>
  <c r="Q722" i="1" s="1"/>
  <c r="P14980" i="1"/>
  <c r="Q14980" i="1" s="1"/>
  <c r="P1905" i="1"/>
  <c r="Q1905" i="1" s="1"/>
  <c r="P2498" i="1"/>
  <c r="Q2498" i="1" s="1"/>
  <c r="P9116" i="1"/>
  <c r="Q9116" i="1" s="1"/>
  <c r="P12527" i="1"/>
  <c r="Q12527" i="1" s="1"/>
  <c r="P2435" i="1"/>
  <c r="Q2435" i="1" s="1"/>
  <c r="P676" i="1"/>
  <c r="Q676" i="1" s="1"/>
  <c r="P3368" i="1"/>
  <c r="Q3368" i="1" s="1"/>
  <c r="P7705" i="1"/>
  <c r="Q7705" i="1" s="1"/>
  <c r="P15225" i="1"/>
  <c r="Q15225" i="1" s="1"/>
  <c r="P9483" i="1"/>
  <c r="Q9483" i="1" s="1"/>
  <c r="P3403" i="1"/>
  <c r="Q3403" i="1" s="1"/>
  <c r="P174" i="1"/>
  <c r="Q174" i="1" s="1"/>
  <c r="P2546" i="1"/>
  <c r="Q2546" i="1" s="1"/>
  <c r="P10092" i="1"/>
  <c r="Q10092" i="1" s="1"/>
  <c r="P4847" i="1"/>
  <c r="Q4847" i="1" s="1"/>
  <c r="P8531" i="1"/>
  <c r="Q8531" i="1" s="1"/>
  <c r="P9036" i="1"/>
  <c r="Q9036" i="1" s="1"/>
  <c r="P2428" i="1"/>
  <c r="Q2428" i="1" s="1"/>
  <c r="P6176" i="1"/>
  <c r="Q6176" i="1" s="1"/>
  <c r="P8506" i="1"/>
  <c r="Q8506" i="1" s="1"/>
  <c r="P13323" i="1"/>
  <c r="Q13323" i="1" s="1"/>
  <c r="P12279" i="1"/>
  <c r="Q12279" i="1" s="1"/>
  <c r="P10357" i="1"/>
  <c r="Q10357" i="1" s="1"/>
  <c r="P11927" i="1"/>
  <c r="Q11927" i="1" s="1"/>
  <c r="P14726" i="1"/>
  <c r="Q14726" i="1" s="1"/>
  <c r="P11704" i="1"/>
  <c r="Q11704" i="1" s="1"/>
  <c r="P3136" i="1"/>
  <c r="Q3136" i="1" s="1"/>
  <c r="P5115" i="1"/>
  <c r="Q5115" i="1" s="1"/>
  <c r="P5572" i="1"/>
  <c r="Q5572" i="1" s="1"/>
  <c r="P6669" i="1"/>
  <c r="Q6669" i="1" s="1"/>
  <c r="P9735" i="1"/>
  <c r="Q9735" i="1" s="1"/>
  <c r="P6386" i="1"/>
  <c r="Q6386" i="1" s="1"/>
  <c r="P7103" i="1"/>
  <c r="Q7103" i="1" s="1"/>
  <c r="P9143" i="1"/>
  <c r="Q9143" i="1" s="1"/>
  <c r="P12460" i="1"/>
  <c r="Q12460" i="1" s="1"/>
  <c r="P6866" i="1"/>
  <c r="Q6866" i="1" s="1"/>
  <c r="P9686" i="1"/>
  <c r="Q9686" i="1" s="1"/>
  <c r="P7101" i="1"/>
  <c r="Q7101" i="1" s="1"/>
  <c r="P15323" i="1"/>
  <c r="Q15323" i="1" s="1"/>
  <c r="P14468" i="1"/>
  <c r="Q14468" i="1" s="1"/>
  <c r="P8287" i="1"/>
  <c r="Q8287" i="1" s="1"/>
  <c r="P12534" i="1"/>
  <c r="Q12534" i="1" s="1"/>
  <c r="P13257" i="1"/>
  <c r="Q13257" i="1" s="1"/>
  <c r="P431" i="1"/>
  <c r="Q431" i="1" s="1"/>
  <c r="P14135" i="1"/>
  <c r="Q14135" i="1" s="1"/>
  <c r="P13220" i="1"/>
  <c r="Q13220" i="1" s="1"/>
  <c r="P12587" i="1"/>
  <c r="Q12587" i="1" s="1"/>
  <c r="P8731" i="1"/>
  <c r="Q8731" i="1" s="1"/>
  <c r="P3484" i="1"/>
  <c r="Q3484" i="1" s="1"/>
  <c r="P7670" i="1"/>
  <c r="Q7670" i="1" s="1"/>
  <c r="P12275" i="1"/>
  <c r="Q12275" i="1" s="1"/>
  <c r="P6903" i="1"/>
  <c r="Q6903" i="1" s="1"/>
  <c r="P15163" i="1"/>
  <c r="Q15163" i="1" s="1"/>
  <c r="P3472" i="1"/>
  <c r="Q3472" i="1" s="1"/>
  <c r="P13978" i="1"/>
  <c r="Q13978" i="1" s="1"/>
  <c r="P4915" i="1"/>
  <c r="Q4915" i="1" s="1"/>
  <c r="P12899" i="1"/>
  <c r="Q12899" i="1" s="1"/>
  <c r="P6611" i="1"/>
  <c r="Q6611" i="1" s="1"/>
  <c r="P12810" i="1"/>
  <c r="Q12810" i="1" s="1"/>
  <c r="P9085" i="1"/>
  <c r="Q9085" i="1" s="1"/>
  <c r="P13910" i="1"/>
  <c r="Q13910" i="1" s="1"/>
  <c r="P7320" i="1"/>
  <c r="Q7320" i="1" s="1"/>
  <c r="P14317" i="1"/>
  <c r="Q14317" i="1" s="1"/>
  <c r="P1967" i="1"/>
  <c r="Q1967" i="1" s="1"/>
  <c r="P12431" i="1"/>
  <c r="Q12431" i="1" s="1"/>
  <c r="P3390" i="1"/>
  <c r="Q3390" i="1" s="1"/>
  <c r="P3521" i="1"/>
  <c r="Q3521" i="1" s="1"/>
  <c r="P1032" i="1"/>
  <c r="Q1032" i="1" s="1"/>
  <c r="P11260" i="1"/>
  <c r="Q11260" i="1" s="1"/>
  <c r="P9900" i="1"/>
  <c r="Q9900" i="1" s="1"/>
  <c r="P5101" i="1"/>
  <c r="Q5101" i="1" s="1"/>
  <c r="P14994" i="1"/>
  <c r="Q14994" i="1" s="1"/>
  <c r="P908" i="1"/>
  <c r="Q908" i="1" s="1"/>
  <c r="P11817" i="1"/>
  <c r="Q11817" i="1" s="1"/>
  <c r="P4037" i="1"/>
  <c r="Q4037" i="1" s="1"/>
  <c r="P1050" i="1"/>
  <c r="Q1050" i="1" s="1"/>
  <c r="P9781" i="1"/>
  <c r="Q9781" i="1" s="1"/>
  <c r="P5008" i="1"/>
  <c r="Q5008" i="1" s="1"/>
  <c r="P6893" i="1"/>
  <c r="Q6893" i="1" s="1"/>
  <c r="P7238" i="1"/>
  <c r="Q7238" i="1" s="1"/>
  <c r="P638" i="1"/>
  <c r="Q638" i="1" s="1"/>
  <c r="P8136" i="1"/>
  <c r="Q8136" i="1" s="1"/>
  <c r="P609" i="1"/>
  <c r="Q609" i="1" s="1"/>
  <c r="P2803" i="1"/>
  <c r="Q2803" i="1" s="1"/>
  <c r="P11035" i="1"/>
  <c r="Q11035" i="1" s="1"/>
  <c r="P11133" i="1"/>
  <c r="Q11133" i="1" s="1"/>
  <c r="P51" i="1"/>
  <c r="Q51" i="1" s="1"/>
  <c r="P13048" i="1"/>
  <c r="Q13048" i="1" s="1"/>
  <c r="P142" i="1"/>
  <c r="Q142" i="1" s="1"/>
  <c r="P14896" i="1"/>
  <c r="Q14896" i="1" s="1"/>
  <c r="P8629" i="1"/>
  <c r="Q8629" i="1" s="1"/>
  <c r="P5574" i="1"/>
  <c r="Q5574" i="1" s="1"/>
  <c r="P9336" i="1"/>
  <c r="Q9336" i="1" s="1"/>
  <c r="P2251" i="1"/>
  <c r="Q2251" i="1" s="1"/>
  <c r="P7308" i="1"/>
  <c r="Q7308" i="1" s="1"/>
  <c r="P10609" i="1"/>
  <c r="Q10609" i="1" s="1"/>
  <c r="P10063" i="1"/>
  <c r="Q10063" i="1" s="1"/>
  <c r="P13919" i="1"/>
  <c r="Q13919" i="1" s="1"/>
  <c r="P4307" i="1"/>
  <c r="Q4307" i="1" s="1"/>
  <c r="P1097" i="1"/>
  <c r="Q1097" i="1" s="1"/>
  <c r="P5655" i="1"/>
  <c r="Q5655" i="1" s="1"/>
  <c r="P2031" i="1"/>
  <c r="Q2031" i="1" s="1"/>
  <c r="P13717" i="1"/>
  <c r="Q13717" i="1" s="1"/>
  <c r="P15069" i="1"/>
  <c r="Q15069" i="1" s="1"/>
  <c r="P9745" i="1"/>
  <c r="Q9745" i="1" s="1"/>
  <c r="P12203" i="1"/>
  <c r="Q12203" i="1" s="1"/>
  <c r="P10717" i="1"/>
  <c r="Q10717" i="1" s="1"/>
  <c r="P8423" i="1"/>
  <c r="Q8423" i="1" s="1"/>
  <c r="P12728" i="1"/>
  <c r="Q12728" i="1" s="1"/>
  <c r="P13716" i="1"/>
  <c r="Q13716" i="1" s="1"/>
  <c r="P7863" i="1"/>
  <c r="Q7863" i="1" s="1"/>
  <c r="P12468" i="1"/>
  <c r="Q12468" i="1" s="1"/>
  <c r="P5896" i="1"/>
  <c r="Q5896" i="1" s="1"/>
  <c r="P3586" i="1"/>
  <c r="Q3586" i="1" s="1"/>
  <c r="P7072" i="1"/>
  <c r="Q7072" i="1" s="1"/>
  <c r="P3801" i="1"/>
  <c r="Q3801" i="1" s="1"/>
  <c r="P5924" i="1"/>
  <c r="Q5924" i="1" s="1"/>
  <c r="P9856" i="1"/>
  <c r="Q9856" i="1" s="1"/>
  <c r="P2656" i="1"/>
  <c r="Q2656" i="1" s="1"/>
  <c r="P11147" i="1"/>
  <c r="Q11147" i="1" s="1"/>
  <c r="P13759" i="1"/>
  <c r="Q13759" i="1" s="1"/>
  <c r="P5784" i="1"/>
  <c r="Q5784" i="1" s="1"/>
  <c r="P14975" i="1"/>
  <c r="Q14975" i="1" s="1"/>
  <c r="P10610" i="1"/>
  <c r="Q10610" i="1" s="1"/>
  <c r="P8848" i="1"/>
  <c r="Q8848" i="1" s="1"/>
  <c r="P4612" i="1"/>
  <c r="Q4612" i="1" s="1"/>
  <c r="P264" i="1"/>
  <c r="Q264" i="1" s="1"/>
  <c r="P6257" i="1"/>
  <c r="Q6257" i="1" s="1"/>
  <c r="P13996" i="1"/>
  <c r="Q13996" i="1" s="1"/>
  <c r="P12355" i="1"/>
  <c r="Q12355" i="1" s="1"/>
  <c r="P15089" i="1"/>
  <c r="Q15089" i="1" s="1"/>
  <c r="P12407" i="1"/>
  <c r="Q12407" i="1" s="1"/>
  <c r="P11225" i="1"/>
  <c r="Q11225" i="1" s="1"/>
  <c r="P1335" i="1"/>
  <c r="Q1335" i="1" s="1"/>
  <c r="P15049" i="1"/>
  <c r="Q15049" i="1" s="1"/>
  <c r="P4435" i="1"/>
  <c r="Q4435" i="1" s="1"/>
  <c r="P3741" i="1"/>
  <c r="Q3741" i="1" s="1"/>
  <c r="P452" i="1"/>
  <c r="Q452" i="1" s="1"/>
  <c r="P6051" i="1"/>
  <c r="Q6051" i="1" s="1"/>
  <c r="P13736" i="1"/>
  <c r="Q13736" i="1" s="1"/>
  <c r="P11813" i="1"/>
  <c r="Q11813" i="1" s="1"/>
  <c r="P9042" i="1"/>
  <c r="Q9042" i="1" s="1"/>
  <c r="P11494" i="1"/>
  <c r="Q11494" i="1" s="1"/>
  <c r="P828" i="1"/>
  <c r="Q828" i="1" s="1"/>
  <c r="P2884" i="1"/>
  <c r="Q2884" i="1" s="1"/>
  <c r="P7157" i="1"/>
  <c r="Q7157" i="1" s="1"/>
  <c r="P10302" i="1"/>
  <c r="Q10302" i="1" s="1"/>
  <c r="P8750" i="1"/>
  <c r="Q8750" i="1" s="1"/>
  <c r="P2335" i="1"/>
  <c r="Q2335" i="1" s="1"/>
  <c r="P12632" i="1"/>
  <c r="Q12632" i="1" s="1"/>
  <c r="P2069" i="1"/>
  <c r="Q2069" i="1" s="1"/>
  <c r="P3853" i="1"/>
  <c r="Q3853" i="1" s="1"/>
  <c r="P14525" i="1"/>
  <c r="Q14525" i="1" s="1"/>
  <c r="P14381" i="1"/>
  <c r="Q14381" i="1" s="1"/>
  <c r="P2534" i="1"/>
  <c r="Q2534" i="1" s="1"/>
  <c r="P3502" i="1"/>
  <c r="Q3502" i="1" s="1"/>
  <c r="P9894" i="1"/>
  <c r="Q9894" i="1" s="1"/>
  <c r="P12896" i="1"/>
  <c r="Q12896" i="1" s="1"/>
  <c r="P8577" i="1"/>
  <c r="Q8577" i="1" s="1"/>
  <c r="P4251" i="1"/>
  <c r="Q4251" i="1" s="1"/>
  <c r="P4314" i="1"/>
  <c r="Q4314" i="1" s="1"/>
  <c r="P569" i="1"/>
  <c r="Q569" i="1" s="1"/>
  <c r="P91" i="1"/>
  <c r="Q91" i="1" s="1"/>
  <c r="P1981" i="1"/>
  <c r="Q1981" i="1" s="1"/>
  <c r="P15258" i="1"/>
  <c r="Q15258" i="1" s="1"/>
  <c r="P3005" i="1"/>
  <c r="Q3005" i="1" s="1"/>
  <c r="P8447" i="1"/>
  <c r="Q8447" i="1" s="1"/>
  <c r="P2657" i="1"/>
  <c r="Q2657" i="1" s="1"/>
  <c r="P13307" i="1"/>
  <c r="Q13307" i="1" s="1"/>
  <c r="P10185" i="1"/>
  <c r="Q10185" i="1" s="1"/>
  <c r="P11412" i="1"/>
  <c r="Q11412" i="1" s="1"/>
  <c r="P12541" i="1"/>
  <c r="Q12541" i="1" s="1"/>
  <c r="P12465" i="1"/>
  <c r="Q12465" i="1" s="1"/>
  <c r="P115" i="1"/>
  <c r="Q115" i="1" s="1"/>
  <c r="P10336" i="1"/>
  <c r="Q10336" i="1" s="1"/>
  <c r="P12646" i="1"/>
  <c r="Q12646" i="1" s="1"/>
  <c r="P866" i="1"/>
  <c r="Q866" i="1" s="1"/>
  <c r="P8153" i="1"/>
  <c r="Q8153" i="1" s="1"/>
  <c r="P2658" i="1"/>
  <c r="Q2658" i="1" s="1"/>
  <c r="P3258" i="1"/>
  <c r="Q3258" i="1" s="1"/>
  <c r="P12952" i="1"/>
  <c r="Q12952" i="1" s="1"/>
  <c r="P7025" i="1"/>
  <c r="Q7025" i="1" s="1"/>
  <c r="P2824" i="1"/>
  <c r="Q2824" i="1" s="1"/>
  <c r="P11480" i="1"/>
  <c r="Q11480" i="1" s="1"/>
  <c r="P13689" i="1"/>
  <c r="Q13689" i="1" s="1"/>
  <c r="P10450" i="1"/>
  <c r="Q10450" i="1" s="1"/>
  <c r="P14148" i="1"/>
  <c r="Q14148" i="1" s="1"/>
  <c r="P4343" i="1"/>
  <c r="Q4343" i="1" s="1"/>
  <c r="P6589" i="1"/>
  <c r="Q6589" i="1" s="1"/>
  <c r="P1636" i="1"/>
  <c r="Q1636" i="1" s="1"/>
  <c r="P1148" i="1"/>
  <c r="Q1148" i="1" s="1"/>
  <c r="P6085" i="1"/>
  <c r="Q6085" i="1" s="1"/>
  <c r="P10492" i="1"/>
  <c r="Q10492" i="1" s="1"/>
  <c r="P11588" i="1"/>
  <c r="Q11588" i="1" s="1"/>
  <c r="P2295" i="1"/>
  <c r="Q2295" i="1" s="1"/>
  <c r="P9423" i="1"/>
  <c r="Q9423" i="1" s="1"/>
  <c r="P8036" i="1"/>
  <c r="Q8036" i="1" s="1"/>
  <c r="P12410" i="1"/>
  <c r="Q12410" i="1" s="1"/>
  <c r="P11207" i="1"/>
  <c r="Q11207" i="1" s="1"/>
  <c r="P7644" i="1"/>
  <c r="Q7644" i="1" s="1"/>
  <c r="P3778" i="1"/>
  <c r="Q3778" i="1" s="1"/>
  <c r="P13488" i="1"/>
  <c r="Q13488" i="1" s="1"/>
  <c r="P2567" i="1"/>
  <c r="Q2567" i="1" s="1"/>
  <c r="P3979" i="1"/>
  <c r="Q3979" i="1" s="1"/>
  <c r="P10375" i="1"/>
  <c r="Q10375" i="1" s="1"/>
  <c r="P8082" i="1"/>
  <c r="Q8082" i="1" s="1"/>
  <c r="P1621" i="1"/>
  <c r="Q1621" i="1" s="1"/>
  <c r="P7405" i="1"/>
  <c r="Q7405" i="1" s="1"/>
  <c r="P1827" i="1"/>
  <c r="Q1827" i="1" s="1"/>
  <c r="P1687" i="1"/>
  <c r="Q1687" i="1" s="1"/>
  <c r="P3924" i="1"/>
  <c r="Q3924" i="1" s="1"/>
  <c r="P2653" i="1"/>
  <c r="Q2653" i="1" s="1"/>
  <c r="P15231" i="1"/>
  <c r="Q15231" i="1" s="1"/>
  <c r="P14709" i="1"/>
  <c r="Q14709" i="1" s="1"/>
  <c r="P11146" i="1"/>
  <c r="Q11146" i="1" s="1"/>
  <c r="P12911" i="1"/>
  <c r="Q12911" i="1" s="1"/>
  <c r="P13775" i="1"/>
  <c r="Q13775" i="1" s="1"/>
  <c r="P8107" i="1"/>
  <c r="Q8107" i="1" s="1"/>
  <c r="P12421" i="1"/>
  <c r="Q12421" i="1" s="1"/>
  <c r="P13841" i="1"/>
  <c r="Q13841" i="1" s="1"/>
  <c r="P782" i="1"/>
  <c r="Q782" i="1" s="1"/>
  <c r="P12383" i="1"/>
  <c r="Q12383" i="1" s="1"/>
  <c r="P1274" i="1"/>
  <c r="Q1274" i="1" s="1"/>
  <c r="P14484" i="1"/>
  <c r="Q14484" i="1" s="1"/>
  <c r="P10345" i="1"/>
  <c r="Q10345" i="1" s="1"/>
  <c r="P15333" i="1"/>
  <c r="Q15333" i="1" s="1"/>
  <c r="P6079" i="1"/>
  <c r="Q6079" i="1" s="1"/>
  <c r="P13208" i="1"/>
  <c r="Q13208" i="1" s="1"/>
  <c r="P14684" i="1"/>
  <c r="Q14684" i="1" s="1"/>
  <c r="P4467" i="1"/>
  <c r="Q4467" i="1" s="1"/>
  <c r="P13229" i="1"/>
  <c r="Q13229" i="1" s="1"/>
  <c r="P5676" i="1"/>
  <c r="Q5676" i="1" s="1"/>
  <c r="P6346" i="1"/>
  <c r="Q6346" i="1" s="1"/>
  <c r="P13384" i="1"/>
  <c r="Q13384" i="1" s="1"/>
  <c r="P8266" i="1"/>
  <c r="Q8266" i="1" s="1"/>
  <c r="P6106" i="1"/>
  <c r="Q6106" i="1" s="1"/>
  <c r="P2309" i="1"/>
  <c r="Q2309" i="1" s="1"/>
  <c r="P6662" i="1"/>
  <c r="Q6662" i="1" s="1"/>
  <c r="P11239" i="1"/>
  <c r="Q11239" i="1" s="1"/>
  <c r="P10626" i="1"/>
  <c r="Q10626" i="1" s="1"/>
  <c r="P12038" i="1"/>
  <c r="Q12038" i="1" s="1"/>
  <c r="P11601" i="1"/>
  <c r="Q11601" i="1" s="1"/>
  <c r="P5453" i="1"/>
  <c r="Q5453" i="1" s="1"/>
  <c r="P12897" i="1"/>
  <c r="Q12897" i="1" s="1"/>
  <c r="P603" i="1"/>
  <c r="Q603" i="1" s="1"/>
  <c r="P440" i="1"/>
  <c r="Q440" i="1" s="1"/>
  <c r="P14682" i="1"/>
  <c r="Q14682" i="1" s="1"/>
  <c r="P13477" i="1"/>
  <c r="Q13477" i="1" s="1"/>
  <c r="P6076" i="1"/>
  <c r="Q6076" i="1" s="1"/>
  <c r="P12966" i="1"/>
  <c r="Q12966" i="1" s="1"/>
  <c r="P9997" i="1"/>
  <c r="Q9997" i="1" s="1"/>
  <c r="P2610" i="1"/>
  <c r="Q2610" i="1" s="1"/>
  <c r="P6958" i="1"/>
  <c r="Q6958" i="1" s="1"/>
  <c r="P997" i="1"/>
  <c r="Q997" i="1" s="1"/>
  <c r="P5098" i="1"/>
  <c r="Q5098" i="1" s="1"/>
  <c r="P3173" i="1"/>
  <c r="Q3173" i="1" s="1"/>
  <c r="P12622" i="1"/>
  <c r="Q12622" i="1" s="1"/>
  <c r="P11347" i="1"/>
  <c r="Q11347" i="1" s="1"/>
  <c r="P957" i="1"/>
  <c r="Q957" i="1" s="1"/>
  <c r="P8238" i="1"/>
  <c r="Q8238" i="1" s="1"/>
  <c r="P11169" i="1"/>
  <c r="Q11169" i="1" s="1"/>
  <c r="P9565" i="1"/>
  <c r="Q9565" i="1" s="1"/>
  <c r="P847" i="1"/>
  <c r="Q847" i="1" s="1"/>
  <c r="P3017" i="1"/>
  <c r="Q3017" i="1" s="1"/>
  <c r="P5812" i="1"/>
  <c r="Q5812" i="1" s="1"/>
  <c r="P1976" i="1"/>
  <c r="Q1976" i="1" s="1"/>
  <c r="P2226" i="1"/>
  <c r="Q2226" i="1" s="1"/>
  <c r="P5835" i="1"/>
  <c r="Q5835" i="1" s="1"/>
  <c r="P7499" i="1"/>
  <c r="Q7499" i="1" s="1"/>
  <c r="P1048" i="1"/>
  <c r="Q1048" i="1" s="1"/>
  <c r="P11228" i="1"/>
  <c r="Q11228" i="1" s="1"/>
  <c r="P8329" i="1"/>
  <c r="Q8329" i="1" s="1"/>
  <c r="P14775" i="1"/>
  <c r="Q14775" i="1" s="1"/>
  <c r="P4255" i="1"/>
  <c r="Q4255" i="1" s="1"/>
  <c r="P3988" i="1"/>
  <c r="Q3988" i="1" s="1"/>
  <c r="P5155" i="1"/>
  <c r="Q5155" i="1" s="1"/>
  <c r="P8347" i="1"/>
  <c r="Q8347" i="1" s="1"/>
  <c r="P4642" i="1"/>
  <c r="Q4642" i="1" s="1"/>
  <c r="P4604" i="1"/>
  <c r="Q4604" i="1" s="1"/>
  <c r="P13205" i="1"/>
  <c r="Q13205" i="1" s="1"/>
  <c r="P1512" i="1"/>
  <c r="Q1512" i="1" s="1"/>
  <c r="P7640" i="1"/>
  <c r="Q7640" i="1" s="1"/>
  <c r="P11585" i="1"/>
  <c r="Q11585" i="1" s="1"/>
  <c r="P14692" i="1"/>
  <c r="Q14692" i="1" s="1"/>
  <c r="P13566" i="1"/>
  <c r="Q13566" i="1" s="1"/>
  <c r="P3248" i="1"/>
  <c r="Q3248" i="1" s="1"/>
  <c r="P7034" i="1"/>
  <c r="Q7034" i="1" s="1"/>
  <c r="P8958" i="1"/>
  <c r="Q8958" i="1" s="1"/>
  <c r="P4940" i="1"/>
  <c r="Q4940" i="1" s="1"/>
  <c r="P4842" i="1"/>
  <c r="Q4842" i="1" s="1"/>
  <c r="P2835" i="1"/>
  <c r="Q2835" i="1" s="1"/>
  <c r="P783" i="1"/>
  <c r="Q783" i="1" s="1"/>
  <c r="P11958" i="1"/>
  <c r="Q11958" i="1" s="1"/>
  <c r="P6858" i="1"/>
  <c r="Q6858" i="1" s="1"/>
  <c r="P13393" i="1"/>
  <c r="Q13393" i="1" s="1"/>
  <c r="P2950" i="1"/>
  <c r="Q2950" i="1" s="1"/>
  <c r="P5631" i="1"/>
  <c r="Q5631" i="1" s="1"/>
  <c r="P5370" i="1"/>
  <c r="Q5370" i="1" s="1"/>
  <c r="P9309" i="1"/>
  <c r="Q9309" i="1" s="1"/>
  <c r="P7466" i="1"/>
  <c r="Q7466" i="1" s="1"/>
  <c r="P9341" i="1"/>
  <c r="Q9341" i="1" s="1"/>
  <c r="P5359" i="1"/>
  <c r="Q5359" i="1" s="1"/>
  <c r="P14433" i="1"/>
  <c r="Q14433" i="1" s="1"/>
  <c r="P14318" i="1"/>
  <c r="Q14318" i="1" s="1"/>
  <c r="P11948" i="1"/>
  <c r="Q11948" i="1" s="1"/>
  <c r="P15299" i="1"/>
  <c r="Q15299" i="1" s="1"/>
  <c r="P3195" i="1"/>
  <c r="Q3195" i="1" s="1"/>
  <c r="P6583" i="1"/>
  <c r="Q6583" i="1" s="1"/>
  <c r="P9702" i="1"/>
  <c r="Q9702" i="1" s="1"/>
  <c r="P5889" i="1"/>
  <c r="Q5889" i="1" s="1"/>
  <c r="P3485" i="1"/>
  <c r="Q3485" i="1" s="1"/>
  <c r="P684" i="1"/>
  <c r="Q684" i="1" s="1"/>
  <c r="P14501" i="1"/>
  <c r="Q14501" i="1" s="1"/>
  <c r="P3526" i="1"/>
  <c r="Q3526" i="1" s="1"/>
  <c r="P7204" i="1"/>
  <c r="Q7204" i="1" s="1"/>
  <c r="P350" i="1"/>
  <c r="Q350" i="1" s="1"/>
  <c r="P8235" i="1"/>
  <c r="Q8235" i="1" s="1"/>
  <c r="P12877" i="1"/>
  <c r="Q12877" i="1" s="1"/>
  <c r="P7003" i="1"/>
  <c r="Q7003" i="1" s="1"/>
  <c r="P13992" i="1"/>
  <c r="Q13992" i="1" s="1"/>
  <c r="P3276" i="1"/>
  <c r="Q3276" i="1" s="1"/>
  <c r="P3117" i="1"/>
  <c r="Q3117" i="1" s="1"/>
  <c r="P9216" i="1"/>
  <c r="Q9216" i="1" s="1"/>
  <c r="P12454" i="1"/>
  <c r="Q12454" i="1" s="1"/>
  <c r="P83" i="1"/>
  <c r="Q83" i="1" s="1"/>
  <c r="P3888" i="1"/>
  <c r="Q3888" i="1" s="1"/>
  <c r="P3814" i="1"/>
  <c r="Q3814" i="1" s="1"/>
  <c r="P7843" i="1"/>
  <c r="Q7843" i="1" s="1"/>
  <c r="P9466" i="1"/>
  <c r="Q9466" i="1" s="1"/>
  <c r="P8322" i="1"/>
  <c r="Q8322" i="1" s="1"/>
  <c r="P3747" i="1"/>
  <c r="Q3747" i="1" s="1"/>
  <c r="P13373" i="1"/>
  <c r="Q13373" i="1" s="1"/>
  <c r="P11889" i="1"/>
  <c r="Q11889" i="1" s="1"/>
  <c r="P9761" i="1"/>
  <c r="Q9761" i="1" s="1"/>
  <c r="P5648" i="1"/>
  <c r="Q5648" i="1" s="1"/>
  <c r="P4992" i="1"/>
  <c r="Q4992" i="1" s="1"/>
  <c r="P11411" i="1"/>
  <c r="Q11411" i="1" s="1"/>
  <c r="P1901" i="1"/>
  <c r="Q1901" i="1" s="1"/>
  <c r="P535" i="1"/>
  <c r="Q535" i="1" s="1"/>
  <c r="P14879" i="1"/>
  <c r="Q14879" i="1" s="1"/>
  <c r="P14560" i="1"/>
  <c r="Q14560" i="1" s="1"/>
  <c r="P14453" i="1"/>
  <c r="Q14453" i="1" s="1"/>
  <c r="P8416" i="1"/>
  <c r="Q8416" i="1" s="1"/>
  <c r="P1499" i="1"/>
  <c r="Q1499" i="1" s="1"/>
  <c r="P7647" i="1"/>
  <c r="Q7647" i="1" s="1"/>
  <c r="P5440" i="1"/>
  <c r="Q5440" i="1" s="1"/>
  <c r="P8919" i="1"/>
  <c r="Q8919" i="1" s="1"/>
  <c r="P13799" i="1"/>
  <c r="Q13799" i="1" s="1"/>
  <c r="P7140" i="1"/>
  <c r="Q7140" i="1" s="1"/>
  <c r="P12558" i="1"/>
  <c r="Q12558" i="1" s="1"/>
  <c r="P7496" i="1"/>
  <c r="Q7496" i="1" s="1"/>
  <c r="P14608" i="1"/>
  <c r="Q14608" i="1" s="1"/>
  <c r="P7216" i="1"/>
  <c r="Q7216" i="1" s="1"/>
  <c r="P10949" i="1"/>
  <c r="Q10949" i="1" s="1"/>
  <c r="P6990" i="1"/>
  <c r="Q6990" i="1" s="1"/>
  <c r="P6082" i="1"/>
  <c r="Q6082" i="1" s="1"/>
  <c r="P11514" i="1"/>
  <c r="Q11514" i="1" s="1"/>
  <c r="P11457" i="1"/>
  <c r="Q11457" i="1" s="1"/>
  <c r="P3330" i="1"/>
  <c r="Q3330" i="1" s="1"/>
  <c r="P6189" i="1"/>
  <c r="Q6189" i="1" s="1"/>
  <c r="P141" i="1"/>
  <c r="Q141" i="1" s="1"/>
  <c r="P294" i="1"/>
  <c r="Q294" i="1" s="1"/>
  <c r="P2209" i="1"/>
  <c r="Q2209" i="1" s="1"/>
  <c r="P11703" i="1"/>
  <c r="Q11703" i="1" s="1"/>
  <c r="P1174" i="1"/>
  <c r="Q1174" i="1" s="1"/>
  <c r="P14417" i="1"/>
  <c r="Q14417" i="1" s="1"/>
  <c r="P2970" i="1"/>
  <c r="Q2970" i="1" s="1"/>
  <c r="P13636" i="1"/>
  <c r="Q13636" i="1" s="1"/>
  <c r="P14587" i="1"/>
  <c r="Q14587" i="1" s="1"/>
  <c r="P6489" i="1"/>
  <c r="Q6489" i="1" s="1"/>
  <c r="P8009" i="1"/>
  <c r="Q8009" i="1" s="1"/>
  <c r="P4880" i="1"/>
  <c r="Q4880" i="1" s="1"/>
  <c r="P13794" i="1"/>
  <c r="Q13794" i="1" s="1"/>
  <c r="P7810" i="1"/>
  <c r="Q7810" i="1" s="1"/>
  <c r="P15074" i="1"/>
  <c r="Q15074" i="1" s="1"/>
  <c r="P14897" i="1"/>
  <c r="Q14897" i="1" s="1"/>
  <c r="P14623" i="1"/>
  <c r="Q14623" i="1" s="1"/>
  <c r="P5382" i="1"/>
  <c r="Q5382" i="1" s="1"/>
  <c r="P1264" i="1"/>
  <c r="Q1264" i="1" s="1"/>
  <c r="P10304" i="1"/>
  <c r="Q10304" i="1" s="1"/>
  <c r="P13421" i="1"/>
  <c r="Q13421" i="1" s="1"/>
  <c r="P5357" i="1"/>
  <c r="Q5357" i="1" s="1"/>
  <c r="P14800" i="1"/>
  <c r="Q14800" i="1" s="1"/>
  <c r="P13976" i="1"/>
  <c r="Q13976" i="1" s="1"/>
  <c r="P9665" i="1"/>
  <c r="Q9665" i="1" s="1"/>
  <c r="P1809" i="1"/>
  <c r="Q1809" i="1" s="1"/>
  <c r="P13709" i="1"/>
  <c r="Q13709" i="1" s="1"/>
  <c r="P1898" i="1"/>
  <c r="Q1898" i="1" s="1"/>
  <c r="P8011" i="1"/>
  <c r="Q8011" i="1" s="1"/>
  <c r="P310" i="1"/>
  <c r="Q310" i="1" s="1"/>
  <c r="P2355" i="1"/>
  <c r="Q2355" i="1" s="1"/>
  <c r="P8673" i="1"/>
  <c r="Q8673" i="1" s="1"/>
  <c r="P27" i="1"/>
  <c r="Q27" i="1" s="1"/>
  <c r="P2305" i="1"/>
  <c r="Q2305" i="1" s="1"/>
  <c r="P3388" i="1"/>
  <c r="Q3388" i="1" s="1"/>
  <c r="P672" i="1"/>
  <c r="Q672" i="1" s="1"/>
  <c r="P8928" i="1"/>
  <c r="Q8928" i="1" s="1"/>
  <c r="P11721" i="1"/>
  <c r="Q11721" i="1" s="1"/>
  <c r="P587" i="1"/>
  <c r="Q587" i="1" s="1"/>
  <c r="P6314" i="1"/>
  <c r="Q6314" i="1" s="1"/>
  <c r="P8324" i="1"/>
  <c r="Q8324" i="1" s="1"/>
  <c r="P7999" i="1"/>
  <c r="Q7999" i="1" s="1"/>
  <c r="P7410" i="1"/>
  <c r="Q7410" i="1" s="1"/>
  <c r="P1485" i="1"/>
  <c r="Q1485" i="1" s="1"/>
  <c r="P3820" i="1"/>
  <c r="Q3820" i="1" s="1"/>
  <c r="P14245" i="1"/>
  <c r="Q14245" i="1" s="1"/>
  <c r="P2807" i="1"/>
  <c r="Q2807" i="1" s="1"/>
  <c r="P12065" i="1"/>
  <c r="Q12065" i="1" s="1"/>
  <c r="P2233" i="1"/>
  <c r="Q2233" i="1" s="1"/>
  <c r="P11404" i="1"/>
  <c r="Q11404" i="1" s="1"/>
  <c r="P10447" i="1"/>
  <c r="Q10447" i="1" s="1"/>
  <c r="P15242" i="1"/>
  <c r="Q15242" i="1" s="1"/>
  <c r="P2336" i="1"/>
  <c r="Q2336" i="1" s="1"/>
  <c r="P4190" i="1"/>
  <c r="Q4190" i="1" s="1"/>
  <c r="P12960" i="1"/>
  <c r="Q12960" i="1" s="1"/>
  <c r="P8566" i="1"/>
  <c r="Q8566" i="1" s="1"/>
  <c r="P5012" i="1"/>
  <c r="Q5012" i="1" s="1"/>
  <c r="P2287" i="1"/>
  <c r="Q2287" i="1" s="1"/>
  <c r="P8576" i="1"/>
  <c r="Q8576" i="1" s="1"/>
  <c r="P7377" i="1"/>
  <c r="Q7377" i="1" s="1"/>
  <c r="P3783" i="1"/>
  <c r="Q3783" i="1" s="1"/>
  <c r="P9646" i="1"/>
  <c r="Q9646" i="1" s="1"/>
  <c r="P10502" i="1"/>
  <c r="Q10502" i="1" s="1"/>
  <c r="P8517" i="1"/>
  <c r="Q8517" i="1" s="1"/>
  <c r="P10250" i="1"/>
  <c r="Q10250" i="1" s="1"/>
  <c r="P3915" i="1"/>
  <c r="Q3915" i="1" s="1"/>
  <c r="P13868" i="1"/>
  <c r="Q13868" i="1" s="1"/>
  <c r="P835" i="1"/>
  <c r="Q835" i="1" s="1"/>
  <c r="P2616" i="1"/>
  <c r="Q2616" i="1" s="1"/>
  <c r="P3421" i="1"/>
  <c r="Q3421" i="1" s="1"/>
  <c r="P14637" i="1"/>
  <c r="Q14637" i="1" s="1"/>
  <c r="P4351" i="1"/>
  <c r="Q4351" i="1" s="1"/>
  <c r="P14299" i="1"/>
  <c r="Q14299" i="1" s="1"/>
  <c r="P7304" i="1"/>
  <c r="Q7304" i="1" s="1"/>
  <c r="P11057" i="1"/>
  <c r="Q11057" i="1" s="1"/>
  <c r="P4214" i="1"/>
  <c r="Q4214" i="1" s="1"/>
  <c r="P10841" i="1"/>
  <c r="Q10841" i="1" s="1"/>
  <c r="P13367" i="1"/>
  <c r="Q13367" i="1" s="1"/>
  <c r="P8875" i="1"/>
  <c r="Q8875" i="1" s="1"/>
  <c r="P14009" i="1"/>
  <c r="Q14009" i="1" s="1"/>
  <c r="P5876" i="1"/>
  <c r="Q5876" i="1" s="1"/>
  <c r="P9518" i="1"/>
  <c r="Q9518" i="1" s="1"/>
  <c r="P4225" i="1"/>
  <c r="Q4225" i="1" s="1"/>
  <c r="P2249" i="1"/>
  <c r="Q2249" i="1" s="1"/>
  <c r="P2478" i="1"/>
  <c r="Q2478" i="1" s="1"/>
  <c r="P6782" i="1"/>
  <c r="Q6782" i="1" s="1"/>
  <c r="P14368" i="1"/>
  <c r="Q14368" i="1" s="1"/>
  <c r="P4509" i="1"/>
  <c r="Q4509" i="1" s="1"/>
  <c r="P1446" i="1"/>
  <c r="Q1446" i="1" s="1"/>
  <c r="P6823" i="1"/>
  <c r="Q6823" i="1" s="1"/>
  <c r="P2173" i="1"/>
  <c r="Q2173" i="1" s="1"/>
  <c r="P3217" i="1"/>
  <c r="Q3217" i="1" s="1"/>
  <c r="P13993" i="1"/>
  <c r="Q13993" i="1" s="1"/>
  <c r="P9886" i="1"/>
  <c r="Q9886" i="1" s="1"/>
  <c r="P7967" i="1"/>
  <c r="Q7967" i="1" s="1"/>
  <c r="P3444" i="1"/>
  <c r="Q3444" i="1" s="1"/>
  <c r="P1444" i="1"/>
  <c r="Q1444" i="1" s="1"/>
  <c r="P14448" i="1"/>
  <c r="Q14448" i="1" s="1"/>
  <c r="P8197" i="1"/>
  <c r="Q8197" i="1" s="1"/>
  <c r="P2003" i="1"/>
  <c r="Q2003" i="1" s="1"/>
  <c r="P7049" i="1"/>
  <c r="Q7049" i="1" s="1"/>
  <c r="P9431" i="1"/>
  <c r="Q9431" i="1" s="1"/>
  <c r="P10584" i="1"/>
  <c r="Q10584" i="1" s="1"/>
  <c r="P1401" i="1"/>
  <c r="Q1401" i="1" s="1"/>
  <c r="P10880" i="1"/>
  <c r="Q10880" i="1" s="1"/>
  <c r="P11920" i="1"/>
  <c r="Q11920" i="1" s="1"/>
  <c r="P5566" i="1"/>
  <c r="Q5566" i="1" s="1"/>
  <c r="P10306" i="1"/>
  <c r="Q10306" i="1" s="1"/>
  <c r="P1536" i="1"/>
  <c r="Q1536" i="1" s="1"/>
  <c r="P15276" i="1"/>
  <c r="Q15276" i="1" s="1"/>
  <c r="P1123" i="1"/>
  <c r="Q1123" i="1" s="1"/>
  <c r="P3121" i="1"/>
  <c r="Q3121" i="1" s="1"/>
  <c r="P11649" i="1"/>
  <c r="Q11649" i="1" s="1"/>
  <c r="P14746" i="1"/>
  <c r="Q14746" i="1" s="1"/>
  <c r="P3902" i="1"/>
  <c r="Q3902" i="1" s="1"/>
  <c r="P1532" i="1"/>
  <c r="Q1532" i="1" s="1"/>
  <c r="P2156" i="1"/>
  <c r="Q2156" i="1" s="1"/>
  <c r="P10511" i="1"/>
  <c r="Q10511" i="1" s="1"/>
  <c r="P7814" i="1"/>
  <c r="Q7814" i="1" s="1"/>
  <c r="P13588" i="1"/>
  <c r="Q13588" i="1" s="1"/>
  <c r="P1567" i="1"/>
  <c r="Q1567" i="1" s="1"/>
  <c r="P7671" i="1"/>
  <c r="Q7671" i="1" s="1"/>
  <c r="P9412" i="1"/>
  <c r="Q9412" i="1" s="1"/>
  <c r="P13246" i="1"/>
  <c r="Q13246" i="1" s="1"/>
  <c r="P8509" i="1"/>
  <c r="Q8509" i="1" s="1"/>
  <c r="P2799" i="1"/>
  <c r="Q2799" i="1" s="1"/>
  <c r="P13661" i="1"/>
  <c r="Q13661" i="1" s="1"/>
  <c r="P13293" i="1"/>
  <c r="Q13293" i="1" s="1"/>
  <c r="P13418" i="1"/>
  <c r="Q13418" i="1" s="1"/>
  <c r="P9048" i="1"/>
  <c r="Q9048" i="1" s="1"/>
  <c r="P14809" i="1"/>
  <c r="Q14809" i="1" s="1"/>
  <c r="P8541" i="1"/>
  <c r="Q8541" i="1" s="1"/>
  <c r="P2256" i="1"/>
  <c r="Q2256" i="1" s="1"/>
  <c r="P6023" i="1"/>
  <c r="Q6023" i="1" s="1"/>
  <c r="P12684" i="1"/>
  <c r="Q12684" i="1" s="1"/>
  <c r="P15033" i="1"/>
  <c r="Q15033" i="1" s="1"/>
  <c r="P12784" i="1"/>
  <c r="Q12784" i="1" s="1"/>
  <c r="P5486" i="1"/>
  <c r="Q5486" i="1" s="1"/>
  <c r="P155" i="1"/>
  <c r="Q155" i="1" s="1"/>
  <c r="P2738" i="1"/>
  <c r="Q2738" i="1" s="1"/>
  <c r="P581" i="1"/>
  <c r="Q581" i="1" s="1"/>
  <c r="P12638" i="1"/>
  <c r="Q12638" i="1" s="1"/>
  <c r="P4673" i="1"/>
  <c r="Q4673" i="1" s="1"/>
  <c r="P10700" i="1"/>
  <c r="Q10700" i="1" s="1"/>
  <c r="P6175" i="1"/>
  <c r="Q6175" i="1" s="1"/>
  <c r="P4158" i="1"/>
  <c r="Q4158" i="1" s="1"/>
  <c r="P8029" i="1"/>
  <c r="Q8029" i="1" s="1"/>
  <c r="P7480" i="1"/>
  <c r="Q7480" i="1" s="1"/>
  <c r="P12653" i="1"/>
  <c r="Q12653" i="1" s="1"/>
  <c r="P10710" i="1"/>
  <c r="Q10710" i="1" s="1"/>
  <c r="P4732" i="1"/>
  <c r="Q4732" i="1" s="1"/>
  <c r="P12382" i="1"/>
  <c r="Q12382" i="1" s="1"/>
  <c r="P9206" i="1"/>
  <c r="Q9206" i="1" s="1"/>
  <c r="P5160" i="1"/>
  <c r="Q5160" i="1" s="1"/>
  <c r="P12458" i="1"/>
  <c r="Q12458" i="1" s="1"/>
  <c r="P5608" i="1"/>
  <c r="Q5608" i="1" s="1"/>
  <c r="P829" i="1"/>
  <c r="Q829" i="1" s="1"/>
  <c r="P13523" i="1"/>
  <c r="Q13523" i="1" s="1"/>
  <c r="P6790" i="1"/>
  <c r="Q6790" i="1" s="1"/>
  <c r="P4913" i="1"/>
  <c r="Q4913" i="1" s="1"/>
  <c r="P14022" i="1"/>
  <c r="Q14022" i="1" s="1"/>
  <c r="P3867" i="1"/>
  <c r="Q3867" i="1" s="1"/>
  <c r="P14912" i="1"/>
  <c r="Q14912" i="1" s="1"/>
  <c r="P439" i="1"/>
  <c r="Q439" i="1" s="1"/>
  <c r="P10310" i="1"/>
  <c r="Q10310" i="1" s="1"/>
  <c r="P936" i="1"/>
  <c r="Q936" i="1" s="1"/>
  <c r="P1395" i="1"/>
  <c r="Q1395" i="1" s="1"/>
  <c r="P14764" i="1"/>
  <c r="Q14764" i="1" s="1"/>
  <c r="P14141" i="1"/>
  <c r="Q14141" i="1" s="1"/>
  <c r="P12976" i="1"/>
  <c r="Q12976" i="1" s="1"/>
  <c r="P10452" i="1"/>
  <c r="Q10452" i="1" s="1"/>
  <c r="P7132" i="1"/>
  <c r="Q7132" i="1" s="1"/>
  <c r="P10438" i="1"/>
  <c r="Q10438" i="1" s="1"/>
  <c r="P8572" i="1"/>
  <c r="Q8572" i="1" s="1"/>
  <c r="P13089" i="1"/>
  <c r="Q13089" i="1" s="1"/>
  <c r="P11433" i="1"/>
  <c r="Q11433" i="1" s="1"/>
  <c r="P10474" i="1"/>
  <c r="Q10474" i="1" s="1"/>
  <c r="P2961" i="1"/>
  <c r="Q2961" i="1" s="1"/>
  <c r="P10132" i="1"/>
  <c r="Q10132" i="1" s="1"/>
  <c r="P7439" i="1"/>
  <c r="Q7439" i="1" s="1"/>
  <c r="P11945" i="1"/>
  <c r="Q11945" i="1" s="1"/>
  <c r="P6936" i="1"/>
  <c r="Q6936" i="1" s="1"/>
  <c r="P7606" i="1"/>
  <c r="Q7606" i="1" s="1"/>
  <c r="P6286" i="1"/>
  <c r="Q6286" i="1" s="1"/>
  <c r="P15115" i="1"/>
  <c r="Q15115" i="1" s="1"/>
  <c r="P9148" i="1"/>
  <c r="Q9148" i="1" s="1"/>
  <c r="P13986" i="1"/>
  <c r="Q13986" i="1" s="1"/>
  <c r="P13391" i="1"/>
  <c r="Q13391" i="1" s="1"/>
  <c r="P11565" i="1"/>
  <c r="Q11565" i="1" s="1"/>
  <c r="P7718" i="1"/>
  <c r="Q7718" i="1" s="1"/>
  <c r="P8251" i="1"/>
  <c r="Q8251" i="1" s="1"/>
  <c r="P14329" i="1"/>
  <c r="Q14329" i="1" s="1"/>
  <c r="P3530" i="1"/>
  <c r="Q3530" i="1" s="1"/>
  <c r="P12057" i="1"/>
  <c r="Q12057" i="1" s="1"/>
  <c r="P4511" i="1"/>
  <c r="Q4511" i="1" s="1"/>
  <c r="P910" i="1"/>
  <c r="Q910" i="1" s="1"/>
  <c r="P5968" i="1"/>
  <c r="Q5968" i="1" s="1"/>
  <c r="P8003" i="1"/>
  <c r="Q8003" i="1" s="1"/>
  <c r="P2017" i="1"/>
  <c r="Q2017" i="1" s="1"/>
  <c r="P11497" i="1"/>
  <c r="Q11497" i="1" s="1"/>
  <c r="P11419" i="1"/>
  <c r="Q11419" i="1" s="1"/>
  <c r="P11244" i="1"/>
  <c r="Q11244" i="1" s="1"/>
  <c r="P4884" i="1"/>
  <c r="Q4884" i="1" s="1"/>
  <c r="P7607" i="1"/>
  <c r="Q7607" i="1" s="1"/>
  <c r="P2685" i="1"/>
  <c r="Q2685" i="1" s="1"/>
  <c r="P6680" i="1"/>
  <c r="Q6680" i="1" s="1"/>
  <c r="P14670" i="1"/>
  <c r="Q14670" i="1" s="1"/>
  <c r="P4592" i="1"/>
  <c r="Q4592" i="1" s="1"/>
  <c r="P769" i="1"/>
  <c r="Q769" i="1" s="1"/>
  <c r="P4755" i="1"/>
  <c r="Q4755" i="1" s="1"/>
  <c r="P12853" i="1"/>
  <c r="Q12853" i="1" s="1"/>
  <c r="P13904" i="1"/>
  <c r="Q13904" i="1" s="1"/>
  <c r="P153" i="1"/>
  <c r="Q153" i="1" s="1"/>
  <c r="P7344" i="1"/>
  <c r="Q7344" i="1" s="1"/>
  <c r="P14541" i="1"/>
  <c r="Q14541" i="1" s="1"/>
  <c r="P1940" i="1"/>
  <c r="Q1940" i="1" s="1"/>
  <c r="P983" i="1"/>
  <c r="Q983" i="1" s="1"/>
  <c r="P11637" i="1"/>
  <c r="Q11637" i="1" s="1"/>
  <c r="P9847" i="1"/>
  <c r="Q9847" i="1" s="1"/>
  <c r="P11100" i="1"/>
  <c r="Q11100" i="1" s="1"/>
  <c r="P4142" i="1"/>
  <c r="Q4142" i="1" s="1"/>
  <c r="P6086" i="1"/>
  <c r="Q6086" i="1" s="1"/>
  <c r="P8820" i="1"/>
  <c r="Q8820" i="1" s="1"/>
  <c r="P11675" i="1"/>
  <c r="Q11675" i="1" s="1"/>
  <c r="P4848" i="1"/>
  <c r="Q4848" i="1" s="1"/>
  <c r="P6118" i="1"/>
  <c r="Q6118" i="1" s="1"/>
  <c r="P8206" i="1"/>
  <c r="Q8206" i="1" s="1"/>
  <c r="P99" i="1"/>
  <c r="Q99" i="1" s="1"/>
  <c r="P13009" i="1"/>
  <c r="Q13009" i="1" s="1"/>
  <c r="P9573" i="1"/>
  <c r="Q9573" i="1" s="1"/>
  <c r="P1265" i="1"/>
  <c r="Q1265" i="1" s="1"/>
  <c r="P5343" i="1"/>
  <c r="Q5343" i="1" s="1"/>
  <c r="P2752" i="1"/>
  <c r="Q2752" i="1" s="1"/>
  <c r="P616" i="1"/>
  <c r="Q616" i="1" s="1"/>
  <c r="P4740" i="1"/>
  <c r="Q4740" i="1" s="1"/>
  <c r="P13411" i="1"/>
  <c r="Q13411" i="1" s="1"/>
  <c r="P1055" i="1"/>
  <c r="Q1055" i="1" s="1"/>
  <c r="P13497" i="1"/>
  <c r="Q13497" i="1" s="1"/>
  <c r="P3345" i="1"/>
  <c r="Q3345" i="1" s="1"/>
  <c r="P14673" i="1"/>
  <c r="Q14673" i="1" s="1"/>
  <c r="P3367" i="1"/>
  <c r="Q3367" i="1" s="1"/>
  <c r="P13146" i="1"/>
  <c r="Q13146" i="1" s="1"/>
  <c r="P14093" i="1"/>
  <c r="Q14093" i="1" s="1"/>
  <c r="P14161" i="1"/>
  <c r="Q14161" i="1" s="1"/>
  <c r="P1913" i="1"/>
  <c r="Q1913" i="1" s="1"/>
  <c r="P10324" i="1"/>
  <c r="Q10324" i="1" s="1"/>
  <c r="P12658" i="1"/>
  <c r="Q12658" i="1" s="1"/>
  <c r="P11326" i="1"/>
  <c r="Q11326" i="1" s="1"/>
  <c r="P7251" i="1"/>
  <c r="Q7251" i="1" s="1"/>
  <c r="P14431" i="1"/>
  <c r="Q14431" i="1" s="1"/>
  <c r="P2762" i="1"/>
  <c r="Q2762" i="1" s="1"/>
  <c r="P13502" i="1"/>
  <c r="Q13502" i="1" s="1"/>
  <c r="P3704" i="1"/>
  <c r="Q3704" i="1" s="1"/>
  <c r="P6894" i="1"/>
  <c r="Q6894" i="1" s="1"/>
  <c r="P7064" i="1"/>
  <c r="Q7064" i="1" s="1"/>
  <c r="P4394" i="1"/>
  <c r="Q4394" i="1" s="1"/>
  <c r="P4303" i="1"/>
  <c r="Q4303" i="1" s="1"/>
  <c r="P5668" i="1"/>
  <c r="Q5668" i="1" s="1"/>
  <c r="P213" i="1"/>
  <c r="Q213" i="1" s="1"/>
  <c r="P3712" i="1"/>
  <c r="Q3712" i="1" s="1"/>
  <c r="P14601" i="1"/>
  <c r="Q14601" i="1" s="1"/>
  <c r="P11075" i="1"/>
  <c r="Q11075" i="1" s="1"/>
  <c r="P6792" i="1"/>
  <c r="Q6792" i="1" s="1"/>
  <c r="P13" i="1"/>
  <c r="Q13" i="1" s="1"/>
  <c r="P10904" i="1"/>
  <c r="Q10904" i="1" s="1"/>
  <c r="P7539" i="1"/>
  <c r="Q7539" i="1" s="1"/>
  <c r="P10094" i="1"/>
  <c r="Q10094" i="1" s="1"/>
  <c r="P5961" i="1"/>
  <c r="Q5961" i="1" s="1"/>
  <c r="P10" i="1"/>
  <c r="Q10" i="1" s="1"/>
  <c r="P8999" i="1"/>
  <c r="Q8999" i="1" s="1"/>
  <c r="P12136" i="1"/>
  <c r="Q12136" i="1" s="1"/>
  <c r="P3320" i="1"/>
  <c r="Q3320" i="1" s="1"/>
  <c r="P10202" i="1"/>
  <c r="Q10202" i="1" s="1"/>
  <c r="P5312" i="1"/>
  <c r="Q5312" i="1" s="1"/>
  <c r="P12820" i="1"/>
  <c r="Q12820" i="1" s="1"/>
  <c r="P6679" i="1"/>
  <c r="Q6679" i="1" s="1"/>
  <c r="P984" i="1"/>
  <c r="Q984" i="1" s="1"/>
  <c r="P8099" i="1"/>
  <c r="Q8099" i="1" s="1"/>
  <c r="P9345" i="1"/>
  <c r="Q9345" i="1" s="1"/>
  <c r="P4863" i="1"/>
  <c r="Q4863" i="1" s="1"/>
  <c r="P1213" i="1"/>
  <c r="Q1213" i="1" s="1"/>
  <c r="P11572" i="1"/>
  <c r="Q11572" i="1" s="1"/>
  <c r="P8290" i="1"/>
  <c r="Q8290" i="1" s="1"/>
  <c r="P3210" i="1"/>
  <c r="Q3210" i="1" s="1"/>
  <c r="P2875" i="1"/>
  <c r="Q2875" i="1" s="1"/>
  <c r="P8389" i="1"/>
  <c r="Q8389" i="1" s="1"/>
  <c r="P4717" i="1"/>
  <c r="Q4717" i="1" s="1"/>
  <c r="P10649" i="1"/>
  <c r="Q10649" i="1" s="1"/>
  <c r="P5278" i="1"/>
  <c r="Q5278" i="1" s="1"/>
  <c r="P7191" i="1"/>
  <c r="Q7191" i="1" s="1"/>
  <c r="P933" i="1"/>
  <c r="Q933" i="1" s="1"/>
  <c r="P7039" i="1"/>
  <c r="Q7039" i="1" s="1"/>
  <c r="P161" i="1"/>
  <c r="Q161" i="1" s="1"/>
  <c r="P5450" i="1"/>
  <c r="Q5450" i="1" s="1"/>
  <c r="P4727" i="1"/>
  <c r="Q4727" i="1" s="1"/>
  <c r="P11612" i="1"/>
  <c r="Q11612" i="1" s="1"/>
  <c r="P11803" i="1"/>
  <c r="Q11803" i="1" s="1"/>
  <c r="P6356" i="1"/>
  <c r="Q6356" i="1" s="1"/>
  <c r="P14998" i="1"/>
  <c r="Q14998" i="1" s="1"/>
  <c r="P3836" i="1"/>
  <c r="Q3836" i="1" s="1"/>
  <c r="P2540" i="1"/>
  <c r="Q2540" i="1" s="1"/>
  <c r="P12521" i="1"/>
  <c r="Q12521" i="1" s="1"/>
  <c r="P7813" i="1"/>
  <c r="Q7813" i="1" s="1"/>
  <c r="P2990" i="1"/>
  <c r="Q2990" i="1" s="1"/>
  <c r="P5070" i="1"/>
  <c r="Q5070" i="1" s="1"/>
  <c r="P1469" i="1"/>
  <c r="Q1469" i="1" s="1"/>
  <c r="P10708" i="1"/>
  <c r="Q10708" i="1" s="1"/>
  <c r="P7590" i="1"/>
  <c r="Q7590" i="1" s="1"/>
  <c r="P8681" i="1"/>
  <c r="Q8681" i="1" s="1"/>
  <c r="P1166" i="1"/>
  <c r="Q1166" i="1" s="1"/>
  <c r="P10763" i="1"/>
  <c r="Q10763" i="1" s="1"/>
  <c r="P4461" i="1"/>
  <c r="Q4461" i="1" s="1"/>
  <c r="P2440" i="1"/>
  <c r="Q2440" i="1" s="1"/>
  <c r="P6458" i="1"/>
  <c r="Q6458" i="1" s="1"/>
  <c r="P13121" i="1"/>
  <c r="Q13121" i="1" s="1"/>
  <c r="P5637" i="1"/>
  <c r="Q5637" i="1" s="1"/>
  <c r="P1688" i="1"/>
  <c r="Q1688" i="1" s="1"/>
  <c r="P14446" i="1"/>
  <c r="Q14446" i="1" s="1"/>
  <c r="P9829" i="1"/>
  <c r="Q9829" i="1" s="1"/>
  <c r="P4582" i="1"/>
  <c r="Q4582" i="1" s="1"/>
  <c r="P8988" i="1"/>
  <c r="Q8988" i="1" s="1"/>
  <c r="P1388" i="1"/>
  <c r="Q1388" i="1" s="1"/>
  <c r="P8680" i="1"/>
  <c r="Q8680" i="1" s="1"/>
  <c r="P12594" i="1"/>
  <c r="Q12594" i="1" s="1"/>
  <c r="P2116" i="1"/>
  <c r="Q2116" i="1" s="1"/>
  <c r="P12846" i="1"/>
  <c r="Q12846" i="1" s="1"/>
  <c r="P8495" i="1"/>
  <c r="Q8495" i="1" s="1"/>
  <c r="P2954" i="1"/>
  <c r="Q2954" i="1" s="1"/>
  <c r="P3232" i="1"/>
  <c r="Q3232" i="1" s="1"/>
  <c r="P13585" i="1"/>
  <c r="Q13585" i="1" s="1"/>
  <c r="P7291" i="1"/>
  <c r="Q7291" i="1" s="1"/>
  <c r="P4284" i="1"/>
  <c r="Q4284" i="1" s="1"/>
  <c r="P3875" i="1"/>
  <c r="Q3875" i="1" s="1"/>
  <c r="P6032" i="1"/>
  <c r="Q6032" i="1" s="1"/>
  <c r="P11934" i="1"/>
  <c r="Q11934" i="1" s="1"/>
  <c r="P422" i="1"/>
  <c r="Q422" i="1" s="1"/>
  <c r="P1667" i="1"/>
  <c r="Q1667" i="1" s="1"/>
  <c r="P6793" i="1"/>
  <c r="Q6793" i="1" s="1"/>
  <c r="P13920" i="1"/>
  <c r="Q13920" i="1" s="1"/>
  <c r="P13601" i="1"/>
  <c r="Q13601" i="1" s="1"/>
  <c r="P12008" i="1"/>
  <c r="Q12008" i="1" s="1"/>
  <c r="P15039" i="1"/>
  <c r="Q15039" i="1" s="1"/>
  <c r="P1666" i="1"/>
  <c r="Q1666" i="1" s="1"/>
  <c r="P13594" i="1"/>
  <c r="Q13594" i="1" s="1"/>
  <c r="P325" i="1"/>
  <c r="Q325" i="1" s="1"/>
  <c r="P6285" i="1"/>
  <c r="Q6285" i="1" s="1"/>
  <c r="P3460" i="1"/>
  <c r="Q3460" i="1" s="1"/>
  <c r="P5479" i="1"/>
  <c r="Q5479" i="1" s="1"/>
  <c r="P14970" i="1"/>
  <c r="Q14970" i="1" s="1"/>
  <c r="P5005" i="1"/>
  <c r="Q5005" i="1" s="1"/>
  <c r="P9664" i="1"/>
  <c r="Q9664" i="1" s="1"/>
  <c r="P10602" i="1"/>
  <c r="Q10602" i="1" s="1"/>
  <c r="P8449" i="1"/>
  <c r="Q8449" i="1" s="1"/>
  <c r="P1398" i="1"/>
  <c r="Q1398" i="1" s="1"/>
  <c r="P13147" i="1"/>
  <c r="Q13147" i="1" s="1"/>
  <c r="P12120" i="1"/>
  <c r="Q12120" i="1" s="1"/>
  <c r="P11525" i="1"/>
  <c r="Q11525" i="1" s="1"/>
  <c r="P13971" i="1"/>
  <c r="Q13971" i="1" s="1"/>
  <c r="P5261" i="1"/>
  <c r="Q5261" i="1" s="1"/>
  <c r="P8858" i="1"/>
  <c r="Q8858" i="1" s="1"/>
  <c r="P12048" i="1"/>
  <c r="Q12048" i="1" s="1"/>
  <c r="P6788" i="1"/>
  <c r="Q6788" i="1" s="1"/>
  <c r="P14803" i="1"/>
  <c r="Q14803" i="1" s="1"/>
  <c r="P13042" i="1"/>
  <c r="Q13042" i="1" s="1"/>
  <c r="P8117" i="1"/>
  <c r="Q8117" i="1" s="1"/>
  <c r="P2238" i="1"/>
  <c r="Q2238" i="1" s="1"/>
  <c r="P7702" i="1"/>
  <c r="Q7702" i="1" s="1"/>
  <c r="P3171" i="1"/>
  <c r="Q3171" i="1" s="1"/>
  <c r="P6136" i="1"/>
  <c r="Q6136" i="1" s="1"/>
  <c r="P4054" i="1"/>
  <c r="Q4054" i="1" s="1"/>
  <c r="P12495" i="1"/>
  <c r="Q12495" i="1" s="1"/>
  <c r="P3969" i="1"/>
  <c r="Q3969" i="1" s="1"/>
  <c r="P9125" i="1"/>
  <c r="Q9125" i="1" s="1"/>
  <c r="P821" i="1"/>
  <c r="Q821" i="1" s="1"/>
  <c r="P11579" i="1"/>
  <c r="Q11579" i="1" s="1"/>
  <c r="P6867" i="1"/>
  <c r="Q6867" i="1" s="1"/>
  <c r="P6305" i="1"/>
  <c r="Q6305" i="1" s="1"/>
  <c r="P6622" i="1"/>
  <c r="Q6622" i="1" s="1"/>
  <c r="P10965" i="1"/>
  <c r="Q10965" i="1" s="1"/>
  <c r="P6556" i="1"/>
  <c r="Q6556" i="1" s="1"/>
  <c r="P11351" i="1"/>
  <c r="Q11351" i="1" s="1"/>
  <c r="P4285" i="1"/>
  <c r="Q4285" i="1" s="1"/>
  <c r="P14758" i="1"/>
  <c r="Q14758" i="1" s="1"/>
  <c r="P7822" i="1"/>
  <c r="Q7822" i="1" s="1"/>
  <c r="P8997" i="1"/>
  <c r="Q8997" i="1" s="1"/>
  <c r="P10697" i="1"/>
  <c r="Q10697" i="1" s="1"/>
  <c r="P9015" i="1"/>
  <c r="Q9015" i="1" s="1"/>
  <c r="P8678" i="1"/>
  <c r="Q8678" i="1" s="1"/>
  <c r="P44" i="1"/>
  <c r="Q44" i="1" s="1"/>
  <c r="P7022" i="1"/>
  <c r="Q7022" i="1" s="1"/>
  <c r="P13315" i="1"/>
  <c r="Q13315" i="1" s="1"/>
  <c r="P14182" i="1"/>
  <c r="Q14182" i="1" s="1"/>
  <c r="P4381" i="1"/>
  <c r="Q4381" i="1" s="1"/>
  <c r="P10907" i="1"/>
  <c r="Q10907" i="1" s="1"/>
  <c r="P13187" i="1"/>
  <c r="Q13187" i="1" s="1"/>
  <c r="P6724" i="1"/>
  <c r="Q6724" i="1" s="1"/>
  <c r="P9200" i="1"/>
  <c r="Q9200" i="1" s="1"/>
  <c r="P9840" i="1"/>
  <c r="Q9840" i="1" s="1"/>
  <c r="P14550" i="1"/>
  <c r="Q14550" i="1" s="1"/>
  <c r="P7370" i="1"/>
  <c r="Q7370" i="1" s="1"/>
  <c r="P11951" i="1"/>
  <c r="Q11951" i="1" s="1"/>
  <c r="P2863" i="1"/>
  <c r="Q2863" i="1" s="1"/>
  <c r="P9033" i="1"/>
  <c r="Q9033" i="1" s="1"/>
  <c r="P6952" i="1"/>
  <c r="Q6952" i="1" s="1"/>
  <c r="P3517" i="1"/>
  <c r="Q3517" i="1" s="1"/>
  <c r="P218" i="1"/>
  <c r="Q218" i="1" s="1"/>
  <c r="P9119" i="1"/>
  <c r="Q9119" i="1" s="1"/>
  <c r="P12434" i="1"/>
  <c r="Q12434" i="1" s="1"/>
  <c r="P12396" i="1"/>
  <c r="Q12396" i="1" s="1"/>
  <c r="P5888" i="1"/>
  <c r="Q5888" i="1" s="1"/>
  <c r="P2777" i="1"/>
  <c r="Q2777" i="1" s="1"/>
  <c r="P14464" i="1"/>
  <c r="Q14464" i="1" s="1"/>
  <c r="P5771" i="1"/>
  <c r="Q5771" i="1" s="1"/>
  <c r="P5264" i="1"/>
  <c r="Q5264" i="1" s="1"/>
  <c r="P9435" i="1"/>
  <c r="Q9435" i="1" s="1"/>
  <c r="P6717" i="1"/>
  <c r="Q6717" i="1" s="1"/>
  <c r="P5219" i="1"/>
  <c r="Q5219" i="1" s="1"/>
  <c r="P4944" i="1"/>
  <c r="Q4944" i="1" s="1"/>
  <c r="P5930" i="1"/>
  <c r="Q5930" i="1" s="1"/>
  <c r="P10545" i="1"/>
  <c r="Q10545" i="1" s="1"/>
  <c r="P188" i="1"/>
  <c r="Q188" i="1" s="1"/>
  <c r="P3118" i="1"/>
  <c r="Q3118" i="1" s="1"/>
  <c r="P3917" i="1"/>
  <c r="Q3917" i="1" s="1"/>
  <c r="P15343" i="1"/>
  <c r="Q15343" i="1" s="1"/>
  <c r="P13605" i="1"/>
  <c r="Q13605" i="1" s="1"/>
  <c r="P6404" i="1"/>
  <c r="Q6404" i="1" s="1"/>
  <c r="P10799" i="1"/>
  <c r="Q10799" i="1" s="1"/>
  <c r="P3620" i="1"/>
  <c r="Q3620" i="1" s="1"/>
  <c r="P14399" i="1"/>
  <c r="Q14399" i="1" s="1"/>
  <c r="P14248" i="1"/>
  <c r="Q14248" i="1" s="1"/>
  <c r="P2472" i="1"/>
  <c r="Q2472" i="1" s="1"/>
  <c r="P14256" i="1"/>
  <c r="Q14256" i="1" s="1"/>
  <c r="P6203" i="1"/>
  <c r="Q6203" i="1" s="1"/>
  <c r="P7526" i="1"/>
  <c r="Q7526" i="1" s="1"/>
  <c r="P10669" i="1"/>
  <c r="Q10669" i="1" s="1"/>
  <c r="P7321" i="1"/>
  <c r="Q7321" i="1" s="1"/>
  <c r="P8805" i="1"/>
  <c r="Q8805" i="1" s="1"/>
  <c r="P6845" i="1"/>
  <c r="Q6845" i="1" s="1"/>
  <c r="P1052" i="1"/>
  <c r="Q1052" i="1" s="1"/>
  <c r="P8458" i="1"/>
  <c r="Q8458" i="1" s="1"/>
  <c r="P774" i="1"/>
  <c r="Q774" i="1" s="1"/>
  <c r="P1561" i="1"/>
  <c r="Q1561" i="1" s="1"/>
  <c r="P10580" i="1"/>
  <c r="Q10580" i="1" s="1"/>
  <c r="P7180" i="1"/>
  <c r="Q7180" i="1" s="1"/>
  <c r="P8271" i="1"/>
  <c r="Q8271" i="1" s="1"/>
  <c r="P2582" i="1"/>
  <c r="Q2582" i="1" s="1"/>
  <c r="P10541" i="1"/>
  <c r="Q10541" i="1" s="1"/>
  <c r="P1118" i="1"/>
  <c r="Q1118" i="1" s="1"/>
  <c r="P3884" i="1"/>
  <c r="Q3884" i="1" s="1"/>
  <c r="P13846" i="1"/>
  <c r="Q13846" i="1" s="1"/>
  <c r="P401" i="1"/>
  <c r="Q401" i="1" s="1"/>
  <c r="P11476" i="1"/>
  <c r="Q11476" i="1" s="1"/>
  <c r="P2426" i="1"/>
  <c r="Q2426" i="1" s="1"/>
  <c r="P12821" i="1"/>
  <c r="Q12821" i="1" s="1"/>
  <c r="P9349" i="1"/>
  <c r="Q9349" i="1" s="1"/>
  <c r="P532" i="1"/>
  <c r="Q532" i="1" s="1"/>
  <c r="P140" i="1"/>
  <c r="Q140" i="1" s="1"/>
  <c r="P8849" i="1"/>
  <c r="Q8849" i="1" s="1"/>
  <c r="P12205" i="1"/>
  <c r="Q12205" i="1" s="1"/>
  <c r="P10991" i="1"/>
  <c r="Q10991" i="1" s="1"/>
  <c r="P4487" i="1"/>
  <c r="Q4487" i="1" s="1"/>
  <c r="P11142" i="1"/>
  <c r="Q11142" i="1" s="1"/>
  <c r="P4215" i="1"/>
  <c r="Q4215" i="1" s="1"/>
  <c r="P7563" i="1"/>
  <c r="Q7563" i="1" s="1"/>
  <c r="P3396" i="1"/>
  <c r="Q3396" i="1" s="1"/>
  <c r="P1799" i="1"/>
  <c r="Q1799" i="1" s="1"/>
  <c r="P14753" i="1"/>
  <c r="Q14753" i="1" s="1"/>
  <c r="P9971" i="1"/>
  <c r="Q9971" i="1" s="1"/>
  <c r="P3439" i="1"/>
  <c r="Q3439" i="1" s="1"/>
  <c r="P1904" i="1"/>
  <c r="Q1904" i="1" s="1"/>
  <c r="P3941" i="1"/>
  <c r="Q3941" i="1" s="1"/>
  <c r="P5630" i="1"/>
  <c r="Q5630" i="1" s="1"/>
  <c r="P13288" i="1"/>
  <c r="Q13288" i="1" s="1"/>
  <c r="P10496" i="1"/>
  <c r="Q10496" i="1" s="1"/>
  <c r="P5442" i="1"/>
  <c r="Q5442" i="1" s="1"/>
  <c r="P4967" i="1"/>
  <c r="Q4967" i="1" s="1"/>
  <c r="P3647" i="1"/>
  <c r="Q3647" i="1" s="1"/>
  <c r="P1746" i="1"/>
  <c r="Q1746" i="1" s="1"/>
  <c r="P13230" i="1"/>
  <c r="Q13230" i="1" s="1"/>
  <c r="P7212" i="1"/>
  <c r="Q7212" i="1" s="1"/>
  <c r="P14512" i="1"/>
  <c r="Q14512" i="1" s="1"/>
  <c r="P11977" i="1"/>
  <c r="Q11977" i="1" s="1"/>
  <c r="P10678" i="1"/>
  <c r="Q10678" i="1" s="1"/>
  <c r="P5245" i="1"/>
  <c r="Q5245" i="1" s="1"/>
  <c r="P7198" i="1"/>
  <c r="Q7198" i="1" s="1"/>
  <c r="P3644" i="1"/>
  <c r="Q3644" i="1" s="1"/>
  <c r="P12282" i="1"/>
  <c r="Q12282" i="1" s="1"/>
  <c r="P7128" i="1"/>
  <c r="Q7128" i="1" s="1"/>
  <c r="P12149" i="1"/>
  <c r="Q12149" i="1" s="1"/>
  <c r="P1259" i="1"/>
  <c r="Q1259" i="1" s="1"/>
  <c r="P4794" i="1"/>
  <c r="Q4794" i="1" s="1"/>
  <c r="P1357" i="1"/>
  <c r="Q1357" i="1" s="1"/>
  <c r="P9103" i="1"/>
  <c r="Q9103" i="1" s="1"/>
  <c r="P11135" i="1"/>
  <c r="Q11135" i="1" s="1"/>
  <c r="P12077" i="1"/>
  <c r="Q12077" i="1" s="1"/>
  <c r="P5615" i="1"/>
  <c r="Q5615" i="1" s="1"/>
  <c r="P2085" i="1"/>
  <c r="Q2085" i="1" s="1"/>
  <c r="P14886" i="1"/>
  <c r="Q14886" i="1" s="1"/>
  <c r="P2918" i="1"/>
  <c r="Q2918" i="1" s="1"/>
  <c r="P4918" i="1"/>
  <c r="Q4918" i="1" s="1"/>
  <c r="P4631" i="1"/>
  <c r="Q4631" i="1" s="1"/>
  <c r="P11821" i="1"/>
  <c r="Q11821" i="1" s="1"/>
  <c r="P12866" i="1"/>
  <c r="Q12866" i="1" s="1"/>
  <c r="P4327" i="1"/>
  <c r="Q4327" i="1" s="1"/>
  <c r="P4291" i="1"/>
  <c r="Q4291" i="1" s="1"/>
  <c r="P10621" i="1"/>
  <c r="Q10621" i="1" s="1"/>
  <c r="P13193" i="1"/>
  <c r="Q13193" i="1" s="1"/>
  <c r="P2303" i="1"/>
  <c r="Q2303" i="1" s="1"/>
  <c r="P15109" i="1"/>
  <c r="Q15109" i="1" s="1"/>
  <c r="P10510" i="1"/>
  <c r="Q10510" i="1" s="1"/>
  <c r="P4583" i="1"/>
  <c r="Q4583" i="1" s="1"/>
  <c r="P11753" i="1"/>
  <c r="Q11753" i="1" s="1"/>
  <c r="P738" i="1"/>
  <c r="Q738" i="1" s="1"/>
  <c r="P13959" i="1"/>
  <c r="Q13959" i="1" s="1"/>
  <c r="P7305" i="1"/>
  <c r="Q7305" i="1" s="1"/>
  <c r="P3256" i="1"/>
  <c r="Q3256" i="1" s="1"/>
  <c r="P10404" i="1"/>
  <c r="Q10404" i="1" s="1"/>
  <c r="P1435" i="1"/>
  <c r="Q1435" i="1" s="1"/>
  <c r="P7276" i="1"/>
  <c r="Q7276" i="1" s="1"/>
  <c r="P14392" i="1"/>
  <c r="Q14392" i="1" s="1"/>
  <c r="P9814" i="1"/>
  <c r="Q9814" i="1" s="1"/>
  <c r="P1465" i="1"/>
  <c r="Q1465" i="1" s="1"/>
  <c r="P13474" i="1"/>
  <c r="Q13474" i="1" s="1"/>
  <c r="P12757" i="1"/>
  <c r="Q12757" i="1" s="1"/>
  <c r="P11378" i="1"/>
  <c r="Q11378" i="1" s="1"/>
  <c r="P2499" i="1"/>
  <c r="Q2499" i="1" s="1"/>
  <c r="P9478" i="1"/>
  <c r="Q9478" i="1" s="1"/>
  <c r="P12088" i="1"/>
  <c r="Q12088" i="1" s="1"/>
  <c r="P10986" i="1"/>
  <c r="Q10986" i="1" s="1"/>
  <c r="P5076" i="1"/>
  <c r="Q5076" i="1" s="1"/>
  <c r="P14571" i="1"/>
  <c r="Q14571" i="1" s="1"/>
  <c r="P3053" i="1"/>
  <c r="Q3053" i="1" s="1"/>
  <c r="P6682" i="1"/>
  <c r="Q6682" i="1" s="1"/>
  <c r="P6198" i="1"/>
  <c r="Q6198" i="1" s="1"/>
  <c r="P13760" i="1"/>
  <c r="Q13760" i="1" s="1"/>
  <c r="P3197" i="1"/>
  <c r="Q3197" i="1" s="1"/>
  <c r="P11839" i="1"/>
  <c r="Q11839" i="1" s="1"/>
  <c r="P8146" i="1"/>
  <c r="Q8146" i="1" s="1"/>
  <c r="P9350" i="1"/>
  <c r="Q9350" i="1" s="1"/>
  <c r="P299" i="1"/>
  <c r="Q299" i="1" s="1"/>
  <c r="P10392" i="1"/>
  <c r="Q10392" i="1" s="1"/>
  <c r="P3450" i="1"/>
  <c r="Q3450" i="1" s="1"/>
  <c r="P6927" i="1"/>
  <c r="Q6927" i="1" s="1"/>
  <c r="P7290" i="1"/>
  <c r="Q7290" i="1" s="1"/>
  <c r="P14788" i="1"/>
  <c r="Q14788" i="1" s="1"/>
  <c r="P7109" i="1"/>
  <c r="Q7109" i="1" s="1"/>
  <c r="P6337" i="1"/>
  <c r="Q6337" i="1" s="1"/>
  <c r="P11667" i="1"/>
  <c r="Q11667" i="1" s="1"/>
  <c r="P6389" i="1"/>
  <c r="Q6389" i="1" s="1"/>
  <c r="P13460" i="1"/>
  <c r="Q13460" i="1" s="1"/>
  <c r="P8098" i="1"/>
  <c r="Q8098" i="1" s="1"/>
  <c r="P13386" i="1"/>
  <c r="Q13386" i="1" s="1"/>
  <c r="P10251" i="1"/>
  <c r="Q10251" i="1" s="1"/>
  <c r="P10014" i="1"/>
  <c r="Q10014" i="1" s="1"/>
  <c r="P8698" i="1"/>
  <c r="Q8698" i="1" s="1"/>
  <c r="P7581" i="1"/>
  <c r="Q7581" i="1" s="1"/>
  <c r="P5491" i="1"/>
  <c r="Q5491" i="1" s="1"/>
  <c r="P12298" i="1"/>
  <c r="Q12298" i="1" s="1"/>
  <c r="P9838" i="1"/>
  <c r="Q9838" i="1" s="1"/>
  <c r="P1484" i="1"/>
  <c r="Q1484" i="1" s="1"/>
  <c r="P10420" i="1"/>
  <c r="Q10420" i="1" s="1"/>
  <c r="P761" i="1"/>
  <c r="Q761" i="1" s="1"/>
  <c r="P14999" i="1"/>
  <c r="Q14999" i="1" s="1"/>
  <c r="P4885" i="1"/>
  <c r="Q4885" i="1" s="1"/>
  <c r="P1822" i="1"/>
  <c r="Q1822" i="1" s="1"/>
  <c r="P3555" i="1"/>
  <c r="Q3555" i="1" s="1"/>
  <c r="P14585" i="1"/>
  <c r="Q14585" i="1" s="1"/>
  <c r="P7547" i="1"/>
  <c r="Q7547" i="1" s="1"/>
  <c r="P15012" i="1"/>
  <c r="Q15012" i="1" s="1"/>
  <c r="P4961" i="1"/>
  <c r="Q4961" i="1" s="1"/>
  <c r="P682" i="1"/>
  <c r="Q682" i="1" s="1"/>
  <c r="P14114" i="1"/>
  <c r="Q14114" i="1" s="1"/>
  <c r="P14097" i="1"/>
  <c r="Q14097" i="1" s="1"/>
  <c r="P5334" i="1"/>
  <c r="Q5334" i="1" s="1"/>
  <c r="P10161" i="1"/>
  <c r="Q10161" i="1" s="1"/>
  <c r="P3939" i="1"/>
  <c r="Q3939" i="1" s="1"/>
  <c r="P9597" i="1"/>
  <c r="Q9597" i="1" s="1"/>
  <c r="P1013" i="1"/>
  <c r="Q1013" i="1" s="1"/>
  <c r="P5247" i="1"/>
  <c r="Q5247" i="1" s="1"/>
  <c r="P5858" i="1"/>
  <c r="Q5858" i="1" s="1"/>
  <c r="P4743" i="1"/>
  <c r="Q4743" i="1" s="1"/>
  <c r="P7498" i="1"/>
  <c r="Q7498" i="1" s="1"/>
  <c r="P10113" i="1"/>
  <c r="Q10113" i="1" s="1"/>
  <c r="P7642" i="1"/>
  <c r="Q7642" i="1" s="1"/>
  <c r="P6835" i="1"/>
  <c r="Q6835" i="1" s="1"/>
  <c r="P10198" i="1"/>
  <c r="Q10198" i="1" s="1"/>
  <c r="P12998" i="1"/>
  <c r="Q12998" i="1" s="1"/>
  <c r="P6783" i="1"/>
  <c r="Q6783" i="1" s="1"/>
  <c r="P7241" i="1"/>
  <c r="Q7241" i="1" s="1"/>
  <c r="P13348" i="1"/>
  <c r="Q13348" i="1" s="1"/>
  <c r="P132" i="1"/>
  <c r="Q132" i="1" s="1"/>
  <c r="P6234" i="1"/>
  <c r="Q6234" i="1" s="1"/>
  <c r="P351" i="1"/>
  <c r="Q351" i="1" s="1"/>
  <c r="P5712" i="1"/>
  <c r="Q5712" i="1" s="1"/>
  <c r="P3966" i="1"/>
  <c r="Q3966" i="1" s="1"/>
  <c r="P8563" i="1"/>
  <c r="Q8563" i="1" s="1"/>
  <c r="P7107" i="1"/>
  <c r="Q7107" i="1" s="1"/>
  <c r="P1596" i="1"/>
  <c r="Q1596" i="1" s="1"/>
  <c r="P8150" i="1"/>
  <c r="Q8150" i="1" s="1"/>
  <c r="P10682" i="1"/>
  <c r="Q10682" i="1" s="1"/>
  <c r="P881" i="1"/>
  <c r="Q881" i="1" s="1"/>
  <c r="P509" i="1"/>
  <c r="Q509" i="1" s="1"/>
  <c r="P13615" i="1"/>
  <c r="Q13615" i="1" s="1"/>
  <c r="P8718" i="1"/>
  <c r="Q8718" i="1" s="1"/>
  <c r="P1682" i="1"/>
  <c r="Q1682" i="1" s="1"/>
  <c r="P11064" i="1"/>
  <c r="Q11064" i="1" s="1"/>
  <c r="P13157" i="1"/>
  <c r="Q13157" i="1" s="1"/>
  <c r="P14869" i="1"/>
  <c r="Q14869" i="1" s="1"/>
  <c r="P12763" i="1"/>
  <c r="Q12763" i="1" s="1"/>
  <c r="P11537" i="1"/>
  <c r="Q11537" i="1" s="1"/>
  <c r="P13512" i="1"/>
  <c r="Q13512" i="1" s="1"/>
  <c r="P7456" i="1"/>
  <c r="Q7456" i="1" s="1"/>
  <c r="P7437" i="1"/>
  <c r="Q7437" i="1" s="1"/>
  <c r="P10401" i="1"/>
  <c r="Q10401" i="1" s="1"/>
  <c r="P13457" i="1"/>
  <c r="Q13457" i="1" s="1"/>
  <c r="P3199" i="1"/>
  <c r="Q3199" i="1" s="1"/>
  <c r="P6558" i="1"/>
  <c r="Q6558" i="1" s="1"/>
  <c r="P11592" i="1"/>
  <c r="Q11592" i="1" s="1"/>
  <c r="P4279" i="1"/>
  <c r="Q4279" i="1" s="1"/>
  <c r="P875" i="1"/>
  <c r="Q875" i="1" s="1"/>
  <c r="P6225" i="1"/>
  <c r="Q6225" i="1" s="1"/>
  <c r="P14951" i="1"/>
  <c r="Q14951" i="1" s="1"/>
  <c r="P9935" i="1"/>
  <c r="Q9935" i="1" s="1"/>
  <c r="P11937" i="1"/>
  <c r="Q11937" i="1" s="1"/>
  <c r="P1575" i="1"/>
  <c r="Q1575" i="1" s="1"/>
  <c r="P8093" i="1"/>
  <c r="Q8093" i="1" s="1"/>
  <c r="P13482" i="1"/>
  <c r="Q13482" i="1" s="1"/>
  <c r="P13540" i="1"/>
  <c r="Q13540" i="1" s="1"/>
  <c r="P15048" i="1"/>
  <c r="Q15048" i="1" s="1"/>
  <c r="P12679" i="1"/>
  <c r="Q12679" i="1" s="1"/>
  <c r="P13430" i="1"/>
  <c r="Q13430" i="1" s="1"/>
  <c r="P3151" i="1"/>
  <c r="Q3151" i="1" s="1"/>
  <c r="P408" i="1"/>
  <c r="Q408" i="1" s="1"/>
  <c r="P10076" i="1"/>
  <c r="Q10076" i="1" s="1"/>
  <c r="P10625" i="1"/>
  <c r="Q10625" i="1" s="1"/>
  <c r="P14089" i="1"/>
  <c r="Q14089" i="1" s="1"/>
  <c r="P8569" i="1"/>
  <c r="Q8569" i="1" s="1"/>
  <c r="P6448" i="1"/>
  <c r="Q6448" i="1" s="1"/>
  <c r="P14332" i="1"/>
  <c r="Q14332" i="1" s="1"/>
  <c r="P3044" i="1"/>
  <c r="Q3044" i="1" s="1"/>
  <c r="P7165" i="1"/>
  <c r="Q7165" i="1" s="1"/>
  <c r="P692" i="1"/>
  <c r="Q692" i="1" s="1"/>
  <c r="P12219" i="1"/>
  <c r="Q12219" i="1" s="1"/>
  <c r="P9571" i="1"/>
  <c r="Q9571" i="1" s="1"/>
  <c r="P4398" i="1"/>
  <c r="Q4398" i="1" s="1"/>
  <c r="P8264" i="1"/>
  <c r="Q8264" i="1" s="1"/>
  <c r="P10579" i="1"/>
  <c r="Q10579" i="1" s="1"/>
  <c r="P12172" i="1"/>
  <c r="Q12172" i="1" s="1"/>
  <c r="P1603" i="1"/>
  <c r="Q1603" i="1" s="1"/>
  <c r="P2956" i="1"/>
  <c r="Q2956" i="1" s="1"/>
  <c r="P8010" i="1"/>
  <c r="Q8010" i="1" s="1"/>
  <c r="P10930" i="1"/>
  <c r="Q10930" i="1" s="1"/>
  <c r="P13542" i="1"/>
  <c r="Q13542" i="1" s="1"/>
  <c r="P8365" i="1"/>
  <c r="Q8365" i="1" s="1"/>
  <c r="P4628" i="1"/>
  <c r="Q4628" i="1" s="1"/>
  <c r="P13176" i="1"/>
  <c r="Q13176" i="1" s="1"/>
  <c r="P14766" i="1"/>
  <c r="Q14766" i="1" s="1"/>
  <c r="P3823" i="1"/>
  <c r="Q3823" i="1" s="1"/>
  <c r="P9259" i="1"/>
  <c r="Q9259" i="1" s="1"/>
  <c r="P4896" i="1"/>
  <c r="Q4896" i="1" s="1"/>
  <c r="P13207" i="1"/>
  <c r="Q13207" i="1" s="1"/>
  <c r="P6177" i="1"/>
  <c r="Q6177" i="1" s="1"/>
  <c r="P14026" i="1"/>
  <c r="Q14026" i="1" s="1"/>
  <c r="P7277" i="1"/>
  <c r="Q7277" i="1" s="1"/>
  <c r="P11267" i="1"/>
  <c r="Q11267" i="1" s="1"/>
  <c r="P5231" i="1"/>
  <c r="Q5231" i="1" s="1"/>
  <c r="P8063" i="1"/>
  <c r="Q8063" i="1" s="1"/>
  <c r="P10637" i="1"/>
  <c r="Q10637" i="1" s="1"/>
  <c r="P2923" i="1"/>
  <c r="Q2923" i="1" s="1"/>
  <c r="P2689" i="1"/>
  <c r="Q2689" i="1" s="1"/>
  <c r="P1339" i="1"/>
  <c r="Q1339" i="1" s="1"/>
  <c r="P5323" i="1"/>
  <c r="Q5323" i="1" s="1"/>
  <c r="P9088" i="1"/>
  <c r="Q9088" i="1" s="1"/>
  <c r="P1674" i="1"/>
  <c r="Q1674" i="1" s="1"/>
  <c r="P2273" i="1"/>
  <c r="Q2273" i="1" s="1"/>
  <c r="P12117" i="1"/>
  <c r="Q12117" i="1" s="1"/>
  <c r="P6655" i="1"/>
  <c r="Q6655" i="1" s="1"/>
  <c r="P1370" i="1"/>
  <c r="Q1370" i="1" s="1"/>
  <c r="P4859" i="1"/>
  <c r="Q4859" i="1" s="1"/>
  <c r="P7065" i="1"/>
  <c r="Q7065" i="1" s="1"/>
  <c r="P3630" i="1"/>
  <c r="Q3630" i="1" s="1"/>
  <c r="P10433" i="1"/>
  <c r="Q10433" i="1" s="1"/>
  <c r="P12394" i="1"/>
  <c r="Q12394" i="1" s="1"/>
  <c r="P11894" i="1"/>
  <c r="Q11894" i="1" s="1"/>
  <c r="P8732" i="1"/>
  <c r="Q8732" i="1" s="1"/>
  <c r="P6956" i="1"/>
  <c r="Q6956" i="1" s="1"/>
  <c r="P14230" i="1"/>
  <c r="Q14230" i="1" s="1"/>
  <c r="P1783" i="1"/>
  <c r="Q1783" i="1" s="1"/>
  <c r="P7828" i="1"/>
  <c r="Q7828" i="1" s="1"/>
  <c r="P4887" i="1"/>
  <c r="Q4887" i="1" s="1"/>
  <c r="P6800" i="1"/>
  <c r="Q6800" i="1" s="1"/>
  <c r="P9841" i="1"/>
  <c r="Q9841" i="1" s="1"/>
  <c r="P8890" i="1"/>
  <c r="Q8890" i="1" s="1"/>
  <c r="P10987" i="1"/>
  <c r="Q10987" i="1" s="1"/>
  <c r="P292" i="1"/>
  <c r="Q292" i="1" s="1"/>
  <c r="P7345" i="1"/>
  <c r="Q7345" i="1" s="1"/>
  <c r="P10656" i="1"/>
  <c r="Q10656" i="1" s="1"/>
  <c r="P12213" i="1"/>
  <c r="Q12213" i="1" s="1"/>
  <c r="P1773" i="1"/>
  <c r="Q1773" i="1" s="1"/>
  <c r="P4819" i="1"/>
  <c r="Q4819" i="1" s="1"/>
  <c r="P9022" i="1"/>
  <c r="Q9022" i="1" s="1"/>
  <c r="P5823" i="1"/>
  <c r="Q5823" i="1" s="1"/>
  <c r="P5897" i="1"/>
  <c r="Q5897" i="1" s="1"/>
  <c r="P2471" i="1"/>
  <c r="Q2471" i="1" s="1"/>
  <c r="P3358" i="1"/>
  <c r="Q3358" i="1" s="1"/>
  <c r="P4260" i="1"/>
  <c r="Q4260" i="1" s="1"/>
  <c r="P11049" i="1"/>
  <c r="Q11049" i="1" s="1"/>
  <c r="P6289" i="1"/>
  <c r="Q6289" i="1" s="1"/>
  <c r="P3220" i="1"/>
  <c r="Q3220" i="1" s="1"/>
  <c r="P985" i="1"/>
  <c r="Q985" i="1" s="1"/>
  <c r="P8646" i="1"/>
  <c r="Q8646" i="1" s="1"/>
  <c r="P3153" i="1"/>
  <c r="Q3153" i="1" s="1"/>
  <c r="P9101" i="1"/>
  <c r="Q9101" i="1" s="1"/>
  <c r="P8378" i="1"/>
  <c r="Q8378" i="1" s="1"/>
  <c r="P5121" i="1"/>
  <c r="Q5121" i="1" s="1"/>
  <c r="P3602" i="1"/>
  <c r="Q3602" i="1" s="1"/>
  <c r="P6648" i="1"/>
  <c r="Q6648" i="1" s="1"/>
  <c r="P5106" i="1"/>
  <c r="Q5106" i="1" s="1"/>
  <c r="P5079" i="1"/>
  <c r="Q5079" i="1" s="1"/>
  <c r="P14443" i="1"/>
  <c r="Q14443" i="1" s="1"/>
  <c r="P9112" i="1"/>
  <c r="Q9112" i="1" s="1"/>
  <c r="P10162" i="1"/>
  <c r="Q10162" i="1" s="1"/>
  <c r="P2971" i="1"/>
  <c r="Q2971" i="1" s="1"/>
  <c r="P6033" i="1"/>
  <c r="Q6033" i="1" s="1"/>
  <c r="P3953" i="1"/>
  <c r="Q3953" i="1" s="1"/>
  <c r="P14221" i="1"/>
  <c r="Q14221" i="1" s="1"/>
  <c r="P7012" i="1"/>
  <c r="Q7012" i="1" s="1"/>
  <c r="P14043" i="1"/>
  <c r="Q14043" i="1" s="1"/>
  <c r="P7682" i="1"/>
  <c r="Q7682" i="1" s="1"/>
  <c r="P14985" i="1"/>
  <c r="Q14985" i="1" s="1"/>
  <c r="P10622" i="1"/>
  <c r="Q10622" i="1" s="1"/>
  <c r="P8959" i="1"/>
  <c r="Q8959" i="1" s="1"/>
  <c r="P9998" i="1"/>
  <c r="Q9998" i="1" s="1"/>
  <c r="P1556" i="1"/>
  <c r="Q1556" i="1" s="1"/>
  <c r="P9608" i="1"/>
  <c r="Q9608" i="1" s="1"/>
  <c r="P4594" i="1"/>
  <c r="Q4594" i="1" s="1"/>
  <c r="P11898" i="1"/>
  <c r="Q11898" i="1" s="1"/>
  <c r="P6068" i="1"/>
  <c r="Q6068" i="1" s="1"/>
  <c r="P13396" i="1"/>
  <c r="Q13396" i="1" s="1"/>
  <c r="P5498" i="1"/>
  <c r="Q5498" i="1" s="1"/>
  <c r="P4299" i="1"/>
  <c r="Q4299" i="1" s="1"/>
  <c r="P7724" i="1"/>
  <c r="Q7724" i="1" s="1"/>
  <c r="P7007" i="1"/>
  <c r="Q7007" i="1" s="1"/>
  <c r="P885" i="1"/>
  <c r="Q885" i="1" s="1"/>
  <c r="P11797" i="1"/>
  <c r="Q11797" i="1" s="1"/>
  <c r="P5908" i="1"/>
  <c r="Q5908" i="1" s="1"/>
  <c r="P7015" i="1"/>
  <c r="Q7015" i="1" s="1"/>
  <c r="P10937" i="1"/>
  <c r="Q10937" i="1" s="1"/>
  <c r="P756" i="1"/>
  <c r="Q756" i="1" s="1"/>
  <c r="P3861" i="1"/>
  <c r="Q3861" i="1" s="1"/>
  <c r="P3378" i="1"/>
  <c r="Q3378" i="1" s="1"/>
  <c r="P8064" i="1"/>
  <c r="Q8064" i="1" s="1"/>
  <c r="P13129" i="1"/>
  <c r="Q13129" i="1" s="1"/>
  <c r="P7309" i="1"/>
  <c r="Q7309" i="1" s="1"/>
  <c r="P4679" i="1"/>
  <c r="Q4679" i="1" s="1"/>
  <c r="P1588" i="1"/>
  <c r="Q1588" i="1" s="1"/>
  <c r="P47" i="1"/>
  <c r="Q47" i="1" s="1"/>
  <c r="P4281" i="1"/>
  <c r="Q4281" i="1" s="1"/>
  <c r="P7094" i="1"/>
  <c r="Q7094" i="1" s="1"/>
  <c r="P5390" i="1"/>
  <c r="Q5390" i="1" s="1"/>
  <c r="P7017" i="1"/>
  <c r="Q7017" i="1" s="1"/>
  <c r="P6713" i="1"/>
  <c r="Q6713" i="1" s="1"/>
  <c r="P6886" i="1"/>
  <c r="Q6886" i="1" s="1"/>
  <c r="P10323" i="1"/>
  <c r="Q10323" i="1" s="1"/>
  <c r="P5646" i="1"/>
  <c r="Q5646" i="1" s="1"/>
  <c r="P12602" i="1"/>
  <c r="Q12602" i="1" s="1"/>
  <c r="P12299" i="1"/>
  <c r="Q12299" i="1" s="1"/>
  <c r="P3546" i="1"/>
  <c r="Q3546" i="1" s="1"/>
  <c r="P1751" i="1"/>
  <c r="Q1751" i="1" s="1"/>
  <c r="P13876" i="1"/>
  <c r="Q13876" i="1" s="1"/>
  <c r="P2638" i="1"/>
  <c r="Q2638" i="1" s="1"/>
  <c r="P9972" i="1"/>
  <c r="Q9972" i="1" s="1"/>
  <c r="P13295" i="1"/>
  <c r="Q13295" i="1" s="1"/>
  <c r="P86" i="1"/>
  <c r="Q86" i="1" s="1"/>
  <c r="P4061" i="1"/>
  <c r="Q4061" i="1" s="1"/>
  <c r="P4382" i="1"/>
  <c r="Q4382" i="1" s="1"/>
  <c r="P10631" i="1"/>
  <c r="Q10631" i="1" s="1"/>
  <c r="P9922" i="1"/>
  <c r="Q9922" i="1" s="1"/>
  <c r="P8497" i="1"/>
  <c r="Q8497" i="1" s="1"/>
  <c r="P14010" i="1"/>
  <c r="Q14010" i="1" s="1"/>
  <c r="P15158" i="1"/>
  <c r="Q15158" i="1" s="1"/>
  <c r="P1061" i="1"/>
  <c r="Q1061" i="1" s="1"/>
  <c r="P13389" i="1"/>
  <c r="Q13389" i="1" s="1"/>
  <c r="P3270" i="1"/>
  <c r="Q3270" i="1" s="1"/>
  <c r="P2343" i="1"/>
  <c r="Q2343" i="1" s="1"/>
  <c r="P12005" i="1"/>
  <c r="Q12005" i="1" s="1"/>
  <c r="P9732" i="1"/>
  <c r="Q9732" i="1" s="1"/>
  <c r="P939" i="1"/>
  <c r="Q939" i="1" s="1"/>
  <c r="P3300" i="1"/>
  <c r="Q3300" i="1" s="1"/>
  <c r="P10954" i="1"/>
  <c r="Q10954" i="1" s="1"/>
  <c r="P171" i="1"/>
  <c r="Q171" i="1" s="1"/>
  <c r="P4318" i="1"/>
  <c r="Q4318" i="1" s="1"/>
  <c r="P6899" i="1"/>
  <c r="Q6899" i="1" s="1"/>
  <c r="P14003" i="1"/>
  <c r="Q14003" i="1" s="1"/>
  <c r="P13065" i="1"/>
  <c r="Q13065" i="1" s="1"/>
  <c r="P3326" i="1"/>
  <c r="Q3326" i="1" s="1"/>
  <c r="P4664" i="1"/>
  <c r="Q4664" i="1" s="1"/>
  <c r="P7931" i="1"/>
  <c r="Q7931" i="1" s="1"/>
  <c r="P6639" i="1"/>
  <c r="Q6639" i="1" s="1"/>
  <c r="P11811" i="1"/>
  <c r="Q11811" i="1" s="1"/>
  <c r="P14602" i="1"/>
  <c r="Q14602" i="1" s="1"/>
  <c r="P9540" i="1"/>
  <c r="Q9540" i="1" s="1"/>
  <c r="P1738" i="1"/>
  <c r="Q1738" i="1" s="1"/>
  <c r="P6739" i="1"/>
  <c r="Q6739" i="1" s="1"/>
  <c r="P8410" i="1"/>
  <c r="Q8410" i="1" s="1"/>
  <c r="P14668" i="1"/>
  <c r="Q14668" i="1" s="1"/>
  <c r="P5237" i="1"/>
  <c r="Q5237" i="1" s="1"/>
  <c r="P10308" i="1"/>
  <c r="Q10308" i="1" s="1"/>
  <c r="P179" i="1"/>
  <c r="Q179" i="1" s="1"/>
  <c r="P6649" i="1"/>
  <c r="Q6649" i="1" s="1"/>
  <c r="P634" i="1"/>
  <c r="Q634" i="1" s="1"/>
  <c r="P3640" i="1"/>
  <c r="Q3640" i="1" s="1"/>
  <c r="P7177" i="1"/>
  <c r="Q7177" i="1" s="1"/>
  <c r="P8954" i="1"/>
  <c r="Q8954" i="1" s="1"/>
  <c r="P13481" i="1"/>
  <c r="Q13481" i="1" s="1"/>
  <c r="P2826" i="1"/>
  <c r="Q2826" i="1" s="1"/>
  <c r="P4700" i="1"/>
  <c r="Q4700" i="1" s="1"/>
  <c r="P8570" i="1"/>
  <c r="Q8570" i="1" s="1"/>
  <c r="P3257" i="1"/>
  <c r="Q3257" i="1" s="1"/>
  <c r="P13914" i="1"/>
  <c r="Q13914" i="1" s="1"/>
  <c r="P13429" i="1"/>
  <c r="Q13429" i="1" s="1"/>
  <c r="P13642" i="1"/>
  <c r="Q13642" i="1" s="1"/>
  <c r="P11090" i="1"/>
  <c r="Q11090" i="1" s="1"/>
  <c r="P15306" i="1"/>
  <c r="Q15306" i="1" s="1"/>
  <c r="P12700" i="1"/>
  <c r="Q12700" i="1" s="1"/>
  <c r="P7578" i="1"/>
  <c r="Q7578" i="1" s="1"/>
  <c r="P11364" i="1"/>
  <c r="Q11364" i="1" s="1"/>
  <c r="P1489" i="1"/>
  <c r="Q1489" i="1" s="1"/>
  <c r="P14104" i="1"/>
  <c r="Q14104" i="1" s="1"/>
  <c r="P15114" i="1"/>
  <c r="Q15114" i="1" s="1"/>
  <c r="P13163" i="1"/>
  <c r="Q13163" i="1" s="1"/>
  <c r="P562" i="1"/>
  <c r="Q562" i="1" s="1"/>
  <c r="P2528" i="1"/>
  <c r="Q2528" i="1" s="1"/>
  <c r="P1638" i="1"/>
  <c r="Q1638" i="1" s="1"/>
  <c r="P6469" i="1"/>
  <c r="Q6469" i="1" s="1"/>
  <c r="P597" i="1"/>
  <c r="Q597" i="1" s="1"/>
  <c r="P14465" i="1"/>
  <c r="Q14465" i="1" s="1"/>
  <c r="P9019" i="1"/>
  <c r="Q9019" i="1" s="1"/>
  <c r="P8729" i="1"/>
  <c r="Q8729" i="1" s="1"/>
  <c r="P6810" i="1"/>
  <c r="Q6810" i="1" s="1"/>
  <c r="P5134" i="1"/>
  <c r="Q5134" i="1" s="1"/>
  <c r="P7402" i="1"/>
  <c r="Q7402" i="1" s="1"/>
  <c r="P7921" i="1"/>
  <c r="Q7921" i="1" s="1"/>
  <c r="P10706" i="1"/>
  <c r="Q10706" i="1" s="1"/>
  <c r="P2530" i="1"/>
  <c r="Q2530" i="1" s="1"/>
  <c r="P8846" i="1"/>
  <c r="Q8846" i="1" s="1"/>
  <c r="P8917" i="1"/>
  <c r="Q8917" i="1" s="1"/>
  <c r="P5558" i="1"/>
  <c r="Q5558" i="1" s="1"/>
  <c r="P14823" i="1"/>
  <c r="Q14823" i="1" s="1"/>
  <c r="P11460" i="1"/>
  <c r="Q11460" i="1" s="1"/>
  <c r="P10939" i="1"/>
  <c r="Q10939" i="1" s="1"/>
  <c r="P13413" i="1"/>
  <c r="Q13413" i="1" s="1"/>
  <c r="P5146" i="1"/>
  <c r="Q5146" i="1" s="1"/>
  <c r="P3255" i="1"/>
  <c r="Q3255" i="1" s="1"/>
  <c r="P6684" i="1"/>
  <c r="Q6684" i="1" s="1"/>
  <c r="P9199" i="1"/>
  <c r="Q9199" i="1" s="1"/>
  <c r="P8578" i="1"/>
  <c r="Q8578" i="1" s="1"/>
  <c r="P3383" i="1"/>
  <c r="Q3383" i="1" s="1"/>
  <c r="P4092" i="1"/>
  <c r="Q4092" i="1" s="1"/>
  <c r="P14219" i="1"/>
  <c r="Q14219" i="1" s="1"/>
  <c r="P1248" i="1"/>
  <c r="Q1248" i="1" s="1"/>
  <c r="P7708" i="1"/>
  <c r="Q7708" i="1" s="1"/>
  <c r="P7275" i="1"/>
  <c r="Q7275" i="1" s="1"/>
  <c r="P5797" i="1"/>
  <c r="Q5797" i="1" s="1"/>
  <c r="P12055" i="1"/>
  <c r="Q12055" i="1" s="1"/>
  <c r="P14167" i="1"/>
  <c r="Q14167" i="1" s="1"/>
  <c r="P15320" i="1"/>
  <c r="Q15320" i="1" s="1"/>
  <c r="P1896" i="1"/>
  <c r="Q1896" i="1" s="1"/>
  <c r="P674" i="1"/>
  <c r="Q674" i="1" s="1"/>
  <c r="P4184" i="1"/>
  <c r="Q4184" i="1" s="1"/>
  <c r="P10499" i="1"/>
  <c r="Q10499" i="1" s="1"/>
  <c r="P6104" i="1"/>
  <c r="Q6104" i="1" s="1"/>
  <c r="P7118" i="1"/>
  <c r="Q7118" i="1" s="1"/>
  <c r="P15342" i="1"/>
  <c r="Q15342" i="1" s="1"/>
  <c r="P7509" i="1"/>
  <c r="Q7509" i="1" s="1"/>
  <c r="P14055" i="1"/>
  <c r="Q14055" i="1" s="1"/>
  <c r="P6218" i="1"/>
  <c r="Q6218" i="1" s="1"/>
  <c r="P6720" i="1"/>
  <c r="Q6720" i="1" s="1"/>
  <c r="P11846" i="1"/>
  <c r="Q11846" i="1" s="1"/>
  <c r="P13827" i="1"/>
  <c r="Q13827" i="1" s="1"/>
  <c r="P12494" i="1"/>
  <c r="Q12494" i="1" s="1"/>
  <c r="P7207" i="1"/>
  <c r="Q7207" i="1" s="1"/>
  <c r="P10740" i="1"/>
  <c r="Q10740" i="1" s="1"/>
  <c r="P4035" i="1"/>
  <c r="Q4035" i="1" s="1"/>
  <c r="P1203" i="1"/>
  <c r="Q1203" i="1" s="1"/>
  <c r="P2410" i="1"/>
  <c r="Q2410" i="1" s="1"/>
  <c r="P378" i="1"/>
  <c r="Q378" i="1" s="1"/>
  <c r="P6789" i="1"/>
  <c r="Q6789" i="1" s="1"/>
  <c r="P10079" i="1"/>
  <c r="Q10079" i="1" s="1"/>
  <c r="P527" i="1"/>
  <c r="Q527" i="1" s="1"/>
  <c r="P815" i="1"/>
  <c r="Q815" i="1" s="1"/>
  <c r="P7974" i="1"/>
  <c r="Q7974" i="1" s="1"/>
  <c r="P14405" i="1"/>
  <c r="Q14405" i="1" s="1"/>
  <c r="P2157" i="1"/>
  <c r="Q2157" i="1" s="1"/>
  <c r="P10444" i="1"/>
  <c r="Q10444" i="1" s="1"/>
  <c r="P10060" i="1"/>
  <c r="Q10060" i="1" s="1"/>
  <c r="P4659" i="1"/>
  <c r="Q4659" i="1" s="1"/>
  <c r="P1180" i="1"/>
  <c r="Q1180" i="1" s="1"/>
  <c r="P9365" i="1"/>
  <c r="Q9365" i="1" s="1"/>
  <c r="P6772" i="1"/>
  <c r="Q6772" i="1" s="1"/>
  <c r="P4751" i="1"/>
  <c r="Q4751" i="1" s="1"/>
  <c r="P11984" i="1"/>
  <c r="Q11984" i="1" s="1"/>
  <c r="P6109" i="1"/>
  <c r="Q6109" i="1" s="1"/>
  <c r="P9467" i="1"/>
  <c r="Q9467" i="1" s="1"/>
  <c r="P3928" i="1"/>
  <c r="Q3928" i="1" s="1"/>
  <c r="P1224" i="1"/>
  <c r="Q1224" i="1" s="1"/>
  <c r="P2366" i="1"/>
  <c r="Q2366" i="1" s="1"/>
  <c r="P5568" i="1"/>
  <c r="Q5568" i="1" s="1"/>
  <c r="P11295" i="1"/>
  <c r="Q11295" i="1" s="1"/>
  <c r="P9030" i="1"/>
  <c r="Q9030" i="1" s="1"/>
  <c r="P5706" i="1"/>
  <c r="Q5706" i="1" s="1"/>
  <c r="P7265" i="1"/>
  <c r="Q7265" i="1" s="1"/>
  <c r="P8961" i="1"/>
  <c r="Q8961" i="1" s="1"/>
  <c r="P2601" i="1"/>
  <c r="Q2601" i="1" s="1"/>
  <c r="P4141" i="1"/>
  <c r="Q4141" i="1" s="1"/>
  <c r="P4198" i="1"/>
  <c r="Q4198" i="1" s="1"/>
  <c r="P1599" i="1"/>
  <c r="Q1599" i="1" s="1"/>
  <c r="P3060" i="1"/>
  <c r="Q3060" i="1" s="1"/>
  <c r="P8604" i="1"/>
  <c r="Q8604" i="1" s="1"/>
  <c r="P3470" i="1"/>
  <c r="Q3470" i="1" s="1"/>
  <c r="P8970" i="1"/>
  <c r="Q8970" i="1" s="1"/>
  <c r="P375" i="1"/>
  <c r="Q375" i="1" s="1"/>
  <c r="P2681" i="1"/>
  <c r="Q2681" i="1" s="1"/>
  <c r="P9399" i="1"/>
  <c r="Q9399" i="1" s="1"/>
  <c r="P9013" i="1"/>
  <c r="Q9013" i="1" s="1"/>
  <c r="P4187" i="1"/>
  <c r="Q4187" i="1" s="1"/>
  <c r="P9564" i="1"/>
  <c r="Q9564" i="1" s="1"/>
  <c r="P2542" i="1"/>
  <c r="Q2542" i="1" s="1"/>
  <c r="P12565" i="1"/>
  <c r="Q12565" i="1" s="1"/>
  <c r="P3841" i="1"/>
  <c r="Q3841" i="1" s="1"/>
  <c r="P7143" i="1"/>
  <c r="Q7143" i="1" s="1"/>
  <c r="P14533" i="1"/>
  <c r="Q14533" i="1" s="1"/>
  <c r="P8882" i="1"/>
  <c r="Q8882" i="1" s="1"/>
  <c r="P11561" i="1"/>
  <c r="Q11561" i="1" s="1"/>
  <c r="P11468" i="1"/>
  <c r="Q11468" i="1" s="1"/>
  <c r="P5768" i="1"/>
  <c r="Q5768" i="1" s="1"/>
  <c r="P1554" i="1"/>
  <c r="Q1554" i="1" s="1"/>
  <c r="P5177" i="1"/>
  <c r="Q5177" i="1" s="1"/>
  <c r="P533" i="1"/>
  <c r="Q533" i="1" s="1"/>
  <c r="P4040" i="1"/>
  <c r="Q4040" i="1" s="1"/>
  <c r="P572" i="1"/>
  <c r="Q572" i="1" s="1"/>
  <c r="P6370" i="1"/>
  <c r="Q6370" i="1" s="1"/>
  <c r="P147" i="1"/>
  <c r="Q147" i="1" s="1"/>
  <c r="P11670" i="1"/>
  <c r="Q11670" i="1" s="1"/>
  <c r="P14804" i="1"/>
  <c r="Q14804" i="1" s="1"/>
  <c r="P491" i="1"/>
  <c r="Q491" i="1" s="1"/>
  <c r="P8883" i="1"/>
  <c r="Q8883" i="1" s="1"/>
  <c r="P4121" i="1"/>
  <c r="Q4121" i="1" s="1"/>
  <c r="P8021" i="1"/>
  <c r="Q8021" i="1" s="1"/>
  <c r="P14459" i="1"/>
  <c r="Q14459" i="1" s="1"/>
  <c r="P11745" i="1"/>
  <c r="Q11745" i="1" s="1"/>
  <c r="P11483" i="1"/>
  <c r="Q11483" i="1" s="1"/>
  <c r="P4455" i="1"/>
  <c r="Q4455" i="1" s="1"/>
  <c r="P12235" i="1"/>
  <c r="Q12235" i="1" s="1"/>
  <c r="P1594" i="1"/>
  <c r="Q1594" i="1" s="1"/>
  <c r="P10897" i="1"/>
  <c r="Q10897" i="1" s="1"/>
  <c r="P6096" i="1"/>
  <c r="Q6096" i="1" s="1"/>
  <c r="P6665" i="1"/>
  <c r="Q6665" i="1" s="1"/>
  <c r="P7486" i="1"/>
  <c r="Q7486" i="1" s="1"/>
  <c r="P11795" i="1"/>
  <c r="Q11795" i="1" s="1"/>
  <c r="P4745" i="1"/>
  <c r="Q4745" i="1" s="1"/>
  <c r="P4926" i="1"/>
  <c r="Q4926" i="1" s="1"/>
  <c r="P7969" i="1"/>
  <c r="Q7969" i="1" s="1"/>
  <c r="P4081" i="1"/>
  <c r="Q4081" i="1" s="1"/>
  <c r="P6812" i="1"/>
  <c r="Q6812" i="1" s="1"/>
  <c r="P10163" i="1"/>
  <c r="Q10163" i="1" s="1"/>
  <c r="P15203" i="1"/>
  <c r="Q15203" i="1" s="1"/>
  <c r="P4005" i="1"/>
  <c r="Q4005" i="1" s="1"/>
  <c r="P4006" i="1"/>
  <c r="Q4006" i="1" s="1"/>
  <c r="P5953" i="1"/>
  <c r="Q5953" i="1" s="1"/>
  <c r="P10137" i="1"/>
  <c r="Q10137" i="1" s="1"/>
  <c r="P14226" i="1"/>
  <c r="Q14226" i="1" s="1"/>
  <c r="P14551" i="1"/>
  <c r="Q14551" i="1" s="1"/>
  <c r="P5138" i="1"/>
  <c r="Q5138" i="1" s="1"/>
  <c r="P6335" i="1"/>
  <c r="Q6335" i="1" s="1"/>
  <c r="P6641" i="1"/>
  <c r="Q6641" i="1" s="1"/>
  <c r="P5280" i="1"/>
  <c r="Q5280" i="1" s="1"/>
  <c r="P4804" i="1"/>
  <c r="Q4804" i="1" s="1"/>
  <c r="P1113" i="1"/>
  <c r="Q1113" i="1" s="1"/>
  <c r="P8371" i="1"/>
  <c r="Q8371" i="1" s="1"/>
  <c r="P10199" i="1"/>
  <c r="Q10199" i="1" s="1"/>
  <c r="P15226" i="1"/>
  <c r="Q15226" i="1" s="1"/>
  <c r="P9502" i="1"/>
  <c r="Q9502" i="1" s="1"/>
  <c r="P9386" i="1"/>
  <c r="Q9386" i="1" s="1"/>
  <c r="P5614" i="1"/>
  <c r="Q5614" i="1" s="1"/>
  <c r="P898" i="1"/>
  <c r="Q898" i="1" s="1"/>
  <c r="P9428" i="1"/>
  <c r="Q9428" i="1" s="1"/>
  <c r="P1937" i="1"/>
  <c r="Q1937" i="1" s="1"/>
  <c r="P11440" i="1"/>
  <c r="Q11440" i="1" s="1"/>
  <c r="P11583" i="1"/>
  <c r="Q11583" i="1" s="1"/>
  <c r="P1632" i="1"/>
  <c r="Q1632" i="1" s="1"/>
  <c r="P4211" i="1"/>
  <c r="Q4211" i="1" s="1"/>
  <c r="P12600" i="1"/>
  <c r="Q12600" i="1" s="1"/>
  <c r="P14791" i="1"/>
  <c r="Q14791" i="1" s="1"/>
  <c r="P11242" i="1"/>
  <c r="Q11242" i="1" s="1"/>
  <c r="P6049" i="1"/>
  <c r="Q6049" i="1" s="1"/>
  <c r="P12712" i="1"/>
  <c r="Q12712" i="1" s="1"/>
  <c r="P4449" i="1"/>
  <c r="Q4449" i="1" s="1"/>
  <c r="P13306" i="1"/>
  <c r="Q13306" i="1" s="1"/>
  <c r="P673" i="1"/>
  <c r="Q673" i="1" s="1"/>
  <c r="P15256" i="1"/>
  <c r="Q15256" i="1" s="1"/>
  <c r="P1716" i="1"/>
  <c r="Q1716" i="1" s="1"/>
  <c r="P14053" i="1"/>
  <c r="Q14053" i="1" s="1"/>
  <c r="P13094" i="1"/>
  <c r="Q13094" i="1" s="1"/>
  <c r="P4453" i="1"/>
  <c r="Q4453" i="1" s="1"/>
  <c r="P7059" i="1"/>
  <c r="Q7059" i="1" s="1"/>
  <c r="P3283" i="1"/>
  <c r="Q3283" i="1" s="1"/>
  <c r="P7356" i="1"/>
  <c r="Q7356" i="1" s="1"/>
  <c r="P2776" i="1"/>
  <c r="Q2776" i="1" s="1"/>
  <c r="P4442" i="1"/>
  <c r="Q4442" i="1" s="1"/>
  <c r="P607" i="1"/>
  <c r="Q607" i="1" s="1"/>
  <c r="P8481" i="1"/>
  <c r="Q8481" i="1" s="1"/>
  <c r="P11132" i="1"/>
  <c r="Q11132" i="1" s="1"/>
  <c r="P3107" i="1"/>
  <c r="Q3107" i="1" s="1"/>
  <c r="P9407" i="1"/>
  <c r="Q9407" i="1" s="1"/>
  <c r="P754" i="1"/>
  <c r="Q754" i="1" s="1"/>
  <c r="P1281" i="1"/>
  <c r="Q1281" i="1" s="1"/>
  <c r="P8357" i="1"/>
  <c r="Q8357" i="1" s="1"/>
  <c r="P927" i="1"/>
  <c r="Q927" i="1" s="1"/>
  <c r="P6983" i="1"/>
  <c r="Q6983" i="1" s="1"/>
  <c r="P1011" i="1"/>
  <c r="Q1011" i="1" s="1"/>
  <c r="P5284" i="1"/>
  <c r="Q5284" i="1" s="1"/>
  <c r="P13548" i="1"/>
  <c r="Q13548" i="1" s="1"/>
  <c r="P11485" i="1"/>
  <c r="Q11485" i="1" s="1"/>
  <c r="P6260" i="1"/>
  <c r="Q6260" i="1" s="1"/>
  <c r="P5296" i="1"/>
  <c r="Q5296" i="1" s="1"/>
  <c r="P5509" i="1"/>
  <c r="Q5509" i="1" s="1"/>
  <c r="P2015" i="1"/>
  <c r="Q2015" i="1" s="1"/>
  <c r="P5904" i="1"/>
  <c r="Q5904" i="1" s="1"/>
  <c r="P9061" i="1"/>
  <c r="Q9061" i="1" s="1"/>
  <c r="P13022" i="1"/>
  <c r="Q13022" i="1" s="1"/>
  <c r="P10500" i="1"/>
  <c r="Q10500" i="1" s="1"/>
  <c r="P9806" i="1"/>
  <c r="Q9806" i="1" s="1"/>
  <c r="P1053" i="1"/>
  <c r="Q1053" i="1" s="1"/>
  <c r="P2180" i="1"/>
  <c r="Q2180" i="1" s="1"/>
  <c r="P1463" i="1"/>
  <c r="Q1463" i="1" s="1"/>
  <c r="P2931" i="1"/>
  <c r="Q2931" i="1" s="1"/>
  <c r="P11887" i="1"/>
  <c r="Q11887" i="1" s="1"/>
  <c r="P9522" i="1"/>
  <c r="Q9522" i="1" s="1"/>
  <c r="P6759" i="1"/>
  <c r="Q6759" i="1" s="1"/>
  <c r="P190" i="1"/>
  <c r="Q190" i="1" s="1"/>
  <c r="P10288" i="1"/>
  <c r="Q10288" i="1" s="1"/>
  <c r="P8267" i="1"/>
  <c r="Q8267" i="1" s="1"/>
  <c r="P1273" i="1"/>
  <c r="Q1273" i="1" s="1"/>
  <c r="P10788" i="1"/>
  <c r="Q10788" i="1" s="1"/>
  <c r="P4109" i="1"/>
  <c r="Q4109" i="1" s="1"/>
  <c r="P7399" i="1"/>
  <c r="Q7399" i="1" s="1"/>
  <c r="P4851" i="1"/>
  <c r="Q4851" i="1" s="1"/>
  <c r="P4912" i="1"/>
  <c r="Q4912" i="1" s="1"/>
  <c r="P921" i="1"/>
  <c r="Q921" i="1" s="1"/>
  <c r="P750" i="1"/>
  <c r="Q750" i="1" s="1"/>
  <c r="P11938" i="1"/>
  <c r="Q11938" i="1" s="1"/>
  <c r="P58" i="1"/>
  <c r="Q58" i="1" s="1"/>
  <c r="P4373" i="1"/>
  <c r="Q4373" i="1" s="1"/>
  <c r="P14603" i="1"/>
  <c r="Q14603" i="1" s="1"/>
  <c r="P12268" i="1"/>
  <c r="Q12268" i="1" s="1"/>
  <c r="P7933" i="1"/>
  <c r="Q7933" i="1" s="1"/>
  <c r="P11418" i="1"/>
  <c r="Q11418" i="1" s="1"/>
  <c r="P14476" i="1"/>
  <c r="Q14476" i="1" s="1"/>
  <c r="P14411" i="1"/>
  <c r="Q14411" i="1" s="1"/>
  <c r="P6807" i="1"/>
  <c r="Q6807" i="1" s="1"/>
  <c r="P4911" i="1"/>
  <c r="Q4911" i="1" s="1"/>
  <c r="P11508" i="1"/>
  <c r="Q11508" i="1" s="1"/>
  <c r="P6200" i="1"/>
  <c r="Q6200" i="1" s="1"/>
  <c r="P2357" i="1"/>
  <c r="Q2357" i="1" s="1"/>
  <c r="P2973" i="1"/>
  <c r="Q2973" i="1" s="1"/>
  <c r="P8330" i="1"/>
  <c r="Q8330" i="1" s="1"/>
  <c r="P7797" i="1"/>
  <c r="Q7797" i="1" s="1"/>
  <c r="P7077" i="1"/>
  <c r="Q7077" i="1" s="1"/>
  <c r="P5606" i="1"/>
  <c r="Q5606" i="1" s="1"/>
  <c r="P4947" i="1"/>
  <c r="Q4947" i="1" s="1"/>
  <c r="P2888" i="1"/>
  <c r="Q2888" i="1" s="1"/>
  <c r="P10488" i="1"/>
  <c r="Q10488" i="1" s="1"/>
  <c r="P7692" i="1"/>
  <c r="Q7692" i="1" s="1"/>
  <c r="P5591" i="1"/>
  <c r="Q5591" i="1" s="1"/>
  <c r="P11931" i="1"/>
  <c r="Q11931" i="1" s="1"/>
  <c r="P9722" i="1"/>
  <c r="Q9722" i="1" s="1"/>
  <c r="P11603" i="1"/>
  <c r="Q11603" i="1" s="1"/>
  <c r="P9909" i="1"/>
  <c r="Q9909" i="1" s="1"/>
  <c r="P9595" i="1"/>
  <c r="Q9595" i="1" s="1"/>
  <c r="P6223" i="1"/>
  <c r="Q6223" i="1" s="1"/>
  <c r="P4261" i="1"/>
  <c r="Q4261" i="1" s="1"/>
  <c r="P3538" i="1"/>
  <c r="Q3538" i="1" s="1"/>
  <c r="P13782" i="1"/>
  <c r="Q13782" i="1" s="1"/>
  <c r="P3080" i="1"/>
  <c r="Q3080" i="1" s="1"/>
  <c r="P10350" i="1"/>
  <c r="Q10350" i="1" s="1"/>
  <c r="P2910" i="1"/>
  <c r="Q2910" i="1" s="1"/>
  <c r="P14394" i="1"/>
  <c r="Q14394" i="1" s="1"/>
  <c r="P3001" i="1"/>
  <c r="Q3001" i="1" s="1"/>
  <c r="P13124" i="1"/>
  <c r="Q13124" i="1" s="1"/>
  <c r="P14344" i="1"/>
  <c r="Q14344" i="1" s="1"/>
  <c r="P3170" i="1"/>
  <c r="Q3170" i="1" s="1"/>
  <c r="P13643" i="1"/>
  <c r="Q13643" i="1" s="1"/>
  <c r="P1697" i="1"/>
  <c r="Q1697" i="1" s="1"/>
  <c r="P10772" i="1"/>
  <c r="Q10772" i="1" s="1"/>
  <c r="P7751" i="1"/>
  <c r="Q7751" i="1" s="1"/>
  <c r="P14772" i="1"/>
  <c r="Q14772" i="1" s="1"/>
  <c r="P7355" i="1"/>
  <c r="Q7355" i="1" s="1"/>
  <c r="P1067" i="1"/>
  <c r="Q1067" i="1" s="1"/>
  <c r="P1945" i="1"/>
  <c r="Q1945" i="1" s="1"/>
  <c r="P4894" i="1"/>
  <c r="Q4894" i="1" s="1"/>
  <c r="P7169" i="1"/>
  <c r="Q7169" i="1" s="1"/>
  <c r="P14713" i="1"/>
  <c r="Q14713" i="1" s="1"/>
  <c r="P7403" i="1"/>
  <c r="Q7403" i="1" s="1"/>
  <c r="P14276" i="1"/>
  <c r="Q14276" i="1" s="1"/>
  <c r="P14019" i="1"/>
  <c r="Q14019" i="1" s="1"/>
  <c r="P2588" i="1"/>
  <c r="Q2588" i="1" s="1"/>
  <c r="P14123" i="1"/>
  <c r="Q14123" i="1" s="1"/>
  <c r="P3908" i="1"/>
  <c r="Q3908" i="1" s="1"/>
  <c r="P12870" i="1"/>
  <c r="Q12870" i="1" s="1"/>
  <c r="P14989" i="1"/>
  <c r="Q14989" i="1" s="1"/>
  <c r="P1120" i="1"/>
  <c r="Q1120" i="1" s="1"/>
  <c r="P10479" i="1"/>
  <c r="Q10479" i="1" s="1"/>
  <c r="P6473" i="1"/>
  <c r="Q6473" i="1" s="1"/>
  <c r="P6943" i="1"/>
  <c r="Q6943" i="1" s="1"/>
  <c r="P8595" i="1"/>
  <c r="Q8595" i="1" s="1"/>
  <c r="P14499" i="1"/>
  <c r="Q14499" i="1" s="1"/>
  <c r="P9716" i="1"/>
  <c r="Q9716" i="1" s="1"/>
  <c r="P15232" i="1"/>
  <c r="Q15232" i="1" s="1"/>
  <c r="P14840" i="1"/>
  <c r="Q14840" i="1" s="1"/>
  <c r="P13151" i="1"/>
  <c r="Q13151" i="1" s="1"/>
  <c r="P10758" i="1"/>
  <c r="Q10758" i="1" s="1"/>
  <c r="P3556" i="1"/>
  <c r="Q3556" i="1" s="1"/>
  <c r="P8807" i="1"/>
  <c r="Q8807" i="1" s="1"/>
  <c r="P3595" i="1"/>
  <c r="Q3595" i="1" s="1"/>
  <c r="P14652" i="1"/>
  <c r="Q14652" i="1" s="1"/>
  <c r="P14733" i="1"/>
  <c r="Q14733" i="1" s="1"/>
  <c r="P5065" i="1"/>
  <c r="Q5065" i="1" s="1"/>
  <c r="P755" i="1"/>
  <c r="Q755" i="1" s="1"/>
  <c r="P12720" i="1"/>
  <c r="Q12720" i="1" s="1"/>
  <c r="P5320" i="1"/>
  <c r="Q5320" i="1" s="1"/>
  <c r="P4862" i="1"/>
  <c r="Q4862" i="1" s="1"/>
  <c r="P8932" i="1"/>
  <c r="Q8932" i="1" s="1"/>
  <c r="P6" i="1"/>
  <c r="Q6" i="1" s="1"/>
  <c r="P5689" i="1"/>
  <c r="Q5689" i="1" s="1"/>
  <c r="P6317" i="1"/>
  <c r="Q6317" i="1" s="1"/>
  <c r="P14925" i="1"/>
  <c r="Q14925" i="1" s="1"/>
  <c r="P2419" i="1"/>
  <c r="Q2419" i="1" s="1"/>
  <c r="P2290" i="1"/>
  <c r="Q2290" i="1" s="1"/>
  <c r="P9504" i="1"/>
  <c r="Q9504" i="1" s="1"/>
  <c r="P1222" i="1"/>
  <c r="Q1222" i="1" s="1"/>
  <c r="P9529" i="1"/>
  <c r="Q9529" i="1" s="1"/>
  <c r="P6157" i="1"/>
  <c r="Q6157" i="1" s="1"/>
  <c r="P46" i="1"/>
  <c r="Q46" i="1" s="1"/>
  <c r="P6727" i="1"/>
  <c r="Q6727" i="1" s="1"/>
  <c r="P11363" i="1"/>
  <c r="Q11363" i="1" s="1"/>
  <c r="P2027" i="1"/>
  <c r="Q2027" i="1" s="1"/>
  <c r="P2816" i="1"/>
  <c r="Q2816" i="1" s="1"/>
  <c r="P3604" i="1"/>
  <c r="Q3604" i="1" s="1"/>
  <c r="P5894" i="1"/>
  <c r="Q5894" i="1" s="1"/>
  <c r="P14553" i="1"/>
  <c r="Q14553" i="1" s="1"/>
  <c r="P1098" i="1"/>
  <c r="Q1098" i="1" s="1"/>
  <c r="P12629" i="1"/>
  <c r="Q12629" i="1" s="1"/>
  <c r="P12295" i="1"/>
  <c r="Q12295" i="1" s="1"/>
  <c r="P7112" i="1"/>
  <c r="Q7112" i="1" s="1"/>
  <c r="P2070" i="1"/>
  <c r="Q2070" i="1" s="1"/>
  <c r="P9408" i="1"/>
  <c r="Q9408" i="1" s="1"/>
  <c r="P11128" i="1"/>
  <c r="Q11128" i="1" s="1"/>
  <c r="P2367" i="1"/>
  <c r="Q2367" i="1" s="1"/>
  <c r="P10754" i="1"/>
  <c r="Q10754" i="1" s="1"/>
  <c r="P14144" i="1"/>
  <c r="Q14144" i="1" s="1"/>
  <c r="P2911" i="1"/>
  <c r="Q2911" i="1" s="1"/>
  <c r="P1939" i="1"/>
  <c r="Q1939" i="1" s="1"/>
  <c r="P10270" i="1"/>
  <c r="Q10270" i="1" s="1"/>
  <c r="P7358" i="1"/>
  <c r="Q7358" i="1" s="1"/>
  <c r="P13109" i="1"/>
  <c r="Q13109" i="1" s="1"/>
  <c r="P7899" i="1"/>
  <c r="Q7899" i="1" s="1"/>
  <c r="P12610" i="1"/>
  <c r="Q12610" i="1" s="1"/>
  <c r="P5973" i="1"/>
  <c r="Q5973" i="1" s="1"/>
  <c r="P3003" i="1"/>
  <c r="Q3003" i="1" s="1"/>
  <c r="P5698" i="1"/>
  <c r="Q5698" i="1" s="1"/>
  <c r="P5429" i="1"/>
  <c r="Q5429" i="1" s="1"/>
  <c r="P4545" i="1"/>
  <c r="Q4545" i="1" s="1"/>
  <c r="P3601" i="1"/>
  <c r="Q3601" i="1" s="1"/>
  <c r="P5841" i="1"/>
  <c r="Q5841" i="1" s="1"/>
  <c r="P14941" i="1"/>
  <c r="Q14941" i="1" s="1"/>
  <c r="P7518" i="1"/>
  <c r="Q7518" i="1" s="1"/>
  <c r="P2121" i="1"/>
  <c r="Q2121" i="1" s="1"/>
  <c r="P3611" i="1"/>
  <c r="Q3611" i="1" s="1"/>
  <c r="P5331" i="1"/>
  <c r="Q5331" i="1" s="1"/>
  <c r="P2894" i="1"/>
  <c r="Q2894" i="1" s="1"/>
  <c r="P11408" i="1"/>
  <c r="Q11408" i="1" s="1"/>
  <c r="P12161" i="1"/>
  <c r="Q12161" i="1" s="1"/>
  <c r="P12324" i="1"/>
  <c r="Q12324" i="1" s="1"/>
  <c r="P14060" i="1"/>
  <c r="Q14060" i="1" s="1"/>
  <c r="P13191" i="1"/>
  <c r="Q13191" i="1" s="1"/>
  <c r="P8943" i="1"/>
  <c r="Q8943" i="1" s="1"/>
  <c r="P7634" i="1"/>
  <c r="Q7634" i="1" s="1"/>
  <c r="P12294" i="1"/>
  <c r="Q12294" i="1" s="1"/>
  <c r="P14844" i="1"/>
  <c r="Q14844" i="1" s="1"/>
  <c r="P477" i="1"/>
  <c r="Q477" i="1" s="1"/>
  <c r="P5447" i="1"/>
  <c r="Q5447" i="1" s="1"/>
  <c r="P10285" i="1"/>
  <c r="Q10285" i="1" s="1"/>
  <c r="P5402" i="1"/>
  <c r="Q5402" i="1" s="1"/>
  <c r="P11701" i="1"/>
  <c r="Q11701" i="1" s="1"/>
  <c r="P12177" i="1"/>
  <c r="Q12177" i="1" s="1"/>
  <c r="P10505" i="1"/>
  <c r="Q10505" i="1" s="1"/>
  <c r="P2421" i="1"/>
  <c r="Q2421" i="1" s="1"/>
  <c r="P14307" i="1"/>
  <c r="Q14307" i="1" s="1"/>
  <c r="P4994" i="1"/>
  <c r="Q4994" i="1" s="1"/>
  <c r="P15022" i="1"/>
  <c r="Q15022" i="1" s="1"/>
  <c r="P5318" i="1"/>
  <c r="Q5318" i="1" s="1"/>
  <c r="P2457" i="1"/>
  <c r="Q2457" i="1" s="1"/>
  <c r="P4383" i="1"/>
  <c r="Q4383" i="1" s="1"/>
  <c r="P12524" i="1"/>
  <c r="Q12524" i="1" s="1"/>
  <c r="P4694" i="1"/>
  <c r="Q4694" i="1" s="1"/>
  <c r="P9202" i="1"/>
  <c r="Q9202" i="1" s="1"/>
  <c r="P10707" i="1"/>
  <c r="Q10707" i="1" s="1"/>
  <c r="P4624" i="1"/>
  <c r="Q4624" i="1" s="1"/>
  <c r="P10216" i="1"/>
  <c r="Q10216" i="1" s="1"/>
  <c r="P2352" i="1"/>
  <c r="Q2352" i="1" s="1"/>
  <c r="P9682" i="1"/>
  <c r="Q9682" i="1" s="1"/>
  <c r="P10070" i="1"/>
  <c r="Q10070" i="1" s="1"/>
  <c r="P513" i="1"/>
  <c r="Q513" i="1" s="1"/>
  <c r="P4469" i="1"/>
  <c r="Q4469" i="1" s="1"/>
  <c r="P98" i="1"/>
  <c r="Q98" i="1" s="1"/>
  <c r="P12187" i="1"/>
  <c r="Q12187" i="1" s="1"/>
  <c r="P6826" i="1"/>
  <c r="Q6826" i="1" s="1"/>
  <c r="P6477" i="1"/>
  <c r="Q6477" i="1" s="1"/>
  <c r="P6979" i="1"/>
  <c r="Q6979" i="1" s="1"/>
  <c r="P6098" i="1"/>
  <c r="Q6098" i="1" s="1"/>
  <c r="P2516" i="1"/>
  <c r="Q2516" i="1" s="1"/>
  <c r="P10193" i="1"/>
  <c r="Q10193" i="1" s="1"/>
  <c r="P14087" i="1"/>
  <c r="Q14087" i="1" s="1"/>
  <c r="P15151" i="1"/>
  <c r="Q15151" i="1" s="1"/>
  <c r="P12242" i="1"/>
  <c r="Q12242" i="1" s="1"/>
  <c r="P5873" i="1"/>
  <c r="Q5873" i="1" s="1"/>
  <c r="P8665" i="1"/>
  <c r="Q8665" i="1" s="1"/>
  <c r="P206" i="1"/>
  <c r="Q206" i="1" s="1"/>
  <c r="P5378" i="1"/>
  <c r="Q5378" i="1" s="1"/>
  <c r="P10329" i="1"/>
  <c r="Q10329" i="1" s="1"/>
  <c r="P13732" i="1"/>
  <c r="Q13732" i="1" s="1"/>
  <c r="P1715" i="1"/>
  <c r="Q1715" i="1" s="1"/>
  <c r="P1408" i="1"/>
  <c r="Q1408" i="1" s="1"/>
  <c r="P2347" i="1"/>
  <c r="Q2347" i="1" s="1"/>
  <c r="P2204" i="1"/>
  <c r="Q2204" i="1" s="1"/>
  <c r="P12074" i="1"/>
  <c r="Q12074" i="1" s="1"/>
  <c r="P10952" i="1"/>
  <c r="Q10952" i="1" s="1"/>
  <c r="P13867" i="1"/>
  <c r="Q13867" i="1" s="1"/>
  <c r="P4466" i="1"/>
  <c r="Q4466" i="1" s="1"/>
  <c r="P10456" i="1"/>
  <c r="Q10456" i="1" s="1"/>
  <c r="P5506" i="1"/>
  <c r="Q5506" i="1" s="1"/>
  <c r="P2103" i="1"/>
  <c r="Q2103" i="1" s="1"/>
  <c r="P12101" i="1"/>
  <c r="Q12101" i="1" s="1"/>
  <c r="P9599" i="1"/>
  <c r="Q9599" i="1" s="1"/>
  <c r="P10840" i="1"/>
  <c r="Q10840" i="1" s="1"/>
  <c r="P2489" i="1"/>
  <c r="Q2489" i="1" s="1"/>
  <c r="P9918" i="1"/>
  <c r="Q9918" i="1" s="1"/>
  <c r="P4709" i="1"/>
  <c r="Q4709" i="1" s="1"/>
  <c r="P3860" i="1"/>
  <c r="Q3860" i="1" s="1"/>
  <c r="P9991" i="1"/>
  <c r="Q9991" i="1" s="1"/>
  <c r="P381" i="1"/>
  <c r="Q381" i="1" s="1"/>
  <c r="P13865" i="1"/>
  <c r="Q13865" i="1" s="1"/>
  <c r="P2484" i="1"/>
  <c r="Q2484" i="1" s="1"/>
  <c r="P6364" i="1"/>
  <c r="Q6364" i="1" s="1"/>
  <c r="P8342" i="1"/>
  <c r="Q8342" i="1" s="1"/>
  <c r="P12850" i="1"/>
  <c r="Q12850" i="1" s="1"/>
  <c r="P3432" i="1"/>
  <c r="Q3432" i="1" s="1"/>
  <c r="P14173" i="1"/>
  <c r="Q14173" i="1" s="1"/>
  <c r="P4504" i="1"/>
  <c r="Q4504" i="1" s="1"/>
  <c r="P8237" i="1"/>
  <c r="Q8237" i="1" s="1"/>
  <c r="P2598" i="1"/>
  <c r="Q2598" i="1" s="1"/>
  <c r="P9552" i="1"/>
  <c r="Q9552" i="1" s="1"/>
  <c r="P2386" i="1"/>
  <c r="Q2386" i="1" s="1"/>
  <c r="P1299" i="1"/>
  <c r="Q1299" i="1" s="1"/>
  <c r="P7516" i="1"/>
  <c r="Q7516" i="1" s="1"/>
  <c r="P10734" i="1"/>
  <c r="Q10734" i="1" s="1"/>
  <c r="P2857" i="1"/>
  <c r="Q2857" i="1" s="1"/>
  <c r="P859" i="1"/>
  <c r="Q859" i="1" s="1"/>
  <c r="P664" i="1"/>
  <c r="Q664" i="1" s="1"/>
  <c r="P26" i="1"/>
  <c r="Q26" i="1" s="1"/>
  <c r="P3593" i="1"/>
  <c r="Q3593" i="1" s="1"/>
  <c r="P13309" i="1"/>
  <c r="Q13309" i="1" s="1"/>
  <c r="P6908" i="1"/>
  <c r="Q6908" i="1" s="1"/>
  <c r="P14176" i="1"/>
  <c r="Q14176" i="1" s="1"/>
  <c r="P3826" i="1"/>
  <c r="Q3826" i="1" s="1"/>
  <c r="P15103" i="1"/>
  <c r="Q15103" i="1" s="1"/>
  <c r="P12682" i="1"/>
  <c r="Q12682" i="1" s="1"/>
  <c r="P12059" i="1"/>
  <c r="Q12059" i="1" s="1"/>
  <c r="P9175" i="1"/>
  <c r="Q9175" i="1" s="1"/>
  <c r="P2999" i="1"/>
  <c r="Q2999" i="1" s="1"/>
  <c r="P14613" i="1"/>
  <c r="Q14613" i="1" s="1"/>
  <c r="P12455" i="1"/>
  <c r="Q12455" i="1" s="1"/>
  <c r="P12807" i="1"/>
  <c r="Q12807" i="1" s="1"/>
  <c r="P13629" i="1"/>
  <c r="Q13629" i="1" s="1"/>
  <c r="P3948" i="1"/>
  <c r="Q3948" i="1" s="1"/>
  <c r="P13353" i="1"/>
  <c r="Q13353" i="1" s="1"/>
  <c r="P7495" i="1"/>
  <c r="Q7495" i="1" s="1"/>
  <c r="P10045" i="1"/>
  <c r="Q10045" i="1" s="1"/>
  <c r="P14763" i="1"/>
  <c r="Q14763" i="1" s="1"/>
  <c r="P13781" i="1"/>
  <c r="Q13781" i="1" s="1"/>
  <c r="P3830" i="1"/>
  <c r="Q3830" i="1" s="1"/>
  <c r="P11294" i="1"/>
  <c r="Q11294" i="1" s="1"/>
  <c r="P12756" i="1"/>
  <c r="Q12756" i="1" s="1"/>
  <c r="P6736" i="1"/>
  <c r="Q6736" i="1" s="1"/>
  <c r="P1657" i="1"/>
  <c r="Q1657" i="1" s="1"/>
  <c r="P4787" i="1"/>
  <c r="Q4787" i="1" s="1"/>
  <c r="P11304" i="1"/>
  <c r="Q11304" i="1" s="1"/>
  <c r="P9052" i="1"/>
  <c r="Q9052" i="1" s="1"/>
  <c r="P11852" i="1"/>
  <c r="Q11852" i="1" s="1"/>
  <c r="P13761" i="1"/>
  <c r="Q13761" i="1" s="1"/>
  <c r="P4963" i="1"/>
  <c r="Q4963" i="1" s="1"/>
  <c r="P10595" i="1"/>
  <c r="Q10595" i="1" s="1"/>
  <c r="P1504" i="1"/>
  <c r="Q1504" i="1" s="1"/>
  <c r="P10223" i="1"/>
  <c r="Q10223" i="1" s="1"/>
  <c r="P566" i="1"/>
  <c r="Q566" i="1" s="1"/>
  <c r="P3870" i="1"/>
  <c r="Q3870" i="1" s="1"/>
  <c r="P6860" i="1"/>
  <c r="Q6860" i="1" s="1"/>
  <c r="P12986" i="1"/>
  <c r="Q12986" i="1" s="1"/>
  <c r="P2253" i="1"/>
  <c r="Q2253" i="1" s="1"/>
  <c r="P11980" i="1"/>
  <c r="Q11980" i="1" s="1"/>
  <c r="P8691" i="1"/>
  <c r="Q8691" i="1" s="1"/>
  <c r="P6982" i="1"/>
  <c r="Q6982" i="1" s="1"/>
  <c r="P9880" i="1"/>
  <c r="Q9880" i="1" s="1"/>
  <c r="P5229" i="1"/>
  <c r="Q5229" i="1" s="1"/>
  <c r="P15286" i="1"/>
  <c r="Q15286" i="1" s="1"/>
  <c r="P1714" i="1"/>
  <c r="Q1714" i="1" s="1"/>
  <c r="P2118" i="1"/>
  <c r="Q2118" i="1" s="1"/>
  <c r="P13604" i="1"/>
  <c r="Q13604" i="1" s="1"/>
  <c r="P3360" i="1"/>
  <c r="Q3360" i="1" s="1"/>
  <c r="P958" i="1"/>
  <c r="Q958" i="1" s="1"/>
  <c r="P13681" i="1"/>
  <c r="Q13681" i="1" s="1"/>
  <c r="P980" i="1"/>
  <c r="Q980" i="1" s="1"/>
  <c r="P13210" i="1"/>
  <c r="Q13210" i="1" s="1"/>
  <c r="P8115" i="1"/>
  <c r="Q8115" i="1" s="1"/>
  <c r="P8183" i="1"/>
  <c r="Q8183" i="1" s="1"/>
  <c r="P2010" i="1"/>
  <c r="Q2010" i="1" s="1"/>
  <c r="P9683" i="1"/>
  <c r="Q9683" i="1" s="1"/>
  <c r="P5613" i="1"/>
  <c r="Q5613" i="1" s="1"/>
  <c r="P5474" i="1"/>
  <c r="Q5474" i="1" s="1"/>
  <c r="P10724" i="1"/>
  <c r="Q10724" i="1" s="1"/>
  <c r="P13327" i="1"/>
  <c r="Q13327" i="1" s="1"/>
  <c r="P11253" i="1"/>
  <c r="Q11253" i="1" s="1"/>
  <c r="P10489" i="1"/>
  <c r="Q10489" i="1" s="1"/>
  <c r="P13628" i="1"/>
  <c r="Q13628" i="1" s="1"/>
  <c r="P13806" i="1"/>
  <c r="Q13806" i="1" s="1"/>
  <c r="P11334" i="1"/>
  <c r="Q11334" i="1" s="1"/>
  <c r="P12603" i="1"/>
  <c r="Q12603" i="1" s="1"/>
  <c r="P3705" i="1"/>
  <c r="Q3705" i="1" s="1"/>
  <c r="P10477" i="1"/>
  <c r="Q10477" i="1" s="1"/>
  <c r="P7479" i="1"/>
  <c r="Q7479" i="1" s="1"/>
  <c r="P13052" i="1"/>
  <c r="Q13052" i="1" s="1"/>
  <c r="P14769" i="1"/>
  <c r="Q14769" i="1" s="1"/>
  <c r="P4073" i="1"/>
  <c r="Q4073" i="1" s="1"/>
  <c r="P10330" i="1"/>
  <c r="Q10330" i="1" s="1"/>
  <c r="P13123" i="1"/>
  <c r="Q13123" i="1" s="1"/>
  <c r="P10483" i="1"/>
  <c r="Q10483" i="1" s="1"/>
  <c r="P10598" i="1"/>
  <c r="Q10598" i="1" s="1"/>
  <c r="P12564" i="1"/>
  <c r="Q12564" i="1" s="1"/>
  <c r="P10831" i="1"/>
  <c r="Q10831" i="1" s="1"/>
  <c r="P12707" i="1"/>
  <c r="Q12707" i="1" s="1"/>
  <c r="P15220" i="1"/>
  <c r="Q15220" i="1" s="1"/>
  <c r="P8345" i="1"/>
  <c r="Q8345" i="1" s="1"/>
  <c r="P10252" i="1"/>
  <c r="Q10252" i="1" s="1"/>
  <c r="P9439" i="1"/>
  <c r="Q9439" i="1" s="1"/>
  <c r="P4271" i="1"/>
  <c r="Q4271" i="1" s="1"/>
  <c r="P12822" i="1"/>
  <c r="Q12822" i="1" s="1"/>
  <c r="P5834" i="1"/>
  <c r="Q5834" i="1" s="1"/>
  <c r="P14659" i="1"/>
  <c r="Q14659" i="1" s="1"/>
  <c r="P12705" i="1"/>
  <c r="Q12705" i="1" s="1"/>
  <c r="P2361" i="1"/>
  <c r="Q2361" i="1" s="1"/>
  <c r="P941" i="1"/>
  <c r="Q941" i="1" s="1"/>
  <c r="P2147" i="1"/>
  <c r="Q2147" i="1" s="1"/>
  <c r="P11959" i="1"/>
  <c r="Q11959" i="1" s="1"/>
  <c r="P11217" i="1"/>
  <c r="Q11217" i="1" s="1"/>
  <c r="P9261" i="1"/>
  <c r="Q9261" i="1" s="1"/>
  <c r="P2783" i="1"/>
  <c r="Q2783" i="1" s="1"/>
  <c r="P6880" i="1"/>
  <c r="Q6880" i="1" s="1"/>
  <c r="P8191" i="1"/>
  <c r="Q8191" i="1" s="1"/>
  <c r="P14916" i="1"/>
  <c r="Q14916" i="1" s="1"/>
  <c r="P3350" i="1"/>
  <c r="Q3350" i="1" s="1"/>
  <c r="P5311" i="1"/>
  <c r="Q5311" i="1" s="1"/>
  <c r="P9885" i="1"/>
  <c r="Q9885" i="1" s="1"/>
  <c r="P3222" i="1"/>
  <c r="Q3222" i="1" s="1"/>
  <c r="P2751" i="1"/>
  <c r="Q2751" i="1" s="1"/>
  <c r="P6755" i="1"/>
  <c r="Q6755" i="1" s="1"/>
  <c r="P7980" i="1"/>
  <c r="Q7980" i="1" s="1"/>
  <c r="P10601" i="1"/>
  <c r="Q10601" i="1" s="1"/>
  <c r="P11666" i="1"/>
  <c r="Q11666" i="1" s="1"/>
  <c r="P13345" i="1"/>
  <c r="Q13345" i="1" s="1"/>
  <c r="P5143" i="1"/>
  <c r="Q5143" i="1" s="1"/>
  <c r="P7709" i="1"/>
  <c r="Q7709" i="1" s="1"/>
  <c r="P13258" i="1"/>
  <c r="Q13258" i="1" s="1"/>
  <c r="P7076" i="1"/>
  <c r="Q7076" i="1" s="1"/>
  <c r="P2115" i="1"/>
  <c r="Q2115" i="1" s="1"/>
  <c r="P6626" i="1"/>
  <c r="Q6626" i="1" s="1"/>
  <c r="P11818" i="1"/>
  <c r="Q11818" i="1" s="1"/>
  <c r="P7179" i="1"/>
  <c r="Q7179" i="1" s="1"/>
  <c r="P3760" i="1"/>
  <c r="Q3760" i="1" s="1"/>
  <c r="P14432" i="1"/>
  <c r="Q14432" i="1" s="1"/>
  <c r="P4629" i="1"/>
  <c r="Q4629" i="1" s="1"/>
  <c r="P7947" i="1"/>
  <c r="Q7947" i="1" s="1"/>
  <c r="P5337" i="1"/>
  <c r="Q5337" i="1" s="1"/>
  <c r="P6330" i="1"/>
  <c r="Q6330" i="1" s="1"/>
  <c r="P9891" i="1"/>
  <c r="Q9891" i="1" s="1"/>
  <c r="P7359" i="1"/>
  <c r="Q7359" i="1" s="1"/>
  <c r="P1587" i="1"/>
  <c r="Q1587" i="1" s="1"/>
  <c r="P7787" i="1"/>
  <c r="Q7787" i="1" s="1"/>
  <c r="P4523" i="1"/>
  <c r="Q4523" i="1" s="1"/>
  <c r="P9692" i="1"/>
  <c r="Q9692" i="1" s="1"/>
  <c r="P2788" i="1"/>
  <c r="Q2788" i="1" s="1"/>
  <c r="P8969" i="1"/>
  <c r="Q8969" i="1" s="1"/>
  <c r="P6884" i="1"/>
  <c r="Q6884" i="1" s="1"/>
  <c r="P12420" i="1"/>
  <c r="Q12420" i="1" s="1"/>
  <c r="P5148" i="1"/>
  <c r="Q5148" i="1" s="1"/>
  <c r="P1551" i="1"/>
  <c r="Q1551" i="1" s="1"/>
  <c r="P1315" i="1"/>
  <c r="Q1315" i="1" s="1"/>
  <c r="P6890" i="1"/>
  <c r="Q6890" i="1" s="1"/>
  <c r="P7925" i="1"/>
  <c r="Q7925" i="1" s="1"/>
  <c r="P5691" i="1"/>
  <c r="Q5691" i="1" s="1"/>
  <c r="P12125" i="1"/>
  <c r="Q12125" i="1" s="1"/>
  <c r="P10236" i="1"/>
  <c r="Q10236" i="1" s="1"/>
  <c r="P8699" i="1"/>
  <c r="Q8699" i="1" s="1"/>
  <c r="P9393" i="1"/>
  <c r="Q9393" i="1" s="1"/>
  <c r="P11712" i="1"/>
  <c r="Q11712" i="1" s="1"/>
  <c r="P9352" i="1"/>
  <c r="Q9352" i="1" s="1"/>
  <c r="P3423" i="1"/>
  <c r="Q3423" i="1" s="1"/>
  <c r="P6128" i="1"/>
  <c r="Q6128" i="1" s="1"/>
  <c r="P2073" i="1"/>
  <c r="Q2073" i="1" s="1"/>
  <c r="P13381" i="1"/>
  <c r="Q13381" i="1" s="1"/>
  <c r="P3349" i="1"/>
  <c r="Q3349" i="1" s="1"/>
  <c r="P9236" i="1"/>
  <c r="Q9236" i="1" s="1"/>
  <c r="P844" i="1"/>
  <c r="Q844" i="1" s="1"/>
  <c r="P4828" i="1"/>
  <c r="Q4828" i="1" s="1"/>
  <c r="P13742" i="1"/>
  <c r="Q13742" i="1" s="1"/>
  <c r="P12210" i="1"/>
  <c r="Q12210" i="1" s="1"/>
  <c r="P1434" i="1"/>
  <c r="Q1434" i="1" s="1"/>
  <c r="P8588" i="1"/>
  <c r="Q8588" i="1" s="1"/>
  <c r="P5809" i="1"/>
  <c r="Q5809" i="1" s="1"/>
  <c r="P2061" i="1"/>
  <c r="Q2061" i="1" s="1"/>
  <c r="P12577" i="1"/>
  <c r="Q12577" i="1" s="1"/>
  <c r="P13358" i="1"/>
  <c r="Q13358" i="1" s="1"/>
  <c r="P7720" i="1"/>
  <c r="Q7720" i="1" s="1"/>
  <c r="P2917" i="1"/>
  <c r="Q2917" i="1" s="1"/>
  <c r="P6368" i="1"/>
  <c r="Q6368" i="1" s="1"/>
  <c r="P507" i="1"/>
  <c r="Q507" i="1" s="1"/>
  <c r="P10832" i="1"/>
  <c r="Q10832" i="1" s="1"/>
  <c r="P13850" i="1"/>
  <c r="Q13850" i="1" s="1"/>
  <c r="P251" i="1"/>
  <c r="Q251" i="1" s="1"/>
  <c r="P10069" i="1"/>
  <c r="Q10069" i="1" s="1"/>
  <c r="P1368" i="1"/>
  <c r="Q1368" i="1" s="1"/>
  <c r="P3544" i="1"/>
  <c r="Q3544" i="1" s="1"/>
  <c r="P8192" i="1"/>
  <c r="Q8192" i="1" s="1"/>
  <c r="P4871" i="1"/>
  <c r="Q4871" i="1" s="1"/>
  <c r="P94" i="1"/>
  <c r="Q94" i="1" s="1"/>
  <c r="P15088" i="1"/>
  <c r="Q15088" i="1" s="1"/>
  <c r="P2635" i="1"/>
  <c r="Q2635" i="1" s="1"/>
  <c r="P8071" i="1"/>
  <c r="Q8071" i="1" s="1"/>
  <c r="P7895" i="1"/>
  <c r="Q7895" i="1" s="1"/>
  <c r="P14562" i="1"/>
  <c r="Q14562" i="1" s="1"/>
  <c r="P11831" i="1"/>
  <c r="Q11831" i="1" s="1"/>
  <c r="P8545" i="1"/>
  <c r="Q8545" i="1" s="1"/>
  <c r="P11335" i="1"/>
  <c r="Q11335" i="1" s="1"/>
  <c r="P13006" i="1"/>
  <c r="Q13006" i="1" s="1"/>
  <c r="P4925" i="1"/>
  <c r="Q4925" i="1" s="1"/>
  <c r="P1872" i="1"/>
  <c r="Q1872" i="1" s="1"/>
  <c r="P12469" i="1"/>
  <c r="Q12469" i="1" s="1"/>
  <c r="P2941" i="1"/>
  <c r="Q2941" i="1" s="1"/>
  <c r="P5188" i="1"/>
  <c r="Q5188" i="1" s="1"/>
  <c r="P13558" i="1"/>
  <c r="Q13558" i="1" s="1"/>
  <c r="P10233" i="1"/>
  <c r="Q10233" i="1" s="1"/>
  <c r="P1337" i="1"/>
  <c r="Q1337" i="1" s="1"/>
  <c r="P3736" i="1"/>
  <c r="Q3736" i="1" s="1"/>
  <c r="P2368" i="1"/>
  <c r="Q2368" i="1" s="1"/>
  <c r="P496" i="1"/>
  <c r="Q496" i="1" s="1"/>
  <c r="P3325" i="1"/>
  <c r="Q3325" i="1" s="1"/>
  <c r="P9960" i="1"/>
  <c r="Q9960" i="1" s="1"/>
  <c r="P223" i="1"/>
  <c r="Q223" i="1" s="1"/>
  <c r="P14796" i="1"/>
  <c r="Q14796" i="1" s="1"/>
  <c r="P3592" i="1"/>
  <c r="Q3592" i="1" s="1"/>
  <c r="P4433" i="1"/>
  <c r="Q4433" i="1" s="1"/>
  <c r="P552" i="1"/>
  <c r="Q552" i="1" s="1"/>
  <c r="P1083" i="1"/>
  <c r="Q1083" i="1" s="1"/>
  <c r="P15336" i="1"/>
  <c r="Q15336" i="1" s="1"/>
  <c r="P5086" i="1"/>
  <c r="Q5086" i="1" s="1"/>
  <c r="P10459" i="1"/>
  <c r="Q10459" i="1" s="1"/>
  <c r="P11549" i="1"/>
  <c r="Q11549" i="1" s="1"/>
  <c r="P7545" i="1"/>
  <c r="Q7545" i="1" s="1"/>
  <c r="P7067" i="1"/>
  <c r="Q7067" i="1" s="1"/>
  <c r="P5109" i="1"/>
  <c r="Q5109" i="1" s="1"/>
  <c r="P10813" i="1"/>
  <c r="Q10813" i="1" s="1"/>
  <c r="P8045" i="1"/>
  <c r="Q8045" i="1" s="1"/>
  <c r="P6479" i="1"/>
  <c r="Q6479" i="1" s="1"/>
  <c r="P2308" i="1"/>
  <c r="Q2308" i="1" s="1"/>
  <c r="P10277" i="1"/>
  <c r="Q10277" i="1" s="1"/>
  <c r="P6653" i="1"/>
  <c r="Q6653" i="1" s="1"/>
  <c r="P1618" i="1"/>
  <c r="Q1618" i="1" s="1"/>
  <c r="P5208" i="1"/>
  <c r="Q5208" i="1" s="1"/>
  <c r="P724" i="1"/>
  <c r="Q724" i="1" s="1"/>
  <c r="P1907" i="1"/>
  <c r="Q1907" i="1" s="1"/>
  <c r="P15266" i="1"/>
  <c r="Q15266" i="1" s="1"/>
  <c r="P12173" i="1"/>
  <c r="Q12173" i="1" s="1"/>
  <c r="P15172" i="1"/>
  <c r="Q15172" i="1" s="1"/>
  <c r="P14416" i="1"/>
  <c r="Q14416" i="1" s="1"/>
  <c r="P14706" i="1"/>
  <c r="Q14706" i="1" s="1"/>
  <c r="P7326" i="1"/>
  <c r="Q7326" i="1" s="1"/>
  <c r="P10422" i="1"/>
  <c r="Q10422" i="1" s="1"/>
  <c r="P201" i="1"/>
  <c r="Q201" i="1" s="1"/>
  <c r="P5751" i="1"/>
  <c r="Q5751" i="1" s="1"/>
  <c r="P10395" i="1"/>
  <c r="Q10395" i="1" s="1"/>
  <c r="P2341" i="1"/>
  <c r="Q2341" i="1" s="1"/>
  <c r="P13744" i="1"/>
  <c r="Q13744" i="1" s="1"/>
  <c r="P1659" i="1"/>
  <c r="Q1659" i="1" s="1"/>
  <c r="P12886" i="1"/>
  <c r="Q12886" i="1" s="1"/>
  <c r="P9440" i="1"/>
  <c r="Q9440" i="1" s="1"/>
  <c r="P13212" i="1"/>
  <c r="Q13212" i="1" s="1"/>
  <c r="P3438" i="1"/>
  <c r="Q3438" i="1" s="1"/>
  <c r="P9789" i="1"/>
  <c r="Q9789" i="1" s="1"/>
  <c r="P3429" i="1"/>
  <c r="Q3429" i="1" s="1"/>
  <c r="P3997" i="1"/>
  <c r="Q3997" i="1" s="1"/>
  <c r="P1766" i="1"/>
  <c r="Q1766" i="1" s="1"/>
  <c r="P13116" i="1"/>
  <c r="Q13116" i="1" s="1"/>
  <c r="P12319" i="1"/>
  <c r="Q12319" i="1" s="1"/>
  <c r="P4267" i="1"/>
  <c r="Q4267" i="1" s="1"/>
  <c r="P2759" i="1"/>
  <c r="Q2759" i="1" s="1"/>
  <c r="P12259" i="1"/>
  <c r="Q12259" i="1" s="1"/>
  <c r="P7079" i="1"/>
  <c r="Q7079" i="1" s="1"/>
  <c r="P4988" i="1"/>
  <c r="Q4988" i="1" s="1"/>
  <c r="P10480" i="1"/>
  <c r="Q10480" i="1" s="1"/>
  <c r="P5818" i="1"/>
  <c r="Q5818" i="1" s="1"/>
  <c r="P11199" i="1"/>
  <c r="Q11199" i="1" s="1"/>
  <c r="P3208" i="1"/>
  <c r="Q3208" i="1" s="1"/>
  <c r="P8736" i="1"/>
  <c r="Q8736" i="1" s="1"/>
  <c r="P13446" i="1"/>
  <c r="Q13446" i="1" s="1"/>
  <c r="P12471" i="1"/>
  <c r="Q12471" i="1" s="1"/>
  <c r="P14471" i="1"/>
  <c r="Q14471" i="1" s="1"/>
  <c r="P337" i="1"/>
  <c r="Q337" i="1" s="1"/>
  <c r="P14260" i="1"/>
  <c r="Q14260" i="1" s="1"/>
  <c r="P3689" i="1"/>
  <c r="Q3689" i="1" s="1"/>
  <c r="P14487" i="1"/>
  <c r="Q14487" i="1" s="1"/>
  <c r="P3909" i="1"/>
  <c r="Q3909" i="1" s="1"/>
  <c r="P2871" i="1"/>
  <c r="Q2871" i="1" s="1"/>
  <c r="P9633" i="1"/>
  <c r="Q9633" i="1" s="1"/>
  <c r="P11182" i="1"/>
  <c r="Q11182" i="1" s="1"/>
  <c r="P14790" i="1"/>
  <c r="Q14790" i="1" s="1"/>
  <c r="P4571" i="1"/>
  <c r="Q4571" i="1" s="1"/>
  <c r="P6907" i="1"/>
  <c r="Q6907" i="1" s="1"/>
  <c r="P9298" i="1"/>
  <c r="Q9298" i="1" s="1"/>
  <c r="P12662" i="1"/>
  <c r="Q12662" i="1" s="1"/>
  <c r="P12019" i="1"/>
  <c r="Q12019" i="1" s="1"/>
  <c r="P14477" i="1"/>
  <c r="Q14477" i="1" s="1"/>
  <c r="P8311" i="1"/>
  <c r="Q8311" i="1" s="1"/>
  <c r="P12633" i="1"/>
  <c r="Q12633" i="1" s="1"/>
  <c r="P12340" i="1"/>
  <c r="Q12340" i="1" s="1"/>
  <c r="P3172" i="1"/>
  <c r="Q3172" i="1" s="1"/>
  <c r="P5224" i="1"/>
  <c r="Q5224" i="1" s="1"/>
  <c r="P3061" i="1"/>
  <c r="Q3061" i="1" s="1"/>
  <c r="P659" i="1"/>
  <c r="Q659" i="1" s="1"/>
  <c r="P13064" i="1"/>
  <c r="Q13064" i="1" s="1"/>
  <c r="P13835" i="1"/>
  <c r="Q13835" i="1" s="1"/>
  <c r="P6395" i="1"/>
  <c r="Q6395" i="1" s="1"/>
  <c r="P5512" i="1"/>
  <c r="Q5512" i="1" s="1"/>
  <c r="P7193" i="1"/>
  <c r="Q7193" i="1" s="1"/>
  <c r="P9639" i="1"/>
  <c r="Q9639" i="1" s="1"/>
  <c r="P15160" i="1"/>
  <c r="Q15160" i="1" s="1"/>
  <c r="P13387" i="1"/>
  <c r="Q13387" i="1" s="1"/>
  <c r="P2483" i="1"/>
  <c r="Q2483" i="1" s="1"/>
  <c r="P13493" i="1"/>
  <c r="Q13493" i="1" s="1"/>
  <c r="P7407" i="1"/>
  <c r="Q7407" i="1" s="1"/>
  <c r="P12367" i="1"/>
  <c r="Q12367" i="1" s="1"/>
  <c r="P12984" i="1"/>
  <c r="Q12984" i="1" s="1"/>
  <c r="P5733" i="1"/>
  <c r="Q5733" i="1" s="1"/>
  <c r="P435" i="1"/>
  <c r="Q435" i="1" s="1"/>
  <c r="P5511" i="1"/>
  <c r="Q5511" i="1" s="1"/>
  <c r="P466" i="1"/>
  <c r="Q466" i="1" s="1"/>
  <c r="P7878" i="1"/>
  <c r="Q7878" i="1" s="1"/>
  <c r="P14554" i="1"/>
  <c r="Q14554" i="1" s="1"/>
  <c r="P13622" i="1"/>
  <c r="Q13622" i="1" s="1"/>
  <c r="P5800" i="1"/>
  <c r="Q5800" i="1" s="1"/>
  <c r="P11621" i="1"/>
  <c r="Q11621" i="1" s="1"/>
  <c r="P11247" i="1"/>
  <c r="Q11247" i="1" s="1"/>
  <c r="P8879" i="1"/>
  <c r="Q8879" i="1" s="1"/>
  <c r="P10856" i="1"/>
  <c r="Q10856" i="1" s="1"/>
  <c r="P13851" i="1"/>
  <c r="Q13851" i="1" s="1"/>
  <c r="P4262" i="1"/>
  <c r="Q4262" i="1" s="1"/>
  <c r="P2697" i="1"/>
  <c r="Q2697" i="1" s="1"/>
  <c r="P4899" i="1"/>
  <c r="Q4899" i="1" s="1"/>
  <c r="P9391" i="1"/>
  <c r="Q9391" i="1" s="1"/>
  <c r="P7376" i="1"/>
  <c r="Q7376" i="1" s="1"/>
  <c r="P10341" i="1"/>
  <c r="Q10341" i="1" s="1"/>
  <c r="P6804" i="1"/>
  <c r="Q6804" i="1" s="1"/>
  <c r="P10019" i="1"/>
  <c r="Q10019" i="1" s="1"/>
  <c r="P1365" i="1"/>
  <c r="Q1365" i="1" s="1"/>
  <c r="P6607" i="1"/>
  <c r="Q6607" i="1" s="1"/>
  <c r="P9928" i="1"/>
  <c r="Q9928" i="1" s="1"/>
  <c r="P4416" i="1"/>
  <c r="Q4416" i="1" s="1"/>
  <c r="P4920" i="1"/>
  <c r="Q4920" i="1" s="1"/>
  <c r="P331" i="1"/>
  <c r="Q331" i="1" s="1"/>
  <c r="P12112" i="1"/>
  <c r="Q12112" i="1" s="1"/>
  <c r="P7426" i="1"/>
  <c r="Q7426" i="1" s="1"/>
  <c r="P2557" i="1"/>
  <c r="Q2557" i="1" s="1"/>
  <c r="P9681" i="1"/>
  <c r="Q9681" i="1" s="1"/>
  <c r="P1845" i="1"/>
  <c r="Q1845" i="1" s="1"/>
  <c r="P7099" i="1"/>
  <c r="Q7099" i="1" s="1"/>
  <c r="P2058" i="1"/>
  <c r="Q2058" i="1" s="1"/>
  <c r="P10410" i="1"/>
  <c r="Q10410" i="1" s="1"/>
  <c r="P2906" i="1"/>
  <c r="Q2906" i="1" s="1"/>
  <c r="P14647" i="1"/>
  <c r="Q14647" i="1" s="1"/>
  <c r="P9252" i="1"/>
  <c r="Q9252" i="1" s="1"/>
  <c r="P349" i="1"/>
  <c r="Q349" i="1" s="1"/>
  <c r="P6377" i="1"/>
  <c r="Q6377" i="1" s="1"/>
  <c r="P2450" i="1"/>
  <c r="Q2450" i="1" s="1"/>
  <c r="P9307" i="1"/>
  <c r="Q9307" i="1" s="1"/>
  <c r="P11741" i="1"/>
  <c r="Q11741" i="1" s="1"/>
  <c r="P4697" i="1"/>
  <c r="Q4697" i="1" s="1"/>
  <c r="P10398" i="1"/>
  <c r="Q10398" i="1" s="1"/>
  <c r="P13379" i="1"/>
  <c r="Q13379" i="1" s="1"/>
  <c r="P13883" i="1"/>
  <c r="Q13883" i="1" s="1"/>
  <c r="P1900" i="1"/>
  <c r="Q1900" i="1" s="1"/>
  <c r="P5366" i="1"/>
  <c r="Q5366" i="1" s="1"/>
  <c r="P4162" i="1"/>
  <c r="Q4162" i="1" s="1"/>
  <c r="P8773" i="1"/>
  <c r="Q8773" i="1" s="1"/>
  <c r="P12542" i="1"/>
  <c r="Q12542" i="1" s="1"/>
  <c r="P9901" i="1"/>
  <c r="Q9901" i="1" s="1"/>
  <c r="P15097" i="1"/>
  <c r="Q15097" i="1" s="1"/>
  <c r="P612" i="1"/>
  <c r="Q612" i="1" s="1"/>
  <c r="P3049" i="1"/>
  <c r="Q3049" i="1" s="1"/>
  <c r="P13076" i="1"/>
  <c r="Q13076" i="1" s="1"/>
  <c r="P5938" i="1"/>
  <c r="Q5938" i="1" s="1"/>
  <c r="P11960" i="1"/>
  <c r="Q11960" i="1" s="1"/>
  <c r="P14942" i="1"/>
  <c r="Q14942" i="1" s="1"/>
  <c r="P9108" i="1"/>
  <c r="Q9108" i="1" s="1"/>
  <c r="P10253" i="1"/>
  <c r="Q10253" i="1" s="1"/>
  <c r="P5813" i="1"/>
  <c r="Q5813" i="1" s="1"/>
  <c r="P13792" i="1"/>
  <c r="Q13792" i="1" s="1"/>
  <c r="P10319" i="1"/>
  <c r="Q10319" i="1" s="1"/>
  <c r="P9285" i="1"/>
  <c r="Q9285" i="1" s="1"/>
  <c r="P430" i="1"/>
  <c r="Q430" i="1" s="1"/>
  <c r="P7553" i="1"/>
  <c r="Q7553" i="1" s="1"/>
  <c r="P15295" i="1"/>
  <c r="Q15295" i="1" s="1"/>
  <c r="P6871" i="1"/>
  <c r="Q6871" i="1" s="1"/>
  <c r="P14696" i="1"/>
  <c r="Q14696" i="1" s="1"/>
  <c r="P15070" i="1"/>
  <c r="Q15070" i="1" s="1"/>
  <c r="P9940" i="1"/>
  <c r="Q9940" i="1" s="1"/>
  <c r="P4558" i="1"/>
  <c r="Q4558" i="1" s="1"/>
  <c r="P2994" i="1"/>
  <c r="Q2994" i="1" s="1"/>
  <c r="P8394" i="1"/>
  <c r="Q8394" i="1" s="1"/>
  <c r="P1630" i="1"/>
  <c r="Q1630" i="1" s="1"/>
  <c r="P7739" i="1"/>
  <c r="Q7739" i="1" s="1"/>
  <c r="P10111" i="1"/>
  <c r="Q10111" i="1" s="1"/>
  <c r="P6695" i="1"/>
  <c r="Q6695" i="1" s="1"/>
  <c r="P2283" i="1"/>
  <c r="Q2283" i="1" s="1"/>
  <c r="P12374" i="1"/>
  <c r="Q12374" i="1" s="1"/>
  <c r="P8293" i="1"/>
  <c r="Q8293" i="1" s="1"/>
  <c r="P4116" i="1"/>
  <c r="Q4116" i="1" s="1"/>
  <c r="P252" i="1"/>
  <c r="Q252" i="1" s="1"/>
  <c r="P8351" i="1"/>
  <c r="Q8351" i="1" s="1"/>
  <c r="P11776" i="1"/>
  <c r="Q11776" i="1" s="1"/>
  <c r="P5496" i="1"/>
  <c r="Q5496" i="1" s="1"/>
  <c r="P10177" i="1"/>
  <c r="Q10177" i="1" s="1"/>
  <c r="P12226" i="1"/>
  <c r="Q12226" i="1" s="1"/>
  <c r="P7184" i="1"/>
  <c r="Q7184" i="1" s="1"/>
  <c r="P4114" i="1"/>
  <c r="Q4114" i="1" s="1"/>
  <c r="P6264" i="1"/>
  <c r="Q6264" i="1" s="1"/>
  <c r="P11677" i="1"/>
  <c r="Q11677" i="1" s="1"/>
  <c r="P3346" i="1"/>
  <c r="Q3346" i="1" s="1"/>
  <c r="P3907" i="1"/>
  <c r="Q3907" i="1" s="1"/>
  <c r="P5434" i="1"/>
  <c r="Q5434" i="1" s="1"/>
  <c r="P9628" i="1"/>
  <c r="Q9628" i="1" s="1"/>
  <c r="P3697" i="1"/>
  <c r="Q3697" i="1" s="1"/>
  <c r="P7560" i="1"/>
  <c r="Q7560" i="1" s="1"/>
  <c r="P9750" i="1"/>
  <c r="Q9750" i="1" s="1"/>
  <c r="P7992" i="1"/>
  <c r="Q7992" i="1" s="1"/>
  <c r="P104" i="1"/>
  <c r="Q104" i="1" s="1"/>
  <c r="P7648" i="1"/>
  <c r="Q7648" i="1" s="1"/>
  <c r="P5377" i="1"/>
  <c r="Q5377" i="1" s="1"/>
  <c r="P729" i="1"/>
  <c r="Q729" i="1" s="1"/>
  <c r="P14054" i="1"/>
  <c r="Q14054" i="1" s="1"/>
  <c r="P9984" i="1"/>
  <c r="Q9984" i="1" s="1"/>
  <c r="P14021" i="1"/>
  <c r="Q14021" i="1" s="1"/>
  <c r="P4645" i="1"/>
  <c r="Q4645" i="1" s="1"/>
  <c r="P14186" i="1"/>
  <c r="Q14186" i="1" s="1"/>
  <c r="P6737" i="1"/>
  <c r="Q6737" i="1" s="1"/>
  <c r="P4923" i="1"/>
  <c r="Q4923" i="1" s="1"/>
  <c r="P12942" i="1"/>
  <c r="Q12942" i="1" s="1"/>
  <c r="P696" i="1"/>
  <c r="Q696" i="1" s="1"/>
  <c r="P11258" i="1"/>
  <c r="Q11258" i="1" s="1"/>
  <c r="P13275" i="1"/>
  <c r="Q13275" i="1" s="1"/>
  <c r="P13383" i="1"/>
  <c r="Q13383" i="1" s="1"/>
  <c r="P494" i="1"/>
  <c r="Q494" i="1" s="1"/>
  <c r="P13562" i="1"/>
  <c r="Q13562" i="1" s="1"/>
  <c r="P11006" i="1"/>
  <c r="Q11006" i="1" s="1"/>
  <c r="P12994" i="1"/>
  <c r="Q12994" i="1" s="1"/>
  <c r="P10276" i="1"/>
  <c r="Q10276" i="1" s="1"/>
  <c r="P11517" i="1"/>
  <c r="Q11517" i="1" s="1"/>
  <c r="P9476" i="1"/>
  <c r="Q9476" i="1" s="1"/>
  <c r="P7196" i="1"/>
  <c r="Q7196" i="1" s="1"/>
  <c r="P14261" i="1"/>
  <c r="Q14261" i="1" s="1"/>
  <c r="P1713" i="1"/>
  <c r="Q1713" i="1" s="1"/>
  <c r="P1002" i="1"/>
  <c r="Q1002" i="1" s="1"/>
  <c r="P10239" i="1"/>
  <c r="Q10239" i="1" s="1"/>
  <c r="P10360" i="1"/>
  <c r="Q10360" i="1" s="1"/>
  <c r="P12947" i="1"/>
  <c r="Q12947" i="1" s="1"/>
  <c r="P9973" i="1"/>
  <c r="Q9973" i="1" s="1"/>
  <c r="P1352" i="1"/>
  <c r="Q1352" i="1" s="1"/>
  <c r="P13534" i="1"/>
  <c r="Q13534" i="1" s="1"/>
  <c r="P1543" i="1"/>
  <c r="Q1543" i="1" s="1"/>
  <c r="P6876" i="1"/>
  <c r="Q6876" i="1" s="1"/>
  <c r="P9658" i="1"/>
  <c r="Q9658" i="1" s="1"/>
  <c r="P9721" i="1"/>
  <c r="Q9721" i="1" s="1"/>
  <c r="P6859" i="1"/>
  <c r="Q6859" i="1" s="1"/>
  <c r="P5025" i="1"/>
  <c r="Q5025" i="1" s="1"/>
  <c r="P4570" i="1"/>
  <c r="Q4570" i="1" s="1"/>
  <c r="P14962" i="1"/>
  <c r="Q14962" i="1" s="1"/>
  <c r="P5165" i="1"/>
  <c r="Q5165" i="1" s="1"/>
  <c r="P8952" i="1"/>
  <c r="Q8952" i="1" s="1"/>
  <c r="P8906" i="1"/>
  <c r="Q8906" i="1" s="1"/>
  <c r="P8780" i="1"/>
  <c r="Q8780" i="1" s="1"/>
  <c r="P9535" i="1"/>
  <c r="Q9535" i="1" s="1"/>
  <c r="P4015" i="1"/>
  <c r="Q4015" i="1" s="1"/>
  <c r="P5141" i="1"/>
  <c r="Q5141" i="1" s="1"/>
  <c r="P1095" i="1"/>
  <c r="Q1095" i="1" s="1"/>
  <c r="P8783" i="1"/>
  <c r="Q8783" i="1" s="1"/>
  <c r="P3667" i="1"/>
  <c r="Q3667" i="1" s="1"/>
  <c r="P2641" i="1"/>
  <c r="Q2641" i="1" s="1"/>
  <c r="P12827" i="1"/>
  <c r="Q12827" i="1" s="1"/>
  <c r="P8965" i="1"/>
  <c r="Q8965" i="1" s="1"/>
  <c r="P8589" i="1"/>
  <c r="Q8589" i="1" s="1"/>
  <c r="P2380" i="1"/>
  <c r="Q2380" i="1" s="1"/>
  <c r="P6795" i="1"/>
  <c r="Q6795" i="1" s="1"/>
  <c r="P8532" i="1"/>
  <c r="Q8532" i="1" s="1"/>
  <c r="P6681" i="1"/>
  <c r="Q6681" i="1" s="1"/>
  <c r="P8175" i="1"/>
  <c r="Q8175" i="1" s="1"/>
  <c r="P239" i="1"/>
  <c r="Q239" i="1" s="1"/>
  <c r="P3054" i="1"/>
  <c r="Q3054" i="1" s="1"/>
  <c r="P3323" i="1"/>
  <c r="Q3323" i="1" s="1"/>
  <c r="P5732" i="1"/>
  <c r="Q5732" i="1" s="1"/>
  <c r="P14421" i="1"/>
  <c r="Q14421" i="1" s="1"/>
  <c r="P8300" i="1"/>
  <c r="Q8300" i="1" s="1"/>
  <c r="P3931" i="1"/>
  <c r="Q3931" i="1" s="1"/>
  <c r="P11032" i="1"/>
  <c r="Q11032" i="1" s="1"/>
  <c r="P3355" i="1"/>
  <c r="Q3355" i="1" s="1"/>
  <c r="P2405" i="1"/>
  <c r="Q2405" i="1" s="1"/>
  <c r="P4518" i="1"/>
  <c r="Q4518" i="1" s="1"/>
  <c r="P4444" i="1"/>
  <c r="Q4444" i="1" s="1"/>
  <c r="P6407" i="1"/>
  <c r="Q6407" i="1" s="1"/>
  <c r="P10997" i="1"/>
  <c r="Q10997" i="1" s="1"/>
  <c r="P8911" i="1"/>
  <c r="Q8911" i="1" s="1"/>
  <c r="P7531" i="1"/>
  <c r="Q7531" i="1" s="1"/>
  <c r="P14545" i="1"/>
  <c r="Q14545" i="1" s="1"/>
  <c r="P504" i="1"/>
  <c r="Q504" i="1" s="1"/>
  <c r="P6095" i="1"/>
  <c r="Q6095" i="1" s="1"/>
  <c r="P10536" i="1"/>
  <c r="Q10536" i="1" s="1"/>
  <c r="P4878" i="1"/>
  <c r="Q4878" i="1" s="1"/>
  <c r="P7283" i="1"/>
  <c r="Q7283" i="1" s="1"/>
  <c r="P471" i="1"/>
  <c r="Q471" i="1" s="1"/>
  <c r="P3126" i="1"/>
  <c r="Q3126" i="1" s="1"/>
  <c r="P1252" i="1"/>
  <c r="Q1252" i="1" s="1"/>
  <c r="P14920" i="1"/>
  <c r="Q14920" i="1" s="1"/>
  <c r="P11450" i="1"/>
  <c r="Q11450" i="1" s="1"/>
  <c r="P10046" i="1"/>
  <c r="Q10046" i="1" s="1"/>
  <c r="P37" i="1"/>
  <c r="Q37" i="1" s="1"/>
  <c r="P7130" i="1"/>
  <c r="Q7130" i="1" s="1"/>
  <c r="P10903" i="1"/>
  <c r="Q10903" i="1" s="1"/>
  <c r="P9357" i="1"/>
  <c r="Q9357" i="1" s="1"/>
  <c r="P7882" i="1"/>
  <c r="Q7882" i="1" s="1"/>
  <c r="P12753" i="1"/>
  <c r="Q12753" i="1" s="1"/>
  <c r="P5102" i="1"/>
  <c r="Q5102" i="1" s="1"/>
  <c r="P12903" i="1"/>
  <c r="Q12903" i="1" s="1"/>
  <c r="P5870" i="1"/>
  <c r="Q5870" i="1" s="1"/>
  <c r="P8940" i="1"/>
  <c r="Q8940" i="1" s="1"/>
  <c r="P7957" i="1"/>
  <c r="Q7957" i="1" s="1"/>
  <c r="P6205" i="1"/>
  <c r="Q6205" i="1" s="1"/>
  <c r="P4067" i="1"/>
  <c r="Q4067" i="1" s="1"/>
  <c r="P6862" i="1"/>
  <c r="Q6862" i="1" s="1"/>
  <c r="P1875" i="1"/>
  <c r="Q1875" i="1" s="1"/>
  <c r="P5222" i="1"/>
  <c r="Q5222" i="1" s="1"/>
  <c r="P8930" i="1"/>
  <c r="Q8930" i="1" s="1"/>
  <c r="P967" i="1"/>
  <c r="Q967" i="1" s="1"/>
  <c r="P11437" i="1"/>
  <c r="Q11437" i="1" s="1"/>
  <c r="P8727" i="1"/>
  <c r="Q8727" i="1" s="1"/>
  <c r="P14836" i="1"/>
  <c r="Q14836" i="1" s="1"/>
  <c r="P1397" i="1"/>
  <c r="Q1397" i="1" s="1"/>
  <c r="P3474" i="1"/>
  <c r="Q3474" i="1" s="1"/>
  <c r="P8243" i="1"/>
  <c r="Q8243" i="1" s="1"/>
  <c r="P7412" i="1"/>
  <c r="Q7412" i="1" s="1"/>
  <c r="P7618" i="1"/>
  <c r="Q7618" i="1" s="1"/>
  <c r="P5196" i="1"/>
  <c r="Q5196" i="1" s="1"/>
  <c r="P13305" i="1"/>
  <c r="Q13305" i="1" s="1"/>
  <c r="P801" i="1"/>
  <c r="Q801" i="1" s="1"/>
  <c r="P13399" i="1"/>
  <c r="Q13399" i="1" s="1"/>
  <c r="P11921" i="1"/>
  <c r="Q11921" i="1" s="1"/>
  <c r="P12140" i="1"/>
  <c r="Q12140" i="1" s="1"/>
  <c r="P13965" i="1"/>
  <c r="Q13965" i="1" s="1"/>
  <c r="P8716" i="1"/>
  <c r="Q8716" i="1" s="1"/>
  <c r="P13296" i="1"/>
  <c r="Q13296" i="1" s="1"/>
  <c r="P6110" i="1"/>
  <c r="Q6110" i="1" s="1"/>
  <c r="P10527" i="1"/>
  <c r="Q10527" i="1" s="1"/>
  <c r="P4635" i="1"/>
  <c r="Q4635" i="1" s="1"/>
  <c r="P12385" i="1"/>
  <c r="Q12385" i="1" s="1"/>
  <c r="P549" i="1"/>
  <c r="Q549" i="1" s="1"/>
  <c r="P12988" i="1"/>
  <c r="Q12988" i="1" s="1"/>
  <c r="P1819" i="1"/>
  <c r="Q1819" i="1" s="1"/>
  <c r="P2376" i="1"/>
  <c r="Q2376" i="1" s="1"/>
  <c r="P11622" i="1"/>
  <c r="Q11622" i="1" s="1"/>
  <c r="P3635" i="1"/>
  <c r="Q3635" i="1" s="1"/>
  <c r="P7508" i="1"/>
  <c r="Q7508" i="1" s="1"/>
  <c r="P7620" i="1"/>
  <c r="Q7620" i="1" s="1"/>
  <c r="P5693" i="1"/>
  <c r="Q5693" i="1" s="1"/>
  <c r="P14308" i="1"/>
  <c r="Q14308" i="1" s="1"/>
  <c r="P8676" i="1"/>
  <c r="Q8676" i="1" s="1"/>
  <c r="P11040" i="1"/>
  <c r="Q11040" i="1" s="1"/>
  <c r="P13671" i="1"/>
  <c r="Q13671" i="1" s="1"/>
  <c r="P9433" i="1"/>
  <c r="Q9433" i="1" s="1"/>
  <c r="P10696" i="1"/>
  <c r="Q10696" i="1" s="1"/>
  <c r="P6758" i="1"/>
  <c r="Q6758" i="1" s="1"/>
  <c r="P15296" i="1"/>
  <c r="Q15296" i="1" s="1"/>
  <c r="P11913" i="1"/>
  <c r="Q11913" i="1" s="1"/>
  <c r="P14838" i="1"/>
  <c r="Q14838" i="1" s="1"/>
  <c r="P1965" i="1"/>
  <c r="Q1965" i="1" s="1"/>
  <c r="P361" i="1"/>
  <c r="Q361" i="1" s="1"/>
  <c r="P8019" i="1"/>
  <c r="Q8019" i="1" s="1"/>
  <c r="P11255" i="1"/>
  <c r="Q11255" i="1" s="1"/>
  <c r="P12817" i="1"/>
  <c r="Q12817" i="1" s="1"/>
  <c r="P13046" i="1"/>
  <c r="Q13046" i="1" s="1"/>
  <c r="P4357" i="1"/>
  <c r="Q4357" i="1" s="1"/>
  <c r="P11655" i="1"/>
  <c r="Q11655" i="1" s="1"/>
  <c r="P2399" i="1"/>
  <c r="Q2399" i="1" s="1"/>
  <c r="P7946" i="1"/>
  <c r="Q7946" i="1" s="1"/>
  <c r="P3613" i="1"/>
  <c r="Q3613" i="1" s="1"/>
  <c r="P3551" i="1"/>
  <c r="Q3551" i="1" s="1"/>
  <c r="P4551" i="1"/>
  <c r="Q4551" i="1" s="1"/>
  <c r="P4683" i="1"/>
  <c r="Q4683" i="1" s="1"/>
  <c r="P5094" i="1"/>
  <c r="Q5094" i="1" s="1"/>
  <c r="P14020" i="1"/>
  <c r="Q14020" i="1" s="1"/>
  <c r="P10573" i="1"/>
  <c r="Q10573" i="1" s="1"/>
  <c r="P75" i="1"/>
  <c r="Q75" i="1" s="1"/>
  <c r="P6050" i="1"/>
  <c r="Q6050" i="1" s="1"/>
  <c r="P2525" i="1"/>
  <c r="Q2525" i="1" s="1"/>
  <c r="P11101" i="1"/>
  <c r="Q11101" i="1" s="1"/>
  <c r="P15086" i="1"/>
  <c r="Q15086" i="1" s="1"/>
  <c r="P7623" i="1"/>
  <c r="Q7623" i="1" s="1"/>
  <c r="P15065" i="1"/>
  <c r="Q15065" i="1" s="1"/>
  <c r="P4189" i="1"/>
  <c r="Q4189" i="1" s="1"/>
  <c r="P8947" i="1"/>
  <c r="Q8947" i="1" s="1"/>
  <c r="P8373" i="1"/>
  <c r="Q8373" i="1" s="1"/>
  <c r="P12229" i="1"/>
  <c r="Q12229" i="1" s="1"/>
  <c r="P3995" i="1"/>
  <c r="Q3995" i="1" s="1"/>
  <c r="P3967" i="1"/>
  <c r="Q3967" i="1" s="1"/>
  <c r="P5361" i="1"/>
  <c r="Q5361" i="1" s="1"/>
  <c r="P9004" i="1"/>
  <c r="Q9004" i="1" s="1"/>
  <c r="P2065" i="1"/>
  <c r="Q2065" i="1" s="1"/>
  <c r="P14661" i="1"/>
  <c r="Q14661" i="1" s="1"/>
  <c r="P7033" i="1"/>
  <c r="Q7033" i="1" s="1"/>
  <c r="P7697" i="1"/>
  <c r="Q7697" i="1" s="1"/>
  <c r="P6210" i="1"/>
  <c r="Q6210" i="1" s="1"/>
  <c r="P5855" i="1"/>
  <c r="Q5855" i="1" s="1"/>
  <c r="P6965" i="1"/>
  <c r="Q6965" i="1" s="1"/>
  <c r="P3722" i="1"/>
  <c r="Q3722" i="1" s="1"/>
  <c r="P2241" i="1"/>
  <c r="Q2241" i="1" s="1"/>
  <c r="P6640" i="1"/>
  <c r="Q6640" i="1" s="1"/>
  <c r="P10408" i="1"/>
  <c r="Q10408" i="1" s="1"/>
  <c r="P5386" i="1"/>
  <c r="Q5386" i="1" s="1"/>
  <c r="P1671" i="1"/>
  <c r="Q1671" i="1" s="1"/>
  <c r="P8024" i="1"/>
  <c r="Q8024" i="1" s="1"/>
  <c r="P8026" i="1"/>
  <c r="Q8026" i="1" s="1"/>
  <c r="P2594" i="1"/>
  <c r="Q2594" i="1" s="1"/>
  <c r="P5211" i="1"/>
  <c r="Q5211" i="1" s="1"/>
  <c r="P12153" i="1"/>
  <c r="Q12153" i="1" s="1"/>
  <c r="P502" i="1"/>
  <c r="Q502" i="1" s="1"/>
  <c r="P1477" i="1"/>
  <c r="Q1477" i="1" s="1"/>
  <c r="P10787" i="1"/>
  <c r="Q10787" i="1" s="1"/>
  <c r="P8800" i="1"/>
  <c r="Q8800" i="1" s="1"/>
  <c r="P8908" i="1"/>
  <c r="Q8908" i="1" s="1"/>
  <c r="P6994" i="1"/>
  <c r="Q6994" i="1" s="1"/>
  <c r="P1323" i="1"/>
  <c r="Q1323" i="1" s="1"/>
  <c r="P830" i="1"/>
  <c r="Q830" i="1" s="1"/>
  <c r="P4933" i="1"/>
  <c r="Q4933" i="1" s="1"/>
  <c r="P886" i="1"/>
  <c r="Q886" i="1" s="1"/>
  <c r="P8697" i="1"/>
  <c r="Q8697" i="1" s="1"/>
  <c r="P10453" i="1"/>
  <c r="Q10453" i="1" s="1"/>
  <c r="P9488" i="1"/>
  <c r="Q9488" i="1" s="1"/>
  <c r="P11220" i="1"/>
  <c r="Q11220" i="1" s="1"/>
  <c r="P14620" i="1"/>
  <c r="Q14620" i="1" s="1"/>
  <c r="P14874" i="1"/>
  <c r="Q14874" i="1" s="1"/>
  <c r="P4328" i="1"/>
  <c r="Q4328" i="1" s="1"/>
  <c r="P4424" i="1"/>
  <c r="Q4424" i="1" s="1"/>
  <c r="P11432" i="1"/>
  <c r="Q11432" i="1" s="1"/>
  <c r="P15205" i="1"/>
  <c r="Q15205" i="1" s="1"/>
  <c r="P6247" i="1"/>
  <c r="Q6247" i="1" s="1"/>
  <c r="P2838" i="1"/>
  <c r="Q2838" i="1" s="1"/>
  <c r="P11212" i="1"/>
  <c r="Q11212" i="1" s="1"/>
  <c r="P5822" i="1"/>
  <c r="Q5822" i="1" s="1"/>
  <c r="P1239" i="1"/>
  <c r="Q1239" i="1" s="1"/>
  <c r="P11513" i="1"/>
  <c r="Q11513" i="1" s="1"/>
  <c r="P6170" i="1"/>
  <c r="Q6170" i="1" s="1"/>
  <c r="P9123" i="1"/>
  <c r="Q9123" i="1" s="1"/>
  <c r="P10660" i="1"/>
  <c r="Q10660" i="1" s="1"/>
  <c r="P12609" i="1"/>
  <c r="Q12609" i="1" s="1"/>
  <c r="P9538" i="1"/>
  <c r="Q9538" i="1" s="1"/>
  <c r="P14351" i="1"/>
  <c r="Q14351" i="1" s="1"/>
  <c r="P7406" i="1"/>
  <c r="Q7406" i="1" s="1"/>
  <c r="P8111" i="1"/>
  <c r="Q8111" i="1" s="1"/>
  <c r="P4615" i="1"/>
  <c r="Q4615" i="1" s="1"/>
  <c r="P2018" i="1"/>
  <c r="Q2018" i="1" s="1"/>
  <c r="P9641" i="1"/>
  <c r="Q9641" i="1" s="1"/>
  <c r="P4441" i="1"/>
  <c r="Q4441" i="1" s="1"/>
  <c r="P10993" i="1"/>
  <c r="Q10993" i="1" s="1"/>
  <c r="P9525" i="1"/>
  <c r="Q9525" i="1" s="1"/>
  <c r="P4263" i="1"/>
  <c r="Q4263" i="1" s="1"/>
  <c r="P8575" i="1"/>
  <c r="Q8575" i="1" s="1"/>
  <c r="P15182" i="1"/>
  <c r="Q15182" i="1" s="1"/>
  <c r="P13570" i="1"/>
  <c r="Q13570" i="1" s="1"/>
  <c r="P6326" i="1"/>
  <c r="Q6326" i="1" s="1"/>
  <c r="P10582" i="1"/>
  <c r="Q10582" i="1" s="1"/>
  <c r="P2812" i="1"/>
  <c r="Q2812" i="1" s="1"/>
  <c r="P162" i="1"/>
  <c r="Q162" i="1" s="1"/>
  <c r="P12912" i="1"/>
  <c r="Q12912" i="1" s="1"/>
  <c r="P6271" i="1"/>
  <c r="Q6271" i="1" s="1"/>
  <c r="P2786" i="1"/>
  <c r="Q2786" i="1" s="1"/>
  <c r="P4802" i="1"/>
  <c r="Q4802" i="1" s="1"/>
  <c r="P14168" i="1"/>
  <c r="Q14168" i="1" s="1"/>
  <c r="P13705" i="1"/>
  <c r="Q13705" i="1" s="1"/>
  <c r="P10013" i="1"/>
  <c r="Q10013" i="1" s="1"/>
  <c r="P1412" i="1"/>
  <c r="Q1412" i="1" s="1"/>
  <c r="P11058" i="1"/>
  <c r="Q11058" i="1" s="1"/>
  <c r="P13668" i="1"/>
  <c r="Q13668" i="1" s="1"/>
  <c r="P14116" i="1"/>
  <c r="Q14116" i="1" s="1"/>
  <c r="P5837" i="1"/>
  <c r="Q5837" i="1" s="1"/>
  <c r="P2603" i="1"/>
  <c r="Q2603" i="1" s="1"/>
  <c r="P14765" i="1"/>
  <c r="Q14765" i="1" s="1"/>
  <c r="P12457" i="1"/>
  <c r="Q12457" i="1" s="1"/>
  <c r="P6586" i="1"/>
  <c r="Q6586" i="1" s="1"/>
  <c r="P9715" i="1"/>
  <c r="Q9715" i="1" s="1"/>
  <c r="P5996" i="1"/>
  <c r="Q5996" i="1" s="1"/>
  <c r="P6984" i="1"/>
  <c r="Q6984" i="1" s="1"/>
  <c r="P4986" i="1"/>
  <c r="Q4986" i="1" s="1"/>
  <c r="P876" i="1"/>
  <c r="Q876" i="1" s="1"/>
  <c r="P15317" i="1"/>
  <c r="Q15317" i="1" s="1"/>
  <c r="P3673" i="1"/>
  <c r="Q3673" i="1" s="1"/>
  <c r="P4399" i="1"/>
  <c r="Q4399" i="1" s="1"/>
  <c r="P4942" i="1"/>
  <c r="Q4942" i="1" s="1"/>
  <c r="P3750" i="1"/>
  <c r="Q3750" i="1" s="1"/>
  <c r="P4957" i="1"/>
  <c r="Q4957" i="1" s="1"/>
  <c r="P8715" i="1"/>
  <c r="Q8715" i="1" s="1"/>
  <c r="P1231" i="1"/>
  <c r="Q1231" i="1" s="1"/>
  <c r="P1114" i="1"/>
  <c r="Q1114" i="1" s="1"/>
  <c r="P7051" i="1"/>
  <c r="Q7051" i="1" s="1"/>
  <c r="P10714" i="1"/>
  <c r="Q10714" i="1" s="1"/>
  <c r="P3331" i="1"/>
  <c r="Q3331" i="1" s="1"/>
  <c r="P7964" i="1"/>
  <c r="Q7964" i="1" s="1"/>
  <c r="P6725" i="1"/>
  <c r="Q6725" i="1" s="1"/>
  <c r="P6910" i="1"/>
  <c r="Q6910" i="1" s="1"/>
  <c r="P10806" i="1"/>
  <c r="Q10806" i="1" s="1"/>
  <c r="P9194" i="1"/>
  <c r="Q9194" i="1" s="1"/>
  <c r="P7183" i="1"/>
  <c r="Q7183" i="1" s="1"/>
  <c r="P4119" i="1"/>
  <c r="Q4119" i="1" s="1"/>
  <c r="P9027" i="1"/>
  <c r="Q9027" i="1" s="1"/>
  <c r="P2099" i="1"/>
  <c r="Q2099" i="1" s="1"/>
  <c r="P6304" i="1"/>
  <c r="Q6304" i="1" s="1"/>
  <c r="P2059" i="1"/>
  <c r="Q2059" i="1" s="1"/>
  <c r="P4835" i="1"/>
  <c r="Q4835" i="1" s="1"/>
  <c r="P9780" i="1"/>
  <c r="Q9780" i="1" s="1"/>
  <c r="P12113" i="1"/>
  <c r="Q12113" i="1" s="1"/>
  <c r="P3617" i="1"/>
  <c r="Q3617" i="1" s="1"/>
  <c r="P9872" i="1"/>
  <c r="Q9872" i="1" s="1"/>
  <c r="P4168" i="1"/>
  <c r="Q4168" i="1" s="1"/>
  <c r="P6292" i="1"/>
  <c r="Q6292" i="1" s="1"/>
  <c r="P14035" i="1"/>
  <c r="Q14035" i="1" s="1"/>
  <c r="P1573" i="1"/>
  <c r="Q1573" i="1" s="1"/>
  <c r="P15110" i="1"/>
  <c r="Q15110" i="1" s="1"/>
  <c r="P9882" i="1"/>
  <c r="Q9882" i="1" s="1"/>
  <c r="P9361" i="1"/>
  <c r="Q9361" i="1" s="1"/>
  <c r="P3284" i="1"/>
  <c r="Q3284" i="1" s="1"/>
  <c r="P2983" i="1"/>
  <c r="Q2983" i="1" s="1"/>
  <c r="P14174" i="1"/>
  <c r="Q14174" i="1" s="1"/>
  <c r="P2444" i="1"/>
  <c r="Q2444" i="1" s="1"/>
  <c r="P2650" i="1"/>
  <c r="Q2650" i="1" s="1"/>
  <c r="P10777" i="1"/>
  <c r="Q10777" i="1" s="1"/>
  <c r="P10854" i="1"/>
  <c r="Q10854" i="1" s="1"/>
  <c r="P6007" i="1"/>
  <c r="Q6007" i="1" s="1"/>
  <c r="P13915" i="1"/>
  <c r="Q13915" i="1" s="1"/>
  <c r="P14121" i="1"/>
  <c r="Q14121" i="1" s="1"/>
  <c r="P12937" i="1"/>
  <c r="Q12937" i="1" s="1"/>
  <c r="P256" i="1"/>
  <c r="Q256" i="1" s="1"/>
  <c r="P4587" i="1"/>
  <c r="Q4587" i="1" s="1"/>
  <c r="P4401" i="1"/>
  <c r="Q4401" i="1" s="1"/>
  <c r="P1033" i="1"/>
  <c r="Q1033" i="1" s="1"/>
  <c r="P13713" i="1"/>
  <c r="Q13713" i="1" s="1"/>
  <c r="P15250" i="1"/>
  <c r="Q15250" i="1" s="1"/>
  <c r="P2187" i="1"/>
  <c r="Q2187" i="1" s="1"/>
  <c r="P4325" i="1"/>
  <c r="Q4325" i="1" s="1"/>
  <c r="P421" i="1"/>
  <c r="Q421" i="1" s="1"/>
  <c r="P1797" i="1"/>
  <c r="Q1797" i="1" s="1"/>
  <c r="P7638" i="1"/>
  <c r="Q7638" i="1" s="1"/>
  <c r="P5573" i="1"/>
  <c r="Q5573" i="1" s="1"/>
  <c r="P6444" i="1"/>
  <c r="Q6444" i="1" s="1"/>
  <c r="P10256" i="1"/>
  <c r="Q10256" i="1" s="1"/>
  <c r="P1520" i="1"/>
  <c r="Q1520" i="1" s="1"/>
  <c r="P13020" i="1"/>
  <c r="Q13020" i="1" s="1"/>
  <c r="P13290" i="1"/>
  <c r="Q13290" i="1" s="1"/>
  <c r="P2491" i="1"/>
  <c r="Q2491" i="1" s="1"/>
  <c r="P9747" i="1"/>
  <c r="Q9747" i="1" s="1"/>
  <c r="P10636" i="1"/>
  <c r="Q10636" i="1" s="1"/>
  <c r="P2680" i="1"/>
  <c r="Q2680" i="1" s="1"/>
  <c r="P5684" i="1"/>
  <c r="Q5684" i="1" s="1"/>
  <c r="P10667" i="1"/>
  <c r="Q10667" i="1" s="1"/>
  <c r="P10353" i="1"/>
  <c r="Q10353" i="1" s="1"/>
  <c r="P12902" i="1"/>
  <c r="Q12902" i="1" s="1"/>
  <c r="P2025" i="1"/>
  <c r="Q2025" i="1" s="1"/>
  <c r="P4916" i="1"/>
  <c r="Q4916" i="1" s="1"/>
  <c r="P11568" i="1"/>
  <c r="Q11568" i="1" s="1"/>
  <c r="P3818" i="1"/>
  <c r="Q3818" i="1" s="1"/>
  <c r="P8218" i="1"/>
  <c r="Q8218" i="1" s="1"/>
  <c r="P2095" i="1"/>
  <c r="Q2095" i="1" s="1"/>
  <c r="P2394" i="1"/>
  <c r="Q2394" i="1" s="1"/>
  <c r="P3926" i="1"/>
  <c r="Q3926" i="1" s="1"/>
  <c r="P4465" i="1"/>
  <c r="Q4465" i="1" s="1"/>
  <c r="P652" i="1"/>
  <c r="Q652" i="1" s="1"/>
  <c r="P13142" i="1"/>
  <c r="Q13142" i="1" s="1"/>
  <c r="P701" i="1"/>
  <c r="Q701" i="1" s="1"/>
  <c r="P11699" i="1"/>
  <c r="Q11699" i="1" s="1"/>
  <c r="P4359" i="1"/>
  <c r="Q4359" i="1" s="1"/>
  <c r="P6008" i="1"/>
  <c r="Q6008" i="1" s="1"/>
  <c r="P8888" i="1"/>
  <c r="Q8888" i="1" s="1"/>
  <c r="P3445" i="1"/>
  <c r="Q3445" i="1" s="1"/>
  <c r="P1197" i="1"/>
  <c r="Q1197" i="1" s="1"/>
  <c r="P14697" i="1"/>
  <c r="Q14697" i="1" s="1"/>
  <c r="P12729" i="1"/>
  <c r="Q12729" i="1" s="1"/>
  <c r="P11657" i="1"/>
  <c r="Q11657" i="1" s="1"/>
  <c r="P8185" i="1"/>
  <c r="Q8185" i="1" s="1"/>
  <c r="P9798" i="1"/>
  <c r="Q9798" i="1" s="1"/>
  <c r="P13274" i="1"/>
  <c r="Q13274" i="1" s="1"/>
  <c r="P5875" i="1"/>
  <c r="Q5875" i="1" s="1"/>
  <c r="P1624" i="1"/>
  <c r="Q1624" i="1" s="1"/>
  <c r="P12932" i="1"/>
  <c r="Q12932" i="1" s="1"/>
  <c r="P986" i="1"/>
  <c r="Q986" i="1" s="1"/>
  <c r="P14110" i="1"/>
  <c r="Q14110" i="1" s="1"/>
  <c r="P11108" i="1"/>
  <c r="Q11108" i="1" s="1"/>
  <c r="P6802" i="1"/>
  <c r="Q6802" i="1" s="1"/>
  <c r="P9444" i="1"/>
  <c r="Q9444" i="1" s="1"/>
  <c r="P8188" i="1"/>
  <c r="Q8188" i="1" s="1"/>
  <c r="P6057" i="1"/>
  <c r="Q6057" i="1" s="1"/>
  <c r="P1986" i="1"/>
  <c r="Q1986" i="1" s="1"/>
  <c r="P12422" i="1"/>
  <c r="Q12422" i="1" s="1"/>
  <c r="P9067" i="1"/>
  <c r="Q9067" i="1" s="1"/>
  <c r="P10829" i="1"/>
  <c r="Q10829" i="1" s="1"/>
  <c r="P3192" i="1"/>
  <c r="Q3192" i="1" s="1"/>
  <c r="P3087" i="1"/>
  <c r="Q3087" i="1" s="1"/>
  <c r="P12905" i="1"/>
  <c r="Q12905" i="1" s="1"/>
  <c r="P8415" i="1"/>
  <c r="Q8415" i="1" s="1"/>
  <c r="P6915" i="1"/>
  <c r="Q6915" i="1" s="1"/>
  <c r="P1436" i="1"/>
  <c r="Q1436" i="1" s="1"/>
  <c r="P6471" i="1"/>
  <c r="Q6471" i="1" s="1"/>
  <c r="P10844" i="1"/>
  <c r="Q10844" i="1" s="1"/>
  <c r="P1611" i="1"/>
  <c r="Q1611" i="1" s="1"/>
  <c r="P451" i="1"/>
  <c r="Q451" i="1" s="1"/>
  <c r="P8498" i="1"/>
  <c r="Q8498" i="1" s="1"/>
  <c r="P4808" i="1"/>
  <c r="Q4808" i="1" s="1"/>
  <c r="P13892" i="1"/>
  <c r="Q13892" i="1" s="1"/>
  <c r="P9139" i="1"/>
  <c r="Q9139" i="1" s="1"/>
  <c r="P4565" i="1"/>
  <c r="Q4565" i="1" s="1"/>
  <c r="P4781" i="1"/>
  <c r="Q4781" i="1" s="1"/>
  <c r="P1993" i="1"/>
  <c r="Q1993" i="1" s="1"/>
  <c r="P6671" i="1"/>
  <c r="Q6671" i="1" s="1"/>
  <c r="P1066" i="1"/>
  <c r="Q1066" i="1" s="1"/>
  <c r="P6728" i="1"/>
  <c r="Q6728" i="1" s="1"/>
  <c r="P1863" i="1"/>
  <c r="Q1863" i="1" s="1"/>
  <c r="P10424" i="1"/>
  <c r="Q10424" i="1" s="1"/>
  <c r="P10015" i="1"/>
  <c r="Q10015" i="1" s="1"/>
  <c r="P12892" i="1"/>
  <c r="Q12892" i="1" s="1"/>
  <c r="P14165" i="1"/>
  <c r="Q14165" i="1" s="1"/>
  <c r="P10053" i="1"/>
  <c r="Q10053" i="1" s="1"/>
  <c r="P2346" i="1"/>
  <c r="Q2346" i="1" s="1"/>
  <c r="P7780" i="1"/>
  <c r="Q7780" i="1" s="1"/>
  <c r="P14428" i="1"/>
  <c r="Q14428" i="1" s="1"/>
  <c r="P3050" i="1"/>
  <c r="Q3050" i="1" s="1"/>
  <c r="P5886" i="1"/>
  <c r="Q5886" i="1" s="1"/>
  <c r="P11505" i="1"/>
  <c r="Q11505" i="1" s="1"/>
  <c r="P11710" i="1"/>
  <c r="Q11710" i="1" s="1"/>
  <c r="P14559" i="1"/>
  <c r="Q14559" i="1" s="1"/>
  <c r="P3796" i="1"/>
  <c r="Q3796" i="1" s="1"/>
  <c r="P13185" i="1"/>
  <c r="Q13185" i="1" s="1"/>
  <c r="P825" i="1"/>
  <c r="Q825" i="1" s="1"/>
  <c r="P2218" i="1"/>
  <c r="Q2218" i="1" s="1"/>
  <c r="P14457" i="1"/>
  <c r="Q14457" i="1" s="1"/>
  <c r="P13550" i="1"/>
  <c r="Q13550" i="1" s="1"/>
  <c r="P956" i="1"/>
  <c r="Q956" i="1" s="1"/>
  <c r="P1058" i="1"/>
  <c r="Q1058" i="1" s="1"/>
  <c r="P5317" i="1"/>
  <c r="Q5317" i="1" s="1"/>
  <c r="P6030" i="1"/>
  <c r="Q6030" i="1" s="1"/>
  <c r="P7152" i="1"/>
  <c r="Q7152" i="1" s="1"/>
  <c r="P8435" i="1"/>
  <c r="Q8435" i="1" s="1"/>
  <c r="P2008" i="1"/>
  <c r="Q2008" i="1" s="1"/>
  <c r="P15146" i="1"/>
  <c r="Q15146" i="1" s="1"/>
  <c r="P14710" i="1"/>
  <c r="Q14710" i="1" s="1"/>
  <c r="P6182" i="1"/>
  <c r="Q6182" i="1" s="1"/>
  <c r="P7461" i="1"/>
  <c r="Q7461" i="1" s="1"/>
  <c r="P5484" i="1"/>
  <c r="Q5484" i="1" s="1"/>
  <c r="P10004" i="1"/>
  <c r="Q10004" i="1" s="1"/>
  <c r="P10765" i="1"/>
  <c r="Q10765" i="1" s="1"/>
  <c r="P8194" i="1"/>
  <c r="Q8194" i="1" s="1"/>
  <c r="P14189" i="1"/>
  <c r="Q14189" i="1" s="1"/>
  <c r="P5252" i="1"/>
  <c r="Q5252" i="1" s="1"/>
  <c r="P3980" i="1"/>
  <c r="Q3980" i="1" s="1"/>
  <c r="P10081" i="1"/>
  <c r="Q10081" i="1" s="1"/>
  <c r="P2485" i="1"/>
  <c r="Q2485" i="1" s="1"/>
  <c r="P8876" i="1"/>
  <c r="Q8876" i="1" s="1"/>
  <c r="P4922" i="1"/>
  <c r="Q4922" i="1" s="1"/>
  <c r="P2096" i="1"/>
  <c r="Q2096" i="1" s="1"/>
  <c r="P4812" i="1"/>
  <c r="Q4812" i="1" s="1"/>
  <c r="P3114" i="1"/>
  <c r="Q3114" i="1" s="1"/>
  <c r="P9663" i="1"/>
  <c r="Q9663" i="1" s="1"/>
  <c r="P812" i="1"/>
  <c r="Q812" i="1" s="1"/>
  <c r="P12580" i="1"/>
  <c r="Q12580" i="1" s="1"/>
  <c r="P9007" i="1"/>
  <c r="Q9007" i="1" s="1"/>
  <c r="P13164" i="1"/>
  <c r="Q13164" i="1" s="1"/>
  <c r="P2443" i="1"/>
  <c r="Q2443" i="1" s="1"/>
  <c r="P7228" i="1"/>
  <c r="Q7228" i="1" s="1"/>
  <c r="P10286" i="1"/>
  <c r="Q10286" i="1" s="1"/>
  <c r="P2219" i="1"/>
  <c r="Q2219" i="1" s="1"/>
  <c r="P224" i="1"/>
  <c r="Q224" i="1" s="1"/>
  <c r="P14456" i="1"/>
  <c r="Q14456" i="1" s="1"/>
  <c r="P11999" i="1"/>
  <c r="Q11999" i="1" s="1"/>
  <c r="P12030" i="1"/>
  <c r="Q12030" i="1" s="1"/>
  <c r="P14143" i="1"/>
  <c r="Q14143" i="1" s="1"/>
  <c r="P8892" i="1"/>
  <c r="Q8892" i="1" s="1"/>
  <c r="P9869" i="1"/>
  <c r="Q9869" i="1" s="1"/>
  <c r="P3202" i="1"/>
  <c r="Q3202" i="1" s="1"/>
  <c r="P7189" i="1"/>
  <c r="Q7189" i="1" s="1"/>
  <c r="P2404" i="1"/>
  <c r="Q2404" i="1" s="1"/>
  <c r="P1540" i="1"/>
  <c r="Q1540" i="1" s="1"/>
  <c r="P3910" i="1"/>
  <c r="Q3910" i="1" s="1"/>
  <c r="P7020" i="1"/>
  <c r="Q7020" i="1" s="1"/>
  <c r="P9810" i="1"/>
  <c r="Q9810" i="1" s="1"/>
  <c r="P7713" i="1"/>
  <c r="Q7713" i="1" s="1"/>
  <c r="P13730" i="1"/>
  <c r="Q13730" i="1" s="1"/>
  <c r="P4977" i="1"/>
  <c r="Q4977" i="1" s="1"/>
  <c r="P13007" i="1"/>
  <c r="Q13007" i="1" s="1"/>
  <c r="P6632" i="1"/>
  <c r="Q6632" i="1" s="1"/>
  <c r="P2112" i="1"/>
  <c r="Q2112" i="1" s="1"/>
  <c r="P13297" i="1"/>
  <c r="Q13297" i="1" s="1"/>
  <c r="P7481" i="1"/>
  <c r="Q7481" i="1" s="1"/>
  <c r="P2143" i="1"/>
  <c r="Q2143" i="1" s="1"/>
  <c r="P2886" i="1"/>
  <c r="Q2886" i="1" s="1"/>
  <c r="P1125" i="1"/>
  <c r="Q1125" i="1" s="1"/>
  <c r="P9905" i="1"/>
  <c r="Q9905" i="1" s="1"/>
  <c r="P5485" i="1"/>
  <c r="Q5485" i="1" s="1"/>
  <c r="P14857" i="1"/>
  <c r="Q14857" i="1" s="1"/>
  <c r="P8249" i="1"/>
  <c r="Q8249" i="1" s="1"/>
  <c r="P3766" i="1"/>
  <c r="Q3766" i="1" s="1"/>
  <c r="P9082" i="1"/>
  <c r="Q9082" i="1" s="1"/>
  <c r="P15007" i="1"/>
  <c r="Q15007" i="1" s="1"/>
  <c r="P367" i="1"/>
  <c r="Q367" i="1" s="1"/>
  <c r="P2609" i="1"/>
  <c r="Q2609" i="1" s="1"/>
  <c r="P14251" i="1"/>
  <c r="Q14251" i="1" s="1"/>
  <c r="P384" i="1"/>
  <c r="Q384" i="1" s="1"/>
  <c r="P14811" i="1"/>
  <c r="Q14811" i="1" s="1"/>
  <c r="P9634" i="1"/>
  <c r="Q9634" i="1" s="1"/>
  <c r="P3550" i="1"/>
  <c r="Q3550" i="1" s="1"/>
  <c r="P1378" i="1"/>
  <c r="Q1378" i="1" s="1"/>
  <c r="P1617" i="1"/>
  <c r="Q1617" i="1" s="1"/>
  <c r="P12882" i="1"/>
  <c r="Q12882" i="1" s="1"/>
  <c r="P12623" i="1"/>
  <c r="Q12623" i="1" s="1"/>
  <c r="P12834" i="1"/>
  <c r="Q12834" i="1" s="1"/>
  <c r="P14760" i="1"/>
  <c r="Q14760" i="1" s="1"/>
  <c r="P5902" i="1"/>
  <c r="Q5902" i="1" s="1"/>
  <c r="P14061" i="1"/>
  <c r="Q14061" i="1" s="1"/>
  <c r="P2468" i="1"/>
  <c r="Q2468" i="1" s="1"/>
  <c r="P14400" i="1"/>
  <c r="Q14400" i="1" s="1"/>
  <c r="P3740" i="1"/>
  <c r="Q3740" i="1" s="1"/>
  <c r="P6168" i="1"/>
  <c r="Q6168" i="1" s="1"/>
  <c r="P7892" i="1"/>
  <c r="Q7892" i="1" s="1"/>
  <c r="P12336" i="1"/>
  <c r="Q12336" i="1" s="1"/>
  <c r="P5885" i="1"/>
  <c r="Q5885" i="1" s="1"/>
  <c r="P5192" i="1"/>
  <c r="Q5192" i="1" s="1"/>
  <c r="P15091" i="1"/>
  <c r="Q15091" i="1" s="1"/>
  <c r="P1168" i="1"/>
  <c r="Q1168" i="1" s="1"/>
  <c r="P398" i="1"/>
  <c r="Q398" i="1" s="1"/>
  <c r="P887" i="1"/>
  <c r="Q887" i="1" s="1"/>
  <c r="P14032" i="1"/>
  <c r="Q14032" i="1" s="1"/>
  <c r="P3580" i="1"/>
  <c r="Q3580" i="1" s="1"/>
  <c r="P693" i="1"/>
  <c r="Q693" i="1" s="1"/>
  <c r="P11211" i="1"/>
  <c r="Q11211" i="1" s="1"/>
  <c r="P9854" i="1"/>
  <c r="Q9854" i="1" s="1"/>
  <c r="P12176" i="1"/>
  <c r="Q12176" i="1" s="1"/>
  <c r="P8020" i="1"/>
  <c r="Q8020" i="1" s="1"/>
  <c r="P2714" i="1"/>
  <c r="Q2714" i="1" s="1"/>
  <c r="P4404" i="1"/>
  <c r="Q4404" i="1" s="1"/>
  <c r="P959" i="1"/>
  <c r="Q959" i="1" s="1"/>
  <c r="P10847" i="1"/>
  <c r="Q10847" i="1" s="1"/>
  <c r="P9963" i="1"/>
  <c r="Q9963" i="1" s="1"/>
  <c r="P10470" i="1"/>
  <c r="Q10470" i="1" s="1"/>
  <c r="P15025" i="1"/>
  <c r="Q15025" i="1" s="1"/>
  <c r="P949" i="1"/>
  <c r="Q949" i="1" s="1"/>
  <c r="P1026" i="1"/>
  <c r="Q1026" i="1" s="1"/>
  <c r="P11361" i="1"/>
  <c r="Q11361" i="1" s="1"/>
  <c r="P14953" i="1"/>
  <c r="Q14953" i="1" s="1"/>
  <c r="P8323" i="1"/>
  <c r="Q8323" i="1" s="1"/>
  <c r="P12486" i="1"/>
  <c r="Q12486" i="1" s="1"/>
  <c r="P9368" i="1"/>
  <c r="Q9368" i="1" s="1"/>
  <c r="P14306" i="1"/>
  <c r="Q14306" i="1" s="1"/>
  <c r="P3057" i="1"/>
  <c r="Q3057" i="1" s="1"/>
  <c r="P5466" i="1"/>
  <c r="Q5466" i="1" s="1"/>
  <c r="P9414" i="1"/>
  <c r="Q9414" i="1" s="1"/>
  <c r="P3037" i="1"/>
  <c r="Q3037" i="1" s="1"/>
  <c r="P12838" i="1"/>
  <c r="Q12838" i="1" s="1"/>
  <c r="P12255" i="1"/>
  <c r="Q12255" i="1" s="1"/>
  <c r="P11073" i="1"/>
  <c r="Q11073" i="1" s="1"/>
  <c r="P9516" i="1"/>
  <c r="Q9516" i="1" s="1"/>
  <c r="P3361" i="1"/>
  <c r="Q3361" i="1" s="1"/>
  <c r="P13361" i="1"/>
  <c r="Q13361" i="1" s="1"/>
  <c r="P8878" i="1"/>
  <c r="Q8878" i="1" s="1"/>
  <c r="P3241" i="1"/>
  <c r="Q3241" i="1" s="1"/>
  <c r="P11342" i="1"/>
  <c r="Q11342" i="1" s="1"/>
  <c r="P492" i="1"/>
  <c r="Q492" i="1" s="1"/>
  <c r="P3342" i="1"/>
  <c r="Q3342" i="1" s="1"/>
  <c r="P3477" i="1"/>
  <c r="Q3477" i="1" s="1"/>
  <c r="P4427" i="1"/>
  <c r="Q4427" i="1" s="1"/>
  <c r="P545" i="1"/>
  <c r="Q545" i="1" s="1"/>
  <c r="P12959" i="1"/>
  <c r="Q12959" i="1" s="1"/>
  <c r="P1516" i="1"/>
  <c r="Q1516" i="1" s="1"/>
  <c r="P12747" i="1"/>
  <c r="Q12747" i="1" s="1"/>
  <c r="P2769" i="1"/>
  <c r="Q2769" i="1" s="1"/>
  <c r="P12933" i="1"/>
  <c r="Q12933" i="1" s="1"/>
  <c r="P450" i="1"/>
  <c r="Q450" i="1" s="1"/>
  <c r="P12072" i="1"/>
  <c r="Q12072" i="1" s="1"/>
  <c r="P8156" i="1"/>
  <c r="Q8156" i="1" s="1"/>
  <c r="P3314" i="1"/>
  <c r="Q3314" i="1" s="1"/>
  <c r="P6135" i="1"/>
  <c r="Q6135" i="1" s="1"/>
  <c r="P1510" i="1"/>
  <c r="Q1510" i="1" s="1"/>
  <c r="P2094" i="1"/>
  <c r="Q2094" i="1" s="1"/>
  <c r="P5557" i="1"/>
  <c r="Q5557" i="1" s="1"/>
  <c r="P6237" i="1"/>
  <c r="Q6237" i="1" s="1"/>
  <c r="P11917" i="1"/>
  <c r="Q11917" i="1" s="1"/>
  <c r="P11617" i="1"/>
  <c r="Q11617" i="1" s="1"/>
  <c r="P3683" i="1"/>
  <c r="Q3683" i="1" s="1"/>
  <c r="P2819" i="1"/>
  <c r="Q2819" i="1" s="1"/>
  <c r="P2583" i="1"/>
  <c r="Q2583" i="1" s="1"/>
  <c r="P9115" i="1"/>
  <c r="Q9115" i="1" s="1"/>
  <c r="P8939" i="1"/>
  <c r="Q8939" i="1" s="1"/>
  <c r="P1629" i="1"/>
  <c r="Q1629" i="1" s="1"/>
  <c r="P5173" i="1"/>
  <c r="Q5173" i="1" s="1"/>
  <c r="P13433" i="1"/>
  <c r="Q13433" i="1" s="1"/>
  <c r="P14449" i="1"/>
  <c r="Q14449" i="1" s="1"/>
  <c r="P14946" i="1"/>
  <c r="Q14946" i="1" s="1"/>
  <c r="P10681" i="1"/>
  <c r="Q10681" i="1" s="1"/>
  <c r="P591" i="1"/>
  <c r="Q591" i="1" s="1"/>
  <c r="P7417" i="1"/>
  <c r="Q7417" i="1" s="1"/>
  <c r="P3732" i="1"/>
  <c r="Q3732" i="1" s="1"/>
  <c r="P13651" i="1"/>
  <c r="Q13651" i="1" s="1"/>
  <c r="P661" i="1"/>
  <c r="Q661" i="1" s="1"/>
  <c r="P1755" i="1"/>
  <c r="Q1755" i="1" s="1"/>
  <c r="P4339" i="1"/>
  <c r="Q4339" i="1" s="1"/>
  <c r="P10789" i="1"/>
  <c r="Q10789" i="1" s="1"/>
  <c r="P14355" i="1"/>
  <c r="Q14355" i="1" s="1"/>
  <c r="P5867" i="1"/>
  <c r="Q5867" i="1" s="1"/>
  <c r="P5193" i="1"/>
  <c r="Q5193" i="1" s="1"/>
  <c r="P12042" i="1"/>
  <c r="Q12042" i="1" s="1"/>
  <c r="P13774" i="1"/>
  <c r="Q13774" i="1" s="1"/>
  <c r="P1350" i="1"/>
  <c r="Q1350" i="1" s="1"/>
  <c r="P15142" i="1"/>
  <c r="Q15142" i="1" s="1"/>
  <c r="P7807" i="1"/>
  <c r="Q7807" i="1" s="1"/>
  <c r="P15281" i="1"/>
  <c r="Q15281" i="1" s="1"/>
  <c r="P207" i="1"/>
  <c r="Q207" i="1" s="1"/>
  <c r="P13680" i="1"/>
  <c r="Q13680" i="1" s="1"/>
  <c r="P1535" i="1"/>
  <c r="Q1535" i="1" s="1"/>
  <c r="P11939" i="1"/>
  <c r="Q11939" i="1" s="1"/>
  <c r="P2" i="1"/>
  <c r="Q2" i="1" s="1"/>
  <c r="P2079" i="1"/>
  <c r="Q2079" i="1" s="1"/>
  <c r="P2458" i="1"/>
  <c r="Q2458" i="1" s="1"/>
  <c r="P9340" i="1"/>
  <c r="Q9340" i="1" s="1"/>
  <c r="P10687" i="1"/>
  <c r="Q10687" i="1" s="1"/>
  <c r="P1386" i="1"/>
  <c r="Q1386" i="1" s="1"/>
  <c r="P6126" i="1"/>
  <c r="Q6126" i="1" s="1"/>
  <c r="P10810" i="1"/>
  <c r="Q10810" i="1" s="1"/>
  <c r="P13954" i="1"/>
  <c r="Q13954" i="1" s="1"/>
  <c r="P2913" i="1"/>
  <c r="Q2913" i="1" s="1"/>
  <c r="P6461" i="1"/>
  <c r="Q6461" i="1" s="1"/>
  <c r="P3489" i="1"/>
  <c r="Q3489" i="1" s="1"/>
  <c r="P580" i="1"/>
  <c r="Q580" i="1" s="1"/>
  <c r="P6955" i="1"/>
  <c r="Q6955" i="1" s="1"/>
  <c r="P6374" i="1"/>
  <c r="Q6374" i="1" s="1"/>
  <c r="P12628" i="1"/>
  <c r="Q12628" i="1" s="1"/>
  <c r="P13674" i="1"/>
  <c r="Q13674" i="1" s="1"/>
  <c r="P5342" i="1"/>
  <c r="Q5342" i="1" s="1"/>
  <c r="P10906" i="1"/>
  <c r="Q10906" i="1" s="1"/>
  <c r="P8885" i="1"/>
  <c r="Q8885" i="1" s="1"/>
  <c r="P11823" i="1"/>
  <c r="Q11823" i="1" s="1"/>
  <c r="P2223" i="1"/>
  <c r="Q2223" i="1" s="1"/>
  <c r="P12496" i="1"/>
  <c r="Q12496" i="1" s="1"/>
  <c r="P9266" i="1"/>
  <c r="Q9266" i="1" s="1"/>
  <c r="P11779" i="1"/>
  <c r="Q11779" i="1" s="1"/>
  <c r="P6382" i="1"/>
  <c r="Q6382" i="1" s="1"/>
  <c r="P136" i="1"/>
  <c r="Q136" i="1" s="1"/>
  <c r="P14098" i="1"/>
  <c r="Q14098" i="1" s="1"/>
  <c r="P11203" i="1"/>
  <c r="Q11203" i="1" s="1"/>
  <c r="P10641" i="1"/>
  <c r="Q10641" i="1" s="1"/>
  <c r="P7246" i="1"/>
  <c r="Q7246" i="1" s="1"/>
  <c r="P699" i="1"/>
  <c r="Q699" i="1" s="1"/>
  <c r="P2107" i="1"/>
  <c r="Q2107" i="1" s="1"/>
  <c r="P6692" i="1"/>
  <c r="Q6692" i="1" s="1"/>
  <c r="P12199" i="1"/>
  <c r="Q12199" i="1" s="1"/>
  <c r="P13666" i="1"/>
  <c r="Q13666" i="1" s="1"/>
  <c r="P7000" i="1"/>
  <c r="Q7000" i="1" s="1"/>
  <c r="P15294" i="1"/>
  <c r="Q15294" i="1" s="1"/>
  <c r="P15054" i="1"/>
  <c r="Q15054" i="1" s="1"/>
  <c r="P5492" i="1"/>
  <c r="Q5492" i="1" s="1"/>
  <c r="P1020" i="1"/>
  <c r="Q1020" i="1" s="1"/>
  <c r="P7537" i="1"/>
  <c r="Q7537" i="1" s="1"/>
  <c r="P15047" i="1"/>
  <c r="Q15047" i="1" s="1"/>
  <c r="P5526" i="1"/>
  <c r="Q5526" i="1" s="1"/>
  <c r="P5309" i="1"/>
  <c r="Q5309" i="1" s="1"/>
  <c r="P4613" i="1"/>
  <c r="Q4613" i="1" s="1"/>
  <c r="P14577" i="1"/>
  <c r="Q14577" i="1" s="1"/>
  <c r="P2890" i="1"/>
  <c r="Q2890" i="1" s="1"/>
  <c r="P6623" i="1"/>
  <c r="Q6623" i="1" s="1"/>
  <c r="P3139" i="1"/>
  <c r="Q3139" i="1" s="1"/>
  <c r="P1736" i="1"/>
  <c r="Q1736" i="1" s="1"/>
  <c r="P6643" i="1"/>
  <c r="Q6643" i="1" s="1"/>
  <c r="P12379" i="1"/>
  <c r="Q12379" i="1" s="1"/>
  <c r="P124" i="1"/>
  <c r="Q124" i="1" s="1"/>
  <c r="P7411" i="1"/>
  <c r="Q7411" i="1" s="1"/>
  <c r="P7737" i="1"/>
  <c r="Q7737" i="1" s="1"/>
  <c r="P1185" i="1"/>
  <c r="Q1185" i="1" s="1"/>
  <c r="P15030" i="1"/>
  <c r="Q15030" i="1" s="1"/>
  <c r="P3024" i="1"/>
  <c r="Q3024" i="1" s="1"/>
  <c r="P13901" i="1"/>
  <c r="Q13901" i="1" s="1"/>
  <c r="P3509" i="1"/>
  <c r="Q3509" i="1" s="1"/>
  <c r="P8030" i="1"/>
  <c r="Q8030" i="1" s="1"/>
  <c r="P12287" i="1"/>
  <c r="Q12287" i="1" s="1"/>
  <c r="P14568" i="1"/>
  <c r="Q14568" i="1" s="1"/>
  <c r="P6053" i="1"/>
  <c r="Q6053" i="1" s="1"/>
  <c r="P1088" i="1"/>
  <c r="Q1088" i="1" s="1"/>
  <c r="P363" i="1"/>
  <c r="Q363" i="1" s="1"/>
  <c r="P13427" i="1"/>
  <c r="Q13427" i="1" s="1"/>
  <c r="P7325" i="1"/>
  <c r="Q7325" i="1" s="1"/>
  <c r="P2276" i="1"/>
  <c r="Q2276" i="1" s="1"/>
  <c r="P7090" i="1"/>
  <c r="Q7090" i="1" s="1"/>
  <c r="P3419" i="1"/>
  <c r="Q3419" i="1" s="1"/>
  <c r="P10764" i="1"/>
  <c r="Q10764" i="1" s="1"/>
  <c r="P6155" i="1"/>
  <c r="Q6155" i="1" s="1"/>
  <c r="P11200" i="1"/>
  <c r="Q11200" i="1" s="1"/>
  <c r="P11738" i="1"/>
  <c r="Q11738" i="1" s="1"/>
  <c r="P5677" i="1"/>
  <c r="Q5677" i="1" s="1"/>
  <c r="P10209" i="1"/>
  <c r="Q10209" i="1" s="1"/>
  <c r="P11886" i="1"/>
  <c r="Q11886" i="1" s="1"/>
  <c r="P798" i="1"/>
  <c r="Q798" i="1" s="1"/>
  <c r="P2959" i="1"/>
  <c r="Q2959" i="1" s="1"/>
  <c r="P15079" i="1"/>
  <c r="Q15079" i="1" s="1"/>
  <c r="P114" i="1"/>
  <c r="Q114" i="1" s="1"/>
  <c r="P4767" i="1"/>
  <c r="Q4767" i="1" s="1"/>
  <c r="P12031" i="1"/>
  <c r="Q12031" i="1" s="1"/>
  <c r="P4809" i="1"/>
  <c r="Q4809" i="1" s="1"/>
  <c r="P12595" i="1"/>
  <c r="Q12595" i="1" s="1"/>
  <c r="P2024" i="1"/>
  <c r="Q2024" i="1" s="1"/>
  <c r="P13483" i="1"/>
  <c r="Q13483" i="1" s="1"/>
  <c r="P7235" i="1"/>
  <c r="Q7235" i="1" s="1"/>
  <c r="P579" i="1"/>
  <c r="Q579" i="1" s="1"/>
  <c r="P9567" i="1"/>
  <c r="Q9567" i="1" s="1"/>
  <c r="P4207" i="1"/>
  <c r="Q4207" i="1" s="1"/>
  <c r="P10780" i="1"/>
  <c r="Q10780" i="1" s="1"/>
  <c r="P13844" i="1"/>
  <c r="Q13844" i="1" s="1"/>
  <c r="P1286" i="1"/>
  <c r="Q1286" i="1" s="1"/>
  <c r="P3749" i="1"/>
  <c r="Q3749" i="1" s="1"/>
  <c r="P5916" i="1"/>
  <c r="Q5916" i="1" s="1"/>
  <c r="P14747" i="1"/>
  <c r="Q14747" i="1" s="1"/>
  <c r="P6120" i="1"/>
  <c r="Q6120" i="1" s="1"/>
  <c r="P1758" i="1"/>
  <c r="Q1758" i="1" s="1"/>
  <c r="P4514" i="1"/>
  <c r="Q4514" i="1" s="1"/>
  <c r="P315" i="1"/>
  <c r="Q315" i="1" s="1"/>
  <c r="P2936" i="1"/>
  <c r="Q2936" i="1" s="1"/>
  <c r="P9373" i="1"/>
  <c r="Q9373" i="1" s="1"/>
  <c r="P2589" i="1"/>
  <c r="Q2589" i="1" s="1"/>
  <c r="P14082" i="1"/>
  <c r="Q14082" i="1" s="1"/>
  <c r="P10980" i="1"/>
  <c r="Q10980" i="1" s="1"/>
  <c r="P10600" i="1"/>
  <c r="Q10600" i="1" s="1"/>
  <c r="P6840" i="1"/>
  <c r="Q6840" i="1" s="1"/>
  <c r="P11990" i="1"/>
  <c r="Q11990" i="1" s="1"/>
  <c r="P2877" i="1"/>
  <c r="Q2877" i="1" s="1"/>
  <c r="P6774" i="1"/>
  <c r="Q6774" i="1" s="1"/>
  <c r="P15272" i="1"/>
  <c r="Q15272" i="1" s="1"/>
  <c r="P4352" i="1"/>
  <c r="Q4352" i="1" s="1"/>
  <c r="P6112" i="1"/>
  <c r="Q6112" i="1" s="1"/>
  <c r="P3380" i="1"/>
  <c r="Q3380" i="1" s="1"/>
  <c r="P1178" i="1"/>
  <c r="Q1178" i="1" s="1"/>
  <c r="P6089" i="1"/>
  <c r="Q6089" i="1" s="1"/>
  <c r="P2215" i="1"/>
  <c r="Q2215" i="1" s="1"/>
  <c r="P7841" i="1"/>
  <c r="Q7841" i="1" s="1"/>
  <c r="P11566" i="1"/>
  <c r="Q11566" i="1" s="1"/>
  <c r="P13028" i="1"/>
  <c r="Q13028" i="1" s="1"/>
  <c r="P2578" i="1"/>
  <c r="Q2578" i="1" s="1"/>
  <c r="P13828" i="1"/>
  <c r="Q13828" i="1" s="1"/>
  <c r="P5427" i="1"/>
  <c r="Q5427" i="1" s="1"/>
  <c r="P6857" i="1"/>
  <c r="Q6857" i="1" s="1"/>
  <c r="P8978" i="1"/>
  <c r="Q8978" i="1" s="1"/>
  <c r="P2265" i="1"/>
  <c r="Q2265" i="1" s="1"/>
  <c r="P12941" i="1"/>
  <c r="Q12941" i="1" s="1"/>
  <c r="P12154" i="1"/>
  <c r="Q12154" i="1" s="1"/>
  <c r="P7242" i="1"/>
  <c r="Q7242" i="1" s="1"/>
  <c r="P4824" i="1"/>
  <c r="Q4824" i="1" s="1"/>
  <c r="P7596" i="1"/>
  <c r="Q7596" i="1" s="1"/>
  <c r="P10059" i="1"/>
  <c r="Q10059" i="1" s="1"/>
  <c r="P10778" i="1"/>
  <c r="Q10778" i="1" s="1"/>
  <c r="P6674" i="1"/>
  <c r="Q6674" i="1" s="1"/>
  <c r="P418" i="1"/>
  <c r="Q418" i="1" s="1"/>
  <c r="P10971" i="1"/>
  <c r="Q10971" i="1" s="1"/>
  <c r="P4868" i="1"/>
  <c r="Q4868" i="1" s="1"/>
  <c r="P13522" i="1"/>
  <c r="Q13522" i="1" s="1"/>
  <c r="P6413" i="1"/>
  <c r="Q6413" i="1" s="1"/>
  <c r="P12225" i="1"/>
  <c r="Q12225" i="1" s="1"/>
  <c r="P5560" i="1"/>
  <c r="Q5560" i="1" s="1"/>
  <c r="P5622" i="1"/>
  <c r="Q5622" i="1" s="1"/>
  <c r="P11696" i="1"/>
  <c r="Q11696" i="1" s="1"/>
  <c r="P8268" i="1"/>
  <c r="Q8268" i="1" s="1"/>
  <c r="P3930" i="1"/>
  <c r="Q3930" i="1" s="1"/>
  <c r="P12910" i="1"/>
  <c r="Q12910" i="1" s="1"/>
  <c r="P9677" i="1"/>
  <c r="Q9677" i="1" s="1"/>
  <c r="P9743" i="1"/>
  <c r="Q9743" i="1" s="1"/>
  <c r="P12058" i="1"/>
  <c r="Q12058" i="1" s="1"/>
  <c r="P9685" i="1"/>
  <c r="Q9685" i="1" s="1"/>
  <c r="P3951" i="1"/>
  <c r="Q3951" i="1" s="1"/>
  <c r="P166" i="1"/>
  <c r="Q166" i="1" s="1"/>
  <c r="P12145" i="1"/>
  <c r="Q12145" i="1" s="1"/>
  <c r="P14702" i="1"/>
  <c r="Q14702" i="1" s="1"/>
  <c r="P11078" i="1"/>
  <c r="Q11078" i="1" s="1"/>
  <c r="P12699" i="1"/>
  <c r="Q12699" i="1" s="1"/>
  <c r="P13264" i="1"/>
  <c r="Q13264" i="1" s="1"/>
  <c r="P3880" i="1"/>
  <c r="Q3880" i="1" s="1"/>
  <c r="P5392" i="1"/>
  <c r="Q5392" i="1" s="1"/>
  <c r="P11300" i="1"/>
  <c r="Q11300" i="1" s="1"/>
  <c r="P6707" i="1"/>
  <c r="Q6707" i="1" s="1"/>
  <c r="P9783" i="1"/>
  <c r="Q9783" i="1" s="1"/>
  <c r="P4100" i="1"/>
  <c r="Q4100" i="1" s="1"/>
  <c r="P11003" i="1"/>
  <c r="Q11003" i="1" s="1"/>
  <c r="P9154" i="1"/>
  <c r="Q9154" i="1" s="1"/>
  <c r="P14705" i="1"/>
  <c r="Q14705" i="1" s="1"/>
  <c r="P14179" i="1"/>
  <c r="Q14179" i="1" s="1"/>
  <c r="P8644" i="1"/>
  <c r="Q8644" i="1" s="1"/>
  <c r="P3862" i="1"/>
  <c r="Q3862" i="1" s="1"/>
  <c r="P5882" i="1"/>
  <c r="Q5882" i="1" s="1"/>
  <c r="P11360" i="1"/>
  <c r="Q11360" i="1" s="1"/>
  <c r="P6410" i="1"/>
  <c r="Q6410" i="1" s="1"/>
  <c r="P12643" i="1"/>
  <c r="Q12643" i="1" s="1"/>
  <c r="P3663" i="1"/>
  <c r="Q3663" i="1" s="1"/>
  <c r="P11842" i="1"/>
  <c r="Q11842" i="1" s="1"/>
  <c r="P12080" i="1"/>
  <c r="Q12080" i="1" s="1"/>
  <c r="P2822" i="1"/>
  <c r="Q2822" i="1" s="1"/>
  <c r="P1362" i="1"/>
  <c r="Q1362" i="1" s="1"/>
  <c r="P9247" i="1"/>
  <c r="Q9247" i="1" s="1"/>
  <c r="P11892" i="1"/>
  <c r="Q11892" i="1" s="1"/>
  <c r="P14375" i="1"/>
  <c r="Q14375" i="1" s="1"/>
  <c r="P10498" i="1"/>
  <c r="Q10498" i="1" s="1"/>
  <c r="P10509" i="1"/>
  <c r="Q10509" i="1" s="1"/>
  <c r="P6604" i="1"/>
  <c r="Q6604" i="1" s="1"/>
  <c r="P4817" i="1"/>
  <c r="Q4817" i="1" s="1"/>
  <c r="P6423" i="1"/>
  <c r="Q6423" i="1" s="1"/>
  <c r="P10718" i="1"/>
  <c r="Q10718" i="1" s="1"/>
  <c r="P15107" i="1"/>
  <c r="Q15107" i="1" s="1"/>
  <c r="P10550" i="1"/>
  <c r="Q10550" i="1" s="1"/>
  <c r="P8923" i="1"/>
  <c r="Q8923" i="1" s="1"/>
  <c r="P6219" i="1"/>
  <c r="Q6219" i="1" s="1"/>
  <c r="P5864" i="1"/>
  <c r="Q5864" i="1" s="1"/>
  <c r="P6574" i="1"/>
  <c r="Q6574" i="1" s="1"/>
  <c r="P7542" i="1"/>
  <c r="Q7542" i="1" s="1"/>
  <c r="P6593" i="1"/>
  <c r="Q6593" i="1" s="1"/>
  <c r="P13435" i="1"/>
  <c r="Q13435" i="1" s="1"/>
  <c r="P280" i="1"/>
  <c r="Q280" i="1" s="1"/>
  <c r="P8663" i="1"/>
  <c r="Q8663" i="1" s="1"/>
  <c r="P12977" i="1"/>
  <c r="Q12977" i="1" s="1"/>
  <c r="P6635" i="1"/>
  <c r="Q6635" i="1" s="1"/>
  <c r="P13372" i="1"/>
  <c r="Q13372" i="1" s="1"/>
  <c r="P9211" i="1"/>
  <c r="Q9211" i="1" s="1"/>
  <c r="P4203" i="1"/>
  <c r="Q4203" i="1" s="1"/>
  <c r="P3315" i="1"/>
  <c r="Q3315" i="1" s="1"/>
  <c r="P704" i="1"/>
  <c r="Q704" i="1" s="1"/>
  <c r="P10846" i="1"/>
  <c r="Q10846" i="1" s="1"/>
  <c r="P10010" i="1"/>
  <c r="Q10010" i="1" s="1"/>
  <c r="P12044" i="1"/>
  <c r="Q12044" i="1" s="1"/>
  <c r="P14677" i="1"/>
  <c r="Q14677" i="1" s="1"/>
  <c r="P4998" i="1"/>
  <c r="Q4998" i="1" s="1"/>
  <c r="P3724" i="1"/>
  <c r="Q3724" i="1" s="1"/>
  <c r="P4210" i="1"/>
  <c r="Q4210" i="1" s="1"/>
  <c r="P8529" i="1"/>
  <c r="Q8529" i="1" s="1"/>
  <c r="P7108" i="1"/>
  <c r="Q7108" i="1" s="1"/>
  <c r="P1376" i="1"/>
  <c r="Q1376" i="1" s="1"/>
  <c r="P3363" i="1"/>
  <c r="Q3363" i="1" s="1"/>
  <c r="P8540" i="1"/>
  <c r="Q8540" i="1" s="1"/>
  <c r="P14976" i="1"/>
  <c r="Q14976" i="1" s="1"/>
  <c r="P11718" i="1"/>
  <c r="Q11718" i="1" s="1"/>
  <c r="P15095" i="1"/>
  <c r="Q15095" i="1" s="1"/>
  <c r="P11099" i="1"/>
  <c r="Q11099" i="1" s="1"/>
  <c r="P15162" i="1"/>
  <c r="Q15162" i="1" s="1"/>
  <c r="P3828" i="1"/>
  <c r="Q3828" i="1" s="1"/>
  <c r="P14056" i="1"/>
  <c r="Q14056" i="1" s="1"/>
  <c r="P10298" i="1"/>
  <c r="Q10298" i="1" s="1"/>
  <c r="P9205" i="1"/>
  <c r="Q9205" i="1" s="1"/>
  <c r="P10807" i="1"/>
  <c r="Q10807" i="1" s="1"/>
  <c r="P8754" i="1"/>
  <c r="Q8754" i="1" s="1"/>
  <c r="P5446" i="1"/>
  <c r="Q5446" i="1" s="1"/>
  <c r="P12510" i="1"/>
  <c r="Q12510" i="1" s="1"/>
  <c r="P5636" i="1"/>
  <c r="Q5636" i="1" s="1"/>
  <c r="P6543" i="1"/>
  <c r="Q6543" i="1" s="1"/>
  <c r="P12144" i="1"/>
  <c r="Q12144" i="1" s="1"/>
  <c r="P14971" i="1"/>
  <c r="Q14971" i="1" s="1"/>
  <c r="P4782" i="1"/>
  <c r="Q4782" i="1" s="1"/>
  <c r="P15051" i="1"/>
  <c r="Q15051" i="1" s="1"/>
  <c r="P13652" i="1"/>
  <c r="Q13652" i="1" s="1"/>
  <c r="P3027" i="1"/>
  <c r="Q3027" i="1" s="1"/>
  <c r="P2455" i="1"/>
  <c r="Q2455" i="1" s="1"/>
  <c r="P12584" i="1"/>
  <c r="Q12584" i="1" s="1"/>
  <c r="P1046" i="1"/>
  <c r="Q1046" i="1" s="1"/>
  <c r="P15120" i="1"/>
  <c r="Q15120" i="1" s="1"/>
  <c r="P3150" i="1"/>
  <c r="Q3150" i="1" s="1"/>
  <c r="P372" i="1"/>
  <c r="Q372" i="1" s="1"/>
  <c r="P10228" i="1"/>
  <c r="Q10228" i="1" s="1"/>
  <c r="P8758" i="1"/>
  <c r="Q8758" i="1" s="1"/>
  <c r="P13984" i="1"/>
  <c r="Q13984" i="1" s="1"/>
  <c r="P2100" i="1"/>
  <c r="Q2100" i="1" s="1"/>
  <c r="P2842" i="1"/>
  <c r="Q2842" i="1" s="1"/>
  <c r="P11236" i="1"/>
  <c r="Q11236" i="1" s="1"/>
  <c r="P5910" i="1"/>
  <c r="Q5910" i="1" s="1"/>
  <c r="P9642" i="1"/>
  <c r="Q9642" i="1" s="1"/>
  <c r="P554" i="1"/>
  <c r="Q554" i="1" s="1"/>
  <c r="P12403" i="1"/>
  <c r="Q12403" i="1" s="1"/>
  <c r="P4033" i="1"/>
  <c r="Q4033" i="1" s="1"/>
  <c r="P8159" i="1"/>
  <c r="Q8159" i="1" s="1"/>
  <c r="P10691" i="1"/>
  <c r="Q10691" i="1" s="1"/>
  <c r="P2547" i="1"/>
  <c r="Q2547" i="1" s="1"/>
  <c r="P1229" i="1"/>
  <c r="Q1229" i="1" s="1"/>
  <c r="P4" i="1"/>
  <c r="Q4" i="1" s="1"/>
  <c r="P904" i="1"/>
  <c r="Q904" i="1" s="1"/>
  <c r="P13981" i="1"/>
  <c r="Q13981" i="1" s="1"/>
  <c r="P7945" i="1"/>
  <c r="Q7945" i="1" s="1"/>
  <c r="P1019" i="1"/>
  <c r="Q1019" i="1" s="1"/>
  <c r="P15308" i="1"/>
  <c r="Q15308" i="1" s="1"/>
  <c r="P1390" i="1"/>
  <c r="Q1390" i="1" s="1"/>
  <c r="P14107" i="1"/>
  <c r="Q14107" i="1" s="1"/>
  <c r="P3359" i="1"/>
  <c r="Q3359" i="1" s="1"/>
  <c r="P10834" i="1"/>
  <c r="Q10834" i="1" s="1"/>
  <c r="P3584" i="1"/>
  <c r="Q3584" i="1" s="1"/>
  <c r="P15237" i="1"/>
  <c r="Q15237" i="1" s="1"/>
  <c r="P2758" i="1"/>
  <c r="Q2758" i="1" s="1"/>
  <c r="P5300" i="1"/>
  <c r="Q5300" i="1" s="1"/>
  <c r="P2080" i="1"/>
  <c r="Q2080" i="1" s="1"/>
  <c r="P7557" i="1"/>
  <c r="Q7557" i="1" s="1"/>
  <c r="P6528" i="1"/>
  <c r="Q6528" i="1" s="1"/>
  <c r="P12512" i="1"/>
  <c r="Q12512" i="1" s="1"/>
  <c r="P13118" i="1"/>
  <c r="Q13118" i="1" s="1"/>
  <c r="P13181" i="1"/>
  <c r="Q13181" i="1" s="1"/>
  <c r="P575" i="1"/>
  <c r="Q575" i="1" s="1"/>
  <c r="P2763" i="1"/>
  <c r="Q2763" i="1" s="1"/>
  <c r="P9826" i="1"/>
  <c r="Q9826" i="1" s="1"/>
  <c r="P9255" i="1"/>
  <c r="Q9255" i="1" s="1"/>
  <c r="P12389" i="1"/>
  <c r="Q12389" i="1" s="1"/>
  <c r="P11895" i="1"/>
  <c r="Q11895" i="1" s="1"/>
  <c r="P3308" i="1"/>
  <c r="Q3308" i="1" s="1"/>
  <c r="P5220" i="1"/>
  <c r="Q5220" i="1" s="1"/>
  <c r="P8703" i="1"/>
  <c r="Q8703" i="1" s="1"/>
  <c r="P13249" i="1"/>
  <c r="Q13249" i="1" s="1"/>
  <c r="P8038" i="1"/>
  <c r="Q8038" i="1" s="1"/>
  <c r="P10634" i="1"/>
  <c r="Q10634" i="1" s="1"/>
  <c r="P5828" i="1"/>
  <c r="Q5828" i="1" s="1"/>
  <c r="P1515" i="1"/>
  <c r="Q1515" i="1" s="1"/>
  <c r="P6751" i="1"/>
  <c r="Q6751" i="1" s="1"/>
  <c r="P2434" i="1"/>
  <c r="Q2434" i="1" s="1"/>
  <c r="P5410" i="1"/>
  <c r="Q5410" i="1" s="1"/>
  <c r="P4600" i="1"/>
  <c r="Q4600" i="1" s="1"/>
  <c r="P3763" i="1"/>
  <c r="Q3763" i="1" s="1"/>
  <c r="P10557" i="1"/>
  <c r="Q10557" i="1" s="1"/>
  <c r="P3081" i="1"/>
  <c r="Q3081" i="1" s="1"/>
  <c r="P10421" i="1"/>
  <c r="Q10421" i="1" s="1"/>
  <c r="P605" i="1"/>
  <c r="Q605" i="1" s="1"/>
  <c r="P10378" i="1"/>
  <c r="Q10378" i="1" s="1"/>
  <c r="P666" i="1"/>
  <c r="Q666" i="1" s="1"/>
  <c r="P2731" i="1"/>
  <c r="Q2731" i="1" s="1"/>
  <c r="P7694" i="1"/>
  <c r="Q7694" i="1" s="1"/>
  <c r="P15175" i="1"/>
  <c r="Q15175" i="1" s="1"/>
  <c r="P9803" i="1"/>
  <c r="Q9803" i="1" s="1"/>
  <c r="P59" i="1"/>
  <c r="Q59" i="1" s="1"/>
  <c r="P11911" i="1"/>
  <c r="Q11911" i="1" s="1"/>
  <c r="P5179" i="1"/>
  <c r="Q5179" i="1" s="1"/>
  <c r="P15240" i="1"/>
  <c r="Q15240" i="1" s="1"/>
  <c r="P9326" i="1"/>
  <c r="Q9326" i="1" s="1"/>
  <c r="P14207" i="1"/>
  <c r="Q14207" i="1" s="1"/>
  <c r="P767" i="1"/>
  <c r="Q767" i="1" s="1"/>
  <c r="P5586" i="1"/>
  <c r="Q5586" i="1" s="1"/>
  <c r="P4369" i="1"/>
  <c r="Q4369" i="1" s="1"/>
  <c r="P5681" i="1"/>
  <c r="Q5681" i="1" s="1"/>
  <c r="P4632" i="1"/>
  <c r="Q4632" i="1" s="1"/>
  <c r="P4220" i="1"/>
  <c r="Q4220" i="1" s="1"/>
  <c r="P7361" i="1"/>
  <c r="Q7361" i="1" s="1"/>
  <c r="P11995" i="1"/>
  <c r="Q11995" i="1" s="1"/>
  <c r="P9942" i="1"/>
  <c r="Q9942" i="1" s="1"/>
  <c r="P5599" i="1"/>
  <c r="Q5599" i="1" s="1"/>
  <c r="P9093" i="1"/>
  <c r="Q9093" i="1" s="1"/>
  <c r="P13907" i="1"/>
  <c r="Q13907" i="1" s="1"/>
  <c r="P4093" i="1"/>
  <c r="Q4093" i="1" s="1"/>
  <c r="P7653" i="1"/>
  <c r="Q7653" i="1" s="1"/>
  <c r="P13994" i="1"/>
  <c r="Q13994" i="1" s="1"/>
  <c r="P11248" i="1"/>
  <c r="Q11248" i="1" s="1"/>
  <c r="P2692" i="1"/>
  <c r="Q2692" i="1" s="1"/>
  <c r="P12200" i="1"/>
  <c r="Q12200" i="1" s="1"/>
  <c r="P12320" i="1"/>
  <c r="Q12320" i="1" s="1"/>
  <c r="P11477" i="1"/>
  <c r="Q11477" i="1" s="1"/>
  <c r="P9178" i="1"/>
  <c r="Q9178" i="1" s="1"/>
  <c r="P1828" i="1"/>
  <c r="Q1828" i="1" s="1"/>
  <c r="P7175" i="1"/>
  <c r="Q7175" i="1" s="1"/>
  <c r="P1333" i="1"/>
  <c r="Q1333" i="1" s="1"/>
  <c r="P7941" i="1"/>
  <c r="Q7941" i="1" s="1"/>
  <c r="P6113" i="1"/>
  <c r="Q6113" i="1" s="1"/>
  <c r="P95" i="1"/>
  <c r="Q95" i="1" s="1"/>
  <c r="P11935" i="1"/>
  <c r="Q11935" i="1" s="1"/>
  <c r="P10007" i="1"/>
  <c r="Q10007" i="1" s="1"/>
  <c r="P3696" i="1"/>
  <c r="Q3696" i="1" s="1"/>
  <c r="P9874" i="1"/>
  <c r="Q9874" i="1" s="1"/>
  <c r="P8349" i="1"/>
  <c r="Q8349" i="1" s="1"/>
  <c r="P7777" i="1"/>
  <c r="Q7777" i="1" s="1"/>
  <c r="P5709" i="1"/>
  <c r="Q5709" i="1" s="1"/>
  <c r="P690" i="1"/>
  <c r="Q690" i="1" s="1"/>
  <c r="P15144" i="1"/>
  <c r="Q15144" i="1" s="1"/>
  <c r="P7808" i="1"/>
  <c r="Q7808" i="1" s="1"/>
  <c r="P860" i="1"/>
  <c r="Q860" i="1" s="1"/>
  <c r="P792" i="1"/>
  <c r="Q792" i="1" s="1"/>
  <c r="P11814" i="1"/>
  <c r="Q11814" i="1" s="1"/>
  <c r="P5234" i="1"/>
  <c r="Q5234" i="1" s="1"/>
  <c r="P6520" i="1"/>
  <c r="Q6520" i="1" s="1"/>
  <c r="P9442" i="1"/>
  <c r="Q9442" i="1" s="1"/>
  <c r="P35" i="1"/>
  <c r="Q35" i="1" s="1"/>
  <c r="P7898" i="1"/>
  <c r="Q7898" i="1" s="1"/>
  <c r="P10675" i="1"/>
  <c r="Q10675" i="1" s="1"/>
  <c r="P5941" i="1"/>
  <c r="Q5941" i="1" s="1"/>
  <c r="P2481" i="1"/>
  <c r="Q2481" i="1" s="1"/>
  <c r="P13083" i="1"/>
  <c r="Q13083" i="1" s="1"/>
  <c r="P5994" i="1"/>
  <c r="Q5994" i="1" s="1"/>
  <c r="P15307" i="1"/>
  <c r="Q15307" i="1" s="1"/>
  <c r="P8195" i="1"/>
  <c r="Q8195" i="1" s="1"/>
  <c r="P1950" i="1"/>
  <c r="Q1950" i="1" s="1"/>
  <c r="P1235" i="1"/>
  <c r="Q1235" i="1" s="1"/>
  <c r="P3189" i="1"/>
  <c r="Q3189" i="1" s="1"/>
  <c r="P13740" i="1"/>
  <c r="Q13740" i="1" s="1"/>
  <c r="P7524" i="1"/>
  <c r="Q7524" i="1" s="1"/>
  <c r="P12721" i="1"/>
  <c r="Q12721" i="1" s="1"/>
  <c r="P10322" i="1"/>
  <c r="Q10322" i="1" s="1"/>
  <c r="P13182" i="1"/>
  <c r="Q13182" i="1" s="1"/>
  <c r="P7923" i="1"/>
  <c r="Q7923" i="1" s="1"/>
  <c r="P12591" i="1"/>
  <c r="Q12591" i="1" s="1"/>
  <c r="P14458" i="1"/>
  <c r="Q14458" i="1" s="1"/>
  <c r="P2203" i="1"/>
  <c r="Q2203" i="1" s="1"/>
  <c r="P15315" i="1"/>
  <c r="Q15315" i="1" s="1"/>
  <c r="P11370" i="1"/>
  <c r="Q11370" i="1" s="1"/>
  <c r="P8837" i="1"/>
  <c r="Q8837" i="1" s="1"/>
  <c r="P15243" i="1"/>
  <c r="Q15243" i="1" s="1"/>
  <c r="P2560" i="1"/>
  <c r="Q2560" i="1" s="1"/>
  <c r="P9962" i="1"/>
  <c r="Q9962" i="1" s="1"/>
  <c r="P2891" i="1"/>
  <c r="Q2891" i="1" s="1"/>
  <c r="P7786" i="1"/>
  <c r="Q7786" i="1" s="1"/>
  <c r="P614" i="1"/>
  <c r="Q614" i="1" s="1"/>
  <c r="P5216" i="1"/>
  <c r="Q5216" i="1" s="1"/>
  <c r="P13420" i="1"/>
  <c r="Q13420" i="1" s="1"/>
  <c r="P11646" i="1"/>
  <c r="Q11646" i="1" s="1"/>
  <c r="P5989" i="1"/>
  <c r="Q5989" i="1" s="1"/>
  <c r="P2634" i="1"/>
  <c r="Q2634" i="1" s="1"/>
  <c r="P971" i="1"/>
  <c r="Q971" i="1" s="1"/>
  <c r="P14632" i="1"/>
  <c r="Q14632" i="1" s="1"/>
  <c r="P6581" i="1"/>
  <c r="Q6581" i="1" s="1"/>
  <c r="P11091" i="1"/>
  <c r="Q11091" i="1" s="1"/>
  <c r="P13930" i="1"/>
  <c r="Q13930" i="1" s="1"/>
  <c r="P11338" i="1"/>
  <c r="Q11338" i="1" s="1"/>
  <c r="P7163" i="1"/>
  <c r="Q7163" i="1" s="1"/>
  <c r="P5587" i="1"/>
  <c r="Q5587" i="1" s="1"/>
  <c r="P13412" i="1"/>
  <c r="Q13412" i="1" s="1"/>
  <c r="P4854" i="1"/>
  <c r="Q4854" i="1" s="1"/>
  <c r="P4980" i="1"/>
  <c r="Q4980" i="1" s="1"/>
  <c r="P11628" i="1"/>
  <c r="Q11628" i="1" s="1"/>
  <c r="P9035" i="1"/>
  <c r="Q9035" i="1" s="1"/>
  <c r="P6501" i="1"/>
  <c r="Q6501" i="1" s="1"/>
  <c r="P6895" i="1"/>
  <c r="Q6895" i="1" s="1"/>
  <c r="P8995" i="1"/>
  <c r="Q8995" i="1" s="1"/>
  <c r="P6667" i="1"/>
  <c r="Q6667" i="1" s="1"/>
  <c r="P4814" i="1"/>
  <c r="Q4814" i="1" s="1"/>
  <c r="P13893" i="1"/>
  <c r="Q13893" i="1" s="1"/>
  <c r="P7744" i="1"/>
  <c r="Q7744" i="1" s="1"/>
  <c r="P3036" i="1"/>
  <c r="Q3036" i="1" s="1"/>
  <c r="P2515" i="1"/>
  <c r="Q2515" i="1" s="1"/>
  <c r="P4374" i="1"/>
  <c r="Q4374" i="1" s="1"/>
  <c r="P15148" i="1"/>
  <c r="Q15148" i="1" s="1"/>
  <c r="P14196" i="1"/>
  <c r="Q14196" i="1" s="1"/>
  <c r="P1414" i="1"/>
  <c r="Q1414" i="1" s="1"/>
  <c r="P1302" i="1"/>
  <c r="Q1302" i="1" s="1"/>
  <c r="P5775" i="1"/>
  <c r="Q5775" i="1" s="1"/>
  <c r="P7871" i="1"/>
  <c r="Q7871" i="1" s="1"/>
  <c r="P4606" i="1"/>
  <c r="Q4606" i="1" s="1"/>
  <c r="P10088" i="1"/>
  <c r="Q10088" i="1" s="1"/>
  <c r="P6514" i="1"/>
  <c r="Q6514" i="1" s="1"/>
  <c r="P8223" i="1"/>
  <c r="Q8223" i="1" s="1"/>
  <c r="P4256" i="1"/>
  <c r="Q4256" i="1" s="1"/>
  <c r="P1081" i="1"/>
  <c r="Q1081" i="1" s="1"/>
  <c r="P10664" i="1"/>
  <c r="Q10664" i="1" s="1"/>
  <c r="P11174" i="1"/>
  <c r="Q11174" i="1" s="1"/>
  <c r="P7262" i="1"/>
  <c r="Q7262" i="1" s="1"/>
  <c r="P13242" i="1"/>
  <c r="Q13242" i="1" s="1"/>
  <c r="P4667" i="1"/>
  <c r="Q4667" i="1" s="1"/>
  <c r="P11143" i="1"/>
  <c r="Q11143" i="1" s="1"/>
  <c r="P8935" i="1"/>
  <c r="Q8935" i="1" s="1"/>
  <c r="P6524" i="1"/>
  <c r="Q6524" i="1" s="1"/>
  <c r="P3244" i="1"/>
  <c r="Q3244" i="1" s="1"/>
  <c r="P10173" i="1"/>
  <c r="Q10173" i="1" s="1"/>
  <c r="P2441" i="1"/>
  <c r="Q2441" i="1" s="1"/>
  <c r="P11156" i="1"/>
  <c r="Q11156" i="1" s="1"/>
  <c r="P3294" i="1"/>
  <c r="Q3294" i="1" s="1"/>
  <c r="P278" i="1"/>
  <c r="Q278" i="1" s="1"/>
  <c r="P4601" i="1"/>
  <c r="Q4601" i="1" s="1"/>
  <c r="P13272" i="1"/>
  <c r="Q13272" i="1" s="1"/>
  <c r="P442" i="1"/>
  <c r="Q442" i="1" s="1"/>
  <c r="P979" i="1"/>
  <c r="Q979" i="1" s="1"/>
  <c r="P8174" i="1"/>
  <c r="Q8174" i="1" s="1"/>
  <c r="P68" i="1"/>
  <c r="Q68" i="1" s="1"/>
  <c r="P9816" i="1"/>
  <c r="Q9816" i="1" s="1"/>
  <c r="P9581" i="1"/>
  <c r="Q9581" i="1" s="1"/>
  <c r="P3394" i="1"/>
  <c r="Q3394" i="1" s="1"/>
  <c r="P6619" i="1"/>
  <c r="Q6619" i="1" s="1"/>
  <c r="P11763" i="1"/>
  <c r="Q11763" i="1" s="1"/>
  <c r="P3093" i="1"/>
  <c r="Q3093" i="1" s="1"/>
  <c r="P9270" i="1"/>
  <c r="Q9270" i="1" s="1"/>
  <c r="P6698" i="1"/>
  <c r="Q6698" i="1" s="1"/>
  <c r="P5958" i="1"/>
  <c r="Q5958" i="1" s="1"/>
  <c r="P5010" i="1"/>
  <c r="Q5010" i="1" s="1"/>
  <c r="P8362" i="1"/>
  <c r="Q8362" i="1" s="1"/>
  <c r="P3858" i="1"/>
  <c r="Q3858" i="1" s="1"/>
  <c r="P9778" i="1"/>
  <c r="Q9778" i="1" s="1"/>
  <c r="P1781" i="1"/>
  <c r="Q1781" i="1" s="1"/>
  <c r="P13186" i="1"/>
  <c r="Q13186" i="1" s="1"/>
  <c r="P11731" i="1"/>
  <c r="Q11731" i="1" s="1"/>
  <c r="P6301" i="1"/>
  <c r="Q6301" i="1" s="1"/>
  <c r="P2736" i="1"/>
  <c r="Q2736" i="1" s="1"/>
  <c r="P5971" i="1"/>
  <c r="Q5971" i="1" s="1"/>
  <c r="P10373" i="1"/>
  <c r="Q10373" i="1" s="1"/>
  <c r="P5534" i="1"/>
  <c r="Q5534" i="1" s="1"/>
  <c r="P1262" i="1"/>
  <c r="Q1262" i="1" s="1"/>
  <c r="P1692" i="1"/>
  <c r="Q1692" i="1" s="1"/>
  <c r="P10712" i="1"/>
  <c r="Q10712" i="1" s="1"/>
  <c r="P13161" i="1"/>
  <c r="Q13161" i="1" s="1"/>
  <c r="P12752" i="1"/>
  <c r="Q12752" i="1" s="1"/>
  <c r="P11448" i="1"/>
  <c r="Q11448" i="1" s="1"/>
  <c r="P11663" i="1"/>
  <c r="Q11663" i="1" s="1"/>
  <c r="P15064" i="1"/>
  <c r="Q15064" i="1" s="1"/>
  <c r="P2379" i="1"/>
  <c r="Q2379" i="1" s="1"/>
  <c r="P8380" i="1"/>
  <c r="Q8380" i="1" s="1"/>
  <c r="P4018" i="1"/>
  <c r="Q4018" i="1" s="1"/>
  <c r="P3524" i="1"/>
  <c r="Q3524" i="1" s="1"/>
  <c r="P6188" i="1"/>
  <c r="Q6188" i="1" s="1"/>
  <c r="P5122" i="1"/>
  <c r="Q5122" i="1" s="1"/>
  <c r="P10057" i="1"/>
  <c r="Q10057" i="1" s="1"/>
  <c r="P6279" i="1"/>
  <c r="Q6279" i="1" s="1"/>
  <c r="P4321" i="1"/>
  <c r="Q4321" i="1" s="1"/>
  <c r="P1289" i="1"/>
  <c r="Q1289" i="1" s="1"/>
  <c r="P4407" i="1"/>
  <c r="Q4407" i="1" s="1"/>
  <c r="P7397" i="1"/>
  <c r="Q7397" i="1" s="1"/>
  <c r="P9335" i="1"/>
  <c r="Q9335" i="1" s="1"/>
  <c r="P9831" i="1"/>
  <c r="Q9831" i="1" s="1"/>
  <c r="P3207" i="1"/>
  <c r="Q3207" i="1" s="1"/>
  <c r="P6183" i="1"/>
  <c r="Q6183" i="1" s="1"/>
  <c r="P6083" i="1"/>
  <c r="Q6083" i="1" s="1"/>
  <c r="P241" i="1"/>
  <c r="Q241" i="1" s="1"/>
  <c r="P13609" i="1"/>
  <c r="Q13609" i="1" s="1"/>
  <c r="P10367" i="1"/>
  <c r="Q10367" i="1" s="1"/>
  <c r="P10197" i="1"/>
  <c r="Q10197" i="1" s="1"/>
  <c r="P8896" i="1"/>
  <c r="Q8896" i="1" s="1"/>
  <c r="P7036" i="1"/>
  <c r="Q7036" i="1" s="1"/>
  <c r="P3447" i="1"/>
  <c r="Q3447" i="1" s="1"/>
  <c r="P5935" i="1"/>
  <c r="Q5935" i="1" s="1"/>
  <c r="P2701" i="1"/>
  <c r="Q2701" i="1" s="1"/>
  <c r="P12536" i="1"/>
  <c r="Q12536" i="1" s="1"/>
  <c r="P3226" i="1"/>
  <c r="Q3226" i="1" s="1"/>
  <c r="P4208" i="1"/>
  <c r="Q4208" i="1" s="1"/>
  <c r="P209" i="1"/>
  <c r="Q209" i="1" s="1"/>
  <c r="P5679" i="1"/>
  <c r="Q5679" i="1" s="1"/>
  <c r="P10925" i="1"/>
  <c r="Q10925" i="1" s="1"/>
  <c r="P2740" i="1"/>
  <c r="Q2740" i="1" s="1"/>
  <c r="P7837" i="1"/>
  <c r="Q7837" i="1" s="1"/>
  <c r="P14389" i="1"/>
  <c r="Q14389" i="1" s="1"/>
  <c r="P6690" i="1"/>
  <c r="Q6690" i="1" s="1"/>
  <c r="P12220" i="1"/>
  <c r="Q12220" i="1" s="1"/>
  <c r="P12260" i="1"/>
  <c r="Q12260" i="1" s="1"/>
  <c r="P10028" i="1"/>
  <c r="Q10028" i="1" s="1"/>
  <c r="P5531" i="1"/>
  <c r="Q5531" i="1" s="1"/>
  <c r="P11660" i="1"/>
  <c r="Q11660" i="1" s="1"/>
  <c r="P14413" i="1"/>
  <c r="Q14413" i="1" s="1"/>
  <c r="P4150" i="1"/>
  <c r="Q4150" i="1" s="1"/>
  <c r="P7674" i="1"/>
  <c r="Q7674" i="1" s="1"/>
  <c r="P9240" i="1"/>
  <c r="Q9240" i="1" s="1"/>
  <c r="P9160" i="1"/>
  <c r="Q9160" i="1" s="1"/>
  <c r="P6324" i="1"/>
  <c r="Q6324" i="1" s="1"/>
  <c r="P8337" i="1"/>
  <c r="Q8337" i="1" s="1"/>
  <c r="P878" i="1"/>
  <c r="Q878" i="1" s="1"/>
  <c r="P1015" i="1"/>
  <c r="Q1015" i="1" s="1"/>
  <c r="P14297" i="1"/>
  <c r="Q14297" i="1" s="1"/>
  <c r="P8465" i="1"/>
  <c r="Q8465" i="1" s="1"/>
  <c r="P2989" i="1"/>
  <c r="Q2989" i="1" s="1"/>
  <c r="P4045" i="1"/>
  <c r="Q4045" i="1" s="1"/>
  <c r="P10849" i="1"/>
  <c r="Q10849" i="1" s="1"/>
  <c r="P10661" i="1"/>
  <c r="Q10661" i="1" s="1"/>
  <c r="P10115" i="1"/>
  <c r="Q10115" i="1" s="1"/>
  <c r="P3834" i="1"/>
  <c r="Q3834" i="1" s="1"/>
  <c r="P12830" i="1"/>
  <c r="Q12830" i="1" s="1"/>
  <c r="P1024" i="1"/>
  <c r="Q1024" i="1" s="1"/>
  <c r="P6414" i="1"/>
  <c r="Q6414" i="1" s="1"/>
  <c r="P11715" i="1"/>
  <c r="Q11715" i="1" s="1"/>
  <c r="P3655" i="1"/>
  <c r="Q3655" i="1" s="1"/>
  <c r="P3690" i="1"/>
  <c r="Q3690" i="1" s="1"/>
  <c r="P23" i="1"/>
  <c r="Q23" i="1" s="1"/>
  <c r="P7550" i="1"/>
  <c r="Q7550" i="1" s="1"/>
  <c r="P14112" i="1"/>
  <c r="Q14112" i="1" s="1"/>
  <c r="P7864" i="1"/>
  <c r="Q7864" i="1" s="1"/>
  <c r="P14323" i="1"/>
  <c r="Q14323" i="1" s="1"/>
  <c r="P3304" i="1"/>
  <c r="Q3304" i="1" s="1"/>
  <c r="P5967" i="1"/>
  <c r="Q5967" i="1" s="1"/>
  <c r="P15227" i="1"/>
  <c r="Q15227" i="1" s="1"/>
  <c r="P12280" i="1"/>
  <c r="Q12280" i="1" s="1"/>
  <c r="P8851" i="1"/>
  <c r="Q8851" i="1" s="1"/>
  <c r="P1343" i="1"/>
  <c r="Q1343" i="1" s="1"/>
  <c r="P2006" i="1"/>
  <c r="Q2006" i="1" s="1"/>
  <c r="P6723" i="1"/>
  <c r="Q6723" i="1" s="1"/>
  <c r="P12528" i="1"/>
  <c r="Q12528" i="1" s="1"/>
  <c r="P11403" i="1"/>
  <c r="Q11403" i="1" s="1"/>
  <c r="P13120" i="1"/>
  <c r="Q13120" i="1" s="1"/>
  <c r="P6114" i="1"/>
  <c r="Q6114" i="1" s="1"/>
  <c r="P8877" i="1"/>
  <c r="Q8877" i="1" s="1"/>
  <c r="P4687" i="1"/>
  <c r="Q4687" i="1" s="1"/>
  <c r="P8244" i="1"/>
  <c r="Q8244" i="1" s="1"/>
  <c r="P9454" i="1"/>
  <c r="Q9454" i="1" s="1"/>
  <c r="P7900" i="1"/>
  <c r="Q7900" i="1" s="1"/>
  <c r="P3026" i="1"/>
  <c r="Q3026" i="1" s="1"/>
  <c r="P5158" i="1"/>
  <c r="Q5158" i="1" s="1"/>
  <c r="P9656" i="1"/>
  <c r="Q9656" i="1" s="1"/>
  <c r="P8828" i="1"/>
  <c r="Q8828" i="1" s="1"/>
  <c r="P6864" i="1"/>
  <c r="Q6864" i="1" s="1"/>
  <c r="P976" i="1"/>
  <c r="Q976" i="1" s="1"/>
  <c r="P6925" i="1"/>
  <c r="Q6925" i="1" s="1"/>
  <c r="P8713" i="1"/>
  <c r="Q8713" i="1" s="1"/>
  <c r="P3353" i="1"/>
  <c r="Q3353" i="1" s="1"/>
  <c r="P231" i="1"/>
  <c r="Q231" i="1" s="1"/>
  <c r="P7847" i="1"/>
  <c r="Q7847" i="1" s="1"/>
  <c r="P5743" i="1"/>
  <c r="Q5743" i="1" s="1"/>
  <c r="P10627" i="1"/>
  <c r="Q10627" i="1" s="1"/>
  <c r="P1942" i="1"/>
  <c r="Q1942" i="1" s="1"/>
  <c r="P8308" i="1"/>
  <c r="Q8308" i="1" s="1"/>
  <c r="P13796" i="1"/>
  <c r="Q13796" i="1" s="1"/>
  <c r="P14210" i="1"/>
  <c r="Q14210" i="1" s="1"/>
  <c r="P13536" i="1"/>
  <c r="Q13536" i="1" s="1"/>
  <c r="P12313" i="1"/>
  <c r="Q12313" i="1" s="1"/>
  <c r="P14383" i="1"/>
  <c r="Q14383" i="1" s="1"/>
  <c r="P14893" i="1"/>
  <c r="Q14893" i="1" s="1"/>
  <c r="P4310" i="1"/>
  <c r="Q4310" i="1" s="1"/>
  <c r="P7458" i="1"/>
  <c r="Q7458" i="1" s="1"/>
  <c r="P10921" i="1"/>
  <c r="Q10921" i="1" s="1"/>
  <c r="P7775" i="1"/>
  <c r="Q7775" i="1" s="1"/>
  <c r="P13913" i="1"/>
  <c r="Q13913" i="1" s="1"/>
  <c r="P14977" i="1"/>
  <c r="Q14977" i="1" s="1"/>
  <c r="P7579" i="1"/>
  <c r="Q7579" i="1" s="1"/>
  <c r="P5030" i="1"/>
  <c r="Q5030" i="1" s="1"/>
  <c r="P6150" i="1"/>
  <c r="Q6150" i="1" s="1"/>
  <c r="P10445" i="1"/>
  <c r="Q10445" i="1" s="1"/>
  <c r="P11175" i="1"/>
  <c r="Q11175" i="1" s="1"/>
  <c r="P5730" i="1"/>
  <c r="Q5730" i="1" s="1"/>
  <c r="P13003" i="1"/>
  <c r="Q13003" i="1" s="1"/>
  <c r="P1944" i="1"/>
  <c r="Q1944" i="1" s="1"/>
  <c r="P374" i="1"/>
  <c r="Q374" i="1" s="1"/>
  <c r="P15053" i="1"/>
  <c r="Q15053" i="1" s="1"/>
  <c r="P14139" i="1"/>
  <c r="Q14139" i="1" s="1"/>
  <c r="P4655" i="1"/>
  <c r="Q4655" i="1" s="1"/>
  <c r="P14680" i="1"/>
  <c r="Q14680" i="1" s="1"/>
  <c r="P4766" i="1"/>
  <c r="Q4766" i="1" s="1"/>
  <c r="P7225" i="1"/>
  <c r="Q7225" i="1" s="1"/>
  <c r="P8083" i="1"/>
  <c r="Q8083" i="1" s="1"/>
  <c r="P9818" i="1"/>
  <c r="Q9818" i="1" s="1"/>
  <c r="P8048" i="1"/>
  <c r="Q8048" i="1" s="1"/>
  <c r="P13987" i="1"/>
  <c r="Q13987" i="1" s="1"/>
  <c r="P8616" i="1"/>
  <c r="Q8616" i="1" s="1"/>
  <c r="P472" i="1"/>
  <c r="Q472" i="1" s="1"/>
  <c r="P2705" i="1"/>
  <c r="Q2705" i="1" s="1"/>
  <c r="P14719" i="1"/>
  <c r="Q14719" i="1" s="1"/>
  <c r="P707" i="1"/>
  <c r="Q707" i="1" s="1"/>
  <c r="P11608" i="1"/>
  <c r="Q11608" i="1" s="1"/>
  <c r="P15004" i="1"/>
  <c r="Q15004" i="1" s="1"/>
  <c r="P469" i="1"/>
  <c r="Q469" i="1" s="1"/>
  <c r="P13213" i="1"/>
  <c r="Q13213" i="1" s="1"/>
  <c r="P10851" i="1"/>
  <c r="Q10851" i="1" s="1"/>
  <c r="P514" i="1"/>
  <c r="Q514" i="1" s="1"/>
  <c r="P9219" i="1"/>
  <c r="Q9219" i="1" s="1"/>
  <c r="P14063" i="1"/>
  <c r="Q14063" i="1" s="1"/>
  <c r="P6798" i="1"/>
  <c r="Q6798" i="1" s="1"/>
  <c r="P11435" i="1"/>
  <c r="Q11435" i="1" s="1"/>
  <c r="P4955" i="1"/>
  <c r="Q4955" i="1" s="1"/>
  <c r="P5947" i="1"/>
  <c r="Q5947" i="1" s="1"/>
  <c r="P10606" i="1"/>
  <c r="Q10606" i="1" s="1"/>
  <c r="P479" i="1"/>
  <c r="Q479" i="1" s="1"/>
  <c r="P11281" i="1"/>
  <c r="Q11281" i="1" s="1"/>
  <c r="P4023" i="1"/>
  <c r="Q4023" i="1" s="1"/>
  <c r="P13036" i="1"/>
  <c r="Q13036" i="1" s="1"/>
  <c r="P8601" i="1"/>
  <c r="Q8601" i="1" s="1"/>
  <c r="P4384" i="1"/>
  <c r="Q4384" i="1" s="1"/>
  <c r="P10493" i="1"/>
  <c r="Q10493" i="1" s="1"/>
  <c r="P14038" i="1"/>
  <c r="Q14038" i="1" s="1"/>
  <c r="P7920" i="1"/>
  <c r="Q7920" i="1" s="1"/>
  <c r="P13239" i="1"/>
  <c r="Q13239" i="1" s="1"/>
  <c r="P14353" i="1"/>
  <c r="Q14353" i="1" s="1"/>
  <c r="P5697" i="1"/>
  <c r="Q5697" i="1" s="1"/>
  <c r="P12755" i="1"/>
  <c r="Q12755" i="1" s="1"/>
  <c r="P11936" i="1"/>
  <c r="Q11936" i="1" s="1"/>
  <c r="P8557" i="1"/>
  <c r="Q8557" i="1" s="1"/>
  <c r="P865" i="1"/>
  <c r="Q865" i="1" s="1"/>
  <c r="P12338" i="1"/>
  <c r="Q12338" i="1" s="1"/>
  <c r="P827" i="1"/>
  <c r="Q827" i="1" s="1"/>
  <c r="P14871" i="1"/>
  <c r="Q14871" i="1" s="1"/>
  <c r="P6973" i="1"/>
  <c r="Q6973" i="1" s="1"/>
  <c r="P423" i="1"/>
  <c r="Q423" i="1" s="1"/>
  <c r="P3527" i="1"/>
  <c r="Q3527" i="1" s="1"/>
  <c r="P3514" i="1"/>
  <c r="Q3514" i="1" s="1"/>
  <c r="P13261" i="1"/>
  <c r="Q13261" i="1" s="1"/>
  <c r="P1159" i="1"/>
  <c r="Q1159" i="1" s="1"/>
  <c r="P2663" i="1"/>
  <c r="Q2663" i="1" s="1"/>
  <c r="P5556" i="1"/>
  <c r="Q5556" i="1" s="1"/>
  <c r="P2718" i="1"/>
  <c r="Q2718" i="1" s="1"/>
  <c r="P2949" i="1"/>
  <c r="Q2949" i="1" s="1"/>
  <c r="P3265" i="1"/>
  <c r="Q3265" i="1" s="1"/>
  <c r="P2175" i="1"/>
  <c r="Q2175" i="1" s="1"/>
  <c r="P9493" i="1"/>
  <c r="Q9493" i="1" s="1"/>
  <c r="P1104" i="1"/>
  <c r="Q1104" i="1" s="1"/>
  <c r="P5388" i="1"/>
  <c r="Q5388" i="1" s="1"/>
  <c r="P10335" i="1"/>
  <c r="Q10335" i="1" s="1"/>
  <c r="P4731" i="1"/>
  <c r="Q4731" i="1" s="1"/>
  <c r="P5217" i="1"/>
  <c r="Q5217" i="1" s="1"/>
  <c r="P11785" i="1"/>
  <c r="Q11785" i="1" s="1"/>
  <c r="P12090" i="1"/>
  <c r="Q12090" i="1" s="1"/>
  <c r="P11390" i="1"/>
  <c r="Q11390" i="1" s="1"/>
  <c r="P5069" i="1"/>
  <c r="Q5069" i="1" s="1"/>
  <c r="P8116" i="1"/>
  <c r="Q8116" i="1" s="1"/>
  <c r="P13422" i="1"/>
  <c r="Q13422" i="1" s="1"/>
  <c r="P6481" i="1"/>
  <c r="Q6481" i="1" s="1"/>
  <c r="P4160" i="1"/>
  <c r="Q4160" i="1" s="1"/>
  <c r="P443" i="1"/>
  <c r="Q443" i="1" s="1"/>
  <c r="P8779" i="1"/>
  <c r="Q8779" i="1" s="1"/>
  <c r="P3296" i="1"/>
  <c r="Q3296" i="1" s="1"/>
  <c r="P11222" i="1"/>
  <c r="Q11222" i="1" s="1"/>
  <c r="P1301" i="1"/>
  <c r="Q1301" i="1" s="1"/>
  <c r="P6265" i="1"/>
  <c r="Q6265" i="1" s="1"/>
  <c r="P5087" i="1"/>
  <c r="Q5087" i="1" s="1"/>
  <c r="P4242" i="1"/>
  <c r="Q4242" i="1" s="1"/>
  <c r="P15186" i="1"/>
  <c r="Q15186" i="1" s="1"/>
  <c r="P1542" i="1"/>
  <c r="Q1542" i="1" s="1"/>
  <c r="P45" i="1"/>
  <c r="Q45" i="1" s="1"/>
  <c r="P240" i="1"/>
  <c r="Q240" i="1" s="1"/>
  <c r="P1602" i="1"/>
  <c r="Q1602" i="1" s="1"/>
  <c r="P13039" i="1"/>
  <c r="Q13039" i="1" s="1"/>
  <c r="P2493" i="1"/>
  <c r="Q2493" i="1" s="1"/>
  <c r="P8811" i="1"/>
  <c r="Q8811" i="1" s="1"/>
  <c r="P9774" i="1"/>
  <c r="Q9774" i="1" s="1"/>
  <c r="P11774" i="1"/>
  <c r="Q11774" i="1" s="1"/>
  <c r="P2007" i="1"/>
  <c r="Q2007" i="1" s="1"/>
  <c r="P1989" i="1"/>
  <c r="Q1989" i="1" s="1"/>
  <c r="P4734" i="1"/>
  <c r="Q4734" i="1" s="1"/>
  <c r="P1600" i="1"/>
  <c r="Q1600" i="1" s="1"/>
  <c r="P4206" i="1"/>
  <c r="Q4206" i="1" s="1"/>
  <c r="P9159" i="1"/>
  <c r="Q9159" i="1" s="1"/>
  <c r="P6518" i="1"/>
  <c r="Q6518" i="1" s="1"/>
  <c r="P4506" i="1"/>
  <c r="Q4506" i="1" s="1"/>
  <c r="P5112" i="1"/>
  <c r="Q5112" i="1" s="1"/>
  <c r="P3594" i="1"/>
  <c r="Q3594" i="1" s="1"/>
  <c r="P6855" i="1"/>
  <c r="Q6855" i="1" s="1"/>
  <c r="P7016" i="1"/>
  <c r="Q7016" i="1" s="1"/>
  <c r="P13753" i="1"/>
  <c r="Q13753" i="1" s="1"/>
  <c r="P10284" i="1"/>
  <c r="Q10284" i="1" s="1"/>
  <c r="P9687" i="1"/>
  <c r="Q9687" i="1" s="1"/>
  <c r="P4003" i="1"/>
  <c r="Q4003" i="1" s="1"/>
  <c r="P5185" i="1"/>
  <c r="Q5185" i="1" s="1"/>
  <c r="P13401" i="1"/>
  <c r="Q13401" i="1" s="1"/>
  <c r="P8707" i="1"/>
  <c r="Q8707" i="1" s="1"/>
  <c r="P2767" i="1"/>
  <c r="Q2767" i="1" s="1"/>
  <c r="P11177" i="1"/>
  <c r="Q11177" i="1" s="1"/>
  <c r="P1012" i="1"/>
  <c r="Q1012" i="1" s="1"/>
  <c r="P13718" i="1"/>
  <c r="Q13718" i="1" s="1"/>
  <c r="P8395" i="1"/>
  <c r="Q8395" i="1" s="1"/>
  <c r="P15061" i="1"/>
  <c r="Q15061" i="1" s="1"/>
  <c r="P4196" i="1"/>
  <c r="Q4196" i="1" s="1"/>
  <c r="P1710" i="1"/>
  <c r="Q1710" i="1" s="1"/>
  <c r="P7489" i="1"/>
  <c r="Q7489" i="1" s="1"/>
  <c r="P8418" i="1"/>
  <c r="Q8418" i="1" s="1"/>
  <c r="P11570" i="1"/>
  <c r="Q11570" i="1" s="1"/>
  <c r="P9243" i="1"/>
  <c r="Q9243" i="1" s="1"/>
  <c r="P6072" i="1"/>
  <c r="Q6072" i="1" s="1"/>
  <c r="P2849" i="1"/>
  <c r="Q2849" i="1" s="1"/>
  <c r="P13653" i="1"/>
  <c r="Q13653" i="1" s="1"/>
  <c r="P4762" i="1"/>
  <c r="Q4762" i="1" s="1"/>
  <c r="P3272" i="1"/>
  <c r="Q3272" i="1" s="1"/>
  <c r="P4042" i="1"/>
  <c r="Q4042" i="1" s="1"/>
  <c r="P8397" i="1"/>
  <c r="Q8397" i="1" s="1"/>
  <c r="P221" i="1"/>
  <c r="Q221" i="1" s="1"/>
  <c r="P11907" i="1"/>
  <c r="Q11907" i="1" s="1"/>
  <c r="P12184" i="1"/>
  <c r="Q12184" i="1" s="1"/>
  <c r="P13462" i="1"/>
  <c r="Q13462" i="1" s="1"/>
  <c r="P12553" i="1"/>
  <c r="Q12553" i="1" s="1"/>
  <c r="P1361" i="1"/>
  <c r="Q1361" i="1" s="1"/>
  <c r="P8109" i="1"/>
  <c r="Q8109" i="1" s="1"/>
  <c r="P2577" i="1"/>
  <c r="Q2577" i="1" s="1"/>
  <c r="P1619" i="1"/>
  <c r="Q1619" i="1" s="1"/>
  <c r="P63" i="1"/>
  <c r="Q63" i="1" s="1"/>
  <c r="P478" i="1"/>
  <c r="Q478" i="1" s="1"/>
  <c r="P5322" i="1"/>
  <c r="Q5322" i="1" s="1"/>
  <c r="P291" i="1"/>
  <c r="Q291" i="1" s="1"/>
  <c r="P6508" i="1"/>
  <c r="Q6508" i="1" s="1"/>
  <c r="P2026" i="1"/>
  <c r="Q2026" i="1" s="1"/>
  <c r="P12670" i="1"/>
  <c r="Q12670" i="1" s="1"/>
  <c r="P5778" i="1"/>
  <c r="Q5778" i="1" s="1"/>
  <c r="P9834" i="1"/>
  <c r="Q9834" i="1" s="1"/>
  <c r="P7233" i="1"/>
  <c r="Q7233" i="1" s="1"/>
  <c r="P6991" i="1"/>
  <c r="Q6991" i="1" s="1"/>
  <c r="P7259" i="1"/>
  <c r="Q7259" i="1" s="1"/>
  <c r="P4238" i="1"/>
  <c r="Q4238" i="1" s="1"/>
  <c r="P1911" i="1"/>
  <c r="Q1911" i="1" s="1"/>
  <c r="P13610" i="1"/>
  <c r="Q13610" i="1" s="1"/>
  <c r="P11582" i="1"/>
  <c r="Q11582" i="1" s="1"/>
  <c r="P3851" i="1"/>
  <c r="Q3851" i="1" s="1"/>
  <c r="P267" i="1"/>
  <c r="Q267" i="1" s="1"/>
  <c r="P8089" i="1"/>
  <c r="Q8089" i="1" s="1"/>
  <c r="P1377" i="1"/>
  <c r="Q1377" i="1" s="1"/>
  <c r="P10945" i="1"/>
  <c r="Q10945" i="1" s="1"/>
  <c r="P4671" i="1"/>
  <c r="Q4671" i="1" s="1"/>
  <c r="P9069" i="1"/>
  <c r="Q9069" i="1" s="1"/>
  <c r="P6710" i="1"/>
  <c r="Q6710" i="1" s="1"/>
  <c r="P1374" i="1"/>
  <c r="Q1374" i="1" s="1"/>
  <c r="P15031" i="1"/>
  <c r="Q15031" i="1" s="1"/>
  <c r="P20" i="1"/>
  <c r="Q20" i="1" s="1"/>
  <c r="P14314" i="1"/>
  <c r="Q14314" i="1" s="1"/>
  <c r="P10744" i="1"/>
  <c r="Q10744" i="1" s="1"/>
  <c r="P8431" i="1"/>
  <c r="Q8431" i="1" s="1"/>
  <c r="P12734" i="1"/>
  <c r="Q12734" i="1" s="1"/>
  <c r="P441" i="1"/>
  <c r="Q441" i="1" s="1"/>
  <c r="P2089" i="1"/>
  <c r="Q2089" i="1" s="1"/>
  <c r="P9228" i="1"/>
  <c r="Q9228" i="1" s="1"/>
  <c r="P8152" i="1"/>
  <c r="Q8152" i="1" s="1"/>
  <c r="P8450" i="1"/>
  <c r="Q8450" i="1" s="1"/>
  <c r="P13107" i="1"/>
  <c r="Q13107" i="1" s="1"/>
  <c r="P10257" i="1"/>
  <c r="Q10257" i="1" s="1"/>
  <c r="P5348" i="1"/>
  <c r="Q5348" i="1" s="1"/>
  <c r="P9343" i="1"/>
  <c r="Q9343" i="1" s="1"/>
  <c r="P10711" i="1"/>
  <c r="Q10711" i="1" s="1"/>
  <c r="P2960" i="1"/>
  <c r="Q2960" i="1" s="1"/>
  <c r="P417" i="1"/>
  <c r="Q417" i="1" s="1"/>
  <c r="P7704" i="1"/>
  <c r="Q7704" i="1" s="1"/>
  <c r="P10387" i="1"/>
  <c r="Q10387" i="1" s="1"/>
  <c r="P13339" i="1"/>
  <c r="Q13339" i="1" s="1"/>
  <c r="P8971" i="1"/>
  <c r="Q8971" i="1" s="1"/>
  <c r="P9054" i="1"/>
  <c r="Q9054" i="1" s="1"/>
  <c r="P7746" i="1"/>
  <c r="Q7746" i="1" s="1"/>
  <c r="P14194" i="1"/>
  <c r="Q14194" i="1" s="1"/>
  <c r="P13198" i="1"/>
  <c r="Q13198" i="1" s="1"/>
  <c r="P7778" i="1"/>
  <c r="Q7778" i="1" s="1"/>
  <c r="P10411" i="1"/>
  <c r="Q10411" i="1" s="1"/>
  <c r="P10031" i="1"/>
  <c r="Q10031" i="1" s="1"/>
  <c r="P3807" i="1"/>
  <c r="Q3807" i="1" s="1"/>
  <c r="P3645" i="1"/>
  <c r="Q3645" i="1" s="1"/>
  <c r="P15340" i="1"/>
  <c r="Q15340" i="1" s="1"/>
  <c r="P12647" i="1"/>
  <c r="Q12647" i="1" s="1"/>
  <c r="P11481" i="1"/>
  <c r="Q11481" i="1" s="1"/>
  <c r="P14193" i="1"/>
  <c r="Q14193" i="1" s="1"/>
  <c r="P11216" i="1"/>
  <c r="Q11216" i="1" s="1"/>
  <c r="P12341" i="1"/>
  <c r="Q12341" i="1" s="1"/>
  <c r="P4380" i="1"/>
  <c r="Q4380" i="1" s="1"/>
  <c r="P7771" i="1"/>
  <c r="Q7771" i="1" s="1"/>
  <c r="P6487" i="1"/>
  <c r="Q6487" i="1" s="1"/>
  <c r="P4962" i="1"/>
  <c r="Q4962" i="1" s="1"/>
  <c r="P11409" i="1"/>
  <c r="Q11409" i="1" s="1"/>
  <c r="P6999" i="1"/>
  <c r="Q6999" i="1" s="1"/>
  <c r="P14052" i="1"/>
  <c r="Q14052" i="1" s="1"/>
  <c r="P6025" i="1"/>
  <c r="Q6025" i="1" s="1"/>
  <c r="P6688" i="1"/>
  <c r="Q6688" i="1" s="1"/>
  <c r="P13673" i="1"/>
  <c r="Q13673" i="1" s="1"/>
  <c r="P461" i="1"/>
  <c r="Q461" i="1" s="1"/>
  <c r="P7916" i="1"/>
  <c r="Q7916" i="1" s="1"/>
  <c r="P3824" i="1"/>
  <c r="Q3824" i="1" s="1"/>
  <c r="P6522" i="1"/>
  <c r="Q6522" i="1" s="1"/>
  <c r="P10294" i="1"/>
  <c r="Q10294" i="1" s="1"/>
  <c r="P9508" i="1"/>
  <c r="Q9508" i="1" s="1"/>
  <c r="P5181" i="1"/>
  <c r="Q5181" i="1" s="1"/>
  <c r="P4840" i="1"/>
  <c r="Q4840" i="1" s="1"/>
  <c r="P5545" i="1"/>
  <c r="Q5545" i="1" s="1"/>
  <c r="P11373" i="1"/>
  <c r="Q11373" i="1" s="1"/>
  <c r="P6820" i="1"/>
  <c r="Q6820" i="1" s="1"/>
  <c r="P2217" i="1"/>
  <c r="Q2217" i="1" s="1"/>
  <c r="P14100" i="1"/>
  <c r="Q14100" i="1" s="1"/>
  <c r="P5204" i="1"/>
  <c r="Q5204" i="1" s="1"/>
  <c r="P6975" i="1"/>
  <c r="Q6975" i="1" s="1"/>
  <c r="P7772" i="1"/>
  <c r="Q7772" i="1" s="1"/>
  <c r="P11011" i="1"/>
  <c r="Q11011" i="1" s="1"/>
  <c r="P4330" i="1"/>
  <c r="Q4330" i="1" s="1"/>
  <c r="P11838" i="1"/>
  <c r="Q11838" i="1" s="1"/>
  <c r="P54" i="1"/>
  <c r="Q54" i="1" s="1"/>
  <c r="P11400" i="1"/>
  <c r="Q11400" i="1" s="1"/>
  <c r="P2576" i="1"/>
  <c r="Q2576" i="1" s="1"/>
  <c r="P2840" i="1"/>
  <c r="Q2840" i="1" s="1"/>
  <c r="P8304" i="1"/>
  <c r="Q8304" i="1" s="1"/>
  <c r="P4684" i="1"/>
  <c r="Q4684" i="1" s="1"/>
  <c r="P2123" i="1"/>
  <c r="Q2123" i="1" s="1"/>
  <c r="P2787" i="1"/>
  <c r="Q2787" i="1" s="1"/>
  <c r="P13936" i="1"/>
  <c r="Q13936" i="1" s="1"/>
  <c r="P10899" i="1"/>
  <c r="Q10899" i="1" s="1"/>
  <c r="P2358" i="1"/>
  <c r="Q2358" i="1" s="1"/>
  <c r="P12370" i="1"/>
  <c r="Q12370" i="1" s="1"/>
  <c r="P14694" i="1"/>
  <c r="Q14694" i="1" s="1"/>
  <c r="P1589" i="1"/>
  <c r="Q1589" i="1" s="1"/>
  <c r="P10927" i="1"/>
  <c r="Q10927" i="1" s="1"/>
  <c r="P4106" i="1"/>
  <c r="Q4106" i="1" s="1"/>
  <c r="P8216" i="1"/>
  <c r="Q8216" i="1" s="1"/>
  <c r="P3503" i="1"/>
  <c r="Q3503" i="1" s="1"/>
  <c r="P2178" i="1"/>
  <c r="Q2178" i="1" s="1"/>
  <c r="P8472" i="1"/>
  <c r="Q8472" i="1" s="1"/>
  <c r="P12796" i="1"/>
  <c r="Q12796" i="1" s="1"/>
  <c r="P14849" i="1"/>
  <c r="Q14849" i="1" s="1"/>
  <c r="P12436" i="1"/>
  <c r="Q12436" i="1" s="1"/>
  <c r="P3984" i="1"/>
  <c r="Q3984" i="1" s="1"/>
  <c r="P9796" i="1"/>
  <c r="Q9796" i="1" s="1"/>
  <c r="P2083" i="1"/>
  <c r="Q2083" i="1" s="1"/>
  <c r="P6241" i="1"/>
  <c r="Q6241" i="1" s="1"/>
  <c r="P2260" i="1"/>
  <c r="Q2260" i="1" s="1"/>
  <c r="P11843" i="1"/>
  <c r="Q11843" i="1" s="1"/>
  <c r="P2272" i="1"/>
  <c r="Q2272" i="1" s="1"/>
  <c r="P11410" i="1"/>
  <c r="Q11410" i="1" s="1"/>
  <c r="P1578" i="1"/>
  <c r="Q1578" i="1" s="1"/>
  <c r="P8352" i="1"/>
  <c r="Q8352" i="1" s="1"/>
  <c r="P3168" i="1"/>
  <c r="Q3168" i="1" s="1"/>
  <c r="P2266" i="1"/>
  <c r="Q2266" i="1" s="1"/>
  <c r="P6672" i="1"/>
  <c r="Q6672" i="1" s="1"/>
  <c r="P14814" i="1"/>
  <c r="Q14814" i="1" s="1"/>
  <c r="P1345" i="1"/>
  <c r="Q1345" i="1" s="1"/>
  <c r="P6781" i="1"/>
  <c r="Q6781" i="1" s="1"/>
  <c r="P1424" i="1"/>
  <c r="Q1424" i="1" s="1"/>
  <c r="P3739" i="1"/>
  <c r="Q3739" i="1" s="1"/>
  <c r="P4149" i="1"/>
  <c r="Q4149" i="1" s="1"/>
  <c r="P7752" i="1"/>
  <c r="Q7752" i="1" s="1"/>
  <c r="P12033" i="1"/>
  <c r="Q12033" i="1" s="1"/>
  <c r="P5092" i="1"/>
  <c r="Q5092" i="1" s="1"/>
  <c r="P11986" i="1"/>
  <c r="Q11986" i="1" s="1"/>
  <c r="P259" i="1"/>
  <c r="Q259" i="1" s="1"/>
  <c r="P874" i="1"/>
  <c r="Q874" i="1" s="1"/>
  <c r="P2605" i="1"/>
  <c r="Q2605" i="1" s="1"/>
  <c r="P6853" i="1"/>
  <c r="Q6853" i="1" s="1"/>
  <c r="P5571" i="1"/>
  <c r="Q5571" i="1" s="1"/>
  <c r="P11140" i="1"/>
  <c r="Q11140" i="1" s="1"/>
  <c r="P15253" i="1"/>
  <c r="Q15253" i="1" s="1"/>
  <c r="P12257" i="1"/>
  <c r="Q12257" i="1" s="1"/>
  <c r="P12566" i="1"/>
  <c r="Q12566" i="1" s="1"/>
  <c r="P15170" i="1"/>
  <c r="Q15170" i="1" s="1"/>
  <c r="P7069" i="1"/>
  <c r="Q7069" i="1" s="1"/>
  <c r="P14860" i="1"/>
  <c r="Q14860" i="1" s="1"/>
  <c r="P9003" i="1"/>
  <c r="Q9003" i="1" s="1"/>
  <c r="P10412" i="1"/>
  <c r="Q10412" i="1" s="1"/>
  <c r="P462" i="1"/>
  <c r="Q462" i="1" s="1"/>
  <c r="P7159" i="1"/>
  <c r="Q7159" i="1" s="1"/>
  <c r="P14983" i="1"/>
  <c r="Q14983" i="1" s="1"/>
  <c r="P14302" i="1"/>
  <c r="Q14302" i="1" s="1"/>
  <c r="P5842" i="1"/>
  <c r="Q5842" i="1" s="1"/>
  <c r="P8787" i="1"/>
  <c r="Q8787" i="1" s="1"/>
  <c r="P13040" i="1"/>
  <c r="Q13040" i="1" s="1"/>
  <c r="P4783" i="1"/>
  <c r="Q4783" i="1" s="1"/>
  <c r="P3335" i="1"/>
  <c r="Q3335" i="1" s="1"/>
  <c r="P2247" i="1"/>
  <c r="Q2247" i="1" s="1"/>
  <c r="P1952" i="1"/>
  <c r="Q1952" i="1" s="1"/>
  <c r="P13694" i="1"/>
  <c r="Q13694" i="1" s="1"/>
  <c r="P8926" i="1"/>
  <c r="Q8926" i="1" s="1"/>
  <c r="P8201" i="1"/>
  <c r="Q8201" i="1" s="1"/>
  <c r="P2670" i="1"/>
  <c r="Q2670" i="1" s="1"/>
  <c r="P5992" i="1"/>
  <c r="Q5992" i="1" s="1"/>
  <c r="P15213" i="1"/>
  <c r="Q15213" i="1" s="1"/>
  <c r="P7374" i="1"/>
  <c r="Q7374" i="1" s="1"/>
  <c r="P854" i="1"/>
  <c r="Q854" i="1" s="1"/>
  <c r="P6003" i="1"/>
  <c r="Q6003" i="1" s="1"/>
  <c r="P851" i="1"/>
  <c r="Q851" i="1" s="1"/>
  <c r="P10018" i="1"/>
  <c r="Q10018" i="1" s="1"/>
  <c r="P6367" i="1"/>
  <c r="Q6367" i="1" s="1"/>
  <c r="P2315" i="1"/>
  <c r="Q2315" i="1" s="1"/>
  <c r="P13011" i="1"/>
  <c r="Q13011" i="1" s="1"/>
  <c r="P9096" i="1"/>
  <c r="Q9096" i="1" s="1"/>
  <c r="P7418" i="1"/>
  <c r="Q7418" i="1" s="1"/>
  <c r="P12181" i="1"/>
  <c r="Q12181" i="1" s="1"/>
  <c r="P8829" i="1"/>
  <c r="Q8829" i="1" s="1"/>
  <c r="P1030" i="1"/>
  <c r="Q1030" i="1" s="1"/>
  <c r="P3949" i="1"/>
  <c r="Q3949" i="1" s="1"/>
  <c r="P8818" i="1"/>
  <c r="Q8818" i="1" s="1"/>
  <c r="P1639" i="1"/>
  <c r="Q1639" i="1" s="1"/>
  <c r="P3835" i="1"/>
  <c r="Q3835" i="1" s="1"/>
  <c r="P9327" i="1"/>
  <c r="Q9327" i="1" s="1"/>
  <c r="P14215" i="1"/>
  <c r="Q14215" i="1" s="1"/>
  <c r="P11271" i="1"/>
  <c r="Q11271" i="1" s="1"/>
  <c r="P7763" i="1"/>
  <c r="Q7763" i="1" s="1"/>
  <c r="P3242" i="1"/>
  <c r="Q3242" i="1" s="1"/>
  <c r="P2957" i="1"/>
  <c r="Q2957" i="1" s="1"/>
  <c r="P11918" i="1"/>
  <c r="Q11918" i="1" s="1"/>
  <c r="P14229" i="1"/>
  <c r="Q14229" i="1" s="1"/>
  <c r="P1861" i="1"/>
  <c r="Q1861" i="1" s="1"/>
  <c r="P10393" i="1"/>
  <c r="Q10393" i="1" s="1"/>
  <c r="P11197" i="1"/>
  <c r="Q11197" i="1" s="1"/>
  <c r="P7818" i="1"/>
  <c r="Q7818" i="1" s="1"/>
  <c r="P5036" i="1"/>
  <c r="Q5036" i="1" s="1"/>
  <c r="P10910" i="1"/>
  <c r="Q10910" i="1" s="1"/>
  <c r="P6989" i="1"/>
  <c r="Q6989" i="1" s="1"/>
  <c r="P7010" i="1"/>
  <c r="Q7010" i="1" s="1"/>
  <c r="P1579" i="1"/>
  <c r="Q1579" i="1" s="1"/>
  <c r="P9670" i="1"/>
  <c r="Q9670" i="1" s="1"/>
  <c r="P1400" i="1"/>
  <c r="Q1400" i="1" s="1"/>
  <c r="P4236" i="1"/>
  <c r="Q4236" i="1" s="1"/>
  <c r="P2765" i="1"/>
  <c r="Q2765" i="1" s="1"/>
  <c r="P14495" i="1"/>
  <c r="Q14495" i="1" s="1"/>
  <c r="P1240" i="1"/>
  <c r="Q1240" i="1" s="1"/>
  <c r="P7061" i="1"/>
  <c r="Q7061" i="1" s="1"/>
  <c r="P9416" i="1"/>
  <c r="Q9416" i="1" s="1"/>
  <c r="P7122" i="1"/>
  <c r="Q7122" i="1" s="1"/>
  <c r="P10187" i="1"/>
  <c r="Q10187" i="1" s="1"/>
  <c r="P488" i="1"/>
  <c r="Q488" i="1" s="1"/>
  <c r="P14239" i="1"/>
  <c r="Q14239" i="1" s="1"/>
  <c r="P5360" i="1"/>
  <c r="Q5360" i="1" s="1"/>
  <c r="P6592" i="1"/>
  <c r="Q6592" i="1" s="1"/>
  <c r="P8236" i="1"/>
  <c r="Q8236" i="1" s="1"/>
  <c r="P9908" i="1"/>
  <c r="Q9908" i="1" s="1"/>
  <c r="P1938" i="1"/>
  <c r="Q1938" i="1" s="1"/>
  <c r="P5554" i="1"/>
  <c r="Q5554" i="1" s="1"/>
  <c r="P9181" i="1"/>
  <c r="Q9181" i="1" s="1"/>
  <c r="P8078" i="1"/>
  <c r="Q8078" i="1" s="1"/>
  <c r="P808" i="1"/>
  <c r="Q808" i="1" s="1"/>
  <c r="P11536" i="1"/>
  <c r="Q11536" i="1" s="1"/>
  <c r="P5847" i="1"/>
  <c r="Q5847" i="1" s="1"/>
  <c r="P317" i="1"/>
  <c r="Q317" i="1" s="1"/>
  <c r="P12240" i="1"/>
  <c r="Q12240" i="1" s="1"/>
  <c r="P93" i="1"/>
  <c r="Q93" i="1" s="1"/>
  <c r="P3104" i="1"/>
  <c r="Q3104" i="1" s="1"/>
  <c r="P11149" i="1"/>
  <c r="Q11149" i="1" s="1"/>
  <c r="P9141" i="1"/>
  <c r="Q9141" i="1" s="1"/>
  <c r="P8584" i="1"/>
  <c r="Q8584" i="1" s="1"/>
  <c r="P7748" i="1"/>
  <c r="Q7748" i="1" s="1"/>
  <c r="P14718" i="1"/>
  <c r="Q14718" i="1" s="1"/>
  <c r="P935" i="1"/>
  <c r="Q935" i="1" s="1"/>
  <c r="P7055" i="1"/>
  <c r="Q7055" i="1" s="1"/>
  <c r="P14890" i="1"/>
  <c r="Q14890" i="1" s="1"/>
  <c r="P4014" i="1"/>
  <c r="Q4014" i="1" s="1"/>
  <c r="P518" i="1"/>
  <c r="Q518" i="1" s="1"/>
  <c r="P7284" i="1"/>
  <c r="Q7284" i="1" s="1"/>
  <c r="P11837" i="1"/>
  <c r="Q11837" i="1" s="1"/>
  <c r="P3084" i="1"/>
  <c r="Q3084" i="1" s="1"/>
  <c r="P3809" i="1"/>
  <c r="Q3809" i="1" s="1"/>
  <c r="P2464" i="1"/>
  <c r="Q2464" i="1" s="1"/>
  <c r="P5425" i="1"/>
  <c r="Q5425" i="1" s="1"/>
  <c r="P13618" i="1"/>
  <c r="Q13618" i="1" s="1"/>
  <c r="P3123" i="1"/>
  <c r="Q3123" i="1" s="1"/>
  <c r="P4016" i="1"/>
  <c r="Q4016" i="1" s="1"/>
  <c r="P13620" i="1"/>
  <c r="Q13620" i="1" s="1"/>
  <c r="P14265" i="1"/>
  <c r="Q14265" i="1" s="1"/>
  <c r="P845" i="1"/>
  <c r="Q845" i="1" s="1"/>
  <c r="P8288" i="1"/>
  <c r="Q8288" i="1" s="1"/>
  <c r="P4502" i="1"/>
  <c r="Q4502" i="1" s="1"/>
  <c r="P2593" i="1"/>
  <c r="Q2593" i="1" s="1"/>
  <c r="P7929" i="1"/>
  <c r="Q7929" i="1" s="1"/>
  <c r="P11965" i="1"/>
  <c r="Q11965" i="1" s="1"/>
  <c r="P2645" i="1"/>
  <c r="Q2645" i="1" s="1"/>
  <c r="P4919" i="1"/>
  <c r="Q4919" i="1" s="1"/>
  <c r="P8748" i="1"/>
  <c r="Q8748" i="1" s="1"/>
  <c r="P13700" i="1"/>
  <c r="Q13700" i="1" s="1"/>
  <c r="P13678" i="1"/>
  <c r="Q13678" i="1" s="1"/>
  <c r="P10148" i="1"/>
  <c r="Q10148" i="1" s="1"/>
  <c r="P11333" i="1"/>
  <c r="Q11333" i="1" s="1"/>
  <c r="P1696" i="1"/>
  <c r="Q1696" i="1" s="1"/>
  <c r="P10432" i="1"/>
  <c r="Q10432" i="1" s="1"/>
  <c r="P5104" i="1"/>
  <c r="Q5104" i="1" s="1"/>
  <c r="P10983" i="1"/>
  <c r="Q10983" i="1" s="1"/>
  <c r="P1977" i="1"/>
  <c r="Q1977" i="1" s="1"/>
  <c r="P8991" i="1"/>
  <c r="Q8991" i="1" s="1"/>
  <c r="P5423" i="1"/>
  <c r="Q5423" i="1" s="1"/>
  <c r="P6493" i="1"/>
  <c r="Q6493" i="1" s="1"/>
  <c r="P1681" i="1"/>
  <c r="Q1681" i="1" s="1"/>
  <c r="P10630" i="1"/>
  <c r="Q10630" i="1" s="1"/>
  <c r="P11465" i="1"/>
  <c r="Q11465" i="1" s="1"/>
  <c r="P2050" i="1"/>
  <c r="Q2050" i="1" s="1"/>
  <c r="P7700" i="1"/>
  <c r="Q7700" i="1" s="1"/>
  <c r="P12118" i="1"/>
  <c r="Q12118" i="1" s="1"/>
  <c r="P3433" i="1"/>
  <c r="Q3433" i="1" s="1"/>
  <c r="P1410" i="1"/>
  <c r="Q1410" i="1" s="1"/>
  <c r="P13988" i="1"/>
  <c r="Q13988" i="1" s="1"/>
  <c r="P11706" i="1"/>
  <c r="Q11706" i="1" s="1"/>
  <c r="P4611" i="1"/>
  <c r="Q4611" i="1" s="1"/>
  <c r="P11285" i="1"/>
  <c r="Q11285" i="1" s="1"/>
  <c r="P445" i="1"/>
  <c r="Q445" i="1" s="1"/>
  <c r="P12411" i="1"/>
  <c r="Q12411" i="1" s="1"/>
  <c r="P5877" i="1"/>
  <c r="Q5877" i="1" s="1"/>
  <c r="P4048" i="1"/>
  <c r="Q4048" i="1" s="1"/>
  <c r="P3219" i="1"/>
  <c r="Q3219" i="1" s="1"/>
  <c r="P6243" i="1"/>
  <c r="Q6243" i="1" s="1"/>
  <c r="P10026" i="1"/>
  <c r="Q10026" i="1" s="1"/>
  <c r="P12212" i="1"/>
  <c r="Q12212" i="1" s="1"/>
  <c r="P313" i="1"/>
  <c r="Q313" i="1" s="1"/>
  <c r="P14419" i="1"/>
  <c r="Q14419" i="1" s="1"/>
  <c r="P12874" i="1"/>
  <c r="Q12874" i="1" s="1"/>
  <c r="P14740" i="1"/>
  <c r="Q14740" i="1" s="1"/>
  <c r="P3937" i="1"/>
  <c r="Q3937" i="1" s="1"/>
  <c r="P2439" i="1"/>
  <c r="Q2439" i="1" s="1"/>
  <c r="P13444" i="1"/>
  <c r="Q13444" i="1" s="1"/>
  <c r="P296" i="1"/>
  <c r="Q296" i="1" s="1"/>
  <c r="P6295" i="1"/>
  <c r="Q6295" i="1" s="1"/>
  <c r="P6530" i="1"/>
  <c r="Q6530" i="1" s="1"/>
  <c r="P3467" i="1"/>
  <c r="Q3467" i="1" s="1"/>
  <c r="P3552" i="1"/>
  <c r="Q3552" i="1" s="1"/>
  <c r="P10274" i="1"/>
  <c r="Q10274" i="1" s="1"/>
  <c r="P4861" i="1"/>
  <c r="Q4861" i="1" s="1"/>
  <c r="P1610" i="1"/>
  <c r="Q1610" i="1" s="1"/>
  <c r="P5135" i="1"/>
  <c r="Q5135" i="1" s="1"/>
  <c r="P7649" i="1"/>
  <c r="Q7649" i="1" s="1"/>
  <c r="P645" i="1"/>
  <c r="Q645" i="1" s="1"/>
  <c r="P15218" i="1"/>
  <c r="Q15218" i="1" s="1"/>
  <c r="P10900" i="1"/>
  <c r="Q10900" i="1" s="1"/>
  <c r="P1762" i="1"/>
  <c r="Q1762" i="1" s="1"/>
  <c r="P686" i="1"/>
  <c r="Q686" i="1" s="1"/>
  <c r="P15219" i="1"/>
  <c r="Q15219" i="1" s="1"/>
  <c r="P9614" i="1"/>
  <c r="Q9614" i="1" s="1"/>
  <c r="P9233" i="1"/>
  <c r="Q9233" i="1" s="1"/>
  <c r="P3407" i="1"/>
  <c r="Q3407" i="1" s="1"/>
  <c r="P13441" i="1"/>
  <c r="Q13441" i="1" s="1"/>
  <c r="P1090" i="1"/>
  <c r="Q1090" i="1" s="1"/>
  <c r="P11761" i="1"/>
  <c r="Q11761" i="1" s="1"/>
  <c r="P2037" i="1"/>
  <c r="Q2037" i="1" s="1"/>
  <c r="P12331" i="1"/>
  <c r="Q12331" i="1" s="1"/>
  <c r="P3288" i="1"/>
  <c r="Q3288" i="1" s="1"/>
  <c r="P14978" i="1"/>
  <c r="Q14978" i="1" s="1"/>
  <c r="P3122" i="1"/>
  <c r="Q3122" i="1" s="1"/>
  <c r="P9242" i="1"/>
  <c r="Q9242" i="1" s="1"/>
  <c r="P13328" i="1"/>
  <c r="Q13328" i="1" s="1"/>
  <c r="P6599" i="1"/>
  <c r="Q6599" i="1" s="1"/>
  <c r="P7211" i="1"/>
  <c r="Q7211" i="1" s="1"/>
  <c r="P14520" i="1"/>
  <c r="Q14520" i="1" s="1"/>
  <c r="P1130" i="1"/>
  <c r="Q1130" i="1" s="1"/>
  <c r="P7852" i="1"/>
  <c r="Q7852" i="1" s="1"/>
  <c r="P6039" i="1"/>
  <c r="Q6039" i="1" s="1"/>
  <c r="P7575" i="1"/>
  <c r="Q7575" i="1" s="1"/>
  <c r="P4470" i="1"/>
  <c r="Q4470" i="1" s="1"/>
  <c r="P1115" i="1"/>
  <c r="Q1115" i="1" s="1"/>
  <c r="P3842" i="1"/>
  <c r="Q3842" i="1" s="1"/>
  <c r="P339" i="1"/>
  <c r="Q339" i="1" s="1"/>
  <c r="P1910" i="1"/>
  <c r="Q1910" i="1" s="1"/>
  <c r="P3755" i="1"/>
  <c r="Q3755" i="1" s="1"/>
  <c r="P4484" i="1"/>
  <c r="Q4484" i="1" s="1"/>
  <c r="P5704" i="1"/>
  <c r="Q5704" i="1" s="1"/>
  <c r="P13798" i="1"/>
  <c r="Q13798" i="1" s="1"/>
  <c r="P8700" i="1"/>
  <c r="Q8700" i="1" s="1"/>
  <c r="P13727" i="1"/>
  <c r="Q13727" i="1" s="1"/>
  <c r="P1006" i="1"/>
  <c r="Q1006" i="1" s="1"/>
  <c r="P5066" i="1"/>
  <c r="Q5066" i="1" s="1"/>
  <c r="P5832" i="1"/>
  <c r="Q5832" i="1" s="1"/>
  <c r="P947" i="1"/>
  <c r="Q947" i="1" s="1"/>
  <c r="P14172" i="1"/>
  <c r="Q14172" i="1" s="1"/>
  <c r="P4375" i="1"/>
  <c r="Q4375" i="1" s="1"/>
  <c r="P12020" i="1"/>
  <c r="Q12020" i="1" s="1"/>
  <c r="P7148" i="1"/>
  <c r="Q7148" i="1" s="1"/>
  <c r="P6870" i="1"/>
  <c r="Q6870" i="1" s="1"/>
  <c r="P13023" i="1"/>
  <c r="Q13023" i="1" s="1"/>
  <c r="P5091" i="1"/>
  <c r="Q5091" i="1" s="1"/>
  <c r="P643" i="1"/>
  <c r="Q643" i="1" s="1"/>
  <c r="P7909" i="1"/>
  <c r="Q7909" i="1" s="1"/>
  <c r="P3654" i="1"/>
  <c r="Q3654" i="1" s="1"/>
  <c r="P5230" i="1"/>
  <c r="Q5230" i="1" s="1"/>
  <c r="P5413" i="1"/>
  <c r="Q5413" i="1" s="1"/>
  <c r="P13664" i="1"/>
  <c r="Q13664" i="1" s="1"/>
  <c r="P13342" i="1"/>
  <c r="Q13342" i="1" s="1"/>
  <c r="P14325" i="1"/>
  <c r="Q14325" i="1" s="1"/>
  <c r="P8853" i="1"/>
  <c r="Q8853" i="1" s="1"/>
  <c r="P9155" i="1"/>
  <c r="Q9155" i="1" s="1"/>
  <c r="P7504" i="1"/>
  <c r="Q7504" i="1" s="1"/>
  <c r="P11308" i="1"/>
  <c r="Q11308" i="1" s="1"/>
  <c r="P14169" i="1"/>
  <c r="Q14169" i="1" s="1"/>
  <c r="P395" i="1"/>
  <c r="Q395" i="1" s="1"/>
  <c r="P4165" i="1"/>
  <c r="Q4165" i="1" s="1"/>
  <c r="P806" i="1"/>
  <c r="Q806" i="1" s="1"/>
  <c r="P5175" i="1"/>
  <c r="Q5175" i="1" s="1"/>
  <c r="P13030" i="1"/>
  <c r="Q13030" i="1" s="1"/>
  <c r="P7381" i="1"/>
  <c r="Q7381" i="1" s="1"/>
  <c r="P13677" i="1"/>
  <c r="Q13677" i="1" s="1"/>
  <c r="P13218" i="1"/>
  <c r="Q13218" i="1" s="1"/>
  <c r="P2162" i="1"/>
  <c r="Q2162" i="1" s="1"/>
  <c r="P4297" i="1"/>
  <c r="Q4297" i="1" s="1"/>
  <c r="P8536" i="1"/>
  <c r="Q8536" i="1" s="1"/>
  <c r="P5532" i="1"/>
  <c r="Q5532" i="1" s="1"/>
  <c r="P9503" i="1"/>
  <c r="Q9503" i="1" s="1"/>
  <c r="P9187" i="1"/>
  <c r="Q9187" i="1" s="1"/>
  <c r="P497" i="1"/>
  <c r="Q497" i="1" s="1"/>
  <c r="P6000" i="1"/>
  <c r="Q6000" i="1" s="1"/>
  <c r="P6869" i="1"/>
  <c r="Q6869" i="1" s="1"/>
  <c r="P13667" i="1"/>
  <c r="Q13667" i="1" s="1"/>
  <c r="P10951" i="1"/>
  <c r="Q10951" i="1" s="1"/>
  <c r="P3578" i="1"/>
  <c r="Q3578" i="1" s="1"/>
  <c r="P9023" i="1"/>
  <c r="Q9023" i="1" s="1"/>
  <c r="P6307" i="1"/>
  <c r="Q6307" i="1" s="1"/>
  <c r="P13802" i="1"/>
  <c r="Q13802" i="1" s="1"/>
  <c r="P561" i="1"/>
  <c r="Q561" i="1" s="1"/>
  <c r="P15309" i="1"/>
  <c r="Q15309" i="1" s="1"/>
  <c r="P2054" i="1"/>
  <c r="Q2054" i="1" s="1"/>
  <c r="P9694" i="1"/>
  <c r="Q9694" i="1" s="1"/>
  <c r="P4508" i="1"/>
  <c r="Q4508" i="1" s="1"/>
  <c r="P7793" i="1"/>
  <c r="Q7793" i="1" s="1"/>
  <c r="P4608" i="1"/>
  <c r="Q4608" i="1" s="1"/>
  <c r="P6631" i="1"/>
  <c r="Q6631" i="1" s="1"/>
  <c r="P3545" i="1"/>
  <c r="Q3545" i="1" s="1"/>
  <c r="P1269" i="1"/>
  <c r="Q1269" i="1" s="1"/>
  <c r="P9560" i="1"/>
  <c r="Q9560" i="1" s="1"/>
  <c r="P13464" i="1"/>
  <c r="Q13464" i="1" s="1"/>
  <c r="P8642" i="1"/>
  <c r="Q8642" i="1" s="1"/>
  <c r="P7098" i="1"/>
  <c r="Q7098" i="1" s="1"/>
  <c r="P428" i="1"/>
  <c r="Q428" i="1" s="1"/>
  <c r="P7511" i="1"/>
  <c r="Q7511" i="1" s="1"/>
  <c r="P11331" i="1"/>
  <c r="Q11331" i="1" s="1"/>
  <c r="P2412" i="1"/>
  <c r="Q2412" i="1" s="1"/>
  <c r="P11727" i="1"/>
  <c r="Q11727" i="1" s="1"/>
  <c r="P7392" i="1"/>
  <c r="Q7392" i="1" s="1"/>
  <c r="P11702" i="1"/>
  <c r="Q11702" i="1" s="1"/>
  <c r="P2257" i="1"/>
  <c r="Q2257" i="1" s="1"/>
  <c r="P3095" i="1"/>
  <c r="Q3095" i="1" s="1"/>
  <c r="P6813" i="1"/>
  <c r="Q6813" i="1" s="1"/>
  <c r="P7301" i="1"/>
  <c r="Q7301" i="1" s="1"/>
  <c r="P15279" i="1"/>
  <c r="Q15279" i="1" s="1"/>
  <c r="P15143" i="1"/>
  <c r="Q15143" i="1" s="1"/>
  <c r="P6978" i="1"/>
  <c r="Q6978" i="1" s="1"/>
  <c r="P3679" i="1"/>
  <c r="Q3679" i="1" s="1"/>
  <c r="P10672" i="1"/>
  <c r="Q10672" i="1" s="1"/>
  <c r="P2969" i="1"/>
  <c r="Q2969" i="1" s="1"/>
  <c r="P4195" i="1"/>
  <c r="Q4195" i="1" s="1"/>
  <c r="P8258" i="1"/>
  <c r="Q8258" i="1" s="1"/>
  <c r="P14500" i="1"/>
  <c r="Q14500" i="1" s="1"/>
  <c r="P448" i="1"/>
  <c r="Q448" i="1" s="1"/>
  <c r="P10380" i="1"/>
  <c r="Q10380" i="1" s="1"/>
  <c r="P13284" i="1"/>
  <c r="Q13284" i="1" s="1"/>
  <c r="P11293" i="1"/>
  <c r="Q11293" i="1" s="1"/>
  <c r="P7368" i="1"/>
  <c r="Q7368" i="1" s="1"/>
  <c r="P13169" i="1"/>
  <c r="Q13169" i="1" s="1"/>
  <c r="P12034" i="1"/>
  <c r="Q12034" i="1" s="1"/>
  <c r="P11292" i="1"/>
  <c r="Q11292" i="1" s="1"/>
  <c r="P1648" i="1"/>
  <c r="Q1648" i="1" s="1"/>
  <c r="P10859" i="1"/>
  <c r="Q10859" i="1" s="1"/>
  <c r="P2372" i="1"/>
  <c r="Q2372" i="1" s="1"/>
  <c r="P13773" i="1"/>
  <c r="Q13773" i="1" s="1"/>
  <c r="P9969" i="1"/>
  <c r="Q9969" i="1" s="1"/>
  <c r="P13504" i="1"/>
  <c r="Q13504" i="1" s="1"/>
  <c r="P2633" i="1"/>
  <c r="Q2633" i="1" s="1"/>
  <c r="P8900" i="1"/>
  <c r="Q8900" i="1" s="1"/>
  <c r="P226" i="1"/>
  <c r="Q226" i="1" s="1"/>
  <c r="P1428" i="1"/>
  <c r="Q1428" i="1" s="1"/>
  <c r="P5260" i="1"/>
  <c r="Q5260" i="1" s="1"/>
  <c r="P4288" i="1"/>
  <c r="Q4288" i="1" s="1"/>
  <c r="P12292" i="1"/>
  <c r="Q12292" i="1" s="1"/>
  <c r="P8340" i="1"/>
  <c r="Q8340" i="1" s="1"/>
  <c r="P13875" i="1"/>
  <c r="Q13875" i="1" s="1"/>
  <c r="P14626" i="1"/>
  <c r="Q14626" i="1" s="1"/>
  <c r="P13374" i="1"/>
  <c r="Q13374" i="1" s="1"/>
  <c r="P4312" i="1"/>
  <c r="Q4312" i="1" s="1"/>
  <c r="P9398" i="1"/>
  <c r="Q9398" i="1" s="1"/>
  <c r="P11688" i="1"/>
  <c r="Q11688" i="1" s="1"/>
  <c r="P8129" i="1"/>
  <c r="Q8129" i="1" s="1"/>
  <c r="P5077" i="1"/>
  <c r="Q5077" i="1" s="1"/>
  <c r="P2796" i="1"/>
  <c r="Q2796" i="1" s="1"/>
  <c r="P14813" i="1"/>
  <c r="Q14813" i="1" s="1"/>
  <c r="P3162" i="1"/>
  <c r="Q3162" i="1" s="1"/>
  <c r="P12473" i="1"/>
  <c r="Q12473" i="1" s="1"/>
  <c r="P2033" i="1"/>
  <c r="Q2033" i="1" s="1"/>
  <c r="P15181" i="1"/>
  <c r="Q15181" i="1" s="1"/>
  <c r="P5131" i="1"/>
  <c r="Q5131" i="1" s="1"/>
  <c r="P11956" i="1"/>
  <c r="Q11956" i="1" s="1"/>
  <c r="P2320" i="1"/>
  <c r="Q2320" i="1" s="1"/>
  <c r="P11039" i="1"/>
  <c r="Q11039" i="1" s="1"/>
  <c r="P10635" i="1"/>
  <c r="Q10635" i="1" s="1"/>
  <c r="P5748" i="1"/>
  <c r="Q5748" i="1" s="1"/>
  <c r="P627" i="1"/>
  <c r="Q627" i="1" s="1"/>
  <c r="P6227" i="1"/>
  <c r="Q6227" i="1" s="1"/>
  <c r="P8612" i="1"/>
  <c r="Q8612" i="1" s="1"/>
  <c r="P868" i="1"/>
  <c r="Q868" i="1" s="1"/>
  <c r="P4098" i="1"/>
  <c r="Q4098" i="1" s="1"/>
  <c r="P15043" i="1"/>
  <c r="Q15043" i="1" s="1"/>
  <c r="P14131" i="1"/>
  <c r="Q14131" i="1" s="1"/>
  <c r="P12568" i="1"/>
  <c r="Q12568" i="1" s="1"/>
  <c r="P2280" i="1"/>
  <c r="Q2280" i="1" s="1"/>
  <c r="P6123" i="1"/>
  <c r="Q6123" i="1" s="1"/>
  <c r="P3178" i="1"/>
  <c r="Q3178" i="1" s="1"/>
  <c r="P3303" i="1"/>
  <c r="Q3303" i="1" s="1"/>
  <c r="P13546" i="1"/>
  <c r="Q13546" i="1" s="1"/>
  <c r="P6233" i="1"/>
  <c r="Q6233" i="1" s="1"/>
  <c r="P13050" i="1"/>
  <c r="Q13050" i="1" s="1"/>
  <c r="P5544" i="1"/>
  <c r="Q5544" i="1" s="1"/>
  <c r="P852" i="1"/>
  <c r="Q852" i="1" s="1"/>
  <c r="P2051" i="1"/>
  <c r="Q2051" i="1" s="1"/>
  <c r="P714" i="1"/>
  <c r="Q714" i="1" s="1"/>
  <c r="P4228" i="1"/>
  <c r="Q4228" i="1" s="1"/>
  <c r="P7937" i="1"/>
  <c r="Q7937" i="1" s="1"/>
  <c r="P3373" i="1"/>
  <c r="Q3373" i="1" s="1"/>
  <c r="P8891" i="1"/>
  <c r="Q8891" i="1" s="1"/>
  <c r="P4474" i="1"/>
  <c r="Q4474" i="1" s="1"/>
  <c r="P7441" i="1"/>
  <c r="Q7441" i="1" s="1"/>
  <c r="P4776" i="1"/>
  <c r="Q4776" i="1" s="1"/>
  <c r="P9217" i="1"/>
  <c r="Q9217" i="1" s="1"/>
  <c r="P9765" i="1"/>
  <c r="Q9765" i="1" s="1"/>
  <c r="P13206" i="1"/>
  <c r="Q13206" i="1" s="1"/>
  <c r="P12686" i="1"/>
  <c r="Q12686" i="1" s="1"/>
  <c r="P8456" i="1"/>
  <c r="Q8456" i="1" s="1"/>
  <c r="P5997" i="1"/>
  <c r="Q5997" i="1" s="1"/>
  <c r="P3228" i="1"/>
  <c r="Q3228" i="1" s="1"/>
  <c r="P9477" i="1"/>
  <c r="Q9477" i="1" s="1"/>
  <c r="P8385" i="1"/>
  <c r="Q8385" i="1" s="1"/>
  <c r="P589" i="1"/>
  <c r="Q589" i="1" s="1"/>
  <c r="P586" i="1"/>
  <c r="Q586" i="1" s="1"/>
  <c r="P2279" i="1"/>
  <c r="Q2279" i="1" s="1"/>
  <c r="P11045" i="1"/>
  <c r="Q11045" i="1" s="1"/>
  <c r="P13199" i="1"/>
  <c r="Q13199" i="1" s="1"/>
  <c r="P397" i="1"/>
  <c r="Q397" i="1" s="1"/>
  <c r="P12574" i="1"/>
  <c r="Q12574" i="1" s="1"/>
  <c r="P7106" i="1"/>
  <c r="Q7106" i="1" s="1"/>
  <c r="P6048" i="1"/>
  <c r="Q6048" i="1" s="1"/>
  <c r="P8366" i="1"/>
  <c r="Q8366" i="1" s="1"/>
  <c r="P14365" i="1"/>
  <c r="Q14365" i="1" s="1"/>
  <c r="P8749" i="1"/>
  <c r="Q8749" i="1" s="1"/>
  <c r="P1623" i="1"/>
  <c r="Q1623" i="1" s="1"/>
  <c r="P7217" i="1"/>
  <c r="Q7217" i="1" s="1"/>
  <c r="P15028" i="1"/>
  <c r="Q15028" i="1" s="1"/>
  <c r="P2497" i="1"/>
  <c r="Q2497" i="1" s="1"/>
  <c r="P7053" i="1"/>
  <c r="Q7053" i="1" s="1"/>
  <c r="P10723" i="1"/>
  <c r="Q10723" i="1" s="1"/>
  <c r="P5515" i="1"/>
  <c r="Q5515" i="1" s="1"/>
  <c r="P11808" i="1"/>
  <c r="Q11808" i="1" s="1"/>
  <c r="P3249" i="1"/>
  <c r="Q3249" i="1" s="1"/>
  <c r="P1445" i="1"/>
  <c r="Q1445" i="1" s="1"/>
  <c r="P5007" i="1"/>
  <c r="Q5007" i="1" s="1"/>
  <c r="P13338" i="1"/>
  <c r="Q13338" i="1" s="1"/>
  <c r="P10996" i="1"/>
  <c r="Q10996" i="1" s="1"/>
  <c r="P15094" i="1"/>
  <c r="Q15094" i="1" s="1"/>
  <c r="P5015" i="1"/>
  <c r="Q5015" i="1" s="1"/>
  <c r="P7684" i="1"/>
  <c r="Q7684" i="1" s="1"/>
  <c r="P6440" i="1"/>
  <c r="Q6440" i="1" s="1"/>
  <c r="P7454" i="1"/>
  <c r="Q7454" i="1" s="1"/>
  <c r="P2164" i="1"/>
  <c r="Q2164" i="1" s="1"/>
  <c r="P3012" i="1"/>
  <c r="Q3012" i="1" s="1"/>
  <c r="P7656" i="1"/>
  <c r="Q7656" i="1" s="1"/>
  <c r="P14882" i="1"/>
  <c r="Q14882" i="1" s="1"/>
  <c r="P14490" i="1"/>
  <c r="Q14490" i="1" s="1"/>
  <c r="P1451" i="1"/>
  <c r="Q1451" i="1" s="1"/>
  <c r="P8981" i="1"/>
  <c r="Q8981" i="1" s="1"/>
  <c r="P9520" i="1"/>
  <c r="Q9520" i="1" s="1"/>
  <c r="P9767" i="1"/>
  <c r="Q9767" i="1" s="1"/>
  <c r="P9877" i="1"/>
  <c r="Q9877" i="1" s="1"/>
  <c r="P963" i="1"/>
  <c r="Q963" i="1" s="1"/>
  <c r="P7755" i="1"/>
  <c r="Q7755" i="1" s="1"/>
  <c r="P41" i="1"/>
  <c r="Q41" i="1" s="1"/>
  <c r="P14103" i="1"/>
  <c r="Q14103" i="1" s="1"/>
  <c r="P270" i="1"/>
  <c r="Q270" i="1" s="1"/>
  <c r="P11930" i="1"/>
  <c r="Q11930" i="1" s="1"/>
  <c r="P3684" i="1"/>
  <c r="Q3684" i="1" s="1"/>
  <c r="P9043" i="1"/>
  <c r="Q9043" i="1" s="1"/>
  <c r="P6901" i="1"/>
  <c r="Q6901" i="1" s="1"/>
  <c r="P8341" i="1"/>
  <c r="Q8341" i="1" s="1"/>
  <c r="P9245" i="1"/>
  <c r="Q9245" i="1" s="1"/>
  <c r="P15100" i="1"/>
  <c r="Q15100" i="1" s="1"/>
  <c r="P12017" i="1"/>
  <c r="Q12017" i="1" s="1"/>
  <c r="P12308" i="1"/>
  <c r="Q12308" i="1" s="1"/>
  <c r="P13763" i="1"/>
  <c r="Q13763" i="1" s="1"/>
  <c r="P13980" i="1"/>
  <c r="Q13980" i="1" s="1"/>
  <c r="P13099" i="1"/>
  <c r="Q13099" i="1" s="1"/>
  <c r="P11526" i="1"/>
  <c r="Q11526" i="1" s="1"/>
  <c r="P9" i="1"/>
  <c r="Q9" i="1" s="1"/>
  <c r="P9251" i="1"/>
  <c r="Q9251" i="1" s="1"/>
  <c r="P1042" i="1"/>
  <c r="Q1042" i="1" s="1"/>
  <c r="P202" i="1"/>
  <c r="Q202" i="1" s="1"/>
  <c r="P330" i="1"/>
  <c r="Q330" i="1" s="1"/>
  <c r="P14328" i="1"/>
  <c r="Q14328" i="1" s="1"/>
  <c r="P4353" i="1"/>
  <c r="Q4353" i="1" s="1"/>
  <c r="P8756" i="1"/>
  <c r="Q8756" i="1" s="1"/>
  <c r="P2926" i="1"/>
  <c r="Q2926" i="1" s="1"/>
  <c r="P11631" i="1"/>
  <c r="Q11631" i="1" s="1"/>
  <c r="P12408" i="1"/>
  <c r="Q12408" i="1" s="1"/>
  <c r="P5347" i="1"/>
  <c r="Q5347" i="1" s="1"/>
  <c r="P180" i="1"/>
  <c r="Q180" i="1" s="1"/>
  <c r="P9764" i="1"/>
  <c r="Q9764" i="1" s="1"/>
  <c r="P13438" i="1"/>
  <c r="Q13438" i="1" s="1"/>
  <c r="P1968" i="1"/>
  <c r="Q1968" i="1" s="1"/>
  <c r="P10809" i="1"/>
  <c r="Q10809" i="1" s="1"/>
  <c r="P4069" i="1"/>
  <c r="Q4069" i="1" s="1"/>
  <c r="P6629" i="1"/>
  <c r="Q6629" i="1" s="1"/>
  <c r="P5081" i="1"/>
  <c r="Q5081" i="1" s="1"/>
  <c r="P13899" i="1"/>
  <c r="Q13899" i="1" s="1"/>
  <c r="P4557" i="1"/>
  <c r="Q4557" i="1" s="1"/>
  <c r="P14744" i="1"/>
  <c r="Q14744" i="1" s="1"/>
  <c r="P1793" i="1"/>
  <c r="Q1793" i="1" s="1"/>
  <c r="P14175" i="1"/>
  <c r="Q14175" i="1" s="1"/>
  <c r="P10172" i="1"/>
  <c r="Q10172" i="1" s="1"/>
  <c r="P4059" i="1"/>
  <c r="Q4059" i="1" s="1"/>
  <c r="P405" i="1"/>
  <c r="Q405" i="1" s="1"/>
  <c r="P2286" i="1"/>
  <c r="Q2286" i="1" s="1"/>
  <c r="P14283" i="1"/>
  <c r="Q14283" i="1" s="1"/>
  <c r="P7624" i="1"/>
  <c r="Q7624" i="1" s="1"/>
  <c r="P8872" i="1"/>
  <c r="Q8872" i="1" s="1"/>
  <c r="P12746" i="1"/>
  <c r="Q12746" i="1" s="1"/>
  <c r="P9574" i="1"/>
  <c r="Q9574" i="1" s="1"/>
  <c r="P3078" i="1"/>
  <c r="Q3078" i="1" s="1"/>
  <c r="P8809" i="1"/>
  <c r="Q8809" i="1" s="1"/>
  <c r="P10073" i="1"/>
  <c r="Q10073" i="1" s="1"/>
  <c r="P3646" i="1"/>
  <c r="Q3646" i="1" s="1"/>
  <c r="P14295" i="1"/>
  <c r="Q14295" i="1" s="1"/>
  <c r="P2711" i="1"/>
  <c r="Q2711" i="1" s="1"/>
  <c r="P10956" i="1"/>
  <c r="Q10956" i="1" s="1"/>
  <c r="P13898" i="1"/>
  <c r="Q13898" i="1" s="1"/>
  <c r="P5018" i="1"/>
  <c r="Q5018" i="1" s="1"/>
  <c r="P13077" i="1"/>
  <c r="Q13077" i="1" s="1"/>
  <c r="P9113" i="1"/>
  <c r="Q9113" i="1" s="1"/>
  <c r="P4625" i="1"/>
  <c r="Q4625" i="1" s="1"/>
  <c r="P11257" i="1"/>
  <c r="Q11257" i="1" s="1"/>
  <c r="P6250" i="1"/>
  <c r="Q6250" i="1" s="1"/>
  <c r="P3100" i="1"/>
  <c r="Q3100" i="1" s="1"/>
  <c r="P14077" i="1"/>
  <c r="Q14077" i="1" s="1"/>
  <c r="P7715" i="1"/>
  <c r="Q7715" i="1" s="1"/>
  <c r="P12196" i="1"/>
  <c r="Q12196" i="1" s="1"/>
  <c r="P14515" i="1"/>
  <c r="Q14515" i="1" s="1"/>
  <c r="P11302" i="1"/>
  <c r="Q11302" i="1" s="1"/>
  <c r="P7185" i="1"/>
  <c r="Q7185" i="1" s="1"/>
  <c r="P13167" i="1"/>
  <c r="Q13167" i="1" s="1"/>
  <c r="P9077" i="1"/>
  <c r="Q9077" i="1" s="1"/>
  <c r="P1564" i="1"/>
  <c r="Q1564" i="1" s="1"/>
  <c r="P9402" i="1"/>
  <c r="Q9402" i="1" s="1"/>
  <c r="P89" i="1"/>
  <c r="Q89" i="1" s="1"/>
  <c r="P14993" i="1"/>
  <c r="Q14993" i="1" s="1"/>
  <c r="P7977" i="1"/>
  <c r="Q7977" i="1" s="1"/>
  <c r="P1417" i="1"/>
  <c r="Q1417" i="1" s="1"/>
  <c r="P4546" i="1"/>
  <c r="Q4546" i="1" s="1"/>
  <c r="P10128" i="1"/>
  <c r="Q10128" i="1" s="1"/>
  <c r="P4388" i="1"/>
  <c r="Q4388" i="1" s="1"/>
  <c r="P6396" i="1"/>
  <c r="Q6396" i="1" s="1"/>
  <c r="P4535" i="1"/>
  <c r="Q4535" i="1" s="1"/>
  <c r="P9648" i="1"/>
  <c r="Q9648" i="1" s="1"/>
  <c r="P4304" i="1"/>
  <c r="Q4304" i="1" s="1"/>
  <c r="P12498" i="1"/>
  <c r="Q12498" i="1" s="1"/>
  <c r="P11151" i="1"/>
  <c r="Q11151" i="1" s="1"/>
  <c r="P4950" i="1"/>
  <c r="Q4950" i="1" s="1"/>
  <c r="P9582" i="1"/>
  <c r="Q9582" i="1" s="1"/>
  <c r="P7420" i="1"/>
  <c r="Q7420" i="1" s="1"/>
  <c r="P848" i="1"/>
  <c r="Q848" i="1" s="1"/>
  <c r="P6281" i="1"/>
  <c r="Q6281" i="1" s="1"/>
  <c r="P2014" i="1"/>
  <c r="Q2014" i="1" s="1"/>
  <c r="P1839" i="1"/>
  <c r="Q1839" i="1" s="1"/>
  <c r="P2438" i="1"/>
  <c r="Q2438" i="1" s="1"/>
  <c r="P6512" i="1"/>
  <c r="Q6512" i="1" s="1"/>
  <c r="P14083" i="1"/>
  <c r="Q14083" i="1" s="1"/>
  <c r="P11851" i="1"/>
  <c r="Q11851" i="1" s="1"/>
  <c r="P13100" i="1"/>
  <c r="Q13100" i="1" s="1"/>
  <c r="P11324" i="1"/>
  <c r="Q11324" i="1" s="1"/>
  <c r="P14905" i="1"/>
  <c r="Q14905" i="1" s="1"/>
  <c r="P11395" i="1"/>
  <c r="Q11395" i="1" s="1"/>
  <c r="P12167" i="1"/>
  <c r="Q12167" i="1" s="1"/>
  <c r="P12504" i="1"/>
  <c r="Q12504" i="1" s="1"/>
  <c r="P10605" i="1"/>
  <c r="Q10605" i="1" s="1"/>
  <c r="P3138" i="1"/>
  <c r="Q3138" i="1" s="1"/>
  <c r="P14928" i="1"/>
  <c r="Q14928" i="1" s="1"/>
  <c r="P7353" i="1"/>
  <c r="Q7353" i="1" s="1"/>
  <c r="P12754" i="1"/>
  <c r="Q12754" i="1" s="1"/>
  <c r="P12269" i="1"/>
  <c r="Q12269" i="1" s="1"/>
  <c r="P6491" i="1"/>
  <c r="Q6491" i="1" s="1"/>
  <c r="P12914" i="1"/>
  <c r="Q12914" i="1" s="1"/>
  <c r="P3811" i="1"/>
  <c r="Q3811" i="1" s="1"/>
  <c r="P5354" i="1"/>
  <c r="Q5354" i="1" s="1"/>
  <c r="P3504" i="1"/>
  <c r="Q3504" i="1" s="1"/>
  <c r="P896" i="1"/>
  <c r="Q896" i="1" s="1"/>
  <c r="P3608" i="1"/>
  <c r="Q3608" i="1" s="1"/>
  <c r="P9975" i="1"/>
  <c r="Q9975" i="1" s="1"/>
  <c r="P11683" i="1"/>
  <c r="Q11683" i="1" s="1"/>
  <c r="P5308" i="1"/>
  <c r="Q5308" i="1" s="1"/>
  <c r="P11350" i="1"/>
  <c r="Q11350" i="1" s="1"/>
  <c r="P112" i="1"/>
  <c r="Q112" i="1" s="1"/>
  <c r="P11652" i="1"/>
  <c r="Q11652" i="1" s="1"/>
  <c r="P12918" i="1"/>
  <c r="Q12918" i="1" s="1"/>
  <c r="P15236" i="1"/>
  <c r="Q15236" i="1" s="1"/>
  <c r="P13731" i="1"/>
  <c r="Q13731" i="1" s="1"/>
  <c r="P10650" i="1"/>
  <c r="Q10650" i="1" s="1"/>
  <c r="P5257" i="1"/>
  <c r="Q5257" i="1" s="1"/>
  <c r="P4311" i="1"/>
  <c r="Q4311" i="1" s="1"/>
  <c r="P1812" i="1"/>
  <c r="Q1812" i="1" s="1"/>
  <c r="P4354" i="1"/>
  <c r="Q4354" i="1" s="1"/>
  <c r="P4639" i="1"/>
  <c r="Q4639" i="1" s="1"/>
  <c r="P10989" i="1"/>
  <c r="Q10989" i="1" s="1"/>
  <c r="P11178" i="1"/>
  <c r="Q11178" i="1" s="1"/>
  <c r="P7983" i="1"/>
  <c r="Q7983" i="1" s="1"/>
  <c r="P11859" i="1"/>
  <c r="Q11859" i="1" s="1"/>
  <c r="P5199" i="1"/>
  <c r="Q5199" i="1" s="1"/>
  <c r="P7195" i="1"/>
  <c r="Q7195" i="1" s="1"/>
  <c r="P757" i="1"/>
  <c r="Q757" i="1" s="1"/>
  <c r="P8209" i="1"/>
  <c r="Q8209" i="1" s="1"/>
  <c r="P5859" i="1"/>
  <c r="Q5859" i="1" s="1"/>
  <c r="P1045" i="1"/>
  <c r="Q1045" i="1" s="1"/>
  <c r="P1431" i="1"/>
  <c r="Q1431" i="1" s="1"/>
  <c r="P10108" i="1"/>
  <c r="Q10108" i="1" s="1"/>
  <c r="P11434" i="1"/>
  <c r="Q11434" i="1" s="1"/>
  <c r="P1530" i="1"/>
  <c r="Q1530" i="1" s="1"/>
  <c r="P11897" i="1"/>
  <c r="Q11897" i="1" s="1"/>
  <c r="P13260" i="1"/>
  <c r="Q13260" i="1" s="1"/>
  <c r="P8708" i="1"/>
  <c r="Q8708" i="1" s="1"/>
  <c r="P7473" i="1"/>
  <c r="Q7473" i="1" s="1"/>
  <c r="P7028" i="1"/>
  <c r="Q7028" i="1" s="1"/>
  <c r="P4505" i="1"/>
  <c r="Q4505" i="1" s="1"/>
  <c r="P13767" i="1"/>
  <c r="Q13767" i="1" s="1"/>
  <c r="P13341" i="1"/>
  <c r="Q13341" i="1" s="1"/>
  <c r="P7840" i="1"/>
  <c r="Q7840" i="1" s="1"/>
  <c r="P3723" i="1"/>
  <c r="Q3723" i="1" s="1"/>
  <c r="P13963" i="1"/>
  <c r="Q13963" i="1" s="1"/>
  <c r="P11251" i="1"/>
  <c r="Q11251" i="1" s="1"/>
  <c r="P12649" i="1"/>
  <c r="Q12649" i="1" s="1"/>
  <c r="P12717" i="1"/>
  <c r="Q12717" i="1" s="1"/>
  <c r="P2901" i="1"/>
  <c r="Q2901" i="1" s="1"/>
  <c r="P849" i="1"/>
  <c r="Q849" i="1" s="1"/>
  <c r="P7727" i="1"/>
  <c r="Q7727" i="1" s="1"/>
  <c r="P7124" i="1"/>
  <c r="Q7124" i="1" s="1"/>
  <c r="P4892" i="1"/>
  <c r="Q4892" i="1" s="1"/>
  <c r="P11129" i="1"/>
  <c r="Q11129" i="1" s="1"/>
  <c r="P9331" i="1"/>
  <c r="Q9331" i="1" s="1"/>
  <c r="P5820" i="1"/>
  <c r="Q5820" i="1" s="1"/>
  <c r="P7469" i="1"/>
  <c r="Q7469" i="1" s="1"/>
  <c r="P8265" i="1"/>
  <c r="Q8265" i="1" s="1"/>
  <c r="P14422" i="1"/>
  <c r="Q14422" i="1" s="1"/>
  <c r="P7924" i="1"/>
  <c r="Q7924" i="1" s="1"/>
  <c r="P10062" i="1"/>
  <c r="Q10062" i="1" s="1"/>
  <c r="P13960" i="1"/>
  <c r="Q13960" i="1" s="1"/>
  <c r="P11033" i="1"/>
  <c r="Q11033" i="1" s="1"/>
  <c r="P8354" i="1"/>
  <c r="Q8354" i="1" s="1"/>
  <c r="P6060" i="1"/>
  <c r="Q6060" i="1" s="1"/>
  <c r="P1740" i="1"/>
  <c r="Q1740" i="1" s="1"/>
  <c r="P12100" i="1"/>
  <c r="Q12100" i="1" s="1"/>
  <c r="P12119" i="1"/>
  <c r="Q12119" i="1" s="1"/>
  <c r="P14947" i="1"/>
  <c r="Q14947" i="1" s="1"/>
  <c r="P7838" i="1"/>
  <c r="Q7838" i="1" s="1"/>
  <c r="P10812" i="1"/>
  <c r="Q10812" i="1" s="1"/>
  <c r="P15029" i="1"/>
  <c r="Q15029" i="1" s="1"/>
  <c r="P9409" i="1"/>
  <c r="Q9409" i="1" s="1"/>
  <c r="P12675" i="1"/>
  <c r="Q12675" i="1" s="1"/>
  <c r="P6208" i="1"/>
  <c r="Q6208" i="1" s="1"/>
  <c r="P2852" i="1"/>
  <c r="Q2852" i="1" s="1"/>
  <c r="P12965" i="1"/>
  <c r="Q12965" i="1" s="1"/>
  <c r="P6538" i="1"/>
  <c r="Q6538" i="1" s="1"/>
  <c r="P11441" i="1"/>
  <c r="Q11441" i="1" s="1"/>
  <c r="P8051" i="1"/>
  <c r="Q8051" i="1" s="1"/>
  <c r="P6981" i="1"/>
  <c r="Q6981" i="1" s="1"/>
  <c r="P805" i="1"/>
  <c r="Q805" i="1" s="1"/>
  <c r="P11807" i="1"/>
  <c r="Q11807" i="1" s="1"/>
  <c r="P4890" i="1"/>
  <c r="Q4890" i="1" s="1"/>
  <c r="P5909" i="1"/>
  <c r="Q5909" i="1" s="1"/>
  <c r="P5288" i="1"/>
  <c r="Q5288" i="1" s="1"/>
  <c r="P10689" i="1"/>
  <c r="Q10689" i="1" s="1"/>
  <c r="P10977" i="1"/>
  <c r="Q10977" i="1" s="1"/>
  <c r="P12533" i="1"/>
  <c r="Q12533" i="1" s="1"/>
  <c r="P10409" i="1"/>
  <c r="Q10409" i="1" s="1"/>
  <c r="P13916" i="1"/>
  <c r="Q13916" i="1" s="1"/>
  <c r="P3706" i="1"/>
  <c r="Q3706" i="1" s="1"/>
  <c r="P7562" i="1"/>
  <c r="Q7562" i="1" s="1"/>
  <c r="P14898" i="1"/>
  <c r="Q14898" i="1" s="1"/>
  <c r="P3825" i="1"/>
  <c r="Q3825" i="1" s="1"/>
  <c r="P11162" i="1"/>
  <c r="Q11162" i="1" s="1"/>
  <c r="P4785" i="1"/>
  <c r="Q4785" i="1" s="1"/>
  <c r="P6969" i="1"/>
  <c r="Q6969" i="1" s="1"/>
  <c r="P8239" i="1"/>
  <c r="Q8239" i="1" s="1"/>
  <c r="P12281" i="1"/>
  <c r="Q12281" i="1" s="1"/>
  <c r="P9513" i="1"/>
  <c r="Q9513" i="1" s="1"/>
  <c r="P15" i="1"/>
  <c r="Q15" i="1" s="1"/>
  <c r="P5120" i="1"/>
  <c r="Q5120" i="1" s="1"/>
  <c r="P5243" i="1"/>
  <c r="Q5243" i="1" s="1"/>
  <c r="P7493" i="1"/>
  <c r="Q7493" i="1" s="1"/>
  <c r="P13908" i="1"/>
  <c r="Q13908" i="1" s="1"/>
  <c r="P14016" i="1"/>
  <c r="Q14016" i="1" s="1"/>
  <c r="P7024" i="1"/>
  <c r="Q7024" i="1" s="1"/>
  <c r="P11163" i="1"/>
  <c r="Q11163" i="1" s="1"/>
  <c r="P5346" i="1"/>
  <c r="Q5346" i="1" s="1"/>
  <c r="P4370" i="1"/>
  <c r="Q4370" i="1" s="1"/>
  <c r="P7066" i="1"/>
  <c r="Q7066" i="1" s="1"/>
  <c r="P13001" i="1"/>
  <c r="Q13001" i="1" s="1"/>
  <c r="P7984" i="1"/>
  <c r="Q7984" i="1" s="1"/>
  <c r="P7231" i="1"/>
  <c r="Q7231" i="1" s="1"/>
  <c r="P2406" i="1"/>
  <c r="Q2406" i="1" s="1"/>
  <c r="P11427" i="1"/>
  <c r="Q11427" i="1" s="1"/>
  <c r="P5467" i="1"/>
  <c r="Q5467" i="1" s="1"/>
  <c r="P11598" i="1"/>
  <c r="Q11598" i="1" s="1"/>
  <c r="P14915" i="1"/>
  <c r="Q14915" i="1" s="1"/>
  <c r="P1394" i="1"/>
  <c r="Q1394" i="1" s="1"/>
  <c r="P13241" i="1"/>
  <c r="Q13241" i="1" s="1"/>
  <c r="P2564" i="1"/>
  <c r="Q2564" i="1" s="1"/>
  <c r="P13346" i="1"/>
  <c r="Q13346" i="1" s="1"/>
  <c r="P11192" i="1"/>
  <c r="Q11192" i="1" s="1"/>
  <c r="P6415" i="1"/>
  <c r="Q6415" i="1" s="1"/>
  <c r="P6959" i="1"/>
  <c r="Q6959" i="1" s="1"/>
  <c r="P4408" i="1"/>
  <c r="Q4408" i="1" s="1"/>
  <c r="P10760" i="1"/>
  <c r="Q10760" i="1" s="1"/>
  <c r="P13766" i="1"/>
  <c r="Q13766" i="1" s="1"/>
  <c r="P8985" i="1"/>
  <c r="Q8985" i="1" s="1"/>
  <c r="P4464" i="1"/>
  <c r="Q4464" i="1" s="1"/>
  <c r="P11041" i="1"/>
  <c r="Q11041" i="1" s="1"/>
  <c r="P3891" i="1"/>
  <c r="Q3891" i="1" s="1"/>
  <c r="P4057" i="1"/>
  <c r="Q4057" i="1" s="1"/>
  <c r="P9801" i="1"/>
  <c r="Q9801" i="1" s="1"/>
  <c r="P1472" i="1"/>
  <c r="Q1472" i="1" s="1"/>
  <c r="P5982" i="1"/>
  <c r="Q5982" i="1" s="1"/>
  <c r="P5576" i="1"/>
  <c r="Q5576" i="1" s="1"/>
  <c r="P831" i="1"/>
  <c r="Q831" i="1" s="1"/>
  <c r="P14102" i="1"/>
  <c r="Q14102" i="1" s="1"/>
  <c r="P14376" i="1"/>
  <c r="Q14376" i="1" s="1"/>
  <c r="P5995" i="1"/>
  <c r="Q5995" i="1" s="1"/>
  <c r="P5593" i="1"/>
  <c r="Q5593" i="1" s="1"/>
  <c r="P1880" i="1"/>
  <c r="Q1880" i="1" s="1"/>
  <c r="P8661" i="1"/>
  <c r="Q8661" i="1" s="1"/>
  <c r="P5263" i="1"/>
  <c r="Q5263" i="1" s="1"/>
  <c r="P12962" i="1"/>
  <c r="Q12962" i="1" s="1"/>
  <c r="P11282" i="1"/>
  <c r="Q11282" i="1" s="1"/>
  <c r="P1906" i="1"/>
  <c r="Q1906" i="1" s="1"/>
  <c r="P3286" i="1"/>
  <c r="Q3286" i="1" s="1"/>
  <c r="P1831" i="1"/>
  <c r="Q1831" i="1" s="1"/>
  <c r="P2068" i="1"/>
  <c r="Q2068" i="1" s="1"/>
  <c r="P1049" i="1"/>
  <c r="Q1049" i="1" s="1"/>
  <c r="P5530" i="1"/>
  <c r="Q5530" i="1" s="1"/>
  <c r="P9317" i="1"/>
  <c r="Q9317" i="1" s="1"/>
  <c r="P14805" i="1"/>
  <c r="Q14805" i="1" s="1"/>
  <c r="P6449" i="1"/>
  <c r="Q6449" i="1" s="1"/>
  <c r="P14616" i="1"/>
  <c r="Q14616" i="1" s="1"/>
  <c r="P1476" i="1"/>
  <c r="Q1476" i="1" s="1"/>
  <c r="P2494" i="1"/>
  <c r="Q2494" i="1" s="1"/>
  <c r="P6067" i="1"/>
  <c r="Q6067" i="1" s="1"/>
  <c r="P5946" i="1"/>
  <c r="Q5946" i="1" s="1"/>
  <c r="P276" i="1"/>
  <c r="Q276" i="1" s="1"/>
  <c r="P924" i="1"/>
  <c r="Q924" i="1" s="1"/>
  <c r="P4956" i="1"/>
  <c r="Q4956" i="1" s="1"/>
  <c r="P4774" i="1"/>
  <c r="Q4774" i="1" s="1"/>
  <c r="P4335" i="1"/>
  <c r="Q4335" i="1" s="1"/>
  <c r="P8013" i="1"/>
  <c r="Q8013" i="1" s="1"/>
  <c r="P3038" i="1"/>
  <c r="Q3038" i="1" s="1"/>
  <c r="P7740" i="1"/>
  <c r="Q7740" i="1" s="1"/>
  <c r="P793" i="1"/>
  <c r="Q793" i="1" s="1"/>
  <c r="P7611" i="1"/>
  <c r="Q7611" i="1" s="1"/>
  <c r="P11507" i="1"/>
  <c r="Q11507" i="1" s="1"/>
  <c r="P14171" i="1"/>
  <c r="Q14171" i="1" s="1"/>
  <c r="P13746" i="1"/>
  <c r="Q13746" i="1" s="1"/>
  <c r="P9951" i="1"/>
  <c r="Q9951" i="1" s="1"/>
  <c r="P15082" i="1"/>
  <c r="Q15082" i="1" s="1"/>
  <c r="P5541" i="1"/>
  <c r="Q5541" i="1" s="1"/>
  <c r="P10677" i="1"/>
  <c r="Q10677" i="1" s="1"/>
  <c r="P15193" i="1"/>
  <c r="Q15193" i="1" s="1"/>
  <c r="P10695" i="1"/>
  <c r="Q10695" i="1" s="1"/>
  <c r="P3964" i="1"/>
  <c r="Q3964" i="1" s="1"/>
  <c r="P12488" i="1"/>
  <c r="Q12488" i="1" s="1"/>
  <c r="P5297" i="1"/>
  <c r="Q5297" i="1" s="1"/>
  <c r="P4272" i="1"/>
  <c r="Q4272" i="1" s="1"/>
  <c r="P12716" i="1"/>
  <c r="Q12716" i="1" s="1"/>
  <c r="P6046" i="1"/>
  <c r="Q6046" i="1" s="1"/>
  <c r="P9926" i="1"/>
  <c r="Q9926" i="1" s="1"/>
  <c r="P13329" i="1"/>
  <c r="Q13329" i="1" s="1"/>
  <c r="P2322" i="1"/>
  <c r="Q2322" i="1" s="1"/>
  <c r="P9436" i="1"/>
  <c r="Q9436" i="1" s="1"/>
  <c r="P2760" i="1"/>
  <c r="Q2760" i="1" s="1"/>
  <c r="P9283" i="1"/>
  <c r="Q9283" i="1" s="1"/>
  <c r="P7500" i="1"/>
  <c r="Q7500" i="1" s="1"/>
  <c r="P13415" i="1"/>
  <c r="Q13415" i="1" s="1"/>
  <c r="P13816" i="1"/>
  <c r="Q13816" i="1" s="1"/>
  <c r="P11829" i="1"/>
  <c r="Q11829" i="1" s="1"/>
  <c r="P9643" i="1"/>
  <c r="Q9643" i="1" s="1"/>
  <c r="P4287" i="1"/>
  <c r="Q4287" i="1" s="1"/>
  <c r="P7464" i="1"/>
  <c r="Q7464" i="1" s="1"/>
  <c r="P2354" i="1"/>
  <c r="Q2354" i="1" s="1"/>
  <c r="P129" i="1"/>
  <c r="Q129" i="1" s="1"/>
  <c r="P8723" i="1"/>
  <c r="Q8723" i="1" s="1"/>
  <c r="P4007" i="1"/>
  <c r="Q4007" i="1" s="1"/>
  <c r="P4240" i="1"/>
  <c r="Q4240" i="1" s="1"/>
  <c r="P2741" i="1"/>
  <c r="Q2741" i="1" s="1"/>
  <c r="P1210" i="1"/>
  <c r="Q1210" i="1" s="1"/>
  <c r="P3819" i="1"/>
  <c r="Q3819" i="1" s="1"/>
  <c r="P3606" i="1"/>
  <c r="Q3606" i="1" s="1"/>
  <c r="P6242" i="1"/>
  <c r="Q6242" i="1" s="1"/>
  <c r="P1189" i="1"/>
  <c r="Q1189" i="1" s="1"/>
  <c r="P7088" i="1"/>
  <c r="Q7088" i="1" s="1"/>
  <c r="P867" i="1"/>
  <c r="Q867" i="1" s="1"/>
  <c r="P2997" i="1"/>
  <c r="Q2997" i="1" s="1"/>
  <c r="P12967" i="1"/>
  <c r="Q12967" i="1" s="1"/>
  <c r="P1004" i="1"/>
  <c r="Q1004" i="1" s="1"/>
  <c r="P1627" i="1"/>
  <c r="Q1627" i="1" s="1"/>
  <c r="P9012" i="1"/>
  <c r="Q9012" i="1" s="1"/>
  <c r="P4019" i="1"/>
  <c r="Q4019" i="1" s="1"/>
  <c r="P11880" i="1"/>
  <c r="Q11880" i="1" s="1"/>
  <c r="P6486" i="1"/>
  <c r="Q6486" i="1" s="1"/>
  <c r="P8804" i="1"/>
  <c r="Q8804" i="1" s="1"/>
  <c r="P1718" i="1"/>
  <c r="Q1718" i="1" s="1"/>
  <c r="P10729" i="1"/>
  <c r="Q10729" i="1" s="1"/>
  <c r="P14524" i="1"/>
  <c r="Q14524" i="1" s="1"/>
  <c r="P14761" i="1"/>
  <c r="Q14761" i="1" s="1"/>
  <c r="P9983" i="1"/>
  <c r="Q9983" i="1" s="1"/>
  <c r="P1267" i="1"/>
  <c r="Q1267" i="1" s="1"/>
  <c r="P13190" i="1"/>
  <c r="Q13190" i="1" s="1"/>
  <c r="P15261" i="1"/>
  <c r="Q15261" i="1" s="1"/>
  <c r="P2056" i="1"/>
  <c r="Q2056" i="1" s="1"/>
  <c r="P12745" i="1"/>
  <c r="Q12745" i="1" s="1"/>
  <c r="P2371" i="1"/>
  <c r="Q2371" i="1" s="1"/>
  <c r="P6843" i="1"/>
  <c r="Q6843" i="1" s="1"/>
  <c r="P14197" i="1"/>
  <c r="Q14197" i="1" s="1"/>
  <c r="P14303" i="1"/>
  <c r="Q14303" i="1" s="1"/>
  <c r="P8491" i="1"/>
  <c r="Q8491" i="1" s="1"/>
  <c r="P14358" i="1"/>
  <c r="Q14358" i="1" s="1"/>
  <c r="P592" i="1"/>
  <c r="Q592" i="1" s="1"/>
  <c r="P10566" i="1"/>
  <c r="Q10566" i="1" s="1"/>
  <c r="P6507" i="1"/>
  <c r="Q6507" i="1" s="1"/>
  <c r="P8510" i="1"/>
  <c r="Q8510" i="1" s="1"/>
  <c r="P2968" i="1"/>
  <c r="Q2968" i="1" s="1"/>
  <c r="P3096" i="1"/>
  <c r="Q3096" i="1" s="1"/>
  <c r="P11223" i="1"/>
  <c r="Q11223" i="1" s="1"/>
  <c r="P11788" i="1"/>
  <c r="Q11788" i="1" s="1"/>
  <c r="P9853" i="1"/>
  <c r="Q9853" i="1" s="1"/>
  <c r="P5241" i="1"/>
  <c r="Q5241" i="1" s="1"/>
  <c r="P10879" i="1"/>
  <c r="Q10879" i="1" s="1"/>
  <c r="P7926" i="1"/>
  <c r="Q7926" i="1" s="1"/>
  <c r="P10796" i="1"/>
  <c r="Q10796" i="1" s="1"/>
  <c r="P3302" i="1"/>
  <c r="Q3302" i="1" s="1"/>
  <c r="P7521" i="1"/>
  <c r="Q7521" i="1" s="1"/>
  <c r="P1943" i="1"/>
  <c r="Q1943" i="1" s="1"/>
  <c r="P14794" i="1"/>
  <c r="Q14794" i="1" s="1"/>
  <c r="P15267" i="1"/>
  <c r="Q15267" i="1" s="1"/>
  <c r="P6521" i="1"/>
  <c r="Q6521" i="1" s="1"/>
  <c r="P5986" i="1"/>
  <c r="Q5986" i="1" s="1"/>
  <c r="P6498" i="1"/>
  <c r="Q6498" i="1" s="1"/>
  <c r="P2853" i="1"/>
  <c r="Q2853" i="1" s="1"/>
  <c r="P3187" i="1"/>
  <c r="Q3187" i="1" s="1"/>
  <c r="P14984" i="1"/>
  <c r="Q14984" i="1" s="1"/>
  <c r="P5149" i="1"/>
  <c r="Q5149" i="1" s="1"/>
  <c r="P13365" i="1"/>
  <c r="Q13365" i="1" s="1"/>
  <c r="P120" i="1"/>
  <c r="Q120" i="1" s="1"/>
  <c r="P9183" i="1"/>
  <c r="Q9183" i="1" s="1"/>
  <c r="P3483" i="1"/>
  <c r="Q3483" i="1" s="1"/>
  <c r="P8762" i="1"/>
  <c r="Q8762" i="1" s="1"/>
  <c r="P10313" i="1"/>
  <c r="Q10313" i="1" s="1"/>
  <c r="P12503" i="1"/>
  <c r="Q12503" i="1" s="1"/>
  <c r="P3762" i="1"/>
  <c r="Q3762" i="1" s="1"/>
  <c r="P9820" i="1"/>
  <c r="Q9820" i="1" s="1"/>
  <c r="P67" i="1"/>
  <c r="Q67" i="1" s="1"/>
  <c r="P15341" i="1"/>
  <c r="Q15341" i="1" s="1"/>
  <c r="P6348" i="1"/>
  <c r="Q6348" i="1" s="1"/>
  <c r="P3034" i="1"/>
  <c r="Q3034" i="1" s="1"/>
  <c r="P9911" i="1"/>
  <c r="Q9911" i="1" s="1"/>
  <c r="P8178" i="1"/>
  <c r="Q8178" i="1" s="1"/>
  <c r="P57" i="1"/>
  <c r="Q57" i="1" s="1"/>
  <c r="P6064" i="1"/>
  <c r="Q6064" i="1" s="1"/>
  <c r="P12722" i="1"/>
  <c r="Q12722" i="1" s="1"/>
  <c r="P3968" i="1"/>
  <c r="Q3968" i="1" s="1"/>
  <c r="P14750" i="1"/>
  <c r="Q14750" i="1" s="1"/>
  <c r="P13278" i="1"/>
  <c r="Q13278" i="1" s="1"/>
  <c r="P5623" i="1"/>
  <c r="Q5623" i="1" s="1"/>
  <c r="P6045" i="1"/>
  <c r="Q6045" i="1" s="1"/>
  <c r="P6912" i="1"/>
  <c r="Q6912" i="1" s="1"/>
  <c r="P9785" i="1"/>
  <c r="Q9785" i="1" s="1"/>
  <c r="P4987" i="1"/>
  <c r="Q4987" i="1" s="1"/>
  <c r="P18" i="1"/>
  <c r="Q18" i="1" s="1"/>
  <c r="P6645" i="1"/>
  <c r="Q6645" i="1" s="1"/>
  <c r="P7556" i="1"/>
  <c r="Q7556" i="1" s="1"/>
  <c r="P10918" i="1"/>
  <c r="Q10918" i="1" s="1"/>
  <c r="P290" i="1"/>
  <c r="Q290" i="1" s="1"/>
  <c r="P9711" i="1"/>
  <c r="Q9711" i="1" s="1"/>
  <c r="P1191" i="1"/>
  <c r="Q1191" i="1" s="1"/>
  <c r="P8042" i="1"/>
  <c r="Q8042" i="1" s="1"/>
  <c r="P3085" i="1"/>
  <c r="Q3085" i="1" s="1"/>
  <c r="P13535" i="1"/>
  <c r="Q13535" i="1" s="1"/>
  <c r="P6483" i="1"/>
  <c r="Q6483" i="1" s="1"/>
  <c r="P1924" i="1"/>
  <c r="Q1924" i="1" s="1"/>
  <c r="P429" i="1"/>
  <c r="Q429" i="1" s="1"/>
  <c r="P13084" i="1"/>
  <c r="Q13084" i="1" s="1"/>
  <c r="P14373" i="1"/>
  <c r="Q14373" i="1" s="1"/>
  <c r="P11176" i="1"/>
  <c r="Q11176" i="1" s="1"/>
  <c r="P10219" i="1"/>
  <c r="Q10219" i="1" s="1"/>
  <c r="P3815" i="1"/>
  <c r="Q3815" i="1" s="1"/>
  <c r="P11160" i="1"/>
  <c r="Q11160" i="1" s="1"/>
  <c r="P2333" i="1"/>
  <c r="Q2333" i="1" s="1"/>
  <c r="P12532" i="1"/>
  <c r="Q12532" i="1" s="1"/>
  <c r="P6660" i="1"/>
  <c r="Q6660" i="1" s="1"/>
  <c r="P13440" i="1"/>
  <c r="Q13440" i="1" s="1"/>
  <c r="P5210" i="1"/>
  <c r="Q5210" i="1" s="1"/>
  <c r="P182" i="1"/>
  <c r="Q182" i="1" s="1"/>
  <c r="P12475" i="1"/>
  <c r="Q12475" i="1" s="1"/>
  <c r="P13559" i="1"/>
  <c r="Q13559" i="1" s="1"/>
  <c r="P303" i="1"/>
  <c r="Q303" i="1" s="1"/>
  <c r="P3933" i="1"/>
  <c r="Q3933" i="1" s="1"/>
  <c r="P4822" i="1"/>
  <c r="Q4822" i="1" s="1"/>
  <c r="P9209" i="1"/>
  <c r="Q9209" i="1" s="1"/>
  <c r="P3623" i="1"/>
  <c r="Q3623" i="1" s="1"/>
  <c r="P14222" i="1"/>
  <c r="Q14222" i="1" s="1"/>
  <c r="P14808" i="1"/>
  <c r="Q14808" i="1" s="1"/>
  <c r="P9028" i="1"/>
  <c r="Q9028" i="1" s="1"/>
  <c r="P15138" i="1"/>
  <c r="Q15138" i="1" s="1"/>
  <c r="P2623" i="1"/>
  <c r="Q2623" i="1" s="1"/>
  <c r="P1796" i="1"/>
  <c r="Q1796" i="1" s="1"/>
  <c r="P6122" i="1"/>
  <c r="Q6122" i="1" s="1"/>
  <c r="P12227" i="1"/>
  <c r="Q12227" i="1" s="1"/>
  <c r="P9086" i="1"/>
  <c r="Q9086" i="1" s="1"/>
  <c r="P9678" i="1"/>
  <c r="Q9678" i="1" s="1"/>
  <c r="P14732" i="1"/>
  <c r="Q14732" i="1" s="1"/>
  <c r="P9204" i="1"/>
  <c r="Q9204" i="1" s="1"/>
  <c r="P6603" i="1"/>
  <c r="Q6603" i="1" s="1"/>
  <c r="P12078" i="1"/>
  <c r="Q12078" i="1" s="1"/>
  <c r="P11736" i="1"/>
  <c r="Q11736" i="1" s="1"/>
  <c r="P14529" i="1"/>
  <c r="Q14529" i="1" s="1"/>
  <c r="P9429" i="1"/>
  <c r="Q9429" i="1" s="1"/>
  <c r="P238" i="1"/>
  <c r="Q238" i="1" s="1"/>
  <c r="P5083" i="1"/>
  <c r="Q5083" i="1" s="1"/>
  <c r="P6408" i="1"/>
  <c r="Q6408" i="1" s="1"/>
  <c r="P11165" i="1"/>
  <c r="Q11165" i="1" s="1"/>
  <c r="P9165" i="1"/>
  <c r="Q9165" i="1" s="1"/>
  <c r="P9755" i="1"/>
  <c r="Q9755" i="1" s="1"/>
  <c r="P4050" i="1"/>
  <c r="Q4050" i="1" s="1"/>
  <c r="P12751" i="1"/>
  <c r="Q12751" i="1" s="1"/>
  <c r="P4874" i="1"/>
  <c r="Q4874" i="1" s="1"/>
  <c r="P11012" i="1"/>
  <c r="Q11012" i="1" s="1"/>
  <c r="P4010" i="1"/>
  <c r="Q4010" i="1" s="1"/>
  <c r="P9725" i="1"/>
  <c r="Q9725" i="1" s="1"/>
  <c r="P7781" i="1"/>
  <c r="Q7781" i="1" s="1"/>
  <c r="P1991" i="1"/>
  <c r="Q1991" i="1" s="1"/>
  <c r="P4618" i="1"/>
  <c r="Q4618" i="1" s="1"/>
  <c r="P8301" i="1"/>
  <c r="Q8301" i="1" s="1"/>
  <c r="P6700" i="1"/>
  <c r="Q6700" i="1" s="1"/>
  <c r="P6092" i="1"/>
  <c r="Q6092" i="1" s="1"/>
  <c r="P11134" i="1"/>
  <c r="Q11134" i="1" s="1"/>
  <c r="P11025" i="1"/>
  <c r="Q11025" i="1" s="1"/>
  <c r="P15259" i="1"/>
  <c r="Q15259" i="1" s="1"/>
  <c r="P1893" i="1"/>
  <c r="Q1893" i="1" s="1"/>
  <c r="P3810" i="1"/>
  <c r="Q3810" i="1" s="1"/>
  <c r="P4385" i="1"/>
  <c r="Q4385" i="1" s="1"/>
  <c r="P4704" i="1"/>
  <c r="Q4704" i="1" s="1"/>
  <c r="P5039" i="1"/>
  <c r="Q5039" i="1" s="1"/>
  <c r="P8712" i="1"/>
  <c r="Q8712" i="1" s="1"/>
  <c r="P747" i="1"/>
  <c r="Q747" i="1" s="1"/>
  <c r="P7113" i="1"/>
  <c r="Q7113" i="1" s="1"/>
  <c r="P10909" i="1"/>
  <c r="Q10909" i="1" s="1"/>
  <c r="P11158" i="1"/>
  <c r="Q11158" i="1" s="1"/>
  <c r="P8493" i="1"/>
  <c r="Q8493" i="1" s="1"/>
  <c r="P14149" i="1"/>
  <c r="Q14149" i="1" s="1"/>
  <c r="P2939" i="1"/>
  <c r="Q2939" i="1" s="1"/>
  <c r="P15139" i="1"/>
  <c r="Q15139" i="1" s="1"/>
  <c r="P2580" i="1"/>
  <c r="Q2580" i="1" s="1"/>
  <c r="P5215" i="1"/>
  <c r="Q5215" i="1" s="1"/>
  <c r="P809" i="1"/>
  <c r="Q809" i="1" s="1"/>
  <c r="P14789" i="1"/>
  <c r="Q14789" i="1" s="1"/>
  <c r="P8945" i="1"/>
  <c r="Q8945" i="1" s="1"/>
  <c r="P10390" i="1"/>
  <c r="Q10390" i="1" s="1"/>
  <c r="P14754" i="1"/>
  <c r="Q14754" i="1" s="1"/>
  <c r="P11616" i="1"/>
  <c r="Q11616" i="1" s="1"/>
  <c r="P15045" i="1"/>
  <c r="Q15045" i="1" s="1"/>
  <c r="P8173" i="1"/>
  <c r="Q8173" i="1" s="1"/>
  <c r="P11092" i="1"/>
  <c r="Q11092" i="1" s="1"/>
  <c r="P2389" i="1"/>
  <c r="Q2389" i="1" s="1"/>
  <c r="P660" i="1"/>
  <c r="Q660" i="1" s="1"/>
  <c r="P6797" i="1"/>
  <c r="Q6797" i="1" s="1"/>
  <c r="P1381" i="1"/>
  <c r="Q1381" i="1" s="1"/>
  <c r="P7678" i="1"/>
  <c r="Q7678" i="1" s="1"/>
  <c r="P5338" i="1"/>
  <c r="Q5338" i="1" s="1"/>
  <c r="P2844" i="1"/>
  <c r="Q2844" i="1" s="1"/>
  <c r="P15125" i="1"/>
  <c r="Q15125" i="1" s="1"/>
  <c r="P14415" i="1"/>
  <c r="Q14415" i="1" s="1"/>
  <c r="P4227" i="1"/>
  <c r="Q4227" i="1" s="1"/>
  <c r="P6497" i="1"/>
  <c r="Q6497" i="1" s="1"/>
  <c r="P10297" i="1"/>
  <c r="Q10297" i="1" s="1"/>
  <c r="P8069" i="1"/>
  <c r="Q8069" i="1" s="1"/>
  <c r="P14001" i="1"/>
  <c r="Q14001" i="1" s="1"/>
  <c r="P15167" i="1"/>
  <c r="Q15167" i="1" s="1"/>
  <c r="P975" i="1"/>
  <c r="Q975" i="1" s="1"/>
  <c r="P6877" i="1"/>
  <c r="Q6877" i="1" s="1"/>
  <c r="P5719" i="1"/>
  <c r="Q5719" i="1" s="1"/>
  <c r="P823" i="1"/>
  <c r="Q823" i="1" s="1"/>
  <c r="P13995" i="1"/>
  <c r="Q13995" i="1" s="1"/>
  <c r="P2381" i="1"/>
  <c r="Q2381" i="1" s="1"/>
  <c r="P583" i="1"/>
  <c r="Q583" i="1" s="1"/>
  <c r="P1493" i="1"/>
  <c r="Q1493" i="1" s="1"/>
  <c r="P6676" i="1"/>
  <c r="Q6676" i="1" s="1"/>
  <c r="P6209" i="1"/>
  <c r="Q6209" i="1" s="1"/>
  <c r="P13880" i="1"/>
  <c r="Q13880" i="1" s="1"/>
  <c r="P314" i="1"/>
  <c r="Q314" i="1" s="1"/>
  <c r="P14195" i="1"/>
  <c r="Q14195" i="1" s="1"/>
  <c r="P6100" i="1"/>
  <c r="Q6100" i="1" s="1"/>
  <c r="P3369" i="1"/>
  <c r="Q3369" i="1" s="1"/>
  <c r="P15020" i="1"/>
  <c r="Q15020" i="1" s="1"/>
  <c r="P14033" i="1"/>
  <c r="Q14033" i="1" s="1"/>
  <c r="P9652" i="1"/>
  <c r="Q9652" i="1" s="1"/>
  <c r="P1380" i="1"/>
  <c r="Q1380" i="1" s="1"/>
  <c r="P11856" i="1"/>
  <c r="Q11856" i="1" s="1"/>
  <c r="P1205" i="1"/>
  <c r="Q1205" i="1" s="1"/>
  <c r="P3982" i="1"/>
  <c r="Q3982" i="1" s="1"/>
  <c r="P9294" i="1"/>
  <c r="Q9294" i="1" s="1"/>
  <c r="P555" i="1"/>
  <c r="Q555" i="1" s="1"/>
  <c r="P4513" i="1"/>
  <c r="Q4513" i="1" s="1"/>
  <c r="P5407" i="1"/>
  <c r="Q5407" i="1" s="1"/>
  <c r="P803" i="1"/>
  <c r="Q803" i="1" s="1"/>
  <c r="P8704" i="1"/>
  <c r="Q8704" i="1" s="1"/>
  <c r="P10394" i="1"/>
  <c r="Q10394" i="1" s="1"/>
  <c r="P1461" i="1"/>
  <c r="Q1461" i="1" s="1"/>
  <c r="P5695" i="1"/>
  <c r="Q5695" i="1" s="1"/>
  <c r="P4855" i="1"/>
  <c r="Q4855" i="1" s="1"/>
  <c r="P7507" i="1"/>
  <c r="Q7507" i="1" s="1"/>
  <c r="P14311" i="1"/>
  <c r="Q14311" i="1" s="1"/>
  <c r="P7475" i="1"/>
  <c r="Q7475" i="1" s="1"/>
  <c r="P49" i="1"/>
  <c r="Q49" i="1" s="1"/>
  <c r="P571" i="1"/>
  <c r="Q571" i="1" s="1"/>
  <c r="P5189" i="1"/>
  <c r="Q5189" i="1" s="1"/>
  <c r="P1625" i="1"/>
  <c r="Q1625" i="1" s="1"/>
  <c r="P4519" i="1"/>
  <c r="Q4519" i="1" s="1"/>
  <c r="P9850" i="1"/>
  <c r="Q9850" i="1" s="1"/>
  <c r="P3955" i="1"/>
  <c r="Q3955" i="1" s="1"/>
  <c r="P1787" i="1"/>
  <c r="Q1787" i="1" s="1"/>
  <c r="P10800" i="1"/>
  <c r="Q10800" i="1" s="1"/>
  <c r="P14084" i="1"/>
  <c r="Q14084" i="1" s="1"/>
  <c r="P13973" i="1"/>
  <c r="Q13973" i="1" s="1"/>
  <c r="P10037" i="1"/>
  <c r="Q10037" i="1" s="1"/>
  <c r="P2831" i="1"/>
  <c r="Q2831" i="1" s="1"/>
  <c r="P13416" i="1"/>
  <c r="Q13416" i="1" s="1"/>
  <c r="P11686" i="1"/>
  <c r="Q11686" i="1" s="1"/>
  <c r="P12904" i="1"/>
  <c r="Q12904" i="1" s="1"/>
  <c r="P2254" i="1"/>
  <c r="Q2254" i="1" s="1"/>
  <c r="P7401" i="1"/>
  <c r="Q7401" i="1" s="1"/>
  <c r="P8160" i="1"/>
  <c r="Q8160" i="1" s="1"/>
  <c r="P11900" i="1"/>
  <c r="Q11900" i="1" s="1"/>
  <c r="P4954" i="1"/>
  <c r="Q4954" i="1" s="1"/>
  <c r="P5249" i="1"/>
  <c r="Q5249" i="1" s="1"/>
  <c r="P13626" i="1"/>
  <c r="Q13626" i="1" s="1"/>
  <c r="P11388" i="1"/>
  <c r="Q11388" i="1" s="1"/>
  <c r="P9827" i="1"/>
  <c r="Q9827" i="1" s="1"/>
  <c r="P1869" i="1"/>
  <c r="Q1869" i="1" s="1"/>
  <c r="P1075" i="1"/>
  <c r="Q1075" i="1" s="1"/>
  <c r="P9927" i="1"/>
  <c r="Q9927" i="1" s="1"/>
  <c r="P7866" i="1"/>
  <c r="Q7866" i="1" s="1"/>
  <c r="P15121" i="1"/>
  <c r="Q15121" i="1" s="1"/>
  <c r="P13086" i="1"/>
  <c r="Q13086" i="1" s="1"/>
  <c r="P8765" i="1"/>
  <c r="Q8765" i="1" s="1"/>
  <c r="P1843" i="1"/>
  <c r="Q1843" i="1" s="1"/>
  <c r="P1528" i="1"/>
  <c r="Q1528" i="1" s="1"/>
  <c r="P7048" i="1"/>
  <c r="Q7048" i="1" s="1"/>
  <c r="P2269" i="1"/>
  <c r="Q2269" i="1" s="1"/>
  <c r="P10542" i="1"/>
  <c r="Q10542" i="1" s="1"/>
  <c r="P744" i="1"/>
  <c r="Q744" i="1" s="1"/>
  <c r="P15273" i="1"/>
  <c r="Q15273" i="1" s="1"/>
  <c r="P14506" i="1"/>
  <c r="Q14506" i="1" s="1"/>
  <c r="P9289" i="1"/>
  <c r="Q9289" i="1" s="1"/>
  <c r="P3025" i="1"/>
  <c r="Q3025" i="1" s="1"/>
  <c r="P4274" i="1"/>
  <c r="Q4274" i="1" s="1"/>
  <c r="P4476" i="1"/>
  <c r="Q4476" i="1" s="1"/>
  <c r="P2850" i="1"/>
  <c r="Q2850" i="1" s="1"/>
  <c r="P1701" i="1"/>
  <c r="Q1701" i="1" s="1"/>
  <c r="P10207" i="1"/>
  <c r="Q10207" i="1" s="1"/>
  <c r="P11504" i="1"/>
  <c r="Q11504" i="1" s="1"/>
  <c r="P3752" i="1"/>
  <c r="Q3752" i="1" s="1"/>
  <c r="P11647" i="1"/>
  <c r="Q11647" i="1" s="1"/>
  <c r="P2523" i="1"/>
  <c r="Q2523" i="1" s="1"/>
  <c r="P3581" i="1"/>
  <c r="Q3581" i="1" s="1"/>
  <c r="P12068" i="1"/>
  <c r="Q12068" i="1" s="1"/>
  <c r="P15026" i="1"/>
  <c r="Q15026" i="1" s="1"/>
  <c r="P11941" i="1"/>
  <c r="Q11941" i="1" s="1"/>
  <c r="P3018" i="1"/>
  <c r="Q3018" i="1" s="1"/>
  <c r="P4520" i="1"/>
  <c r="Q4520" i="1" s="1"/>
  <c r="P9835" i="1"/>
  <c r="Q9835" i="1" s="1"/>
  <c r="P14658" i="1"/>
  <c r="Q14658" i="1" s="1"/>
  <c r="P15287" i="1"/>
  <c r="Q15287" i="1" s="1"/>
  <c r="P9064" i="1"/>
  <c r="Q9064" i="1" s="1"/>
  <c r="P6642" i="1"/>
  <c r="Q6642" i="1" s="1"/>
  <c r="P3710" i="1"/>
  <c r="Q3710" i="1" s="1"/>
  <c r="P1190" i="1"/>
  <c r="Q1190" i="1" s="1"/>
  <c r="P4681" i="1"/>
  <c r="Q4681" i="1" s="1"/>
  <c r="P8615" i="1"/>
  <c r="Q8615" i="1" s="1"/>
  <c r="P9822" i="1"/>
  <c r="Q9822" i="1" s="1"/>
  <c r="P5032" i="1"/>
  <c r="Q5032" i="1" s="1"/>
  <c r="P14742" i="1"/>
  <c r="Q14742" i="1" s="1"/>
  <c r="P1458" i="1"/>
  <c r="Q1458" i="1" s="1"/>
  <c r="P10919" i="1"/>
  <c r="Q10919" i="1" s="1"/>
  <c r="P5715" i="1"/>
  <c r="Q5715" i="1" s="1"/>
  <c r="P11974" i="1"/>
  <c r="Q11974" i="1" s="1"/>
  <c r="P12848" i="1"/>
  <c r="Q12848" i="1" s="1"/>
  <c r="P11157" i="1"/>
  <c r="Q11157" i="1" s="1"/>
  <c r="P8781" i="1"/>
  <c r="Q8781" i="1" s="1"/>
  <c r="P1209" i="1"/>
  <c r="Q1209" i="1" s="1"/>
  <c r="P2151" i="1"/>
  <c r="Q2151" i="1" s="1"/>
  <c r="P9191" i="1"/>
  <c r="Q9191" i="1" s="1"/>
  <c r="P14827" i="1"/>
  <c r="Q14827" i="1" s="1"/>
  <c r="P8105" i="1"/>
  <c r="Q8105" i="1" s="1"/>
  <c r="P13808" i="1"/>
  <c r="Q13808" i="1" s="1"/>
  <c r="P14218" i="1"/>
  <c r="Q14218" i="1" s="1"/>
  <c r="P1854" i="1"/>
  <c r="Q1854" i="1" s="1"/>
  <c r="P6963" i="1"/>
  <c r="Q6963" i="1" s="1"/>
  <c r="P11567" i="1"/>
  <c r="Q11567" i="1" s="1"/>
  <c r="P6174" i="1"/>
  <c r="Q6174" i="1" s="1"/>
  <c r="P4457" i="1"/>
  <c r="Q4457" i="1" s="1"/>
  <c r="P14030" i="1"/>
  <c r="Q14030" i="1" s="1"/>
  <c r="P9196" i="1"/>
  <c r="Q9196" i="1" s="1"/>
  <c r="P9636" i="1"/>
  <c r="Q9636" i="1" s="1"/>
  <c r="P10753" i="1"/>
  <c r="Q10753" i="1" s="1"/>
  <c r="P14955" i="1"/>
  <c r="Q14955" i="1" s="1"/>
  <c r="P9445" i="1"/>
  <c r="Q9445" i="1" s="1"/>
  <c r="P261" i="1"/>
  <c r="Q261" i="1" s="1"/>
  <c r="P14856" i="1"/>
  <c r="Q14856" i="1" s="1"/>
  <c r="P3481" i="1"/>
  <c r="Q3481" i="1" s="1"/>
  <c r="P14779" i="1"/>
  <c r="Q14779" i="1" s="1"/>
  <c r="P5990" i="1"/>
  <c r="Q5990" i="1" s="1"/>
  <c r="P13197" i="1"/>
  <c r="Q13197" i="1" s="1"/>
  <c r="P6044" i="1"/>
  <c r="Q6044" i="1" s="1"/>
  <c r="P9679" i="1"/>
  <c r="Q9679" i="1" s="1"/>
  <c r="P6062" i="1"/>
  <c r="Q6062" i="1" s="1"/>
  <c r="P11365" i="1"/>
  <c r="Q11365" i="1" s="1"/>
  <c r="P12373" i="1"/>
  <c r="Q12373" i="1" s="1"/>
  <c r="P13041" i="1"/>
  <c r="Q13041" i="1" s="1"/>
  <c r="P3430" i="1"/>
  <c r="Q3430" i="1" s="1"/>
  <c r="P12776" i="1"/>
  <c r="Q12776" i="1" s="1"/>
  <c r="P6093" i="1"/>
  <c r="Q6093" i="1" s="1"/>
  <c r="P9333" i="1"/>
  <c r="Q9333" i="1" s="1"/>
  <c r="P978" i="1"/>
  <c r="Q978" i="1" s="1"/>
  <c r="P9229" i="1"/>
  <c r="Q9229" i="1" s="1"/>
  <c r="P12677" i="1"/>
  <c r="Q12677" i="1" s="1"/>
  <c r="P4286" i="1"/>
  <c r="Q4286" i="1" s="1"/>
  <c r="P7046" i="1"/>
  <c r="Q7046" i="1" s="1"/>
  <c r="P12625" i="1"/>
  <c r="Q12625" i="1" s="1"/>
  <c r="P4561" i="1"/>
  <c r="Q4561" i="1" s="1"/>
  <c r="P14122" i="1"/>
  <c r="Q14122" i="1" s="1"/>
  <c r="P2350" i="1"/>
  <c r="Q2350" i="1" s="1"/>
  <c r="P7287" i="1"/>
  <c r="Q7287" i="1" s="1"/>
  <c r="P9740" i="1"/>
  <c r="Q9740" i="1" s="1"/>
  <c r="P7205" i="1"/>
  <c r="Q7205" i="1" s="1"/>
  <c r="P6239" i="1"/>
  <c r="Q6239" i="1" s="1"/>
  <c r="P9779" i="1"/>
  <c r="Q9779" i="1" s="1"/>
  <c r="P13654" i="1"/>
  <c r="Q13654" i="1" s="1"/>
  <c r="P10201" i="1"/>
  <c r="Q10201" i="1" s="1"/>
  <c r="P9576" i="1"/>
  <c r="Q9576" i="1" s="1"/>
  <c r="P11461" i="1"/>
  <c r="Q11461" i="1" s="1"/>
  <c r="P6094" i="1"/>
  <c r="Q6094" i="1" s="1"/>
  <c r="P279" i="1"/>
  <c r="Q279" i="1" s="1"/>
  <c r="P14393" i="1"/>
  <c r="Q14393" i="1" s="1"/>
  <c r="P4669" i="1"/>
  <c r="Q4669" i="1" s="1"/>
  <c r="P11792" i="1"/>
  <c r="Q11792" i="1" s="1"/>
  <c r="P9091" i="1"/>
  <c r="Q9091" i="1" s="1"/>
  <c r="P10690" i="1"/>
  <c r="Q10690" i="1" s="1"/>
  <c r="P12570" i="1"/>
  <c r="Q12570" i="1" s="1"/>
  <c r="P7532" i="1"/>
  <c r="Q7532" i="1" s="1"/>
  <c r="P539" i="1"/>
  <c r="Q539" i="1" s="1"/>
  <c r="P14807" i="1"/>
  <c r="Q14807" i="1" s="1"/>
  <c r="P12327" i="1"/>
  <c r="Q12327" i="1" s="1"/>
  <c r="P9881" i="1"/>
  <c r="Q9881" i="1" s="1"/>
  <c r="P13660" i="1"/>
  <c r="Q13660" i="1" s="1"/>
  <c r="P14181" i="1"/>
  <c r="Q14181" i="1" s="1"/>
  <c r="P13496" i="1"/>
  <c r="Q13496" i="1" s="1"/>
  <c r="P2174" i="1"/>
  <c r="Q2174" i="1" s="1"/>
  <c r="P11213" i="1"/>
  <c r="Q11213" i="1" s="1"/>
  <c r="P4857" i="1"/>
  <c r="Q4857" i="1" s="1"/>
  <c r="P662" i="1"/>
  <c r="Q662" i="1" s="1"/>
  <c r="P4231" i="1"/>
  <c r="Q4231" i="1" s="1"/>
  <c r="P10066" i="1"/>
  <c r="Q10066" i="1" s="1"/>
  <c r="P14007" i="1"/>
  <c r="Q14007" i="1" s="1"/>
  <c r="P10642" i="1"/>
  <c r="Q10642" i="1" s="1"/>
  <c r="P8962" i="1"/>
  <c r="Q8962" i="1" s="1"/>
  <c r="P5080" i="1"/>
  <c r="Q5080" i="1" s="1"/>
  <c r="P3399" i="1"/>
  <c r="Q3399" i="1" s="1"/>
  <c r="P8473" i="1"/>
  <c r="Q8473" i="1" s="1"/>
  <c r="P7394" i="1"/>
  <c r="Q7394" i="1" s="1"/>
  <c r="P10540" i="1"/>
  <c r="Q10540" i="1" s="1"/>
  <c r="P8232" i="1"/>
  <c r="Q8232" i="1" s="1"/>
  <c r="P6302" i="1"/>
  <c r="Q6302" i="1" s="1"/>
  <c r="P13013" i="1"/>
  <c r="Q13013" i="1" s="1"/>
  <c r="P12222" i="1"/>
  <c r="Q12222" i="1" s="1"/>
  <c r="P12508" i="1"/>
  <c r="Q12508" i="1" s="1"/>
  <c r="P1399" i="1"/>
  <c r="Q1399" i="1" s="1"/>
  <c r="P2267" i="1"/>
  <c r="Q2267" i="1" s="1"/>
  <c r="P3073" i="1"/>
  <c r="Q3073" i="1" s="1"/>
  <c r="P13957" i="1"/>
  <c r="Q13957" i="1" s="1"/>
  <c r="P5464" i="1"/>
  <c r="Q5464" i="1" s="1"/>
  <c r="P10071" i="1"/>
  <c r="Q10071" i="1" s="1"/>
  <c r="P663" i="1"/>
  <c r="Q663" i="1" s="1"/>
  <c r="P11283" i="1"/>
  <c r="Q11283" i="1" s="1"/>
  <c r="P11705" i="1"/>
  <c r="Q11705" i="1" s="1"/>
  <c r="P11470" i="1"/>
  <c r="Q11470" i="1" s="1"/>
  <c r="P691" i="1"/>
  <c r="Q691" i="1" s="1"/>
  <c r="P1529" i="1"/>
  <c r="Q1529" i="1" s="1"/>
  <c r="P11425" i="1"/>
  <c r="Q11425" i="1" s="1"/>
  <c r="P9621" i="1"/>
  <c r="Q9621" i="1" s="1"/>
  <c r="P5497" i="1"/>
  <c r="Q5497" i="1" s="1"/>
  <c r="P8519" i="1"/>
  <c r="Q8519" i="1" s="1"/>
  <c r="P62" i="1"/>
  <c r="Q62" i="1" s="1"/>
  <c r="P6557" i="1"/>
  <c r="Q6557" i="1" s="1"/>
  <c r="P2565" i="1"/>
  <c r="Q2565" i="1" s="1"/>
  <c r="P14854" i="1"/>
  <c r="Q14854" i="1" s="1"/>
  <c r="P4818" i="1"/>
  <c r="Q4818" i="1" s="1"/>
  <c r="P12243" i="1"/>
  <c r="Q12243" i="1" s="1"/>
  <c r="P1961" i="1"/>
  <c r="Q1961" i="1" s="1"/>
  <c r="P2766" i="1"/>
  <c r="Q2766" i="1" s="1"/>
  <c r="P10741" i="1"/>
  <c r="Q10741" i="1" s="1"/>
  <c r="P11873" i="1"/>
  <c r="Q11873" i="1" s="1"/>
  <c r="P13783" i="1"/>
  <c r="Q13783" i="1" s="1"/>
  <c r="P10694" i="1"/>
  <c r="Q10694" i="1" s="1"/>
  <c r="P10898" i="1"/>
  <c r="Q10898" i="1" s="1"/>
  <c r="P3577" i="1"/>
  <c r="Q3577" i="1" s="1"/>
  <c r="P14507" i="1"/>
  <c r="Q14507" i="1" s="1"/>
  <c r="P10964" i="1"/>
  <c r="Q10964" i="1" s="1"/>
  <c r="P2722" i="1"/>
  <c r="Q2722" i="1" s="1"/>
  <c r="P9978" i="1"/>
  <c r="Q9978" i="1" s="1"/>
  <c r="P12444" i="1"/>
  <c r="Q12444" i="1" s="1"/>
  <c r="P7075" i="1"/>
  <c r="Q7075" i="1" s="1"/>
  <c r="P5132" i="1"/>
  <c r="Q5132" i="1" s="1"/>
  <c r="P13209" i="1"/>
  <c r="Q13209" i="1" s="1"/>
  <c r="P13122" i="1"/>
  <c r="Q13122" i="1" s="1"/>
  <c r="P12084" i="1"/>
  <c r="Q12084" i="1" s="1"/>
  <c r="P3145" i="1"/>
  <c r="Q3145" i="1" s="1"/>
  <c r="P8617" i="1"/>
  <c r="Q8617" i="1" s="1"/>
  <c r="P6718" i="1"/>
  <c r="Q6718" i="1" s="1"/>
  <c r="P10733" i="1"/>
  <c r="Q10733" i="1" s="1"/>
  <c r="P13745" i="1"/>
  <c r="Q13745" i="1" s="1"/>
  <c r="P3791" i="1"/>
  <c r="Q3791" i="1" s="1"/>
  <c r="P4722" i="1"/>
  <c r="Q4722" i="1" s="1"/>
  <c r="P3632" i="1"/>
  <c r="Q3632" i="1" s="1"/>
  <c r="P11624" i="1"/>
  <c r="Q11624" i="1" s="1"/>
  <c r="P7597" i="1"/>
  <c r="Q7597" i="1" s="1"/>
  <c r="P7298" i="1"/>
  <c r="Q7298" i="1" s="1"/>
  <c r="P7574" i="1"/>
  <c r="Q7574" i="1" s="1"/>
  <c r="P4692" i="1"/>
  <c r="Q4692" i="1" s="1"/>
  <c r="P3500" i="1"/>
  <c r="Q3500" i="1" s="1"/>
  <c r="P12342" i="1"/>
  <c r="Q12342" i="1" s="1"/>
  <c r="P9666" i="1"/>
  <c r="Q9666" i="1" s="1"/>
  <c r="P11094" i="1"/>
  <c r="Q11094" i="1" s="1"/>
  <c r="P4540" i="1"/>
  <c r="Q4540" i="1" s="1"/>
  <c r="P2664" i="1"/>
  <c r="Q2664" i="1" s="1"/>
  <c r="P4125" i="1"/>
  <c r="Q4125" i="1" s="1"/>
  <c r="P13711" i="1"/>
  <c r="Q13711" i="1" s="1"/>
  <c r="P5123" i="1"/>
  <c r="Q5123" i="1" s="1"/>
  <c r="P1008" i="1"/>
  <c r="Q1008" i="1" s="1"/>
  <c r="P7487" i="1"/>
  <c r="Q7487" i="1" s="1"/>
  <c r="P5006" i="1"/>
  <c r="Q5006" i="1" s="1"/>
  <c r="P7333" i="1"/>
  <c r="Q7333" i="1" s="1"/>
  <c r="P10614" i="1"/>
  <c r="Q10614" i="1" s="1"/>
  <c r="P14667" i="1"/>
  <c r="Q14667" i="1" s="1"/>
  <c r="P11966" i="1"/>
  <c r="Q11966" i="1" s="1"/>
  <c r="P7554" i="1"/>
  <c r="Q7554" i="1" s="1"/>
  <c r="P11878" i="1"/>
  <c r="Q11878" i="1" s="1"/>
  <c r="P3672" i="1"/>
  <c r="Q3672" i="1" s="1"/>
  <c r="P12710" i="1"/>
  <c r="Q12710" i="1" s="1"/>
  <c r="P8477" i="1"/>
  <c r="Q8477" i="1" s="1"/>
  <c r="P12479" i="1"/>
  <c r="Q12479" i="1" s="1"/>
  <c r="P8813" i="1"/>
  <c r="Q8813" i="1" s="1"/>
  <c r="P5045" i="1"/>
  <c r="Q5045" i="1" s="1"/>
  <c r="P1689" i="1"/>
  <c r="Q1689" i="1" s="1"/>
  <c r="P7104" i="1"/>
  <c r="Q7104" i="1" s="1"/>
  <c r="P11346" i="1"/>
  <c r="Q11346" i="1" s="1"/>
  <c r="P4503" i="1"/>
  <c r="Q4503" i="1" s="1"/>
  <c r="P4496" i="1"/>
  <c r="Q4496" i="1" s="1"/>
  <c r="P11801" i="1"/>
  <c r="Q11801" i="1" s="1"/>
  <c r="P2858" i="1"/>
  <c r="Q2858" i="1" s="1"/>
  <c r="P6145" i="1"/>
  <c r="Q6145" i="1" s="1"/>
  <c r="P9489" i="1"/>
  <c r="Q9489" i="1" s="1"/>
  <c r="P5600" i="1"/>
  <c r="Q5600" i="1" s="1"/>
  <c r="P14826" i="1"/>
  <c r="Q14826" i="1" s="1"/>
  <c r="P14125" i="1"/>
  <c r="Q14125" i="1" s="1"/>
  <c r="P14549" i="1"/>
  <c r="Q14549" i="1" s="1"/>
  <c r="P15078" i="1"/>
  <c r="Q15078" i="1" s="1"/>
  <c r="P14961" i="1"/>
  <c r="Q14961" i="1" s="1"/>
  <c r="P4807" i="1"/>
  <c r="Q4807" i="1" s="1"/>
  <c r="P8076" i="1"/>
  <c r="Q8076" i="1" s="1"/>
  <c r="P12056" i="1"/>
  <c r="Q12056" i="1" s="1"/>
  <c r="P11083" i="1"/>
  <c r="Q11083" i="1" s="1"/>
  <c r="P4012" i="1"/>
  <c r="Q4012" i="1" s="1"/>
  <c r="P5489" i="1"/>
  <c r="Q5489" i="1" s="1"/>
  <c r="P14382" i="1"/>
  <c r="Q14382" i="1" s="1"/>
  <c r="P14322" i="1"/>
  <c r="Q14322" i="1" s="1"/>
  <c r="P11168" i="1"/>
  <c r="Q11168" i="1" s="1"/>
  <c r="P102" i="1"/>
  <c r="Q102" i="1" s="1"/>
  <c r="P7902" i="1"/>
  <c r="Q7902" i="1" s="1"/>
  <c r="P3209" i="1"/>
  <c r="Q3209" i="1" s="1"/>
  <c r="P11896" i="1"/>
  <c r="Q11896" i="1" s="1"/>
  <c r="P1250" i="1"/>
  <c r="Q1250" i="1" s="1"/>
  <c r="P12409" i="1"/>
  <c r="Q12409" i="1" s="1"/>
  <c r="P4661" i="1"/>
  <c r="Q4661" i="1" s="1"/>
  <c r="P5638" i="1"/>
  <c r="Q5638" i="1" s="1"/>
  <c r="P10688" i="1"/>
  <c r="Q10688" i="1" s="1"/>
  <c r="P3508" i="1"/>
  <c r="Q3508" i="1" s="1"/>
  <c r="P12954" i="1"/>
  <c r="Q12954" i="1" s="1"/>
  <c r="P14280" i="1"/>
  <c r="Q14280" i="1" s="1"/>
  <c r="P15180" i="1"/>
  <c r="Q15180" i="1" s="1"/>
  <c r="P10674" i="1"/>
  <c r="Q10674" i="1" s="1"/>
  <c r="P8639" i="1"/>
  <c r="Q8639" i="1" s="1"/>
  <c r="P13683" i="1"/>
  <c r="Q13683" i="1" s="1"/>
  <c r="P4293" i="1"/>
  <c r="Q4293" i="1" s="1"/>
  <c r="P8157" i="1"/>
  <c r="Q8157" i="1" s="1"/>
  <c r="P3329" i="1"/>
  <c r="Q3329" i="1" s="1"/>
  <c r="P4960" i="1"/>
  <c r="Q4960" i="1" s="1"/>
  <c r="P10824" i="1"/>
  <c r="Q10824" i="1" s="1"/>
  <c r="P1517" i="1"/>
  <c r="Q1517" i="1" s="1"/>
  <c r="P7431" i="1"/>
  <c r="Q7431" i="1" s="1"/>
  <c r="P12938" i="1"/>
  <c r="Q12938" i="1" s="1"/>
  <c r="P7576" i="1"/>
  <c r="Q7576" i="1" s="1"/>
  <c r="P3700" i="1"/>
  <c r="Q3700" i="1" s="1"/>
  <c r="P5371" i="1"/>
  <c r="Q5371" i="1" s="1"/>
  <c r="P8913" i="1"/>
  <c r="Q8913" i="1" s="1"/>
  <c r="P9555" i="1"/>
  <c r="Q9555" i="1" s="1"/>
  <c r="P131" i="1"/>
  <c r="Q131" i="1" s="1"/>
  <c r="P2750" i="1"/>
  <c r="Q2750" i="1" s="1"/>
  <c r="P10657" i="1"/>
  <c r="Q10657" i="1" s="1"/>
  <c r="P1277" i="1"/>
  <c r="Q1277" i="1" s="1"/>
  <c r="P13072" i="1"/>
  <c r="Q13072" i="1" s="1"/>
  <c r="P4643" i="1"/>
  <c r="Q4643" i="1" s="1"/>
  <c r="P12129" i="1"/>
  <c r="Q12129" i="1" s="1"/>
  <c r="P12943" i="1"/>
  <c r="Q12943" i="1" s="1"/>
  <c r="P14386" i="1"/>
  <c r="Q14386" i="1" s="1"/>
  <c r="P10913" i="1"/>
  <c r="Q10913" i="1" s="1"/>
  <c r="P13237" i="1"/>
  <c r="Q13237" i="1" s="1"/>
  <c r="P4157" i="1"/>
  <c r="Q4157" i="1" s="1"/>
  <c r="P250" i="1"/>
  <c r="Q250" i="1" s="1"/>
  <c r="P10455" i="1"/>
  <c r="Q10455" i="1" s="1"/>
  <c r="P3925" i="1"/>
  <c r="Q3925" i="1" s="1"/>
  <c r="P11532" i="1"/>
  <c r="Q11532" i="1" s="1"/>
  <c r="P5692" i="1"/>
  <c r="Q5692" i="1" s="1"/>
  <c r="P11790" i="1"/>
  <c r="Q11790" i="1" s="1"/>
  <c r="P11687" i="1"/>
  <c r="Q11687" i="1" s="1"/>
  <c r="P6738" i="1"/>
  <c r="Q6738" i="1" s="1"/>
  <c r="P13204" i="1"/>
  <c r="Q13204" i="1" s="1"/>
  <c r="P7176" i="1"/>
  <c r="Q7176" i="1" s="1"/>
  <c r="P14736" i="1"/>
  <c r="Q14736" i="1" s="1"/>
  <c r="P619" i="1"/>
  <c r="Q619" i="1" s="1"/>
  <c r="P8312" i="1"/>
  <c r="Q8312" i="1" s="1"/>
  <c r="P297" i="1"/>
  <c r="Q297" i="1" s="1"/>
  <c r="P4803" i="1"/>
  <c r="Q4803" i="1" s="1"/>
  <c r="P7050" i="1"/>
  <c r="Q7050" i="1" s="1"/>
  <c r="P2627" i="1"/>
  <c r="Q2627" i="1" s="1"/>
  <c r="P12519" i="1"/>
  <c r="Q12519" i="1" s="1"/>
  <c r="P6365" i="1"/>
  <c r="Q6365" i="1" s="1"/>
  <c r="P2199" i="1"/>
  <c r="Q2199" i="1" s="1"/>
  <c r="P4429" i="1"/>
  <c r="Q4429" i="1" s="1"/>
  <c r="P2043" i="1"/>
  <c r="Q2043" i="1" s="1"/>
  <c r="P8334" i="1"/>
  <c r="Q8334" i="1" s="1"/>
  <c r="P7147" i="1"/>
  <c r="Q7147" i="1" s="1"/>
  <c r="P3229" i="1"/>
  <c r="Q3229" i="1" s="1"/>
  <c r="P14938" i="1"/>
  <c r="Q14938" i="1" s="1"/>
  <c r="P10151" i="1"/>
  <c r="Q10151" i="1" s="1"/>
  <c r="P4869" i="1"/>
  <c r="Q4869" i="1" s="1"/>
  <c r="P5575" i="1"/>
  <c r="Q5575" i="1" s="1"/>
  <c r="P14451" i="1"/>
  <c r="Q14451" i="1" s="1"/>
  <c r="P8884" i="1"/>
  <c r="Q8884" i="1" s="1"/>
  <c r="P1737" i="1"/>
  <c r="Q1737" i="1" s="1"/>
  <c r="P12388" i="1"/>
  <c r="Q12388" i="1" s="1"/>
  <c r="P13517" i="1"/>
  <c r="Q13517" i="1" s="1"/>
  <c r="P10000" i="1"/>
  <c r="Q10000" i="1" s="1"/>
  <c r="P745" i="1"/>
  <c r="Q745" i="1" s="1"/>
  <c r="P4482" i="1"/>
  <c r="Q4482" i="1" s="1"/>
  <c r="P11268" i="1"/>
  <c r="Q11268" i="1" s="1"/>
  <c r="P3879" i="1"/>
  <c r="Q3879" i="1" s="1"/>
  <c r="P6696" i="1"/>
  <c r="Q6696" i="1" s="1"/>
  <c r="P4282" i="1"/>
  <c r="Q4282" i="1" s="1"/>
  <c r="P1580" i="1"/>
  <c r="Q1580" i="1" s="1"/>
  <c r="P6926" i="1"/>
  <c r="Q6926" i="1" s="1"/>
  <c r="P9626" i="1"/>
  <c r="Q9626" i="1" s="1"/>
  <c r="P4392" i="1"/>
  <c r="Q4392" i="1" s="1"/>
  <c r="P3471" i="1"/>
  <c r="Q3471" i="1" s="1"/>
  <c r="P1925" i="1"/>
  <c r="Q1925" i="1" s="1"/>
  <c r="P10485" i="1"/>
  <c r="Q10485" i="1" s="1"/>
  <c r="P3482" i="1"/>
  <c r="Q3482" i="1" s="1"/>
  <c r="P6554" i="1"/>
  <c r="Q6554" i="1" s="1"/>
  <c r="P2584" i="1"/>
  <c r="Q2584" i="1" s="1"/>
  <c r="P9450" i="1"/>
  <c r="Q9450" i="1" s="1"/>
  <c r="P9580" i="1"/>
  <c r="Q9580" i="1" s="1"/>
  <c r="P13153" i="1"/>
  <c r="Q13153" i="1" s="1"/>
  <c r="P15131" i="1"/>
  <c r="Q15131" i="1" s="1"/>
  <c r="P13826" i="1"/>
  <c r="Q13826" i="1" s="1"/>
  <c r="P12650" i="1"/>
  <c r="Q12650" i="1" s="1"/>
  <c r="P13593" i="1"/>
  <c r="Q13593" i="1" s="1"/>
  <c r="P846" i="1"/>
  <c r="Q846" i="1" s="1"/>
  <c r="P11682" i="1"/>
  <c r="Q11682" i="1" s="1"/>
  <c r="P5597" i="1"/>
  <c r="Q5597" i="1" s="1"/>
  <c r="P2892" i="1"/>
  <c r="Q2892" i="1" s="1"/>
  <c r="P6577" i="1"/>
  <c r="Q6577" i="1" s="1"/>
  <c r="P1795" i="1"/>
  <c r="Q1795" i="1" s="1"/>
  <c r="P4085" i="1"/>
  <c r="Q4085" i="1" s="1"/>
  <c r="P6245" i="1"/>
  <c r="Q6245" i="1" s="1"/>
  <c r="P9059" i="1"/>
  <c r="Q9059" i="1" s="1"/>
  <c r="P14330" i="1"/>
  <c r="Q14330" i="1" s="1"/>
  <c r="P1153" i="1"/>
  <c r="Q1153" i="1" s="1"/>
  <c r="P9528" i="1"/>
  <c r="Q9528" i="1" s="1"/>
  <c r="P1195" i="1"/>
  <c r="Q1195" i="1" s="1"/>
  <c r="P9146" i="1"/>
  <c r="Q9146" i="1" s="1"/>
  <c r="P9282" i="1"/>
  <c r="Q9282" i="1" s="1"/>
  <c r="P5893" i="1"/>
  <c r="Q5893" i="1" s="1"/>
  <c r="P818" i="1"/>
  <c r="Q818" i="1" s="1"/>
  <c r="P12615" i="1"/>
  <c r="Q12615" i="1" s="1"/>
  <c r="P5125" i="1"/>
  <c r="Q5125" i="1" s="1"/>
  <c r="P942" i="1"/>
  <c r="Q942" i="1" s="1"/>
  <c r="P837" i="1"/>
  <c r="Q837" i="1" s="1"/>
  <c r="P1349" i="1"/>
  <c r="Q1349" i="1" s="1"/>
  <c r="P13294" i="1"/>
  <c r="Q13294" i="1" s="1"/>
  <c r="P7257" i="1"/>
  <c r="Q7257" i="1" s="1"/>
  <c r="P13408" i="1"/>
  <c r="Q13408" i="1" s="1"/>
  <c r="P11516" i="1"/>
  <c r="Q11516" i="1" s="1"/>
  <c r="P227" i="1"/>
  <c r="Q227" i="1" s="1"/>
  <c r="P4633" i="1"/>
  <c r="Q4633" i="1" s="1"/>
  <c r="P8000" i="1"/>
  <c r="Q8000" i="1" s="1"/>
  <c r="P465" i="1"/>
  <c r="Q465" i="1" s="1"/>
  <c r="P14722" i="1"/>
  <c r="Q14722" i="1" s="1"/>
  <c r="P13952" i="1"/>
  <c r="Q13952" i="1" s="1"/>
  <c r="P3621" i="1"/>
  <c r="Q3621" i="1" s="1"/>
  <c r="P5527" i="1"/>
  <c r="Q5527" i="1" s="1"/>
  <c r="P11185" i="1"/>
  <c r="Q11185" i="1" s="1"/>
  <c r="P274" i="1"/>
  <c r="Q274" i="1" s="1"/>
  <c r="P3451" i="1"/>
  <c r="Q3451" i="1" s="1"/>
  <c r="P7865" i="1"/>
  <c r="Q7865" i="1" s="1"/>
  <c r="P5481" i="1"/>
  <c r="Q5481" i="1" s="1"/>
  <c r="P1711" i="1"/>
  <c r="Q1711" i="1" s="1"/>
  <c r="P8527" i="1"/>
  <c r="Q8527" i="1" s="1"/>
  <c r="P12644" i="1"/>
  <c r="Q12644" i="1" s="1"/>
  <c r="P3539" i="1"/>
  <c r="Q3539" i="1" s="1"/>
  <c r="P3422" i="1"/>
  <c r="Q3422" i="1" s="1"/>
  <c r="P1101" i="1"/>
  <c r="Q1101" i="1" s="1"/>
  <c r="P8518" i="1"/>
  <c r="Q8518" i="1" s="1"/>
  <c r="P6108" i="1"/>
  <c r="Q6108" i="1" s="1"/>
  <c r="P9712" i="1"/>
  <c r="Q9712" i="1" s="1"/>
  <c r="P550" i="1"/>
  <c r="Q550" i="1" s="1"/>
  <c r="P9848" i="1"/>
  <c r="Q9848" i="1" s="1"/>
  <c r="P14296" i="1"/>
  <c r="Q14296" i="1" s="1"/>
  <c r="P12637" i="1"/>
  <c r="Q12637" i="1" s="1"/>
  <c r="P5238" i="1"/>
  <c r="Q5238" i="1" s="1"/>
  <c r="P1717" i="1"/>
  <c r="Q1717" i="1" s="1"/>
  <c r="P8250" i="1"/>
  <c r="Q8250" i="1" s="1"/>
  <c r="P4298" i="1"/>
  <c r="Q4298" i="1" s="1"/>
  <c r="P173" i="1"/>
  <c r="Q173" i="1" s="1"/>
  <c r="P6178" i="1"/>
  <c r="Q6178" i="1" s="1"/>
  <c r="P8272" i="1"/>
  <c r="Q8272" i="1" s="1"/>
  <c r="P11906" i="1"/>
  <c r="Q11906" i="1" s="1"/>
  <c r="P15052" i="1"/>
  <c r="Q15052" i="1" s="1"/>
  <c r="P13313" i="1"/>
  <c r="Q13313" i="1" s="1"/>
  <c r="P8305" i="1"/>
  <c r="Q8305" i="1" s="1"/>
  <c r="P12391" i="1"/>
  <c r="Q12391" i="1" s="1"/>
  <c r="P12749" i="1"/>
  <c r="Q12749" i="1" s="1"/>
  <c r="P14863" i="1"/>
  <c r="Q14863" i="1" s="1"/>
  <c r="P3793" i="1"/>
  <c r="Q3793" i="1" s="1"/>
  <c r="P3866" i="1"/>
  <c r="Q3866" i="1" s="1"/>
  <c r="P3348" i="1"/>
  <c r="Q3348" i="1" s="1"/>
  <c r="P13822" i="1"/>
  <c r="Q13822" i="1" s="1"/>
  <c r="P10523" i="1"/>
  <c r="Q10523" i="1" s="1"/>
  <c r="P2142" i="1"/>
  <c r="Q2142" i="1" s="1"/>
  <c r="P14778" i="1"/>
  <c r="Q14778" i="1" s="1"/>
  <c r="P9310" i="1"/>
  <c r="Q9310" i="1" s="1"/>
  <c r="P36" i="1"/>
  <c r="Q36" i="1" s="1"/>
  <c r="P6646" i="1"/>
  <c r="Q6646" i="1" s="1"/>
  <c r="P11867" i="1"/>
  <c r="Q11867" i="1" s="1"/>
  <c r="P4729" i="1"/>
  <c r="Q4729" i="1" s="1"/>
  <c r="P10325" i="1"/>
  <c r="Q10325" i="1" s="1"/>
  <c r="P11059" i="1"/>
  <c r="Q11059" i="1" s="1"/>
  <c r="P12735" i="1"/>
  <c r="Q12735" i="1" s="1"/>
  <c r="P8937" i="1"/>
  <c r="Q8937" i="1" s="1"/>
  <c r="P2942" i="1"/>
  <c r="Q2942" i="1" s="1"/>
  <c r="P12955" i="1"/>
  <c r="Q12955" i="1" s="1"/>
  <c r="P2811" i="1"/>
  <c r="Q2811" i="1" s="1"/>
  <c r="P7011" i="1"/>
  <c r="Q7011" i="1" s="1"/>
  <c r="P1382" i="1"/>
  <c r="Q1382" i="1" s="1"/>
  <c r="P2430" i="1"/>
  <c r="Q2430" i="1" s="1"/>
  <c r="P2947" i="1"/>
  <c r="Q2947" i="1" s="1"/>
  <c r="P11081" i="1"/>
  <c r="Q11081" i="1" s="1"/>
  <c r="P3370" i="1"/>
  <c r="Q3370" i="1" s="1"/>
  <c r="P7849" i="1"/>
  <c r="Q7849" i="1" s="1"/>
  <c r="P10429" i="1"/>
  <c r="Q10429" i="1" s="1"/>
  <c r="P8452" i="1"/>
  <c r="Q8452" i="1" s="1"/>
  <c r="P10166" i="1"/>
  <c r="Q10166" i="1" s="1"/>
  <c r="P13793" i="1"/>
  <c r="Q13793" i="1" s="1"/>
  <c r="P14852" i="1"/>
  <c r="Q14852" i="1" s="1"/>
  <c r="P10522" i="1"/>
  <c r="Q10522" i="1" s="1"/>
  <c r="P2859" i="1"/>
  <c r="Q2859" i="1" s="1"/>
  <c r="P15044" i="1"/>
  <c r="Q15044" i="1" s="1"/>
  <c r="P1093" i="1"/>
  <c r="Q1093" i="1" s="1"/>
  <c r="P14244" i="1"/>
  <c r="Q14244" i="1" s="1"/>
  <c r="P6905" i="1"/>
  <c r="Q6905" i="1" s="1"/>
  <c r="P12957" i="1"/>
  <c r="Q12957" i="1" s="1"/>
  <c r="P5170" i="1"/>
  <c r="Q5170" i="1" s="1"/>
  <c r="P8647" i="1"/>
  <c r="Q8647" i="1" s="1"/>
  <c r="P2163" i="1"/>
  <c r="Q2163" i="1" s="1"/>
  <c r="P13881" i="1"/>
  <c r="Q13881" i="1" s="1"/>
  <c r="P4554" i="1"/>
  <c r="Q4554" i="1" s="1"/>
  <c r="P4011" i="1"/>
  <c r="Q4011" i="1" s="1"/>
  <c r="P6805" i="1"/>
  <c r="Q6805" i="1" s="1"/>
  <c r="P5521" i="1"/>
  <c r="Q5521" i="1" s="1"/>
  <c r="P2108" i="1"/>
  <c r="Q2108" i="1" s="1"/>
  <c r="P385" i="1"/>
  <c r="Q385" i="1" s="1"/>
  <c r="P4886" i="1"/>
  <c r="Q4886" i="1" s="1"/>
  <c r="P11085" i="1"/>
  <c r="Q11085" i="1" s="1"/>
  <c r="P2902" i="1"/>
  <c r="Q2902" i="1" s="1"/>
  <c r="P2665" i="1"/>
  <c r="Q2665" i="1" s="1"/>
  <c r="P8148" i="1"/>
  <c r="Q8148" i="1" s="1"/>
  <c r="P10333" i="1"/>
  <c r="Q10333" i="1" s="1"/>
  <c r="P15154" i="1"/>
  <c r="Q15154" i="1" s="1"/>
  <c r="P1280" i="1"/>
  <c r="Q1280" i="1" s="1"/>
  <c r="P7082" i="1"/>
  <c r="Q7082" i="1" s="1"/>
  <c r="P14891" i="1"/>
  <c r="Q14891" i="1" s="1"/>
  <c r="P9889" i="1"/>
  <c r="Q9889" i="1" s="1"/>
  <c r="P10003" i="1"/>
  <c r="Q10003" i="1" s="1"/>
  <c r="P13786" i="1"/>
  <c r="Q13786" i="1" s="1"/>
  <c r="P5163" i="1"/>
  <c r="Q5163" i="1" s="1"/>
  <c r="P8429" i="1"/>
  <c r="Q8429" i="1" s="1"/>
  <c r="P7158" i="1"/>
  <c r="Q7158" i="1" s="1"/>
  <c r="P5197" i="1"/>
  <c r="Q5197" i="1" s="1"/>
  <c r="P13582" i="1"/>
  <c r="Q13582" i="1" s="1"/>
  <c r="P6354" i="1"/>
  <c r="Q6354" i="1" s="1"/>
  <c r="P2155" i="1"/>
  <c r="Q2155" i="1" s="1"/>
  <c r="P2365" i="1"/>
  <c r="Q2365" i="1" s="1"/>
  <c r="P1785" i="1"/>
  <c r="Q1785" i="1" s="1"/>
  <c r="P11462" i="1"/>
  <c r="Q11462" i="1" s="1"/>
  <c r="P14770" i="1"/>
  <c r="Q14770" i="1" s="1"/>
  <c r="P3708" i="1"/>
  <c r="Q3708" i="1" s="1"/>
  <c r="P779" i="1"/>
  <c r="Q779" i="1" s="1"/>
  <c r="P1953" i="1"/>
  <c r="Q1953" i="1" s="1"/>
  <c r="P11359" i="1"/>
  <c r="Q11359" i="1" s="1"/>
  <c r="P12246" i="1"/>
  <c r="Q12246" i="1" s="1"/>
  <c r="P5272" i="1"/>
  <c r="Q5272" i="1" s="1"/>
  <c r="P139" i="1"/>
  <c r="Q139" i="1" s="1"/>
  <c r="P13324" i="1"/>
  <c r="Q13324" i="1" s="1"/>
  <c r="P1396" i="1"/>
  <c r="Q1396" i="1" s="1"/>
  <c r="P2329" i="1"/>
  <c r="Q2329" i="1" s="1"/>
  <c r="P3787" i="1"/>
  <c r="Q3787" i="1" s="1"/>
  <c r="P9758" i="1"/>
  <c r="Q9758" i="1" s="1"/>
  <c r="P5287" i="1"/>
  <c r="Q5287" i="1" s="1"/>
  <c r="P721" i="1"/>
  <c r="Q721" i="1" s="1"/>
  <c r="P11661" i="1"/>
  <c r="Q11661" i="1" s="1"/>
  <c r="P8507" i="1"/>
  <c r="Q8507" i="1" s="1"/>
  <c r="P12766" i="1"/>
  <c r="Q12766" i="1" s="1"/>
  <c r="P1038" i="1"/>
  <c r="Q1038" i="1" s="1"/>
  <c r="P14606" i="1"/>
  <c r="Q14606" i="1" s="1"/>
  <c r="P1597" i="1"/>
  <c r="Q1597" i="1" s="1"/>
  <c r="P8583" i="1"/>
  <c r="Q8583" i="1" s="1"/>
  <c r="P7960" i="1"/>
  <c r="Q7960" i="1" s="1"/>
  <c r="P13701" i="1"/>
  <c r="Q13701" i="1" s="1"/>
  <c r="P8654" i="1"/>
  <c r="Q8654" i="1" s="1"/>
  <c r="P4226" i="1"/>
  <c r="Q4226" i="1" s="1"/>
  <c r="P2655" i="1"/>
  <c r="Q2655" i="1" s="1"/>
  <c r="P3973" i="1"/>
  <c r="Q3973" i="1" s="1"/>
  <c r="P4118" i="1"/>
  <c r="Q4118" i="1" s="1"/>
  <c r="P3237" i="1"/>
  <c r="Q3237" i="1" s="1"/>
  <c r="P3598" i="1"/>
  <c r="Q3598" i="1" s="1"/>
  <c r="P13165" i="1"/>
  <c r="Q13165" i="1" s="1"/>
  <c r="P13371" i="1"/>
  <c r="Q13371" i="1" s="1"/>
  <c r="P8124" i="1"/>
  <c r="Q8124" i="1" s="1"/>
  <c r="P14045" i="1"/>
  <c r="Q14045" i="1" s="1"/>
  <c r="P7721" i="1"/>
  <c r="Q7721" i="1" s="1"/>
  <c r="P9232" i="1"/>
  <c r="Q9232" i="1" s="1"/>
  <c r="P15275" i="1"/>
  <c r="Q15275" i="1" s="1"/>
  <c r="P5665" i="1"/>
  <c r="Q5665" i="1" s="1"/>
  <c r="P9631" i="1"/>
  <c r="Q9631" i="1" s="1"/>
  <c r="P10521" i="1"/>
  <c r="Q10521" i="1" s="1"/>
  <c r="P9174" i="1"/>
  <c r="Q9174" i="1" s="1"/>
  <c r="P4801" i="1"/>
  <c r="Q4801" i="1" s="1"/>
  <c r="P14154" i="1"/>
  <c r="Q14154" i="1" s="1"/>
  <c r="P13756" i="1"/>
  <c r="Q13756" i="1" s="1"/>
  <c r="P14610" i="1"/>
  <c r="Q14610" i="1" s="1"/>
  <c r="P5755" i="1"/>
  <c r="Q5755" i="1" s="1"/>
  <c r="P13657" i="1"/>
  <c r="Q13657" i="1" s="1"/>
  <c r="P9709" i="1"/>
  <c r="Q9709" i="1" s="1"/>
  <c r="P15304" i="1"/>
  <c r="Q15304" i="1" s="1"/>
  <c r="P6186" i="1"/>
  <c r="Q6186" i="1" s="1"/>
  <c r="P85" i="1"/>
  <c r="Q85" i="1" s="1"/>
  <c r="P7717" i="1"/>
  <c r="Q7717" i="1" s="1"/>
  <c r="P8257" i="1"/>
  <c r="Q8257" i="1" s="1"/>
  <c r="P7084" i="1"/>
  <c r="Q7084" i="1" s="1"/>
  <c r="P6125" i="1"/>
  <c r="Q6125" i="1" s="1"/>
  <c r="P3371" i="1"/>
  <c r="Q3371" i="1" s="1"/>
  <c r="P11243" i="1"/>
  <c r="Q11243" i="1" s="1"/>
  <c r="P8141" i="1"/>
  <c r="Q8141" i="1" s="1"/>
  <c r="P1620" i="1"/>
  <c r="Q1620" i="1" s="1"/>
  <c r="P1563" i="1"/>
  <c r="Q1563" i="1" s="1"/>
  <c r="P11928" i="1"/>
  <c r="Q11928" i="1" s="1"/>
  <c r="P9034" i="1"/>
  <c r="Q9034" i="1" s="1"/>
  <c r="P7726" i="1"/>
  <c r="Q7726" i="1" s="1"/>
  <c r="P3395" i="1"/>
  <c r="Q3395" i="1" s="1"/>
  <c r="P4772" i="1"/>
  <c r="Q4772" i="1" s="1"/>
  <c r="P12535" i="1"/>
  <c r="Q12535" i="1" s="1"/>
  <c r="P4234" i="1"/>
  <c r="Q4234" i="1" s="1"/>
  <c r="P2703" i="1"/>
  <c r="Q2703" i="1" s="1"/>
  <c r="P10136" i="1"/>
  <c r="Q10136" i="1" s="1"/>
  <c r="P11819" i="1"/>
  <c r="Q11819" i="1" s="1"/>
  <c r="P2693" i="1"/>
  <c r="Q2693" i="1" s="1"/>
  <c r="P3874" i="1"/>
  <c r="Q3874" i="1" s="1"/>
  <c r="P501" i="1"/>
  <c r="Q501" i="1" s="1"/>
  <c r="P455" i="1"/>
  <c r="Q455" i="1" s="1"/>
  <c r="P862" i="1"/>
  <c r="Q862" i="1" s="1"/>
  <c r="P897" i="1"/>
  <c r="Q897" i="1" s="1"/>
  <c r="P11949" i="1"/>
  <c r="Q11949" i="1" s="1"/>
  <c r="P9070" i="1"/>
  <c r="Q9070" i="1" s="1"/>
  <c r="P4112" i="1"/>
  <c r="Q4112" i="1" s="1"/>
  <c r="P1776" i="1"/>
  <c r="Q1776" i="1" s="1"/>
  <c r="P14624" i="1"/>
  <c r="Q14624" i="1" s="1"/>
  <c r="P5656" i="1"/>
  <c r="Q5656" i="1" s="1"/>
  <c r="P222" i="1"/>
  <c r="Q222" i="1" s="1"/>
  <c r="P258" i="1"/>
  <c r="Q258" i="1" s="1"/>
  <c r="P3262" i="1"/>
  <c r="Q3262" i="1" s="1"/>
  <c r="P12377" i="1"/>
  <c r="Q12377" i="1" s="1"/>
  <c r="P12170" i="1"/>
  <c r="Q12170" i="1" s="1"/>
  <c r="P371" i="1"/>
  <c r="Q371" i="1" s="1"/>
  <c r="P3083" i="1"/>
  <c r="Q3083" i="1" s="1"/>
  <c r="P11354" i="1"/>
  <c r="Q11354" i="1" s="1"/>
  <c r="P1142" i="1"/>
  <c r="Q1142" i="1" s="1"/>
  <c r="P6298" i="1"/>
  <c r="Q6298" i="1" s="1"/>
  <c r="P14757" i="1"/>
  <c r="Q14757" i="1" s="1"/>
  <c r="P8904" i="1"/>
  <c r="Q8904" i="1" s="1"/>
  <c r="P6548" i="1"/>
  <c r="Q6548" i="1" s="1"/>
  <c r="P14762" i="1"/>
  <c r="Q14762" i="1" s="1"/>
  <c r="P7745" i="1"/>
  <c r="Q7745" i="1" s="1"/>
  <c r="P9257" i="1"/>
  <c r="Q9257" i="1" s="1"/>
  <c r="P7856" i="1"/>
  <c r="Q7856" i="1" s="1"/>
  <c r="P11540" i="1"/>
  <c r="Q11540" i="1" s="1"/>
  <c r="P5059" i="1"/>
  <c r="Q5059" i="1" s="1"/>
  <c r="P2313" i="1"/>
  <c r="Q2313" i="1" s="1"/>
  <c r="P7222" i="1"/>
  <c r="Q7222" i="1" s="1"/>
  <c r="P11276" i="1"/>
  <c r="Q11276" i="1" s="1"/>
  <c r="P7131" i="1"/>
  <c r="Q7131" i="1" s="1"/>
  <c r="P3108" i="1"/>
  <c r="Q3108" i="1" s="1"/>
  <c r="P2274" i="1"/>
  <c r="Q2274" i="1" s="1"/>
  <c r="P14929" i="1"/>
  <c r="Q14929" i="1" s="1"/>
  <c r="P14153" i="1"/>
  <c r="Q14153" i="1" s="1"/>
  <c r="P4739" i="1"/>
  <c r="Q4739" i="1" s="1"/>
  <c r="P14812" i="1"/>
  <c r="Q14812" i="1" s="1"/>
  <c r="P9510" i="1"/>
  <c r="Q9510" i="1" s="1"/>
  <c r="P4693" i="1"/>
  <c r="Q4693" i="1" s="1"/>
  <c r="P4637" i="1"/>
  <c r="Q4637" i="1" s="1"/>
  <c r="P13803" i="1"/>
  <c r="Q13803" i="1" s="1"/>
  <c r="P5618" i="1"/>
  <c r="Q5618" i="1" s="1"/>
  <c r="P1214" i="1"/>
  <c r="Q1214" i="1" s="1"/>
  <c r="P11379" i="1"/>
  <c r="Q11379" i="1" s="1"/>
  <c r="P2236" i="1"/>
  <c r="Q2236" i="1" s="1"/>
  <c r="P10644" i="1"/>
  <c r="Q10644" i="1" s="1"/>
  <c r="P10670" i="1"/>
  <c r="Q10670" i="1" s="1"/>
  <c r="P8771" i="1"/>
  <c r="Q8771" i="1" s="1"/>
  <c r="P8814" i="1"/>
  <c r="Q8814" i="1" s="1"/>
  <c r="P5294" i="1"/>
  <c r="Q5294" i="1" s="1"/>
  <c r="P6211" i="1"/>
  <c r="Q6211" i="1" s="1"/>
  <c r="P1871" i="1"/>
  <c r="Q1871" i="1" s="1"/>
  <c r="P8523" i="1"/>
  <c r="Q8523" i="1" s="1"/>
  <c r="P12548" i="1"/>
  <c r="Q12548" i="1" s="1"/>
  <c r="P473" i="1"/>
  <c r="Q473" i="1" s="1"/>
  <c r="P10914" i="1"/>
  <c r="Q10914" i="1" s="1"/>
  <c r="P2046" i="1"/>
  <c r="Q2046" i="1" s="1"/>
  <c r="P12265" i="1"/>
  <c r="Q12265" i="1" s="1"/>
  <c r="P12" i="1"/>
  <c r="Q12" i="1" s="1"/>
  <c r="P1199" i="1"/>
  <c r="Q1199" i="1" s="1"/>
  <c r="P12639" i="1"/>
  <c r="Q12639" i="1" s="1"/>
  <c r="P4102" i="1"/>
  <c r="Q4102" i="1" s="1"/>
  <c r="P13721" i="1"/>
  <c r="Q13721" i="1" s="1"/>
  <c r="P12009" i="1"/>
  <c r="Q12009" i="1" s="1"/>
  <c r="P9867" i="1"/>
  <c r="Q9867" i="1" s="1"/>
  <c r="P4553" i="1"/>
  <c r="Q4553" i="1" s="1"/>
  <c r="P12913" i="1"/>
  <c r="Q12913" i="1" s="1"/>
  <c r="P2974" i="1"/>
  <c r="Q2974" i="1" s="1"/>
  <c r="P13696" i="1"/>
  <c r="Q13696" i="1" s="1"/>
  <c r="P11618" i="1"/>
  <c r="Q11618" i="1" s="1"/>
  <c r="P5271" i="1"/>
  <c r="Q5271" i="1" s="1"/>
  <c r="P2690" i="1"/>
  <c r="Q2690" i="1" s="1"/>
  <c r="P6746" i="1"/>
  <c r="Q6746" i="1" s="1"/>
  <c r="P2012" i="1"/>
  <c r="Q2012" i="1" s="1"/>
  <c r="P7421" i="1"/>
  <c r="Q7421" i="1" s="1"/>
  <c r="P3479" i="1"/>
  <c r="Q3479" i="1" s="1"/>
  <c r="P76" i="1"/>
  <c r="Q76" i="1" s="1"/>
  <c r="P8133" i="1"/>
  <c r="Q8133" i="1" s="1"/>
  <c r="P4556" i="1"/>
  <c r="Q4556" i="1" s="1"/>
  <c r="P9392" i="1"/>
  <c r="Q9392" i="1" s="1"/>
  <c r="P4764" i="1"/>
  <c r="Q4764" i="1" s="1"/>
  <c r="P10530" i="1"/>
  <c r="Q10530" i="1" s="1"/>
  <c r="P10268" i="1"/>
  <c r="Q10268" i="1" s="1"/>
  <c r="P390" i="1"/>
  <c r="Q390" i="1" s="1"/>
  <c r="P10604" i="1"/>
  <c r="Q10604" i="1" s="1"/>
  <c r="P2805" i="1"/>
  <c r="Q2805" i="1" s="1"/>
  <c r="P12607" i="1"/>
  <c r="Q12607" i="1" s="1"/>
  <c r="P1842" i="1"/>
  <c r="Q1842" i="1" s="1"/>
  <c r="P3803" i="1"/>
  <c r="Q3803" i="1" s="1"/>
  <c r="P8823" i="1"/>
  <c r="Q8823" i="1" s="1"/>
  <c r="P6372" i="1"/>
  <c r="Q6372" i="1" s="1"/>
  <c r="P15224" i="1"/>
  <c r="Q15224" i="1" s="1"/>
  <c r="P11082" i="1"/>
  <c r="Q11082" i="1" s="1"/>
  <c r="P3376" i="1"/>
  <c r="Q3376" i="1" s="1"/>
  <c r="P11288" i="1"/>
  <c r="Q11288" i="1" s="1"/>
  <c r="P5383" i="1"/>
  <c r="Q5383" i="1" s="1"/>
  <c r="P356" i="1"/>
  <c r="Q356" i="1" s="1"/>
  <c r="P4268" i="1"/>
  <c r="Q4268" i="1" s="1"/>
  <c r="P14426" i="1"/>
  <c r="Q14426" i="1" s="1"/>
  <c r="P1979" i="1"/>
  <c r="Q1979" i="1" s="1"/>
  <c r="P8798" i="1"/>
  <c r="Q8798" i="1" s="1"/>
  <c r="P15024" i="1"/>
  <c r="Q15024" i="1" s="1"/>
  <c r="P7978" i="1"/>
  <c r="Q7978" i="1" s="1"/>
  <c r="P5019" i="1"/>
  <c r="Q5019" i="1" s="1"/>
  <c r="P9214" i="1"/>
  <c r="Q9214" i="1" s="1"/>
  <c r="P3934" i="1"/>
  <c r="Q3934" i="1" s="1"/>
  <c r="P11908" i="1"/>
  <c r="Q11908" i="1" s="1"/>
  <c r="P13247" i="1"/>
  <c r="Q13247" i="1" s="1"/>
  <c r="P5324" i="1"/>
  <c r="Q5324" i="1" s="1"/>
  <c r="P11872" i="1"/>
  <c r="Q11872" i="1" s="1"/>
  <c r="P12855" i="1"/>
  <c r="Q12855" i="1" s="1"/>
  <c r="P6165" i="1"/>
  <c r="Q6165" i="1" s="1"/>
  <c r="P14567" i="1"/>
  <c r="Q14567" i="1" s="1"/>
  <c r="P10623" i="1"/>
  <c r="Q10623" i="1" s="1"/>
  <c r="P6972" i="1"/>
  <c r="Q6972" i="1" s="1"/>
  <c r="P9387" i="1"/>
  <c r="Q9387" i="1" s="1"/>
  <c r="P7595" i="1"/>
  <c r="Q7595" i="1" s="1"/>
  <c r="P2522" i="1"/>
  <c r="Q2522" i="1" s="1"/>
  <c r="P7058" i="1"/>
  <c r="Q7058" i="1" s="1"/>
  <c r="P8579" i="1"/>
  <c r="Q8579" i="1" s="1"/>
  <c r="P2454" i="1"/>
  <c r="Q2454" i="1" s="1"/>
  <c r="P13695" i="1"/>
  <c r="Q13695" i="1" s="1"/>
  <c r="P9188" i="1"/>
  <c r="Q9188" i="1" s="1"/>
  <c r="P7087" i="1"/>
  <c r="Q7087" i="1" s="1"/>
  <c r="P12070" i="1"/>
  <c r="Q12070" i="1" s="1"/>
  <c r="P11765" i="1"/>
  <c r="Q11765" i="1" s="1"/>
  <c r="P5845" i="1"/>
  <c r="Q5845" i="1" s="1"/>
  <c r="P6829" i="1"/>
  <c r="Q6829" i="1" s="1"/>
  <c r="P7181" i="1"/>
  <c r="Q7181" i="1" s="1"/>
  <c r="P2258" i="1"/>
  <c r="Q2258" i="1" s="1"/>
  <c r="P11155" i="1"/>
  <c r="Q11155" i="1" s="1"/>
  <c r="P2715" i="1"/>
  <c r="Q2715" i="1" s="1"/>
  <c r="P1129" i="1"/>
  <c r="Q1129" i="1" s="1"/>
  <c r="P10332" i="1"/>
  <c r="Q10332" i="1" s="1"/>
  <c r="P1261" i="1"/>
  <c r="Q1261" i="1" s="1"/>
  <c r="P13316" i="1"/>
  <c r="Q13316" i="1" s="1"/>
  <c r="P5037" i="1"/>
  <c r="Q5037" i="1" s="1"/>
  <c r="P3579" i="1"/>
  <c r="Q3579" i="1" s="1"/>
  <c r="P6496" i="1"/>
  <c r="Q6496" i="1" s="1"/>
  <c r="P7383" i="1"/>
  <c r="Q7383" i="1" s="1"/>
  <c r="P2170" i="1"/>
  <c r="Q2170" i="1" s="1"/>
  <c r="P13691" i="1"/>
  <c r="Q13691" i="1" s="1"/>
  <c r="P2725" i="1"/>
  <c r="Q2725" i="1" s="1"/>
  <c r="P7824" i="1"/>
  <c r="Q7824" i="1" s="1"/>
  <c r="P9244" i="1"/>
  <c r="Q9244" i="1" s="1"/>
  <c r="P10011" i="1"/>
  <c r="Q10011" i="1" s="1"/>
  <c r="P7800" i="1"/>
  <c r="Q7800" i="1" s="1"/>
  <c r="P3983" i="1"/>
  <c r="Q3983" i="1" s="1"/>
  <c r="P1099" i="1"/>
  <c r="Q1099" i="1" s="1"/>
  <c r="P14467" i="1"/>
  <c r="Q14467" i="1" s="1"/>
  <c r="P12271" i="1"/>
  <c r="Q12271" i="1" s="1"/>
  <c r="P4191" i="1"/>
  <c r="Q4191" i="1" s="1"/>
  <c r="P1583" i="1"/>
  <c r="Q1583" i="1" s="1"/>
  <c r="P15016" i="1"/>
  <c r="Q15016" i="1" s="1"/>
  <c r="P13498" i="1"/>
  <c r="Q13498" i="1" s="1"/>
  <c r="P9384" i="1"/>
  <c r="Q9384" i="1" s="1"/>
  <c r="P7913" i="1"/>
  <c r="Q7913" i="1" s="1"/>
  <c r="P4360" i="1"/>
  <c r="Q4360" i="1" s="1"/>
  <c r="P5303" i="1"/>
  <c r="Q5303" i="1" s="1"/>
  <c r="P13310" i="1"/>
  <c r="Q13310" i="1" s="1"/>
  <c r="P8910" i="1"/>
  <c r="Q8910" i="1" s="1"/>
  <c r="P13762" i="1"/>
  <c r="Q13762" i="1" s="1"/>
  <c r="P13317" i="1"/>
  <c r="Q13317" i="1" s="1"/>
  <c r="P6400" i="1"/>
  <c r="Q6400" i="1" s="1"/>
  <c r="P2206" i="1"/>
  <c r="Q2206" i="1" s="1"/>
  <c r="P14463" i="1"/>
  <c r="Q14463" i="1" s="1"/>
  <c r="P12353" i="1"/>
  <c r="Q12353" i="1" s="1"/>
  <c r="P5522" i="1"/>
  <c r="Q5522" i="1" s="1"/>
  <c r="P13625" i="1"/>
  <c r="Q13625" i="1" s="1"/>
  <c r="P5490" i="1"/>
  <c r="Q5490" i="1" s="1"/>
  <c r="P9977" i="1"/>
  <c r="Q9977" i="1" s="1"/>
  <c r="P4778" i="1"/>
  <c r="Q4778" i="1" s="1"/>
  <c r="P13921" i="1"/>
  <c r="Q13921" i="1" s="1"/>
  <c r="P598" i="1"/>
  <c r="Q598" i="1" s="1"/>
  <c r="P10457" i="1"/>
  <c r="Q10457" i="1" s="1"/>
  <c r="P2946" i="1"/>
  <c r="Q2946" i="1" s="1"/>
  <c r="P1481" i="1"/>
  <c r="Q1481" i="1" s="1"/>
  <c r="P8953" i="1"/>
  <c r="Q8953" i="1" s="1"/>
  <c r="P11262" i="1"/>
  <c r="Q11262" i="1" s="1"/>
  <c r="P15223" i="1"/>
  <c r="Q15223" i="1" s="1"/>
  <c r="P1912" i="1"/>
  <c r="Q1912" i="1" s="1"/>
  <c r="P3525" i="1"/>
  <c r="Q3525" i="1" s="1"/>
  <c r="P15050" i="1"/>
  <c r="Q15050" i="1" s="1"/>
  <c r="P3498" i="1"/>
  <c r="Q3498" i="1" s="1"/>
  <c r="P9530" i="1"/>
  <c r="Q9530" i="1" s="1"/>
  <c r="P10281" i="1"/>
  <c r="Q10281" i="1" s="1"/>
  <c r="P12438" i="1"/>
  <c r="Q12438" i="1" s="1"/>
  <c r="P5501" i="1"/>
  <c r="Q5501" i="1" s="1"/>
  <c r="P2004" i="1"/>
  <c r="Q2004" i="1" s="1"/>
  <c r="P746" i="1"/>
  <c r="Q746" i="1" s="1"/>
  <c r="P1363" i="1"/>
  <c r="Q1363" i="1" s="1"/>
  <c r="P8607" i="1"/>
  <c r="Q8607" i="1" s="1"/>
  <c r="P5494" i="1"/>
  <c r="Q5494" i="1" s="1"/>
  <c r="P12687" i="1"/>
  <c r="Q12687" i="1" s="1"/>
  <c r="P6127" i="1"/>
  <c r="Q6127" i="1" s="1"/>
  <c r="P7970" i="1"/>
  <c r="Q7970" i="1" s="1"/>
  <c r="P14582" i="1"/>
  <c r="Q14582" i="1" s="1"/>
  <c r="P8144" i="1"/>
  <c r="Q8144" i="1" s="1"/>
  <c r="P12236" i="1"/>
  <c r="Q12236" i="1" s="1"/>
  <c r="P11700" i="1"/>
  <c r="Q11700" i="1" s="1"/>
  <c r="P3912" i="1"/>
  <c r="Q3912" i="1" s="1"/>
  <c r="P8254" i="1"/>
  <c r="Q8254" i="1" s="1"/>
  <c r="P2259" i="1"/>
  <c r="Q2259" i="1" s="1"/>
  <c r="P3549" i="1"/>
  <c r="Q3549" i="1" s="1"/>
  <c r="P14806" i="1"/>
  <c r="Q14806" i="1" s="1"/>
  <c r="P2570" i="1"/>
  <c r="Q2570" i="1" s="1"/>
  <c r="P14771" i="1"/>
  <c r="Q14771" i="1" s="1"/>
  <c r="P10817" i="1"/>
  <c r="Q10817" i="1" s="1"/>
  <c r="P13287" i="1"/>
  <c r="Q13287" i="1" s="1"/>
  <c r="P3275" i="1"/>
  <c r="Q3275" i="1" s="1"/>
  <c r="P5839" i="1"/>
  <c r="Q5839" i="1" s="1"/>
  <c r="P12867" i="1"/>
  <c r="Q12867" i="1" s="1"/>
  <c r="P12094" i="1"/>
  <c r="Q12094" i="1" s="1"/>
  <c r="P11023" i="1"/>
  <c r="Q11023" i="1" s="1"/>
  <c r="P4515" i="1"/>
  <c r="Q4515" i="1" s="1"/>
  <c r="P7237" i="1"/>
  <c r="Q7237" i="1" s="1"/>
  <c r="P7194" i="1"/>
  <c r="Q7194" i="1" s="1"/>
  <c r="P14505" i="1"/>
  <c r="Q14505" i="1" s="1"/>
  <c r="P9952" i="1"/>
  <c r="Q9952" i="1" s="1"/>
  <c r="P5200" i="1"/>
  <c r="Q5200" i="1" s="1"/>
  <c r="P7853" i="1"/>
  <c r="Q7853" i="1" s="1"/>
  <c r="P13648" i="1"/>
  <c r="Q13648" i="1" s="1"/>
  <c r="P11106" i="1"/>
  <c r="Q11106" i="1" s="1"/>
  <c r="P9367" i="1"/>
  <c r="Q9367" i="1" s="1"/>
  <c r="P8284" i="1"/>
  <c r="Q8284" i="1" s="1"/>
  <c r="P7753" i="1"/>
  <c r="Q7753" i="1" s="1"/>
  <c r="P6919" i="1"/>
  <c r="Q6919" i="1" s="1"/>
  <c r="P13679" i="1"/>
  <c r="Q13679" i="1" s="1"/>
  <c r="P600" i="1"/>
  <c r="Q600" i="1" s="1"/>
  <c r="P4605" i="1"/>
  <c r="Q4605" i="1" s="1"/>
  <c r="P10916" i="1"/>
  <c r="Q10916" i="1" s="1"/>
  <c r="P13473" i="1"/>
  <c r="Q13473" i="1" s="1"/>
  <c r="P14883" i="1"/>
  <c r="Q14883" i="1" s="1"/>
  <c r="P14607" i="1"/>
  <c r="Q14607" i="1" s="1"/>
  <c r="P5702" i="1"/>
  <c r="Q5702" i="1" s="1"/>
  <c r="P13463" i="1"/>
  <c r="Q13463" i="1" s="1"/>
  <c r="P8434" i="1"/>
  <c r="Q8434" i="1" s="1"/>
  <c r="P5634" i="1"/>
  <c r="Q5634" i="1" s="1"/>
  <c r="P13900" i="1"/>
  <c r="Q13900" i="1" s="1"/>
  <c r="P9348" i="1"/>
  <c r="Q9348" i="1" s="1"/>
  <c r="P11810" i="1"/>
  <c r="Q11810" i="1" s="1"/>
  <c r="P3863" i="1"/>
  <c r="Q3863" i="1" s="1"/>
  <c r="P5979" i="1"/>
  <c r="Q5979" i="1" s="1"/>
  <c r="P763" i="1"/>
  <c r="Q763" i="1" s="1"/>
  <c r="P1962" i="1"/>
  <c r="Q1962" i="1" s="1"/>
  <c r="P9985" i="1"/>
  <c r="Q9985" i="1" s="1"/>
  <c r="P3405" i="1"/>
  <c r="Q3405" i="1" s="1"/>
  <c r="P6297" i="1"/>
  <c r="Q6297" i="1" s="1"/>
  <c r="P6231" i="1"/>
  <c r="Q6231" i="1" s="1"/>
  <c r="P11781" i="1"/>
  <c r="Q11781" i="1" s="1"/>
  <c r="P8722" i="1"/>
  <c r="Q8722" i="1" s="1"/>
  <c r="P10428" i="1"/>
  <c r="Q10428" i="1" s="1"/>
  <c r="P1884" i="1"/>
  <c r="Q1884" i="1" s="1"/>
  <c r="P9330" i="1"/>
  <c r="Q9330" i="1" s="1"/>
  <c r="P9487" i="1"/>
  <c r="Q9487" i="1" s="1"/>
  <c r="P8161" i="1"/>
  <c r="Q8161" i="1" s="1"/>
  <c r="P1574" i="1"/>
  <c r="Q1574" i="1" s="1"/>
  <c r="P11844" i="1"/>
  <c r="Q11844" i="1" s="1"/>
  <c r="P8358" i="1"/>
  <c r="Q8358" i="1" s="1"/>
  <c r="P8313" i="1"/>
  <c r="Q8313" i="1" s="1"/>
  <c r="P13057" i="1"/>
  <c r="Q13057" i="1" s="1"/>
  <c r="P3729" i="1"/>
  <c r="Q3729" i="1" s="1"/>
  <c r="P7747" i="1"/>
  <c r="Q7747" i="1" s="1"/>
  <c r="P11384" i="1"/>
  <c r="Q11384" i="1" s="1"/>
  <c r="P13991" i="1"/>
  <c r="Q13991" i="1" s="1"/>
  <c r="P13062" i="1"/>
  <c r="Q13062" i="1" s="1"/>
  <c r="P11874" i="1"/>
  <c r="Q11874" i="1" s="1"/>
  <c r="P13426" i="1"/>
  <c r="Q13426" i="1" s="1"/>
  <c r="P4079" i="1"/>
  <c r="Q4079" i="1" s="1"/>
  <c r="P6808" i="1"/>
  <c r="Q6808" i="1" s="1"/>
  <c r="P15055" i="1"/>
  <c r="Q15055" i="1" s="1"/>
  <c r="P244" i="1"/>
  <c r="Q244" i="1" s="1"/>
  <c r="P15206" i="1"/>
  <c r="Q15206" i="1" s="1"/>
  <c r="P1628" i="1"/>
  <c r="Q1628" i="1" s="1"/>
  <c r="P13967" i="1"/>
  <c r="Q13967" i="1" s="1"/>
  <c r="P8657" i="1"/>
  <c r="Q8657" i="1" s="1"/>
  <c r="P4498" i="1"/>
  <c r="Q4498" i="1" s="1"/>
  <c r="P14579" i="1"/>
  <c r="Q14579" i="1" s="1"/>
  <c r="P9279" i="1"/>
  <c r="Q9279" i="1" s="1"/>
  <c r="P13659" i="1"/>
  <c r="Q13659" i="1" s="1"/>
  <c r="P5788" i="1"/>
  <c r="Q5788" i="1" s="1"/>
  <c r="P10058" i="1"/>
  <c r="Q10058" i="1" s="1"/>
  <c r="P5328" i="1"/>
  <c r="Q5328" i="1" s="1"/>
  <c r="P15230" i="1"/>
  <c r="Q15230" i="1" s="1"/>
  <c r="P8483" i="1"/>
  <c r="Q8483" i="1" s="1"/>
  <c r="P10869" i="1"/>
  <c r="Q10869" i="1" s="1"/>
  <c r="P4674" i="1"/>
  <c r="Q4674" i="1" s="1"/>
  <c r="P11824" i="1"/>
  <c r="Q11824" i="1" s="1"/>
  <c r="P6566" i="1"/>
  <c r="Q6566" i="1" s="1"/>
  <c r="P13829" i="1"/>
  <c r="Q13829" i="1" s="1"/>
  <c r="P8399" i="1"/>
  <c r="Q8399" i="1" s="1"/>
  <c r="P5780" i="1"/>
  <c r="Q5780" i="1" s="1"/>
  <c r="P12672" i="1"/>
  <c r="Q12672" i="1" s="1"/>
  <c r="P9268" i="1"/>
  <c r="Q9268" i="1" s="1"/>
  <c r="P12082" i="1"/>
  <c r="Q12082" i="1" s="1"/>
  <c r="P10801" i="1"/>
  <c r="Q10801" i="1" s="1"/>
  <c r="P7260" i="1"/>
  <c r="Q7260" i="1" s="1"/>
  <c r="P10104" i="1"/>
  <c r="Q10104" i="1" s="1"/>
  <c r="P11635" i="1"/>
  <c r="Q11635" i="1" s="1"/>
  <c r="P10736" i="1"/>
  <c r="Q10736" i="1" s="1"/>
  <c r="P4904" i="1"/>
  <c r="Q4904" i="1" s="1"/>
  <c r="P5969" i="1"/>
  <c r="Q5969" i="1" s="1"/>
  <c r="P14614" i="1"/>
  <c r="Q14614" i="1" s="1"/>
  <c r="P4718" i="1"/>
  <c r="Q4718" i="1" s="1"/>
  <c r="P12481" i="1"/>
  <c r="Q12481" i="1" s="1"/>
  <c r="P2845" i="1"/>
  <c r="Q2845" i="1" s="1"/>
  <c r="P5926" i="1"/>
  <c r="Q5926" i="1" s="1"/>
  <c r="P5140" i="1"/>
  <c r="Q5140" i="1" s="1"/>
  <c r="P9448" i="1"/>
  <c r="Q9448" i="1" s="1"/>
  <c r="P14255" i="1"/>
  <c r="Q14255" i="1" s="1"/>
  <c r="P11122" i="1"/>
  <c r="Q11122" i="1" s="1"/>
  <c r="P2275" i="1"/>
  <c r="Q2275" i="1" s="1"/>
  <c r="P11117" i="1"/>
  <c r="Q11117" i="1" s="1"/>
  <c r="P307" i="1"/>
  <c r="Q307" i="1" s="1"/>
  <c r="P10215" i="1"/>
  <c r="Q10215" i="1" s="1"/>
  <c r="P13516" i="1"/>
  <c r="Q13516" i="1" s="1"/>
  <c r="P5514" i="1"/>
  <c r="Q5514" i="1" s="1"/>
  <c r="P11051" i="1"/>
  <c r="Q11051" i="1" s="1"/>
  <c r="P9717" i="1"/>
  <c r="Q9717" i="1" s="1"/>
  <c r="P1421" i="1"/>
  <c r="Q1421" i="1" s="1"/>
  <c r="P4721" i="1"/>
  <c r="Q4721" i="1" s="1"/>
  <c r="P10487" i="1"/>
  <c r="Q10487" i="1" s="1"/>
  <c r="P446" i="1"/>
  <c r="Q446" i="1" s="1"/>
  <c r="P8441" i="1"/>
  <c r="Q8441" i="1" s="1"/>
  <c r="P8382" i="1"/>
  <c r="Q8382" i="1" s="1"/>
  <c r="P12014" i="1"/>
  <c r="Q12014" i="1" s="1"/>
  <c r="P15009" i="1"/>
  <c r="Q15009" i="1" s="1"/>
  <c r="P775" i="1"/>
  <c r="Q775" i="1" s="1"/>
  <c r="P1415" i="1"/>
  <c r="Q1415" i="1" s="1"/>
  <c r="P4685" i="1"/>
  <c r="Q4685" i="1" s="1"/>
  <c r="P8840" i="1"/>
  <c r="Q8840" i="1" s="1"/>
  <c r="P309" i="1"/>
  <c r="Q309" i="1" s="1"/>
  <c r="P4414" i="1"/>
  <c r="Q4414" i="1" s="1"/>
  <c r="P1850" i="1"/>
  <c r="Q1850" i="1" s="1"/>
  <c r="P9624" i="1"/>
  <c r="Q9624" i="1" s="1"/>
  <c r="P10976" i="1"/>
  <c r="Q10976" i="1" s="1"/>
  <c r="P347" i="1"/>
  <c r="Q347" i="1" s="1"/>
  <c r="P14347" i="1"/>
  <c r="Q14347" i="1" s="1"/>
  <c r="P11339" i="1"/>
  <c r="Q11339" i="1" s="1"/>
  <c r="P5014" i="1"/>
  <c r="Q5014" i="1" s="1"/>
  <c r="P11114" i="1"/>
  <c r="Q11114" i="1" s="1"/>
  <c r="P6949" i="1"/>
  <c r="Q6949" i="1" s="1"/>
  <c r="P10440" i="1"/>
  <c r="Q10440" i="1" s="1"/>
  <c r="P6417" i="1"/>
  <c r="Q6417" i="1" s="1"/>
  <c r="P6747" i="1"/>
  <c r="Q6747" i="1" s="1"/>
  <c r="P2899" i="1"/>
  <c r="Q2899" i="1" s="1"/>
  <c r="P13319" i="1"/>
  <c r="Q13319" i="1" s="1"/>
  <c r="P14014" i="1"/>
  <c r="Q14014" i="1" s="1"/>
  <c r="P6017" i="1"/>
  <c r="Q6017" i="1" s="1"/>
  <c r="P5851" i="1"/>
  <c r="Q5851" i="1" s="1"/>
  <c r="P2415" i="1"/>
  <c r="Q2415" i="1" s="1"/>
  <c r="P4935" i="1"/>
  <c r="Q4935" i="1" s="1"/>
  <c r="P12315" i="1"/>
  <c r="Q12315" i="1" s="1"/>
  <c r="P6319" i="1"/>
  <c r="Q6319" i="1" s="1"/>
  <c r="P12102" i="1"/>
  <c r="Q12102" i="1" s="1"/>
  <c r="P13117" i="1"/>
  <c r="Q13117" i="1" s="1"/>
  <c r="P5209" i="1"/>
  <c r="Q5209" i="1" s="1"/>
  <c r="P15183" i="1"/>
  <c r="Q15183" i="1" s="1"/>
  <c r="P9164" i="1"/>
  <c r="Q9164" i="1" s="1"/>
  <c r="P5114" i="1"/>
  <c r="Q5114" i="1" s="1"/>
  <c r="P1792" i="1"/>
  <c r="Q1792" i="1" s="1"/>
  <c r="P4866" i="1"/>
  <c r="Q4866" i="1" s="1"/>
  <c r="P2252" i="1"/>
  <c r="Q2252" i="1" s="1"/>
  <c r="P11768" i="1"/>
  <c r="Q11768" i="1" s="1"/>
  <c r="P4001" i="1"/>
  <c r="Q4001" i="1" s="1"/>
  <c r="P5235" i="1"/>
  <c r="Q5235" i="1" s="1"/>
  <c r="P4850" i="1"/>
  <c r="Q4850" i="1" s="1"/>
  <c r="P9262" i="1"/>
  <c r="Q9262" i="1" s="1"/>
  <c r="P5349" i="1"/>
  <c r="Q5349" i="1" s="1"/>
  <c r="P2194" i="1"/>
  <c r="Q2194" i="1" s="1"/>
  <c r="P9611" i="1"/>
  <c r="Q9611" i="1" s="1"/>
  <c r="P7765" i="1"/>
  <c r="Q7765" i="1" s="1"/>
  <c r="P11641" i="1"/>
  <c r="Q11641" i="1" s="1"/>
  <c r="P3918" i="1"/>
  <c r="Q3918" i="1" s="1"/>
  <c r="P13235" i="1"/>
  <c r="Q13235" i="1" s="1"/>
  <c r="P5770" i="1"/>
  <c r="Q5770" i="1" s="1"/>
  <c r="P9563" i="1"/>
  <c r="Q9563" i="1" s="1"/>
  <c r="P15221" i="1"/>
  <c r="Q15221" i="1" s="1"/>
  <c r="P10620" i="1"/>
  <c r="Q10620" i="1" s="1"/>
  <c r="P7910" i="1"/>
  <c r="Q7910" i="1" s="1"/>
  <c r="P4103" i="1"/>
  <c r="Q4103" i="1" s="1"/>
  <c r="P6012" i="1"/>
  <c r="Q6012" i="1" s="1"/>
  <c r="P1346" i="1"/>
  <c r="Q1346" i="1" s="1"/>
  <c r="P3865" i="1"/>
  <c r="Q3865" i="1" s="1"/>
  <c r="P5164" i="1"/>
  <c r="Q5164" i="1" s="1"/>
  <c r="P12925" i="1"/>
  <c r="Q12925" i="1" s="1"/>
  <c r="P1423" i="1"/>
  <c r="Q1423" i="1" s="1"/>
  <c r="P6197" i="1"/>
  <c r="Q6197" i="1" s="1"/>
  <c r="P7842" i="1"/>
  <c r="Q7842" i="1" s="1"/>
  <c r="P14703" i="1"/>
  <c r="Q14703" i="1" s="1"/>
  <c r="P5688" i="1"/>
  <c r="Q5688" i="1" s="1"/>
  <c r="P15058" i="1"/>
  <c r="Q15058" i="1" s="1"/>
  <c r="P7613" i="1"/>
  <c r="Q7613" i="1" s="1"/>
  <c r="P10946" i="1"/>
  <c r="Q10946" i="1" s="1"/>
  <c r="P1420" i="1"/>
  <c r="Q1420" i="1" s="1"/>
  <c r="P10597" i="1"/>
  <c r="Q10597" i="1" s="1"/>
  <c r="P1519" i="1"/>
  <c r="Q1519" i="1" s="1"/>
  <c r="P8179" i="1"/>
  <c r="Q8179" i="1" s="1"/>
  <c r="P5100" i="1"/>
  <c r="Q5100" i="1" s="1"/>
  <c r="P4903" i="1"/>
  <c r="Q4903" i="1" s="1"/>
  <c r="P1288" i="1"/>
  <c r="Q1288" i="1" s="1"/>
  <c r="P10638" i="1"/>
  <c r="Q10638" i="1" s="1"/>
  <c r="P8505" i="1"/>
  <c r="Q8505" i="1" s="1"/>
  <c r="P5942" i="1"/>
  <c r="Q5942" i="1" s="1"/>
  <c r="P15002" i="1"/>
  <c r="Q15002" i="1" s="1"/>
  <c r="P474" i="1"/>
  <c r="Q474" i="1" s="1"/>
  <c r="P9947" i="1"/>
  <c r="Q9947" i="1" s="1"/>
  <c r="P7272" i="1"/>
  <c r="Q7272" i="1" s="1"/>
  <c r="P13114" i="1"/>
  <c r="Q13114" i="1" s="1"/>
  <c r="P11940" i="1"/>
  <c r="Q11940" i="1" s="1"/>
  <c r="P2383" i="1"/>
  <c r="Q2383" i="1" s="1"/>
  <c r="P5624" i="1"/>
  <c r="Q5624" i="1" s="1"/>
  <c r="P10882" i="1"/>
  <c r="Q10882" i="1" s="1"/>
  <c r="P6256" i="1"/>
  <c r="Q6256" i="1" s="1"/>
  <c r="P10554" i="1"/>
  <c r="Q10554" i="1" s="1"/>
  <c r="P13308" i="1"/>
  <c r="Q13308" i="1" s="1"/>
  <c r="P11126" i="1"/>
  <c r="Q11126" i="1" s="1"/>
  <c r="P8281" i="1"/>
  <c r="Q8281" i="1" s="1"/>
  <c r="P12198" i="1"/>
  <c r="Q12198" i="1" s="1"/>
  <c r="P13495" i="1"/>
  <c r="Q13495" i="1" s="1"/>
  <c r="P6087" i="1"/>
  <c r="Q6087" i="1" s="1"/>
  <c r="P13160" i="1"/>
  <c r="Q13160" i="1" s="1"/>
  <c r="P12351" i="1"/>
  <c r="Q12351" i="1" s="1"/>
  <c r="P6206" i="1"/>
  <c r="Q6206" i="1" s="1"/>
  <c r="P907" i="1"/>
  <c r="Q907" i="1" s="1"/>
  <c r="P13817" i="1"/>
  <c r="Q13817" i="1" s="1"/>
  <c r="P3575" i="1"/>
  <c r="Q3575" i="1" s="1"/>
  <c r="P13480" i="1"/>
  <c r="Q13480" i="1" s="1"/>
  <c r="P10857" i="1"/>
  <c r="Q10857" i="1" s="1"/>
  <c r="P15204" i="1"/>
  <c r="Q15204" i="1" s="1"/>
  <c r="P3179" i="1"/>
  <c r="Q3179" i="1" s="1"/>
  <c r="P4389" i="1"/>
  <c r="Q4389" i="1" s="1"/>
  <c r="P1422" i="1"/>
  <c r="Q1422" i="1" s="1"/>
  <c r="P15190" i="1"/>
  <c r="Q15190" i="1" s="1"/>
  <c r="P9509" i="1"/>
  <c r="Q9509" i="1" s="1"/>
  <c r="P4095" i="1"/>
  <c r="Q4095" i="1" s="1"/>
  <c r="P7396" i="1"/>
  <c r="Q7396" i="1" s="1"/>
  <c r="P14933" i="1"/>
  <c r="Q14933" i="1" s="1"/>
  <c r="P5262" i="1"/>
  <c r="Q5262" i="1" s="1"/>
  <c r="P12423" i="1"/>
  <c r="Q12423" i="1" s="1"/>
  <c r="P2005" i="1"/>
  <c r="Q2005" i="1" s="1"/>
  <c r="P11189" i="1"/>
  <c r="Q11189" i="1" s="1"/>
  <c r="P5776" i="1"/>
  <c r="Q5776" i="1" s="1"/>
  <c r="P2975" i="1"/>
  <c r="Q2975" i="1" s="1"/>
  <c r="P13549" i="1"/>
  <c r="Q13549" i="1" s="1"/>
  <c r="P8451" i="1"/>
  <c r="Q8451" i="1" s="1"/>
  <c r="P5696" i="1"/>
  <c r="Q5696" i="1" s="1"/>
  <c r="P6097" i="1"/>
  <c r="Q6097" i="1" s="1"/>
  <c r="P1140" i="1"/>
  <c r="Q1140" i="1" s="1"/>
  <c r="P7536" i="1"/>
  <c r="Q7536" i="1" s="1"/>
  <c r="P11161" i="1"/>
  <c r="Q11161" i="1" s="1"/>
  <c r="P12654" i="1"/>
  <c r="Q12654" i="1" s="1"/>
  <c r="P12795" i="1"/>
  <c r="Q12795" i="1" s="1"/>
  <c r="P12973" i="1"/>
  <c r="Q12973" i="1" s="1"/>
  <c r="P13025" i="1"/>
  <c r="Q13025" i="1" s="1"/>
  <c r="P7167" i="1"/>
  <c r="Q7167" i="1" s="1"/>
  <c r="P6598" i="1"/>
  <c r="Q6598" i="1" s="1"/>
  <c r="P1725" i="1"/>
  <c r="Q1725" i="1" s="1"/>
  <c r="P4422" i="1"/>
  <c r="Q4422" i="1" s="1"/>
  <c r="P3458" i="1"/>
  <c r="Q3458" i="1" s="1"/>
  <c r="P9385" i="1"/>
  <c r="Q9385" i="1" s="1"/>
  <c r="P4931" i="1"/>
  <c r="Q4931" i="1" s="1"/>
  <c r="P8158" i="1"/>
  <c r="Q8158" i="1" s="1"/>
  <c r="P5724" i="1"/>
  <c r="Q5724" i="1" s="1"/>
  <c r="P13670" i="1"/>
  <c r="Q13670" i="1" s="1"/>
  <c r="P6462" i="1"/>
  <c r="Q6462" i="1" s="1"/>
  <c r="P12888" i="1"/>
  <c r="Q12888" i="1" s="1"/>
  <c r="P648" i="1"/>
  <c r="Q648" i="1" s="1"/>
  <c r="P516" i="1"/>
  <c r="Q516" i="1" s="1"/>
  <c r="P11241" i="1"/>
  <c r="Q11241" i="1" s="1"/>
  <c r="P10922" i="1"/>
  <c r="Q10922" i="1" s="1"/>
  <c r="P369" i="1"/>
  <c r="Q369" i="1" s="1"/>
  <c r="P7459" i="1"/>
  <c r="Q7459" i="1" s="1"/>
  <c r="P777" i="1"/>
  <c r="Q777" i="1" s="1"/>
  <c r="P2559" i="1"/>
  <c r="Q2559" i="1" s="1"/>
  <c r="P14802" i="1"/>
  <c r="Q14802" i="1" s="1"/>
  <c r="P5169" i="1"/>
  <c r="Q5169" i="1" s="1"/>
  <c r="P7178" i="1"/>
  <c r="Q7178" i="1" s="1"/>
  <c r="P10501" i="1"/>
  <c r="Q10501" i="1" s="1"/>
  <c r="P14140" i="1"/>
  <c r="Q14140" i="1" s="1"/>
  <c r="P2261" i="1"/>
  <c r="Q2261" i="1" s="1"/>
  <c r="P3478" i="1"/>
  <c r="Q3478" i="1" s="1"/>
  <c r="P8608" i="1"/>
  <c r="Q8608" i="1" s="1"/>
  <c r="P10174" i="1"/>
  <c r="Q10174" i="1" s="1"/>
  <c r="P6621" i="1"/>
  <c r="Q6621" i="1" s="1"/>
  <c r="P10043" i="1"/>
  <c r="Q10043" i="1" s="1"/>
  <c r="P185" i="1"/>
  <c r="Q185" i="1" s="1"/>
  <c r="P3022" i="1"/>
  <c r="Q3022" i="1" s="1"/>
  <c r="P12873" i="1"/>
  <c r="Q12873" i="1" s="1"/>
  <c r="P11606" i="1"/>
  <c r="Q11606" i="1" s="1"/>
  <c r="P9760" i="1"/>
  <c r="Q9760" i="1" s="1"/>
  <c r="P8436" i="1"/>
  <c r="Q8436" i="1" s="1"/>
  <c r="P3068" i="1"/>
  <c r="Q3068" i="1" s="1"/>
  <c r="P4137" i="1"/>
  <c r="Q4137" i="1" s="1"/>
  <c r="P14822" i="1"/>
  <c r="Q14822" i="1" s="1"/>
  <c r="P32" i="1"/>
  <c r="Q32" i="1" s="1"/>
  <c r="P6733" i="1"/>
  <c r="Q6733" i="1" s="1"/>
  <c r="P163" i="1"/>
  <c r="Q163" i="1" s="1"/>
  <c r="P5201" i="1"/>
  <c r="Q5201" i="1" s="1"/>
  <c r="P4946" i="1"/>
  <c r="Q4946" i="1" s="1"/>
  <c r="P1801" i="1"/>
  <c r="Q1801" i="1" s="1"/>
  <c r="P1080" i="1"/>
  <c r="Q1080" i="1" s="1"/>
  <c r="P13087" i="1"/>
  <c r="Q13087" i="1" s="1"/>
  <c r="P4934" i="1"/>
  <c r="Q4934" i="1" s="1"/>
  <c r="P8611" i="1"/>
  <c r="Q8611" i="1" s="1"/>
  <c r="P11629" i="1"/>
  <c r="Q11629" i="1" s="1"/>
  <c r="P8252" i="1"/>
  <c r="Q8252" i="1" s="1"/>
  <c r="P6666" i="1"/>
  <c r="Q6666" i="1" s="1"/>
  <c r="P7478" i="1"/>
  <c r="Q7478" i="1" s="1"/>
  <c r="P12857" i="1"/>
  <c r="Q12857" i="1" s="1"/>
  <c r="P8122" i="1"/>
  <c r="Q8122" i="1" s="1"/>
  <c r="P2821" i="1"/>
  <c r="Q2821" i="1" s="1"/>
  <c r="P2847" i="1"/>
  <c r="Q2847" i="1" s="1"/>
  <c r="P7672" i="1"/>
  <c r="Q7672" i="1" s="1"/>
  <c r="P3094" i="1"/>
  <c r="Q3094" i="1" s="1"/>
  <c r="P12169" i="1"/>
  <c r="Q12169" i="1" s="1"/>
  <c r="P13425" i="1"/>
  <c r="Q13425" i="1" s="1"/>
  <c r="P2465" i="1"/>
  <c r="Q2465" i="1" s="1"/>
  <c r="P6697" i="1"/>
  <c r="Q6697" i="1" s="1"/>
  <c r="P11538" i="1"/>
  <c r="Q11538" i="1" s="1"/>
  <c r="P1287" i="1"/>
  <c r="Q1287" i="1" s="1"/>
  <c r="P9156" i="1"/>
  <c r="Q9156" i="1" s="1"/>
  <c r="P8454" i="1"/>
  <c r="Q8454" i="1" s="1"/>
  <c r="P11926" i="1"/>
  <c r="Q11926" i="1" s="1"/>
  <c r="P14630" i="1"/>
  <c r="Q14630" i="1" s="1"/>
  <c r="P7445" i="1"/>
  <c r="Q7445" i="1" s="1"/>
  <c r="P4270" i="1"/>
  <c r="Q4270" i="1" s="1"/>
  <c r="P748" i="1"/>
  <c r="Q748" i="1" s="1"/>
  <c r="P12612" i="1"/>
  <c r="Q12612" i="1" s="1"/>
  <c r="P2721" i="1"/>
  <c r="Q2721" i="1" s="1"/>
  <c r="P13104" i="1"/>
  <c r="Q13104" i="1" s="1"/>
  <c r="P9452" i="1"/>
  <c r="Q9452" i="1" s="1"/>
  <c r="P2611" i="1"/>
  <c r="Q2611" i="1" s="1"/>
  <c r="P7328" i="1"/>
  <c r="Q7328" i="1" s="1"/>
  <c r="P9756" i="1"/>
  <c r="Q9756" i="1" s="1"/>
  <c r="P9359" i="1"/>
  <c r="Q9359" i="1" s="1"/>
  <c r="P311" i="1"/>
  <c r="Q311" i="1" s="1"/>
  <c r="P9076" i="1"/>
  <c r="Q9076" i="1" s="1"/>
  <c r="P13961" i="1"/>
  <c r="Q13961" i="1" s="1"/>
  <c r="P9697" i="1"/>
  <c r="Q9697" i="1" s="1"/>
  <c r="P8741" i="1"/>
  <c r="Q8741" i="1" s="1"/>
  <c r="P11614" i="1"/>
  <c r="Q11614" i="1" s="1"/>
  <c r="P8017" i="1"/>
  <c r="Q8017" i="1" s="1"/>
  <c r="P11424" i="1"/>
  <c r="Q11424" i="1" s="1"/>
  <c r="P2679" i="1"/>
  <c r="Q2679" i="1" s="1"/>
  <c r="P14136" i="1"/>
  <c r="Q14136" i="1" s="1"/>
  <c r="P6617" i="1"/>
  <c r="Q6617" i="1" s="1"/>
  <c r="P5786" i="1"/>
  <c r="Q5786" i="1" s="1"/>
  <c r="P11454" i="1"/>
  <c r="Q11454" i="1" s="1"/>
  <c r="P9046" i="1"/>
  <c r="Q9046" i="1" s="1"/>
  <c r="P3720" i="1"/>
  <c r="Q3720" i="1" s="1"/>
  <c r="P4127" i="1"/>
  <c r="Q4127" i="1" s="1"/>
  <c r="P9788" i="1"/>
  <c r="Q9788" i="1" s="1"/>
  <c r="P5907" i="1"/>
  <c r="Q5907" i="1" s="1"/>
  <c r="P6221" i="1"/>
  <c r="Q6221" i="1" s="1"/>
  <c r="P10388" i="1"/>
  <c r="Q10388" i="1" s="1"/>
  <c r="P9481" i="1"/>
  <c r="Q9481" i="1" s="1"/>
  <c r="P2586" i="1"/>
  <c r="Q2586" i="1" s="1"/>
  <c r="P13557" i="1"/>
  <c r="Q13557" i="1" s="1"/>
  <c r="P4996" i="1"/>
  <c r="Q4996" i="1" s="1"/>
  <c r="P10316" i="1"/>
  <c r="Q10316" i="1" s="1"/>
  <c r="P14178" i="1"/>
  <c r="Q14178" i="1" s="1"/>
  <c r="P6714" i="1"/>
  <c r="Q6714" i="1" s="1"/>
  <c r="P7513" i="1"/>
  <c r="Q7513" i="1" s="1"/>
  <c r="P10389" i="1"/>
  <c r="Q10389" i="1" s="1"/>
  <c r="P5001" i="1"/>
  <c r="Q5001" i="1" s="1"/>
  <c r="P5340" i="1"/>
  <c r="Q5340" i="1" s="1"/>
  <c r="P9124" i="1"/>
  <c r="Q9124" i="1" s="1"/>
  <c r="P4786" i="1"/>
  <c r="Q4786" i="1" s="1"/>
  <c r="P4770" i="1"/>
  <c r="Q4770" i="1" s="1"/>
  <c r="P12303" i="1"/>
  <c r="Q12303" i="1" s="1"/>
  <c r="P529" i="1"/>
  <c r="Q529" i="1" s="1"/>
  <c r="P404" i="1"/>
  <c r="Q404" i="1" s="1"/>
  <c r="P4478" i="1"/>
  <c r="Q4478" i="1" s="1"/>
  <c r="P10628" i="1"/>
  <c r="Q10628" i="1" s="1"/>
  <c r="P4651" i="1"/>
  <c r="Q4651" i="1" s="1"/>
  <c r="P9653" i="1"/>
  <c r="Q9653" i="1" s="1"/>
  <c r="P4340" i="1"/>
  <c r="Q4340" i="1" s="1"/>
  <c r="P480" i="1"/>
  <c r="Q480" i="1" s="1"/>
  <c r="P11193" i="1"/>
  <c r="Q11193" i="1" s="1"/>
  <c r="P8335" i="1"/>
  <c r="Q8335" i="1" s="1"/>
  <c r="P9907" i="1"/>
  <c r="Q9907" i="1" s="1"/>
  <c r="P2719" i="1"/>
  <c r="Q2719" i="1" s="1"/>
  <c r="P9475" i="1"/>
  <c r="Q9475" i="1" s="1"/>
  <c r="P12433" i="1"/>
  <c r="Q12433" i="1" s="1"/>
  <c r="P2148" i="1"/>
  <c r="Q2148" i="1" s="1"/>
  <c r="P4289" i="1"/>
  <c r="Q4289" i="1" s="1"/>
  <c r="P12175" i="1"/>
  <c r="Q12175" i="1" s="1"/>
  <c r="P9899" i="1"/>
  <c r="Q9899" i="1" s="1"/>
  <c r="P2889" i="1"/>
  <c r="Q2889" i="1" s="1"/>
  <c r="P4144" i="1"/>
  <c r="Q4144" i="1" s="1"/>
  <c r="P13882" i="1"/>
  <c r="Q13882" i="1" s="1"/>
  <c r="P5726" i="1"/>
  <c r="Q5726" i="1" s="1"/>
  <c r="P1432" i="1"/>
  <c r="Q1432" i="1" s="1"/>
  <c r="P10210" i="1"/>
  <c r="Q10210" i="1" s="1"/>
  <c r="P6056" i="1"/>
  <c r="Q6056" i="1" s="1"/>
  <c r="P11254" i="1"/>
  <c r="Q11254" i="1" s="1"/>
  <c r="P1749" i="1"/>
  <c r="Q1749" i="1" s="1"/>
  <c r="P4682" i="1"/>
  <c r="Q4682" i="1" s="1"/>
  <c r="P5939" i="1"/>
  <c r="Q5939" i="1" s="1"/>
  <c r="P8842" i="1"/>
  <c r="Q8842" i="1" s="1"/>
  <c r="P2828" i="1"/>
  <c r="Q2828" i="1" s="1"/>
  <c r="P4900" i="1"/>
  <c r="Q4900" i="1" s="1"/>
  <c r="P11756" i="1"/>
  <c r="Q11756" i="1" s="1"/>
  <c r="P2897" i="1"/>
  <c r="Q2897" i="1" s="1"/>
  <c r="P5753" i="1"/>
  <c r="Q5753" i="1" s="1"/>
  <c r="P5922" i="1"/>
  <c r="Q5922" i="1" s="1"/>
  <c r="P3184" i="1"/>
  <c r="Q3184" i="1" s="1"/>
  <c r="P13404" i="1"/>
  <c r="Q13404" i="1" s="1"/>
  <c r="P7888" i="1"/>
  <c r="Q7888" i="1" s="1"/>
  <c r="P5830" i="1"/>
  <c r="Q5830" i="1" s="1"/>
  <c r="P11947" i="1"/>
  <c r="Q11947" i="1" s="1"/>
  <c r="P576" i="1"/>
  <c r="Q576" i="1" s="1"/>
  <c r="P15332" i="1"/>
  <c r="Q15332" i="1" s="1"/>
  <c r="P14768" i="1"/>
  <c r="Q14768" i="1" s="1"/>
  <c r="P1351" i="1"/>
  <c r="Q1351" i="1" s="1"/>
  <c r="P13655" i="1"/>
  <c r="Q13655" i="1" s="1"/>
  <c r="P4737" i="1"/>
  <c r="Q4737" i="1" s="1"/>
  <c r="P1622" i="1"/>
  <c r="Q1622" i="1" s="1"/>
  <c r="P8766" i="1"/>
  <c r="Q8766" i="1" s="1"/>
  <c r="P13336" i="1"/>
  <c r="Q13336" i="1" s="1"/>
  <c r="P2436" i="1"/>
  <c r="Q2436" i="1" s="1"/>
  <c r="P14911" i="1"/>
  <c r="Q14911" i="1" s="1"/>
  <c r="P4418" i="1"/>
  <c r="Q4418" i="1" s="1"/>
  <c r="P8757" i="1"/>
  <c r="Q8757" i="1" s="1"/>
  <c r="P10238" i="1"/>
  <c r="Q10238" i="1" s="1"/>
  <c r="P5301" i="1"/>
  <c r="Q5301" i="1" s="1"/>
  <c r="P13507" i="1"/>
  <c r="Q13507" i="1" s="1"/>
  <c r="P15246" i="1"/>
  <c r="Q15246" i="1" s="1"/>
  <c r="P6172" i="1"/>
  <c r="Q6172" i="1" s="1"/>
  <c r="P2213" i="1"/>
  <c r="Q2213" i="1" s="1"/>
  <c r="P13616" i="1"/>
  <c r="Q13616" i="1" s="1"/>
  <c r="P8052" i="1"/>
  <c r="Q8052" i="1" s="1"/>
  <c r="P11383" i="1"/>
  <c r="Q11383" i="1" s="1"/>
  <c r="P5408" i="1"/>
  <c r="Q5408" i="1" s="1"/>
  <c r="P1761" i="1"/>
  <c r="Q1761" i="1" s="1"/>
  <c r="P13200" i="1"/>
  <c r="Q13200" i="1" s="1"/>
  <c r="P7385" i="1"/>
  <c r="Q7385" i="1" s="1"/>
  <c r="P1690" i="1"/>
  <c r="Q1690" i="1" s="1"/>
  <c r="P2872" i="1"/>
  <c r="Q2872" i="1" s="1"/>
  <c r="P11405" i="1"/>
  <c r="Q11405" i="1" s="1"/>
  <c r="P13465" i="1"/>
  <c r="Q13465" i="1" s="1"/>
  <c r="P4204" i="1"/>
  <c r="Q4204" i="1" s="1"/>
  <c r="P4252" i="1"/>
  <c r="Q4252" i="1" s="1"/>
  <c r="P1577" i="1"/>
  <c r="Q1577" i="1" s="1"/>
  <c r="P6361" i="1"/>
  <c r="Q6361" i="1" s="1"/>
  <c r="P13688" i="1"/>
  <c r="Q13688" i="1" s="1"/>
  <c r="P2512" i="1"/>
  <c r="Q2512" i="1" s="1"/>
  <c r="P11969" i="1"/>
  <c r="Q11969" i="1" s="1"/>
  <c r="P3357" i="1"/>
  <c r="Q3357" i="1" s="1"/>
  <c r="P3116" i="1"/>
  <c r="Q3116" i="1" s="1"/>
  <c r="P242" i="1"/>
  <c r="Q242" i="1" s="1"/>
  <c r="P10311" i="1"/>
  <c r="Q10311" i="1" s="1"/>
  <c r="P5844" i="1"/>
  <c r="Q5844" i="1" s="1"/>
  <c r="P14966" i="1"/>
  <c r="Q14966" i="1" s="1"/>
  <c r="P811" i="1"/>
  <c r="Q811" i="1" s="1"/>
  <c r="P1040" i="1"/>
  <c r="Q1040" i="1" s="1"/>
  <c r="P4309" i="1"/>
  <c r="Q4309" i="1" s="1"/>
  <c r="P8234" i="1"/>
  <c r="Q8234" i="1" s="1"/>
  <c r="P11511" i="1"/>
  <c r="Q11511" i="1" s="1"/>
  <c r="P4599" i="1"/>
  <c r="Q4599" i="1" s="1"/>
  <c r="P5074" i="1"/>
  <c r="Q5074" i="1" s="1"/>
  <c r="P11077" i="1"/>
  <c r="Q11077" i="1" s="1"/>
  <c r="P5601" i="1"/>
  <c r="Q5601" i="1" s="1"/>
  <c r="P10034" i="1"/>
  <c r="Q10034" i="1" s="1"/>
  <c r="P4788" i="1"/>
  <c r="Q4788" i="1" s="1"/>
  <c r="P15229" i="1"/>
  <c r="Q15229" i="1" s="1"/>
  <c r="P14071" i="1"/>
  <c r="Q14071" i="1" s="1"/>
  <c r="P9045" i="1"/>
  <c r="Q9045" i="1" s="1"/>
  <c r="P14767" i="1"/>
  <c r="Q14767" i="1" s="1"/>
  <c r="P8651" i="1"/>
  <c r="Q8651" i="1" s="1"/>
  <c r="P13074" i="1"/>
  <c r="Q13074" i="1" s="1"/>
  <c r="P14628" i="1"/>
  <c r="Q14628" i="1" s="1"/>
  <c r="P14997" i="1"/>
  <c r="Q14997" i="1" s="1"/>
  <c r="P14945" i="1"/>
  <c r="Q14945" i="1" s="1"/>
  <c r="P13410" i="1"/>
  <c r="Q13410" i="1" s="1"/>
  <c r="P5970" i="1"/>
  <c r="Q5970" i="1" s="1"/>
  <c r="P15238" i="1"/>
  <c r="Q15238" i="1" s="1"/>
  <c r="P11975" i="1"/>
  <c r="Q11975" i="1" s="1"/>
  <c r="P13075" i="1"/>
  <c r="Q13075" i="1" s="1"/>
  <c r="P12277" i="1"/>
  <c r="Q12277" i="1" s="1"/>
  <c r="P8806" i="1"/>
  <c r="Q8806" i="1" s="1"/>
  <c r="P8299" i="1"/>
  <c r="Q8299" i="1" s="1"/>
  <c r="P6268" i="1"/>
  <c r="Q6268" i="1" s="1"/>
  <c r="P1934" i="1"/>
  <c r="Q1934" i="1" s="1"/>
  <c r="P9659" i="1"/>
  <c r="Q9659" i="1" s="1"/>
  <c r="P4895" i="1"/>
  <c r="Q4895" i="1" s="1"/>
  <c r="P2948" i="1"/>
  <c r="Q2948" i="1" s="1"/>
  <c r="P4002" i="1"/>
  <c r="Q4002" i="1" s="1"/>
  <c r="P5852" i="1"/>
  <c r="Q5852" i="1" s="1"/>
  <c r="P126" i="1"/>
  <c r="Q126" i="1" s="1"/>
  <c r="P5283" i="1"/>
  <c r="Q5283" i="1" s="1"/>
  <c r="P9790" i="1"/>
  <c r="Q9790" i="1" s="1"/>
  <c r="P3072" i="1"/>
  <c r="Q3072" i="1" s="1"/>
  <c r="P3254" i="1"/>
  <c r="Q3254" i="1" s="1"/>
  <c r="P2395" i="1"/>
  <c r="Q2395" i="1" s="1"/>
  <c r="P3660" i="1"/>
  <c r="Q3660" i="1" s="1"/>
  <c r="P413" i="1"/>
  <c r="Q413" i="1" s="1"/>
  <c r="P15035" i="1"/>
  <c r="Q15035" i="1" s="1"/>
  <c r="P1070" i="1"/>
  <c r="Q1070" i="1" s="1"/>
  <c r="P11201" i="1"/>
  <c r="Q11201" i="1" s="1"/>
  <c r="P4108" i="1"/>
  <c r="Q4108" i="1" s="1"/>
  <c r="P7602" i="1"/>
  <c r="Q7602" i="1" s="1"/>
  <c r="P5057" i="1"/>
  <c r="Q5057" i="1" s="1"/>
  <c r="P14921" i="1"/>
  <c r="Q14921" i="1" s="1"/>
  <c r="P5416" i="1"/>
  <c r="Q5416" i="1" s="1"/>
  <c r="P6852" i="1"/>
  <c r="Q6852" i="1" s="1"/>
  <c r="P15185" i="1"/>
  <c r="Q15185" i="1" s="1"/>
  <c r="P1544" i="1"/>
  <c r="Q1544" i="1" s="1"/>
  <c r="P4491" i="1"/>
  <c r="Q4491" i="1" s="1"/>
  <c r="P5825" i="1"/>
  <c r="Q5825" i="1" s="1"/>
  <c r="P6878" i="1"/>
  <c r="Q6878" i="1" s="1"/>
  <c r="P14701" i="1"/>
  <c r="Q14701" i="1" s="1"/>
  <c r="P5772" i="1"/>
  <c r="Q5772" i="1" s="1"/>
  <c r="P4266" i="1"/>
  <c r="Q4266" i="1" s="1"/>
  <c r="P4790" i="1"/>
  <c r="Q4790" i="1" s="1"/>
  <c r="P1948" i="1"/>
  <c r="Q1948" i="1" s="1"/>
  <c r="P2150" i="1"/>
  <c r="Q2150" i="1" s="1"/>
  <c r="P3715" i="1"/>
  <c r="Q3715" i="1" s="1"/>
  <c r="P2660" i="1"/>
  <c r="Q2660" i="1" s="1"/>
  <c r="P5133" i="1"/>
  <c r="Q5133" i="1" s="1"/>
  <c r="P2146" i="1"/>
  <c r="Q2146" i="1" s="1"/>
  <c r="P8701" i="1"/>
  <c r="Q8701" i="1" s="1"/>
  <c r="P14590" i="1"/>
  <c r="Q14590" i="1" s="1"/>
  <c r="P7616" i="1"/>
  <c r="Q7616" i="1" s="1"/>
  <c r="P6822" i="1"/>
  <c r="Q6822" i="1" s="1"/>
  <c r="P2846" i="1"/>
  <c r="Q2846" i="1" s="1"/>
  <c r="P3416" i="1"/>
  <c r="Q3416" i="1" s="1"/>
  <c r="P9545" i="1"/>
  <c r="Q9545" i="1" s="1"/>
  <c r="P1823" i="1"/>
  <c r="Q1823" i="1" s="1"/>
  <c r="P2713" i="1"/>
  <c r="Q2713" i="1" s="1"/>
  <c r="P9029" i="1"/>
  <c r="Q9029" i="1" s="1"/>
  <c r="P11316" i="1"/>
  <c r="Q11316" i="1" s="1"/>
  <c r="P14439" i="1"/>
  <c r="Q14439" i="1" s="1"/>
  <c r="P2709" i="1"/>
  <c r="Q2709" i="1" s="1"/>
  <c r="P11052" i="1"/>
  <c r="Q11052" i="1" s="1"/>
  <c r="P3730" i="1"/>
  <c r="Q3730" i="1" s="1"/>
  <c r="P2445" i="1"/>
  <c r="Q2445" i="1" s="1"/>
  <c r="P12613" i="1"/>
  <c r="Q12613" i="1" s="1"/>
  <c r="P4521" i="1"/>
  <c r="Q4521" i="1" s="1"/>
  <c r="P5047" i="1"/>
  <c r="Q5047" i="1" s="1"/>
  <c r="P5980" i="1"/>
  <c r="Q5980" i="1" s="1"/>
  <c r="P730" i="1"/>
  <c r="Q730" i="1" s="1"/>
  <c r="P13501" i="1"/>
  <c r="Q13501" i="1" s="1"/>
  <c r="P14931" i="1"/>
  <c r="Q14931" i="1" s="1"/>
  <c r="P3152" i="1"/>
  <c r="Q3152" i="1" s="1"/>
  <c r="P1182" i="1"/>
  <c r="Q1182" i="1" s="1"/>
  <c r="P7490" i="1"/>
  <c r="Q7490" i="1" s="1"/>
  <c r="P10117" i="1"/>
  <c r="Q10117" i="1" s="1"/>
  <c r="P7543" i="1"/>
  <c r="Q7543" i="1" s="1"/>
  <c r="P10035" i="1"/>
  <c r="Q10035" i="1" s="1"/>
  <c r="P14599" i="1"/>
  <c r="Q14599" i="1" s="1"/>
  <c r="P5041" i="1"/>
  <c r="Q5041" i="1" s="1"/>
  <c r="P13658" i="1"/>
  <c r="Q13658" i="1" s="1"/>
  <c r="P8363" i="1"/>
  <c r="Q8363" i="1" s="1"/>
  <c r="P10973" i="1"/>
  <c r="Q10973" i="1" s="1"/>
  <c r="P12804" i="1"/>
  <c r="Q12804" i="1" s="1"/>
  <c r="P4062" i="1"/>
  <c r="Q4062" i="1" s="1"/>
  <c r="P5369" i="1"/>
  <c r="Q5369" i="1" s="1"/>
  <c r="P620" i="1"/>
  <c r="Q620" i="1" s="1"/>
  <c r="P11970" i="1"/>
  <c r="Q11970" i="1" s="1"/>
  <c r="P1103" i="1"/>
  <c r="Q1103" i="1" s="1"/>
  <c r="P6390" i="1"/>
  <c r="Q6390" i="1" s="1"/>
  <c r="P12585" i="1"/>
  <c r="Q12585" i="1" s="1"/>
  <c r="P1601" i="1"/>
  <c r="Q1601" i="1" s="1"/>
  <c r="P15264" i="1"/>
  <c r="Q15264" i="1" s="1"/>
  <c r="P8690" i="1"/>
  <c r="Q8690" i="1" s="1"/>
  <c r="P1929" i="1"/>
  <c r="Q1929" i="1" s="1"/>
  <c r="P230" i="1"/>
  <c r="Q230" i="1" s="1"/>
  <c r="P5117" i="1"/>
  <c r="Q5117" i="1" s="1"/>
  <c r="P3385" i="1"/>
  <c r="Q3385" i="1" s="1"/>
  <c r="P7083" i="1"/>
  <c r="Q7083" i="1" s="1"/>
  <c r="P7126" i="1"/>
  <c r="Q7126" i="1" s="1"/>
  <c r="P2375" i="1"/>
  <c r="Q2375" i="1" s="1"/>
  <c r="P10131" i="1"/>
  <c r="Q10131" i="1" s="1"/>
  <c r="P6238" i="1"/>
  <c r="Q6238" i="1" s="1"/>
  <c r="P9729" i="1"/>
  <c r="Q9729" i="1" s="1"/>
  <c r="P13263" i="1"/>
  <c r="Q13263" i="1" s="1"/>
  <c r="P2604" i="1"/>
  <c r="Q2604" i="1" s="1"/>
  <c r="P6595" i="1"/>
  <c r="Q6595" i="1" s="1"/>
  <c r="P12936" i="1"/>
  <c r="Q12936" i="1" s="1"/>
  <c r="P11113" i="1"/>
  <c r="Q11113" i="1" s="1"/>
  <c r="P4640" i="1"/>
  <c r="Q4640" i="1" s="1"/>
  <c r="P11613" i="1"/>
  <c r="Q11613" i="1" s="1"/>
  <c r="P5777" i="1"/>
  <c r="Q5777" i="1" s="1"/>
  <c r="P14935" i="1"/>
  <c r="Q14935" i="1" s="1"/>
  <c r="P3903" i="1"/>
  <c r="Q3903" i="1" s="1"/>
  <c r="P2735" i="1"/>
  <c r="Q2735" i="1" s="1"/>
  <c r="P13521" i="1"/>
  <c r="Q13521" i="1" s="1"/>
  <c r="P7589" i="1"/>
  <c r="Q7589" i="1" s="1"/>
  <c r="P11443" i="1"/>
  <c r="Q11443" i="1" s="1"/>
  <c r="P14581" i="1"/>
  <c r="Q14581" i="1" s="1"/>
  <c r="P3015" i="1"/>
  <c r="Q3015" i="1" s="1"/>
  <c r="P1553" i="1"/>
  <c r="Q1553" i="1" s="1"/>
  <c r="P3318" i="1"/>
  <c r="Q3318" i="1" s="1"/>
  <c r="P1786" i="1"/>
  <c r="Q1786" i="1" s="1"/>
  <c r="P14787" i="1"/>
  <c r="Q14787" i="1" s="1"/>
  <c r="P10982" i="1"/>
  <c r="Q10982" i="1" s="1"/>
  <c r="P10082" i="1"/>
  <c r="Q10082" i="1" s="1"/>
  <c r="P14612" i="1"/>
  <c r="Q14612" i="1" s="1"/>
  <c r="P15034" i="1"/>
  <c r="Q15034" i="1" s="1"/>
  <c r="P14012" i="1"/>
  <c r="Q14012" i="1" s="1"/>
  <c r="P10152" i="1"/>
  <c r="Q10152" i="1" s="1"/>
  <c r="P7587" i="1"/>
  <c r="Q7587" i="1" s="1"/>
  <c r="P700" i="1"/>
  <c r="Q700" i="1" s="1"/>
  <c r="P13486" i="1"/>
  <c r="Q13486" i="1" s="1"/>
  <c r="P1552" i="1"/>
  <c r="Q1552" i="1" s="1"/>
  <c r="P1327" i="1"/>
  <c r="Q1327" i="1" s="1"/>
  <c r="P10093" i="1"/>
  <c r="Q10093" i="1" s="1"/>
  <c r="P12792" i="1"/>
  <c r="Q12792" i="1" s="1"/>
  <c r="P10552" i="1"/>
  <c r="Q10552" i="1" s="1"/>
  <c r="P5516" i="1"/>
  <c r="Q5516" i="1" s="1"/>
  <c r="P12758" i="1"/>
  <c r="Q12758" i="1" s="1"/>
  <c r="P90" i="1"/>
  <c r="Q90" i="1" s="1"/>
  <c r="P2518" i="1"/>
  <c r="Q2518" i="1" s="1"/>
  <c r="P7665" i="1"/>
  <c r="Q7665" i="1" s="1"/>
  <c r="P13508" i="1"/>
  <c r="Q13508" i="1" s="1"/>
  <c r="P1613" i="1"/>
  <c r="Q1613" i="1" s="1"/>
  <c r="P7681" i="1"/>
  <c r="Q7681" i="1" s="1"/>
  <c r="P3157" i="1"/>
  <c r="Q3157" i="1" s="1"/>
  <c r="P3311" i="1"/>
  <c r="Q3311" i="1" s="1"/>
  <c r="P12940" i="1"/>
  <c r="Q12940" i="1" s="1"/>
  <c r="P2575" i="1"/>
  <c r="Q2575" i="1" s="1"/>
  <c r="P1063" i="1"/>
  <c r="Q1063" i="1" s="1"/>
  <c r="P1318" i="1"/>
  <c r="Q1318" i="1" s="1"/>
  <c r="P5293" i="1"/>
  <c r="Q5293" i="1" s="1"/>
  <c r="P8297" i="1"/>
  <c r="Q8297" i="1" s="1"/>
  <c r="P187" i="1"/>
  <c r="Q187" i="1" s="1"/>
  <c r="P15270" i="1"/>
  <c r="Q15270" i="1" s="1"/>
  <c r="P14396" i="1"/>
  <c r="Q14396" i="1" s="1"/>
  <c r="P7105" i="1"/>
  <c r="Q7105" i="1" s="1"/>
  <c r="P2221" i="1"/>
  <c r="Q2221" i="1" s="1"/>
  <c r="P2466" i="1"/>
  <c r="Q2466" i="1" s="1"/>
  <c r="P5890" i="1"/>
  <c r="Q5890" i="1" s="1"/>
  <c r="P14004" i="1"/>
  <c r="Q14004" i="1" s="1"/>
  <c r="P6244" i="1"/>
  <c r="Q6244" i="1" s="1"/>
  <c r="P5857" i="1"/>
  <c r="Q5857" i="1" s="1"/>
  <c r="P14105" i="1"/>
  <c r="Q14105" i="1" s="1"/>
  <c r="P15271" i="1"/>
  <c r="Q15271" i="1" s="1"/>
  <c r="P5806" i="1"/>
  <c r="Q5806" i="1" s="1"/>
  <c r="P14797" i="1"/>
  <c r="Q14797" i="1" s="1"/>
  <c r="P1999" i="1"/>
  <c r="Q1999" i="1" s="1"/>
  <c r="P3058" i="1"/>
  <c r="Q3058" i="1" s="1"/>
  <c r="P6614" i="1"/>
  <c r="Q6614" i="1" s="1"/>
  <c r="P5785" i="1"/>
  <c r="Q5785" i="1" s="1"/>
  <c r="P3519" i="1"/>
  <c r="Q3519" i="1" s="1"/>
  <c r="P7292" i="1"/>
  <c r="Q7292" i="1" s="1"/>
  <c r="P11296" i="1"/>
  <c r="Q11296" i="1" s="1"/>
  <c r="P2388" i="1"/>
  <c r="Q2388" i="1" s="1"/>
  <c r="P5493" i="1"/>
  <c r="Q5493" i="1" s="1"/>
  <c r="P481" i="1"/>
  <c r="Q481" i="1" s="1"/>
  <c r="P14669" i="1"/>
  <c r="Q14669" i="1" s="1"/>
  <c r="P11673" i="1"/>
  <c r="Q11673" i="1" s="1"/>
  <c r="P4958" i="1"/>
  <c r="Q4958" i="1" s="1"/>
  <c r="P2684" i="1"/>
  <c r="Q2684" i="1" s="1"/>
  <c r="P8114" i="1"/>
  <c r="Q8114" i="1" s="1"/>
  <c r="P3442" i="1"/>
  <c r="Q3442" i="1" s="1"/>
  <c r="P8319" i="1"/>
  <c r="Q8319" i="1" s="1"/>
  <c r="P6148" i="1"/>
  <c r="Q6148" i="1" s="1"/>
  <c r="P8538" i="1"/>
  <c r="Q8538" i="1" s="1"/>
  <c r="P8226" i="1"/>
  <c r="Q8226" i="1" s="1"/>
  <c r="P88" i="1"/>
  <c r="Q88" i="1" s="1"/>
  <c r="P10786" i="1"/>
  <c r="Q10786" i="1" s="1"/>
  <c r="P9060" i="1"/>
  <c r="Q9060" i="1" s="1"/>
  <c r="P9303" i="1"/>
  <c r="Q9303" i="1" s="1"/>
  <c r="P4156" i="1"/>
  <c r="Q4156" i="1" s="1"/>
  <c r="P14646" i="1"/>
  <c r="Q14646" i="1" s="1"/>
  <c r="P5670" i="1"/>
  <c r="Q5670" i="1" s="1"/>
  <c r="P3746" i="1"/>
  <c r="Q3746" i="1" s="1"/>
  <c r="P500" i="1"/>
  <c r="Q500" i="1" s="1"/>
  <c r="P9171" i="1"/>
  <c r="Q9171" i="1" s="1"/>
  <c r="P12841" i="1"/>
  <c r="Q12841" i="1" s="1"/>
  <c r="P2943" i="1"/>
  <c r="Q2943" i="1" s="1"/>
  <c r="P10478" i="1"/>
  <c r="Q10478" i="1" s="1"/>
  <c r="P70" i="1"/>
  <c r="Q70" i="1" s="1"/>
  <c r="P9168" i="1"/>
  <c r="Q9168" i="1" s="1"/>
  <c r="P1100" i="1"/>
  <c r="Q1100" i="1" s="1"/>
  <c r="P13765" i="1"/>
  <c r="Q13765" i="1" s="1"/>
  <c r="P4331" i="1"/>
  <c r="Q4331" i="1" s="1"/>
  <c r="P7492" i="1"/>
  <c r="Q7492" i="1" s="1"/>
  <c r="P5918" i="1"/>
  <c r="Q5918" i="1" s="1"/>
  <c r="P8901" i="1"/>
  <c r="Q8901" i="1" s="1"/>
  <c r="P4777" i="1"/>
  <c r="Q4777" i="1" s="1"/>
  <c r="P14203" i="1"/>
  <c r="Q14203" i="1" s="1"/>
  <c r="P4949" i="1"/>
  <c r="Q4949" i="1" s="1"/>
  <c r="P8016" i="1"/>
  <c r="Q8016" i="1" s="1"/>
  <c r="P6047" i="1"/>
  <c r="Q6047" i="1" s="1"/>
  <c r="P3529" i="1"/>
  <c r="Q3529" i="1" s="1"/>
  <c r="P15214" i="1"/>
  <c r="Q15214" i="1" s="1"/>
  <c r="P10376" i="1"/>
  <c r="Q10376" i="1" s="1"/>
  <c r="P7851" i="1"/>
  <c r="Q7851" i="1" s="1"/>
  <c r="P9968" i="1"/>
  <c r="Q9968" i="1" s="1"/>
  <c r="P7806" i="1"/>
  <c r="Q7806" i="1" s="1"/>
  <c r="P11611" i="1"/>
  <c r="Q11611" i="1" s="1"/>
  <c r="P3298" i="1"/>
  <c r="Q3298" i="1" s="1"/>
  <c r="P15174" i="1"/>
  <c r="Q15174" i="1" s="1"/>
  <c r="P4490" i="1"/>
  <c r="Q4490" i="1" s="1"/>
  <c r="P6027" i="1"/>
  <c r="Q6027" i="1" s="1"/>
  <c r="P14903" i="1"/>
  <c r="Q14903" i="1" s="1"/>
  <c r="P3920" i="1"/>
  <c r="Q3920" i="1" s="1"/>
  <c r="P2597" i="1"/>
  <c r="Q2597" i="1" s="1"/>
  <c r="P9604" i="1"/>
  <c r="Q9604" i="1" s="1"/>
  <c r="P14832" i="1"/>
  <c r="Q14832" i="1" s="1"/>
  <c r="P15249" i="1"/>
  <c r="Q15249" i="1" s="1"/>
  <c r="P3658" i="1"/>
  <c r="Q3658" i="1" s="1"/>
  <c r="P4593" i="1"/>
  <c r="Q4593" i="1" s="1"/>
  <c r="P12124" i="1"/>
  <c r="Q12124" i="1" s="1"/>
  <c r="P2353" i="1"/>
  <c r="Q2353" i="1" s="1"/>
  <c r="P4952" i="1"/>
  <c r="Q4952" i="1" s="1"/>
  <c r="P8501" i="1"/>
  <c r="Q8501" i="1" s="1"/>
  <c r="P3711" i="1"/>
  <c r="Q3711" i="1" s="1"/>
  <c r="P394" i="1"/>
  <c r="Q394" i="1" s="1"/>
  <c r="P316" i="1"/>
  <c r="Q316" i="1" s="1"/>
  <c r="P14937" i="1"/>
  <c r="Q14937" i="1" s="1"/>
  <c r="P7423" i="1"/>
  <c r="Q7423" i="1" s="1"/>
  <c r="P14948" i="1"/>
  <c r="Q14948" i="1" s="1"/>
  <c r="P5742" i="1"/>
  <c r="Q5742" i="1" s="1"/>
  <c r="P12590" i="1"/>
  <c r="Q12590" i="1" s="1"/>
  <c r="P2141" i="1"/>
  <c r="Q2141" i="1" s="1"/>
  <c r="P869" i="1"/>
  <c r="Q869" i="1" s="1"/>
  <c r="P5305" i="1"/>
  <c r="Q5305" i="1" s="1"/>
  <c r="P628" i="1"/>
  <c r="Q628" i="1" s="1"/>
  <c r="P7440" i="1"/>
  <c r="Q7440" i="1" s="1"/>
  <c r="P9824" i="1"/>
  <c r="Q9824" i="1" s="1"/>
  <c r="P1820" i="1"/>
  <c r="Q1820" i="1" s="1"/>
  <c r="P6432" i="1"/>
  <c r="Q6432" i="1" s="1"/>
  <c r="P13983" i="1"/>
  <c r="Q13983" i="1" s="1"/>
  <c r="P8705" i="1"/>
  <c r="Q8705" i="1" s="1"/>
  <c r="P7561" i="1"/>
  <c r="Q7561" i="1" s="1"/>
  <c r="P9906" i="1"/>
  <c r="Q9906" i="1" s="1"/>
  <c r="P13637" i="1"/>
  <c r="Q13637" i="1" s="1"/>
  <c r="P12361" i="1"/>
  <c r="Q12361" i="1" s="1"/>
  <c r="P3889" i="1"/>
  <c r="Q3889" i="1" s="1"/>
  <c r="P530" i="1"/>
  <c r="Q530" i="1" s="1"/>
  <c r="P4501" i="1"/>
  <c r="Q4501" i="1" s="1"/>
  <c r="P13819" i="1"/>
  <c r="Q13819" i="1" s="1"/>
  <c r="P6730" i="1"/>
  <c r="Q6730" i="1" s="1"/>
  <c r="P11524" i="1"/>
  <c r="Q11524" i="1" s="1"/>
  <c r="P11893" i="1"/>
  <c r="Q11893" i="1" s="1"/>
  <c r="P9480" i="1"/>
  <c r="Q9480" i="1" s="1"/>
  <c r="P2876" i="1"/>
  <c r="Q2876" i="1" s="1"/>
  <c r="P7936" i="1"/>
  <c r="Q7936" i="1" s="1"/>
  <c r="P7215" i="1"/>
  <c r="Q7215" i="1" s="1"/>
  <c r="P9844" i="1"/>
  <c r="Q9844" i="1" s="1"/>
  <c r="P12876" i="1"/>
  <c r="Q12876" i="1" s="1"/>
  <c r="P511" i="1"/>
  <c r="Q511" i="1" s="1"/>
  <c r="P4965" i="1"/>
  <c r="Q4965" i="1" s="1"/>
  <c r="P11555" i="1"/>
  <c r="Q11555" i="1" s="1"/>
  <c r="P12652" i="1"/>
  <c r="Q12652" i="1" s="1"/>
  <c r="P2770" i="1"/>
  <c r="Q2770" i="1" s="1"/>
  <c r="P5368" i="1"/>
  <c r="Q5368" i="1" s="1"/>
  <c r="P7661" i="1"/>
  <c r="Q7661" i="1" s="1"/>
  <c r="P8946" i="1"/>
  <c r="Q8946" i="1" s="1"/>
  <c r="P5976" i="1"/>
  <c r="Q5976" i="1" s="1"/>
  <c r="P10967" i="1"/>
  <c r="Q10967" i="1" s="1"/>
  <c r="P6929" i="1"/>
  <c r="Q6929" i="1" s="1"/>
  <c r="P5054" i="1"/>
  <c r="Q5054" i="1" s="1"/>
  <c r="P6455" i="1"/>
  <c r="Q6455" i="1" s="1"/>
  <c r="P2602" i="1"/>
  <c r="Q2602" i="1" s="1"/>
  <c r="P2201" i="1"/>
  <c r="Q2201" i="1" s="1"/>
  <c r="P9558" i="1"/>
  <c r="Q9558" i="1" s="1"/>
  <c r="P6204" i="1"/>
  <c r="Q6204" i="1" s="1"/>
  <c r="P14435" i="1"/>
  <c r="Q14435" i="1" s="1"/>
  <c r="P5157" i="1"/>
  <c r="Q5157" i="1" s="1"/>
  <c r="P9884" i="1"/>
  <c r="Q9884" i="1" s="1"/>
  <c r="P10774" i="1"/>
  <c r="Q10774" i="1" s="1"/>
  <c r="P12137" i="1"/>
  <c r="Q12137" i="1" s="1"/>
  <c r="P5525" i="1"/>
  <c r="Q5525" i="1" s="1"/>
  <c r="P7416" i="1"/>
  <c r="Q7416" i="1" s="1"/>
  <c r="P12037" i="1"/>
  <c r="Q12037" i="1" s="1"/>
  <c r="P13343" i="1"/>
  <c r="Q13343" i="1" s="1"/>
  <c r="P4315" i="1"/>
  <c r="Q4315" i="1" s="1"/>
  <c r="P3717" i="1"/>
  <c r="Q3717" i="1" s="1"/>
  <c r="P5167" i="1"/>
  <c r="Q5167" i="1" s="1"/>
  <c r="P9109" i="1"/>
  <c r="Q9109" i="1" s="1"/>
  <c r="P12808" i="1"/>
  <c r="Q12808" i="1" s="1"/>
  <c r="P9904" i="1"/>
  <c r="Q9904" i="1" s="1"/>
  <c r="P3105" i="1"/>
  <c r="Q3105" i="1" s="1"/>
  <c r="P813" i="1"/>
  <c r="Q813" i="1" s="1"/>
  <c r="P8552" i="1"/>
  <c r="Q8552" i="1" s="1"/>
  <c r="P11697" i="1"/>
  <c r="Q11697" i="1" s="1"/>
  <c r="P7730" i="1"/>
  <c r="Q7730" i="1" s="1"/>
  <c r="P5542" i="1"/>
  <c r="Q5542" i="1" s="1"/>
  <c r="P3023" i="1"/>
  <c r="Q3023" i="1" s="1"/>
  <c r="P8838" i="1"/>
  <c r="Q8838" i="1" s="1"/>
  <c r="P9400" i="1"/>
  <c r="Q9400" i="1" s="1"/>
  <c r="P12844" i="1"/>
  <c r="Q12844" i="1" s="1"/>
  <c r="P11372" i="1"/>
  <c r="Q11372" i="1" s="1"/>
  <c r="P7893" i="1"/>
  <c r="Q7893" i="1" s="1"/>
  <c r="P12443" i="1"/>
  <c r="Q12443" i="1" s="1"/>
  <c r="P1763" i="1"/>
  <c r="Q1763" i="1" s="1"/>
  <c r="P3666" i="1"/>
  <c r="Q3666" i="1" s="1"/>
  <c r="P11573" i="1"/>
  <c r="Q11573" i="1" s="1"/>
  <c r="P6411" i="1"/>
  <c r="Q6411" i="1" s="1"/>
  <c r="P8826" i="1"/>
  <c r="Q8826" i="1" s="1"/>
  <c r="P13252" i="1"/>
  <c r="Q13252" i="1" s="1"/>
  <c r="P14257" i="1"/>
  <c r="Q14257" i="1" s="1"/>
  <c r="P14259" i="1"/>
  <c r="Q14259" i="1" s="1"/>
  <c r="P5367" i="1"/>
  <c r="Q5367" i="1" s="1"/>
  <c r="P9496" i="1"/>
  <c r="Q9496" i="1" s="1"/>
  <c r="P9541" i="1"/>
  <c r="Q9541" i="1" s="1"/>
  <c r="P4336" i="1"/>
  <c r="Q4336" i="1" s="1"/>
  <c r="P6995" i="1"/>
  <c r="Q6995" i="1" s="1"/>
  <c r="P6332" i="1"/>
  <c r="Q6332" i="1" s="1"/>
  <c r="P10504" i="1"/>
  <c r="Q10504" i="1" s="1"/>
  <c r="P9201" i="1"/>
  <c r="Q9201" i="1" s="1"/>
  <c r="P13926" i="1"/>
  <c r="Q13926" i="1" s="1"/>
  <c r="P3833" i="1"/>
  <c r="Q3833" i="1" s="1"/>
  <c r="P9239" i="1"/>
  <c r="Q9239" i="1" s="1"/>
  <c r="P10776" i="1"/>
  <c r="Q10776" i="1" s="1"/>
  <c r="P928" i="1"/>
  <c r="Q928" i="1" s="1"/>
  <c r="P9771" i="1"/>
  <c r="Q9771" i="1" s="1"/>
  <c r="P9153" i="1"/>
  <c r="Q9153" i="1" s="1"/>
  <c r="P4860" i="1"/>
  <c r="Q4860" i="1" s="1"/>
  <c r="P15127" i="1"/>
  <c r="Q15127" i="1" s="1"/>
  <c r="P6158" i="1"/>
  <c r="Q6158" i="1" s="1"/>
  <c r="P2688" i="1"/>
  <c r="Q2688" i="1" s="1"/>
  <c r="P8514" i="1"/>
  <c r="Q8514" i="1" s="1"/>
  <c r="P5426" i="1"/>
  <c r="Q5426" i="1" s="1"/>
  <c r="P3565" i="1"/>
  <c r="Q3565" i="1" s="1"/>
  <c r="P5108" i="1"/>
  <c r="Q5108" i="1" s="1"/>
  <c r="P11303" i="1"/>
  <c r="Q11303" i="1" s="1"/>
  <c r="P4544" i="1"/>
  <c r="Q4544" i="1" s="1"/>
  <c r="P8860" i="1"/>
  <c r="Q8860" i="1" s="1"/>
  <c r="P5" i="1"/>
  <c r="Q5" i="1" s="1"/>
  <c r="P1779" i="1"/>
  <c r="Q1779" i="1" s="1"/>
  <c r="P11466" i="1"/>
  <c r="Q11466" i="1" s="1"/>
  <c r="P3156" i="1"/>
  <c r="Q3156" i="1" s="1"/>
  <c r="P12201" i="1"/>
  <c r="Q12201" i="1" s="1"/>
  <c r="P4186" i="1"/>
  <c r="Q4186" i="1" s="1"/>
  <c r="P3193" i="1"/>
  <c r="Q3193" i="1" s="1"/>
  <c r="P10585" i="1"/>
  <c r="Q10585" i="1" s="1"/>
  <c r="P1533" i="1"/>
  <c r="Q1533" i="1" s="1"/>
  <c r="P5476" i="1"/>
  <c r="Q5476" i="1" s="1"/>
  <c r="P1175" i="1"/>
  <c r="Q1175" i="1" s="1"/>
  <c r="P3097" i="1"/>
  <c r="Q3097" i="1" s="1"/>
  <c r="P2384" i="1"/>
  <c r="Q2384" i="1" s="1"/>
  <c r="P12419" i="1"/>
  <c r="Q12419" i="1" s="1"/>
  <c r="P8905" i="1"/>
  <c r="Q8905" i="1" s="1"/>
  <c r="P12604" i="1"/>
  <c r="Q12604" i="1" s="1"/>
  <c r="P15263" i="1"/>
  <c r="Q15263" i="1" s="1"/>
  <c r="P8526" i="1"/>
  <c r="Q8526" i="1" s="1"/>
  <c r="P14752" i="1"/>
  <c r="Q14752" i="1" s="1"/>
  <c r="P1502" i="1"/>
  <c r="Q1502" i="1" s="1"/>
  <c r="P1805" i="1"/>
  <c r="Q1805" i="1" s="1"/>
  <c r="P7630" i="1"/>
  <c r="Q7630" i="1" s="1"/>
  <c r="P1951" i="1"/>
  <c r="Q1951" i="1" s="1"/>
  <c r="P14037" i="1"/>
  <c r="Q14037" i="1" s="1"/>
  <c r="P7714" i="1"/>
  <c r="Q7714" i="1" s="1"/>
  <c r="P13503" i="1"/>
  <c r="Q13503" i="1" s="1"/>
  <c r="P3364" i="1"/>
  <c r="Q3364" i="1" s="1"/>
  <c r="P10055" i="1"/>
  <c r="Q10055" i="1" s="1"/>
  <c r="P4115" i="1"/>
  <c r="Q4115" i="1" s="1"/>
  <c r="P8606" i="1"/>
  <c r="Q8606" i="1" s="1"/>
  <c r="P13331" i="1"/>
  <c r="Q13331" i="1" s="1"/>
  <c r="P4332" i="1"/>
  <c r="Q4332" i="1" s="1"/>
  <c r="P7192" i="1"/>
  <c r="Q7192" i="1" s="1"/>
  <c r="P7873" i="1"/>
  <c r="Q7873" i="1" s="1"/>
  <c r="P9471" i="1"/>
  <c r="Q9471" i="1" s="1"/>
  <c r="P12272" i="1"/>
  <c r="Q12272" i="1" s="1"/>
  <c r="P1882" i="1"/>
  <c r="Q1882" i="1" s="1"/>
  <c r="P8196" i="1"/>
  <c r="Q8196" i="1" s="1"/>
  <c r="P2167" i="1"/>
  <c r="Q2167" i="1" s="1"/>
  <c r="P2773" i="1"/>
  <c r="Q2773" i="1" s="1"/>
  <c r="P7512" i="1"/>
  <c r="Q7512" i="1" s="1"/>
  <c r="P1276" i="1"/>
  <c r="Q1276" i="1" s="1"/>
  <c r="P1348" i="1"/>
  <c r="Q1348" i="1" s="1"/>
  <c r="P2754" i="1"/>
  <c r="Q2754" i="1" s="1"/>
  <c r="P7229" i="1"/>
  <c r="Q7229" i="1" s="1"/>
  <c r="P2808" i="1"/>
  <c r="Q2808" i="1" s="1"/>
  <c r="P5739" i="1"/>
  <c r="Q5739" i="1" s="1"/>
  <c r="P13337" i="1"/>
  <c r="Q13337" i="1" s="1"/>
  <c r="P14243" i="1"/>
  <c r="Q14243" i="1" s="1"/>
  <c r="P8499" i="1"/>
  <c r="Q8499" i="1" s="1"/>
  <c r="P15168" i="1"/>
  <c r="Q15168" i="1" s="1"/>
  <c r="P10870" i="1"/>
  <c r="Q10870" i="1" s="1"/>
  <c r="P2062" i="1"/>
  <c r="Q2062" i="1" s="1"/>
  <c r="P11375" i="1"/>
  <c r="Q11375" i="1" s="1"/>
  <c r="P10227" i="1"/>
  <c r="Q10227" i="1" s="1"/>
  <c r="P13286" i="1"/>
  <c r="Q13286" i="1" s="1"/>
  <c r="P7666" i="1"/>
  <c r="Q7666" i="1" s="1"/>
  <c r="P9074" i="1"/>
  <c r="Q9074" i="1" s="1"/>
  <c r="P5966" i="1"/>
  <c r="Q5966" i="1" s="1"/>
  <c r="P277" i="1"/>
  <c r="Q277" i="1" s="1"/>
  <c r="P9260" i="1"/>
  <c r="Q9260" i="1" s="1"/>
  <c r="P14561" i="1"/>
  <c r="Q14561" i="1" s="1"/>
  <c r="P2539" i="1"/>
  <c r="Q2539" i="1" s="1"/>
  <c r="P2661" i="1"/>
  <c r="Q2661" i="1" s="1"/>
  <c r="P6213" i="1"/>
  <c r="Q6213" i="1" s="1"/>
  <c r="P12970" i="1"/>
  <c r="Q12970" i="1" s="1"/>
  <c r="P9051" i="1"/>
  <c r="Q9051" i="1" s="1"/>
  <c r="P7816" i="1"/>
  <c r="Q7816" i="1" s="1"/>
  <c r="P13282" i="1"/>
  <c r="Q13282" i="1" s="1"/>
  <c r="P3075" i="1"/>
  <c r="Q3075" i="1" s="1"/>
  <c r="P14649" i="1"/>
  <c r="Q14649" i="1" s="1"/>
  <c r="P14801" i="1"/>
  <c r="Q14801" i="1" s="1"/>
  <c r="P12517" i="1"/>
  <c r="Q12517" i="1" s="1"/>
  <c r="P4479" i="1"/>
  <c r="Q4479" i="1" s="1"/>
  <c r="P5699" i="1"/>
  <c r="Q5699" i="1" s="1"/>
  <c r="P6088" i="1"/>
  <c r="Q6088" i="1" s="1"/>
  <c r="P2622" i="1"/>
  <c r="Q2622" i="1" s="1"/>
  <c r="P725" i="1"/>
  <c r="Q725" i="1" s="1"/>
  <c r="P1027" i="1"/>
  <c r="Q1027" i="1" s="1"/>
  <c r="P9447" i="1"/>
  <c r="Q9447" i="1" s="1"/>
  <c r="P14885" i="1"/>
  <c r="Q14885" i="1" s="1"/>
  <c r="P1305" i="1"/>
  <c r="Q1305" i="1" s="1"/>
  <c r="P9832" i="1"/>
  <c r="Q9832" i="1" s="1"/>
  <c r="P1857" i="1"/>
  <c r="Q1857" i="1" s="1"/>
  <c r="P8866" i="1"/>
  <c r="Q8866" i="1" s="1"/>
  <c r="P6766" i="1"/>
  <c r="Q6766" i="1" s="1"/>
  <c r="P553" i="1"/>
  <c r="Q553" i="1" s="1"/>
  <c r="P5395" i="1"/>
  <c r="Q5395" i="1" s="1"/>
  <c r="P12095" i="1"/>
  <c r="Q12095" i="1" s="1"/>
  <c r="P3000" i="1"/>
  <c r="Q3000" i="1" s="1"/>
  <c r="P7928" i="1"/>
  <c r="Q7928" i="1" s="1"/>
  <c r="P3919" i="1"/>
  <c r="Q3919" i="1" s="1"/>
  <c r="P14208" i="1"/>
  <c r="Q14208" i="1" s="1"/>
  <c r="P14237" i="1"/>
  <c r="Q14237" i="1" s="1"/>
  <c r="P11181" i="1"/>
  <c r="Q11181" i="1" s="1"/>
  <c r="P10639" i="1"/>
  <c r="Q10639" i="1" s="1"/>
  <c r="P8482" i="1"/>
  <c r="Q8482" i="1" s="1"/>
  <c r="P12079" i="1"/>
  <c r="Q12079" i="1" s="1"/>
  <c r="P15106" i="1"/>
  <c r="Q15106" i="1" s="1"/>
  <c r="P14781" i="1"/>
  <c r="Q14781" i="1" s="1"/>
  <c r="P12428" i="1"/>
  <c r="Q12428" i="1" s="1"/>
  <c r="P2074" i="1"/>
  <c r="Q2074" i="1" s="1"/>
  <c r="P13231" i="1"/>
  <c r="Q13231" i="1" s="1"/>
  <c r="P9131" i="1"/>
  <c r="Q9131" i="1" s="1"/>
  <c r="P8167" i="1"/>
  <c r="Q8167" i="1" s="1"/>
  <c r="P8370" i="1"/>
  <c r="Q8370" i="1" s="1"/>
  <c r="P3896" i="1"/>
  <c r="Q3896" i="1" s="1"/>
  <c r="P3167" i="1"/>
  <c r="Q3167" i="1" s="1"/>
  <c r="P6865" i="1"/>
  <c r="Q6865" i="1" s="1"/>
  <c r="P9733" i="1"/>
  <c r="Q9733" i="1" s="1"/>
  <c r="P10017" i="1"/>
  <c r="Q10017" i="1" s="1"/>
  <c r="P8012" i="1"/>
  <c r="Q8012" i="1" s="1"/>
  <c r="P12616" i="1"/>
  <c r="Q12616" i="1" s="1"/>
  <c r="P14166" i="1"/>
  <c r="Q14166" i="1" s="1"/>
  <c r="P3297" i="1"/>
  <c r="Q3297" i="1" s="1"/>
  <c r="P11352" i="1"/>
  <c r="Q11352" i="1" s="1"/>
  <c r="P3574" i="1"/>
  <c r="Q3574" i="1" s="1"/>
  <c r="P12985" i="1"/>
  <c r="Q12985" i="1" s="1"/>
  <c r="P7757" i="1"/>
  <c r="Q7757" i="1" s="1"/>
  <c r="P5651" i="1"/>
  <c r="Q5651" i="1" s="1"/>
  <c r="P11733" i="1"/>
  <c r="Q11733" i="1" s="1"/>
  <c r="P1149" i="1"/>
  <c r="Q1149" i="1" s="1"/>
  <c r="P8755" i="1"/>
  <c r="Q8755" i="1" s="1"/>
  <c r="P8387" i="1"/>
  <c r="Q8387" i="1" s="1"/>
  <c r="P13326" i="1"/>
  <c r="Q13326" i="1" s="1"/>
  <c r="P4836" i="1"/>
  <c r="Q4836" i="1" s="1"/>
  <c r="P4617" i="1"/>
  <c r="Q4617" i="1" s="1"/>
  <c r="P1455" i="1"/>
  <c r="Q1455" i="1" s="1"/>
  <c r="P8333" i="1"/>
  <c r="Q8333" i="1" s="1"/>
  <c r="P377" i="1"/>
  <c r="Q377" i="1" s="1"/>
  <c r="P14366" i="1"/>
  <c r="Q14366" i="1" s="1"/>
  <c r="P3641" i="1"/>
  <c r="Q3641" i="1" s="1"/>
  <c r="P6791" i="1"/>
  <c r="Q6791" i="1" s="1"/>
  <c r="P2359" i="1"/>
  <c r="Q2359" i="1" s="1"/>
  <c r="P5111" i="1"/>
  <c r="Q5111" i="1" s="1"/>
  <c r="P14005" i="1"/>
  <c r="Q14005" i="1" s="1"/>
  <c r="P15057" i="1"/>
  <c r="Q15057" i="1" s="1"/>
  <c r="P4319" i="1"/>
  <c r="Q4319" i="1" s="1"/>
  <c r="P12550" i="1"/>
  <c r="Q12550" i="1" s="1"/>
  <c r="P2477" i="1"/>
  <c r="Q2477" i="1" s="1"/>
  <c r="P2105" i="1"/>
  <c r="Q2105" i="1" s="1"/>
  <c r="P2093" i="1"/>
  <c r="Q2093" i="1" s="1"/>
  <c r="P14452" i="1"/>
  <c r="Q14452" i="1" s="1"/>
  <c r="P10773" i="1"/>
  <c r="Q10773" i="1" s="1"/>
  <c r="P8903" i="1"/>
  <c r="Q8903" i="1" s="1"/>
  <c r="P2921" i="1"/>
  <c r="Q2921" i="1" s="1"/>
  <c r="P8110" i="1"/>
  <c r="Q8110" i="1" s="1"/>
  <c r="P15278" i="1"/>
  <c r="Q15278" i="1" s="1"/>
  <c r="P12694" i="1"/>
  <c r="Q12694" i="1" s="1"/>
  <c r="P15150" i="1"/>
  <c r="Q15150" i="1" s="1"/>
  <c r="P197" i="1"/>
  <c r="Q197" i="1" s="1"/>
  <c r="P8547" i="1"/>
  <c r="Q8547" i="1" s="1"/>
  <c r="P4419" i="1"/>
  <c r="Q4419" i="1" s="1"/>
  <c r="P5040" i="1"/>
  <c r="Q5040" i="1" s="1"/>
  <c r="P890" i="1"/>
  <c r="Q890" i="1" s="1"/>
  <c r="P10354" i="1"/>
  <c r="Q10354" i="1" s="1"/>
  <c r="P13110" i="1"/>
  <c r="Q13110" i="1" s="1"/>
  <c r="P3759" i="1"/>
  <c r="Q3759" i="1" s="1"/>
  <c r="P8006" i="1"/>
  <c r="Q8006" i="1" s="1"/>
  <c r="P819" i="1"/>
  <c r="Q819" i="1" s="1"/>
  <c r="P4257" i="1"/>
  <c r="Q4257" i="1" s="1"/>
  <c r="P3417" i="1"/>
  <c r="Q3417" i="1" s="1"/>
  <c r="P14992" i="1"/>
  <c r="Q14992" i="1" s="1"/>
  <c r="P7663" i="1"/>
  <c r="Q7663" i="1" s="1"/>
  <c r="P3316" i="1"/>
  <c r="Q3316" i="1" s="1"/>
  <c r="P2023" i="1"/>
  <c r="Q2023" i="1" s="1"/>
  <c r="P11919" i="1"/>
  <c r="Q11919" i="1" s="1"/>
  <c r="P718" i="1"/>
  <c r="Q718" i="1" s="1"/>
  <c r="P2102" i="1"/>
  <c r="Q2102" i="1" s="1"/>
  <c r="P800" i="1"/>
  <c r="Q800" i="1" s="1"/>
  <c r="P5551" i="1"/>
  <c r="Q5551" i="1" s="1"/>
  <c r="P14473" i="1"/>
  <c r="Q14473" i="1" s="1"/>
  <c r="P3612" i="1"/>
  <c r="Q3612" i="1" s="1"/>
  <c r="P5690" i="1"/>
  <c r="Q5690" i="1" s="1"/>
  <c r="P11299" i="1"/>
  <c r="Q11299" i="1" s="1"/>
  <c r="P3133" i="1"/>
  <c r="Q3133" i="1" s="1"/>
  <c r="P4349" i="1"/>
  <c r="Q4349" i="1" s="1"/>
  <c r="P5846" i="1"/>
  <c r="Q5846" i="1" s="1"/>
  <c r="P14655" i="1"/>
  <c r="Q14655" i="1" s="1"/>
  <c r="P8353" i="1"/>
  <c r="Q8353" i="1" s="1"/>
  <c r="P6677" i="1"/>
  <c r="Q6677" i="1" s="1"/>
  <c r="P6054" i="1"/>
  <c r="Q6054" i="1" s="1"/>
  <c r="P5887" i="1"/>
  <c r="Q5887" i="1" s="1"/>
  <c r="P13949" i="1"/>
  <c r="Q13949" i="1" s="1"/>
  <c r="P11933" i="1"/>
  <c r="Q11933" i="1" s="1"/>
  <c r="P2878" i="1"/>
  <c r="Q2878" i="1" s="1"/>
  <c r="P4856" i="1"/>
  <c r="Q4856" i="1" s="1"/>
  <c r="P13021" i="1"/>
  <c r="Q13021" i="1" s="1"/>
  <c r="P11544" i="1"/>
  <c r="Q11544" i="1" s="1"/>
  <c r="P1612" i="1"/>
  <c r="Q1612" i="1" s="1"/>
  <c r="P6166" i="1"/>
  <c r="Q6166" i="1" s="1"/>
  <c r="P7502" i="1"/>
  <c r="Q7502" i="1" s="1"/>
  <c r="P13170" i="1"/>
  <c r="Q13170" i="1" s="1"/>
  <c r="P13097" i="1"/>
  <c r="Q13097" i="1" s="1"/>
  <c r="P2297" i="1"/>
  <c r="Q2297" i="1" s="1"/>
  <c r="P9031" i="1"/>
  <c r="Q9031" i="1" s="1"/>
  <c r="P14460" i="1"/>
  <c r="Q14460" i="1" s="1"/>
  <c r="P1198" i="1"/>
  <c r="Q1198" i="1" s="1"/>
  <c r="P5412" i="1"/>
  <c r="Q5412" i="1" s="1"/>
  <c r="P5127" i="1"/>
  <c r="Q5127" i="1" s="1"/>
  <c r="P2644" i="1"/>
  <c r="Q2644" i="1" s="1"/>
  <c r="P15038" i="1"/>
  <c r="Q15038" i="1" s="1"/>
  <c r="P10901" i="1"/>
  <c r="Q10901" i="1" s="1"/>
  <c r="P10520" i="1"/>
  <c r="Q10520" i="1" s="1"/>
  <c r="P771" i="1"/>
  <c r="Q771" i="1" s="1"/>
  <c r="P5810" i="1"/>
  <c r="Q5810" i="1" s="1"/>
  <c r="P9544" i="1"/>
  <c r="Q9544" i="1" s="1"/>
  <c r="P7438" i="1"/>
  <c r="Q7438" i="1" s="1"/>
  <c r="P11153" i="1"/>
  <c r="Q11153" i="1" s="1"/>
  <c r="P12715" i="1"/>
  <c r="Q12715" i="1" s="1"/>
  <c r="P11680" i="1"/>
  <c r="Q11680" i="1" s="1"/>
  <c r="P14475" i="1"/>
  <c r="Q14475" i="1" s="1"/>
  <c r="P8503" i="1"/>
  <c r="Q8503" i="1" s="1"/>
  <c r="P13098" i="1"/>
  <c r="Q13098" i="1" s="1"/>
  <c r="P15104" i="1"/>
  <c r="Q15104" i="1" s="1"/>
  <c r="P7827" i="1"/>
  <c r="Q7827" i="1" s="1"/>
  <c r="P234" i="1"/>
  <c r="Q234" i="1" s="1"/>
  <c r="P4973" i="1"/>
  <c r="Q4973" i="1" s="1"/>
  <c r="P8231" i="1"/>
  <c r="Q8231" i="1" s="1"/>
  <c r="P10468" i="1"/>
  <c r="Q10468" i="1" s="1"/>
  <c r="P9133" i="1"/>
  <c r="Q9133" i="1" s="1"/>
  <c r="P9965" i="1"/>
  <c r="Q9965" i="1" s="1"/>
  <c r="P11118" i="1"/>
  <c r="Q11118" i="1" s="1"/>
  <c r="P7586" i="1"/>
  <c r="Q7586" i="1" s="1"/>
  <c r="P12723" i="1"/>
  <c r="Q12723" i="1" s="1"/>
  <c r="P10249" i="1"/>
  <c r="Q10249" i="1" s="1"/>
  <c r="P11910" i="1"/>
  <c r="Q11910" i="1" s="1"/>
  <c r="P10176" i="1"/>
  <c r="Q10176" i="1" s="1"/>
  <c r="P1672" i="1"/>
  <c r="Q1672" i="1" s="1"/>
  <c r="P2362" i="1"/>
  <c r="Q2362" i="1" s="1"/>
  <c r="P2608" i="1"/>
  <c r="Q2608" i="1" s="1"/>
  <c r="P766" i="1"/>
  <c r="Q766" i="1" s="1"/>
  <c r="P3352" i="1"/>
  <c r="Q3352" i="1" s="1"/>
  <c r="P8621" i="1"/>
  <c r="Q8621" i="1" s="1"/>
  <c r="P945" i="1"/>
  <c r="Q945" i="1" s="1"/>
  <c r="P4294" i="1"/>
  <c r="Q4294" i="1" s="1"/>
  <c r="P9562" i="1"/>
  <c r="Q9562" i="1" s="1"/>
  <c r="P3062" i="1"/>
  <c r="Q3062" i="1" s="1"/>
  <c r="P3020" i="1"/>
  <c r="Q3020" i="1" s="1"/>
  <c r="P12708" i="1"/>
  <c r="Q12708" i="1" s="1"/>
  <c r="P8446" i="1"/>
  <c r="Q8446" i="1" s="1"/>
  <c r="P4775" i="1"/>
  <c r="Q4775" i="1" s="1"/>
  <c r="P8437" i="1"/>
  <c r="Q8437" i="1" s="1"/>
  <c r="P6503" i="1"/>
  <c r="Q6503" i="1" s="1"/>
  <c r="P14595" i="1"/>
  <c r="Q14595" i="1" s="1"/>
  <c r="P3089" i="1"/>
  <c r="Q3089" i="1" s="1"/>
  <c r="P10220" i="1"/>
  <c r="Q10220" i="1" s="1"/>
  <c r="P14013" i="1"/>
  <c r="Q14013" i="1" s="1"/>
  <c r="P11105" i="1"/>
  <c r="Q11105" i="1" s="1"/>
  <c r="P5856" i="1"/>
  <c r="Q5856" i="1" s="1"/>
  <c r="P11484" i="1"/>
  <c r="Q11484" i="1" s="1"/>
  <c r="P3567" i="1"/>
  <c r="Q3567" i="1" s="1"/>
  <c r="P11038" i="1"/>
  <c r="Q11038" i="1" s="1"/>
  <c r="P12108" i="1"/>
  <c r="Q12108" i="1" s="1"/>
  <c r="P5701" i="1"/>
  <c r="Q5701" i="1" s="1"/>
  <c r="P8528" i="1"/>
  <c r="Q8528" i="1" s="1"/>
  <c r="P8689" i="1"/>
  <c r="Q8689" i="1" s="1"/>
  <c r="P8551" i="1"/>
  <c r="Q8551" i="1" s="1"/>
  <c r="P3070" i="1"/>
  <c r="Q3070" i="1" s="1"/>
  <c r="P9700" i="1"/>
  <c r="Q9700" i="1" s="1"/>
  <c r="P6133" i="1"/>
  <c r="Q6133" i="1" s="1"/>
  <c r="P2038" i="1"/>
  <c r="Q2038" i="1" s="1"/>
  <c r="P873" i="1"/>
  <c r="Q873" i="1" s="1"/>
  <c r="P12660" i="1"/>
  <c r="Q12660" i="1" s="1"/>
  <c r="P11654" i="1"/>
  <c r="Q11654" i="1" s="1"/>
  <c r="P14292" i="1"/>
  <c r="Q14292" i="1" s="1"/>
  <c r="P7316" i="1"/>
  <c r="Q7316" i="1" s="1"/>
  <c r="P9421" i="1"/>
  <c r="Q9421" i="1" s="1"/>
  <c r="P998" i="1"/>
  <c r="Q998" i="1" s="1"/>
  <c r="P4569" i="1"/>
  <c r="Q4569" i="1" s="1"/>
  <c r="P11551" i="1"/>
  <c r="Q11551" i="1" s="1"/>
  <c r="P4193" i="1"/>
  <c r="Q4193" i="1" s="1"/>
  <c r="P1741" i="1"/>
  <c r="Q1741" i="1" s="1"/>
  <c r="P972" i="1"/>
  <c r="Q972" i="1" s="1"/>
  <c r="P6922" i="1"/>
  <c r="Q6922" i="1" s="1"/>
  <c r="P13445" i="1"/>
  <c r="Q13445" i="1" s="1"/>
  <c r="P5590" i="1"/>
  <c r="Q5590" i="1" s="1"/>
  <c r="P10271" i="1"/>
  <c r="Q10271" i="1" s="1"/>
  <c r="P6549" i="1"/>
  <c r="Q6549" i="1" s="1"/>
  <c r="P12104" i="1"/>
  <c r="Q12104" i="1" s="1"/>
  <c r="P12339" i="1"/>
  <c r="Q12339" i="1" s="1"/>
  <c r="P14522" i="1"/>
  <c r="Q14522" i="1" s="1"/>
  <c r="P5136" i="1"/>
  <c r="Q5136" i="1" s="1"/>
  <c r="P7201" i="1"/>
  <c r="Q7201" i="1" s="1"/>
  <c r="P9929" i="1"/>
  <c r="Q9929" i="1" s="1"/>
  <c r="P7664" i="1"/>
  <c r="Q7664" i="1" s="1"/>
  <c r="P1295" i="1"/>
  <c r="Q1295" i="1" s="1"/>
  <c r="P9938" i="1"/>
  <c r="Q9938" i="1" s="1"/>
  <c r="P1704" i="1"/>
  <c r="Q1704" i="1" s="1"/>
  <c r="P12929" i="1"/>
  <c r="Q12929" i="1" s="1"/>
  <c r="P1272" i="1"/>
  <c r="Q1272" i="1" s="1"/>
  <c r="P12012" i="1"/>
  <c r="Q12012" i="1" s="1"/>
  <c r="P2299" i="1"/>
  <c r="Q2299" i="1" s="1"/>
  <c r="P11394" i="1"/>
  <c r="Q11394" i="1" s="1"/>
  <c r="P366" i="1"/>
  <c r="Q366" i="1" s="1"/>
  <c r="P1734" i="1"/>
  <c r="Q1734" i="1" s="1"/>
  <c r="P335" i="1"/>
  <c r="Q335" i="1" s="1"/>
  <c r="P2797" i="1"/>
  <c r="Q2797" i="1" s="1"/>
  <c r="P3" i="1"/>
  <c r="Q3" i="1" s="1"/>
  <c r="P1330" i="1"/>
  <c r="Q1330" i="1" s="1"/>
  <c r="P392" i="1"/>
  <c r="Q392" i="1" s="1"/>
  <c r="P6610" i="1"/>
  <c r="Q6610" i="1" s="1"/>
  <c r="P2396" i="1"/>
  <c r="Q2396" i="1" s="1"/>
  <c r="P4365" i="1"/>
  <c r="Q4365" i="1" s="1"/>
  <c r="P4022" i="1"/>
  <c r="Q4022" i="1" s="1"/>
  <c r="P12787" i="1"/>
  <c r="Q12787" i="1" s="1"/>
  <c r="P2495" i="1"/>
  <c r="Q2495" i="1" s="1"/>
  <c r="P7627" i="1"/>
  <c r="Q7627" i="1" s="1"/>
  <c r="P1076" i="1"/>
  <c r="Q1076" i="1" s="1"/>
  <c r="P6207" i="1"/>
  <c r="Q6207" i="1" s="1"/>
  <c r="P12356" i="1"/>
  <c r="Q12356" i="1" s="1"/>
  <c r="P7905" i="1"/>
  <c r="Q7905" i="1" s="1"/>
  <c r="P3959" i="1"/>
  <c r="Q3959" i="1" s="1"/>
  <c r="P6160" i="1"/>
  <c r="Q6160" i="1" s="1"/>
  <c r="P8548" i="1"/>
  <c r="Q8548" i="1" s="1"/>
  <c r="P13878" i="1"/>
  <c r="Q13878" i="1" s="1"/>
  <c r="P12885" i="1"/>
  <c r="Q12885" i="1" s="1"/>
  <c r="P14773" i="1"/>
  <c r="Q14773" i="1" s="1"/>
  <c r="P2747" i="1"/>
  <c r="Q2747" i="1" s="1"/>
  <c r="P3029" i="1"/>
  <c r="Q3029" i="1" s="1"/>
  <c r="P1555" i="1"/>
  <c r="Q1555" i="1" s="1"/>
  <c r="P7784" i="1"/>
  <c r="Q7784" i="1" s="1"/>
  <c r="P2774" i="1"/>
  <c r="Q2774" i="1" s="1"/>
  <c r="P10607" i="1"/>
  <c r="Q10607" i="1" s="1"/>
  <c r="P14686" i="1"/>
  <c r="Q14686" i="1" s="1"/>
  <c r="P8734" i="1"/>
  <c r="Q8734" i="1" s="1"/>
  <c r="P11048" i="1"/>
  <c r="Q11048" i="1" s="1"/>
  <c r="P3066" i="1"/>
  <c r="Q3066" i="1" s="1"/>
  <c r="P12547" i="1"/>
  <c r="Q12547" i="1" s="1"/>
  <c r="P13152" i="1"/>
  <c r="Q13152" i="1" s="1"/>
  <c r="P13614" i="1"/>
  <c r="Q13614" i="1" s="1"/>
  <c r="P13291" i="1"/>
  <c r="Q13291" i="1" s="1"/>
  <c r="P4744" i="1"/>
  <c r="Q4744" i="1" s="1"/>
  <c r="P8077" i="1"/>
  <c r="Q8077" i="1" s="1"/>
  <c r="P4708" i="1"/>
  <c r="Q4708" i="1" s="1"/>
  <c r="P13514" i="1"/>
  <c r="Q13514" i="1" s="1"/>
  <c r="P13935" i="1"/>
  <c r="Q13935" i="1" s="1"/>
  <c r="P10374" i="1"/>
  <c r="Q10374" i="1" s="1"/>
  <c r="P3372" i="1"/>
  <c r="Q3372" i="1" s="1"/>
  <c r="P1752" i="1"/>
  <c r="Q1752" i="1" s="1"/>
  <c r="P13866" i="1"/>
  <c r="Q13866" i="1" s="1"/>
  <c r="P5381" i="1"/>
  <c r="Q5381" i="1" s="1"/>
  <c r="P9989" i="1"/>
  <c r="Q9989" i="1" s="1"/>
  <c r="P12552" i="1"/>
  <c r="Q12552" i="1" s="1"/>
  <c r="P10299" i="1"/>
  <c r="Q10299" i="1" s="1"/>
  <c r="P15184" i="1"/>
  <c r="Q15184" i="1" s="1"/>
  <c r="P8835" i="1"/>
  <c r="Q8835" i="1" s="1"/>
  <c r="P8626" i="1"/>
  <c r="Q8626" i="1" s="1"/>
  <c r="P9456" i="1"/>
  <c r="Q9456" i="1" s="1"/>
  <c r="P8170" i="1"/>
  <c r="Q8170" i="1" s="1"/>
  <c r="P11925" i="1"/>
  <c r="Q11925" i="1" s="1"/>
  <c r="P14380" i="1"/>
  <c r="Q14380" i="1" s="1"/>
  <c r="P13885" i="1"/>
  <c r="Q13885" i="1" s="1"/>
  <c r="P7548" i="1"/>
  <c r="Q7548" i="1" s="1"/>
  <c r="P14242" i="1"/>
  <c r="Q14242" i="1" s="1"/>
  <c r="P2202" i="1"/>
  <c r="Q2202" i="1" s="1"/>
  <c r="P8539" i="1"/>
  <c r="Q8539" i="1" s="1"/>
  <c r="P7785" i="1"/>
  <c r="Q7785" i="1" s="1"/>
  <c r="P3230" i="1"/>
  <c r="Q3230" i="1" s="1"/>
  <c r="P15099" i="1"/>
  <c r="Q15099" i="1" s="1"/>
  <c r="P14728" i="1"/>
  <c r="Q14728" i="1" s="1"/>
  <c r="P30" i="1"/>
  <c r="Q30" i="1" s="1"/>
  <c r="P8233" i="1"/>
  <c r="Q8233" i="1" s="1"/>
  <c r="P2316" i="1"/>
  <c r="Q2316" i="1" s="1"/>
  <c r="P5162" i="1"/>
  <c r="Q5162" i="1" s="1"/>
  <c r="P5052" i="1"/>
  <c r="Q5052" i="1" s="1"/>
  <c r="P5223" i="1"/>
  <c r="Q5223" i="1" s="1"/>
  <c r="P8844" i="1"/>
  <c r="Q8844" i="1" s="1"/>
  <c r="P7884" i="1"/>
  <c r="Q7884" i="1" s="1"/>
  <c r="P7093" i="1"/>
  <c r="Q7093" i="1" s="1"/>
  <c r="P7996" i="1"/>
  <c r="Q7996" i="1" s="1"/>
  <c r="P9210" i="1"/>
  <c r="Q9210" i="1" s="1"/>
  <c r="P3872" i="1"/>
  <c r="Q3872" i="1" s="1"/>
  <c r="P12531" i="1"/>
  <c r="Q12531" i="1" s="1"/>
  <c r="P8488" i="1"/>
  <c r="Q8488" i="1" s="1"/>
  <c r="P4034" i="1"/>
  <c r="Q4034" i="1" s="1"/>
  <c r="P2651" i="1"/>
  <c r="Q2651" i="1" s="1"/>
  <c r="P11754" i="1"/>
  <c r="Q11754" i="1" s="1"/>
  <c r="P8053" i="1"/>
  <c r="Q8053" i="1" s="1"/>
  <c r="P2827" i="1"/>
  <c r="Q2827" i="1" s="1"/>
  <c r="P12893" i="1"/>
  <c r="Q12893" i="1" s="1"/>
  <c r="P10790" i="1"/>
  <c r="Q10790" i="1" s="1"/>
  <c r="P4981" i="1"/>
  <c r="Q4981" i="1" s="1"/>
  <c r="P4212" i="1"/>
  <c r="Q4212" i="1" s="1"/>
  <c r="P3377" i="1"/>
  <c r="Q3377" i="1" s="1"/>
  <c r="P1111" i="1"/>
  <c r="Q1111" i="1" s="1"/>
  <c r="P14486" i="1"/>
  <c r="Q14486" i="1" s="1"/>
  <c r="P14699" i="1"/>
  <c r="Q14699" i="1" s="1"/>
  <c r="P6103" i="1"/>
  <c r="Q6103" i="1" s="1"/>
  <c r="P1442" i="1"/>
  <c r="Q1442" i="1" s="1"/>
  <c r="P5182" i="1"/>
  <c r="Q5182" i="1" s="1"/>
  <c r="P5438" i="1"/>
  <c r="Q5438" i="1" s="1"/>
  <c r="P3972" i="1"/>
  <c r="Q3972" i="1" s="1"/>
  <c r="P1557" i="1"/>
  <c r="Q1557" i="1" s="1"/>
  <c r="P1576" i="1"/>
  <c r="Q1576" i="1" s="1"/>
  <c r="P14387" i="1"/>
  <c r="Q14387" i="1" s="1"/>
  <c r="P12216" i="1"/>
  <c r="Q12216" i="1" s="1"/>
  <c r="P3583" i="1"/>
  <c r="Q3583" i="1" s="1"/>
  <c r="P10979" i="1"/>
  <c r="Q10979" i="1" s="1"/>
  <c r="P884" i="1"/>
  <c r="Q884" i="1" s="1"/>
  <c r="P3885" i="1"/>
  <c r="Q3885" i="1" s="1"/>
  <c r="P10616" i="1"/>
  <c r="Q10616" i="1" s="1"/>
  <c r="P9584" i="1"/>
  <c r="Q9584" i="1" s="1"/>
  <c r="P9591" i="1"/>
  <c r="Q9591" i="1" s="1"/>
  <c r="P5674" i="1"/>
  <c r="Q5674" i="1" s="1"/>
  <c r="P4910" i="1"/>
  <c r="Q4910" i="1" s="1"/>
  <c r="P5955" i="1"/>
  <c r="Q5955" i="1" s="1"/>
  <c r="P4338" i="1"/>
  <c r="Q4338" i="1" s="1"/>
  <c r="P1308" i="1"/>
  <c r="Q1308" i="1" s="1"/>
  <c r="P3088" i="1"/>
  <c r="Q3088" i="1" s="1"/>
  <c r="P728" i="1"/>
  <c r="Q728" i="1" s="1"/>
  <c r="P2636" i="1"/>
  <c r="Q2636" i="1" s="1"/>
  <c r="P4302" i="1"/>
  <c r="Q4302" i="1" s="1"/>
  <c r="P5259" i="1"/>
  <c r="Q5259" i="1" s="1"/>
  <c r="P14414" i="1"/>
  <c r="Q14414" i="1" s="1"/>
  <c r="P12366" i="1"/>
  <c r="Q12366" i="1" s="1"/>
  <c r="P7832" i="1"/>
  <c r="Q7832" i="1" s="1"/>
  <c r="P10122" i="1"/>
  <c r="Q10122" i="1" s="1"/>
  <c r="P2666" i="1"/>
  <c r="Q2666" i="1" s="1"/>
  <c r="P8292" i="1"/>
  <c r="Q8292" i="1" s="1"/>
  <c r="P12332" i="1"/>
  <c r="Q12332" i="1" s="1"/>
  <c r="P2397" i="1"/>
  <c r="Q2397" i="1" s="1"/>
  <c r="P11992" i="1"/>
  <c r="Q11992" i="1" s="1"/>
  <c r="P6811" i="1"/>
  <c r="Q6811" i="1" s="1"/>
  <c r="P3077" i="1"/>
  <c r="Q3077" i="1" s="1"/>
  <c r="P795" i="1"/>
  <c r="Q795" i="1" s="1"/>
  <c r="P14679" i="1"/>
  <c r="Q14679" i="1" s="1"/>
  <c r="P2687" i="1"/>
  <c r="Q2687" i="1" s="1"/>
  <c r="P12414" i="1"/>
  <c r="Q12414" i="1" s="1"/>
  <c r="P8247" i="1"/>
  <c r="Q8247" i="1" s="1"/>
  <c r="P14145" i="1"/>
  <c r="Q14145" i="1" s="1"/>
  <c r="P12635" i="1"/>
  <c r="Q12635" i="1" s="1"/>
  <c r="P3713" i="1"/>
  <c r="Q3713" i="1" s="1"/>
  <c r="P15210" i="1"/>
  <c r="Q15210" i="1" s="1"/>
  <c r="P5914" i="1"/>
  <c r="Q5914" i="1" s="1"/>
  <c r="P12515" i="1"/>
  <c r="Q12515" i="1" s="1"/>
  <c r="P15129" i="1"/>
  <c r="Q15129" i="1" s="1"/>
  <c r="P4656" i="1"/>
  <c r="Q4656" i="1" s="1"/>
  <c r="P11478" i="1"/>
  <c r="Q11478" i="1" s="1"/>
  <c r="P2668" i="1"/>
  <c r="Q2668" i="1" s="1"/>
  <c r="P9180" i="1"/>
  <c r="Q9180" i="1" s="1"/>
  <c r="P6254" i="1"/>
  <c r="Q6254" i="1" s="1"/>
  <c r="P4976" i="1"/>
  <c r="Q4976" i="1" s="1"/>
  <c r="P1467" i="1"/>
  <c r="Q1467" i="1" s="1"/>
  <c r="P2502" i="1"/>
  <c r="Q2502" i="1" s="1"/>
  <c r="P14472" i="1"/>
  <c r="Q14472" i="1" s="1"/>
  <c r="P9495" i="1"/>
  <c r="Q9495" i="1" s="1"/>
  <c r="P2326" i="1"/>
  <c r="Q2326" i="1" s="1"/>
  <c r="P7330" i="1"/>
  <c r="Q7330" i="1" s="1"/>
  <c r="P11311" i="1"/>
  <c r="Q11311" i="1" s="1"/>
  <c r="P12363" i="1"/>
  <c r="Q12363" i="1" s="1"/>
  <c r="P11307" i="1"/>
  <c r="Q11307" i="1" s="1"/>
  <c r="P2431" i="1"/>
  <c r="Q2431" i="1" s="1"/>
  <c r="P14202" i="1"/>
  <c r="Q14202" i="1" s="1"/>
  <c r="P7599" i="1"/>
  <c r="Q7599" i="1" s="1"/>
  <c r="P10703" i="1"/>
  <c r="Q10703" i="1" s="1"/>
  <c r="P4276" i="1"/>
  <c r="Q4276" i="1" s="1"/>
  <c r="P9768" i="1"/>
  <c r="Q9768" i="1" s="1"/>
  <c r="P8072" i="1"/>
  <c r="Q8072" i="1" s="1"/>
  <c r="P3046" i="1"/>
  <c r="Q3046" i="1" s="1"/>
  <c r="P13778" i="1"/>
  <c r="Q13778" i="1" s="1"/>
  <c r="P9784" i="1"/>
  <c r="Q9784" i="1" s="1"/>
  <c r="P5085" i="1"/>
  <c r="Q5085" i="1" s="1"/>
  <c r="P9354" i="1"/>
  <c r="Q9354" i="1" s="1"/>
  <c r="P13334" i="1"/>
  <c r="Q13334" i="1" s="1"/>
  <c r="P8524" i="1"/>
  <c r="Q8524" i="1" s="1"/>
  <c r="P6351" i="1"/>
  <c r="Q6351" i="1" s="1"/>
  <c r="P9945" i="1"/>
  <c r="Q9945" i="1" s="1"/>
  <c r="P5166" i="1"/>
  <c r="Q5166" i="1" s="1"/>
  <c r="P8466" i="1"/>
  <c r="Q8466" i="1" s="1"/>
  <c r="P6494" i="1"/>
  <c r="Q6494" i="1" s="1"/>
  <c r="P3446" i="1"/>
  <c r="Q3446" i="1" s="1"/>
  <c r="P2686" i="1"/>
  <c r="Q2686" i="1" s="1"/>
  <c r="P7415" i="1"/>
  <c r="Q7415" i="1" s="1"/>
  <c r="P3410" i="1"/>
  <c r="Q3410" i="1" s="1"/>
  <c r="P9275" i="1"/>
  <c r="Q9275" i="1" s="1"/>
  <c r="P14023" i="1"/>
  <c r="Q14023" i="1" s="1"/>
  <c r="P6986" i="1"/>
  <c r="Q6986" i="1" s="1"/>
  <c r="P13454" i="1"/>
  <c r="Q13454" i="1" s="1"/>
  <c r="P14337" i="1"/>
  <c r="Q14337" i="1" s="1"/>
  <c r="P9220" i="1"/>
  <c r="Q9220" i="1" s="1"/>
  <c r="P9008" i="1"/>
  <c r="Q9008" i="1" s="1"/>
  <c r="P10839" i="1"/>
  <c r="Q10839" i="1" s="1"/>
  <c r="P2138" i="1"/>
  <c r="Q2138" i="1" s="1"/>
  <c r="P9374" i="1"/>
  <c r="Q9374" i="1" s="1"/>
  <c r="P8593" i="1"/>
  <c r="Q8593" i="1" s="1"/>
  <c r="P3480" i="1"/>
  <c r="Q3480" i="1" s="1"/>
  <c r="P10852" i="1"/>
  <c r="Q10852" i="1" s="1"/>
  <c r="P12310" i="1"/>
  <c r="Q12310" i="1" s="1"/>
  <c r="P3459" i="1"/>
  <c r="Q3459" i="1" s="1"/>
  <c r="P463" i="1"/>
  <c r="Q463" i="1" s="1"/>
  <c r="P7986" i="1"/>
  <c r="Q7986" i="1" s="1"/>
  <c r="P2678" i="1"/>
  <c r="Q2678" i="1" s="1"/>
  <c r="P483" i="1"/>
  <c r="Q483" i="1" s="1"/>
  <c r="P6338" i="1"/>
  <c r="Q6338" i="1" s="1"/>
  <c r="P8623" i="1"/>
  <c r="Q8623" i="1" s="1"/>
  <c r="P11562" i="1"/>
  <c r="Q11562" i="1" s="1"/>
  <c r="P5504" i="1"/>
  <c r="Q5504" i="1" s="1"/>
  <c r="P3267" i="1"/>
  <c r="Q3267" i="1" s="1"/>
  <c r="P4989" i="1"/>
  <c r="Q4989" i="1" s="1"/>
  <c r="P7659" i="1"/>
  <c r="Q7659" i="1" s="1"/>
  <c r="P10331" i="1"/>
  <c r="Q10331" i="1" s="1"/>
  <c r="P9769" i="1"/>
  <c r="Q9769" i="1" s="1"/>
  <c r="P8094" i="1"/>
  <c r="Q8094" i="1" s="1"/>
  <c r="P3913" i="1"/>
  <c r="Q3913" i="1" s="1"/>
  <c r="P8659" i="1"/>
  <c r="Q8659" i="1" s="1"/>
  <c r="P10608" i="1"/>
  <c r="Q10608" i="1" s="1"/>
  <c r="P13734" i="1"/>
  <c r="Q13734" i="1" s="1"/>
  <c r="P50" i="1"/>
  <c r="Q50" i="1" s="1"/>
  <c r="P8994" i="1"/>
  <c r="Q8994" i="1" s="1"/>
  <c r="P9542" i="1"/>
  <c r="Q9542" i="1" s="1"/>
  <c r="P3266" i="1"/>
  <c r="Q3266" i="1" s="1"/>
  <c r="P8605" i="1"/>
  <c r="Q8605" i="1" s="1"/>
  <c r="P11438" i="1"/>
  <c r="Q11438" i="1" s="1"/>
  <c r="P12797" i="1"/>
  <c r="Q12797" i="1" s="1"/>
  <c r="P10125" i="1"/>
  <c r="Q10125" i="1" s="1"/>
  <c r="P14986" i="1"/>
  <c r="Q14986" i="1" s="1"/>
  <c r="P12823" i="1"/>
  <c r="Q12823" i="1" s="1"/>
  <c r="P5962" i="1"/>
  <c r="Q5962" i="1" s="1"/>
  <c r="P13369" i="1"/>
  <c r="Q13369" i="1" s="1"/>
  <c r="P3250" i="1"/>
  <c r="Q3250" i="1" s="1"/>
  <c r="P10867" i="1"/>
  <c r="Q10867" i="1" s="1"/>
  <c r="P2571" i="1"/>
  <c r="Q2571" i="1" s="1"/>
  <c r="P14944" i="1"/>
  <c r="Q14944" i="1" s="1"/>
  <c r="P9860" i="1"/>
  <c r="Q9860" i="1" s="1"/>
  <c r="P11459" i="1"/>
  <c r="Q11459" i="1" s="1"/>
  <c r="P9468" i="1"/>
  <c r="Q9468" i="1" s="1"/>
  <c r="P6687" i="1"/>
  <c r="Q6687" i="1" s="1"/>
  <c r="P5279" i="1"/>
  <c r="Q5279" i="1" s="1"/>
  <c r="P4254" i="1"/>
  <c r="Q4254" i="1" s="1"/>
  <c r="P12162" i="1"/>
  <c r="Q12162" i="1" s="1"/>
  <c r="P3533" i="1"/>
  <c r="Q3533" i="1" s="1"/>
  <c r="P13128" i="1"/>
  <c r="Q13128" i="1" s="1"/>
  <c r="P11609" i="1"/>
  <c r="Q11609" i="1" s="1"/>
  <c r="P6162" i="1"/>
  <c r="Q6162" i="1" s="1"/>
  <c r="P9870" i="1"/>
  <c r="Q9870" i="1" s="1"/>
  <c r="P12437" i="1"/>
  <c r="Q12437" i="1" s="1"/>
  <c r="P268" i="1"/>
  <c r="Q268" i="1" s="1"/>
  <c r="P4123" i="1"/>
  <c r="Q4123" i="1" s="1"/>
  <c r="P14917" i="1"/>
  <c r="Q14917" i="1" s="1"/>
  <c r="P6132" i="1"/>
  <c r="Q6132" i="1" s="1"/>
  <c r="P10721" i="1"/>
  <c r="Q10721" i="1" s="1"/>
  <c r="P2795" i="1"/>
  <c r="Q2795" i="1" s="1"/>
  <c r="P5604" i="1"/>
  <c r="Q5604" i="1" s="1"/>
  <c r="P12333" i="1"/>
  <c r="Q12333" i="1" s="1"/>
  <c r="P7145" i="1"/>
  <c r="Q7145" i="1" s="1"/>
  <c r="P13791" i="1"/>
  <c r="Q13791" i="1" s="1"/>
  <c r="P271" i="1"/>
  <c r="Q271" i="1" s="1"/>
  <c r="P8427" i="1"/>
  <c r="Q8427" i="1" s="1"/>
  <c r="P12358" i="1"/>
  <c r="Q12358" i="1" s="1"/>
  <c r="P6138" i="1"/>
  <c r="Q6138" i="1" s="1"/>
  <c r="P4182" i="1"/>
  <c r="Q4182" i="1" s="1"/>
  <c r="P3827" i="1"/>
  <c r="Q3827" i="1" s="1"/>
  <c r="P5577" i="1"/>
  <c r="Q5577" i="1" s="1"/>
  <c r="P11406" i="1"/>
  <c r="Q11406" i="1" s="1"/>
  <c r="P2744" i="1"/>
  <c r="Q2744" i="1" s="1"/>
  <c r="P9066" i="1"/>
  <c r="Q9066" i="1" s="1"/>
  <c r="P348" i="1"/>
  <c r="Q348" i="1" s="1"/>
  <c r="P1565" i="1"/>
  <c r="Q1565" i="1" s="1"/>
  <c r="P3263" i="1"/>
  <c r="Q3263" i="1" s="1"/>
  <c r="P8203" i="1"/>
  <c r="Q8203" i="1" s="1"/>
  <c r="P11789" i="1"/>
  <c r="Q11789" i="1" s="1"/>
  <c r="P2028" i="1"/>
  <c r="Q2028" i="1" s="1"/>
  <c r="P8881" i="1"/>
  <c r="Q8881" i="1" s="1"/>
  <c r="P11076" i="1"/>
  <c r="Q11076" i="1" s="1"/>
  <c r="P13016" i="1"/>
  <c r="Q13016" i="1" s="1"/>
  <c r="P3681" i="1"/>
  <c r="Q3681" i="1" s="1"/>
  <c r="P2109" i="1"/>
  <c r="Q2109" i="1" s="1"/>
  <c r="P9474" i="1"/>
  <c r="Q9474" i="1" s="1"/>
  <c r="P5547" i="1"/>
  <c r="Q5547" i="1" s="1"/>
  <c r="P9537" i="1"/>
  <c r="Q9537" i="1" s="1"/>
  <c r="P3774" i="1"/>
  <c r="Q3774" i="1" s="1"/>
  <c r="P3596" i="1"/>
  <c r="Q3596" i="1" s="1"/>
  <c r="P11709" i="1"/>
  <c r="Q11709" i="1" s="1"/>
  <c r="P4269" i="1"/>
  <c r="Q4269" i="1" s="1"/>
  <c r="P14634" i="1"/>
  <c r="Q14634" i="1" s="1"/>
  <c r="P11349" i="1"/>
  <c r="Q11349" i="1" s="1"/>
  <c r="P14519" i="1"/>
  <c r="Q14519" i="1" s="1"/>
  <c r="P9883" i="1"/>
  <c r="Q9883" i="1" s="1"/>
  <c r="P12041" i="1"/>
  <c r="Q12041" i="1" s="1"/>
  <c r="P5840" i="1"/>
  <c r="Q5840" i="1" s="1"/>
  <c r="P15244" i="1"/>
  <c r="Q15244" i="1" s="1"/>
  <c r="P4089" i="1"/>
  <c r="Q4089" i="1" s="1"/>
  <c r="P1310" i="1"/>
  <c r="Q1310" i="1" s="1"/>
  <c r="P13405" i="1"/>
  <c r="Q13405" i="1" s="1"/>
  <c r="P8544" i="1"/>
  <c r="Q8544" i="1" s="1"/>
  <c r="P6199" i="1"/>
  <c r="Q6199" i="1" s="1"/>
  <c r="P4823" i="1"/>
  <c r="Q4823" i="1" s="1"/>
  <c r="P14712" i="1"/>
  <c r="Q14712" i="1" s="1"/>
  <c r="P14106" i="1"/>
  <c r="Q14106" i="1" s="1"/>
  <c r="P13318" i="1"/>
  <c r="Q13318" i="1" s="1"/>
  <c r="P9843" i="1"/>
  <c r="Q9843" i="1" s="1"/>
  <c r="P3570" i="1"/>
  <c r="Q3570" i="1" s="1"/>
  <c r="P13244" i="1"/>
  <c r="Q13244" i="1" s="1"/>
  <c r="P13931" i="1"/>
  <c r="Q13931" i="1" s="1"/>
  <c r="P4982" i="1"/>
  <c r="Q4982" i="1" s="1"/>
  <c r="P9744" i="1"/>
  <c r="Q9744" i="1" s="1"/>
  <c r="P8" i="1"/>
  <c r="Q8" i="1" s="1"/>
  <c r="P12087" i="1"/>
  <c r="Q12087" i="1" s="1"/>
  <c r="P11029" i="1"/>
  <c r="Q11029" i="1" s="1"/>
  <c r="P3055" i="1"/>
  <c r="Q3055" i="1" s="1"/>
  <c r="P3753" i="1"/>
  <c r="Q3753" i="1" s="1"/>
  <c r="P7318" i="1"/>
  <c r="Q7318" i="1" s="1"/>
  <c r="P10129" i="1"/>
  <c r="Q10129" i="1" s="1"/>
  <c r="P11280" i="1"/>
  <c r="Q11280" i="1" s="1"/>
  <c r="P343" i="1"/>
  <c r="Q343" i="1" s="1"/>
  <c r="P604" i="1"/>
  <c r="Q604" i="1" s="1"/>
  <c r="P8968" i="1"/>
  <c r="Q8968" i="1" s="1"/>
  <c r="P3356" i="1"/>
  <c r="Q3356" i="1" s="1"/>
  <c r="P6636" i="1"/>
  <c r="Q6636" i="1" s="1"/>
  <c r="P321" i="1"/>
  <c r="Q321" i="1" s="1"/>
  <c r="P7494" i="1"/>
  <c r="Q7494" i="1" s="1"/>
  <c r="P178" i="1"/>
  <c r="Q178" i="1" s="1"/>
  <c r="P15192" i="1"/>
  <c r="Q15192" i="1" s="1"/>
  <c r="P2323" i="1"/>
  <c r="Q2323" i="1" s="1"/>
  <c r="P12399" i="1"/>
  <c r="Q12399" i="1" s="1"/>
  <c r="P5431" i="1"/>
  <c r="Q5431" i="1" s="1"/>
  <c r="P3906" i="1"/>
  <c r="Q3906" i="1" s="1"/>
  <c r="P2049" i="1"/>
  <c r="Q2049" i="1" s="1"/>
  <c r="P13378" i="1"/>
  <c r="Q13378" i="1" s="1"/>
  <c r="P4905" i="1"/>
  <c r="Q4905" i="1" s="1"/>
  <c r="P11380" i="1"/>
  <c r="Q11380" i="1" s="1"/>
  <c r="P1748" i="1"/>
  <c r="Q1748" i="1" s="1"/>
  <c r="P15072" i="1"/>
  <c r="Q15072" i="1" s="1"/>
  <c r="P8895" i="1"/>
  <c r="Q8895" i="1" s="1"/>
  <c r="P12202" i="1"/>
  <c r="Q12202" i="1" s="1"/>
  <c r="P109" i="1"/>
  <c r="Q109" i="1" s="1"/>
  <c r="P10365" i="1"/>
  <c r="Q10365" i="1" s="1"/>
  <c r="P13820" i="1"/>
  <c r="Q13820" i="1" s="1"/>
  <c r="P8015" i="1"/>
  <c r="Q8015" i="1" s="1"/>
  <c r="P12916" i="1"/>
  <c r="Q12916" i="1" s="1"/>
  <c r="P7935" i="1"/>
  <c r="Q7935" i="1" s="1"/>
  <c r="P14965" i="1"/>
  <c r="Q14965" i="1" s="1"/>
  <c r="P2077" i="1"/>
  <c r="Q2077" i="1" s="1"/>
  <c r="P14238" i="1"/>
  <c r="Q14238" i="1" s="1"/>
  <c r="P9058" i="1"/>
  <c r="Q9058" i="1" s="1"/>
  <c r="P13686" i="1"/>
  <c r="Q13686" i="1" s="1"/>
  <c r="P1936" i="1"/>
  <c r="Q1936" i="1" s="1"/>
  <c r="P14024" i="1"/>
  <c r="Q14024" i="1" s="1"/>
  <c r="P7530" i="1"/>
  <c r="Q7530" i="1" s="1"/>
  <c r="P6992" i="1"/>
  <c r="Q6992" i="1" s="1"/>
  <c r="P8759" i="1"/>
  <c r="Q8759" i="1" s="1"/>
  <c r="P13470" i="1"/>
  <c r="Q13470" i="1" s="1"/>
  <c r="P12842" i="1"/>
  <c r="Q12842" i="1" s="1"/>
  <c r="P1918" i="1"/>
  <c r="Q1918" i="1" s="1"/>
  <c r="P194" i="1"/>
  <c r="Q194" i="1" s="1"/>
  <c r="P7868" i="1"/>
  <c r="Q7868" i="1" s="1"/>
  <c r="P15211" i="1"/>
  <c r="Q15211" i="1" s="1"/>
  <c r="P7758" i="1"/>
  <c r="Q7758" i="1" s="1"/>
  <c r="P2208" i="1"/>
  <c r="Q2208" i="1" s="1"/>
  <c r="P6612" i="1"/>
  <c r="Q6612" i="1" s="1"/>
  <c r="P5580" i="1"/>
  <c r="Q5580" i="1" s="1"/>
  <c r="P14663" i="1"/>
  <c r="Q14663" i="1" s="1"/>
  <c r="P14575" i="1"/>
  <c r="Q14575" i="1" s="1"/>
  <c r="P1122" i="1"/>
  <c r="Q1122" i="1" s="1"/>
  <c r="P3590" i="1"/>
  <c r="Q3590" i="1" s="1"/>
  <c r="P7002" i="1"/>
  <c r="Q7002" i="1" s="1"/>
  <c r="P8752" i="1"/>
  <c r="Q8752" i="1" s="1"/>
  <c r="P2904" i="1"/>
  <c r="Q2904" i="1" s="1"/>
  <c r="P9024" i="1"/>
  <c r="Q9024" i="1" s="1"/>
  <c r="P3131" i="1"/>
  <c r="Q3131" i="1" s="1"/>
  <c r="P6399" i="1"/>
  <c r="Q6399" i="1" s="1"/>
  <c r="P8018" i="1"/>
  <c r="Q8018" i="1" s="1"/>
  <c r="P14987" i="1"/>
  <c r="Q14987" i="1" s="1"/>
  <c r="P1073" i="1"/>
  <c r="Q1073" i="1" s="1"/>
  <c r="P14223" i="1"/>
  <c r="Q14223" i="1" s="1"/>
  <c r="P2075" i="1"/>
  <c r="Q2075" i="1" s="1"/>
  <c r="P1506" i="1"/>
  <c r="Q1506" i="1" s="1"/>
  <c r="P4473" i="1"/>
  <c r="Q4473" i="1" s="1"/>
  <c r="P8669" i="1"/>
  <c r="Q8669" i="1" s="1"/>
  <c r="P6308" i="1"/>
  <c r="Q6308" i="1" s="1"/>
  <c r="P8002" i="1"/>
  <c r="Q8002" i="1" s="1"/>
  <c r="P11961" i="1"/>
  <c r="Q11961" i="1" s="1"/>
  <c r="P12780" i="1"/>
  <c r="Q12780" i="1" s="1"/>
  <c r="P14793" i="1"/>
  <c r="Q14793" i="1" s="1"/>
  <c r="P14224" i="1"/>
  <c r="Q14224" i="1" s="1"/>
  <c r="P2940" i="1"/>
  <c r="Q2940" i="1" s="1"/>
  <c r="P11018" i="1"/>
  <c r="Q11018" i="1" s="1"/>
  <c r="P11529" i="1"/>
  <c r="Q11529" i="1" s="1"/>
  <c r="P7322" i="1"/>
  <c r="Q7322" i="1" s="1"/>
  <c r="P13624" i="1"/>
  <c r="Q13624" i="1" s="1"/>
  <c r="P11638" i="1"/>
  <c r="Q11638" i="1" s="1"/>
  <c r="P6071" i="1"/>
  <c r="Q6071" i="1" s="1"/>
  <c r="P6418" i="1"/>
  <c r="Q6418" i="1" s="1"/>
  <c r="P5673" i="1"/>
  <c r="Q5673" i="1" s="1"/>
  <c r="P7742" i="1"/>
  <c r="Q7742" i="1" s="1"/>
  <c r="P11263" i="1"/>
  <c r="Q11263" i="1" s="1"/>
  <c r="P4829" i="1"/>
  <c r="Q4829" i="1" s="1"/>
  <c r="P3490" i="1"/>
  <c r="Q3490" i="1" s="1"/>
  <c r="P538" i="1"/>
  <c r="Q538" i="1" s="1"/>
  <c r="P12244" i="1"/>
  <c r="Q12244" i="1" s="1"/>
  <c r="P5468" i="1"/>
  <c r="Q5468" i="1" s="1"/>
  <c r="P11577" i="1"/>
  <c r="Q11577" i="1" s="1"/>
  <c r="P1731" i="1"/>
  <c r="Q1731" i="1" s="1"/>
  <c r="P8143" i="1"/>
  <c r="Q8143" i="1" s="1"/>
  <c r="P6009" i="1"/>
  <c r="Q6009" i="1" s="1"/>
  <c r="P7270" i="1"/>
  <c r="Q7270" i="1" s="1"/>
  <c r="P14206" i="1"/>
  <c r="Q14206" i="1" s="1"/>
  <c r="P1025" i="1"/>
  <c r="Q1025" i="1" s="1"/>
  <c r="P6379" i="1"/>
  <c r="Q6379" i="1" s="1"/>
  <c r="P12739" i="1"/>
  <c r="Q12739" i="1" s="1"/>
  <c r="P9484" i="1"/>
  <c r="Q9484" i="1" s="1"/>
  <c r="P15090" i="1"/>
  <c r="Q15090" i="1" s="1"/>
  <c r="P11442" i="1"/>
  <c r="Q11442" i="1" s="1"/>
  <c r="P1480" i="1"/>
  <c r="Q1480" i="1" s="1"/>
  <c r="P5729" i="1"/>
  <c r="Q5729" i="1" s="1"/>
  <c r="P5004" i="1"/>
  <c r="Q5004" i="1" s="1"/>
  <c r="P7501" i="1"/>
  <c r="Q7501" i="1" s="1"/>
  <c r="P9539" i="1"/>
  <c r="Q9539" i="1" s="1"/>
  <c r="P3869" i="1"/>
  <c r="Q3869" i="1" s="1"/>
  <c r="P9644" i="1"/>
  <c r="Q9644" i="1" s="1"/>
  <c r="P4036" i="1"/>
  <c r="Q4036" i="1" s="1"/>
  <c r="P1919" i="1"/>
  <c r="Q1919" i="1" s="1"/>
  <c r="P7859" i="1"/>
  <c r="Q7859" i="1" s="1"/>
  <c r="P7468" i="1"/>
  <c r="Q7468" i="1" s="1"/>
  <c r="P6137" i="1"/>
  <c r="Q6137" i="1" s="1"/>
  <c r="P8135" i="1"/>
  <c r="Q8135" i="1" s="1"/>
  <c r="P7641" i="1"/>
  <c r="Q7641" i="1" s="1"/>
  <c r="P9016" i="1"/>
  <c r="Q9016" i="1" s="1"/>
  <c r="P14870" i="1"/>
  <c r="Q14870" i="1" s="1"/>
  <c r="P10888" i="1"/>
  <c r="Q10888" i="1" s="1"/>
  <c r="P13285" i="1"/>
  <c r="Q13285" i="1" s="1"/>
  <c r="P7604" i="1"/>
  <c r="Q7604" i="1" s="1"/>
  <c r="P10668" i="1"/>
  <c r="Q10668" i="1" s="1"/>
  <c r="P1022" i="1"/>
  <c r="Q1022" i="1" s="1"/>
  <c r="P12511" i="1"/>
  <c r="Q12511" i="1" s="1"/>
  <c r="P14513" i="1"/>
  <c r="Q14513" i="1" s="1"/>
  <c r="P14968" i="1"/>
  <c r="Q14968" i="1" s="1"/>
  <c r="P2832" i="1"/>
  <c r="Q2832" i="1" s="1"/>
  <c r="P14830" i="1"/>
  <c r="Q14830" i="1" s="1"/>
  <c r="P8318" i="1"/>
  <c r="Q8318" i="1" s="1"/>
  <c r="P13112" i="1"/>
  <c r="Q13112" i="1" s="1"/>
  <c r="P11535" i="1"/>
  <c r="Q11535" i="1" s="1"/>
  <c r="P13895" i="1"/>
  <c r="Q13895" i="1" s="1"/>
  <c r="P9434" i="1"/>
  <c r="Q9434" i="1" s="1"/>
  <c r="P4975" i="1"/>
  <c r="Q4975" i="1" s="1"/>
  <c r="P11665" i="1"/>
  <c r="Q11665" i="1" s="1"/>
  <c r="P4371" i="1"/>
  <c r="Q4371" i="1" s="1"/>
  <c r="P4064" i="1"/>
  <c r="Q4064" i="1" s="1"/>
  <c r="P2631" i="1"/>
  <c r="Q2631" i="1" s="1"/>
  <c r="P1207" i="1"/>
  <c r="Q1207" i="1" s="1"/>
  <c r="P12364" i="1"/>
  <c r="Q12364" i="1" s="1"/>
  <c r="P4588" i="1"/>
  <c r="Q4588" i="1" s="1"/>
  <c r="P6004" i="1"/>
  <c r="Q6004" i="1" s="1"/>
  <c r="P11899" i="1"/>
  <c r="Q11899" i="1" s="1"/>
  <c r="P565" i="1"/>
  <c r="Q565" i="1" s="1"/>
  <c r="P5028" i="1"/>
  <c r="Q5028" i="1" s="1"/>
  <c r="P14150" i="1"/>
  <c r="Q14150" i="1" s="1"/>
  <c r="P3125" i="1"/>
  <c r="Q3125" i="1" s="1"/>
  <c r="P1282" i="1"/>
  <c r="Q1282" i="1" s="1"/>
  <c r="P14922" i="1"/>
  <c r="Q14922" i="1" s="1"/>
  <c r="P10381" i="1"/>
  <c r="Q10381" i="1" s="1"/>
  <c r="P12571" i="1"/>
  <c r="Q12571" i="1" s="1"/>
  <c r="P2487" i="1"/>
  <c r="Q2487" i="1" s="1"/>
  <c r="P181" i="1"/>
  <c r="Q181" i="1" s="1"/>
  <c r="P8638" i="1"/>
  <c r="Q8638" i="1" s="1"/>
  <c r="P10155" i="1"/>
  <c r="Q10155" i="1" s="1"/>
  <c r="P3437" i="1"/>
  <c r="Q3437" i="1" s="1"/>
  <c r="P304" i="1"/>
  <c r="Q304" i="1" s="1"/>
  <c r="P14901" i="1"/>
  <c r="Q14901" i="1" s="1"/>
  <c r="P5528" i="1"/>
  <c r="Q5528" i="1" s="1"/>
  <c r="P11065" i="1"/>
  <c r="Q11065" i="1" s="1"/>
  <c r="P7220" i="1"/>
  <c r="Q7220" i="1" s="1"/>
  <c r="P3936" i="1"/>
  <c r="Q3936" i="1" s="1"/>
  <c r="P14640" i="1"/>
  <c r="Q14640" i="1" s="1"/>
  <c r="P8460" i="1"/>
  <c r="Q8460" i="1" s="1"/>
  <c r="P5171" i="1"/>
  <c r="Q5171" i="1" s="1"/>
  <c r="P11336" i="1"/>
  <c r="Q11336" i="1" s="1"/>
  <c r="P9531" i="1"/>
  <c r="Q9531" i="1" s="1"/>
  <c r="P10848" i="1"/>
  <c r="Q10848" i="1" s="1"/>
  <c r="P12767" i="1"/>
  <c r="Q12767" i="1" s="1"/>
  <c r="P2482" i="1"/>
  <c r="Q2482" i="1" s="1"/>
  <c r="P961" i="1"/>
  <c r="Q961" i="1" s="1"/>
  <c r="P7070" i="1"/>
  <c r="Q7070" i="1" s="1"/>
  <c r="P353" i="1"/>
  <c r="Q353" i="1" s="1"/>
  <c r="P3211" i="1"/>
  <c r="Q3211" i="1" s="1"/>
  <c r="P2537" i="1"/>
  <c r="Q2537" i="1" s="1"/>
  <c r="P11749" i="1"/>
  <c r="Q11749" i="1" s="1"/>
  <c r="P12049" i="1"/>
  <c r="Q12049" i="1" s="1"/>
  <c r="P2036" i="1"/>
  <c r="Q2036" i="1" s="1"/>
  <c r="P4750" i="1"/>
  <c r="Q4750" i="1" s="1"/>
  <c r="P10928" i="1"/>
  <c r="Q10928" i="1" s="1"/>
  <c r="P3120" i="1"/>
  <c r="Q3120" i="1" s="1"/>
  <c r="P5265" i="1"/>
  <c r="Q5265" i="1" s="1"/>
  <c r="P5562" i="1"/>
  <c r="Q5562" i="1" s="1"/>
  <c r="P1117" i="1"/>
  <c r="Q1117" i="1" s="1"/>
  <c r="P3032" i="1"/>
  <c r="Q3032" i="1" s="1"/>
  <c r="P3309" i="1"/>
  <c r="Q3309" i="1" s="1"/>
  <c r="P11234" i="1"/>
  <c r="Q11234" i="1" s="1"/>
  <c r="P4378" i="1"/>
  <c r="Q4378" i="1" s="1"/>
  <c r="P11423" i="1"/>
  <c r="Q11423" i="1" s="1"/>
  <c r="P7907" i="1"/>
  <c r="Q7907" i="1" s="1"/>
  <c r="P1244" i="1"/>
  <c r="Q1244" i="1" s="1"/>
  <c r="P3351" i="1"/>
  <c r="Q3351" i="1" s="1"/>
  <c r="P711" i="1"/>
  <c r="Q711" i="1" s="1"/>
  <c r="P14847" i="1"/>
  <c r="Q14847" i="1" s="1"/>
  <c r="P12696" i="1"/>
  <c r="Q12696" i="1" s="1"/>
  <c r="P4091" i="1"/>
  <c r="Q4091" i="1" s="1"/>
  <c r="P5319" i="1"/>
  <c r="Q5319" i="1" s="1"/>
  <c r="P10920" i="1"/>
  <c r="Q10920" i="1" s="1"/>
  <c r="P6968" i="1"/>
  <c r="Q6968" i="1" s="1"/>
  <c r="P9234" i="1"/>
  <c r="Q9234" i="1" s="1"/>
  <c r="P415" i="1"/>
  <c r="Q415" i="1" s="1"/>
  <c r="P14192" i="1"/>
  <c r="Q14192" i="1" s="1"/>
  <c r="P3956" i="1"/>
  <c r="Q3956" i="1" s="1"/>
  <c r="P10095" i="1"/>
  <c r="Q10095" i="1" s="1"/>
  <c r="P14574" i="1"/>
  <c r="Q14574" i="1" s="1"/>
  <c r="P10167" i="1"/>
  <c r="Q10167" i="1" s="1"/>
  <c r="P11580" i="1"/>
  <c r="Q11580" i="1" s="1"/>
  <c r="P14855" i="1"/>
  <c r="Q14855" i="1" s="1"/>
  <c r="P10370" i="1"/>
  <c r="Q10370" i="1" s="1"/>
  <c r="P7741" i="1"/>
  <c r="Q7741" i="1" s="1"/>
  <c r="P8126" i="1"/>
  <c r="Q8126" i="1" s="1"/>
  <c r="P651" i="1"/>
  <c r="Q651" i="1" s="1"/>
  <c r="P1271" i="1"/>
  <c r="Q1271" i="1" s="1"/>
  <c r="P8627" i="1"/>
  <c r="Q8627" i="1" s="1"/>
  <c r="P8210" i="1"/>
  <c r="Q8210" i="1" s="1"/>
  <c r="P7768" i="1"/>
  <c r="Q7768" i="1" s="1"/>
  <c r="P2133" i="1"/>
  <c r="Q2133" i="1" s="1"/>
  <c r="P14263" i="1"/>
  <c r="Q14263" i="1" s="1"/>
  <c r="P13922" i="1"/>
  <c r="Q13922" i="1" s="1"/>
  <c r="P4524" i="1"/>
  <c r="Q4524" i="1" s="1"/>
  <c r="P6052" i="1"/>
  <c r="Q6052" i="1" s="1"/>
  <c r="P5819" i="1"/>
  <c r="Q5819" i="1" s="1"/>
  <c r="P3441" i="1"/>
  <c r="Q3441" i="1" s="1"/>
  <c r="P5026" i="1"/>
  <c r="Q5026" i="1" s="1"/>
  <c r="P15274" i="1"/>
  <c r="Q15274" i="1" s="1"/>
  <c r="P8769" i="1"/>
  <c r="Q8769" i="1" s="1"/>
  <c r="P13784" i="1"/>
  <c r="Q13784" i="1" s="1"/>
  <c r="P11269" i="1"/>
  <c r="Q11269" i="1" s="1"/>
  <c r="P13509" i="1"/>
  <c r="Q13509" i="1" s="1"/>
  <c r="P5523" i="1"/>
  <c r="Q5523" i="1" s="1"/>
  <c r="P9876" i="1"/>
  <c r="Q9876" i="1" s="1"/>
  <c r="P5643" i="1"/>
  <c r="Q5643" i="1" s="1"/>
  <c r="P12560" i="1"/>
  <c r="Q12560" i="1" s="1"/>
  <c r="P11760" i="1"/>
  <c r="Q11760" i="1" s="1"/>
  <c r="P12000" i="1"/>
  <c r="Q12000" i="1" s="1"/>
  <c r="P3004" i="1"/>
  <c r="Q3004" i="1" s="1"/>
  <c r="P13180" i="1"/>
  <c r="Q13180" i="1" s="1"/>
  <c r="P15327" i="1"/>
  <c r="Q15327" i="1" s="1"/>
  <c r="P12768" i="1"/>
  <c r="Q12768" i="1" s="1"/>
  <c r="P7384" i="1"/>
  <c r="Q7384" i="1" s="1"/>
  <c r="P4644" i="1"/>
  <c r="Q4644" i="1" s="1"/>
  <c r="P2001" i="1"/>
  <c r="Q2001" i="1" s="1"/>
  <c r="P6217" i="1"/>
  <c r="Q6217" i="1" s="1"/>
  <c r="P4110" i="1"/>
  <c r="Q4110" i="1" s="1"/>
  <c r="P6572" i="1"/>
  <c r="Q6572" i="1" s="1"/>
  <c r="P832" i="1"/>
  <c r="Q832" i="1" s="1"/>
  <c r="P4458" i="1"/>
  <c r="Q4458" i="1" s="1"/>
  <c r="P14774" i="1"/>
  <c r="Q14774" i="1" s="1"/>
  <c r="P1844" i="1"/>
  <c r="Q1844" i="1" s="1"/>
  <c r="P1154" i="1"/>
  <c r="Q1154" i="1" s="1"/>
  <c r="P10613" i="1"/>
  <c r="Q10613" i="1" s="1"/>
  <c r="P12726" i="1"/>
  <c r="Q12726" i="1" s="1"/>
  <c r="P1500" i="1"/>
  <c r="Q1500" i="1" s="1"/>
  <c r="P14695" i="1"/>
  <c r="Q14695" i="1" s="1"/>
  <c r="P577" i="1"/>
  <c r="Q577" i="1" s="1"/>
  <c r="P13467" i="1"/>
  <c r="Q13467" i="1" s="1"/>
  <c r="P12783" i="1"/>
  <c r="Q12783" i="1" s="1"/>
  <c r="P10295" i="1"/>
  <c r="Q10295" i="1" s="1"/>
  <c r="P9738" i="1"/>
  <c r="Q9738" i="1" s="1"/>
  <c r="P12053" i="1"/>
  <c r="Q12053" i="1" s="1"/>
  <c r="P1218" i="1"/>
  <c r="Q1218" i="1" s="1"/>
  <c r="P5716" i="1"/>
  <c r="Q5716" i="1" s="1"/>
  <c r="P1413" i="1"/>
  <c r="Q1413" i="1" s="1"/>
  <c r="P2348" i="1"/>
  <c r="Q2348" i="1" s="1"/>
  <c r="P12741" i="1"/>
  <c r="Q12741" i="1" s="1"/>
  <c r="P10811" i="1"/>
  <c r="Q10811" i="1" s="1"/>
  <c r="P5553" i="1"/>
  <c r="Q5553" i="1" s="1"/>
  <c r="P6129" i="1"/>
  <c r="Q6129" i="1" s="1"/>
  <c r="P10435" i="1"/>
  <c r="Q10435" i="1" s="1"/>
  <c r="P9819" i="1"/>
  <c r="Q9819" i="1" s="1"/>
  <c r="P7455" i="1"/>
  <c r="Q7455" i="1" s="1"/>
  <c r="P11518" i="1"/>
  <c r="Q11518" i="1" s="1"/>
  <c r="P3214" i="1"/>
  <c r="Q3214" i="1" s="1"/>
  <c r="P4585" i="1"/>
  <c r="Q4585" i="1" s="1"/>
  <c r="P1021" i="1"/>
  <c r="Q1021" i="1" s="1"/>
  <c r="P8824" i="1"/>
  <c r="Q8824" i="1" s="1"/>
  <c r="P11658" i="1"/>
  <c r="Q11658" i="1" s="1"/>
  <c r="P8043" i="1"/>
  <c r="Q8043" i="1" s="1"/>
  <c r="P5563" i="1"/>
  <c r="Q5563" i="1" s="1"/>
  <c r="P3056" i="1"/>
  <c r="Q3056" i="1" s="1"/>
  <c r="P8620" i="1"/>
  <c r="Q8620" i="1" s="1"/>
  <c r="P2101" i="1"/>
  <c r="Q2101" i="1" s="1"/>
  <c r="P8316" i="1"/>
  <c r="Q8316" i="1" s="1"/>
  <c r="P2839" i="1"/>
  <c r="Q2839" i="1" s="1"/>
  <c r="P1486" i="1"/>
  <c r="Q1486" i="1" s="1"/>
  <c r="P14835" i="1"/>
  <c r="Q14835" i="1" s="1"/>
  <c r="P929" i="1"/>
  <c r="Q929" i="1" s="1"/>
  <c r="P13569" i="1"/>
  <c r="Q13569" i="1" s="1"/>
  <c r="P14711" i="1"/>
  <c r="Q14711" i="1" s="1"/>
  <c r="P10685" i="1"/>
  <c r="Q10685" i="1" s="1"/>
  <c r="P14845" i="1"/>
  <c r="Q14845" i="1" s="1"/>
  <c r="P11636" i="1"/>
  <c r="Q11636" i="1" s="1"/>
  <c r="P2761" i="1"/>
  <c r="Q2761" i="1" s="1"/>
  <c r="P8582" i="1"/>
  <c r="Q8582" i="1" s="1"/>
  <c r="P11067" i="1"/>
  <c r="Q11067" i="1" s="1"/>
  <c r="P9144" i="1"/>
  <c r="Q9144" i="1" s="1"/>
  <c r="P6397" i="1"/>
  <c r="Q6397" i="1" s="1"/>
  <c r="P5020" i="1"/>
  <c r="Q5020" i="1" s="1"/>
  <c r="P13962" i="1"/>
  <c r="Q13962" i="1" s="1"/>
  <c r="P13019" i="1"/>
  <c r="Q13019" i="1" s="1"/>
  <c r="P13131" i="1"/>
  <c r="Q13131" i="1" s="1"/>
  <c r="P5796" i="1"/>
  <c r="Q5796" i="1" s="1"/>
  <c r="P6550" i="1"/>
  <c r="Q6550" i="1" s="1"/>
  <c r="P14988" i="1"/>
  <c r="Q14988" i="1" s="1"/>
  <c r="P13362" i="1"/>
  <c r="Q13362" i="1" s="1"/>
  <c r="P10262" i="1"/>
  <c r="Q10262" i="1" s="1"/>
  <c r="P4706" i="1"/>
  <c r="Q4706" i="1" s="1"/>
  <c r="P5499" i="1"/>
  <c r="Q5499" i="1" s="1"/>
  <c r="P10895" i="1"/>
  <c r="Q10895" i="1" s="1"/>
  <c r="P675" i="1"/>
  <c r="Q675" i="1" s="1"/>
  <c r="P14151" i="1"/>
  <c r="Q14151" i="1" s="1"/>
  <c r="P4800" i="1"/>
  <c r="Q4800" i="1" s="1"/>
  <c r="P4816" i="1"/>
  <c r="Q4816" i="1" s="1"/>
  <c r="P19" i="1"/>
  <c r="Q19" i="1" s="1"/>
  <c r="P10164" i="1"/>
  <c r="Q10164" i="1" s="1"/>
  <c r="P7950" i="1"/>
  <c r="Q7950" i="1" s="1"/>
  <c r="P7378" i="1"/>
  <c r="Q7378" i="1" s="1"/>
  <c r="P6434" i="1"/>
  <c r="Q6434" i="1" s="1"/>
  <c r="P4493" i="1"/>
  <c r="Q4493" i="1" s="1"/>
  <c r="P6439" i="1"/>
  <c r="Q6439" i="1" s="1"/>
  <c r="P84" i="1"/>
  <c r="Q84" i="1" s="1"/>
  <c r="P4541" i="1"/>
  <c r="Q4541" i="1" s="1"/>
  <c r="P14217" i="1"/>
  <c r="Q14217" i="1" s="1"/>
  <c r="P12648" i="1"/>
  <c r="Q12648" i="1" s="1"/>
  <c r="P9690" i="1"/>
  <c r="Q9690" i="1" s="1"/>
  <c r="P12732" i="1"/>
  <c r="Q12732" i="1" s="1"/>
  <c r="P8314" i="1"/>
  <c r="Q8314" i="1" s="1"/>
  <c r="P1482" i="1"/>
  <c r="Q1482" i="1" s="1"/>
  <c r="P7043" i="1"/>
  <c r="Q7043" i="1" s="1"/>
  <c r="P14180" i="1"/>
  <c r="Q14180" i="1" s="1"/>
  <c r="P1023" i="1"/>
  <c r="Q1023" i="1" s="1"/>
  <c r="P11337" i="1"/>
  <c r="Q11337" i="1" s="1"/>
  <c r="P10770" i="1"/>
  <c r="Q10770" i="1" s="1"/>
  <c r="P4924" i="1"/>
  <c r="Q4924" i="1" s="1"/>
  <c r="P13314" i="1"/>
  <c r="Q13314" i="1" s="1"/>
  <c r="P10190" i="1"/>
  <c r="Q10190" i="1" s="1"/>
  <c r="P3344" i="1"/>
  <c r="Q3344" i="1" s="1"/>
  <c r="P9849" i="1"/>
  <c r="Q9849" i="1" s="1"/>
  <c r="P12718" i="1"/>
  <c r="Q12718" i="1" s="1"/>
  <c r="P13494" i="1"/>
  <c r="Q13494" i="1" s="1"/>
  <c r="P14563" i="1"/>
  <c r="Q14563" i="1" s="1"/>
  <c r="P759" i="1"/>
  <c r="Q759" i="1" s="1"/>
  <c r="P2409" i="1"/>
  <c r="Q2409" i="1" s="1"/>
  <c r="P2612" i="1"/>
  <c r="Q2612" i="1" s="1"/>
  <c r="P3680" i="1"/>
  <c r="Q3680" i="1" s="1"/>
  <c r="P10537" i="1"/>
  <c r="Q10537" i="1" s="1"/>
  <c r="P6328" i="1"/>
  <c r="Q6328" i="1" s="1"/>
  <c r="P1866" i="1"/>
  <c r="Q1866" i="1" s="1"/>
  <c r="P14979" i="1"/>
  <c r="Q14979" i="1" s="1"/>
  <c r="P1572" i="1"/>
  <c r="Q1572" i="1" s="1"/>
  <c r="P13553" i="1"/>
  <c r="Q13553" i="1" s="1"/>
  <c r="P5144" i="1"/>
  <c r="Q5144" i="1" s="1"/>
  <c r="P1909" i="1"/>
  <c r="Q1909" i="1" s="1"/>
  <c r="P824" i="1"/>
  <c r="Q824" i="1" s="1"/>
  <c r="P7266" i="1"/>
  <c r="Q7266" i="1" s="1"/>
  <c r="P6263" i="1"/>
  <c r="Q6263" i="1" s="1"/>
  <c r="P7460" i="1"/>
  <c r="Q7460" i="1" s="1"/>
  <c r="P10289" i="1"/>
  <c r="Q10289" i="1" s="1"/>
  <c r="P4134" i="1"/>
  <c r="Q4134" i="1" s="1"/>
  <c r="P28" i="1"/>
  <c r="Q28" i="1" s="1"/>
  <c r="P8255" i="1"/>
  <c r="Q8255" i="1" s="1"/>
  <c r="P802" i="1"/>
  <c r="Q802" i="1" s="1"/>
  <c r="P12563" i="1"/>
  <c r="Q12563" i="1" s="1"/>
  <c r="P12425" i="1"/>
  <c r="Q12425" i="1" s="1"/>
  <c r="P1867" i="1"/>
  <c r="Q1867" i="1" s="1"/>
  <c r="P14629" i="1"/>
  <c r="Q14629" i="1" s="1"/>
  <c r="P6077" i="1"/>
  <c r="Q6077" i="1" s="1"/>
  <c r="P8598" i="1"/>
  <c r="Q8598" i="1" s="1"/>
  <c r="P11541" i="1"/>
  <c r="Q11541" i="1" s="1"/>
  <c r="P2922" i="1"/>
  <c r="Q2922" i="1" s="1"/>
  <c r="P170" i="1"/>
  <c r="Q170" i="1" s="1"/>
  <c r="P11358" i="1"/>
  <c r="Q11358" i="1" s="1"/>
  <c r="P12164" i="1"/>
  <c r="Q12164" i="1" s="1"/>
  <c r="P10150" i="1"/>
  <c r="Q10150" i="1" s="1"/>
  <c r="P9546" i="1"/>
  <c r="Q9546" i="1" s="1"/>
  <c r="P13837" i="1"/>
  <c r="Q13837" i="1" s="1"/>
  <c r="P13592" i="1"/>
  <c r="Q13592" i="1" s="1"/>
  <c r="P1479" i="1"/>
  <c r="Q1479" i="1" s="1"/>
  <c r="P3099" i="1"/>
  <c r="Q3099" i="1" s="1"/>
  <c r="P9896" i="1"/>
  <c r="Q9896" i="1" s="1"/>
  <c r="P1246" i="1"/>
  <c r="Q1246" i="1" s="1"/>
  <c r="P8405" i="1"/>
  <c r="Q8405" i="1" s="1"/>
  <c r="P2135" i="1"/>
  <c r="Q2135" i="1" s="1"/>
  <c r="P14502" i="1"/>
  <c r="Q14502" i="1" s="1"/>
  <c r="P5911" i="1"/>
  <c r="Q5911" i="1" s="1"/>
  <c r="P3561" i="1"/>
  <c r="Q3561" i="1" s="1"/>
  <c r="P11604" i="1"/>
  <c r="Q11604" i="1" s="1"/>
  <c r="P3154" i="1"/>
  <c r="Q3154" i="1" s="1"/>
  <c r="P13143" i="1"/>
  <c r="Q13143" i="1" s="1"/>
  <c r="P12702" i="1"/>
  <c r="Q12702" i="1" s="1"/>
  <c r="P3901" i="1"/>
  <c r="Q3901" i="1" s="1"/>
  <c r="P5060" i="1"/>
  <c r="Q5060" i="1" s="1"/>
  <c r="P531" i="1"/>
  <c r="Q531" i="1" s="1"/>
  <c r="P4539" i="1"/>
  <c r="Q4539" i="1" s="1"/>
  <c r="P2496" i="1"/>
  <c r="Q2496" i="1" s="1"/>
  <c r="P564" i="1"/>
  <c r="Q564" i="1" s="1"/>
  <c r="P14592" i="1"/>
  <c r="Q14592" i="1" s="1"/>
  <c r="P14444" i="1"/>
  <c r="Q14444" i="1" s="1"/>
  <c r="P9585" i="1"/>
  <c r="Q9585" i="1" s="1"/>
  <c r="P7085" i="1"/>
  <c r="Q7085" i="1" s="1"/>
  <c r="P7172" i="1"/>
  <c r="Q7172" i="1" s="1"/>
  <c r="P9726" i="1"/>
  <c r="Q9726" i="1" s="1"/>
  <c r="P3782" i="1"/>
  <c r="Q3782" i="1" s="1"/>
  <c r="P10577" i="1"/>
  <c r="Q10577" i="1" s="1"/>
  <c r="P420" i="1"/>
  <c r="Q420" i="1" s="1"/>
  <c r="P10030" i="1"/>
  <c r="Q10030" i="1" s="1"/>
  <c r="P7938" i="1"/>
  <c r="Q7938" i="1" s="1"/>
  <c r="P10704" i="1"/>
  <c r="Q10704" i="1" s="1"/>
  <c r="P9413" i="1"/>
  <c r="Q9413" i="1" s="1"/>
  <c r="P3922" i="1"/>
  <c r="Q3922" i="1" s="1"/>
  <c r="P8227" i="1"/>
  <c r="Q8227" i="1" s="1"/>
  <c r="P10159" i="1"/>
  <c r="Q10159" i="1" s="1"/>
  <c r="P260" i="1"/>
  <c r="Q260" i="1" s="1"/>
  <c r="P14881" i="1"/>
  <c r="Q14881" i="1" s="1"/>
  <c r="P5703" i="1"/>
  <c r="Q5703" i="1" s="1"/>
  <c r="P4147" i="1"/>
  <c r="Q4147" i="1" s="1"/>
  <c r="P10968" i="1"/>
  <c r="Q10968" i="1" s="1"/>
  <c r="P12138" i="1"/>
  <c r="Q12138" i="1" s="1"/>
  <c r="P6340" i="1"/>
  <c r="Q6340" i="1" s="1"/>
  <c r="P9305" i="1"/>
  <c r="Q9305" i="1" s="1"/>
  <c r="P4039" i="1"/>
  <c r="Q4039" i="1" s="1"/>
  <c r="P10828" i="1"/>
  <c r="Q10828" i="1" s="1"/>
  <c r="P7605" i="1"/>
  <c r="Q7605" i="1" s="1"/>
  <c r="P2132" i="1"/>
  <c r="Q2132" i="1" s="1"/>
  <c r="P12626" i="1"/>
  <c r="Q12626" i="1" s="1"/>
  <c r="P13801" i="1"/>
  <c r="Q13801" i="1" s="1"/>
  <c r="P5236" i="1"/>
  <c r="Q5236" i="1" s="1"/>
  <c r="P5629" i="1"/>
  <c r="Q5629" i="1" s="1"/>
  <c r="P11857" i="1"/>
  <c r="Q11857" i="1" s="1"/>
  <c r="P13150" i="1"/>
  <c r="Q13150" i="1" s="1"/>
  <c r="P8033" i="1"/>
  <c r="Q8033" i="1" s="1"/>
  <c r="P13281" i="1"/>
  <c r="Q13281" i="1" s="1"/>
  <c r="P293" i="1"/>
  <c r="Q293" i="1" s="1"/>
  <c r="P2521" i="1"/>
  <c r="Q2521" i="1" s="1"/>
  <c r="P13266" i="1"/>
  <c r="Q13266" i="1" s="1"/>
  <c r="P10338" i="1"/>
  <c r="Q10338" i="1" s="1"/>
  <c r="P9861" i="1"/>
  <c r="Q9861" i="1" s="1"/>
  <c r="P10077" i="1"/>
  <c r="Q10077" i="1" s="1"/>
  <c r="P1723" i="1"/>
  <c r="Q1723" i="1" s="1"/>
  <c r="P13273" i="1"/>
  <c r="Q13273" i="1" s="1"/>
  <c r="P1521" i="1"/>
  <c r="Q1521" i="1" s="1"/>
  <c r="P3140" i="1"/>
  <c r="Q3140" i="1" s="1"/>
  <c r="P11362" i="1"/>
  <c r="Q11362" i="1" s="1"/>
  <c r="P3671" i="1"/>
  <c r="Q3671" i="1" s="1"/>
  <c r="P12352" i="1"/>
  <c r="Q12352" i="1" s="1"/>
  <c r="P11179" i="1"/>
  <c r="Q11179" i="1" s="1"/>
  <c r="P11420" i="1"/>
  <c r="Q11420" i="1" s="1"/>
  <c r="P6435" i="1"/>
  <c r="Q6435" i="1" s="1"/>
  <c r="P8597" i="1"/>
  <c r="Q8597" i="1" s="1"/>
  <c r="P6838" i="1"/>
  <c r="Q6838" i="1" s="1"/>
  <c r="P11377" i="1"/>
  <c r="Q11377" i="1" s="1"/>
  <c r="P1874" i="1"/>
  <c r="Q1874" i="1" s="1"/>
  <c r="P6935" i="1"/>
  <c r="Q6935" i="1" s="1"/>
  <c r="P12178" i="1"/>
  <c r="Q12178" i="1" s="1"/>
  <c r="P3382" i="1"/>
  <c r="Q3382" i="1" s="1"/>
  <c r="P6657" i="1"/>
  <c r="Q6657" i="1" s="1"/>
  <c r="P4410" i="1"/>
  <c r="Q4410" i="1" s="1"/>
  <c r="P6842" i="1"/>
  <c r="Q6842" i="1" s="1"/>
  <c r="P784" i="1"/>
  <c r="Q784" i="1" s="1"/>
  <c r="P7281" i="1"/>
  <c r="Q7281" i="1" s="1"/>
  <c r="P6139" i="1"/>
  <c r="Q6139" i="1" s="1"/>
  <c r="P14372" i="1"/>
  <c r="Q14372" i="1" s="1"/>
  <c r="P3894" i="1"/>
  <c r="Q3894" i="1" s="1"/>
  <c r="P3963" i="1"/>
  <c r="Q3963" i="1" s="1"/>
  <c r="P2288" i="1"/>
  <c r="Q2288" i="1" s="1"/>
  <c r="P3831" i="1"/>
  <c r="Q3831" i="1" s="1"/>
  <c r="P14466" i="1"/>
  <c r="Q14466" i="1" s="1"/>
  <c r="P9627" i="1"/>
  <c r="Q9627" i="1" s="1"/>
  <c r="P246" i="1"/>
  <c r="Q246" i="1" s="1"/>
  <c r="P546" i="1"/>
  <c r="Q546" i="1" s="1"/>
  <c r="P426" i="1"/>
  <c r="Q426" i="1" s="1"/>
  <c r="P3882" i="1"/>
  <c r="Q3882" i="1" s="1"/>
  <c r="P899" i="1"/>
  <c r="Q899" i="1" s="1"/>
  <c r="P1051" i="1"/>
  <c r="Q1051" i="1" s="1"/>
  <c r="P6678" i="1"/>
  <c r="Q6678" i="1" s="1"/>
  <c r="P121" i="1"/>
  <c r="Q121" i="1" s="1"/>
  <c r="P266" i="1"/>
  <c r="Q266" i="1" s="1"/>
  <c r="P9512" i="1"/>
  <c r="Q9512" i="1" s="1"/>
  <c r="P10735" i="1"/>
  <c r="Q10735" i="1" s="1"/>
  <c r="P14833" i="1"/>
  <c r="Q14833" i="1" s="1"/>
  <c r="P7391" i="1"/>
  <c r="Q7391" i="1" s="1"/>
  <c r="P8737" i="1"/>
  <c r="Q8737" i="1" s="1"/>
  <c r="P9138" i="1"/>
  <c r="Q9138" i="1" s="1"/>
  <c r="P11509" i="1"/>
  <c r="Q11509" i="1" s="1"/>
  <c r="P6288" i="1"/>
  <c r="Q6288" i="1" s="1"/>
  <c r="P15128" i="1"/>
  <c r="Q15128" i="1" s="1"/>
  <c r="P7626" i="1"/>
  <c r="Q7626" i="1" s="1"/>
  <c r="P1971" i="1"/>
  <c r="Q1971" i="1" s="1"/>
  <c r="P11501" i="1"/>
  <c r="Q11501" i="1" s="1"/>
  <c r="P7951" i="1"/>
  <c r="Q7951" i="1" s="1"/>
  <c r="P9995" i="1"/>
  <c r="Q9995" i="1" s="1"/>
  <c r="P7879" i="1"/>
  <c r="Q7879" i="1" s="1"/>
  <c r="P10009" i="1"/>
  <c r="Q10009" i="1" s="1"/>
  <c r="P6916" i="1"/>
  <c r="Q6916" i="1" s="1"/>
  <c r="P5906" i="1"/>
  <c r="Q5906" i="1" s="1"/>
  <c r="P2900" i="1"/>
  <c r="Q2900" i="1" s="1"/>
  <c r="P5049" i="1"/>
  <c r="Q5049" i="1" s="1"/>
  <c r="P588" i="1"/>
  <c r="Q588" i="1" s="1"/>
  <c r="P7577" i="1"/>
  <c r="Q7577" i="1" s="1"/>
  <c r="P6542" i="1"/>
  <c r="Q6542" i="1" s="1"/>
  <c r="P1798" i="1"/>
  <c r="Q1798" i="1" s="1"/>
  <c r="P8658" i="1"/>
  <c r="Q8658" i="1" s="1"/>
  <c r="P13707" i="1"/>
  <c r="Q13707" i="1" s="1"/>
  <c r="P7835" i="1"/>
  <c r="Q7835" i="1" s="1"/>
  <c r="P765" i="1"/>
  <c r="Q765" i="1" s="1"/>
  <c r="P6300" i="1"/>
  <c r="Q6300" i="1" s="1"/>
  <c r="P14002" i="1"/>
  <c r="Q14002" i="1" s="1"/>
  <c r="P14627" i="1"/>
  <c r="Q14627" i="1" s="1"/>
  <c r="P13000" i="1"/>
  <c r="Q13000" i="1" s="1"/>
  <c r="P6552" i="1"/>
  <c r="Q6552" i="1" s="1"/>
  <c r="P5746" i="1"/>
  <c r="Q5746" i="1" s="1"/>
  <c r="P4356" i="1"/>
  <c r="Q4356" i="1" s="1"/>
  <c r="P2182" i="1"/>
  <c r="Q2182" i="1" s="1"/>
  <c r="P13814" i="1"/>
  <c r="Q13814" i="1" s="1"/>
  <c r="P10451" i="1"/>
  <c r="Q10451" i="1" s="1"/>
  <c r="P12630" i="1"/>
  <c r="Q12630" i="1" s="1"/>
  <c r="P1546" i="1"/>
  <c r="Q1546" i="1" s="1"/>
  <c r="P2647" i="1"/>
  <c r="Q2647" i="1" s="1"/>
  <c r="P548" i="1"/>
  <c r="Q548" i="1" s="1"/>
  <c r="P6816" i="1"/>
  <c r="Q6816" i="1" s="1"/>
  <c r="P6616" i="1"/>
  <c r="Q6616" i="1" s="1"/>
  <c r="P12828" i="1"/>
  <c r="Q12828" i="1" s="1"/>
  <c r="P456" i="1"/>
  <c r="Q456" i="1" s="1"/>
  <c r="P7908" i="1"/>
  <c r="Q7908" i="1" s="1"/>
  <c r="P11396" i="1"/>
  <c r="Q11396" i="1" s="1"/>
  <c r="P9809" i="1"/>
  <c r="Q9809" i="1" s="1"/>
  <c r="P14828" i="1"/>
  <c r="Q14828" i="1" s="1"/>
  <c r="P13545" i="1"/>
  <c r="Q13545" i="1" s="1"/>
  <c r="P2671" i="1"/>
  <c r="Q2671" i="1" s="1"/>
  <c r="P5931" i="1"/>
  <c r="Q5931" i="1" s="1"/>
  <c r="P11493" i="1"/>
  <c r="Q11493" i="1" s="1"/>
  <c r="P6406" i="1"/>
  <c r="Q6406" i="1" s="1"/>
  <c r="P6428" i="1"/>
  <c r="Q6428" i="1" s="1"/>
  <c r="P3261" i="1"/>
  <c r="Q3261" i="1" s="1"/>
  <c r="P2545" i="1"/>
  <c r="Q2545" i="1" s="1"/>
  <c r="P10101" i="1"/>
  <c r="Q10101" i="1" s="1"/>
  <c r="P15179" i="1"/>
  <c r="Q15179" i="1" s="1"/>
  <c r="P14247" i="1"/>
  <c r="Q14247" i="1" s="1"/>
  <c r="P13312" i="1"/>
  <c r="Q13312" i="1" s="1"/>
  <c r="P15063" i="1"/>
  <c r="Q15063" i="1" s="1"/>
  <c r="P2779" i="1"/>
  <c r="Q2779" i="1" s="1"/>
  <c r="P6578" i="1"/>
  <c r="Q6578" i="1" s="1"/>
  <c r="P2140" i="1"/>
  <c r="Q2140" i="1" s="1"/>
  <c r="P7289" i="1"/>
  <c r="Q7289" i="1" s="1"/>
  <c r="P1320" i="1"/>
  <c r="Q1320" i="1" s="1"/>
  <c r="P10436" i="1"/>
  <c r="Q10436" i="1" s="1"/>
  <c r="P6806" i="1"/>
  <c r="Q6806" i="1" s="1"/>
  <c r="P13403" i="1"/>
  <c r="Q13403" i="1" s="1"/>
  <c r="P3535" i="1"/>
  <c r="Q3535" i="1" s="1"/>
  <c r="P5952" i="1"/>
  <c r="Q5952" i="1" s="1"/>
  <c r="P21" i="1"/>
  <c r="Q21" i="1" s="1"/>
  <c r="P7125" i="1"/>
  <c r="Q7125" i="1" s="1"/>
  <c r="P1279" i="1"/>
  <c r="Q1279" i="1" s="1"/>
  <c r="P14301" i="1"/>
  <c r="Q14301" i="1" s="1"/>
  <c r="P14609" i="1"/>
  <c r="Q14609" i="1" s="1"/>
  <c r="P8516" i="1"/>
  <c r="Q8516" i="1" s="1"/>
  <c r="P6659" i="1"/>
  <c r="Q6659" i="1" s="1"/>
  <c r="P7286" i="1"/>
  <c r="Q7286" i="1" s="1"/>
  <c r="P5254" i="1"/>
  <c r="Q5254" i="1" s="1"/>
  <c r="P6652" i="1"/>
  <c r="Q6652" i="1" s="1"/>
  <c r="P7667" i="1"/>
  <c r="Q7667" i="1" s="1"/>
  <c r="P14795" i="1"/>
  <c r="Q14795" i="1" s="1"/>
  <c r="P6034" i="1"/>
  <c r="Q6034" i="1" s="1"/>
  <c r="P11559" i="1"/>
  <c r="Q11559" i="1" s="1"/>
  <c r="P11270" i="1"/>
  <c r="Q11270" i="1" s="1"/>
  <c r="P14739" i="1"/>
  <c r="Q14739" i="1" s="1"/>
  <c r="P789" i="1"/>
  <c r="Q789" i="1" s="1"/>
  <c r="P1340" i="1"/>
  <c r="Q1340" i="1" s="1"/>
  <c r="P8856" i="1"/>
  <c r="Q8856" i="1" s="1"/>
  <c r="P7303" i="1"/>
  <c r="Q7303" i="1" s="1"/>
  <c r="P9490" i="1"/>
  <c r="Q9490" i="1" s="1"/>
  <c r="P8171" i="1"/>
  <c r="Q8171" i="1" s="1"/>
  <c r="P11740" i="1"/>
  <c r="Q11740" i="1" s="1"/>
  <c r="P13662" i="1"/>
  <c r="Q13662" i="1" s="1"/>
  <c r="P8168" i="1"/>
  <c r="Q8168" i="1" s="1"/>
  <c r="P1369" i="1"/>
  <c r="Q1369" i="1" s="1"/>
  <c r="P1693" i="1"/>
  <c r="Q1693" i="1" s="1"/>
  <c r="P3435" i="1"/>
  <c r="Q3435" i="1" s="1"/>
  <c r="P13224" i="1"/>
  <c r="Q13224" i="1" s="1"/>
  <c r="P8929" i="1"/>
  <c r="Q8929" i="1" s="1"/>
  <c r="P5711" i="1"/>
  <c r="Q5711" i="1" s="1"/>
  <c r="P5473" i="1"/>
  <c r="Q5473" i="1" s="1"/>
  <c r="P960" i="1"/>
  <c r="Q960" i="1" s="1"/>
  <c r="P4218" i="1"/>
  <c r="Q4218" i="1" s="1"/>
  <c r="P5439" i="1"/>
  <c r="Q5439" i="1" s="1"/>
  <c r="P1321" i="1"/>
  <c r="Q1321" i="1" s="1"/>
  <c r="P6316" i="1"/>
  <c r="Q6316" i="1" s="1"/>
  <c r="P5878" i="1"/>
  <c r="Q5878" i="1" s="1"/>
  <c r="P14605" i="1"/>
  <c r="Q14605" i="1" s="1"/>
  <c r="P7253" i="1"/>
  <c r="Q7253" i="1" s="1"/>
  <c r="P10135" i="1"/>
  <c r="Q10135" i="1" s="1"/>
  <c r="P13529" i="1"/>
  <c r="Q13529" i="1" s="1"/>
  <c r="P13603" i="1"/>
  <c r="Q13603" i="1" s="1"/>
  <c r="P9491" i="1"/>
  <c r="Q9491" i="1" s="1"/>
  <c r="P7973" i="1"/>
  <c r="Q7973" i="1" s="1"/>
  <c r="P4881" i="1"/>
  <c r="Q4881" i="1" s="1"/>
  <c r="P6909" i="1"/>
  <c r="Q6909" i="1" s="1"/>
  <c r="P1165" i="1"/>
  <c r="Q1165" i="1" s="1"/>
  <c r="P2511" i="1"/>
  <c r="Q2511" i="1" s="1"/>
  <c r="P5675" i="1"/>
  <c r="Q5675" i="1" s="1"/>
  <c r="P368" i="1"/>
  <c r="Q368" i="1" s="1"/>
  <c r="P11017" i="1"/>
  <c r="Q11017" i="1" s="1"/>
  <c r="P9078" i="1"/>
  <c r="Q9078" i="1" s="1"/>
  <c r="P13132" i="1"/>
  <c r="Q13132" i="1" s="1"/>
  <c r="P2568" i="1"/>
  <c r="Q2568" i="1" s="1"/>
  <c r="P14304" i="1"/>
  <c r="Q14304" i="1" s="1"/>
  <c r="P13832" i="1"/>
  <c r="Q13832" i="1" s="1"/>
  <c r="P8229" i="1"/>
  <c r="Q8229" i="1" s="1"/>
  <c r="P5549" i="1"/>
  <c r="Q5549" i="1" s="1"/>
  <c r="P13300" i="1"/>
  <c r="Q13300" i="1" s="1"/>
  <c r="P14425" i="1"/>
  <c r="Q14425" i="1" s="1"/>
  <c r="P2469" i="1"/>
  <c r="Q2469" i="1" s="1"/>
  <c r="P8894" i="1"/>
  <c r="Q8894" i="1" s="1"/>
  <c r="P7691" i="1"/>
  <c r="Q7691" i="1" s="1"/>
  <c r="P8204" i="1"/>
  <c r="Q8204" i="1" s="1"/>
  <c r="P1077" i="1"/>
  <c r="Q1077" i="1" s="1"/>
  <c r="P5774" i="1"/>
  <c r="Q5774" i="1" s="1"/>
  <c r="P2263" i="1"/>
  <c r="Q2263" i="1" s="1"/>
  <c r="P13398" i="1"/>
  <c r="Q13398" i="1" s="1"/>
  <c r="P6931" i="1"/>
  <c r="Q6931" i="1" s="1"/>
  <c r="P12879" i="1"/>
  <c r="Q12879" i="1" s="1"/>
  <c r="P3332" i="1"/>
  <c r="Q3332" i="1" s="1"/>
  <c r="P13277" i="1"/>
  <c r="Q13277" i="1" s="1"/>
  <c r="P2130" i="1"/>
  <c r="Q2130" i="1" s="1"/>
  <c r="P2342" i="1"/>
  <c r="Q2342" i="1" s="1"/>
  <c r="P15169" i="1"/>
  <c r="Q15169" i="1" s="1"/>
  <c r="P444" i="1"/>
  <c r="Q444" i="1" s="1"/>
  <c r="P489" i="1"/>
  <c r="Q489" i="1" s="1"/>
  <c r="P1633" i="1"/>
  <c r="Q1633" i="1" s="1"/>
  <c r="P2903" i="1"/>
  <c r="Q2903" i="1" s="1"/>
  <c r="P1068" i="1"/>
  <c r="Q1068" i="1" s="1"/>
  <c r="P14588" i="1"/>
  <c r="Q14588" i="1" s="1"/>
  <c r="P4581" i="1"/>
  <c r="Q4581" i="1" s="1"/>
  <c r="P14842" i="1"/>
  <c r="Q14842" i="1" s="1"/>
  <c r="P13476" i="1"/>
  <c r="Q13476" i="1" s="1"/>
  <c r="P11752" i="1"/>
  <c r="Q11752" i="1" s="1"/>
  <c r="P427" i="1"/>
  <c r="Q427" i="1" s="1"/>
  <c r="P11195" i="1"/>
  <c r="Q11195" i="1" s="1"/>
  <c r="P5720" i="1"/>
  <c r="Q5720" i="1" s="1"/>
  <c r="P13452" i="1"/>
  <c r="Q13452" i="1" s="1"/>
  <c r="P8487" i="1"/>
  <c r="Q8487" i="1" s="1"/>
  <c r="P3576" i="1"/>
  <c r="Q3576" i="1" s="1"/>
  <c r="P9328" i="1"/>
  <c r="Q9328" i="1" s="1"/>
  <c r="P8120" i="1"/>
  <c r="Q8120" i="1" s="1"/>
  <c r="P10666" i="1"/>
  <c r="Q10666" i="1" s="1"/>
  <c r="P3887" i="1"/>
  <c r="Q3887" i="1" s="1"/>
  <c r="P15202" i="1"/>
  <c r="Q15202" i="1" s="1"/>
  <c r="P10307" i="1"/>
  <c r="Q10307" i="1" s="1"/>
  <c r="P5829" i="1"/>
  <c r="Q5829" i="1" s="1"/>
  <c r="P9092" i="1"/>
  <c r="Q9092" i="1" s="1"/>
  <c r="P6161" i="1"/>
  <c r="Q6161" i="1" s="1"/>
  <c r="P13304" i="1"/>
  <c r="Q13304" i="1" s="1"/>
  <c r="P14420" i="1"/>
  <c r="Q14420" i="1" s="1"/>
  <c r="P13938" i="1"/>
  <c r="Q13938" i="1" s="1"/>
  <c r="P6505" i="1"/>
  <c r="Q6505" i="1" s="1"/>
  <c r="P3333" i="1"/>
  <c r="Q3333" i="1" s="1"/>
  <c r="P9315" i="1"/>
  <c r="Q9315" i="1" s="1"/>
  <c r="P8662" i="1"/>
  <c r="Q8662" i="1" s="1"/>
  <c r="P1005" i="1"/>
  <c r="Q1005" i="1" s="1"/>
  <c r="P13067" i="1"/>
  <c r="Q13067" i="1" s="1"/>
  <c r="P590" i="1"/>
  <c r="Q590" i="1" s="1"/>
  <c r="P563" i="1"/>
  <c r="Q563" i="1" s="1"/>
  <c r="P11309" i="1"/>
  <c r="Q11309" i="1" s="1"/>
  <c r="P14470" i="1"/>
  <c r="Q14470" i="1" s="1"/>
  <c r="P10742" i="1"/>
  <c r="Q10742" i="1" s="1"/>
  <c r="P12040" i="1"/>
  <c r="Q12040" i="1" s="1"/>
  <c r="P14085" i="1"/>
  <c r="Q14085" i="1" s="1"/>
  <c r="P4953" i="1"/>
  <c r="Q4953" i="1" s="1"/>
  <c r="P9438" i="1"/>
  <c r="Q9438" i="1" s="1"/>
  <c r="P5419" i="1"/>
  <c r="Q5419" i="1" s="1"/>
  <c r="P12121" i="1"/>
  <c r="Q12121" i="1" s="1"/>
  <c r="P12238" i="1"/>
  <c r="Q12238" i="1" s="1"/>
  <c r="P7432" i="1"/>
  <c r="Q7432" i="1" s="1"/>
  <c r="P11791" i="1"/>
  <c r="Q11791" i="1" s="1"/>
  <c r="P5884" i="1"/>
  <c r="Q5884" i="1" s="1"/>
  <c r="P10469" i="1"/>
  <c r="Q10469" i="1" s="1"/>
  <c r="P4760" i="1"/>
  <c r="Q4760" i="1" s="1"/>
  <c r="P1935" i="1"/>
  <c r="Q1935" i="1" s="1"/>
  <c r="P12697" i="1"/>
  <c r="Q12697" i="1" s="1"/>
  <c r="P522" i="1"/>
  <c r="Q522" i="1" s="1"/>
  <c r="P7335" i="1"/>
  <c r="Q7335" i="1" s="1"/>
  <c r="P14685" i="1"/>
  <c r="Q14685" i="1" s="1"/>
  <c r="P16" i="1"/>
  <c r="Q16" i="1" s="1"/>
  <c r="P14345" i="1"/>
  <c r="Q14345" i="1" s="1"/>
  <c r="P1371" i="1"/>
  <c r="Q1371" i="1" s="1"/>
  <c r="P8822" i="1"/>
  <c r="Q8822" i="1" s="1"/>
  <c r="P6711" i="1"/>
  <c r="Q6711" i="1" s="1"/>
  <c r="P3013" i="1"/>
  <c r="Q3013" i="1" s="1"/>
  <c r="P10929" i="1"/>
  <c r="Q10929" i="1" s="1"/>
  <c r="P4459" i="1"/>
  <c r="Q4459" i="1" s="1"/>
  <c r="P11479" i="1"/>
  <c r="Q11479" i="1" s="1"/>
  <c r="P5950" i="1"/>
  <c r="Q5950" i="1" s="1"/>
  <c r="P665" i="1"/>
  <c r="Q665" i="1" s="1"/>
  <c r="P6551" i="1"/>
  <c r="Q6551" i="1" s="1"/>
  <c r="P10032" i="1"/>
  <c r="Q10032" i="1" s="1"/>
  <c r="P1888" i="1"/>
  <c r="Q1888" i="1" s="1"/>
  <c r="P12674" i="1"/>
  <c r="Q12674" i="1" s="1"/>
  <c r="P9267" i="1"/>
  <c r="Q9267" i="1" s="1"/>
  <c r="P13872" i="1"/>
  <c r="Q13872" i="1" s="1"/>
  <c r="P14117" i="1"/>
  <c r="Q14117" i="1" s="1"/>
  <c r="P14848" i="1"/>
  <c r="Q14848" i="1" s="1"/>
  <c r="P6553" i="1"/>
  <c r="Q6553" i="1" s="1"/>
  <c r="P5090" i="1"/>
  <c r="Q5090" i="1" s="1"/>
  <c r="P13054" i="1"/>
  <c r="Q13054" i="1" s="1"/>
  <c r="P10240" i="1"/>
  <c r="Q10240" i="1" s="1"/>
  <c r="P5454" i="1"/>
  <c r="Q5454" i="1" s="1"/>
  <c r="P13741" i="1"/>
  <c r="Q13741" i="1" s="1"/>
  <c r="P3938" i="1"/>
  <c r="Q3938" i="1" s="1"/>
  <c r="P13958" i="1"/>
  <c r="Q13958" i="1" s="1"/>
  <c r="P12312" i="1"/>
  <c r="Q12312" i="1" s="1"/>
  <c r="P6230" i="1"/>
  <c r="Q6230" i="1" s="1"/>
  <c r="P5404" i="1"/>
  <c r="Q5404" i="1" s="1"/>
  <c r="P13577" i="1"/>
  <c r="Q13577" i="1" s="1"/>
  <c r="P7419" i="1"/>
  <c r="Q7419" i="1" s="1"/>
  <c r="P11777" i="1"/>
  <c r="Q11777" i="1" s="1"/>
  <c r="P9917" i="1"/>
  <c r="Q9917" i="1" s="1"/>
  <c r="P2716" i="1"/>
  <c r="Q2716" i="1" s="1"/>
  <c r="P13831" i="1"/>
  <c r="Q13831" i="1" s="1"/>
  <c r="P9499" i="1"/>
  <c r="Q9499" i="1" s="1"/>
  <c r="P4964" i="1"/>
  <c r="Q4964" i="1" s="1"/>
  <c r="P5459" i="1"/>
  <c r="Q5459" i="1" s="1"/>
  <c r="P3625" i="1"/>
  <c r="Q3625" i="1" s="1"/>
  <c r="P9073" i="1"/>
  <c r="Q9073" i="1" s="1"/>
  <c r="P2868" i="1"/>
  <c r="Q2868" i="1" s="1"/>
  <c r="P5455" i="1"/>
  <c r="Q5455" i="1" s="1"/>
  <c r="P14404" i="1"/>
  <c r="Q14404" i="1" s="1"/>
  <c r="P703" i="1"/>
  <c r="Q703" i="1" s="1"/>
  <c r="P11098" i="1"/>
  <c r="Q11098" i="1" s="1"/>
  <c r="P2055" i="1"/>
  <c r="Q2055" i="1" s="1"/>
  <c r="P5465" i="1"/>
  <c r="Q5465" i="1" s="1"/>
  <c r="P8821" i="1"/>
  <c r="Q8821" i="1" s="1"/>
  <c r="P15098" i="1"/>
  <c r="Q15098" i="1" s="1"/>
  <c r="P4877" i="1"/>
  <c r="Q4877" i="1" s="1"/>
  <c r="P2938" i="1"/>
  <c r="Q2938" i="1" s="1"/>
  <c r="P9612" i="1"/>
  <c r="Q9612" i="1" s="1"/>
  <c r="P7288" i="1"/>
  <c r="Q7288" i="1" s="1"/>
  <c r="P3986" i="1"/>
  <c r="Q3986" i="1" s="1"/>
  <c r="P11265" i="1"/>
  <c r="Q11265" i="1" s="1"/>
  <c r="P11922" i="1"/>
  <c r="Q11922" i="1" s="1"/>
  <c r="P11279" i="1"/>
  <c r="Q11279" i="1" s="1"/>
  <c r="P12837" i="1"/>
  <c r="Q12837" i="1" s="1"/>
  <c r="P10454" i="1"/>
  <c r="Q10454" i="1" s="1"/>
  <c r="P10513" i="1"/>
  <c r="Q10513" i="1" s="1"/>
  <c r="P6779" i="1"/>
  <c r="Q6779" i="1" s="1"/>
  <c r="P8925" i="1"/>
  <c r="Q8925" i="1" s="1"/>
  <c r="P10490" i="1"/>
  <c r="Q10490" i="1" s="1"/>
  <c r="P7965" i="1"/>
  <c r="Q7965" i="1" s="1"/>
  <c r="P10594" i="1"/>
  <c r="Q10594" i="1" s="1"/>
  <c r="P13591" i="1"/>
  <c r="Q13591" i="1" s="1"/>
  <c r="P6499" i="1"/>
  <c r="Q6499" i="1" s="1"/>
  <c r="P6735" i="1"/>
  <c r="Q6735" i="1" s="1"/>
  <c r="P11924" i="1"/>
  <c r="Q11924" i="1" s="1"/>
  <c r="P4806" i="1"/>
  <c r="Q4806" i="1" s="1"/>
  <c r="P1201" i="1"/>
  <c r="Q1201" i="1" s="1"/>
  <c r="P5783" i="1"/>
  <c r="Q5783" i="1" s="1"/>
  <c r="P7876" i="1"/>
  <c r="Q7876" i="1" s="1"/>
  <c r="P4232" i="1"/>
  <c r="Q4232" i="1" s="1"/>
  <c r="P10368" i="1"/>
  <c r="Q10368" i="1" s="1"/>
  <c r="P8230" i="1"/>
  <c r="Q8230" i="1" s="1"/>
  <c r="P4552" i="1"/>
  <c r="Q4552" i="1" s="1"/>
  <c r="P2639" i="1"/>
  <c r="Q2639" i="1" s="1"/>
  <c r="P11274" i="1"/>
  <c r="Q11274" i="1" s="1"/>
  <c r="P17" i="1"/>
  <c r="Q17" i="1" s="1"/>
  <c r="P5536" i="1"/>
  <c r="Q5536" i="1" s="1"/>
  <c r="P4779" i="1"/>
  <c r="Q4779" i="1" s="1"/>
  <c r="P1887" i="1"/>
  <c r="Q1887" i="1" s="1"/>
  <c r="P14784" i="1"/>
  <c r="Q14784" i="1" s="1"/>
  <c r="P5000" i="1"/>
  <c r="Q5000" i="1" s="1"/>
  <c r="P13068" i="1"/>
  <c r="Q13068" i="1" s="1"/>
  <c r="P7027" i="1"/>
  <c r="Q7027" i="1" s="1"/>
  <c r="P8967" i="1"/>
  <c r="Q8967" i="1" s="1"/>
  <c r="P9152" i="1"/>
  <c r="Q9152" i="1" s="1"/>
  <c r="P8603" i="1"/>
  <c r="Q8603" i="1" s="1"/>
  <c r="P14401" i="1"/>
  <c r="Q14401" i="1" s="1"/>
  <c r="P8976" i="1"/>
  <c r="Q8976" i="1" s="1"/>
  <c r="P15233" i="1"/>
  <c r="Q15233" i="1" s="1"/>
  <c r="P5268" i="1"/>
  <c r="Q5268" i="1" s="1"/>
  <c r="P9515" i="1"/>
  <c r="Q9515" i="1" s="1"/>
  <c r="P14497" i="1"/>
  <c r="Q14497" i="1" s="1"/>
  <c r="P10352" i="1"/>
  <c r="Q10352" i="1" s="1"/>
  <c r="P3864" i="1"/>
  <c r="Q3864" i="1" s="1"/>
  <c r="P12878" i="1"/>
  <c r="Q12878" i="1" s="1"/>
  <c r="P8034" i="1"/>
  <c r="Q8034" i="1" s="1"/>
  <c r="P11194" i="1"/>
  <c r="Q11194" i="1" s="1"/>
  <c r="P412" i="1"/>
  <c r="Q412" i="1" s="1"/>
  <c r="P6014" i="1"/>
  <c r="Q6014" i="1" s="1"/>
  <c r="P9839" i="1"/>
  <c r="Q9839" i="1" s="1"/>
  <c r="P10407" i="1"/>
  <c r="Q10407" i="1" s="1"/>
  <c r="P8228" i="1"/>
  <c r="Q8228" i="1" s="1"/>
  <c r="P636" i="1"/>
  <c r="Q636" i="1" s="1"/>
  <c r="P12291" i="1"/>
  <c r="Q12291" i="1" s="1"/>
  <c r="P9691" i="1"/>
  <c r="Q9691" i="1" s="1"/>
  <c r="P1490" i="1"/>
  <c r="Q1490" i="1" s="1"/>
  <c r="P13279" i="1"/>
  <c r="Q13279" i="1" s="1"/>
  <c r="P9570" i="1"/>
  <c r="Q9570" i="1" s="1"/>
  <c r="P13012" i="1"/>
  <c r="Q13012" i="1" s="1"/>
  <c r="P12835" i="1"/>
  <c r="Q12835" i="1" s="1"/>
  <c r="P10662" i="1"/>
  <c r="Q10662" i="1" s="1"/>
  <c r="P4344" i="1"/>
  <c r="Q4344" i="1" s="1"/>
  <c r="P11858" i="1"/>
  <c r="Q11858" i="1" s="1"/>
  <c r="P4999" i="1"/>
  <c r="Q4999" i="1" s="1"/>
  <c r="P5190" i="1"/>
  <c r="Q5190" i="1" s="1"/>
  <c r="P10272" i="1"/>
  <c r="Q10272" i="1" s="1"/>
  <c r="P13886" i="1"/>
  <c r="Q13886" i="1" s="1"/>
  <c r="P6814" i="1"/>
  <c r="Q6814" i="1" s="1"/>
  <c r="P8650" i="1"/>
  <c r="Q8650" i="1" s="1"/>
  <c r="P3456" i="1"/>
  <c r="Q3456" i="1" s="1"/>
  <c r="P10317" i="1"/>
  <c r="Q10317" i="1" s="1"/>
  <c r="P4689" i="1"/>
  <c r="Q4689" i="1" s="1"/>
  <c r="P13647" i="1"/>
  <c r="Q13647" i="1" s="1"/>
  <c r="P31" i="1"/>
  <c r="Q31" i="1" s="1"/>
  <c r="P7319" i="1"/>
  <c r="Q7319" i="1" s="1"/>
  <c r="P12794" i="1"/>
  <c r="Q12794" i="1" s="1"/>
  <c r="P4462" i="1"/>
  <c r="Q4462" i="1" s="1"/>
  <c r="P7414" i="1"/>
  <c r="Q7414" i="1" s="1"/>
  <c r="P1643" i="1"/>
  <c r="Q1643" i="1" s="1"/>
  <c r="P1802" i="1"/>
  <c r="Q1802" i="1" s="1"/>
  <c r="P9787" i="1"/>
  <c r="Q9787" i="1" s="1"/>
  <c r="P12418" i="1"/>
  <c r="Q12418" i="1" s="1"/>
  <c r="P950" i="1"/>
  <c r="Q950" i="1" s="1"/>
  <c r="P3268" i="1"/>
  <c r="Q3268" i="1" s="1"/>
  <c r="P6545" i="1"/>
  <c r="Q6545" i="1" s="1"/>
  <c r="P14725" i="1"/>
  <c r="Q14725" i="1" s="1"/>
  <c r="P1488" i="1"/>
  <c r="Q1488" i="1" s="1"/>
  <c r="P11714" i="1"/>
  <c r="Q11714" i="1" s="1"/>
  <c r="P9396" i="1"/>
  <c r="Q9396" i="1" s="1"/>
  <c r="P6391" i="1"/>
  <c r="Q6391" i="1" s="1"/>
  <c r="P4452" i="1"/>
  <c r="Q4452" i="1" s="1"/>
  <c r="P5686" i="1"/>
  <c r="Q5686" i="1" s="1"/>
  <c r="P6431" i="1"/>
  <c r="Q6431" i="1" s="1"/>
  <c r="P13458" i="1"/>
  <c r="Q13458" i="1" s="1"/>
  <c r="P15140" i="1"/>
  <c r="Q15140" i="1" s="1"/>
  <c r="P14690" i="1"/>
  <c r="Q14690" i="1" s="1"/>
  <c r="P2222" i="1"/>
  <c r="Q2222" i="1" s="1"/>
  <c r="P449" i="1"/>
  <c r="Q449" i="1" s="1"/>
  <c r="P3259" i="1"/>
  <c r="Q3259" i="1" s="1"/>
  <c r="P4607" i="1"/>
  <c r="Q4607" i="1" s="1"/>
  <c r="P7019" i="1"/>
  <c r="Q7019" i="1" s="1"/>
  <c r="P7858" i="1"/>
  <c r="Q7858" i="1" s="1"/>
  <c r="P5620" i="1"/>
  <c r="Q5620" i="1" s="1"/>
  <c r="P14183" i="1"/>
  <c r="Q14183" i="1" s="1"/>
  <c r="P11154" i="1"/>
  <c r="Q11154" i="1" s="1"/>
  <c r="P10692" i="1"/>
  <c r="Q10692" i="1" s="1"/>
  <c r="P8873" i="1"/>
  <c r="Q8873" i="1" s="1"/>
  <c r="P8586" i="1"/>
  <c r="Q8586" i="1" s="1"/>
  <c r="P6562" i="1"/>
  <c r="Q6562" i="1" s="1"/>
  <c r="P6706" i="1"/>
  <c r="Q6706" i="1" s="1"/>
  <c r="P14403" i="1"/>
  <c r="Q14403" i="1" s="1"/>
  <c r="P9072" i="1"/>
  <c r="Q9072" i="1" s="1"/>
  <c r="P6280" i="1"/>
  <c r="Q6280" i="1" s="1"/>
  <c r="P7484" i="1"/>
  <c r="Q7484" i="1" s="1"/>
  <c r="P14270" i="1"/>
  <c r="Q14270" i="1" s="1"/>
  <c r="P5240" i="1"/>
  <c r="Q5240" i="1" s="1"/>
  <c r="P15322" i="1"/>
  <c r="Q15322" i="1" s="1"/>
  <c r="P5861" i="1"/>
  <c r="Q5861" i="1" s="1"/>
  <c r="P12183" i="1"/>
  <c r="Q12183" i="1" s="1"/>
  <c r="P1062" i="1"/>
  <c r="Q1062" i="1" s="1"/>
  <c r="P6184" i="1"/>
  <c r="Q6184" i="1" s="1"/>
  <c r="P2229" i="1"/>
  <c r="Q2229" i="1" s="1"/>
  <c r="P4432" i="1"/>
  <c r="Q4432" i="1" s="1"/>
  <c r="P6111" i="1"/>
  <c r="Q6111" i="1" s="1"/>
  <c r="P8614" i="1"/>
  <c r="Q8614" i="1" s="1"/>
  <c r="P2129" i="1"/>
  <c r="Q2129" i="1" s="1"/>
  <c r="P6775" i="1"/>
  <c r="Q6775" i="1" s="1"/>
  <c r="P14291" i="1"/>
  <c r="Q14291" i="1" s="1"/>
  <c r="P7764" i="1"/>
  <c r="Q7764" i="1" s="1"/>
  <c r="P1060" i="1"/>
  <c r="Q1060" i="1" s="1"/>
  <c r="P3008" i="1"/>
  <c r="Q3008" i="1" s="1"/>
  <c r="P12306" i="1"/>
  <c r="Q12306" i="1" s="1"/>
  <c r="P4652" i="1"/>
  <c r="Q4652" i="1" s="1"/>
  <c r="P13051" i="1"/>
  <c r="Q13051" i="1" s="1"/>
  <c r="P4567" i="1"/>
  <c r="Q4567" i="1" s="1"/>
  <c r="P8599" i="1"/>
  <c r="Q8599" i="1" s="1"/>
  <c r="P9039" i="1"/>
  <c r="Q9039" i="1" s="1"/>
  <c r="P10050" i="1"/>
  <c r="Q10050" i="1" s="1"/>
  <c r="P11413" i="1"/>
  <c r="Q11413" i="1" s="1"/>
  <c r="P15302" i="1"/>
  <c r="Q15302" i="1" s="1"/>
  <c r="P108" i="1"/>
  <c r="Q108" i="1" s="1"/>
  <c r="P11902" i="1"/>
  <c r="Q11902" i="1" s="1"/>
  <c r="P12270" i="1"/>
  <c r="Q12270" i="1" s="1"/>
  <c r="P3273" i="1"/>
  <c r="Q3273" i="1" s="1"/>
  <c r="P4185" i="1"/>
  <c r="Q4185" i="1" s="1"/>
  <c r="P9222" i="1"/>
  <c r="Q9222" i="1" s="1"/>
  <c r="P3218" i="1"/>
  <c r="Q3218" i="1" s="1"/>
  <c r="P9263" i="1"/>
  <c r="Q9263" i="1" s="1"/>
  <c r="P2781" i="1"/>
  <c r="Q2781" i="1" s="1"/>
  <c r="P8525" i="1"/>
  <c r="Q8525" i="1" s="1"/>
  <c r="P12150" i="1"/>
  <c r="Q12150" i="1" s="1"/>
  <c r="P14967" i="1"/>
  <c r="Q14967" i="1" s="1"/>
  <c r="P6742" i="1"/>
  <c r="Q6742" i="1" s="1"/>
  <c r="P5449" i="1"/>
  <c r="Q5449" i="1" s="1"/>
  <c r="P12293" i="1"/>
  <c r="Q12293" i="1" s="1"/>
  <c r="P4053" i="1"/>
  <c r="Q4053" i="1" s="1"/>
  <c r="P6896" i="1"/>
  <c r="Q6896" i="1" s="1"/>
  <c r="P2874" i="1"/>
  <c r="Q2874" i="1" s="1"/>
  <c r="P12011" i="1"/>
  <c r="Q12011" i="1" s="1"/>
  <c r="P6345" i="1"/>
  <c r="Q6345" i="1" s="1"/>
  <c r="P9286" i="1"/>
  <c r="Q9286" i="1" s="1"/>
  <c r="P2462" i="1"/>
  <c r="Q2462" i="1" s="1"/>
  <c r="P14367" i="1"/>
  <c r="Q14367" i="1" s="1"/>
  <c r="P15191" i="1"/>
  <c r="Q15191" i="1" s="1"/>
  <c r="P5903" i="1"/>
  <c r="Q5903" i="1" s="1"/>
  <c r="P12956" i="1"/>
  <c r="Q12956" i="1" s="1"/>
  <c r="P2214" i="1"/>
  <c r="Q2214" i="1" s="1"/>
  <c r="P11607" i="1"/>
  <c r="Q11607" i="1" s="1"/>
  <c r="P12578" i="1"/>
  <c r="Q12578" i="1" s="1"/>
  <c r="P8440" i="1"/>
  <c r="Q8440" i="1" s="1"/>
  <c r="P8789" i="1"/>
  <c r="Q8789" i="1" s="1"/>
  <c r="P12051" i="1"/>
  <c r="Q12051" i="1" s="1"/>
  <c r="P3812" i="1"/>
  <c r="Q3812" i="1" s="1"/>
  <c r="P2732" i="1"/>
  <c r="Q2732" i="1" s="1"/>
  <c r="P11399" i="1"/>
  <c r="Q11399" i="1" s="1"/>
  <c r="P7505" i="1"/>
  <c r="Q7505" i="1" s="1"/>
  <c r="P13639" i="1"/>
  <c r="Q13639" i="1" s="1"/>
  <c r="P15252" i="1"/>
  <c r="Q15252" i="1" s="1"/>
  <c r="P13108" i="1"/>
  <c r="Q13108" i="1" s="1"/>
  <c r="P2885" i="1"/>
  <c r="Q2885" i="1" s="1"/>
  <c r="P6787" i="1"/>
  <c r="Q6787" i="1" s="1"/>
  <c r="P10006" i="1"/>
  <c r="Q10006" i="1" s="1"/>
  <c r="P4480" i="1"/>
  <c r="Q4480" i="1" s="1"/>
  <c r="P12898" i="1"/>
  <c r="Q12898" i="1" s="1"/>
  <c r="P6827" i="1"/>
  <c r="Q6827" i="1" s="1"/>
  <c r="P1695" i="1"/>
  <c r="Q1695" i="1" s="1"/>
  <c r="P3668" i="1"/>
  <c r="Q3668" i="1" s="1"/>
  <c r="P9176" i="1"/>
  <c r="Q9176" i="1" s="1"/>
  <c r="P10528" i="1"/>
  <c r="Q10528" i="1" s="1"/>
  <c r="P10745" i="1"/>
  <c r="Q10745" i="1" s="1"/>
  <c r="P2510" i="1"/>
  <c r="Q2510" i="1" s="1"/>
  <c r="P11728" i="1"/>
  <c r="Q11728" i="1" s="1"/>
  <c r="P1501" i="1"/>
  <c r="Q1501" i="1" s="1"/>
  <c r="P14666" i="1"/>
  <c r="Q14666" i="1" s="1"/>
  <c r="P11820" i="1"/>
  <c r="Q11820" i="1" s="1"/>
  <c r="P10803" i="1"/>
  <c r="Q10803" i="1" s="1"/>
  <c r="P3328" i="1"/>
  <c r="Q3328" i="1" s="1"/>
  <c r="P2158" i="1"/>
  <c r="Q2158" i="1" s="1"/>
  <c r="P2227" i="1"/>
  <c r="Q2227" i="1" s="1"/>
  <c r="P3537" i="1"/>
  <c r="Q3537" i="1" s="1"/>
  <c r="P12854" i="1"/>
  <c r="Q12854" i="1" s="1"/>
  <c r="P10158" i="1"/>
  <c r="Q10158" i="1" s="1"/>
  <c r="P14880" i="1"/>
  <c r="Q14880" i="1" s="1"/>
  <c r="P1426" i="1"/>
  <c r="Q1426" i="1" s="1"/>
  <c r="P10874" i="1"/>
  <c r="Q10874" i="1" s="1"/>
  <c r="P13095" i="1"/>
  <c r="Q13095" i="1" s="1"/>
  <c r="P7354" i="1"/>
  <c r="Q7354" i="1" s="1"/>
  <c r="P915" i="1"/>
  <c r="Q915" i="1" s="1"/>
  <c r="P9970" i="1"/>
  <c r="Q9970" i="1" s="1"/>
  <c r="P9536" i="1"/>
  <c r="Q9536" i="1" s="1"/>
  <c r="P14461" i="1"/>
  <c r="Q14461" i="1" s="1"/>
  <c r="P12681" i="1"/>
  <c r="Q12681" i="1" s="1"/>
  <c r="P8348" i="1"/>
  <c r="Q8348" i="1" s="1"/>
  <c r="P1760" i="1"/>
  <c r="Q1760" i="1" s="1"/>
  <c r="P872" i="1"/>
  <c r="Q872" i="1" s="1"/>
  <c r="P13843" i="1"/>
  <c r="Q13843" i="1" s="1"/>
  <c r="P7268" i="1"/>
  <c r="Q7268" i="1" s="1"/>
  <c r="P9873" i="1"/>
  <c r="Q9873" i="1" s="1"/>
  <c r="P11020" i="1"/>
  <c r="Q11020" i="1" s="1"/>
  <c r="P8535" i="1"/>
  <c r="Q8535" i="1" s="1"/>
  <c r="P13233" i="1"/>
  <c r="Q13233" i="1" s="1"/>
  <c r="P944" i="1"/>
  <c r="Q944" i="1" s="1"/>
  <c r="P11726" i="1"/>
  <c r="Q11726" i="1" s="1"/>
  <c r="P11693" i="1"/>
  <c r="Q11693" i="1" s="1"/>
  <c r="P3564" i="1"/>
  <c r="Q3564" i="1" s="1"/>
  <c r="P1865" i="1"/>
  <c r="Q1865" i="1" s="1"/>
  <c r="P9812" i="1"/>
  <c r="Q9812" i="1" s="1"/>
  <c r="P5064" i="1"/>
  <c r="Q5064" i="1" s="1"/>
  <c r="P245" i="1"/>
  <c r="Q245" i="1" s="1"/>
  <c r="P6705" i="1"/>
  <c r="Q6705" i="1" s="1"/>
  <c r="P9813" i="1"/>
  <c r="Q9813" i="1" s="1"/>
  <c r="P14094" i="1"/>
  <c r="Q14094" i="1" s="1"/>
  <c r="P6591" i="1"/>
  <c r="Q6591" i="1" s="1"/>
  <c r="P2197" i="1"/>
  <c r="Q2197" i="1" s="1"/>
  <c r="P6541" i="1"/>
  <c r="Q6541" i="1" s="1"/>
  <c r="P11724" i="1"/>
  <c r="Q11724" i="1" s="1"/>
  <c r="P1505" i="1"/>
  <c r="Q1505" i="1" s="1"/>
  <c r="P2843" i="1"/>
  <c r="Q2843" i="1" s="1"/>
  <c r="P4176" i="1"/>
  <c r="Q4176" i="1" s="1"/>
  <c r="P6967" i="1"/>
  <c r="Q6967" i="1" s="1"/>
  <c r="P14073" i="1"/>
  <c r="Q14073" i="1" s="1"/>
  <c r="P11735" i="1"/>
  <c r="Q11735" i="1" s="1"/>
  <c r="P9572" i="1"/>
  <c r="Q9572" i="1" s="1"/>
  <c r="P12400" i="1"/>
  <c r="Q12400" i="1" s="1"/>
  <c r="P13580" i="1"/>
  <c r="Q13580" i="1" s="1"/>
  <c r="P7060" i="1"/>
  <c r="Q7060" i="1" s="1"/>
  <c r="P11415" i="1"/>
  <c r="Q11415" i="1" s="1"/>
  <c r="P14199" i="1"/>
  <c r="Q14199" i="1" s="1"/>
  <c r="P8137" i="1"/>
  <c r="Q8137" i="1" s="1"/>
  <c r="P11711" i="1"/>
  <c r="Q11711" i="1" s="1"/>
  <c r="P15080" i="1"/>
  <c r="Q15080" i="1" s="1"/>
  <c r="P7232" i="1"/>
  <c r="Q7232" i="1" s="1"/>
  <c r="P10340" i="1"/>
  <c r="Q10340" i="1" s="1"/>
  <c r="P6825" i="1"/>
  <c r="Q6825" i="1" s="1"/>
  <c r="P11010" i="1"/>
  <c r="Q11010" i="1" s="1"/>
  <c r="P5865" i="1"/>
  <c r="Q5865" i="1" s="1"/>
  <c r="P1970" i="1"/>
  <c r="Q1970" i="1" s="1"/>
  <c r="P13656" i="1"/>
  <c r="Q13656" i="1" s="1"/>
  <c r="P10948" i="1"/>
  <c r="Q10948" i="1" s="1"/>
  <c r="P15293" i="1"/>
  <c r="Q15293" i="1" s="1"/>
  <c r="P11186" i="1"/>
  <c r="Q11186" i="1" s="1"/>
  <c r="P12983" i="1"/>
  <c r="Q12983" i="1" s="1"/>
  <c r="P14691" i="1"/>
  <c r="Q14691" i="1" s="1"/>
  <c r="P926" i="1"/>
  <c r="Q926" i="1" s="1"/>
  <c r="P13162" i="1"/>
  <c r="Q13162" i="1" s="1"/>
  <c r="P1724" i="1"/>
  <c r="Q1724" i="1" s="1"/>
  <c r="P13520" i="1"/>
  <c r="Q13520" i="1" s="1"/>
  <c r="P11877" i="1"/>
  <c r="Q11877" i="1" s="1"/>
  <c r="P7119" i="1"/>
  <c r="Q7119" i="1" s="1"/>
  <c r="P12499" i="1"/>
  <c r="Q12499" i="1" s="1"/>
  <c r="P6066" i="1"/>
  <c r="Q6066" i="1" s="1"/>
  <c r="P11204" i="1"/>
  <c r="Q11204" i="1" s="1"/>
  <c r="P3028" i="1"/>
  <c r="Q3028" i="1" s="1"/>
  <c r="P1106" i="1"/>
  <c r="Q1106" i="1" s="1"/>
  <c r="P10245" i="1"/>
  <c r="Q10245" i="1" s="1"/>
  <c r="P6259" i="1"/>
  <c r="Q6259" i="1" s="1"/>
  <c r="P3389" i="1"/>
  <c r="Q3389" i="1" s="1"/>
  <c r="P2480" i="1"/>
  <c r="Q2480" i="1" s="1"/>
  <c r="P13431" i="1"/>
  <c r="Q13431" i="1" s="1"/>
  <c r="P5269" i="1"/>
  <c r="Q5269" i="1" s="1"/>
  <c r="P12703" i="1"/>
  <c r="Q12703" i="1" s="1"/>
  <c r="P2675" i="1"/>
  <c r="Q2675" i="1" s="1"/>
  <c r="P7032" i="1"/>
  <c r="Q7032" i="1" s="1"/>
  <c r="P6663" i="1"/>
  <c r="Q6663" i="1" s="1"/>
  <c r="P3528" i="1"/>
  <c r="Q3528" i="1" s="1"/>
  <c r="P3006" i="1"/>
  <c r="Q3006" i="1" s="1"/>
  <c r="P7559" i="1"/>
  <c r="Q7559" i="1" s="1"/>
  <c r="P6941" i="1"/>
  <c r="Q6941" i="1" s="1"/>
  <c r="P12067" i="1"/>
  <c r="Q12067" i="1" s="1"/>
  <c r="P7258" i="1"/>
  <c r="Q7258" i="1" s="1"/>
  <c r="P5044" i="1"/>
  <c r="Q5044" i="1" s="1"/>
  <c r="P7351" i="1"/>
  <c r="Q7351" i="1" s="1"/>
  <c r="P14099" i="1"/>
  <c r="Q14099" i="1" s="1"/>
  <c r="P2264" i="1"/>
  <c r="Q2264" i="1" s="1"/>
  <c r="P14068" i="1"/>
  <c r="Q14068" i="1" s="1"/>
  <c r="P10737" i="1"/>
  <c r="Q10737" i="1" s="1"/>
  <c r="P10241" i="1"/>
  <c r="Q10241" i="1" s="1"/>
  <c r="P6594" i="1"/>
  <c r="Q6594" i="1" s="1"/>
  <c r="P5452" i="1"/>
  <c r="Q5452" i="1" s="1"/>
  <c r="P11492" i="1"/>
  <c r="Q11492" i="1" s="1"/>
  <c r="P9383" i="1"/>
  <c r="Q9383" i="1" s="1"/>
  <c r="P10033" i="1"/>
  <c r="Q10033" i="1" s="1"/>
  <c r="P9506" i="1"/>
  <c r="Q9506" i="1" s="1"/>
  <c r="P930" i="1"/>
  <c r="Q930" i="1" s="1"/>
  <c r="P7896" i="1"/>
  <c r="Q7896" i="1" s="1"/>
  <c r="P5458" i="1"/>
  <c r="Q5458" i="1" s="1"/>
  <c r="P12314" i="1"/>
  <c r="Q12314" i="1" s="1"/>
  <c r="P9079" i="1"/>
  <c r="Q9079" i="1" s="1"/>
  <c r="P6627" i="1"/>
  <c r="Q6627" i="1" s="1"/>
  <c r="P15251" i="1"/>
  <c r="Q15251" i="1" s="1"/>
  <c r="P10356" i="1"/>
  <c r="Q10356" i="1" s="1"/>
  <c r="P13571" i="1"/>
  <c r="Q13571" i="1" s="1"/>
  <c r="P14155" i="1"/>
  <c r="Q14155" i="1" s="1"/>
  <c r="P11429" i="1"/>
  <c r="Q11429" i="1" s="1"/>
  <c r="P6371" i="1"/>
  <c r="Q6371" i="1" s="1"/>
  <c r="P7527" i="1"/>
  <c r="Q7527" i="1" s="1"/>
  <c r="P2414" i="1"/>
  <c r="Q2414" i="1" s="1"/>
  <c r="P9457" i="1"/>
  <c r="Q9457" i="1" s="1"/>
  <c r="P7854" i="1"/>
  <c r="Q7854" i="1" s="1"/>
  <c r="P3277" i="1"/>
  <c r="Q3277" i="1" s="1"/>
  <c r="P644" i="1"/>
  <c r="Q644" i="1" s="1"/>
  <c r="P13347" i="1"/>
  <c r="Q13347" i="1" s="1"/>
  <c r="P476" i="1"/>
  <c r="Q476" i="1" s="1"/>
  <c r="P5760" i="1"/>
  <c r="Q5760" i="1" s="1"/>
  <c r="P8619" i="1"/>
  <c r="Q8619" i="1" s="1"/>
  <c r="P8100" i="1"/>
  <c r="Q8100" i="1" s="1"/>
  <c r="P8176" i="1"/>
  <c r="Q8176" i="1" s="1"/>
  <c r="P3476" i="1"/>
  <c r="Q3476" i="1" s="1"/>
  <c r="P5035" i="1"/>
  <c r="Q5035" i="1" s="1"/>
  <c r="P97" i="1"/>
  <c r="Q97" i="1" s="1"/>
  <c r="P14200" i="1"/>
  <c r="Q14200" i="1" s="1"/>
  <c r="P9314" i="1"/>
  <c r="Q9314" i="1" s="1"/>
  <c r="P12583" i="1"/>
  <c r="Q12583" i="1" s="1"/>
  <c r="P11115" i="1"/>
  <c r="Q11115" i="1" s="1"/>
  <c r="P8670" i="1"/>
  <c r="Q8670" i="1" s="1"/>
  <c r="P7874" i="1"/>
  <c r="Q7874" i="1" s="1"/>
  <c r="P6821" i="1"/>
  <c r="Q6821" i="1" s="1"/>
  <c r="P8494" i="1"/>
  <c r="Q8494" i="1" s="1"/>
  <c r="P3102" i="1"/>
  <c r="Q3102" i="1" s="1"/>
  <c r="P5978" i="1"/>
  <c r="Q5978" i="1" s="1"/>
  <c r="P8464" i="1"/>
  <c r="Q8464" i="1" s="1"/>
  <c r="P11291" i="1"/>
  <c r="Q11291" i="1" s="1"/>
  <c r="P12099" i="1"/>
  <c r="Q12099" i="1" s="1"/>
  <c r="P13243" i="1"/>
  <c r="Q13243" i="1" s="1"/>
  <c r="P5290" i="1"/>
  <c r="Q5290" i="1" s="1"/>
  <c r="P9102" i="1"/>
  <c r="Q9102" i="1" s="1"/>
  <c r="P8220" i="1"/>
  <c r="Q8220" i="1" s="1"/>
  <c r="P6073" i="1"/>
  <c r="Q6073" i="1" s="1"/>
  <c r="P5113" i="1"/>
  <c r="Q5113" i="1" s="1"/>
  <c r="P152" i="1"/>
  <c r="Q152" i="1" s="1"/>
  <c r="P2717" i="1"/>
  <c r="Q2717" i="1" s="1"/>
  <c r="P2097" i="1"/>
  <c r="Q2097" i="1" s="1"/>
  <c r="P4564" i="1"/>
  <c r="Q4564" i="1" s="1"/>
  <c r="P5436" i="1"/>
  <c r="Q5436" i="1" s="1"/>
  <c r="P4243" i="1"/>
  <c r="Q4243" i="1" s="1"/>
  <c r="P12189" i="1"/>
  <c r="Q12189" i="1" s="1"/>
  <c r="P3031" i="1"/>
  <c r="Q3031" i="1" s="1"/>
  <c r="P4030" i="1"/>
  <c r="Q4030" i="1" s="1"/>
  <c r="P7689" i="1"/>
  <c r="Q7689" i="1" s="1"/>
  <c r="P4308" i="1"/>
  <c r="Q4308" i="1" s="1"/>
  <c r="P13750" i="1"/>
  <c r="Q13750" i="1" s="1"/>
  <c r="P9406" i="1"/>
  <c r="Q9406" i="1" s="1"/>
  <c r="P5126" i="1"/>
  <c r="Q5126" i="1" s="1"/>
  <c r="P6911" i="1"/>
  <c r="Q6911" i="1" s="1"/>
  <c r="P6425" i="1"/>
  <c r="Q6425" i="1" s="1"/>
  <c r="P13675" i="1"/>
  <c r="Q13675" i="1" s="1"/>
  <c r="P9010" i="1"/>
  <c r="Q9010" i="1" s="1"/>
  <c r="P5640" i="1"/>
  <c r="Q5640" i="1" s="1"/>
  <c r="P7569" i="1"/>
  <c r="Q7569" i="1" s="1"/>
  <c r="P5475" i="1"/>
  <c r="Q5475" i="1" s="1"/>
  <c r="P11805" i="1"/>
  <c r="Q11805" i="1" s="1"/>
  <c r="P300" i="1"/>
  <c r="Q300" i="1" s="1"/>
  <c r="P7610" i="1"/>
  <c r="Q7610" i="1" s="1"/>
  <c r="P3799" i="1"/>
  <c r="Q3799" i="1" s="1"/>
  <c r="P3568" i="1"/>
  <c r="Q3568" i="1" s="1"/>
  <c r="P2829" i="1"/>
  <c r="Q2829" i="1" s="1"/>
  <c r="P7654" i="1"/>
  <c r="Q7654" i="1" s="1"/>
  <c r="P1653" i="1"/>
  <c r="Q1653" i="1" s="1"/>
  <c r="P7953" i="1"/>
  <c r="Q7953" i="1" s="1"/>
  <c r="P9272" i="1"/>
  <c r="Q9272" i="1" s="1"/>
  <c r="P13780" i="1"/>
  <c r="Q13780" i="1" s="1"/>
  <c r="P11751" i="1"/>
  <c r="Q11751" i="1" s="1"/>
  <c r="P9990" i="1"/>
  <c r="Q9990" i="1" s="1"/>
  <c r="P12393" i="1"/>
  <c r="Q12393" i="1" s="1"/>
  <c r="P5313" i="1"/>
  <c r="Q5313" i="1" s="1"/>
  <c r="P8142" i="1"/>
  <c r="Q8142" i="1" s="1"/>
  <c r="P1319" i="1"/>
  <c r="Q1319" i="1" s="1"/>
  <c r="P8005" i="1"/>
  <c r="Q8005" i="1" s="1"/>
  <c r="P5879" i="1"/>
  <c r="Q5879" i="1" s="1"/>
  <c r="P14011" i="1"/>
  <c r="Q14011" i="1" s="1"/>
  <c r="P4584" i="1"/>
  <c r="Q4584" i="1" s="1"/>
  <c r="P10570" i="1"/>
  <c r="Q10570" i="1" s="1"/>
  <c r="P10587" i="1"/>
  <c r="Q10587" i="1" s="1"/>
  <c r="P10975" i="1"/>
  <c r="Q10975" i="1" s="1"/>
  <c r="P10472" i="1"/>
  <c r="Q10472" i="1" s="1"/>
  <c r="P13575" i="1"/>
  <c r="Q13575" i="1" s="1"/>
  <c r="P9179" i="1"/>
  <c r="Q9179" i="1" s="1"/>
  <c r="P13134" i="1"/>
  <c r="Q13134" i="1" s="1"/>
  <c r="P10362" i="1"/>
  <c r="Q10362" i="1" s="1"/>
  <c r="P13556" i="1"/>
  <c r="Q13556" i="1" s="1"/>
  <c r="P11208" i="1"/>
  <c r="Q11208" i="1" s="1"/>
  <c r="P6996" i="1"/>
  <c r="Q6996" i="1" s="1"/>
  <c r="P4122" i="1"/>
  <c r="Q4122" i="1" s="1"/>
  <c r="P13947" i="1"/>
  <c r="Q13947" i="1" s="1"/>
  <c r="P2019" i="1"/>
  <c r="Q2019" i="1" s="1"/>
  <c r="P13355" i="1"/>
  <c r="Q13355" i="1" s="1"/>
  <c r="P10027" i="1"/>
  <c r="Q10027" i="1" s="1"/>
  <c r="P9380" i="1"/>
  <c r="Q9380" i="1" s="1"/>
  <c r="P8205" i="1"/>
  <c r="Q8205" i="1" s="1"/>
  <c r="P4438" i="1"/>
  <c r="Q4438" i="1" s="1"/>
  <c r="P9351" i="1"/>
  <c r="Q9351" i="1" s="1"/>
  <c r="P7300" i="1"/>
  <c r="Q7300" i="1" s="1"/>
  <c r="P6020" i="1"/>
  <c r="Q6020" i="1" s="1"/>
  <c r="P9866" i="1"/>
  <c r="Q9866" i="1" s="1"/>
  <c r="P1257" i="1"/>
  <c r="Q1257" i="1" s="1"/>
  <c r="P9301" i="1"/>
  <c r="Q9301" i="1" s="1"/>
  <c r="P15325" i="1"/>
  <c r="Q15325" i="1" s="1"/>
  <c r="P671" i="1"/>
  <c r="Q671" i="1" s="1"/>
  <c r="P7273" i="1"/>
  <c r="Q7273" i="1" s="1"/>
  <c r="P6924" i="1"/>
  <c r="Q6924" i="1" s="1"/>
  <c r="P1160" i="1"/>
  <c r="Q1160" i="1" s="1"/>
  <c r="P7540" i="1"/>
  <c r="Q7540" i="1" s="1"/>
  <c r="P2281" i="1"/>
  <c r="Q2281" i="1" s="1"/>
  <c r="P12641" i="1"/>
  <c r="Q12641" i="1" s="1"/>
  <c r="P13809" i="1"/>
  <c r="Q13809" i="1" s="1"/>
  <c r="P12666" i="1"/>
  <c r="Q12666" i="1" s="1"/>
  <c r="P14252" i="1"/>
  <c r="Q14252" i="1" s="1"/>
  <c r="P9955" i="1"/>
  <c r="Q9955" i="1" s="1"/>
  <c r="P12971" i="1"/>
  <c r="Q12971" i="1" s="1"/>
  <c r="P7629" i="1"/>
  <c r="Q7629" i="1" s="1"/>
  <c r="P12160" i="1"/>
  <c r="Q12160" i="1" s="1"/>
  <c r="P14521" i="1"/>
  <c r="Q14521" i="1" s="1"/>
  <c r="P5763" i="1"/>
  <c r="Q5763" i="1" s="1"/>
  <c r="P12840" i="1"/>
  <c r="Q12840" i="1" s="1"/>
  <c r="P7263" i="1"/>
  <c r="Q7263" i="1" s="1"/>
  <c r="P9415" i="1"/>
  <c r="Q9415" i="1" s="1"/>
  <c r="P13578" i="1"/>
  <c r="Q13578" i="1" s="1"/>
  <c r="P13551" i="1"/>
  <c r="Q13551" i="1" s="1"/>
  <c r="P11417" i="1"/>
  <c r="Q11417" i="1" s="1"/>
  <c r="P4756" i="1"/>
  <c r="Q4756" i="1" s="1"/>
  <c r="P1331" i="1"/>
  <c r="Q1331" i="1" s="1"/>
  <c r="P15153" i="1"/>
  <c r="Q15153" i="1" s="1"/>
  <c r="P8743" i="1"/>
  <c r="Q8743" i="1" s="1"/>
  <c r="P1719" i="1"/>
  <c r="Q1719" i="1" s="1"/>
  <c r="P14741" i="1"/>
  <c r="Q14741" i="1" s="1"/>
  <c r="P6987" i="1"/>
  <c r="Q6987" i="1" s="1"/>
  <c r="P14792" i="1"/>
  <c r="Q14792" i="1" s="1"/>
  <c r="P5518" i="1"/>
  <c r="Q5518" i="1" s="1"/>
  <c r="P13950" i="1"/>
  <c r="Q13950" i="1" s="1"/>
  <c r="P13101" i="1"/>
  <c r="Q13101" i="1" s="1"/>
  <c r="P7202" i="1"/>
  <c r="Q7202" i="1" s="1"/>
  <c r="P4754" i="1"/>
  <c r="Q4754" i="1" s="1"/>
  <c r="P11392" i="1"/>
  <c r="Q11392" i="1" s="1"/>
  <c r="P13066" i="1"/>
  <c r="Q13066" i="1" s="1"/>
  <c r="P669" i="1"/>
  <c r="Q669" i="1" s="1"/>
  <c r="P3449" i="1"/>
  <c r="Q3449" i="1" s="1"/>
  <c r="P6532" i="1"/>
  <c r="Q6532" i="1" s="1"/>
  <c r="P3186" i="1"/>
  <c r="Q3186" i="1" s="1"/>
  <c r="P4130" i="1"/>
  <c r="Q4130" i="1" s="1"/>
  <c r="P7886" i="1"/>
  <c r="Q7886" i="1" s="1"/>
  <c r="P5790" i="1"/>
  <c r="Q5790" i="1" s="1"/>
  <c r="P14336" i="1"/>
  <c r="Q14336" i="1" s="1"/>
  <c r="P12946" i="1"/>
  <c r="Q12946" i="1" s="1"/>
  <c r="P3188" i="1"/>
  <c r="Q3188" i="1" s="1"/>
  <c r="P14542" i="1"/>
  <c r="Q14542" i="1" s="1"/>
  <c r="P3327" i="1"/>
  <c r="Q3327" i="1" s="1"/>
  <c r="P9184" i="1"/>
  <c r="Q9184" i="1" s="1"/>
  <c r="P4677" i="1"/>
  <c r="Q4677" i="1" s="1"/>
  <c r="P4313" i="1"/>
  <c r="Q4313" i="1" s="1"/>
  <c r="P8278" i="1"/>
  <c r="Q8278" i="1" s="1"/>
  <c r="P14527" i="1"/>
  <c r="Q14527" i="1" s="1"/>
  <c r="P6362" i="1"/>
  <c r="Q6362" i="1" s="1"/>
  <c r="P4264" i="1"/>
  <c r="Q4264" i="1" s="1"/>
  <c r="P3839" i="1"/>
  <c r="Q3839" i="1" s="1"/>
  <c r="P4703" i="1"/>
  <c r="Q4703" i="1" s="1"/>
  <c r="P6794" i="1"/>
  <c r="Q6794" i="1" s="1"/>
  <c r="P13414" i="1"/>
  <c r="Q13414" i="1" s="1"/>
  <c r="P4795" i="1"/>
  <c r="Q4795" i="1" s="1"/>
  <c r="P4154" i="1"/>
  <c r="Q4154" i="1" s="1"/>
  <c r="P8833" i="1"/>
  <c r="Q8833" i="1" s="1"/>
  <c r="P9120" i="1"/>
  <c r="Q9120" i="1" s="1"/>
  <c r="P6803" i="1"/>
  <c r="Q6803" i="1" s="1"/>
  <c r="P2929" i="1"/>
  <c r="Q2929" i="1" s="1"/>
  <c r="P2935" i="1"/>
  <c r="Q2935" i="1" s="1"/>
  <c r="P7966" i="1"/>
  <c r="Q7966" i="1" s="1"/>
  <c r="P4317" i="1"/>
  <c r="Q4317" i="1" s="1"/>
  <c r="P2327" i="1"/>
  <c r="Q2327" i="1" s="1"/>
  <c r="P416" i="1"/>
  <c r="Q416" i="1" s="1"/>
  <c r="P2047" i="1"/>
  <c r="Q2047" i="1" s="1"/>
  <c r="P12788" i="1"/>
  <c r="Q12788" i="1" s="1"/>
  <c r="P2374" i="1"/>
  <c r="Q2374" i="1" s="1"/>
  <c r="P48" i="1"/>
  <c r="Q48" i="1" s="1"/>
  <c r="P5919" i="1"/>
  <c r="Q5919" i="1" s="1"/>
  <c r="P14253" i="1"/>
  <c r="Q14253" i="1" s="1"/>
  <c r="P7987" i="1"/>
  <c r="Q7987" i="1" s="1"/>
  <c r="P165" i="1"/>
  <c r="Q165" i="1" s="1"/>
  <c r="P10917" i="1"/>
  <c r="Q10917" i="1" s="1"/>
  <c r="P6037" i="1"/>
  <c r="Q6037" i="1" s="1"/>
  <c r="P11802" i="1"/>
  <c r="Q11802" i="1" s="1"/>
  <c r="P9189" i="1"/>
  <c r="Q9189" i="1" s="1"/>
  <c r="P2131" i="1"/>
  <c r="Q2131" i="1" s="1"/>
  <c r="P7221" i="1"/>
  <c r="Q7221" i="1" s="1"/>
  <c r="P8533" i="1"/>
  <c r="Q8533" i="1" s="1"/>
  <c r="P7650" i="1"/>
  <c r="Q7650" i="1" s="1"/>
  <c r="P12127" i="1"/>
  <c r="Q12127" i="1" s="1"/>
  <c r="P13056" i="1"/>
  <c r="Q13056" i="1" s="1"/>
  <c r="P10263" i="1"/>
  <c r="Q10263" i="1" s="1"/>
  <c r="P585" i="1"/>
  <c r="Q585" i="1" s="1"/>
  <c r="P5326" i="1"/>
  <c r="Q5326" i="1" s="1"/>
  <c r="P5585" i="1"/>
  <c r="Q5585" i="1" s="1"/>
  <c r="P3420" i="1"/>
  <c r="Q3420" i="1" s="1"/>
  <c r="P6492" i="1"/>
  <c r="Q6492" i="1" s="1"/>
  <c r="P2880" i="1"/>
  <c r="Q2880" i="1" s="1"/>
  <c r="P11602" i="1"/>
  <c r="Q11602" i="1" s="1"/>
  <c r="P12843" i="1"/>
  <c r="Q12843" i="1" s="1"/>
  <c r="P14333" i="1"/>
  <c r="Q14333" i="1" s="1"/>
  <c r="P228" i="1"/>
  <c r="Q228" i="1" s="1"/>
  <c r="P8256" i="1"/>
  <c r="Q8256" i="1" s="1"/>
  <c r="P3203" i="1"/>
  <c r="Q3203" i="1" s="1"/>
  <c r="P8123" i="1"/>
  <c r="Q8123" i="1" s="1"/>
  <c r="P1102" i="1"/>
  <c r="Q1102" i="1" s="1"/>
  <c r="P11742" i="1"/>
  <c r="Q11742" i="1" s="1"/>
  <c r="P4481" i="1"/>
  <c r="Q4481" i="1" s="1"/>
  <c r="P8717" i="1"/>
  <c r="Q8717" i="1" s="1"/>
  <c r="P12237" i="1"/>
  <c r="Q12237" i="1" s="1"/>
  <c r="P6608" i="1"/>
  <c r="Q6608" i="1" s="1"/>
  <c r="P15254" i="1"/>
  <c r="Q15254" i="1" s="1"/>
  <c r="P12369" i="1"/>
  <c r="Q12369" i="1" s="1"/>
  <c r="P6442" i="1"/>
  <c r="Q6442" i="1" s="1"/>
  <c r="P10858" i="1"/>
  <c r="Q10858" i="1" s="1"/>
  <c r="P10309" i="1"/>
  <c r="Q10309" i="1" s="1"/>
  <c r="P689" i="1"/>
  <c r="Q689" i="1" s="1"/>
  <c r="P5621" i="1"/>
  <c r="Q5621" i="1" s="1"/>
  <c r="P8047" i="1"/>
  <c r="Q8047" i="1" s="1"/>
  <c r="P6283" i="1"/>
  <c r="Q6283" i="1" s="1"/>
  <c r="P2794" i="1"/>
  <c r="Q2794" i="1" s="1"/>
  <c r="P10181" i="1"/>
  <c r="Q10181" i="1" s="1"/>
  <c r="P15177" i="1"/>
  <c r="Q15177" i="1" s="1"/>
  <c r="P5180" i="1"/>
  <c r="Q5180" i="1" s="1"/>
  <c r="P14749" i="1"/>
  <c r="Q14749" i="1" s="1"/>
  <c r="P11619" i="1"/>
  <c r="Q11619" i="1" s="1"/>
  <c r="P4995" i="1"/>
  <c r="Q4995" i="1" s="1"/>
  <c r="P6376" i="1"/>
  <c r="Q6376" i="1" s="1"/>
  <c r="P9623" i="1"/>
  <c r="Q9623" i="1" s="1"/>
  <c r="P11503" i="1"/>
  <c r="Q11503" i="1" s="1"/>
  <c r="P11496" i="1"/>
  <c r="Q11496" i="1" s="1"/>
  <c r="P9864" i="1"/>
  <c r="Q9864" i="1" s="1"/>
  <c r="P1743" i="1"/>
  <c r="Q1743" i="1" s="1"/>
  <c r="P13113" i="1"/>
  <c r="Q13113" i="1" s="1"/>
  <c r="P4072" i="1"/>
  <c r="Q4072" i="1" s="1"/>
  <c r="P2696" i="1"/>
  <c r="Q2696" i="1" s="1"/>
  <c r="P3245" i="1"/>
  <c r="Q3245" i="1" s="1"/>
  <c r="P632" i="1"/>
  <c r="Q632" i="1" s="1"/>
  <c r="P11323" i="1"/>
  <c r="Q11323" i="1" s="1"/>
  <c r="P817" i="1"/>
  <c r="Q817" i="1" s="1"/>
  <c r="P653" i="1"/>
  <c r="Q653" i="1" s="1"/>
  <c r="P29" i="1"/>
  <c r="Q29" i="1" s="1"/>
  <c r="P82" i="1"/>
  <c r="Q82" i="1" s="1"/>
  <c r="P10461" i="1"/>
  <c r="Q10461" i="1" s="1"/>
  <c r="P7572" i="1"/>
  <c r="Q7572" i="1" s="1"/>
  <c r="P10343" i="1"/>
  <c r="Q10343" i="1" s="1"/>
  <c r="P3554" i="1"/>
  <c r="Q3554" i="1" s="1"/>
  <c r="P11079" i="1"/>
  <c r="Q11079" i="1" s="1"/>
  <c r="P4746" i="1"/>
  <c r="Q4746" i="1" s="1"/>
  <c r="P7601" i="1"/>
  <c r="Q7601" i="1" s="1"/>
  <c r="P13245" i="1"/>
  <c r="Q13245" i="1" s="1"/>
  <c r="P1017" i="1"/>
  <c r="Q1017" i="1" s="1"/>
  <c r="P13127" i="1"/>
  <c r="Q13127" i="1" s="1"/>
  <c r="P5042" i="1"/>
  <c r="Q5042" i="1" s="1"/>
  <c r="P3771" i="1"/>
  <c r="Q3771" i="1" s="1"/>
  <c r="P13043" i="1"/>
  <c r="Q13043" i="1" s="1"/>
  <c r="P10698" i="1"/>
  <c r="Q10698" i="1" s="1"/>
  <c r="P4494" i="1"/>
  <c r="Q4494" i="1" s="1"/>
  <c r="P10720" i="1"/>
  <c r="Q10720" i="1" s="1"/>
  <c r="P13857" i="1"/>
  <c r="Q13857" i="1" s="1"/>
  <c r="P13370" i="1"/>
  <c r="Q13370" i="1" s="1"/>
  <c r="P12384" i="1"/>
  <c r="Q12384" i="1" s="1"/>
  <c r="P15312" i="1"/>
  <c r="Q15312" i="1" s="1"/>
  <c r="P2590" i="1"/>
  <c r="Q2590" i="1" s="1"/>
  <c r="P11522" i="1"/>
  <c r="Q11522" i="1" s="1"/>
  <c r="P4475" i="1"/>
  <c r="Q4475" i="1" s="1"/>
  <c r="P14300" i="1"/>
  <c r="Q14300" i="1" s="1"/>
  <c r="P1242" i="1"/>
  <c r="Q1242" i="1" s="1"/>
  <c r="P10278" i="1"/>
  <c r="Q10278" i="1" s="1"/>
  <c r="P3101" i="1"/>
  <c r="Q3101" i="1" s="1"/>
  <c r="P15215" i="1"/>
  <c r="Q15215" i="1" s="1"/>
  <c r="P7954" i="1"/>
  <c r="Q7954" i="1" s="1"/>
  <c r="P8162" i="1"/>
  <c r="Q8162" i="1" s="1"/>
  <c r="P8070" i="1"/>
  <c r="Q8070" i="1" s="1"/>
  <c r="P11650" i="1"/>
  <c r="Q11650" i="1" s="1"/>
  <c r="P14936" i="1"/>
  <c r="Q14936" i="1" s="1"/>
  <c r="P14759" i="1"/>
  <c r="Q14759" i="1" s="1"/>
  <c r="P3585" i="1"/>
  <c r="Q3585" i="1" s="1"/>
  <c r="P8594" i="1"/>
  <c r="Q8594" i="1" s="1"/>
  <c r="P8388" i="1"/>
  <c r="Q8388" i="1" s="1"/>
  <c r="P1923" i="1"/>
  <c r="Q1923" i="1" s="1"/>
  <c r="P10726" i="1"/>
  <c r="Q10726" i="1" s="1"/>
  <c r="P11653" i="1"/>
  <c r="Q11653" i="1" s="1"/>
  <c r="P13350" i="1"/>
  <c r="Q13350" i="1" s="1"/>
  <c r="P11319" i="1"/>
  <c r="Q11319" i="1" s="1"/>
  <c r="P1838" i="1"/>
  <c r="Q1838" i="1" s="1"/>
  <c r="P14115" i="1"/>
  <c r="Q14115" i="1" s="1"/>
  <c r="P3225" i="1"/>
  <c r="Q3225" i="1" s="1"/>
  <c r="P9369" i="1"/>
  <c r="Q9369" i="1" s="1"/>
  <c r="P9916" i="1"/>
  <c r="Q9916" i="1" s="1"/>
  <c r="P2311" i="1"/>
  <c r="Q2311" i="1" s="1"/>
  <c r="P5213" i="1"/>
  <c r="Q5213" i="1" s="1"/>
  <c r="P4555" i="1"/>
  <c r="Q4555" i="1" s="1"/>
  <c r="P10924" i="1"/>
  <c r="Q10924" i="1" s="1"/>
  <c r="P9594" i="1"/>
  <c r="Q9594" i="1" s="1"/>
  <c r="P6424" i="1"/>
  <c r="Q6424" i="1" s="1"/>
  <c r="P2533" i="1"/>
  <c r="Q2533" i="1" s="1"/>
  <c r="P11366" i="1"/>
  <c r="Q11366" i="1" s="1"/>
  <c r="P14395" i="1"/>
  <c r="Q14395" i="1" s="1"/>
  <c r="P8869" i="1"/>
  <c r="Q8869" i="1" s="1"/>
  <c r="P14000" i="1"/>
  <c r="Q14000" i="1" s="1"/>
  <c r="P12464" i="1"/>
  <c r="Q12464" i="1" s="1"/>
  <c r="P14580" i="1"/>
  <c r="Q14580" i="1" s="1"/>
  <c r="P5153" i="1"/>
  <c r="Q5153" i="1" s="1"/>
  <c r="P9718" i="1"/>
  <c r="Q9718" i="1" s="1"/>
  <c r="P3493" i="1"/>
  <c r="Q3493" i="1" s="1"/>
  <c r="P11357" i="1"/>
  <c r="Q11357" i="1" s="1"/>
  <c r="P15113" i="1"/>
  <c r="Q15113" i="1" s="1"/>
  <c r="P4897" i="1"/>
  <c r="Q4897" i="1" s="1"/>
  <c r="P1031" i="1"/>
  <c r="Q1031" i="1" s="1"/>
  <c r="P14960" i="1"/>
  <c r="Q14960" i="1" s="1"/>
  <c r="P484" i="1"/>
  <c r="Q484" i="1" s="1"/>
  <c r="P5500" i="1"/>
  <c r="Q5500" i="1" s="1"/>
  <c r="P8613" i="1"/>
  <c r="Q8613" i="1" s="1"/>
  <c r="P12025" i="1"/>
  <c r="Q12025" i="1" s="1"/>
  <c r="P3319" i="1"/>
  <c r="Q3319" i="1" s="1"/>
  <c r="P850" i="1"/>
  <c r="Q850" i="1" s="1"/>
  <c r="P10722" i="1"/>
  <c r="Q10722" i="1" s="1"/>
  <c r="P1511" i="1"/>
  <c r="Q1511" i="1" s="1"/>
  <c r="P3742" i="1"/>
  <c r="Q3742" i="1" s="1"/>
  <c r="P4080" i="1"/>
  <c r="Q4080" i="1" s="1"/>
  <c r="P12883" i="1"/>
  <c r="Q12883" i="1" s="1"/>
  <c r="P8922" i="1"/>
  <c r="Q8922" i="1" s="1"/>
  <c r="P6904" i="1"/>
  <c r="Q6904" i="1" s="1"/>
  <c r="P400" i="1"/>
  <c r="Q400" i="1" s="1"/>
  <c r="P7776" i="1"/>
  <c r="Q7776" i="1" s="1"/>
  <c r="P10963" i="1"/>
  <c r="Q10963" i="1" s="1"/>
  <c r="P15006" i="1"/>
  <c r="Q15006" i="1" s="1"/>
  <c r="P7379" i="1"/>
  <c r="Q7379" i="1" s="1"/>
  <c r="P8564" i="1"/>
  <c r="Q8564" i="1" s="1"/>
  <c r="P4893" i="1"/>
  <c r="Q4893" i="1" s="1"/>
  <c r="P12539" i="1"/>
  <c r="Q12539" i="1" s="1"/>
  <c r="P8279" i="1"/>
  <c r="Q8279" i="1" s="1"/>
  <c r="P5705" i="1"/>
  <c r="Q5705" i="1" s="1"/>
  <c r="P1807" i="1"/>
  <c r="Q1807" i="1" s="1"/>
  <c r="P13697" i="1"/>
  <c r="Q13697" i="1" s="1"/>
  <c r="P12305" i="1"/>
  <c r="Q12305" i="1" s="1"/>
  <c r="P3175" i="1"/>
  <c r="Q3175" i="1" s="1"/>
  <c r="P13451" i="1"/>
  <c r="Q13451" i="1" s="1"/>
  <c r="P8571" i="1"/>
  <c r="Q8571" i="1" s="1"/>
  <c r="P11830" i="1"/>
  <c r="Q11830" i="1" s="1"/>
  <c r="P10020" i="1"/>
  <c r="Q10020" i="1" s="1"/>
  <c r="P1091" i="1"/>
  <c r="Q1091" i="1" s="1"/>
  <c r="P3816" i="1"/>
  <c r="Q3816" i="1" s="1"/>
  <c r="P6427" i="1"/>
  <c r="Q6427" i="1" s="1"/>
  <c r="P1732" i="1"/>
  <c r="Q1732" i="1" s="1"/>
  <c r="P5659" i="1"/>
  <c r="Q5659" i="1" s="1"/>
  <c r="P568" i="1"/>
  <c r="Q568" i="1" s="1"/>
  <c r="P13598" i="1"/>
  <c r="Q13598" i="1" s="1"/>
  <c r="P683" i="1"/>
  <c r="Q683" i="1" s="1"/>
  <c r="P8433" i="1"/>
  <c r="Q8433" i="1" s="1"/>
  <c r="P10618" i="1"/>
  <c r="Q10618" i="1" s="1"/>
  <c r="P4445" i="1"/>
  <c r="Q4445" i="1" s="1"/>
  <c r="P38" i="1"/>
  <c r="Q38" i="1" s="1"/>
  <c r="P8513" i="1"/>
  <c r="Q8513" i="1" s="1"/>
  <c r="P7100" i="1"/>
  <c r="Q7100" i="1" s="1"/>
  <c r="P2862" i="1"/>
  <c r="Q2862" i="1" s="1"/>
  <c r="P1416" i="1"/>
  <c r="Q1416" i="1" s="1"/>
  <c r="P12253" i="1"/>
  <c r="Q12253" i="1" s="1"/>
  <c r="P2987" i="1"/>
  <c r="Q2987" i="1" s="1"/>
  <c r="P6464" i="1"/>
  <c r="Q6464" i="1" s="1"/>
  <c r="P12132" i="1"/>
  <c r="Q12132" i="1" s="1"/>
  <c r="P14057" i="1"/>
  <c r="Q14057" i="1" s="1"/>
  <c r="P6010" i="1"/>
  <c r="Q6010" i="1" s="1"/>
  <c r="P7117" i="1"/>
  <c r="Q7117" i="1" s="1"/>
  <c r="P10932" i="1"/>
  <c r="Q10932" i="1" s="1"/>
  <c r="P2328" i="1"/>
  <c r="Q2328" i="1" s="1"/>
  <c r="P12917" i="1"/>
  <c r="Q12917" i="1" s="1"/>
  <c r="P4148" i="1"/>
  <c r="Q4148" i="1" s="1"/>
  <c r="P6312" i="1"/>
  <c r="Q6312" i="1" s="1"/>
  <c r="P14385" i="1"/>
  <c r="Q14385" i="1" s="1"/>
  <c r="P14913" i="1"/>
  <c r="Q14913" i="1" s="1"/>
  <c r="P6602" i="1"/>
  <c r="Q6602" i="1" s="1"/>
  <c r="P4094" i="1"/>
  <c r="Q4094" i="1" s="1"/>
  <c r="P2088" i="1"/>
  <c r="Q2088" i="1" s="1"/>
  <c r="P2370" i="1"/>
  <c r="Q2370" i="1" s="1"/>
  <c r="P7817" i="1"/>
  <c r="Q7817" i="1" s="1"/>
  <c r="P10561" i="1"/>
  <c r="Q10561" i="1" s="1"/>
  <c r="P5478" i="1"/>
  <c r="Q5478" i="1" s="1"/>
  <c r="P3669" i="1"/>
  <c r="Q3669" i="1" s="1"/>
  <c r="P55" i="1"/>
  <c r="Q55" i="1" s="1"/>
  <c r="P4403" i="1"/>
  <c r="Q4403" i="1" s="1"/>
  <c r="P9671" i="1"/>
  <c r="Q9671" i="1" s="1"/>
  <c r="P11397" i="1"/>
  <c r="Q11397" i="1" s="1"/>
  <c r="P12526" i="1"/>
  <c r="Q12526" i="1" s="1"/>
  <c r="P7998" i="1"/>
  <c r="Q7998" i="1" s="1"/>
  <c r="P14163" i="1"/>
  <c r="Q14163" i="1" s="1"/>
  <c r="P12151" i="1"/>
  <c r="Q12151" i="1" s="1"/>
  <c r="P12107" i="1"/>
  <c r="Q12107" i="1" s="1"/>
  <c r="P281" i="1"/>
  <c r="Q281" i="1" s="1"/>
  <c r="P768" i="1"/>
  <c r="Q768" i="1" s="1"/>
  <c r="P11748" i="1"/>
  <c r="Q11748" i="1" s="1"/>
  <c r="P4603" i="1"/>
  <c r="Q4603" i="1" s="1"/>
  <c r="P4278" i="1"/>
  <c r="Q4278" i="1" s="1"/>
  <c r="P4492" i="1"/>
  <c r="Q4492" i="1" s="1"/>
  <c r="P11557" i="1"/>
  <c r="Q11557" i="1" s="1"/>
  <c r="P10437" i="1"/>
  <c r="Q10437" i="1" s="1"/>
  <c r="P778" i="1"/>
  <c r="Q778" i="1" s="1"/>
  <c r="P12171" i="1"/>
  <c r="Q12171" i="1" s="1"/>
  <c r="P6675" i="1"/>
  <c r="Q6675" i="1" s="1"/>
  <c r="P11389" i="1"/>
  <c r="Q11389" i="1" s="1"/>
  <c r="P14523" i="1"/>
  <c r="Q14523" i="1" s="1"/>
  <c r="P9776" i="1"/>
  <c r="Q9776" i="1" s="1"/>
  <c r="P10497" i="1"/>
  <c r="Q10497" i="1" s="1"/>
  <c r="P5161" i="1"/>
  <c r="Q5161" i="1" s="1"/>
  <c r="P9547" i="1"/>
  <c r="Q9547" i="1" s="1"/>
  <c r="P11031" i="1"/>
  <c r="Q11031" i="1" s="1"/>
  <c r="P3989" i="1"/>
  <c r="Q3989" i="1" s="1"/>
  <c r="P5034" i="1"/>
  <c r="Q5034" i="1" s="1"/>
  <c r="P1379" i="1"/>
  <c r="Q1379" i="1" s="1"/>
  <c r="P11762" i="1"/>
  <c r="Q11762" i="1" s="1"/>
  <c r="P9635" i="1"/>
  <c r="Q9635" i="1" s="1"/>
  <c r="P5807" i="1"/>
  <c r="Q5807" i="1" s="1"/>
  <c r="P8163" i="1"/>
  <c r="Q8163" i="1" s="1"/>
  <c r="P10427" i="1"/>
  <c r="Q10427" i="1" s="1"/>
  <c r="P2809" i="1"/>
  <c r="Q2809" i="1" s="1"/>
  <c r="P10423" i="1"/>
  <c r="Q10423" i="1" s="1"/>
  <c r="P9640" i="1"/>
  <c r="Q9640" i="1" s="1"/>
  <c r="P9961" i="1"/>
  <c r="Q9961" i="1" s="1"/>
  <c r="P4948" i="1"/>
  <c r="Q4948" i="1" s="1"/>
  <c r="P2294" i="1"/>
  <c r="Q2294" i="1" s="1"/>
  <c r="P5917" i="1"/>
  <c r="Q5917" i="1" s="1"/>
  <c r="P1453" i="1"/>
  <c r="Q1453" i="1" s="1"/>
  <c r="P2501" i="1"/>
  <c r="Q2501" i="1" s="1"/>
  <c r="P8512" i="1"/>
  <c r="Q8512" i="1" s="1"/>
  <c r="P14209" i="1"/>
  <c r="Q14209" i="1" s="1"/>
  <c r="P3426" i="1"/>
  <c r="Q3426" i="1" s="1"/>
  <c r="P8208" i="1"/>
  <c r="Q8208" i="1" s="1"/>
  <c r="P2411" i="1"/>
  <c r="Q2411" i="1" s="1"/>
  <c r="P8215" i="1"/>
  <c r="Q8215" i="1" s="1"/>
  <c r="P11589" i="1"/>
  <c r="Q11589" i="1" s="1"/>
  <c r="P12491" i="1"/>
  <c r="Q12491" i="1" s="1"/>
  <c r="P10768" i="1"/>
  <c r="Q10768" i="1" s="1"/>
  <c r="P3109" i="1"/>
  <c r="Q3109" i="1" s="1"/>
  <c r="P6879" i="1"/>
  <c r="Q6879" i="1" s="1"/>
  <c r="P12556" i="1"/>
  <c r="Q12556" i="1" s="1"/>
  <c r="P11317" i="1"/>
  <c r="Q11317" i="1" s="1"/>
  <c r="P12328" i="1"/>
  <c r="Q12328" i="1" s="1"/>
  <c r="P1478" i="1"/>
  <c r="Q1478" i="1" s="1"/>
  <c r="P11196" i="1"/>
  <c r="Q11196" i="1" s="1"/>
  <c r="P6768" i="1"/>
  <c r="Q6768" i="1" s="1"/>
  <c r="P5393" i="1"/>
  <c r="Q5393" i="1" s="1"/>
  <c r="P2470" i="1"/>
  <c r="Q2470" i="1" s="1"/>
  <c r="P3651" i="1"/>
  <c r="Q3651" i="1" s="1"/>
  <c r="P9235" i="1"/>
  <c r="Q9235" i="1" s="1"/>
  <c r="P10818" i="1"/>
  <c r="Q10818" i="1" s="1"/>
  <c r="P8364" i="1"/>
  <c r="Q8364" i="1" s="1"/>
  <c r="P14839" i="1"/>
  <c r="Q14839" i="1" s="1"/>
  <c r="P2866" i="1"/>
  <c r="Q2866" i="1" s="1"/>
  <c r="P8839" i="1"/>
  <c r="Q8839" i="1" s="1"/>
  <c r="P11430" i="1"/>
  <c r="Q11430" i="1" s="1"/>
  <c r="P3688" i="1"/>
  <c r="Q3688" i="1" s="1"/>
  <c r="P688" i="1"/>
  <c r="Q688" i="1" s="1"/>
  <c r="P3661" i="1"/>
  <c r="Q3661" i="1" s="1"/>
  <c r="P111" i="1"/>
  <c r="Q111" i="1" s="1"/>
  <c r="P7004" i="1"/>
  <c r="Q7004" i="1" s="1"/>
  <c r="P695" i="1"/>
  <c r="Q695" i="1" s="1"/>
  <c r="P11552" i="1"/>
  <c r="Q11552" i="1" s="1"/>
  <c r="P13811" i="1"/>
  <c r="Q13811" i="1" s="1"/>
  <c r="P4883" i="1"/>
  <c r="Q4883" i="1" s="1"/>
  <c r="P9063" i="1"/>
  <c r="Q9063" i="1" s="1"/>
  <c r="P12695" i="1"/>
  <c r="Q12695" i="1" s="1"/>
  <c r="P4017" i="1"/>
  <c r="Q4017" i="1" s="1"/>
  <c r="P10893" i="1"/>
  <c r="Q10893" i="1" s="1"/>
  <c r="P13739" i="1"/>
  <c r="Q13739" i="1" s="1"/>
  <c r="P10568" i="1"/>
  <c r="Q10568" i="1" s="1"/>
  <c r="P10464" i="1"/>
  <c r="Q10464" i="1" s="1"/>
  <c r="P1656" i="1"/>
  <c r="Q1656" i="1" s="1"/>
  <c r="P2425" i="1"/>
  <c r="Q2425" i="1" s="1"/>
  <c r="P9040" i="1"/>
  <c r="Q9040" i="1" s="1"/>
  <c r="P2924" i="1"/>
  <c r="Q2924" i="1" s="1"/>
  <c r="P7141" i="1"/>
  <c r="Q7141" i="1" s="1"/>
  <c r="P13363" i="1"/>
  <c r="Q13363" i="1" s="1"/>
  <c r="P14593" i="1"/>
  <c r="Q14593" i="1" s="1"/>
  <c r="P6246" i="1"/>
  <c r="Q6246" i="1" s="1"/>
  <c r="P2293" i="1"/>
  <c r="Q2293" i="1" s="1"/>
  <c r="P14017" i="1"/>
  <c r="Q14017" i="1" s="1"/>
  <c r="P7146" i="1"/>
  <c r="Q7146" i="1" s="1"/>
  <c r="P4395" i="1"/>
  <c r="Q4395" i="1" s="1"/>
  <c r="P15268" i="1"/>
  <c r="Q15268" i="1" s="1"/>
  <c r="P13795" i="1"/>
  <c r="Q13795" i="1" s="1"/>
  <c r="P6571" i="1"/>
  <c r="Q6571" i="1" s="1"/>
  <c r="P785" i="1"/>
  <c r="Q785" i="1" s="1"/>
  <c r="P9011" i="1"/>
  <c r="Q9011" i="1" s="1"/>
  <c r="P11024" i="1"/>
  <c r="Q11024" i="1" s="1"/>
  <c r="P87" i="1"/>
  <c r="Q87" i="1" s="1"/>
  <c r="P5038" i="1"/>
  <c r="Q5038" i="1" s="1"/>
  <c r="P1462" i="1"/>
  <c r="Q1462" i="1" s="1"/>
  <c r="P13525" i="1"/>
  <c r="Q13525" i="1" s="1"/>
  <c r="P656" i="1"/>
  <c r="Q656" i="1" s="1"/>
  <c r="P14583" i="1"/>
  <c r="Q14583" i="1" s="1"/>
  <c r="P556" i="1"/>
  <c r="Q556" i="1" s="1"/>
  <c r="P536" i="1"/>
  <c r="Q536" i="1" s="1"/>
  <c r="P6605" i="1"/>
  <c r="Q6605" i="1" s="1"/>
  <c r="P5333" i="1"/>
  <c r="Q5333" i="1" s="1"/>
  <c r="P770" i="1"/>
  <c r="Q770" i="1" s="1"/>
  <c r="P12174" i="1"/>
  <c r="Q12174" i="1" s="1"/>
  <c r="P1035" i="1"/>
  <c r="Q1035" i="1" s="1"/>
  <c r="P951" i="1"/>
  <c r="Q951" i="1" s="1"/>
  <c r="P7430" i="1"/>
  <c r="Q7430" i="1" s="1"/>
  <c r="P5282" i="1"/>
  <c r="Q5282" i="1" s="1"/>
  <c r="P2160" i="1"/>
  <c r="Q2160" i="1" s="1"/>
  <c r="P1894" i="1"/>
  <c r="Q1894" i="1" s="1"/>
  <c r="P14907" i="1"/>
  <c r="Q14907" i="1" s="1"/>
  <c r="P9895" i="1"/>
  <c r="Q9895" i="1" s="1"/>
  <c r="P3204" i="1"/>
  <c r="Q3204" i="1" s="1"/>
  <c r="P4889" i="1"/>
  <c r="Q4889" i="1" s="1"/>
  <c r="P10191" i="1"/>
  <c r="Q10191" i="1" s="1"/>
  <c r="P1347" i="1"/>
  <c r="Q1347" i="1" s="1"/>
  <c r="P5401" i="1"/>
  <c r="Q5401" i="1" s="1"/>
  <c r="P432" i="1"/>
  <c r="Q432" i="1" s="1"/>
  <c r="P9312" i="1"/>
  <c r="Q9312" i="1" s="1"/>
  <c r="P13119" i="1"/>
  <c r="Q13119" i="1" s="1"/>
  <c r="P13836" i="1"/>
  <c r="Q13836" i="1" s="1"/>
  <c r="P9913" i="1"/>
  <c r="Q9913" i="1" s="1"/>
  <c r="P12429" i="1"/>
  <c r="Q12429" i="1" s="1"/>
  <c r="P11678" i="1"/>
  <c r="Q11678" i="1" s="1"/>
  <c r="P336" i="1"/>
  <c r="Q336" i="1" s="1"/>
  <c r="P2630" i="1"/>
  <c r="Q2630" i="1" s="1"/>
  <c r="P1039" i="1"/>
  <c r="Q1039" i="1" s="1"/>
  <c r="P4246" i="1"/>
  <c r="Q4246" i="1" s="1"/>
  <c r="P1300" i="1"/>
  <c r="Q1300" i="1" s="1"/>
  <c r="P7795" i="1"/>
  <c r="Q7795" i="1" s="1"/>
  <c r="P2945" i="1"/>
  <c r="Q2945" i="1" s="1"/>
  <c r="P2618" i="1"/>
  <c r="Q2618" i="1" s="1"/>
  <c r="P15119" i="1"/>
  <c r="Q15119" i="1" s="1"/>
  <c r="P14041" i="1"/>
  <c r="Q14041" i="1" s="1"/>
  <c r="P3052" i="1"/>
  <c r="Q3052" i="1" s="1"/>
  <c r="P3166" i="1"/>
  <c r="Q3166" i="1" s="1"/>
  <c r="P11289" i="1"/>
  <c r="Q11289" i="1" s="1"/>
  <c r="P10089" i="1"/>
  <c r="Q10089" i="1" s="1"/>
  <c r="P4597" i="1"/>
  <c r="Q4597" i="1" s="1"/>
  <c r="P13298" i="1"/>
  <c r="Q13298" i="1" s="1"/>
  <c r="P1883" i="1"/>
  <c r="Q1883" i="1" s="1"/>
  <c r="P11901" i="1"/>
  <c r="Q11901" i="1" s="1"/>
  <c r="P13905" i="1"/>
  <c r="Q13905" i="1" s="1"/>
  <c r="P2298" i="1"/>
  <c r="Q2298" i="1" s="1"/>
  <c r="P8568" i="1"/>
  <c r="Q8568" i="1" s="1"/>
  <c r="P891" i="1"/>
  <c r="Q891" i="1" s="1"/>
  <c r="P12448" i="1"/>
  <c r="Q12448" i="1" s="1"/>
  <c r="P11198" i="1"/>
  <c r="Q11198" i="1" s="1"/>
  <c r="P7171" i="1"/>
  <c r="Q7171" i="1" s="1"/>
  <c r="P4421" i="1"/>
  <c r="Q4421" i="1" s="1"/>
  <c r="P2757" i="1"/>
  <c r="Q2757" i="1" s="1"/>
  <c r="P11130" i="1"/>
  <c r="Q11130" i="1" s="1"/>
  <c r="P10679" i="1"/>
  <c r="Q10679" i="1" s="1"/>
  <c r="P7981" i="1"/>
  <c r="Q7981" i="1" s="1"/>
  <c r="P2166" i="1"/>
  <c r="Q2166" i="1" s="1"/>
  <c r="P810" i="1"/>
  <c r="Q810" i="1" s="1"/>
  <c r="P524" i="1"/>
  <c r="Q524" i="1" s="1"/>
  <c r="P13579" i="1"/>
  <c r="Q13579" i="1" s="1"/>
  <c r="P1908" i="1"/>
  <c r="Q1908" i="1" s="1"/>
  <c r="P7435" i="1"/>
  <c r="Q7435" i="1" s="1"/>
  <c r="P12689" i="1"/>
  <c r="Q12689" i="1" s="1"/>
  <c r="P7040" i="1"/>
  <c r="Q7040" i="1" s="1"/>
  <c r="P176" i="1"/>
  <c r="Q176" i="1" s="1"/>
  <c r="P12415" i="1"/>
  <c r="Q12415" i="1" s="1"/>
  <c r="P1466" i="1"/>
  <c r="Q1466" i="1" s="1"/>
  <c r="P7789" i="1"/>
  <c r="Q7789" i="1" s="1"/>
  <c r="P12592" i="1"/>
  <c r="Q12592" i="1" s="1"/>
  <c r="P8767" i="1"/>
  <c r="Q8767" i="1" s="1"/>
  <c r="P3047" i="1"/>
  <c r="Q3047" i="1" s="1"/>
  <c r="P1931" i="1"/>
  <c r="Q1931" i="1" s="1"/>
  <c r="P15145" i="1"/>
  <c r="Q15145" i="1" s="1"/>
  <c r="P3808" i="1"/>
  <c r="Q3808" i="1" s="1"/>
  <c r="P225" i="1"/>
  <c r="Q225" i="1" s="1"/>
  <c r="P5654" i="1"/>
  <c r="Q5654" i="1" s="1"/>
  <c r="P11301" i="1"/>
  <c r="Q11301" i="1" s="1"/>
  <c r="P6290" i="1"/>
  <c r="Q6290" i="1" s="1"/>
  <c r="P2417" i="1"/>
  <c r="Q2417" i="1" s="1"/>
  <c r="P2976" i="1"/>
  <c r="Q2976" i="1" s="1"/>
  <c r="P11056" i="1"/>
  <c r="Q11056" i="1" s="1"/>
  <c r="P14326" i="1"/>
  <c r="Q14326" i="1" s="1"/>
  <c r="P4083" i="1"/>
  <c r="Q4083" i="1" s="1"/>
  <c r="P14262" i="1"/>
  <c r="Q14262" i="1" s="1"/>
  <c r="P1985" i="1"/>
  <c r="Q1985" i="1" s="1"/>
  <c r="P1433" i="1"/>
  <c r="Q1433" i="1" s="1"/>
  <c r="P2613" i="1"/>
  <c r="Q2613" i="1" s="1"/>
  <c r="P5933" i="1"/>
  <c r="Q5933" i="1" s="1"/>
  <c r="P8190" i="1"/>
  <c r="Q8190" i="1" s="1"/>
  <c r="P3516" i="1"/>
  <c r="Q3516" i="1" s="1"/>
  <c r="P1255" i="1"/>
  <c r="Q1255" i="1" s="1"/>
  <c r="P11325" i="1"/>
  <c r="Q11325" i="1" s="1"/>
  <c r="P4450" i="1"/>
  <c r="Q4450" i="1" s="1"/>
  <c r="P8400" i="1"/>
  <c r="Q8400" i="1" s="1"/>
  <c r="P11730" i="1"/>
  <c r="Q11730" i="1" s="1"/>
  <c r="P1637" i="1"/>
  <c r="Q1637" i="1" s="1"/>
  <c r="P7869" i="1"/>
  <c r="Q7869" i="1" s="1"/>
  <c r="P12845" i="1"/>
  <c r="Q12845" i="1" s="1"/>
  <c r="P5428" i="1"/>
  <c r="Q5428" i="1" s="1"/>
  <c r="P8130" i="1"/>
  <c r="Q8130" i="1" s="1"/>
  <c r="P14410" i="1"/>
  <c r="Q14410" i="1" s="1"/>
  <c r="P11451" i="1"/>
  <c r="Q11451" i="1" s="1"/>
  <c r="P5915" i="1"/>
  <c r="Q5915" i="1" s="1"/>
  <c r="P2205" i="1"/>
  <c r="Q2205" i="1" s="1"/>
  <c r="P4152" i="1"/>
  <c r="Q4152" i="1" s="1"/>
  <c r="P8500" i="1"/>
  <c r="Q8500" i="1" s="1"/>
  <c r="P2554" i="1"/>
  <c r="Q2554" i="1" s="1"/>
  <c r="P5384" i="1"/>
  <c r="Q5384" i="1" s="1"/>
  <c r="P10042" i="1"/>
  <c r="Q10042" i="1" s="1"/>
  <c r="P14293" i="1"/>
  <c r="Q14293" i="1" s="1"/>
  <c r="P3452" i="1"/>
  <c r="Q3452" i="1" s="1"/>
  <c r="P3895" i="1"/>
  <c r="Q3895" i="1" s="1"/>
  <c r="P10548" i="1"/>
  <c r="Q10548" i="1" s="1"/>
  <c r="P1859" i="1"/>
  <c r="Q1859" i="1" s="1"/>
  <c r="P2526" i="1"/>
  <c r="Q2526" i="1" s="1"/>
  <c r="P2691" i="1"/>
  <c r="Q2691" i="1" s="1"/>
  <c r="P10005" i="1"/>
  <c r="Q10005" i="1" s="1"/>
  <c r="P7134" i="1"/>
  <c r="Q7134" i="1" s="1"/>
  <c r="P1891" i="1"/>
  <c r="Q1891" i="1" s="1"/>
  <c r="P4163" i="1"/>
  <c r="Q4163" i="1" s="1"/>
  <c r="P7038" i="1"/>
  <c r="Q7038" i="1" s="1"/>
  <c r="P4714" i="1"/>
  <c r="Q4714" i="1" s="1"/>
  <c r="P6318" i="1"/>
  <c r="Q6318" i="1" s="1"/>
  <c r="P14075" i="1"/>
  <c r="Q14075" i="1" s="1"/>
  <c r="P14843" i="1"/>
  <c r="Q14843" i="1" s="1"/>
  <c r="P15239" i="1"/>
  <c r="Q15239" i="1" s="1"/>
  <c r="P411" i="1"/>
  <c r="Q411" i="1" s="1"/>
  <c r="P10999" i="1"/>
  <c r="Q10999" i="1" s="1"/>
  <c r="P14343" i="1"/>
  <c r="Q14343" i="1" s="1"/>
  <c r="P13860" i="1"/>
  <c r="Q13860" i="1" s="1"/>
  <c r="P387" i="1"/>
  <c r="Q387" i="1" s="1"/>
  <c r="P12398" i="1"/>
  <c r="Q12398" i="1" s="1"/>
  <c r="P7014" i="1"/>
  <c r="Q7014" i="1" s="1"/>
  <c r="P13063" i="1"/>
  <c r="Q13063" i="1" s="1"/>
  <c r="P11008" i="1"/>
  <c r="Q11008" i="1" s="1"/>
  <c r="P6716" i="1"/>
  <c r="Q6716" i="1" s="1"/>
  <c r="P4483" i="1"/>
  <c r="Q4483" i="1" s="1"/>
  <c r="P11" i="1"/>
  <c r="Q11" i="1" s="1"/>
  <c r="P8277" i="1"/>
  <c r="Q8277" i="1" s="1"/>
  <c r="P6016" i="1"/>
  <c r="Q6016" i="1" s="1"/>
  <c r="P5156" i="1"/>
  <c r="Q5156" i="1" s="1"/>
  <c r="P7160" i="1"/>
  <c r="Q7160" i="1" s="1"/>
  <c r="P7297" i="1"/>
  <c r="Q7297" i="1" s="1"/>
  <c r="P8864" i="1"/>
  <c r="Q8864" i="1" s="1"/>
  <c r="P10118" i="1"/>
  <c r="Q10118" i="1" s="1"/>
  <c r="P2503" i="1"/>
  <c r="Q2503" i="1" s="1"/>
  <c r="P3413" i="1"/>
  <c r="Q3413" i="1" s="1"/>
  <c r="P6976" i="1"/>
  <c r="Q6976" i="1" s="1"/>
  <c r="P4058" i="1"/>
  <c r="Q4058" i="1" s="1"/>
  <c r="P12221" i="1"/>
  <c r="Q12221" i="1" s="1"/>
  <c r="P7360" i="1"/>
  <c r="Q7360" i="1" s="1"/>
  <c r="P8193" i="1"/>
  <c r="Q8193" i="1" s="1"/>
  <c r="P8636" i="1"/>
  <c r="Q8636" i="1" s="1"/>
  <c r="P11173" i="1"/>
  <c r="Q11173" i="1" s="1"/>
  <c r="P10883" i="1"/>
  <c r="Q10883" i="1" s="1"/>
  <c r="P10581" i="1"/>
  <c r="Q10581" i="1" s="1"/>
  <c r="P1251" i="1"/>
  <c r="Q1251" i="1" s="1"/>
  <c r="P11553" i="1"/>
  <c r="Q11553" i="1" s="1"/>
  <c r="P12165" i="1"/>
  <c r="Q12165" i="1" s="1"/>
  <c r="P9879" i="1"/>
  <c r="Q9879" i="1" s="1"/>
  <c r="P13091" i="1"/>
  <c r="Q13091" i="1" s="1"/>
  <c r="P4641" i="1"/>
  <c r="Q4641" i="1" s="1"/>
  <c r="P1225" i="1"/>
  <c r="Q1225" i="1" s="1"/>
  <c r="P4648" i="1"/>
  <c r="Q4648" i="1" s="1"/>
  <c r="P11089" i="1"/>
  <c r="Q11089" i="1" s="1"/>
  <c r="P11876" i="1"/>
  <c r="Q11876" i="1" s="1"/>
  <c r="P9500" i="1"/>
  <c r="Q9500" i="1" s="1"/>
  <c r="P2592" i="1"/>
  <c r="Q2592" i="1" s="1"/>
  <c r="P11305" i="1"/>
  <c r="Q11305" i="1" s="1"/>
  <c r="P175" i="1"/>
  <c r="Q175" i="1" s="1"/>
  <c r="P909" i="1"/>
  <c r="Q909" i="1" s="1"/>
  <c r="P1438" i="1"/>
  <c r="Q1438" i="1" s="1"/>
  <c r="P3800" i="1"/>
  <c r="Q3800" i="1" s="1"/>
  <c r="P6796" i="1"/>
  <c r="Q6796" i="1" s="1"/>
  <c r="P8280" i="1"/>
  <c r="Q8280" i="1" s="1"/>
  <c r="P7885" i="1"/>
  <c r="Q7885" i="1" s="1"/>
  <c r="P11188" i="1"/>
  <c r="Q11188" i="1" s="1"/>
  <c r="P1997" i="1"/>
  <c r="Q1997" i="1" s="1"/>
  <c r="P9273" i="1"/>
  <c r="Q9273" i="1" s="1"/>
  <c r="P7226" i="1"/>
  <c r="Q7226" i="1" s="1"/>
  <c r="P10441" i="1"/>
  <c r="Q10441" i="1" s="1"/>
  <c r="P14982" i="1"/>
  <c r="Q14982" i="1" s="1"/>
  <c r="P5633" i="1"/>
  <c r="Q5633" i="1" s="1"/>
  <c r="P3781" i="1"/>
  <c r="Q3781" i="1" s="1"/>
  <c r="P13184" i="1"/>
  <c r="Q13184" i="1" s="1"/>
  <c r="P4428" i="1"/>
  <c r="Q4428" i="1" s="1"/>
  <c r="P13225" i="1"/>
  <c r="Q13225" i="1" s="1"/>
  <c r="P888" i="1"/>
  <c r="Q888" i="1" s="1"/>
  <c r="P991" i="1"/>
  <c r="Q991" i="1" s="1"/>
  <c r="P9622" i="1"/>
  <c r="Q9622" i="1" s="1"/>
  <c r="P4290" i="1"/>
  <c r="Q4290" i="1" s="1"/>
  <c r="P5928" i="1"/>
  <c r="Q5928" i="1" s="1"/>
  <c r="P286" i="1"/>
  <c r="Q286" i="1" s="1"/>
  <c r="P7962" i="1"/>
  <c r="Q7962" i="1" s="1"/>
  <c r="P229" i="1"/>
  <c r="Q229" i="1" s="1"/>
  <c r="P13144" i="1"/>
  <c r="Q13144" i="1" s="1"/>
  <c r="P10391" i="1"/>
  <c r="Q10391" i="1" s="1"/>
  <c r="P6689" i="1"/>
  <c r="Q6689" i="1" s="1"/>
  <c r="P9855" i="1"/>
  <c r="Q9855" i="1" s="1"/>
  <c r="P7203" i="1"/>
  <c r="Q7203" i="1" s="1"/>
  <c r="P2476" i="1"/>
  <c r="Q2476" i="1" s="1"/>
  <c r="P8198" i="1"/>
  <c r="Q8198" i="1" s="1"/>
  <c r="P14101" i="1"/>
  <c r="Q14101" i="1" s="1"/>
  <c r="P9746" i="1"/>
  <c r="Q9746" i="1" s="1"/>
  <c r="P12596" i="1"/>
  <c r="Q12596" i="1" s="1"/>
  <c r="P3849" i="1"/>
  <c r="Q3849" i="1" s="1"/>
  <c r="P6277" i="1"/>
  <c r="Q6277" i="1" s="1"/>
  <c r="P4200" i="1"/>
  <c r="Q4200" i="1" s="1"/>
  <c r="P11571" i="1"/>
  <c r="Q11571" i="1" s="1"/>
  <c r="P9804" i="1"/>
  <c r="Q9804" i="1" s="1"/>
  <c r="P8792" i="1"/>
  <c r="Q8792" i="1" s="1"/>
  <c r="P119" i="1"/>
  <c r="Q119" i="1" s="1"/>
  <c r="P13183" i="1"/>
  <c r="Q13183" i="1" s="1"/>
  <c r="P14006" i="1"/>
  <c r="Q14006" i="1" s="1"/>
  <c r="P10816" i="1"/>
  <c r="Q10816" i="1" s="1"/>
  <c r="P13606" i="1"/>
  <c r="Q13606" i="1" s="1"/>
  <c r="P12900" i="1"/>
  <c r="Q12900" i="1" s="1"/>
  <c r="P12593" i="1"/>
  <c r="Q12593" i="1" s="1"/>
  <c r="P11343" i="1"/>
  <c r="Q11343" i="1" s="1"/>
  <c r="P1003" i="1"/>
  <c r="Q1003" i="1" s="1"/>
  <c r="P1990" i="1"/>
  <c r="Q1990" i="1" s="1"/>
  <c r="P12963" i="1"/>
  <c r="Q12963" i="1" s="1"/>
  <c r="P6002" i="1"/>
  <c r="Q6002" i="1" s="1"/>
  <c r="P11600" i="1"/>
  <c r="Q11600" i="1" s="1"/>
  <c r="P3042" i="1"/>
  <c r="Q3042" i="1" s="1"/>
  <c r="P9993" i="1"/>
  <c r="Q9993" i="1" s="1"/>
  <c r="P3707" i="1"/>
  <c r="Q3707" i="1" s="1"/>
  <c r="P6624" i="1"/>
  <c r="Q6624" i="1" s="1"/>
  <c r="P4361" i="1"/>
  <c r="Q4361" i="1" s="1"/>
  <c r="P6856" i="1"/>
  <c r="Q6856" i="1" s="1"/>
  <c r="P15075" i="1"/>
  <c r="Q15075" i="1" s="1"/>
  <c r="P10265" i="1"/>
  <c r="Q10265" i="1" s="1"/>
  <c r="P13248" i="1"/>
  <c r="Q13248" i="1" s="1"/>
  <c r="P7363" i="1"/>
  <c r="Q7363" i="1" s="1"/>
  <c r="P263" i="1"/>
  <c r="Q263" i="1" s="1"/>
  <c r="P11001" i="1"/>
  <c r="Q11001" i="1" s="1"/>
  <c r="P14875" i="1"/>
  <c r="Q14875" i="1" s="1"/>
  <c r="P4342" i="1"/>
  <c r="Q4342" i="1" s="1"/>
  <c r="P10123" i="1"/>
  <c r="Q10123" i="1" s="1"/>
  <c r="P6620" i="1"/>
  <c r="Q6620" i="1" s="1"/>
  <c r="P8286" i="1"/>
  <c r="Q8286" i="1" s="1"/>
  <c r="P1072" i="1"/>
  <c r="Q1072" i="1" s="1"/>
  <c r="P11578" i="1"/>
  <c r="Q11578" i="1" s="1"/>
  <c r="P13171" i="1"/>
  <c r="Q13171" i="1" s="1"/>
  <c r="P1096" i="1"/>
  <c r="Q1096" i="1" s="1"/>
  <c r="P8420" i="1"/>
  <c r="Q8420" i="1" s="1"/>
  <c r="P11695" i="1"/>
  <c r="Q11695" i="1" s="1"/>
  <c r="P15096" i="1"/>
  <c r="Q15096" i="1" s="1"/>
  <c r="P4968" i="1"/>
  <c r="Q4968" i="1" s="1"/>
  <c r="P5174" i="1"/>
  <c r="Q5174" i="1" s="1"/>
  <c r="P13479" i="1"/>
  <c r="Q13479" i="1" s="1"/>
  <c r="P10819" i="1"/>
  <c r="Q10819" i="1" s="1"/>
  <c r="P14676" i="1"/>
  <c r="Q14676" i="1" s="1"/>
  <c r="P7372" i="1"/>
  <c r="Q7372" i="1" s="1"/>
  <c r="P9524" i="1"/>
  <c r="Q9524" i="1" s="1"/>
  <c r="P1206" i="1"/>
  <c r="Q1206" i="1" s="1"/>
  <c r="P14895" i="1"/>
  <c r="Q14895" i="1" s="1"/>
  <c r="P5517" i="1"/>
  <c r="Q5517" i="1" s="1"/>
  <c r="P8688" i="1"/>
  <c r="Q8688" i="1" s="1"/>
  <c r="P8955" i="1"/>
  <c r="Q8955" i="1" s="1"/>
  <c r="P6923" i="1"/>
  <c r="Q6923" i="1" s="1"/>
  <c r="P12163" i="1"/>
  <c r="Q12163" i="1" s="1"/>
  <c r="P8957" i="1"/>
  <c r="Q8957" i="1" s="1"/>
  <c r="P3506" i="1"/>
  <c r="Q3506" i="1" s="1"/>
  <c r="P5232" i="1"/>
  <c r="Q5232" i="1" s="1"/>
  <c r="P14654" i="1"/>
  <c r="Q14654" i="1" s="1"/>
  <c r="P12907" i="1"/>
  <c r="Q12907" i="1" s="1"/>
  <c r="P14866" i="1"/>
  <c r="Q14866" i="1" s="1"/>
  <c r="P3822" i="1"/>
  <c r="Q3822" i="1" s="1"/>
  <c r="P6748" i="1"/>
  <c r="Q6748" i="1" s="1"/>
  <c r="P1124" i="1"/>
  <c r="Q1124" i="1" s="1"/>
  <c r="P7054" i="1"/>
  <c r="Q7054" i="1" s="1"/>
  <c r="P3610" i="1"/>
  <c r="Q3610" i="1" s="1"/>
  <c r="P6313" i="1"/>
  <c r="Q6313" i="1" s="1"/>
  <c r="P4668" i="1"/>
  <c r="Q4668" i="1" s="1"/>
  <c r="P731" i="1"/>
  <c r="Q731" i="1" s="1"/>
  <c r="P4076" i="1"/>
  <c r="Q4076" i="1" s="1"/>
  <c r="P8032" i="1"/>
  <c r="Q8032" i="1" s="1"/>
  <c r="P1326" i="1"/>
  <c r="Q1326" i="1" s="1"/>
  <c r="P9598" i="1"/>
  <c r="Q9598" i="1" s="1"/>
  <c r="P10652" i="1"/>
  <c r="Q10652" i="1" s="1"/>
  <c r="P5808" i="1"/>
  <c r="Q5808" i="1" s="1"/>
  <c r="P13946" i="1"/>
  <c r="Q13946" i="1" s="1"/>
  <c r="P1307" i="1"/>
  <c r="Q1307" i="1" s="1"/>
  <c r="P9616" i="1"/>
  <c r="Q9616" i="1" s="1"/>
  <c r="P11320" i="1"/>
  <c r="Q11320" i="1" s="1"/>
  <c r="P12092" i="1"/>
  <c r="Q12092" i="1" s="1"/>
  <c r="P6900" i="1"/>
  <c r="Q6900" i="1" s="1"/>
  <c r="P4082" i="1"/>
  <c r="Q4082" i="1" s="1"/>
  <c r="P14798" i="1"/>
  <c r="Q14798" i="1" s="1"/>
  <c r="P14236" i="1"/>
  <c r="Q14236" i="1" s="1"/>
  <c r="P15134" i="1"/>
  <c r="Q15134" i="1" s="1"/>
  <c r="P11145" i="1"/>
  <c r="Q11145" i="1" s="1"/>
  <c r="P12022" i="1"/>
  <c r="Q12022" i="1" s="1"/>
  <c r="P14279" i="1"/>
  <c r="Q14279" i="1" s="1"/>
  <c r="P6770" i="1"/>
  <c r="Q6770" i="1" s="1"/>
  <c r="P2486" i="1"/>
  <c r="Q2486" i="1" s="1"/>
  <c r="P8610" i="1"/>
  <c r="Q8610" i="1" s="1"/>
  <c r="P7306" i="1"/>
  <c r="Q7306" i="1" s="1"/>
  <c r="P11985" i="1"/>
  <c r="Q11985" i="1" s="1"/>
  <c r="P11371" i="1"/>
  <c r="Q11371" i="1" s="1"/>
  <c r="P4188" i="1"/>
  <c r="Q4188" i="1" s="1"/>
  <c r="P1593" i="1"/>
  <c r="Q1593" i="1" s="1"/>
  <c r="P8834" i="1"/>
  <c r="Q8834" i="1" s="1"/>
  <c r="P10417" i="1"/>
  <c r="Q10417" i="1" s="1"/>
  <c r="P7760" i="1"/>
  <c r="Q7760" i="1" s="1"/>
  <c r="P10275" i="1"/>
  <c r="Q10275" i="1" s="1"/>
  <c r="P11556" i="1"/>
  <c r="Q11556" i="1" s="1"/>
  <c r="P6778" i="1"/>
  <c r="Q6778" i="1" s="1"/>
  <c r="P7685" i="1"/>
  <c r="Q7685" i="1" s="1"/>
  <c r="P9748" i="1"/>
  <c r="Q9748" i="1" s="1"/>
  <c r="P9453" i="1"/>
  <c r="Q9453" i="1" s="1"/>
  <c r="P7422" i="1"/>
  <c r="Q7422" i="1" s="1"/>
  <c r="P3886" i="1"/>
  <c r="Q3886" i="1" s="1"/>
  <c r="P10482" i="1"/>
  <c r="Q10482" i="1" s="1"/>
  <c r="P5866" i="1"/>
  <c r="Q5866" i="1" s="1"/>
  <c r="P7005" i="1"/>
  <c r="Q7005" i="1" s="1"/>
  <c r="P8037" i="1"/>
  <c r="Q8037" i="1" s="1"/>
  <c r="P7154" i="1"/>
  <c r="Q7154" i="1" s="1"/>
  <c r="P10189" i="1"/>
  <c r="Q10189" i="1" s="1"/>
  <c r="P7880" i="1"/>
  <c r="Q7880" i="1" s="1"/>
  <c r="P4536" i="1"/>
  <c r="Q4536" i="1" s="1"/>
  <c r="P14704" i="1"/>
  <c r="Q14704" i="1" s="1"/>
  <c r="P15152" i="1"/>
  <c r="Q15152" i="1" s="1"/>
  <c r="P1139" i="1"/>
  <c r="Q1139" i="1" s="1"/>
  <c r="P10386" i="1"/>
  <c r="Q10386" i="1" s="1"/>
  <c r="P13640" i="1"/>
  <c r="Q13640" i="1" s="1"/>
  <c r="P14604" i="1"/>
  <c r="Q14604" i="1" s="1"/>
  <c r="P12482" i="1"/>
  <c r="Q12482" i="1" s="1"/>
  <c r="P13708" i="1"/>
  <c r="Q13708" i="1" s="1"/>
  <c r="P5385" i="1"/>
  <c r="Q5385" i="1" s="1"/>
  <c r="P12785" i="1"/>
  <c r="Q12785" i="1" s="1"/>
  <c r="P9394" i="1"/>
  <c r="Q9394" i="1" s="1"/>
  <c r="P6468" i="1"/>
  <c r="Q6468" i="1" s="1"/>
  <c r="P12426" i="1"/>
  <c r="Q12426" i="1" s="1"/>
  <c r="P3386" i="1"/>
  <c r="Q3386" i="1" s="1"/>
  <c r="P14538" i="1"/>
  <c r="Q14538" i="1" s="1"/>
  <c r="P7052" i="1"/>
  <c r="Q7052" i="1" s="1"/>
  <c r="P13049" i="1"/>
  <c r="Q13049" i="1" s="1"/>
  <c r="P3770" i="1"/>
  <c r="Q3770" i="1" s="1"/>
  <c r="P13720" i="1"/>
  <c r="Q13720" i="1" s="1"/>
  <c r="P8368" i="1"/>
  <c r="Q8368" i="1" s="1"/>
  <c r="P4159" i="1"/>
  <c r="Q4159" i="1" s="1"/>
  <c r="P9248" i="1"/>
  <c r="Q9248" i="1" s="1"/>
  <c r="P1157" i="1"/>
  <c r="Q1157" i="1" s="1"/>
  <c r="P5437" i="1"/>
  <c r="Q5437" i="1" s="1"/>
  <c r="P8103" i="1"/>
  <c r="Q8103" i="1" s="1"/>
  <c r="P8060" i="1"/>
  <c r="Q8060" i="1" s="1"/>
  <c r="P9426" i="1"/>
  <c r="Q9426" i="1" s="1"/>
  <c r="P685" i="1"/>
  <c r="Q685" i="1" s="1"/>
  <c r="P11770" i="1"/>
  <c r="Q11770" i="1" s="1"/>
  <c r="P1437" i="1"/>
  <c r="Q1437" i="1" s="1"/>
  <c r="P14423" i="1"/>
  <c r="Q14423" i="1" s="1"/>
  <c r="P8422" i="1"/>
  <c r="Q8422" i="1" s="1"/>
  <c r="P15060" i="1"/>
  <c r="Q15060" i="1" s="1"/>
  <c r="P2792" i="1"/>
  <c r="Q2792" i="1" s="1"/>
  <c r="P11916" i="1"/>
  <c r="Q11916" i="1" s="1"/>
  <c r="P8986" i="1"/>
  <c r="Q8986" i="1" s="1"/>
  <c r="P12860" i="1"/>
  <c r="Q12860" i="1" s="1"/>
  <c r="P807" i="1"/>
  <c r="Q807" i="1" s="1"/>
  <c r="P5519" i="1"/>
  <c r="Q5519" i="1" s="1"/>
  <c r="P10145" i="1"/>
  <c r="Q10145" i="1" s="1"/>
  <c r="P4376" i="1"/>
  <c r="Q4376" i="1" s="1"/>
  <c r="P13941" i="1"/>
  <c r="Q13941" i="1" s="1"/>
  <c r="P11860" i="1"/>
  <c r="Q11860" i="1" s="1"/>
  <c r="P5644" i="1"/>
  <c r="Q5644" i="1" s="1"/>
  <c r="P2277" i="1"/>
  <c r="Q2277" i="1" s="1"/>
  <c r="P10321" i="1"/>
  <c r="Q10321" i="1" s="1"/>
  <c r="P11080" i="1"/>
  <c r="Q11080" i="1" s="1"/>
  <c r="P4170" i="1"/>
  <c r="Q4170" i="1" s="1"/>
  <c r="P1367" i="1"/>
  <c r="Q1367" i="1" s="1"/>
  <c r="P2032" i="1"/>
  <c r="Q2032" i="1" s="1"/>
  <c r="P13505" i="1"/>
  <c r="Q13505" i="1" s="1"/>
  <c r="P5731" i="1"/>
  <c r="Q5731" i="1" s="1"/>
  <c r="P12274" i="1"/>
  <c r="Q12274" i="1" s="1"/>
  <c r="P6018" i="1"/>
  <c r="Q6018" i="1" s="1"/>
  <c r="P11737" i="1"/>
  <c r="Q11737" i="1" s="1"/>
  <c r="P12924" i="1"/>
  <c r="Q12924" i="1" s="1"/>
  <c r="P4997" i="1"/>
  <c r="Q4997" i="1" s="1"/>
  <c r="P15297" i="1"/>
  <c r="Q15297" i="1" s="1"/>
  <c r="P2700" i="1"/>
  <c r="Q2700" i="1" s="1"/>
  <c r="P8666" i="1"/>
  <c r="Q8666" i="1" s="1"/>
  <c r="P10243" i="1"/>
  <c r="Q10243" i="1" s="1"/>
  <c r="P2340" i="1"/>
  <c r="Q2340" i="1" s="1"/>
  <c r="P528" i="1"/>
  <c r="Q528" i="1" s="1"/>
  <c r="P1840" i="1"/>
  <c r="Q1840" i="1" s="1"/>
  <c r="P2216" i="1"/>
  <c r="Q2216" i="1" s="1"/>
  <c r="P9793" i="1"/>
  <c r="Q9793" i="1" s="1"/>
  <c r="P14927" i="1"/>
  <c r="Q14927" i="1" s="1"/>
  <c r="P7568" i="1"/>
  <c r="Q7568" i="1" s="1"/>
  <c r="P12208" i="1"/>
  <c r="Q12208" i="1" s="1"/>
  <c r="P1634" i="1"/>
  <c r="Q1634" i="1" s="1"/>
  <c r="P5325" i="1"/>
  <c r="Q5325" i="1" s="1"/>
  <c r="P2393" i="1"/>
  <c r="Q2393" i="1" s="1"/>
  <c r="P10571" i="1"/>
  <c r="Q10571" i="1" s="1"/>
  <c r="P14734" i="1"/>
  <c r="Q14734" i="1" s="1"/>
  <c r="P4985" i="1"/>
  <c r="Q4985" i="1" s="1"/>
  <c r="P4686" i="1"/>
  <c r="Q4686" i="1" s="1"/>
  <c r="P6661" i="1"/>
  <c r="Q6661" i="1" s="1"/>
  <c r="P1631" i="1"/>
  <c r="Q1631" i="1" s="1"/>
  <c r="P11668" i="1"/>
  <c r="Q11668" i="1" s="1"/>
  <c r="P14039" i="1"/>
  <c r="Q14039" i="1" s="1"/>
  <c r="P1385" i="1"/>
  <c r="Q1385" i="1" s="1"/>
  <c r="P5433" i="1"/>
  <c r="Q5433" i="1" s="1"/>
  <c r="P13390" i="1"/>
  <c r="Q13390" i="1" s="1"/>
  <c r="P2344" i="1"/>
  <c r="Q2344" i="1" s="1"/>
  <c r="P10583" i="1"/>
  <c r="Q10583" i="1" s="1"/>
  <c r="P2978" i="1"/>
  <c r="Q2978" i="1" s="1"/>
  <c r="P11205" i="1"/>
  <c r="Q11205" i="1" s="1"/>
  <c r="P10054" i="1"/>
  <c r="Q10054" i="1" s="1"/>
  <c r="P14643" i="1"/>
  <c r="Q14643" i="1" s="1"/>
  <c r="P8549" i="1"/>
  <c r="Q8549" i="1" s="1"/>
  <c r="P6962" i="1"/>
  <c r="Q6962" i="1" s="1"/>
  <c r="P7915" i="1"/>
  <c r="Q7915" i="1" s="1"/>
  <c r="P9231" i="1"/>
  <c r="Q9231" i="1" s="1"/>
  <c r="P14819" i="1"/>
  <c r="Q14819" i="1" s="1"/>
  <c r="P917" i="1"/>
  <c r="Q917" i="1" s="1"/>
  <c r="P9025" i="1"/>
  <c r="Q9025" i="1" s="1"/>
  <c r="P7783" i="1"/>
  <c r="Q7783" i="1" s="1"/>
  <c r="P14884" i="1"/>
  <c r="Q14884" i="1" s="1"/>
  <c r="P12073" i="1"/>
  <c r="Q12073" i="1" s="1"/>
  <c r="P13423" i="1"/>
  <c r="Q13423" i="1" s="1"/>
  <c r="P1183" i="1"/>
  <c r="Q1183" i="1" s="1"/>
  <c r="P13138" i="1"/>
  <c r="Q13138" i="1" s="1"/>
  <c r="P11596" i="1"/>
  <c r="Q11596" i="1" s="1"/>
  <c r="P7652" i="1"/>
  <c r="Q7652" i="1" s="1"/>
  <c r="P4845" i="1"/>
  <c r="Q4845" i="1" s="1"/>
  <c r="P5344" i="1"/>
  <c r="Q5344" i="1" s="1"/>
  <c r="P10012" i="1"/>
  <c r="Q10012" i="1" s="1"/>
  <c r="P1508" i="1"/>
  <c r="Q1508" i="1" s="1"/>
  <c r="P3726" i="1"/>
  <c r="Q3726" i="1" s="1"/>
  <c r="P10195" i="1"/>
  <c r="Q10195" i="1" s="1"/>
  <c r="P4497" i="1"/>
  <c r="Q4497" i="1" s="1"/>
  <c r="P12158" i="1"/>
  <c r="Q12158" i="1" s="1"/>
  <c r="P11329" i="1"/>
  <c r="Q11329" i="1" s="1"/>
  <c r="P7701" i="1"/>
  <c r="Q7701" i="1" s="1"/>
  <c r="P12155" i="1"/>
  <c r="Q12155" i="1" s="1"/>
  <c r="P2452" i="1"/>
  <c r="Q2452" i="1" s="1"/>
  <c r="P12520" i="1"/>
  <c r="Q12520" i="1" s="1"/>
  <c r="P3112" i="1"/>
  <c r="Q3112" i="1" s="1"/>
  <c r="P10592" i="1"/>
  <c r="Q10592" i="1" s="1"/>
  <c r="P10702" i="1"/>
  <c r="Q10702" i="1" s="1"/>
  <c r="P9371" i="1"/>
  <c r="Q9371" i="1" s="1"/>
  <c r="P8361" i="1"/>
  <c r="Q8361" i="1" s="1"/>
  <c r="P13567" i="1"/>
  <c r="Q13567" i="1" s="1"/>
  <c r="P10279" i="1"/>
  <c r="Q10279" i="1" s="1"/>
  <c r="P5336" i="1"/>
  <c r="Q5336" i="1" s="1"/>
  <c r="P12089" i="1"/>
  <c r="Q12089" i="1" s="1"/>
  <c r="P3285" i="1"/>
  <c r="Q3285" i="1" s="1"/>
  <c r="P5226" i="1"/>
  <c r="Q5226" i="1" s="1"/>
  <c r="P11972" i="1"/>
  <c r="Q11972" i="1" s="1"/>
  <c r="P14902" i="1"/>
  <c r="Q14902" i="1" s="1"/>
  <c r="P13974" i="1"/>
  <c r="Q13974" i="1" s="1"/>
  <c r="P4676" i="1"/>
  <c r="Q4676" i="1" s="1"/>
  <c r="P13026" i="1"/>
  <c r="Q13026" i="1" s="1"/>
  <c r="P8359" i="1"/>
  <c r="Q8359" i="1" s="1"/>
  <c r="P6719" i="1"/>
  <c r="Q6719" i="1" s="1"/>
  <c r="P7848" i="1"/>
  <c r="Q7848" i="1" s="1"/>
  <c r="P10821" i="1"/>
  <c r="Q10821" i="1" s="1"/>
  <c r="P7206" i="1"/>
  <c r="Q7206" i="1" s="1"/>
  <c r="P989" i="1"/>
  <c r="Q989" i="1" s="1"/>
  <c r="P717" i="1"/>
  <c r="Q717" i="1" s="1"/>
  <c r="P7302" i="1"/>
  <c r="Q7302" i="1" s="1"/>
  <c r="P6760" i="1"/>
  <c r="Q6760" i="1" s="1"/>
  <c r="P12359" i="1"/>
  <c r="Q12359" i="1" s="1"/>
  <c r="P3427" i="1"/>
  <c r="Q3427" i="1" s="1"/>
  <c r="P9005" i="1"/>
  <c r="Q9005" i="1" s="1"/>
  <c r="P9569" i="1"/>
  <c r="Q9569" i="1" s="1"/>
  <c r="P2743" i="1"/>
  <c r="Q2743" i="1" s="1"/>
  <c r="P2768" i="1"/>
  <c r="Q2768" i="1" s="1"/>
  <c r="P11214" i="1"/>
  <c r="Q11214" i="1" s="1"/>
  <c r="P3486" i="1"/>
  <c r="Q3486" i="1" s="1"/>
  <c r="P3764" i="1"/>
  <c r="Q3764" i="1" s="1"/>
  <c r="P3832" i="1"/>
  <c r="Q3832" i="1" s="1"/>
  <c r="P10486" i="1"/>
  <c r="Q10486" i="1" s="1"/>
  <c r="P10192" i="1"/>
  <c r="Q10192" i="1" s="1"/>
  <c r="P14687" i="1"/>
  <c r="Q14687" i="1" s="1"/>
  <c r="P7174" i="1"/>
  <c r="Q7174" i="1" s="1"/>
  <c r="P3293" i="1"/>
  <c r="Q3293" i="1" s="1"/>
  <c r="P6465" i="1"/>
  <c r="Q6465" i="1" s="1"/>
  <c r="P8007" i="1"/>
  <c r="Q8007" i="1" s="1"/>
  <c r="P2991" i="1"/>
  <c r="Q2991" i="1" s="1"/>
  <c r="P11794" i="1"/>
  <c r="Q11794" i="1" s="1"/>
  <c r="P1496" i="1"/>
  <c r="Q1496" i="1" s="1"/>
  <c r="P407" i="1"/>
  <c r="Q407" i="1" s="1"/>
  <c r="P2553" i="1"/>
  <c r="Q2553" i="1" s="1"/>
  <c r="P543" i="1"/>
  <c r="Q543" i="1" s="1"/>
  <c r="P1791" i="1"/>
  <c r="Q1791" i="1" s="1"/>
  <c r="P1234" i="1"/>
  <c r="Q1234" i="1" s="1"/>
  <c r="P10647" i="1"/>
  <c r="Q10647" i="1" s="1"/>
  <c r="P11172" i="1"/>
  <c r="Q11172" i="1" s="1"/>
  <c r="P4978" i="1"/>
  <c r="Q4978" i="1" s="1"/>
  <c r="P3030" i="1"/>
  <c r="Q3030" i="1" s="1"/>
  <c r="P11784" i="1"/>
  <c r="Q11784" i="1" s="1"/>
  <c r="P2418" i="1"/>
  <c r="Q2418" i="1" s="1"/>
  <c r="P5898" i="1"/>
  <c r="Q5898" i="1" s="1"/>
  <c r="P8768" i="1"/>
  <c r="Q8768" i="1" s="1"/>
  <c r="P8478" i="1"/>
  <c r="Q8478" i="1" s="1"/>
  <c r="P6517" i="1"/>
  <c r="Q6517" i="1" s="1"/>
  <c r="P8502" i="1"/>
  <c r="Q8502" i="1" s="1"/>
  <c r="P10261" i="1"/>
  <c r="Q10261" i="1" s="1"/>
  <c r="P3754" i="1"/>
  <c r="Q3754" i="1" s="1"/>
  <c r="P5913" i="1"/>
  <c r="Q5913" i="1" s="1"/>
  <c r="P10578" i="1"/>
  <c r="Q10578" i="1" s="1"/>
  <c r="P1954" i="1"/>
  <c r="Q1954" i="1" s="1"/>
  <c r="P5221" i="1"/>
  <c r="Q5221" i="1" s="1"/>
  <c r="P493" i="1"/>
  <c r="Q493" i="1" s="1"/>
  <c r="P3215" i="1"/>
  <c r="Q3215" i="1" s="1"/>
  <c r="P6185" i="1"/>
  <c r="Q6185" i="1" s="1"/>
  <c r="P4074" i="1"/>
  <c r="Q4074" i="1" s="1"/>
  <c r="P12097" i="1"/>
  <c r="Q12097" i="1" s="1"/>
  <c r="P6201" i="1"/>
  <c r="Q6201" i="1" s="1"/>
  <c r="P4864" i="1"/>
  <c r="Q4864" i="1" s="1"/>
  <c r="P14483" i="1"/>
  <c r="Q14483" i="1" s="1"/>
  <c r="P9752" i="1"/>
  <c r="Q9752" i="1" s="1"/>
  <c r="P10923" i="1"/>
  <c r="Q10923" i="1" s="1"/>
  <c r="P13320" i="1"/>
  <c r="Q13320" i="1" s="1"/>
  <c r="P4650" i="1"/>
  <c r="Q4650" i="1" s="1"/>
  <c r="P8485" i="1"/>
  <c r="Q8485" i="1" s="1"/>
  <c r="P6228" i="1"/>
  <c r="Q6228" i="1" s="1"/>
  <c r="P4346" i="1"/>
  <c r="Q4346" i="1" s="1"/>
  <c r="P164" i="1"/>
  <c r="Q164" i="1" s="1"/>
  <c r="P2125" i="1"/>
  <c r="Q2125" i="1" s="1"/>
  <c r="P12466" i="1"/>
  <c r="Q12466" i="1" s="1"/>
  <c r="P2111" i="1"/>
  <c r="Q2111" i="1" s="1"/>
  <c r="P13887" i="1"/>
  <c r="Q13887" i="1" s="1"/>
  <c r="P4143" i="1"/>
  <c r="Q4143" i="1" s="1"/>
  <c r="P7074" i="1"/>
  <c r="Q7074" i="1" s="1"/>
  <c r="P13289" i="1"/>
  <c r="Q13289" i="1" s="1"/>
  <c r="P5256" i="1"/>
  <c r="Q5256" i="1" s="1"/>
  <c r="P3520" i="1"/>
  <c r="Q3520" i="1" s="1"/>
  <c r="P485" i="1"/>
  <c r="Q485" i="1" s="1"/>
  <c r="P14600" i="1"/>
  <c r="Q14600" i="1" s="1"/>
  <c r="P6105" i="1"/>
  <c r="Q6105" i="1" s="1"/>
  <c r="P13665" i="1"/>
  <c r="Q13665" i="1" s="1"/>
  <c r="P6630" i="1"/>
  <c r="Q6630" i="1" s="1"/>
  <c r="P13573" i="1"/>
  <c r="Q13573" i="1" s="1"/>
  <c r="P1615" i="1"/>
  <c r="Q1615" i="1" s="1"/>
  <c r="P6731" i="1"/>
  <c r="Q6731" i="1" s="1"/>
  <c r="P6765" i="1"/>
  <c r="Q6765" i="1" s="1"/>
  <c r="P14964" i="1"/>
  <c r="Q14964" i="1" s="1"/>
  <c r="P7541" i="1"/>
  <c r="Q7541" i="1" s="1"/>
  <c r="P1626" i="1"/>
  <c r="Q1626" i="1" s="1"/>
  <c r="P13925" i="1"/>
  <c r="Q13925" i="1" s="1"/>
  <c r="P14566" i="1"/>
  <c r="Q14566" i="1" s="1"/>
  <c r="P6169" i="1"/>
  <c r="Q6169" i="1" s="1"/>
  <c r="P12241" i="1"/>
  <c r="Q12241" i="1" s="1"/>
  <c r="P1082" i="1"/>
  <c r="Q1082" i="1" s="1"/>
  <c r="P6121" i="1"/>
  <c r="Q6121" i="1" s="1"/>
  <c r="P7831" i="1"/>
  <c r="Q7831" i="1" s="1"/>
  <c r="P13380" i="1"/>
  <c r="Q13380" i="1" s="1"/>
  <c r="P1570" i="1"/>
  <c r="Q1570" i="1" s="1"/>
  <c r="P6140" i="1"/>
  <c r="Q6140" i="1" s="1"/>
  <c r="P7867" i="1"/>
  <c r="Q7867" i="1" s="1"/>
  <c r="P10258" i="1"/>
  <c r="Q10258" i="1" s="1"/>
  <c r="P1604" i="1"/>
  <c r="Q1604" i="1" s="1"/>
  <c r="P4265" i="1"/>
  <c r="Q4265" i="1" s="1"/>
  <c r="P713" i="1"/>
  <c r="Q713" i="1" s="1"/>
  <c r="P2244" i="1"/>
  <c r="Q2244" i="1" s="1"/>
  <c r="P7564" i="1"/>
  <c r="Q7564" i="1" s="1"/>
  <c r="P3609" i="1"/>
  <c r="Q3609" i="1" s="1"/>
  <c r="P7336" i="1"/>
  <c r="Q7336" i="1" s="1"/>
  <c r="P12156" i="1"/>
  <c r="Q12156" i="1" s="1"/>
  <c r="P5737" i="1"/>
  <c r="Q5737" i="1" s="1"/>
  <c r="P11125" i="1"/>
  <c r="Q11125" i="1" s="1"/>
  <c r="P11769" i="1"/>
  <c r="Q11769" i="1" s="1"/>
  <c r="P8242" i="1"/>
  <c r="Q8242" i="1" s="1"/>
  <c r="P4175" i="1"/>
  <c r="Q4175" i="1" s="1"/>
  <c r="P12249" i="1"/>
  <c r="Q12249" i="1" s="1"/>
  <c r="P5736" i="1"/>
  <c r="Q5736" i="1" s="1"/>
  <c r="P9099" i="1"/>
  <c r="Q9099" i="1" s="1"/>
  <c r="P7534" i="1"/>
  <c r="Q7534" i="1" s="1"/>
  <c r="P9617" i="1"/>
  <c r="Q9617" i="1" s="1"/>
  <c r="P13085" i="1"/>
  <c r="Q13085" i="1" s="1"/>
  <c r="P5355" i="1"/>
  <c r="Q5355" i="1" s="1"/>
  <c r="P14064" i="1"/>
  <c r="Q14064" i="1" s="1"/>
  <c r="P1684" i="1"/>
  <c r="Q1684" i="1" s="1"/>
  <c r="P3991" i="1"/>
  <c r="Q3991" i="1" s="1"/>
  <c r="P14127" i="1"/>
  <c r="Q14127" i="1" s="1"/>
  <c r="P1009" i="1"/>
  <c r="Q1009" i="1" s="1"/>
  <c r="P7062" i="1"/>
  <c r="Q7062" i="1" s="1"/>
  <c r="P3975" i="1"/>
  <c r="Q3975" i="1" s="1"/>
  <c r="P12139" i="1"/>
  <c r="Q12139" i="1" s="1"/>
  <c r="P1344" i="1"/>
  <c r="Q1344" i="1" s="1"/>
  <c r="P1958" i="1"/>
  <c r="Q1958" i="1" s="1"/>
  <c r="P2402" i="1"/>
  <c r="Q2402" i="1" s="1"/>
  <c r="P4805" i="1"/>
  <c r="Q4805" i="1" s="1"/>
  <c r="P13172" i="1"/>
  <c r="Q13172" i="1" s="1"/>
  <c r="P13455" i="1"/>
  <c r="Q13455" i="1" s="1"/>
  <c r="P3091" i="1"/>
  <c r="Q3091" i="1" s="1"/>
  <c r="P7955" i="1"/>
  <c r="Q7955" i="1" s="1"/>
  <c r="P10234" i="1"/>
  <c r="Q10234" i="1" s="1"/>
  <c r="P6235" i="1"/>
  <c r="Q6235" i="1" s="1"/>
  <c r="P14555" i="1"/>
  <c r="Q14555" i="1" s="1"/>
  <c r="P8419" i="1"/>
  <c r="Q8419" i="1" s="1"/>
  <c r="P6618" i="1"/>
  <c r="Q6618" i="1" s="1"/>
  <c r="P9592" i="1"/>
  <c r="Q9592" i="1" s="1"/>
  <c r="P12624" i="1"/>
  <c r="Q12624" i="1" s="1"/>
  <c r="P3976" i="1"/>
  <c r="Q3976" i="1" s="1"/>
  <c r="P14152" i="1"/>
  <c r="Q14152" i="1" s="1"/>
  <c r="P4839" i="1"/>
  <c r="Q4839" i="1" s="1"/>
  <c r="P9741" i="1"/>
  <c r="Q9741" i="1" s="1"/>
  <c r="P11054" i="1"/>
  <c r="Q11054" i="1" s="1"/>
  <c r="P13839" i="1"/>
  <c r="Q13839" i="1" s="1"/>
  <c r="P9620" i="1"/>
  <c r="Q9620" i="1" s="1"/>
  <c r="P14408" i="1"/>
  <c r="Q14408" i="1" s="1"/>
  <c r="P10970" i="1"/>
  <c r="Q10970" i="1" s="1"/>
  <c r="P12192" i="1"/>
  <c r="Q12192" i="1" s="1"/>
  <c r="P11955" i="1"/>
  <c r="Q11955" i="1" s="1"/>
  <c r="P9254" i="1"/>
  <c r="Q9254" i="1" s="1"/>
  <c r="P13692" i="1"/>
  <c r="Q13692" i="1" s="1"/>
  <c r="P5116" i="1"/>
  <c r="Q5116" i="1" s="1"/>
  <c r="P3240" i="1"/>
  <c r="Q3240" i="1" s="1"/>
  <c r="P2574" i="1"/>
  <c r="Q2574" i="1" s="1"/>
  <c r="P8067" i="1"/>
  <c r="Q8067" i="1" s="1"/>
  <c r="P14187" i="1"/>
  <c r="Q14187" i="1" s="1"/>
  <c r="P8852" i="1"/>
  <c r="Q8852" i="1" s="1"/>
  <c r="P13475" i="1"/>
  <c r="Q13475" i="1" s="1"/>
  <c r="P2183" i="1"/>
  <c r="Q2183" i="1" s="1"/>
  <c r="P11104" i="1"/>
  <c r="Q11104" i="1" s="1"/>
  <c r="P15105" i="1"/>
  <c r="Q15105" i="1" s="1"/>
  <c r="P8384" i="1"/>
  <c r="Q8384" i="1" s="1"/>
  <c r="P12228" i="1"/>
  <c r="Q12228" i="1" s="1"/>
  <c r="P8057" i="1"/>
  <c r="Q8057" i="1" s="1"/>
  <c r="P13321" i="1"/>
  <c r="Q13321" i="1" s="1"/>
  <c r="P9100" i="1"/>
  <c r="Q9100" i="1" s="1"/>
  <c r="P3011" i="1"/>
  <c r="Q3011" i="1" s="1"/>
  <c r="P3572" i="1"/>
  <c r="Q3572" i="1" s="1"/>
  <c r="P5389" i="1"/>
  <c r="Q5389" i="1" s="1"/>
  <c r="P14899" i="1"/>
  <c r="Q14899" i="1" s="1"/>
  <c r="P9615" i="1"/>
  <c r="Q9615" i="1" s="1"/>
  <c r="P7389" i="1"/>
  <c r="Q7389" i="1" s="1"/>
  <c r="P5559" i="1"/>
  <c r="Q5559" i="1" s="1"/>
  <c r="P13528" i="1"/>
  <c r="Q13528" i="1" s="1"/>
  <c r="P4598" i="1"/>
  <c r="Q4598" i="1" s="1"/>
  <c r="P7224" i="1"/>
  <c r="Q7224" i="1" s="1"/>
  <c r="P2078" i="1"/>
  <c r="Q2078" i="1" s="1"/>
  <c r="P5754" i="1"/>
  <c r="Q5754" i="1" s="1"/>
  <c r="P13491" i="1"/>
  <c r="Q13491" i="1" s="1"/>
  <c r="P1132" i="1"/>
  <c r="Q1132" i="1" s="1"/>
  <c r="P633" i="1"/>
  <c r="Q633" i="1" s="1"/>
  <c r="P6600" i="1"/>
  <c r="Q6600" i="1" s="1"/>
  <c r="P10291" i="1"/>
  <c r="Q10291" i="1" s="1"/>
  <c r="P573" i="1"/>
  <c r="Q573" i="1" s="1"/>
  <c r="P7254" i="1"/>
  <c r="Q7254" i="1" s="1"/>
  <c r="P606" i="1"/>
  <c r="Q606" i="1" s="1"/>
  <c r="P10248" i="1"/>
  <c r="Q10248" i="1" s="1"/>
  <c r="P10894" i="1"/>
  <c r="Q10894" i="1" s="1"/>
  <c r="P13800" i="1"/>
  <c r="Q13800" i="1" s="1"/>
  <c r="P14485" i="1"/>
  <c r="Q14485" i="1" s="1"/>
  <c r="P12142" i="1"/>
  <c r="Q12142" i="1" s="1"/>
  <c r="P7912" i="1"/>
  <c r="Q7912" i="1" s="1"/>
  <c r="P3236" i="1"/>
  <c r="Q3236" i="1" s="1"/>
  <c r="P10588" i="1"/>
  <c r="Q10588" i="1" s="1"/>
  <c r="P15021" i="1"/>
  <c r="Q15021" i="1" s="1"/>
  <c r="P13344" i="1"/>
  <c r="Q13344" i="1" s="1"/>
  <c r="P9097" i="1"/>
  <c r="Q9097" i="1" s="1"/>
  <c r="P14040" i="1"/>
  <c r="Q14040" i="1" s="1"/>
  <c r="P5650" i="1"/>
  <c r="Q5650" i="1" s="1"/>
  <c r="P8815" i="1"/>
  <c r="Q8815" i="1" s="1"/>
  <c r="P7567" i="1"/>
  <c r="Q7567" i="1" s="1"/>
  <c r="P7911" i="1"/>
  <c r="Q7911" i="1" s="1"/>
  <c r="P14973" i="1"/>
  <c r="Q14973" i="1" s="1"/>
  <c r="P3692" i="1"/>
  <c r="Q3692" i="1" s="1"/>
  <c r="P698" i="1"/>
  <c r="Q698" i="1" s="1"/>
  <c r="P130" i="1"/>
  <c r="Q130" i="1" s="1"/>
  <c r="P3164" i="1"/>
  <c r="Q3164" i="1" s="1"/>
  <c r="P8728" i="1"/>
  <c r="Q8728" i="1" s="1"/>
  <c r="P12018" i="1"/>
  <c r="Q12018" i="1" s="1"/>
  <c r="P3775" i="1"/>
  <c r="Q3775" i="1" s="1"/>
  <c r="P2791" i="1"/>
  <c r="Q2791" i="1" s="1"/>
  <c r="P5975" i="1"/>
  <c r="Q5975" i="1" s="1"/>
  <c r="P10872" i="1"/>
  <c r="Q10872" i="1" s="1"/>
  <c r="P3340" i="1"/>
  <c r="Q3340" i="1" s="1"/>
  <c r="P9792" i="1"/>
  <c r="Q9792" i="1" s="1"/>
  <c r="P7337" i="1"/>
  <c r="Q7337" i="1" s="1"/>
  <c r="P1837" i="1"/>
  <c r="Q1837" i="1" s="1"/>
  <c r="P6519" i="1"/>
  <c r="Q6519" i="1" s="1"/>
  <c r="P4316" i="1"/>
  <c r="Q4316" i="1" s="1"/>
  <c r="P8602" i="1"/>
  <c r="Q8602" i="1" s="1"/>
  <c r="P10572" i="1"/>
  <c r="Q10572" i="1" s="1"/>
  <c r="P14570" i="1"/>
  <c r="Q14570" i="1" s="1"/>
  <c r="P10154" i="1"/>
  <c r="Q10154" i="1" s="1"/>
  <c r="P1558" i="1"/>
  <c r="Q1558" i="1" s="1"/>
  <c r="P9186" i="1"/>
  <c r="Q9186" i="1" s="1"/>
  <c r="P11594" i="1"/>
  <c r="Q11594" i="1" s="1"/>
  <c r="P6951" i="1"/>
  <c r="Q6951" i="1" s="1"/>
  <c r="P9224" i="1"/>
  <c r="Q9224" i="1" s="1"/>
  <c r="P6202" i="1"/>
  <c r="Q6202" i="1" s="1"/>
  <c r="P2207" i="1"/>
  <c r="Q2207" i="1" s="1"/>
  <c r="P3648" i="1"/>
  <c r="Q3648" i="1" s="1"/>
  <c r="P7872" i="1"/>
  <c r="Q7872" i="1" s="1"/>
  <c r="P11120" i="1"/>
  <c r="Q11120" i="1" s="1"/>
  <c r="P8285" i="1"/>
  <c r="Q8285" i="1" s="1"/>
  <c r="P8560" i="1"/>
  <c r="Q8560" i="1" s="1"/>
  <c r="P6344" i="1"/>
  <c r="Q6344" i="1" s="1"/>
  <c r="P3280" i="1"/>
  <c r="Q3280" i="1" s="1"/>
  <c r="P5332" i="1"/>
  <c r="Q5332" i="1" s="1"/>
  <c r="P2723" i="1"/>
  <c r="Q2723" i="1" s="1"/>
  <c r="P10385" i="1"/>
  <c r="Q10385" i="1" s="1"/>
  <c r="P10107" i="1"/>
  <c r="Q10107" i="1" s="1"/>
  <c r="P10957" i="1"/>
  <c r="Q10957" i="1" s="1"/>
  <c r="P1699" i="1"/>
  <c r="Q1699" i="1" s="1"/>
  <c r="P5555" i="1"/>
  <c r="Q5555" i="1" s="1"/>
  <c r="P11097" i="1"/>
  <c r="Q11097" i="1" s="1"/>
  <c r="P12589" i="1"/>
  <c r="Q12589" i="1" s="1"/>
  <c r="P15197" i="1"/>
  <c r="Q15197" i="1" s="1"/>
  <c r="P14491" i="1"/>
  <c r="Q14491" i="1" s="1"/>
  <c r="P1949" i="1"/>
  <c r="Q1949" i="1" s="1"/>
  <c r="P12096" i="1"/>
  <c r="Q12096" i="1" s="1"/>
  <c r="P10196" i="1"/>
  <c r="Q10196" i="1" s="1"/>
  <c r="P370" i="1"/>
  <c r="Q370" i="1" s="1"/>
  <c r="P13873" i="1"/>
  <c r="Q13873" i="1" s="1"/>
  <c r="P7566" i="1"/>
  <c r="Q7566" i="1" s="1"/>
  <c r="P11864" i="1"/>
  <c r="Q11864" i="1" s="1"/>
  <c r="P8468" i="1"/>
  <c r="Q8468" i="1" s="1"/>
  <c r="P4993" i="1"/>
  <c r="Q4993" i="1" s="1"/>
  <c r="P7462" i="1"/>
  <c r="Q7462" i="1" s="1"/>
  <c r="P12781" i="1"/>
  <c r="Q12781" i="1" s="1"/>
  <c r="P3191" i="1"/>
  <c r="Q3191" i="1" s="1"/>
  <c r="P8480" i="1"/>
  <c r="Q8480" i="1" s="1"/>
  <c r="P9610" i="1"/>
  <c r="Q9610" i="1" s="1"/>
  <c r="P9037" i="1"/>
  <c r="Q9037" i="1" s="1"/>
  <c r="P5963" i="1"/>
  <c r="Q5963" i="1" s="1"/>
  <c r="P2519" i="1"/>
  <c r="Q2519" i="1" s="1"/>
  <c r="P3999" i="1"/>
  <c r="Q3999" i="1" s="1"/>
  <c r="P6985" i="1"/>
  <c r="Q6985" i="1" s="1"/>
  <c r="P3163" i="1"/>
  <c r="Q3163" i="1" s="1"/>
  <c r="P11218" i="1"/>
  <c r="Q11218" i="1" s="1"/>
  <c r="P4221" i="1"/>
  <c r="Q4221" i="1" s="1"/>
  <c r="P3021" i="1"/>
  <c r="Q3021" i="1" s="1"/>
  <c r="P5376" i="1"/>
  <c r="Q5376" i="1" s="1"/>
  <c r="P3462" i="1"/>
  <c r="Q3462" i="1" s="1"/>
  <c r="P10863" i="1"/>
  <c r="Q10863" i="1" s="1"/>
  <c r="P12264" i="1"/>
  <c r="Q12264" i="1" s="1"/>
  <c r="P6369" i="1"/>
  <c r="Q6369" i="1" s="1"/>
  <c r="P10203" i="1"/>
  <c r="Q10203" i="1" s="1"/>
  <c r="P3014" i="1"/>
  <c r="Q3014" i="1" s="1"/>
  <c r="P5110" i="1"/>
  <c r="Q5110" i="1" s="1"/>
  <c r="P2331" i="1"/>
  <c r="Q2331" i="1" s="1"/>
  <c r="P3231" i="1"/>
  <c r="Q3231" i="1" s="1"/>
  <c r="P7248" i="1"/>
  <c r="Q7248" i="1" s="1"/>
  <c r="P9954" i="1"/>
  <c r="Q9954" i="1" s="1"/>
  <c r="P2189" i="1"/>
  <c r="Q2189" i="1" s="1"/>
  <c r="P8095" i="1"/>
  <c r="Q8095" i="1" s="1"/>
  <c r="P7042" i="1"/>
  <c r="Q7042" i="1" s="1"/>
  <c r="P192" i="1"/>
  <c r="Q192" i="1" s="1"/>
  <c r="P13437" i="1"/>
  <c r="Q13437" i="1" s="1"/>
  <c r="P8899" i="1"/>
  <c r="Q8899" i="1" s="1"/>
  <c r="P3978" i="1"/>
  <c r="Q3978" i="1" s="1"/>
  <c r="P9193" i="1"/>
  <c r="Q9193" i="1" s="1"/>
  <c r="P14267" i="1"/>
  <c r="Q14267" i="1" s="1"/>
  <c r="P322" i="1"/>
  <c r="Q322" i="1" s="1"/>
  <c r="P14622" i="1"/>
  <c r="Q14622" i="1" s="1"/>
  <c r="P10084" i="1"/>
  <c r="Q10084" i="1" s="1"/>
  <c r="P8253" i="1"/>
  <c r="Q8253" i="1" s="1"/>
  <c r="P5991" i="1"/>
  <c r="Q5991" i="1" s="1"/>
  <c r="P2021" i="1"/>
  <c r="Q2021" i="1" s="1"/>
  <c r="P289" i="1"/>
  <c r="Q289" i="1" s="1"/>
  <c r="P6613" i="1"/>
  <c r="Q6613" i="1" s="1"/>
  <c r="P8470" i="1"/>
  <c r="Q8470" i="1" s="1"/>
  <c r="P15198" i="1"/>
  <c r="Q15198" i="1" s="1"/>
  <c r="P8044" i="1"/>
  <c r="Q8044" i="1" s="1"/>
  <c r="P10861" i="1"/>
  <c r="Q10861" i="1" s="1"/>
  <c r="P9706" i="1"/>
  <c r="Q9706" i="1" s="1"/>
  <c r="P13530" i="1"/>
  <c r="Q13530" i="1" s="1"/>
  <c r="P7450" i="1"/>
  <c r="Q7450" i="1" s="1"/>
  <c r="P2704" i="1"/>
  <c r="Q2704" i="1" s="1"/>
  <c r="P3628" i="1"/>
  <c r="Q3628" i="1" s="1"/>
  <c r="P5417" i="1"/>
  <c r="Q5417" i="1" s="1"/>
  <c r="P2915" i="1"/>
  <c r="Q2915" i="1" s="1"/>
  <c r="P12180" i="1"/>
  <c r="Q12180" i="1" s="1"/>
  <c r="P5598" i="1"/>
  <c r="Q5598" i="1" s="1"/>
  <c r="P5765" i="1"/>
  <c r="Q5765" i="1" s="1"/>
  <c r="P7651" i="1"/>
  <c r="Q7651" i="1" s="1"/>
  <c r="P4368" i="1"/>
  <c r="Q4368" i="1" s="1"/>
  <c r="P1932" i="1"/>
  <c r="Q1932" i="1" s="1"/>
  <c r="P11313" i="1"/>
  <c r="Q11313" i="1" s="1"/>
  <c r="P9118" i="1"/>
  <c r="Q9118" i="1" s="1"/>
  <c r="P2933" i="1"/>
  <c r="Q2933" i="1" s="1"/>
  <c r="P969" i="1"/>
  <c r="Q969" i="1" s="1"/>
  <c r="P8240" i="1"/>
  <c r="Q8240" i="1" s="1"/>
  <c r="P10259" i="1"/>
  <c r="Q10259" i="1" s="1"/>
  <c r="P3591" i="1"/>
  <c r="Q3591" i="1" s="1"/>
  <c r="P5920" i="1"/>
  <c r="Q5920" i="1" s="1"/>
  <c r="P13541" i="1"/>
  <c r="Q13541" i="1" s="1"/>
  <c r="P7733" i="1"/>
  <c r="Q7733" i="1" s="1"/>
  <c r="P13189" i="1"/>
  <c r="Q13189" i="1" s="1"/>
  <c r="P8402" i="1"/>
  <c r="Q8402" i="1" s="1"/>
  <c r="P9389" i="1"/>
  <c r="Q9389" i="1" s="1"/>
  <c r="P8963" i="1"/>
  <c r="Q8963" i="1" s="1"/>
  <c r="P2076" i="1"/>
  <c r="Q2076" i="1" s="1"/>
  <c r="P776" i="1"/>
  <c r="Q776" i="1" s="1"/>
  <c r="P11063" i="1"/>
  <c r="Q11063" i="1" s="1"/>
  <c r="P9318" i="1"/>
  <c r="Q9318" i="1" s="1"/>
  <c r="P5275" i="1"/>
  <c r="Q5275" i="1" s="1"/>
  <c r="P9071" i="1"/>
  <c r="Q9071" i="1" s="1"/>
  <c r="P8386" i="1"/>
  <c r="Q8386" i="1" s="1"/>
  <c r="P11327" i="1"/>
  <c r="Q11327" i="1" s="1"/>
  <c r="P8924" i="1"/>
  <c r="Q8924" i="1" s="1"/>
  <c r="P10138" i="1"/>
  <c r="Q10138" i="1" s="1"/>
  <c r="P8404" i="1"/>
  <c r="Q8404" i="1" s="1"/>
  <c r="P2427" i="1"/>
  <c r="Q2427" i="1" s="1"/>
  <c r="P13154" i="1"/>
  <c r="Q13154" i="1" s="1"/>
  <c r="P6061" i="1"/>
  <c r="Q6061" i="1" s="1"/>
  <c r="P3169" i="1"/>
  <c r="Q3169" i="1" s="1"/>
  <c r="P14861" i="1"/>
  <c r="Q14861" i="1" s="1"/>
  <c r="P10040" i="1"/>
  <c r="Q10040" i="1" s="1"/>
  <c r="P14147" i="1"/>
  <c r="Q14147" i="1" s="1"/>
  <c r="P3765" i="1"/>
  <c r="Q3765" i="1" s="1"/>
  <c r="P9982" i="1"/>
  <c r="Q9982" i="1" s="1"/>
  <c r="P6576" i="1"/>
  <c r="Q6576" i="1" s="1"/>
  <c r="P670" i="1"/>
  <c r="Q670" i="1" s="1"/>
  <c r="P7271" i="1"/>
  <c r="Q7271" i="1" s="1"/>
  <c r="P5227" i="1"/>
  <c r="Q5227" i="1" s="1"/>
  <c r="P1354" i="1"/>
  <c r="Q1354" i="1" s="1"/>
  <c r="P11531" i="1"/>
  <c r="Q11531" i="1" s="1"/>
  <c r="P8445" i="1"/>
  <c r="Q8445" i="1" s="1"/>
  <c r="P525" i="1"/>
  <c r="Q525" i="1" s="1"/>
  <c r="P3727" i="1"/>
  <c r="Q3727" i="1" s="1"/>
  <c r="P14878" i="1"/>
  <c r="Q14878" i="1" s="1"/>
  <c r="P11086" i="1"/>
  <c r="Q11086" i="1" s="1"/>
  <c r="P14184" i="1"/>
  <c r="Q14184" i="1" s="1"/>
  <c r="P8580" i="1"/>
  <c r="Q8580" i="1" s="1"/>
  <c r="P12737" i="1"/>
  <c r="Q12737" i="1" s="1"/>
  <c r="P7796" i="1"/>
  <c r="Q7796" i="1" s="1"/>
  <c r="P7436" i="1"/>
  <c r="Q7436" i="1" s="1"/>
  <c r="P3035" i="1"/>
  <c r="Q3035" i="1" s="1"/>
  <c r="P12134" i="1"/>
  <c r="Q12134" i="1" s="1"/>
  <c r="P7833" i="1"/>
  <c r="Q7833" i="1" s="1"/>
  <c r="P2820" i="1"/>
  <c r="Q2820" i="1" s="1"/>
  <c r="P6740" i="1"/>
  <c r="Q6740" i="1" s="1"/>
  <c r="P7210" i="1"/>
  <c r="Q7210" i="1" s="1"/>
  <c r="P570" i="1"/>
  <c r="Q570" i="1" s="1"/>
  <c r="P11332" i="1"/>
  <c r="Q11332" i="1" s="1"/>
  <c r="P328" i="1"/>
  <c r="Q328" i="1" s="1"/>
  <c r="P8565" i="1"/>
  <c r="Q8565" i="1" s="1"/>
  <c r="P9923" i="1"/>
  <c r="Q9923" i="1" s="1"/>
  <c r="P697" i="1"/>
  <c r="Q697" i="1" s="1"/>
  <c r="P4943" i="1"/>
  <c r="Q4943" i="1" s="1"/>
  <c r="P11825" i="1"/>
  <c r="Q11825" i="1" s="1"/>
  <c r="P2193" i="1"/>
  <c r="Q2193" i="1" s="1"/>
  <c r="P7549" i="1"/>
  <c r="Q7549" i="1" s="1"/>
  <c r="P1770" i="1"/>
  <c r="Q1770" i="1" s="1"/>
  <c r="P14755" i="1"/>
  <c r="Q14755" i="1" s="1"/>
  <c r="P3547" i="1"/>
  <c r="Q3547" i="1" s="1"/>
  <c r="P6715" i="1"/>
  <c r="Q6715" i="1" s="1"/>
  <c r="P6421" i="1"/>
  <c r="Q6421" i="1" s="1"/>
  <c r="P9226" i="1"/>
  <c r="Q9226" i="1" s="1"/>
  <c r="P4991" i="1"/>
  <c r="Q4991" i="1" s="1"/>
  <c r="P7341" i="1"/>
  <c r="Q7341" i="1" s="1"/>
  <c r="P14162" i="1"/>
  <c r="Q14162" i="1" s="1"/>
  <c r="P903" i="1"/>
  <c r="Q903" i="1" s="1"/>
  <c r="P237" i="1"/>
  <c r="Q237" i="1" s="1"/>
  <c r="P15321" i="1"/>
  <c r="Q15321" i="1" s="1"/>
  <c r="P7150" i="1"/>
  <c r="Q7150" i="1" s="1"/>
  <c r="P5058" i="1"/>
  <c r="Q5058" i="1" s="1"/>
  <c r="P3312" i="1"/>
  <c r="Q3312" i="1" s="1"/>
  <c r="P10460" i="1"/>
  <c r="Q10460" i="1" s="1"/>
  <c r="P9618" i="1"/>
  <c r="Q9618" i="1" s="1"/>
  <c r="P4008" i="1"/>
  <c r="Q4008" i="1" s="1"/>
  <c r="P3728" i="1"/>
  <c r="Q3728" i="1" s="1"/>
  <c r="P12811" i="1"/>
  <c r="Q12811" i="1" s="1"/>
  <c r="P11367" i="1"/>
  <c r="Q11367" i="1" s="1"/>
  <c r="P11720" i="1"/>
  <c r="Q11720" i="1" s="1"/>
  <c r="P6950" i="1"/>
  <c r="Q6950" i="1" s="1"/>
  <c r="P4725" i="1"/>
  <c r="Q4725" i="1" s="1"/>
  <c r="P7609" i="1"/>
  <c r="Q7609" i="1" s="1"/>
  <c r="P9149" i="1"/>
  <c r="Q9149" i="1" s="1"/>
  <c r="P11119" i="1"/>
  <c r="Q11119" i="1" s="1"/>
  <c r="P7018" i="1"/>
  <c r="Q7018" i="1" s="1"/>
  <c r="P10699" i="1"/>
  <c r="Q10699" i="1" s="1"/>
  <c r="P7979" i="1"/>
  <c r="Q7979" i="1" s="1"/>
  <c r="P2467" i="1"/>
  <c r="Q2467" i="1" s="1"/>
  <c r="P1188" i="1"/>
  <c r="Q1188" i="1" s="1"/>
  <c r="P8637" i="1"/>
  <c r="Q8637" i="1" s="1"/>
  <c r="P7081" i="1"/>
  <c r="Q7081" i="1" s="1"/>
  <c r="P5764" i="1"/>
  <c r="Q5764" i="1" s="1"/>
  <c r="P8764" i="1"/>
  <c r="Q8764" i="1" s="1"/>
  <c r="P10792" i="1"/>
  <c r="Q10792" i="1" s="1"/>
  <c r="P3548" i="1"/>
  <c r="Q3548" i="1" s="1"/>
  <c r="P8377" i="1"/>
  <c r="Q8377" i="1" s="1"/>
  <c r="P3362" i="1"/>
  <c r="Q3362" i="1" s="1"/>
  <c r="P9851" i="1"/>
  <c r="Q9851" i="1" s="1"/>
  <c r="P8546" i="1"/>
  <c r="Q8546" i="1" s="1"/>
  <c r="P10775" i="1"/>
  <c r="Q10775" i="1" s="1"/>
  <c r="P12858" i="1"/>
  <c r="Q12858" i="1" s="1"/>
  <c r="P4972" i="1"/>
  <c r="Q4972" i="1" s="1"/>
  <c r="P13710" i="1"/>
  <c r="Q13710" i="1" s="1"/>
  <c r="P1194" i="1"/>
  <c r="Q1194" i="1" s="1"/>
  <c r="P9757" i="1"/>
  <c r="Q9757" i="1" s="1"/>
  <c r="P4670" i="1"/>
  <c r="Q4670" i="1" s="1"/>
  <c r="P11499" i="1"/>
  <c r="Q11499" i="1" s="1"/>
  <c r="P122" i="1"/>
  <c r="Q122" i="1" s="1"/>
  <c r="P12772" i="1"/>
  <c r="Q12772" i="1" s="1"/>
  <c r="P12814" i="1"/>
  <c r="Q12814" i="1" s="1"/>
  <c r="P7387" i="1"/>
  <c r="Q7387" i="1" s="1"/>
  <c r="P14269" i="1"/>
  <c r="Q14269" i="1" s="1"/>
  <c r="P6321" i="1"/>
  <c r="Q6321" i="1" s="1"/>
  <c r="P13879" i="1"/>
  <c r="Q13879" i="1" s="1"/>
  <c r="P7" i="1"/>
  <c r="Q7" i="1" s="1"/>
  <c r="P6152" i="1"/>
  <c r="Q6152" i="1" s="1"/>
  <c r="P916" i="1"/>
  <c r="Q916" i="1" s="1"/>
  <c r="P2930" i="1"/>
  <c r="Q2930" i="1" s="1"/>
  <c r="P6691" i="1"/>
  <c r="Q6691" i="1" s="1"/>
  <c r="P10491" i="1"/>
  <c r="Q10491" i="1" s="1"/>
  <c r="P4728" i="1"/>
  <c r="Q4728" i="1" s="1"/>
  <c r="P3562" i="1"/>
  <c r="Q3562" i="1" s="1"/>
  <c r="P13069" i="1"/>
  <c r="Q13069" i="1" s="1"/>
  <c r="P857" i="1"/>
  <c r="Q857" i="1" s="1"/>
  <c r="P12989" i="1"/>
  <c r="Q12989" i="1" s="1"/>
  <c r="P414" i="1"/>
  <c r="Q414" i="1" s="1"/>
  <c r="P154" i="1"/>
  <c r="Q154" i="1" s="1"/>
  <c r="P14357" i="1"/>
  <c r="Q14357" i="1" s="1"/>
  <c r="P5176" i="1"/>
  <c r="Q5176" i="1" s="1"/>
  <c r="P2520" i="1"/>
  <c r="Q2520" i="1" s="1"/>
  <c r="P2834" i="1"/>
  <c r="Q2834" i="1" s="1"/>
  <c r="P9948" i="1"/>
  <c r="Q9948" i="1" s="1"/>
  <c r="P12701" i="1"/>
  <c r="Q12701" i="1" s="1"/>
  <c r="P6882" i="1"/>
  <c r="Q6882" i="1" s="1"/>
  <c r="P3461" i="1"/>
  <c r="Q3461" i="1" s="1"/>
  <c r="P4761" i="1"/>
  <c r="Q4761" i="1" s="1"/>
  <c r="P3051" i="1"/>
  <c r="Q3051" i="1" s="1"/>
  <c r="P2928" i="1"/>
  <c r="Q2928" i="1" s="1"/>
  <c r="P8592" i="1"/>
  <c r="Q8592" i="1" s="1"/>
  <c r="P8061" i="1"/>
  <c r="Q8061" i="1" s="1"/>
  <c r="P10379" i="1"/>
  <c r="Q10379" i="1" s="1"/>
  <c r="P2694" i="1"/>
  <c r="Q2694" i="1" s="1"/>
  <c r="P630" i="1"/>
  <c r="Q630" i="1" s="1"/>
  <c r="P8724" i="1"/>
  <c r="Q8724" i="1" s="1"/>
  <c r="P13527" i="1"/>
  <c r="Q13527" i="1" s="1"/>
  <c r="P10959" i="1"/>
  <c r="Q10959" i="1" s="1"/>
  <c r="P3384" i="1"/>
  <c r="Q3384" i="1" s="1"/>
  <c r="P6445" i="1"/>
  <c r="Q6445" i="1" s="1"/>
  <c r="P3306" i="1"/>
  <c r="Q3306" i="1" s="1"/>
  <c r="P2600" i="1"/>
  <c r="Q2600" i="1" s="1"/>
  <c r="P13485" i="1"/>
  <c r="Q13485" i="1" s="1"/>
  <c r="P2318" i="1"/>
  <c r="Q2318" i="1" s="1"/>
  <c r="P10719" i="1"/>
  <c r="Q10719" i="1" s="1"/>
  <c r="P5310" i="1"/>
  <c r="Q5310" i="1" s="1"/>
  <c r="P3960" i="1"/>
  <c r="Q3960" i="1" s="1"/>
  <c r="P14313" i="1"/>
  <c r="Q14313" i="1" s="1"/>
  <c r="P13600" i="1"/>
  <c r="Q13600" i="1" s="1"/>
  <c r="P3468" i="1"/>
  <c r="Q3468" i="1" s="1"/>
  <c r="P6224" i="1"/>
  <c r="Q6224" i="1" s="1"/>
  <c r="P10865" i="1"/>
  <c r="Q10865" i="1" s="1"/>
  <c r="P12487" i="1"/>
  <c r="Q12487" i="1" s="1"/>
  <c r="P6686" i="1"/>
  <c r="Q6686" i="1" s="1"/>
  <c r="P14028" i="1"/>
  <c r="Q14028" i="1" s="1"/>
  <c r="P6333" i="1"/>
  <c r="Q6333" i="1" s="1"/>
  <c r="P1658" i="1"/>
  <c r="Q1658" i="1" s="1"/>
  <c r="P15085" i="1"/>
  <c r="Q15085" i="1" s="1"/>
  <c r="P14278" i="1"/>
  <c r="Q14278" i="1" s="1"/>
  <c r="P11875" i="1"/>
  <c r="Q11875" i="1" s="1"/>
  <c r="P13703" i="1"/>
  <c r="Q13703" i="1" s="1"/>
  <c r="P9953" i="1"/>
  <c r="Q9953" i="1" s="1"/>
  <c r="P6069" i="1"/>
  <c r="Q6069" i="1" s="1"/>
  <c r="P5683" i="1"/>
  <c r="Q5683" i="1" s="1"/>
  <c r="P4665" i="1"/>
  <c r="Q4665" i="1" s="1"/>
  <c r="P10538" i="1"/>
  <c r="Q10538" i="1" s="1"/>
  <c r="P4507" i="1"/>
  <c r="Q4507" i="1" s="1"/>
  <c r="P5198" i="1"/>
  <c r="Q5198" i="1" s="1"/>
  <c r="P7631" i="1"/>
  <c r="Q7631" i="1" s="1"/>
  <c r="P6809" i="1"/>
  <c r="Q6809" i="1" s="1"/>
  <c r="P764" i="1"/>
  <c r="Q764" i="1" s="1"/>
  <c r="P6534" i="1"/>
  <c r="Q6534" i="1" s="1"/>
  <c r="P7477" i="1"/>
  <c r="Q7477" i="1" s="1"/>
  <c r="P8573" i="1"/>
  <c r="Q8573" i="1" s="1"/>
  <c r="P13351" i="1"/>
  <c r="Q13351" i="1" s="1"/>
  <c r="P5267" i="1"/>
  <c r="Q5267" i="1" s="1"/>
  <c r="P10783" i="1"/>
  <c r="Q10783" i="1" s="1"/>
  <c r="P14074" i="1"/>
  <c r="Q14074" i="1" s="1"/>
  <c r="P14290" i="1"/>
  <c r="Q14290" i="1" s="1"/>
  <c r="P14398" i="1"/>
  <c r="Q14398" i="1" s="1"/>
  <c r="P12915" i="1"/>
  <c r="Q12915" i="1" s="1"/>
  <c r="P8550" i="1"/>
  <c r="Q8550" i="1" s="1"/>
  <c r="P10891" i="1"/>
  <c r="Q10891" i="1" s="1"/>
  <c r="P1074" i="1"/>
  <c r="Q1074" i="1" s="1"/>
  <c r="P2854" i="1"/>
  <c r="Q2854" i="1" s="1"/>
  <c r="P15207" i="1"/>
  <c r="Q15207" i="1" s="1"/>
  <c r="P393" i="1"/>
  <c r="Q393" i="1" s="1"/>
  <c r="P467" i="1"/>
  <c r="Q467" i="1" s="1"/>
  <c r="P3656" i="1"/>
  <c r="Q3656" i="1" s="1"/>
  <c r="P8677" i="1"/>
  <c r="Q8677" i="1" s="1"/>
  <c r="P3041" i="1"/>
  <c r="Q3041" i="1" s="1"/>
  <c r="P1592" i="1"/>
  <c r="Q1592" i="1" s="1"/>
  <c r="P2220" i="1"/>
  <c r="Q2220" i="1" s="1"/>
  <c r="P7068" i="1"/>
  <c r="Q7068" i="1" s="1"/>
  <c r="P8101" i="1"/>
  <c r="Q8101" i="1" s="1"/>
  <c r="P3857" i="1"/>
  <c r="Q3857" i="1" s="1"/>
  <c r="P14648" i="1"/>
  <c r="Q14648" i="1" s="1"/>
  <c r="P12450" i="1"/>
  <c r="Q12450" i="1" s="1"/>
  <c r="P7188" i="1"/>
  <c r="Q7188" i="1" s="1"/>
  <c r="P2549" i="1"/>
  <c r="Q2549" i="1" s="1"/>
  <c r="P13685" i="1"/>
  <c r="Q13685" i="1" s="1"/>
  <c r="P2351" i="1"/>
  <c r="Q2351" i="1" s="1"/>
  <c r="P10516" i="1"/>
  <c r="Q10516" i="1" s="1"/>
  <c r="P9605" i="1"/>
  <c r="Q9605" i="1" s="1"/>
  <c r="P13560" i="1"/>
  <c r="Q13560" i="1" s="1"/>
  <c r="P4834" i="1"/>
  <c r="Q4834" i="1" s="1"/>
  <c r="P3805" i="1"/>
  <c r="Q3805" i="1" s="1"/>
  <c r="P6450" i="1"/>
  <c r="Q6450" i="1" s="1"/>
  <c r="P13568" i="1"/>
  <c r="Q13568" i="1" s="1"/>
  <c r="P2071" i="1"/>
  <c r="Q2071" i="1" s="1"/>
  <c r="P14532" i="1"/>
  <c r="Q14532" i="1" s="1"/>
  <c r="P10180" i="1"/>
  <c r="Q10180" i="1" s="1"/>
  <c r="P1172" i="1"/>
  <c r="Q1172" i="1" s="1"/>
  <c r="P9297" i="1"/>
  <c r="Q9297" i="1" s="1"/>
  <c r="P8113" i="1"/>
  <c r="Q8113" i="1" s="1"/>
  <c r="P9657" i="1"/>
  <c r="Q9657" i="1" s="1"/>
  <c r="P7551" i="1"/>
  <c r="Q7551" i="1" s="1"/>
  <c r="P12251" i="1"/>
  <c r="Q12251" i="1" s="1"/>
  <c r="P12889" i="1"/>
  <c r="Q12889" i="1" s="1"/>
  <c r="P8591" i="1"/>
  <c r="Q8591" i="1" s="1"/>
  <c r="P1440" i="1"/>
  <c r="Q1440" i="1" s="1"/>
  <c r="P7676" i="1"/>
  <c r="Q7676" i="1" s="1"/>
  <c r="P1474" i="1"/>
  <c r="Q1474" i="1" s="1"/>
  <c r="P354" i="1"/>
  <c r="Q354" i="1" s="1"/>
  <c r="P6547" i="1"/>
  <c r="Q6547" i="1" s="1"/>
  <c r="P14906" i="1"/>
  <c r="Q14906" i="1" s="1"/>
  <c r="P2620" i="1"/>
  <c r="Q2620" i="1" s="1"/>
  <c r="P12349" i="1"/>
  <c r="Q12349" i="1" s="1"/>
  <c r="P159" i="1"/>
  <c r="Q159" i="1" s="1"/>
  <c r="P1409" i="1"/>
  <c r="Q1409" i="1" s="1"/>
  <c r="P12891" i="1"/>
  <c r="Q12891" i="1" s="1"/>
  <c r="P5761" i="1"/>
  <c r="Q5761" i="1" s="1"/>
  <c r="P14888" i="1"/>
  <c r="Q14888" i="1" s="1"/>
  <c r="P968" i="1"/>
  <c r="Q968" i="1" s="1"/>
  <c r="P5099" i="1"/>
  <c r="Q5099" i="1" s="1"/>
  <c r="P8990" i="1"/>
  <c r="Q8990" i="1" s="1"/>
  <c r="P10565" i="1"/>
  <c r="Q10565" i="1" s="1"/>
  <c r="P7743" i="1"/>
  <c r="Q7743" i="1" s="1"/>
  <c r="P12964" i="1"/>
  <c r="Q12964" i="1" s="1"/>
  <c r="P10205" i="1"/>
  <c r="Q10205" i="1" s="1"/>
  <c r="P14370" i="1"/>
  <c r="Q14370" i="1" s="1"/>
  <c r="P12004" i="1"/>
  <c r="Q12004" i="1" s="1"/>
  <c r="P14850" i="1"/>
  <c r="Q14850" i="1" s="1"/>
  <c r="P11344" i="1"/>
  <c r="Q11344" i="1" s="1"/>
  <c r="P3674" i="1"/>
  <c r="Q3674" i="1" s="1"/>
  <c r="P7934" i="1"/>
  <c r="Q7934" i="1" s="1"/>
  <c r="P5255" i="1"/>
  <c r="Q5255" i="1" s="1"/>
  <c r="P7089" i="1"/>
  <c r="Q7089" i="1" s="1"/>
  <c r="P7429" i="1"/>
  <c r="Q7429" i="1" s="1"/>
  <c r="P14596" i="1"/>
  <c r="Q14596" i="1" s="1"/>
  <c r="P11393" i="1"/>
  <c r="Q11393" i="1" s="1"/>
  <c r="P11707" i="1"/>
  <c r="Q11707" i="1" s="1"/>
  <c r="P13852" i="1"/>
  <c r="Q13852" i="1" s="1"/>
  <c r="P143" i="1"/>
  <c r="Q143" i="1" s="1"/>
  <c r="P11374" i="1"/>
  <c r="Q11374" i="1" s="1"/>
  <c r="P11449" i="1"/>
  <c r="Q11449" i="1" s="1"/>
  <c r="P7465" i="1"/>
  <c r="Q7465" i="1" s="1"/>
  <c r="P4609" i="1"/>
  <c r="Q4609" i="1" s="1"/>
  <c r="P797" i="1"/>
  <c r="Q797" i="1" s="1"/>
  <c r="P14889" i="1"/>
  <c r="Q14889" i="1" s="1"/>
  <c r="P7538" i="1"/>
  <c r="Q7538" i="1" s="1"/>
  <c r="P1811" i="1"/>
  <c r="Q1811" i="1" s="1"/>
  <c r="P10287" i="1"/>
  <c r="Q10287" i="1" s="1"/>
  <c r="P12013" i="1"/>
  <c r="Q12013" i="1" s="1"/>
  <c r="P14142" i="1"/>
  <c r="Q14142" i="1" s="1"/>
  <c r="P7443" i="1"/>
  <c r="Q7443" i="1" s="1"/>
  <c r="P12435" i="1"/>
  <c r="Q12435" i="1" s="1"/>
  <c r="P13139" i="1"/>
  <c r="Q13139" i="1" s="1"/>
  <c r="P3271" i="1"/>
  <c r="Q3271" i="1" s="1"/>
  <c r="P6380" i="1"/>
  <c r="Q6380" i="1" s="1"/>
  <c r="P9287" i="1"/>
  <c r="Q9287" i="1" s="1"/>
  <c r="P8241" i="1"/>
  <c r="Q8241" i="1" s="1"/>
  <c r="P15290" i="1"/>
  <c r="Q15290" i="1" s="1"/>
  <c r="P5660" i="1"/>
  <c r="Q5660" i="1" s="1"/>
  <c r="P13322" i="1"/>
  <c r="Q13322" i="1" s="1"/>
  <c r="P2981" i="1"/>
  <c r="Q2981" i="1" s="1"/>
  <c r="P13932" i="1"/>
  <c r="Q13932" i="1" s="1"/>
  <c r="P217" i="1"/>
  <c r="Q217" i="1" s="1"/>
  <c r="P11233" i="1"/>
  <c r="Q11233" i="1" s="1"/>
  <c r="P7135" i="1"/>
  <c r="Q7135" i="1" s="1"/>
  <c r="P134" i="1"/>
  <c r="Q134" i="1" s="1"/>
  <c r="P13729" i="1"/>
  <c r="Q13729" i="1" s="1"/>
  <c r="P10235" i="1"/>
  <c r="Q10235" i="1" s="1"/>
  <c r="P11171" i="1"/>
  <c r="Q11171" i="1" s="1"/>
  <c r="P9404" i="1"/>
  <c r="Q9404" i="1" s="1"/>
  <c r="P14086" i="1"/>
  <c r="Q14086" i="1" s="1"/>
  <c r="P12551" i="1"/>
  <c r="Q12551" i="1" s="1"/>
  <c r="P4495" i="1"/>
  <c r="Q4495" i="1" s="1"/>
  <c r="P5172" i="1"/>
  <c r="Q5172" i="1" s="1"/>
  <c r="P1964" i="1"/>
  <c r="Q1964" i="1" s="1"/>
  <c r="P751" i="1"/>
  <c r="Q751" i="1" s="1"/>
  <c r="P11978" i="1"/>
  <c r="Q11978" i="1" s="1"/>
  <c r="P5016" i="1"/>
  <c r="Q5016" i="1" s="1"/>
  <c r="P8283" i="1"/>
  <c r="Q8283" i="1" s="1"/>
  <c r="P10868" i="1"/>
  <c r="Q10868" i="1" s="1"/>
  <c r="P11028" i="1"/>
  <c r="Q11028" i="1" s="1"/>
  <c r="P13301" i="1"/>
  <c r="Q13301" i="1" s="1"/>
  <c r="P12478" i="1"/>
  <c r="Q12478" i="1" s="1"/>
  <c r="P10665" i="1"/>
  <c r="Q10665" i="1" s="1"/>
  <c r="P3142" i="1"/>
  <c r="Q3142" i="1" s="1"/>
  <c r="P12836" i="1"/>
  <c r="Q12836" i="1" s="1"/>
  <c r="P1700" i="1"/>
  <c r="Q1700" i="1" s="1"/>
  <c r="P3563" i="1"/>
  <c r="Q3563" i="1" s="1"/>
  <c r="P5084" i="1"/>
  <c r="Q5084" i="1" s="1"/>
  <c r="P8696" i="1"/>
  <c r="Q8696" i="1" s="1"/>
  <c r="P14482" i="1"/>
  <c r="Q14482" i="1" s="1"/>
  <c r="P8832" i="1"/>
  <c r="Q8832" i="1" s="1"/>
  <c r="P10052" i="1"/>
  <c r="Q10052" i="1" s="1"/>
  <c r="P9057" i="1"/>
  <c r="Q9057" i="1" s="1"/>
  <c r="P1312" i="1"/>
  <c r="Q1312" i="1" s="1"/>
  <c r="P4572" i="1"/>
  <c r="Q4572" i="1" s="1"/>
  <c r="P14205" i="1"/>
  <c r="Q14205" i="1" s="1"/>
  <c r="P3639" i="1"/>
  <c r="Q3639" i="1" s="1"/>
  <c r="P6255" i="1"/>
  <c r="Q6255" i="1" s="1"/>
  <c r="P8966" i="1"/>
  <c r="Q8966" i="1" s="1"/>
  <c r="P11586" i="1"/>
  <c r="Q11586" i="1" s="1"/>
  <c r="P8695" i="1"/>
  <c r="Q8695" i="1" s="1"/>
  <c r="P6784" i="1"/>
  <c r="Q6784" i="1" s="1"/>
  <c r="P10752" i="1"/>
  <c r="Q10752" i="1" s="1"/>
  <c r="P9381" i="1"/>
  <c r="Q9381" i="1" s="1"/>
  <c r="P7799" i="1"/>
  <c r="Q7799" i="1" s="1"/>
  <c r="P9087" i="1"/>
  <c r="Q9087" i="1" s="1"/>
  <c r="P6143" i="1"/>
  <c r="Q6143" i="1" s="1"/>
  <c r="P7857" i="1"/>
  <c r="Q7857" i="1" s="1"/>
  <c r="P6868" i="1"/>
  <c r="Q6868" i="1" s="1"/>
  <c r="P15329" i="1"/>
  <c r="Q15329" i="1" s="1"/>
  <c r="P877" i="1"/>
  <c r="Q877" i="1" s="1"/>
  <c r="P10119" i="1"/>
  <c r="Q10119" i="1" s="1"/>
  <c r="P3721" i="1"/>
  <c r="Q3721" i="1" s="1"/>
  <c r="P5661" i="1"/>
  <c r="Q5661" i="1" s="1"/>
  <c r="P2914" i="1"/>
  <c r="Q2914" i="1" s="1"/>
  <c r="P11558" i="1"/>
  <c r="Q11558" i="1" s="1"/>
  <c r="P4364" i="1"/>
  <c r="Q4364" i="1" s="1"/>
  <c r="P10056" i="1"/>
  <c r="Q10056" i="1" s="1"/>
  <c r="P8742" i="1"/>
  <c r="Q8742" i="1" s="1"/>
  <c r="P6516" i="1"/>
  <c r="Q6516" i="1" s="1"/>
  <c r="P5184" i="1"/>
  <c r="Q5184" i="1" s="1"/>
  <c r="P10767" i="1"/>
  <c r="Q10767" i="1" s="1"/>
  <c r="P8224" i="1"/>
  <c r="Q8224" i="1" s="1"/>
  <c r="P742" i="1"/>
  <c r="Q742" i="1" s="1"/>
  <c r="P11369" i="1"/>
  <c r="Q11369" i="1" s="1"/>
  <c r="P11625" i="1"/>
  <c r="Q11625" i="1" s="1"/>
  <c r="P6353" i="1"/>
  <c r="Q6353" i="1" s="1"/>
  <c r="P320" i="1"/>
  <c r="Q320" i="1" s="1"/>
  <c r="P2932" i="1"/>
  <c r="Q2932" i="1" s="1"/>
  <c r="P8830" i="1"/>
  <c r="Q8830" i="1" s="1"/>
  <c r="P11615" i="1"/>
  <c r="Q11615" i="1" s="1"/>
  <c r="P1313" i="1"/>
  <c r="Q1313" i="1" s="1"/>
  <c r="P10351" i="1"/>
  <c r="Q10351" i="1" s="1"/>
  <c r="P7669" i="1"/>
  <c r="Q7669" i="1" s="1"/>
  <c r="P3605" i="1"/>
  <c r="Q3605" i="1" s="1"/>
  <c r="P7433" i="1"/>
  <c r="Q7433" i="1" s="1"/>
  <c r="P999" i="1"/>
  <c r="Q999" i="1" s="1"/>
  <c r="P10139" i="1"/>
  <c r="Q10139" i="1" s="1"/>
  <c r="P1941" i="1"/>
  <c r="Q1941" i="1" s="1"/>
  <c r="P365" i="1"/>
  <c r="Q365" i="1" s="1"/>
  <c r="P419" i="1"/>
  <c r="Q419" i="1" s="1"/>
  <c r="P10947" i="1"/>
  <c r="Q10947" i="1" s="1"/>
  <c r="P3744" i="1"/>
  <c r="Q3744" i="1" s="1"/>
  <c r="P8112" i="1"/>
  <c r="Q8112" i="1" s="1"/>
  <c r="P727" i="1"/>
  <c r="Q727" i="1" s="1"/>
  <c r="P708" i="1"/>
  <c r="Q708" i="1" s="1"/>
  <c r="P13033" i="1"/>
  <c r="Q13033" i="1" s="1"/>
  <c r="P10896" i="1"/>
  <c r="Q10896" i="1" s="1"/>
  <c r="P1712" i="1"/>
  <c r="Q1712" i="1" s="1"/>
  <c r="P8421" i="1"/>
  <c r="Q8421" i="1" s="1"/>
  <c r="P2324" i="1"/>
  <c r="Q2324" i="1" s="1"/>
  <c r="P11967" i="1"/>
  <c r="Q11967" i="1" s="1"/>
  <c r="P10290" i="1"/>
  <c r="Q10290" i="1" s="1"/>
  <c r="P14514" i="1"/>
  <c r="Q14514" i="1" s="1"/>
  <c r="P8686" i="1"/>
  <c r="Q8686" i="1" s="1"/>
  <c r="P5934" i="1"/>
  <c r="Q5934" i="1" s="1"/>
  <c r="P10705" i="1"/>
  <c r="Q10705" i="1" s="1"/>
  <c r="P9162" i="1"/>
  <c r="Q9162" i="1" s="1"/>
  <c r="P6187" i="1"/>
  <c r="Q6187" i="1" s="1"/>
  <c r="P6383" i="1"/>
  <c r="Q6383" i="1" s="1"/>
  <c r="P2271" i="1"/>
  <c r="Q2271" i="1" s="1"/>
  <c r="P7310" i="1"/>
  <c r="Q7310" i="1" s="1"/>
  <c r="P2349" i="1"/>
  <c r="Q2349" i="1" s="1"/>
  <c r="P2669" i="1"/>
  <c r="Q2669" i="1" s="1"/>
  <c r="P2373" i="1"/>
  <c r="Q2373" i="1" s="1"/>
  <c r="P7349" i="1"/>
  <c r="Q7349" i="1" s="1"/>
  <c r="P7463" i="1"/>
  <c r="Q7463" i="1" s="1"/>
  <c r="P1001" i="1"/>
  <c r="Q1001" i="1" s="1"/>
  <c r="P9999" i="1"/>
  <c r="Q9999" i="1" s="1"/>
  <c r="P2488" i="1"/>
  <c r="Q2488" i="1" s="1"/>
  <c r="P7063" i="1"/>
  <c r="Q7063" i="1" s="1"/>
  <c r="P9358" i="1"/>
  <c r="Q9358" i="1" s="1"/>
  <c r="P858" i="1"/>
  <c r="Q858" i="1" s="1"/>
  <c r="P8554" i="1"/>
  <c r="Q8554" i="1" s="1"/>
  <c r="P14076" i="1"/>
  <c r="Q14076" i="1" s="1"/>
  <c r="P2063" i="1"/>
  <c r="Q2063" i="1" s="1"/>
  <c r="P14095" i="1"/>
  <c r="Q14095" i="1" s="1"/>
  <c r="P12555" i="1"/>
  <c r="Q12555" i="1" s="1"/>
  <c r="P8207" i="1"/>
  <c r="Q8207" i="1" s="1"/>
  <c r="P1933" i="1"/>
  <c r="Q1933" i="1" s="1"/>
  <c r="P11131" i="1"/>
  <c r="Q11131" i="1" s="1"/>
  <c r="P9957" i="1"/>
  <c r="Q9957" i="1" s="1"/>
  <c r="P10255" i="1"/>
  <c r="Q10255" i="1" s="1"/>
  <c r="P1996" i="1"/>
  <c r="Q1996" i="1" s="1"/>
  <c r="P7482" i="1"/>
  <c r="Q7482" i="1" s="1"/>
  <c r="P10049" i="1"/>
  <c r="Q10049" i="1" s="1"/>
  <c r="P7116" i="1"/>
  <c r="Q7116" i="1" s="1"/>
  <c r="P9107" i="1"/>
  <c r="Q9107" i="1" s="1"/>
  <c r="P8683" i="1"/>
  <c r="Q8683" i="1" s="1"/>
  <c r="P6478" i="1"/>
  <c r="Q6478" i="1" s="1"/>
  <c r="P2300" i="1"/>
  <c r="Q2300" i="1" s="1"/>
  <c r="P12485" i="1"/>
  <c r="Q12485" i="1" s="1"/>
  <c r="P9871" i="1"/>
  <c r="Q9871" i="1" s="1"/>
  <c r="P9865" i="1"/>
  <c r="Q9865" i="1" s="1"/>
  <c r="P843" i="1"/>
  <c r="Q843" i="1" s="1"/>
  <c r="P11584" i="1"/>
  <c r="Q11584" i="1" s="1"/>
  <c r="P3317" i="1"/>
  <c r="Q3317" i="1" s="1"/>
  <c r="P10532" i="1"/>
  <c r="Q10532" i="1" s="1"/>
  <c r="P10494" i="1"/>
  <c r="Q10494" i="1" s="1"/>
  <c r="P1393" i="1"/>
  <c r="Q1393" i="1" s="1"/>
  <c r="P8149" i="1"/>
  <c r="Q8149" i="1" s="1"/>
  <c r="P10936" i="1"/>
  <c r="Q10936" i="1" s="1"/>
  <c r="P11968" i="1"/>
  <c r="Q11968" i="1" s="1"/>
  <c r="P6240" i="1"/>
  <c r="Q6240" i="1" s="1"/>
  <c r="P388" i="1"/>
  <c r="Q388" i="1" s="1"/>
  <c r="P10814" i="1"/>
  <c r="Q10814" i="1" s="1"/>
  <c r="P4768" i="1"/>
  <c r="Q4768" i="1" s="1"/>
  <c r="P3649" i="1"/>
  <c r="Q3649" i="1" s="1"/>
  <c r="P12239" i="1"/>
  <c r="Q12239" i="1" s="1"/>
  <c r="P5718" i="1"/>
  <c r="Q5718" i="1" s="1"/>
  <c r="P7515" i="1"/>
  <c r="Q7515" i="1" s="1"/>
  <c r="P5816" i="1"/>
  <c r="Q5816" i="1" s="1"/>
  <c r="P13923" i="1"/>
  <c r="Q13923" i="1" s="1"/>
  <c r="P6454" i="1"/>
  <c r="Q6454" i="1" s="1"/>
  <c r="P5649" i="1"/>
  <c r="Q5649" i="1" s="1"/>
  <c r="P3279" i="1"/>
  <c r="Q3279" i="1" s="1"/>
  <c r="P6771" i="1"/>
  <c r="Q6771" i="1" s="1"/>
  <c r="P7584" i="1"/>
  <c r="Q7584" i="1" s="1"/>
  <c r="P10212" i="1"/>
  <c r="Q10212" i="1" s="1"/>
  <c r="P11231" i="1"/>
  <c r="Q11231" i="1" s="1"/>
  <c r="P3615" i="1"/>
  <c r="Q3615" i="1" s="1"/>
  <c r="P14481" i="1"/>
  <c r="Q14481" i="1" s="1"/>
  <c r="P9708" i="1"/>
  <c r="Q9708" i="1" s="1"/>
  <c r="P1591" i="1"/>
  <c r="Q1591" i="1" s="1"/>
  <c r="P11732" i="1"/>
  <c r="Q11732" i="1" s="1"/>
  <c r="P10794" i="1"/>
  <c r="Q10794" i="1" s="1"/>
  <c r="P10671" i="1"/>
  <c r="Q10671" i="1" s="1"/>
  <c r="P12039" i="1"/>
  <c r="Q12039" i="1" s="1"/>
  <c r="P9833" i="1"/>
  <c r="Q9833" i="1" s="1"/>
  <c r="P269" i="1"/>
  <c r="Q269" i="1" s="1"/>
  <c r="P10142" i="1"/>
  <c r="Q10142" i="1" s="1"/>
  <c r="P12297" i="1"/>
  <c r="Q12297" i="1" s="1"/>
  <c r="P8417" i="1"/>
  <c r="Q8417" i="1" s="1"/>
  <c r="P2814" i="1"/>
  <c r="Q2814" i="1" s="1"/>
  <c r="P10349" i="1"/>
  <c r="Q10349" i="1" s="1"/>
  <c r="P740" i="1"/>
  <c r="Q740" i="1" s="1"/>
  <c r="P7026" i="1"/>
  <c r="Q7026" i="1" s="1"/>
  <c r="P7324" i="1"/>
  <c r="Q7324" i="1" s="1"/>
  <c r="P15076" i="1"/>
  <c r="Q15076" i="1" s="1"/>
  <c r="P2775" i="1"/>
  <c r="Q2775" i="1" s="1"/>
  <c r="P8269" i="1"/>
  <c r="Q8269" i="1" s="1"/>
  <c r="P10684" i="1"/>
  <c r="Q10684" i="1" s="1"/>
  <c r="P236" i="1"/>
  <c r="Q236" i="1" s="1"/>
  <c r="P13855" i="1"/>
  <c r="Q13855" i="1" s="1"/>
  <c r="P10732" i="1"/>
  <c r="Q10732" i="1" s="1"/>
  <c r="P9588" i="1"/>
  <c r="Q9588" i="1" s="1"/>
  <c r="P9878" i="1"/>
  <c r="Q9878" i="1" s="1"/>
  <c r="P1790" i="1"/>
  <c r="Q1790" i="1" s="1"/>
  <c r="P14715" i="1"/>
  <c r="Q14715" i="1" s="1"/>
  <c r="P6741" i="1"/>
  <c r="Q6741" i="1" s="1"/>
  <c r="P8795" i="1"/>
  <c r="Q8795" i="1" s="1"/>
  <c r="P3892" i="1"/>
  <c r="Q3892" i="1" s="1"/>
  <c r="P1729" i="1"/>
  <c r="Q1729" i="1" s="1"/>
  <c r="P12131" i="1"/>
  <c r="Q12131" i="1" s="1"/>
  <c r="P9053" i="1"/>
  <c r="Q9053" i="1" s="1"/>
  <c r="P5895" i="1"/>
  <c r="Q5895" i="1" s="1"/>
  <c r="P2422" i="1"/>
  <c r="Q2422" i="1" s="1"/>
  <c r="P6144" i="1"/>
  <c r="Q6144" i="1" s="1"/>
  <c r="P52" i="1"/>
  <c r="Q52" i="1" s="1"/>
  <c r="P14972" i="1"/>
  <c r="Q14972" i="1" s="1"/>
  <c r="P9731" i="1"/>
  <c r="Q9731" i="1" s="1"/>
  <c r="P4379" i="1"/>
  <c r="Q4379" i="1" s="1"/>
  <c r="P13268" i="1"/>
  <c r="Q13268" i="1" s="1"/>
  <c r="P1454" i="1"/>
  <c r="Q1454" i="1" s="1"/>
  <c r="P3402" i="1"/>
  <c r="Q3402" i="1" s="1"/>
  <c r="P4909" i="1"/>
  <c r="Q4909" i="1" s="1"/>
  <c r="P13848" i="1"/>
  <c r="Q13848" i="1" s="1"/>
  <c r="P3897" i="1"/>
  <c r="Q3897" i="1" s="1"/>
  <c r="P6350" i="1"/>
  <c r="Q6350" i="1" s="1"/>
  <c r="P9462" i="1"/>
  <c r="Q9462" i="1" s="1"/>
  <c r="P11881" i="1"/>
  <c r="Q11881" i="1" s="1"/>
  <c r="P10211" i="1"/>
  <c r="Q10211" i="1" s="1"/>
  <c r="P10495" i="1"/>
  <c r="Q10495" i="1" s="1"/>
  <c r="P11426" i="1"/>
  <c r="Q11426" i="1" s="1"/>
  <c r="P9055" i="1"/>
  <c r="Q9055" i="1" s="1"/>
  <c r="P7770" i="1"/>
  <c r="Q7770" i="1" s="1"/>
  <c r="P12764" i="1"/>
  <c r="Q12764" i="1" s="1"/>
  <c r="P10981" i="1"/>
  <c r="Q10981" i="1" s="1"/>
  <c r="P7314" i="1"/>
  <c r="Q7314" i="1" s="1"/>
  <c r="P13038" i="1"/>
  <c r="Q13038" i="1" s="1"/>
  <c r="P2699" i="1"/>
  <c r="Q2699" i="1" s="1"/>
  <c r="P13590" i="1"/>
  <c r="Q13590" i="1" s="1"/>
  <c r="P2606" i="1"/>
  <c r="Q2606" i="1" s="1"/>
  <c r="P3802" i="1"/>
  <c r="Q3802" i="1" s="1"/>
  <c r="P4047" i="1"/>
  <c r="Q4047" i="1" s="1"/>
  <c r="P1010" i="1"/>
  <c r="Q1010" i="1" s="1"/>
  <c r="P4530" i="1"/>
  <c r="Q4530" i="1" s="1"/>
  <c r="P4201" i="1"/>
  <c r="Q4201" i="1" s="1"/>
  <c r="P9095" i="1"/>
  <c r="Q9095" i="1" s="1"/>
  <c r="P9208" i="1"/>
  <c r="Q9208" i="1" s="1"/>
  <c r="P8439" i="1"/>
  <c r="Q8439" i="1" s="1"/>
  <c r="P9669" i="1"/>
  <c r="Q9669" i="1" s="1"/>
  <c r="P623" i="1"/>
  <c r="Q623" i="1" s="1"/>
  <c r="P10749" i="1"/>
  <c r="Q10749" i="1" s="1"/>
  <c r="P14548" i="1"/>
  <c r="Q14548" i="1" s="1"/>
  <c r="P9714" i="1"/>
  <c r="Q9714" i="1" s="1"/>
  <c r="P4216" i="1"/>
  <c r="Q4216" i="1" s="1"/>
  <c r="P4712" i="1"/>
  <c r="Q4712" i="1" s="1"/>
  <c r="P11758" i="1"/>
  <c r="Q11758" i="1" s="1"/>
  <c r="P1730" i="1"/>
  <c r="Q1730" i="1" s="1"/>
  <c r="P5658" i="1"/>
  <c r="Q5658" i="1" s="1"/>
  <c r="P2925" i="1"/>
  <c r="Q2925" i="1" s="1"/>
  <c r="P3067" i="1"/>
  <c r="Q3067" i="1" s="1"/>
  <c r="P60" i="1"/>
  <c r="Q60" i="1" s="1"/>
  <c r="P13650" i="1"/>
  <c r="Q13650" i="1" s="1"/>
  <c r="P4821" i="1"/>
  <c r="Q4821" i="1" s="1"/>
  <c r="P5849" i="1"/>
  <c r="Q5849" i="1" s="1"/>
  <c r="P399" i="1"/>
  <c r="Q399" i="1" s="1"/>
  <c r="P1475" i="1"/>
  <c r="Q1475" i="1" s="1"/>
  <c r="P3418" i="1"/>
  <c r="Q3418" i="1" s="1"/>
  <c r="P2642" i="1"/>
  <c r="Q2642" i="1" s="1"/>
  <c r="P12909" i="1"/>
  <c r="Q12909" i="1" s="1"/>
  <c r="P14611" i="1"/>
  <c r="Q14611" i="1" s="1"/>
  <c r="P14346" i="1"/>
  <c r="Q14346" i="1" s="1"/>
  <c r="P3274" i="1"/>
  <c r="Q3274" i="1" s="1"/>
  <c r="P1956" i="1"/>
  <c r="Q1956" i="1" s="1"/>
  <c r="P10157" i="1"/>
  <c r="Q10157" i="1" s="1"/>
  <c r="P4237" i="1"/>
  <c r="Q4237" i="1" s="1"/>
  <c r="P883" i="1"/>
  <c r="Q883" i="1" s="1"/>
  <c r="P8660" i="1"/>
  <c r="Q8660" i="1" s="1"/>
  <c r="P4066" i="1"/>
  <c r="Q4066" i="1" s="1"/>
  <c r="P4853" i="1"/>
  <c r="Q4853" i="1" s="1"/>
  <c r="P9166" i="1"/>
  <c r="Q9166" i="1" s="1"/>
  <c r="P10727" i="1"/>
  <c r="Q10727" i="1" s="1"/>
  <c r="P1703" i="1"/>
  <c r="Q1703" i="1" s="1"/>
  <c r="P787" i="1"/>
  <c r="Q787" i="1" s="1"/>
  <c r="P12680" i="1"/>
  <c r="Q12680" i="1" s="1"/>
  <c r="P4084" i="1"/>
  <c r="Q4084" i="1" s="1"/>
  <c r="P8049" i="1"/>
  <c r="Q8049" i="1" s="1"/>
  <c r="P12081" i="1"/>
  <c r="Q12081" i="1" s="1"/>
  <c r="P864" i="1"/>
  <c r="Q864" i="1" s="1"/>
  <c r="P11879" i="1"/>
  <c r="Q11879" i="1" s="1"/>
  <c r="P8590" i="1"/>
  <c r="Q8590" i="1" s="1"/>
  <c r="P1640" i="1"/>
  <c r="Q1640" i="1" s="1"/>
  <c r="P10405" i="1"/>
  <c r="Q10405" i="1" s="1"/>
  <c r="P1141" i="1"/>
  <c r="Q1141" i="1" s="1"/>
  <c r="P4741" i="1"/>
  <c r="Q4741" i="1" s="1"/>
  <c r="P8199" i="1"/>
  <c r="Q8199" i="1" s="1"/>
  <c r="P10372" i="1"/>
  <c r="Q10372" i="1" s="1"/>
  <c r="P4013" i="1"/>
  <c r="Q4013" i="1" s="1"/>
  <c r="P2771" i="1"/>
  <c r="Q2771" i="1" s="1"/>
  <c r="P11386" i="1"/>
  <c r="Q11386" i="1" s="1"/>
  <c r="P6173" i="1"/>
  <c r="Q6173" i="1" s="1"/>
  <c r="P3129" i="1"/>
  <c r="Q3129" i="1" s="1"/>
  <c r="P9161" i="1"/>
  <c r="Q9161" i="1" s="1"/>
  <c r="P5960" i="1"/>
  <c r="Q5960" i="1" s="1"/>
  <c r="P9511" i="1"/>
  <c r="Q9511" i="1" s="1"/>
  <c r="P12029" i="1"/>
  <c r="Q12029" i="1" s="1"/>
  <c r="P327" i="1"/>
  <c r="Q327" i="1" s="1"/>
  <c r="P5375" i="1"/>
  <c r="Q5375" i="1" s="1"/>
  <c r="P5304" i="1"/>
  <c r="Q5304" i="1" s="1"/>
  <c r="P13797" i="1"/>
  <c r="Q13797" i="1" s="1"/>
  <c r="P15316" i="1"/>
  <c r="Q15316" i="1" s="1"/>
  <c r="P10039" i="1"/>
  <c r="Q10039" i="1" s="1"/>
  <c r="P6164" i="1"/>
  <c r="Q6164" i="1" s="1"/>
  <c r="P6721" i="1"/>
  <c r="Q6721" i="1" s="1"/>
  <c r="P10213" i="1"/>
  <c r="Q10213" i="1" s="1"/>
  <c r="P9157" i="1"/>
  <c r="Q9157" i="1" s="1"/>
  <c r="P13203" i="1"/>
  <c r="Q13203" i="1" s="1"/>
  <c r="P10990" i="1"/>
  <c r="Q10990" i="1" s="1"/>
  <c r="P2045" i="1"/>
  <c r="Q2045" i="1" s="1"/>
  <c r="P12901" i="1"/>
  <c r="Q12901" i="1" s="1"/>
  <c r="P4409" i="1"/>
  <c r="Q4409" i="1" s="1"/>
  <c r="P11689" i="1"/>
  <c r="Q11689" i="1" s="1"/>
  <c r="P870" i="1"/>
  <c r="Q870" i="1" s="1"/>
  <c r="P4771" i="1"/>
  <c r="Q4771" i="1" s="1"/>
  <c r="P11139" i="1"/>
  <c r="Q11139" i="1" s="1"/>
  <c r="P15008" i="1"/>
  <c r="Q15008" i="1" s="1"/>
  <c r="P6065" i="1"/>
  <c r="Q6065" i="1" s="1"/>
  <c r="P3734" i="1"/>
  <c r="Q3734" i="1" s="1"/>
  <c r="P13376" i="1"/>
  <c r="Q13376" i="1" s="1"/>
  <c r="P12935" i="1"/>
  <c r="Q12935" i="1" s="1"/>
  <c r="P8355" i="1"/>
  <c r="Q8355" i="1" s="1"/>
  <c r="P4068" i="1"/>
  <c r="Q4068" i="1" s="1"/>
  <c r="P4699" i="1"/>
  <c r="Q4699" i="1" s="1"/>
  <c r="P7474" i="1"/>
  <c r="Q7474" i="1" s="1"/>
  <c r="P15077" i="1"/>
  <c r="Q15077" i="1" s="1"/>
  <c r="P1728" i="1"/>
  <c r="Q1728" i="1" s="1"/>
  <c r="P5495" i="1"/>
  <c r="Q5495" i="1" s="1"/>
  <c r="P13226" i="1"/>
  <c r="Q13226" i="1" s="1"/>
  <c r="P14782" i="1"/>
  <c r="Q14782" i="1" s="1"/>
  <c r="P788" i="1"/>
  <c r="Q788" i="1" s="1"/>
  <c r="P9090" i="1"/>
  <c r="Q9090" i="1" s="1"/>
  <c r="P9292" i="1"/>
  <c r="Q9292" i="1" s="1"/>
  <c r="P7719" i="1"/>
  <c r="Q7719" i="1" s="1"/>
  <c r="P681" i="1"/>
  <c r="Q681" i="1" s="1"/>
  <c r="P4825" i="1"/>
  <c r="Q4825" i="1" s="1"/>
  <c r="P6722" i="1"/>
  <c r="Q6722" i="1" s="1"/>
  <c r="P7457" i="1"/>
  <c r="Q7457" i="1" s="1"/>
  <c r="P14846" i="1"/>
  <c r="Q14846" i="1" s="1"/>
  <c r="P4634" i="1"/>
  <c r="Q4634" i="1" s="1"/>
  <c r="P923" i="1"/>
  <c r="Q923" i="1" s="1"/>
  <c r="P1852" i="1"/>
  <c r="Q1852" i="1" s="1"/>
  <c r="P5329" i="1"/>
  <c r="Q5329" i="1" s="1"/>
  <c r="P11954" i="1"/>
  <c r="Q11954" i="1" s="1"/>
  <c r="P9339" i="1"/>
  <c r="Q9339" i="1" s="1"/>
  <c r="P12026" i="1"/>
  <c r="Q12026" i="1" s="1"/>
  <c r="P14109" i="1"/>
  <c r="Q14109" i="1" s="1"/>
  <c r="P1868" i="1"/>
  <c r="Q1868" i="1" s="1"/>
  <c r="P8074" i="1"/>
  <c r="Q8074" i="1" s="1"/>
  <c r="P9586" i="1"/>
  <c r="Q9586" i="1" s="1"/>
  <c r="P6327" i="1"/>
  <c r="Q6327" i="1" s="1"/>
  <c r="P6914" i="1"/>
  <c r="Q6914" i="1" s="1"/>
  <c r="P1303" i="1"/>
  <c r="Q1303" i="1" s="1"/>
  <c r="P912" i="1"/>
  <c r="Q912" i="1" s="1"/>
  <c r="P678" i="1"/>
  <c r="Q678" i="1" s="1"/>
  <c r="P10080" i="1"/>
  <c r="Q10080" i="1" s="1"/>
  <c r="P1568" i="1"/>
  <c r="Q1568" i="1" s="1"/>
  <c r="P5578" i="1"/>
  <c r="Q5578" i="1" s="1"/>
  <c r="P14079" i="1"/>
  <c r="Q14079" i="1" s="1"/>
  <c r="P2572" i="1"/>
  <c r="Q2572" i="1" s="1"/>
  <c r="P7240" i="1"/>
  <c r="Q7240" i="1" s="1"/>
  <c r="P11224" i="1"/>
  <c r="Q11224" i="1" s="1"/>
  <c r="P3804" i="1"/>
  <c r="Q3804" i="1" s="1"/>
  <c r="P345" i="1"/>
  <c r="Q345" i="1" s="1"/>
  <c r="P11942" i="1"/>
  <c r="Q11942" i="1" s="1"/>
  <c r="P11209" i="1"/>
  <c r="Q11209" i="1" s="1"/>
  <c r="P15056" i="1"/>
  <c r="Q15056" i="1" s="1"/>
  <c r="P9329" i="1"/>
  <c r="Q9329" i="1" s="1"/>
  <c r="P4705" i="1"/>
  <c r="Q4705" i="1" s="1"/>
  <c r="P1998" i="1"/>
  <c r="Q1998" i="1" s="1"/>
  <c r="P1541" i="1"/>
  <c r="Q1541" i="1" s="1"/>
  <c r="P9802" i="1"/>
  <c r="Q9802" i="1" s="1"/>
  <c r="P5285" i="1"/>
  <c r="Q5285" i="1" s="1"/>
  <c r="P12801" i="1"/>
  <c r="Q12801" i="1" s="1"/>
  <c r="P1922" i="1"/>
  <c r="Q1922" i="1" s="1"/>
  <c r="P14821" i="1"/>
  <c r="Q14821" i="1" s="1"/>
  <c r="P938" i="1"/>
  <c r="Q938" i="1" s="1"/>
  <c r="P12023" i="1"/>
  <c r="Q12023" i="1" s="1"/>
  <c r="P11944" i="1"/>
  <c r="Q11944" i="1" s="1"/>
  <c r="P9417" i="1"/>
  <c r="Q9417" i="1" s="1"/>
  <c r="P15248" i="1"/>
  <c r="Q15248" i="1" s="1"/>
  <c r="P78" i="1"/>
  <c r="Q78" i="1" s="1"/>
  <c r="P7102" i="1"/>
  <c r="Q7102" i="1" s="1"/>
  <c r="P1644" i="1"/>
  <c r="Q1644" i="1" s="1"/>
  <c r="P7887" i="1"/>
  <c r="Q7887" i="1" s="1"/>
  <c r="P2995" i="1"/>
  <c r="Q2995" i="1" s="1"/>
  <c r="P6818" i="1"/>
  <c r="Q6818" i="1" s="1"/>
  <c r="P596" i="1"/>
  <c r="Q596" i="1" s="1"/>
  <c r="P6920" i="1"/>
  <c r="Q6920" i="1" s="1"/>
  <c r="P10269" i="1"/>
  <c r="Q10269" i="1" s="1"/>
  <c r="P13524" i="1"/>
  <c r="Q13524" i="1" s="1"/>
  <c r="P14240" i="1"/>
  <c r="Q14240" i="1" s="1"/>
  <c r="P5341" i="1"/>
  <c r="Q5341" i="1" s="1"/>
  <c r="P12406" i="1"/>
  <c r="Q12406" i="1" s="1"/>
  <c r="P13531" i="1"/>
  <c r="Q13531" i="1" s="1"/>
  <c r="P14904" i="1"/>
  <c r="Q14904" i="1" s="1"/>
  <c r="P6709" i="1"/>
  <c r="Q6709" i="1" s="1"/>
  <c r="P12597" i="1"/>
  <c r="Q12597" i="1" s="1"/>
  <c r="P3985" i="1"/>
  <c r="Q3985" i="1" s="1"/>
  <c r="P11778" i="1"/>
  <c r="Q11778" i="1" s="1"/>
  <c r="P12284" i="1"/>
  <c r="Q12284" i="1" s="1"/>
  <c r="P13106" i="1"/>
  <c r="Q13106" i="1" s="1"/>
  <c r="P12502" i="1"/>
  <c r="Q12502" i="1" s="1"/>
  <c r="P12105" i="1"/>
  <c r="Q12105" i="1" s="1"/>
  <c r="P10506" i="1"/>
  <c r="Q10506" i="1" s="1"/>
  <c r="P1726" i="1"/>
  <c r="Q1726" i="1" s="1"/>
  <c r="P5647" i="1"/>
  <c r="Q5647" i="1" s="1"/>
  <c r="P3792" i="1"/>
  <c r="Q3792" i="1" s="1"/>
  <c r="P6596" i="1"/>
  <c r="Q6596" i="1" s="1"/>
  <c r="P14069" i="1"/>
  <c r="Q14069" i="1" s="1"/>
  <c r="P9425" i="1"/>
  <c r="Q9425" i="1" s="1"/>
  <c r="P1296" i="1"/>
  <c r="Q1296" i="1" s="1"/>
  <c r="P4533" i="1"/>
  <c r="Q4533" i="1" s="1"/>
  <c r="P13080" i="1"/>
  <c r="Q13080" i="1" s="1"/>
  <c r="P5694" i="1"/>
  <c r="Q5694" i="1" s="1"/>
  <c r="P113" i="1"/>
  <c r="Q113" i="1" s="1"/>
  <c r="P11904" i="1"/>
  <c r="Q11904" i="1" s="1"/>
  <c r="P2149" i="1"/>
  <c r="Q2149" i="1" s="1"/>
  <c r="P1886" i="1"/>
  <c r="Q1886" i="1" s="1"/>
  <c r="P9463" i="1"/>
  <c r="Q9463" i="1" s="1"/>
  <c r="P8751" i="1"/>
  <c r="Q8751" i="1" s="1"/>
  <c r="P5456" i="1"/>
  <c r="Q5456" i="1" s="1"/>
  <c r="P3181" i="1"/>
  <c r="Q3181" i="1" s="1"/>
  <c r="P1609" i="1"/>
  <c r="Q1609" i="1" s="1"/>
  <c r="P1881" i="1"/>
  <c r="Q1881" i="1" s="1"/>
  <c r="P11322" i="1"/>
  <c r="Q11322" i="1" s="1"/>
  <c r="P13807" i="1"/>
  <c r="Q13807" i="1" s="1"/>
  <c r="P8655" i="1"/>
  <c r="Q8655" i="1" s="1"/>
  <c r="P9930" i="1"/>
  <c r="Q9930" i="1" s="1"/>
  <c r="P14959" i="1"/>
  <c r="Q14959" i="1" s="1"/>
  <c r="P249" i="1"/>
  <c r="Q249" i="1" s="1"/>
  <c r="P2377" i="1"/>
  <c r="Q2377" i="1" s="1"/>
  <c r="P7186" i="1"/>
  <c r="Q7186" i="1" s="1"/>
  <c r="P1359" i="1"/>
  <c r="Q1359" i="1" s="1"/>
  <c r="P4004" i="1"/>
  <c r="Q4004" i="1" s="1"/>
  <c r="P5862" i="1"/>
  <c r="Q5862" i="1" s="1"/>
  <c r="P10878" i="1"/>
  <c r="Q10878" i="1" s="1"/>
  <c r="P2022" i="1"/>
  <c r="Q2022" i="1" s="1"/>
  <c r="P9253" i="1"/>
  <c r="Q9253" i="1" s="1"/>
  <c r="P814" i="1"/>
  <c r="Q814" i="1" s="1"/>
  <c r="P6839" i="1"/>
  <c r="Q6839" i="1" s="1"/>
  <c r="P1537" i="1"/>
  <c r="Q1537" i="1" s="1"/>
  <c r="P7617" i="1"/>
  <c r="Q7617" i="1" s="1"/>
  <c r="P6293" i="1"/>
  <c r="Q6293" i="1" s="1"/>
  <c r="P5747" i="1"/>
  <c r="Q5747" i="1" s="1"/>
  <c r="P12483" i="1"/>
  <c r="Q12483" i="1" s="1"/>
  <c r="P7903" i="1"/>
  <c r="Q7903" i="1" s="1"/>
  <c r="P4138" i="1"/>
  <c r="Q4138" i="1" s="1"/>
  <c r="P12492" i="1"/>
  <c r="Q12492" i="1" s="1"/>
  <c r="P7975" i="1"/>
  <c r="Q7975" i="1" s="1"/>
  <c r="P14991" i="1"/>
  <c r="Q14991" i="1" s="1"/>
  <c r="P7565" i="1"/>
  <c r="Q7565" i="1" s="1"/>
  <c r="P12688" i="1"/>
  <c r="Q12688" i="1" s="1"/>
  <c r="P24" i="1"/>
  <c r="Q24" i="1" s="1"/>
  <c r="P3859" i="1"/>
  <c r="Q3859" i="1" s="1"/>
  <c r="P459" i="1"/>
  <c r="Q459" i="1" s="1"/>
  <c r="P8428" i="1"/>
  <c r="Q8428" i="1" s="1"/>
  <c r="P7243" i="1"/>
  <c r="Q7243" i="1" s="1"/>
  <c r="P11642" i="1"/>
  <c r="Q11642" i="1" s="1"/>
  <c r="P1750" i="1"/>
  <c r="Q1750" i="1" s="1"/>
  <c r="P12770" i="1"/>
  <c r="Q12770" i="1" s="1"/>
  <c r="P1126" i="1"/>
  <c r="Q1126" i="1" s="1"/>
  <c r="P12980" i="1"/>
  <c r="Q12980" i="1" s="1"/>
  <c r="P8469" i="1"/>
  <c r="Q8469" i="1" s="1"/>
  <c r="P1403" i="1"/>
  <c r="Q1403" i="1" s="1"/>
  <c r="P482" i="1"/>
  <c r="Q482" i="1" s="1"/>
  <c r="P12254" i="1"/>
  <c r="Q12254" i="1" s="1"/>
  <c r="P4820" i="1"/>
  <c r="Q4820" i="1" s="1"/>
  <c r="P14493" i="1"/>
  <c r="Q14493" i="1" s="1"/>
  <c r="P15165" i="1"/>
  <c r="Q15165" i="1" s="1"/>
  <c r="P12316" i="1"/>
  <c r="Q12316" i="1" s="1"/>
  <c r="P11692" i="1"/>
  <c r="Q11692" i="1" s="1"/>
  <c r="P11015" i="1"/>
  <c r="Q11015" i="1" s="1"/>
  <c r="P3040" i="1"/>
  <c r="Q3040" i="1" s="1"/>
  <c r="P2338" i="1"/>
  <c r="Q2338" i="1" s="1"/>
  <c r="P6101" i="1"/>
  <c r="Q6101" i="1" s="1"/>
  <c r="P14498" i="1"/>
  <c r="Q14498" i="1" s="1"/>
  <c r="P523" i="1"/>
  <c r="Q523" i="1" s="1"/>
  <c r="P12606" i="1"/>
  <c r="Q12606" i="1" s="1"/>
  <c r="P6222" i="1"/>
  <c r="Q6222" i="1" s="1"/>
  <c r="P506" i="1"/>
  <c r="Q506" i="1" s="1"/>
  <c r="P2742" i="1"/>
  <c r="Q2742" i="1" s="1"/>
  <c r="P15068" i="1"/>
  <c r="Q15068" i="1" s="1"/>
  <c r="P12529" i="1"/>
  <c r="Q12529" i="1" s="1"/>
  <c r="P12724" i="1"/>
  <c r="Q12724" i="1" s="1"/>
  <c r="P8444" i="1"/>
  <c r="Q8444" i="1" s="1"/>
  <c r="P611" i="1"/>
  <c r="Q611" i="1" s="1"/>
  <c r="P12573" i="1"/>
  <c r="Q12573" i="1" s="1"/>
  <c r="P7252" i="1"/>
  <c r="Q7252" i="1" s="1"/>
  <c r="P11002" i="1"/>
  <c r="Q11002" i="1" s="1"/>
  <c r="P11473" i="1"/>
  <c r="Q11473" i="1" s="1"/>
  <c r="P626" i="1"/>
  <c r="Q626" i="1" s="1"/>
  <c r="P3454" i="1"/>
  <c r="Q3454" i="1" s="1"/>
  <c r="P12816" i="1"/>
  <c r="Q12816" i="1" s="1"/>
  <c r="P7510" i="1"/>
  <c r="Q7510" i="1" s="1"/>
  <c r="P495" i="1"/>
  <c r="Q495" i="1" s="1"/>
  <c r="P14738" i="1"/>
  <c r="Q14738" i="1" s="1"/>
  <c r="P9482" i="1"/>
  <c r="Q9482" i="1" s="1"/>
  <c r="P6024" i="1"/>
  <c r="Q6024" i="1" s="1"/>
  <c r="P13815" i="1"/>
  <c r="Q13815" i="1" s="1"/>
  <c r="P2020" i="1"/>
  <c r="Q2020" i="1" s="1"/>
  <c r="P14974" i="1"/>
  <c r="Q14974" i="1" s="1"/>
  <c r="P3974" i="1"/>
  <c r="Q3974" i="1" s="1"/>
  <c r="P8632" i="1"/>
  <c r="Q8632" i="1" s="1"/>
  <c r="P12572" i="1"/>
  <c r="Q12572" i="1" s="1"/>
  <c r="P4055" i="1"/>
  <c r="Q4055" i="1" s="1"/>
  <c r="P4411" i="1"/>
  <c r="Q4411" i="1" s="1"/>
  <c r="P9117" i="1"/>
  <c r="Q9117" i="1" s="1"/>
  <c r="P1155" i="1"/>
  <c r="Q1155" i="1" s="1"/>
  <c r="P11634" i="1"/>
  <c r="Q11634" i="1" s="1"/>
  <c r="P4698" i="1"/>
  <c r="Q4698" i="1" s="1"/>
  <c r="P14688" i="1"/>
  <c r="Q14688" i="1" s="1"/>
  <c r="P4386" i="1"/>
  <c r="Q4386" i="1" s="1"/>
  <c r="P14429" i="1"/>
  <c r="Q14429" i="1" s="1"/>
  <c r="P1759" i="1"/>
  <c r="Q1759" i="1" s="1"/>
  <c r="P6035" i="1"/>
  <c r="Q6035" i="1" s="1"/>
  <c r="P9986" i="1"/>
  <c r="Q9986" i="1" s="1"/>
  <c r="P3996" i="1"/>
  <c r="Q3996" i="1" s="1"/>
  <c r="P11491" i="1"/>
  <c r="Q11491" i="1" s="1"/>
  <c r="P15257" i="1"/>
  <c r="Q15257" i="1" s="1"/>
  <c r="P14447" i="1"/>
  <c r="Q14447" i="1" s="1"/>
  <c r="P15032" i="1"/>
  <c r="Q15032" i="1" s="1"/>
  <c r="P863" i="1"/>
  <c r="Q863" i="1" s="1"/>
  <c r="P9299" i="1"/>
  <c r="Q9299" i="1" s="1"/>
  <c r="P13194" i="1"/>
  <c r="Q13194" i="1" s="1"/>
  <c r="P13428" i="1"/>
  <c r="Q13428" i="1" s="1"/>
  <c r="P7452" i="1"/>
  <c r="Q7452" i="1" s="1"/>
  <c r="P189" i="1"/>
  <c r="Q189" i="1" s="1"/>
  <c r="P11798" i="1"/>
  <c r="Q11798" i="1" s="1"/>
  <c r="P14388" i="1"/>
  <c r="Q14388" i="1" s="1"/>
  <c r="P69" i="1"/>
  <c r="Q69" i="1" s="1"/>
  <c r="P694" i="1"/>
  <c r="Q694" i="1" s="1"/>
  <c r="P11884" i="1"/>
  <c r="Q11884" i="1" s="1"/>
  <c r="P11962" i="1"/>
  <c r="Q11962" i="1" s="1"/>
  <c r="P3221" i="1"/>
  <c r="Q3221" i="1" s="1"/>
  <c r="P11047" i="1"/>
  <c r="Q11047" i="1" s="1"/>
  <c r="P13584" i="1"/>
  <c r="Q13584" i="1" s="1"/>
  <c r="P3944" i="1"/>
  <c r="Q3944" i="1" s="1"/>
  <c r="P6832" i="1"/>
  <c r="Q6832" i="1" s="1"/>
  <c r="P7434" i="1"/>
  <c r="Q7434" i="1" s="1"/>
  <c r="P6274" i="1"/>
  <c r="Q6274" i="1" s="1"/>
  <c r="P4971" i="1"/>
  <c r="Q4971" i="1" s="1"/>
  <c r="P15195" i="1"/>
  <c r="Q15195" i="1" s="1"/>
  <c r="P8772" i="1"/>
  <c r="Q8772" i="1" s="1"/>
  <c r="P11005" i="1"/>
  <c r="Q11005" i="1" s="1"/>
  <c r="P1652" i="1"/>
  <c r="Q1652" i="1" s="1"/>
  <c r="P7804" i="1"/>
  <c r="Q7804" i="1" s="1"/>
  <c r="P13754" i="1"/>
  <c r="Q13754" i="1" s="1"/>
  <c r="P10978" i="1"/>
  <c r="Q10978" i="1" s="1"/>
  <c r="P4245" i="1"/>
  <c r="Q4245" i="1" s="1"/>
  <c r="P12961" i="1"/>
  <c r="Q12961" i="1" s="1"/>
  <c r="P822" i="1"/>
  <c r="Q822" i="1" s="1"/>
  <c r="P15136" i="1"/>
  <c r="Q15136" i="1" s="1"/>
  <c r="P11633" i="1"/>
  <c r="Q11633" i="1" s="1"/>
  <c r="P14594" i="1"/>
  <c r="Q14594" i="1" s="1"/>
  <c r="P13133" i="1"/>
  <c r="Q13133" i="1" s="1"/>
  <c r="P11841" i="1"/>
  <c r="Q11841" i="1" s="1"/>
  <c r="P6757" i="1"/>
  <c r="Q6757" i="1" s="1"/>
  <c r="P12402" i="1"/>
  <c r="Q12402" i="1" s="1"/>
  <c r="P1184" i="1"/>
  <c r="Q1184" i="1" s="1"/>
  <c r="P3491" i="1"/>
  <c r="Q3491" i="1" s="1"/>
  <c r="P13649" i="1"/>
  <c r="Q13649" i="1" s="1"/>
  <c r="P10756" i="1"/>
  <c r="Q10756" i="1" s="1"/>
  <c r="P2851" i="1"/>
  <c r="Q2851" i="1" s="1"/>
  <c r="P6296" i="1"/>
  <c r="Q6296" i="1" s="1"/>
  <c r="P10984" i="1"/>
  <c r="Q10984" i="1" s="1"/>
  <c r="P12233" i="1"/>
  <c r="Q12233" i="1" s="1"/>
  <c r="P12926" i="1"/>
  <c r="Q12926" i="1" s="1"/>
  <c r="P2242" i="1"/>
  <c r="Q2242" i="1" s="1"/>
  <c r="P107" i="1"/>
  <c r="Q107" i="1" s="1"/>
  <c r="P2053" i="1"/>
  <c r="Q2053" i="1" s="1"/>
  <c r="P7525" i="1"/>
  <c r="Q7525" i="1" s="1"/>
  <c r="P14158" i="1"/>
  <c r="Q14158" i="1" s="1"/>
  <c r="P2972" i="1"/>
  <c r="Q2972" i="1" s="1"/>
  <c r="P11845" i="1"/>
  <c r="Q11845" i="1" s="1"/>
  <c r="P10448" i="1"/>
  <c r="Q10448" i="1" s="1"/>
  <c r="P14817" i="1"/>
  <c r="Q14817" i="1" s="1"/>
  <c r="P4406" i="1"/>
  <c r="Q4406" i="1" s="1"/>
  <c r="P10564" i="1"/>
  <c r="Q10564" i="1" s="1"/>
  <c r="P460" i="1"/>
  <c r="Q460" i="1" s="1"/>
  <c r="P3682" i="1"/>
  <c r="Q3682" i="1" s="1"/>
  <c r="P9603" i="1"/>
  <c r="Q9603" i="1" s="1"/>
  <c r="P14914" i="1"/>
  <c r="Q14914" i="1" s="1"/>
  <c r="P6015" i="1"/>
  <c r="Q6015" i="1" s="1"/>
  <c r="P10222" i="1"/>
  <c r="Q10222" i="1" s="1"/>
  <c r="P1152" i="1"/>
  <c r="Q1152" i="1" s="1"/>
  <c r="P184" i="1"/>
  <c r="Q184" i="1" s="1"/>
  <c r="P2278" i="1"/>
  <c r="Q2278" i="1" s="1"/>
  <c r="P8956" i="1"/>
  <c r="Q8956" i="1" s="1"/>
  <c r="P12446" i="1"/>
  <c r="Q12446" i="1" s="1"/>
  <c r="P5482" i="1"/>
  <c r="Q5482" i="1" s="1"/>
  <c r="P10779" i="1"/>
  <c r="Q10779" i="1" s="1"/>
  <c r="P7299" i="1"/>
  <c r="Q7299" i="1" s="1"/>
  <c r="P12576" i="1"/>
  <c r="Q12576" i="1" s="1"/>
  <c r="P1616" i="1"/>
  <c r="Q1616" i="1" s="1"/>
  <c r="P9002" i="1"/>
  <c r="Q9002" i="1" s="1"/>
  <c r="P14294" i="1"/>
  <c r="Q14294" i="1" s="1"/>
  <c r="P1364" i="1"/>
  <c r="Q1364" i="1" s="1"/>
  <c r="P4027" i="1"/>
  <c r="Q4027" i="1" s="1"/>
  <c r="P4166" i="1"/>
  <c r="Q4166" i="1" s="1"/>
  <c r="P10038" i="1"/>
  <c r="Q10038" i="1" s="1"/>
  <c r="P12007" i="1"/>
  <c r="Q12007" i="1" s="1"/>
  <c r="P9836" i="1"/>
  <c r="Q9836" i="1" s="1"/>
  <c r="P6846" i="1"/>
  <c r="Q6846" i="1" s="1"/>
  <c r="P3846" i="1"/>
  <c r="Q3846" i="1" s="1"/>
  <c r="P14266" i="1"/>
  <c r="Q14266" i="1" s="1"/>
  <c r="P2782" i="1"/>
  <c r="Q2782" i="1" s="1"/>
  <c r="P11809" i="1"/>
  <c r="Q11809" i="1" s="1"/>
  <c r="P2390" i="1"/>
  <c r="Q2390" i="1" s="1"/>
  <c r="P6429" i="1"/>
  <c r="Q6429" i="1" s="1"/>
  <c r="P4579" i="1"/>
  <c r="Q4579" i="1" s="1"/>
  <c r="P4367" i="1"/>
  <c r="Q4367" i="1" s="1"/>
  <c r="P4660" i="1"/>
  <c r="Q4660" i="1" s="1"/>
  <c r="P12691" i="1"/>
  <c r="Q12691" i="1" s="1"/>
  <c r="P3558" i="1"/>
  <c r="Q3558" i="1" s="1"/>
  <c r="P3453" i="1"/>
  <c r="Q3453" i="1" s="1"/>
  <c r="P5062" i="1"/>
  <c r="Q5062" i="1" s="1"/>
  <c r="P9994" i="1"/>
  <c r="Q9994" i="1" s="1"/>
  <c r="P8515" i="1"/>
  <c r="Q8515" i="1" s="1"/>
  <c r="P6460" i="1"/>
  <c r="Q6460" i="1" s="1"/>
  <c r="P14406" i="1"/>
  <c r="Q14406" i="1" s="1"/>
  <c r="P2654" i="1"/>
  <c r="Q2654" i="1" s="1"/>
  <c r="P1858" i="1"/>
  <c r="Q1858" i="1" s="1"/>
  <c r="P2706" i="1"/>
  <c r="Q2706" i="1" s="1"/>
  <c r="P9321" i="1"/>
  <c r="Q9321" i="1" s="1"/>
  <c r="P12146" i="1"/>
  <c r="Q12146" i="1" s="1"/>
  <c r="P11463" i="1"/>
  <c r="Q11463" i="1" s="1"/>
  <c r="P13972" i="1"/>
  <c r="Q13972" i="1" s="1"/>
  <c r="P11272" i="1"/>
  <c r="Q11272" i="1" s="1"/>
  <c r="P15346" i="1"/>
  <c r="Q15346" i="1" s="1"/>
  <c r="P8448" i="1"/>
  <c r="Q8448" i="1" s="1"/>
  <c r="P15292" i="1"/>
  <c r="Q15292" i="1" s="1"/>
  <c r="P8225" i="1"/>
  <c r="Q8225" i="1" s="1"/>
  <c r="P1243" i="1"/>
  <c r="Q1243" i="1" s="1"/>
  <c r="P12360" i="1"/>
  <c r="Q12360" i="1" s="1"/>
  <c r="P13627" i="1"/>
  <c r="Q13627" i="1" s="1"/>
  <c r="P6861" i="1"/>
  <c r="Q6861" i="1" s="1"/>
  <c r="P2262" i="1"/>
  <c r="Q2262" i="1" s="1"/>
  <c r="P14363" i="1"/>
  <c r="Q14363" i="1" s="1"/>
  <c r="P13823" i="1"/>
  <c r="Q13823" i="1" s="1"/>
  <c r="P4020" i="1"/>
  <c r="Q4020" i="1" s="1"/>
  <c r="P2614" i="1"/>
  <c r="Q2614" i="1" s="1"/>
  <c r="P1450" i="1"/>
  <c r="Q1450" i="1" s="1"/>
  <c r="P3400" i="1"/>
  <c r="Q3400" i="1" s="1"/>
  <c r="P12669" i="1"/>
  <c r="Q12669" i="1" s="1"/>
  <c r="P8989" i="1"/>
  <c r="Q8989" i="1" s="1"/>
  <c r="P7386" i="1"/>
  <c r="Q7386" i="1" s="1"/>
  <c r="P13788" i="1"/>
  <c r="Q13788" i="1" s="1"/>
  <c r="P5194" i="1"/>
  <c r="Q5194" i="1" s="1"/>
  <c r="P7129" i="1"/>
  <c r="Q7129" i="1" s="1"/>
  <c r="P14657" i="1"/>
  <c r="Q14657" i="1" s="1"/>
  <c r="P4199" i="1"/>
  <c r="Q4199" i="1" s="1"/>
  <c r="P10663" i="1"/>
  <c r="Q10663" i="1" s="1"/>
  <c r="P2579" i="1"/>
  <c r="Q2579" i="1" s="1"/>
  <c r="P8521" i="1"/>
  <c r="Q8521" i="1" s="1"/>
  <c r="P13078" i="1"/>
  <c r="Q13078" i="1" s="1"/>
  <c r="P4528" i="1"/>
  <c r="Q4528" i="1" s="1"/>
  <c r="P2698" i="1"/>
  <c r="Q2698" i="1" s="1"/>
  <c r="P13439" i="1"/>
  <c r="Q13439" i="1" s="1"/>
  <c r="P2753" i="1"/>
  <c r="Q2753" i="1" s="1"/>
  <c r="P13924" i="1"/>
  <c r="Q13924" i="1" s="1"/>
  <c r="P11138" i="1"/>
  <c r="Q11138" i="1" s="1"/>
  <c r="P2637" i="1"/>
  <c r="Q2637" i="1" s="1"/>
  <c r="P13764" i="1"/>
  <c r="Q13764" i="1" s="1"/>
  <c r="P3788" i="1"/>
  <c r="Q3788" i="1" s="1"/>
  <c r="P3921" i="1"/>
  <c r="Q3921" i="1" s="1"/>
  <c r="P11632" i="1"/>
  <c r="Q11632" i="1" s="1"/>
  <c r="P9460" i="1"/>
  <c r="Q9460" i="1" s="1"/>
  <c r="P12736" i="1"/>
  <c r="Q12736" i="1" s="1"/>
  <c r="P5959" i="1"/>
  <c r="Q5959" i="1" s="1"/>
  <c r="P11180" i="1"/>
  <c r="Q11180" i="1" s="1"/>
  <c r="P8475" i="1"/>
  <c r="Q8475" i="1" s="1"/>
  <c r="P7939" i="1"/>
  <c r="Q7939" i="1" s="1"/>
  <c r="P9668" i="1"/>
  <c r="Q9668" i="1" s="1"/>
  <c r="P13997" i="1"/>
  <c r="Q13997" i="1" s="1"/>
  <c r="P9654" i="1"/>
  <c r="Q9654" i="1" s="1"/>
  <c r="P8375" i="1"/>
  <c r="Q8375" i="1" s="1"/>
  <c r="P15122" i="1"/>
  <c r="Q15122" i="1" s="1"/>
  <c r="P12744" i="1"/>
  <c r="Q12744" i="1" s="1"/>
  <c r="P212" i="1"/>
  <c r="Q212" i="1" s="1"/>
  <c r="P3653" i="1"/>
  <c r="Q3653" i="1" s="1"/>
  <c r="P6651" i="1"/>
  <c r="Q6651" i="1" s="1"/>
  <c r="P6749" i="1"/>
  <c r="Q6749" i="1" s="1"/>
  <c r="P14635" i="1"/>
  <c r="Q14635" i="1" s="1"/>
  <c r="P4568" i="1"/>
  <c r="Q4568" i="1" s="1"/>
  <c r="P14910" i="1"/>
  <c r="Q14910" i="1" s="1"/>
  <c r="P519" i="1"/>
  <c r="Q519" i="1" s="1"/>
  <c r="P13861" i="1"/>
  <c r="Q13861" i="1" s="1"/>
  <c r="P9794" i="1"/>
  <c r="Q9794" i="1" s="1"/>
  <c r="P6192" i="1"/>
  <c r="Q6192" i="1" s="1"/>
  <c r="P15212" i="1"/>
  <c r="Q15212" i="1" s="1"/>
  <c r="P15326" i="1"/>
  <c r="Q15326" i="1" s="1"/>
  <c r="P6378" i="1"/>
  <c r="Q6378" i="1" s="1"/>
  <c r="P2963" i="1"/>
  <c r="Q2963" i="1" s="1"/>
  <c r="P6974" i="1"/>
  <c r="Q6974" i="1" s="1"/>
  <c r="P12812" i="1"/>
  <c r="Q12812" i="1" s="1"/>
  <c r="P10850" i="1"/>
  <c r="Q10850" i="1" s="1"/>
  <c r="P920" i="1"/>
  <c r="Q920" i="1" s="1"/>
  <c r="P3425" i="1"/>
  <c r="Q3425" i="1" s="1"/>
  <c r="P7120" i="1"/>
  <c r="Q7120" i="1" s="1"/>
  <c r="P14727" i="1"/>
  <c r="Q14727" i="1" s="1"/>
  <c r="P9461" i="1"/>
  <c r="Q9461" i="1" s="1"/>
  <c r="P790" i="1"/>
  <c r="Q790" i="1" s="1"/>
  <c r="P5803" i="1"/>
  <c r="Q5803" i="1" s="1"/>
  <c r="P13903" i="1"/>
  <c r="Q13903" i="1" s="1"/>
  <c r="P7738" i="1"/>
  <c r="Q7738" i="1" s="1"/>
  <c r="P1507" i="1"/>
  <c r="Q1507" i="1" s="1"/>
  <c r="P9212" i="1"/>
  <c r="Q9212" i="1" s="1"/>
  <c r="P10431" i="1"/>
  <c r="Q10431" i="1" s="1"/>
  <c r="P11564" i="1"/>
  <c r="Q11564" i="1" s="1"/>
  <c r="P5107" i="1"/>
  <c r="Q5107" i="1" s="1"/>
  <c r="P10793" i="1"/>
  <c r="Q10793" i="1" s="1"/>
  <c r="P4876" i="1"/>
  <c r="Q4876" i="1" s="1"/>
  <c r="P7968" i="1"/>
  <c r="Q7968" i="1" s="1"/>
  <c r="P318" i="1"/>
  <c r="Q318" i="1" s="1"/>
  <c r="P10371" i="1"/>
  <c r="Q10371" i="1" s="1"/>
  <c r="P5735" i="1"/>
  <c r="Q5735" i="1" s="1"/>
  <c r="P10860" i="1"/>
  <c r="Q10860" i="1" s="1"/>
  <c r="P14825" i="1"/>
  <c r="Q14825" i="1" s="1"/>
  <c r="P1249" i="1"/>
  <c r="Q1249" i="1" s="1"/>
  <c r="P13202" i="1"/>
  <c r="Q13202" i="1" s="1"/>
  <c r="P3573" i="1"/>
  <c r="Q3573" i="1" s="1"/>
  <c r="P3716" i="1"/>
  <c r="Q3716" i="1" s="1"/>
  <c r="P3465" i="1"/>
  <c r="Q3465" i="1" s="1"/>
  <c r="P2104" i="1"/>
  <c r="Q2104" i="1" s="1"/>
  <c r="P3002" i="1"/>
  <c r="Q3002" i="1" s="1"/>
  <c r="P11421" i="1"/>
  <c r="Q11421" i="1" s="1"/>
  <c r="P11799" i="1"/>
  <c r="Q11799" i="1" s="1"/>
  <c r="P14777" i="1"/>
  <c r="Q14777" i="1" s="1"/>
  <c r="P1614" i="1"/>
  <c r="Q1614" i="1" s="1"/>
  <c r="P2289" i="1"/>
  <c r="Q2289" i="1" s="1"/>
  <c r="P13623" i="1"/>
  <c r="Q13623" i="1" s="1"/>
  <c r="P8692" i="1"/>
  <c r="Q8692" i="1" s="1"/>
  <c r="P8374" i="1"/>
  <c r="Q8374" i="1" s="1"/>
  <c r="P11855" i="1"/>
  <c r="Q11855" i="1" s="1"/>
  <c r="P8496" i="1"/>
  <c r="Q8496" i="1" s="1"/>
  <c r="P973" i="1"/>
  <c r="Q973" i="1" s="1"/>
  <c r="P13790" i="1"/>
  <c r="Q13790" i="1" s="1"/>
  <c r="P2044" i="1"/>
  <c r="Q2044" i="1" s="1"/>
  <c r="P7342" i="1"/>
  <c r="Q7342" i="1" s="1"/>
  <c r="P5505" i="1"/>
  <c r="Q5505" i="1" s="1"/>
  <c r="P5603" i="1"/>
  <c r="Q5603" i="1" s="1"/>
  <c r="P4305" i="1"/>
  <c r="Q4305" i="1" s="1"/>
  <c r="P14698" i="1"/>
  <c r="Q14698" i="1" s="1"/>
  <c r="P1298" i="1"/>
  <c r="Q1298" i="1" s="1"/>
  <c r="P12322" i="1"/>
  <c r="Q12322" i="1" s="1"/>
  <c r="P5936" i="1"/>
  <c r="Q5936" i="1" s="1"/>
  <c r="P826" i="1"/>
  <c r="Q826" i="1" s="1"/>
  <c r="P8810" i="1"/>
  <c r="Q8810" i="1" s="1"/>
  <c r="P5653" i="1"/>
  <c r="Q5653" i="1" s="1"/>
  <c r="P3387" i="1"/>
  <c r="Q3387" i="1" s="1"/>
  <c r="P5617" i="1"/>
  <c r="Q5617" i="1" s="1"/>
  <c r="P15013" i="1"/>
  <c r="Q15013" i="1" s="1"/>
  <c r="P11757" i="1"/>
  <c r="Q11757" i="1" s="1"/>
  <c r="P12601" i="1"/>
  <c r="Q12601" i="1" s="1"/>
  <c r="P8046" i="1"/>
  <c r="Q8046" i="1" s="1"/>
  <c r="P4486" i="1"/>
  <c r="Q4486" i="1" s="1"/>
  <c r="P8432" i="1"/>
  <c r="Q8432" i="1" s="1"/>
  <c r="P8383" i="1"/>
  <c r="Q8383" i="1" s="1"/>
  <c r="P2248" i="1"/>
  <c r="Q2248" i="1" s="1"/>
  <c r="P10194" i="1"/>
  <c r="Q10194" i="1" s="1"/>
  <c r="P12010" i="1"/>
  <c r="Q12010" i="1" s="1"/>
  <c r="P8442" i="1"/>
  <c r="Q8442" i="1" s="1"/>
  <c r="P5988" i="1"/>
  <c r="Q5988" i="1" s="1"/>
  <c r="P9821" i="1"/>
  <c r="Q9821" i="1" s="1"/>
  <c r="P8222" i="1"/>
  <c r="Q8222" i="1" s="1"/>
  <c r="P1275" i="1"/>
  <c r="Q1275" i="1" s="1"/>
  <c r="P5680" i="1"/>
  <c r="Q5680" i="1" s="1"/>
  <c r="P14227" i="1"/>
  <c r="Q14227" i="1" s="1"/>
  <c r="P964" i="1"/>
  <c r="Q964" i="1" s="1"/>
  <c r="P4300" i="1"/>
  <c r="Q4300" i="1" s="1"/>
  <c r="P13156" i="1"/>
  <c r="Q13156" i="1" s="1"/>
  <c r="P22" i="1"/>
  <c r="Q22" i="1" s="1"/>
  <c r="P14427" i="1"/>
  <c r="Q14427" i="1" s="1"/>
  <c r="P10599" i="1"/>
  <c r="Q10599" i="1" s="1"/>
  <c r="P5741" i="1"/>
  <c r="Q5741" i="1" s="1"/>
  <c r="P438" i="1"/>
  <c r="Q438" i="1" s="1"/>
  <c r="P723" i="1"/>
  <c r="Q723" i="1" s="1"/>
  <c r="P4488" i="1"/>
  <c r="Q4488" i="1" s="1"/>
  <c r="P10140" i="1"/>
  <c r="Q10140" i="1" s="1"/>
  <c r="P1054" i="1"/>
  <c r="Q1054" i="1" s="1"/>
  <c r="P13564" i="1"/>
  <c r="Q13564" i="1" s="1"/>
  <c r="P13173" i="1"/>
  <c r="Q13173" i="1" s="1"/>
  <c r="P4322" i="1"/>
  <c r="Q4322" i="1" s="1"/>
  <c r="P2980" i="1"/>
  <c r="Q2980" i="1" s="1"/>
  <c r="P6523" i="1"/>
  <c r="Q6523" i="1" s="1"/>
  <c r="P4275" i="1"/>
  <c r="Q4275" i="1" s="1"/>
  <c r="P14584" i="1"/>
  <c r="Q14584" i="1" s="1"/>
  <c r="P8983" i="1"/>
  <c r="Q8983" i="1" s="1"/>
  <c r="P11328" i="1"/>
  <c r="Q11328" i="1" s="1"/>
  <c r="P8118" i="1"/>
  <c r="Q8118" i="1" s="1"/>
  <c r="P12868" i="1"/>
  <c r="Q12868" i="1" s="1"/>
  <c r="P1523" i="1"/>
  <c r="Q1523" i="1" s="1"/>
  <c r="P11121" i="1"/>
  <c r="Q11121" i="1" s="1"/>
  <c r="P11780" i="1"/>
  <c r="Q11780" i="1" s="1"/>
  <c r="P5445" i="1"/>
  <c r="Q5445" i="1" s="1"/>
  <c r="P1316" i="1"/>
  <c r="Q1316" i="1" s="1"/>
  <c r="P10044" i="1"/>
  <c r="Q10044" i="1" s="1"/>
  <c r="P4616" i="1"/>
  <c r="Q4616" i="1" s="1"/>
  <c r="P9000" i="1"/>
  <c r="Q9000" i="1" s="1"/>
  <c r="P13554" i="1"/>
  <c r="Q13554" i="1" s="1"/>
  <c r="P12802" i="1"/>
  <c r="Q12802" i="1" s="1"/>
  <c r="P8855" i="1"/>
  <c r="Q8855" i="1" s="1"/>
  <c r="P1680" i="1"/>
  <c r="Q1680" i="1" s="1"/>
  <c r="P6844" i="1"/>
  <c r="Q6844" i="1" s="1"/>
  <c r="P11166" i="1"/>
  <c r="Q11166" i="1" s="1"/>
  <c r="P8721" i="1"/>
  <c r="Q8721" i="1" s="1"/>
  <c r="P5009" i="1"/>
  <c r="Q5009" i="1" s="1"/>
  <c r="P4696" i="1"/>
  <c r="Q4696" i="1" s="1"/>
  <c r="P10443" i="1"/>
  <c r="Q10443" i="1" s="1"/>
  <c r="P9705" i="1"/>
  <c r="Q9705" i="1" s="1"/>
  <c r="P9134" i="1"/>
  <c r="Q9134" i="1" s="1"/>
  <c r="P14619" i="1"/>
  <c r="Q14619" i="1" s="1"/>
  <c r="P13738" i="1"/>
  <c r="Q13738" i="1" s="1"/>
  <c r="P4784" i="1"/>
  <c r="Q4784" i="1" s="1"/>
  <c r="P3821" i="1"/>
  <c r="Q3821" i="1" s="1"/>
  <c r="P14170" i="1"/>
  <c r="Q14170" i="1" s="1"/>
  <c r="P3190" i="1"/>
  <c r="Q3190" i="1" s="1"/>
  <c r="P15014" i="1"/>
  <c r="Q15014" i="1" s="1"/>
  <c r="P3305" i="1"/>
  <c r="Q3305" i="1" s="1"/>
  <c r="P1676" i="1"/>
  <c r="Q1676" i="1" s="1"/>
  <c r="P5905" i="1"/>
  <c r="Q5905" i="1" s="1"/>
  <c r="P13821" i="1"/>
  <c r="Q13821" i="1" s="1"/>
  <c r="P11252" i="1"/>
  <c r="Q11252" i="1" s="1"/>
  <c r="P9215" i="1"/>
  <c r="Q9215" i="1" s="1"/>
  <c r="P10805" i="1"/>
  <c r="Q10805" i="1" s="1"/>
  <c r="P7963" i="1"/>
  <c r="Q7963" i="1" s="1"/>
  <c r="P4830" i="1"/>
  <c r="Q4830" i="1" s="1"/>
  <c r="P7598" i="1"/>
  <c r="Q7598" i="1" s="1"/>
  <c r="P5750" i="1"/>
  <c r="Q5750" i="1" s="1"/>
  <c r="P11786" i="1"/>
  <c r="Q11786" i="1" s="1"/>
  <c r="P2562" i="1"/>
  <c r="Q2562" i="1" s="1"/>
  <c r="P6881" i="1"/>
  <c r="Q6881" i="1" s="1"/>
  <c r="P1654" i="1"/>
  <c r="Q1654" i="1" s="1"/>
  <c r="P687" i="1"/>
  <c r="Q687" i="1" s="1"/>
  <c r="P3571" i="1"/>
  <c r="Q3571" i="1" s="1"/>
  <c r="P2460" i="1"/>
  <c r="Q2460" i="1" s="1"/>
  <c r="P12024" i="1"/>
  <c r="Q12024" i="1" s="1"/>
  <c r="P2447" i="1"/>
  <c r="Q2447" i="1" s="1"/>
  <c r="P10342" i="1"/>
  <c r="Q10342" i="1" s="1"/>
  <c r="P7690" i="1"/>
  <c r="Q7690" i="1" s="1"/>
  <c r="P5457" i="1"/>
  <c r="Q5457" i="1" s="1"/>
  <c r="P966" i="1"/>
  <c r="Q966" i="1" s="1"/>
  <c r="P6329" i="1"/>
  <c r="Q6329" i="1" s="1"/>
  <c r="P8745" i="1"/>
  <c r="Q8745" i="1" s="1"/>
  <c r="P1821" i="1"/>
  <c r="Q1821" i="1" s="1"/>
  <c r="P13955" i="1"/>
  <c r="Q13955" i="1" s="1"/>
  <c r="P1722" i="1"/>
  <c r="Q1722" i="1" s="1"/>
  <c r="P12775" i="1"/>
  <c r="Q12775" i="1" s="1"/>
  <c r="P12047" i="1"/>
  <c r="Q12047" i="1" s="1"/>
  <c r="P13619" i="1"/>
  <c r="Q13619" i="1" s="1"/>
  <c r="P1649" i="1"/>
  <c r="Q1649" i="1" s="1"/>
  <c r="P7029" i="1"/>
  <c r="Q7029" i="1" s="1"/>
  <c r="P4792" i="1"/>
  <c r="Q4792" i="1" s="1"/>
  <c r="P10559" i="1"/>
  <c r="Q10559" i="1" s="1"/>
  <c r="P2869" i="1"/>
  <c r="Q2869" i="1" s="1"/>
  <c r="P1383" i="1"/>
  <c r="Q1383" i="1" s="1"/>
  <c r="P3354" i="1"/>
  <c r="Q3354" i="1" s="1"/>
  <c r="P15235" i="1"/>
  <c r="Q15235" i="1" s="1"/>
  <c r="P3905" i="1"/>
  <c r="Q3905" i="1" s="1"/>
  <c r="P4348" i="1"/>
  <c r="Q4348" i="1" s="1"/>
  <c r="P11107" i="1"/>
  <c r="Q11107" i="1" s="1"/>
  <c r="P4748" i="1"/>
  <c r="Q4748" i="1" s="1"/>
  <c r="P8084" i="1"/>
  <c r="Q8084" i="1" s="1"/>
  <c r="P11546" i="1"/>
  <c r="Q11546" i="1" s="1"/>
  <c r="P5095" i="1"/>
  <c r="Q5095" i="1" s="1"/>
  <c r="P5451" i="1"/>
  <c r="Q5451" i="1" s="1"/>
  <c r="P3434" i="1"/>
  <c r="Q3434" i="1" s="1"/>
  <c r="P11534" i="1"/>
  <c r="Q11534" i="1" s="1"/>
  <c r="P15255" i="1"/>
  <c r="Q15255" i="1" s="1"/>
  <c r="P977" i="1"/>
  <c r="Q977" i="1" s="1"/>
  <c r="P6147" i="1"/>
  <c r="Q6147" i="1" s="1"/>
  <c r="P5212" i="1"/>
  <c r="Q5212" i="1" s="1"/>
  <c r="P5362" i="1"/>
  <c r="Q5362" i="1" s="1"/>
  <c r="P8027" i="1"/>
  <c r="Q8027" i="1" s="1"/>
  <c r="P10126" i="1"/>
  <c r="Q10126" i="1" s="1"/>
  <c r="P7506" i="1"/>
  <c r="Q7506" i="1" s="1"/>
  <c r="P11679" i="1"/>
  <c r="Q11679" i="1" s="1"/>
  <c r="P994" i="1"/>
  <c r="Q994" i="1" s="1"/>
  <c r="P12296" i="1"/>
  <c r="Q12296" i="1" s="1"/>
  <c r="P13576" i="1"/>
  <c r="Q13576" i="1" s="1"/>
  <c r="P9198" i="1"/>
  <c r="Q9198" i="1" s="1"/>
  <c r="P4870" i="1"/>
  <c r="Q4870" i="1" s="1"/>
  <c r="P7256" i="1"/>
  <c r="Q7256" i="1" s="1"/>
  <c r="P9172" i="1"/>
  <c r="Q9172" i="1" s="1"/>
  <c r="P12232" i="1"/>
  <c r="Q12232" i="1" s="1"/>
  <c r="P12060" i="1"/>
  <c r="Q12060" i="1" s="1"/>
  <c r="P5258" i="1"/>
  <c r="Q5258" i="1" s="1"/>
  <c r="P6597" i="1"/>
  <c r="Q6597" i="1" s="1"/>
  <c r="P11744" i="1"/>
  <c r="Q11744" i="1" s="1"/>
  <c r="P6509" i="1"/>
  <c r="Q6509" i="1" s="1"/>
  <c r="P9753" i="1"/>
  <c r="Q9753" i="1" s="1"/>
  <c r="P15157" i="1"/>
  <c r="Q15157" i="1" s="1"/>
  <c r="P12928" i="1"/>
  <c r="Q12928" i="1" s="1"/>
  <c r="P3341" i="1"/>
  <c r="Q3341" i="1" s="1"/>
  <c r="P6226" i="1"/>
  <c r="Q6226" i="1" s="1"/>
  <c r="P8379" i="1"/>
  <c r="Q8379" i="1" s="1"/>
  <c r="P9207" i="1"/>
  <c r="Q9207" i="1" s="1"/>
  <c r="P4516" i="1"/>
  <c r="Q4516" i="1" s="1"/>
  <c r="P14130" i="1"/>
  <c r="Q14130" i="1" s="1"/>
  <c r="P13956" i="1"/>
  <c r="Q13956" i="1" s="1"/>
  <c r="P2508" i="1"/>
  <c r="Q2508" i="1" s="1"/>
  <c r="P14272" i="1"/>
  <c r="Q14272" i="1" s="1"/>
  <c r="P6801" i="1"/>
  <c r="Q6801" i="1" s="1"/>
  <c r="P6683" i="1"/>
  <c r="Q6683" i="1" s="1"/>
  <c r="P2801" i="1"/>
  <c r="Q2801" i="1" s="1"/>
  <c r="P1293" i="1"/>
  <c r="Q1293" i="1" s="1"/>
  <c r="P3813" i="1"/>
  <c r="Q3813" i="1" s="1"/>
  <c r="P13544" i="1"/>
  <c r="Q13544" i="1" s="1"/>
  <c r="P6146" i="1"/>
  <c r="Q6146" i="1" s="1"/>
  <c r="P14128" i="1"/>
  <c r="Q14128" i="1" s="1"/>
  <c r="P9230" i="1"/>
  <c r="Q9230" i="1" s="1"/>
  <c r="P135" i="1"/>
  <c r="Q135" i="1" s="1"/>
  <c r="P5031" i="1"/>
  <c r="Q5031" i="1" s="1"/>
  <c r="P1969" i="1"/>
  <c r="Q1969" i="1" s="1"/>
  <c r="P11467" i="1"/>
  <c r="Q11467" i="1" s="1"/>
  <c r="P10419" i="1"/>
  <c r="Q10419" i="1" s="1"/>
  <c r="P3495" i="1"/>
  <c r="Q3495" i="1" s="1"/>
  <c r="P3194" i="1"/>
  <c r="Q3194" i="1" s="1"/>
  <c r="P13840" i="1"/>
  <c r="Q13840" i="1" s="1"/>
  <c r="P1817" i="1"/>
  <c r="Q1817" i="1" s="1"/>
  <c r="P520" i="1"/>
  <c r="Q520" i="1" s="1"/>
  <c r="P5535" i="1"/>
  <c r="Q5535" i="1" s="1"/>
  <c r="P8675" i="1"/>
  <c r="Q8675" i="1" s="1"/>
  <c r="P14118" i="1"/>
  <c r="Q14118" i="1" s="1"/>
  <c r="P13990" i="1"/>
  <c r="Q13990" i="1" s="1"/>
  <c r="P2136" i="1"/>
  <c r="Q2136" i="1" s="1"/>
  <c r="P12116" i="1"/>
  <c r="Q12116" i="1" s="1"/>
  <c r="P14335" i="1"/>
  <c r="Q14335" i="1" s="1"/>
  <c r="P12831" i="1"/>
  <c r="Q12831" i="1" s="1"/>
  <c r="P6272" i="1"/>
  <c r="Q6272" i="1" s="1"/>
  <c r="P3183" i="1"/>
  <c r="Q3183" i="1" s="1"/>
  <c r="P14058" i="1"/>
  <c r="Q14058" i="1" s="1"/>
  <c r="P8138" i="1"/>
  <c r="Q8138" i="1" s="1"/>
  <c r="P3883" i="1"/>
  <c r="Q3883" i="1" s="1"/>
  <c r="P4927" i="1"/>
  <c r="Q4927" i="1" s="1"/>
  <c r="P8649" i="1"/>
  <c r="Q8649" i="1" s="1"/>
  <c r="P6130" i="1"/>
  <c r="Q6130" i="1" s="1"/>
  <c r="P621" i="1"/>
  <c r="Q621" i="1" s="1"/>
  <c r="P8836" i="1"/>
  <c r="Q8836" i="1" s="1"/>
  <c r="P6124" i="1"/>
  <c r="Q6124" i="1" s="1"/>
  <c r="P7250" i="1"/>
  <c r="Q7250" i="1" s="1"/>
  <c r="P11563" i="1"/>
  <c r="Q11563" i="1" s="1"/>
  <c r="P402" i="1"/>
  <c r="Q402" i="1" s="1"/>
  <c r="P1036" i="1"/>
  <c r="Q1036" i="1" s="1"/>
  <c r="P14" i="1"/>
  <c r="Q14" i="1" s="1"/>
  <c r="P6459" i="1"/>
  <c r="Q6459" i="1" s="1"/>
  <c r="P4253" i="1"/>
  <c r="Q4253" i="1" s="1"/>
  <c r="P6190" i="1"/>
  <c r="Q6190" i="1" s="1"/>
  <c r="P8874" i="1"/>
  <c r="Q8874" i="1" s="1"/>
  <c r="P138" i="1"/>
  <c r="Q138" i="1" s="1"/>
  <c r="P2423" i="1"/>
  <c r="Q2423" i="1" s="1"/>
  <c r="P1973" i="1"/>
  <c r="Q1973" i="1" s="1"/>
  <c r="P9532" i="1"/>
  <c r="Q9532" i="1" s="1"/>
  <c r="P9121" i="1"/>
  <c r="Q9121" i="1" s="1"/>
  <c r="P1212" i="1"/>
  <c r="Q1212" i="1" s="1"/>
  <c r="P12307" i="1"/>
  <c r="Q12307" i="1" s="1"/>
  <c r="P2459" i="1"/>
  <c r="Q2459" i="1" s="1"/>
  <c r="P2674" i="1"/>
  <c r="Q2674" i="1" s="1"/>
  <c r="P6080" i="1"/>
  <c r="Q6080" i="1" s="1"/>
  <c r="P5055" i="1"/>
  <c r="Q5055" i="1" s="1"/>
  <c r="P14837" i="1"/>
  <c r="Q14837" i="1" s="1"/>
  <c r="P13911" i="1"/>
  <c r="Q13911" i="1" s="1"/>
  <c r="P794" i="1"/>
  <c r="Q794" i="1" s="1"/>
  <c r="P5927" i="1"/>
  <c r="Q5927" i="1" s="1"/>
  <c r="P12054" i="1"/>
  <c r="Q12054" i="1" s="1"/>
  <c r="P9655" i="1"/>
  <c r="Q9655" i="1" s="1"/>
  <c r="P11853" i="1"/>
  <c r="Q11853" i="1" s="1"/>
  <c r="P6151" i="1"/>
  <c r="Q6151" i="1" s="1"/>
  <c r="P5880" i="1"/>
  <c r="Q5880" i="1" s="1"/>
  <c r="P11775" i="1"/>
  <c r="Q11775" i="1" s="1"/>
  <c r="P4434" i="1"/>
  <c r="Q4434" i="1" s="1"/>
  <c r="P901" i="1"/>
  <c r="Q901" i="1" s="1"/>
  <c r="P13672" i="1"/>
  <c r="Q13672" i="1" s="1"/>
  <c r="P14510" i="1"/>
  <c r="Q14510" i="1" s="1"/>
  <c r="P9397" i="1"/>
  <c r="Q9397" i="1" s="1"/>
  <c r="P11341" i="1"/>
  <c r="Q11341" i="1" s="1"/>
  <c r="P10619" i="1"/>
  <c r="Q10619" i="1" s="1"/>
  <c r="P8213" i="1"/>
  <c r="Q8213" i="1" s="1"/>
  <c r="P9237" i="1"/>
  <c r="Q9237" i="1" s="1"/>
  <c r="P8276" i="1"/>
  <c r="Q8276" i="1" s="1"/>
  <c r="P1764" i="1"/>
  <c r="Q1764" i="1" s="1"/>
  <c r="P4852" i="1"/>
  <c r="Q4852" i="1" s="1"/>
  <c r="P275" i="1"/>
  <c r="Q275" i="1" s="1"/>
  <c r="P1202" i="1"/>
  <c r="Q1202" i="1" s="1"/>
  <c r="P7782" i="1"/>
  <c r="Q7782" i="1" s="1"/>
  <c r="P2729" i="1"/>
  <c r="Q2729" i="1" s="1"/>
  <c r="P5399" i="1"/>
  <c r="Q5399" i="1" s="1"/>
  <c r="P12872" i="1"/>
  <c r="Q12872" i="1" s="1"/>
  <c r="P1338" i="1"/>
  <c r="Q1338" i="1" s="1"/>
  <c r="P12800" i="1"/>
  <c r="Q12800" i="1" s="1"/>
  <c r="P13733" i="1"/>
  <c r="Q13733" i="1" s="1"/>
  <c r="P4844" i="1"/>
  <c r="Q4844" i="1" s="1"/>
  <c r="P6945" i="1"/>
  <c r="Q6945" i="1" s="1"/>
  <c r="P6229" i="1"/>
  <c r="Q6229" i="1" s="1"/>
  <c r="P2200" i="1"/>
  <c r="Q2200" i="1" s="1"/>
  <c r="P1452" i="1"/>
  <c r="Q1452" i="1" s="1"/>
  <c r="P6887" i="1"/>
  <c r="Q6887" i="1" s="1"/>
  <c r="P8720" i="1"/>
  <c r="Q8720" i="1" s="1"/>
  <c r="P7472" i="1"/>
  <c r="Q7472" i="1" s="1"/>
  <c r="P10466" i="1"/>
  <c r="Q10466" i="1" s="1"/>
  <c r="P7294" i="1"/>
  <c r="Q7294" i="1" s="1"/>
  <c r="P13262" i="1"/>
  <c r="Q13262" i="1" s="1"/>
  <c r="P9308" i="1"/>
  <c r="Q9308" i="1" s="1"/>
  <c r="P3469" i="1"/>
  <c r="Q3469" i="1" s="1"/>
  <c r="P13472" i="1"/>
  <c r="Q13472" i="1" s="1"/>
  <c r="P13223" i="1"/>
  <c r="Q13223" i="1" s="1"/>
  <c r="P5607" i="1"/>
  <c r="Q5607" i="1" s="1"/>
  <c r="P2907" i="1"/>
  <c r="Q2907" i="1" s="1"/>
  <c r="P11953" i="1"/>
  <c r="Q11953" i="1" s="1"/>
  <c r="P940" i="1"/>
  <c r="Q940" i="1" s="1"/>
  <c r="P6500" i="1"/>
  <c r="Q6500" i="1" s="1"/>
  <c r="P7023" i="1"/>
  <c r="Q7023" i="1" s="1"/>
  <c r="P9651" i="1"/>
  <c r="Q9651" i="1" s="1"/>
  <c r="P4131" i="1"/>
  <c r="Q4131" i="1" s="1"/>
  <c r="P5365" i="1"/>
  <c r="Q5365" i="1" s="1"/>
  <c r="P14638" i="1"/>
  <c r="Q14638" i="1" s="1"/>
  <c r="P13409" i="1"/>
  <c r="Q13409" i="1" s="1"/>
  <c r="P5773" i="1"/>
  <c r="Q5773" i="1" s="1"/>
  <c r="P14865" i="1"/>
  <c r="Q14865" i="1" s="1"/>
  <c r="P974" i="1"/>
  <c r="Q974" i="1" s="1"/>
  <c r="P4619" i="1"/>
  <c r="Q4619" i="1" s="1"/>
  <c r="P10934" i="1"/>
  <c r="Q10934" i="1" s="1"/>
  <c r="P9238" i="1"/>
  <c r="Q9238" i="1" s="1"/>
  <c r="P8040" i="1"/>
  <c r="Q8040" i="1" s="1"/>
  <c r="P11826" i="1"/>
  <c r="Q11826" i="1" s="1"/>
  <c r="P15019" i="1"/>
  <c r="Q15019" i="1" s="1"/>
  <c r="P10725" i="1"/>
  <c r="Q10725" i="1" s="1"/>
  <c r="P6588" i="1"/>
  <c r="Q6588" i="1" s="1"/>
  <c r="P10508" i="1"/>
  <c r="Q10508" i="1" s="1"/>
  <c r="P8085" i="1"/>
  <c r="Q8085" i="1" s="1"/>
  <c r="P9727" i="1"/>
  <c r="Q9727" i="1" s="1"/>
  <c r="P10348" i="1"/>
  <c r="Q10348" i="1" s="1"/>
  <c r="P15265" i="1"/>
  <c r="Q15265" i="1" s="1"/>
  <c r="P7582" i="1"/>
  <c r="Q7582" i="1" s="1"/>
  <c r="P11723" i="1"/>
  <c r="Q11723" i="1" s="1"/>
  <c r="P14578" i="1"/>
  <c r="Q14578" i="1" s="1"/>
  <c r="P3374" i="1"/>
  <c r="Q3374" i="1" s="1"/>
  <c r="P5794" i="1"/>
  <c r="Q5794" i="1" s="1"/>
  <c r="P8553" i="1"/>
  <c r="Q8553" i="1" s="1"/>
  <c r="P5964" i="1"/>
  <c r="Q5964" i="1" s="1"/>
  <c r="P11237" i="1"/>
  <c r="Q11237" i="1" s="1"/>
  <c r="P2543" i="1"/>
  <c r="Q2543" i="1" s="1"/>
  <c r="P14518" i="1"/>
  <c r="Q14518" i="1" s="1"/>
  <c r="P5714" i="1"/>
  <c r="Q5714" i="1" s="1"/>
  <c r="P14042" i="1"/>
  <c r="Q14042" i="1" s="1"/>
  <c r="P14707" i="1"/>
  <c r="Q14707" i="1" s="1"/>
  <c r="P3007" i="1"/>
  <c r="Q3007" i="1" s="1"/>
  <c r="P8679" i="1"/>
  <c r="Q8679" i="1" s="1"/>
  <c r="P11685" i="1"/>
  <c r="Q11685" i="1" s="1"/>
  <c r="P541" i="1"/>
  <c r="Q541" i="1" s="1"/>
  <c r="P6074" i="1"/>
  <c r="Q6074" i="1" s="1"/>
  <c r="P6276" i="1"/>
  <c r="Q6276" i="1" s="1"/>
  <c r="P10242" i="1"/>
  <c r="Q10242" i="1" s="1"/>
  <c r="P7991" i="1"/>
  <c r="Q7991" i="1" s="1"/>
  <c r="P11259" i="1"/>
  <c r="Q11259" i="1" s="1"/>
  <c r="P5448" i="1"/>
  <c r="Q5448" i="1" s="1"/>
  <c r="P6154" i="1"/>
  <c r="Q6154" i="1" s="1"/>
  <c r="P6149" i="1"/>
  <c r="Q6149" i="1" s="1"/>
  <c r="P4990" i="1"/>
  <c r="Q4990" i="1" s="1"/>
  <c r="P1223" i="1"/>
  <c r="Q1223" i="1" s="1"/>
  <c r="P6997" i="1"/>
  <c r="Q6997" i="1" s="1"/>
  <c r="P13265" i="1"/>
  <c r="Q13265" i="1" s="1"/>
  <c r="P6466" i="1"/>
  <c r="Q6466" i="1" s="1"/>
  <c r="P2191" i="1"/>
  <c r="Q2191" i="1" s="1"/>
  <c r="P4680" i="1"/>
  <c r="Q4680" i="1" s="1"/>
  <c r="P11639" i="1"/>
  <c r="Q11639" i="1" s="1"/>
  <c r="P3899" i="1"/>
  <c r="Q3899" i="1" s="1"/>
  <c r="P922" i="1"/>
  <c r="Q922" i="1" s="1"/>
  <c r="P855" i="1"/>
  <c r="Q855" i="1" s="1"/>
  <c r="P9334" i="1"/>
  <c r="Q9334" i="1" s="1"/>
  <c r="P13770" i="1"/>
  <c r="Q13770" i="1" s="1"/>
  <c r="P3981" i="1"/>
  <c r="Q3981" i="1" s="1"/>
  <c r="P15176" i="1"/>
  <c r="Q15176" i="1" s="1"/>
  <c r="P3375" i="1"/>
  <c r="Q3375" i="1" s="1"/>
  <c r="P5244" i="1"/>
  <c r="Q5244" i="1" s="1"/>
  <c r="P7149" i="1"/>
  <c r="Q7149" i="1" s="1"/>
  <c r="P1665" i="1"/>
  <c r="Q1665" i="1" s="1"/>
  <c r="P4451" i="1"/>
  <c r="Q4451" i="1" s="1"/>
  <c r="P9249" i="1"/>
  <c r="Q9249" i="1" s="1"/>
  <c r="P196" i="1"/>
  <c r="Q196" i="1" s="1"/>
  <c r="P7388" i="1"/>
  <c r="Q7388" i="1" s="1"/>
  <c r="P10146" i="1"/>
  <c r="Q10146" i="1" s="1"/>
  <c r="P4526" i="1"/>
  <c r="Q4526" i="1" s="1"/>
  <c r="P13377" i="1"/>
  <c r="Q13377" i="1" s="1"/>
  <c r="P4205" i="1"/>
  <c r="Q4205" i="1" s="1"/>
  <c r="P13998" i="1"/>
  <c r="Q13998" i="1" s="1"/>
  <c r="P12824" i="1"/>
  <c r="Q12824" i="1" s="1"/>
  <c r="P3588" i="1"/>
  <c r="Q3588" i="1" s="1"/>
  <c r="P988" i="1"/>
  <c r="Q988" i="1" s="1"/>
  <c r="P490" i="1"/>
  <c r="Q490" i="1" s="1"/>
  <c r="P11915" i="1"/>
  <c r="Q11915" i="1" s="1"/>
  <c r="P8656" i="1"/>
  <c r="Q8656" i="1" s="1"/>
  <c r="P2726" i="1"/>
  <c r="Q2726" i="1" s="1"/>
  <c r="P2509" i="1"/>
  <c r="Q2509" i="1" s="1"/>
  <c r="P5725" i="1"/>
  <c r="Q5725" i="1" s="1"/>
  <c r="P1332" i="1"/>
  <c r="Q1332" i="1" s="1"/>
  <c r="P10651" i="1"/>
  <c r="Q10651" i="1" s="1"/>
  <c r="P14552" i="1"/>
  <c r="Q14552" i="1" s="1"/>
  <c r="P6270" i="1"/>
  <c r="Q6270" i="1" s="1"/>
  <c r="P13352" i="1"/>
  <c r="Q13352" i="1" s="1"/>
  <c r="P4979" i="1"/>
  <c r="Q4979" i="1" s="1"/>
  <c r="P3790" i="1"/>
  <c r="Q3790" i="1" s="1"/>
  <c r="P5088" i="1"/>
  <c r="Q5088" i="1" s="1"/>
  <c r="P3200" i="1"/>
  <c r="Q3200" i="1" s="1"/>
  <c r="P3633" i="1"/>
  <c r="Q3633" i="1" s="1"/>
  <c r="P10617" i="1"/>
  <c r="Q10617" i="1" s="1"/>
  <c r="P13280" i="1"/>
  <c r="Q13280" i="1" s="1"/>
  <c r="P5766" i="1"/>
  <c r="Q5766" i="1" s="1"/>
  <c r="P9122" i="1"/>
  <c r="Q9122" i="1" s="1"/>
  <c r="P2437" i="1"/>
  <c r="Q2437" i="1" s="1"/>
  <c r="P11620" i="1"/>
  <c r="Q11620" i="1" s="1"/>
  <c r="P1366" i="1"/>
  <c r="Q1366" i="1" s="1"/>
  <c r="P2745" i="1"/>
  <c r="Q2745" i="1" s="1"/>
  <c r="P6339" i="1"/>
  <c r="Q6339" i="1" s="1"/>
  <c r="P1824" i="1"/>
  <c r="Q1824" i="1" s="1"/>
  <c r="P13758" i="1"/>
  <c r="Q13758" i="1" s="1"/>
  <c r="P7529" i="1"/>
  <c r="Q7529" i="1" s="1"/>
  <c r="P4326" i="1"/>
  <c r="Q4326" i="1" s="1"/>
  <c r="P2122" i="1"/>
  <c r="Q2122" i="1" s="1"/>
  <c r="P2607" i="1"/>
  <c r="Q2607" i="1" s="1"/>
  <c r="P11235" i="1"/>
  <c r="Q11235" i="1" s="1"/>
  <c r="P13561" i="1"/>
  <c r="Q13561" i="1" s="1"/>
  <c r="P9910" i="1"/>
  <c r="Q9910" i="1" s="1"/>
  <c r="P5394" i="1"/>
  <c r="Q5394" i="1" s="1"/>
  <c r="P3992" i="1"/>
  <c r="Q3992" i="1" s="1"/>
  <c r="P7449" i="1"/>
  <c r="Q7449" i="1" s="1"/>
  <c r="P4578" i="1"/>
  <c r="Q4578" i="1" s="1"/>
  <c r="P7573" i="1"/>
  <c r="Q7573" i="1" s="1"/>
  <c r="P177" i="1"/>
  <c r="Q177" i="1" s="1"/>
  <c r="P13572" i="1"/>
  <c r="Q13572" i="1" s="1"/>
  <c r="P9075" i="1"/>
  <c r="Q9075" i="1" s="1"/>
  <c r="P7488" i="1"/>
  <c r="Q7488" i="1" s="1"/>
  <c r="P7340" i="1"/>
  <c r="Q7340" i="1" s="1"/>
  <c r="P11739" i="1"/>
  <c r="Q11739" i="1" s="1"/>
  <c r="P8403" i="1"/>
  <c r="Q8403" i="1" s="1"/>
  <c r="P9862" i="1"/>
  <c r="Q9862" i="1" s="1"/>
  <c r="P12245" i="1"/>
  <c r="Q12245" i="1" s="1"/>
  <c r="P13135" i="1"/>
  <c r="Q13135" i="1" s="1"/>
  <c r="P8486" i="1"/>
  <c r="Q8486" i="1" s="1"/>
  <c r="P9009" i="1"/>
  <c r="Q9009" i="1" s="1"/>
  <c r="P10535" i="1"/>
  <c r="Q10535" i="1" s="1"/>
  <c r="P7230" i="1"/>
  <c r="Q7230" i="1" s="1"/>
  <c r="P13849" i="1"/>
  <c r="Q13849" i="1" s="1"/>
  <c r="P8338" i="1"/>
  <c r="Q8338" i="1" s="1"/>
  <c r="P14188" i="1"/>
  <c r="Q14188" i="1" s="1"/>
  <c r="P12345" i="1"/>
  <c r="Q12345" i="1" s="1"/>
  <c r="P5488" i="1"/>
  <c r="Q5488" i="1" s="1"/>
  <c r="P10218" i="1"/>
  <c r="Q10218" i="1" s="1"/>
  <c r="P11036" i="1"/>
  <c r="Q11036" i="1" s="1"/>
  <c r="P7151" i="1"/>
  <c r="Q7151" i="1" s="1"/>
  <c r="P10887" i="1"/>
  <c r="Q10887" i="1" s="1"/>
  <c r="P3699" i="1"/>
  <c r="Q3699" i="1" s="1"/>
  <c r="P4390" i="1"/>
  <c r="Q4390" i="1" s="1"/>
  <c r="P9897" i="1"/>
  <c r="Q9897" i="1" s="1"/>
  <c r="P7382" i="1"/>
  <c r="Q7382" i="1" s="1"/>
  <c r="P5799" i="1"/>
  <c r="Q5799" i="1" s="1"/>
  <c r="P1047" i="1"/>
  <c r="Q1047" i="1" s="1"/>
  <c r="P15111" i="1"/>
  <c r="Q15111" i="1" s="1"/>
  <c r="P3487" i="1"/>
  <c r="Q3487" i="1" s="1"/>
  <c r="P9554" i="1"/>
  <c r="Q9554" i="1" s="1"/>
  <c r="P12182" i="1"/>
  <c r="Q12182" i="1" s="1"/>
  <c r="P7773" i="1"/>
  <c r="Q7773" i="1" s="1"/>
  <c r="P8916" i="1"/>
  <c r="Q8916" i="1" s="1"/>
  <c r="P8131" i="1"/>
  <c r="Q8131" i="1" s="1"/>
  <c r="P9777" i="1"/>
  <c r="Q9777" i="1" s="1"/>
  <c r="P6315" i="1"/>
  <c r="Q6315" i="1" s="1"/>
  <c r="P5379" i="1"/>
  <c r="Q5379" i="1" s="1"/>
  <c r="P15130" i="1"/>
  <c r="Q15130" i="1" s="1"/>
  <c r="P5666" i="1"/>
  <c r="Q5666" i="1" s="1"/>
  <c r="P6815" i="1"/>
  <c r="Q6815" i="1" s="1"/>
  <c r="P2475" i="1"/>
  <c r="Q2475" i="1" s="1"/>
  <c r="P12711" i="1"/>
  <c r="Q12711" i="1" s="1"/>
  <c r="P11883" i="1"/>
  <c r="Q11883" i="1" s="1"/>
  <c r="P11264" i="1"/>
  <c r="Q11264" i="1" s="1"/>
  <c r="P13340" i="1"/>
  <c r="Q13340" i="1" s="1"/>
  <c r="P295" i="1"/>
  <c r="Q295" i="1" s="1"/>
  <c r="P287" i="1"/>
  <c r="Q287" i="1" s="1"/>
  <c r="P15011" i="1"/>
  <c r="Q15011" i="1" s="1"/>
  <c r="P2951" i="1"/>
  <c r="Q2951" i="1" s="1"/>
  <c r="P13646" i="1"/>
  <c r="Q13646" i="1" s="1"/>
  <c r="P12215" i="1"/>
  <c r="Q12215" i="1" s="1"/>
  <c r="P7958" i="1"/>
  <c r="Q7958" i="1" s="1"/>
  <c r="P680" i="1"/>
  <c r="Q680" i="1" s="1"/>
  <c r="P3155" i="1"/>
  <c r="Q3155" i="1" s="1"/>
  <c r="P1044" i="1"/>
  <c r="Q1044" i="1" s="1"/>
  <c r="P11952" i="1"/>
  <c r="Q11952" i="1" s="1"/>
  <c r="P7699" i="1"/>
  <c r="Q7699" i="1" s="1"/>
  <c r="P15147" i="1"/>
  <c r="Q15147" i="1" s="1"/>
  <c r="P8211" i="1"/>
  <c r="Q8211" i="1" s="1"/>
  <c r="P1753" i="1"/>
  <c r="Q1753" i="1" s="1"/>
  <c r="P1559" i="1"/>
  <c r="Q1559" i="1" s="1"/>
  <c r="P8023" i="1"/>
  <c r="Q8023" i="1" s="1"/>
  <c r="P9001" i="1"/>
  <c r="Q9001" i="1" s="1"/>
  <c r="P2363" i="1"/>
  <c r="Q2363" i="1" s="1"/>
  <c r="P2330" i="1"/>
  <c r="Q2330" i="1" s="1"/>
  <c r="P14051" i="1"/>
  <c r="Q14051" i="1" s="1"/>
  <c r="P12978" i="1"/>
  <c r="Q12978" i="1" s="1"/>
  <c r="P160" i="1"/>
  <c r="Q160" i="1" s="1"/>
  <c r="P11488" i="1"/>
  <c r="Q11488" i="1" s="1"/>
  <c r="P8066" i="1"/>
  <c r="Q8066" i="1" s="1"/>
  <c r="P9919" i="1"/>
  <c r="Q9919" i="1" s="1"/>
  <c r="P615" i="1"/>
  <c r="Q615" i="1" s="1"/>
  <c r="P6668" i="1"/>
  <c r="Q6668" i="1" s="1"/>
  <c r="P7249" i="1"/>
  <c r="Q7249" i="1" s="1"/>
  <c r="P1980" i="1"/>
  <c r="Q1980" i="1" s="1"/>
  <c r="P14271" i="1"/>
  <c r="Q14271" i="1" s="1"/>
  <c r="P191" i="1"/>
  <c r="Q191" i="1" s="1"/>
  <c r="P1449" i="1"/>
  <c r="Q1449" i="1" s="1"/>
  <c r="P8747" i="1"/>
  <c r="Q8747" i="1" s="1"/>
  <c r="P71" i="1"/>
  <c r="Q71" i="1" s="1"/>
  <c r="P15269" i="1"/>
  <c r="Q15269" i="1" s="1"/>
  <c r="P464" i="1"/>
  <c r="Q464" i="1" s="1"/>
  <c r="P9688" i="1"/>
  <c r="Q9688" i="1" s="1"/>
  <c r="P5461" i="1"/>
  <c r="Q5461" i="1" s="1"/>
  <c r="P1744" i="1"/>
  <c r="Q1744" i="1" s="1"/>
  <c r="P13255" i="1"/>
  <c r="Q13255" i="1" s="1"/>
  <c r="P8390" i="1"/>
  <c r="Q8390" i="1" s="1"/>
  <c r="P10327" i="1"/>
  <c r="Q10327" i="1" s="1"/>
  <c r="P12106" i="1"/>
  <c r="Q12106" i="1" s="1"/>
  <c r="P8484" i="1"/>
  <c r="Q8484" i="1" s="1"/>
  <c r="P3873" i="1"/>
  <c r="Q3873" i="1" s="1"/>
  <c r="P4752" i="1"/>
  <c r="Q4752" i="1" s="1"/>
  <c r="P12693" i="1"/>
  <c r="Q12693" i="1" s="1"/>
  <c r="P12103" i="1"/>
  <c r="Q12103" i="1" s="1"/>
  <c r="P232" i="1"/>
  <c r="Q232" i="1" s="1"/>
  <c r="P8907" i="1"/>
  <c r="Q8907" i="1" s="1"/>
  <c r="P11574" i="1"/>
  <c r="Q11574" i="1" s="1"/>
  <c r="P1566" i="1"/>
  <c r="Q1566" i="1" s="1"/>
  <c r="P9420" i="1"/>
  <c r="Q9420" i="1" s="1"/>
  <c r="P7127" i="1"/>
  <c r="Q7127" i="1" s="1"/>
  <c r="P3336" i="1"/>
  <c r="Q3336" i="1" s="1"/>
  <c r="P9797" i="1"/>
  <c r="Q9797" i="1" s="1"/>
  <c r="P4549" i="1"/>
  <c r="Q4549" i="1" s="1"/>
  <c r="P3064" i="1"/>
  <c r="Q3064" i="1" s="1"/>
  <c r="P6873" i="1"/>
  <c r="Q6873" i="1" s="1"/>
  <c r="P9250" i="1"/>
  <c r="Q9250" i="1" s="1"/>
  <c r="P6579" i="1"/>
  <c r="Q6579" i="1" s="1"/>
  <c r="P13970" i="1"/>
  <c r="Q13970" i="1" s="1"/>
  <c r="P13804" i="1"/>
  <c r="Q13804" i="1" s="1"/>
  <c r="P5589" i="1"/>
  <c r="Q5589" i="1" s="1"/>
  <c r="P3233" i="1"/>
  <c r="Q3233" i="1" s="1"/>
  <c r="P13805" i="1"/>
  <c r="Q13805" i="1" s="1"/>
  <c r="P6322" i="1"/>
  <c r="Q6322" i="1" s="1"/>
  <c r="P4735" i="1"/>
  <c r="Q4735" i="1" s="1"/>
  <c r="P14720" i="1"/>
  <c r="Q14720" i="1" s="1"/>
  <c r="P7535" i="1"/>
  <c r="Q7535" i="1" s="1"/>
  <c r="P13432" i="1"/>
  <c r="Q13432" i="1" s="1"/>
  <c r="P148" i="1"/>
  <c r="Q148" i="1" s="1"/>
  <c r="P861" i="1"/>
  <c r="Q861" i="1" s="1"/>
  <c r="P7327" i="1"/>
  <c r="Q7327" i="1" s="1"/>
  <c r="P10025" i="1"/>
  <c r="Q10025" i="1" s="1"/>
  <c r="P7329" i="1"/>
  <c r="Q7329" i="1" s="1"/>
  <c r="P7261" i="1"/>
  <c r="Q7261" i="1" s="1"/>
  <c r="P5021" i="1"/>
  <c r="Q5021" i="1" s="1"/>
  <c r="P6964" i="1"/>
  <c r="Q6964" i="1" s="1"/>
  <c r="P12832" i="1"/>
  <c r="Q12832" i="1" s="1"/>
  <c r="P11681" i="1"/>
  <c r="Q11681" i="1" s="1"/>
  <c r="P3513" i="1"/>
  <c r="Q3513" i="1" s="1"/>
  <c r="P11071" i="1"/>
  <c r="Q11071" i="1" s="1"/>
  <c r="P10524" i="1"/>
  <c r="Q10524" i="1" s="1"/>
  <c r="P2040" i="1"/>
  <c r="Q2040" i="1" s="1"/>
  <c r="P13259" i="1"/>
  <c r="Q13259" i="1" s="1"/>
  <c r="P948" i="1"/>
  <c r="Q948" i="1" s="1"/>
  <c r="P80" i="1"/>
  <c r="Q80" i="1" s="1"/>
  <c r="P12371" i="1"/>
  <c r="Q12371" i="1" s="1"/>
  <c r="P9966" i="1"/>
  <c r="Q9966" i="1" s="1"/>
  <c r="P2919" i="1"/>
  <c r="Q2919" i="1" s="1"/>
  <c r="P11148" i="1"/>
  <c r="Q11148" i="1" s="1"/>
  <c r="P13533" i="1"/>
  <c r="Q13533" i="1" s="1"/>
  <c r="P2702" i="1"/>
  <c r="Q2702" i="1" s="1"/>
  <c r="P5097" i="1"/>
  <c r="Q5097" i="1" s="1"/>
  <c r="P12631" i="1"/>
  <c r="Q12631" i="1" s="1"/>
  <c r="P11690" i="1"/>
  <c r="Q11690" i="1" s="1"/>
  <c r="P9323" i="1"/>
  <c r="Q9323" i="1" s="1"/>
  <c r="P5891" i="1"/>
  <c r="Q5891" i="1" s="1"/>
  <c r="P6294" i="1"/>
  <c r="Q6294" i="1" s="1"/>
  <c r="P6580" i="1"/>
  <c r="Q6580" i="1" s="1"/>
  <c r="P14190" i="1"/>
  <c r="Q14190" i="1" s="1"/>
  <c r="P7997" i="1"/>
  <c r="Q7997" i="1" s="1"/>
  <c r="P7826" i="1"/>
  <c r="Q7826" i="1" s="1"/>
  <c r="P5540" i="1"/>
  <c r="Q5540" i="1" s="1"/>
  <c r="P9823" i="1"/>
  <c r="Q9823" i="1" s="1"/>
  <c r="P8508" i="1"/>
  <c r="Q8508" i="1" s="1"/>
  <c r="P10061" i="1"/>
  <c r="Q10061" i="1" s="1"/>
  <c r="P14430" i="1"/>
  <c r="Q14430" i="1" s="1"/>
  <c r="P12368" i="1"/>
  <c r="Q12368" i="1" s="1"/>
  <c r="P987" i="1"/>
  <c r="Q987" i="1" s="1"/>
  <c r="P15102" i="1"/>
  <c r="Q15102" i="1" s="1"/>
  <c r="P3748" i="1"/>
  <c r="Q3748" i="1" s="1"/>
  <c r="P9892" i="1"/>
  <c r="Q9892" i="1" s="1"/>
  <c r="P9526" i="1"/>
  <c r="Q9526" i="1" s="1"/>
  <c r="P712" i="1"/>
  <c r="Q712" i="1" s="1"/>
  <c r="P15149" i="1"/>
  <c r="Q15149" i="1" s="1"/>
  <c r="P6544" i="1"/>
  <c r="Q6544" i="1" s="1"/>
  <c r="P12463" i="1"/>
  <c r="Q12463" i="1" s="1"/>
  <c r="P5798" i="1"/>
  <c r="Q5798" i="1" s="1"/>
  <c r="P5669" i="1"/>
  <c r="Q5669" i="1" s="1"/>
  <c r="P10244" i="1"/>
  <c r="Q10244" i="1" s="1"/>
  <c r="P5186" i="1"/>
  <c r="Q5186" i="1" s="1"/>
  <c r="P6536" i="1"/>
  <c r="Q6536" i="1" s="1"/>
  <c r="P7278" i="1"/>
  <c r="Q7278" i="1" s="1"/>
  <c r="P6561" i="1"/>
  <c r="Q6561" i="1" s="1"/>
  <c r="P4702" i="1"/>
  <c r="Q4702" i="1" s="1"/>
  <c r="P12204" i="1"/>
  <c r="Q12204" i="1" s="1"/>
  <c r="P12318" i="1"/>
  <c r="Q12318" i="1" s="1"/>
  <c r="P11929" i="1"/>
  <c r="Q11929" i="1" s="1"/>
  <c r="P333" i="1"/>
  <c r="Q333" i="1" s="1"/>
  <c r="P7922" i="1"/>
  <c r="Q7922" i="1" s="1"/>
  <c r="P12417" i="1"/>
  <c r="Q12417" i="1" s="1"/>
  <c r="P103" i="1"/>
  <c r="Q103" i="1" s="1"/>
  <c r="P3652" i="1"/>
  <c r="Q3652" i="1" s="1"/>
  <c r="P8091" i="1"/>
  <c r="Q8091" i="1" s="1"/>
  <c r="P5740" i="1"/>
  <c r="Q5740" i="1" s="1"/>
  <c r="P12126" i="1"/>
  <c r="Q12126" i="1" s="1"/>
  <c r="P8522" i="1"/>
  <c r="Q8522" i="1" s="1"/>
  <c r="P10746" i="1"/>
  <c r="Q10746" i="1" s="1"/>
  <c r="P470" i="1"/>
  <c r="Q470" i="1" s="1"/>
  <c r="P2084" i="1"/>
  <c r="Q2084" i="1" s="1"/>
  <c r="P7767" i="1"/>
  <c r="Q7767" i="1" s="1"/>
  <c r="P12663" i="1"/>
  <c r="Q12663" i="1" s="1"/>
  <c r="P1071" i="1"/>
  <c r="Q1071" i="1" s="1"/>
  <c r="P308" i="1"/>
  <c r="Q308" i="1" s="1"/>
  <c r="P9964" i="1"/>
  <c r="Q9964" i="1" s="1"/>
  <c r="P6957" i="1"/>
  <c r="Q6957" i="1" s="1"/>
  <c r="P4500" i="1"/>
  <c r="Q4500" i="1" s="1"/>
  <c r="P2232" i="1"/>
  <c r="Q2232" i="1" s="1"/>
  <c r="P4468" i="1"/>
  <c r="Q4468" i="1" s="1"/>
  <c r="P4038" i="1"/>
  <c r="Q4038" i="1" s="1"/>
  <c r="P840" i="1"/>
  <c r="Q840" i="1" s="1"/>
  <c r="P9241" i="1"/>
  <c r="Q9241" i="1" s="1"/>
  <c r="P13125" i="1"/>
  <c r="Q13125" i="1" s="1"/>
  <c r="P11187" i="1"/>
  <c r="Q11187" i="1" s="1"/>
  <c r="P9472" i="1"/>
  <c r="Q9472" i="1" s="1"/>
  <c r="P4548" i="1"/>
  <c r="Q4548" i="1" s="1"/>
  <c r="P8065" i="1"/>
  <c r="Q8065" i="1" s="1"/>
  <c r="P4173" i="1"/>
  <c r="Q4173" i="1" s="1"/>
  <c r="P2301" i="1"/>
  <c r="Q2301" i="1" s="1"/>
  <c r="P1457" i="1"/>
  <c r="Q1457" i="1" s="1"/>
  <c r="P1284" i="1"/>
  <c r="Q1284" i="1" s="1"/>
  <c r="P7086" i="1"/>
  <c r="Q7086" i="1" s="1"/>
  <c r="P11093" i="1"/>
  <c r="Q11093" i="1" s="1"/>
  <c r="P7164" i="1"/>
  <c r="Q7164" i="1" s="1"/>
  <c r="P9135" i="1"/>
  <c r="Q9135" i="1" s="1"/>
  <c r="P8711" i="1"/>
  <c r="Q8711" i="1" s="1"/>
  <c r="P4662" i="1"/>
  <c r="Q4662" i="1" s="1"/>
  <c r="P14146" i="1"/>
  <c r="Q14146" i="1" s="1"/>
  <c r="P11321" i="1"/>
  <c r="Q11321" i="1" s="1"/>
  <c r="P11116" i="1"/>
  <c r="Q11116" i="1" s="1"/>
  <c r="P7754" i="1"/>
  <c r="Q7754" i="1" s="1"/>
  <c r="P2916" i="1"/>
  <c r="Q2916" i="1" s="1"/>
  <c r="P6533" i="1"/>
  <c r="Q6533" i="1" s="1"/>
  <c r="P3440" i="1"/>
  <c r="Q3440" i="1" s="1"/>
  <c r="P2908" i="1"/>
  <c r="Q2908" i="1" s="1"/>
  <c r="P1571" i="1"/>
  <c r="Q1571" i="1" s="1"/>
  <c r="P4078" i="1"/>
  <c r="Q4078" i="1" s="1"/>
  <c r="P10377" i="1"/>
  <c r="Q10377" i="1" s="1"/>
  <c r="P11890" i="1"/>
  <c r="Q11890" i="1" s="1"/>
  <c r="P14341" i="1"/>
  <c r="Q14341" i="1" s="1"/>
  <c r="P7571" i="1"/>
  <c r="Q7571" i="1" s="1"/>
  <c r="P10085" i="1"/>
  <c r="Q10085" i="1" s="1"/>
  <c r="P14489" i="1"/>
  <c r="Q14489" i="1" s="1"/>
  <c r="P10337" i="1"/>
  <c r="Q10337" i="1" s="1"/>
  <c r="P10942" i="1"/>
  <c r="Q10942" i="1" s="1"/>
  <c r="P11997" i="1"/>
  <c r="Q11997" i="1" s="1"/>
  <c r="P3745" i="1"/>
  <c r="Q3745" i="1" s="1"/>
  <c r="P11869" i="1"/>
  <c r="Q11869" i="1" s="1"/>
  <c r="P13698" i="1"/>
  <c r="Q13698" i="1" s="1"/>
  <c r="P1043" i="1"/>
  <c r="Q1043" i="1" s="1"/>
  <c r="P13917" i="1"/>
  <c r="Q13917" i="1" s="1"/>
  <c r="P4590" i="1"/>
  <c r="Q4590" i="1" s="1"/>
  <c r="P13214" i="1"/>
  <c r="Q13214" i="1" s="1"/>
  <c r="P781" i="1"/>
  <c r="Q781" i="1" s="1"/>
  <c r="P14185" i="1"/>
  <c r="Q14185" i="1" s="1"/>
  <c r="P4827" i="1"/>
  <c r="Q4827" i="1" s="1"/>
  <c r="P11870" i="1"/>
  <c r="Q11870" i="1" s="1"/>
  <c r="P1360" i="1"/>
  <c r="Q1360" i="1" s="1"/>
  <c r="P12439" i="1"/>
  <c r="Q12439" i="1" s="1"/>
  <c r="P5307" i="1"/>
  <c r="Q5307" i="1" s="1"/>
  <c r="P13682" i="1"/>
  <c r="Q13682" i="1" s="1"/>
  <c r="P7894" i="1"/>
  <c r="Q7894" i="1" s="1"/>
  <c r="P13927" i="1"/>
  <c r="Q13927" i="1" s="1"/>
  <c r="P7932" i="1"/>
  <c r="Q7932" i="1" s="1"/>
  <c r="P13366" i="1"/>
  <c r="Q13366" i="1" s="1"/>
  <c r="P7790" i="1"/>
  <c r="Q7790" i="1" s="1"/>
  <c r="P6615" i="1"/>
  <c r="Q6615" i="1" s="1"/>
  <c r="P11656" i="1"/>
  <c r="Q11656" i="1" s="1"/>
  <c r="P5414" i="1"/>
  <c r="Q5414" i="1" s="1"/>
  <c r="P11402" i="1"/>
  <c r="Q11402" i="1" s="1"/>
  <c r="P6780" i="1"/>
  <c r="Q6780" i="1" s="1"/>
  <c r="P2860" i="1"/>
  <c r="Q2860" i="1" s="1"/>
  <c r="P14996" i="1"/>
  <c r="Q14996" i="1" s="1"/>
  <c r="P4167" i="1"/>
  <c r="Q4167" i="1" s="1"/>
  <c r="P5435" i="1"/>
  <c r="Q5435" i="1" s="1"/>
  <c r="P8068" i="1"/>
  <c r="Q8068" i="1" s="1"/>
  <c r="P12302" i="1"/>
  <c r="Q12302" i="1" s="1"/>
  <c r="P6970" i="1"/>
  <c r="Q6970" i="1" s="1"/>
  <c r="P3698" i="1"/>
  <c r="Q3698" i="1" s="1"/>
  <c r="P10544" i="1"/>
  <c r="Q10544" i="1" s="1"/>
  <c r="P11943" i="1"/>
  <c r="Q11943" i="1" s="1"/>
  <c r="P12381" i="1"/>
  <c r="Q12381" i="1" s="1"/>
  <c r="P8217" i="1"/>
  <c r="Q8217" i="1" s="1"/>
  <c r="P10596" i="1"/>
  <c r="Q10596" i="1" s="1"/>
  <c r="P5233" i="1"/>
  <c r="Q5233" i="1" s="1"/>
  <c r="P2212" i="1"/>
  <c r="Q2212" i="1" s="1"/>
  <c r="P2314" i="1"/>
  <c r="Q2314" i="1" s="1"/>
  <c r="P677" i="1"/>
  <c r="Q677" i="1" s="1"/>
  <c r="P3600" i="1"/>
  <c r="Q3600" i="1" s="1"/>
  <c r="P10149" i="1"/>
  <c r="Q10149" i="1" s="1"/>
  <c r="P13939" i="1"/>
  <c r="Q13939" i="1" s="1"/>
  <c r="P12194" i="1"/>
  <c r="Q12194" i="1" s="1"/>
  <c r="P11767" i="1"/>
  <c r="Q11767" i="1" s="1"/>
  <c r="P13951" i="1"/>
  <c r="Q13951" i="1" s="1"/>
  <c r="P3488" i="1"/>
  <c r="Q3488" i="1" s="1"/>
  <c r="P918" i="1"/>
  <c r="Q918" i="1" s="1"/>
  <c r="P6381" i="1"/>
  <c r="Q6381" i="1" s="1"/>
  <c r="P5713" i="1"/>
  <c r="Q5713" i="1" s="1"/>
  <c r="P9197" i="1"/>
  <c r="Q9197" i="1" s="1"/>
  <c r="P7380" i="1"/>
  <c r="Q7380" i="1" s="1"/>
  <c r="P11510" i="1"/>
  <c r="Q11510" i="1" s="1"/>
  <c r="P12234" i="1"/>
  <c r="Q12234" i="1" s="1"/>
  <c r="P8870" i="1"/>
  <c r="Q8870" i="1" s="1"/>
  <c r="P3185" i="1"/>
  <c r="Q3185" i="1" s="1"/>
  <c r="P13515" i="1"/>
  <c r="Q13515" i="1" s="1"/>
  <c r="P4043" i="1"/>
  <c r="Q4043" i="1" s="1"/>
  <c r="P11750" i="1"/>
  <c r="Q11750" i="1" s="1"/>
  <c r="P7774" i="1"/>
  <c r="Q7774" i="1" s="1"/>
  <c r="P8559" i="1"/>
  <c r="Q8559" i="1" s="1"/>
  <c r="P2461" i="1"/>
  <c r="Q2461" i="1" s="1"/>
  <c r="P8774" i="1"/>
  <c r="Q8774" i="1" s="1"/>
  <c r="P12847" i="1"/>
  <c r="Q12847" i="1" s="1"/>
  <c r="P6658" i="1"/>
  <c r="Q6658" i="1" s="1"/>
  <c r="P4929" i="1"/>
  <c r="Q4929" i="1" s="1"/>
  <c r="P4096" i="1"/>
  <c r="Q4096" i="1" s="1"/>
  <c r="P7227" i="1"/>
  <c r="Q7227" i="1" s="1"/>
  <c r="P3784" i="1"/>
  <c r="Q3784" i="1" s="1"/>
  <c r="P6693" i="1"/>
  <c r="Q6693" i="1" s="1"/>
  <c r="P7603" i="1"/>
  <c r="Q7603" i="1" s="1"/>
  <c r="P2624" i="1"/>
  <c r="Q2624" i="1" s="1"/>
  <c r="P13136" i="1"/>
  <c r="Q13136" i="1" s="1"/>
  <c r="P11095" i="1"/>
  <c r="Q11095" i="1" s="1"/>
  <c r="P12561" i="1"/>
  <c r="Q12561" i="1" s="1"/>
  <c r="P13253" i="1"/>
  <c r="Q13253" i="1" s="1"/>
  <c r="P7803" i="1"/>
  <c r="Q7803" i="1" s="1"/>
  <c r="P13607" i="1"/>
  <c r="Q13607" i="1" s="1"/>
  <c r="P9170" i="1"/>
  <c r="Q9170" i="1" s="1"/>
  <c r="P14751" i="1"/>
  <c r="Q14751" i="1" s="1"/>
  <c r="P6526" i="1"/>
  <c r="Q6526" i="1" s="1"/>
  <c r="P11946" i="1"/>
  <c r="Q11946" i="1" s="1"/>
  <c r="P5295" i="1"/>
  <c r="Q5295" i="1" s="1"/>
  <c r="P1972" i="1"/>
  <c r="Q1972" i="1" s="1"/>
  <c r="P13254" i="1"/>
  <c r="Q13254" i="1" s="1"/>
  <c r="P10750" i="1"/>
  <c r="Q10750" i="1" s="1"/>
  <c r="P8980" i="1"/>
  <c r="Q8980" i="1" s="1"/>
  <c r="P14591" i="1"/>
  <c r="Q14591" i="1" s="1"/>
  <c r="P12141" i="1"/>
  <c r="Q12141" i="1" s="1"/>
  <c r="P1127" i="1"/>
  <c r="Q1127" i="1" s="1"/>
  <c r="P679" i="1"/>
  <c r="Q679" i="1" s="1"/>
  <c r="P8871" i="1"/>
  <c r="Q8871" i="1" s="1"/>
  <c r="P6961" i="1"/>
  <c r="Q6961" i="1" s="1"/>
  <c r="P799" i="1"/>
  <c r="Q799" i="1" s="1"/>
  <c r="P1525" i="1"/>
  <c r="Q1525" i="1" s="1"/>
  <c r="P5195" i="1"/>
  <c r="Q5195" i="1" s="1"/>
  <c r="P6488" i="1"/>
  <c r="Q6488" i="1" s="1"/>
  <c r="P11109" i="1"/>
  <c r="Q11109" i="1" s="1"/>
  <c r="P11782" i="1"/>
  <c r="Q11782" i="1" s="1"/>
  <c r="P8166" i="1"/>
  <c r="Q8166" i="1" s="1"/>
  <c r="P2225" i="1"/>
  <c r="Q2225" i="1" s="1"/>
  <c r="P5373" i="1"/>
  <c r="Q5373" i="1" s="1"/>
  <c r="P12404" i="1"/>
  <c r="Q12404" i="1" s="1"/>
  <c r="P14018" i="1"/>
  <c r="Q14018" i="1" s="1"/>
  <c r="P4623" i="1"/>
  <c r="Q4623" i="1" s="1"/>
  <c r="P879" i="1"/>
  <c r="Q879" i="1" s="1"/>
  <c r="P4197" i="1"/>
  <c r="Q4197" i="1" s="1"/>
  <c r="P12619" i="1"/>
  <c r="Q12619" i="1" s="1"/>
  <c r="P6001" i="1"/>
  <c r="Q6001" i="1" s="1"/>
  <c r="P2034" i="1"/>
  <c r="Q2034" i="1" s="1"/>
  <c r="P10576" i="1"/>
  <c r="Q10576" i="1" s="1"/>
  <c r="P12799" i="1"/>
  <c r="Q12799" i="1" s="1"/>
  <c r="P9724" i="1"/>
  <c r="Q9724" i="1" s="1"/>
  <c r="P11996" i="1"/>
  <c r="Q11996" i="1" s="1"/>
  <c r="P12996" i="1"/>
  <c r="Q12996" i="1" s="1"/>
  <c r="P4178" i="1"/>
  <c r="Q4178" i="1" s="1"/>
  <c r="P10655" i="1"/>
  <c r="Q10655" i="1" s="1"/>
  <c r="P12579" i="1"/>
  <c r="Q12579" i="1" s="1"/>
  <c r="P204" i="1"/>
  <c r="Q204" i="1" s="1"/>
  <c r="P12505" i="1"/>
  <c r="Q12505" i="1" s="1"/>
  <c r="P10877" i="1"/>
  <c r="Q10877" i="1" s="1"/>
  <c r="P8511" i="1"/>
  <c r="Q8511" i="1" s="1"/>
  <c r="P65" i="1"/>
  <c r="Q65" i="1" s="1"/>
  <c r="P1406" i="1"/>
  <c r="Q1406" i="1" s="1"/>
  <c r="P5352" i="1"/>
  <c r="Q5352" i="1" s="1"/>
  <c r="P2793" i="1"/>
  <c r="Q2793" i="1" s="1"/>
  <c r="P2737" i="1"/>
  <c r="Q2737" i="1" s="1"/>
  <c r="P4591" i="1"/>
  <c r="Q4591" i="1" s="1"/>
  <c r="P127" i="1"/>
  <c r="Q127" i="1" s="1"/>
  <c r="P1788" i="1"/>
  <c r="Q1788" i="1" s="1"/>
  <c r="P6463" i="1"/>
  <c r="Q6463" i="1" s="1"/>
  <c r="P10305" i="1"/>
  <c r="Q10305" i="1" s="1"/>
  <c r="P7123" i="1"/>
  <c r="Q7123" i="1" s="1"/>
  <c r="P15062" i="1"/>
  <c r="Q15062" i="1" s="1"/>
  <c r="P503" i="1"/>
  <c r="Q503" i="1" s="1"/>
  <c r="P10615" i="1"/>
  <c r="Q10615" i="1" s="1"/>
  <c r="P9937" i="1"/>
  <c r="Q9937" i="1" s="1"/>
  <c r="P10512" i="1"/>
  <c r="Q10512" i="1" s="1"/>
  <c r="P6323" i="1"/>
  <c r="Q6323" i="1" s="1"/>
  <c r="P5758" i="1"/>
  <c r="Q5758" i="1" s="1"/>
  <c r="P13333" i="1"/>
  <c r="Q13333" i="1" s="1"/>
  <c r="P2403" i="1"/>
  <c r="Q2403" i="1" s="1"/>
  <c r="P4626" i="1"/>
  <c r="Q4626" i="1" s="1"/>
  <c r="P2284" i="1"/>
  <c r="Q2284" i="1" s="1"/>
  <c r="P1974" i="1"/>
  <c r="Q1974" i="1" s="1"/>
  <c r="P6028" i="1"/>
  <c r="Q6028" i="1" s="1"/>
  <c r="P14120" i="1"/>
  <c r="Q14120" i="1" s="1"/>
  <c r="P13942" i="1"/>
  <c r="Q13942" i="1" s="1"/>
  <c r="P10204" i="1"/>
  <c r="Q10204" i="1" s="1"/>
  <c r="P7619" i="1"/>
  <c r="Q7619" i="1" s="1"/>
  <c r="P8909" i="1"/>
  <c r="Q8909" i="1" s="1"/>
  <c r="P9934" i="1"/>
  <c r="Q9934" i="1" s="1"/>
  <c r="P7636" i="1"/>
  <c r="Q7636" i="1" s="1"/>
  <c r="P8092" i="1"/>
  <c r="Q8092" i="1" s="1"/>
  <c r="P12372" i="1"/>
  <c r="Q12372" i="1" s="1"/>
  <c r="P12923" i="1"/>
  <c r="Q12923" i="1" s="1"/>
  <c r="P7993" i="1"/>
  <c r="Q7993" i="1" s="1"/>
  <c r="P8897" i="1"/>
  <c r="Q8897" i="1" s="1"/>
  <c r="P2683" i="1"/>
  <c r="Q2683" i="1" s="1"/>
  <c r="P5678" i="1"/>
  <c r="Q5678" i="1" s="1"/>
  <c r="P8332" i="1"/>
  <c r="Q8332" i="1" s="1"/>
  <c r="P6699" i="1"/>
  <c r="Q6699" i="1" s="1"/>
  <c r="P11793" i="1"/>
  <c r="Q11793" i="1" s="1"/>
  <c r="P3321" i="1"/>
  <c r="Q3321" i="1" s="1"/>
  <c r="P3494" i="1"/>
  <c r="Q3494" i="1" s="1"/>
  <c r="P14220" i="1"/>
  <c r="Q14220" i="1" s="1"/>
  <c r="P1767" i="1"/>
  <c r="Q1767" i="1" s="1"/>
  <c r="P3657" i="1"/>
  <c r="Q3657" i="1" s="1"/>
  <c r="P11385" i="1"/>
  <c r="Q11385" i="1" s="1"/>
  <c r="P8041" i="1"/>
  <c r="Q8041" i="1" s="1"/>
  <c r="P1877" i="1"/>
  <c r="Q1877" i="1" s="1"/>
  <c r="P9924" i="1"/>
  <c r="Q9924" i="1" s="1"/>
  <c r="P3392" i="1"/>
  <c r="Q3392" i="1" s="1"/>
  <c r="P2934" i="1"/>
  <c r="Q2934" i="1" s="1"/>
  <c r="P4295" i="1"/>
  <c r="Q4295" i="1" s="1"/>
  <c r="P5708" i="1"/>
  <c r="Q5708" i="1" s="1"/>
  <c r="P13847" i="1"/>
  <c r="Q13847" i="1" s="1"/>
  <c r="P7779" i="1"/>
  <c r="Q7779" i="1" s="1"/>
  <c r="P2626" i="1"/>
  <c r="Q2626" i="1" s="1"/>
  <c r="P14894" i="1"/>
  <c r="Q14894" i="1" s="1"/>
  <c r="P5791" i="1"/>
  <c r="Q5791" i="1" s="1"/>
  <c r="P14412" i="1"/>
  <c r="Q14412" i="1" s="1"/>
  <c r="P5583" i="1"/>
  <c r="Q5583" i="1" s="1"/>
  <c r="P1329" i="1"/>
  <c r="Q1329" i="1" s="1"/>
  <c r="P9773" i="1"/>
  <c r="Q9773" i="1" s="1"/>
  <c r="P14377" i="1"/>
  <c r="Q14377" i="1" s="1"/>
  <c r="P10802" i="1"/>
  <c r="Q10802" i="1" s="1"/>
  <c r="P641" i="1"/>
  <c r="Q641" i="1" s="1"/>
  <c r="P3923" i="1"/>
  <c r="Q3923" i="1" s="1"/>
  <c r="P8788" i="1"/>
  <c r="Q8788" i="1" s="1"/>
  <c r="P92" i="1"/>
  <c r="Q92" i="1" s="1"/>
  <c r="P8200" i="1"/>
  <c r="Q8200" i="1" s="1"/>
  <c r="P12301" i="1"/>
  <c r="Q12301" i="1" s="1"/>
  <c r="P15173" i="1"/>
  <c r="Q15173" i="1" s="1"/>
  <c r="P8186" i="1"/>
  <c r="Q8186" i="1" s="1"/>
  <c r="P10458" i="1"/>
  <c r="Q10458" i="1" s="1"/>
  <c r="P2339" i="1"/>
  <c r="Q2339" i="1" s="1"/>
  <c r="P1818" i="1"/>
  <c r="Q1818" i="1" s="1"/>
  <c r="P9888" i="1"/>
  <c r="Q9888" i="1" s="1"/>
  <c r="P2442" i="1"/>
  <c r="Q2442" i="1" s="1"/>
  <c r="P11713" i="1"/>
  <c r="Q11713" i="1" s="1"/>
  <c r="P10676" i="1"/>
  <c r="Q10676" i="1" s="1"/>
  <c r="P5645" i="1"/>
  <c r="Q5645" i="1" s="1"/>
  <c r="P10292" i="1"/>
  <c r="Q10292" i="1" s="1"/>
  <c r="P5635" i="1"/>
  <c r="Q5635" i="1" s="1"/>
  <c r="P9501" i="1"/>
  <c r="Q9501" i="1" s="1"/>
  <c r="P10153" i="1"/>
  <c r="Q10153" i="1" s="1"/>
  <c r="P10935" i="1"/>
  <c r="Q10935" i="1" s="1"/>
  <c r="P8059" i="1"/>
  <c r="Q8059" i="1" s="1"/>
  <c r="P5610" i="1"/>
  <c r="Q5610" i="1" s="1"/>
  <c r="P9470" i="1"/>
  <c r="Q9470" i="1" s="1"/>
  <c r="P7362" i="1"/>
  <c r="Q7362" i="1" s="1"/>
  <c r="P932" i="1"/>
  <c r="Q932" i="1" s="1"/>
  <c r="P7483" i="1"/>
  <c r="Q7483" i="1" s="1"/>
  <c r="P5552" i="1"/>
  <c r="Q5552" i="1" s="1"/>
  <c r="P895" i="1"/>
  <c r="Q895" i="1" s="1"/>
  <c r="P1673" i="1"/>
  <c r="Q1673" i="1" s="1"/>
  <c r="P8786" i="1"/>
  <c r="Q8786" i="1" s="1"/>
  <c r="P12559" i="1"/>
  <c r="Q12559" i="1" s="1"/>
  <c r="P7296" i="1"/>
  <c r="Q7296" i="1" s="1"/>
  <c r="P760" i="1"/>
  <c r="Q760" i="1" s="1"/>
  <c r="P12950" i="1"/>
  <c r="Q12950" i="1" s="1"/>
  <c r="P10224" i="1"/>
  <c r="Q10224" i="1" s="1"/>
  <c r="P14059" i="1"/>
  <c r="Q14059" i="1" s="1"/>
  <c r="P15209" i="1"/>
  <c r="Q15209" i="1" s="1"/>
  <c r="P13004" i="1"/>
  <c r="Q13004" i="1" s="1"/>
  <c r="P13968" i="1"/>
  <c r="Q13968" i="1" s="1"/>
  <c r="P11800" i="1"/>
  <c r="Q11800" i="1" s="1"/>
  <c r="P14080" i="1"/>
  <c r="Q14080" i="1" s="1"/>
  <c r="P7199" i="1"/>
  <c r="Q7199" i="1" s="1"/>
  <c r="P14214" i="1"/>
  <c r="Q14214" i="1" s="1"/>
  <c r="P3251" i="1"/>
  <c r="Q3251" i="1" s="1"/>
  <c r="P1833" i="1"/>
  <c r="Q1833" i="1" s="1"/>
  <c r="P7223" i="1"/>
  <c r="Q7223" i="1" s="1"/>
  <c r="P3945" i="1"/>
  <c r="Q3945" i="1" s="1"/>
  <c r="P10068" i="1"/>
  <c r="Q10068" i="1" s="1"/>
  <c r="P12543" i="1"/>
  <c r="Q12543" i="1" s="1"/>
  <c r="P3322" i="1"/>
  <c r="Q3322" i="1" s="1"/>
  <c r="P1084" i="1"/>
  <c r="Q1084" i="1" s="1"/>
  <c r="P9353" i="1"/>
  <c r="Q9353" i="1" s="1"/>
  <c r="P10143" i="1"/>
  <c r="Q10143" i="1" s="1"/>
  <c r="P8934" i="1"/>
  <c r="Q8934" i="1" s="1"/>
  <c r="P10646" i="1"/>
  <c r="Q10646" i="1" s="1"/>
  <c r="P900" i="1"/>
  <c r="Q900" i="1" s="1"/>
  <c r="P10533" i="1"/>
  <c r="Q10533" i="1" s="1"/>
  <c r="P7792" i="1"/>
  <c r="Q7792" i="1" s="1"/>
  <c r="P4366" i="1"/>
  <c r="Q4366" i="1" s="1"/>
  <c r="P6726" i="1"/>
  <c r="Q6726" i="1" s="1"/>
  <c r="P2856" i="1"/>
  <c r="Q2856" i="1" s="1"/>
  <c r="P380" i="1"/>
  <c r="Q380" i="1" s="1"/>
  <c r="P3009" i="1"/>
  <c r="Q3009" i="1" s="1"/>
  <c r="P7769" i="1"/>
  <c r="Q7769" i="1" s="1"/>
  <c r="P6729" i="1"/>
  <c r="Q6729" i="1" s="1"/>
  <c r="P14708" i="1"/>
  <c r="Q14708" i="1" s="1"/>
  <c r="P13818" i="1"/>
  <c r="Q13818" i="1" s="1"/>
  <c r="P3772" i="1"/>
  <c r="Q3772" i="1" s="1"/>
  <c r="P6375" i="1"/>
  <c r="Q6375" i="1" s="1"/>
  <c r="P14876" i="1"/>
  <c r="Q14876" i="1" s="1"/>
  <c r="P6021" i="1"/>
  <c r="Q6021" i="1" s="1"/>
  <c r="P15067" i="1"/>
  <c r="Q15067" i="1" s="1"/>
  <c r="P3505" i="1"/>
  <c r="Q3505" i="1" s="1"/>
  <c r="P9246" i="1"/>
  <c r="Q9246" i="1" s="1"/>
  <c r="P11659" i="1"/>
  <c r="Q11659" i="1" s="1"/>
  <c r="P1978" i="1"/>
  <c r="Q1978" i="1" s="1"/>
  <c r="P15037" i="1"/>
  <c r="Q15037" i="1" s="1"/>
  <c r="P10569" i="1"/>
  <c r="Q10569" i="1" s="1"/>
  <c r="P1056" i="1"/>
  <c r="Q1056" i="1" s="1"/>
  <c r="P1110" i="1"/>
  <c r="Q1110" i="1" s="1"/>
  <c r="P4622" i="1"/>
  <c r="Q4622" i="1" s="1"/>
  <c r="P14859" i="1"/>
  <c r="Q14859" i="1" s="1"/>
  <c r="P12864" i="1"/>
  <c r="Q12864" i="1" s="1"/>
  <c r="P11482" i="1"/>
  <c r="Q11482" i="1" s="1"/>
  <c r="P3876" i="1"/>
  <c r="Q3876" i="1" s="1"/>
  <c r="P13053" i="1"/>
  <c r="Q13053" i="1" s="1"/>
  <c r="P8321" i="1"/>
  <c r="Q8321" i="1" s="1"/>
  <c r="P15200" i="1"/>
  <c r="Q15200" i="1" s="1"/>
  <c r="P4155" i="1"/>
  <c r="Q4155" i="1" s="1"/>
  <c r="P13563" i="1"/>
  <c r="Q13563" i="1" s="1"/>
  <c r="P953" i="1"/>
  <c r="Q953" i="1" s="1"/>
  <c r="P12611" i="1"/>
  <c r="Q12611" i="1" s="1"/>
  <c r="P8801" i="1"/>
  <c r="Q8801" i="1" s="1"/>
  <c r="P7170" i="1"/>
  <c r="Q7170" i="1" s="1"/>
  <c r="P3412" i="1"/>
  <c r="Q3412" i="1" s="1"/>
  <c r="P2596" i="1"/>
  <c r="Q2596" i="1" s="1"/>
  <c r="P5422" i="1"/>
  <c r="Q5422" i="1" s="1"/>
  <c r="P2513" i="1"/>
  <c r="Q2513" i="1" s="1"/>
  <c r="P3675" i="1"/>
  <c r="Q3675" i="1" s="1"/>
  <c r="P15161" i="1"/>
  <c r="Q15161" i="1" s="1"/>
  <c r="P12979" i="1"/>
  <c r="Q12979" i="1" s="1"/>
  <c r="P649" i="1"/>
  <c r="Q649" i="1" s="1"/>
  <c r="P4849" i="1"/>
  <c r="Q4849" i="1" s="1"/>
  <c r="P2529" i="1"/>
  <c r="Q2529" i="1" s="1"/>
  <c r="P2784" i="1"/>
  <c r="Q2784" i="1" s="1"/>
  <c r="P2490" i="1"/>
  <c r="Q2490" i="1" s="1"/>
  <c r="P8706" i="1"/>
  <c r="Q8706" i="1" s="1"/>
  <c r="P2695" i="1"/>
  <c r="Q2695" i="1" s="1"/>
  <c r="P15305" i="1"/>
  <c r="Q15305" i="1" s="1"/>
  <c r="P2927" i="1"/>
  <c r="Q2927" i="1" s="1"/>
  <c r="P13356" i="1"/>
  <c r="Q13356" i="1" s="1"/>
  <c r="P12166" i="1"/>
  <c r="Q12166" i="1" s="1"/>
  <c r="P14731" i="1"/>
  <c r="Q14731" i="1" s="1"/>
  <c r="P14407" i="1"/>
  <c r="Q14407" i="1" s="1"/>
  <c r="P7944" i="1"/>
  <c r="Q7944" i="1" s="1"/>
  <c r="P15282" i="1"/>
  <c r="Q15282" i="1" s="1"/>
  <c r="P13918" i="1"/>
  <c r="Q13918" i="1" s="1"/>
  <c r="P7348" i="1"/>
  <c r="Q7348" i="1" s="1"/>
  <c r="P7245" i="1"/>
  <c r="Q7245" i="1" s="1"/>
  <c r="P11202" i="1"/>
  <c r="Q11202" i="1" s="1"/>
  <c r="P7711" i="1"/>
  <c r="Q7711" i="1" s="1"/>
  <c r="P13810" i="1"/>
  <c r="Q13810" i="1" s="1"/>
  <c r="P1664" i="1"/>
  <c r="Q1664" i="1" s="1"/>
  <c r="P14589" i="1"/>
  <c r="Q14589" i="1" s="1"/>
  <c r="P15116" i="1"/>
  <c r="Q15116" i="1" s="1"/>
  <c r="P15234" i="1"/>
  <c r="Q15234" i="1" s="1"/>
  <c r="P10442" i="1"/>
  <c r="Q10442" i="1" s="1"/>
  <c r="P357" i="1"/>
  <c r="Q357" i="1" s="1"/>
  <c r="P12214" i="1"/>
  <c r="Q12214" i="1" s="1"/>
  <c r="P11643" i="1"/>
  <c r="Q11643" i="1" s="1"/>
  <c r="P2391" i="1"/>
  <c r="Q2391" i="1" s="1"/>
  <c r="P4306" i="1"/>
  <c r="Q4306" i="1" s="1"/>
  <c r="P3124" i="1"/>
  <c r="Q3124" i="1" s="1"/>
  <c r="P14124" i="1"/>
  <c r="Q14124" i="1" s="1"/>
  <c r="P5253" i="1"/>
  <c r="Q5253" i="1" s="1"/>
  <c r="P14517" i="1"/>
  <c r="Q14517" i="1" s="1"/>
  <c r="P5565" i="1"/>
  <c r="Q5565" i="1" s="1"/>
  <c r="P5595" i="1"/>
  <c r="Q5595" i="1" s="1"/>
  <c r="P5024" i="1"/>
  <c r="Q5024" i="1" s="1"/>
  <c r="P12875" i="1"/>
  <c r="Q12875" i="1" s="1"/>
  <c r="P3201" i="1"/>
  <c r="Q3201" i="1" s="1"/>
  <c r="P10629" i="1"/>
  <c r="Q10629" i="1" s="1"/>
  <c r="P1228" i="1"/>
  <c r="Q1228" i="1" s="1"/>
  <c r="P15314" i="1"/>
  <c r="Q15314" i="1" s="1"/>
  <c r="P7393" i="1"/>
  <c r="Q7393" i="1" s="1"/>
  <c r="P1926" i="1"/>
  <c r="Q1926" i="1" s="1"/>
  <c r="P6988" i="1"/>
  <c r="Q6988" i="1" s="1"/>
  <c r="P1232" i="1"/>
  <c r="Q1232" i="1" s="1"/>
  <c r="P10503" i="1"/>
  <c r="Q10503" i="1" s="1"/>
  <c r="P7514" i="1"/>
  <c r="Q7514" i="1" s="1"/>
  <c r="P1921" i="1"/>
  <c r="Q1921" i="1" s="1"/>
  <c r="P9379" i="1"/>
  <c r="Q9379" i="1" s="1"/>
  <c r="P4400" i="1"/>
  <c r="Q4400" i="1" s="1"/>
  <c r="P14445" i="1"/>
  <c r="Q14445" i="1" s="1"/>
  <c r="P10072" i="1"/>
  <c r="Q10072" i="1" s="1"/>
  <c r="P6117" i="1"/>
  <c r="Q6117" i="1" s="1"/>
  <c r="P2128" i="1"/>
  <c r="Q2128" i="1" s="1"/>
  <c r="P10761" i="1"/>
  <c r="Q10761" i="1" s="1"/>
  <c r="P7236" i="1"/>
  <c r="Q7236" i="1" s="1"/>
  <c r="P11519" i="1"/>
  <c r="Q11519" i="1" s="1"/>
  <c r="P9976" i="1"/>
  <c r="Q9976" i="1" s="1"/>
  <c r="P9551" i="1"/>
  <c r="Q9551" i="1" s="1"/>
  <c r="P11306" i="1"/>
  <c r="Q11306" i="1" s="1"/>
  <c r="P5374" i="1"/>
  <c r="Q5374" i="1" s="1"/>
  <c r="P14872" i="1"/>
  <c r="Q14872" i="1" s="1"/>
  <c r="P14356" i="1"/>
  <c r="Q14356" i="1" s="1"/>
  <c r="P11046" i="1"/>
  <c r="Q11046" i="1" s="1"/>
  <c r="P1847" i="1"/>
  <c r="Q1847" i="1" s="1"/>
  <c r="P12513" i="1"/>
  <c r="Q12513" i="1" s="1"/>
  <c r="P4930" i="1"/>
  <c r="Q4930" i="1" s="1"/>
  <c r="P2057" i="1"/>
  <c r="Q2057" i="1" s="1"/>
  <c r="P10334" i="1"/>
  <c r="Q10334" i="1" s="1"/>
  <c r="P11882" i="1"/>
  <c r="Q11882" i="1" s="1"/>
  <c r="P13201" i="1"/>
  <c r="Q13201" i="1" s="1"/>
  <c r="P1848" i="1"/>
  <c r="Q1848" i="1" s="1"/>
  <c r="P3158" i="1"/>
  <c r="Q3158" i="1" s="1"/>
  <c r="P13830" i="1"/>
  <c r="Q13830" i="1" s="1"/>
  <c r="P3401" i="1"/>
  <c r="Q3401" i="1" s="1"/>
  <c r="P9128" i="1"/>
  <c r="Q9128" i="1" s="1"/>
  <c r="P2848" i="1"/>
  <c r="Q2848" i="1" s="1"/>
  <c r="P2064" i="1"/>
  <c r="Q2064" i="1" s="1"/>
  <c r="P3687" i="1"/>
  <c r="Q3687" i="1" s="1"/>
  <c r="P3492" i="1"/>
  <c r="Q3492" i="1" s="1"/>
  <c r="P2996" i="1"/>
  <c r="Q2996" i="1" s="1"/>
  <c r="P1513" i="1"/>
  <c r="Q1513" i="1" s="1"/>
  <c r="P1112" i="1"/>
  <c r="Q1112" i="1" s="1"/>
  <c r="P4811" i="1"/>
  <c r="Q4811" i="1" s="1"/>
  <c r="P4970" i="1"/>
  <c r="Q4970" i="1" s="1"/>
  <c r="P11982" i="1"/>
  <c r="Q11982" i="1" s="1"/>
  <c r="P12782" i="1"/>
  <c r="Q12782" i="1" s="1"/>
  <c r="P2282" i="1"/>
  <c r="Q2282" i="1" s="1"/>
  <c r="P12190" i="1"/>
  <c r="Q12190" i="1" s="1"/>
  <c r="P4077" i="1"/>
  <c r="Q4077" i="1" s="1"/>
  <c r="P7614" i="1"/>
  <c r="Q7614" i="1" s="1"/>
  <c r="P1324" i="1"/>
  <c r="Q1324" i="1" s="1"/>
  <c r="P6005" i="1"/>
  <c r="Q6005" i="1" s="1"/>
  <c r="P834" i="1"/>
  <c r="Q834" i="1" s="1"/>
  <c r="P106" i="1"/>
  <c r="Q106" i="1" s="1"/>
  <c r="P14305" i="1"/>
  <c r="Q14305" i="1" s="1"/>
  <c r="P12263" i="1"/>
  <c r="Q12263" i="1" s="1"/>
  <c r="P3260" i="1"/>
  <c r="Q3260" i="1" s="1"/>
  <c r="P4301" i="1"/>
  <c r="Q4301" i="1" s="1"/>
  <c r="P1983" i="1"/>
  <c r="Q1983" i="1" s="1"/>
  <c r="P2291" i="1"/>
  <c r="Q2291" i="1" s="1"/>
  <c r="P8973" i="1"/>
  <c r="Q8973" i="1" s="1"/>
  <c r="P8863" i="1"/>
  <c r="Q8863" i="1" s="1"/>
  <c r="P8674" i="1"/>
  <c r="Q8674" i="1" s="1"/>
  <c r="P578" i="1"/>
  <c r="Q578" i="1" s="1"/>
  <c r="P10556" i="1"/>
  <c r="Q10556" i="1" s="1"/>
  <c r="P403" i="1"/>
  <c r="Q403" i="1" s="1"/>
  <c r="P15216" i="1"/>
  <c r="Q15216" i="1" s="1"/>
  <c r="P12779" i="1"/>
  <c r="Q12779" i="1" s="1"/>
  <c r="P14191" i="1"/>
  <c r="Q14191" i="1" s="1"/>
  <c r="P12230" i="1"/>
  <c r="Q12230" i="1" s="1"/>
  <c r="P4841" i="1"/>
  <c r="Q4841" i="1" s="1"/>
  <c r="P2998" i="1"/>
  <c r="Q2998" i="1" s="1"/>
  <c r="P7520" i="1"/>
  <c r="Q7520" i="1" s="1"/>
  <c r="P12224" i="1"/>
  <c r="Q12224" i="1" s="1"/>
  <c r="P8050" i="1"/>
  <c r="Q8050" i="1" s="1"/>
  <c r="P4560" i="1"/>
  <c r="Q4560" i="1" s="1"/>
  <c r="P3994" i="1"/>
  <c r="Q3994" i="1" s="1"/>
  <c r="P7409" i="1"/>
  <c r="Q7409" i="1" s="1"/>
  <c r="P6013" i="1"/>
  <c r="Q6013" i="1" s="1"/>
  <c r="P9613" i="1"/>
  <c r="Q9613" i="1" s="1"/>
  <c r="P208" i="1"/>
  <c r="Q208" i="1" s="1"/>
  <c r="P9723" i="1"/>
  <c r="Q9723" i="1" s="1"/>
  <c r="P7280" i="1"/>
  <c r="Q7280" i="1" s="1"/>
  <c r="P12290" i="1"/>
  <c r="Q12290" i="1" s="1"/>
  <c r="P4362" i="1"/>
  <c r="Q4362" i="1" s="1"/>
  <c r="P12076" i="1"/>
  <c r="Q12076" i="1" s="1"/>
  <c r="P14683" i="1"/>
  <c r="Q14683" i="1" s="1"/>
  <c r="P6928" i="1"/>
  <c r="Q6928" i="1" s="1"/>
  <c r="P5520" i="1"/>
  <c r="Q5520" i="1" s="1"/>
  <c r="P13137" i="1"/>
  <c r="Q13137" i="1" s="1"/>
  <c r="P3616" i="1"/>
  <c r="Q3616" i="1" s="1"/>
  <c r="P11277" i="1"/>
  <c r="Q11277" i="1" s="1"/>
  <c r="P8803" i="1"/>
  <c r="Q8803" i="1" s="1"/>
  <c r="P6559" i="1"/>
  <c r="Q6559" i="1" s="1"/>
  <c r="P2953" i="1"/>
  <c r="Q2953" i="1" s="1"/>
  <c r="P216" i="1"/>
  <c r="Q216" i="1" s="1"/>
  <c r="P8248" i="1"/>
  <c r="Q8248" i="1" s="1"/>
  <c r="P905" i="1"/>
  <c r="Q905" i="1" s="1"/>
  <c r="P1651" i="1"/>
  <c r="Q1651" i="1" s="1"/>
  <c r="P9293" i="1"/>
  <c r="Q9293" i="1" s="1"/>
  <c r="P3693" i="1"/>
  <c r="Q3693" i="1" s="1"/>
  <c r="P10612" i="1"/>
  <c r="Q10612" i="1" s="1"/>
  <c r="P2243" i="1"/>
  <c r="Q2243" i="1" s="1"/>
  <c r="P1094" i="1"/>
  <c r="Q1094" i="1" s="1"/>
  <c r="P8025" i="1"/>
  <c r="Q8025" i="1" s="1"/>
  <c r="P3659" i="1"/>
  <c r="Q3659" i="1" s="1"/>
  <c r="P6484" i="1"/>
  <c r="Q6484" i="1" s="1"/>
  <c r="P1691" i="1"/>
  <c r="Q1691" i="1" s="1"/>
  <c r="P4443" i="1"/>
  <c r="Q4443" i="1" s="1"/>
  <c r="P925" i="1"/>
  <c r="Q925" i="1" s="1"/>
  <c r="P12461" i="1"/>
  <c r="Q12461" i="1" s="1"/>
  <c r="P73" i="1"/>
  <c r="Q73" i="1" s="1"/>
  <c r="P14743" i="1"/>
  <c r="Q14743" i="1" s="1"/>
  <c r="P4151" i="1"/>
  <c r="Q4151" i="1" s="1"/>
  <c r="P1216" i="1"/>
  <c r="Q1216" i="1" s="1"/>
  <c r="P13126" i="1"/>
  <c r="Q13126" i="1" s="1"/>
  <c r="P10296" i="1"/>
  <c r="Q10296" i="1" s="1"/>
  <c r="P13096" i="1"/>
  <c r="Q13096" i="1" s="1"/>
  <c r="P8396" i="1"/>
  <c r="Q8396" i="1" s="1"/>
  <c r="P3946" i="1"/>
  <c r="Q3946" i="1" s="1"/>
  <c r="P1534" i="1"/>
  <c r="Q1534" i="1" s="1"/>
  <c r="P8406" i="1"/>
  <c r="Q8406" i="1" s="1"/>
  <c r="P9956" i="1"/>
  <c r="Q9956" i="1" s="1"/>
  <c r="P6831" i="1"/>
  <c r="Q6831" i="1" s="1"/>
  <c r="P5061" i="1"/>
  <c r="Q5061" i="1" s="1"/>
  <c r="P13044" i="1"/>
  <c r="Q13044" i="1" s="1"/>
  <c r="P9846" i="1"/>
  <c r="Q9846" i="1" s="1"/>
  <c r="P2306" i="1"/>
  <c r="Q2306" i="1" s="1"/>
  <c r="P14092" i="1"/>
  <c r="Q14092" i="1" s="1"/>
  <c r="P2629" i="1"/>
  <c r="Q2629" i="1" s="1"/>
  <c r="P13702" i="1"/>
  <c r="Q13702" i="1" s="1"/>
  <c r="P655" i="1"/>
  <c r="Q655" i="1" s="1"/>
  <c r="P14926" i="1"/>
  <c r="Q14926" i="1" s="1"/>
  <c r="P7662" i="1"/>
  <c r="Q7662" i="1" s="1"/>
  <c r="P1903" i="1"/>
  <c r="Q1903" i="1" s="1"/>
  <c r="P1675" i="1"/>
  <c r="Q1675" i="1" s="1"/>
  <c r="P6343" i="1"/>
  <c r="Q6343" i="1" s="1"/>
  <c r="P6441" i="1"/>
  <c r="Q6441" i="1" s="1"/>
  <c r="P8944" i="1"/>
  <c r="Q8944" i="1" s="1"/>
  <c r="P5398" i="1"/>
  <c r="Q5398" i="1" s="1"/>
  <c r="P7798" i="1"/>
  <c r="Q7798" i="1" s="1"/>
  <c r="P9290" i="1"/>
  <c r="Q9290" i="1" s="1"/>
  <c r="P13238" i="1"/>
  <c r="Q13238" i="1" s="1"/>
  <c r="P14735" i="1"/>
  <c r="Q14735" i="1" s="1"/>
  <c r="P13586" i="1"/>
  <c r="Q13586" i="1" s="1"/>
  <c r="P1253" i="1"/>
  <c r="Q1253" i="1" s="1"/>
  <c r="P4580" i="1"/>
  <c r="Q4580" i="1" s="1"/>
  <c r="P2000" i="1"/>
  <c r="Q2000" i="1" s="1"/>
  <c r="P9105" i="1"/>
  <c r="Q9105" i="1" s="1"/>
  <c r="P11026" i="1"/>
  <c r="Q11026" i="1" s="1"/>
  <c r="P10938" i="1"/>
  <c r="Q10938" i="1" s="1"/>
  <c r="P6944" i="1"/>
  <c r="Q6944" i="1" s="1"/>
  <c r="P9347" i="1"/>
  <c r="Q9347" i="1" s="1"/>
  <c r="P4247" i="1"/>
  <c r="Q4247" i="1" s="1"/>
  <c r="P10359" i="1"/>
  <c r="Q10359" i="1" s="1"/>
  <c r="P2360" i="1"/>
  <c r="Q2360" i="1" s="1"/>
  <c r="P1582" i="1"/>
  <c r="Q1582" i="1" s="1"/>
  <c r="P5667" i="1"/>
  <c r="Q5667" i="1" s="1"/>
  <c r="P12052" i="1"/>
  <c r="Q12052" i="1" s="1"/>
  <c r="P4021" i="1"/>
  <c r="Q4021" i="1" s="1"/>
  <c r="P3039" i="1"/>
  <c r="Q3039" i="1" s="1"/>
  <c r="P13888" i="1"/>
  <c r="Q13888" i="1" s="1"/>
  <c r="P8753" i="1"/>
  <c r="Q8753" i="1" s="1"/>
  <c r="P2993" i="1"/>
  <c r="Q2993" i="1" s="1"/>
  <c r="P2864" i="1"/>
  <c r="Q2864" i="1" s="1"/>
  <c r="P1825" i="1"/>
  <c r="Q1825" i="1" s="1"/>
  <c r="P1916" i="1"/>
  <c r="Q1916" i="1" s="1"/>
  <c r="P12326" i="1"/>
  <c r="Q12326" i="1" s="1"/>
  <c r="P12334" i="1"/>
  <c r="Q12334" i="1" s="1"/>
  <c r="P14645" i="1"/>
  <c r="Q14645" i="1" s="1"/>
  <c r="P4512" i="1"/>
  <c r="Q4512" i="1" s="1"/>
  <c r="P8816" i="1"/>
  <c r="Q8816" i="1" s="1"/>
  <c r="P8221" i="1"/>
  <c r="Q8221" i="1" s="1"/>
  <c r="P1585" i="1"/>
  <c r="Q1585" i="1" s="1"/>
  <c r="P8028" i="1"/>
  <c r="Q8028" i="1" s="1"/>
  <c r="P3243" i="1"/>
  <c r="Q3243" i="1" s="1"/>
  <c r="P3737" i="1"/>
  <c r="Q3737" i="1" s="1"/>
  <c r="P12617" i="1"/>
  <c r="Q12617" i="1" s="1"/>
  <c r="P4527" i="1"/>
  <c r="Q4527" i="1" s="1"/>
  <c r="P11971" i="1"/>
  <c r="Q11971" i="1" s="1"/>
  <c r="P993" i="1"/>
  <c r="Q993" i="1" s="1"/>
  <c r="P8303" i="1"/>
  <c r="Q8303" i="1" s="1"/>
  <c r="P9939" i="1"/>
  <c r="Q9939" i="1" s="1"/>
  <c r="P12128" i="1"/>
  <c r="Q12128" i="1" s="1"/>
  <c r="P11729" i="1"/>
  <c r="Q11729" i="1" s="1"/>
  <c r="P3977" i="1"/>
  <c r="Q3977" i="1" s="1"/>
  <c r="P9925" i="1"/>
  <c r="Q9925" i="1" s="1"/>
  <c r="P2772" i="1"/>
  <c r="Q2772" i="1" s="1"/>
  <c r="P2432" i="1"/>
  <c r="Q2432" i="1" s="1"/>
  <c r="P2984" i="1"/>
  <c r="Q2984" i="1" s="1"/>
  <c r="P3177" i="1"/>
  <c r="Q3177" i="1" s="1"/>
  <c r="P2332" i="1"/>
  <c r="Q2332" i="1" s="1"/>
  <c r="P5043" i="1"/>
  <c r="Q5043" i="1" s="1"/>
  <c r="P10960" i="1"/>
  <c r="Q10960" i="1" s="1"/>
  <c r="P12083" i="1"/>
  <c r="Q12083" i="1" s="1"/>
  <c r="P5248" i="1"/>
  <c r="Q5248" i="1" s="1"/>
  <c r="P11191" i="1"/>
  <c r="Q11191" i="1" s="1"/>
  <c r="P11835" i="1"/>
  <c r="Q11835" i="1" s="1"/>
  <c r="P5850" i="1"/>
  <c r="Q5850" i="1" s="1"/>
  <c r="P15291" i="1"/>
  <c r="Q15291" i="1" s="1"/>
  <c r="P8492" i="1"/>
  <c r="Q8492" i="1" s="1"/>
  <c r="P10795" i="1"/>
  <c r="Q10795" i="1" s="1"/>
  <c r="P1562" i="1"/>
  <c r="Q1562" i="1" s="1"/>
  <c r="P8682" i="1"/>
  <c r="Q8682" i="1" s="1"/>
  <c r="P11278" i="1"/>
  <c r="Q11278" i="1" s="1"/>
  <c r="P8134" i="1"/>
  <c r="Q8134" i="1" s="1"/>
  <c r="P13037" i="1"/>
  <c r="Q13037" i="1" s="1"/>
  <c r="P1156" i="1"/>
  <c r="Q1156" i="1" s="1"/>
  <c r="P13645" i="1"/>
  <c r="Q13645" i="1" s="1"/>
  <c r="P11833" i="1"/>
  <c r="Q11833" i="1" s="1"/>
  <c r="P61" i="1"/>
  <c r="Q61" i="1" s="1"/>
  <c r="P1256" i="1"/>
  <c r="Q1256" i="1" s="1"/>
  <c r="P1642" i="1"/>
  <c r="Q1642" i="1" s="1"/>
  <c r="P6195" i="1"/>
  <c r="Q6195" i="1" s="1"/>
  <c r="P2086" i="1"/>
  <c r="Q2086" i="1" s="1"/>
  <c r="P640" i="1"/>
  <c r="Q640" i="1" s="1"/>
  <c r="P12664" i="1"/>
  <c r="Q12664" i="1" s="1"/>
  <c r="P3292" i="1"/>
  <c r="Q3292" i="1" s="1"/>
  <c r="P9280" i="1"/>
  <c r="Q9280" i="1" s="1"/>
  <c r="P9083" i="1"/>
  <c r="Q9083" i="1" s="1"/>
  <c r="P12337" i="1"/>
  <c r="Q12337" i="1" s="1"/>
  <c r="P8296" i="1"/>
  <c r="Q8296" i="1" s="1"/>
  <c r="P14949" i="1"/>
  <c r="Q14949" i="1" s="1"/>
  <c r="P8119" i="1"/>
  <c r="Q8119" i="1" s="1"/>
  <c r="P10363" i="1"/>
  <c r="Q10363" i="1" s="1"/>
  <c r="P13897" i="1"/>
  <c r="Q13897" i="1" s="1"/>
  <c r="P11088" i="1"/>
  <c r="Q11088" i="1" s="1"/>
  <c r="P11221" i="1"/>
  <c r="Q11221" i="1" s="1"/>
  <c r="P906" i="1"/>
  <c r="Q906" i="1" s="1"/>
  <c r="P1304" i="1"/>
  <c r="Q1304" i="1" s="1"/>
  <c r="P4180" i="1"/>
  <c r="Q4180" i="1" s="1"/>
  <c r="P8667" i="1"/>
  <c r="Q8667" i="1" s="1"/>
  <c r="P13612" i="1"/>
  <c r="Q13612" i="1" s="1"/>
  <c r="P1353" i="1"/>
  <c r="Q1353" i="1" s="1"/>
  <c r="P2169" i="1"/>
  <c r="Q2169" i="1" s="1"/>
  <c r="P8090" i="1"/>
  <c r="Q8090" i="1" s="1"/>
  <c r="P2113" i="1"/>
  <c r="Q2113" i="1" s="1"/>
  <c r="P7166" i="1"/>
  <c r="Q7166" i="1" s="1"/>
  <c r="P13853" i="1"/>
  <c r="Q13853" i="1" s="1"/>
  <c r="P11495" i="1"/>
  <c r="Q11495" i="1" s="1"/>
  <c r="P11490" i="1"/>
  <c r="Q11490" i="1" s="1"/>
  <c r="P6334" i="1"/>
  <c r="Q6334" i="1" s="1"/>
  <c r="P10383" i="1"/>
  <c r="Q10383" i="1" s="1"/>
  <c r="P11340" i="1"/>
  <c r="Q11340" i="1" s="1"/>
  <c r="P329" i="1"/>
  <c r="Q329" i="1" s="1"/>
  <c r="P12522" i="1"/>
  <c r="Q12522" i="1" s="1"/>
  <c r="P13699" i="1"/>
  <c r="Q13699" i="1" s="1"/>
  <c r="P1873" i="1"/>
  <c r="Q1873" i="1" s="1"/>
  <c r="P12931" i="1"/>
  <c r="Q12931" i="1" s="1"/>
  <c r="P5409" i="1"/>
  <c r="Q5409" i="1" s="1"/>
  <c r="P4831" i="1"/>
  <c r="Q4831" i="1" s="1"/>
  <c r="P9302" i="1"/>
  <c r="Q9302" i="1" s="1"/>
  <c r="P12476" i="1"/>
  <c r="Q12476" i="1" s="1"/>
  <c r="P5987" i="1"/>
  <c r="Q5987" i="1" s="1"/>
  <c r="P9730" i="1"/>
  <c r="Q9730" i="1" s="1"/>
  <c r="P12738" i="1"/>
  <c r="Q12738" i="1" s="1"/>
  <c r="P12063" i="1"/>
  <c r="Q12063" i="1" s="1"/>
  <c r="P4194" i="1"/>
  <c r="Q4194" i="1" s="1"/>
  <c r="P10876" i="1"/>
  <c r="Q10876" i="1" s="1"/>
  <c r="P9795" i="1"/>
  <c r="Q9795" i="1" s="1"/>
  <c r="P10643" i="1"/>
  <c r="Q10643" i="1" s="1"/>
  <c r="P6451" i="1"/>
  <c r="Q6451" i="1" s="1"/>
  <c r="P334" i="1"/>
  <c r="Q334" i="1" s="1"/>
  <c r="P5183" i="1"/>
  <c r="Q5183" i="1" s="1"/>
  <c r="P11355" i="1"/>
  <c r="Q11355" i="1" s="1"/>
  <c r="P11891" i="1"/>
  <c r="Q11891" i="1" s="1"/>
  <c r="P13360" i="1"/>
  <c r="Q13360" i="1" s="1"/>
  <c r="P3531" i="1"/>
  <c r="Q3531" i="1" s="1"/>
  <c r="P10021" i="1"/>
  <c r="Q10021" i="1" s="1"/>
  <c r="P3086" i="1"/>
  <c r="Q3086" i="1" s="1"/>
  <c r="P2619" i="1"/>
  <c r="Q2619" i="1" s="1"/>
  <c r="P10785" i="1"/>
  <c r="Q10785" i="1" s="1"/>
  <c r="P2682" i="1"/>
  <c r="Q2682" i="1" s="1"/>
  <c r="P505" i="1"/>
  <c r="Q505" i="1" s="1"/>
  <c r="P9325" i="1"/>
  <c r="Q9325" i="1" s="1"/>
  <c r="P540" i="1"/>
  <c r="Q540" i="1" s="1"/>
  <c r="P8212" i="1"/>
  <c r="Q8212" i="1" s="1"/>
  <c r="P12365" i="1"/>
  <c r="Q12365" i="1" s="1"/>
  <c r="P705" i="1"/>
  <c r="Q705" i="1" s="1"/>
  <c r="P10315" i="1"/>
  <c r="Q10315" i="1" s="1"/>
  <c r="P1138" i="1"/>
  <c r="Q1138" i="1" s="1"/>
  <c r="P9556" i="1"/>
  <c r="Q9556" i="1" s="1"/>
  <c r="P13375" i="1"/>
  <c r="Q13375" i="1" s="1"/>
  <c r="P6525" i="1"/>
  <c r="Q6525" i="1" s="1"/>
  <c r="P5728" i="1"/>
  <c r="Q5728" i="1" s="1"/>
  <c r="P12645" i="1"/>
  <c r="Q12645" i="1" s="1"/>
  <c r="P9629" i="1"/>
  <c r="Q9629" i="1" s="1"/>
  <c r="P6883" i="1"/>
  <c r="Q6883" i="1" s="1"/>
  <c r="P9649" i="1"/>
  <c r="Q9649" i="1" s="1"/>
  <c r="P4576" i="1"/>
  <c r="Q4576" i="1" s="1"/>
  <c r="P13999" i="1"/>
  <c r="Q13999" i="1" s="1"/>
  <c r="P101" i="1"/>
  <c r="Q101" i="1" s="1"/>
  <c r="P4090" i="1"/>
  <c r="Q4090" i="1" s="1"/>
  <c r="P12890" i="1"/>
  <c r="Q12890" i="1" s="1"/>
  <c r="P3043" i="1"/>
  <c r="Q3043" i="1" s="1"/>
  <c r="P3607" i="1"/>
  <c r="Q3607" i="1" s="1"/>
  <c r="P8648" i="1"/>
  <c r="Q8648" i="1" s="1"/>
  <c r="P10403" i="1"/>
  <c r="Q10403" i="1" s="1"/>
  <c r="P654" i="1"/>
  <c r="Q654" i="1" s="1"/>
  <c r="P12731" i="1"/>
  <c r="Q12731" i="1" s="1"/>
  <c r="P8739" i="1"/>
  <c r="Q8739" i="1" s="1"/>
  <c r="P749" i="1"/>
  <c r="Q749" i="1" s="1"/>
  <c r="P8261" i="1"/>
  <c r="Q8261" i="1" s="1"/>
  <c r="P2505" i="1"/>
  <c r="Q2505" i="1" s="1"/>
  <c r="P2154" i="1"/>
  <c r="Q2154" i="1" s="1"/>
  <c r="P8641" i="1"/>
  <c r="Q8641" i="1" s="1"/>
  <c r="P10886" i="1"/>
  <c r="Q10886" i="1" s="1"/>
  <c r="P4337" i="1"/>
  <c r="Q4337" i="1" s="1"/>
  <c r="P13944" i="1"/>
  <c r="Q13944" i="1" s="1"/>
  <c r="P6401" i="1"/>
  <c r="Q6401" i="1" s="1"/>
  <c r="P5524" i="1"/>
  <c r="Q5524" i="1" s="1"/>
  <c r="P8859" i="1"/>
  <c r="Q8859" i="1" s="1"/>
  <c r="P12069" i="1"/>
  <c r="Q12069" i="1" s="1"/>
  <c r="P1238" i="1"/>
  <c r="Q1238" i="1" s="1"/>
  <c r="P13032" i="1"/>
  <c r="Q13032" i="1" s="1"/>
  <c r="P7637" i="1"/>
  <c r="Q7637" i="1" s="1"/>
  <c r="P7985" i="1"/>
  <c r="Q7985" i="1" s="1"/>
  <c r="P12790" i="1"/>
  <c r="Q12790" i="1" s="1"/>
  <c r="P8585" i="1"/>
  <c r="Q8585" i="1" s="1"/>
  <c r="P6824" i="1"/>
  <c r="Q6824" i="1" s="1"/>
  <c r="P12719" i="1"/>
  <c r="Q12719" i="1" s="1"/>
  <c r="P14834" i="1"/>
  <c r="Q14834" i="1" s="1"/>
  <c r="P11543" i="1"/>
  <c r="Q11543" i="1" s="1"/>
  <c r="P14048" i="1"/>
  <c r="Q14048" i="1" s="1"/>
  <c r="P11932" i="1"/>
  <c r="Q11932" i="1" s="1"/>
  <c r="P12159" i="1"/>
  <c r="Q12159" i="1" s="1"/>
  <c r="P3397" i="1"/>
  <c r="Q3397" i="1" s="1"/>
  <c r="P14250" i="1"/>
  <c r="Q14250" i="1" s="1"/>
  <c r="P1780" i="1"/>
  <c r="Q1780" i="1" s="1"/>
  <c r="P8132" i="1"/>
  <c r="Q8132" i="1" s="1"/>
  <c r="P210" i="1"/>
  <c r="Q210" i="1" s="1"/>
  <c r="P5510" i="1"/>
  <c r="Q5510" i="1" s="1"/>
  <c r="P10567" i="1"/>
  <c r="Q10567" i="1" s="1"/>
  <c r="P558" i="1"/>
  <c r="Q558" i="1" s="1"/>
  <c r="P1121" i="1"/>
  <c r="Q1121" i="1" s="1"/>
  <c r="P8172" i="1"/>
  <c r="Q8172" i="1" s="1"/>
  <c r="P914" i="1"/>
  <c r="Q914" i="1" s="1"/>
  <c r="P4657" i="1"/>
  <c r="Q4657" i="1" s="1"/>
  <c r="P11676" i="1"/>
  <c r="Q11676" i="1" s="1"/>
  <c r="P4865" i="1"/>
  <c r="Q4865" i="1" s="1"/>
  <c r="P5984" i="1"/>
  <c r="Q5984" i="1" s="1"/>
  <c r="P11812" i="1"/>
  <c r="Q11812" i="1" s="1"/>
  <c r="P2250" i="1"/>
  <c r="Q2250" i="1" s="1"/>
  <c r="P12869" i="1"/>
  <c r="Q12869" i="1" s="1"/>
  <c r="P157" i="1"/>
  <c r="Q157" i="1" s="1"/>
  <c r="P3636" i="1"/>
  <c r="Q3636" i="1" s="1"/>
  <c r="P6119" i="1"/>
  <c r="Q6119" i="1" s="1"/>
  <c r="P3287" i="1"/>
  <c r="Q3287" i="1" s="1"/>
  <c r="P12829" i="1"/>
  <c r="Q12829" i="1" s="1"/>
  <c r="P14264" i="1"/>
  <c r="Q14264" i="1" s="1"/>
  <c r="P4402" i="1"/>
  <c r="Q4402" i="1" s="1"/>
  <c r="P1966" i="1"/>
  <c r="Q1966" i="1" s="1"/>
  <c r="P12441" i="1"/>
  <c r="Q12441" i="1" s="1"/>
  <c r="P15283" i="1"/>
  <c r="Q15283" i="1" s="1"/>
  <c r="P9258" i="1"/>
  <c r="Q9258" i="1" s="1"/>
  <c r="P15132" i="1"/>
  <c r="Q15132" i="1" s="1"/>
  <c r="P355" i="1"/>
  <c r="Q355" i="1" s="1"/>
  <c r="P11888" i="1"/>
  <c r="Q11888" i="1" s="1"/>
  <c r="P7696" i="1"/>
  <c r="Q7696" i="1" s="1"/>
  <c r="P5985" i="1"/>
  <c r="Q5985" i="1" s="1"/>
  <c r="P8998" i="1"/>
  <c r="Q8998" i="1" s="1"/>
  <c r="P3694" i="1"/>
  <c r="Q3694" i="1" s="1"/>
  <c r="P7269" i="1"/>
  <c r="Q7269" i="1" s="1"/>
  <c r="P7706" i="1"/>
  <c r="Q7706" i="1" s="1"/>
  <c r="P11674" i="1"/>
  <c r="Q11674" i="1" s="1"/>
  <c r="P8635" i="1"/>
  <c r="Q8635" i="1" s="1"/>
  <c r="P8530" i="1"/>
  <c r="Q8530" i="1" s="1"/>
  <c r="P559" i="1"/>
  <c r="Q559" i="1" s="1"/>
  <c r="P12968" i="1"/>
  <c r="Q12968" i="1" s="1"/>
  <c r="P6762" i="1"/>
  <c r="Q6762" i="1" s="1"/>
  <c r="P13490" i="1"/>
  <c r="Q13490" i="1" s="1"/>
  <c r="P13024" i="1"/>
  <c r="Q13024" i="1" s="1"/>
  <c r="P9130" i="1"/>
  <c r="Q9130" i="1" s="1"/>
  <c r="P198" i="1"/>
  <c r="Q198" i="1" s="1"/>
  <c r="P6539" i="1"/>
  <c r="Q6539" i="1" s="1"/>
  <c r="P4025" i="1"/>
  <c r="Q4025" i="1" s="1"/>
  <c r="P2625" i="1"/>
  <c r="Q2625" i="1" s="1"/>
  <c r="P8187" i="1"/>
  <c r="Q8187" i="1" s="1"/>
  <c r="P5569" i="1"/>
  <c r="Q5569" i="1" s="1"/>
  <c r="P11382" i="1"/>
  <c r="Q11382" i="1" s="1"/>
  <c r="P3779" i="1"/>
  <c r="Q3779" i="1" s="1"/>
  <c r="P8543" i="1"/>
  <c r="Q8543" i="1" s="1"/>
  <c r="P7722" i="1"/>
  <c r="Q7722" i="1" s="1"/>
  <c r="P6171" i="1"/>
  <c r="Q6171" i="1" s="1"/>
  <c r="P13236" i="1"/>
  <c r="Q13236" i="1" s="1"/>
  <c r="P9306" i="1"/>
  <c r="Q9306" i="1" s="1"/>
  <c r="P11848" i="1"/>
  <c r="Q11848" i="1" s="1"/>
  <c r="P12449" i="1"/>
  <c r="Q12449" i="1" s="1"/>
  <c r="P2246" i="1"/>
  <c r="Q2246" i="1" s="1"/>
  <c r="P1151" i="1"/>
  <c r="Q1151" i="1" s="1"/>
  <c r="P1309" i="1"/>
  <c r="Q1309" i="1" s="1"/>
  <c r="P6940" i="1"/>
  <c r="Q6940" i="1" s="1"/>
  <c r="P5831" i="1"/>
  <c r="Q5831" i="1" s="1"/>
  <c r="P14569" i="1"/>
  <c r="Q14569" i="1" s="1"/>
  <c r="P6502" i="1"/>
  <c r="Q6502" i="1" s="1"/>
  <c r="P2228" i="1"/>
  <c r="Q2228" i="1" s="1"/>
  <c r="P2514" i="1"/>
  <c r="Q2514" i="1" s="1"/>
  <c r="P5142" i="1"/>
  <c r="Q5142" i="1" s="1"/>
  <c r="P13061" i="1"/>
  <c r="Q13061" i="1" s="1"/>
  <c r="P10632" i="1"/>
  <c r="Q10632" i="1" s="1"/>
  <c r="P11816" i="1"/>
  <c r="Q11816" i="1" s="1"/>
  <c r="P4793" i="1"/>
  <c r="Q4793" i="1" s="1"/>
  <c r="P7686" i="1"/>
  <c r="Q7686" i="1" s="1"/>
  <c r="P13777" i="1"/>
  <c r="Q13777" i="1" s="1"/>
  <c r="P10400" i="1"/>
  <c r="Q10400" i="1" s="1"/>
  <c r="P10830" i="1"/>
  <c r="Q10830" i="1" s="1"/>
  <c r="P2196" i="1"/>
  <c r="Q2196" i="1" s="1"/>
  <c r="P9875" i="1"/>
  <c r="Q9875" i="1" s="1"/>
  <c r="P9707" i="1"/>
  <c r="Q9707" i="1" s="1"/>
  <c r="P11759" i="1"/>
  <c r="Q11759" i="1" s="1"/>
  <c r="P10273" i="1"/>
  <c r="Q10273" i="1" s="1"/>
  <c r="P10862" i="1"/>
  <c r="Q10862" i="1" s="1"/>
  <c r="P12387" i="1"/>
  <c r="Q12387" i="1" s="1"/>
  <c r="P11597" i="1"/>
  <c r="Q11597" i="1" s="1"/>
  <c r="P10539" i="1"/>
  <c r="Q10539" i="1" s="1"/>
  <c r="P6342" i="1"/>
  <c r="Q6342" i="1" s="1"/>
  <c r="P1899" i="1"/>
  <c r="Q1899" i="1" s="1"/>
  <c r="P4832" i="1"/>
  <c r="Q4832" i="1" s="1"/>
  <c r="P10771" i="1"/>
  <c r="Q10771" i="1" s="1"/>
  <c r="P15126" i="1"/>
  <c r="Q15126" i="1" s="1"/>
  <c r="P3161" i="1"/>
  <c r="Q3161" i="1" s="1"/>
  <c r="P2321" i="1"/>
  <c r="Q2321" i="1" s="1"/>
  <c r="P7444" i="1"/>
  <c r="Q7444" i="1" s="1"/>
  <c r="P12343" i="1"/>
  <c r="Q12343" i="1" s="1"/>
  <c r="P990" i="1"/>
  <c r="Q990" i="1" s="1"/>
  <c r="P13178" i="1"/>
  <c r="Q13178" i="1" s="1"/>
  <c r="P2707" i="1"/>
  <c r="Q2707" i="1" s="1"/>
  <c r="P8356" i="1"/>
  <c r="Q8356" i="1" s="1"/>
  <c r="P9111" i="1"/>
  <c r="Q9111" i="1" s="1"/>
  <c r="P5187" i="1"/>
  <c r="Q5187" i="1" s="1"/>
  <c r="P7982" i="1"/>
  <c r="Q7982" i="1" s="1"/>
  <c r="P5937" i="1"/>
  <c r="Q5937" i="1" s="1"/>
  <c r="P14164" i="1"/>
  <c r="Q14164" i="1" s="1"/>
  <c r="P376" i="1"/>
  <c r="Q376" i="1" s="1"/>
  <c r="P13332" i="1"/>
  <c r="Q13332" i="1" s="1"/>
  <c r="P1200" i="1"/>
  <c r="Q1200" i="1" s="1"/>
  <c r="P8350" i="1"/>
  <c r="Q8350" i="1" s="1"/>
  <c r="P15330" i="1"/>
  <c r="Q15330" i="1" s="1"/>
  <c r="P3176" i="1"/>
  <c r="Q3176" i="1" s="1"/>
  <c r="P6476" i="1"/>
  <c r="Q6476" i="1" s="1"/>
  <c r="P6892" i="1"/>
  <c r="Q6892" i="1" s="1"/>
  <c r="P10361" i="1"/>
  <c r="Q10361" i="1" s="1"/>
  <c r="P4759" i="1"/>
  <c r="Q4759" i="1" s="1"/>
  <c r="P12678" i="1"/>
  <c r="Q12678" i="1" s="1"/>
  <c r="P3223" i="1"/>
  <c r="Q3223" i="1" s="1"/>
  <c r="P15300" i="1"/>
  <c r="Q15300" i="1" s="1"/>
  <c r="P12930" i="1"/>
  <c r="Q12930" i="1" s="1"/>
  <c r="P534" i="1"/>
  <c r="Q534" i="1" s="1"/>
  <c r="P10784" i="1"/>
  <c r="Q10784" i="1" s="1"/>
  <c r="P2296" i="1"/>
  <c r="Q2296" i="1" s="1"/>
  <c r="P12507" i="1"/>
  <c r="Q12507" i="1" s="1"/>
  <c r="P5738" i="1"/>
  <c r="Q5738" i="1" s="1"/>
  <c r="P3911" i="1"/>
  <c r="Q3911" i="1" s="1"/>
  <c r="P1443" i="1"/>
  <c r="Q1443" i="1" s="1"/>
  <c r="P4145" i="1"/>
  <c r="Q4145" i="1" s="1"/>
  <c r="P893" i="1"/>
  <c r="Q893" i="1" s="1"/>
  <c r="P15208" i="1"/>
  <c r="Q15208" i="1" s="1"/>
  <c r="P4032" i="1"/>
  <c r="Q4032" i="1" s="1"/>
  <c r="P4575" i="1"/>
  <c r="Q4575" i="1" s="1"/>
  <c r="P5339" i="1"/>
  <c r="Q5339" i="1" s="1"/>
  <c r="P6457" i="1"/>
  <c r="Q6457" i="1" s="1"/>
  <c r="P5067" i="1"/>
  <c r="Q5067" i="1" s="1"/>
  <c r="P8987" i="1"/>
  <c r="Q8987" i="1" s="1"/>
  <c r="P9382" i="1"/>
  <c r="Q9382" i="1" s="1"/>
  <c r="P719" i="1"/>
  <c r="Q719" i="1" s="1"/>
  <c r="P8664" i="1"/>
  <c r="Q8664" i="1" s="1"/>
  <c r="P13388" i="1"/>
  <c r="Q13388" i="1" s="1"/>
  <c r="P2385" i="1"/>
  <c r="Q2385" i="1" s="1"/>
  <c r="P5023" i="1"/>
  <c r="Q5023" i="1" s="1"/>
  <c r="P9338" i="1"/>
  <c r="Q9338" i="1" s="1"/>
  <c r="P9590" i="1"/>
  <c r="Q9590" i="1" s="1"/>
  <c r="P1158" i="1"/>
  <c r="Q1158" i="1" s="1"/>
  <c r="P6470" i="1"/>
  <c r="Q6470" i="1" s="1"/>
  <c r="P593" i="1"/>
  <c r="Q593" i="1" s="1"/>
  <c r="P14254" i="1"/>
  <c r="Q14254" i="1" s="1"/>
  <c r="P10418" i="1"/>
  <c r="Q10418" i="1" s="1"/>
  <c r="P1548" i="1"/>
  <c r="Q1548" i="1" s="1"/>
  <c r="P10036" i="1"/>
  <c r="Q10036" i="1" s="1"/>
  <c r="P1538" i="1"/>
  <c r="Q1538" i="1" s="1"/>
  <c r="P882" i="1"/>
  <c r="Q882" i="1" s="1"/>
  <c r="P3299" i="1"/>
  <c r="Q3299" i="1" s="1"/>
  <c r="P14956" i="1"/>
  <c r="Q14956" i="1" s="1"/>
  <c r="P8918" i="1"/>
  <c r="Q8918" i="1" s="1"/>
  <c r="P4951" i="1"/>
  <c r="Q4951" i="1" s="1"/>
  <c r="P1034" i="1"/>
  <c r="Q1034" i="1" s="1"/>
  <c r="P247" i="1"/>
  <c r="Q247" i="1" s="1"/>
  <c r="P13726" i="1"/>
  <c r="Q13726" i="1" s="1"/>
  <c r="P7346" i="1"/>
  <c r="Q7346" i="1" s="1"/>
  <c r="P1402" i="1"/>
  <c r="Q1402" i="1" s="1"/>
  <c r="P8376" i="1"/>
  <c r="Q8376" i="1" s="1"/>
  <c r="P1028" i="1"/>
  <c r="Q1028" i="1" s="1"/>
  <c r="P6116" i="1"/>
  <c r="Q6116" i="1" s="1"/>
  <c r="P13979" i="1"/>
  <c r="Q13979" i="1" s="1"/>
  <c r="P14225" i="1"/>
  <c r="Q14225" i="1" s="1"/>
  <c r="P14625" i="1"/>
  <c r="Q14625" i="1" s="1"/>
  <c r="P2179" i="1"/>
  <c r="Q2179" i="1" s="1"/>
  <c r="P2813" i="1"/>
  <c r="Q2813" i="1" s="1"/>
  <c r="P13071" i="1"/>
  <c r="Q13071" i="1" s="1"/>
  <c r="P1595" i="1"/>
  <c r="Q1595" i="1" s="1"/>
  <c r="P203" i="1"/>
  <c r="Q203" i="1" s="1"/>
  <c r="P10755" i="1"/>
  <c r="Q10755" i="1" s="1"/>
  <c r="P6777" i="1"/>
  <c r="Q6777" i="1" s="1"/>
  <c r="P12346" i="1"/>
  <c r="Q12346" i="1" s="1"/>
  <c r="P2364" i="1"/>
  <c r="Q2364" i="1" s="1"/>
  <c r="P6656" i="1"/>
  <c r="Q6656" i="1" s="1"/>
  <c r="P12549" i="1"/>
  <c r="Q12549" i="1" s="1"/>
  <c r="P3961" i="1"/>
  <c r="Q3961" i="1" s="1"/>
  <c r="P7200" i="1"/>
  <c r="Q7200" i="1" s="1"/>
  <c r="P9549" i="1"/>
  <c r="Q9549" i="1" s="1"/>
  <c r="P11087" i="1"/>
  <c r="Q11087" i="1" s="1"/>
  <c r="P8001" i="1"/>
  <c r="Q8001" i="1" s="1"/>
  <c r="P11124" i="1"/>
  <c r="Q11124" i="1" s="1"/>
  <c r="P11569" i="1"/>
  <c r="Q11569" i="1" s="1"/>
  <c r="P12826" i="1"/>
  <c r="Q12826" i="1" s="1"/>
  <c r="P13928" i="1"/>
  <c r="Q13928" i="1" s="1"/>
  <c r="P10836" i="1"/>
  <c r="Q10836" i="1" s="1"/>
  <c r="P13768" i="1"/>
  <c r="Q13768" i="1" s="1"/>
  <c r="P952" i="1"/>
  <c r="Q952" i="1" s="1"/>
  <c r="P2002" i="1"/>
  <c r="Q2002" i="1" s="1"/>
  <c r="P6099" i="1"/>
  <c r="Q6099" i="1" s="1"/>
  <c r="P2551" i="1"/>
  <c r="Q2551" i="1" s="1"/>
  <c r="P5128" i="1"/>
  <c r="Q5128" i="1" s="1"/>
  <c r="P13599" i="1"/>
  <c r="Q13599" i="1" s="1"/>
  <c r="P1895" i="1"/>
  <c r="Q1895" i="1" s="1"/>
  <c r="P9759" i="1"/>
  <c r="Q9759" i="1" s="1"/>
  <c r="P3501" i="1"/>
  <c r="Q3501" i="1" s="1"/>
  <c r="P7522" i="1"/>
  <c r="Q7522" i="1" s="1"/>
  <c r="P5983" i="1"/>
  <c r="Q5983" i="1" s="1"/>
  <c r="P13276" i="1"/>
  <c r="Q13276" i="1" s="1"/>
  <c r="P8260" i="1"/>
  <c r="Q8260" i="1" s="1"/>
  <c r="P12627" i="1"/>
  <c r="Q12627" i="1" s="1"/>
  <c r="P6269" i="1"/>
  <c r="Q6269" i="1" s="1"/>
  <c r="P10184" i="1"/>
  <c r="Q10184" i="1" s="1"/>
  <c r="P13948" i="1"/>
  <c r="Q13948" i="1" s="1"/>
  <c r="P2255" i="1"/>
  <c r="Q2255" i="1" s="1"/>
  <c r="P8625" i="1"/>
  <c r="Q8625" i="1" s="1"/>
  <c r="P9713" i="1"/>
  <c r="Q9713" i="1" s="1"/>
  <c r="P9469" i="1"/>
  <c r="Q9469" i="1" s="1"/>
  <c r="P8471" i="1"/>
  <c r="Q8471" i="1" s="1"/>
  <c r="P12217" i="1"/>
  <c r="Q12217" i="1" s="1"/>
  <c r="P913" i="1"/>
  <c r="Q913" i="1" s="1"/>
  <c r="P10206" i="1"/>
  <c r="Q10206" i="1" s="1"/>
  <c r="P13633" i="1"/>
  <c r="Q13633" i="1" s="1"/>
  <c r="P14044" i="1"/>
  <c r="Q14044" i="1" s="1"/>
  <c r="P2724" i="1"/>
  <c r="Q2724" i="1" s="1"/>
  <c r="P9256" i="1"/>
  <c r="Q9256" i="1" s="1"/>
  <c r="P4249" i="1"/>
  <c r="Q4249" i="1" s="1"/>
  <c r="P11123" i="1"/>
  <c r="Q11123" i="1" s="1"/>
  <c r="P1233" i="1"/>
  <c r="Q1233" i="1" s="1"/>
  <c r="P1917" i="1"/>
  <c r="Q1917" i="1" s="1"/>
  <c r="P10344" i="1"/>
  <c r="Q10344" i="1" s="1"/>
  <c r="P8426" i="1"/>
  <c r="Q8426" i="1" s="1"/>
  <c r="P13752" i="1"/>
  <c r="Q13752" i="1" s="1"/>
  <c r="P437" i="1"/>
  <c r="Q437" i="1" s="1"/>
  <c r="P10804" i="1"/>
  <c r="Q10804" i="1" s="1"/>
  <c r="P10994" i="1"/>
  <c r="Q10994" i="1" s="1"/>
  <c r="P12750" i="1"/>
  <c r="Q12750" i="1" s="1"/>
  <c r="P11832" i="1"/>
  <c r="Q11832" i="1" s="1"/>
  <c r="P7943" i="1"/>
  <c r="Q7943" i="1" s="1"/>
  <c r="P4355" i="1"/>
  <c r="Q4355" i="1" s="1"/>
  <c r="P5954" i="1"/>
  <c r="Q5954" i="1" s="1"/>
  <c r="P8004" i="1"/>
  <c r="Q8004" i="1" s="1"/>
  <c r="P77" i="1"/>
  <c r="Q77" i="1" s="1"/>
  <c r="P1389" i="1"/>
  <c r="Q1389" i="1" s="1"/>
  <c r="P8315" i="1"/>
  <c r="Q8315" i="1" s="1"/>
  <c r="P15301" i="1"/>
  <c r="Q15301" i="1" s="1"/>
  <c r="P5710" i="1"/>
  <c r="Q5710" i="1" s="1"/>
  <c r="P12267" i="1"/>
  <c r="Q12267" i="1" s="1"/>
  <c r="P5779" i="1"/>
  <c r="Q5779" i="1" s="1"/>
  <c r="P1920" i="1"/>
  <c r="Q1920" i="1" s="1"/>
  <c r="P12951" i="1"/>
  <c r="Q12951" i="1" s="1"/>
  <c r="P10110" i="1"/>
  <c r="Q10110" i="1" s="1"/>
  <c r="P2029" i="1"/>
  <c r="Q2029" i="1" s="1"/>
  <c r="P6637" i="1"/>
  <c r="Q6637" i="1" s="1"/>
  <c r="P3457" i="1"/>
  <c r="Q3457" i="1" s="1"/>
  <c r="P10267" i="1"/>
  <c r="Q10267" i="1" s="1"/>
  <c r="P7096" i="1"/>
  <c r="Q7096" i="1" s="1"/>
  <c r="P4529" i="1"/>
  <c r="Q4529" i="1" s="1"/>
  <c r="P8558" i="1"/>
  <c r="Q8558" i="1" s="1"/>
  <c r="P13884" i="1"/>
  <c r="Q13884" i="1" s="1"/>
  <c r="P6287" i="1"/>
  <c r="Q6287" i="1" s="1"/>
  <c r="P14853" i="1"/>
  <c r="Q14853" i="1" s="1"/>
  <c r="P10953" i="1"/>
  <c r="Q10953" i="1" s="1"/>
  <c r="P9264" i="1"/>
  <c r="Q9264" i="1" s="1"/>
  <c r="P937" i="1"/>
  <c r="Q937" i="1" s="1"/>
  <c r="P12452" i="1"/>
  <c r="Q12452" i="1" s="1"/>
  <c r="P10347" i="1"/>
  <c r="Q10347" i="1" s="1"/>
  <c r="P1960" i="1"/>
  <c r="Q1960" i="1" s="1"/>
  <c r="P169" i="1"/>
  <c r="Q169" i="1" s="1"/>
  <c r="P14350" i="1"/>
  <c r="Q14350" i="1" s="1"/>
  <c r="P3033" i="1"/>
  <c r="Q3033" i="1" s="1"/>
  <c r="P6419" i="1"/>
  <c r="Q6419" i="1" s="1"/>
  <c r="P6359" i="1"/>
  <c r="Q6359" i="1" s="1"/>
  <c r="P1325" i="1"/>
  <c r="Q1325" i="1" s="1"/>
  <c r="P12357" i="1"/>
  <c r="Q12357" i="1" s="1"/>
  <c r="P9281" i="1"/>
  <c r="Q9281" i="1" s="1"/>
  <c r="P8189" i="1"/>
  <c r="Q8189" i="1" s="1"/>
  <c r="P13250" i="1"/>
  <c r="Q13250" i="1" s="1"/>
  <c r="P13964" i="1"/>
  <c r="Q13964" i="1" s="1"/>
  <c r="P1988" i="1"/>
  <c r="Q1988" i="1" s="1"/>
  <c r="P10586" i="1"/>
  <c r="Q10586" i="1" s="1"/>
  <c r="P4088" i="1"/>
  <c r="Q4088" i="1" s="1"/>
  <c r="P11993" i="1"/>
  <c r="Q11993" i="1" s="1"/>
  <c r="P1810" i="1"/>
  <c r="Q1810" i="1" s="1"/>
  <c r="P2883" i="1"/>
  <c r="Q2883" i="1" s="1"/>
  <c r="P3264" i="1"/>
  <c r="Q3264" i="1" s="1"/>
  <c r="P9561" i="1"/>
  <c r="Q9561" i="1" s="1"/>
  <c r="P10283" i="1"/>
  <c r="Q10283" i="1" s="1"/>
  <c r="P14111" i="1"/>
  <c r="Q14111" i="1" s="1"/>
  <c r="P1163" i="1"/>
  <c r="Q1163" i="1" s="1"/>
  <c r="P10526" i="1"/>
  <c r="Q10526" i="1" s="1"/>
  <c r="P205" i="1"/>
  <c r="Q205" i="1" s="1"/>
  <c r="P7802" i="1"/>
  <c r="Q7802" i="1" s="1"/>
  <c r="P7031" i="1"/>
  <c r="Q7031" i="1" s="1"/>
  <c r="P716" i="1"/>
  <c r="Q716" i="1" s="1"/>
  <c r="P2861" i="1"/>
  <c r="Q2861" i="1" s="1"/>
  <c r="P12309" i="1"/>
  <c r="Q12309" i="1" s="1"/>
  <c r="P4614" i="1"/>
  <c r="Q4614" i="1" s="1"/>
  <c r="P7373" i="1"/>
  <c r="Q7373" i="1" s="1"/>
  <c r="P5957" i="1"/>
  <c r="Q5957" i="1" s="1"/>
  <c r="P2841" i="1"/>
  <c r="Q2841" i="1" s="1"/>
  <c r="P14424" i="1"/>
  <c r="Q14424" i="1" s="1"/>
  <c r="P833" i="1"/>
  <c r="Q833" i="1" s="1"/>
  <c r="P7056" i="1"/>
  <c r="Q7056" i="1" s="1"/>
  <c r="P5118" i="1"/>
  <c r="Q5118" i="1" s="1"/>
  <c r="P10266" i="1"/>
  <c r="Q10266" i="1" s="1"/>
  <c r="P9950" i="1"/>
  <c r="Q9950" i="1" s="1"/>
  <c r="P10716" i="1"/>
  <c r="Q10716" i="1" s="1"/>
  <c r="P7628" i="1"/>
  <c r="Q7628" i="1" s="1"/>
  <c r="P1720" i="1"/>
  <c r="Q1720" i="1" s="1"/>
  <c r="P7695" i="1"/>
  <c r="Q7695" i="1" s="1"/>
  <c r="P13532" i="1"/>
  <c r="Q13532" i="1" s="1"/>
  <c r="P5002" i="1"/>
  <c r="Q5002" i="1" s="1"/>
  <c r="P13630" i="1"/>
  <c r="Q13630" i="1" s="1"/>
  <c r="P10835" i="1"/>
  <c r="Q10835" i="1" s="1"/>
  <c r="P14546" i="1"/>
  <c r="Q14546" i="1" s="1"/>
  <c r="P7467" i="1"/>
  <c r="Q7467" i="1" s="1"/>
  <c r="P4230" i="1"/>
  <c r="Q4230" i="1" s="1"/>
  <c r="P1145" i="1"/>
  <c r="Q1145" i="1" s="1"/>
  <c r="P133" i="1"/>
  <c r="Q133" i="1" s="1"/>
  <c r="P13864" i="1"/>
  <c r="Q13864" i="1" s="1"/>
  <c r="P8685" i="1"/>
  <c r="Q8685" i="1" s="1"/>
  <c r="P1663" i="1"/>
  <c r="Q1663" i="1" s="1"/>
  <c r="P5306" i="1"/>
  <c r="Q5306" i="1" s="1"/>
  <c r="P9026" i="1"/>
  <c r="Q9026" i="1" s="1"/>
  <c r="P14160" i="1"/>
  <c r="Q14160" i="1" s="1"/>
  <c r="P11401" i="1"/>
  <c r="Q11401" i="1" s="1"/>
  <c r="P6357" i="1"/>
  <c r="Q6357" i="1" s="1"/>
  <c r="P618" i="1"/>
  <c r="Q618" i="1" s="1"/>
  <c r="P9868" i="1"/>
  <c r="Q9868" i="1" s="1"/>
  <c r="P5503" i="1"/>
  <c r="Q5503" i="1" s="1"/>
  <c r="P1087" i="1"/>
  <c r="Q1087" i="1" s="1"/>
  <c r="P12769" i="1"/>
  <c r="Q12769" i="1" s="1"/>
  <c r="P14360" i="1"/>
  <c r="Q14360" i="1" s="1"/>
  <c r="P8055" i="1"/>
  <c r="Q8055" i="1" s="1"/>
  <c r="P1803" i="1"/>
  <c r="Q1803" i="1" s="1"/>
  <c r="P6075" i="1"/>
  <c r="Q6075" i="1" s="1"/>
  <c r="P1204" i="1"/>
  <c r="Q1204" i="1" s="1"/>
  <c r="P12311" i="1"/>
  <c r="Q12311" i="1" s="1"/>
  <c r="P8294" i="1"/>
  <c r="Q8294" i="1" s="1"/>
  <c r="P5945" i="1"/>
  <c r="Q5945" i="1" s="1"/>
  <c r="P11230" i="1"/>
  <c r="Q11230" i="1" s="1"/>
  <c r="P12871" i="1"/>
  <c r="Q12871" i="1" s="1"/>
  <c r="P12045" i="1"/>
  <c r="Q12045" i="1" s="1"/>
  <c r="P12618" i="1"/>
  <c r="Q12618" i="1" s="1"/>
  <c r="P13330" i="1"/>
  <c r="Q13330" i="1" s="1"/>
  <c r="P7161" i="1"/>
  <c r="Q7161" i="1" s="1"/>
  <c r="P10144" i="1"/>
  <c r="Q10144" i="1" s="1"/>
  <c r="P9110" i="1"/>
  <c r="Q9110" i="1" s="1"/>
  <c r="P1975" i="1"/>
  <c r="Q1975" i="1" s="1"/>
  <c r="P3670" i="1"/>
  <c r="Q3670" i="1" s="1"/>
  <c r="P2652" i="1"/>
  <c r="Q2652" i="1" s="1"/>
  <c r="P9981" i="1"/>
  <c r="Q9981" i="1" s="1"/>
  <c r="P13256" i="1"/>
  <c r="Q13256" i="1" s="1"/>
  <c r="P11640" i="1"/>
  <c r="Q11640" i="1" s="1"/>
  <c r="P5717" i="1"/>
  <c r="Q5717" i="1" s="1"/>
  <c r="P10114" i="1"/>
  <c r="Q10114" i="1" s="1"/>
  <c r="P6196" i="1"/>
  <c r="Q6196" i="1" s="1"/>
  <c r="P4179" i="1"/>
  <c r="Q4179" i="1" s="1"/>
  <c r="P13719" i="1"/>
  <c r="Q13719" i="1" s="1"/>
  <c r="P3143" i="1"/>
  <c r="Q3143" i="1" s="1"/>
  <c r="P9742" i="1"/>
  <c r="Q9742" i="1" s="1"/>
  <c r="P11545" i="1"/>
  <c r="Q11545" i="1" s="1"/>
  <c r="P9492" i="1"/>
  <c r="Q9492" i="1" s="1"/>
  <c r="P1853" i="1"/>
  <c r="Q1853" i="1" s="1"/>
  <c r="P4105" i="1"/>
  <c r="Q4105" i="1" s="1"/>
  <c r="P233" i="1"/>
  <c r="Q233" i="1" s="1"/>
  <c r="P11648" i="1"/>
  <c r="Q11648" i="1" s="1"/>
  <c r="P2833" i="1"/>
  <c r="Q2833" i="1" s="1"/>
  <c r="P13149" i="1"/>
  <c r="Q13149" i="1" s="1"/>
  <c r="P2535" i="1"/>
  <c r="Q2535" i="1" s="1"/>
  <c r="P5642" i="1"/>
  <c r="Q5642" i="1" s="1"/>
  <c r="P2172" i="1"/>
  <c r="Q2172" i="1" s="1"/>
  <c r="P8155" i="1"/>
  <c r="Q8155" i="1" s="1"/>
  <c r="P9151" i="1"/>
  <c r="Q9151" i="1" s="1"/>
  <c r="P3496" i="1"/>
  <c r="Q3496" i="1" s="1"/>
  <c r="P6153" i="1"/>
  <c r="Q6153" i="1" s="1"/>
  <c r="P1815" i="1"/>
  <c r="Q1815" i="1" s="1"/>
  <c r="P12130" i="1"/>
  <c r="Q12130" i="1" s="1"/>
  <c r="P12110" i="1"/>
  <c r="Q12110" i="1" s="1"/>
  <c r="P3954" i="1"/>
  <c r="Q3954" i="1" s="1"/>
  <c r="P4041" i="1"/>
  <c r="Q4041" i="1" s="1"/>
  <c r="P9370" i="1"/>
  <c r="Q9370" i="1" s="1"/>
  <c r="P9362" i="1"/>
  <c r="Q9362" i="1" s="1"/>
  <c r="P11287" i="1"/>
  <c r="Q11287" i="1" s="1"/>
  <c r="P1497" i="1"/>
  <c r="Q1497" i="1" s="1"/>
  <c r="P10339" i="1"/>
  <c r="Q10339" i="1" s="1"/>
  <c r="P11318" i="1"/>
  <c r="Q11318" i="1" s="1"/>
  <c r="P4233" i="1"/>
  <c r="Q4233" i="1" s="1"/>
  <c r="P3952" i="1"/>
  <c r="Q3952" i="1" s="1"/>
  <c r="P10226" i="1"/>
  <c r="Q10226" i="1" s="1"/>
  <c r="P1808" i="1"/>
  <c r="Q1808" i="1" s="1"/>
  <c r="P8306" i="1"/>
  <c r="Q8306" i="1" s="1"/>
  <c r="P7680" i="1"/>
  <c r="Q7680" i="1" s="1"/>
  <c r="P10346" i="1"/>
  <c r="Q10346" i="1" s="1"/>
  <c r="P9322" i="1"/>
  <c r="Q9322" i="1" s="1"/>
  <c r="P12523" i="1"/>
  <c r="Q12523" i="1" s="1"/>
  <c r="P955" i="1"/>
  <c r="Q955" i="1" s="1"/>
  <c r="P9943" i="1"/>
  <c r="Q9943" i="1" s="1"/>
  <c r="P11050" i="1"/>
  <c r="Q11050" i="1" s="1"/>
  <c r="P12188" i="1"/>
  <c r="Q12188" i="1" s="1"/>
  <c r="P5611" i="1"/>
  <c r="Q5611" i="1" s="1"/>
  <c r="P4440" i="1"/>
  <c r="Q4440" i="1" s="1"/>
  <c r="P10225" i="1"/>
  <c r="Q10225" i="1" s="1"/>
  <c r="P7889" i="1"/>
  <c r="Q7889" i="1" s="1"/>
  <c r="P5707" i="1"/>
  <c r="Q5707" i="1" s="1"/>
  <c r="P11456" i="1"/>
  <c r="Q11456" i="1" s="1"/>
  <c r="P7357" i="1"/>
  <c r="Q7357" i="1" s="1"/>
  <c r="P7001" i="1"/>
  <c r="Q7001" i="1" s="1"/>
  <c r="P5411" i="1"/>
  <c r="Q5411" i="1" s="1"/>
  <c r="P772" i="1"/>
  <c r="Q772" i="1" s="1"/>
  <c r="P12833" i="1"/>
  <c r="Q12833" i="1" s="1"/>
  <c r="P5203" i="1"/>
  <c r="Q5203" i="1" s="1"/>
  <c r="P6644" i="1"/>
  <c r="Q6644" i="1" s="1"/>
  <c r="P1830" i="1"/>
  <c r="Q1830" i="1" s="1"/>
  <c r="P9422" i="1"/>
  <c r="Q9422" i="1" s="1"/>
  <c r="P9163" i="1"/>
  <c r="Q9163" i="1" s="1"/>
  <c r="P4621" i="1"/>
  <c r="Q4621" i="1" s="1"/>
  <c r="P5406" i="1"/>
  <c r="Q5406" i="1" s="1"/>
  <c r="P11520" i="1"/>
  <c r="Q11520" i="1" s="1"/>
  <c r="P8184" i="1"/>
  <c r="Q8184" i="1" s="1"/>
  <c r="P3838" i="1"/>
  <c r="Q3838" i="1" s="1"/>
  <c r="P8672" i="1"/>
  <c r="Q8672" i="1" s="1"/>
  <c r="P13448" i="1"/>
  <c r="Q13448" i="1" s="1"/>
  <c r="P15310" i="1"/>
  <c r="Q15310" i="1" s="1"/>
  <c r="P1391" i="1"/>
  <c r="Q1391" i="1" s="1"/>
  <c r="P6850" i="1"/>
  <c r="Q6850" i="1" s="1"/>
  <c r="P6833" i="1"/>
  <c r="Q6833" i="1" s="1"/>
  <c r="P14479" i="1"/>
  <c r="Q14479" i="1" s="1"/>
  <c r="P14138" i="1"/>
  <c r="Q14138" i="1" s="1"/>
  <c r="P6874" i="1"/>
  <c r="Q6874" i="1" s="1"/>
  <c r="P4086" i="1"/>
  <c r="Q4086" i="1" s="1"/>
  <c r="P9915" i="1"/>
  <c r="Q9915" i="1" s="1"/>
  <c r="P1864" i="1"/>
  <c r="Q1864" i="1" s="1"/>
  <c r="P3130" i="1"/>
  <c r="Q3130" i="1" s="1"/>
  <c r="P12640" i="1"/>
  <c r="Q12640" i="1" s="1"/>
  <c r="P12881" i="1"/>
  <c r="Q12881" i="1" s="1"/>
  <c r="P13870" i="1"/>
  <c r="Q13870" i="1" s="1"/>
  <c r="P11469" i="1"/>
  <c r="Q11469" i="1" s="1"/>
  <c r="P2563" i="1"/>
  <c r="Q2563" i="1" s="1"/>
  <c r="P4423" i="1"/>
  <c r="Q4423" i="1" s="1"/>
  <c r="P7071" i="1"/>
  <c r="Q7071" i="1" s="1"/>
  <c r="P4867" i="1"/>
  <c r="Q4867" i="1" s="1"/>
  <c r="P8181" i="1"/>
  <c r="Q8181" i="1" s="1"/>
  <c r="P1471" i="1"/>
  <c r="Q1471" i="1" s="1"/>
  <c r="P14621" i="1"/>
  <c r="Q14621" i="1" s="1"/>
  <c r="P15046" i="1"/>
  <c r="Q15046" i="1" s="1"/>
  <c r="P1146" i="1"/>
  <c r="Q1146" i="1" s="1"/>
  <c r="P631" i="1"/>
  <c r="Q631" i="1" s="1"/>
  <c r="P7451" i="1"/>
  <c r="Q7451" i="1" s="1"/>
  <c r="P2192" i="1"/>
  <c r="Q2192" i="1" s="1"/>
  <c r="P2119" i="1"/>
  <c r="Q2119" i="1" s="1"/>
  <c r="P5567" i="1"/>
  <c r="Q5567" i="1" s="1"/>
  <c r="P14723" i="1"/>
  <c r="Q14723" i="1" s="1"/>
  <c r="P14362" i="1"/>
  <c r="Q14362" i="1" s="1"/>
  <c r="P14246" i="1"/>
  <c r="Q14246" i="1" s="1"/>
  <c r="P2581" i="1"/>
  <c r="Q2581" i="1" s="1"/>
  <c r="P1311" i="1"/>
  <c r="Q1311" i="1" s="1"/>
  <c r="P1706" i="1"/>
  <c r="Q1706" i="1" s="1"/>
  <c r="P9104" i="1"/>
  <c r="Q9104" i="1" s="1"/>
  <c r="P5151" i="1"/>
  <c r="Q5151" i="1" s="1"/>
  <c r="P13453" i="1"/>
  <c r="Q13453" i="1" s="1"/>
  <c r="P10130" i="1"/>
  <c r="Q10130" i="1" s="1"/>
  <c r="P15331" i="1"/>
  <c r="Q15331" i="1" s="1"/>
  <c r="P13934" i="1"/>
  <c r="Q13934" i="1" s="1"/>
  <c r="P8777" i="1"/>
  <c r="Q8777" i="1" s="1"/>
  <c r="P12791" i="1"/>
  <c r="Q12791" i="1" s="1"/>
  <c r="P2446" i="1"/>
  <c r="Q2446" i="1" s="1"/>
  <c r="P13219" i="1"/>
  <c r="Q13219" i="1" s="1"/>
  <c r="P11014" i="1"/>
  <c r="Q11014" i="1" s="1"/>
  <c r="P5854" i="1"/>
  <c r="Q5854" i="1" s="1"/>
  <c r="P12395" i="1"/>
  <c r="Q12395" i="1" s="1"/>
  <c r="P10102" i="1"/>
  <c r="Q10102" i="1" s="1"/>
  <c r="P1336" i="1"/>
  <c r="Q1336" i="1" s="1"/>
  <c r="P15041" i="1"/>
  <c r="Q15041" i="1" s="1"/>
  <c r="P4128" i="1"/>
  <c r="Q4128" i="1" s="1"/>
  <c r="P8413" i="1"/>
  <c r="Q8413" i="1" s="1"/>
  <c r="P13349" i="1"/>
  <c r="Q13349" i="1" s="1"/>
  <c r="P4387" i="1"/>
  <c r="Q4387" i="1" s="1"/>
  <c r="P3532" i="1"/>
  <c r="Q3532" i="1" s="1"/>
  <c r="P8534" i="1"/>
  <c r="Q8534" i="1" s="1"/>
  <c r="P5315" i="1"/>
  <c r="Q5315" i="1" s="1"/>
  <c r="P10658" i="1"/>
  <c r="Q10658" i="1" s="1"/>
  <c r="P4901" i="1"/>
  <c r="Q4901" i="1" s="1"/>
  <c r="P15194" i="1"/>
  <c r="Q15194" i="1" s="1"/>
  <c r="P4283" i="1"/>
  <c r="Q4283" i="1" s="1"/>
  <c r="P9791" i="1"/>
  <c r="Q9791" i="1" s="1"/>
  <c r="P4132" i="1"/>
  <c r="Q4132" i="1" s="1"/>
  <c r="P7045" i="1"/>
  <c r="Q7045" i="1" s="1"/>
  <c r="P4415" i="1"/>
  <c r="Q4415" i="1" s="1"/>
  <c r="P6303" i="1"/>
  <c r="Q6303" i="1" s="1"/>
  <c r="P9710" i="1"/>
  <c r="Q9710" i="1" s="1"/>
  <c r="P10873" i="1"/>
  <c r="Q10873" i="1" s="1"/>
  <c r="P3619" i="1"/>
  <c r="Q3619" i="1" s="1"/>
  <c r="P13789" i="1"/>
  <c r="Q13789" i="1" s="1"/>
  <c r="P4906" i="1"/>
  <c r="Q4906" i="1" s="1"/>
  <c r="P970" i="1"/>
  <c r="Q970" i="1" s="1"/>
  <c r="P14526" i="1"/>
  <c r="Q14526" i="1" s="1"/>
  <c r="P4153" i="1"/>
  <c r="Q4153" i="1" s="1"/>
  <c r="P15313" i="1"/>
  <c r="Q15313" i="1" s="1"/>
  <c r="P8412" i="1"/>
  <c r="Q8412" i="1" s="1"/>
  <c r="P13045" i="1"/>
  <c r="Q13045" i="1" s="1"/>
  <c r="P1678" i="1"/>
  <c r="Q1678" i="1" s="1"/>
  <c r="P8474" i="1"/>
  <c r="Q8474" i="1" s="1"/>
  <c r="P302" i="1"/>
  <c r="Q302" i="1" s="1"/>
  <c r="P5749" i="1"/>
  <c r="Q5749" i="1" s="1"/>
  <c r="P646" i="1"/>
  <c r="Q646" i="1" s="1"/>
  <c r="P7057" i="1"/>
  <c r="Q7057" i="1" s="1"/>
  <c r="P10972" i="1"/>
  <c r="Q10972" i="1" s="1"/>
  <c r="P13500" i="1"/>
  <c r="Q13500" i="1" s="1"/>
  <c r="P10231" i="1"/>
  <c r="Q10231" i="1" s="1"/>
  <c r="P11159" i="1"/>
  <c r="Q11159" i="1" s="1"/>
  <c r="P3337" i="1"/>
  <c r="Q3337" i="1" s="1"/>
  <c r="P4447" i="1"/>
  <c r="Q4447" i="1" s="1"/>
  <c r="P14378" i="1"/>
  <c r="Q14378" i="1" s="1"/>
  <c r="P2492" i="1"/>
  <c r="Q2492" i="1" s="1"/>
  <c r="P15217" i="1"/>
  <c r="Q15217" i="1" s="1"/>
  <c r="P12927" i="1"/>
  <c r="Q12927" i="1" s="1"/>
  <c r="P12321" i="1"/>
  <c r="Q12321" i="1" s="1"/>
  <c r="P12424" i="1"/>
  <c r="Q12424" i="1" s="1"/>
  <c r="P5657" i="1"/>
  <c r="Q5657" i="1" s="1"/>
  <c r="P12191" i="1"/>
  <c r="Q12191" i="1" s="1"/>
  <c r="P5351" i="1"/>
  <c r="Q5351" i="1" s="1"/>
  <c r="P5537" i="1"/>
  <c r="Q5537" i="1" s="1"/>
  <c r="P12207" i="1"/>
  <c r="Q12207" i="1" s="1"/>
  <c r="P5899" i="1"/>
  <c r="Q5899" i="1" s="1"/>
  <c r="P12413" i="1"/>
  <c r="Q12413" i="1" s="1"/>
  <c r="P183" i="1"/>
  <c r="Q183" i="1" s="1"/>
  <c r="P2646" i="1"/>
  <c r="Q2646" i="1" s="1"/>
  <c r="P14321" i="1"/>
  <c r="Q14321" i="1" s="1"/>
  <c r="P9662" i="1"/>
  <c r="Q9662" i="1" s="1"/>
  <c r="P7156" i="1"/>
  <c r="Q7156" i="1" s="1"/>
  <c r="P8933" i="1"/>
  <c r="Q8933" i="1" s="1"/>
  <c r="P6070" i="1"/>
  <c r="Q6070" i="1" s="1"/>
  <c r="P2030" i="1"/>
  <c r="Q2030" i="1" s="1"/>
  <c r="P13684" i="1"/>
  <c r="Q13684" i="1" s="1"/>
  <c r="P11581" i="1"/>
  <c r="Q11581" i="1" s="1"/>
  <c r="P10738" i="1"/>
  <c r="Q10738" i="1" s="1"/>
  <c r="P12975" i="1"/>
  <c r="Q12975" i="1" s="1"/>
  <c r="P11472" i="1"/>
  <c r="Q11472" i="1" s="1"/>
  <c r="P7897" i="1"/>
  <c r="Q7897" i="1" s="1"/>
  <c r="P2092" i="1"/>
  <c r="Q2092" i="1" s="1"/>
  <c r="P1662" i="1"/>
  <c r="Q1662" i="1" s="1"/>
  <c r="P486" i="1"/>
  <c r="Q486" i="1" s="1"/>
  <c r="P7519" i="1"/>
  <c r="Q7519" i="1" s="1"/>
  <c r="P2433" i="1"/>
  <c r="Q2433" i="1" s="1"/>
  <c r="P4161" i="1"/>
  <c r="Q4161" i="1" s="1"/>
  <c r="P13506" i="1"/>
  <c r="Q13506" i="1" s="1"/>
  <c r="P9344" i="1"/>
  <c r="Q9344" i="1" s="1"/>
  <c r="P15135" i="1"/>
  <c r="Q15135" i="1" s="1"/>
  <c r="P14572" i="1"/>
  <c r="Q14572" i="1" s="1"/>
  <c r="P6754" i="1"/>
  <c r="Q6754" i="1" s="1"/>
  <c r="P10109" i="1"/>
  <c r="Q10109" i="1" s="1"/>
  <c r="P14544" i="1"/>
  <c r="Q14544" i="1" s="1"/>
  <c r="P12071" i="1"/>
  <c r="Q12071" i="1" s="1"/>
  <c r="P10083" i="1"/>
  <c r="Q10083" i="1" s="1"/>
  <c r="P9136" i="1"/>
  <c r="Q9136" i="1" s="1"/>
  <c r="P8317" i="1"/>
  <c r="Q8317" i="1" s="1"/>
  <c r="P2120" i="1"/>
  <c r="Q2120" i="1" s="1"/>
  <c r="P1650" i="1"/>
  <c r="Q1650" i="1" s="1"/>
  <c r="P3691" i="1"/>
  <c r="Q3691" i="1" s="1"/>
  <c r="P8817" i="1"/>
  <c r="Q8817" i="1" s="1"/>
  <c r="P14284" i="1"/>
  <c r="Q14284" i="1" s="1"/>
  <c r="P5949" i="1"/>
  <c r="Q5949" i="1" s="1"/>
  <c r="P13188" i="1"/>
  <c r="Q13188" i="1" s="1"/>
  <c r="P346" i="1"/>
  <c r="Q346" i="1" s="1"/>
  <c r="P11387" i="1"/>
  <c r="Q11387" i="1" s="1"/>
  <c r="P1375" i="1"/>
  <c r="Q1375" i="1" s="1"/>
  <c r="P13813" i="1"/>
  <c r="Q13813" i="1" s="1"/>
  <c r="P7395" i="1"/>
  <c r="Q7395" i="1" s="1"/>
  <c r="P7762" i="1"/>
  <c r="Q7762" i="1" s="1"/>
  <c r="P14113" i="1"/>
  <c r="Q14113" i="1" s="1"/>
  <c r="P6694" i="1"/>
  <c r="Q6694" i="1" s="1"/>
  <c r="P13842" i="1"/>
  <c r="Q13842" i="1" s="1"/>
  <c r="P10475" i="1"/>
  <c r="Q10475" i="1" s="1"/>
  <c r="P4280" i="1"/>
  <c r="Q4280" i="1" s="1"/>
  <c r="P954" i="1"/>
  <c r="Q954" i="1" s="1"/>
  <c r="P13871" i="1"/>
  <c r="Q13871" i="1" s="1"/>
  <c r="P4938" i="1"/>
  <c r="Q4938" i="1" s="1"/>
  <c r="P383" i="1"/>
  <c r="Q383" i="1" s="1"/>
  <c r="P13902" i="1"/>
  <c r="Q13902" i="1" s="1"/>
  <c r="P8154" i="1"/>
  <c r="Q8154" i="1" s="1"/>
  <c r="P10728" i="1"/>
  <c r="Q10728" i="1" s="1"/>
  <c r="P14633" i="1"/>
  <c r="Q14633" i="1" s="1"/>
  <c r="P3016" i="1"/>
  <c r="Q3016" i="1" s="1"/>
  <c r="P9698" i="1"/>
  <c r="Q9698" i="1" s="1"/>
  <c r="P2676" i="1"/>
  <c r="Q2676" i="1" s="1"/>
  <c r="P3965" i="1"/>
  <c r="Q3965" i="1" s="1"/>
  <c r="P8291" i="1"/>
  <c r="Q8291" i="1" s="1"/>
  <c r="P3428" i="1"/>
  <c r="Q3428" i="1" s="1"/>
  <c r="P7197" i="1"/>
  <c r="Q7197" i="1" s="1"/>
  <c r="P257" i="1"/>
  <c r="Q257" i="1" s="1"/>
  <c r="P9996" i="1"/>
  <c r="Q9996" i="1" s="1"/>
  <c r="P11755" i="1"/>
  <c r="Q11755" i="1" s="1"/>
  <c r="P3582" i="1"/>
  <c r="Q3582" i="1" s="1"/>
  <c r="P436" i="1"/>
  <c r="Q436" i="1" s="1"/>
  <c r="P1057" i="1"/>
  <c r="Q1057" i="1" s="1"/>
  <c r="P9704" i="1"/>
  <c r="Q9704" i="1" s="1"/>
  <c r="P15345" i="1"/>
  <c r="Q15345" i="1" s="1"/>
  <c r="P10563" i="1"/>
  <c r="Q10563" i="1" s="1"/>
  <c r="P149" i="1"/>
  <c r="Q149" i="1" s="1"/>
  <c r="P14379" i="1"/>
  <c r="Q14379" i="1" s="1"/>
  <c r="P13175" i="1"/>
  <c r="Q13175" i="1" s="1"/>
  <c r="P8008" i="1"/>
  <c r="Q8008" i="1" s="1"/>
  <c r="P12459" i="1"/>
  <c r="Q12459" i="1" s="1"/>
  <c r="P4471" i="1"/>
  <c r="Q4471" i="1" s="1"/>
  <c r="P1890" i="1"/>
  <c r="Q1890" i="1" s="1"/>
  <c r="P2387" i="1"/>
  <c r="Q2387" i="1" s="1"/>
  <c r="P3622" i="1"/>
  <c r="Q3622" i="1" s="1"/>
  <c r="P4136" i="1"/>
  <c r="Q4136" i="1" s="1"/>
  <c r="P6412" i="1"/>
  <c r="Q6412" i="1" s="1"/>
  <c r="P10624" i="1"/>
  <c r="Q10624" i="1" s="1"/>
  <c r="P2016" i="1"/>
  <c r="Q2016" i="1" s="1"/>
  <c r="P3045" i="1"/>
  <c r="Q3045" i="1" s="1"/>
  <c r="P1771" i="1"/>
  <c r="Q1771" i="1" s="1"/>
  <c r="P7390" i="1"/>
  <c r="Q7390" i="1" s="1"/>
  <c r="P10988" i="1"/>
  <c r="Q10988" i="1" s="1"/>
  <c r="P6763" i="1"/>
  <c r="Q6763" i="1" s="1"/>
  <c r="P11446" i="1"/>
  <c r="Q11446" i="1" s="1"/>
  <c r="P8733" i="1"/>
  <c r="Q8733" i="1" s="1"/>
  <c r="P4810" i="1"/>
  <c r="Q4810" i="1" s="1"/>
  <c r="P8369" i="1"/>
  <c r="Q8369" i="1" s="1"/>
  <c r="P12789" i="1"/>
  <c r="Q12789" i="1" s="1"/>
  <c r="P2673" i="1"/>
  <c r="Q2673" i="1" s="1"/>
  <c r="P8668" i="1"/>
  <c r="Q8668" i="1" s="1"/>
  <c r="P10382" i="1"/>
  <c r="Q10382" i="1" s="1"/>
  <c r="P13859" i="1"/>
  <c r="Q13859" i="1" s="1"/>
  <c r="P9284" i="1"/>
  <c r="Q9284" i="1" s="1"/>
  <c r="P668" i="1"/>
  <c r="Q668" i="1" s="1"/>
  <c r="P8746" i="1"/>
  <c r="Q8746" i="1" s="1"/>
  <c r="P3127" i="1"/>
  <c r="Q3127" i="1" s="1"/>
  <c r="P7092" i="1"/>
  <c r="Q7092" i="1" s="1"/>
  <c r="P8719" i="1"/>
  <c r="Q8719" i="1" s="1"/>
  <c r="P10124" i="1"/>
  <c r="Q10124" i="1" s="1"/>
  <c r="P1144" i="1"/>
  <c r="Q1144" i="1" s="1"/>
  <c r="P13010" i="1"/>
  <c r="Q13010" i="1" s="1"/>
  <c r="P14478" i="1"/>
  <c r="Q14478" i="1" s="1"/>
  <c r="P10748" i="1"/>
  <c r="Q10748" i="1" s="1"/>
  <c r="P9276" i="1"/>
  <c r="Q9276" i="1" s="1"/>
  <c r="P9494" i="1"/>
  <c r="Q9494" i="1" s="1"/>
  <c r="P10739" i="1"/>
  <c r="Q10739" i="1" s="1"/>
  <c r="P13547" i="1"/>
  <c r="Q13547" i="1" s="1"/>
  <c r="P2285" i="1"/>
  <c r="Q2285" i="1" s="1"/>
  <c r="P544" i="1"/>
  <c r="Q544" i="1" s="1"/>
  <c r="P1107" i="1"/>
  <c r="Q1107" i="1" s="1"/>
  <c r="P4219" i="1"/>
  <c r="Q4219" i="1" s="1"/>
  <c r="P6081" i="1"/>
  <c r="Q6081" i="1" s="1"/>
  <c r="P7111" i="1"/>
  <c r="Q7111" i="1" s="1"/>
  <c r="P3448" i="1"/>
  <c r="Q3448" i="1" s="1"/>
  <c r="P1173" i="1"/>
  <c r="Q1173" i="1" s="1"/>
  <c r="P3817" i="1"/>
  <c r="Q3817" i="1" s="1"/>
  <c r="P11861" i="1"/>
  <c r="Q11861" i="1" s="1"/>
  <c r="P9366" i="1"/>
  <c r="Q9366" i="1" s="1"/>
  <c r="P11391" i="1"/>
  <c r="Q11391" i="1" s="1"/>
  <c r="P8062" i="1"/>
  <c r="Q8062" i="1" s="1"/>
  <c r="P3904" i="1"/>
  <c r="Q3904" i="1" s="1"/>
  <c r="P14841" i="1"/>
  <c r="Q14841" i="1" s="1"/>
  <c r="P13027" i="1"/>
  <c r="Q13027" i="1" s="1"/>
  <c r="P13977" i="1"/>
  <c r="Q13977" i="1" s="1"/>
  <c r="P3291" i="1"/>
  <c r="Q3291" i="1" s="1"/>
  <c r="P10731" i="1"/>
  <c r="Q10731" i="1" s="1"/>
  <c r="P8424" i="1"/>
  <c r="Q8424" i="1" s="1"/>
  <c r="P3289" i="1"/>
  <c r="Q3289" i="1" s="1"/>
  <c r="P12562" i="1"/>
  <c r="Q12562" i="1" s="1"/>
  <c r="P56" i="1"/>
  <c r="Q56" i="1" s="1"/>
  <c r="P2643" i="1"/>
  <c r="Q2643" i="1" s="1"/>
  <c r="P2550" i="1"/>
  <c r="Q2550" i="1" s="1"/>
  <c r="P8936" i="1"/>
  <c r="Q8936" i="1" s="1"/>
  <c r="P7836" i="1"/>
  <c r="Q7836" i="1" s="1"/>
  <c r="P14268" i="1"/>
  <c r="Q14268" i="1" s="1"/>
  <c r="P12740" i="1"/>
  <c r="Q12740" i="1" s="1"/>
  <c r="P5017" i="1"/>
  <c r="Q5017" i="1" s="1"/>
  <c r="P8086" i="1"/>
  <c r="Q8086" i="1" s="1"/>
  <c r="P4726" i="1"/>
  <c r="Q4726" i="1" s="1"/>
  <c r="P3082" i="1"/>
  <c r="Q3082" i="1" s="1"/>
  <c r="P9390" i="1"/>
  <c r="Q9390" i="1" s="1"/>
  <c r="P12692" i="1"/>
  <c r="Q12692" i="1" s="1"/>
  <c r="P468" i="1"/>
  <c r="Q468" i="1" s="1"/>
  <c r="P773" i="1"/>
  <c r="Q773" i="1" s="1"/>
  <c r="P584" i="1"/>
  <c r="Q584" i="1" s="1"/>
  <c r="P10808" i="1"/>
  <c r="Q10808" i="1" s="1"/>
  <c r="P5273" i="1"/>
  <c r="Q5273" i="1" s="1"/>
  <c r="P10915" i="1"/>
  <c r="Q10915" i="1" s="1"/>
  <c r="P3424" i="1"/>
  <c r="Q3424" i="1" s="1"/>
  <c r="P167" i="1"/>
  <c r="Q167" i="1" s="1"/>
  <c r="P10229" i="1"/>
  <c r="Q10229" i="1" s="1"/>
  <c r="P2982" i="1"/>
  <c r="Q2982" i="1" s="1"/>
  <c r="P8555" i="1"/>
  <c r="Q8555" i="1" s="1"/>
  <c r="P6606" i="1"/>
  <c r="Q6606" i="1" s="1"/>
  <c r="P13676" i="1"/>
  <c r="Q13676" i="1" s="1"/>
  <c r="P594" i="1"/>
  <c r="Q594" i="1" s="1"/>
  <c r="P6819" i="1"/>
  <c r="Q6819" i="1" s="1"/>
  <c r="P12884" i="1"/>
  <c r="Q12884" i="1" s="1"/>
  <c r="P10465" i="1"/>
  <c r="Q10465" i="1" s="1"/>
  <c r="P13518" i="1"/>
  <c r="Q13518" i="1" s="1"/>
  <c r="P15222" i="1"/>
  <c r="Q15222" i="1" s="1"/>
  <c r="P8561" i="1"/>
  <c r="Q8561" i="1" s="1"/>
  <c r="P5239" i="1"/>
  <c r="Q5239" i="1" s="1"/>
  <c r="P1245" i="1"/>
  <c r="Q1245" i="1" s="1"/>
  <c r="P9637" i="1"/>
  <c r="Q9637" i="1" s="1"/>
  <c r="P11923" i="1"/>
  <c r="Q11923" i="1" s="1"/>
  <c r="P7635" i="1"/>
  <c r="Q7635" i="1" s="1"/>
  <c r="P3147" i="1"/>
  <c r="Q3147" i="1" s="1"/>
  <c r="P13874" i="1"/>
  <c r="Q13874" i="1" s="1"/>
  <c r="P13751" i="1"/>
  <c r="Q13751" i="1" s="1"/>
  <c r="P5793" i="1"/>
  <c r="Q5793" i="1" s="1"/>
  <c r="P10105" i="1"/>
  <c r="Q10105" i="1" s="1"/>
  <c r="P11815" i="1"/>
  <c r="Q11815" i="1" s="1"/>
  <c r="P1581" i="1"/>
  <c r="Q1581" i="1" s="1"/>
  <c r="P12982" i="1"/>
  <c r="Q12982" i="1" s="1"/>
  <c r="P11275" i="1"/>
  <c r="Q11275" i="1" s="1"/>
  <c r="P7990" i="1"/>
  <c r="Q7990" i="1" s="1"/>
  <c r="P14134" i="1"/>
  <c r="Q14134" i="1" s="1"/>
  <c r="P12086" i="1"/>
  <c r="Q12086" i="1" s="1"/>
  <c r="P7533" i="1"/>
  <c r="Q7533" i="1" s="1"/>
  <c r="P13499" i="1"/>
  <c r="Q13499" i="1" s="1"/>
  <c r="P13478" i="1"/>
  <c r="Q13478" i="1" s="1"/>
  <c r="P9519" i="1"/>
  <c r="Q9519" i="1" s="1"/>
  <c r="P13632" i="1"/>
  <c r="Q13632" i="1" s="1"/>
  <c r="P11240" i="1"/>
  <c r="Q11240" i="1" s="1"/>
  <c r="P1498" i="1"/>
  <c r="Q1498" i="1" s="1"/>
  <c r="P13484" i="1"/>
  <c r="Q13484" i="1" s="1"/>
  <c r="P11539" i="1"/>
  <c r="Q11539" i="1" s="1"/>
  <c r="P5050" i="1"/>
  <c r="Q5050" i="1" s="1"/>
  <c r="P2168" i="1"/>
  <c r="Q2168" i="1" s="1"/>
  <c r="P1170" i="1"/>
  <c r="Q1170" i="1" s="1"/>
  <c r="P14816" i="1"/>
  <c r="Q14816" i="1" s="1"/>
  <c r="P9140" i="1"/>
  <c r="Q9140" i="1" s="1"/>
  <c r="P996" i="1"/>
  <c r="Q996" i="1" s="1"/>
  <c r="P386" i="1"/>
  <c r="Q386" i="1" s="1"/>
  <c r="P1669" i="1"/>
  <c r="Q1669" i="1" s="1"/>
  <c r="P10529" i="1"/>
  <c r="Q10529" i="1" s="1"/>
  <c r="P3205" i="1"/>
  <c r="Q3205" i="1" s="1"/>
  <c r="P7891" i="1"/>
  <c r="Q7891" i="1" s="1"/>
  <c r="P12798" i="1"/>
  <c r="Q12798" i="1" s="1"/>
  <c r="P11787" i="1"/>
  <c r="Q11787" i="1" s="1"/>
  <c r="P6022" i="1"/>
  <c r="Q6022" i="1" s="1"/>
  <c r="P12953" i="1"/>
  <c r="Q12953" i="1" s="1"/>
  <c r="P4707" i="1"/>
  <c r="Q4707" i="1" s="1"/>
  <c r="P3794" i="1"/>
  <c r="Q3794" i="1" s="1"/>
  <c r="P11576" i="1"/>
  <c r="Q11576" i="1" s="1"/>
  <c r="P7593" i="1"/>
  <c r="Q7593" i="1" s="1"/>
  <c r="P14539" i="1"/>
  <c r="Q14539" i="1" s="1"/>
  <c r="P4120" i="1"/>
  <c r="Q4120" i="1" s="1"/>
  <c r="P8108" i="1"/>
  <c r="Q8108" i="1" s="1"/>
  <c r="P3111" i="1"/>
  <c r="Q3111" i="1" s="1"/>
  <c r="P1241" i="1"/>
  <c r="Q1241" i="1" s="1"/>
  <c r="P2879" i="1"/>
  <c r="Q2879" i="1" s="1"/>
  <c r="P919" i="1"/>
  <c r="Q919" i="1" s="1"/>
  <c r="P3069" i="1"/>
  <c r="Q3069" i="1" s="1"/>
  <c r="P358" i="1"/>
  <c r="Q358" i="1" s="1"/>
  <c r="P2082" i="1"/>
  <c r="Q2082" i="1" s="1"/>
  <c r="P6584" i="1"/>
  <c r="Q6584" i="1" s="1"/>
  <c r="P4224" i="1"/>
  <c r="Q4224" i="1" s="1"/>
  <c r="P5003" i="1"/>
  <c r="Q5003" i="1" s="1"/>
  <c r="P2632" i="1"/>
  <c r="Q2632" i="1" s="1"/>
  <c r="P14289" i="1"/>
  <c r="Q14289" i="1" s="1"/>
  <c r="P13747" i="1"/>
  <c r="Q13747" i="1" s="1"/>
  <c r="P5033" i="1"/>
  <c r="Q5033" i="1" s="1"/>
  <c r="P14090" i="1"/>
  <c r="Q14090" i="1" s="1"/>
  <c r="P6701" i="1"/>
  <c r="Q6701" i="1" s="1"/>
  <c r="P4489" i="1"/>
  <c r="Q4489" i="1" s="1"/>
  <c r="P15201" i="1"/>
  <c r="Q15201" i="1" s="1"/>
  <c r="P6531" i="1"/>
  <c r="Q6531" i="1" s="1"/>
  <c r="P1285" i="1"/>
  <c r="Q1285" i="1" s="1"/>
  <c r="P8993" i="1"/>
  <c r="Q8993" i="1" s="1"/>
  <c r="P2790" i="1"/>
  <c r="Q2790" i="1" s="1"/>
  <c r="P9427" i="1"/>
  <c r="Q9427" i="1" s="1"/>
  <c r="P753" i="1"/>
  <c r="Q753" i="1" s="1"/>
  <c r="P1721" i="1"/>
  <c r="Q1721" i="1" s="1"/>
  <c r="P4757" i="1"/>
  <c r="Q4757" i="1" s="1"/>
  <c r="P9455" i="1"/>
  <c r="Q9455" i="1" s="1"/>
  <c r="P9936" i="1"/>
  <c r="Q9936" i="1" s="1"/>
  <c r="P9959" i="1"/>
  <c r="Q9959" i="1" s="1"/>
  <c r="P7815" i="1"/>
  <c r="Q7815" i="1" s="1"/>
  <c r="P5027" i="1"/>
  <c r="Q5027" i="1" s="1"/>
  <c r="P13419" i="1"/>
  <c r="Q13419" i="1" s="1"/>
  <c r="P6906" i="1"/>
  <c r="Q6906" i="1" s="1"/>
  <c r="P12043" i="1"/>
  <c r="Q12043" i="1" s="1"/>
  <c r="P7219" i="1"/>
  <c r="Q7219" i="1" s="1"/>
  <c r="P13177" i="1"/>
  <c r="Q13177" i="1" s="1"/>
  <c r="P433" i="1"/>
  <c r="Q433" i="1" s="1"/>
  <c r="P4087" i="1"/>
  <c r="Q4087" i="1" s="1"/>
  <c r="P11983" i="1"/>
  <c r="Q11983" i="1" s="1"/>
  <c r="P10653" i="1"/>
  <c r="Q10653" i="1" s="1"/>
  <c r="P13909" i="1"/>
  <c r="Q13909" i="1" s="1"/>
  <c r="P9132" i="1"/>
  <c r="Q9132" i="1" s="1"/>
  <c r="P14675" i="1"/>
  <c r="Q14675" i="1" s="1"/>
  <c r="P14050" i="1"/>
  <c r="Q14050" i="1" s="1"/>
  <c r="P14228" i="1"/>
  <c r="Q14228" i="1" s="1"/>
  <c r="P9432" i="1"/>
  <c r="Q9432" i="1" s="1"/>
  <c r="P13669" i="1"/>
  <c r="Q13669" i="1" s="1"/>
  <c r="P6529" i="1"/>
  <c r="Q6529" i="1" s="1"/>
  <c r="P14981" i="1"/>
  <c r="Q14981" i="1" s="1"/>
  <c r="P2548" i="1"/>
  <c r="Q2548" i="1" s="1"/>
  <c r="P4537" i="1"/>
  <c r="Q4537" i="1" s="1"/>
  <c r="P7845" i="1"/>
  <c r="Q7845" i="1" s="1"/>
  <c r="P14776" i="1"/>
  <c r="Q14776" i="1" s="1"/>
  <c r="P8887" i="1"/>
  <c r="Q8887" i="1" s="1"/>
  <c r="P981" i="1"/>
  <c r="Q981" i="1" s="1"/>
  <c r="P9479" i="1"/>
  <c r="Q9479" i="1" s="1"/>
  <c r="P14636" i="1"/>
  <c r="Q14636" i="1" s="1"/>
  <c r="P6590" i="1"/>
  <c r="Q6590" i="1" s="1"/>
  <c r="P4577" i="1"/>
  <c r="Q4577" i="1" s="1"/>
  <c r="P9221" i="1"/>
  <c r="Q9221" i="1" s="1"/>
  <c r="P10519" i="1"/>
  <c r="Q10519" i="1" s="1"/>
  <c r="P6084" i="1"/>
  <c r="Q6084" i="1" s="1"/>
  <c r="P1193" i="1"/>
  <c r="Q1193" i="1" s="1"/>
  <c r="P5671" i="1"/>
  <c r="Q5671" i="1" s="1"/>
  <c r="P7448" i="1"/>
  <c r="Q7448" i="1" s="1"/>
  <c r="P7948" i="1"/>
  <c r="Q7948" i="1" s="1"/>
  <c r="P10791" i="1"/>
  <c r="Q10791" i="1" s="1"/>
  <c r="P265" i="1"/>
  <c r="Q265" i="1" s="1"/>
  <c r="P13597" i="1"/>
  <c r="Q13597" i="1" s="1"/>
  <c r="P9316" i="1"/>
  <c r="Q9316" i="1" s="1"/>
  <c r="P8096" i="1"/>
  <c r="Q8096" i="1" s="1"/>
  <c r="P2463" i="1"/>
  <c r="Q2463" i="1" s="1"/>
  <c r="P1870" i="1"/>
  <c r="Q1870" i="1" s="1"/>
  <c r="P8600" i="1"/>
  <c r="Q8600" i="1" s="1"/>
  <c r="P11044" i="1"/>
  <c r="Q11044" i="1" s="1"/>
  <c r="P11691" i="1"/>
  <c r="Q11691" i="1" s="1"/>
  <c r="P8782" i="1"/>
  <c r="Q8782" i="1" s="1"/>
  <c r="P5364" i="1"/>
  <c r="Q5364" i="1" s="1"/>
  <c r="P2161" i="1"/>
  <c r="Q2161" i="1" s="1"/>
  <c r="P8710" i="1"/>
  <c r="Q8710" i="1" s="1"/>
  <c r="P5068" i="1"/>
  <c r="Q5068" i="1" s="1"/>
  <c r="P12430" i="1"/>
  <c r="Q12430" i="1" s="1"/>
  <c r="P7756" i="1"/>
  <c r="Q7756" i="1" s="1"/>
  <c r="P3443" i="1"/>
  <c r="Q3443" i="1" s="1"/>
  <c r="P12773" i="1"/>
  <c r="Q12773" i="1" s="1"/>
  <c r="P14029" i="1"/>
  <c r="Q14029" i="1" s="1"/>
  <c r="P2815" i="1"/>
  <c r="Q2815" i="1" s="1"/>
  <c r="P8463" i="1"/>
  <c r="Q8463" i="1" s="1"/>
  <c r="P13014" i="1"/>
  <c r="Q13014" i="1" s="1"/>
  <c r="P13292" i="1"/>
  <c r="Q13292" i="1" s="1"/>
  <c r="P8984" i="1"/>
  <c r="Q8984" i="1" s="1"/>
  <c r="P8139" i="1"/>
  <c r="Q8139" i="1" s="1"/>
  <c r="P743" i="1"/>
  <c r="Q743" i="1" s="1"/>
  <c r="P11249" i="1"/>
  <c r="Q11249" i="1" s="1"/>
  <c r="P2804" i="1"/>
  <c r="Q2804" i="1" s="1"/>
  <c r="P13608" i="1"/>
  <c r="Q13608" i="1" s="1"/>
  <c r="P12143" i="1"/>
  <c r="Q12143" i="1" s="1"/>
  <c r="P15277" i="1"/>
  <c r="Q15277" i="1" s="1"/>
  <c r="P8392" i="1"/>
  <c r="Q8392" i="1" s="1"/>
  <c r="P7080" i="1"/>
  <c r="Q7080" i="1" s="1"/>
  <c r="P4627" i="1"/>
  <c r="Q4627" i="1" s="1"/>
  <c r="P610" i="1"/>
  <c r="Q610" i="1" s="1"/>
  <c r="P9754" i="1"/>
  <c r="Q9754" i="1" s="1"/>
  <c r="P14530" i="1"/>
  <c r="Q14530" i="1" s="1"/>
  <c r="P7244" i="1"/>
  <c r="Q7244" i="1" s="1"/>
  <c r="P4472" i="1"/>
  <c r="Q4472" i="1" s="1"/>
  <c r="P10446" i="1"/>
  <c r="Q10446" i="1" s="1"/>
  <c r="P10998" i="1"/>
  <c r="Q10998" i="1" s="1"/>
  <c r="P11013" i="1"/>
  <c r="Q11013" i="1" s="1"/>
  <c r="P14716" i="1"/>
  <c r="Q14716" i="1" s="1"/>
  <c r="P1889" i="1"/>
  <c r="Q1889" i="1" s="1"/>
  <c r="P12472" i="1"/>
  <c r="Q12472" i="1" s="1"/>
  <c r="P1263" i="1"/>
  <c r="Q1263" i="1" s="1"/>
  <c r="P10822" i="1"/>
  <c r="Q10822" i="1" s="1"/>
  <c r="P11590" i="1"/>
  <c r="Q11590" i="1" s="1"/>
  <c r="P6102" i="1"/>
  <c r="Q6102" i="1" s="1"/>
  <c r="P11068" i="1"/>
  <c r="Q11068" i="1" s="1"/>
  <c r="P3132" i="1"/>
  <c r="Q3132" i="1" s="1"/>
  <c r="P508" i="1"/>
  <c r="Q508" i="1" s="1"/>
  <c r="P2730" i="1"/>
  <c r="Q2730" i="1" s="1"/>
  <c r="P2106" i="1"/>
  <c r="Q2106" i="1" s="1"/>
  <c r="P12919" i="1"/>
  <c r="Q12919" i="1" s="1"/>
  <c r="P4133" i="1"/>
  <c r="Q4133" i="1" s="1"/>
  <c r="P11137" i="1"/>
  <c r="Q11137" i="1" s="1"/>
  <c r="P12793" i="1"/>
  <c r="Q12793" i="1" s="1"/>
  <c r="P14662" i="1"/>
  <c r="Q14662" i="1" s="1"/>
  <c r="P12690" i="1"/>
  <c r="Q12690" i="1" s="1"/>
  <c r="P12974" i="1"/>
  <c r="Q12974" i="1" s="1"/>
  <c r="P5218" i="1"/>
  <c r="Q5218" i="1" s="1"/>
  <c r="P4397" i="1"/>
  <c r="Q4397" i="1" s="1"/>
  <c r="P6388" i="1"/>
  <c r="Q6388" i="1" s="1"/>
  <c r="P10425" i="1"/>
  <c r="Q10425" i="1" s="1"/>
  <c r="P4713" i="1"/>
  <c r="Q4713" i="1" s="1"/>
  <c r="P458" i="1"/>
  <c r="Q458" i="1" s="1"/>
  <c r="P8372" i="1"/>
  <c r="Q8372" i="1" s="1"/>
  <c r="P526" i="1"/>
  <c r="Q526" i="1" s="1"/>
  <c r="P12016" i="1"/>
  <c r="Q12016" i="1" s="1"/>
  <c r="P1878" i="1"/>
  <c r="Q1878" i="1" s="1"/>
  <c r="P14034" i="1"/>
  <c r="Q14034" i="1" s="1"/>
  <c r="P8360" i="1"/>
  <c r="Q8360" i="1" s="1"/>
  <c r="P9837" i="1"/>
  <c r="Q9837" i="1" s="1"/>
  <c r="P5619" i="1"/>
  <c r="Q5619" i="1" s="1"/>
  <c r="P10002" i="1"/>
  <c r="Q10002" i="1" s="1"/>
  <c r="P3890" i="1"/>
  <c r="Q3890" i="1" s="1"/>
  <c r="P12489" i="1"/>
  <c r="Q12489" i="1" s="1"/>
  <c r="P4888" i="1"/>
  <c r="Q4888" i="1" s="1"/>
  <c r="P9782" i="1"/>
  <c r="Q9782" i="1" s="1"/>
  <c r="P11103" i="1"/>
  <c r="Q11103" i="1" s="1"/>
  <c r="P4813" i="1"/>
  <c r="Q4813" i="1" s="1"/>
  <c r="P9828" i="1"/>
  <c r="Q9828" i="1" s="1"/>
  <c r="P5682" i="1"/>
  <c r="Q5682" i="1" s="1"/>
  <c r="P8320" i="1"/>
  <c r="Q8320" i="1" s="1"/>
  <c r="P12093" i="1"/>
  <c r="Q12093" i="1" s="1"/>
  <c r="P11227" i="1"/>
  <c r="Q11227" i="1" s="1"/>
  <c r="P3626" i="1"/>
  <c r="Q3626" i="1" s="1"/>
  <c r="P10853" i="1"/>
  <c r="Q10853" i="1" s="1"/>
  <c r="P12462" i="1"/>
  <c r="Q12462" i="1" s="1"/>
  <c r="P2188" i="1"/>
  <c r="Q2188" i="1" s="1"/>
  <c r="P658" i="1"/>
  <c r="Q658" i="1" s="1"/>
  <c r="P6817" i="1"/>
  <c r="Q6817" i="1" s="1"/>
  <c r="P3795" i="1"/>
  <c r="Q3795" i="1" s="1"/>
  <c r="P1539" i="1"/>
  <c r="Q1539" i="1" s="1"/>
  <c r="P13581" i="1"/>
  <c r="Q13581" i="1" s="1"/>
  <c r="P537" i="1"/>
  <c r="Q537" i="1" s="1"/>
  <c r="P5073" i="1"/>
  <c r="Q5073" i="1" s="1"/>
  <c r="P11865" i="1"/>
  <c r="Q11865" i="1" s="1"/>
  <c r="P625" i="1"/>
  <c r="Q625" i="1" s="1"/>
  <c r="P3393" i="1"/>
  <c r="Q3393" i="1" s="1"/>
  <c r="P9579" i="1"/>
  <c r="Q9579" i="1" s="1"/>
  <c r="P7137" i="1"/>
  <c r="Q7137" i="1" s="1"/>
  <c r="P1355" i="1"/>
  <c r="Q1355" i="1" s="1"/>
  <c r="P6059" i="1"/>
  <c r="Q6059" i="1" s="1"/>
  <c r="P4666" i="1"/>
  <c r="Q4666" i="1" s="1"/>
  <c r="P10757" i="1"/>
  <c r="Q10757" i="1" s="1"/>
  <c r="P8596" i="1"/>
  <c r="Q8596" i="1" s="1"/>
  <c r="P8080" i="1"/>
  <c r="Q8080" i="1" s="1"/>
  <c r="P11664" i="1"/>
  <c r="Q11664" i="1" s="1"/>
  <c r="P3234" i="1"/>
  <c r="Q3234" i="1" s="1"/>
  <c r="P9523" i="1"/>
  <c r="Q9523" i="1" s="1"/>
  <c r="P2912" i="1"/>
  <c r="Q2912" i="1" s="1"/>
  <c r="P7615" i="1"/>
  <c r="Q7615" i="1" s="1"/>
  <c r="P11021" i="1"/>
  <c r="Q11021" i="1" s="1"/>
  <c r="P10798" i="1"/>
  <c r="Q10798" i="1" s="1"/>
  <c r="P6934" i="1"/>
  <c r="Q6934" i="1" s="1"/>
  <c r="P3990" i="1"/>
  <c r="Q3990" i="1" s="1"/>
  <c r="P342" i="1"/>
  <c r="Q342" i="1" s="1"/>
  <c r="P5872" i="1"/>
  <c r="Q5872" i="1" s="1"/>
  <c r="P9177" i="1"/>
  <c r="Q9177" i="1" s="1"/>
  <c r="P4436" i="1"/>
  <c r="Q4436" i="1" s="1"/>
  <c r="P12447" i="1"/>
  <c r="Q12447" i="1" s="1"/>
  <c r="P12972" i="1"/>
  <c r="Q12972" i="1" s="1"/>
  <c r="P6387" i="1"/>
  <c r="Q6387" i="1" s="1"/>
  <c r="P6937" i="1"/>
  <c r="Q6937" i="1" s="1"/>
  <c r="P2749" i="1"/>
  <c r="Q2749" i="1" s="1"/>
  <c r="P2392" i="1"/>
  <c r="Q2392" i="1" s="1"/>
  <c r="P3536" i="1"/>
  <c r="Q3536" i="1" s="1"/>
  <c r="P6212" i="1"/>
  <c r="Q6212" i="1" s="1"/>
  <c r="P14940" i="1"/>
  <c r="Q14940" i="1" s="1"/>
  <c r="P9587" i="1"/>
  <c r="Q9587" i="1" s="1"/>
  <c r="P6433" i="1"/>
  <c r="Q6433" i="1" s="1"/>
  <c r="P3343" i="1"/>
  <c r="Q3343" i="1" s="1"/>
  <c r="P11964" i="1"/>
  <c r="Q11964" i="1" s="1"/>
  <c r="P9858" i="1"/>
  <c r="Q9858" i="1" s="1"/>
  <c r="P6141" i="1"/>
  <c r="Q6141" i="1" s="1"/>
  <c r="P9377" i="1"/>
  <c r="Q9377" i="1" s="1"/>
  <c r="P8880" i="1"/>
  <c r="Q8880" i="1" s="1"/>
  <c r="P8938" i="1"/>
  <c r="Q8938" i="1" s="1"/>
  <c r="P1105" i="1"/>
  <c r="Q1105" i="1" s="1"/>
  <c r="P13824" i="1"/>
  <c r="Q13824" i="1" s="1"/>
  <c r="P13093" i="1"/>
  <c r="Q13093" i="1" s="1"/>
  <c r="P1266" i="1"/>
  <c r="Q1266" i="1" s="1"/>
  <c r="P9762" i="1"/>
  <c r="Q9762" i="1" s="1"/>
  <c r="P7594" i="1"/>
  <c r="Q7594" i="1" s="1"/>
  <c r="P11422" i="1"/>
  <c r="Q11422" i="1" s="1"/>
  <c r="P6043" i="1"/>
  <c r="Q6043" i="1" s="1"/>
  <c r="P15027" i="1"/>
  <c r="Q15027" i="1" s="1"/>
  <c r="P14618" i="1"/>
  <c r="Q14618" i="1" s="1"/>
  <c r="P1491" i="1"/>
  <c r="Q1491" i="1" s="1"/>
  <c r="P4654" i="1"/>
  <c r="Q4654" i="1" s="1"/>
  <c r="P3174" i="1"/>
  <c r="Q3174" i="1" s="1"/>
  <c r="P4837" i="1"/>
  <c r="Q4837" i="1" s="1"/>
  <c r="P7311" i="1"/>
  <c r="Q7311" i="1" s="1"/>
  <c r="P1794" i="1"/>
  <c r="Q1794" i="1" s="1"/>
  <c r="P10943" i="1"/>
  <c r="Q10943" i="1" s="1"/>
  <c r="P8831" i="1"/>
  <c r="Q8831" i="1" s="1"/>
  <c r="P2235" i="1"/>
  <c r="Q2235" i="1" s="1"/>
  <c r="P10430" i="1"/>
  <c r="Q10430" i="1" s="1"/>
  <c r="P9902" i="1"/>
  <c r="Q9902" i="1" s="1"/>
  <c r="P13583" i="1"/>
  <c r="Q13583" i="1" s="1"/>
  <c r="P3239" i="1"/>
  <c r="Q3239" i="1" s="1"/>
  <c r="P9364" i="1"/>
  <c r="Q9364" i="1" s="1"/>
  <c r="P13469" i="1"/>
  <c r="Q13469" i="1" s="1"/>
  <c r="P4028" i="1"/>
  <c r="Q4028" i="1" s="1"/>
  <c r="P3557" i="1"/>
  <c r="Q3557" i="1" s="1"/>
  <c r="P4183" i="1"/>
  <c r="Q4183" i="1" s="1"/>
  <c r="P11708" i="1"/>
  <c r="Q11708" i="1" s="1"/>
  <c r="P12440" i="1"/>
  <c r="Q12440" i="1" s="1"/>
  <c r="P547" i="1"/>
  <c r="Q547" i="1" s="1"/>
  <c r="P4789" i="1"/>
  <c r="Q4789" i="1" s="1"/>
  <c r="P1957" i="1"/>
  <c r="Q1957" i="1" s="1"/>
  <c r="P2334" i="1"/>
  <c r="Q2334" i="1" s="1"/>
  <c r="P12540" i="1"/>
  <c r="Q12540" i="1" s="1"/>
  <c r="P14818" i="1"/>
  <c r="Q14818" i="1" s="1"/>
  <c r="P6262" i="1"/>
  <c r="Q6262" i="1" s="1"/>
  <c r="P14909" i="1"/>
  <c r="Q14909" i="1" s="1"/>
  <c r="P5723" i="1"/>
  <c r="Q5723" i="1" s="1"/>
  <c r="P11019" i="1"/>
  <c r="Q11019" i="1" s="1"/>
  <c r="P5421" i="1"/>
  <c r="Q5421" i="1" s="1"/>
  <c r="P4873" i="1"/>
  <c r="Q4873" i="1" s="1"/>
  <c r="P9062" i="1"/>
  <c r="Q9062" i="1" s="1"/>
  <c r="P13354" i="1"/>
  <c r="Q13354" i="1" s="1"/>
  <c r="P9145" i="1"/>
  <c r="Q9145" i="1" s="1"/>
  <c r="P8763" i="1"/>
  <c r="Q8763" i="1" s="1"/>
  <c r="P7716" i="1"/>
  <c r="Q7716" i="1" s="1"/>
  <c r="P14547" i="1"/>
  <c r="Q14547" i="1" s="1"/>
  <c r="P12525" i="1"/>
  <c r="Q12525" i="1" s="1"/>
  <c r="P6142" i="1"/>
  <c r="Q6142" i="1" s="1"/>
  <c r="P12667" i="1"/>
  <c r="Q12667" i="1" s="1"/>
  <c r="P1679" i="1"/>
  <c r="Q1679" i="1" s="1"/>
  <c r="P6625" i="1"/>
  <c r="Q6625" i="1" s="1"/>
  <c r="P1735" i="1"/>
  <c r="Q1735" i="1" s="1"/>
  <c r="P15318" i="1"/>
  <c r="Q15318" i="1" s="1"/>
  <c r="P739" i="1"/>
  <c r="Q739" i="1" s="1"/>
  <c r="P13929" i="1"/>
  <c r="Q13929" i="1" s="1"/>
  <c r="P14298" i="1"/>
  <c r="Q14298" i="1" s="1"/>
  <c r="P4446" i="1"/>
  <c r="Q4446" i="1" s="1"/>
  <c r="P14564" i="1"/>
  <c r="Q14564" i="1" s="1"/>
  <c r="P7657" i="1"/>
  <c r="Q7657" i="1" s="1"/>
  <c r="P14384" i="1"/>
  <c r="Q14384" i="1" s="1"/>
  <c r="P7428" i="1"/>
  <c r="Q7428" i="1" s="1"/>
  <c r="P7190" i="1"/>
  <c r="Q7190" i="1" s="1"/>
  <c r="P11575" i="1"/>
  <c r="Q11575" i="1" s="1"/>
  <c r="P3589" i="1"/>
  <c r="Q3589" i="1" s="1"/>
  <c r="P13863" i="1"/>
  <c r="Q13863" i="1" s="1"/>
  <c r="P13034" i="1"/>
  <c r="Q13034" i="1" s="1"/>
  <c r="P2060" i="1"/>
  <c r="Q2060" i="1" s="1"/>
  <c r="P453" i="1"/>
  <c r="Q453" i="1" s="1"/>
  <c r="P10931" i="1"/>
  <c r="Q10931" i="1" s="1"/>
  <c r="P5314" i="1"/>
  <c r="Q5314" i="1" s="1"/>
  <c r="P1584" i="1"/>
  <c r="Q1584" i="1" s="1"/>
  <c r="P13748" i="1"/>
  <c r="Q13748" i="1" s="1"/>
  <c r="P15280" i="1"/>
  <c r="Q15280" i="1" s="1"/>
  <c r="P4846" i="1"/>
  <c r="Q4846" i="1" s="1"/>
  <c r="P2837" i="1"/>
  <c r="Q2837" i="1" s="1"/>
  <c r="P13158" i="1"/>
  <c r="Q13158" i="1" s="1"/>
  <c r="P8104" i="1"/>
  <c r="Q8104" i="1" s="1"/>
  <c r="P6769" i="1"/>
  <c r="Q6769" i="1" s="1"/>
  <c r="U15" i="1"/>
  <c r="U16" i="1"/>
  <c r="U18" i="1"/>
  <c r="N6769" i="1"/>
  <c r="Q15347" i="1" l="1"/>
  <c r="O6769" i="1"/>
  <c r="U5" i="1" l="1"/>
  <c r="U6" i="1"/>
  <c r="U7" i="1"/>
  <c r="U8" i="1"/>
  <c r="N12634" i="1"/>
  <c r="O12634" i="1" s="1"/>
  <c r="N737" i="1"/>
  <c r="O737" i="1" s="1"/>
  <c r="N9376" i="1"/>
  <c r="O9376" i="1" s="1"/>
  <c r="N10827" i="1"/>
  <c r="O10827" i="1" s="1"/>
  <c r="N13937" i="1"/>
  <c r="O13937" i="1" s="1"/>
  <c r="N791" i="1"/>
  <c r="O791" i="1" s="1"/>
  <c r="N9192" i="1"/>
  <c r="O9192" i="1" s="1"/>
  <c r="N7660" i="1"/>
  <c r="O7660" i="1" s="1"/>
  <c r="N9863" i="1"/>
  <c r="O9863" i="1" s="1"/>
  <c r="N11746" i="1"/>
  <c r="O11746" i="1" s="1"/>
  <c r="N2048" i="1"/>
  <c r="O2048" i="1" s="1"/>
  <c r="N8309" i="1"/>
  <c r="O8309" i="1" s="1"/>
  <c r="N7972" i="1"/>
  <c r="O7972" i="1" s="1"/>
  <c r="N7890" i="1"/>
  <c r="O7890" i="1" s="1"/>
  <c r="N6258" i="1"/>
  <c r="O6258" i="1" s="1"/>
  <c r="N13055" i="1"/>
  <c r="O13055" i="1" s="1"/>
  <c r="N995" i="1"/>
  <c r="O995" i="1" s="1"/>
  <c r="N5817" i="1"/>
  <c r="O5817" i="1" s="1"/>
  <c r="N9127" i="1"/>
  <c r="O9127" i="1" s="1"/>
  <c r="N13940" i="1"/>
  <c r="O13940" i="1" s="1"/>
  <c r="N9680" i="1"/>
  <c r="O9680" i="1" s="1"/>
  <c r="N2013" i="1"/>
  <c r="O2013" i="1" s="1"/>
  <c r="N10473" i="1"/>
  <c r="O10473" i="1" s="1"/>
  <c r="N5159" i="1"/>
  <c r="O5159" i="1" s="1"/>
  <c r="N9050" i="1"/>
  <c r="O9050" i="1" s="1"/>
  <c r="N8784" i="1"/>
  <c r="O8784" i="1" s="1"/>
  <c r="N2662" i="1"/>
  <c r="O2662" i="1" s="1"/>
  <c r="N12586" i="1"/>
  <c r="O12586" i="1" s="1"/>
  <c r="N8273" i="1"/>
  <c r="O8273" i="1" s="1"/>
  <c r="N5836" i="1"/>
  <c r="O5836" i="1" s="1"/>
  <c r="N3159" i="1"/>
  <c r="O3159" i="1" s="1"/>
  <c r="N14062" i="1"/>
  <c r="O14062" i="1" s="1"/>
  <c r="N3714" i="1"/>
  <c r="O3714" i="1" s="1"/>
  <c r="N14342" i="1"/>
  <c r="O14342" i="1" s="1"/>
  <c r="N8302" i="1"/>
  <c r="O8302" i="1" s="1"/>
  <c r="N7688" i="1"/>
  <c r="O7688" i="1" s="1"/>
  <c r="N7218" i="1"/>
  <c r="O7218" i="1" s="1"/>
  <c r="N13565" i="1"/>
  <c r="O13565" i="1" s="1"/>
  <c r="N12516" i="1"/>
  <c r="O12516" i="1" s="1"/>
  <c r="N10406" i="1"/>
  <c r="O10406" i="1" s="1"/>
  <c r="N8022" i="1"/>
  <c r="O8022" i="1" s="1"/>
  <c r="N10097" i="1"/>
  <c r="O10097" i="1" s="1"/>
  <c r="N3733" i="1"/>
  <c r="O3733" i="1" s="1"/>
  <c r="N7592" i="1"/>
  <c r="O7592" i="1" s="1"/>
  <c r="N2152" i="1"/>
  <c r="O2152" i="1" s="1"/>
  <c r="N1982" i="1"/>
  <c r="O1982" i="1" s="1"/>
  <c r="N10912" i="1"/>
  <c r="O10912" i="1" s="1"/>
  <c r="N14455" i="1"/>
  <c r="O14455" i="1" s="1"/>
  <c r="N12323" i="1"/>
  <c r="O12323" i="1" s="1"/>
  <c r="N14397" i="1"/>
  <c r="O14397" i="1" s="1"/>
  <c r="N3406" i="1"/>
  <c r="O3406" i="1" s="1"/>
  <c r="N4000" i="1"/>
  <c r="O4000" i="1" s="1"/>
  <c r="N6446" i="1"/>
  <c r="O6446" i="1" s="1"/>
  <c r="N5795" i="1"/>
  <c r="O5795" i="1" s="1"/>
  <c r="N4525" i="1"/>
  <c r="O4525" i="1" s="1"/>
  <c r="N4439" i="1"/>
  <c r="O4439" i="1" s="1"/>
  <c r="N14015" i="1"/>
  <c r="O14015" i="1" s="1"/>
  <c r="N2778" i="1"/>
  <c r="O2778" i="1" s="1"/>
  <c r="N13434" i="1"/>
  <c r="O13434" i="1" s="1"/>
  <c r="N7809" i="1"/>
  <c r="O7809" i="1" s="1"/>
  <c r="N14232" i="1"/>
  <c r="O14232" i="1" s="1"/>
  <c r="N285" i="1"/>
  <c r="O285" i="1" s="1"/>
  <c r="N3411" i="1"/>
  <c r="O3411" i="1" s="1"/>
  <c r="N7625" i="1"/>
  <c r="O7625" i="1" s="1"/>
  <c r="N2159" i="1"/>
  <c r="O2159" i="1" s="1"/>
  <c r="N3295" i="1"/>
  <c r="O3295" i="1" s="1"/>
  <c r="N7264" i="1"/>
  <c r="O7264" i="1" s="1"/>
  <c r="N11783" i="1"/>
  <c r="O11783" i="1" s="1"/>
  <c r="N12085" i="1"/>
  <c r="O12085" i="1" s="1"/>
  <c r="N9446" i="1"/>
  <c r="O9446" i="1" s="1"/>
  <c r="N13945" i="1"/>
  <c r="O13945" i="1" s="1"/>
  <c r="N9660" i="1"/>
  <c r="O9660" i="1" s="1"/>
  <c r="N373" i="1"/>
  <c r="O373" i="1" s="1"/>
  <c r="N7927" i="1"/>
  <c r="O7927" i="1" s="1"/>
  <c r="N14877" i="1"/>
  <c r="O14877" i="1" s="1"/>
  <c r="N10090" i="1"/>
  <c r="O10090" i="1" s="1"/>
  <c r="N10603" i="1"/>
  <c r="O10603" i="1" s="1"/>
  <c r="N1777" i="1"/>
  <c r="O1777" i="1" s="1"/>
  <c r="N5432" i="1"/>
  <c r="O5432" i="1" s="1"/>
  <c r="N13002" i="1"/>
  <c r="O13002" i="1" s="1"/>
  <c r="N1709" i="1"/>
  <c r="O1709" i="1" s="1"/>
  <c r="N12908" i="1"/>
  <c r="O12908" i="1" s="1"/>
  <c r="N8812" i="1"/>
  <c r="O8812" i="1" s="1"/>
  <c r="N5948" i="1"/>
  <c r="O5948" i="1" s="1"/>
  <c r="N14282" i="1"/>
  <c r="O14282" i="1" s="1"/>
  <c r="N457" i="1"/>
  <c r="O457" i="1" s="1"/>
  <c r="N14231" i="1"/>
  <c r="O14231" i="1" s="1"/>
  <c r="N13513" i="1"/>
  <c r="O13513" i="1" s="1"/>
  <c r="N15155" i="1"/>
  <c r="O15155" i="1" s="1"/>
  <c r="N6325" i="1"/>
  <c r="O6325" i="1" s="1"/>
  <c r="N7035" i="1"/>
  <c r="O7035" i="1" s="1"/>
  <c r="N10864" i="1"/>
  <c r="O10864" i="1" s="1"/>
  <c r="N1708" i="1"/>
  <c r="O1708" i="1" s="1"/>
  <c r="N3738" i="1"/>
  <c r="O3738" i="1" s="1"/>
  <c r="N6750" i="1"/>
  <c r="O6750" i="1" s="1"/>
  <c r="N11053" i="1"/>
  <c r="O11053" i="1" s="1"/>
  <c r="N7583" i="1"/>
  <c r="O7583" i="1" s="1"/>
  <c r="N3515" i="1"/>
  <c r="O3515" i="1" s="1"/>
  <c r="N4431" i="1"/>
  <c r="O4431" i="1" s="1"/>
  <c r="N11530" i="1"/>
  <c r="O11530" i="1" s="1"/>
  <c r="N12378" i="1"/>
  <c r="O12378" i="1" s="1"/>
  <c r="N6638" i="1"/>
  <c r="O6638" i="1" s="1"/>
  <c r="N2962" i="1"/>
  <c r="O2962" i="1" s="1"/>
  <c r="N8843" i="1"/>
  <c r="O8843" i="1" s="1"/>
  <c r="N6031" i="1"/>
  <c r="O6031" i="1" s="1"/>
  <c r="N9825" i="1"/>
  <c r="O9825" i="1" s="1"/>
  <c r="N12683" i="1"/>
  <c r="O12683" i="1" s="1"/>
  <c r="N8079" i="1"/>
  <c r="O8079" i="1" s="1"/>
  <c r="N13833" i="1"/>
  <c r="O13833" i="1" s="1"/>
  <c r="N5582" i="1"/>
  <c r="O5582" i="1" s="1"/>
  <c r="N7352" i="1"/>
  <c r="O7352" i="1" s="1"/>
  <c r="N8778" i="1"/>
  <c r="O8778" i="1" s="1"/>
  <c r="N11072" i="1"/>
  <c r="O11072" i="1" s="1"/>
  <c r="N8088" i="1"/>
  <c r="O8088" i="1" s="1"/>
  <c r="N12467" i="1"/>
  <c r="O12467" i="1" s="1"/>
  <c r="N10713" i="1"/>
  <c r="O10713" i="1" s="1"/>
  <c r="N5292" i="1"/>
  <c r="O5292" i="1" s="1"/>
  <c r="N9842" i="1"/>
  <c r="O9842" i="1" s="1"/>
  <c r="N4815" i="1"/>
  <c r="O4815" i="1" s="1"/>
  <c r="N11027" i="1"/>
  <c r="O11027" i="1" s="1"/>
  <c r="N10047" i="1"/>
  <c r="O10047" i="1" s="1"/>
  <c r="N2720" i="1"/>
  <c r="O2720" i="1" s="1"/>
  <c r="N10782" i="1"/>
  <c r="O10782" i="1" s="1"/>
  <c r="N2009" i="1"/>
  <c r="O2009" i="1" s="1"/>
  <c r="N1411" i="1"/>
  <c r="O1411" i="1" s="1"/>
  <c r="N9887" i="1"/>
  <c r="O9887" i="1" s="1"/>
  <c r="N5072" i="1"/>
  <c r="O5072" i="1" s="1"/>
  <c r="N2456" i="1"/>
  <c r="O2456" i="1" s="1"/>
  <c r="N15164" i="1"/>
  <c r="O15164" i="1" s="1"/>
  <c r="N13359" i="1"/>
  <c r="O13359" i="1" s="1"/>
  <c r="N2710" i="1"/>
  <c r="O2710" i="1" s="1"/>
  <c r="N14474" i="1"/>
  <c r="O14474" i="1" s="1"/>
  <c r="N9320" i="1"/>
  <c r="O9320" i="1" s="1"/>
  <c r="N7959" i="1"/>
  <c r="O7959" i="1" s="1"/>
  <c r="N5391" i="1"/>
  <c r="O5391" i="1" s="1"/>
  <c r="N4891" i="1"/>
  <c r="O4891" i="1" s="1"/>
  <c r="N1598" i="1"/>
  <c r="O1598" i="1" s="1"/>
  <c r="N2785" i="1"/>
  <c r="O2785" i="1" s="1"/>
  <c r="N4097" i="1"/>
  <c r="O4097" i="1" s="1"/>
  <c r="N11330" i="1"/>
  <c r="O11330" i="1" s="1"/>
  <c r="N14748" i="1"/>
  <c r="O14748" i="1" s="1"/>
  <c r="N7110" i="1"/>
  <c r="O7110" i="1" s="1"/>
  <c r="N5627" i="1"/>
  <c r="O5627" i="1" s="1"/>
  <c r="N13196" i="1"/>
  <c r="O13196" i="1" s="1"/>
  <c r="N10471" i="1"/>
  <c r="O10471" i="1" s="1"/>
  <c r="N3758" i="1"/>
  <c r="O3758" i="1" s="1"/>
  <c r="N8245" i="1"/>
  <c r="O8245" i="1" s="1"/>
  <c r="N13596" i="1"/>
  <c r="O13596" i="1" s="1"/>
  <c r="N10156" i="1"/>
  <c r="O10156" i="1" s="1"/>
  <c r="N5662" i="1"/>
  <c r="O5662" i="1" s="1"/>
  <c r="N6506" i="1"/>
  <c r="O6506" i="1" s="1"/>
  <c r="N13779" i="1"/>
  <c r="O13779" i="1" s="1"/>
  <c r="N10902" i="1"/>
  <c r="O10902" i="1" s="1"/>
  <c r="N7811" i="1"/>
  <c r="O7811" i="1" s="1"/>
  <c r="N10439" i="1"/>
  <c r="O10439" i="1" s="1"/>
  <c r="N10547" i="1"/>
  <c r="O10547" i="1" s="1"/>
  <c r="N8725" i="1"/>
  <c r="O8725" i="1" s="1"/>
  <c r="N9630" i="1"/>
  <c r="O9630" i="1" s="1"/>
  <c r="N5335" i="1"/>
  <c r="O5335" i="1" s="1"/>
  <c r="N5289" i="1"/>
  <c r="O5289" i="1" s="1"/>
  <c r="N5150" i="1"/>
  <c r="O5150" i="1" s="1"/>
  <c r="N601" i="1"/>
  <c r="O601" i="1" s="1"/>
  <c r="N12725" i="1"/>
  <c r="O12725" i="1" s="1"/>
  <c r="N2401" i="1"/>
  <c r="O2401" i="1" s="1"/>
  <c r="N1456" i="1"/>
  <c r="O1456" i="1" s="1"/>
  <c r="N6430" i="1"/>
  <c r="O6430" i="1" s="1"/>
  <c r="N7332" i="1"/>
  <c r="O7332" i="1" s="1"/>
  <c r="N4029" i="1"/>
  <c r="O4029" i="1" s="1"/>
  <c r="N14689" i="1"/>
  <c r="O14689" i="1" s="1"/>
  <c r="N2558" i="1"/>
  <c r="O2558" i="1" s="1"/>
  <c r="N8825" i="1"/>
  <c r="O8825" i="1" s="1"/>
  <c r="N9388" i="1"/>
  <c r="O9388" i="1" s="1"/>
  <c r="N10074" i="1"/>
  <c r="O10074" i="1" s="1"/>
  <c r="N12206" i="1"/>
  <c r="O12206" i="1" s="1"/>
  <c r="N13283" i="1"/>
  <c r="O13283" i="1" s="1"/>
  <c r="N4426" i="1"/>
  <c r="O4426" i="1" s="1"/>
  <c r="N15141" i="1"/>
  <c r="O15141" i="1" s="1"/>
  <c r="N6266" i="1"/>
  <c r="O6266" i="1" s="1"/>
  <c r="N12066" i="1"/>
  <c r="O12066" i="1" s="1"/>
  <c r="N642" i="1"/>
  <c r="O642" i="1" s="1"/>
  <c r="N11464" i="1"/>
  <c r="O11464" i="1" s="1"/>
  <c r="N12771" i="1"/>
  <c r="O12771" i="1" s="1"/>
  <c r="N1677" i="1"/>
  <c r="O1677" i="1" s="1"/>
  <c r="N4663" i="1"/>
  <c r="O4663" i="1" s="1"/>
  <c r="N6851" i="1"/>
  <c r="O6851" i="1" s="1"/>
  <c r="N11717" i="1"/>
  <c r="O11717" i="1" s="1"/>
  <c r="N8106" i="1"/>
  <c r="O8106" i="1" s="1"/>
  <c r="N9699" i="1"/>
  <c r="O9699" i="1" s="1"/>
  <c r="N5581" i="1"/>
  <c r="O5581" i="1" s="1"/>
  <c r="N13357" i="1"/>
  <c r="O13357" i="1" s="1"/>
  <c r="N5539" i="1"/>
  <c r="O5539" i="1" s="1"/>
  <c r="N7267" i="1"/>
  <c r="O7267" i="1" s="1"/>
  <c r="N6752" i="1"/>
  <c r="O6752" i="1" s="1"/>
  <c r="N12091" i="1"/>
  <c r="O12091" i="1" s="1"/>
  <c r="N12614" i="1"/>
  <c r="O12614" i="1" s="1"/>
  <c r="N13890" i="1"/>
  <c r="O13890" i="1" s="1"/>
  <c r="N3518" i="1"/>
  <c r="O3518" i="1" s="1"/>
  <c r="N13982" i="1"/>
  <c r="O13982" i="1" s="1"/>
  <c r="N4396" i="1"/>
  <c r="O4396" i="1" s="1"/>
  <c r="N13510" i="1"/>
  <c r="O13510" i="1" s="1"/>
  <c r="N13166" i="1"/>
  <c r="O13166" i="1" s="1"/>
  <c r="N6938" i="1"/>
  <c r="O6938" i="1" s="1"/>
  <c r="N12261" i="1"/>
  <c r="O12261" i="1" s="1"/>
  <c r="N11431" i="1"/>
  <c r="O11431" i="1" s="1"/>
  <c r="N715" i="1"/>
  <c r="O715" i="1" s="1"/>
  <c r="N410" i="1"/>
  <c r="O410" i="1" s="1"/>
  <c r="N1358" i="1"/>
  <c r="O1358" i="1" s="1"/>
  <c r="N14543" i="1"/>
  <c r="O14543" i="1" s="1"/>
  <c r="N10969" i="1"/>
  <c r="O10969" i="1" s="1"/>
  <c r="N6275" i="1"/>
  <c r="O6275" i="1" s="1"/>
  <c r="N3391" i="1"/>
  <c r="O3391" i="1" s="1"/>
  <c r="N14537" i="1"/>
  <c r="O14537" i="1" s="1"/>
  <c r="N3751" i="1"/>
  <c r="O3751" i="1" s="1"/>
  <c r="N8339" i="1"/>
  <c r="O8339" i="1" s="1"/>
  <c r="N3731" i="1"/>
  <c r="O3731" i="1" s="1"/>
  <c r="N11184" i="1"/>
  <c r="O11184" i="1" s="1"/>
  <c r="N2667" i="1"/>
  <c r="O2667" i="1" s="1"/>
  <c r="N9173" i="1"/>
  <c r="O9173" i="1" s="1"/>
  <c r="N9987" i="1"/>
  <c r="O9987" i="1" s="1"/>
  <c r="N14820" i="1"/>
  <c r="O14820" i="1" s="1"/>
  <c r="N9269" i="1"/>
  <c r="O9269" i="1" s="1"/>
  <c r="N7413" i="1"/>
  <c r="O7413" i="1" s="1"/>
  <c r="N5940" i="1"/>
  <c r="O5940" i="1" s="1"/>
  <c r="N1645" i="1"/>
  <c r="O1645" i="1" s="1"/>
  <c r="N11110" i="1"/>
  <c r="O11110" i="1" s="1"/>
  <c r="N3797" i="1"/>
  <c r="O3797" i="1" s="1"/>
  <c r="N4758" i="1"/>
  <c r="O4758" i="1" s="1"/>
  <c r="N193" i="1"/>
  <c r="O193" i="1" s="1"/>
  <c r="N10134" i="1"/>
  <c r="O10134" i="1" s="1"/>
  <c r="N11651" i="1"/>
  <c r="O11651" i="1" s="1"/>
  <c r="N1459" i="1"/>
  <c r="O1459" i="1" s="1"/>
  <c r="N2087" i="1"/>
  <c r="O2087" i="1" s="1"/>
  <c r="N12651" i="1"/>
  <c r="O12651" i="1" s="1"/>
  <c r="N11312" i="1"/>
  <c r="O11312" i="1" s="1"/>
  <c r="N1915" i="1"/>
  <c r="O1915" i="1" s="1"/>
  <c r="N6426" i="1"/>
  <c r="O6426" i="1" s="1"/>
  <c r="N4749" i="1"/>
  <c r="O4749" i="1" s="1"/>
  <c r="N2507" i="1"/>
  <c r="O2507" i="1" s="1"/>
  <c r="N6685" i="1"/>
  <c r="O6685" i="1" s="1"/>
  <c r="N13082" i="1"/>
  <c r="O13082" i="1" s="1"/>
  <c r="N12546" i="1"/>
  <c r="O12546" i="1" s="1"/>
  <c r="N9041" i="1"/>
  <c r="O9041" i="1" s="1"/>
  <c r="N8609" i="1"/>
  <c r="O8609" i="1" s="1"/>
  <c r="N10067" i="1"/>
  <c r="O10067" i="1" s="1"/>
  <c r="N14990" i="1"/>
  <c r="O14990" i="1" s="1"/>
  <c r="N12656" i="1"/>
  <c r="O12656" i="1" s="1"/>
  <c r="N3269" i="1"/>
  <c r="O3269" i="1" s="1"/>
  <c r="N7133" i="1"/>
  <c r="O7133" i="1" s="1"/>
  <c r="N11487" i="1"/>
  <c r="O11487" i="1" s="1"/>
  <c r="N13029" i="1"/>
  <c r="O13029" i="1" s="1"/>
  <c r="N1306" i="1"/>
  <c r="O1306" i="1" s="1"/>
  <c r="N10686" i="1"/>
  <c r="O10686" i="1" s="1"/>
  <c r="N2325" i="1"/>
  <c r="O2325" i="1" s="1"/>
  <c r="N1646" i="1"/>
  <c r="O1646" i="1" s="1"/>
  <c r="N12969" i="1"/>
  <c r="O12969" i="1" s="1"/>
  <c r="N12111" i="1"/>
  <c r="O12111" i="1" s="1"/>
  <c r="N11489" i="1"/>
  <c r="O11489" i="1" s="1"/>
  <c r="N379" i="1"/>
  <c r="O379" i="1" s="1"/>
  <c r="N3935" i="1"/>
  <c r="O3935" i="1" s="1"/>
  <c r="N6555" i="1"/>
  <c r="O6555" i="1" s="1"/>
  <c r="N13543" i="1"/>
  <c r="O13543" i="1" s="1"/>
  <c r="N8014" i="1"/>
  <c r="O8014" i="1" s="1"/>
  <c r="N7621" i="1"/>
  <c r="O7621" i="1" s="1"/>
  <c r="N79" i="1"/>
  <c r="O79" i="1" s="1"/>
  <c r="N12762" i="1"/>
  <c r="O12762" i="1" s="1"/>
  <c r="N9021" i="1"/>
  <c r="O9021" i="1" s="1"/>
  <c r="N5632" i="1"/>
  <c r="O5632" i="1" s="1"/>
  <c r="N2451" i="1"/>
  <c r="O2451" i="1" s="1"/>
  <c r="N6366" i="1"/>
  <c r="O6366" i="1" s="1"/>
  <c r="N3662" i="1"/>
  <c r="O3662" i="1" s="1"/>
  <c r="N6888" i="1"/>
  <c r="O6888" i="1" s="1"/>
  <c r="N4672" i="1"/>
  <c r="O4672" i="1" s="1"/>
  <c r="N702" i="1"/>
  <c r="O702" i="1" s="1"/>
  <c r="N15247" i="1"/>
  <c r="O15247" i="1" s="1"/>
  <c r="N6854" i="1"/>
  <c r="O6854" i="1" s="1"/>
  <c r="N12509" i="1"/>
  <c r="O12509" i="1" s="1"/>
  <c r="N1804" i="1"/>
  <c r="O1804" i="1" s="1"/>
  <c r="N9360" i="1"/>
  <c r="O9360" i="1" s="1"/>
  <c r="N8035" i="1"/>
  <c r="O8035" i="1" s="1"/>
  <c r="N14644" i="1"/>
  <c r="O14644" i="1" s="1"/>
  <c r="N12348" i="1"/>
  <c r="O12348" i="1" s="1"/>
  <c r="N6253" i="1"/>
  <c r="O6253" i="1" s="1"/>
  <c r="N12211" i="1"/>
  <c r="O12211" i="1" s="1"/>
  <c r="N6167" i="1"/>
  <c r="O6167" i="1" s="1"/>
  <c r="N11672" i="1"/>
  <c r="O11672" i="1" s="1"/>
  <c r="N4420" i="1"/>
  <c r="O4420" i="1" s="1"/>
  <c r="N5663" i="1"/>
  <c r="O5663" i="1" s="1"/>
  <c r="N9313" i="1"/>
  <c r="O9313" i="1" s="1"/>
  <c r="N8289" i="1"/>
  <c r="O8289" i="1" s="1"/>
  <c r="N5977" i="1"/>
  <c r="O5977" i="1" s="1"/>
  <c r="N14374" i="1"/>
  <c r="O14374" i="1" s="1"/>
  <c r="N7707" i="1"/>
  <c r="O7707" i="1" s="1"/>
  <c r="N11102" i="1"/>
  <c r="O11102" i="1" s="1"/>
  <c r="N6331" i="1"/>
  <c r="O6331" i="1" s="1"/>
  <c r="N11127" i="1"/>
  <c r="O11127" i="1" s="1"/>
  <c r="N12186" i="1"/>
  <c r="O12186" i="1" s="1"/>
  <c r="N8408" i="1"/>
  <c r="O8408" i="1" s="1"/>
  <c r="N512" i="1"/>
  <c r="O512" i="1" s="1"/>
  <c r="N7710" i="1"/>
  <c r="O7710" i="1" s="1"/>
  <c r="N13787" i="1"/>
  <c r="O13787" i="1" s="1"/>
  <c r="N1291" i="1"/>
  <c r="O1291" i="1" s="1"/>
  <c r="N9006" i="1"/>
  <c r="O9006" i="1" s="1"/>
  <c r="N542" i="1"/>
  <c r="O542" i="1" s="1"/>
  <c r="N7453" i="1"/>
  <c r="O7453" i="1" s="1"/>
  <c r="N10659" i="1"/>
  <c r="O10659" i="1" s="1"/>
  <c r="N5759" i="1"/>
  <c r="O5759" i="1" s="1"/>
  <c r="N1772" i="1"/>
  <c r="O1772" i="1" s="1"/>
  <c r="N14534" i="1"/>
  <c r="O14534" i="1" s="1"/>
  <c r="N14316" i="1"/>
  <c r="O14316" i="1" s="1"/>
  <c r="N12223" i="1"/>
  <c r="O12223" i="1" s="1"/>
  <c r="N3182" i="1"/>
  <c r="O3182" i="1" s="1"/>
  <c r="N11871" i="1"/>
  <c r="O11871" i="1" s="1"/>
  <c r="N5096" i="1"/>
  <c r="O5096" i="1" s="1"/>
  <c r="N9363" i="1"/>
  <c r="O9363" i="1" s="1"/>
  <c r="N6841" i="1"/>
  <c r="O6841" i="1" s="1"/>
  <c r="N3843" i="1"/>
  <c r="O3843" i="1" s="1"/>
  <c r="N10041" i="1"/>
  <c r="O10041" i="1" s="1"/>
  <c r="N11074" i="1"/>
  <c r="O11074" i="1" s="1"/>
  <c r="N8081" i="1"/>
  <c r="O8081" i="1" s="1"/>
  <c r="N2473" i="1"/>
  <c r="O2473" i="1" s="1"/>
  <c r="N7552" i="1"/>
  <c r="O7552" i="1" s="1"/>
  <c r="N11806" i="1"/>
  <c r="O11806" i="1" s="1"/>
  <c r="N13005" i="1"/>
  <c r="O13005" i="1" s="1"/>
  <c r="N425" i="1"/>
  <c r="O425" i="1" s="1"/>
  <c r="N2855" i="1"/>
  <c r="O2855" i="1" s="1"/>
  <c r="N14277" i="1"/>
  <c r="O14277" i="1" s="1"/>
  <c r="N12021" i="1"/>
  <c r="O12021" i="1" s="1"/>
  <c r="N11066" i="1"/>
  <c r="O11066" i="1" s="1"/>
  <c r="N2110" i="1"/>
  <c r="O2110" i="1" s="1"/>
  <c r="N74" i="1"/>
  <c r="O74" i="1" s="1"/>
  <c r="N9080" i="1"/>
  <c r="O9080" i="1" s="1"/>
  <c r="N13302" i="1"/>
  <c r="O13302" i="1" s="1"/>
  <c r="N1109" i="1"/>
  <c r="O1109" i="1" s="1"/>
  <c r="N1079" i="1"/>
  <c r="O1079" i="1" s="1"/>
  <c r="N15335" i="1"/>
  <c r="O15335" i="1" s="1"/>
  <c r="N3627" i="1"/>
  <c r="O3627" i="1" s="1"/>
  <c r="N10237" i="1"/>
  <c r="O10237" i="1" s="1"/>
  <c r="N8581" i="1"/>
  <c r="O8581" i="1" s="1"/>
  <c r="N6278" i="1"/>
  <c r="O6278" i="1" s="1"/>
  <c r="N12330" i="1"/>
  <c r="O12330" i="1" s="1"/>
  <c r="N3650" i="1"/>
  <c r="O3650" i="1" s="1"/>
  <c r="N4244" i="1"/>
  <c r="O4244" i="1" s="1"/>
  <c r="N4065" i="1"/>
  <c r="O4065" i="1" s="1"/>
  <c r="N8409" i="1"/>
  <c r="O8409" i="1" s="1"/>
  <c r="N10087" i="1"/>
  <c r="O10087" i="1" s="1"/>
  <c r="N1425" i="1"/>
  <c r="O1425" i="1" s="1"/>
  <c r="N2230" i="1"/>
  <c r="O2230" i="1" s="1"/>
  <c r="N1834" i="1"/>
  <c r="O1834" i="1" s="1"/>
  <c r="N10022" i="1"/>
  <c r="O10022" i="1" s="1"/>
  <c r="N9607" i="1"/>
  <c r="O9607" i="1" s="1"/>
  <c r="N12765" i="1"/>
  <c r="O12765" i="1" s="1"/>
  <c r="N4345" i="1"/>
  <c r="O4345" i="1" s="1"/>
  <c r="N11273" i="1"/>
  <c r="O11273" i="1" s="1"/>
  <c r="N4323" i="1"/>
  <c r="O4323" i="1" s="1"/>
  <c r="N11554" i="1"/>
  <c r="O11554" i="1" s="1"/>
  <c r="N9355" i="1"/>
  <c r="O9355" i="1" s="1"/>
  <c r="N6267" i="1"/>
  <c r="O6267" i="1" s="1"/>
  <c r="N9751" i="1"/>
  <c r="O9751" i="1" s="1"/>
  <c r="N12987" i="1"/>
  <c r="O12987" i="1" s="1"/>
  <c r="N3409" i="1"/>
  <c r="O3409" i="1" s="1"/>
  <c r="N9437" i="1"/>
  <c r="O9437" i="1" s="1"/>
  <c r="N15260" i="1"/>
  <c r="O15260" i="1" s="1"/>
  <c r="N12247" i="1"/>
  <c r="O12247" i="1" s="1"/>
  <c r="N4542" i="1"/>
  <c r="O4542" i="1" s="1"/>
  <c r="N12075" i="1"/>
  <c r="O12075" i="1" s="1"/>
  <c r="N7558" i="1"/>
  <c r="O7558" i="1" s="1"/>
  <c r="N12001" i="1"/>
  <c r="O12001" i="1" s="1"/>
  <c r="N1522" i="1"/>
  <c r="O1522" i="1" s="1"/>
  <c r="N13130" i="1"/>
  <c r="O13130" i="1" s="1"/>
  <c r="N15285" i="1"/>
  <c r="O15285" i="1" s="1"/>
  <c r="N6743" i="1"/>
  <c r="O6743" i="1" s="1"/>
  <c r="N7860" i="1"/>
  <c r="O7860" i="1" s="1"/>
  <c r="N2867" i="1"/>
  <c r="O2867" i="1" s="1"/>
  <c r="N10514" i="1"/>
  <c r="O10514" i="1" s="1"/>
  <c r="N1211" i="1"/>
  <c r="O1211" i="1" s="1"/>
  <c r="N8714" i="1"/>
  <c r="O8714" i="1" s="1"/>
  <c r="N6349" i="1"/>
  <c r="O6349" i="1" s="1"/>
  <c r="N3063" i="1"/>
  <c r="O3063" i="1" s="1"/>
  <c r="N12685" i="1"/>
  <c r="O12685" i="1" s="1"/>
  <c r="N11550" i="1"/>
  <c r="O11550" i="1" s="1"/>
  <c r="N4550" i="1"/>
  <c r="O4550" i="1" s="1"/>
  <c r="N5833" i="1"/>
  <c r="O5833" i="1" s="1"/>
  <c r="N3878" i="1"/>
  <c r="O3878" i="1" s="1"/>
  <c r="N3212" i="1"/>
  <c r="O3212" i="1" s="1"/>
  <c r="N3398" i="1"/>
  <c r="O3398" i="1" s="1"/>
  <c r="N2042" i="1"/>
  <c r="O2042" i="1" s="1"/>
  <c r="N5145" i="1"/>
  <c r="O5145" i="1" s="1"/>
  <c r="N10683" i="1"/>
  <c r="O10683" i="1" s="1"/>
  <c r="N4026" i="1"/>
  <c r="O4026" i="1" s="1"/>
  <c r="N10837" i="1"/>
  <c r="O10837" i="1" s="1"/>
  <c r="N11747" i="1"/>
  <c r="O11747" i="1" s="1"/>
  <c r="N5139" i="1"/>
  <c r="O5139" i="1" s="1"/>
  <c r="N902" i="1"/>
  <c r="O902" i="1" s="1"/>
  <c r="N11055" i="1"/>
  <c r="O11055" i="1" s="1"/>
  <c r="N2124" i="1"/>
  <c r="O2124" i="1" s="1"/>
  <c r="N4174" i="1"/>
  <c r="O4174" i="1" s="1"/>
  <c r="N9126" i="1"/>
  <c r="O9126" i="1" s="1"/>
  <c r="N14126" i="1"/>
  <c r="O14126" i="1" s="1"/>
  <c r="N11595" i="1"/>
  <c r="O11595" i="1" s="1"/>
  <c r="N4101" i="1"/>
  <c r="O4101" i="1" s="1"/>
  <c r="N12490" i="1"/>
  <c r="O12490" i="1" s="1"/>
  <c r="N6194" i="1"/>
  <c r="O6194" i="1" s="1"/>
  <c r="N2198" i="1"/>
  <c r="O2198" i="1" s="1"/>
  <c r="N4711" i="1"/>
  <c r="O4711" i="1" s="1"/>
  <c r="N12636" i="1"/>
  <c r="O12636" i="1" s="1"/>
  <c r="N5625" i="1"/>
  <c r="O5625" i="1" s="1"/>
  <c r="N5752" i="1"/>
  <c r="O5752" i="1" s="1"/>
  <c r="N15001" i="1"/>
  <c r="O15001" i="1" s="1"/>
  <c r="N7904" i="1"/>
  <c r="O7904" i="1" s="1"/>
  <c r="N7591" i="1"/>
  <c r="O7591" i="1" s="1"/>
  <c r="N11232" i="1"/>
  <c r="O11232" i="1" s="1"/>
  <c r="N14780" i="1"/>
  <c r="O14780" i="1" s="1"/>
  <c r="N15196" i="1"/>
  <c r="O15196" i="1" s="1"/>
  <c r="N11987" i="1"/>
  <c r="O11987" i="1" s="1"/>
  <c r="N13385" i="1"/>
  <c r="O13385" i="1" s="1"/>
  <c r="N13912" i="1"/>
  <c r="O13912" i="1" s="1"/>
  <c r="N11455" i="1"/>
  <c r="O11455" i="1" s="1"/>
  <c r="N8687" i="1"/>
  <c r="O8687" i="1" s="1"/>
  <c r="N3837" i="1"/>
  <c r="O3837" i="1" s="1"/>
  <c r="N11210" i="1"/>
  <c r="O11210" i="1" s="1"/>
  <c r="N7679" i="1"/>
  <c r="O7679" i="1" s="1"/>
  <c r="N14081" i="1"/>
  <c r="O14081" i="1" s="1"/>
  <c r="N25" i="1"/>
  <c r="O25" i="1" s="1"/>
  <c r="N14137" i="1"/>
  <c r="O14137" i="1" s="1"/>
  <c r="N14573" i="1"/>
  <c r="O14573" i="1" s="1"/>
  <c r="N3365" i="1"/>
  <c r="O3365" i="1" s="1"/>
  <c r="N13526" i="1"/>
  <c r="O13526" i="1" s="1"/>
  <c r="N9106" i="1"/>
  <c r="O9106" i="1" s="1"/>
  <c r="N4454" i="1"/>
  <c r="O4454" i="1" s="1"/>
  <c r="N10396" i="1"/>
  <c r="O10396" i="1" s="1"/>
  <c r="N12248" i="1"/>
  <c r="O12248" i="1" s="1"/>
  <c r="N6409" i="1"/>
  <c r="O6409" i="1" s="1"/>
  <c r="N9534" i="1"/>
  <c r="O9534" i="1" s="1"/>
  <c r="N3092" i="1"/>
  <c r="O3092" i="1" s="1"/>
  <c r="N510" i="1"/>
  <c r="O510" i="1" s="1"/>
  <c r="N14349" i="1"/>
  <c r="O14349" i="1" s="1"/>
  <c r="N2345" i="1"/>
  <c r="O2345" i="1" s="1"/>
  <c r="N7875" i="1"/>
  <c r="O7875" i="1" s="1"/>
  <c r="N1314" i="1"/>
  <c r="O1314" i="1" s="1"/>
  <c r="N13141" i="1"/>
  <c r="O13141" i="1" s="1"/>
  <c r="N11847" i="1"/>
  <c r="O11847" i="1" s="1"/>
  <c r="N2966" i="1"/>
  <c r="O2966" i="1" s="1"/>
  <c r="N12514" i="1"/>
  <c r="O12514" i="1" s="1"/>
  <c r="N5191" i="1"/>
  <c r="O5191" i="1" s="1"/>
  <c r="N12906" i="1"/>
  <c r="O12906" i="1" s="1"/>
  <c r="N3848" i="1"/>
  <c r="O3848" i="1" s="1"/>
  <c r="N7209" i="1"/>
  <c r="O7209" i="1" s="1"/>
  <c r="N3998" i="1"/>
  <c r="O3998" i="1" s="1"/>
  <c r="N10312" i="1"/>
  <c r="O10312" i="1" s="1"/>
  <c r="N856" i="1"/>
  <c r="O856" i="1" s="1"/>
  <c r="N8915" i="1"/>
  <c r="O8915" i="1" s="1"/>
  <c r="N11353" i="1"/>
  <c r="O11353" i="1" s="1"/>
  <c r="N2992" i="1"/>
  <c r="O2992" i="1" s="1"/>
  <c r="N3637" i="1"/>
  <c r="O3637" i="1" s="1"/>
  <c r="N11164" i="1"/>
  <c r="O11164" i="1" s="1"/>
  <c r="N6299" i="1"/>
  <c r="O6299" i="1" s="1"/>
  <c r="N9559" i="1"/>
  <c r="O9559" i="1" s="1"/>
  <c r="N6475" i="1"/>
  <c r="O6475" i="1" s="1"/>
  <c r="N6358" i="1"/>
  <c r="O6358" i="1" s="1"/>
  <c r="N4566" i="1"/>
  <c r="O4566" i="1" s="1"/>
  <c r="N9020" i="1"/>
  <c r="O9020" i="1" s="1"/>
  <c r="N9225" i="1"/>
  <c r="O9225" i="1" s="1"/>
  <c r="N11560" i="1"/>
  <c r="O11560" i="1" s="1"/>
  <c r="N7677" i="1"/>
  <c r="O7677" i="1" s="1"/>
  <c r="N8653" i="1"/>
  <c r="O8653" i="1" s="1"/>
  <c r="N13017" i="1"/>
  <c r="O13017" i="1" s="1"/>
  <c r="N629" i="1"/>
  <c r="O629" i="1" s="1"/>
  <c r="N7952" i="1"/>
  <c r="O7952" i="1" s="1"/>
  <c r="N1947" i="1"/>
  <c r="O1947" i="1" s="1"/>
  <c r="N10549" i="1"/>
  <c r="O10549" i="1" s="1"/>
  <c r="N13728" i="1"/>
  <c r="O13728" i="1" s="1"/>
  <c r="N6456" i="1"/>
  <c r="O6456" i="1" s="1"/>
  <c r="N9763" i="1"/>
  <c r="O9763" i="1" s="1"/>
  <c r="N5594" i="1"/>
  <c r="O5594" i="1" s="1"/>
  <c r="N11605" i="1"/>
  <c r="O11605" i="1" s="1"/>
  <c r="N9089" i="1"/>
  <c r="O9089" i="1" s="1"/>
  <c r="N9337" i="1"/>
  <c r="O9337" i="1" s="1"/>
  <c r="N2677" i="1"/>
  <c r="O2677" i="1" s="1"/>
  <c r="N110" i="1"/>
  <c r="O110" i="1" s="1"/>
  <c r="N9609" i="1"/>
  <c r="O9609" i="1" s="1"/>
  <c r="N1742" i="1"/>
  <c r="O1742" i="1" s="1"/>
  <c r="N2039" i="1"/>
  <c r="O2039" i="1" s="1"/>
  <c r="N2504" i="1"/>
  <c r="O2504" i="1" s="1"/>
  <c r="N6029" i="1"/>
  <c r="O6029" i="1" s="1"/>
  <c r="N3757" i="1"/>
  <c r="O3757" i="1" s="1"/>
  <c r="N14641" i="1"/>
  <c r="O14641" i="1" s="1"/>
  <c r="N10414" i="1"/>
  <c r="O10414" i="1" s="1"/>
  <c r="N2977" i="1"/>
  <c r="O2977" i="1" s="1"/>
  <c r="N12350" i="1"/>
  <c r="O12350" i="1" s="1"/>
  <c r="N4250" i="1"/>
  <c r="O4250" i="1" s="1"/>
  <c r="N12286" i="1"/>
  <c r="O12286" i="1" s="1"/>
  <c r="N7173" i="1"/>
  <c r="O7173" i="1" s="1"/>
  <c r="N7338" i="1"/>
  <c r="O7338" i="1" s="1"/>
  <c r="N5782" i="1"/>
  <c r="O5782" i="1" s="1"/>
  <c r="N3789" i="1"/>
  <c r="O3789" i="1" s="1"/>
  <c r="N10575" i="1"/>
  <c r="O10575" i="1" s="1"/>
  <c r="N7698" i="1"/>
  <c r="O7698" i="1" s="1"/>
  <c r="N145" i="1"/>
  <c r="O145" i="1" s="1"/>
  <c r="N4898" i="1"/>
  <c r="O4898" i="1" s="1"/>
  <c r="N11766" i="1"/>
  <c r="O11766" i="1" s="1"/>
  <c r="N4485" i="1"/>
  <c r="O4485" i="1" s="1"/>
  <c r="N10543" i="1"/>
  <c r="O10543" i="1" s="1"/>
  <c r="N3119" i="1"/>
  <c r="O3119" i="1" s="1"/>
  <c r="N11623" i="1"/>
  <c r="O11623" i="1" s="1"/>
  <c r="N6495" i="1"/>
  <c r="O6495" i="1" s="1"/>
  <c r="N128" i="1"/>
  <c r="O128" i="1" s="1"/>
  <c r="N9988" i="1"/>
  <c r="O9988" i="1" s="1"/>
  <c r="N8861" i="1"/>
  <c r="O8861" i="1" s="1"/>
  <c r="N8761" i="1"/>
  <c r="O8761" i="1" s="1"/>
  <c r="N14617" i="1"/>
  <c r="O14617" i="1" s="1"/>
  <c r="N5672" i="1"/>
  <c r="O5672" i="1" s="1"/>
  <c r="N13812" i="1"/>
  <c r="O13812" i="1" s="1"/>
  <c r="N40" i="1"/>
  <c r="O40" i="1" s="1"/>
  <c r="N14799" i="1"/>
  <c r="O14799" i="1" s="1"/>
  <c r="N8479" i="1"/>
  <c r="O8479" i="1" s="1"/>
  <c r="N7805" i="1"/>
  <c r="O7805" i="1" s="1"/>
  <c r="N13687" i="1"/>
  <c r="O13687" i="1" s="1"/>
  <c r="N9770" i="1"/>
  <c r="O9770" i="1" s="1"/>
  <c r="N7988" i="1"/>
  <c r="O7988" i="1" s="1"/>
  <c r="N5811" i="1"/>
  <c r="O5811" i="1" s="1"/>
  <c r="N10141" i="1"/>
  <c r="O10141" i="1" s="1"/>
  <c r="N842" i="1"/>
  <c r="O842" i="1" s="1"/>
  <c r="N3806" i="1"/>
  <c r="O3806" i="1" s="1"/>
  <c r="N1569" i="1"/>
  <c r="O1569" i="1" s="1"/>
  <c r="N7734" i="1"/>
  <c r="O7734" i="1" s="1"/>
  <c r="N1495" i="1"/>
  <c r="O1495" i="1" s="1"/>
  <c r="N12470" i="1"/>
  <c r="O12470" i="1" s="1"/>
  <c r="N4417" i="1"/>
  <c r="O4417" i="1" s="1"/>
  <c r="N9553" i="1"/>
  <c r="O9553" i="1" s="1"/>
  <c r="N5082" i="1"/>
  <c r="O5082" i="1" s="1"/>
  <c r="N10766" i="1"/>
  <c r="O10766" i="1" s="1"/>
  <c r="N5345" i="1"/>
  <c r="O5345" i="1" s="1"/>
  <c r="N5744" i="1"/>
  <c r="O5744" i="1" s="1"/>
  <c r="N7339" i="1"/>
  <c r="O7339" i="1" s="1"/>
  <c r="N4928" i="1"/>
  <c r="O4928" i="1" s="1"/>
  <c r="N2617" i="1"/>
  <c r="O2617" i="1" s="1"/>
  <c r="N6654" i="1"/>
  <c r="O6654" i="1" s="1"/>
  <c r="N10214" i="1"/>
  <c r="O10214" i="1" s="1"/>
  <c r="N4969" i="1"/>
  <c r="O4969" i="1" s="1"/>
  <c r="N12445" i="1"/>
  <c r="O12445" i="1" s="1"/>
  <c r="N12608" i="1"/>
  <c r="O12608" i="1" s="1"/>
  <c r="N3196" i="1"/>
  <c r="O3196" i="1" s="1"/>
  <c r="N4111" i="1"/>
  <c r="O4111" i="1" s="1"/>
  <c r="N43" i="1"/>
  <c r="O43" i="1" s="1"/>
  <c r="N5330" i="1"/>
  <c r="O5330" i="1" s="1"/>
  <c r="N14008" i="1"/>
  <c r="O14008" i="1" s="1"/>
  <c r="N12036" i="1"/>
  <c r="O12036" i="1" s="1"/>
  <c r="N14756" i="1"/>
  <c r="O14756" i="1" s="1"/>
  <c r="N3281" i="1"/>
  <c r="O3281" i="1" s="1"/>
  <c r="N8796" i="1"/>
  <c r="O8796" i="1" s="1"/>
  <c r="N5508" i="1"/>
  <c r="O5508" i="1" s="1"/>
  <c r="N9449" i="1"/>
  <c r="O9449" i="1" s="1"/>
  <c r="N11444" i="1"/>
  <c r="O11444" i="1" s="1"/>
  <c r="N1473" i="1"/>
  <c r="O1473" i="1" s="1"/>
  <c r="N1356" i="1"/>
  <c r="O1356" i="1" s="1"/>
  <c r="N1686" i="1"/>
  <c r="O1686" i="1" s="1"/>
  <c r="N4258" i="1"/>
  <c r="O4258" i="1" s="1"/>
  <c r="N11452" i="1"/>
  <c r="O11452" i="1" s="1"/>
  <c r="N9815" i="1"/>
  <c r="O9815" i="1" s="1"/>
  <c r="N4562" i="1"/>
  <c r="O4562" i="1" s="1"/>
  <c r="N13148" i="1"/>
  <c r="O13148" i="1" s="1"/>
  <c r="N11206" i="1"/>
  <c r="O11206" i="1" s="1"/>
  <c r="N14954" i="1"/>
  <c r="O14954" i="1" s="1"/>
  <c r="N10558" i="1"/>
  <c r="O10558" i="1" s="1"/>
  <c r="N11043" i="1"/>
  <c r="O11043" i="1" s="1"/>
  <c r="N12657" i="1"/>
  <c r="O12657" i="1" s="1"/>
  <c r="N14211" i="1"/>
  <c r="O14211" i="1" s="1"/>
  <c r="N4209" i="1"/>
  <c r="O4209" i="1" s="1"/>
  <c r="N9933" i="1"/>
  <c r="O9933" i="1" s="1"/>
  <c r="N6232" i="1"/>
  <c r="O6232" i="1" s="1"/>
  <c r="N3511" i="1"/>
  <c r="O3511" i="1" s="1"/>
  <c r="N2952" i="1"/>
  <c r="O2952" i="1" s="1"/>
  <c r="N1527" i="1"/>
  <c r="O1527" i="1" s="1"/>
  <c r="N13035" i="1"/>
  <c r="O13035" i="1" s="1"/>
  <c r="N186" i="1"/>
  <c r="O186" i="1" s="1"/>
  <c r="N15288" i="1"/>
  <c r="O15288" i="1" s="1"/>
  <c r="N14831" i="1"/>
  <c r="O14831" i="1" s="1"/>
  <c r="N8121" i="1"/>
  <c r="O8121" i="1" s="1"/>
  <c r="N11428" i="1"/>
  <c r="O11428" i="1" s="1"/>
  <c r="N7006" i="1"/>
  <c r="O7006" i="1" s="1"/>
  <c r="N3366" i="1"/>
  <c r="O3366" i="1" s="1"/>
  <c r="N11368" i="1"/>
  <c r="O11368" i="1" s="1"/>
  <c r="N6863" i="1"/>
  <c r="O6863" i="1" s="1"/>
  <c r="N13303" i="1"/>
  <c r="O13303" i="1" s="1"/>
  <c r="N13221" i="1"/>
  <c r="O13221" i="1" s="1"/>
  <c r="N14724" i="1"/>
  <c r="O14724" i="1" s="1"/>
  <c r="N10747" i="1"/>
  <c r="O10747" i="1" s="1"/>
  <c r="N7528" i="1"/>
  <c r="O7528" i="1" s="1"/>
  <c r="N8640" i="1"/>
  <c r="O8640" i="1" s="1"/>
  <c r="N5418" i="1"/>
  <c r="O5418" i="1" s="1"/>
  <c r="N10147" i="1"/>
  <c r="O10147" i="1" s="1"/>
  <c r="N1419" i="1"/>
  <c r="O1419" i="1" s="1"/>
  <c r="N15228" i="1"/>
  <c r="O15228" i="1" s="1"/>
  <c r="N992" i="1"/>
  <c r="O992" i="1" s="1"/>
  <c r="N9265" i="1"/>
  <c r="O9265" i="1" s="1"/>
  <c r="N4405" i="1"/>
  <c r="O4405" i="1" s="1"/>
  <c r="N12642" i="1"/>
  <c r="O12642" i="1" s="1"/>
  <c r="N9676" i="1"/>
  <c r="O9676" i="1" s="1"/>
  <c r="N9342" i="1"/>
  <c r="O9342" i="1" s="1"/>
  <c r="N11512" i="1"/>
  <c r="O11512" i="1" s="1"/>
  <c r="N1829" i="1"/>
  <c r="O1829" i="1" s="1"/>
  <c r="N4747" i="1"/>
  <c r="O4747" i="1" s="1"/>
  <c r="N7736" i="1"/>
  <c r="O7736" i="1" s="1"/>
  <c r="N4872" i="1"/>
  <c r="O4872" i="1" s="1"/>
  <c r="N1705" i="1"/>
  <c r="O1705" i="1" s="1"/>
  <c r="N4715" i="1"/>
  <c r="O4715" i="1" s="1"/>
  <c r="N7009" i="1"/>
  <c r="O7009" i="1" s="1"/>
  <c r="N2240" i="1"/>
  <c r="O2240" i="1" s="1"/>
  <c r="N10188" i="1"/>
  <c r="O10188" i="1" s="1"/>
  <c r="N1134" i="1"/>
  <c r="O1134" i="1" s="1"/>
  <c r="N13693" i="1"/>
  <c r="O13693" i="1" s="1"/>
  <c r="N5480" i="1"/>
  <c r="O5480" i="1" s="1"/>
  <c r="N5420" i="1"/>
  <c r="O5420" i="1" s="1"/>
  <c r="N3213" i="1"/>
  <c r="O3213" i="1" s="1"/>
  <c r="N7366" i="1"/>
  <c r="O7366" i="1" s="1"/>
  <c r="N12805" i="1"/>
  <c r="O12805" i="1" s="1"/>
  <c r="N9047" i="1"/>
  <c r="O9047" i="1" s="1"/>
  <c r="N12453" i="1"/>
  <c r="O12453" i="1" s="1"/>
  <c r="N14892" i="1"/>
  <c r="O14892" i="1" s="1"/>
  <c r="N9602" i="1"/>
  <c r="O9602" i="1" s="1"/>
  <c r="N2587" i="1"/>
  <c r="O2587" i="1" s="1"/>
  <c r="N4596" i="1"/>
  <c r="O4596" i="1" s="1"/>
  <c r="N10179" i="1"/>
  <c r="O10179" i="1" s="1"/>
  <c r="N12028" i="1"/>
  <c r="O12028" i="1" s="1"/>
  <c r="N10064" i="1"/>
  <c r="O10064" i="1" s="1"/>
  <c r="N8912" i="1"/>
  <c r="O8912" i="1" s="1"/>
  <c r="N14233" i="1"/>
  <c r="O14233" i="1" s="1"/>
  <c r="N7585" i="1"/>
  <c r="O7585" i="1" s="1"/>
  <c r="N10264" i="1"/>
  <c r="O10264" i="1" s="1"/>
  <c r="N4753" i="1"/>
  <c r="O4753" i="1" s="1"/>
  <c r="N5874" i="1"/>
  <c r="O5874" i="1" s="1"/>
  <c r="N3603" i="1"/>
  <c r="O3603" i="1" s="1"/>
  <c r="N12288" i="1"/>
  <c r="O12288" i="1" s="1"/>
  <c r="N3048" i="1"/>
  <c r="O3048" i="1" s="1"/>
  <c r="N3569" i="1"/>
  <c r="O3569" i="1" s="1"/>
  <c r="N1660" i="1"/>
  <c r="O1660" i="1" s="1"/>
  <c r="N11310" i="1"/>
  <c r="O11310" i="1" s="1"/>
  <c r="N1181" i="1"/>
  <c r="O1181" i="1" s="1"/>
  <c r="N934" i="1"/>
  <c r="O934" i="1" s="1"/>
  <c r="N9601" i="1"/>
  <c r="O9601" i="1" s="1"/>
  <c r="N5700" i="1"/>
  <c r="O5700" i="1" s="1"/>
  <c r="N14234" i="1"/>
  <c r="O14234" i="1" s="1"/>
  <c r="N13492" i="1"/>
  <c r="O13492" i="1" s="1"/>
  <c r="N7588" i="1"/>
  <c r="O7588" i="1" s="1"/>
  <c r="N1258" i="1"/>
  <c r="O1258" i="1" s="1"/>
  <c r="N8457" i="1"/>
  <c r="O8457" i="1" s="1"/>
  <c r="N15284" i="1"/>
  <c r="O15284" i="1" s="1"/>
  <c r="N10165" i="1"/>
  <c r="O10165" i="1" s="1"/>
  <c r="N12209" i="1"/>
  <c r="O12209" i="1" s="1"/>
  <c r="N6090" i="1"/>
  <c r="O6090" i="1" s="1"/>
  <c r="N1167" i="1"/>
  <c r="O1167" i="1" s="1"/>
  <c r="N14409" i="1"/>
  <c r="O14409" i="1" s="1"/>
  <c r="N5013" i="1"/>
  <c r="O5013" i="1" s="1"/>
  <c r="N2302" i="1"/>
  <c r="O2302" i="1" s="1"/>
  <c r="N2369" i="1"/>
  <c r="O2369" i="1" s="1"/>
  <c r="N2072" i="1"/>
  <c r="O2072" i="1" s="1"/>
  <c r="N6527" i="1"/>
  <c r="O6527" i="1" s="1"/>
  <c r="N13216" i="1"/>
  <c r="O13216" i="1" s="1"/>
  <c r="N2237" i="1"/>
  <c r="O2237" i="1" s="1"/>
  <c r="N11599" i="1"/>
  <c r="O11599" i="1" s="1"/>
  <c r="N1131" i="1"/>
  <c r="O1131" i="1" s="1"/>
  <c r="N1862" i="1"/>
  <c r="O1862" i="1" s="1"/>
  <c r="N1806" i="1"/>
  <c r="O1806" i="1" s="1"/>
  <c r="N7906" i="1"/>
  <c r="O7906" i="1" s="1"/>
  <c r="N13537" i="1"/>
  <c r="O13537" i="1" s="1"/>
  <c r="N11447" i="1"/>
  <c r="O11447" i="1" s="1"/>
  <c r="N13267" i="1"/>
  <c r="O13267" i="1" s="1"/>
  <c r="N13271" i="1"/>
  <c r="O13271" i="1" s="1"/>
  <c r="N1782" i="1"/>
  <c r="O1782" i="1" s="1"/>
  <c r="N8467" i="1"/>
  <c r="O8467" i="1" s="1"/>
  <c r="N12148" i="1"/>
  <c r="O12148" i="1" s="1"/>
  <c r="N14565" i="1"/>
  <c r="O14565" i="1" s="1"/>
  <c r="N10525" i="1"/>
  <c r="O10525" i="1" s="1"/>
  <c r="N13155" i="1"/>
  <c r="O13155" i="1" s="1"/>
  <c r="N5641" i="1"/>
  <c r="O5641" i="1" s="1"/>
  <c r="N10875" i="1"/>
  <c r="O10875" i="1" s="1"/>
  <c r="N5616" i="1"/>
  <c r="O5616" i="1" s="1"/>
  <c r="N2986" i="1"/>
  <c r="O2986" i="1" s="1"/>
  <c r="N1029" i="1"/>
  <c r="O1029" i="1" s="1"/>
  <c r="N13613" i="1"/>
  <c r="O13613" i="1" s="1"/>
  <c r="N1016" i="1"/>
  <c r="O1016" i="1" s="1"/>
  <c r="N15344" i="1"/>
  <c r="O15344" i="1" s="1"/>
  <c r="N7825" i="1"/>
  <c r="O7825" i="1" s="1"/>
  <c r="N7703" i="1"/>
  <c r="O7703" i="1" s="1"/>
  <c r="N1150" i="1"/>
  <c r="O1150" i="1" s="1"/>
  <c r="N1169" i="1"/>
  <c r="O1169" i="1" s="1"/>
  <c r="N11062" i="1"/>
  <c r="O11062" i="1" s="1"/>
  <c r="N6764" i="1"/>
  <c r="O6764" i="1" s="1"/>
  <c r="N2727" i="1"/>
  <c r="O2727" i="1" s="1"/>
  <c r="N3113" i="1"/>
  <c r="O3113" i="1" s="1"/>
  <c r="N3553" i="1"/>
  <c r="O3553" i="1" s="1"/>
  <c r="N12456" i="1"/>
  <c r="O12456" i="1" s="1"/>
  <c r="N9401" i="1"/>
  <c r="O9401" i="1" s="1"/>
  <c r="N1128" i="1"/>
  <c r="O1128" i="1" s="1"/>
  <c r="N10640" i="1"/>
  <c r="O10640" i="1" s="1"/>
  <c r="N7956" i="1"/>
  <c r="O7956" i="1" s="1"/>
  <c r="N8931" i="1"/>
  <c r="O8931" i="1" s="1"/>
  <c r="N4589" i="1"/>
  <c r="O4589" i="1" s="1"/>
  <c r="N288" i="1"/>
  <c r="O288" i="1" s="1"/>
  <c r="N7788" i="1"/>
  <c r="O7788" i="1" s="1"/>
  <c r="N9169" i="1"/>
  <c r="O9169" i="1" s="1"/>
  <c r="N9920" i="1"/>
  <c r="O9920" i="1" s="1"/>
  <c r="N6753" i="1"/>
  <c r="O6753" i="1" s="1"/>
  <c r="N8633" i="1"/>
  <c r="O8633" i="1" s="1"/>
  <c r="N8344" i="1"/>
  <c r="O8344" i="1" s="1"/>
  <c r="N5596" i="1"/>
  <c r="O5596" i="1" s="1"/>
  <c r="N12412" i="1"/>
  <c r="O12412" i="1" s="1"/>
  <c r="N6601" i="1"/>
  <c r="O6601" i="1" s="1"/>
  <c r="N3643" i="1"/>
  <c r="O3643" i="1" s="1"/>
  <c r="N146" i="1"/>
  <c r="O146" i="1" s="1"/>
  <c r="N4363" i="1"/>
  <c r="O4363" i="1" s="1"/>
  <c r="N1607" i="1"/>
  <c r="O1607" i="1" s="1"/>
  <c r="N7668" i="1"/>
  <c r="O7668" i="1" s="1"/>
  <c r="N5769" i="1"/>
  <c r="O5769" i="1" s="1"/>
  <c r="N3852" i="1"/>
  <c r="O3852" i="1" s="1"/>
  <c r="N1994" i="1"/>
  <c r="O1994" i="1" s="1"/>
  <c r="N12375" i="1"/>
  <c r="O12375" i="1" s="1"/>
  <c r="N15124" i="1"/>
  <c r="O15124" i="1" s="1"/>
  <c r="N13232" i="1"/>
  <c r="O13232" i="1" s="1"/>
  <c r="N12114" i="1"/>
  <c r="O12114" i="1" s="1"/>
  <c r="N8128" i="1"/>
  <c r="O8128" i="1" s="1"/>
  <c r="N12859" i="1"/>
  <c r="O12859" i="1" s="1"/>
  <c r="N8180" i="1"/>
  <c r="O8180" i="1" s="1"/>
  <c r="N4902" i="1"/>
  <c r="O4902" i="1" s="1"/>
  <c r="N3466" i="1"/>
  <c r="O3466" i="1" s="1"/>
  <c r="N3310" i="1"/>
  <c r="O3310" i="1" s="1"/>
  <c r="N6960" i="1"/>
  <c r="O6960" i="1" s="1"/>
  <c r="N9811" i="1"/>
  <c r="O9811" i="1" s="1"/>
  <c r="N2312" i="1"/>
  <c r="O2312" i="1" s="1"/>
  <c r="N199" i="1"/>
  <c r="O199" i="1" s="1"/>
  <c r="N360" i="1"/>
  <c r="O360" i="1" s="1"/>
  <c r="N4695" i="1"/>
  <c r="O4695" i="1" s="1"/>
  <c r="N11096" i="1"/>
  <c r="O11096" i="1" s="1"/>
  <c r="N64" i="1"/>
  <c r="O64" i="1" s="1"/>
  <c r="N7144" i="1"/>
  <c r="O7144" i="1" s="1"/>
  <c r="N4510" i="1"/>
  <c r="O4510" i="1" s="1"/>
  <c r="N14025" i="1"/>
  <c r="O14025" i="1" s="1"/>
  <c r="N14730" i="1"/>
  <c r="O14730" i="1" s="1"/>
  <c r="N6011" i="1"/>
  <c r="O6011" i="1" s="1"/>
  <c r="N15017" i="1"/>
  <c r="O15017" i="1" s="1"/>
  <c r="N14930" i="1"/>
  <c r="O14930" i="1" s="1"/>
  <c r="N8857" i="1"/>
  <c r="O8857" i="1" s="1"/>
  <c r="N5826" i="1"/>
  <c r="O5826" i="1" s="1"/>
  <c r="N1641" i="1"/>
  <c r="O1641" i="1" s="1"/>
  <c r="N8504" i="1"/>
  <c r="O8504" i="1" s="1"/>
  <c r="N12849" i="1"/>
  <c r="O12849" i="1" s="1"/>
  <c r="N5981" i="1"/>
  <c r="O5981" i="1" s="1"/>
  <c r="N7729" i="1"/>
  <c r="O7729" i="1" s="1"/>
  <c r="N6006" i="1"/>
  <c r="O6006" i="1" s="1"/>
  <c r="N10845" i="1"/>
  <c r="O10845" i="1" s="1"/>
  <c r="N8462" i="1"/>
  <c r="O8462" i="1" s="1"/>
  <c r="N7877" i="1"/>
  <c r="O7877" i="1" s="1"/>
  <c r="N3334" i="1"/>
  <c r="O3334" i="1" s="1"/>
  <c r="N9142" i="1"/>
  <c r="O9142" i="1" s="1"/>
  <c r="N7555" i="1"/>
  <c r="O7555" i="1" s="1"/>
  <c r="N10820" i="1"/>
  <c r="O10820" i="1" s="1"/>
  <c r="N9720" i="1"/>
  <c r="O9720" i="1" s="1"/>
  <c r="N4463" i="1"/>
  <c r="O4463" i="1" s="1"/>
  <c r="N9673" i="1"/>
  <c r="O9673" i="1" s="1"/>
  <c r="N11722" i="1"/>
  <c r="O11722" i="1" s="1"/>
  <c r="N10016" i="1"/>
  <c r="O10016" i="1" s="1"/>
  <c r="N7639" i="1"/>
  <c r="O7639" i="1" s="1"/>
  <c r="N10175" i="1"/>
  <c r="O10175" i="1" s="1"/>
  <c r="N7247" i="1"/>
  <c r="O7247" i="1" s="1"/>
  <c r="N5154" i="1"/>
  <c r="O5154" i="1" s="1"/>
  <c r="N9543" i="1"/>
  <c r="O9543" i="1" s="1"/>
  <c r="N306" i="1"/>
  <c r="O306" i="1" s="1"/>
  <c r="N1430" i="1"/>
  <c r="O1430" i="1" s="1"/>
  <c r="N2806" i="1"/>
  <c r="O2806" i="1" s="1"/>
  <c r="N15042" i="1"/>
  <c r="O15042" i="1" s="1"/>
  <c r="N4347" i="1"/>
  <c r="O4347" i="1" s="1"/>
  <c r="N7645" i="1"/>
  <c r="O7645" i="1" s="1"/>
  <c r="N8760" i="1"/>
  <c r="O8760" i="1" s="1"/>
  <c r="N211" i="1"/>
  <c r="O211" i="1" s="1"/>
  <c r="N1196" i="1"/>
  <c r="O1196" i="1" s="1"/>
  <c r="N2378" i="1"/>
  <c r="O2378" i="1" s="1"/>
  <c r="N3339" i="1"/>
  <c r="O3339" i="1" s="1"/>
  <c r="N1136" i="1"/>
  <c r="O1136" i="1" s="1"/>
  <c r="N10001" i="1"/>
  <c r="O10001" i="1" s="1"/>
  <c r="N1846" i="1"/>
  <c r="O1846" i="1" s="1"/>
  <c r="N13743" i="1"/>
  <c r="O13743" i="1" s="1"/>
  <c r="N7693" i="1"/>
  <c r="O7693" i="1" s="1"/>
  <c r="N2865" i="1"/>
  <c r="O2865" i="1" s="1"/>
  <c r="N3543" i="1"/>
  <c r="O3543" i="1" s="1"/>
  <c r="N9946" i="1"/>
  <c r="O9946" i="1" s="1"/>
  <c r="N1754" i="1"/>
  <c r="O1754" i="1" s="1"/>
  <c r="N710" i="1"/>
  <c r="O710" i="1" s="1"/>
  <c r="N12278" i="1"/>
  <c r="O12278" i="1" s="1"/>
  <c r="N7523" i="1"/>
  <c r="O7523" i="1" s="1"/>
  <c r="N13060" i="1"/>
  <c r="O13060" i="1" s="1"/>
  <c r="N14586" i="1"/>
  <c r="O14586" i="1" s="1"/>
  <c r="N6933" i="1"/>
  <c r="O6933" i="1" s="1"/>
  <c r="N4602" i="1"/>
  <c r="O4602" i="1" s="1"/>
  <c r="N5612" i="1"/>
  <c r="O5612" i="1" s="1"/>
  <c r="N13715" i="1"/>
  <c r="O13715" i="1" s="1"/>
  <c r="N15334" i="1"/>
  <c r="O15334" i="1" s="1"/>
  <c r="N5767" i="1"/>
  <c r="O5767" i="1" s="1"/>
  <c r="N14829" i="1"/>
  <c r="O14829" i="1" s="1"/>
  <c r="N7731" i="1"/>
  <c r="O7731" i="1" s="1"/>
  <c r="N574" i="1"/>
  <c r="O574" i="1" s="1"/>
  <c r="N3115" i="1"/>
  <c r="O3115" i="1" s="1"/>
  <c r="N5853" i="1"/>
  <c r="O5853" i="1" s="1"/>
  <c r="N5350" i="1"/>
  <c r="O5350" i="1" s="1"/>
  <c r="N12501" i="1"/>
  <c r="O12501" i="1" s="1"/>
  <c r="N12122" i="1"/>
  <c r="O12122" i="1" s="1"/>
  <c r="N1946" i="1"/>
  <c r="O1946" i="1" s="1"/>
  <c r="N889" i="1"/>
  <c r="O889" i="1" s="1"/>
  <c r="N10926" i="1"/>
  <c r="O10926" i="1" s="1"/>
  <c r="N6467" i="1"/>
  <c r="O6467" i="1" s="1"/>
  <c r="N2649" i="1"/>
  <c r="O2649" i="1" s="1"/>
  <c r="N1328" i="1"/>
  <c r="O1328" i="1" s="1"/>
  <c r="N3278" i="1"/>
  <c r="O3278" i="1" s="1"/>
  <c r="N14721" i="1"/>
  <c r="O14721" i="1" s="1"/>
  <c r="N1342" i="1"/>
  <c r="O1342" i="1" s="1"/>
  <c r="N8461" i="1"/>
  <c r="O8461" i="1" s="1"/>
  <c r="N409" i="1"/>
  <c r="O409" i="1" s="1"/>
  <c r="N13854" i="1"/>
  <c r="O13854" i="1" s="1"/>
  <c r="N7844" i="1"/>
  <c r="O7844" i="1" s="1"/>
  <c r="N14371" i="1"/>
  <c r="O14371" i="1" s="1"/>
  <c r="N4936" i="1"/>
  <c r="O4936" i="1" s="1"/>
  <c r="N6115" i="1"/>
  <c r="O6115" i="1" s="1"/>
  <c r="N11528" i="1"/>
  <c r="O11528" i="1" s="1"/>
  <c r="N14440" i="1"/>
  <c r="O14440" i="1" s="1"/>
  <c r="N2144" i="1"/>
  <c r="O2144" i="1" s="1"/>
  <c r="N5998" i="1"/>
  <c r="O5998" i="1" s="1"/>
  <c r="N14918" i="1"/>
  <c r="O14918" i="1" s="1"/>
  <c r="N4959" i="1"/>
  <c r="O4959" i="1" s="1"/>
  <c r="N14364" i="1"/>
  <c r="O14364" i="1" s="1"/>
  <c r="N9517" i="1"/>
  <c r="O9517" i="1" s="1"/>
  <c r="N7350" i="1"/>
  <c r="O7350" i="1" s="1"/>
  <c r="N5056" i="1"/>
  <c r="O5056" i="1" s="1"/>
  <c r="N7794" i="1"/>
  <c r="O7794" i="1" s="1"/>
  <c r="N10051" i="1"/>
  <c r="O10051" i="1" s="1"/>
  <c r="N10933" i="1"/>
  <c r="O10933" i="1" s="1"/>
  <c r="N1192" i="1"/>
  <c r="O1192" i="1" s="1"/>
  <c r="N9852" i="1"/>
  <c r="O9852" i="1" s="1"/>
  <c r="N13706" i="1"/>
  <c r="O13706" i="1" s="1"/>
  <c r="N6480" i="1"/>
  <c r="O6480" i="1" s="1"/>
  <c r="N3844" i="1"/>
  <c r="O3844" i="1" s="1"/>
  <c r="N10762" i="1"/>
  <c r="O10762" i="1" s="1"/>
  <c r="N1769" i="1"/>
  <c r="O1769" i="1" s="1"/>
  <c r="N14310" i="1"/>
  <c r="O14310" i="1" s="1"/>
  <c r="N7870" i="1"/>
  <c r="O7870" i="1" s="1"/>
  <c r="N10182" i="1"/>
  <c r="O10182" i="1" s="1"/>
  <c r="N5327" i="1"/>
  <c r="O5327" i="1" s="1"/>
  <c r="N6535" i="1"/>
  <c r="O6535" i="1" s="1"/>
  <c r="N8867" i="1"/>
  <c r="O8867" i="1" s="1"/>
  <c r="N15159" i="1"/>
  <c r="O15159" i="1" s="1"/>
  <c r="N10826" i="1"/>
  <c r="O10826" i="1" s="1"/>
  <c r="N14340" i="1"/>
  <c r="O14340" i="1" s="1"/>
  <c r="N14672" i="1"/>
  <c r="O14672" i="1" s="1"/>
  <c r="N12003" i="1"/>
  <c r="O12003" i="1" s="1"/>
  <c r="N647" i="1"/>
  <c r="O647" i="1" s="1"/>
  <c r="N4117" i="1"/>
  <c r="O4117" i="1" s="1"/>
  <c r="N12392" i="1"/>
  <c r="O12392" i="1" s="1"/>
  <c r="N219" i="1"/>
  <c r="O219" i="1" s="1"/>
  <c r="N7425" i="1"/>
  <c r="O7425" i="1" s="1"/>
  <c r="N11764" i="1"/>
  <c r="O11764" i="1" s="1"/>
  <c r="N14288" i="1"/>
  <c r="O14288" i="1" s="1"/>
  <c r="N6732" i="1"/>
  <c r="O6732" i="1" s="1"/>
  <c r="N12748" i="1"/>
  <c r="O12748" i="1" s="1"/>
  <c r="N6971" i="1"/>
  <c r="O6971" i="1" s="1"/>
  <c r="N2177" i="1"/>
  <c r="O2177" i="1" s="1"/>
  <c r="N6980" i="1"/>
  <c r="O6980" i="1" s="1"/>
  <c r="N6744" i="1"/>
  <c r="O6744" i="1" s="1"/>
  <c r="N8031" i="1"/>
  <c r="O8031" i="1" s="1"/>
  <c r="N14286" i="1"/>
  <c r="O14286" i="1" s="1"/>
  <c r="N9486" i="1"/>
  <c r="O9486" i="1" s="1"/>
  <c r="N1384" i="1"/>
  <c r="O1384" i="1" s="1"/>
  <c r="N6546" i="1"/>
  <c r="O6546" i="1" s="1"/>
  <c r="N6953" i="1"/>
  <c r="O6953" i="1" s="1"/>
  <c r="N12698" i="1"/>
  <c r="O12698" i="1" s="1"/>
  <c r="N7914" i="1"/>
  <c r="O7914" i="1" s="1"/>
  <c r="N6575" i="1"/>
  <c r="O6575" i="1" s="1"/>
  <c r="N2052" i="1"/>
  <c r="O2052" i="1" s="1"/>
  <c r="N11979" i="1"/>
  <c r="O11979" i="1" s="1"/>
  <c r="N11849" i="1"/>
  <c r="O11849" i="1" s="1"/>
  <c r="N3071" i="1"/>
  <c r="O3071" i="1" s="1"/>
  <c r="N10168" i="1"/>
  <c r="O10168" i="1" s="1"/>
  <c r="N1290" i="1"/>
  <c r="O1290" i="1" s="1"/>
  <c r="N8886" i="1"/>
  <c r="O8886" i="1" s="1"/>
  <c r="N8327" i="1"/>
  <c r="O8327" i="1" s="1"/>
  <c r="N1928" i="1"/>
  <c r="O1928" i="1" s="1"/>
  <c r="N10200" i="1"/>
  <c r="O10200" i="1" s="1"/>
  <c r="N1334" i="1"/>
  <c r="O1334" i="1" s="1"/>
  <c r="N12500" i="1"/>
  <c r="O12500" i="1" s="1"/>
  <c r="N2310" i="1"/>
  <c r="O2310" i="1" s="1"/>
  <c r="N6474" i="1"/>
  <c r="O6474" i="1" s="1"/>
  <c r="N13070" i="1"/>
  <c r="O13070" i="1" s="1"/>
  <c r="N1018" i="1"/>
  <c r="O1018" i="1" s="1"/>
  <c r="N12300" i="1"/>
  <c r="O12300" i="1" s="1"/>
  <c r="N11498" i="1"/>
  <c r="O11498" i="1" s="1"/>
  <c r="N4430" i="1"/>
  <c r="O4430" i="1" s="1"/>
  <c r="N13749" i="1"/>
  <c r="O13749" i="1" s="1"/>
  <c r="N14047" i="1"/>
  <c r="O14047" i="1" s="1"/>
  <c r="N11256" i="1"/>
  <c r="O11256" i="1" s="1"/>
  <c r="N12704" i="1"/>
  <c r="O12704" i="1" s="1"/>
  <c r="N2210" i="1"/>
  <c r="O2210" i="1" s="1"/>
  <c r="N6756" i="1"/>
  <c r="O6756" i="1" s="1"/>
  <c r="N14908" i="1"/>
  <c r="O14908" i="1" s="1"/>
  <c r="N1487" i="1"/>
  <c r="O1487" i="1" s="1"/>
  <c r="N6311" i="1"/>
  <c r="O6311" i="1" s="1"/>
  <c r="N14785" i="1"/>
  <c r="O14785" i="1" s="1"/>
  <c r="N9038" i="1"/>
  <c r="O9038" i="1" s="1"/>
  <c r="N447" i="1"/>
  <c r="O447" i="1" s="1"/>
  <c r="N13090" i="1"/>
  <c r="O13090" i="1" s="1"/>
  <c r="N4917" i="1"/>
  <c r="O4917" i="1" s="1"/>
  <c r="N567" i="1"/>
  <c r="O567" i="1" s="1"/>
  <c r="N12786" i="1"/>
  <c r="O12786" i="1" s="1"/>
  <c r="N11471" i="1"/>
  <c r="O11471" i="1" s="1"/>
  <c r="N8125" i="1"/>
  <c r="O8125" i="1" s="1"/>
  <c r="N5483" i="1"/>
  <c r="O5483" i="1" s="1"/>
  <c r="N11644" i="1"/>
  <c r="O11644" i="1" s="1"/>
  <c r="N9203" i="1"/>
  <c r="O9203" i="1" s="1"/>
  <c r="N3614" i="1"/>
  <c r="O3614" i="1" s="1"/>
  <c r="N13538" i="1"/>
  <c r="O13538" i="1" s="1"/>
  <c r="N8177" i="1"/>
  <c r="O8177" i="1" s="1"/>
  <c r="N13179" i="1"/>
  <c r="O13179" i="1" s="1"/>
  <c r="N1270" i="1"/>
  <c r="O1270" i="1" s="1"/>
  <c r="N3510" i="1"/>
  <c r="O3510" i="1" s="1"/>
  <c r="N4780" i="1"/>
  <c r="O4780" i="1" s="1"/>
  <c r="N12993" i="1"/>
  <c r="O12993" i="1" s="1"/>
  <c r="N13395" i="1"/>
  <c r="O13395" i="1" s="1"/>
  <c r="N11840" i="1"/>
  <c r="O11840" i="1" s="1"/>
  <c r="N8979" i="1"/>
  <c r="O8979" i="1" s="1"/>
  <c r="N6947" i="1"/>
  <c r="O6947" i="1" s="1"/>
  <c r="N1470" i="1"/>
  <c r="O1470" i="1" s="1"/>
  <c r="N10075" i="1"/>
  <c r="O10075" i="1" s="1"/>
  <c r="N12856" i="1"/>
  <c r="O12856" i="1" s="1"/>
  <c r="N13195" i="1"/>
  <c r="O13195" i="1" s="1"/>
  <c r="N3703" i="1"/>
  <c r="O3703" i="1" s="1"/>
  <c r="N9049" i="1"/>
  <c r="O9049" i="1" s="1"/>
  <c r="N14469" i="1"/>
  <c r="O14469" i="1" s="1"/>
  <c r="N13105" i="1"/>
  <c r="O13105" i="1" s="1"/>
  <c r="N2398" i="1"/>
  <c r="O2398" i="1" s="1"/>
  <c r="N5929" i="1"/>
  <c r="O5929" i="1" s="1"/>
  <c r="N1526" i="1"/>
  <c r="O1526" i="1" s="1"/>
  <c r="N12818" i="1"/>
  <c r="O12818" i="1" s="1"/>
  <c r="N9332" i="1"/>
  <c r="O9332" i="1" s="1"/>
  <c r="N10781" i="1"/>
  <c r="O10781" i="1" s="1"/>
  <c r="N2517" i="1"/>
  <c r="O2517" i="1" s="1"/>
  <c r="N11167" i="1"/>
  <c r="O11167" i="1" s="1"/>
  <c r="N3455" i="1"/>
  <c r="O3455" i="1" s="1"/>
  <c r="N14957" i="1"/>
  <c r="O14957" i="1" s="1"/>
  <c r="N13450" i="1"/>
  <c r="O13450" i="1" s="1"/>
  <c r="N255" i="1"/>
  <c r="O255" i="1" s="1"/>
  <c r="N10358" i="1"/>
  <c r="O10358" i="1" s="1"/>
  <c r="N5124" i="1"/>
  <c r="O5124" i="1" s="1"/>
  <c r="N10534" i="1"/>
  <c r="O10534" i="1" s="1"/>
  <c r="N2708" i="1"/>
  <c r="O2708" i="1" s="1"/>
  <c r="N4164" i="1"/>
  <c r="O4164" i="1" s="1"/>
  <c r="N734" i="1"/>
  <c r="O734" i="1" s="1"/>
  <c r="N5579" i="1"/>
  <c r="O5579" i="1" s="1"/>
  <c r="N9274" i="1"/>
  <c r="O9274" i="1" s="1"/>
  <c r="N13325" i="1"/>
  <c r="O13325" i="1" s="1"/>
  <c r="N3227" i="1"/>
  <c r="O3227" i="1" s="1"/>
  <c r="N13511" i="1"/>
  <c r="O13511" i="1" s="1"/>
  <c r="N12335" i="1"/>
  <c r="O12335" i="1" s="1"/>
  <c r="N9967" i="1"/>
  <c r="O9967" i="1" s="1"/>
  <c r="N13227" i="1"/>
  <c r="O13227" i="1" s="1"/>
  <c r="N4966" i="1"/>
  <c r="O4966" i="1" s="1"/>
  <c r="N14436" i="1"/>
  <c r="O14436" i="1" s="1"/>
  <c r="N2755" i="1"/>
  <c r="O2755" i="1" s="1"/>
  <c r="N8898" i="1"/>
  <c r="O8898" i="1" s="1"/>
  <c r="N7136" i="1"/>
  <c r="O7136" i="1" s="1"/>
  <c r="N11542" i="1"/>
  <c r="O11542" i="1" s="1"/>
  <c r="N5277" i="1"/>
  <c r="O5277" i="1" s="1"/>
  <c r="N14119" i="1"/>
  <c r="O14119" i="1" s="1"/>
  <c r="N1494" i="1"/>
  <c r="O1494" i="1" s="1"/>
  <c r="N9418" i="1"/>
  <c r="O9418" i="1" s="1"/>
  <c r="N1161" i="1"/>
  <c r="O1161" i="1" s="1"/>
  <c r="N14943" i="1"/>
  <c r="O14943" i="1" s="1"/>
  <c r="N3106" i="1"/>
  <c r="O3106" i="1" s="1"/>
  <c r="N11866" i="1"/>
  <c r="O11866" i="1" s="1"/>
  <c r="N11215" i="1"/>
  <c r="O11215" i="1" s="1"/>
  <c r="N15000" i="1"/>
  <c r="O15000" i="1" s="1"/>
  <c r="N14324" i="1"/>
  <c r="O14324" i="1" s="1"/>
  <c r="N13382" i="1"/>
  <c r="O13382" i="1" s="1"/>
  <c r="N9893" i="1"/>
  <c r="O9893" i="1" s="1"/>
  <c r="N7989" i="1"/>
  <c r="O7989" i="1" s="1"/>
  <c r="N3110" i="1"/>
  <c r="O3110" i="1" s="1"/>
  <c r="N9737" i="1"/>
  <c r="O9737" i="1" s="1"/>
  <c r="N11030" i="1"/>
  <c r="O11030" i="1" s="1"/>
  <c r="N14462" i="1"/>
  <c r="O14462" i="1" s="1"/>
  <c r="N4273" i="1"/>
  <c r="O4273" i="1" s="1"/>
  <c r="N5405" i="1"/>
  <c r="O5405" i="1" s="1"/>
  <c r="N6872" i="1"/>
  <c r="O6872" i="1" s="1"/>
  <c r="N10654" i="1"/>
  <c r="O10654" i="1" s="1"/>
  <c r="N12948" i="1"/>
  <c r="O12948" i="1" s="1"/>
  <c r="N3947" i="1"/>
  <c r="O3947" i="1" s="1"/>
  <c r="N8275" i="1"/>
  <c r="O8275" i="1" s="1"/>
  <c r="N3868" i="1"/>
  <c r="O3868" i="1" s="1"/>
  <c r="N7095" i="1"/>
  <c r="O7095" i="1" s="1"/>
  <c r="N14334" i="1"/>
  <c r="O14334" i="1" s="1"/>
  <c r="N13574" i="1"/>
  <c r="O13574" i="1" s="1"/>
  <c r="N7041" i="1"/>
  <c r="O7041" i="1" s="1"/>
  <c r="N5546" i="1"/>
  <c r="O5546" i="1" s="1"/>
  <c r="N8367" i="1"/>
  <c r="O8367" i="1" s="1"/>
  <c r="N11286" i="1"/>
  <c r="O11286" i="1" s="1"/>
  <c r="N1813" i="1"/>
  <c r="O1813" i="1" s="1"/>
  <c r="N3473" i="1"/>
  <c r="O3473" i="1" s="1"/>
  <c r="N1856" i="1"/>
  <c r="O1856" i="1" s="1"/>
  <c r="N298" i="1"/>
  <c r="O298" i="1" s="1"/>
  <c r="N12061" i="1"/>
  <c r="O12061" i="1" s="1"/>
  <c r="N5685" i="1"/>
  <c r="O5685" i="1" s="1"/>
  <c r="N11725" i="1"/>
  <c r="O11725" i="1" s="1"/>
  <c r="N7580" i="1"/>
  <c r="O7580" i="1" s="1"/>
  <c r="N10555" i="1"/>
  <c r="O10555" i="1" s="1"/>
  <c r="N7612" i="1"/>
  <c r="O7612" i="1" s="1"/>
  <c r="N7447" i="1"/>
  <c r="O7447" i="1" s="1"/>
  <c r="N13638" i="1"/>
  <c r="O13638" i="1" s="1"/>
  <c r="N9808" i="1"/>
  <c r="O9808" i="1" s="1"/>
  <c r="N1707" i="1"/>
  <c r="O1707" i="1" s="1"/>
  <c r="N8738" i="1"/>
  <c r="O8738" i="1" s="1"/>
  <c r="N2145" i="1"/>
  <c r="O2145" i="1" s="1"/>
  <c r="N8960" i="1"/>
  <c r="O8960" i="1" s="1"/>
  <c r="N10170" i="1"/>
  <c r="O10170" i="1" s="1"/>
  <c r="N2967" i="1"/>
  <c r="O2967" i="1" s="1"/>
  <c r="N2449" i="1"/>
  <c r="O2449" i="1" s="1"/>
  <c r="N2810" i="1"/>
  <c r="O2810" i="1" s="1"/>
  <c r="N12655" i="1"/>
  <c r="O12655" i="1" s="1"/>
  <c r="N2413" i="1"/>
  <c r="O2413" i="1" s="1"/>
  <c r="N11994" i="1"/>
  <c r="O11994" i="1" s="1"/>
  <c r="N326" i="1"/>
  <c r="O326" i="1" s="1"/>
  <c r="N12676" i="1"/>
  <c r="O12676" i="1" s="1"/>
  <c r="N3735" i="1"/>
  <c r="O3735" i="1" s="1"/>
  <c r="N2893" i="1"/>
  <c r="O2893" i="1" s="1"/>
  <c r="N9689" i="1"/>
  <c r="O9689" i="1" s="1"/>
  <c r="N13400" i="1"/>
  <c r="O13400" i="1" s="1"/>
  <c r="N11022" i="1"/>
  <c r="O11022" i="1" s="1"/>
  <c r="N8631" i="1"/>
  <c r="O8631" i="1" s="1"/>
  <c r="N3676" i="1"/>
  <c r="O3676" i="1" s="1"/>
  <c r="N6179" i="1"/>
  <c r="O6179" i="1" s="1"/>
  <c r="N13174" i="1"/>
  <c r="O13174" i="1" s="1"/>
  <c r="N12258" i="1"/>
  <c r="O12258" i="1" s="1"/>
  <c r="N3404" i="1"/>
  <c r="O3404" i="1" s="1"/>
  <c r="N13487" i="1"/>
  <c r="O13487" i="1" s="1"/>
  <c r="N3678" i="1"/>
  <c r="O3678" i="1" s="1"/>
  <c r="N15092" i="1"/>
  <c r="O15092" i="1" s="1"/>
  <c r="N11436" i="1"/>
  <c r="O11436" i="1" s="1"/>
  <c r="N10911" i="1"/>
  <c r="O10911" i="1" s="1"/>
  <c r="N8996" i="1"/>
  <c r="O8996" i="1" s="1"/>
  <c r="N13140" i="1"/>
  <c r="O13140" i="1" s="1"/>
  <c r="N13595" i="1"/>
  <c r="O13595" i="1" s="1"/>
  <c r="N3900" i="1"/>
  <c r="O3900" i="1" s="1"/>
  <c r="N12179" i="1"/>
  <c r="O12179" i="1" s="1"/>
  <c r="N2532" i="1"/>
  <c r="O2532" i="1" s="1"/>
  <c r="N5965" i="1"/>
  <c r="O5965" i="1" s="1"/>
  <c r="N14046" i="1"/>
  <c r="O14046" i="1" s="1"/>
  <c r="N4630" i="1"/>
  <c r="O4630" i="1" s="1"/>
  <c r="N6568" i="1"/>
  <c r="O6568" i="1" s="1"/>
  <c r="N6394" i="1"/>
  <c r="O6394" i="1" s="1"/>
  <c r="N8775" i="1"/>
  <c r="O8775" i="1" s="1"/>
  <c r="N12839" i="1"/>
  <c r="O12839" i="1" s="1"/>
  <c r="N8407" i="1"/>
  <c r="O8407" i="1" s="1"/>
  <c r="N14402" i="1"/>
  <c r="O14402" i="1" s="1"/>
  <c r="N13442" i="1"/>
  <c r="O13442" i="1" s="1"/>
  <c r="N9419" i="1"/>
  <c r="O9419" i="1" s="1"/>
  <c r="N6570" i="1"/>
  <c r="O6570" i="1" s="1"/>
  <c r="N4939" i="1"/>
  <c r="O4939" i="1" s="1"/>
  <c r="N9410" i="1"/>
  <c r="O9410" i="1" s="1"/>
  <c r="N12427" i="1"/>
  <c r="O12427" i="1" s="1"/>
  <c r="N7735" i="1"/>
  <c r="O7735" i="1" s="1"/>
  <c r="N13555" i="1"/>
  <c r="O13555" i="1" s="1"/>
  <c r="N4372" i="1"/>
  <c r="O4372" i="1" s="1"/>
  <c r="N13211" i="1"/>
  <c r="O13211" i="1" s="1"/>
  <c r="N10217" i="1"/>
  <c r="O10217" i="1" s="1"/>
  <c r="N4425" i="1"/>
  <c r="O4425" i="1" s="1"/>
  <c r="N6273" i="1"/>
  <c r="O6273" i="1" s="1"/>
  <c r="N599" i="1"/>
  <c r="O599" i="1" s="1"/>
  <c r="N14049" i="1"/>
  <c r="O14049" i="1" s="1"/>
  <c r="N11796" i="1"/>
  <c r="O11796" i="1" s="1"/>
  <c r="N9372" i="1"/>
  <c r="O9372" i="1" s="1"/>
  <c r="N14932" i="1"/>
  <c r="O14932" i="1" s="1"/>
  <c r="N14159" i="1"/>
  <c r="O14159" i="1" s="1"/>
  <c r="N14070" i="1"/>
  <c r="O14070" i="1" s="1"/>
  <c r="N4610" i="1"/>
  <c r="O4610" i="1" s="1"/>
  <c r="N3475" i="1"/>
  <c r="O3475" i="1" s="1"/>
  <c r="N11439" i="1"/>
  <c r="O11439" i="1" s="1"/>
  <c r="N4974" i="1"/>
  <c r="O4974" i="1" s="1"/>
  <c r="N4146" i="1"/>
  <c r="O4146" i="1" s="1"/>
  <c r="N3877" i="1"/>
  <c r="O3877" i="1" s="1"/>
  <c r="N1078" i="1"/>
  <c r="O1078" i="1" s="1"/>
  <c r="N11152" i="1"/>
  <c r="O11152" i="1" s="1"/>
  <c r="N137" i="1"/>
  <c r="O137" i="1" s="1"/>
  <c r="N8693" i="1"/>
  <c r="O8693" i="1" s="1"/>
  <c r="N4070" i="1"/>
  <c r="O4070" i="1" s="1"/>
  <c r="N10282" i="1"/>
  <c r="O10282" i="1" s="1"/>
  <c r="N14496" i="1"/>
  <c r="O14496" i="1" s="1"/>
  <c r="N10645" i="1"/>
  <c r="O10645" i="1" s="1"/>
  <c r="N5734" i="1"/>
  <c r="O5734" i="1" s="1"/>
  <c r="N2734" i="1"/>
  <c r="O2734" i="1" s="1"/>
  <c r="N5147" i="1"/>
  <c r="O5147" i="1" s="1"/>
  <c r="N7013" i="1"/>
  <c r="O7013" i="1" s="1"/>
  <c r="N13552" i="1"/>
  <c r="O13552" i="1" s="1"/>
  <c r="N15010" i="1"/>
  <c r="O15010" i="1" s="1"/>
  <c r="N14241" i="1"/>
  <c r="O14241" i="1" s="1"/>
  <c r="N7658" i="1"/>
  <c r="O7658" i="1" s="1"/>
  <c r="N7213" i="1"/>
  <c r="O7213" i="1" s="1"/>
  <c r="N4140" i="1"/>
  <c r="O4140" i="1" s="1"/>
  <c r="N5756" i="1"/>
  <c r="O5756" i="1" s="1"/>
  <c r="N14088" i="1"/>
  <c r="O14088" i="1" s="1"/>
  <c r="N13234" i="1"/>
  <c r="O13234" i="1" s="1"/>
  <c r="N2234" i="1"/>
  <c r="O2234" i="1" s="1"/>
  <c r="N5358" i="1"/>
  <c r="O5358" i="1" s="1"/>
  <c r="N8942" i="1"/>
  <c r="O8942" i="1" s="1"/>
  <c r="N1733" i="1"/>
  <c r="O1733" i="1" s="1"/>
  <c r="N5316" i="1"/>
  <c r="O5316" i="1" s="1"/>
  <c r="N9018" i="1"/>
  <c r="O9018" i="1" s="1"/>
  <c r="N6902" i="1"/>
  <c r="O6902" i="1" s="1"/>
  <c r="N13270" i="1"/>
  <c r="O13270" i="1" s="1"/>
  <c r="N9158" i="1"/>
  <c r="O9158" i="1" s="1"/>
  <c r="N10326" i="1"/>
  <c r="O10326" i="1" s="1"/>
  <c r="N8075" i="1"/>
  <c r="O8075" i="1" s="1"/>
  <c r="N4701" i="1"/>
  <c r="O4701" i="1" s="1"/>
  <c r="N9147" i="1"/>
  <c r="O9147" i="1" s="1"/>
  <c r="N15328" i="1"/>
  <c r="O15328" i="1" s="1"/>
  <c r="N3076" i="1"/>
  <c r="O3076" i="1" s="1"/>
  <c r="N11136" i="1"/>
  <c r="O11136" i="1" s="1"/>
  <c r="N10958" i="1"/>
  <c r="O10958" i="1" s="1"/>
  <c r="N11989" i="1"/>
  <c r="O11989" i="1" s="1"/>
  <c r="N6670" i="1"/>
  <c r="O6670" i="1" s="1"/>
  <c r="N172" i="1"/>
  <c r="O172" i="1" s="1"/>
  <c r="N13862" i="1"/>
  <c r="O13862" i="1" s="1"/>
  <c r="N3950" i="1"/>
  <c r="O3950" i="1" s="1"/>
  <c r="N6042" i="1"/>
  <c r="O6042" i="1" s="1"/>
  <c r="N12774" i="1"/>
  <c r="O12774" i="1" s="1"/>
  <c r="N13394" i="1"/>
  <c r="O13394" i="1" s="1"/>
  <c r="N10591" i="1"/>
  <c r="O10591" i="1" s="1"/>
  <c r="N6712" i="1"/>
  <c r="O6712" i="1" s="1"/>
  <c r="N9912" i="1"/>
  <c r="O9912" i="1" s="1"/>
  <c r="N6564" i="1"/>
  <c r="O6564" i="1" s="1"/>
  <c r="N3149" i="1"/>
  <c r="O3149" i="1" s="1"/>
  <c r="N5137" i="1"/>
  <c r="O5137" i="1" s="1"/>
  <c r="N9291" i="1"/>
  <c r="O9291" i="1" s="1"/>
  <c r="N1322" i="1"/>
  <c r="O1322" i="1" s="1"/>
  <c r="N340" i="1"/>
  <c r="O340" i="1" s="1"/>
  <c r="N81" i="1"/>
  <c r="O81" i="1" s="1"/>
  <c r="N1739" i="1"/>
  <c r="O1739" i="1" s="1"/>
  <c r="N2091" i="1"/>
  <c r="O2091" i="1" s="1"/>
  <c r="N10402" i="1"/>
  <c r="O10402" i="1" s="1"/>
  <c r="N6107" i="1"/>
  <c r="O6107" i="1" s="1"/>
  <c r="N709" i="1"/>
  <c r="O709" i="1" s="1"/>
  <c r="N2896" i="1"/>
  <c r="O2896" i="1" s="1"/>
  <c r="N7850" i="1"/>
  <c r="O7850" i="1" s="1"/>
  <c r="N9533" i="1"/>
  <c r="O9533" i="1" s="1"/>
  <c r="N15137" i="1"/>
  <c r="O15137" i="1" s="1"/>
  <c r="N7940" i="1"/>
  <c r="O7940" i="1" s="1"/>
  <c r="N1841" i="1"/>
  <c r="O1841" i="1" s="1"/>
  <c r="N9958" i="1"/>
  <c r="O9958" i="1" s="1"/>
  <c r="N9324" i="1"/>
  <c r="O9324" i="1" s="1"/>
  <c r="N5206" i="1"/>
  <c r="O5206" i="1" s="1"/>
  <c r="N10127" i="1"/>
  <c r="O10127" i="1" s="1"/>
  <c r="N14273" i="1"/>
  <c r="O14273" i="1" s="1"/>
  <c r="N324" i="1"/>
  <c r="O324" i="1" s="1"/>
  <c r="N3165" i="1"/>
  <c r="O3165" i="1" s="1"/>
  <c r="N1836" i="1"/>
  <c r="O1836" i="1" s="1"/>
  <c r="N10866" i="1"/>
  <c r="O10866" i="1" s="1"/>
  <c r="N10178" i="1"/>
  <c r="O10178" i="1" s="1"/>
  <c r="N1448" i="1"/>
  <c r="O1448" i="1" s="1"/>
  <c r="N2066" i="1"/>
  <c r="O2066" i="1" s="1"/>
  <c r="N13088" i="1"/>
  <c r="O13088" i="1" s="1"/>
  <c r="N9137" i="1"/>
  <c r="O9137" i="1" s="1"/>
  <c r="N7820" i="1"/>
  <c r="O7820" i="1" s="1"/>
  <c r="N8058" i="1"/>
  <c r="O8058" i="1" s="1"/>
  <c r="N2531" i="1"/>
  <c r="O2531" i="1" s="1"/>
  <c r="N5999" i="1"/>
  <c r="O5999" i="1" s="1"/>
  <c r="N8975" i="1"/>
  <c r="O8975" i="1" s="1"/>
  <c r="N7503" i="1"/>
  <c r="O7503" i="1" s="1"/>
  <c r="N6511" i="1"/>
  <c r="O6511" i="1" s="1"/>
  <c r="N4324" i="1"/>
  <c r="O4324" i="1" s="1"/>
  <c r="N5584" i="1"/>
  <c r="O5584" i="1" s="1"/>
  <c r="N10415" i="1"/>
  <c r="O10415" i="1" s="1"/>
  <c r="N14952" i="1"/>
  <c r="O14952" i="1" s="1"/>
  <c r="N13755" i="1"/>
  <c r="O13755" i="1" s="1"/>
  <c r="N12266" i="1"/>
  <c r="O12266" i="1" s="1"/>
  <c r="N10985" i="1"/>
  <c r="O10985" i="1" s="1"/>
  <c r="N6776" i="1"/>
  <c r="O6776" i="1" s="1"/>
  <c r="N5951" i="1"/>
  <c r="O5951" i="1" s="1"/>
  <c r="N10120" i="1"/>
  <c r="O10120" i="1" s="1"/>
  <c r="N2825" i="1"/>
  <c r="O2825" i="1" s="1"/>
  <c r="N14287" i="1"/>
  <c r="O14287" i="1" s="1"/>
  <c r="N1826" i="1"/>
  <c r="O1826" i="1" s="1"/>
  <c r="N1789" i="1"/>
  <c r="O1789" i="1" s="1"/>
  <c r="N2802" i="1"/>
  <c r="O2802" i="1" s="1"/>
  <c r="N1092" i="1"/>
  <c r="O1092" i="1" s="1"/>
  <c r="N841" i="1"/>
  <c r="O841" i="1" s="1"/>
  <c r="N2319" i="1"/>
  <c r="O2319" i="1" s="1"/>
  <c r="N4984" i="1"/>
  <c r="O4984" i="1" s="1"/>
  <c r="N8744" i="1"/>
  <c r="O8744" i="1" s="1"/>
  <c r="N8274" i="1"/>
  <c r="O8274" i="1" s="1"/>
  <c r="N1162" i="1"/>
  <c r="O1162" i="1" s="1"/>
  <c r="N10751" i="1"/>
  <c r="O10751" i="1" s="1"/>
  <c r="N4448" i="1"/>
  <c r="O4448" i="1" s="1"/>
  <c r="N6249" i="1"/>
  <c r="O6249" i="1" s="1"/>
  <c r="N5564" i="1"/>
  <c r="O5564" i="1" s="1"/>
  <c r="N7570" i="1"/>
  <c r="O7570" i="1" s="1"/>
  <c r="N515" i="1"/>
  <c r="O515" i="1" s="1"/>
  <c r="N2964" i="1"/>
  <c r="O2964" i="1" s="1"/>
  <c r="N2337" i="1"/>
  <c r="O2337" i="1" s="1"/>
  <c r="N12329" i="1"/>
  <c r="O12329" i="1" s="1"/>
  <c r="N8537" i="1"/>
  <c r="O8537" i="1" s="1"/>
  <c r="N11669" i="1"/>
  <c r="O11669" i="1" s="1"/>
  <c r="N10885" i="1"/>
  <c r="O10885" i="1" s="1"/>
  <c r="N4075" i="1"/>
  <c r="O4075" i="1" s="1"/>
  <c r="N7823" i="1"/>
  <c r="O7823" i="1" s="1"/>
  <c r="N2211" i="1"/>
  <c r="O2211" i="1" s="1"/>
  <c r="N12002" i="1"/>
  <c r="O12002" i="1" s="1"/>
  <c r="N3144" i="1"/>
  <c r="O3144" i="1" s="1"/>
  <c r="N15123" i="1"/>
  <c r="O15123" i="1" s="1"/>
  <c r="N14958" i="1"/>
  <c r="O14958" i="1" s="1"/>
  <c r="N2538" i="1"/>
  <c r="O2538" i="1" s="1"/>
  <c r="N116" i="1"/>
  <c r="O116" i="1" s="1"/>
  <c r="N1814" i="1"/>
  <c r="O1814" i="1" s="1"/>
  <c r="N6180" i="1"/>
  <c r="O6180" i="1" s="1"/>
  <c r="N11976" i="1"/>
  <c r="O11976" i="1" s="1"/>
  <c r="N12999" i="1"/>
  <c r="O12999" i="1" s="1"/>
  <c r="N7375" i="1"/>
  <c r="O7375" i="1" s="1"/>
  <c r="N13397" i="1"/>
  <c r="O13397" i="1" s="1"/>
  <c r="N13611" i="1"/>
  <c r="O13611" i="1" s="1"/>
  <c r="N9278" i="1"/>
  <c r="O9278" i="1" s="1"/>
  <c r="N5205" i="1"/>
  <c r="O5205" i="1" s="1"/>
  <c r="N11453" i="1"/>
  <c r="O11453" i="1" s="1"/>
  <c r="N10320" i="1"/>
  <c r="O10320" i="1" s="1"/>
  <c r="N7153" i="1"/>
  <c r="O7153" i="1" s="1"/>
  <c r="N11822" i="1"/>
  <c r="O11822" i="1" s="1"/>
  <c r="N12581" i="1"/>
  <c r="O12581" i="1" s="1"/>
  <c r="N9992" i="1"/>
  <c r="O9992" i="1" s="1"/>
  <c r="N248" i="1"/>
  <c r="O248" i="1" s="1"/>
  <c r="N7114" i="1"/>
  <c r="O7114" i="1" s="1"/>
  <c r="N6647" i="1"/>
  <c r="O6647" i="1" s="1"/>
  <c r="N13723" i="1"/>
  <c r="O13723" i="1" s="1"/>
  <c r="N7819" i="1"/>
  <c r="O7819" i="1" s="1"/>
  <c r="N5687" i="1"/>
  <c r="O5687" i="1" s="1"/>
  <c r="N4765" i="1"/>
  <c r="O4765" i="1" s="1"/>
  <c r="N9185" i="1"/>
  <c r="O9185" i="1" s="1"/>
  <c r="N1108" i="1"/>
  <c r="O1108" i="1" s="1"/>
  <c r="N13459" i="1"/>
  <c r="O13459" i="1" s="1"/>
  <c r="N9521" i="1"/>
  <c r="O9521" i="1" s="1"/>
  <c r="N3718" i="1"/>
  <c r="O3718" i="1" s="1"/>
  <c r="N4329" i="1"/>
  <c r="O4329" i="1" s="1"/>
  <c r="N13856" i="1"/>
  <c r="O13856" i="1" s="1"/>
  <c r="N521" i="1"/>
  <c r="O521" i="1" s="1"/>
  <c r="N4595" i="1"/>
  <c r="O4595" i="1" s="1"/>
  <c r="N4460" i="1"/>
  <c r="O4460" i="1" s="1"/>
  <c r="N11475" i="1"/>
  <c r="O11475" i="1" s="1"/>
  <c r="N3128" i="1"/>
  <c r="O3128" i="1" s="1"/>
  <c r="N1037" i="1"/>
  <c r="O1037" i="1" s="1"/>
  <c r="N5883" i="1"/>
  <c r="O5883" i="1" s="1"/>
  <c r="N11069" i="1"/>
  <c r="O11069" i="1" s="1"/>
  <c r="N931" i="1"/>
  <c r="O931" i="1" s="1"/>
  <c r="N2648" i="1"/>
  <c r="O2648" i="1" s="1"/>
  <c r="N9719" i="1"/>
  <c r="O9719" i="1" s="1"/>
  <c r="N10890" i="1"/>
  <c r="O10890" i="1" s="1"/>
  <c r="N39" i="1"/>
  <c r="O39" i="1" s="1"/>
  <c r="N14359" i="1"/>
  <c r="O14359" i="1" s="1"/>
  <c r="N5745" i="1"/>
  <c r="O5745" i="1" s="1"/>
  <c r="N5462" i="1"/>
  <c r="O5462" i="1" s="1"/>
  <c r="N12895" i="1"/>
  <c r="O12895" i="1" s="1"/>
  <c r="N1698" i="1"/>
  <c r="O1698" i="1" s="1"/>
  <c r="N3566" i="1"/>
  <c r="O3566" i="1" s="1"/>
  <c r="N13111" i="1"/>
  <c r="O13111" i="1" s="1"/>
  <c r="N8671" i="1"/>
  <c r="O8671" i="1" s="1"/>
  <c r="N9441" i="1"/>
  <c r="O9441" i="1" s="1"/>
  <c r="N4649" i="1"/>
  <c r="O4649" i="1" s="1"/>
  <c r="N8182" i="1"/>
  <c r="O8182" i="1" s="1"/>
  <c r="N12920" i="1"/>
  <c r="O12920" i="1" s="1"/>
  <c r="N15081" i="1"/>
  <c r="O15081" i="1" s="1"/>
  <c r="N5871" i="1"/>
  <c r="O5871" i="1" s="1"/>
  <c r="N2448" i="1"/>
  <c r="O2448" i="1" s="1"/>
  <c r="N5460" i="1"/>
  <c r="O5460" i="1" s="1"/>
  <c r="N5251" i="1"/>
  <c r="O5251" i="1" s="1"/>
  <c r="N5356" i="1"/>
  <c r="O5356" i="1" s="1"/>
  <c r="N3898" i="1"/>
  <c r="O3898" i="1" s="1"/>
  <c r="N8393" i="1"/>
  <c r="O8393" i="1" s="1"/>
  <c r="N14900" i="1"/>
  <c r="O14900" i="1" s="1"/>
  <c r="N839" i="1"/>
  <c r="O839" i="1" s="1"/>
  <c r="N8799" i="1"/>
  <c r="O8799" i="1" s="1"/>
  <c r="N14678" i="1"/>
  <c r="O14678" i="1" s="1"/>
  <c r="N6402" i="1"/>
  <c r="O6402" i="1" s="1"/>
  <c r="N8381" i="1"/>
  <c r="O8381" i="1" s="1"/>
  <c r="N1683" i="1"/>
  <c r="O1683" i="1" s="1"/>
  <c r="N9150" i="1"/>
  <c r="O9150" i="1" s="1"/>
  <c r="N5843" i="1"/>
  <c r="O5843" i="1" s="1"/>
  <c r="N11190" i="1"/>
  <c r="O11190" i="1" s="1"/>
  <c r="N7643" i="1"/>
  <c r="O7643" i="1" s="1"/>
  <c r="N1661" i="1"/>
  <c r="O1661" i="1" s="1"/>
  <c r="N2416" i="1"/>
  <c r="O2416" i="1" s="1"/>
  <c r="N13587" i="1"/>
  <c r="O13587" i="1" s="1"/>
  <c r="N9213" i="1"/>
  <c r="O9213" i="1" s="1"/>
  <c r="N1089" i="1"/>
  <c r="O1089" i="1" s="1"/>
  <c r="N4647" i="1"/>
  <c r="O4647" i="1" s="1"/>
  <c r="N11630" i="1"/>
  <c r="O11630" i="1" s="1"/>
  <c r="N8927" i="1"/>
  <c r="O8927" i="1" s="1"/>
  <c r="N13519" i="1"/>
  <c r="O13519" i="1" s="1"/>
  <c r="N4358" i="1"/>
  <c r="O4358" i="1" s="1"/>
  <c r="N13407" i="1"/>
  <c r="O13407" i="1" s="1"/>
  <c r="N6452" i="1"/>
  <c r="O6452" i="1" s="1"/>
  <c r="N14919" i="1"/>
  <c r="O14919" i="1" s="1"/>
  <c r="N13015" i="1"/>
  <c r="O13015" i="1" s="1"/>
  <c r="N14157" i="1"/>
  <c r="O14157" i="1" s="1"/>
  <c r="N12861" i="1"/>
  <c r="O12861" i="1" s="1"/>
  <c r="N11445" i="1"/>
  <c r="O11445" i="1" s="1"/>
  <c r="N12262" i="1"/>
  <c r="O12262" i="1" s="1"/>
  <c r="N8587" i="1"/>
  <c r="O8587" i="1" s="1"/>
  <c r="N5921" i="1"/>
  <c r="O5921" i="1" s="1"/>
  <c r="N6134" i="1"/>
  <c r="O6134" i="1" s="1"/>
  <c r="N6513" i="1"/>
  <c r="O6513" i="1" s="1"/>
  <c r="N7723" i="1"/>
  <c r="O7723" i="1" s="1"/>
  <c r="N10434" i="1"/>
  <c r="O10434" i="1" s="1"/>
  <c r="N5533" i="1"/>
  <c r="O5533" i="1" s="1"/>
  <c r="N10484" i="1"/>
  <c r="O10484" i="1" s="1"/>
  <c r="N5119" i="1"/>
  <c r="O5119" i="1" s="1"/>
  <c r="N8793" i="1"/>
  <c r="O8793" i="1" s="1"/>
  <c r="N10133" i="1"/>
  <c r="O10133" i="1" s="1"/>
  <c r="N5925" i="1"/>
  <c r="O5925" i="1" s="1"/>
  <c r="N8343" i="1"/>
  <c r="O8343" i="1" s="1"/>
  <c r="N262" i="1"/>
  <c r="O262" i="1" s="1"/>
  <c r="N7295" i="1"/>
  <c r="O7295" i="1" s="1"/>
  <c r="N12620" i="1"/>
  <c r="O12620" i="1" s="1"/>
  <c r="N4538" i="1"/>
  <c r="O4538" i="1" s="1"/>
  <c r="N4056" i="1"/>
  <c r="O4056" i="1" s="1"/>
  <c r="N11863" i="1"/>
  <c r="O11863" i="1" s="1"/>
  <c r="N4882" i="1"/>
  <c r="O4882" i="1" s="1"/>
  <c r="N5881" i="1"/>
  <c r="O5881" i="1" s="1"/>
  <c r="N12621" i="1"/>
  <c r="O12621" i="1" s="1"/>
  <c r="N1014" i="1"/>
  <c r="O1014" i="1" s="1"/>
  <c r="N14339" i="1"/>
  <c r="O14339" i="1" s="1"/>
  <c r="N3019" i="1"/>
  <c r="O3019" i="1" s="1"/>
  <c r="N3313" i="1"/>
  <c r="O3313" i="1" s="1"/>
  <c r="N11885" i="1"/>
  <c r="O11885" i="1" s="1"/>
  <c r="N1876" i="1"/>
  <c r="O1876" i="1" s="1"/>
  <c r="N2153" i="1"/>
  <c r="O2153" i="1" s="1"/>
  <c r="N1404" i="1"/>
  <c r="O1404" i="1" s="1"/>
  <c r="N9300" i="1"/>
  <c r="O9300" i="1" s="1"/>
  <c r="N12944" i="1"/>
  <c r="O12944" i="1" s="1"/>
  <c r="N2764" i="1"/>
  <c r="O2764" i="1" s="1"/>
  <c r="N5972" i="1"/>
  <c r="O5972" i="1" s="1"/>
  <c r="N10462" i="1"/>
  <c r="O10462" i="1" s="1"/>
  <c r="N4638" i="1"/>
  <c r="O4638" i="1" s="1"/>
  <c r="N2979" i="1"/>
  <c r="O2979" i="1" s="1"/>
  <c r="N13894" i="1"/>
  <c r="O13894" i="1" s="1"/>
  <c r="N10833" i="1"/>
  <c r="O10833" i="1" s="1"/>
  <c r="N14204" i="1"/>
  <c r="O14204" i="1" s="1"/>
  <c r="N12006" i="1"/>
  <c r="O12006" i="1" s="1"/>
  <c r="N5266" i="1"/>
  <c r="O5266" i="1" s="1"/>
  <c r="N396" i="1"/>
  <c r="O396" i="1" s="1"/>
  <c r="N7138" i="1"/>
  <c r="O7138" i="1" s="1"/>
  <c r="N5561" i="1"/>
  <c r="O5561" i="1" s="1"/>
  <c r="N7725" i="1"/>
  <c r="O7725" i="1" s="1"/>
  <c r="N200" i="1"/>
  <c r="O200" i="1" s="1"/>
  <c r="N8169" i="1"/>
  <c r="O8169" i="1" s="1"/>
  <c r="N6248" i="1"/>
  <c r="O6248" i="1" s="1"/>
  <c r="N10467" i="1"/>
  <c r="O10467" i="1" s="1"/>
  <c r="N4099" i="1"/>
  <c r="O4099" i="1" s="1"/>
  <c r="N12588" i="1"/>
  <c r="O12588" i="1" s="1"/>
  <c r="N14274" i="1"/>
  <c r="O14274" i="1" s="1"/>
  <c r="N2536" i="1"/>
  <c r="O2536" i="1" s="1"/>
  <c r="N9941" i="1"/>
  <c r="O9941" i="1" s="1"/>
  <c r="N9736" i="1"/>
  <c r="O9736" i="1" s="1"/>
  <c r="N5168" i="1"/>
  <c r="O5168" i="1" s="1"/>
  <c r="N1768" i="1"/>
  <c r="O1768" i="1" s="1"/>
  <c r="N10301" i="1"/>
  <c r="O10301" i="1" s="1"/>
  <c r="N6948" i="1"/>
  <c r="O6948" i="1" s="1"/>
  <c r="N2937" i="1"/>
  <c r="O2937" i="1" s="1"/>
  <c r="N894" i="1"/>
  <c r="O894" i="1" s="1"/>
  <c r="N14509" i="1"/>
  <c r="O14509" i="1" s="1"/>
  <c r="N6181" i="1"/>
  <c r="O6181" i="1" s="1"/>
  <c r="N11515" i="1"/>
  <c r="O11515" i="1" s="1"/>
  <c r="N2081" i="1"/>
  <c r="O2081" i="1" s="1"/>
  <c r="N9578" i="1"/>
  <c r="O9578" i="1" s="1"/>
  <c r="N391" i="1"/>
  <c r="O391" i="1" s="1"/>
  <c r="N6422" i="1"/>
  <c r="O6422" i="1" s="1"/>
  <c r="N3767" i="1"/>
  <c r="O3767" i="1" s="1"/>
  <c r="N5105" i="1"/>
  <c r="O5105" i="1" s="1"/>
  <c r="N9577" i="1"/>
  <c r="O9577" i="1" s="1"/>
  <c r="N5363" i="1"/>
  <c r="O5363" i="1" s="1"/>
  <c r="N3798" i="1"/>
  <c r="O3798" i="1" s="1"/>
  <c r="N11000" i="1"/>
  <c r="O11000" i="1" s="1"/>
  <c r="N8310" i="1"/>
  <c r="O8310" i="1" s="1"/>
  <c r="N9625" i="1"/>
  <c r="O9625" i="1" s="1"/>
  <c r="N5781" i="1"/>
  <c r="O5781" i="1" s="1"/>
  <c r="N3916" i="1"/>
  <c r="O3916" i="1" s="1"/>
  <c r="N3829" i="1"/>
  <c r="O3829" i="1" s="1"/>
  <c r="N15245" i="1"/>
  <c r="O15245" i="1" s="1"/>
  <c r="N10254" i="1"/>
  <c r="O10254" i="1" s="1"/>
  <c r="N1549" i="1"/>
  <c r="O1549" i="1" s="1"/>
  <c r="N9890" i="1"/>
  <c r="O9890" i="1" s="1"/>
  <c r="N1605" i="1"/>
  <c r="O1605" i="1" s="1"/>
  <c r="N4547" i="1"/>
  <c r="O4547" i="1" s="1"/>
  <c r="N12995" i="1"/>
  <c r="O12995" i="1" s="1"/>
  <c r="N14036" i="1"/>
  <c r="O14036" i="1" s="1"/>
  <c r="N13215" i="1"/>
  <c r="O13215" i="1" s="1"/>
  <c r="N8520" i="1"/>
  <c r="O8520" i="1" s="1"/>
  <c r="N6918" i="1"/>
  <c r="O6918" i="1" s="1"/>
  <c r="N3773" i="1"/>
  <c r="O3773" i="1" s="1"/>
  <c r="N12256" i="1"/>
  <c r="O12256" i="1" s="1"/>
  <c r="N9557" i="1"/>
  <c r="O9557" i="1" s="1"/>
  <c r="N8102" i="1"/>
  <c r="O8102" i="1" s="1"/>
  <c r="N3962" i="1"/>
  <c r="O3962" i="1" s="1"/>
  <c r="N4730" i="1"/>
  <c r="O4730" i="1" s="1"/>
  <c r="N3761" i="1"/>
  <c r="O3761" i="1" s="1"/>
  <c r="N9800" i="1"/>
  <c r="O9800" i="1" s="1"/>
  <c r="N9395" i="1"/>
  <c r="O9395" i="1" s="1"/>
  <c r="N2640" i="1"/>
  <c r="O2640" i="1" s="1"/>
  <c r="N5053" i="1"/>
  <c r="O5053" i="1" s="1"/>
  <c r="N272" i="1"/>
  <c r="O272" i="1" s="1"/>
  <c r="N2728" i="1"/>
  <c r="O2728" i="1" s="1"/>
  <c r="N8087" i="1"/>
  <c r="O8087" i="1" s="1"/>
  <c r="N5721" i="1"/>
  <c r="O5721" i="1" s="1"/>
  <c r="N9056" i="1"/>
  <c r="O9056" i="1" s="1"/>
  <c r="N6403" i="1"/>
  <c r="O6403" i="1" s="1"/>
  <c r="N1447" i="1"/>
  <c r="O1447" i="1" s="1"/>
  <c r="N10260" i="1"/>
  <c r="O10260" i="1" s="1"/>
  <c r="N14492" i="1"/>
  <c r="O14492" i="1" s="1"/>
  <c r="N4171" i="1"/>
  <c r="O4171" i="1" s="1"/>
  <c r="N3180" i="1"/>
  <c r="O3180" i="1" s="1"/>
  <c r="N12887" i="1"/>
  <c r="O12887" i="1" s="1"/>
  <c r="N4126" i="1"/>
  <c r="O4126" i="1" s="1"/>
  <c r="N5727" i="1"/>
  <c r="O5727" i="1" s="1"/>
  <c r="N3415" i="1"/>
  <c r="O3415" i="1" s="1"/>
  <c r="N9645" i="1"/>
  <c r="O9645" i="1" s="1"/>
  <c r="N6885" i="1"/>
  <c r="O6885" i="1" s="1"/>
  <c r="N5602" i="1"/>
  <c r="O5602" i="1" s="1"/>
  <c r="N3987" i="1"/>
  <c r="O3987" i="1" s="1"/>
  <c r="N14656" i="1"/>
  <c r="O14656" i="1" s="1"/>
  <c r="N1317" i="1"/>
  <c r="O1317" i="1" s="1"/>
  <c r="N4177" i="1"/>
  <c r="O4177" i="1" s="1"/>
  <c r="N5242" i="1"/>
  <c r="O5242" i="1" s="1"/>
  <c r="N12567" i="1"/>
  <c r="O12567" i="1" s="1"/>
  <c r="N14615" i="1"/>
  <c r="O14615" i="1" s="1"/>
  <c r="N123" i="1"/>
  <c r="O123" i="1" s="1"/>
  <c r="N14745" i="1"/>
  <c r="O14745" i="1" s="1"/>
  <c r="N14786" i="1"/>
  <c r="O14786" i="1" s="1"/>
  <c r="N13985" i="1"/>
  <c r="O13985" i="1" s="1"/>
  <c r="N14129" i="1"/>
  <c r="O14129" i="1" s="1"/>
  <c r="N12325" i="1"/>
  <c r="O12325" i="1" s="1"/>
  <c r="N4559" i="1"/>
  <c r="O4559" i="1" s="1"/>
  <c r="N12304" i="1"/>
  <c r="O12304" i="1" s="1"/>
  <c r="N7476" i="1"/>
  <c r="O7476" i="1" s="1"/>
  <c r="N8282" i="1"/>
  <c r="O8282" i="1" s="1"/>
  <c r="N362" i="1"/>
  <c r="O362" i="1" s="1"/>
  <c r="N7279" i="1"/>
  <c r="O7279" i="1" s="1"/>
  <c r="N4124" i="1"/>
  <c r="O4124" i="1" s="1"/>
  <c r="N5129" i="1"/>
  <c r="O5129" i="1" s="1"/>
  <c r="N7285" i="1"/>
  <c r="O7285" i="1" s="1"/>
  <c r="N10593" i="1"/>
  <c r="O10593" i="1" s="1"/>
  <c r="N1179" i="1"/>
  <c r="O1179" i="1" s="1"/>
  <c r="N9295" i="1"/>
  <c r="O9295" i="1" s="1"/>
  <c r="N4563" i="1"/>
  <c r="O4563" i="1" s="1"/>
  <c r="N12709" i="1"/>
  <c r="O12709" i="1" s="1"/>
  <c r="N13724" i="1"/>
  <c r="O13724" i="1" s="1"/>
  <c r="N1545" i="1"/>
  <c r="O1545" i="1" s="1"/>
  <c r="N13443" i="1"/>
  <c r="O13443" i="1" s="1"/>
  <c r="N8298" i="1"/>
  <c r="O8298" i="1" s="1"/>
  <c r="N2506" i="1"/>
  <c r="O2506" i="1" s="1"/>
  <c r="N150" i="1"/>
  <c r="O150" i="1" s="1"/>
  <c r="N9296" i="1"/>
  <c r="O9296" i="1" s="1"/>
  <c r="N8140" i="1"/>
  <c r="O8140" i="1" s="1"/>
  <c r="N11009" i="1"/>
  <c r="O11009" i="1" s="1"/>
  <c r="N7749" i="1"/>
  <c r="O7749" i="1" s="1"/>
  <c r="N352" i="1"/>
  <c r="O352" i="1" s="1"/>
  <c r="N6585" i="1"/>
  <c r="O6585" i="1" s="1"/>
  <c r="N12934" i="1"/>
  <c r="O12934" i="1" s="1"/>
  <c r="N5787" i="1"/>
  <c r="O5787" i="1" s="1"/>
  <c r="N4009" i="1"/>
  <c r="O4009" i="1" s="1"/>
  <c r="N4413" i="1"/>
  <c r="O4413" i="1" s="1"/>
  <c r="N1635" i="1"/>
  <c r="O1635" i="1" s="1"/>
  <c r="N5804" i="1"/>
  <c r="O5804" i="1" s="1"/>
  <c r="N11957" i="1"/>
  <c r="O11957" i="1" s="1"/>
  <c r="N946" i="1"/>
  <c r="O946" i="1" s="1"/>
  <c r="N14072" i="1"/>
  <c r="O14072" i="1" s="1"/>
  <c r="N6898" i="1"/>
  <c r="O6898" i="1" s="1"/>
  <c r="N10100" i="1"/>
  <c r="O10100" i="1" s="1"/>
  <c r="N5664" i="1"/>
  <c r="O5664" i="1" s="1"/>
  <c r="N4071" i="1"/>
  <c r="O4071" i="1" s="1"/>
  <c r="N1460" i="1"/>
  <c r="O1460" i="1" s="1"/>
  <c r="N7208" i="1"/>
  <c r="O7208" i="1" s="1"/>
  <c r="N6363" i="1"/>
  <c r="O6363" i="1" s="1"/>
  <c r="N8797" i="1"/>
  <c r="O8797" i="1" s="1"/>
  <c r="N6063" i="1"/>
  <c r="O6063" i="1" s="1"/>
  <c r="N6849" i="1"/>
  <c r="O6849" i="1" s="1"/>
  <c r="N12133" i="1"/>
  <c r="O12133" i="1" s="1"/>
  <c r="N1959" i="1"/>
  <c r="O1959" i="1" s="1"/>
  <c r="N6159" i="1"/>
  <c r="O6159" i="1" s="1"/>
  <c r="N2134" i="1"/>
  <c r="O2134" i="1" s="1"/>
  <c r="N14369" i="1"/>
  <c r="O14369" i="1" s="1"/>
  <c r="N12742" i="1"/>
  <c r="O12742" i="1" s="1"/>
  <c r="N13008" i="1"/>
  <c r="O13008" i="1" s="1"/>
  <c r="N2090" i="1"/>
  <c r="O2090" i="1" s="1"/>
  <c r="N13456" i="1"/>
  <c r="O13456" i="1" s="1"/>
  <c r="N2185" i="1"/>
  <c r="O2185" i="1" s="1"/>
  <c r="N7121" i="1"/>
  <c r="O7121" i="1" s="1"/>
  <c r="N1550" i="1"/>
  <c r="O1550" i="1" s="1"/>
  <c r="N14281" i="1"/>
  <c r="O14281" i="1" s="1"/>
  <c r="N15108" i="1"/>
  <c r="O15108" i="1" s="1"/>
  <c r="N6438" i="1"/>
  <c r="O6438" i="1" s="1"/>
  <c r="N14558" i="1"/>
  <c r="O14558" i="1" s="1"/>
  <c r="N1429" i="1"/>
  <c r="O1429" i="1" s="1"/>
  <c r="N13975" i="1"/>
  <c r="O13975" i="1" s="1"/>
  <c r="N5225" i="1"/>
  <c r="O5225" i="1" s="1"/>
  <c r="N10280" i="1"/>
  <c r="O10280" i="1" s="1"/>
  <c r="N5403" i="1"/>
  <c r="O5403" i="1" s="1"/>
  <c r="N9218" i="1"/>
  <c r="O9218" i="1" s="1"/>
  <c r="N3507" i="1"/>
  <c r="O3507" i="1" s="1"/>
  <c r="N9596" i="1"/>
  <c r="O9596" i="1" s="1"/>
  <c r="N7791" i="1"/>
  <c r="O7791" i="1" s="1"/>
  <c r="N5470" i="1"/>
  <c r="O5470" i="1" s="1"/>
  <c r="N6703" i="1"/>
  <c r="O6703" i="1" s="1"/>
  <c r="N7632" i="1"/>
  <c r="O7632" i="1" s="1"/>
  <c r="N6306" i="1"/>
  <c r="O6306" i="1" s="1"/>
  <c r="N1085" i="1"/>
  <c r="O1085" i="1" s="1"/>
  <c r="N12123" i="1"/>
  <c r="O12123" i="1" s="1"/>
  <c r="N10221" i="1"/>
  <c r="O10221" i="1" s="1"/>
  <c r="N10476" i="1"/>
  <c r="O10476" i="1" s="1"/>
  <c r="N804" i="1"/>
  <c r="O804" i="1" s="1"/>
  <c r="N11868" i="1"/>
  <c r="O11868" i="1" s="1"/>
  <c r="N11914" i="1"/>
  <c r="O11914" i="1" s="1"/>
  <c r="N12218" i="1"/>
  <c r="O12218" i="1" s="1"/>
  <c r="N9430" i="1"/>
  <c r="O9430" i="1" s="1"/>
  <c r="N7883" i="1"/>
  <c r="O7883" i="1" s="1"/>
  <c r="N13406" i="1"/>
  <c r="O13406" i="1" s="1"/>
  <c r="N8977" i="1"/>
  <c r="O8977" i="1" s="1"/>
  <c r="N1427" i="1"/>
  <c r="O1427" i="1" s="1"/>
  <c r="N5274" i="1"/>
  <c r="O5274" i="1" s="1"/>
  <c r="N10974" i="1"/>
  <c r="O10974" i="1" s="1"/>
  <c r="N6215" i="1"/>
  <c r="O6215" i="1" s="1"/>
  <c r="N12289" i="1"/>
  <c r="O12289" i="1" s="1"/>
  <c r="N7142" i="1"/>
  <c r="O7142" i="1" s="1"/>
  <c r="N5824" i="1"/>
  <c r="O5824" i="1" s="1"/>
  <c r="N5286" i="1"/>
  <c r="O5286" i="1" s="1"/>
  <c r="N4796" i="1"/>
  <c r="O4796" i="1" s="1"/>
  <c r="N7331" i="1"/>
  <c r="O7331" i="1" s="1"/>
  <c r="N9223" i="1"/>
  <c r="O9223" i="1" s="1"/>
  <c r="N14198" i="1"/>
  <c r="O14198" i="1" s="1"/>
  <c r="N11261" i="1"/>
  <c r="O11261" i="1" s="1"/>
  <c r="N3235" i="1"/>
  <c r="O3235" i="1" s="1"/>
  <c r="N6930" i="1"/>
  <c r="O6930" i="1" s="1"/>
  <c r="N4675" i="1"/>
  <c r="O4675" i="1" s="1"/>
  <c r="N3725" i="1"/>
  <c r="O3725" i="1" s="1"/>
  <c r="N10116" i="1"/>
  <c r="O10116" i="1" s="1"/>
  <c r="N1747" i="1"/>
  <c r="O1747" i="1" s="1"/>
  <c r="N406" i="1"/>
  <c r="O406" i="1" s="1"/>
  <c r="N6261" i="1"/>
  <c r="O6261" i="1" s="1"/>
  <c r="N2098" i="1"/>
  <c r="O2098" i="1" s="1"/>
  <c r="N7829" i="1"/>
  <c r="O7829" i="1" s="1"/>
  <c r="N8453" i="1"/>
  <c r="O8453" i="1" s="1"/>
  <c r="N2541" i="1"/>
  <c r="O2541" i="1" s="1"/>
  <c r="N10715" i="1"/>
  <c r="O10715" i="1" s="1"/>
  <c r="N1774" i="1"/>
  <c r="O1774" i="1" s="1"/>
  <c r="N9473" i="1"/>
  <c r="O9473" i="1" s="1"/>
  <c r="N9921" i="1"/>
  <c r="O9921" i="1" s="1"/>
  <c r="N12442" i="1"/>
  <c r="O12442" i="1" s="1"/>
  <c r="N13641" i="1"/>
  <c r="O13641" i="1" s="1"/>
  <c r="N10318" i="1"/>
  <c r="O10318" i="1" s="1"/>
  <c r="N9527" i="1"/>
  <c r="O9527" i="1" s="1"/>
  <c r="N10426" i="1"/>
  <c r="O10426" i="1" s="1"/>
  <c r="N8073" i="1"/>
  <c r="O8073" i="1" s="1"/>
  <c r="N9465" i="1"/>
  <c r="O9465" i="1" s="1"/>
  <c r="N13891" i="1"/>
  <c r="O13891" i="1" s="1"/>
  <c r="N10693" i="1"/>
  <c r="O10693" i="1" s="1"/>
  <c r="N4573" i="1"/>
  <c r="O4573" i="1" s="1"/>
  <c r="N11004" i="1"/>
  <c r="O11004" i="1" s="1"/>
  <c r="N1392" i="1"/>
  <c r="O1392" i="1" s="1"/>
  <c r="N6917" i="1"/>
  <c r="O6917" i="1" s="1"/>
  <c r="N5943" i="1"/>
  <c r="O5943" i="1" s="1"/>
  <c r="N5089" i="1"/>
  <c r="O5089" i="1" s="1"/>
  <c r="N9566" i="1"/>
  <c r="O9566" i="1" s="1"/>
  <c r="N2599" i="1"/>
  <c r="O2599" i="1" s="1"/>
  <c r="N14442" i="1"/>
  <c r="O14442" i="1" s="1"/>
  <c r="N3942" i="1"/>
  <c r="O3942" i="1" s="1"/>
  <c r="N10680" i="1"/>
  <c r="O10680" i="1" s="1"/>
  <c r="N6673" i="1"/>
  <c r="O6673" i="1" s="1"/>
  <c r="N3141" i="1"/>
  <c r="O3141" i="1" s="1"/>
  <c r="N6447" i="1"/>
  <c r="O6447" i="1" s="1"/>
  <c r="N5472" i="1"/>
  <c r="O5472" i="1" s="1"/>
  <c r="N11988" i="1"/>
  <c r="O11988" i="1" s="1"/>
  <c r="N10121" i="1"/>
  <c r="O10121" i="1" s="1"/>
  <c r="N12819" i="1"/>
  <c r="O12819" i="1" s="1"/>
  <c r="N650" i="1"/>
  <c r="O650" i="1" s="1"/>
  <c r="N12813" i="1"/>
  <c r="O12813" i="1" s="1"/>
  <c r="N6220" i="1"/>
  <c r="O6220" i="1" s="1"/>
  <c r="N3957" i="1"/>
  <c r="O3957" i="1" s="1"/>
  <c r="N3134" i="1"/>
  <c r="O3134" i="1" s="1"/>
  <c r="N5250" i="1"/>
  <c r="O5250" i="1" s="1"/>
  <c r="N5246" i="1"/>
  <c r="O5246" i="1" s="1"/>
  <c r="N2176" i="1"/>
  <c r="O2176" i="1" s="1"/>
  <c r="N9227" i="1"/>
  <c r="O9227" i="1" s="1"/>
  <c r="N1268" i="1"/>
  <c r="O1268" i="1" s="1"/>
  <c r="N7646" i="1"/>
  <c r="O7646" i="1" s="1"/>
  <c r="N5923" i="1"/>
  <c r="O5923" i="1" s="1"/>
  <c r="N12530" i="1"/>
  <c r="O12530" i="1" s="1"/>
  <c r="N3379" i="1"/>
  <c r="O3379" i="1" s="1"/>
  <c r="N8622" i="1"/>
  <c r="O8622" i="1" s="1"/>
  <c r="N1832" i="1"/>
  <c r="O1832" i="1" s="1"/>
  <c r="N11037" i="1"/>
  <c r="O11037" i="1" s="1"/>
  <c r="N4945" i="1"/>
  <c r="O4945" i="1" s="1"/>
  <c r="N14737" i="1"/>
  <c r="O14737" i="1" s="1"/>
  <c r="N13906" i="1"/>
  <c r="O13906" i="1" s="1"/>
  <c r="N7323" i="1"/>
  <c r="O7323" i="1" s="1"/>
  <c r="N12152" i="1"/>
  <c r="O12152" i="1" s="1"/>
  <c r="N1164" i="1"/>
  <c r="O1164" i="1" s="1"/>
  <c r="N12035" i="1"/>
  <c r="O12035" i="1" s="1"/>
  <c r="N6847" i="1"/>
  <c r="O6847" i="1" s="1"/>
  <c r="N1468" i="1"/>
  <c r="O1468" i="1" s="1"/>
  <c r="N4222" i="1"/>
  <c r="O4222" i="1" s="1"/>
  <c r="N4543" i="1"/>
  <c r="O4543" i="1" s="1"/>
  <c r="N11034" i="1"/>
  <c r="O11034" i="1" s="1"/>
  <c r="N12109" i="1"/>
  <c r="O12109" i="1" s="1"/>
  <c r="N8165" i="1"/>
  <c r="O8165" i="1" s="1"/>
  <c r="N5029" i="1"/>
  <c r="O5029" i="1" s="1"/>
  <c r="N6156" i="1"/>
  <c r="O6156" i="1" s="1"/>
  <c r="N9593" i="1"/>
  <c r="O9593" i="1" s="1"/>
  <c r="N9703" i="1"/>
  <c r="O9703" i="1" s="1"/>
  <c r="N2780" i="1"/>
  <c r="O2780" i="1" s="1"/>
  <c r="N7655" i="1"/>
  <c r="O7655" i="1" s="1"/>
  <c r="N8726" i="1"/>
  <c r="O8726" i="1" s="1"/>
  <c r="N11527" i="1"/>
  <c r="O11527" i="1" s="1"/>
  <c r="N7139" i="1"/>
  <c r="O7139" i="1" s="1"/>
  <c r="N14361" i="1"/>
  <c r="O14361" i="1" s="1"/>
  <c r="N10246" i="1"/>
  <c r="O10246" i="1" s="1"/>
  <c r="N11112" i="1"/>
  <c r="O11112" i="1" s="1"/>
  <c r="N9044" i="1"/>
  <c r="O9044" i="1" s="1"/>
  <c r="N12990" i="1"/>
  <c r="O12990" i="1" s="1"/>
  <c r="N5430" i="1"/>
  <c r="O5430" i="1" s="1"/>
  <c r="N498" i="1"/>
  <c r="O498" i="1" s="1"/>
  <c r="N1784" i="1"/>
  <c r="O1784" i="1" s="1"/>
  <c r="N6510" i="1"/>
  <c r="O6510" i="1" s="1"/>
  <c r="N5932" i="1"/>
  <c r="O5932" i="1" s="1"/>
  <c r="N6836" i="1"/>
  <c r="O6836" i="1" s="1"/>
  <c r="N8259" i="1"/>
  <c r="O8259" i="1" s="1"/>
  <c r="N6163" i="1"/>
  <c r="O6163" i="1" s="1"/>
  <c r="N733" i="1"/>
  <c r="O733" i="1" s="1"/>
  <c r="N12285" i="1"/>
  <c r="O12285" i="1" s="1"/>
  <c r="N14338" i="1"/>
  <c r="O14338" i="1" s="1"/>
  <c r="N8914" i="1"/>
  <c r="O8914" i="1" s="1"/>
  <c r="N7155" i="1"/>
  <c r="O7155" i="1" s="1"/>
  <c r="N1775" i="1"/>
  <c r="O1775" i="1" s="1"/>
  <c r="N14177" i="1"/>
  <c r="O14177" i="1" s="1"/>
  <c r="N5463" i="1"/>
  <c r="O5463" i="1" s="1"/>
  <c r="N11903" i="1"/>
  <c r="O11903" i="1" s="1"/>
  <c r="N2965" i="1"/>
  <c r="O2965" i="1" s="1"/>
  <c r="N13943" i="1"/>
  <c r="O13943" i="1" s="1"/>
  <c r="N10955" i="1"/>
  <c r="O10955" i="1" s="1"/>
  <c r="N4773" i="1"/>
  <c r="O4773" i="1" s="1"/>
  <c r="N11645" i="1"/>
  <c r="O11645" i="1" s="1"/>
  <c r="N4620" i="1"/>
  <c r="O4620" i="1" s="1"/>
  <c r="N3290" i="1"/>
  <c r="O3290" i="1" s="1"/>
  <c r="N12405" i="1"/>
  <c r="O12405" i="1" s="1"/>
  <c r="N14275" i="1"/>
  <c r="O14275" i="1" s="1"/>
  <c r="N816" i="1"/>
  <c r="O816" i="1" s="1"/>
  <c r="N1341" i="1"/>
  <c r="O1341" i="1" s="1"/>
  <c r="N13631" i="1"/>
  <c r="O13631" i="1" s="1"/>
  <c r="N14531" i="1"/>
  <c r="O14531" i="1" s="1"/>
  <c r="N10884" i="1"/>
  <c r="O10884" i="1" s="1"/>
  <c r="N6540" i="1"/>
  <c r="O6540" i="1" s="1"/>
  <c r="N7917" i="1"/>
  <c r="O7917" i="1" s="1"/>
  <c r="N5626" i="1"/>
  <c r="O5626" i="1" s="1"/>
  <c r="N14480" i="1"/>
  <c r="O14480" i="1" s="1"/>
  <c r="N10481" i="1"/>
  <c r="O10481" i="1" s="1"/>
  <c r="N14540" i="1"/>
  <c r="O14540" i="1" s="1"/>
  <c r="N13858" i="1"/>
  <c r="O13858" i="1" s="1"/>
  <c r="N10546" i="1"/>
  <c r="O10546" i="1" s="1"/>
  <c r="N3597" i="1"/>
  <c r="O3597" i="1" s="1"/>
  <c r="N6875" i="1"/>
  <c r="O6875" i="1" s="1"/>
  <c r="N10366" i="1"/>
  <c r="O10366" i="1" s="1"/>
  <c r="N7168" i="1"/>
  <c r="O7168" i="1" s="1"/>
  <c r="N6761" i="1"/>
  <c r="O6761" i="1" s="1"/>
  <c r="N6436" i="1"/>
  <c r="O6436" i="1" s="1"/>
  <c r="N2748" i="1"/>
  <c r="O2748" i="1" s="1"/>
  <c r="N5827" i="1"/>
  <c r="O5827" i="1" s="1"/>
  <c r="N15171" i="1"/>
  <c r="O15171" i="1" s="1"/>
  <c r="N3932" i="1"/>
  <c r="O3932" i="1" s="1"/>
  <c r="N4733" i="1"/>
  <c r="O4733" i="1" s="1"/>
  <c r="N14810" i="1"/>
  <c r="O14810" i="1" s="1"/>
  <c r="N7846" i="1"/>
  <c r="O7846" i="1" s="1"/>
  <c r="N11854" i="1"/>
  <c r="O11854" i="1" s="1"/>
  <c r="N3780" i="1"/>
  <c r="O3780" i="1" s="1"/>
  <c r="N6078" i="1"/>
  <c r="O6078" i="1" s="1"/>
  <c r="N9550" i="1"/>
  <c r="O9550" i="1" s="1"/>
  <c r="N3845" i="1"/>
  <c r="O3845" i="1" s="1"/>
  <c r="N5815" i="1"/>
  <c r="O5815" i="1" s="1"/>
  <c r="N7293" i="1"/>
  <c r="O7293" i="1" s="1"/>
  <c r="N12939" i="1"/>
  <c r="O12939" i="1" s="1"/>
  <c r="N10673" i="1"/>
  <c r="O10673" i="1" s="1"/>
  <c r="N14066" i="1"/>
  <c r="O14066" i="1" s="1"/>
  <c r="N14867" i="1"/>
  <c r="O14867" i="1" s="1"/>
  <c r="N7239" i="1"/>
  <c r="O7239" i="1" s="1"/>
  <c r="N6384" i="1"/>
  <c r="O6384" i="1" s="1"/>
  <c r="N8630" i="1"/>
  <c r="O8630" i="1" s="1"/>
  <c r="N13771" i="1"/>
  <c r="O13771" i="1" s="1"/>
  <c r="N323" i="1"/>
  <c r="O323" i="1" s="1"/>
  <c r="N3560" i="1"/>
  <c r="O3560" i="1" s="1"/>
  <c r="N12880" i="1"/>
  <c r="O12880" i="1" s="1"/>
  <c r="N7994" i="1"/>
  <c r="O7994" i="1" s="1"/>
  <c r="N12825" i="1"/>
  <c r="O12825" i="1" s="1"/>
  <c r="N10023" i="1"/>
  <c r="O10023" i="1" s="1"/>
  <c r="N12497" i="1"/>
  <c r="O12497" i="1" s="1"/>
  <c r="N6347" i="1"/>
  <c r="O6347" i="1" s="1"/>
  <c r="N158" i="1"/>
  <c r="O158" i="1" s="1"/>
  <c r="N10369" i="1"/>
  <c r="O10369" i="1" s="1"/>
  <c r="N7600" i="1"/>
  <c r="O7600" i="1" s="1"/>
  <c r="N15101" i="1"/>
  <c r="O15101" i="1" s="1"/>
  <c r="N1855" i="1"/>
  <c r="O1855" i="1" s="1"/>
  <c r="N9507" i="1"/>
  <c r="O9507" i="1" s="1"/>
  <c r="N4574" i="1"/>
  <c r="O4574" i="1" s="1"/>
  <c r="N7683" i="1"/>
  <c r="O7683" i="1" s="1"/>
  <c r="N1147" i="1"/>
  <c r="O1147" i="1" s="1"/>
  <c r="N13228" i="1"/>
  <c r="O13228" i="1" s="1"/>
  <c r="N13690" i="1"/>
  <c r="O13690" i="1" s="1"/>
  <c r="N7517" i="1"/>
  <c r="O7517" i="1" s="1"/>
  <c r="N1283" i="1"/>
  <c r="O1283" i="1" s="1"/>
  <c r="N8950" i="1"/>
  <c r="O8950" i="1" s="1"/>
  <c r="N4350" i="1"/>
  <c r="O4350" i="1" s="1"/>
  <c r="N389" i="1"/>
  <c r="O389" i="1" s="1"/>
  <c r="N12760" i="1"/>
  <c r="O12760" i="1" s="1"/>
  <c r="N1992" i="1"/>
  <c r="O1992" i="1" s="1"/>
  <c r="N14201" i="1"/>
  <c r="O14201" i="1" s="1"/>
  <c r="N10208" i="1"/>
  <c r="O10208" i="1" s="1"/>
  <c r="N2181" i="1"/>
  <c r="O2181" i="1" s="1"/>
  <c r="N4060" i="1"/>
  <c r="O4060" i="1" s="1"/>
  <c r="N15003" i="1"/>
  <c r="O15003" i="1" s="1"/>
  <c r="N9974" i="1"/>
  <c r="O9974" i="1" s="1"/>
  <c r="N7371" i="1"/>
  <c r="O7371" i="1" s="1"/>
  <c r="N14650" i="1"/>
  <c r="O14650" i="1" s="1"/>
  <c r="N475" i="1"/>
  <c r="O475" i="1" s="1"/>
  <c r="N5801" i="1"/>
  <c r="O5801" i="1" s="1"/>
  <c r="N12575" i="1"/>
  <c r="O12575" i="1" s="1"/>
  <c r="N14665" i="1"/>
  <c r="O14665" i="1" s="1"/>
  <c r="N12064" i="1"/>
  <c r="O12064" i="1" s="1"/>
  <c r="N9786" i="1"/>
  <c r="O9786" i="1" s="1"/>
  <c r="N1987" i="1"/>
  <c r="O1987" i="1" s="1"/>
  <c r="N8214" i="1"/>
  <c r="O8214" i="1" s="1"/>
  <c r="N8841" i="1"/>
  <c r="O8841" i="1" s="1"/>
  <c r="N12730" i="1"/>
  <c r="O12730" i="1" s="1"/>
  <c r="N10303" i="1"/>
  <c r="O10303" i="1" s="1"/>
  <c r="N12992" i="1"/>
  <c r="O12992" i="1" s="1"/>
  <c r="N8941" i="1"/>
  <c r="O8941" i="1" s="1"/>
  <c r="N2067" i="1"/>
  <c r="O2067" i="1" s="1"/>
  <c r="N11521" i="1"/>
  <c r="O11521" i="1" s="1"/>
  <c r="N9772" i="1"/>
  <c r="O9772" i="1" s="1"/>
  <c r="N5270" i="1"/>
  <c r="O5270" i="1" s="1"/>
  <c r="N12598" i="1"/>
  <c r="O12598" i="1" s="1"/>
  <c r="N13589" i="1"/>
  <c r="O13589" i="1" s="1"/>
  <c r="N11297" i="1"/>
  <c r="O11297" i="1" s="1"/>
  <c r="N7400" i="1"/>
  <c r="O7400" i="1" s="1"/>
  <c r="N4710" i="1"/>
  <c r="O4710" i="1" s="1"/>
  <c r="N3497" i="1"/>
  <c r="O3497" i="1" s="1"/>
  <c r="N12777" i="1"/>
  <c r="O12777" i="1" s="1"/>
  <c r="N10008" i="1"/>
  <c r="O10008" i="1" s="1"/>
  <c r="N9857" i="1"/>
  <c r="O9857" i="1" s="1"/>
  <c r="N3074" i="1"/>
  <c r="O3074" i="1" s="1"/>
  <c r="N8542" i="1"/>
  <c r="O8542" i="1" s="1"/>
  <c r="N15166" i="1"/>
  <c r="O15166" i="1" s="1"/>
  <c r="N6828" i="1"/>
  <c r="O6828" i="1" s="1"/>
  <c r="N8476" i="1"/>
  <c r="O8476" i="1" s="1"/>
  <c r="N13468" i="1"/>
  <c r="O13468" i="1" s="1"/>
  <c r="N13424" i="1"/>
  <c r="O13424" i="1" s="1"/>
  <c r="N1041" i="1"/>
  <c r="O1041" i="1" s="1"/>
  <c r="N13845" i="1"/>
  <c r="O13845" i="1" s="1"/>
  <c r="N10091" i="1"/>
  <c r="O10091" i="1" s="1"/>
  <c r="N5202" i="1"/>
  <c r="O5202" i="1" s="1"/>
  <c r="N11772" i="1"/>
  <c r="O11772" i="1" s="1"/>
  <c r="N7470" i="1"/>
  <c r="O7470" i="1" s="1"/>
  <c r="N8430" i="1"/>
  <c r="O8430" i="1" s="1"/>
  <c r="N9799" i="1"/>
  <c r="O9799" i="1" s="1"/>
  <c r="N12386" i="1"/>
  <c r="O12386" i="1" s="1"/>
  <c r="N7214" i="1"/>
  <c r="O7214" i="1" s="1"/>
  <c r="N3970" i="1"/>
  <c r="O3970" i="1" s="1"/>
  <c r="N9411" i="1"/>
  <c r="O9411" i="1" s="1"/>
  <c r="N14939" i="1"/>
  <c r="O14939" i="1" s="1"/>
  <c r="N1518" i="1"/>
  <c r="O1518" i="1" s="1"/>
  <c r="N105" i="1"/>
  <c r="O105" i="1" s="1"/>
  <c r="N5869" i="1"/>
  <c r="O5869" i="1" s="1"/>
  <c r="N8346" i="1"/>
  <c r="O8346" i="1" s="1"/>
  <c r="N7830" i="1"/>
  <c r="O7830" i="1" s="1"/>
  <c r="N4797" i="1"/>
  <c r="O4797" i="1" s="1"/>
  <c r="N14319" i="1"/>
  <c r="O14319" i="1" s="1"/>
  <c r="N3743" i="1"/>
  <c r="O3743" i="1" s="1"/>
  <c r="N1892" i="1"/>
  <c r="O1892" i="1" s="1"/>
  <c r="N3436" i="1"/>
  <c r="O3436" i="1" s="1"/>
  <c r="N1514" i="1"/>
  <c r="O1514" i="1" s="1"/>
  <c r="N12997" i="1"/>
  <c r="O12997" i="1" s="1"/>
  <c r="N6055" i="1"/>
  <c r="O6055" i="1" s="1"/>
  <c r="N12778" i="1"/>
  <c r="O12778" i="1" s="1"/>
  <c r="N9807" i="1"/>
  <c r="O9807" i="1" s="1"/>
  <c r="N7274" i="1"/>
  <c r="O7274" i="1" s="1"/>
  <c r="N1590" i="1"/>
  <c r="O1590" i="1" s="1"/>
  <c r="N582" i="1"/>
  <c r="O582" i="1" s="1"/>
  <c r="N8574" i="1"/>
  <c r="O8574" i="1" s="1"/>
  <c r="N3065" i="1"/>
  <c r="O3065" i="1" s="1"/>
  <c r="N6767" i="1"/>
  <c r="O6767" i="1" s="1"/>
  <c r="N14516" i="1"/>
  <c r="O14516" i="1" s="1"/>
  <c r="N2041" i="1"/>
  <c r="O2041" i="1" s="1"/>
  <c r="N10889" i="1"/>
  <c r="O10889" i="1" s="1"/>
  <c r="N3246" i="1"/>
  <c r="O3246" i="1" s="1"/>
  <c r="N3701" i="1"/>
  <c r="O3701" i="1" s="1"/>
  <c r="N9817" i="1"/>
  <c r="O9817" i="1" s="1"/>
  <c r="N2011" i="1"/>
  <c r="O2011" i="1" s="1"/>
  <c r="N5860" i="1"/>
  <c r="O5860" i="1" s="1"/>
  <c r="N5757" i="1"/>
  <c r="O5757" i="1" s="1"/>
  <c r="N6946" i="1"/>
  <c r="O6946" i="1" s="1"/>
  <c r="N4843" i="1"/>
  <c r="O4843" i="1" s="1"/>
  <c r="N4169" i="1"/>
  <c r="O4169" i="1" s="1"/>
  <c r="N12027" i="1"/>
  <c r="O12027" i="1" s="1"/>
  <c r="N1236" i="1"/>
  <c r="O1236" i="1" s="1"/>
  <c r="N13059" i="1"/>
  <c r="O13059" i="1" s="1"/>
  <c r="N12894" i="1"/>
  <c r="O12894" i="1" s="1"/>
  <c r="N14309" i="1"/>
  <c r="O14309" i="1" s="1"/>
  <c r="N3677" i="1"/>
  <c r="O3677" i="1" s="1"/>
  <c r="N14067" i="1"/>
  <c r="O14067" i="1" s="1"/>
  <c r="N6891" i="1"/>
  <c r="O6891" i="1" s="1"/>
  <c r="N10517" i="1"/>
  <c r="O10517" i="1" s="1"/>
  <c r="N13079" i="1"/>
  <c r="O13079" i="1" s="1"/>
  <c r="N982" i="1"/>
  <c r="O982" i="1" s="1"/>
  <c r="N551" i="1"/>
  <c r="O551" i="1" s="1"/>
  <c r="N3098" i="1"/>
  <c r="O3098" i="1" s="1"/>
  <c r="N8634" i="1"/>
  <c r="O8634" i="1" s="1"/>
  <c r="N11950" i="1"/>
  <c r="O11950" i="1" s="1"/>
  <c r="N11905" i="1"/>
  <c r="O11905" i="1" s="1"/>
  <c r="N13712" i="1"/>
  <c r="O13712" i="1" s="1"/>
  <c r="N8556" i="1"/>
  <c r="O8556" i="1" s="1"/>
  <c r="N8624" i="1"/>
  <c r="O8624" i="1" s="1"/>
  <c r="N1226" i="1"/>
  <c r="O1226" i="1" s="1"/>
  <c r="N11743" i="1"/>
  <c r="O11743" i="1" s="1"/>
  <c r="N7347" i="1"/>
  <c r="O7347" i="1" s="1"/>
  <c r="N3198" i="1"/>
  <c r="O3198" i="1" s="1"/>
  <c r="N1930" i="1"/>
  <c r="O1930" i="1" s="1"/>
  <c r="N13663" i="1"/>
  <c r="O13663" i="1" s="1"/>
  <c r="N8865" i="1"/>
  <c r="O8865" i="1" s="1"/>
  <c r="N9485" i="1"/>
  <c r="O9485" i="1" s="1"/>
  <c r="N3695" i="1"/>
  <c r="O3695" i="1" s="1"/>
  <c r="N8455" i="1"/>
  <c r="O8455" i="1" s="1"/>
  <c r="N2429" i="1"/>
  <c r="O2429" i="1" s="1"/>
  <c r="N6360" i="1"/>
  <c r="O6360" i="1" s="1"/>
  <c r="N3777" i="1"/>
  <c r="O3777" i="1" s="1"/>
  <c r="N2556" i="1"/>
  <c r="O2556" i="1" s="1"/>
  <c r="N12276" i="1"/>
  <c r="O12276" i="1" s="1"/>
  <c r="N10183" i="1"/>
  <c r="O10183" i="1" s="1"/>
  <c r="N12283" i="1"/>
  <c r="O12283" i="1" s="1"/>
  <c r="N12863" i="1"/>
  <c r="O12863" i="1" s="1"/>
  <c r="N5892" i="1"/>
  <c r="O5892" i="1" s="1"/>
  <c r="N11610" i="1"/>
  <c r="O11610" i="1" s="1"/>
  <c r="N11298" i="1"/>
  <c r="O11298" i="1" s="1"/>
  <c r="N3786" i="1"/>
  <c r="O3786" i="1" s="1"/>
  <c r="N10611" i="1"/>
  <c r="O10611" i="1" s="1"/>
  <c r="N14249" i="1"/>
  <c r="O14249" i="1" s="1"/>
  <c r="N10562" i="1"/>
  <c r="O10562" i="1" s="1"/>
  <c r="N4983" i="1"/>
  <c r="O4983" i="1" s="1"/>
  <c r="N10815" i="1"/>
  <c r="O10815" i="1" s="1"/>
  <c r="N8951" i="1"/>
  <c r="O8951" i="1" s="1"/>
  <c r="N12376" i="1"/>
  <c r="O12376" i="1" s="1"/>
  <c r="N4139" i="1"/>
  <c r="O4139" i="1" s="1"/>
  <c r="N2479" i="1"/>
  <c r="O2479" i="1" s="1"/>
  <c r="N6582" i="1"/>
  <c r="O6582" i="1" s="1"/>
  <c r="N9619" i="1"/>
  <c r="O9619" i="1" s="1"/>
  <c r="N1503" i="1"/>
  <c r="O1503" i="1" s="1"/>
  <c r="N4031" i="1"/>
  <c r="O4031" i="1" s="1"/>
  <c r="N2566" i="1"/>
  <c r="O2566" i="1" s="1"/>
  <c r="N11827" i="1"/>
  <c r="O11827" i="1" s="1"/>
  <c r="N10855" i="1"/>
  <c r="O10855" i="1" s="1"/>
  <c r="N9606" i="1"/>
  <c r="O9606" i="1" s="1"/>
  <c r="N7073" i="1"/>
  <c r="O7073" i="1" s="1"/>
  <c r="N6848" i="1"/>
  <c r="O6848" i="1" s="1"/>
  <c r="N7919" i="1"/>
  <c r="O7919" i="1" s="1"/>
  <c r="N12582" i="1"/>
  <c r="O12582" i="1" s="1"/>
  <c r="N9182" i="1"/>
  <c r="O9182" i="1" s="1"/>
  <c r="N11486" i="1"/>
  <c r="O11486" i="1" s="1"/>
  <c r="N3993" i="1"/>
  <c r="O3993" i="1" s="1"/>
  <c r="N7313" i="1"/>
  <c r="O7313" i="1" s="1"/>
  <c r="N9684" i="1"/>
  <c r="O9684" i="1" s="1"/>
  <c r="N4798" i="1"/>
  <c r="O4798" i="1" s="1"/>
  <c r="N7949" i="1"/>
  <c r="O7949" i="1" s="1"/>
  <c r="N12922" i="1"/>
  <c r="O12922" i="1" s="1"/>
  <c r="N1208" i="1"/>
  <c r="O1208" i="1" s="1"/>
  <c r="N12432" i="1"/>
  <c r="O12432" i="1" s="1"/>
  <c r="N9271" i="1"/>
  <c r="O9271" i="1" s="1"/>
  <c r="N6216" i="1"/>
  <c r="O6216" i="1" s="1"/>
  <c r="N8643" i="1"/>
  <c r="O8643" i="1" s="1"/>
  <c r="N9319" i="1"/>
  <c r="O9319" i="1" s="1"/>
  <c r="N11998" i="1"/>
  <c r="O11998" i="1" s="1"/>
  <c r="N12317" i="1"/>
  <c r="O12317" i="1" s="1"/>
  <c r="N11381" i="1"/>
  <c r="O11381" i="1" s="1"/>
  <c r="N273" i="1"/>
  <c r="O273" i="1" s="1"/>
  <c r="N8567" i="1"/>
  <c r="O8567" i="1" s="1"/>
  <c r="N6560" i="1"/>
  <c r="O6560" i="1" s="1"/>
  <c r="N8862" i="1"/>
  <c r="O8862" i="1" s="1"/>
  <c r="N9311" i="1"/>
  <c r="O9311" i="1" s="1"/>
  <c r="N9451" i="1"/>
  <c r="O9451" i="1" s="1"/>
  <c r="N5291" i="1"/>
  <c r="O5291" i="1" s="1"/>
  <c r="N6834" i="1"/>
  <c r="O6834" i="1" s="1"/>
  <c r="N254" i="1"/>
  <c r="O254" i="1" s="1"/>
  <c r="N14348" i="1"/>
  <c r="O14348" i="1" s="1"/>
  <c r="N15178" i="1"/>
  <c r="O15178" i="1" s="1"/>
  <c r="N6040" i="1"/>
  <c r="O6040" i="1" s="1"/>
  <c r="N6373" i="1"/>
  <c r="O6373" i="1" s="1"/>
  <c r="N7021" i="1"/>
  <c r="O7021" i="1" s="1"/>
  <c r="N4456" i="1"/>
  <c r="O4456" i="1" s="1"/>
  <c r="N6628" i="1"/>
  <c r="O6628" i="1" s="1"/>
  <c r="N5415" i="1"/>
  <c r="O5415" i="1" s="1"/>
  <c r="N319" i="1"/>
  <c r="O319" i="1" s="1"/>
  <c r="N1955" i="1"/>
  <c r="O1955" i="1" s="1"/>
  <c r="N1227" i="1"/>
  <c r="O1227" i="1" s="1"/>
  <c r="N3664" i="1"/>
  <c r="O3664" i="1" s="1"/>
  <c r="N1547" i="1"/>
  <c r="O1547" i="1" s="1"/>
  <c r="N3522" i="1"/>
  <c r="O3522" i="1" s="1"/>
  <c r="N66" i="1"/>
  <c r="O66" i="1" s="1"/>
  <c r="N15187" i="1"/>
  <c r="O15187" i="1" s="1"/>
  <c r="N1694" i="1"/>
  <c r="O1694" i="1" s="1"/>
  <c r="N12921" i="1"/>
  <c r="O12921" i="1" s="1"/>
  <c r="N1586" i="1"/>
  <c r="O1586" i="1" s="1"/>
  <c r="N4742" i="1"/>
  <c r="O4742" i="1" s="1"/>
  <c r="N14434" i="1"/>
  <c r="O14434" i="1" s="1"/>
  <c r="N4738" i="1"/>
  <c r="O4738" i="1" s="1"/>
  <c r="N10065" i="1"/>
  <c r="O10065" i="1" s="1"/>
  <c r="N4838" i="1"/>
  <c r="O4838" i="1" s="1"/>
  <c r="N14454" i="1"/>
  <c r="O14454" i="1" s="1"/>
  <c r="N168" i="1"/>
  <c r="O168" i="1" s="1"/>
  <c r="N3854" i="1"/>
  <c r="O3854" i="1" s="1"/>
  <c r="N6252" i="1"/>
  <c r="O6252" i="1" s="1"/>
  <c r="N12673" i="1"/>
  <c r="O12673" i="1" s="1"/>
  <c r="N8808" i="1"/>
  <c r="O8808" i="1" s="1"/>
  <c r="N13737" i="1"/>
  <c r="O13737" i="1" s="1"/>
  <c r="N13602" i="1"/>
  <c r="O13602" i="1" s="1"/>
  <c r="N14671" i="1"/>
  <c r="O14671" i="1" s="1"/>
  <c r="N2800" i="1"/>
  <c r="O2800" i="1" s="1"/>
  <c r="N6420" i="1"/>
  <c r="O6420" i="1" s="1"/>
  <c r="N6490" i="1"/>
  <c r="O6490" i="1" s="1"/>
  <c r="N1902" i="1"/>
  <c r="O1902" i="1" s="1"/>
  <c r="N14494" i="1"/>
  <c r="O14494" i="1" s="1"/>
  <c r="N5477" i="1"/>
  <c r="O5477" i="1" s="1"/>
  <c r="N9830" i="1"/>
  <c r="O9830" i="1" s="1"/>
  <c r="N9288" i="1"/>
  <c r="O9288" i="1" s="1"/>
  <c r="N3638" i="1"/>
  <c r="O3638" i="1" s="1"/>
  <c r="N8794" i="1"/>
  <c r="O8794" i="1" s="1"/>
  <c r="N3929" i="1"/>
  <c r="O3929" i="1" s="1"/>
  <c r="N4333" i="1"/>
  <c r="O4333" i="1" s="1"/>
  <c r="N8459" i="1"/>
  <c r="O8459" i="1" s="1"/>
  <c r="N6977" i="1"/>
  <c r="O6977" i="1" s="1"/>
  <c r="N6437" i="1"/>
  <c r="O6437" i="1" s="1"/>
  <c r="N5944" i="1"/>
  <c r="O5944" i="1" s="1"/>
  <c r="N11591" i="1"/>
  <c r="O11591" i="1" s="1"/>
  <c r="N4259" i="1"/>
  <c r="O4259" i="1" s="1"/>
  <c r="N4763" i="1"/>
  <c r="O4763" i="1" s="1"/>
  <c r="N8921" i="1"/>
  <c r="O8921" i="1" s="1"/>
  <c r="N14824" i="1"/>
  <c r="O14824" i="1" s="1"/>
  <c r="N4412" i="1"/>
  <c r="O4412" i="1" s="1"/>
  <c r="N6310" i="1"/>
  <c r="O6310" i="1" s="1"/>
  <c r="N1984" i="1"/>
  <c r="O1984" i="1" s="1"/>
  <c r="N9859" i="1"/>
  <c r="O9859" i="1" s="1"/>
  <c r="N3856" i="1"/>
  <c r="O3856" i="1" s="1"/>
  <c r="N8054" i="1"/>
  <c r="O8054" i="1" s="1"/>
  <c r="N6385" i="1"/>
  <c r="O6385" i="1" s="1"/>
  <c r="N11912" i="1"/>
  <c r="O11912" i="1" s="1"/>
  <c r="N12815" i="1"/>
  <c r="O12815" i="1" s="1"/>
  <c r="N11348" i="1"/>
  <c r="O11348" i="1" s="1"/>
  <c r="N6889" i="1"/>
  <c r="O6889" i="1" s="1"/>
  <c r="N6282" i="1"/>
  <c r="O6282" i="1" s="1"/>
  <c r="N6236" i="1"/>
  <c r="O6236" i="1" s="1"/>
  <c r="N7675" i="1"/>
  <c r="O7675" i="1" s="1"/>
  <c r="N9498" i="1"/>
  <c r="O9498" i="1" s="1"/>
  <c r="N4932" i="1"/>
  <c r="O4932" i="1" s="1"/>
  <c r="N11266" i="1"/>
  <c r="O11266" i="1" s="1"/>
  <c r="N13896" i="1"/>
  <c r="O13896" i="1" s="1"/>
  <c r="N1059" i="1"/>
  <c r="O1059" i="1" s="1"/>
  <c r="N344" i="1"/>
  <c r="O344" i="1" s="1"/>
  <c r="N10397" i="1"/>
  <c r="O10397" i="1" s="1"/>
  <c r="N9932" i="1"/>
  <c r="O9932" i="1" s="1"/>
  <c r="N7008" i="1"/>
  <c r="O7008" i="1" s="1"/>
  <c r="N12727" i="1"/>
  <c r="O12727" i="1" s="1"/>
  <c r="N11523" i="1"/>
  <c r="O11523" i="1" s="1"/>
  <c r="N14862" i="1"/>
  <c r="O14862" i="1" s="1"/>
  <c r="N12862" i="1"/>
  <c r="O12862" i="1" s="1"/>
  <c r="N1254" i="1"/>
  <c r="O1254" i="1" s="1"/>
  <c r="N6309" i="1"/>
  <c r="O6309" i="1" s="1"/>
  <c r="N5387" i="1"/>
  <c r="O5387" i="1" s="1"/>
  <c r="N12851" i="1"/>
  <c r="O12851" i="1" s="1"/>
  <c r="N3618" i="1"/>
  <c r="O3618" i="1" s="1"/>
  <c r="N1702" i="1"/>
  <c r="O1702" i="1" s="1"/>
  <c r="N1220" i="1"/>
  <c r="O1220" i="1" s="1"/>
  <c r="N8652" i="1"/>
  <c r="O8652" i="1" s="1"/>
  <c r="N4658" i="1"/>
  <c r="O4658" i="1" s="1"/>
  <c r="N2909" i="1"/>
  <c r="O2909" i="1" s="1"/>
  <c r="N13953" i="1"/>
  <c r="O13953" i="1" s="1"/>
  <c r="N243" i="1"/>
  <c r="O243" i="1" s="1"/>
  <c r="N6734" i="1"/>
  <c r="O6734" i="1" s="1"/>
  <c r="N7427" i="1"/>
  <c r="O7427" i="1" s="1"/>
  <c r="N8262" i="1"/>
  <c r="O8262" i="1" s="1"/>
  <c r="N11671" i="1"/>
  <c r="O11671" i="1" s="1"/>
  <c r="N100" i="1"/>
  <c r="O100" i="1" s="1"/>
  <c r="N3634" i="1"/>
  <c r="O3634" i="1" s="1"/>
  <c r="N12015" i="1"/>
  <c r="O12015" i="1" s="1"/>
  <c r="N5152" i="1"/>
  <c r="O5152" i="1" s="1"/>
  <c r="N8854" i="1"/>
  <c r="O8854" i="1" s="1"/>
  <c r="N4277" i="1"/>
  <c r="O4277" i="1" s="1"/>
  <c r="N1292" i="1"/>
  <c r="O1292" i="1" s="1"/>
  <c r="N3871" i="1"/>
  <c r="O3871" i="1" s="1"/>
  <c r="N12671" i="1"/>
  <c r="O12671" i="1" s="1"/>
  <c r="N5178" i="1"/>
  <c r="O5178" i="1" s="1"/>
  <c r="N8443" i="1"/>
  <c r="O8443" i="1" s="1"/>
  <c r="N214" i="1"/>
  <c r="O214" i="1" s="1"/>
  <c r="N7995" i="1"/>
  <c r="O7995" i="1" s="1"/>
  <c r="N11150" i="1"/>
  <c r="O11150" i="1" s="1"/>
  <c r="N8964" i="1"/>
  <c r="O8964" i="1" s="1"/>
  <c r="N359" i="1"/>
  <c r="O359" i="1" s="1"/>
  <c r="N338" i="1"/>
  <c r="O338" i="1" s="1"/>
  <c r="N13644" i="1"/>
  <c r="O13644" i="1" s="1"/>
  <c r="N3282" i="1"/>
  <c r="O3282" i="1" s="1"/>
  <c r="N10507" i="1"/>
  <c r="O10507" i="1" s="1"/>
  <c r="N487" i="1"/>
  <c r="O487" i="1" s="1"/>
  <c r="N4636" i="1"/>
  <c r="O4636" i="1" s="1"/>
  <c r="N4941" i="1"/>
  <c r="O4941" i="1" s="1"/>
  <c r="N13092" i="1"/>
  <c r="O13092" i="1" s="1"/>
  <c r="N12362" i="1"/>
  <c r="O12362" i="1" s="1"/>
  <c r="N12803" i="1"/>
  <c r="O12803" i="1" s="1"/>
  <c r="N14437" i="1"/>
  <c r="O14437" i="1" s="1"/>
  <c r="N5652" i="1"/>
  <c r="O5652" i="1" s="1"/>
  <c r="N3338" i="1"/>
  <c r="O3338" i="1" s="1"/>
  <c r="N11345" i="1"/>
  <c r="O11345" i="1" s="1"/>
  <c r="N1278" i="1"/>
  <c r="O1278" i="1" s="1"/>
  <c r="N15023" i="1"/>
  <c r="O15023" i="1" s="1"/>
  <c r="N11458" i="1"/>
  <c r="O11458" i="1" s="1"/>
  <c r="N4320" i="1"/>
  <c r="O4320" i="1" s="1"/>
  <c r="N12168" i="1"/>
  <c r="O12168" i="1" s="1"/>
  <c r="N13989" i="1"/>
  <c r="O13989" i="1" s="1"/>
  <c r="N2317" i="1"/>
  <c r="O2317" i="1" s="1"/>
  <c r="N10169" i="1"/>
  <c r="O10169" i="1" s="1"/>
  <c r="N2184" i="1"/>
  <c r="O2184" i="1" s="1"/>
  <c r="N8740" i="1"/>
  <c r="O8740" i="1" s="1"/>
  <c r="N2798" i="1"/>
  <c r="O2798" i="1" s="1"/>
  <c r="N7821" i="1"/>
  <c r="O7821" i="1" s="1"/>
  <c r="N7622" i="1"/>
  <c r="O7622" i="1" s="1"/>
  <c r="N4531" i="1"/>
  <c r="O4531" i="1" s="1"/>
  <c r="N853" i="1"/>
  <c r="O853" i="1" s="1"/>
  <c r="N12135" i="1"/>
  <c r="O12135" i="1" s="1"/>
  <c r="N7282" i="1"/>
  <c r="O7282" i="1" s="1"/>
  <c r="N10449" i="1"/>
  <c r="O10449" i="1" s="1"/>
  <c r="N13417" i="1"/>
  <c r="O13417" i="1" s="1"/>
  <c r="N3914" i="1"/>
  <c r="O3914" i="1" s="1"/>
  <c r="N8902" i="1"/>
  <c r="O8902" i="1" s="1"/>
  <c r="N12599" i="1"/>
  <c r="O12599" i="1" s="1"/>
  <c r="N14315" i="1"/>
  <c r="O14315" i="1" s="1"/>
  <c r="N1069" i="1"/>
  <c r="O1069" i="1" s="1"/>
  <c r="N2270" i="1"/>
  <c r="O2270" i="1" s="1"/>
  <c r="N1885" i="1"/>
  <c r="O1885" i="1" s="1"/>
  <c r="N1655" i="1"/>
  <c r="O1655" i="1" s="1"/>
  <c r="N14156" i="1"/>
  <c r="O14156" i="1" s="1"/>
  <c r="N9845" i="1"/>
  <c r="O9845" i="1" s="1"/>
  <c r="N13471" i="1"/>
  <c r="O13471" i="1" s="1"/>
  <c r="N6537" i="1"/>
  <c r="O6537" i="1" s="1"/>
  <c r="N13704" i="1"/>
  <c r="O13704" i="1" s="1"/>
  <c r="N9775" i="1"/>
  <c r="O9775" i="1" s="1"/>
  <c r="N12250" i="1"/>
  <c r="O12250" i="1" s="1"/>
  <c r="N8889" i="1"/>
  <c r="O8889" i="1" s="1"/>
  <c r="N4534" i="1"/>
  <c r="O4534" i="1" s="1"/>
  <c r="N8694" i="1"/>
  <c r="O8694" i="1" s="1"/>
  <c r="N11183" i="1"/>
  <c r="O11183" i="1" s="1"/>
  <c r="N10293" i="1"/>
  <c r="O10293" i="1" s="1"/>
  <c r="N7115" i="1"/>
  <c r="O7115" i="1" s="1"/>
  <c r="N341" i="1"/>
  <c r="O341" i="1" s="1"/>
  <c r="N8920" i="1"/>
  <c r="O8920" i="1" s="1"/>
  <c r="N14216" i="1"/>
  <c r="O14216" i="1" s="1"/>
  <c r="N14212" i="1"/>
  <c r="O14212" i="1" s="1"/>
  <c r="N13222" i="1"/>
  <c r="O13222" i="1" s="1"/>
  <c r="N9505" i="1"/>
  <c r="O9505" i="1" s="1"/>
  <c r="N7801" i="1"/>
  <c r="O7801" i="1" s="1"/>
  <c r="N364" i="1"/>
  <c r="O364" i="1" s="1"/>
  <c r="N5298" i="1"/>
  <c r="O5298" i="1" s="1"/>
  <c r="N13103" i="1"/>
  <c r="O13103" i="1" s="1"/>
  <c r="N2424" i="1"/>
  <c r="O2424" i="1" s="1"/>
  <c r="N12397" i="1"/>
  <c r="O12397" i="1" s="1"/>
  <c r="N4129" i="1"/>
  <c r="O4129" i="1" s="1"/>
  <c r="N8411" i="1"/>
  <c r="O8411" i="1" s="1"/>
  <c r="N4437" i="1"/>
  <c r="O4437" i="1" s="1"/>
  <c r="N4172" i="1"/>
  <c r="O4172" i="1" s="1"/>
  <c r="N13402" i="1"/>
  <c r="O13402" i="1" s="1"/>
  <c r="N10648" i="1"/>
  <c r="O10648" i="1" s="1"/>
  <c r="N3301" i="1"/>
  <c r="O3301" i="1" s="1"/>
  <c r="N7315" i="1"/>
  <c r="O7315" i="1" s="1"/>
  <c r="N7862" i="1"/>
  <c r="O7862" i="1" s="1"/>
  <c r="N11226" i="1"/>
  <c r="O11226" i="1" s="1"/>
  <c r="N10463" i="1"/>
  <c r="O10463" i="1" s="1"/>
  <c r="N10364" i="1"/>
  <c r="O10364" i="1" s="1"/>
  <c r="N5762" i="1"/>
  <c r="O5762" i="1" s="1"/>
  <c r="N3541" i="1"/>
  <c r="O3541" i="1" s="1"/>
  <c r="N7687" i="1"/>
  <c r="O7687" i="1" s="1"/>
  <c r="N11593" i="1"/>
  <c r="O11593" i="1" s="1"/>
  <c r="N13772" i="1"/>
  <c r="O13772" i="1" s="1"/>
  <c r="N11290" i="1"/>
  <c r="O11290" i="1" s="1"/>
  <c r="N5974" i="1"/>
  <c r="O5974" i="1" s="1"/>
  <c r="N14700" i="1"/>
  <c r="O14700" i="1" s="1"/>
  <c r="N13311" i="1"/>
  <c r="O13311" i="1" s="1"/>
  <c r="N13877" i="1"/>
  <c r="O13877" i="1" s="1"/>
  <c r="N4296" i="1"/>
  <c r="O4296" i="1" s="1"/>
  <c r="N15093" i="1"/>
  <c r="O15093" i="1" s="1"/>
  <c r="N4107" i="1"/>
  <c r="O4107" i="1" s="1"/>
  <c r="N2500" i="1"/>
  <c r="O2500" i="1" s="1"/>
  <c r="N3247" i="1"/>
  <c r="O3247" i="1" s="1"/>
  <c r="N9979" i="1"/>
  <c r="O9979" i="1" s="1"/>
  <c r="N6036" i="1"/>
  <c r="O6036" i="1" s="1"/>
  <c r="N2453" i="1"/>
  <c r="O2453" i="1" s="1"/>
  <c r="N11502" i="1"/>
  <c r="O11502" i="1" s="1"/>
  <c r="N2139" i="1"/>
  <c r="O2139" i="1" s="1"/>
  <c r="N1133" i="1"/>
  <c r="O1133" i="1" s="1"/>
  <c r="N13168" i="1"/>
  <c r="O13168" i="1" s="1"/>
  <c r="N8307" i="1"/>
  <c r="O8307" i="1" s="1"/>
  <c r="N9805" i="1"/>
  <c r="O9805" i="1" s="1"/>
  <c r="N15339" i="1"/>
  <c r="O15339" i="1" s="1"/>
  <c r="N14681" i="1"/>
  <c r="O14681" i="1" s="1"/>
  <c r="N6284" i="1"/>
  <c r="O6284" i="1" s="1"/>
  <c r="N7544" i="1"/>
  <c r="O7544" i="1" s="1"/>
  <c r="N943" i="1"/>
  <c r="O943" i="1" s="1"/>
  <c r="N7471" i="1"/>
  <c r="O7471" i="1" s="1"/>
  <c r="N4248" i="1"/>
  <c r="O4248" i="1" s="1"/>
  <c r="N11627" i="1"/>
  <c r="O11627" i="1" s="1"/>
  <c r="N5471" i="1"/>
  <c r="O5471" i="1" s="1"/>
  <c r="N220" i="1"/>
  <c r="O220" i="1" s="1"/>
  <c r="N10950" i="1"/>
  <c r="O10950" i="1" s="1"/>
  <c r="N3148" i="1"/>
  <c r="O3148" i="1" s="1"/>
  <c r="N4181" i="1"/>
  <c r="O4181" i="1" s="1"/>
  <c r="N1221" i="1"/>
  <c r="O1221" i="1" s="1"/>
  <c r="N11981" i="1"/>
  <c r="O11981" i="1" s="1"/>
  <c r="N3769" i="1"/>
  <c r="O3769" i="1" s="1"/>
  <c r="N11698" i="1"/>
  <c r="O11698" i="1" s="1"/>
  <c r="N382" i="1"/>
  <c r="O382" i="1" s="1"/>
  <c r="N9914" i="1"/>
  <c r="O9914" i="1" s="1"/>
  <c r="N1860" i="1"/>
  <c r="O1860" i="1" s="1"/>
  <c r="N6416" i="1"/>
  <c r="O6416" i="1" s="1"/>
  <c r="N4720" i="1"/>
  <c r="O4720" i="1" s="1"/>
  <c r="N11991" i="1"/>
  <c r="O11991" i="1" s="1"/>
  <c r="N12195" i="1"/>
  <c r="O12195" i="1" s="1"/>
  <c r="N13081" i="1"/>
  <c r="O13081" i="1" s="1"/>
  <c r="N253" i="1"/>
  <c r="O253" i="1" s="1"/>
  <c r="N13058" i="1"/>
  <c r="O13058" i="1" s="1"/>
  <c r="N3709" i="1"/>
  <c r="O3709" i="1" s="1"/>
  <c r="N12852" i="1"/>
  <c r="O12852" i="1" s="1"/>
  <c r="N12865" i="1"/>
  <c r="O12865" i="1" s="1"/>
  <c r="N3431" i="1"/>
  <c r="O3431" i="1" s="1"/>
  <c r="N3776" i="1"/>
  <c r="O3776" i="1" s="1"/>
  <c r="N2474" i="1"/>
  <c r="O2474" i="1" s="1"/>
  <c r="N2746" i="1"/>
  <c r="O2746" i="1" s="1"/>
  <c r="N14660" i="1"/>
  <c r="O14660" i="1" s="1"/>
  <c r="N5814" i="1"/>
  <c r="O5814" i="1" s="1"/>
  <c r="N617" i="1"/>
  <c r="O617" i="1" s="1"/>
  <c r="N5011" i="1"/>
  <c r="O5011" i="1" s="1"/>
  <c r="N762" i="1"/>
  <c r="O762" i="1" s="1"/>
  <c r="N15073" i="1"/>
  <c r="O15073" i="1" s="1"/>
  <c r="N10230" i="1"/>
  <c r="O10230" i="1" s="1"/>
  <c r="N7855" i="1"/>
  <c r="O7855" i="1" s="1"/>
  <c r="N1745" i="1"/>
  <c r="O1745" i="1" s="1"/>
  <c r="N4063" i="1"/>
  <c r="O4063" i="1" s="1"/>
  <c r="N11834" i="1"/>
  <c r="O11834" i="1" s="1"/>
  <c r="N13834" i="1"/>
  <c r="O13834" i="1" s="1"/>
  <c r="N12605" i="1"/>
  <c r="O12605" i="1" s="1"/>
  <c r="N10300" i="1"/>
  <c r="O10300" i="1" s="1"/>
  <c r="N8326" i="1"/>
  <c r="O8326" i="1" s="1"/>
  <c r="N7097" i="1"/>
  <c r="O7097" i="1" s="1"/>
  <c r="N2400" i="1"/>
  <c r="O2400" i="1" s="1"/>
  <c r="N1835" i="1"/>
  <c r="O1835" i="1" s="1"/>
  <c r="N12401" i="1"/>
  <c r="O12401" i="1" s="1"/>
  <c r="N12157" i="1"/>
  <c r="O12157" i="1" s="1"/>
  <c r="N284" i="1"/>
  <c r="O284" i="1" s="1"/>
  <c r="N7961" i="1"/>
  <c r="O7961" i="1" s="1"/>
  <c r="N2307" i="1"/>
  <c r="O2307" i="1" s="1"/>
  <c r="N11773" i="1"/>
  <c r="O11773" i="1" s="1"/>
  <c r="N2817" i="1"/>
  <c r="O2817" i="1" s="1"/>
  <c r="N7861" i="1"/>
  <c r="O7861" i="1" s="1"/>
  <c r="N10355" i="1"/>
  <c r="O10355" i="1" s="1"/>
  <c r="N5901" i="1"/>
  <c r="O5901" i="1" s="1"/>
  <c r="N10328" i="1"/>
  <c r="O10328" i="1" s="1"/>
  <c r="N14031" i="1"/>
  <c r="O14031" i="1" s="1"/>
  <c r="N11084" i="1"/>
  <c r="O11084" i="1" s="1"/>
  <c r="N4914" i="1"/>
  <c r="O4914" i="1" s="1"/>
  <c r="N5321" i="1"/>
  <c r="O5321" i="1" s="1"/>
  <c r="N5093" i="1"/>
  <c r="O5093" i="1" s="1"/>
  <c r="N7343" i="1"/>
  <c r="O7343" i="1" s="1"/>
  <c r="N1387" i="1"/>
  <c r="O1387" i="1" s="1"/>
  <c r="N332" i="1"/>
  <c r="O332" i="1" s="1"/>
  <c r="N4723" i="1"/>
  <c r="O4723" i="1" s="1"/>
  <c r="N12554" i="1"/>
  <c r="O12554" i="1" s="1"/>
  <c r="N13335" i="1"/>
  <c r="O13335" i="1" s="1"/>
  <c r="N11506" i="1"/>
  <c r="O11506" i="1" s="1"/>
  <c r="N2823" i="1"/>
  <c r="O2823" i="1" s="1"/>
  <c r="N7546" i="1"/>
  <c r="O7546" i="1" s="1"/>
  <c r="N7761" i="1"/>
  <c r="O7761" i="1" s="1"/>
  <c r="N2944" i="1"/>
  <c r="O2944" i="1" s="1"/>
  <c r="N5543" i="1"/>
  <c r="O5543" i="1" s="1"/>
  <c r="N4477" i="1"/>
  <c r="O4477" i="1" s="1"/>
  <c r="N3881" i="1"/>
  <c r="O3881" i="1" s="1"/>
  <c r="N6131" i="1"/>
  <c r="O6131" i="1" s="1"/>
  <c r="N4833" i="1"/>
  <c r="O4833" i="1" s="1"/>
  <c r="N14258" i="1"/>
  <c r="O14258" i="1" s="1"/>
  <c r="N9672" i="1"/>
  <c r="O9672" i="1" s="1"/>
  <c r="N8948" i="1"/>
  <c r="O8948" i="1" s="1"/>
  <c r="N6341" i="1"/>
  <c r="O6341" i="1" s="1"/>
  <c r="N6939" i="1"/>
  <c r="O6939" i="1" s="1"/>
  <c r="N6897" i="1"/>
  <c r="O6897" i="1" s="1"/>
  <c r="N282" i="1"/>
  <c r="O282" i="1" s="1"/>
  <c r="N14714" i="1"/>
  <c r="O14714" i="1" s="1"/>
  <c r="N11016" i="1"/>
  <c r="O11016" i="1" s="1"/>
  <c r="N8414" i="1"/>
  <c r="O8414" i="1" s="1"/>
  <c r="N3631" i="1"/>
  <c r="O3631" i="1" s="1"/>
  <c r="N72" i="1"/>
  <c r="O72" i="1" s="1"/>
  <c r="N4223" i="1"/>
  <c r="O4223" i="1" s="1"/>
  <c r="N12032" i="1"/>
  <c r="O12032" i="1" s="1"/>
  <c r="N14934" i="1"/>
  <c r="O14934" i="1" s="1"/>
  <c r="N11662" i="1"/>
  <c r="O11662" i="1" s="1"/>
  <c r="N6563" i="1"/>
  <c r="O6563" i="1" s="1"/>
  <c r="N13018" i="1"/>
  <c r="O13018" i="1" s="1"/>
  <c r="N15303" i="1"/>
  <c r="O15303" i="1" s="1"/>
  <c r="N4690" i="1"/>
  <c r="O4690" i="1" s="1"/>
  <c r="N6193" i="1"/>
  <c r="O6193" i="1" s="1"/>
  <c r="N6567" i="1"/>
  <c r="O6567" i="1" s="1"/>
  <c r="N5802" i="1"/>
  <c r="O5802" i="1" s="1"/>
  <c r="N9898" i="1"/>
  <c r="O9898" i="1" s="1"/>
  <c r="N13392" i="1"/>
  <c r="O13392" i="1" s="1"/>
  <c r="N13299" i="1"/>
  <c r="O13299" i="1" s="1"/>
  <c r="N1606" i="1"/>
  <c r="O1606" i="1" s="1"/>
  <c r="N454" i="1"/>
  <c r="O454" i="1" s="1"/>
  <c r="N6633" i="1"/>
  <c r="O6633" i="1" s="1"/>
  <c r="N2190" i="1"/>
  <c r="O2190" i="1" s="1"/>
  <c r="N1086" i="1"/>
  <c r="O1086" i="1" s="1"/>
  <c r="N1668" i="1"/>
  <c r="O1668" i="1" s="1"/>
  <c r="N9749" i="1"/>
  <c r="O9749" i="1" s="1"/>
  <c r="N5299" i="1"/>
  <c r="O5299" i="1" s="1"/>
  <c r="N9701" i="1"/>
  <c r="O9701" i="1" s="1"/>
  <c r="N735" i="1"/>
  <c r="O735" i="1" s="1"/>
  <c r="N14312" i="1"/>
  <c r="O14312" i="1" s="1"/>
  <c r="N14868" i="1"/>
  <c r="O14868" i="1" s="1"/>
  <c r="N14331" i="1"/>
  <c r="O14331" i="1" s="1"/>
  <c r="N3642" i="1"/>
  <c r="O3642" i="1" s="1"/>
  <c r="N13217" i="1"/>
  <c r="O13217" i="1" s="1"/>
  <c r="N5868" i="1"/>
  <c r="O5868" i="1" s="1"/>
  <c r="N10743" i="1"/>
  <c r="O10743" i="1" s="1"/>
  <c r="N2898" i="1"/>
  <c r="O2898" i="1" s="1"/>
  <c r="N6405" i="1"/>
  <c r="O6405" i="1" s="1"/>
  <c r="N13735" i="1"/>
  <c r="O13735" i="1" s="1"/>
  <c r="N6993" i="1"/>
  <c r="O6993" i="1" s="1"/>
  <c r="N14285" i="1"/>
  <c r="O14285" i="1" s="1"/>
  <c r="N5397" i="1"/>
  <c r="O5397" i="1" s="1"/>
  <c r="N9167" i="1"/>
  <c r="O9167" i="1" s="1"/>
  <c r="N6745" i="1"/>
  <c r="O6745" i="1" s="1"/>
  <c r="N1995" i="1"/>
  <c r="O1995" i="1" s="1"/>
  <c r="N7334" i="1"/>
  <c r="O7334" i="1" s="1"/>
  <c r="N5441" i="1"/>
  <c r="O5441" i="1" s="1"/>
  <c r="N3010" i="1"/>
  <c r="O3010" i="1" s="1"/>
  <c r="N6443" i="1"/>
  <c r="O6443" i="1" s="1"/>
  <c r="N4292" i="1"/>
  <c r="O4292" i="1" s="1"/>
  <c r="N3943" i="1"/>
  <c r="O3943" i="1" s="1"/>
  <c r="N13192" i="1"/>
  <c r="O13192" i="1" s="1"/>
  <c r="N11771" i="1"/>
  <c r="O11771" i="1" s="1"/>
  <c r="N10416" i="1"/>
  <c r="O10416" i="1" s="1"/>
  <c r="N5507" i="1"/>
  <c r="O5507" i="1" s="1"/>
  <c r="N3540" i="1"/>
  <c r="O3540" i="1" s="1"/>
  <c r="N9695" i="1"/>
  <c r="O9695" i="1" s="1"/>
  <c r="N4229" i="1"/>
  <c r="O4229" i="1" s="1"/>
  <c r="N11533" i="1"/>
  <c r="O11533" i="1" s="1"/>
  <c r="N7367" i="1"/>
  <c r="O7367" i="1" s="1"/>
  <c r="N13966" i="1"/>
  <c r="O13966" i="1" s="1"/>
  <c r="N13769" i="1"/>
  <c r="O13769" i="1" s="1"/>
  <c r="N6773" i="1"/>
  <c r="O6773" i="1" s="1"/>
  <c r="N14653" i="1"/>
  <c r="O14653" i="1" s="1"/>
  <c r="N10171" i="1"/>
  <c r="O10171" i="1" s="1"/>
  <c r="N9304" i="1"/>
  <c r="O9304" i="1" s="1"/>
  <c r="N1441" i="1"/>
  <c r="O1441" i="1" s="1"/>
  <c r="N15083" i="1"/>
  <c r="O15083" i="1" s="1"/>
  <c r="N1407" i="1"/>
  <c r="O1407" i="1" s="1"/>
  <c r="N4104" i="1"/>
  <c r="O4104" i="1" s="1"/>
  <c r="N2615" i="1"/>
  <c r="O2615" i="1" s="1"/>
  <c r="N892" i="1"/>
  <c r="O892" i="1" s="1"/>
  <c r="N15338" i="1"/>
  <c r="O15338" i="1" s="1"/>
  <c r="N4858" i="1"/>
  <c r="O4858" i="1" s="1"/>
  <c r="N732" i="1"/>
  <c r="O732" i="1" s="1"/>
  <c r="N1927" i="1"/>
  <c r="O1927" i="1" s="1"/>
  <c r="N3629" i="1"/>
  <c r="O3629" i="1" s="1"/>
  <c r="N602" i="1"/>
  <c r="O602" i="1" s="1"/>
  <c r="N2231" i="1"/>
  <c r="O2231" i="1" s="1"/>
  <c r="N499" i="1"/>
  <c r="O499" i="1" s="1"/>
  <c r="N2561" i="1"/>
  <c r="O2561" i="1" s="1"/>
  <c r="N6799" i="1"/>
  <c r="O6799" i="1" s="1"/>
  <c r="N14995" i="1"/>
  <c r="O14995" i="1" s="1"/>
  <c r="N10413" i="1"/>
  <c r="O10413" i="1" s="1"/>
  <c r="N8219" i="1"/>
  <c r="O8219" i="1" s="1"/>
  <c r="N15199" i="1"/>
  <c r="O15199" i="1" s="1"/>
  <c r="N10843" i="1"/>
  <c r="O10843" i="1" s="1"/>
  <c r="N5609" i="1"/>
  <c r="O5609" i="1" s="1"/>
  <c r="N12193" i="1"/>
  <c r="O12193" i="1" s="1"/>
  <c r="N7369" i="1"/>
  <c r="O7369" i="1" s="1"/>
  <c r="N622" i="1"/>
  <c r="O622" i="1" s="1"/>
  <c r="N9766" i="1"/>
  <c r="O9766" i="1" s="1"/>
  <c r="N11238" i="1"/>
  <c r="O11238" i="1" s="1"/>
  <c r="N15040" i="1"/>
  <c r="O15040" i="1" s="1"/>
  <c r="N1524" i="1"/>
  <c r="O1524" i="1" s="1"/>
  <c r="N4908" i="1"/>
  <c r="O4908" i="1" s="1"/>
  <c r="N11111" i="1"/>
  <c r="O11111" i="1" s="1"/>
  <c r="N9931" i="1"/>
  <c r="O9931" i="1" s="1"/>
  <c r="N7901" i="1"/>
  <c r="O7901" i="1" s="1"/>
  <c r="N2905" i="1"/>
  <c r="O2905" i="1" s="1"/>
  <c r="N3224" i="1"/>
  <c r="O3224" i="1" s="1"/>
  <c r="N14887" i="1"/>
  <c r="O14887" i="1" s="1"/>
  <c r="N1647" i="1"/>
  <c r="O1647" i="1" s="1"/>
  <c r="N11246" i="1"/>
  <c r="O11246" i="1" s="1"/>
  <c r="N33" i="1"/>
  <c r="O33" i="1" s="1"/>
  <c r="N1914" i="1"/>
  <c r="O1914" i="1" s="1"/>
  <c r="N13115" i="1"/>
  <c r="O13115" i="1" s="1"/>
  <c r="N4719" i="1"/>
  <c r="O4719" i="1" s="1"/>
  <c r="N15289" i="1"/>
  <c r="O15289" i="1" s="1"/>
  <c r="N11250" i="1"/>
  <c r="O11250" i="1" s="1"/>
  <c r="N5548" i="1"/>
  <c r="O5548" i="1" s="1"/>
  <c r="N6482" i="1"/>
  <c r="O6482" i="1" s="1"/>
  <c r="N3702" i="1"/>
  <c r="O3702" i="1" s="1"/>
  <c r="N12569" i="1"/>
  <c r="O12569" i="1" s="1"/>
  <c r="N118" i="1"/>
  <c r="O118" i="1" s="1"/>
  <c r="N3665" i="1"/>
  <c r="O3665" i="1" s="1"/>
  <c r="N13368" i="1"/>
  <c r="O13368" i="1" s="1"/>
  <c r="N14969" i="1"/>
  <c r="O14969" i="1" s="1"/>
  <c r="N6704" i="1"/>
  <c r="O6704" i="1" s="1"/>
  <c r="N12714" i="1"/>
  <c r="O12714" i="1" s="1"/>
  <c r="N12538" i="1"/>
  <c r="O12538" i="1" s="1"/>
  <c r="N11862" i="1"/>
  <c r="O11862" i="1" s="1"/>
  <c r="N12949" i="1"/>
  <c r="O12949" i="1" s="1"/>
  <c r="N14508" i="1"/>
  <c r="O14508" i="1" s="1"/>
  <c r="N838" i="1"/>
  <c r="O838" i="1" s="1"/>
  <c r="N5424" i="1"/>
  <c r="O5424" i="1" s="1"/>
  <c r="N10797" i="1"/>
  <c r="O10797" i="1" s="1"/>
  <c r="N2985" i="1"/>
  <c r="O2985" i="1" s="1"/>
  <c r="N8127" i="1"/>
  <c r="O8127" i="1" s="1"/>
  <c r="N9568" i="1"/>
  <c r="O9568" i="1" s="1"/>
  <c r="N2569" i="1"/>
  <c r="O2569" i="1" s="1"/>
  <c r="N10531" i="1"/>
  <c r="O10531" i="1" s="1"/>
  <c r="N595" i="1"/>
  <c r="O595" i="1" s="1"/>
  <c r="N434" i="1"/>
  <c r="O434" i="1" s="1"/>
  <c r="N11407" i="1"/>
  <c r="O11407" i="1" s="1"/>
  <c r="N10024" i="1"/>
  <c r="O10024" i="1" s="1"/>
  <c r="N11734" i="1"/>
  <c r="O11734" i="1" s="1"/>
  <c r="N235" i="1"/>
  <c r="O235" i="1" s="1"/>
  <c r="N1217" i="1"/>
  <c r="O1217" i="1" s="1"/>
  <c r="N4678" i="1"/>
  <c r="O4678" i="1" s="1"/>
  <c r="N1608" i="1"/>
  <c r="O1608" i="1" s="1"/>
  <c r="N5046" i="1"/>
  <c r="O5046" i="1" s="1"/>
  <c r="N8628" i="1"/>
  <c r="O8628" i="1" s="1"/>
  <c r="N8489" i="1"/>
  <c r="O8489" i="1" s="1"/>
  <c r="N1405" i="1"/>
  <c r="O1405" i="1" s="1"/>
  <c r="N1116" i="1"/>
  <c r="O1116" i="1" s="1"/>
  <c r="N706" i="1"/>
  <c r="O706" i="1" s="1"/>
  <c r="N13539" i="1"/>
  <c r="O13539" i="1" s="1"/>
  <c r="N11694" i="1"/>
  <c r="O11694" i="1" s="1"/>
  <c r="N12661" i="1"/>
  <c r="O12661" i="1" s="1"/>
  <c r="N301" i="1"/>
  <c r="O301" i="1" s="1"/>
  <c r="N11060" i="1"/>
  <c r="O11060" i="1" s="1"/>
  <c r="N9734" i="1"/>
  <c r="O9734" i="1" s="1"/>
  <c r="N1509" i="1"/>
  <c r="O1509" i="1" s="1"/>
  <c r="N8972" i="1"/>
  <c r="O8972" i="1" s="1"/>
  <c r="N1007" i="1"/>
  <c r="O1007" i="1" s="1"/>
  <c r="N6921" i="1"/>
  <c r="O6921" i="1" s="1"/>
  <c r="N10515" i="1"/>
  <c r="O10515" i="1" s="1"/>
  <c r="N962" i="1"/>
  <c r="O962" i="1" s="1"/>
  <c r="N7834" i="1"/>
  <c r="O7834" i="1" s="1"/>
  <c r="N10633" i="1"/>
  <c r="O10633" i="1" s="1"/>
  <c r="N786" i="1"/>
  <c r="O786" i="1" s="1"/>
  <c r="N13364" i="1"/>
  <c r="O13364" i="1" s="1"/>
  <c r="N5353" i="1"/>
  <c r="O5353" i="1" s="1"/>
  <c r="N4791" i="1"/>
  <c r="O4791" i="1" s="1"/>
  <c r="N1879" i="1"/>
  <c r="O1879" i="1" s="1"/>
  <c r="N15133" i="1"/>
  <c r="O15133" i="1" s="1"/>
  <c r="N8893" i="1"/>
  <c r="O8893" i="1" s="1"/>
  <c r="N8992" i="1"/>
  <c r="O8992" i="1" s="1"/>
  <c r="N9375" i="1"/>
  <c r="O9375" i="1" s="1"/>
  <c r="N6336" i="1"/>
  <c r="O6336" i="1" s="1"/>
  <c r="N5789" i="1"/>
  <c r="O5789" i="1" s="1"/>
  <c r="N8438" i="1"/>
  <c r="O8438" i="1" s="1"/>
  <c r="N2524" i="1"/>
  <c r="O2524" i="1" s="1"/>
  <c r="N9081" i="1"/>
  <c r="O9081" i="1" s="1"/>
  <c r="N7608" i="1"/>
  <c r="O7608" i="1" s="1"/>
  <c r="N2245" i="1"/>
  <c r="O2245" i="1" s="1"/>
  <c r="N11973" i="1"/>
  <c r="O11973" i="1" s="1"/>
  <c r="N1176" i="1"/>
  <c r="O1176" i="1" s="1"/>
  <c r="N3685" i="1"/>
  <c r="O3685" i="1" s="1"/>
  <c r="N2595" i="1"/>
  <c r="O2595" i="1" s="1"/>
  <c r="N6998" i="1"/>
  <c r="O6998" i="1" s="1"/>
  <c r="N10905" i="1"/>
  <c r="O10905" i="1" s="1"/>
  <c r="N3719" i="1"/>
  <c r="O3719" i="1" s="1"/>
  <c r="N2304" i="1"/>
  <c r="O2304" i="1" s="1"/>
  <c r="N8702" i="1"/>
  <c r="O8702" i="1" s="1"/>
  <c r="N10247" i="1"/>
  <c r="O10247" i="1" s="1"/>
  <c r="N14597" i="1"/>
  <c r="O14597" i="1" s="1"/>
  <c r="N9356" i="1"/>
  <c r="O9356" i="1" s="1"/>
  <c r="N8735" i="1"/>
  <c r="O8735" i="1" s="1"/>
  <c r="N7234" i="1"/>
  <c r="O7234" i="1" s="1"/>
  <c r="N4241" i="1"/>
  <c r="O4241" i="1" s="1"/>
  <c r="N14598" i="1"/>
  <c r="O14598" i="1" s="1"/>
  <c r="N10941" i="1"/>
  <c r="O10941" i="1" s="1"/>
  <c r="N7255" i="1"/>
  <c r="O7255" i="1" s="1"/>
  <c r="N8145" i="1"/>
  <c r="O8145" i="1" s="1"/>
  <c r="N14717" i="1"/>
  <c r="O14717" i="1" s="1"/>
  <c r="N7424" i="1"/>
  <c r="O7424" i="1" s="1"/>
  <c r="N15262" i="1"/>
  <c r="O15262" i="1" s="1"/>
  <c r="N8785" i="1"/>
  <c r="O8785" i="1" s="1"/>
  <c r="N14078" i="1"/>
  <c r="O14078" i="1" s="1"/>
  <c r="N11141" i="1"/>
  <c r="O11141" i="1" s="1"/>
  <c r="N1685" i="1"/>
  <c r="O1685" i="1" s="1"/>
  <c r="N9443" i="1"/>
  <c r="O9443" i="1" s="1"/>
  <c r="N14631" i="1"/>
  <c r="O14631" i="1" s="1"/>
  <c r="N5075" i="1"/>
  <c r="O5075" i="1" s="1"/>
  <c r="N5396" i="1"/>
  <c r="O5396" i="1" s="1"/>
  <c r="N1800" i="1"/>
  <c r="O1800" i="1" s="1"/>
  <c r="N7839" i="1"/>
  <c r="O7839" i="1" s="1"/>
  <c r="N4532" i="1"/>
  <c r="O4532" i="1" s="1"/>
  <c r="N11850" i="1"/>
  <c r="O11850" i="1" s="1"/>
  <c r="N3160" i="1"/>
  <c r="O3160" i="1" s="1"/>
  <c r="N11356" i="1"/>
  <c r="O11356" i="1" s="1"/>
  <c r="N6191" i="1"/>
  <c r="O6191" i="1" s="1"/>
  <c r="N14390" i="1"/>
  <c r="O14390" i="1" s="1"/>
  <c r="N8819" i="1"/>
  <c r="O8819" i="1" s="1"/>
  <c r="N13635" i="1"/>
  <c r="O13635" i="1" s="1"/>
  <c r="N3940" i="1"/>
  <c r="O3940" i="1" s="1"/>
  <c r="N14528" i="1"/>
  <c r="O14528" i="1" s="1"/>
  <c r="N3324" i="1"/>
  <c r="O3324" i="1" s="1"/>
  <c r="N14503" i="1"/>
  <c r="O14503" i="1" s="1"/>
  <c r="N13461" i="1"/>
  <c r="O13461" i="1" s="1"/>
  <c r="N3103" i="1"/>
  <c r="O3103" i="1" s="1"/>
  <c r="N10098" i="1"/>
  <c r="O10098" i="1" s="1"/>
  <c r="N5588" i="1"/>
  <c r="O5588" i="1" s="1"/>
  <c r="N6058" i="1"/>
  <c r="O6058" i="1" s="1"/>
  <c r="N613" i="1"/>
  <c r="O613" i="1" s="1"/>
  <c r="N12733" i="1"/>
  <c r="O12733" i="1" s="1"/>
  <c r="N3971" i="1"/>
  <c r="O3971" i="1" s="1"/>
  <c r="N11804" i="1"/>
  <c r="O11804" i="1" s="1"/>
  <c r="N9084" i="1"/>
  <c r="O9084" i="1" s="1"/>
  <c r="N14924" i="1"/>
  <c r="O14924" i="1" s="1"/>
  <c r="N3079" i="1"/>
  <c r="O3079" i="1" s="1"/>
  <c r="N4879" i="1"/>
  <c r="O4879" i="1" s="1"/>
  <c r="N2552" i="1"/>
  <c r="O2552" i="1" s="1"/>
  <c r="N12806" i="1"/>
  <c r="O12806" i="1" s="1"/>
  <c r="N5022" i="1"/>
  <c r="O5022" i="1" s="1"/>
  <c r="N2988" i="1"/>
  <c r="O2988" i="1" s="1"/>
  <c r="N9129" i="1"/>
  <c r="O9129" i="1" s="1"/>
  <c r="N5722" i="1"/>
  <c r="O5722" i="1" s="1"/>
  <c r="N12477" i="1"/>
  <c r="O12477" i="1" s="1"/>
  <c r="N11716" i="1"/>
  <c r="O11716" i="1" s="1"/>
  <c r="N1849" i="1"/>
  <c r="O1849" i="1" s="1"/>
  <c r="N13145" i="1"/>
  <c r="O13145" i="1" s="1"/>
  <c r="N15087" i="1"/>
  <c r="O15087" i="1" s="1"/>
  <c r="N11548" i="1"/>
  <c r="O11548" i="1" s="1"/>
  <c r="N12665" i="1"/>
  <c r="O12665" i="1" s="1"/>
  <c r="N14091" i="1"/>
  <c r="O14091" i="1" s="1"/>
  <c r="N12098" i="1"/>
  <c r="O12098" i="1" s="1"/>
  <c r="N9017" i="1"/>
  <c r="O9017" i="1" s="1"/>
  <c r="N1065" i="1"/>
  <c r="O1065" i="1" s="1"/>
  <c r="N7404" i="1"/>
  <c r="O7404" i="1" s="1"/>
  <c r="N12046" i="1"/>
  <c r="O12046" i="1" s="1"/>
  <c r="N3927" i="1"/>
  <c r="O3927" i="1" s="1"/>
  <c r="N10048" i="1"/>
  <c r="O10048" i="1" s="1"/>
  <c r="N4799" i="1"/>
  <c r="O4799" i="1" s="1"/>
  <c r="N13240" i="1"/>
  <c r="O13240" i="1" s="1"/>
  <c r="N5487" i="1"/>
  <c r="O5487" i="1" s="1"/>
  <c r="N720" i="1"/>
  <c r="O720" i="1" s="1"/>
  <c r="N8974" i="1"/>
  <c r="O8974" i="1" s="1"/>
  <c r="N726" i="1"/>
  <c r="O726" i="1" s="1"/>
  <c r="N3307" i="1"/>
  <c r="O3307" i="1" s="1"/>
  <c r="N7673" i="1"/>
  <c r="O7673" i="1" s="1"/>
  <c r="N12197" i="1"/>
  <c r="O12197" i="1" s="1"/>
  <c r="N4875" i="1"/>
  <c r="O4875" i="1" s="1"/>
  <c r="N4393" i="1"/>
  <c r="O4393" i="1" s="1"/>
  <c r="N1756" i="1"/>
  <c r="O1756" i="1" s="1"/>
  <c r="N9032" i="1"/>
  <c r="O9032" i="1" s="1"/>
  <c r="N8151" i="1"/>
  <c r="O8151" i="1" s="1"/>
  <c r="N144" i="1"/>
  <c r="O144" i="1" s="1"/>
  <c r="N10838" i="1"/>
  <c r="O10838" i="1" s="1"/>
  <c r="N7030" i="1"/>
  <c r="O7030" i="1" s="1"/>
  <c r="N4391" i="1"/>
  <c r="O4391" i="1" s="1"/>
  <c r="N10940" i="1"/>
  <c r="O10940" i="1" s="1"/>
  <c r="N12474" i="1"/>
  <c r="O12474" i="1" s="1"/>
  <c r="N9195" i="1"/>
  <c r="O9195" i="1" s="1"/>
  <c r="N1464" i="1"/>
  <c r="O1464" i="1" s="1"/>
  <c r="N13889" i="1"/>
  <c r="O13889" i="1" s="1"/>
  <c r="N283" i="1"/>
  <c r="O283" i="1" s="1"/>
  <c r="N3206" i="1"/>
  <c r="O3206" i="1" s="1"/>
  <c r="N4044" i="1"/>
  <c r="O4044" i="1" s="1"/>
  <c r="N5605" i="1"/>
  <c r="O5605" i="1" s="1"/>
  <c r="N5372" i="1"/>
  <c r="O5372" i="1" s="1"/>
  <c r="N13785" i="1"/>
  <c r="O13785" i="1" s="1"/>
  <c r="N12231" i="1"/>
  <c r="O12231" i="1" s="1"/>
  <c r="N3090" i="1"/>
  <c r="O3090" i="1" s="1"/>
  <c r="N14651" i="1"/>
  <c r="O14651" i="1" s="1"/>
  <c r="N5469" i="1"/>
  <c r="O5469" i="1" s="1"/>
  <c r="N3347" i="1"/>
  <c r="O3347" i="1" s="1"/>
  <c r="N14504" i="1"/>
  <c r="O14504" i="1" s="1"/>
  <c r="N8791" i="1"/>
  <c r="O8791" i="1" s="1"/>
  <c r="N9094" i="1"/>
  <c r="O9094" i="1" s="1"/>
  <c r="N10086" i="1"/>
  <c r="O10086" i="1" s="1"/>
  <c r="N9600" i="1"/>
  <c r="O9600" i="1" s="1"/>
  <c r="N9674" i="1"/>
  <c r="O9674" i="1" s="1"/>
  <c r="N34" i="1"/>
  <c r="O34" i="1" s="1"/>
  <c r="N10560" i="1"/>
  <c r="O10560" i="1" s="1"/>
  <c r="N11414" i="1"/>
  <c r="O11414" i="1" s="1"/>
  <c r="N424" i="1"/>
  <c r="O424" i="1" s="1"/>
  <c r="N9583" i="1"/>
  <c r="O9583" i="1" s="1"/>
  <c r="N4046" i="1"/>
  <c r="O4046" i="1" s="1"/>
  <c r="N9638" i="1"/>
  <c r="O9638" i="1" s="1"/>
  <c r="N4049" i="1"/>
  <c r="O4049" i="1" s="1"/>
  <c r="N1492" i="1"/>
  <c r="O1492" i="1" s="1"/>
  <c r="N2739" i="1"/>
  <c r="O2739" i="1" s="1"/>
  <c r="N14096" i="1"/>
  <c r="O14096" i="1" s="1"/>
  <c r="N6702" i="1"/>
  <c r="O6702" i="1" s="1"/>
  <c r="N14065" i="1"/>
  <c r="O14065" i="1" s="1"/>
  <c r="N7398" i="1"/>
  <c r="O7398" i="1" s="1"/>
  <c r="N13776" i="1"/>
  <c r="O13776" i="1" s="1"/>
  <c r="N8730" i="1"/>
  <c r="O8730" i="1" s="1"/>
  <c r="N5302" i="1"/>
  <c r="O5302" i="1" s="1"/>
  <c r="N3414" i="1"/>
  <c r="O3414" i="1" s="1"/>
  <c r="N5628" i="1"/>
  <c r="O5628" i="1" s="1"/>
  <c r="N2712" i="1"/>
  <c r="O2712" i="1" s="1"/>
  <c r="N15071" i="1"/>
  <c r="O15071" i="1" s="1"/>
  <c r="N5276" i="1"/>
  <c r="O5276" i="1" s="1"/>
  <c r="N8562" i="1"/>
  <c r="O8562" i="1" s="1"/>
  <c r="N15311" i="1"/>
  <c r="O15311" i="1" s="1"/>
  <c r="N7942" i="1"/>
  <c r="O7942" i="1" s="1"/>
  <c r="N4736" i="1"/>
  <c r="O4736" i="1" s="1"/>
  <c r="N9424" i="1"/>
  <c r="O9424" i="1" s="1"/>
  <c r="N12557" i="1"/>
  <c r="O12557" i="1" s="1"/>
  <c r="N9458" i="1"/>
  <c r="O9458" i="1" s="1"/>
  <c r="N3381" i="1"/>
  <c r="O3381" i="1" s="1"/>
  <c r="N2955" i="1"/>
  <c r="O2955" i="1" s="1"/>
  <c r="N11042" i="1"/>
  <c r="O11042" i="1" s="1"/>
  <c r="N13047" i="1"/>
  <c r="O13047" i="1" s="1"/>
  <c r="N10759" i="1"/>
  <c r="O10759" i="1" s="1"/>
  <c r="N1439" i="1"/>
  <c r="O1439" i="1" s="1"/>
  <c r="N4907" i="1"/>
  <c r="O4907" i="1" s="1"/>
  <c r="N10553" i="1"/>
  <c r="O10553" i="1" s="1"/>
  <c r="N10944" i="1"/>
  <c r="O10944" i="1" s="1"/>
  <c r="N7091" i="1"/>
  <c r="O7091" i="1" s="1"/>
  <c r="N4522" i="1"/>
  <c r="O4522" i="1" s="1"/>
  <c r="N1418" i="1"/>
  <c r="O1418" i="1" s="1"/>
  <c r="N836" i="1"/>
  <c r="O836" i="1" s="1"/>
  <c r="N1778" i="1"/>
  <c r="O1778" i="1" s="1"/>
  <c r="N5130" i="1"/>
  <c r="O5130" i="1" s="1"/>
  <c r="N9378" i="1"/>
  <c r="O9378" i="1" s="1"/>
  <c r="N13031" i="1"/>
  <c r="O13031" i="1" s="1"/>
  <c r="N3850" i="1"/>
  <c r="O3850" i="1" s="1"/>
  <c r="N1177" i="1"/>
  <c r="O1177" i="1" s="1"/>
  <c r="N14851" i="1"/>
  <c r="O14851" i="1" s="1"/>
  <c r="N9464" i="1"/>
  <c r="O9464" i="1" s="1"/>
  <c r="N2171" i="1"/>
  <c r="O2171" i="1" s="1"/>
  <c r="N3847" i="1"/>
  <c r="O3847" i="1" s="1"/>
  <c r="N6355" i="1"/>
  <c r="O6355" i="1" s="1"/>
  <c r="N14873" i="1"/>
  <c r="O14873" i="1" s="1"/>
  <c r="N1816" i="1"/>
  <c r="O1816" i="1" s="1"/>
  <c r="N6485" i="1"/>
  <c r="O6485" i="1" s="1"/>
  <c r="N6664" i="1"/>
  <c r="O6664" i="1" s="1"/>
  <c r="N15241" i="1"/>
  <c r="O15241" i="1" s="1"/>
  <c r="N2958" i="1"/>
  <c r="O2958" i="1" s="1"/>
  <c r="N7162" i="1"/>
  <c r="O7162" i="1" s="1"/>
  <c r="N15156" i="1"/>
  <c r="O15156" i="1" s="1"/>
  <c r="N10099" i="1"/>
  <c r="O10099" i="1" s="1"/>
  <c r="N2527" i="1"/>
  <c r="O2527" i="1" s="1"/>
  <c r="N14354" i="1"/>
  <c r="O14354" i="1" s="1"/>
  <c r="N8325" i="1"/>
  <c r="O8325" i="1" s="1"/>
  <c r="N12518" i="1"/>
  <c r="O12518" i="1" s="1"/>
  <c r="N12380" i="1"/>
  <c r="O12380" i="1" s="1"/>
  <c r="N8490" i="1"/>
  <c r="O8490" i="1" s="1"/>
  <c r="N12544" i="1"/>
  <c r="O12544" i="1" s="1"/>
  <c r="N13621" i="1"/>
  <c r="O13621" i="1" s="1"/>
  <c r="N12484" i="1"/>
  <c r="O12484" i="1" s="1"/>
  <c r="N9693" i="1"/>
  <c r="O9693" i="1" s="1"/>
  <c r="N9065" i="1"/>
  <c r="O9065" i="1" s="1"/>
  <c r="N7078" i="1"/>
  <c r="O7078" i="1" s="1"/>
  <c r="N1247" i="1"/>
  <c r="O1247" i="1" s="1"/>
  <c r="N7312" i="1"/>
  <c r="O7312" i="1" s="1"/>
  <c r="N9661" i="1"/>
  <c r="O9661" i="1" s="1"/>
  <c r="N6913" i="1"/>
  <c r="O6913" i="1" s="1"/>
  <c r="N6352" i="1"/>
  <c r="O6352" i="1" s="1"/>
  <c r="N3624" i="1"/>
  <c r="O3624" i="1" s="1"/>
  <c r="N5529" i="1"/>
  <c r="O5529" i="1" s="1"/>
  <c r="N3137" i="1"/>
  <c r="O3137" i="1" s="1"/>
  <c r="N1215" i="1"/>
  <c r="O1215" i="1" s="1"/>
  <c r="N11144" i="1"/>
  <c r="O11144" i="1" s="1"/>
  <c r="N10769" i="1"/>
  <c r="O10769" i="1" s="1"/>
  <c r="N7918" i="1"/>
  <c r="O7918" i="1" s="1"/>
  <c r="N1230" i="1"/>
  <c r="O1230" i="1" s="1"/>
  <c r="N9459" i="1"/>
  <c r="O9459" i="1" s="1"/>
  <c r="N4235" i="1"/>
  <c r="O4235" i="1" s="1"/>
  <c r="N14556" i="1"/>
  <c r="O14556" i="1" s="1"/>
  <c r="N758" i="1"/>
  <c r="O758" i="1" s="1"/>
  <c r="N53" i="1"/>
  <c r="O53" i="1" s="1"/>
  <c r="N12809" i="1"/>
  <c r="O12809" i="1" s="1"/>
  <c r="N3559" i="1"/>
  <c r="O3559" i="1" s="1"/>
  <c r="N10314" i="1"/>
  <c r="O10314" i="1" s="1"/>
  <c r="N5281" i="1"/>
  <c r="O5281" i="1" s="1"/>
  <c r="N12659" i="1"/>
  <c r="O12659" i="1" s="1"/>
  <c r="N13102" i="1"/>
  <c r="O13102" i="1" s="1"/>
  <c r="N14438" i="1"/>
  <c r="O14438" i="1" s="1"/>
  <c r="N5821" i="1"/>
  <c r="O5821" i="1" s="1"/>
  <c r="N96" i="1"/>
  <c r="O96" i="1" s="1"/>
  <c r="N2195" i="1"/>
  <c r="O2195" i="1" s="1"/>
  <c r="N4688" i="1"/>
  <c r="O4688" i="1" s="1"/>
  <c r="N12416" i="1"/>
  <c r="O12416" i="1" s="1"/>
  <c r="N13969" i="1"/>
  <c r="O13969" i="1" s="1"/>
  <c r="N3216" i="1"/>
  <c r="O3216" i="1" s="1"/>
  <c r="N5900" i="1"/>
  <c r="O5900" i="1" s="1"/>
  <c r="N8709" i="1"/>
  <c r="O8709" i="1" s="1"/>
  <c r="N4202" i="1"/>
  <c r="O4202" i="1" s="1"/>
  <c r="N5207" i="1"/>
  <c r="O5207" i="1" s="1"/>
  <c r="N12115" i="1"/>
  <c r="O12115" i="1" s="1"/>
  <c r="N2591" i="1"/>
  <c r="O2591" i="1" s="1"/>
  <c r="N8263" i="1"/>
  <c r="O8263" i="1" s="1"/>
  <c r="N8949" i="1"/>
  <c r="O8949" i="1" s="1"/>
  <c r="N2165" i="1"/>
  <c r="O2165" i="1" s="1"/>
  <c r="N10823" i="1"/>
  <c r="O10823" i="1" s="1"/>
  <c r="N3059" i="1"/>
  <c r="O3059" i="1" s="1"/>
  <c r="N10730" i="1"/>
  <c r="O10730" i="1" s="1"/>
  <c r="N6019" i="1"/>
  <c r="O6019" i="1" s="1"/>
  <c r="N9405" i="1"/>
  <c r="O9405" i="1" s="1"/>
  <c r="N8982" i="1"/>
  <c r="O8982" i="1" s="1"/>
  <c r="N15118" i="1"/>
  <c r="O15118" i="1" s="1"/>
  <c r="N1000" i="1"/>
  <c r="O1000" i="1" s="1"/>
  <c r="N4217" i="1"/>
  <c r="O4217" i="1" s="1"/>
  <c r="N9098" i="1"/>
  <c r="O9098" i="1" s="1"/>
  <c r="N11626" i="1"/>
  <c r="O11626" i="1" s="1"/>
  <c r="N13722" i="1"/>
  <c r="O13722" i="1" s="1"/>
  <c r="N1531" i="1"/>
  <c r="O1531" i="1" s="1"/>
  <c r="N4239" i="1"/>
  <c r="O4239" i="1" s="1"/>
  <c r="N1765" i="1"/>
  <c r="O1765" i="1" s="1"/>
  <c r="N1143" i="1"/>
  <c r="O1143" i="1" s="1"/>
  <c r="N305" i="1"/>
  <c r="O305" i="1" s="1"/>
  <c r="N12354" i="1"/>
  <c r="O12354" i="1" s="1"/>
  <c r="N2382" i="1"/>
  <c r="O2382" i="1" s="1"/>
  <c r="N5863" i="1"/>
  <c r="O5863" i="1" s="1"/>
  <c r="N195" i="1"/>
  <c r="O195" i="1" s="1"/>
  <c r="N12761" i="1"/>
  <c r="O12761" i="1" s="1"/>
  <c r="N1670" i="1"/>
  <c r="O1670" i="1" s="1"/>
  <c r="N6786" i="1"/>
  <c r="O6786" i="1" s="1"/>
  <c r="N5444" i="1"/>
  <c r="O5444" i="1" s="1"/>
  <c r="N3893" i="1"/>
  <c r="O3893" i="1" s="1"/>
  <c r="N7044" i="1"/>
  <c r="O7044" i="1" s="1"/>
  <c r="N608" i="1"/>
  <c r="O608" i="1" s="1"/>
  <c r="N5502" i="1"/>
  <c r="O5502" i="1" s="1"/>
  <c r="N8246" i="1"/>
  <c r="O8246" i="1" s="1"/>
  <c r="N9346" i="1"/>
  <c r="O9346" i="1" s="1"/>
  <c r="N8425" i="1"/>
  <c r="O8425" i="1" s="1"/>
  <c r="N6932" i="1"/>
  <c r="O6932" i="1" s="1"/>
  <c r="N9014" i="1"/>
  <c r="O9014" i="1" s="1"/>
  <c r="N1373" i="1"/>
  <c r="O1373" i="1" s="1"/>
  <c r="N4716" i="1"/>
  <c r="O4716" i="1" s="1"/>
  <c r="N14864" i="1"/>
  <c r="O14864" i="1" s="1"/>
  <c r="N14693" i="1"/>
  <c r="O14693" i="1" s="1"/>
  <c r="N9675" i="1"/>
  <c r="O9675" i="1" s="1"/>
  <c r="N7633" i="1"/>
  <c r="O7633" i="1" s="1"/>
  <c r="N3523" i="1"/>
  <c r="O3523" i="1" s="1"/>
  <c r="N5443" i="1"/>
  <c r="O5443" i="1" s="1"/>
  <c r="N9949" i="1"/>
  <c r="O9949" i="1" s="1"/>
  <c r="N12480" i="1"/>
  <c r="O12480" i="1" s="1"/>
  <c r="N12713" i="1"/>
  <c r="O12713" i="1" s="1"/>
  <c r="N2117" i="1"/>
  <c r="O2117" i="1" s="1"/>
  <c r="N7728" i="1"/>
  <c r="O7728" i="1" s="1"/>
  <c r="N10995" i="1"/>
  <c r="O10995" i="1" s="1"/>
  <c r="N10709" i="1"/>
  <c r="O10709" i="1" s="1"/>
  <c r="N14963" i="1"/>
  <c r="O14963" i="1" s="1"/>
  <c r="N1963" i="1"/>
  <c r="O1963" i="1" s="1"/>
  <c r="N7047" i="1"/>
  <c r="O7047" i="1" s="1"/>
  <c r="N1219" i="1"/>
  <c r="O1219" i="1" s="1"/>
  <c r="N8776" i="1"/>
  <c r="O8776" i="1" s="1"/>
  <c r="N10518" i="1"/>
  <c r="O10518" i="1" s="1"/>
  <c r="N1171" i="1"/>
  <c r="O1171" i="1" s="1"/>
  <c r="N8164" i="1"/>
  <c r="O8164" i="1" s="1"/>
  <c r="N14950" i="1"/>
  <c r="O14950" i="1" s="1"/>
  <c r="N560" i="1"/>
  <c r="O560" i="1" s="1"/>
  <c r="N2733" i="1"/>
  <c r="O2733" i="1" s="1"/>
  <c r="N8398" i="1"/>
  <c r="O8398" i="1" s="1"/>
  <c r="N10962" i="1"/>
  <c r="O10962" i="1" s="1"/>
  <c r="N12668" i="1"/>
  <c r="O12668" i="1" s="1"/>
  <c r="N4517" i="1"/>
  <c r="O4517" i="1" s="1"/>
  <c r="N5103" i="1"/>
  <c r="O5103" i="1" s="1"/>
  <c r="N12147" i="1"/>
  <c r="O12147" i="1" s="1"/>
  <c r="N6393" i="1"/>
  <c r="O6393" i="1" s="1"/>
  <c r="N13466" i="1"/>
  <c r="O13466" i="1" s="1"/>
  <c r="N14132" i="1"/>
  <c r="O14132" i="1" s="1"/>
  <c r="N13073" i="1"/>
  <c r="O13073" i="1" s="1"/>
  <c r="N1297" i="1"/>
  <c r="O1297" i="1" s="1"/>
  <c r="N8270" i="1"/>
  <c r="O8270" i="1" s="1"/>
  <c r="N14511" i="1"/>
  <c r="O14511" i="1" s="1"/>
  <c r="N14815" i="1"/>
  <c r="O14815" i="1" s="1"/>
  <c r="N8056" i="1"/>
  <c r="O8056" i="1" s="1"/>
  <c r="N6587" i="1"/>
  <c r="O6587" i="1" s="1"/>
  <c r="N2895" i="1"/>
  <c r="O2895" i="1" s="1"/>
  <c r="N15319" i="1"/>
  <c r="O15319" i="1" s="1"/>
  <c r="N9514" i="1"/>
  <c r="O9514" i="1" s="1"/>
  <c r="N1237" i="1"/>
  <c r="O1237" i="1" s="1"/>
  <c r="N13489" i="1"/>
  <c r="O13489" i="1" s="1"/>
  <c r="N10096" i="1"/>
  <c r="O10096" i="1" s="1"/>
  <c r="N5048" i="1"/>
  <c r="O5048" i="1" s="1"/>
  <c r="N2836" i="1"/>
  <c r="O2836" i="1" s="1"/>
  <c r="N10232" i="1"/>
  <c r="O10232" i="1" s="1"/>
  <c r="N151" i="1"/>
  <c r="O151" i="1" s="1"/>
  <c r="N13269" i="1"/>
  <c r="O13269" i="1" s="1"/>
  <c r="N9667" i="1"/>
  <c r="O9667" i="1" s="1"/>
  <c r="N3252" i="1"/>
  <c r="O3252" i="1" s="1"/>
  <c r="N10701" i="1"/>
  <c r="O10701" i="1" s="1"/>
  <c r="N4024" i="1"/>
  <c r="O4024" i="1" s="1"/>
  <c r="N13617" i="1"/>
  <c r="O13617" i="1" s="1"/>
  <c r="N10186" i="1"/>
  <c r="O10186" i="1" s="1"/>
  <c r="N13634" i="1"/>
  <c r="O13634" i="1" s="1"/>
  <c r="N11229" i="1"/>
  <c r="O11229" i="1" s="1"/>
  <c r="N5956" i="1"/>
  <c r="O5956" i="1" s="1"/>
  <c r="N12537" i="1"/>
  <c r="O12537" i="1" s="1"/>
  <c r="N12545" i="1"/>
  <c r="O12545" i="1" s="1"/>
  <c r="N14923" i="1"/>
  <c r="O14923" i="1" s="1"/>
  <c r="N9497" i="1"/>
  <c r="O9497" i="1" s="1"/>
  <c r="N10574" i="1"/>
  <c r="O10574" i="1" s="1"/>
  <c r="N7365" i="1"/>
  <c r="O7365" i="1" s="1"/>
  <c r="N4113" i="1"/>
  <c r="O4113" i="1" s="1"/>
  <c r="N1260" i="1"/>
  <c r="O1260" i="1" s="1"/>
  <c r="N11587" i="1"/>
  <c r="O11587" i="1" s="1"/>
  <c r="N7182" i="1"/>
  <c r="O7182" i="1" s="1"/>
  <c r="N12981" i="1"/>
  <c r="O12981" i="1" s="1"/>
  <c r="N6573" i="1"/>
  <c r="O6573" i="1" s="1"/>
  <c r="N14450" i="1"/>
  <c r="O14450" i="1" s="1"/>
  <c r="N5639" i="1"/>
  <c r="O5639" i="1" s="1"/>
  <c r="N6634" i="1"/>
  <c r="O6634" i="1" s="1"/>
  <c r="N10106" i="1"/>
  <c r="O10106" i="1" s="1"/>
  <c r="N4826" i="1"/>
  <c r="O4826" i="1" s="1"/>
  <c r="N9632" i="1"/>
  <c r="O9632" i="1" s="1"/>
  <c r="N215" i="1"/>
  <c r="O215" i="1" s="1"/>
  <c r="N3756" i="1"/>
  <c r="O3756" i="1" s="1"/>
  <c r="N3587" i="1"/>
  <c r="O3587" i="1" s="1"/>
  <c r="N1727" i="1"/>
  <c r="O1727" i="1" s="1"/>
  <c r="N14213" i="1"/>
  <c r="O14213" i="1" s="1"/>
  <c r="N15112" i="1"/>
  <c r="O15112" i="1" s="1"/>
  <c r="N624" i="1"/>
  <c r="O624" i="1" s="1"/>
  <c r="N6785" i="1"/>
  <c r="O6785" i="1" s="1"/>
  <c r="N2544" i="1"/>
  <c r="O2544" i="1" s="1"/>
  <c r="N12759" i="1"/>
  <c r="O12759" i="1" s="1"/>
  <c r="N2239" i="1"/>
  <c r="O2239" i="1" s="1"/>
  <c r="N2818" i="1"/>
  <c r="O2818" i="1" s="1"/>
  <c r="N11314" i="1"/>
  <c r="O11314" i="1" s="1"/>
  <c r="N1372" i="1"/>
  <c r="O1372" i="1" s="1"/>
  <c r="N14557" i="1"/>
  <c r="O14557" i="1" s="1"/>
  <c r="N11284" i="1"/>
  <c r="O11284" i="1" s="1"/>
  <c r="N15015" i="1"/>
  <c r="O15015" i="1" s="1"/>
  <c r="N6837" i="1"/>
  <c r="O6837" i="1" s="1"/>
  <c r="N3542" i="1"/>
  <c r="O3542" i="1" s="1"/>
  <c r="N14352" i="1"/>
  <c r="O14352" i="1" s="1"/>
  <c r="N7759" i="1"/>
  <c r="O7759" i="1" s="1"/>
  <c r="N14576" i="1"/>
  <c r="O14576" i="1" s="1"/>
  <c r="N14639" i="1"/>
  <c r="O14639" i="1" s="1"/>
  <c r="N12273" i="1"/>
  <c r="O12273" i="1" s="1"/>
  <c r="N3463" i="1"/>
  <c r="O3463" i="1" s="1"/>
  <c r="N3599" i="1"/>
  <c r="O3599" i="1" s="1"/>
  <c r="N9944" i="1"/>
  <c r="O9944" i="1" s="1"/>
  <c r="N7307" i="1"/>
  <c r="O7307" i="1" s="1"/>
  <c r="N6320" i="1"/>
  <c r="O6320" i="1" s="1"/>
  <c r="N3135" i="1"/>
  <c r="O3135" i="1" s="1"/>
  <c r="N3408" i="1"/>
  <c r="O3408" i="1" s="1"/>
  <c r="N5513" i="1"/>
  <c r="O5513" i="1" s="1"/>
  <c r="N9696" i="1"/>
  <c r="O9696" i="1" s="1"/>
  <c r="N657" i="1"/>
  <c r="O657" i="1" s="1"/>
  <c r="N5912" i="1"/>
  <c r="O5912" i="1" s="1"/>
  <c r="N11500" i="1"/>
  <c r="O11500" i="1" s="1"/>
  <c r="N6398" i="1"/>
  <c r="O6398" i="1" s="1"/>
  <c r="N9190" i="1"/>
  <c r="O9190" i="1" s="1"/>
  <c r="N1560" i="1"/>
  <c r="O1560" i="1" s="1"/>
  <c r="N14391" i="1"/>
  <c r="O14391" i="1" s="1"/>
  <c r="N2126" i="1"/>
  <c r="O2126" i="1" s="1"/>
  <c r="N9980" i="1"/>
  <c r="O9980" i="1" s="1"/>
  <c r="N2555" i="1"/>
  <c r="O2555" i="1" s="1"/>
  <c r="N15117" i="1"/>
  <c r="O15117" i="1" s="1"/>
  <c r="N9728" i="1"/>
  <c r="O9728" i="1" s="1"/>
  <c r="N7971" i="1"/>
  <c r="O7971" i="1" s="1"/>
  <c r="N12991" i="1"/>
  <c r="O12991" i="1" s="1"/>
  <c r="N2628" i="1"/>
  <c r="O2628" i="1" s="1"/>
  <c r="N6453" i="1"/>
  <c r="O6453" i="1" s="1"/>
  <c r="N15018" i="1"/>
  <c r="O15018" i="1" s="1"/>
  <c r="N7750" i="1"/>
  <c r="O7750" i="1" s="1"/>
  <c r="N9650" i="1"/>
  <c r="O9650" i="1" s="1"/>
  <c r="N1064" i="1"/>
  <c r="O1064" i="1" s="1"/>
  <c r="N1119" i="1"/>
  <c r="O1119" i="1" s="1"/>
  <c r="N965" i="1"/>
  <c r="O965" i="1" s="1"/>
  <c r="N7497" i="1"/>
  <c r="O7497" i="1" s="1"/>
  <c r="N11070" i="1"/>
  <c r="O11070" i="1" s="1"/>
  <c r="N4937" i="1"/>
  <c r="O4937" i="1" s="1"/>
  <c r="N8845" i="1"/>
  <c r="O8845" i="1" s="1"/>
  <c r="N8868" i="1"/>
  <c r="O8868" i="1" s="1"/>
  <c r="N2420" i="1"/>
  <c r="O2420" i="1" s="1"/>
  <c r="N11547" i="1"/>
  <c r="O11547" i="1" s="1"/>
  <c r="N8401" i="1"/>
  <c r="O8401" i="1" s="1"/>
  <c r="N1851" i="1"/>
  <c r="O1851" i="1" s="1"/>
  <c r="N14536" i="1"/>
  <c r="O14536" i="1" s="1"/>
  <c r="N3785" i="1"/>
  <c r="O3785" i="1" s="1"/>
  <c r="N6251" i="1"/>
  <c r="O6251" i="1" s="1"/>
  <c r="N14488" i="1"/>
  <c r="O14488" i="1" s="1"/>
  <c r="N5063" i="1"/>
  <c r="O5063" i="1" s="1"/>
  <c r="N2830" i="1"/>
  <c r="O2830" i="1" s="1"/>
  <c r="N15084" i="1"/>
  <c r="O15084" i="1" s="1"/>
  <c r="N15298" i="1"/>
  <c r="O15298" i="1" s="1"/>
  <c r="N10590" i="1"/>
  <c r="O10590" i="1" s="1"/>
  <c r="N13725" i="1"/>
  <c r="O13725" i="1" s="1"/>
  <c r="N15337" i="1"/>
  <c r="O15337" i="1" s="1"/>
  <c r="N2224" i="1"/>
  <c r="O2224" i="1" s="1"/>
  <c r="N12945" i="1"/>
  <c r="O12945" i="1" s="1"/>
  <c r="N736" i="1"/>
  <c r="O736" i="1" s="1"/>
  <c r="N9903" i="1"/>
  <c r="O9903" i="1" s="1"/>
  <c r="N9575" i="1"/>
  <c r="O9575" i="1" s="1"/>
  <c r="N7446" i="1"/>
  <c r="O7446" i="1" s="1"/>
  <c r="N8850" i="1"/>
  <c r="O8850" i="1" s="1"/>
  <c r="N4213" i="1"/>
  <c r="O4213" i="1" s="1"/>
  <c r="N117" i="1"/>
  <c r="O117" i="1" s="1"/>
  <c r="N2887" i="1"/>
  <c r="O2887" i="1" s="1"/>
  <c r="N14327" i="1"/>
  <c r="O14327" i="1" s="1"/>
  <c r="N4135" i="1"/>
  <c r="O4135" i="1" s="1"/>
  <c r="N10966" i="1"/>
  <c r="O10966" i="1" s="1"/>
  <c r="N6942" i="1"/>
  <c r="O6942" i="1" s="1"/>
  <c r="N15066" i="1"/>
  <c r="O15066" i="1" s="1"/>
  <c r="N15036" i="1"/>
  <c r="O15036" i="1" s="1"/>
  <c r="N8097" i="1"/>
  <c r="O8097" i="1" s="1"/>
  <c r="N5228" i="1"/>
  <c r="O5228" i="1" s="1"/>
  <c r="N6091" i="1"/>
  <c r="O6091" i="1" s="1"/>
  <c r="N5400" i="1"/>
  <c r="O5400" i="1" s="1"/>
  <c r="N911" i="1"/>
  <c r="O911" i="1" s="1"/>
  <c r="N780" i="1"/>
  <c r="O780" i="1" s="1"/>
  <c r="N8645" i="1"/>
  <c r="O8645" i="1" s="1"/>
  <c r="N8847" i="1"/>
  <c r="O8847" i="1" s="1"/>
  <c r="N1137" i="1"/>
  <c r="O1137" i="1" s="1"/>
  <c r="N5848" i="1"/>
  <c r="O5848" i="1" s="1"/>
  <c r="N14133" i="1"/>
  <c r="O14133" i="1" s="1"/>
  <c r="N6650" i="1"/>
  <c r="O6650" i="1" s="1"/>
  <c r="N5380" i="1"/>
  <c r="O5380" i="1" s="1"/>
  <c r="N1135" i="1"/>
  <c r="O1135" i="1" s="1"/>
  <c r="N12706" i="1"/>
  <c r="O12706" i="1" s="1"/>
  <c r="N9114" i="1"/>
  <c r="O9114" i="1" s="1"/>
  <c r="N2585" i="1"/>
  <c r="O2585" i="1" s="1"/>
  <c r="N6291" i="1"/>
  <c r="O6291" i="1" s="1"/>
  <c r="N11219" i="1"/>
  <c r="O11219" i="1" s="1"/>
  <c r="N4051" i="1"/>
  <c r="O4051" i="1" s="1"/>
  <c r="N7442" i="1"/>
  <c r="O7442" i="1" s="1"/>
  <c r="N8331" i="1"/>
  <c r="O8331" i="1" s="1"/>
  <c r="N10992" i="1"/>
  <c r="O10992" i="1" s="1"/>
  <c r="N8802" i="1"/>
  <c r="O8802" i="1" s="1"/>
  <c r="N6966" i="1"/>
  <c r="O6966" i="1" s="1"/>
  <c r="N2672" i="1"/>
  <c r="O2672" i="1" s="1"/>
  <c r="N4724" i="1"/>
  <c r="O4724" i="1" s="1"/>
  <c r="N5838" i="1"/>
  <c r="O5838" i="1" s="1"/>
  <c r="N14027" i="1"/>
  <c r="O14027" i="1" s="1"/>
  <c r="N10112" i="1"/>
  <c r="O10112" i="1" s="1"/>
  <c r="N8295" i="1"/>
  <c r="O8295" i="1" s="1"/>
  <c r="N7812" i="1"/>
  <c r="O7812" i="1" s="1"/>
  <c r="N10078" i="1"/>
  <c r="O10078" i="1" s="1"/>
  <c r="N3512" i="1"/>
  <c r="O3512" i="1" s="1"/>
  <c r="N6504" i="1"/>
  <c r="O6504" i="1" s="1"/>
  <c r="N8684" i="1"/>
  <c r="O8684" i="1" s="1"/>
  <c r="N5570" i="1"/>
  <c r="O5570" i="1" s="1"/>
  <c r="N820" i="1"/>
  <c r="O820" i="1" s="1"/>
  <c r="N6515" i="1"/>
  <c r="O6515" i="1" s="1"/>
  <c r="N2127" i="1"/>
  <c r="O2127" i="1" s="1"/>
  <c r="N12062" i="1"/>
  <c r="O12062" i="1" s="1"/>
  <c r="N7732" i="1"/>
  <c r="O7732" i="1" s="1"/>
  <c r="N14858" i="1"/>
  <c r="O14858" i="1" s="1"/>
  <c r="N5538" i="1"/>
  <c r="O5538" i="1" s="1"/>
  <c r="N4052" i="1"/>
  <c r="O4052" i="1" s="1"/>
  <c r="N15324" i="1"/>
  <c r="O15324" i="1" s="1"/>
  <c r="N4921" i="1"/>
  <c r="O4921" i="1" s="1"/>
  <c r="N6026" i="1"/>
  <c r="O6026" i="1" s="1"/>
  <c r="N156" i="1"/>
  <c r="O156" i="1" s="1"/>
  <c r="N3238" i="1"/>
  <c r="O3238" i="1" s="1"/>
  <c r="N11909" i="1"/>
  <c r="O11909" i="1" s="1"/>
  <c r="N10871" i="1"/>
  <c r="O10871" i="1" s="1"/>
  <c r="N6041" i="1"/>
  <c r="O6041" i="1" s="1"/>
  <c r="N14108" i="1"/>
  <c r="O14108" i="1" s="1"/>
  <c r="N8336" i="1"/>
  <c r="O8336" i="1" s="1"/>
  <c r="N9647" i="1"/>
  <c r="O9647" i="1" s="1"/>
  <c r="N12344" i="1"/>
  <c r="O12344" i="1" s="1"/>
  <c r="N10842" i="1"/>
  <c r="O10842" i="1" s="1"/>
  <c r="N2268" i="1"/>
  <c r="O2268" i="1" s="1"/>
  <c r="N7317" i="1"/>
  <c r="O7317" i="1" s="1"/>
  <c r="N9277" i="1"/>
  <c r="O9277" i="1" s="1"/>
  <c r="N796" i="1"/>
  <c r="O796" i="1" s="1"/>
  <c r="N3768" i="1"/>
  <c r="O3768" i="1" s="1"/>
  <c r="N12050" i="1"/>
  <c r="O12050" i="1" s="1"/>
  <c r="N14664" i="1"/>
  <c r="O14664" i="1" s="1"/>
  <c r="N15059" i="1"/>
  <c r="O15059" i="1" s="1"/>
  <c r="N11061" i="1"/>
  <c r="O11061" i="1" s="1"/>
  <c r="N10825" i="1"/>
  <c r="O10825" i="1" s="1"/>
  <c r="N10881" i="1"/>
  <c r="O10881" i="1" s="1"/>
  <c r="N4499" i="1"/>
  <c r="O4499" i="1" s="1"/>
  <c r="N6214" i="1"/>
  <c r="O6214" i="1" s="1"/>
  <c r="N2756" i="1"/>
  <c r="O2756" i="1" s="1"/>
  <c r="N7187" i="1"/>
  <c r="O7187" i="1" s="1"/>
  <c r="N637" i="1"/>
  <c r="O637" i="1" s="1"/>
  <c r="N12743" i="1"/>
  <c r="O12743" i="1" s="1"/>
  <c r="N14535" i="1"/>
  <c r="O14535" i="1" s="1"/>
  <c r="N2114" i="1"/>
  <c r="O2114" i="1" s="1"/>
  <c r="N7408" i="1"/>
  <c r="O7408" i="1" s="1"/>
  <c r="N6708" i="1"/>
  <c r="O6708" i="1" s="1"/>
  <c r="N11474" i="1"/>
  <c r="O11474" i="1" s="1"/>
  <c r="N7881" i="1"/>
  <c r="O7881" i="1" s="1"/>
  <c r="N6830" i="1"/>
  <c r="O6830" i="1" s="1"/>
  <c r="N2137" i="1"/>
  <c r="O2137" i="1" s="1"/>
  <c r="N4334" i="1"/>
  <c r="O4334" i="1" s="1"/>
  <c r="N9068" i="1"/>
  <c r="O9068" i="1" s="1"/>
  <c r="N639" i="1"/>
  <c r="O639" i="1" s="1"/>
  <c r="N5078" i="1"/>
  <c r="O5078" i="1" s="1"/>
  <c r="N2186" i="1"/>
  <c r="O2186" i="1" s="1"/>
  <c r="N1186" i="1"/>
  <c r="O1186" i="1" s="1"/>
  <c r="N6472" i="1"/>
  <c r="O6472" i="1" s="1"/>
  <c r="N4646" i="1"/>
  <c r="O4646" i="1" s="1"/>
  <c r="N8790" i="1"/>
  <c r="O8790" i="1" s="1"/>
  <c r="N3146" i="1"/>
  <c r="O3146" i="1" s="1"/>
  <c r="N871" i="1"/>
  <c r="O871" i="1" s="1"/>
  <c r="N557" i="1"/>
  <c r="O557" i="1" s="1"/>
  <c r="N6569" i="1"/>
  <c r="O6569" i="1" s="1"/>
  <c r="N125" i="1"/>
  <c r="O125" i="1" s="1"/>
  <c r="N880" i="1"/>
  <c r="O880" i="1" s="1"/>
  <c r="N5214" i="1"/>
  <c r="O5214" i="1" s="1"/>
  <c r="N14418" i="1"/>
  <c r="O14418" i="1" s="1"/>
  <c r="N11007" i="1"/>
  <c r="O11007" i="1" s="1"/>
  <c r="N11376" i="1"/>
  <c r="O11376" i="1" s="1"/>
  <c r="N2621" i="1"/>
  <c r="O2621" i="1" s="1"/>
  <c r="N8770" i="1"/>
  <c r="O8770" i="1" s="1"/>
  <c r="N3534" i="1"/>
  <c r="O3534" i="1" s="1"/>
  <c r="N7930" i="1"/>
  <c r="O7930" i="1" s="1"/>
  <c r="N12506" i="1"/>
  <c r="O12506" i="1" s="1"/>
  <c r="N6565" i="1"/>
  <c r="O6565" i="1" s="1"/>
  <c r="N3499" i="1"/>
  <c r="O3499" i="1" s="1"/>
  <c r="N4691" i="1"/>
  <c r="O4691" i="1" s="1"/>
  <c r="N7485" i="1"/>
  <c r="O7485" i="1" s="1"/>
  <c r="N12451" i="1"/>
  <c r="O12451" i="1" s="1"/>
  <c r="N9739" i="1"/>
  <c r="O9739" i="1" s="1"/>
  <c r="N14674" i="1"/>
  <c r="O14674" i="1" s="1"/>
  <c r="N15005" i="1"/>
  <c r="O15005" i="1" s="1"/>
  <c r="N4769" i="1"/>
  <c r="O4769" i="1" s="1"/>
  <c r="N10160" i="1"/>
  <c r="O10160" i="1" s="1"/>
  <c r="N10908" i="1"/>
  <c r="O10908" i="1" s="1"/>
  <c r="N8618" i="1"/>
  <c r="O8618" i="1" s="1"/>
  <c r="N12347" i="1"/>
  <c r="O12347" i="1" s="1"/>
  <c r="N4192" i="1"/>
  <c r="O4192" i="1" s="1"/>
  <c r="N11684" i="1"/>
  <c r="O11684" i="1" s="1"/>
  <c r="N3855" i="1"/>
  <c r="O3855" i="1" s="1"/>
  <c r="N8328" i="1"/>
  <c r="O8328" i="1" s="1"/>
  <c r="N1757" i="1"/>
  <c r="O1757" i="1" s="1"/>
  <c r="N10551" i="1"/>
  <c r="O10551" i="1" s="1"/>
  <c r="N13159" i="1"/>
  <c r="O13159" i="1" s="1"/>
  <c r="N11398" i="1"/>
  <c r="O11398" i="1" s="1"/>
  <c r="N14642" i="1"/>
  <c r="O14642" i="1" s="1"/>
  <c r="N15188" i="1"/>
  <c r="O15188" i="1" s="1"/>
  <c r="N7037" i="1"/>
  <c r="O7037" i="1" s="1"/>
  <c r="N2356" i="1"/>
  <c r="O2356" i="1" s="1"/>
  <c r="N10961" i="1"/>
  <c r="O10961" i="1" s="1"/>
  <c r="N6392" i="1"/>
  <c r="O6392" i="1" s="1"/>
  <c r="N5805" i="1"/>
  <c r="O5805" i="1" s="1"/>
  <c r="N2789" i="1"/>
  <c r="O2789" i="1" s="1"/>
  <c r="N635" i="1"/>
  <c r="O635" i="1" s="1"/>
  <c r="N11719" i="1"/>
  <c r="O11719" i="1" s="1"/>
  <c r="N7364" i="1"/>
  <c r="O7364" i="1" s="1"/>
  <c r="N5993" i="1"/>
  <c r="O5993" i="1" s="1"/>
  <c r="N5550" i="1"/>
  <c r="O5550" i="1" s="1"/>
  <c r="N7712" i="1"/>
  <c r="O7712" i="1" s="1"/>
  <c r="N11416" i="1"/>
  <c r="O11416" i="1" s="1"/>
  <c r="N6609" i="1"/>
  <c r="O6609" i="1" s="1"/>
  <c r="N1483" i="1"/>
  <c r="O1483" i="1" s="1"/>
  <c r="N3958" i="1"/>
  <c r="O3958" i="1" s="1"/>
  <c r="N2035" i="1"/>
  <c r="O2035" i="1" s="1"/>
  <c r="N2920" i="1"/>
  <c r="O2920" i="1" s="1"/>
  <c r="N13436" i="1"/>
  <c r="O13436" i="1" s="1"/>
  <c r="N2659" i="1"/>
  <c r="O2659" i="1" s="1"/>
  <c r="N11170" i="1"/>
  <c r="O11170" i="1" s="1"/>
  <c r="N4586" i="1"/>
  <c r="O4586" i="1" s="1"/>
  <c r="N13825" i="1"/>
  <c r="O13825" i="1" s="1"/>
  <c r="N9548" i="1"/>
  <c r="O9548" i="1" s="1"/>
  <c r="N10384" i="1"/>
  <c r="O10384" i="1" s="1"/>
  <c r="N8039" i="1"/>
  <c r="O8039" i="1" s="1"/>
  <c r="N14235" i="1"/>
  <c r="O14235" i="1" s="1"/>
  <c r="N2408" i="1"/>
  <c r="O2408" i="1" s="1"/>
  <c r="N4341" i="1"/>
  <c r="O4341" i="1" s="1"/>
  <c r="N13869" i="1"/>
  <c r="O13869" i="1" s="1"/>
  <c r="N15189" i="1"/>
  <c r="O15189" i="1" s="1"/>
  <c r="N11828" i="1"/>
  <c r="O11828" i="1" s="1"/>
  <c r="N3253" i="1"/>
  <c r="O3253" i="1" s="1"/>
  <c r="N13933" i="1"/>
  <c r="O13933" i="1" s="1"/>
  <c r="N2573" i="1"/>
  <c r="O2573" i="1" s="1"/>
  <c r="N13447" i="1"/>
  <c r="O13447" i="1" s="1"/>
  <c r="N5792" i="1"/>
  <c r="O5792" i="1" s="1"/>
  <c r="N752" i="1"/>
  <c r="O752" i="1" s="1"/>
  <c r="N9403" i="1"/>
  <c r="O9403" i="1" s="1"/>
  <c r="N5592" i="1"/>
  <c r="O5592" i="1" s="1"/>
  <c r="N312" i="1"/>
  <c r="O312" i="1" s="1"/>
  <c r="N2292" i="1"/>
  <c r="O2292" i="1" s="1"/>
  <c r="N6954" i="1"/>
  <c r="O6954" i="1" s="1"/>
  <c r="N10029" i="1"/>
  <c r="O10029" i="1" s="1"/>
  <c r="N517" i="1"/>
  <c r="O517" i="1" s="1"/>
  <c r="N7976" i="1"/>
  <c r="O7976" i="1" s="1"/>
  <c r="N741" i="1"/>
  <c r="O741" i="1" s="1"/>
  <c r="N13838" i="1"/>
  <c r="O13838" i="1" s="1"/>
  <c r="N10892" i="1"/>
  <c r="O10892" i="1" s="1"/>
  <c r="N1294" i="1"/>
  <c r="O1294" i="1" s="1"/>
  <c r="N7766" i="1"/>
  <c r="O7766" i="1" s="1"/>
  <c r="N11315" i="1"/>
  <c r="O11315" i="1" s="1"/>
  <c r="N4377" i="1"/>
  <c r="O4377" i="1" s="1"/>
  <c r="N2881" i="1"/>
  <c r="O2881" i="1" s="1"/>
  <c r="N10399" i="1"/>
  <c r="O10399" i="1" s="1"/>
  <c r="N11963" i="1"/>
  <c r="O11963" i="1" s="1"/>
  <c r="N6038" i="1"/>
  <c r="O6038" i="1" s="1"/>
  <c r="N3686" i="1"/>
  <c r="O3686" i="1" s="1"/>
  <c r="N14441" i="1"/>
  <c r="O14441" i="1" s="1"/>
  <c r="N8202" i="1"/>
  <c r="O8202" i="1" s="1"/>
  <c r="N7491" i="1"/>
  <c r="O7491" i="1" s="1"/>
  <c r="N11245" i="1"/>
  <c r="O11245" i="1" s="1"/>
  <c r="N13757" i="1"/>
  <c r="O13757" i="1" s="1"/>
  <c r="N4653" i="1"/>
  <c r="O4653" i="1" s="1"/>
  <c r="N12493" i="1"/>
  <c r="O12493" i="1" s="1"/>
  <c r="N14320" i="1"/>
  <c r="O14320" i="1" s="1"/>
  <c r="N14783" i="1"/>
  <c r="O14783" i="1" s="1"/>
  <c r="N10589" i="1"/>
  <c r="O10589" i="1" s="1"/>
  <c r="N11836" i="1"/>
  <c r="O11836" i="1" s="1"/>
  <c r="N12958" i="1"/>
  <c r="O12958" i="1" s="1"/>
  <c r="N12185" i="1"/>
  <c r="O12185" i="1" s="1"/>
  <c r="N2870" i="1"/>
  <c r="O2870" i="1" s="1"/>
  <c r="N42" i="1"/>
  <c r="O42" i="1" s="1"/>
  <c r="N8827" i="1"/>
  <c r="O8827" i="1" s="1"/>
  <c r="N9589" i="1"/>
  <c r="O9589" i="1" s="1"/>
  <c r="N3464" i="1"/>
  <c r="O3464" i="1" s="1"/>
  <c r="N2873" i="1"/>
  <c r="O2873" i="1" s="1"/>
  <c r="N8147" i="1"/>
  <c r="O8147" i="1" s="1"/>
  <c r="N13714" i="1"/>
  <c r="O13714" i="1" s="1"/>
  <c r="N2882" i="1"/>
  <c r="O2882" i="1" s="1"/>
  <c r="N13449" i="1"/>
  <c r="O13449" i="1" s="1"/>
  <c r="N13251" i="1"/>
  <c r="O13251" i="1" s="1"/>
  <c r="N3840" i="1"/>
  <c r="O3840" i="1" s="1"/>
  <c r="N12252" i="1"/>
  <c r="O12252" i="1" s="1"/>
  <c r="N14729" i="1"/>
  <c r="O14729" i="1" s="1"/>
  <c r="N2407" i="1"/>
  <c r="O2407" i="1" s="1"/>
  <c r="N8391" i="1"/>
  <c r="O8391" i="1" s="1"/>
  <c r="N12390" i="1"/>
  <c r="O12390" i="1" s="1"/>
  <c r="N5051" i="1"/>
  <c r="O5051" i="1" s="1"/>
  <c r="N1187" i="1"/>
  <c r="O1187" i="1" s="1"/>
  <c r="N1897" i="1"/>
  <c r="O1897" i="1" s="1"/>
  <c r="N5071" i="1"/>
  <c r="O5071" i="1" s="1"/>
  <c r="N667" i="1"/>
  <c r="O667" i="1" s="1"/>
  <c r="N722" i="1"/>
  <c r="O722" i="1" s="1"/>
  <c r="N14980" i="1"/>
  <c r="O14980" i="1" s="1"/>
  <c r="N1905" i="1"/>
  <c r="O1905" i="1" s="1"/>
  <c r="N2498" i="1"/>
  <c r="O2498" i="1" s="1"/>
  <c r="N9116" i="1"/>
  <c r="O9116" i="1" s="1"/>
  <c r="N12527" i="1"/>
  <c r="O12527" i="1" s="1"/>
  <c r="N2435" i="1"/>
  <c r="O2435" i="1" s="1"/>
  <c r="N676" i="1"/>
  <c r="O676" i="1" s="1"/>
  <c r="N3368" i="1"/>
  <c r="O3368" i="1" s="1"/>
  <c r="N7705" i="1"/>
  <c r="O7705" i="1" s="1"/>
  <c r="N15225" i="1"/>
  <c r="O15225" i="1" s="1"/>
  <c r="N9483" i="1"/>
  <c r="O9483" i="1" s="1"/>
  <c r="N3403" i="1"/>
  <c r="O3403" i="1" s="1"/>
  <c r="N174" i="1"/>
  <c r="O174" i="1" s="1"/>
  <c r="N2546" i="1"/>
  <c r="O2546" i="1" s="1"/>
  <c r="N10092" i="1"/>
  <c r="O10092" i="1" s="1"/>
  <c r="N4847" i="1"/>
  <c r="O4847" i="1" s="1"/>
  <c r="N8531" i="1"/>
  <c r="O8531" i="1" s="1"/>
  <c r="N9036" i="1"/>
  <c r="O9036" i="1" s="1"/>
  <c r="N2428" i="1"/>
  <c r="O2428" i="1" s="1"/>
  <c r="N6176" i="1"/>
  <c r="O6176" i="1" s="1"/>
  <c r="N8506" i="1"/>
  <c r="O8506" i="1" s="1"/>
  <c r="N13323" i="1"/>
  <c r="O13323" i="1" s="1"/>
  <c r="N12279" i="1"/>
  <c r="O12279" i="1" s="1"/>
  <c r="N10357" i="1"/>
  <c r="O10357" i="1" s="1"/>
  <c r="N11927" i="1"/>
  <c r="O11927" i="1" s="1"/>
  <c r="N14726" i="1"/>
  <c r="O14726" i="1" s="1"/>
  <c r="N11704" i="1"/>
  <c r="O11704" i="1" s="1"/>
  <c r="N3136" i="1"/>
  <c r="O3136" i="1" s="1"/>
  <c r="N5115" i="1"/>
  <c r="O5115" i="1" s="1"/>
  <c r="N5572" i="1"/>
  <c r="O5572" i="1" s="1"/>
  <c r="N6669" i="1"/>
  <c r="O6669" i="1" s="1"/>
  <c r="N9735" i="1"/>
  <c r="O9735" i="1" s="1"/>
  <c r="N6386" i="1"/>
  <c r="O6386" i="1" s="1"/>
  <c r="N7103" i="1"/>
  <c r="O7103" i="1" s="1"/>
  <c r="N9143" i="1"/>
  <c r="O9143" i="1" s="1"/>
  <c r="N12460" i="1"/>
  <c r="O12460" i="1" s="1"/>
  <c r="N6866" i="1"/>
  <c r="O6866" i="1" s="1"/>
  <c r="N9686" i="1"/>
  <c r="O9686" i="1" s="1"/>
  <c r="N7101" i="1"/>
  <c r="O7101" i="1" s="1"/>
  <c r="N15323" i="1"/>
  <c r="O15323" i="1" s="1"/>
  <c r="N14468" i="1"/>
  <c r="O14468" i="1" s="1"/>
  <c r="N8287" i="1"/>
  <c r="O8287" i="1" s="1"/>
  <c r="N12534" i="1"/>
  <c r="O12534" i="1" s="1"/>
  <c r="N13257" i="1"/>
  <c r="O13257" i="1" s="1"/>
  <c r="N431" i="1"/>
  <c r="O431" i="1" s="1"/>
  <c r="N14135" i="1"/>
  <c r="O14135" i="1" s="1"/>
  <c r="N13220" i="1"/>
  <c r="O13220" i="1" s="1"/>
  <c r="N12587" i="1"/>
  <c r="O12587" i="1" s="1"/>
  <c r="N8731" i="1"/>
  <c r="O8731" i="1" s="1"/>
  <c r="N3484" i="1"/>
  <c r="O3484" i="1" s="1"/>
  <c r="N7670" i="1"/>
  <c r="O7670" i="1" s="1"/>
  <c r="N12275" i="1"/>
  <c r="O12275" i="1" s="1"/>
  <c r="N6903" i="1"/>
  <c r="O6903" i="1" s="1"/>
  <c r="N15163" i="1"/>
  <c r="O15163" i="1" s="1"/>
  <c r="N3472" i="1"/>
  <c r="O3472" i="1" s="1"/>
  <c r="N13978" i="1"/>
  <c r="O13978" i="1" s="1"/>
  <c r="N4915" i="1"/>
  <c r="O4915" i="1" s="1"/>
  <c r="N12899" i="1"/>
  <c r="O12899" i="1" s="1"/>
  <c r="N6611" i="1"/>
  <c r="O6611" i="1" s="1"/>
  <c r="N12810" i="1"/>
  <c r="O12810" i="1" s="1"/>
  <c r="N9085" i="1"/>
  <c r="O9085" i="1" s="1"/>
  <c r="N13910" i="1"/>
  <c r="O13910" i="1" s="1"/>
  <c r="N7320" i="1"/>
  <c r="O7320" i="1" s="1"/>
  <c r="N14317" i="1"/>
  <c r="O14317" i="1" s="1"/>
  <c r="N1967" i="1"/>
  <c r="O1967" i="1" s="1"/>
  <c r="N12431" i="1"/>
  <c r="O12431" i="1" s="1"/>
  <c r="N3390" i="1"/>
  <c r="O3390" i="1" s="1"/>
  <c r="N3521" i="1"/>
  <c r="O3521" i="1" s="1"/>
  <c r="N1032" i="1"/>
  <c r="O1032" i="1" s="1"/>
  <c r="N11260" i="1"/>
  <c r="O11260" i="1" s="1"/>
  <c r="N9900" i="1"/>
  <c r="O9900" i="1" s="1"/>
  <c r="N5101" i="1"/>
  <c r="O5101" i="1" s="1"/>
  <c r="N14994" i="1"/>
  <c r="O14994" i="1" s="1"/>
  <c r="N908" i="1"/>
  <c r="O908" i="1" s="1"/>
  <c r="N11817" i="1"/>
  <c r="O11817" i="1" s="1"/>
  <c r="N4037" i="1"/>
  <c r="O4037" i="1" s="1"/>
  <c r="N1050" i="1"/>
  <c r="O1050" i="1" s="1"/>
  <c r="N9781" i="1"/>
  <c r="O9781" i="1" s="1"/>
  <c r="N5008" i="1"/>
  <c r="O5008" i="1" s="1"/>
  <c r="N6893" i="1"/>
  <c r="O6893" i="1" s="1"/>
  <c r="N7238" i="1"/>
  <c r="O7238" i="1" s="1"/>
  <c r="N638" i="1"/>
  <c r="O638" i="1" s="1"/>
  <c r="N8136" i="1"/>
  <c r="O8136" i="1" s="1"/>
  <c r="N609" i="1"/>
  <c r="O609" i="1" s="1"/>
  <c r="N2803" i="1"/>
  <c r="O2803" i="1" s="1"/>
  <c r="N11035" i="1"/>
  <c r="O11035" i="1" s="1"/>
  <c r="N11133" i="1"/>
  <c r="O11133" i="1" s="1"/>
  <c r="N51" i="1"/>
  <c r="O51" i="1" s="1"/>
  <c r="N13048" i="1"/>
  <c r="O13048" i="1" s="1"/>
  <c r="N142" i="1"/>
  <c r="O142" i="1" s="1"/>
  <c r="N14896" i="1"/>
  <c r="O14896" i="1" s="1"/>
  <c r="N8629" i="1"/>
  <c r="O8629" i="1" s="1"/>
  <c r="N5574" i="1"/>
  <c r="O5574" i="1" s="1"/>
  <c r="N9336" i="1"/>
  <c r="O9336" i="1" s="1"/>
  <c r="N2251" i="1"/>
  <c r="O2251" i="1" s="1"/>
  <c r="N7308" i="1"/>
  <c r="O7308" i="1" s="1"/>
  <c r="N10609" i="1"/>
  <c r="O10609" i="1" s="1"/>
  <c r="N10063" i="1"/>
  <c r="O10063" i="1" s="1"/>
  <c r="N13919" i="1"/>
  <c r="O13919" i="1" s="1"/>
  <c r="N4307" i="1"/>
  <c r="O4307" i="1" s="1"/>
  <c r="N1097" i="1"/>
  <c r="O1097" i="1" s="1"/>
  <c r="N5655" i="1"/>
  <c r="O5655" i="1" s="1"/>
  <c r="N2031" i="1"/>
  <c r="O2031" i="1" s="1"/>
  <c r="N13717" i="1"/>
  <c r="O13717" i="1" s="1"/>
  <c r="N15069" i="1"/>
  <c r="O15069" i="1" s="1"/>
  <c r="N9745" i="1"/>
  <c r="O9745" i="1" s="1"/>
  <c r="N12203" i="1"/>
  <c r="O12203" i="1" s="1"/>
  <c r="N10717" i="1"/>
  <c r="O10717" i="1" s="1"/>
  <c r="N8423" i="1"/>
  <c r="O8423" i="1" s="1"/>
  <c r="N12728" i="1"/>
  <c r="O12728" i="1" s="1"/>
  <c r="N13716" i="1"/>
  <c r="O13716" i="1" s="1"/>
  <c r="N7863" i="1"/>
  <c r="O7863" i="1" s="1"/>
  <c r="N12468" i="1"/>
  <c r="O12468" i="1" s="1"/>
  <c r="N5896" i="1"/>
  <c r="O5896" i="1" s="1"/>
  <c r="N3586" i="1"/>
  <c r="O3586" i="1" s="1"/>
  <c r="N7072" i="1"/>
  <c r="O7072" i="1" s="1"/>
  <c r="N3801" i="1"/>
  <c r="O3801" i="1" s="1"/>
  <c r="N5924" i="1"/>
  <c r="O5924" i="1" s="1"/>
  <c r="N9856" i="1"/>
  <c r="O9856" i="1" s="1"/>
  <c r="N2656" i="1"/>
  <c r="O2656" i="1" s="1"/>
  <c r="N11147" i="1"/>
  <c r="O11147" i="1" s="1"/>
  <c r="N13759" i="1"/>
  <c r="O13759" i="1" s="1"/>
  <c r="N5784" i="1"/>
  <c r="O5784" i="1" s="1"/>
  <c r="N14975" i="1"/>
  <c r="O14975" i="1" s="1"/>
  <c r="N10610" i="1"/>
  <c r="O10610" i="1" s="1"/>
  <c r="N8848" i="1"/>
  <c r="O8848" i="1" s="1"/>
  <c r="N4612" i="1"/>
  <c r="O4612" i="1" s="1"/>
  <c r="N264" i="1"/>
  <c r="O264" i="1" s="1"/>
  <c r="N6257" i="1"/>
  <c r="O6257" i="1" s="1"/>
  <c r="N13996" i="1"/>
  <c r="O13996" i="1" s="1"/>
  <c r="N12355" i="1"/>
  <c r="O12355" i="1" s="1"/>
  <c r="N15089" i="1"/>
  <c r="O15089" i="1" s="1"/>
  <c r="N12407" i="1"/>
  <c r="O12407" i="1" s="1"/>
  <c r="N11225" i="1"/>
  <c r="O11225" i="1" s="1"/>
  <c r="N1335" i="1"/>
  <c r="O1335" i="1" s="1"/>
  <c r="N15049" i="1"/>
  <c r="O15049" i="1" s="1"/>
  <c r="N4435" i="1"/>
  <c r="O4435" i="1" s="1"/>
  <c r="N3741" i="1"/>
  <c r="O3741" i="1" s="1"/>
  <c r="N452" i="1"/>
  <c r="O452" i="1" s="1"/>
  <c r="N6051" i="1"/>
  <c r="O6051" i="1" s="1"/>
  <c r="N13736" i="1"/>
  <c r="O13736" i="1" s="1"/>
  <c r="N11813" i="1"/>
  <c r="O11813" i="1" s="1"/>
  <c r="N9042" i="1"/>
  <c r="O9042" i="1" s="1"/>
  <c r="N11494" i="1"/>
  <c r="O11494" i="1" s="1"/>
  <c r="N828" i="1"/>
  <c r="O828" i="1" s="1"/>
  <c r="N2884" i="1"/>
  <c r="O2884" i="1" s="1"/>
  <c r="N7157" i="1"/>
  <c r="O7157" i="1" s="1"/>
  <c r="N10302" i="1"/>
  <c r="O10302" i="1" s="1"/>
  <c r="N8750" i="1"/>
  <c r="O8750" i="1" s="1"/>
  <c r="N2335" i="1"/>
  <c r="O2335" i="1" s="1"/>
  <c r="N12632" i="1"/>
  <c r="O12632" i="1" s="1"/>
  <c r="N2069" i="1"/>
  <c r="O2069" i="1" s="1"/>
  <c r="N3853" i="1"/>
  <c r="O3853" i="1" s="1"/>
  <c r="N14525" i="1"/>
  <c r="O14525" i="1" s="1"/>
  <c r="N14381" i="1"/>
  <c r="O14381" i="1" s="1"/>
  <c r="N2534" i="1"/>
  <c r="O2534" i="1" s="1"/>
  <c r="N3502" i="1"/>
  <c r="O3502" i="1" s="1"/>
  <c r="N9894" i="1"/>
  <c r="O9894" i="1" s="1"/>
  <c r="N12896" i="1"/>
  <c r="O12896" i="1" s="1"/>
  <c r="N8577" i="1"/>
  <c r="O8577" i="1" s="1"/>
  <c r="N4251" i="1"/>
  <c r="O4251" i="1" s="1"/>
  <c r="N4314" i="1"/>
  <c r="O4314" i="1" s="1"/>
  <c r="N569" i="1"/>
  <c r="O569" i="1" s="1"/>
  <c r="N91" i="1"/>
  <c r="O91" i="1" s="1"/>
  <c r="N1981" i="1"/>
  <c r="O1981" i="1" s="1"/>
  <c r="N15258" i="1"/>
  <c r="O15258" i="1" s="1"/>
  <c r="N3005" i="1"/>
  <c r="O3005" i="1" s="1"/>
  <c r="N8447" i="1"/>
  <c r="O8447" i="1" s="1"/>
  <c r="N2657" i="1"/>
  <c r="O2657" i="1" s="1"/>
  <c r="N13307" i="1"/>
  <c r="O13307" i="1" s="1"/>
  <c r="N10185" i="1"/>
  <c r="O10185" i="1" s="1"/>
  <c r="N11412" i="1"/>
  <c r="O11412" i="1" s="1"/>
  <c r="N12541" i="1"/>
  <c r="O12541" i="1" s="1"/>
  <c r="N12465" i="1"/>
  <c r="O12465" i="1" s="1"/>
  <c r="N115" i="1"/>
  <c r="O115" i="1" s="1"/>
  <c r="N10336" i="1"/>
  <c r="O10336" i="1" s="1"/>
  <c r="N12646" i="1"/>
  <c r="O12646" i="1" s="1"/>
  <c r="N866" i="1"/>
  <c r="O866" i="1" s="1"/>
  <c r="N8153" i="1"/>
  <c r="O8153" i="1" s="1"/>
  <c r="N2658" i="1"/>
  <c r="O2658" i="1" s="1"/>
  <c r="N3258" i="1"/>
  <c r="O3258" i="1" s="1"/>
  <c r="N12952" i="1"/>
  <c r="O12952" i="1" s="1"/>
  <c r="N7025" i="1"/>
  <c r="O7025" i="1" s="1"/>
  <c r="N2824" i="1"/>
  <c r="O2824" i="1" s="1"/>
  <c r="N11480" i="1"/>
  <c r="O11480" i="1" s="1"/>
  <c r="N13689" i="1"/>
  <c r="O13689" i="1" s="1"/>
  <c r="N10450" i="1"/>
  <c r="O10450" i="1" s="1"/>
  <c r="N14148" i="1"/>
  <c r="O14148" i="1" s="1"/>
  <c r="N4343" i="1"/>
  <c r="O4343" i="1" s="1"/>
  <c r="N6589" i="1"/>
  <c r="O6589" i="1" s="1"/>
  <c r="N1636" i="1"/>
  <c r="O1636" i="1" s="1"/>
  <c r="N1148" i="1"/>
  <c r="O1148" i="1" s="1"/>
  <c r="N6085" i="1"/>
  <c r="O6085" i="1" s="1"/>
  <c r="N10492" i="1"/>
  <c r="O10492" i="1" s="1"/>
  <c r="N11588" i="1"/>
  <c r="O11588" i="1" s="1"/>
  <c r="N2295" i="1"/>
  <c r="O2295" i="1" s="1"/>
  <c r="N9423" i="1"/>
  <c r="O9423" i="1" s="1"/>
  <c r="N8036" i="1"/>
  <c r="O8036" i="1" s="1"/>
  <c r="N12410" i="1"/>
  <c r="O12410" i="1" s="1"/>
  <c r="N11207" i="1"/>
  <c r="O11207" i="1" s="1"/>
  <c r="N7644" i="1"/>
  <c r="O7644" i="1" s="1"/>
  <c r="N3778" i="1"/>
  <c r="O3778" i="1" s="1"/>
  <c r="N13488" i="1"/>
  <c r="O13488" i="1" s="1"/>
  <c r="N2567" i="1"/>
  <c r="O2567" i="1" s="1"/>
  <c r="N3979" i="1"/>
  <c r="O3979" i="1" s="1"/>
  <c r="N10375" i="1"/>
  <c r="O10375" i="1" s="1"/>
  <c r="N8082" i="1"/>
  <c r="O8082" i="1" s="1"/>
  <c r="N1621" i="1"/>
  <c r="O1621" i="1" s="1"/>
  <c r="N7405" i="1"/>
  <c r="O7405" i="1" s="1"/>
  <c r="N1827" i="1"/>
  <c r="O1827" i="1" s="1"/>
  <c r="N1687" i="1"/>
  <c r="O1687" i="1" s="1"/>
  <c r="N3924" i="1"/>
  <c r="O3924" i="1" s="1"/>
  <c r="N2653" i="1"/>
  <c r="O2653" i="1" s="1"/>
  <c r="N15231" i="1"/>
  <c r="O15231" i="1" s="1"/>
  <c r="N14709" i="1"/>
  <c r="O14709" i="1" s="1"/>
  <c r="N11146" i="1"/>
  <c r="O11146" i="1" s="1"/>
  <c r="N12911" i="1"/>
  <c r="O12911" i="1" s="1"/>
  <c r="N13775" i="1"/>
  <c r="O13775" i="1" s="1"/>
  <c r="N8107" i="1"/>
  <c r="O8107" i="1" s="1"/>
  <c r="N12421" i="1"/>
  <c r="O12421" i="1" s="1"/>
  <c r="N13841" i="1"/>
  <c r="O13841" i="1" s="1"/>
  <c r="N782" i="1"/>
  <c r="O782" i="1" s="1"/>
  <c r="N12383" i="1"/>
  <c r="O12383" i="1" s="1"/>
  <c r="N1274" i="1"/>
  <c r="O1274" i="1" s="1"/>
  <c r="N14484" i="1"/>
  <c r="O14484" i="1" s="1"/>
  <c r="N10345" i="1"/>
  <c r="O10345" i="1" s="1"/>
  <c r="N15333" i="1"/>
  <c r="O15333" i="1" s="1"/>
  <c r="N6079" i="1"/>
  <c r="O6079" i="1" s="1"/>
  <c r="N13208" i="1"/>
  <c r="O13208" i="1" s="1"/>
  <c r="N14684" i="1"/>
  <c r="O14684" i="1" s="1"/>
  <c r="N4467" i="1"/>
  <c r="O4467" i="1" s="1"/>
  <c r="N13229" i="1"/>
  <c r="O13229" i="1" s="1"/>
  <c r="N5676" i="1"/>
  <c r="O5676" i="1" s="1"/>
  <c r="N6346" i="1"/>
  <c r="O6346" i="1" s="1"/>
  <c r="N13384" i="1"/>
  <c r="O13384" i="1" s="1"/>
  <c r="N8266" i="1"/>
  <c r="O8266" i="1" s="1"/>
  <c r="N6106" i="1"/>
  <c r="O6106" i="1" s="1"/>
  <c r="N2309" i="1"/>
  <c r="O2309" i="1" s="1"/>
  <c r="N6662" i="1"/>
  <c r="O6662" i="1" s="1"/>
  <c r="N11239" i="1"/>
  <c r="O11239" i="1" s="1"/>
  <c r="N10626" i="1"/>
  <c r="O10626" i="1" s="1"/>
  <c r="N12038" i="1"/>
  <c r="O12038" i="1" s="1"/>
  <c r="N11601" i="1"/>
  <c r="O11601" i="1" s="1"/>
  <c r="N5453" i="1"/>
  <c r="O5453" i="1" s="1"/>
  <c r="N12897" i="1"/>
  <c r="O12897" i="1" s="1"/>
  <c r="N603" i="1"/>
  <c r="O603" i="1" s="1"/>
  <c r="N440" i="1"/>
  <c r="O440" i="1" s="1"/>
  <c r="N14682" i="1"/>
  <c r="O14682" i="1" s="1"/>
  <c r="N13477" i="1"/>
  <c r="O13477" i="1" s="1"/>
  <c r="N6076" i="1"/>
  <c r="O6076" i="1" s="1"/>
  <c r="N12966" i="1"/>
  <c r="O12966" i="1" s="1"/>
  <c r="N9997" i="1"/>
  <c r="O9997" i="1" s="1"/>
  <c r="N2610" i="1"/>
  <c r="O2610" i="1" s="1"/>
  <c r="N6958" i="1"/>
  <c r="O6958" i="1" s="1"/>
  <c r="N997" i="1"/>
  <c r="O997" i="1" s="1"/>
  <c r="N5098" i="1"/>
  <c r="O5098" i="1" s="1"/>
  <c r="N3173" i="1"/>
  <c r="O3173" i="1" s="1"/>
  <c r="N12622" i="1"/>
  <c r="O12622" i="1" s="1"/>
  <c r="N11347" i="1"/>
  <c r="O11347" i="1" s="1"/>
  <c r="N957" i="1"/>
  <c r="O957" i="1" s="1"/>
  <c r="N8238" i="1"/>
  <c r="O8238" i="1" s="1"/>
  <c r="N11169" i="1"/>
  <c r="O11169" i="1" s="1"/>
  <c r="N9565" i="1"/>
  <c r="O9565" i="1" s="1"/>
  <c r="N847" i="1"/>
  <c r="O847" i="1" s="1"/>
  <c r="N3017" i="1"/>
  <c r="O3017" i="1" s="1"/>
  <c r="N5812" i="1"/>
  <c r="O5812" i="1" s="1"/>
  <c r="N1976" i="1"/>
  <c r="O1976" i="1" s="1"/>
  <c r="N2226" i="1"/>
  <c r="O2226" i="1" s="1"/>
  <c r="N5835" i="1"/>
  <c r="O5835" i="1" s="1"/>
  <c r="N7499" i="1"/>
  <c r="O7499" i="1" s="1"/>
  <c r="N1048" i="1"/>
  <c r="O1048" i="1" s="1"/>
  <c r="N11228" i="1"/>
  <c r="O11228" i="1" s="1"/>
  <c r="N8329" i="1"/>
  <c r="O8329" i="1" s="1"/>
  <c r="N14775" i="1"/>
  <c r="O14775" i="1" s="1"/>
  <c r="N4255" i="1"/>
  <c r="O4255" i="1" s="1"/>
  <c r="N3988" i="1"/>
  <c r="O3988" i="1" s="1"/>
  <c r="N5155" i="1"/>
  <c r="O5155" i="1" s="1"/>
  <c r="N8347" i="1"/>
  <c r="O8347" i="1" s="1"/>
  <c r="N4642" i="1"/>
  <c r="O4642" i="1" s="1"/>
  <c r="N4604" i="1"/>
  <c r="O4604" i="1" s="1"/>
  <c r="N13205" i="1"/>
  <c r="O13205" i="1" s="1"/>
  <c r="N1512" i="1"/>
  <c r="O1512" i="1" s="1"/>
  <c r="N7640" i="1"/>
  <c r="O7640" i="1" s="1"/>
  <c r="N11585" i="1"/>
  <c r="O11585" i="1" s="1"/>
  <c r="N14692" i="1"/>
  <c r="O14692" i="1" s="1"/>
  <c r="N13566" i="1"/>
  <c r="O13566" i="1" s="1"/>
  <c r="N3248" i="1"/>
  <c r="O3248" i="1" s="1"/>
  <c r="N7034" i="1"/>
  <c r="O7034" i="1" s="1"/>
  <c r="N8958" i="1"/>
  <c r="O8958" i="1" s="1"/>
  <c r="N4940" i="1"/>
  <c r="O4940" i="1" s="1"/>
  <c r="N4842" i="1"/>
  <c r="O4842" i="1" s="1"/>
  <c r="N2835" i="1"/>
  <c r="O2835" i="1" s="1"/>
  <c r="N783" i="1"/>
  <c r="O783" i="1" s="1"/>
  <c r="N11958" i="1"/>
  <c r="O11958" i="1" s="1"/>
  <c r="N6858" i="1"/>
  <c r="O6858" i="1" s="1"/>
  <c r="N13393" i="1"/>
  <c r="O13393" i="1" s="1"/>
  <c r="N2950" i="1"/>
  <c r="O2950" i="1" s="1"/>
  <c r="N5631" i="1"/>
  <c r="O5631" i="1" s="1"/>
  <c r="N5370" i="1"/>
  <c r="O5370" i="1" s="1"/>
  <c r="N9309" i="1"/>
  <c r="O9309" i="1" s="1"/>
  <c r="N7466" i="1"/>
  <c r="O7466" i="1" s="1"/>
  <c r="N9341" i="1"/>
  <c r="O9341" i="1" s="1"/>
  <c r="N5359" i="1"/>
  <c r="O5359" i="1" s="1"/>
  <c r="N14433" i="1"/>
  <c r="O14433" i="1" s="1"/>
  <c r="N14318" i="1"/>
  <c r="O14318" i="1" s="1"/>
  <c r="N11948" i="1"/>
  <c r="O11948" i="1" s="1"/>
  <c r="N15299" i="1"/>
  <c r="O15299" i="1" s="1"/>
  <c r="N3195" i="1"/>
  <c r="O3195" i="1" s="1"/>
  <c r="N6583" i="1"/>
  <c r="O6583" i="1" s="1"/>
  <c r="N9702" i="1"/>
  <c r="O9702" i="1" s="1"/>
  <c r="N5889" i="1"/>
  <c r="O5889" i="1" s="1"/>
  <c r="N3485" i="1"/>
  <c r="O3485" i="1" s="1"/>
  <c r="N684" i="1"/>
  <c r="O684" i="1" s="1"/>
  <c r="N14501" i="1"/>
  <c r="O14501" i="1" s="1"/>
  <c r="N3526" i="1"/>
  <c r="O3526" i="1" s="1"/>
  <c r="N7204" i="1"/>
  <c r="O7204" i="1" s="1"/>
  <c r="N350" i="1"/>
  <c r="O350" i="1" s="1"/>
  <c r="N8235" i="1"/>
  <c r="O8235" i="1" s="1"/>
  <c r="N12877" i="1"/>
  <c r="O12877" i="1" s="1"/>
  <c r="N7003" i="1"/>
  <c r="O7003" i="1" s="1"/>
  <c r="N13992" i="1"/>
  <c r="O13992" i="1" s="1"/>
  <c r="N3276" i="1"/>
  <c r="O3276" i="1" s="1"/>
  <c r="N3117" i="1"/>
  <c r="O3117" i="1" s="1"/>
  <c r="N9216" i="1"/>
  <c r="O9216" i="1" s="1"/>
  <c r="N12454" i="1"/>
  <c r="O12454" i="1" s="1"/>
  <c r="N83" i="1"/>
  <c r="O83" i="1" s="1"/>
  <c r="N3888" i="1"/>
  <c r="O3888" i="1" s="1"/>
  <c r="N3814" i="1"/>
  <c r="O3814" i="1" s="1"/>
  <c r="N7843" i="1"/>
  <c r="O7843" i="1" s="1"/>
  <c r="N9466" i="1"/>
  <c r="O9466" i="1" s="1"/>
  <c r="N8322" i="1"/>
  <c r="O8322" i="1" s="1"/>
  <c r="N3747" i="1"/>
  <c r="O3747" i="1" s="1"/>
  <c r="N13373" i="1"/>
  <c r="O13373" i="1" s="1"/>
  <c r="N11889" i="1"/>
  <c r="O11889" i="1" s="1"/>
  <c r="N9761" i="1"/>
  <c r="O9761" i="1" s="1"/>
  <c r="N5648" i="1"/>
  <c r="O5648" i="1" s="1"/>
  <c r="N4992" i="1"/>
  <c r="O4992" i="1" s="1"/>
  <c r="N11411" i="1"/>
  <c r="O11411" i="1" s="1"/>
  <c r="N1901" i="1"/>
  <c r="O1901" i="1" s="1"/>
  <c r="N535" i="1"/>
  <c r="O535" i="1" s="1"/>
  <c r="N14879" i="1"/>
  <c r="O14879" i="1" s="1"/>
  <c r="N14560" i="1"/>
  <c r="O14560" i="1" s="1"/>
  <c r="N14453" i="1"/>
  <c r="O14453" i="1" s="1"/>
  <c r="N8416" i="1"/>
  <c r="O8416" i="1" s="1"/>
  <c r="N1499" i="1"/>
  <c r="O1499" i="1" s="1"/>
  <c r="N7647" i="1"/>
  <c r="O7647" i="1" s="1"/>
  <c r="N5440" i="1"/>
  <c r="O5440" i="1" s="1"/>
  <c r="N8919" i="1"/>
  <c r="O8919" i="1" s="1"/>
  <c r="N13799" i="1"/>
  <c r="O13799" i="1" s="1"/>
  <c r="N7140" i="1"/>
  <c r="O7140" i="1" s="1"/>
  <c r="N12558" i="1"/>
  <c r="O12558" i="1" s="1"/>
  <c r="N7496" i="1"/>
  <c r="O7496" i="1" s="1"/>
  <c r="N14608" i="1"/>
  <c r="O14608" i="1" s="1"/>
  <c r="N7216" i="1"/>
  <c r="O7216" i="1" s="1"/>
  <c r="N10949" i="1"/>
  <c r="O10949" i="1" s="1"/>
  <c r="N6990" i="1"/>
  <c r="O6990" i="1" s="1"/>
  <c r="N6082" i="1"/>
  <c r="O6082" i="1" s="1"/>
  <c r="N11514" i="1"/>
  <c r="O11514" i="1" s="1"/>
  <c r="N11457" i="1"/>
  <c r="O11457" i="1" s="1"/>
  <c r="N3330" i="1"/>
  <c r="O3330" i="1" s="1"/>
  <c r="N6189" i="1"/>
  <c r="O6189" i="1" s="1"/>
  <c r="N141" i="1"/>
  <c r="O141" i="1" s="1"/>
  <c r="N294" i="1"/>
  <c r="O294" i="1" s="1"/>
  <c r="N2209" i="1"/>
  <c r="O2209" i="1" s="1"/>
  <c r="N11703" i="1"/>
  <c r="O11703" i="1" s="1"/>
  <c r="N1174" i="1"/>
  <c r="O1174" i="1" s="1"/>
  <c r="N14417" i="1"/>
  <c r="O14417" i="1" s="1"/>
  <c r="N2970" i="1"/>
  <c r="O2970" i="1" s="1"/>
  <c r="N13636" i="1"/>
  <c r="O13636" i="1" s="1"/>
  <c r="N14587" i="1"/>
  <c r="O14587" i="1" s="1"/>
  <c r="N6489" i="1"/>
  <c r="O6489" i="1" s="1"/>
  <c r="N8009" i="1"/>
  <c r="O8009" i="1" s="1"/>
  <c r="N4880" i="1"/>
  <c r="O4880" i="1" s="1"/>
  <c r="N13794" i="1"/>
  <c r="O13794" i="1" s="1"/>
  <c r="N7810" i="1"/>
  <c r="O7810" i="1" s="1"/>
  <c r="N15074" i="1"/>
  <c r="O15074" i="1" s="1"/>
  <c r="N14897" i="1"/>
  <c r="O14897" i="1" s="1"/>
  <c r="N14623" i="1"/>
  <c r="O14623" i="1" s="1"/>
  <c r="N5382" i="1"/>
  <c r="O5382" i="1" s="1"/>
  <c r="N1264" i="1"/>
  <c r="O1264" i="1" s="1"/>
  <c r="N10304" i="1"/>
  <c r="O10304" i="1" s="1"/>
  <c r="N13421" i="1"/>
  <c r="O13421" i="1" s="1"/>
  <c r="N5357" i="1"/>
  <c r="O5357" i="1" s="1"/>
  <c r="N14800" i="1"/>
  <c r="O14800" i="1" s="1"/>
  <c r="N13976" i="1"/>
  <c r="O13976" i="1" s="1"/>
  <c r="N9665" i="1"/>
  <c r="O9665" i="1" s="1"/>
  <c r="N1809" i="1"/>
  <c r="O1809" i="1" s="1"/>
  <c r="N13709" i="1"/>
  <c r="O13709" i="1" s="1"/>
  <c r="N1898" i="1"/>
  <c r="O1898" i="1" s="1"/>
  <c r="N8011" i="1"/>
  <c r="O8011" i="1" s="1"/>
  <c r="N310" i="1"/>
  <c r="O310" i="1" s="1"/>
  <c r="N2355" i="1"/>
  <c r="O2355" i="1" s="1"/>
  <c r="N8673" i="1"/>
  <c r="O8673" i="1" s="1"/>
  <c r="N27" i="1"/>
  <c r="O27" i="1" s="1"/>
  <c r="N2305" i="1"/>
  <c r="O2305" i="1" s="1"/>
  <c r="N3388" i="1"/>
  <c r="O3388" i="1" s="1"/>
  <c r="N672" i="1"/>
  <c r="O672" i="1" s="1"/>
  <c r="N8928" i="1"/>
  <c r="O8928" i="1" s="1"/>
  <c r="N11721" i="1"/>
  <c r="O11721" i="1" s="1"/>
  <c r="N587" i="1"/>
  <c r="O587" i="1" s="1"/>
  <c r="N6314" i="1"/>
  <c r="O6314" i="1" s="1"/>
  <c r="N8324" i="1"/>
  <c r="O8324" i="1" s="1"/>
  <c r="N7999" i="1"/>
  <c r="O7999" i="1" s="1"/>
  <c r="N7410" i="1"/>
  <c r="O7410" i="1" s="1"/>
  <c r="N1485" i="1"/>
  <c r="O1485" i="1" s="1"/>
  <c r="N3820" i="1"/>
  <c r="O3820" i="1" s="1"/>
  <c r="N14245" i="1"/>
  <c r="O14245" i="1" s="1"/>
  <c r="N2807" i="1"/>
  <c r="O2807" i="1" s="1"/>
  <c r="N12065" i="1"/>
  <c r="O12065" i="1" s="1"/>
  <c r="N2233" i="1"/>
  <c r="O2233" i="1" s="1"/>
  <c r="N11404" i="1"/>
  <c r="O11404" i="1" s="1"/>
  <c r="N10447" i="1"/>
  <c r="O10447" i="1" s="1"/>
  <c r="N15242" i="1"/>
  <c r="O15242" i="1" s="1"/>
  <c r="N2336" i="1"/>
  <c r="O2336" i="1" s="1"/>
  <c r="N4190" i="1"/>
  <c r="O4190" i="1" s="1"/>
  <c r="N12960" i="1"/>
  <c r="O12960" i="1" s="1"/>
  <c r="N8566" i="1"/>
  <c r="O8566" i="1" s="1"/>
  <c r="N5012" i="1"/>
  <c r="O5012" i="1" s="1"/>
  <c r="N2287" i="1"/>
  <c r="O2287" i="1" s="1"/>
  <c r="N8576" i="1"/>
  <c r="O8576" i="1" s="1"/>
  <c r="N7377" i="1"/>
  <c r="O7377" i="1" s="1"/>
  <c r="N3783" i="1"/>
  <c r="O3783" i="1" s="1"/>
  <c r="N9646" i="1"/>
  <c r="O9646" i="1" s="1"/>
  <c r="N10502" i="1"/>
  <c r="O10502" i="1" s="1"/>
  <c r="N8517" i="1"/>
  <c r="O8517" i="1" s="1"/>
  <c r="N10250" i="1"/>
  <c r="O10250" i="1" s="1"/>
  <c r="N3915" i="1"/>
  <c r="O3915" i="1" s="1"/>
  <c r="N13868" i="1"/>
  <c r="O13868" i="1" s="1"/>
  <c r="N835" i="1"/>
  <c r="O835" i="1" s="1"/>
  <c r="N2616" i="1"/>
  <c r="O2616" i="1" s="1"/>
  <c r="N3421" i="1"/>
  <c r="O3421" i="1" s="1"/>
  <c r="N14637" i="1"/>
  <c r="O14637" i="1" s="1"/>
  <c r="N4351" i="1"/>
  <c r="O4351" i="1" s="1"/>
  <c r="N14299" i="1"/>
  <c r="O14299" i="1" s="1"/>
  <c r="N7304" i="1"/>
  <c r="O7304" i="1" s="1"/>
  <c r="N11057" i="1"/>
  <c r="O11057" i="1" s="1"/>
  <c r="N4214" i="1"/>
  <c r="O4214" i="1" s="1"/>
  <c r="N10841" i="1"/>
  <c r="O10841" i="1" s="1"/>
  <c r="N13367" i="1"/>
  <c r="O13367" i="1" s="1"/>
  <c r="N8875" i="1"/>
  <c r="O8875" i="1" s="1"/>
  <c r="N14009" i="1"/>
  <c r="O14009" i="1" s="1"/>
  <c r="N5876" i="1"/>
  <c r="O5876" i="1" s="1"/>
  <c r="N9518" i="1"/>
  <c r="O9518" i="1" s="1"/>
  <c r="N4225" i="1"/>
  <c r="O4225" i="1" s="1"/>
  <c r="N2249" i="1"/>
  <c r="O2249" i="1" s="1"/>
  <c r="N2478" i="1"/>
  <c r="O2478" i="1" s="1"/>
  <c r="N6782" i="1"/>
  <c r="O6782" i="1" s="1"/>
  <c r="N14368" i="1"/>
  <c r="O14368" i="1" s="1"/>
  <c r="N4509" i="1"/>
  <c r="O4509" i="1" s="1"/>
  <c r="N1446" i="1"/>
  <c r="O1446" i="1" s="1"/>
  <c r="N6823" i="1"/>
  <c r="O6823" i="1" s="1"/>
  <c r="N2173" i="1"/>
  <c r="O2173" i="1" s="1"/>
  <c r="N3217" i="1"/>
  <c r="O3217" i="1" s="1"/>
  <c r="N13993" i="1"/>
  <c r="O13993" i="1" s="1"/>
  <c r="N9886" i="1"/>
  <c r="O9886" i="1" s="1"/>
  <c r="N7967" i="1"/>
  <c r="O7967" i="1" s="1"/>
  <c r="N3444" i="1"/>
  <c r="O3444" i="1" s="1"/>
  <c r="N1444" i="1"/>
  <c r="O1444" i="1" s="1"/>
  <c r="N14448" i="1"/>
  <c r="O14448" i="1" s="1"/>
  <c r="N8197" i="1"/>
  <c r="O8197" i="1" s="1"/>
  <c r="N2003" i="1"/>
  <c r="O2003" i="1" s="1"/>
  <c r="N7049" i="1"/>
  <c r="O7049" i="1" s="1"/>
  <c r="N9431" i="1"/>
  <c r="O9431" i="1" s="1"/>
  <c r="N10584" i="1"/>
  <c r="O10584" i="1" s="1"/>
  <c r="N1401" i="1"/>
  <c r="O1401" i="1" s="1"/>
  <c r="N10880" i="1"/>
  <c r="O10880" i="1" s="1"/>
  <c r="N11920" i="1"/>
  <c r="O11920" i="1" s="1"/>
  <c r="N5566" i="1"/>
  <c r="O5566" i="1" s="1"/>
  <c r="N10306" i="1"/>
  <c r="O10306" i="1" s="1"/>
  <c r="N1536" i="1"/>
  <c r="O1536" i="1" s="1"/>
  <c r="N15276" i="1"/>
  <c r="O15276" i="1" s="1"/>
  <c r="N1123" i="1"/>
  <c r="O1123" i="1" s="1"/>
  <c r="N3121" i="1"/>
  <c r="O3121" i="1" s="1"/>
  <c r="N11649" i="1"/>
  <c r="O11649" i="1" s="1"/>
  <c r="N14746" i="1"/>
  <c r="O14746" i="1" s="1"/>
  <c r="N3902" i="1"/>
  <c r="O3902" i="1" s="1"/>
  <c r="N1532" i="1"/>
  <c r="O1532" i="1" s="1"/>
  <c r="N2156" i="1"/>
  <c r="O2156" i="1" s="1"/>
  <c r="N10511" i="1"/>
  <c r="O10511" i="1" s="1"/>
  <c r="N7814" i="1"/>
  <c r="O7814" i="1" s="1"/>
  <c r="N13588" i="1"/>
  <c r="O13588" i="1" s="1"/>
  <c r="N1567" i="1"/>
  <c r="O1567" i="1" s="1"/>
  <c r="N7671" i="1"/>
  <c r="O7671" i="1" s="1"/>
  <c r="N9412" i="1"/>
  <c r="O9412" i="1" s="1"/>
  <c r="N13246" i="1"/>
  <c r="O13246" i="1" s="1"/>
  <c r="N8509" i="1"/>
  <c r="O8509" i="1" s="1"/>
  <c r="N2799" i="1"/>
  <c r="O2799" i="1" s="1"/>
  <c r="N13661" i="1"/>
  <c r="O13661" i="1" s="1"/>
  <c r="N13293" i="1"/>
  <c r="O13293" i="1" s="1"/>
  <c r="N13418" i="1"/>
  <c r="O13418" i="1" s="1"/>
  <c r="N9048" i="1"/>
  <c r="O9048" i="1" s="1"/>
  <c r="N14809" i="1"/>
  <c r="O14809" i="1" s="1"/>
  <c r="N8541" i="1"/>
  <c r="O8541" i="1" s="1"/>
  <c r="N2256" i="1"/>
  <c r="O2256" i="1" s="1"/>
  <c r="N6023" i="1"/>
  <c r="O6023" i="1" s="1"/>
  <c r="N12684" i="1"/>
  <c r="O12684" i="1" s="1"/>
  <c r="N15033" i="1"/>
  <c r="O15033" i="1" s="1"/>
  <c r="N12784" i="1"/>
  <c r="O12784" i="1" s="1"/>
  <c r="N5486" i="1"/>
  <c r="O5486" i="1" s="1"/>
  <c r="N155" i="1"/>
  <c r="O155" i="1" s="1"/>
  <c r="N2738" i="1"/>
  <c r="O2738" i="1" s="1"/>
  <c r="N581" i="1"/>
  <c r="O581" i="1" s="1"/>
  <c r="N12638" i="1"/>
  <c r="O12638" i="1" s="1"/>
  <c r="N4673" i="1"/>
  <c r="O4673" i="1" s="1"/>
  <c r="N10700" i="1"/>
  <c r="O10700" i="1" s="1"/>
  <c r="N6175" i="1"/>
  <c r="O6175" i="1" s="1"/>
  <c r="N4158" i="1"/>
  <c r="O4158" i="1" s="1"/>
  <c r="N8029" i="1"/>
  <c r="O8029" i="1" s="1"/>
  <c r="N7480" i="1"/>
  <c r="O7480" i="1" s="1"/>
  <c r="N12653" i="1"/>
  <c r="O12653" i="1" s="1"/>
  <c r="N10710" i="1"/>
  <c r="O10710" i="1" s="1"/>
  <c r="N4732" i="1"/>
  <c r="O4732" i="1" s="1"/>
  <c r="N12382" i="1"/>
  <c r="O12382" i="1" s="1"/>
  <c r="N9206" i="1"/>
  <c r="O9206" i="1" s="1"/>
  <c r="N5160" i="1"/>
  <c r="O5160" i="1" s="1"/>
  <c r="N12458" i="1"/>
  <c r="O12458" i="1" s="1"/>
  <c r="N5608" i="1"/>
  <c r="O5608" i="1" s="1"/>
  <c r="N829" i="1"/>
  <c r="O829" i="1" s="1"/>
  <c r="N13523" i="1"/>
  <c r="O13523" i="1" s="1"/>
  <c r="N6790" i="1"/>
  <c r="O6790" i="1" s="1"/>
  <c r="N4913" i="1"/>
  <c r="O4913" i="1" s="1"/>
  <c r="N14022" i="1"/>
  <c r="O14022" i="1" s="1"/>
  <c r="N3867" i="1"/>
  <c r="O3867" i="1" s="1"/>
  <c r="N14912" i="1"/>
  <c r="O14912" i="1" s="1"/>
  <c r="N439" i="1"/>
  <c r="O439" i="1" s="1"/>
  <c r="N10310" i="1"/>
  <c r="O10310" i="1" s="1"/>
  <c r="N936" i="1"/>
  <c r="O936" i="1" s="1"/>
  <c r="N1395" i="1"/>
  <c r="O1395" i="1" s="1"/>
  <c r="N14764" i="1"/>
  <c r="O14764" i="1" s="1"/>
  <c r="N14141" i="1"/>
  <c r="O14141" i="1" s="1"/>
  <c r="N12976" i="1"/>
  <c r="O12976" i="1" s="1"/>
  <c r="N10452" i="1"/>
  <c r="O10452" i="1" s="1"/>
  <c r="N7132" i="1"/>
  <c r="O7132" i="1" s="1"/>
  <c r="N10438" i="1"/>
  <c r="O10438" i="1" s="1"/>
  <c r="N8572" i="1"/>
  <c r="O8572" i="1" s="1"/>
  <c r="N13089" i="1"/>
  <c r="O13089" i="1" s="1"/>
  <c r="N11433" i="1"/>
  <c r="O11433" i="1" s="1"/>
  <c r="N10474" i="1"/>
  <c r="O10474" i="1" s="1"/>
  <c r="N2961" i="1"/>
  <c r="O2961" i="1" s="1"/>
  <c r="N10132" i="1"/>
  <c r="O10132" i="1" s="1"/>
  <c r="N7439" i="1"/>
  <c r="O7439" i="1" s="1"/>
  <c r="N11945" i="1"/>
  <c r="O11945" i="1" s="1"/>
  <c r="N6936" i="1"/>
  <c r="O6936" i="1" s="1"/>
  <c r="N7606" i="1"/>
  <c r="O7606" i="1" s="1"/>
  <c r="N6286" i="1"/>
  <c r="O6286" i="1" s="1"/>
  <c r="N15115" i="1"/>
  <c r="O15115" i="1" s="1"/>
  <c r="N9148" i="1"/>
  <c r="O9148" i="1" s="1"/>
  <c r="N13986" i="1"/>
  <c r="O13986" i="1" s="1"/>
  <c r="N13391" i="1"/>
  <c r="O13391" i="1" s="1"/>
  <c r="N11565" i="1"/>
  <c r="O11565" i="1" s="1"/>
  <c r="N7718" i="1"/>
  <c r="O7718" i="1" s="1"/>
  <c r="N8251" i="1"/>
  <c r="O8251" i="1" s="1"/>
  <c r="N14329" i="1"/>
  <c r="O14329" i="1" s="1"/>
  <c r="N3530" i="1"/>
  <c r="O3530" i="1" s="1"/>
  <c r="N12057" i="1"/>
  <c r="O12057" i="1" s="1"/>
  <c r="N4511" i="1"/>
  <c r="O4511" i="1" s="1"/>
  <c r="N910" i="1"/>
  <c r="O910" i="1" s="1"/>
  <c r="N5968" i="1"/>
  <c r="O5968" i="1" s="1"/>
  <c r="N8003" i="1"/>
  <c r="O8003" i="1" s="1"/>
  <c r="N2017" i="1"/>
  <c r="O2017" i="1" s="1"/>
  <c r="N11497" i="1"/>
  <c r="O11497" i="1" s="1"/>
  <c r="N11419" i="1"/>
  <c r="O11419" i="1" s="1"/>
  <c r="N11244" i="1"/>
  <c r="O11244" i="1" s="1"/>
  <c r="N4884" i="1"/>
  <c r="O4884" i="1" s="1"/>
  <c r="N7607" i="1"/>
  <c r="O7607" i="1" s="1"/>
  <c r="N2685" i="1"/>
  <c r="O2685" i="1" s="1"/>
  <c r="N6680" i="1"/>
  <c r="O6680" i="1" s="1"/>
  <c r="N14670" i="1"/>
  <c r="O14670" i="1" s="1"/>
  <c r="N4592" i="1"/>
  <c r="O4592" i="1" s="1"/>
  <c r="N769" i="1"/>
  <c r="O769" i="1" s="1"/>
  <c r="N4755" i="1"/>
  <c r="O4755" i="1" s="1"/>
  <c r="N12853" i="1"/>
  <c r="O12853" i="1" s="1"/>
  <c r="N13904" i="1"/>
  <c r="O13904" i="1" s="1"/>
  <c r="N153" i="1"/>
  <c r="O153" i="1" s="1"/>
  <c r="N7344" i="1"/>
  <c r="O7344" i="1" s="1"/>
  <c r="N14541" i="1"/>
  <c r="O14541" i="1" s="1"/>
  <c r="N1940" i="1"/>
  <c r="O1940" i="1" s="1"/>
  <c r="N983" i="1"/>
  <c r="O983" i="1" s="1"/>
  <c r="N11637" i="1"/>
  <c r="O11637" i="1" s="1"/>
  <c r="N9847" i="1"/>
  <c r="O9847" i="1" s="1"/>
  <c r="N11100" i="1"/>
  <c r="O11100" i="1" s="1"/>
  <c r="N4142" i="1"/>
  <c r="O4142" i="1" s="1"/>
  <c r="N6086" i="1"/>
  <c r="O6086" i="1" s="1"/>
  <c r="N8820" i="1"/>
  <c r="O8820" i="1" s="1"/>
  <c r="N11675" i="1"/>
  <c r="O11675" i="1" s="1"/>
  <c r="N4848" i="1"/>
  <c r="O4848" i="1" s="1"/>
  <c r="N6118" i="1"/>
  <c r="O6118" i="1" s="1"/>
  <c r="N8206" i="1"/>
  <c r="O8206" i="1" s="1"/>
  <c r="N99" i="1"/>
  <c r="O99" i="1" s="1"/>
  <c r="N13009" i="1"/>
  <c r="O13009" i="1" s="1"/>
  <c r="N9573" i="1"/>
  <c r="O9573" i="1" s="1"/>
  <c r="N1265" i="1"/>
  <c r="O1265" i="1" s="1"/>
  <c r="N5343" i="1"/>
  <c r="O5343" i="1" s="1"/>
  <c r="N2752" i="1"/>
  <c r="O2752" i="1" s="1"/>
  <c r="N616" i="1"/>
  <c r="O616" i="1" s="1"/>
  <c r="N4740" i="1"/>
  <c r="O4740" i="1" s="1"/>
  <c r="N13411" i="1"/>
  <c r="O13411" i="1" s="1"/>
  <c r="N1055" i="1"/>
  <c r="O1055" i="1" s="1"/>
  <c r="N13497" i="1"/>
  <c r="O13497" i="1" s="1"/>
  <c r="N3345" i="1"/>
  <c r="O3345" i="1" s="1"/>
  <c r="N14673" i="1"/>
  <c r="O14673" i="1" s="1"/>
  <c r="N3367" i="1"/>
  <c r="O3367" i="1" s="1"/>
  <c r="N13146" i="1"/>
  <c r="O13146" i="1" s="1"/>
  <c r="N14093" i="1"/>
  <c r="O14093" i="1" s="1"/>
  <c r="N14161" i="1"/>
  <c r="O14161" i="1" s="1"/>
  <c r="N1913" i="1"/>
  <c r="O1913" i="1" s="1"/>
  <c r="N10324" i="1"/>
  <c r="O10324" i="1" s="1"/>
  <c r="N12658" i="1"/>
  <c r="O12658" i="1" s="1"/>
  <c r="N11326" i="1"/>
  <c r="O11326" i="1" s="1"/>
  <c r="N7251" i="1"/>
  <c r="O7251" i="1" s="1"/>
  <c r="N14431" i="1"/>
  <c r="O14431" i="1" s="1"/>
  <c r="N2762" i="1"/>
  <c r="O2762" i="1" s="1"/>
  <c r="N13502" i="1"/>
  <c r="O13502" i="1" s="1"/>
  <c r="N3704" i="1"/>
  <c r="O3704" i="1" s="1"/>
  <c r="N6894" i="1"/>
  <c r="O6894" i="1" s="1"/>
  <c r="N7064" i="1"/>
  <c r="O7064" i="1" s="1"/>
  <c r="N4394" i="1"/>
  <c r="O4394" i="1" s="1"/>
  <c r="N4303" i="1"/>
  <c r="O4303" i="1" s="1"/>
  <c r="N5668" i="1"/>
  <c r="O5668" i="1" s="1"/>
  <c r="N213" i="1"/>
  <c r="O213" i="1" s="1"/>
  <c r="N3712" i="1"/>
  <c r="O3712" i="1" s="1"/>
  <c r="N14601" i="1"/>
  <c r="O14601" i="1" s="1"/>
  <c r="N11075" i="1"/>
  <c r="O11075" i="1" s="1"/>
  <c r="N6792" i="1"/>
  <c r="O6792" i="1" s="1"/>
  <c r="N13" i="1"/>
  <c r="O13" i="1" s="1"/>
  <c r="N10904" i="1"/>
  <c r="O10904" i="1" s="1"/>
  <c r="N7539" i="1"/>
  <c r="O7539" i="1" s="1"/>
  <c r="N10094" i="1"/>
  <c r="O10094" i="1" s="1"/>
  <c r="N5961" i="1"/>
  <c r="O5961" i="1" s="1"/>
  <c r="N10" i="1"/>
  <c r="O10" i="1" s="1"/>
  <c r="N8999" i="1"/>
  <c r="O8999" i="1" s="1"/>
  <c r="N12136" i="1"/>
  <c r="O12136" i="1" s="1"/>
  <c r="N3320" i="1"/>
  <c r="O3320" i="1" s="1"/>
  <c r="N10202" i="1"/>
  <c r="O10202" i="1" s="1"/>
  <c r="N5312" i="1"/>
  <c r="O5312" i="1" s="1"/>
  <c r="N12820" i="1"/>
  <c r="O12820" i="1" s="1"/>
  <c r="N6679" i="1"/>
  <c r="O6679" i="1" s="1"/>
  <c r="N984" i="1"/>
  <c r="O984" i="1" s="1"/>
  <c r="N8099" i="1"/>
  <c r="O8099" i="1" s="1"/>
  <c r="N9345" i="1"/>
  <c r="O9345" i="1" s="1"/>
  <c r="N4863" i="1"/>
  <c r="O4863" i="1" s="1"/>
  <c r="N1213" i="1"/>
  <c r="O1213" i="1" s="1"/>
  <c r="N11572" i="1"/>
  <c r="O11572" i="1" s="1"/>
  <c r="N8290" i="1"/>
  <c r="O8290" i="1" s="1"/>
  <c r="N3210" i="1"/>
  <c r="O3210" i="1" s="1"/>
  <c r="N2875" i="1"/>
  <c r="O2875" i="1" s="1"/>
  <c r="N8389" i="1"/>
  <c r="O8389" i="1" s="1"/>
  <c r="N4717" i="1"/>
  <c r="O4717" i="1" s="1"/>
  <c r="N10649" i="1"/>
  <c r="O10649" i="1" s="1"/>
  <c r="N5278" i="1"/>
  <c r="O5278" i="1" s="1"/>
  <c r="N7191" i="1"/>
  <c r="O7191" i="1" s="1"/>
  <c r="N933" i="1"/>
  <c r="O933" i="1" s="1"/>
  <c r="N7039" i="1"/>
  <c r="O7039" i="1" s="1"/>
  <c r="N161" i="1"/>
  <c r="O161" i="1" s="1"/>
  <c r="N5450" i="1"/>
  <c r="O5450" i="1" s="1"/>
  <c r="N4727" i="1"/>
  <c r="O4727" i="1" s="1"/>
  <c r="N11612" i="1"/>
  <c r="O11612" i="1" s="1"/>
  <c r="N11803" i="1"/>
  <c r="O11803" i="1" s="1"/>
  <c r="N6356" i="1"/>
  <c r="O6356" i="1" s="1"/>
  <c r="N14998" i="1"/>
  <c r="O14998" i="1" s="1"/>
  <c r="N3836" i="1"/>
  <c r="O3836" i="1" s="1"/>
  <c r="N2540" i="1"/>
  <c r="O2540" i="1" s="1"/>
  <c r="N12521" i="1"/>
  <c r="O12521" i="1" s="1"/>
  <c r="N7813" i="1"/>
  <c r="O7813" i="1" s="1"/>
  <c r="N2990" i="1"/>
  <c r="O2990" i="1" s="1"/>
  <c r="N5070" i="1"/>
  <c r="O5070" i="1" s="1"/>
  <c r="N1469" i="1"/>
  <c r="O1469" i="1" s="1"/>
  <c r="N10708" i="1"/>
  <c r="O10708" i="1" s="1"/>
  <c r="N7590" i="1"/>
  <c r="O7590" i="1" s="1"/>
  <c r="N8681" i="1"/>
  <c r="O8681" i="1" s="1"/>
  <c r="N1166" i="1"/>
  <c r="O1166" i="1" s="1"/>
  <c r="N10763" i="1"/>
  <c r="O10763" i="1" s="1"/>
  <c r="N4461" i="1"/>
  <c r="O4461" i="1" s="1"/>
  <c r="N2440" i="1"/>
  <c r="O2440" i="1" s="1"/>
  <c r="N6458" i="1"/>
  <c r="O6458" i="1" s="1"/>
  <c r="N13121" i="1"/>
  <c r="O13121" i="1" s="1"/>
  <c r="N5637" i="1"/>
  <c r="O5637" i="1" s="1"/>
  <c r="N1688" i="1"/>
  <c r="O1688" i="1" s="1"/>
  <c r="N14446" i="1"/>
  <c r="O14446" i="1" s="1"/>
  <c r="N9829" i="1"/>
  <c r="O9829" i="1" s="1"/>
  <c r="N4582" i="1"/>
  <c r="O4582" i="1" s="1"/>
  <c r="N8988" i="1"/>
  <c r="O8988" i="1" s="1"/>
  <c r="N1388" i="1"/>
  <c r="O1388" i="1" s="1"/>
  <c r="N8680" i="1"/>
  <c r="O8680" i="1" s="1"/>
  <c r="N12594" i="1"/>
  <c r="O12594" i="1" s="1"/>
  <c r="N2116" i="1"/>
  <c r="O2116" i="1" s="1"/>
  <c r="N12846" i="1"/>
  <c r="O12846" i="1" s="1"/>
  <c r="N8495" i="1"/>
  <c r="O8495" i="1" s="1"/>
  <c r="N2954" i="1"/>
  <c r="O2954" i="1" s="1"/>
  <c r="N3232" i="1"/>
  <c r="O3232" i="1" s="1"/>
  <c r="N13585" i="1"/>
  <c r="O13585" i="1" s="1"/>
  <c r="N7291" i="1"/>
  <c r="O7291" i="1" s="1"/>
  <c r="N4284" i="1"/>
  <c r="O4284" i="1" s="1"/>
  <c r="N3875" i="1"/>
  <c r="O3875" i="1" s="1"/>
  <c r="N6032" i="1"/>
  <c r="O6032" i="1" s="1"/>
  <c r="N11934" i="1"/>
  <c r="O11934" i="1" s="1"/>
  <c r="N422" i="1"/>
  <c r="O422" i="1" s="1"/>
  <c r="N1667" i="1"/>
  <c r="O1667" i="1" s="1"/>
  <c r="N6793" i="1"/>
  <c r="O6793" i="1" s="1"/>
  <c r="N13920" i="1"/>
  <c r="O13920" i="1" s="1"/>
  <c r="N13601" i="1"/>
  <c r="O13601" i="1" s="1"/>
  <c r="N12008" i="1"/>
  <c r="O12008" i="1" s="1"/>
  <c r="N15039" i="1"/>
  <c r="O15039" i="1" s="1"/>
  <c r="N1666" i="1"/>
  <c r="O1666" i="1" s="1"/>
  <c r="N13594" i="1"/>
  <c r="O13594" i="1" s="1"/>
  <c r="N325" i="1"/>
  <c r="O325" i="1" s="1"/>
  <c r="N6285" i="1"/>
  <c r="O6285" i="1" s="1"/>
  <c r="N3460" i="1"/>
  <c r="O3460" i="1" s="1"/>
  <c r="N5479" i="1"/>
  <c r="O5479" i="1" s="1"/>
  <c r="N14970" i="1"/>
  <c r="O14970" i="1" s="1"/>
  <c r="N5005" i="1"/>
  <c r="O5005" i="1" s="1"/>
  <c r="N9664" i="1"/>
  <c r="O9664" i="1" s="1"/>
  <c r="N10602" i="1"/>
  <c r="O10602" i="1" s="1"/>
  <c r="N8449" i="1"/>
  <c r="O8449" i="1" s="1"/>
  <c r="N1398" i="1"/>
  <c r="O1398" i="1" s="1"/>
  <c r="N13147" i="1"/>
  <c r="O13147" i="1" s="1"/>
  <c r="N12120" i="1"/>
  <c r="O12120" i="1" s="1"/>
  <c r="N11525" i="1"/>
  <c r="O11525" i="1" s="1"/>
  <c r="N13971" i="1"/>
  <c r="O13971" i="1" s="1"/>
  <c r="N5261" i="1"/>
  <c r="O5261" i="1" s="1"/>
  <c r="N8858" i="1"/>
  <c r="O8858" i="1" s="1"/>
  <c r="N12048" i="1"/>
  <c r="O12048" i="1" s="1"/>
  <c r="N6788" i="1"/>
  <c r="O6788" i="1" s="1"/>
  <c r="N14803" i="1"/>
  <c r="O14803" i="1" s="1"/>
  <c r="N13042" i="1"/>
  <c r="O13042" i="1" s="1"/>
  <c r="N8117" i="1"/>
  <c r="O8117" i="1" s="1"/>
  <c r="N2238" i="1"/>
  <c r="O2238" i="1" s="1"/>
  <c r="N7702" i="1"/>
  <c r="O7702" i="1" s="1"/>
  <c r="N3171" i="1"/>
  <c r="O3171" i="1" s="1"/>
  <c r="N6136" i="1"/>
  <c r="O6136" i="1" s="1"/>
  <c r="N4054" i="1"/>
  <c r="O4054" i="1" s="1"/>
  <c r="N12495" i="1"/>
  <c r="O12495" i="1" s="1"/>
  <c r="N3969" i="1"/>
  <c r="O3969" i="1" s="1"/>
  <c r="N9125" i="1"/>
  <c r="O9125" i="1" s="1"/>
  <c r="N821" i="1"/>
  <c r="O821" i="1" s="1"/>
  <c r="N11579" i="1"/>
  <c r="O11579" i="1" s="1"/>
  <c r="N6867" i="1"/>
  <c r="O6867" i="1" s="1"/>
  <c r="N6305" i="1"/>
  <c r="O6305" i="1" s="1"/>
  <c r="N6622" i="1"/>
  <c r="O6622" i="1" s="1"/>
  <c r="N10965" i="1"/>
  <c r="O10965" i="1" s="1"/>
  <c r="N6556" i="1"/>
  <c r="O6556" i="1" s="1"/>
  <c r="N11351" i="1"/>
  <c r="O11351" i="1" s="1"/>
  <c r="N4285" i="1"/>
  <c r="O4285" i="1" s="1"/>
  <c r="N14758" i="1"/>
  <c r="O14758" i="1" s="1"/>
  <c r="N7822" i="1"/>
  <c r="O7822" i="1" s="1"/>
  <c r="N8997" i="1"/>
  <c r="O8997" i="1" s="1"/>
  <c r="N10697" i="1"/>
  <c r="O10697" i="1" s="1"/>
  <c r="N9015" i="1"/>
  <c r="O9015" i="1" s="1"/>
  <c r="N8678" i="1"/>
  <c r="O8678" i="1" s="1"/>
  <c r="N44" i="1"/>
  <c r="O44" i="1" s="1"/>
  <c r="N7022" i="1"/>
  <c r="O7022" i="1" s="1"/>
  <c r="N13315" i="1"/>
  <c r="O13315" i="1" s="1"/>
  <c r="N14182" i="1"/>
  <c r="O14182" i="1" s="1"/>
  <c r="N4381" i="1"/>
  <c r="O4381" i="1" s="1"/>
  <c r="N10907" i="1"/>
  <c r="O10907" i="1" s="1"/>
  <c r="N13187" i="1"/>
  <c r="O13187" i="1" s="1"/>
  <c r="N6724" i="1"/>
  <c r="O6724" i="1" s="1"/>
  <c r="N9200" i="1"/>
  <c r="O9200" i="1" s="1"/>
  <c r="N9840" i="1"/>
  <c r="O9840" i="1" s="1"/>
  <c r="N14550" i="1"/>
  <c r="O14550" i="1" s="1"/>
  <c r="N7370" i="1"/>
  <c r="O7370" i="1" s="1"/>
  <c r="N11951" i="1"/>
  <c r="O11951" i="1" s="1"/>
  <c r="N2863" i="1"/>
  <c r="O2863" i="1" s="1"/>
  <c r="N9033" i="1"/>
  <c r="O9033" i="1" s="1"/>
  <c r="N6952" i="1"/>
  <c r="O6952" i="1" s="1"/>
  <c r="N3517" i="1"/>
  <c r="O3517" i="1" s="1"/>
  <c r="N218" i="1"/>
  <c r="O218" i="1" s="1"/>
  <c r="N9119" i="1"/>
  <c r="O9119" i="1" s="1"/>
  <c r="N12434" i="1"/>
  <c r="O12434" i="1" s="1"/>
  <c r="N12396" i="1"/>
  <c r="O12396" i="1" s="1"/>
  <c r="N5888" i="1"/>
  <c r="O5888" i="1" s="1"/>
  <c r="N2777" i="1"/>
  <c r="O2777" i="1" s="1"/>
  <c r="N14464" i="1"/>
  <c r="O14464" i="1" s="1"/>
  <c r="N5771" i="1"/>
  <c r="O5771" i="1" s="1"/>
  <c r="N5264" i="1"/>
  <c r="O5264" i="1" s="1"/>
  <c r="N9435" i="1"/>
  <c r="O9435" i="1" s="1"/>
  <c r="N6717" i="1"/>
  <c r="O6717" i="1" s="1"/>
  <c r="N5219" i="1"/>
  <c r="O5219" i="1" s="1"/>
  <c r="N4944" i="1"/>
  <c r="O4944" i="1" s="1"/>
  <c r="N5930" i="1"/>
  <c r="O5930" i="1" s="1"/>
  <c r="N10545" i="1"/>
  <c r="O10545" i="1" s="1"/>
  <c r="N188" i="1"/>
  <c r="O188" i="1" s="1"/>
  <c r="N3118" i="1"/>
  <c r="O3118" i="1" s="1"/>
  <c r="N3917" i="1"/>
  <c r="O3917" i="1" s="1"/>
  <c r="N15343" i="1"/>
  <c r="O15343" i="1" s="1"/>
  <c r="N13605" i="1"/>
  <c r="O13605" i="1" s="1"/>
  <c r="N6404" i="1"/>
  <c r="O6404" i="1" s="1"/>
  <c r="N10799" i="1"/>
  <c r="O10799" i="1" s="1"/>
  <c r="N3620" i="1"/>
  <c r="O3620" i="1" s="1"/>
  <c r="N14399" i="1"/>
  <c r="O14399" i="1" s="1"/>
  <c r="N14248" i="1"/>
  <c r="O14248" i="1" s="1"/>
  <c r="N2472" i="1"/>
  <c r="O2472" i="1" s="1"/>
  <c r="N14256" i="1"/>
  <c r="O14256" i="1" s="1"/>
  <c r="N6203" i="1"/>
  <c r="O6203" i="1" s="1"/>
  <c r="N7526" i="1"/>
  <c r="O7526" i="1" s="1"/>
  <c r="N10669" i="1"/>
  <c r="O10669" i="1" s="1"/>
  <c r="N7321" i="1"/>
  <c r="O7321" i="1" s="1"/>
  <c r="N8805" i="1"/>
  <c r="O8805" i="1" s="1"/>
  <c r="N6845" i="1"/>
  <c r="O6845" i="1" s="1"/>
  <c r="N1052" i="1"/>
  <c r="O1052" i="1" s="1"/>
  <c r="N8458" i="1"/>
  <c r="O8458" i="1" s="1"/>
  <c r="N774" i="1"/>
  <c r="O774" i="1" s="1"/>
  <c r="N1561" i="1"/>
  <c r="O1561" i="1" s="1"/>
  <c r="N10580" i="1"/>
  <c r="O10580" i="1" s="1"/>
  <c r="N7180" i="1"/>
  <c r="O7180" i="1" s="1"/>
  <c r="N8271" i="1"/>
  <c r="O8271" i="1" s="1"/>
  <c r="N2582" i="1"/>
  <c r="O2582" i="1" s="1"/>
  <c r="N10541" i="1"/>
  <c r="O10541" i="1" s="1"/>
  <c r="N1118" i="1"/>
  <c r="O1118" i="1" s="1"/>
  <c r="N3884" i="1"/>
  <c r="O3884" i="1" s="1"/>
  <c r="N13846" i="1"/>
  <c r="O13846" i="1" s="1"/>
  <c r="N401" i="1"/>
  <c r="O401" i="1" s="1"/>
  <c r="N11476" i="1"/>
  <c r="O11476" i="1" s="1"/>
  <c r="N2426" i="1"/>
  <c r="O2426" i="1" s="1"/>
  <c r="N12821" i="1"/>
  <c r="O12821" i="1" s="1"/>
  <c r="N9349" i="1"/>
  <c r="O9349" i="1" s="1"/>
  <c r="N532" i="1"/>
  <c r="O532" i="1" s="1"/>
  <c r="N140" i="1"/>
  <c r="O140" i="1" s="1"/>
  <c r="N8849" i="1"/>
  <c r="O8849" i="1" s="1"/>
  <c r="N12205" i="1"/>
  <c r="O12205" i="1" s="1"/>
  <c r="N10991" i="1"/>
  <c r="O10991" i="1" s="1"/>
  <c r="N4487" i="1"/>
  <c r="O4487" i="1" s="1"/>
  <c r="N11142" i="1"/>
  <c r="O11142" i="1" s="1"/>
  <c r="N4215" i="1"/>
  <c r="O4215" i="1" s="1"/>
  <c r="N7563" i="1"/>
  <c r="O7563" i="1" s="1"/>
  <c r="N3396" i="1"/>
  <c r="O3396" i="1" s="1"/>
  <c r="N1799" i="1"/>
  <c r="O1799" i="1" s="1"/>
  <c r="N14753" i="1"/>
  <c r="O14753" i="1" s="1"/>
  <c r="N9971" i="1"/>
  <c r="O9971" i="1" s="1"/>
  <c r="N3439" i="1"/>
  <c r="O3439" i="1" s="1"/>
  <c r="N1904" i="1"/>
  <c r="O1904" i="1" s="1"/>
  <c r="N3941" i="1"/>
  <c r="O3941" i="1" s="1"/>
  <c r="N5630" i="1"/>
  <c r="O5630" i="1" s="1"/>
  <c r="N13288" i="1"/>
  <c r="O13288" i="1" s="1"/>
  <c r="N10496" i="1"/>
  <c r="O10496" i="1" s="1"/>
  <c r="N5442" i="1"/>
  <c r="O5442" i="1" s="1"/>
  <c r="N4967" i="1"/>
  <c r="O4967" i="1" s="1"/>
  <c r="N3647" i="1"/>
  <c r="O3647" i="1" s="1"/>
  <c r="N1746" i="1"/>
  <c r="O1746" i="1" s="1"/>
  <c r="N13230" i="1"/>
  <c r="O13230" i="1" s="1"/>
  <c r="N7212" i="1"/>
  <c r="O7212" i="1" s="1"/>
  <c r="N14512" i="1"/>
  <c r="O14512" i="1" s="1"/>
  <c r="N11977" i="1"/>
  <c r="O11977" i="1" s="1"/>
  <c r="N10678" i="1"/>
  <c r="O10678" i="1" s="1"/>
  <c r="N5245" i="1"/>
  <c r="O5245" i="1" s="1"/>
  <c r="N7198" i="1"/>
  <c r="O7198" i="1" s="1"/>
  <c r="N3644" i="1"/>
  <c r="O3644" i="1" s="1"/>
  <c r="N12282" i="1"/>
  <c r="O12282" i="1" s="1"/>
  <c r="N7128" i="1"/>
  <c r="O7128" i="1" s="1"/>
  <c r="N12149" i="1"/>
  <c r="O12149" i="1" s="1"/>
  <c r="N1259" i="1"/>
  <c r="O1259" i="1" s="1"/>
  <c r="N4794" i="1"/>
  <c r="O4794" i="1" s="1"/>
  <c r="N1357" i="1"/>
  <c r="O1357" i="1" s="1"/>
  <c r="N9103" i="1"/>
  <c r="O9103" i="1" s="1"/>
  <c r="N11135" i="1"/>
  <c r="O11135" i="1" s="1"/>
  <c r="N12077" i="1"/>
  <c r="O12077" i="1" s="1"/>
  <c r="N5615" i="1"/>
  <c r="O5615" i="1" s="1"/>
  <c r="N2085" i="1"/>
  <c r="O2085" i="1" s="1"/>
  <c r="N14886" i="1"/>
  <c r="O14886" i="1" s="1"/>
  <c r="N2918" i="1"/>
  <c r="O2918" i="1" s="1"/>
  <c r="N4918" i="1"/>
  <c r="O4918" i="1" s="1"/>
  <c r="N4631" i="1"/>
  <c r="O4631" i="1" s="1"/>
  <c r="N11821" i="1"/>
  <c r="O11821" i="1" s="1"/>
  <c r="N12866" i="1"/>
  <c r="O12866" i="1" s="1"/>
  <c r="N4327" i="1"/>
  <c r="O4327" i="1" s="1"/>
  <c r="N4291" i="1"/>
  <c r="O4291" i="1" s="1"/>
  <c r="N10621" i="1"/>
  <c r="O10621" i="1" s="1"/>
  <c r="N13193" i="1"/>
  <c r="O13193" i="1" s="1"/>
  <c r="N2303" i="1"/>
  <c r="O2303" i="1" s="1"/>
  <c r="N15109" i="1"/>
  <c r="O15109" i="1" s="1"/>
  <c r="N10510" i="1"/>
  <c r="O10510" i="1" s="1"/>
  <c r="N4583" i="1"/>
  <c r="O4583" i="1" s="1"/>
  <c r="N11753" i="1"/>
  <c r="O11753" i="1" s="1"/>
  <c r="N738" i="1"/>
  <c r="O738" i="1" s="1"/>
  <c r="N13959" i="1"/>
  <c r="O13959" i="1" s="1"/>
  <c r="N7305" i="1"/>
  <c r="O7305" i="1" s="1"/>
  <c r="N3256" i="1"/>
  <c r="O3256" i="1" s="1"/>
  <c r="N10404" i="1"/>
  <c r="O10404" i="1" s="1"/>
  <c r="N1435" i="1"/>
  <c r="O1435" i="1" s="1"/>
  <c r="N7276" i="1"/>
  <c r="O7276" i="1" s="1"/>
  <c r="N14392" i="1"/>
  <c r="O14392" i="1" s="1"/>
  <c r="N9814" i="1"/>
  <c r="O9814" i="1" s="1"/>
  <c r="N1465" i="1"/>
  <c r="O1465" i="1" s="1"/>
  <c r="N13474" i="1"/>
  <c r="O13474" i="1" s="1"/>
  <c r="N12757" i="1"/>
  <c r="O12757" i="1" s="1"/>
  <c r="N11378" i="1"/>
  <c r="O11378" i="1" s="1"/>
  <c r="N2499" i="1"/>
  <c r="O2499" i="1" s="1"/>
  <c r="N9478" i="1"/>
  <c r="O9478" i="1" s="1"/>
  <c r="N12088" i="1"/>
  <c r="O12088" i="1" s="1"/>
  <c r="N10986" i="1"/>
  <c r="O10986" i="1" s="1"/>
  <c r="N5076" i="1"/>
  <c r="O5076" i="1" s="1"/>
  <c r="N14571" i="1"/>
  <c r="O14571" i="1" s="1"/>
  <c r="N3053" i="1"/>
  <c r="O3053" i="1" s="1"/>
  <c r="N6682" i="1"/>
  <c r="O6682" i="1" s="1"/>
  <c r="N6198" i="1"/>
  <c r="O6198" i="1" s="1"/>
  <c r="N13760" i="1"/>
  <c r="O13760" i="1" s="1"/>
  <c r="N3197" i="1"/>
  <c r="O3197" i="1" s="1"/>
  <c r="N11839" i="1"/>
  <c r="O11839" i="1" s="1"/>
  <c r="N8146" i="1"/>
  <c r="O8146" i="1" s="1"/>
  <c r="N9350" i="1"/>
  <c r="O9350" i="1" s="1"/>
  <c r="N299" i="1"/>
  <c r="O299" i="1" s="1"/>
  <c r="N10392" i="1"/>
  <c r="O10392" i="1" s="1"/>
  <c r="N3450" i="1"/>
  <c r="O3450" i="1" s="1"/>
  <c r="N6927" i="1"/>
  <c r="O6927" i="1" s="1"/>
  <c r="N7290" i="1"/>
  <c r="O7290" i="1" s="1"/>
  <c r="N14788" i="1"/>
  <c r="O14788" i="1" s="1"/>
  <c r="N7109" i="1"/>
  <c r="O7109" i="1" s="1"/>
  <c r="N6337" i="1"/>
  <c r="O6337" i="1" s="1"/>
  <c r="N11667" i="1"/>
  <c r="O11667" i="1" s="1"/>
  <c r="N6389" i="1"/>
  <c r="O6389" i="1" s="1"/>
  <c r="N13460" i="1"/>
  <c r="O13460" i="1" s="1"/>
  <c r="N8098" i="1"/>
  <c r="O8098" i="1" s="1"/>
  <c r="N13386" i="1"/>
  <c r="O13386" i="1" s="1"/>
  <c r="N10251" i="1"/>
  <c r="O10251" i="1" s="1"/>
  <c r="N10014" i="1"/>
  <c r="O10014" i="1" s="1"/>
  <c r="N8698" i="1"/>
  <c r="O8698" i="1" s="1"/>
  <c r="N7581" i="1"/>
  <c r="O7581" i="1" s="1"/>
  <c r="N5491" i="1"/>
  <c r="O5491" i="1" s="1"/>
  <c r="N12298" i="1"/>
  <c r="O12298" i="1" s="1"/>
  <c r="N9838" i="1"/>
  <c r="O9838" i="1" s="1"/>
  <c r="N1484" i="1"/>
  <c r="O1484" i="1" s="1"/>
  <c r="N10420" i="1"/>
  <c r="O10420" i="1" s="1"/>
  <c r="N761" i="1"/>
  <c r="O761" i="1" s="1"/>
  <c r="N14999" i="1"/>
  <c r="O14999" i="1" s="1"/>
  <c r="N4885" i="1"/>
  <c r="O4885" i="1" s="1"/>
  <c r="N1822" i="1"/>
  <c r="O1822" i="1" s="1"/>
  <c r="N3555" i="1"/>
  <c r="O3555" i="1" s="1"/>
  <c r="N14585" i="1"/>
  <c r="O14585" i="1" s="1"/>
  <c r="N7547" i="1"/>
  <c r="O7547" i="1" s="1"/>
  <c r="N15012" i="1"/>
  <c r="O15012" i="1" s="1"/>
  <c r="N4961" i="1"/>
  <c r="O4961" i="1" s="1"/>
  <c r="N682" i="1"/>
  <c r="O682" i="1" s="1"/>
  <c r="N14114" i="1"/>
  <c r="O14114" i="1" s="1"/>
  <c r="N14097" i="1"/>
  <c r="O14097" i="1" s="1"/>
  <c r="N5334" i="1"/>
  <c r="O5334" i="1" s="1"/>
  <c r="N10161" i="1"/>
  <c r="O10161" i="1" s="1"/>
  <c r="N3939" i="1"/>
  <c r="O3939" i="1" s="1"/>
  <c r="N9597" i="1"/>
  <c r="O9597" i="1" s="1"/>
  <c r="N1013" i="1"/>
  <c r="O1013" i="1" s="1"/>
  <c r="N5247" i="1"/>
  <c r="O5247" i="1" s="1"/>
  <c r="N5858" i="1"/>
  <c r="O5858" i="1" s="1"/>
  <c r="N4743" i="1"/>
  <c r="O4743" i="1" s="1"/>
  <c r="N7498" i="1"/>
  <c r="O7498" i="1" s="1"/>
  <c r="N10113" i="1"/>
  <c r="O10113" i="1" s="1"/>
  <c r="N7642" i="1"/>
  <c r="O7642" i="1" s="1"/>
  <c r="N6835" i="1"/>
  <c r="O6835" i="1" s="1"/>
  <c r="N10198" i="1"/>
  <c r="O10198" i="1" s="1"/>
  <c r="N12998" i="1"/>
  <c r="O12998" i="1" s="1"/>
  <c r="N6783" i="1"/>
  <c r="O6783" i="1" s="1"/>
  <c r="N7241" i="1"/>
  <c r="O7241" i="1" s="1"/>
  <c r="N13348" i="1"/>
  <c r="O13348" i="1" s="1"/>
  <c r="N132" i="1"/>
  <c r="O132" i="1" s="1"/>
  <c r="N6234" i="1"/>
  <c r="O6234" i="1" s="1"/>
  <c r="N351" i="1"/>
  <c r="O351" i="1" s="1"/>
  <c r="N5712" i="1"/>
  <c r="O5712" i="1" s="1"/>
  <c r="N3966" i="1"/>
  <c r="O3966" i="1" s="1"/>
  <c r="N8563" i="1"/>
  <c r="O8563" i="1" s="1"/>
  <c r="N7107" i="1"/>
  <c r="O7107" i="1" s="1"/>
  <c r="N1596" i="1"/>
  <c r="O1596" i="1" s="1"/>
  <c r="N8150" i="1"/>
  <c r="O8150" i="1" s="1"/>
  <c r="N10682" i="1"/>
  <c r="O10682" i="1" s="1"/>
  <c r="N881" i="1"/>
  <c r="O881" i="1" s="1"/>
  <c r="N509" i="1"/>
  <c r="O509" i="1" s="1"/>
  <c r="N13615" i="1"/>
  <c r="O13615" i="1" s="1"/>
  <c r="N8718" i="1"/>
  <c r="O8718" i="1" s="1"/>
  <c r="N1682" i="1"/>
  <c r="O1682" i="1" s="1"/>
  <c r="N11064" i="1"/>
  <c r="O11064" i="1" s="1"/>
  <c r="N13157" i="1"/>
  <c r="O13157" i="1" s="1"/>
  <c r="N14869" i="1"/>
  <c r="O14869" i="1" s="1"/>
  <c r="N12763" i="1"/>
  <c r="O12763" i="1" s="1"/>
  <c r="N11537" i="1"/>
  <c r="O11537" i="1" s="1"/>
  <c r="N13512" i="1"/>
  <c r="O13512" i="1" s="1"/>
  <c r="N7456" i="1"/>
  <c r="O7456" i="1" s="1"/>
  <c r="N7437" i="1"/>
  <c r="O7437" i="1" s="1"/>
  <c r="N10401" i="1"/>
  <c r="O10401" i="1" s="1"/>
  <c r="N13457" i="1"/>
  <c r="O13457" i="1" s="1"/>
  <c r="N3199" i="1"/>
  <c r="O3199" i="1" s="1"/>
  <c r="N6558" i="1"/>
  <c r="O6558" i="1" s="1"/>
  <c r="N11592" i="1"/>
  <c r="O11592" i="1" s="1"/>
  <c r="N4279" i="1"/>
  <c r="O4279" i="1" s="1"/>
  <c r="N875" i="1"/>
  <c r="O875" i="1" s="1"/>
  <c r="N6225" i="1"/>
  <c r="O6225" i="1" s="1"/>
  <c r="N14951" i="1"/>
  <c r="O14951" i="1" s="1"/>
  <c r="N9935" i="1"/>
  <c r="O9935" i="1" s="1"/>
  <c r="N11937" i="1"/>
  <c r="O11937" i="1" s="1"/>
  <c r="N1575" i="1"/>
  <c r="O1575" i="1" s="1"/>
  <c r="N8093" i="1"/>
  <c r="O8093" i="1" s="1"/>
  <c r="N13482" i="1"/>
  <c r="O13482" i="1" s="1"/>
  <c r="N13540" i="1"/>
  <c r="O13540" i="1" s="1"/>
  <c r="N15048" i="1"/>
  <c r="O15048" i="1" s="1"/>
  <c r="N12679" i="1"/>
  <c r="O12679" i="1" s="1"/>
  <c r="N13430" i="1"/>
  <c r="O13430" i="1" s="1"/>
  <c r="N3151" i="1"/>
  <c r="O3151" i="1" s="1"/>
  <c r="N408" i="1"/>
  <c r="O408" i="1" s="1"/>
  <c r="N10076" i="1"/>
  <c r="O10076" i="1" s="1"/>
  <c r="N10625" i="1"/>
  <c r="O10625" i="1" s="1"/>
  <c r="N14089" i="1"/>
  <c r="O14089" i="1" s="1"/>
  <c r="N8569" i="1"/>
  <c r="O8569" i="1" s="1"/>
  <c r="N6448" i="1"/>
  <c r="O6448" i="1" s="1"/>
  <c r="N14332" i="1"/>
  <c r="O14332" i="1" s="1"/>
  <c r="N3044" i="1"/>
  <c r="O3044" i="1" s="1"/>
  <c r="N7165" i="1"/>
  <c r="O7165" i="1" s="1"/>
  <c r="N692" i="1"/>
  <c r="O692" i="1" s="1"/>
  <c r="N12219" i="1"/>
  <c r="O12219" i="1" s="1"/>
  <c r="N9571" i="1"/>
  <c r="O9571" i="1" s="1"/>
  <c r="N4398" i="1"/>
  <c r="O4398" i="1" s="1"/>
  <c r="N8264" i="1"/>
  <c r="O8264" i="1" s="1"/>
  <c r="N10579" i="1"/>
  <c r="O10579" i="1" s="1"/>
  <c r="N12172" i="1"/>
  <c r="O12172" i="1" s="1"/>
  <c r="N1603" i="1"/>
  <c r="O1603" i="1" s="1"/>
  <c r="N2956" i="1"/>
  <c r="O2956" i="1" s="1"/>
  <c r="N8010" i="1"/>
  <c r="O8010" i="1" s="1"/>
  <c r="N10930" i="1"/>
  <c r="O10930" i="1" s="1"/>
  <c r="N13542" i="1"/>
  <c r="O13542" i="1" s="1"/>
  <c r="N8365" i="1"/>
  <c r="O8365" i="1" s="1"/>
  <c r="N4628" i="1"/>
  <c r="O4628" i="1" s="1"/>
  <c r="N13176" i="1"/>
  <c r="O13176" i="1" s="1"/>
  <c r="N14766" i="1"/>
  <c r="O14766" i="1" s="1"/>
  <c r="N3823" i="1"/>
  <c r="O3823" i="1" s="1"/>
  <c r="N9259" i="1"/>
  <c r="O9259" i="1" s="1"/>
  <c r="N4896" i="1"/>
  <c r="O4896" i="1" s="1"/>
  <c r="N13207" i="1"/>
  <c r="O13207" i="1" s="1"/>
  <c r="N6177" i="1"/>
  <c r="O6177" i="1" s="1"/>
  <c r="N14026" i="1"/>
  <c r="O14026" i="1" s="1"/>
  <c r="N7277" i="1"/>
  <c r="O7277" i="1" s="1"/>
  <c r="N11267" i="1"/>
  <c r="O11267" i="1" s="1"/>
  <c r="N5231" i="1"/>
  <c r="O5231" i="1" s="1"/>
  <c r="N8063" i="1"/>
  <c r="O8063" i="1" s="1"/>
  <c r="N10637" i="1"/>
  <c r="O10637" i="1" s="1"/>
  <c r="N2923" i="1"/>
  <c r="O2923" i="1" s="1"/>
  <c r="N2689" i="1"/>
  <c r="O2689" i="1" s="1"/>
  <c r="N1339" i="1"/>
  <c r="O1339" i="1" s="1"/>
  <c r="N5323" i="1"/>
  <c r="O5323" i="1" s="1"/>
  <c r="N9088" i="1"/>
  <c r="O9088" i="1" s="1"/>
  <c r="N1674" i="1"/>
  <c r="O1674" i="1" s="1"/>
  <c r="N2273" i="1"/>
  <c r="O2273" i="1" s="1"/>
  <c r="N12117" i="1"/>
  <c r="O12117" i="1" s="1"/>
  <c r="N6655" i="1"/>
  <c r="O6655" i="1" s="1"/>
  <c r="N1370" i="1"/>
  <c r="O1370" i="1" s="1"/>
  <c r="N4859" i="1"/>
  <c r="O4859" i="1" s="1"/>
  <c r="N7065" i="1"/>
  <c r="O7065" i="1" s="1"/>
  <c r="N3630" i="1"/>
  <c r="O3630" i="1" s="1"/>
  <c r="N10433" i="1"/>
  <c r="O10433" i="1" s="1"/>
  <c r="N12394" i="1"/>
  <c r="O12394" i="1" s="1"/>
  <c r="N11894" i="1"/>
  <c r="O11894" i="1" s="1"/>
  <c r="N8732" i="1"/>
  <c r="O8732" i="1" s="1"/>
  <c r="N6956" i="1"/>
  <c r="O6956" i="1" s="1"/>
  <c r="N14230" i="1"/>
  <c r="O14230" i="1" s="1"/>
  <c r="N1783" i="1"/>
  <c r="O1783" i="1" s="1"/>
  <c r="N7828" i="1"/>
  <c r="O7828" i="1" s="1"/>
  <c r="N4887" i="1"/>
  <c r="O4887" i="1" s="1"/>
  <c r="N6800" i="1"/>
  <c r="O6800" i="1" s="1"/>
  <c r="N9841" i="1"/>
  <c r="O9841" i="1" s="1"/>
  <c r="N8890" i="1"/>
  <c r="O8890" i="1" s="1"/>
  <c r="N10987" i="1"/>
  <c r="O10987" i="1" s="1"/>
  <c r="N292" i="1"/>
  <c r="O292" i="1" s="1"/>
  <c r="N7345" i="1"/>
  <c r="O7345" i="1" s="1"/>
  <c r="N10656" i="1"/>
  <c r="O10656" i="1" s="1"/>
  <c r="N12213" i="1"/>
  <c r="O12213" i="1" s="1"/>
  <c r="N1773" i="1"/>
  <c r="O1773" i="1" s="1"/>
  <c r="N4819" i="1"/>
  <c r="O4819" i="1" s="1"/>
  <c r="N9022" i="1"/>
  <c r="O9022" i="1" s="1"/>
  <c r="N5823" i="1"/>
  <c r="O5823" i="1" s="1"/>
  <c r="N5897" i="1"/>
  <c r="O5897" i="1" s="1"/>
  <c r="N2471" i="1"/>
  <c r="O2471" i="1" s="1"/>
  <c r="N3358" i="1"/>
  <c r="O3358" i="1" s="1"/>
  <c r="N4260" i="1"/>
  <c r="O4260" i="1" s="1"/>
  <c r="N11049" i="1"/>
  <c r="O11049" i="1" s="1"/>
  <c r="N6289" i="1"/>
  <c r="O6289" i="1" s="1"/>
  <c r="N3220" i="1"/>
  <c r="O3220" i="1" s="1"/>
  <c r="N985" i="1"/>
  <c r="O985" i="1" s="1"/>
  <c r="N8646" i="1"/>
  <c r="O8646" i="1" s="1"/>
  <c r="N3153" i="1"/>
  <c r="O3153" i="1" s="1"/>
  <c r="N9101" i="1"/>
  <c r="O9101" i="1" s="1"/>
  <c r="N8378" i="1"/>
  <c r="O8378" i="1" s="1"/>
  <c r="N5121" i="1"/>
  <c r="O5121" i="1" s="1"/>
  <c r="N3602" i="1"/>
  <c r="O3602" i="1" s="1"/>
  <c r="N6648" i="1"/>
  <c r="O6648" i="1" s="1"/>
  <c r="N5106" i="1"/>
  <c r="O5106" i="1" s="1"/>
  <c r="N5079" i="1"/>
  <c r="O5079" i="1" s="1"/>
  <c r="N14443" i="1"/>
  <c r="O14443" i="1" s="1"/>
  <c r="N9112" i="1"/>
  <c r="O9112" i="1" s="1"/>
  <c r="N10162" i="1"/>
  <c r="O10162" i="1" s="1"/>
  <c r="N2971" i="1"/>
  <c r="O2971" i="1" s="1"/>
  <c r="N6033" i="1"/>
  <c r="O6033" i="1" s="1"/>
  <c r="N3953" i="1"/>
  <c r="O3953" i="1" s="1"/>
  <c r="N14221" i="1"/>
  <c r="O14221" i="1" s="1"/>
  <c r="N7012" i="1"/>
  <c r="O7012" i="1" s="1"/>
  <c r="N14043" i="1"/>
  <c r="O14043" i="1" s="1"/>
  <c r="N7682" i="1"/>
  <c r="O7682" i="1" s="1"/>
  <c r="N14985" i="1"/>
  <c r="O14985" i="1" s="1"/>
  <c r="N10622" i="1"/>
  <c r="O10622" i="1" s="1"/>
  <c r="N8959" i="1"/>
  <c r="O8959" i="1" s="1"/>
  <c r="N9998" i="1"/>
  <c r="O9998" i="1" s="1"/>
  <c r="N1556" i="1"/>
  <c r="O1556" i="1" s="1"/>
  <c r="N9608" i="1"/>
  <c r="O9608" i="1" s="1"/>
  <c r="N4594" i="1"/>
  <c r="O4594" i="1" s="1"/>
  <c r="N11898" i="1"/>
  <c r="O11898" i="1" s="1"/>
  <c r="N6068" i="1"/>
  <c r="O6068" i="1" s="1"/>
  <c r="N13396" i="1"/>
  <c r="O13396" i="1" s="1"/>
  <c r="N5498" i="1"/>
  <c r="O5498" i="1" s="1"/>
  <c r="N4299" i="1"/>
  <c r="O4299" i="1" s="1"/>
  <c r="N7724" i="1"/>
  <c r="O7724" i="1" s="1"/>
  <c r="N7007" i="1"/>
  <c r="O7007" i="1" s="1"/>
  <c r="N885" i="1"/>
  <c r="O885" i="1" s="1"/>
  <c r="N11797" i="1"/>
  <c r="O11797" i="1" s="1"/>
  <c r="N5908" i="1"/>
  <c r="O5908" i="1" s="1"/>
  <c r="N7015" i="1"/>
  <c r="O7015" i="1" s="1"/>
  <c r="N10937" i="1"/>
  <c r="O10937" i="1" s="1"/>
  <c r="N756" i="1"/>
  <c r="O756" i="1" s="1"/>
  <c r="N3861" i="1"/>
  <c r="O3861" i="1" s="1"/>
  <c r="N3378" i="1"/>
  <c r="O3378" i="1" s="1"/>
  <c r="N8064" i="1"/>
  <c r="O8064" i="1" s="1"/>
  <c r="N13129" i="1"/>
  <c r="O13129" i="1" s="1"/>
  <c r="N7309" i="1"/>
  <c r="O7309" i="1" s="1"/>
  <c r="N4679" i="1"/>
  <c r="O4679" i="1" s="1"/>
  <c r="N1588" i="1"/>
  <c r="O1588" i="1" s="1"/>
  <c r="N47" i="1"/>
  <c r="O47" i="1" s="1"/>
  <c r="N4281" i="1"/>
  <c r="O4281" i="1" s="1"/>
  <c r="N7094" i="1"/>
  <c r="O7094" i="1" s="1"/>
  <c r="N5390" i="1"/>
  <c r="O5390" i="1" s="1"/>
  <c r="N7017" i="1"/>
  <c r="O7017" i="1" s="1"/>
  <c r="N6713" i="1"/>
  <c r="O6713" i="1" s="1"/>
  <c r="N6886" i="1"/>
  <c r="O6886" i="1" s="1"/>
  <c r="N10323" i="1"/>
  <c r="O10323" i="1" s="1"/>
  <c r="N5646" i="1"/>
  <c r="O5646" i="1" s="1"/>
  <c r="N12602" i="1"/>
  <c r="O12602" i="1" s="1"/>
  <c r="N12299" i="1"/>
  <c r="O12299" i="1" s="1"/>
  <c r="N3546" i="1"/>
  <c r="O3546" i="1" s="1"/>
  <c r="N1751" i="1"/>
  <c r="O1751" i="1" s="1"/>
  <c r="N13876" i="1"/>
  <c r="O13876" i="1" s="1"/>
  <c r="N2638" i="1"/>
  <c r="O2638" i="1" s="1"/>
  <c r="N9972" i="1"/>
  <c r="O9972" i="1" s="1"/>
  <c r="N13295" i="1"/>
  <c r="O13295" i="1" s="1"/>
  <c r="N86" i="1"/>
  <c r="O86" i="1" s="1"/>
  <c r="N4061" i="1"/>
  <c r="O4061" i="1" s="1"/>
  <c r="N4382" i="1"/>
  <c r="O4382" i="1" s="1"/>
  <c r="N10631" i="1"/>
  <c r="O10631" i="1" s="1"/>
  <c r="N9922" i="1"/>
  <c r="O9922" i="1" s="1"/>
  <c r="N8497" i="1"/>
  <c r="O8497" i="1" s="1"/>
  <c r="N14010" i="1"/>
  <c r="O14010" i="1" s="1"/>
  <c r="N15158" i="1"/>
  <c r="O15158" i="1" s="1"/>
  <c r="N1061" i="1"/>
  <c r="O1061" i="1" s="1"/>
  <c r="N13389" i="1"/>
  <c r="O13389" i="1" s="1"/>
  <c r="N3270" i="1"/>
  <c r="O3270" i="1" s="1"/>
  <c r="N2343" i="1"/>
  <c r="O2343" i="1" s="1"/>
  <c r="N12005" i="1"/>
  <c r="O12005" i="1" s="1"/>
  <c r="N9732" i="1"/>
  <c r="O9732" i="1" s="1"/>
  <c r="N939" i="1"/>
  <c r="O939" i="1" s="1"/>
  <c r="N3300" i="1"/>
  <c r="O3300" i="1" s="1"/>
  <c r="N10954" i="1"/>
  <c r="O10954" i="1" s="1"/>
  <c r="N171" i="1"/>
  <c r="O171" i="1" s="1"/>
  <c r="N4318" i="1"/>
  <c r="O4318" i="1" s="1"/>
  <c r="N6899" i="1"/>
  <c r="O6899" i="1" s="1"/>
  <c r="N14003" i="1"/>
  <c r="O14003" i="1" s="1"/>
  <c r="N13065" i="1"/>
  <c r="O13065" i="1" s="1"/>
  <c r="N3326" i="1"/>
  <c r="O3326" i="1" s="1"/>
  <c r="N4664" i="1"/>
  <c r="O4664" i="1" s="1"/>
  <c r="N7931" i="1"/>
  <c r="O7931" i="1" s="1"/>
  <c r="N6639" i="1"/>
  <c r="O6639" i="1" s="1"/>
  <c r="N11811" i="1"/>
  <c r="O11811" i="1" s="1"/>
  <c r="N14602" i="1"/>
  <c r="O14602" i="1" s="1"/>
  <c r="N9540" i="1"/>
  <c r="O9540" i="1" s="1"/>
  <c r="N1738" i="1"/>
  <c r="O1738" i="1" s="1"/>
  <c r="N6739" i="1"/>
  <c r="O6739" i="1" s="1"/>
  <c r="N8410" i="1"/>
  <c r="O8410" i="1" s="1"/>
  <c r="N14668" i="1"/>
  <c r="O14668" i="1" s="1"/>
  <c r="N5237" i="1"/>
  <c r="O5237" i="1" s="1"/>
  <c r="N10308" i="1"/>
  <c r="O10308" i="1" s="1"/>
  <c r="N179" i="1"/>
  <c r="O179" i="1" s="1"/>
  <c r="N6649" i="1"/>
  <c r="O6649" i="1" s="1"/>
  <c r="N634" i="1"/>
  <c r="O634" i="1" s="1"/>
  <c r="N3640" i="1"/>
  <c r="O3640" i="1" s="1"/>
  <c r="N7177" i="1"/>
  <c r="O7177" i="1" s="1"/>
  <c r="N8954" i="1"/>
  <c r="O8954" i="1" s="1"/>
  <c r="N13481" i="1"/>
  <c r="O13481" i="1" s="1"/>
  <c r="N2826" i="1"/>
  <c r="O2826" i="1" s="1"/>
  <c r="N4700" i="1"/>
  <c r="O4700" i="1" s="1"/>
  <c r="N8570" i="1"/>
  <c r="O8570" i="1" s="1"/>
  <c r="N3257" i="1"/>
  <c r="O3257" i="1" s="1"/>
  <c r="N13914" i="1"/>
  <c r="O13914" i="1" s="1"/>
  <c r="N13429" i="1"/>
  <c r="O13429" i="1" s="1"/>
  <c r="N13642" i="1"/>
  <c r="O13642" i="1" s="1"/>
  <c r="N11090" i="1"/>
  <c r="O11090" i="1" s="1"/>
  <c r="N15306" i="1"/>
  <c r="O15306" i="1" s="1"/>
  <c r="N12700" i="1"/>
  <c r="O12700" i="1" s="1"/>
  <c r="N7578" i="1"/>
  <c r="O7578" i="1" s="1"/>
  <c r="N11364" i="1"/>
  <c r="O11364" i="1" s="1"/>
  <c r="N1489" i="1"/>
  <c r="O1489" i="1" s="1"/>
  <c r="N14104" i="1"/>
  <c r="O14104" i="1" s="1"/>
  <c r="N15114" i="1"/>
  <c r="O15114" i="1" s="1"/>
  <c r="N13163" i="1"/>
  <c r="O13163" i="1" s="1"/>
  <c r="N562" i="1"/>
  <c r="O562" i="1" s="1"/>
  <c r="N2528" i="1"/>
  <c r="O2528" i="1" s="1"/>
  <c r="N1638" i="1"/>
  <c r="O1638" i="1" s="1"/>
  <c r="N6469" i="1"/>
  <c r="O6469" i="1" s="1"/>
  <c r="N597" i="1"/>
  <c r="O597" i="1" s="1"/>
  <c r="N14465" i="1"/>
  <c r="O14465" i="1" s="1"/>
  <c r="N9019" i="1"/>
  <c r="O9019" i="1" s="1"/>
  <c r="N8729" i="1"/>
  <c r="O8729" i="1" s="1"/>
  <c r="N6810" i="1"/>
  <c r="O6810" i="1" s="1"/>
  <c r="N5134" i="1"/>
  <c r="O5134" i="1" s="1"/>
  <c r="N7402" i="1"/>
  <c r="O7402" i="1" s="1"/>
  <c r="N7921" i="1"/>
  <c r="O7921" i="1" s="1"/>
  <c r="N10706" i="1"/>
  <c r="O10706" i="1" s="1"/>
  <c r="N2530" i="1"/>
  <c r="O2530" i="1" s="1"/>
  <c r="N8846" i="1"/>
  <c r="O8846" i="1" s="1"/>
  <c r="N8917" i="1"/>
  <c r="O8917" i="1" s="1"/>
  <c r="N5558" i="1"/>
  <c r="O5558" i="1" s="1"/>
  <c r="N14823" i="1"/>
  <c r="O14823" i="1" s="1"/>
  <c r="N11460" i="1"/>
  <c r="O11460" i="1" s="1"/>
  <c r="N10939" i="1"/>
  <c r="O10939" i="1" s="1"/>
  <c r="N13413" i="1"/>
  <c r="O13413" i="1" s="1"/>
  <c r="N5146" i="1"/>
  <c r="O5146" i="1" s="1"/>
  <c r="N3255" i="1"/>
  <c r="O3255" i="1" s="1"/>
  <c r="N6684" i="1"/>
  <c r="O6684" i="1" s="1"/>
  <c r="N9199" i="1"/>
  <c r="O9199" i="1" s="1"/>
  <c r="N8578" i="1"/>
  <c r="O8578" i="1" s="1"/>
  <c r="N3383" i="1"/>
  <c r="O3383" i="1" s="1"/>
  <c r="N4092" i="1"/>
  <c r="O4092" i="1" s="1"/>
  <c r="N14219" i="1"/>
  <c r="O14219" i="1" s="1"/>
  <c r="N1248" i="1"/>
  <c r="O1248" i="1" s="1"/>
  <c r="N7708" i="1"/>
  <c r="O7708" i="1" s="1"/>
  <c r="N7275" i="1"/>
  <c r="O7275" i="1" s="1"/>
  <c r="N5797" i="1"/>
  <c r="O5797" i="1" s="1"/>
  <c r="N12055" i="1"/>
  <c r="O12055" i="1" s="1"/>
  <c r="N14167" i="1"/>
  <c r="O14167" i="1" s="1"/>
  <c r="N15320" i="1"/>
  <c r="O15320" i="1" s="1"/>
  <c r="N1896" i="1"/>
  <c r="O1896" i="1" s="1"/>
  <c r="N674" i="1"/>
  <c r="O674" i="1" s="1"/>
  <c r="N4184" i="1"/>
  <c r="O4184" i="1" s="1"/>
  <c r="N10499" i="1"/>
  <c r="O10499" i="1" s="1"/>
  <c r="N6104" i="1"/>
  <c r="O6104" i="1" s="1"/>
  <c r="N7118" i="1"/>
  <c r="O7118" i="1" s="1"/>
  <c r="N15342" i="1"/>
  <c r="O15342" i="1" s="1"/>
  <c r="N7509" i="1"/>
  <c r="O7509" i="1" s="1"/>
  <c r="N14055" i="1"/>
  <c r="O14055" i="1" s="1"/>
  <c r="N6218" i="1"/>
  <c r="O6218" i="1" s="1"/>
  <c r="N6720" i="1"/>
  <c r="O6720" i="1" s="1"/>
  <c r="N11846" i="1"/>
  <c r="O11846" i="1" s="1"/>
  <c r="N13827" i="1"/>
  <c r="O13827" i="1" s="1"/>
  <c r="N12494" i="1"/>
  <c r="O12494" i="1" s="1"/>
  <c r="N7207" i="1"/>
  <c r="O7207" i="1" s="1"/>
  <c r="N10740" i="1"/>
  <c r="O10740" i="1" s="1"/>
  <c r="N4035" i="1"/>
  <c r="O4035" i="1" s="1"/>
  <c r="N1203" i="1"/>
  <c r="O1203" i="1" s="1"/>
  <c r="N2410" i="1"/>
  <c r="O2410" i="1" s="1"/>
  <c r="N378" i="1"/>
  <c r="O378" i="1" s="1"/>
  <c r="N6789" i="1"/>
  <c r="O6789" i="1" s="1"/>
  <c r="N10079" i="1"/>
  <c r="O10079" i="1" s="1"/>
  <c r="N527" i="1"/>
  <c r="O527" i="1" s="1"/>
  <c r="N815" i="1"/>
  <c r="O815" i="1" s="1"/>
  <c r="N7974" i="1"/>
  <c r="O7974" i="1" s="1"/>
  <c r="N14405" i="1"/>
  <c r="O14405" i="1" s="1"/>
  <c r="N2157" i="1"/>
  <c r="O2157" i="1" s="1"/>
  <c r="N10444" i="1"/>
  <c r="O10444" i="1" s="1"/>
  <c r="N10060" i="1"/>
  <c r="O10060" i="1" s="1"/>
  <c r="N4659" i="1"/>
  <c r="O4659" i="1" s="1"/>
  <c r="N1180" i="1"/>
  <c r="O1180" i="1" s="1"/>
  <c r="N9365" i="1"/>
  <c r="O9365" i="1" s="1"/>
  <c r="N6772" i="1"/>
  <c r="O6772" i="1" s="1"/>
  <c r="N4751" i="1"/>
  <c r="O4751" i="1" s="1"/>
  <c r="N11984" i="1"/>
  <c r="O11984" i="1" s="1"/>
  <c r="N6109" i="1"/>
  <c r="O6109" i="1" s="1"/>
  <c r="N9467" i="1"/>
  <c r="O9467" i="1" s="1"/>
  <c r="N3928" i="1"/>
  <c r="O3928" i="1" s="1"/>
  <c r="N1224" i="1"/>
  <c r="O1224" i="1" s="1"/>
  <c r="N2366" i="1"/>
  <c r="O2366" i="1" s="1"/>
  <c r="N5568" i="1"/>
  <c r="O5568" i="1" s="1"/>
  <c r="N11295" i="1"/>
  <c r="O11295" i="1" s="1"/>
  <c r="N9030" i="1"/>
  <c r="O9030" i="1" s="1"/>
  <c r="N5706" i="1"/>
  <c r="O5706" i="1" s="1"/>
  <c r="N7265" i="1"/>
  <c r="O7265" i="1" s="1"/>
  <c r="N8961" i="1"/>
  <c r="O8961" i="1" s="1"/>
  <c r="N2601" i="1"/>
  <c r="O2601" i="1" s="1"/>
  <c r="N4141" i="1"/>
  <c r="O4141" i="1" s="1"/>
  <c r="N4198" i="1"/>
  <c r="O4198" i="1" s="1"/>
  <c r="N1599" i="1"/>
  <c r="O1599" i="1" s="1"/>
  <c r="N3060" i="1"/>
  <c r="O3060" i="1" s="1"/>
  <c r="N8604" i="1"/>
  <c r="O8604" i="1" s="1"/>
  <c r="N3470" i="1"/>
  <c r="O3470" i="1" s="1"/>
  <c r="N8970" i="1"/>
  <c r="O8970" i="1" s="1"/>
  <c r="N375" i="1"/>
  <c r="O375" i="1" s="1"/>
  <c r="N2681" i="1"/>
  <c r="O2681" i="1" s="1"/>
  <c r="N9399" i="1"/>
  <c r="O9399" i="1" s="1"/>
  <c r="N9013" i="1"/>
  <c r="O9013" i="1" s="1"/>
  <c r="N4187" i="1"/>
  <c r="O4187" i="1" s="1"/>
  <c r="N9564" i="1"/>
  <c r="O9564" i="1" s="1"/>
  <c r="N2542" i="1"/>
  <c r="O2542" i="1" s="1"/>
  <c r="N12565" i="1"/>
  <c r="O12565" i="1" s="1"/>
  <c r="N3841" i="1"/>
  <c r="O3841" i="1" s="1"/>
  <c r="N7143" i="1"/>
  <c r="O7143" i="1" s="1"/>
  <c r="N14533" i="1"/>
  <c r="O14533" i="1" s="1"/>
  <c r="N8882" i="1"/>
  <c r="O8882" i="1" s="1"/>
  <c r="N11561" i="1"/>
  <c r="O11561" i="1" s="1"/>
  <c r="N11468" i="1"/>
  <c r="O11468" i="1" s="1"/>
  <c r="N5768" i="1"/>
  <c r="O5768" i="1" s="1"/>
  <c r="N1554" i="1"/>
  <c r="O1554" i="1" s="1"/>
  <c r="N5177" i="1"/>
  <c r="O5177" i="1" s="1"/>
  <c r="N533" i="1"/>
  <c r="O533" i="1" s="1"/>
  <c r="N4040" i="1"/>
  <c r="O4040" i="1" s="1"/>
  <c r="N572" i="1"/>
  <c r="O572" i="1" s="1"/>
  <c r="N6370" i="1"/>
  <c r="O6370" i="1" s="1"/>
  <c r="N147" i="1"/>
  <c r="O147" i="1" s="1"/>
  <c r="N11670" i="1"/>
  <c r="O11670" i="1" s="1"/>
  <c r="N14804" i="1"/>
  <c r="O14804" i="1" s="1"/>
  <c r="N491" i="1"/>
  <c r="O491" i="1" s="1"/>
  <c r="N8883" i="1"/>
  <c r="O8883" i="1" s="1"/>
  <c r="N4121" i="1"/>
  <c r="O4121" i="1" s="1"/>
  <c r="N8021" i="1"/>
  <c r="O8021" i="1" s="1"/>
  <c r="N14459" i="1"/>
  <c r="O14459" i="1" s="1"/>
  <c r="N11745" i="1"/>
  <c r="O11745" i="1" s="1"/>
  <c r="N11483" i="1"/>
  <c r="O11483" i="1" s="1"/>
  <c r="N4455" i="1"/>
  <c r="O4455" i="1" s="1"/>
  <c r="N12235" i="1"/>
  <c r="O12235" i="1" s="1"/>
  <c r="N1594" i="1"/>
  <c r="O1594" i="1" s="1"/>
  <c r="N10897" i="1"/>
  <c r="O10897" i="1" s="1"/>
  <c r="N6096" i="1"/>
  <c r="O6096" i="1" s="1"/>
  <c r="N6665" i="1"/>
  <c r="O6665" i="1" s="1"/>
  <c r="N7486" i="1"/>
  <c r="O7486" i="1" s="1"/>
  <c r="N11795" i="1"/>
  <c r="O11795" i="1" s="1"/>
  <c r="N4745" i="1"/>
  <c r="O4745" i="1" s="1"/>
  <c r="N4926" i="1"/>
  <c r="O4926" i="1" s="1"/>
  <c r="N7969" i="1"/>
  <c r="O7969" i="1" s="1"/>
  <c r="N4081" i="1"/>
  <c r="O4081" i="1" s="1"/>
  <c r="N6812" i="1"/>
  <c r="O6812" i="1" s="1"/>
  <c r="N10163" i="1"/>
  <c r="O10163" i="1" s="1"/>
  <c r="N15203" i="1"/>
  <c r="O15203" i="1" s="1"/>
  <c r="N4005" i="1"/>
  <c r="O4005" i="1" s="1"/>
  <c r="N4006" i="1"/>
  <c r="O4006" i="1" s="1"/>
  <c r="N5953" i="1"/>
  <c r="O5953" i="1" s="1"/>
  <c r="N10137" i="1"/>
  <c r="O10137" i="1" s="1"/>
  <c r="N14226" i="1"/>
  <c r="O14226" i="1" s="1"/>
  <c r="N14551" i="1"/>
  <c r="O14551" i="1" s="1"/>
  <c r="N5138" i="1"/>
  <c r="O5138" i="1" s="1"/>
  <c r="N6335" i="1"/>
  <c r="O6335" i="1" s="1"/>
  <c r="N6641" i="1"/>
  <c r="O6641" i="1" s="1"/>
  <c r="N5280" i="1"/>
  <c r="O5280" i="1" s="1"/>
  <c r="N4804" i="1"/>
  <c r="O4804" i="1" s="1"/>
  <c r="N1113" i="1"/>
  <c r="O1113" i="1" s="1"/>
  <c r="N8371" i="1"/>
  <c r="O8371" i="1" s="1"/>
  <c r="N10199" i="1"/>
  <c r="O10199" i="1" s="1"/>
  <c r="N15226" i="1"/>
  <c r="O15226" i="1" s="1"/>
  <c r="N9502" i="1"/>
  <c r="O9502" i="1" s="1"/>
  <c r="N9386" i="1"/>
  <c r="O9386" i="1" s="1"/>
  <c r="N5614" i="1"/>
  <c r="O5614" i="1" s="1"/>
  <c r="N898" i="1"/>
  <c r="O898" i="1" s="1"/>
  <c r="N9428" i="1"/>
  <c r="O9428" i="1" s="1"/>
  <c r="N1937" i="1"/>
  <c r="O1937" i="1" s="1"/>
  <c r="N11440" i="1"/>
  <c r="O11440" i="1" s="1"/>
  <c r="N11583" i="1"/>
  <c r="O11583" i="1" s="1"/>
  <c r="N1632" i="1"/>
  <c r="O1632" i="1" s="1"/>
  <c r="N4211" i="1"/>
  <c r="O4211" i="1" s="1"/>
  <c r="N12600" i="1"/>
  <c r="O12600" i="1" s="1"/>
  <c r="N14791" i="1"/>
  <c r="O14791" i="1" s="1"/>
  <c r="N11242" i="1"/>
  <c r="O11242" i="1" s="1"/>
  <c r="N6049" i="1"/>
  <c r="O6049" i="1" s="1"/>
  <c r="N12712" i="1"/>
  <c r="O12712" i="1" s="1"/>
  <c r="N4449" i="1"/>
  <c r="O4449" i="1" s="1"/>
  <c r="N13306" i="1"/>
  <c r="O13306" i="1" s="1"/>
  <c r="N673" i="1"/>
  <c r="O673" i="1" s="1"/>
  <c r="N15256" i="1"/>
  <c r="O15256" i="1" s="1"/>
  <c r="N1716" i="1"/>
  <c r="O1716" i="1" s="1"/>
  <c r="N14053" i="1"/>
  <c r="O14053" i="1" s="1"/>
  <c r="N13094" i="1"/>
  <c r="O13094" i="1" s="1"/>
  <c r="N4453" i="1"/>
  <c r="O4453" i="1" s="1"/>
  <c r="N7059" i="1"/>
  <c r="O7059" i="1" s="1"/>
  <c r="N3283" i="1"/>
  <c r="O3283" i="1" s="1"/>
  <c r="N7356" i="1"/>
  <c r="O7356" i="1" s="1"/>
  <c r="N2776" i="1"/>
  <c r="O2776" i="1" s="1"/>
  <c r="N4442" i="1"/>
  <c r="O4442" i="1" s="1"/>
  <c r="N607" i="1"/>
  <c r="O607" i="1" s="1"/>
  <c r="N8481" i="1"/>
  <c r="O8481" i="1" s="1"/>
  <c r="N11132" i="1"/>
  <c r="O11132" i="1" s="1"/>
  <c r="N3107" i="1"/>
  <c r="O3107" i="1" s="1"/>
  <c r="N9407" i="1"/>
  <c r="O9407" i="1" s="1"/>
  <c r="N754" i="1"/>
  <c r="O754" i="1" s="1"/>
  <c r="N1281" i="1"/>
  <c r="O1281" i="1" s="1"/>
  <c r="N8357" i="1"/>
  <c r="O8357" i="1" s="1"/>
  <c r="N927" i="1"/>
  <c r="O927" i="1" s="1"/>
  <c r="N6983" i="1"/>
  <c r="O6983" i="1" s="1"/>
  <c r="N1011" i="1"/>
  <c r="O1011" i="1" s="1"/>
  <c r="N5284" i="1"/>
  <c r="O5284" i="1" s="1"/>
  <c r="N13548" i="1"/>
  <c r="O13548" i="1" s="1"/>
  <c r="N11485" i="1"/>
  <c r="O11485" i="1" s="1"/>
  <c r="N6260" i="1"/>
  <c r="O6260" i="1" s="1"/>
  <c r="N5296" i="1"/>
  <c r="O5296" i="1" s="1"/>
  <c r="N5509" i="1"/>
  <c r="O5509" i="1" s="1"/>
  <c r="N2015" i="1"/>
  <c r="O2015" i="1" s="1"/>
  <c r="N5904" i="1"/>
  <c r="O5904" i="1" s="1"/>
  <c r="N9061" i="1"/>
  <c r="O9061" i="1" s="1"/>
  <c r="N13022" i="1"/>
  <c r="O13022" i="1" s="1"/>
  <c r="N10500" i="1"/>
  <c r="O10500" i="1" s="1"/>
  <c r="N9806" i="1"/>
  <c r="O9806" i="1" s="1"/>
  <c r="N1053" i="1"/>
  <c r="O1053" i="1" s="1"/>
  <c r="N2180" i="1"/>
  <c r="O2180" i="1" s="1"/>
  <c r="N1463" i="1"/>
  <c r="O1463" i="1" s="1"/>
  <c r="N2931" i="1"/>
  <c r="O2931" i="1" s="1"/>
  <c r="N11887" i="1"/>
  <c r="O11887" i="1" s="1"/>
  <c r="N9522" i="1"/>
  <c r="O9522" i="1" s="1"/>
  <c r="N6759" i="1"/>
  <c r="O6759" i="1" s="1"/>
  <c r="N190" i="1"/>
  <c r="O190" i="1" s="1"/>
  <c r="N10288" i="1"/>
  <c r="O10288" i="1" s="1"/>
  <c r="N8267" i="1"/>
  <c r="O8267" i="1" s="1"/>
  <c r="N1273" i="1"/>
  <c r="O1273" i="1" s="1"/>
  <c r="N10788" i="1"/>
  <c r="O10788" i="1" s="1"/>
  <c r="N4109" i="1"/>
  <c r="O4109" i="1" s="1"/>
  <c r="N7399" i="1"/>
  <c r="O7399" i="1" s="1"/>
  <c r="N4851" i="1"/>
  <c r="O4851" i="1" s="1"/>
  <c r="N4912" i="1"/>
  <c r="O4912" i="1" s="1"/>
  <c r="N921" i="1"/>
  <c r="O921" i="1" s="1"/>
  <c r="N750" i="1"/>
  <c r="O750" i="1" s="1"/>
  <c r="N11938" i="1"/>
  <c r="O11938" i="1" s="1"/>
  <c r="N58" i="1"/>
  <c r="O58" i="1" s="1"/>
  <c r="N4373" i="1"/>
  <c r="O4373" i="1" s="1"/>
  <c r="N14603" i="1"/>
  <c r="O14603" i="1" s="1"/>
  <c r="N12268" i="1"/>
  <c r="O12268" i="1" s="1"/>
  <c r="N7933" i="1"/>
  <c r="O7933" i="1" s="1"/>
  <c r="N11418" i="1"/>
  <c r="O11418" i="1" s="1"/>
  <c r="N14476" i="1"/>
  <c r="O14476" i="1" s="1"/>
  <c r="N14411" i="1"/>
  <c r="O14411" i="1" s="1"/>
  <c r="N6807" i="1"/>
  <c r="O6807" i="1" s="1"/>
  <c r="N4911" i="1"/>
  <c r="O4911" i="1" s="1"/>
  <c r="N11508" i="1"/>
  <c r="O11508" i="1" s="1"/>
  <c r="N6200" i="1"/>
  <c r="O6200" i="1" s="1"/>
  <c r="N2357" i="1"/>
  <c r="O2357" i="1" s="1"/>
  <c r="N2973" i="1"/>
  <c r="O2973" i="1" s="1"/>
  <c r="N8330" i="1"/>
  <c r="O8330" i="1" s="1"/>
  <c r="N7797" i="1"/>
  <c r="O7797" i="1" s="1"/>
  <c r="N7077" i="1"/>
  <c r="O7077" i="1" s="1"/>
  <c r="N5606" i="1"/>
  <c r="O5606" i="1" s="1"/>
  <c r="N4947" i="1"/>
  <c r="O4947" i="1" s="1"/>
  <c r="N2888" i="1"/>
  <c r="O2888" i="1" s="1"/>
  <c r="N10488" i="1"/>
  <c r="O10488" i="1" s="1"/>
  <c r="N7692" i="1"/>
  <c r="O7692" i="1" s="1"/>
  <c r="N5591" i="1"/>
  <c r="O5591" i="1" s="1"/>
  <c r="N11931" i="1"/>
  <c r="O11931" i="1" s="1"/>
  <c r="N9722" i="1"/>
  <c r="O9722" i="1" s="1"/>
  <c r="N11603" i="1"/>
  <c r="O11603" i="1" s="1"/>
  <c r="N9909" i="1"/>
  <c r="O9909" i="1" s="1"/>
  <c r="N9595" i="1"/>
  <c r="O9595" i="1" s="1"/>
  <c r="N6223" i="1"/>
  <c r="O6223" i="1" s="1"/>
  <c r="N4261" i="1"/>
  <c r="O4261" i="1" s="1"/>
  <c r="N3538" i="1"/>
  <c r="O3538" i="1" s="1"/>
  <c r="N13782" i="1"/>
  <c r="O13782" i="1" s="1"/>
  <c r="N3080" i="1"/>
  <c r="O3080" i="1" s="1"/>
  <c r="N10350" i="1"/>
  <c r="O10350" i="1" s="1"/>
  <c r="N2910" i="1"/>
  <c r="O2910" i="1" s="1"/>
  <c r="N14394" i="1"/>
  <c r="O14394" i="1" s="1"/>
  <c r="N3001" i="1"/>
  <c r="O3001" i="1" s="1"/>
  <c r="N13124" i="1"/>
  <c r="O13124" i="1" s="1"/>
  <c r="N14344" i="1"/>
  <c r="O14344" i="1" s="1"/>
  <c r="N3170" i="1"/>
  <c r="O3170" i="1" s="1"/>
  <c r="N13643" i="1"/>
  <c r="O13643" i="1" s="1"/>
  <c r="N1697" i="1"/>
  <c r="O1697" i="1" s="1"/>
  <c r="N10772" i="1"/>
  <c r="O10772" i="1" s="1"/>
  <c r="N7751" i="1"/>
  <c r="O7751" i="1" s="1"/>
  <c r="N14772" i="1"/>
  <c r="O14772" i="1" s="1"/>
  <c r="N7355" i="1"/>
  <c r="O7355" i="1" s="1"/>
  <c r="N1067" i="1"/>
  <c r="O1067" i="1" s="1"/>
  <c r="N1945" i="1"/>
  <c r="O1945" i="1" s="1"/>
  <c r="N4894" i="1"/>
  <c r="O4894" i="1" s="1"/>
  <c r="N7169" i="1"/>
  <c r="O7169" i="1" s="1"/>
  <c r="N14713" i="1"/>
  <c r="O14713" i="1" s="1"/>
  <c r="N7403" i="1"/>
  <c r="O7403" i="1" s="1"/>
  <c r="N14276" i="1"/>
  <c r="O14276" i="1" s="1"/>
  <c r="N14019" i="1"/>
  <c r="O14019" i="1" s="1"/>
  <c r="N2588" i="1"/>
  <c r="O2588" i="1" s="1"/>
  <c r="N14123" i="1"/>
  <c r="O14123" i="1" s="1"/>
  <c r="N3908" i="1"/>
  <c r="O3908" i="1" s="1"/>
  <c r="N12870" i="1"/>
  <c r="O12870" i="1" s="1"/>
  <c r="N14989" i="1"/>
  <c r="O14989" i="1" s="1"/>
  <c r="N1120" i="1"/>
  <c r="O1120" i="1" s="1"/>
  <c r="N10479" i="1"/>
  <c r="O10479" i="1" s="1"/>
  <c r="N6473" i="1"/>
  <c r="O6473" i="1" s="1"/>
  <c r="N6943" i="1"/>
  <c r="O6943" i="1" s="1"/>
  <c r="N8595" i="1"/>
  <c r="O8595" i="1" s="1"/>
  <c r="N14499" i="1"/>
  <c r="O14499" i="1" s="1"/>
  <c r="N9716" i="1"/>
  <c r="O9716" i="1" s="1"/>
  <c r="N15232" i="1"/>
  <c r="O15232" i="1" s="1"/>
  <c r="N14840" i="1"/>
  <c r="O14840" i="1" s="1"/>
  <c r="N13151" i="1"/>
  <c r="O13151" i="1" s="1"/>
  <c r="N10758" i="1"/>
  <c r="O10758" i="1" s="1"/>
  <c r="N3556" i="1"/>
  <c r="O3556" i="1" s="1"/>
  <c r="N8807" i="1"/>
  <c r="O8807" i="1" s="1"/>
  <c r="N3595" i="1"/>
  <c r="O3595" i="1" s="1"/>
  <c r="N14652" i="1"/>
  <c r="O14652" i="1" s="1"/>
  <c r="N14733" i="1"/>
  <c r="O14733" i="1" s="1"/>
  <c r="N5065" i="1"/>
  <c r="O5065" i="1" s="1"/>
  <c r="N755" i="1"/>
  <c r="O755" i="1" s="1"/>
  <c r="N12720" i="1"/>
  <c r="O12720" i="1" s="1"/>
  <c r="N5320" i="1"/>
  <c r="O5320" i="1" s="1"/>
  <c r="N4862" i="1"/>
  <c r="O4862" i="1" s="1"/>
  <c r="N8932" i="1"/>
  <c r="O8932" i="1" s="1"/>
  <c r="N6" i="1"/>
  <c r="O6" i="1" s="1"/>
  <c r="N5689" i="1"/>
  <c r="O5689" i="1" s="1"/>
  <c r="N6317" i="1"/>
  <c r="O6317" i="1" s="1"/>
  <c r="N14925" i="1"/>
  <c r="O14925" i="1" s="1"/>
  <c r="N2419" i="1"/>
  <c r="O2419" i="1" s="1"/>
  <c r="N2290" i="1"/>
  <c r="O2290" i="1" s="1"/>
  <c r="N9504" i="1"/>
  <c r="O9504" i="1" s="1"/>
  <c r="N1222" i="1"/>
  <c r="O1222" i="1" s="1"/>
  <c r="N9529" i="1"/>
  <c r="O9529" i="1" s="1"/>
  <c r="N6157" i="1"/>
  <c r="O6157" i="1" s="1"/>
  <c r="N46" i="1"/>
  <c r="O46" i="1" s="1"/>
  <c r="N6727" i="1"/>
  <c r="O6727" i="1" s="1"/>
  <c r="N11363" i="1"/>
  <c r="O11363" i="1" s="1"/>
  <c r="N2027" i="1"/>
  <c r="O2027" i="1" s="1"/>
  <c r="N2816" i="1"/>
  <c r="O2816" i="1" s="1"/>
  <c r="N3604" i="1"/>
  <c r="O3604" i="1" s="1"/>
  <c r="N5894" i="1"/>
  <c r="O5894" i="1" s="1"/>
  <c r="N14553" i="1"/>
  <c r="O14553" i="1" s="1"/>
  <c r="N1098" i="1"/>
  <c r="O1098" i="1" s="1"/>
  <c r="N12629" i="1"/>
  <c r="O12629" i="1" s="1"/>
  <c r="N12295" i="1"/>
  <c r="O12295" i="1" s="1"/>
  <c r="N7112" i="1"/>
  <c r="O7112" i="1" s="1"/>
  <c r="N2070" i="1"/>
  <c r="O2070" i="1" s="1"/>
  <c r="N9408" i="1"/>
  <c r="O9408" i="1" s="1"/>
  <c r="N11128" i="1"/>
  <c r="O11128" i="1" s="1"/>
  <c r="N2367" i="1"/>
  <c r="O2367" i="1" s="1"/>
  <c r="N10754" i="1"/>
  <c r="O10754" i="1" s="1"/>
  <c r="N14144" i="1"/>
  <c r="O14144" i="1" s="1"/>
  <c r="N2911" i="1"/>
  <c r="O2911" i="1" s="1"/>
  <c r="N1939" i="1"/>
  <c r="O1939" i="1" s="1"/>
  <c r="N10270" i="1"/>
  <c r="O10270" i="1" s="1"/>
  <c r="N7358" i="1"/>
  <c r="O7358" i="1" s="1"/>
  <c r="N13109" i="1"/>
  <c r="O13109" i="1" s="1"/>
  <c r="N7899" i="1"/>
  <c r="O7899" i="1" s="1"/>
  <c r="N12610" i="1"/>
  <c r="O12610" i="1" s="1"/>
  <c r="N5973" i="1"/>
  <c r="O5973" i="1" s="1"/>
  <c r="N3003" i="1"/>
  <c r="O3003" i="1" s="1"/>
  <c r="N5698" i="1"/>
  <c r="O5698" i="1" s="1"/>
  <c r="N5429" i="1"/>
  <c r="O5429" i="1" s="1"/>
  <c r="N4545" i="1"/>
  <c r="O4545" i="1" s="1"/>
  <c r="N3601" i="1"/>
  <c r="O3601" i="1" s="1"/>
  <c r="N5841" i="1"/>
  <c r="O5841" i="1" s="1"/>
  <c r="N14941" i="1"/>
  <c r="O14941" i="1" s="1"/>
  <c r="N7518" i="1"/>
  <c r="O7518" i="1" s="1"/>
  <c r="N2121" i="1"/>
  <c r="O2121" i="1" s="1"/>
  <c r="N3611" i="1"/>
  <c r="O3611" i="1" s="1"/>
  <c r="N5331" i="1"/>
  <c r="O5331" i="1" s="1"/>
  <c r="N2894" i="1"/>
  <c r="O2894" i="1" s="1"/>
  <c r="N11408" i="1"/>
  <c r="O11408" i="1" s="1"/>
  <c r="N12161" i="1"/>
  <c r="O12161" i="1" s="1"/>
  <c r="N12324" i="1"/>
  <c r="O12324" i="1" s="1"/>
  <c r="N14060" i="1"/>
  <c r="O14060" i="1" s="1"/>
  <c r="N13191" i="1"/>
  <c r="O13191" i="1" s="1"/>
  <c r="N8943" i="1"/>
  <c r="O8943" i="1" s="1"/>
  <c r="N7634" i="1"/>
  <c r="O7634" i="1" s="1"/>
  <c r="N12294" i="1"/>
  <c r="O12294" i="1" s="1"/>
  <c r="N14844" i="1"/>
  <c r="O14844" i="1" s="1"/>
  <c r="N477" i="1"/>
  <c r="O477" i="1" s="1"/>
  <c r="N5447" i="1"/>
  <c r="O5447" i="1" s="1"/>
  <c r="N10285" i="1"/>
  <c r="O10285" i="1" s="1"/>
  <c r="N5402" i="1"/>
  <c r="O5402" i="1" s="1"/>
  <c r="N11701" i="1"/>
  <c r="O11701" i="1" s="1"/>
  <c r="N12177" i="1"/>
  <c r="O12177" i="1" s="1"/>
  <c r="N10505" i="1"/>
  <c r="O10505" i="1" s="1"/>
  <c r="N2421" i="1"/>
  <c r="O2421" i="1" s="1"/>
  <c r="N14307" i="1"/>
  <c r="O14307" i="1" s="1"/>
  <c r="N4994" i="1"/>
  <c r="O4994" i="1" s="1"/>
  <c r="N15022" i="1"/>
  <c r="O15022" i="1" s="1"/>
  <c r="N5318" i="1"/>
  <c r="O5318" i="1" s="1"/>
  <c r="N2457" i="1"/>
  <c r="O2457" i="1" s="1"/>
  <c r="N4383" i="1"/>
  <c r="O4383" i="1" s="1"/>
  <c r="N12524" i="1"/>
  <c r="O12524" i="1" s="1"/>
  <c r="N4694" i="1"/>
  <c r="O4694" i="1" s="1"/>
  <c r="N9202" i="1"/>
  <c r="O9202" i="1" s="1"/>
  <c r="N10707" i="1"/>
  <c r="O10707" i="1" s="1"/>
  <c r="N4624" i="1"/>
  <c r="O4624" i="1" s="1"/>
  <c r="N10216" i="1"/>
  <c r="O10216" i="1" s="1"/>
  <c r="N2352" i="1"/>
  <c r="O2352" i="1" s="1"/>
  <c r="N9682" i="1"/>
  <c r="O9682" i="1" s="1"/>
  <c r="N10070" i="1"/>
  <c r="O10070" i="1" s="1"/>
  <c r="N513" i="1"/>
  <c r="O513" i="1" s="1"/>
  <c r="N4469" i="1"/>
  <c r="O4469" i="1" s="1"/>
  <c r="N98" i="1"/>
  <c r="O98" i="1" s="1"/>
  <c r="N12187" i="1"/>
  <c r="O12187" i="1" s="1"/>
  <c r="N6826" i="1"/>
  <c r="O6826" i="1" s="1"/>
  <c r="N6477" i="1"/>
  <c r="O6477" i="1" s="1"/>
  <c r="N6979" i="1"/>
  <c r="O6979" i="1" s="1"/>
  <c r="N6098" i="1"/>
  <c r="O6098" i="1" s="1"/>
  <c r="N2516" i="1"/>
  <c r="O2516" i="1" s="1"/>
  <c r="N10193" i="1"/>
  <c r="O10193" i="1" s="1"/>
  <c r="N14087" i="1"/>
  <c r="O14087" i="1" s="1"/>
  <c r="N15151" i="1"/>
  <c r="O15151" i="1" s="1"/>
  <c r="N12242" i="1"/>
  <c r="O12242" i="1" s="1"/>
  <c r="N5873" i="1"/>
  <c r="O5873" i="1" s="1"/>
  <c r="N8665" i="1"/>
  <c r="O8665" i="1" s="1"/>
  <c r="N206" i="1"/>
  <c r="O206" i="1" s="1"/>
  <c r="N5378" i="1"/>
  <c r="O5378" i="1" s="1"/>
  <c r="N10329" i="1"/>
  <c r="O10329" i="1" s="1"/>
  <c r="N13732" i="1"/>
  <c r="O13732" i="1" s="1"/>
  <c r="N1715" i="1"/>
  <c r="O1715" i="1" s="1"/>
  <c r="N1408" i="1"/>
  <c r="O1408" i="1" s="1"/>
  <c r="N2347" i="1"/>
  <c r="O2347" i="1" s="1"/>
  <c r="N2204" i="1"/>
  <c r="O2204" i="1" s="1"/>
  <c r="N12074" i="1"/>
  <c r="O12074" i="1" s="1"/>
  <c r="N10952" i="1"/>
  <c r="O10952" i="1" s="1"/>
  <c r="N13867" i="1"/>
  <c r="O13867" i="1" s="1"/>
  <c r="N4466" i="1"/>
  <c r="O4466" i="1" s="1"/>
  <c r="N10456" i="1"/>
  <c r="O10456" i="1" s="1"/>
  <c r="N5506" i="1"/>
  <c r="O5506" i="1" s="1"/>
  <c r="N2103" i="1"/>
  <c r="O2103" i="1" s="1"/>
  <c r="N12101" i="1"/>
  <c r="O12101" i="1" s="1"/>
  <c r="N9599" i="1"/>
  <c r="O9599" i="1" s="1"/>
  <c r="N10840" i="1"/>
  <c r="O10840" i="1" s="1"/>
  <c r="N2489" i="1"/>
  <c r="O2489" i="1" s="1"/>
  <c r="N9918" i="1"/>
  <c r="O9918" i="1" s="1"/>
  <c r="N4709" i="1"/>
  <c r="O4709" i="1" s="1"/>
  <c r="N3860" i="1"/>
  <c r="O3860" i="1" s="1"/>
  <c r="N9991" i="1"/>
  <c r="O9991" i="1" s="1"/>
  <c r="N381" i="1"/>
  <c r="O381" i="1" s="1"/>
  <c r="N13865" i="1"/>
  <c r="O13865" i="1" s="1"/>
  <c r="N2484" i="1"/>
  <c r="O2484" i="1" s="1"/>
  <c r="N6364" i="1"/>
  <c r="O6364" i="1" s="1"/>
  <c r="N8342" i="1"/>
  <c r="O8342" i="1" s="1"/>
  <c r="N12850" i="1"/>
  <c r="O12850" i="1" s="1"/>
  <c r="N3432" i="1"/>
  <c r="O3432" i="1" s="1"/>
  <c r="N14173" i="1"/>
  <c r="O14173" i="1" s="1"/>
  <c r="N4504" i="1"/>
  <c r="O4504" i="1" s="1"/>
  <c r="N8237" i="1"/>
  <c r="O8237" i="1" s="1"/>
  <c r="N2598" i="1"/>
  <c r="O2598" i="1" s="1"/>
  <c r="N9552" i="1"/>
  <c r="O9552" i="1" s="1"/>
  <c r="N2386" i="1"/>
  <c r="O2386" i="1" s="1"/>
  <c r="N1299" i="1"/>
  <c r="O1299" i="1" s="1"/>
  <c r="N7516" i="1"/>
  <c r="O7516" i="1" s="1"/>
  <c r="N10734" i="1"/>
  <c r="O10734" i="1" s="1"/>
  <c r="N2857" i="1"/>
  <c r="O2857" i="1" s="1"/>
  <c r="N859" i="1"/>
  <c r="O859" i="1" s="1"/>
  <c r="N664" i="1"/>
  <c r="O664" i="1" s="1"/>
  <c r="N26" i="1"/>
  <c r="O26" i="1" s="1"/>
  <c r="N3593" i="1"/>
  <c r="O3593" i="1" s="1"/>
  <c r="N13309" i="1"/>
  <c r="O13309" i="1" s="1"/>
  <c r="N6908" i="1"/>
  <c r="O6908" i="1" s="1"/>
  <c r="N14176" i="1"/>
  <c r="O14176" i="1" s="1"/>
  <c r="N3826" i="1"/>
  <c r="O3826" i="1" s="1"/>
  <c r="N15103" i="1"/>
  <c r="O15103" i="1" s="1"/>
  <c r="N12682" i="1"/>
  <c r="O12682" i="1" s="1"/>
  <c r="N12059" i="1"/>
  <c r="O12059" i="1" s="1"/>
  <c r="N9175" i="1"/>
  <c r="O9175" i="1" s="1"/>
  <c r="N2999" i="1"/>
  <c r="O2999" i="1" s="1"/>
  <c r="N14613" i="1"/>
  <c r="O14613" i="1" s="1"/>
  <c r="N12455" i="1"/>
  <c r="O12455" i="1" s="1"/>
  <c r="N12807" i="1"/>
  <c r="O12807" i="1" s="1"/>
  <c r="N13629" i="1"/>
  <c r="O13629" i="1" s="1"/>
  <c r="N3948" i="1"/>
  <c r="O3948" i="1" s="1"/>
  <c r="N13353" i="1"/>
  <c r="O13353" i="1" s="1"/>
  <c r="N7495" i="1"/>
  <c r="O7495" i="1" s="1"/>
  <c r="N10045" i="1"/>
  <c r="O10045" i="1" s="1"/>
  <c r="N14763" i="1"/>
  <c r="O14763" i="1" s="1"/>
  <c r="N13781" i="1"/>
  <c r="O13781" i="1" s="1"/>
  <c r="N3830" i="1"/>
  <c r="O3830" i="1" s="1"/>
  <c r="N11294" i="1"/>
  <c r="O11294" i="1" s="1"/>
  <c r="N12756" i="1"/>
  <c r="O12756" i="1" s="1"/>
  <c r="N6736" i="1"/>
  <c r="O6736" i="1" s="1"/>
  <c r="N1657" i="1"/>
  <c r="O1657" i="1" s="1"/>
  <c r="N4787" i="1"/>
  <c r="O4787" i="1" s="1"/>
  <c r="N11304" i="1"/>
  <c r="O11304" i="1" s="1"/>
  <c r="N9052" i="1"/>
  <c r="O9052" i="1" s="1"/>
  <c r="N11852" i="1"/>
  <c r="O11852" i="1" s="1"/>
  <c r="N13761" i="1"/>
  <c r="O13761" i="1" s="1"/>
  <c r="N4963" i="1"/>
  <c r="O4963" i="1" s="1"/>
  <c r="N10595" i="1"/>
  <c r="O10595" i="1" s="1"/>
  <c r="N1504" i="1"/>
  <c r="O1504" i="1" s="1"/>
  <c r="N10223" i="1"/>
  <c r="O10223" i="1" s="1"/>
  <c r="N566" i="1"/>
  <c r="O566" i="1" s="1"/>
  <c r="N3870" i="1"/>
  <c r="O3870" i="1" s="1"/>
  <c r="N6860" i="1"/>
  <c r="O6860" i="1" s="1"/>
  <c r="N12986" i="1"/>
  <c r="O12986" i="1" s="1"/>
  <c r="N2253" i="1"/>
  <c r="O2253" i="1" s="1"/>
  <c r="N11980" i="1"/>
  <c r="O11980" i="1" s="1"/>
  <c r="N8691" i="1"/>
  <c r="O8691" i="1" s="1"/>
  <c r="N6982" i="1"/>
  <c r="O6982" i="1" s="1"/>
  <c r="N9880" i="1"/>
  <c r="O9880" i="1" s="1"/>
  <c r="N5229" i="1"/>
  <c r="O5229" i="1" s="1"/>
  <c r="N15286" i="1"/>
  <c r="O15286" i="1" s="1"/>
  <c r="N1714" i="1"/>
  <c r="O1714" i="1" s="1"/>
  <c r="N2118" i="1"/>
  <c r="O2118" i="1" s="1"/>
  <c r="N13604" i="1"/>
  <c r="O13604" i="1" s="1"/>
  <c r="N3360" i="1"/>
  <c r="O3360" i="1" s="1"/>
  <c r="N958" i="1"/>
  <c r="O958" i="1" s="1"/>
  <c r="N13681" i="1"/>
  <c r="O13681" i="1" s="1"/>
  <c r="N980" i="1"/>
  <c r="O980" i="1" s="1"/>
  <c r="N13210" i="1"/>
  <c r="O13210" i="1" s="1"/>
  <c r="N8115" i="1"/>
  <c r="O8115" i="1" s="1"/>
  <c r="N8183" i="1"/>
  <c r="O8183" i="1" s="1"/>
  <c r="N2010" i="1"/>
  <c r="O2010" i="1" s="1"/>
  <c r="N9683" i="1"/>
  <c r="O9683" i="1" s="1"/>
  <c r="N5613" i="1"/>
  <c r="O5613" i="1" s="1"/>
  <c r="N5474" i="1"/>
  <c r="O5474" i="1" s="1"/>
  <c r="N10724" i="1"/>
  <c r="O10724" i="1" s="1"/>
  <c r="N13327" i="1"/>
  <c r="O13327" i="1" s="1"/>
  <c r="N11253" i="1"/>
  <c r="O11253" i="1" s="1"/>
  <c r="N10489" i="1"/>
  <c r="O10489" i="1" s="1"/>
  <c r="N13628" i="1"/>
  <c r="O13628" i="1" s="1"/>
  <c r="N13806" i="1"/>
  <c r="O13806" i="1" s="1"/>
  <c r="N11334" i="1"/>
  <c r="O11334" i="1" s="1"/>
  <c r="N12603" i="1"/>
  <c r="O12603" i="1" s="1"/>
  <c r="N3705" i="1"/>
  <c r="O3705" i="1" s="1"/>
  <c r="N10477" i="1"/>
  <c r="O10477" i="1" s="1"/>
  <c r="N7479" i="1"/>
  <c r="O7479" i="1" s="1"/>
  <c r="N13052" i="1"/>
  <c r="O13052" i="1" s="1"/>
  <c r="N14769" i="1"/>
  <c r="O14769" i="1" s="1"/>
  <c r="N4073" i="1"/>
  <c r="O4073" i="1" s="1"/>
  <c r="N10330" i="1"/>
  <c r="O10330" i="1" s="1"/>
  <c r="N13123" i="1"/>
  <c r="O13123" i="1" s="1"/>
  <c r="N10483" i="1"/>
  <c r="O10483" i="1" s="1"/>
  <c r="N10598" i="1"/>
  <c r="O10598" i="1" s="1"/>
  <c r="N12564" i="1"/>
  <c r="O12564" i="1" s="1"/>
  <c r="N10831" i="1"/>
  <c r="O10831" i="1" s="1"/>
  <c r="N12707" i="1"/>
  <c r="O12707" i="1" s="1"/>
  <c r="N15220" i="1"/>
  <c r="O15220" i="1" s="1"/>
  <c r="N8345" i="1"/>
  <c r="O8345" i="1" s="1"/>
  <c r="N10252" i="1"/>
  <c r="O10252" i="1" s="1"/>
  <c r="N9439" i="1"/>
  <c r="O9439" i="1" s="1"/>
  <c r="N4271" i="1"/>
  <c r="O4271" i="1" s="1"/>
  <c r="N12822" i="1"/>
  <c r="O12822" i="1" s="1"/>
  <c r="N5834" i="1"/>
  <c r="O5834" i="1" s="1"/>
  <c r="N14659" i="1"/>
  <c r="O14659" i="1" s="1"/>
  <c r="N12705" i="1"/>
  <c r="O12705" i="1" s="1"/>
  <c r="N2361" i="1"/>
  <c r="O2361" i="1" s="1"/>
  <c r="N941" i="1"/>
  <c r="O941" i="1" s="1"/>
  <c r="N2147" i="1"/>
  <c r="O2147" i="1" s="1"/>
  <c r="N11959" i="1"/>
  <c r="O11959" i="1" s="1"/>
  <c r="N11217" i="1"/>
  <c r="O11217" i="1" s="1"/>
  <c r="N9261" i="1"/>
  <c r="O9261" i="1" s="1"/>
  <c r="N2783" i="1"/>
  <c r="O2783" i="1" s="1"/>
  <c r="N6880" i="1"/>
  <c r="O6880" i="1" s="1"/>
  <c r="N8191" i="1"/>
  <c r="O8191" i="1" s="1"/>
  <c r="N14916" i="1"/>
  <c r="O14916" i="1" s="1"/>
  <c r="N3350" i="1"/>
  <c r="O3350" i="1" s="1"/>
  <c r="N5311" i="1"/>
  <c r="O5311" i="1" s="1"/>
  <c r="N9885" i="1"/>
  <c r="O9885" i="1" s="1"/>
  <c r="N3222" i="1"/>
  <c r="O3222" i="1" s="1"/>
  <c r="N2751" i="1"/>
  <c r="O2751" i="1" s="1"/>
  <c r="N6755" i="1"/>
  <c r="O6755" i="1" s="1"/>
  <c r="N7980" i="1"/>
  <c r="O7980" i="1" s="1"/>
  <c r="N10601" i="1"/>
  <c r="O10601" i="1" s="1"/>
  <c r="N11666" i="1"/>
  <c r="O11666" i="1" s="1"/>
  <c r="N13345" i="1"/>
  <c r="O13345" i="1" s="1"/>
  <c r="N5143" i="1"/>
  <c r="O5143" i="1" s="1"/>
  <c r="N7709" i="1"/>
  <c r="O7709" i="1" s="1"/>
  <c r="N13258" i="1"/>
  <c r="O13258" i="1" s="1"/>
  <c r="N7076" i="1"/>
  <c r="O7076" i="1" s="1"/>
  <c r="N2115" i="1"/>
  <c r="O2115" i="1" s="1"/>
  <c r="N6626" i="1"/>
  <c r="O6626" i="1" s="1"/>
  <c r="N11818" i="1"/>
  <c r="O11818" i="1" s="1"/>
  <c r="N7179" i="1"/>
  <c r="O7179" i="1" s="1"/>
  <c r="N3760" i="1"/>
  <c r="O3760" i="1" s="1"/>
  <c r="N14432" i="1"/>
  <c r="O14432" i="1" s="1"/>
  <c r="N4629" i="1"/>
  <c r="O4629" i="1" s="1"/>
  <c r="N7947" i="1"/>
  <c r="O7947" i="1" s="1"/>
  <c r="N5337" i="1"/>
  <c r="O5337" i="1" s="1"/>
  <c r="N6330" i="1"/>
  <c r="O6330" i="1" s="1"/>
  <c r="N9891" i="1"/>
  <c r="O9891" i="1" s="1"/>
  <c r="N7359" i="1"/>
  <c r="O7359" i="1" s="1"/>
  <c r="N1587" i="1"/>
  <c r="O1587" i="1" s="1"/>
  <c r="N7787" i="1"/>
  <c r="O7787" i="1" s="1"/>
  <c r="N4523" i="1"/>
  <c r="O4523" i="1" s="1"/>
  <c r="N9692" i="1"/>
  <c r="O9692" i="1" s="1"/>
  <c r="N2788" i="1"/>
  <c r="O2788" i="1" s="1"/>
  <c r="N8969" i="1"/>
  <c r="O8969" i="1" s="1"/>
  <c r="N6884" i="1"/>
  <c r="O6884" i="1" s="1"/>
  <c r="N12420" i="1"/>
  <c r="O12420" i="1" s="1"/>
  <c r="N5148" i="1"/>
  <c r="O5148" i="1" s="1"/>
  <c r="N1551" i="1"/>
  <c r="O1551" i="1" s="1"/>
  <c r="N1315" i="1"/>
  <c r="O1315" i="1" s="1"/>
  <c r="N6890" i="1"/>
  <c r="O6890" i="1" s="1"/>
  <c r="N7925" i="1"/>
  <c r="O7925" i="1" s="1"/>
  <c r="N5691" i="1"/>
  <c r="O5691" i="1" s="1"/>
  <c r="N12125" i="1"/>
  <c r="O12125" i="1" s="1"/>
  <c r="N10236" i="1"/>
  <c r="O10236" i="1" s="1"/>
  <c r="N8699" i="1"/>
  <c r="O8699" i="1" s="1"/>
  <c r="N9393" i="1"/>
  <c r="O9393" i="1" s="1"/>
  <c r="N11712" i="1"/>
  <c r="O11712" i="1" s="1"/>
  <c r="N9352" i="1"/>
  <c r="O9352" i="1" s="1"/>
  <c r="N3423" i="1"/>
  <c r="O3423" i="1" s="1"/>
  <c r="N6128" i="1"/>
  <c r="O6128" i="1" s="1"/>
  <c r="N2073" i="1"/>
  <c r="O2073" i="1" s="1"/>
  <c r="N13381" i="1"/>
  <c r="O13381" i="1" s="1"/>
  <c r="N3349" i="1"/>
  <c r="O3349" i="1" s="1"/>
  <c r="N9236" i="1"/>
  <c r="O9236" i="1" s="1"/>
  <c r="N844" i="1"/>
  <c r="O844" i="1" s="1"/>
  <c r="N4828" i="1"/>
  <c r="O4828" i="1" s="1"/>
  <c r="N13742" i="1"/>
  <c r="O13742" i="1" s="1"/>
  <c r="N12210" i="1"/>
  <c r="O12210" i="1" s="1"/>
  <c r="N1434" i="1"/>
  <c r="O1434" i="1" s="1"/>
  <c r="N8588" i="1"/>
  <c r="O8588" i="1" s="1"/>
  <c r="N5809" i="1"/>
  <c r="O5809" i="1" s="1"/>
  <c r="N2061" i="1"/>
  <c r="O2061" i="1" s="1"/>
  <c r="N12577" i="1"/>
  <c r="O12577" i="1" s="1"/>
  <c r="N13358" i="1"/>
  <c r="O13358" i="1" s="1"/>
  <c r="N7720" i="1"/>
  <c r="O7720" i="1" s="1"/>
  <c r="N2917" i="1"/>
  <c r="O2917" i="1" s="1"/>
  <c r="N6368" i="1"/>
  <c r="O6368" i="1" s="1"/>
  <c r="N507" i="1"/>
  <c r="O507" i="1" s="1"/>
  <c r="N10832" i="1"/>
  <c r="O10832" i="1" s="1"/>
  <c r="N13850" i="1"/>
  <c r="O13850" i="1" s="1"/>
  <c r="N251" i="1"/>
  <c r="O251" i="1" s="1"/>
  <c r="N10069" i="1"/>
  <c r="O10069" i="1" s="1"/>
  <c r="N1368" i="1"/>
  <c r="O1368" i="1" s="1"/>
  <c r="N3544" i="1"/>
  <c r="O3544" i="1" s="1"/>
  <c r="N8192" i="1"/>
  <c r="O8192" i="1" s="1"/>
  <c r="N4871" i="1"/>
  <c r="O4871" i="1" s="1"/>
  <c r="N94" i="1"/>
  <c r="O94" i="1" s="1"/>
  <c r="N15088" i="1"/>
  <c r="O15088" i="1" s="1"/>
  <c r="N2635" i="1"/>
  <c r="O2635" i="1" s="1"/>
  <c r="N8071" i="1"/>
  <c r="O8071" i="1" s="1"/>
  <c r="N7895" i="1"/>
  <c r="O7895" i="1" s="1"/>
  <c r="N14562" i="1"/>
  <c r="O14562" i="1" s="1"/>
  <c r="N11831" i="1"/>
  <c r="O11831" i="1" s="1"/>
  <c r="N8545" i="1"/>
  <c r="O8545" i="1" s="1"/>
  <c r="N11335" i="1"/>
  <c r="O11335" i="1" s="1"/>
  <c r="N13006" i="1"/>
  <c r="O13006" i="1" s="1"/>
  <c r="N4925" i="1"/>
  <c r="O4925" i="1" s="1"/>
  <c r="N1872" i="1"/>
  <c r="O1872" i="1" s="1"/>
  <c r="N12469" i="1"/>
  <c r="O12469" i="1" s="1"/>
  <c r="N2941" i="1"/>
  <c r="O2941" i="1" s="1"/>
  <c r="N5188" i="1"/>
  <c r="O5188" i="1" s="1"/>
  <c r="N13558" i="1"/>
  <c r="O13558" i="1" s="1"/>
  <c r="N10233" i="1"/>
  <c r="O10233" i="1" s="1"/>
  <c r="N1337" i="1"/>
  <c r="O1337" i="1" s="1"/>
  <c r="N3736" i="1"/>
  <c r="O3736" i="1" s="1"/>
  <c r="N2368" i="1"/>
  <c r="O2368" i="1" s="1"/>
  <c r="N496" i="1"/>
  <c r="O496" i="1" s="1"/>
  <c r="N3325" i="1"/>
  <c r="O3325" i="1" s="1"/>
  <c r="N9960" i="1"/>
  <c r="O9960" i="1" s="1"/>
  <c r="N223" i="1"/>
  <c r="O223" i="1" s="1"/>
  <c r="N14796" i="1"/>
  <c r="O14796" i="1" s="1"/>
  <c r="N3592" i="1"/>
  <c r="O3592" i="1" s="1"/>
  <c r="N4433" i="1"/>
  <c r="O4433" i="1" s="1"/>
  <c r="N552" i="1"/>
  <c r="O552" i="1" s="1"/>
  <c r="N1083" i="1"/>
  <c r="O1083" i="1" s="1"/>
  <c r="N15336" i="1"/>
  <c r="O15336" i="1" s="1"/>
  <c r="N5086" i="1"/>
  <c r="O5086" i="1" s="1"/>
  <c r="N10459" i="1"/>
  <c r="O10459" i="1" s="1"/>
  <c r="N11549" i="1"/>
  <c r="O11549" i="1" s="1"/>
  <c r="N7545" i="1"/>
  <c r="O7545" i="1" s="1"/>
  <c r="N7067" i="1"/>
  <c r="O7067" i="1" s="1"/>
  <c r="N5109" i="1"/>
  <c r="O5109" i="1" s="1"/>
  <c r="N10813" i="1"/>
  <c r="O10813" i="1" s="1"/>
  <c r="N8045" i="1"/>
  <c r="O8045" i="1" s="1"/>
  <c r="N6479" i="1"/>
  <c r="O6479" i="1" s="1"/>
  <c r="N2308" i="1"/>
  <c r="O2308" i="1" s="1"/>
  <c r="N10277" i="1"/>
  <c r="O10277" i="1" s="1"/>
  <c r="N6653" i="1"/>
  <c r="O6653" i="1" s="1"/>
  <c r="N1618" i="1"/>
  <c r="O1618" i="1" s="1"/>
  <c r="N5208" i="1"/>
  <c r="O5208" i="1" s="1"/>
  <c r="N724" i="1"/>
  <c r="O724" i="1" s="1"/>
  <c r="N1907" i="1"/>
  <c r="O1907" i="1" s="1"/>
  <c r="N15266" i="1"/>
  <c r="O15266" i="1" s="1"/>
  <c r="N12173" i="1"/>
  <c r="O12173" i="1" s="1"/>
  <c r="N15172" i="1"/>
  <c r="O15172" i="1" s="1"/>
  <c r="N14416" i="1"/>
  <c r="O14416" i="1" s="1"/>
  <c r="N14706" i="1"/>
  <c r="O14706" i="1" s="1"/>
  <c r="N7326" i="1"/>
  <c r="O7326" i="1" s="1"/>
  <c r="N10422" i="1"/>
  <c r="O10422" i="1" s="1"/>
  <c r="N201" i="1"/>
  <c r="O201" i="1" s="1"/>
  <c r="N5751" i="1"/>
  <c r="O5751" i="1" s="1"/>
  <c r="N10395" i="1"/>
  <c r="O10395" i="1" s="1"/>
  <c r="N2341" i="1"/>
  <c r="O2341" i="1" s="1"/>
  <c r="N13744" i="1"/>
  <c r="O13744" i="1" s="1"/>
  <c r="N1659" i="1"/>
  <c r="O1659" i="1" s="1"/>
  <c r="N12886" i="1"/>
  <c r="O12886" i="1" s="1"/>
  <c r="N9440" i="1"/>
  <c r="O9440" i="1" s="1"/>
  <c r="N13212" i="1"/>
  <c r="O13212" i="1" s="1"/>
  <c r="N3438" i="1"/>
  <c r="O3438" i="1" s="1"/>
  <c r="N9789" i="1"/>
  <c r="O9789" i="1" s="1"/>
  <c r="N3429" i="1"/>
  <c r="O3429" i="1" s="1"/>
  <c r="N3997" i="1"/>
  <c r="O3997" i="1" s="1"/>
  <c r="N1766" i="1"/>
  <c r="O1766" i="1" s="1"/>
  <c r="N13116" i="1"/>
  <c r="O13116" i="1" s="1"/>
  <c r="N12319" i="1"/>
  <c r="O12319" i="1" s="1"/>
  <c r="N4267" i="1"/>
  <c r="O4267" i="1" s="1"/>
  <c r="N2759" i="1"/>
  <c r="O2759" i="1" s="1"/>
  <c r="N12259" i="1"/>
  <c r="O12259" i="1" s="1"/>
  <c r="N7079" i="1"/>
  <c r="O7079" i="1" s="1"/>
  <c r="N4988" i="1"/>
  <c r="O4988" i="1" s="1"/>
  <c r="N10480" i="1"/>
  <c r="O10480" i="1" s="1"/>
  <c r="N5818" i="1"/>
  <c r="O5818" i="1" s="1"/>
  <c r="N11199" i="1"/>
  <c r="O11199" i="1" s="1"/>
  <c r="N3208" i="1"/>
  <c r="O3208" i="1" s="1"/>
  <c r="N8736" i="1"/>
  <c r="O8736" i="1" s="1"/>
  <c r="N13446" i="1"/>
  <c r="O13446" i="1" s="1"/>
  <c r="N12471" i="1"/>
  <c r="O12471" i="1" s="1"/>
  <c r="N14471" i="1"/>
  <c r="O14471" i="1" s="1"/>
  <c r="N337" i="1"/>
  <c r="O337" i="1" s="1"/>
  <c r="N14260" i="1"/>
  <c r="O14260" i="1" s="1"/>
  <c r="N3689" i="1"/>
  <c r="O3689" i="1" s="1"/>
  <c r="N14487" i="1"/>
  <c r="O14487" i="1" s="1"/>
  <c r="N3909" i="1"/>
  <c r="O3909" i="1" s="1"/>
  <c r="N2871" i="1"/>
  <c r="O2871" i="1" s="1"/>
  <c r="N9633" i="1"/>
  <c r="O9633" i="1" s="1"/>
  <c r="N11182" i="1"/>
  <c r="O11182" i="1" s="1"/>
  <c r="N14790" i="1"/>
  <c r="O14790" i="1" s="1"/>
  <c r="N4571" i="1"/>
  <c r="O4571" i="1" s="1"/>
  <c r="N6907" i="1"/>
  <c r="O6907" i="1" s="1"/>
  <c r="N9298" i="1"/>
  <c r="O9298" i="1" s="1"/>
  <c r="N12662" i="1"/>
  <c r="O12662" i="1" s="1"/>
  <c r="N12019" i="1"/>
  <c r="O12019" i="1" s="1"/>
  <c r="N14477" i="1"/>
  <c r="O14477" i="1" s="1"/>
  <c r="N8311" i="1"/>
  <c r="O8311" i="1" s="1"/>
  <c r="N12633" i="1"/>
  <c r="O12633" i="1" s="1"/>
  <c r="N12340" i="1"/>
  <c r="O12340" i="1" s="1"/>
  <c r="N3172" i="1"/>
  <c r="O3172" i="1" s="1"/>
  <c r="N5224" i="1"/>
  <c r="O5224" i="1" s="1"/>
  <c r="N3061" i="1"/>
  <c r="O3061" i="1" s="1"/>
  <c r="N659" i="1"/>
  <c r="O659" i="1" s="1"/>
  <c r="N13064" i="1"/>
  <c r="O13064" i="1" s="1"/>
  <c r="N13835" i="1"/>
  <c r="O13835" i="1" s="1"/>
  <c r="N6395" i="1"/>
  <c r="O6395" i="1" s="1"/>
  <c r="N5512" i="1"/>
  <c r="O5512" i="1" s="1"/>
  <c r="N7193" i="1"/>
  <c r="O7193" i="1" s="1"/>
  <c r="N9639" i="1"/>
  <c r="O9639" i="1" s="1"/>
  <c r="N15160" i="1"/>
  <c r="O15160" i="1" s="1"/>
  <c r="N13387" i="1"/>
  <c r="O13387" i="1" s="1"/>
  <c r="N2483" i="1"/>
  <c r="O2483" i="1" s="1"/>
  <c r="N13493" i="1"/>
  <c r="O13493" i="1" s="1"/>
  <c r="N7407" i="1"/>
  <c r="O7407" i="1" s="1"/>
  <c r="N12367" i="1"/>
  <c r="O12367" i="1" s="1"/>
  <c r="N12984" i="1"/>
  <c r="O12984" i="1" s="1"/>
  <c r="N5733" i="1"/>
  <c r="O5733" i="1" s="1"/>
  <c r="N435" i="1"/>
  <c r="O435" i="1" s="1"/>
  <c r="N5511" i="1"/>
  <c r="O5511" i="1" s="1"/>
  <c r="N466" i="1"/>
  <c r="O466" i="1" s="1"/>
  <c r="N7878" i="1"/>
  <c r="O7878" i="1" s="1"/>
  <c r="N14554" i="1"/>
  <c r="O14554" i="1" s="1"/>
  <c r="N13622" i="1"/>
  <c r="O13622" i="1" s="1"/>
  <c r="N5800" i="1"/>
  <c r="O5800" i="1" s="1"/>
  <c r="N11621" i="1"/>
  <c r="O11621" i="1" s="1"/>
  <c r="N11247" i="1"/>
  <c r="O11247" i="1" s="1"/>
  <c r="N8879" i="1"/>
  <c r="O8879" i="1" s="1"/>
  <c r="N10856" i="1"/>
  <c r="O10856" i="1" s="1"/>
  <c r="N13851" i="1"/>
  <c r="O13851" i="1" s="1"/>
  <c r="N4262" i="1"/>
  <c r="O4262" i="1" s="1"/>
  <c r="N2697" i="1"/>
  <c r="O2697" i="1" s="1"/>
  <c r="N4899" i="1"/>
  <c r="O4899" i="1" s="1"/>
  <c r="N9391" i="1"/>
  <c r="O9391" i="1" s="1"/>
  <c r="N7376" i="1"/>
  <c r="O7376" i="1" s="1"/>
  <c r="N10341" i="1"/>
  <c r="O10341" i="1" s="1"/>
  <c r="N6804" i="1"/>
  <c r="O6804" i="1" s="1"/>
  <c r="N10019" i="1"/>
  <c r="O10019" i="1" s="1"/>
  <c r="N1365" i="1"/>
  <c r="O1365" i="1" s="1"/>
  <c r="N6607" i="1"/>
  <c r="O6607" i="1" s="1"/>
  <c r="N9928" i="1"/>
  <c r="O9928" i="1" s="1"/>
  <c r="N4416" i="1"/>
  <c r="O4416" i="1" s="1"/>
  <c r="N4920" i="1"/>
  <c r="O4920" i="1" s="1"/>
  <c r="N331" i="1"/>
  <c r="O331" i="1" s="1"/>
  <c r="N12112" i="1"/>
  <c r="O12112" i="1" s="1"/>
  <c r="N7426" i="1"/>
  <c r="O7426" i="1" s="1"/>
  <c r="N2557" i="1"/>
  <c r="O2557" i="1" s="1"/>
  <c r="N9681" i="1"/>
  <c r="O9681" i="1" s="1"/>
  <c r="N1845" i="1"/>
  <c r="O1845" i="1" s="1"/>
  <c r="N7099" i="1"/>
  <c r="O7099" i="1" s="1"/>
  <c r="N2058" i="1"/>
  <c r="O2058" i="1" s="1"/>
  <c r="N10410" i="1"/>
  <c r="O10410" i="1" s="1"/>
  <c r="N2906" i="1"/>
  <c r="O2906" i="1" s="1"/>
  <c r="N14647" i="1"/>
  <c r="O14647" i="1" s="1"/>
  <c r="N9252" i="1"/>
  <c r="O9252" i="1" s="1"/>
  <c r="N349" i="1"/>
  <c r="O349" i="1" s="1"/>
  <c r="N6377" i="1"/>
  <c r="O6377" i="1" s="1"/>
  <c r="N2450" i="1"/>
  <c r="O2450" i="1" s="1"/>
  <c r="N9307" i="1"/>
  <c r="O9307" i="1" s="1"/>
  <c r="N11741" i="1"/>
  <c r="O11741" i="1" s="1"/>
  <c r="N4697" i="1"/>
  <c r="O4697" i="1" s="1"/>
  <c r="N10398" i="1"/>
  <c r="O10398" i="1" s="1"/>
  <c r="N13379" i="1"/>
  <c r="O13379" i="1" s="1"/>
  <c r="N13883" i="1"/>
  <c r="O13883" i="1" s="1"/>
  <c r="N1900" i="1"/>
  <c r="O1900" i="1" s="1"/>
  <c r="N5366" i="1"/>
  <c r="O5366" i="1" s="1"/>
  <c r="N4162" i="1"/>
  <c r="O4162" i="1" s="1"/>
  <c r="N8773" i="1"/>
  <c r="O8773" i="1" s="1"/>
  <c r="N12542" i="1"/>
  <c r="O12542" i="1" s="1"/>
  <c r="N9901" i="1"/>
  <c r="O9901" i="1" s="1"/>
  <c r="N15097" i="1"/>
  <c r="O15097" i="1" s="1"/>
  <c r="N612" i="1"/>
  <c r="O612" i="1" s="1"/>
  <c r="N3049" i="1"/>
  <c r="O3049" i="1" s="1"/>
  <c r="N13076" i="1"/>
  <c r="O13076" i="1" s="1"/>
  <c r="N5938" i="1"/>
  <c r="O5938" i="1" s="1"/>
  <c r="N11960" i="1"/>
  <c r="O11960" i="1" s="1"/>
  <c r="N14942" i="1"/>
  <c r="O14942" i="1" s="1"/>
  <c r="N9108" i="1"/>
  <c r="O9108" i="1" s="1"/>
  <c r="N10253" i="1"/>
  <c r="O10253" i="1" s="1"/>
  <c r="N5813" i="1"/>
  <c r="O5813" i="1" s="1"/>
  <c r="N13792" i="1"/>
  <c r="O13792" i="1" s="1"/>
  <c r="N10319" i="1"/>
  <c r="O10319" i="1" s="1"/>
  <c r="N9285" i="1"/>
  <c r="O9285" i="1" s="1"/>
  <c r="N430" i="1"/>
  <c r="O430" i="1" s="1"/>
  <c r="N7553" i="1"/>
  <c r="O7553" i="1" s="1"/>
  <c r="N15295" i="1"/>
  <c r="O15295" i="1" s="1"/>
  <c r="N6871" i="1"/>
  <c r="O6871" i="1" s="1"/>
  <c r="N14696" i="1"/>
  <c r="O14696" i="1" s="1"/>
  <c r="N15070" i="1"/>
  <c r="O15070" i="1" s="1"/>
  <c r="N9940" i="1"/>
  <c r="O9940" i="1" s="1"/>
  <c r="N4558" i="1"/>
  <c r="O4558" i="1" s="1"/>
  <c r="N2994" i="1"/>
  <c r="O2994" i="1" s="1"/>
  <c r="N8394" i="1"/>
  <c r="O8394" i="1" s="1"/>
  <c r="N1630" i="1"/>
  <c r="O1630" i="1" s="1"/>
  <c r="N7739" i="1"/>
  <c r="O7739" i="1" s="1"/>
  <c r="N10111" i="1"/>
  <c r="O10111" i="1" s="1"/>
  <c r="N6695" i="1"/>
  <c r="O6695" i="1" s="1"/>
  <c r="N2283" i="1"/>
  <c r="O2283" i="1" s="1"/>
  <c r="N12374" i="1"/>
  <c r="O12374" i="1" s="1"/>
  <c r="N8293" i="1"/>
  <c r="O8293" i="1" s="1"/>
  <c r="N4116" i="1"/>
  <c r="O4116" i="1" s="1"/>
  <c r="N252" i="1"/>
  <c r="O252" i="1" s="1"/>
  <c r="N8351" i="1"/>
  <c r="O8351" i="1" s="1"/>
  <c r="N11776" i="1"/>
  <c r="O11776" i="1" s="1"/>
  <c r="N5496" i="1"/>
  <c r="O5496" i="1" s="1"/>
  <c r="N10177" i="1"/>
  <c r="O10177" i="1" s="1"/>
  <c r="N12226" i="1"/>
  <c r="O12226" i="1" s="1"/>
  <c r="N7184" i="1"/>
  <c r="O7184" i="1" s="1"/>
  <c r="N4114" i="1"/>
  <c r="O4114" i="1" s="1"/>
  <c r="N6264" i="1"/>
  <c r="O6264" i="1" s="1"/>
  <c r="N11677" i="1"/>
  <c r="O11677" i="1" s="1"/>
  <c r="N3346" i="1"/>
  <c r="O3346" i="1" s="1"/>
  <c r="N3907" i="1"/>
  <c r="O3907" i="1" s="1"/>
  <c r="N5434" i="1"/>
  <c r="O5434" i="1" s="1"/>
  <c r="N9628" i="1"/>
  <c r="O9628" i="1" s="1"/>
  <c r="N3697" i="1"/>
  <c r="O3697" i="1" s="1"/>
  <c r="N7560" i="1"/>
  <c r="O7560" i="1" s="1"/>
  <c r="N9750" i="1"/>
  <c r="O9750" i="1" s="1"/>
  <c r="N7992" i="1"/>
  <c r="O7992" i="1" s="1"/>
  <c r="N104" i="1"/>
  <c r="O104" i="1" s="1"/>
  <c r="N7648" i="1"/>
  <c r="O7648" i="1" s="1"/>
  <c r="N5377" i="1"/>
  <c r="O5377" i="1" s="1"/>
  <c r="N729" i="1"/>
  <c r="O729" i="1" s="1"/>
  <c r="N14054" i="1"/>
  <c r="O14054" i="1" s="1"/>
  <c r="N9984" i="1"/>
  <c r="O9984" i="1" s="1"/>
  <c r="N14021" i="1"/>
  <c r="O14021" i="1" s="1"/>
  <c r="N4645" i="1"/>
  <c r="O4645" i="1" s="1"/>
  <c r="N14186" i="1"/>
  <c r="O14186" i="1" s="1"/>
  <c r="N6737" i="1"/>
  <c r="O6737" i="1" s="1"/>
  <c r="N4923" i="1"/>
  <c r="O4923" i="1" s="1"/>
  <c r="N12942" i="1"/>
  <c r="O12942" i="1" s="1"/>
  <c r="N696" i="1"/>
  <c r="O696" i="1" s="1"/>
  <c r="N11258" i="1"/>
  <c r="O11258" i="1" s="1"/>
  <c r="N13275" i="1"/>
  <c r="O13275" i="1" s="1"/>
  <c r="N13383" i="1"/>
  <c r="O13383" i="1" s="1"/>
  <c r="N494" i="1"/>
  <c r="O494" i="1" s="1"/>
  <c r="N13562" i="1"/>
  <c r="O13562" i="1" s="1"/>
  <c r="N11006" i="1"/>
  <c r="O11006" i="1" s="1"/>
  <c r="N12994" i="1"/>
  <c r="O12994" i="1" s="1"/>
  <c r="N10276" i="1"/>
  <c r="O10276" i="1" s="1"/>
  <c r="N11517" i="1"/>
  <c r="O11517" i="1" s="1"/>
  <c r="N9476" i="1"/>
  <c r="O9476" i="1" s="1"/>
  <c r="N7196" i="1"/>
  <c r="O7196" i="1" s="1"/>
  <c r="N14261" i="1"/>
  <c r="O14261" i="1" s="1"/>
  <c r="N1713" i="1"/>
  <c r="O1713" i="1" s="1"/>
  <c r="N1002" i="1"/>
  <c r="O1002" i="1" s="1"/>
  <c r="N10239" i="1"/>
  <c r="O10239" i="1" s="1"/>
  <c r="N10360" i="1"/>
  <c r="O10360" i="1" s="1"/>
  <c r="N12947" i="1"/>
  <c r="O12947" i="1" s="1"/>
  <c r="N9973" i="1"/>
  <c r="O9973" i="1" s="1"/>
  <c r="N1352" i="1"/>
  <c r="O1352" i="1" s="1"/>
  <c r="N13534" i="1"/>
  <c r="O13534" i="1" s="1"/>
  <c r="N1543" i="1"/>
  <c r="O1543" i="1" s="1"/>
  <c r="N6876" i="1"/>
  <c r="O6876" i="1" s="1"/>
  <c r="N9658" i="1"/>
  <c r="O9658" i="1" s="1"/>
  <c r="N9721" i="1"/>
  <c r="O9721" i="1" s="1"/>
  <c r="N6859" i="1"/>
  <c r="O6859" i="1" s="1"/>
  <c r="N5025" i="1"/>
  <c r="O5025" i="1" s="1"/>
  <c r="N4570" i="1"/>
  <c r="O4570" i="1" s="1"/>
  <c r="N14962" i="1"/>
  <c r="O14962" i="1" s="1"/>
  <c r="N5165" i="1"/>
  <c r="O5165" i="1" s="1"/>
  <c r="N8952" i="1"/>
  <c r="O8952" i="1" s="1"/>
  <c r="N8906" i="1"/>
  <c r="O8906" i="1" s="1"/>
  <c r="N8780" i="1"/>
  <c r="O8780" i="1" s="1"/>
  <c r="N9535" i="1"/>
  <c r="O9535" i="1" s="1"/>
  <c r="N4015" i="1"/>
  <c r="O4015" i="1" s="1"/>
  <c r="N5141" i="1"/>
  <c r="O5141" i="1" s="1"/>
  <c r="N1095" i="1"/>
  <c r="O1095" i="1" s="1"/>
  <c r="N8783" i="1"/>
  <c r="O8783" i="1" s="1"/>
  <c r="N3667" i="1"/>
  <c r="O3667" i="1" s="1"/>
  <c r="N2641" i="1"/>
  <c r="O2641" i="1" s="1"/>
  <c r="N12827" i="1"/>
  <c r="O12827" i="1" s="1"/>
  <c r="N8965" i="1"/>
  <c r="O8965" i="1" s="1"/>
  <c r="N8589" i="1"/>
  <c r="O8589" i="1" s="1"/>
  <c r="N2380" i="1"/>
  <c r="O2380" i="1" s="1"/>
  <c r="N6795" i="1"/>
  <c r="O6795" i="1" s="1"/>
  <c r="N8532" i="1"/>
  <c r="O8532" i="1" s="1"/>
  <c r="N6681" i="1"/>
  <c r="O6681" i="1" s="1"/>
  <c r="N8175" i="1"/>
  <c r="O8175" i="1" s="1"/>
  <c r="N239" i="1"/>
  <c r="O239" i="1" s="1"/>
  <c r="N3054" i="1"/>
  <c r="O3054" i="1" s="1"/>
  <c r="N3323" i="1"/>
  <c r="O3323" i="1" s="1"/>
  <c r="N5732" i="1"/>
  <c r="O5732" i="1" s="1"/>
  <c r="N14421" i="1"/>
  <c r="O14421" i="1" s="1"/>
  <c r="N8300" i="1"/>
  <c r="O8300" i="1" s="1"/>
  <c r="N3931" i="1"/>
  <c r="O3931" i="1" s="1"/>
  <c r="N11032" i="1"/>
  <c r="O11032" i="1" s="1"/>
  <c r="N3355" i="1"/>
  <c r="O3355" i="1" s="1"/>
  <c r="N2405" i="1"/>
  <c r="O2405" i="1" s="1"/>
  <c r="N4518" i="1"/>
  <c r="O4518" i="1" s="1"/>
  <c r="N4444" i="1"/>
  <c r="O4444" i="1" s="1"/>
  <c r="N6407" i="1"/>
  <c r="O6407" i="1" s="1"/>
  <c r="N10997" i="1"/>
  <c r="O10997" i="1" s="1"/>
  <c r="N8911" i="1"/>
  <c r="O8911" i="1" s="1"/>
  <c r="N7531" i="1"/>
  <c r="O7531" i="1" s="1"/>
  <c r="N14545" i="1"/>
  <c r="O14545" i="1" s="1"/>
  <c r="N504" i="1"/>
  <c r="O504" i="1" s="1"/>
  <c r="N6095" i="1"/>
  <c r="O6095" i="1" s="1"/>
  <c r="N10536" i="1"/>
  <c r="O10536" i="1" s="1"/>
  <c r="N4878" i="1"/>
  <c r="O4878" i="1" s="1"/>
  <c r="N7283" i="1"/>
  <c r="O7283" i="1" s="1"/>
  <c r="N471" i="1"/>
  <c r="O471" i="1" s="1"/>
  <c r="N3126" i="1"/>
  <c r="O3126" i="1" s="1"/>
  <c r="N1252" i="1"/>
  <c r="O1252" i="1" s="1"/>
  <c r="N14920" i="1"/>
  <c r="O14920" i="1" s="1"/>
  <c r="N11450" i="1"/>
  <c r="O11450" i="1" s="1"/>
  <c r="N10046" i="1"/>
  <c r="O10046" i="1" s="1"/>
  <c r="N37" i="1"/>
  <c r="O37" i="1" s="1"/>
  <c r="N7130" i="1"/>
  <c r="O7130" i="1" s="1"/>
  <c r="N10903" i="1"/>
  <c r="O10903" i="1" s="1"/>
  <c r="N9357" i="1"/>
  <c r="O9357" i="1" s="1"/>
  <c r="N7882" i="1"/>
  <c r="O7882" i="1" s="1"/>
  <c r="N12753" i="1"/>
  <c r="O12753" i="1" s="1"/>
  <c r="N5102" i="1"/>
  <c r="O5102" i="1" s="1"/>
  <c r="N12903" i="1"/>
  <c r="O12903" i="1" s="1"/>
  <c r="N5870" i="1"/>
  <c r="O5870" i="1" s="1"/>
  <c r="N8940" i="1"/>
  <c r="O8940" i="1" s="1"/>
  <c r="N7957" i="1"/>
  <c r="O7957" i="1" s="1"/>
  <c r="N6205" i="1"/>
  <c r="O6205" i="1" s="1"/>
  <c r="N4067" i="1"/>
  <c r="O4067" i="1" s="1"/>
  <c r="N6862" i="1"/>
  <c r="O6862" i="1" s="1"/>
  <c r="N1875" i="1"/>
  <c r="O1875" i="1" s="1"/>
  <c r="N5222" i="1"/>
  <c r="O5222" i="1" s="1"/>
  <c r="N8930" i="1"/>
  <c r="O8930" i="1" s="1"/>
  <c r="N967" i="1"/>
  <c r="O967" i="1" s="1"/>
  <c r="N11437" i="1"/>
  <c r="O11437" i="1" s="1"/>
  <c r="N8727" i="1"/>
  <c r="O8727" i="1" s="1"/>
  <c r="N14836" i="1"/>
  <c r="O14836" i="1" s="1"/>
  <c r="N1397" i="1"/>
  <c r="O1397" i="1" s="1"/>
  <c r="N3474" i="1"/>
  <c r="O3474" i="1" s="1"/>
  <c r="N8243" i="1"/>
  <c r="O8243" i="1" s="1"/>
  <c r="N7412" i="1"/>
  <c r="O7412" i="1" s="1"/>
  <c r="N7618" i="1"/>
  <c r="O7618" i="1" s="1"/>
  <c r="N5196" i="1"/>
  <c r="O5196" i="1" s="1"/>
  <c r="N13305" i="1"/>
  <c r="O13305" i="1" s="1"/>
  <c r="N801" i="1"/>
  <c r="O801" i="1" s="1"/>
  <c r="N13399" i="1"/>
  <c r="O13399" i="1" s="1"/>
  <c r="N11921" i="1"/>
  <c r="O11921" i="1" s="1"/>
  <c r="N12140" i="1"/>
  <c r="O12140" i="1" s="1"/>
  <c r="N13965" i="1"/>
  <c r="O13965" i="1" s="1"/>
  <c r="N8716" i="1"/>
  <c r="O8716" i="1" s="1"/>
  <c r="N13296" i="1"/>
  <c r="O13296" i="1" s="1"/>
  <c r="N6110" i="1"/>
  <c r="O6110" i="1" s="1"/>
  <c r="N10527" i="1"/>
  <c r="O10527" i="1" s="1"/>
  <c r="N4635" i="1"/>
  <c r="O4635" i="1" s="1"/>
  <c r="N12385" i="1"/>
  <c r="O12385" i="1" s="1"/>
  <c r="N549" i="1"/>
  <c r="O549" i="1" s="1"/>
  <c r="N12988" i="1"/>
  <c r="O12988" i="1" s="1"/>
  <c r="N1819" i="1"/>
  <c r="O1819" i="1" s="1"/>
  <c r="N2376" i="1"/>
  <c r="O2376" i="1" s="1"/>
  <c r="N11622" i="1"/>
  <c r="O11622" i="1" s="1"/>
  <c r="N3635" i="1"/>
  <c r="O3635" i="1" s="1"/>
  <c r="N7508" i="1"/>
  <c r="O7508" i="1" s="1"/>
  <c r="N7620" i="1"/>
  <c r="O7620" i="1" s="1"/>
  <c r="N5693" i="1"/>
  <c r="O5693" i="1" s="1"/>
  <c r="N14308" i="1"/>
  <c r="O14308" i="1" s="1"/>
  <c r="N8676" i="1"/>
  <c r="O8676" i="1" s="1"/>
  <c r="N11040" i="1"/>
  <c r="O11040" i="1" s="1"/>
  <c r="N13671" i="1"/>
  <c r="O13671" i="1" s="1"/>
  <c r="N9433" i="1"/>
  <c r="O9433" i="1" s="1"/>
  <c r="N10696" i="1"/>
  <c r="O10696" i="1" s="1"/>
  <c r="N6758" i="1"/>
  <c r="O6758" i="1" s="1"/>
  <c r="N15296" i="1"/>
  <c r="O15296" i="1" s="1"/>
  <c r="N11913" i="1"/>
  <c r="O11913" i="1" s="1"/>
  <c r="N14838" i="1"/>
  <c r="O14838" i="1" s="1"/>
  <c r="N1965" i="1"/>
  <c r="O1965" i="1" s="1"/>
  <c r="N361" i="1"/>
  <c r="O361" i="1" s="1"/>
  <c r="N8019" i="1"/>
  <c r="O8019" i="1" s="1"/>
  <c r="N11255" i="1"/>
  <c r="O11255" i="1" s="1"/>
  <c r="N12817" i="1"/>
  <c r="O12817" i="1" s="1"/>
  <c r="N13046" i="1"/>
  <c r="O13046" i="1" s="1"/>
  <c r="N4357" i="1"/>
  <c r="O4357" i="1" s="1"/>
  <c r="N11655" i="1"/>
  <c r="O11655" i="1" s="1"/>
  <c r="N2399" i="1"/>
  <c r="O2399" i="1" s="1"/>
  <c r="N7946" i="1"/>
  <c r="O7946" i="1" s="1"/>
  <c r="N3613" i="1"/>
  <c r="O3613" i="1" s="1"/>
  <c r="N3551" i="1"/>
  <c r="O3551" i="1" s="1"/>
  <c r="N4551" i="1"/>
  <c r="O4551" i="1" s="1"/>
  <c r="N4683" i="1"/>
  <c r="O4683" i="1" s="1"/>
  <c r="N5094" i="1"/>
  <c r="O5094" i="1" s="1"/>
  <c r="N14020" i="1"/>
  <c r="O14020" i="1" s="1"/>
  <c r="N10573" i="1"/>
  <c r="O10573" i="1" s="1"/>
  <c r="N75" i="1"/>
  <c r="O75" i="1" s="1"/>
  <c r="N6050" i="1"/>
  <c r="O6050" i="1" s="1"/>
  <c r="N2525" i="1"/>
  <c r="O2525" i="1" s="1"/>
  <c r="N11101" i="1"/>
  <c r="O11101" i="1" s="1"/>
  <c r="N15086" i="1"/>
  <c r="O15086" i="1" s="1"/>
  <c r="N7623" i="1"/>
  <c r="O7623" i="1" s="1"/>
  <c r="N15065" i="1"/>
  <c r="O15065" i="1" s="1"/>
  <c r="N4189" i="1"/>
  <c r="O4189" i="1" s="1"/>
  <c r="N8947" i="1"/>
  <c r="O8947" i="1" s="1"/>
  <c r="N8373" i="1"/>
  <c r="O8373" i="1" s="1"/>
  <c r="N12229" i="1"/>
  <c r="O12229" i="1" s="1"/>
  <c r="N3995" i="1"/>
  <c r="O3995" i="1" s="1"/>
  <c r="N3967" i="1"/>
  <c r="O3967" i="1" s="1"/>
  <c r="N5361" i="1"/>
  <c r="O5361" i="1" s="1"/>
  <c r="N9004" i="1"/>
  <c r="O9004" i="1" s="1"/>
  <c r="N2065" i="1"/>
  <c r="O2065" i="1" s="1"/>
  <c r="N14661" i="1"/>
  <c r="O14661" i="1" s="1"/>
  <c r="N7033" i="1"/>
  <c r="O7033" i="1" s="1"/>
  <c r="N7697" i="1"/>
  <c r="O7697" i="1" s="1"/>
  <c r="N6210" i="1"/>
  <c r="O6210" i="1" s="1"/>
  <c r="N5855" i="1"/>
  <c r="O5855" i="1" s="1"/>
  <c r="N6965" i="1"/>
  <c r="O6965" i="1" s="1"/>
  <c r="N3722" i="1"/>
  <c r="O3722" i="1" s="1"/>
  <c r="N2241" i="1"/>
  <c r="O2241" i="1" s="1"/>
  <c r="N6640" i="1"/>
  <c r="O6640" i="1" s="1"/>
  <c r="N10408" i="1"/>
  <c r="O10408" i="1" s="1"/>
  <c r="N5386" i="1"/>
  <c r="O5386" i="1" s="1"/>
  <c r="N1671" i="1"/>
  <c r="O1671" i="1" s="1"/>
  <c r="N8024" i="1"/>
  <c r="O8024" i="1" s="1"/>
  <c r="N8026" i="1"/>
  <c r="O8026" i="1" s="1"/>
  <c r="N2594" i="1"/>
  <c r="O2594" i="1" s="1"/>
  <c r="N5211" i="1"/>
  <c r="O5211" i="1" s="1"/>
  <c r="N12153" i="1"/>
  <c r="O12153" i="1" s="1"/>
  <c r="N502" i="1"/>
  <c r="O502" i="1" s="1"/>
  <c r="N1477" i="1"/>
  <c r="O1477" i="1" s="1"/>
  <c r="N10787" i="1"/>
  <c r="O10787" i="1" s="1"/>
  <c r="N8800" i="1"/>
  <c r="O8800" i="1" s="1"/>
  <c r="N8908" i="1"/>
  <c r="O8908" i="1" s="1"/>
  <c r="N6994" i="1"/>
  <c r="O6994" i="1" s="1"/>
  <c r="N1323" i="1"/>
  <c r="O1323" i="1" s="1"/>
  <c r="N830" i="1"/>
  <c r="O830" i="1" s="1"/>
  <c r="N4933" i="1"/>
  <c r="O4933" i="1" s="1"/>
  <c r="N886" i="1"/>
  <c r="O886" i="1" s="1"/>
  <c r="N8697" i="1"/>
  <c r="O8697" i="1" s="1"/>
  <c r="N10453" i="1"/>
  <c r="O10453" i="1" s="1"/>
  <c r="N9488" i="1"/>
  <c r="O9488" i="1" s="1"/>
  <c r="N11220" i="1"/>
  <c r="O11220" i="1" s="1"/>
  <c r="N14620" i="1"/>
  <c r="O14620" i="1" s="1"/>
  <c r="N14874" i="1"/>
  <c r="O14874" i="1" s="1"/>
  <c r="N4328" i="1"/>
  <c r="O4328" i="1" s="1"/>
  <c r="N4424" i="1"/>
  <c r="O4424" i="1" s="1"/>
  <c r="N11432" i="1"/>
  <c r="O11432" i="1" s="1"/>
  <c r="N15205" i="1"/>
  <c r="O15205" i="1" s="1"/>
  <c r="N6247" i="1"/>
  <c r="O6247" i="1" s="1"/>
  <c r="N2838" i="1"/>
  <c r="O2838" i="1" s="1"/>
  <c r="N11212" i="1"/>
  <c r="O11212" i="1" s="1"/>
  <c r="N5822" i="1"/>
  <c r="O5822" i="1" s="1"/>
  <c r="N1239" i="1"/>
  <c r="O1239" i="1" s="1"/>
  <c r="N11513" i="1"/>
  <c r="O11513" i="1" s="1"/>
  <c r="N6170" i="1"/>
  <c r="O6170" i="1" s="1"/>
  <c r="N9123" i="1"/>
  <c r="O9123" i="1" s="1"/>
  <c r="N10660" i="1"/>
  <c r="O10660" i="1" s="1"/>
  <c r="N12609" i="1"/>
  <c r="O12609" i="1" s="1"/>
  <c r="N9538" i="1"/>
  <c r="O9538" i="1" s="1"/>
  <c r="N14351" i="1"/>
  <c r="O14351" i="1" s="1"/>
  <c r="N7406" i="1"/>
  <c r="O7406" i="1" s="1"/>
  <c r="N8111" i="1"/>
  <c r="O8111" i="1" s="1"/>
  <c r="N4615" i="1"/>
  <c r="O4615" i="1" s="1"/>
  <c r="N2018" i="1"/>
  <c r="O2018" i="1" s="1"/>
  <c r="N9641" i="1"/>
  <c r="O9641" i="1" s="1"/>
  <c r="N4441" i="1"/>
  <c r="O4441" i="1" s="1"/>
  <c r="N10993" i="1"/>
  <c r="O10993" i="1" s="1"/>
  <c r="N9525" i="1"/>
  <c r="O9525" i="1" s="1"/>
  <c r="N4263" i="1"/>
  <c r="O4263" i="1" s="1"/>
  <c r="N8575" i="1"/>
  <c r="O8575" i="1" s="1"/>
  <c r="N15182" i="1"/>
  <c r="O15182" i="1" s="1"/>
  <c r="N13570" i="1"/>
  <c r="O13570" i="1" s="1"/>
  <c r="N6326" i="1"/>
  <c r="O6326" i="1" s="1"/>
  <c r="N10582" i="1"/>
  <c r="O10582" i="1" s="1"/>
  <c r="N2812" i="1"/>
  <c r="O2812" i="1" s="1"/>
  <c r="N162" i="1"/>
  <c r="O162" i="1" s="1"/>
  <c r="N12912" i="1"/>
  <c r="O12912" i="1" s="1"/>
  <c r="N6271" i="1"/>
  <c r="O6271" i="1" s="1"/>
  <c r="N2786" i="1"/>
  <c r="O2786" i="1" s="1"/>
  <c r="N4802" i="1"/>
  <c r="O4802" i="1" s="1"/>
  <c r="N14168" i="1"/>
  <c r="O14168" i="1" s="1"/>
  <c r="N13705" i="1"/>
  <c r="O13705" i="1" s="1"/>
  <c r="N10013" i="1"/>
  <c r="O10013" i="1" s="1"/>
  <c r="N1412" i="1"/>
  <c r="O1412" i="1" s="1"/>
  <c r="N11058" i="1"/>
  <c r="O11058" i="1" s="1"/>
  <c r="N13668" i="1"/>
  <c r="O13668" i="1" s="1"/>
  <c r="N14116" i="1"/>
  <c r="O14116" i="1" s="1"/>
  <c r="N5837" i="1"/>
  <c r="O5837" i="1" s="1"/>
  <c r="N2603" i="1"/>
  <c r="O2603" i="1" s="1"/>
  <c r="N14765" i="1"/>
  <c r="O14765" i="1" s="1"/>
  <c r="N12457" i="1"/>
  <c r="O12457" i="1" s="1"/>
  <c r="N6586" i="1"/>
  <c r="O6586" i="1" s="1"/>
  <c r="N9715" i="1"/>
  <c r="O9715" i="1" s="1"/>
  <c r="N5996" i="1"/>
  <c r="O5996" i="1" s="1"/>
  <c r="N6984" i="1"/>
  <c r="O6984" i="1" s="1"/>
  <c r="N4986" i="1"/>
  <c r="O4986" i="1" s="1"/>
  <c r="N876" i="1"/>
  <c r="O876" i="1" s="1"/>
  <c r="N15317" i="1"/>
  <c r="O15317" i="1" s="1"/>
  <c r="N3673" i="1"/>
  <c r="O3673" i="1" s="1"/>
  <c r="N4399" i="1"/>
  <c r="O4399" i="1" s="1"/>
  <c r="N4942" i="1"/>
  <c r="O4942" i="1" s="1"/>
  <c r="N3750" i="1"/>
  <c r="O3750" i="1" s="1"/>
  <c r="N4957" i="1"/>
  <c r="O4957" i="1" s="1"/>
  <c r="N8715" i="1"/>
  <c r="O8715" i="1" s="1"/>
  <c r="N1231" i="1"/>
  <c r="O1231" i="1" s="1"/>
  <c r="N1114" i="1"/>
  <c r="O1114" i="1" s="1"/>
  <c r="N7051" i="1"/>
  <c r="O7051" i="1" s="1"/>
  <c r="N10714" i="1"/>
  <c r="O10714" i="1" s="1"/>
  <c r="N3331" i="1"/>
  <c r="O3331" i="1" s="1"/>
  <c r="N7964" i="1"/>
  <c r="O7964" i="1" s="1"/>
  <c r="N6725" i="1"/>
  <c r="O6725" i="1" s="1"/>
  <c r="N6910" i="1"/>
  <c r="O6910" i="1" s="1"/>
  <c r="N10806" i="1"/>
  <c r="O10806" i="1" s="1"/>
  <c r="N9194" i="1"/>
  <c r="O9194" i="1" s="1"/>
  <c r="N7183" i="1"/>
  <c r="O7183" i="1" s="1"/>
  <c r="N4119" i="1"/>
  <c r="O4119" i="1" s="1"/>
  <c r="N9027" i="1"/>
  <c r="O9027" i="1" s="1"/>
  <c r="N2099" i="1"/>
  <c r="O2099" i="1" s="1"/>
  <c r="N6304" i="1"/>
  <c r="O6304" i="1" s="1"/>
  <c r="N2059" i="1"/>
  <c r="O2059" i="1" s="1"/>
  <c r="N4835" i="1"/>
  <c r="O4835" i="1" s="1"/>
  <c r="N9780" i="1"/>
  <c r="O9780" i="1" s="1"/>
  <c r="N12113" i="1"/>
  <c r="O12113" i="1" s="1"/>
  <c r="N3617" i="1"/>
  <c r="O3617" i="1" s="1"/>
  <c r="N9872" i="1"/>
  <c r="O9872" i="1" s="1"/>
  <c r="N4168" i="1"/>
  <c r="O4168" i="1" s="1"/>
  <c r="N6292" i="1"/>
  <c r="O6292" i="1" s="1"/>
  <c r="N14035" i="1"/>
  <c r="O14035" i="1" s="1"/>
  <c r="N1573" i="1"/>
  <c r="O1573" i="1" s="1"/>
  <c r="N15110" i="1"/>
  <c r="O15110" i="1" s="1"/>
  <c r="N9882" i="1"/>
  <c r="O9882" i="1" s="1"/>
  <c r="N9361" i="1"/>
  <c r="O9361" i="1" s="1"/>
  <c r="N3284" i="1"/>
  <c r="O3284" i="1" s="1"/>
  <c r="N2983" i="1"/>
  <c r="O2983" i="1" s="1"/>
  <c r="N14174" i="1"/>
  <c r="O14174" i="1" s="1"/>
  <c r="N2444" i="1"/>
  <c r="O2444" i="1" s="1"/>
  <c r="N2650" i="1"/>
  <c r="O2650" i="1" s="1"/>
  <c r="N10777" i="1"/>
  <c r="O10777" i="1" s="1"/>
  <c r="N10854" i="1"/>
  <c r="O10854" i="1" s="1"/>
  <c r="N6007" i="1"/>
  <c r="O6007" i="1" s="1"/>
  <c r="N13915" i="1"/>
  <c r="O13915" i="1" s="1"/>
  <c r="N14121" i="1"/>
  <c r="O14121" i="1" s="1"/>
  <c r="N12937" i="1"/>
  <c r="O12937" i="1" s="1"/>
  <c r="N256" i="1"/>
  <c r="O256" i="1" s="1"/>
  <c r="N4587" i="1"/>
  <c r="O4587" i="1" s="1"/>
  <c r="N4401" i="1"/>
  <c r="O4401" i="1" s="1"/>
  <c r="N1033" i="1"/>
  <c r="O1033" i="1" s="1"/>
  <c r="N13713" i="1"/>
  <c r="O13713" i="1" s="1"/>
  <c r="N15250" i="1"/>
  <c r="O15250" i="1" s="1"/>
  <c r="N2187" i="1"/>
  <c r="O2187" i="1" s="1"/>
  <c r="N4325" i="1"/>
  <c r="O4325" i="1" s="1"/>
  <c r="N421" i="1"/>
  <c r="O421" i="1" s="1"/>
  <c r="N1797" i="1"/>
  <c r="O1797" i="1" s="1"/>
  <c r="N7638" i="1"/>
  <c r="O7638" i="1" s="1"/>
  <c r="N5573" i="1"/>
  <c r="O5573" i="1" s="1"/>
  <c r="N6444" i="1"/>
  <c r="O6444" i="1" s="1"/>
  <c r="N10256" i="1"/>
  <c r="O10256" i="1" s="1"/>
  <c r="N1520" i="1"/>
  <c r="O1520" i="1" s="1"/>
  <c r="N13020" i="1"/>
  <c r="O13020" i="1" s="1"/>
  <c r="N13290" i="1"/>
  <c r="O13290" i="1" s="1"/>
  <c r="N2491" i="1"/>
  <c r="O2491" i="1" s="1"/>
  <c r="N9747" i="1"/>
  <c r="O9747" i="1" s="1"/>
  <c r="N10636" i="1"/>
  <c r="O10636" i="1" s="1"/>
  <c r="N2680" i="1"/>
  <c r="O2680" i="1" s="1"/>
  <c r="N5684" i="1"/>
  <c r="O5684" i="1" s="1"/>
  <c r="N10667" i="1"/>
  <c r="O10667" i="1" s="1"/>
  <c r="N10353" i="1"/>
  <c r="O10353" i="1" s="1"/>
  <c r="N12902" i="1"/>
  <c r="O12902" i="1" s="1"/>
  <c r="N2025" i="1"/>
  <c r="O2025" i="1" s="1"/>
  <c r="N4916" i="1"/>
  <c r="O4916" i="1" s="1"/>
  <c r="N11568" i="1"/>
  <c r="O11568" i="1" s="1"/>
  <c r="N3818" i="1"/>
  <c r="O3818" i="1" s="1"/>
  <c r="N8218" i="1"/>
  <c r="O8218" i="1" s="1"/>
  <c r="N2095" i="1"/>
  <c r="O2095" i="1" s="1"/>
  <c r="N2394" i="1"/>
  <c r="O2394" i="1" s="1"/>
  <c r="N3926" i="1"/>
  <c r="O3926" i="1" s="1"/>
  <c r="N4465" i="1"/>
  <c r="O4465" i="1" s="1"/>
  <c r="N652" i="1"/>
  <c r="O652" i="1" s="1"/>
  <c r="N13142" i="1"/>
  <c r="O13142" i="1" s="1"/>
  <c r="N701" i="1"/>
  <c r="O701" i="1" s="1"/>
  <c r="N11699" i="1"/>
  <c r="O11699" i="1" s="1"/>
  <c r="N4359" i="1"/>
  <c r="O4359" i="1" s="1"/>
  <c r="N6008" i="1"/>
  <c r="O6008" i="1" s="1"/>
  <c r="N8888" i="1"/>
  <c r="O8888" i="1" s="1"/>
  <c r="N3445" i="1"/>
  <c r="O3445" i="1" s="1"/>
  <c r="N1197" i="1"/>
  <c r="O1197" i="1" s="1"/>
  <c r="N14697" i="1"/>
  <c r="O14697" i="1" s="1"/>
  <c r="N12729" i="1"/>
  <c r="O12729" i="1" s="1"/>
  <c r="N11657" i="1"/>
  <c r="O11657" i="1" s="1"/>
  <c r="N8185" i="1"/>
  <c r="O8185" i="1" s="1"/>
  <c r="N9798" i="1"/>
  <c r="O9798" i="1" s="1"/>
  <c r="N13274" i="1"/>
  <c r="O13274" i="1" s="1"/>
  <c r="N5875" i="1"/>
  <c r="O5875" i="1" s="1"/>
  <c r="N1624" i="1"/>
  <c r="O1624" i="1" s="1"/>
  <c r="N12932" i="1"/>
  <c r="O12932" i="1" s="1"/>
  <c r="N986" i="1"/>
  <c r="O986" i="1" s="1"/>
  <c r="N14110" i="1"/>
  <c r="O14110" i="1" s="1"/>
  <c r="N11108" i="1"/>
  <c r="O11108" i="1" s="1"/>
  <c r="N6802" i="1"/>
  <c r="O6802" i="1" s="1"/>
  <c r="N9444" i="1"/>
  <c r="O9444" i="1" s="1"/>
  <c r="N8188" i="1"/>
  <c r="O8188" i="1" s="1"/>
  <c r="N6057" i="1"/>
  <c r="O6057" i="1" s="1"/>
  <c r="N1986" i="1"/>
  <c r="O1986" i="1" s="1"/>
  <c r="N12422" i="1"/>
  <c r="O12422" i="1" s="1"/>
  <c r="N9067" i="1"/>
  <c r="O9067" i="1" s="1"/>
  <c r="N10829" i="1"/>
  <c r="O10829" i="1" s="1"/>
  <c r="N3192" i="1"/>
  <c r="O3192" i="1" s="1"/>
  <c r="N3087" i="1"/>
  <c r="O3087" i="1" s="1"/>
  <c r="N12905" i="1"/>
  <c r="O12905" i="1" s="1"/>
  <c r="N8415" i="1"/>
  <c r="O8415" i="1" s="1"/>
  <c r="N6915" i="1"/>
  <c r="O6915" i="1" s="1"/>
  <c r="N1436" i="1"/>
  <c r="O1436" i="1" s="1"/>
  <c r="N6471" i="1"/>
  <c r="O6471" i="1" s="1"/>
  <c r="N10844" i="1"/>
  <c r="O10844" i="1" s="1"/>
  <c r="N1611" i="1"/>
  <c r="O1611" i="1" s="1"/>
  <c r="N451" i="1"/>
  <c r="O451" i="1" s="1"/>
  <c r="N8498" i="1"/>
  <c r="O8498" i="1" s="1"/>
  <c r="N4808" i="1"/>
  <c r="O4808" i="1" s="1"/>
  <c r="N13892" i="1"/>
  <c r="O13892" i="1" s="1"/>
  <c r="N9139" i="1"/>
  <c r="O9139" i="1" s="1"/>
  <c r="N4565" i="1"/>
  <c r="O4565" i="1" s="1"/>
  <c r="N4781" i="1"/>
  <c r="O4781" i="1" s="1"/>
  <c r="N1993" i="1"/>
  <c r="O1993" i="1" s="1"/>
  <c r="N6671" i="1"/>
  <c r="O6671" i="1" s="1"/>
  <c r="N1066" i="1"/>
  <c r="O1066" i="1" s="1"/>
  <c r="N6728" i="1"/>
  <c r="O6728" i="1" s="1"/>
  <c r="N1863" i="1"/>
  <c r="O1863" i="1" s="1"/>
  <c r="N10424" i="1"/>
  <c r="O10424" i="1" s="1"/>
  <c r="N10015" i="1"/>
  <c r="O10015" i="1" s="1"/>
  <c r="N12892" i="1"/>
  <c r="O12892" i="1" s="1"/>
  <c r="N14165" i="1"/>
  <c r="O14165" i="1" s="1"/>
  <c r="N10053" i="1"/>
  <c r="O10053" i="1" s="1"/>
  <c r="N2346" i="1"/>
  <c r="O2346" i="1" s="1"/>
  <c r="N7780" i="1"/>
  <c r="O7780" i="1" s="1"/>
  <c r="N14428" i="1"/>
  <c r="O14428" i="1" s="1"/>
  <c r="N3050" i="1"/>
  <c r="O3050" i="1" s="1"/>
  <c r="N5886" i="1"/>
  <c r="O5886" i="1" s="1"/>
  <c r="N11505" i="1"/>
  <c r="O11505" i="1" s="1"/>
  <c r="N11710" i="1"/>
  <c r="O11710" i="1" s="1"/>
  <c r="N14559" i="1"/>
  <c r="O14559" i="1" s="1"/>
  <c r="N3796" i="1"/>
  <c r="O3796" i="1" s="1"/>
  <c r="N13185" i="1"/>
  <c r="O13185" i="1" s="1"/>
  <c r="N825" i="1"/>
  <c r="O825" i="1" s="1"/>
  <c r="N2218" i="1"/>
  <c r="O2218" i="1" s="1"/>
  <c r="N14457" i="1"/>
  <c r="O14457" i="1" s="1"/>
  <c r="N13550" i="1"/>
  <c r="O13550" i="1" s="1"/>
  <c r="N956" i="1"/>
  <c r="O956" i="1" s="1"/>
  <c r="N1058" i="1"/>
  <c r="O1058" i="1" s="1"/>
  <c r="N5317" i="1"/>
  <c r="O5317" i="1" s="1"/>
  <c r="N6030" i="1"/>
  <c r="O6030" i="1" s="1"/>
  <c r="N7152" i="1"/>
  <c r="O7152" i="1" s="1"/>
  <c r="N8435" i="1"/>
  <c r="O8435" i="1" s="1"/>
  <c r="N2008" i="1"/>
  <c r="O2008" i="1" s="1"/>
  <c r="N15146" i="1"/>
  <c r="O15146" i="1" s="1"/>
  <c r="N14710" i="1"/>
  <c r="O14710" i="1" s="1"/>
  <c r="N6182" i="1"/>
  <c r="O6182" i="1" s="1"/>
  <c r="N7461" i="1"/>
  <c r="O7461" i="1" s="1"/>
  <c r="N5484" i="1"/>
  <c r="O5484" i="1" s="1"/>
  <c r="N10004" i="1"/>
  <c r="O10004" i="1" s="1"/>
  <c r="N10765" i="1"/>
  <c r="O10765" i="1" s="1"/>
  <c r="N8194" i="1"/>
  <c r="O8194" i="1" s="1"/>
  <c r="N14189" i="1"/>
  <c r="O14189" i="1" s="1"/>
  <c r="N5252" i="1"/>
  <c r="O5252" i="1" s="1"/>
  <c r="N3980" i="1"/>
  <c r="O3980" i="1" s="1"/>
  <c r="N10081" i="1"/>
  <c r="O10081" i="1" s="1"/>
  <c r="N2485" i="1"/>
  <c r="O2485" i="1" s="1"/>
  <c r="N8876" i="1"/>
  <c r="O8876" i="1" s="1"/>
  <c r="N4922" i="1"/>
  <c r="O4922" i="1" s="1"/>
  <c r="N2096" i="1"/>
  <c r="O2096" i="1" s="1"/>
  <c r="N4812" i="1"/>
  <c r="O4812" i="1" s="1"/>
  <c r="N3114" i="1"/>
  <c r="O3114" i="1" s="1"/>
  <c r="N9663" i="1"/>
  <c r="O9663" i="1" s="1"/>
  <c r="N812" i="1"/>
  <c r="O812" i="1" s="1"/>
  <c r="N12580" i="1"/>
  <c r="O12580" i="1" s="1"/>
  <c r="N9007" i="1"/>
  <c r="O9007" i="1" s="1"/>
  <c r="N13164" i="1"/>
  <c r="O13164" i="1" s="1"/>
  <c r="N2443" i="1"/>
  <c r="O2443" i="1" s="1"/>
  <c r="N7228" i="1"/>
  <c r="O7228" i="1" s="1"/>
  <c r="N10286" i="1"/>
  <c r="O10286" i="1" s="1"/>
  <c r="N2219" i="1"/>
  <c r="O2219" i="1" s="1"/>
  <c r="N224" i="1"/>
  <c r="O224" i="1" s="1"/>
  <c r="N14456" i="1"/>
  <c r="O14456" i="1" s="1"/>
  <c r="N11999" i="1"/>
  <c r="O11999" i="1" s="1"/>
  <c r="N12030" i="1"/>
  <c r="O12030" i="1" s="1"/>
  <c r="N14143" i="1"/>
  <c r="O14143" i="1" s="1"/>
  <c r="N8892" i="1"/>
  <c r="O8892" i="1" s="1"/>
  <c r="N9869" i="1"/>
  <c r="O9869" i="1" s="1"/>
  <c r="N3202" i="1"/>
  <c r="O3202" i="1" s="1"/>
  <c r="N7189" i="1"/>
  <c r="O7189" i="1" s="1"/>
  <c r="N2404" i="1"/>
  <c r="O2404" i="1" s="1"/>
  <c r="N1540" i="1"/>
  <c r="O1540" i="1" s="1"/>
  <c r="N3910" i="1"/>
  <c r="O3910" i="1" s="1"/>
  <c r="N7020" i="1"/>
  <c r="O7020" i="1" s="1"/>
  <c r="N9810" i="1"/>
  <c r="O9810" i="1" s="1"/>
  <c r="N7713" i="1"/>
  <c r="O7713" i="1" s="1"/>
  <c r="N13730" i="1"/>
  <c r="O13730" i="1" s="1"/>
  <c r="N4977" i="1"/>
  <c r="O4977" i="1" s="1"/>
  <c r="N13007" i="1"/>
  <c r="O13007" i="1" s="1"/>
  <c r="N6632" i="1"/>
  <c r="O6632" i="1" s="1"/>
  <c r="N2112" i="1"/>
  <c r="O2112" i="1" s="1"/>
  <c r="N13297" i="1"/>
  <c r="O13297" i="1" s="1"/>
  <c r="N7481" i="1"/>
  <c r="O7481" i="1" s="1"/>
  <c r="N2143" i="1"/>
  <c r="O2143" i="1" s="1"/>
  <c r="N2886" i="1"/>
  <c r="O2886" i="1" s="1"/>
  <c r="N1125" i="1"/>
  <c r="O1125" i="1" s="1"/>
  <c r="N9905" i="1"/>
  <c r="O9905" i="1" s="1"/>
  <c r="N5485" i="1"/>
  <c r="O5485" i="1" s="1"/>
  <c r="N14857" i="1"/>
  <c r="O14857" i="1" s="1"/>
  <c r="N8249" i="1"/>
  <c r="O8249" i="1" s="1"/>
  <c r="N3766" i="1"/>
  <c r="O3766" i="1" s="1"/>
  <c r="N9082" i="1"/>
  <c r="O9082" i="1" s="1"/>
  <c r="N15007" i="1"/>
  <c r="O15007" i="1" s="1"/>
  <c r="N367" i="1"/>
  <c r="O367" i="1" s="1"/>
  <c r="N2609" i="1"/>
  <c r="O2609" i="1" s="1"/>
  <c r="N14251" i="1"/>
  <c r="O14251" i="1" s="1"/>
  <c r="N384" i="1"/>
  <c r="O384" i="1" s="1"/>
  <c r="N14811" i="1"/>
  <c r="O14811" i="1" s="1"/>
  <c r="N9634" i="1"/>
  <c r="O9634" i="1" s="1"/>
  <c r="N3550" i="1"/>
  <c r="O3550" i="1" s="1"/>
  <c r="N1378" i="1"/>
  <c r="O1378" i="1" s="1"/>
  <c r="N1617" i="1"/>
  <c r="O1617" i="1" s="1"/>
  <c r="N12882" i="1"/>
  <c r="O12882" i="1" s="1"/>
  <c r="N12623" i="1"/>
  <c r="O12623" i="1" s="1"/>
  <c r="N12834" i="1"/>
  <c r="O12834" i="1" s="1"/>
  <c r="N14760" i="1"/>
  <c r="O14760" i="1" s="1"/>
  <c r="N5902" i="1"/>
  <c r="O5902" i="1" s="1"/>
  <c r="N14061" i="1"/>
  <c r="O14061" i="1" s="1"/>
  <c r="N2468" i="1"/>
  <c r="O2468" i="1" s="1"/>
  <c r="N14400" i="1"/>
  <c r="O14400" i="1" s="1"/>
  <c r="N3740" i="1"/>
  <c r="O3740" i="1" s="1"/>
  <c r="N6168" i="1"/>
  <c r="O6168" i="1" s="1"/>
  <c r="N7892" i="1"/>
  <c r="O7892" i="1" s="1"/>
  <c r="N12336" i="1"/>
  <c r="O12336" i="1" s="1"/>
  <c r="N5885" i="1"/>
  <c r="O5885" i="1" s="1"/>
  <c r="N5192" i="1"/>
  <c r="O5192" i="1" s="1"/>
  <c r="N15091" i="1"/>
  <c r="O15091" i="1" s="1"/>
  <c r="N1168" i="1"/>
  <c r="O1168" i="1" s="1"/>
  <c r="N398" i="1"/>
  <c r="O398" i="1" s="1"/>
  <c r="N887" i="1"/>
  <c r="O887" i="1" s="1"/>
  <c r="N14032" i="1"/>
  <c r="O14032" i="1" s="1"/>
  <c r="N3580" i="1"/>
  <c r="O3580" i="1" s="1"/>
  <c r="N693" i="1"/>
  <c r="O693" i="1" s="1"/>
  <c r="N11211" i="1"/>
  <c r="O11211" i="1" s="1"/>
  <c r="N9854" i="1"/>
  <c r="O9854" i="1" s="1"/>
  <c r="N12176" i="1"/>
  <c r="O12176" i="1" s="1"/>
  <c r="N8020" i="1"/>
  <c r="O8020" i="1" s="1"/>
  <c r="N2714" i="1"/>
  <c r="O2714" i="1" s="1"/>
  <c r="N4404" i="1"/>
  <c r="O4404" i="1" s="1"/>
  <c r="N959" i="1"/>
  <c r="O959" i="1" s="1"/>
  <c r="N10847" i="1"/>
  <c r="O10847" i="1" s="1"/>
  <c r="N9963" i="1"/>
  <c r="O9963" i="1" s="1"/>
  <c r="N10470" i="1"/>
  <c r="O10470" i="1" s="1"/>
  <c r="N15025" i="1"/>
  <c r="O15025" i="1" s="1"/>
  <c r="N949" i="1"/>
  <c r="O949" i="1" s="1"/>
  <c r="N1026" i="1"/>
  <c r="O1026" i="1" s="1"/>
  <c r="N11361" i="1"/>
  <c r="O11361" i="1" s="1"/>
  <c r="N14953" i="1"/>
  <c r="O14953" i="1" s="1"/>
  <c r="N8323" i="1"/>
  <c r="O8323" i="1" s="1"/>
  <c r="N12486" i="1"/>
  <c r="O12486" i="1" s="1"/>
  <c r="N9368" i="1"/>
  <c r="O9368" i="1" s="1"/>
  <c r="N14306" i="1"/>
  <c r="O14306" i="1" s="1"/>
  <c r="N3057" i="1"/>
  <c r="O3057" i="1" s="1"/>
  <c r="N5466" i="1"/>
  <c r="O5466" i="1" s="1"/>
  <c r="N9414" i="1"/>
  <c r="O9414" i="1" s="1"/>
  <c r="N3037" i="1"/>
  <c r="O3037" i="1" s="1"/>
  <c r="N12838" i="1"/>
  <c r="O12838" i="1" s="1"/>
  <c r="N12255" i="1"/>
  <c r="O12255" i="1" s="1"/>
  <c r="N11073" i="1"/>
  <c r="O11073" i="1" s="1"/>
  <c r="N9516" i="1"/>
  <c r="O9516" i="1" s="1"/>
  <c r="N3361" i="1"/>
  <c r="O3361" i="1" s="1"/>
  <c r="N13361" i="1"/>
  <c r="O13361" i="1" s="1"/>
  <c r="N8878" i="1"/>
  <c r="O8878" i="1" s="1"/>
  <c r="N3241" i="1"/>
  <c r="O3241" i="1" s="1"/>
  <c r="N11342" i="1"/>
  <c r="O11342" i="1" s="1"/>
  <c r="N492" i="1"/>
  <c r="O492" i="1" s="1"/>
  <c r="N3342" i="1"/>
  <c r="O3342" i="1" s="1"/>
  <c r="N3477" i="1"/>
  <c r="O3477" i="1" s="1"/>
  <c r="N4427" i="1"/>
  <c r="O4427" i="1" s="1"/>
  <c r="N545" i="1"/>
  <c r="O545" i="1" s="1"/>
  <c r="N12959" i="1"/>
  <c r="O12959" i="1" s="1"/>
  <c r="N1516" i="1"/>
  <c r="O1516" i="1" s="1"/>
  <c r="N12747" i="1"/>
  <c r="O12747" i="1" s="1"/>
  <c r="N2769" i="1"/>
  <c r="O2769" i="1" s="1"/>
  <c r="N12933" i="1"/>
  <c r="O12933" i="1" s="1"/>
  <c r="N450" i="1"/>
  <c r="O450" i="1" s="1"/>
  <c r="N12072" i="1"/>
  <c r="O12072" i="1" s="1"/>
  <c r="N8156" i="1"/>
  <c r="O8156" i="1" s="1"/>
  <c r="N3314" i="1"/>
  <c r="O3314" i="1" s="1"/>
  <c r="N6135" i="1"/>
  <c r="O6135" i="1" s="1"/>
  <c r="N1510" i="1"/>
  <c r="O1510" i="1" s="1"/>
  <c r="N2094" i="1"/>
  <c r="O2094" i="1" s="1"/>
  <c r="N5557" i="1"/>
  <c r="O5557" i="1" s="1"/>
  <c r="N6237" i="1"/>
  <c r="O6237" i="1" s="1"/>
  <c r="N11917" i="1"/>
  <c r="O11917" i="1" s="1"/>
  <c r="N11617" i="1"/>
  <c r="O11617" i="1" s="1"/>
  <c r="N3683" i="1"/>
  <c r="O3683" i="1" s="1"/>
  <c r="N2819" i="1"/>
  <c r="O2819" i="1" s="1"/>
  <c r="N2583" i="1"/>
  <c r="O2583" i="1" s="1"/>
  <c r="N9115" i="1"/>
  <c r="O9115" i="1" s="1"/>
  <c r="N8939" i="1"/>
  <c r="O8939" i="1" s="1"/>
  <c r="N1629" i="1"/>
  <c r="O1629" i="1" s="1"/>
  <c r="N5173" i="1"/>
  <c r="O5173" i="1" s="1"/>
  <c r="N13433" i="1"/>
  <c r="O13433" i="1" s="1"/>
  <c r="N14449" i="1"/>
  <c r="O14449" i="1" s="1"/>
  <c r="N14946" i="1"/>
  <c r="O14946" i="1" s="1"/>
  <c r="N10681" i="1"/>
  <c r="O10681" i="1" s="1"/>
  <c r="N591" i="1"/>
  <c r="O591" i="1" s="1"/>
  <c r="N7417" i="1"/>
  <c r="O7417" i="1" s="1"/>
  <c r="N3732" i="1"/>
  <c r="O3732" i="1" s="1"/>
  <c r="N13651" i="1"/>
  <c r="O13651" i="1" s="1"/>
  <c r="N661" i="1"/>
  <c r="O661" i="1" s="1"/>
  <c r="N1755" i="1"/>
  <c r="O1755" i="1" s="1"/>
  <c r="N4339" i="1"/>
  <c r="O4339" i="1" s="1"/>
  <c r="N10789" i="1"/>
  <c r="O10789" i="1" s="1"/>
  <c r="N14355" i="1"/>
  <c r="O14355" i="1" s="1"/>
  <c r="N5867" i="1"/>
  <c r="O5867" i="1" s="1"/>
  <c r="N5193" i="1"/>
  <c r="O5193" i="1" s="1"/>
  <c r="N12042" i="1"/>
  <c r="O12042" i="1" s="1"/>
  <c r="N13774" i="1"/>
  <c r="O13774" i="1" s="1"/>
  <c r="N1350" i="1"/>
  <c r="O1350" i="1" s="1"/>
  <c r="N15142" i="1"/>
  <c r="O15142" i="1" s="1"/>
  <c r="N7807" i="1"/>
  <c r="O7807" i="1" s="1"/>
  <c r="N15281" i="1"/>
  <c r="O15281" i="1" s="1"/>
  <c r="N207" i="1"/>
  <c r="O207" i="1" s="1"/>
  <c r="N13680" i="1"/>
  <c r="O13680" i="1" s="1"/>
  <c r="N1535" i="1"/>
  <c r="O1535" i="1" s="1"/>
  <c r="N11939" i="1"/>
  <c r="O11939" i="1" s="1"/>
  <c r="N2" i="1"/>
  <c r="O2" i="1" s="1"/>
  <c r="N2079" i="1"/>
  <c r="O2079" i="1" s="1"/>
  <c r="N2458" i="1"/>
  <c r="O2458" i="1" s="1"/>
  <c r="N9340" i="1"/>
  <c r="O9340" i="1" s="1"/>
  <c r="N10687" i="1"/>
  <c r="O10687" i="1" s="1"/>
  <c r="N1386" i="1"/>
  <c r="O1386" i="1" s="1"/>
  <c r="N6126" i="1"/>
  <c r="O6126" i="1" s="1"/>
  <c r="N10810" i="1"/>
  <c r="O10810" i="1" s="1"/>
  <c r="N13954" i="1"/>
  <c r="O13954" i="1" s="1"/>
  <c r="N2913" i="1"/>
  <c r="O2913" i="1" s="1"/>
  <c r="N6461" i="1"/>
  <c r="O6461" i="1" s="1"/>
  <c r="N3489" i="1"/>
  <c r="O3489" i="1" s="1"/>
  <c r="N580" i="1"/>
  <c r="O580" i="1" s="1"/>
  <c r="N6955" i="1"/>
  <c r="O6955" i="1" s="1"/>
  <c r="N6374" i="1"/>
  <c r="O6374" i="1" s="1"/>
  <c r="N12628" i="1"/>
  <c r="O12628" i="1" s="1"/>
  <c r="N13674" i="1"/>
  <c r="O13674" i="1" s="1"/>
  <c r="N5342" i="1"/>
  <c r="O5342" i="1" s="1"/>
  <c r="N10906" i="1"/>
  <c r="O10906" i="1" s="1"/>
  <c r="N8885" i="1"/>
  <c r="O8885" i="1" s="1"/>
  <c r="N11823" i="1"/>
  <c r="O11823" i="1" s="1"/>
  <c r="N2223" i="1"/>
  <c r="O2223" i="1" s="1"/>
  <c r="N12496" i="1"/>
  <c r="O12496" i="1" s="1"/>
  <c r="N9266" i="1"/>
  <c r="O9266" i="1" s="1"/>
  <c r="N11779" i="1"/>
  <c r="O11779" i="1" s="1"/>
  <c r="N6382" i="1"/>
  <c r="O6382" i="1" s="1"/>
  <c r="N136" i="1"/>
  <c r="O136" i="1" s="1"/>
  <c r="N14098" i="1"/>
  <c r="O14098" i="1" s="1"/>
  <c r="N11203" i="1"/>
  <c r="O11203" i="1" s="1"/>
  <c r="N10641" i="1"/>
  <c r="O10641" i="1" s="1"/>
  <c r="N7246" i="1"/>
  <c r="O7246" i="1" s="1"/>
  <c r="N699" i="1"/>
  <c r="O699" i="1" s="1"/>
  <c r="N2107" i="1"/>
  <c r="O2107" i="1" s="1"/>
  <c r="N6692" i="1"/>
  <c r="O6692" i="1" s="1"/>
  <c r="N12199" i="1"/>
  <c r="O12199" i="1" s="1"/>
  <c r="N13666" i="1"/>
  <c r="O13666" i="1" s="1"/>
  <c r="N7000" i="1"/>
  <c r="O7000" i="1" s="1"/>
  <c r="N15294" i="1"/>
  <c r="O15294" i="1" s="1"/>
  <c r="N15054" i="1"/>
  <c r="O15054" i="1" s="1"/>
  <c r="N5492" i="1"/>
  <c r="O5492" i="1" s="1"/>
  <c r="N1020" i="1"/>
  <c r="O1020" i="1" s="1"/>
  <c r="N7537" i="1"/>
  <c r="O7537" i="1" s="1"/>
  <c r="N15047" i="1"/>
  <c r="O15047" i="1" s="1"/>
  <c r="N5526" i="1"/>
  <c r="O5526" i="1" s="1"/>
  <c r="N5309" i="1"/>
  <c r="O5309" i="1" s="1"/>
  <c r="N4613" i="1"/>
  <c r="O4613" i="1" s="1"/>
  <c r="N14577" i="1"/>
  <c r="O14577" i="1" s="1"/>
  <c r="N2890" i="1"/>
  <c r="O2890" i="1" s="1"/>
  <c r="N6623" i="1"/>
  <c r="O6623" i="1" s="1"/>
  <c r="N3139" i="1"/>
  <c r="O3139" i="1" s="1"/>
  <c r="N1736" i="1"/>
  <c r="O1736" i="1" s="1"/>
  <c r="N6643" i="1"/>
  <c r="O6643" i="1" s="1"/>
  <c r="N12379" i="1"/>
  <c r="O12379" i="1" s="1"/>
  <c r="N124" i="1"/>
  <c r="O124" i="1" s="1"/>
  <c r="N7411" i="1"/>
  <c r="O7411" i="1" s="1"/>
  <c r="N7737" i="1"/>
  <c r="O7737" i="1" s="1"/>
  <c r="N1185" i="1"/>
  <c r="O1185" i="1" s="1"/>
  <c r="N15030" i="1"/>
  <c r="O15030" i="1" s="1"/>
  <c r="N3024" i="1"/>
  <c r="O3024" i="1" s="1"/>
  <c r="N13901" i="1"/>
  <c r="O13901" i="1" s="1"/>
  <c r="N3509" i="1"/>
  <c r="O3509" i="1" s="1"/>
  <c r="N8030" i="1"/>
  <c r="O8030" i="1" s="1"/>
  <c r="N12287" i="1"/>
  <c r="O12287" i="1" s="1"/>
  <c r="N14568" i="1"/>
  <c r="O14568" i="1" s="1"/>
  <c r="N6053" i="1"/>
  <c r="O6053" i="1" s="1"/>
  <c r="N1088" i="1"/>
  <c r="O1088" i="1" s="1"/>
  <c r="N363" i="1"/>
  <c r="O363" i="1" s="1"/>
  <c r="N13427" i="1"/>
  <c r="O13427" i="1" s="1"/>
  <c r="N7325" i="1"/>
  <c r="O7325" i="1" s="1"/>
  <c r="N2276" i="1"/>
  <c r="O2276" i="1" s="1"/>
  <c r="N7090" i="1"/>
  <c r="O7090" i="1" s="1"/>
  <c r="N3419" i="1"/>
  <c r="O3419" i="1" s="1"/>
  <c r="N10764" i="1"/>
  <c r="O10764" i="1" s="1"/>
  <c r="N6155" i="1"/>
  <c r="O6155" i="1" s="1"/>
  <c r="N11200" i="1"/>
  <c r="O11200" i="1" s="1"/>
  <c r="N11738" i="1"/>
  <c r="O11738" i="1" s="1"/>
  <c r="N5677" i="1"/>
  <c r="O5677" i="1" s="1"/>
  <c r="N10209" i="1"/>
  <c r="O10209" i="1" s="1"/>
  <c r="N11886" i="1"/>
  <c r="O11886" i="1" s="1"/>
  <c r="N798" i="1"/>
  <c r="O798" i="1" s="1"/>
  <c r="N2959" i="1"/>
  <c r="O2959" i="1" s="1"/>
  <c r="N15079" i="1"/>
  <c r="O15079" i="1" s="1"/>
  <c r="N114" i="1"/>
  <c r="O114" i="1" s="1"/>
  <c r="N4767" i="1"/>
  <c r="O4767" i="1" s="1"/>
  <c r="N12031" i="1"/>
  <c r="O12031" i="1" s="1"/>
  <c r="N4809" i="1"/>
  <c r="O4809" i="1" s="1"/>
  <c r="N12595" i="1"/>
  <c r="O12595" i="1" s="1"/>
  <c r="N2024" i="1"/>
  <c r="O2024" i="1" s="1"/>
  <c r="N13483" i="1"/>
  <c r="O13483" i="1" s="1"/>
  <c r="N7235" i="1"/>
  <c r="O7235" i="1" s="1"/>
  <c r="N579" i="1"/>
  <c r="O579" i="1" s="1"/>
  <c r="N9567" i="1"/>
  <c r="O9567" i="1" s="1"/>
  <c r="N4207" i="1"/>
  <c r="O4207" i="1" s="1"/>
  <c r="N10780" i="1"/>
  <c r="O10780" i="1" s="1"/>
  <c r="N13844" i="1"/>
  <c r="O13844" i="1" s="1"/>
  <c r="N1286" i="1"/>
  <c r="O1286" i="1" s="1"/>
  <c r="N3749" i="1"/>
  <c r="O3749" i="1" s="1"/>
  <c r="N5916" i="1"/>
  <c r="O5916" i="1" s="1"/>
  <c r="N14747" i="1"/>
  <c r="O14747" i="1" s="1"/>
  <c r="N6120" i="1"/>
  <c r="O6120" i="1" s="1"/>
  <c r="N1758" i="1"/>
  <c r="O1758" i="1" s="1"/>
  <c r="N4514" i="1"/>
  <c r="O4514" i="1" s="1"/>
  <c r="N315" i="1"/>
  <c r="O315" i="1" s="1"/>
  <c r="N2936" i="1"/>
  <c r="O2936" i="1" s="1"/>
  <c r="N9373" i="1"/>
  <c r="O9373" i="1" s="1"/>
  <c r="N2589" i="1"/>
  <c r="O2589" i="1" s="1"/>
  <c r="N14082" i="1"/>
  <c r="O14082" i="1" s="1"/>
  <c r="N10980" i="1"/>
  <c r="O10980" i="1" s="1"/>
  <c r="N10600" i="1"/>
  <c r="O10600" i="1" s="1"/>
  <c r="N6840" i="1"/>
  <c r="O6840" i="1" s="1"/>
  <c r="N11990" i="1"/>
  <c r="O11990" i="1" s="1"/>
  <c r="N2877" i="1"/>
  <c r="O2877" i="1" s="1"/>
  <c r="N6774" i="1"/>
  <c r="O6774" i="1" s="1"/>
  <c r="N15272" i="1"/>
  <c r="O15272" i="1" s="1"/>
  <c r="N4352" i="1"/>
  <c r="O4352" i="1" s="1"/>
  <c r="N6112" i="1"/>
  <c r="O6112" i="1" s="1"/>
  <c r="N3380" i="1"/>
  <c r="O3380" i="1" s="1"/>
  <c r="N1178" i="1"/>
  <c r="O1178" i="1" s="1"/>
  <c r="N6089" i="1"/>
  <c r="O6089" i="1" s="1"/>
  <c r="N2215" i="1"/>
  <c r="O2215" i="1" s="1"/>
  <c r="N7841" i="1"/>
  <c r="O7841" i="1" s="1"/>
  <c r="N11566" i="1"/>
  <c r="O11566" i="1" s="1"/>
  <c r="N13028" i="1"/>
  <c r="O13028" i="1" s="1"/>
  <c r="N2578" i="1"/>
  <c r="O2578" i="1" s="1"/>
  <c r="N13828" i="1"/>
  <c r="O13828" i="1" s="1"/>
  <c r="N5427" i="1"/>
  <c r="O5427" i="1" s="1"/>
  <c r="N6857" i="1"/>
  <c r="O6857" i="1" s="1"/>
  <c r="N8978" i="1"/>
  <c r="O8978" i="1" s="1"/>
  <c r="N2265" i="1"/>
  <c r="O2265" i="1" s="1"/>
  <c r="N12941" i="1"/>
  <c r="O12941" i="1" s="1"/>
  <c r="N12154" i="1"/>
  <c r="O12154" i="1" s="1"/>
  <c r="N7242" i="1"/>
  <c r="O7242" i="1" s="1"/>
  <c r="N4824" i="1"/>
  <c r="O4824" i="1" s="1"/>
  <c r="N7596" i="1"/>
  <c r="O7596" i="1" s="1"/>
  <c r="N10059" i="1"/>
  <c r="O10059" i="1" s="1"/>
  <c r="N10778" i="1"/>
  <c r="O10778" i="1" s="1"/>
  <c r="N6674" i="1"/>
  <c r="O6674" i="1" s="1"/>
  <c r="N418" i="1"/>
  <c r="O418" i="1" s="1"/>
  <c r="N10971" i="1"/>
  <c r="O10971" i="1" s="1"/>
  <c r="N4868" i="1"/>
  <c r="O4868" i="1" s="1"/>
  <c r="N13522" i="1"/>
  <c r="O13522" i="1" s="1"/>
  <c r="N6413" i="1"/>
  <c r="O6413" i="1" s="1"/>
  <c r="N12225" i="1"/>
  <c r="O12225" i="1" s="1"/>
  <c r="N5560" i="1"/>
  <c r="O5560" i="1" s="1"/>
  <c r="N5622" i="1"/>
  <c r="O5622" i="1" s="1"/>
  <c r="N11696" i="1"/>
  <c r="O11696" i="1" s="1"/>
  <c r="N8268" i="1"/>
  <c r="O8268" i="1" s="1"/>
  <c r="N3930" i="1"/>
  <c r="O3930" i="1" s="1"/>
  <c r="N12910" i="1"/>
  <c r="O12910" i="1" s="1"/>
  <c r="N9677" i="1"/>
  <c r="O9677" i="1" s="1"/>
  <c r="N9743" i="1"/>
  <c r="O9743" i="1" s="1"/>
  <c r="N12058" i="1"/>
  <c r="O12058" i="1" s="1"/>
  <c r="N9685" i="1"/>
  <c r="O9685" i="1" s="1"/>
  <c r="N3951" i="1"/>
  <c r="O3951" i="1" s="1"/>
  <c r="N166" i="1"/>
  <c r="O166" i="1" s="1"/>
  <c r="N12145" i="1"/>
  <c r="O12145" i="1" s="1"/>
  <c r="N14702" i="1"/>
  <c r="O14702" i="1" s="1"/>
  <c r="N11078" i="1"/>
  <c r="O11078" i="1" s="1"/>
  <c r="N12699" i="1"/>
  <c r="O12699" i="1" s="1"/>
  <c r="N13264" i="1"/>
  <c r="O13264" i="1" s="1"/>
  <c r="N3880" i="1"/>
  <c r="O3880" i="1" s="1"/>
  <c r="N5392" i="1"/>
  <c r="O5392" i="1" s="1"/>
  <c r="N11300" i="1"/>
  <c r="O11300" i="1" s="1"/>
  <c r="N6707" i="1"/>
  <c r="O6707" i="1" s="1"/>
  <c r="N9783" i="1"/>
  <c r="O9783" i="1" s="1"/>
  <c r="N4100" i="1"/>
  <c r="O4100" i="1" s="1"/>
  <c r="N11003" i="1"/>
  <c r="O11003" i="1" s="1"/>
  <c r="N9154" i="1"/>
  <c r="O9154" i="1" s="1"/>
  <c r="N14705" i="1"/>
  <c r="O14705" i="1" s="1"/>
  <c r="N14179" i="1"/>
  <c r="O14179" i="1" s="1"/>
  <c r="N8644" i="1"/>
  <c r="O8644" i="1" s="1"/>
  <c r="N3862" i="1"/>
  <c r="O3862" i="1" s="1"/>
  <c r="N5882" i="1"/>
  <c r="O5882" i="1" s="1"/>
  <c r="N11360" i="1"/>
  <c r="O11360" i="1" s="1"/>
  <c r="N6410" i="1"/>
  <c r="O6410" i="1" s="1"/>
  <c r="N12643" i="1"/>
  <c r="O12643" i="1" s="1"/>
  <c r="N3663" i="1"/>
  <c r="O3663" i="1" s="1"/>
  <c r="N11842" i="1"/>
  <c r="O11842" i="1" s="1"/>
  <c r="N12080" i="1"/>
  <c r="O12080" i="1" s="1"/>
  <c r="N2822" i="1"/>
  <c r="O2822" i="1" s="1"/>
  <c r="N1362" i="1"/>
  <c r="O1362" i="1" s="1"/>
  <c r="N9247" i="1"/>
  <c r="O9247" i="1" s="1"/>
  <c r="N11892" i="1"/>
  <c r="O11892" i="1" s="1"/>
  <c r="N14375" i="1"/>
  <c r="O14375" i="1" s="1"/>
  <c r="N10498" i="1"/>
  <c r="O10498" i="1" s="1"/>
  <c r="N10509" i="1"/>
  <c r="O10509" i="1" s="1"/>
  <c r="N6604" i="1"/>
  <c r="O6604" i="1" s="1"/>
  <c r="N4817" i="1"/>
  <c r="O4817" i="1" s="1"/>
  <c r="N6423" i="1"/>
  <c r="O6423" i="1" s="1"/>
  <c r="N10718" i="1"/>
  <c r="O10718" i="1" s="1"/>
  <c r="N15107" i="1"/>
  <c r="O15107" i="1" s="1"/>
  <c r="N10550" i="1"/>
  <c r="O10550" i="1" s="1"/>
  <c r="N8923" i="1"/>
  <c r="O8923" i="1" s="1"/>
  <c r="N6219" i="1"/>
  <c r="O6219" i="1" s="1"/>
  <c r="N5864" i="1"/>
  <c r="O5864" i="1" s="1"/>
  <c r="N6574" i="1"/>
  <c r="O6574" i="1" s="1"/>
  <c r="N7542" i="1"/>
  <c r="O7542" i="1" s="1"/>
  <c r="N6593" i="1"/>
  <c r="O6593" i="1" s="1"/>
  <c r="N13435" i="1"/>
  <c r="O13435" i="1" s="1"/>
  <c r="N280" i="1"/>
  <c r="O280" i="1" s="1"/>
  <c r="N8663" i="1"/>
  <c r="O8663" i="1" s="1"/>
  <c r="N12977" i="1"/>
  <c r="O12977" i="1" s="1"/>
  <c r="N6635" i="1"/>
  <c r="O6635" i="1" s="1"/>
  <c r="N13372" i="1"/>
  <c r="O13372" i="1" s="1"/>
  <c r="N9211" i="1"/>
  <c r="O9211" i="1" s="1"/>
  <c r="N4203" i="1"/>
  <c r="O4203" i="1" s="1"/>
  <c r="N3315" i="1"/>
  <c r="O3315" i="1" s="1"/>
  <c r="N704" i="1"/>
  <c r="O704" i="1" s="1"/>
  <c r="N10846" i="1"/>
  <c r="O10846" i="1" s="1"/>
  <c r="N10010" i="1"/>
  <c r="O10010" i="1" s="1"/>
  <c r="N12044" i="1"/>
  <c r="O12044" i="1" s="1"/>
  <c r="N14677" i="1"/>
  <c r="O14677" i="1" s="1"/>
  <c r="N4998" i="1"/>
  <c r="O4998" i="1" s="1"/>
  <c r="N3724" i="1"/>
  <c r="O3724" i="1" s="1"/>
  <c r="N4210" i="1"/>
  <c r="O4210" i="1" s="1"/>
  <c r="N8529" i="1"/>
  <c r="O8529" i="1" s="1"/>
  <c r="N7108" i="1"/>
  <c r="O7108" i="1" s="1"/>
  <c r="N1376" i="1"/>
  <c r="O1376" i="1" s="1"/>
  <c r="N3363" i="1"/>
  <c r="O3363" i="1" s="1"/>
  <c r="N8540" i="1"/>
  <c r="O8540" i="1" s="1"/>
  <c r="N14976" i="1"/>
  <c r="O14976" i="1" s="1"/>
  <c r="N11718" i="1"/>
  <c r="O11718" i="1" s="1"/>
  <c r="N15095" i="1"/>
  <c r="O15095" i="1" s="1"/>
  <c r="N11099" i="1"/>
  <c r="O11099" i="1" s="1"/>
  <c r="N15162" i="1"/>
  <c r="O15162" i="1" s="1"/>
  <c r="N3828" i="1"/>
  <c r="O3828" i="1" s="1"/>
  <c r="N14056" i="1"/>
  <c r="O14056" i="1" s="1"/>
  <c r="N10298" i="1"/>
  <c r="O10298" i="1" s="1"/>
  <c r="N9205" i="1"/>
  <c r="O9205" i="1" s="1"/>
  <c r="N10807" i="1"/>
  <c r="O10807" i="1" s="1"/>
  <c r="N8754" i="1"/>
  <c r="O8754" i="1" s="1"/>
  <c r="N5446" i="1"/>
  <c r="O5446" i="1" s="1"/>
  <c r="N12510" i="1"/>
  <c r="O12510" i="1" s="1"/>
  <c r="N5636" i="1"/>
  <c r="O5636" i="1" s="1"/>
  <c r="N6543" i="1"/>
  <c r="O6543" i="1" s="1"/>
  <c r="N12144" i="1"/>
  <c r="O12144" i="1" s="1"/>
  <c r="N14971" i="1"/>
  <c r="O14971" i="1" s="1"/>
  <c r="N4782" i="1"/>
  <c r="O4782" i="1" s="1"/>
  <c r="N15051" i="1"/>
  <c r="O15051" i="1" s="1"/>
  <c r="N13652" i="1"/>
  <c r="O13652" i="1" s="1"/>
  <c r="N3027" i="1"/>
  <c r="O3027" i="1" s="1"/>
  <c r="N2455" i="1"/>
  <c r="O2455" i="1" s="1"/>
  <c r="N12584" i="1"/>
  <c r="O12584" i="1" s="1"/>
  <c r="N1046" i="1"/>
  <c r="O1046" i="1" s="1"/>
  <c r="N15120" i="1"/>
  <c r="O15120" i="1" s="1"/>
  <c r="N3150" i="1"/>
  <c r="O3150" i="1" s="1"/>
  <c r="N372" i="1"/>
  <c r="O372" i="1" s="1"/>
  <c r="N10228" i="1"/>
  <c r="O10228" i="1" s="1"/>
  <c r="N8758" i="1"/>
  <c r="O8758" i="1" s="1"/>
  <c r="N13984" i="1"/>
  <c r="O13984" i="1" s="1"/>
  <c r="N2100" i="1"/>
  <c r="O2100" i="1" s="1"/>
  <c r="N2842" i="1"/>
  <c r="O2842" i="1" s="1"/>
  <c r="N11236" i="1"/>
  <c r="O11236" i="1" s="1"/>
  <c r="N5910" i="1"/>
  <c r="O5910" i="1" s="1"/>
  <c r="N9642" i="1"/>
  <c r="O9642" i="1" s="1"/>
  <c r="N554" i="1"/>
  <c r="O554" i="1" s="1"/>
  <c r="N12403" i="1"/>
  <c r="O12403" i="1" s="1"/>
  <c r="N4033" i="1"/>
  <c r="O4033" i="1" s="1"/>
  <c r="N8159" i="1"/>
  <c r="O8159" i="1" s="1"/>
  <c r="N10691" i="1"/>
  <c r="O10691" i="1" s="1"/>
  <c r="N2547" i="1"/>
  <c r="O2547" i="1" s="1"/>
  <c r="N1229" i="1"/>
  <c r="O1229" i="1" s="1"/>
  <c r="N4" i="1"/>
  <c r="O4" i="1" s="1"/>
  <c r="N904" i="1"/>
  <c r="O904" i="1" s="1"/>
  <c r="N13981" i="1"/>
  <c r="O13981" i="1" s="1"/>
  <c r="N7945" i="1"/>
  <c r="O7945" i="1" s="1"/>
  <c r="N1019" i="1"/>
  <c r="O1019" i="1" s="1"/>
  <c r="N15308" i="1"/>
  <c r="O15308" i="1" s="1"/>
  <c r="N1390" i="1"/>
  <c r="O1390" i="1" s="1"/>
  <c r="N14107" i="1"/>
  <c r="O14107" i="1" s="1"/>
  <c r="N3359" i="1"/>
  <c r="O3359" i="1" s="1"/>
  <c r="N10834" i="1"/>
  <c r="O10834" i="1" s="1"/>
  <c r="N3584" i="1"/>
  <c r="O3584" i="1" s="1"/>
  <c r="N15237" i="1"/>
  <c r="O15237" i="1" s="1"/>
  <c r="N2758" i="1"/>
  <c r="O2758" i="1" s="1"/>
  <c r="N5300" i="1"/>
  <c r="O5300" i="1" s="1"/>
  <c r="N2080" i="1"/>
  <c r="O2080" i="1" s="1"/>
  <c r="N7557" i="1"/>
  <c r="O7557" i="1" s="1"/>
  <c r="N6528" i="1"/>
  <c r="O6528" i="1" s="1"/>
  <c r="N12512" i="1"/>
  <c r="O12512" i="1" s="1"/>
  <c r="N13118" i="1"/>
  <c r="O13118" i="1" s="1"/>
  <c r="N13181" i="1"/>
  <c r="O13181" i="1" s="1"/>
  <c r="N575" i="1"/>
  <c r="O575" i="1" s="1"/>
  <c r="N2763" i="1"/>
  <c r="O2763" i="1" s="1"/>
  <c r="N9826" i="1"/>
  <c r="O9826" i="1" s="1"/>
  <c r="N9255" i="1"/>
  <c r="O9255" i="1" s="1"/>
  <c r="N12389" i="1"/>
  <c r="O12389" i="1" s="1"/>
  <c r="N11895" i="1"/>
  <c r="O11895" i="1" s="1"/>
  <c r="N3308" i="1"/>
  <c r="O3308" i="1" s="1"/>
  <c r="N5220" i="1"/>
  <c r="O5220" i="1" s="1"/>
  <c r="N8703" i="1"/>
  <c r="O8703" i="1" s="1"/>
  <c r="N13249" i="1"/>
  <c r="O13249" i="1" s="1"/>
  <c r="N8038" i="1"/>
  <c r="O8038" i="1" s="1"/>
  <c r="N10634" i="1"/>
  <c r="O10634" i="1" s="1"/>
  <c r="N5828" i="1"/>
  <c r="O5828" i="1" s="1"/>
  <c r="N1515" i="1"/>
  <c r="O1515" i="1" s="1"/>
  <c r="N6751" i="1"/>
  <c r="O6751" i="1" s="1"/>
  <c r="N2434" i="1"/>
  <c r="O2434" i="1" s="1"/>
  <c r="N5410" i="1"/>
  <c r="O5410" i="1" s="1"/>
  <c r="N4600" i="1"/>
  <c r="O4600" i="1" s="1"/>
  <c r="N3763" i="1"/>
  <c r="O3763" i="1" s="1"/>
  <c r="N10557" i="1"/>
  <c r="O10557" i="1" s="1"/>
  <c r="N3081" i="1"/>
  <c r="O3081" i="1" s="1"/>
  <c r="N10421" i="1"/>
  <c r="O10421" i="1" s="1"/>
  <c r="N605" i="1"/>
  <c r="O605" i="1" s="1"/>
  <c r="N10378" i="1"/>
  <c r="O10378" i="1" s="1"/>
  <c r="N666" i="1"/>
  <c r="O666" i="1" s="1"/>
  <c r="N2731" i="1"/>
  <c r="O2731" i="1" s="1"/>
  <c r="N7694" i="1"/>
  <c r="O7694" i="1" s="1"/>
  <c r="N15175" i="1"/>
  <c r="O15175" i="1" s="1"/>
  <c r="N9803" i="1"/>
  <c r="O9803" i="1" s="1"/>
  <c r="N59" i="1"/>
  <c r="O59" i="1" s="1"/>
  <c r="N11911" i="1"/>
  <c r="O11911" i="1" s="1"/>
  <c r="N5179" i="1"/>
  <c r="O5179" i="1" s="1"/>
  <c r="N15240" i="1"/>
  <c r="O15240" i="1" s="1"/>
  <c r="N9326" i="1"/>
  <c r="O9326" i="1" s="1"/>
  <c r="N14207" i="1"/>
  <c r="O14207" i="1" s="1"/>
  <c r="N767" i="1"/>
  <c r="O767" i="1" s="1"/>
  <c r="N5586" i="1"/>
  <c r="O5586" i="1" s="1"/>
  <c r="N4369" i="1"/>
  <c r="O4369" i="1" s="1"/>
  <c r="N5681" i="1"/>
  <c r="O5681" i="1" s="1"/>
  <c r="N4632" i="1"/>
  <c r="O4632" i="1" s="1"/>
  <c r="N4220" i="1"/>
  <c r="O4220" i="1" s="1"/>
  <c r="N7361" i="1"/>
  <c r="O7361" i="1" s="1"/>
  <c r="N11995" i="1"/>
  <c r="O11995" i="1" s="1"/>
  <c r="N9942" i="1"/>
  <c r="O9942" i="1" s="1"/>
  <c r="N5599" i="1"/>
  <c r="O5599" i="1" s="1"/>
  <c r="N9093" i="1"/>
  <c r="O9093" i="1" s="1"/>
  <c r="N13907" i="1"/>
  <c r="O13907" i="1" s="1"/>
  <c r="N4093" i="1"/>
  <c r="O4093" i="1" s="1"/>
  <c r="N7653" i="1"/>
  <c r="O7653" i="1" s="1"/>
  <c r="N13994" i="1"/>
  <c r="O13994" i="1" s="1"/>
  <c r="N11248" i="1"/>
  <c r="O11248" i="1" s="1"/>
  <c r="N2692" i="1"/>
  <c r="O2692" i="1" s="1"/>
  <c r="N12200" i="1"/>
  <c r="O12200" i="1" s="1"/>
  <c r="N12320" i="1"/>
  <c r="O12320" i="1" s="1"/>
  <c r="N11477" i="1"/>
  <c r="O11477" i="1" s="1"/>
  <c r="N9178" i="1"/>
  <c r="O9178" i="1" s="1"/>
  <c r="N1828" i="1"/>
  <c r="O1828" i="1" s="1"/>
  <c r="N7175" i="1"/>
  <c r="O7175" i="1" s="1"/>
  <c r="N1333" i="1"/>
  <c r="O1333" i="1" s="1"/>
  <c r="N7941" i="1"/>
  <c r="O7941" i="1" s="1"/>
  <c r="N6113" i="1"/>
  <c r="O6113" i="1" s="1"/>
  <c r="N95" i="1"/>
  <c r="O95" i="1" s="1"/>
  <c r="N11935" i="1"/>
  <c r="O11935" i="1" s="1"/>
  <c r="N10007" i="1"/>
  <c r="O10007" i="1" s="1"/>
  <c r="N3696" i="1"/>
  <c r="O3696" i="1" s="1"/>
  <c r="N9874" i="1"/>
  <c r="O9874" i="1" s="1"/>
  <c r="N8349" i="1"/>
  <c r="O8349" i="1" s="1"/>
  <c r="N7777" i="1"/>
  <c r="O7777" i="1" s="1"/>
  <c r="N5709" i="1"/>
  <c r="O5709" i="1" s="1"/>
  <c r="N690" i="1"/>
  <c r="O690" i="1" s="1"/>
  <c r="N15144" i="1"/>
  <c r="O15144" i="1" s="1"/>
  <c r="N7808" i="1"/>
  <c r="O7808" i="1" s="1"/>
  <c r="N860" i="1"/>
  <c r="O860" i="1" s="1"/>
  <c r="N792" i="1"/>
  <c r="O792" i="1" s="1"/>
  <c r="N11814" i="1"/>
  <c r="O11814" i="1" s="1"/>
  <c r="N5234" i="1"/>
  <c r="O5234" i="1" s="1"/>
  <c r="N6520" i="1"/>
  <c r="O6520" i="1" s="1"/>
  <c r="N9442" i="1"/>
  <c r="O9442" i="1" s="1"/>
  <c r="N35" i="1"/>
  <c r="O35" i="1" s="1"/>
  <c r="N7898" i="1"/>
  <c r="O7898" i="1" s="1"/>
  <c r="N10675" i="1"/>
  <c r="O10675" i="1" s="1"/>
  <c r="N5941" i="1"/>
  <c r="O5941" i="1" s="1"/>
  <c r="N2481" i="1"/>
  <c r="O2481" i="1" s="1"/>
  <c r="N13083" i="1"/>
  <c r="O13083" i="1" s="1"/>
  <c r="N5994" i="1"/>
  <c r="O5994" i="1" s="1"/>
  <c r="N15307" i="1"/>
  <c r="O15307" i="1" s="1"/>
  <c r="N8195" i="1"/>
  <c r="O8195" i="1" s="1"/>
  <c r="N1950" i="1"/>
  <c r="O1950" i="1" s="1"/>
  <c r="N1235" i="1"/>
  <c r="O1235" i="1" s="1"/>
  <c r="N3189" i="1"/>
  <c r="O3189" i="1" s="1"/>
  <c r="N13740" i="1"/>
  <c r="O13740" i="1" s="1"/>
  <c r="N7524" i="1"/>
  <c r="O7524" i="1" s="1"/>
  <c r="N12721" i="1"/>
  <c r="O12721" i="1" s="1"/>
  <c r="N10322" i="1"/>
  <c r="O10322" i="1" s="1"/>
  <c r="N13182" i="1"/>
  <c r="O13182" i="1" s="1"/>
  <c r="N7923" i="1"/>
  <c r="O7923" i="1" s="1"/>
  <c r="N12591" i="1"/>
  <c r="O12591" i="1" s="1"/>
  <c r="N14458" i="1"/>
  <c r="O14458" i="1" s="1"/>
  <c r="N2203" i="1"/>
  <c r="O2203" i="1" s="1"/>
  <c r="N15315" i="1"/>
  <c r="O15315" i="1" s="1"/>
  <c r="N11370" i="1"/>
  <c r="O11370" i="1" s="1"/>
  <c r="N8837" i="1"/>
  <c r="O8837" i="1" s="1"/>
  <c r="N15243" i="1"/>
  <c r="O15243" i="1" s="1"/>
  <c r="N2560" i="1"/>
  <c r="O2560" i="1" s="1"/>
  <c r="N9962" i="1"/>
  <c r="O9962" i="1" s="1"/>
  <c r="N2891" i="1"/>
  <c r="O2891" i="1" s="1"/>
  <c r="N7786" i="1"/>
  <c r="O7786" i="1" s="1"/>
  <c r="N614" i="1"/>
  <c r="O614" i="1" s="1"/>
  <c r="N5216" i="1"/>
  <c r="O5216" i="1" s="1"/>
  <c r="N13420" i="1"/>
  <c r="O13420" i="1" s="1"/>
  <c r="N11646" i="1"/>
  <c r="O11646" i="1" s="1"/>
  <c r="N5989" i="1"/>
  <c r="O5989" i="1" s="1"/>
  <c r="N2634" i="1"/>
  <c r="O2634" i="1" s="1"/>
  <c r="N971" i="1"/>
  <c r="O971" i="1" s="1"/>
  <c r="N14632" i="1"/>
  <c r="O14632" i="1" s="1"/>
  <c r="N6581" i="1"/>
  <c r="O6581" i="1" s="1"/>
  <c r="N11091" i="1"/>
  <c r="O11091" i="1" s="1"/>
  <c r="N13930" i="1"/>
  <c r="O13930" i="1" s="1"/>
  <c r="N11338" i="1"/>
  <c r="O11338" i="1" s="1"/>
  <c r="N7163" i="1"/>
  <c r="O7163" i="1" s="1"/>
  <c r="N5587" i="1"/>
  <c r="O5587" i="1" s="1"/>
  <c r="N13412" i="1"/>
  <c r="O13412" i="1" s="1"/>
  <c r="N4854" i="1"/>
  <c r="O4854" i="1" s="1"/>
  <c r="N4980" i="1"/>
  <c r="O4980" i="1" s="1"/>
  <c r="N11628" i="1"/>
  <c r="O11628" i="1" s="1"/>
  <c r="N9035" i="1"/>
  <c r="O9035" i="1" s="1"/>
  <c r="N6501" i="1"/>
  <c r="O6501" i="1" s="1"/>
  <c r="N6895" i="1"/>
  <c r="O6895" i="1" s="1"/>
  <c r="N8995" i="1"/>
  <c r="O8995" i="1" s="1"/>
  <c r="N6667" i="1"/>
  <c r="O6667" i="1" s="1"/>
  <c r="N4814" i="1"/>
  <c r="O4814" i="1" s="1"/>
  <c r="N13893" i="1"/>
  <c r="O13893" i="1" s="1"/>
  <c r="N7744" i="1"/>
  <c r="O7744" i="1" s="1"/>
  <c r="N3036" i="1"/>
  <c r="O3036" i="1" s="1"/>
  <c r="N2515" i="1"/>
  <c r="O2515" i="1" s="1"/>
  <c r="N4374" i="1"/>
  <c r="O4374" i="1" s="1"/>
  <c r="N15148" i="1"/>
  <c r="O15148" i="1" s="1"/>
  <c r="N14196" i="1"/>
  <c r="O14196" i="1" s="1"/>
  <c r="N1414" i="1"/>
  <c r="O1414" i="1" s="1"/>
  <c r="N1302" i="1"/>
  <c r="O1302" i="1" s="1"/>
  <c r="N5775" i="1"/>
  <c r="O5775" i="1" s="1"/>
  <c r="N7871" i="1"/>
  <c r="O7871" i="1" s="1"/>
  <c r="N4606" i="1"/>
  <c r="O4606" i="1" s="1"/>
  <c r="N10088" i="1"/>
  <c r="O10088" i="1" s="1"/>
  <c r="N6514" i="1"/>
  <c r="O6514" i="1" s="1"/>
  <c r="N8223" i="1"/>
  <c r="O8223" i="1" s="1"/>
  <c r="N4256" i="1"/>
  <c r="O4256" i="1" s="1"/>
  <c r="N1081" i="1"/>
  <c r="O1081" i="1" s="1"/>
  <c r="N10664" i="1"/>
  <c r="O10664" i="1" s="1"/>
  <c r="N11174" i="1"/>
  <c r="O11174" i="1" s="1"/>
  <c r="N7262" i="1"/>
  <c r="O7262" i="1" s="1"/>
  <c r="N13242" i="1"/>
  <c r="O13242" i="1" s="1"/>
  <c r="N4667" i="1"/>
  <c r="O4667" i="1" s="1"/>
  <c r="N11143" i="1"/>
  <c r="O11143" i="1" s="1"/>
  <c r="N8935" i="1"/>
  <c r="O8935" i="1" s="1"/>
  <c r="N6524" i="1"/>
  <c r="O6524" i="1" s="1"/>
  <c r="N3244" i="1"/>
  <c r="O3244" i="1" s="1"/>
  <c r="N10173" i="1"/>
  <c r="O10173" i="1" s="1"/>
  <c r="N2441" i="1"/>
  <c r="O2441" i="1" s="1"/>
  <c r="N11156" i="1"/>
  <c r="O11156" i="1" s="1"/>
  <c r="N3294" i="1"/>
  <c r="O3294" i="1" s="1"/>
  <c r="N278" i="1"/>
  <c r="O278" i="1" s="1"/>
  <c r="N4601" i="1"/>
  <c r="O4601" i="1" s="1"/>
  <c r="N13272" i="1"/>
  <c r="O13272" i="1" s="1"/>
  <c r="N442" i="1"/>
  <c r="O442" i="1" s="1"/>
  <c r="N979" i="1"/>
  <c r="O979" i="1" s="1"/>
  <c r="N8174" i="1"/>
  <c r="O8174" i="1" s="1"/>
  <c r="N68" i="1"/>
  <c r="O68" i="1" s="1"/>
  <c r="N9816" i="1"/>
  <c r="O9816" i="1" s="1"/>
  <c r="N9581" i="1"/>
  <c r="O9581" i="1" s="1"/>
  <c r="N3394" i="1"/>
  <c r="O3394" i="1" s="1"/>
  <c r="N6619" i="1"/>
  <c r="O6619" i="1" s="1"/>
  <c r="N11763" i="1"/>
  <c r="O11763" i="1" s="1"/>
  <c r="N3093" i="1"/>
  <c r="O3093" i="1" s="1"/>
  <c r="N9270" i="1"/>
  <c r="O9270" i="1" s="1"/>
  <c r="N6698" i="1"/>
  <c r="O6698" i="1" s="1"/>
  <c r="N5958" i="1"/>
  <c r="O5958" i="1" s="1"/>
  <c r="N5010" i="1"/>
  <c r="O5010" i="1" s="1"/>
  <c r="N8362" i="1"/>
  <c r="O8362" i="1" s="1"/>
  <c r="N3858" i="1"/>
  <c r="O3858" i="1" s="1"/>
  <c r="N9778" i="1"/>
  <c r="O9778" i="1" s="1"/>
  <c r="N1781" i="1"/>
  <c r="O1781" i="1" s="1"/>
  <c r="N13186" i="1"/>
  <c r="O13186" i="1" s="1"/>
  <c r="N11731" i="1"/>
  <c r="O11731" i="1" s="1"/>
  <c r="N6301" i="1"/>
  <c r="O6301" i="1" s="1"/>
  <c r="N2736" i="1"/>
  <c r="O2736" i="1" s="1"/>
  <c r="N5971" i="1"/>
  <c r="O5971" i="1" s="1"/>
  <c r="N10373" i="1"/>
  <c r="O10373" i="1" s="1"/>
  <c r="N5534" i="1"/>
  <c r="O5534" i="1" s="1"/>
  <c r="N1262" i="1"/>
  <c r="O1262" i="1" s="1"/>
  <c r="N1692" i="1"/>
  <c r="O1692" i="1" s="1"/>
  <c r="N10712" i="1"/>
  <c r="O10712" i="1" s="1"/>
  <c r="N13161" i="1"/>
  <c r="O13161" i="1" s="1"/>
  <c r="N12752" i="1"/>
  <c r="O12752" i="1" s="1"/>
  <c r="N11448" i="1"/>
  <c r="O11448" i="1" s="1"/>
  <c r="N11663" i="1"/>
  <c r="O11663" i="1" s="1"/>
  <c r="N15064" i="1"/>
  <c r="O15064" i="1" s="1"/>
  <c r="N2379" i="1"/>
  <c r="O2379" i="1" s="1"/>
  <c r="N8380" i="1"/>
  <c r="O8380" i="1" s="1"/>
  <c r="N4018" i="1"/>
  <c r="O4018" i="1" s="1"/>
  <c r="N3524" i="1"/>
  <c r="O3524" i="1" s="1"/>
  <c r="N6188" i="1"/>
  <c r="O6188" i="1" s="1"/>
  <c r="N5122" i="1"/>
  <c r="O5122" i="1" s="1"/>
  <c r="N10057" i="1"/>
  <c r="O10057" i="1" s="1"/>
  <c r="N6279" i="1"/>
  <c r="O6279" i="1" s="1"/>
  <c r="N4321" i="1"/>
  <c r="O4321" i="1" s="1"/>
  <c r="N1289" i="1"/>
  <c r="O1289" i="1" s="1"/>
  <c r="N4407" i="1"/>
  <c r="O4407" i="1" s="1"/>
  <c r="N7397" i="1"/>
  <c r="O7397" i="1" s="1"/>
  <c r="N9335" i="1"/>
  <c r="O9335" i="1" s="1"/>
  <c r="N9831" i="1"/>
  <c r="O9831" i="1" s="1"/>
  <c r="N3207" i="1"/>
  <c r="O3207" i="1" s="1"/>
  <c r="N6183" i="1"/>
  <c r="O6183" i="1" s="1"/>
  <c r="N6083" i="1"/>
  <c r="O6083" i="1" s="1"/>
  <c r="N241" i="1"/>
  <c r="O241" i="1" s="1"/>
  <c r="N13609" i="1"/>
  <c r="O13609" i="1" s="1"/>
  <c r="N10367" i="1"/>
  <c r="O10367" i="1" s="1"/>
  <c r="N10197" i="1"/>
  <c r="O10197" i="1" s="1"/>
  <c r="N8896" i="1"/>
  <c r="O8896" i="1" s="1"/>
  <c r="N7036" i="1"/>
  <c r="O7036" i="1" s="1"/>
  <c r="N3447" i="1"/>
  <c r="O3447" i="1" s="1"/>
  <c r="N5935" i="1"/>
  <c r="O5935" i="1" s="1"/>
  <c r="N2701" i="1"/>
  <c r="O2701" i="1" s="1"/>
  <c r="N12536" i="1"/>
  <c r="O12536" i="1" s="1"/>
  <c r="N3226" i="1"/>
  <c r="O3226" i="1" s="1"/>
  <c r="N4208" i="1"/>
  <c r="O4208" i="1" s="1"/>
  <c r="N209" i="1"/>
  <c r="O209" i="1" s="1"/>
  <c r="N5679" i="1"/>
  <c r="O5679" i="1" s="1"/>
  <c r="N10925" i="1"/>
  <c r="O10925" i="1" s="1"/>
  <c r="N2740" i="1"/>
  <c r="O2740" i="1" s="1"/>
  <c r="N7837" i="1"/>
  <c r="O7837" i="1" s="1"/>
  <c r="N14389" i="1"/>
  <c r="O14389" i="1" s="1"/>
  <c r="N6690" i="1"/>
  <c r="O6690" i="1" s="1"/>
  <c r="N12220" i="1"/>
  <c r="O12220" i="1" s="1"/>
  <c r="N12260" i="1"/>
  <c r="O12260" i="1" s="1"/>
  <c r="N10028" i="1"/>
  <c r="O10028" i="1" s="1"/>
  <c r="N5531" i="1"/>
  <c r="O5531" i="1" s="1"/>
  <c r="N11660" i="1"/>
  <c r="O11660" i="1" s="1"/>
  <c r="N14413" i="1"/>
  <c r="O14413" i="1" s="1"/>
  <c r="N4150" i="1"/>
  <c r="O4150" i="1" s="1"/>
  <c r="N7674" i="1"/>
  <c r="O7674" i="1" s="1"/>
  <c r="N9240" i="1"/>
  <c r="O9240" i="1" s="1"/>
  <c r="N9160" i="1"/>
  <c r="O9160" i="1" s="1"/>
  <c r="N6324" i="1"/>
  <c r="O6324" i="1" s="1"/>
  <c r="N8337" i="1"/>
  <c r="O8337" i="1" s="1"/>
  <c r="N878" i="1"/>
  <c r="O878" i="1" s="1"/>
  <c r="N1015" i="1"/>
  <c r="O1015" i="1" s="1"/>
  <c r="N14297" i="1"/>
  <c r="O14297" i="1" s="1"/>
  <c r="N8465" i="1"/>
  <c r="O8465" i="1" s="1"/>
  <c r="N2989" i="1"/>
  <c r="O2989" i="1" s="1"/>
  <c r="N4045" i="1"/>
  <c r="O4045" i="1" s="1"/>
  <c r="N10849" i="1"/>
  <c r="O10849" i="1" s="1"/>
  <c r="N10661" i="1"/>
  <c r="O10661" i="1" s="1"/>
  <c r="N10115" i="1"/>
  <c r="O10115" i="1" s="1"/>
  <c r="N3834" i="1"/>
  <c r="O3834" i="1" s="1"/>
  <c r="N12830" i="1"/>
  <c r="O12830" i="1" s="1"/>
  <c r="N1024" i="1"/>
  <c r="O1024" i="1" s="1"/>
  <c r="N6414" i="1"/>
  <c r="O6414" i="1" s="1"/>
  <c r="N11715" i="1"/>
  <c r="O11715" i="1" s="1"/>
  <c r="N3655" i="1"/>
  <c r="O3655" i="1" s="1"/>
  <c r="N3690" i="1"/>
  <c r="O3690" i="1" s="1"/>
  <c r="N23" i="1"/>
  <c r="O23" i="1" s="1"/>
  <c r="N7550" i="1"/>
  <c r="O7550" i="1" s="1"/>
  <c r="N14112" i="1"/>
  <c r="O14112" i="1" s="1"/>
  <c r="N7864" i="1"/>
  <c r="O7864" i="1" s="1"/>
  <c r="N14323" i="1"/>
  <c r="O14323" i="1" s="1"/>
  <c r="N3304" i="1"/>
  <c r="O3304" i="1" s="1"/>
  <c r="N5967" i="1"/>
  <c r="O5967" i="1" s="1"/>
  <c r="N15227" i="1"/>
  <c r="O15227" i="1" s="1"/>
  <c r="N12280" i="1"/>
  <c r="O12280" i="1" s="1"/>
  <c r="N8851" i="1"/>
  <c r="O8851" i="1" s="1"/>
  <c r="N1343" i="1"/>
  <c r="O1343" i="1" s="1"/>
  <c r="N2006" i="1"/>
  <c r="O2006" i="1" s="1"/>
  <c r="N6723" i="1"/>
  <c r="O6723" i="1" s="1"/>
  <c r="N12528" i="1"/>
  <c r="O12528" i="1" s="1"/>
  <c r="N11403" i="1"/>
  <c r="O11403" i="1" s="1"/>
  <c r="N13120" i="1"/>
  <c r="O13120" i="1" s="1"/>
  <c r="N6114" i="1"/>
  <c r="O6114" i="1" s="1"/>
  <c r="N8877" i="1"/>
  <c r="O8877" i="1" s="1"/>
  <c r="N4687" i="1"/>
  <c r="O4687" i="1" s="1"/>
  <c r="N8244" i="1"/>
  <c r="O8244" i="1" s="1"/>
  <c r="N9454" i="1"/>
  <c r="O9454" i="1" s="1"/>
  <c r="N7900" i="1"/>
  <c r="O7900" i="1" s="1"/>
  <c r="N3026" i="1"/>
  <c r="O3026" i="1" s="1"/>
  <c r="N5158" i="1"/>
  <c r="O5158" i="1" s="1"/>
  <c r="N9656" i="1"/>
  <c r="O9656" i="1" s="1"/>
  <c r="N8828" i="1"/>
  <c r="O8828" i="1" s="1"/>
  <c r="N6864" i="1"/>
  <c r="O6864" i="1" s="1"/>
  <c r="N976" i="1"/>
  <c r="O976" i="1" s="1"/>
  <c r="N6925" i="1"/>
  <c r="O6925" i="1" s="1"/>
  <c r="N8713" i="1"/>
  <c r="O8713" i="1" s="1"/>
  <c r="N3353" i="1"/>
  <c r="O3353" i="1" s="1"/>
  <c r="N231" i="1"/>
  <c r="O231" i="1" s="1"/>
  <c r="N7847" i="1"/>
  <c r="O7847" i="1" s="1"/>
  <c r="N5743" i="1"/>
  <c r="O5743" i="1" s="1"/>
  <c r="N10627" i="1"/>
  <c r="O10627" i="1" s="1"/>
  <c r="N1942" i="1"/>
  <c r="O1942" i="1" s="1"/>
  <c r="N8308" i="1"/>
  <c r="O8308" i="1" s="1"/>
  <c r="N13796" i="1"/>
  <c r="O13796" i="1" s="1"/>
  <c r="N14210" i="1"/>
  <c r="O14210" i="1" s="1"/>
  <c r="N13536" i="1"/>
  <c r="O13536" i="1" s="1"/>
  <c r="N12313" i="1"/>
  <c r="O12313" i="1" s="1"/>
  <c r="N14383" i="1"/>
  <c r="O14383" i="1" s="1"/>
  <c r="N14893" i="1"/>
  <c r="O14893" i="1" s="1"/>
  <c r="N4310" i="1"/>
  <c r="O4310" i="1" s="1"/>
  <c r="N7458" i="1"/>
  <c r="O7458" i="1" s="1"/>
  <c r="N10921" i="1"/>
  <c r="O10921" i="1" s="1"/>
  <c r="N7775" i="1"/>
  <c r="O7775" i="1" s="1"/>
  <c r="N13913" i="1"/>
  <c r="O13913" i="1" s="1"/>
  <c r="N14977" i="1"/>
  <c r="O14977" i="1" s="1"/>
  <c r="N7579" i="1"/>
  <c r="O7579" i="1" s="1"/>
  <c r="N5030" i="1"/>
  <c r="O5030" i="1" s="1"/>
  <c r="N6150" i="1"/>
  <c r="O6150" i="1" s="1"/>
  <c r="N10445" i="1"/>
  <c r="O10445" i="1" s="1"/>
  <c r="N11175" i="1"/>
  <c r="O11175" i="1" s="1"/>
  <c r="N5730" i="1"/>
  <c r="O5730" i="1" s="1"/>
  <c r="N13003" i="1"/>
  <c r="O13003" i="1" s="1"/>
  <c r="N1944" i="1"/>
  <c r="O1944" i="1" s="1"/>
  <c r="N374" i="1"/>
  <c r="O374" i="1" s="1"/>
  <c r="N15053" i="1"/>
  <c r="O15053" i="1" s="1"/>
  <c r="N14139" i="1"/>
  <c r="O14139" i="1" s="1"/>
  <c r="N4655" i="1"/>
  <c r="O4655" i="1" s="1"/>
  <c r="N14680" i="1"/>
  <c r="O14680" i="1" s="1"/>
  <c r="N4766" i="1"/>
  <c r="O4766" i="1" s="1"/>
  <c r="N7225" i="1"/>
  <c r="O7225" i="1" s="1"/>
  <c r="N8083" i="1"/>
  <c r="O8083" i="1" s="1"/>
  <c r="N9818" i="1"/>
  <c r="O9818" i="1" s="1"/>
  <c r="N8048" i="1"/>
  <c r="O8048" i="1" s="1"/>
  <c r="N13987" i="1"/>
  <c r="O13987" i="1" s="1"/>
  <c r="N8616" i="1"/>
  <c r="O8616" i="1" s="1"/>
  <c r="N472" i="1"/>
  <c r="O472" i="1" s="1"/>
  <c r="N2705" i="1"/>
  <c r="O2705" i="1" s="1"/>
  <c r="N14719" i="1"/>
  <c r="O14719" i="1" s="1"/>
  <c r="N707" i="1"/>
  <c r="O707" i="1" s="1"/>
  <c r="N11608" i="1"/>
  <c r="O11608" i="1" s="1"/>
  <c r="N15004" i="1"/>
  <c r="O15004" i="1" s="1"/>
  <c r="N469" i="1"/>
  <c r="O469" i="1" s="1"/>
  <c r="N13213" i="1"/>
  <c r="O13213" i="1" s="1"/>
  <c r="N10851" i="1"/>
  <c r="O10851" i="1" s="1"/>
  <c r="N514" i="1"/>
  <c r="O514" i="1" s="1"/>
  <c r="N9219" i="1"/>
  <c r="O9219" i="1" s="1"/>
  <c r="N14063" i="1"/>
  <c r="O14063" i="1" s="1"/>
  <c r="N6798" i="1"/>
  <c r="O6798" i="1" s="1"/>
  <c r="N11435" i="1"/>
  <c r="O11435" i="1" s="1"/>
  <c r="N4955" i="1"/>
  <c r="O4955" i="1" s="1"/>
  <c r="N5947" i="1"/>
  <c r="O5947" i="1" s="1"/>
  <c r="N10606" i="1"/>
  <c r="O10606" i="1" s="1"/>
  <c r="N479" i="1"/>
  <c r="O479" i="1" s="1"/>
  <c r="N11281" i="1"/>
  <c r="O11281" i="1" s="1"/>
  <c r="N4023" i="1"/>
  <c r="O4023" i="1" s="1"/>
  <c r="N13036" i="1"/>
  <c r="O13036" i="1" s="1"/>
  <c r="N8601" i="1"/>
  <c r="O8601" i="1" s="1"/>
  <c r="N4384" i="1"/>
  <c r="O4384" i="1" s="1"/>
  <c r="N10493" i="1"/>
  <c r="O10493" i="1" s="1"/>
  <c r="N14038" i="1"/>
  <c r="O14038" i="1" s="1"/>
  <c r="N7920" i="1"/>
  <c r="O7920" i="1" s="1"/>
  <c r="N13239" i="1"/>
  <c r="O13239" i="1" s="1"/>
  <c r="N14353" i="1"/>
  <c r="O14353" i="1" s="1"/>
  <c r="N5697" i="1"/>
  <c r="O5697" i="1" s="1"/>
  <c r="N12755" i="1"/>
  <c r="O12755" i="1" s="1"/>
  <c r="N11936" i="1"/>
  <c r="O11936" i="1" s="1"/>
  <c r="N8557" i="1"/>
  <c r="O8557" i="1" s="1"/>
  <c r="N865" i="1"/>
  <c r="O865" i="1" s="1"/>
  <c r="N12338" i="1"/>
  <c r="O12338" i="1" s="1"/>
  <c r="N827" i="1"/>
  <c r="O827" i="1" s="1"/>
  <c r="N14871" i="1"/>
  <c r="O14871" i="1" s="1"/>
  <c r="N6973" i="1"/>
  <c r="O6973" i="1" s="1"/>
  <c r="N423" i="1"/>
  <c r="O423" i="1" s="1"/>
  <c r="N3527" i="1"/>
  <c r="O3527" i="1" s="1"/>
  <c r="N3514" i="1"/>
  <c r="O3514" i="1" s="1"/>
  <c r="N13261" i="1"/>
  <c r="O13261" i="1" s="1"/>
  <c r="N1159" i="1"/>
  <c r="O1159" i="1" s="1"/>
  <c r="N2663" i="1"/>
  <c r="O2663" i="1" s="1"/>
  <c r="N5556" i="1"/>
  <c r="O5556" i="1" s="1"/>
  <c r="N2718" i="1"/>
  <c r="O2718" i="1" s="1"/>
  <c r="N2949" i="1"/>
  <c r="O2949" i="1" s="1"/>
  <c r="N3265" i="1"/>
  <c r="O3265" i="1" s="1"/>
  <c r="N2175" i="1"/>
  <c r="O2175" i="1" s="1"/>
  <c r="N9493" i="1"/>
  <c r="O9493" i="1" s="1"/>
  <c r="N1104" i="1"/>
  <c r="O1104" i="1" s="1"/>
  <c r="N5388" i="1"/>
  <c r="O5388" i="1" s="1"/>
  <c r="N10335" i="1"/>
  <c r="O10335" i="1" s="1"/>
  <c r="N4731" i="1"/>
  <c r="O4731" i="1" s="1"/>
  <c r="N5217" i="1"/>
  <c r="O5217" i="1" s="1"/>
  <c r="N11785" i="1"/>
  <c r="O11785" i="1" s="1"/>
  <c r="N12090" i="1"/>
  <c r="O12090" i="1" s="1"/>
  <c r="N11390" i="1"/>
  <c r="O11390" i="1" s="1"/>
  <c r="N5069" i="1"/>
  <c r="O5069" i="1" s="1"/>
  <c r="N8116" i="1"/>
  <c r="O8116" i="1" s="1"/>
  <c r="N13422" i="1"/>
  <c r="O13422" i="1" s="1"/>
  <c r="N6481" i="1"/>
  <c r="O6481" i="1" s="1"/>
  <c r="N4160" i="1"/>
  <c r="O4160" i="1" s="1"/>
  <c r="N443" i="1"/>
  <c r="O443" i="1" s="1"/>
  <c r="N8779" i="1"/>
  <c r="O8779" i="1" s="1"/>
  <c r="N3296" i="1"/>
  <c r="O3296" i="1" s="1"/>
  <c r="N11222" i="1"/>
  <c r="O11222" i="1" s="1"/>
  <c r="N1301" i="1"/>
  <c r="O1301" i="1" s="1"/>
  <c r="N6265" i="1"/>
  <c r="O6265" i="1" s="1"/>
  <c r="N5087" i="1"/>
  <c r="O5087" i="1" s="1"/>
  <c r="N4242" i="1"/>
  <c r="O4242" i="1" s="1"/>
  <c r="N15186" i="1"/>
  <c r="O15186" i="1" s="1"/>
  <c r="N1542" i="1"/>
  <c r="O1542" i="1" s="1"/>
  <c r="N45" i="1"/>
  <c r="O45" i="1" s="1"/>
  <c r="N240" i="1"/>
  <c r="O240" i="1" s="1"/>
  <c r="N1602" i="1"/>
  <c r="O1602" i="1" s="1"/>
  <c r="N13039" i="1"/>
  <c r="O13039" i="1" s="1"/>
  <c r="N2493" i="1"/>
  <c r="O2493" i="1" s="1"/>
  <c r="N8811" i="1"/>
  <c r="O8811" i="1" s="1"/>
  <c r="N9774" i="1"/>
  <c r="O9774" i="1" s="1"/>
  <c r="N11774" i="1"/>
  <c r="O11774" i="1" s="1"/>
  <c r="N2007" i="1"/>
  <c r="O2007" i="1" s="1"/>
  <c r="N1989" i="1"/>
  <c r="O1989" i="1" s="1"/>
  <c r="N4734" i="1"/>
  <c r="O4734" i="1" s="1"/>
  <c r="N1600" i="1"/>
  <c r="O1600" i="1" s="1"/>
  <c r="N4206" i="1"/>
  <c r="O4206" i="1" s="1"/>
  <c r="N9159" i="1"/>
  <c r="O9159" i="1" s="1"/>
  <c r="N6518" i="1"/>
  <c r="O6518" i="1" s="1"/>
  <c r="N4506" i="1"/>
  <c r="O4506" i="1" s="1"/>
  <c r="N5112" i="1"/>
  <c r="O5112" i="1" s="1"/>
  <c r="N3594" i="1"/>
  <c r="O3594" i="1" s="1"/>
  <c r="N6855" i="1"/>
  <c r="O6855" i="1" s="1"/>
  <c r="N7016" i="1"/>
  <c r="O7016" i="1" s="1"/>
  <c r="N13753" i="1"/>
  <c r="O13753" i="1" s="1"/>
  <c r="N10284" i="1"/>
  <c r="O10284" i="1" s="1"/>
  <c r="N9687" i="1"/>
  <c r="O9687" i="1" s="1"/>
  <c r="N4003" i="1"/>
  <c r="O4003" i="1" s="1"/>
  <c r="N5185" i="1"/>
  <c r="O5185" i="1" s="1"/>
  <c r="N13401" i="1"/>
  <c r="O13401" i="1" s="1"/>
  <c r="N8707" i="1"/>
  <c r="O8707" i="1" s="1"/>
  <c r="N2767" i="1"/>
  <c r="O2767" i="1" s="1"/>
  <c r="N11177" i="1"/>
  <c r="O11177" i="1" s="1"/>
  <c r="N1012" i="1"/>
  <c r="O1012" i="1" s="1"/>
  <c r="N13718" i="1"/>
  <c r="O13718" i="1" s="1"/>
  <c r="N8395" i="1"/>
  <c r="O8395" i="1" s="1"/>
  <c r="N15061" i="1"/>
  <c r="O15061" i="1" s="1"/>
  <c r="N4196" i="1"/>
  <c r="O4196" i="1" s="1"/>
  <c r="N1710" i="1"/>
  <c r="O1710" i="1" s="1"/>
  <c r="N7489" i="1"/>
  <c r="O7489" i="1" s="1"/>
  <c r="N8418" i="1"/>
  <c r="O8418" i="1" s="1"/>
  <c r="N11570" i="1"/>
  <c r="O11570" i="1" s="1"/>
  <c r="N9243" i="1"/>
  <c r="O9243" i="1" s="1"/>
  <c r="N6072" i="1"/>
  <c r="O6072" i="1" s="1"/>
  <c r="N2849" i="1"/>
  <c r="O2849" i="1" s="1"/>
  <c r="N13653" i="1"/>
  <c r="O13653" i="1" s="1"/>
  <c r="N4762" i="1"/>
  <c r="O4762" i="1" s="1"/>
  <c r="N3272" i="1"/>
  <c r="O3272" i="1" s="1"/>
  <c r="N4042" i="1"/>
  <c r="O4042" i="1" s="1"/>
  <c r="N8397" i="1"/>
  <c r="O8397" i="1" s="1"/>
  <c r="N221" i="1"/>
  <c r="O221" i="1" s="1"/>
  <c r="N11907" i="1"/>
  <c r="O11907" i="1" s="1"/>
  <c r="N12184" i="1"/>
  <c r="O12184" i="1" s="1"/>
  <c r="N13462" i="1"/>
  <c r="O13462" i="1" s="1"/>
  <c r="N12553" i="1"/>
  <c r="O12553" i="1" s="1"/>
  <c r="N1361" i="1"/>
  <c r="O1361" i="1" s="1"/>
  <c r="N8109" i="1"/>
  <c r="O8109" i="1" s="1"/>
  <c r="N2577" i="1"/>
  <c r="O2577" i="1" s="1"/>
  <c r="N1619" i="1"/>
  <c r="O1619" i="1" s="1"/>
  <c r="N63" i="1"/>
  <c r="O63" i="1" s="1"/>
  <c r="N478" i="1"/>
  <c r="O478" i="1" s="1"/>
  <c r="N5322" i="1"/>
  <c r="O5322" i="1" s="1"/>
  <c r="N291" i="1"/>
  <c r="O291" i="1" s="1"/>
  <c r="N6508" i="1"/>
  <c r="O6508" i="1" s="1"/>
  <c r="N2026" i="1"/>
  <c r="O2026" i="1" s="1"/>
  <c r="N12670" i="1"/>
  <c r="O12670" i="1" s="1"/>
  <c r="N5778" i="1"/>
  <c r="O5778" i="1" s="1"/>
  <c r="N9834" i="1"/>
  <c r="O9834" i="1" s="1"/>
  <c r="N7233" i="1"/>
  <c r="O7233" i="1" s="1"/>
  <c r="N6991" i="1"/>
  <c r="O6991" i="1" s="1"/>
  <c r="N7259" i="1"/>
  <c r="O7259" i="1" s="1"/>
  <c r="N4238" i="1"/>
  <c r="O4238" i="1" s="1"/>
  <c r="N1911" i="1"/>
  <c r="O1911" i="1" s="1"/>
  <c r="N13610" i="1"/>
  <c r="O13610" i="1" s="1"/>
  <c r="N11582" i="1"/>
  <c r="O11582" i="1" s="1"/>
  <c r="N3851" i="1"/>
  <c r="O3851" i="1" s="1"/>
  <c r="N267" i="1"/>
  <c r="O267" i="1" s="1"/>
  <c r="N8089" i="1"/>
  <c r="O8089" i="1" s="1"/>
  <c r="N1377" i="1"/>
  <c r="O1377" i="1" s="1"/>
  <c r="N10945" i="1"/>
  <c r="O10945" i="1" s="1"/>
  <c r="N4671" i="1"/>
  <c r="O4671" i="1" s="1"/>
  <c r="N9069" i="1"/>
  <c r="O9069" i="1" s="1"/>
  <c r="N6710" i="1"/>
  <c r="O6710" i="1" s="1"/>
  <c r="N1374" i="1"/>
  <c r="O1374" i="1" s="1"/>
  <c r="N15031" i="1"/>
  <c r="O15031" i="1" s="1"/>
  <c r="N20" i="1"/>
  <c r="O20" i="1" s="1"/>
  <c r="N14314" i="1"/>
  <c r="O14314" i="1" s="1"/>
  <c r="N10744" i="1"/>
  <c r="O10744" i="1" s="1"/>
  <c r="N8431" i="1"/>
  <c r="O8431" i="1" s="1"/>
  <c r="N12734" i="1"/>
  <c r="O12734" i="1" s="1"/>
  <c r="N441" i="1"/>
  <c r="O441" i="1" s="1"/>
  <c r="N2089" i="1"/>
  <c r="O2089" i="1" s="1"/>
  <c r="N9228" i="1"/>
  <c r="O9228" i="1" s="1"/>
  <c r="N8152" i="1"/>
  <c r="O8152" i="1" s="1"/>
  <c r="N8450" i="1"/>
  <c r="O8450" i="1" s="1"/>
  <c r="N13107" i="1"/>
  <c r="O13107" i="1" s="1"/>
  <c r="N10257" i="1"/>
  <c r="O10257" i="1" s="1"/>
  <c r="N5348" i="1"/>
  <c r="O5348" i="1" s="1"/>
  <c r="N9343" i="1"/>
  <c r="O9343" i="1" s="1"/>
  <c r="N10711" i="1"/>
  <c r="O10711" i="1" s="1"/>
  <c r="N2960" i="1"/>
  <c r="O2960" i="1" s="1"/>
  <c r="N417" i="1"/>
  <c r="O417" i="1" s="1"/>
  <c r="N7704" i="1"/>
  <c r="O7704" i="1" s="1"/>
  <c r="N10387" i="1"/>
  <c r="O10387" i="1" s="1"/>
  <c r="N13339" i="1"/>
  <c r="O13339" i="1" s="1"/>
  <c r="N8971" i="1"/>
  <c r="O8971" i="1" s="1"/>
  <c r="N9054" i="1"/>
  <c r="O9054" i="1" s="1"/>
  <c r="N7746" i="1"/>
  <c r="O7746" i="1" s="1"/>
  <c r="N14194" i="1"/>
  <c r="O14194" i="1" s="1"/>
  <c r="N13198" i="1"/>
  <c r="O13198" i="1" s="1"/>
  <c r="N7778" i="1"/>
  <c r="O7778" i="1" s="1"/>
  <c r="N10411" i="1"/>
  <c r="O10411" i="1" s="1"/>
  <c r="N10031" i="1"/>
  <c r="O10031" i="1" s="1"/>
  <c r="N3807" i="1"/>
  <c r="O3807" i="1" s="1"/>
  <c r="N3645" i="1"/>
  <c r="O3645" i="1" s="1"/>
  <c r="N15340" i="1"/>
  <c r="O15340" i="1" s="1"/>
  <c r="N12647" i="1"/>
  <c r="O12647" i="1" s="1"/>
  <c r="N11481" i="1"/>
  <c r="O11481" i="1" s="1"/>
  <c r="N14193" i="1"/>
  <c r="O14193" i="1" s="1"/>
  <c r="N11216" i="1"/>
  <c r="O11216" i="1" s="1"/>
  <c r="N12341" i="1"/>
  <c r="O12341" i="1" s="1"/>
  <c r="N4380" i="1"/>
  <c r="O4380" i="1" s="1"/>
  <c r="N7771" i="1"/>
  <c r="O7771" i="1" s="1"/>
  <c r="N6487" i="1"/>
  <c r="O6487" i="1" s="1"/>
  <c r="N4962" i="1"/>
  <c r="O4962" i="1" s="1"/>
  <c r="N11409" i="1"/>
  <c r="O11409" i="1" s="1"/>
  <c r="N6999" i="1"/>
  <c r="O6999" i="1" s="1"/>
  <c r="N14052" i="1"/>
  <c r="O14052" i="1" s="1"/>
  <c r="N6025" i="1"/>
  <c r="O6025" i="1" s="1"/>
  <c r="N6688" i="1"/>
  <c r="O6688" i="1" s="1"/>
  <c r="N13673" i="1"/>
  <c r="O13673" i="1" s="1"/>
  <c r="N461" i="1"/>
  <c r="O461" i="1" s="1"/>
  <c r="N7916" i="1"/>
  <c r="O7916" i="1" s="1"/>
  <c r="N3824" i="1"/>
  <c r="O3824" i="1" s="1"/>
  <c r="N6522" i="1"/>
  <c r="O6522" i="1" s="1"/>
  <c r="N10294" i="1"/>
  <c r="O10294" i="1" s="1"/>
  <c r="N9508" i="1"/>
  <c r="O9508" i="1" s="1"/>
  <c r="N5181" i="1"/>
  <c r="O5181" i="1" s="1"/>
  <c r="N4840" i="1"/>
  <c r="O4840" i="1" s="1"/>
  <c r="N5545" i="1"/>
  <c r="O5545" i="1" s="1"/>
  <c r="N11373" i="1"/>
  <c r="O11373" i="1" s="1"/>
  <c r="N6820" i="1"/>
  <c r="O6820" i="1" s="1"/>
  <c r="N2217" i="1"/>
  <c r="O2217" i="1" s="1"/>
  <c r="N14100" i="1"/>
  <c r="O14100" i="1" s="1"/>
  <c r="N5204" i="1"/>
  <c r="O5204" i="1" s="1"/>
  <c r="N6975" i="1"/>
  <c r="O6975" i="1" s="1"/>
  <c r="N7772" i="1"/>
  <c r="O7772" i="1" s="1"/>
  <c r="N11011" i="1"/>
  <c r="O11011" i="1" s="1"/>
  <c r="N4330" i="1"/>
  <c r="O4330" i="1" s="1"/>
  <c r="N11838" i="1"/>
  <c r="O11838" i="1" s="1"/>
  <c r="N54" i="1"/>
  <c r="O54" i="1" s="1"/>
  <c r="N11400" i="1"/>
  <c r="O11400" i="1" s="1"/>
  <c r="N2576" i="1"/>
  <c r="O2576" i="1" s="1"/>
  <c r="N2840" i="1"/>
  <c r="O2840" i="1" s="1"/>
  <c r="N8304" i="1"/>
  <c r="O8304" i="1" s="1"/>
  <c r="N4684" i="1"/>
  <c r="O4684" i="1" s="1"/>
  <c r="N2123" i="1"/>
  <c r="O2123" i="1" s="1"/>
  <c r="N2787" i="1"/>
  <c r="O2787" i="1" s="1"/>
  <c r="N13936" i="1"/>
  <c r="O13936" i="1" s="1"/>
  <c r="N10899" i="1"/>
  <c r="O10899" i="1" s="1"/>
  <c r="N2358" i="1"/>
  <c r="O2358" i="1" s="1"/>
  <c r="N12370" i="1"/>
  <c r="O12370" i="1" s="1"/>
  <c r="N14694" i="1"/>
  <c r="O14694" i="1" s="1"/>
  <c r="N1589" i="1"/>
  <c r="O1589" i="1" s="1"/>
  <c r="N10927" i="1"/>
  <c r="O10927" i="1" s="1"/>
  <c r="N4106" i="1"/>
  <c r="O4106" i="1" s="1"/>
  <c r="N8216" i="1"/>
  <c r="O8216" i="1" s="1"/>
  <c r="N3503" i="1"/>
  <c r="O3503" i="1" s="1"/>
  <c r="N2178" i="1"/>
  <c r="O2178" i="1" s="1"/>
  <c r="N8472" i="1"/>
  <c r="O8472" i="1" s="1"/>
  <c r="N12796" i="1"/>
  <c r="O12796" i="1" s="1"/>
  <c r="N14849" i="1"/>
  <c r="O14849" i="1" s="1"/>
  <c r="N12436" i="1"/>
  <c r="O12436" i="1" s="1"/>
  <c r="N3984" i="1"/>
  <c r="O3984" i="1" s="1"/>
  <c r="N9796" i="1"/>
  <c r="O9796" i="1" s="1"/>
  <c r="N2083" i="1"/>
  <c r="O2083" i="1" s="1"/>
  <c r="N6241" i="1"/>
  <c r="O6241" i="1" s="1"/>
  <c r="N2260" i="1"/>
  <c r="O2260" i="1" s="1"/>
  <c r="N11843" i="1"/>
  <c r="O11843" i="1" s="1"/>
  <c r="N2272" i="1"/>
  <c r="O2272" i="1" s="1"/>
  <c r="N11410" i="1"/>
  <c r="O11410" i="1" s="1"/>
  <c r="N1578" i="1"/>
  <c r="O1578" i="1" s="1"/>
  <c r="N8352" i="1"/>
  <c r="O8352" i="1" s="1"/>
  <c r="N3168" i="1"/>
  <c r="O3168" i="1" s="1"/>
  <c r="N2266" i="1"/>
  <c r="O2266" i="1" s="1"/>
  <c r="N6672" i="1"/>
  <c r="O6672" i="1" s="1"/>
  <c r="N14814" i="1"/>
  <c r="O14814" i="1" s="1"/>
  <c r="N1345" i="1"/>
  <c r="O1345" i="1" s="1"/>
  <c r="N6781" i="1"/>
  <c r="O6781" i="1" s="1"/>
  <c r="N1424" i="1"/>
  <c r="O1424" i="1" s="1"/>
  <c r="N3739" i="1"/>
  <c r="O3739" i="1" s="1"/>
  <c r="N4149" i="1"/>
  <c r="O4149" i="1" s="1"/>
  <c r="N7752" i="1"/>
  <c r="O7752" i="1" s="1"/>
  <c r="N12033" i="1"/>
  <c r="O12033" i="1" s="1"/>
  <c r="N5092" i="1"/>
  <c r="O5092" i="1" s="1"/>
  <c r="N11986" i="1"/>
  <c r="O11986" i="1" s="1"/>
  <c r="N259" i="1"/>
  <c r="O259" i="1" s="1"/>
  <c r="N874" i="1"/>
  <c r="O874" i="1" s="1"/>
  <c r="N2605" i="1"/>
  <c r="O2605" i="1" s="1"/>
  <c r="N6853" i="1"/>
  <c r="O6853" i="1" s="1"/>
  <c r="N5571" i="1"/>
  <c r="O5571" i="1" s="1"/>
  <c r="N11140" i="1"/>
  <c r="O11140" i="1" s="1"/>
  <c r="N15253" i="1"/>
  <c r="O15253" i="1" s="1"/>
  <c r="N12257" i="1"/>
  <c r="O12257" i="1" s="1"/>
  <c r="N12566" i="1"/>
  <c r="O12566" i="1" s="1"/>
  <c r="N15170" i="1"/>
  <c r="O15170" i="1" s="1"/>
  <c r="N7069" i="1"/>
  <c r="O7069" i="1" s="1"/>
  <c r="N14860" i="1"/>
  <c r="O14860" i="1" s="1"/>
  <c r="N9003" i="1"/>
  <c r="O9003" i="1" s="1"/>
  <c r="N10412" i="1"/>
  <c r="O10412" i="1" s="1"/>
  <c r="N462" i="1"/>
  <c r="O462" i="1" s="1"/>
  <c r="N7159" i="1"/>
  <c r="O7159" i="1" s="1"/>
  <c r="N14983" i="1"/>
  <c r="O14983" i="1" s="1"/>
  <c r="N14302" i="1"/>
  <c r="O14302" i="1" s="1"/>
  <c r="N5842" i="1"/>
  <c r="O5842" i="1" s="1"/>
  <c r="N8787" i="1"/>
  <c r="O8787" i="1" s="1"/>
  <c r="N13040" i="1"/>
  <c r="O13040" i="1" s="1"/>
  <c r="N4783" i="1"/>
  <c r="O4783" i="1" s="1"/>
  <c r="N3335" i="1"/>
  <c r="O3335" i="1" s="1"/>
  <c r="N2247" i="1"/>
  <c r="O2247" i="1" s="1"/>
  <c r="N1952" i="1"/>
  <c r="O1952" i="1" s="1"/>
  <c r="N13694" i="1"/>
  <c r="O13694" i="1" s="1"/>
  <c r="N8926" i="1"/>
  <c r="O8926" i="1" s="1"/>
  <c r="N8201" i="1"/>
  <c r="O8201" i="1" s="1"/>
  <c r="N2670" i="1"/>
  <c r="O2670" i="1" s="1"/>
  <c r="N5992" i="1"/>
  <c r="O5992" i="1" s="1"/>
  <c r="N15213" i="1"/>
  <c r="O15213" i="1" s="1"/>
  <c r="N7374" i="1"/>
  <c r="O7374" i="1" s="1"/>
  <c r="N854" i="1"/>
  <c r="O854" i="1" s="1"/>
  <c r="N6003" i="1"/>
  <c r="O6003" i="1" s="1"/>
  <c r="N851" i="1"/>
  <c r="O851" i="1" s="1"/>
  <c r="N10018" i="1"/>
  <c r="O10018" i="1" s="1"/>
  <c r="N6367" i="1"/>
  <c r="O6367" i="1" s="1"/>
  <c r="N2315" i="1"/>
  <c r="O2315" i="1" s="1"/>
  <c r="N13011" i="1"/>
  <c r="O13011" i="1" s="1"/>
  <c r="N9096" i="1"/>
  <c r="O9096" i="1" s="1"/>
  <c r="N7418" i="1"/>
  <c r="O7418" i="1" s="1"/>
  <c r="N12181" i="1"/>
  <c r="O12181" i="1" s="1"/>
  <c r="N8829" i="1"/>
  <c r="O8829" i="1" s="1"/>
  <c r="N1030" i="1"/>
  <c r="O1030" i="1" s="1"/>
  <c r="N3949" i="1"/>
  <c r="O3949" i="1" s="1"/>
  <c r="N8818" i="1"/>
  <c r="O8818" i="1" s="1"/>
  <c r="N1639" i="1"/>
  <c r="O1639" i="1" s="1"/>
  <c r="N3835" i="1"/>
  <c r="O3835" i="1" s="1"/>
  <c r="N9327" i="1"/>
  <c r="O9327" i="1" s="1"/>
  <c r="N14215" i="1"/>
  <c r="O14215" i="1" s="1"/>
  <c r="N11271" i="1"/>
  <c r="O11271" i="1" s="1"/>
  <c r="N7763" i="1"/>
  <c r="O7763" i="1" s="1"/>
  <c r="N3242" i="1"/>
  <c r="O3242" i="1" s="1"/>
  <c r="N2957" i="1"/>
  <c r="O2957" i="1" s="1"/>
  <c r="N11918" i="1"/>
  <c r="O11918" i="1" s="1"/>
  <c r="N14229" i="1"/>
  <c r="O14229" i="1" s="1"/>
  <c r="N1861" i="1"/>
  <c r="O1861" i="1" s="1"/>
  <c r="N10393" i="1"/>
  <c r="O10393" i="1" s="1"/>
  <c r="N11197" i="1"/>
  <c r="O11197" i="1" s="1"/>
  <c r="N7818" i="1"/>
  <c r="O7818" i="1" s="1"/>
  <c r="N5036" i="1"/>
  <c r="O5036" i="1" s="1"/>
  <c r="N10910" i="1"/>
  <c r="O10910" i="1" s="1"/>
  <c r="N6989" i="1"/>
  <c r="O6989" i="1" s="1"/>
  <c r="N7010" i="1"/>
  <c r="O7010" i="1" s="1"/>
  <c r="N1579" i="1"/>
  <c r="O1579" i="1" s="1"/>
  <c r="N9670" i="1"/>
  <c r="O9670" i="1" s="1"/>
  <c r="N1400" i="1"/>
  <c r="O1400" i="1" s="1"/>
  <c r="N4236" i="1"/>
  <c r="O4236" i="1" s="1"/>
  <c r="N2765" i="1"/>
  <c r="O2765" i="1" s="1"/>
  <c r="N14495" i="1"/>
  <c r="O14495" i="1" s="1"/>
  <c r="N1240" i="1"/>
  <c r="O1240" i="1" s="1"/>
  <c r="N7061" i="1"/>
  <c r="O7061" i="1" s="1"/>
  <c r="N9416" i="1"/>
  <c r="O9416" i="1" s="1"/>
  <c r="N7122" i="1"/>
  <c r="O7122" i="1" s="1"/>
  <c r="N10187" i="1"/>
  <c r="O10187" i="1" s="1"/>
  <c r="N488" i="1"/>
  <c r="O488" i="1" s="1"/>
  <c r="N14239" i="1"/>
  <c r="O14239" i="1" s="1"/>
  <c r="N5360" i="1"/>
  <c r="O5360" i="1" s="1"/>
  <c r="N6592" i="1"/>
  <c r="O6592" i="1" s="1"/>
  <c r="N8236" i="1"/>
  <c r="O8236" i="1" s="1"/>
  <c r="N9908" i="1"/>
  <c r="O9908" i="1" s="1"/>
  <c r="N1938" i="1"/>
  <c r="O1938" i="1" s="1"/>
  <c r="N5554" i="1"/>
  <c r="O5554" i="1" s="1"/>
  <c r="N9181" i="1"/>
  <c r="O9181" i="1" s="1"/>
  <c r="N8078" i="1"/>
  <c r="O8078" i="1" s="1"/>
  <c r="N808" i="1"/>
  <c r="O808" i="1" s="1"/>
  <c r="N11536" i="1"/>
  <c r="O11536" i="1" s="1"/>
  <c r="N5847" i="1"/>
  <c r="O5847" i="1" s="1"/>
  <c r="N317" i="1"/>
  <c r="O317" i="1" s="1"/>
  <c r="N12240" i="1"/>
  <c r="O12240" i="1" s="1"/>
  <c r="N93" i="1"/>
  <c r="O93" i="1" s="1"/>
  <c r="N3104" i="1"/>
  <c r="O3104" i="1" s="1"/>
  <c r="N11149" i="1"/>
  <c r="O11149" i="1" s="1"/>
  <c r="N9141" i="1"/>
  <c r="O9141" i="1" s="1"/>
  <c r="N8584" i="1"/>
  <c r="O8584" i="1" s="1"/>
  <c r="N7748" i="1"/>
  <c r="O7748" i="1" s="1"/>
  <c r="N14718" i="1"/>
  <c r="O14718" i="1" s="1"/>
  <c r="N935" i="1"/>
  <c r="O935" i="1" s="1"/>
  <c r="N7055" i="1"/>
  <c r="O7055" i="1" s="1"/>
  <c r="N14890" i="1"/>
  <c r="O14890" i="1" s="1"/>
  <c r="N4014" i="1"/>
  <c r="O4014" i="1" s="1"/>
  <c r="N518" i="1"/>
  <c r="O518" i="1" s="1"/>
  <c r="N7284" i="1"/>
  <c r="O7284" i="1" s="1"/>
  <c r="N11837" i="1"/>
  <c r="O11837" i="1" s="1"/>
  <c r="N3084" i="1"/>
  <c r="O3084" i="1" s="1"/>
  <c r="N3809" i="1"/>
  <c r="O3809" i="1" s="1"/>
  <c r="N2464" i="1"/>
  <c r="O2464" i="1" s="1"/>
  <c r="N5425" i="1"/>
  <c r="O5425" i="1" s="1"/>
  <c r="N13618" i="1"/>
  <c r="O13618" i="1" s="1"/>
  <c r="N3123" i="1"/>
  <c r="O3123" i="1" s="1"/>
  <c r="N4016" i="1"/>
  <c r="O4016" i="1" s="1"/>
  <c r="N13620" i="1"/>
  <c r="O13620" i="1" s="1"/>
  <c r="N14265" i="1"/>
  <c r="O14265" i="1" s="1"/>
  <c r="N845" i="1"/>
  <c r="O845" i="1" s="1"/>
  <c r="N8288" i="1"/>
  <c r="O8288" i="1" s="1"/>
  <c r="N4502" i="1"/>
  <c r="O4502" i="1" s="1"/>
  <c r="N2593" i="1"/>
  <c r="O2593" i="1" s="1"/>
  <c r="N7929" i="1"/>
  <c r="O7929" i="1" s="1"/>
  <c r="N11965" i="1"/>
  <c r="O11965" i="1" s="1"/>
  <c r="N2645" i="1"/>
  <c r="O2645" i="1" s="1"/>
  <c r="N4919" i="1"/>
  <c r="O4919" i="1" s="1"/>
  <c r="N8748" i="1"/>
  <c r="O8748" i="1" s="1"/>
  <c r="N13700" i="1"/>
  <c r="O13700" i="1" s="1"/>
  <c r="N13678" i="1"/>
  <c r="O13678" i="1" s="1"/>
  <c r="N10148" i="1"/>
  <c r="O10148" i="1" s="1"/>
  <c r="N11333" i="1"/>
  <c r="O11333" i="1" s="1"/>
  <c r="N1696" i="1"/>
  <c r="O1696" i="1" s="1"/>
  <c r="N10432" i="1"/>
  <c r="O10432" i="1" s="1"/>
  <c r="N5104" i="1"/>
  <c r="O5104" i="1" s="1"/>
  <c r="N10983" i="1"/>
  <c r="O10983" i="1" s="1"/>
  <c r="N1977" i="1"/>
  <c r="O1977" i="1" s="1"/>
  <c r="N8991" i="1"/>
  <c r="O8991" i="1" s="1"/>
  <c r="N5423" i="1"/>
  <c r="O5423" i="1" s="1"/>
  <c r="N6493" i="1"/>
  <c r="O6493" i="1" s="1"/>
  <c r="N1681" i="1"/>
  <c r="O1681" i="1" s="1"/>
  <c r="N10630" i="1"/>
  <c r="O10630" i="1" s="1"/>
  <c r="N11465" i="1"/>
  <c r="O11465" i="1" s="1"/>
  <c r="N2050" i="1"/>
  <c r="O2050" i="1" s="1"/>
  <c r="N7700" i="1"/>
  <c r="O7700" i="1" s="1"/>
  <c r="N12118" i="1"/>
  <c r="O12118" i="1" s="1"/>
  <c r="N3433" i="1"/>
  <c r="O3433" i="1" s="1"/>
  <c r="N1410" i="1"/>
  <c r="O1410" i="1" s="1"/>
  <c r="N13988" i="1"/>
  <c r="O13988" i="1" s="1"/>
  <c r="N11706" i="1"/>
  <c r="O11706" i="1" s="1"/>
  <c r="N4611" i="1"/>
  <c r="O4611" i="1" s="1"/>
  <c r="N11285" i="1"/>
  <c r="O11285" i="1" s="1"/>
  <c r="N445" i="1"/>
  <c r="O445" i="1" s="1"/>
  <c r="N12411" i="1"/>
  <c r="O12411" i="1" s="1"/>
  <c r="N5877" i="1"/>
  <c r="O5877" i="1" s="1"/>
  <c r="N4048" i="1"/>
  <c r="O4048" i="1" s="1"/>
  <c r="N3219" i="1"/>
  <c r="O3219" i="1" s="1"/>
  <c r="N6243" i="1"/>
  <c r="O6243" i="1" s="1"/>
  <c r="N10026" i="1"/>
  <c r="O10026" i="1" s="1"/>
  <c r="N12212" i="1"/>
  <c r="O12212" i="1" s="1"/>
  <c r="N313" i="1"/>
  <c r="O313" i="1" s="1"/>
  <c r="N14419" i="1"/>
  <c r="O14419" i="1" s="1"/>
  <c r="N12874" i="1"/>
  <c r="O12874" i="1" s="1"/>
  <c r="N14740" i="1"/>
  <c r="O14740" i="1" s="1"/>
  <c r="N3937" i="1"/>
  <c r="O3937" i="1" s="1"/>
  <c r="N2439" i="1"/>
  <c r="O2439" i="1" s="1"/>
  <c r="N13444" i="1"/>
  <c r="O13444" i="1" s="1"/>
  <c r="N296" i="1"/>
  <c r="O296" i="1" s="1"/>
  <c r="N6295" i="1"/>
  <c r="O6295" i="1" s="1"/>
  <c r="N6530" i="1"/>
  <c r="O6530" i="1" s="1"/>
  <c r="N3467" i="1"/>
  <c r="O3467" i="1" s="1"/>
  <c r="N3552" i="1"/>
  <c r="O3552" i="1" s="1"/>
  <c r="N10274" i="1"/>
  <c r="O10274" i="1" s="1"/>
  <c r="N4861" i="1"/>
  <c r="O4861" i="1" s="1"/>
  <c r="N1610" i="1"/>
  <c r="O1610" i="1" s="1"/>
  <c r="N5135" i="1"/>
  <c r="O5135" i="1" s="1"/>
  <c r="N7649" i="1"/>
  <c r="O7649" i="1" s="1"/>
  <c r="N645" i="1"/>
  <c r="O645" i="1" s="1"/>
  <c r="N15218" i="1"/>
  <c r="O15218" i="1" s="1"/>
  <c r="N10900" i="1"/>
  <c r="O10900" i="1" s="1"/>
  <c r="N1762" i="1"/>
  <c r="O1762" i="1" s="1"/>
  <c r="N686" i="1"/>
  <c r="O686" i="1" s="1"/>
  <c r="N15219" i="1"/>
  <c r="O15219" i="1" s="1"/>
  <c r="N9614" i="1"/>
  <c r="O9614" i="1" s="1"/>
  <c r="N9233" i="1"/>
  <c r="O9233" i="1" s="1"/>
  <c r="N3407" i="1"/>
  <c r="O3407" i="1" s="1"/>
  <c r="N13441" i="1"/>
  <c r="O13441" i="1" s="1"/>
  <c r="N1090" i="1"/>
  <c r="O1090" i="1" s="1"/>
  <c r="N11761" i="1"/>
  <c r="O11761" i="1" s="1"/>
  <c r="N2037" i="1"/>
  <c r="O2037" i="1" s="1"/>
  <c r="N12331" i="1"/>
  <c r="O12331" i="1" s="1"/>
  <c r="N3288" i="1"/>
  <c r="O3288" i="1" s="1"/>
  <c r="N14978" i="1"/>
  <c r="O14978" i="1" s="1"/>
  <c r="N3122" i="1"/>
  <c r="O3122" i="1" s="1"/>
  <c r="N9242" i="1"/>
  <c r="O9242" i="1" s="1"/>
  <c r="N13328" i="1"/>
  <c r="O13328" i="1" s="1"/>
  <c r="N6599" i="1"/>
  <c r="O6599" i="1" s="1"/>
  <c r="N7211" i="1"/>
  <c r="O7211" i="1" s="1"/>
  <c r="N14520" i="1"/>
  <c r="O14520" i="1" s="1"/>
  <c r="N1130" i="1"/>
  <c r="O1130" i="1" s="1"/>
  <c r="N7852" i="1"/>
  <c r="O7852" i="1" s="1"/>
  <c r="N6039" i="1"/>
  <c r="O6039" i="1" s="1"/>
  <c r="N7575" i="1"/>
  <c r="O7575" i="1" s="1"/>
  <c r="N4470" i="1"/>
  <c r="O4470" i="1" s="1"/>
  <c r="N1115" i="1"/>
  <c r="O1115" i="1" s="1"/>
  <c r="N3842" i="1"/>
  <c r="O3842" i="1" s="1"/>
  <c r="N339" i="1"/>
  <c r="O339" i="1" s="1"/>
  <c r="N1910" i="1"/>
  <c r="O1910" i="1" s="1"/>
  <c r="N3755" i="1"/>
  <c r="O3755" i="1" s="1"/>
  <c r="N4484" i="1"/>
  <c r="O4484" i="1" s="1"/>
  <c r="N5704" i="1"/>
  <c r="O5704" i="1" s="1"/>
  <c r="N13798" i="1"/>
  <c r="O13798" i="1" s="1"/>
  <c r="N8700" i="1"/>
  <c r="O8700" i="1" s="1"/>
  <c r="N13727" i="1"/>
  <c r="O13727" i="1" s="1"/>
  <c r="N1006" i="1"/>
  <c r="O1006" i="1" s="1"/>
  <c r="N5066" i="1"/>
  <c r="O5066" i="1" s="1"/>
  <c r="N5832" i="1"/>
  <c r="O5832" i="1" s="1"/>
  <c r="N947" i="1"/>
  <c r="O947" i="1" s="1"/>
  <c r="N14172" i="1"/>
  <c r="O14172" i="1" s="1"/>
  <c r="N4375" i="1"/>
  <c r="O4375" i="1" s="1"/>
  <c r="N12020" i="1"/>
  <c r="O12020" i="1" s="1"/>
  <c r="N7148" i="1"/>
  <c r="O7148" i="1" s="1"/>
  <c r="N6870" i="1"/>
  <c r="O6870" i="1" s="1"/>
  <c r="N13023" i="1"/>
  <c r="O13023" i="1" s="1"/>
  <c r="N5091" i="1"/>
  <c r="O5091" i="1" s="1"/>
  <c r="N643" i="1"/>
  <c r="O643" i="1" s="1"/>
  <c r="N7909" i="1"/>
  <c r="O7909" i="1" s="1"/>
  <c r="N3654" i="1"/>
  <c r="O3654" i="1" s="1"/>
  <c r="N5230" i="1"/>
  <c r="O5230" i="1" s="1"/>
  <c r="N5413" i="1"/>
  <c r="O5413" i="1" s="1"/>
  <c r="N13664" i="1"/>
  <c r="O13664" i="1" s="1"/>
  <c r="N13342" i="1"/>
  <c r="O13342" i="1" s="1"/>
  <c r="N14325" i="1"/>
  <c r="O14325" i="1" s="1"/>
  <c r="N8853" i="1"/>
  <c r="O8853" i="1" s="1"/>
  <c r="N9155" i="1"/>
  <c r="O9155" i="1" s="1"/>
  <c r="N7504" i="1"/>
  <c r="O7504" i="1" s="1"/>
  <c r="N11308" i="1"/>
  <c r="O11308" i="1" s="1"/>
  <c r="N14169" i="1"/>
  <c r="O14169" i="1" s="1"/>
  <c r="N395" i="1"/>
  <c r="O395" i="1" s="1"/>
  <c r="N4165" i="1"/>
  <c r="O4165" i="1" s="1"/>
  <c r="N806" i="1"/>
  <c r="O806" i="1" s="1"/>
  <c r="N5175" i="1"/>
  <c r="O5175" i="1" s="1"/>
  <c r="N13030" i="1"/>
  <c r="O13030" i="1" s="1"/>
  <c r="N7381" i="1"/>
  <c r="O7381" i="1" s="1"/>
  <c r="N13677" i="1"/>
  <c r="O13677" i="1" s="1"/>
  <c r="N13218" i="1"/>
  <c r="O13218" i="1" s="1"/>
  <c r="N2162" i="1"/>
  <c r="O2162" i="1" s="1"/>
  <c r="N4297" i="1"/>
  <c r="O4297" i="1" s="1"/>
  <c r="N8536" i="1"/>
  <c r="O8536" i="1" s="1"/>
  <c r="N5532" i="1"/>
  <c r="O5532" i="1" s="1"/>
  <c r="N9503" i="1"/>
  <c r="O9503" i="1" s="1"/>
  <c r="N9187" i="1"/>
  <c r="O9187" i="1" s="1"/>
  <c r="N497" i="1"/>
  <c r="O497" i="1" s="1"/>
  <c r="N6000" i="1"/>
  <c r="O6000" i="1" s="1"/>
  <c r="N6869" i="1"/>
  <c r="O6869" i="1" s="1"/>
  <c r="N13667" i="1"/>
  <c r="O13667" i="1" s="1"/>
  <c r="N10951" i="1"/>
  <c r="O10951" i="1" s="1"/>
  <c r="N3578" i="1"/>
  <c r="O3578" i="1" s="1"/>
  <c r="N9023" i="1"/>
  <c r="O9023" i="1" s="1"/>
  <c r="N6307" i="1"/>
  <c r="O6307" i="1" s="1"/>
  <c r="N13802" i="1"/>
  <c r="O13802" i="1" s="1"/>
  <c r="N561" i="1"/>
  <c r="O561" i="1" s="1"/>
  <c r="N15309" i="1"/>
  <c r="O15309" i="1" s="1"/>
  <c r="N2054" i="1"/>
  <c r="O2054" i="1" s="1"/>
  <c r="N9694" i="1"/>
  <c r="O9694" i="1" s="1"/>
  <c r="N4508" i="1"/>
  <c r="O4508" i="1" s="1"/>
  <c r="N7793" i="1"/>
  <c r="O7793" i="1" s="1"/>
  <c r="N4608" i="1"/>
  <c r="O4608" i="1" s="1"/>
  <c r="N6631" i="1"/>
  <c r="O6631" i="1" s="1"/>
  <c r="N3545" i="1"/>
  <c r="O3545" i="1" s="1"/>
  <c r="N1269" i="1"/>
  <c r="O1269" i="1" s="1"/>
  <c r="N9560" i="1"/>
  <c r="O9560" i="1" s="1"/>
  <c r="N13464" i="1"/>
  <c r="O13464" i="1" s="1"/>
  <c r="N8642" i="1"/>
  <c r="O8642" i="1" s="1"/>
  <c r="N7098" i="1"/>
  <c r="O7098" i="1" s="1"/>
  <c r="N428" i="1"/>
  <c r="O428" i="1" s="1"/>
  <c r="N7511" i="1"/>
  <c r="O7511" i="1" s="1"/>
  <c r="N11331" i="1"/>
  <c r="O11331" i="1" s="1"/>
  <c r="N2412" i="1"/>
  <c r="O2412" i="1" s="1"/>
  <c r="N11727" i="1"/>
  <c r="O11727" i="1" s="1"/>
  <c r="N7392" i="1"/>
  <c r="O7392" i="1" s="1"/>
  <c r="N11702" i="1"/>
  <c r="O11702" i="1" s="1"/>
  <c r="N2257" i="1"/>
  <c r="O2257" i="1" s="1"/>
  <c r="N3095" i="1"/>
  <c r="O3095" i="1" s="1"/>
  <c r="N6813" i="1"/>
  <c r="O6813" i="1" s="1"/>
  <c r="N7301" i="1"/>
  <c r="O7301" i="1" s="1"/>
  <c r="N15279" i="1"/>
  <c r="O15279" i="1" s="1"/>
  <c r="N15143" i="1"/>
  <c r="O15143" i="1" s="1"/>
  <c r="N6978" i="1"/>
  <c r="O6978" i="1" s="1"/>
  <c r="N3679" i="1"/>
  <c r="O3679" i="1" s="1"/>
  <c r="N10672" i="1"/>
  <c r="O10672" i="1" s="1"/>
  <c r="N2969" i="1"/>
  <c r="O2969" i="1" s="1"/>
  <c r="N4195" i="1"/>
  <c r="O4195" i="1" s="1"/>
  <c r="N8258" i="1"/>
  <c r="O8258" i="1" s="1"/>
  <c r="N14500" i="1"/>
  <c r="O14500" i="1" s="1"/>
  <c r="N448" i="1"/>
  <c r="O448" i="1" s="1"/>
  <c r="N10380" i="1"/>
  <c r="O10380" i="1" s="1"/>
  <c r="N13284" i="1"/>
  <c r="O13284" i="1" s="1"/>
  <c r="N11293" i="1"/>
  <c r="O11293" i="1" s="1"/>
  <c r="N7368" i="1"/>
  <c r="O7368" i="1" s="1"/>
  <c r="N13169" i="1"/>
  <c r="O13169" i="1" s="1"/>
  <c r="N12034" i="1"/>
  <c r="O12034" i="1" s="1"/>
  <c r="N11292" i="1"/>
  <c r="O11292" i="1" s="1"/>
  <c r="N1648" i="1"/>
  <c r="O1648" i="1" s="1"/>
  <c r="N10859" i="1"/>
  <c r="O10859" i="1" s="1"/>
  <c r="N2372" i="1"/>
  <c r="O2372" i="1" s="1"/>
  <c r="N13773" i="1"/>
  <c r="O13773" i="1" s="1"/>
  <c r="N9969" i="1"/>
  <c r="O9969" i="1" s="1"/>
  <c r="N13504" i="1"/>
  <c r="O13504" i="1" s="1"/>
  <c r="N2633" i="1"/>
  <c r="O2633" i="1" s="1"/>
  <c r="N8900" i="1"/>
  <c r="O8900" i="1" s="1"/>
  <c r="N226" i="1"/>
  <c r="O226" i="1" s="1"/>
  <c r="N1428" i="1"/>
  <c r="O1428" i="1" s="1"/>
  <c r="N5260" i="1"/>
  <c r="O5260" i="1" s="1"/>
  <c r="N4288" i="1"/>
  <c r="O4288" i="1" s="1"/>
  <c r="N12292" i="1"/>
  <c r="O12292" i="1" s="1"/>
  <c r="N8340" i="1"/>
  <c r="O8340" i="1" s="1"/>
  <c r="N13875" i="1"/>
  <c r="O13875" i="1" s="1"/>
  <c r="N14626" i="1"/>
  <c r="O14626" i="1" s="1"/>
  <c r="N13374" i="1"/>
  <c r="O13374" i="1" s="1"/>
  <c r="N4312" i="1"/>
  <c r="O4312" i="1" s="1"/>
  <c r="N9398" i="1"/>
  <c r="O9398" i="1" s="1"/>
  <c r="N11688" i="1"/>
  <c r="O11688" i="1" s="1"/>
  <c r="N8129" i="1"/>
  <c r="O8129" i="1" s="1"/>
  <c r="N5077" i="1"/>
  <c r="O5077" i="1" s="1"/>
  <c r="N2796" i="1"/>
  <c r="O2796" i="1" s="1"/>
  <c r="N14813" i="1"/>
  <c r="O14813" i="1" s="1"/>
  <c r="N3162" i="1"/>
  <c r="O3162" i="1" s="1"/>
  <c r="N12473" i="1"/>
  <c r="O12473" i="1" s="1"/>
  <c r="N2033" i="1"/>
  <c r="O2033" i="1" s="1"/>
  <c r="N15181" i="1"/>
  <c r="O15181" i="1" s="1"/>
  <c r="N5131" i="1"/>
  <c r="O5131" i="1" s="1"/>
  <c r="N11956" i="1"/>
  <c r="O11956" i="1" s="1"/>
  <c r="N2320" i="1"/>
  <c r="O2320" i="1" s="1"/>
  <c r="N11039" i="1"/>
  <c r="O11039" i="1" s="1"/>
  <c r="N10635" i="1"/>
  <c r="O10635" i="1" s="1"/>
  <c r="N5748" i="1"/>
  <c r="O5748" i="1" s="1"/>
  <c r="N627" i="1"/>
  <c r="O627" i="1" s="1"/>
  <c r="N6227" i="1"/>
  <c r="O6227" i="1" s="1"/>
  <c r="N8612" i="1"/>
  <c r="O8612" i="1" s="1"/>
  <c r="N868" i="1"/>
  <c r="O868" i="1" s="1"/>
  <c r="N4098" i="1"/>
  <c r="O4098" i="1" s="1"/>
  <c r="N15043" i="1"/>
  <c r="O15043" i="1" s="1"/>
  <c r="N14131" i="1"/>
  <c r="O14131" i="1" s="1"/>
  <c r="N12568" i="1"/>
  <c r="O12568" i="1" s="1"/>
  <c r="N2280" i="1"/>
  <c r="O2280" i="1" s="1"/>
  <c r="N6123" i="1"/>
  <c r="O6123" i="1" s="1"/>
  <c r="N3178" i="1"/>
  <c r="O3178" i="1" s="1"/>
  <c r="N3303" i="1"/>
  <c r="O3303" i="1" s="1"/>
  <c r="N13546" i="1"/>
  <c r="O13546" i="1" s="1"/>
  <c r="N6233" i="1"/>
  <c r="O6233" i="1" s="1"/>
  <c r="N13050" i="1"/>
  <c r="O13050" i="1" s="1"/>
  <c r="N5544" i="1"/>
  <c r="O5544" i="1" s="1"/>
  <c r="N852" i="1"/>
  <c r="O852" i="1" s="1"/>
  <c r="N2051" i="1"/>
  <c r="O2051" i="1" s="1"/>
  <c r="N714" i="1"/>
  <c r="O714" i="1" s="1"/>
  <c r="N4228" i="1"/>
  <c r="O4228" i="1" s="1"/>
  <c r="N7937" i="1"/>
  <c r="O7937" i="1" s="1"/>
  <c r="N3373" i="1"/>
  <c r="O3373" i="1" s="1"/>
  <c r="N8891" i="1"/>
  <c r="O8891" i="1" s="1"/>
  <c r="N4474" i="1"/>
  <c r="O4474" i="1" s="1"/>
  <c r="N7441" i="1"/>
  <c r="O7441" i="1" s="1"/>
  <c r="N4776" i="1"/>
  <c r="O4776" i="1" s="1"/>
  <c r="N9217" i="1"/>
  <c r="O9217" i="1" s="1"/>
  <c r="N9765" i="1"/>
  <c r="O9765" i="1" s="1"/>
  <c r="N13206" i="1"/>
  <c r="O13206" i="1" s="1"/>
  <c r="N12686" i="1"/>
  <c r="O12686" i="1" s="1"/>
  <c r="N8456" i="1"/>
  <c r="O8456" i="1" s="1"/>
  <c r="N5997" i="1"/>
  <c r="O5997" i="1" s="1"/>
  <c r="N3228" i="1"/>
  <c r="O3228" i="1" s="1"/>
  <c r="N9477" i="1"/>
  <c r="O9477" i="1" s="1"/>
  <c r="N8385" i="1"/>
  <c r="O8385" i="1" s="1"/>
  <c r="N589" i="1"/>
  <c r="O589" i="1" s="1"/>
  <c r="N586" i="1"/>
  <c r="O586" i="1" s="1"/>
  <c r="N2279" i="1"/>
  <c r="O2279" i="1" s="1"/>
  <c r="N11045" i="1"/>
  <c r="O11045" i="1" s="1"/>
  <c r="N13199" i="1"/>
  <c r="O13199" i="1" s="1"/>
  <c r="N397" i="1"/>
  <c r="O397" i="1" s="1"/>
  <c r="N12574" i="1"/>
  <c r="O12574" i="1" s="1"/>
  <c r="N7106" i="1"/>
  <c r="O7106" i="1" s="1"/>
  <c r="N6048" i="1"/>
  <c r="O6048" i="1" s="1"/>
  <c r="N8366" i="1"/>
  <c r="O8366" i="1" s="1"/>
  <c r="N14365" i="1"/>
  <c r="O14365" i="1" s="1"/>
  <c r="N8749" i="1"/>
  <c r="O8749" i="1" s="1"/>
  <c r="N1623" i="1"/>
  <c r="O1623" i="1" s="1"/>
  <c r="N7217" i="1"/>
  <c r="O7217" i="1" s="1"/>
  <c r="N15028" i="1"/>
  <c r="O15028" i="1" s="1"/>
  <c r="N2497" i="1"/>
  <c r="O2497" i="1" s="1"/>
  <c r="N7053" i="1"/>
  <c r="O7053" i="1" s="1"/>
  <c r="N10723" i="1"/>
  <c r="O10723" i="1" s="1"/>
  <c r="N5515" i="1"/>
  <c r="O5515" i="1" s="1"/>
  <c r="N11808" i="1"/>
  <c r="O11808" i="1" s="1"/>
  <c r="N3249" i="1"/>
  <c r="O3249" i="1" s="1"/>
  <c r="N1445" i="1"/>
  <c r="O1445" i="1" s="1"/>
  <c r="N5007" i="1"/>
  <c r="O5007" i="1" s="1"/>
  <c r="N13338" i="1"/>
  <c r="O13338" i="1" s="1"/>
  <c r="N10996" i="1"/>
  <c r="O10996" i="1" s="1"/>
  <c r="N15094" i="1"/>
  <c r="O15094" i="1" s="1"/>
  <c r="N5015" i="1"/>
  <c r="O5015" i="1" s="1"/>
  <c r="N7684" i="1"/>
  <c r="O7684" i="1" s="1"/>
  <c r="N6440" i="1"/>
  <c r="O6440" i="1" s="1"/>
  <c r="N7454" i="1"/>
  <c r="O7454" i="1" s="1"/>
  <c r="N2164" i="1"/>
  <c r="O2164" i="1" s="1"/>
  <c r="N3012" i="1"/>
  <c r="O3012" i="1" s="1"/>
  <c r="N7656" i="1"/>
  <c r="O7656" i="1" s="1"/>
  <c r="N14882" i="1"/>
  <c r="O14882" i="1" s="1"/>
  <c r="N14490" i="1"/>
  <c r="O14490" i="1" s="1"/>
  <c r="N1451" i="1"/>
  <c r="O1451" i="1" s="1"/>
  <c r="N8981" i="1"/>
  <c r="O8981" i="1" s="1"/>
  <c r="N9520" i="1"/>
  <c r="O9520" i="1" s="1"/>
  <c r="N9767" i="1"/>
  <c r="O9767" i="1" s="1"/>
  <c r="N9877" i="1"/>
  <c r="O9877" i="1" s="1"/>
  <c r="N963" i="1"/>
  <c r="O963" i="1" s="1"/>
  <c r="N7755" i="1"/>
  <c r="O7755" i="1" s="1"/>
  <c r="N41" i="1"/>
  <c r="O41" i="1" s="1"/>
  <c r="N14103" i="1"/>
  <c r="O14103" i="1" s="1"/>
  <c r="N270" i="1"/>
  <c r="O270" i="1" s="1"/>
  <c r="N11930" i="1"/>
  <c r="O11930" i="1" s="1"/>
  <c r="N3684" i="1"/>
  <c r="O3684" i="1" s="1"/>
  <c r="N9043" i="1"/>
  <c r="O9043" i="1" s="1"/>
  <c r="N6901" i="1"/>
  <c r="O6901" i="1" s="1"/>
  <c r="N8341" i="1"/>
  <c r="O8341" i="1" s="1"/>
  <c r="N9245" i="1"/>
  <c r="O9245" i="1" s="1"/>
  <c r="N15100" i="1"/>
  <c r="O15100" i="1" s="1"/>
  <c r="N12017" i="1"/>
  <c r="O12017" i="1" s="1"/>
  <c r="N12308" i="1"/>
  <c r="O12308" i="1" s="1"/>
  <c r="N13763" i="1"/>
  <c r="O13763" i="1" s="1"/>
  <c r="N13980" i="1"/>
  <c r="O13980" i="1" s="1"/>
  <c r="N13099" i="1"/>
  <c r="O13099" i="1" s="1"/>
  <c r="N11526" i="1"/>
  <c r="O11526" i="1" s="1"/>
  <c r="N9" i="1"/>
  <c r="O9" i="1" s="1"/>
  <c r="N9251" i="1"/>
  <c r="O9251" i="1" s="1"/>
  <c r="N1042" i="1"/>
  <c r="O1042" i="1" s="1"/>
  <c r="N202" i="1"/>
  <c r="O202" i="1" s="1"/>
  <c r="N330" i="1"/>
  <c r="O330" i="1" s="1"/>
  <c r="N14328" i="1"/>
  <c r="O14328" i="1" s="1"/>
  <c r="N4353" i="1"/>
  <c r="O4353" i="1" s="1"/>
  <c r="N8756" i="1"/>
  <c r="O8756" i="1" s="1"/>
  <c r="N2926" i="1"/>
  <c r="O2926" i="1" s="1"/>
  <c r="N11631" i="1"/>
  <c r="O11631" i="1" s="1"/>
  <c r="N12408" i="1"/>
  <c r="O12408" i="1" s="1"/>
  <c r="N5347" i="1"/>
  <c r="O5347" i="1" s="1"/>
  <c r="N180" i="1"/>
  <c r="O180" i="1" s="1"/>
  <c r="N9764" i="1"/>
  <c r="O9764" i="1" s="1"/>
  <c r="N13438" i="1"/>
  <c r="O13438" i="1" s="1"/>
  <c r="N1968" i="1"/>
  <c r="O1968" i="1" s="1"/>
  <c r="N10809" i="1"/>
  <c r="O10809" i="1" s="1"/>
  <c r="N4069" i="1"/>
  <c r="O4069" i="1" s="1"/>
  <c r="N6629" i="1"/>
  <c r="O6629" i="1" s="1"/>
  <c r="N5081" i="1"/>
  <c r="O5081" i="1" s="1"/>
  <c r="N13899" i="1"/>
  <c r="O13899" i="1" s="1"/>
  <c r="N4557" i="1"/>
  <c r="O4557" i="1" s="1"/>
  <c r="N14744" i="1"/>
  <c r="O14744" i="1" s="1"/>
  <c r="N1793" i="1"/>
  <c r="O1793" i="1" s="1"/>
  <c r="N14175" i="1"/>
  <c r="O14175" i="1" s="1"/>
  <c r="N10172" i="1"/>
  <c r="O10172" i="1" s="1"/>
  <c r="N4059" i="1"/>
  <c r="O4059" i="1" s="1"/>
  <c r="N405" i="1"/>
  <c r="O405" i="1" s="1"/>
  <c r="N2286" i="1"/>
  <c r="O2286" i="1" s="1"/>
  <c r="N14283" i="1"/>
  <c r="O14283" i="1" s="1"/>
  <c r="N7624" i="1"/>
  <c r="O7624" i="1" s="1"/>
  <c r="N8872" i="1"/>
  <c r="O8872" i="1" s="1"/>
  <c r="N12746" i="1"/>
  <c r="O12746" i="1" s="1"/>
  <c r="N9574" i="1"/>
  <c r="O9574" i="1" s="1"/>
  <c r="N3078" i="1"/>
  <c r="O3078" i="1" s="1"/>
  <c r="N8809" i="1"/>
  <c r="O8809" i="1" s="1"/>
  <c r="N10073" i="1"/>
  <c r="O10073" i="1" s="1"/>
  <c r="N3646" i="1"/>
  <c r="O3646" i="1" s="1"/>
  <c r="N14295" i="1"/>
  <c r="O14295" i="1" s="1"/>
  <c r="N2711" i="1"/>
  <c r="O2711" i="1" s="1"/>
  <c r="N10956" i="1"/>
  <c r="O10956" i="1" s="1"/>
  <c r="N13898" i="1"/>
  <c r="O13898" i="1" s="1"/>
  <c r="N5018" i="1"/>
  <c r="O5018" i="1" s="1"/>
  <c r="N13077" i="1"/>
  <c r="O13077" i="1" s="1"/>
  <c r="N9113" i="1"/>
  <c r="O9113" i="1" s="1"/>
  <c r="N4625" i="1"/>
  <c r="O4625" i="1" s="1"/>
  <c r="N11257" i="1"/>
  <c r="O11257" i="1" s="1"/>
  <c r="N6250" i="1"/>
  <c r="O6250" i="1" s="1"/>
  <c r="N3100" i="1"/>
  <c r="O3100" i="1" s="1"/>
  <c r="N14077" i="1"/>
  <c r="O14077" i="1" s="1"/>
  <c r="N7715" i="1"/>
  <c r="O7715" i="1" s="1"/>
  <c r="N12196" i="1"/>
  <c r="O12196" i="1" s="1"/>
  <c r="N14515" i="1"/>
  <c r="O14515" i="1" s="1"/>
  <c r="N11302" i="1"/>
  <c r="O11302" i="1" s="1"/>
  <c r="N7185" i="1"/>
  <c r="O7185" i="1" s="1"/>
  <c r="N13167" i="1"/>
  <c r="O13167" i="1" s="1"/>
  <c r="N9077" i="1"/>
  <c r="O9077" i="1" s="1"/>
  <c r="N1564" i="1"/>
  <c r="O1564" i="1" s="1"/>
  <c r="N9402" i="1"/>
  <c r="O9402" i="1" s="1"/>
  <c r="N89" i="1"/>
  <c r="O89" i="1" s="1"/>
  <c r="N14993" i="1"/>
  <c r="O14993" i="1" s="1"/>
  <c r="N7977" i="1"/>
  <c r="O7977" i="1" s="1"/>
  <c r="N1417" i="1"/>
  <c r="O1417" i="1" s="1"/>
  <c r="N4546" i="1"/>
  <c r="O4546" i="1" s="1"/>
  <c r="N10128" i="1"/>
  <c r="O10128" i="1" s="1"/>
  <c r="N4388" i="1"/>
  <c r="O4388" i="1" s="1"/>
  <c r="N6396" i="1"/>
  <c r="O6396" i="1" s="1"/>
  <c r="N4535" i="1"/>
  <c r="O4535" i="1" s="1"/>
  <c r="N9648" i="1"/>
  <c r="O9648" i="1" s="1"/>
  <c r="N4304" i="1"/>
  <c r="O4304" i="1" s="1"/>
  <c r="N12498" i="1"/>
  <c r="O12498" i="1" s="1"/>
  <c r="N11151" i="1"/>
  <c r="O11151" i="1" s="1"/>
  <c r="N4950" i="1"/>
  <c r="O4950" i="1" s="1"/>
  <c r="N9582" i="1"/>
  <c r="O9582" i="1" s="1"/>
  <c r="N7420" i="1"/>
  <c r="O7420" i="1" s="1"/>
  <c r="N848" i="1"/>
  <c r="O848" i="1" s="1"/>
  <c r="N6281" i="1"/>
  <c r="O6281" i="1" s="1"/>
  <c r="N2014" i="1"/>
  <c r="O2014" i="1" s="1"/>
  <c r="N1839" i="1"/>
  <c r="O1839" i="1" s="1"/>
  <c r="N2438" i="1"/>
  <c r="O2438" i="1" s="1"/>
  <c r="N6512" i="1"/>
  <c r="O6512" i="1" s="1"/>
  <c r="N14083" i="1"/>
  <c r="O14083" i="1" s="1"/>
  <c r="N11851" i="1"/>
  <c r="O11851" i="1" s="1"/>
  <c r="N13100" i="1"/>
  <c r="O13100" i="1" s="1"/>
  <c r="N11324" i="1"/>
  <c r="O11324" i="1" s="1"/>
  <c r="N14905" i="1"/>
  <c r="O14905" i="1" s="1"/>
  <c r="N11395" i="1"/>
  <c r="O11395" i="1" s="1"/>
  <c r="N12167" i="1"/>
  <c r="O12167" i="1" s="1"/>
  <c r="N12504" i="1"/>
  <c r="O12504" i="1" s="1"/>
  <c r="N10605" i="1"/>
  <c r="O10605" i="1" s="1"/>
  <c r="N3138" i="1"/>
  <c r="O3138" i="1" s="1"/>
  <c r="N14928" i="1"/>
  <c r="O14928" i="1" s="1"/>
  <c r="N7353" i="1"/>
  <c r="O7353" i="1" s="1"/>
  <c r="N12754" i="1"/>
  <c r="O12754" i="1" s="1"/>
  <c r="N12269" i="1"/>
  <c r="O12269" i="1" s="1"/>
  <c r="N6491" i="1"/>
  <c r="O6491" i="1" s="1"/>
  <c r="N12914" i="1"/>
  <c r="O12914" i="1" s="1"/>
  <c r="N3811" i="1"/>
  <c r="O3811" i="1" s="1"/>
  <c r="N5354" i="1"/>
  <c r="O5354" i="1" s="1"/>
  <c r="N3504" i="1"/>
  <c r="O3504" i="1" s="1"/>
  <c r="N896" i="1"/>
  <c r="O896" i="1" s="1"/>
  <c r="N3608" i="1"/>
  <c r="O3608" i="1" s="1"/>
  <c r="N9975" i="1"/>
  <c r="O9975" i="1" s="1"/>
  <c r="N11683" i="1"/>
  <c r="O11683" i="1" s="1"/>
  <c r="N5308" i="1"/>
  <c r="O5308" i="1" s="1"/>
  <c r="N11350" i="1"/>
  <c r="O11350" i="1" s="1"/>
  <c r="N112" i="1"/>
  <c r="O112" i="1" s="1"/>
  <c r="N11652" i="1"/>
  <c r="O11652" i="1" s="1"/>
  <c r="N12918" i="1"/>
  <c r="O12918" i="1" s="1"/>
  <c r="N15236" i="1"/>
  <c r="O15236" i="1" s="1"/>
  <c r="N13731" i="1"/>
  <c r="O13731" i="1" s="1"/>
  <c r="N10650" i="1"/>
  <c r="O10650" i="1" s="1"/>
  <c r="N5257" i="1"/>
  <c r="O5257" i="1" s="1"/>
  <c r="N4311" i="1"/>
  <c r="O4311" i="1" s="1"/>
  <c r="N1812" i="1"/>
  <c r="O1812" i="1" s="1"/>
  <c r="N4354" i="1"/>
  <c r="O4354" i="1" s="1"/>
  <c r="N4639" i="1"/>
  <c r="O4639" i="1" s="1"/>
  <c r="N10989" i="1"/>
  <c r="O10989" i="1" s="1"/>
  <c r="N11178" i="1"/>
  <c r="O11178" i="1" s="1"/>
  <c r="N7983" i="1"/>
  <c r="O7983" i="1" s="1"/>
  <c r="N11859" i="1"/>
  <c r="O11859" i="1" s="1"/>
  <c r="N5199" i="1"/>
  <c r="O5199" i="1" s="1"/>
  <c r="N7195" i="1"/>
  <c r="O7195" i="1" s="1"/>
  <c r="N757" i="1"/>
  <c r="O757" i="1" s="1"/>
  <c r="N8209" i="1"/>
  <c r="O8209" i="1" s="1"/>
  <c r="N5859" i="1"/>
  <c r="O5859" i="1" s="1"/>
  <c r="N1045" i="1"/>
  <c r="O1045" i="1" s="1"/>
  <c r="N1431" i="1"/>
  <c r="O1431" i="1" s="1"/>
  <c r="N10108" i="1"/>
  <c r="O10108" i="1" s="1"/>
  <c r="N11434" i="1"/>
  <c r="O11434" i="1" s="1"/>
  <c r="N1530" i="1"/>
  <c r="O1530" i="1" s="1"/>
  <c r="N11897" i="1"/>
  <c r="O11897" i="1" s="1"/>
  <c r="N13260" i="1"/>
  <c r="O13260" i="1" s="1"/>
  <c r="N8708" i="1"/>
  <c r="O8708" i="1" s="1"/>
  <c r="N7473" i="1"/>
  <c r="O7473" i="1" s="1"/>
  <c r="N7028" i="1"/>
  <c r="O7028" i="1" s="1"/>
  <c r="N4505" i="1"/>
  <c r="O4505" i="1" s="1"/>
  <c r="N13767" i="1"/>
  <c r="O13767" i="1" s="1"/>
  <c r="N13341" i="1"/>
  <c r="O13341" i="1" s="1"/>
  <c r="N7840" i="1"/>
  <c r="O7840" i="1" s="1"/>
  <c r="N3723" i="1"/>
  <c r="O3723" i="1" s="1"/>
  <c r="N13963" i="1"/>
  <c r="O13963" i="1" s="1"/>
  <c r="N11251" i="1"/>
  <c r="O11251" i="1" s="1"/>
  <c r="N12649" i="1"/>
  <c r="O12649" i="1" s="1"/>
  <c r="N12717" i="1"/>
  <c r="O12717" i="1" s="1"/>
  <c r="N2901" i="1"/>
  <c r="O2901" i="1" s="1"/>
  <c r="N849" i="1"/>
  <c r="O849" i="1" s="1"/>
  <c r="N7727" i="1"/>
  <c r="O7727" i="1" s="1"/>
  <c r="N7124" i="1"/>
  <c r="O7124" i="1" s="1"/>
  <c r="N4892" i="1"/>
  <c r="O4892" i="1" s="1"/>
  <c r="N11129" i="1"/>
  <c r="O11129" i="1" s="1"/>
  <c r="N9331" i="1"/>
  <c r="O9331" i="1" s="1"/>
  <c r="N5820" i="1"/>
  <c r="O5820" i="1" s="1"/>
  <c r="N7469" i="1"/>
  <c r="O7469" i="1" s="1"/>
  <c r="N8265" i="1"/>
  <c r="O8265" i="1" s="1"/>
  <c r="N14422" i="1"/>
  <c r="O14422" i="1" s="1"/>
  <c r="N7924" i="1"/>
  <c r="O7924" i="1" s="1"/>
  <c r="N10062" i="1"/>
  <c r="O10062" i="1" s="1"/>
  <c r="N13960" i="1"/>
  <c r="O13960" i="1" s="1"/>
  <c r="N11033" i="1"/>
  <c r="O11033" i="1" s="1"/>
  <c r="N8354" i="1"/>
  <c r="O8354" i="1" s="1"/>
  <c r="N6060" i="1"/>
  <c r="O6060" i="1" s="1"/>
  <c r="N1740" i="1"/>
  <c r="O1740" i="1" s="1"/>
  <c r="N12100" i="1"/>
  <c r="O12100" i="1" s="1"/>
  <c r="N12119" i="1"/>
  <c r="O12119" i="1" s="1"/>
  <c r="N14947" i="1"/>
  <c r="O14947" i="1" s="1"/>
  <c r="N7838" i="1"/>
  <c r="O7838" i="1" s="1"/>
  <c r="N10812" i="1"/>
  <c r="O10812" i="1" s="1"/>
  <c r="N15029" i="1"/>
  <c r="O15029" i="1" s="1"/>
  <c r="N9409" i="1"/>
  <c r="O9409" i="1" s="1"/>
  <c r="N12675" i="1"/>
  <c r="O12675" i="1" s="1"/>
  <c r="N6208" i="1"/>
  <c r="O6208" i="1" s="1"/>
  <c r="N2852" i="1"/>
  <c r="O2852" i="1" s="1"/>
  <c r="N12965" i="1"/>
  <c r="O12965" i="1" s="1"/>
  <c r="N6538" i="1"/>
  <c r="O6538" i="1" s="1"/>
  <c r="N11441" i="1"/>
  <c r="O11441" i="1" s="1"/>
  <c r="N8051" i="1"/>
  <c r="O8051" i="1" s="1"/>
  <c r="N6981" i="1"/>
  <c r="O6981" i="1" s="1"/>
  <c r="N805" i="1"/>
  <c r="O805" i="1" s="1"/>
  <c r="N11807" i="1"/>
  <c r="O11807" i="1" s="1"/>
  <c r="N4890" i="1"/>
  <c r="O4890" i="1" s="1"/>
  <c r="N5909" i="1"/>
  <c r="O5909" i="1" s="1"/>
  <c r="N5288" i="1"/>
  <c r="O5288" i="1" s="1"/>
  <c r="N10689" i="1"/>
  <c r="O10689" i="1" s="1"/>
  <c r="N10977" i="1"/>
  <c r="O10977" i="1" s="1"/>
  <c r="N12533" i="1"/>
  <c r="O12533" i="1" s="1"/>
  <c r="N10409" i="1"/>
  <c r="O10409" i="1" s="1"/>
  <c r="N13916" i="1"/>
  <c r="O13916" i="1" s="1"/>
  <c r="N3706" i="1"/>
  <c r="O3706" i="1" s="1"/>
  <c r="N7562" i="1"/>
  <c r="O7562" i="1" s="1"/>
  <c r="N14898" i="1"/>
  <c r="O14898" i="1" s="1"/>
  <c r="N3825" i="1"/>
  <c r="O3825" i="1" s="1"/>
  <c r="N11162" i="1"/>
  <c r="O11162" i="1" s="1"/>
  <c r="N4785" i="1"/>
  <c r="O4785" i="1" s="1"/>
  <c r="N6969" i="1"/>
  <c r="O6969" i="1" s="1"/>
  <c r="N8239" i="1"/>
  <c r="O8239" i="1" s="1"/>
  <c r="N12281" i="1"/>
  <c r="O12281" i="1" s="1"/>
  <c r="N9513" i="1"/>
  <c r="O9513" i="1" s="1"/>
  <c r="N15" i="1"/>
  <c r="O15" i="1" s="1"/>
  <c r="N5120" i="1"/>
  <c r="O5120" i="1" s="1"/>
  <c r="N5243" i="1"/>
  <c r="O5243" i="1" s="1"/>
  <c r="N7493" i="1"/>
  <c r="O7493" i="1" s="1"/>
  <c r="N13908" i="1"/>
  <c r="O13908" i="1" s="1"/>
  <c r="N14016" i="1"/>
  <c r="O14016" i="1" s="1"/>
  <c r="N7024" i="1"/>
  <c r="O7024" i="1" s="1"/>
  <c r="N11163" i="1"/>
  <c r="O11163" i="1" s="1"/>
  <c r="N5346" i="1"/>
  <c r="O5346" i="1" s="1"/>
  <c r="N4370" i="1"/>
  <c r="O4370" i="1" s="1"/>
  <c r="N7066" i="1"/>
  <c r="O7066" i="1" s="1"/>
  <c r="N13001" i="1"/>
  <c r="O13001" i="1" s="1"/>
  <c r="N7984" i="1"/>
  <c r="O7984" i="1" s="1"/>
  <c r="N7231" i="1"/>
  <c r="O7231" i="1" s="1"/>
  <c r="N2406" i="1"/>
  <c r="O2406" i="1" s="1"/>
  <c r="N11427" i="1"/>
  <c r="O11427" i="1" s="1"/>
  <c r="N5467" i="1"/>
  <c r="O5467" i="1" s="1"/>
  <c r="N11598" i="1"/>
  <c r="O11598" i="1" s="1"/>
  <c r="N14915" i="1"/>
  <c r="O14915" i="1" s="1"/>
  <c r="N1394" i="1"/>
  <c r="O1394" i="1" s="1"/>
  <c r="N13241" i="1"/>
  <c r="O13241" i="1" s="1"/>
  <c r="N2564" i="1"/>
  <c r="O2564" i="1" s="1"/>
  <c r="N13346" i="1"/>
  <c r="O13346" i="1" s="1"/>
  <c r="N11192" i="1"/>
  <c r="O11192" i="1" s="1"/>
  <c r="N6415" i="1"/>
  <c r="O6415" i="1" s="1"/>
  <c r="N6959" i="1"/>
  <c r="O6959" i="1" s="1"/>
  <c r="N4408" i="1"/>
  <c r="O4408" i="1" s="1"/>
  <c r="N10760" i="1"/>
  <c r="O10760" i="1" s="1"/>
  <c r="N13766" i="1"/>
  <c r="O13766" i="1" s="1"/>
  <c r="N8985" i="1"/>
  <c r="O8985" i="1" s="1"/>
  <c r="N4464" i="1"/>
  <c r="O4464" i="1" s="1"/>
  <c r="N11041" i="1"/>
  <c r="O11041" i="1" s="1"/>
  <c r="N3891" i="1"/>
  <c r="O3891" i="1" s="1"/>
  <c r="N4057" i="1"/>
  <c r="O4057" i="1" s="1"/>
  <c r="N9801" i="1"/>
  <c r="O9801" i="1" s="1"/>
  <c r="N1472" i="1"/>
  <c r="O1472" i="1" s="1"/>
  <c r="N5982" i="1"/>
  <c r="O5982" i="1" s="1"/>
  <c r="N5576" i="1"/>
  <c r="O5576" i="1" s="1"/>
  <c r="N831" i="1"/>
  <c r="O831" i="1" s="1"/>
  <c r="N14102" i="1"/>
  <c r="O14102" i="1" s="1"/>
  <c r="N14376" i="1"/>
  <c r="O14376" i="1" s="1"/>
  <c r="N5995" i="1"/>
  <c r="O5995" i="1" s="1"/>
  <c r="N5593" i="1"/>
  <c r="O5593" i="1" s="1"/>
  <c r="N1880" i="1"/>
  <c r="O1880" i="1" s="1"/>
  <c r="N8661" i="1"/>
  <c r="O8661" i="1" s="1"/>
  <c r="N5263" i="1"/>
  <c r="O5263" i="1" s="1"/>
  <c r="N12962" i="1"/>
  <c r="O12962" i="1" s="1"/>
  <c r="N11282" i="1"/>
  <c r="O11282" i="1" s="1"/>
  <c r="N1906" i="1"/>
  <c r="O1906" i="1" s="1"/>
  <c r="N3286" i="1"/>
  <c r="O3286" i="1" s="1"/>
  <c r="N1831" i="1"/>
  <c r="O1831" i="1" s="1"/>
  <c r="N2068" i="1"/>
  <c r="O2068" i="1" s="1"/>
  <c r="N1049" i="1"/>
  <c r="O1049" i="1" s="1"/>
  <c r="N5530" i="1"/>
  <c r="O5530" i="1" s="1"/>
  <c r="N9317" i="1"/>
  <c r="O9317" i="1" s="1"/>
  <c r="N14805" i="1"/>
  <c r="O14805" i="1" s="1"/>
  <c r="N6449" i="1"/>
  <c r="O6449" i="1" s="1"/>
  <c r="N14616" i="1"/>
  <c r="O14616" i="1" s="1"/>
  <c r="N1476" i="1"/>
  <c r="O1476" i="1" s="1"/>
  <c r="N2494" i="1"/>
  <c r="O2494" i="1" s="1"/>
  <c r="N6067" i="1"/>
  <c r="O6067" i="1" s="1"/>
  <c r="N5946" i="1"/>
  <c r="O5946" i="1" s="1"/>
  <c r="N276" i="1"/>
  <c r="O276" i="1" s="1"/>
  <c r="N924" i="1"/>
  <c r="O924" i="1" s="1"/>
  <c r="N4956" i="1"/>
  <c r="O4956" i="1" s="1"/>
  <c r="N4774" i="1"/>
  <c r="O4774" i="1" s="1"/>
  <c r="N4335" i="1"/>
  <c r="O4335" i="1" s="1"/>
  <c r="N8013" i="1"/>
  <c r="O8013" i="1" s="1"/>
  <c r="N3038" i="1"/>
  <c r="O3038" i="1" s="1"/>
  <c r="N7740" i="1"/>
  <c r="O7740" i="1" s="1"/>
  <c r="N793" i="1"/>
  <c r="O793" i="1" s="1"/>
  <c r="N7611" i="1"/>
  <c r="O7611" i="1" s="1"/>
  <c r="N11507" i="1"/>
  <c r="O11507" i="1" s="1"/>
  <c r="N14171" i="1"/>
  <c r="O14171" i="1" s="1"/>
  <c r="N13746" i="1"/>
  <c r="O13746" i="1" s="1"/>
  <c r="N9951" i="1"/>
  <c r="O9951" i="1" s="1"/>
  <c r="N15082" i="1"/>
  <c r="O15082" i="1" s="1"/>
  <c r="N5541" i="1"/>
  <c r="O5541" i="1" s="1"/>
  <c r="N10677" i="1"/>
  <c r="O10677" i="1" s="1"/>
  <c r="N15193" i="1"/>
  <c r="O15193" i="1" s="1"/>
  <c r="N10695" i="1"/>
  <c r="O10695" i="1" s="1"/>
  <c r="N3964" i="1"/>
  <c r="O3964" i="1" s="1"/>
  <c r="N12488" i="1"/>
  <c r="O12488" i="1" s="1"/>
  <c r="N5297" i="1"/>
  <c r="O5297" i="1" s="1"/>
  <c r="N4272" i="1"/>
  <c r="O4272" i="1" s="1"/>
  <c r="N12716" i="1"/>
  <c r="O12716" i="1" s="1"/>
  <c r="N6046" i="1"/>
  <c r="O6046" i="1" s="1"/>
  <c r="N9926" i="1"/>
  <c r="O9926" i="1" s="1"/>
  <c r="N13329" i="1"/>
  <c r="O13329" i="1" s="1"/>
  <c r="N2322" i="1"/>
  <c r="O2322" i="1" s="1"/>
  <c r="N9436" i="1"/>
  <c r="O9436" i="1" s="1"/>
  <c r="N2760" i="1"/>
  <c r="O2760" i="1" s="1"/>
  <c r="N9283" i="1"/>
  <c r="O9283" i="1" s="1"/>
  <c r="N7500" i="1"/>
  <c r="O7500" i="1" s="1"/>
  <c r="N13415" i="1"/>
  <c r="O13415" i="1" s="1"/>
  <c r="N13816" i="1"/>
  <c r="O13816" i="1" s="1"/>
  <c r="N11829" i="1"/>
  <c r="O11829" i="1" s="1"/>
  <c r="N9643" i="1"/>
  <c r="O9643" i="1" s="1"/>
  <c r="N4287" i="1"/>
  <c r="O4287" i="1" s="1"/>
  <c r="N7464" i="1"/>
  <c r="O7464" i="1" s="1"/>
  <c r="N2354" i="1"/>
  <c r="O2354" i="1" s="1"/>
  <c r="N129" i="1"/>
  <c r="O129" i="1" s="1"/>
  <c r="N8723" i="1"/>
  <c r="O8723" i="1" s="1"/>
  <c r="N4007" i="1"/>
  <c r="O4007" i="1" s="1"/>
  <c r="N4240" i="1"/>
  <c r="O4240" i="1" s="1"/>
  <c r="N2741" i="1"/>
  <c r="O2741" i="1" s="1"/>
  <c r="N1210" i="1"/>
  <c r="O1210" i="1" s="1"/>
  <c r="N3819" i="1"/>
  <c r="O3819" i="1" s="1"/>
  <c r="N3606" i="1"/>
  <c r="O3606" i="1" s="1"/>
  <c r="N6242" i="1"/>
  <c r="O6242" i="1" s="1"/>
  <c r="N1189" i="1"/>
  <c r="O1189" i="1" s="1"/>
  <c r="N7088" i="1"/>
  <c r="O7088" i="1" s="1"/>
  <c r="N867" i="1"/>
  <c r="O867" i="1" s="1"/>
  <c r="N2997" i="1"/>
  <c r="O2997" i="1" s="1"/>
  <c r="N12967" i="1"/>
  <c r="O12967" i="1" s="1"/>
  <c r="N1004" i="1"/>
  <c r="O1004" i="1" s="1"/>
  <c r="N1627" i="1"/>
  <c r="O1627" i="1" s="1"/>
  <c r="N9012" i="1"/>
  <c r="O9012" i="1" s="1"/>
  <c r="N4019" i="1"/>
  <c r="O4019" i="1" s="1"/>
  <c r="N11880" i="1"/>
  <c r="O11880" i="1" s="1"/>
  <c r="N6486" i="1"/>
  <c r="O6486" i="1" s="1"/>
  <c r="N8804" i="1"/>
  <c r="O8804" i="1" s="1"/>
  <c r="N1718" i="1"/>
  <c r="O1718" i="1" s="1"/>
  <c r="N10729" i="1"/>
  <c r="O10729" i="1" s="1"/>
  <c r="N14524" i="1"/>
  <c r="O14524" i="1" s="1"/>
  <c r="N14761" i="1"/>
  <c r="O14761" i="1" s="1"/>
  <c r="N9983" i="1"/>
  <c r="O9983" i="1" s="1"/>
  <c r="N1267" i="1"/>
  <c r="O1267" i="1" s="1"/>
  <c r="N13190" i="1"/>
  <c r="O13190" i="1" s="1"/>
  <c r="N15261" i="1"/>
  <c r="O15261" i="1" s="1"/>
  <c r="N2056" i="1"/>
  <c r="O2056" i="1" s="1"/>
  <c r="N12745" i="1"/>
  <c r="O12745" i="1" s="1"/>
  <c r="N2371" i="1"/>
  <c r="O2371" i="1" s="1"/>
  <c r="N6843" i="1"/>
  <c r="O6843" i="1" s="1"/>
  <c r="N14197" i="1"/>
  <c r="O14197" i="1" s="1"/>
  <c r="N14303" i="1"/>
  <c r="O14303" i="1" s="1"/>
  <c r="N8491" i="1"/>
  <c r="O8491" i="1" s="1"/>
  <c r="N14358" i="1"/>
  <c r="O14358" i="1" s="1"/>
  <c r="N592" i="1"/>
  <c r="O592" i="1" s="1"/>
  <c r="N10566" i="1"/>
  <c r="O10566" i="1" s="1"/>
  <c r="N6507" i="1"/>
  <c r="O6507" i="1" s="1"/>
  <c r="N8510" i="1"/>
  <c r="O8510" i="1" s="1"/>
  <c r="N2968" i="1"/>
  <c r="O2968" i="1" s="1"/>
  <c r="N3096" i="1"/>
  <c r="O3096" i="1" s="1"/>
  <c r="N11223" i="1"/>
  <c r="O11223" i="1" s="1"/>
  <c r="N11788" i="1"/>
  <c r="O11788" i="1" s="1"/>
  <c r="N9853" i="1"/>
  <c r="O9853" i="1" s="1"/>
  <c r="N5241" i="1"/>
  <c r="O5241" i="1" s="1"/>
  <c r="N10879" i="1"/>
  <c r="O10879" i="1" s="1"/>
  <c r="N7926" i="1"/>
  <c r="O7926" i="1" s="1"/>
  <c r="N10796" i="1"/>
  <c r="O10796" i="1" s="1"/>
  <c r="N3302" i="1"/>
  <c r="O3302" i="1" s="1"/>
  <c r="N7521" i="1"/>
  <c r="O7521" i="1" s="1"/>
  <c r="N1943" i="1"/>
  <c r="O1943" i="1" s="1"/>
  <c r="N14794" i="1"/>
  <c r="O14794" i="1" s="1"/>
  <c r="N15267" i="1"/>
  <c r="O15267" i="1" s="1"/>
  <c r="N6521" i="1"/>
  <c r="O6521" i="1" s="1"/>
  <c r="N5986" i="1"/>
  <c r="O5986" i="1" s="1"/>
  <c r="N6498" i="1"/>
  <c r="O6498" i="1" s="1"/>
  <c r="N2853" i="1"/>
  <c r="O2853" i="1" s="1"/>
  <c r="N3187" i="1"/>
  <c r="O3187" i="1" s="1"/>
  <c r="N14984" i="1"/>
  <c r="O14984" i="1" s="1"/>
  <c r="N5149" i="1"/>
  <c r="O5149" i="1" s="1"/>
  <c r="N13365" i="1"/>
  <c r="O13365" i="1" s="1"/>
  <c r="N120" i="1"/>
  <c r="O120" i="1" s="1"/>
  <c r="N9183" i="1"/>
  <c r="O9183" i="1" s="1"/>
  <c r="N3483" i="1"/>
  <c r="O3483" i="1" s="1"/>
  <c r="N8762" i="1"/>
  <c r="O8762" i="1" s="1"/>
  <c r="N10313" i="1"/>
  <c r="O10313" i="1" s="1"/>
  <c r="N12503" i="1"/>
  <c r="O12503" i="1" s="1"/>
  <c r="N3762" i="1"/>
  <c r="O3762" i="1" s="1"/>
  <c r="N9820" i="1"/>
  <c r="O9820" i="1" s="1"/>
  <c r="N67" i="1"/>
  <c r="O67" i="1" s="1"/>
  <c r="N15341" i="1"/>
  <c r="O15341" i="1" s="1"/>
  <c r="N6348" i="1"/>
  <c r="O6348" i="1" s="1"/>
  <c r="N3034" i="1"/>
  <c r="O3034" i="1" s="1"/>
  <c r="N9911" i="1"/>
  <c r="O9911" i="1" s="1"/>
  <c r="N8178" i="1"/>
  <c r="O8178" i="1" s="1"/>
  <c r="N57" i="1"/>
  <c r="O57" i="1" s="1"/>
  <c r="N6064" i="1"/>
  <c r="O6064" i="1" s="1"/>
  <c r="N12722" i="1"/>
  <c r="O12722" i="1" s="1"/>
  <c r="N3968" i="1"/>
  <c r="O3968" i="1" s="1"/>
  <c r="N14750" i="1"/>
  <c r="O14750" i="1" s="1"/>
  <c r="N13278" i="1"/>
  <c r="O13278" i="1" s="1"/>
  <c r="N5623" i="1"/>
  <c r="O5623" i="1" s="1"/>
  <c r="N6045" i="1"/>
  <c r="O6045" i="1" s="1"/>
  <c r="N6912" i="1"/>
  <c r="O6912" i="1" s="1"/>
  <c r="N9785" i="1"/>
  <c r="O9785" i="1" s="1"/>
  <c r="N4987" i="1"/>
  <c r="O4987" i="1" s="1"/>
  <c r="N18" i="1"/>
  <c r="O18" i="1" s="1"/>
  <c r="N6645" i="1"/>
  <c r="O6645" i="1" s="1"/>
  <c r="N7556" i="1"/>
  <c r="O7556" i="1" s="1"/>
  <c r="N10918" i="1"/>
  <c r="O10918" i="1" s="1"/>
  <c r="N290" i="1"/>
  <c r="O290" i="1" s="1"/>
  <c r="N9711" i="1"/>
  <c r="O9711" i="1" s="1"/>
  <c r="N1191" i="1"/>
  <c r="O1191" i="1" s="1"/>
  <c r="N8042" i="1"/>
  <c r="O8042" i="1" s="1"/>
  <c r="N3085" i="1"/>
  <c r="O3085" i="1" s="1"/>
  <c r="N13535" i="1"/>
  <c r="O13535" i="1" s="1"/>
  <c r="N6483" i="1"/>
  <c r="O6483" i="1" s="1"/>
  <c r="N1924" i="1"/>
  <c r="O1924" i="1" s="1"/>
  <c r="N429" i="1"/>
  <c r="O429" i="1" s="1"/>
  <c r="N13084" i="1"/>
  <c r="O13084" i="1" s="1"/>
  <c r="N14373" i="1"/>
  <c r="O14373" i="1" s="1"/>
  <c r="N11176" i="1"/>
  <c r="O11176" i="1" s="1"/>
  <c r="N10219" i="1"/>
  <c r="O10219" i="1" s="1"/>
  <c r="N3815" i="1"/>
  <c r="O3815" i="1" s="1"/>
  <c r="N11160" i="1"/>
  <c r="O11160" i="1" s="1"/>
  <c r="N2333" i="1"/>
  <c r="O2333" i="1" s="1"/>
  <c r="N12532" i="1"/>
  <c r="O12532" i="1" s="1"/>
  <c r="N6660" i="1"/>
  <c r="O6660" i="1" s="1"/>
  <c r="N13440" i="1"/>
  <c r="O13440" i="1" s="1"/>
  <c r="N5210" i="1"/>
  <c r="O5210" i="1" s="1"/>
  <c r="N182" i="1"/>
  <c r="O182" i="1" s="1"/>
  <c r="N12475" i="1"/>
  <c r="O12475" i="1" s="1"/>
  <c r="N13559" i="1"/>
  <c r="O13559" i="1" s="1"/>
  <c r="N303" i="1"/>
  <c r="O303" i="1" s="1"/>
  <c r="N3933" i="1"/>
  <c r="O3933" i="1" s="1"/>
  <c r="N4822" i="1"/>
  <c r="O4822" i="1" s="1"/>
  <c r="N9209" i="1"/>
  <c r="O9209" i="1" s="1"/>
  <c r="N3623" i="1"/>
  <c r="O3623" i="1" s="1"/>
  <c r="N14222" i="1"/>
  <c r="O14222" i="1" s="1"/>
  <c r="N14808" i="1"/>
  <c r="O14808" i="1" s="1"/>
  <c r="N9028" i="1"/>
  <c r="O9028" i="1" s="1"/>
  <c r="N15138" i="1"/>
  <c r="O15138" i="1" s="1"/>
  <c r="N2623" i="1"/>
  <c r="O2623" i="1" s="1"/>
  <c r="N1796" i="1"/>
  <c r="O1796" i="1" s="1"/>
  <c r="N6122" i="1"/>
  <c r="O6122" i="1" s="1"/>
  <c r="N12227" i="1"/>
  <c r="O12227" i="1" s="1"/>
  <c r="N9086" i="1"/>
  <c r="O9086" i="1" s="1"/>
  <c r="N9678" i="1"/>
  <c r="O9678" i="1" s="1"/>
  <c r="N14732" i="1"/>
  <c r="O14732" i="1" s="1"/>
  <c r="N9204" i="1"/>
  <c r="O9204" i="1" s="1"/>
  <c r="N6603" i="1"/>
  <c r="O6603" i="1" s="1"/>
  <c r="N12078" i="1"/>
  <c r="O12078" i="1" s="1"/>
  <c r="N11736" i="1"/>
  <c r="O11736" i="1" s="1"/>
  <c r="N14529" i="1"/>
  <c r="O14529" i="1" s="1"/>
  <c r="N9429" i="1"/>
  <c r="O9429" i="1" s="1"/>
  <c r="N238" i="1"/>
  <c r="O238" i="1" s="1"/>
  <c r="N5083" i="1"/>
  <c r="O5083" i="1" s="1"/>
  <c r="N6408" i="1"/>
  <c r="O6408" i="1" s="1"/>
  <c r="N11165" i="1"/>
  <c r="O11165" i="1" s="1"/>
  <c r="N9165" i="1"/>
  <c r="O9165" i="1" s="1"/>
  <c r="N9755" i="1"/>
  <c r="O9755" i="1" s="1"/>
  <c r="N4050" i="1"/>
  <c r="O4050" i="1" s="1"/>
  <c r="N12751" i="1"/>
  <c r="O12751" i="1" s="1"/>
  <c r="N4874" i="1"/>
  <c r="O4874" i="1" s="1"/>
  <c r="N11012" i="1"/>
  <c r="O11012" i="1" s="1"/>
  <c r="N4010" i="1"/>
  <c r="O4010" i="1" s="1"/>
  <c r="N9725" i="1"/>
  <c r="O9725" i="1" s="1"/>
  <c r="N7781" i="1"/>
  <c r="O7781" i="1" s="1"/>
  <c r="N1991" i="1"/>
  <c r="O1991" i="1" s="1"/>
  <c r="N4618" i="1"/>
  <c r="O4618" i="1" s="1"/>
  <c r="N8301" i="1"/>
  <c r="O8301" i="1" s="1"/>
  <c r="N6700" i="1"/>
  <c r="O6700" i="1" s="1"/>
  <c r="N6092" i="1"/>
  <c r="O6092" i="1" s="1"/>
  <c r="N11134" i="1"/>
  <c r="O11134" i="1" s="1"/>
  <c r="N11025" i="1"/>
  <c r="O11025" i="1" s="1"/>
  <c r="N15259" i="1"/>
  <c r="O15259" i="1" s="1"/>
  <c r="N1893" i="1"/>
  <c r="O1893" i="1" s="1"/>
  <c r="N3810" i="1"/>
  <c r="O3810" i="1" s="1"/>
  <c r="N4385" i="1"/>
  <c r="O4385" i="1" s="1"/>
  <c r="N4704" i="1"/>
  <c r="O4704" i="1" s="1"/>
  <c r="N5039" i="1"/>
  <c r="O5039" i="1" s="1"/>
  <c r="N8712" i="1"/>
  <c r="O8712" i="1" s="1"/>
  <c r="N747" i="1"/>
  <c r="O747" i="1" s="1"/>
  <c r="N7113" i="1"/>
  <c r="O7113" i="1" s="1"/>
  <c r="N10909" i="1"/>
  <c r="O10909" i="1" s="1"/>
  <c r="N11158" i="1"/>
  <c r="O11158" i="1" s="1"/>
  <c r="N8493" i="1"/>
  <c r="O8493" i="1" s="1"/>
  <c r="N14149" i="1"/>
  <c r="O14149" i="1" s="1"/>
  <c r="N2939" i="1"/>
  <c r="O2939" i="1" s="1"/>
  <c r="N15139" i="1"/>
  <c r="O15139" i="1" s="1"/>
  <c r="N2580" i="1"/>
  <c r="O2580" i="1" s="1"/>
  <c r="N5215" i="1"/>
  <c r="O5215" i="1" s="1"/>
  <c r="N809" i="1"/>
  <c r="O809" i="1" s="1"/>
  <c r="N14789" i="1"/>
  <c r="O14789" i="1" s="1"/>
  <c r="N8945" i="1"/>
  <c r="O8945" i="1" s="1"/>
  <c r="N10390" i="1"/>
  <c r="O10390" i="1" s="1"/>
  <c r="N14754" i="1"/>
  <c r="O14754" i="1" s="1"/>
  <c r="N11616" i="1"/>
  <c r="O11616" i="1" s="1"/>
  <c r="N15045" i="1"/>
  <c r="O15045" i="1" s="1"/>
  <c r="N8173" i="1"/>
  <c r="O8173" i="1" s="1"/>
  <c r="N11092" i="1"/>
  <c r="O11092" i="1" s="1"/>
  <c r="N2389" i="1"/>
  <c r="O2389" i="1" s="1"/>
  <c r="N660" i="1"/>
  <c r="O660" i="1" s="1"/>
  <c r="N6797" i="1"/>
  <c r="O6797" i="1" s="1"/>
  <c r="N1381" i="1"/>
  <c r="O1381" i="1" s="1"/>
  <c r="N7678" i="1"/>
  <c r="O7678" i="1" s="1"/>
  <c r="N5338" i="1"/>
  <c r="O5338" i="1" s="1"/>
  <c r="N2844" i="1"/>
  <c r="O2844" i="1" s="1"/>
  <c r="N15125" i="1"/>
  <c r="O15125" i="1" s="1"/>
  <c r="N14415" i="1"/>
  <c r="O14415" i="1" s="1"/>
  <c r="N4227" i="1"/>
  <c r="O4227" i="1" s="1"/>
  <c r="N6497" i="1"/>
  <c r="O6497" i="1" s="1"/>
  <c r="N10297" i="1"/>
  <c r="O10297" i="1" s="1"/>
  <c r="N8069" i="1"/>
  <c r="O8069" i="1" s="1"/>
  <c r="N14001" i="1"/>
  <c r="O14001" i="1" s="1"/>
  <c r="N15167" i="1"/>
  <c r="O15167" i="1" s="1"/>
  <c r="N975" i="1"/>
  <c r="O975" i="1" s="1"/>
  <c r="N6877" i="1"/>
  <c r="O6877" i="1" s="1"/>
  <c r="N5719" i="1"/>
  <c r="O5719" i="1" s="1"/>
  <c r="N823" i="1"/>
  <c r="O823" i="1" s="1"/>
  <c r="N13995" i="1"/>
  <c r="O13995" i="1" s="1"/>
  <c r="N2381" i="1"/>
  <c r="O2381" i="1" s="1"/>
  <c r="N583" i="1"/>
  <c r="O583" i="1" s="1"/>
  <c r="N1493" i="1"/>
  <c r="O1493" i="1" s="1"/>
  <c r="N6676" i="1"/>
  <c r="O6676" i="1" s="1"/>
  <c r="N6209" i="1"/>
  <c r="O6209" i="1" s="1"/>
  <c r="N13880" i="1"/>
  <c r="O13880" i="1" s="1"/>
  <c r="N314" i="1"/>
  <c r="O314" i="1" s="1"/>
  <c r="N14195" i="1"/>
  <c r="O14195" i="1" s="1"/>
  <c r="N6100" i="1"/>
  <c r="O6100" i="1" s="1"/>
  <c r="N3369" i="1"/>
  <c r="O3369" i="1" s="1"/>
  <c r="N15020" i="1"/>
  <c r="O15020" i="1" s="1"/>
  <c r="N14033" i="1"/>
  <c r="O14033" i="1" s="1"/>
  <c r="N9652" i="1"/>
  <c r="O9652" i="1" s="1"/>
  <c r="N1380" i="1"/>
  <c r="O1380" i="1" s="1"/>
  <c r="N11856" i="1"/>
  <c r="O11856" i="1" s="1"/>
  <c r="N1205" i="1"/>
  <c r="O1205" i="1" s="1"/>
  <c r="N3982" i="1"/>
  <c r="O3982" i="1" s="1"/>
  <c r="N9294" i="1"/>
  <c r="O9294" i="1" s="1"/>
  <c r="N555" i="1"/>
  <c r="O555" i="1" s="1"/>
  <c r="N4513" i="1"/>
  <c r="O4513" i="1" s="1"/>
  <c r="N5407" i="1"/>
  <c r="O5407" i="1" s="1"/>
  <c r="N803" i="1"/>
  <c r="O803" i="1" s="1"/>
  <c r="N8704" i="1"/>
  <c r="O8704" i="1" s="1"/>
  <c r="N10394" i="1"/>
  <c r="O10394" i="1" s="1"/>
  <c r="N1461" i="1"/>
  <c r="O1461" i="1" s="1"/>
  <c r="N5695" i="1"/>
  <c r="O5695" i="1" s="1"/>
  <c r="N4855" i="1"/>
  <c r="O4855" i="1" s="1"/>
  <c r="N7507" i="1"/>
  <c r="O7507" i="1" s="1"/>
  <c r="N14311" i="1"/>
  <c r="O14311" i="1" s="1"/>
  <c r="N7475" i="1"/>
  <c r="O7475" i="1" s="1"/>
  <c r="N49" i="1"/>
  <c r="O49" i="1" s="1"/>
  <c r="N571" i="1"/>
  <c r="O571" i="1" s="1"/>
  <c r="N5189" i="1"/>
  <c r="O5189" i="1" s="1"/>
  <c r="N1625" i="1"/>
  <c r="O1625" i="1" s="1"/>
  <c r="N4519" i="1"/>
  <c r="O4519" i="1" s="1"/>
  <c r="N9850" i="1"/>
  <c r="O9850" i="1" s="1"/>
  <c r="N3955" i="1"/>
  <c r="O3955" i="1" s="1"/>
  <c r="N1787" i="1"/>
  <c r="O1787" i="1" s="1"/>
  <c r="N10800" i="1"/>
  <c r="O10800" i="1" s="1"/>
  <c r="N14084" i="1"/>
  <c r="O14084" i="1" s="1"/>
  <c r="N13973" i="1"/>
  <c r="O13973" i="1" s="1"/>
  <c r="N10037" i="1"/>
  <c r="O10037" i="1" s="1"/>
  <c r="N2831" i="1"/>
  <c r="O2831" i="1" s="1"/>
  <c r="N13416" i="1"/>
  <c r="O13416" i="1" s="1"/>
  <c r="N11686" i="1"/>
  <c r="O11686" i="1" s="1"/>
  <c r="N12904" i="1"/>
  <c r="O12904" i="1" s="1"/>
  <c r="N2254" i="1"/>
  <c r="O2254" i="1" s="1"/>
  <c r="N7401" i="1"/>
  <c r="O7401" i="1" s="1"/>
  <c r="N8160" i="1"/>
  <c r="O8160" i="1" s="1"/>
  <c r="N11900" i="1"/>
  <c r="O11900" i="1" s="1"/>
  <c r="N4954" i="1"/>
  <c r="O4954" i="1" s="1"/>
  <c r="N5249" i="1"/>
  <c r="O5249" i="1" s="1"/>
  <c r="N13626" i="1"/>
  <c r="O13626" i="1" s="1"/>
  <c r="N11388" i="1"/>
  <c r="O11388" i="1" s="1"/>
  <c r="N9827" i="1"/>
  <c r="O9827" i="1" s="1"/>
  <c r="N1869" i="1"/>
  <c r="O1869" i="1" s="1"/>
  <c r="N1075" i="1"/>
  <c r="O1075" i="1" s="1"/>
  <c r="N9927" i="1"/>
  <c r="O9927" i="1" s="1"/>
  <c r="N7866" i="1"/>
  <c r="O7866" i="1" s="1"/>
  <c r="N15121" i="1"/>
  <c r="O15121" i="1" s="1"/>
  <c r="N13086" i="1"/>
  <c r="O13086" i="1" s="1"/>
  <c r="N8765" i="1"/>
  <c r="O8765" i="1" s="1"/>
  <c r="N1843" i="1"/>
  <c r="O1843" i="1" s="1"/>
  <c r="N1528" i="1"/>
  <c r="O1528" i="1" s="1"/>
  <c r="N7048" i="1"/>
  <c r="O7048" i="1" s="1"/>
  <c r="N2269" i="1"/>
  <c r="O2269" i="1" s="1"/>
  <c r="N10542" i="1"/>
  <c r="O10542" i="1" s="1"/>
  <c r="N744" i="1"/>
  <c r="O744" i="1" s="1"/>
  <c r="N15273" i="1"/>
  <c r="O15273" i="1" s="1"/>
  <c r="N14506" i="1"/>
  <c r="O14506" i="1" s="1"/>
  <c r="N9289" i="1"/>
  <c r="O9289" i="1" s="1"/>
  <c r="N3025" i="1"/>
  <c r="O3025" i="1" s="1"/>
  <c r="N4274" i="1"/>
  <c r="O4274" i="1" s="1"/>
  <c r="N4476" i="1"/>
  <c r="O4476" i="1" s="1"/>
  <c r="N2850" i="1"/>
  <c r="O2850" i="1" s="1"/>
  <c r="N1701" i="1"/>
  <c r="O1701" i="1" s="1"/>
  <c r="N10207" i="1"/>
  <c r="O10207" i="1" s="1"/>
  <c r="N11504" i="1"/>
  <c r="O11504" i="1" s="1"/>
  <c r="N3752" i="1"/>
  <c r="O3752" i="1" s="1"/>
  <c r="N11647" i="1"/>
  <c r="O11647" i="1" s="1"/>
  <c r="N2523" i="1"/>
  <c r="O2523" i="1" s="1"/>
  <c r="N3581" i="1"/>
  <c r="O3581" i="1" s="1"/>
  <c r="N12068" i="1"/>
  <c r="O12068" i="1" s="1"/>
  <c r="N15026" i="1"/>
  <c r="O15026" i="1" s="1"/>
  <c r="N11941" i="1"/>
  <c r="O11941" i="1" s="1"/>
  <c r="N3018" i="1"/>
  <c r="O3018" i="1" s="1"/>
  <c r="N4520" i="1"/>
  <c r="O4520" i="1" s="1"/>
  <c r="N9835" i="1"/>
  <c r="O9835" i="1" s="1"/>
  <c r="N14658" i="1"/>
  <c r="O14658" i="1" s="1"/>
  <c r="N15287" i="1"/>
  <c r="O15287" i="1" s="1"/>
  <c r="N9064" i="1"/>
  <c r="O9064" i="1" s="1"/>
  <c r="N6642" i="1"/>
  <c r="O6642" i="1" s="1"/>
  <c r="N3710" i="1"/>
  <c r="O3710" i="1" s="1"/>
  <c r="N1190" i="1"/>
  <c r="O1190" i="1" s="1"/>
  <c r="N4681" i="1"/>
  <c r="O4681" i="1" s="1"/>
  <c r="N8615" i="1"/>
  <c r="O8615" i="1" s="1"/>
  <c r="N9822" i="1"/>
  <c r="O9822" i="1" s="1"/>
  <c r="N5032" i="1"/>
  <c r="O5032" i="1" s="1"/>
  <c r="N14742" i="1"/>
  <c r="O14742" i="1" s="1"/>
  <c r="N1458" i="1"/>
  <c r="O1458" i="1" s="1"/>
  <c r="N10919" i="1"/>
  <c r="O10919" i="1" s="1"/>
  <c r="N5715" i="1"/>
  <c r="O5715" i="1" s="1"/>
  <c r="N11974" i="1"/>
  <c r="O11974" i="1" s="1"/>
  <c r="N12848" i="1"/>
  <c r="O12848" i="1" s="1"/>
  <c r="N11157" i="1"/>
  <c r="O11157" i="1" s="1"/>
  <c r="N8781" i="1"/>
  <c r="O8781" i="1" s="1"/>
  <c r="N1209" i="1"/>
  <c r="O1209" i="1" s="1"/>
  <c r="N2151" i="1"/>
  <c r="O2151" i="1" s="1"/>
  <c r="N9191" i="1"/>
  <c r="O9191" i="1" s="1"/>
  <c r="N14827" i="1"/>
  <c r="O14827" i="1" s="1"/>
  <c r="N8105" i="1"/>
  <c r="O8105" i="1" s="1"/>
  <c r="N13808" i="1"/>
  <c r="O13808" i="1" s="1"/>
  <c r="N14218" i="1"/>
  <c r="O14218" i="1" s="1"/>
  <c r="N1854" i="1"/>
  <c r="O1854" i="1" s="1"/>
  <c r="N6963" i="1"/>
  <c r="O6963" i="1" s="1"/>
  <c r="N11567" i="1"/>
  <c r="O11567" i="1" s="1"/>
  <c r="N6174" i="1"/>
  <c r="O6174" i="1" s="1"/>
  <c r="N4457" i="1"/>
  <c r="O4457" i="1" s="1"/>
  <c r="N14030" i="1"/>
  <c r="O14030" i="1" s="1"/>
  <c r="N9196" i="1"/>
  <c r="O9196" i="1" s="1"/>
  <c r="N9636" i="1"/>
  <c r="O9636" i="1" s="1"/>
  <c r="N10753" i="1"/>
  <c r="O10753" i="1" s="1"/>
  <c r="N14955" i="1"/>
  <c r="O14955" i="1" s="1"/>
  <c r="N9445" i="1"/>
  <c r="O9445" i="1" s="1"/>
  <c r="N261" i="1"/>
  <c r="O261" i="1" s="1"/>
  <c r="N14856" i="1"/>
  <c r="O14856" i="1" s="1"/>
  <c r="N3481" i="1"/>
  <c r="O3481" i="1" s="1"/>
  <c r="N14779" i="1"/>
  <c r="O14779" i="1" s="1"/>
  <c r="N5990" i="1"/>
  <c r="O5990" i="1" s="1"/>
  <c r="N13197" i="1"/>
  <c r="O13197" i="1" s="1"/>
  <c r="N6044" i="1"/>
  <c r="O6044" i="1" s="1"/>
  <c r="N9679" i="1"/>
  <c r="O9679" i="1" s="1"/>
  <c r="N6062" i="1"/>
  <c r="O6062" i="1" s="1"/>
  <c r="N11365" i="1"/>
  <c r="O11365" i="1" s="1"/>
  <c r="N12373" i="1"/>
  <c r="O12373" i="1" s="1"/>
  <c r="N13041" i="1"/>
  <c r="O13041" i="1" s="1"/>
  <c r="N3430" i="1"/>
  <c r="O3430" i="1" s="1"/>
  <c r="N12776" i="1"/>
  <c r="O12776" i="1" s="1"/>
  <c r="N6093" i="1"/>
  <c r="O6093" i="1" s="1"/>
  <c r="N9333" i="1"/>
  <c r="O9333" i="1" s="1"/>
  <c r="N978" i="1"/>
  <c r="O978" i="1" s="1"/>
  <c r="N9229" i="1"/>
  <c r="O9229" i="1" s="1"/>
  <c r="N12677" i="1"/>
  <c r="O12677" i="1" s="1"/>
  <c r="N4286" i="1"/>
  <c r="O4286" i="1" s="1"/>
  <c r="N7046" i="1"/>
  <c r="O7046" i="1" s="1"/>
  <c r="N12625" i="1"/>
  <c r="O12625" i="1" s="1"/>
  <c r="N4561" i="1"/>
  <c r="O4561" i="1" s="1"/>
  <c r="N14122" i="1"/>
  <c r="O14122" i="1" s="1"/>
  <c r="N2350" i="1"/>
  <c r="O2350" i="1" s="1"/>
  <c r="N7287" i="1"/>
  <c r="O7287" i="1" s="1"/>
  <c r="N9740" i="1"/>
  <c r="O9740" i="1" s="1"/>
  <c r="N7205" i="1"/>
  <c r="O7205" i="1" s="1"/>
  <c r="N6239" i="1"/>
  <c r="O6239" i="1" s="1"/>
  <c r="N9779" i="1"/>
  <c r="O9779" i="1" s="1"/>
  <c r="N13654" i="1"/>
  <c r="O13654" i="1" s="1"/>
  <c r="N10201" i="1"/>
  <c r="O10201" i="1" s="1"/>
  <c r="N9576" i="1"/>
  <c r="O9576" i="1" s="1"/>
  <c r="N11461" i="1"/>
  <c r="O11461" i="1" s="1"/>
  <c r="N6094" i="1"/>
  <c r="O6094" i="1" s="1"/>
  <c r="N279" i="1"/>
  <c r="O279" i="1" s="1"/>
  <c r="N14393" i="1"/>
  <c r="O14393" i="1" s="1"/>
  <c r="N4669" i="1"/>
  <c r="O4669" i="1" s="1"/>
  <c r="N11792" i="1"/>
  <c r="O11792" i="1" s="1"/>
  <c r="N9091" i="1"/>
  <c r="O9091" i="1" s="1"/>
  <c r="N10690" i="1"/>
  <c r="O10690" i="1" s="1"/>
  <c r="N12570" i="1"/>
  <c r="O12570" i="1" s="1"/>
  <c r="N7532" i="1"/>
  <c r="O7532" i="1" s="1"/>
  <c r="N539" i="1"/>
  <c r="O539" i="1" s="1"/>
  <c r="N14807" i="1"/>
  <c r="O14807" i="1" s="1"/>
  <c r="N12327" i="1"/>
  <c r="O12327" i="1" s="1"/>
  <c r="N9881" i="1"/>
  <c r="O9881" i="1" s="1"/>
  <c r="N13660" i="1"/>
  <c r="O13660" i="1" s="1"/>
  <c r="N14181" i="1"/>
  <c r="O14181" i="1" s="1"/>
  <c r="N13496" i="1"/>
  <c r="O13496" i="1" s="1"/>
  <c r="N2174" i="1"/>
  <c r="O2174" i="1" s="1"/>
  <c r="N11213" i="1"/>
  <c r="O11213" i="1" s="1"/>
  <c r="N4857" i="1"/>
  <c r="O4857" i="1" s="1"/>
  <c r="N662" i="1"/>
  <c r="O662" i="1" s="1"/>
  <c r="N4231" i="1"/>
  <c r="O4231" i="1" s="1"/>
  <c r="N10066" i="1"/>
  <c r="O10066" i="1" s="1"/>
  <c r="N14007" i="1"/>
  <c r="O14007" i="1" s="1"/>
  <c r="N10642" i="1"/>
  <c r="O10642" i="1" s="1"/>
  <c r="N8962" i="1"/>
  <c r="O8962" i="1" s="1"/>
  <c r="N5080" i="1"/>
  <c r="O5080" i="1" s="1"/>
  <c r="N3399" i="1"/>
  <c r="O3399" i="1" s="1"/>
  <c r="N8473" i="1"/>
  <c r="O8473" i="1" s="1"/>
  <c r="N7394" i="1"/>
  <c r="O7394" i="1" s="1"/>
  <c r="N10540" i="1"/>
  <c r="O10540" i="1" s="1"/>
  <c r="N8232" i="1"/>
  <c r="O8232" i="1" s="1"/>
  <c r="N6302" i="1"/>
  <c r="O6302" i="1" s="1"/>
  <c r="N13013" i="1"/>
  <c r="O13013" i="1" s="1"/>
  <c r="N12222" i="1"/>
  <c r="O12222" i="1" s="1"/>
  <c r="N12508" i="1"/>
  <c r="O12508" i="1" s="1"/>
  <c r="N1399" i="1"/>
  <c r="O1399" i="1" s="1"/>
  <c r="N2267" i="1"/>
  <c r="O2267" i="1" s="1"/>
  <c r="N3073" i="1"/>
  <c r="O3073" i="1" s="1"/>
  <c r="N13957" i="1"/>
  <c r="O13957" i="1" s="1"/>
  <c r="N5464" i="1"/>
  <c r="O5464" i="1" s="1"/>
  <c r="N10071" i="1"/>
  <c r="O10071" i="1" s="1"/>
  <c r="N663" i="1"/>
  <c r="O663" i="1" s="1"/>
  <c r="N11283" i="1"/>
  <c r="O11283" i="1" s="1"/>
  <c r="N11705" i="1"/>
  <c r="O11705" i="1" s="1"/>
  <c r="N11470" i="1"/>
  <c r="O11470" i="1" s="1"/>
  <c r="N691" i="1"/>
  <c r="O691" i="1" s="1"/>
  <c r="N1529" i="1"/>
  <c r="O1529" i="1" s="1"/>
  <c r="N11425" i="1"/>
  <c r="O11425" i="1" s="1"/>
  <c r="N9621" i="1"/>
  <c r="O9621" i="1" s="1"/>
  <c r="N5497" i="1"/>
  <c r="O5497" i="1" s="1"/>
  <c r="N8519" i="1"/>
  <c r="O8519" i="1" s="1"/>
  <c r="N62" i="1"/>
  <c r="O62" i="1" s="1"/>
  <c r="N6557" i="1"/>
  <c r="O6557" i="1" s="1"/>
  <c r="N2565" i="1"/>
  <c r="O2565" i="1" s="1"/>
  <c r="N14854" i="1"/>
  <c r="O14854" i="1" s="1"/>
  <c r="N4818" i="1"/>
  <c r="O4818" i="1" s="1"/>
  <c r="N12243" i="1"/>
  <c r="O12243" i="1" s="1"/>
  <c r="N1961" i="1"/>
  <c r="O1961" i="1" s="1"/>
  <c r="N2766" i="1"/>
  <c r="O2766" i="1" s="1"/>
  <c r="N10741" i="1"/>
  <c r="O10741" i="1" s="1"/>
  <c r="N11873" i="1"/>
  <c r="O11873" i="1" s="1"/>
  <c r="N13783" i="1"/>
  <c r="O13783" i="1" s="1"/>
  <c r="N10694" i="1"/>
  <c r="O10694" i="1" s="1"/>
  <c r="N10898" i="1"/>
  <c r="O10898" i="1" s="1"/>
  <c r="N3577" i="1"/>
  <c r="O3577" i="1" s="1"/>
  <c r="N14507" i="1"/>
  <c r="O14507" i="1" s="1"/>
  <c r="N10964" i="1"/>
  <c r="O10964" i="1" s="1"/>
  <c r="N2722" i="1"/>
  <c r="O2722" i="1" s="1"/>
  <c r="N9978" i="1"/>
  <c r="O9978" i="1" s="1"/>
  <c r="N12444" i="1"/>
  <c r="O12444" i="1" s="1"/>
  <c r="N7075" i="1"/>
  <c r="O7075" i="1" s="1"/>
  <c r="N5132" i="1"/>
  <c r="O5132" i="1" s="1"/>
  <c r="N13209" i="1"/>
  <c r="O13209" i="1" s="1"/>
  <c r="N13122" i="1"/>
  <c r="O13122" i="1" s="1"/>
  <c r="N12084" i="1"/>
  <c r="O12084" i="1" s="1"/>
  <c r="N3145" i="1"/>
  <c r="O3145" i="1" s="1"/>
  <c r="N8617" i="1"/>
  <c r="O8617" i="1" s="1"/>
  <c r="N6718" i="1"/>
  <c r="O6718" i="1" s="1"/>
  <c r="N10733" i="1"/>
  <c r="O10733" i="1" s="1"/>
  <c r="N13745" i="1"/>
  <c r="O13745" i="1" s="1"/>
  <c r="N3791" i="1"/>
  <c r="O3791" i="1" s="1"/>
  <c r="N4722" i="1"/>
  <c r="O4722" i="1" s="1"/>
  <c r="N3632" i="1"/>
  <c r="O3632" i="1" s="1"/>
  <c r="N11624" i="1"/>
  <c r="O11624" i="1" s="1"/>
  <c r="N7597" i="1"/>
  <c r="O7597" i="1" s="1"/>
  <c r="N7298" i="1"/>
  <c r="O7298" i="1" s="1"/>
  <c r="N7574" i="1"/>
  <c r="O7574" i="1" s="1"/>
  <c r="N4692" i="1"/>
  <c r="O4692" i="1" s="1"/>
  <c r="N3500" i="1"/>
  <c r="O3500" i="1" s="1"/>
  <c r="N12342" i="1"/>
  <c r="O12342" i="1" s="1"/>
  <c r="N9666" i="1"/>
  <c r="O9666" i="1" s="1"/>
  <c r="N11094" i="1"/>
  <c r="O11094" i="1" s="1"/>
  <c r="N4540" i="1"/>
  <c r="O4540" i="1" s="1"/>
  <c r="N2664" i="1"/>
  <c r="O2664" i="1" s="1"/>
  <c r="N4125" i="1"/>
  <c r="O4125" i="1" s="1"/>
  <c r="N13711" i="1"/>
  <c r="O13711" i="1" s="1"/>
  <c r="N5123" i="1"/>
  <c r="O5123" i="1" s="1"/>
  <c r="N1008" i="1"/>
  <c r="O1008" i="1" s="1"/>
  <c r="N7487" i="1"/>
  <c r="O7487" i="1" s="1"/>
  <c r="N5006" i="1"/>
  <c r="O5006" i="1" s="1"/>
  <c r="N7333" i="1"/>
  <c r="O7333" i="1" s="1"/>
  <c r="N10614" i="1"/>
  <c r="O10614" i="1" s="1"/>
  <c r="N14667" i="1"/>
  <c r="O14667" i="1" s="1"/>
  <c r="N11966" i="1"/>
  <c r="O11966" i="1" s="1"/>
  <c r="N7554" i="1"/>
  <c r="O7554" i="1" s="1"/>
  <c r="N11878" i="1"/>
  <c r="O11878" i="1" s="1"/>
  <c r="N3672" i="1"/>
  <c r="O3672" i="1" s="1"/>
  <c r="N12710" i="1"/>
  <c r="O12710" i="1" s="1"/>
  <c r="N8477" i="1"/>
  <c r="O8477" i="1" s="1"/>
  <c r="N12479" i="1"/>
  <c r="O12479" i="1" s="1"/>
  <c r="N8813" i="1"/>
  <c r="O8813" i="1" s="1"/>
  <c r="N5045" i="1"/>
  <c r="O5045" i="1" s="1"/>
  <c r="N1689" i="1"/>
  <c r="O1689" i="1" s="1"/>
  <c r="N7104" i="1"/>
  <c r="O7104" i="1" s="1"/>
  <c r="N11346" i="1"/>
  <c r="O11346" i="1" s="1"/>
  <c r="N4503" i="1"/>
  <c r="O4503" i="1" s="1"/>
  <c r="N4496" i="1"/>
  <c r="O4496" i="1" s="1"/>
  <c r="N11801" i="1"/>
  <c r="O11801" i="1" s="1"/>
  <c r="N2858" i="1"/>
  <c r="O2858" i="1" s="1"/>
  <c r="N6145" i="1"/>
  <c r="O6145" i="1" s="1"/>
  <c r="N9489" i="1"/>
  <c r="O9489" i="1" s="1"/>
  <c r="N5600" i="1"/>
  <c r="O5600" i="1" s="1"/>
  <c r="N14826" i="1"/>
  <c r="O14826" i="1" s="1"/>
  <c r="N14125" i="1"/>
  <c r="O14125" i="1" s="1"/>
  <c r="N14549" i="1"/>
  <c r="O14549" i="1" s="1"/>
  <c r="N15078" i="1"/>
  <c r="O15078" i="1" s="1"/>
  <c r="N14961" i="1"/>
  <c r="O14961" i="1" s="1"/>
  <c r="N4807" i="1"/>
  <c r="O4807" i="1" s="1"/>
  <c r="N8076" i="1"/>
  <c r="O8076" i="1" s="1"/>
  <c r="N12056" i="1"/>
  <c r="O12056" i="1" s="1"/>
  <c r="N11083" i="1"/>
  <c r="O11083" i="1" s="1"/>
  <c r="N4012" i="1"/>
  <c r="O4012" i="1" s="1"/>
  <c r="N5489" i="1"/>
  <c r="O5489" i="1" s="1"/>
  <c r="N14382" i="1"/>
  <c r="O14382" i="1" s="1"/>
  <c r="N14322" i="1"/>
  <c r="O14322" i="1" s="1"/>
  <c r="N11168" i="1"/>
  <c r="O11168" i="1" s="1"/>
  <c r="N102" i="1"/>
  <c r="O102" i="1" s="1"/>
  <c r="N7902" i="1"/>
  <c r="O7902" i="1" s="1"/>
  <c r="N3209" i="1"/>
  <c r="O3209" i="1" s="1"/>
  <c r="N11896" i="1"/>
  <c r="O11896" i="1" s="1"/>
  <c r="N1250" i="1"/>
  <c r="O1250" i="1" s="1"/>
  <c r="N12409" i="1"/>
  <c r="O12409" i="1" s="1"/>
  <c r="N4661" i="1"/>
  <c r="O4661" i="1" s="1"/>
  <c r="N5638" i="1"/>
  <c r="O5638" i="1" s="1"/>
  <c r="N10688" i="1"/>
  <c r="O10688" i="1" s="1"/>
  <c r="N3508" i="1"/>
  <c r="O3508" i="1" s="1"/>
  <c r="N12954" i="1"/>
  <c r="O12954" i="1" s="1"/>
  <c r="N14280" i="1"/>
  <c r="O14280" i="1" s="1"/>
  <c r="N15180" i="1"/>
  <c r="O15180" i="1" s="1"/>
  <c r="N10674" i="1"/>
  <c r="O10674" i="1" s="1"/>
  <c r="N8639" i="1"/>
  <c r="O8639" i="1" s="1"/>
  <c r="N13683" i="1"/>
  <c r="O13683" i="1" s="1"/>
  <c r="N4293" i="1"/>
  <c r="O4293" i="1" s="1"/>
  <c r="N8157" i="1"/>
  <c r="O8157" i="1" s="1"/>
  <c r="N3329" i="1"/>
  <c r="O3329" i="1" s="1"/>
  <c r="N4960" i="1"/>
  <c r="O4960" i="1" s="1"/>
  <c r="N10824" i="1"/>
  <c r="O10824" i="1" s="1"/>
  <c r="N1517" i="1"/>
  <c r="O1517" i="1" s="1"/>
  <c r="N7431" i="1"/>
  <c r="O7431" i="1" s="1"/>
  <c r="N12938" i="1"/>
  <c r="O12938" i="1" s="1"/>
  <c r="N7576" i="1"/>
  <c r="O7576" i="1" s="1"/>
  <c r="N3700" i="1"/>
  <c r="O3700" i="1" s="1"/>
  <c r="N5371" i="1"/>
  <c r="O5371" i="1" s="1"/>
  <c r="N8913" i="1"/>
  <c r="O8913" i="1" s="1"/>
  <c r="N9555" i="1"/>
  <c r="O9555" i="1" s="1"/>
  <c r="N131" i="1"/>
  <c r="O131" i="1" s="1"/>
  <c r="N2750" i="1"/>
  <c r="O2750" i="1" s="1"/>
  <c r="N10657" i="1"/>
  <c r="O10657" i="1" s="1"/>
  <c r="N1277" i="1"/>
  <c r="O1277" i="1" s="1"/>
  <c r="N13072" i="1"/>
  <c r="O13072" i="1" s="1"/>
  <c r="N4643" i="1"/>
  <c r="O4643" i="1" s="1"/>
  <c r="N12129" i="1"/>
  <c r="O12129" i="1" s="1"/>
  <c r="N12943" i="1"/>
  <c r="O12943" i="1" s="1"/>
  <c r="N14386" i="1"/>
  <c r="O14386" i="1" s="1"/>
  <c r="N10913" i="1"/>
  <c r="O10913" i="1" s="1"/>
  <c r="N13237" i="1"/>
  <c r="O13237" i="1" s="1"/>
  <c r="N4157" i="1"/>
  <c r="O4157" i="1" s="1"/>
  <c r="N250" i="1"/>
  <c r="O250" i="1" s="1"/>
  <c r="N10455" i="1"/>
  <c r="O10455" i="1" s="1"/>
  <c r="N3925" i="1"/>
  <c r="O3925" i="1" s="1"/>
  <c r="N11532" i="1"/>
  <c r="O11532" i="1" s="1"/>
  <c r="N5692" i="1"/>
  <c r="O5692" i="1" s="1"/>
  <c r="N11790" i="1"/>
  <c r="O11790" i="1" s="1"/>
  <c r="N11687" i="1"/>
  <c r="O11687" i="1" s="1"/>
  <c r="N6738" i="1"/>
  <c r="O6738" i="1" s="1"/>
  <c r="N13204" i="1"/>
  <c r="O13204" i="1" s="1"/>
  <c r="N7176" i="1"/>
  <c r="O7176" i="1" s="1"/>
  <c r="N14736" i="1"/>
  <c r="O14736" i="1" s="1"/>
  <c r="N619" i="1"/>
  <c r="O619" i="1" s="1"/>
  <c r="N8312" i="1"/>
  <c r="O8312" i="1" s="1"/>
  <c r="N297" i="1"/>
  <c r="O297" i="1" s="1"/>
  <c r="N4803" i="1"/>
  <c r="O4803" i="1" s="1"/>
  <c r="N7050" i="1"/>
  <c r="O7050" i="1" s="1"/>
  <c r="N2627" i="1"/>
  <c r="O2627" i="1" s="1"/>
  <c r="N12519" i="1"/>
  <c r="O12519" i="1" s="1"/>
  <c r="N6365" i="1"/>
  <c r="O6365" i="1" s="1"/>
  <c r="N2199" i="1"/>
  <c r="O2199" i="1" s="1"/>
  <c r="N4429" i="1"/>
  <c r="O4429" i="1" s="1"/>
  <c r="N2043" i="1"/>
  <c r="O2043" i="1" s="1"/>
  <c r="N8334" i="1"/>
  <c r="O8334" i="1" s="1"/>
  <c r="N7147" i="1"/>
  <c r="O7147" i="1" s="1"/>
  <c r="N3229" i="1"/>
  <c r="O3229" i="1" s="1"/>
  <c r="N14938" i="1"/>
  <c r="O14938" i="1" s="1"/>
  <c r="N10151" i="1"/>
  <c r="O10151" i="1" s="1"/>
  <c r="N4869" i="1"/>
  <c r="O4869" i="1" s="1"/>
  <c r="N5575" i="1"/>
  <c r="O5575" i="1" s="1"/>
  <c r="N14451" i="1"/>
  <c r="O14451" i="1" s="1"/>
  <c r="N8884" i="1"/>
  <c r="O8884" i="1" s="1"/>
  <c r="N1737" i="1"/>
  <c r="O1737" i="1" s="1"/>
  <c r="N12388" i="1"/>
  <c r="O12388" i="1" s="1"/>
  <c r="N13517" i="1"/>
  <c r="O13517" i="1" s="1"/>
  <c r="N10000" i="1"/>
  <c r="O10000" i="1" s="1"/>
  <c r="N745" i="1"/>
  <c r="O745" i="1" s="1"/>
  <c r="N4482" i="1"/>
  <c r="O4482" i="1" s="1"/>
  <c r="N11268" i="1"/>
  <c r="O11268" i="1" s="1"/>
  <c r="N3879" i="1"/>
  <c r="O3879" i="1" s="1"/>
  <c r="N6696" i="1"/>
  <c r="O6696" i="1" s="1"/>
  <c r="N4282" i="1"/>
  <c r="O4282" i="1" s="1"/>
  <c r="N1580" i="1"/>
  <c r="O1580" i="1" s="1"/>
  <c r="N6926" i="1"/>
  <c r="O6926" i="1" s="1"/>
  <c r="N9626" i="1"/>
  <c r="O9626" i="1" s="1"/>
  <c r="N4392" i="1"/>
  <c r="O4392" i="1" s="1"/>
  <c r="N3471" i="1"/>
  <c r="O3471" i="1" s="1"/>
  <c r="N1925" i="1"/>
  <c r="O1925" i="1" s="1"/>
  <c r="N10485" i="1"/>
  <c r="O10485" i="1" s="1"/>
  <c r="N3482" i="1"/>
  <c r="O3482" i="1" s="1"/>
  <c r="N6554" i="1"/>
  <c r="O6554" i="1" s="1"/>
  <c r="N2584" i="1"/>
  <c r="O2584" i="1" s="1"/>
  <c r="N9450" i="1"/>
  <c r="O9450" i="1" s="1"/>
  <c r="N9580" i="1"/>
  <c r="O9580" i="1" s="1"/>
  <c r="N13153" i="1"/>
  <c r="O13153" i="1" s="1"/>
  <c r="N15131" i="1"/>
  <c r="O15131" i="1" s="1"/>
  <c r="N13826" i="1"/>
  <c r="O13826" i="1" s="1"/>
  <c r="N12650" i="1"/>
  <c r="O12650" i="1" s="1"/>
  <c r="N13593" i="1"/>
  <c r="O13593" i="1" s="1"/>
  <c r="N846" i="1"/>
  <c r="O846" i="1" s="1"/>
  <c r="N11682" i="1"/>
  <c r="O11682" i="1" s="1"/>
  <c r="N5597" i="1"/>
  <c r="O5597" i="1" s="1"/>
  <c r="N2892" i="1"/>
  <c r="O2892" i="1" s="1"/>
  <c r="N6577" i="1"/>
  <c r="O6577" i="1" s="1"/>
  <c r="N1795" i="1"/>
  <c r="O1795" i="1" s="1"/>
  <c r="N4085" i="1"/>
  <c r="O4085" i="1" s="1"/>
  <c r="N6245" i="1"/>
  <c r="O6245" i="1" s="1"/>
  <c r="N9059" i="1"/>
  <c r="O9059" i="1" s="1"/>
  <c r="N14330" i="1"/>
  <c r="O14330" i="1" s="1"/>
  <c r="N1153" i="1"/>
  <c r="O1153" i="1" s="1"/>
  <c r="N9528" i="1"/>
  <c r="O9528" i="1" s="1"/>
  <c r="N1195" i="1"/>
  <c r="O1195" i="1" s="1"/>
  <c r="N9146" i="1"/>
  <c r="O9146" i="1" s="1"/>
  <c r="N9282" i="1"/>
  <c r="O9282" i="1" s="1"/>
  <c r="N5893" i="1"/>
  <c r="O5893" i="1" s="1"/>
  <c r="N818" i="1"/>
  <c r="O818" i="1" s="1"/>
  <c r="N12615" i="1"/>
  <c r="O12615" i="1" s="1"/>
  <c r="N5125" i="1"/>
  <c r="O5125" i="1" s="1"/>
  <c r="N942" i="1"/>
  <c r="O942" i="1" s="1"/>
  <c r="N837" i="1"/>
  <c r="O837" i="1" s="1"/>
  <c r="N1349" i="1"/>
  <c r="O1349" i="1" s="1"/>
  <c r="N13294" i="1"/>
  <c r="O13294" i="1" s="1"/>
  <c r="N7257" i="1"/>
  <c r="O7257" i="1" s="1"/>
  <c r="N13408" i="1"/>
  <c r="O13408" i="1" s="1"/>
  <c r="N11516" i="1"/>
  <c r="O11516" i="1" s="1"/>
  <c r="N227" i="1"/>
  <c r="O227" i="1" s="1"/>
  <c r="N4633" i="1"/>
  <c r="O4633" i="1" s="1"/>
  <c r="N8000" i="1"/>
  <c r="O8000" i="1" s="1"/>
  <c r="N465" i="1"/>
  <c r="O465" i="1" s="1"/>
  <c r="N14722" i="1"/>
  <c r="O14722" i="1" s="1"/>
  <c r="N13952" i="1"/>
  <c r="O13952" i="1" s="1"/>
  <c r="N3621" i="1"/>
  <c r="O3621" i="1" s="1"/>
  <c r="N5527" i="1"/>
  <c r="O5527" i="1" s="1"/>
  <c r="N11185" i="1"/>
  <c r="O11185" i="1" s="1"/>
  <c r="N274" i="1"/>
  <c r="O274" i="1" s="1"/>
  <c r="N3451" i="1"/>
  <c r="O3451" i="1" s="1"/>
  <c r="N7865" i="1"/>
  <c r="O7865" i="1" s="1"/>
  <c r="N5481" i="1"/>
  <c r="O5481" i="1" s="1"/>
  <c r="N1711" i="1"/>
  <c r="O1711" i="1" s="1"/>
  <c r="N8527" i="1"/>
  <c r="O8527" i="1" s="1"/>
  <c r="N12644" i="1"/>
  <c r="O12644" i="1" s="1"/>
  <c r="N3539" i="1"/>
  <c r="O3539" i="1" s="1"/>
  <c r="N3422" i="1"/>
  <c r="O3422" i="1" s="1"/>
  <c r="N1101" i="1"/>
  <c r="O1101" i="1" s="1"/>
  <c r="N8518" i="1"/>
  <c r="O8518" i="1" s="1"/>
  <c r="N6108" i="1"/>
  <c r="O6108" i="1" s="1"/>
  <c r="N9712" i="1"/>
  <c r="O9712" i="1" s="1"/>
  <c r="N550" i="1"/>
  <c r="O550" i="1" s="1"/>
  <c r="N9848" i="1"/>
  <c r="O9848" i="1" s="1"/>
  <c r="N14296" i="1"/>
  <c r="O14296" i="1" s="1"/>
  <c r="N12637" i="1"/>
  <c r="O12637" i="1" s="1"/>
  <c r="N5238" i="1"/>
  <c r="O5238" i="1" s="1"/>
  <c r="N1717" i="1"/>
  <c r="O1717" i="1" s="1"/>
  <c r="N8250" i="1"/>
  <c r="O8250" i="1" s="1"/>
  <c r="N4298" i="1"/>
  <c r="O4298" i="1" s="1"/>
  <c r="N173" i="1"/>
  <c r="O173" i="1" s="1"/>
  <c r="N6178" i="1"/>
  <c r="O6178" i="1" s="1"/>
  <c r="N8272" i="1"/>
  <c r="O8272" i="1" s="1"/>
  <c r="N11906" i="1"/>
  <c r="O11906" i="1" s="1"/>
  <c r="N15052" i="1"/>
  <c r="O15052" i="1" s="1"/>
  <c r="N13313" i="1"/>
  <c r="O13313" i="1" s="1"/>
  <c r="N8305" i="1"/>
  <c r="O8305" i="1" s="1"/>
  <c r="N12391" i="1"/>
  <c r="O12391" i="1" s="1"/>
  <c r="N12749" i="1"/>
  <c r="O12749" i="1" s="1"/>
  <c r="N14863" i="1"/>
  <c r="O14863" i="1" s="1"/>
  <c r="N3793" i="1"/>
  <c r="O3793" i="1" s="1"/>
  <c r="N3866" i="1"/>
  <c r="O3866" i="1" s="1"/>
  <c r="N3348" i="1"/>
  <c r="O3348" i="1" s="1"/>
  <c r="N13822" i="1"/>
  <c r="O13822" i="1" s="1"/>
  <c r="N10523" i="1"/>
  <c r="O10523" i="1" s="1"/>
  <c r="N2142" i="1"/>
  <c r="O2142" i="1" s="1"/>
  <c r="N14778" i="1"/>
  <c r="O14778" i="1" s="1"/>
  <c r="N9310" i="1"/>
  <c r="O9310" i="1" s="1"/>
  <c r="N36" i="1"/>
  <c r="O36" i="1" s="1"/>
  <c r="N6646" i="1"/>
  <c r="O6646" i="1" s="1"/>
  <c r="N11867" i="1"/>
  <c r="O11867" i="1" s="1"/>
  <c r="N4729" i="1"/>
  <c r="O4729" i="1" s="1"/>
  <c r="N10325" i="1"/>
  <c r="O10325" i="1" s="1"/>
  <c r="N11059" i="1"/>
  <c r="O11059" i="1" s="1"/>
  <c r="N12735" i="1"/>
  <c r="O12735" i="1" s="1"/>
  <c r="N8937" i="1"/>
  <c r="O8937" i="1" s="1"/>
  <c r="N2942" i="1"/>
  <c r="O2942" i="1" s="1"/>
  <c r="N12955" i="1"/>
  <c r="O12955" i="1" s="1"/>
  <c r="N2811" i="1"/>
  <c r="O2811" i="1" s="1"/>
  <c r="N7011" i="1"/>
  <c r="O7011" i="1" s="1"/>
  <c r="N1382" i="1"/>
  <c r="O1382" i="1" s="1"/>
  <c r="N2430" i="1"/>
  <c r="O2430" i="1" s="1"/>
  <c r="N2947" i="1"/>
  <c r="O2947" i="1" s="1"/>
  <c r="N11081" i="1"/>
  <c r="O11081" i="1" s="1"/>
  <c r="N3370" i="1"/>
  <c r="O3370" i="1" s="1"/>
  <c r="N7849" i="1"/>
  <c r="O7849" i="1" s="1"/>
  <c r="N10429" i="1"/>
  <c r="O10429" i="1" s="1"/>
  <c r="N8452" i="1"/>
  <c r="O8452" i="1" s="1"/>
  <c r="N10166" i="1"/>
  <c r="O10166" i="1" s="1"/>
  <c r="N13793" i="1"/>
  <c r="O13793" i="1" s="1"/>
  <c r="N14852" i="1"/>
  <c r="O14852" i="1" s="1"/>
  <c r="N10522" i="1"/>
  <c r="O10522" i="1" s="1"/>
  <c r="N2859" i="1"/>
  <c r="O2859" i="1" s="1"/>
  <c r="N15044" i="1"/>
  <c r="O15044" i="1" s="1"/>
  <c r="N1093" i="1"/>
  <c r="O1093" i="1" s="1"/>
  <c r="N14244" i="1"/>
  <c r="O14244" i="1" s="1"/>
  <c r="N6905" i="1"/>
  <c r="O6905" i="1" s="1"/>
  <c r="N12957" i="1"/>
  <c r="O12957" i="1" s="1"/>
  <c r="N5170" i="1"/>
  <c r="O5170" i="1" s="1"/>
  <c r="N8647" i="1"/>
  <c r="O8647" i="1" s="1"/>
  <c r="N2163" i="1"/>
  <c r="O2163" i="1" s="1"/>
  <c r="N13881" i="1"/>
  <c r="O13881" i="1" s="1"/>
  <c r="N4554" i="1"/>
  <c r="O4554" i="1" s="1"/>
  <c r="N4011" i="1"/>
  <c r="O4011" i="1" s="1"/>
  <c r="N6805" i="1"/>
  <c r="O6805" i="1" s="1"/>
  <c r="N5521" i="1"/>
  <c r="O5521" i="1" s="1"/>
  <c r="N2108" i="1"/>
  <c r="O2108" i="1" s="1"/>
  <c r="N385" i="1"/>
  <c r="O385" i="1" s="1"/>
  <c r="N4886" i="1"/>
  <c r="O4886" i="1" s="1"/>
  <c r="N11085" i="1"/>
  <c r="O11085" i="1" s="1"/>
  <c r="N2902" i="1"/>
  <c r="O2902" i="1" s="1"/>
  <c r="N2665" i="1"/>
  <c r="O2665" i="1" s="1"/>
  <c r="N8148" i="1"/>
  <c r="O8148" i="1" s="1"/>
  <c r="N10333" i="1"/>
  <c r="O10333" i="1" s="1"/>
  <c r="N15154" i="1"/>
  <c r="O15154" i="1" s="1"/>
  <c r="N1280" i="1"/>
  <c r="O1280" i="1" s="1"/>
  <c r="N7082" i="1"/>
  <c r="O7082" i="1" s="1"/>
  <c r="N14891" i="1"/>
  <c r="O14891" i="1" s="1"/>
  <c r="N9889" i="1"/>
  <c r="O9889" i="1" s="1"/>
  <c r="N10003" i="1"/>
  <c r="O10003" i="1" s="1"/>
  <c r="N13786" i="1"/>
  <c r="O13786" i="1" s="1"/>
  <c r="N5163" i="1"/>
  <c r="O5163" i="1" s="1"/>
  <c r="N8429" i="1"/>
  <c r="O8429" i="1" s="1"/>
  <c r="N7158" i="1"/>
  <c r="O7158" i="1" s="1"/>
  <c r="N5197" i="1"/>
  <c r="O5197" i="1" s="1"/>
  <c r="N13582" i="1"/>
  <c r="O13582" i="1" s="1"/>
  <c r="N6354" i="1"/>
  <c r="O6354" i="1" s="1"/>
  <c r="N2155" i="1"/>
  <c r="O2155" i="1" s="1"/>
  <c r="N2365" i="1"/>
  <c r="O2365" i="1" s="1"/>
  <c r="N1785" i="1"/>
  <c r="O1785" i="1" s="1"/>
  <c r="N11462" i="1"/>
  <c r="O11462" i="1" s="1"/>
  <c r="N14770" i="1"/>
  <c r="O14770" i="1" s="1"/>
  <c r="N3708" i="1"/>
  <c r="O3708" i="1" s="1"/>
  <c r="N779" i="1"/>
  <c r="O779" i="1" s="1"/>
  <c r="N1953" i="1"/>
  <c r="O1953" i="1" s="1"/>
  <c r="N11359" i="1"/>
  <c r="O11359" i="1" s="1"/>
  <c r="N12246" i="1"/>
  <c r="O12246" i="1" s="1"/>
  <c r="N5272" i="1"/>
  <c r="O5272" i="1" s="1"/>
  <c r="N139" i="1"/>
  <c r="O139" i="1" s="1"/>
  <c r="N13324" i="1"/>
  <c r="O13324" i="1" s="1"/>
  <c r="N1396" i="1"/>
  <c r="O1396" i="1" s="1"/>
  <c r="N2329" i="1"/>
  <c r="O2329" i="1" s="1"/>
  <c r="N3787" i="1"/>
  <c r="O3787" i="1" s="1"/>
  <c r="N9758" i="1"/>
  <c r="O9758" i="1" s="1"/>
  <c r="N5287" i="1"/>
  <c r="O5287" i="1" s="1"/>
  <c r="N721" i="1"/>
  <c r="O721" i="1" s="1"/>
  <c r="N11661" i="1"/>
  <c r="O11661" i="1" s="1"/>
  <c r="N8507" i="1"/>
  <c r="O8507" i="1" s="1"/>
  <c r="N12766" i="1"/>
  <c r="O12766" i="1" s="1"/>
  <c r="N1038" i="1"/>
  <c r="O1038" i="1" s="1"/>
  <c r="N14606" i="1"/>
  <c r="O14606" i="1" s="1"/>
  <c r="N1597" i="1"/>
  <c r="O1597" i="1" s="1"/>
  <c r="N8583" i="1"/>
  <c r="O8583" i="1" s="1"/>
  <c r="N7960" i="1"/>
  <c r="O7960" i="1" s="1"/>
  <c r="N13701" i="1"/>
  <c r="O13701" i="1" s="1"/>
  <c r="N8654" i="1"/>
  <c r="O8654" i="1" s="1"/>
  <c r="N4226" i="1"/>
  <c r="O4226" i="1" s="1"/>
  <c r="N2655" i="1"/>
  <c r="O2655" i="1" s="1"/>
  <c r="N3973" i="1"/>
  <c r="O3973" i="1" s="1"/>
  <c r="N4118" i="1"/>
  <c r="O4118" i="1" s="1"/>
  <c r="N3237" i="1"/>
  <c r="O3237" i="1" s="1"/>
  <c r="N3598" i="1"/>
  <c r="O3598" i="1" s="1"/>
  <c r="N13165" i="1"/>
  <c r="O13165" i="1" s="1"/>
  <c r="N13371" i="1"/>
  <c r="O13371" i="1" s="1"/>
  <c r="N8124" i="1"/>
  <c r="O8124" i="1" s="1"/>
  <c r="N14045" i="1"/>
  <c r="O14045" i="1" s="1"/>
  <c r="N7721" i="1"/>
  <c r="O7721" i="1" s="1"/>
  <c r="N9232" i="1"/>
  <c r="O9232" i="1" s="1"/>
  <c r="N15275" i="1"/>
  <c r="O15275" i="1" s="1"/>
  <c r="N5665" i="1"/>
  <c r="O5665" i="1" s="1"/>
  <c r="N9631" i="1"/>
  <c r="O9631" i="1" s="1"/>
  <c r="N10521" i="1"/>
  <c r="O10521" i="1" s="1"/>
  <c r="N9174" i="1"/>
  <c r="O9174" i="1" s="1"/>
  <c r="N4801" i="1"/>
  <c r="O4801" i="1" s="1"/>
  <c r="N14154" i="1"/>
  <c r="O14154" i="1" s="1"/>
  <c r="N13756" i="1"/>
  <c r="O13756" i="1" s="1"/>
  <c r="N14610" i="1"/>
  <c r="O14610" i="1" s="1"/>
  <c r="N5755" i="1"/>
  <c r="O5755" i="1" s="1"/>
  <c r="N13657" i="1"/>
  <c r="O13657" i="1" s="1"/>
  <c r="N9709" i="1"/>
  <c r="O9709" i="1" s="1"/>
  <c r="N15304" i="1"/>
  <c r="O15304" i="1" s="1"/>
  <c r="N6186" i="1"/>
  <c r="O6186" i="1" s="1"/>
  <c r="N85" i="1"/>
  <c r="O85" i="1" s="1"/>
  <c r="N7717" i="1"/>
  <c r="O7717" i="1" s="1"/>
  <c r="N8257" i="1"/>
  <c r="O8257" i="1" s="1"/>
  <c r="N7084" i="1"/>
  <c r="O7084" i="1" s="1"/>
  <c r="N6125" i="1"/>
  <c r="O6125" i="1" s="1"/>
  <c r="N3371" i="1"/>
  <c r="O3371" i="1" s="1"/>
  <c r="N11243" i="1"/>
  <c r="O11243" i="1" s="1"/>
  <c r="N8141" i="1"/>
  <c r="O8141" i="1" s="1"/>
  <c r="N1620" i="1"/>
  <c r="O1620" i="1" s="1"/>
  <c r="N1563" i="1"/>
  <c r="O1563" i="1" s="1"/>
  <c r="N11928" i="1"/>
  <c r="O11928" i="1" s="1"/>
  <c r="N9034" i="1"/>
  <c r="O9034" i="1" s="1"/>
  <c r="N7726" i="1"/>
  <c r="O7726" i="1" s="1"/>
  <c r="N3395" i="1"/>
  <c r="O3395" i="1" s="1"/>
  <c r="N4772" i="1"/>
  <c r="O4772" i="1" s="1"/>
  <c r="N12535" i="1"/>
  <c r="O12535" i="1" s="1"/>
  <c r="N4234" i="1"/>
  <c r="O4234" i="1" s="1"/>
  <c r="N2703" i="1"/>
  <c r="O2703" i="1" s="1"/>
  <c r="N10136" i="1"/>
  <c r="O10136" i="1" s="1"/>
  <c r="N11819" i="1"/>
  <c r="O11819" i="1" s="1"/>
  <c r="N2693" i="1"/>
  <c r="O2693" i="1" s="1"/>
  <c r="N3874" i="1"/>
  <c r="O3874" i="1" s="1"/>
  <c r="N501" i="1"/>
  <c r="O501" i="1" s="1"/>
  <c r="N455" i="1"/>
  <c r="O455" i="1" s="1"/>
  <c r="N862" i="1"/>
  <c r="O862" i="1" s="1"/>
  <c r="N897" i="1"/>
  <c r="O897" i="1" s="1"/>
  <c r="N11949" i="1"/>
  <c r="O11949" i="1" s="1"/>
  <c r="N9070" i="1"/>
  <c r="O9070" i="1" s="1"/>
  <c r="N4112" i="1"/>
  <c r="O4112" i="1" s="1"/>
  <c r="N1776" i="1"/>
  <c r="O1776" i="1" s="1"/>
  <c r="N14624" i="1"/>
  <c r="O14624" i="1" s="1"/>
  <c r="N5656" i="1"/>
  <c r="O5656" i="1" s="1"/>
  <c r="N222" i="1"/>
  <c r="O222" i="1" s="1"/>
  <c r="N258" i="1"/>
  <c r="O258" i="1" s="1"/>
  <c r="N3262" i="1"/>
  <c r="O3262" i="1" s="1"/>
  <c r="N12377" i="1"/>
  <c r="O12377" i="1" s="1"/>
  <c r="N12170" i="1"/>
  <c r="O12170" i="1" s="1"/>
  <c r="N371" i="1"/>
  <c r="O371" i="1" s="1"/>
  <c r="N3083" i="1"/>
  <c r="O3083" i="1" s="1"/>
  <c r="N11354" i="1"/>
  <c r="O11354" i="1" s="1"/>
  <c r="N1142" i="1"/>
  <c r="O1142" i="1" s="1"/>
  <c r="N6298" i="1"/>
  <c r="O6298" i="1" s="1"/>
  <c r="N14757" i="1"/>
  <c r="O14757" i="1" s="1"/>
  <c r="N8904" i="1"/>
  <c r="O8904" i="1" s="1"/>
  <c r="N6548" i="1"/>
  <c r="O6548" i="1" s="1"/>
  <c r="N14762" i="1"/>
  <c r="O14762" i="1" s="1"/>
  <c r="N7745" i="1"/>
  <c r="O7745" i="1" s="1"/>
  <c r="N9257" i="1"/>
  <c r="O9257" i="1" s="1"/>
  <c r="N7856" i="1"/>
  <c r="O7856" i="1" s="1"/>
  <c r="N11540" i="1"/>
  <c r="O11540" i="1" s="1"/>
  <c r="N5059" i="1"/>
  <c r="O5059" i="1" s="1"/>
  <c r="N2313" i="1"/>
  <c r="O2313" i="1" s="1"/>
  <c r="N7222" i="1"/>
  <c r="O7222" i="1" s="1"/>
  <c r="N11276" i="1"/>
  <c r="O11276" i="1" s="1"/>
  <c r="N7131" i="1"/>
  <c r="O7131" i="1" s="1"/>
  <c r="N3108" i="1"/>
  <c r="O3108" i="1" s="1"/>
  <c r="N2274" i="1"/>
  <c r="O2274" i="1" s="1"/>
  <c r="N14929" i="1"/>
  <c r="O14929" i="1" s="1"/>
  <c r="N14153" i="1"/>
  <c r="O14153" i="1" s="1"/>
  <c r="N4739" i="1"/>
  <c r="O4739" i="1" s="1"/>
  <c r="N14812" i="1"/>
  <c r="O14812" i="1" s="1"/>
  <c r="N9510" i="1"/>
  <c r="O9510" i="1" s="1"/>
  <c r="N4693" i="1"/>
  <c r="O4693" i="1" s="1"/>
  <c r="N4637" i="1"/>
  <c r="O4637" i="1" s="1"/>
  <c r="N13803" i="1"/>
  <c r="O13803" i="1" s="1"/>
  <c r="N5618" i="1"/>
  <c r="O5618" i="1" s="1"/>
  <c r="N1214" i="1"/>
  <c r="O1214" i="1" s="1"/>
  <c r="N11379" i="1"/>
  <c r="O11379" i="1" s="1"/>
  <c r="N2236" i="1"/>
  <c r="O2236" i="1" s="1"/>
  <c r="N10644" i="1"/>
  <c r="O10644" i="1" s="1"/>
  <c r="N10670" i="1"/>
  <c r="O10670" i="1" s="1"/>
  <c r="N8771" i="1"/>
  <c r="O8771" i="1" s="1"/>
  <c r="N8814" i="1"/>
  <c r="O8814" i="1" s="1"/>
  <c r="N5294" i="1"/>
  <c r="O5294" i="1" s="1"/>
  <c r="N6211" i="1"/>
  <c r="O6211" i="1" s="1"/>
  <c r="N1871" i="1"/>
  <c r="O1871" i="1" s="1"/>
  <c r="N8523" i="1"/>
  <c r="O8523" i="1" s="1"/>
  <c r="N12548" i="1"/>
  <c r="O12548" i="1" s="1"/>
  <c r="N473" i="1"/>
  <c r="O473" i="1" s="1"/>
  <c r="N10914" i="1"/>
  <c r="O10914" i="1" s="1"/>
  <c r="N2046" i="1"/>
  <c r="O2046" i="1" s="1"/>
  <c r="N12265" i="1"/>
  <c r="O12265" i="1" s="1"/>
  <c r="N12" i="1"/>
  <c r="O12" i="1" s="1"/>
  <c r="N1199" i="1"/>
  <c r="O1199" i="1" s="1"/>
  <c r="N12639" i="1"/>
  <c r="O12639" i="1" s="1"/>
  <c r="N4102" i="1"/>
  <c r="O4102" i="1" s="1"/>
  <c r="N13721" i="1"/>
  <c r="O13721" i="1" s="1"/>
  <c r="N12009" i="1"/>
  <c r="O12009" i="1" s="1"/>
  <c r="N9867" i="1"/>
  <c r="O9867" i="1" s="1"/>
  <c r="N4553" i="1"/>
  <c r="O4553" i="1" s="1"/>
  <c r="N12913" i="1"/>
  <c r="O12913" i="1" s="1"/>
  <c r="N2974" i="1"/>
  <c r="O2974" i="1" s="1"/>
  <c r="N13696" i="1"/>
  <c r="O13696" i="1" s="1"/>
  <c r="N11618" i="1"/>
  <c r="O11618" i="1" s="1"/>
  <c r="N5271" i="1"/>
  <c r="O5271" i="1" s="1"/>
  <c r="N2690" i="1"/>
  <c r="O2690" i="1" s="1"/>
  <c r="N6746" i="1"/>
  <c r="O6746" i="1" s="1"/>
  <c r="N2012" i="1"/>
  <c r="O2012" i="1" s="1"/>
  <c r="N7421" i="1"/>
  <c r="O7421" i="1" s="1"/>
  <c r="N3479" i="1"/>
  <c r="O3479" i="1" s="1"/>
  <c r="N76" i="1"/>
  <c r="O76" i="1" s="1"/>
  <c r="N8133" i="1"/>
  <c r="O8133" i="1" s="1"/>
  <c r="N4556" i="1"/>
  <c r="O4556" i="1" s="1"/>
  <c r="N9392" i="1"/>
  <c r="O9392" i="1" s="1"/>
  <c r="N4764" i="1"/>
  <c r="O4764" i="1" s="1"/>
  <c r="N10530" i="1"/>
  <c r="O10530" i="1" s="1"/>
  <c r="N10268" i="1"/>
  <c r="O10268" i="1" s="1"/>
  <c r="N390" i="1"/>
  <c r="O390" i="1" s="1"/>
  <c r="N10604" i="1"/>
  <c r="O10604" i="1" s="1"/>
  <c r="N2805" i="1"/>
  <c r="O2805" i="1" s="1"/>
  <c r="N12607" i="1"/>
  <c r="O12607" i="1" s="1"/>
  <c r="N1842" i="1"/>
  <c r="O1842" i="1" s="1"/>
  <c r="N3803" i="1"/>
  <c r="O3803" i="1" s="1"/>
  <c r="N8823" i="1"/>
  <c r="O8823" i="1" s="1"/>
  <c r="N6372" i="1"/>
  <c r="O6372" i="1" s="1"/>
  <c r="N15224" i="1"/>
  <c r="O15224" i="1" s="1"/>
  <c r="N11082" i="1"/>
  <c r="O11082" i="1" s="1"/>
  <c r="N3376" i="1"/>
  <c r="O3376" i="1" s="1"/>
  <c r="N11288" i="1"/>
  <c r="O11288" i="1" s="1"/>
  <c r="N5383" i="1"/>
  <c r="O5383" i="1" s="1"/>
  <c r="N356" i="1"/>
  <c r="O356" i="1" s="1"/>
  <c r="N4268" i="1"/>
  <c r="O4268" i="1" s="1"/>
  <c r="N14426" i="1"/>
  <c r="O14426" i="1" s="1"/>
  <c r="N1979" i="1"/>
  <c r="O1979" i="1" s="1"/>
  <c r="N8798" i="1"/>
  <c r="O8798" i="1" s="1"/>
  <c r="N15024" i="1"/>
  <c r="O15024" i="1" s="1"/>
  <c r="N7978" i="1"/>
  <c r="O7978" i="1" s="1"/>
  <c r="N5019" i="1"/>
  <c r="O5019" i="1" s="1"/>
  <c r="N9214" i="1"/>
  <c r="O9214" i="1" s="1"/>
  <c r="N3934" i="1"/>
  <c r="O3934" i="1" s="1"/>
  <c r="N11908" i="1"/>
  <c r="O11908" i="1" s="1"/>
  <c r="N13247" i="1"/>
  <c r="O13247" i="1" s="1"/>
  <c r="N5324" i="1"/>
  <c r="O5324" i="1" s="1"/>
  <c r="N11872" i="1"/>
  <c r="O11872" i="1" s="1"/>
  <c r="N12855" i="1"/>
  <c r="O12855" i="1" s="1"/>
  <c r="N6165" i="1"/>
  <c r="O6165" i="1" s="1"/>
  <c r="N14567" i="1"/>
  <c r="O14567" i="1" s="1"/>
  <c r="N10623" i="1"/>
  <c r="O10623" i="1" s="1"/>
  <c r="N6972" i="1"/>
  <c r="O6972" i="1" s="1"/>
  <c r="N9387" i="1"/>
  <c r="O9387" i="1" s="1"/>
  <c r="N7595" i="1"/>
  <c r="O7595" i="1" s="1"/>
  <c r="N2522" i="1"/>
  <c r="O2522" i="1" s="1"/>
  <c r="N7058" i="1"/>
  <c r="O7058" i="1" s="1"/>
  <c r="N8579" i="1"/>
  <c r="O8579" i="1" s="1"/>
  <c r="N2454" i="1"/>
  <c r="O2454" i="1" s="1"/>
  <c r="N13695" i="1"/>
  <c r="O13695" i="1" s="1"/>
  <c r="N9188" i="1"/>
  <c r="O9188" i="1" s="1"/>
  <c r="N7087" i="1"/>
  <c r="O7087" i="1" s="1"/>
  <c r="N12070" i="1"/>
  <c r="O12070" i="1" s="1"/>
  <c r="N11765" i="1"/>
  <c r="O11765" i="1" s="1"/>
  <c r="N5845" i="1"/>
  <c r="O5845" i="1" s="1"/>
  <c r="N6829" i="1"/>
  <c r="O6829" i="1" s="1"/>
  <c r="N7181" i="1"/>
  <c r="O7181" i="1" s="1"/>
  <c r="N2258" i="1"/>
  <c r="O2258" i="1" s="1"/>
  <c r="N11155" i="1"/>
  <c r="O11155" i="1" s="1"/>
  <c r="N2715" i="1"/>
  <c r="O2715" i="1" s="1"/>
  <c r="N1129" i="1"/>
  <c r="O1129" i="1" s="1"/>
  <c r="N10332" i="1"/>
  <c r="O10332" i="1" s="1"/>
  <c r="N1261" i="1"/>
  <c r="O1261" i="1" s="1"/>
  <c r="N13316" i="1"/>
  <c r="O13316" i="1" s="1"/>
  <c r="N5037" i="1"/>
  <c r="O5037" i="1" s="1"/>
  <c r="N3579" i="1"/>
  <c r="O3579" i="1" s="1"/>
  <c r="N6496" i="1"/>
  <c r="O6496" i="1" s="1"/>
  <c r="N7383" i="1"/>
  <c r="O7383" i="1" s="1"/>
  <c r="N2170" i="1"/>
  <c r="O2170" i="1" s="1"/>
  <c r="N13691" i="1"/>
  <c r="O13691" i="1" s="1"/>
  <c r="N2725" i="1"/>
  <c r="O2725" i="1" s="1"/>
  <c r="N7824" i="1"/>
  <c r="O7824" i="1" s="1"/>
  <c r="N9244" i="1"/>
  <c r="O9244" i="1" s="1"/>
  <c r="N10011" i="1"/>
  <c r="O10011" i="1" s="1"/>
  <c r="N7800" i="1"/>
  <c r="O7800" i="1" s="1"/>
  <c r="N3983" i="1"/>
  <c r="O3983" i="1" s="1"/>
  <c r="N1099" i="1"/>
  <c r="O1099" i="1" s="1"/>
  <c r="N14467" i="1"/>
  <c r="O14467" i="1" s="1"/>
  <c r="N12271" i="1"/>
  <c r="O12271" i="1" s="1"/>
  <c r="N4191" i="1"/>
  <c r="O4191" i="1" s="1"/>
  <c r="N1583" i="1"/>
  <c r="O1583" i="1" s="1"/>
  <c r="N15016" i="1"/>
  <c r="O15016" i="1" s="1"/>
  <c r="N13498" i="1"/>
  <c r="O13498" i="1" s="1"/>
  <c r="N9384" i="1"/>
  <c r="O9384" i="1" s="1"/>
  <c r="N7913" i="1"/>
  <c r="O7913" i="1" s="1"/>
  <c r="N4360" i="1"/>
  <c r="O4360" i="1" s="1"/>
  <c r="N5303" i="1"/>
  <c r="O5303" i="1" s="1"/>
  <c r="N13310" i="1"/>
  <c r="O13310" i="1" s="1"/>
  <c r="N8910" i="1"/>
  <c r="O8910" i="1" s="1"/>
  <c r="N13762" i="1"/>
  <c r="O13762" i="1" s="1"/>
  <c r="N13317" i="1"/>
  <c r="O13317" i="1" s="1"/>
  <c r="N6400" i="1"/>
  <c r="O6400" i="1" s="1"/>
  <c r="N2206" i="1"/>
  <c r="O2206" i="1" s="1"/>
  <c r="N14463" i="1"/>
  <c r="O14463" i="1" s="1"/>
  <c r="N12353" i="1"/>
  <c r="O12353" i="1" s="1"/>
  <c r="N5522" i="1"/>
  <c r="O5522" i="1" s="1"/>
  <c r="N13625" i="1"/>
  <c r="O13625" i="1" s="1"/>
  <c r="N5490" i="1"/>
  <c r="O5490" i="1" s="1"/>
  <c r="N9977" i="1"/>
  <c r="O9977" i="1" s="1"/>
  <c r="N4778" i="1"/>
  <c r="O4778" i="1" s="1"/>
  <c r="N13921" i="1"/>
  <c r="O13921" i="1" s="1"/>
  <c r="N598" i="1"/>
  <c r="O598" i="1" s="1"/>
  <c r="N10457" i="1"/>
  <c r="O10457" i="1" s="1"/>
  <c r="N2946" i="1"/>
  <c r="O2946" i="1" s="1"/>
  <c r="N1481" i="1"/>
  <c r="O1481" i="1" s="1"/>
  <c r="N8953" i="1"/>
  <c r="O8953" i="1" s="1"/>
  <c r="N11262" i="1"/>
  <c r="O11262" i="1" s="1"/>
  <c r="N15223" i="1"/>
  <c r="O15223" i="1" s="1"/>
  <c r="N1912" i="1"/>
  <c r="O1912" i="1" s="1"/>
  <c r="N3525" i="1"/>
  <c r="O3525" i="1" s="1"/>
  <c r="N15050" i="1"/>
  <c r="O15050" i="1" s="1"/>
  <c r="N3498" i="1"/>
  <c r="O3498" i="1" s="1"/>
  <c r="N9530" i="1"/>
  <c r="O9530" i="1" s="1"/>
  <c r="N10281" i="1"/>
  <c r="O10281" i="1" s="1"/>
  <c r="N12438" i="1"/>
  <c r="O12438" i="1" s="1"/>
  <c r="N5501" i="1"/>
  <c r="O5501" i="1" s="1"/>
  <c r="N2004" i="1"/>
  <c r="O2004" i="1" s="1"/>
  <c r="N746" i="1"/>
  <c r="O746" i="1" s="1"/>
  <c r="N1363" i="1"/>
  <c r="O1363" i="1" s="1"/>
  <c r="N8607" i="1"/>
  <c r="O8607" i="1" s="1"/>
  <c r="N5494" i="1"/>
  <c r="O5494" i="1" s="1"/>
  <c r="N12687" i="1"/>
  <c r="O12687" i="1" s="1"/>
  <c r="N6127" i="1"/>
  <c r="O6127" i="1" s="1"/>
  <c r="N7970" i="1"/>
  <c r="O7970" i="1" s="1"/>
  <c r="N14582" i="1"/>
  <c r="O14582" i="1" s="1"/>
  <c r="N8144" i="1"/>
  <c r="O8144" i="1" s="1"/>
  <c r="N12236" i="1"/>
  <c r="O12236" i="1" s="1"/>
  <c r="N11700" i="1"/>
  <c r="O11700" i="1" s="1"/>
  <c r="N3912" i="1"/>
  <c r="O3912" i="1" s="1"/>
  <c r="N8254" i="1"/>
  <c r="O8254" i="1" s="1"/>
  <c r="N2259" i="1"/>
  <c r="O2259" i="1" s="1"/>
  <c r="N3549" i="1"/>
  <c r="O3549" i="1" s="1"/>
  <c r="N14806" i="1"/>
  <c r="O14806" i="1" s="1"/>
  <c r="N2570" i="1"/>
  <c r="O2570" i="1" s="1"/>
  <c r="N14771" i="1"/>
  <c r="O14771" i="1" s="1"/>
  <c r="N10817" i="1"/>
  <c r="O10817" i="1" s="1"/>
  <c r="N13287" i="1"/>
  <c r="O13287" i="1" s="1"/>
  <c r="N3275" i="1"/>
  <c r="O3275" i="1" s="1"/>
  <c r="N5839" i="1"/>
  <c r="O5839" i="1" s="1"/>
  <c r="N12867" i="1"/>
  <c r="O12867" i="1" s="1"/>
  <c r="N12094" i="1"/>
  <c r="O12094" i="1" s="1"/>
  <c r="N11023" i="1"/>
  <c r="O11023" i="1" s="1"/>
  <c r="N4515" i="1"/>
  <c r="O4515" i="1" s="1"/>
  <c r="N7237" i="1"/>
  <c r="O7237" i="1" s="1"/>
  <c r="N7194" i="1"/>
  <c r="O7194" i="1" s="1"/>
  <c r="N14505" i="1"/>
  <c r="O14505" i="1" s="1"/>
  <c r="N9952" i="1"/>
  <c r="O9952" i="1" s="1"/>
  <c r="N5200" i="1"/>
  <c r="O5200" i="1" s="1"/>
  <c r="N7853" i="1"/>
  <c r="O7853" i="1" s="1"/>
  <c r="N13648" i="1"/>
  <c r="O13648" i="1" s="1"/>
  <c r="N11106" i="1"/>
  <c r="O11106" i="1" s="1"/>
  <c r="N9367" i="1"/>
  <c r="O9367" i="1" s="1"/>
  <c r="N8284" i="1"/>
  <c r="O8284" i="1" s="1"/>
  <c r="N7753" i="1"/>
  <c r="O7753" i="1" s="1"/>
  <c r="N6919" i="1"/>
  <c r="O6919" i="1" s="1"/>
  <c r="N13679" i="1"/>
  <c r="O13679" i="1" s="1"/>
  <c r="N600" i="1"/>
  <c r="O600" i="1" s="1"/>
  <c r="N4605" i="1"/>
  <c r="O4605" i="1" s="1"/>
  <c r="N10916" i="1"/>
  <c r="O10916" i="1" s="1"/>
  <c r="N13473" i="1"/>
  <c r="O13473" i="1" s="1"/>
  <c r="N14883" i="1"/>
  <c r="O14883" i="1" s="1"/>
  <c r="N14607" i="1"/>
  <c r="O14607" i="1" s="1"/>
  <c r="N5702" i="1"/>
  <c r="O5702" i="1" s="1"/>
  <c r="N13463" i="1"/>
  <c r="O13463" i="1" s="1"/>
  <c r="N8434" i="1"/>
  <c r="O8434" i="1" s="1"/>
  <c r="N5634" i="1"/>
  <c r="O5634" i="1" s="1"/>
  <c r="N13900" i="1"/>
  <c r="O13900" i="1" s="1"/>
  <c r="N9348" i="1"/>
  <c r="O9348" i="1" s="1"/>
  <c r="N11810" i="1"/>
  <c r="O11810" i="1" s="1"/>
  <c r="N3863" i="1"/>
  <c r="O3863" i="1" s="1"/>
  <c r="N5979" i="1"/>
  <c r="O5979" i="1" s="1"/>
  <c r="N763" i="1"/>
  <c r="O763" i="1" s="1"/>
  <c r="N1962" i="1"/>
  <c r="O1962" i="1" s="1"/>
  <c r="N9985" i="1"/>
  <c r="O9985" i="1" s="1"/>
  <c r="N3405" i="1"/>
  <c r="O3405" i="1" s="1"/>
  <c r="N6297" i="1"/>
  <c r="O6297" i="1" s="1"/>
  <c r="N6231" i="1"/>
  <c r="O6231" i="1" s="1"/>
  <c r="N11781" i="1"/>
  <c r="O11781" i="1" s="1"/>
  <c r="N8722" i="1"/>
  <c r="O8722" i="1" s="1"/>
  <c r="N10428" i="1"/>
  <c r="O10428" i="1" s="1"/>
  <c r="N1884" i="1"/>
  <c r="O1884" i="1" s="1"/>
  <c r="N9330" i="1"/>
  <c r="O9330" i="1" s="1"/>
  <c r="N9487" i="1"/>
  <c r="O9487" i="1" s="1"/>
  <c r="N8161" i="1"/>
  <c r="O8161" i="1" s="1"/>
  <c r="N1574" i="1"/>
  <c r="O1574" i="1" s="1"/>
  <c r="N11844" i="1"/>
  <c r="O11844" i="1" s="1"/>
  <c r="N8358" i="1"/>
  <c r="O8358" i="1" s="1"/>
  <c r="N8313" i="1"/>
  <c r="O8313" i="1" s="1"/>
  <c r="N13057" i="1"/>
  <c r="O13057" i="1" s="1"/>
  <c r="N3729" i="1"/>
  <c r="O3729" i="1" s="1"/>
  <c r="N7747" i="1"/>
  <c r="O7747" i="1" s="1"/>
  <c r="N11384" i="1"/>
  <c r="O11384" i="1" s="1"/>
  <c r="N13991" i="1"/>
  <c r="O13991" i="1" s="1"/>
  <c r="N13062" i="1"/>
  <c r="O13062" i="1" s="1"/>
  <c r="N11874" i="1"/>
  <c r="O11874" i="1" s="1"/>
  <c r="N13426" i="1"/>
  <c r="O13426" i="1" s="1"/>
  <c r="N4079" i="1"/>
  <c r="O4079" i="1" s="1"/>
  <c r="N6808" i="1"/>
  <c r="O6808" i="1" s="1"/>
  <c r="N15055" i="1"/>
  <c r="O15055" i="1" s="1"/>
  <c r="N244" i="1"/>
  <c r="O244" i="1" s="1"/>
  <c r="N15206" i="1"/>
  <c r="O15206" i="1" s="1"/>
  <c r="N1628" i="1"/>
  <c r="O1628" i="1" s="1"/>
  <c r="N13967" i="1"/>
  <c r="O13967" i="1" s="1"/>
  <c r="N8657" i="1"/>
  <c r="O8657" i="1" s="1"/>
  <c r="N4498" i="1"/>
  <c r="O4498" i="1" s="1"/>
  <c r="N14579" i="1"/>
  <c r="O14579" i="1" s="1"/>
  <c r="N9279" i="1"/>
  <c r="O9279" i="1" s="1"/>
  <c r="N13659" i="1"/>
  <c r="O13659" i="1" s="1"/>
  <c r="N5788" i="1"/>
  <c r="O5788" i="1" s="1"/>
  <c r="N10058" i="1"/>
  <c r="O10058" i="1" s="1"/>
  <c r="N5328" i="1"/>
  <c r="O5328" i="1" s="1"/>
  <c r="N15230" i="1"/>
  <c r="O15230" i="1" s="1"/>
  <c r="N8483" i="1"/>
  <c r="O8483" i="1" s="1"/>
  <c r="N10869" i="1"/>
  <c r="O10869" i="1" s="1"/>
  <c r="N4674" i="1"/>
  <c r="O4674" i="1" s="1"/>
  <c r="N11824" i="1"/>
  <c r="O11824" i="1" s="1"/>
  <c r="N6566" i="1"/>
  <c r="O6566" i="1" s="1"/>
  <c r="N13829" i="1"/>
  <c r="O13829" i="1" s="1"/>
  <c r="N8399" i="1"/>
  <c r="O8399" i="1" s="1"/>
  <c r="N5780" i="1"/>
  <c r="O5780" i="1" s="1"/>
  <c r="N12672" i="1"/>
  <c r="O12672" i="1" s="1"/>
  <c r="N9268" i="1"/>
  <c r="O9268" i="1" s="1"/>
  <c r="N12082" i="1"/>
  <c r="O12082" i="1" s="1"/>
  <c r="N10801" i="1"/>
  <c r="O10801" i="1" s="1"/>
  <c r="N7260" i="1"/>
  <c r="O7260" i="1" s="1"/>
  <c r="N10104" i="1"/>
  <c r="O10104" i="1" s="1"/>
  <c r="N11635" i="1"/>
  <c r="O11635" i="1" s="1"/>
  <c r="N10736" i="1"/>
  <c r="O10736" i="1" s="1"/>
  <c r="N4904" i="1"/>
  <c r="O4904" i="1" s="1"/>
  <c r="N5969" i="1"/>
  <c r="O5969" i="1" s="1"/>
  <c r="N14614" i="1"/>
  <c r="O14614" i="1" s="1"/>
  <c r="N4718" i="1"/>
  <c r="O4718" i="1" s="1"/>
  <c r="N12481" i="1"/>
  <c r="O12481" i="1" s="1"/>
  <c r="N2845" i="1"/>
  <c r="O2845" i="1" s="1"/>
  <c r="N5926" i="1"/>
  <c r="O5926" i="1" s="1"/>
  <c r="N5140" i="1"/>
  <c r="O5140" i="1" s="1"/>
  <c r="N9448" i="1"/>
  <c r="O9448" i="1" s="1"/>
  <c r="N14255" i="1"/>
  <c r="O14255" i="1" s="1"/>
  <c r="N11122" i="1"/>
  <c r="O11122" i="1" s="1"/>
  <c r="N2275" i="1"/>
  <c r="O2275" i="1" s="1"/>
  <c r="N11117" i="1"/>
  <c r="O11117" i="1" s="1"/>
  <c r="N307" i="1"/>
  <c r="O307" i="1" s="1"/>
  <c r="N10215" i="1"/>
  <c r="O10215" i="1" s="1"/>
  <c r="N13516" i="1"/>
  <c r="O13516" i="1" s="1"/>
  <c r="N5514" i="1"/>
  <c r="O5514" i="1" s="1"/>
  <c r="N11051" i="1"/>
  <c r="O11051" i="1" s="1"/>
  <c r="N9717" i="1"/>
  <c r="O9717" i="1" s="1"/>
  <c r="N1421" i="1"/>
  <c r="O1421" i="1" s="1"/>
  <c r="N4721" i="1"/>
  <c r="O4721" i="1" s="1"/>
  <c r="N10487" i="1"/>
  <c r="O10487" i="1" s="1"/>
  <c r="N446" i="1"/>
  <c r="O446" i="1" s="1"/>
  <c r="N8441" i="1"/>
  <c r="O8441" i="1" s="1"/>
  <c r="N8382" i="1"/>
  <c r="O8382" i="1" s="1"/>
  <c r="N12014" i="1"/>
  <c r="O12014" i="1" s="1"/>
  <c r="N15009" i="1"/>
  <c r="O15009" i="1" s="1"/>
  <c r="N775" i="1"/>
  <c r="O775" i="1" s="1"/>
  <c r="N1415" i="1"/>
  <c r="O1415" i="1" s="1"/>
  <c r="N4685" i="1"/>
  <c r="O4685" i="1" s="1"/>
  <c r="N8840" i="1"/>
  <c r="O8840" i="1" s="1"/>
  <c r="N309" i="1"/>
  <c r="O309" i="1" s="1"/>
  <c r="N4414" i="1"/>
  <c r="O4414" i="1" s="1"/>
  <c r="N1850" i="1"/>
  <c r="O1850" i="1" s="1"/>
  <c r="N9624" i="1"/>
  <c r="O9624" i="1" s="1"/>
  <c r="N10976" i="1"/>
  <c r="O10976" i="1" s="1"/>
  <c r="N347" i="1"/>
  <c r="O347" i="1" s="1"/>
  <c r="N14347" i="1"/>
  <c r="O14347" i="1" s="1"/>
  <c r="N11339" i="1"/>
  <c r="O11339" i="1" s="1"/>
  <c r="N5014" i="1"/>
  <c r="O5014" i="1" s="1"/>
  <c r="N11114" i="1"/>
  <c r="O11114" i="1" s="1"/>
  <c r="N6949" i="1"/>
  <c r="O6949" i="1" s="1"/>
  <c r="N10440" i="1"/>
  <c r="O10440" i="1" s="1"/>
  <c r="N6417" i="1"/>
  <c r="O6417" i="1" s="1"/>
  <c r="N6747" i="1"/>
  <c r="O6747" i="1" s="1"/>
  <c r="N2899" i="1"/>
  <c r="O2899" i="1" s="1"/>
  <c r="N13319" i="1"/>
  <c r="O13319" i="1" s="1"/>
  <c r="N14014" i="1"/>
  <c r="O14014" i="1" s="1"/>
  <c r="N6017" i="1"/>
  <c r="O6017" i="1" s="1"/>
  <c r="N5851" i="1"/>
  <c r="O5851" i="1" s="1"/>
  <c r="N2415" i="1"/>
  <c r="O2415" i="1" s="1"/>
  <c r="N4935" i="1"/>
  <c r="O4935" i="1" s="1"/>
  <c r="N12315" i="1"/>
  <c r="O12315" i="1" s="1"/>
  <c r="N6319" i="1"/>
  <c r="O6319" i="1" s="1"/>
  <c r="N12102" i="1"/>
  <c r="O12102" i="1" s="1"/>
  <c r="N13117" i="1"/>
  <c r="O13117" i="1" s="1"/>
  <c r="N5209" i="1"/>
  <c r="O5209" i="1" s="1"/>
  <c r="N15183" i="1"/>
  <c r="O15183" i="1" s="1"/>
  <c r="N9164" i="1"/>
  <c r="O9164" i="1" s="1"/>
  <c r="N5114" i="1"/>
  <c r="O5114" i="1" s="1"/>
  <c r="N1792" i="1"/>
  <c r="O1792" i="1" s="1"/>
  <c r="N4866" i="1"/>
  <c r="O4866" i="1" s="1"/>
  <c r="N2252" i="1"/>
  <c r="O2252" i="1" s="1"/>
  <c r="N11768" i="1"/>
  <c r="O11768" i="1" s="1"/>
  <c r="N4001" i="1"/>
  <c r="O4001" i="1" s="1"/>
  <c r="N5235" i="1"/>
  <c r="O5235" i="1" s="1"/>
  <c r="N4850" i="1"/>
  <c r="O4850" i="1" s="1"/>
  <c r="N9262" i="1"/>
  <c r="O9262" i="1" s="1"/>
  <c r="N5349" i="1"/>
  <c r="O5349" i="1" s="1"/>
  <c r="N2194" i="1"/>
  <c r="O2194" i="1" s="1"/>
  <c r="N9611" i="1"/>
  <c r="O9611" i="1" s="1"/>
  <c r="N7765" i="1"/>
  <c r="O7765" i="1" s="1"/>
  <c r="N11641" i="1"/>
  <c r="O11641" i="1" s="1"/>
  <c r="N3918" i="1"/>
  <c r="O3918" i="1" s="1"/>
  <c r="N13235" i="1"/>
  <c r="O13235" i="1" s="1"/>
  <c r="N5770" i="1"/>
  <c r="O5770" i="1" s="1"/>
  <c r="N9563" i="1"/>
  <c r="O9563" i="1" s="1"/>
  <c r="N15221" i="1"/>
  <c r="O15221" i="1" s="1"/>
  <c r="N10620" i="1"/>
  <c r="O10620" i="1" s="1"/>
  <c r="N7910" i="1"/>
  <c r="O7910" i="1" s="1"/>
  <c r="N4103" i="1"/>
  <c r="O4103" i="1" s="1"/>
  <c r="N6012" i="1"/>
  <c r="O6012" i="1" s="1"/>
  <c r="N1346" i="1"/>
  <c r="O1346" i="1" s="1"/>
  <c r="N3865" i="1"/>
  <c r="O3865" i="1" s="1"/>
  <c r="N5164" i="1"/>
  <c r="O5164" i="1" s="1"/>
  <c r="N12925" i="1"/>
  <c r="O12925" i="1" s="1"/>
  <c r="N1423" i="1"/>
  <c r="O1423" i="1" s="1"/>
  <c r="N6197" i="1"/>
  <c r="O6197" i="1" s="1"/>
  <c r="N7842" i="1"/>
  <c r="O7842" i="1" s="1"/>
  <c r="N14703" i="1"/>
  <c r="O14703" i="1" s="1"/>
  <c r="N5688" i="1"/>
  <c r="O5688" i="1" s="1"/>
  <c r="N15058" i="1"/>
  <c r="O15058" i="1" s="1"/>
  <c r="N7613" i="1"/>
  <c r="O7613" i="1" s="1"/>
  <c r="N10946" i="1"/>
  <c r="O10946" i="1" s="1"/>
  <c r="N1420" i="1"/>
  <c r="O1420" i="1" s="1"/>
  <c r="N10597" i="1"/>
  <c r="O10597" i="1" s="1"/>
  <c r="N1519" i="1"/>
  <c r="O1519" i="1" s="1"/>
  <c r="N8179" i="1"/>
  <c r="O8179" i="1" s="1"/>
  <c r="N5100" i="1"/>
  <c r="O5100" i="1" s="1"/>
  <c r="N4903" i="1"/>
  <c r="O4903" i="1" s="1"/>
  <c r="N1288" i="1"/>
  <c r="O1288" i="1" s="1"/>
  <c r="N10638" i="1"/>
  <c r="O10638" i="1" s="1"/>
  <c r="N8505" i="1"/>
  <c r="O8505" i="1" s="1"/>
  <c r="N5942" i="1"/>
  <c r="O5942" i="1" s="1"/>
  <c r="N15002" i="1"/>
  <c r="O15002" i="1" s="1"/>
  <c r="N474" i="1"/>
  <c r="O474" i="1" s="1"/>
  <c r="N9947" i="1"/>
  <c r="O9947" i="1" s="1"/>
  <c r="N7272" i="1"/>
  <c r="O7272" i="1" s="1"/>
  <c r="N13114" i="1"/>
  <c r="O13114" i="1" s="1"/>
  <c r="N11940" i="1"/>
  <c r="O11940" i="1" s="1"/>
  <c r="N2383" i="1"/>
  <c r="O2383" i="1" s="1"/>
  <c r="N5624" i="1"/>
  <c r="O5624" i="1" s="1"/>
  <c r="N10882" i="1"/>
  <c r="O10882" i="1" s="1"/>
  <c r="N6256" i="1"/>
  <c r="O6256" i="1" s="1"/>
  <c r="N10554" i="1"/>
  <c r="O10554" i="1" s="1"/>
  <c r="N13308" i="1"/>
  <c r="O13308" i="1" s="1"/>
  <c r="N11126" i="1"/>
  <c r="O11126" i="1" s="1"/>
  <c r="N8281" i="1"/>
  <c r="O8281" i="1" s="1"/>
  <c r="N12198" i="1"/>
  <c r="O12198" i="1" s="1"/>
  <c r="N13495" i="1"/>
  <c r="O13495" i="1" s="1"/>
  <c r="N6087" i="1"/>
  <c r="O6087" i="1" s="1"/>
  <c r="N13160" i="1"/>
  <c r="O13160" i="1" s="1"/>
  <c r="N12351" i="1"/>
  <c r="O12351" i="1" s="1"/>
  <c r="N6206" i="1"/>
  <c r="O6206" i="1" s="1"/>
  <c r="N907" i="1"/>
  <c r="O907" i="1" s="1"/>
  <c r="N13817" i="1"/>
  <c r="O13817" i="1" s="1"/>
  <c r="N3575" i="1"/>
  <c r="O3575" i="1" s="1"/>
  <c r="N13480" i="1"/>
  <c r="O13480" i="1" s="1"/>
  <c r="N10857" i="1"/>
  <c r="O10857" i="1" s="1"/>
  <c r="N15204" i="1"/>
  <c r="O15204" i="1" s="1"/>
  <c r="N3179" i="1"/>
  <c r="O3179" i="1" s="1"/>
  <c r="N4389" i="1"/>
  <c r="O4389" i="1" s="1"/>
  <c r="N1422" i="1"/>
  <c r="O1422" i="1" s="1"/>
  <c r="N15190" i="1"/>
  <c r="O15190" i="1" s="1"/>
  <c r="N9509" i="1"/>
  <c r="O9509" i="1" s="1"/>
  <c r="N4095" i="1"/>
  <c r="O4095" i="1" s="1"/>
  <c r="N7396" i="1"/>
  <c r="O7396" i="1" s="1"/>
  <c r="N14933" i="1"/>
  <c r="O14933" i="1" s="1"/>
  <c r="N5262" i="1"/>
  <c r="O5262" i="1" s="1"/>
  <c r="N12423" i="1"/>
  <c r="O12423" i="1" s="1"/>
  <c r="N2005" i="1"/>
  <c r="O2005" i="1" s="1"/>
  <c r="N11189" i="1"/>
  <c r="O11189" i="1" s="1"/>
  <c r="N5776" i="1"/>
  <c r="O5776" i="1" s="1"/>
  <c r="N2975" i="1"/>
  <c r="O2975" i="1" s="1"/>
  <c r="N13549" i="1"/>
  <c r="O13549" i="1" s="1"/>
  <c r="N8451" i="1"/>
  <c r="O8451" i="1" s="1"/>
  <c r="N5696" i="1"/>
  <c r="O5696" i="1" s="1"/>
  <c r="N6097" i="1"/>
  <c r="O6097" i="1" s="1"/>
  <c r="N1140" i="1"/>
  <c r="O1140" i="1" s="1"/>
  <c r="N7536" i="1"/>
  <c r="O7536" i="1" s="1"/>
  <c r="N11161" i="1"/>
  <c r="O11161" i="1" s="1"/>
  <c r="N12654" i="1"/>
  <c r="O12654" i="1" s="1"/>
  <c r="N12795" i="1"/>
  <c r="O12795" i="1" s="1"/>
  <c r="N12973" i="1"/>
  <c r="O12973" i="1" s="1"/>
  <c r="N13025" i="1"/>
  <c r="O13025" i="1" s="1"/>
  <c r="N7167" i="1"/>
  <c r="O7167" i="1" s="1"/>
  <c r="N6598" i="1"/>
  <c r="O6598" i="1" s="1"/>
  <c r="N1725" i="1"/>
  <c r="O1725" i="1" s="1"/>
  <c r="N4422" i="1"/>
  <c r="O4422" i="1" s="1"/>
  <c r="N3458" i="1"/>
  <c r="O3458" i="1" s="1"/>
  <c r="N9385" i="1"/>
  <c r="O9385" i="1" s="1"/>
  <c r="N4931" i="1"/>
  <c r="O4931" i="1" s="1"/>
  <c r="N8158" i="1"/>
  <c r="O8158" i="1" s="1"/>
  <c r="N5724" i="1"/>
  <c r="O5724" i="1" s="1"/>
  <c r="N13670" i="1"/>
  <c r="O13670" i="1" s="1"/>
  <c r="N6462" i="1"/>
  <c r="O6462" i="1" s="1"/>
  <c r="N12888" i="1"/>
  <c r="O12888" i="1" s="1"/>
  <c r="N648" i="1"/>
  <c r="O648" i="1" s="1"/>
  <c r="N516" i="1"/>
  <c r="O516" i="1" s="1"/>
  <c r="N11241" i="1"/>
  <c r="O11241" i="1" s="1"/>
  <c r="N10922" i="1"/>
  <c r="O10922" i="1" s="1"/>
  <c r="N369" i="1"/>
  <c r="O369" i="1" s="1"/>
  <c r="N7459" i="1"/>
  <c r="O7459" i="1" s="1"/>
  <c r="N777" i="1"/>
  <c r="O777" i="1" s="1"/>
  <c r="N2559" i="1"/>
  <c r="O2559" i="1" s="1"/>
  <c r="N14802" i="1"/>
  <c r="O14802" i="1" s="1"/>
  <c r="N5169" i="1"/>
  <c r="O5169" i="1" s="1"/>
  <c r="N7178" i="1"/>
  <c r="O7178" i="1" s="1"/>
  <c r="N10501" i="1"/>
  <c r="O10501" i="1" s="1"/>
  <c r="N14140" i="1"/>
  <c r="O14140" i="1" s="1"/>
  <c r="N2261" i="1"/>
  <c r="O2261" i="1" s="1"/>
  <c r="N3478" i="1"/>
  <c r="O3478" i="1" s="1"/>
  <c r="N8608" i="1"/>
  <c r="O8608" i="1" s="1"/>
  <c r="N10174" i="1"/>
  <c r="O10174" i="1" s="1"/>
  <c r="N6621" i="1"/>
  <c r="O6621" i="1" s="1"/>
  <c r="N10043" i="1"/>
  <c r="O10043" i="1" s="1"/>
  <c r="N185" i="1"/>
  <c r="O185" i="1" s="1"/>
  <c r="N3022" i="1"/>
  <c r="O3022" i="1" s="1"/>
  <c r="N12873" i="1"/>
  <c r="O12873" i="1" s="1"/>
  <c r="N11606" i="1"/>
  <c r="O11606" i="1" s="1"/>
  <c r="N9760" i="1"/>
  <c r="O9760" i="1" s="1"/>
  <c r="N8436" i="1"/>
  <c r="O8436" i="1" s="1"/>
  <c r="N3068" i="1"/>
  <c r="O3068" i="1" s="1"/>
  <c r="N4137" i="1"/>
  <c r="O4137" i="1" s="1"/>
  <c r="N14822" i="1"/>
  <c r="O14822" i="1" s="1"/>
  <c r="N32" i="1"/>
  <c r="O32" i="1" s="1"/>
  <c r="N6733" i="1"/>
  <c r="O6733" i="1" s="1"/>
  <c r="N163" i="1"/>
  <c r="O163" i="1" s="1"/>
  <c r="N5201" i="1"/>
  <c r="O5201" i="1" s="1"/>
  <c r="N4946" i="1"/>
  <c r="O4946" i="1" s="1"/>
  <c r="N1801" i="1"/>
  <c r="O1801" i="1" s="1"/>
  <c r="N1080" i="1"/>
  <c r="O1080" i="1" s="1"/>
  <c r="N13087" i="1"/>
  <c r="O13087" i="1" s="1"/>
  <c r="N4934" i="1"/>
  <c r="O4934" i="1" s="1"/>
  <c r="N8611" i="1"/>
  <c r="O8611" i="1" s="1"/>
  <c r="N11629" i="1"/>
  <c r="O11629" i="1" s="1"/>
  <c r="N8252" i="1"/>
  <c r="O8252" i="1" s="1"/>
  <c r="N6666" i="1"/>
  <c r="O6666" i="1" s="1"/>
  <c r="N7478" i="1"/>
  <c r="O7478" i="1" s="1"/>
  <c r="N12857" i="1"/>
  <c r="O12857" i="1" s="1"/>
  <c r="N8122" i="1"/>
  <c r="O8122" i="1" s="1"/>
  <c r="N2821" i="1"/>
  <c r="O2821" i="1" s="1"/>
  <c r="N2847" i="1"/>
  <c r="O2847" i="1" s="1"/>
  <c r="N7672" i="1"/>
  <c r="O7672" i="1" s="1"/>
  <c r="N3094" i="1"/>
  <c r="O3094" i="1" s="1"/>
  <c r="N12169" i="1"/>
  <c r="O12169" i="1" s="1"/>
  <c r="N13425" i="1"/>
  <c r="O13425" i="1" s="1"/>
  <c r="N2465" i="1"/>
  <c r="O2465" i="1" s="1"/>
  <c r="N6697" i="1"/>
  <c r="O6697" i="1" s="1"/>
  <c r="N11538" i="1"/>
  <c r="O11538" i="1" s="1"/>
  <c r="N1287" i="1"/>
  <c r="O1287" i="1" s="1"/>
  <c r="N9156" i="1"/>
  <c r="O9156" i="1" s="1"/>
  <c r="N8454" i="1"/>
  <c r="O8454" i="1" s="1"/>
  <c r="N11926" i="1"/>
  <c r="O11926" i="1" s="1"/>
  <c r="N14630" i="1"/>
  <c r="O14630" i="1" s="1"/>
  <c r="N7445" i="1"/>
  <c r="O7445" i="1" s="1"/>
  <c r="N4270" i="1"/>
  <c r="O4270" i="1" s="1"/>
  <c r="N748" i="1"/>
  <c r="O748" i="1" s="1"/>
  <c r="N12612" i="1"/>
  <c r="O12612" i="1" s="1"/>
  <c r="N2721" i="1"/>
  <c r="O2721" i="1" s="1"/>
  <c r="N13104" i="1"/>
  <c r="O13104" i="1" s="1"/>
  <c r="N9452" i="1"/>
  <c r="O9452" i="1" s="1"/>
  <c r="N2611" i="1"/>
  <c r="O2611" i="1" s="1"/>
  <c r="N7328" i="1"/>
  <c r="O7328" i="1" s="1"/>
  <c r="N9756" i="1"/>
  <c r="O9756" i="1" s="1"/>
  <c r="N9359" i="1"/>
  <c r="O9359" i="1" s="1"/>
  <c r="N311" i="1"/>
  <c r="O311" i="1" s="1"/>
  <c r="N9076" i="1"/>
  <c r="O9076" i="1" s="1"/>
  <c r="N13961" i="1"/>
  <c r="O13961" i="1" s="1"/>
  <c r="N9697" i="1"/>
  <c r="O9697" i="1" s="1"/>
  <c r="N8741" i="1"/>
  <c r="O8741" i="1" s="1"/>
  <c r="N11614" i="1"/>
  <c r="O11614" i="1" s="1"/>
  <c r="N8017" i="1"/>
  <c r="O8017" i="1" s="1"/>
  <c r="N11424" i="1"/>
  <c r="O11424" i="1" s="1"/>
  <c r="N2679" i="1"/>
  <c r="O2679" i="1" s="1"/>
  <c r="N14136" i="1"/>
  <c r="O14136" i="1" s="1"/>
  <c r="N6617" i="1"/>
  <c r="O6617" i="1" s="1"/>
  <c r="N5786" i="1"/>
  <c r="O5786" i="1" s="1"/>
  <c r="N11454" i="1"/>
  <c r="O11454" i="1" s="1"/>
  <c r="N9046" i="1"/>
  <c r="O9046" i="1" s="1"/>
  <c r="N3720" i="1"/>
  <c r="O3720" i="1" s="1"/>
  <c r="N4127" i="1"/>
  <c r="O4127" i="1" s="1"/>
  <c r="N9788" i="1"/>
  <c r="O9788" i="1" s="1"/>
  <c r="N5907" i="1"/>
  <c r="O5907" i="1" s="1"/>
  <c r="N6221" i="1"/>
  <c r="O6221" i="1" s="1"/>
  <c r="N10388" i="1"/>
  <c r="O10388" i="1" s="1"/>
  <c r="N9481" i="1"/>
  <c r="O9481" i="1" s="1"/>
  <c r="N2586" i="1"/>
  <c r="O2586" i="1" s="1"/>
  <c r="N13557" i="1"/>
  <c r="O13557" i="1" s="1"/>
  <c r="N4996" i="1"/>
  <c r="O4996" i="1" s="1"/>
  <c r="N10316" i="1"/>
  <c r="O10316" i="1" s="1"/>
  <c r="N14178" i="1"/>
  <c r="O14178" i="1" s="1"/>
  <c r="N6714" i="1"/>
  <c r="O6714" i="1" s="1"/>
  <c r="N7513" i="1"/>
  <c r="O7513" i="1" s="1"/>
  <c r="N10389" i="1"/>
  <c r="O10389" i="1" s="1"/>
  <c r="N5001" i="1"/>
  <c r="O5001" i="1" s="1"/>
  <c r="N5340" i="1"/>
  <c r="O5340" i="1" s="1"/>
  <c r="N9124" i="1"/>
  <c r="O9124" i="1" s="1"/>
  <c r="N4786" i="1"/>
  <c r="O4786" i="1" s="1"/>
  <c r="N4770" i="1"/>
  <c r="O4770" i="1" s="1"/>
  <c r="N12303" i="1"/>
  <c r="O12303" i="1" s="1"/>
  <c r="N529" i="1"/>
  <c r="O529" i="1" s="1"/>
  <c r="N404" i="1"/>
  <c r="O404" i="1" s="1"/>
  <c r="N4478" i="1"/>
  <c r="O4478" i="1" s="1"/>
  <c r="N10628" i="1"/>
  <c r="O10628" i="1" s="1"/>
  <c r="N4651" i="1"/>
  <c r="O4651" i="1" s="1"/>
  <c r="N9653" i="1"/>
  <c r="O9653" i="1" s="1"/>
  <c r="N4340" i="1"/>
  <c r="O4340" i="1" s="1"/>
  <c r="N480" i="1"/>
  <c r="O480" i="1" s="1"/>
  <c r="N11193" i="1"/>
  <c r="O11193" i="1" s="1"/>
  <c r="N8335" i="1"/>
  <c r="O8335" i="1" s="1"/>
  <c r="N9907" i="1"/>
  <c r="O9907" i="1" s="1"/>
  <c r="N2719" i="1"/>
  <c r="O2719" i="1" s="1"/>
  <c r="N9475" i="1"/>
  <c r="O9475" i="1" s="1"/>
  <c r="N12433" i="1"/>
  <c r="O12433" i="1" s="1"/>
  <c r="N2148" i="1"/>
  <c r="O2148" i="1" s="1"/>
  <c r="N4289" i="1"/>
  <c r="O4289" i="1" s="1"/>
  <c r="N12175" i="1"/>
  <c r="O12175" i="1" s="1"/>
  <c r="N9899" i="1"/>
  <c r="O9899" i="1" s="1"/>
  <c r="N2889" i="1"/>
  <c r="O2889" i="1" s="1"/>
  <c r="N4144" i="1"/>
  <c r="O4144" i="1" s="1"/>
  <c r="N13882" i="1"/>
  <c r="O13882" i="1" s="1"/>
  <c r="N5726" i="1"/>
  <c r="O5726" i="1" s="1"/>
  <c r="N1432" i="1"/>
  <c r="O1432" i="1" s="1"/>
  <c r="N10210" i="1"/>
  <c r="O10210" i="1" s="1"/>
  <c r="N6056" i="1"/>
  <c r="O6056" i="1" s="1"/>
  <c r="N11254" i="1"/>
  <c r="O11254" i="1" s="1"/>
  <c r="N1749" i="1"/>
  <c r="O1749" i="1" s="1"/>
  <c r="N4682" i="1"/>
  <c r="O4682" i="1" s="1"/>
  <c r="N5939" i="1"/>
  <c r="O5939" i="1" s="1"/>
  <c r="N8842" i="1"/>
  <c r="O8842" i="1" s="1"/>
  <c r="N2828" i="1"/>
  <c r="O2828" i="1" s="1"/>
  <c r="N4900" i="1"/>
  <c r="O4900" i="1" s="1"/>
  <c r="N11756" i="1"/>
  <c r="O11756" i="1" s="1"/>
  <c r="N2897" i="1"/>
  <c r="O2897" i="1" s="1"/>
  <c r="N5753" i="1"/>
  <c r="O5753" i="1" s="1"/>
  <c r="N5922" i="1"/>
  <c r="O5922" i="1" s="1"/>
  <c r="N3184" i="1"/>
  <c r="O3184" i="1" s="1"/>
  <c r="N13404" i="1"/>
  <c r="O13404" i="1" s="1"/>
  <c r="N7888" i="1"/>
  <c r="O7888" i="1" s="1"/>
  <c r="N5830" i="1"/>
  <c r="O5830" i="1" s="1"/>
  <c r="N11947" i="1"/>
  <c r="O11947" i="1" s="1"/>
  <c r="N576" i="1"/>
  <c r="O576" i="1" s="1"/>
  <c r="N15332" i="1"/>
  <c r="O15332" i="1" s="1"/>
  <c r="N14768" i="1"/>
  <c r="O14768" i="1" s="1"/>
  <c r="N1351" i="1"/>
  <c r="O1351" i="1" s="1"/>
  <c r="N13655" i="1"/>
  <c r="O13655" i="1" s="1"/>
  <c r="N4737" i="1"/>
  <c r="O4737" i="1" s="1"/>
  <c r="N1622" i="1"/>
  <c r="O1622" i="1" s="1"/>
  <c r="N8766" i="1"/>
  <c r="O8766" i="1" s="1"/>
  <c r="N13336" i="1"/>
  <c r="O13336" i="1" s="1"/>
  <c r="N2436" i="1"/>
  <c r="O2436" i="1" s="1"/>
  <c r="N14911" i="1"/>
  <c r="O14911" i="1" s="1"/>
  <c r="N4418" i="1"/>
  <c r="O4418" i="1" s="1"/>
  <c r="N8757" i="1"/>
  <c r="O8757" i="1" s="1"/>
  <c r="N10238" i="1"/>
  <c r="O10238" i="1" s="1"/>
  <c r="N5301" i="1"/>
  <c r="O5301" i="1" s="1"/>
  <c r="N13507" i="1"/>
  <c r="O13507" i="1" s="1"/>
  <c r="N15246" i="1"/>
  <c r="O15246" i="1" s="1"/>
  <c r="N6172" i="1"/>
  <c r="O6172" i="1" s="1"/>
  <c r="N2213" i="1"/>
  <c r="O2213" i="1" s="1"/>
  <c r="N13616" i="1"/>
  <c r="O13616" i="1" s="1"/>
  <c r="N8052" i="1"/>
  <c r="O8052" i="1" s="1"/>
  <c r="N11383" i="1"/>
  <c r="O11383" i="1" s="1"/>
  <c r="N5408" i="1"/>
  <c r="O5408" i="1" s="1"/>
  <c r="N1761" i="1"/>
  <c r="O1761" i="1" s="1"/>
  <c r="N13200" i="1"/>
  <c r="O13200" i="1" s="1"/>
  <c r="N7385" i="1"/>
  <c r="O7385" i="1" s="1"/>
  <c r="N1690" i="1"/>
  <c r="O1690" i="1" s="1"/>
  <c r="N2872" i="1"/>
  <c r="O2872" i="1" s="1"/>
  <c r="N11405" i="1"/>
  <c r="O11405" i="1" s="1"/>
  <c r="N13465" i="1"/>
  <c r="O13465" i="1" s="1"/>
  <c r="N4204" i="1"/>
  <c r="O4204" i="1" s="1"/>
  <c r="N4252" i="1"/>
  <c r="O4252" i="1" s="1"/>
  <c r="N1577" i="1"/>
  <c r="O1577" i="1" s="1"/>
  <c r="N6361" i="1"/>
  <c r="O6361" i="1" s="1"/>
  <c r="N13688" i="1"/>
  <c r="O13688" i="1" s="1"/>
  <c r="N2512" i="1"/>
  <c r="O2512" i="1" s="1"/>
  <c r="N11969" i="1"/>
  <c r="O11969" i="1" s="1"/>
  <c r="N3357" i="1"/>
  <c r="O3357" i="1" s="1"/>
  <c r="N3116" i="1"/>
  <c r="O3116" i="1" s="1"/>
  <c r="N242" i="1"/>
  <c r="O242" i="1" s="1"/>
  <c r="N10311" i="1"/>
  <c r="O10311" i="1" s="1"/>
  <c r="N5844" i="1"/>
  <c r="O5844" i="1" s="1"/>
  <c r="N14966" i="1"/>
  <c r="O14966" i="1" s="1"/>
  <c r="N811" i="1"/>
  <c r="O811" i="1" s="1"/>
  <c r="N1040" i="1"/>
  <c r="O1040" i="1" s="1"/>
  <c r="N4309" i="1"/>
  <c r="O4309" i="1" s="1"/>
  <c r="N8234" i="1"/>
  <c r="O8234" i="1" s="1"/>
  <c r="N11511" i="1"/>
  <c r="O11511" i="1" s="1"/>
  <c r="N4599" i="1"/>
  <c r="O4599" i="1" s="1"/>
  <c r="N5074" i="1"/>
  <c r="O5074" i="1" s="1"/>
  <c r="N11077" i="1"/>
  <c r="O11077" i="1" s="1"/>
  <c r="N5601" i="1"/>
  <c r="O5601" i="1" s="1"/>
  <c r="N10034" i="1"/>
  <c r="O10034" i="1" s="1"/>
  <c r="N4788" i="1"/>
  <c r="O4788" i="1" s="1"/>
  <c r="N15229" i="1"/>
  <c r="O15229" i="1" s="1"/>
  <c r="N14071" i="1"/>
  <c r="O14071" i="1" s="1"/>
  <c r="N9045" i="1"/>
  <c r="O9045" i="1" s="1"/>
  <c r="N14767" i="1"/>
  <c r="O14767" i="1" s="1"/>
  <c r="N8651" i="1"/>
  <c r="O8651" i="1" s="1"/>
  <c r="N13074" i="1"/>
  <c r="O13074" i="1" s="1"/>
  <c r="N14628" i="1"/>
  <c r="O14628" i="1" s="1"/>
  <c r="N14997" i="1"/>
  <c r="O14997" i="1" s="1"/>
  <c r="N14945" i="1"/>
  <c r="O14945" i="1" s="1"/>
  <c r="N13410" i="1"/>
  <c r="O13410" i="1" s="1"/>
  <c r="N5970" i="1"/>
  <c r="O5970" i="1" s="1"/>
  <c r="N15238" i="1"/>
  <c r="O15238" i="1" s="1"/>
  <c r="N11975" i="1"/>
  <c r="O11975" i="1" s="1"/>
  <c r="N13075" i="1"/>
  <c r="O13075" i="1" s="1"/>
  <c r="N12277" i="1"/>
  <c r="O12277" i="1" s="1"/>
  <c r="N8806" i="1"/>
  <c r="O8806" i="1" s="1"/>
  <c r="N8299" i="1"/>
  <c r="O8299" i="1" s="1"/>
  <c r="N6268" i="1"/>
  <c r="O6268" i="1" s="1"/>
  <c r="N1934" i="1"/>
  <c r="O1934" i="1" s="1"/>
  <c r="N9659" i="1"/>
  <c r="O9659" i="1" s="1"/>
  <c r="N4895" i="1"/>
  <c r="O4895" i="1" s="1"/>
  <c r="N2948" i="1"/>
  <c r="O2948" i="1" s="1"/>
  <c r="N4002" i="1"/>
  <c r="O4002" i="1" s="1"/>
  <c r="N5852" i="1"/>
  <c r="O5852" i="1" s="1"/>
  <c r="N126" i="1"/>
  <c r="O126" i="1" s="1"/>
  <c r="N5283" i="1"/>
  <c r="O5283" i="1" s="1"/>
  <c r="N9790" i="1"/>
  <c r="O9790" i="1" s="1"/>
  <c r="N3072" i="1"/>
  <c r="O3072" i="1" s="1"/>
  <c r="N3254" i="1"/>
  <c r="O3254" i="1" s="1"/>
  <c r="N2395" i="1"/>
  <c r="O2395" i="1" s="1"/>
  <c r="N3660" i="1"/>
  <c r="O3660" i="1" s="1"/>
  <c r="N413" i="1"/>
  <c r="O413" i="1" s="1"/>
  <c r="N15035" i="1"/>
  <c r="O15035" i="1" s="1"/>
  <c r="N1070" i="1"/>
  <c r="O1070" i="1" s="1"/>
  <c r="N11201" i="1"/>
  <c r="O11201" i="1" s="1"/>
  <c r="N4108" i="1"/>
  <c r="O4108" i="1" s="1"/>
  <c r="N7602" i="1"/>
  <c r="O7602" i="1" s="1"/>
  <c r="N5057" i="1"/>
  <c r="O5057" i="1" s="1"/>
  <c r="N14921" i="1"/>
  <c r="O14921" i="1" s="1"/>
  <c r="N5416" i="1"/>
  <c r="O5416" i="1" s="1"/>
  <c r="N6852" i="1"/>
  <c r="O6852" i="1" s="1"/>
  <c r="N15185" i="1"/>
  <c r="O15185" i="1" s="1"/>
  <c r="N1544" i="1"/>
  <c r="O1544" i="1" s="1"/>
  <c r="N4491" i="1"/>
  <c r="O4491" i="1" s="1"/>
  <c r="N5825" i="1"/>
  <c r="O5825" i="1" s="1"/>
  <c r="N6878" i="1"/>
  <c r="O6878" i="1" s="1"/>
  <c r="N14701" i="1"/>
  <c r="O14701" i="1" s="1"/>
  <c r="N5772" i="1"/>
  <c r="O5772" i="1" s="1"/>
  <c r="N4266" i="1"/>
  <c r="O4266" i="1" s="1"/>
  <c r="N4790" i="1"/>
  <c r="O4790" i="1" s="1"/>
  <c r="N1948" i="1"/>
  <c r="O1948" i="1" s="1"/>
  <c r="N2150" i="1"/>
  <c r="O2150" i="1" s="1"/>
  <c r="N3715" i="1"/>
  <c r="O3715" i="1" s="1"/>
  <c r="N2660" i="1"/>
  <c r="O2660" i="1" s="1"/>
  <c r="N5133" i="1"/>
  <c r="O5133" i="1" s="1"/>
  <c r="N2146" i="1"/>
  <c r="O2146" i="1" s="1"/>
  <c r="N8701" i="1"/>
  <c r="O8701" i="1" s="1"/>
  <c r="N14590" i="1"/>
  <c r="O14590" i="1" s="1"/>
  <c r="N7616" i="1"/>
  <c r="O7616" i="1" s="1"/>
  <c r="N6822" i="1"/>
  <c r="O6822" i="1" s="1"/>
  <c r="N2846" i="1"/>
  <c r="O2846" i="1" s="1"/>
  <c r="N3416" i="1"/>
  <c r="O3416" i="1" s="1"/>
  <c r="N9545" i="1"/>
  <c r="O9545" i="1" s="1"/>
  <c r="N1823" i="1"/>
  <c r="O1823" i="1" s="1"/>
  <c r="N2713" i="1"/>
  <c r="O2713" i="1" s="1"/>
  <c r="N9029" i="1"/>
  <c r="O9029" i="1" s="1"/>
  <c r="N11316" i="1"/>
  <c r="O11316" i="1" s="1"/>
  <c r="N14439" i="1"/>
  <c r="O14439" i="1" s="1"/>
  <c r="N2709" i="1"/>
  <c r="O2709" i="1" s="1"/>
  <c r="N11052" i="1"/>
  <c r="O11052" i="1" s="1"/>
  <c r="N3730" i="1"/>
  <c r="O3730" i="1" s="1"/>
  <c r="N2445" i="1"/>
  <c r="O2445" i="1" s="1"/>
  <c r="N12613" i="1"/>
  <c r="O12613" i="1" s="1"/>
  <c r="N4521" i="1"/>
  <c r="O4521" i="1" s="1"/>
  <c r="N5047" i="1"/>
  <c r="O5047" i="1" s="1"/>
  <c r="N5980" i="1"/>
  <c r="O5980" i="1" s="1"/>
  <c r="N730" i="1"/>
  <c r="O730" i="1" s="1"/>
  <c r="N13501" i="1"/>
  <c r="O13501" i="1" s="1"/>
  <c r="N14931" i="1"/>
  <c r="O14931" i="1" s="1"/>
  <c r="N3152" i="1"/>
  <c r="O3152" i="1" s="1"/>
  <c r="N1182" i="1"/>
  <c r="O1182" i="1" s="1"/>
  <c r="N7490" i="1"/>
  <c r="O7490" i="1" s="1"/>
  <c r="N10117" i="1"/>
  <c r="O10117" i="1" s="1"/>
  <c r="N7543" i="1"/>
  <c r="O7543" i="1" s="1"/>
  <c r="N10035" i="1"/>
  <c r="O10035" i="1" s="1"/>
  <c r="N14599" i="1"/>
  <c r="O14599" i="1" s="1"/>
  <c r="N5041" i="1"/>
  <c r="O5041" i="1" s="1"/>
  <c r="N13658" i="1"/>
  <c r="O13658" i="1" s="1"/>
  <c r="N8363" i="1"/>
  <c r="O8363" i="1" s="1"/>
  <c r="N10973" i="1"/>
  <c r="O10973" i="1" s="1"/>
  <c r="N12804" i="1"/>
  <c r="O12804" i="1" s="1"/>
  <c r="N4062" i="1"/>
  <c r="O4062" i="1" s="1"/>
  <c r="N5369" i="1"/>
  <c r="O5369" i="1" s="1"/>
  <c r="N620" i="1"/>
  <c r="O620" i="1" s="1"/>
  <c r="N11970" i="1"/>
  <c r="O11970" i="1" s="1"/>
  <c r="N1103" i="1"/>
  <c r="O1103" i="1" s="1"/>
  <c r="N6390" i="1"/>
  <c r="O6390" i="1" s="1"/>
  <c r="N12585" i="1"/>
  <c r="O12585" i="1" s="1"/>
  <c r="N1601" i="1"/>
  <c r="O1601" i="1" s="1"/>
  <c r="N15264" i="1"/>
  <c r="O15264" i="1" s="1"/>
  <c r="N8690" i="1"/>
  <c r="O8690" i="1" s="1"/>
  <c r="N1929" i="1"/>
  <c r="O1929" i="1" s="1"/>
  <c r="N230" i="1"/>
  <c r="O230" i="1" s="1"/>
  <c r="N5117" i="1"/>
  <c r="O5117" i="1" s="1"/>
  <c r="N3385" i="1"/>
  <c r="O3385" i="1" s="1"/>
  <c r="N7083" i="1"/>
  <c r="O7083" i="1" s="1"/>
  <c r="N7126" i="1"/>
  <c r="O7126" i="1" s="1"/>
  <c r="N2375" i="1"/>
  <c r="O2375" i="1" s="1"/>
  <c r="N10131" i="1"/>
  <c r="O10131" i="1" s="1"/>
  <c r="N6238" i="1"/>
  <c r="O6238" i="1" s="1"/>
  <c r="N9729" i="1"/>
  <c r="O9729" i="1" s="1"/>
  <c r="N13263" i="1"/>
  <c r="O13263" i="1" s="1"/>
  <c r="N2604" i="1"/>
  <c r="O2604" i="1" s="1"/>
  <c r="N6595" i="1"/>
  <c r="O6595" i="1" s="1"/>
  <c r="N12936" i="1"/>
  <c r="O12936" i="1" s="1"/>
  <c r="N11113" i="1"/>
  <c r="O11113" i="1" s="1"/>
  <c r="N4640" i="1"/>
  <c r="O4640" i="1" s="1"/>
  <c r="N11613" i="1"/>
  <c r="O11613" i="1" s="1"/>
  <c r="N5777" i="1"/>
  <c r="O5777" i="1" s="1"/>
  <c r="N14935" i="1"/>
  <c r="O14935" i="1" s="1"/>
  <c r="N3903" i="1"/>
  <c r="O3903" i="1" s="1"/>
  <c r="N2735" i="1"/>
  <c r="O2735" i="1" s="1"/>
  <c r="N13521" i="1"/>
  <c r="O13521" i="1" s="1"/>
  <c r="N7589" i="1"/>
  <c r="O7589" i="1" s="1"/>
  <c r="N11443" i="1"/>
  <c r="O11443" i="1" s="1"/>
  <c r="N14581" i="1"/>
  <c r="O14581" i="1" s="1"/>
  <c r="N3015" i="1"/>
  <c r="O3015" i="1" s="1"/>
  <c r="N1553" i="1"/>
  <c r="O1553" i="1" s="1"/>
  <c r="N3318" i="1"/>
  <c r="O3318" i="1" s="1"/>
  <c r="N1786" i="1"/>
  <c r="O1786" i="1" s="1"/>
  <c r="N14787" i="1"/>
  <c r="O14787" i="1" s="1"/>
  <c r="N10982" i="1"/>
  <c r="O10982" i="1" s="1"/>
  <c r="N10082" i="1"/>
  <c r="O10082" i="1" s="1"/>
  <c r="N14612" i="1"/>
  <c r="O14612" i="1" s="1"/>
  <c r="N15034" i="1"/>
  <c r="O15034" i="1" s="1"/>
  <c r="N14012" i="1"/>
  <c r="O14012" i="1" s="1"/>
  <c r="N10152" i="1"/>
  <c r="O10152" i="1" s="1"/>
  <c r="N7587" i="1"/>
  <c r="O7587" i="1" s="1"/>
  <c r="N700" i="1"/>
  <c r="O700" i="1" s="1"/>
  <c r="N13486" i="1"/>
  <c r="O13486" i="1" s="1"/>
  <c r="N1552" i="1"/>
  <c r="O1552" i="1" s="1"/>
  <c r="N1327" i="1"/>
  <c r="O1327" i="1" s="1"/>
  <c r="N10093" i="1"/>
  <c r="O10093" i="1" s="1"/>
  <c r="N12792" i="1"/>
  <c r="O12792" i="1" s="1"/>
  <c r="N10552" i="1"/>
  <c r="O10552" i="1" s="1"/>
  <c r="N5516" i="1"/>
  <c r="O5516" i="1" s="1"/>
  <c r="N12758" i="1"/>
  <c r="O12758" i="1" s="1"/>
  <c r="N90" i="1"/>
  <c r="O90" i="1" s="1"/>
  <c r="N2518" i="1"/>
  <c r="O2518" i="1" s="1"/>
  <c r="N7665" i="1"/>
  <c r="O7665" i="1" s="1"/>
  <c r="N13508" i="1"/>
  <c r="O13508" i="1" s="1"/>
  <c r="N1613" i="1"/>
  <c r="O1613" i="1" s="1"/>
  <c r="N7681" i="1"/>
  <c r="O7681" i="1" s="1"/>
  <c r="N3157" i="1"/>
  <c r="O3157" i="1" s="1"/>
  <c r="N3311" i="1"/>
  <c r="O3311" i="1" s="1"/>
  <c r="N12940" i="1"/>
  <c r="O12940" i="1" s="1"/>
  <c r="N2575" i="1"/>
  <c r="O2575" i="1" s="1"/>
  <c r="N1063" i="1"/>
  <c r="O1063" i="1" s="1"/>
  <c r="N1318" i="1"/>
  <c r="O1318" i="1" s="1"/>
  <c r="N5293" i="1"/>
  <c r="O5293" i="1" s="1"/>
  <c r="N8297" i="1"/>
  <c r="O8297" i="1" s="1"/>
  <c r="N187" i="1"/>
  <c r="O187" i="1" s="1"/>
  <c r="N15270" i="1"/>
  <c r="O15270" i="1" s="1"/>
  <c r="N14396" i="1"/>
  <c r="O14396" i="1" s="1"/>
  <c r="N7105" i="1"/>
  <c r="O7105" i="1" s="1"/>
  <c r="N2221" i="1"/>
  <c r="O2221" i="1" s="1"/>
  <c r="N2466" i="1"/>
  <c r="O2466" i="1" s="1"/>
  <c r="N5890" i="1"/>
  <c r="O5890" i="1" s="1"/>
  <c r="N14004" i="1"/>
  <c r="O14004" i="1" s="1"/>
  <c r="N6244" i="1"/>
  <c r="O6244" i="1" s="1"/>
  <c r="N5857" i="1"/>
  <c r="O5857" i="1" s="1"/>
  <c r="N14105" i="1"/>
  <c r="O14105" i="1" s="1"/>
  <c r="N15271" i="1"/>
  <c r="O15271" i="1" s="1"/>
  <c r="N5806" i="1"/>
  <c r="O5806" i="1" s="1"/>
  <c r="N14797" i="1"/>
  <c r="O14797" i="1" s="1"/>
  <c r="N1999" i="1"/>
  <c r="O1999" i="1" s="1"/>
  <c r="N3058" i="1"/>
  <c r="O3058" i="1" s="1"/>
  <c r="N6614" i="1"/>
  <c r="O6614" i="1" s="1"/>
  <c r="N5785" i="1"/>
  <c r="O5785" i="1" s="1"/>
  <c r="N3519" i="1"/>
  <c r="O3519" i="1" s="1"/>
  <c r="N7292" i="1"/>
  <c r="O7292" i="1" s="1"/>
  <c r="N11296" i="1"/>
  <c r="O11296" i="1" s="1"/>
  <c r="N2388" i="1"/>
  <c r="O2388" i="1" s="1"/>
  <c r="N5493" i="1"/>
  <c r="O5493" i="1" s="1"/>
  <c r="N481" i="1"/>
  <c r="O481" i="1" s="1"/>
  <c r="N14669" i="1"/>
  <c r="O14669" i="1" s="1"/>
  <c r="N11673" i="1"/>
  <c r="O11673" i="1" s="1"/>
  <c r="N4958" i="1"/>
  <c r="O4958" i="1" s="1"/>
  <c r="N2684" i="1"/>
  <c r="O2684" i="1" s="1"/>
  <c r="N8114" i="1"/>
  <c r="O8114" i="1" s="1"/>
  <c r="N3442" i="1"/>
  <c r="O3442" i="1" s="1"/>
  <c r="N8319" i="1"/>
  <c r="O8319" i="1" s="1"/>
  <c r="N6148" i="1"/>
  <c r="O6148" i="1" s="1"/>
  <c r="N8538" i="1"/>
  <c r="O8538" i="1" s="1"/>
  <c r="N8226" i="1"/>
  <c r="O8226" i="1" s="1"/>
  <c r="N88" i="1"/>
  <c r="O88" i="1" s="1"/>
  <c r="N10786" i="1"/>
  <c r="O10786" i="1" s="1"/>
  <c r="N9060" i="1"/>
  <c r="O9060" i="1" s="1"/>
  <c r="N9303" i="1"/>
  <c r="O9303" i="1" s="1"/>
  <c r="N4156" i="1"/>
  <c r="O4156" i="1" s="1"/>
  <c r="N14646" i="1"/>
  <c r="O14646" i="1" s="1"/>
  <c r="N5670" i="1"/>
  <c r="O5670" i="1" s="1"/>
  <c r="N3746" i="1"/>
  <c r="O3746" i="1" s="1"/>
  <c r="N500" i="1"/>
  <c r="O500" i="1" s="1"/>
  <c r="N9171" i="1"/>
  <c r="O9171" i="1" s="1"/>
  <c r="N12841" i="1"/>
  <c r="O12841" i="1" s="1"/>
  <c r="N2943" i="1"/>
  <c r="O2943" i="1" s="1"/>
  <c r="N10478" i="1"/>
  <c r="O10478" i="1" s="1"/>
  <c r="N70" i="1"/>
  <c r="O70" i="1" s="1"/>
  <c r="N9168" i="1"/>
  <c r="O9168" i="1" s="1"/>
  <c r="N1100" i="1"/>
  <c r="O1100" i="1" s="1"/>
  <c r="N13765" i="1"/>
  <c r="O13765" i="1" s="1"/>
  <c r="N4331" i="1"/>
  <c r="O4331" i="1" s="1"/>
  <c r="N7492" i="1"/>
  <c r="O7492" i="1" s="1"/>
  <c r="N5918" i="1"/>
  <c r="O5918" i="1" s="1"/>
  <c r="N8901" i="1"/>
  <c r="O8901" i="1" s="1"/>
  <c r="N4777" i="1"/>
  <c r="O4777" i="1" s="1"/>
  <c r="N14203" i="1"/>
  <c r="O14203" i="1" s="1"/>
  <c r="N4949" i="1"/>
  <c r="O4949" i="1" s="1"/>
  <c r="N8016" i="1"/>
  <c r="O8016" i="1" s="1"/>
  <c r="N6047" i="1"/>
  <c r="O6047" i="1" s="1"/>
  <c r="N3529" i="1"/>
  <c r="O3529" i="1" s="1"/>
  <c r="N15214" i="1"/>
  <c r="O15214" i="1" s="1"/>
  <c r="N10376" i="1"/>
  <c r="O10376" i="1" s="1"/>
  <c r="N7851" i="1"/>
  <c r="O7851" i="1" s="1"/>
  <c r="N9968" i="1"/>
  <c r="O9968" i="1" s="1"/>
  <c r="N7806" i="1"/>
  <c r="O7806" i="1" s="1"/>
  <c r="N11611" i="1"/>
  <c r="O11611" i="1" s="1"/>
  <c r="N3298" i="1"/>
  <c r="O3298" i="1" s="1"/>
  <c r="N15174" i="1"/>
  <c r="O15174" i="1" s="1"/>
  <c r="N4490" i="1"/>
  <c r="O4490" i="1" s="1"/>
  <c r="N6027" i="1"/>
  <c r="O6027" i="1" s="1"/>
  <c r="N14903" i="1"/>
  <c r="O14903" i="1" s="1"/>
  <c r="N3920" i="1"/>
  <c r="O3920" i="1" s="1"/>
  <c r="N2597" i="1"/>
  <c r="O2597" i="1" s="1"/>
  <c r="N9604" i="1"/>
  <c r="O9604" i="1" s="1"/>
  <c r="N14832" i="1"/>
  <c r="O14832" i="1" s="1"/>
  <c r="N15249" i="1"/>
  <c r="O15249" i="1" s="1"/>
  <c r="N3658" i="1"/>
  <c r="O3658" i="1" s="1"/>
  <c r="N4593" i="1"/>
  <c r="O4593" i="1" s="1"/>
  <c r="N12124" i="1"/>
  <c r="O12124" i="1" s="1"/>
  <c r="N2353" i="1"/>
  <c r="O2353" i="1" s="1"/>
  <c r="N4952" i="1"/>
  <c r="O4952" i="1" s="1"/>
  <c r="N8501" i="1"/>
  <c r="O8501" i="1" s="1"/>
  <c r="N3711" i="1"/>
  <c r="O3711" i="1" s="1"/>
  <c r="N394" i="1"/>
  <c r="O394" i="1" s="1"/>
  <c r="N316" i="1"/>
  <c r="O316" i="1" s="1"/>
  <c r="N14937" i="1"/>
  <c r="O14937" i="1" s="1"/>
  <c r="N7423" i="1"/>
  <c r="O7423" i="1" s="1"/>
  <c r="N14948" i="1"/>
  <c r="O14948" i="1" s="1"/>
  <c r="N5742" i="1"/>
  <c r="O5742" i="1" s="1"/>
  <c r="N12590" i="1"/>
  <c r="O12590" i="1" s="1"/>
  <c r="N2141" i="1"/>
  <c r="O2141" i="1" s="1"/>
  <c r="N869" i="1"/>
  <c r="O869" i="1" s="1"/>
  <c r="N5305" i="1"/>
  <c r="O5305" i="1" s="1"/>
  <c r="N628" i="1"/>
  <c r="O628" i="1" s="1"/>
  <c r="N7440" i="1"/>
  <c r="O7440" i="1" s="1"/>
  <c r="N9824" i="1"/>
  <c r="O9824" i="1" s="1"/>
  <c r="N1820" i="1"/>
  <c r="O1820" i="1" s="1"/>
  <c r="N6432" i="1"/>
  <c r="O6432" i="1" s="1"/>
  <c r="N13983" i="1"/>
  <c r="O13983" i="1" s="1"/>
  <c r="N8705" i="1"/>
  <c r="O8705" i="1" s="1"/>
  <c r="N7561" i="1"/>
  <c r="O7561" i="1" s="1"/>
  <c r="N9906" i="1"/>
  <c r="O9906" i="1" s="1"/>
  <c r="N13637" i="1"/>
  <c r="O13637" i="1" s="1"/>
  <c r="N12361" i="1"/>
  <c r="O12361" i="1" s="1"/>
  <c r="N3889" i="1"/>
  <c r="O3889" i="1" s="1"/>
  <c r="N530" i="1"/>
  <c r="O530" i="1" s="1"/>
  <c r="N4501" i="1"/>
  <c r="O4501" i="1" s="1"/>
  <c r="N13819" i="1"/>
  <c r="O13819" i="1" s="1"/>
  <c r="N6730" i="1"/>
  <c r="O6730" i="1" s="1"/>
  <c r="N11524" i="1"/>
  <c r="O11524" i="1" s="1"/>
  <c r="N11893" i="1"/>
  <c r="O11893" i="1" s="1"/>
  <c r="N9480" i="1"/>
  <c r="O9480" i="1" s="1"/>
  <c r="N2876" i="1"/>
  <c r="O2876" i="1" s="1"/>
  <c r="N7936" i="1"/>
  <c r="O7936" i="1" s="1"/>
  <c r="N7215" i="1"/>
  <c r="O7215" i="1" s="1"/>
  <c r="N9844" i="1"/>
  <c r="O9844" i="1" s="1"/>
  <c r="N12876" i="1"/>
  <c r="O12876" i="1" s="1"/>
  <c r="N511" i="1"/>
  <c r="O511" i="1" s="1"/>
  <c r="N4965" i="1"/>
  <c r="O4965" i="1" s="1"/>
  <c r="N11555" i="1"/>
  <c r="O11555" i="1" s="1"/>
  <c r="N12652" i="1"/>
  <c r="O12652" i="1" s="1"/>
  <c r="N2770" i="1"/>
  <c r="O2770" i="1" s="1"/>
  <c r="N5368" i="1"/>
  <c r="O5368" i="1" s="1"/>
  <c r="N7661" i="1"/>
  <c r="O7661" i="1" s="1"/>
  <c r="N8946" i="1"/>
  <c r="O8946" i="1" s="1"/>
  <c r="N5976" i="1"/>
  <c r="O5976" i="1" s="1"/>
  <c r="N10967" i="1"/>
  <c r="O10967" i="1" s="1"/>
  <c r="N6929" i="1"/>
  <c r="O6929" i="1" s="1"/>
  <c r="N5054" i="1"/>
  <c r="O5054" i="1" s="1"/>
  <c r="N6455" i="1"/>
  <c r="O6455" i="1" s="1"/>
  <c r="N2602" i="1"/>
  <c r="O2602" i="1" s="1"/>
  <c r="N2201" i="1"/>
  <c r="O2201" i="1" s="1"/>
  <c r="N9558" i="1"/>
  <c r="O9558" i="1" s="1"/>
  <c r="N6204" i="1"/>
  <c r="O6204" i="1" s="1"/>
  <c r="N14435" i="1"/>
  <c r="O14435" i="1" s="1"/>
  <c r="N5157" i="1"/>
  <c r="O5157" i="1" s="1"/>
  <c r="N9884" i="1"/>
  <c r="O9884" i="1" s="1"/>
  <c r="N10774" i="1"/>
  <c r="O10774" i="1" s="1"/>
  <c r="N12137" i="1"/>
  <c r="O12137" i="1" s="1"/>
  <c r="N5525" i="1"/>
  <c r="O5525" i="1" s="1"/>
  <c r="N7416" i="1"/>
  <c r="O7416" i="1" s="1"/>
  <c r="N12037" i="1"/>
  <c r="O12037" i="1" s="1"/>
  <c r="N13343" i="1"/>
  <c r="O13343" i="1" s="1"/>
  <c r="N4315" i="1"/>
  <c r="O4315" i="1" s="1"/>
  <c r="N3717" i="1"/>
  <c r="O3717" i="1" s="1"/>
  <c r="N5167" i="1"/>
  <c r="O5167" i="1" s="1"/>
  <c r="N9109" i="1"/>
  <c r="O9109" i="1" s="1"/>
  <c r="N12808" i="1"/>
  <c r="O12808" i="1" s="1"/>
  <c r="N9904" i="1"/>
  <c r="O9904" i="1" s="1"/>
  <c r="N3105" i="1"/>
  <c r="O3105" i="1" s="1"/>
  <c r="N813" i="1"/>
  <c r="O813" i="1" s="1"/>
  <c r="N8552" i="1"/>
  <c r="O8552" i="1" s="1"/>
  <c r="N11697" i="1"/>
  <c r="O11697" i="1" s="1"/>
  <c r="N7730" i="1"/>
  <c r="O7730" i="1" s="1"/>
  <c r="N5542" i="1"/>
  <c r="O5542" i="1" s="1"/>
  <c r="N3023" i="1"/>
  <c r="O3023" i="1" s="1"/>
  <c r="N8838" i="1"/>
  <c r="O8838" i="1" s="1"/>
  <c r="N9400" i="1"/>
  <c r="O9400" i="1" s="1"/>
  <c r="N12844" i="1"/>
  <c r="O12844" i="1" s="1"/>
  <c r="N11372" i="1"/>
  <c r="O11372" i="1" s="1"/>
  <c r="N7893" i="1"/>
  <c r="O7893" i="1" s="1"/>
  <c r="N12443" i="1"/>
  <c r="O12443" i="1" s="1"/>
  <c r="N1763" i="1"/>
  <c r="O1763" i="1" s="1"/>
  <c r="N3666" i="1"/>
  <c r="O3666" i="1" s="1"/>
  <c r="N11573" i="1"/>
  <c r="O11573" i="1" s="1"/>
  <c r="N6411" i="1"/>
  <c r="O6411" i="1" s="1"/>
  <c r="N8826" i="1"/>
  <c r="O8826" i="1" s="1"/>
  <c r="N13252" i="1"/>
  <c r="O13252" i="1" s="1"/>
  <c r="N14257" i="1"/>
  <c r="O14257" i="1" s="1"/>
  <c r="N14259" i="1"/>
  <c r="O14259" i="1" s="1"/>
  <c r="N5367" i="1"/>
  <c r="O5367" i="1" s="1"/>
  <c r="N9496" i="1"/>
  <c r="O9496" i="1" s="1"/>
  <c r="N9541" i="1"/>
  <c r="O9541" i="1" s="1"/>
  <c r="N4336" i="1"/>
  <c r="O4336" i="1" s="1"/>
  <c r="N6995" i="1"/>
  <c r="O6995" i="1" s="1"/>
  <c r="N6332" i="1"/>
  <c r="O6332" i="1" s="1"/>
  <c r="N10504" i="1"/>
  <c r="O10504" i="1" s="1"/>
  <c r="N9201" i="1"/>
  <c r="O9201" i="1" s="1"/>
  <c r="N13926" i="1"/>
  <c r="O13926" i="1" s="1"/>
  <c r="N3833" i="1"/>
  <c r="O3833" i="1" s="1"/>
  <c r="N9239" i="1"/>
  <c r="O9239" i="1" s="1"/>
  <c r="N10776" i="1"/>
  <c r="O10776" i="1" s="1"/>
  <c r="N928" i="1"/>
  <c r="O928" i="1" s="1"/>
  <c r="N9771" i="1"/>
  <c r="O9771" i="1" s="1"/>
  <c r="N9153" i="1"/>
  <c r="O9153" i="1" s="1"/>
  <c r="N4860" i="1"/>
  <c r="O4860" i="1" s="1"/>
  <c r="N15127" i="1"/>
  <c r="O15127" i="1" s="1"/>
  <c r="N6158" i="1"/>
  <c r="O6158" i="1" s="1"/>
  <c r="N2688" i="1"/>
  <c r="O2688" i="1" s="1"/>
  <c r="N8514" i="1"/>
  <c r="O8514" i="1" s="1"/>
  <c r="N5426" i="1"/>
  <c r="O5426" i="1" s="1"/>
  <c r="N3565" i="1"/>
  <c r="O3565" i="1" s="1"/>
  <c r="N5108" i="1"/>
  <c r="O5108" i="1" s="1"/>
  <c r="N11303" i="1"/>
  <c r="O11303" i="1" s="1"/>
  <c r="N4544" i="1"/>
  <c r="O4544" i="1" s="1"/>
  <c r="N8860" i="1"/>
  <c r="O8860" i="1" s="1"/>
  <c r="N5" i="1"/>
  <c r="O5" i="1" s="1"/>
  <c r="N1779" i="1"/>
  <c r="O1779" i="1" s="1"/>
  <c r="N11466" i="1"/>
  <c r="O11466" i="1" s="1"/>
  <c r="N3156" i="1"/>
  <c r="O3156" i="1" s="1"/>
  <c r="N12201" i="1"/>
  <c r="O12201" i="1" s="1"/>
  <c r="N4186" i="1"/>
  <c r="O4186" i="1" s="1"/>
  <c r="N3193" i="1"/>
  <c r="O3193" i="1" s="1"/>
  <c r="N10585" i="1"/>
  <c r="O10585" i="1" s="1"/>
  <c r="N1533" i="1"/>
  <c r="O1533" i="1" s="1"/>
  <c r="N5476" i="1"/>
  <c r="O5476" i="1" s="1"/>
  <c r="N1175" i="1"/>
  <c r="O1175" i="1" s="1"/>
  <c r="N3097" i="1"/>
  <c r="O3097" i="1" s="1"/>
  <c r="N2384" i="1"/>
  <c r="O2384" i="1" s="1"/>
  <c r="N12419" i="1"/>
  <c r="O12419" i="1" s="1"/>
  <c r="N8905" i="1"/>
  <c r="O8905" i="1" s="1"/>
  <c r="N12604" i="1"/>
  <c r="O12604" i="1" s="1"/>
  <c r="N15263" i="1"/>
  <c r="O15263" i="1" s="1"/>
  <c r="N8526" i="1"/>
  <c r="O8526" i="1" s="1"/>
  <c r="N14752" i="1"/>
  <c r="O14752" i="1" s="1"/>
  <c r="N1502" i="1"/>
  <c r="O1502" i="1" s="1"/>
  <c r="N1805" i="1"/>
  <c r="O1805" i="1" s="1"/>
  <c r="N7630" i="1"/>
  <c r="O7630" i="1" s="1"/>
  <c r="N1951" i="1"/>
  <c r="O1951" i="1" s="1"/>
  <c r="N14037" i="1"/>
  <c r="O14037" i="1" s="1"/>
  <c r="N7714" i="1"/>
  <c r="O7714" i="1" s="1"/>
  <c r="N13503" i="1"/>
  <c r="O13503" i="1" s="1"/>
  <c r="N3364" i="1"/>
  <c r="O3364" i="1" s="1"/>
  <c r="N10055" i="1"/>
  <c r="O10055" i="1" s="1"/>
  <c r="N4115" i="1"/>
  <c r="O4115" i="1" s="1"/>
  <c r="N8606" i="1"/>
  <c r="O8606" i="1" s="1"/>
  <c r="N13331" i="1"/>
  <c r="O13331" i="1" s="1"/>
  <c r="N4332" i="1"/>
  <c r="O4332" i="1" s="1"/>
  <c r="N7192" i="1"/>
  <c r="O7192" i="1" s="1"/>
  <c r="N7873" i="1"/>
  <c r="O7873" i="1" s="1"/>
  <c r="N9471" i="1"/>
  <c r="O9471" i="1" s="1"/>
  <c r="N12272" i="1"/>
  <c r="O12272" i="1" s="1"/>
  <c r="N1882" i="1"/>
  <c r="O1882" i="1" s="1"/>
  <c r="N8196" i="1"/>
  <c r="O8196" i="1" s="1"/>
  <c r="N2167" i="1"/>
  <c r="O2167" i="1" s="1"/>
  <c r="N2773" i="1"/>
  <c r="O2773" i="1" s="1"/>
  <c r="N7512" i="1"/>
  <c r="O7512" i="1" s="1"/>
  <c r="N1276" i="1"/>
  <c r="O1276" i="1" s="1"/>
  <c r="N1348" i="1"/>
  <c r="O1348" i="1" s="1"/>
  <c r="N2754" i="1"/>
  <c r="O2754" i="1" s="1"/>
  <c r="N7229" i="1"/>
  <c r="O7229" i="1" s="1"/>
  <c r="N2808" i="1"/>
  <c r="O2808" i="1" s="1"/>
  <c r="N5739" i="1"/>
  <c r="O5739" i="1" s="1"/>
  <c r="N13337" i="1"/>
  <c r="O13337" i="1" s="1"/>
  <c r="N14243" i="1"/>
  <c r="O14243" i="1" s="1"/>
  <c r="N8499" i="1"/>
  <c r="O8499" i="1" s="1"/>
  <c r="N15168" i="1"/>
  <c r="O15168" i="1" s="1"/>
  <c r="N10870" i="1"/>
  <c r="O10870" i="1" s="1"/>
  <c r="N2062" i="1"/>
  <c r="O2062" i="1" s="1"/>
  <c r="N11375" i="1"/>
  <c r="O11375" i="1" s="1"/>
  <c r="N10227" i="1"/>
  <c r="O10227" i="1" s="1"/>
  <c r="N13286" i="1"/>
  <c r="O13286" i="1" s="1"/>
  <c r="N7666" i="1"/>
  <c r="O7666" i="1" s="1"/>
  <c r="N9074" i="1"/>
  <c r="O9074" i="1" s="1"/>
  <c r="N5966" i="1"/>
  <c r="O5966" i="1" s="1"/>
  <c r="N277" i="1"/>
  <c r="O277" i="1" s="1"/>
  <c r="N9260" i="1"/>
  <c r="O9260" i="1" s="1"/>
  <c r="N14561" i="1"/>
  <c r="O14561" i="1" s="1"/>
  <c r="N2539" i="1"/>
  <c r="O2539" i="1" s="1"/>
  <c r="N2661" i="1"/>
  <c r="O2661" i="1" s="1"/>
  <c r="N6213" i="1"/>
  <c r="O6213" i="1" s="1"/>
  <c r="N12970" i="1"/>
  <c r="O12970" i="1" s="1"/>
  <c r="N9051" i="1"/>
  <c r="O9051" i="1" s="1"/>
  <c r="N7816" i="1"/>
  <c r="O7816" i="1" s="1"/>
  <c r="N13282" i="1"/>
  <c r="O13282" i="1" s="1"/>
  <c r="N3075" i="1"/>
  <c r="O3075" i="1" s="1"/>
  <c r="N14649" i="1"/>
  <c r="O14649" i="1" s="1"/>
  <c r="N14801" i="1"/>
  <c r="O14801" i="1" s="1"/>
  <c r="N12517" i="1"/>
  <c r="O12517" i="1" s="1"/>
  <c r="N4479" i="1"/>
  <c r="O4479" i="1" s="1"/>
  <c r="N5699" i="1"/>
  <c r="O5699" i="1" s="1"/>
  <c r="N6088" i="1"/>
  <c r="O6088" i="1" s="1"/>
  <c r="N2622" i="1"/>
  <c r="O2622" i="1" s="1"/>
  <c r="N725" i="1"/>
  <c r="O725" i="1" s="1"/>
  <c r="N1027" i="1"/>
  <c r="O1027" i="1" s="1"/>
  <c r="N9447" i="1"/>
  <c r="O9447" i="1" s="1"/>
  <c r="N14885" i="1"/>
  <c r="O14885" i="1" s="1"/>
  <c r="N1305" i="1"/>
  <c r="O1305" i="1" s="1"/>
  <c r="N9832" i="1"/>
  <c r="O9832" i="1" s="1"/>
  <c r="N1857" i="1"/>
  <c r="O1857" i="1" s="1"/>
  <c r="N8866" i="1"/>
  <c r="O8866" i="1" s="1"/>
  <c r="N6766" i="1"/>
  <c r="O6766" i="1" s="1"/>
  <c r="N553" i="1"/>
  <c r="O553" i="1" s="1"/>
  <c r="N5395" i="1"/>
  <c r="O5395" i="1" s="1"/>
  <c r="N12095" i="1"/>
  <c r="O12095" i="1" s="1"/>
  <c r="N3000" i="1"/>
  <c r="O3000" i="1" s="1"/>
  <c r="N7928" i="1"/>
  <c r="O7928" i="1" s="1"/>
  <c r="N3919" i="1"/>
  <c r="O3919" i="1" s="1"/>
  <c r="N14208" i="1"/>
  <c r="O14208" i="1" s="1"/>
  <c r="N14237" i="1"/>
  <c r="O14237" i="1" s="1"/>
  <c r="N11181" i="1"/>
  <c r="O11181" i="1" s="1"/>
  <c r="N10639" i="1"/>
  <c r="O10639" i="1" s="1"/>
  <c r="N8482" i="1"/>
  <c r="O8482" i="1" s="1"/>
  <c r="N12079" i="1"/>
  <c r="O12079" i="1" s="1"/>
  <c r="N15106" i="1"/>
  <c r="O15106" i="1" s="1"/>
  <c r="N14781" i="1"/>
  <c r="O14781" i="1" s="1"/>
  <c r="N12428" i="1"/>
  <c r="O12428" i="1" s="1"/>
  <c r="N2074" i="1"/>
  <c r="O2074" i="1" s="1"/>
  <c r="N13231" i="1"/>
  <c r="O13231" i="1" s="1"/>
  <c r="N9131" i="1"/>
  <c r="O9131" i="1" s="1"/>
  <c r="N8167" i="1"/>
  <c r="O8167" i="1" s="1"/>
  <c r="N8370" i="1"/>
  <c r="O8370" i="1" s="1"/>
  <c r="N3896" i="1"/>
  <c r="O3896" i="1" s="1"/>
  <c r="N3167" i="1"/>
  <c r="O3167" i="1" s="1"/>
  <c r="N6865" i="1"/>
  <c r="O6865" i="1" s="1"/>
  <c r="N9733" i="1"/>
  <c r="O9733" i="1" s="1"/>
  <c r="N10017" i="1"/>
  <c r="O10017" i="1" s="1"/>
  <c r="N8012" i="1"/>
  <c r="O8012" i="1" s="1"/>
  <c r="N12616" i="1"/>
  <c r="O12616" i="1" s="1"/>
  <c r="N14166" i="1"/>
  <c r="O14166" i="1" s="1"/>
  <c r="N3297" i="1"/>
  <c r="O3297" i="1" s="1"/>
  <c r="N11352" i="1"/>
  <c r="O11352" i="1" s="1"/>
  <c r="N3574" i="1"/>
  <c r="O3574" i="1" s="1"/>
  <c r="N12985" i="1"/>
  <c r="O12985" i="1" s="1"/>
  <c r="N7757" i="1"/>
  <c r="O7757" i="1" s="1"/>
  <c r="N5651" i="1"/>
  <c r="O5651" i="1" s="1"/>
  <c r="N11733" i="1"/>
  <c r="O11733" i="1" s="1"/>
  <c r="N1149" i="1"/>
  <c r="O1149" i="1" s="1"/>
  <c r="N8755" i="1"/>
  <c r="O8755" i="1" s="1"/>
  <c r="N8387" i="1"/>
  <c r="O8387" i="1" s="1"/>
  <c r="N13326" i="1"/>
  <c r="O13326" i="1" s="1"/>
  <c r="N4836" i="1"/>
  <c r="O4836" i="1" s="1"/>
  <c r="N4617" i="1"/>
  <c r="O4617" i="1" s="1"/>
  <c r="N1455" i="1"/>
  <c r="O1455" i="1" s="1"/>
  <c r="N8333" i="1"/>
  <c r="O8333" i="1" s="1"/>
  <c r="N377" i="1"/>
  <c r="O377" i="1" s="1"/>
  <c r="N14366" i="1"/>
  <c r="O14366" i="1" s="1"/>
  <c r="N3641" i="1"/>
  <c r="O3641" i="1" s="1"/>
  <c r="N6791" i="1"/>
  <c r="O6791" i="1" s="1"/>
  <c r="N2359" i="1"/>
  <c r="O2359" i="1" s="1"/>
  <c r="N5111" i="1"/>
  <c r="O5111" i="1" s="1"/>
  <c r="N14005" i="1"/>
  <c r="O14005" i="1" s="1"/>
  <c r="N15057" i="1"/>
  <c r="O15057" i="1" s="1"/>
  <c r="N4319" i="1"/>
  <c r="O4319" i="1" s="1"/>
  <c r="N12550" i="1"/>
  <c r="O12550" i="1" s="1"/>
  <c r="N2477" i="1"/>
  <c r="O2477" i="1" s="1"/>
  <c r="N2105" i="1"/>
  <c r="O2105" i="1" s="1"/>
  <c r="N2093" i="1"/>
  <c r="O2093" i="1" s="1"/>
  <c r="N14452" i="1"/>
  <c r="O14452" i="1" s="1"/>
  <c r="N10773" i="1"/>
  <c r="O10773" i="1" s="1"/>
  <c r="N8903" i="1"/>
  <c r="O8903" i="1" s="1"/>
  <c r="N2921" i="1"/>
  <c r="O2921" i="1" s="1"/>
  <c r="N8110" i="1"/>
  <c r="O8110" i="1" s="1"/>
  <c r="N15278" i="1"/>
  <c r="O15278" i="1" s="1"/>
  <c r="N12694" i="1"/>
  <c r="O12694" i="1" s="1"/>
  <c r="N15150" i="1"/>
  <c r="O15150" i="1" s="1"/>
  <c r="N197" i="1"/>
  <c r="O197" i="1" s="1"/>
  <c r="N8547" i="1"/>
  <c r="O8547" i="1" s="1"/>
  <c r="N4419" i="1"/>
  <c r="O4419" i="1" s="1"/>
  <c r="N5040" i="1"/>
  <c r="O5040" i="1" s="1"/>
  <c r="N890" i="1"/>
  <c r="O890" i="1" s="1"/>
  <c r="N10354" i="1"/>
  <c r="O10354" i="1" s="1"/>
  <c r="N13110" i="1"/>
  <c r="O13110" i="1" s="1"/>
  <c r="N3759" i="1"/>
  <c r="O3759" i="1" s="1"/>
  <c r="N8006" i="1"/>
  <c r="O8006" i="1" s="1"/>
  <c r="N819" i="1"/>
  <c r="O819" i="1" s="1"/>
  <c r="N4257" i="1"/>
  <c r="O4257" i="1" s="1"/>
  <c r="N3417" i="1"/>
  <c r="O3417" i="1" s="1"/>
  <c r="N14992" i="1"/>
  <c r="O14992" i="1" s="1"/>
  <c r="N7663" i="1"/>
  <c r="O7663" i="1" s="1"/>
  <c r="N3316" i="1"/>
  <c r="O3316" i="1" s="1"/>
  <c r="N2023" i="1"/>
  <c r="O2023" i="1" s="1"/>
  <c r="N11919" i="1"/>
  <c r="O11919" i="1" s="1"/>
  <c r="N718" i="1"/>
  <c r="O718" i="1" s="1"/>
  <c r="N2102" i="1"/>
  <c r="O2102" i="1" s="1"/>
  <c r="N800" i="1"/>
  <c r="O800" i="1" s="1"/>
  <c r="N5551" i="1"/>
  <c r="O5551" i="1" s="1"/>
  <c r="N14473" i="1"/>
  <c r="O14473" i="1" s="1"/>
  <c r="N3612" i="1"/>
  <c r="O3612" i="1" s="1"/>
  <c r="N5690" i="1"/>
  <c r="O5690" i="1" s="1"/>
  <c r="N11299" i="1"/>
  <c r="O11299" i="1" s="1"/>
  <c r="N3133" i="1"/>
  <c r="O3133" i="1" s="1"/>
  <c r="N4349" i="1"/>
  <c r="O4349" i="1" s="1"/>
  <c r="N5846" i="1"/>
  <c r="O5846" i="1" s="1"/>
  <c r="N14655" i="1"/>
  <c r="O14655" i="1" s="1"/>
  <c r="N8353" i="1"/>
  <c r="O8353" i="1" s="1"/>
  <c r="N6677" i="1"/>
  <c r="O6677" i="1" s="1"/>
  <c r="N6054" i="1"/>
  <c r="O6054" i="1" s="1"/>
  <c r="N5887" i="1"/>
  <c r="O5887" i="1" s="1"/>
  <c r="N13949" i="1"/>
  <c r="O13949" i="1" s="1"/>
  <c r="N11933" i="1"/>
  <c r="O11933" i="1" s="1"/>
  <c r="N2878" i="1"/>
  <c r="O2878" i="1" s="1"/>
  <c r="N4856" i="1"/>
  <c r="O4856" i="1" s="1"/>
  <c r="N13021" i="1"/>
  <c r="O13021" i="1" s="1"/>
  <c r="N11544" i="1"/>
  <c r="O11544" i="1" s="1"/>
  <c r="N1612" i="1"/>
  <c r="O1612" i="1" s="1"/>
  <c r="N6166" i="1"/>
  <c r="O6166" i="1" s="1"/>
  <c r="N7502" i="1"/>
  <c r="O7502" i="1" s="1"/>
  <c r="N13170" i="1"/>
  <c r="O13170" i="1" s="1"/>
  <c r="N13097" i="1"/>
  <c r="O13097" i="1" s="1"/>
  <c r="N2297" i="1"/>
  <c r="O2297" i="1" s="1"/>
  <c r="N9031" i="1"/>
  <c r="O9031" i="1" s="1"/>
  <c r="N14460" i="1"/>
  <c r="O14460" i="1" s="1"/>
  <c r="N1198" i="1"/>
  <c r="O1198" i="1" s="1"/>
  <c r="N5412" i="1"/>
  <c r="O5412" i="1" s="1"/>
  <c r="N5127" i="1"/>
  <c r="O5127" i="1" s="1"/>
  <c r="N2644" i="1"/>
  <c r="O2644" i="1" s="1"/>
  <c r="N15038" i="1"/>
  <c r="O15038" i="1" s="1"/>
  <c r="N10901" i="1"/>
  <c r="O10901" i="1" s="1"/>
  <c r="N10520" i="1"/>
  <c r="O10520" i="1" s="1"/>
  <c r="N771" i="1"/>
  <c r="O771" i="1" s="1"/>
  <c r="N5810" i="1"/>
  <c r="O5810" i="1" s="1"/>
  <c r="N9544" i="1"/>
  <c r="O9544" i="1" s="1"/>
  <c r="N7438" i="1"/>
  <c r="O7438" i="1" s="1"/>
  <c r="N11153" i="1"/>
  <c r="O11153" i="1" s="1"/>
  <c r="N12715" i="1"/>
  <c r="O12715" i="1" s="1"/>
  <c r="N11680" i="1"/>
  <c r="O11680" i="1" s="1"/>
  <c r="N14475" i="1"/>
  <c r="O14475" i="1" s="1"/>
  <c r="N8503" i="1"/>
  <c r="O8503" i="1" s="1"/>
  <c r="N13098" i="1"/>
  <c r="O13098" i="1" s="1"/>
  <c r="N15104" i="1"/>
  <c r="O15104" i="1" s="1"/>
  <c r="N7827" i="1"/>
  <c r="O7827" i="1" s="1"/>
  <c r="N234" i="1"/>
  <c r="O234" i="1" s="1"/>
  <c r="N4973" i="1"/>
  <c r="O4973" i="1" s="1"/>
  <c r="N8231" i="1"/>
  <c r="O8231" i="1" s="1"/>
  <c r="N10468" i="1"/>
  <c r="O10468" i="1" s="1"/>
  <c r="N9133" i="1"/>
  <c r="O9133" i="1" s="1"/>
  <c r="N9965" i="1"/>
  <c r="O9965" i="1" s="1"/>
  <c r="N11118" i="1"/>
  <c r="O11118" i="1" s="1"/>
  <c r="N7586" i="1"/>
  <c r="O7586" i="1" s="1"/>
  <c r="N12723" i="1"/>
  <c r="O12723" i="1" s="1"/>
  <c r="N10249" i="1"/>
  <c r="O10249" i="1" s="1"/>
  <c r="N11910" i="1"/>
  <c r="O11910" i="1" s="1"/>
  <c r="N10176" i="1"/>
  <c r="O10176" i="1" s="1"/>
  <c r="N1672" i="1"/>
  <c r="O1672" i="1" s="1"/>
  <c r="N2362" i="1"/>
  <c r="O2362" i="1" s="1"/>
  <c r="N2608" i="1"/>
  <c r="O2608" i="1" s="1"/>
  <c r="N766" i="1"/>
  <c r="O766" i="1" s="1"/>
  <c r="N3352" i="1"/>
  <c r="O3352" i="1" s="1"/>
  <c r="N8621" i="1"/>
  <c r="O8621" i="1" s="1"/>
  <c r="N945" i="1"/>
  <c r="O945" i="1" s="1"/>
  <c r="N4294" i="1"/>
  <c r="O4294" i="1" s="1"/>
  <c r="N9562" i="1"/>
  <c r="O9562" i="1" s="1"/>
  <c r="N3062" i="1"/>
  <c r="O3062" i="1" s="1"/>
  <c r="N3020" i="1"/>
  <c r="O3020" i="1" s="1"/>
  <c r="N12708" i="1"/>
  <c r="O12708" i="1" s="1"/>
  <c r="N8446" i="1"/>
  <c r="O8446" i="1" s="1"/>
  <c r="N4775" i="1"/>
  <c r="O4775" i="1" s="1"/>
  <c r="N8437" i="1"/>
  <c r="O8437" i="1" s="1"/>
  <c r="N6503" i="1"/>
  <c r="O6503" i="1" s="1"/>
  <c r="N14595" i="1"/>
  <c r="O14595" i="1" s="1"/>
  <c r="N3089" i="1"/>
  <c r="O3089" i="1" s="1"/>
  <c r="N10220" i="1"/>
  <c r="O10220" i="1" s="1"/>
  <c r="N14013" i="1"/>
  <c r="O14013" i="1" s="1"/>
  <c r="N11105" i="1"/>
  <c r="O11105" i="1" s="1"/>
  <c r="N5856" i="1"/>
  <c r="O5856" i="1" s="1"/>
  <c r="N11484" i="1"/>
  <c r="O11484" i="1" s="1"/>
  <c r="N3567" i="1"/>
  <c r="O3567" i="1" s="1"/>
  <c r="N11038" i="1"/>
  <c r="O11038" i="1" s="1"/>
  <c r="N12108" i="1"/>
  <c r="O12108" i="1" s="1"/>
  <c r="N5701" i="1"/>
  <c r="O5701" i="1" s="1"/>
  <c r="N8528" i="1"/>
  <c r="O8528" i="1" s="1"/>
  <c r="N8689" i="1"/>
  <c r="O8689" i="1" s="1"/>
  <c r="N8551" i="1"/>
  <c r="O8551" i="1" s="1"/>
  <c r="N3070" i="1"/>
  <c r="O3070" i="1" s="1"/>
  <c r="N9700" i="1"/>
  <c r="O9700" i="1" s="1"/>
  <c r="N6133" i="1"/>
  <c r="O6133" i="1" s="1"/>
  <c r="N2038" i="1"/>
  <c r="O2038" i="1" s="1"/>
  <c r="N873" i="1"/>
  <c r="O873" i="1" s="1"/>
  <c r="N12660" i="1"/>
  <c r="O12660" i="1" s="1"/>
  <c r="N11654" i="1"/>
  <c r="O11654" i="1" s="1"/>
  <c r="N14292" i="1"/>
  <c r="O14292" i="1" s="1"/>
  <c r="N7316" i="1"/>
  <c r="O7316" i="1" s="1"/>
  <c r="N9421" i="1"/>
  <c r="O9421" i="1" s="1"/>
  <c r="N998" i="1"/>
  <c r="O998" i="1" s="1"/>
  <c r="N4569" i="1"/>
  <c r="O4569" i="1" s="1"/>
  <c r="N11551" i="1"/>
  <c r="O11551" i="1" s="1"/>
  <c r="N4193" i="1"/>
  <c r="O4193" i="1" s="1"/>
  <c r="N1741" i="1"/>
  <c r="O1741" i="1" s="1"/>
  <c r="N972" i="1"/>
  <c r="O972" i="1" s="1"/>
  <c r="N6922" i="1"/>
  <c r="O6922" i="1" s="1"/>
  <c r="N13445" i="1"/>
  <c r="O13445" i="1" s="1"/>
  <c r="N5590" i="1"/>
  <c r="O5590" i="1" s="1"/>
  <c r="N10271" i="1"/>
  <c r="O10271" i="1" s="1"/>
  <c r="N6549" i="1"/>
  <c r="O6549" i="1" s="1"/>
  <c r="N12104" i="1"/>
  <c r="O12104" i="1" s="1"/>
  <c r="N12339" i="1"/>
  <c r="O12339" i="1" s="1"/>
  <c r="N14522" i="1"/>
  <c r="O14522" i="1" s="1"/>
  <c r="N5136" i="1"/>
  <c r="O5136" i="1" s="1"/>
  <c r="N7201" i="1"/>
  <c r="O7201" i="1" s="1"/>
  <c r="N9929" i="1"/>
  <c r="O9929" i="1" s="1"/>
  <c r="N7664" i="1"/>
  <c r="O7664" i="1" s="1"/>
  <c r="N1295" i="1"/>
  <c r="O1295" i="1" s="1"/>
  <c r="N9938" i="1"/>
  <c r="O9938" i="1" s="1"/>
  <c r="N1704" i="1"/>
  <c r="O1704" i="1" s="1"/>
  <c r="N12929" i="1"/>
  <c r="O12929" i="1" s="1"/>
  <c r="N1272" i="1"/>
  <c r="O1272" i="1" s="1"/>
  <c r="N12012" i="1"/>
  <c r="O12012" i="1" s="1"/>
  <c r="N2299" i="1"/>
  <c r="O2299" i="1" s="1"/>
  <c r="N11394" i="1"/>
  <c r="O11394" i="1" s="1"/>
  <c r="N366" i="1"/>
  <c r="O366" i="1" s="1"/>
  <c r="N1734" i="1"/>
  <c r="O1734" i="1" s="1"/>
  <c r="N335" i="1"/>
  <c r="O335" i="1" s="1"/>
  <c r="N2797" i="1"/>
  <c r="O2797" i="1" s="1"/>
  <c r="N3" i="1"/>
  <c r="O3" i="1" s="1"/>
  <c r="N1330" i="1"/>
  <c r="O1330" i="1" s="1"/>
  <c r="N392" i="1"/>
  <c r="O392" i="1" s="1"/>
  <c r="N6610" i="1"/>
  <c r="O6610" i="1" s="1"/>
  <c r="N2396" i="1"/>
  <c r="O2396" i="1" s="1"/>
  <c r="N4365" i="1"/>
  <c r="O4365" i="1" s="1"/>
  <c r="N4022" i="1"/>
  <c r="O4022" i="1" s="1"/>
  <c r="N12787" i="1"/>
  <c r="O12787" i="1" s="1"/>
  <c r="N2495" i="1"/>
  <c r="O2495" i="1" s="1"/>
  <c r="N7627" i="1"/>
  <c r="O7627" i="1" s="1"/>
  <c r="N1076" i="1"/>
  <c r="O1076" i="1" s="1"/>
  <c r="N6207" i="1"/>
  <c r="O6207" i="1" s="1"/>
  <c r="N12356" i="1"/>
  <c r="O12356" i="1" s="1"/>
  <c r="N7905" i="1"/>
  <c r="O7905" i="1" s="1"/>
  <c r="N3959" i="1"/>
  <c r="O3959" i="1" s="1"/>
  <c r="N6160" i="1"/>
  <c r="O6160" i="1" s="1"/>
  <c r="N8548" i="1"/>
  <c r="O8548" i="1" s="1"/>
  <c r="N13878" i="1"/>
  <c r="O13878" i="1" s="1"/>
  <c r="N12885" i="1"/>
  <c r="O12885" i="1" s="1"/>
  <c r="N14773" i="1"/>
  <c r="O14773" i="1" s="1"/>
  <c r="N2747" i="1"/>
  <c r="O2747" i="1" s="1"/>
  <c r="N3029" i="1"/>
  <c r="O3029" i="1" s="1"/>
  <c r="N1555" i="1"/>
  <c r="O1555" i="1" s="1"/>
  <c r="N7784" i="1"/>
  <c r="O7784" i="1" s="1"/>
  <c r="N2774" i="1"/>
  <c r="O2774" i="1" s="1"/>
  <c r="N10607" i="1"/>
  <c r="O10607" i="1" s="1"/>
  <c r="N14686" i="1"/>
  <c r="O14686" i="1" s="1"/>
  <c r="N8734" i="1"/>
  <c r="O8734" i="1" s="1"/>
  <c r="N11048" i="1"/>
  <c r="O11048" i="1" s="1"/>
  <c r="N3066" i="1"/>
  <c r="O3066" i="1" s="1"/>
  <c r="N12547" i="1"/>
  <c r="O12547" i="1" s="1"/>
  <c r="N13152" i="1"/>
  <c r="O13152" i="1" s="1"/>
  <c r="N13614" i="1"/>
  <c r="O13614" i="1" s="1"/>
  <c r="N13291" i="1"/>
  <c r="O13291" i="1" s="1"/>
  <c r="N4744" i="1"/>
  <c r="O4744" i="1" s="1"/>
  <c r="N8077" i="1"/>
  <c r="O8077" i="1" s="1"/>
  <c r="N4708" i="1"/>
  <c r="O4708" i="1" s="1"/>
  <c r="N13514" i="1"/>
  <c r="O13514" i="1" s="1"/>
  <c r="N13935" i="1"/>
  <c r="O13935" i="1" s="1"/>
  <c r="N10374" i="1"/>
  <c r="O10374" i="1" s="1"/>
  <c r="N3372" i="1"/>
  <c r="O3372" i="1" s="1"/>
  <c r="N1752" i="1"/>
  <c r="O1752" i="1" s="1"/>
  <c r="N13866" i="1"/>
  <c r="O13866" i="1" s="1"/>
  <c r="N5381" i="1"/>
  <c r="O5381" i="1" s="1"/>
  <c r="N9989" i="1"/>
  <c r="O9989" i="1" s="1"/>
  <c r="N12552" i="1"/>
  <c r="O12552" i="1" s="1"/>
  <c r="N10299" i="1"/>
  <c r="O10299" i="1" s="1"/>
  <c r="N15184" i="1"/>
  <c r="O15184" i="1" s="1"/>
  <c r="N8835" i="1"/>
  <c r="O8835" i="1" s="1"/>
  <c r="N8626" i="1"/>
  <c r="O8626" i="1" s="1"/>
  <c r="N9456" i="1"/>
  <c r="O9456" i="1" s="1"/>
  <c r="N8170" i="1"/>
  <c r="O8170" i="1" s="1"/>
  <c r="N11925" i="1"/>
  <c r="O11925" i="1" s="1"/>
  <c r="N14380" i="1"/>
  <c r="O14380" i="1" s="1"/>
  <c r="N13885" i="1"/>
  <c r="O13885" i="1" s="1"/>
  <c r="N7548" i="1"/>
  <c r="O7548" i="1" s="1"/>
  <c r="N14242" i="1"/>
  <c r="O14242" i="1" s="1"/>
  <c r="N2202" i="1"/>
  <c r="O2202" i="1" s="1"/>
  <c r="N8539" i="1"/>
  <c r="O8539" i="1" s="1"/>
  <c r="N7785" i="1"/>
  <c r="O7785" i="1" s="1"/>
  <c r="N3230" i="1"/>
  <c r="O3230" i="1" s="1"/>
  <c r="N15099" i="1"/>
  <c r="O15099" i="1" s="1"/>
  <c r="N14728" i="1"/>
  <c r="O14728" i="1" s="1"/>
  <c r="N30" i="1"/>
  <c r="O30" i="1" s="1"/>
  <c r="N8233" i="1"/>
  <c r="O8233" i="1" s="1"/>
  <c r="N2316" i="1"/>
  <c r="O2316" i="1" s="1"/>
  <c r="N5162" i="1"/>
  <c r="O5162" i="1" s="1"/>
  <c r="N5052" i="1"/>
  <c r="O5052" i="1" s="1"/>
  <c r="N5223" i="1"/>
  <c r="O5223" i="1" s="1"/>
  <c r="N8844" i="1"/>
  <c r="O8844" i="1" s="1"/>
  <c r="N7884" i="1"/>
  <c r="O7884" i="1" s="1"/>
  <c r="N7093" i="1"/>
  <c r="O7093" i="1" s="1"/>
  <c r="N7996" i="1"/>
  <c r="O7996" i="1" s="1"/>
  <c r="N9210" i="1"/>
  <c r="O9210" i="1" s="1"/>
  <c r="N3872" i="1"/>
  <c r="O3872" i="1" s="1"/>
  <c r="N12531" i="1"/>
  <c r="O12531" i="1" s="1"/>
  <c r="N8488" i="1"/>
  <c r="O8488" i="1" s="1"/>
  <c r="N4034" i="1"/>
  <c r="O4034" i="1" s="1"/>
  <c r="N2651" i="1"/>
  <c r="O2651" i="1" s="1"/>
  <c r="N11754" i="1"/>
  <c r="O11754" i="1" s="1"/>
  <c r="N8053" i="1"/>
  <c r="O8053" i="1" s="1"/>
  <c r="N2827" i="1"/>
  <c r="O2827" i="1" s="1"/>
  <c r="N12893" i="1"/>
  <c r="O12893" i="1" s="1"/>
  <c r="N10790" i="1"/>
  <c r="O10790" i="1" s="1"/>
  <c r="N4981" i="1"/>
  <c r="O4981" i="1" s="1"/>
  <c r="N4212" i="1"/>
  <c r="O4212" i="1" s="1"/>
  <c r="N3377" i="1"/>
  <c r="O3377" i="1" s="1"/>
  <c r="N1111" i="1"/>
  <c r="O1111" i="1" s="1"/>
  <c r="N14486" i="1"/>
  <c r="O14486" i="1" s="1"/>
  <c r="N14699" i="1"/>
  <c r="O14699" i="1" s="1"/>
  <c r="N6103" i="1"/>
  <c r="O6103" i="1" s="1"/>
  <c r="N1442" i="1"/>
  <c r="O1442" i="1" s="1"/>
  <c r="N5182" i="1"/>
  <c r="O5182" i="1" s="1"/>
  <c r="N5438" i="1"/>
  <c r="O5438" i="1" s="1"/>
  <c r="N3972" i="1"/>
  <c r="O3972" i="1" s="1"/>
  <c r="N1557" i="1"/>
  <c r="O1557" i="1" s="1"/>
  <c r="N1576" i="1"/>
  <c r="O1576" i="1" s="1"/>
  <c r="N14387" i="1"/>
  <c r="O14387" i="1" s="1"/>
  <c r="N12216" i="1"/>
  <c r="O12216" i="1" s="1"/>
  <c r="N3583" i="1"/>
  <c r="O3583" i="1" s="1"/>
  <c r="N10979" i="1"/>
  <c r="O10979" i="1" s="1"/>
  <c r="N884" i="1"/>
  <c r="O884" i="1" s="1"/>
  <c r="N3885" i="1"/>
  <c r="O3885" i="1" s="1"/>
  <c r="N10616" i="1"/>
  <c r="O10616" i="1" s="1"/>
  <c r="N9584" i="1"/>
  <c r="O9584" i="1" s="1"/>
  <c r="N9591" i="1"/>
  <c r="O9591" i="1" s="1"/>
  <c r="N5674" i="1"/>
  <c r="O5674" i="1" s="1"/>
  <c r="N4910" i="1"/>
  <c r="O4910" i="1" s="1"/>
  <c r="N5955" i="1"/>
  <c r="O5955" i="1" s="1"/>
  <c r="N4338" i="1"/>
  <c r="O4338" i="1" s="1"/>
  <c r="N1308" i="1"/>
  <c r="O1308" i="1" s="1"/>
  <c r="N3088" i="1"/>
  <c r="O3088" i="1" s="1"/>
  <c r="N728" i="1"/>
  <c r="O728" i="1" s="1"/>
  <c r="N2636" i="1"/>
  <c r="O2636" i="1" s="1"/>
  <c r="N4302" i="1"/>
  <c r="O4302" i="1" s="1"/>
  <c r="N5259" i="1"/>
  <c r="O5259" i="1" s="1"/>
  <c r="N14414" i="1"/>
  <c r="O14414" i="1" s="1"/>
  <c r="N12366" i="1"/>
  <c r="O12366" i="1" s="1"/>
  <c r="N7832" i="1"/>
  <c r="O7832" i="1" s="1"/>
  <c r="N10122" i="1"/>
  <c r="O10122" i="1" s="1"/>
  <c r="N2666" i="1"/>
  <c r="O2666" i="1" s="1"/>
  <c r="N8292" i="1"/>
  <c r="O8292" i="1" s="1"/>
  <c r="N12332" i="1"/>
  <c r="O12332" i="1" s="1"/>
  <c r="N2397" i="1"/>
  <c r="O2397" i="1" s="1"/>
  <c r="N11992" i="1"/>
  <c r="O11992" i="1" s="1"/>
  <c r="N6811" i="1"/>
  <c r="O6811" i="1" s="1"/>
  <c r="N3077" i="1"/>
  <c r="O3077" i="1" s="1"/>
  <c r="N795" i="1"/>
  <c r="O795" i="1" s="1"/>
  <c r="N14679" i="1"/>
  <c r="O14679" i="1" s="1"/>
  <c r="N2687" i="1"/>
  <c r="O2687" i="1" s="1"/>
  <c r="N12414" i="1"/>
  <c r="O12414" i="1" s="1"/>
  <c r="N8247" i="1"/>
  <c r="O8247" i="1" s="1"/>
  <c r="N14145" i="1"/>
  <c r="O14145" i="1" s="1"/>
  <c r="N12635" i="1"/>
  <c r="O12635" i="1" s="1"/>
  <c r="N3713" i="1"/>
  <c r="O3713" i="1" s="1"/>
  <c r="N15210" i="1"/>
  <c r="O15210" i="1" s="1"/>
  <c r="N5914" i="1"/>
  <c r="O5914" i="1" s="1"/>
  <c r="N12515" i="1"/>
  <c r="O12515" i="1" s="1"/>
  <c r="N15129" i="1"/>
  <c r="O15129" i="1" s="1"/>
  <c r="N4656" i="1"/>
  <c r="O4656" i="1" s="1"/>
  <c r="N11478" i="1"/>
  <c r="O11478" i="1" s="1"/>
  <c r="N2668" i="1"/>
  <c r="O2668" i="1" s="1"/>
  <c r="N9180" i="1"/>
  <c r="O9180" i="1" s="1"/>
  <c r="N6254" i="1"/>
  <c r="O6254" i="1" s="1"/>
  <c r="N4976" i="1"/>
  <c r="O4976" i="1" s="1"/>
  <c r="N1467" i="1"/>
  <c r="O1467" i="1" s="1"/>
  <c r="N2502" i="1"/>
  <c r="O2502" i="1" s="1"/>
  <c r="N14472" i="1"/>
  <c r="O14472" i="1" s="1"/>
  <c r="N9495" i="1"/>
  <c r="O9495" i="1" s="1"/>
  <c r="N2326" i="1"/>
  <c r="O2326" i="1" s="1"/>
  <c r="N7330" i="1"/>
  <c r="O7330" i="1" s="1"/>
  <c r="N11311" i="1"/>
  <c r="O11311" i="1" s="1"/>
  <c r="N12363" i="1"/>
  <c r="O12363" i="1" s="1"/>
  <c r="N11307" i="1"/>
  <c r="O11307" i="1" s="1"/>
  <c r="N2431" i="1"/>
  <c r="O2431" i="1" s="1"/>
  <c r="N14202" i="1"/>
  <c r="O14202" i="1" s="1"/>
  <c r="N7599" i="1"/>
  <c r="O7599" i="1" s="1"/>
  <c r="N10703" i="1"/>
  <c r="O10703" i="1" s="1"/>
  <c r="N4276" i="1"/>
  <c r="O4276" i="1" s="1"/>
  <c r="N9768" i="1"/>
  <c r="O9768" i="1" s="1"/>
  <c r="N8072" i="1"/>
  <c r="O8072" i="1" s="1"/>
  <c r="N3046" i="1"/>
  <c r="O3046" i="1" s="1"/>
  <c r="N13778" i="1"/>
  <c r="O13778" i="1" s="1"/>
  <c r="N9784" i="1"/>
  <c r="O9784" i="1" s="1"/>
  <c r="N5085" i="1"/>
  <c r="O5085" i="1" s="1"/>
  <c r="N9354" i="1"/>
  <c r="O9354" i="1" s="1"/>
  <c r="N13334" i="1"/>
  <c r="O13334" i="1" s="1"/>
  <c r="N8524" i="1"/>
  <c r="O8524" i="1" s="1"/>
  <c r="N6351" i="1"/>
  <c r="O6351" i="1" s="1"/>
  <c r="N9945" i="1"/>
  <c r="O9945" i="1" s="1"/>
  <c r="N5166" i="1"/>
  <c r="O5166" i="1" s="1"/>
  <c r="N8466" i="1"/>
  <c r="O8466" i="1" s="1"/>
  <c r="N6494" i="1"/>
  <c r="O6494" i="1" s="1"/>
  <c r="N3446" i="1"/>
  <c r="O3446" i="1" s="1"/>
  <c r="N2686" i="1"/>
  <c r="O2686" i="1" s="1"/>
  <c r="N7415" i="1"/>
  <c r="O7415" i="1" s="1"/>
  <c r="N3410" i="1"/>
  <c r="O3410" i="1" s="1"/>
  <c r="N9275" i="1"/>
  <c r="O9275" i="1" s="1"/>
  <c r="N14023" i="1"/>
  <c r="O14023" i="1" s="1"/>
  <c r="N6986" i="1"/>
  <c r="O6986" i="1" s="1"/>
  <c r="N13454" i="1"/>
  <c r="O13454" i="1" s="1"/>
  <c r="N14337" i="1"/>
  <c r="O14337" i="1" s="1"/>
  <c r="N9220" i="1"/>
  <c r="O9220" i="1" s="1"/>
  <c r="N9008" i="1"/>
  <c r="O9008" i="1" s="1"/>
  <c r="N10839" i="1"/>
  <c r="O10839" i="1" s="1"/>
  <c r="N2138" i="1"/>
  <c r="O2138" i="1" s="1"/>
  <c r="N9374" i="1"/>
  <c r="O9374" i="1" s="1"/>
  <c r="N8593" i="1"/>
  <c r="O8593" i="1" s="1"/>
  <c r="N3480" i="1"/>
  <c r="O3480" i="1" s="1"/>
  <c r="N10852" i="1"/>
  <c r="O10852" i="1" s="1"/>
  <c r="N12310" i="1"/>
  <c r="O12310" i="1" s="1"/>
  <c r="N3459" i="1"/>
  <c r="O3459" i="1" s="1"/>
  <c r="N463" i="1"/>
  <c r="O463" i="1" s="1"/>
  <c r="N7986" i="1"/>
  <c r="O7986" i="1" s="1"/>
  <c r="N2678" i="1"/>
  <c r="O2678" i="1" s="1"/>
  <c r="N483" i="1"/>
  <c r="O483" i="1" s="1"/>
  <c r="N6338" i="1"/>
  <c r="O6338" i="1" s="1"/>
  <c r="N8623" i="1"/>
  <c r="O8623" i="1" s="1"/>
  <c r="N11562" i="1"/>
  <c r="O11562" i="1" s="1"/>
  <c r="N5504" i="1"/>
  <c r="O5504" i="1" s="1"/>
  <c r="N3267" i="1"/>
  <c r="O3267" i="1" s="1"/>
  <c r="N4989" i="1"/>
  <c r="O4989" i="1" s="1"/>
  <c r="N7659" i="1"/>
  <c r="O7659" i="1" s="1"/>
  <c r="N10331" i="1"/>
  <c r="O10331" i="1" s="1"/>
  <c r="N9769" i="1"/>
  <c r="O9769" i="1" s="1"/>
  <c r="N8094" i="1"/>
  <c r="O8094" i="1" s="1"/>
  <c r="N3913" i="1"/>
  <c r="O3913" i="1" s="1"/>
  <c r="N8659" i="1"/>
  <c r="O8659" i="1" s="1"/>
  <c r="N10608" i="1"/>
  <c r="O10608" i="1" s="1"/>
  <c r="N13734" i="1"/>
  <c r="O13734" i="1" s="1"/>
  <c r="N50" i="1"/>
  <c r="O50" i="1" s="1"/>
  <c r="N8994" i="1"/>
  <c r="O8994" i="1" s="1"/>
  <c r="N9542" i="1"/>
  <c r="O9542" i="1" s="1"/>
  <c r="N3266" i="1"/>
  <c r="O3266" i="1" s="1"/>
  <c r="N8605" i="1"/>
  <c r="O8605" i="1" s="1"/>
  <c r="N11438" i="1"/>
  <c r="O11438" i="1" s="1"/>
  <c r="N12797" i="1"/>
  <c r="O12797" i="1" s="1"/>
  <c r="N10125" i="1"/>
  <c r="O10125" i="1" s="1"/>
  <c r="N14986" i="1"/>
  <c r="O14986" i="1" s="1"/>
  <c r="N12823" i="1"/>
  <c r="O12823" i="1" s="1"/>
  <c r="N5962" i="1"/>
  <c r="O5962" i="1" s="1"/>
  <c r="N13369" i="1"/>
  <c r="O13369" i="1" s="1"/>
  <c r="N3250" i="1"/>
  <c r="O3250" i="1" s="1"/>
  <c r="N10867" i="1"/>
  <c r="O10867" i="1" s="1"/>
  <c r="N2571" i="1"/>
  <c r="O2571" i="1" s="1"/>
  <c r="N14944" i="1"/>
  <c r="O14944" i="1" s="1"/>
  <c r="N9860" i="1"/>
  <c r="O9860" i="1" s="1"/>
  <c r="N11459" i="1"/>
  <c r="O11459" i="1" s="1"/>
  <c r="N9468" i="1"/>
  <c r="O9468" i="1" s="1"/>
  <c r="N6687" i="1"/>
  <c r="O6687" i="1" s="1"/>
  <c r="N5279" i="1"/>
  <c r="O5279" i="1" s="1"/>
  <c r="N4254" i="1"/>
  <c r="O4254" i="1" s="1"/>
  <c r="N12162" i="1"/>
  <c r="O12162" i="1" s="1"/>
  <c r="N3533" i="1"/>
  <c r="O3533" i="1" s="1"/>
  <c r="N13128" i="1"/>
  <c r="O13128" i="1" s="1"/>
  <c r="N11609" i="1"/>
  <c r="O11609" i="1" s="1"/>
  <c r="N6162" i="1"/>
  <c r="O6162" i="1" s="1"/>
  <c r="N9870" i="1"/>
  <c r="O9870" i="1" s="1"/>
  <c r="N12437" i="1"/>
  <c r="O12437" i="1" s="1"/>
  <c r="N268" i="1"/>
  <c r="O268" i="1" s="1"/>
  <c r="N4123" i="1"/>
  <c r="O4123" i="1" s="1"/>
  <c r="N14917" i="1"/>
  <c r="O14917" i="1" s="1"/>
  <c r="N6132" i="1"/>
  <c r="O6132" i="1" s="1"/>
  <c r="N10721" i="1"/>
  <c r="O10721" i="1" s="1"/>
  <c r="N2795" i="1"/>
  <c r="O2795" i="1" s="1"/>
  <c r="N5604" i="1"/>
  <c r="O5604" i="1" s="1"/>
  <c r="N12333" i="1"/>
  <c r="O12333" i="1" s="1"/>
  <c r="N7145" i="1"/>
  <c r="O7145" i="1" s="1"/>
  <c r="N13791" i="1"/>
  <c r="O13791" i="1" s="1"/>
  <c r="N271" i="1"/>
  <c r="O271" i="1" s="1"/>
  <c r="N8427" i="1"/>
  <c r="O8427" i="1" s="1"/>
  <c r="N12358" i="1"/>
  <c r="O12358" i="1" s="1"/>
  <c r="N6138" i="1"/>
  <c r="O6138" i="1" s="1"/>
  <c r="N4182" i="1"/>
  <c r="O4182" i="1" s="1"/>
  <c r="N3827" i="1"/>
  <c r="O3827" i="1" s="1"/>
  <c r="N5577" i="1"/>
  <c r="O5577" i="1" s="1"/>
  <c r="N11406" i="1"/>
  <c r="O11406" i="1" s="1"/>
  <c r="N2744" i="1"/>
  <c r="O2744" i="1" s="1"/>
  <c r="N9066" i="1"/>
  <c r="O9066" i="1" s="1"/>
  <c r="N348" i="1"/>
  <c r="O348" i="1" s="1"/>
  <c r="N1565" i="1"/>
  <c r="O1565" i="1" s="1"/>
  <c r="N3263" i="1"/>
  <c r="O3263" i="1" s="1"/>
  <c r="N8203" i="1"/>
  <c r="O8203" i="1" s="1"/>
  <c r="N11789" i="1"/>
  <c r="O11789" i="1" s="1"/>
  <c r="N2028" i="1"/>
  <c r="O2028" i="1" s="1"/>
  <c r="N8881" i="1"/>
  <c r="O8881" i="1" s="1"/>
  <c r="N11076" i="1"/>
  <c r="O11076" i="1" s="1"/>
  <c r="N13016" i="1"/>
  <c r="O13016" i="1" s="1"/>
  <c r="N3681" i="1"/>
  <c r="O3681" i="1" s="1"/>
  <c r="N2109" i="1"/>
  <c r="O2109" i="1" s="1"/>
  <c r="N9474" i="1"/>
  <c r="O9474" i="1" s="1"/>
  <c r="N5547" i="1"/>
  <c r="O5547" i="1" s="1"/>
  <c r="N9537" i="1"/>
  <c r="O9537" i="1" s="1"/>
  <c r="N3774" i="1"/>
  <c r="O3774" i="1" s="1"/>
  <c r="N3596" i="1"/>
  <c r="O3596" i="1" s="1"/>
  <c r="N11709" i="1"/>
  <c r="O11709" i="1" s="1"/>
  <c r="N4269" i="1"/>
  <c r="O4269" i="1" s="1"/>
  <c r="N14634" i="1"/>
  <c r="O14634" i="1" s="1"/>
  <c r="N11349" i="1"/>
  <c r="O11349" i="1" s="1"/>
  <c r="N14519" i="1"/>
  <c r="O14519" i="1" s="1"/>
  <c r="N9883" i="1"/>
  <c r="O9883" i="1" s="1"/>
  <c r="N12041" i="1"/>
  <c r="O12041" i="1" s="1"/>
  <c r="N5840" i="1"/>
  <c r="O5840" i="1" s="1"/>
  <c r="N15244" i="1"/>
  <c r="O15244" i="1" s="1"/>
  <c r="N4089" i="1"/>
  <c r="O4089" i="1" s="1"/>
  <c r="N1310" i="1"/>
  <c r="O1310" i="1" s="1"/>
  <c r="N13405" i="1"/>
  <c r="O13405" i="1" s="1"/>
  <c r="N8544" i="1"/>
  <c r="O8544" i="1" s="1"/>
  <c r="N6199" i="1"/>
  <c r="O6199" i="1" s="1"/>
  <c r="N4823" i="1"/>
  <c r="O4823" i="1" s="1"/>
  <c r="N14712" i="1"/>
  <c r="O14712" i="1" s="1"/>
  <c r="N14106" i="1"/>
  <c r="O14106" i="1" s="1"/>
  <c r="N13318" i="1"/>
  <c r="O13318" i="1" s="1"/>
  <c r="N9843" i="1"/>
  <c r="O9843" i="1" s="1"/>
  <c r="N3570" i="1"/>
  <c r="O3570" i="1" s="1"/>
  <c r="N13244" i="1"/>
  <c r="O13244" i="1" s="1"/>
  <c r="N13931" i="1"/>
  <c r="O13931" i="1" s="1"/>
  <c r="N4982" i="1"/>
  <c r="O4982" i="1" s="1"/>
  <c r="N9744" i="1"/>
  <c r="O9744" i="1" s="1"/>
  <c r="N8" i="1"/>
  <c r="O8" i="1" s="1"/>
  <c r="N12087" i="1"/>
  <c r="O12087" i="1" s="1"/>
  <c r="N11029" i="1"/>
  <c r="O11029" i="1" s="1"/>
  <c r="N3055" i="1"/>
  <c r="O3055" i="1" s="1"/>
  <c r="N3753" i="1"/>
  <c r="O3753" i="1" s="1"/>
  <c r="N7318" i="1"/>
  <c r="O7318" i="1" s="1"/>
  <c r="N10129" i="1"/>
  <c r="O10129" i="1" s="1"/>
  <c r="N11280" i="1"/>
  <c r="O11280" i="1" s="1"/>
  <c r="N343" i="1"/>
  <c r="O343" i="1" s="1"/>
  <c r="N604" i="1"/>
  <c r="O604" i="1" s="1"/>
  <c r="N8968" i="1"/>
  <c r="O8968" i="1" s="1"/>
  <c r="N3356" i="1"/>
  <c r="O3356" i="1" s="1"/>
  <c r="N6636" i="1"/>
  <c r="O6636" i="1" s="1"/>
  <c r="N321" i="1"/>
  <c r="O321" i="1" s="1"/>
  <c r="N7494" i="1"/>
  <c r="O7494" i="1" s="1"/>
  <c r="N178" i="1"/>
  <c r="O178" i="1" s="1"/>
  <c r="N15192" i="1"/>
  <c r="O15192" i="1" s="1"/>
  <c r="N2323" i="1"/>
  <c r="O2323" i="1" s="1"/>
  <c r="N12399" i="1"/>
  <c r="O12399" i="1" s="1"/>
  <c r="N5431" i="1"/>
  <c r="O5431" i="1" s="1"/>
  <c r="N3906" i="1"/>
  <c r="O3906" i="1" s="1"/>
  <c r="N2049" i="1"/>
  <c r="O2049" i="1" s="1"/>
  <c r="N13378" i="1"/>
  <c r="O13378" i="1" s="1"/>
  <c r="N4905" i="1"/>
  <c r="O4905" i="1" s="1"/>
  <c r="N11380" i="1"/>
  <c r="O11380" i="1" s="1"/>
  <c r="N1748" i="1"/>
  <c r="O1748" i="1" s="1"/>
  <c r="N15072" i="1"/>
  <c r="O15072" i="1" s="1"/>
  <c r="N8895" i="1"/>
  <c r="O8895" i="1" s="1"/>
  <c r="N12202" i="1"/>
  <c r="O12202" i="1" s="1"/>
  <c r="N109" i="1"/>
  <c r="O109" i="1" s="1"/>
  <c r="N10365" i="1"/>
  <c r="O10365" i="1" s="1"/>
  <c r="N13820" i="1"/>
  <c r="O13820" i="1" s="1"/>
  <c r="N8015" i="1"/>
  <c r="O8015" i="1" s="1"/>
  <c r="N12916" i="1"/>
  <c r="O12916" i="1" s="1"/>
  <c r="N7935" i="1"/>
  <c r="O7935" i="1" s="1"/>
  <c r="N14965" i="1"/>
  <c r="O14965" i="1" s="1"/>
  <c r="N2077" i="1"/>
  <c r="O2077" i="1" s="1"/>
  <c r="N14238" i="1"/>
  <c r="O14238" i="1" s="1"/>
  <c r="N9058" i="1"/>
  <c r="O9058" i="1" s="1"/>
  <c r="N13686" i="1"/>
  <c r="O13686" i="1" s="1"/>
  <c r="N1936" i="1"/>
  <c r="O1936" i="1" s="1"/>
  <c r="N14024" i="1"/>
  <c r="O14024" i="1" s="1"/>
  <c r="N7530" i="1"/>
  <c r="O7530" i="1" s="1"/>
  <c r="N6992" i="1"/>
  <c r="O6992" i="1" s="1"/>
  <c r="N8759" i="1"/>
  <c r="O8759" i="1" s="1"/>
  <c r="N13470" i="1"/>
  <c r="O13470" i="1" s="1"/>
  <c r="N12842" i="1"/>
  <c r="O12842" i="1" s="1"/>
  <c r="N1918" i="1"/>
  <c r="O1918" i="1" s="1"/>
  <c r="N194" i="1"/>
  <c r="O194" i="1" s="1"/>
  <c r="N7868" i="1"/>
  <c r="O7868" i="1" s="1"/>
  <c r="N15211" i="1"/>
  <c r="O15211" i="1" s="1"/>
  <c r="N7758" i="1"/>
  <c r="O7758" i="1" s="1"/>
  <c r="N2208" i="1"/>
  <c r="O2208" i="1" s="1"/>
  <c r="N6612" i="1"/>
  <c r="O6612" i="1" s="1"/>
  <c r="N5580" i="1"/>
  <c r="O5580" i="1" s="1"/>
  <c r="N14663" i="1"/>
  <c r="O14663" i="1" s="1"/>
  <c r="N14575" i="1"/>
  <c r="O14575" i="1" s="1"/>
  <c r="N1122" i="1"/>
  <c r="O1122" i="1" s="1"/>
  <c r="N3590" i="1"/>
  <c r="O3590" i="1" s="1"/>
  <c r="N7002" i="1"/>
  <c r="O7002" i="1" s="1"/>
  <c r="N8752" i="1"/>
  <c r="O8752" i="1" s="1"/>
  <c r="N2904" i="1"/>
  <c r="O2904" i="1" s="1"/>
  <c r="N9024" i="1"/>
  <c r="O9024" i="1" s="1"/>
  <c r="N3131" i="1"/>
  <c r="O3131" i="1" s="1"/>
  <c r="N6399" i="1"/>
  <c r="O6399" i="1" s="1"/>
  <c r="N8018" i="1"/>
  <c r="O8018" i="1" s="1"/>
  <c r="N14987" i="1"/>
  <c r="O14987" i="1" s="1"/>
  <c r="N1073" i="1"/>
  <c r="O1073" i="1" s="1"/>
  <c r="N14223" i="1"/>
  <c r="O14223" i="1" s="1"/>
  <c r="N2075" i="1"/>
  <c r="O2075" i="1" s="1"/>
  <c r="N1506" i="1"/>
  <c r="O1506" i="1" s="1"/>
  <c r="N4473" i="1"/>
  <c r="O4473" i="1" s="1"/>
  <c r="N8669" i="1"/>
  <c r="O8669" i="1" s="1"/>
  <c r="N6308" i="1"/>
  <c r="O6308" i="1" s="1"/>
  <c r="N8002" i="1"/>
  <c r="O8002" i="1" s="1"/>
  <c r="N11961" i="1"/>
  <c r="O11961" i="1" s="1"/>
  <c r="N12780" i="1"/>
  <c r="O12780" i="1" s="1"/>
  <c r="N14793" i="1"/>
  <c r="O14793" i="1" s="1"/>
  <c r="N14224" i="1"/>
  <c r="O14224" i="1" s="1"/>
  <c r="N2940" i="1"/>
  <c r="O2940" i="1" s="1"/>
  <c r="N11018" i="1"/>
  <c r="O11018" i="1" s="1"/>
  <c r="N11529" i="1"/>
  <c r="O11529" i="1" s="1"/>
  <c r="N7322" i="1"/>
  <c r="O7322" i="1" s="1"/>
  <c r="N13624" i="1"/>
  <c r="O13624" i="1" s="1"/>
  <c r="N11638" i="1"/>
  <c r="O11638" i="1" s="1"/>
  <c r="N6071" i="1"/>
  <c r="O6071" i="1" s="1"/>
  <c r="N6418" i="1"/>
  <c r="O6418" i="1" s="1"/>
  <c r="N5673" i="1"/>
  <c r="O5673" i="1" s="1"/>
  <c r="N7742" i="1"/>
  <c r="O7742" i="1" s="1"/>
  <c r="N11263" i="1"/>
  <c r="O11263" i="1" s="1"/>
  <c r="N4829" i="1"/>
  <c r="O4829" i="1" s="1"/>
  <c r="N3490" i="1"/>
  <c r="O3490" i="1" s="1"/>
  <c r="N538" i="1"/>
  <c r="O538" i="1" s="1"/>
  <c r="N12244" i="1"/>
  <c r="O12244" i="1" s="1"/>
  <c r="N5468" i="1"/>
  <c r="O5468" i="1" s="1"/>
  <c r="N11577" i="1"/>
  <c r="O11577" i="1" s="1"/>
  <c r="N1731" i="1"/>
  <c r="O1731" i="1" s="1"/>
  <c r="N8143" i="1"/>
  <c r="O8143" i="1" s="1"/>
  <c r="N6009" i="1"/>
  <c r="O6009" i="1" s="1"/>
  <c r="N7270" i="1"/>
  <c r="O7270" i="1" s="1"/>
  <c r="N14206" i="1"/>
  <c r="O14206" i="1" s="1"/>
  <c r="N1025" i="1"/>
  <c r="O1025" i="1" s="1"/>
  <c r="N6379" i="1"/>
  <c r="O6379" i="1" s="1"/>
  <c r="N12739" i="1"/>
  <c r="O12739" i="1" s="1"/>
  <c r="N9484" i="1"/>
  <c r="O9484" i="1" s="1"/>
  <c r="N15090" i="1"/>
  <c r="O15090" i="1" s="1"/>
  <c r="N11442" i="1"/>
  <c r="O11442" i="1" s="1"/>
  <c r="N1480" i="1"/>
  <c r="O1480" i="1" s="1"/>
  <c r="N5729" i="1"/>
  <c r="O5729" i="1" s="1"/>
  <c r="N5004" i="1"/>
  <c r="O5004" i="1" s="1"/>
  <c r="N7501" i="1"/>
  <c r="O7501" i="1" s="1"/>
  <c r="N9539" i="1"/>
  <c r="O9539" i="1" s="1"/>
  <c r="N3869" i="1"/>
  <c r="O3869" i="1" s="1"/>
  <c r="N9644" i="1"/>
  <c r="O9644" i="1" s="1"/>
  <c r="N4036" i="1"/>
  <c r="O4036" i="1" s="1"/>
  <c r="N1919" i="1"/>
  <c r="O1919" i="1" s="1"/>
  <c r="N7859" i="1"/>
  <c r="O7859" i="1" s="1"/>
  <c r="N7468" i="1"/>
  <c r="O7468" i="1" s="1"/>
  <c r="N6137" i="1"/>
  <c r="O6137" i="1" s="1"/>
  <c r="N8135" i="1"/>
  <c r="O8135" i="1" s="1"/>
  <c r="N7641" i="1"/>
  <c r="O7641" i="1" s="1"/>
  <c r="N9016" i="1"/>
  <c r="O9016" i="1" s="1"/>
  <c r="N14870" i="1"/>
  <c r="O14870" i="1" s="1"/>
  <c r="N10888" i="1"/>
  <c r="O10888" i="1" s="1"/>
  <c r="N13285" i="1"/>
  <c r="O13285" i="1" s="1"/>
  <c r="N7604" i="1"/>
  <c r="O7604" i="1" s="1"/>
  <c r="N10668" i="1"/>
  <c r="O10668" i="1" s="1"/>
  <c r="N1022" i="1"/>
  <c r="O1022" i="1" s="1"/>
  <c r="N12511" i="1"/>
  <c r="O12511" i="1" s="1"/>
  <c r="N14513" i="1"/>
  <c r="O14513" i="1" s="1"/>
  <c r="N14968" i="1"/>
  <c r="O14968" i="1" s="1"/>
  <c r="N2832" i="1"/>
  <c r="O2832" i="1" s="1"/>
  <c r="N14830" i="1"/>
  <c r="O14830" i="1" s="1"/>
  <c r="N8318" i="1"/>
  <c r="O8318" i="1" s="1"/>
  <c r="N13112" i="1"/>
  <c r="O13112" i="1" s="1"/>
  <c r="N11535" i="1"/>
  <c r="O11535" i="1" s="1"/>
  <c r="N13895" i="1"/>
  <c r="O13895" i="1" s="1"/>
  <c r="N9434" i="1"/>
  <c r="O9434" i="1" s="1"/>
  <c r="N4975" i="1"/>
  <c r="O4975" i="1" s="1"/>
  <c r="N11665" i="1"/>
  <c r="O11665" i="1" s="1"/>
  <c r="N4371" i="1"/>
  <c r="O4371" i="1" s="1"/>
  <c r="N4064" i="1"/>
  <c r="O4064" i="1" s="1"/>
  <c r="N2631" i="1"/>
  <c r="O2631" i="1" s="1"/>
  <c r="N1207" i="1"/>
  <c r="O1207" i="1" s="1"/>
  <c r="N12364" i="1"/>
  <c r="O12364" i="1" s="1"/>
  <c r="N4588" i="1"/>
  <c r="O4588" i="1" s="1"/>
  <c r="N6004" i="1"/>
  <c r="O6004" i="1" s="1"/>
  <c r="N11899" i="1"/>
  <c r="O11899" i="1" s="1"/>
  <c r="N565" i="1"/>
  <c r="O565" i="1" s="1"/>
  <c r="N5028" i="1"/>
  <c r="O5028" i="1" s="1"/>
  <c r="N14150" i="1"/>
  <c r="O14150" i="1" s="1"/>
  <c r="N3125" i="1"/>
  <c r="O3125" i="1" s="1"/>
  <c r="N1282" i="1"/>
  <c r="O1282" i="1" s="1"/>
  <c r="N14922" i="1"/>
  <c r="O14922" i="1" s="1"/>
  <c r="N10381" i="1"/>
  <c r="O10381" i="1" s="1"/>
  <c r="N12571" i="1"/>
  <c r="O12571" i="1" s="1"/>
  <c r="N2487" i="1"/>
  <c r="O2487" i="1" s="1"/>
  <c r="N181" i="1"/>
  <c r="O181" i="1" s="1"/>
  <c r="N8638" i="1"/>
  <c r="O8638" i="1" s="1"/>
  <c r="N10155" i="1"/>
  <c r="O10155" i="1" s="1"/>
  <c r="N3437" i="1"/>
  <c r="O3437" i="1" s="1"/>
  <c r="N304" i="1"/>
  <c r="O304" i="1" s="1"/>
  <c r="N14901" i="1"/>
  <c r="O14901" i="1" s="1"/>
  <c r="N5528" i="1"/>
  <c r="O5528" i="1" s="1"/>
  <c r="N11065" i="1"/>
  <c r="O11065" i="1" s="1"/>
  <c r="N7220" i="1"/>
  <c r="O7220" i="1" s="1"/>
  <c r="N3936" i="1"/>
  <c r="O3936" i="1" s="1"/>
  <c r="N14640" i="1"/>
  <c r="O14640" i="1" s="1"/>
  <c r="N8460" i="1"/>
  <c r="O8460" i="1" s="1"/>
  <c r="N5171" i="1"/>
  <c r="O5171" i="1" s="1"/>
  <c r="N11336" i="1"/>
  <c r="O11336" i="1" s="1"/>
  <c r="N9531" i="1"/>
  <c r="O9531" i="1" s="1"/>
  <c r="N10848" i="1"/>
  <c r="O10848" i="1" s="1"/>
  <c r="N12767" i="1"/>
  <c r="O12767" i="1" s="1"/>
  <c r="N2482" i="1"/>
  <c r="O2482" i="1" s="1"/>
  <c r="N961" i="1"/>
  <c r="O961" i="1" s="1"/>
  <c r="N7070" i="1"/>
  <c r="O7070" i="1" s="1"/>
  <c r="N353" i="1"/>
  <c r="O353" i="1" s="1"/>
  <c r="N3211" i="1"/>
  <c r="O3211" i="1" s="1"/>
  <c r="N2537" i="1"/>
  <c r="O2537" i="1" s="1"/>
  <c r="N11749" i="1"/>
  <c r="O11749" i="1" s="1"/>
  <c r="N12049" i="1"/>
  <c r="O12049" i="1" s="1"/>
  <c r="N2036" i="1"/>
  <c r="O2036" i="1" s="1"/>
  <c r="N4750" i="1"/>
  <c r="O4750" i="1" s="1"/>
  <c r="N10928" i="1"/>
  <c r="O10928" i="1" s="1"/>
  <c r="N3120" i="1"/>
  <c r="O3120" i="1" s="1"/>
  <c r="N5265" i="1"/>
  <c r="O5265" i="1" s="1"/>
  <c r="N5562" i="1"/>
  <c r="O5562" i="1" s="1"/>
  <c r="N1117" i="1"/>
  <c r="O1117" i="1" s="1"/>
  <c r="N3032" i="1"/>
  <c r="O3032" i="1" s="1"/>
  <c r="N3309" i="1"/>
  <c r="O3309" i="1" s="1"/>
  <c r="N11234" i="1"/>
  <c r="O11234" i="1" s="1"/>
  <c r="N4378" i="1"/>
  <c r="O4378" i="1" s="1"/>
  <c r="N11423" i="1"/>
  <c r="O11423" i="1" s="1"/>
  <c r="N7907" i="1"/>
  <c r="O7907" i="1" s="1"/>
  <c r="N1244" i="1"/>
  <c r="O1244" i="1" s="1"/>
  <c r="N3351" i="1"/>
  <c r="O3351" i="1" s="1"/>
  <c r="N711" i="1"/>
  <c r="O711" i="1" s="1"/>
  <c r="N14847" i="1"/>
  <c r="O14847" i="1" s="1"/>
  <c r="N12696" i="1"/>
  <c r="O12696" i="1" s="1"/>
  <c r="N4091" i="1"/>
  <c r="O4091" i="1" s="1"/>
  <c r="N5319" i="1"/>
  <c r="O5319" i="1" s="1"/>
  <c r="N10920" i="1"/>
  <c r="O10920" i="1" s="1"/>
  <c r="N6968" i="1"/>
  <c r="O6968" i="1" s="1"/>
  <c r="N9234" i="1"/>
  <c r="O9234" i="1" s="1"/>
  <c r="N415" i="1"/>
  <c r="O415" i="1" s="1"/>
  <c r="N14192" i="1"/>
  <c r="O14192" i="1" s="1"/>
  <c r="N3956" i="1"/>
  <c r="O3956" i="1" s="1"/>
  <c r="N10095" i="1"/>
  <c r="O10095" i="1" s="1"/>
  <c r="N14574" i="1"/>
  <c r="O14574" i="1" s="1"/>
  <c r="N10167" i="1"/>
  <c r="O10167" i="1" s="1"/>
  <c r="N11580" i="1"/>
  <c r="O11580" i="1" s="1"/>
  <c r="N14855" i="1"/>
  <c r="O14855" i="1" s="1"/>
  <c r="N10370" i="1"/>
  <c r="O10370" i="1" s="1"/>
  <c r="N7741" i="1"/>
  <c r="O7741" i="1" s="1"/>
  <c r="N8126" i="1"/>
  <c r="O8126" i="1" s="1"/>
  <c r="N651" i="1"/>
  <c r="O651" i="1" s="1"/>
  <c r="N1271" i="1"/>
  <c r="O1271" i="1" s="1"/>
  <c r="N8627" i="1"/>
  <c r="O8627" i="1" s="1"/>
  <c r="N8210" i="1"/>
  <c r="O8210" i="1" s="1"/>
  <c r="N7768" i="1"/>
  <c r="O7768" i="1" s="1"/>
  <c r="N2133" i="1"/>
  <c r="O2133" i="1" s="1"/>
  <c r="N14263" i="1"/>
  <c r="O14263" i="1" s="1"/>
  <c r="N13922" i="1"/>
  <c r="O13922" i="1" s="1"/>
  <c r="N4524" i="1"/>
  <c r="O4524" i="1" s="1"/>
  <c r="N6052" i="1"/>
  <c r="O6052" i="1" s="1"/>
  <c r="N5819" i="1"/>
  <c r="O5819" i="1" s="1"/>
  <c r="N3441" i="1"/>
  <c r="O3441" i="1" s="1"/>
  <c r="N5026" i="1"/>
  <c r="O5026" i="1" s="1"/>
  <c r="N15274" i="1"/>
  <c r="O15274" i="1" s="1"/>
  <c r="N8769" i="1"/>
  <c r="O8769" i="1" s="1"/>
  <c r="N13784" i="1"/>
  <c r="O13784" i="1" s="1"/>
  <c r="N11269" i="1"/>
  <c r="O11269" i="1" s="1"/>
  <c r="N13509" i="1"/>
  <c r="O13509" i="1" s="1"/>
  <c r="N5523" i="1"/>
  <c r="O5523" i="1" s="1"/>
  <c r="N9876" i="1"/>
  <c r="O9876" i="1" s="1"/>
  <c r="N5643" i="1"/>
  <c r="O5643" i="1" s="1"/>
  <c r="N12560" i="1"/>
  <c r="O12560" i="1" s="1"/>
  <c r="N11760" i="1"/>
  <c r="O11760" i="1" s="1"/>
  <c r="N12000" i="1"/>
  <c r="O12000" i="1" s="1"/>
  <c r="N3004" i="1"/>
  <c r="O3004" i="1" s="1"/>
  <c r="N13180" i="1"/>
  <c r="O13180" i="1" s="1"/>
  <c r="N15327" i="1"/>
  <c r="O15327" i="1" s="1"/>
  <c r="N12768" i="1"/>
  <c r="O12768" i="1" s="1"/>
  <c r="N7384" i="1"/>
  <c r="O7384" i="1" s="1"/>
  <c r="N4644" i="1"/>
  <c r="O4644" i="1" s="1"/>
  <c r="N2001" i="1"/>
  <c r="O2001" i="1" s="1"/>
  <c r="N6217" i="1"/>
  <c r="O6217" i="1" s="1"/>
  <c r="N4110" i="1"/>
  <c r="O4110" i="1" s="1"/>
  <c r="N6572" i="1"/>
  <c r="O6572" i="1" s="1"/>
  <c r="N832" i="1"/>
  <c r="O832" i="1" s="1"/>
  <c r="N4458" i="1"/>
  <c r="O4458" i="1" s="1"/>
  <c r="N14774" i="1"/>
  <c r="O14774" i="1" s="1"/>
  <c r="N1844" i="1"/>
  <c r="O1844" i="1" s="1"/>
  <c r="N1154" i="1"/>
  <c r="O1154" i="1" s="1"/>
  <c r="N10613" i="1"/>
  <c r="O10613" i="1" s="1"/>
  <c r="N12726" i="1"/>
  <c r="O12726" i="1" s="1"/>
  <c r="N1500" i="1"/>
  <c r="O1500" i="1" s="1"/>
  <c r="N14695" i="1"/>
  <c r="O14695" i="1" s="1"/>
  <c r="N577" i="1"/>
  <c r="O577" i="1" s="1"/>
  <c r="N13467" i="1"/>
  <c r="O13467" i="1" s="1"/>
  <c r="N12783" i="1"/>
  <c r="O12783" i="1" s="1"/>
  <c r="N10295" i="1"/>
  <c r="O10295" i="1" s="1"/>
  <c r="N9738" i="1"/>
  <c r="O9738" i="1" s="1"/>
  <c r="N12053" i="1"/>
  <c r="O12053" i="1" s="1"/>
  <c r="N1218" i="1"/>
  <c r="O1218" i="1" s="1"/>
  <c r="N5716" i="1"/>
  <c r="O5716" i="1" s="1"/>
  <c r="N1413" i="1"/>
  <c r="O1413" i="1" s="1"/>
  <c r="N2348" i="1"/>
  <c r="O2348" i="1" s="1"/>
  <c r="N12741" i="1"/>
  <c r="O12741" i="1" s="1"/>
  <c r="N10811" i="1"/>
  <c r="O10811" i="1" s="1"/>
  <c r="N5553" i="1"/>
  <c r="O5553" i="1" s="1"/>
  <c r="N6129" i="1"/>
  <c r="O6129" i="1" s="1"/>
  <c r="N10435" i="1"/>
  <c r="O10435" i="1" s="1"/>
  <c r="N9819" i="1"/>
  <c r="O9819" i="1" s="1"/>
  <c r="N7455" i="1"/>
  <c r="O7455" i="1" s="1"/>
  <c r="N11518" i="1"/>
  <c r="O11518" i="1" s="1"/>
  <c r="N3214" i="1"/>
  <c r="O3214" i="1" s="1"/>
  <c r="N4585" i="1"/>
  <c r="O4585" i="1" s="1"/>
  <c r="N1021" i="1"/>
  <c r="O1021" i="1" s="1"/>
  <c r="N8824" i="1"/>
  <c r="O8824" i="1" s="1"/>
  <c r="N11658" i="1"/>
  <c r="O11658" i="1" s="1"/>
  <c r="N8043" i="1"/>
  <c r="O8043" i="1" s="1"/>
  <c r="N5563" i="1"/>
  <c r="O5563" i="1" s="1"/>
  <c r="N3056" i="1"/>
  <c r="O3056" i="1" s="1"/>
  <c r="N8620" i="1"/>
  <c r="O8620" i="1" s="1"/>
  <c r="N2101" i="1"/>
  <c r="O2101" i="1" s="1"/>
  <c r="N8316" i="1"/>
  <c r="O8316" i="1" s="1"/>
  <c r="N2839" i="1"/>
  <c r="O2839" i="1" s="1"/>
  <c r="N1486" i="1"/>
  <c r="O1486" i="1" s="1"/>
  <c r="N14835" i="1"/>
  <c r="O14835" i="1" s="1"/>
  <c r="N929" i="1"/>
  <c r="O929" i="1" s="1"/>
  <c r="N13569" i="1"/>
  <c r="O13569" i="1" s="1"/>
  <c r="N14711" i="1"/>
  <c r="O14711" i="1" s="1"/>
  <c r="N10685" i="1"/>
  <c r="O10685" i="1" s="1"/>
  <c r="N14845" i="1"/>
  <c r="O14845" i="1" s="1"/>
  <c r="N11636" i="1"/>
  <c r="O11636" i="1" s="1"/>
  <c r="N2761" i="1"/>
  <c r="O2761" i="1" s="1"/>
  <c r="N8582" i="1"/>
  <c r="O8582" i="1" s="1"/>
  <c r="N11067" i="1"/>
  <c r="O11067" i="1" s="1"/>
  <c r="N9144" i="1"/>
  <c r="O9144" i="1" s="1"/>
  <c r="N6397" i="1"/>
  <c r="O6397" i="1" s="1"/>
  <c r="N5020" i="1"/>
  <c r="O5020" i="1" s="1"/>
  <c r="N13962" i="1"/>
  <c r="O13962" i="1" s="1"/>
  <c r="N13019" i="1"/>
  <c r="O13019" i="1" s="1"/>
  <c r="N13131" i="1"/>
  <c r="O13131" i="1" s="1"/>
  <c r="N5796" i="1"/>
  <c r="O5796" i="1" s="1"/>
  <c r="N6550" i="1"/>
  <c r="O6550" i="1" s="1"/>
  <c r="N14988" i="1"/>
  <c r="O14988" i="1" s="1"/>
  <c r="N13362" i="1"/>
  <c r="O13362" i="1" s="1"/>
  <c r="N10262" i="1"/>
  <c r="O10262" i="1" s="1"/>
  <c r="N4706" i="1"/>
  <c r="O4706" i="1" s="1"/>
  <c r="N5499" i="1"/>
  <c r="O5499" i="1" s="1"/>
  <c r="N10895" i="1"/>
  <c r="O10895" i="1" s="1"/>
  <c r="N675" i="1"/>
  <c r="O675" i="1" s="1"/>
  <c r="N14151" i="1"/>
  <c r="O14151" i="1" s="1"/>
  <c r="N4800" i="1"/>
  <c r="O4800" i="1" s="1"/>
  <c r="N4816" i="1"/>
  <c r="O4816" i="1" s="1"/>
  <c r="N19" i="1"/>
  <c r="O19" i="1" s="1"/>
  <c r="N10164" i="1"/>
  <c r="O10164" i="1" s="1"/>
  <c r="N7950" i="1"/>
  <c r="O7950" i="1" s="1"/>
  <c r="N7378" i="1"/>
  <c r="O7378" i="1" s="1"/>
  <c r="N6434" i="1"/>
  <c r="O6434" i="1" s="1"/>
  <c r="N4493" i="1"/>
  <c r="O4493" i="1" s="1"/>
  <c r="N6439" i="1"/>
  <c r="O6439" i="1" s="1"/>
  <c r="N84" i="1"/>
  <c r="O84" i="1" s="1"/>
  <c r="N4541" i="1"/>
  <c r="O4541" i="1" s="1"/>
  <c r="N14217" i="1"/>
  <c r="O14217" i="1" s="1"/>
  <c r="N12648" i="1"/>
  <c r="O12648" i="1" s="1"/>
  <c r="N9690" i="1"/>
  <c r="O9690" i="1" s="1"/>
  <c r="N12732" i="1"/>
  <c r="O12732" i="1" s="1"/>
  <c r="N8314" i="1"/>
  <c r="O8314" i="1" s="1"/>
  <c r="N1482" i="1"/>
  <c r="O1482" i="1" s="1"/>
  <c r="N7043" i="1"/>
  <c r="O7043" i="1" s="1"/>
  <c r="N14180" i="1"/>
  <c r="O14180" i="1" s="1"/>
  <c r="N1023" i="1"/>
  <c r="O1023" i="1" s="1"/>
  <c r="N11337" i="1"/>
  <c r="O11337" i="1" s="1"/>
  <c r="N10770" i="1"/>
  <c r="O10770" i="1" s="1"/>
  <c r="N4924" i="1"/>
  <c r="O4924" i="1" s="1"/>
  <c r="N13314" i="1"/>
  <c r="O13314" i="1" s="1"/>
  <c r="N10190" i="1"/>
  <c r="O10190" i="1" s="1"/>
  <c r="N3344" i="1"/>
  <c r="O3344" i="1" s="1"/>
  <c r="N9849" i="1"/>
  <c r="O9849" i="1" s="1"/>
  <c r="N12718" i="1"/>
  <c r="O12718" i="1" s="1"/>
  <c r="N13494" i="1"/>
  <c r="O13494" i="1" s="1"/>
  <c r="N14563" i="1"/>
  <c r="O14563" i="1" s="1"/>
  <c r="N759" i="1"/>
  <c r="O759" i="1" s="1"/>
  <c r="N2409" i="1"/>
  <c r="O2409" i="1" s="1"/>
  <c r="N2612" i="1"/>
  <c r="O2612" i="1" s="1"/>
  <c r="N3680" i="1"/>
  <c r="O3680" i="1" s="1"/>
  <c r="N10537" i="1"/>
  <c r="O10537" i="1" s="1"/>
  <c r="N6328" i="1"/>
  <c r="O6328" i="1" s="1"/>
  <c r="N1866" i="1"/>
  <c r="O1866" i="1" s="1"/>
  <c r="N14979" i="1"/>
  <c r="O14979" i="1" s="1"/>
  <c r="N1572" i="1"/>
  <c r="O1572" i="1" s="1"/>
  <c r="N13553" i="1"/>
  <c r="O13553" i="1" s="1"/>
  <c r="N5144" i="1"/>
  <c r="O5144" i="1" s="1"/>
  <c r="N1909" i="1"/>
  <c r="O1909" i="1" s="1"/>
  <c r="N824" i="1"/>
  <c r="O824" i="1" s="1"/>
  <c r="N7266" i="1"/>
  <c r="O7266" i="1" s="1"/>
  <c r="N6263" i="1"/>
  <c r="O6263" i="1" s="1"/>
  <c r="N7460" i="1"/>
  <c r="O7460" i="1" s="1"/>
  <c r="N10289" i="1"/>
  <c r="O10289" i="1" s="1"/>
  <c r="N4134" i="1"/>
  <c r="O4134" i="1" s="1"/>
  <c r="N28" i="1"/>
  <c r="O28" i="1" s="1"/>
  <c r="N8255" i="1"/>
  <c r="O8255" i="1" s="1"/>
  <c r="N802" i="1"/>
  <c r="O802" i="1" s="1"/>
  <c r="N12563" i="1"/>
  <c r="O12563" i="1" s="1"/>
  <c r="N12425" i="1"/>
  <c r="O12425" i="1" s="1"/>
  <c r="N1867" i="1"/>
  <c r="O1867" i="1" s="1"/>
  <c r="N14629" i="1"/>
  <c r="O14629" i="1" s="1"/>
  <c r="N6077" i="1"/>
  <c r="O6077" i="1" s="1"/>
  <c r="N8598" i="1"/>
  <c r="O8598" i="1" s="1"/>
  <c r="N11541" i="1"/>
  <c r="O11541" i="1" s="1"/>
  <c r="N2922" i="1"/>
  <c r="O2922" i="1" s="1"/>
  <c r="N170" i="1"/>
  <c r="O170" i="1" s="1"/>
  <c r="N11358" i="1"/>
  <c r="O11358" i="1" s="1"/>
  <c r="N12164" i="1"/>
  <c r="O12164" i="1" s="1"/>
  <c r="N10150" i="1"/>
  <c r="O10150" i="1" s="1"/>
  <c r="N9546" i="1"/>
  <c r="O9546" i="1" s="1"/>
  <c r="N13837" i="1"/>
  <c r="O13837" i="1" s="1"/>
  <c r="N13592" i="1"/>
  <c r="O13592" i="1" s="1"/>
  <c r="N1479" i="1"/>
  <c r="O1479" i="1" s="1"/>
  <c r="N3099" i="1"/>
  <c r="O3099" i="1" s="1"/>
  <c r="N9896" i="1"/>
  <c r="O9896" i="1" s="1"/>
  <c r="N1246" i="1"/>
  <c r="O1246" i="1" s="1"/>
  <c r="N8405" i="1"/>
  <c r="O8405" i="1" s="1"/>
  <c r="N2135" i="1"/>
  <c r="O2135" i="1" s="1"/>
  <c r="N14502" i="1"/>
  <c r="O14502" i="1" s="1"/>
  <c r="N5911" i="1"/>
  <c r="O5911" i="1" s="1"/>
  <c r="N3561" i="1"/>
  <c r="O3561" i="1" s="1"/>
  <c r="N11604" i="1"/>
  <c r="O11604" i="1" s="1"/>
  <c r="N3154" i="1"/>
  <c r="O3154" i="1" s="1"/>
  <c r="N13143" i="1"/>
  <c r="O13143" i="1" s="1"/>
  <c r="N12702" i="1"/>
  <c r="O12702" i="1" s="1"/>
  <c r="N3901" i="1"/>
  <c r="O3901" i="1" s="1"/>
  <c r="N5060" i="1"/>
  <c r="O5060" i="1" s="1"/>
  <c r="N531" i="1"/>
  <c r="O531" i="1" s="1"/>
  <c r="N4539" i="1"/>
  <c r="O4539" i="1" s="1"/>
  <c r="N2496" i="1"/>
  <c r="O2496" i="1" s="1"/>
  <c r="N564" i="1"/>
  <c r="O564" i="1" s="1"/>
  <c r="N14592" i="1"/>
  <c r="O14592" i="1" s="1"/>
  <c r="N14444" i="1"/>
  <c r="O14444" i="1" s="1"/>
  <c r="N9585" i="1"/>
  <c r="O9585" i="1" s="1"/>
  <c r="N7085" i="1"/>
  <c r="O7085" i="1" s="1"/>
  <c r="N7172" i="1"/>
  <c r="O7172" i="1" s="1"/>
  <c r="N9726" i="1"/>
  <c r="O9726" i="1" s="1"/>
  <c r="N3782" i="1"/>
  <c r="O3782" i="1" s="1"/>
  <c r="N10577" i="1"/>
  <c r="O10577" i="1" s="1"/>
  <c r="N420" i="1"/>
  <c r="O420" i="1" s="1"/>
  <c r="N10030" i="1"/>
  <c r="O10030" i="1" s="1"/>
  <c r="N7938" i="1"/>
  <c r="O7938" i="1" s="1"/>
  <c r="N10704" i="1"/>
  <c r="O10704" i="1" s="1"/>
  <c r="N9413" i="1"/>
  <c r="O9413" i="1" s="1"/>
  <c r="N3922" i="1"/>
  <c r="O3922" i="1" s="1"/>
  <c r="N8227" i="1"/>
  <c r="O8227" i="1" s="1"/>
  <c r="N10159" i="1"/>
  <c r="O10159" i="1" s="1"/>
  <c r="N260" i="1"/>
  <c r="O260" i="1" s="1"/>
  <c r="N14881" i="1"/>
  <c r="O14881" i="1" s="1"/>
  <c r="N5703" i="1"/>
  <c r="O5703" i="1" s="1"/>
  <c r="N4147" i="1"/>
  <c r="O4147" i="1" s="1"/>
  <c r="N10968" i="1"/>
  <c r="O10968" i="1" s="1"/>
  <c r="N12138" i="1"/>
  <c r="O12138" i="1" s="1"/>
  <c r="N6340" i="1"/>
  <c r="O6340" i="1" s="1"/>
  <c r="N9305" i="1"/>
  <c r="O9305" i="1" s="1"/>
  <c r="N4039" i="1"/>
  <c r="O4039" i="1" s="1"/>
  <c r="N10828" i="1"/>
  <c r="O10828" i="1" s="1"/>
  <c r="N7605" i="1"/>
  <c r="O7605" i="1" s="1"/>
  <c r="N2132" i="1"/>
  <c r="O2132" i="1" s="1"/>
  <c r="N12626" i="1"/>
  <c r="O12626" i="1" s="1"/>
  <c r="N13801" i="1"/>
  <c r="O13801" i="1" s="1"/>
  <c r="N5236" i="1"/>
  <c r="O5236" i="1" s="1"/>
  <c r="N5629" i="1"/>
  <c r="O5629" i="1" s="1"/>
  <c r="N11857" i="1"/>
  <c r="O11857" i="1" s="1"/>
  <c r="N13150" i="1"/>
  <c r="O13150" i="1" s="1"/>
  <c r="N8033" i="1"/>
  <c r="O8033" i="1" s="1"/>
  <c r="N13281" i="1"/>
  <c r="O13281" i="1" s="1"/>
  <c r="N293" i="1"/>
  <c r="O293" i="1" s="1"/>
  <c r="N2521" i="1"/>
  <c r="O2521" i="1" s="1"/>
  <c r="N13266" i="1"/>
  <c r="O13266" i="1" s="1"/>
  <c r="N10338" i="1"/>
  <c r="O10338" i="1" s="1"/>
  <c r="N9861" i="1"/>
  <c r="O9861" i="1" s="1"/>
  <c r="N10077" i="1"/>
  <c r="O10077" i="1" s="1"/>
  <c r="N1723" i="1"/>
  <c r="O1723" i="1" s="1"/>
  <c r="N13273" i="1"/>
  <c r="O13273" i="1" s="1"/>
  <c r="N1521" i="1"/>
  <c r="O1521" i="1" s="1"/>
  <c r="N3140" i="1"/>
  <c r="O3140" i="1" s="1"/>
  <c r="N11362" i="1"/>
  <c r="O11362" i="1" s="1"/>
  <c r="N3671" i="1"/>
  <c r="O3671" i="1" s="1"/>
  <c r="N12352" i="1"/>
  <c r="O12352" i="1" s="1"/>
  <c r="N11179" i="1"/>
  <c r="O11179" i="1" s="1"/>
  <c r="N11420" i="1"/>
  <c r="O11420" i="1" s="1"/>
  <c r="N6435" i="1"/>
  <c r="O6435" i="1" s="1"/>
  <c r="N8597" i="1"/>
  <c r="O8597" i="1" s="1"/>
  <c r="N6838" i="1"/>
  <c r="O6838" i="1" s="1"/>
  <c r="N11377" i="1"/>
  <c r="O11377" i="1" s="1"/>
  <c r="N1874" i="1"/>
  <c r="O1874" i="1" s="1"/>
  <c r="N6935" i="1"/>
  <c r="O6935" i="1" s="1"/>
  <c r="N12178" i="1"/>
  <c r="O12178" i="1" s="1"/>
  <c r="N3382" i="1"/>
  <c r="O3382" i="1" s="1"/>
  <c r="N6657" i="1"/>
  <c r="O6657" i="1" s="1"/>
  <c r="N4410" i="1"/>
  <c r="O4410" i="1" s="1"/>
  <c r="N6842" i="1"/>
  <c r="O6842" i="1" s="1"/>
  <c r="N784" i="1"/>
  <c r="O784" i="1" s="1"/>
  <c r="N7281" i="1"/>
  <c r="O7281" i="1" s="1"/>
  <c r="N6139" i="1"/>
  <c r="O6139" i="1" s="1"/>
  <c r="N14372" i="1"/>
  <c r="O14372" i="1" s="1"/>
  <c r="N3894" i="1"/>
  <c r="O3894" i="1" s="1"/>
  <c r="N3963" i="1"/>
  <c r="O3963" i="1" s="1"/>
  <c r="N2288" i="1"/>
  <c r="O2288" i="1" s="1"/>
  <c r="N3831" i="1"/>
  <c r="O3831" i="1" s="1"/>
  <c r="N14466" i="1"/>
  <c r="O14466" i="1" s="1"/>
  <c r="N9627" i="1"/>
  <c r="O9627" i="1" s="1"/>
  <c r="N246" i="1"/>
  <c r="O246" i="1" s="1"/>
  <c r="N546" i="1"/>
  <c r="O546" i="1" s="1"/>
  <c r="N426" i="1"/>
  <c r="O426" i="1" s="1"/>
  <c r="N3882" i="1"/>
  <c r="O3882" i="1" s="1"/>
  <c r="N899" i="1"/>
  <c r="O899" i="1" s="1"/>
  <c r="N1051" i="1"/>
  <c r="O1051" i="1" s="1"/>
  <c r="N6678" i="1"/>
  <c r="O6678" i="1" s="1"/>
  <c r="N121" i="1"/>
  <c r="O121" i="1" s="1"/>
  <c r="N266" i="1"/>
  <c r="O266" i="1" s="1"/>
  <c r="N9512" i="1"/>
  <c r="O9512" i="1" s="1"/>
  <c r="N10735" i="1"/>
  <c r="O10735" i="1" s="1"/>
  <c r="N14833" i="1"/>
  <c r="O14833" i="1" s="1"/>
  <c r="N7391" i="1"/>
  <c r="O7391" i="1" s="1"/>
  <c r="N8737" i="1"/>
  <c r="O8737" i="1" s="1"/>
  <c r="N9138" i="1"/>
  <c r="O9138" i="1" s="1"/>
  <c r="N11509" i="1"/>
  <c r="O11509" i="1" s="1"/>
  <c r="N6288" i="1"/>
  <c r="O6288" i="1" s="1"/>
  <c r="N15128" i="1"/>
  <c r="O15128" i="1" s="1"/>
  <c r="N7626" i="1"/>
  <c r="O7626" i="1" s="1"/>
  <c r="N1971" i="1"/>
  <c r="O1971" i="1" s="1"/>
  <c r="N11501" i="1"/>
  <c r="O11501" i="1" s="1"/>
  <c r="N7951" i="1"/>
  <c r="O7951" i="1" s="1"/>
  <c r="N9995" i="1"/>
  <c r="O9995" i="1" s="1"/>
  <c r="N7879" i="1"/>
  <c r="O7879" i="1" s="1"/>
  <c r="N10009" i="1"/>
  <c r="O10009" i="1" s="1"/>
  <c r="N6916" i="1"/>
  <c r="O6916" i="1" s="1"/>
  <c r="N5906" i="1"/>
  <c r="O5906" i="1" s="1"/>
  <c r="N2900" i="1"/>
  <c r="O2900" i="1" s="1"/>
  <c r="N5049" i="1"/>
  <c r="O5049" i="1" s="1"/>
  <c r="N588" i="1"/>
  <c r="O588" i="1" s="1"/>
  <c r="N7577" i="1"/>
  <c r="O7577" i="1" s="1"/>
  <c r="N6542" i="1"/>
  <c r="O6542" i="1" s="1"/>
  <c r="N1798" i="1"/>
  <c r="O1798" i="1" s="1"/>
  <c r="N8658" i="1"/>
  <c r="O8658" i="1" s="1"/>
  <c r="N13707" i="1"/>
  <c r="O13707" i="1" s="1"/>
  <c r="N7835" i="1"/>
  <c r="O7835" i="1" s="1"/>
  <c r="N765" i="1"/>
  <c r="O765" i="1" s="1"/>
  <c r="N6300" i="1"/>
  <c r="O6300" i="1" s="1"/>
  <c r="N14002" i="1"/>
  <c r="O14002" i="1" s="1"/>
  <c r="N14627" i="1"/>
  <c r="O14627" i="1" s="1"/>
  <c r="N13000" i="1"/>
  <c r="O13000" i="1" s="1"/>
  <c r="N6552" i="1"/>
  <c r="O6552" i="1" s="1"/>
  <c r="N5746" i="1"/>
  <c r="O5746" i="1" s="1"/>
  <c r="N4356" i="1"/>
  <c r="O4356" i="1" s="1"/>
  <c r="N2182" i="1"/>
  <c r="O2182" i="1" s="1"/>
  <c r="N13814" i="1"/>
  <c r="O13814" i="1" s="1"/>
  <c r="N10451" i="1"/>
  <c r="O10451" i="1" s="1"/>
  <c r="N12630" i="1"/>
  <c r="O12630" i="1" s="1"/>
  <c r="N1546" i="1"/>
  <c r="O1546" i="1" s="1"/>
  <c r="N2647" i="1"/>
  <c r="O2647" i="1" s="1"/>
  <c r="N548" i="1"/>
  <c r="O548" i="1" s="1"/>
  <c r="N6816" i="1"/>
  <c r="O6816" i="1" s="1"/>
  <c r="N6616" i="1"/>
  <c r="O6616" i="1" s="1"/>
  <c r="N12828" i="1"/>
  <c r="O12828" i="1" s="1"/>
  <c r="N456" i="1"/>
  <c r="O456" i="1" s="1"/>
  <c r="N7908" i="1"/>
  <c r="O7908" i="1" s="1"/>
  <c r="N11396" i="1"/>
  <c r="O11396" i="1" s="1"/>
  <c r="N9809" i="1"/>
  <c r="O9809" i="1" s="1"/>
  <c r="N14828" i="1"/>
  <c r="O14828" i="1" s="1"/>
  <c r="N13545" i="1"/>
  <c r="O13545" i="1" s="1"/>
  <c r="N2671" i="1"/>
  <c r="O2671" i="1" s="1"/>
  <c r="N5931" i="1"/>
  <c r="O5931" i="1" s="1"/>
  <c r="N11493" i="1"/>
  <c r="O11493" i="1" s="1"/>
  <c r="N6406" i="1"/>
  <c r="O6406" i="1" s="1"/>
  <c r="N6428" i="1"/>
  <c r="O6428" i="1" s="1"/>
  <c r="N3261" i="1"/>
  <c r="O3261" i="1" s="1"/>
  <c r="N2545" i="1"/>
  <c r="O2545" i="1" s="1"/>
  <c r="N10101" i="1"/>
  <c r="O10101" i="1" s="1"/>
  <c r="N15179" i="1"/>
  <c r="O15179" i="1" s="1"/>
  <c r="N14247" i="1"/>
  <c r="O14247" i="1" s="1"/>
  <c r="N13312" i="1"/>
  <c r="O13312" i="1" s="1"/>
  <c r="N15063" i="1"/>
  <c r="O15063" i="1" s="1"/>
  <c r="N2779" i="1"/>
  <c r="O2779" i="1" s="1"/>
  <c r="N6578" i="1"/>
  <c r="O6578" i="1" s="1"/>
  <c r="N2140" i="1"/>
  <c r="O2140" i="1" s="1"/>
  <c r="N7289" i="1"/>
  <c r="O7289" i="1" s="1"/>
  <c r="N1320" i="1"/>
  <c r="O1320" i="1" s="1"/>
  <c r="N10436" i="1"/>
  <c r="O10436" i="1" s="1"/>
  <c r="N6806" i="1"/>
  <c r="O6806" i="1" s="1"/>
  <c r="N13403" i="1"/>
  <c r="O13403" i="1" s="1"/>
  <c r="N3535" i="1"/>
  <c r="O3535" i="1" s="1"/>
  <c r="N5952" i="1"/>
  <c r="O5952" i="1" s="1"/>
  <c r="N21" i="1"/>
  <c r="O21" i="1" s="1"/>
  <c r="N7125" i="1"/>
  <c r="O7125" i="1" s="1"/>
  <c r="N1279" i="1"/>
  <c r="O1279" i="1" s="1"/>
  <c r="N14301" i="1"/>
  <c r="O14301" i="1" s="1"/>
  <c r="N14609" i="1"/>
  <c r="O14609" i="1" s="1"/>
  <c r="N8516" i="1"/>
  <c r="O8516" i="1" s="1"/>
  <c r="N6659" i="1"/>
  <c r="O6659" i="1" s="1"/>
  <c r="N7286" i="1"/>
  <c r="O7286" i="1" s="1"/>
  <c r="N5254" i="1"/>
  <c r="O5254" i="1" s="1"/>
  <c r="N6652" i="1"/>
  <c r="O6652" i="1" s="1"/>
  <c r="N7667" i="1"/>
  <c r="O7667" i="1" s="1"/>
  <c r="N14795" i="1"/>
  <c r="O14795" i="1" s="1"/>
  <c r="N6034" i="1"/>
  <c r="O6034" i="1" s="1"/>
  <c r="N11559" i="1"/>
  <c r="O11559" i="1" s="1"/>
  <c r="N11270" i="1"/>
  <c r="O11270" i="1" s="1"/>
  <c r="N14739" i="1"/>
  <c r="O14739" i="1" s="1"/>
  <c r="N789" i="1"/>
  <c r="O789" i="1" s="1"/>
  <c r="N1340" i="1"/>
  <c r="O1340" i="1" s="1"/>
  <c r="N8856" i="1"/>
  <c r="O8856" i="1" s="1"/>
  <c r="N7303" i="1"/>
  <c r="O7303" i="1" s="1"/>
  <c r="N9490" i="1"/>
  <c r="O9490" i="1" s="1"/>
  <c r="N8171" i="1"/>
  <c r="O8171" i="1" s="1"/>
  <c r="N11740" i="1"/>
  <c r="O11740" i="1" s="1"/>
  <c r="N13662" i="1"/>
  <c r="O13662" i="1" s="1"/>
  <c r="N8168" i="1"/>
  <c r="O8168" i="1" s="1"/>
  <c r="N1369" i="1"/>
  <c r="O1369" i="1" s="1"/>
  <c r="N1693" i="1"/>
  <c r="O1693" i="1" s="1"/>
  <c r="N3435" i="1"/>
  <c r="O3435" i="1" s="1"/>
  <c r="N13224" i="1"/>
  <c r="O13224" i="1" s="1"/>
  <c r="N8929" i="1"/>
  <c r="O8929" i="1" s="1"/>
  <c r="N5711" i="1"/>
  <c r="O5711" i="1" s="1"/>
  <c r="N5473" i="1"/>
  <c r="O5473" i="1" s="1"/>
  <c r="N960" i="1"/>
  <c r="O960" i="1" s="1"/>
  <c r="N4218" i="1"/>
  <c r="O4218" i="1" s="1"/>
  <c r="N5439" i="1"/>
  <c r="O5439" i="1" s="1"/>
  <c r="N1321" i="1"/>
  <c r="O1321" i="1" s="1"/>
  <c r="N6316" i="1"/>
  <c r="O6316" i="1" s="1"/>
  <c r="N5878" i="1"/>
  <c r="O5878" i="1" s="1"/>
  <c r="N14605" i="1"/>
  <c r="O14605" i="1" s="1"/>
  <c r="N7253" i="1"/>
  <c r="O7253" i="1" s="1"/>
  <c r="N10135" i="1"/>
  <c r="O10135" i="1" s="1"/>
  <c r="N13529" i="1"/>
  <c r="O13529" i="1" s="1"/>
  <c r="N13603" i="1"/>
  <c r="O13603" i="1" s="1"/>
  <c r="N9491" i="1"/>
  <c r="O9491" i="1" s="1"/>
  <c r="N7973" i="1"/>
  <c r="O7973" i="1" s="1"/>
  <c r="N4881" i="1"/>
  <c r="O4881" i="1" s="1"/>
  <c r="N6909" i="1"/>
  <c r="O6909" i="1" s="1"/>
  <c r="N1165" i="1"/>
  <c r="O1165" i="1" s="1"/>
  <c r="N2511" i="1"/>
  <c r="O2511" i="1" s="1"/>
  <c r="N5675" i="1"/>
  <c r="O5675" i="1" s="1"/>
  <c r="N368" i="1"/>
  <c r="O368" i="1" s="1"/>
  <c r="N11017" i="1"/>
  <c r="O11017" i="1" s="1"/>
  <c r="N9078" i="1"/>
  <c r="O9078" i="1" s="1"/>
  <c r="N13132" i="1"/>
  <c r="O13132" i="1" s="1"/>
  <c r="N2568" i="1"/>
  <c r="O2568" i="1" s="1"/>
  <c r="N14304" i="1"/>
  <c r="O14304" i="1" s="1"/>
  <c r="N13832" i="1"/>
  <c r="O13832" i="1" s="1"/>
  <c r="N8229" i="1"/>
  <c r="O8229" i="1" s="1"/>
  <c r="N5549" i="1"/>
  <c r="O5549" i="1" s="1"/>
  <c r="N13300" i="1"/>
  <c r="O13300" i="1" s="1"/>
  <c r="N14425" i="1"/>
  <c r="O14425" i="1" s="1"/>
  <c r="N2469" i="1"/>
  <c r="O2469" i="1" s="1"/>
  <c r="N8894" i="1"/>
  <c r="O8894" i="1" s="1"/>
  <c r="N7691" i="1"/>
  <c r="O7691" i="1" s="1"/>
  <c r="N8204" i="1"/>
  <c r="O8204" i="1" s="1"/>
  <c r="N1077" i="1"/>
  <c r="O1077" i="1" s="1"/>
  <c r="N5774" i="1"/>
  <c r="O5774" i="1" s="1"/>
  <c r="N2263" i="1"/>
  <c r="O2263" i="1" s="1"/>
  <c r="N13398" i="1"/>
  <c r="O13398" i="1" s="1"/>
  <c r="N6931" i="1"/>
  <c r="O6931" i="1" s="1"/>
  <c r="N12879" i="1"/>
  <c r="O12879" i="1" s="1"/>
  <c r="N3332" i="1"/>
  <c r="O3332" i="1" s="1"/>
  <c r="N13277" i="1"/>
  <c r="O13277" i="1" s="1"/>
  <c r="N2130" i="1"/>
  <c r="O2130" i="1" s="1"/>
  <c r="N2342" i="1"/>
  <c r="O2342" i="1" s="1"/>
  <c r="N15169" i="1"/>
  <c r="O15169" i="1" s="1"/>
  <c r="N444" i="1"/>
  <c r="O444" i="1" s="1"/>
  <c r="N489" i="1"/>
  <c r="O489" i="1" s="1"/>
  <c r="N1633" i="1"/>
  <c r="O1633" i="1" s="1"/>
  <c r="N2903" i="1"/>
  <c r="O2903" i="1" s="1"/>
  <c r="N1068" i="1"/>
  <c r="O1068" i="1" s="1"/>
  <c r="N14588" i="1"/>
  <c r="O14588" i="1" s="1"/>
  <c r="N4581" i="1"/>
  <c r="O4581" i="1" s="1"/>
  <c r="N14842" i="1"/>
  <c r="O14842" i="1" s="1"/>
  <c r="N13476" i="1"/>
  <c r="O13476" i="1" s="1"/>
  <c r="N11752" i="1"/>
  <c r="O11752" i="1" s="1"/>
  <c r="N427" i="1"/>
  <c r="O427" i="1" s="1"/>
  <c r="N11195" i="1"/>
  <c r="O11195" i="1" s="1"/>
  <c r="N5720" i="1"/>
  <c r="O5720" i="1" s="1"/>
  <c r="N13452" i="1"/>
  <c r="O13452" i="1" s="1"/>
  <c r="N8487" i="1"/>
  <c r="O8487" i="1" s="1"/>
  <c r="N3576" i="1"/>
  <c r="O3576" i="1" s="1"/>
  <c r="N9328" i="1"/>
  <c r="O9328" i="1" s="1"/>
  <c r="N8120" i="1"/>
  <c r="O8120" i="1" s="1"/>
  <c r="N10666" i="1"/>
  <c r="O10666" i="1" s="1"/>
  <c r="N3887" i="1"/>
  <c r="O3887" i="1" s="1"/>
  <c r="N15202" i="1"/>
  <c r="O15202" i="1" s="1"/>
  <c r="N10307" i="1"/>
  <c r="O10307" i="1" s="1"/>
  <c r="N5829" i="1"/>
  <c r="O5829" i="1" s="1"/>
  <c r="N9092" i="1"/>
  <c r="O9092" i="1" s="1"/>
  <c r="N6161" i="1"/>
  <c r="O6161" i="1" s="1"/>
  <c r="N13304" i="1"/>
  <c r="O13304" i="1" s="1"/>
  <c r="N14420" i="1"/>
  <c r="O14420" i="1" s="1"/>
  <c r="N13938" i="1"/>
  <c r="O13938" i="1" s="1"/>
  <c r="N6505" i="1"/>
  <c r="O6505" i="1" s="1"/>
  <c r="N3333" i="1"/>
  <c r="O3333" i="1" s="1"/>
  <c r="N9315" i="1"/>
  <c r="O9315" i="1" s="1"/>
  <c r="N8662" i="1"/>
  <c r="O8662" i="1" s="1"/>
  <c r="N1005" i="1"/>
  <c r="O1005" i="1" s="1"/>
  <c r="N13067" i="1"/>
  <c r="O13067" i="1" s="1"/>
  <c r="N590" i="1"/>
  <c r="O590" i="1" s="1"/>
  <c r="N563" i="1"/>
  <c r="O563" i="1" s="1"/>
  <c r="N11309" i="1"/>
  <c r="O11309" i="1" s="1"/>
  <c r="N14470" i="1"/>
  <c r="O14470" i="1" s="1"/>
  <c r="N10742" i="1"/>
  <c r="O10742" i="1" s="1"/>
  <c r="N12040" i="1"/>
  <c r="O12040" i="1" s="1"/>
  <c r="N14085" i="1"/>
  <c r="O14085" i="1" s="1"/>
  <c r="N4953" i="1"/>
  <c r="O4953" i="1" s="1"/>
  <c r="N9438" i="1"/>
  <c r="O9438" i="1" s="1"/>
  <c r="N5419" i="1"/>
  <c r="O5419" i="1" s="1"/>
  <c r="N12121" i="1"/>
  <c r="O12121" i="1" s="1"/>
  <c r="N12238" i="1"/>
  <c r="O12238" i="1" s="1"/>
  <c r="N7432" i="1"/>
  <c r="O7432" i="1" s="1"/>
  <c r="N11791" i="1"/>
  <c r="O11791" i="1" s="1"/>
  <c r="N5884" i="1"/>
  <c r="O5884" i="1" s="1"/>
  <c r="N10469" i="1"/>
  <c r="O10469" i="1" s="1"/>
  <c r="N4760" i="1"/>
  <c r="O4760" i="1" s="1"/>
  <c r="N1935" i="1"/>
  <c r="O1935" i="1" s="1"/>
  <c r="N12697" i="1"/>
  <c r="O12697" i="1" s="1"/>
  <c r="N522" i="1"/>
  <c r="O522" i="1" s="1"/>
  <c r="N7335" i="1"/>
  <c r="O7335" i="1" s="1"/>
  <c r="N14685" i="1"/>
  <c r="O14685" i="1" s="1"/>
  <c r="N16" i="1"/>
  <c r="O16" i="1" s="1"/>
  <c r="N14345" i="1"/>
  <c r="O14345" i="1" s="1"/>
  <c r="N1371" i="1"/>
  <c r="O1371" i="1" s="1"/>
  <c r="N8822" i="1"/>
  <c r="O8822" i="1" s="1"/>
  <c r="N6711" i="1"/>
  <c r="O6711" i="1" s="1"/>
  <c r="N3013" i="1"/>
  <c r="O3013" i="1" s="1"/>
  <c r="N10929" i="1"/>
  <c r="O10929" i="1" s="1"/>
  <c r="N4459" i="1"/>
  <c r="O4459" i="1" s="1"/>
  <c r="N11479" i="1"/>
  <c r="O11479" i="1" s="1"/>
  <c r="N5950" i="1"/>
  <c r="O5950" i="1" s="1"/>
  <c r="N665" i="1"/>
  <c r="O665" i="1" s="1"/>
  <c r="N6551" i="1"/>
  <c r="O6551" i="1" s="1"/>
  <c r="N10032" i="1"/>
  <c r="O10032" i="1" s="1"/>
  <c r="N1888" i="1"/>
  <c r="O1888" i="1" s="1"/>
  <c r="N12674" i="1"/>
  <c r="O12674" i="1" s="1"/>
  <c r="N9267" i="1"/>
  <c r="O9267" i="1" s="1"/>
  <c r="N13872" i="1"/>
  <c r="O13872" i="1" s="1"/>
  <c r="N14117" i="1"/>
  <c r="O14117" i="1" s="1"/>
  <c r="N14848" i="1"/>
  <c r="O14848" i="1" s="1"/>
  <c r="N6553" i="1"/>
  <c r="O6553" i="1" s="1"/>
  <c r="N5090" i="1"/>
  <c r="O5090" i="1" s="1"/>
  <c r="N13054" i="1"/>
  <c r="O13054" i="1" s="1"/>
  <c r="N10240" i="1"/>
  <c r="O10240" i="1" s="1"/>
  <c r="N5454" i="1"/>
  <c r="O5454" i="1" s="1"/>
  <c r="N13741" i="1"/>
  <c r="O13741" i="1" s="1"/>
  <c r="N3938" i="1"/>
  <c r="O3938" i="1" s="1"/>
  <c r="N13958" i="1"/>
  <c r="O13958" i="1" s="1"/>
  <c r="N12312" i="1"/>
  <c r="O12312" i="1" s="1"/>
  <c r="N6230" i="1"/>
  <c r="O6230" i="1" s="1"/>
  <c r="N5404" i="1"/>
  <c r="O5404" i="1" s="1"/>
  <c r="N13577" i="1"/>
  <c r="O13577" i="1" s="1"/>
  <c r="N7419" i="1"/>
  <c r="O7419" i="1" s="1"/>
  <c r="N11777" i="1"/>
  <c r="O11777" i="1" s="1"/>
  <c r="N9917" i="1"/>
  <c r="O9917" i="1" s="1"/>
  <c r="N2716" i="1"/>
  <c r="O2716" i="1" s="1"/>
  <c r="N13831" i="1"/>
  <c r="O13831" i="1" s="1"/>
  <c r="N9499" i="1"/>
  <c r="O9499" i="1" s="1"/>
  <c r="N4964" i="1"/>
  <c r="O4964" i="1" s="1"/>
  <c r="N5459" i="1"/>
  <c r="O5459" i="1" s="1"/>
  <c r="N3625" i="1"/>
  <c r="O3625" i="1" s="1"/>
  <c r="N9073" i="1"/>
  <c r="O9073" i="1" s="1"/>
  <c r="N2868" i="1"/>
  <c r="O2868" i="1" s="1"/>
  <c r="N5455" i="1"/>
  <c r="O5455" i="1" s="1"/>
  <c r="N14404" i="1"/>
  <c r="O14404" i="1" s="1"/>
  <c r="N703" i="1"/>
  <c r="O703" i="1" s="1"/>
  <c r="N11098" i="1"/>
  <c r="O11098" i="1" s="1"/>
  <c r="N2055" i="1"/>
  <c r="O2055" i="1" s="1"/>
  <c r="N5465" i="1"/>
  <c r="O5465" i="1" s="1"/>
  <c r="N8821" i="1"/>
  <c r="O8821" i="1" s="1"/>
  <c r="N15098" i="1"/>
  <c r="O15098" i="1" s="1"/>
  <c r="N4877" i="1"/>
  <c r="O4877" i="1" s="1"/>
  <c r="N2938" i="1"/>
  <c r="O2938" i="1" s="1"/>
  <c r="N9612" i="1"/>
  <c r="O9612" i="1" s="1"/>
  <c r="N7288" i="1"/>
  <c r="O7288" i="1" s="1"/>
  <c r="N3986" i="1"/>
  <c r="O3986" i="1" s="1"/>
  <c r="N11265" i="1"/>
  <c r="O11265" i="1" s="1"/>
  <c r="N11922" i="1"/>
  <c r="O11922" i="1" s="1"/>
  <c r="N11279" i="1"/>
  <c r="O11279" i="1" s="1"/>
  <c r="N12837" i="1"/>
  <c r="O12837" i="1" s="1"/>
  <c r="N10454" i="1"/>
  <c r="O10454" i="1" s="1"/>
  <c r="N10513" i="1"/>
  <c r="O10513" i="1" s="1"/>
  <c r="N6779" i="1"/>
  <c r="O6779" i="1" s="1"/>
  <c r="N8925" i="1"/>
  <c r="O8925" i="1" s="1"/>
  <c r="N10490" i="1"/>
  <c r="O10490" i="1" s="1"/>
  <c r="N7965" i="1"/>
  <c r="O7965" i="1" s="1"/>
  <c r="N10594" i="1"/>
  <c r="O10594" i="1" s="1"/>
  <c r="N13591" i="1"/>
  <c r="O13591" i="1" s="1"/>
  <c r="N6499" i="1"/>
  <c r="O6499" i="1" s="1"/>
  <c r="N6735" i="1"/>
  <c r="O6735" i="1" s="1"/>
  <c r="N11924" i="1"/>
  <c r="O11924" i="1" s="1"/>
  <c r="N4806" i="1"/>
  <c r="O4806" i="1" s="1"/>
  <c r="N1201" i="1"/>
  <c r="O1201" i="1" s="1"/>
  <c r="N5783" i="1"/>
  <c r="O5783" i="1" s="1"/>
  <c r="N7876" i="1"/>
  <c r="O7876" i="1" s="1"/>
  <c r="N4232" i="1"/>
  <c r="O4232" i="1" s="1"/>
  <c r="N10368" i="1"/>
  <c r="O10368" i="1" s="1"/>
  <c r="N8230" i="1"/>
  <c r="O8230" i="1" s="1"/>
  <c r="N4552" i="1"/>
  <c r="O4552" i="1" s="1"/>
  <c r="N2639" i="1"/>
  <c r="O2639" i="1" s="1"/>
  <c r="N11274" i="1"/>
  <c r="O11274" i="1" s="1"/>
  <c r="N17" i="1"/>
  <c r="O17" i="1" s="1"/>
  <c r="N5536" i="1"/>
  <c r="O5536" i="1" s="1"/>
  <c r="N4779" i="1"/>
  <c r="O4779" i="1" s="1"/>
  <c r="N1887" i="1"/>
  <c r="O1887" i="1" s="1"/>
  <c r="N14784" i="1"/>
  <c r="O14784" i="1" s="1"/>
  <c r="N5000" i="1"/>
  <c r="O5000" i="1" s="1"/>
  <c r="N13068" i="1"/>
  <c r="O13068" i="1" s="1"/>
  <c r="N7027" i="1"/>
  <c r="O7027" i="1" s="1"/>
  <c r="N8967" i="1"/>
  <c r="O8967" i="1" s="1"/>
  <c r="N9152" i="1"/>
  <c r="O9152" i="1" s="1"/>
  <c r="N8603" i="1"/>
  <c r="O8603" i="1" s="1"/>
  <c r="N14401" i="1"/>
  <c r="O14401" i="1" s="1"/>
  <c r="N8976" i="1"/>
  <c r="O8976" i="1" s="1"/>
  <c r="N15233" i="1"/>
  <c r="O15233" i="1" s="1"/>
  <c r="N5268" i="1"/>
  <c r="O5268" i="1" s="1"/>
  <c r="N9515" i="1"/>
  <c r="O9515" i="1" s="1"/>
  <c r="N14497" i="1"/>
  <c r="O14497" i="1" s="1"/>
  <c r="N10352" i="1"/>
  <c r="O10352" i="1" s="1"/>
  <c r="N3864" i="1"/>
  <c r="O3864" i="1" s="1"/>
  <c r="N12878" i="1"/>
  <c r="O12878" i="1" s="1"/>
  <c r="N8034" i="1"/>
  <c r="O8034" i="1" s="1"/>
  <c r="N11194" i="1"/>
  <c r="O11194" i="1" s="1"/>
  <c r="N412" i="1"/>
  <c r="O412" i="1" s="1"/>
  <c r="N6014" i="1"/>
  <c r="O6014" i="1" s="1"/>
  <c r="N9839" i="1"/>
  <c r="O9839" i="1" s="1"/>
  <c r="N10407" i="1"/>
  <c r="O10407" i="1" s="1"/>
  <c r="N8228" i="1"/>
  <c r="O8228" i="1" s="1"/>
  <c r="N636" i="1"/>
  <c r="O636" i="1" s="1"/>
  <c r="N12291" i="1"/>
  <c r="O12291" i="1" s="1"/>
  <c r="N9691" i="1"/>
  <c r="O9691" i="1" s="1"/>
  <c r="N1490" i="1"/>
  <c r="O1490" i="1" s="1"/>
  <c r="N13279" i="1"/>
  <c r="O13279" i="1" s="1"/>
  <c r="N9570" i="1"/>
  <c r="O9570" i="1" s="1"/>
  <c r="N13012" i="1"/>
  <c r="O13012" i="1" s="1"/>
  <c r="N12835" i="1"/>
  <c r="O12835" i="1" s="1"/>
  <c r="N10662" i="1"/>
  <c r="O10662" i="1" s="1"/>
  <c r="N4344" i="1"/>
  <c r="O4344" i="1" s="1"/>
  <c r="N11858" i="1"/>
  <c r="O11858" i="1" s="1"/>
  <c r="N4999" i="1"/>
  <c r="O4999" i="1" s="1"/>
  <c r="N5190" i="1"/>
  <c r="O5190" i="1" s="1"/>
  <c r="N10272" i="1"/>
  <c r="O10272" i="1" s="1"/>
  <c r="N13886" i="1"/>
  <c r="O13886" i="1" s="1"/>
  <c r="N6814" i="1"/>
  <c r="O6814" i="1" s="1"/>
  <c r="N8650" i="1"/>
  <c r="O8650" i="1" s="1"/>
  <c r="N3456" i="1"/>
  <c r="O3456" i="1" s="1"/>
  <c r="N10317" i="1"/>
  <c r="O10317" i="1" s="1"/>
  <c r="N4689" i="1"/>
  <c r="O4689" i="1" s="1"/>
  <c r="N13647" i="1"/>
  <c r="O13647" i="1" s="1"/>
  <c r="N31" i="1"/>
  <c r="O31" i="1" s="1"/>
  <c r="N7319" i="1"/>
  <c r="O7319" i="1" s="1"/>
  <c r="N12794" i="1"/>
  <c r="O12794" i="1" s="1"/>
  <c r="N4462" i="1"/>
  <c r="O4462" i="1" s="1"/>
  <c r="N7414" i="1"/>
  <c r="O7414" i="1" s="1"/>
  <c r="N1643" i="1"/>
  <c r="O1643" i="1" s="1"/>
  <c r="N1802" i="1"/>
  <c r="O1802" i="1" s="1"/>
  <c r="N9787" i="1"/>
  <c r="O9787" i="1" s="1"/>
  <c r="N12418" i="1"/>
  <c r="O12418" i="1" s="1"/>
  <c r="N950" i="1"/>
  <c r="O950" i="1" s="1"/>
  <c r="N3268" i="1"/>
  <c r="O3268" i="1" s="1"/>
  <c r="N6545" i="1"/>
  <c r="O6545" i="1" s="1"/>
  <c r="N14725" i="1"/>
  <c r="O14725" i="1" s="1"/>
  <c r="N1488" i="1"/>
  <c r="O1488" i="1" s="1"/>
  <c r="N11714" i="1"/>
  <c r="O11714" i="1" s="1"/>
  <c r="N9396" i="1"/>
  <c r="O9396" i="1" s="1"/>
  <c r="N6391" i="1"/>
  <c r="O6391" i="1" s="1"/>
  <c r="N4452" i="1"/>
  <c r="O4452" i="1" s="1"/>
  <c r="N5686" i="1"/>
  <c r="O5686" i="1" s="1"/>
  <c r="N6431" i="1"/>
  <c r="O6431" i="1" s="1"/>
  <c r="N13458" i="1"/>
  <c r="O13458" i="1" s="1"/>
  <c r="N15140" i="1"/>
  <c r="O15140" i="1" s="1"/>
  <c r="N14690" i="1"/>
  <c r="O14690" i="1" s="1"/>
  <c r="N2222" i="1"/>
  <c r="O2222" i="1" s="1"/>
  <c r="N449" i="1"/>
  <c r="O449" i="1" s="1"/>
  <c r="N3259" i="1"/>
  <c r="O3259" i="1" s="1"/>
  <c r="N4607" i="1"/>
  <c r="O4607" i="1" s="1"/>
  <c r="N7019" i="1"/>
  <c r="O7019" i="1" s="1"/>
  <c r="N7858" i="1"/>
  <c r="O7858" i="1" s="1"/>
  <c r="N5620" i="1"/>
  <c r="O5620" i="1" s="1"/>
  <c r="N14183" i="1"/>
  <c r="O14183" i="1" s="1"/>
  <c r="N11154" i="1"/>
  <c r="O11154" i="1" s="1"/>
  <c r="N10692" i="1"/>
  <c r="O10692" i="1" s="1"/>
  <c r="N8873" i="1"/>
  <c r="O8873" i="1" s="1"/>
  <c r="N8586" i="1"/>
  <c r="O8586" i="1" s="1"/>
  <c r="N6562" i="1"/>
  <c r="O6562" i="1" s="1"/>
  <c r="N6706" i="1"/>
  <c r="O6706" i="1" s="1"/>
  <c r="N14403" i="1"/>
  <c r="O14403" i="1" s="1"/>
  <c r="N9072" i="1"/>
  <c r="O9072" i="1" s="1"/>
  <c r="N6280" i="1"/>
  <c r="O6280" i="1" s="1"/>
  <c r="N7484" i="1"/>
  <c r="O7484" i="1" s="1"/>
  <c r="N14270" i="1"/>
  <c r="O14270" i="1" s="1"/>
  <c r="N5240" i="1"/>
  <c r="O5240" i="1" s="1"/>
  <c r="N15322" i="1"/>
  <c r="O15322" i="1" s="1"/>
  <c r="N5861" i="1"/>
  <c r="O5861" i="1" s="1"/>
  <c r="N12183" i="1"/>
  <c r="O12183" i="1" s="1"/>
  <c r="N1062" i="1"/>
  <c r="O1062" i="1" s="1"/>
  <c r="N6184" i="1"/>
  <c r="O6184" i="1" s="1"/>
  <c r="N2229" i="1"/>
  <c r="O2229" i="1" s="1"/>
  <c r="N4432" i="1"/>
  <c r="O4432" i="1" s="1"/>
  <c r="N6111" i="1"/>
  <c r="O6111" i="1" s="1"/>
  <c r="N8614" i="1"/>
  <c r="O8614" i="1" s="1"/>
  <c r="N2129" i="1"/>
  <c r="O2129" i="1" s="1"/>
  <c r="N6775" i="1"/>
  <c r="O6775" i="1" s="1"/>
  <c r="N14291" i="1"/>
  <c r="O14291" i="1" s="1"/>
  <c r="N7764" i="1"/>
  <c r="O7764" i="1" s="1"/>
  <c r="N1060" i="1"/>
  <c r="O1060" i="1" s="1"/>
  <c r="N3008" i="1"/>
  <c r="O3008" i="1" s="1"/>
  <c r="N12306" i="1"/>
  <c r="O12306" i="1" s="1"/>
  <c r="N4652" i="1"/>
  <c r="O4652" i="1" s="1"/>
  <c r="N13051" i="1"/>
  <c r="O13051" i="1" s="1"/>
  <c r="N4567" i="1"/>
  <c r="O4567" i="1" s="1"/>
  <c r="N8599" i="1"/>
  <c r="O8599" i="1" s="1"/>
  <c r="N9039" i="1"/>
  <c r="O9039" i="1" s="1"/>
  <c r="N10050" i="1"/>
  <c r="O10050" i="1" s="1"/>
  <c r="N11413" i="1"/>
  <c r="O11413" i="1" s="1"/>
  <c r="N15302" i="1"/>
  <c r="O15302" i="1" s="1"/>
  <c r="N108" i="1"/>
  <c r="O108" i="1" s="1"/>
  <c r="N11902" i="1"/>
  <c r="O11902" i="1" s="1"/>
  <c r="N12270" i="1"/>
  <c r="O12270" i="1" s="1"/>
  <c r="N3273" i="1"/>
  <c r="O3273" i="1" s="1"/>
  <c r="N4185" i="1"/>
  <c r="O4185" i="1" s="1"/>
  <c r="N9222" i="1"/>
  <c r="O9222" i="1" s="1"/>
  <c r="N3218" i="1"/>
  <c r="O3218" i="1" s="1"/>
  <c r="N9263" i="1"/>
  <c r="O9263" i="1" s="1"/>
  <c r="N2781" i="1"/>
  <c r="O2781" i="1" s="1"/>
  <c r="N8525" i="1"/>
  <c r="O8525" i="1" s="1"/>
  <c r="N12150" i="1"/>
  <c r="O12150" i="1" s="1"/>
  <c r="N14967" i="1"/>
  <c r="O14967" i="1" s="1"/>
  <c r="N6742" i="1"/>
  <c r="O6742" i="1" s="1"/>
  <c r="N5449" i="1"/>
  <c r="O5449" i="1" s="1"/>
  <c r="N12293" i="1"/>
  <c r="O12293" i="1" s="1"/>
  <c r="N4053" i="1"/>
  <c r="O4053" i="1" s="1"/>
  <c r="N6896" i="1"/>
  <c r="O6896" i="1" s="1"/>
  <c r="N2874" i="1"/>
  <c r="O2874" i="1" s="1"/>
  <c r="N12011" i="1"/>
  <c r="O12011" i="1" s="1"/>
  <c r="N6345" i="1"/>
  <c r="O6345" i="1" s="1"/>
  <c r="N9286" i="1"/>
  <c r="O9286" i="1" s="1"/>
  <c r="N2462" i="1"/>
  <c r="O2462" i="1" s="1"/>
  <c r="N14367" i="1"/>
  <c r="O14367" i="1" s="1"/>
  <c r="N15191" i="1"/>
  <c r="O15191" i="1" s="1"/>
  <c r="N5903" i="1"/>
  <c r="O5903" i="1" s="1"/>
  <c r="N12956" i="1"/>
  <c r="O12956" i="1" s="1"/>
  <c r="N2214" i="1"/>
  <c r="O2214" i="1" s="1"/>
  <c r="N11607" i="1"/>
  <c r="O11607" i="1" s="1"/>
  <c r="N12578" i="1"/>
  <c r="O12578" i="1" s="1"/>
  <c r="N8440" i="1"/>
  <c r="O8440" i="1" s="1"/>
  <c r="N8789" i="1"/>
  <c r="O8789" i="1" s="1"/>
  <c r="N12051" i="1"/>
  <c r="O12051" i="1" s="1"/>
  <c r="N3812" i="1"/>
  <c r="O3812" i="1" s="1"/>
  <c r="N2732" i="1"/>
  <c r="O2732" i="1" s="1"/>
  <c r="N11399" i="1"/>
  <c r="O11399" i="1" s="1"/>
  <c r="N7505" i="1"/>
  <c r="O7505" i="1" s="1"/>
  <c r="N13639" i="1"/>
  <c r="O13639" i="1" s="1"/>
  <c r="N15252" i="1"/>
  <c r="O15252" i="1" s="1"/>
  <c r="N13108" i="1"/>
  <c r="O13108" i="1" s="1"/>
  <c r="N2885" i="1"/>
  <c r="O2885" i="1" s="1"/>
  <c r="N6787" i="1"/>
  <c r="O6787" i="1" s="1"/>
  <c r="N10006" i="1"/>
  <c r="O10006" i="1" s="1"/>
  <c r="N4480" i="1"/>
  <c r="O4480" i="1" s="1"/>
  <c r="N12898" i="1"/>
  <c r="O12898" i="1" s="1"/>
  <c r="N6827" i="1"/>
  <c r="O6827" i="1" s="1"/>
  <c r="N1695" i="1"/>
  <c r="O1695" i="1" s="1"/>
  <c r="N3668" i="1"/>
  <c r="O3668" i="1" s="1"/>
  <c r="N9176" i="1"/>
  <c r="O9176" i="1" s="1"/>
  <c r="N10528" i="1"/>
  <c r="O10528" i="1" s="1"/>
  <c r="N10745" i="1"/>
  <c r="O10745" i="1" s="1"/>
  <c r="N2510" i="1"/>
  <c r="O2510" i="1" s="1"/>
  <c r="N11728" i="1"/>
  <c r="O11728" i="1" s="1"/>
  <c r="N1501" i="1"/>
  <c r="O1501" i="1" s="1"/>
  <c r="N14666" i="1"/>
  <c r="O14666" i="1" s="1"/>
  <c r="N11820" i="1"/>
  <c r="O11820" i="1" s="1"/>
  <c r="N10803" i="1"/>
  <c r="O10803" i="1" s="1"/>
  <c r="N3328" i="1"/>
  <c r="O3328" i="1" s="1"/>
  <c r="N2158" i="1"/>
  <c r="O2158" i="1" s="1"/>
  <c r="N2227" i="1"/>
  <c r="O2227" i="1" s="1"/>
  <c r="N3537" i="1"/>
  <c r="O3537" i="1" s="1"/>
  <c r="N12854" i="1"/>
  <c r="O12854" i="1" s="1"/>
  <c r="N10158" i="1"/>
  <c r="O10158" i="1" s="1"/>
  <c r="N14880" i="1"/>
  <c r="O14880" i="1" s="1"/>
  <c r="N1426" i="1"/>
  <c r="O1426" i="1" s="1"/>
  <c r="N10874" i="1"/>
  <c r="O10874" i="1" s="1"/>
  <c r="N13095" i="1"/>
  <c r="O13095" i="1" s="1"/>
  <c r="N7354" i="1"/>
  <c r="O7354" i="1" s="1"/>
  <c r="N915" i="1"/>
  <c r="O915" i="1" s="1"/>
  <c r="N9970" i="1"/>
  <c r="O9970" i="1" s="1"/>
  <c r="N9536" i="1"/>
  <c r="O9536" i="1" s="1"/>
  <c r="N14461" i="1"/>
  <c r="O14461" i="1" s="1"/>
  <c r="N12681" i="1"/>
  <c r="O12681" i="1" s="1"/>
  <c r="N8348" i="1"/>
  <c r="O8348" i="1" s="1"/>
  <c r="N1760" i="1"/>
  <c r="O1760" i="1" s="1"/>
  <c r="N872" i="1"/>
  <c r="O872" i="1" s="1"/>
  <c r="N13843" i="1"/>
  <c r="O13843" i="1" s="1"/>
  <c r="N7268" i="1"/>
  <c r="O7268" i="1" s="1"/>
  <c r="N9873" i="1"/>
  <c r="O9873" i="1" s="1"/>
  <c r="N11020" i="1"/>
  <c r="O11020" i="1" s="1"/>
  <c r="N8535" i="1"/>
  <c r="O8535" i="1" s="1"/>
  <c r="N13233" i="1"/>
  <c r="O13233" i="1" s="1"/>
  <c r="N944" i="1"/>
  <c r="O944" i="1" s="1"/>
  <c r="N11726" i="1"/>
  <c r="O11726" i="1" s="1"/>
  <c r="N11693" i="1"/>
  <c r="O11693" i="1" s="1"/>
  <c r="N3564" i="1"/>
  <c r="O3564" i="1" s="1"/>
  <c r="N1865" i="1"/>
  <c r="O1865" i="1" s="1"/>
  <c r="N9812" i="1"/>
  <c r="O9812" i="1" s="1"/>
  <c r="N5064" i="1"/>
  <c r="O5064" i="1" s="1"/>
  <c r="N245" i="1"/>
  <c r="O245" i="1" s="1"/>
  <c r="N6705" i="1"/>
  <c r="O6705" i="1" s="1"/>
  <c r="N9813" i="1"/>
  <c r="O9813" i="1" s="1"/>
  <c r="N14094" i="1"/>
  <c r="O14094" i="1" s="1"/>
  <c r="N6591" i="1"/>
  <c r="O6591" i="1" s="1"/>
  <c r="N2197" i="1"/>
  <c r="O2197" i="1" s="1"/>
  <c r="N6541" i="1"/>
  <c r="O6541" i="1" s="1"/>
  <c r="N11724" i="1"/>
  <c r="O11724" i="1" s="1"/>
  <c r="N1505" i="1"/>
  <c r="O1505" i="1" s="1"/>
  <c r="N2843" i="1"/>
  <c r="O2843" i="1" s="1"/>
  <c r="N4176" i="1"/>
  <c r="O4176" i="1" s="1"/>
  <c r="N6967" i="1"/>
  <c r="O6967" i="1" s="1"/>
  <c r="N14073" i="1"/>
  <c r="O14073" i="1" s="1"/>
  <c r="N11735" i="1"/>
  <c r="O11735" i="1" s="1"/>
  <c r="N9572" i="1"/>
  <c r="O9572" i="1" s="1"/>
  <c r="N12400" i="1"/>
  <c r="O12400" i="1" s="1"/>
  <c r="N13580" i="1"/>
  <c r="O13580" i="1" s="1"/>
  <c r="N7060" i="1"/>
  <c r="O7060" i="1" s="1"/>
  <c r="N11415" i="1"/>
  <c r="O11415" i="1" s="1"/>
  <c r="N14199" i="1"/>
  <c r="O14199" i="1" s="1"/>
  <c r="N8137" i="1"/>
  <c r="O8137" i="1" s="1"/>
  <c r="N11711" i="1"/>
  <c r="O11711" i="1" s="1"/>
  <c r="N15080" i="1"/>
  <c r="O15080" i="1" s="1"/>
  <c r="N7232" i="1"/>
  <c r="O7232" i="1" s="1"/>
  <c r="N10340" i="1"/>
  <c r="O10340" i="1" s="1"/>
  <c r="N6825" i="1"/>
  <c r="O6825" i="1" s="1"/>
  <c r="N11010" i="1"/>
  <c r="O11010" i="1" s="1"/>
  <c r="N5865" i="1"/>
  <c r="O5865" i="1" s="1"/>
  <c r="N1970" i="1"/>
  <c r="O1970" i="1" s="1"/>
  <c r="N13656" i="1"/>
  <c r="O13656" i="1" s="1"/>
  <c r="N10948" i="1"/>
  <c r="O10948" i="1" s="1"/>
  <c r="N15293" i="1"/>
  <c r="O15293" i="1" s="1"/>
  <c r="N11186" i="1"/>
  <c r="O11186" i="1" s="1"/>
  <c r="N12983" i="1"/>
  <c r="O12983" i="1" s="1"/>
  <c r="N14691" i="1"/>
  <c r="O14691" i="1" s="1"/>
  <c r="N926" i="1"/>
  <c r="O926" i="1" s="1"/>
  <c r="N13162" i="1"/>
  <c r="O13162" i="1" s="1"/>
  <c r="N1724" i="1"/>
  <c r="O1724" i="1" s="1"/>
  <c r="N13520" i="1"/>
  <c r="O13520" i="1" s="1"/>
  <c r="N11877" i="1"/>
  <c r="O11877" i="1" s="1"/>
  <c r="N7119" i="1"/>
  <c r="O7119" i="1" s="1"/>
  <c r="N12499" i="1"/>
  <c r="O12499" i="1" s="1"/>
  <c r="N6066" i="1"/>
  <c r="O6066" i="1" s="1"/>
  <c r="N11204" i="1"/>
  <c r="O11204" i="1" s="1"/>
  <c r="N3028" i="1"/>
  <c r="O3028" i="1" s="1"/>
  <c r="N1106" i="1"/>
  <c r="O1106" i="1" s="1"/>
  <c r="N10245" i="1"/>
  <c r="O10245" i="1" s="1"/>
  <c r="N6259" i="1"/>
  <c r="O6259" i="1" s="1"/>
  <c r="N3389" i="1"/>
  <c r="O3389" i="1" s="1"/>
  <c r="N2480" i="1"/>
  <c r="O2480" i="1" s="1"/>
  <c r="N13431" i="1"/>
  <c r="O13431" i="1" s="1"/>
  <c r="N5269" i="1"/>
  <c r="O5269" i="1" s="1"/>
  <c r="N12703" i="1"/>
  <c r="O12703" i="1" s="1"/>
  <c r="N2675" i="1"/>
  <c r="O2675" i="1" s="1"/>
  <c r="N7032" i="1"/>
  <c r="O7032" i="1" s="1"/>
  <c r="N6663" i="1"/>
  <c r="O6663" i="1" s="1"/>
  <c r="N3528" i="1"/>
  <c r="O3528" i="1" s="1"/>
  <c r="N3006" i="1"/>
  <c r="O3006" i="1" s="1"/>
  <c r="N7559" i="1"/>
  <c r="O7559" i="1" s="1"/>
  <c r="N6941" i="1"/>
  <c r="O6941" i="1" s="1"/>
  <c r="N12067" i="1"/>
  <c r="O12067" i="1" s="1"/>
  <c r="N7258" i="1"/>
  <c r="O7258" i="1" s="1"/>
  <c r="N5044" i="1"/>
  <c r="O5044" i="1" s="1"/>
  <c r="N7351" i="1"/>
  <c r="O7351" i="1" s="1"/>
  <c r="N14099" i="1"/>
  <c r="O14099" i="1" s="1"/>
  <c r="N2264" i="1"/>
  <c r="O2264" i="1" s="1"/>
  <c r="N14068" i="1"/>
  <c r="O14068" i="1" s="1"/>
  <c r="N10737" i="1"/>
  <c r="O10737" i="1" s="1"/>
  <c r="N10241" i="1"/>
  <c r="O10241" i="1" s="1"/>
  <c r="N6594" i="1"/>
  <c r="O6594" i="1" s="1"/>
  <c r="N5452" i="1"/>
  <c r="O5452" i="1" s="1"/>
  <c r="N11492" i="1"/>
  <c r="O11492" i="1" s="1"/>
  <c r="N9383" i="1"/>
  <c r="O9383" i="1" s="1"/>
  <c r="N10033" i="1"/>
  <c r="O10033" i="1" s="1"/>
  <c r="N9506" i="1"/>
  <c r="O9506" i="1" s="1"/>
  <c r="N930" i="1"/>
  <c r="O930" i="1" s="1"/>
  <c r="N7896" i="1"/>
  <c r="O7896" i="1" s="1"/>
  <c r="N5458" i="1"/>
  <c r="O5458" i="1" s="1"/>
  <c r="N12314" i="1"/>
  <c r="O12314" i="1" s="1"/>
  <c r="N9079" i="1"/>
  <c r="O9079" i="1" s="1"/>
  <c r="N6627" i="1"/>
  <c r="O6627" i="1" s="1"/>
  <c r="N15251" i="1"/>
  <c r="O15251" i="1" s="1"/>
  <c r="N10356" i="1"/>
  <c r="O10356" i="1" s="1"/>
  <c r="N13571" i="1"/>
  <c r="O13571" i="1" s="1"/>
  <c r="N14155" i="1"/>
  <c r="O14155" i="1" s="1"/>
  <c r="N11429" i="1"/>
  <c r="O11429" i="1" s="1"/>
  <c r="N6371" i="1"/>
  <c r="O6371" i="1" s="1"/>
  <c r="N7527" i="1"/>
  <c r="O7527" i="1" s="1"/>
  <c r="N2414" i="1"/>
  <c r="O2414" i="1" s="1"/>
  <c r="N9457" i="1"/>
  <c r="O9457" i="1" s="1"/>
  <c r="N7854" i="1"/>
  <c r="O7854" i="1" s="1"/>
  <c r="N3277" i="1"/>
  <c r="O3277" i="1" s="1"/>
  <c r="N644" i="1"/>
  <c r="O644" i="1" s="1"/>
  <c r="N13347" i="1"/>
  <c r="O13347" i="1" s="1"/>
  <c r="N476" i="1"/>
  <c r="O476" i="1" s="1"/>
  <c r="N5760" i="1"/>
  <c r="O5760" i="1" s="1"/>
  <c r="N8619" i="1"/>
  <c r="O8619" i="1" s="1"/>
  <c r="N8100" i="1"/>
  <c r="O8100" i="1" s="1"/>
  <c r="N8176" i="1"/>
  <c r="O8176" i="1" s="1"/>
  <c r="N3476" i="1"/>
  <c r="O3476" i="1" s="1"/>
  <c r="N5035" i="1"/>
  <c r="O5035" i="1" s="1"/>
  <c r="N97" i="1"/>
  <c r="O97" i="1" s="1"/>
  <c r="N14200" i="1"/>
  <c r="O14200" i="1" s="1"/>
  <c r="N9314" i="1"/>
  <c r="O9314" i="1" s="1"/>
  <c r="N12583" i="1"/>
  <c r="O12583" i="1" s="1"/>
  <c r="N11115" i="1"/>
  <c r="O11115" i="1" s="1"/>
  <c r="N8670" i="1"/>
  <c r="O8670" i="1" s="1"/>
  <c r="N7874" i="1"/>
  <c r="O7874" i="1" s="1"/>
  <c r="N6821" i="1"/>
  <c r="O6821" i="1" s="1"/>
  <c r="N8494" i="1"/>
  <c r="O8494" i="1" s="1"/>
  <c r="N3102" i="1"/>
  <c r="O3102" i="1" s="1"/>
  <c r="N5978" i="1"/>
  <c r="O5978" i="1" s="1"/>
  <c r="N8464" i="1"/>
  <c r="O8464" i="1" s="1"/>
  <c r="N11291" i="1"/>
  <c r="O11291" i="1" s="1"/>
  <c r="N12099" i="1"/>
  <c r="O12099" i="1" s="1"/>
  <c r="N13243" i="1"/>
  <c r="O13243" i="1" s="1"/>
  <c r="N5290" i="1"/>
  <c r="O5290" i="1" s="1"/>
  <c r="N9102" i="1"/>
  <c r="O9102" i="1" s="1"/>
  <c r="N8220" i="1"/>
  <c r="O8220" i="1" s="1"/>
  <c r="N6073" i="1"/>
  <c r="O6073" i="1" s="1"/>
  <c r="N5113" i="1"/>
  <c r="O5113" i="1" s="1"/>
  <c r="N152" i="1"/>
  <c r="O152" i="1" s="1"/>
  <c r="N2717" i="1"/>
  <c r="O2717" i="1" s="1"/>
  <c r="N2097" i="1"/>
  <c r="O2097" i="1" s="1"/>
  <c r="N4564" i="1"/>
  <c r="O4564" i="1" s="1"/>
  <c r="N5436" i="1"/>
  <c r="O5436" i="1" s="1"/>
  <c r="N4243" i="1"/>
  <c r="O4243" i="1" s="1"/>
  <c r="N12189" i="1"/>
  <c r="O12189" i="1" s="1"/>
  <c r="N3031" i="1"/>
  <c r="O3031" i="1" s="1"/>
  <c r="N4030" i="1"/>
  <c r="O4030" i="1" s="1"/>
  <c r="N7689" i="1"/>
  <c r="O7689" i="1" s="1"/>
  <c r="N4308" i="1"/>
  <c r="O4308" i="1" s="1"/>
  <c r="N13750" i="1"/>
  <c r="O13750" i="1" s="1"/>
  <c r="N9406" i="1"/>
  <c r="O9406" i="1" s="1"/>
  <c r="N5126" i="1"/>
  <c r="O5126" i="1" s="1"/>
  <c r="N6911" i="1"/>
  <c r="O6911" i="1" s="1"/>
  <c r="N6425" i="1"/>
  <c r="O6425" i="1" s="1"/>
  <c r="N13675" i="1"/>
  <c r="O13675" i="1" s="1"/>
  <c r="N9010" i="1"/>
  <c r="O9010" i="1" s="1"/>
  <c r="N5640" i="1"/>
  <c r="O5640" i="1" s="1"/>
  <c r="N7569" i="1"/>
  <c r="O7569" i="1" s="1"/>
  <c r="N5475" i="1"/>
  <c r="O5475" i="1" s="1"/>
  <c r="N11805" i="1"/>
  <c r="O11805" i="1" s="1"/>
  <c r="N300" i="1"/>
  <c r="O300" i="1" s="1"/>
  <c r="N7610" i="1"/>
  <c r="O7610" i="1" s="1"/>
  <c r="N3799" i="1"/>
  <c r="O3799" i="1" s="1"/>
  <c r="N3568" i="1"/>
  <c r="O3568" i="1" s="1"/>
  <c r="N2829" i="1"/>
  <c r="O2829" i="1" s="1"/>
  <c r="N7654" i="1"/>
  <c r="O7654" i="1" s="1"/>
  <c r="N1653" i="1"/>
  <c r="O1653" i="1" s="1"/>
  <c r="N7953" i="1"/>
  <c r="O7953" i="1" s="1"/>
  <c r="N9272" i="1"/>
  <c r="O9272" i="1" s="1"/>
  <c r="N13780" i="1"/>
  <c r="O13780" i="1" s="1"/>
  <c r="N11751" i="1"/>
  <c r="O11751" i="1" s="1"/>
  <c r="N9990" i="1"/>
  <c r="O9990" i="1" s="1"/>
  <c r="N12393" i="1"/>
  <c r="O12393" i="1" s="1"/>
  <c r="N5313" i="1"/>
  <c r="O5313" i="1" s="1"/>
  <c r="N8142" i="1"/>
  <c r="O8142" i="1" s="1"/>
  <c r="N1319" i="1"/>
  <c r="O1319" i="1" s="1"/>
  <c r="N8005" i="1"/>
  <c r="O8005" i="1" s="1"/>
  <c r="N5879" i="1"/>
  <c r="O5879" i="1" s="1"/>
  <c r="N14011" i="1"/>
  <c r="O14011" i="1" s="1"/>
  <c r="N4584" i="1"/>
  <c r="O4584" i="1" s="1"/>
  <c r="N10570" i="1"/>
  <c r="O10570" i="1" s="1"/>
  <c r="N10587" i="1"/>
  <c r="O10587" i="1" s="1"/>
  <c r="N10975" i="1"/>
  <c r="O10975" i="1" s="1"/>
  <c r="N10472" i="1"/>
  <c r="O10472" i="1" s="1"/>
  <c r="N13575" i="1"/>
  <c r="O13575" i="1" s="1"/>
  <c r="N9179" i="1"/>
  <c r="O9179" i="1" s="1"/>
  <c r="N13134" i="1"/>
  <c r="O13134" i="1" s="1"/>
  <c r="N10362" i="1"/>
  <c r="O10362" i="1" s="1"/>
  <c r="N13556" i="1"/>
  <c r="O13556" i="1" s="1"/>
  <c r="N11208" i="1"/>
  <c r="O11208" i="1" s="1"/>
  <c r="N6996" i="1"/>
  <c r="O6996" i="1" s="1"/>
  <c r="N4122" i="1"/>
  <c r="O4122" i="1" s="1"/>
  <c r="N13947" i="1"/>
  <c r="O13947" i="1" s="1"/>
  <c r="N2019" i="1"/>
  <c r="O2019" i="1" s="1"/>
  <c r="N13355" i="1"/>
  <c r="O13355" i="1" s="1"/>
  <c r="N10027" i="1"/>
  <c r="O10027" i="1" s="1"/>
  <c r="N9380" i="1"/>
  <c r="O9380" i="1" s="1"/>
  <c r="N8205" i="1"/>
  <c r="O8205" i="1" s="1"/>
  <c r="N4438" i="1"/>
  <c r="O4438" i="1" s="1"/>
  <c r="N9351" i="1"/>
  <c r="O9351" i="1" s="1"/>
  <c r="N7300" i="1"/>
  <c r="O7300" i="1" s="1"/>
  <c r="N6020" i="1"/>
  <c r="O6020" i="1" s="1"/>
  <c r="N9866" i="1"/>
  <c r="O9866" i="1" s="1"/>
  <c r="N1257" i="1"/>
  <c r="O1257" i="1" s="1"/>
  <c r="N9301" i="1"/>
  <c r="O9301" i="1" s="1"/>
  <c r="N15325" i="1"/>
  <c r="O15325" i="1" s="1"/>
  <c r="N671" i="1"/>
  <c r="O671" i="1" s="1"/>
  <c r="N7273" i="1"/>
  <c r="O7273" i="1" s="1"/>
  <c r="N6924" i="1"/>
  <c r="O6924" i="1" s="1"/>
  <c r="N1160" i="1"/>
  <c r="O1160" i="1" s="1"/>
  <c r="N7540" i="1"/>
  <c r="O7540" i="1" s="1"/>
  <c r="N2281" i="1"/>
  <c r="O2281" i="1" s="1"/>
  <c r="N12641" i="1"/>
  <c r="O12641" i="1" s="1"/>
  <c r="N13809" i="1"/>
  <c r="O13809" i="1" s="1"/>
  <c r="N12666" i="1"/>
  <c r="O12666" i="1" s="1"/>
  <c r="N14252" i="1"/>
  <c r="O14252" i="1" s="1"/>
  <c r="N9955" i="1"/>
  <c r="O9955" i="1" s="1"/>
  <c r="N12971" i="1"/>
  <c r="O12971" i="1" s="1"/>
  <c r="N7629" i="1"/>
  <c r="O7629" i="1" s="1"/>
  <c r="N12160" i="1"/>
  <c r="O12160" i="1" s="1"/>
  <c r="N14521" i="1"/>
  <c r="O14521" i="1" s="1"/>
  <c r="N5763" i="1"/>
  <c r="O5763" i="1" s="1"/>
  <c r="N12840" i="1"/>
  <c r="O12840" i="1" s="1"/>
  <c r="N7263" i="1"/>
  <c r="O7263" i="1" s="1"/>
  <c r="N9415" i="1"/>
  <c r="O9415" i="1" s="1"/>
  <c r="N13578" i="1"/>
  <c r="O13578" i="1" s="1"/>
  <c r="N13551" i="1"/>
  <c r="O13551" i="1" s="1"/>
  <c r="N11417" i="1"/>
  <c r="O11417" i="1" s="1"/>
  <c r="N4756" i="1"/>
  <c r="O4756" i="1" s="1"/>
  <c r="N1331" i="1"/>
  <c r="O1331" i="1" s="1"/>
  <c r="N15153" i="1"/>
  <c r="O15153" i="1" s="1"/>
  <c r="N8743" i="1"/>
  <c r="O8743" i="1" s="1"/>
  <c r="N1719" i="1"/>
  <c r="O1719" i="1" s="1"/>
  <c r="N14741" i="1"/>
  <c r="O14741" i="1" s="1"/>
  <c r="N6987" i="1"/>
  <c r="O6987" i="1" s="1"/>
  <c r="N14792" i="1"/>
  <c r="O14792" i="1" s="1"/>
  <c r="N5518" i="1"/>
  <c r="O5518" i="1" s="1"/>
  <c r="N13950" i="1"/>
  <c r="O13950" i="1" s="1"/>
  <c r="N13101" i="1"/>
  <c r="O13101" i="1" s="1"/>
  <c r="N7202" i="1"/>
  <c r="O7202" i="1" s="1"/>
  <c r="N4754" i="1"/>
  <c r="O4754" i="1" s="1"/>
  <c r="N11392" i="1"/>
  <c r="O11392" i="1" s="1"/>
  <c r="N13066" i="1"/>
  <c r="O13066" i="1" s="1"/>
  <c r="N669" i="1"/>
  <c r="O669" i="1" s="1"/>
  <c r="N3449" i="1"/>
  <c r="O3449" i="1" s="1"/>
  <c r="N6532" i="1"/>
  <c r="O6532" i="1" s="1"/>
  <c r="N3186" i="1"/>
  <c r="O3186" i="1" s="1"/>
  <c r="N4130" i="1"/>
  <c r="O4130" i="1" s="1"/>
  <c r="N7886" i="1"/>
  <c r="O7886" i="1" s="1"/>
  <c r="N5790" i="1"/>
  <c r="O5790" i="1" s="1"/>
  <c r="N14336" i="1"/>
  <c r="O14336" i="1" s="1"/>
  <c r="N12946" i="1"/>
  <c r="O12946" i="1" s="1"/>
  <c r="N3188" i="1"/>
  <c r="O3188" i="1" s="1"/>
  <c r="N14542" i="1"/>
  <c r="O14542" i="1" s="1"/>
  <c r="N3327" i="1"/>
  <c r="O3327" i="1" s="1"/>
  <c r="N9184" i="1"/>
  <c r="O9184" i="1" s="1"/>
  <c r="N4677" i="1"/>
  <c r="O4677" i="1" s="1"/>
  <c r="N4313" i="1"/>
  <c r="O4313" i="1" s="1"/>
  <c r="N8278" i="1"/>
  <c r="O8278" i="1" s="1"/>
  <c r="N14527" i="1"/>
  <c r="O14527" i="1" s="1"/>
  <c r="N6362" i="1"/>
  <c r="O6362" i="1" s="1"/>
  <c r="N4264" i="1"/>
  <c r="O4264" i="1" s="1"/>
  <c r="N3839" i="1"/>
  <c r="O3839" i="1" s="1"/>
  <c r="N4703" i="1"/>
  <c r="O4703" i="1" s="1"/>
  <c r="N6794" i="1"/>
  <c r="O6794" i="1" s="1"/>
  <c r="N13414" i="1"/>
  <c r="O13414" i="1" s="1"/>
  <c r="N4795" i="1"/>
  <c r="O4795" i="1" s="1"/>
  <c r="N4154" i="1"/>
  <c r="O4154" i="1" s="1"/>
  <c r="N8833" i="1"/>
  <c r="O8833" i="1" s="1"/>
  <c r="N9120" i="1"/>
  <c r="O9120" i="1" s="1"/>
  <c r="N6803" i="1"/>
  <c r="O6803" i="1" s="1"/>
  <c r="N2929" i="1"/>
  <c r="O2929" i="1" s="1"/>
  <c r="N2935" i="1"/>
  <c r="O2935" i="1" s="1"/>
  <c r="N7966" i="1"/>
  <c r="O7966" i="1" s="1"/>
  <c r="N4317" i="1"/>
  <c r="O4317" i="1" s="1"/>
  <c r="N2327" i="1"/>
  <c r="O2327" i="1" s="1"/>
  <c r="N416" i="1"/>
  <c r="O416" i="1" s="1"/>
  <c r="N2047" i="1"/>
  <c r="O2047" i="1" s="1"/>
  <c r="N12788" i="1"/>
  <c r="O12788" i="1" s="1"/>
  <c r="N2374" i="1"/>
  <c r="O2374" i="1" s="1"/>
  <c r="N48" i="1"/>
  <c r="O48" i="1" s="1"/>
  <c r="N5919" i="1"/>
  <c r="O5919" i="1" s="1"/>
  <c r="N14253" i="1"/>
  <c r="O14253" i="1" s="1"/>
  <c r="N7987" i="1"/>
  <c r="O7987" i="1" s="1"/>
  <c r="N165" i="1"/>
  <c r="O165" i="1" s="1"/>
  <c r="N10917" i="1"/>
  <c r="O10917" i="1" s="1"/>
  <c r="N6037" i="1"/>
  <c r="O6037" i="1" s="1"/>
  <c r="N11802" i="1"/>
  <c r="O11802" i="1" s="1"/>
  <c r="N9189" i="1"/>
  <c r="O9189" i="1" s="1"/>
  <c r="N2131" i="1"/>
  <c r="O2131" i="1" s="1"/>
  <c r="N7221" i="1"/>
  <c r="O7221" i="1" s="1"/>
  <c r="N8533" i="1"/>
  <c r="O8533" i="1" s="1"/>
  <c r="N7650" i="1"/>
  <c r="O7650" i="1" s="1"/>
  <c r="N12127" i="1"/>
  <c r="O12127" i="1" s="1"/>
  <c r="N13056" i="1"/>
  <c r="O13056" i="1" s="1"/>
  <c r="N10263" i="1"/>
  <c r="O10263" i="1" s="1"/>
  <c r="N585" i="1"/>
  <c r="O585" i="1" s="1"/>
  <c r="N5326" i="1"/>
  <c r="O5326" i="1" s="1"/>
  <c r="N5585" i="1"/>
  <c r="O5585" i="1" s="1"/>
  <c r="N3420" i="1"/>
  <c r="O3420" i="1" s="1"/>
  <c r="N6492" i="1"/>
  <c r="O6492" i="1" s="1"/>
  <c r="N2880" i="1"/>
  <c r="O2880" i="1" s="1"/>
  <c r="N11602" i="1"/>
  <c r="O11602" i="1" s="1"/>
  <c r="N12843" i="1"/>
  <c r="O12843" i="1" s="1"/>
  <c r="N14333" i="1"/>
  <c r="O14333" i="1" s="1"/>
  <c r="N228" i="1"/>
  <c r="O228" i="1" s="1"/>
  <c r="N8256" i="1"/>
  <c r="O8256" i="1" s="1"/>
  <c r="N3203" i="1"/>
  <c r="O3203" i="1" s="1"/>
  <c r="N8123" i="1"/>
  <c r="O8123" i="1" s="1"/>
  <c r="N1102" i="1"/>
  <c r="O1102" i="1" s="1"/>
  <c r="N11742" i="1"/>
  <c r="O11742" i="1" s="1"/>
  <c r="N4481" i="1"/>
  <c r="O4481" i="1" s="1"/>
  <c r="N8717" i="1"/>
  <c r="O8717" i="1" s="1"/>
  <c r="N12237" i="1"/>
  <c r="O12237" i="1" s="1"/>
  <c r="N6608" i="1"/>
  <c r="O6608" i="1" s="1"/>
  <c r="N15254" i="1"/>
  <c r="O15254" i="1" s="1"/>
  <c r="N12369" i="1"/>
  <c r="O12369" i="1" s="1"/>
  <c r="N6442" i="1"/>
  <c r="O6442" i="1" s="1"/>
  <c r="N10858" i="1"/>
  <c r="O10858" i="1" s="1"/>
  <c r="N10309" i="1"/>
  <c r="O10309" i="1" s="1"/>
  <c r="N689" i="1"/>
  <c r="O689" i="1" s="1"/>
  <c r="N5621" i="1"/>
  <c r="O5621" i="1" s="1"/>
  <c r="N8047" i="1"/>
  <c r="O8047" i="1" s="1"/>
  <c r="N6283" i="1"/>
  <c r="O6283" i="1" s="1"/>
  <c r="N2794" i="1"/>
  <c r="O2794" i="1" s="1"/>
  <c r="N10181" i="1"/>
  <c r="O10181" i="1" s="1"/>
  <c r="N15177" i="1"/>
  <c r="O15177" i="1" s="1"/>
  <c r="N5180" i="1"/>
  <c r="O5180" i="1" s="1"/>
  <c r="N14749" i="1"/>
  <c r="O14749" i="1" s="1"/>
  <c r="N11619" i="1"/>
  <c r="O11619" i="1" s="1"/>
  <c r="N4995" i="1"/>
  <c r="O4995" i="1" s="1"/>
  <c r="N6376" i="1"/>
  <c r="O6376" i="1" s="1"/>
  <c r="N9623" i="1"/>
  <c r="O9623" i="1" s="1"/>
  <c r="N11503" i="1"/>
  <c r="O11503" i="1" s="1"/>
  <c r="N11496" i="1"/>
  <c r="O11496" i="1" s="1"/>
  <c r="N9864" i="1"/>
  <c r="O9864" i="1" s="1"/>
  <c r="N1743" i="1"/>
  <c r="O1743" i="1" s="1"/>
  <c r="N13113" i="1"/>
  <c r="O13113" i="1" s="1"/>
  <c r="N4072" i="1"/>
  <c r="O4072" i="1" s="1"/>
  <c r="N2696" i="1"/>
  <c r="O2696" i="1" s="1"/>
  <c r="N3245" i="1"/>
  <c r="O3245" i="1" s="1"/>
  <c r="N632" i="1"/>
  <c r="O632" i="1" s="1"/>
  <c r="N11323" i="1"/>
  <c r="O11323" i="1" s="1"/>
  <c r="N817" i="1"/>
  <c r="O817" i="1" s="1"/>
  <c r="N653" i="1"/>
  <c r="O653" i="1" s="1"/>
  <c r="N29" i="1"/>
  <c r="O29" i="1" s="1"/>
  <c r="N82" i="1"/>
  <c r="O82" i="1" s="1"/>
  <c r="N10461" i="1"/>
  <c r="O10461" i="1" s="1"/>
  <c r="N7572" i="1"/>
  <c r="O7572" i="1" s="1"/>
  <c r="N10343" i="1"/>
  <c r="O10343" i="1" s="1"/>
  <c r="N3554" i="1"/>
  <c r="O3554" i="1" s="1"/>
  <c r="N11079" i="1"/>
  <c r="O11079" i="1" s="1"/>
  <c r="N4746" i="1"/>
  <c r="O4746" i="1" s="1"/>
  <c r="N7601" i="1"/>
  <c r="O7601" i="1" s="1"/>
  <c r="N13245" i="1"/>
  <c r="O13245" i="1" s="1"/>
  <c r="N1017" i="1"/>
  <c r="O1017" i="1" s="1"/>
  <c r="N13127" i="1"/>
  <c r="O13127" i="1" s="1"/>
  <c r="N5042" i="1"/>
  <c r="O5042" i="1" s="1"/>
  <c r="N3771" i="1"/>
  <c r="O3771" i="1" s="1"/>
  <c r="N13043" i="1"/>
  <c r="O13043" i="1" s="1"/>
  <c r="N10698" i="1"/>
  <c r="O10698" i="1" s="1"/>
  <c r="N4494" i="1"/>
  <c r="O4494" i="1" s="1"/>
  <c r="N10720" i="1"/>
  <c r="O10720" i="1" s="1"/>
  <c r="N13857" i="1"/>
  <c r="O13857" i="1" s="1"/>
  <c r="N13370" i="1"/>
  <c r="O13370" i="1" s="1"/>
  <c r="N12384" i="1"/>
  <c r="O12384" i="1" s="1"/>
  <c r="N15312" i="1"/>
  <c r="O15312" i="1" s="1"/>
  <c r="N2590" i="1"/>
  <c r="O2590" i="1" s="1"/>
  <c r="N11522" i="1"/>
  <c r="O11522" i="1" s="1"/>
  <c r="N4475" i="1"/>
  <c r="O4475" i="1" s="1"/>
  <c r="N14300" i="1"/>
  <c r="O14300" i="1" s="1"/>
  <c r="N1242" i="1"/>
  <c r="O1242" i="1" s="1"/>
  <c r="N10278" i="1"/>
  <c r="O10278" i="1" s="1"/>
  <c r="N3101" i="1"/>
  <c r="O3101" i="1" s="1"/>
  <c r="N15215" i="1"/>
  <c r="O15215" i="1" s="1"/>
  <c r="N7954" i="1"/>
  <c r="O7954" i="1" s="1"/>
  <c r="N8162" i="1"/>
  <c r="O8162" i="1" s="1"/>
  <c r="N8070" i="1"/>
  <c r="O8070" i="1" s="1"/>
  <c r="N11650" i="1"/>
  <c r="O11650" i="1" s="1"/>
  <c r="N14936" i="1"/>
  <c r="O14936" i="1" s="1"/>
  <c r="N14759" i="1"/>
  <c r="O14759" i="1" s="1"/>
  <c r="N3585" i="1"/>
  <c r="O3585" i="1" s="1"/>
  <c r="N8594" i="1"/>
  <c r="O8594" i="1" s="1"/>
  <c r="N8388" i="1"/>
  <c r="O8388" i="1" s="1"/>
  <c r="N1923" i="1"/>
  <c r="O1923" i="1" s="1"/>
  <c r="N10726" i="1"/>
  <c r="O10726" i="1" s="1"/>
  <c r="N11653" i="1"/>
  <c r="O11653" i="1" s="1"/>
  <c r="N13350" i="1"/>
  <c r="O13350" i="1" s="1"/>
  <c r="N11319" i="1"/>
  <c r="O11319" i="1" s="1"/>
  <c r="N1838" i="1"/>
  <c r="O1838" i="1" s="1"/>
  <c r="N14115" i="1"/>
  <c r="O14115" i="1" s="1"/>
  <c r="N3225" i="1"/>
  <c r="O3225" i="1" s="1"/>
  <c r="N9369" i="1"/>
  <c r="O9369" i="1" s="1"/>
  <c r="N9916" i="1"/>
  <c r="O9916" i="1" s="1"/>
  <c r="N2311" i="1"/>
  <c r="O2311" i="1" s="1"/>
  <c r="N5213" i="1"/>
  <c r="O5213" i="1" s="1"/>
  <c r="N4555" i="1"/>
  <c r="O4555" i="1" s="1"/>
  <c r="N10924" i="1"/>
  <c r="O10924" i="1" s="1"/>
  <c r="N9594" i="1"/>
  <c r="O9594" i="1" s="1"/>
  <c r="N6424" i="1"/>
  <c r="O6424" i="1" s="1"/>
  <c r="N2533" i="1"/>
  <c r="O2533" i="1" s="1"/>
  <c r="N11366" i="1"/>
  <c r="O11366" i="1" s="1"/>
  <c r="N14395" i="1"/>
  <c r="O14395" i="1" s="1"/>
  <c r="N8869" i="1"/>
  <c r="O8869" i="1" s="1"/>
  <c r="N14000" i="1"/>
  <c r="O14000" i="1" s="1"/>
  <c r="N12464" i="1"/>
  <c r="O12464" i="1" s="1"/>
  <c r="N14580" i="1"/>
  <c r="O14580" i="1" s="1"/>
  <c r="N5153" i="1"/>
  <c r="O5153" i="1" s="1"/>
  <c r="N9718" i="1"/>
  <c r="O9718" i="1" s="1"/>
  <c r="N3493" i="1"/>
  <c r="O3493" i="1" s="1"/>
  <c r="N11357" i="1"/>
  <c r="O11357" i="1" s="1"/>
  <c r="N15113" i="1"/>
  <c r="O15113" i="1" s="1"/>
  <c r="N4897" i="1"/>
  <c r="O4897" i="1" s="1"/>
  <c r="N1031" i="1"/>
  <c r="O1031" i="1" s="1"/>
  <c r="N14960" i="1"/>
  <c r="O14960" i="1" s="1"/>
  <c r="N484" i="1"/>
  <c r="O484" i="1" s="1"/>
  <c r="N5500" i="1"/>
  <c r="O5500" i="1" s="1"/>
  <c r="N8613" i="1"/>
  <c r="O8613" i="1" s="1"/>
  <c r="N12025" i="1"/>
  <c r="O12025" i="1" s="1"/>
  <c r="N3319" i="1"/>
  <c r="O3319" i="1" s="1"/>
  <c r="N850" i="1"/>
  <c r="O850" i="1" s="1"/>
  <c r="N10722" i="1"/>
  <c r="O10722" i="1" s="1"/>
  <c r="N1511" i="1"/>
  <c r="O1511" i="1" s="1"/>
  <c r="N3742" i="1"/>
  <c r="O3742" i="1" s="1"/>
  <c r="N4080" i="1"/>
  <c r="O4080" i="1" s="1"/>
  <c r="N12883" i="1"/>
  <c r="O12883" i="1" s="1"/>
  <c r="N8922" i="1"/>
  <c r="O8922" i="1" s="1"/>
  <c r="N6904" i="1"/>
  <c r="O6904" i="1" s="1"/>
  <c r="N400" i="1"/>
  <c r="O400" i="1" s="1"/>
  <c r="N7776" i="1"/>
  <c r="O7776" i="1" s="1"/>
  <c r="N10963" i="1"/>
  <c r="O10963" i="1" s="1"/>
  <c r="N15006" i="1"/>
  <c r="O15006" i="1" s="1"/>
  <c r="N7379" i="1"/>
  <c r="O7379" i="1" s="1"/>
  <c r="N8564" i="1"/>
  <c r="O8564" i="1" s="1"/>
  <c r="N4893" i="1"/>
  <c r="O4893" i="1" s="1"/>
  <c r="N12539" i="1"/>
  <c r="O12539" i="1" s="1"/>
  <c r="N8279" i="1"/>
  <c r="O8279" i="1" s="1"/>
  <c r="N5705" i="1"/>
  <c r="O5705" i="1" s="1"/>
  <c r="N1807" i="1"/>
  <c r="O1807" i="1" s="1"/>
  <c r="N13697" i="1"/>
  <c r="O13697" i="1" s="1"/>
  <c r="N12305" i="1"/>
  <c r="O12305" i="1" s="1"/>
  <c r="N3175" i="1"/>
  <c r="O3175" i="1" s="1"/>
  <c r="N13451" i="1"/>
  <c r="O13451" i="1" s="1"/>
  <c r="N8571" i="1"/>
  <c r="O8571" i="1" s="1"/>
  <c r="N11830" i="1"/>
  <c r="O11830" i="1" s="1"/>
  <c r="N10020" i="1"/>
  <c r="O10020" i="1" s="1"/>
  <c r="N1091" i="1"/>
  <c r="O1091" i="1" s="1"/>
  <c r="N3816" i="1"/>
  <c r="O3816" i="1" s="1"/>
  <c r="N6427" i="1"/>
  <c r="O6427" i="1" s="1"/>
  <c r="N1732" i="1"/>
  <c r="O1732" i="1" s="1"/>
  <c r="N5659" i="1"/>
  <c r="O5659" i="1" s="1"/>
  <c r="N568" i="1"/>
  <c r="O568" i="1" s="1"/>
  <c r="N13598" i="1"/>
  <c r="O13598" i="1" s="1"/>
  <c r="N683" i="1"/>
  <c r="O683" i="1" s="1"/>
  <c r="N8433" i="1"/>
  <c r="O8433" i="1" s="1"/>
  <c r="N10618" i="1"/>
  <c r="O10618" i="1" s="1"/>
  <c r="N4445" i="1"/>
  <c r="O4445" i="1" s="1"/>
  <c r="N38" i="1"/>
  <c r="O38" i="1" s="1"/>
  <c r="N8513" i="1"/>
  <c r="O8513" i="1" s="1"/>
  <c r="N7100" i="1"/>
  <c r="O7100" i="1" s="1"/>
  <c r="N2862" i="1"/>
  <c r="O2862" i="1" s="1"/>
  <c r="N1416" i="1"/>
  <c r="O1416" i="1" s="1"/>
  <c r="N12253" i="1"/>
  <c r="O12253" i="1" s="1"/>
  <c r="N2987" i="1"/>
  <c r="O2987" i="1" s="1"/>
  <c r="N6464" i="1"/>
  <c r="O6464" i="1" s="1"/>
  <c r="N12132" i="1"/>
  <c r="O12132" i="1" s="1"/>
  <c r="N14057" i="1"/>
  <c r="O14057" i="1" s="1"/>
  <c r="N6010" i="1"/>
  <c r="O6010" i="1" s="1"/>
  <c r="N7117" i="1"/>
  <c r="O7117" i="1" s="1"/>
  <c r="N10932" i="1"/>
  <c r="O10932" i="1" s="1"/>
  <c r="N2328" i="1"/>
  <c r="O2328" i="1" s="1"/>
  <c r="N12917" i="1"/>
  <c r="O12917" i="1" s="1"/>
  <c r="N4148" i="1"/>
  <c r="O4148" i="1" s="1"/>
  <c r="N6312" i="1"/>
  <c r="O6312" i="1" s="1"/>
  <c r="N14385" i="1"/>
  <c r="O14385" i="1" s="1"/>
  <c r="N14913" i="1"/>
  <c r="O14913" i="1" s="1"/>
  <c r="N6602" i="1"/>
  <c r="O6602" i="1" s="1"/>
  <c r="N4094" i="1"/>
  <c r="O4094" i="1" s="1"/>
  <c r="N2088" i="1"/>
  <c r="O2088" i="1" s="1"/>
  <c r="N2370" i="1"/>
  <c r="O2370" i="1" s="1"/>
  <c r="N7817" i="1"/>
  <c r="O7817" i="1" s="1"/>
  <c r="N10561" i="1"/>
  <c r="O10561" i="1" s="1"/>
  <c r="N5478" i="1"/>
  <c r="O5478" i="1" s="1"/>
  <c r="N3669" i="1"/>
  <c r="O3669" i="1" s="1"/>
  <c r="N55" i="1"/>
  <c r="O55" i="1" s="1"/>
  <c r="N4403" i="1"/>
  <c r="O4403" i="1" s="1"/>
  <c r="N9671" i="1"/>
  <c r="O9671" i="1" s="1"/>
  <c r="N11397" i="1"/>
  <c r="O11397" i="1" s="1"/>
  <c r="N12526" i="1"/>
  <c r="O12526" i="1" s="1"/>
  <c r="N7998" i="1"/>
  <c r="O7998" i="1" s="1"/>
  <c r="N14163" i="1"/>
  <c r="O14163" i="1" s="1"/>
  <c r="N12151" i="1"/>
  <c r="O12151" i="1" s="1"/>
  <c r="N12107" i="1"/>
  <c r="O12107" i="1" s="1"/>
  <c r="N281" i="1"/>
  <c r="O281" i="1" s="1"/>
  <c r="N768" i="1"/>
  <c r="O768" i="1" s="1"/>
  <c r="N11748" i="1"/>
  <c r="O11748" i="1" s="1"/>
  <c r="N4603" i="1"/>
  <c r="O4603" i="1" s="1"/>
  <c r="N4278" i="1"/>
  <c r="O4278" i="1" s="1"/>
  <c r="N4492" i="1"/>
  <c r="O4492" i="1" s="1"/>
  <c r="N11557" i="1"/>
  <c r="O11557" i="1" s="1"/>
  <c r="N10437" i="1"/>
  <c r="O10437" i="1" s="1"/>
  <c r="N778" i="1"/>
  <c r="O778" i="1" s="1"/>
  <c r="N12171" i="1"/>
  <c r="O12171" i="1" s="1"/>
  <c r="N6675" i="1"/>
  <c r="O6675" i="1" s="1"/>
  <c r="N11389" i="1"/>
  <c r="O11389" i="1" s="1"/>
  <c r="N14523" i="1"/>
  <c r="O14523" i="1" s="1"/>
  <c r="N9776" i="1"/>
  <c r="O9776" i="1" s="1"/>
  <c r="N10497" i="1"/>
  <c r="O10497" i="1" s="1"/>
  <c r="N5161" i="1"/>
  <c r="O5161" i="1" s="1"/>
  <c r="N9547" i="1"/>
  <c r="O9547" i="1" s="1"/>
  <c r="N11031" i="1"/>
  <c r="O11031" i="1" s="1"/>
  <c r="N3989" i="1"/>
  <c r="O3989" i="1" s="1"/>
  <c r="N5034" i="1"/>
  <c r="O5034" i="1" s="1"/>
  <c r="N1379" i="1"/>
  <c r="O1379" i="1" s="1"/>
  <c r="N11762" i="1"/>
  <c r="O11762" i="1" s="1"/>
  <c r="N9635" i="1"/>
  <c r="O9635" i="1" s="1"/>
  <c r="N5807" i="1"/>
  <c r="O5807" i="1" s="1"/>
  <c r="N8163" i="1"/>
  <c r="O8163" i="1" s="1"/>
  <c r="N10427" i="1"/>
  <c r="O10427" i="1" s="1"/>
  <c r="N2809" i="1"/>
  <c r="O2809" i="1" s="1"/>
  <c r="N10423" i="1"/>
  <c r="O10423" i="1" s="1"/>
  <c r="N9640" i="1"/>
  <c r="O9640" i="1" s="1"/>
  <c r="N9961" i="1"/>
  <c r="O9961" i="1" s="1"/>
  <c r="N4948" i="1"/>
  <c r="O4948" i="1" s="1"/>
  <c r="N2294" i="1"/>
  <c r="O2294" i="1" s="1"/>
  <c r="N5917" i="1"/>
  <c r="O5917" i="1" s="1"/>
  <c r="N1453" i="1"/>
  <c r="O1453" i="1" s="1"/>
  <c r="N2501" i="1"/>
  <c r="O2501" i="1" s="1"/>
  <c r="N8512" i="1"/>
  <c r="O8512" i="1" s="1"/>
  <c r="N14209" i="1"/>
  <c r="O14209" i="1" s="1"/>
  <c r="N3426" i="1"/>
  <c r="O3426" i="1" s="1"/>
  <c r="N8208" i="1"/>
  <c r="O8208" i="1" s="1"/>
  <c r="N2411" i="1"/>
  <c r="O2411" i="1" s="1"/>
  <c r="N8215" i="1"/>
  <c r="O8215" i="1" s="1"/>
  <c r="N11589" i="1"/>
  <c r="O11589" i="1" s="1"/>
  <c r="N12491" i="1"/>
  <c r="O12491" i="1" s="1"/>
  <c r="N10768" i="1"/>
  <c r="O10768" i="1" s="1"/>
  <c r="N3109" i="1"/>
  <c r="O3109" i="1" s="1"/>
  <c r="N6879" i="1"/>
  <c r="O6879" i="1" s="1"/>
  <c r="N12556" i="1"/>
  <c r="O12556" i="1" s="1"/>
  <c r="N11317" i="1"/>
  <c r="O11317" i="1" s="1"/>
  <c r="N12328" i="1"/>
  <c r="O12328" i="1" s="1"/>
  <c r="N1478" i="1"/>
  <c r="O1478" i="1" s="1"/>
  <c r="N11196" i="1"/>
  <c r="O11196" i="1" s="1"/>
  <c r="N6768" i="1"/>
  <c r="O6768" i="1" s="1"/>
  <c r="N5393" i="1"/>
  <c r="O5393" i="1" s="1"/>
  <c r="N2470" i="1"/>
  <c r="O2470" i="1" s="1"/>
  <c r="N3651" i="1"/>
  <c r="O3651" i="1" s="1"/>
  <c r="N9235" i="1"/>
  <c r="O9235" i="1" s="1"/>
  <c r="N10818" i="1"/>
  <c r="O10818" i="1" s="1"/>
  <c r="N8364" i="1"/>
  <c r="O8364" i="1" s="1"/>
  <c r="N14839" i="1"/>
  <c r="O14839" i="1" s="1"/>
  <c r="N2866" i="1"/>
  <c r="O2866" i="1" s="1"/>
  <c r="N8839" i="1"/>
  <c r="O8839" i="1" s="1"/>
  <c r="N11430" i="1"/>
  <c r="O11430" i="1" s="1"/>
  <c r="N3688" i="1"/>
  <c r="O3688" i="1" s="1"/>
  <c r="N688" i="1"/>
  <c r="O688" i="1" s="1"/>
  <c r="N3661" i="1"/>
  <c r="O3661" i="1" s="1"/>
  <c r="N111" i="1"/>
  <c r="O111" i="1" s="1"/>
  <c r="N7004" i="1"/>
  <c r="O7004" i="1" s="1"/>
  <c r="N695" i="1"/>
  <c r="O695" i="1" s="1"/>
  <c r="N11552" i="1"/>
  <c r="O11552" i="1" s="1"/>
  <c r="N13811" i="1"/>
  <c r="O13811" i="1" s="1"/>
  <c r="N4883" i="1"/>
  <c r="O4883" i="1" s="1"/>
  <c r="N9063" i="1"/>
  <c r="O9063" i="1" s="1"/>
  <c r="N12695" i="1"/>
  <c r="O12695" i="1" s="1"/>
  <c r="N4017" i="1"/>
  <c r="O4017" i="1" s="1"/>
  <c r="N10893" i="1"/>
  <c r="O10893" i="1" s="1"/>
  <c r="N13739" i="1"/>
  <c r="O13739" i="1" s="1"/>
  <c r="N10568" i="1"/>
  <c r="O10568" i="1" s="1"/>
  <c r="N10464" i="1"/>
  <c r="O10464" i="1" s="1"/>
  <c r="N1656" i="1"/>
  <c r="O1656" i="1" s="1"/>
  <c r="N2425" i="1"/>
  <c r="O2425" i="1" s="1"/>
  <c r="N9040" i="1"/>
  <c r="O9040" i="1" s="1"/>
  <c r="N2924" i="1"/>
  <c r="O2924" i="1" s="1"/>
  <c r="N7141" i="1"/>
  <c r="O7141" i="1" s="1"/>
  <c r="N13363" i="1"/>
  <c r="O13363" i="1" s="1"/>
  <c r="N14593" i="1"/>
  <c r="O14593" i="1" s="1"/>
  <c r="N6246" i="1"/>
  <c r="O6246" i="1" s="1"/>
  <c r="N2293" i="1"/>
  <c r="O2293" i="1" s="1"/>
  <c r="N14017" i="1"/>
  <c r="O14017" i="1" s="1"/>
  <c r="N7146" i="1"/>
  <c r="O7146" i="1" s="1"/>
  <c r="N4395" i="1"/>
  <c r="O4395" i="1" s="1"/>
  <c r="N15268" i="1"/>
  <c r="O15268" i="1" s="1"/>
  <c r="N13795" i="1"/>
  <c r="O13795" i="1" s="1"/>
  <c r="N6571" i="1"/>
  <c r="O6571" i="1" s="1"/>
  <c r="N785" i="1"/>
  <c r="O785" i="1" s="1"/>
  <c r="N9011" i="1"/>
  <c r="O9011" i="1" s="1"/>
  <c r="N11024" i="1"/>
  <c r="O11024" i="1" s="1"/>
  <c r="N87" i="1"/>
  <c r="O87" i="1" s="1"/>
  <c r="N5038" i="1"/>
  <c r="O5038" i="1" s="1"/>
  <c r="N1462" i="1"/>
  <c r="O1462" i="1" s="1"/>
  <c r="N13525" i="1"/>
  <c r="O13525" i="1" s="1"/>
  <c r="N656" i="1"/>
  <c r="O656" i="1" s="1"/>
  <c r="N14583" i="1"/>
  <c r="O14583" i="1" s="1"/>
  <c r="N556" i="1"/>
  <c r="O556" i="1" s="1"/>
  <c r="N536" i="1"/>
  <c r="O536" i="1" s="1"/>
  <c r="N6605" i="1"/>
  <c r="O6605" i="1" s="1"/>
  <c r="N5333" i="1"/>
  <c r="O5333" i="1" s="1"/>
  <c r="N770" i="1"/>
  <c r="O770" i="1" s="1"/>
  <c r="N12174" i="1"/>
  <c r="O12174" i="1" s="1"/>
  <c r="N1035" i="1"/>
  <c r="O1035" i="1" s="1"/>
  <c r="N951" i="1"/>
  <c r="O951" i="1" s="1"/>
  <c r="N7430" i="1"/>
  <c r="O7430" i="1" s="1"/>
  <c r="N5282" i="1"/>
  <c r="O5282" i="1" s="1"/>
  <c r="N2160" i="1"/>
  <c r="O2160" i="1" s="1"/>
  <c r="N1894" i="1"/>
  <c r="O1894" i="1" s="1"/>
  <c r="N14907" i="1"/>
  <c r="O14907" i="1" s="1"/>
  <c r="N9895" i="1"/>
  <c r="O9895" i="1" s="1"/>
  <c r="N3204" i="1"/>
  <c r="O3204" i="1" s="1"/>
  <c r="N4889" i="1"/>
  <c r="O4889" i="1" s="1"/>
  <c r="N10191" i="1"/>
  <c r="O10191" i="1" s="1"/>
  <c r="N1347" i="1"/>
  <c r="O1347" i="1" s="1"/>
  <c r="N5401" i="1"/>
  <c r="O5401" i="1" s="1"/>
  <c r="N432" i="1"/>
  <c r="O432" i="1" s="1"/>
  <c r="N9312" i="1"/>
  <c r="O9312" i="1" s="1"/>
  <c r="N13119" i="1"/>
  <c r="O13119" i="1" s="1"/>
  <c r="N13836" i="1"/>
  <c r="O13836" i="1" s="1"/>
  <c r="N9913" i="1"/>
  <c r="O9913" i="1" s="1"/>
  <c r="N12429" i="1"/>
  <c r="O12429" i="1" s="1"/>
  <c r="N11678" i="1"/>
  <c r="O11678" i="1" s="1"/>
  <c r="N336" i="1"/>
  <c r="O336" i="1" s="1"/>
  <c r="N2630" i="1"/>
  <c r="O2630" i="1" s="1"/>
  <c r="N1039" i="1"/>
  <c r="O1039" i="1" s="1"/>
  <c r="N4246" i="1"/>
  <c r="O4246" i="1" s="1"/>
  <c r="N1300" i="1"/>
  <c r="O1300" i="1" s="1"/>
  <c r="N7795" i="1"/>
  <c r="O7795" i="1" s="1"/>
  <c r="N2945" i="1"/>
  <c r="O2945" i="1" s="1"/>
  <c r="N2618" i="1"/>
  <c r="O2618" i="1" s="1"/>
  <c r="N15119" i="1"/>
  <c r="O15119" i="1" s="1"/>
  <c r="N14041" i="1"/>
  <c r="O14041" i="1" s="1"/>
  <c r="N3052" i="1"/>
  <c r="O3052" i="1" s="1"/>
  <c r="N3166" i="1"/>
  <c r="O3166" i="1" s="1"/>
  <c r="N11289" i="1"/>
  <c r="O11289" i="1" s="1"/>
  <c r="N10089" i="1"/>
  <c r="O10089" i="1" s="1"/>
  <c r="N4597" i="1"/>
  <c r="O4597" i="1" s="1"/>
  <c r="N13298" i="1"/>
  <c r="O13298" i="1" s="1"/>
  <c r="N1883" i="1"/>
  <c r="O1883" i="1" s="1"/>
  <c r="N11901" i="1"/>
  <c r="O11901" i="1" s="1"/>
  <c r="N13905" i="1"/>
  <c r="O13905" i="1" s="1"/>
  <c r="N2298" i="1"/>
  <c r="O2298" i="1" s="1"/>
  <c r="N8568" i="1"/>
  <c r="O8568" i="1" s="1"/>
  <c r="N891" i="1"/>
  <c r="O891" i="1" s="1"/>
  <c r="N12448" i="1"/>
  <c r="O12448" i="1" s="1"/>
  <c r="N11198" i="1"/>
  <c r="O11198" i="1" s="1"/>
  <c r="N7171" i="1"/>
  <c r="O7171" i="1" s="1"/>
  <c r="N4421" i="1"/>
  <c r="O4421" i="1" s="1"/>
  <c r="N2757" i="1"/>
  <c r="O2757" i="1" s="1"/>
  <c r="N11130" i="1"/>
  <c r="O11130" i="1" s="1"/>
  <c r="N10679" i="1"/>
  <c r="O10679" i="1" s="1"/>
  <c r="N7981" i="1"/>
  <c r="O7981" i="1" s="1"/>
  <c r="N2166" i="1"/>
  <c r="O2166" i="1" s="1"/>
  <c r="N810" i="1"/>
  <c r="O810" i="1" s="1"/>
  <c r="N524" i="1"/>
  <c r="O524" i="1" s="1"/>
  <c r="N13579" i="1"/>
  <c r="O13579" i="1" s="1"/>
  <c r="N1908" i="1"/>
  <c r="O1908" i="1" s="1"/>
  <c r="N7435" i="1"/>
  <c r="O7435" i="1" s="1"/>
  <c r="N12689" i="1"/>
  <c r="O12689" i="1" s="1"/>
  <c r="N7040" i="1"/>
  <c r="O7040" i="1" s="1"/>
  <c r="N176" i="1"/>
  <c r="O176" i="1" s="1"/>
  <c r="N12415" i="1"/>
  <c r="O12415" i="1" s="1"/>
  <c r="N1466" i="1"/>
  <c r="O1466" i="1" s="1"/>
  <c r="N7789" i="1"/>
  <c r="O7789" i="1" s="1"/>
  <c r="N12592" i="1"/>
  <c r="O12592" i="1" s="1"/>
  <c r="N8767" i="1"/>
  <c r="O8767" i="1" s="1"/>
  <c r="N3047" i="1"/>
  <c r="O3047" i="1" s="1"/>
  <c r="N1931" i="1"/>
  <c r="O1931" i="1" s="1"/>
  <c r="N15145" i="1"/>
  <c r="O15145" i="1" s="1"/>
  <c r="N3808" i="1"/>
  <c r="O3808" i="1" s="1"/>
  <c r="N225" i="1"/>
  <c r="O225" i="1" s="1"/>
  <c r="N5654" i="1"/>
  <c r="O5654" i="1" s="1"/>
  <c r="N11301" i="1"/>
  <c r="O11301" i="1" s="1"/>
  <c r="N6290" i="1"/>
  <c r="O6290" i="1" s="1"/>
  <c r="N2417" i="1"/>
  <c r="O2417" i="1" s="1"/>
  <c r="N2976" i="1"/>
  <c r="O2976" i="1" s="1"/>
  <c r="N11056" i="1"/>
  <c r="O11056" i="1" s="1"/>
  <c r="N14326" i="1"/>
  <c r="O14326" i="1" s="1"/>
  <c r="N4083" i="1"/>
  <c r="O4083" i="1" s="1"/>
  <c r="N14262" i="1"/>
  <c r="O14262" i="1" s="1"/>
  <c r="N1985" i="1"/>
  <c r="O1985" i="1" s="1"/>
  <c r="N1433" i="1"/>
  <c r="O1433" i="1" s="1"/>
  <c r="N2613" i="1"/>
  <c r="O2613" i="1" s="1"/>
  <c r="N5933" i="1"/>
  <c r="O5933" i="1" s="1"/>
  <c r="N8190" i="1"/>
  <c r="O8190" i="1" s="1"/>
  <c r="N3516" i="1"/>
  <c r="O3516" i="1" s="1"/>
  <c r="N1255" i="1"/>
  <c r="O1255" i="1" s="1"/>
  <c r="N11325" i="1"/>
  <c r="O11325" i="1" s="1"/>
  <c r="N4450" i="1"/>
  <c r="O4450" i="1" s="1"/>
  <c r="N8400" i="1"/>
  <c r="O8400" i="1" s="1"/>
  <c r="N11730" i="1"/>
  <c r="O11730" i="1" s="1"/>
  <c r="N1637" i="1"/>
  <c r="O1637" i="1" s="1"/>
  <c r="N7869" i="1"/>
  <c r="O7869" i="1" s="1"/>
  <c r="N12845" i="1"/>
  <c r="O12845" i="1" s="1"/>
  <c r="N5428" i="1"/>
  <c r="O5428" i="1" s="1"/>
  <c r="N8130" i="1"/>
  <c r="O8130" i="1" s="1"/>
  <c r="N14410" i="1"/>
  <c r="O14410" i="1" s="1"/>
  <c r="N11451" i="1"/>
  <c r="O11451" i="1" s="1"/>
  <c r="N5915" i="1"/>
  <c r="O5915" i="1" s="1"/>
  <c r="N2205" i="1"/>
  <c r="O2205" i="1" s="1"/>
  <c r="N4152" i="1"/>
  <c r="O4152" i="1" s="1"/>
  <c r="N8500" i="1"/>
  <c r="O8500" i="1" s="1"/>
  <c r="N2554" i="1"/>
  <c r="O2554" i="1" s="1"/>
  <c r="N5384" i="1"/>
  <c r="O5384" i="1" s="1"/>
  <c r="N10042" i="1"/>
  <c r="O10042" i="1" s="1"/>
  <c r="N14293" i="1"/>
  <c r="O14293" i="1" s="1"/>
  <c r="N3452" i="1"/>
  <c r="O3452" i="1" s="1"/>
  <c r="N3895" i="1"/>
  <c r="O3895" i="1" s="1"/>
  <c r="N10548" i="1"/>
  <c r="O10548" i="1" s="1"/>
  <c r="N1859" i="1"/>
  <c r="O1859" i="1" s="1"/>
  <c r="N2526" i="1"/>
  <c r="O2526" i="1" s="1"/>
  <c r="N2691" i="1"/>
  <c r="O2691" i="1" s="1"/>
  <c r="N10005" i="1"/>
  <c r="O10005" i="1" s="1"/>
  <c r="N7134" i="1"/>
  <c r="O7134" i="1" s="1"/>
  <c r="N1891" i="1"/>
  <c r="O1891" i="1" s="1"/>
  <c r="N4163" i="1"/>
  <c r="O4163" i="1" s="1"/>
  <c r="N7038" i="1"/>
  <c r="O7038" i="1" s="1"/>
  <c r="N4714" i="1"/>
  <c r="O4714" i="1" s="1"/>
  <c r="N6318" i="1"/>
  <c r="O6318" i="1" s="1"/>
  <c r="N14075" i="1"/>
  <c r="O14075" i="1" s="1"/>
  <c r="N14843" i="1"/>
  <c r="O14843" i="1" s="1"/>
  <c r="N15239" i="1"/>
  <c r="O15239" i="1" s="1"/>
  <c r="N411" i="1"/>
  <c r="O411" i="1" s="1"/>
  <c r="N10999" i="1"/>
  <c r="O10999" i="1" s="1"/>
  <c r="N14343" i="1"/>
  <c r="O14343" i="1" s="1"/>
  <c r="N13860" i="1"/>
  <c r="O13860" i="1" s="1"/>
  <c r="N387" i="1"/>
  <c r="O387" i="1" s="1"/>
  <c r="N12398" i="1"/>
  <c r="O12398" i="1" s="1"/>
  <c r="N7014" i="1"/>
  <c r="O7014" i="1" s="1"/>
  <c r="N13063" i="1"/>
  <c r="O13063" i="1" s="1"/>
  <c r="N11008" i="1"/>
  <c r="O11008" i="1" s="1"/>
  <c r="N6716" i="1"/>
  <c r="O6716" i="1" s="1"/>
  <c r="N4483" i="1"/>
  <c r="O4483" i="1" s="1"/>
  <c r="N11" i="1"/>
  <c r="O11" i="1" s="1"/>
  <c r="N8277" i="1"/>
  <c r="O8277" i="1" s="1"/>
  <c r="N6016" i="1"/>
  <c r="O6016" i="1" s="1"/>
  <c r="N5156" i="1"/>
  <c r="O5156" i="1" s="1"/>
  <c r="N7160" i="1"/>
  <c r="O7160" i="1" s="1"/>
  <c r="N7297" i="1"/>
  <c r="O7297" i="1" s="1"/>
  <c r="N8864" i="1"/>
  <c r="O8864" i="1" s="1"/>
  <c r="N10118" i="1"/>
  <c r="O10118" i="1" s="1"/>
  <c r="N2503" i="1"/>
  <c r="O2503" i="1" s="1"/>
  <c r="N3413" i="1"/>
  <c r="O3413" i="1" s="1"/>
  <c r="N6976" i="1"/>
  <c r="O6976" i="1" s="1"/>
  <c r="N4058" i="1"/>
  <c r="O4058" i="1" s="1"/>
  <c r="N12221" i="1"/>
  <c r="O12221" i="1" s="1"/>
  <c r="N7360" i="1"/>
  <c r="O7360" i="1" s="1"/>
  <c r="N8193" i="1"/>
  <c r="O8193" i="1" s="1"/>
  <c r="N8636" i="1"/>
  <c r="O8636" i="1" s="1"/>
  <c r="N11173" i="1"/>
  <c r="O11173" i="1" s="1"/>
  <c r="N10883" i="1"/>
  <c r="O10883" i="1" s="1"/>
  <c r="N10581" i="1"/>
  <c r="O10581" i="1" s="1"/>
  <c r="N1251" i="1"/>
  <c r="O1251" i="1" s="1"/>
  <c r="N11553" i="1"/>
  <c r="O11553" i="1" s="1"/>
  <c r="N12165" i="1"/>
  <c r="O12165" i="1" s="1"/>
  <c r="N9879" i="1"/>
  <c r="O9879" i="1" s="1"/>
  <c r="N13091" i="1"/>
  <c r="O13091" i="1" s="1"/>
  <c r="N4641" i="1"/>
  <c r="O4641" i="1" s="1"/>
  <c r="N1225" i="1"/>
  <c r="O1225" i="1" s="1"/>
  <c r="N4648" i="1"/>
  <c r="O4648" i="1" s="1"/>
  <c r="N11089" i="1"/>
  <c r="O11089" i="1" s="1"/>
  <c r="N11876" i="1"/>
  <c r="O11876" i="1" s="1"/>
  <c r="N9500" i="1"/>
  <c r="O9500" i="1" s="1"/>
  <c r="N2592" i="1"/>
  <c r="O2592" i="1" s="1"/>
  <c r="N11305" i="1"/>
  <c r="O11305" i="1" s="1"/>
  <c r="N175" i="1"/>
  <c r="O175" i="1" s="1"/>
  <c r="N909" i="1"/>
  <c r="O909" i="1" s="1"/>
  <c r="N1438" i="1"/>
  <c r="O1438" i="1" s="1"/>
  <c r="N3800" i="1"/>
  <c r="O3800" i="1" s="1"/>
  <c r="N6796" i="1"/>
  <c r="O6796" i="1" s="1"/>
  <c r="N8280" i="1"/>
  <c r="O8280" i="1" s="1"/>
  <c r="N7885" i="1"/>
  <c r="O7885" i="1" s="1"/>
  <c r="N11188" i="1"/>
  <c r="O11188" i="1" s="1"/>
  <c r="N1997" i="1"/>
  <c r="O1997" i="1" s="1"/>
  <c r="N9273" i="1"/>
  <c r="O9273" i="1" s="1"/>
  <c r="N7226" i="1"/>
  <c r="O7226" i="1" s="1"/>
  <c r="N10441" i="1"/>
  <c r="O10441" i="1" s="1"/>
  <c r="N14982" i="1"/>
  <c r="O14982" i="1" s="1"/>
  <c r="N5633" i="1"/>
  <c r="O5633" i="1" s="1"/>
  <c r="N3781" i="1"/>
  <c r="O3781" i="1" s="1"/>
  <c r="N13184" i="1"/>
  <c r="O13184" i="1" s="1"/>
  <c r="N4428" i="1"/>
  <c r="O4428" i="1" s="1"/>
  <c r="N13225" i="1"/>
  <c r="O13225" i="1" s="1"/>
  <c r="N888" i="1"/>
  <c r="O888" i="1" s="1"/>
  <c r="N991" i="1"/>
  <c r="O991" i="1" s="1"/>
  <c r="N9622" i="1"/>
  <c r="O9622" i="1" s="1"/>
  <c r="N4290" i="1"/>
  <c r="O4290" i="1" s="1"/>
  <c r="N5928" i="1"/>
  <c r="O5928" i="1" s="1"/>
  <c r="N286" i="1"/>
  <c r="O286" i="1" s="1"/>
  <c r="N7962" i="1"/>
  <c r="O7962" i="1" s="1"/>
  <c r="N229" i="1"/>
  <c r="O229" i="1" s="1"/>
  <c r="N13144" i="1"/>
  <c r="O13144" i="1" s="1"/>
  <c r="N10391" i="1"/>
  <c r="O10391" i="1" s="1"/>
  <c r="N6689" i="1"/>
  <c r="O6689" i="1" s="1"/>
  <c r="N9855" i="1"/>
  <c r="O9855" i="1" s="1"/>
  <c r="N7203" i="1"/>
  <c r="O7203" i="1" s="1"/>
  <c r="N2476" i="1"/>
  <c r="O2476" i="1" s="1"/>
  <c r="N8198" i="1"/>
  <c r="O8198" i="1" s="1"/>
  <c r="N14101" i="1"/>
  <c r="O14101" i="1" s="1"/>
  <c r="N9746" i="1"/>
  <c r="O9746" i="1" s="1"/>
  <c r="N12596" i="1"/>
  <c r="O12596" i="1" s="1"/>
  <c r="N3849" i="1"/>
  <c r="O3849" i="1" s="1"/>
  <c r="N6277" i="1"/>
  <c r="O6277" i="1" s="1"/>
  <c r="N4200" i="1"/>
  <c r="O4200" i="1" s="1"/>
  <c r="N11571" i="1"/>
  <c r="O11571" i="1" s="1"/>
  <c r="N9804" i="1"/>
  <c r="O9804" i="1" s="1"/>
  <c r="N8792" i="1"/>
  <c r="O8792" i="1" s="1"/>
  <c r="N119" i="1"/>
  <c r="O119" i="1" s="1"/>
  <c r="N13183" i="1"/>
  <c r="O13183" i="1" s="1"/>
  <c r="N14006" i="1"/>
  <c r="O14006" i="1" s="1"/>
  <c r="N10816" i="1"/>
  <c r="O10816" i="1" s="1"/>
  <c r="N13606" i="1"/>
  <c r="O13606" i="1" s="1"/>
  <c r="N12900" i="1"/>
  <c r="O12900" i="1" s="1"/>
  <c r="N12593" i="1"/>
  <c r="O12593" i="1" s="1"/>
  <c r="N11343" i="1"/>
  <c r="O11343" i="1" s="1"/>
  <c r="N1003" i="1"/>
  <c r="O1003" i="1" s="1"/>
  <c r="N1990" i="1"/>
  <c r="O1990" i="1" s="1"/>
  <c r="N12963" i="1"/>
  <c r="O12963" i="1" s="1"/>
  <c r="N6002" i="1"/>
  <c r="O6002" i="1" s="1"/>
  <c r="N11600" i="1"/>
  <c r="O11600" i="1" s="1"/>
  <c r="N3042" i="1"/>
  <c r="O3042" i="1" s="1"/>
  <c r="N9993" i="1"/>
  <c r="O9993" i="1" s="1"/>
  <c r="N3707" i="1"/>
  <c r="O3707" i="1" s="1"/>
  <c r="N6624" i="1"/>
  <c r="O6624" i="1" s="1"/>
  <c r="N4361" i="1"/>
  <c r="O4361" i="1" s="1"/>
  <c r="N6856" i="1"/>
  <c r="O6856" i="1" s="1"/>
  <c r="N15075" i="1"/>
  <c r="O15075" i="1" s="1"/>
  <c r="N10265" i="1"/>
  <c r="O10265" i="1" s="1"/>
  <c r="N13248" i="1"/>
  <c r="O13248" i="1" s="1"/>
  <c r="N7363" i="1"/>
  <c r="O7363" i="1" s="1"/>
  <c r="N263" i="1"/>
  <c r="O263" i="1" s="1"/>
  <c r="N11001" i="1"/>
  <c r="O11001" i="1" s="1"/>
  <c r="N14875" i="1"/>
  <c r="O14875" i="1" s="1"/>
  <c r="N4342" i="1"/>
  <c r="O4342" i="1" s="1"/>
  <c r="N10123" i="1"/>
  <c r="O10123" i="1" s="1"/>
  <c r="N6620" i="1"/>
  <c r="O6620" i="1" s="1"/>
  <c r="N8286" i="1"/>
  <c r="O8286" i="1" s="1"/>
  <c r="N1072" i="1"/>
  <c r="O1072" i="1" s="1"/>
  <c r="N11578" i="1"/>
  <c r="O11578" i="1" s="1"/>
  <c r="N13171" i="1"/>
  <c r="O13171" i="1" s="1"/>
  <c r="N1096" i="1"/>
  <c r="O1096" i="1" s="1"/>
  <c r="N8420" i="1"/>
  <c r="O8420" i="1" s="1"/>
  <c r="N11695" i="1"/>
  <c r="O11695" i="1" s="1"/>
  <c r="N15096" i="1"/>
  <c r="O15096" i="1" s="1"/>
  <c r="N4968" i="1"/>
  <c r="O4968" i="1" s="1"/>
  <c r="N5174" i="1"/>
  <c r="O5174" i="1" s="1"/>
  <c r="N13479" i="1"/>
  <c r="O13479" i="1" s="1"/>
  <c r="N10819" i="1"/>
  <c r="O10819" i="1" s="1"/>
  <c r="N14676" i="1"/>
  <c r="O14676" i="1" s="1"/>
  <c r="N7372" i="1"/>
  <c r="O7372" i="1" s="1"/>
  <c r="N9524" i="1"/>
  <c r="O9524" i="1" s="1"/>
  <c r="N1206" i="1"/>
  <c r="O1206" i="1" s="1"/>
  <c r="N14895" i="1"/>
  <c r="O14895" i="1" s="1"/>
  <c r="N5517" i="1"/>
  <c r="O5517" i="1" s="1"/>
  <c r="N8688" i="1"/>
  <c r="O8688" i="1" s="1"/>
  <c r="N8955" i="1"/>
  <c r="O8955" i="1" s="1"/>
  <c r="N6923" i="1"/>
  <c r="O6923" i="1" s="1"/>
  <c r="N12163" i="1"/>
  <c r="O12163" i="1" s="1"/>
  <c r="N8957" i="1"/>
  <c r="O8957" i="1" s="1"/>
  <c r="N3506" i="1"/>
  <c r="O3506" i="1" s="1"/>
  <c r="N5232" i="1"/>
  <c r="O5232" i="1" s="1"/>
  <c r="N14654" i="1"/>
  <c r="O14654" i="1" s="1"/>
  <c r="N12907" i="1"/>
  <c r="O12907" i="1" s="1"/>
  <c r="N14866" i="1"/>
  <c r="O14866" i="1" s="1"/>
  <c r="N3822" i="1"/>
  <c r="O3822" i="1" s="1"/>
  <c r="N6748" i="1"/>
  <c r="O6748" i="1" s="1"/>
  <c r="N1124" i="1"/>
  <c r="O1124" i="1" s="1"/>
  <c r="N7054" i="1"/>
  <c r="O7054" i="1" s="1"/>
  <c r="N3610" i="1"/>
  <c r="O3610" i="1" s="1"/>
  <c r="N6313" i="1"/>
  <c r="O6313" i="1" s="1"/>
  <c r="N4668" i="1"/>
  <c r="O4668" i="1" s="1"/>
  <c r="N731" i="1"/>
  <c r="O731" i="1" s="1"/>
  <c r="N4076" i="1"/>
  <c r="O4076" i="1" s="1"/>
  <c r="N8032" i="1"/>
  <c r="O8032" i="1" s="1"/>
  <c r="N1326" i="1"/>
  <c r="O1326" i="1" s="1"/>
  <c r="N9598" i="1"/>
  <c r="O9598" i="1" s="1"/>
  <c r="N10652" i="1"/>
  <c r="O10652" i="1" s="1"/>
  <c r="N5808" i="1"/>
  <c r="O5808" i="1" s="1"/>
  <c r="N13946" i="1"/>
  <c r="O13946" i="1" s="1"/>
  <c r="N1307" i="1"/>
  <c r="O1307" i="1" s="1"/>
  <c r="N9616" i="1"/>
  <c r="O9616" i="1" s="1"/>
  <c r="N11320" i="1"/>
  <c r="O11320" i="1" s="1"/>
  <c r="N12092" i="1"/>
  <c r="O12092" i="1" s="1"/>
  <c r="N6900" i="1"/>
  <c r="O6900" i="1" s="1"/>
  <c r="N4082" i="1"/>
  <c r="O4082" i="1" s="1"/>
  <c r="N14798" i="1"/>
  <c r="O14798" i="1" s="1"/>
  <c r="N14236" i="1"/>
  <c r="O14236" i="1" s="1"/>
  <c r="N15134" i="1"/>
  <c r="O15134" i="1" s="1"/>
  <c r="N11145" i="1"/>
  <c r="O11145" i="1" s="1"/>
  <c r="N12022" i="1"/>
  <c r="O12022" i="1" s="1"/>
  <c r="N14279" i="1"/>
  <c r="O14279" i="1" s="1"/>
  <c r="N6770" i="1"/>
  <c r="O6770" i="1" s="1"/>
  <c r="N2486" i="1"/>
  <c r="O2486" i="1" s="1"/>
  <c r="N8610" i="1"/>
  <c r="O8610" i="1" s="1"/>
  <c r="N7306" i="1"/>
  <c r="O7306" i="1" s="1"/>
  <c r="N11985" i="1"/>
  <c r="O11985" i="1" s="1"/>
  <c r="N11371" i="1"/>
  <c r="O11371" i="1" s="1"/>
  <c r="N4188" i="1"/>
  <c r="O4188" i="1" s="1"/>
  <c r="N1593" i="1"/>
  <c r="O1593" i="1" s="1"/>
  <c r="N8834" i="1"/>
  <c r="O8834" i="1" s="1"/>
  <c r="N10417" i="1"/>
  <c r="O10417" i="1" s="1"/>
  <c r="N7760" i="1"/>
  <c r="O7760" i="1" s="1"/>
  <c r="N10275" i="1"/>
  <c r="O10275" i="1" s="1"/>
  <c r="N11556" i="1"/>
  <c r="O11556" i="1" s="1"/>
  <c r="N6778" i="1"/>
  <c r="O6778" i="1" s="1"/>
  <c r="N7685" i="1"/>
  <c r="O7685" i="1" s="1"/>
  <c r="N9748" i="1"/>
  <c r="O9748" i="1" s="1"/>
  <c r="N9453" i="1"/>
  <c r="O9453" i="1" s="1"/>
  <c r="N7422" i="1"/>
  <c r="O7422" i="1" s="1"/>
  <c r="N3886" i="1"/>
  <c r="O3886" i="1" s="1"/>
  <c r="N10482" i="1"/>
  <c r="O10482" i="1" s="1"/>
  <c r="N5866" i="1"/>
  <c r="O5866" i="1" s="1"/>
  <c r="N7005" i="1"/>
  <c r="O7005" i="1" s="1"/>
  <c r="N8037" i="1"/>
  <c r="O8037" i="1" s="1"/>
  <c r="N7154" i="1"/>
  <c r="O7154" i="1" s="1"/>
  <c r="N10189" i="1"/>
  <c r="O10189" i="1" s="1"/>
  <c r="N7880" i="1"/>
  <c r="O7880" i="1" s="1"/>
  <c r="N4536" i="1"/>
  <c r="O4536" i="1" s="1"/>
  <c r="N14704" i="1"/>
  <c r="O14704" i="1" s="1"/>
  <c r="N15152" i="1"/>
  <c r="O15152" i="1" s="1"/>
  <c r="N1139" i="1"/>
  <c r="O1139" i="1" s="1"/>
  <c r="N10386" i="1"/>
  <c r="O10386" i="1" s="1"/>
  <c r="N13640" i="1"/>
  <c r="O13640" i="1" s="1"/>
  <c r="N14604" i="1"/>
  <c r="O14604" i="1" s="1"/>
  <c r="N12482" i="1"/>
  <c r="O12482" i="1" s="1"/>
  <c r="N13708" i="1"/>
  <c r="O13708" i="1" s="1"/>
  <c r="N5385" i="1"/>
  <c r="O5385" i="1" s="1"/>
  <c r="N12785" i="1"/>
  <c r="O12785" i="1" s="1"/>
  <c r="N9394" i="1"/>
  <c r="O9394" i="1" s="1"/>
  <c r="N6468" i="1"/>
  <c r="O6468" i="1" s="1"/>
  <c r="N12426" i="1"/>
  <c r="O12426" i="1" s="1"/>
  <c r="N3386" i="1"/>
  <c r="O3386" i="1" s="1"/>
  <c r="N14538" i="1"/>
  <c r="O14538" i="1" s="1"/>
  <c r="N7052" i="1"/>
  <c r="O7052" i="1" s="1"/>
  <c r="N13049" i="1"/>
  <c r="O13049" i="1" s="1"/>
  <c r="N3770" i="1"/>
  <c r="O3770" i="1" s="1"/>
  <c r="N13720" i="1"/>
  <c r="O13720" i="1" s="1"/>
  <c r="N8368" i="1"/>
  <c r="O8368" i="1" s="1"/>
  <c r="N4159" i="1"/>
  <c r="O4159" i="1" s="1"/>
  <c r="N9248" i="1"/>
  <c r="O9248" i="1" s="1"/>
  <c r="N1157" i="1"/>
  <c r="O1157" i="1" s="1"/>
  <c r="N5437" i="1"/>
  <c r="O5437" i="1" s="1"/>
  <c r="N8103" i="1"/>
  <c r="O8103" i="1" s="1"/>
  <c r="N8060" i="1"/>
  <c r="O8060" i="1" s="1"/>
  <c r="N9426" i="1"/>
  <c r="O9426" i="1" s="1"/>
  <c r="N685" i="1"/>
  <c r="O685" i="1" s="1"/>
  <c r="N11770" i="1"/>
  <c r="O11770" i="1" s="1"/>
  <c r="N1437" i="1"/>
  <c r="O1437" i="1" s="1"/>
  <c r="N14423" i="1"/>
  <c r="O14423" i="1" s="1"/>
  <c r="N8422" i="1"/>
  <c r="O8422" i="1" s="1"/>
  <c r="N15060" i="1"/>
  <c r="O15060" i="1" s="1"/>
  <c r="N2792" i="1"/>
  <c r="O2792" i="1" s="1"/>
  <c r="N11916" i="1"/>
  <c r="O11916" i="1" s="1"/>
  <c r="N8986" i="1"/>
  <c r="O8986" i="1" s="1"/>
  <c r="N12860" i="1"/>
  <c r="O12860" i="1" s="1"/>
  <c r="N807" i="1"/>
  <c r="O807" i="1" s="1"/>
  <c r="N5519" i="1"/>
  <c r="O5519" i="1" s="1"/>
  <c r="N10145" i="1"/>
  <c r="O10145" i="1" s="1"/>
  <c r="N4376" i="1"/>
  <c r="O4376" i="1" s="1"/>
  <c r="N13941" i="1"/>
  <c r="O13941" i="1" s="1"/>
  <c r="N11860" i="1"/>
  <c r="O11860" i="1" s="1"/>
  <c r="N5644" i="1"/>
  <c r="O5644" i="1" s="1"/>
  <c r="N2277" i="1"/>
  <c r="O2277" i="1" s="1"/>
  <c r="N10321" i="1"/>
  <c r="O10321" i="1" s="1"/>
  <c r="N11080" i="1"/>
  <c r="O11080" i="1" s="1"/>
  <c r="N4170" i="1"/>
  <c r="O4170" i="1" s="1"/>
  <c r="N1367" i="1"/>
  <c r="O1367" i="1" s="1"/>
  <c r="N2032" i="1"/>
  <c r="O2032" i="1" s="1"/>
  <c r="N13505" i="1"/>
  <c r="O13505" i="1" s="1"/>
  <c r="N5731" i="1"/>
  <c r="O5731" i="1" s="1"/>
  <c r="N12274" i="1"/>
  <c r="O12274" i="1" s="1"/>
  <c r="N6018" i="1"/>
  <c r="O6018" i="1" s="1"/>
  <c r="N11737" i="1"/>
  <c r="O11737" i="1" s="1"/>
  <c r="N12924" i="1"/>
  <c r="O12924" i="1" s="1"/>
  <c r="N4997" i="1"/>
  <c r="O4997" i="1" s="1"/>
  <c r="N15297" i="1"/>
  <c r="O15297" i="1" s="1"/>
  <c r="N2700" i="1"/>
  <c r="O2700" i="1" s="1"/>
  <c r="N8666" i="1"/>
  <c r="O8666" i="1" s="1"/>
  <c r="N10243" i="1"/>
  <c r="O10243" i="1" s="1"/>
  <c r="N2340" i="1"/>
  <c r="O2340" i="1" s="1"/>
  <c r="N528" i="1"/>
  <c r="O528" i="1" s="1"/>
  <c r="N1840" i="1"/>
  <c r="O1840" i="1" s="1"/>
  <c r="N2216" i="1"/>
  <c r="O2216" i="1" s="1"/>
  <c r="N9793" i="1"/>
  <c r="O9793" i="1" s="1"/>
  <c r="N14927" i="1"/>
  <c r="O14927" i="1" s="1"/>
  <c r="N7568" i="1"/>
  <c r="O7568" i="1" s="1"/>
  <c r="N12208" i="1"/>
  <c r="O12208" i="1" s="1"/>
  <c r="N1634" i="1"/>
  <c r="O1634" i="1" s="1"/>
  <c r="N5325" i="1"/>
  <c r="O5325" i="1" s="1"/>
  <c r="N2393" i="1"/>
  <c r="O2393" i="1" s="1"/>
  <c r="N10571" i="1"/>
  <c r="O10571" i="1" s="1"/>
  <c r="N14734" i="1"/>
  <c r="O14734" i="1" s="1"/>
  <c r="N4985" i="1"/>
  <c r="O4985" i="1" s="1"/>
  <c r="N4686" i="1"/>
  <c r="O4686" i="1" s="1"/>
  <c r="N6661" i="1"/>
  <c r="O6661" i="1" s="1"/>
  <c r="N1631" i="1"/>
  <c r="O1631" i="1" s="1"/>
  <c r="N11668" i="1"/>
  <c r="O11668" i="1" s="1"/>
  <c r="N14039" i="1"/>
  <c r="O14039" i="1" s="1"/>
  <c r="N1385" i="1"/>
  <c r="O1385" i="1" s="1"/>
  <c r="N5433" i="1"/>
  <c r="O5433" i="1" s="1"/>
  <c r="N13390" i="1"/>
  <c r="O13390" i="1" s="1"/>
  <c r="N2344" i="1"/>
  <c r="O2344" i="1" s="1"/>
  <c r="N10583" i="1"/>
  <c r="O10583" i="1" s="1"/>
  <c r="N2978" i="1"/>
  <c r="O2978" i="1" s="1"/>
  <c r="N11205" i="1"/>
  <c r="O11205" i="1" s="1"/>
  <c r="N10054" i="1"/>
  <c r="O10054" i="1" s="1"/>
  <c r="N14643" i="1"/>
  <c r="O14643" i="1" s="1"/>
  <c r="N8549" i="1"/>
  <c r="O8549" i="1" s="1"/>
  <c r="N6962" i="1"/>
  <c r="O6962" i="1" s="1"/>
  <c r="N7915" i="1"/>
  <c r="O7915" i="1" s="1"/>
  <c r="N9231" i="1"/>
  <c r="O9231" i="1" s="1"/>
  <c r="N14819" i="1"/>
  <c r="O14819" i="1" s="1"/>
  <c r="N917" i="1"/>
  <c r="O917" i="1" s="1"/>
  <c r="N9025" i="1"/>
  <c r="O9025" i="1" s="1"/>
  <c r="N7783" i="1"/>
  <c r="O7783" i="1" s="1"/>
  <c r="N14884" i="1"/>
  <c r="O14884" i="1" s="1"/>
  <c r="N12073" i="1"/>
  <c r="O12073" i="1" s="1"/>
  <c r="N13423" i="1"/>
  <c r="O13423" i="1" s="1"/>
  <c r="N1183" i="1"/>
  <c r="O1183" i="1" s="1"/>
  <c r="N13138" i="1"/>
  <c r="O13138" i="1" s="1"/>
  <c r="N11596" i="1"/>
  <c r="O11596" i="1" s="1"/>
  <c r="N7652" i="1"/>
  <c r="O7652" i="1" s="1"/>
  <c r="N4845" i="1"/>
  <c r="O4845" i="1" s="1"/>
  <c r="N5344" i="1"/>
  <c r="O5344" i="1" s="1"/>
  <c r="N10012" i="1"/>
  <c r="O10012" i="1" s="1"/>
  <c r="N1508" i="1"/>
  <c r="O1508" i="1" s="1"/>
  <c r="N3726" i="1"/>
  <c r="O3726" i="1" s="1"/>
  <c r="N10195" i="1"/>
  <c r="O10195" i="1" s="1"/>
  <c r="N4497" i="1"/>
  <c r="O4497" i="1" s="1"/>
  <c r="N12158" i="1"/>
  <c r="O12158" i="1" s="1"/>
  <c r="N11329" i="1"/>
  <c r="O11329" i="1" s="1"/>
  <c r="N7701" i="1"/>
  <c r="O7701" i="1" s="1"/>
  <c r="N12155" i="1"/>
  <c r="O12155" i="1" s="1"/>
  <c r="N2452" i="1"/>
  <c r="O2452" i="1" s="1"/>
  <c r="N12520" i="1"/>
  <c r="O12520" i="1" s="1"/>
  <c r="N3112" i="1"/>
  <c r="O3112" i="1" s="1"/>
  <c r="N10592" i="1"/>
  <c r="O10592" i="1" s="1"/>
  <c r="N10702" i="1"/>
  <c r="O10702" i="1" s="1"/>
  <c r="N9371" i="1"/>
  <c r="O9371" i="1" s="1"/>
  <c r="N8361" i="1"/>
  <c r="O8361" i="1" s="1"/>
  <c r="N13567" i="1"/>
  <c r="O13567" i="1" s="1"/>
  <c r="N10279" i="1"/>
  <c r="O10279" i="1" s="1"/>
  <c r="N5336" i="1"/>
  <c r="O5336" i="1" s="1"/>
  <c r="N12089" i="1"/>
  <c r="O12089" i="1" s="1"/>
  <c r="N3285" i="1"/>
  <c r="O3285" i="1" s="1"/>
  <c r="N5226" i="1"/>
  <c r="O5226" i="1" s="1"/>
  <c r="N11972" i="1"/>
  <c r="O11972" i="1" s="1"/>
  <c r="N14902" i="1"/>
  <c r="O14902" i="1" s="1"/>
  <c r="N13974" i="1"/>
  <c r="O13974" i="1" s="1"/>
  <c r="N4676" i="1"/>
  <c r="O4676" i="1" s="1"/>
  <c r="N13026" i="1"/>
  <c r="O13026" i="1" s="1"/>
  <c r="N8359" i="1"/>
  <c r="O8359" i="1" s="1"/>
  <c r="N6719" i="1"/>
  <c r="O6719" i="1" s="1"/>
  <c r="N7848" i="1"/>
  <c r="O7848" i="1" s="1"/>
  <c r="N10821" i="1"/>
  <c r="O10821" i="1" s="1"/>
  <c r="N7206" i="1"/>
  <c r="O7206" i="1" s="1"/>
  <c r="N989" i="1"/>
  <c r="O989" i="1" s="1"/>
  <c r="N717" i="1"/>
  <c r="O717" i="1" s="1"/>
  <c r="N7302" i="1"/>
  <c r="O7302" i="1" s="1"/>
  <c r="N6760" i="1"/>
  <c r="O6760" i="1" s="1"/>
  <c r="N12359" i="1"/>
  <c r="O12359" i="1" s="1"/>
  <c r="N3427" i="1"/>
  <c r="O3427" i="1" s="1"/>
  <c r="N9005" i="1"/>
  <c r="O9005" i="1" s="1"/>
  <c r="N9569" i="1"/>
  <c r="O9569" i="1" s="1"/>
  <c r="N2743" i="1"/>
  <c r="O2743" i="1" s="1"/>
  <c r="N2768" i="1"/>
  <c r="O2768" i="1" s="1"/>
  <c r="N11214" i="1"/>
  <c r="O11214" i="1" s="1"/>
  <c r="N3486" i="1"/>
  <c r="O3486" i="1" s="1"/>
  <c r="N3764" i="1"/>
  <c r="O3764" i="1" s="1"/>
  <c r="N3832" i="1"/>
  <c r="O3832" i="1" s="1"/>
  <c r="N10486" i="1"/>
  <c r="O10486" i="1" s="1"/>
  <c r="N10192" i="1"/>
  <c r="O10192" i="1" s="1"/>
  <c r="N14687" i="1"/>
  <c r="O14687" i="1" s="1"/>
  <c r="N7174" i="1"/>
  <c r="O7174" i="1" s="1"/>
  <c r="N3293" i="1"/>
  <c r="O3293" i="1" s="1"/>
  <c r="N6465" i="1"/>
  <c r="O6465" i="1" s="1"/>
  <c r="N8007" i="1"/>
  <c r="O8007" i="1" s="1"/>
  <c r="N2991" i="1"/>
  <c r="O2991" i="1" s="1"/>
  <c r="N11794" i="1"/>
  <c r="O11794" i="1" s="1"/>
  <c r="N1496" i="1"/>
  <c r="O1496" i="1" s="1"/>
  <c r="N407" i="1"/>
  <c r="O407" i="1" s="1"/>
  <c r="N2553" i="1"/>
  <c r="O2553" i="1" s="1"/>
  <c r="N543" i="1"/>
  <c r="O543" i="1" s="1"/>
  <c r="N1791" i="1"/>
  <c r="O1791" i="1" s="1"/>
  <c r="N1234" i="1"/>
  <c r="O1234" i="1" s="1"/>
  <c r="N10647" i="1"/>
  <c r="O10647" i="1" s="1"/>
  <c r="N11172" i="1"/>
  <c r="O11172" i="1" s="1"/>
  <c r="N4978" i="1"/>
  <c r="O4978" i="1" s="1"/>
  <c r="N3030" i="1"/>
  <c r="O3030" i="1" s="1"/>
  <c r="N11784" i="1"/>
  <c r="O11784" i="1" s="1"/>
  <c r="N2418" i="1"/>
  <c r="O2418" i="1" s="1"/>
  <c r="N5898" i="1"/>
  <c r="O5898" i="1" s="1"/>
  <c r="N8768" i="1"/>
  <c r="O8768" i="1" s="1"/>
  <c r="N8478" i="1"/>
  <c r="O8478" i="1" s="1"/>
  <c r="N6517" i="1"/>
  <c r="O6517" i="1" s="1"/>
  <c r="N8502" i="1"/>
  <c r="O8502" i="1" s="1"/>
  <c r="N10261" i="1"/>
  <c r="O10261" i="1" s="1"/>
  <c r="N3754" i="1"/>
  <c r="O3754" i="1" s="1"/>
  <c r="N5913" i="1"/>
  <c r="O5913" i="1" s="1"/>
  <c r="N10578" i="1"/>
  <c r="O10578" i="1" s="1"/>
  <c r="N1954" i="1"/>
  <c r="O1954" i="1" s="1"/>
  <c r="N5221" i="1"/>
  <c r="O5221" i="1" s="1"/>
  <c r="N493" i="1"/>
  <c r="O493" i="1" s="1"/>
  <c r="N3215" i="1"/>
  <c r="O3215" i="1" s="1"/>
  <c r="N6185" i="1"/>
  <c r="O6185" i="1" s="1"/>
  <c r="N4074" i="1"/>
  <c r="O4074" i="1" s="1"/>
  <c r="N12097" i="1"/>
  <c r="O12097" i="1" s="1"/>
  <c r="N6201" i="1"/>
  <c r="O6201" i="1" s="1"/>
  <c r="N4864" i="1"/>
  <c r="O4864" i="1" s="1"/>
  <c r="N14483" i="1"/>
  <c r="O14483" i="1" s="1"/>
  <c r="N9752" i="1"/>
  <c r="O9752" i="1" s="1"/>
  <c r="N10923" i="1"/>
  <c r="O10923" i="1" s="1"/>
  <c r="N13320" i="1"/>
  <c r="O13320" i="1" s="1"/>
  <c r="N4650" i="1"/>
  <c r="O4650" i="1" s="1"/>
  <c r="N8485" i="1"/>
  <c r="O8485" i="1" s="1"/>
  <c r="N6228" i="1"/>
  <c r="O6228" i="1" s="1"/>
  <c r="N4346" i="1"/>
  <c r="O4346" i="1" s="1"/>
  <c r="N164" i="1"/>
  <c r="O164" i="1" s="1"/>
  <c r="N2125" i="1"/>
  <c r="O2125" i="1" s="1"/>
  <c r="N12466" i="1"/>
  <c r="O12466" i="1" s="1"/>
  <c r="N2111" i="1"/>
  <c r="O2111" i="1" s="1"/>
  <c r="N13887" i="1"/>
  <c r="O13887" i="1" s="1"/>
  <c r="N4143" i="1"/>
  <c r="O4143" i="1" s="1"/>
  <c r="N7074" i="1"/>
  <c r="O7074" i="1" s="1"/>
  <c r="N13289" i="1"/>
  <c r="O13289" i="1" s="1"/>
  <c r="N5256" i="1"/>
  <c r="O5256" i="1" s="1"/>
  <c r="N3520" i="1"/>
  <c r="O3520" i="1" s="1"/>
  <c r="N485" i="1"/>
  <c r="O485" i="1" s="1"/>
  <c r="N14600" i="1"/>
  <c r="O14600" i="1" s="1"/>
  <c r="N6105" i="1"/>
  <c r="O6105" i="1" s="1"/>
  <c r="N13665" i="1"/>
  <c r="O13665" i="1" s="1"/>
  <c r="N6630" i="1"/>
  <c r="O6630" i="1" s="1"/>
  <c r="N13573" i="1"/>
  <c r="O13573" i="1" s="1"/>
  <c r="N1615" i="1"/>
  <c r="O1615" i="1" s="1"/>
  <c r="N6731" i="1"/>
  <c r="O6731" i="1" s="1"/>
  <c r="N6765" i="1"/>
  <c r="O6765" i="1" s="1"/>
  <c r="N14964" i="1"/>
  <c r="O14964" i="1" s="1"/>
  <c r="N7541" i="1"/>
  <c r="O7541" i="1" s="1"/>
  <c r="N1626" i="1"/>
  <c r="O1626" i="1" s="1"/>
  <c r="N13925" i="1"/>
  <c r="O13925" i="1" s="1"/>
  <c r="N14566" i="1"/>
  <c r="O14566" i="1" s="1"/>
  <c r="N6169" i="1"/>
  <c r="O6169" i="1" s="1"/>
  <c r="N12241" i="1"/>
  <c r="O12241" i="1" s="1"/>
  <c r="N1082" i="1"/>
  <c r="O1082" i="1" s="1"/>
  <c r="N6121" i="1"/>
  <c r="O6121" i="1" s="1"/>
  <c r="N7831" i="1"/>
  <c r="O7831" i="1" s="1"/>
  <c r="N13380" i="1"/>
  <c r="O13380" i="1" s="1"/>
  <c r="N1570" i="1"/>
  <c r="O1570" i="1" s="1"/>
  <c r="N6140" i="1"/>
  <c r="O6140" i="1" s="1"/>
  <c r="N7867" i="1"/>
  <c r="O7867" i="1" s="1"/>
  <c r="N10258" i="1"/>
  <c r="O10258" i="1" s="1"/>
  <c r="N1604" i="1"/>
  <c r="O1604" i="1" s="1"/>
  <c r="N4265" i="1"/>
  <c r="O4265" i="1" s="1"/>
  <c r="N713" i="1"/>
  <c r="O713" i="1" s="1"/>
  <c r="N2244" i="1"/>
  <c r="O2244" i="1" s="1"/>
  <c r="N7564" i="1"/>
  <c r="O7564" i="1" s="1"/>
  <c r="N3609" i="1"/>
  <c r="O3609" i="1" s="1"/>
  <c r="N7336" i="1"/>
  <c r="O7336" i="1" s="1"/>
  <c r="N12156" i="1"/>
  <c r="O12156" i="1" s="1"/>
  <c r="N5737" i="1"/>
  <c r="O5737" i="1" s="1"/>
  <c r="N11125" i="1"/>
  <c r="O11125" i="1" s="1"/>
  <c r="N11769" i="1"/>
  <c r="O11769" i="1" s="1"/>
  <c r="N8242" i="1"/>
  <c r="O8242" i="1" s="1"/>
  <c r="N4175" i="1"/>
  <c r="O4175" i="1" s="1"/>
  <c r="N12249" i="1"/>
  <c r="O12249" i="1" s="1"/>
  <c r="N5736" i="1"/>
  <c r="O5736" i="1" s="1"/>
  <c r="N9099" i="1"/>
  <c r="O9099" i="1" s="1"/>
  <c r="N7534" i="1"/>
  <c r="O7534" i="1" s="1"/>
  <c r="N9617" i="1"/>
  <c r="O9617" i="1" s="1"/>
  <c r="N13085" i="1"/>
  <c r="O13085" i="1" s="1"/>
  <c r="N5355" i="1"/>
  <c r="O5355" i="1" s="1"/>
  <c r="N14064" i="1"/>
  <c r="O14064" i="1" s="1"/>
  <c r="N1684" i="1"/>
  <c r="O1684" i="1" s="1"/>
  <c r="N3991" i="1"/>
  <c r="O3991" i="1" s="1"/>
  <c r="N14127" i="1"/>
  <c r="O14127" i="1" s="1"/>
  <c r="N1009" i="1"/>
  <c r="O1009" i="1" s="1"/>
  <c r="N7062" i="1"/>
  <c r="O7062" i="1" s="1"/>
  <c r="N3975" i="1"/>
  <c r="O3975" i="1" s="1"/>
  <c r="N12139" i="1"/>
  <c r="O12139" i="1" s="1"/>
  <c r="N1344" i="1"/>
  <c r="O1344" i="1" s="1"/>
  <c r="N1958" i="1"/>
  <c r="O1958" i="1" s="1"/>
  <c r="N2402" i="1"/>
  <c r="O2402" i="1" s="1"/>
  <c r="N4805" i="1"/>
  <c r="O4805" i="1" s="1"/>
  <c r="N13172" i="1"/>
  <c r="O13172" i="1" s="1"/>
  <c r="N13455" i="1"/>
  <c r="O13455" i="1" s="1"/>
  <c r="N3091" i="1"/>
  <c r="O3091" i="1" s="1"/>
  <c r="N7955" i="1"/>
  <c r="O7955" i="1" s="1"/>
  <c r="N10234" i="1"/>
  <c r="O10234" i="1" s="1"/>
  <c r="N6235" i="1"/>
  <c r="O6235" i="1" s="1"/>
  <c r="N14555" i="1"/>
  <c r="O14555" i="1" s="1"/>
  <c r="N8419" i="1"/>
  <c r="O8419" i="1" s="1"/>
  <c r="N6618" i="1"/>
  <c r="O6618" i="1" s="1"/>
  <c r="N9592" i="1"/>
  <c r="O9592" i="1" s="1"/>
  <c r="N12624" i="1"/>
  <c r="O12624" i="1" s="1"/>
  <c r="N3976" i="1"/>
  <c r="O3976" i="1" s="1"/>
  <c r="N14152" i="1"/>
  <c r="O14152" i="1" s="1"/>
  <c r="N4839" i="1"/>
  <c r="O4839" i="1" s="1"/>
  <c r="N9741" i="1"/>
  <c r="O9741" i="1" s="1"/>
  <c r="N11054" i="1"/>
  <c r="O11054" i="1" s="1"/>
  <c r="N13839" i="1"/>
  <c r="O13839" i="1" s="1"/>
  <c r="N9620" i="1"/>
  <c r="O9620" i="1" s="1"/>
  <c r="N14408" i="1"/>
  <c r="O14408" i="1" s="1"/>
  <c r="N10970" i="1"/>
  <c r="O10970" i="1" s="1"/>
  <c r="N12192" i="1"/>
  <c r="O12192" i="1" s="1"/>
  <c r="N11955" i="1"/>
  <c r="O11955" i="1" s="1"/>
  <c r="N9254" i="1"/>
  <c r="O9254" i="1" s="1"/>
  <c r="N13692" i="1"/>
  <c r="O13692" i="1" s="1"/>
  <c r="N5116" i="1"/>
  <c r="O5116" i="1" s="1"/>
  <c r="N3240" i="1"/>
  <c r="O3240" i="1" s="1"/>
  <c r="N2574" i="1"/>
  <c r="O2574" i="1" s="1"/>
  <c r="N8067" i="1"/>
  <c r="O8067" i="1" s="1"/>
  <c r="N14187" i="1"/>
  <c r="O14187" i="1" s="1"/>
  <c r="N8852" i="1"/>
  <c r="O8852" i="1" s="1"/>
  <c r="N13475" i="1"/>
  <c r="O13475" i="1" s="1"/>
  <c r="N2183" i="1"/>
  <c r="O2183" i="1" s="1"/>
  <c r="N11104" i="1"/>
  <c r="O11104" i="1" s="1"/>
  <c r="N15105" i="1"/>
  <c r="O15105" i="1" s="1"/>
  <c r="N8384" i="1"/>
  <c r="O8384" i="1" s="1"/>
  <c r="N12228" i="1"/>
  <c r="O12228" i="1" s="1"/>
  <c r="N8057" i="1"/>
  <c r="O8057" i="1" s="1"/>
  <c r="N13321" i="1"/>
  <c r="O13321" i="1" s="1"/>
  <c r="N9100" i="1"/>
  <c r="O9100" i="1" s="1"/>
  <c r="N3011" i="1"/>
  <c r="O3011" i="1" s="1"/>
  <c r="N3572" i="1"/>
  <c r="O3572" i="1" s="1"/>
  <c r="N5389" i="1"/>
  <c r="O5389" i="1" s="1"/>
  <c r="N14899" i="1"/>
  <c r="O14899" i="1" s="1"/>
  <c r="N9615" i="1"/>
  <c r="O9615" i="1" s="1"/>
  <c r="N7389" i="1"/>
  <c r="O7389" i="1" s="1"/>
  <c r="N5559" i="1"/>
  <c r="O5559" i="1" s="1"/>
  <c r="N13528" i="1"/>
  <c r="O13528" i="1" s="1"/>
  <c r="N4598" i="1"/>
  <c r="O4598" i="1" s="1"/>
  <c r="N7224" i="1"/>
  <c r="O7224" i="1" s="1"/>
  <c r="N2078" i="1"/>
  <c r="O2078" i="1" s="1"/>
  <c r="N5754" i="1"/>
  <c r="O5754" i="1" s="1"/>
  <c r="N13491" i="1"/>
  <c r="O13491" i="1" s="1"/>
  <c r="N1132" i="1"/>
  <c r="O1132" i="1" s="1"/>
  <c r="N633" i="1"/>
  <c r="O633" i="1" s="1"/>
  <c r="N6600" i="1"/>
  <c r="O6600" i="1" s="1"/>
  <c r="N10291" i="1"/>
  <c r="O10291" i="1" s="1"/>
  <c r="N573" i="1"/>
  <c r="O573" i="1" s="1"/>
  <c r="N7254" i="1"/>
  <c r="O7254" i="1" s="1"/>
  <c r="N606" i="1"/>
  <c r="O606" i="1" s="1"/>
  <c r="N10248" i="1"/>
  <c r="O10248" i="1" s="1"/>
  <c r="N10894" i="1"/>
  <c r="O10894" i="1" s="1"/>
  <c r="N13800" i="1"/>
  <c r="O13800" i="1" s="1"/>
  <c r="N14485" i="1"/>
  <c r="O14485" i="1" s="1"/>
  <c r="N12142" i="1"/>
  <c r="O12142" i="1" s="1"/>
  <c r="N7912" i="1"/>
  <c r="O7912" i="1" s="1"/>
  <c r="N3236" i="1"/>
  <c r="O3236" i="1" s="1"/>
  <c r="N10588" i="1"/>
  <c r="O10588" i="1" s="1"/>
  <c r="N15021" i="1"/>
  <c r="O15021" i="1" s="1"/>
  <c r="N13344" i="1"/>
  <c r="O13344" i="1" s="1"/>
  <c r="N9097" i="1"/>
  <c r="O9097" i="1" s="1"/>
  <c r="N14040" i="1"/>
  <c r="O14040" i="1" s="1"/>
  <c r="N5650" i="1"/>
  <c r="O5650" i="1" s="1"/>
  <c r="N8815" i="1"/>
  <c r="O8815" i="1" s="1"/>
  <c r="N7567" i="1"/>
  <c r="O7567" i="1" s="1"/>
  <c r="N7911" i="1"/>
  <c r="O7911" i="1" s="1"/>
  <c r="N14973" i="1"/>
  <c r="O14973" i="1" s="1"/>
  <c r="N3692" i="1"/>
  <c r="O3692" i="1" s="1"/>
  <c r="N698" i="1"/>
  <c r="O698" i="1" s="1"/>
  <c r="N130" i="1"/>
  <c r="O130" i="1" s="1"/>
  <c r="N3164" i="1"/>
  <c r="O3164" i="1" s="1"/>
  <c r="N8728" i="1"/>
  <c r="O8728" i="1" s="1"/>
  <c r="N12018" i="1"/>
  <c r="O12018" i="1" s="1"/>
  <c r="N3775" i="1"/>
  <c r="O3775" i="1" s="1"/>
  <c r="N2791" i="1"/>
  <c r="O2791" i="1" s="1"/>
  <c r="N5975" i="1"/>
  <c r="O5975" i="1" s="1"/>
  <c r="N10872" i="1"/>
  <c r="O10872" i="1" s="1"/>
  <c r="N3340" i="1"/>
  <c r="O3340" i="1" s="1"/>
  <c r="N9792" i="1"/>
  <c r="O9792" i="1" s="1"/>
  <c r="N7337" i="1"/>
  <c r="O7337" i="1" s="1"/>
  <c r="N1837" i="1"/>
  <c r="O1837" i="1" s="1"/>
  <c r="N6519" i="1"/>
  <c r="O6519" i="1" s="1"/>
  <c r="N4316" i="1"/>
  <c r="O4316" i="1" s="1"/>
  <c r="N8602" i="1"/>
  <c r="O8602" i="1" s="1"/>
  <c r="N10572" i="1"/>
  <c r="O10572" i="1" s="1"/>
  <c r="N14570" i="1"/>
  <c r="O14570" i="1" s="1"/>
  <c r="N10154" i="1"/>
  <c r="O10154" i="1" s="1"/>
  <c r="N1558" i="1"/>
  <c r="O1558" i="1" s="1"/>
  <c r="N9186" i="1"/>
  <c r="O9186" i="1" s="1"/>
  <c r="N11594" i="1"/>
  <c r="O11594" i="1" s="1"/>
  <c r="N6951" i="1"/>
  <c r="O6951" i="1" s="1"/>
  <c r="N9224" i="1"/>
  <c r="O9224" i="1" s="1"/>
  <c r="N6202" i="1"/>
  <c r="O6202" i="1" s="1"/>
  <c r="N2207" i="1"/>
  <c r="O2207" i="1" s="1"/>
  <c r="N3648" i="1"/>
  <c r="O3648" i="1" s="1"/>
  <c r="N7872" i="1"/>
  <c r="O7872" i="1" s="1"/>
  <c r="N11120" i="1"/>
  <c r="O11120" i="1" s="1"/>
  <c r="N8285" i="1"/>
  <c r="O8285" i="1" s="1"/>
  <c r="N8560" i="1"/>
  <c r="O8560" i="1" s="1"/>
  <c r="N6344" i="1"/>
  <c r="O6344" i="1" s="1"/>
  <c r="N3280" i="1"/>
  <c r="O3280" i="1" s="1"/>
  <c r="N5332" i="1"/>
  <c r="O5332" i="1" s="1"/>
  <c r="N2723" i="1"/>
  <c r="O2723" i="1" s="1"/>
  <c r="N10385" i="1"/>
  <c r="O10385" i="1" s="1"/>
  <c r="N10107" i="1"/>
  <c r="O10107" i="1" s="1"/>
  <c r="N10957" i="1"/>
  <c r="O10957" i="1" s="1"/>
  <c r="N1699" i="1"/>
  <c r="O1699" i="1" s="1"/>
  <c r="N5555" i="1"/>
  <c r="O5555" i="1" s="1"/>
  <c r="N11097" i="1"/>
  <c r="O11097" i="1" s="1"/>
  <c r="N12589" i="1"/>
  <c r="O12589" i="1" s="1"/>
  <c r="N15197" i="1"/>
  <c r="O15197" i="1" s="1"/>
  <c r="N14491" i="1"/>
  <c r="O14491" i="1" s="1"/>
  <c r="N1949" i="1"/>
  <c r="O1949" i="1" s="1"/>
  <c r="N12096" i="1"/>
  <c r="O12096" i="1" s="1"/>
  <c r="N10196" i="1"/>
  <c r="O10196" i="1" s="1"/>
  <c r="N370" i="1"/>
  <c r="O370" i="1" s="1"/>
  <c r="N13873" i="1"/>
  <c r="O13873" i="1" s="1"/>
  <c r="N7566" i="1"/>
  <c r="O7566" i="1" s="1"/>
  <c r="N11864" i="1"/>
  <c r="O11864" i="1" s="1"/>
  <c r="N8468" i="1"/>
  <c r="O8468" i="1" s="1"/>
  <c r="N4993" i="1"/>
  <c r="O4993" i="1" s="1"/>
  <c r="N7462" i="1"/>
  <c r="O7462" i="1" s="1"/>
  <c r="N12781" i="1"/>
  <c r="O12781" i="1" s="1"/>
  <c r="N3191" i="1"/>
  <c r="O3191" i="1" s="1"/>
  <c r="N8480" i="1"/>
  <c r="O8480" i="1" s="1"/>
  <c r="N9610" i="1"/>
  <c r="O9610" i="1" s="1"/>
  <c r="N9037" i="1"/>
  <c r="O9037" i="1" s="1"/>
  <c r="N5963" i="1"/>
  <c r="O5963" i="1" s="1"/>
  <c r="N2519" i="1"/>
  <c r="O2519" i="1" s="1"/>
  <c r="N3999" i="1"/>
  <c r="O3999" i="1" s="1"/>
  <c r="N6985" i="1"/>
  <c r="O6985" i="1" s="1"/>
  <c r="N3163" i="1"/>
  <c r="O3163" i="1" s="1"/>
  <c r="N11218" i="1"/>
  <c r="O11218" i="1" s="1"/>
  <c r="N4221" i="1"/>
  <c r="O4221" i="1" s="1"/>
  <c r="N3021" i="1"/>
  <c r="O3021" i="1" s="1"/>
  <c r="N5376" i="1"/>
  <c r="O5376" i="1" s="1"/>
  <c r="N3462" i="1"/>
  <c r="O3462" i="1" s="1"/>
  <c r="N10863" i="1"/>
  <c r="O10863" i="1" s="1"/>
  <c r="N12264" i="1"/>
  <c r="O12264" i="1" s="1"/>
  <c r="N6369" i="1"/>
  <c r="O6369" i="1" s="1"/>
  <c r="N10203" i="1"/>
  <c r="O10203" i="1" s="1"/>
  <c r="N3014" i="1"/>
  <c r="O3014" i="1" s="1"/>
  <c r="N5110" i="1"/>
  <c r="O5110" i="1" s="1"/>
  <c r="N2331" i="1"/>
  <c r="O2331" i="1" s="1"/>
  <c r="N3231" i="1"/>
  <c r="O3231" i="1" s="1"/>
  <c r="N7248" i="1"/>
  <c r="O7248" i="1" s="1"/>
  <c r="N9954" i="1"/>
  <c r="O9954" i="1" s="1"/>
  <c r="N2189" i="1"/>
  <c r="O2189" i="1" s="1"/>
  <c r="N8095" i="1"/>
  <c r="O8095" i="1" s="1"/>
  <c r="N7042" i="1"/>
  <c r="O7042" i="1" s="1"/>
  <c r="N192" i="1"/>
  <c r="O192" i="1" s="1"/>
  <c r="N13437" i="1"/>
  <c r="O13437" i="1" s="1"/>
  <c r="N8899" i="1"/>
  <c r="O8899" i="1" s="1"/>
  <c r="N3978" i="1"/>
  <c r="O3978" i="1" s="1"/>
  <c r="N9193" i="1"/>
  <c r="O9193" i="1" s="1"/>
  <c r="N14267" i="1"/>
  <c r="O14267" i="1" s="1"/>
  <c r="N322" i="1"/>
  <c r="O322" i="1" s="1"/>
  <c r="N14622" i="1"/>
  <c r="O14622" i="1" s="1"/>
  <c r="N10084" i="1"/>
  <c r="O10084" i="1" s="1"/>
  <c r="N8253" i="1"/>
  <c r="O8253" i="1" s="1"/>
  <c r="N5991" i="1"/>
  <c r="O5991" i="1" s="1"/>
  <c r="N2021" i="1"/>
  <c r="O2021" i="1" s="1"/>
  <c r="N289" i="1"/>
  <c r="O289" i="1" s="1"/>
  <c r="N6613" i="1"/>
  <c r="O6613" i="1" s="1"/>
  <c r="N8470" i="1"/>
  <c r="O8470" i="1" s="1"/>
  <c r="N15198" i="1"/>
  <c r="O15198" i="1" s="1"/>
  <c r="N8044" i="1"/>
  <c r="O8044" i="1" s="1"/>
  <c r="N10861" i="1"/>
  <c r="O10861" i="1" s="1"/>
  <c r="N9706" i="1"/>
  <c r="O9706" i="1" s="1"/>
  <c r="N13530" i="1"/>
  <c r="O13530" i="1" s="1"/>
  <c r="N7450" i="1"/>
  <c r="O7450" i="1" s="1"/>
  <c r="N2704" i="1"/>
  <c r="O2704" i="1" s="1"/>
  <c r="N3628" i="1"/>
  <c r="O3628" i="1" s="1"/>
  <c r="N5417" i="1"/>
  <c r="O5417" i="1" s="1"/>
  <c r="N2915" i="1"/>
  <c r="O2915" i="1" s="1"/>
  <c r="N12180" i="1"/>
  <c r="O12180" i="1" s="1"/>
  <c r="N5598" i="1"/>
  <c r="O5598" i="1" s="1"/>
  <c r="N5765" i="1"/>
  <c r="O5765" i="1" s="1"/>
  <c r="N7651" i="1"/>
  <c r="O7651" i="1" s="1"/>
  <c r="N4368" i="1"/>
  <c r="O4368" i="1" s="1"/>
  <c r="N1932" i="1"/>
  <c r="O1932" i="1" s="1"/>
  <c r="N11313" i="1"/>
  <c r="O11313" i="1" s="1"/>
  <c r="N9118" i="1"/>
  <c r="O9118" i="1" s="1"/>
  <c r="N2933" i="1"/>
  <c r="O2933" i="1" s="1"/>
  <c r="N969" i="1"/>
  <c r="O969" i="1" s="1"/>
  <c r="N8240" i="1"/>
  <c r="O8240" i="1" s="1"/>
  <c r="N10259" i="1"/>
  <c r="O10259" i="1" s="1"/>
  <c r="N3591" i="1"/>
  <c r="O3591" i="1" s="1"/>
  <c r="N5920" i="1"/>
  <c r="O5920" i="1" s="1"/>
  <c r="N13541" i="1"/>
  <c r="O13541" i="1" s="1"/>
  <c r="N7733" i="1"/>
  <c r="O7733" i="1" s="1"/>
  <c r="N13189" i="1"/>
  <c r="O13189" i="1" s="1"/>
  <c r="N8402" i="1"/>
  <c r="O8402" i="1" s="1"/>
  <c r="N9389" i="1"/>
  <c r="O9389" i="1" s="1"/>
  <c r="N8963" i="1"/>
  <c r="O8963" i="1" s="1"/>
  <c r="N2076" i="1"/>
  <c r="O2076" i="1" s="1"/>
  <c r="N776" i="1"/>
  <c r="O776" i="1" s="1"/>
  <c r="N11063" i="1"/>
  <c r="O11063" i="1" s="1"/>
  <c r="N9318" i="1"/>
  <c r="O9318" i="1" s="1"/>
  <c r="N5275" i="1"/>
  <c r="O5275" i="1" s="1"/>
  <c r="N9071" i="1"/>
  <c r="O9071" i="1" s="1"/>
  <c r="N8386" i="1"/>
  <c r="O8386" i="1" s="1"/>
  <c r="N11327" i="1"/>
  <c r="O11327" i="1" s="1"/>
  <c r="N8924" i="1"/>
  <c r="O8924" i="1" s="1"/>
  <c r="N10138" i="1"/>
  <c r="O10138" i="1" s="1"/>
  <c r="N8404" i="1"/>
  <c r="O8404" i="1" s="1"/>
  <c r="N2427" i="1"/>
  <c r="O2427" i="1" s="1"/>
  <c r="N13154" i="1"/>
  <c r="O13154" i="1" s="1"/>
  <c r="N6061" i="1"/>
  <c r="O6061" i="1" s="1"/>
  <c r="N3169" i="1"/>
  <c r="O3169" i="1" s="1"/>
  <c r="N14861" i="1"/>
  <c r="O14861" i="1" s="1"/>
  <c r="N10040" i="1"/>
  <c r="O10040" i="1" s="1"/>
  <c r="N14147" i="1"/>
  <c r="O14147" i="1" s="1"/>
  <c r="N3765" i="1"/>
  <c r="O3765" i="1" s="1"/>
  <c r="N9982" i="1"/>
  <c r="O9982" i="1" s="1"/>
  <c r="N6576" i="1"/>
  <c r="O6576" i="1" s="1"/>
  <c r="N670" i="1"/>
  <c r="O670" i="1" s="1"/>
  <c r="N7271" i="1"/>
  <c r="O7271" i="1" s="1"/>
  <c r="N5227" i="1"/>
  <c r="O5227" i="1" s="1"/>
  <c r="N1354" i="1"/>
  <c r="O1354" i="1" s="1"/>
  <c r="N11531" i="1"/>
  <c r="O11531" i="1" s="1"/>
  <c r="N8445" i="1"/>
  <c r="O8445" i="1" s="1"/>
  <c r="N525" i="1"/>
  <c r="O525" i="1" s="1"/>
  <c r="N3727" i="1"/>
  <c r="O3727" i="1" s="1"/>
  <c r="N14878" i="1"/>
  <c r="O14878" i="1" s="1"/>
  <c r="N11086" i="1"/>
  <c r="O11086" i="1" s="1"/>
  <c r="N14184" i="1"/>
  <c r="O14184" i="1" s="1"/>
  <c r="N8580" i="1"/>
  <c r="O8580" i="1" s="1"/>
  <c r="N12737" i="1"/>
  <c r="O12737" i="1" s="1"/>
  <c r="N7796" i="1"/>
  <c r="O7796" i="1" s="1"/>
  <c r="N7436" i="1"/>
  <c r="O7436" i="1" s="1"/>
  <c r="N3035" i="1"/>
  <c r="O3035" i="1" s="1"/>
  <c r="N12134" i="1"/>
  <c r="O12134" i="1" s="1"/>
  <c r="N7833" i="1"/>
  <c r="O7833" i="1" s="1"/>
  <c r="N2820" i="1"/>
  <c r="O2820" i="1" s="1"/>
  <c r="N6740" i="1"/>
  <c r="O6740" i="1" s="1"/>
  <c r="N7210" i="1"/>
  <c r="O7210" i="1" s="1"/>
  <c r="N570" i="1"/>
  <c r="O570" i="1" s="1"/>
  <c r="N11332" i="1"/>
  <c r="O11332" i="1" s="1"/>
  <c r="N328" i="1"/>
  <c r="O328" i="1" s="1"/>
  <c r="N8565" i="1"/>
  <c r="O8565" i="1" s="1"/>
  <c r="N9923" i="1"/>
  <c r="O9923" i="1" s="1"/>
  <c r="N697" i="1"/>
  <c r="O697" i="1" s="1"/>
  <c r="N4943" i="1"/>
  <c r="O4943" i="1" s="1"/>
  <c r="N11825" i="1"/>
  <c r="O11825" i="1" s="1"/>
  <c r="N2193" i="1"/>
  <c r="O2193" i="1" s="1"/>
  <c r="N7549" i="1"/>
  <c r="O7549" i="1" s="1"/>
  <c r="N1770" i="1"/>
  <c r="O1770" i="1" s="1"/>
  <c r="N14755" i="1"/>
  <c r="O14755" i="1" s="1"/>
  <c r="N3547" i="1"/>
  <c r="O3547" i="1" s="1"/>
  <c r="N6715" i="1"/>
  <c r="O6715" i="1" s="1"/>
  <c r="N6421" i="1"/>
  <c r="O6421" i="1" s="1"/>
  <c r="N9226" i="1"/>
  <c r="O9226" i="1" s="1"/>
  <c r="N4991" i="1"/>
  <c r="O4991" i="1" s="1"/>
  <c r="N7341" i="1"/>
  <c r="O7341" i="1" s="1"/>
  <c r="N14162" i="1"/>
  <c r="O14162" i="1" s="1"/>
  <c r="N903" i="1"/>
  <c r="O903" i="1" s="1"/>
  <c r="N237" i="1"/>
  <c r="O237" i="1" s="1"/>
  <c r="N15321" i="1"/>
  <c r="O15321" i="1" s="1"/>
  <c r="N7150" i="1"/>
  <c r="O7150" i="1" s="1"/>
  <c r="N5058" i="1"/>
  <c r="O5058" i="1" s="1"/>
  <c r="N3312" i="1"/>
  <c r="O3312" i="1" s="1"/>
  <c r="N10460" i="1"/>
  <c r="O10460" i="1" s="1"/>
  <c r="N9618" i="1"/>
  <c r="O9618" i="1" s="1"/>
  <c r="N4008" i="1"/>
  <c r="O4008" i="1" s="1"/>
  <c r="N3728" i="1"/>
  <c r="O3728" i="1" s="1"/>
  <c r="N12811" i="1"/>
  <c r="O12811" i="1" s="1"/>
  <c r="N11367" i="1"/>
  <c r="O11367" i="1" s="1"/>
  <c r="N11720" i="1"/>
  <c r="O11720" i="1" s="1"/>
  <c r="N6950" i="1"/>
  <c r="O6950" i="1" s="1"/>
  <c r="N4725" i="1"/>
  <c r="O4725" i="1" s="1"/>
  <c r="N7609" i="1"/>
  <c r="O7609" i="1" s="1"/>
  <c r="N9149" i="1"/>
  <c r="O9149" i="1" s="1"/>
  <c r="N11119" i="1"/>
  <c r="O11119" i="1" s="1"/>
  <c r="N7018" i="1"/>
  <c r="O7018" i="1" s="1"/>
  <c r="N10699" i="1"/>
  <c r="O10699" i="1" s="1"/>
  <c r="N7979" i="1"/>
  <c r="O7979" i="1" s="1"/>
  <c r="N2467" i="1"/>
  <c r="O2467" i="1" s="1"/>
  <c r="N1188" i="1"/>
  <c r="O1188" i="1" s="1"/>
  <c r="N8637" i="1"/>
  <c r="O8637" i="1" s="1"/>
  <c r="N7081" i="1"/>
  <c r="O7081" i="1" s="1"/>
  <c r="N5764" i="1"/>
  <c r="O5764" i="1" s="1"/>
  <c r="N8764" i="1"/>
  <c r="O8764" i="1" s="1"/>
  <c r="N10792" i="1"/>
  <c r="O10792" i="1" s="1"/>
  <c r="N3548" i="1"/>
  <c r="O3548" i="1" s="1"/>
  <c r="N8377" i="1"/>
  <c r="O8377" i="1" s="1"/>
  <c r="N3362" i="1"/>
  <c r="O3362" i="1" s="1"/>
  <c r="N9851" i="1"/>
  <c r="O9851" i="1" s="1"/>
  <c r="N8546" i="1"/>
  <c r="O8546" i="1" s="1"/>
  <c r="N10775" i="1"/>
  <c r="O10775" i="1" s="1"/>
  <c r="N12858" i="1"/>
  <c r="O12858" i="1" s="1"/>
  <c r="N4972" i="1"/>
  <c r="O4972" i="1" s="1"/>
  <c r="N13710" i="1"/>
  <c r="O13710" i="1" s="1"/>
  <c r="N1194" i="1"/>
  <c r="O1194" i="1" s="1"/>
  <c r="N9757" i="1"/>
  <c r="O9757" i="1" s="1"/>
  <c r="N4670" i="1"/>
  <c r="O4670" i="1" s="1"/>
  <c r="N11499" i="1"/>
  <c r="O11499" i="1" s="1"/>
  <c r="N122" i="1"/>
  <c r="O122" i="1" s="1"/>
  <c r="N12772" i="1"/>
  <c r="O12772" i="1" s="1"/>
  <c r="N12814" i="1"/>
  <c r="O12814" i="1" s="1"/>
  <c r="N7387" i="1"/>
  <c r="O7387" i="1" s="1"/>
  <c r="N14269" i="1"/>
  <c r="O14269" i="1" s="1"/>
  <c r="N6321" i="1"/>
  <c r="O6321" i="1" s="1"/>
  <c r="N13879" i="1"/>
  <c r="O13879" i="1" s="1"/>
  <c r="N7" i="1"/>
  <c r="O7" i="1" s="1"/>
  <c r="N6152" i="1"/>
  <c r="O6152" i="1" s="1"/>
  <c r="N916" i="1"/>
  <c r="O916" i="1" s="1"/>
  <c r="N2930" i="1"/>
  <c r="O2930" i="1" s="1"/>
  <c r="N6691" i="1"/>
  <c r="O6691" i="1" s="1"/>
  <c r="N10491" i="1"/>
  <c r="O10491" i="1" s="1"/>
  <c r="N4728" i="1"/>
  <c r="O4728" i="1" s="1"/>
  <c r="N3562" i="1"/>
  <c r="O3562" i="1" s="1"/>
  <c r="N13069" i="1"/>
  <c r="O13069" i="1" s="1"/>
  <c r="N857" i="1"/>
  <c r="O857" i="1" s="1"/>
  <c r="N12989" i="1"/>
  <c r="O12989" i="1" s="1"/>
  <c r="N414" i="1"/>
  <c r="O414" i="1" s="1"/>
  <c r="N154" i="1"/>
  <c r="O154" i="1" s="1"/>
  <c r="N14357" i="1"/>
  <c r="O14357" i="1" s="1"/>
  <c r="N5176" i="1"/>
  <c r="O5176" i="1" s="1"/>
  <c r="N2520" i="1"/>
  <c r="O2520" i="1" s="1"/>
  <c r="N2834" i="1"/>
  <c r="O2834" i="1" s="1"/>
  <c r="N9948" i="1"/>
  <c r="O9948" i="1" s="1"/>
  <c r="N12701" i="1"/>
  <c r="O12701" i="1" s="1"/>
  <c r="N6882" i="1"/>
  <c r="O6882" i="1" s="1"/>
  <c r="N3461" i="1"/>
  <c r="O3461" i="1" s="1"/>
  <c r="N4761" i="1"/>
  <c r="O4761" i="1" s="1"/>
  <c r="N3051" i="1"/>
  <c r="O3051" i="1" s="1"/>
  <c r="N2928" i="1"/>
  <c r="O2928" i="1" s="1"/>
  <c r="N8592" i="1"/>
  <c r="O8592" i="1" s="1"/>
  <c r="N8061" i="1"/>
  <c r="O8061" i="1" s="1"/>
  <c r="N10379" i="1"/>
  <c r="O10379" i="1" s="1"/>
  <c r="N2694" i="1"/>
  <c r="O2694" i="1" s="1"/>
  <c r="N630" i="1"/>
  <c r="O630" i="1" s="1"/>
  <c r="N8724" i="1"/>
  <c r="O8724" i="1" s="1"/>
  <c r="N13527" i="1"/>
  <c r="O13527" i="1" s="1"/>
  <c r="N10959" i="1"/>
  <c r="O10959" i="1" s="1"/>
  <c r="N3384" i="1"/>
  <c r="O3384" i="1" s="1"/>
  <c r="N6445" i="1"/>
  <c r="O6445" i="1" s="1"/>
  <c r="N3306" i="1"/>
  <c r="O3306" i="1" s="1"/>
  <c r="N2600" i="1"/>
  <c r="O2600" i="1" s="1"/>
  <c r="N13485" i="1"/>
  <c r="O13485" i="1" s="1"/>
  <c r="N2318" i="1"/>
  <c r="O2318" i="1" s="1"/>
  <c r="N10719" i="1"/>
  <c r="O10719" i="1" s="1"/>
  <c r="N5310" i="1"/>
  <c r="O5310" i="1" s="1"/>
  <c r="N3960" i="1"/>
  <c r="O3960" i="1" s="1"/>
  <c r="N14313" i="1"/>
  <c r="O14313" i="1" s="1"/>
  <c r="N13600" i="1"/>
  <c r="O13600" i="1" s="1"/>
  <c r="N3468" i="1"/>
  <c r="O3468" i="1" s="1"/>
  <c r="N6224" i="1"/>
  <c r="O6224" i="1" s="1"/>
  <c r="N10865" i="1"/>
  <c r="O10865" i="1" s="1"/>
  <c r="N12487" i="1"/>
  <c r="O12487" i="1" s="1"/>
  <c r="N6686" i="1"/>
  <c r="O6686" i="1" s="1"/>
  <c r="N14028" i="1"/>
  <c r="O14028" i="1" s="1"/>
  <c r="N6333" i="1"/>
  <c r="O6333" i="1" s="1"/>
  <c r="N1658" i="1"/>
  <c r="O1658" i="1" s="1"/>
  <c r="N15085" i="1"/>
  <c r="O15085" i="1" s="1"/>
  <c r="N14278" i="1"/>
  <c r="O14278" i="1" s="1"/>
  <c r="N11875" i="1"/>
  <c r="O11875" i="1" s="1"/>
  <c r="N13703" i="1"/>
  <c r="O13703" i="1" s="1"/>
  <c r="N9953" i="1"/>
  <c r="O9953" i="1" s="1"/>
  <c r="N6069" i="1"/>
  <c r="O6069" i="1" s="1"/>
  <c r="N5683" i="1"/>
  <c r="O5683" i="1" s="1"/>
  <c r="N4665" i="1"/>
  <c r="O4665" i="1" s="1"/>
  <c r="N10538" i="1"/>
  <c r="O10538" i="1" s="1"/>
  <c r="N4507" i="1"/>
  <c r="O4507" i="1" s="1"/>
  <c r="N5198" i="1"/>
  <c r="O5198" i="1" s="1"/>
  <c r="N7631" i="1"/>
  <c r="O7631" i="1" s="1"/>
  <c r="N6809" i="1"/>
  <c r="O6809" i="1" s="1"/>
  <c r="N764" i="1"/>
  <c r="O764" i="1" s="1"/>
  <c r="N6534" i="1"/>
  <c r="O6534" i="1" s="1"/>
  <c r="N7477" i="1"/>
  <c r="O7477" i="1" s="1"/>
  <c r="N8573" i="1"/>
  <c r="O8573" i="1" s="1"/>
  <c r="N13351" i="1"/>
  <c r="O13351" i="1" s="1"/>
  <c r="N5267" i="1"/>
  <c r="O5267" i="1" s="1"/>
  <c r="N10783" i="1"/>
  <c r="O10783" i="1" s="1"/>
  <c r="N14074" i="1"/>
  <c r="O14074" i="1" s="1"/>
  <c r="N14290" i="1"/>
  <c r="O14290" i="1" s="1"/>
  <c r="N14398" i="1"/>
  <c r="O14398" i="1" s="1"/>
  <c r="N12915" i="1"/>
  <c r="O12915" i="1" s="1"/>
  <c r="N8550" i="1"/>
  <c r="O8550" i="1" s="1"/>
  <c r="N10891" i="1"/>
  <c r="O10891" i="1" s="1"/>
  <c r="N1074" i="1"/>
  <c r="O1074" i="1" s="1"/>
  <c r="N2854" i="1"/>
  <c r="O2854" i="1" s="1"/>
  <c r="N15207" i="1"/>
  <c r="O15207" i="1" s="1"/>
  <c r="N393" i="1"/>
  <c r="O393" i="1" s="1"/>
  <c r="N467" i="1"/>
  <c r="O467" i="1" s="1"/>
  <c r="N3656" i="1"/>
  <c r="O3656" i="1" s="1"/>
  <c r="N8677" i="1"/>
  <c r="O8677" i="1" s="1"/>
  <c r="N3041" i="1"/>
  <c r="O3041" i="1" s="1"/>
  <c r="N1592" i="1"/>
  <c r="O1592" i="1" s="1"/>
  <c r="N2220" i="1"/>
  <c r="O2220" i="1" s="1"/>
  <c r="N7068" i="1"/>
  <c r="O7068" i="1" s="1"/>
  <c r="N8101" i="1"/>
  <c r="O8101" i="1" s="1"/>
  <c r="N3857" i="1"/>
  <c r="O3857" i="1" s="1"/>
  <c r="N14648" i="1"/>
  <c r="O14648" i="1" s="1"/>
  <c r="N12450" i="1"/>
  <c r="O12450" i="1" s="1"/>
  <c r="N7188" i="1"/>
  <c r="O7188" i="1" s="1"/>
  <c r="N2549" i="1"/>
  <c r="O2549" i="1" s="1"/>
  <c r="N13685" i="1"/>
  <c r="O13685" i="1" s="1"/>
  <c r="N2351" i="1"/>
  <c r="O2351" i="1" s="1"/>
  <c r="N10516" i="1"/>
  <c r="O10516" i="1" s="1"/>
  <c r="N9605" i="1"/>
  <c r="O9605" i="1" s="1"/>
  <c r="N13560" i="1"/>
  <c r="O13560" i="1" s="1"/>
  <c r="N4834" i="1"/>
  <c r="O4834" i="1" s="1"/>
  <c r="N3805" i="1"/>
  <c r="O3805" i="1" s="1"/>
  <c r="N6450" i="1"/>
  <c r="O6450" i="1" s="1"/>
  <c r="N13568" i="1"/>
  <c r="O13568" i="1" s="1"/>
  <c r="N2071" i="1"/>
  <c r="O2071" i="1" s="1"/>
  <c r="N14532" i="1"/>
  <c r="O14532" i="1" s="1"/>
  <c r="N10180" i="1"/>
  <c r="O10180" i="1" s="1"/>
  <c r="N1172" i="1"/>
  <c r="O1172" i="1" s="1"/>
  <c r="N9297" i="1"/>
  <c r="O9297" i="1" s="1"/>
  <c r="N8113" i="1"/>
  <c r="O8113" i="1" s="1"/>
  <c r="N9657" i="1"/>
  <c r="O9657" i="1" s="1"/>
  <c r="N7551" i="1"/>
  <c r="O7551" i="1" s="1"/>
  <c r="N12251" i="1"/>
  <c r="O12251" i="1" s="1"/>
  <c r="N12889" i="1"/>
  <c r="O12889" i="1" s="1"/>
  <c r="N8591" i="1"/>
  <c r="O8591" i="1" s="1"/>
  <c r="N1440" i="1"/>
  <c r="O1440" i="1" s="1"/>
  <c r="N7676" i="1"/>
  <c r="O7676" i="1" s="1"/>
  <c r="N1474" i="1"/>
  <c r="O1474" i="1" s="1"/>
  <c r="N354" i="1"/>
  <c r="O354" i="1" s="1"/>
  <c r="N6547" i="1"/>
  <c r="O6547" i="1" s="1"/>
  <c r="N14906" i="1"/>
  <c r="O14906" i="1" s="1"/>
  <c r="N2620" i="1"/>
  <c r="O2620" i="1" s="1"/>
  <c r="N12349" i="1"/>
  <c r="O12349" i="1" s="1"/>
  <c r="N159" i="1"/>
  <c r="O159" i="1" s="1"/>
  <c r="N1409" i="1"/>
  <c r="O1409" i="1" s="1"/>
  <c r="N12891" i="1"/>
  <c r="O12891" i="1" s="1"/>
  <c r="N5761" i="1"/>
  <c r="O5761" i="1" s="1"/>
  <c r="N14888" i="1"/>
  <c r="O14888" i="1" s="1"/>
  <c r="N968" i="1"/>
  <c r="O968" i="1" s="1"/>
  <c r="N5099" i="1"/>
  <c r="O5099" i="1" s="1"/>
  <c r="N8990" i="1"/>
  <c r="O8990" i="1" s="1"/>
  <c r="N10565" i="1"/>
  <c r="O10565" i="1" s="1"/>
  <c r="N7743" i="1"/>
  <c r="O7743" i="1" s="1"/>
  <c r="N12964" i="1"/>
  <c r="O12964" i="1" s="1"/>
  <c r="N10205" i="1"/>
  <c r="O10205" i="1" s="1"/>
  <c r="N14370" i="1"/>
  <c r="O14370" i="1" s="1"/>
  <c r="N12004" i="1"/>
  <c r="O12004" i="1" s="1"/>
  <c r="N14850" i="1"/>
  <c r="O14850" i="1" s="1"/>
  <c r="N11344" i="1"/>
  <c r="O11344" i="1" s="1"/>
  <c r="N3674" i="1"/>
  <c r="O3674" i="1" s="1"/>
  <c r="N7934" i="1"/>
  <c r="O7934" i="1" s="1"/>
  <c r="N5255" i="1"/>
  <c r="O5255" i="1" s="1"/>
  <c r="N7089" i="1"/>
  <c r="O7089" i="1" s="1"/>
  <c r="N7429" i="1"/>
  <c r="O7429" i="1" s="1"/>
  <c r="N14596" i="1"/>
  <c r="O14596" i="1" s="1"/>
  <c r="N11393" i="1"/>
  <c r="O11393" i="1" s="1"/>
  <c r="N11707" i="1"/>
  <c r="O11707" i="1" s="1"/>
  <c r="N13852" i="1"/>
  <c r="O13852" i="1" s="1"/>
  <c r="N143" i="1"/>
  <c r="O143" i="1" s="1"/>
  <c r="N11374" i="1"/>
  <c r="O11374" i="1" s="1"/>
  <c r="N11449" i="1"/>
  <c r="O11449" i="1" s="1"/>
  <c r="N7465" i="1"/>
  <c r="O7465" i="1" s="1"/>
  <c r="N4609" i="1"/>
  <c r="O4609" i="1" s="1"/>
  <c r="N797" i="1"/>
  <c r="O797" i="1" s="1"/>
  <c r="N14889" i="1"/>
  <c r="O14889" i="1" s="1"/>
  <c r="N7538" i="1"/>
  <c r="O7538" i="1" s="1"/>
  <c r="N1811" i="1"/>
  <c r="O1811" i="1" s="1"/>
  <c r="N10287" i="1"/>
  <c r="O10287" i="1" s="1"/>
  <c r="N12013" i="1"/>
  <c r="O12013" i="1" s="1"/>
  <c r="N14142" i="1"/>
  <c r="O14142" i="1" s="1"/>
  <c r="N7443" i="1"/>
  <c r="O7443" i="1" s="1"/>
  <c r="N12435" i="1"/>
  <c r="O12435" i="1" s="1"/>
  <c r="N13139" i="1"/>
  <c r="O13139" i="1" s="1"/>
  <c r="N3271" i="1"/>
  <c r="O3271" i="1" s="1"/>
  <c r="N6380" i="1"/>
  <c r="O6380" i="1" s="1"/>
  <c r="N9287" i="1"/>
  <c r="O9287" i="1" s="1"/>
  <c r="N8241" i="1"/>
  <c r="O8241" i="1" s="1"/>
  <c r="N15290" i="1"/>
  <c r="O15290" i="1" s="1"/>
  <c r="N5660" i="1"/>
  <c r="O5660" i="1" s="1"/>
  <c r="N13322" i="1"/>
  <c r="O13322" i="1" s="1"/>
  <c r="N2981" i="1"/>
  <c r="O2981" i="1" s="1"/>
  <c r="N13932" i="1"/>
  <c r="O13932" i="1" s="1"/>
  <c r="N217" i="1"/>
  <c r="O217" i="1" s="1"/>
  <c r="N11233" i="1"/>
  <c r="O11233" i="1" s="1"/>
  <c r="N7135" i="1"/>
  <c r="O7135" i="1" s="1"/>
  <c r="N134" i="1"/>
  <c r="O134" i="1" s="1"/>
  <c r="N13729" i="1"/>
  <c r="O13729" i="1" s="1"/>
  <c r="N10235" i="1"/>
  <c r="O10235" i="1" s="1"/>
  <c r="N11171" i="1"/>
  <c r="O11171" i="1" s="1"/>
  <c r="N9404" i="1"/>
  <c r="O9404" i="1" s="1"/>
  <c r="N14086" i="1"/>
  <c r="O14086" i="1" s="1"/>
  <c r="N12551" i="1"/>
  <c r="O12551" i="1" s="1"/>
  <c r="N4495" i="1"/>
  <c r="O4495" i="1" s="1"/>
  <c r="N5172" i="1"/>
  <c r="O5172" i="1" s="1"/>
  <c r="N1964" i="1"/>
  <c r="O1964" i="1" s="1"/>
  <c r="N751" i="1"/>
  <c r="O751" i="1" s="1"/>
  <c r="N11978" i="1"/>
  <c r="O11978" i="1" s="1"/>
  <c r="N5016" i="1"/>
  <c r="O5016" i="1" s="1"/>
  <c r="N8283" i="1"/>
  <c r="O8283" i="1" s="1"/>
  <c r="N10868" i="1"/>
  <c r="O10868" i="1" s="1"/>
  <c r="N11028" i="1"/>
  <c r="O11028" i="1" s="1"/>
  <c r="N13301" i="1"/>
  <c r="O13301" i="1" s="1"/>
  <c r="N12478" i="1"/>
  <c r="O12478" i="1" s="1"/>
  <c r="N10665" i="1"/>
  <c r="O10665" i="1" s="1"/>
  <c r="N3142" i="1"/>
  <c r="O3142" i="1" s="1"/>
  <c r="N12836" i="1"/>
  <c r="O12836" i="1" s="1"/>
  <c r="N1700" i="1"/>
  <c r="O1700" i="1" s="1"/>
  <c r="N3563" i="1"/>
  <c r="O3563" i="1" s="1"/>
  <c r="N5084" i="1"/>
  <c r="O5084" i="1" s="1"/>
  <c r="N8696" i="1"/>
  <c r="O8696" i="1" s="1"/>
  <c r="N14482" i="1"/>
  <c r="O14482" i="1" s="1"/>
  <c r="N8832" i="1"/>
  <c r="O8832" i="1" s="1"/>
  <c r="N10052" i="1"/>
  <c r="O10052" i="1" s="1"/>
  <c r="N9057" i="1"/>
  <c r="O9057" i="1" s="1"/>
  <c r="N1312" i="1"/>
  <c r="O1312" i="1" s="1"/>
  <c r="N4572" i="1"/>
  <c r="O4572" i="1" s="1"/>
  <c r="N14205" i="1"/>
  <c r="O14205" i="1" s="1"/>
  <c r="N3639" i="1"/>
  <c r="O3639" i="1" s="1"/>
  <c r="N6255" i="1"/>
  <c r="O6255" i="1" s="1"/>
  <c r="N8966" i="1"/>
  <c r="O8966" i="1" s="1"/>
  <c r="N11586" i="1"/>
  <c r="O11586" i="1" s="1"/>
  <c r="N8695" i="1"/>
  <c r="O8695" i="1" s="1"/>
  <c r="N6784" i="1"/>
  <c r="O6784" i="1" s="1"/>
  <c r="N10752" i="1"/>
  <c r="O10752" i="1" s="1"/>
  <c r="N9381" i="1"/>
  <c r="O9381" i="1" s="1"/>
  <c r="N7799" i="1"/>
  <c r="O7799" i="1" s="1"/>
  <c r="N9087" i="1"/>
  <c r="O9087" i="1" s="1"/>
  <c r="N6143" i="1"/>
  <c r="O6143" i="1" s="1"/>
  <c r="N7857" i="1"/>
  <c r="O7857" i="1" s="1"/>
  <c r="N6868" i="1"/>
  <c r="O6868" i="1" s="1"/>
  <c r="N15329" i="1"/>
  <c r="O15329" i="1" s="1"/>
  <c r="N877" i="1"/>
  <c r="O877" i="1" s="1"/>
  <c r="N10119" i="1"/>
  <c r="O10119" i="1" s="1"/>
  <c r="N3721" i="1"/>
  <c r="O3721" i="1" s="1"/>
  <c r="N5661" i="1"/>
  <c r="O5661" i="1" s="1"/>
  <c r="N2914" i="1"/>
  <c r="O2914" i="1" s="1"/>
  <c r="N11558" i="1"/>
  <c r="O11558" i="1" s="1"/>
  <c r="N4364" i="1"/>
  <c r="O4364" i="1" s="1"/>
  <c r="N10056" i="1"/>
  <c r="O10056" i="1" s="1"/>
  <c r="N8742" i="1"/>
  <c r="O8742" i="1" s="1"/>
  <c r="N6516" i="1"/>
  <c r="O6516" i="1" s="1"/>
  <c r="N5184" i="1"/>
  <c r="O5184" i="1" s="1"/>
  <c r="N10767" i="1"/>
  <c r="O10767" i="1" s="1"/>
  <c r="N8224" i="1"/>
  <c r="O8224" i="1" s="1"/>
  <c r="N742" i="1"/>
  <c r="O742" i="1" s="1"/>
  <c r="N11369" i="1"/>
  <c r="O11369" i="1" s="1"/>
  <c r="N11625" i="1"/>
  <c r="O11625" i="1" s="1"/>
  <c r="N6353" i="1"/>
  <c r="O6353" i="1" s="1"/>
  <c r="N320" i="1"/>
  <c r="O320" i="1" s="1"/>
  <c r="N2932" i="1"/>
  <c r="O2932" i="1" s="1"/>
  <c r="N8830" i="1"/>
  <c r="O8830" i="1" s="1"/>
  <c r="N11615" i="1"/>
  <c r="O11615" i="1" s="1"/>
  <c r="N1313" i="1"/>
  <c r="O1313" i="1" s="1"/>
  <c r="N10351" i="1"/>
  <c r="O10351" i="1" s="1"/>
  <c r="N7669" i="1"/>
  <c r="O7669" i="1" s="1"/>
  <c r="N3605" i="1"/>
  <c r="O3605" i="1" s="1"/>
  <c r="N7433" i="1"/>
  <c r="O7433" i="1" s="1"/>
  <c r="N999" i="1"/>
  <c r="O999" i="1" s="1"/>
  <c r="N10139" i="1"/>
  <c r="O10139" i="1" s="1"/>
  <c r="N1941" i="1"/>
  <c r="O1941" i="1" s="1"/>
  <c r="N365" i="1"/>
  <c r="O365" i="1" s="1"/>
  <c r="N419" i="1"/>
  <c r="O419" i="1" s="1"/>
  <c r="N10947" i="1"/>
  <c r="O10947" i="1" s="1"/>
  <c r="N3744" i="1"/>
  <c r="O3744" i="1" s="1"/>
  <c r="N8112" i="1"/>
  <c r="O8112" i="1" s="1"/>
  <c r="N727" i="1"/>
  <c r="O727" i="1" s="1"/>
  <c r="N708" i="1"/>
  <c r="O708" i="1" s="1"/>
  <c r="N13033" i="1"/>
  <c r="O13033" i="1" s="1"/>
  <c r="N10896" i="1"/>
  <c r="O10896" i="1" s="1"/>
  <c r="N1712" i="1"/>
  <c r="O1712" i="1" s="1"/>
  <c r="N8421" i="1"/>
  <c r="O8421" i="1" s="1"/>
  <c r="N2324" i="1"/>
  <c r="O2324" i="1" s="1"/>
  <c r="N11967" i="1"/>
  <c r="O11967" i="1" s="1"/>
  <c r="N10290" i="1"/>
  <c r="O10290" i="1" s="1"/>
  <c r="N14514" i="1"/>
  <c r="O14514" i="1" s="1"/>
  <c r="N8686" i="1"/>
  <c r="O8686" i="1" s="1"/>
  <c r="N5934" i="1"/>
  <c r="O5934" i="1" s="1"/>
  <c r="N10705" i="1"/>
  <c r="O10705" i="1" s="1"/>
  <c r="N9162" i="1"/>
  <c r="O9162" i="1" s="1"/>
  <c r="N6187" i="1"/>
  <c r="O6187" i="1" s="1"/>
  <c r="N6383" i="1"/>
  <c r="O6383" i="1" s="1"/>
  <c r="N2271" i="1"/>
  <c r="O2271" i="1" s="1"/>
  <c r="N7310" i="1"/>
  <c r="O7310" i="1" s="1"/>
  <c r="N2349" i="1"/>
  <c r="O2349" i="1" s="1"/>
  <c r="N2669" i="1"/>
  <c r="O2669" i="1" s="1"/>
  <c r="N2373" i="1"/>
  <c r="O2373" i="1" s="1"/>
  <c r="N7349" i="1"/>
  <c r="O7349" i="1" s="1"/>
  <c r="N7463" i="1"/>
  <c r="O7463" i="1" s="1"/>
  <c r="N1001" i="1"/>
  <c r="O1001" i="1" s="1"/>
  <c r="N9999" i="1"/>
  <c r="O9999" i="1" s="1"/>
  <c r="N2488" i="1"/>
  <c r="O2488" i="1" s="1"/>
  <c r="N7063" i="1"/>
  <c r="O7063" i="1" s="1"/>
  <c r="N9358" i="1"/>
  <c r="O9358" i="1" s="1"/>
  <c r="N858" i="1"/>
  <c r="O858" i="1" s="1"/>
  <c r="N8554" i="1"/>
  <c r="O8554" i="1" s="1"/>
  <c r="N14076" i="1"/>
  <c r="O14076" i="1" s="1"/>
  <c r="N2063" i="1"/>
  <c r="O2063" i="1" s="1"/>
  <c r="N14095" i="1"/>
  <c r="O14095" i="1" s="1"/>
  <c r="N12555" i="1"/>
  <c r="O12555" i="1" s="1"/>
  <c r="N8207" i="1"/>
  <c r="O8207" i="1" s="1"/>
  <c r="N1933" i="1"/>
  <c r="O1933" i="1" s="1"/>
  <c r="N11131" i="1"/>
  <c r="O11131" i="1" s="1"/>
  <c r="N9957" i="1"/>
  <c r="O9957" i="1" s="1"/>
  <c r="N10255" i="1"/>
  <c r="O10255" i="1" s="1"/>
  <c r="N1996" i="1"/>
  <c r="O1996" i="1" s="1"/>
  <c r="N7482" i="1"/>
  <c r="O7482" i="1" s="1"/>
  <c r="N10049" i="1"/>
  <c r="O10049" i="1" s="1"/>
  <c r="N7116" i="1"/>
  <c r="O7116" i="1" s="1"/>
  <c r="N9107" i="1"/>
  <c r="O9107" i="1" s="1"/>
  <c r="N8683" i="1"/>
  <c r="O8683" i="1" s="1"/>
  <c r="N6478" i="1"/>
  <c r="O6478" i="1" s="1"/>
  <c r="N2300" i="1"/>
  <c r="O2300" i="1" s="1"/>
  <c r="N12485" i="1"/>
  <c r="O12485" i="1" s="1"/>
  <c r="N9871" i="1"/>
  <c r="O9871" i="1" s="1"/>
  <c r="N9865" i="1"/>
  <c r="O9865" i="1" s="1"/>
  <c r="N843" i="1"/>
  <c r="O843" i="1" s="1"/>
  <c r="N11584" i="1"/>
  <c r="O11584" i="1" s="1"/>
  <c r="N3317" i="1"/>
  <c r="O3317" i="1" s="1"/>
  <c r="N10532" i="1"/>
  <c r="O10532" i="1" s="1"/>
  <c r="N10494" i="1"/>
  <c r="O10494" i="1" s="1"/>
  <c r="N1393" i="1"/>
  <c r="O1393" i="1" s="1"/>
  <c r="N8149" i="1"/>
  <c r="O8149" i="1" s="1"/>
  <c r="N10936" i="1"/>
  <c r="O10936" i="1" s="1"/>
  <c r="N11968" i="1"/>
  <c r="O11968" i="1" s="1"/>
  <c r="N6240" i="1"/>
  <c r="O6240" i="1" s="1"/>
  <c r="N388" i="1"/>
  <c r="O388" i="1" s="1"/>
  <c r="N10814" i="1"/>
  <c r="O10814" i="1" s="1"/>
  <c r="N4768" i="1"/>
  <c r="O4768" i="1" s="1"/>
  <c r="N3649" i="1"/>
  <c r="O3649" i="1" s="1"/>
  <c r="N12239" i="1"/>
  <c r="O12239" i="1" s="1"/>
  <c r="N5718" i="1"/>
  <c r="O5718" i="1" s="1"/>
  <c r="N7515" i="1"/>
  <c r="O7515" i="1" s="1"/>
  <c r="N5816" i="1"/>
  <c r="O5816" i="1" s="1"/>
  <c r="N13923" i="1"/>
  <c r="O13923" i="1" s="1"/>
  <c r="N6454" i="1"/>
  <c r="O6454" i="1" s="1"/>
  <c r="N5649" i="1"/>
  <c r="O5649" i="1" s="1"/>
  <c r="N3279" i="1"/>
  <c r="O3279" i="1" s="1"/>
  <c r="N6771" i="1"/>
  <c r="O6771" i="1" s="1"/>
  <c r="N7584" i="1"/>
  <c r="O7584" i="1" s="1"/>
  <c r="N10212" i="1"/>
  <c r="O10212" i="1" s="1"/>
  <c r="N11231" i="1"/>
  <c r="O11231" i="1" s="1"/>
  <c r="N3615" i="1"/>
  <c r="O3615" i="1" s="1"/>
  <c r="N14481" i="1"/>
  <c r="O14481" i="1" s="1"/>
  <c r="N9708" i="1"/>
  <c r="O9708" i="1" s="1"/>
  <c r="N1591" i="1"/>
  <c r="O1591" i="1" s="1"/>
  <c r="N11732" i="1"/>
  <c r="O11732" i="1" s="1"/>
  <c r="N10794" i="1"/>
  <c r="O10794" i="1" s="1"/>
  <c r="N10671" i="1"/>
  <c r="O10671" i="1" s="1"/>
  <c r="N12039" i="1"/>
  <c r="O12039" i="1" s="1"/>
  <c r="N9833" i="1"/>
  <c r="O9833" i="1" s="1"/>
  <c r="N269" i="1"/>
  <c r="O269" i="1" s="1"/>
  <c r="N10142" i="1"/>
  <c r="O10142" i="1" s="1"/>
  <c r="N12297" i="1"/>
  <c r="O12297" i="1" s="1"/>
  <c r="N8417" i="1"/>
  <c r="O8417" i="1" s="1"/>
  <c r="N2814" i="1"/>
  <c r="O2814" i="1" s="1"/>
  <c r="N10349" i="1"/>
  <c r="O10349" i="1" s="1"/>
  <c r="N740" i="1"/>
  <c r="O740" i="1" s="1"/>
  <c r="N7026" i="1"/>
  <c r="O7026" i="1" s="1"/>
  <c r="N7324" i="1"/>
  <c r="O7324" i="1" s="1"/>
  <c r="N15076" i="1"/>
  <c r="O15076" i="1" s="1"/>
  <c r="N2775" i="1"/>
  <c r="O2775" i="1" s="1"/>
  <c r="N8269" i="1"/>
  <c r="O8269" i="1" s="1"/>
  <c r="N10684" i="1"/>
  <c r="O10684" i="1" s="1"/>
  <c r="N236" i="1"/>
  <c r="O236" i="1" s="1"/>
  <c r="N13855" i="1"/>
  <c r="O13855" i="1" s="1"/>
  <c r="N10732" i="1"/>
  <c r="O10732" i="1" s="1"/>
  <c r="N9588" i="1"/>
  <c r="O9588" i="1" s="1"/>
  <c r="N9878" i="1"/>
  <c r="O9878" i="1" s="1"/>
  <c r="N1790" i="1"/>
  <c r="O1790" i="1" s="1"/>
  <c r="N14715" i="1"/>
  <c r="O14715" i="1" s="1"/>
  <c r="N6741" i="1"/>
  <c r="O6741" i="1" s="1"/>
  <c r="N8795" i="1"/>
  <c r="O8795" i="1" s="1"/>
  <c r="N3892" i="1"/>
  <c r="O3892" i="1" s="1"/>
  <c r="N1729" i="1"/>
  <c r="O1729" i="1" s="1"/>
  <c r="N12131" i="1"/>
  <c r="O12131" i="1" s="1"/>
  <c r="N9053" i="1"/>
  <c r="O9053" i="1" s="1"/>
  <c r="N5895" i="1"/>
  <c r="O5895" i="1" s="1"/>
  <c r="N2422" i="1"/>
  <c r="O2422" i="1" s="1"/>
  <c r="N6144" i="1"/>
  <c r="O6144" i="1" s="1"/>
  <c r="N52" i="1"/>
  <c r="O52" i="1" s="1"/>
  <c r="N14972" i="1"/>
  <c r="O14972" i="1" s="1"/>
  <c r="N9731" i="1"/>
  <c r="O9731" i="1" s="1"/>
  <c r="N4379" i="1"/>
  <c r="O4379" i="1" s="1"/>
  <c r="N13268" i="1"/>
  <c r="O13268" i="1" s="1"/>
  <c r="N1454" i="1"/>
  <c r="O1454" i="1" s="1"/>
  <c r="N3402" i="1"/>
  <c r="O3402" i="1" s="1"/>
  <c r="N4909" i="1"/>
  <c r="O4909" i="1" s="1"/>
  <c r="N13848" i="1"/>
  <c r="O13848" i="1" s="1"/>
  <c r="N3897" i="1"/>
  <c r="O3897" i="1" s="1"/>
  <c r="N6350" i="1"/>
  <c r="O6350" i="1" s="1"/>
  <c r="N9462" i="1"/>
  <c r="O9462" i="1" s="1"/>
  <c r="N11881" i="1"/>
  <c r="O11881" i="1" s="1"/>
  <c r="N10211" i="1"/>
  <c r="O10211" i="1" s="1"/>
  <c r="N10495" i="1"/>
  <c r="O10495" i="1" s="1"/>
  <c r="N11426" i="1"/>
  <c r="O11426" i="1" s="1"/>
  <c r="N9055" i="1"/>
  <c r="O9055" i="1" s="1"/>
  <c r="N7770" i="1"/>
  <c r="O7770" i="1" s="1"/>
  <c r="N12764" i="1"/>
  <c r="O12764" i="1" s="1"/>
  <c r="N10981" i="1"/>
  <c r="O10981" i="1" s="1"/>
  <c r="N7314" i="1"/>
  <c r="O7314" i="1" s="1"/>
  <c r="N13038" i="1"/>
  <c r="O13038" i="1" s="1"/>
  <c r="N2699" i="1"/>
  <c r="O2699" i="1" s="1"/>
  <c r="N13590" i="1"/>
  <c r="O13590" i="1" s="1"/>
  <c r="N2606" i="1"/>
  <c r="O2606" i="1" s="1"/>
  <c r="N3802" i="1"/>
  <c r="O3802" i="1" s="1"/>
  <c r="N4047" i="1"/>
  <c r="O4047" i="1" s="1"/>
  <c r="N1010" i="1"/>
  <c r="O1010" i="1" s="1"/>
  <c r="N4530" i="1"/>
  <c r="O4530" i="1" s="1"/>
  <c r="N4201" i="1"/>
  <c r="O4201" i="1" s="1"/>
  <c r="N9095" i="1"/>
  <c r="O9095" i="1" s="1"/>
  <c r="N9208" i="1"/>
  <c r="O9208" i="1" s="1"/>
  <c r="N8439" i="1"/>
  <c r="O8439" i="1" s="1"/>
  <c r="N9669" i="1"/>
  <c r="O9669" i="1" s="1"/>
  <c r="N623" i="1"/>
  <c r="O623" i="1" s="1"/>
  <c r="N10749" i="1"/>
  <c r="O10749" i="1" s="1"/>
  <c r="N14548" i="1"/>
  <c r="O14548" i="1" s="1"/>
  <c r="N9714" i="1"/>
  <c r="O9714" i="1" s="1"/>
  <c r="N4216" i="1"/>
  <c r="O4216" i="1" s="1"/>
  <c r="N4712" i="1"/>
  <c r="O4712" i="1" s="1"/>
  <c r="N11758" i="1"/>
  <c r="O11758" i="1" s="1"/>
  <c r="N1730" i="1"/>
  <c r="O1730" i="1" s="1"/>
  <c r="N5658" i="1"/>
  <c r="O5658" i="1" s="1"/>
  <c r="N2925" i="1"/>
  <c r="O2925" i="1" s="1"/>
  <c r="N3067" i="1"/>
  <c r="O3067" i="1" s="1"/>
  <c r="N60" i="1"/>
  <c r="O60" i="1" s="1"/>
  <c r="N13650" i="1"/>
  <c r="O13650" i="1" s="1"/>
  <c r="N4821" i="1"/>
  <c r="O4821" i="1" s="1"/>
  <c r="N5849" i="1"/>
  <c r="O5849" i="1" s="1"/>
  <c r="N399" i="1"/>
  <c r="O399" i="1" s="1"/>
  <c r="N1475" i="1"/>
  <c r="O1475" i="1" s="1"/>
  <c r="N3418" i="1"/>
  <c r="O3418" i="1" s="1"/>
  <c r="N2642" i="1"/>
  <c r="O2642" i="1" s="1"/>
  <c r="N12909" i="1"/>
  <c r="O12909" i="1" s="1"/>
  <c r="N14611" i="1"/>
  <c r="O14611" i="1" s="1"/>
  <c r="N14346" i="1"/>
  <c r="O14346" i="1" s="1"/>
  <c r="N3274" i="1"/>
  <c r="O3274" i="1" s="1"/>
  <c r="N1956" i="1"/>
  <c r="O1956" i="1" s="1"/>
  <c r="N10157" i="1"/>
  <c r="O10157" i="1" s="1"/>
  <c r="N4237" i="1"/>
  <c r="O4237" i="1" s="1"/>
  <c r="N883" i="1"/>
  <c r="O883" i="1" s="1"/>
  <c r="N8660" i="1"/>
  <c r="O8660" i="1" s="1"/>
  <c r="N4066" i="1"/>
  <c r="O4066" i="1" s="1"/>
  <c r="N4853" i="1"/>
  <c r="O4853" i="1" s="1"/>
  <c r="N9166" i="1"/>
  <c r="O9166" i="1" s="1"/>
  <c r="N10727" i="1"/>
  <c r="O10727" i="1" s="1"/>
  <c r="N1703" i="1"/>
  <c r="O1703" i="1" s="1"/>
  <c r="N787" i="1"/>
  <c r="O787" i="1" s="1"/>
  <c r="N12680" i="1"/>
  <c r="O12680" i="1" s="1"/>
  <c r="N4084" i="1"/>
  <c r="O4084" i="1" s="1"/>
  <c r="N8049" i="1"/>
  <c r="O8049" i="1" s="1"/>
  <c r="N12081" i="1"/>
  <c r="O12081" i="1" s="1"/>
  <c r="N864" i="1"/>
  <c r="O864" i="1" s="1"/>
  <c r="N11879" i="1"/>
  <c r="O11879" i="1" s="1"/>
  <c r="N8590" i="1"/>
  <c r="O8590" i="1" s="1"/>
  <c r="N1640" i="1"/>
  <c r="O1640" i="1" s="1"/>
  <c r="N10405" i="1"/>
  <c r="O10405" i="1" s="1"/>
  <c r="N1141" i="1"/>
  <c r="O1141" i="1" s="1"/>
  <c r="N4741" i="1"/>
  <c r="O4741" i="1" s="1"/>
  <c r="N8199" i="1"/>
  <c r="O8199" i="1" s="1"/>
  <c r="N10372" i="1"/>
  <c r="O10372" i="1" s="1"/>
  <c r="N4013" i="1"/>
  <c r="O4013" i="1" s="1"/>
  <c r="N2771" i="1"/>
  <c r="O2771" i="1" s="1"/>
  <c r="N11386" i="1"/>
  <c r="O11386" i="1" s="1"/>
  <c r="N6173" i="1"/>
  <c r="O6173" i="1" s="1"/>
  <c r="N3129" i="1"/>
  <c r="O3129" i="1" s="1"/>
  <c r="N9161" i="1"/>
  <c r="O9161" i="1" s="1"/>
  <c r="N5960" i="1"/>
  <c r="O5960" i="1" s="1"/>
  <c r="N9511" i="1"/>
  <c r="O9511" i="1" s="1"/>
  <c r="N12029" i="1"/>
  <c r="O12029" i="1" s="1"/>
  <c r="N327" i="1"/>
  <c r="O327" i="1" s="1"/>
  <c r="N5375" i="1"/>
  <c r="O5375" i="1" s="1"/>
  <c r="N5304" i="1"/>
  <c r="O5304" i="1" s="1"/>
  <c r="N13797" i="1"/>
  <c r="O13797" i="1" s="1"/>
  <c r="N15316" i="1"/>
  <c r="O15316" i="1" s="1"/>
  <c r="N10039" i="1"/>
  <c r="O10039" i="1" s="1"/>
  <c r="N6164" i="1"/>
  <c r="O6164" i="1" s="1"/>
  <c r="N6721" i="1"/>
  <c r="O6721" i="1" s="1"/>
  <c r="N10213" i="1"/>
  <c r="O10213" i="1" s="1"/>
  <c r="N9157" i="1"/>
  <c r="O9157" i="1" s="1"/>
  <c r="N13203" i="1"/>
  <c r="O13203" i="1" s="1"/>
  <c r="N10990" i="1"/>
  <c r="O10990" i="1" s="1"/>
  <c r="N2045" i="1"/>
  <c r="O2045" i="1" s="1"/>
  <c r="N12901" i="1"/>
  <c r="O12901" i="1" s="1"/>
  <c r="N4409" i="1"/>
  <c r="O4409" i="1" s="1"/>
  <c r="N11689" i="1"/>
  <c r="O11689" i="1" s="1"/>
  <c r="N870" i="1"/>
  <c r="O870" i="1" s="1"/>
  <c r="N4771" i="1"/>
  <c r="O4771" i="1" s="1"/>
  <c r="N11139" i="1"/>
  <c r="O11139" i="1" s="1"/>
  <c r="N15008" i="1"/>
  <c r="O15008" i="1" s="1"/>
  <c r="N6065" i="1"/>
  <c r="O6065" i="1" s="1"/>
  <c r="N3734" i="1"/>
  <c r="O3734" i="1" s="1"/>
  <c r="N13376" i="1"/>
  <c r="O13376" i="1" s="1"/>
  <c r="N12935" i="1"/>
  <c r="O12935" i="1" s="1"/>
  <c r="N8355" i="1"/>
  <c r="O8355" i="1" s="1"/>
  <c r="N4068" i="1"/>
  <c r="O4068" i="1" s="1"/>
  <c r="N4699" i="1"/>
  <c r="O4699" i="1" s="1"/>
  <c r="N7474" i="1"/>
  <c r="O7474" i="1" s="1"/>
  <c r="N15077" i="1"/>
  <c r="O15077" i="1" s="1"/>
  <c r="N1728" i="1"/>
  <c r="O1728" i="1" s="1"/>
  <c r="N5495" i="1"/>
  <c r="O5495" i="1" s="1"/>
  <c r="N13226" i="1"/>
  <c r="O13226" i="1" s="1"/>
  <c r="N14782" i="1"/>
  <c r="O14782" i="1" s="1"/>
  <c r="N788" i="1"/>
  <c r="O788" i="1" s="1"/>
  <c r="N9090" i="1"/>
  <c r="O9090" i="1" s="1"/>
  <c r="N9292" i="1"/>
  <c r="O9292" i="1" s="1"/>
  <c r="N7719" i="1"/>
  <c r="O7719" i="1" s="1"/>
  <c r="N681" i="1"/>
  <c r="O681" i="1" s="1"/>
  <c r="N4825" i="1"/>
  <c r="O4825" i="1" s="1"/>
  <c r="N6722" i="1"/>
  <c r="O6722" i="1" s="1"/>
  <c r="N7457" i="1"/>
  <c r="O7457" i="1" s="1"/>
  <c r="N14846" i="1"/>
  <c r="O14846" i="1" s="1"/>
  <c r="N4634" i="1"/>
  <c r="O4634" i="1" s="1"/>
  <c r="N923" i="1"/>
  <c r="O923" i="1" s="1"/>
  <c r="N1852" i="1"/>
  <c r="O1852" i="1" s="1"/>
  <c r="N5329" i="1"/>
  <c r="O5329" i="1" s="1"/>
  <c r="N11954" i="1"/>
  <c r="O11954" i="1" s="1"/>
  <c r="N9339" i="1"/>
  <c r="O9339" i="1" s="1"/>
  <c r="N12026" i="1"/>
  <c r="O12026" i="1" s="1"/>
  <c r="N14109" i="1"/>
  <c r="O14109" i="1" s="1"/>
  <c r="N1868" i="1"/>
  <c r="O1868" i="1" s="1"/>
  <c r="N8074" i="1"/>
  <c r="O8074" i="1" s="1"/>
  <c r="N9586" i="1"/>
  <c r="O9586" i="1" s="1"/>
  <c r="N6327" i="1"/>
  <c r="O6327" i="1" s="1"/>
  <c r="N6914" i="1"/>
  <c r="O6914" i="1" s="1"/>
  <c r="N1303" i="1"/>
  <c r="O1303" i="1" s="1"/>
  <c r="N912" i="1"/>
  <c r="O912" i="1" s="1"/>
  <c r="N678" i="1"/>
  <c r="O678" i="1" s="1"/>
  <c r="N10080" i="1"/>
  <c r="O10080" i="1" s="1"/>
  <c r="N1568" i="1"/>
  <c r="O1568" i="1" s="1"/>
  <c r="N5578" i="1"/>
  <c r="O5578" i="1" s="1"/>
  <c r="N14079" i="1"/>
  <c r="O14079" i="1" s="1"/>
  <c r="N2572" i="1"/>
  <c r="O2572" i="1" s="1"/>
  <c r="N7240" i="1"/>
  <c r="O7240" i="1" s="1"/>
  <c r="N11224" i="1"/>
  <c r="O11224" i="1" s="1"/>
  <c r="N3804" i="1"/>
  <c r="O3804" i="1" s="1"/>
  <c r="N345" i="1"/>
  <c r="O345" i="1" s="1"/>
  <c r="N11942" i="1"/>
  <c r="O11942" i="1" s="1"/>
  <c r="N11209" i="1"/>
  <c r="O11209" i="1" s="1"/>
  <c r="N15056" i="1"/>
  <c r="O15056" i="1" s="1"/>
  <c r="N9329" i="1"/>
  <c r="O9329" i="1" s="1"/>
  <c r="N4705" i="1"/>
  <c r="O4705" i="1" s="1"/>
  <c r="N1998" i="1"/>
  <c r="O1998" i="1" s="1"/>
  <c r="N1541" i="1"/>
  <c r="O1541" i="1" s="1"/>
  <c r="N9802" i="1"/>
  <c r="O9802" i="1" s="1"/>
  <c r="N5285" i="1"/>
  <c r="O5285" i="1" s="1"/>
  <c r="N12801" i="1"/>
  <c r="O12801" i="1" s="1"/>
  <c r="N1922" i="1"/>
  <c r="O1922" i="1" s="1"/>
  <c r="N14821" i="1"/>
  <c r="O14821" i="1" s="1"/>
  <c r="N938" i="1"/>
  <c r="O938" i="1" s="1"/>
  <c r="N12023" i="1"/>
  <c r="O12023" i="1" s="1"/>
  <c r="N11944" i="1"/>
  <c r="O11944" i="1" s="1"/>
  <c r="N9417" i="1"/>
  <c r="O9417" i="1" s="1"/>
  <c r="N15248" i="1"/>
  <c r="O15248" i="1" s="1"/>
  <c r="N78" i="1"/>
  <c r="O78" i="1" s="1"/>
  <c r="N7102" i="1"/>
  <c r="O7102" i="1" s="1"/>
  <c r="N1644" i="1"/>
  <c r="O1644" i="1" s="1"/>
  <c r="N7887" i="1"/>
  <c r="O7887" i="1" s="1"/>
  <c r="N2995" i="1"/>
  <c r="O2995" i="1" s="1"/>
  <c r="N6818" i="1"/>
  <c r="O6818" i="1" s="1"/>
  <c r="N596" i="1"/>
  <c r="O596" i="1" s="1"/>
  <c r="N6920" i="1"/>
  <c r="O6920" i="1" s="1"/>
  <c r="N10269" i="1"/>
  <c r="O10269" i="1" s="1"/>
  <c r="N13524" i="1"/>
  <c r="O13524" i="1" s="1"/>
  <c r="N14240" i="1"/>
  <c r="O14240" i="1" s="1"/>
  <c r="N5341" i="1"/>
  <c r="O5341" i="1" s="1"/>
  <c r="N12406" i="1"/>
  <c r="O12406" i="1" s="1"/>
  <c r="N13531" i="1"/>
  <c r="O13531" i="1" s="1"/>
  <c r="N14904" i="1"/>
  <c r="O14904" i="1" s="1"/>
  <c r="N6709" i="1"/>
  <c r="O6709" i="1" s="1"/>
  <c r="N12597" i="1"/>
  <c r="O12597" i="1" s="1"/>
  <c r="N3985" i="1"/>
  <c r="O3985" i="1" s="1"/>
  <c r="N11778" i="1"/>
  <c r="O11778" i="1" s="1"/>
  <c r="N12284" i="1"/>
  <c r="O12284" i="1" s="1"/>
  <c r="N13106" i="1"/>
  <c r="O13106" i="1" s="1"/>
  <c r="N12502" i="1"/>
  <c r="O12502" i="1" s="1"/>
  <c r="N12105" i="1"/>
  <c r="O12105" i="1" s="1"/>
  <c r="N10506" i="1"/>
  <c r="O10506" i="1" s="1"/>
  <c r="N1726" i="1"/>
  <c r="O1726" i="1" s="1"/>
  <c r="N5647" i="1"/>
  <c r="O5647" i="1" s="1"/>
  <c r="N3792" i="1"/>
  <c r="O3792" i="1" s="1"/>
  <c r="N6596" i="1"/>
  <c r="O6596" i="1" s="1"/>
  <c r="N14069" i="1"/>
  <c r="O14069" i="1" s="1"/>
  <c r="N9425" i="1"/>
  <c r="O9425" i="1" s="1"/>
  <c r="N1296" i="1"/>
  <c r="O1296" i="1" s="1"/>
  <c r="N4533" i="1"/>
  <c r="O4533" i="1" s="1"/>
  <c r="N13080" i="1"/>
  <c r="O13080" i="1" s="1"/>
  <c r="N5694" i="1"/>
  <c r="O5694" i="1" s="1"/>
  <c r="N113" i="1"/>
  <c r="O113" i="1" s="1"/>
  <c r="N11904" i="1"/>
  <c r="O11904" i="1" s="1"/>
  <c r="N2149" i="1"/>
  <c r="O2149" i="1" s="1"/>
  <c r="N1886" i="1"/>
  <c r="O1886" i="1" s="1"/>
  <c r="N9463" i="1"/>
  <c r="O9463" i="1" s="1"/>
  <c r="N8751" i="1"/>
  <c r="O8751" i="1" s="1"/>
  <c r="N5456" i="1"/>
  <c r="O5456" i="1" s="1"/>
  <c r="N3181" i="1"/>
  <c r="O3181" i="1" s="1"/>
  <c r="N1609" i="1"/>
  <c r="O1609" i="1" s="1"/>
  <c r="N1881" i="1"/>
  <c r="O1881" i="1" s="1"/>
  <c r="N11322" i="1"/>
  <c r="O11322" i="1" s="1"/>
  <c r="N13807" i="1"/>
  <c r="O13807" i="1" s="1"/>
  <c r="N8655" i="1"/>
  <c r="O8655" i="1" s="1"/>
  <c r="N9930" i="1"/>
  <c r="O9930" i="1" s="1"/>
  <c r="N14959" i="1"/>
  <c r="O14959" i="1" s="1"/>
  <c r="N249" i="1"/>
  <c r="O249" i="1" s="1"/>
  <c r="N2377" i="1"/>
  <c r="O2377" i="1" s="1"/>
  <c r="N7186" i="1"/>
  <c r="O7186" i="1" s="1"/>
  <c r="N1359" i="1"/>
  <c r="O1359" i="1" s="1"/>
  <c r="N4004" i="1"/>
  <c r="O4004" i="1" s="1"/>
  <c r="N5862" i="1"/>
  <c r="O5862" i="1" s="1"/>
  <c r="N10878" i="1"/>
  <c r="O10878" i="1" s="1"/>
  <c r="N2022" i="1"/>
  <c r="O2022" i="1" s="1"/>
  <c r="N9253" i="1"/>
  <c r="O9253" i="1" s="1"/>
  <c r="N814" i="1"/>
  <c r="O814" i="1" s="1"/>
  <c r="N6839" i="1"/>
  <c r="O6839" i="1" s="1"/>
  <c r="N1537" i="1"/>
  <c r="O1537" i="1" s="1"/>
  <c r="N7617" i="1"/>
  <c r="O7617" i="1" s="1"/>
  <c r="N6293" i="1"/>
  <c r="O6293" i="1" s="1"/>
  <c r="N5747" i="1"/>
  <c r="O5747" i="1" s="1"/>
  <c r="N12483" i="1"/>
  <c r="O12483" i="1" s="1"/>
  <c r="N7903" i="1"/>
  <c r="O7903" i="1" s="1"/>
  <c r="N4138" i="1"/>
  <c r="O4138" i="1" s="1"/>
  <c r="N12492" i="1"/>
  <c r="O12492" i="1" s="1"/>
  <c r="N7975" i="1"/>
  <c r="O7975" i="1" s="1"/>
  <c r="N14991" i="1"/>
  <c r="O14991" i="1" s="1"/>
  <c r="N7565" i="1"/>
  <c r="O7565" i="1" s="1"/>
  <c r="N12688" i="1"/>
  <c r="O12688" i="1" s="1"/>
  <c r="N24" i="1"/>
  <c r="O24" i="1" s="1"/>
  <c r="N3859" i="1"/>
  <c r="O3859" i="1" s="1"/>
  <c r="N459" i="1"/>
  <c r="O459" i="1" s="1"/>
  <c r="N8428" i="1"/>
  <c r="O8428" i="1" s="1"/>
  <c r="N7243" i="1"/>
  <c r="O7243" i="1" s="1"/>
  <c r="N11642" i="1"/>
  <c r="O11642" i="1" s="1"/>
  <c r="N1750" i="1"/>
  <c r="O1750" i="1" s="1"/>
  <c r="N12770" i="1"/>
  <c r="O12770" i="1" s="1"/>
  <c r="N1126" i="1"/>
  <c r="O1126" i="1" s="1"/>
  <c r="N12980" i="1"/>
  <c r="O12980" i="1" s="1"/>
  <c r="N8469" i="1"/>
  <c r="O8469" i="1" s="1"/>
  <c r="N1403" i="1"/>
  <c r="O1403" i="1" s="1"/>
  <c r="N482" i="1"/>
  <c r="O482" i="1" s="1"/>
  <c r="N12254" i="1"/>
  <c r="O12254" i="1" s="1"/>
  <c r="N4820" i="1"/>
  <c r="O4820" i="1" s="1"/>
  <c r="N14493" i="1"/>
  <c r="O14493" i="1" s="1"/>
  <c r="N15165" i="1"/>
  <c r="O15165" i="1" s="1"/>
  <c r="N12316" i="1"/>
  <c r="O12316" i="1" s="1"/>
  <c r="N11692" i="1"/>
  <c r="O11692" i="1" s="1"/>
  <c r="N11015" i="1"/>
  <c r="O11015" i="1" s="1"/>
  <c r="N3040" i="1"/>
  <c r="O3040" i="1" s="1"/>
  <c r="N2338" i="1"/>
  <c r="O2338" i="1" s="1"/>
  <c r="N6101" i="1"/>
  <c r="O6101" i="1" s="1"/>
  <c r="N14498" i="1"/>
  <c r="O14498" i="1" s="1"/>
  <c r="N523" i="1"/>
  <c r="O523" i="1" s="1"/>
  <c r="N12606" i="1"/>
  <c r="O12606" i="1" s="1"/>
  <c r="N6222" i="1"/>
  <c r="O6222" i="1" s="1"/>
  <c r="N506" i="1"/>
  <c r="O506" i="1" s="1"/>
  <c r="N2742" i="1"/>
  <c r="O2742" i="1" s="1"/>
  <c r="N15068" i="1"/>
  <c r="O15068" i="1" s="1"/>
  <c r="N12529" i="1"/>
  <c r="O12529" i="1" s="1"/>
  <c r="N12724" i="1"/>
  <c r="O12724" i="1" s="1"/>
  <c r="N8444" i="1"/>
  <c r="O8444" i="1" s="1"/>
  <c r="N611" i="1"/>
  <c r="O611" i="1" s="1"/>
  <c r="N12573" i="1"/>
  <c r="O12573" i="1" s="1"/>
  <c r="N7252" i="1"/>
  <c r="O7252" i="1" s="1"/>
  <c r="N11002" i="1"/>
  <c r="O11002" i="1" s="1"/>
  <c r="N11473" i="1"/>
  <c r="O11473" i="1" s="1"/>
  <c r="N626" i="1"/>
  <c r="O626" i="1" s="1"/>
  <c r="N3454" i="1"/>
  <c r="O3454" i="1" s="1"/>
  <c r="N12816" i="1"/>
  <c r="O12816" i="1" s="1"/>
  <c r="N7510" i="1"/>
  <c r="O7510" i="1" s="1"/>
  <c r="N495" i="1"/>
  <c r="O495" i="1" s="1"/>
  <c r="N14738" i="1"/>
  <c r="O14738" i="1" s="1"/>
  <c r="N9482" i="1"/>
  <c r="O9482" i="1" s="1"/>
  <c r="N6024" i="1"/>
  <c r="O6024" i="1" s="1"/>
  <c r="N13815" i="1"/>
  <c r="O13815" i="1" s="1"/>
  <c r="N2020" i="1"/>
  <c r="O2020" i="1" s="1"/>
  <c r="N14974" i="1"/>
  <c r="O14974" i="1" s="1"/>
  <c r="N3974" i="1"/>
  <c r="O3974" i="1" s="1"/>
  <c r="N8632" i="1"/>
  <c r="O8632" i="1" s="1"/>
  <c r="N12572" i="1"/>
  <c r="O12572" i="1" s="1"/>
  <c r="N4055" i="1"/>
  <c r="O4055" i="1" s="1"/>
  <c r="N4411" i="1"/>
  <c r="O4411" i="1" s="1"/>
  <c r="N9117" i="1"/>
  <c r="O9117" i="1" s="1"/>
  <c r="N1155" i="1"/>
  <c r="O1155" i="1" s="1"/>
  <c r="N11634" i="1"/>
  <c r="O11634" i="1" s="1"/>
  <c r="N4698" i="1"/>
  <c r="O4698" i="1" s="1"/>
  <c r="N14688" i="1"/>
  <c r="O14688" i="1" s="1"/>
  <c r="N4386" i="1"/>
  <c r="O4386" i="1" s="1"/>
  <c r="N14429" i="1"/>
  <c r="O14429" i="1" s="1"/>
  <c r="N1759" i="1"/>
  <c r="O1759" i="1" s="1"/>
  <c r="N6035" i="1"/>
  <c r="O6035" i="1" s="1"/>
  <c r="N9986" i="1"/>
  <c r="O9986" i="1" s="1"/>
  <c r="N3996" i="1"/>
  <c r="O3996" i="1" s="1"/>
  <c r="N11491" i="1"/>
  <c r="O11491" i="1" s="1"/>
  <c r="N15257" i="1"/>
  <c r="O15257" i="1" s="1"/>
  <c r="N14447" i="1"/>
  <c r="O14447" i="1" s="1"/>
  <c r="N15032" i="1"/>
  <c r="O15032" i="1" s="1"/>
  <c r="N863" i="1"/>
  <c r="O863" i="1" s="1"/>
  <c r="N9299" i="1"/>
  <c r="O9299" i="1" s="1"/>
  <c r="N13194" i="1"/>
  <c r="O13194" i="1" s="1"/>
  <c r="N13428" i="1"/>
  <c r="O13428" i="1" s="1"/>
  <c r="N7452" i="1"/>
  <c r="O7452" i="1" s="1"/>
  <c r="N189" i="1"/>
  <c r="O189" i="1" s="1"/>
  <c r="N11798" i="1"/>
  <c r="O11798" i="1" s="1"/>
  <c r="N14388" i="1"/>
  <c r="O14388" i="1" s="1"/>
  <c r="N69" i="1"/>
  <c r="O69" i="1" s="1"/>
  <c r="N694" i="1"/>
  <c r="O694" i="1" s="1"/>
  <c r="N11884" i="1"/>
  <c r="O11884" i="1" s="1"/>
  <c r="N11962" i="1"/>
  <c r="O11962" i="1" s="1"/>
  <c r="N3221" i="1"/>
  <c r="O3221" i="1" s="1"/>
  <c r="N11047" i="1"/>
  <c r="O11047" i="1" s="1"/>
  <c r="N13584" i="1"/>
  <c r="O13584" i="1" s="1"/>
  <c r="N3944" i="1"/>
  <c r="O3944" i="1" s="1"/>
  <c r="N6832" i="1"/>
  <c r="O6832" i="1" s="1"/>
  <c r="N7434" i="1"/>
  <c r="O7434" i="1" s="1"/>
  <c r="N6274" i="1"/>
  <c r="O6274" i="1" s="1"/>
  <c r="N4971" i="1"/>
  <c r="O4971" i="1" s="1"/>
  <c r="N15195" i="1"/>
  <c r="O15195" i="1" s="1"/>
  <c r="N8772" i="1"/>
  <c r="O8772" i="1" s="1"/>
  <c r="N11005" i="1"/>
  <c r="O11005" i="1" s="1"/>
  <c r="N1652" i="1"/>
  <c r="O1652" i="1" s="1"/>
  <c r="N7804" i="1"/>
  <c r="O7804" i="1" s="1"/>
  <c r="N13754" i="1"/>
  <c r="O13754" i="1" s="1"/>
  <c r="N10978" i="1"/>
  <c r="O10978" i="1" s="1"/>
  <c r="N4245" i="1"/>
  <c r="O4245" i="1" s="1"/>
  <c r="N12961" i="1"/>
  <c r="O12961" i="1" s="1"/>
  <c r="N822" i="1"/>
  <c r="O822" i="1" s="1"/>
  <c r="N15136" i="1"/>
  <c r="O15136" i="1" s="1"/>
  <c r="N11633" i="1"/>
  <c r="O11633" i="1" s="1"/>
  <c r="N14594" i="1"/>
  <c r="O14594" i="1" s="1"/>
  <c r="N13133" i="1"/>
  <c r="O13133" i="1" s="1"/>
  <c r="N11841" i="1"/>
  <c r="O11841" i="1" s="1"/>
  <c r="N6757" i="1"/>
  <c r="O6757" i="1" s="1"/>
  <c r="N12402" i="1"/>
  <c r="O12402" i="1" s="1"/>
  <c r="N1184" i="1"/>
  <c r="O1184" i="1" s="1"/>
  <c r="N3491" i="1"/>
  <c r="O3491" i="1" s="1"/>
  <c r="N13649" i="1"/>
  <c r="O13649" i="1" s="1"/>
  <c r="N10756" i="1"/>
  <c r="O10756" i="1" s="1"/>
  <c r="N2851" i="1"/>
  <c r="O2851" i="1" s="1"/>
  <c r="N6296" i="1"/>
  <c r="O6296" i="1" s="1"/>
  <c r="N10984" i="1"/>
  <c r="O10984" i="1" s="1"/>
  <c r="N12233" i="1"/>
  <c r="O12233" i="1" s="1"/>
  <c r="N12926" i="1"/>
  <c r="O12926" i="1" s="1"/>
  <c r="N2242" i="1"/>
  <c r="O2242" i="1" s="1"/>
  <c r="N107" i="1"/>
  <c r="O107" i="1" s="1"/>
  <c r="N2053" i="1"/>
  <c r="O2053" i="1" s="1"/>
  <c r="N7525" i="1"/>
  <c r="O7525" i="1" s="1"/>
  <c r="N14158" i="1"/>
  <c r="O14158" i="1" s="1"/>
  <c r="N2972" i="1"/>
  <c r="O2972" i="1" s="1"/>
  <c r="N11845" i="1"/>
  <c r="O11845" i="1" s="1"/>
  <c r="N10448" i="1"/>
  <c r="O10448" i="1" s="1"/>
  <c r="N14817" i="1"/>
  <c r="O14817" i="1" s="1"/>
  <c r="N4406" i="1"/>
  <c r="O4406" i="1" s="1"/>
  <c r="N10564" i="1"/>
  <c r="O10564" i="1" s="1"/>
  <c r="N460" i="1"/>
  <c r="O460" i="1" s="1"/>
  <c r="N3682" i="1"/>
  <c r="O3682" i="1" s="1"/>
  <c r="N9603" i="1"/>
  <c r="O9603" i="1" s="1"/>
  <c r="N14914" i="1"/>
  <c r="O14914" i="1" s="1"/>
  <c r="N6015" i="1"/>
  <c r="O6015" i="1" s="1"/>
  <c r="N10222" i="1"/>
  <c r="O10222" i="1" s="1"/>
  <c r="N1152" i="1"/>
  <c r="O1152" i="1" s="1"/>
  <c r="N184" i="1"/>
  <c r="O184" i="1" s="1"/>
  <c r="N2278" i="1"/>
  <c r="O2278" i="1" s="1"/>
  <c r="N8956" i="1"/>
  <c r="O8956" i="1" s="1"/>
  <c r="N12446" i="1"/>
  <c r="O12446" i="1" s="1"/>
  <c r="N5482" i="1"/>
  <c r="O5482" i="1" s="1"/>
  <c r="N10779" i="1"/>
  <c r="O10779" i="1" s="1"/>
  <c r="N7299" i="1"/>
  <c r="O7299" i="1" s="1"/>
  <c r="N12576" i="1"/>
  <c r="O12576" i="1" s="1"/>
  <c r="N1616" i="1"/>
  <c r="O1616" i="1" s="1"/>
  <c r="N9002" i="1"/>
  <c r="O9002" i="1" s="1"/>
  <c r="N14294" i="1"/>
  <c r="O14294" i="1" s="1"/>
  <c r="N1364" i="1"/>
  <c r="O1364" i="1" s="1"/>
  <c r="N4027" i="1"/>
  <c r="O4027" i="1" s="1"/>
  <c r="N4166" i="1"/>
  <c r="O4166" i="1" s="1"/>
  <c r="N10038" i="1"/>
  <c r="O10038" i="1" s="1"/>
  <c r="N12007" i="1"/>
  <c r="O12007" i="1" s="1"/>
  <c r="N9836" i="1"/>
  <c r="O9836" i="1" s="1"/>
  <c r="N6846" i="1"/>
  <c r="O6846" i="1" s="1"/>
  <c r="N3846" i="1"/>
  <c r="O3846" i="1" s="1"/>
  <c r="N14266" i="1"/>
  <c r="O14266" i="1" s="1"/>
  <c r="N2782" i="1"/>
  <c r="O2782" i="1" s="1"/>
  <c r="N11809" i="1"/>
  <c r="O11809" i="1" s="1"/>
  <c r="N2390" i="1"/>
  <c r="O2390" i="1" s="1"/>
  <c r="N6429" i="1"/>
  <c r="O6429" i="1" s="1"/>
  <c r="N4579" i="1"/>
  <c r="O4579" i="1" s="1"/>
  <c r="N4367" i="1"/>
  <c r="O4367" i="1" s="1"/>
  <c r="N4660" i="1"/>
  <c r="O4660" i="1" s="1"/>
  <c r="N12691" i="1"/>
  <c r="O12691" i="1" s="1"/>
  <c r="N3558" i="1"/>
  <c r="O3558" i="1" s="1"/>
  <c r="N3453" i="1"/>
  <c r="O3453" i="1" s="1"/>
  <c r="N5062" i="1"/>
  <c r="O5062" i="1" s="1"/>
  <c r="N9994" i="1"/>
  <c r="O9994" i="1" s="1"/>
  <c r="N8515" i="1"/>
  <c r="O8515" i="1" s="1"/>
  <c r="N6460" i="1"/>
  <c r="O6460" i="1" s="1"/>
  <c r="N14406" i="1"/>
  <c r="O14406" i="1" s="1"/>
  <c r="N2654" i="1"/>
  <c r="O2654" i="1" s="1"/>
  <c r="N1858" i="1"/>
  <c r="O1858" i="1" s="1"/>
  <c r="N2706" i="1"/>
  <c r="O2706" i="1" s="1"/>
  <c r="N9321" i="1"/>
  <c r="O9321" i="1" s="1"/>
  <c r="N12146" i="1"/>
  <c r="O12146" i="1" s="1"/>
  <c r="N11463" i="1"/>
  <c r="O11463" i="1" s="1"/>
  <c r="N13972" i="1"/>
  <c r="O13972" i="1" s="1"/>
  <c r="N11272" i="1"/>
  <c r="O11272" i="1" s="1"/>
  <c r="N15346" i="1"/>
  <c r="O15346" i="1" s="1"/>
  <c r="N8448" i="1"/>
  <c r="O8448" i="1" s="1"/>
  <c r="N15292" i="1"/>
  <c r="O15292" i="1" s="1"/>
  <c r="N8225" i="1"/>
  <c r="O8225" i="1" s="1"/>
  <c r="N1243" i="1"/>
  <c r="O1243" i="1" s="1"/>
  <c r="N12360" i="1"/>
  <c r="O12360" i="1" s="1"/>
  <c r="N13627" i="1"/>
  <c r="O13627" i="1" s="1"/>
  <c r="N6861" i="1"/>
  <c r="O6861" i="1" s="1"/>
  <c r="N2262" i="1"/>
  <c r="O2262" i="1" s="1"/>
  <c r="N14363" i="1"/>
  <c r="O14363" i="1" s="1"/>
  <c r="N13823" i="1"/>
  <c r="O13823" i="1" s="1"/>
  <c r="N4020" i="1"/>
  <c r="O4020" i="1" s="1"/>
  <c r="N2614" i="1"/>
  <c r="O2614" i="1" s="1"/>
  <c r="N1450" i="1"/>
  <c r="O1450" i="1" s="1"/>
  <c r="N3400" i="1"/>
  <c r="O3400" i="1" s="1"/>
  <c r="N12669" i="1"/>
  <c r="O12669" i="1" s="1"/>
  <c r="N8989" i="1"/>
  <c r="O8989" i="1" s="1"/>
  <c r="N7386" i="1"/>
  <c r="O7386" i="1" s="1"/>
  <c r="N13788" i="1"/>
  <c r="O13788" i="1" s="1"/>
  <c r="N5194" i="1"/>
  <c r="O5194" i="1" s="1"/>
  <c r="N7129" i="1"/>
  <c r="O7129" i="1" s="1"/>
  <c r="N14657" i="1"/>
  <c r="O14657" i="1" s="1"/>
  <c r="N4199" i="1"/>
  <c r="O4199" i="1" s="1"/>
  <c r="N10663" i="1"/>
  <c r="O10663" i="1" s="1"/>
  <c r="N2579" i="1"/>
  <c r="O2579" i="1" s="1"/>
  <c r="N8521" i="1"/>
  <c r="O8521" i="1" s="1"/>
  <c r="N13078" i="1"/>
  <c r="O13078" i="1" s="1"/>
  <c r="N4528" i="1"/>
  <c r="O4528" i="1" s="1"/>
  <c r="N2698" i="1"/>
  <c r="O2698" i="1" s="1"/>
  <c r="N13439" i="1"/>
  <c r="O13439" i="1" s="1"/>
  <c r="N2753" i="1"/>
  <c r="O2753" i="1" s="1"/>
  <c r="N13924" i="1"/>
  <c r="O13924" i="1" s="1"/>
  <c r="N11138" i="1"/>
  <c r="O11138" i="1" s="1"/>
  <c r="N2637" i="1"/>
  <c r="O2637" i="1" s="1"/>
  <c r="N13764" i="1"/>
  <c r="O13764" i="1" s="1"/>
  <c r="N3788" i="1"/>
  <c r="O3788" i="1" s="1"/>
  <c r="N3921" i="1"/>
  <c r="O3921" i="1" s="1"/>
  <c r="N11632" i="1"/>
  <c r="O11632" i="1" s="1"/>
  <c r="N9460" i="1"/>
  <c r="O9460" i="1" s="1"/>
  <c r="N12736" i="1"/>
  <c r="O12736" i="1" s="1"/>
  <c r="N5959" i="1"/>
  <c r="O5959" i="1" s="1"/>
  <c r="N11180" i="1"/>
  <c r="O11180" i="1" s="1"/>
  <c r="N8475" i="1"/>
  <c r="O8475" i="1" s="1"/>
  <c r="N7939" i="1"/>
  <c r="O7939" i="1" s="1"/>
  <c r="N9668" i="1"/>
  <c r="O9668" i="1" s="1"/>
  <c r="N13997" i="1"/>
  <c r="O13997" i="1" s="1"/>
  <c r="N9654" i="1"/>
  <c r="O9654" i="1" s="1"/>
  <c r="N8375" i="1"/>
  <c r="O8375" i="1" s="1"/>
  <c r="N15122" i="1"/>
  <c r="O15122" i="1" s="1"/>
  <c r="N12744" i="1"/>
  <c r="O12744" i="1" s="1"/>
  <c r="N212" i="1"/>
  <c r="O212" i="1" s="1"/>
  <c r="N3653" i="1"/>
  <c r="O3653" i="1" s="1"/>
  <c r="N6651" i="1"/>
  <c r="O6651" i="1" s="1"/>
  <c r="N6749" i="1"/>
  <c r="O6749" i="1" s="1"/>
  <c r="N14635" i="1"/>
  <c r="O14635" i="1" s="1"/>
  <c r="N4568" i="1"/>
  <c r="O4568" i="1" s="1"/>
  <c r="N14910" i="1"/>
  <c r="O14910" i="1" s="1"/>
  <c r="N519" i="1"/>
  <c r="O519" i="1" s="1"/>
  <c r="N13861" i="1"/>
  <c r="O13861" i="1" s="1"/>
  <c r="N9794" i="1"/>
  <c r="O9794" i="1" s="1"/>
  <c r="N6192" i="1"/>
  <c r="O6192" i="1" s="1"/>
  <c r="N15212" i="1"/>
  <c r="O15212" i="1" s="1"/>
  <c r="N15326" i="1"/>
  <c r="O15326" i="1" s="1"/>
  <c r="N6378" i="1"/>
  <c r="O6378" i="1" s="1"/>
  <c r="N2963" i="1"/>
  <c r="O2963" i="1" s="1"/>
  <c r="N6974" i="1"/>
  <c r="O6974" i="1" s="1"/>
  <c r="N12812" i="1"/>
  <c r="O12812" i="1" s="1"/>
  <c r="N10850" i="1"/>
  <c r="O10850" i="1" s="1"/>
  <c r="N920" i="1"/>
  <c r="O920" i="1" s="1"/>
  <c r="N3425" i="1"/>
  <c r="O3425" i="1" s="1"/>
  <c r="N7120" i="1"/>
  <c r="O7120" i="1" s="1"/>
  <c r="N14727" i="1"/>
  <c r="O14727" i="1" s="1"/>
  <c r="N9461" i="1"/>
  <c r="O9461" i="1" s="1"/>
  <c r="N790" i="1"/>
  <c r="O790" i="1" s="1"/>
  <c r="N5803" i="1"/>
  <c r="O5803" i="1" s="1"/>
  <c r="N13903" i="1"/>
  <c r="O13903" i="1" s="1"/>
  <c r="N7738" i="1"/>
  <c r="O7738" i="1" s="1"/>
  <c r="N1507" i="1"/>
  <c r="O1507" i="1" s="1"/>
  <c r="N9212" i="1"/>
  <c r="O9212" i="1" s="1"/>
  <c r="N10431" i="1"/>
  <c r="O10431" i="1" s="1"/>
  <c r="N11564" i="1"/>
  <c r="O11564" i="1" s="1"/>
  <c r="N5107" i="1"/>
  <c r="O5107" i="1" s="1"/>
  <c r="N10793" i="1"/>
  <c r="O10793" i="1" s="1"/>
  <c r="N4876" i="1"/>
  <c r="O4876" i="1" s="1"/>
  <c r="N7968" i="1"/>
  <c r="O7968" i="1" s="1"/>
  <c r="N318" i="1"/>
  <c r="O318" i="1" s="1"/>
  <c r="N10371" i="1"/>
  <c r="O10371" i="1" s="1"/>
  <c r="N5735" i="1"/>
  <c r="O5735" i="1" s="1"/>
  <c r="N10860" i="1"/>
  <c r="O10860" i="1" s="1"/>
  <c r="N14825" i="1"/>
  <c r="O14825" i="1" s="1"/>
  <c r="N1249" i="1"/>
  <c r="O1249" i="1" s="1"/>
  <c r="N13202" i="1"/>
  <c r="O13202" i="1" s="1"/>
  <c r="N3573" i="1"/>
  <c r="O3573" i="1" s="1"/>
  <c r="N3716" i="1"/>
  <c r="O3716" i="1" s="1"/>
  <c r="N3465" i="1"/>
  <c r="O3465" i="1" s="1"/>
  <c r="N2104" i="1"/>
  <c r="O2104" i="1" s="1"/>
  <c r="N3002" i="1"/>
  <c r="O3002" i="1" s="1"/>
  <c r="N11421" i="1"/>
  <c r="O11421" i="1" s="1"/>
  <c r="N11799" i="1"/>
  <c r="O11799" i="1" s="1"/>
  <c r="N14777" i="1"/>
  <c r="O14777" i="1" s="1"/>
  <c r="N1614" i="1"/>
  <c r="O1614" i="1" s="1"/>
  <c r="N2289" i="1"/>
  <c r="O2289" i="1" s="1"/>
  <c r="N13623" i="1"/>
  <c r="O13623" i="1" s="1"/>
  <c r="N8692" i="1"/>
  <c r="O8692" i="1" s="1"/>
  <c r="N8374" i="1"/>
  <c r="O8374" i="1" s="1"/>
  <c r="N11855" i="1"/>
  <c r="O11855" i="1" s="1"/>
  <c r="N8496" i="1"/>
  <c r="O8496" i="1" s="1"/>
  <c r="N973" i="1"/>
  <c r="O973" i="1" s="1"/>
  <c r="N13790" i="1"/>
  <c r="O13790" i="1" s="1"/>
  <c r="N2044" i="1"/>
  <c r="O2044" i="1" s="1"/>
  <c r="N7342" i="1"/>
  <c r="O7342" i="1" s="1"/>
  <c r="N5505" i="1"/>
  <c r="O5505" i="1" s="1"/>
  <c r="N5603" i="1"/>
  <c r="O5603" i="1" s="1"/>
  <c r="N4305" i="1"/>
  <c r="O4305" i="1" s="1"/>
  <c r="N14698" i="1"/>
  <c r="O14698" i="1" s="1"/>
  <c r="N1298" i="1"/>
  <c r="O1298" i="1" s="1"/>
  <c r="N12322" i="1"/>
  <c r="O12322" i="1" s="1"/>
  <c r="N5936" i="1"/>
  <c r="O5936" i="1" s="1"/>
  <c r="N826" i="1"/>
  <c r="O826" i="1" s="1"/>
  <c r="N8810" i="1"/>
  <c r="O8810" i="1" s="1"/>
  <c r="N5653" i="1"/>
  <c r="O5653" i="1" s="1"/>
  <c r="N3387" i="1"/>
  <c r="O3387" i="1" s="1"/>
  <c r="N5617" i="1"/>
  <c r="O5617" i="1" s="1"/>
  <c r="N15013" i="1"/>
  <c r="O15013" i="1" s="1"/>
  <c r="N11757" i="1"/>
  <c r="O11757" i="1" s="1"/>
  <c r="N12601" i="1"/>
  <c r="O12601" i="1" s="1"/>
  <c r="N8046" i="1"/>
  <c r="O8046" i="1" s="1"/>
  <c r="N4486" i="1"/>
  <c r="O4486" i="1" s="1"/>
  <c r="N8432" i="1"/>
  <c r="O8432" i="1" s="1"/>
  <c r="N8383" i="1"/>
  <c r="O8383" i="1" s="1"/>
  <c r="N2248" i="1"/>
  <c r="O2248" i="1" s="1"/>
  <c r="N10194" i="1"/>
  <c r="O10194" i="1" s="1"/>
  <c r="N12010" i="1"/>
  <c r="O12010" i="1" s="1"/>
  <c r="N8442" i="1"/>
  <c r="O8442" i="1" s="1"/>
  <c r="N5988" i="1"/>
  <c r="O5988" i="1" s="1"/>
  <c r="N9821" i="1"/>
  <c r="O9821" i="1" s="1"/>
  <c r="N8222" i="1"/>
  <c r="O8222" i="1" s="1"/>
  <c r="N1275" i="1"/>
  <c r="O1275" i="1" s="1"/>
  <c r="N5680" i="1"/>
  <c r="O5680" i="1" s="1"/>
  <c r="N14227" i="1"/>
  <c r="O14227" i="1" s="1"/>
  <c r="N964" i="1"/>
  <c r="O964" i="1" s="1"/>
  <c r="N4300" i="1"/>
  <c r="O4300" i="1" s="1"/>
  <c r="N13156" i="1"/>
  <c r="O13156" i="1" s="1"/>
  <c r="N22" i="1"/>
  <c r="O22" i="1" s="1"/>
  <c r="N14427" i="1"/>
  <c r="O14427" i="1" s="1"/>
  <c r="N10599" i="1"/>
  <c r="O10599" i="1" s="1"/>
  <c r="N5741" i="1"/>
  <c r="O5741" i="1" s="1"/>
  <c r="N438" i="1"/>
  <c r="O438" i="1" s="1"/>
  <c r="N723" i="1"/>
  <c r="O723" i="1" s="1"/>
  <c r="N4488" i="1"/>
  <c r="O4488" i="1" s="1"/>
  <c r="N10140" i="1"/>
  <c r="O10140" i="1" s="1"/>
  <c r="N1054" i="1"/>
  <c r="O1054" i="1" s="1"/>
  <c r="N13564" i="1"/>
  <c r="O13564" i="1" s="1"/>
  <c r="N13173" i="1"/>
  <c r="O13173" i="1" s="1"/>
  <c r="N4322" i="1"/>
  <c r="O4322" i="1" s="1"/>
  <c r="N2980" i="1"/>
  <c r="O2980" i="1" s="1"/>
  <c r="N6523" i="1"/>
  <c r="O6523" i="1" s="1"/>
  <c r="N4275" i="1"/>
  <c r="O4275" i="1" s="1"/>
  <c r="N14584" i="1"/>
  <c r="O14584" i="1" s="1"/>
  <c r="N8983" i="1"/>
  <c r="O8983" i="1" s="1"/>
  <c r="N11328" i="1"/>
  <c r="O11328" i="1" s="1"/>
  <c r="N8118" i="1"/>
  <c r="O8118" i="1" s="1"/>
  <c r="N12868" i="1"/>
  <c r="O12868" i="1" s="1"/>
  <c r="N1523" i="1"/>
  <c r="O1523" i="1" s="1"/>
  <c r="N11121" i="1"/>
  <c r="O11121" i="1" s="1"/>
  <c r="N11780" i="1"/>
  <c r="O11780" i="1" s="1"/>
  <c r="N5445" i="1"/>
  <c r="O5445" i="1" s="1"/>
  <c r="N1316" i="1"/>
  <c r="O1316" i="1" s="1"/>
  <c r="N10044" i="1"/>
  <c r="O10044" i="1" s="1"/>
  <c r="N4616" i="1"/>
  <c r="O4616" i="1" s="1"/>
  <c r="N9000" i="1"/>
  <c r="O9000" i="1" s="1"/>
  <c r="N13554" i="1"/>
  <c r="O13554" i="1" s="1"/>
  <c r="N12802" i="1"/>
  <c r="O12802" i="1" s="1"/>
  <c r="N8855" i="1"/>
  <c r="O8855" i="1" s="1"/>
  <c r="N1680" i="1"/>
  <c r="O1680" i="1" s="1"/>
  <c r="N6844" i="1"/>
  <c r="O6844" i="1" s="1"/>
  <c r="N11166" i="1"/>
  <c r="O11166" i="1" s="1"/>
  <c r="N8721" i="1"/>
  <c r="O8721" i="1" s="1"/>
  <c r="N5009" i="1"/>
  <c r="O5009" i="1" s="1"/>
  <c r="N4696" i="1"/>
  <c r="O4696" i="1" s="1"/>
  <c r="N10443" i="1"/>
  <c r="O10443" i="1" s="1"/>
  <c r="N9705" i="1"/>
  <c r="O9705" i="1" s="1"/>
  <c r="N9134" i="1"/>
  <c r="O9134" i="1" s="1"/>
  <c r="N14619" i="1"/>
  <c r="O14619" i="1" s="1"/>
  <c r="N13738" i="1"/>
  <c r="O13738" i="1" s="1"/>
  <c r="N4784" i="1"/>
  <c r="O4784" i="1" s="1"/>
  <c r="N3821" i="1"/>
  <c r="O3821" i="1" s="1"/>
  <c r="N14170" i="1"/>
  <c r="O14170" i="1" s="1"/>
  <c r="N3190" i="1"/>
  <c r="O3190" i="1" s="1"/>
  <c r="N15014" i="1"/>
  <c r="O15014" i="1" s="1"/>
  <c r="N3305" i="1"/>
  <c r="O3305" i="1" s="1"/>
  <c r="N1676" i="1"/>
  <c r="O1676" i="1" s="1"/>
  <c r="N5905" i="1"/>
  <c r="O5905" i="1" s="1"/>
  <c r="N13821" i="1"/>
  <c r="O13821" i="1" s="1"/>
  <c r="N11252" i="1"/>
  <c r="O11252" i="1" s="1"/>
  <c r="N9215" i="1"/>
  <c r="O9215" i="1" s="1"/>
  <c r="N10805" i="1"/>
  <c r="O10805" i="1" s="1"/>
  <c r="N7963" i="1"/>
  <c r="O7963" i="1" s="1"/>
  <c r="N4830" i="1"/>
  <c r="O4830" i="1" s="1"/>
  <c r="N7598" i="1"/>
  <c r="O7598" i="1" s="1"/>
  <c r="N5750" i="1"/>
  <c r="O5750" i="1" s="1"/>
  <c r="N11786" i="1"/>
  <c r="O11786" i="1" s="1"/>
  <c r="N2562" i="1"/>
  <c r="O2562" i="1" s="1"/>
  <c r="N6881" i="1"/>
  <c r="O6881" i="1" s="1"/>
  <c r="N1654" i="1"/>
  <c r="O1654" i="1" s="1"/>
  <c r="N687" i="1"/>
  <c r="O687" i="1" s="1"/>
  <c r="N3571" i="1"/>
  <c r="O3571" i="1" s="1"/>
  <c r="N2460" i="1"/>
  <c r="O2460" i="1" s="1"/>
  <c r="N12024" i="1"/>
  <c r="O12024" i="1" s="1"/>
  <c r="N2447" i="1"/>
  <c r="O2447" i="1" s="1"/>
  <c r="N10342" i="1"/>
  <c r="O10342" i="1" s="1"/>
  <c r="N7690" i="1"/>
  <c r="O7690" i="1" s="1"/>
  <c r="N5457" i="1"/>
  <c r="O5457" i="1" s="1"/>
  <c r="N966" i="1"/>
  <c r="O966" i="1" s="1"/>
  <c r="N6329" i="1"/>
  <c r="O6329" i="1" s="1"/>
  <c r="N8745" i="1"/>
  <c r="O8745" i="1" s="1"/>
  <c r="N1821" i="1"/>
  <c r="O1821" i="1" s="1"/>
  <c r="N13955" i="1"/>
  <c r="O13955" i="1" s="1"/>
  <c r="N1722" i="1"/>
  <c r="O1722" i="1" s="1"/>
  <c r="N12775" i="1"/>
  <c r="O12775" i="1" s="1"/>
  <c r="N12047" i="1"/>
  <c r="O12047" i="1" s="1"/>
  <c r="N13619" i="1"/>
  <c r="O13619" i="1" s="1"/>
  <c r="N1649" i="1"/>
  <c r="O1649" i="1" s="1"/>
  <c r="N7029" i="1"/>
  <c r="O7029" i="1" s="1"/>
  <c r="N4792" i="1"/>
  <c r="O4792" i="1" s="1"/>
  <c r="N10559" i="1"/>
  <c r="O10559" i="1" s="1"/>
  <c r="N2869" i="1"/>
  <c r="O2869" i="1" s="1"/>
  <c r="N1383" i="1"/>
  <c r="O1383" i="1" s="1"/>
  <c r="N3354" i="1"/>
  <c r="O3354" i="1" s="1"/>
  <c r="N15235" i="1"/>
  <c r="O15235" i="1" s="1"/>
  <c r="N3905" i="1"/>
  <c r="O3905" i="1" s="1"/>
  <c r="N4348" i="1"/>
  <c r="O4348" i="1" s="1"/>
  <c r="N11107" i="1"/>
  <c r="O11107" i="1" s="1"/>
  <c r="N4748" i="1"/>
  <c r="O4748" i="1" s="1"/>
  <c r="N8084" i="1"/>
  <c r="O8084" i="1" s="1"/>
  <c r="N11546" i="1"/>
  <c r="O11546" i="1" s="1"/>
  <c r="N5095" i="1"/>
  <c r="O5095" i="1" s="1"/>
  <c r="N5451" i="1"/>
  <c r="O5451" i="1" s="1"/>
  <c r="N3434" i="1"/>
  <c r="O3434" i="1" s="1"/>
  <c r="N11534" i="1"/>
  <c r="O11534" i="1" s="1"/>
  <c r="N15255" i="1"/>
  <c r="O15255" i="1" s="1"/>
  <c r="N977" i="1"/>
  <c r="O977" i="1" s="1"/>
  <c r="N6147" i="1"/>
  <c r="O6147" i="1" s="1"/>
  <c r="N5212" i="1"/>
  <c r="O5212" i="1" s="1"/>
  <c r="N5362" i="1"/>
  <c r="O5362" i="1" s="1"/>
  <c r="N8027" i="1"/>
  <c r="O8027" i="1" s="1"/>
  <c r="N10126" i="1"/>
  <c r="O10126" i="1" s="1"/>
  <c r="N7506" i="1"/>
  <c r="O7506" i="1" s="1"/>
  <c r="N11679" i="1"/>
  <c r="O11679" i="1" s="1"/>
  <c r="N994" i="1"/>
  <c r="O994" i="1" s="1"/>
  <c r="N12296" i="1"/>
  <c r="O12296" i="1" s="1"/>
  <c r="N13576" i="1"/>
  <c r="O13576" i="1" s="1"/>
  <c r="N9198" i="1"/>
  <c r="O9198" i="1" s="1"/>
  <c r="N4870" i="1"/>
  <c r="O4870" i="1" s="1"/>
  <c r="N7256" i="1"/>
  <c r="O7256" i="1" s="1"/>
  <c r="N9172" i="1"/>
  <c r="O9172" i="1" s="1"/>
  <c r="N12232" i="1"/>
  <c r="O12232" i="1" s="1"/>
  <c r="N12060" i="1"/>
  <c r="O12060" i="1" s="1"/>
  <c r="N5258" i="1"/>
  <c r="O5258" i="1" s="1"/>
  <c r="N6597" i="1"/>
  <c r="O6597" i="1" s="1"/>
  <c r="N11744" i="1"/>
  <c r="O11744" i="1" s="1"/>
  <c r="N6509" i="1"/>
  <c r="O6509" i="1" s="1"/>
  <c r="N9753" i="1"/>
  <c r="O9753" i="1" s="1"/>
  <c r="N15157" i="1"/>
  <c r="O15157" i="1" s="1"/>
  <c r="N12928" i="1"/>
  <c r="O12928" i="1" s="1"/>
  <c r="N3341" i="1"/>
  <c r="O3341" i="1" s="1"/>
  <c r="N6226" i="1"/>
  <c r="O6226" i="1" s="1"/>
  <c r="N8379" i="1"/>
  <c r="O8379" i="1" s="1"/>
  <c r="N9207" i="1"/>
  <c r="O9207" i="1" s="1"/>
  <c r="N4516" i="1"/>
  <c r="O4516" i="1" s="1"/>
  <c r="N14130" i="1"/>
  <c r="O14130" i="1" s="1"/>
  <c r="N13956" i="1"/>
  <c r="O13956" i="1" s="1"/>
  <c r="N2508" i="1"/>
  <c r="O2508" i="1" s="1"/>
  <c r="N14272" i="1"/>
  <c r="O14272" i="1" s="1"/>
  <c r="N6801" i="1"/>
  <c r="O6801" i="1" s="1"/>
  <c r="N6683" i="1"/>
  <c r="O6683" i="1" s="1"/>
  <c r="N2801" i="1"/>
  <c r="O2801" i="1" s="1"/>
  <c r="N1293" i="1"/>
  <c r="O1293" i="1" s="1"/>
  <c r="N3813" i="1"/>
  <c r="O3813" i="1" s="1"/>
  <c r="N13544" i="1"/>
  <c r="O13544" i="1" s="1"/>
  <c r="N6146" i="1"/>
  <c r="O6146" i="1" s="1"/>
  <c r="N14128" i="1"/>
  <c r="O14128" i="1" s="1"/>
  <c r="N9230" i="1"/>
  <c r="O9230" i="1" s="1"/>
  <c r="N135" i="1"/>
  <c r="O135" i="1" s="1"/>
  <c r="N5031" i="1"/>
  <c r="O5031" i="1" s="1"/>
  <c r="N1969" i="1"/>
  <c r="O1969" i="1" s="1"/>
  <c r="N11467" i="1"/>
  <c r="O11467" i="1" s="1"/>
  <c r="N10419" i="1"/>
  <c r="O10419" i="1" s="1"/>
  <c r="N3495" i="1"/>
  <c r="O3495" i="1" s="1"/>
  <c r="N3194" i="1"/>
  <c r="O3194" i="1" s="1"/>
  <c r="N13840" i="1"/>
  <c r="O13840" i="1" s="1"/>
  <c r="N1817" i="1"/>
  <c r="O1817" i="1" s="1"/>
  <c r="N520" i="1"/>
  <c r="O520" i="1" s="1"/>
  <c r="N5535" i="1"/>
  <c r="O5535" i="1" s="1"/>
  <c r="N8675" i="1"/>
  <c r="O8675" i="1" s="1"/>
  <c r="N14118" i="1"/>
  <c r="O14118" i="1" s="1"/>
  <c r="N13990" i="1"/>
  <c r="O13990" i="1" s="1"/>
  <c r="N2136" i="1"/>
  <c r="O2136" i="1" s="1"/>
  <c r="N12116" i="1"/>
  <c r="O12116" i="1" s="1"/>
  <c r="N14335" i="1"/>
  <c r="O14335" i="1" s="1"/>
  <c r="N12831" i="1"/>
  <c r="O12831" i="1" s="1"/>
  <c r="N6272" i="1"/>
  <c r="O6272" i="1" s="1"/>
  <c r="N3183" i="1"/>
  <c r="O3183" i="1" s="1"/>
  <c r="N14058" i="1"/>
  <c r="O14058" i="1" s="1"/>
  <c r="N8138" i="1"/>
  <c r="O8138" i="1" s="1"/>
  <c r="N3883" i="1"/>
  <c r="O3883" i="1" s="1"/>
  <c r="N4927" i="1"/>
  <c r="O4927" i="1" s="1"/>
  <c r="N8649" i="1"/>
  <c r="O8649" i="1" s="1"/>
  <c r="N6130" i="1"/>
  <c r="O6130" i="1" s="1"/>
  <c r="N621" i="1"/>
  <c r="O621" i="1" s="1"/>
  <c r="N8836" i="1"/>
  <c r="O8836" i="1" s="1"/>
  <c r="N6124" i="1"/>
  <c r="O6124" i="1" s="1"/>
  <c r="N7250" i="1"/>
  <c r="O7250" i="1" s="1"/>
  <c r="N11563" i="1"/>
  <c r="O11563" i="1" s="1"/>
  <c r="N402" i="1"/>
  <c r="O402" i="1" s="1"/>
  <c r="N1036" i="1"/>
  <c r="O1036" i="1" s="1"/>
  <c r="N14" i="1"/>
  <c r="O14" i="1" s="1"/>
  <c r="N6459" i="1"/>
  <c r="O6459" i="1" s="1"/>
  <c r="N4253" i="1"/>
  <c r="O4253" i="1" s="1"/>
  <c r="N6190" i="1"/>
  <c r="O6190" i="1" s="1"/>
  <c r="N8874" i="1"/>
  <c r="O8874" i="1" s="1"/>
  <c r="N138" i="1"/>
  <c r="O138" i="1" s="1"/>
  <c r="N2423" i="1"/>
  <c r="O2423" i="1" s="1"/>
  <c r="N1973" i="1"/>
  <c r="O1973" i="1" s="1"/>
  <c r="N9532" i="1"/>
  <c r="O9532" i="1" s="1"/>
  <c r="N9121" i="1"/>
  <c r="O9121" i="1" s="1"/>
  <c r="N1212" i="1"/>
  <c r="O1212" i="1" s="1"/>
  <c r="N12307" i="1"/>
  <c r="O12307" i="1" s="1"/>
  <c r="N2459" i="1"/>
  <c r="O2459" i="1" s="1"/>
  <c r="N2674" i="1"/>
  <c r="O2674" i="1" s="1"/>
  <c r="N6080" i="1"/>
  <c r="O6080" i="1" s="1"/>
  <c r="N5055" i="1"/>
  <c r="O5055" i="1" s="1"/>
  <c r="N14837" i="1"/>
  <c r="O14837" i="1" s="1"/>
  <c r="N13911" i="1"/>
  <c r="O13911" i="1" s="1"/>
  <c r="N794" i="1"/>
  <c r="O794" i="1" s="1"/>
  <c r="N5927" i="1"/>
  <c r="O5927" i="1" s="1"/>
  <c r="N12054" i="1"/>
  <c r="O12054" i="1" s="1"/>
  <c r="N9655" i="1"/>
  <c r="O9655" i="1" s="1"/>
  <c r="N11853" i="1"/>
  <c r="O11853" i="1" s="1"/>
  <c r="N6151" i="1"/>
  <c r="O6151" i="1" s="1"/>
  <c r="N5880" i="1"/>
  <c r="O5880" i="1" s="1"/>
  <c r="N11775" i="1"/>
  <c r="O11775" i="1" s="1"/>
  <c r="N4434" i="1"/>
  <c r="O4434" i="1" s="1"/>
  <c r="N901" i="1"/>
  <c r="O901" i="1" s="1"/>
  <c r="N13672" i="1"/>
  <c r="O13672" i="1" s="1"/>
  <c r="N14510" i="1"/>
  <c r="O14510" i="1" s="1"/>
  <c r="N9397" i="1"/>
  <c r="O9397" i="1" s="1"/>
  <c r="N11341" i="1"/>
  <c r="O11341" i="1" s="1"/>
  <c r="N10619" i="1"/>
  <c r="O10619" i="1" s="1"/>
  <c r="N8213" i="1"/>
  <c r="O8213" i="1" s="1"/>
  <c r="N9237" i="1"/>
  <c r="O9237" i="1" s="1"/>
  <c r="N8276" i="1"/>
  <c r="O8276" i="1" s="1"/>
  <c r="N1764" i="1"/>
  <c r="O1764" i="1" s="1"/>
  <c r="N4852" i="1"/>
  <c r="O4852" i="1" s="1"/>
  <c r="N275" i="1"/>
  <c r="O275" i="1" s="1"/>
  <c r="N1202" i="1"/>
  <c r="O1202" i="1" s="1"/>
  <c r="N7782" i="1"/>
  <c r="O7782" i="1" s="1"/>
  <c r="N2729" i="1"/>
  <c r="O2729" i="1" s="1"/>
  <c r="N5399" i="1"/>
  <c r="O5399" i="1" s="1"/>
  <c r="N12872" i="1"/>
  <c r="O12872" i="1" s="1"/>
  <c r="N1338" i="1"/>
  <c r="O1338" i="1" s="1"/>
  <c r="N12800" i="1"/>
  <c r="O12800" i="1" s="1"/>
  <c r="N13733" i="1"/>
  <c r="O13733" i="1" s="1"/>
  <c r="N4844" i="1"/>
  <c r="O4844" i="1" s="1"/>
  <c r="N6945" i="1"/>
  <c r="O6945" i="1" s="1"/>
  <c r="N6229" i="1"/>
  <c r="O6229" i="1" s="1"/>
  <c r="N2200" i="1"/>
  <c r="O2200" i="1" s="1"/>
  <c r="N1452" i="1"/>
  <c r="O1452" i="1" s="1"/>
  <c r="N6887" i="1"/>
  <c r="O6887" i="1" s="1"/>
  <c r="N8720" i="1"/>
  <c r="O8720" i="1" s="1"/>
  <c r="N7472" i="1"/>
  <c r="O7472" i="1" s="1"/>
  <c r="N10466" i="1"/>
  <c r="O10466" i="1" s="1"/>
  <c r="N7294" i="1"/>
  <c r="O7294" i="1" s="1"/>
  <c r="N13262" i="1"/>
  <c r="O13262" i="1" s="1"/>
  <c r="N9308" i="1"/>
  <c r="O9308" i="1" s="1"/>
  <c r="N3469" i="1"/>
  <c r="O3469" i="1" s="1"/>
  <c r="N13472" i="1"/>
  <c r="O13472" i="1" s="1"/>
  <c r="N13223" i="1"/>
  <c r="O13223" i="1" s="1"/>
  <c r="N5607" i="1"/>
  <c r="O5607" i="1" s="1"/>
  <c r="N2907" i="1"/>
  <c r="O2907" i="1" s="1"/>
  <c r="N11953" i="1"/>
  <c r="O11953" i="1" s="1"/>
  <c r="N940" i="1"/>
  <c r="O940" i="1" s="1"/>
  <c r="N6500" i="1"/>
  <c r="O6500" i="1" s="1"/>
  <c r="N7023" i="1"/>
  <c r="O7023" i="1" s="1"/>
  <c r="N9651" i="1"/>
  <c r="O9651" i="1" s="1"/>
  <c r="N4131" i="1"/>
  <c r="O4131" i="1" s="1"/>
  <c r="N5365" i="1"/>
  <c r="O5365" i="1" s="1"/>
  <c r="N14638" i="1"/>
  <c r="O14638" i="1" s="1"/>
  <c r="N13409" i="1"/>
  <c r="O13409" i="1" s="1"/>
  <c r="N5773" i="1"/>
  <c r="O5773" i="1" s="1"/>
  <c r="N14865" i="1"/>
  <c r="O14865" i="1" s="1"/>
  <c r="N974" i="1"/>
  <c r="O974" i="1" s="1"/>
  <c r="N4619" i="1"/>
  <c r="O4619" i="1" s="1"/>
  <c r="N10934" i="1"/>
  <c r="O10934" i="1" s="1"/>
  <c r="N9238" i="1"/>
  <c r="O9238" i="1" s="1"/>
  <c r="N8040" i="1"/>
  <c r="O8040" i="1" s="1"/>
  <c r="N11826" i="1"/>
  <c r="O11826" i="1" s="1"/>
  <c r="N15019" i="1"/>
  <c r="O15019" i="1" s="1"/>
  <c r="N10725" i="1"/>
  <c r="O10725" i="1" s="1"/>
  <c r="N6588" i="1"/>
  <c r="O6588" i="1" s="1"/>
  <c r="N10508" i="1"/>
  <c r="O10508" i="1" s="1"/>
  <c r="N8085" i="1"/>
  <c r="O8085" i="1" s="1"/>
  <c r="N9727" i="1"/>
  <c r="O9727" i="1" s="1"/>
  <c r="N10348" i="1"/>
  <c r="O10348" i="1" s="1"/>
  <c r="N15265" i="1"/>
  <c r="O15265" i="1" s="1"/>
  <c r="N7582" i="1"/>
  <c r="O7582" i="1" s="1"/>
  <c r="N11723" i="1"/>
  <c r="O11723" i="1" s="1"/>
  <c r="N14578" i="1"/>
  <c r="O14578" i="1" s="1"/>
  <c r="N3374" i="1"/>
  <c r="O3374" i="1" s="1"/>
  <c r="N5794" i="1"/>
  <c r="O5794" i="1" s="1"/>
  <c r="N8553" i="1"/>
  <c r="O8553" i="1" s="1"/>
  <c r="N5964" i="1"/>
  <c r="O5964" i="1" s="1"/>
  <c r="N11237" i="1"/>
  <c r="O11237" i="1" s="1"/>
  <c r="N2543" i="1"/>
  <c r="O2543" i="1" s="1"/>
  <c r="N14518" i="1"/>
  <c r="O14518" i="1" s="1"/>
  <c r="N5714" i="1"/>
  <c r="O5714" i="1" s="1"/>
  <c r="N14042" i="1"/>
  <c r="O14042" i="1" s="1"/>
  <c r="N14707" i="1"/>
  <c r="O14707" i="1" s="1"/>
  <c r="N3007" i="1"/>
  <c r="O3007" i="1" s="1"/>
  <c r="N8679" i="1"/>
  <c r="O8679" i="1" s="1"/>
  <c r="N11685" i="1"/>
  <c r="O11685" i="1" s="1"/>
  <c r="N541" i="1"/>
  <c r="O541" i="1" s="1"/>
  <c r="N6074" i="1"/>
  <c r="O6074" i="1" s="1"/>
  <c r="N6276" i="1"/>
  <c r="O6276" i="1" s="1"/>
  <c r="N10242" i="1"/>
  <c r="O10242" i="1" s="1"/>
  <c r="N7991" i="1"/>
  <c r="O7991" i="1" s="1"/>
  <c r="N11259" i="1"/>
  <c r="O11259" i="1" s="1"/>
  <c r="N5448" i="1"/>
  <c r="O5448" i="1" s="1"/>
  <c r="N6154" i="1"/>
  <c r="O6154" i="1" s="1"/>
  <c r="N6149" i="1"/>
  <c r="O6149" i="1" s="1"/>
  <c r="N4990" i="1"/>
  <c r="O4990" i="1" s="1"/>
  <c r="N1223" i="1"/>
  <c r="O1223" i="1" s="1"/>
  <c r="N6997" i="1"/>
  <c r="O6997" i="1" s="1"/>
  <c r="N13265" i="1"/>
  <c r="O13265" i="1" s="1"/>
  <c r="N6466" i="1"/>
  <c r="O6466" i="1" s="1"/>
  <c r="N2191" i="1"/>
  <c r="O2191" i="1" s="1"/>
  <c r="N4680" i="1"/>
  <c r="O4680" i="1" s="1"/>
  <c r="N11639" i="1"/>
  <c r="O11639" i="1" s="1"/>
  <c r="N3899" i="1"/>
  <c r="O3899" i="1" s="1"/>
  <c r="N922" i="1"/>
  <c r="O922" i="1" s="1"/>
  <c r="N855" i="1"/>
  <c r="O855" i="1" s="1"/>
  <c r="N9334" i="1"/>
  <c r="O9334" i="1" s="1"/>
  <c r="N13770" i="1"/>
  <c r="O13770" i="1" s="1"/>
  <c r="N3981" i="1"/>
  <c r="O3981" i="1" s="1"/>
  <c r="N15176" i="1"/>
  <c r="O15176" i="1" s="1"/>
  <c r="N3375" i="1"/>
  <c r="O3375" i="1" s="1"/>
  <c r="N5244" i="1"/>
  <c r="O5244" i="1" s="1"/>
  <c r="N7149" i="1"/>
  <c r="O7149" i="1" s="1"/>
  <c r="N1665" i="1"/>
  <c r="O1665" i="1" s="1"/>
  <c r="N4451" i="1"/>
  <c r="O4451" i="1" s="1"/>
  <c r="N9249" i="1"/>
  <c r="O9249" i="1" s="1"/>
  <c r="N196" i="1"/>
  <c r="O196" i="1" s="1"/>
  <c r="N7388" i="1"/>
  <c r="O7388" i="1" s="1"/>
  <c r="N10146" i="1"/>
  <c r="O10146" i="1" s="1"/>
  <c r="N4526" i="1"/>
  <c r="O4526" i="1" s="1"/>
  <c r="N13377" i="1"/>
  <c r="O13377" i="1" s="1"/>
  <c r="N4205" i="1"/>
  <c r="O4205" i="1" s="1"/>
  <c r="N13998" i="1"/>
  <c r="O13998" i="1" s="1"/>
  <c r="N12824" i="1"/>
  <c r="O12824" i="1" s="1"/>
  <c r="N3588" i="1"/>
  <c r="O3588" i="1" s="1"/>
  <c r="N988" i="1"/>
  <c r="O988" i="1" s="1"/>
  <c r="N490" i="1"/>
  <c r="O490" i="1" s="1"/>
  <c r="N11915" i="1"/>
  <c r="O11915" i="1" s="1"/>
  <c r="N8656" i="1"/>
  <c r="O8656" i="1" s="1"/>
  <c r="N2726" i="1"/>
  <c r="O2726" i="1" s="1"/>
  <c r="N2509" i="1"/>
  <c r="O2509" i="1" s="1"/>
  <c r="N5725" i="1"/>
  <c r="O5725" i="1" s="1"/>
  <c r="N1332" i="1"/>
  <c r="O1332" i="1" s="1"/>
  <c r="N10651" i="1"/>
  <c r="O10651" i="1" s="1"/>
  <c r="N14552" i="1"/>
  <c r="O14552" i="1" s="1"/>
  <c r="N6270" i="1"/>
  <c r="O6270" i="1" s="1"/>
  <c r="N13352" i="1"/>
  <c r="O13352" i="1" s="1"/>
  <c r="N4979" i="1"/>
  <c r="O4979" i="1" s="1"/>
  <c r="N3790" i="1"/>
  <c r="O3790" i="1" s="1"/>
  <c r="N5088" i="1"/>
  <c r="O5088" i="1" s="1"/>
  <c r="N3200" i="1"/>
  <c r="O3200" i="1" s="1"/>
  <c r="N3633" i="1"/>
  <c r="O3633" i="1" s="1"/>
  <c r="N10617" i="1"/>
  <c r="O10617" i="1" s="1"/>
  <c r="N13280" i="1"/>
  <c r="O13280" i="1" s="1"/>
  <c r="N5766" i="1"/>
  <c r="O5766" i="1" s="1"/>
  <c r="N9122" i="1"/>
  <c r="O9122" i="1" s="1"/>
  <c r="N2437" i="1"/>
  <c r="O2437" i="1" s="1"/>
  <c r="N11620" i="1"/>
  <c r="O11620" i="1" s="1"/>
  <c r="N1366" i="1"/>
  <c r="O1366" i="1" s="1"/>
  <c r="N2745" i="1"/>
  <c r="O2745" i="1" s="1"/>
  <c r="N6339" i="1"/>
  <c r="O6339" i="1" s="1"/>
  <c r="N1824" i="1"/>
  <c r="O1824" i="1" s="1"/>
  <c r="N13758" i="1"/>
  <c r="O13758" i="1" s="1"/>
  <c r="N7529" i="1"/>
  <c r="O7529" i="1" s="1"/>
  <c r="N4326" i="1"/>
  <c r="O4326" i="1" s="1"/>
  <c r="N2122" i="1"/>
  <c r="O2122" i="1" s="1"/>
  <c r="N2607" i="1"/>
  <c r="O2607" i="1" s="1"/>
  <c r="N11235" i="1"/>
  <c r="O11235" i="1" s="1"/>
  <c r="N13561" i="1"/>
  <c r="O13561" i="1" s="1"/>
  <c r="N9910" i="1"/>
  <c r="O9910" i="1" s="1"/>
  <c r="N5394" i="1"/>
  <c r="O5394" i="1" s="1"/>
  <c r="N3992" i="1"/>
  <c r="O3992" i="1" s="1"/>
  <c r="N7449" i="1"/>
  <c r="O7449" i="1" s="1"/>
  <c r="N4578" i="1"/>
  <c r="O4578" i="1" s="1"/>
  <c r="N7573" i="1"/>
  <c r="O7573" i="1" s="1"/>
  <c r="N177" i="1"/>
  <c r="O177" i="1" s="1"/>
  <c r="N13572" i="1"/>
  <c r="O13572" i="1" s="1"/>
  <c r="N9075" i="1"/>
  <c r="O9075" i="1" s="1"/>
  <c r="N7488" i="1"/>
  <c r="O7488" i="1" s="1"/>
  <c r="N7340" i="1"/>
  <c r="O7340" i="1" s="1"/>
  <c r="N11739" i="1"/>
  <c r="O11739" i="1" s="1"/>
  <c r="N8403" i="1"/>
  <c r="O8403" i="1" s="1"/>
  <c r="N9862" i="1"/>
  <c r="O9862" i="1" s="1"/>
  <c r="N12245" i="1"/>
  <c r="O12245" i="1" s="1"/>
  <c r="N13135" i="1"/>
  <c r="O13135" i="1" s="1"/>
  <c r="N8486" i="1"/>
  <c r="O8486" i="1" s="1"/>
  <c r="N9009" i="1"/>
  <c r="O9009" i="1" s="1"/>
  <c r="N10535" i="1"/>
  <c r="O10535" i="1" s="1"/>
  <c r="N7230" i="1"/>
  <c r="O7230" i="1" s="1"/>
  <c r="N13849" i="1"/>
  <c r="O13849" i="1" s="1"/>
  <c r="N8338" i="1"/>
  <c r="O8338" i="1" s="1"/>
  <c r="N14188" i="1"/>
  <c r="O14188" i="1" s="1"/>
  <c r="N12345" i="1"/>
  <c r="O12345" i="1" s="1"/>
  <c r="N5488" i="1"/>
  <c r="O5488" i="1" s="1"/>
  <c r="N10218" i="1"/>
  <c r="O10218" i="1" s="1"/>
  <c r="N11036" i="1"/>
  <c r="O11036" i="1" s="1"/>
  <c r="N7151" i="1"/>
  <c r="O7151" i="1" s="1"/>
  <c r="N10887" i="1"/>
  <c r="O10887" i="1" s="1"/>
  <c r="N3699" i="1"/>
  <c r="O3699" i="1" s="1"/>
  <c r="N4390" i="1"/>
  <c r="O4390" i="1" s="1"/>
  <c r="N9897" i="1"/>
  <c r="O9897" i="1" s="1"/>
  <c r="N7382" i="1"/>
  <c r="O7382" i="1" s="1"/>
  <c r="N5799" i="1"/>
  <c r="O5799" i="1" s="1"/>
  <c r="N1047" i="1"/>
  <c r="O1047" i="1" s="1"/>
  <c r="N15111" i="1"/>
  <c r="O15111" i="1" s="1"/>
  <c r="N3487" i="1"/>
  <c r="O3487" i="1" s="1"/>
  <c r="N9554" i="1"/>
  <c r="O9554" i="1" s="1"/>
  <c r="N12182" i="1"/>
  <c r="O12182" i="1" s="1"/>
  <c r="N7773" i="1"/>
  <c r="O7773" i="1" s="1"/>
  <c r="N8916" i="1"/>
  <c r="O8916" i="1" s="1"/>
  <c r="N8131" i="1"/>
  <c r="O8131" i="1" s="1"/>
  <c r="N9777" i="1"/>
  <c r="O9777" i="1" s="1"/>
  <c r="N6315" i="1"/>
  <c r="O6315" i="1" s="1"/>
  <c r="N5379" i="1"/>
  <c r="O5379" i="1" s="1"/>
  <c r="N15130" i="1"/>
  <c r="O15130" i="1" s="1"/>
  <c r="N5666" i="1"/>
  <c r="O5666" i="1" s="1"/>
  <c r="N6815" i="1"/>
  <c r="O6815" i="1" s="1"/>
  <c r="N2475" i="1"/>
  <c r="O2475" i="1" s="1"/>
  <c r="N12711" i="1"/>
  <c r="O12711" i="1" s="1"/>
  <c r="N11883" i="1"/>
  <c r="O11883" i="1" s="1"/>
  <c r="N11264" i="1"/>
  <c r="O11264" i="1" s="1"/>
  <c r="N13340" i="1"/>
  <c r="O13340" i="1" s="1"/>
  <c r="N295" i="1"/>
  <c r="O295" i="1" s="1"/>
  <c r="N287" i="1"/>
  <c r="O287" i="1" s="1"/>
  <c r="N15011" i="1"/>
  <c r="O15011" i="1" s="1"/>
  <c r="N2951" i="1"/>
  <c r="O2951" i="1" s="1"/>
  <c r="N13646" i="1"/>
  <c r="O13646" i="1" s="1"/>
  <c r="N12215" i="1"/>
  <c r="O12215" i="1" s="1"/>
  <c r="N7958" i="1"/>
  <c r="O7958" i="1" s="1"/>
  <c r="N680" i="1"/>
  <c r="O680" i="1" s="1"/>
  <c r="N3155" i="1"/>
  <c r="O3155" i="1" s="1"/>
  <c r="N1044" i="1"/>
  <c r="O1044" i="1" s="1"/>
  <c r="N11952" i="1"/>
  <c r="O11952" i="1" s="1"/>
  <c r="N7699" i="1"/>
  <c r="O7699" i="1" s="1"/>
  <c r="N15147" i="1"/>
  <c r="O15147" i="1" s="1"/>
  <c r="N8211" i="1"/>
  <c r="O8211" i="1" s="1"/>
  <c r="N1753" i="1"/>
  <c r="O1753" i="1" s="1"/>
  <c r="N1559" i="1"/>
  <c r="O1559" i="1" s="1"/>
  <c r="N8023" i="1"/>
  <c r="O8023" i="1" s="1"/>
  <c r="N9001" i="1"/>
  <c r="O9001" i="1" s="1"/>
  <c r="N2363" i="1"/>
  <c r="O2363" i="1" s="1"/>
  <c r="N2330" i="1"/>
  <c r="O2330" i="1" s="1"/>
  <c r="N14051" i="1"/>
  <c r="O14051" i="1" s="1"/>
  <c r="N12978" i="1"/>
  <c r="O12978" i="1" s="1"/>
  <c r="N160" i="1"/>
  <c r="O160" i="1" s="1"/>
  <c r="N11488" i="1"/>
  <c r="O11488" i="1" s="1"/>
  <c r="N8066" i="1"/>
  <c r="O8066" i="1" s="1"/>
  <c r="N9919" i="1"/>
  <c r="O9919" i="1" s="1"/>
  <c r="N615" i="1"/>
  <c r="O615" i="1" s="1"/>
  <c r="N6668" i="1"/>
  <c r="O6668" i="1" s="1"/>
  <c r="N7249" i="1"/>
  <c r="O7249" i="1" s="1"/>
  <c r="N1980" i="1"/>
  <c r="O1980" i="1" s="1"/>
  <c r="N14271" i="1"/>
  <c r="O14271" i="1" s="1"/>
  <c r="N191" i="1"/>
  <c r="O191" i="1" s="1"/>
  <c r="N1449" i="1"/>
  <c r="O1449" i="1" s="1"/>
  <c r="N8747" i="1"/>
  <c r="O8747" i="1" s="1"/>
  <c r="N71" i="1"/>
  <c r="O71" i="1" s="1"/>
  <c r="N15269" i="1"/>
  <c r="O15269" i="1" s="1"/>
  <c r="N464" i="1"/>
  <c r="O464" i="1" s="1"/>
  <c r="N9688" i="1"/>
  <c r="O9688" i="1" s="1"/>
  <c r="N5461" i="1"/>
  <c r="O5461" i="1" s="1"/>
  <c r="N1744" i="1"/>
  <c r="O1744" i="1" s="1"/>
  <c r="N13255" i="1"/>
  <c r="O13255" i="1" s="1"/>
  <c r="N8390" i="1"/>
  <c r="O8390" i="1" s="1"/>
  <c r="N10327" i="1"/>
  <c r="O10327" i="1" s="1"/>
  <c r="N12106" i="1"/>
  <c r="O12106" i="1" s="1"/>
  <c r="N8484" i="1"/>
  <c r="O8484" i="1" s="1"/>
  <c r="N3873" i="1"/>
  <c r="O3873" i="1" s="1"/>
  <c r="N4752" i="1"/>
  <c r="O4752" i="1" s="1"/>
  <c r="N12693" i="1"/>
  <c r="O12693" i="1" s="1"/>
  <c r="N12103" i="1"/>
  <c r="O12103" i="1" s="1"/>
  <c r="N232" i="1"/>
  <c r="O232" i="1" s="1"/>
  <c r="N8907" i="1"/>
  <c r="O8907" i="1" s="1"/>
  <c r="N11574" i="1"/>
  <c r="O11574" i="1" s="1"/>
  <c r="N1566" i="1"/>
  <c r="O1566" i="1" s="1"/>
  <c r="N9420" i="1"/>
  <c r="O9420" i="1" s="1"/>
  <c r="N7127" i="1"/>
  <c r="O7127" i="1" s="1"/>
  <c r="N3336" i="1"/>
  <c r="O3336" i="1" s="1"/>
  <c r="N9797" i="1"/>
  <c r="O9797" i="1" s="1"/>
  <c r="N4549" i="1"/>
  <c r="O4549" i="1" s="1"/>
  <c r="N3064" i="1"/>
  <c r="O3064" i="1" s="1"/>
  <c r="N6873" i="1"/>
  <c r="O6873" i="1" s="1"/>
  <c r="N9250" i="1"/>
  <c r="O9250" i="1" s="1"/>
  <c r="N6579" i="1"/>
  <c r="O6579" i="1" s="1"/>
  <c r="N13970" i="1"/>
  <c r="O13970" i="1" s="1"/>
  <c r="N13804" i="1"/>
  <c r="O13804" i="1" s="1"/>
  <c r="N5589" i="1"/>
  <c r="O5589" i="1" s="1"/>
  <c r="N3233" i="1"/>
  <c r="O3233" i="1" s="1"/>
  <c r="N13805" i="1"/>
  <c r="O13805" i="1" s="1"/>
  <c r="N6322" i="1"/>
  <c r="O6322" i="1" s="1"/>
  <c r="N4735" i="1"/>
  <c r="O4735" i="1" s="1"/>
  <c r="N14720" i="1"/>
  <c r="O14720" i="1" s="1"/>
  <c r="N7535" i="1"/>
  <c r="O7535" i="1" s="1"/>
  <c r="N13432" i="1"/>
  <c r="O13432" i="1" s="1"/>
  <c r="N148" i="1"/>
  <c r="O148" i="1" s="1"/>
  <c r="N861" i="1"/>
  <c r="O861" i="1" s="1"/>
  <c r="N7327" i="1"/>
  <c r="O7327" i="1" s="1"/>
  <c r="N10025" i="1"/>
  <c r="O10025" i="1" s="1"/>
  <c r="N7329" i="1"/>
  <c r="O7329" i="1" s="1"/>
  <c r="N7261" i="1"/>
  <c r="O7261" i="1" s="1"/>
  <c r="N5021" i="1"/>
  <c r="O5021" i="1" s="1"/>
  <c r="N6964" i="1"/>
  <c r="O6964" i="1" s="1"/>
  <c r="N12832" i="1"/>
  <c r="O12832" i="1" s="1"/>
  <c r="N11681" i="1"/>
  <c r="O11681" i="1" s="1"/>
  <c r="N3513" i="1"/>
  <c r="O3513" i="1" s="1"/>
  <c r="N11071" i="1"/>
  <c r="O11071" i="1" s="1"/>
  <c r="N10524" i="1"/>
  <c r="O10524" i="1" s="1"/>
  <c r="N2040" i="1"/>
  <c r="O2040" i="1" s="1"/>
  <c r="N13259" i="1"/>
  <c r="O13259" i="1" s="1"/>
  <c r="N948" i="1"/>
  <c r="O948" i="1" s="1"/>
  <c r="N80" i="1"/>
  <c r="O80" i="1" s="1"/>
  <c r="N12371" i="1"/>
  <c r="O12371" i="1" s="1"/>
  <c r="N9966" i="1"/>
  <c r="O9966" i="1" s="1"/>
  <c r="N2919" i="1"/>
  <c r="O2919" i="1" s="1"/>
  <c r="N11148" i="1"/>
  <c r="O11148" i="1" s="1"/>
  <c r="N13533" i="1"/>
  <c r="O13533" i="1" s="1"/>
  <c r="N2702" i="1"/>
  <c r="O2702" i="1" s="1"/>
  <c r="N5097" i="1"/>
  <c r="O5097" i="1" s="1"/>
  <c r="N12631" i="1"/>
  <c r="O12631" i="1" s="1"/>
  <c r="N11690" i="1"/>
  <c r="O11690" i="1" s="1"/>
  <c r="N9323" i="1"/>
  <c r="O9323" i="1" s="1"/>
  <c r="N5891" i="1"/>
  <c r="O5891" i="1" s="1"/>
  <c r="N6294" i="1"/>
  <c r="O6294" i="1" s="1"/>
  <c r="N6580" i="1"/>
  <c r="O6580" i="1" s="1"/>
  <c r="N14190" i="1"/>
  <c r="O14190" i="1" s="1"/>
  <c r="N7997" i="1"/>
  <c r="O7997" i="1" s="1"/>
  <c r="N7826" i="1"/>
  <c r="O7826" i="1" s="1"/>
  <c r="N5540" i="1"/>
  <c r="O5540" i="1" s="1"/>
  <c r="N9823" i="1"/>
  <c r="O9823" i="1" s="1"/>
  <c r="N8508" i="1"/>
  <c r="O8508" i="1" s="1"/>
  <c r="N10061" i="1"/>
  <c r="O10061" i="1" s="1"/>
  <c r="N14430" i="1"/>
  <c r="O14430" i="1" s="1"/>
  <c r="N12368" i="1"/>
  <c r="O12368" i="1" s="1"/>
  <c r="N987" i="1"/>
  <c r="O987" i="1" s="1"/>
  <c r="N15102" i="1"/>
  <c r="O15102" i="1" s="1"/>
  <c r="N3748" i="1"/>
  <c r="O3748" i="1" s="1"/>
  <c r="N9892" i="1"/>
  <c r="O9892" i="1" s="1"/>
  <c r="N9526" i="1"/>
  <c r="O9526" i="1" s="1"/>
  <c r="N712" i="1"/>
  <c r="O712" i="1" s="1"/>
  <c r="N15149" i="1"/>
  <c r="O15149" i="1" s="1"/>
  <c r="N6544" i="1"/>
  <c r="O6544" i="1" s="1"/>
  <c r="N12463" i="1"/>
  <c r="O12463" i="1" s="1"/>
  <c r="N5798" i="1"/>
  <c r="O5798" i="1" s="1"/>
  <c r="N5669" i="1"/>
  <c r="O5669" i="1" s="1"/>
  <c r="N10244" i="1"/>
  <c r="O10244" i="1" s="1"/>
  <c r="N5186" i="1"/>
  <c r="O5186" i="1" s="1"/>
  <c r="N6536" i="1"/>
  <c r="O6536" i="1" s="1"/>
  <c r="N7278" i="1"/>
  <c r="O7278" i="1" s="1"/>
  <c r="N6561" i="1"/>
  <c r="O6561" i="1" s="1"/>
  <c r="N4702" i="1"/>
  <c r="O4702" i="1" s="1"/>
  <c r="N12204" i="1"/>
  <c r="O12204" i="1" s="1"/>
  <c r="N12318" i="1"/>
  <c r="O12318" i="1" s="1"/>
  <c r="N11929" i="1"/>
  <c r="O11929" i="1" s="1"/>
  <c r="N333" i="1"/>
  <c r="O333" i="1" s="1"/>
  <c r="N7922" i="1"/>
  <c r="O7922" i="1" s="1"/>
  <c r="N12417" i="1"/>
  <c r="O12417" i="1" s="1"/>
  <c r="N103" i="1"/>
  <c r="O103" i="1" s="1"/>
  <c r="N3652" i="1"/>
  <c r="O3652" i="1" s="1"/>
  <c r="N8091" i="1"/>
  <c r="O8091" i="1" s="1"/>
  <c r="N5740" i="1"/>
  <c r="O5740" i="1" s="1"/>
  <c r="N12126" i="1"/>
  <c r="O12126" i="1" s="1"/>
  <c r="N8522" i="1"/>
  <c r="O8522" i="1" s="1"/>
  <c r="N10746" i="1"/>
  <c r="O10746" i="1" s="1"/>
  <c r="N470" i="1"/>
  <c r="O470" i="1" s="1"/>
  <c r="N2084" i="1"/>
  <c r="O2084" i="1" s="1"/>
  <c r="N7767" i="1"/>
  <c r="O7767" i="1" s="1"/>
  <c r="N12663" i="1"/>
  <c r="O12663" i="1" s="1"/>
  <c r="N1071" i="1"/>
  <c r="O1071" i="1" s="1"/>
  <c r="N308" i="1"/>
  <c r="O308" i="1" s="1"/>
  <c r="N9964" i="1"/>
  <c r="O9964" i="1" s="1"/>
  <c r="N6957" i="1"/>
  <c r="O6957" i="1" s="1"/>
  <c r="N4500" i="1"/>
  <c r="O4500" i="1" s="1"/>
  <c r="N2232" i="1"/>
  <c r="O2232" i="1" s="1"/>
  <c r="N4468" i="1"/>
  <c r="O4468" i="1" s="1"/>
  <c r="N4038" i="1"/>
  <c r="O4038" i="1" s="1"/>
  <c r="N840" i="1"/>
  <c r="O840" i="1" s="1"/>
  <c r="N9241" i="1"/>
  <c r="O9241" i="1" s="1"/>
  <c r="N13125" i="1"/>
  <c r="O13125" i="1" s="1"/>
  <c r="N11187" i="1"/>
  <c r="O11187" i="1" s="1"/>
  <c r="N9472" i="1"/>
  <c r="O9472" i="1" s="1"/>
  <c r="N4548" i="1"/>
  <c r="O4548" i="1" s="1"/>
  <c r="N8065" i="1"/>
  <c r="O8065" i="1" s="1"/>
  <c r="N4173" i="1"/>
  <c r="O4173" i="1" s="1"/>
  <c r="N2301" i="1"/>
  <c r="O2301" i="1" s="1"/>
  <c r="N1457" i="1"/>
  <c r="O1457" i="1" s="1"/>
  <c r="N1284" i="1"/>
  <c r="O1284" i="1" s="1"/>
  <c r="N7086" i="1"/>
  <c r="O7086" i="1" s="1"/>
  <c r="N11093" i="1"/>
  <c r="O11093" i="1" s="1"/>
  <c r="N7164" i="1"/>
  <c r="O7164" i="1" s="1"/>
  <c r="N9135" i="1"/>
  <c r="O9135" i="1" s="1"/>
  <c r="N8711" i="1"/>
  <c r="O8711" i="1" s="1"/>
  <c r="N4662" i="1"/>
  <c r="O4662" i="1" s="1"/>
  <c r="N14146" i="1"/>
  <c r="O14146" i="1" s="1"/>
  <c r="N11321" i="1"/>
  <c r="O11321" i="1" s="1"/>
  <c r="N11116" i="1"/>
  <c r="O11116" i="1" s="1"/>
  <c r="N7754" i="1"/>
  <c r="O7754" i="1" s="1"/>
  <c r="N2916" i="1"/>
  <c r="O2916" i="1" s="1"/>
  <c r="N6533" i="1"/>
  <c r="O6533" i="1" s="1"/>
  <c r="N3440" i="1"/>
  <c r="O3440" i="1" s="1"/>
  <c r="N2908" i="1"/>
  <c r="O2908" i="1" s="1"/>
  <c r="N1571" i="1"/>
  <c r="O1571" i="1" s="1"/>
  <c r="N4078" i="1"/>
  <c r="O4078" i="1" s="1"/>
  <c r="N10377" i="1"/>
  <c r="O10377" i="1" s="1"/>
  <c r="N11890" i="1"/>
  <c r="O11890" i="1" s="1"/>
  <c r="N14341" i="1"/>
  <c r="O14341" i="1" s="1"/>
  <c r="N7571" i="1"/>
  <c r="O7571" i="1" s="1"/>
  <c r="N10085" i="1"/>
  <c r="O10085" i="1" s="1"/>
  <c r="N14489" i="1"/>
  <c r="O14489" i="1" s="1"/>
  <c r="N10337" i="1"/>
  <c r="O10337" i="1" s="1"/>
  <c r="N10942" i="1"/>
  <c r="O10942" i="1" s="1"/>
  <c r="N11997" i="1"/>
  <c r="O11997" i="1" s="1"/>
  <c r="N3745" i="1"/>
  <c r="O3745" i="1" s="1"/>
  <c r="N11869" i="1"/>
  <c r="O11869" i="1" s="1"/>
  <c r="N13698" i="1"/>
  <c r="O13698" i="1" s="1"/>
  <c r="N1043" i="1"/>
  <c r="O1043" i="1" s="1"/>
  <c r="N13917" i="1"/>
  <c r="O13917" i="1" s="1"/>
  <c r="N4590" i="1"/>
  <c r="O4590" i="1" s="1"/>
  <c r="N13214" i="1"/>
  <c r="O13214" i="1" s="1"/>
  <c r="N781" i="1"/>
  <c r="O781" i="1" s="1"/>
  <c r="N14185" i="1"/>
  <c r="O14185" i="1" s="1"/>
  <c r="N4827" i="1"/>
  <c r="O4827" i="1" s="1"/>
  <c r="N11870" i="1"/>
  <c r="O11870" i="1" s="1"/>
  <c r="N1360" i="1"/>
  <c r="O1360" i="1" s="1"/>
  <c r="N12439" i="1"/>
  <c r="O12439" i="1" s="1"/>
  <c r="N5307" i="1"/>
  <c r="O5307" i="1" s="1"/>
  <c r="N13682" i="1"/>
  <c r="O13682" i="1" s="1"/>
  <c r="N7894" i="1"/>
  <c r="O7894" i="1" s="1"/>
  <c r="N13927" i="1"/>
  <c r="O13927" i="1" s="1"/>
  <c r="N7932" i="1"/>
  <c r="O7932" i="1" s="1"/>
  <c r="N13366" i="1"/>
  <c r="O13366" i="1" s="1"/>
  <c r="N7790" i="1"/>
  <c r="O7790" i="1" s="1"/>
  <c r="N6615" i="1"/>
  <c r="O6615" i="1" s="1"/>
  <c r="N11656" i="1"/>
  <c r="O11656" i="1" s="1"/>
  <c r="N5414" i="1"/>
  <c r="O5414" i="1" s="1"/>
  <c r="N11402" i="1"/>
  <c r="O11402" i="1" s="1"/>
  <c r="N6780" i="1"/>
  <c r="O6780" i="1" s="1"/>
  <c r="N2860" i="1"/>
  <c r="O2860" i="1" s="1"/>
  <c r="N14996" i="1"/>
  <c r="O14996" i="1" s="1"/>
  <c r="N4167" i="1"/>
  <c r="O4167" i="1" s="1"/>
  <c r="N5435" i="1"/>
  <c r="O5435" i="1" s="1"/>
  <c r="N8068" i="1"/>
  <c r="O8068" i="1" s="1"/>
  <c r="N12302" i="1"/>
  <c r="O12302" i="1" s="1"/>
  <c r="N6970" i="1"/>
  <c r="O6970" i="1" s="1"/>
  <c r="N3698" i="1"/>
  <c r="O3698" i="1" s="1"/>
  <c r="N10544" i="1"/>
  <c r="O10544" i="1" s="1"/>
  <c r="N11943" i="1"/>
  <c r="O11943" i="1" s="1"/>
  <c r="N12381" i="1"/>
  <c r="O12381" i="1" s="1"/>
  <c r="N8217" i="1"/>
  <c r="O8217" i="1" s="1"/>
  <c r="N10596" i="1"/>
  <c r="O10596" i="1" s="1"/>
  <c r="N5233" i="1"/>
  <c r="O5233" i="1" s="1"/>
  <c r="N2212" i="1"/>
  <c r="O2212" i="1" s="1"/>
  <c r="N2314" i="1"/>
  <c r="O2314" i="1" s="1"/>
  <c r="N677" i="1"/>
  <c r="O677" i="1" s="1"/>
  <c r="N3600" i="1"/>
  <c r="O3600" i="1" s="1"/>
  <c r="N10149" i="1"/>
  <c r="O10149" i="1" s="1"/>
  <c r="N13939" i="1"/>
  <c r="O13939" i="1" s="1"/>
  <c r="N12194" i="1"/>
  <c r="O12194" i="1" s="1"/>
  <c r="N11767" i="1"/>
  <c r="O11767" i="1" s="1"/>
  <c r="N13951" i="1"/>
  <c r="O13951" i="1" s="1"/>
  <c r="N3488" i="1"/>
  <c r="O3488" i="1" s="1"/>
  <c r="N918" i="1"/>
  <c r="O918" i="1" s="1"/>
  <c r="N6381" i="1"/>
  <c r="O6381" i="1" s="1"/>
  <c r="N5713" i="1"/>
  <c r="O5713" i="1" s="1"/>
  <c r="N9197" i="1"/>
  <c r="O9197" i="1" s="1"/>
  <c r="N7380" i="1"/>
  <c r="O7380" i="1" s="1"/>
  <c r="N11510" i="1"/>
  <c r="O11510" i="1" s="1"/>
  <c r="N12234" i="1"/>
  <c r="O12234" i="1" s="1"/>
  <c r="N8870" i="1"/>
  <c r="O8870" i="1" s="1"/>
  <c r="N3185" i="1"/>
  <c r="O3185" i="1" s="1"/>
  <c r="N13515" i="1"/>
  <c r="O13515" i="1" s="1"/>
  <c r="N4043" i="1"/>
  <c r="O4043" i="1" s="1"/>
  <c r="N11750" i="1"/>
  <c r="O11750" i="1" s="1"/>
  <c r="N7774" i="1"/>
  <c r="O7774" i="1" s="1"/>
  <c r="N8559" i="1"/>
  <c r="O8559" i="1" s="1"/>
  <c r="N2461" i="1"/>
  <c r="O2461" i="1" s="1"/>
  <c r="N8774" i="1"/>
  <c r="O8774" i="1" s="1"/>
  <c r="N12847" i="1"/>
  <c r="O12847" i="1" s="1"/>
  <c r="N6658" i="1"/>
  <c r="O6658" i="1" s="1"/>
  <c r="N4929" i="1"/>
  <c r="O4929" i="1" s="1"/>
  <c r="N4096" i="1"/>
  <c r="O4096" i="1" s="1"/>
  <c r="N7227" i="1"/>
  <c r="O7227" i="1" s="1"/>
  <c r="N3784" i="1"/>
  <c r="O3784" i="1" s="1"/>
  <c r="N6693" i="1"/>
  <c r="O6693" i="1" s="1"/>
  <c r="N7603" i="1"/>
  <c r="O7603" i="1" s="1"/>
  <c r="N2624" i="1"/>
  <c r="O2624" i="1" s="1"/>
  <c r="N13136" i="1"/>
  <c r="O13136" i="1" s="1"/>
  <c r="N11095" i="1"/>
  <c r="O11095" i="1" s="1"/>
  <c r="N12561" i="1"/>
  <c r="O12561" i="1" s="1"/>
  <c r="N13253" i="1"/>
  <c r="O13253" i="1" s="1"/>
  <c r="N7803" i="1"/>
  <c r="O7803" i="1" s="1"/>
  <c r="N13607" i="1"/>
  <c r="O13607" i="1" s="1"/>
  <c r="N9170" i="1"/>
  <c r="O9170" i="1" s="1"/>
  <c r="N14751" i="1"/>
  <c r="O14751" i="1" s="1"/>
  <c r="N6526" i="1"/>
  <c r="O6526" i="1" s="1"/>
  <c r="N11946" i="1"/>
  <c r="O11946" i="1" s="1"/>
  <c r="N5295" i="1"/>
  <c r="O5295" i="1" s="1"/>
  <c r="N1972" i="1"/>
  <c r="O1972" i="1" s="1"/>
  <c r="N13254" i="1"/>
  <c r="O13254" i="1" s="1"/>
  <c r="N10750" i="1"/>
  <c r="O10750" i="1" s="1"/>
  <c r="N8980" i="1"/>
  <c r="O8980" i="1" s="1"/>
  <c r="N14591" i="1"/>
  <c r="O14591" i="1" s="1"/>
  <c r="N12141" i="1"/>
  <c r="O12141" i="1" s="1"/>
  <c r="N1127" i="1"/>
  <c r="O1127" i="1" s="1"/>
  <c r="N679" i="1"/>
  <c r="O679" i="1" s="1"/>
  <c r="N8871" i="1"/>
  <c r="O8871" i="1" s="1"/>
  <c r="N6961" i="1"/>
  <c r="O6961" i="1" s="1"/>
  <c r="N799" i="1"/>
  <c r="O799" i="1" s="1"/>
  <c r="N1525" i="1"/>
  <c r="O1525" i="1" s="1"/>
  <c r="N5195" i="1"/>
  <c r="O5195" i="1" s="1"/>
  <c r="N6488" i="1"/>
  <c r="O6488" i="1" s="1"/>
  <c r="N11109" i="1"/>
  <c r="O11109" i="1" s="1"/>
  <c r="N11782" i="1"/>
  <c r="O11782" i="1" s="1"/>
  <c r="N8166" i="1"/>
  <c r="O8166" i="1" s="1"/>
  <c r="N2225" i="1"/>
  <c r="O2225" i="1" s="1"/>
  <c r="N5373" i="1"/>
  <c r="O5373" i="1" s="1"/>
  <c r="N12404" i="1"/>
  <c r="O12404" i="1" s="1"/>
  <c r="N14018" i="1"/>
  <c r="O14018" i="1" s="1"/>
  <c r="N4623" i="1"/>
  <c r="O4623" i="1" s="1"/>
  <c r="N879" i="1"/>
  <c r="O879" i="1" s="1"/>
  <c r="N4197" i="1"/>
  <c r="O4197" i="1" s="1"/>
  <c r="N12619" i="1"/>
  <c r="O12619" i="1" s="1"/>
  <c r="N6001" i="1"/>
  <c r="O6001" i="1" s="1"/>
  <c r="N2034" i="1"/>
  <c r="O2034" i="1" s="1"/>
  <c r="N10576" i="1"/>
  <c r="O10576" i="1" s="1"/>
  <c r="N12799" i="1"/>
  <c r="O12799" i="1" s="1"/>
  <c r="N9724" i="1"/>
  <c r="O9724" i="1" s="1"/>
  <c r="N11996" i="1"/>
  <c r="O11996" i="1" s="1"/>
  <c r="N12996" i="1"/>
  <c r="O12996" i="1" s="1"/>
  <c r="N4178" i="1"/>
  <c r="O4178" i="1" s="1"/>
  <c r="N10655" i="1"/>
  <c r="O10655" i="1" s="1"/>
  <c r="N12579" i="1"/>
  <c r="O12579" i="1" s="1"/>
  <c r="N204" i="1"/>
  <c r="O204" i="1" s="1"/>
  <c r="N12505" i="1"/>
  <c r="O12505" i="1" s="1"/>
  <c r="N10877" i="1"/>
  <c r="O10877" i="1" s="1"/>
  <c r="N8511" i="1"/>
  <c r="O8511" i="1" s="1"/>
  <c r="N65" i="1"/>
  <c r="O65" i="1" s="1"/>
  <c r="N1406" i="1"/>
  <c r="O1406" i="1" s="1"/>
  <c r="N5352" i="1"/>
  <c r="O5352" i="1" s="1"/>
  <c r="N2793" i="1"/>
  <c r="O2793" i="1" s="1"/>
  <c r="N2737" i="1"/>
  <c r="O2737" i="1" s="1"/>
  <c r="N4591" i="1"/>
  <c r="O4591" i="1" s="1"/>
  <c r="N127" i="1"/>
  <c r="O127" i="1" s="1"/>
  <c r="N1788" i="1"/>
  <c r="O1788" i="1" s="1"/>
  <c r="N6463" i="1"/>
  <c r="O6463" i="1" s="1"/>
  <c r="N10305" i="1"/>
  <c r="O10305" i="1" s="1"/>
  <c r="N7123" i="1"/>
  <c r="O7123" i="1" s="1"/>
  <c r="N15062" i="1"/>
  <c r="O15062" i="1" s="1"/>
  <c r="N503" i="1"/>
  <c r="O503" i="1" s="1"/>
  <c r="N10615" i="1"/>
  <c r="O10615" i="1" s="1"/>
  <c r="N9937" i="1"/>
  <c r="O9937" i="1" s="1"/>
  <c r="N10512" i="1"/>
  <c r="O10512" i="1" s="1"/>
  <c r="N6323" i="1"/>
  <c r="O6323" i="1" s="1"/>
  <c r="N5758" i="1"/>
  <c r="O5758" i="1" s="1"/>
  <c r="N13333" i="1"/>
  <c r="O13333" i="1" s="1"/>
  <c r="N2403" i="1"/>
  <c r="O2403" i="1" s="1"/>
  <c r="N4626" i="1"/>
  <c r="O4626" i="1" s="1"/>
  <c r="N2284" i="1"/>
  <c r="O2284" i="1" s="1"/>
  <c r="N1974" i="1"/>
  <c r="O1974" i="1" s="1"/>
  <c r="N6028" i="1"/>
  <c r="O6028" i="1" s="1"/>
  <c r="N14120" i="1"/>
  <c r="O14120" i="1" s="1"/>
  <c r="N13942" i="1"/>
  <c r="O13942" i="1" s="1"/>
  <c r="N10204" i="1"/>
  <c r="O10204" i="1" s="1"/>
  <c r="N7619" i="1"/>
  <c r="O7619" i="1" s="1"/>
  <c r="N8909" i="1"/>
  <c r="O8909" i="1" s="1"/>
  <c r="N9934" i="1"/>
  <c r="O9934" i="1" s="1"/>
  <c r="N7636" i="1"/>
  <c r="O7636" i="1" s="1"/>
  <c r="N8092" i="1"/>
  <c r="O8092" i="1" s="1"/>
  <c r="N12372" i="1"/>
  <c r="O12372" i="1" s="1"/>
  <c r="N12923" i="1"/>
  <c r="O12923" i="1" s="1"/>
  <c r="N7993" i="1"/>
  <c r="O7993" i="1" s="1"/>
  <c r="N8897" i="1"/>
  <c r="O8897" i="1" s="1"/>
  <c r="N2683" i="1"/>
  <c r="O2683" i="1" s="1"/>
  <c r="N5678" i="1"/>
  <c r="O5678" i="1" s="1"/>
  <c r="N8332" i="1"/>
  <c r="O8332" i="1" s="1"/>
  <c r="N6699" i="1"/>
  <c r="O6699" i="1" s="1"/>
  <c r="N11793" i="1"/>
  <c r="O11793" i="1" s="1"/>
  <c r="N3321" i="1"/>
  <c r="O3321" i="1" s="1"/>
  <c r="N3494" i="1"/>
  <c r="O3494" i="1" s="1"/>
  <c r="N14220" i="1"/>
  <c r="O14220" i="1" s="1"/>
  <c r="N1767" i="1"/>
  <c r="O1767" i="1" s="1"/>
  <c r="N3657" i="1"/>
  <c r="O3657" i="1" s="1"/>
  <c r="N11385" i="1"/>
  <c r="O11385" i="1" s="1"/>
  <c r="N8041" i="1"/>
  <c r="O8041" i="1" s="1"/>
  <c r="N1877" i="1"/>
  <c r="O1877" i="1" s="1"/>
  <c r="N9924" i="1"/>
  <c r="O9924" i="1" s="1"/>
  <c r="N3392" i="1"/>
  <c r="O3392" i="1" s="1"/>
  <c r="N2934" i="1"/>
  <c r="O2934" i="1" s="1"/>
  <c r="N4295" i="1"/>
  <c r="O4295" i="1" s="1"/>
  <c r="N5708" i="1"/>
  <c r="O5708" i="1" s="1"/>
  <c r="N13847" i="1"/>
  <c r="O13847" i="1" s="1"/>
  <c r="N7779" i="1"/>
  <c r="O7779" i="1" s="1"/>
  <c r="N2626" i="1"/>
  <c r="O2626" i="1" s="1"/>
  <c r="N14894" i="1"/>
  <c r="O14894" i="1" s="1"/>
  <c r="N5791" i="1"/>
  <c r="O5791" i="1" s="1"/>
  <c r="N14412" i="1"/>
  <c r="O14412" i="1" s="1"/>
  <c r="N5583" i="1"/>
  <c r="O5583" i="1" s="1"/>
  <c r="N1329" i="1"/>
  <c r="O1329" i="1" s="1"/>
  <c r="N9773" i="1"/>
  <c r="O9773" i="1" s="1"/>
  <c r="N14377" i="1"/>
  <c r="O14377" i="1" s="1"/>
  <c r="N10802" i="1"/>
  <c r="O10802" i="1" s="1"/>
  <c r="N641" i="1"/>
  <c r="O641" i="1" s="1"/>
  <c r="N3923" i="1"/>
  <c r="O3923" i="1" s="1"/>
  <c r="N8788" i="1"/>
  <c r="O8788" i="1" s="1"/>
  <c r="N92" i="1"/>
  <c r="O92" i="1" s="1"/>
  <c r="N8200" i="1"/>
  <c r="O8200" i="1" s="1"/>
  <c r="N12301" i="1"/>
  <c r="O12301" i="1" s="1"/>
  <c r="N15173" i="1"/>
  <c r="O15173" i="1" s="1"/>
  <c r="N8186" i="1"/>
  <c r="O8186" i="1" s="1"/>
  <c r="N10458" i="1"/>
  <c r="O10458" i="1" s="1"/>
  <c r="N2339" i="1"/>
  <c r="O2339" i="1" s="1"/>
  <c r="N1818" i="1"/>
  <c r="O1818" i="1" s="1"/>
  <c r="N9888" i="1"/>
  <c r="O9888" i="1" s="1"/>
  <c r="N2442" i="1"/>
  <c r="O2442" i="1" s="1"/>
  <c r="N11713" i="1"/>
  <c r="O11713" i="1" s="1"/>
  <c r="N10676" i="1"/>
  <c r="O10676" i="1" s="1"/>
  <c r="N5645" i="1"/>
  <c r="O5645" i="1" s="1"/>
  <c r="N10292" i="1"/>
  <c r="O10292" i="1" s="1"/>
  <c r="N5635" i="1"/>
  <c r="O5635" i="1" s="1"/>
  <c r="N9501" i="1"/>
  <c r="O9501" i="1" s="1"/>
  <c r="N10153" i="1"/>
  <c r="O10153" i="1" s="1"/>
  <c r="N10935" i="1"/>
  <c r="O10935" i="1" s="1"/>
  <c r="N8059" i="1"/>
  <c r="O8059" i="1" s="1"/>
  <c r="N5610" i="1"/>
  <c r="O5610" i="1" s="1"/>
  <c r="N9470" i="1"/>
  <c r="O9470" i="1" s="1"/>
  <c r="N7362" i="1"/>
  <c r="O7362" i="1" s="1"/>
  <c r="N932" i="1"/>
  <c r="O932" i="1" s="1"/>
  <c r="N7483" i="1"/>
  <c r="O7483" i="1" s="1"/>
  <c r="N5552" i="1"/>
  <c r="O5552" i="1" s="1"/>
  <c r="N895" i="1"/>
  <c r="O895" i="1" s="1"/>
  <c r="N1673" i="1"/>
  <c r="O1673" i="1" s="1"/>
  <c r="N8786" i="1"/>
  <c r="O8786" i="1" s="1"/>
  <c r="N12559" i="1"/>
  <c r="O12559" i="1" s="1"/>
  <c r="N7296" i="1"/>
  <c r="O7296" i="1" s="1"/>
  <c r="N760" i="1"/>
  <c r="O760" i="1" s="1"/>
  <c r="N12950" i="1"/>
  <c r="O12950" i="1" s="1"/>
  <c r="N10224" i="1"/>
  <c r="O10224" i="1" s="1"/>
  <c r="N14059" i="1"/>
  <c r="O14059" i="1" s="1"/>
  <c r="N15209" i="1"/>
  <c r="O15209" i="1" s="1"/>
  <c r="N13004" i="1"/>
  <c r="O13004" i="1" s="1"/>
  <c r="N13968" i="1"/>
  <c r="O13968" i="1" s="1"/>
  <c r="N11800" i="1"/>
  <c r="O11800" i="1" s="1"/>
  <c r="N14080" i="1"/>
  <c r="O14080" i="1" s="1"/>
  <c r="N7199" i="1"/>
  <c r="O7199" i="1" s="1"/>
  <c r="N14214" i="1"/>
  <c r="O14214" i="1" s="1"/>
  <c r="N3251" i="1"/>
  <c r="O3251" i="1" s="1"/>
  <c r="N1833" i="1"/>
  <c r="O1833" i="1" s="1"/>
  <c r="N7223" i="1"/>
  <c r="O7223" i="1" s="1"/>
  <c r="N3945" i="1"/>
  <c r="O3945" i="1" s="1"/>
  <c r="N10068" i="1"/>
  <c r="O10068" i="1" s="1"/>
  <c r="N12543" i="1"/>
  <c r="O12543" i="1" s="1"/>
  <c r="N3322" i="1"/>
  <c r="O3322" i="1" s="1"/>
  <c r="N1084" i="1"/>
  <c r="O1084" i="1" s="1"/>
  <c r="N9353" i="1"/>
  <c r="O9353" i="1" s="1"/>
  <c r="N10143" i="1"/>
  <c r="O10143" i="1" s="1"/>
  <c r="N8934" i="1"/>
  <c r="O8934" i="1" s="1"/>
  <c r="N10646" i="1"/>
  <c r="O10646" i="1" s="1"/>
  <c r="N900" i="1"/>
  <c r="O900" i="1" s="1"/>
  <c r="N10533" i="1"/>
  <c r="O10533" i="1" s="1"/>
  <c r="N7792" i="1"/>
  <c r="O7792" i="1" s="1"/>
  <c r="N4366" i="1"/>
  <c r="O4366" i="1" s="1"/>
  <c r="N6726" i="1"/>
  <c r="O6726" i="1" s="1"/>
  <c r="N2856" i="1"/>
  <c r="O2856" i="1" s="1"/>
  <c r="N380" i="1"/>
  <c r="O380" i="1" s="1"/>
  <c r="N3009" i="1"/>
  <c r="O3009" i="1" s="1"/>
  <c r="N7769" i="1"/>
  <c r="O7769" i="1" s="1"/>
  <c r="N6729" i="1"/>
  <c r="O6729" i="1" s="1"/>
  <c r="N14708" i="1"/>
  <c r="O14708" i="1" s="1"/>
  <c r="N13818" i="1"/>
  <c r="O13818" i="1" s="1"/>
  <c r="N3772" i="1"/>
  <c r="O3772" i="1" s="1"/>
  <c r="N6375" i="1"/>
  <c r="O6375" i="1" s="1"/>
  <c r="N14876" i="1"/>
  <c r="O14876" i="1" s="1"/>
  <c r="N6021" i="1"/>
  <c r="O6021" i="1" s="1"/>
  <c r="N15067" i="1"/>
  <c r="O15067" i="1" s="1"/>
  <c r="N3505" i="1"/>
  <c r="O3505" i="1" s="1"/>
  <c r="N9246" i="1"/>
  <c r="O9246" i="1" s="1"/>
  <c r="N11659" i="1"/>
  <c r="O11659" i="1" s="1"/>
  <c r="N1978" i="1"/>
  <c r="O1978" i="1" s="1"/>
  <c r="N15037" i="1"/>
  <c r="O15037" i="1" s="1"/>
  <c r="N10569" i="1"/>
  <c r="O10569" i="1" s="1"/>
  <c r="N1056" i="1"/>
  <c r="O1056" i="1" s="1"/>
  <c r="N1110" i="1"/>
  <c r="O1110" i="1" s="1"/>
  <c r="N4622" i="1"/>
  <c r="O4622" i="1" s="1"/>
  <c r="N14859" i="1"/>
  <c r="O14859" i="1" s="1"/>
  <c r="N12864" i="1"/>
  <c r="O12864" i="1" s="1"/>
  <c r="N11482" i="1"/>
  <c r="O11482" i="1" s="1"/>
  <c r="N3876" i="1"/>
  <c r="O3876" i="1" s="1"/>
  <c r="N13053" i="1"/>
  <c r="O13053" i="1" s="1"/>
  <c r="N8321" i="1"/>
  <c r="O8321" i="1" s="1"/>
  <c r="N15200" i="1"/>
  <c r="O15200" i="1" s="1"/>
  <c r="N4155" i="1"/>
  <c r="O4155" i="1" s="1"/>
  <c r="N13563" i="1"/>
  <c r="O13563" i="1" s="1"/>
  <c r="N953" i="1"/>
  <c r="O953" i="1" s="1"/>
  <c r="N12611" i="1"/>
  <c r="O12611" i="1" s="1"/>
  <c r="N8801" i="1"/>
  <c r="O8801" i="1" s="1"/>
  <c r="N7170" i="1"/>
  <c r="O7170" i="1" s="1"/>
  <c r="N3412" i="1"/>
  <c r="O3412" i="1" s="1"/>
  <c r="N2596" i="1"/>
  <c r="O2596" i="1" s="1"/>
  <c r="N5422" i="1"/>
  <c r="O5422" i="1" s="1"/>
  <c r="N2513" i="1"/>
  <c r="O2513" i="1" s="1"/>
  <c r="N3675" i="1"/>
  <c r="O3675" i="1" s="1"/>
  <c r="N15161" i="1"/>
  <c r="O15161" i="1" s="1"/>
  <c r="N12979" i="1"/>
  <c r="O12979" i="1" s="1"/>
  <c r="N649" i="1"/>
  <c r="O649" i="1" s="1"/>
  <c r="N4849" i="1"/>
  <c r="O4849" i="1" s="1"/>
  <c r="N2529" i="1"/>
  <c r="O2529" i="1" s="1"/>
  <c r="N2784" i="1"/>
  <c r="O2784" i="1" s="1"/>
  <c r="N2490" i="1"/>
  <c r="O2490" i="1" s="1"/>
  <c r="N8706" i="1"/>
  <c r="O8706" i="1" s="1"/>
  <c r="N2695" i="1"/>
  <c r="O2695" i="1" s="1"/>
  <c r="N15305" i="1"/>
  <c r="O15305" i="1" s="1"/>
  <c r="N2927" i="1"/>
  <c r="O2927" i="1" s="1"/>
  <c r="N13356" i="1"/>
  <c r="O13356" i="1" s="1"/>
  <c r="N12166" i="1"/>
  <c r="O12166" i="1" s="1"/>
  <c r="N14731" i="1"/>
  <c r="O14731" i="1" s="1"/>
  <c r="N14407" i="1"/>
  <c r="O14407" i="1" s="1"/>
  <c r="N7944" i="1"/>
  <c r="O7944" i="1" s="1"/>
  <c r="N15282" i="1"/>
  <c r="O15282" i="1" s="1"/>
  <c r="N13918" i="1"/>
  <c r="O13918" i="1" s="1"/>
  <c r="N7348" i="1"/>
  <c r="O7348" i="1" s="1"/>
  <c r="N7245" i="1"/>
  <c r="O7245" i="1" s="1"/>
  <c r="N11202" i="1"/>
  <c r="O11202" i="1" s="1"/>
  <c r="N7711" i="1"/>
  <c r="O7711" i="1" s="1"/>
  <c r="N13810" i="1"/>
  <c r="O13810" i="1" s="1"/>
  <c r="N1664" i="1"/>
  <c r="O1664" i="1" s="1"/>
  <c r="N14589" i="1"/>
  <c r="O14589" i="1" s="1"/>
  <c r="N15116" i="1"/>
  <c r="O15116" i="1" s="1"/>
  <c r="N15234" i="1"/>
  <c r="O15234" i="1" s="1"/>
  <c r="N10442" i="1"/>
  <c r="O10442" i="1" s="1"/>
  <c r="N357" i="1"/>
  <c r="O357" i="1" s="1"/>
  <c r="N12214" i="1"/>
  <c r="O12214" i="1" s="1"/>
  <c r="N11643" i="1"/>
  <c r="O11643" i="1" s="1"/>
  <c r="N2391" i="1"/>
  <c r="O2391" i="1" s="1"/>
  <c r="N4306" i="1"/>
  <c r="O4306" i="1" s="1"/>
  <c r="N3124" i="1"/>
  <c r="O3124" i="1" s="1"/>
  <c r="N14124" i="1"/>
  <c r="O14124" i="1" s="1"/>
  <c r="N5253" i="1"/>
  <c r="O5253" i="1" s="1"/>
  <c r="N14517" i="1"/>
  <c r="O14517" i="1" s="1"/>
  <c r="N5565" i="1"/>
  <c r="O5565" i="1" s="1"/>
  <c r="N5595" i="1"/>
  <c r="O5595" i="1" s="1"/>
  <c r="N5024" i="1"/>
  <c r="O5024" i="1" s="1"/>
  <c r="N12875" i="1"/>
  <c r="O12875" i="1" s="1"/>
  <c r="N3201" i="1"/>
  <c r="O3201" i="1" s="1"/>
  <c r="N10629" i="1"/>
  <c r="O10629" i="1" s="1"/>
  <c r="N1228" i="1"/>
  <c r="O1228" i="1" s="1"/>
  <c r="N15314" i="1"/>
  <c r="O15314" i="1" s="1"/>
  <c r="N7393" i="1"/>
  <c r="O7393" i="1" s="1"/>
  <c r="N1926" i="1"/>
  <c r="O1926" i="1" s="1"/>
  <c r="N6988" i="1"/>
  <c r="O6988" i="1" s="1"/>
  <c r="N1232" i="1"/>
  <c r="O1232" i="1" s="1"/>
  <c r="N10503" i="1"/>
  <c r="O10503" i="1" s="1"/>
  <c r="N7514" i="1"/>
  <c r="O7514" i="1" s="1"/>
  <c r="N1921" i="1"/>
  <c r="O1921" i="1" s="1"/>
  <c r="N9379" i="1"/>
  <c r="O9379" i="1" s="1"/>
  <c r="N4400" i="1"/>
  <c r="O4400" i="1" s="1"/>
  <c r="N14445" i="1"/>
  <c r="O14445" i="1" s="1"/>
  <c r="N10072" i="1"/>
  <c r="O10072" i="1" s="1"/>
  <c r="N6117" i="1"/>
  <c r="O6117" i="1" s="1"/>
  <c r="N2128" i="1"/>
  <c r="O2128" i="1" s="1"/>
  <c r="N10761" i="1"/>
  <c r="O10761" i="1" s="1"/>
  <c r="N7236" i="1"/>
  <c r="O7236" i="1" s="1"/>
  <c r="N11519" i="1"/>
  <c r="O11519" i="1" s="1"/>
  <c r="N9976" i="1"/>
  <c r="O9976" i="1" s="1"/>
  <c r="N9551" i="1"/>
  <c r="O9551" i="1" s="1"/>
  <c r="N11306" i="1"/>
  <c r="O11306" i="1" s="1"/>
  <c r="N5374" i="1"/>
  <c r="O5374" i="1" s="1"/>
  <c r="N14872" i="1"/>
  <c r="O14872" i="1" s="1"/>
  <c r="N14356" i="1"/>
  <c r="O14356" i="1" s="1"/>
  <c r="N11046" i="1"/>
  <c r="O11046" i="1" s="1"/>
  <c r="N1847" i="1"/>
  <c r="O1847" i="1" s="1"/>
  <c r="N12513" i="1"/>
  <c r="O12513" i="1" s="1"/>
  <c r="N4930" i="1"/>
  <c r="O4930" i="1" s="1"/>
  <c r="N2057" i="1"/>
  <c r="O2057" i="1" s="1"/>
  <c r="N10334" i="1"/>
  <c r="O10334" i="1" s="1"/>
  <c r="N11882" i="1"/>
  <c r="O11882" i="1" s="1"/>
  <c r="N13201" i="1"/>
  <c r="O13201" i="1" s="1"/>
  <c r="N1848" i="1"/>
  <c r="O1848" i="1" s="1"/>
  <c r="N3158" i="1"/>
  <c r="O3158" i="1" s="1"/>
  <c r="N13830" i="1"/>
  <c r="O13830" i="1" s="1"/>
  <c r="N3401" i="1"/>
  <c r="O3401" i="1" s="1"/>
  <c r="N9128" i="1"/>
  <c r="O9128" i="1" s="1"/>
  <c r="N2848" i="1"/>
  <c r="O2848" i="1" s="1"/>
  <c r="N2064" i="1"/>
  <c r="O2064" i="1" s="1"/>
  <c r="N3687" i="1"/>
  <c r="O3687" i="1" s="1"/>
  <c r="N3492" i="1"/>
  <c r="O3492" i="1" s="1"/>
  <c r="N2996" i="1"/>
  <c r="O2996" i="1" s="1"/>
  <c r="N1513" i="1"/>
  <c r="O1513" i="1" s="1"/>
  <c r="N1112" i="1"/>
  <c r="O1112" i="1" s="1"/>
  <c r="N4811" i="1"/>
  <c r="O4811" i="1" s="1"/>
  <c r="N4970" i="1"/>
  <c r="O4970" i="1" s="1"/>
  <c r="N11982" i="1"/>
  <c r="O11982" i="1" s="1"/>
  <c r="N12782" i="1"/>
  <c r="O12782" i="1" s="1"/>
  <c r="N2282" i="1"/>
  <c r="O2282" i="1" s="1"/>
  <c r="N12190" i="1"/>
  <c r="O12190" i="1" s="1"/>
  <c r="N4077" i="1"/>
  <c r="O4077" i="1" s="1"/>
  <c r="N7614" i="1"/>
  <c r="O7614" i="1" s="1"/>
  <c r="N1324" i="1"/>
  <c r="O1324" i="1" s="1"/>
  <c r="N6005" i="1"/>
  <c r="O6005" i="1" s="1"/>
  <c r="N834" i="1"/>
  <c r="O834" i="1" s="1"/>
  <c r="N106" i="1"/>
  <c r="O106" i="1" s="1"/>
  <c r="N14305" i="1"/>
  <c r="O14305" i="1" s="1"/>
  <c r="N12263" i="1"/>
  <c r="O12263" i="1" s="1"/>
  <c r="N3260" i="1"/>
  <c r="O3260" i="1" s="1"/>
  <c r="N4301" i="1"/>
  <c r="O4301" i="1" s="1"/>
  <c r="N1983" i="1"/>
  <c r="O1983" i="1" s="1"/>
  <c r="N2291" i="1"/>
  <c r="O2291" i="1" s="1"/>
  <c r="N8973" i="1"/>
  <c r="O8973" i="1" s="1"/>
  <c r="N8863" i="1"/>
  <c r="O8863" i="1" s="1"/>
  <c r="N8674" i="1"/>
  <c r="O8674" i="1" s="1"/>
  <c r="N578" i="1"/>
  <c r="O578" i="1" s="1"/>
  <c r="N10556" i="1"/>
  <c r="O10556" i="1" s="1"/>
  <c r="N403" i="1"/>
  <c r="O403" i="1" s="1"/>
  <c r="N15216" i="1"/>
  <c r="O15216" i="1" s="1"/>
  <c r="N12779" i="1"/>
  <c r="O12779" i="1" s="1"/>
  <c r="N14191" i="1"/>
  <c r="O14191" i="1" s="1"/>
  <c r="N12230" i="1"/>
  <c r="O12230" i="1" s="1"/>
  <c r="N4841" i="1"/>
  <c r="O4841" i="1" s="1"/>
  <c r="N2998" i="1"/>
  <c r="O2998" i="1" s="1"/>
  <c r="N7520" i="1"/>
  <c r="O7520" i="1" s="1"/>
  <c r="N12224" i="1"/>
  <c r="O12224" i="1" s="1"/>
  <c r="N8050" i="1"/>
  <c r="O8050" i="1" s="1"/>
  <c r="N4560" i="1"/>
  <c r="O4560" i="1" s="1"/>
  <c r="N3994" i="1"/>
  <c r="O3994" i="1" s="1"/>
  <c r="N7409" i="1"/>
  <c r="O7409" i="1" s="1"/>
  <c r="N6013" i="1"/>
  <c r="O6013" i="1" s="1"/>
  <c r="N9613" i="1"/>
  <c r="O9613" i="1" s="1"/>
  <c r="N208" i="1"/>
  <c r="O208" i="1" s="1"/>
  <c r="N9723" i="1"/>
  <c r="O9723" i="1" s="1"/>
  <c r="N7280" i="1"/>
  <c r="O7280" i="1" s="1"/>
  <c r="N12290" i="1"/>
  <c r="O12290" i="1" s="1"/>
  <c r="N4362" i="1"/>
  <c r="O4362" i="1" s="1"/>
  <c r="N12076" i="1"/>
  <c r="O12076" i="1" s="1"/>
  <c r="N14683" i="1"/>
  <c r="O14683" i="1" s="1"/>
  <c r="N6928" i="1"/>
  <c r="O6928" i="1" s="1"/>
  <c r="N5520" i="1"/>
  <c r="O5520" i="1" s="1"/>
  <c r="N13137" i="1"/>
  <c r="O13137" i="1" s="1"/>
  <c r="N3616" i="1"/>
  <c r="O3616" i="1" s="1"/>
  <c r="N11277" i="1"/>
  <c r="O11277" i="1" s="1"/>
  <c r="N8803" i="1"/>
  <c r="O8803" i="1" s="1"/>
  <c r="N6559" i="1"/>
  <c r="O6559" i="1" s="1"/>
  <c r="N2953" i="1"/>
  <c r="O2953" i="1" s="1"/>
  <c r="N216" i="1"/>
  <c r="O216" i="1" s="1"/>
  <c r="N8248" i="1"/>
  <c r="O8248" i="1" s="1"/>
  <c r="N905" i="1"/>
  <c r="O905" i="1" s="1"/>
  <c r="N1651" i="1"/>
  <c r="O1651" i="1" s="1"/>
  <c r="N9293" i="1"/>
  <c r="O9293" i="1" s="1"/>
  <c r="N3693" i="1"/>
  <c r="O3693" i="1" s="1"/>
  <c r="N10612" i="1"/>
  <c r="O10612" i="1" s="1"/>
  <c r="N2243" i="1"/>
  <c r="O2243" i="1" s="1"/>
  <c r="N1094" i="1"/>
  <c r="O1094" i="1" s="1"/>
  <c r="N8025" i="1"/>
  <c r="O8025" i="1" s="1"/>
  <c r="N3659" i="1"/>
  <c r="O3659" i="1" s="1"/>
  <c r="N6484" i="1"/>
  <c r="O6484" i="1" s="1"/>
  <c r="N1691" i="1"/>
  <c r="O1691" i="1" s="1"/>
  <c r="N4443" i="1"/>
  <c r="O4443" i="1" s="1"/>
  <c r="N925" i="1"/>
  <c r="O925" i="1" s="1"/>
  <c r="N12461" i="1"/>
  <c r="O12461" i="1" s="1"/>
  <c r="N73" i="1"/>
  <c r="O73" i="1" s="1"/>
  <c r="N14743" i="1"/>
  <c r="O14743" i="1" s="1"/>
  <c r="N4151" i="1"/>
  <c r="O4151" i="1" s="1"/>
  <c r="N1216" i="1"/>
  <c r="O1216" i="1" s="1"/>
  <c r="N13126" i="1"/>
  <c r="O13126" i="1" s="1"/>
  <c r="N10296" i="1"/>
  <c r="O10296" i="1" s="1"/>
  <c r="N13096" i="1"/>
  <c r="O13096" i="1" s="1"/>
  <c r="N8396" i="1"/>
  <c r="O8396" i="1" s="1"/>
  <c r="N3946" i="1"/>
  <c r="O3946" i="1" s="1"/>
  <c r="N1534" i="1"/>
  <c r="O1534" i="1" s="1"/>
  <c r="N8406" i="1"/>
  <c r="O8406" i="1" s="1"/>
  <c r="N9956" i="1"/>
  <c r="O9956" i="1" s="1"/>
  <c r="N6831" i="1"/>
  <c r="O6831" i="1" s="1"/>
  <c r="N5061" i="1"/>
  <c r="O5061" i="1" s="1"/>
  <c r="N13044" i="1"/>
  <c r="O13044" i="1" s="1"/>
  <c r="N9846" i="1"/>
  <c r="O9846" i="1" s="1"/>
  <c r="N2306" i="1"/>
  <c r="O2306" i="1" s="1"/>
  <c r="N14092" i="1"/>
  <c r="O14092" i="1" s="1"/>
  <c r="N2629" i="1"/>
  <c r="O2629" i="1" s="1"/>
  <c r="N13702" i="1"/>
  <c r="O13702" i="1" s="1"/>
  <c r="N655" i="1"/>
  <c r="O655" i="1" s="1"/>
  <c r="N14926" i="1"/>
  <c r="O14926" i="1" s="1"/>
  <c r="N7662" i="1"/>
  <c r="O7662" i="1" s="1"/>
  <c r="N1903" i="1"/>
  <c r="O1903" i="1" s="1"/>
  <c r="N1675" i="1"/>
  <c r="O1675" i="1" s="1"/>
  <c r="N6343" i="1"/>
  <c r="O6343" i="1" s="1"/>
  <c r="N6441" i="1"/>
  <c r="O6441" i="1" s="1"/>
  <c r="N8944" i="1"/>
  <c r="O8944" i="1" s="1"/>
  <c r="N5398" i="1"/>
  <c r="O5398" i="1" s="1"/>
  <c r="N7798" i="1"/>
  <c r="O7798" i="1" s="1"/>
  <c r="N9290" i="1"/>
  <c r="O9290" i="1" s="1"/>
  <c r="N13238" i="1"/>
  <c r="O13238" i="1" s="1"/>
  <c r="N14735" i="1"/>
  <c r="O14735" i="1" s="1"/>
  <c r="N13586" i="1"/>
  <c r="O13586" i="1" s="1"/>
  <c r="N1253" i="1"/>
  <c r="O1253" i="1" s="1"/>
  <c r="N4580" i="1"/>
  <c r="O4580" i="1" s="1"/>
  <c r="N2000" i="1"/>
  <c r="O2000" i="1" s="1"/>
  <c r="N9105" i="1"/>
  <c r="O9105" i="1" s="1"/>
  <c r="N11026" i="1"/>
  <c r="O11026" i="1" s="1"/>
  <c r="N10938" i="1"/>
  <c r="O10938" i="1" s="1"/>
  <c r="N6944" i="1"/>
  <c r="O6944" i="1" s="1"/>
  <c r="N9347" i="1"/>
  <c r="O9347" i="1" s="1"/>
  <c r="N4247" i="1"/>
  <c r="O4247" i="1" s="1"/>
  <c r="N10359" i="1"/>
  <c r="O10359" i="1" s="1"/>
  <c r="N2360" i="1"/>
  <c r="O2360" i="1" s="1"/>
  <c r="N1582" i="1"/>
  <c r="O1582" i="1" s="1"/>
  <c r="N5667" i="1"/>
  <c r="O5667" i="1" s="1"/>
  <c r="N12052" i="1"/>
  <c r="O12052" i="1" s="1"/>
  <c r="N4021" i="1"/>
  <c r="O4021" i="1" s="1"/>
  <c r="N3039" i="1"/>
  <c r="O3039" i="1" s="1"/>
  <c r="N13888" i="1"/>
  <c r="O13888" i="1" s="1"/>
  <c r="N8753" i="1"/>
  <c r="O8753" i="1" s="1"/>
  <c r="N2993" i="1"/>
  <c r="O2993" i="1" s="1"/>
  <c r="N2864" i="1"/>
  <c r="O2864" i="1" s="1"/>
  <c r="N1825" i="1"/>
  <c r="O1825" i="1" s="1"/>
  <c r="N1916" i="1"/>
  <c r="O1916" i="1" s="1"/>
  <c r="N12326" i="1"/>
  <c r="O12326" i="1" s="1"/>
  <c r="N12334" i="1"/>
  <c r="O12334" i="1" s="1"/>
  <c r="N14645" i="1"/>
  <c r="O14645" i="1" s="1"/>
  <c r="N4512" i="1"/>
  <c r="O4512" i="1" s="1"/>
  <c r="N8816" i="1"/>
  <c r="O8816" i="1" s="1"/>
  <c r="N8221" i="1"/>
  <c r="O8221" i="1" s="1"/>
  <c r="N1585" i="1"/>
  <c r="O1585" i="1" s="1"/>
  <c r="N8028" i="1"/>
  <c r="O8028" i="1" s="1"/>
  <c r="N3243" i="1"/>
  <c r="O3243" i="1" s="1"/>
  <c r="N3737" i="1"/>
  <c r="O3737" i="1" s="1"/>
  <c r="N12617" i="1"/>
  <c r="O12617" i="1" s="1"/>
  <c r="N4527" i="1"/>
  <c r="O4527" i="1" s="1"/>
  <c r="N11971" i="1"/>
  <c r="O11971" i="1" s="1"/>
  <c r="N993" i="1"/>
  <c r="O993" i="1" s="1"/>
  <c r="N8303" i="1"/>
  <c r="O8303" i="1" s="1"/>
  <c r="N9939" i="1"/>
  <c r="O9939" i="1" s="1"/>
  <c r="N12128" i="1"/>
  <c r="O12128" i="1" s="1"/>
  <c r="N11729" i="1"/>
  <c r="O11729" i="1" s="1"/>
  <c r="N3977" i="1"/>
  <c r="O3977" i="1" s="1"/>
  <c r="N9925" i="1"/>
  <c r="O9925" i="1" s="1"/>
  <c r="N2772" i="1"/>
  <c r="O2772" i="1" s="1"/>
  <c r="N2432" i="1"/>
  <c r="O2432" i="1" s="1"/>
  <c r="N2984" i="1"/>
  <c r="O2984" i="1" s="1"/>
  <c r="N3177" i="1"/>
  <c r="O3177" i="1" s="1"/>
  <c r="N2332" i="1"/>
  <c r="O2332" i="1" s="1"/>
  <c r="N5043" i="1"/>
  <c r="O5043" i="1" s="1"/>
  <c r="N10960" i="1"/>
  <c r="O10960" i="1" s="1"/>
  <c r="N12083" i="1"/>
  <c r="O12083" i="1" s="1"/>
  <c r="N5248" i="1"/>
  <c r="O5248" i="1" s="1"/>
  <c r="N11191" i="1"/>
  <c r="O11191" i="1" s="1"/>
  <c r="N11835" i="1"/>
  <c r="O11835" i="1" s="1"/>
  <c r="N5850" i="1"/>
  <c r="O5850" i="1" s="1"/>
  <c r="N15291" i="1"/>
  <c r="O15291" i="1" s="1"/>
  <c r="N8492" i="1"/>
  <c r="O8492" i="1" s="1"/>
  <c r="N10795" i="1"/>
  <c r="O10795" i="1" s="1"/>
  <c r="N1562" i="1"/>
  <c r="O1562" i="1" s="1"/>
  <c r="N8682" i="1"/>
  <c r="O8682" i="1" s="1"/>
  <c r="N11278" i="1"/>
  <c r="O11278" i="1" s="1"/>
  <c r="N8134" i="1"/>
  <c r="O8134" i="1" s="1"/>
  <c r="N13037" i="1"/>
  <c r="O13037" i="1" s="1"/>
  <c r="N1156" i="1"/>
  <c r="O1156" i="1" s="1"/>
  <c r="N13645" i="1"/>
  <c r="O13645" i="1" s="1"/>
  <c r="N11833" i="1"/>
  <c r="O11833" i="1" s="1"/>
  <c r="N61" i="1"/>
  <c r="O61" i="1" s="1"/>
  <c r="N1256" i="1"/>
  <c r="O1256" i="1" s="1"/>
  <c r="N1642" i="1"/>
  <c r="O1642" i="1" s="1"/>
  <c r="N6195" i="1"/>
  <c r="O6195" i="1" s="1"/>
  <c r="N2086" i="1"/>
  <c r="O2086" i="1" s="1"/>
  <c r="N640" i="1"/>
  <c r="O640" i="1" s="1"/>
  <c r="N12664" i="1"/>
  <c r="O12664" i="1" s="1"/>
  <c r="N3292" i="1"/>
  <c r="O3292" i="1" s="1"/>
  <c r="N9280" i="1"/>
  <c r="O9280" i="1" s="1"/>
  <c r="N9083" i="1"/>
  <c r="O9083" i="1" s="1"/>
  <c r="N12337" i="1"/>
  <c r="O12337" i="1" s="1"/>
  <c r="N8296" i="1"/>
  <c r="O8296" i="1" s="1"/>
  <c r="N14949" i="1"/>
  <c r="O14949" i="1" s="1"/>
  <c r="N8119" i="1"/>
  <c r="O8119" i="1" s="1"/>
  <c r="N10363" i="1"/>
  <c r="O10363" i="1" s="1"/>
  <c r="N13897" i="1"/>
  <c r="O13897" i="1" s="1"/>
  <c r="N11088" i="1"/>
  <c r="O11088" i="1" s="1"/>
  <c r="N11221" i="1"/>
  <c r="O11221" i="1" s="1"/>
  <c r="N906" i="1"/>
  <c r="O906" i="1" s="1"/>
  <c r="N1304" i="1"/>
  <c r="O1304" i="1" s="1"/>
  <c r="N4180" i="1"/>
  <c r="O4180" i="1" s="1"/>
  <c r="N8667" i="1"/>
  <c r="O8667" i="1" s="1"/>
  <c r="N13612" i="1"/>
  <c r="O13612" i="1" s="1"/>
  <c r="N1353" i="1"/>
  <c r="O1353" i="1" s="1"/>
  <c r="N2169" i="1"/>
  <c r="O2169" i="1" s="1"/>
  <c r="N8090" i="1"/>
  <c r="O8090" i="1" s="1"/>
  <c r="N2113" i="1"/>
  <c r="O2113" i="1" s="1"/>
  <c r="N7166" i="1"/>
  <c r="O7166" i="1" s="1"/>
  <c r="N13853" i="1"/>
  <c r="O13853" i="1" s="1"/>
  <c r="N11495" i="1"/>
  <c r="O11495" i="1" s="1"/>
  <c r="N11490" i="1"/>
  <c r="O11490" i="1" s="1"/>
  <c r="N6334" i="1"/>
  <c r="O6334" i="1" s="1"/>
  <c r="N10383" i="1"/>
  <c r="O10383" i="1" s="1"/>
  <c r="N11340" i="1"/>
  <c r="O11340" i="1" s="1"/>
  <c r="N329" i="1"/>
  <c r="O329" i="1" s="1"/>
  <c r="N12522" i="1"/>
  <c r="O12522" i="1" s="1"/>
  <c r="N13699" i="1"/>
  <c r="O13699" i="1" s="1"/>
  <c r="N1873" i="1"/>
  <c r="O1873" i="1" s="1"/>
  <c r="N12931" i="1"/>
  <c r="O12931" i="1" s="1"/>
  <c r="N5409" i="1"/>
  <c r="O5409" i="1" s="1"/>
  <c r="N4831" i="1"/>
  <c r="O4831" i="1" s="1"/>
  <c r="N9302" i="1"/>
  <c r="O9302" i="1" s="1"/>
  <c r="N12476" i="1"/>
  <c r="O12476" i="1" s="1"/>
  <c r="N5987" i="1"/>
  <c r="O5987" i="1" s="1"/>
  <c r="N9730" i="1"/>
  <c r="O9730" i="1" s="1"/>
  <c r="N12738" i="1"/>
  <c r="O12738" i="1" s="1"/>
  <c r="N12063" i="1"/>
  <c r="O12063" i="1" s="1"/>
  <c r="N4194" i="1"/>
  <c r="O4194" i="1" s="1"/>
  <c r="N10876" i="1"/>
  <c r="O10876" i="1" s="1"/>
  <c r="N9795" i="1"/>
  <c r="O9795" i="1" s="1"/>
  <c r="N10643" i="1"/>
  <c r="O10643" i="1" s="1"/>
  <c r="N6451" i="1"/>
  <c r="O6451" i="1" s="1"/>
  <c r="N334" i="1"/>
  <c r="O334" i="1" s="1"/>
  <c r="N5183" i="1"/>
  <c r="O5183" i="1" s="1"/>
  <c r="N11355" i="1"/>
  <c r="O11355" i="1" s="1"/>
  <c r="N11891" i="1"/>
  <c r="O11891" i="1" s="1"/>
  <c r="N13360" i="1"/>
  <c r="O13360" i="1" s="1"/>
  <c r="N3531" i="1"/>
  <c r="O3531" i="1" s="1"/>
  <c r="N10021" i="1"/>
  <c r="O10021" i="1" s="1"/>
  <c r="N3086" i="1"/>
  <c r="O3086" i="1" s="1"/>
  <c r="N2619" i="1"/>
  <c r="O2619" i="1" s="1"/>
  <c r="N10785" i="1"/>
  <c r="O10785" i="1" s="1"/>
  <c r="N2682" i="1"/>
  <c r="O2682" i="1" s="1"/>
  <c r="N505" i="1"/>
  <c r="O505" i="1" s="1"/>
  <c r="N9325" i="1"/>
  <c r="O9325" i="1" s="1"/>
  <c r="N540" i="1"/>
  <c r="O540" i="1" s="1"/>
  <c r="N8212" i="1"/>
  <c r="O8212" i="1" s="1"/>
  <c r="N12365" i="1"/>
  <c r="O12365" i="1" s="1"/>
  <c r="N705" i="1"/>
  <c r="O705" i="1" s="1"/>
  <c r="N10315" i="1"/>
  <c r="O10315" i="1" s="1"/>
  <c r="N1138" i="1"/>
  <c r="O1138" i="1" s="1"/>
  <c r="N9556" i="1"/>
  <c r="O9556" i="1" s="1"/>
  <c r="N13375" i="1"/>
  <c r="O13375" i="1" s="1"/>
  <c r="N6525" i="1"/>
  <c r="O6525" i="1" s="1"/>
  <c r="N5728" i="1"/>
  <c r="O5728" i="1" s="1"/>
  <c r="N12645" i="1"/>
  <c r="O12645" i="1" s="1"/>
  <c r="N9629" i="1"/>
  <c r="O9629" i="1" s="1"/>
  <c r="N6883" i="1"/>
  <c r="O6883" i="1" s="1"/>
  <c r="N9649" i="1"/>
  <c r="O9649" i="1" s="1"/>
  <c r="N4576" i="1"/>
  <c r="O4576" i="1" s="1"/>
  <c r="N13999" i="1"/>
  <c r="O13999" i="1" s="1"/>
  <c r="N101" i="1"/>
  <c r="O101" i="1" s="1"/>
  <c r="N4090" i="1"/>
  <c r="O4090" i="1" s="1"/>
  <c r="N12890" i="1"/>
  <c r="O12890" i="1" s="1"/>
  <c r="N3043" i="1"/>
  <c r="O3043" i="1" s="1"/>
  <c r="N3607" i="1"/>
  <c r="O3607" i="1" s="1"/>
  <c r="N8648" i="1"/>
  <c r="O8648" i="1" s="1"/>
  <c r="N10403" i="1"/>
  <c r="O10403" i="1" s="1"/>
  <c r="N654" i="1"/>
  <c r="O654" i="1" s="1"/>
  <c r="N12731" i="1"/>
  <c r="O12731" i="1" s="1"/>
  <c r="N8739" i="1"/>
  <c r="O8739" i="1" s="1"/>
  <c r="N749" i="1"/>
  <c r="O749" i="1" s="1"/>
  <c r="N8261" i="1"/>
  <c r="O8261" i="1" s="1"/>
  <c r="N2505" i="1"/>
  <c r="O2505" i="1" s="1"/>
  <c r="N2154" i="1"/>
  <c r="O2154" i="1" s="1"/>
  <c r="N8641" i="1"/>
  <c r="O8641" i="1" s="1"/>
  <c r="N10886" i="1"/>
  <c r="O10886" i="1" s="1"/>
  <c r="N4337" i="1"/>
  <c r="O4337" i="1" s="1"/>
  <c r="N13944" i="1"/>
  <c r="O13944" i="1" s="1"/>
  <c r="N6401" i="1"/>
  <c r="O6401" i="1" s="1"/>
  <c r="N5524" i="1"/>
  <c r="O5524" i="1" s="1"/>
  <c r="N8859" i="1"/>
  <c r="O8859" i="1" s="1"/>
  <c r="N12069" i="1"/>
  <c r="O12069" i="1" s="1"/>
  <c r="N1238" i="1"/>
  <c r="O1238" i="1" s="1"/>
  <c r="N13032" i="1"/>
  <c r="O13032" i="1" s="1"/>
  <c r="N7637" i="1"/>
  <c r="O7637" i="1" s="1"/>
  <c r="N7985" i="1"/>
  <c r="O7985" i="1" s="1"/>
  <c r="N12790" i="1"/>
  <c r="O12790" i="1" s="1"/>
  <c r="N8585" i="1"/>
  <c r="O8585" i="1" s="1"/>
  <c r="N6824" i="1"/>
  <c r="O6824" i="1" s="1"/>
  <c r="N12719" i="1"/>
  <c r="O12719" i="1" s="1"/>
  <c r="N14834" i="1"/>
  <c r="O14834" i="1" s="1"/>
  <c r="N11543" i="1"/>
  <c r="O11543" i="1" s="1"/>
  <c r="N14048" i="1"/>
  <c r="O14048" i="1" s="1"/>
  <c r="N11932" i="1"/>
  <c r="O11932" i="1" s="1"/>
  <c r="N12159" i="1"/>
  <c r="O12159" i="1" s="1"/>
  <c r="N3397" i="1"/>
  <c r="O3397" i="1" s="1"/>
  <c r="N14250" i="1"/>
  <c r="O14250" i="1" s="1"/>
  <c r="N1780" i="1"/>
  <c r="O1780" i="1" s="1"/>
  <c r="N8132" i="1"/>
  <c r="O8132" i="1" s="1"/>
  <c r="N210" i="1"/>
  <c r="O210" i="1" s="1"/>
  <c r="N5510" i="1"/>
  <c r="O5510" i="1" s="1"/>
  <c r="N10567" i="1"/>
  <c r="O10567" i="1" s="1"/>
  <c r="N558" i="1"/>
  <c r="O558" i="1" s="1"/>
  <c r="N1121" i="1"/>
  <c r="O1121" i="1" s="1"/>
  <c r="N8172" i="1"/>
  <c r="O8172" i="1" s="1"/>
  <c r="N914" i="1"/>
  <c r="O914" i="1" s="1"/>
  <c r="N4657" i="1"/>
  <c r="O4657" i="1" s="1"/>
  <c r="N11676" i="1"/>
  <c r="O11676" i="1" s="1"/>
  <c r="N4865" i="1"/>
  <c r="O4865" i="1" s="1"/>
  <c r="N5984" i="1"/>
  <c r="O5984" i="1" s="1"/>
  <c r="N11812" i="1"/>
  <c r="O11812" i="1" s="1"/>
  <c r="N2250" i="1"/>
  <c r="O2250" i="1" s="1"/>
  <c r="N12869" i="1"/>
  <c r="O12869" i="1" s="1"/>
  <c r="N157" i="1"/>
  <c r="O157" i="1" s="1"/>
  <c r="N3636" i="1"/>
  <c r="O3636" i="1" s="1"/>
  <c r="N6119" i="1"/>
  <c r="O6119" i="1" s="1"/>
  <c r="N3287" i="1"/>
  <c r="O3287" i="1" s="1"/>
  <c r="N12829" i="1"/>
  <c r="O12829" i="1" s="1"/>
  <c r="N14264" i="1"/>
  <c r="O14264" i="1" s="1"/>
  <c r="N4402" i="1"/>
  <c r="O4402" i="1" s="1"/>
  <c r="N1966" i="1"/>
  <c r="O1966" i="1" s="1"/>
  <c r="N12441" i="1"/>
  <c r="O12441" i="1" s="1"/>
  <c r="N15283" i="1"/>
  <c r="O15283" i="1" s="1"/>
  <c r="N9258" i="1"/>
  <c r="O9258" i="1" s="1"/>
  <c r="N15132" i="1"/>
  <c r="O15132" i="1" s="1"/>
  <c r="N355" i="1"/>
  <c r="O355" i="1" s="1"/>
  <c r="N11888" i="1"/>
  <c r="O11888" i="1" s="1"/>
  <c r="N7696" i="1"/>
  <c r="O7696" i="1" s="1"/>
  <c r="N5985" i="1"/>
  <c r="O5985" i="1" s="1"/>
  <c r="N8998" i="1"/>
  <c r="O8998" i="1" s="1"/>
  <c r="N3694" i="1"/>
  <c r="O3694" i="1" s="1"/>
  <c r="N7269" i="1"/>
  <c r="O7269" i="1" s="1"/>
  <c r="N7706" i="1"/>
  <c r="O7706" i="1" s="1"/>
  <c r="N11674" i="1"/>
  <c r="O11674" i="1" s="1"/>
  <c r="N8635" i="1"/>
  <c r="O8635" i="1" s="1"/>
  <c r="N8530" i="1"/>
  <c r="O8530" i="1" s="1"/>
  <c r="N559" i="1"/>
  <c r="O559" i="1" s="1"/>
  <c r="N12968" i="1"/>
  <c r="O12968" i="1" s="1"/>
  <c r="N6762" i="1"/>
  <c r="O6762" i="1" s="1"/>
  <c r="N13490" i="1"/>
  <c r="O13490" i="1" s="1"/>
  <c r="N13024" i="1"/>
  <c r="O13024" i="1" s="1"/>
  <c r="N9130" i="1"/>
  <c r="O9130" i="1" s="1"/>
  <c r="N198" i="1"/>
  <c r="O198" i="1" s="1"/>
  <c r="N6539" i="1"/>
  <c r="O6539" i="1" s="1"/>
  <c r="N4025" i="1"/>
  <c r="O4025" i="1" s="1"/>
  <c r="N2625" i="1"/>
  <c r="O2625" i="1" s="1"/>
  <c r="N8187" i="1"/>
  <c r="O8187" i="1" s="1"/>
  <c r="N5569" i="1"/>
  <c r="O5569" i="1" s="1"/>
  <c r="N11382" i="1"/>
  <c r="O11382" i="1" s="1"/>
  <c r="N3779" i="1"/>
  <c r="O3779" i="1" s="1"/>
  <c r="N8543" i="1"/>
  <c r="O8543" i="1" s="1"/>
  <c r="N7722" i="1"/>
  <c r="O7722" i="1" s="1"/>
  <c r="N6171" i="1"/>
  <c r="O6171" i="1" s="1"/>
  <c r="N13236" i="1"/>
  <c r="O13236" i="1" s="1"/>
  <c r="N9306" i="1"/>
  <c r="O9306" i="1" s="1"/>
  <c r="N11848" i="1"/>
  <c r="O11848" i="1" s="1"/>
  <c r="N12449" i="1"/>
  <c r="O12449" i="1" s="1"/>
  <c r="N2246" i="1"/>
  <c r="O2246" i="1" s="1"/>
  <c r="N1151" i="1"/>
  <c r="O1151" i="1" s="1"/>
  <c r="N1309" i="1"/>
  <c r="O1309" i="1" s="1"/>
  <c r="N6940" i="1"/>
  <c r="O6940" i="1" s="1"/>
  <c r="N5831" i="1"/>
  <c r="O5831" i="1" s="1"/>
  <c r="N14569" i="1"/>
  <c r="O14569" i="1" s="1"/>
  <c r="N6502" i="1"/>
  <c r="O6502" i="1" s="1"/>
  <c r="N2228" i="1"/>
  <c r="O2228" i="1" s="1"/>
  <c r="N2514" i="1"/>
  <c r="O2514" i="1" s="1"/>
  <c r="N5142" i="1"/>
  <c r="O5142" i="1" s="1"/>
  <c r="N13061" i="1"/>
  <c r="O13061" i="1" s="1"/>
  <c r="N10632" i="1"/>
  <c r="O10632" i="1" s="1"/>
  <c r="N11816" i="1"/>
  <c r="O11816" i="1" s="1"/>
  <c r="N4793" i="1"/>
  <c r="O4793" i="1" s="1"/>
  <c r="N7686" i="1"/>
  <c r="O7686" i="1" s="1"/>
  <c r="N13777" i="1"/>
  <c r="O13777" i="1" s="1"/>
  <c r="N10400" i="1"/>
  <c r="O10400" i="1" s="1"/>
  <c r="N10830" i="1"/>
  <c r="O10830" i="1" s="1"/>
  <c r="N2196" i="1"/>
  <c r="O2196" i="1" s="1"/>
  <c r="N9875" i="1"/>
  <c r="O9875" i="1" s="1"/>
  <c r="N9707" i="1"/>
  <c r="O9707" i="1" s="1"/>
  <c r="N11759" i="1"/>
  <c r="O11759" i="1" s="1"/>
  <c r="N10273" i="1"/>
  <c r="O10273" i="1" s="1"/>
  <c r="N10862" i="1"/>
  <c r="O10862" i="1" s="1"/>
  <c r="N12387" i="1"/>
  <c r="O12387" i="1" s="1"/>
  <c r="N11597" i="1"/>
  <c r="O11597" i="1" s="1"/>
  <c r="N10539" i="1"/>
  <c r="O10539" i="1" s="1"/>
  <c r="N6342" i="1"/>
  <c r="O6342" i="1" s="1"/>
  <c r="N1899" i="1"/>
  <c r="O1899" i="1" s="1"/>
  <c r="N4832" i="1"/>
  <c r="O4832" i="1" s="1"/>
  <c r="N10771" i="1"/>
  <c r="O10771" i="1" s="1"/>
  <c r="N15126" i="1"/>
  <c r="O15126" i="1" s="1"/>
  <c r="N3161" i="1"/>
  <c r="O3161" i="1" s="1"/>
  <c r="N2321" i="1"/>
  <c r="O2321" i="1" s="1"/>
  <c r="N7444" i="1"/>
  <c r="O7444" i="1" s="1"/>
  <c r="N12343" i="1"/>
  <c r="O12343" i="1" s="1"/>
  <c r="N990" i="1"/>
  <c r="O990" i="1" s="1"/>
  <c r="N13178" i="1"/>
  <c r="O13178" i="1" s="1"/>
  <c r="N2707" i="1"/>
  <c r="O2707" i="1" s="1"/>
  <c r="N8356" i="1"/>
  <c r="O8356" i="1" s="1"/>
  <c r="N9111" i="1"/>
  <c r="O9111" i="1" s="1"/>
  <c r="N5187" i="1"/>
  <c r="O5187" i="1" s="1"/>
  <c r="N7982" i="1"/>
  <c r="O7982" i="1" s="1"/>
  <c r="N5937" i="1"/>
  <c r="O5937" i="1" s="1"/>
  <c r="N14164" i="1"/>
  <c r="O14164" i="1" s="1"/>
  <c r="N376" i="1"/>
  <c r="O376" i="1" s="1"/>
  <c r="N13332" i="1"/>
  <c r="O13332" i="1" s="1"/>
  <c r="N1200" i="1"/>
  <c r="O1200" i="1" s="1"/>
  <c r="N8350" i="1"/>
  <c r="O8350" i="1" s="1"/>
  <c r="N15330" i="1"/>
  <c r="O15330" i="1" s="1"/>
  <c r="N3176" i="1"/>
  <c r="O3176" i="1" s="1"/>
  <c r="N6476" i="1"/>
  <c r="O6476" i="1" s="1"/>
  <c r="N6892" i="1"/>
  <c r="O6892" i="1" s="1"/>
  <c r="N10361" i="1"/>
  <c r="O10361" i="1" s="1"/>
  <c r="N4759" i="1"/>
  <c r="O4759" i="1" s="1"/>
  <c r="N12678" i="1"/>
  <c r="O12678" i="1" s="1"/>
  <c r="N3223" i="1"/>
  <c r="O3223" i="1" s="1"/>
  <c r="N15300" i="1"/>
  <c r="O15300" i="1" s="1"/>
  <c r="N12930" i="1"/>
  <c r="O12930" i="1" s="1"/>
  <c r="N534" i="1"/>
  <c r="O534" i="1" s="1"/>
  <c r="N10784" i="1"/>
  <c r="O10784" i="1" s="1"/>
  <c r="N2296" i="1"/>
  <c r="O2296" i="1" s="1"/>
  <c r="N12507" i="1"/>
  <c r="O12507" i="1" s="1"/>
  <c r="N5738" i="1"/>
  <c r="O5738" i="1" s="1"/>
  <c r="N3911" i="1"/>
  <c r="O3911" i="1" s="1"/>
  <c r="N1443" i="1"/>
  <c r="O1443" i="1" s="1"/>
  <c r="N4145" i="1"/>
  <c r="O4145" i="1" s="1"/>
  <c r="N893" i="1"/>
  <c r="O893" i="1" s="1"/>
  <c r="N15208" i="1"/>
  <c r="O15208" i="1" s="1"/>
  <c r="N4032" i="1"/>
  <c r="O4032" i="1" s="1"/>
  <c r="N4575" i="1"/>
  <c r="O4575" i="1" s="1"/>
  <c r="N5339" i="1"/>
  <c r="O5339" i="1" s="1"/>
  <c r="N6457" i="1"/>
  <c r="O6457" i="1" s="1"/>
  <c r="N5067" i="1"/>
  <c r="O5067" i="1" s="1"/>
  <c r="N8987" i="1"/>
  <c r="O8987" i="1" s="1"/>
  <c r="N9382" i="1"/>
  <c r="O9382" i="1" s="1"/>
  <c r="N719" i="1"/>
  <c r="O719" i="1" s="1"/>
  <c r="N8664" i="1"/>
  <c r="O8664" i="1" s="1"/>
  <c r="N13388" i="1"/>
  <c r="O13388" i="1" s="1"/>
  <c r="N2385" i="1"/>
  <c r="O2385" i="1" s="1"/>
  <c r="N5023" i="1"/>
  <c r="O5023" i="1" s="1"/>
  <c r="N9338" i="1"/>
  <c r="O9338" i="1" s="1"/>
  <c r="N9590" i="1"/>
  <c r="O9590" i="1" s="1"/>
  <c r="N1158" i="1"/>
  <c r="O1158" i="1" s="1"/>
  <c r="N6470" i="1"/>
  <c r="O6470" i="1" s="1"/>
  <c r="N593" i="1"/>
  <c r="O593" i="1" s="1"/>
  <c r="N14254" i="1"/>
  <c r="O14254" i="1" s="1"/>
  <c r="N10418" i="1"/>
  <c r="O10418" i="1" s="1"/>
  <c r="N1548" i="1"/>
  <c r="O1548" i="1" s="1"/>
  <c r="N10036" i="1"/>
  <c r="O10036" i="1" s="1"/>
  <c r="N1538" i="1"/>
  <c r="O1538" i="1" s="1"/>
  <c r="N882" i="1"/>
  <c r="O882" i="1" s="1"/>
  <c r="N3299" i="1"/>
  <c r="O3299" i="1" s="1"/>
  <c r="N14956" i="1"/>
  <c r="O14956" i="1" s="1"/>
  <c r="N8918" i="1"/>
  <c r="O8918" i="1" s="1"/>
  <c r="N4951" i="1"/>
  <c r="O4951" i="1" s="1"/>
  <c r="N1034" i="1"/>
  <c r="O1034" i="1" s="1"/>
  <c r="N247" i="1"/>
  <c r="O247" i="1" s="1"/>
  <c r="N13726" i="1"/>
  <c r="O13726" i="1" s="1"/>
  <c r="N7346" i="1"/>
  <c r="O7346" i="1" s="1"/>
  <c r="N1402" i="1"/>
  <c r="O1402" i="1" s="1"/>
  <c r="N8376" i="1"/>
  <c r="O8376" i="1" s="1"/>
  <c r="N1028" i="1"/>
  <c r="O1028" i="1" s="1"/>
  <c r="N6116" i="1"/>
  <c r="O6116" i="1" s="1"/>
  <c r="N13979" i="1"/>
  <c r="O13979" i="1" s="1"/>
  <c r="N14225" i="1"/>
  <c r="O14225" i="1" s="1"/>
  <c r="N14625" i="1"/>
  <c r="O14625" i="1" s="1"/>
  <c r="N2179" i="1"/>
  <c r="O2179" i="1" s="1"/>
  <c r="N2813" i="1"/>
  <c r="O2813" i="1" s="1"/>
  <c r="N13071" i="1"/>
  <c r="O13071" i="1" s="1"/>
  <c r="N1595" i="1"/>
  <c r="O1595" i="1" s="1"/>
  <c r="N203" i="1"/>
  <c r="O203" i="1" s="1"/>
  <c r="N10755" i="1"/>
  <c r="O10755" i="1" s="1"/>
  <c r="N6777" i="1"/>
  <c r="O6777" i="1" s="1"/>
  <c r="N12346" i="1"/>
  <c r="O12346" i="1" s="1"/>
  <c r="N2364" i="1"/>
  <c r="O2364" i="1" s="1"/>
  <c r="N6656" i="1"/>
  <c r="O6656" i="1" s="1"/>
  <c r="N12549" i="1"/>
  <c r="O12549" i="1" s="1"/>
  <c r="N3961" i="1"/>
  <c r="O3961" i="1" s="1"/>
  <c r="N7200" i="1"/>
  <c r="O7200" i="1" s="1"/>
  <c r="N9549" i="1"/>
  <c r="O9549" i="1" s="1"/>
  <c r="N11087" i="1"/>
  <c r="O11087" i="1" s="1"/>
  <c r="N8001" i="1"/>
  <c r="O8001" i="1" s="1"/>
  <c r="N11124" i="1"/>
  <c r="O11124" i="1" s="1"/>
  <c r="N11569" i="1"/>
  <c r="O11569" i="1" s="1"/>
  <c r="N12826" i="1"/>
  <c r="O12826" i="1" s="1"/>
  <c r="N13928" i="1"/>
  <c r="O13928" i="1" s="1"/>
  <c r="N10836" i="1"/>
  <c r="O10836" i="1" s="1"/>
  <c r="N13768" i="1"/>
  <c r="O13768" i="1" s="1"/>
  <c r="N952" i="1"/>
  <c r="O952" i="1" s="1"/>
  <c r="N2002" i="1"/>
  <c r="O2002" i="1" s="1"/>
  <c r="N6099" i="1"/>
  <c r="O6099" i="1" s="1"/>
  <c r="N2551" i="1"/>
  <c r="O2551" i="1" s="1"/>
  <c r="N5128" i="1"/>
  <c r="O5128" i="1" s="1"/>
  <c r="N13599" i="1"/>
  <c r="O13599" i="1" s="1"/>
  <c r="N1895" i="1"/>
  <c r="O1895" i="1" s="1"/>
  <c r="N9759" i="1"/>
  <c r="O9759" i="1" s="1"/>
  <c r="N3501" i="1"/>
  <c r="O3501" i="1" s="1"/>
  <c r="N7522" i="1"/>
  <c r="O7522" i="1" s="1"/>
  <c r="N5983" i="1"/>
  <c r="O5983" i="1" s="1"/>
  <c r="N13276" i="1"/>
  <c r="O13276" i="1" s="1"/>
  <c r="N8260" i="1"/>
  <c r="O8260" i="1" s="1"/>
  <c r="N12627" i="1"/>
  <c r="O12627" i="1" s="1"/>
  <c r="N6269" i="1"/>
  <c r="O6269" i="1" s="1"/>
  <c r="N10184" i="1"/>
  <c r="O10184" i="1" s="1"/>
  <c r="N13948" i="1"/>
  <c r="O13948" i="1" s="1"/>
  <c r="N2255" i="1"/>
  <c r="O2255" i="1" s="1"/>
  <c r="N8625" i="1"/>
  <c r="O8625" i="1" s="1"/>
  <c r="N9713" i="1"/>
  <c r="O9713" i="1" s="1"/>
  <c r="N9469" i="1"/>
  <c r="O9469" i="1" s="1"/>
  <c r="N8471" i="1"/>
  <c r="O8471" i="1" s="1"/>
  <c r="N12217" i="1"/>
  <c r="O12217" i="1" s="1"/>
  <c r="N913" i="1"/>
  <c r="O913" i="1" s="1"/>
  <c r="N10206" i="1"/>
  <c r="O10206" i="1" s="1"/>
  <c r="N13633" i="1"/>
  <c r="O13633" i="1" s="1"/>
  <c r="N14044" i="1"/>
  <c r="O14044" i="1" s="1"/>
  <c r="N2724" i="1"/>
  <c r="O2724" i="1" s="1"/>
  <c r="N9256" i="1"/>
  <c r="O9256" i="1" s="1"/>
  <c r="N4249" i="1"/>
  <c r="O4249" i="1" s="1"/>
  <c r="N11123" i="1"/>
  <c r="O11123" i="1" s="1"/>
  <c r="N1233" i="1"/>
  <c r="O1233" i="1" s="1"/>
  <c r="N1917" i="1"/>
  <c r="O1917" i="1" s="1"/>
  <c r="N10344" i="1"/>
  <c r="O10344" i="1" s="1"/>
  <c r="N8426" i="1"/>
  <c r="O8426" i="1" s="1"/>
  <c r="N13752" i="1"/>
  <c r="O13752" i="1" s="1"/>
  <c r="N437" i="1"/>
  <c r="O437" i="1" s="1"/>
  <c r="N10804" i="1"/>
  <c r="O10804" i="1" s="1"/>
  <c r="N10994" i="1"/>
  <c r="O10994" i="1" s="1"/>
  <c r="N12750" i="1"/>
  <c r="O12750" i="1" s="1"/>
  <c r="N11832" i="1"/>
  <c r="O11832" i="1" s="1"/>
  <c r="N7943" i="1"/>
  <c r="O7943" i="1" s="1"/>
  <c r="N4355" i="1"/>
  <c r="O4355" i="1" s="1"/>
  <c r="N5954" i="1"/>
  <c r="O5954" i="1" s="1"/>
  <c r="N8004" i="1"/>
  <c r="O8004" i="1" s="1"/>
  <c r="N77" i="1"/>
  <c r="O77" i="1" s="1"/>
  <c r="N1389" i="1"/>
  <c r="O1389" i="1" s="1"/>
  <c r="N8315" i="1"/>
  <c r="O8315" i="1" s="1"/>
  <c r="N15301" i="1"/>
  <c r="O15301" i="1" s="1"/>
  <c r="N5710" i="1"/>
  <c r="O5710" i="1" s="1"/>
  <c r="N12267" i="1"/>
  <c r="O12267" i="1" s="1"/>
  <c r="N5779" i="1"/>
  <c r="O5779" i="1" s="1"/>
  <c r="N1920" i="1"/>
  <c r="O1920" i="1" s="1"/>
  <c r="N12951" i="1"/>
  <c r="O12951" i="1" s="1"/>
  <c r="N10110" i="1"/>
  <c r="O10110" i="1" s="1"/>
  <c r="N2029" i="1"/>
  <c r="O2029" i="1" s="1"/>
  <c r="N6637" i="1"/>
  <c r="O6637" i="1" s="1"/>
  <c r="N3457" i="1"/>
  <c r="O3457" i="1" s="1"/>
  <c r="N10267" i="1"/>
  <c r="O10267" i="1" s="1"/>
  <c r="N7096" i="1"/>
  <c r="O7096" i="1" s="1"/>
  <c r="N4529" i="1"/>
  <c r="O4529" i="1" s="1"/>
  <c r="N8558" i="1"/>
  <c r="O8558" i="1" s="1"/>
  <c r="N13884" i="1"/>
  <c r="O13884" i="1" s="1"/>
  <c r="N6287" i="1"/>
  <c r="O6287" i="1" s="1"/>
  <c r="N14853" i="1"/>
  <c r="O14853" i="1" s="1"/>
  <c r="N10953" i="1"/>
  <c r="O10953" i="1" s="1"/>
  <c r="N9264" i="1"/>
  <c r="O9264" i="1" s="1"/>
  <c r="N937" i="1"/>
  <c r="O937" i="1" s="1"/>
  <c r="N12452" i="1"/>
  <c r="O12452" i="1" s="1"/>
  <c r="N10347" i="1"/>
  <c r="O10347" i="1" s="1"/>
  <c r="N1960" i="1"/>
  <c r="O1960" i="1" s="1"/>
  <c r="N169" i="1"/>
  <c r="O169" i="1" s="1"/>
  <c r="N14350" i="1"/>
  <c r="O14350" i="1" s="1"/>
  <c r="N3033" i="1"/>
  <c r="O3033" i="1" s="1"/>
  <c r="N6419" i="1"/>
  <c r="O6419" i="1" s="1"/>
  <c r="N6359" i="1"/>
  <c r="O6359" i="1" s="1"/>
  <c r="N1325" i="1"/>
  <c r="O1325" i="1" s="1"/>
  <c r="N12357" i="1"/>
  <c r="O12357" i="1" s="1"/>
  <c r="N9281" i="1"/>
  <c r="O9281" i="1" s="1"/>
  <c r="N8189" i="1"/>
  <c r="O8189" i="1" s="1"/>
  <c r="N13250" i="1"/>
  <c r="O13250" i="1" s="1"/>
  <c r="N13964" i="1"/>
  <c r="O13964" i="1" s="1"/>
  <c r="N1988" i="1"/>
  <c r="O1988" i="1" s="1"/>
  <c r="N10586" i="1"/>
  <c r="O10586" i="1" s="1"/>
  <c r="N4088" i="1"/>
  <c r="O4088" i="1" s="1"/>
  <c r="N11993" i="1"/>
  <c r="O11993" i="1" s="1"/>
  <c r="N1810" i="1"/>
  <c r="O1810" i="1" s="1"/>
  <c r="N2883" i="1"/>
  <c r="O2883" i="1" s="1"/>
  <c r="N3264" i="1"/>
  <c r="O3264" i="1" s="1"/>
  <c r="N9561" i="1"/>
  <c r="O9561" i="1" s="1"/>
  <c r="N10283" i="1"/>
  <c r="O10283" i="1" s="1"/>
  <c r="N14111" i="1"/>
  <c r="O14111" i="1" s="1"/>
  <c r="N1163" i="1"/>
  <c r="O1163" i="1" s="1"/>
  <c r="N10526" i="1"/>
  <c r="O10526" i="1" s="1"/>
  <c r="N205" i="1"/>
  <c r="O205" i="1" s="1"/>
  <c r="N7802" i="1"/>
  <c r="O7802" i="1" s="1"/>
  <c r="N7031" i="1"/>
  <c r="O7031" i="1" s="1"/>
  <c r="N716" i="1"/>
  <c r="O716" i="1" s="1"/>
  <c r="N2861" i="1"/>
  <c r="O2861" i="1" s="1"/>
  <c r="N12309" i="1"/>
  <c r="O12309" i="1" s="1"/>
  <c r="N4614" i="1"/>
  <c r="O4614" i="1" s="1"/>
  <c r="N7373" i="1"/>
  <c r="O7373" i="1" s="1"/>
  <c r="N5957" i="1"/>
  <c r="O5957" i="1" s="1"/>
  <c r="N2841" i="1"/>
  <c r="O2841" i="1" s="1"/>
  <c r="N14424" i="1"/>
  <c r="O14424" i="1" s="1"/>
  <c r="N833" i="1"/>
  <c r="O833" i="1" s="1"/>
  <c r="N7056" i="1"/>
  <c r="O7056" i="1" s="1"/>
  <c r="N5118" i="1"/>
  <c r="O5118" i="1" s="1"/>
  <c r="N10266" i="1"/>
  <c r="O10266" i="1" s="1"/>
  <c r="N9950" i="1"/>
  <c r="O9950" i="1" s="1"/>
  <c r="N10716" i="1"/>
  <c r="O10716" i="1" s="1"/>
  <c r="N7628" i="1"/>
  <c r="O7628" i="1" s="1"/>
  <c r="N1720" i="1"/>
  <c r="O1720" i="1" s="1"/>
  <c r="N7695" i="1"/>
  <c r="O7695" i="1" s="1"/>
  <c r="N13532" i="1"/>
  <c r="O13532" i="1" s="1"/>
  <c r="N5002" i="1"/>
  <c r="O5002" i="1" s="1"/>
  <c r="N13630" i="1"/>
  <c r="O13630" i="1" s="1"/>
  <c r="N10835" i="1"/>
  <c r="O10835" i="1" s="1"/>
  <c r="N14546" i="1"/>
  <c r="O14546" i="1" s="1"/>
  <c r="N7467" i="1"/>
  <c r="O7467" i="1" s="1"/>
  <c r="N4230" i="1"/>
  <c r="O4230" i="1" s="1"/>
  <c r="N1145" i="1"/>
  <c r="O1145" i="1" s="1"/>
  <c r="N133" i="1"/>
  <c r="O133" i="1" s="1"/>
  <c r="N13864" i="1"/>
  <c r="O13864" i="1" s="1"/>
  <c r="N8685" i="1"/>
  <c r="O8685" i="1" s="1"/>
  <c r="N1663" i="1"/>
  <c r="O1663" i="1" s="1"/>
  <c r="N5306" i="1"/>
  <c r="O5306" i="1" s="1"/>
  <c r="N9026" i="1"/>
  <c r="O9026" i="1" s="1"/>
  <c r="N14160" i="1"/>
  <c r="O14160" i="1" s="1"/>
  <c r="N11401" i="1"/>
  <c r="O11401" i="1" s="1"/>
  <c r="N6357" i="1"/>
  <c r="O6357" i="1" s="1"/>
  <c r="N618" i="1"/>
  <c r="O618" i="1" s="1"/>
  <c r="N9868" i="1"/>
  <c r="O9868" i="1" s="1"/>
  <c r="N5503" i="1"/>
  <c r="O5503" i="1" s="1"/>
  <c r="N1087" i="1"/>
  <c r="O1087" i="1" s="1"/>
  <c r="N12769" i="1"/>
  <c r="O12769" i="1" s="1"/>
  <c r="N14360" i="1"/>
  <c r="O14360" i="1" s="1"/>
  <c r="N8055" i="1"/>
  <c r="O8055" i="1" s="1"/>
  <c r="N1803" i="1"/>
  <c r="O1803" i="1" s="1"/>
  <c r="N6075" i="1"/>
  <c r="O6075" i="1" s="1"/>
  <c r="N1204" i="1"/>
  <c r="O1204" i="1" s="1"/>
  <c r="N12311" i="1"/>
  <c r="O12311" i="1" s="1"/>
  <c r="N8294" i="1"/>
  <c r="O8294" i="1" s="1"/>
  <c r="N5945" i="1"/>
  <c r="O5945" i="1" s="1"/>
  <c r="N11230" i="1"/>
  <c r="O11230" i="1" s="1"/>
  <c r="N12871" i="1"/>
  <c r="O12871" i="1" s="1"/>
  <c r="N12045" i="1"/>
  <c r="O12045" i="1" s="1"/>
  <c r="N12618" i="1"/>
  <c r="O12618" i="1" s="1"/>
  <c r="N13330" i="1"/>
  <c r="O13330" i="1" s="1"/>
  <c r="N7161" i="1"/>
  <c r="O7161" i="1" s="1"/>
  <c r="N10144" i="1"/>
  <c r="O10144" i="1" s="1"/>
  <c r="N9110" i="1"/>
  <c r="O9110" i="1" s="1"/>
  <c r="N1975" i="1"/>
  <c r="O1975" i="1" s="1"/>
  <c r="N3670" i="1"/>
  <c r="O3670" i="1" s="1"/>
  <c r="N2652" i="1"/>
  <c r="O2652" i="1" s="1"/>
  <c r="N9981" i="1"/>
  <c r="O9981" i="1" s="1"/>
  <c r="N13256" i="1"/>
  <c r="O13256" i="1" s="1"/>
  <c r="N11640" i="1"/>
  <c r="O11640" i="1" s="1"/>
  <c r="N5717" i="1"/>
  <c r="O5717" i="1" s="1"/>
  <c r="N10114" i="1"/>
  <c r="O10114" i="1" s="1"/>
  <c r="N6196" i="1"/>
  <c r="O6196" i="1" s="1"/>
  <c r="N4179" i="1"/>
  <c r="O4179" i="1" s="1"/>
  <c r="N13719" i="1"/>
  <c r="O13719" i="1" s="1"/>
  <c r="N3143" i="1"/>
  <c r="O3143" i="1" s="1"/>
  <c r="N9742" i="1"/>
  <c r="O9742" i="1" s="1"/>
  <c r="N11545" i="1"/>
  <c r="O11545" i="1" s="1"/>
  <c r="N9492" i="1"/>
  <c r="O9492" i="1" s="1"/>
  <c r="N1853" i="1"/>
  <c r="O1853" i="1" s="1"/>
  <c r="N4105" i="1"/>
  <c r="O4105" i="1" s="1"/>
  <c r="N233" i="1"/>
  <c r="O233" i="1" s="1"/>
  <c r="N11648" i="1"/>
  <c r="O11648" i="1" s="1"/>
  <c r="N2833" i="1"/>
  <c r="O2833" i="1" s="1"/>
  <c r="N13149" i="1"/>
  <c r="O13149" i="1" s="1"/>
  <c r="N2535" i="1"/>
  <c r="O2535" i="1" s="1"/>
  <c r="N5642" i="1"/>
  <c r="O5642" i="1" s="1"/>
  <c r="N2172" i="1"/>
  <c r="O2172" i="1" s="1"/>
  <c r="N8155" i="1"/>
  <c r="O8155" i="1" s="1"/>
  <c r="N9151" i="1"/>
  <c r="O9151" i="1" s="1"/>
  <c r="N3496" i="1"/>
  <c r="O3496" i="1" s="1"/>
  <c r="N6153" i="1"/>
  <c r="O6153" i="1" s="1"/>
  <c r="N1815" i="1"/>
  <c r="O1815" i="1" s="1"/>
  <c r="N12130" i="1"/>
  <c r="O12130" i="1" s="1"/>
  <c r="N12110" i="1"/>
  <c r="O12110" i="1" s="1"/>
  <c r="N3954" i="1"/>
  <c r="O3954" i="1" s="1"/>
  <c r="N4041" i="1"/>
  <c r="O4041" i="1" s="1"/>
  <c r="N9370" i="1"/>
  <c r="O9370" i="1" s="1"/>
  <c r="N9362" i="1"/>
  <c r="O9362" i="1" s="1"/>
  <c r="N11287" i="1"/>
  <c r="O11287" i="1" s="1"/>
  <c r="N1497" i="1"/>
  <c r="O1497" i="1" s="1"/>
  <c r="N10339" i="1"/>
  <c r="O10339" i="1" s="1"/>
  <c r="N11318" i="1"/>
  <c r="O11318" i="1" s="1"/>
  <c r="N4233" i="1"/>
  <c r="O4233" i="1" s="1"/>
  <c r="N3952" i="1"/>
  <c r="O3952" i="1" s="1"/>
  <c r="N10226" i="1"/>
  <c r="O10226" i="1" s="1"/>
  <c r="N1808" i="1"/>
  <c r="O1808" i="1" s="1"/>
  <c r="N8306" i="1"/>
  <c r="O8306" i="1" s="1"/>
  <c r="N7680" i="1"/>
  <c r="O7680" i="1" s="1"/>
  <c r="N10346" i="1"/>
  <c r="O10346" i="1" s="1"/>
  <c r="N9322" i="1"/>
  <c r="O9322" i="1" s="1"/>
  <c r="N12523" i="1"/>
  <c r="O12523" i="1" s="1"/>
  <c r="N955" i="1"/>
  <c r="O955" i="1" s="1"/>
  <c r="N9943" i="1"/>
  <c r="O9943" i="1" s="1"/>
  <c r="N11050" i="1"/>
  <c r="O11050" i="1" s="1"/>
  <c r="N12188" i="1"/>
  <c r="O12188" i="1" s="1"/>
  <c r="N5611" i="1"/>
  <c r="O5611" i="1" s="1"/>
  <c r="N4440" i="1"/>
  <c r="O4440" i="1" s="1"/>
  <c r="N10225" i="1"/>
  <c r="O10225" i="1" s="1"/>
  <c r="N7889" i="1"/>
  <c r="O7889" i="1" s="1"/>
  <c r="N5707" i="1"/>
  <c r="O5707" i="1" s="1"/>
  <c r="N11456" i="1"/>
  <c r="O11456" i="1" s="1"/>
  <c r="N7357" i="1"/>
  <c r="O7357" i="1" s="1"/>
  <c r="N7001" i="1"/>
  <c r="O7001" i="1" s="1"/>
  <c r="N5411" i="1"/>
  <c r="O5411" i="1" s="1"/>
  <c r="N772" i="1"/>
  <c r="O772" i="1" s="1"/>
  <c r="N12833" i="1"/>
  <c r="O12833" i="1" s="1"/>
  <c r="N5203" i="1"/>
  <c r="O5203" i="1" s="1"/>
  <c r="N6644" i="1"/>
  <c r="O6644" i="1" s="1"/>
  <c r="N1830" i="1"/>
  <c r="O1830" i="1" s="1"/>
  <c r="N9422" i="1"/>
  <c r="O9422" i="1" s="1"/>
  <c r="N9163" i="1"/>
  <c r="O9163" i="1" s="1"/>
  <c r="N4621" i="1"/>
  <c r="O4621" i="1" s="1"/>
  <c r="N5406" i="1"/>
  <c r="O5406" i="1" s="1"/>
  <c r="N11520" i="1"/>
  <c r="O11520" i="1" s="1"/>
  <c r="N8184" i="1"/>
  <c r="O8184" i="1" s="1"/>
  <c r="N3838" i="1"/>
  <c r="O3838" i="1" s="1"/>
  <c r="N8672" i="1"/>
  <c r="O8672" i="1" s="1"/>
  <c r="N13448" i="1"/>
  <c r="O13448" i="1" s="1"/>
  <c r="N15310" i="1"/>
  <c r="O15310" i="1" s="1"/>
  <c r="N1391" i="1"/>
  <c r="O1391" i="1" s="1"/>
  <c r="N6850" i="1"/>
  <c r="O6850" i="1" s="1"/>
  <c r="N6833" i="1"/>
  <c r="O6833" i="1" s="1"/>
  <c r="N14479" i="1"/>
  <c r="O14479" i="1" s="1"/>
  <c r="N14138" i="1"/>
  <c r="O14138" i="1" s="1"/>
  <c r="N6874" i="1"/>
  <c r="O6874" i="1" s="1"/>
  <c r="N4086" i="1"/>
  <c r="O4086" i="1" s="1"/>
  <c r="N9915" i="1"/>
  <c r="O9915" i="1" s="1"/>
  <c r="N1864" i="1"/>
  <c r="O1864" i="1" s="1"/>
  <c r="N3130" i="1"/>
  <c r="O3130" i="1" s="1"/>
  <c r="N12640" i="1"/>
  <c r="O12640" i="1" s="1"/>
  <c r="N12881" i="1"/>
  <c r="O12881" i="1" s="1"/>
  <c r="N13870" i="1"/>
  <c r="O13870" i="1" s="1"/>
  <c r="N11469" i="1"/>
  <c r="O11469" i="1" s="1"/>
  <c r="N2563" i="1"/>
  <c r="O2563" i="1" s="1"/>
  <c r="N4423" i="1"/>
  <c r="O4423" i="1" s="1"/>
  <c r="N7071" i="1"/>
  <c r="O7071" i="1" s="1"/>
  <c r="N4867" i="1"/>
  <c r="O4867" i="1" s="1"/>
  <c r="N8181" i="1"/>
  <c r="O8181" i="1" s="1"/>
  <c r="N1471" i="1"/>
  <c r="O1471" i="1" s="1"/>
  <c r="N14621" i="1"/>
  <c r="O14621" i="1" s="1"/>
  <c r="N15046" i="1"/>
  <c r="O15046" i="1" s="1"/>
  <c r="N1146" i="1"/>
  <c r="O1146" i="1" s="1"/>
  <c r="N631" i="1"/>
  <c r="O631" i="1" s="1"/>
  <c r="N7451" i="1"/>
  <c r="O7451" i="1" s="1"/>
  <c r="N2192" i="1"/>
  <c r="O2192" i="1" s="1"/>
  <c r="N2119" i="1"/>
  <c r="O2119" i="1" s="1"/>
  <c r="N5567" i="1"/>
  <c r="O5567" i="1" s="1"/>
  <c r="N14723" i="1"/>
  <c r="O14723" i="1" s="1"/>
  <c r="N14362" i="1"/>
  <c r="O14362" i="1" s="1"/>
  <c r="N14246" i="1"/>
  <c r="O14246" i="1" s="1"/>
  <c r="N2581" i="1"/>
  <c r="O2581" i="1" s="1"/>
  <c r="N1311" i="1"/>
  <c r="O1311" i="1" s="1"/>
  <c r="N1706" i="1"/>
  <c r="O1706" i="1" s="1"/>
  <c r="N9104" i="1"/>
  <c r="O9104" i="1" s="1"/>
  <c r="N5151" i="1"/>
  <c r="O5151" i="1" s="1"/>
  <c r="N13453" i="1"/>
  <c r="O13453" i="1" s="1"/>
  <c r="N10130" i="1"/>
  <c r="O10130" i="1" s="1"/>
  <c r="N15331" i="1"/>
  <c r="O15331" i="1" s="1"/>
  <c r="N13934" i="1"/>
  <c r="O13934" i="1" s="1"/>
  <c r="N8777" i="1"/>
  <c r="O8777" i="1" s="1"/>
  <c r="N12791" i="1"/>
  <c r="O12791" i="1" s="1"/>
  <c r="N2446" i="1"/>
  <c r="O2446" i="1" s="1"/>
  <c r="N13219" i="1"/>
  <c r="O13219" i="1" s="1"/>
  <c r="N11014" i="1"/>
  <c r="O11014" i="1" s="1"/>
  <c r="N5854" i="1"/>
  <c r="O5854" i="1" s="1"/>
  <c r="N12395" i="1"/>
  <c r="O12395" i="1" s="1"/>
  <c r="N10102" i="1"/>
  <c r="O10102" i="1" s="1"/>
  <c r="N1336" i="1"/>
  <c r="O1336" i="1" s="1"/>
  <c r="N15041" i="1"/>
  <c r="O15041" i="1" s="1"/>
  <c r="N4128" i="1"/>
  <c r="O4128" i="1" s="1"/>
  <c r="N8413" i="1"/>
  <c r="O8413" i="1" s="1"/>
  <c r="N13349" i="1"/>
  <c r="O13349" i="1" s="1"/>
  <c r="N4387" i="1"/>
  <c r="O4387" i="1" s="1"/>
  <c r="N3532" i="1"/>
  <c r="O3532" i="1" s="1"/>
  <c r="N8534" i="1"/>
  <c r="O8534" i="1" s="1"/>
  <c r="N5315" i="1"/>
  <c r="O5315" i="1" s="1"/>
  <c r="N10658" i="1"/>
  <c r="O10658" i="1" s="1"/>
  <c r="N4901" i="1"/>
  <c r="O4901" i="1" s="1"/>
  <c r="N15194" i="1"/>
  <c r="O15194" i="1" s="1"/>
  <c r="N4283" i="1"/>
  <c r="O4283" i="1" s="1"/>
  <c r="N9791" i="1"/>
  <c r="O9791" i="1" s="1"/>
  <c r="N4132" i="1"/>
  <c r="O4132" i="1" s="1"/>
  <c r="N7045" i="1"/>
  <c r="O7045" i="1" s="1"/>
  <c r="N4415" i="1"/>
  <c r="O4415" i="1" s="1"/>
  <c r="N6303" i="1"/>
  <c r="O6303" i="1" s="1"/>
  <c r="N9710" i="1"/>
  <c r="O9710" i="1" s="1"/>
  <c r="N10873" i="1"/>
  <c r="O10873" i="1" s="1"/>
  <c r="N3619" i="1"/>
  <c r="O3619" i="1" s="1"/>
  <c r="N13789" i="1"/>
  <c r="O13789" i="1" s="1"/>
  <c r="N4906" i="1"/>
  <c r="O4906" i="1" s="1"/>
  <c r="N970" i="1"/>
  <c r="O970" i="1" s="1"/>
  <c r="N14526" i="1"/>
  <c r="O14526" i="1" s="1"/>
  <c r="N4153" i="1"/>
  <c r="O4153" i="1" s="1"/>
  <c r="N15313" i="1"/>
  <c r="O15313" i="1" s="1"/>
  <c r="N8412" i="1"/>
  <c r="O8412" i="1" s="1"/>
  <c r="N13045" i="1"/>
  <c r="O13045" i="1" s="1"/>
  <c r="N1678" i="1"/>
  <c r="O1678" i="1" s="1"/>
  <c r="N8474" i="1"/>
  <c r="O8474" i="1" s="1"/>
  <c r="N302" i="1"/>
  <c r="O302" i="1" s="1"/>
  <c r="N5749" i="1"/>
  <c r="O5749" i="1" s="1"/>
  <c r="N646" i="1"/>
  <c r="O646" i="1" s="1"/>
  <c r="N7057" i="1"/>
  <c r="O7057" i="1" s="1"/>
  <c r="N10972" i="1"/>
  <c r="O10972" i="1" s="1"/>
  <c r="N13500" i="1"/>
  <c r="O13500" i="1" s="1"/>
  <c r="N10231" i="1"/>
  <c r="O10231" i="1" s="1"/>
  <c r="N11159" i="1"/>
  <c r="O11159" i="1" s="1"/>
  <c r="N3337" i="1"/>
  <c r="O3337" i="1" s="1"/>
  <c r="N4447" i="1"/>
  <c r="O4447" i="1" s="1"/>
  <c r="N14378" i="1"/>
  <c r="O14378" i="1" s="1"/>
  <c r="N2492" i="1"/>
  <c r="O2492" i="1" s="1"/>
  <c r="N15217" i="1"/>
  <c r="O15217" i="1" s="1"/>
  <c r="N12927" i="1"/>
  <c r="O12927" i="1" s="1"/>
  <c r="N12321" i="1"/>
  <c r="O12321" i="1" s="1"/>
  <c r="N12424" i="1"/>
  <c r="O12424" i="1" s="1"/>
  <c r="N5657" i="1"/>
  <c r="O5657" i="1" s="1"/>
  <c r="N12191" i="1"/>
  <c r="O12191" i="1" s="1"/>
  <c r="N5351" i="1"/>
  <c r="O5351" i="1" s="1"/>
  <c r="N5537" i="1"/>
  <c r="O5537" i="1" s="1"/>
  <c r="N12207" i="1"/>
  <c r="O12207" i="1" s="1"/>
  <c r="N5899" i="1"/>
  <c r="O5899" i="1" s="1"/>
  <c r="N12413" i="1"/>
  <c r="O12413" i="1" s="1"/>
  <c r="N183" i="1"/>
  <c r="O183" i="1" s="1"/>
  <c r="N2646" i="1"/>
  <c r="O2646" i="1" s="1"/>
  <c r="N14321" i="1"/>
  <c r="O14321" i="1" s="1"/>
  <c r="N9662" i="1"/>
  <c r="O9662" i="1" s="1"/>
  <c r="N7156" i="1"/>
  <c r="O7156" i="1" s="1"/>
  <c r="N8933" i="1"/>
  <c r="O8933" i="1" s="1"/>
  <c r="N6070" i="1"/>
  <c r="O6070" i="1" s="1"/>
  <c r="N2030" i="1"/>
  <c r="O2030" i="1" s="1"/>
  <c r="N13684" i="1"/>
  <c r="O13684" i="1" s="1"/>
  <c r="N11581" i="1"/>
  <c r="O11581" i="1" s="1"/>
  <c r="N10738" i="1"/>
  <c r="O10738" i="1" s="1"/>
  <c r="N12975" i="1"/>
  <c r="O12975" i="1" s="1"/>
  <c r="N11472" i="1"/>
  <c r="O11472" i="1" s="1"/>
  <c r="N7897" i="1"/>
  <c r="O7897" i="1" s="1"/>
  <c r="N2092" i="1"/>
  <c r="O2092" i="1" s="1"/>
  <c r="N1662" i="1"/>
  <c r="O1662" i="1" s="1"/>
  <c r="N486" i="1"/>
  <c r="O486" i="1" s="1"/>
  <c r="N7519" i="1"/>
  <c r="O7519" i="1" s="1"/>
  <c r="N2433" i="1"/>
  <c r="O2433" i="1" s="1"/>
  <c r="N4161" i="1"/>
  <c r="O4161" i="1" s="1"/>
  <c r="N13506" i="1"/>
  <c r="O13506" i="1" s="1"/>
  <c r="N9344" i="1"/>
  <c r="O9344" i="1" s="1"/>
  <c r="N15135" i="1"/>
  <c r="O15135" i="1" s="1"/>
  <c r="N14572" i="1"/>
  <c r="O14572" i="1" s="1"/>
  <c r="N6754" i="1"/>
  <c r="O6754" i="1" s="1"/>
  <c r="N10109" i="1"/>
  <c r="O10109" i="1" s="1"/>
  <c r="N14544" i="1"/>
  <c r="O14544" i="1" s="1"/>
  <c r="N12071" i="1"/>
  <c r="O12071" i="1" s="1"/>
  <c r="N10083" i="1"/>
  <c r="O10083" i="1" s="1"/>
  <c r="N9136" i="1"/>
  <c r="O9136" i="1" s="1"/>
  <c r="N8317" i="1"/>
  <c r="O8317" i="1" s="1"/>
  <c r="N2120" i="1"/>
  <c r="O2120" i="1" s="1"/>
  <c r="N1650" i="1"/>
  <c r="O1650" i="1" s="1"/>
  <c r="N3691" i="1"/>
  <c r="O3691" i="1" s="1"/>
  <c r="N8817" i="1"/>
  <c r="O8817" i="1" s="1"/>
  <c r="N14284" i="1"/>
  <c r="O14284" i="1" s="1"/>
  <c r="N5949" i="1"/>
  <c r="O5949" i="1" s="1"/>
  <c r="N13188" i="1"/>
  <c r="O13188" i="1" s="1"/>
  <c r="N346" i="1"/>
  <c r="O346" i="1" s="1"/>
  <c r="N11387" i="1"/>
  <c r="O11387" i="1" s="1"/>
  <c r="N1375" i="1"/>
  <c r="O1375" i="1" s="1"/>
  <c r="N13813" i="1"/>
  <c r="O13813" i="1" s="1"/>
  <c r="N7395" i="1"/>
  <c r="O7395" i="1" s="1"/>
  <c r="N7762" i="1"/>
  <c r="O7762" i="1" s="1"/>
  <c r="N14113" i="1"/>
  <c r="O14113" i="1" s="1"/>
  <c r="N6694" i="1"/>
  <c r="O6694" i="1" s="1"/>
  <c r="N13842" i="1"/>
  <c r="O13842" i="1" s="1"/>
  <c r="N10475" i="1"/>
  <c r="O10475" i="1" s="1"/>
  <c r="N4280" i="1"/>
  <c r="O4280" i="1" s="1"/>
  <c r="N954" i="1"/>
  <c r="O954" i="1" s="1"/>
  <c r="N13871" i="1"/>
  <c r="O13871" i="1" s="1"/>
  <c r="N4938" i="1"/>
  <c r="O4938" i="1" s="1"/>
  <c r="N383" i="1"/>
  <c r="O383" i="1" s="1"/>
  <c r="N13902" i="1"/>
  <c r="O13902" i="1" s="1"/>
  <c r="N8154" i="1"/>
  <c r="O8154" i="1" s="1"/>
  <c r="N10728" i="1"/>
  <c r="O10728" i="1" s="1"/>
  <c r="N14633" i="1"/>
  <c r="O14633" i="1" s="1"/>
  <c r="N3016" i="1"/>
  <c r="O3016" i="1" s="1"/>
  <c r="N9698" i="1"/>
  <c r="O9698" i="1" s="1"/>
  <c r="N2676" i="1"/>
  <c r="O2676" i="1" s="1"/>
  <c r="N3965" i="1"/>
  <c r="O3965" i="1" s="1"/>
  <c r="N8291" i="1"/>
  <c r="O8291" i="1" s="1"/>
  <c r="N3428" i="1"/>
  <c r="O3428" i="1" s="1"/>
  <c r="N7197" i="1"/>
  <c r="O7197" i="1" s="1"/>
  <c r="N257" i="1"/>
  <c r="O257" i="1" s="1"/>
  <c r="N9996" i="1"/>
  <c r="O9996" i="1" s="1"/>
  <c r="N11755" i="1"/>
  <c r="O11755" i="1" s="1"/>
  <c r="N3582" i="1"/>
  <c r="O3582" i="1" s="1"/>
  <c r="N436" i="1"/>
  <c r="O436" i="1" s="1"/>
  <c r="N1057" i="1"/>
  <c r="O1057" i="1" s="1"/>
  <c r="N9704" i="1"/>
  <c r="O9704" i="1" s="1"/>
  <c r="N15345" i="1"/>
  <c r="O15345" i="1" s="1"/>
  <c r="N10563" i="1"/>
  <c r="O10563" i="1" s="1"/>
  <c r="N149" i="1"/>
  <c r="O149" i="1" s="1"/>
  <c r="N14379" i="1"/>
  <c r="O14379" i="1" s="1"/>
  <c r="N13175" i="1"/>
  <c r="O13175" i="1" s="1"/>
  <c r="N8008" i="1"/>
  <c r="O8008" i="1" s="1"/>
  <c r="N12459" i="1"/>
  <c r="O12459" i="1" s="1"/>
  <c r="N4471" i="1"/>
  <c r="O4471" i="1" s="1"/>
  <c r="N1890" i="1"/>
  <c r="O1890" i="1" s="1"/>
  <c r="N2387" i="1"/>
  <c r="O2387" i="1" s="1"/>
  <c r="N3622" i="1"/>
  <c r="O3622" i="1" s="1"/>
  <c r="N4136" i="1"/>
  <c r="O4136" i="1" s="1"/>
  <c r="N6412" i="1"/>
  <c r="O6412" i="1" s="1"/>
  <c r="N10624" i="1"/>
  <c r="O10624" i="1" s="1"/>
  <c r="N2016" i="1"/>
  <c r="O2016" i="1" s="1"/>
  <c r="N3045" i="1"/>
  <c r="O3045" i="1" s="1"/>
  <c r="N1771" i="1"/>
  <c r="O1771" i="1" s="1"/>
  <c r="N7390" i="1"/>
  <c r="O7390" i="1" s="1"/>
  <c r="N10988" i="1"/>
  <c r="O10988" i="1" s="1"/>
  <c r="N6763" i="1"/>
  <c r="O6763" i="1" s="1"/>
  <c r="N11446" i="1"/>
  <c r="O11446" i="1" s="1"/>
  <c r="N8733" i="1"/>
  <c r="O8733" i="1" s="1"/>
  <c r="N4810" i="1"/>
  <c r="O4810" i="1" s="1"/>
  <c r="N8369" i="1"/>
  <c r="O8369" i="1" s="1"/>
  <c r="N12789" i="1"/>
  <c r="O12789" i="1" s="1"/>
  <c r="N2673" i="1"/>
  <c r="O2673" i="1" s="1"/>
  <c r="N8668" i="1"/>
  <c r="O8668" i="1" s="1"/>
  <c r="N10382" i="1"/>
  <c r="O10382" i="1" s="1"/>
  <c r="N13859" i="1"/>
  <c r="O13859" i="1" s="1"/>
  <c r="N9284" i="1"/>
  <c r="O9284" i="1" s="1"/>
  <c r="N668" i="1"/>
  <c r="O668" i="1" s="1"/>
  <c r="N8746" i="1"/>
  <c r="O8746" i="1" s="1"/>
  <c r="N3127" i="1"/>
  <c r="O3127" i="1" s="1"/>
  <c r="N7092" i="1"/>
  <c r="O7092" i="1" s="1"/>
  <c r="N8719" i="1"/>
  <c r="O8719" i="1" s="1"/>
  <c r="N10124" i="1"/>
  <c r="O10124" i="1" s="1"/>
  <c r="N1144" i="1"/>
  <c r="O1144" i="1" s="1"/>
  <c r="N13010" i="1"/>
  <c r="O13010" i="1" s="1"/>
  <c r="N14478" i="1"/>
  <c r="O14478" i="1" s="1"/>
  <c r="N10748" i="1"/>
  <c r="O10748" i="1" s="1"/>
  <c r="N9276" i="1"/>
  <c r="O9276" i="1" s="1"/>
  <c r="N9494" i="1"/>
  <c r="O9494" i="1" s="1"/>
  <c r="N10739" i="1"/>
  <c r="O10739" i="1" s="1"/>
  <c r="N13547" i="1"/>
  <c r="O13547" i="1" s="1"/>
  <c r="N2285" i="1"/>
  <c r="O2285" i="1" s="1"/>
  <c r="N544" i="1"/>
  <c r="O544" i="1" s="1"/>
  <c r="N1107" i="1"/>
  <c r="O1107" i="1" s="1"/>
  <c r="N4219" i="1"/>
  <c r="O4219" i="1" s="1"/>
  <c r="N6081" i="1"/>
  <c r="O6081" i="1" s="1"/>
  <c r="N7111" i="1"/>
  <c r="O7111" i="1" s="1"/>
  <c r="N3448" i="1"/>
  <c r="O3448" i="1" s="1"/>
  <c r="N1173" i="1"/>
  <c r="O1173" i="1" s="1"/>
  <c r="N3817" i="1"/>
  <c r="O3817" i="1" s="1"/>
  <c r="N11861" i="1"/>
  <c r="O11861" i="1" s="1"/>
  <c r="N9366" i="1"/>
  <c r="O9366" i="1" s="1"/>
  <c r="N11391" i="1"/>
  <c r="O11391" i="1" s="1"/>
  <c r="N8062" i="1"/>
  <c r="O8062" i="1" s="1"/>
  <c r="N3904" i="1"/>
  <c r="O3904" i="1" s="1"/>
  <c r="N14841" i="1"/>
  <c r="O14841" i="1" s="1"/>
  <c r="N13027" i="1"/>
  <c r="O13027" i="1" s="1"/>
  <c r="N13977" i="1"/>
  <c r="O13977" i="1" s="1"/>
  <c r="N3291" i="1"/>
  <c r="O3291" i="1" s="1"/>
  <c r="N10731" i="1"/>
  <c r="O10731" i="1" s="1"/>
  <c r="N8424" i="1"/>
  <c r="O8424" i="1" s="1"/>
  <c r="N3289" i="1"/>
  <c r="O3289" i="1" s="1"/>
  <c r="N12562" i="1"/>
  <c r="O12562" i="1" s="1"/>
  <c r="N56" i="1"/>
  <c r="O56" i="1" s="1"/>
  <c r="N2643" i="1"/>
  <c r="O2643" i="1" s="1"/>
  <c r="N2550" i="1"/>
  <c r="O2550" i="1" s="1"/>
  <c r="N8936" i="1"/>
  <c r="O8936" i="1" s="1"/>
  <c r="N7836" i="1"/>
  <c r="O7836" i="1" s="1"/>
  <c r="N14268" i="1"/>
  <c r="O14268" i="1" s="1"/>
  <c r="N12740" i="1"/>
  <c r="O12740" i="1" s="1"/>
  <c r="N5017" i="1"/>
  <c r="O5017" i="1" s="1"/>
  <c r="N8086" i="1"/>
  <c r="O8086" i="1" s="1"/>
  <c r="N4726" i="1"/>
  <c r="O4726" i="1" s="1"/>
  <c r="N3082" i="1"/>
  <c r="O3082" i="1" s="1"/>
  <c r="N9390" i="1"/>
  <c r="O9390" i="1" s="1"/>
  <c r="N12692" i="1"/>
  <c r="O12692" i="1" s="1"/>
  <c r="N468" i="1"/>
  <c r="O468" i="1" s="1"/>
  <c r="N773" i="1"/>
  <c r="O773" i="1" s="1"/>
  <c r="N584" i="1"/>
  <c r="O584" i="1" s="1"/>
  <c r="N10808" i="1"/>
  <c r="O10808" i="1" s="1"/>
  <c r="N5273" i="1"/>
  <c r="O5273" i="1" s="1"/>
  <c r="N10915" i="1"/>
  <c r="O10915" i="1" s="1"/>
  <c r="N3424" i="1"/>
  <c r="O3424" i="1" s="1"/>
  <c r="N167" i="1"/>
  <c r="O167" i="1" s="1"/>
  <c r="N10229" i="1"/>
  <c r="O10229" i="1" s="1"/>
  <c r="N2982" i="1"/>
  <c r="O2982" i="1" s="1"/>
  <c r="N8555" i="1"/>
  <c r="O8555" i="1" s="1"/>
  <c r="N6606" i="1"/>
  <c r="O6606" i="1" s="1"/>
  <c r="N13676" i="1"/>
  <c r="O13676" i="1" s="1"/>
  <c r="N594" i="1"/>
  <c r="O594" i="1" s="1"/>
  <c r="N6819" i="1"/>
  <c r="O6819" i="1" s="1"/>
  <c r="N12884" i="1"/>
  <c r="O12884" i="1" s="1"/>
  <c r="N10465" i="1"/>
  <c r="O10465" i="1" s="1"/>
  <c r="N13518" i="1"/>
  <c r="O13518" i="1" s="1"/>
  <c r="N15222" i="1"/>
  <c r="O15222" i="1" s="1"/>
  <c r="N8561" i="1"/>
  <c r="O8561" i="1" s="1"/>
  <c r="N5239" i="1"/>
  <c r="O5239" i="1" s="1"/>
  <c r="N1245" i="1"/>
  <c r="O1245" i="1" s="1"/>
  <c r="N9637" i="1"/>
  <c r="O9637" i="1" s="1"/>
  <c r="N11923" i="1"/>
  <c r="O11923" i="1" s="1"/>
  <c r="N7635" i="1"/>
  <c r="O7635" i="1" s="1"/>
  <c r="N3147" i="1"/>
  <c r="O3147" i="1" s="1"/>
  <c r="N13874" i="1"/>
  <c r="O13874" i="1" s="1"/>
  <c r="N13751" i="1"/>
  <c r="O13751" i="1" s="1"/>
  <c r="N5793" i="1"/>
  <c r="O5793" i="1" s="1"/>
  <c r="N10105" i="1"/>
  <c r="O10105" i="1" s="1"/>
  <c r="N11815" i="1"/>
  <c r="O11815" i="1" s="1"/>
  <c r="N1581" i="1"/>
  <c r="O1581" i="1" s="1"/>
  <c r="N12982" i="1"/>
  <c r="O12982" i="1" s="1"/>
  <c r="N11275" i="1"/>
  <c r="O11275" i="1" s="1"/>
  <c r="N7990" i="1"/>
  <c r="O7990" i="1" s="1"/>
  <c r="N14134" i="1"/>
  <c r="O14134" i="1" s="1"/>
  <c r="N12086" i="1"/>
  <c r="O12086" i="1" s="1"/>
  <c r="N7533" i="1"/>
  <c r="O7533" i="1" s="1"/>
  <c r="N13499" i="1"/>
  <c r="O13499" i="1" s="1"/>
  <c r="N13478" i="1"/>
  <c r="O13478" i="1" s="1"/>
  <c r="N9519" i="1"/>
  <c r="O9519" i="1" s="1"/>
  <c r="N13632" i="1"/>
  <c r="O13632" i="1" s="1"/>
  <c r="N11240" i="1"/>
  <c r="O11240" i="1" s="1"/>
  <c r="N1498" i="1"/>
  <c r="O1498" i="1" s="1"/>
  <c r="N13484" i="1"/>
  <c r="O13484" i="1" s="1"/>
  <c r="N11539" i="1"/>
  <c r="O11539" i="1" s="1"/>
  <c r="N5050" i="1"/>
  <c r="O5050" i="1" s="1"/>
  <c r="N2168" i="1"/>
  <c r="O2168" i="1" s="1"/>
  <c r="N1170" i="1"/>
  <c r="O1170" i="1" s="1"/>
  <c r="N14816" i="1"/>
  <c r="O14816" i="1" s="1"/>
  <c r="N9140" i="1"/>
  <c r="O9140" i="1" s="1"/>
  <c r="N996" i="1"/>
  <c r="O996" i="1" s="1"/>
  <c r="N386" i="1"/>
  <c r="O386" i="1" s="1"/>
  <c r="N1669" i="1"/>
  <c r="O1669" i="1" s="1"/>
  <c r="N10529" i="1"/>
  <c r="O10529" i="1" s="1"/>
  <c r="N3205" i="1"/>
  <c r="O3205" i="1" s="1"/>
  <c r="N7891" i="1"/>
  <c r="O7891" i="1" s="1"/>
  <c r="N12798" i="1"/>
  <c r="O12798" i="1" s="1"/>
  <c r="N11787" i="1"/>
  <c r="O11787" i="1" s="1"/>
  <c r="N6022" i="1"/>
  <c r="O6022" i="1" s="1"/>
  <c r="N12953" i="1"/>
  <c r="O12953" i="1" s="1"/>
  <c r="N4707" i="1"/>
  <c r="O4707" i="1" s="1"/>
  <c r="N3794" i="1"/>
  <c r="O3794" i="1" s="1"/>
  <c r="N11576" i="1"/>
  <c r="O11576" i="1" s="1"/>
  <c r="N7593" i="1"/>
  <c r="O7593" i="1" s="1"/>
  <c r="N14539" i="1"/>
  <c r="O14539" i="1" s="1"/>
  <c r="N4120" i="1"/>
  <c r="O4120" i="1" s="1"/>
  <c r="N8108" i="1"/>
  <c r="O8108" i="1" s="1"/>
  <c r="N3111" i="1"/>
  <c r="O3111" i="1" s="1"/>
  <c r="N1241" i="1"/>
  <c r="O1241" i="1" s="1"/>
  <c r="N2879" i="1"/>
  <c r="O2879" i="1" s="1"/>
  <c r="N919" i="1"/>
  <c r="O919" i="1" s="1"/>
  <c r="N3069" i="1"/>
  <c r="O3069" i="1" s="1"/>
  <c r="N358" i="1"/>
  <c r="O358" i="1" s="1"/>
  <c r="N2082" i="1"/>
  <c r="O2082" i="1" s="1"/>
  <c r="N6584" i="1"/>
  <c r="O6584" i="1" s="1"/>
  <c r="N4224" i="1"/>
  <c r="O4224" i="1" s="1"/>
  <c r="N5003" i="1"/>
  <c r="O5003" i="1" s="1"/>
  <c r="N2632" i="1"/>
  <c r="O2632" i="1" s="1"/>
  <c r="N14289" i="1"/>
  <c r="O14289" i="1" s="1"/>
  <c r="N13747" i="1"/>
  <c r="O13747" i="1" s="1"/>
  <c r="N5033" i="1"/>
  <c r="O5033" i="1" s="1"/>
  <c r="N14090" i="1"/>
  <c r="O14090" i="1" s="1"/>
  <c r="N6701" i="1"/>
  <c r="O6701" i="1" s="1"/>
  <c r="N4489" i="1"/>
  <c r="O4489" i="1" s="1"/>
  <c r="N15201" i="1"/>
  <c r="O15201" i="1" s="1"/>
  <c r="N6531" i="1"/>
  <c r="O6531" i="1" s="1"/>
  <c r="N1285" i="1"/>
  <c r="O1285" i="1" s="1"/>
  <c r="N8993" i="1"/>
  <c r="O8993" i="1" s="1"/>
  <c r="N2790" i="1"/>
  <c r="O2790" i="1" s="1"/>
  <c r="N9427" i="1"/>
  <c r="O9427" i="1" s="1"/>
  <c r="N753" i="1"/>
  <c r="O753" i="1" s="1"/>
  <c r="N1721" i="1"/>
  <c r="O1721" i="1" s="1"/>
  <c r="N4757" i="1"/>
  <c r="O4757" i="1" s="1"/>
  <c r="N9455" i="1"/>
  <c r="O9455" i="1" s="1"/>
  <c r="N9936" i="1"/>
  <c r="O9936" i="1" s="1"/>
  <c r="N9959" i="1"/>
  <c r="O9959" i="1" s="1"/>
  <c r="N7815" i="1"/>
  <c r="O7815" i="1" s="1"/>
  <c r="N5027" i="1"/>
  <c r="O5027" i="1" s="1"/>
  <c r="N13419" i="1"/>
  <c r="O13419" i="1" s="1"/>
  <c r="N6906" i="1"/>
  <c r="O6906" i="1" s="1"/>
  <c r="N12043" i="1"/>
  <c r="O12043" i="1" s="1"/>
  <c r="N7219" i="1"/>
  <c r="O7219" i="1" s="1"/>
  <c r="N13177" i="1"/>
  <c r="O13177" i="1" s="1"/>
  <c r="N433" i="1"/>
  <c r="O433" i="1" s="1"/>
  <c r="N4087" i="1"/>
  <c r="O4087" i="1" s="1"/>
  <c r="N11983" i="1"/>
  <c r="O11983" i="1" s="1"/>
  <c r="N10653" i="1"/>
  <c r="O10653" i="1" s="1"/>
  <c r="N13909" i="1"/>
  <c r="O13909" i="1" s="1"/>
  <c r="N9132" i="1"/>
  <c r="O9132" i="1" s="1"/>
  <c r="N14675" i="1"/>
  <c r="O14675" i="1" s="1"/>
  <c r="N14050" i="1"/>
  <c r="O14050" i="1" s="1"/>
  <c r="N14228" i="1"/>
  <c r="O14228" i="1" s="1"/>
  <c r="N9432" i="1"/>
  <c r="O9432" i="1" s="1"/>
  <c r="N13669" i="1"/>
  <c r="O13669" i="1" s="1"/>
  <c r="N6529" i="1"/>
  <c r="O6529" i="1" s="1"/>
  <c r="N14981" i="1"/>
  <c r="O14981" i="1" s="1"/>
  <c r="N2548" i="1"/>
  <c r="O2548" i="1" s="1"/>
  <c r="N4537" i="1"/>
  <c r="O4537" i="1" s="1"/>
  <c r="N7845" i="1"/>
  <c r="O7845" i="1" s="1"/>
  <c r="N14776" i="1"/>
  <c r="O14776" i="1" s="1"/>
  <c r="N8887" i="1"/>
  <c r="O8887" i="1" s="1"/>
  <c r="N981" i="1"/>
  <c r="O981" i="1" s="1"/>
  <c r="N9479" i="1"/>
  <c r="O9479" i="1" s="1"/>
  <c r="N14636" i="1"/>
  <c r="O14636" i="1" s="1"/>
  <c r="N6590" i="1"/>
  <c r="O6590" i="1" s="1"/>
  <c r="N4577" i="1"/>
  <c r="O4577" i="1" s="1"/>
  <c r="N9221" i="1"/>
  <c r="O9221" i="1" s="1"/>
  <c r="N10519" i="1"/>
  <c r="O10519" i="1" s="1"/>
  <c r="N6084" i="1"/>
  <c r="O6084" i="1" s="1"/>
  <c r="N1193" i="1"/>
  <c r="O1193" i="1" s="1"/>
  <c r="N5671" i="1"/>
  <c r="O5671" i="1" s="1"/>
  <c r="N7448" i="1"/>
  <c r="O7448" i="1" s="1"/>
  <c r="N7948" i="1"/>
  <c r="O7948" i="1" s="1"/>
  <c r="N10791" i="1"/>
  <c r="O10791" i="1" s="1"/>
  <c r="N265" i="1"/>
  <c r="O265" i="1" s="1"/>
  <c r="N13597" i="1"/>
  <c r="O13597" i="1" s="1"/>
  <c r="N9316" i="1"/>
  <c r="O9316" i="1" s="1"/>
  <c r="N8096" i="1"/>
  <c r="O8096" i="1" s="1"/>
  <c r="N2463" i="1"/>
  <c r="O2463" i="1" s="1"/>
  <c r="N1870" i="1"/>
  <c r="O1870" i="1" s="1"/>
  <c r="N8600" i="1"/>
  <c r="O8600" i="1" s="1"/>
  <c r="N11044" i="1"/>
  <c r="O11044" i="1" s="1"/>
  <c r="N11691" i="1"/>
  <c r="O11691" i="1" s="1"/>
  <c r="N8782" i="1"/>
  <c r="O8782" i="1" s="1"/>
  <c r="N5364" i="1"/>
  <c r="O5364" i="1" s="1"/>
  <c r="N2161" i="1"/>
  <c r="O2161" i="1" s="1"/>
  <c r="N8710" i="1"/>
  <c r="O8710" i="1" s="1"/>
  <c r="N5068" i="1"/>
  <c r="O5068" i="1" s="1"/>
  <c r="N12430" i="1"/>
  <c r="O12430" i="1" s="1"/>
  <c r="N7756" i="1"/>
  <c r="O7756" i="1" s="1"/>
  <c r="N3443" i="1"/>
  <c r="O3443" i="1" s="1"/>
  <c r="N12773" i="1"/>
  <c r="O12773" i="1" s="1"/>
  <c r="N14029" i="1"/>
  <c r="O14029" i="1" s="1"/>
  <c r="N2815" i="1"/>
  <c r="O2815" i="1" s="1"/>
  <c r="N8463" i="1"/>
  <c r="O8463" i="1" s="1"/>
  <c r="N13014" i="1"/>
  <c r="O13014" i="1" s="1"/>
  <c r="N13292" i="1"/>
  <c r="O13292" i="1" s="1"/>
  <c r="N8984" i="1"/>
  <c r="O8984" i="1" s="1"/>
  <c r="N8139" i="1"/>
  <c r="O8139" i="1" s="1"/>
  <c r="N743" i="1"/>
  <c r="O743" i="1" s="1"/>
  <c r="N11249" i="1"/>
  <c r="O11249" i="1" s="1"/>
  <c r="N2804" i="1"/>
  <c r="O2804" i="1" s="1"/>
  <c r="N13608" i="1"/>
  <c r="O13608" i="1" s="1"/>
  <c r="N12143" i="1"/>
  <c r="O12143" i="1" s="1"/>
  <c r="N15277" i="1"/>
  <c r="O15277" i="1" s="1"/>
  <c r="N8392" i="1"/>
  <c r="O8392" i="1" s="1"/>
  <c r="N7080" i="1"/>
  <c r="O7080" i="1" s="1"/>
  <c r="N4627" i="1"/>
  <c r="O4627" i="1" s="1"/>
  <c r="N610" i="1"/>
  <c r="O610" i="1" s="1"/>
  <c r="N9754" i="1"/>
  <c r="O9754" i="1" s="1"/>
  <c r="N14530" i="1"/>
  <c r="O14530" i="1" s="1"/>
  <c r="N7244" i="1"/>
  <c r="O7244" i="1" s="1"/>
  <c r="N4472" i="1"/>
  <c r="O4472" i="1" s="1"/>
  <c r="N10446" i="1"/>
  <c r="O10446" i="1" s="1"/>
  <c r="N10998" i="1"/>
  <c r="O10998" i="1" s="1"/>
  <c r="N11013" i="1"/>
  <c r="O11013" i="1" s="1"/>
  <c r="N14716" i="1"/>
  <c r="O14716" i="1" s="1"/>
  <c r="N1889" i="1"/>
  <c r="O1889" i="1" s="1"/>
  <c r="N12472" i="1"/>
  <c r="O12472" i="1" s="1"/>
  <c r="N1263" i="1"/>
  <c r="O1263" i="1" s="1"/>
  <c r="N10822" i="1"/>
  <c r="O10822" i="1" s="1"/>
  <c r="N11590" i="1"/>
  <c r="O11590" i="1" s="1"/>
  <c r="N6102" i="1"/>
  <c r="O6102" i="1" s="1"/>
  <c r="N11068" i="1"/>
  <c r="O11068" i="1" s="1"/>
  <c r="N3132" i="1"/>
  <c r="O3132" i="1" s="1"/>
  <c r="N508" i="1"/>
  <c r="O508" i="1" s="1"/>
  <c r="N2730" i="1"/>
  <c r="O2730" i="1" s="1"/>
  <c r="N2106" i="1"/>
  <c r="O2106" i="1" s="1"/>
  <c r="N12919" i="1"/>
  <c r="O12919" i="1" s="1"/>
  <c r="N4133" i="1"/>
  <c r="O4133" i="1" s="1"/>
  <c r="N11137" i="1"/>
  <c r="O11137" i="1" s="1"/>
  <c r="N12793" i="1"/>
  <c r="O12793" i="1" s="1"/>
  <c r="N14662" i="1"/>
  <c r="O14662" i="1" s="1"/>
  <c r="N12690" i="1"/>
  <c r="O12690" i="1" s="1"/>
  <c r="N12974" i="1"/>
  <c r="O12974" i="1" s="1"/>
  <c r="N5218" i="1"/>
  <c r="O5218" i="1" s="1"/>
  <c r="N4397" i="1"/>
  <c r="O4397" i="1" s="1"/>
  <c r="N6388" i="1"/>
  <c r="O6388" i="1" s="1"/>
  <c r="N10425" i="1"/>
  <c r="O10425" i="1" s="1"/>
  <c r="N4713" i="1"/>
  <c r="O4713" i="1" s="1"/>
  <c r="N458" i="1"/>
  <c r="O458" i="1" s="1"/>
  <c r="N8372" i="1"/>
  <c r="O8372" i="1" s="1"/>
  <c r="N526" i="1"/>
  <c r="O526" i="1" s="1"/>
  <c r="N12016" i="1"/>
  <c r="O12016" i="1" s="1"/>
  <c r="N1878" i="1"/>
  <c r="O1878" i="1" s="1"/>
  <c r="N14034" i="1"/>
  <c r="O14034" i="1" s="1"/>
  <c r="N8360" i="1"/>
  <c r="O8360" i="1" s="1"/>
  <c r="N9837" i="1"/>
  <c r="O9837" i="1" s="1"/>
  <c r="N5619" i="1"/>
  <c r="O5619" i="1" s="1"/>
  <c r="N10002" i="1"/>
  <c r="O10002" i="1" s="1"/>
  <c r="N3890" i="1"/>
  <c r="O3890" i="1" s="1"/>
  <c r="N12489" i="1"/>
  <c r="O12489" i="1" s="1"/>
  <c r="N4888" i="1"/>
  <c r="O4888" i="1" s="1"/>
  <c r="N9782" i="1"/>
  <c r="O9782" i="1" s="1"/>
  <c r="N11103" i="1"/>
  <c r="O11103" i="1" s="1"/>
  <c r="N4813" i="1"/>
  <c r="O4813" i="1" s="1"/>
  <c r="N9828" i="1"/>
  <c r="O9828" i="1" s="1"/>
  <c r="N5682" i="1"/>
  <c r="O5682" i="1" s="1"/>
  <c r="N8320" i="1"/>
  <c r="O8320" i="1" s="1"/>
  <c r="N12093" i="1"/>
  <c r="O12093" i="1" s="1"/>
  <c r="N11227" i="1"/>
  <c r="O11227" i="1" s="1"/>
  <c r="N3626" i="1"/>
  <c r="O3626" i="1" s="1"/>
  <c r="N10853" i="1"/>
  <c r="O10853" i="1" s="1"/>
  <c r="N12462" i="1"/>
  <c r="O12462" i="1" s="1"/>
  <c r="N2188" i="1"/>
  <c r="O2188" i="1" s="1"/>
  <c r="N658" i="1"/>
  <c r="O658" i="1" s="1"/>
  <c r="N6817" i="1"/>
  <c r="O6817" i="1" s="1"/>
  <c r="N3795" i="1"/>
  <c r="O3795" i="1" s="1"/>
  <c r="N1539" i="1"/>
  <c r="O1539" i="1" s="1"/>
  <c r="N13581" i="1"/>
  <c r="O13581" i="1" s="1"/>
  <c r="N537" i="1"/>
  <c r="O537" i="1" s="1"/>
  <c r="N5073" i="1"/>
  <c r="O5073" i="1" s="1"/>
  <c r="N11865" i="1"/>
  <c r="O11865" i="1" s="1"/>
  <c r="N625" i="1"/>
  <c r="O625" i="1" s="1"/>
  <c r="N3393" i="1"/>
  <c r="O3393" i="1" s="1"/>
  <c r="N9579" i="1"/>
  <c r="O9579" i="1" s="1"/>
  <c r="N7137" i="1"/>
  <c r="O7137" i="1" s="1"/>
  <c r="N1355" i="1"/>
  <c r="O1355" i="1" s="1"/>
  <c r="N6059" i="1"/>
  <c r="O6059" i="1" s="1"/>
  <c r="N4666" i="1"/>
  <c r="O4666" i="1" s="1"/>
  <c r="N10757" i="1"/>
  <c r="O10757" i="1" s="1"/>
  <c r="N8596" i="1"/>
  <c r="O8596" i="1" s="1"/>
  <c r="N8080" i="1"/>
  <c r="O8080" i="1" s="1"/>
  <c r="N11664" i="1"/>
  <c r="O11664" i="1" s="1"/>
  <c r="N3234" i="1"/>
  <c r="O3234" i="1" s="1"/>
  <c r="N9523" i="1"/>
  <c r="O9523" i="1" s="1"/>
  <c r="N2912" i="1"/>
  <c r="O2912" i="1" s="1"/>
  <c r="N7615" i="1"/>
  <c r="O7615" i="1" s="1"/>
  <c r="N11021" i="1"/>
  <c r="O11021" i="1" s="1"/>
  <c r="N10798" i="1"/>
  <c r="O10798" i="1" s="1"/>
  <c r="N6934" i="1"/>
  <c r="O6934" i="1" s="1"/>
  <c r="N3990" i="1"/>
  <c r="O3990" i="1" s="1"/>
  <c r="N342" i="1"/>
  <c r="O342" i="1" s="1"/>
  <c r="N5872" i="1"/>
  <c r="O5872" i="1" s="1"/>
  <c r="N9177" i="1"/>
  <c r="O9177" i="1" s="1"/>
  <c r="N4436" i="1"/>
  <c r="O4436" i="1" s="1"/>
  <c r="N12447" i="1"/>
  <c r="O12447" i="1" s="1"/>
  <c r="N12972" i="1"/>
  <c r="O12972" i="1" s="1"/>
  <c r="N6387" i="1"/>
  <c r="O6387" i="1" s="1"/>
  <c r="N6937" i="1"/>
  <c r="O6937" i="1" s="1"/>
  <c r="N2749" i="1"/>
  <c r="O2749" i="1" s="1"/>
  <c r="N2392" i="1"/>
  <c r="O2392" i="1" s="1"/>
  <c r="N3536" i="1"/>
  <c r="O3536" i="1" s="1"/>
  <c r="N6212" i="1"/>
  <c r="O6212" i="1" s="1"/>
  <c r="N14940" i="1"/>
  <c r="O14940" i="1" s="1"/>
  <c r="N9587" i="1"/>
  <c r="O9587" i="1" s="1"/>
  <c r="N6433" i="1"/>
  <c r="O6433" i="1" s="1"/>
  <c r="N3343" i="1"/>
  <c r="O3343" i="1" s="1"/>
  <c r="N11964" i="1"/>
  <c r="O11964" i="1" s="1"/>
  <c r="N9858" i="1"/>
  <c r="O9858" i="1" s="1"/>
  <c r="N6141" i="1"/>
  <c r="O6141" i="1" s="1"/>
  <c r="N9377" i="1"/>
  <c r="O9377" i="1" s="1"/>
  <c r="N8880" i="1"/>
  <c r="O8880" i="1" s="1"/>
  <c r="N8938" i="1"/>
  <c r="O8938" i="1" s="1"/>
  <c r="N1105" i="1"/>
  <c r="O1105" i="1" s="1"/>
  <c r="N13824" i="1"/>
  <c r="O13824" i="1" s="1"/>
  <c r="N13093" i="1"/>
  <c r="O13093" i="1" s="1"/>
  <c r="N1266" i="1"/>
  <c r="O1266" i="1" s="1"/>
  <c r="N9762" i="1"/>
  <c r="O9762" i="1" s="1"/>
  <c r="N7594" i="1"/>
  <c r="O7594" i="1" s="1"/>
  <c r="N11422" i="1"/>
  <c r="O11422" i="1" s="1"/>
  <c r="N6043" i="1"/>
  <c r="O6043" i="1" s="1"/>
  <c r="N15027" i="1"/>
  <c r="O15027" i="1" s="1"/>
  <c r="N14618" i="1"/>
  <c r="O14618" i="1" s="1"/>
  <c r="N1491" i="1"/>
  <c r="O1491" i="1" s="1"/>
  <c r="N4654" i="1"/>
  <c r="O4654" i="1" s="1"/>
  <c r="N3174" i="1"/>
  <c r="O3174" i="1" s="1"/>
  <c r="N4837" i="1"/>
  <c r="O4837" i="1" s="1"/>
  <c r="N7311" i="1"/>
  <c r="O7311" i="1" s="1"/>
  <c r="N1794" i="1"/>
  <c r="O1794" i="1" s="1"/>
  <c r="N10943" i="1"/>
  <c r="O10943" i="1" s="1"/>
  <c r="N8831" i="1"/>
  <c r="O8831" i="1" s="1"/>
  <c r="N2235" i="1"/>
  <c r="O2235" i="1" s="1"/>
  <c r="N10430" i="1"/>
  <c r="O10430" i="1" s="1"/>
  <c r="N9902" i="1"/>
  <c r="O9902" i="1" s="1"/>
  <c r="N13583" i="1"/>
  <c r="O13583" i="1" s="1"/>
  <c r="N3239" i="1"/>
  <c r="O3239" i="1" s="1"/>
  <c r="N9364" i="1"/>
  <c r="O9364" i="1" s="1"/>
  <c r="N13469" i="1"/>
  <c r="O13469" i="1" s="1"/>
  <c r="N4028" i="1"/>
  <c r="O4028" i="1" s="1"/>
  <c r="N3557" i="1"/>
  <c r="O3557" i="1" s="1"/>
  <c r="N4183" i="1"/>
  <c r="O4183" i="1" s="1"/>
  <c r="N11708" i="1"/>
  <c r="O11708" i="1" s="1"/>
  <c r="N12440" i="1"/>
  <c r="O12440" i="1" s="1"/>
  <c r="N547" i="1"/>
  <c r="O547" i="1" s="1"/>
  <c r="N4789" i="1"/>
  <c r="O4789" i="1" s="1"/>
  <c r="N1957" i="1"/>
  <c r="O1957" i="1" s="1"/>
  <c r="N2334" i="1"/>
  <c r="O2334" i="1" s="1"/>
  <c r="N12540" i="1"/>
  <c r="O12540" i="1" s="1"/>
  <c r="N14818" i="1"/>
  <c r="O14818" i="1" s="1"/>
  <c r="N6262" i="1"/>
  <c r="O6262" i="1" s="1"/>
  <c r="N14909" i="1"/>
  <c r="O14909" i="1" s="1"/>
  <c r="N5723" i="1"/>
  <c r="O5723" i="1" s="1"/>
  <c r="N11019" i="1"/>
  <c r="O11019" i="1" s="1"/>
  <c r="N5421" i="1"/>
  <c r="O5421" i="1" s="1"/>
  <c r="N4873" i="1"/>
  <c r="O4873" i="1" s="1"/>
  <c r="N9062" i="1"/>
  <c r="O9062" i="1" s="1"/>
  <c r="N13354" i="1"/>
  <c r="O13354" i="1" s="1"/>
  <c r="N9145" i="1"/>
  <c r="O9145" i="1" s="1"/>
  <c r="N8763" i="1"/>
  <c r="O8763" i="1" s="1"/>
  <c r="N7716" i="1"/>
  <c r="O7716" i="1" s="1"/>
  <c r="N14547" i="1"/>
  <c r="O14547" i="1" s="1"/>
  <c r="N12525" i="1"/>
  <c r="O12525" i="1" s="1"/>
  <c r="N6142" i="1"/>
  <c r="O6142" i="1" s="1"/>
  <c r="N12667" i="1"/>
  <c r="O12667" i="1" s="1"/>
  <c r="N1679" i="1"/>
  <c r="O1679" i="1" s="1"/>
  <c r="N6625" i="1"/>
  <c r="O6625" i="1" s="1"/>
  <c r="N1735" i="1"/>
  <c r="O1735" i="1" s="1"/>
  <c r="N15318" i="1"/>
  <c r="O15318" i="1" s="1"/>
  <c r="N739" i="1"/>
  <c r="O739" i="1" s="1"/>
  <c r="N13929" i="1"/>
  <c r="O13929" i="1" s="1"/>
  <c r="N14298" i="1"/>
  <c r="O14298" i="1" s="1"/>
  <c r="N4446" i="1"/>
  <c r="O4446" i="1" s="1"/>
  <c r="N14564" i="1"/>
  <c r="O14564" i="1" s="1"/>
  <c r="N7657" i="1"/>
  <c r="O7657" i="1" s="1"/>
  <c r="N14384" i="1"/>
  <c r="O14384" i="1" s="1"/>
  <c r="N7428" i="1"/>
  <c r="O7428" i="1" s="1"/>
  <c r="N7190" i="1"/>
  <c r="O7190" i="1" s="1"/>
  <c r="N11575" i="1"/>
  <c r="O11575" i="1" s="1"/>
  <c r="N3589" i="1"/>
  <c r="O3589" i="1" s="1"/>
  <c r="N13863" i="1"/>
  <c r="O13863" i="1" s="1"/>
  <c r="N13034" i="1"/>
  <c r="O13034" i="1" s="1"/>
  <c r="N2060" i="1"/>
  <c r="O2060" i="1" s="1"/>
  <c r="N453" i="1"/>
  <c r="O453" i="1" s="1"/>
  <c r="N10931" i="1"/>
  <c r="O10931" i="1" s="1"/>
  <c r="N5314" i="1"/>
  <c r="O5314" i="1" s="1"/>
  <c r="N1584" i="1"/>
  <c r="O1584" i="1" s="1"/>
  <c r="N13748" i="1"/>
  <c r="O13748" i="1" s="1"/>
  <c r="N15280" i="1"/>
  <c r="O15280" i="1" s="1"/>
  <c r="N4846" i="1"/>
  <c r="O4846" i="1" s="1"/>
  <c r="N2837" i="1"/>
  <c r="O2837" i="1" s="1"/>
  <c r="N13158" i="1"/>
  <c r="O13158" i="1" s="1"/>
  <c r="N8104" i="1"/>
  <c r="O8104" i="1" s="1"/>
  <c r="N10103" i="1"/>
  <c r="O10103" i="1" s="1"/>
</calcChain>
</file>

<file path=xl/sharedStrings.xml><?xml version="1.0" encoding="utf-8"?>
<sst xmlns="http://schemas.openxmlformats.org/spreadsheetml/2006/main" count="92261" uniqueCount="15448">
  <si>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</si>
  <si>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</si>
  <si>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</si>
  <si>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</si>
  <si>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</si>
  <si>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</si>
  <si>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</si>
  <si>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</si>
  <si>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</si>
  <si>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</si>
  <si>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</si>
  <si>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</si>
  <si>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</si>
  <si>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</si>
  <si>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</si>
  <si>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</si>
  <si>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</si>
  <si>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</si>
  <si>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</si>
  <si>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</si>
  <si>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</si>
  <si>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</si>
  <si>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</si>
  <si>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</si>
  <si>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</si>
  <si>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</si>
  <si>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</si>
  <si>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</si>
  <si>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</si>
  <si>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</si>
  <si>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</si>
  <si>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</si>
  <si>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</si>
  <si>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</si>
  <si>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</si>
  <si>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</si>
  <si>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</si>
  <si>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</si>
  <si>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</si>
  <si>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</si>
  <si>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</si>
  <si>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</si>
  <si>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</si>
  <si>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</si>
  <si>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</si>
  <si>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</si>
  <si>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</si>
  <si>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</si>
  <si>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</si>
  <si>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</si>
  <si>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</si>
  <si>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</si>
  <si>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</si>
  <si>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</si>
  <si>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</si>
  <si>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</si>
  <si>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</si>
  <si>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</si>
  <si>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</si>
  <si>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</si>
  <si>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</si>
  <si>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</si>
  <si>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</si>
  <si>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</si>
  <si>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</si>
  <si>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</si>
  <si>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</si>
  <si>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</si>
  <si>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</si>
  <si>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</si>
  <si>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</si>
  <si>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</si>
  <si>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</si>
  <si>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</si>
  <si>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</si>
  <si>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</si>
  <si>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</si>
  <si>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</si>
  <si>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</si>
  <si>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</si>
  <si>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</si>
  <si>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</si>
  <si>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</si>
  <si>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</si>
  <si>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</si>
  <si>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</si>
  <si>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</si>
  <si>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</si>
  <si>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</si>
  <si>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</si>
  <si>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</si>
  <si>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</si>
  <si>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</si>
  <si>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</si>
  <si>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</si>
  <si>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</si>
  <si>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</si>
  <si>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</si>
  <si>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</si>
  <si>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</si>
  <si>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</si>
  <si>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</si>
  <si>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</si>
  <si>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</si>
  <si>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</si>
  <si>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</si>
  <si>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</si>
  <si>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</si>
  <si>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</si>
  <si>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</si>
  <si>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</si>
  <si>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</si>
  <si>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</si>
  <si>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</si>
  <si>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</si>
  <si>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</si>
  <si>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</si>
  <si>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</si>
  <si>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</si>
  <si>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</si>
  <si>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</si>
  <si>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</si>
  <si>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</si>
  <si>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</si>
  <si>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</si>
  <si>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</si>
  <si>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</si>
  <si>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</si>
  <si>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</si>
  <si>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</si>
  <si>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</si>
  <si>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</si>
  <si>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</si>
  <si>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</si>
  <si>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</si>
  <si>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</si>
  <si>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</si>
  <si>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</si>
  <si>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</si>
  <si>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</si>
  <si>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</si>
  <si>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</si>
  <si>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</si>
  <si>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</si>
  <si>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</si>
  <si>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</si>
  <si>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</si>
  <si>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</si>
  <si>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</si>
  <si>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</si>
  <si>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</si>
  <si>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</si>
  <si>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</si>
  <si>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</si>
  <si>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</si>
  <si>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</si>
  <si>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</si>
  <si>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</si>
  <si>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</si>
  <si>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</si>
  <si>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</si>
  <si>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</si>
  <si>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</si>
  <si>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</si>
  <si>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</si>
  <si>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</si>
  <si>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</si>
  <si>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</si>
  <si>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</si>
  <si>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</si>
  <si>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</si>
  <si>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</si>
  <si>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</si>
  <si>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</si>
  <si>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</si>
  <si>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</si>
  <si>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</si>
  <si>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</si>
  <si>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</si>
  <si>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</si>
  <si>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</si>
  <si>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</si>
  <si>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</si>
  <si>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</si>
  <si>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</si>
  <si>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</si>
  <si>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</si>
  <si>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</si>
  <si>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</si>
  <si>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</si>
  <si>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</si>
  <si>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</si>
  <si>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</si>
  <si>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</si>
  <si>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</si>
  <si>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</si>
  <si>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</si>
  <si>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</si>
  <si>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</si>
  <si>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</si>
  <si>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</si>
  <si>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</si>
  <si>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</si>
  <si>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</si>
  <si>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</si>
  <si>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</si>
  <si>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</si>
  <si>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</si>
  <si>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</si>
  <si>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</si>
  <si>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</si>
  <si>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</si>
  <si>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</si>
  <si>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</si>
  <si>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</si>
  <si>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</si>
  <si>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</si>
  <si>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</si>
  <si>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</si>
  <si>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</si>
  <si>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</si>
  <si>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</si>
  <si>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</si>
  <si>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</si>
  <si>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</si>
  <si>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</si>
  <si>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</si>
  <si>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</si>
  <si>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</si>
  <si>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</si>
  <si>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</si>
  <si>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</si>
  <si>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</si>
  <si>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</si>
  <si>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</si>
  <si>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</si>
  <si>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</si>
  <si>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</si>
  <si>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</si>
  <si>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</si>
  <si>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</si>
  <si>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</si>
  <si>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</si>
  <si>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</si>
  <si>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</si>
  <si>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</si>
  <si>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</si>
  <si>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</si>
  <si>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</si>
  <si>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</si>
  <si>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</si>
  <si>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</si>
  <si>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</si>
  <si>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</si>
  <si>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</si>
  <si>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</si>
  <si>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</si>
  <si>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</si>
  <si>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</si>
  <si>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</si>
  <si>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</si>
  <si>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</si>
  <si>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</si>
  <si>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</si>
  <si>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</si>
  <si>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</si>
  <si>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</si>
  <si>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</si>
  <si>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</si>
  <si>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</si>
  <si>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</si>
  <si>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</si>
  <si>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</si>
  <si>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</si>
  <si>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</si>
  <si>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</si>
  <si>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</si>
  <si>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</si>
  <si>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</si>
  <si>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</si>
  <si>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</si>
  <si>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</si>
  <si>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</si>
  <si>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</si>
  <si>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</si>
  <si>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</si>
  <si>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</si>
  <si>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</si>
  <si>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</si>
  <si>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</si>
  <si>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</si>
  <si>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</si>
  <si>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</si>
  <si>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</si>
  <si>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</si>
  <si>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</si>
  <si>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</si>
  <si>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</si>
  <si>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</si>
  <si>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</si>
  <si>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</si>
  <si>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</si>
  <si>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</si>
  <si>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</si>
  <si>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</si>
  <si>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</si>
  <si>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</si>
  <si>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</si>
  <si>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</si>
  <si>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</si>
  <si>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</si>
  <si>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</si>
  <si>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</si>
  <si>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</si>
  <si>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</si>
  <si>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</si>
  <si>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</si>
  <si>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</si>
  <si>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</si>
  <si>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</si>
  <si>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</si>
  <si>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</si>
  <si>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</si>
  <si>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</si>
  <si>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</si>
  <si>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</si>
  <si>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</si>
  <si>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</si>
  <si>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</si>
  <si>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</si>
  <si>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</si>
  <si>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</si>
  <si>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</si>
  <si>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</si>
  <si>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</si>
  <si>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</si>
  <si>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</si>
  <si>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</si>
  <si>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</si>
  <si>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</si>
  <si>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</si>
  <si>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</si>
  <si>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</si>
  <si>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</si>
  <si>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</si>
  <si>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</si>
  <si>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</si>
  <si>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</si>
  <si>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</si>
  <si>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</si>
  <si>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</si>
  <si>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</si>
  <si>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</si>
  <si>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</si>
  <si>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</si>
  <si>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</si>
  <si>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</si>
  <si>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</si>
  <si>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</si>
  <si>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</si>
  <si>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</si>
  <si>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</si>
  <si>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</si>
  <si>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</si>
  <si>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</si>
  <si>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</si>
  <si>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</si>
  <si>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</si>
  <si>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</si>
  <si>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</si>
  <si>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</si>
  <si>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</si>
  <si>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</si>
  <si>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</si>
  <si>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</si>
  <si>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</si>
  <si>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</si>
  <si>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</si>
  <si>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</si>
  <si>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</si>
  <si>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</si>
  <si>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</si>
  <si>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</si>
  <si>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</si>
  <si>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</si>
  <si>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</si>
  <si>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</si>
  <si>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</si>
  <si>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</si>
  <si>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</si>
  <si>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</si>
  <si>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</si>
  <si>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</si>
  <si>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</si>
  <si>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</si>
  <si>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</si>
  <si>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</si>
  <si>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</si>
  <si>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</si>
  <si>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</si>
  <si>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</si>
  <si>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</si>
  <si>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</si>
  <si>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</si>
  <si>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</si>
  <si>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</si>
  <si>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</si>
  <si>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</si>
  <si>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</si>
  <si>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</si>
  <si>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</si>
  <si>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</si>
  <si>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</si>
  <si>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</si>
  <si>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</si>
  <si>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</si>
  <si>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</si>
  <si>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</si>
  <si>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</si>
  <si>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</si>
  <si>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</si>
  <si>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</si>
  <si>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</si>
  <si>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</si>
  <si>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</si>
  <si>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</si>
  <si>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</si>
  <si>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</si>
  <si>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</si>
  <si>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</si>
  <si>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</si>
  <si>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</si>
  <si>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</si>
  <si>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</si>
  <si>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</si>
  <si>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</si>
  <si>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</si>
  <si>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</si>
  <si>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</si>
  <si>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</si>
  <si>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</si>
  <si>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</si>
  <si>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</si>
  <si>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</si>
  <si>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</si>
  <si>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</si>
  <si>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</si>
  <si>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</si>
  <si>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</si>
  <si>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</si>
  <si>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</si>
  <si>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</si>
  <si>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</si>
  <si>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</si>
  <si>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</si>
  <si>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</si>
  <si>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</si>
  <si>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</si>
  <si>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</si>
  <si>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</si>
  <si>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</si>
  <si>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</si>
  <si>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</si>
  <si>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</si>
  <si>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</si>
  <si>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</si>
  <si>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</si>
  <si>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</si>
  <si>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</si>
  <si>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</si>
  <si>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</si>
  <si>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</si>
  <si>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</si>
  <si>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</si>
  <si>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</si>
  <si>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</si>
  <si>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</si>
  <si>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</si>
  <si>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</si>
  <si>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</si>
  <si>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</si>
  <si>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</si>
  <si>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</si>
  <si>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</si>
  <si>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</si>
  <si>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</si>
  <si>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</si>
  <si>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</si>
  <si>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</si>
  <si>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</si>
  <si>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</si>
  <si>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</si>
  <si>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</si>
  <si>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</si>
  <si>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</si>
  <si>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</si>
  <si>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</si>
  <si>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</si>
  <si>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</si>
  <si>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</si>
  <si>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</si>
  <si>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</si>
  <si>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</si>
  <si>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</si>
  <si>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</si>
  <si>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</si>
  <si>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</si>
  <si>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</si>
  <si>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</si>
  <si>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</si>
  <si>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</si>
  <si>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</si>
  <si>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</si>
  <si>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</si>
  <si>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</si>
  <si>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</si>
  <si>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</si>
  <si>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</si>
  <si>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</si>
  <si>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</si>
  <si>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</si>
  <si>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</si>
  <si>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</si>
  <si>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</si>
  <si>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</si>
  <si>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</si>
  <si>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</si>
  <si>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</si>
  <si>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</si>
  <si>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</si>
  <si>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</si>
  <si>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</si>
  <si>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</si>
  <si>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</si>
  <si>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</si>
  <si>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</si>
  <si>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</si>
  <si>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</si>
  <si>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</si>
  <si>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</si>
  <si>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</si>
  <si>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</si>
  <si>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</si>
  <si>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</si>
  <si>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</si>
  <si>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</si>
  <si>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</si>
  <si>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</si>
  <si>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</si>
  <si>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</si>
  <si>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</si>
  <si>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</si>
  <si>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</si>
  <si>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</si>
  <si>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</si>
  <si>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</si>
  <si>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</si>
  <si>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</si>
  <si>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</si>
  <si>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</si>
  <si>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</si>
  <si>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</si>
  <si>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</si>
  <si>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</si>
  <si>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</si>
  <si>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</si>
  <si>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</si>
  <si>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</si>
  <si>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</si>
  <si>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</si>
  <si>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</si>
  <si>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</si>
  <si>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</si>
  <si>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</si>
  <si>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</si>
  <si>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</si>
  <si>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</si>
  <si>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</si>
  <si>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</si>
  <si>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</si>
  <si>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</si>
  <si>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</si>
  <si>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</si>
  <si>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</si>
  <si>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</si>
  <si>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</si>
  <si>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</si>
  <si>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</si>
  <si>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</si>
  <si>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</si>
  <si>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</si>
  <si>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</si>
  <si>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</si>
  <si>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</si>
  <si>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</si>
  <si>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</si>
  <si>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</si>
  <si>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</si>
  <si>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</si>
  <si>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</si>
  <si>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</si>
  <si>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</si>
  <si>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</si>
  <si>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</si>
  <si>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</si>
  <si>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</si>
  <si>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</si>
  <si>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</si>
  <si>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</si>
  <si>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</si>
  <si>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</si>
  <si>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</si>
  <si>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</si>
  <si>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</si>
  <si>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</si>
  <si>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</si>
  <si>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</si>
  <si>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</si>
  <si>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</si>
  <si>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</si>
  <si>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</si>
  <si>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</si>
  <si>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</si>
  <si>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</si>
  <si>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</si>
  <si>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</si>
  <si>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</si>
  <si>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</si>
  <si>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</si>
  <si>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</si>
  <si>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</si>
  <si>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</si>
  <si>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</si>
  <si>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</si>
  <si>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</si>
  <si>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</si>
  <si>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</si>
  <si>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</si>
  <si>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</si>
  <si>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</si>
  <si>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</si>
  <si>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</si>
  <si>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</si>
  <si>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</si>
  <si>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</si>
  <si>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</si>
  <si>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</si>
  <si>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</si>
  <si>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</si>
  <si>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</si>
  <si>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</si>
  <si>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</si>
  <si>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</si>
  <si>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</si>
  <si>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</si>
  <si>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</si>
  <si>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</si>
  <si>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</si>
  <si>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</si>
  <si>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</si>
  <si>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</si>
  <si>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</si>
  <si>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</si>
  <si>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</si>
  <si>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</si>
  <si>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</si>
  <si>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</si>
  <si>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</si>
  <si>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</si>
  <si>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</si>
  <si>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</si>
  <si>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</si>
  <si>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</si>
  <si>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</si>
  <si>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</si>
  <si>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</si>
  <si>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</si>
  <si>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</si>
  <si>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</si>
  <si>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</si>
  <si>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</si>
  <si>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</si>
  <si>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</si>
  <si>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</si>
  <si>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</si>
  <si>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</si>
  <si>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</si>
  <si>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</si>
  <si>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</si>
  <si>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</si>
  <si>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</si>
  <si>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</si>
  <si>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</si>
  <si>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</si>
  <si>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</si>
  <si>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</si>
  <si>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</si>
  <si>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</si>
  <si>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</si>
  <si>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</si>
  <si>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</si>
  <si>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</si>
  <si>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</si>
  <si>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</si>
  <si>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</si>
  <si>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</si>
  <si>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</si>
  <si>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</si>
  <si>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</si>
  <si>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</si>
  <si>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</si>
  <si>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</si>
  <si>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</si>
  <si>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</si>
  <si>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</si>
  <si>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</si>
  <si>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</si>
  <si>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</si>
  <si>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</si>
  <si>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</si>
  <si>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</si>
  <si>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</si>
  <si>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</si>
  <si>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</si>
  <si>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</si>
  <si>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</si>
  <si>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</si>
  <si>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</si>
  <si>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</si>
  <si>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</si>
  <si>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</si>
  <si>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</si>
  <si>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</si>
  <si>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</si>
  <si>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</si>
  <si>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</si>
  <si>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</si>
  <si>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</si>
  <si>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</si>
  <si>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</si>
  <si>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</si>
  <si>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</si>
  <si>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</si>
  <si>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</si>
  <si>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</si>
  <si>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</si>
  <si>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</si>
  <si>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</si>
  <si>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</si>
  <si>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</si>
  <si>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</si>
  <si>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</si>
  <si>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</si>
  <si>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</si>
  <si>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</si>
  <si>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</si>
  <si>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</si>
  <si>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</si>
  <si>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</si>
  <si>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</si>
  <si>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</si>
  <si>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</si>
  <si>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</si>
  <si>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</si>
  <si>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</si>
  <si>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</si>
  <si>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</si>
  <si>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</si>
  <si>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</si>
  <si>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</si>
  <si>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</si>
  <si>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</si>
  <si>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</si>
  <si>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</si>
  <si>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</si>
  <si>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</si>
  <si>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</si>
  <si>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</si>
  <si>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</si>
  <si>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</si>
  <si>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</si>
  <si>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</si>
  <si>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</si>
  <si>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</si>
  <si>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</si>
  <si>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</si>
  <si>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</si>
  <si>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</si>
  <si>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</si>
  <si>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</si>
  <si>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</si>
  <si>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</si>
  <si>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</si>
  <si>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</si>
  <si>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</si>
  <si>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</si>
  <si>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</si>
  <si>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</si>
  <si>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</si>
  <si>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</si>
  <si>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</si>
  <si>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</si>
  <si>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</si>
  <si>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</si>
  <si>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</si>
  <si>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</si>
  <si>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</si>
  <si>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</si>
  <si>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</si>
  <si>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</si>
  <si>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</si>
  <si>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</si>
  <si>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</si>
  <si>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</si>
  <si>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</si>
  <si>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</si>
  <si>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</si>
  <si>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</si>
  <si>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</si>
  <si>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</si>
  <si>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</si>
  <si>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</si>
  <si>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</si>
  <si>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</si>
  <si>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</si>
  <si>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</si>
  <si>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</si>
  <si>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</si>
  <si>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</si>
  <si>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</si>
  <si>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</si>
  <si>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</si>
  <si>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</si>
  <si>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</si>
  <si>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</si>
  <si>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</si>
  <si>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</si>
  <si>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</si>
  <si>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</si>
  <si>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</si>
  <si>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</si>
  <si>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</si>
  <si>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</si>
  <si>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</si>
  <si>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</si>
  <si>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</si>
  <si>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</si>
  <si>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</si>
  <si>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</si>
  <si>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</si>
  <si>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</si>
  <si>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</si>
  <si>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</si>
  <si>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</si>
  <si>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</si>
  <si>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</si>
  <si>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</si>
  <si>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</si>
  <si>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</si>
  <si>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</si>
  <si>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</si>
  <si>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</si>
  <si>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</si>
  <si>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</si>
  <si>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</si>
  <si>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</si>
  <si>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</si>
  <si>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</si>
  <si>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</si>
  <si>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</si>
  <si>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</si>
  <si>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</si>
  <si>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</si>
  <si>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</si>
  <si>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</si>
  <si>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</si>
  <si>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</si>
  <si>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</si>
  <si>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</si>
  <si>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</si>
  <si>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</si>
  <si>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</si>
  <si>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</si>
  <si>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</si>
  <si>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</si>
  <si>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</si>
  <si>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</si>
  <si>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</si>
  <si>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</si>
  <si>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</si>
  <si>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</si>
  <si>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</si>
  <si>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</si>
  <si>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</si>
  <si>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</si>
  <si>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</si>
  <si>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</si>
  <si>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</si>
  <si>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</si>
  <si>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</si>
  <si>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</si>
  <si>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</si>
  <si>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</si>
  <si>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</si>
  <si>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</si>
  <si>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</si>
  <si>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</si>
  <si>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</si>
  <si>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</si>
  <si>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</si>
  <si>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</si>
  <si>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</si>
  <si>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</si>
  <si>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</si>
  <si>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</si>
  <si>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</si>
  <si>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</si>
  <si>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</si>
  <si>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</si>
  <si>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</si>
  <si>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</si>
  <si>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</si>
  <si>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</si>
  <si>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</si>
  <si>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</si>
  <si>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</si>
  <si>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</si>
  <si>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</si>
  <si>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</si>
  <si>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</si>
  <si>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</si>
  <si>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</si>
  <si>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</si>
  <si>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</si>
  <si>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</si>
  <si>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</si>
  <si>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</si>
  <si>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</si>
  <si>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</si>
  <si>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</si>
  <si>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</si>
  <si>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</si>
  <si>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</si>
  <si>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</si>
  <si>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</si>
  <si>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</si>
  <si>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</si>
  <si>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</si>
  <si>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</si>
  <si>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</si>
  <si>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</si>
  <si>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</si>
  <si>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</si>
  <si>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</si>
  <si>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</si>
  <si>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</si>
  <si>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</si>
  <si>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</si>
  <si>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</si>
  <si>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</si>
  <si>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</si>
  <si>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</si>
  <si>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</si>
  <si>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</si>
  <si>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</si>
  <si>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</si>
  <si>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</si>
  <si>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</si>
  <si>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</si>
  <si>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</si>
  <si>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</si>
  <si>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</si>
  <si>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</si>
  <si>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</si>
  <si>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</si>
  <si>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</si>
  <si>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</si>
  <si>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</si>
  <si>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</si>
  <si>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</si>
  <si>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</si>
  <si>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</si>
  <si>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</si>
  <si>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</si>
  <si>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</si>
  <si>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</si>
  <si>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</si>
  <si>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</si>
  <si>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</si>
  <si>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</si>
  <si>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</si>
  <si>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</si>
  <si>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</si>
  <si>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</si>
  <si>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</si>
  <si>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</si>
  <si>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</si>
  <si>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</si>
  <si>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</si>
  <si>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</si>
  <si>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</si>
  <si>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</si>
  <si>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</si>
  <si>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</si>
  <si>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</si>
  <si>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</si>
  <si>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</si>
  <si>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</si>
  <si>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</si>
  <si>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</si>
  <si>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</si>
  <si>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</si>
  <si>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</si>
  <si>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</si>
  <si>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</si>
  <si>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</si>
  <si>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</si>
  <si>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</si>
  <si>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</si>
  <si>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</si>
  <si>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</si>
  <si>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</si>
  <si>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</si>
  <si>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</si>
  <si>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</si>
  <si>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</si>
  <si>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</si>
  <si>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</si>
  <si>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</si>
  <si>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</si>
  <si>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</si>
  <si>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</si>
  <si>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</si>
  <si>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</si>
  <si>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</si>
  <si>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</si>
  <si>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</si>
  <si>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</si>
  <si>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</si>
  <si>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</si>
  <si>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</si>
  <si>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</si>
  <si>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</si>
  <si>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</si>
  <si>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</si>
  <si>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</si>
  <si>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</si>
  <si>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</si>
  <si>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</si>
  <si>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</si>
  <si>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</si>
  <si>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</si>
  <si>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</si>
  <si>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</si>
  <si>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</si>
  <si>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</si>
  <si>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</si>
  <si>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</si>
  <si>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</si>
  <si>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</si>
  <si>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</si>
  <si>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</si>
  <si>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</si>
  <si>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</si>
  <si>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</si>
  <si>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</si>
  <si>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</si>
  <si>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</si>
  <si>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</si>
  <si>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</si>
  <si>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</si>
  <si>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</si>
  <si>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</si>
  <si>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</si>
  <si>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</si>
  <si>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</si>
  <si>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</si>
  <si>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</si>
  <si>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</si>
  <si>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</si>
  <si>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</si>
  <si>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</si>
  <si>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</si>
  <si>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</si>
  <si>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</si>
  <si>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</si>
  <si>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</si>
  <si>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</si>
  <si>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</si>
  <si>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</si>
  <si>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</si>
  <si>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</si>
  <si>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</si>
  <si>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</si>
  <si>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</si>
  <si>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</si>
  <si>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</si>
  <si>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</si>
  <si>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</si>
  <si>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</si>
  <si>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</si>
  <si>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</si>
  <si>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</si>
  <si>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</si>
  <si>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</si>
  <si>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</si>
  <si>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</si>
  <si>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</si>
  <si>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</si>
  <si>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</si>
  <si>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</si>
  <si>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</si>
  <si>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</si>
  <si>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</si>
  <si>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</si>
  <si>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</si>
  <si>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</si>
  <si>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</si>
  <si>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</si>
  <si>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</si>
  <si>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</si>
  <si>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</si>
  <si>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</si>
  <si>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</si>
  <si>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</si>
  <si>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</si>
  <si>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</si>
  <si>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</si>
  <si>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</si>
  <si>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</si>
  <si>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</si>
  <si>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</si>
  <si>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</si>
  <si>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</si>
  <si>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</si>
  <si>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</si>
  <si>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</si>
  <si>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</si>
  <si>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</si>
  <si>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</si>
  <si>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</si>
  <si>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</si>
  <si>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</si>
  <si>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</si>
  <si>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</si>
  <si>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</si>
  <si>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</si>
  <si>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</si>
  <si>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</si>
  <si>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</si>
  <si>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</si>
  <si>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</si>
  <si>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</si>
  <si>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</si>
  <si>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</si>
  <si>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</si>
  <si>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</si>
  <si>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</si>
  <si>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</si>
  <si>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</si>
  <si>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</si>
  <si>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</si>
  <si>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</si>
  <si>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</si>
  <si>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</si>
  <si>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</si>
  <si>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</si>
  <si>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</si>
  <si>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</si>
  <si>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</si>
  <si>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</si>
  <si>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</si>
  <si>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</si>
  <si>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</si>
  <si>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</si>
  <si>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</si>
  <si>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</si>
  <si>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</si>
  <si>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</si>
  <si>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</si>
  <si>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</si>
  <si>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</si>
  <si>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</si>
  <si>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</si>
  <si>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</si>
  <si>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</si>
  <si>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</si>
  <si>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</si>
  <si>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</si>
  <si>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</si>
  <si>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</si>
  <si>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</si>
  <si>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</si>
  <si>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</si>
  <si>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</si>
  <si>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</si>
  <si>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</si>
  <si>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</si>
  <si>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</si>
  <si>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</si>
  <si>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</si>
  <si>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</si>
  <si>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</si>
  <si>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</si>
  <si>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</si>
  <si>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</si>
  <si>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</si>
  <si>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</si>
  <si>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</si>
  <si>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</si>
  <si>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</si>
  <si>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</si>
  <si>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</si>
  <si>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</si>
  <si>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</si>
  <si>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</si>
  <si>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</si>
  <si>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</si>
  <si>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</si>
  <si>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</si>
  <si>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</si>
  <si>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</si>
  <si>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</si>
  <si>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</si>
  <si>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</si>
  <si>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</si>
  <si>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</si>
  <si>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</si>
  <si>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</si>
  <si>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</si>
  <si>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</si>
  <si>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</si>
  <si>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</si>
  <si>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</si>
  <si>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</si>
  <si>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</si>
  <si>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</si>
  <si>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</si>
  <si>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</si>
  <si>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</si>
  <si>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</si>
  <si>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</si>
  <si>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</si>
  <si>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</si>
  <si>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</si>
  <si>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</si>
  <si>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</si>
  <si>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</si>
  <si>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</si>
  <si>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</si>
  <si>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</si>
  <si>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</si>
  <si>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</si>
  <si>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</si>
  <si>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</si>
  <si>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</si>
  <si>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</si>
  <si>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</si>
  <si>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</si>
  <si>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</si>
  <si>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</si>
  <si>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</si>
  <si>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</si>
  <si>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</si>
  <si>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</si>
  <si>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</si>
  <si>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</si>
  <si>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</si>
  <si>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</si>
  <si>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</si>
  <si>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</si>
  <si>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</si>
  <si>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</si>
  <si>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</si>
  <si>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</si>
  <si>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</si>
  <si>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</si>
  <si>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</si>
  <si>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</si>
  <si>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</si>
  <si>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</si>
  <si>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</si>
  <si>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</si>
  <si>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</si>
  <si>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</si>
  <si>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</si>
  <si>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</si>
  <si>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</si>
  <si>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</si>
  <si>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</si>
  <si>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</si>
  <si>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</si>
  <si>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</si>
  <si>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</si>
  <si>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</si>
  <si>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</si>
  <si>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</si>
  <si>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</si>
  <si>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</si>
  <si>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</si>
  <si>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</si>
  <si>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</si>
  <si>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</si>
  <si>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</si>
  <si>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</si>
  <si>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</si>
  <si>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</si>
  <si>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</si>
  <si>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</si>
  <si>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</si>
  <si>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</si>
  <si>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</si>
  <si>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</si>
  <si>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</si>
  <si>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</si>
  <si>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</si>
  <si>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</si>
  <si>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</si>
  <si>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</si>
  <si>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</si>
  <si>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</si>
  <si>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</si>
  <si>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</si>
  <si>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</si>
  <si>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</si>
  <si>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</si>
  <si>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</si>
  <si>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</si>
  <si>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</si>
  <si>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</si>
  <si>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</si>
  <si>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</si>
  <si>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</si>
  <si>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</si>
  <si>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</si>
  <si>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</si>
  <si>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</si>
  <si>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</si>
  <si>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</si>
  <si>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</si>
  <si>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</si>
  <si>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</si>
  <si>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</si>
  <si>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</si>
  <si>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</si>
  <si>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</si>
  <si>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</si>
  <si>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</si>
  <si>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</si>
  <si>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</si>
  <si>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</si>
  <si>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</si>
  <si>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</si>
  <si>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</si>
  <si>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</si>
  <si>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</si>
  <si>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</si>
  <si>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</si>
  <si>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</si>
  <si>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</si>
  <si>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</si>
  <si>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</si>
  <si>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</si>
  <si>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</si>
  <si>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</si>
  <si>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</si>
  <si>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</si>
  <si>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</si>
  <si>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</si>
  <si>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</si>
  <si>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</si>
  <si>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</si>
  <si>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</si>
  <si>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</si>
  <si>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</si>
  <si>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</si>
  <si>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</si>
  <si>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</si>
  <si>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</si>
  <si>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</si>
  <si>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</si>
  <si>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</si>
  <si>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</si>
  <si>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</si>
  <si>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</si>
  <si>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</si>
  <si>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</si>
  <si>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</si>
  <si>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</si>
  <si>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</si>
  <si>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</si>
  <si>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</si>
  <si>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</si>
  <si>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</si>
  <si>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</si>
  <si>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</si>
  <si>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</si>
  <si>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</si>
  <si>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</si>
  <si>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</si>
  <si>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</si>
  <si>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</si>
  <si>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</si>
  <si>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</si>
  <si>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</si>
  <si>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</si>
  <si>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</si>
  <si>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</si>
  <si>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</si>
  <si>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</si>
  <si>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</si>
  <si>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</si>
  <si>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</si>
  <si>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</si>
  <si>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</si>
  <si>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</si>
  <si>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</si>
  <si>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</si>
  <si>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</si>
  <si>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</si>
  <si>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</si>
  <si>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</si>
  <si>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</si>
  <si>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</si>
  <si>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</si>
  <si>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</si>
  <si>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</si>
  <si>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</si>
  <si>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</si>
  <si>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</si>
  <si>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</si>
  <si>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</si>
  <si>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</si>
  <si>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</si>
  <si>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</si>
  <si>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</si>
  <si>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</si>
  <si>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</si>
  <si>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</si>
  <si>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</si>
  <si>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</si>
  <si>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</si>
  <si>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</si>
  <si>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</si>
  <si>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</si>
  <si>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</si>
  <si>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</si>
  <si>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</si>
  <si>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</si>
  <si>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</si>
  <si>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</si>
  <si>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</si>
  <si>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</si>
  <si>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</si>
  <si>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</si>
  <si>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</si>
  <si>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</si>
  <si>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</si>
  <si>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</si>
  <si>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</si>
  <si>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</si>
  <si>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</si>
  <si>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</si>
  <si>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</si>
  <si>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</si>
  <si>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</si>
  <si>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</si>
  <si>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</si>
  <si>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</si>
  <si>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</si>
  <si>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</si>
  <si>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</si>
  <si>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</si>
  <si>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</si>
  <si>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</si>
  <si>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</si>
  <si>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</si>
  <si>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</si>
  <si>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</si>
  <si>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</si>
  <si>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</si>
  <si>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</si>
  <si>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</si>
  <si>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</si>
  <si>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</si>
  <si>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</si>
  <si>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</si>
  <si>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</si>
  <si>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</si>
  <si>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</si>
  <si>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</si>
  <si>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</si>
  <si>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</si>
  <si>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</si>
  <si>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</si>
  <si>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</si>
  <si>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</si>
  <si>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</si>
  <si>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</si>
  <si>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</si>
  <si>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</si>
  <si>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</si>
  <si>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</si>
  <si>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</si>
  <si>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</si>
  <si>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</si>
  <si>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</si>
  <si>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</si>
  <si>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</si>
  <si>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</si>
  <si>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</si>
  <si>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</si>
  <si>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</si>
  <si>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</si>
  <si>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</si>
  <si>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</si>
  <si>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</si>
  <si>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</si>
  <si>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</si>
  <si>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</si>
  <si>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</si>
  <si>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</si>
  <si>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</si>
  <si>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</si>
  <si>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</si>
  <si>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</si>
  <si>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</si>
  <si>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</si>
  <si>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</si>
  <si>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</si>
  <si>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</si>
  <si>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</si>
  <si>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</si>
  <si>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</si>
  <si>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</si>
  <si>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</si>
  <si>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</si>
  <si>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</si>
  <si>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</si>
  <si>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</si>
  <si>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</si>
  <si>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</si>
  <si>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</si>
  <si>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</si>
  <si>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</si>
  <si>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</si>
  <si>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</si>
  <si>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</si>
  <si>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</si>
  <si>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</si>
  <si>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</si>
  <si>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</si>
  <si>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</si>
  <si>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</si>
  <si>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</si>
  <si>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</si>
  <si>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</si>
  <si>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</si>
  <si>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</si>
  <si>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</si>
  <si>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</si>
  <si>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</si>
  <si>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</si>
  <si>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</si>
  <si>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</si>
  <si>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</si>
  <si>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</si>
  <si>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</si>
  <si>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</si>
  <si>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</si>
  <si>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</si>
  <si>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</si>
  <si>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</si>
  <si>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</si>
  <si>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</si>
  <si>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</si>
  <si>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</si>
  <si>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</si>
  <si>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</si>
  <si>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</si>
  <si>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</si>
  <si>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</si>
  <si>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</si>
  <si>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</si>
  <si>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</si>
  <si>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</si>
  <si>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</si>
  <si>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</si>
  <si>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</si>
  <si>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</si>
  <si>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</si>
  <si>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</si>
  <si>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</si>
  <si>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</si>
  <si>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</si>
  <si>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</si>
  <si>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</si>
  <si>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</si>
  <si>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</si>
  <si>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</si>
  <si>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</si>
  <si>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</si>
  <si>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</si>
  <si>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</si>
  <si>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</si>
  <si>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</si>
  <si>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</si>
  <si>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</si>
  <si>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</si>
  <si>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</si>
  <si>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</si>
  <si>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</si>
  <si>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</si>
  <si>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</si>
  <si>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</si>
  <si>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</si>
  <si>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</si>
  <si>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</si>
  <si>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</si>
  <si>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</si>
  <si>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</si>
  <si>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</si>
  <si>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</si>
  <si>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</si>
  <si>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</si>
  <si>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</si>
  <si>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</si>
  <si>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</si>
  <si>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</si>
  <si>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</si>
  <si>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</si>
  <si>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</si>
  <si>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</si>
  <si>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</si>
  <si>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</si>
  <si>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</si>
  <si>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</si>
  <si>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</si>
  <si>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</si>
  <si>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</si>
  <si>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</si>
  <si>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</si>
  <si>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</si>
  <si>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</si>
  <si>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</si>
  <si>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</si>
  <si>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</si>
  <si>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</si>
  <si>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</si>
  <si>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</si>
  <si>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</si>
  <si>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</si>
  <si>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</si>
  <si>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</si>
  <si>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</si>
  <si>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</si>
  <si>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</si>
  <si>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</si>
  <si>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</si>
  <si>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</si>
  <si>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</si>
  <si>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</si>
  <si>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</si>
  <si>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</si>
  <si>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</si>
  <si>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</si>
  <si>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</si>
  <si>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</si>
  <si>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</si>
  <si>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</si>
  <si>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</si>
  <si>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</si>
  <si>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</si>
  <si>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</si>
  <si>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</si>
  <si>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</si>
  <si>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</si>
  <si>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</si>
  <si>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</si>
  <si>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</si>
  <si>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</si>
  <si>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</si>
  <si>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</si>
  <si>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</si>
  <si>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</si>
  <si>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</si>
  <si>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</si>
  <si>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</si>
  <si>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</si>
  <si>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</si>
  <si>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</si>
  <si>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</si>
  <si>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</si>
  <si>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</si>
  <si>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</si>
  <si>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</si>
  <si>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</si>
  <si>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</si>
  <si>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</si>
  <si>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</si>
  <si>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</si>
  <si>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</si>
  <si>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</si>
  <si>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</si>
  <si>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</si>
  <si>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</si>
  <si>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</si>
  <si>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</si>
  <si>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</si>
  <si>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</si>
  <si>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</si>
  <si>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</si>
  <si>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</si>
  <si>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</si>
  <si>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</si>
  <si>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</si>
  <si>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</si>
  <si>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</si>
  <si>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</si>
  <si>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</si>
  <si>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</si>
  <si>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</si>
  <si>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</si>
  <si>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</si>
  <si>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</si>
  <si>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</si>
  <si>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</si>
  <si>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</si>
  <si>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</si>
  <si>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</si>
  <si>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</si>
  <si>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</si>
  <si>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</si>
  <si>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</si>
  <si>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</si>
  <si>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</si>
  <si>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</si>
  <si>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</si>
  <si>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</si>
  <si>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</si>
  <si>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</si>
  <si>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</si>
  <si>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</si>
  <si>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</si>
  <si>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</si>
  <si>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</si>
  <si>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</si>
  <si>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</si>
  <si>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</si>
  <si>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</si>
  <si>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</si>
  <si>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</si>
  <si>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</si>
  <si>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</si>
  <si>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</si>
  <si>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</si>
  <si>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</si>
  <si>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</si>
  <si>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</si>
  <si>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</si>
  <si>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</si>
  <si>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</si>
  <si>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</si>
  <si>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</si>
  <si>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</si>
  <si>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</si>
  <si>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</si>
  <si>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</si>
  <si>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</si>
  <si>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</si>
  <si>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</si>
  <si>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</si>
  <si>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</si>
  <si>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</si>
  <si>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</si>
  <si>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</si>
  <si>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</si>
  <si>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</si>
  <si>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</si>
  <si>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</si>
  <si>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</si>
  <si>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</si>
  <si>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</si>
  <si>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</si>
  <si>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</si>
  <si>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</si>
  <si>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</si>
  <si>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</si>
  <si>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</si>
  <si>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</si>
  <si>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</si>
  <si>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</si>
  <si>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</si>
  <si>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</si>
  <si>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</si>
  <si>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</si>
  <si>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</si>
  <si>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</si>
  <si>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</si>
  <si>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</si>
  <si>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</si>
  <si>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</si>
  <si>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</si>
  <si>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</si>
  <si>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</si>
  <si>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</si>
  <si>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</si>
  <si>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</si>
  <si>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</si>
  <si>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</si>
  <si>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</si>
  <si>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</si>
  <si>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</si>
  <si>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</si>
  <si>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</si>
  <si>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</si>
  <si>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</si>
  <si>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</si>
  <si>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</si>
  <si>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</si>
  <si>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</si>
  <si>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</si>
  <si>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</si>
  <si>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</si>
  <si>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</si>
  <si>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</si>
  <si>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</si>
  <si>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</si>
  <si>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</si>
  <si>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</si>
  <si>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</si>
  <si>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</si>
  <si>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</si>
  <si>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</si>
  <si>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</si>
  <si>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</si>
  <si>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</si>
  <si>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</si>
  <si>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</si>
  <si>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</si>
  <si>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</si>
  <si>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</si>
  <si>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</si>
  <si>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</si>
  <si>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</si>
  <si>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</si>
  <si>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</si>
  <si>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</si>
  <si>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</si>
  <si>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</si>
  <si>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</si>
  <si>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</si>
  <si>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</si>
  <si>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</si>
  <si>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</si>
  <si>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</si>
  <si>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</si>
  <si>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</si>
  <si>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</si>
  <si>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</si>
  <si>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</si>
  <si>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</si>
  <si>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</si>
  <si>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</si>
  <si>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</si>
  <si>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</si>
  <si>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</si>
  <si>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</si>
  <si>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</si>
  <si>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</si>
  <si>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</si>
  <si>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</si>
  <si>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</si>
  <si>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</si>
  <si>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</si>
  <si>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</si>
  <si>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</si>
  <si>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</si>
  <si>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</si>
  <si>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</si>
  <si>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</si>
  <si>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</si>
  <si>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</si>
  <si>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</si>
  <si>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</si>
  <si>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</si>
  <si>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</si>
  <si>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</si>
  <si>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</si>
  <si>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</si>
  <si>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</si>
  <si>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</si>
  <si>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</si>
  <si>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</si>
  <si>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</si>
  <si>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</si>
  <si>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</si>
  <si>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</si>
  <si>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</si>
  <si>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</si>
  <si>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</si>
  <si>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</si>
  <si>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</si>
  <si>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</si>
  <si>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</si>
  <si>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</si>
  <si>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</si>
  <si>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</si>
  <si>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</si>
  <si>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</si>
  <si>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</si>
  <si>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</si>
  <si>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</si>
  <si>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</si>
  <si>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</si>
  <si>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</si>
  <si>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</si>
  <si>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</si>
  <si>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</si>
  <si>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</si>
  <si>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</si>
  <si>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</si>
  <si>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</si>
  <si>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</si>
  <si>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</si>
  <si>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</si>
  <si>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</si>
  <si>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</si>
  <si>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</si>
  <si>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</si>
  <si>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</si>
  <si>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</si>
  <si>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</si>
  <si>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</si>
  <si>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</si>
  <si>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</si>
  <si>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</si>
  <si>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</si>
  <si>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</si>
  <si>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</si>
  <si>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</si>
  <si>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</si>
  <si>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</si>
  <si>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</si>
  <si>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</si>
  <si>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</si>
  <si>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</si>
  <si>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</si>
  <si>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</si>
  <si>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</si>
  <si>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</si>
  <si>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</si>
  <si>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</si>
  <si>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</si>
  <si>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</si>
  <si>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</si>
  <si>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</si>
  <si>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</si>
  <si>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</si>
  <si>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</si>
  <si>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</si>
  <si>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</si>
  <si>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</si>
  <si>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</si>
  <si>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</si>
  <si>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</si>
  <si>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</si>
  <si>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</si>
  <si>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</si>
  <si>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</si>
  <si>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</si>
  <si>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</si>
  <si>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</si>
  <si>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</si>
  <si>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</si>
  <si>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</si>
  <si>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</si>
  <si>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</si>
  <si>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</si>
  <si>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</si>
  <si>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</si>
  <si>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</si>
  <si>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</si>
  <si>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</si>
  <si>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</si>
  <si>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</si>
  <si>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</si>
  <si>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</si>
  <si>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</si>
  <si>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</si>
  <si>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</si>
  <si>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</si>
  <si>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</si>
  <si>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</si>
  <si>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</si>
  <si>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</si>
  <si>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</si>
  <si>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</si>
  <si>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</si>
  <si>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</si>
  <si>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</si>
  <si>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</si>
  <si>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</si>
  <si>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</si>
  <si>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</si>
  <si>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</si>
  <si>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</si>
  <si>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</si>
  <si>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</si>
  <si>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</si>
  <si>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</si>
  <si>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</si>
  <si>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</si>
  <si>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</si>
  <si>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</si>
  <si>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</si>
  <si>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</si>
  <si>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</si>
  <si>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</si>
  <si>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</si>
  <si>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</si>
  <si>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</si>
  <si>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</si>
  <si>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</si>
  <si>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</si>
  <si>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</si>
  <si>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</si>
  <si>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</si>
  <si>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</si>
  <si>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</si>
  <si>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</si>
  <si>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</si>
  <si>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</si>
  <si>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</si>
  <si>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</si>
  <si>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</si>
  <si>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</si>
  <si>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</si>
  <si>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</si>
  <si>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</si>
  <si>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</si>
  <si>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</si>
  <si>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</si>
  <si>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</si>
  <si>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</si>
  <si>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</si>
  <si>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</si>
  <si>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</si>
  <si>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</si>
  <si>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</si>
  <si>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</si>
  <si>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</si>
  <si>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</si>
  <si>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</si>
  <si>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</si>
  <si>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</si>
  <si>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</si>
  <si>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</si>
  <si>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</si>
  <si>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</si>
  <si>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</si>
  <si>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</si>
  <si>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</si>
  <si>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</si>
  <si>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</si>
  <si>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</si>
  <si>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</si>
  <si>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</si>
  <si>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</si>
  <si>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</si>
  <si>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</si>
  <si>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</si>
  <si>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</si>
  <si>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</si>
  <si>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</si>
  <si>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</si>
  <si>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</si>
  <si>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</si>
  <si>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</si>
  <si>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</si>
  <si>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</si>
  <si>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</si>
  <si>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</si>
  <si>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</si>
  <si>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</si>
  <si>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</si>
  <si>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</si>
  <si>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</si>
  <si>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</si>
  <si>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</si>
  <si>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</si>
  <si>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</si>
  <si>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</si>
  <si>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</si>
  <si>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</si>
  <si>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</si>
  <si>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</si>
  <si>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</si>
  <si>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</si>
  <si>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</si>
  <si>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</si>
  <si>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</si>
  <si>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</si>
  <si>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</si>
  <si>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</si>
  <si>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</si>
  <si>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</si>
  <si>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</si>
  <si>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</si>
  <si>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</si>
  <si>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</si>
  <si>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</si>
  <si>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</si>
  <si>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</si>
  <si>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</si>
  <si>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</si>
  <si>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</si>
  <si>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</si>
  <si>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</si>
  <si>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</si>
  <si>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</si>
  <si>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</si>
  <si>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</si>
  <si>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</si>
  <si>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</si>
  <si>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</si>
  <si>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</si>
  <si>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</si>
  <si>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</si>
  <si>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</si>
  <si>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</si>
  <si>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</si>
  <si>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</si>
  <si>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</si>
  <si>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</si>
  <si>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</si>
  <si>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</si>
  <si>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</si>
  <si>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</si>
  <si>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</si>
  <si>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</si>
  <si>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</si>
  <si>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</si>
  <si>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</si>
  <si>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</si>
  <si>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</si>
  <si>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</si>
  <si>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</si>
  <si>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</si>
  <si>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</si>
  <si>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</si>
  <si>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</si>
  <si>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</si>
  <si>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</si>
  <si>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</si>
  <si>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</si>
  <si>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</si>
  <si>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</si>
  <si>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</si>
  <si>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</si>
  <si>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</si>
  <si>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</si>
  <si>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</si>
  <si>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</si>
  <si>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</si>
  <si>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</si>
  <si>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</si>
  <si>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</si>
  <si>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</si>
  <si>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</si>
  <si>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</si>
  <si>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</si>
  <si>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</si>
  <si>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</si>
  <si>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</si>
  <si>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</si>
  <si>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</si>
  <si>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</si>
  <si>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</si>
  <si>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</si>
  <si>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</si>
  <si>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</si>
  <si>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</si>
  <si>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</si>
  <si>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</si>
  <si>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</si>
  <si>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</si>
  <si>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</si>
  <si>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</si>
  <si>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</si>
  <si>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</si>
  <si>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</si>
  <si>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</si>
  <si>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</si>
  <si>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</si>
  <si>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</si>
  <si>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</si>
  <si>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</si>
  <si>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</si>
  <si>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</si>
  <si>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</si>
  <si>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</si>
  <si>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</si>
  <si>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</si>
  <si>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</si>
  <si>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</si>
  <si>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</si>
  <si>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</si>
  <si>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</si>
  <si>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</si>
  <si>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</si>
  <si>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</si>
  <si>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</si>
  <si>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</si>
  <si>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</si>
  <si>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</si>
  <si>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</si>
  <si>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</si>
  <si>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</si>
  <si>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</si>
  <si>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</si>
  <si>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</si>
  <si>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</si>
  <si>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</si>
  <si>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</si>
  <si>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</si>
  <si>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</si>
  <si>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</si>
  <si>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</si>
  <si>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</si>
  <si>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</si>
  <si>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</si>
  <si>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</si>
  <si>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</si>
  <si>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</si>
  <si>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</si>
  <si>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</si>
  <si>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</si>
  <si>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</si>
  <si>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</si>
  <si>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</si>
  <si>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</si>
  <si>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</si>
  <si>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</si>
  <si>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</si>
  <si>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</si>
  <si>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</si>
  <si>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</si>
  <si>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</si>
  <si>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</si>
  <si>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</si>
  <si>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</si>
  <si>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</si>
  <si>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</si>
  <si>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</si>
  <si>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</si>
  <si>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</si>
  <si>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</si>
  <si>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</si>
  <si>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</si>
  <si>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</si>
  <si>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</si>
  <si>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</si>
  <si>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</si>
  <si>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</si>
  <si>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</si>
  <si>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</si>
  <si>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</si>
  <si>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</si>
  <si>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</si>
  <si>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</si>
  <si>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</si>
  <si>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</si>
  <si>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</si>
  <si>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</si>
  <si>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</si>
  <si>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</si>
  <si>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</si>
  <si>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</si>
  <si>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</si>
  <si>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</si>
  <si>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</si>
  <si>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</si>
  <si>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</si>
  <si>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</si>
  <si>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</si>
  <si>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</si>
  <si>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</si>
  <si>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</si>
  <si>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</si>
  <si>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</si>
  <si>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</si>
  <si>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</si>
  <si>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</si>
  <si>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</si>
  <si>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</si>
  <si>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</si>
  <si>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</si>
  <si>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</si>
  <si>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</si>
  <si>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</si>
  <si>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</si>
  <si>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</si>
  <si>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</si>
  <si>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</si>
  <si>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</si>
  <si>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</si>
  <si>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</si>
  <si>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</si>
  <si>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</si>
  <si>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</si>
  <si>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</si>
  <si>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</si>
  <si>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</si>
  <si>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</si>
  <si>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</si>
  <si>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</si>
  <si>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</si>
  <si>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</si>
  <si>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</si>
  <si>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</si>
  <si>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</si>
  <si>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</si>
  <si>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</si>
  <si>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</si>
  <si>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</si>
  <si>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</si>
  <si>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</si>
  <si>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</si>
  <si>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</si>
  <si>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</si>
  <si>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</si>
  <si>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</si>
  <si>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</si>
  <si>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</si>
  <si>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</si>
  <si>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</si>
  <si>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</si>
  <si>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</si>
  <si>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</si>
  <si>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</si>
  <si>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</si>
  <si>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</si>
  <si>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</si>
  <si>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</si>
  <si>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</si>
  <si>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</si>
  <si>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</si>
  <si>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</si>
  <si>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</si>
  <si>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</si>
  <si>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</si>
  <si>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</si>
  <si>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</si>
  <si>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</si>
  <si>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</si>
  <si>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</si>
  <si>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</si>
  <si>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</si>
  <si>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</si>
  <si>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</si>
  <si>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</si>
  <si>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</si>
  <si>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</si>
  <si>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</si>
  <si>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</si>
  <si>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</si>
  <si>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</si>
  <si>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</si>
  <si>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</si>
  <si>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</si>
  <si>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</si>
  <si>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</si>
  <si>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</si>
  <si>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</si>
  <si>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</si>
  <si>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</si>
  <si>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</si>
  <si>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</si>
  <si>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</si>
  <si>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</si>
  <si>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</si>
  <si>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</si>
  <si>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</si>
  <si>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</si>
  <si>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</si>
  <si>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</si>
  <si>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</si>
  <si>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</si>
  <si>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</si>
  <si>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</si>
  <si>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</si>
  <si>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</si>
  <si>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</si>
  <si>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</si>
  <si>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</si>
  <si>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</si>
  <si>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</si>
  <si>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</si>
  <si>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</si>
  <si>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</si>
  <si>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</si>
  <si>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</si>
  <si>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</si>
  <si>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</si>
  <si>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</si>
  <si>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</si>
  <si>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</si>
  <si>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</si>
  <si>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</si>
  <si>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</si>
  <si>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</si>
  <si>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</si>
  <si>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</si>
  <si>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</si>
  <si>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</si>
  <si>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</si>
  <si>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</si>
  <si>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</si>
  <si>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</si>
  <si>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</si>
  <si>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</si>
  <si>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</si>
  <si>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</si>
  <si>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</si>
  <si>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</si>
  <si>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</si>
  <si>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</si>
  <si>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</si>
  <si>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</si>
  <si>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</si>
  <si>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</si>
  <si>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</si>
  <si>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</si>
  <si>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</si>
  <si>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</si>
  <si>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</si>
  <si>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</si>
  <si>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</si>
  <si>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</si>
  <si>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</si>
  <si>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</si>
  <si>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</si>
  <si>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</si>
  <si>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</si>
  <si>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</si>
  <si>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</si>
  <si>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</si>
  <si>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</si>
  <si>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</si>
  <si>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</si>
  <si>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</si>
  <si>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</si>
  <si>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</si>
  <si>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</si>
  <si>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</si>
  <si>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</si>
  <si>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</si>
  <si>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</si>
  <si>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</si>
  <si>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</si>
  <si>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</si>
  <si>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</si>
  <si>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</si>
  <si>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</si>
  <si>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</si>
  <si>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</si>
  <si>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</si>
  <si>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</si>
  <si>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</si>
  <si>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</si>
  <si>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</si>
  <si>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</si>
  <si>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</si>
  <si>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</si>
  <si>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</si>
  <si>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</si>
  <si>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</si>
  <si>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</si>
  <si>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</si>
  <si>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</si>
  <si>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</si>
  <si>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</si>
  <si>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</si>
  <si>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</si>
  <si>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</si>
  <si>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</si>
  <si>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</si>
  <si>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</si>
  <si>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</si>
  <si>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</si>
  <si>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</si>
  <si>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</si>
  <si>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</si>
  <si>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</si>
  <si>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</si>
  <si>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</si>
  <si>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</si>
  <si>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</si>
  <si>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</si>
  <si>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</si>
  <si>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</si>
  <si>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</si>
  <si>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</si>
  <si>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</si>
  <si>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</si>
  <si>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</si>
  <si>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</si>
  <si>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</si>
  <si>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</si>
  <si>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</si>
  <si>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</si>
  <si>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</si>
  <si>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</si>
  <si>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</si>
  <si>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</si>
  <si>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</si>
  <si>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</si>
  <si>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</si>
  <si>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</si>
  <si>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</si>
  <si>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</si>
  <si>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</si>
  <si>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</si>
  <si>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</si>
  <si>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</si>
  <si>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</si>
  <si>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</si>
  <si>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</si>
  <si>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</si>
  <si>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</si>
  <si>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</si>
  <si>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</si>
  <si>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</si>
  <si>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</si>
  <si>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</si>
  <si>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</si>
  <si>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</si>
  <si>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</si>
  <si>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</si>
  <si>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</si>
  <si>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</si>
  <si>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</si>
  <si>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</si>
  <si>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</si>
  <si>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</si>
  <si>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</si>
  <si>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</si>
  <si>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</si>
  <si>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</si>
  <si>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</si>
  <si>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</si>
  <si>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</si>
  <si>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</si>
  <si>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</si>
  <si>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</si>
  <si>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</si>
  <si>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</si>
  <si>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</si>
  <si>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</si>
  <si>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</si>
  <si>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</si>
  <si>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</si>
  <si>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</si>
  <si>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</si>
  <si>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</si>
  <si>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</si>
  <si>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</si>
  <si>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</si>
  <si>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</si>
  <si>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</si>
  <si>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</si>
  <si>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</si>
  <si>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</si>
  <si>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</si>
  <si>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</si>
  <si>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</si>
  <si>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</si>
  <si>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</si>
  <si>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</si>
  <si>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</si>
  <si>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</si>
  <si>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</si>
  <si>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</si>
  <si>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</si>
  <si>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</si>
  <si>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</si>
  <si>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</si>
  <si>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</si>
  <si>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</si>
  <si>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</si>
  <si>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</si>
  <si>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</si>
  <si>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</si>
  <si>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</si>
  <si>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</si>
  <si>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</si>
  <si>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</si>
  <si>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</si>
  <si>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</si>
  <si>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</si>
  <si>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</si>
  <si>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</si>
  <si>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</si>
  <si>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</si>
  <si>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</si>
  <si>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</si>
  <si>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</si>
  <si>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</si>
  <si>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</si>
  <si>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</si>
  <si>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</si>
  <si>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</si>
  <si>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</si>
  <si>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</si>
  <si>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</si>
  <si>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</si>
  <si>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</si>
  <si>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</si>
  <si>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</si>
  <si>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</si>
  <si>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</si>
  <si>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</si>
  <si>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</si>
  <si>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</si>
  <si>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</si>
  <si>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</si>
  <si>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</si>
  <si>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</si>
  <si>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</si>
  <si>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</si>
  <si>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</si>
  <si>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</si>
  <si>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</si>
  <si>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</si>
  <si>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</si>
  <si>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</si>
  <si>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</si>
  <si>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</si>
  <si>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</si>
  <si>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</si>
  <si>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</si>
  <si>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</si>
  <si>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</si>
  <si>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</si>
  <si>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</si>
  <si>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</si>
  <si>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</si>
  <si>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</si>
  <si>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</si>
  <si>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</si>
  <si>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</si>
  <si>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</si>
  <si>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</si>
  <si>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</si>
  <si>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</si>
  <si>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</si>
  <si>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</si>
  <si>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</si>
  <si>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</si>
  <si>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</si>
  <si>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</si>
  <si>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</si>
  <si>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</si>
  <si>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</si>
  <si>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</si>
  <si>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</si>
  <si>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</si>
  <si>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</si>
  <si>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</si>
  <si>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</si>
  <si>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</si>
  <si>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</si>
  <si>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</si>
  <si>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</si>
  <si>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</si>
  <si>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</si>
  <si>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</si>
  <si>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</si>
  <si>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</si>
  <si>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</si>
  <si>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</si>
  <si>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</si>
  <si>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</si>
  <si>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</si>
  <si>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</si>
  <si>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</si>
  <si>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</si>
  <si>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</si>
  <si>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</si>
  <si>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</si>
  <si>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</si>
  <si>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</si>
  <si>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</si>
  <si>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</si>
  <si>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</si>
  <si>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</si>
  <si>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</si>
  <si>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</si>
  <si>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</si>
  <si>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</si>
  <si>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</si>
  <si>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</si>
  <si>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</si>
  <si>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</si>
  <si>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</si>
  <si>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</si>
  <si>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</si>
  <si>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</si>
  <si>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</si>
  <si>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</si>
  <si>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</si>
  <si>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</si>
  <si>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</si>
  <si>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</si>
  <si>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</si>
  <si>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</si>
  <si>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</si>
  <si>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</si>
  <si>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</si>
  <si>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</si>
  <si>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</si>
  <si>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</si>
  <si>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</si>
  <si>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</si>
  <si>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</si>
  <si>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</si>
  <si>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</si>
  <si>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</si>
  <si>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</si>
  <si>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</si>
  <si>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</si>
  <si>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</si>
  <si>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</si>
  <si>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</si>
  <si>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</si>
  <si>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</si>
  <si>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</si>
  <si>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</si>
  <si>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</si>
  <si>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</si>
  <si>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</si>
  <si>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</si>
  <si>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</si>
  <si>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</si>
  <si>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</si>
  <si>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</si>
  <si>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</si>
  <si>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</si>
  <si>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</si>
  <si>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</si>
  <si>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</si>
  <si>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</si>
  <si>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</si>
  <si>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</si>
  <si>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</si>
  <si>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</si>
  <si>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</si>
  <si>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</si>
  <si>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</si>
  <si>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</si>
  <si>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</si>
  <si>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</si>
  <si>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</si>
  <si>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</si>
  <si>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</si>
  <si>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</si>
  <si>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</si>
  <si>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</si>
  <si>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</si>
  <si>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</si>
  <si>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</si>
  <si>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</si>
  <si>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</si>
  <si>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</si>
  <si>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</si>
  <si>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</si>
  <si>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</si>
  <si>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</si>
  <si>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</si>
  <si>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</si>
  <si>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</si>
  <si>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</si>
  <si>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</si>
  <si>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</si>
  <si>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</si>
  <si>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</si>
  <si>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</si>
  <si>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</si>
  <si>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</si>
  <si>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</si>
  <si>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</si>
  <si>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</si>
  <si>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</si>
  <si>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</si>
  <si>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</si>
  <si>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</si>
  <si>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</si>
  <si>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</si>
  <si>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</si>
  <si>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</si>
  <si>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</si>
  <si>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</si>
  <si>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</si>
  <si>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</si>
  <si>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</si>
  <si>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</si>
  <si>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</si>
  <si>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</si>
  <si>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</si>
  <si>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</si>
  <si>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</si>
  <si>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</si>
  <si>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</si>
  <si>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</si>
  <si>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</si>
  <si>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</si>
  <si>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</si>
  <si>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</si>
  <si>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</si>
  <si>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</si>
  <si>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</si>
  <si>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</si>
  <si>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</si>
  <si>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</si>
  <si>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</si>
  <si>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</si>
  <si>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</si>
  <si>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</si>
  <si>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</si>
  <si>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</si>
  <si>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</si>
  <si>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</si>
  <si>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</si>
  <si>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</si>
  <si>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</si>
  <si>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</si>
  <si>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</si>
  <si>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</si>
  <si>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</si>
  <si>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</si>
  <si>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</si>
  <si>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</si>
  <si>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</si>
  <si>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</si>
  <si>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</si>
  <si>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</si>
  <si>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</si>
  <si>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</si>
  <si>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</si>
  <si>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</si>
  <si>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</si>
  <si>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</si>
  <si>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</si>
  <si>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</si>
  <si>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</si>
  <si>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</si>
  <si>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</si>
  <si>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</si>
  <si>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</si>
  <si>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</si>
  <si>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</si>
  <si>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</si>
  <si>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</si>
  <si>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</si>
  <si>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</si>
  <si>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</si>
  <si>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</si>
  <si>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</si>
  <si>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</si>
  <si>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</si>
  <si>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</si>
  <si>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</si>
  <si>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</si>
  <si>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</si>
  <si>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</si>
  <si>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</si>
  <si>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</si>
  <si>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</si>
  <si>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</si>
  <si>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</si>
  <si>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</si>
  <si>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</si>
  <si>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</si>
  <si>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</si>
  <si>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</si>
  <si>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</si>
  <si>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</si>
  <si>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</si>
  <si>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</si>
  <si>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</si>
  <si>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</si>
  <si>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</si>
  <si>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</si>
  <si>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</si>
  <si>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</si>
  <si>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</si>
  <si>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</si>
  <si>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</si>
  <si>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</si>
  <si>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</si>
  <si>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</si>
  <si>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</si>
  <si>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</si>
  <si>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</si>
  <si>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</si>
  <si>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</si>
  <si>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</si>
  <si>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</si>
  <si>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</si>
  <si>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</si>
  <si>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</si>
  <si>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</si>
  <si>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</si>
  <si>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</si>
  <si>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</si>
  <si>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</si>
  <si>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</si>
  <si>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</si>
  <si>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</si>
  <si>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</si>
  <si>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</si>
  <si>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</si>
  <si>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</si>
  <si>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</si>
  <si>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</si>
  <si>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</si>
  <si>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</si>
  <si>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</si>
  <si>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</si>
  <si>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</si>
  <si>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</si>
  <si>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</si>
  <si>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</si>
  <si>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</si>
  <si>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</si>
  <si>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</si>
  <si>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</si>
  <si>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</si>
  <si>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</si>
  <si>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</si>
  <si>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</si>
  <si>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</si>
  <si>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</si>
  <si>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</si>
  <si>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</si>
  <si>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</si>
  <si>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</si>
  <si>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</si>
  <si>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</si>
  <si>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</si>
  <si>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</si>
  <si>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</si>
  <si>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</si>
  <si>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</si>
  <si>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</si>
  <si>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</si>
  <si>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</si>
  <si>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</si>
  <si>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</si>
  <si>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</si>
  <si>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</si>
  <si>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</si>
  <si>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</si>
  <si>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</si>
  <si>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</si>
  <si>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</si>
  <si>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</si>
  <si>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</si>
  <si>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</si>
  <si>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</si>
  <si>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</si>
  <si>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</si>
  <si>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</si>
  <si>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</si>
  <si>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</si>
  <si>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</si>
  <si>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</si>
  <si>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</si>
  <si>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</si>
  <si>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</si>
  <si>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</si>
  <si>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</si>
  <si>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</si>
  <si>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</si>
  <si>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</si>
  <si>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</si>
  <si>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</si>
  <si>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</si>
  <si>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</si>
  <si>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</si>
  <si>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</si>
  <si>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</si>
  <si>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</si>
  <si>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</si>
  <si>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</si>
  <si>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</si>
  <si>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</si>
  <si>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</si>
  <si>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</si>
  <si>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</si>
  <si>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</si>
  <si>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</si>
  <si>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</si>
  <si>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</si>
  <si>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</si>
  <si>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</si>
  <si>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</si>
  <si>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</si>
  <si>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</si>
  <si>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</si>
  <si>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</si>
  <si>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</si>
  <si>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</si>
  <si>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</si>
  <si>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</si>
  <si>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</si>
  <si>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</si>
  <si>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</si>
  <si>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</si>
  <si>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</si>
  <si>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</si>
  <si>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</si>
  <si>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</si>
  <si>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</si>
  <si>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</si>
  <si>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</si>
  <si>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</si>
  <si>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</si>
  <si>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</si>
  <si>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</si>
  <si>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</si>
  <si>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</si>
  <si>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</si>
  <si>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</si>
  <si>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</si>
  <si>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</si>
  <si>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</si>
  <si>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</si>
  <si>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</si>
  <si>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</si>
  <si>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</si>
  <si>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</si>
  <si>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</si>
  <si>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</si>
  <si>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</si>
  <si>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</si>
  <si>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</si>
  <si>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</si>
  <si>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</si>
  <si>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</si>
  <si>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</si>
  <si>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</si>
  <si>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</si>
  <si>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</si>
  <si>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</si>
  <si>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</si>
  <si>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</si>
  <si>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</si>
  <si>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</si>
  <si>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</si>
  <si>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</si>
  <si>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</si>
  <si>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</si>
  <si>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</si>
  <si>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</si>
  <si>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</si>
  <si>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</si>
  <si>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</si>
  <si>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</si>
  <si>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</si>
  <si>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</si>
  <si>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</si>
  <si>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</si>
  <si>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</si>
  <si>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</si>
  <si>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</si>
  <si>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</si>
  <si>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</si>
  <si>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</si>
  <si>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</si>
  <si>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</si>
  <si>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</si>
  <si>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</si>
  <si>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</si>
  <si>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</si>
  <si>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</si>
  <si>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</si>
  <si>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</si>
  <si>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</si>
  <si>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</si>
  <si>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</si>
  <si>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</si>
  <si>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</si>
  <si>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</si>
  <si>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</si>
  <si>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</si>
  <si>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</si>
  <si>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</si>
  <si>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</si>
  <si>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</si>
  <si>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</si>
  <si>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</si>
  <si>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</si>
  <si>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</si>
  <si>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</si>
  <si>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</si>
  <si>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</si>
  <si>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</si>
  <si>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</si>
  <si>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</si>
  <si>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</si>
  <si>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</si>
  <si>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</si>
  <si>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</si>
  <si>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</si>
  <si>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</si>
  <si>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</si>
  <si>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</si>
  <si>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</si>
  <si>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</si>
  <si>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</si>
  <si>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</si>
  <si>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</si>
  <si>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</si>
  <si>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</si>
  <si>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</si>
  <si>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</si>
  <si>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</si>
  <si>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</si>
  <si>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</si>
  <si>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</si>
  <si>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</si>
  <si>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</si>
  <si>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</si>
  <si>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</si>
  <si>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</si>
  <si>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</si>
  <si>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</si>
  <si>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</si>
  <si>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</si>
  <si>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</si>
  <si>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</si>
  <si>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</si>
  <si>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</si>
  <si>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</si>
  <si>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</si>
  <si>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</si>
  <si>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</si>
  <si>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</si>
  <si>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</si>
  <si>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</si>
  <si>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</si>
  <si>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</si>
  <si>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</si>
  <si>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</si>
  <si>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</si>
  <si>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</si>
  <si>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</si>
  <si>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</si>
  <si>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</si>
  <si>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</si>
  <si>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</si>
  <si>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</si>
  <si>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</si>
  <si>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</si>
  <si>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</si>
  <si>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</si>
  <si>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</si>
  <si>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</si>
  <si>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</si>
  <si>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</si>
  <si>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</si>
  <si>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</si>
  <si>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</si>
  <si>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</si>
  <si>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</si>
  <si>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</si>
  <si>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</si>
  <si>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</si>
  <si>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</si>
  <si>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</si>
  <si>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</si>
  <si>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</si>
  <si>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</si>
  <si>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</si>
  <si>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</si>
  <si>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</si>
  <si>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</si>
  <si>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</si>
  <si>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</si>
  <si>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</si>
  <si>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</si>
  <si>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</si>
  <si>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</si>
  <si>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</si>
  <si>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</si>
  <si>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</si>
  <si>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</si>
  <si>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</si>
  <si>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</si>
  <si>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</si>
  <si>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</si>
  <si>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</si>
  <si>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</si>
  <si>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</si>
  <si>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</si>
  <si>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</si>
  <si>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</si>
  <si>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</si>
  <si>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</si>
  <si>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</si>
  <si>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</si>
  <si>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</si>
  <si>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</si>
  <si>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</si>
  <si>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</si>
  <si>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</si>
  <si>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</si>
  <si>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</si>
  <si>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</si>
  <si>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</si>
  <si>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</si>
  <si>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</si>
  <si>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</si>
  <si>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</si>
  <si>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</si>
  <si>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</si>
  <si>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</si>
  <si>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</si>
  <si>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</si>
  <si>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</si>
  <si>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</si>
  <si>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</si>
  <si>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</si>
  <si>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</si>
  <si>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</si>
  <si>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</si>
  <si>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</si>
  <si>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</si>
  <si>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</si>
  <si>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</si>
  <si>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</si>
  <si>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</si>
  <si>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</si>
  <si>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</si>
  <si>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</si>
  <si>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</si>
  <si>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</si>
  <si>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</si>
  <si>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</si>
  <si>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</si>
  <si>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</si>
  <si>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</si>
  <si>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</si>
  <si>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</si>
  <si>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</si>
  <si>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</si>
  <si>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</si>
  <si>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</si>
  <si>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</si>
  <si>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</si>
  <si>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</si>
  <si>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</si>
  <si>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</si>
  <si>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</si>
  <si>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</si>
  <si>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</si>
  <si>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</si>
  <si>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</si>
  <si>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</si>
  <si>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</si>
  <si>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</si>
  <si>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</si>
  <si>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</si>
  <si>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</si>
  <si>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</si>
  <si>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</si>
  <si>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</si>
  <si>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</si>
  <si>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</si>
  <si>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</si>
  <si>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</si>
  <si>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</si>
  <si>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</si>
  <si>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</si>
  <si>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</si>
  <si>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</si>
  <si>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</si>
  <si>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</si>
  <si>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</si>
  <si>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</si>
  <si>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</si>
  <si>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</si>
  <si>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</si>
  <si>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</si>
  <si>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</si>
  <si>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</si>
  <si>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</si>
  <si>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</si>
  <si>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</si>
  <si>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</si>
  <si>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</si>
  <si>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</si>
  <si>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</si>
  <si>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</si>
  <si>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</si>
  <si>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</si>
  <si>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</si>
  <si>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</si>
  <si>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</si>
  <si>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</si>
  <si>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</si>
  <si>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</si>
  <si>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</si>
  <si>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</si>
  <si>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</si>
  <si>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</si>
  <si>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</si>
  <si>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</si>
  <si>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</si>
  <si>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</si>
  <si>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</si>
  <si>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</si>
  <si>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</si>
  <si>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</si>
  <si>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</si>
  <si>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</si>
  <si>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</si>
  <si>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</si>
  <si>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</si>
  <si>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</si>
  <si>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</si>
  <si>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</si>
  <si>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</si>
  <si>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</si>
  <si>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</si>
  <si>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</si>
  <si>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</si>
  <si>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</si>
  <si>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</si>
  <si>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</si>
  <si>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</si>
  <si>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</si>
  <si>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</si>
  <si>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</si>
  <si>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</si>
  <si>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</si>
  <si>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</si>
  <si>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</si>
  <si>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</si>
  <si>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</si>
  <si>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</si>
  <si>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</si>
  <si>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</si>
  <si>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</si>
  <si>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</si>
  <si>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</si>
  <si>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</si>
  <si>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</si>
  <si>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</si>
  <si>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</si>
  <si>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</si>
  <si>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</si>
  <si>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</si>
  <si>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</si>
  <si>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</si>
  <si>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</si>
  <si>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</si>
  <si>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</si>
  <si>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</si>
  <si>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</si>
  <si>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</si>
  <si>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</si>
  <si>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</si>
  <si>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</si>
  <si>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</si>
  <si>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</si>
  <si>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</si>
  <si>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</si>
  <si>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</si>
  <si>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</si>
  <si>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</si>
  <si>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</si>
  <si>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</si>
  <si>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</si>
  <si>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</si>
  <si>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</si>
  <si>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</si>
  <si>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</si>
  <si>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</si>
  <si>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</si>
  <si>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</si>
  <si>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</si>
  <si>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</si>
  <si>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</si>
  <si>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</si>
  <si>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</si>
  <si>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</si>
  <si>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</si>
  <si>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</si>
  <si>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</si>
  <si>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</si>
  <si>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</si>
  <si>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</si>
  <si>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</si>
  <si>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</si>
  <si>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</si>
  <si>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</si>
  <si>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</si>
  <si>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</si>
  <si>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</si>
  <si>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</si>
  <si>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</si>
  <si>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</si>
  <si>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</si>
  <si>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</si>
  <si>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</si>
  <si>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</si>
  <si>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</si>
  <si>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</si>
  <si>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</si>
  <si>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</si>
  <si>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</si>
  <si>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</si>
  <si>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</si>
  <si>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</si>
  <si>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</si>
  <si>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</si>
  <si>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</si>
  <si>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</si>
  <si>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</si>
  <si>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</si>
  <si>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</si>
  <si>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</si>
  <si>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</si>
  <si>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</si>
  <si>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</si>
  <si>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</si>
  <si>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</si>
  <si>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</si>
  <si>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</si>
  <si>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</si>
  <si>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</si>
  <si>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</si>
  <si>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</si>
  <si>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</si>
  <si>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</si>
  <si>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</si>
  <si>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</si>
  <si>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</si>
  <si>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</si>
  <si>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</si>
  <si>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</si>
  <si>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</si>
  <si>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</si>
  <si>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</si>
  <si>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</si>
  <si>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</si>
  <si>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</si>
  <si>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</si>
  <si>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</si>
  <si>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</si>
  <si>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</si>
  <si>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</si>
  <si>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</si>
  <si>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</si>
  <si>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</si>
  <si>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</si>
  <si>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</si>
  <si>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</si>
  <si>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</si>
  <si>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</si>
  <si>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</si>
  <si>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</si>
  <si>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</si>
  <si>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</si>
  <si>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</si>
  <si>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</si>
  <si>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</si>
  <si>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</si>
  <si>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</si>
  <si>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</si>
  <si>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</si>
  <si>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</si>
  <si>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</si>
  <si>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</si>
  <si>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</si>
  <si>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</si>
  <si>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</si>
  <si>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</si>
  <si>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</si>
  <si>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</si>
  <si>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</si>
  <si>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</si>
  <si>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</si>
  <si>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</si>
  <si>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</si>
  <si>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</si>
  <si>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</si>
  <si>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</si>
  <si>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</si>
  <si>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</si>
  <si>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</si>
  <si>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</si>
  <si>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</si>
  <si>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</si>
  <si>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</si>
  <si>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</si>
  <si>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</si>
  <si>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</si>
  <si>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</si>
  <si>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</si>
  <si>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</si>
  <si>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</si>
  <si>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</si>
  <si>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</si>
  <si>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</si>
  <si>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</si>
  <si>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</si>
  <si>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</si>
  <si>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</si>
  <si>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</si>
  <si>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</si>
  <si>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</si>
  <si>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</si>
  <si>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</si>
  <si>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</si>
  <si>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</si>
  <si>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</si>
  <si>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</si>
  <si>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</si>
  <si>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</si>
  <si>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</si>
  <si>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</si>
  <si>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</si>
  <si>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</si>
  <si>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</si>
  <si>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</si>
  <si>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</si>
  <si>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</si>
  <si>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</si>
  <si>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</si>
  <si>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</si>
  <si>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</si>
  <si>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</si>
  <si>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</si>
  <si>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</si>
  <si>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</si>
  <si>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</si>
  <si>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</si>
  <si>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</si>
  <si>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</si>
  <si>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</si>
  <si>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</si>
  <si>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</si>
  <si>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</si>
  <si>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</si>
  <si>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</si>
  <si>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</si>
  <si>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</si>
  <si>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</si>
  <si>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</si>
  <si>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</si>
  <si>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</si>
  <si>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</si>
  <si>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</si>
  <si>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</si>
  <si>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</si>
  <si>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</si>
  <si>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</si>
  <si>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</si>
  <si>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</si>
  <si>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</si>
  <si>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</si>
  <si>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</si>
  <si>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</si>
  <si>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</si>
  <si>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</si>
  <si>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</si>
  <si>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</si>
  <si>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</si>
  <si>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</si>
  <si>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</si>
  <si>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</si>
  <si>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</si>
  <si>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</si>
  <si>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</si>
  <si>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</si>
  <si>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</si>
  <si>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</si>
  <si>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</si>
  <si>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</si>
  <si>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</si>
  <si>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</si>
  <si>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</si>
  <si>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</si>
  <si>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</si>
  <si>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</si>
  <si>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</si>
  <si>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</si>
  <si>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</si>
  <si>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</si>
  <si>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</si>
  <si>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</si>
  <si>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</si>
  <si>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</si>
  <si>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</si>
  <si>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</si>
  <si>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</si>
  <si>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</si>
  <si>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</si>
  <si>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</si>
  <si>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</si>
  <si>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</si>
  <si>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</si>
  <si>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</si>
  <si>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</si>
  <si>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</si>
  <si>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</si>
  <si>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</si>
  <si>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</si>
  <si>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</si>
  <si>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</si>
  <si>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</si>
  <si>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</si>
  <si>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</si>
  <si>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</si>
  <si>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</si>
  <si>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</si>
  <si>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</si>
  <si>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</si>
  <si>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</si>
  <si>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</si>
  <si>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</si>
  <si>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</si>
  <si>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</si>
  <si>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</si>
  <si>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</si>
  <si>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</si>
  <si>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</si>
  <si>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</si>
  <si>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</si>
  <si>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</si>
  <si>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</si>
  <si>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</si>
  <si>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</si>
  <si>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</si>
  <si>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</si>
  <si>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</si>
  <si>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</si>
  <si>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</si>
  <si>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</si>
  <si>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</si>
  <si>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</si>
  <si>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</si>
  <si>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</si>
  <si>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</si>
  <si>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</si>
  <si>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</si>
  <si>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</si>
  <si>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</si>
  <si>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</si>
  <si>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</si>
  <si>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</si>
  <si>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</si>
  <si>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</si>
  <si>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</si>
  <si>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</si>
  <si>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</si>
  <si>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</si>
  <si>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</si>
  <si>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</si>
  <si>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</si>
  <si>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</si>
  <si>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</si>
  <si>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</si>
  <si>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</si>
  <si>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</si>
  <si>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</si>
  <si>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</si>
  <si>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</si>
  <si>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</si>
  <si>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</si>
  <si>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</si>
  <si>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</si>
  <si>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</si>
  <si>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</si>
  <si>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</si>
  <si>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</si>
  <si>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</si>
  <si>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</si>
  <si>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</si>
  <si>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</si>
  <si>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</si>
  <si>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</si>
  <si>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</si>
  <si>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</si>
  <si>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</si>
  <si>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</si>
  <si>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</si>
  <si>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</si>
  <si>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</si>
  <si>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</si>
  <si>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</si>
  <si>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</si>
  <si>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</si>
  <si>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</si>
  <si>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</si>
  <si>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</si>
  <si>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</si>
  <si>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</si>
  <si>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</si>
  <si>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</si>
  <si>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</si>
  <si>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</si>
  <si>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</si>
  <si>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</si>
  <si>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</si>
  <si>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</si>
  <si>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</si>
  <si>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</si>
  <si>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</si>
  <si>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</si>
  <si>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</si>
  <si>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</si>
  <si>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</si>
  <si>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</si>
  <si>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</si>
  <si>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</si>
  <si>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</si>
  <si>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</si>
  <si>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</si>
  <si>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</si>
  <si>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</si>
  <si>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</si>
  <si>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</si>
  <si>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</si>
  <si>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</si>
  <si>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</si>
  <si>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</si>
  <si>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</si>
  <si>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</si>
  <si>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</si>
  <si>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</si>
  <si>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</si>
  <si>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</si>
  <si>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</si>
  <si>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</si>
  <si>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</si>
  <si>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</si>
  <si>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</si>
  <si>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</si>
  <si>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</si>
  <si>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</si>
  <si>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</si>
  <si>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</si>
  <si>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</si>
  <si>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</si>
  <si>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</si>
  <si>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</si>
  <si>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</si>
  <si>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</si>
  <si>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</si>
  <si>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</si>
  <si>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</si>
  <si>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</si>
  <si>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</si>
  <si>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</si>
  <si>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</si>
  <si>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</si>
  <si>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</si>
  <si>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</si>
  <si>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</si>
  <si>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</si>
  <si>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</si>
  <si>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</si>
  <si>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</si>
  <si>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</si>
  <si>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</si>
  <si>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</si>
  <si>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</si>
  <si>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</si>
  <si>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</si>
  <si>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</si>
  <si>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</si>
  <si>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</si>
  <si>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</si>
  <si>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</si>
  <si>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</si>
  <si>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</si>
  <si>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</si>
  <si>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</si>
  <si>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</si>
  <si>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</si>
  <si>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</si>
  <si>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</si>
  <si>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</si>
  <si>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</si>
  <si>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</si>
  <si>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</si>
  <si>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</si>
  <si>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</si>
  <si>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</si>
  <si>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</si>
  <si>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</si>
  <si>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</si>
  <si>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</si>
  <si>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</si>
  <si>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</si>
  <si>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</si>
  <si>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</si>
  <si>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</si>
  <si>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</si>
  <si>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</si>
  <si>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</si>
  <si>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</si>
  <si>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</si>
  <si>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</si>
  <si>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</si>
  <si>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</si>
  <si>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</si>
  <si>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</si>
  <si>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</si>
  <si>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</si>
  <si>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</si>
  <si>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</si>
  <si>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</si>
  <si>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</si>
  <si>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</si>
  <si>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</si>
  <si>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</si>
  <si>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</si>
  <si>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</si>
  <si>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</si>
  <si>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</si>
  <si>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</si>
  <si>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</si>
  <si>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</si>
  <si>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</si>
  <si>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</si>
  <si>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</si>
  <si>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</si>
  <si>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</si>
  <si>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</si>
  <si>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</si>
  <si>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</si>
  <si>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</si>
  <si>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</si>
  <si>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</si>
  <si>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</si>
  <si>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</si>
  <si>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</si>
  <si>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</si>
  <si>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</si>
  <si>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</si>
  <si>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</si>
  <si>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</si>
  <si>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</si>
  <si>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</si>
  <si>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</si>
  <si>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</si>
  <si>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</si>
  <si>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</si>
  <si>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</si>
  <si>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</si>
  <si>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</si>
  <si>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</si>
  <si>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</si>
  <si>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</si>
  <si>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</si>
  <si>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</si>
  <si>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</si>
  <si>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</si>
  <si>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</si>
  <si>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</si>
  <si>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</si>
  <si>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</si>
  <si>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</si>
  <si>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</si>
  <si>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</si>
  <si>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</si>
  <si>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</si>
  <si>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</si>
  <si>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</si>
  <si>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</si>
  <si>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</si>
  <si>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</si>
  <si>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</si>
  <si>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</si>
  <si>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</si>
  <si>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</si>
  <si>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</si>
  <si>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</si>
  <si>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</si>
  <si>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</si>
  <si>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</si>
  <si>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</si>
  <si>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</si>
  <si>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</si>
  <si>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</si>
  <si>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</si>
  <si>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</si>
  <si>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</si>
  <si>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</si>
  <si>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</si>
  <si>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</si>
  <si>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</si>
  <si>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</si>
  <si>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</si>
  <si>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</si>
  <si>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</si>
  <si>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</si>
  <si>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</si>
  <si>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</si>
  <si>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</si>
  <si>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</si>
  <si>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</si>
  <si>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</si>
  <si>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</si>
  <si>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</si>
  <si>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</si>
  <si>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</si>
  <si>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</si>
  <si>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</si>
  <si>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</si>
  <si>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</si>
  <si>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</si>
  <si>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</si>
  <si>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</si>
  <si>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</si>
  <si>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</si>
  <si>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</si>
  <si>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</si>
  <si>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</si>
  <si>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</si>
  <si>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</si>
  <si>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</si>
  <si>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</si>
  <si>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</si>
  <si>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</si>
  <si>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</si>
  <si>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</si>
  <si>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</si>
  <si>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</si>
  <si>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</si>
  <si>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</si>
  <si>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</si>
  <si>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</si>
  <si>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</si>
  <si>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</si>
  <si>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</si>
  <si>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</si>
  <si>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</si>
  <si>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</si>
  <si>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</si>
  <si>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</si>
  <si>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</si>
  <si>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</si>
  <si>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</si>
  <si>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</si>
  <si>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</si>
  <si>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</si>
  <si>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</si>
  <si>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</si>
  <si>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</si>
  <si>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</si>
  <si>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</si>
  <si>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</si>
  <si>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</si>
  <si>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</si>
  <si>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</si>
  <si>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</si>
  <si>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</si>
  <si>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</si>
  <si>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</si>
  <si>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</si>
  <si>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</si>
  <si>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</si>
  <si>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</si>
  <si>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</si>
  <si>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</si>
  <si>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</si>
  <si>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</si>
  <si>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</si>
  <si>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</si>
  <si>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</si>
  <si>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</si>
  <si>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</si>
  <si>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</si>
  <si>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</si>
  <si>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</si>
  <si>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</si>
  <si>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</si>
  <si>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</si>
  <si>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</si>
  <si>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</si>
  <si>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</si>
  <si>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</si>
  <si>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</si>
  <si>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</si>
  <si>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</si>
  <si>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</si>
  <si>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</si>
  <si>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</si>
  <si>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</si>
  <si>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</si>
  <si>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</si>
  <si>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</si>
  <si>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</si>
  <si>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</si>
  <si>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</si>
  <si>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</si>
  <si>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</si>
  <si>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</si>
  <si>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</si>
  <si>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</si>
  <si>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</si>
  <si>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</si>
  <si>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</si>
  <si>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</si>
  <si>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</si>
  <si>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</si>
  <si>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</si>
  <si>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</si>
  <si>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</si>
  <si>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</si>
  <si>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</si>
  <si>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</si>
  <si>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</si>
  <si>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</si>
  <si>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</si>
  <si>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</si>
  <si>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</si>
  <si>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</si>
  <si>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</si>
  <si>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</si>
  <si>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</si>
  <si>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</si>
  <si>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</si>
  <si>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</si>
  <si>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</si>
  <si>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</si>
  <si>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</si>
  <si>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</si>
  <si>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</si>
  <si>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</si>
  <si>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</si>
  <si>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</si>
  <si>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</si>
  <si>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</si>
  <si>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</si>
  <si>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</si>
  <si>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</si>
  <si>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</si>
  <si>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</si>
  <si>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</si>
  <si>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</si>
  <si>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</si>
  <si>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</si>
  <si>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</si>
  <si>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</si>
  <si>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</si>
  <si>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</si>
  <si>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</si>
  <si>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</si>
  <si>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</si>
  <si>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</si>
  <si>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</si>
  <si>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</si>
  <si>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</si>
  <si>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</si>
  <si>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</si>
  <si>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</si>
  <si>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</si>
  <si>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</si>
  <si>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</si>
  <si>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</si>
  <si>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</si>
  <si>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</si>
  <si>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</si>
  <si>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</si>
  <si>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</si>
  <si>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</si>
  <si>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</si>
  <si>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</si>
  <si>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</si>
  <si>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</si>
  <si>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</si>
  <si>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</si>
  <si>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</si>
  <si>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</si>
  <si>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</si>
  <si>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</si>
  <si>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</si>
  <si>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</si>
  <si>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</si>
  <si>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</si>
  <si>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</si>
  <si>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</si>
  <si>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</si>
  <si>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</si>
  <si>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</si>
  <si>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</si>
  <si>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</si>
  <si>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</si>
  <si>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</si>
  <si>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</si>
  <si>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</si>
  <si>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</si>
  <si>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</si>
  <si>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</si>
  <si>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</si>
  <si>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</si>
  <si>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</si>
  <si>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</si>
  <si>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</si>
  <si>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</si>
  <si>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</si>
  <si>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</si>
  <si>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</si>
  <si>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</si>
  <si>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</si>
  <si>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</si>
  <si>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</si>
  <si>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</si>
  <si>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</si>
  <si>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</si>
  <si>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</si>
  <si>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</si>
  <si>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</si>
  <si>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</si>
  <si>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</si>
  <si>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</si>
  <si>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</si>
  <si>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</si>
  <si>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</si>
  <si>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</si>
  <si>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</si>
  <si>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</si>
  <si>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</si>
  <si>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</si>
  <si>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</si>
  <si>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</si>
  <si>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</si>
  <si>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</si>
  <si>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</si>
  <si>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</si>
  <si>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</si>
  <si>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</si>
  <si>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</si>
  <si>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</si>
  <si>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</si>
  <si>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</si>
  <si>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</si>
  <si>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</si>
  <si>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</si>
  <si>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</si>
  <si>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</si>
  <si>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</si>
  <si>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</si>
  <si>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</si>
  <si>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</si>
  <si>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</si>
  <si>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</si>
  <si>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</si>
  <si>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</si>
  <si>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</si>
  <si>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</si>
  <si>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</si>
  <si>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</si>
  <si>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</si>
  <si>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</si>
  <si>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</si>
  <si>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</si>
  <si>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</si>
  <si>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</si>
  <si>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</si>
  <si>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</si>
  <si>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</si>
  <si>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</si>
  <si>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</si>
  <si>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</si>
  <si>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</si>
  <si>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</si>
  <si>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</si>
  <si>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</si>
  <si>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</si>
  <si>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</si>
  <si>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</si>
  <si>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</si>
  <si>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</si>
  <si>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</si>
  <si>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</si>
  <si>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</si>
  <si>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</si>
  <si>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</si>
  <si>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</si>
  <si>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</si>
  <si>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</si>
  <si>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</si>
  <si>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</si>
  <si>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</si>
  <si>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</si>
  <si>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</si>
  <si>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</si>
  <si>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</si>
  <si>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</si>
  <si>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</si>
  <si>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</si>
  <si>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</si>
  <si>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</si>
  <si>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</si>
  <si>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</si>
  <si>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</si>
  <si>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</si>
  <si>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</si>
  <si>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</si>
  <si>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</si>
  <si>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</si>
  <si>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</si>
  <si>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</si>
  <si>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</si>
  <si>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</si>
  <si>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</si>
  <si>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</si>
  <si>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</si>
  <si>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</si>
  <si>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</si>
  <si>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</si>
  <si>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</si>
  <si>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</si>
  <si>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</si>
  <si>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</si>
  <si>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</si>
  <si>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</si>
  <si>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</si>
  <si>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</si>
  <si>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</si>
  <si>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</si>
  <si>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</si>
  <si>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</si>
  <si>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</si>
  <si>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</si>
  <si>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</si>
  <si>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</si>
  <si>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</si>
  <si>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</si>
  <si>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</si>
  <si>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</si>
  <si>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</si>
  <si>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</si>
  <si>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</si>
  <si>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</si>
  <si>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</si>
  <si>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</si>
  <si>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</si>
  <si>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</si>
  <si>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</si>
  <si>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</si>
  <si>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</si>
  <si>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</si>
  <si>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</si>
  <si>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</si>
  <si>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</si>
  <si>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</si>
  <si>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</si>
  <si>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</si>
  <si>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</si>
  <si>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</si>
  <si>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</si>
  <si>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</si>
  <si>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</si>
  <si>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</si>
  <si>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</si>
  <si>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</si>
  <si>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</si>
  <si>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</si>
  <si>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</si>
  <si>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</si>
  <si>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</si>
  <si>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</si>
  <si>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</si>
  <si>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</si>
  <si>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</si>
  <si>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</si>
  <si>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</si>
  <si>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</si>
  <si>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</si>
  <si>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</si>
  <si>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</si>
  <si>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</si>
  <si>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</si>
  <si>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</si>
  <si>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</si>
  <si>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</si>
  <si>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</si>
  <si>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</si>
  <si>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</si>
  <si>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</si>
  <si>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</si>
  <si>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</si>
  <si>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</si>
  <si>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</si>
  <si>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</si>
  <si>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</si>
  <si>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</si>
  <si>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</si>
  <si>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</si>
  <si>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</si>
  <si>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</si>
  <si>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</si>
  <si>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</si>
  <si>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</si>
  <si>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</si>
  <si>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</si>
  <si>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</si>
  <si>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</si>
  <si>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</si>
  <si>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</si>
  <si>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</si>
  <si>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</si>
  <si>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</si>
  <si>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</si>
  <si>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</si>
  <si>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</si>
  <si>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</si>
  <si>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</si>
  <si>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</si>
  <si>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</si>
  <si>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</si>
  <si>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</si>
  <si>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</si>
  <si>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</si>
  <si>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</si>
  <si>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</si>
  <si>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</si>
  <si>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</si>
  <si>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</si>
  <si>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</si>
  <si>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</si>
  <si>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</si>
  <si>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</si>
  <si>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</si>
  <si>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</si>
  <si>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</si>
  <si>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</si>
  <si>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</si>
  <si>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</si>
  <si>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</si>
  <si>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</si>
  <si>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</si>
  <si>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</si>
  <si>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</si>
  <si>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</si>
  <si>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</si>
  <si>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</si>
  <si>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</si>
  <si>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</si>
  <si>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</si>
  <si>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</si>
  <si>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</si>
  <si>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</si>
  <si>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</si>
  <si>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</si>
  <si>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</si>
  <si>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</si>
  <si>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</si>
  <si>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</si>
  <si>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</si>
  <si>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</si>
  <si>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</si>
  <si>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</si>
  <si>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</si>
  <si>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</si>
  <si>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</si>
  <si>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</si>
  <si>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</si>
  <si>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</si>
  <si>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</si>
  <si>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</si>
  <si>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</si>
  <si>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</si>
  <si>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</si>
  <si>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</si>
  <si>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</si>
  <si>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</si>
  <si>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</si>
  <si>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</si>
  <si>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</si>
  <si>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</si>
  <si>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</si>
  <si>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</si>
  <si>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</si>
  <si>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</si>
  <si>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</si>
  <si>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</si>
  <si>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</si>
  <si>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</si>
  <si>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</si>
  <si>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</si>
  <si>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</si>
  <si>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</si>
  <si>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</si>
  <si>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</si>
  <si>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</si>
  <si>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</si>
  <si>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</si>
  <si>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</si>
  <si>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</si>
  <si>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</si>
  <si>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</si>
  <si>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</si>
  <si>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</si>
  <si>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</si>
  <si>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</si>
  <si>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</si>
  <si>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</si>
  <si>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</si>
  <si>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</si>
  <si>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</si>
  <si>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</si>
  <si>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</si>
  <si>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</si>
  <si>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</si>
  <si>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</si>
  <si>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</si>
  <si>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</si>
  <si>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</si>
  <si>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</si>
  <si>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</si>
  <si>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</si>
  <si>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</si>
  <si>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</si>
  <si>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</si>
  <si>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</si>
  <si>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</si>
  <si>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</si>
  <si>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</si>
  <si>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</si>
  <si>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</si>
  <si>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</si>
  <si>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</si>
  <si>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</si>
  <si>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</si>
  <si>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</si>
  <si>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</si>
  <si>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</si>
  <si>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</si>
  <si>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</si>
  <si>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</si>
  <si>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</si>
  <si>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</si>
  <si>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</si>
  <si>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</si>
  <si>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</si>
  <si>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</si>
  <si>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</si>
  <si>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</si>
  <si>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</si>
  <si>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</si>
  <si>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</si>
  <si>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</si>
  <si>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</si>
  <si>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</si>
  <si>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</si>
  <si>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</si>
  <si>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</si>
  <si>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</si>
  <si>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</si>
  <si>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</si>
  <si>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</si>
  <si>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</si>
  <si>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</si>
  <si>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</si>
  <si>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</si>
  <si>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</si>
  <si>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</si>
  <si>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</si>
  <si>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</si>
  <si>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</si>
  <si>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</si>
  <si>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</si>
  <si>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</si>
  <si>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</si>
  <si>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</si>
  <si>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</si>
  <si>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</si>
  <si>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</si>
  <si>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</si>
  <si>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</si>
  <si>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</si>
  <si>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</si>
  <si>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</si>
  <si>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</si>
  <si>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</si>
  <si>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</si>
  <si>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</si>
  <si>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</si>
  <si>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</si>
  <si>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</si>
  <si>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</si>
  <si>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</si>
  <si>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</si>
  <si>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</si>
  <si>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</si>
  <si>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</si>
  <si>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</si>
  <si>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</si>
  <si>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</si>
  <si>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</si>
  <si>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</si>
  <si>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</si>
  <si>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</si>
  <si>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</si>
  <si>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</si>
  <si>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</si>
  <si>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</si>
  <si>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</si>
  <si>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</si>
  <si>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</si>
  <si>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</si>
  <si>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</si>
  <si>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</si>
  <si>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</si>
  <si>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</si>
  <si>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</si>
  <si>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</si>
  <si>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</si>
  <si>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</si>
  <si>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</si>
  <si>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</si>
  <si>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</si>
  <si>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</si>
  <si>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</si>
  <si>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</si>
  <si>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</si>
  <si>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</si>
  <si>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</si>
  <si>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</si>
  <si>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</si>
  <si>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</si>
  <si>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</si>
  <si>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</si>
  <si>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</si>
  <si>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</si>
  <si>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</si>
  <si>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</si>
  <si>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</si>
  <si>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</si>
  <si>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</si>
  <si>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</si>
  <si>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</si>
  <si>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</si>
  <si>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</si>
  <si>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</si>
  <si>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</si>
  <si>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</si>
  <si>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</si>
  <si>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</si>
  <si>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</si>
  <si>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</si>
  <si>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</si>
  <si>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</si>
  <si>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</si>
  <si>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</si>
  <si>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</si>
  <si>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</si>
  <si>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</si>
  <si>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</si>
  <si>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</si>
  <si>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</si>
  <si>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</si>
  <si>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</si>
  <si>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</si>
  <si>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</si>
  <si>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</si>
  <si>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</si>
  <si>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</si>
  <si>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</si>
  <si>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</si>
  <si>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</si>
  <si>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</si>
  <si>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</si>
  <si>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</si>
  <si>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</si>
  <si>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</si>
  <si>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</si>
  <si>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</si>
  <si>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</si>
  <si>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</si>
  <si>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</si>
  <si>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</si>
  <si>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</si>
  <si>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</si>
  <si>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</si>
  <si>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</si>
  <si>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</si>
  <si>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</si>
  <si>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</si>
  <si>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</si>
  <si>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</si>
  <si>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</si>
  <si>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</si>
  <si>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</si>
  <si>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</si>
  <si>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</si>
  <si>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</si>
  <si>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</si>
  <si>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</si>
  <si>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</si>
  <si>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</si>
  <si>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</si>
  <si>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</si>
  <si>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</si>
  <si>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</si>
  <si>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</si>
  <si>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</si>
  <si>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</si>
  <si>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</si>
  <si>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</si>
  <si>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</si>
  <si>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</si>
  <si>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</si>
  <si>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</si>
  <si>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</si>
  <si>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</si>
  <si>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</si>
  <si>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</si>
  <si>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</si>
  <si>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</si>
  <si>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</si>
  <si>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</si>
  <si>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</si>
  <si>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</si>
  <si>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</si>
  <si>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</si>
  <si>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</si>
  <si>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</si>
  <si>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</si>
  <si>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</si>
  <si>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</si>
  <si>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</si>
  <si>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</si>
  <si>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</si>
  <si>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</si>
  <si>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</si>
  <si>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</si>
  <si>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</si>
  <si>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</si>
  <si>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</si>
  <si>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</si>
  <si>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</si>
  <si>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</si>
  <si>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</si>
  <si>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</si>
  <si>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</si>
  <si>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</si>
  <si>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</si>
  <si>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</si>
  <si>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</si>
  <si>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</si>
  <si>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</si>
  <si>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</si>
  <si>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</si>
  <si>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</si>
  <si>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</si>
  <si>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</si>
  <si>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</si>
  <si>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</si>
  <si>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</si>
  <si>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</si>
  <si>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</si>
  <si>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</si>
  <si>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</si>
  <si>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</si>
  <si>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</si>
  <si>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</si>
  <si>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</si>
  <si>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</si>
  <si>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</si>
  <si>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</si>
  <si>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</si>
  <si>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</si>
  <si>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</si>
  <si>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</si>
  <si>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</si>
  <si>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</si>
  <si>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</si>
  <si>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</si>
  <si>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</si>
  <si>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</si>
  <si>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</si>
  <si>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</si>
  <si>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</si>
  <si>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</si>
  <si>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</si>
  <si>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</si>
  <si>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</si>
  <si>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</si>
  <si>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</si>
  <si>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</si>
  <si>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</si>
  <si>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</si>
  <si>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</si>
  <si>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</si>
  <si>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</si>
  <si>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</si>
  <si>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</si>
  <si>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</si>
  <si>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</si>
  <si>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</si>
  <si>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</si>
  <si>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</si>
  <si>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</si>
  <si>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</si>
  <si>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</si>
  <si>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</si>
  <si>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</si>
  <si>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</si>
  <si>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</si>
  <si>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</si>
  <si>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</si>
  <si>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</si>
  <si>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</si>
  <si>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</si>
  <si>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</si>
  <si>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</si>
  <si>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</si>
  <si>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</si>
  <si>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</si>
  <si>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</si>
  <si>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</si>
  <si>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</si>
  <si>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</si>
  <si>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</si>
  <si>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</si>
  <si>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</si>
  <si>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</si>
  <si>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</si>
  <si>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</si>
  <si>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</si>
  <si>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</si>
  <si>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</si>
  <si>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</si>
  <si>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</si>
  <si>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</si>
  <si>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</si>
  <si>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</si>
  <si>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</si>
  <si>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</si>
  <si>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</si>
  <si>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</si>
  <si>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</si>
  <si>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</si>
  <si>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</si>
  <si>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</si>
  <si>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</si>
  <si>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</si>
  <si>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</si>
  <si>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</si>
  <si>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</si>
  <si>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</si>
  <si>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</si>
  <si>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</si>
  <si>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</si>
  <si>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</si>
  <si>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</si>
  <si>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</si>
  <si>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</si>
  <si>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</si>
  <si>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</si>
  <si>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</si>
  <si>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</si>
  <si>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</si>
  <si>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</si>
  <si>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</si>
  <si>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</si>
  <si>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</si>
  <si>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</si>
  <si>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</si>
  <si>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</si>
  <si>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</si>
  <si>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</si>
  <si>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</si>
  <si>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</si>
  <si>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</si>
  <si>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</si>
  <si>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</si>
  <si>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</si>
  <si>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</si>
  <si>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</si>
  <si>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</si>
  <si>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</si>
  <si>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</si>
  <si>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</si>
  <si>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</si>
  <si>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</si>
  <si>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</si>
  <si>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</si>
  <si>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</si>
  <si>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</si>
  <si>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</si>
  <si>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</si>
  <si>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</si>
  <si>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</si>
  <si>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</si>
  <si>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</si>
  <si>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</si>
  <si>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</si>
  <si>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</si>
  <si>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</si>
  <si>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</si>
  <si>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</si>
  <si>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</si>
  <si>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</si>
  <si>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</si>
  <si>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</si>
  <si>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</si>
  <si>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</si>
  <si>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</si>
  <si>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</si>
  <si>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</si>
  <si>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</si>
  <si>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</si>
  <si>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</si>
  <si>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</si>
  <si>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</si>
  <si>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</si>
  <si>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</si>
  <si>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</si>
  <si>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</si>
  <si>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</si>
  <si>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</si>
  <si>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</si>
  <si>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</si>
  <si>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</si>
  <si>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</si>
  <si>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</si>
  <si>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</si>
  <si>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</si>
  <si>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</si>
  <si>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</si>
  <si>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</si>
  <si>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</si>
  <si>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</si>
  <si>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</si>
  <si>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</si>
  <si>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</si>
  <si>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</si>
  <si>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</si>
  <si>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</si>
  <si>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</si>
  <si>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</si>
  <si>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</si>
  <si>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</si>
  <si>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</si>
  <si>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</si>
  <si>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</si>
  <si>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</si>
  <si>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</si>
  <si>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</si>
  <si>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</si>
  <si>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</si>
  <si>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</si>
  <si>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</si>
  <si>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</si>
  <si>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</si>
  <si>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</si>
  <si>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</si>
  <si>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</si>
  <si>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</si>
  <si>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</si>
  <si>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</si>
  <si>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</si>
  <si>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</si>
  <si>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</si>
  <si>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</si>
  <si>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</si>
  <si>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</si>
  <si>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</si>
  <si>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</si>
  <si>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</si>
  <si>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</si>
  <si>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</si>
  <si>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</si>
  <si>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</si>
  <si>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</si>
  <si>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</si>
  <si>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</si>
  <si>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</si>
  <si>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</si>
  <si>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</si>
  <si>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</si>
  <si>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</si>
  <si>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</si>
  <si>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</si>
  <si>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</si>
  <si>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</si>
  <si>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</si>
  <si>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</si>
  <si>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</si>
  <si>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</si>
  <si>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</si>
  <si>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</si>
  <si>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</si>
  <si>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</si>
  <si>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</si>
  <si>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</si>
  <si>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</si>
  <si>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</si>
  <si>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</si>
  <si>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</si>
  <si>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</si>
  <si>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</si>
  <si>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</si>
  <si>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</si>
  <si>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</si>
  <si>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</si>
  <si>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</si>
  <si>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</si>
  <si>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</si>
  <si>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</si>
  <si>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</si>
  <si>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</si>
  <si>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</si>
  <si>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</si>
  <si>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</si>
  <si>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</si>
  <si>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</si>
  <si>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</si>
  <si>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</si>
  <si>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</si>
  <si>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</si>
  <si>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</si>
  <si>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</si>
  <si>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</si>
  <si>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</si>
  <si>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</si>
  <si>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</si>
  <si>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</si>
  <si>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</si>
  <si>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</si>
  <si>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</si>
  <si>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</si>
  <si>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</si>
  <si>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</si>
  <si>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</si>
  <si>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</si>
  <si>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</si>
  <si>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</si>
  <si>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</si>
  <si>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</si>
  <si>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</si>
  <si>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</si>
  <si>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</si>
  <si>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</si>
  <si>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</si>
  <si>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</si>
  <si>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</si>
  <si>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</si>
  <si>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</si>
  <si>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</si>
  <si>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</si>
  <si>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</si>
  <si>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</si>
  <si>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</si>
  <si>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</si>
  <si>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</si>
  <si>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</si>
  <si>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</si>
  <si>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</si>
  <si>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</si>
  <si>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</si>
  <si>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</si>
  <si>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</si>
  <si>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</si>
  <si>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</si>
  <si>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</si>
  <si>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</si>
  <si>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</si>
  <si>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</si>
  <si>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</si>
  <si>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</si>
  <si>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</si>
  <si>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</si>
  <si>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</si>
  <si>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</si>
  <si>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</si>
  <si>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</si>
  <si>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</si>
  <si>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</si>
  <si>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</si>
  <si>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</si>
  <si>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</si>
  <si>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</si>
  <si>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</si>
  <si>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</si>
  <si>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</si>
  <si>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</si>
  <si>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</si>
  <si>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</si>
  <si>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</si>
  <si>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</si>
  <si>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</si>
  <si>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</si>
  <si>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</si>
  <si>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</si>
  <si>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</si>
  <si>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</si>
  <si>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</si>
  <si>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</si>
  <si>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</si>
  <si>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</si>
  <si>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</si>
  <si>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</si>
  <si>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</si>
  <si>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</si>
  <si>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</si>
  <si>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</si>
  <si>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</si>
  <si>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</si>
  <si>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</si>
  <si>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</si>
  <si>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</si>
  <si>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</si>
  <si>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</si>
  <si>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</si>
  <si>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</si>
  <si>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</si>
  <si>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</si>
  <si>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</si>
  <si>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</si>
  <si>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</si>
  <si>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</si>
  <si>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</si>
  <si>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</si>
  <si>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</si>
  <si>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</si>
  <si>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</si>
  <si>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</si>
  <si>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</si>
  <si>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</si>
  <si>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</si>
  <si>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</si>
  <si>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</si>
  <si>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</si>
  <si>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</si>
  <si>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</si>
  <si>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</si>
  <si>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</si>
  <si>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</si>
  <si>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</si>
  <si>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</si>
  <si>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</si>
  <si>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</si>
  <si>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</si>
  <si>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</si>
  <si>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</si>
  <si>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</si>
  <si>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</si>
  <si>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</si>
  <si>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</si>
  <si>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</si>
  <si>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</si>
  <si>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</si>
  <si>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</si>
  <si>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</si>
  <si>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</si>
  <si>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</si>
  <si>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</si>
  <si>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</si>
  <si>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</si>
  <si>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</si>
  <si>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</si>
  <si>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</si>
  <si>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</si>
  <si>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</si>
  <si>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</si>
  <si>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</si>
  <si>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</si>
  <si>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</si>
  <si>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</si>
  <si>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</si>
  <si>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</si>
  <si>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</si>
  <si>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</si>
  <si>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</si>
  <si>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</si>
  <si>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</si>
  <si>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</si>
  <si>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</si>
  <si>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</si>
  <si>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</si>
  <si>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</si>
  <si>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</si>
  <si>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</si>
  <si>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</si>
  <si>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</si>
  <si>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</si>
  <si>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</si>
  <si>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</si>
  <si>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</si>
  <si>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</si>
  <si>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</si>
  <si>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</si>
  <si>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</si>
  <si>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</si>
  <si>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</si>
  <si>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</si>
  <si>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</si>
  <si>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</si>
  <si>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</si>
  <si>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</si>
  <si>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</si>
  <si>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</si>
  <si>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</si>
  <si>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</si>
  <si>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</si>
  <si>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</si>
  <si>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</si>
  <si>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</si>
  <si>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</si>
  <si>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</si>
  <si>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</si>
  <si>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</si>
  <si>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</si>
  <si>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</si>
  <si>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</si>
  <si>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</si>
  <si>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</si>
  <si>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</si>
  <si>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</si>
  <si>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</si>
  <si>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</si>
  <si>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</si>
  <si>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</si>
  <si>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</si>
  <si>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</si>
  <si>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</si>
  <si>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</si>
  <si>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</si>
  <si>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</si>
  <si>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</si>
  <si>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</si>
  <si>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</si>
  <si>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</si>
  <si>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</si>
  <si>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</si>
  <si>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</si>
  <si>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</si>
  <si>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</si>
  <si>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</si>
  <si>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</si>
  <si>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</si>
  <si>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</si>
  <si>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</si>
  <si>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</si>
  <si>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</si>
  <si>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</si>
  <si>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</si>
  <si>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</si>
  <si>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</si>
  <si>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</si>
  <si>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</si>
  <si>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</si>
  <si>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</si>
  <si>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</si>
  <si>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</si>
  <si>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</si>
  <si>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</si>
  <si>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</si>
  <si>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</si>
  <si>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</si>
  <si>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</si>
  <si>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</si>
  <si>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</si>
  <si>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</si>
  <si>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</si>
  <si>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</si>
  <si>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</si>
  <si>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</si>
  <si>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</si>
  <si>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</si>
  <si>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</si>
  <si>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</si>
  <si>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</si>
  <si>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</si>
  <si>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</si>
  <si>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</si>
  <si>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</si>
  <si>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</si>
  <si>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</si>
  <si>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</si>
  <si>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</si>
  <si>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</si>
  <si>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</si>
  <si>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</si>
  <si>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</si>
  <si>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</si>
  <si>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</si>
  <si>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</si>
  <si>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</si>
  <si>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</si>
  <si>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</si>
  <si>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</si>
  <si>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</si>
  <si>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</si>
  <si>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</si>
  <si>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</si>
  <si>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</si>
  <si>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</si>
  <si>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</si>
  <si>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</si>
  <si>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</si>
  <si>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</si>
  <si>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</si>
  <si>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</si>
  <si>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</si>
  <si>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</si>
  <si>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</si>
  <si>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</si>
  <si>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</si>
  <si>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</si>
  <si>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</si>
  <si>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</si>
  <si>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</si>
  <si>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</si>
  <si>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</si>
  <si>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</si>
  <si>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</si>
  <si>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</si>
  <si>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</si>
  <si>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</si>
  <si>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</si>
  <si>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</si>
  <si>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</si>
  <si>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</si>
  <si>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</si>
  <si>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</si>
  <si>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</si>
  <si>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</si>
  <si>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</si>
  <si>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</si>
  <si>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</si>
  <si>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</si>
  <si>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</si>
  <si>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</si>
  <si>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</si>
  <si>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</si>
  <si>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</si>
  <si>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</si>
  <si>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</si>
  <si>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</si>
  <si>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</si>
  <si>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</si>
  <si>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</si>
  <si>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</si>
  <si>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</si>
  <si>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</si>
  <si>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</si>
  <si>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</si>
  <si>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</si>
  <si>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</si>
  <si>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</si>
  <si>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</si>
  <si>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</si>
  <si>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</si>
  <si>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</si>
  <si>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</si>
  <si>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</si>
  <si>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</si>
  <si>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</si>
  <si>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</si>
  <si>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</si>
  <si>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</si>
  <si>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</si>
  <si>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</si>
  <si>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</si>
  <si>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</si>
  <si>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</si>
  <si>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</si>
  <si>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</si>
  <si>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</si>
  <si>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</si>
  <si>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</si>
  <si>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</si>
  <si>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</si>
  <si>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</si>
  <si>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</si>
  <si>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</si>
  <si>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</si>
  <si>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</si>
  <si>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</si>
  <si>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</si>
  <si>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</si>
  <si>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</si>
  <si>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</si>
  <si>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</si>
  <si>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</si>
  <si>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</si>
  <si>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</si>
  <si>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</si>
  <si>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</si>
  <si>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</si>
  <si>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</si>
  <si>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</si>
  <si>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</si>
  <si>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</si>
  <si>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</si>
  <si>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</si>
  <si>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</si>
  <si>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</si>
  <si>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</si>
  <si>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</si>
  <si>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</si>
  <si>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</si>
  <si>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</si>
  <si>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</si>
  <si>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</si>
  <si>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</si>
  <si>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</si>
  <si>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</si>
  <si>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</si>
  <si>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</si>
  <si>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</si>
  <si>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</si>
  <si>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</si>
  <si>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</si>
  <si>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</si>
  <si>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</si>
  <si>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</si>
  <si>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</si>
  <si>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</si>
  <si>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</si>
  <si>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</si>
  <si>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</si>
  <si>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</si>
  <si>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</si>
  <si>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</si>
  <si>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</si>
  <si>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</si>
  <si>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</si>
  <si>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</si>
  <si>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</si>
  <si>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</si>
  <si>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</si>
  <si>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</si>
  <si>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</si>
  <si>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</si>
  <si>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</si>
  <si>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</si>
  <si>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</si>
  <si>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</si>
  <si>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</si>
  <si>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</si>
  <si>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</si>
  <si>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</si>
  <si>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</si>
  <si>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</si>
  <si>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</si>
  <si>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</si>
  <si>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</si>
  <si>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</si>
  <si>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</si>
  <si>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</si>
  <si>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</si>
  <si>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</si>
  <si>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</si>
  <si>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</si>
  <si>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</si>
  <si>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</si>
  <si>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</si>
  <si>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</si>
  <si>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</si>
  <si>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</si>
  <si>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</si>
  <si>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</si>
  <si>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</si>
  <si>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</si>
  <si>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</si>
  <si>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</si>
  <si>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</si>
  <si>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</si>
  <si>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</si>
  <si>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</si>
  <si>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</si>
  <si>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</si>
  <si>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</si>
  <si>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</si>
  <si>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</si>
  <si>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</si>
  <si>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</si>
  <si>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</si>
  <si>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</si>
  <si>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</si>
  <si>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</si>
  <si>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</si>
  <si>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</si>
  <si>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</si>
  <si>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</si>
  <si>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</si>
  <si>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</si>
  <si>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</si>
  <si>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</si>
  <si>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</si>
  <si>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</si>
  <si>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</si>
  <si>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</si>
  <si>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</si>
  <si>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</si>
  <si>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</si>
  <si>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</si>
  <si>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</si>
  <si>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</si>
  <si>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</si>
  <si>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</si>
  <si>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</si>
  <si>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</si>
  <si>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</si>
  <si>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</si>
  <si>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</si>
  <si>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</si>
  <si>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</si>
  <si>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</si>
  <si>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</si>
  <si>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</si>
  <si>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</si>
  <si>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</si>
  <si>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</si>
  <si>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</si>
  <si>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</si>
  <si>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</si>
  <si>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</si>
  <si>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</si>
  <si>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</si>
  <si>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</si>
  <si>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</si>
  <si>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</si>
  <si>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</si>
  <si>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</si>
  <si>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</si>
  <si>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</si>
  <si>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</si>
  <si>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</si>
  <si>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</si>
  <si>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</si>
  <si>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</si>
  <si>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</si>
  <si>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</si>
  <si>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</si>
  <si>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</si>
  <si>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</si>
  <si>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</si>
  <si>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</si>
  <si>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</si>
  <si>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</si>
  <si>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</si>
  <si>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</si>
  <si>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</si>
  <si>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</si>
  <si>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</si>
  <si>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</si>
  <si>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</si>
  <si>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</si>
  <si>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</si>
  <si>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</si>
  <si>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</si>
  <si>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</si>
  <si>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</si>
  <si>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</si>
  <si>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</si>
  <si>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</si>
  <si>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</si>
  <si>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</si>
  <si>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</si>
  <si>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</si>
  <si>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</si>
  <si>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</si>
  <si>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</si>
  <si>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</si>
  <si>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</si>
  <si>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</si>
  <si>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</si>
  <si>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</si>
  <si>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</si>
  <si>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</si>
  <si>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</si>
  <si>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</si>
  <si>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</si>
  <si>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</si>
  <si>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</si>
  <si>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</si>
  <si>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</si>
  <si>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</si>
  <si>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</si>
  <si>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</si>
  <si>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</si>
  <si>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</si>
  <si>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</si>
  <si>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</si>
  <si>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</si>
  <si>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</si>
  <si>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</si>
  <si>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</si>
  <si>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</si>
  <si>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</si>
  <si>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</si>
  <si>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</si>
  <si>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</si>
  <si>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</si>
  <si>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</si>
  <si>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</si>
  <si>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</si>
  <si>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</si>
  <si>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</si>
  <si>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</si>
  <si>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</si>
  <si>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</si>
  <si>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</si>
  <si>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</si>
  <si>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</si>
  <si>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</si>
  <si>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</si>
  <si>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</si>
  <si>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</si>
  <si>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</si>
  <si>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</si>
  <si>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</si>
  <si>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</si>
  <si>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</si>
  <si>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</si>
  <si>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</si>
  <si>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</si>
  <si>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</si>
  <si>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</si>
  <si>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</si>
  <si>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</si>
  <si>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</si>
  <si>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</si>
  <si>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</si>
  <si>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</si>
  <si>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</si>
  <si>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</si>
  <si>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</si>
  <si>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</si>
  <si>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</si>
  <si>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</si>
  <si>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</si>
  <si>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</si>
  <si>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</si>
  <si>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</si>
  <si>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</si>
  <si>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</si>
  <si>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</si>
  <si>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</si>
  <si>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</si>
  <si>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</si>
  <si>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</si>
  <si>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</si>
  <si>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</si>
  <si>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</si>
  <si>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</si>
  <si>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</si>
  <si>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</si>
  <si>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</si>
  <si>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</si>
  <si>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</si>
  <si>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</si>
  <si>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</si>
  <si>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</si>
  <si>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</si>
  <si>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</si>
  <si>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</si>
  <si>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</si>
  <si>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</si>
  <si>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</si>
  <si>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</si>
  <si>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</si>
  <si>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</si>
  <si>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</si>
  <si>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</si>
  <si>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</si>
  <si>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</si>
  <si>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</si>
  <si>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</si>
  <si>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</si>
  <si>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</si>
  <si>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</si>
  <si>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</si>
  <si>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</si>
  <si>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</si>
  <si>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</si>
  <si>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</si>
  <si>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</si>
  <si>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</si>
  <si>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</si>
  <si>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</si>
  <si>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</si>
  <si>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</si>
  <si>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</si>
  <si>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</si>
  <si>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</si>
  <si>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</si>
  <si>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</si>
  <si>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</si>
  <si>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</si>
  <si>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</si>
  <si>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</si>
  <si>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</si>
  <si>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</si>
  <si>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</si>
  <si>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</si>
  <si>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</si>
  <si>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</si>
  <si>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</si>
  <si>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</si>
  <si>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</si>
  <si>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</si>
  <si>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</si>
  <si>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</si>
  <si>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</si>
  <si>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</si>
  <si>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</si>
  <si>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</si>
  <si>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</si>
  <si>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</si>
  <si>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</si>
  <si>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</si>
  <si>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</si>
  <si>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</si>
  <si>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</si>
  <si>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</si>
  <si>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</si>
  <si>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</si>
  <si>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</si>
  <si>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</si>
  <si>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</si>
  <si>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</si>
  <si>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</si>
  <si>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</si>
  <si>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</si>
  <si>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</si>
  <si>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</si>
  <si>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</si>
  <si>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</si>
  <si>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</si>
  <si>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</si>
  <si>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</si>
  <si>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</si>
  <si>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</si>
  <si>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</si>
  <si>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</si>
  <si>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</si>
  <si>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</si>
  <si>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</si>
  <si>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</si>
  <si>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</si>
  <si>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</si>
  <si>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</si>
  <si>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</si>
  <si>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</si>
  <si>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</si>
  <si>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</si>
  <si>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</si>
  <si>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</si>
  <si>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</si>
  <si>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</si>
  <si>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</si>
  <si>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</si>
  <si>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</si>
  <si>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</si>
  <si>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</si>
  <si>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</si>
  <si>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</si>
  <si>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</si>
  <si>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</si>
  <si>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</si>
  <si>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</si>
  <si>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</si>
  <si>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</si>
  <si>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</si>
  <si>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</si>
  <si>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</si>
  <si>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</si>
  <si>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</si>
  <si>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</si>
  <si>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</si>
  <si>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</si>
  <si>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</si>
  <si>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</si>
  <si>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</si>
  <si>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</si>
  <si>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</si>
  <si>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</si>
  <si>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</si>
  <si>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</si>
  <si>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</si>
  <si>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</si>
  <si>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</si>
  <si>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</si>
  <si>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</si>
  <si>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</si>
  <si>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</si>
  <si>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</si>
  <si>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</si>
  <si>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</si>
  <si>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</si>
  <si>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</si>
  <si>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</si>
  <si>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</si>
  <si>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</si>
  <si>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</si>
  <si>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</si>
  <si>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</si>
  <si>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</si>
  <si>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</si>
  <si>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</si>
  <si>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</si>
  <si>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</si>
  <si>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</si>
  <si>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</si>
  <si>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</si>
  <si>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</si>
  <si>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</si>
  <si>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</si>
  <si>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</si>
  <si>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</si>
  <si>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</si>
  <si>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</si>
  <si>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</si>
  <si>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</si>
  <si>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</si>
  <si>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</si>
  <si>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</si>
  <si>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</si>
  <si>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</si>
  <si>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</si>
  <si>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</si>
  <si>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</si>
  <si>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</si>
  <si>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</si>
  <si>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</si>
  <si>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</si>
  <si>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</si>
  <si>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</si>
  <si>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</si>
  <si>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</si>
  <si>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</si>
  <si>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</si>
  <si>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</si>
  <si>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</si>
  <si>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</si>
  <si>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</si>
  <si>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</si>
  <si>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</si>
  <si>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</si>
  <si>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</si>
  <si>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</si>
  <si>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</si>
  <si>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</si>
  <si>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</si>
  <si>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</si>
  <si>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</si>
  <si>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</si>
  <si>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</si>
  <si>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</si>
  <si>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</si>
  <si>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</si>
  <si>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</si>
  <si>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</si>
  <si>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</si>
  <si>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</si>
  <si>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</si>
  <si>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</si>
  <si>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</si>
  <si>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</si>
  <si>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</si>
  <si>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</si>
  <si>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</si>
  <si>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</si>
  <si>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</si>
  <si>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</si>
  <si>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</si>
  <si>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</si>
  <si>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</si>
  <si>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</si>
  <si>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</si>
  <si>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</si>
  <si>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</si>
  <si>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</si>
  <si>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</si>
  <si>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</si>
  <si>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</si>
  <si>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</si>
  <si>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</si>
  <si>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</si>
  <si>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</si>
  <si>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</si>
  <si>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</si>
  <si>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</si>
  <si>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</si>
  <si>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</si>
  <si>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</si>
  <si>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</si>
  <si>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</si>
  <si>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</si>
  <si>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</si>
  <si>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</si>
  <si>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</si>
  <si>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</si>
  <si>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</si>
  <si>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</si>
  <si>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</si>
  <si>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</si>
  <si>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</si>
  <si>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</si>
  <si>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</si>
  <si>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</si>
  <si>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</si>
  <si>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</si>
  <si>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</si>
  <si>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</si>
  <si>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</si>
  <si>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</si>
  <si>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</si>
  <si>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</si>
  <si>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</si>
  <si>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</si>
  <si>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</si>
  <si>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</si>
  <si>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</si>
  <si>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</si>
  <si>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</si>
  <si>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</si>
  <si>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</si>
  <si>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</si>
  <si>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</si>
  <si>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</si>
  <si>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</si>
  <si>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</si>
  <si>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</si>
  <si>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</si>
  <si>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</si>
  <si>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</si>
  <si>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</si>
  <si>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</si>
  <si>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</si>
  <si>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</si>
  <si>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</si>
  <si>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</si>
  <si>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</si>
  <si>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</si>
  <si>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</si>
  <si>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</si>
  <si>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</si>
  <si>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</si>
  <si>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</si>
  <si>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</si>
  <si>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</si>
  <si>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</si>
  <si>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</si>
  <si>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</si>
  <si>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</si>
  <si>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</si>
  <si>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</si>
  <si>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</si>
  <si>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</si>
  <si>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</si>
  <si>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</si>
  <si>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</si>
  <si>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</si>
  <si>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</si>
  <si>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</si>
  <si>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</si>
  <si>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</si>
  <si>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</si>
  <si>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</si>
  <si>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</si>
  <si>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</si>
  <si>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</si>
  <si>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</si>
  <si>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</si>
  <si>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</si>
  <si>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</si>
  <si>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</si>
  <si>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</si>
  <si>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</si>
  <si>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</si>
  <si>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</si>
  <si>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</si>
  <si>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</si>
  <si>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</si>
  <si>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</si>
  <si>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</si>
  <si>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</si>
  <si>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</si>
  <si>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</si>
  <si>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</si>
  <si>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</si>
  <si>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</si>
  <si>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</si>
  <si>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</si>
  <si>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</si>
  <si>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</si>
  <si>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</si>
  <si>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</si>
  <si>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</si>
  <si>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</si>
  <si>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</si>
  <si>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</si>
  <si>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</si>
  <si>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</si>
  <si>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</si>
  <si>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</si>
  <si>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</si>
  <si>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</si>
  <si>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</si>
  <si>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</si>
  <si>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</si>
  <si>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</si>
  <si>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</si>
  <si>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</si>
  <si>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</si>
  <si>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</si>
  <si>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</si>
  <si>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</si>
  <si>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</si>
  <si>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</si>
  <si>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</si>
  <si>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</si>
  <si>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</si>
  <si>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</si>
  <si>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</si>
  <si>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</si>
  <si>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</si>
  <si>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</si>
  <si>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</si>
  <si>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</si>
  <si>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</si>
  <si>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</si>
  <si>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</si>
  <si>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</si>
  <si>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</si>
  <si>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</si>
  <si>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</si>
  <si>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</si>
  <si>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</si>
  <si>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</si>
  <si>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</si>
  <si>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</si>
  <si>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</si>
  <si>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</si>
  <si>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</si>
  <si>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</si>
  <si>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</si>
  <si>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</si>
  <si>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</si>
  <si>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</si>
  <si>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</si>
  <si>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</si>
  <si>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</si>
  <si>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</si>
  <si>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</si>
  <si>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</si>
  <si>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</si>
  <si>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</si>
  <si>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</si>
  <si>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</si>
  <si>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</si>
  <si>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</si>
  <si>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</si>
  <si>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</si>
  <si>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</si>
  <si>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</si>
  <si>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</si>
  <si>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</si>
  <si>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</si>
  <si>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</si>
  <si>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</si>
  <si>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</si>
  <si>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</si>
  <si>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</si>
  <si>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</si>
  <si>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</si>
  <si>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</si>
  <si>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</si>
  <si>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</si>
  <si>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</si>
  <si>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</si>
  <si>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</si>
  <si>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</si>
  <si>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</si>
  <si>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</si>
  <si>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</si>
  <si>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</si>
  <si>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</si>
  <si>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</si>
  <si>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</si>
  <si>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</si>
  <si>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</si>
  <si>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</si>
  <si>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</si>
  <si>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</si>
  <si>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</si>
  <si>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</si>
  <si>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</si>
  <si>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</si>
  <si>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</si>
  <si>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</si>
  <si>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</si>
  <si>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</si>
  <si>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</si>
  <si>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</si>
  <si>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</si>
  <si>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</si>
  <si>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</si>
  <si>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</si>
  <si>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</si>
  <si>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</si>
  <si>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</si>
  <si>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</si>
  <si>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</si>
  <si>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</si>
  <si>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</si>
  <si>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</si>
  <si>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</si>
  <si>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</si>
  <si>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</si>
  <si>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</si>
  <si>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</si>
  <si>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</si>
  <si>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</si>
  <si>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</si>
  <si>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</si>
  <si>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</si>
  <si>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</si>
  <si>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</si>
  <si>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</si>
  <si>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</si>
  <si>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</si>
  <si>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</si>
  <si>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</si>
  <si>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</si>
  <si>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</si>
  <si>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</si>
  <si>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</si>
  <si>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</si>
  <si>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</si>
  <si>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</si>
  <si>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</si>
  <si>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</si>
  <si>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</si>
  <si>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</si>
  <si>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</si>
  <si>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</si>
  <si>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</si>
  <si>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</si>
  <si>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</si>
  <si>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</si>
  <si>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</si>
  <si>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</si>
  <si>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</si>
  <si>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</si>
  <si>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</si>
  <si>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</si>
  <si>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</si>
  <si>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</si>
  <si>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</si>
  <si>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</si>
  <si>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</si>
  <si>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</si>
  <si>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</si>
  <si>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</si>
  <si>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</si>
  <si>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</si>
  <si>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</si>
  <si>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</si>
  <si>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</si>
  <si>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</si>
  <si>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</si>
  <si>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</si>
  <si>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</si>
  <si>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</si>
  <si>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</si>
  <si>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</si>
  <si>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</si>
  <si>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</si>
  <si>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</si>
  <si>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</si>
  <si>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</si>
  <si>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</si>
  <si>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</si>
  <si>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</si>
  <si>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</si>
  <si>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</si>
  <si>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</si>
  <si>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</si>
  <si>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</si>
  <si>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</si>
  <si>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</si>
  <si>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</si>
  <si>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</si>
  <si>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</si>
  <si>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</si>
  <si>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</si>
  <si>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</si>
  <si>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</si>
  <si>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</si>
  <si>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</si>
  <si>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</si>
  <si>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</si>
  <si>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</si>
  <si>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</si>
  <si>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</si>
  <si>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</si>
  <si>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</si>
  <si>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</si>
  <si>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</si>
  <si>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</si>
  <si>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</si>
  <si>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</si>
  <si>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</si>
  <si>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</si>
  <si>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</si>
  <si>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</si>
  <si>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</si>
  <si>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</si>
  <si>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</si>
  <si>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</si>
  <si>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</si>
  <si>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</si>
  <si>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</si>
  <si>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</si>
  <si>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</si>
  <si>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</si>
  <si>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</si>
  <si>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</si>
  <si>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</si>
  <si>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</si>
  <si>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</si>
  <si>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</si>
  <si>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</si>
  <si>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</si>
  <si>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</si>
  <si>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</si>
  <si>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</si>
  <si>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</si>
  <si>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</si>
  <si>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</si>
  <si>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</si>
  <si>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</si>
  <si>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</si>
  <si>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</si>
  <si>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</si>
  <si>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</si>
  <si>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</si>
  <si>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</si>
  <si>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</si>
  <si>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</si>
  <si>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</si>
  <si>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</si>
  <si>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</si>
  <si>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</si>
  <si>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</si>
  <si>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</si>
  <si>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</si>
  <si>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</si>
  <si>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</si>
  <si>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</si>
  <si>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</si>
  <si>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</si>
  <si>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</si>
  <si>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</si>
  <si>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</si>
  <si>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</si>
  <si>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</si>
  <si>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</si>
  <si>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</si>
  <si>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</si>
  <si>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</si>
  <si>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</si>
  <si>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</si>
  <si>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</si>
  <si>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</si>
  <si>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</si>
  <si>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</si>
  <si>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</si>
  <si>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</si>
  <si>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</si>
  <si>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</si>
  <si>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</si>
  <si>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</si>
  <si>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</si>
  <si>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</si>
  <si>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</si>
  <si>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</si>
  <si>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</si>
  <si>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</si>
  <si>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</si>
  <si>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</si>
  <si>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</si>
  <si>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</si>
  <si>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</si>
  <si>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</si>
  <si>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</si>
  <si>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</si>
  <si>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</si>
  <si>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</si>
  <si>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</si>
  <si>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</si>
  <si>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</si>
  <si>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</si>
  <si>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</si>
  <si>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</si>
  <si>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</si>
  <si>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</si>
  <si>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</si>
  <si>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</si>
  <si>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</si>
  <si>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</si>
  <si>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</si>
  <si>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</si>
  <si>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</si>
  <si>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</si>
  <si>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</si>
  <si>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</si>
  <si>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</si>
  <si>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</si>
  <si>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</si>
  <si>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</si>
  <si>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</si>
  <si>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</si>
  <si>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</si>
  <si>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</si>
  <si>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</si>
  <si>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</si>
  <si>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</si>
  <si>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</si>
  <si>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</si>
  <si>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</si>
  <si>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</si>
  <si>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</si>
  <si>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</si>
  <si>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</si>
  <si>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</si>
  <si>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</si>
  <si>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</si>
  <si>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</si>
  <si>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</si>
  <si>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</si>
  <si>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</si>
  <si>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</si>
  <si>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</si>
  <si>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</si>
  <si>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</si>
  <si>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</si>
  <si>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</si>
  <si>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</si>
  <si>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</si>
  <si>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</si>
  <si>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</si>
  <si>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</si>
  <si>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</si>
  <si>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</si>
  <si>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</si>
  <si>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</si>
  <si>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</si>
  <si>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</si>
  <si>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</si>
  <si>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</si>
  <si>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</si>
  <si>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</si>
  <si>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</si>
  <si>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</si>
  <si>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</si>
  <si>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</si>
  <si>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</si>
  <si>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</si>
  <si>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</si>
  <si>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</si>
  <si>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</si>
  <si>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</si>
  <si>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</si>
  <si>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</si>
  <si>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</si>
  <si>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</si>
  <si>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</si>
  <si>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</si>
  <si>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</si>
  <si>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</si>
  <si>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</si>
  <si>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</si>
  <si>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</si>
  <si>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</si>
  <si>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</si>
  <si>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</si>
  <si>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</si>
  <si>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</si>
  <si>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</si>
  <si>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</si>
  <si>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</si>
  <si>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</si>
  <si>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</si>
  <si>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</si>
  <si>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</si>
  <si>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</si>
  <si>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</si>
  <si>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</si>
  <si>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</si>
  <si>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</si>
  <si>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</si>
  <si>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</si>
  <si>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</si>
  <si>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</si>
  <si>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</si>
  <si>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</si>
  <si>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</si>
  <si>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</si>
  <si>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</si>
  <si>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</si>
  <si>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</si>
  <si>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</si>
  <si>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</si>
  <si>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</si>
  <si>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</si>
  <si>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</si>
  <si>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</si>
  <si>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</si>
  <si>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</si>
  <si>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</si>
  <si>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</si>
  <si>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</si>
  <si>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</si>
  <si>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</si>
  <si>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</si>
  <si>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</si>
  <si>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</si>
  <si>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</si>
  <si>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</si>
  <si>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</si>
  <si>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</si>
  <si>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</si>
  <si>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</si>
  <si>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</si>
  <si>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</si>
  <si>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</si>
  <si>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</si>
  <si>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</si>
  <si>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</si>
  <si>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</si>
  <si>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</si>
  <si>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</si>
  <si>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</si>
  <si>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</si>
  <si>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</si>
  <si>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</si>
  <si>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</si>
  <si>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</si>
  <si>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</si>
  <si>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</si>
  <si>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</si>
  <si>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</si>
  <si>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</si>
  <si>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</si>
  <si>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</si>
  <si>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</si>
  <si>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</si>
  <si>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</si>
  <si>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</si>
  <si>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</si>
  <si>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</si>
  <si>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</si>
  <si>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</si>
  <si>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</si>
  <si>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</si>
  <si>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</si>
  <si>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</si>
  <si>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</si>
  <si>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</si>
  <si>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</si>
  <si>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</si>
  <si>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</si>
  <si>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</si>
  <si>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</si>
  <si>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</si>
  <si>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</si>
  <si>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</si>
  <si>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</si>
  <si>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</si>
  <si>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</si>
  <si>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</si>
  <si>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</si>
  <si>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</si>
  <si>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</si>
  <si>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</si>
  <si>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</si>
  <si>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</si>
  <si>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</si>
  <si>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</si>
  <si>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</si>
  <si>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</si>
  <si>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</si>
  <si>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</si>
  <si>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</si>
  <si>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</si>
  <si>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</si>
  <si>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</si>
  <si>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</si>
  <si>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</si>
  <si>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</si>
  <si>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</si>
  <si>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</si>
  <si>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</si>
  <si>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</si>
  <si>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</si>
  <si>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</si>
  <si>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</si>
  <si>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</si>
  <si>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</si>
  <si>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</si>
  <si>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</si>
  <si>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</si>
  <si>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</si>
  <si>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</si>
  <si>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</si>
  <si>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</si>
  <si>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</si>
  <si>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</si>
  <si>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</si>
  <si>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</si>
  <si>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</si>
  <si>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</si>
  <si>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</si>
  <si>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</si>
  <si>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</si>
  <si>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</si>
  <si>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</si>
  <si>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</si>
  <si>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</si>
  <si>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</si>
  <si>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</si>
  <si>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</si>
  <si>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</si>
  <si>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</si>
  <si>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</si>
  <si>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</si>
  <si>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</si>
  <si>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</si>
  <si>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</si>
  <si>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</si>
  <si>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</si>
  <si>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</si>
  <si>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</si>
  <si>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</si>
  <si>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</si>
  <si>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</si>
  <si>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</si>
  <si>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</si>
  <si>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</si>
  <si>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</si>
  <si>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</si>
  <si>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</si>
  <si>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</si>
  <si>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</si>
  <si>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</si>
  <si>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</si>
  <si>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</si>
  <si>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</si>
  <si>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</si>
  <si>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</si>
  <si>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</si>
  <si>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</si>
  <si>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</si>
  <si>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</si>
  <si>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</si>
  <si>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</si>
  <si>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</si>
  <si>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</si>
  <si>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</si>
  <si>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</si>
  <si>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</si>
  <si>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</si>
  <si>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</si>
  <si>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</si>
  <si>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</si>
  <si>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</si>
  <si>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</si>
  <si>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</si>
  <si>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</si>
  <si>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</si>
  <si>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</si>
  <si>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</si>
  <si>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</si>
  <si>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</si>
  <si>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</si>
  <si>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</si>
  <si>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</si>
  <si>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</si>
  <si>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</si>
  <si>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</si>
  <si>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</si>
  <si>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</si>
  <si>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</si>
  <si>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</si>
  <si>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</si>
  <si>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</si>
  <si>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</si>
  <si>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</si>
  <si>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</si>
  <si>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</si>
  <si>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</si>
  <si>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</si>
  <si>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</si>
  <si>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</si>
  <si>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</si>
  <si>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</si>
  <si>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</si>
  <si>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</si>
  <si>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</si>
  <si>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</si>
  <si>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</si>
  <si>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</si>
  <si>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</si>
  <si>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</si>
  <si>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</si>
  <si>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</si>
  <si>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</si>
  <si>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</si>
  <si>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</si>
  <si>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</si>
  <si>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</si>
  <si>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</si>
  <si>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</si>
  <si>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</si>
  <si>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</si>
  <si>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</si>
  <si>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</si>
  <si>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</si>
  <si>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</si>
  <si>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</si>
  <si>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</si>
  <si>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</si>
  <si>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</si>
  <si>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</si>
  <si>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</si>
  <si>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</si>
  <si>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</si>
  <si>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</si>
  <si>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</si>
  <si>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</si>
  <si>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</si>
  <si>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</si>
  <si>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</si>
  <si>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</si>
  <si>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</si>
  <si>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</si>
  <si>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</si>
  <si>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</si>
  <si>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</si>
  <si>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</si>
  <si>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</si>
  <si>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</si>
  <si>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</si>
  <si>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</si>
  <si>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</si>
  <si>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</si>
  <si>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</si>
  <si>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</si>
  <si>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</si>
  <si>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</si>
  <si>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</si>
  <si>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</si>
  <si>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</si>
  <si>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</si>
  <si>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</si>
  <si>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</si>
  <si>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</si>
  <si>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</si>
  <si>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</si>
  <si>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</si>
  <si>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</si>
  <si>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</si>
  <si>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</si>
  <si>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</si>
  <si>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</si>
  <si>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</si>
  <si>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</si>
  <si>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</si>
  <si>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</si>
  <si>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</si>
  <si>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</si>
  <si>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</si>
  <si>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</si>
  <si>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</si>
  <si>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</si>
  <si>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</si>
  <si>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</si>
  <si>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</si>
  <si>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</si>
  <si>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</si>
  <si>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</si>
  <si>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</si>
  <si>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</si>
  <si>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</si>
  <si>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</si>
  <si>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</si>
  <si>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</si>
  <si>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</si>
  <si>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</si>
  <si>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</si>
  <si>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</si>
  <si>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</si>
  <si>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</si>
  <si>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</si>
  <si>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</si>
  <si>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</si>
  <si>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</si>
  <si>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</si>
  <si>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</si>
  <si>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</si>
  <si>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</si>
  <si>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</si>
  <si>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</si>
  <si>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</si>
  <si>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</si>
  <si>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</si>
  <si>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</si>
  <si>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</si>
  <si>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</si>
  <si>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</si>
  <si>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</si>
  <si>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</si>
  <si>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</si>
  <si>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</si>
  <si>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</si>
  <si>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</si>
  <si>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</si>
  <si>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</si>
  <si>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</si>
  <si>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</si>
  <si>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</si>
  <si>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</si>
  <si>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</si>
  <si>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</si>
  <si>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</si>
  <si>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</si>
  <si>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</si>
  <si>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</si>
  <si>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</si>
  <si>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</si>
  <si>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</si>
  <si>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</si>
  <si>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</si>
  <si>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</si>
  <si>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</si>
  <si>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</si>
  <si>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</si>
  <si>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</si>
  <si>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</si>
  <si>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</si>
  <si>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</si>
  <si>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</si>
  <si>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</si>
  <si>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</si>
  <si>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</si>
  <si>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</si>
  <si>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</si>
  <si>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</si>
  <si>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</si>
  <si>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</si>
  <si>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</si>
  <si>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</si>
  <si>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</si>
  <si>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</si>
  <si>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</si>
  <si>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</si>
  <si>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</si>
  <si>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</si>
  <si>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</si>
  <si>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</si>
  <si>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</si>
  <si>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</si>
  <si>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</si>
  <si>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</si>
  <si>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</si>
  <si>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</si>
  <si>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</si>
  <si>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</si>
  <si>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</si>
  <si>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</si>
  <si>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</si>
  <si>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</si>
  <si>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</si>
  <si>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</si>
  <si>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</si>
  <si>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</si>
  <si>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</si>
  <si>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</si>
  <si>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</si>
  <si>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</si>
  <si>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</si>
  <si>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</si>
  <si>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</si>
  <si>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</si>
  <si>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</si>
  <si>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</si>
  <si>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</si>
  <si>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</si>
  <si>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</si>
  <si>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</si>
  <si>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</si>
  <si>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</si>
  <si>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</si>
  <si>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</si>
  <si>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</si>
  <si>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</si>
  <si>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</si>
  <si>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</si>
  <si>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</si>
  <si>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</si>
  <si>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</si>
  <si>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</si>
  <si>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</si>
  <si>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</si>
  <si>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</si>
  <si>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</si>
  <si>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</si>
  <si>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</si>
  <si>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</si>
  <si>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</si>
  <si>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</si>
  <si>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</si>
  <si>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</si>
  <si>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</si>
  <si>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</si>
  <si>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</si>
  <si>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</si>
  <si>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</si>
  <si>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</si>
  <si>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</si>
  <si>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</si>
  <si>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</si>
  <si>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</si>
  <si>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</si>
  <si>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</si>
  <si>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</si>
  <si>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</si>
  <si>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</si>
  <si>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</si>
  <si>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</si>
  <si>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</si>
  <si>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</si>
  <si>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</si>
  <si>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</si>
  <si>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</si>
  <si>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</si>
  <si>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</si>
  <si>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</si>
  <si>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</si>
  <si>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</si>
  <si>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</si>
  <si>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</si>
  <si>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</si>
  <si>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</si>
  <si>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</si>
  <si>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</si>
  <si>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</si>
  <si>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</si>
  <si>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</si>
  <si>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</si>
  <si>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</si>
  <si>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</si>
  <si>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</si>
  <si>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</si>
  <si>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</si>
  <si>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</si>
  <si>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</si>
  <si>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</si>
  <si>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</si>
  <si>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</si>
  <si>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</si>
  <si>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</si>
  <si>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</si>
  <si>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</si>
  <si>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</si>
  <si>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</si>
  <si>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</si>
  <si>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</si>
  <si>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</si>
  <si>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</si>
  <si>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</si>
  <si>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</si>
  <si>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</si>
  <si>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</si>
  <si>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</si>
  <si>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</si>
  <si>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</si>
  <si>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</si>
  <si>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</si>
  <si>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</si>
  <si>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</si>
  <si>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</si>
  <si>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</si>
  <si>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</si>
  <si>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</si>
  <si>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</si>
  <si>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</si>
  <si>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</si>
  <si>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</si>
  <si>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</si>
  <si>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</si>
  <si>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</si>
  <si>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</si>
  <si>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</si>
  <si>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</si>
  <si>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</si>
  <si>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</si>
  <si>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</si>
  <si>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</si>
  <si>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</si>
  <si>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</si>
  <si>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</si>
  <si>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</si>
  <si>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</si>
  <si>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</si>
  <si>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</si>
  <si>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</si>
  <si>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</si>
  <si>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</si>
  <si>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</si>
  <si>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</si>
  <si>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</si>
  <si>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</si>
  <si>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</si>
  <si>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</si>
  <si>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</si>
  <si>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</si>
  <si>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</si>
  <si>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</si>
  <si>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</si>
  <si>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</si>
  <si>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</si>
  <si>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</si>
  <si>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</si>
  <si>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</si>
  <si>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</si>
  <si>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</si>
  <si>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</si>
  <si>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</si>
  <si>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</si>
  <si>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</si>
  <si>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</si>
  <si>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</si>
  <si>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</si>
  <si>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</si>
  <si>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</si>
  <si>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</si>
  <si>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</si>
  <si>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</si>
  <si>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</si>
  <si>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</si>
  <si>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</si>
  <si>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</si>
  <si>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</si>
  <si>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</si>
  <si>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</si>
  <si>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</si>
  <si>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</si>
  <si>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</si>
  <si>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</si>
  <si>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</si>
  <si>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</si>
  <si>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</si>
  <si>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</si>
  <si>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</si>
  <si>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</si>
  <si>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</si>
  <si>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</si>
  <si>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</si>
  <si>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</si>
  <si>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</si>
  <si>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</si>
  <si>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</si>
  <si>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</si>
  <si>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</si>
  <si>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</si>
  <si>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</si>
  <si>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</si>
  <si>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</si>
  <si>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</si>
  <si>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</si>
  <si>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</si>
  <si>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</si>
  <si>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</si>
  <si>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</si>
  <si>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</si>
  <si>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</si>
  <si>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</si>
  <si>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</si>
  <si>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</si>
  <si>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</si>
  <si>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</si>
  <si>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</si>
  <si>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</si>
  <si>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</si>
  <si>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</si>
  <si>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</si>
  <si>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</si>
  <si>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</si>
  <si>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</si>
  <si>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</si>
  <si>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</si>
  <si>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</si>
  <si>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</si>
  <si>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</si>
  <si>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</si>
  <si>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</si>
  <si>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</si>
  <si>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</si>
  <si>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</si>
  <si>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</si>
  <si>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</si>
  <si>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</si>
  <si>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</si>
  <si>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</si>
  <si>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</si>
  <si>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</si>
  <si>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</si>
  <si>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</si>
  <si>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</si>
  <si>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</si>
  <si>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</si>
  <si>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</si>
  <si>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</si>
  <si>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</si>
  <si>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</si>
  <si>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</si>
  <si>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</si>
  <si>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</si>
  <si>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</si>
  <si>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</si>
  <si>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</si>
  <si>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</si>
  <si>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</si>
  <si>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</si>
  <si>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</si>
  <si>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</si>
  <si>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</si>
  <si>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</si>
  <si>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</si>
  <si>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</si>
  <si>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</si>
  <si>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</si>
  <si>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</si>
  <si>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</si>
  <si>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</si>
  <si>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</si>
  <si>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</si>
  <si>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</si>
  <si>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</si>
  <si>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</si>
  <si>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</si>
  <si>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</si>
  <si>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</si>
  <si>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</si>
  <si>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</si>
  <si>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</si>
  <si>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</si>
  <si>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</si>
  <si>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</si>
  <si>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</si>
  <si>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</si>
  <si>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</si>
  <si>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</si>
  <si>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</si>
  <si>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</si>
  <si>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</si>
  <si>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</si>
  <si>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</si>
  <si>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</si>
  <si>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</si>
  <si>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</si>
  <si>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</si>
  <si>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</si>
  <si>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</si>
  <si>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</si>
  <si>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</si>
  <si>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</si>
  <si>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</si>
  <si>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</si>
  <si>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</si>
  <si>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</si>
  <si>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</si>
  <si>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</si>
  <si>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</si>
  <si>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</si>
  <si>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</si>
  <si>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</si>
  <si>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</si>
  <si>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</si>
  <si>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</si>
  <si>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</si>
  <si>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</si>
  <si>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</si>
  <si>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</si>
  <si>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</si>
  <si>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</si>
  <si>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</si>
  <si>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</si>
  <si>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</si>
  <si>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</si>
  <si>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</si>
  <si>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</si>
  <si>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</si>
  <si>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</si>
  <si>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</si>
  <si>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</si>
  <si>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</si>
  <si>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</si>
  <si>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</si>
  <si>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</si>
  <si>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</si>
  <si>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</si>
  <si>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</si>
  <si>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</si>
  <si>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</si>
  <si>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</si>
  <si>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</si>
  <si>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</si>
  <si>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</si>
  <si>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</si>
  <si>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</si>
  <si>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</si>
  <si>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</si>
  <si>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</si>
  <si>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</si>
  <si>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</si>
  <si>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</si>
  <si>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</si>
  <si>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</si>
  <si>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</si>
  <si>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</si>
  <si>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</si>
  <si>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</si>
  <si>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</si>
  <si>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</si>
  <si>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</si>
  <si>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</si>
  <si>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</si>
  <si>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</si>
  <si>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</si>
  <si>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</si>
  <si>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</si>
  <si>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</si>
  <si>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</si>
  <si>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</si>
  <si>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</si>
  <si>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</si>
  <si>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</si>
  <si>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</si>
  <si>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</si>
  <si>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</si>
  <si>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</si>
  <si>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</si>
  <si>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</si>
  <si>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</si>
  <si>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</si>
  <si>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</si>
  <si>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</si>
  <si>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</si>
  <si>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</si>
  <si>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</si>
  <si>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</si>
  <si>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</si>
  <si>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</si>
  <si>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</si>
  <si>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</si>
  <si>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</si>
  <si>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</si>
  <si>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</si>
  <si>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</si>
  <si>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</si>
  <si>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</si>
  <si>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</si>
  <si>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</si>
  <si>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</si>
  <si>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</si>
  <si>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</si>
  <si>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</si>
  <si>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</si>
  <si>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</si>
  <si>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</si>
  <si>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</si>
  <si>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</si>
  <si>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</si>
  <si>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</si>
  <si>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</si>
  <si>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</si>
  <si>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</si>
  <si>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</si>
  <si>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</si>
  <si>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</si>
  <si>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</si>
  <si>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</si>
  <si>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</si>
  <si>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</si>
  <si>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</si>
  <si>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</si>
  <si>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</si>
  <si>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</si>
  <si>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</si>
  <si>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</si>
  <si>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</si>
  <si>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</si>
  <si>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</si>
  <si>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</si>
  <si>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</si>
  <si>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</si>
  <si>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</si>
  <si>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</si>
  <si>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</si>
  <si>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</si>
  <si>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</si>
  <si>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</si>
  <si>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</si>
  <si>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</si>
  <si>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</si>
  <si>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</si>
  <si>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</si>
  <si>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</si>
  <si>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</si>
  <si>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</si>
  <si>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</si>
  <si>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</si>
  <si>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</si>
  <si>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</si>
  <si>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</si>
  <si>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</si>
  <si>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</si>
  <si>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</si>
  <si>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</si>
  <si>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</si>
  <si>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</si>
  <si>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</si>
  <si>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</si>
  <si>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</si>
  <si>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</si>
  <si>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</si>
  <si>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</si>
  <si>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</si>
  <si>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</si>
  <si>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</si>
  <si>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</si>
  <si>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</si>
  <si>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</si>
  <si>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</si>
  <si>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</si>
  <si>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</si>
  <si>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</si>
  <si>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</si>
  <si>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</si>
  <si>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</si>
  <si>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</si>
  <si>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</si>
  <si>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</si>
  <si>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</si>
  <si>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</si>
  <si>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</si>
  <si>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</si>
  <si>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</si>
  <si>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</si>
  <si>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</si>
  <si>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</si>
  <si>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</si>
  <si>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</si>
  <si>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</si>
  <si>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</si>
  <si>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</si>
  <si>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</si>
  <si>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</si>
  <si>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</si>
  <si>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</si>
  <si>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</si>
  <si>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</si>
  <si>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</si>
  <si>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</si>
  <si>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</si>
  <si>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</si>
  <si>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</si>
  <si>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</si>
  <si>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</si>
  <si>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</si>
  <si>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</si>
  <si>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</si>
  <si>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</si>
  <si>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</si>
  <si>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</si>
  <si>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</si>
  <si>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</si>
  <si>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</si>
  <si>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</si>
  <si>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</si>
  <si>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</si>
  <si>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</si>
  <si>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</si>
  <si>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</si>
  <si>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</si>
  <si>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</si>
  <si>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</si>
  <si>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</si>
  <si>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</si>
  <si>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</si>
  <si>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</si>
  <si>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</si>
  <si>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</si>
  <si>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</si>
  <si>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</si>
  <si>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</si>
  <si>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</si>
  <si>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</si>
  <si>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</si>
  <si>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</si>
  <si>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</si>
  <si>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</si>
  <si>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</si>
  <si>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</si>
  <si>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</si>
  <si>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</si>
  <si>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</si>
  <si>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</si>
  <si>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</si>
  <si>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</si>
  <si>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</si>
  <si>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</si>
  <si>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</si>
  <si>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</si>
  <si>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</si>
  <si>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</si>
  <si>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</si>
  <si>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</si>
  <si>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</si>
  <si>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</si>
  <si>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</si>
  <si>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</si>
  <si>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</si>
  <si>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</si>
  <si>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</si>
  <si>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</si>
  <si>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</si>
  <si>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</si>
  <si>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</si>
  <si>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</si>
  <si>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</si>
  <si>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</si>
  <si>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</si>
  <si>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</si>
  <si>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</si>
  <si>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</si>
  <si>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</si>
  <si>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</si>
  <si>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</si>
  <si>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</si>
  <si>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</si>
  <si>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</si>
  <si>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</si>
  <si>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</si>
  <si>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</si>
  <si>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</si>
  <si>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</si>
  <si>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</si>
  <si>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</si>
  <si>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</si>
  <si>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</si>
  <si>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</si>
  <si>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</si>
  <si>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</si>
  <si>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</si>
  <si>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</si>
  <si>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</si>
  <si>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</si>
  <si>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</si>
  <si>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</si>
  <si>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</si>
  <si>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</si>
  <si>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</si>
  <si>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</si>
  <si>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</si>
  <si>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</si>
  <si>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</si>
  <si>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</si>
  <si>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</si>
  <si>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</si>
  <si>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</si>
  <si>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</si>
  <si>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</si>
  <si>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</si>
  <si>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</si>
  <si>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</si>
  <si>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</si>
  <si>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</si>
  <si>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</si>
  <si>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</si>
  <si>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</si>
  <si>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</si>
  <si>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</si>
  <si>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</si>
  <si>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</si>
  <si>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</si>
  <si>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</si>
  <si>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</si>
  <si>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</si>
  <si>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</si>
  <si>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</si>
  <si>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</si>
  <si>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</si>
  <si>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</si>
  <si>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</si>
  <si>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</si>
  <si>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</si>
  <si>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</si>
  <si>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</si>
  <si>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</si>
  <si>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</si>
  <si>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</si>
  <si>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</si>
  <si>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</si>
  <si>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</si>
  <si>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</si>
  <si>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</si>
  <si>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</si>
  <si>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</si>
  <si>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</si>
  <si>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</si>
  <si>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</si>
  <si>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</si>
  <si>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</si>
  <si>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</si>
  <si>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</si>
  <si>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</si>
  <si>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</si>
  <si>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</si>
  <si>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</si>
  <si>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</si>
  <si>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</si>
  <si>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</si>
  <si>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</si>
  <si>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</si>
  <si>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</si>
  <si>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</si>
  <si>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</si>
  <si>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</si>
  <si>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</si>
  <si>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</si>
  <si>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</si>
  <si>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</si>
  <si>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</si>
  <si>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</si>
  <si>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</si>
  <si>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</si>
  <si>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</si>
  <si>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</si>
  <si>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</si>
  <si>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</si>
  <si>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</si>
  <si>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</si>
  <si>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</si>
  <si>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</si>
  <si>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</si>
  <si>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</si>
  <si>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</si>
  <si>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</si>
  <si>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</si>
  <si>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</si>
  <si>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</si>
  <si>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</si>
  <si>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</si>
  <si>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</si>
  <si>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</si>
  <si>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</si>
  <si>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</si>
  <si>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</si>
  <si>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</si>
  <si>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</si>
  <si>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</si>
  <si>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</si>
  <si>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</si>
  <si>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</si>
  <si>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</si>
  <si>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</si>
  <si>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</si>
  <si>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</si>
  <si>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</si>
  <si>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</si>
  <si>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</si>
  <si>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</si>
  <si>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</si>
  <si>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</si>
  <si>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</si>
  <si>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</si>
  <si>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</si>
  <si>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</si>
  <si>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</si>
  <si>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</si>
  <si>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</si>
  <si>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</si>
  <si>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</si>
  <si>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</si>
  <si>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</si>
  <si>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</si>
  <si>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</si>
  <si>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</si>
  <si>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</si>
  <si>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</si>
  <si>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</si>
  <si>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</si>
  <si>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</si>
  <si>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</si>
  <si>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</si>
  <si>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</si>
  <si>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</si>
  <si>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</si>
  <si>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</si>
  <si>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</si>
  <si>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</si>
  <si>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</si>
  <si>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</si>
  <si>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</si>
  <si>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</si>
  <si>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</si>
  <si>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</si>
  <si>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</si>
  <si>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</si>
  <si>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</si>
  <si>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</si>
  <si>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</si>
  <si>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</si>
  <si>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</si>
  <si>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</si>
  <si>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</si>
  <si>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</si>
  <si>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</si>
  <si>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</si>
  <si>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</si>
  <si>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</si>
  <si>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</si>
  <si>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</si>
  <si>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</si>
  <si>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</si>
  <si>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</si>
  <si>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</si>
  <si>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</si>
  <si>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</si>
  <si>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</si>
  <si>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</si>
  <si>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</si>
  <si>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</si>
  <si>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</si>
  <si>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</si>
  <si>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</si>
  <si>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</si>
  <si>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</si>
  <si>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</si>
  <si>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</si>
  <si>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</si>
  <si>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</si>
  <si>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</si>
  <si>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</si>
  <si>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</si>
  <si>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</si>
  <si>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</si>
  <si>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</si>
  <si>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</si>
  <si>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</si>
  <si>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</si>
  <si>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</si>
  <si>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</si>
  <si>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</si>
  <si>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</si>
  <si>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</si>
  <si>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</si>
  <si>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</si>
  <si>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</si>
  <si>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</si>
  <si>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</si>
  <si>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</si>
  <si>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</si>
  <si>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</si>
  <si>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</si>
  <si>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</si>
  <si>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</si>
  <si>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</si>
  <si>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</si>
  <si>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</si>
  <si>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</si>
  <si>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</si>
  <si>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</si>
  <si>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</si>
  <si>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</si>
  <si>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</si>
  <si>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</si>
  <si>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</si>
  <si>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</si>
  <si>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</si>
  <si>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</si>
  <si>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</si>
  <si>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</si>
  <si>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</si>
  <si>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</si>
  <si>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</si>
  <si>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</si>
  <si>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</si>
  <si>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</si>
  <si>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</si>
  <si>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</si>
  <si>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</si>
  <si>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</si>
  <si>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</si>
  <si>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</si>
  <si>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</si>
  <si>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</si>
  <si>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</si>
  <si>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</si>
  <si>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</si>
  <si>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</si>
  <si>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</si>
  <si>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</si>
  <si>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</si>
  <si>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</si>
  <si>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</si>
  <si>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</si>
  <si>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</si>
  <si>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</si>
  <si>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</si>
  <si>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</si>
  <si>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</si>
  <si>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</si>
  <si>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</si>
  <si>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</si>
  <si>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</si>
  <si>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</si>
  <si>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</si>
  <si>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</si>
  <si>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</si>
  <si>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</si>
  <si>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</si>
  <si>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</si>
  <si>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</si>
  <si>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</si>
  <si>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</si>
  <si>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</si>
  <si>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</si>
  <si>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</si>
  <si>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</si>
  <si>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</si>
  <si>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</si>
  <si>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</si>
  <si>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</si>
  <si>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</si>
  <si>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</si>
  <si>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</si>
  <si>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</si>
  <si>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</si>
  <si>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</si>
  <si>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</si>
  <si>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</si>
  <si>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</si>
  <si>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</si>
  <si>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</si>
  <si>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</si>
  <si>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</si>
  <si>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</si>
  <si>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</si>
  <si>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</si>
  <si>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</si>
  <si>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</si>
  <si>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</si>
  <si>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</si>
  <si>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</si>
  <si>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</si>
  <si>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</si>
  <si>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</si>
  <si>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</si>
  <si>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</si>
  <si>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</si>
  <si>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</si>
  <si>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</si>
  <si>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</si>
  <si>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</si>
  <si>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</si>
  <si>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</si>
  <si>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</si>
  <si>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</si>
  <si>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</si>
  <si>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</si>
  <si>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</si>
  <si>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</si>
  <si>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</si>
  <si>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</si>
  <si>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</si>
  <si>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</si>
  <si>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</si>
  <si>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</si>
  <si>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</si>
  <si>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</si>
  <si>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</si>
  <si>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</si>
  <si>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</si>
  <si>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</si>
  <si>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</si>
  <si>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</si>
  <si>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</si>
  <si>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</si>
  <si>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</si>
  <si>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</si>
  <si>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</si>
  <si>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</si>
  <si>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</si>
  <si>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</si>
  <si>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</si>
  <si>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</si>
  <si>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</si>
  <si>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</si>
  <si>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</si>
  <si>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</si>
  <si>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</si>
  <si>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</si>
  <si>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</si>
  <si>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</si>
  <si>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</si>
  <si>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</si>
  <si>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</si>
  <si>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</si>
  <si>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</si>
  <si>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</si>
  <si>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</si>
  <si>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</si>
  <si>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</si>
  <si>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</si>
  <si>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</si>
  <si>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</si>
  <si>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</si>
  <si>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</si>
  <si>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</si>
  <si>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</si>
  <si>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</si>
  <si>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</si>
  <si>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</si>
  <si>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</si>
  <si>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</si>
  <si>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</si>
  <si>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</si>
  <si>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</si>
  <si>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</si>
  <si>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</si>
  <si>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</si>
  <si>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</si>
  <si>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</si>
  <si>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</si>
  <si>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</si>
  <si>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</si>
  <si>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</si>
  <si>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</si>
  <si>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</si>
  <si>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</si>
  <si>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</si>
  <si>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</si>
  <si>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</si>
  <si>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</si>
  <si>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</si>
  <si>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</si>
  <si>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</si>
  <si>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</si>
  <si>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</si>
  <si>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</si>
  <si>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</si>
  <si>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</si>
  <si>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</si>
  <si>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</si>
  <si>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</si>
  <si>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</si>
  <si>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</si>
  <si>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</si>
  <si>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</si>
  <si>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</si>
  <si>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</si>
  <si>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</si>
  <si>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</si>
  <si>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</si>
  <si>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</si>
  <si>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</si>
  <si>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</si>
  <si>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</si>
  <si>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</si>
  <si>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</si>
  <si>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</si>
  <si>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</si>
  <si>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</si>
  <si>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</si>
  <si>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</si>
  <si>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</si>
  <si>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</si>
  <si>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</si>
  <si>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</si>
  <si>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</si>
  <si>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</si>
  <si>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</si>
  <si>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</si>
  <si>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</si>
  <si>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</si>
  <si>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</si>
  <si>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</si>
  <si>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</si>
  <si>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</si>
  <si>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</si>
  <si>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</si>
  <si>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</si>
  <si>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</si>
  <si>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</si>
  <si>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</si>
  <si>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</si>
  <si>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</si>
  <si>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</si>
  <si>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</si>
  <si>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</si>
  <si>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</si>
  <si>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</si>
  <si>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</si>
  <si>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</si>
  <si>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</si>
  <si>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</si>
  <si>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</si>
  <si>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</si>
  <si>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</si>
  <si>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</si>
  <si>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</si>
  <si>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</si>
  <si>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</si>
  <si>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</si>
  <si>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</si>
  <si>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</si>
  <si>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</si>
  <si>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</si>
  <si>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</si>
  <si>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</si>
  <si>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</si>
  <si>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</si>
  <si>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</si>
  <si>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</si>
  <si>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</si>
  <si>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</si>
  <si>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</si>
  <si>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</si>
  <si>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</si>
  <si>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</si>
  <si>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</si>
  <si>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</si>
  <si>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</si>
  <si>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</si>
  <si>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</si>
  <si>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</si>
  <si>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</si>
  <si>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</si>
  <si>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</si>
  <si>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</si>
  <si>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</si>
  <si>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</si>
  <si>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</si>
  <si>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</si>
  <si>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</si>
  <si>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</si>
  <si>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</si>
  <si>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</si>
  <si>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</si>
  <si>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</si>
  <si>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</si>
  <si>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</si>
  <si>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</si>
  <si>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</si>
  <si>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</si>
  <si>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</si>
  <si>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</si>
  <si>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</si>
  <si>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</si>
  <si>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</si>
  <si>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</si>
  <si>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</si>
  <si>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</si>
  <si>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</si>
  <si>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</si>
  <si>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</si>
  <si>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</si>
  <si>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</si>
  <si>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</si>
  <si>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</si>
  <si>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</si>
  <si>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</si>
  <si>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</si>
  <si>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</si>
  <si>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</si>
  <si>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</si>
  <si>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</si>
  <si>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</si>
  <si>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</si>
  <si>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</si>
  <si>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</si>
  <si>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</si>
  <si>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</si>
  <si>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</si>
  <si>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</si>
  <si>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</si>
  <si>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</si>
  <si>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</si>
  <si>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</si>
  <si>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</si>
  <si>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</si>
  <si>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</si>
  <si>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</si>
  <si>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</si>
  <si>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</si>
  <si>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</si>
  <si>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</si>
  <si>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</si>
  <si>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</si>
  <si>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</si>
  <si>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</si>
  <si>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</si>
  <si>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</si>
  <si>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</si>
  <si>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</si>
  <si>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</si>
  <si>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</si>
  <si>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</si>
  <si>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</si>
  <si>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</si>
  <si>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</si>
  <si>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</si>
  <si>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</si>
  <si>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</si>
  <si>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</si>
  <si>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</si>
  <si>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</si>
  <si>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</si>
  <si>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</si>
  <si>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</si>
  <si>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</si>
  <si>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</si>
  <si>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</si>
  <si>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</si>
  <si>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</si>
  <si>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</si>
  <si>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</si>
  <si>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</si>
  <si>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</si>
  <si>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</si>
  <si>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</si>
  <si>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</si>
  <si>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</si>
  <si>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</si>
  <si>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</si>
  <si>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</si>
  <si>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</si>
  <si>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</si>
  <si>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</si>
  <si>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</si>
  <si>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</si>
  <si>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</si>
  <si>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</si>
  <si>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</si>
  <si>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</si>
  <si>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</si>
  <si>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</si>
  <si>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</si>
  <si>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</si>
  <si>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</si>
  <si>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</si>
  <si>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</si>
  <si>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</si>
  <si>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</si>
  <si>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</si>
  <si>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</si>
  <si>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</si>
  <si>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</si>
  <si>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</si>
  <si>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</si>
  <si>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</si>
  <si>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</si>
  <si>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</si>
  <si>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</si>
  <si>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</si>
  <si>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</si>
  <si>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</si>
  <si>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</si>
  <si>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</si>
  <si>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</si>
  <si>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</si>
  <si>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</si>
  <si>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</si>
  <si>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</si>
  <si>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</si>
  <si>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</si>
  <si>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</si>
  <si>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</si>
  <si>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</si>
  <si>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</si>
  <si>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</si>
  <si>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</si>
  <si>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</si>
  <si>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</si>
  <si>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</si>
  <si>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</si>
  <si>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</si>
  <si>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</si>
  <si>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</si>
  <si>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</si>
  <si>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</si>
  <si>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</si>
  <si>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</si>
  <si>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</si>
  <si>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</si>
  <si>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</si>
  <si>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</si>
  <si>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</si>
  <si>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</si>
  <si>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</si>
  <si>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</si>
  <si>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</si>
  <si>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</si>
  <si>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</si>
  <si>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</si>
  <si>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</si>
  <si>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</si>
  <si>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</si>
  <si>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</si>
  <si>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</si>
  <si>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</si>
  <si>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</si>
  <si>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</si>
  <si>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</si>
  <si>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</si>
  <si>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</si>
  <si>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</si>
  <si>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</si>
  <si>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</si>
  <si>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</si>
  <si>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</si>
  <si>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</si>
  <si>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</si>
  <si>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</si>
  <si>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</si>
  <si>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</si>
  <si>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</si>
  <si>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</si>
  <si>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</si>
  <si>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</si>
  <si>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</si>
  <si>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</si>
  <si>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</si>
  <si>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</si>
  <si>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</si>
  <si>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</si>
  <si>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</si>
  <si>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</si>
  <si>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</si>
  <si>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</si>
  <si>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</si>
  <si>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</si>
  <si>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</si>
  <si>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</si>
  <si>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</si>
  <si>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</si>
  <si>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</si>
  <si>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</si>
  <si>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</si>
  <si>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</si>
  <si>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</si>
  <si>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</si>
  <si>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</si>
  <si>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</si>
  <si>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</si>
  <si>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</si>
  <si>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</si>
  <si>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</si>
  <si>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</si>
  <si>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</si>
  <si>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</si>
  <si>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</si>
  <si>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</si>
  <si>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</si>
  <si>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</si>
  <si>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</si>
  <si>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</si>
  <si>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</si>
  <si>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</si>
  <si>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</si>
  <si>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</si>
  <si>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</si>
  <si>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</si>
  <si>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</si>
  <si>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</si>
  <si>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</si>
  <si>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</si>
  <si>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</si>
  <si>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</si>
  <si>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</si>
  <si>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</si>
  <si>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</si>
  <si>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</si>
  <si>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</si>
  <si>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</si>
  <si>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</si>
  <si>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</si>
  <si>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</si>
  <si>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</si>
  <si>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</si>
  <si>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</si>
  <si>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</si>
  <si>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</si>
  <si>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</si>
  <si>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</si>
  <si>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</si>
  <si>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</si>
  <si>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</si>
  <si>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</si>
  <si>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</si>
  <si>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</si>
  <si>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</si>
  <si>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</si>
  <si>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</si>
  <si>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</si>
  <si>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</si>
  <si>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</si>
  <si>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</si>
  <si>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</si>
  <si>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</si>
  <si>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</si>
  <si>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</si>
  <si>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</si>
  <si>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</si>
  <si>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</si>
  <si>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</si>
  <si>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</si>
  <si>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</si>
  <si>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</si>
  <si>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</si>
  <si>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</si>
  <si>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</si>
  <si>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</si>
  <si>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</si>
  <si>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</si>
  <si>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</si>
  <si>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</si>
  <si>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</si>
  <si>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</si>
  <si>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</si>
  <si>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</si>
  <si>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</si>
  <si>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</si>
  <si>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</si>
  <si>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</si>
  <si>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</si>
  <si>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</si>
  <si>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</si>
  <si>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</si>
  <si>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</si>
  <si>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</si>
  <si>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</si>
  <si>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</si>
  <si>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</si>
  <si>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</si>
  <si>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</si>
  <si>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</si>
  <si>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</si>
  <si>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</si>
  <si>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</si>
  <si>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</si>
  <si>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</si>
  <si>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</si>
  <si>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</si>
  <si>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</si>
  <si>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</si>
  <si>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</si>
  <si>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</si>
  <si>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</si>
  <si>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</si>
  <si>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</si>
  <si>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</si>
  <si>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</si>
  <si>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</si>
  <si>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</si>
  <si>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</si>
  <si>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</si>
  <si>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</si>
  <si>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</si>
  <si>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</si>
  <si>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</si>
  <si>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</si>
  <si>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</si>
  <si>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</si>
  <si>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</si>
  <si>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</si>
  <si>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</si>
  <si>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</si>
  <si>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</si>
  <si>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</si>
  <si>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</si>
  <si>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</si>
  <si>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</si>
  <si>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</si>
  <si>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</si>
  <si>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</si>
  <si>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</si>
  <si>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</si>
  <si>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</si>
  <si>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</si>
  <si>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</si>
  <si>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</si>
  <si>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</si>
  <si>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</si>
  <si>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</si>
  <si>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</si>
  <si>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</si>
  <si>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</si>
  <si>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</si>
  <si>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</si>
  <si>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</si>
  <si>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</si>
  <si>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</si>
  <si>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</si>
  <si>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</si>
  <si>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</si>
  <si>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</si>
  <si>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</si>
  <si>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</si>
  <si>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</si>
  <si>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</si>
  <si>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</si>
  <si>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</si>
  <si>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</si>
  <si>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</si>
  <si>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</si>
  <si>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</si>
  <si>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</si>
  <si>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</si>
  <si>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</si>
  <si>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</si>
  <si>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</si>
  <si>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</si>
  <si>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</si>
  <si>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</si>
  <si>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</si>
  <si>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</si>
  <si>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</si>
  <si>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</si>
  <si>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</si>
  <si>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</si>
  <si>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</si>
  <si>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</si>
  <si>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</si>
  <si>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</si>
  <si>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</si>
  <si>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</si>
  <si>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</si>
  <si>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</si>
  <si>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</si>
  <si>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</si>
  <si>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</si>
  <si>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</si>
  <si>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</si>
  <si>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</si>
  <si>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</si>
  <si>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</si>
  <si>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</si>
  <si>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</si>
  <si>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</si>
  <si>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</si>
  <si>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</si>
  <si>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</si>
  <si>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</si>
  <si>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</si>
  <si>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</si>
  <si>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</si>
  <si>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</si>
  <si>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</si>
  <si>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</si>
  <si>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</si>
  <si>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</si>
  <si>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</si>
  <si>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</si>
  <si>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</si>
  <si>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</si>
  <si>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</si>
  <si>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</si>
  <si>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</si>
  <si>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</si>
  <si>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</si>
  <si>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</si>
  <si>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</si>
  <si>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</si>
  <si>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</si>
  <si>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</si>
  <si>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</si>
  <si>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</si>
  <si>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</si>
  <si>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</si>
  <si>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</si>
  <si>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</si>
  <si>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</si>
  <si>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</si>
  <si>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</si>
  <si>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</si>
  <si>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</si>
  <si>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</si>
  <si>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</si>
  <si>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</si>
  <si>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</si>
  <si>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</si>
  <si>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</si>
  <si>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</si>
  <si>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</si>
  <si>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</si>
  <si>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</si>
  <si>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</si>
  <si>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</si>
  <si>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</si>
  <si>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</si>
  <si>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</si>
  <si>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</si>
  <si>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</si>
  <si>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</si>
  <si>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</si>
  <si>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</si>
  <si>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</si>
  <si>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</si>
  <si>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</si>
  <si>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</si>
  <si>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</si>
  <si>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</si>
  <si>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</si>
  <si>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</si>
  <si>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</si>
  <si>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</si>
  <si>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</si>
  <si>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</si>
  <si>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</si>
  <si>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</si>
  <si>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</si>
  <si>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</si>
  <si>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</si>
  <si>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</si>
  <si>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</si>
  <si>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</si>
  <si>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</si>
  <si>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</si>
  <si>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</si>
  <si>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</si>
  <si>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</si>
  <si>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</si>
  <si>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</si>
  <si>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</si>
  <si>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</si>
  <si>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</si>
  <si>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</si>
  <si>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</si>
  <si>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</si>
  <si>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</si>
  <si>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</si>
  <si>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</si>
  <si>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</si>
  <si>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</si>
  <si>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</si>
  <si>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</si>
  <si>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</si>
  <si>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</si>
  <si>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</si>
  <si>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</si>
  <si>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</si>
  <si>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</si>
  <si>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</si>
  <si>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</si>
  <si>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</si>
  <si>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</si>
  <si>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</si>
  <si>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</si>
  <si>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</si>
  <si>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</si>
  <si>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</si>
  <si>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</si>
  <si>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</si>
  <si>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</si>
  <si>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</si>
  <si>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</si>
  <si>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</si>
  <si>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</si>
  <si>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</si>
  <si>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</si>
  <si>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</si>
  <si>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</si>
  <si>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</si>
  <si>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</si>
  <si>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</si>
  <si>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</si>
  <si>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</si>
  <si>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</si>
  <si>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</si>
  <si>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</si>
  <si>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</si>
  <si>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</si>
  <si>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</si>
  <si>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</si>
  <si>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</si>
  <si>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</si>
  <si>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</si>
  <si>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</si>
  <si>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</si>
  <si>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</si>
  <si>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</si>
  <si>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</si>
  <si>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</si>
  <si>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</si>
  <si>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</si>
  <si>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</si>
  <si>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</si>
  <si>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</si>
  <si>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</si>
  <si>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</si>
  <si>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</si>
  <si>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</si>
  <si>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</si>
  <si>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</si>
  <si>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</si>
  <si>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</si>
  <si>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</si>
  <si>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</si>
  <si>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</si>
  <si>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</si>
  <si>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</si>
  <si>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</si>
  <si>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</si>
  <si>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</si>
  <si>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</si>
  <si>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</si>
  <si>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</si>
  <si>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</si>
  <si>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</si>
  <si>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</si>
  <si>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</si>
  <si>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</si>
  <si>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</si>
  <si>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</si>
  <si>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</si>
  <si>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</si>
  <si>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</si>
  <si>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</si>
  <si>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</si>
  <si>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</si>
  <si>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</si>
  <si>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</si>
  <si>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</si>
  <si>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</si>
  <si>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</si>
  <si>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</si>
  <si>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</si>
  <si>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</si>
  <si>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</si>
  <si>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</si>
  <si>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</si>
  <si>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</si>
  <si>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</si>
  <si>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</si>
  <si>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</si>
  <si>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</si>
  <si>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</si>
  <si>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</si>
  <si>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</si>
  <si>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</si>
  <si>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</si>
  <si>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</si>
  <si>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</si>
  <si>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</si>
  <si>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</si>
  <si>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</si>
  <si>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</si>
  <si>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</si>
  <si>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</si>
  <si>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</si>
  <si>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</si>
  <si>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</si>
  <si>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</si>
  <si>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</si>
  <si>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</si>
  <si>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</si>
  <si>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</si>
  <si>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</si>
  <si>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</si>
  <si>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</si>
  <si>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</si>
  <si>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</si>
  <si>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</si>
  <si>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</si>
  <si>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</si>
  <si>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</si>
  <si>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</si>
  <si>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</si>
  <si>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</si>
  <si>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</si>
  <si>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</si>
  <si>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</si>
  <si>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</si>
  <si>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</si>
  <si>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</si>
  <si>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</si>
  <si>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</si>
  <si>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</si>
  <si>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</si>
  <si>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</si>
  <si>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</si>
  <si>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</si>
  <si>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</si>
  <si>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</si>
  <si>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</si>
  <si>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</si>
  <si>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</si>
  <si>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</si>
  <si>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</si>
  <si>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</si>
  <si>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</si>
  <si>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</si>
  <si>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</si>
  <si>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</si>
  <si>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</si>
  <si>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</si>
  <si>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</si>
  <si>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</si>
  <si>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</si>
  <si>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</si>
  <si>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</si>
  <si>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</si>
  <si>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</si>
  <si>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</si>
  <si>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</si>
  <si>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</si>
  <si>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</si>
  <si>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</si>
  <si>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</si>
  <si>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</si>
  <si>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</si>
  <si>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</si>
  <si>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</si>
  <si>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</si>
  <si>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</si>
  <si>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</si>
  <si>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</si>
  <si>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</si>
  <si>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</si>
  <si>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</si>
  <si>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</si>
  <si>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</si>
  <si>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</si>
  <si>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</si>
  <si>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</si>
  <si>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</si>
  <si>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</si>
  <si>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</si>
  <si>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</si>
  <si>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</si>
  <si>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</si>
  <si>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</si>
  <si>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</si>
  <si>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</si>
  <si>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</si>
  <si>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</si>
  <si>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</si>
  <si>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</si>
  <si>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</si>
  <si>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</si>
  <si>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</si>
  <si>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</si>
  <si>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</si>
  <si>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</si>
  <si>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</si>
  <si>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</si>
  <si>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</si>
  <si>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</si>
  <si>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</si>
  <si>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</si>
  <si>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</si>
  <si>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</si>
  <si>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</si>
  <si>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</si>
  <si>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</si>
  <si>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</si>
  <si>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</si>
  <si>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</si>
  <si>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</si>
  <si>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</si>
  <si>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</si>
  <si>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</si>
  <si>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</si>
  <si>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</si>
  <si>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</si>
  <si>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</si>
  <si>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</si>
  <si>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</si>
  <si>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</si>
  <si>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</si>
  <si>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</si>
  <si>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</si>
  <si>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</si>
  <si>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</si>
  <si>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</si>
  <si>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</si>
  <si>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</si>
  <si>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</si>
  <si>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</si>
  <si>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</si>
  <si>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</si>
  <si>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</si>
  <si>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</si>
  <si>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</si>
  <si>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</si>
  <si>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</si>
  <si>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</si>
  <si>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</si>
  <si>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</si>
  <si>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</si>
  <si>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</si>
  <si>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</si>
  <si>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</si>
  <si>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</si>
  <si>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</si>
  <si>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</si>
  <si>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</si>
  <si>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</si>
  <si>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</si>
  <si>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</si>
  <si>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</si>
  <si>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</si>
  <si>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</si>
  <si>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</si>
  <si>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</si>
  <si>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</si>
  <si>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</si>
  <si>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</si>
  <si>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</si>
  <si>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</si>
  <si>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</si>
  <si>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</si>
  <si>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</si>
  <si>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</si>
  <si>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</si>
  <si>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</si>
  <si>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</si>
  <si>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</si>
  <si>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</si>
  <si>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</si>
  <si>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</si>
  <si>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</si>
  <si>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</si>
  <si>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</si>
  <si>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</si>
  <si>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</si>
  <si>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</si>
  <si>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</si>
  <si>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</si>
  <si>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</si>
  <si>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</si>
  <si>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</si>
  <si>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</si>
  <si>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</si>
  <si>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</si>
  <si>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</si>
  <si>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</si>
  <si>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</si>
  <si>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</si>
  <si>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</si>
  <si>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</si>
  <si>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</si>
  <si>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</si>
  <si>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</si>
  <si>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</si>
  <si>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</si>
  <si>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</si>
  <si>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</si>
  <si>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</si>
  <si>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</si>
  <si>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</si>
  <si>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</si>
  <si>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</si>
  <si>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</si>
  <si>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</si>
  <si>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</si>
  <si>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</si>
  <si>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</si>
  <si>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</si>
  <si>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</si>
  <si>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</si>
  <si>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</si>
  <si>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</si>
  <si>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</si>
  <si>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</si>
  <si>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</si>
  <si>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</si>
  <si>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</si>
  <si>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</si>
  <si>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</si>
  <si>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</si>
  <si>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</si>
  <si>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</si>
  <si>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</si>
  <si>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</si>
  <si>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</si>
  <si>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</si>
  <si>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</si>
  <si>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</si>
  <si>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</si>
  <si>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</si>
  <si>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</si>
  <si>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</si>
  <si>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</si>
  <si>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</si>
  <si>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</si>
  <si>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</si>
  <si>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</si>
  <si>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</si>
  <si>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</si>
  <si>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</si>
  <si>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</si>
  <si>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</si>
  <si>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</si>
  <si>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</si>
  <si>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</si>
  <si>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</si>
  <si>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</si>
  <si>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</si>
  <si>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</si>
  <si>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</si>
  <si>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</si>
  <si>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</si>
  <si>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</si>
  <si>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</si>
  <si>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</si>
  <si>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</si>
  <si>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</si>
  <si>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</si>
  <si>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</si>
  <si>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</si>
  <si>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</si>
  <si>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</si>
  <si>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</si>
  <si>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</si>
  <si>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</si>
  <si>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</si>
  <si>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</si>
  <si>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</si>
  <si>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</si>
  <si>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</si>
  <si>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</si>
  <si>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</si>
  <si>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</si>
  <si>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</si>
  <si>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</si>
  <si>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</si>
  <si>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</si>
  <si>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</si>
  <si>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</si>
  <si>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</si>
  <si>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</si>
  <si>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</si>
  <si>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</si>
  <si>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</si>
  <si>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</si>
  <si>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</si>
  <si>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</si>
  <si>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</si>
  <si>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</si>
  <si>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</si>
  <si>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</si>
  <si>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</si>
  <si>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</si>
  <si>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</si>
  <si>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</si>
  <si>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</si>
  <si>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</si>
  <si>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</si>
  <si>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</si>
  <si>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</si>
  <si>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</si>
  <si>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</si>
  <si>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</si>
  <si>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</si>
  <si>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</si>
  <si>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</si>
  <si>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</si>
  <si>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</si>
  <si>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</si>
  <si>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</si>
  <si>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</si>
  <si>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</si>
  <si>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</si>
  <si>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</si>
  <si>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</si>
  <si>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</si>
  <si>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</si>
  <si>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</si>
  <si>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</si>
  <si>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</si>
  <si>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</si>
  <si>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</si>
  <si>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</si>
  <si>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</si>
  <si>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</si>
  <si>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</si>
  <si>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</si>
  <si>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</si>
  <si>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</si>
  <si>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</si>
  <si>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</si>
  <si>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</si>
  <si>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</si>
  <si>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</si>
  <si>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</si>
  <si>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</si>
  <si>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</si>
  <si>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</si>
  <si>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</si>
  <si>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</si>
  <si>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</si>
  <si>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</si>
  <si>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</si>
  <si>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</si>
  <si>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</si>
  <si>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</si>
  <si>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</si>
  <si>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</si>
  <si>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</si>
  <si>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</si>
  <si>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</si>
  <si>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</si>
  <si>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</si>
  <si>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</si>
  <si>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</si>
  <si>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</si>
  <si>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</si>
  <si>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</si>
  <si>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</si>
  <si>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</si>
  <si>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</si>
  <si>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</si>
  <si>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</si>
  <si>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</si>
  <si>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</si>
  <si>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</si>
  <si>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</si>
  <si>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</si>
  <si>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</si>
  <si>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</si>
  <si>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</si>
  <si>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</si>
  <si>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</si>
  <si>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</si>
  <si>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</si>
  <si>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</si>
  <si>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</si>
  <si>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</si>
  <si>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</si>
  <si>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</si>
  <si>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</si>
  <si>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</si>
  <si>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</si>
  <si>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</si>
  <si>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</si>
  <si>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</si>
  <si>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</si>
  <si>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</si>
  <si>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</si>
  <si>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</si>
  <si>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</si>
  <si>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</si>
  <si>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</si>
  <si>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</si>
  <si>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</si>
  <si>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</si>
  <si>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</si>
  <si>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</si>
  <si>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</si>
  <si>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</si>
  <si>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</si>
  <si>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</si>
  <si>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</si>
  <si>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</si>
  <si>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</si>
  <si>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</si>
  <si>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</si>
  <si>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</si>
  <si>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</si>
  <si>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</si>
  <si>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</si>
  <si>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</si>
  <si>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</si>
  <si>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</si>
  <si>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</si>
  <si>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</si>
  <si>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</si>
  <si>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</si>
  <si>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</si>
  <si>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</si>
  <si>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</si>
  <si>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</si>
  <si>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</si>
  <si>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</si>
  <si>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</si>
  <si>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</si>
  <si>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</si>
  <si>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</si>
  <si>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</si>
  <si>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</si>
  <si>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</si>
  <si>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</si>
  <si>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</si>
  <si>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</si>
  <si>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</si>
  <si>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</si>
  <si>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</si>
  <si>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</si>
  <si>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</si>
  <si>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</si>
  <si>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</si>
  <si>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</si>
  <si>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</si>
  <si>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</si>
  <si>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</si>
  <si>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</si>
  <si>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</si>
  <si>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</si>
  <si>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</si>
  <si>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</si>
  <si>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</si>
  <si>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</si>
  <si>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</si>
  <si>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</si>
  <si>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</si>
  <si>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</si>
  <si>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</si>
  <si>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</si>
  <si>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</si>
  <si>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</si>
  <si>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</si>
  <si>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</si>
  <si>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</si>
  <si>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</si>
  <si>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</si>
  <si>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</si>
  <si>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</si>
  <si>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</si>
  <si>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</si>
  <si>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</si>
  <si>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</si>
  <si>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</si>
  <si>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</si>
  <si>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</si>
  <si>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</si>
  <si>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</si>
  <si>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</si>
  <si>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</si>
  <si>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</si>
  <si>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</si>
  <si>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</si>
  <si>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</si>
  <si>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</si>
  <si>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</si>
  <si>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</si>
  <si>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</si>
  <si>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</si>
  <si>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</si>
  <si>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</si>
  <si>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</si>
  <si>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</si>
  <si>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</si>
  <si>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</si>
  <si>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</si>
  <si>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</si>
  <si>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</si>
  <si>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</si>
  <si>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</si>
  <si>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</si>
  <si>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</si>
  <si>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</si>
  <si>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</si>
  <si>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</si>
  <si>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</si>
  <si>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</si>
  <si>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</si>
  <si>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</si>
  <si>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</si>
  <si>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</si>
  <si>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</si>
  <si>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</si>
  <si>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</si>
  <si>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</si>
  <si>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</si>
  <si>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</si>
  <si>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</si>
  <si>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</si>
  <si>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</si>
  <si>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</si>
  <si>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</si>
  <si>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</si>
  <si>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</si>
  <si>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</si>
  <si>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</si>
  <si>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</si>
  <si>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</si>
  <si>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</si>
  <si>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</si>
  <si>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</si>
  <si>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</si>
  <si>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</si>
  <si>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</si>
  <si>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</si>
  <si>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</si>
  <si>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</si>
  <si>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</si>
  <si>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</si>
  <si>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</si>
  <si>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</si>
  <si>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</si>
  <si>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</si>
  <si>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</si>
  <si>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</si>
  <si>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</si>
  <si>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</si>
  <si>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</si>
  <si>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</si>
  <si>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</si>
  <si>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</si>
  <si>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</si>
  <si>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</si>
  <si>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</si>
  <si>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</si>
  <si>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</si>
  <si>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</si>
  <si>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</si>
  <si>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</si>
  <si>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</si>
  <si>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</si>
  <si>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</si>
  <si>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</si>
  <si>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</si>
  <si>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</si>
  <si>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</si>
  <si>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</si>
  <si>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</si>
  <si>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</si>
  <si>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</si>
  <si>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</si>
  <si>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</si>
  <si>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</si>
  <si>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</si>
  <si>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</si>
  <si>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</si>
  <si>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</si>
  <si>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</si>
  <si>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</si>
  <si>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</si>
  <si>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</si>
  <si>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</si>
  <si>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</si>
  <si>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</si>
  <si>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</si>
  <si>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</si>
  <si>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</si>
  <si>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</si>
  <si>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</si>
  <si>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</si>
  <si>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</si>
  <si>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</si>
  <si>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</si>
  <si>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</si>
  <si>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</si>
  <si>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</si>
  <si>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</si>
  <si>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</si>
  <si>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</si>
  <si>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</si>
  <si>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</si>
  <si>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</si>
  <si>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</si>
  <si>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</si>
  <si>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</si>
  <si>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</si>
  <si>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</si>
  <si>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</si>
  <si>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</si>
  <si>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</si>
  <si>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</si>
  <si>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</si>
  <si>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</si>
  <si>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</si>
  <si>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</si>
  <si>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</si>
  <si>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</si>
  <si>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</si>
  <si>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</si>
  <si>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</si>
  <si>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</si>
  <si>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</si>
  <si>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</si>
  <si>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</si>
  <si>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</si>
  <si>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</si>
  <si>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</si>
  <si>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</si>
  <si>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</si>
  <si>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</si>
  <si>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</si>
  <si>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</si>
  <si>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</si>
  <si>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</si>
  <si>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</si>
  <si>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</si>
  <si>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</si>
  <si>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</si>
  <si>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</si>
  <si>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</si>
  <si>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</si>
  <si>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</si>
  <si>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</si>
  <si>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</si>
  <si>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</si>
  <si>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</si>
  <si>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</si>
  <si>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</si>
  <si>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</si>
  <si>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</si>
  <si>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</si>
  <si>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</si>
  <si>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</si>
  <si>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</si>
  <si>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</si>
  <si>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</si>
  <si>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</si>
  <si>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</si>
  <si>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</si>
  <si>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</si>
  <si>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</si>
  <si>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</si>
  <si>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</si>
  <si>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</si>
  <si>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</si>
  <si>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</si>
  <si>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</si>
  <si>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</si>
  <si>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</si>
  <si>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</si>
  <si>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</si>
  <si>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</si>
  <si>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</si>
  <si>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</si>
  <si>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</si>
  <si>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</si>
  <si>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</si>
  <si>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</si>
  <si>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</si>
  <si>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</si>
  <si>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</si>
  <si>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</si>
  <si>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</si>
  <si>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</si>
  <si>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</si>
  <si>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</si>
  <si>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</si>
  <si>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</si>
  <si>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</si>
  <si>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</si>
  <si>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</si>
  <si>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</si>
  <si>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</si>
  <si>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</si>
  <si>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</si>
  <si>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</si>
  <si>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</si>
  <si>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</si>
  <si>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</si>
  <si>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</si>
  <si>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</si>
  <si>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</si>
  <si>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</si>
  <si>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</si>
  <si>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</si>
  <si>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</si>
  <si>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</si>
  <si>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</si>
  <si>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</si>
  <si>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</si>
  <si>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</si>
  <si>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</si>
  <si>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</si>
  <si>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</si>
  <si>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</si>
  <si>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</si>
  <si>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</si>
  <si>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</si>
  <si>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</si>
  <si>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</si>
  <si>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</si>
  <si>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</si>
  <si>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</si>
  <si>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</si>
  <si>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</si>
  <si>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</si>
  <si>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</si>
  <si>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</si>
  <si>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</si>
  <si>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</si>
  <si>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</si>
  <si>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</si>
  <si>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</si>
  <si>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</si>
  <si>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</si>
  <si>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</si>
  <si>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</si>
  <si>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</si>
  <si>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</si>
  <si>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</si>
  <si>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</si>
  <si>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</si>
  <si>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</si>
  <si>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</si>
  <si>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</si>
  <si>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</si>
  <si>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</si>
  <si>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</si>
  <si>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</si>
  <si>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</si>
  <si>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</si>
  <si>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</si>
  <si>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</si>
  <si>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</si>
  <si>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</si>
  <si>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</si>
  <si>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</si>
  <si>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</si>
  <si>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</si>
  <si>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</si>
  <si>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</si>
  <si>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</si>
  <si>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</si>
  <si>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</si>
  <si>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</si>
  <si>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</si>
  <si>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</si>
  <si>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</si>
  <si>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</si>
  <si>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</si>
  <si>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</si>
  <si>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</si>
  <si>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</si>
  <si>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</si>
  <si>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</si>
  <si>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</si>
  <si>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</si>
  <si>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</si>
  <si>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</si>
  <si>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</si>
  <si>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</si>
  <si>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</si>
  <si>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</si>
  <si>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</si>
  <si>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</si>
  <si>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</si>
  <si>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</si>
  <si>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</si>
  <si>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</si>
  <si>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</si>
  <si>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</si>
  <si>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</si>
  <si>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</si>
  <si>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</si>
  <si>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</si>
  <si>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</si>
  <si>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</si>
  <si>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</si>
  <si>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</si>
  <si>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</si>
  <si>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</si>
  <si>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</si>
  <si>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</si>
  <si>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</si>
  <si>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</si>
  <si>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</si>
  <si>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</si>
  <si>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</si>
  <si>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</si>
  <si>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</si>
  <si>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</si>
  <si>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</si>
  <si>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</si>
  <si>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</si>
  <si>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</si>
  <si>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</si>
  <si>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</si>
  <si>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</si>
  <si>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</si>
  <si>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</si>
  <si>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</si>
  <si>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</si>
  <si>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</si>
  <si>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</si>
  <si>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</si>
  <si>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</si>
  <si>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</si>
  <si>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</si>
  <si>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</si>
  <si>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</si>
  <si>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</si>
  <si>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</si>
  <si>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</si>
  <si>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</si>
  <si>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</si>
  <si>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</si>
  <si>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</si>
  <si>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</si>
  <si>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</si>
  <si>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</si>
  <si>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</si>
  <si>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</si>
  <si>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</si>
  <si>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</si>
  <si>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</si>
  <si>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</si>
  <si>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</si>
  <si>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</si>
  <si>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</si>
  <si>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</si>
  <si>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</si>
  <si>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</si>
  <si>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</si>
  <si>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</si>
  <si>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</si>
  <si>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</si>
  <si>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</si>
  <si>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</si>
  <si>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</si>
  <si>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</si>
  <si>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</si>
  <si>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</si>
  <si>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</si>
  <si>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</si>
  <si>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</si>
  <si>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</si>
  <si>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</si>
  <si>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</si>
  <si>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</si>
  <si>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</si>
  <si>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</si>
  <si>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</si>
  <si>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</si>
  <si>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</si>
  <si>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</si>
  <si>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</si>
  <si>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</si>
  <si>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</si>
  <si>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</si>
  <si>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</si>
  <si>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</si>
  <si>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</si>
  <si>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</si>
  <si>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</si>
  <si>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</si>
  <si>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</si>
  <si>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</si>
  <si>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</si>
  <si>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</si>
  <si>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</si>
  <si>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</si>
  <si>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</si>
  <si>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</si>
  <si>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</si>
  <si>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</si>
  <si>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</si>
  <si>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</si>
  <si>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</si>
  <si>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</si>
  <si>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</si>
  <si>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</si>
  <si>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</si>
  <si>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</si>
  <si>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</si>
  <si>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</si>
  <si>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</si>
  <si>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</si>
  <si>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</si>
  <si>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</si>
  <si>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</si>
  <si>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</si>
  <si>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</si>
  <si>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</si>
  <si>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</si>
  <si>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</si>
  <si>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</si>
  <si>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</si>
  <si>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</si>
  <si>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</si>
  <si>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</si>
  <si>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</si>
  <si>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</si>
  <si>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</si>
  <si>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</si>
  <si>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</si>
  <si>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</si>
  <si>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</si>
  <si>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</si>
  <si>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</si>
  <si>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</si>
  <si>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</si>
  <si>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</si>
  <si>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</si>
  <si>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</si>
  <si>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</si>
  <si>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</si>
  <si>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</si>
  <si>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</si>
  <si>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</si>
  <si>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</si>
  <si>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</si>
  <si>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</si>
  <si>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</si>
  <si>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</si>
  <si>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</si>
  <si>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</si>
  <si>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</si>
  <si>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</si>
  <si>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</si>
  <si>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</si>
  <si>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</si>
  <si>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</si>
  <si>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</si>
  <si>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</si>
  <si>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</si>
  <si>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</si>
  <si>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</si>
  <si>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</si>
  <si>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</si>
  <si>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</si>
  <si>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</si>
  <si>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</si>
  <si>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</si>
  <si>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</si>
  <si>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</si>
  <si>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</si>
  <si>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</si>
  <si>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</si>
  <si>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</si>
  <si>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</si>
  <si>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</si>
  <si>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</si>
  <si>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</si>
  <si>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</si>
  <si>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</si>
  <si>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</si>
  <si>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</si>
  <si>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</si>
  <si>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</si>
  <si>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</si>
  <si>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</si>
  <si>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</si>
  <si>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</si>
  <si>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</si>
  <si>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</si>
  <si>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</si>
  <si>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</si>
  <si>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</si>
  <si>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</si>
  <si>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</si>
  <si>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</si>
  <si>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</si>
  <si>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</si>
  <si>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</si>
  <si>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</si>
  <si>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</si>
  <si>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</si>
  <si>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</si>
  <si>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</si>
  <si>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</si>
  <si>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</si>
  <si>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</si>
  <si>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</si>
  <si>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</si>
  <si>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</si>
  <si>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</si>
  <si>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</si>
  <si>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</si>
  <si>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</si>
  <si>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</si>
  <si>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</si>
  <si>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</si>
  <si>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</si>
  <si>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</si>
  <si>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</si>
  <si>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</si>
  <si>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</si>
  <si>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</si>
  <si>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</si>
  <si>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</si>
  <si>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</si>
  <si>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</si>
  <si>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</si>
  <si>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</si>
  <si>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</si>
  <si>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</si>
  <si>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</si>
  <si>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</si>
  <si>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</si>
  <si>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</si>
  <si>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</si>
  <si>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</si>
  <si>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</si>
  <si>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</si>
  <si>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</si>
  <si>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</si>
  <si>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</si>
  <si>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</si>
  <si>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</si>
  <si>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</si>
  <si>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</si>
  <si>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</si>
  <si>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</si>
  <si>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</si>
  <si>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</si>
  <si>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</si>
  <si>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</si>
  <si>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</si>
  <si>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</si>
  <si>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</si>
  <si>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</si>
  <si>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</si>
  <si>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</si>
  <si>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</si>
  <si>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</si>
  <si>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</si>
  <si>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</si>
  <si>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</si>
  <si>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</si>
  <si>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</si>
  <si>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</si>
  <si>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</si>
  <si>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</si>
  <si>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</si>
  <si>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</si>
  <si>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</si>
  <si>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</si>
  <si>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</si>
  <si>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</si>
  <si>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</si>
  <si>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</si>
  <si>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</si>
  <si>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</si>
  <si>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</si>
  <si>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</si>
  <si>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</si>
  <si>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</si>
  <si>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</si>
  <si>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</si>
  <si>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</si>
  <si>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</si>
  <si>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</si>
  <si>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</si>
  <si>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</si>
  <si>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</si>
  <si>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</si>
  <si>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</si>
  <si>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</si>
  <si>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</si>
  <si>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</si>
  <si>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</si>
  <si>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</si>
  <si>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</si>
  <si>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</si>
  <si>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</si>
  <si>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</si>
  <si>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</si>
  <si>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</si>
  <si>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</si>
  <si>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</si>
  <si>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</si>
  <si>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</si>
  <si>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</si>
  <si>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</si>
  <si>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</si>
  <si>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</si>
  <si>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</si>
  <si>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</si>
  <si>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</si>
  <si>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</si>
  <si>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</si>
  <si>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</si>
  <si>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</si>
  <si>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</si>
  <si>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</si>
  <si>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</si>
  <si>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</si>
  <si>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</si>
  <si>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</si>
  <si>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</si>
  <si>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</si>
  <si>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</si>
  <si>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</si>
  <si>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</si>
  <si>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</si>
  <si>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</si>
  <si>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</si>
  <si>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</si>
  <si>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</si>
  <si>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</si>
  <si>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</si>
  <si>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</si>
  <si>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</si>
  <si>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</si>
  <si>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</si>
  <si>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</si>
  <si>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</si>
  <si>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</si>
  <si>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</si>
  <si>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</si>
  <si>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</si>
  <si>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</si>
  <si>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</si>
  <si>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</si>
  <si>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</si>
  <si>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</si>
  <si>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</si>
  <si>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</si>
  <si>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</si>
  <si>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</si>
  <si>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</si>
  <si>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</si>
  <si>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</si>
  <si>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</si>
  <si>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</si>
  <si>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</si>
  <si>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</si>
  <si>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</si>
  <si>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</si>
  <si>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</si>
  <si>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</si>
  <si>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</si>
  <si>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</si>
  <si>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</si>
  <si>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</si>
  <si>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</si>
  <si>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</si>
  <si>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</si>
  <si>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</si>
  <si>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</si>
  <si>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</si>
  <si>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</si>
  <si>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</si>
  <si>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</si>
  <si>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</si>
  <si>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</si>
  <si>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</si>
  <si>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</si>
  <si>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</si>
  <si>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</si>
  <si>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</si>
  <si>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</si>
  <si>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</si>
  <si>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</si>
  <si>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</si>
  <si>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</si>
  <si>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</si>
  <si>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</si>
  <si>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</si>
  <si>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</si>
  <si>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</si>
  <si>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</si>
  <si>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</si>
  <si>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</si>
  <si>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</si>
  <si>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</si>
  <si>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</si>
  <si>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</si>
  <si>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</si>
  <si>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</si>
  <si>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</si>
  <si>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</si>
  <si>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</si>
  <si>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</si>
  <si>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</si>
  <si>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</si>
  <si>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</si>
  <si>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</si>
  <si>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</si>
  <si>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</si>
  <si>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</si>
  <si>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</si>
  <si>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</si>
  <si>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</si>
  <si>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</si>
  <si>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</si>
  <si>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</si>
  <si>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</si>
  <si>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</si>
  <si>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</si>
  <si>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</si>
  <si>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</si>
  <si>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</si>
  <si>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</si>
  <si>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</si>
  <si>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</si>
  <si>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</si>
  <si>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</si>
  <si>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</si>
  <si>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</si>
  <si>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</si>
  <si>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</si>
  <si>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</si>
  <si>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</si>
  <si>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</si>
  <si>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</si>
  <si>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</si>
  <si>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</si>
  <si>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</si>
  <si>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</si>
  <si>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</si>
  <si>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</si>
  <si>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</si>
  <si>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</si>
  <si>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</si>
  <si>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</si>
  <si>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</si>
  <si>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</si>
  <si>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</si>
  <si>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</si>
  <si>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</si>
  <si>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</si>
  <si>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</si>
  <si>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</si>
  <si>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</si>
  <si>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</si>
  <si>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</si>
  <si>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</si>
  <si>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</si>
  <si>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</si>
  <si>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</si>
  <si>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</si>
  <si>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</si>
  <si>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</si>
  <si>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</si>
  <si>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</si>
  <si>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</si>
  <si>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</si>
  <si>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</si>
  <si>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</si>
  <si>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</si>
  <si>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</si>
  <si>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</si>
  <si>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</si>
  <si>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</si>
  <si>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</si>
  <si>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</si>
  <si>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</si>
  <si>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</si>
  <si>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</si>
  <si>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</si>
  <si>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</si>
  <si>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</si>
  <si>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</si>
  <si>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</si>
  <si>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</si>
  <si>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</si>
  <si>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</si>
  <si>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</si>
  <si>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</si>
  <si>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</si>
  <si>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</si>
  <si>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</si>
  <si>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</si>
  <si>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</si>
  <si>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</si>
  <si>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</si>
  <si>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</si>
  <si>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</si>
  <si>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</si>
  <si>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</si>
  <si>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</si>
  <si>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</si>
  <si>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</si>
  <si>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</si>
  <si>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</si>
  <si>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</si>
  <si>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</si>
  <si>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</si>
  <si>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</si>
  <si>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</si>
  <si>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</si>
  <si>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</si>
  <si>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</si>
  <si>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</si>
  <si>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</si>
  <si>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</si>
  <si>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</si>
  <si>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</si>
  <si>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</si>
  <si>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</si>
  <si>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</si>
  <si>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</si>
  <si>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</si>
  <si>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</si>
  <si>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</si>
  <si>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</si>
  <si>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</si>
  <si>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</si>
  <si>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</si>
  <si>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</si>
  <si>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</si>
  <si>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</si>
  <si>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</si>
  <si>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</si>
  <si>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</si>
  <si>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</si>
  <si>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</si>
  <si>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</si>
  <si>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</si>
  <si>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</si>
  <si>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</si>
  <si>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</si>
  <si>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</si>
  <si>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</si>
  <si>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</si>
  <si>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</si>
  <si>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</si>
  <si>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</si>
  <si>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</si>
  <si>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</si>
  <si>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</si>
  <si>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</si>
  <si>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</si>
  <si>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</si>
  <si>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</si>
  <si>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</si>
  <si>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</si>
  <si>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</si>
  <si>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</si>
  <si>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</si>
  <si>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</si>
  <si>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</si>
  <si>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</si>
  <si>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</si>
  <si>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</si>
  <si>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</si>
  <si>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</si>
  <si>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</si>
  <si>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</si>
  <si>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</si>
  <si>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</si>
  <si>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</si>
  <si>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</si>
  <si>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</si>
  <si>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</si>
  <si>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</si>
  <si>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</si>
  <si>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</si>
  <si>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</si>
  <si>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</si>
  <si>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</si>
  <si>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</si>
  <si>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</si>
  <si>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</si>
  <si>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</si>
  <si>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</si>
  <si>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</si>
  <si>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</si>
  <si>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</si>
  <si>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</si>
  <si>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</si>
  <si>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</si>
  <si>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</si>
  <si>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</si>
  <si>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</si>
  <si>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</si>
  <si>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</si>
  <si>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</si>
  <si>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</si>
  <si>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</si>
  <si>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</si>
  <si>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</si>
  <si>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</si>
  <si>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</si>
  <si>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</si>
  <si>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</si>
  <si>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</si>
  <si>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</si>
  <si>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</si>
  <si>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</si>
  <si>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</si>
  <si>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</si>
  <si>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</si>
  <si>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</si>
  <si>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</si>
  <si>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</si>
  <si>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</si>
  <si>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</si>
  <si>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</si>
  <si>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</si>
  <si>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</si>
  <si>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</si>
  <si>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</si>
  <si>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</si>
  <si>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</si>
  <si>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</si>
  <si>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</si>
  <si>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</si>
  <si>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</si>
  <si>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</si>
  <si>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</si>
  <si>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</si>
  <si>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</si>
  <si>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</si>
  <si>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</si>
  <si>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</si>
  <si>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</si>
  <si>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</si>
  <si>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</si>
  <si>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</si>
  <si>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</si>
  <si>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</si>
  <si>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</si>
  <si>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</si>
  <si>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</si>
  <si>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</si>
  <si>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</si>
  <si>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</si>
  <si>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</si>
  <si>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</si>
  <si>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</si>
  <si>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</si>
  <si>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</si>
  <si>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</si>
  <si>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</si>
  <si>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</si>
  <si>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</si>
  <si>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</si>
  <si>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</si>
  <si>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</si>
  <si>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</si>
  <si>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</si>
  <si>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</si>
  <si>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</si>
  <si>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</si>
  <si>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</si>
  <si>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</si>
  <si>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</si>
  <si>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</si>
  <si>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</si>
  <si>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</si>
  <si>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</si>
  <si>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</si>
  <si>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</si>
  <si>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</si>
  <si>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</si>
  <si>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</si>
  <si>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</si>
  <si>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</si>
  <si>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</si>
  <si>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</si>
  <si>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</si>
  <si>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</si>
  <si>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</si>
  <si>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</si>
  <si>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</si>
  <si>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</si>
  <si>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</si>
  <si>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</si>
  <si>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</si>
  <si>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</si>
  <si>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</si>
  <si>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</si>
  <si>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</si>
  <si>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</si>
  <si>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</si>
  <si>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</si>
  <si>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</si>
  <si>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</si>
  <si>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</si>
  <si>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</si>
  <si>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</si>
  <si>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</si>
  <si>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</si>
  <si>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</si>
  <si>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</si>
  <si>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</si>
  <si>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</si>
  <si>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</si>
  <si>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</si>
  <si>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</si>
  <si>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</si>
  <si>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</si>
  <si>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</si>
  <si>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</si>
  <si>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</si>
  <si>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</si>
  <si>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</si>
  <si>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</si>
  <si>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</si>
  <si>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</si>
  <si>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</si>
  <si>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</si>
  <si>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</si>
  <si>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</si>
  <si>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</si>
  <si>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</si>
  <si>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</si>
  <si>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</si>
  <si>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</si>
  <si>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</si>
  <si>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</si>
  <si>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</si>
  <si>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</si>
  <si>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</si>
  <si>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</si>
  <si>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</si>
  <si>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</si>
  <si>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</si>
  <si>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</si>
  <si>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</si>
  <si>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</si>
  <si>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</si>
  <si>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</si>
  <si>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</si>
  <si>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</si>
  <si>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</si>
  <si>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</si>
  <si>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</si>
  <si>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</si>
  <si>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</si>
  <si>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</si>
  <si>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</si>
  <si>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</si>
  <si>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</si>
  <si>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</si>
  <si>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</si>
  <si>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</si>
  <si>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</si>
  <si>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</si>
  <si>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</si>
  <si>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</si>
  <si>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</si>
  <si>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</si>
  <si>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</si>
  <si>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</si>
  <si>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</si>
  <si>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</si>
  <si>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</si>
  <si>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</si>
  <si>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</si>
  <si>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</si>
  <si>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</si>
  <si>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</si>
  <si>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</si>
  <si>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</si>
  <si>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</si>
  <si>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</si>
  <si>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</si>
  <si>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</si>
  <si>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</si>
  <si>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</si>
  <si>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</si>
  <si>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</si>
  <si>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</si>
  <si>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</si>
  <si>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</si>
  <si>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</si>
  <si>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</si>
  <si>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</si>
  <si>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</si>
  <si>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</si>
  <si>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</si>
  <si>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</si>
  <si>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</si>
  <si>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</si>
  <si>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</si>
  <si>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</si>
  <si>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</si>
  <si>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</si>
  <si>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</si>
  <si>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</si>
  <si>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</si>
  <si>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</si>
  <si>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</si>
  <si>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</si>
  <si>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</si>
  <si>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</si>
  <si>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</si>
  <si>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</si>
  <si>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</si>
  <si>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</si>
  <si>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</si>
  <si>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</si>
  <si>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</si>
  <si>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</si>
  <si>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</si>
  <si>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</si>
  <si>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</si>
  <si>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</si>
  <si>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</si>
  <si>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</si>
  <si>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</si>
  <si>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</si>
  <si>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</si>
  <si>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</si>
  <si>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</si>
  <si>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</si>
  <si>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</si>
  <si>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</si>
  <si>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</si>
  <si>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</si>
  <si>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</si>
  <si>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</si>
  <si>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</si>
  <si>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</si>
  <si>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</si>
  <si>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</si>
  <si>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</si>
  <si>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</si>
  <si>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</si>
  <si>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</si>
  <si>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</si>
  <si>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</si>
  <si>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</si>
  <si>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</si>
  <si>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</si>
  <si>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</si>
  <si>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</si>
  <si>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</si>
  <si>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</si>
  <si>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</si>
  <si>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</si>
  <si>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</si>
  <si>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</si>
  <si>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</si>
  <si>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</si>
  <si>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</si>
  <si>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</si>
  <si>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</si>
  <si>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</si>
  <si>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</si>
  <si>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</si>
  <si>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</si>
  <si>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</si>
  <si>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</si>
  <si>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</si>
  <si>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</si>
  <si>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</si>
  <si>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</si>
  <si>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</si>
  <si>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</si>
  <si>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</si>
  <si>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</si>
  <si>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</si>
  <si>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</si>
  <si>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</si>
  <si>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</si>
  <si>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</si>
  <si>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</si>
  <si>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</si>
  <si>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</si>
  <si>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</si>
  <si>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</si>
  <si>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</si>
  <si>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</si>
  <si>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</si>
  <si>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</si>
  <si>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</si>
  <si>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</si>
  <si>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</si>
  <si>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</si>
  <si>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</si>
  <si>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</si>
  <si>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</si>
  <si>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</si>
  <si>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</si>
  <si>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</si>
  <si>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</si>
  <si>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</si>
  <si>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</si>
  <si>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</si>
  <si>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</si>
  <si>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</si>
  <si>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</si>
  <si>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</si>
  <si>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</si>
  <si>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</si>
  <si>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</si>
  <si>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</si>
  <si>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</si>
  <si>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</si>
  <si>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</si>
  <si>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</si>
  <si>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</si>
  <si>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</si>
  <si>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</si>
  <si>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</si>
  <si>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</si>
  <si>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</si>
  <si>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</si>
  <si>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</si>
  <si>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</si>
  <si>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</si>
  <si>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</si>
  <si>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</si>
  <si>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</si>
  <si>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</si>
  <si>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</si>
  <si>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</si>
  <si>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</si>
  <si>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</si>
  <si>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</si>
  <si>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</si>
  <si>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</si>
  <si>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</si>
  <si>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</si>
  <si>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</si>
  <si>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</si>
  <si>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</si>
  <si>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</si>
  <si>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</si>
  <si>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</si>
  <si>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</si>
  <si>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</si>
  <si>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</si>
  <si>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</si>
  <si>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</si>
  <si>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</si>
  <si>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</si>
  <si>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</si>
  <si>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</si>
  <si>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</si>
  <si>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</si>
  <si>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</si>
  <si>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</si>
  <si>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</si>
  <si>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</si>
  <si>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</si>
  <si>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</si>
  <si>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</si>
  <si>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</si>
  <si>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</si>
  <si>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</si>
  <si>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</si>
  <si>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</si>
  <si>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</si>
  <si>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</si>
  <si>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</si>
  <si>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</si>
  <si>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</si>
  <si>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</si>
  <si>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</si>
  <si>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</si>
  <si>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</si>
  <si>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</si>
  <si>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</si>
  <si>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</si>
  <si>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</si>
  <si>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</si>
  <si>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</si>
  <si>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</si>
  <si>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</si>
  <si>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</si>
  <si>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</si>
  <si>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</si>
  <si>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</si>
  <si>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</si>
  <si>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</si>
  <si>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</si>
  <si>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</si>
  <si>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</si>
  <si>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</si>
  <si>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</si>
  <si>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</si>
  <si>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</si>
  <si>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</si>
  <si>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</si>
  <si>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</si>
  <si>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</si>
  <si>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</si>
  <si>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</si>
  <si>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</si>
  <si>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</si>
  <si>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</si>
  <si>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</si>
  <si>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</si>
  <si>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</si>
  <si>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</si>
  <si>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</si>
  <si>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</si>
  <si>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</si>
  <si>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</si>
  <si>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</si>
  <si>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</si>
  <si>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</si>
  <si>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</si>
  <si>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</si>
  <si>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</si>
  <si>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</si>
  <si>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</si>
  <si>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</si>
  <si>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</si>
  <si>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</si>
  <si>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</si>
  <si>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</si>
  <si>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</si>
  <si>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</si>
  <si>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</si>
  <si>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</si>
  <si>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</si>
  <si>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</si>
  <si>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</si>
  <si>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</si>
  <si>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</si>
  <si>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</si>
  <si>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</si>
  <si>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</si>
  <si>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</si>
  <si>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</si>
  <si>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</si>
  <si>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</si>
  <si>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</si>
  <si>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</si>
  <si>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</si>
  <si>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</si>
  <si>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</si>
  <si>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</si>
  <si>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</si>
  <si>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</si>
  <si>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</si>
  <si>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</si>
  <si>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</si>
  <si>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</si>
  <si>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</si>
  <si>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</si>
  <si>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</si>
  <si>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</si>
  <si>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</si>
  <si>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</si>
  <si>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</si>
  <si>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</si>
  <si>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</si>
  <si>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</si>
  <si>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</si>
  <si>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</si>
  <si>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</si>
  <si>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</si>
  <si>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</si>
  <si>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</si>
  <si>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</si>
  <si>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</si>
  <si>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</si>
  <si>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</si>
  <si>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</si>
  <si>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</si>
  <si>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</si>
  <si>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</si>
  <si>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</si>
  <si>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</si>
  <si>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</si>
  <si>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</si>
  <si>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</si>
  <si>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</si>
  <si>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</si>
  <si>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</si>
  <si>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</si>
  <si>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</si>
  <si>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</si>
  <si>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</si>
  <si>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</si>
  <si>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</si>
  <si>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</si>
  <si>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</si>
  <si>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</si>
  <si>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</si>
  <si>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</si>
  <si>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</si>
  <si>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</si>
  <si>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</si>
  <si>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</si>
  <si>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</si>
  <si>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</si>
  <si>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</si>
  <si>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</si>
  <si>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</si>
  <si>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</si>
  <si>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</si>
  <si>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</si>
  <si>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</si>
  <si>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</si>
  <si>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</si>
  <si>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</si>
  <si>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</si>
  <si>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</si>
  <si>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</si>
  <si>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</si>
  <si>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</si>
  <si>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</si>
  <si>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</si>
  <si>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</si>
  <si>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</si>
  <si>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</si>
  <si>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</si>
  <si>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</si>
  <si>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</si>
  <si>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</si>
  <si>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</si>
  <si>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</si>
  <si>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</si>
  <si>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</si>
  <si>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</si>
  <si>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</si>
  <si>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</si>
  <si>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</si>
  <si>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</si>
  <si>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</si>
  <si>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</si>
  <si>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</si>
  <si>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</si>
  <si>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</si>
  <si>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</si>
  <si>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</si>
  <si>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</si>
  <si>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</si>
  <si>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</si>
  <si>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</si>
  <si>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</si>
  <si>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</si>
  <si>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</si>
  <si>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</si>
  <si>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</si>
  <si>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</si>
  <si>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</si>
  <si>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</si>
  <si>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</si>
  <si>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</si>
  <si>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</si>
  <si>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</si>
  <si>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</si>
  <si>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</si>
  <si>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</si>
  <si>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</si>
  <si>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</si>
  <si>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</si>
  <si>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</si>
  <si>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</si>
  <si>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</si>
  <si>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</si>
  <si>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</si>
  <si>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</si>
  <si>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</si>
  <si>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</si>
  <si>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</si>
  <si>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</si>
  <si>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</si>
  <si>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</si>
  <si>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</si>
  <si>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</si>
  <si>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</si>
  <si>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</si>
  <si>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</si>
  <si>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</si>
  <si>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</si>
  <si>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</si>
  <si>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</si>
  <si>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</si>
  <si>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</si>
  <si>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</si>
  <si>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</si>
  <si>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</si>
  <si>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</si>
  <si>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</si>
  <si>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</si>
  <si>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</si>
  <si>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</si>
  <si>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</si>
  <si>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</si>
  <si>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</si>
  <si>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</si>
  <si>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</si>
  <si>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</si>
  <si>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</si>
  <si>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</si>
  <si>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</si>
  <si>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</si>
  <si>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</si>
  <si>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</si>
  <si>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</si>
  <si>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</si>
  <si>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</si>
  <si>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</si>
  <si>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</si>
  <si>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</si>
  <si>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</si>
  <si>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</si>
  <si>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</si>
  <si>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</si>
  <si>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</si>
  <si>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</si>
  <si>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</si>
  <si>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</si>
  <si>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</si>
  <si>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</si>
  <si>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</si>
  <si>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</si>
  <si>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</si>
  <si>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</si>
  <si>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</si>
  <si>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</si>
  <si>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</si>
  <si>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</si>
  <si>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</si>
  <si>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</si>
  <si>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</si>
  <si>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</si>
  <si>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</si>
  <si>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</si>
  <si>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</si>
  <si>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</si>
  <si>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</si>
  <si>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</si>
  <si>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</si>
  <si>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</si>
  <si>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</si>
  <si>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</si>
  <si>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</si>
  <si>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</si>
  <si>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</si>
  <si>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</si>
  <si>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</si>
  <si>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</si>
  <si>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</si>
  <si>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</si>
  <si>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</si>
  <si>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</si>
  <si>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</si>
  <si>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</si>
  <si>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</si>
  <si>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</si>
  <si>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</si>
  <si>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</si>
  <si>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</si>
  <si>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</si>
  <si>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</si>
  <si>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</si>
  <si>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</si>
  <si>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</si>
  <si>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</si>
  <si>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</si>
  <si>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</si>
  <si>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</si>
  <si>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</si>
  <si>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</si>
  <si>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</si>
  <si>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</si>
  <si>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</si>
  <si>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</si>
  <si>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</si>
  <si>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</si>
  <si>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</si>
  <si>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</si>
  <si>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</si>
  <si>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</si>
  <si>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</si>
  <si>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</si>
  <si>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</si>
  <si>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</si>
  <si>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</si>
  <si>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</si>
  <si>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</si>
  <si>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</si>
  <si>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</si>
  <si>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</si>
  <si>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</si>
  <si>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</si>
  <si>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</si>
  <si>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</si>
  <si>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</si>
  <si>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</si>
  <si>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</si>
  <si>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</si>
  <si>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</si>
  <si>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</si>
  <si>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</si>
  <si>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</si>
  <si>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</si>
  <si>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</si>
  <si>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</si>
  <si>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</si>
  <si>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</si>
  <si>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</si>
  <si>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</si>
  <si>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</si>
  <si>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</si>
  <si>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</si>
  <si>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</si>
  <si>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</si>
  <si>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</si>
  <si>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</si>
  <si>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</si>
  <si>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</si>
  <si>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</si>
  <si>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</si>
  <si>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</si>
  <si>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</si>
  <si>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</si>
  <si>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</si>
  <si>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</si>
  <si>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</si>
  <si>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</si>
  <si>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</si>
  <si>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</si>
  <si>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</si>
  <si>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</si>
  <si>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</si>
  <si>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</si>
  <si>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</si>
  <si>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</si>
  <si>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</si>
  <si>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</si>
  <si>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</si>
  <si>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</si>
  <si>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</si>
  <si>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</si>
  <si>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</si>
  <si>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</si>
  <si>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</si>
  <si>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</si>
  <si>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</si>
  <si>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</si>
  <si>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</si>
  <si>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</si>
  <si>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</si>
  <si>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</si>
  <si>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</si>
  <si>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</si>
  <si>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</si>
  <si>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</si>
  <si>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</si>
  <si>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</si>
  <si>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</si>
  <si>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</si>
  <si>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</si>
  <si>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</si>
  <si>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</si>
  <si>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</si>
  <si>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</si>
  <si>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</si>
  <si>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</si>
  <si>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</si>
  <si>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</si>
  <si>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</si>
  <si>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</si>
  <si>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</si>
  <si>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</si>
  <si>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</si>
  <si>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</si>
  <si>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</si>
  <si>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</si>
  <si>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</si>
  <si>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</si>
  <si>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</si>
  <si>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</si>
  <si>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</si>
  <si>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</si>
  <si>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</si>
  <si>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</si>
  <si>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</si>
  <si>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</si>
  <si>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</si>
  <si>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</si>
  <si>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</si>
  <si>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</si>
  <si>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</si>
  <si>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</si>
  <si>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</si>
  <si>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</si>
  <si>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</si>
  <si>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</si>
  <si>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</si>
  <si>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</si>
  <si>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</si>
  <si>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</si>
  <si>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</si>
  <si>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</si>
  <si>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</si>
  <si>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</si>
  <si>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</si>
  <si>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</si>
  <si>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</si>
  <si>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</si>
  <si>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</si>
  <si>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</si>
  <si>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</si>
  <si>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</si>
  <si>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</si>
  <si>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</si>
  <si>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</si>
  <si>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</si>
  <si>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</si>
  <si>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</si>
  <si>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</si>
  <si>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</si>
  <si>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</si>
  <si>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</si>
  <si>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</si>
  <si>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</si>
  <si>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</si>
  <si>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</si>
  <si>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</si>
  <si>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</si>
  <si>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</si>
  <si>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</si>
  <si>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</si>
  <si>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</si>
  <si>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</si>
  <si>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</si>
  <si>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</si>
  <si>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</si>
  <si>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</si>
  <si>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</si>
  <si>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</si>
  <si>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</si>
  <si>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</si>
  <si>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</si>
  <si>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</si>
  <si>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</si>
  <si>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</si>
  <si>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</si>
  <si>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</si>
  <si>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</si>
  <si>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</si>
  <si>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</si>
  <si>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</si>
  <si>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</si>
  <si>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</si>
  <si>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</si>
  <si>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</si>
  <si>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</si>
  <si>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</si>
  <si>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</si>
  <si>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</si>
  <si>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</si>
  <si>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</si>
  <si>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</si>
  <si>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</si>
  <si>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</si>
  <si>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</si>
  <si>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</si>
  <si>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</si>
  <si>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</si>
  <si>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</si>
  <si>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</si>
  <si>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</si>
  <si>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</si>
  <si>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</si>
  <si>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</si>
  <si>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</si>
  <si>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</si>
  <si>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</si>
  <si>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</si>
  <si>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</si>
  <si>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</si>
  <si>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</si>
  <si>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</si>
  <si>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</si>
  <si>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</si>
  <si>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</si>
  <si>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</si>
  <si>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</si>
  <si>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</si>
  <si>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</si>
  <si>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</si>
  <si>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</si>
  <si>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</si>
  <si>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</si>
  <si>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</si>
  <si>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</si>
  <si>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</si>
  <si>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</si>
  <si>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</si>
  <si>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</si>
  <si>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</si>
  <si>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</si>
  <si>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</si>
  <si>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</si>
  <si>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</si>
  <si>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</si>
  <si>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</si>
  <si>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</si>
  <si>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</si>
  <si>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</si>
  <si>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</si>
  <si>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</si>
  <si>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</si>
  <si>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</si>
  <si>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</si>
  <si>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</si>
  <si>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</si>
  <si>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</si>
  <si>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</si>
  <si>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</si>
  <si>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</si>
  <si>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</si>
  <si>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</si>
  <si>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</si>
  <si>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</si>
  <si>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</si>
  <si>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</si>
  <si>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</si>
  <si>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</si>
  <si>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</si>
  <si>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</si>
  <si>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</si>
  <si>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</si>
  <si>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</si>
  <si>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</si>
  <si>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</si>
  <si>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</si>
  <si>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</si>
  <si>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</si>
  <si>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</si>
  <si>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</si>
  <si>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</si>
  <si>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</si>
  <si>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</si>
  <si>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</si>
  <si>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</si>
  <si>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</si>
  <si>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</si>
  <si>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</si>
  <si>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</si>
  <si>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</si>
  <si>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</si>
  <si>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</si>
  <si>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</si>
  <si>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</si>
  <si>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</si>
  <si>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</si>
  <si>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</si>
  <si>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</si>
  <si>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</si>
  <si>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</si>
  <si>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</si>
  <si>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</si>
  <si>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</si>
  <si>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</si>
  <si>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</si>
  <si>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</si>
  <si>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</si>
  <si>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</si>
  <si>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</si>
  <si>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</si>
  <si>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</si>
  <si>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</si>
  <si>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</si>
  <si>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</si>
  <si>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</si>
  <si>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</si>
  <si>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</si>
  <si>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</si>
  <si>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</si>
  <si>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</si>
  <si>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</si>
  <si>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</si>
  <si>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</si>
  <si>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</si>
  <si>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</si>
  <si>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</si>
  <si>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</si>
  <si>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</si>
  <si>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</si>
  <si>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</si>
  <si>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</si>
  <si>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</si>
  <si>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</si>
  <si>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</si>
  <si>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</si>
  <si>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</si>
  <si>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</si>
  <si>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</si>
  <si>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</si>
  <si>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</si>
  <si>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</si>
  <si>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</si>
  <si>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</si>
  <si>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</si>
  <si>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</si>
  <si>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</si>
  <si>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</si>
  <si>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</si>
  <si>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</si>
  <si>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</si>
  <si>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</si>
  <si>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</si>
  <si>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</si>
  <si>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</si>
  <si>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</si>
  <si>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</si>
  <si>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</si>
  <si>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</si>
  <si>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</si>
  <si>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</si>
  <si>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</si>
  <si>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</si>
  <si>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</si>
  <si>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</si>
  <si>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</si>
  <si>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</si>
  <si>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</si>
  <si>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</si>
  <si>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</si>
  <si>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</si>
  <si>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</si>
  <si>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</si>
  <si>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</si>
  <si>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</si>
  <si>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</si>
  <si>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</si>
  <si>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</si>
  <si>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</si>
  <si>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</si>
  <si>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</si>
  <si>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</si>
  <si>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</si>
  <si>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</si>
  <si>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</si>
  <si>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</si>
  <si>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</si>
  <si>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</si>
  <si>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</si>
  <si>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</si>
  <si>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</si>
  <si>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</si>
  <si>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</si>
  <si>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</si>
  <si>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</si>
  <si>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</si>
  <si>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</si>
  <si>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</si>
  <si>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</si>
  <si>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</si>
  <si>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</si>
  <si>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</si>
  <si>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</si>
  <si>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</si>
  <si>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</si>
  <si>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</si>
  <si>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</si>
  <si>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</si>
  <si>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</si>
  <si>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</si>
  <si>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</si>
  <si>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</si>
  <si>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</si>
  <si>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</si>
  <si>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</si>
  <si>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</si>
  <si>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</si>
  <si>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</si>
  <si>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</si>
  <si>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</si>
  <si>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</si>
  <si>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</si>
  <si>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</si>
  <si>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</si>
  <si>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</si>
  <si>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</si>
  <si>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</si>
  <si>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</si>
  <si>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</si>
  <si>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</si>
  <si>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</si>
  <si>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</si>
  <si>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</si>
  <si>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</si>
  <si>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</si>
  <si>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</si>
  <si>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</si>
  <si>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</si>
  <si>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</si>
  <si>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</si>
  <si>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</si>
  <si>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</si>
  <si>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</si>
  <si>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</si>
  <si>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</si>
  <si>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</si>
  <si>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</si>
  <si>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</si>
  <si>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</si>
  <si>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</si>
  <si>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</si>
  <si>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</si>
  <si>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</si>
  <si>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</si>
  <si>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</si>
  <si>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</si>
  <si>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</si>
  <si>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</si>
  <si>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</si>
  <si>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</si>
  <si>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</si>
  <si>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</si>
  <si>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</si>
  <si>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</si>
  <si>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</si>
  <si>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</si>
  <si>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</si>
  <si>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</si>
  <si>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</si>
  <si>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</si>
  <si>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</si>
  <si>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</si>
  <si>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</si>
  <si>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</si>
  <si>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</si>
  <si>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</si>
  <si>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</si>
  <si>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</si>
  <si>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</si>
  <si>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</si>
  <si>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</si>
  <si>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</si>
  <si>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</si>
  <si>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</si>
  <si>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</si>
  <si>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</si>
  <si>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</si>
  <si>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</si>
  <si>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</si>
  <si>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</si>
  <si>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</si>
  <si>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</si>
  <si>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</si>
  <si>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</si>
  <si>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</si>
  <si>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</si>
  <si>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</si>
  <si>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</si>
  <si>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</si>
  <si>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</si>
  <si>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</si>
  <si>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</si>
  <si>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</si>
  <si>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</si>
  <si>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</si>
  <si>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</si>
  <si>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</si>
  <si>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</si>
  <si>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</si>
  <si>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</si>
  <si>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</si>
  <si>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</si>
  <si>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</si>
  <si>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</si>
  <si>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</si>
  <si>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</si>
  <si>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</si>
  <si>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</si>
  <si>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</si>
  <si>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</si>
  <si>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</si>
  <si>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</si>
  <si>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</si>
  <si>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</si>
  <si>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</si>
  <si>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</si>
  <si>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</si>
  <si>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</si>
  <si>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</si>
  <si>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</si>
  <si>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</si>
  <si>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</si>
  <si>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</si>
  <si>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</si>
  <si>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</si>
  <si>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</si>
  <si>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</si>
  <si>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</si>
  <si>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</si>
  <si>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</si>
  <si>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</si>
  <si>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</si>
  <si>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</si>
  <si>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</si>
  <si>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</si>
  <si>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</si>
  <si>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</si>
  <si>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</si>
  <si>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</si>
  <si>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</si>
  <si>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</si>
  <si>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</si>
  <si>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</si>
  <si>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</si>
  <si>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</si>
  <si>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</si>
  <si>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</si>
  <si>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</si>
  <si>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</si>
  <si>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</si>
  <si>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</si>
  <si>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</si>
  <si>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</si>
  <si>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</si>
  <si>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</si>
  <si>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</si>
  <si>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</si>
  <si>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</si>
  <si>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</si>
  <si>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</si>
  <si>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</si>
  <si>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</si>
  <si>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</si>
  <si>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</si>
  <si>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</si>
  <si>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</si>
  <si>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</si>
  <si>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</si>
  <si>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</si>
  <si>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</si>
  <si>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</si>
  <si>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</si>
  <si>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</si>
  <si>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</si>
  <si>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</si>
  <si>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</si>
  <si>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</si>
  <si>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</si>
  <si>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</si>
  <si>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</si>
  <si>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</si>
  <si>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</si>
  <si>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</si>
  <si>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</si>
  <si>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</si>
  <si>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</si>
  <si>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</si>
  <si>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</si>
  <si>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</si>
  <si>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</si>
  <si>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</si>
  <si>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</si>
  <si>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</si>
  <si>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</si>
  <si>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</si>
  <si>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</si>
  <si>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</si>
  <si>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</si>
  <si>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</si>
  <si>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</si>
  <si>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</si>
  <si>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</si>
  <si>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</si>
  <si>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</si>
  <si>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</si>
  <si>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</si>
  <si>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</si>
  <si>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</si>
  <si>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</si>
  <si>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</si>
  <si>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</si>
  <si>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</si>
  <si>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</si>
  <si>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</si>
  <si>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</si>
  <si>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</si>
  <si>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</si>
  <si>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</si>
  <si>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</si>
  <si>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</si>
  <si>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</si>
  <si>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</si>
  <si>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</si>
  <si>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</si>
  <si>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</si>
  <si>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</si>
  <si>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</si>
  <si>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</si>
  <si>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</si>
  <si>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</si>
  <si>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</si>
  <si>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</si>
  <si>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</si>
  <si>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</si>
  <si>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</si>
  <si>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</si>
  <si>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</si>
  <si>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</si>
  <si>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</si>
  <si>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</si>
  <si>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</si>
  <si>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</si>
  <si>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</si>
  <si>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</si>
  <si>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</si>
  <si>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</si>
  <si>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</si>
  <si>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</si>
  <si>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</si>
  <si>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</si>
  <si>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</si>
  <si>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</si>
  <si>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</si>
  <si>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</si>
  <si>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</si>
  <si>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</si>
  <si>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</si>
  <si>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</si>
  <si>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</si>
  <si>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</si>
  <si>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</si>
  <si>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</si>
  <si>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</si>
  <si>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</si>
  <si>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</si>
  <si>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</si>
  <si>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</si>
  <si>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</si>
  <si>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</si>
  <si>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</si>
  <si>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</si>
  <si>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</si>
  <si>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</si>
  <si>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</si>
  <si>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</si>
  <si>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</si>
  <si>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</si>
  <si>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</si>
  <si>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</si>
  <si>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</si>
  <si>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</si>
  <si>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</si>
  <si>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</si>
  <si>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</si>
  <si>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</si>
  <si>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</si>
  <si>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</si>
  <si>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</si>
  <si>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</si>
  <si>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</si>
  <si>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</si>
  <si>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</si>
  <si>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</si>
  <si>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</si>
  <si>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</si>
  <si>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</si>
  <si>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</si>
  <si>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</si>
  <si>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</si>
  <si>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</si>
  <si>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</si>
  <si>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</si>
  <si>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</si>
  <si>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</si>
  <si>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</si>
  <si>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</si>
  <si>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</si>
  <si>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</si>
  <si>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</si>
  <si>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</si>
  <si>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</si>
  <si>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</si>
  <si>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</si>
  <si>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</si>
  <si>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</si>
  <si>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</si>
  <si>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</si>
  <si>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</si>
  <si>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</si>
  <si>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</si>
  <si>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</si>
  <si>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</si>
  <si>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</si>
  <si>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</si>
  <si>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</si>
  <si>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</si>
  <si>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</si>
  <si>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</si>
  <si>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</si>
  <si>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</si>
  <si>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</si>
  <si>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</si>
  <si>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</si>
  <si>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</si>
  <si>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</si>
  <si>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</si>
  <si>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</si>
  <si>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</si>
  <si>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</si>
  <si>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</si>
  <si>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</si>
  <si>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</si>
  <si>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</si>
  <si>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</si>
  <si>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</si>
  <si>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</si>
  <si>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</si>
  <si>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</si>
  <si>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</si>
  <si>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</si>
  <si>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</si>
  <si>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</si>
  <si>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</si>
  <si>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</si>
  <si>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</si>
  <si>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</si>
  <si>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</si>
  <si>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</si>
  <si>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</si>
  <si>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</si>
  <si>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</si>
  <si>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</si>
  <si>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</si>
  <si>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</si>
  <si>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</si>
  <si>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</si>
  <si>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</si>
  <si>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</si>
  <si>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</si>
  <si>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</si>
  <si>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</si>
  <si>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</si>
  <si>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</si>
  <si>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</si>
  <si>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</si>
  <si>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</si>
  <si>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</si>
  <si>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</si>
  <si>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</si>
  <si>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</si>
  <si>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</si>
  <si>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</si>
  <si>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</si>
  <si>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</si>
  <si>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</si>
  <si>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</si>
  <si>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</si>
  <si>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</si>
  <si>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</si>
  <si>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</si>
  <si>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</si>
  <si>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</si>
  <si>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</si>
  <si>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</si>
  <si>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</si>
  <si>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</si>
  <si>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</si>
  <si>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</si>
  <si>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</si>
  <si>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</si>
  <si>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</si>
  <si>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</si>
  <si>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</si>
  <si>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</si>
  <si>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</si>
  <si>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</si>
  <si>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</si>
  <si>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</si>
  <si>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</si>
  <si>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</si>
  <si>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</si>
  <si>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</si>
  <si>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</si>
  <si>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</si>
  <si>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</si>
  <si>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</si>
  <si>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</si>
  <si>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</si>
  <si>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</si>
  <si>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</si>
  <si>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</si>
  <si>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</si>
  <si>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</si>
  <si>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</si>
  <si>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</si>
  <si>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</si>
  <si>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</si>
  <si>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</si>
  <si>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</si>
  <si>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</si>
  <si>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</si>
  <si>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</si>
  <si>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</si>
  <si>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</si>
  <si>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</si>
  <si>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</si>
  <si>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</si>
  <si>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</si>
  <si>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</si>
  <si>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</si>
  <si>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</si>
  <si>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</si>
  <si>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</si>
  <si>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</si>
  <si>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</si>
  <si>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</si>
  <si>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</si>
  <si>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</si>
  <si>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</si>
  <si>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</si>
  <si>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</si>
  <si>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</si>
  <si>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</si>
  <si>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</si>
  <si>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</si>
  <si>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</si>
  <si>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</si>
  <si>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</si>
  <si>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</si>
  <si>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</si>
  <si>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</si>
  <si>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</si>
  <si>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</si>
  <si>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</si>
  <si>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</si>
  <si>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</si>
  <si>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</si>
  <si>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</si>
  <si>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</si>
  <si>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</si>
  <si>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</si>
  <si>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</si>
  <si>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</si>
  <si>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</si>
  <si>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</si>
  <si>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</si>
  <si>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</si>
  <si>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</si>
  <si>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</si>
  <si>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</si>
  <si>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</si>
  <si>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</si>
  <si>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</si>
  <si>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</si>
  <si>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</si>
  <si>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</si>
  <si>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</si>
  <si>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</si>
  <si>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</si>
  <si>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</si>
  <si>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</si>
  <si>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</si>
  <si>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</si>
  <si>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</si>
  <si>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</si>
  <si>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</si>
  <si>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</si>
  <si>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</si>
  <si>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</si>
  <si>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</si>
  <si>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</si>
  <si>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</si>
  <si>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</si>
  <si>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</si>
  <si>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</si>
  <si>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</si>
  <si>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</si>
  <si>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</si>
  <si>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</si>
  <si>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</si>
  <si>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</si>
  <si>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</si>
  <si>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</si>
  <si>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</si>
  <si>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</si>
  <si>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</si>
  <si>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</si>
  <si>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</si>
  <si>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</si>
  <si>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</si>
  <si>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</si>
  <si>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</si>
  <si>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</si>
  <si>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</si>
  <si>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</si>
  <si>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</si>
  <si>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</si>
  <si>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</si>
  <si>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</si>
  <si>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</si>
  <si>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</si>
  <si>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</si>
  <si>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</si>
  <si>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</si>
  <si>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</si>
  <si>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</si>
  <si>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</si>
  <si>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</si>
  <si>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</si>
  <si>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</si>
  <si>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</si>
  <si>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</si>
  <si>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</si>
  <si>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</si>
  <si>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</si>
  <si>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</si>
  <si>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</si>
  <si>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</si>
  <si>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</si>
  <si>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</si>
  <si>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</si>
  <si>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</si>
  <si>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</si>
  <si>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</si>
  <si>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</si>
  <si>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</si>
  <si>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</si>
  <si>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</si>
  <si>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</si>
  <si>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</si>
  <si>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</si>
  <si>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</si>
  <si>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</si>
  <si>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</si>
  <si>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</si>
  <si>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</si>
  <si>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</si>
  <si>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</si>
  <si>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</si>
  <si>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</si>
  <si>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</si>
  <si>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</si>
  <si>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</si>
  <si>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</si>
  <si>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</si>
  <si>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</si>
  <si>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</si>
  <si>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</si>
  <si>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</si>
  <si>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</si>
  <si>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</si>
  <si>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</si>
  <si>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</si>
  <si>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</si>
  <si>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</si>
  <si>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</si>
  <si>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</si>
  <si>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</si>
  <si>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</si>
  <si>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</si>
  <si>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</si>
  <si>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</si>
  <si>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</si>
  <si>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</si>
  <si>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</si>
  <si>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</si>
  <si>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</si>
  <si>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</si>
  <si>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</si>
  <si>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</si>
  <si>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</si>
  <si>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</si>
  <si>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</si>
  <si>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</si>
  <si>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</si>
  <si>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</si>
  <si>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</si>
  <si>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</si>
  <si>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</si>
  <si>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</si>
  <si>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</si>
  <si>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</si>
  <si>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</si>
  <si>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</si>
  <si>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</si>
  <si>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</si>
  <si>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</si>
  <si>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</si>
  <si>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</si>
  <si>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</si>
  <si>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</si>
  <si>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</si>
  <si>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</si>
  <si>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</si>
  <si>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</si>
  <si>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</si>
  <si>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</si>
  <si>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</si>
  <si>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</si>
  <si>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</si>
  <si>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</si>
  <si>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</si>
  <si>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</si>
  <si>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</si>
  <si>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</si>
  <si>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</si>
  <si>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</si>
  <si>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</si>
  <si>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</si>
  <si>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</si>
  <si>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</si>
  <si>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</si>
  <si>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</si>
  <si>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</si>
  <si>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</si>
  <si>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</si>
  <si>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</si>
  <si>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</si>
  <si>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</si>
  <si>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</si>
  <si>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</si>
  <si>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</si>
  <si>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</si>
  <si>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</si>
  <si>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</si>
  <si>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</si>
  <si>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</si>
  <si>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</si>
  <si>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</si>
  <si>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</si>
  <si>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</si>
  <si>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</si>
  <si>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</si>
  <si>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</si>
  <si>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</si>
  <si>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</si>
  <si>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</si>
  <si>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</si>
  <si>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</si>
  <si>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</si>
  <si>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</si>
  <si>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</si>
  <si>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</si>
  <si>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</si>
  <si>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</si>
  <si>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</si>
  <si>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</si>
  <si>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</si>
  <si>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</si>
  <si>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</si>
  <si>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</si>
  <si>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</si>
  <si>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</si>
  <si>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</si>
  <si>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</si>
  <si>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</si>
  <si>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</si>
  <si>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</si>
  <si>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</si>
  <si>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</si>
  <si>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</si>
  <si>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</si>
  <si>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</si>
  <si>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</si>
  <si>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</si>
  <si>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</si>
  <si>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</si>
  <si>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</si>
  <si>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</si>
  <si>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</si>
  <si>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</si>
  <si>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</si>
  <si>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</si>
  <si>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</si>
  <si>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</si>
  <si>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</si>
  <si>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</si>
  <si>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</si>
  <si>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</si>
  <si>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</si>
  <si>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</si>
  <si>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</si>
  <si>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</si>
  <si>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</si>
  <si>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</si>
  <si>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</si>
  <si>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</si>
  <si>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</si>
  <si>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</si>
  <si>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</si>
  <si>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</si>
  <si>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</si>
  <si>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</si>
  <si>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</si>
  <si>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</si>
  <si>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</si>
  <si>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</si>
  <si>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</si>
  <si>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</si>
  <si>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</si>
  <si>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</si>
  <si>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</si>
  <si>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</si>
  <si>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</si>
  <si>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</si>
  <si>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</si>
  <si>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</si>
  <si>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</si>
  <si>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</si>
  <si>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</si>
  <si>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</si>
  <si>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</si>
  <si>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</si>
  <si>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</si>
  <si>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</si>
  <si>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</si>
  <si>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</si>
  <si>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</si>
  <si>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</si>
  <si>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</si>
  <si>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</si>
  <si>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</si>
  <si>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</si>
  <si>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</si>
  <si>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</si>
  <si>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</si>
  <si>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</si>
  <si>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</si>
  <si>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</si>
  <si>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</si>
  <si>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</si>
  <si>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</si>
  <si>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</si>
  <si>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</si>
  <si>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</si>
  <si>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</si>
  <si>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</si>
  <si>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</si>
  <si>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</si>
  <si>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</si>
  <si>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</si>
  <si>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</si>
  <si>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</si>
  <si>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</si>
  <si>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</si>
  <si>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</si>
  <si>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</si>
  <si>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</si>
  <si>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</si>
  <si>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</si>
  <si>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</si>
  <si>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</si>
  <si>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</si>
  <si>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</si>
  <si>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</si>
  <si>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</si>
  <si>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</si>
  <si>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</si>
  <si>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</si>
  <si>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</si>
  <si>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</si>
  <si>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</si>
  <si>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</si>
  <si>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</si>
  <si>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</si>
  <si>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</si>
  <si>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</si>
  <si>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</si>
  <si>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</si>
  <si>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</si>
  <si>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</si>
  <si>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</si>
  <si>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</si>
  <si>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</si>
  <si>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</si>
  <si>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</si>
  <si>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</si>
  <si>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</si>
  <si>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</si>
  <si>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</si>
  <si>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</si>
  <si>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</si>
  <si>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</si>
  <si>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</si>
  <si>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</si>
  <si>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</si>
  <si>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</si>
  <si>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</si>
  <si>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</si>
  <si>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</si>
  <si>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</si>
  <si>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</si>
  <si>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</si>
  <si>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</si>
  <si>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</si>
  <si>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</si>
  <si>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</si>
  <si>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</si>
  <si>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</si>
  <si>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</si>
  <si>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</si>
  <si>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</si>
  <si>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</si>
  <si>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</si>
  <si>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</si>
  <si>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</si>
  <si>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</si>
  <si>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</si>
  <si>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</si>
  <si>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</si>
  <si>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</si>
  <si>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</si>
  <si>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</si>
  <si>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</si>
  <si>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</si>
  <si>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</si>
  <si>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</si>
  <si>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</si>
  <si>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</si>
  <si>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</si>
  <si>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</si>
  <si>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</si>
  <si>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</si>
  <si>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</si>
  <si>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</si>
  <si>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</si>
  <si>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</si>
  <si>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</si>
  <si>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</si>
  <si>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</si>
  <si>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</si>
  <si>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</si>
  <si>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</si>
  <si>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</si>
  <si>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</si>
  <si>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</si>
  <si>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</si>
  <si>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</si>
  <si>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</si>
  <si>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</si>
  <si>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</si>
  <si>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</si>
  <si>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</si>
  <si>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</si>
  <si>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</si>
  <si>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</si>
  <si>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</si>
  <si>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</si>
  <si>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</si>
  <si>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</si>
  <si>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</si>
  <si>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</si>
  <si>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</si>
  <si>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</si>
  <si>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</si>
  <si>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</si>
  <si>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</si>
  <si>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</si>
  <si>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</si>
  <si>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</si>
  <si>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</si>
  <si>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</si>
  <si>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</si>
  <si>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</si>
  <si>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</si>
  <si>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</si>
  <si>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</si>
  <si>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</si>
  <si>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</si>
  <si>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</si>
  <si>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</si>
  <si>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</si>
  <si>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</si>
  <si>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</si>
  <si>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</si>
  <si>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</si>
  <si>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</si>
  <si>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</si>
  <si>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</si>
  <si>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</si>
  <si>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</si>
  <si>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</si>
  <si>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</si>
  <si>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</si>
  <si>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</si>
  <si>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</si>
  <si>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</si>
  <si>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</si>
  <si>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</si>
  <si>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</si>
  <si>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</si>
  <si>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</si>
  <si>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</si>
  <si>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</si>
  <si>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</si>
  <si>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</si>
  <si>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</si>
  <si>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</si>
  <si>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</si>
  <si>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</si>
  <si>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</si>
  <si>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</si>
  <si>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</si>
  <si>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</si>
  <si>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</si>
  <si>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</si>
  <si>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</si>
  <si>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</si>
  <si>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</si>
  <si>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</si>
  <si>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</si>
  <si>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</si>
  <si>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</si>
  <si>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</si>
  <si>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</si>
  <si>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</si>
  <si>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</si>
  <si>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</si>
  <si>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</si>
  <si>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</si>
  <si>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</si>
  <si>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</si>
  <si>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</si>
  <si>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</si>
  <si>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</si>
  <si>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</si>
  <si>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</si>
  <si>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</si>
  <si>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</si>
  <si>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</si>
  <si>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</si>
  <si>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</si>
  <si>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</si>
  <si>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</si>
  <si>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</si>
  <si>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</si>
  <si>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</si>
  <si>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</si>
  <si>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</si>
  <si>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</si>
  <si>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</si>
  <si>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</si>
  <si>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</si>
  <si>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</si>
  <si>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</si>
  <si>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</si>
  <si>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</si>
  <si>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</si>
  <si>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</si>
  <si>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</si>
  <si>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</si>
  <si>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</si>
  <si>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</si>
  <si>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</si>
  <si>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</si>
  <si>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</si>
  <si>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</si>
  <si>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</si>
  <si>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</si>
  <si>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</si>
  <si>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</si>
  <si>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</si>
  <si>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</si>
  <si>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</si>
  <si>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</si>
  <si>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</si>
  <si>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</si>
  <si>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</si>
  <si>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</si>
  <si>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</si>
  <si>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</si>
  <si>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</si>
  <si>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</si>
  <si>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</si>
  <si>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</si>
  <si>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</si>
  <si>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</si>
  <si>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</si>
  <si>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</si>
  <si>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</si>
  <si>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</si>
  <si>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</si>
  <si>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</si>
  <si>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</si>
  <si>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</si>
  <si>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</si>
  <si>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</si>
  <si>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</si>
  <si>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</si>
  <si>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</si>
  <si>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</si>
  <si>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</si>
  <si>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</si>
  <si>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</si>
  <si>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</si>
  <si>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</si>
  <si>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</si>
  <si>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</si>
  <si>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</si>
  <si>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</si>
  <si>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</si>
  <si>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</si>
  <si>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</si>
  <si>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</si>
  <si>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</si>
  <si>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</si>
  <si>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</si>
  <si>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</si>
  <si>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</si>
  <si>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</si>
  <si>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</si>
  <si>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</si>
  <si>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</si>
  <si>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</si>
  <si>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</si>
  <si>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</si>
  <si>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</si>
  <si>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</si>
  <si>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</si>
  <si>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</si>
  <si>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</si>
  <si>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</si>
  <si>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</si>
  <si>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</si>
  <si>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</si>
  <si>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</si>
  <si>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</si>
  <si>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</si>
  <si>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</si>
  <si>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</si>
  <si>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</si>
  <si>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</si>
  <si>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</si>
  <si>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</si>
  <si>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</si>
  <si>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</si>
  <si>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</si>
  <si>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</si>
  <si>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</si>
  <si>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</si>
  <si>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</si>
  <si>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</si>
  <si>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</si>
  <si>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</si>
  <si>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</si>
  <si>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</si>
  <si>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</si>
  <si>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</si>
  <si>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</si>
  <si>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</si>
  <si>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</si>
  <si>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</si>
  <si>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</si>
  <si>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</si>
  <si>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</si>
  <si>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</si>
  <si>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</si>
  <si>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</si>
  <si>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</si>
  <si>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</si>
  <si>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</si>
  <si>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</si>
  <si>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</si>
  <si>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</si>
  <si>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</si>
  <si>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</si>
  <si>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</si>
  <si>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</si>
  <si>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</si>
  <si>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</si>
  <si>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</si>
  <si>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</si>
  <si>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</si>
  <si>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</si>
  <si>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</si>
  <si>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</si>
  <si>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</si>
  <si>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</si>
  <si>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</si>
  <si>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</si>
  <si>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</si>
  <si>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</si>
  <si>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</si>
  <si>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</si>
  <si>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</si>
  <si>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</si>
  <si>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</si>
  <si>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</si>
  <si>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</si>
  <si>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</si>
  <si>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</si>
  <si>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</si>
  <si>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</si>
  <si>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</si>
  <si>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</si>
  <si>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</si>
  <si>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</si>
  <si>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</si>
  <si>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</si>
  <si>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</si>
  <si>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</si>
  <si>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</si>
  <si>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</si>
  <si>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</si>
  <si>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</si>
  <si>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</si>
  <si>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</si>
  <si>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</si>
  <si>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</si>
  <si>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</si>
  <si>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</si>
  <si>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</si>
  <si>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</si>
  <si>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</si>
  <si>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</si>
  <si>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</si>
  <si>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</si>
  <si>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</si>
  <si>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</si>
  <si>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</si>
  <si>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</si>
  <si>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</si>
  <si>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</si>
  <si>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</si>
  <si>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</si>
  <si>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</si>
  <si>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</si>
  <si>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</si>
  <si>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</si>
  <si>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</si>
  <si>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</si>
  <si>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</si>
  <si>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</si>
  <si>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</si>
  <si>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</si>
  <si>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</si>
  <si>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</si>
  <si>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</si>
  <si>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</si>
  <si>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</si>
  <si>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</si>
  <si>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</si>
  <si>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</si>
  <si>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</si>
  <si>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</si>
  <si>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</si>
  <si>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</si>
  <si>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</si>
  <si>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</si>
  <si>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</si>
  <si>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</si>
  <si>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</si>
  <si>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</si>
  <si>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</si>
  <si>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</si>
  <si>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</si>
  <si>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</si>
  <si>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</si>
  <si>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</si>
  <si>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</si>
  <si>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</si>
  <si>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</si>
  <si>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</si>
  <si>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</si>
  <si>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</si>
  <si>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</si>
  <si>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</si>
  <si>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</si>
  <si>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</si>
  <si>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</si>
  <si>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</si>
  <si>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</si>
  <si>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</si>
  <si>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</si>
  <si>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</si>
  <si>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</si>
  <si>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</si>
  <si>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</si>
  <si>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</si>
  <si>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</si>
  <si>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</si>
  <si>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</si>
  <si>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</si>
  <si>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</si>
  <si>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</si>
  <si>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</si>
  <si>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</si>
  <si>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</si>
  <si>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</si>
  <si>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</si>
  <si>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</si>
  <si>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</si>
  <si>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</si>
  <si>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</si>
  <si>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</si>
  <si>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</si>
  <si>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</si>
  <si>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</si>
  <si>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</si>
  <si>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</si>
  <si>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</si>
  <si>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</si>
  <si>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</si>
  <si>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</si>
  <si>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</si>
  <si>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</si>
  <si>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</si>
  <si>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</si>
  <si>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</si>
  <si>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</si>
  <si>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</si>
  <si>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</si>
  <si>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</si>
  <si>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</si>
  <si>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</si>
  <si>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</si>
  <si>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</si>
  <si>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</si>
  <si>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</si>
  <si>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</si>
  <si>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</si>
  <si>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</si>
  <si>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</si>
  <si>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</si>
  <si>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</si>
  <si>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</si>
  <si>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</si>
  <si>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</si>
  <si>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</si>
  <si>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</si>
  <si>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</si>
  <si>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</si>
  <si>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</si>
  <si>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</si>
  <si>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</si>
  <si>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</si>
  <si>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</si>
  <si>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</si>
  <si>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</si>
  <si>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</si>
  <si>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</si>
  <si>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</si>
  <si>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</si>
  <si>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</si>
  <si>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</si>
  <si>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</si>
  <si>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</si>
  <si>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</si>
  <si>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</si>
  <si>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</si>
  <si>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</si>
  <si>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</si>
  <si>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</si>
  <si>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</si>
  <si>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</si>
  <si>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</si>
  <si>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</si>
  <si>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</si>
  <si>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</si>
  <si>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</si>
  <si>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</si>
  <si>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</si>
  <si>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</si>
  <si>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</si>
  <si>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</si>
  <si>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</si>
  <si>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</si>
  <si>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</si>
  <si>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</si>
  <si>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</si>
  <si>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</si>
  <si>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</si>
  <si>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</si>
  <si>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</si>
  <si>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</si>
  <si>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</si>
  <si>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</si>
  <si>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</si>
  <si>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</si>
  <si>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</si>
  <si>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</si>
  <si>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</si>
  <si>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</si>
  <si>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</si>
  <si>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</si>
  <si>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</si>
  <si>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</si>
  <si>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</si>
  <si>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</si>
  <si>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</si>
  <si>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</si>
  <si>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</si>
  <si>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</si>
  <si>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</si>
  <si>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</si>
  <si>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</si>
  <si>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</si>
  <si>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</si>
  <si>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</si>
  <si>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</si>
  <si>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</si>
  <si>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</si>
  <si>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</si>
  <si>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</si>
  <si>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</si>
  <si>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</si>
  <si>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</si>
  <si>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</si>
  <si>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</si>
  <si>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</si>
  <si>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</si>
  <si>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</si>
  <si>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</si>
  <si>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</si>
  <si>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</si>
  <si>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</si>
  <si>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</si>
  <si>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</si>
  <si>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</si>
  <si>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</si>
  <si>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</si>
  <si>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</si>
  <si>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</si>
  <si>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</si>
  <si>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</si>
  <si>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</si>
  <si>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</si>
  <si>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</si>
  <si>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</si>
  <si>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</si>
  <si>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</si>
  <si>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</si>
  <si>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</si>
  <si>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</si>
  <si>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</si>
  <si>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</si>
  <si>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</si>
  <si>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</si>
  <si>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</si>
  <si>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</si>
  <si>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</si>
  <si>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</si>
  <si>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</si>
  <si>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</si>
  <si>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</si>
  <si>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</si>
  <si>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</si>
  <si>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</si>
  <si>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</si>
  <si>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</si>
  <si>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</si>
  <si>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</si>
  <si>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</si>
  <si>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</si>
  <si>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</si>
  <si>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</si>
  <si>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</si>
  <si>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</si>
  <si>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</si>
  <si>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</si>
  <si>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</si>
  <si>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</si>
  <si>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</si>
  <si>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</si>
  <si>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</si>
  <si>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</si>
  <si>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</si>
  <si>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</si>
  <si>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</si>
  <si>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</si>
  <si>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</si>
  <si>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</si>
  <si>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</si>
  <si>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</si>
  <si>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</si>
  <si>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</si>
  <si>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</si>
  <si>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</si>
  <si>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</si>
  <si>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</si>
  <si>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</si>
  <si>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</si>
  <si>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</si>
  <si>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</si>
  <si>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</si>
  <si>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</si>
  <si>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</si>
  <si>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</si>
  <si>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</si>
  <si>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</si>
  <si>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</si>
  <si>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</si>
  <si>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</si>
  <si>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</si>
  <si>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</si>
  <si>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</si>
  <si>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</si>
  <si>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</si>
  <si>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</si>
  <si>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</si>
  <si>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</si>
  <si>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</si>
  <si>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</si>
  <si>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</si>
  <si>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</si>
  <si>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</si>
  <si>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</si>
  <si>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</si>
  <si>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</si>
  <si>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</si>
  <si>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</si>
  <si>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</si>
  <si>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</si>
  <si>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</si>
  <si>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</si>
  <si>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</si>
  <si>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</si>
  <si>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</si>
  <si>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</si>
  <si>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</si>
  <si>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</si>
  <si>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</si>
  <si>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</si>
  <si>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</si>
  <si>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</si>
  <si>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</si>
  <si>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</si>
  <si>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</si>
  <si>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</si>
  <si>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</si>
  <si>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</si>
  <si>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</si>
  <si>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</si>
  <si>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</si>
  <si>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</si>
  <si>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</si>
  <si>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</si>
  <si>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</si>
  <si>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</si>
  <si>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</si>
  <si>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</si>
  <si>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</si>
  <si>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</si>
  <si>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</si>
  <si>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</si>
  <si>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</si>
  <si>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</si>
  <si>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</si>
  <si>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</si>
  <si>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</si>
  <si>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</si>
  <si>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</si>
  <si>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</si>
  <si>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</si>
  <si>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</si>
  <si>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</si>
  <si>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</si>
  <si>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</si>
  <si>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</si>
  <si>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</si>
  <si>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</si>
  <si>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</si>
  <si>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</si>
  <si>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</si>
  <si>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</si>
  <si>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</si>
  <si>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</si>
  <si>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</si>
  <si>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</si>
  <si>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</si>
  <si>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</si>
  <si>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</si>
  <si>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</si>
  <si>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</si>
  <si>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</si>
  <si>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</si>
  <si>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</si>
  <si>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</si>
  <si>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</si>
  <si>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</si>
  <si>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</si>
  <si>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</si>
  <si>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</si>
  <si>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</si>
  <si>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</si>
  <si>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</si>
  <si>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</si>
  <si>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</si>
  <si>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</si>
  <si>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</si>
  <si>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</si>
  <si>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</si>
  <si>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</si>
  <si>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</si>
  <si>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</si>
  <si>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</si>
  <si>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</si>
  <si>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</si>
  <si>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</si>
  <si>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</si>
  <si>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</si>
  <si>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</si>
  <si>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</si>
  <si>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</si>
  <si>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</si>
  <si>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</si>
  <si>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</si>
  <si>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</si>
  <si>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</si>
  <si>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</si>
  <si>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</si>
  <si>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</si>
  <si>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</si>
  <si>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</si>
  <si>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</si>
  <si>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</si>
  <si>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</si>
  <si>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</si>
  <si>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</si>
  <si>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</si>
  <si>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</si>
  <si>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</si>
  <si>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</si>
  <si>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</si>
  <si>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</si>
  <si>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</si>
  <si>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</si>
  <si>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</si>
  <si>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</si>
  <si>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</si>
  <si>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</si>
  <si>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</si>
  <si>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</si>
  <si>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</si>
  <si>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</si>
  <si>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</si>
  <si>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</si>
  <si>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</si>
  <si>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</si>
  <si>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</si>
  <si>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</si>
  <si>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</si>
  <si>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</si>
  <si>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</si>
  <si>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</si>
  <si>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</si>
  <si>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</si>
  <si>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</si>
  <si>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</si>
  <si>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</si>
  <si>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</si>
  <si>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</si>
  <si>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</si>
  <si>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</si>
  <si>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</si>
  <si>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</si>
  <si>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</si>
  <si>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</si>
  <si>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</si>
  <si>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</si>
  <si>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</si>
  <si>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</si>
  <si>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</si>
  <si>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</si>
  <si>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</si>
  <si>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</si>
  <si>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</si>
  <si>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</si>
  <si>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</si>
  <si>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</si>
  <si>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</si>
  <si>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</si>
  <si>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</si>
  <si>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</si>
  <si>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</si>
  <si>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</si>
  <si>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</si>
  <si>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</si>
  <si>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</si>
  <si>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</si>
  <si>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</si>
  <si>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</si>
  <si>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</si>
  <si>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</si>
  <si>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</si>
  <si>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</si>
  <si>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</si>
  <si>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</si>
  <si>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</si>
  <si>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</si>
  <si>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</si>
  <si>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</si>
  <si>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</si>
  <si>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</si>
  <si>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</si>
  <si>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</si>
  <si>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</si>
  <si>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</si>
  <si>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</si>
  <si>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</si>
  <si>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</si>
  <si>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</si>
  <si>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</si>
  <si>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</si>
  <si>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</si>
  <si>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</si>
  <si>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</si>
  <si>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</si>
  <si>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</si>
  <si>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</si>
  <si>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</si>
  <si>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</si>
  <si>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</si>
  <si>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</si>
  <si>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</si>
  <si>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</si>
  <si>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</si>
  <si>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</si>
  <si>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</si>
  <si>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</si>
  <si>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</si>
  <si>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</si>
  <si>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</si>
  <si>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</si>
  <si>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</si>
  <si>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</si>
  <si>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</si>
  <si>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</si>
  <si>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</si>
  <si>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</si>
  <si>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</si>
  <si>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</si>
  <si>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</si>
  <si>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</si>
  <si>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</si>
  <si>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</si>
  <si>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</si>
  <si>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</si>
  <si>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</si>
  <si>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</si>
  <si>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</si>
  <si>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</si>
  <si>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</si>
  <si>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</si>
  <si>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</si>
  <si>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</si>
  <si>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</si>
  <si>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</si>
  <si>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</si>
  <si>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</si>
  <si>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</si>
  <si>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</si>
  <si>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</si>
  <si>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</si>
  <si>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</si>
  <si>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</si>
  <si>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</si>
  <si>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</si>
  <si>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</si>
  <si>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</si>
  <si>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</si>
  <si>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</si>
  <si>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</si>
  <si>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</si>
  <si>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</si>
  <si>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</si>
  <si>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</si>
  <si>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</si>
  <si>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</si>
  <si>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</si>
  <si>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</si>
  <si>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</si>
  <si>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</si>
  <si>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</si>
  <si>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</si>
  <si>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</si>
  <si>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</si>
  <si>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</si>
  <si>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</si>
  <si>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</si>
  <si>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</si>
  <si>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</si>
  <si>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</si>
  <si>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</si>
  <si>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</si>
  <si>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</si>
  <si>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</si>
  <si>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</si>
  <si>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</si>
  <si>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</si>
  <si>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</si>
  <si>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</si>
  <si>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</si>
  <si>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</si>
  <si>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</si>
  <si>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</si>
  <si>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</si>
  <si>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</si>
  <si>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</si>
  <si>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</si>
  <si>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</si>
  <si>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</si>
  <si>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</si>
  <si>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</si>
  <si>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</si>
  <si>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</si>
  <si>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</si>
  <si>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</si>
  <si>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</si>
  <si>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</si>
  <si>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</si>
  <si>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</si>
  <si>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</si>
  <si>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</si>
  <si>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</si>
  <si>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</si>
  <si>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</si>
  <si>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</si>
  <si>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</si>
  <si>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</si>
  <si>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</si>
  <si>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</si>
  <si>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</si>
  <si>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</si>
  <si>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</si>
  <si>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</si>
  <si>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</si>
  <si>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</si>
  <si>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</si>
  <si>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</si>
  <si>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</si>
  <si>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</si>
  <si>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</si>
  <si>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</si>
  <si>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</si>
  <si>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</si>
  <si>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</si>
  <si>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</si>
  <si>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</si>
  <si>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</si>
  <si>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</si>
  <si>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</si>
  <si>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</si>
  <si>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</si>
  <si>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</si>
  <si>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</si>
  <si>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</si>
  <si>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</si>
  <si>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</si>
  <si>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</si>
  <si>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</si>
  <si>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</si>
  <si>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</si>
  <si>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</si>
  <si>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</si>
  <si>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</si>
  <si>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</si>
  <si>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</si>
  <si>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</si>
  <si>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</si>
  <si>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</si>
  <si>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</si>
  <si>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</si>
  <si>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</si>
  <si>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</si>
  <si>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</si>
  <si>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</si>
  <si>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</si>
  <si>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</si>
  <si>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</si>
  <si>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</si>
  <si>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</si>
  <si>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</si>
  <si>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</si>
  <si>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</si>
  <si>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</si>
  <si>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</si>
  <si>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</si>
  <si>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</si>
  <si>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</si>
  <si>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</si>
  <si>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</si>
  <si>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</si>
  <si>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</si>
  <si>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</si>
  <si>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</si>
  <si>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</si>
  <si>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</si>
  <si>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</si>
  <si>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</si>
  <si>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</si>
  <si>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</si>
  <si>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</si>
  <si>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</si>
  <si>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</si>
  <si>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</si>
  <si>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</si>
  <si>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</si>
  <si>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</si>
  <si>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</si>
  <si>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</si>
  <si>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</si>
  <si>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</si>
  <si>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</si>
  <si>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</si>
  <si>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</si>
  <si>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</si>
  <si>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</si>
  <si>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</si>
  <si>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</si>
  <si>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</si>
  <si>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</si>
  <si>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</si>
  <si>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</si>
  <si>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</si>
  <si>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</si>
  <si>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</si>
  <si>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</si>
  <si>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</si>
  <si>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</si>
  <si>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</si>
  <si>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</si>
  <si>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</si>
  <si>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</si>
  <si>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</si>
  <si>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</si>
  <si>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</si>
  <si>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</si>
  <si>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</si>
  <si>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</si>
  <si>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</si>
  <si>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</si>
  <si>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</si>
  <si>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</si>
  <si>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</si>
  <si>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</si>
  <si>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</si>
  <si>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</si>
  <si>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</si>
  <si>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</si>
  <si>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</si>
  <si>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</si>
  <si>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</si>
  <si>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</si>
  <si>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</si>
  <si>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</si>
  <si>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</si>
  <si>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</si>
  <si>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</si>
  <si>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</si>
  <si>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</si>
  <si>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</si>
  <si>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</si>
  <si>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</si>
  <si>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</si>
  <si>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</si>
  <si>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</si>
  <si>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</si>
  <si>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</si>
  <si>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</si>
  <si>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</si>
  <si>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</si>
  <si>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</si>
  <si>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</si>
  <si>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</si>
  <si>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</si>
  <si>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</si>
  <si>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</si>
  <si>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</si>
  <si>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</si>
  <si>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</si>
  <si>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</si>
  <si>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</si>
  <si>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</si>
  <si>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</si>
  <si>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</si>
  <si>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</si>
  <si>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</si>
  <si>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</si>
  <si>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</si>
  <si>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</si>
  <si>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</si>
  <si>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</si>
  <si>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</si>
  <si>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</si>
  <si>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</si>
  <si>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</si>
  <si>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</si>
  <si>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</si>
  <si>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</si>
  <si>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</si>
  <si>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</si>
  <si>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</si>
  <si>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</si>
  <si>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</si>
  <si>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</si>
  <si>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</si>
  <si>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</si>
  <si>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</si>
  <si>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</si>
  <si>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</si>
  <si>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</si>
  <si>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</si>
  <si>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</si>
  <si>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</si>
  <si>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</si>
  <si>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</si>
  <si>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</si>
  <si>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</si>
  <si>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</si>
  <si>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</si>
  <si>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</si>
  <si>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</si>
  <si>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</si>
  <si>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</si>
  <si>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</si>
  <si>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</si>
  <si>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</si>
  <si>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</si>
  <si>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</si>
  <si>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</si>
  <si>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</si>
  <si>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</si>
  <si>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</si>
  <si>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</si>
  <si>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</si>
  <si>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</si>
  <si>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</si>
  <si>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</si>
  <si>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</si>
  <si>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</si>
  <si>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</si>
  <si>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</si>
  <si>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</si>
  <si>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</si>
  <si>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</si>
  <si>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</si>
  <si>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</si>
  <si>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</si>
  <si>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</si>
  <si>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</si>
  <si>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</si>
  <si>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</si>
  <si>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</si>
  <si>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</si>
  <si>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</si>
  <si>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</si>
  <si>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</si>
  <si>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</si>
  <si>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</si>
  <si>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</si>
  <si>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</si>
  <si>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</si>
  <si>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</si>
  <si>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</si>
  <si>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</si>
  <si>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</si>
  <si>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</si>
  <si>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</si>
  <si>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</si>
  <si>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</si>
  <si>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</si>
  <si>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</si>
  <si>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</si>
  <si>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</si>
  <si>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</si>
  <si>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</si>
  <si>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</si>
  <si>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</si>
  <si>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</si>
  <si>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</si>
  <si>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</si>
  <si>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</si>
  <si>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</si>
  <si>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</si>
  <si>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</si>
  <si>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</si>
  <si>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</si>
  <si>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</si>
  <si>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</si>
  <si>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</si>
  <si>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</si>
  <si>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</si>
  <si>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</si>
  <si>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</si>
  <si>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</si>
  <si>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</si>
  <si>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</si>
  <si>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</si>
  <si>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</si>
  <si>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</si>
  <si>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</si>
  <si>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</si>
  <si>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</si>
  <si>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</si>
  <si>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</si>
  <si>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</si>
  <si>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</si>
  <si>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</si>
  <si>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</si>
  <si>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</si>
  <si>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</si>
  <si>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</si>
  <si>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</si>
  <si>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</si>
  <si>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</si>
  <si>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</si>
  <si>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</si>
  <si>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</si>
  <si>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</si>
  <si>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</si>
  <si>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</si>
  <si>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</si>
  <si>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</si>
  <si>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</si>
  <si>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</si>
  <si>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</si>
  <si>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</si>
  <si>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</si>
  <si>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</si>
  <si>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</si>
  <si>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</si>
  <si>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</si>
  <si>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</si>
  <si>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</si>
  <si>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</si>
  <si>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</si>
  <si>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</si>
  <si>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</si>
  <si>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</si>
  <si>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</si>
  <si>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</si>
  <si>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</si>
  <si>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</si>
  <si>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</si>
  <si>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</si>
  <si>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</si>
  <si>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</si>
  <si>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</si>
  <si>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</si>
  <si>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</si>
  <si>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</si>
  <si>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</si>
  <si>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</si>
  <si>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</si>
  <si>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</si>
  <si>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</si>
  <si>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</si>
  <si>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</si>
  <si>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</si>
  <si>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</si>
  <si>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</si>
  <si>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</si>
  <si>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</si>
  <si>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</si>
  <si>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</si>
  <si>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</si>
  <si>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</si>
  <si>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</si>
  <si>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</si>
  <si>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</si>
  <si>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</si>
  <si>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</si>
  <si>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</si>
  <si>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</si>
  <si>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</si>
  <si>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</si>
  <si>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</si>
  <si>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</si>
  <si>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</si>
  <si>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</si>
  <si>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</si>
  <si>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</si>
  <si>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</si>
  <si>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</si>
  <si>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</si>
  <si>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</si>
  <si>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</si>
  <si>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</si>
  <si>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</si>
  <si>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</si>
  <si>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</si>
  <si>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</si>
  <si>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</si>
  <si>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</si>
  <si>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</si>
  <si>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</si>
  <si>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</si>
  <si>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</si>
  <si>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</si>
  <si>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</si>
  <si>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</si>
  <si>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</si>
  <si>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</si>
  <si>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</si>
  <si>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</si>
  <si>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</si>
  <si>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</si>
  <si>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</si>
  <si>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</si>
  <si>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</si>
  <si>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</si>
  <si>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</si>
  <si>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</si>
  <si>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</si>
  <si>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</si>
  <si>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</si>
  <si>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</si>
  <si>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</si>
  <si>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</si>
  <si>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</si>
  <si>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</si>
  <si>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</si>
  <si>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</si>
  <si>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</si>
  <si>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</si>
  <si>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</si>
  <si>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</si>
  <si>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</si>
  <si>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</si>
  <si>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</si>
  <si>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</si>
  <si>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</si>
  <si>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</si>
  <si>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</si>
  <si>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</si>
  <si>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</si>
  <si>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</si>
  <si>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</si>
  <si>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</si>
  <si>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</si>
  <si>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</si>
  <si>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</si>
  <si>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</si>
  <si>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</si>
  <si>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</si>
  <si>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</si>
  <si>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</si>
  <si>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</si>
  <si>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</si>
  <si>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</si>
  <si>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</si>
  <si>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</si>
  <si>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</si>
  <si>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</si>
  <si>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</si>
  <si>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</si>
  <si>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</si>
  <si>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</si>
  <si>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</si>
  <si>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</si>
  <si>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</si>
  <si>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</si>
  <si>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</si>
  <si>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</si>
  <si>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</si>
  <si>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</si>
  <si>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</si>
  <si>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</si>
  <si>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</si>
  <si>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</si>
  <si>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</si>
  <si>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</si>
  <si>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</si>
  <si>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</si>
  <si>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</si>
  <si>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</si>
  <si>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</si>
  <si>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</si>
  <si>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</si>
  <si>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</si>
  <si>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</si>
  <si>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</si>
  <si>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</si>
  <si>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</si>
  <si>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</si>
  <si>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</si>
  <si>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</si>
  <si>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</si>
  <si>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</si>
  <si>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</si>
  <si>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</si>
  <si>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</si>
  <si>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</si>
  <si>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</si>
  <si>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</si>
  <si>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</si>
  <si>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</si>
  <si>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</si>
  <si>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</si>
  <si>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</si>
  <si>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</si>
  <si>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</si>
  <si>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</si>
  <si>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</si>
  <si>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</si>
  <si>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</si>
  <si>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</si>
  <si>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</si>
  <si>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</si>
  <si>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</si>
  <si>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</si>
  <si>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</si>
  <si>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</si>
  <si>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</si>
  <si>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</si>
  <si>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</si>
  <si>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</si>
  <si>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</si>
  <si>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</si>
  <si>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</si>
  <si>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</si>
  <si>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</si>
  <si>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</si>
  <si>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</si>
  <si>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</si>
  <si>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</si>
  <si>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</si>
  <si>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</si>
  <si>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</si>
  <si>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</si>
  <si>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</si>
  <si>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</si>
  <si>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</si>
  <si>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</si>
  <si>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</si>
  <si>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</si>
  <si>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</si>
  <si>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</si>
  <si>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</si>
  <si>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</si>
  <si>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</si>
  <si>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</si>
  <si>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</si>
  <si>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</si>
  <si>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</si>
  <si>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</si>
  <si>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</si>
  <si>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</si>
  <si>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</si>
  <si>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</si>
  <si>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</si>
  <si>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</si>
  <si>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</si>
  <si>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</si>
  <si>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</si>
  <si>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</si>
  <si>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</si>
  <si>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</si>
  <si>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</si>
  <si>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</si>
  <si>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</si>
  <si>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</si>
  <si>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</si>
  <si>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</si>
  <si>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</si>
  <si>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</si>
  <si>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</si>
  <si>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</si>
  <si>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</si>
  <si>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</si>
  <si>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</si>
  <si>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</si>
  <si>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</si>
  <si>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</si>
  <si>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</si>
  <si>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</si>
  <si>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</si>
  <si>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</si>
  <si>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</si>
  <si>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</si>
  <si>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</si>
  <si>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</si>
  <si>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</si>
  <si>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</si>
  <si>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</si>
  <si>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</si>
  <si>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</si>
  <si>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</si>
  <si>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</si>
  <si>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</si>
  <si>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</si>
  <si>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</si>
  <si>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</si>
  <si>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</si>
  <si>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</si>
  <si>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</si>
  <si>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</si>
  <si>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</si>
  <si>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</si>
  <si>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</si>
  <si>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</si>
  <si>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</si>
  <si>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</si>
  <si>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</si>
  <si>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</si>
  <si>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</si>
  <si>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</si>
  <si>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</si>
  <si>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</si>
  <si>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</si>
  <si>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</si>
  <si>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</si>
  <si>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</si>
  <si>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</si>
  <si>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</si>
  <si>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</si>
  <si>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</si>
  <si>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</si>
  <si>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</si>
  <si>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</si>
  <si>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</si>
  <si>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</si>
  <si>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</si>
  <si>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</si>
  <si>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</si>
  <si>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</si>
  <si>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</si>
  <si>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</si>
  <si>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</si>
  <si>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</si>
  <si>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</si>
  <si>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</si>
  <si>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</si>
  <si>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</si>
  <si>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</si>
  <si>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</si>
  <si>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</si>
  <si>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</si>
  <si>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</si>
  <si>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</si>
  <si>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</si>
  <si>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</si>
  <si>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</si>
  <si>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</si>
  <si>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</si>
  <si>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</si>
  <si>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</si>
  <si>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</si>
  <si>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</si>
  <si>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</si>
  <si>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</si>
  <si>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</si>
  <si>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</si>
  <si>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</si>
  <si>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</si>
  <si>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</si>
  <si>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</si>
  <si>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</si>
  <si>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</si>
  <si>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</si>
  <si>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</si>
  <si>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</si>
  <si>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</si>
  <si>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</si>
  <si>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</si>
  <si>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</si>
  <si>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</si>
  <si>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</si>
  <si>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</si>
  <si>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</si>
  <si>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</si>
  <si>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</si>
  <si>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</si>
  <si>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</si>
  <si>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</si>
  <si>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</si>
  <si>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</si>
  <si>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</si>
  <si>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</si>
  <si>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</si>
  <si>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</si>
  <si>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</si>
  <si>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</si>
  <si>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</si>
  <si>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</si>
  <si>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</si>
  <si>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</si>
  <si>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</si>
  <si>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</si>
  <si>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</si>
  <si>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</si>
  <si>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</si>
  <si>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</si>
  <si>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</si>
  <si>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</si>
  <si>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</si>
  <si>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</si>
  <si>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</si>
  <si>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</si>
  <si>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</si>
  <si>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</si>
  <si>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</si>
  <si>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</si>
  <si>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</si>
  <si>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</si>
  <si>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</si>
  <si>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</si>
  <si>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</si>
  <si>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</si>
  <si>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</si>
  <si>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</si>
  <si>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</si>
  <si>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</si>
  <si>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</si>
  <si>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</si>
  <si>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</si>
  <si>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</si>
  <si>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</si>
  <si>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</si>
  <si>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</si>
  <si>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</si>
  <si>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</si>
  <si>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</si>
  <si>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</si>
  <si>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</si>
  <si>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</si>
  <si>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</si>
  <si>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</si>
  <si>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</si>
  <si>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</si>
  <si>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</si>
  <si>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</si>
  <si>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</si>
  <si>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</si>
  <si>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</si>
  <si>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</si>
  <si>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</si>
  <si>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</si>
  <si>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</si>
  <si>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</si>
  <si>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</si>
  <si>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</si>
  <si>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</si>
  <si>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</si>
  <si>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</si>
  <si>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</si>
  <si>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</si>
  <si>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</si>
  <si>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</si>
  <si>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</si>
  <si>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</si>
  <si>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</si>
  <si>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</si>
  <si>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</si>
  <si>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</si>
  <si>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</si>
  <si>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</si>
  <si>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</si>
  <si>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</si>
  <si>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</si>
  <si>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</si>
  <si>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</si>
  <si>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</si>
  <si>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</si>
  <si>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</si>
  <si>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</si>
  <si>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</si>
  <si>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</si>
  <si>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</si>
  <si>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</si>
  <si>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</si>
  <si>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</si>
  <si>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</si>
  <si>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</si>
  <si>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</si>
  <si>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</si>
  <si>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</si>
  <si>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</si>
  <si>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</si>
  <si>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</si>
  <si>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</si>
  <si>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</si>
  <si>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</si>
  <si>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</si>
  <si>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</si>
  <si>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</si>
  <si>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</si>
  <si>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</si>
  <si>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</si>
  <si>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</si>
  <si>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</si>
  <si>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</si>
  <si>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</si>
  <si>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</si>
  <si>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</si>
  <si>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</si>
  <si>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</si>
  <si>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</si>
  <si>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</si>
  <si>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</si>
  <si>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</si>
  <si>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</si>
  <si>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</si>
  <si>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</si>
  <si>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</si>
  <si>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</si>
  <si>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</si>
  <si>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</si>
  <si>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</si>
  <si>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</si>
  <si>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</si>
  <si>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</si>
  <si>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</si>
  <si>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</si>
  <si>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</si>
  <si>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</si>
  <si>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</si>
  <si>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</si>
  <si>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</si>
  <si>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</si>
  <si>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</si>
  <si>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</si>
  <si>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</si>
  <si>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</si>
  <si>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</si>
  <si>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</si>
  <si>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</si>
  <si>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</si>
  <si>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</si>
  <si>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</si>
  <si>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</si>
  <si>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</si>
  <si>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</si>
  <si>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</si>
  <si>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</si>
  <si>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</si>
  <si>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</si>
  <si>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</si>
  <si>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</si>
  <si>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</si>
  <si>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</si>
  <si>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</si>
  <si>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</si>
  <si>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</si>
  <si>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</si>
  <si>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</si>
  <si>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</si>
  <si>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</si>
  <si>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</si>
  <si>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</si>
  <si>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</si>
  <si>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</si>
  <si>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</si>
  <si>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</si>
  <si>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</si>
  <si>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</si>
  <si>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</si>
  <si>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</si>
  <si>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</si>
  <si>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</si>
  <si>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</si>
  <si>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</si>
  <si>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</si>
  <si>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</si>
  <si>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</si>
  <si>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</si>
  <si>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</si>
  <si>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</si>
  <si>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</si>
  <si>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</si>
  <si>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</si>
  <si>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</si>
  <si>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</si>
  <si>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</si>
  <si>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</si>
  <si>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</si>
  <si>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</si>
  <si>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</si>
  <si>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</si>
  <si>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</si>
  <si>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</si>
  <si>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</si>
  <si>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</si>
  <si>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</si>
  <si>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</si>
  <si>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</si>
  <si>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</si>
  <si>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</si>
  <si>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</si>
  <si>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</si>
  <si>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</si>
  <si>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</si>
  <si>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</si>
  <si>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</si>
  <si>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</si>
  <si>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</si>
  <si>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</si>
  <si>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</si>
  <si>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</si>
  <si>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</si>
  <si>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</si>
  <si>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</si>
  <si>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</si>
  <si>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</si>
  <si>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</si>
  <si>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</si>
  <si>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</si>
  <si>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</si>
  <si>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</si>
  <si>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</si>
  <si>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</si>
  <si>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</si>
  <si>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</si>
  <si>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</si>
  <si>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</si>
  <si>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</si>
  <si>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</si>
  <si>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</si>
  <si>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</si>
  <si>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</si>
  <si>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</si>
  <si>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</si>
  <si>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</si>
  <si>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</si>
  <si>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</si>
  <si>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</si>
  <si>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</si>
  <si>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</si>
  <si>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</si>
  <si>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</si>
  <si>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</si>
  <si>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</si>
  <si>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</si>
  <si>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</si>
  <si>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</si>
  <si>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</si>
  <si>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</si>
  <si>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</si>
  <si>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</si>
  <si>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</si>
  <si>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</si>
  <si>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</si>
  <si>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</si>
  <si>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</si>
  <si>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</si>
  <si>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</si>
  <si>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</si>
  <si>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</si>
  <si>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</si>
  <si>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</si>
  <si>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</si>
  <si>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</si>
  <si>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</si>
  <si>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</si>
  <si>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</si>
  <si>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</si>
  <si>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</si>
  <si>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</si>
  <si>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</si>
  <si>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</si>
  <si>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</si>
  <si>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</si>
  <si>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</si>
  <si>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</si>
  <si>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</si>
  <si>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</si>
  <si>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</si>
  <si>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</si>
  <si>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</si>
  <si>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</si>
  <si>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</si>
  <si>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</si>
  <si>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</si>
  <si>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</si>
  <si>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</si>
  <si>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</si>
  <si>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</si>
  <si>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</si>
  <si>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</si>
  <si>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</si>
  <si>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</si>
  <si>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</si>
  <si>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</si>
  <si>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</si>
  <si>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</si>
  <si>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</si>
  <si>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</si>
  <si>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</si>
  <si>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</si>
  <si>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</si>
  <si>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</si>
  <si>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</si>
  <si>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</si>
  <si>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</si>
  <si>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</si>
  <si>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</si>
  <si>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</si>
  <si>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</si>
  <si>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</si>
  <si>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</si>
  <si>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</si>
  <si>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</si>
  <si>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</si>
  <si>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</si>
  <si>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</si>
  <si>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</si>
  <si>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</si>
  <si>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</si>
  <si>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</si>
  <si>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</si>
  <si>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</si>
  <si>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</si>
  <si>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</si>
  <si>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</si>
  <si>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</si>
  <si>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</si>
  <si>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</si>
  <si>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</si>
  <si>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</si>
  <si>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</si>
  <si>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</si>
  <si>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</si>
  <si>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</si>
  <si>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</si>
  <si>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</si>
  <si>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</si>
  <si>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</si>
  <si>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</si>
  <si>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</si>
  <si>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</si>
  <si>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</si>
  <si>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</si>
  <si>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</si>
  <si>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</si>
  <si>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</si>
  <si>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</si>
  <si>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</si>
  <si>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</si>
  <si>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</si>
  <si>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</si>
  <si>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</si>
  <si>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</si>
  <si>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</si>
  <si>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</si>
  <si>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</si>
  <si>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</si>
  <si>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</si>
  <si>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</si>
  <si>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</si>
  <si>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</si>
  <si>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</si>
  <si>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</si>
  <si>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</si>
  <si>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</si>
  <si>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</si>
  <si>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</si>
  <si>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</si>
  <si>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</si>
  <si>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</si>
  <si>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</si>
  <si>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</si>
  <si>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</si>
  <si>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</si>
  <si>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</si>
  <si>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</si>
  <si>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</si>
  <si>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</si>
  <si>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</si>
  <si>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</si>
  <si>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</si>
  <si>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</si>
  <si>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</si>
  <si>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</si>
  <si>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</si>
  <si>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</si>
  <si>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</si>
  <si>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</si>
  <si>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</si>
  <si>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</si>
  <si>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</si>
  <si>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</si>
  <si>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</si>
  <si>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</si>
  <si>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</si>
  <si>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</si>
  <si>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</si>
  <si>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</si>
  <si>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</si>
  <si>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</si>
  <si>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</si>
  <si>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</si>
  <si>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</si>
  <si>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</si>
  <si>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</si>
  <si>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</si>
  <si>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</si>
  <si>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</si>
  <si>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</si>
  <si>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</si>
  <si>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</si>
  <si>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</si>
  <si>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</si>
  <si>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</si>
  <si>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</si>
  <si>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</si>
  <si>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</si>
  <si>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</si>
  <si>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</si>
  <si>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</si>
  <si>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</si>
  <si>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</si>
  <si>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</si>
  <si>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</si>
  <si>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</si>
  <si>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</si>
  <si>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</si>
  <si>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</si>
  <si>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</si>
  <si>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</si>
  <si>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</si>
  <si>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</si>
  <si>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</si>
  <si>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</si>
  <si>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</si>
  <si>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</si>
  <si>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</si>
  <si>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</si>
  <si>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</si>
  <si>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</si>
  <si>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</si>
  <si>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</si>
  <si>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</si>
  <si>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</si>
  <si>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</si>
  <si>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</si>
  <si>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</si>
  <si>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</si>
  <si>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</si>
  <si>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</si>
  <si>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</si>
  <si>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</si>
  <si>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</si>
  <si>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</si>
  <si>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</si>
  <si>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</si>
  <si>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</si>
  <si>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</si>
  <si>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</si>
  <si>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</si>
  <si>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</si>
  <si>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</si>
  <si>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</si>
  <si>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</si>
  <si>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</si>
  <si>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</si>
  <si>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</si>
  <si>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</si>
  <si>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</si>
  <si>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</si>
  <si>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</si>
  <si>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</si>
  <si>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</si>
  <si>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</si>
  <si>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</si>
  <si>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</si>
  <si>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</si>
  <si>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</si>
  <si>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</si>
  <si>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</si>
  <si>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</si>
  <si>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</si>
  <si>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</si>
  <si>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</si>
  <si>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</si>
  <si>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</si>
  <si>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</si>
  <si>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</si>
  <si>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</si>
  <si>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</si>
  <si>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</si>
  <si>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</si>
  <si>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</si>
  <si>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</si>
  <si>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</si>
  <si>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</si>
  <si>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</si>
  <si>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</si>
  <si>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</si>
  <si>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</si>
  <si>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</si>
  <si>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</si>
  <si>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</si>
  <si>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</si>
  <si>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</si>
  <si>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</si>
  <si>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</si>
  <si>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</si>
  <si>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</si>
  <si>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</si>
  <si>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</si>
  <si>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</si>
  <si>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</si>
  <si>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</si>
  <si>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</si>
  <si>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</si>
  <si>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</si>
  <si>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</si>
  <si>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</si>
  <si>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</si>
  <si>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</si>
  <si>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</si>
  <si>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</si>
  <si>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</si>
  <si>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</si>
  <si>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</si>
  <si>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</si>
  <si>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</si>
  <si>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</si>
  <si>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</si>
  <si>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</si>
  <si>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</si>
  <si>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</si>
  <si>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</si>
  <si>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</si>
  <si>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</si>
  <si>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</si>
  <si>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</si>
  <si>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</si>
  <si>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</si>
  <si>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</si>
  <si>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</si>
  <si>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</si>
  <si>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</si>
  <si>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</si>
  <si>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</si>
  <si>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</si>
  <si>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</si>
  <si>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</si>
  <si>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</si>
  <si>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</si>
  <si>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</si>
  <si>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</si>
  <si>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</si>
  <si>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</si>
  <si>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</si>
  <si>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</si>
  <si>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</si>
  <si>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</si>
  <si>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</si>
  <si>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</si>
  <si>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</si>
  <si>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</si>
  <si>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</si>
  <si>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</si>
  <si>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</si>
  <si>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</si>
  <si>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</si>
  <si>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</si>
  <si>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</si>
  <si>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</si>
  <si>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</si>
  <si>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</si>
  <si>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</si>
  <si>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</si>
  <si>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</si>
  <si>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</si>
  <si>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</si>
  <si>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</si>
  <si>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</si>
  <si>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</si>
  <si>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</si>
  <si>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</si>
  <si>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</si>
  <si>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</si>
  <si>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</si>
  <si>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</si>
  <si>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</si>
  <si>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</si>
  <si>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</si>
  <si>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</si>
  <si>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</si>
  <si>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</si>
  <si>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</si>
  <si>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</si>
  <si>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</si>
  <si>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</si>
  <si>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</si>
  <si>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</si>
  <si>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</si>
  <si>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</si>
  <si>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</si>
  <si>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</si>
  <si>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</si>
  <si>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</si>
  <si>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</si>
  <si>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</si>
  <si>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</si>
  <si>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</si>
  <si>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</si>
  <si>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</si>
  <si>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</si>
  <si>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</si>
  <si>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</si>
  <si>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</si>
  <si>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</si>
  <si>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</si>
  <si>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</si>
  <si>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</si>
  <si>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</si>
  <si>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</si>
  <si>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</si>
  <si>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</si>
  <si>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</si>
  <si>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</si>
  <si>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</si>
  <si>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</si>
  <si>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</si>
  <si>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</si>
  <si>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</si>
  <si>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</si>
  <si>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</si>
  <si>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</si>
  <si>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</si>
  <si>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</si>
  <si>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</si>
  <si>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</si>
  <si>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</si>
  <si>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</si>
  <si>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</si>
  <si>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</si>
  <si>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</si>
  <si>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</si>
  <si>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</si>
  <si>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</si>
  <si>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</si>
  <si>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</si>
  <si>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</si>
  <si>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</si>
  <si>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</si>
  <si>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</si>
  <si>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</si>
  <si>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</si>
  <si>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</si>
  <si>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</si>
  <si>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</si>
  <si>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</si>
  <si>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</si>
  <si>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</si>
  <si>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</si>
  <si>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</si>
  <si>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</si>
  <si>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</si>
  <si>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</si>
  <si>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</si>
  <si>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</si>
  <si>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</si>
  <si>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</si>
  <si>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</si>
  <si>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</si>
  <si>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</si>
  <si>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</si>
  <si>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</si>
  <si>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</si>
  <si>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</si>
  <si>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</si>
  <si>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</si>
  <si>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</si>
  <si>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</si>
  <si>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</si>
  <si>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</si>
  <si>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</si>
  <si>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</si>
  <si>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</si>
  <si>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</si>
  <si>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</si>
  <si>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</si>
  <si>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</si>
  <si>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</si>
  <si>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</si>
  <si>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</si>
  <si>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</si>
  <si>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</si>
  <si>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</si>
  <si>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</si>
  <si>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</si>
  <si>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</si>
  <si>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</si>
  <si>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</si>
  <si>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</si>
  <si>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</si>
  <si>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</si>
  <si>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</si>
  <si>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</si>
  <si>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</si>
  <si>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</si>
  <si>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</si>
  <si>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</si>
  <si>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</si>
  <si>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</si>
  <si>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</si>
  <si>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</si>
  <si>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</si>
  <si>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</si>
  <si>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</si>
  <si>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</si>
  <si>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</si>
  <si>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</si>
  <si>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</si>
  <si>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</si>
  <si>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</si>
  <si>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</si>
  <si>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</si>
  <si>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</si>
  <si>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</si>
  <si>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</si>
  <si>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</si>
  <si>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</si>
  <si>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</si>
  <si>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</si>
  <si>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</si>
  <si>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</si>
  <si>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</si>
  <si>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</si>
  <si>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</si>
  <si>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</si>
  <si>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</si>
  <si>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</si>
  <si>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</si>
  <si>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</si>
  <si>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</si>
  <si>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</si>
  <si>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</si>
  <si>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</si>
  <si>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</si>
  <si>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</si>
  <si>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</si>
  <si>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</si>
  <si>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</si>
  <si>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</si>
  <si>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</si>
  <si>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</si>
  <si>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</si>
  <si>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</si>
  <si>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</si>
  <si>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</si>
  <si>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</si>
  <si>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</si>
  <si>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</si>
  <si>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</si>
  <si>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</si>
  <si>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</si>
  <si>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</si>
  <si>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</si>
  <si>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</si>
  <si>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</si>
  <si>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</si>
  <si>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</si>
  <si>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</si>
  <si>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</si>
  <si>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</si>
  <si>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</si>
  <si>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</si>
  <si>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</si>
  <si>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</si>
  <si>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</si>
  <si>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</si>
  <si>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</si>
  <si>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</si>
  <si>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</si>
  <si>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</si>
  <si>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</si>
  <si>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</si>
  <si>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</si>
  <si>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</si>
  <si>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</si>
  <si>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</si>
  <si>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</si>
  <si>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</si>
  <si>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</si>
  <si>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</si>
  <si>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</si>
  <si>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</si>
  <si>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</si>
  <si>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</si>
  <si>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</si>
  <si>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</si>
  <si>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</si>
  <si>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</si>
  <si>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</si>
  <si>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</si>
  <si>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</si>
  <si>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</si>
  <si>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</si>
  <si>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</si>
  <si>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</si>
  <si>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</si>
  <si>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</si>
  <si>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</si>
  <si>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</si>
  <si>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</si>
  <si>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</si>
  <si>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</si>
  <si>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</si>
  <si>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</si>
  <si>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</si>
  <si>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</si>
  <si>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</si>
  <si>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</si>
  <si>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</si>
  <si>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</si>
  <si>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</si>
  <si>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</si>
  <si>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</si>
  <si>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</si>
  <si>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</si>
  <si>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</si>
  <si>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</si>
  <si>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</si>
  <si>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</si>
  <si>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</si>
  <si>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</si>
  <si>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</si>
  <si>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</si>
  <si>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</si>
  <si>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</si>
  <si>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</si>
  <si>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</si>
  <si>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</si>
  <si>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</si>
  <si>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</si>
  <si>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</si>
  <si>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</si>
  <si>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</si>
  <si>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</si>
  <si>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</si>
  <si>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</si>
  <si>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</si>
  <si>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</si>
  <si>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</si>
  <si>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</si>
  <si>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</si>
  <si>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</si>
  <si>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</si>
  <si>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</si>
  <si>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</si>
  <si>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</si>
  <si>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</si>
  <si>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</si>
  <si>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</si>
  <si>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</si>
  <si>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</si>
  <si>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</si>
  <si>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</si>
  <si>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</si>
  <si>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</si>
  <si>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</si>
  <si>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</si>
  <si>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</si>
  <si>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</si>
  <si>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</si>
  <si>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</si>
  <si>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</si>
  <si>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</si>
  <si>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</si>
  <si>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</si>
  <si>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</si>
  <si>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</si>
  <si>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</si>
  <si>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</si>
  <si>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</si>
  <si>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</si>
  <si>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</si>
  <si>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</si>
  <si>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</si>
  <si>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</si>
  <si>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</si>
  <si>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</si>
  <si>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</si>
  <si>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</si>
  <si>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</si>
  <si>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</si>
  <si>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</si>
  <si>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</si>
  <si>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</si>
  <si>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</si>
  <si>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</si>
  <si>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</si>
  <si>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</si>
  <si>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</si>
  <si>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</si>
  <si>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</si>
  <si>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</si>
  <si>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</si>
  <si>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</si>
  <si>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</si>
  <si>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</si>
  <si>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</si>
  <si>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</si>
  <si>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</si>
  <si>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</si>
  <si>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</si>
  <si>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</si>
  <si>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</si>
  <si>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</si>
  <si>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</si>
  <si>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</si>
  <si>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</si>
  <si>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</si>
  <si>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</si>
  <si>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</si>
  <si>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</si>
  <si>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</si>
  <si>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</si>
  <si>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</si>
  <si>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</si>
  <si>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</si>
  <si>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</si>
  <si>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</si>
  <si>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</si>
  <si>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</si>
  <si>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</si>
  <si>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</si>
  <si>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</si>
  <si>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</si>
  <si>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</si>
  <si>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</si>
  <si>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</si>
  <si>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</si>
  <si>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</si>
  <si>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</si>
  <si>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</si>
  <si>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</si>
  <si>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</si>
  <si>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</si>
  <si>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</si>
  <si>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</si>
  <si>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</si>
  <si>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</si>
  <si>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</si>
  <si>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</si>
  <si>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</si>
  <si>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</si>
  <si>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</si>
  <si>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</si>
  <si>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</si>
  <si>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</si>
  <si>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</si>
  <si>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</si>
  <si>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</si>
  <si>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</si>
  <si>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</si>
  <si>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</si>
  <si>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</si>
  <si>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</si>
  <si>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</si>
  <si>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</si>
  <si>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</si>
  <si>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</si>
  <si>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</si>
  <si>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</si>
  <si>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</si>
  <si>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</si>
  <si>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</si>
  <si>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</si>
  <si>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</si>
  <si>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</si>
  <si>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</si>
  <si>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</si>
  <si>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</si>
  <si>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</si>
  <si>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</si>
  <si>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</si>
  <si>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</si>
  <si>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</si>
  <si>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</si>
  <si>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</si>
  <si>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</si>
  <si>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</si>
  <si>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</si>
  <si>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</si>
  <si>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</si>
  <si>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</si>
  <si>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</si>
  <si>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</si>
  <si>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</si>
  <si>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</si>
  <si>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</si>
  <si>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</si>
  <si>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</si>
  <si>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</si>
  <si>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</si>
  <si>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</si>
  <si>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</si>
  <si>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</si>
  <si>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</si>
  <si>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</si>
  <si>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</si>
  <si>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</si>
  <si>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</si>
  <si>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</si>
  <si>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</si>
  <si>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</si>
  <si>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</si>
  <si>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</si>
  <si>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</si>
  <si>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</si>
  <si>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</si>
  <si>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</si>
  <si>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</si>
  <si>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</si>
  <si>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</si>
  <si>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</si>
  <si>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</si>
  <si>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</si>
  <si>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</si>
  <si>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</si>
  <si>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</si>
  <si>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</si>
  <si>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</si>
  <si>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</si>
  <si>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</si>
  <si>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</si>
  <si>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</si>
  <si>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</si>
  <si>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</si>
  <si>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</si>
  <si>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</si>
  <si>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</si>
  <si>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</si>
  <si>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</si>
  <si>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</si>
  <si>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</si>
  <si>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</si>
  <si>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</si>
  <si>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</si>
  <si>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</si>
  <si>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</si>
  <si>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</si>
  <si>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</si>
  <si>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</si>
  <si>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</si>
  <si>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</si>
  <si>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</si>
  <si>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</si>
  <si>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</si>
  <si>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</si>
  <si>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</si>
  <si>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</si>
  <si>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</si>
  <si>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</si>
  <si>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</si>
  <si>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</si>
  <si>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</si>
  <si>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</si>
  <si>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</si>
  <si>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</si>
  <si>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</si>
  <si>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</si>
  <si>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</si>
  <si>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</si>
  <si>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</si>
  <si>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</si>
  <si>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</si>
  <si>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</si>
  <si>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</si>
  <si>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</si>
  <si>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</si>
  <si>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</si>
  <si>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</si>
  <si>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</si>
  <si>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</si>
  <si>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</si>
  <si>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</si>
  <si>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</si>
  <si>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</si>
  <si>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</si>
  <si>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</si>
  <si>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</si>
  <si>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</si>
  <si>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</si>
  <si>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</si>
  <si>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</si>
  <si>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</si>
  <si>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</si>
  <si>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</si>
  <si>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</si>
  <si>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</si>
  <si>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</si>
  <si>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</si>
  <si>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</si>
  <si>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</si>
  <si>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</si>
  <si>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</si>
  <si>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</si>
  <si>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</si>
  <si>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</si>
  <si>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</si>
  <si>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</si>
  <si>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</si>
  <si>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</si>
  <si>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</si>
  <si>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</si>
  <si>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</si>
  <si>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</si>
  <si>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</si>
  <si>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</si>
  <si>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</si>
  <si>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</si>
  <si>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</si>
  <si>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</si>
  <si>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</si>
  <si>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</si>
  <si>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</si>
  <si>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</si>
  <si>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</si>
  <si>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</si>
  <si>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</si>
  <si>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</si>
  <si>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</si>
  <si>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</si>
  <si>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</si>
  <si>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</si>
  <si>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</si>
  <si>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</si>
  <si>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</si>
  <si>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</si>
  <si>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</si>
  <si>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</si>
  <si>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</si>
  <si>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</si>
  <si>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</si>
  <si>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</si>
  <si>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</si>
  <si>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</si>
  <si>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</si>
  <si>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</si>
  <si>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</si>
  <si>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</si>
  <si>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</si>
  <si>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</si>
  <si>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</si>
  <si>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</si>
  <si>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</si>
  <si>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</si>
  <si>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</si>
  <si>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</si>
  <si>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</si>
  <si>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</si>
  <si>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</si>
  <si>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</si>
  <si>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</si>
  <si>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</si>
  <si>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</si>
  <si>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</si>
  <si>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</si>
  <si>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</si>
  <si>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</si>
  <si>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</si>
  <si>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</si>
  <si>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</si>
  <si>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</si>
  <si>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</si>
  <si>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</si>
  <si>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</si>
  <si>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</si>
  <si>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</si>
  <si>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</si>
  <si>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</si>
  <si>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</si>
  <si>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</si>
  <si>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</si>
  <si>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</si>
  <si>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</si>
  <si>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</si>
  <si>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</si>
  <si>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</si>
  <si>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</si>
  <si>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</si>
  <si>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</si>
  <si>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</si>
  <si>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</si>
  <si>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</si>
  <si>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</si>
  <si>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</si>
  <si>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</si>
  <si>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</si>
  <si>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</si>
  <si>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</si>
  <si>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</si>
  <si>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</si>
  <si>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</si>
  <si>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</si>
  <si>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</si>
  <si>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</si>
  <si>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</si>
  <si>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</si>
  <si>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</si>
  <si>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</si>
  <si>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</si>
  <si>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</si>
  <si>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</si>
  <si>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</si>
  <si>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</si>
  <si>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</si>
  <si>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</si>
  <si>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</si>
  <si>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</si>
  <si>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</si>
  <si>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</si>
  <si>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</si>
  <si>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</si>
  <si>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</si>
  <si>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</si>
  <si>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</si>
  <si>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</si>
  <si>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</si>
  <si>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</si>
  <si>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</si>
  <si>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</si>
  <si>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</si>
  <si>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</si>
  <si>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</si>
  <si>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</si>
  <si>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</si>
  <si>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</si>
  <si>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</si>
  <si>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</si>
  <si>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</si>
  <si>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</si>
  <si>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</si>
  <si>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</si>
  <si>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</si>
  <si>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</si>
  <si>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</si>
  <si>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</si>
  <si>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</si>
  <si>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</si>
  <si>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</si>
  <si>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</si>
  <si>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</si>
  <si>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</si>
  <si>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</si>
  <si>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</si>
  <si>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</si>
  <si>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</si>
  <si>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</si>
  <si>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</si>
  <si>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</si>
  <si>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</si>
  <si>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</si>
  <si>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</si>
  <si>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</si>
  <si>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</si>
  <si>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</si>
  <si>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</si>
  <si>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</si>
  <si>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</si>
  <si>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</si>
  <si>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</si>
  <si>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</si>
  <si>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</si>
  <si>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</si>
  <si>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</si>
  <si>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</si>
  <si>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</si>
  <si>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</si>
  <si>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</si>
  <si>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</si>
  <si>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</si>
  <si>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</si>
  <si>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</si>
  <si>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</si>
  <si>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</si>
  <si>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</si>
  <si>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</si>
  <si>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</si>
  <si>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</si>
  <si>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</si>
  <si>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</si>
  <si>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</si>
  <si>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</si>
  <si>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</si>
  <si>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</si>
  <si>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</si>
  <si>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</si>
  <si>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</si>
  <si>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</si>
  <si>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</si>
  <si>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</si>
  <si>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</si>
  <si>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</si>
  <si>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</si>
  <si>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</si>
  <si>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</si>
  <si>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</si>
  <si>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</si>
  <si>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</si>
  <si>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</si>
  <si>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</si>
  <si>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</si>
  <si>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</si>
  <si>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</si>
  <si>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</si>
  <si>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</si>
  <si>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</si>
  <si>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</si>
  <si>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</si>
  <si>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</si>
  <si>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</si>
  <si>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</si>
  <si>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</si>
  <si>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</si>
  <si>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</si>
  <si>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</si>
  <si>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</si>
  <si>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</si>
  <si>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</si>
  <si>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</si>
  <si>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</si>
  <si>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</si>
  <si>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</si>
  <si>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</si>
  <si>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</si>
  <si>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</si>
  <si>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</si>
  <si>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</si>
  <si>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</si>
  <si>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</si>
  <si>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</si>
  <si>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</si>
  <si>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</si>
  <si>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</si>
  <si>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</si>
  <si>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</si>
  <si>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</si>
  <si>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</si>
  <si>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</si>
  <si>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</si>
  <si>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</si>
  <si>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</si>
  <si>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</si>
  <si>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</si>
  <si>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</si>
  <si>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</si>
  <si>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</si>
  <si>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</si>
  <si>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</si>
  <si>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</si>
  <si>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</si>
  <si>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</si>
  <si>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</si>
  <si>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</si>
  <si>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</si>
  <si>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</si>
  <si>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</si>
  <si>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</si>
  <si>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</si>
  <si>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</si>
  <si>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</si>
  <si>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</si>
  <si>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</si>
  <si>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</si>
  <si>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</si>
  <si>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</si>
  <si>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</si>
  <si>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</si>
  <si>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</si>
  <si>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</si>
  <si>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</si>
  <si>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</si>
  <si>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</si>
  <si>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</si>
  <si>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</si>
  <si>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</si>
  <si>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</si>
  <si>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</si>
  <si>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</si>
  <si>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</si>
  <si>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</si>
  <si>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</si>
  <si>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</si>
  <si>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</si>
  <si>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</si>
  <si>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</si>
  <si>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</si>
  <si>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</si>
  <si>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</si>
  <si>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</si>
  <si>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</si>
  <si>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</si>
  <si>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</si>
  <si>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</si>
  <si>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</si>
  <si>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</si>
  <si>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</si>
  <si>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</si>
  <si>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</si>
  <si>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</si>
  <si>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</si>
  <si>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</si>
  <si>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</si>
  <si>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</si>
  <si>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</si>
  <si>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</si>
  <si>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</si>
  <si>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</si>
  <si>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</si>
  <si>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</si>
  <si>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</si>
  <si>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</si>
  <si>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</si>
  <si>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</si>
  <si>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</si>
  <si>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</si>
  <si>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</si>
  <si>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</si>
  <si>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</si>
  <si>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</si>
  <si>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</si>
  <si>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</si>
  <si>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</si>
  <si>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</si>
  <si>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</si>
  <si>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</si>
  <si>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</si>
  <si>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</si>
  <si>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</si>
  <si>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</si>
  <si>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</si>
  <si>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</si>
  <si>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</si>
  <si>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</si>
  <si>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</si>
  <si>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</si>
  <si>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</si>
  <si>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</si>
  <si>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</si>
  <si>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</si>
  <si>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</si>
  <si>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</si>
  <si>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</si>
  <si>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</si>
  <si>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</si>
  <si>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</si>
  <si>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</si>
  <si>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</si>
  <si>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</si>
  <si>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</si>
  <si>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</si>
  <si>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</si>
  <si>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</si>
  <si>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</si>
  <si>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</si>
  <si>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</si>
  <si>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</si>
  <si>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</si>
  <si>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</si>
  <si>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</si>
  <si>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</si>
  <si>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</si>
  <si>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</si>
  <si>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</si>
  <si>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</si>
  <si>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</si>
  <si>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</si>
  <si>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</si>
  <si>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</si>
  <si>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</si>
  <si>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</si>
  <si>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</si>
  <si>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</si>
  <si>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</si>
  <si>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</si>
  <si>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</si>
  <si>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</si>
  <si>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</si>
  <si>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</si>
  <si>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</si>
  <si>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</si>
  <si>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</si>
  <si>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</si>
  <si>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</si>
  <si>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</si>
  <si>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</si>
  <si>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</si>
  <si>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</si>
  <si>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</si>
  <si>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</si>
  <si>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</si>
  <si>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</si>
  <si>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</si>
  <si>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</si>
  <si>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</si>
  <si>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</si>
  <si>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</si>
  <si>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</si>
  <si>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</si>
  <si>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</si>
  <si>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</si>
  <si>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</si>
  <si>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</si>
  <si>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</si>
  <si>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</si>
  <si>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</si>
  <si>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</si>
  <si>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</si>
  <si>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</si>
  <si>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</si>
  <si>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</si>
  <si>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</si>
  <si>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</si>
  <si>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</si>
  <si>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</si>
  <si>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</si>
  <si>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</si>
  <si>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</si>
  <si>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</si>
  <si>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</si>
  <si>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</si>
  <si>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</si>
  <si>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</si>
  <si>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</si>
  <si>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</si>
  <si>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</si>
  <si>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</si>
  <si>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</si>
  <si>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</si>
  <si>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</si>
  <si>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</si>
  <si>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</si>
  <si>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</si>
  <si>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</si>
  <si>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</si>
  <si>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</si>
  <si>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</si>
  <si>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</si>
  <si>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</si>
  <si>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</si>
  <si>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</si>
  <si>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</si>
  <si>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</si>
  <si>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</si>
  <si>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</si>
  <si>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</si>
  <si>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</si>
  <si>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</si>
  <si>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</si>
  <si>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</si>
  <si>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</si>
  <si>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</si>
  <si>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</si>
  <si>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</si>
  <si>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</si>
  <si>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</si>
  <si>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</si>
  <si>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</si>
  <si>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</si>
  <si>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</si>
  <si>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</si>
  <si>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</si>
  <si>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</si>
  <si>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</si>
  <si>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</si>
  <si>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</si>
  <si>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</si>
  <si>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</si>
  <si>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</si>
  <si>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</si>
  <si>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</si>
  <si>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</si>
  <si>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</si>
  <si>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</si>
  <si>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</si>
  <si>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</si>
  <si>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</si>
  <si>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</si>
  <si>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</si>
  <si>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</si>
  <si>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</si>
  <si>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</si>
  <si>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</si>
  <si>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</si>
  <si>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</si>
  <si>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</si>
  <si>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</si>
  <si>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</si>
  <si>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</si>
  <si>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</si>
  <si>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</si>
  <si>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</si>
  <si>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</si>
  <si>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</si>
  <si>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</si>
  <si>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</si>
  <si>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</si>
  <si>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</si>
  <si>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</si>
  <si>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</si>
  <si>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</si>
  <si>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</si>
  <si>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</si>
  <si>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</si>
  <si>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</si>
  <si>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</si>
  <si>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</si>
  <si>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</si>
  <si>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</si>
  <si>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</si>
  <si>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</si>
  <si>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</si>
  <si>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</si>
  <si>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</si>
  <si>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</si>
  <si>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</si>
  <si>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</si>
  <si>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</si>
  <si>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</si>
  <si>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</si>
  <si>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</si>
  <si>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</si>
  <si>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</si>
  <si>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</si>
  <si>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</si>
  <si>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</si>
  <si>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</si>
  <si>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</si>
  <si>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</si>
  <si>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</si>
  <si>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</si>
  <si>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</si>
  <si>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</si>
  <si>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</si>
  <si>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</si>
  <si>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</si>
  <si>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</si>
  <si>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</si>
  <si>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</si>
  <si>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</si>
  <si>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</si>
  <si>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</si>
  <si>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</si>
  <si>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</si>
  <si>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</si>
  <si>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</si>
  <si>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</si>
  <si>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</si>
  <si>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</si>
  <si>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</si>
  <si>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</si>
  <si>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</si>
  <si>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</si>
  <si>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</si>
  <si>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</si>
  <si>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</si>
  <si>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</si>
  <si>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</si>
  <si>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</si>
  <si>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</si>
  <si>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</si>
  <si>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</si>
  <si>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</si>
  <si>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</si>
  <si>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</si>
  <si>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</si>
  <si>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</si>
  <si>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</si>
  <si>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</si>
  <si>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</si>
  <si>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</si>
  <si>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</si>
  <si>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</si>
  <si>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</si>
  <si>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</si>
  <si>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</si>
  <si>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</si>
  <si>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</si>
  <si>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</si>
  <si>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</si>
  <si>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</si>
  <si>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</si>
  <si>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</si>
  <si>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</si>
  <si>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</si>
  <si>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</si>
  <si>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</si>
  <si>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</si>
  <si>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</si>
  <si>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</si>
  <si>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</si>
  <si>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</si>
  <si>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</si>
  <si>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</si>
  <si>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</si>
  <si>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</si>
  <si>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</si>
  <si>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</si>
  <si>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</si>
  <si>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</si>
  <si>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</si>
  <si>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</si>
  <si>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</si>
  <si>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</si>
  <si>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</si>
  <si>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</si>
  <si>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</si>
  <si>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</si>
  <si>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</si>
  <si>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</si>
  <si>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</si>
  <si>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</si>
  <si>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</si>
  <si>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</si>
  <si>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</si>
  <si>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</si>
  <si>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</si>
  <si>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</si>
  <si>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</si>
  <si>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</si>
  <si>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</si>
  <si>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</si>
  <si>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</si>
  <si>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</si>
  <si>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</si>
  <si>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</si>
  <si>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</si>
  <si>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</si>
  <si>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</si>
  <si>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</si>
  <si>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</si>
  <si>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</si>
  <si>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</si>
  <si>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</si>
  <si>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</si>
  <si>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</si>
  <si>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</si>
  <si>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</si>
  <si>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</si>
  <si>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</si>
  <si>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</si>
  <si>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</si>
  <si>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</si>
  <si>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</si>
  <si>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</si>
  <si>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</si>
  <si>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</si>
  <si>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</si>
  <si>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</si>
  <si>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</si>
  <si>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</si>
  <si>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</si>
  <si>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</si>
  <si>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</si>
  <si>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</si>
  <si>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</si>
  <si>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</si>
  <si>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</si>
  <si>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</si>
  <si>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</si>
  <si>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</si>
  <si>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</si>
  <si>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</si>
  <si>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</si>
  <si>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</si>
  <si>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</si>
  <si>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</si>
  <si>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</si>
  <si>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</si>
  <si>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</si>
  <si>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</si>
  <si>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</si>
  <si>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</si>
  <si>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</si>
  <si>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</si>
  <si>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</si>
  <si>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</si>
  <si>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</si>
  <si>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</si>
  <si>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</si>
  <si>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</si>
  <si>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</si>
  <si>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</si>
  <si>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</si>
  <si>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</si>
  <si>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</si>
  <si>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</si>
  <si>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</si>
  <si>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</si>
  <si>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</si>
  <si>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</si>
  <si>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</si>
  <si>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</si>
  <si>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</si>
  <si>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</si>
  <si>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</si>
  <si>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</si>
  <si>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</si>
  <si>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</si>
  <si>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</si>
  <si>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</si>
  <si>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</si>
  <si>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</si>
  <si>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</si>
  <si>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</si>
  <si>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</si>
  <si>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</si>
  <si>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</si>
  <si>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</si>
  <si>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</si>
  <si>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</si>
  <si>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</si>
  <si>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</si>
  <si>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</si>
  <si>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</si>
  <si>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</si>
  <si>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</si>
  <si>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</si>
  <si>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</si>
  <si>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</si>
  <si>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</si>
  <si>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</si>
  <si>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</si>
  <si>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</si>
  <si>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</si>
  <si>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</si>
  <si>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</si>
  <si>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</si>
  <si>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</si>
  <si>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</si>
  <si>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</si>
  <si>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</si>
  <si>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</si>
  <si>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</si>
  <si>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</si>
  <si>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</si>
  <si>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</si>
  <si>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</si>
  <si>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</si>
  <si>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</si>
  <si>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</si>
  <si>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</si>
  <si>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</si>
  <si>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</si>
  <si>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</si>
  <si>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</si>
  <si>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</si>
  <si>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</si>
  <si>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</si>
  <si>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</si>
  <si>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</si>
  <si>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</si>
  <si>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</si>
  <si>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</si>
  <si>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</si>
  <si>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</si>
  <si>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</si>
  <si>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</si>
  <si>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</si>
  <si>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</si>
  <si>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</si>
  <si>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</si>
  <si>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</si>
  <si>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</si>
  <si>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</si>
  <si>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</si>
  <si>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</si>
  <si>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</si>
  <si>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</si>
  <si>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</si>
  <si>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</si>
  <si>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</si>
  <si>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</si>
  <si>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</si>
  <si>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</si>
  <si>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</si>
  <si>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</si>
  <si>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</si>
  <si>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</si>
  <si>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</si>
  <si>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</si>
  <si>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</si>
  <si>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</si>
  <si>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</si>
  <si>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</si>
  <si>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</si>
  <si>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</si>
  <si>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</si>
  <si>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</si>
  <si>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</si>
  <si>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</si>
  <si>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</si>
  <si>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</si>
  <si>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</si>
  <si>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</si>
  <si>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</si>
  <si>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</si>
  <si>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</si>
  <si>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</si>
  <si>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</si>
  <si>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</si>
  <si>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</si>
  <si>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</si>
  <si>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</si>
  <si>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</si>
  <si>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</si>
  <si>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</si>
  <si>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</si>
  <si>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</si>
  <si>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</si>
  <si>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</si>
  <si>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</si>
  <si>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</si>
  <si>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</si>
  <si>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</si>
  <si>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</si>
  <si>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</si>
  <si>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</si>
  <si>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</si>
  <si>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</si>
  <si>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</si>
  <si>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</si>
  <si>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</si>
  <si>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</si>
  <si>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</si>
  <si>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</si>
  <si>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</si>
  <si>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</si>
  <si>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</si>
  <si>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</si>
  <si>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</si>
  <si>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</si>
  <si>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</si>
  <si>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</si>
  <si>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</si>
  <si>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</si>
  <si>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</si>
  <si>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</si>
  <si>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</si>
  <si>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</si>
  <si>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</si>
  <si>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</si>
  <si>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</si>
  <si>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</si>
  <si>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</si>
  <si>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</si>
  <si>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</si>
  <si>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</si>
  <si>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</si>
  <si>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</si>
  <si>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</si>
  <si>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</si>
  <si>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</si>
  <si>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</si>
  <si>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</si>
  <si>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</si>
  <si>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</si>
  <si>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</si>
  <si>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</si>
  <si>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</si>
  <si>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</si>
  <si>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</si>
  <si>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</si>
  <si>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</si>
  <si>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</si>
  <si>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</si>
  <si>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</si>
  <si>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</si>
  <si>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</si>
  <si>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</si>
  <si>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</si>
  <si>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</si>
  <si>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</si>
  <si>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</si>
  <si>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</si>
  <si>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</si>
  <si>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</si>
  <si>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</si>
  <si>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</si>
  <si>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</si>
  <si>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</si>
  <si>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</si>
  <si>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</si>
  <si>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</si>
  <si>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</si>
  <si>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</si>
  <si>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</si>
  <si>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</si>
  <si>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</si>
  <si>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</si>
  <si>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</si>
  <si>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</si>
  <si>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</si>
  <si>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</si>
  <si>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</si>
  <si>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</si>
  <si>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</si>
  <si>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</si>
  <si>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</si>
  <si>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</si>
  <si>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</si>
  <si>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</si>
  <si>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</si>
  <si>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</si>
  <si>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</si>
  <si>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</si>
  <si>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</si>
  <si>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</si>
  <si>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</si>
  <si>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</si>
  <si>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</si>
  <si>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</si>
  <si>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</si>
  <si>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</si>
  <si>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</si>
  <si>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</si>
  <si>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</si>
  <si>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</si>
  <si>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</si>
  <si>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</si>
  <si>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</si>
  <si>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</si>
  <si>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</si>
  <si>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</si>
  <si>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</si>
  <si>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</si>
  <si>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</si>
  <si>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</si>
  <si>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</si>
  <si>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</si>
  <si>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</si>
  <si>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</si>
  <si>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</si>
  <si>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</si>
  <si>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</si>
  <si>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</si>
  <si>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</si>
  <si>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</si>
  <si>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</si>
  <si>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</si>
  <si>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</si>
  <si>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</si>
  <si>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</si>
  <si>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</si>
  <si>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</si>
  <si>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</si>
  <si>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</si>
  <si>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</si>
  <si>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</si>
  <si>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</si>
  <si>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</si>
  <si>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</si>
  <si>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</si>
  <si>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</si>
  <si>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</si>
  <si>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</si>
  <si>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</si>
  <si>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</si>
  <si>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</si>
  <si>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</si>
  <si>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</si>
  <si>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</si>
  <si>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</si>
  <si>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</si>
  <si>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</si>
  <si>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</si>
  <si>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</si>
  <si>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</si>
  <si>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</si>
  <si>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</si>
  <si>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</si>
  <si>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</si>
  <si>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</si>
  <si>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</si>
  <si>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</si>
  <si>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</si>
  <si>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</si>
  <si>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</si>
  <si>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</si>
  <si>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</si>
  <si>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</si>
  <si>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</si>
  <si>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</si>
  <si>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</si>
  <si>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</si>
  <si>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</si>
  <si>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</si>
  <si>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</si>
  <si>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</si>
  <si>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</si>
  <si>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</si>
  <si>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</si>
  <si>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</si>
  <si>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</si>
  <si>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</si>
  <si>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</si>
  <si>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</si>
  <si>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</si>
  <si>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</si>
  <si>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</si>
  <si>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Summary</t>
  </si>
  <si>
    <t>Total order</t>
  </si>
  <si>
    <t>Total Revenue</t>
  </si>
  <si>
    <t>Min Order Value</t>
  </si>
  <si>
    <t>Max Order VALUES</t>
  </si>
  <si>
    <t xml:space="preserve">Average Order Values </t>
  </si>
  <si>
    <t>Total Quantity</t>
  </si>
  <si>
    <t>Aggregate</t>
  </si>
  <si>
    <t>Profit_Cat</t>
  </si>
  <si>
    <t>Profit_in_per</t>
  </si>
  <si>
    <t xml:space="preserve">Total Sales </t>
  </si>
  <si>
    <t>Total Profit</t>
  </si>
  <si>
    <t>Total Profit in %</t>
  </si>
  <si>
    <t>Discount Values</t>
  </si>
  <si>
    <t>Net values</t>
  </si>
  <si>
    <t>Sunday</t>
  </si>
  <si>
    <t>Monday</t>
  </si>
  <si>
    <t>Tuesday</t>
  </si>
  <si>
    <t>Wednesday</t>
  </si>
  <si>
    <t>Thursday</t>
  </si>
  <si>
    <t>Friday</t>
  </si>
  <si>
    <t>Saturday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</si>
  <si>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</si>
  <si>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</si>
  <si>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</si>
  <si>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</si>
  <si>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</si>
  <si>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</si>
  <si>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</si>
  <si>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</si>
  <si>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</si>
  <si>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</si>
  <si>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mumbai</t>
  </si>
  <si>
    <t>delhi</t>
  </si>
  <si>
    <t>DElhi</t>
  </si>
  <si>
    <t>MuMbai</t>
  </si>
  <si>
    <t>PUne</t>
  </si>
  <si>
    <t>Thane</t>
  </si>
  <si>
    <t>THane</t>
  </si>
  <si>
    <t>First Name</t>
  </si>
  <si>
    <t>Last Name</t>
  </si>
  <si>
    <t>Amit</t>
  </si>
  <si>
    <t>Pandey</t>
  </si>
  <si>
    <t>Vishwadeep</t>
  </si>
  <si>
    <t>Rajput</t>
  </si>
  <si>
    <t>Varshit</t>
  </si>
  <si>
    <t>Sharma</t>
  </si>
  <si>
    <t xml:space="preserve">Prapti </t>
  </si>
  <si>
    <t>Bani</t>
  </si>
  <si>
    <t>Divyani</t>
  </si>
  <si>
    <t>Shinde</t>
  </si>
  <si>
    <t>Kashmira</t>
  </si>
  <si>
    <t>Lavate</t>
  </si>
  <si>
    <t xml:space="preserve">Full Name </t>
  </si>
  <si>
    <t>Min</t>
  </si>
  <si>
    <t>Max</t>
  </si>
  <si>
    <t>Avg</t>
  </si>
  <si>
    <t>Sum</t>
  </si>
  <si>
    <t>Amit Pandey</t>
  </si>
  <si>
    <t>Vishwadeep Rajput</t>
  </si>
  <si>
    <t>Varshit Sharma</t>
  </si>
  <si>
    <t>Prapti Bani</t>
  </si>
  <si>
    <t>Divyani Shinde</t>
  </si>
  <si>
    <t>Kashmira Lavate</t>
  </si>
  <si>
    <t xml:space="preserve"> </t>
  </si>
  <si>
    <t>ID</t>
  </si>
  <si>
    <t>Total</t>
  </si>
  <si>
    <t>Order ID</t>
  </si>
  <si>
    <t>Sales</t>
  </si>
  <si>
    <t>Column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</si>
</sst>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1"/>
      <name val="Cambria"/>
      <family val="1"/>
    </font>
    <font>
      <b/>
      <sz val="14"/>
      <color theme="1"/>
      <name val="Cambria"/>
      <family val="1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5" fillId="2" borderId="0" xfId="0" applyFont="1" applyFill="1"/>
    <xf numFmtId="0" fontId="6" fillId="2" borderId="0" xfId="0" applyFont="1" applyFill="1" applyAlignment="1">
      <alignment horizontal="center"/>
    </xf>
    <xf numFmtId="0" fontId="7" fillId="3" borderId="0" xfId="0" applyFont="1" applyFill="1"/>
    <xf numFmtId="165" fontId="7" fillId="3" borderId="0" xfId="0" applyNumberFormat="1" applyFont="1" applyFill="1"/>
    <xf numFmtId="0" fontId="8" fillId="3" borderId="0" xfId="0" applyFont="1" applyFill="1"/>
    <xf numFmtId="0" fontId="9" fillId="3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/>
    <xf numFmtId="14" fontId="0" fillId="0" borderId="0" xfId="0" applyNumberFormat="1"/>
    <xf numFmtId="22" fontId="0" fillId="0" borderId="0" xfId="0" applyNumberFormat="1"/>
    <xf numFmtId="0" fontId="0" fillId="5" borderId="0" xfId="0" applyFill="1"/>
    <xf numFmtId="0" fontId="0" fillId="2" borderId="0" xfId="0" applyFill="1"/>
    <xf numFmtId="0" fontId="11" fillId="2" borderId="0" xfId="0" applyFont="1" applyFill="1"/>
    <xf numFmtId="0" fontId="10" fillId="2" borderId="0" xfId="0" applyFont="1" applyFill="1"/>
    <xf numFmtId="9" fontId="10" fillId="2" borderId="0" xfId="1" applyFont="1" applyFill="1" applyAlignment="1"/>
  </cellXfs>
  <cellStyles count="2">
    <cellStyle name="Normal" xfId="0" builtinId="0"/>
    <cellStyle name="Per cent" xfId="1" builtinId="5"/>
  </cellStyles>
  <dxfs count="75">
    <dxf>
      <numFmt numFmtId="0" formatCode="General"/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C699C4-1E26-4B15-A603-FF2D9B861048}" name="Table1" displayName="Table1" ref="A1:R15347" totalsRowCount="1" dataDxfId="59">
  <autoFilter ref="A1:R15346" xr:uid="{C6C699C4-1E26-4B15-A603-FF2D9B861048}"/>
  <sortState xmlns:xlrd2="http://schemas.microsoft.com/office/spreadsheetml/2017/richdata2" ref="A2:Q15346">
    <sortCondition ref="N1:N15346"/>
  </sortState>
  <tableColumns count="18">
    <tableColumn id="1" xr3:uid="{E6DA4450-C52A-4C34-9CAD-C1D6C84A8BB3}" name="order_id" totalsRowLabel="Total" dataDxfId="57" totalsRowDxfId="58"/>
    <tableColumn id="2" xr3:uid="{D9D9BAC4-C5A6-4D4A-9A53-3916A2F2A93A}" name="ID" dataDxfId="55" totalsRowDxfId="56"/>
    <tableColumn id="3" xr3:uid="{D6E6BC44-563F-4FFC-BFBF-561ABBB99D9A}" name="region" dataDxfId="53" totalsRowDxfId="54"/>
    <tableColumn id="4" xr3:uid="{D55F02C2-70E5-4C3F-8501-C9D59416F427}" name="category" dataDxfId="51" totalsRowDxfId="52"/>
    <tableColumn id="5" xr3:uid="{A72BB648-CEAA-4C98-8C59-5773E0986212}" name="sales" dataDxfId="49" totalsRowDxfId="50"/>
    <tableColumn id="6" xr3:uid="{8B286DC5-A8D2-4668-A3C0-E33F9919699D}" name="discount" dataDxfId="47" totalsRowDxfId="48"/>
    <tableColumn id="7" xr3:uid="{BFE1339A-3CFE-4235-BD84-A018A0D3FC20}" name="quantity" dataDxfId="45" totalsRowDxfId="46"/>
    <tableColumn id="8" xr3:uid="{C3838BA3-D042-48BD-BCD1-8373E5F006C9}" name="order_date" dataDxfId="43" totalsRowDxfId="44"/>
    <tableColumn id="9" xr3:uid="{53BD5CF1-2F54-4946-B605-5979D79BCCAD}" name="delivery_date" dataDxfId="41" totalsRowDxfId="42"/>
    <tableColumn id="10" xr3:uid="{6D9C98BC-E110-4855-8F32-009CB86D7DDF}" name="customer_type" dataDxfId="39" totalsRowDxfId="40"/>
    <tableColumn id="11" xr3:uid="{30036D48-17D8-4FE9-BAE2-326253D9D33C}" name="payment_mode" dataDxfId="37" totalsRowDxfId="38"/>
    <tableColumn id="12" xr3:uid="{67E6A7C7-1808-4B99-BE84-1C58FFE240E7}" name="profit" dataDxfId="35" totalsRowDxfId="36"/>
    <tableColumn id="13" xr3:uid="{2C4D5C1E-2A86-4127-BC8E-F43B5ECBFB41}" name="city" dataDxfId="33" totalsRowDxfId="34"/>
    <tableColumn id="14" xr3:uid="{37C8E14C-F7F8-4074-B4C4-8C82D821F28B}" name="Profit_in_per" dataDxfId="31" totalsRowDxfId="32">
      <calculatedColumnFormula>L2/E2*100</calculatedColumnFormula>
    </tableColumn>
    <tableColumn id="15" xr3:uid="{D9166F4D-304C-4920-BD3F-C00FC6E76F24}" name="Profit_Cat" dataDxfId="29" totalsRowDxfId="30">
      <calculatedColumnFormula>IF(N2&lt;10,"Low",IF(N2&lt;20,"Med","High"))</calculatedColumnFormula>
    </tableColumn>
    <tableColumn id="16" xr3:uid="{EA68B7F6-C7B9-4943-93AA-5FC272BFEE78}" name="Discount Values" dataDxfId="27" totalsRowDxfId="28">
      <calculatedColumnFormula>sales*discount</calculatedColumnFormula>
    </tableColumn>
    <tableColumn id="17" xr3:uid="{136262FF-DE6B-459E-A9E2-EEBBAEB209CB}" name="Net values" totalsRowFunction="sum" dataDxfId="25" totalsRowDxfId="26">
      <calculatedColumnFormula>sales-Discount_Values</calculatedColumnFormula>
    </tableColumn>
    <tableColumn id="18" xr3:uid="{B664C2AE-FFE6-456B-B0E7-9F7B5E836404}" name="Column 1" dataDxfId="0" totalsRowDxfId="8">
      <calculatedColumnFormula>DATEDIF(order_date,delivery_date,"D")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5347"/>
  <sheetViews>
    <sheetView tabSelected="1" topLeftCell="J1" zoomScale="81" zoomScaleNormal="57" workbookViewId="0">
      <selection activeCell="R4" sqref="R4"/>
    </sheetView>
  </sheetViews>
  <sheetFormatPr defaultColWidth="14.453125" defaultRowHeight="15" customHeight="1" x14ac:dyDescent="0.35"/>
  <cols>
    <col min="1" max="2" width="16.08984375" customWidth="1"/>
    <col min="3" max="3" width="10.54296875" customWidth="1"/>
    <col min="4" max="4" width="17.54296875" customWidth="1"/>
    <col min="5" max="5" width="12.26953125" customWidth="1"/>
    <col min="6" max="7" width="13" customWidth="1"/>
    <col min="8" max="8" width="15.81640625" customWidth="1"/>
    <col min="9" max="9" width="19.08984375" customWidth="1"/>
    <col min="10" max="10" width="20.26953125" customWidth="1"/>
    <col min="11" max="11" width="21.1796875" customWidth="1"/>
    <col min="12" max="12" width="12.26953125" customWidth="1"/>
    <col min="13" max="13" width="14.26953125" customWidth="1"/>
    <col min="14" max="14" width="17.26953125" customWidth="1"/>
    <col min="15" max="15" width="26.54296875" customWidth="1"/>
    <col min="16" max="16" width="37.81640625" customWidth="1"/>
    <col min="17" max="17" width="15.36328125" customWidth="1"/>
    <col min="20" max="20" width="30.453125" customWidth="1"/>
    <col min="23" max="23" width="25.26953125" customWidth="1"/>
    <col min="31" max="31" width="16.81640625" bestFit="1" customWidth="1"/>
  </cols>
  <sheetData>
    <row r="1" spans="1:31" ht="14.25" customHeight="1" x14ac:dyDescent="0.45">
      <c r="A1" s="1" t="s">
        <v>0</v>
      </c>
      <c r="B1" s="1" t="s">
        <v>15443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0" t="s">
        <v>10</v>
      </c>
      <c r="M1" s="1" t="s">
        <v>11</v>
      </c>
      <c r="N1" s="4" t="s">
        <v>15387</v>
      </c>
      <c r="O1" s="9" t="s">
        <v>15386</v>
      </c>
      <c r="P1" s="10" t="s">
        <v>15391</v>
      </c>
      <c r="Q1" s="10" t="s">
        <v>15392</v>
      </c>
      <c r="R1" s="10" t="s">
        <v>15447</v>
      </c>
      <c r="S1" s="10"/>
      <c r="T1" s="10"/>
      <c r="U1" s="10"/>
      <c r="V1" s="10"/>
    </row>
    <row r="2" spans="1:31" ht="14.25" customHeight="1" x14ac:dyDescent="0.5">
      <c r="A2" s="2" t="s">
        <v>5691</v>
      </c>
      <c r="B2" s="2">
        <v>105658</v>
      </c>
      <c r="C2" s="2" t="s">
        <v>25</v>
      </c>
      <c r="D2" s="2" t="s">
        <v>26</v>
      </c>
      <c r="E2" s="2">
        <v>2706.35</v>
      </c>
      <c r="F2" s="2">
        <v>0</v>
      </c>
      <c r="G2" s="2">
        <v>1</v>
      </c>
      <c r="H2" s="3">
        <v>45179</v>
      </c>
      <c r="I2" s="3">
        <v>45185</v>
      </c>
      <c r="J2" s="2" t="s">
        <v>31</v>
      </c>
      <c r="K2" s="2" t="s">
        <v>27</v>
      </c>
      <c r="L2" s="2">
        <v>135.51</v>
      </c>
      <c r="M2" s="2" t="s">
        <v>17</v>
      </c>
      <c r="N2" s="11">
        <f>L2/E2*100</f>
        <v>5.0071129011399114</v>
      </c>
      <c r="O2" s="12" t="str">
        <f>IF(N2&lt;10,"Low",IF(N2&lt;20,"Med","High"))</f>
        <v>Low</v>
      </c>
      <c r="P2" s="12">
        <f>sales*discount</f>
        <v>0</v>
      </c>
      <c r="Q2" s="12">
        <f>sales-Discount_Values</f>
        <v>2706.35</v>
      </c>
      <c r="R2" s="12">
        <f>DATEDIF(order_date,delivery_date,"D")</f>
        <v>6</v>
      </c>
      <c r="S2" s="12"/>
      <c r="T2" s="5" t="s">
        <v>15378</v>
      </c>
      <c r="U2" s="5" t="s">
        <v>15385</v>
      </c>
      <c r="X2">
        <v>1</v>
      </c>
      <c r="Y2" t="s">
        <v>15393</v>
      </c>
      <c r="Z2" t="s">
        <v>15400</v>
      </c>
      <c r="AA2" t="s">
        <v>34</v>
      </c>
      <c r="AB2" t="s">
        <v>34</v>
      </c>
      <c r="AC2" t="s">
        <v>15417</v>
      </c>
      <c r="AD2" t="s">
        <v>15418</v>
      </c>
      <c r="AE2" t="s">
        <v>15431</v>
      </c>
    </row>
    <row r="3" spans="1:31" ht="14.25" customHeight="1" x14ac:dyDescent="0.5">
      <c r="A3" s="2" t="s">
        <v>9420</v>
      </c>
      <c r="B3" s="2">
        <v>109387</v>
      </c>
      <c r="C3" s="2" t="s">
        <v>41</v>
      </c>
      <c r="D3" s="2" t="s">
        <v>20</v>
      </c>
      <c r="E3" s="2">
        <v>3976.35</v>
      </c>
      <c r="F3" s="2">
        <v>0.04</v>
      </c>
      <c r="G3" s="2">
        <v>7</v>
      </c>
      <c r="H3" s="3">
        <v>45254</v>
      </c>
      <c r="I3" s="3">
        <v>45259</v>
      </c>
      <c r="J3" s="2" t="s">
        <v>21</v>
      </c>
      <c r="K3" s="2" t="s">
        <v>27</v>
      </c>
      <c r="L3" s="2">
        <v>199.17</v>
      </c>
      <c r="M3" s="2" t="s">
        <v>23</v>
      </c>
      <c r="N3" s="11">
        <f>L3/E3*100</f>
        <v>5.0088649138028591</v>
      </c>
      <c r="O3" s="12" t="str">
        <f>IF(N3&lt;10,"Low",IF(N3&lt;20,"Med","High"))</f>
        <v>Low</v>
      </c>
      <c r="P3" s="12">
        <f>sales*discount</f>
        <v>159.054</v>
      </c>
      <c r="Q3" s="12">
        <f>sales-Discount_Values</f>
        <v>3817.2959999999998</v>
      </c>
      <c r="R3" s="12">
        <f>DATEDIF(order_date,delivery_date,"D")</f>
        <v>5</v>
      </c>
      <c r="S3" s="12"/>
      <c r="T3" s="6" t="s">
        <v>15379</v>
      </c>
      <c r="U3" s="6">
        <v>15345</v>
      </c>
      <c r="X3">
        <v>2</v>
      </c>
      <c r="Y3" t="s">
        <v>15394</v>
      </c>
      <c r="Z3" t="s">
        <v>15401</v>
      </c>
      <c r="AA3" t="s">
        <v>39</v>
      </c>
      <c r="AB3" t="s">
        <v>39</v>
      </c>
      <c r="AC3" t="s">
        <v>15419</v>
      </c>
      <c r="AD3" t="s">
        <v>15420</v>
      </c>
      <c r="AE3" t="s">
        <v>15436</v>
      </c>
    </row>
    <row r="4" spans="1:31" ht="14.25" customHeight="1" x14ac:dyDescent="0.5">
      <c r="A4" s="2" t="s">
        <v>5953</v>
      </c>
      <c r="B4" s="2">
        <v>105920</v>
      </c>
      <c r="C4" s="2" t="s">
        <v>25</v>
      </c>
      <c r="D4" s="2" t="s">
        <v>20</v>
      </c>
      <c r="E4" s="2">
        <v>1353.61</v>
      </c>
      <c r="F4" s="2">
        <v>0.12</v>
      </c>
      <c r="G4" s="2">
        <v>8</v>
      </c>
      <c r="H4" s="3">
        <v>45009</v>
      </c>
      <c r="I4" s="3">
        <v>45010</v>
      </c>
      <c r="J4" s="2" t="s">
        <v>31</v>
      </c>
      <c r="K4" s="2" t="s">
        <v>16</v>
      </c>
      <c r="L4" s="2">
        <v>67.819999999999993</v>
      </c>
      <c r="M4" s="2" t="s">
        <v>39</v>
      </c>
      <c r="N4" s="11">
        <f>L4/E4*100</f>
        <v>5.0103057749277857</v>
      </c>
      <c r="O4" s="12" t="str">
        <f>IF(N4&lt;10,"Low",IF(N4&lt;20,"Med","High"))</f>
        <v>Low</v>
      </c>
      <c r="P4" s="12">
        <f>sales*discount</f>
        <v>162.43319999999997</v>
      </c>
      <c r="Q4" s="12">
        <f>sales-Discount_Values</f>
        <v>1191.1768</v>
      </c>
      <c r="R4" s="12">
        <f>DATEDIF(order_date,delivery_date,"D")</f>
        <v>1</v>
      </c>
      <c r="S4" s="12"/>
      <c r="T4" s="6" t="s">
        <v>15380</v>
      </c>
      <c r="U4" s="6">
        <v>3802.97</v>
      </c>
      <c r="X4">
        <v>3</v>
      </c>
      <c r="Y4" t="s">
        <v>15395</v>
      </c>
      <c r="Z4" t="s">
        <v>15402</v>
      </c>
      <c r="AA4" t="s">
        <v>15410</v>
      </c>
      <c r="AB4" t="s">
        <v>34</v>
      </c>
      <c r="AC4" t="s">
        <v>15421</v>
      </c>
      <c r="AD4" t="s">
        <v>15422</v>
      </c>
      <c r="AE4" t="s">
        <v>15437</v>
      </c>
    </row>
    <row r="5" spans="1:31" ht="14.25" customHeight="1" x14ac:dyDescent="0.5">
      <c r="A5" s="2" t="s">
        <v>9122</v>
      </c>
      <c r="B5" s="2">
        <v>109089</v>
      </c>
      <c r="C5" s="2" t="s">
        <v>25</v>
      </c>
      <c r="D5" s="2" t="s">
        <v>36</v>
      </c>
      <c r="E5" s="2">
        <v>2502.02</v>
      </c>
      <c r="F5" s="2">
        <v>0.09</v>
      </c>
      <c r="G5" s="2">
        <v>6</v>
      </c>
      <c r="H5" s="3">
        <v>45611</v>
      </c>
      <c r="I5" s="3">
        <v>45617</v>
      </c>
      <c r="J5" s="2" t="s">
        <v>15</v>
      </c>
      <c r="K5" s="2" t="s">
        <v>22</v>
      </c>
      <c r="L5" s="2">
        <v>125.37</v>
      </c>
      <c r="M5" s="2" t="s">
        <v>48</v>
      </c>
      <c r="N5" s="11">
        <f>L5/E5*100</f>
        <v>5.0107513129391457</v>
      </c>
      <c r="O5" s="12" t="str">
        <f>IF(N5&lt;10,"Low",IF(N5&lt;20,"Med","High"))</f>
        <v>Low</v>
      </c>
      <c r="P5" s="12">
        <f>sales*discount</f>
        <v>225.18179999999998</v>
      </c>
      <c r="Q5" s="12">
        <f>sales-Discount_Values</f>
        <v>2276.8382000000001</v>
      </c>
      <c r="R5" s="12">
        <f>DATEDIF(order_date,delivery_date,"D")</f>
        <v>6</v>
      </c>
      <c r="S5" s="12"/>
      <c r="T5" s="6" t="s">
        <v>15381</v>
      </c>
      <c r="U5" s="6">
        <f>MIN(E2:E15346)</f>
        <v>100.1</v>
      </c>
      <c r="X5">
        <v>4</v>
      </c>
      <c r="Y5" t="s">
        <v>15396</v>
      </c>
      <c r="Z5" t="s">
        <v>15403</v>
      </c>
      <c r="AA5" t="s">
        <v>15411</v>
      </c>
      <c r="AB5" t="s">
        <v>39</v>
      </c>
      <c r="AC5" t="s">
        <v>15423</v>
      </c>
      <c r="AD5" t="s">
        <v>15424</v>
      </c>
      <c r="AE5" t="s">
        <v>15438</v>
      </c>
    </row>
    <row r="6" spans="1:31" ht="14.25" customHeight="1" x14ac:dyDescent="0.5">
      <c r="A6" s="2" t="s">
        <v>4566</v>
      </c>
      <c r="B6" s="2">
        <v>104533</v>
      </c>
      <c r="C6" s="2" t="s">
        <v>25</v>
      </c>
      <c r="D6" s="2" t="s">
        <v>20</v>
      </c>
      <c r="E6" s="2">
        <v>2097.98</v>
      </c>
      <c r="F6" s="2">
        <v>0.31</v>
      </c>
      <c r="G6" s="2">
        <v>7</v>
      </c>
      <c r="H6" s="3">
        <v>45145</v>
      </c>
      <c r="I6" s="3">
        <v>45146</v>
      </c>
      <c r="J6" s="2" t="s">
        <v>15</v>
      </c>
      <c r="K6" s="2" t="s">
        <v>16</v>
      </c>
      <c r="L6" s="2">
        <v>105.15</v>
      </c>
      <c r="M6" s="2" t="s">
        <v>17</v>
      </c>
      <c r="N6" s="11">
        <f>L6/E6*100</f>
        <v>5.0119638890742531</v>
      </c>
      <c r="O6" s="12" t="str">
        <f>IF(N6&lt;10,"Low",IF(N6&lt;20,"Med","High"))</f>
        <v>Low</v>
      </c>
      <c r="P6" s="12">
        <f>sales*discount</f>
        <v>650.37379999999996</v>
      </c>
      <c r="Q6" s="12">
        <f>sales-Discount_Values</f>
        <v>1447.6062000000002</v>
      </c>
      <c r="R6" s="12">
        <f>DATEDIF(order_date,delivery_date,"D")</f>
        <v>1</v>
      </c>
      <c r="S6" s="12"/>
      <c r="T6" s="6" t="s">
        <v>15382</v>
      </c>
      <c r="U6" s="6">
        <f>MAX(E2:E15346)</f>
        <v>4999.87</v>
      </c>
      <c r="X6">
        <v>5</v>
      </c>
      <c r="Y6" t="s">
        <v>15397</v>
      </c>
      <c r="Z6" t="s">
        <v>15404</v>
      </c>
      <c r="AA6" t="s">
        <v>15412</v>
      </c>
      <c r="AB6" t="s">
        <v>34</v>
      </c>
      <c r="AC6" t="s">
        <v>15425</v>
      </c>
      <c r="AD6" t="s">
        <v>15426</v>
      </c>
      <c r="AE6" t="s">
        <v>15439</v>
      </c>
    </row>
    <row r="7" spans="1:31" ht="14.25" customHeight="1" x14ac:dyDescent="0.5">
      <c r="A7" s="2" t="s">
        <v>12167</v>
      </c>
      <c r="B7" s="2">
        <v>112134</v>
      </c>
      <c r="C7" s="2" t="s">
        <v>19</v>
      </c>
      <c r="D7" s="2" t="s">
        <v>26</v>
      </c>
      <c r="E7" s="2">
        <v>3368.76</v>
      </c>
      <c r="F7" s="2">
        <v>0.41</v>
      </c>
      <c r="G7" s="2">
        <v>4</v>
      </c>
      <c r="H7" s="3">
        <v>45251</v>
      </c>
      <c r="I7" s="3">
        <v>45254</v>
      </c>
      <c r="J7" s="2" t="s">
        <v>15</v>
      </c>
      <c r="K7" s="2" t="s">
        <v>27</v>
      </c>
      <c r="L7" s="2">
        <v>168.93</v>
      </c>
      <c r="M7" s="2" t="s">
        <v>34</v>
      </c>
      <c r="N7" s="11">
        <f>L7/E7*100</f>
        <v>5.0146047803939728</v>
      </c>
      <c r="O7" s="12" t="str">
        <f>IF(N7&lt;10,"Low",IF(N7&lt;20,"Med","High"))</f>
        <v>Low</v>
      </c>
      <c r="P7" s="12">
        <f>sales*discount</f>
        <v>1381.1916000000001</v>
      </c>
      <c r="Q7" s="12">
        <f>sales-Discount_Values</f>
        <v>1987.5684000000001</v>
      </c>
      <c r="R7" s="12">
        <f>DATEDIF(order_date,delivery_date,"D")</f>
        <v>3</v>
      </c>
      <c r="S7" s="12"/>
      <c r="T7" s="6" t="s">
        <v>15383</v>
      </c>
      <c r="U7" s="7">
        <f>AVERAGE(E2:E15346)</f>
        <v>2558.6756285434944</v>
      </c>
      <c r="X7">
        <v>6</v>
      </c>
      <c r="Y7" t="s">
        <v>15398</v>
      </c>
      <c r="Z7" t="s">
        <v>15405</v>
      </c>
      <c r="AA7" t="s">
        <v>15413</v>
      </c>
      <c r="AB7" t="s">
        <v>39</v>
      </c>
      <c r="AC7" t="s">
        <v>15427</v>
      </c>
      <c r="AD7" t="s">
        <v>15428</v>
      </c>
      <c r="AE7" t="s">
        <v>15440</v>
      </c>
    </row>
    <row r="8" spans="1:31" ht="14.25" customHeight="1" x14ac:dyDescent="0.5">
      <c r="A8" s="2" t="s">
        <v>9719</v>
      </c>
      <c r="B8" s="2">
        <v>109686</v>
      </c>
      <c r="C8" s="2" t="s">
        <v>13</v>
      </c>
      <c r="D8" s="2" t="s">
        <v>14</v>
      </c>
      <c r="E8" s="2">
        <v>1874.6</v>
      </c>
      <c r="F8" s="2">
        <v>7.0000000000000007E-2</v>
      </c>
      <c r="G8" s="2">
        <v>7</v>
      </c>
      <c r="H8" s="3">
        <v>45552</v>
      </c>
      <c r="I8" s="3">
        <v>45556</v>
      </c>
      <c r="J8" s="2" t="s">
        <v>21</v>
      </c>
      <c r="K8" s="2" t="s">
        <v>16</v>
      </c>
      <c r="L8" s="2">
        <v>94.06</v>
      </c>
      <c r="M8" s="2" t="s">
        <v>17</v>
      </c>
      <c r="N8" s="11">
        <f>L8/E8*100</f>
        <v>5.0176037554678334</v>
      </c>
      <c r="O8" s="12" t="str">
        <f>IF(N8&lt;10,"Low",IF(N8&lt;20,"Med","High"))</f>
        <v>Low</v>
      </c>
      <c r="P8" s="12">
        <f>sales*discount</f>
        <v>131.22200000000001</v>
      </c>
      <c r="Q8" s="12">
        <f>sales-Discount_Values</f>
        <v>1743.3779999999999</v>
      </c>
      <c r="R8" s="12">
        <f>DATEDIF(order_date,delivery_date,"D")</f>
        <v>4</v>
      </c>
      <c r="S8" s="12"/>
      <c r="T8" s="8" t="s">
        <v>15384</v>
      </c>
      <c r="U8" s="6">
        <f>SUM(G2:G15346)</f>
        <v>76831</v>
      </c>
      <c r="X8">
        <v>7</v>
      </c>
      <c r="Y8" t="s">
        <v>15399</v>
      </c>
      <c r="Z8" t="s">
        <v>15406</v>
      </c>
      <c r="AA8" t="s">
        <v>17</v>
      </c>
      <c r="AB8" t="s">
        <v>34</v>
      </c>
      <c r="AC8" t="s">
        <v>15429</v>
      </c>
      <c r="AD8" t="s">
        <v>15430</v>
      </c>
      <c r="AE8" t="s">
        <v>15441</v>
      </c>
    </row>
    <row r="9" spans="1:31" ht="14.25" customHeight="1" x14ac:dyDescent="0.35">
      <c r="A9" s="2" t="s">
        <v>6991</v>
      </c>
      <c r="B9" s="2">
        <v>106958</v>
      </c>
      <c r="C9" s="2" t="s">
        <v>41</v>
      </c>
      <c r="D9" s="2" t="s">
        <v>33</v>
      </c>
      <c r="E9" s="2">
        <v>4567.7299999999996</v>
      </c>
      <c r="F9" s="2">
        <v>0.22</v>
      </c>
      <c r="G9" s="2">
        <v>7</v>
      </c>
      <c r="H9" s="3">
        <v>45563</v>
      </c>
      <c r="I9" s="3">
        <v>45570</v>
      </c>
      <c r="J9" s="2" t="s">
        <v>31</v>
      </c>
      <c r="K9" s="2" t="s">
        <v>22</v>
      </c>
      <c r="L9" s="2">
        <v>229.22</v>
      </c>
      <c r="M9" s="2" t="s">
        <v>34</v>
      </c>
      <c r="N9" s="11">
        <f>L9/E9*100</f>
        <v>5.0182475759294007</v>
      </c>
      <c r="O9" s="12" t="str">
        <f>IF(N9&lt;10,"Low",IF(N9&lt;20,"Med","High"))</f>
        <v>Low</v>
      </c>
      <c r="P9" s="12">
        <f>sales*discount</f>
        <v>1004.9005999999999</v>
      </c>
      <c r="Q9" s="12">
        <f>sales-Discount_Values</f>
        <v>3562.8293999999996</v>
      </c>
      <c r="R9" s="12">
        <f>DATEDIF(order_date,delivery_date,"D")</f>
        <v>7</v>
      </c>
      <c r="S9" s="12"/>
      <c r="X9">
        <v>8</v>
      </c>
      <c r="Y9" t="s">
        <v>15393</v>
      </c>
      <c r="Z9" t="s">
        <v>15407</v>
      </c>
      <c r="AA9" t="s">
        <v>15414</v>
      </c>
      <c r="AB9" t="s">
        <v>39</v>
      </c>
      <c r="AE9" t="s">
        <v>15442</v>
      </c>
    </row>
    <row r="10" spans="1:31" ht="14.25" customHeight="1" x14ac:dyDescent="0.35">
      <c r="A10" s="2" t="s">
        <v>3701</v>
      </c>
      <c r="B10" s="2">
        <v>103668</v>
      </c>
      <c r="C10" s="2" t="s">
        <v>19</v>
      </c>
      <c r="D10" s="2" t="s">
        <v>36</v>
      </c>
      <c r="E10" s="2">
        <v>2410.19</v>
      </c>
      <c r="F10" s="2">
        <v>0.32</v>
      </c>
      <c r="G10" s="2">
        <v>1</v>
      </c>
      <c r="H10" s="3">
        <v>45369</v>
      </c>
      <c r="I10" s="3">
        <v>45375</v>
      </c>
      <c r="J10" s="2" t="s">
        <v>31</v>
      </c>
      <c r="K10" s="2" t="s">
        <v>16</v>
      </c>
      <c r="L10" s="2">
        <v>120.98</v>
      </c>
      <c r="M10" s="2" t="s">
        <v>48</v>
      </c>
      <c r="N10" s="11">
        <f>L10/E10*100</f>
        <v>5.0195212825544875</v>
      </c>
      <c r="O10" s="12" t="str">
        <f>IF(N10&lt;10,"Low",IF(N10&lt;20,"Med","High"))</f>
        <v>Low</v>
      </c>
      <c r="P10" s="12">
        <f>sales*discount</f>
        <v>771.26080000000002</v>
      </c>
      <c r="Q10" s="12">
        <f>sales-Discount_Values</f>
        <v>1638.9292</v>
      </c>
      <c r="R10" s="12">
        <f>DATEDIF(order_date,delivery_date,"D")</f>
        <v>6</v>
      </c>
      <c r="S10" s="12"/>
      <c r="X10">
        <v>9</v>
      </c>
      <c r="Y10" t="s">
        <v>15394</v>
      </c>
      <c r="Z10" t="s">
        <v>15408</v>
      </c>
      <c r="AA10" t="s">
        <v>15416</v>
      </c>
      <c r="AB10" t="s">
        <v>34</v>
      </c>
    </row>
    <row r="11" spans="1:31" ht="14.25" customHeight="1" x14ac:dyDescent="0.35">
      <c r="A11" s="2" t="s">
        <v>11404</v>
      </c>
      <c r="B11" s="2">
        <v>111371</v>
      </c>
      <c r="C11" s="2" t="s">
        <v>19</v>
      </c>
      <c r="D11" s="2" t="s">
        <v>33</v>
      </c>
      <c r="E11" s="2">
        <v>2142.9499999999998</v>
      </c>
      <c r="F11" s="2">
        <v>0.08</v>
      </c>
      <c r="G11" s="2">
        <v>4</v>
      </c>
      <c r="H11" s="3">
        <v>45088</v>
      </c>
      <c r="I11" s="3">
        <v>45090</v>
      </c>
      <c r="J11" s="2" t="s">
        <v>21</v>
      </c>
      <c r="K11" s="2" t="s">
        <v>16</v>
      </c>
      <c r="L11" s="2">
        <v>107.6</v>
      </c>
      <c r="M11" s="2" t="s">
        <v>28</v>
      </c>
      <c r="N11" s="11">
        <f>L11/E11*100</f>
        <v>5.0211157516507621</v>
      </c>
      <c r="O11" s="12" t="str">
        <f>IF(N11&lt;10,"Low",IF(N11&lt;20,"Med","High"))</f>
        <v>Low</v>
      </c>
      <c r="P11" s="12">
        <f>sales*discount</f>
        <v>171.43599999999998</v>
      </c>
      <c r="Q11" s="12">
        <f>sales-Discount_Values</f>
        <v>1971.5139999999999</v>
      </c>
      <c r="R11" s="12">
        <f>DATEDIF(order_date,delivery_date,"D")</f>
        <v>2</v>
      </c>
      <c r="S11" s="12"/>
      <c r="X11">
        <v>10</v>
      </c>
      <c r="Y11" t="s">
        <v>15395</v>
      </c>
      <c r="Z11" t="s">
        <v>15409</v>
      </c>
      <c r="AA11" t="s">
        <v>15415</v>
      </c>
      <c r="AB11" t="s">
        <v>39</v>
      </c>
    </row>
    <row r="12" spans="1:31" ht="14.25" customHeight="1" x14ac:dyDescent="0.35">
      <c r="A12" s="2" t="s">
        <v>8156</v>
      </c>
      <c r="B12" s="2">
        <v>108123</v>
      </c>
      <c r="C12" s="2" t="s">
        <v>25</v>
      </c>
      <c r="D12" s="2" t="s">
        <v>33</v>
      </c>
      <c r="E12" s="2">
        <v>3698.1</v>
      </c>
      <c r="F12" s="2">
        <v>0.09</v>
      </c>
      <c r="G12" s="2">
        <v>4</v>
      </c>
      <c r="H12" s="3">
        <v>45325</v>
      </c>
      <c r="I12" s="3">
        <v>45330</v>
      </c>
      <c r="J12" s="2" t="s">
        <v>21</v>
      </c>
      <c r="K12" s="2" t="s">
        <v>16</v>
      </c>
      <c r="L12" s="2">
        <v>185.81</v>
      </c>
      <c r="M12" s="2" t="s">
        <v>23</v>
      </c>
      <c r="N12" s="11">
        <f>L12/E12*100</f>
        <v>5.0244720261756042</v>
      </c>
      <c r="O12" s="12" t="str">
        <f>IF(N12&lt;10,"Low",IF(N12&lt;20,"Med","High"))</f>
        <v>Low</v>
      </c>
      <c r="P12" s="12">
        <f>sales*discount</f>
        <v>332.82900000000001</v>
      </c>
      <c r="Q12" s="12">
        <f>sales-Discount_Values</f>
        <v>3365.2709999999997</v>
      </c>
      <c r="R12" s="12">
        <f>DATEDIF(order_date,delivery_date,"D")</f>
        <v>5</v>
      </c>
      <c r="S12" s="12"/>
    </row>
    <row r="13" spans="1:31" ht="14.25" customHeight="1" x14ac:dyDescent="0.35">
      <c r="A13" s="2" t="s">
        <v>3696</v>
      </c>
      <c r="B13" s="2">
        <v>103663</v>
      </c>
      <c r="C13" s="2" t="s">
        <v>25</v>
      </c>
      <c r="D13" s="2" t="s">
        <v>20</v>
      </c>
      <c r="E13" s="2">
        <v>573.59</v>
      </c>
      <c r="F13" s="2">
        <v>0.15</v>
      </c>
      <c r="G13" s="2">
        <v>4</v>
      </c>
      <c r="H13" s="3">
        <v>45000</v>
      </c>
      <c r="I13" s="3">
        <v>45006</v>
      </c>
      <c r="J13" s="2" t="s">
        <v>21</v>
      </c>
      <c r="K13" s="2" t="s">
        <v>16</v>
      </c>
      <c r="L13" s="2">
        <v>28.82</v>
      </c>
      <c r="M13" s="2" t="s">
        <v>48</v>
      </c>
      <c r="N13" s="11">
        <f>L13/E13*100</f>
        <v>5.0244948482365448</v>
      </c>
      <c r="O13" s="12" t="str">
        <f>IF(N13&lt;10,"Low",IF(N13&lt;20,"Med","High"))</f>
        <v>Low</v>
      </c>
      <c r="P13" s="12">
        <f>sales*discount</f>
        <v>86.038499999999999</v>
      </c>
      <c r="Q13" s="12">
        <f>sales-Discount_Values</f>
        <v>487.55150000000003</v>
      </c>
      <c r="R13" s="12">
        <f>DATEDIF(order_date,delivery_date,"D")</f>
        <v>6</v>
      </c>
      <c r="S13" s="12"/>
    </row>
    <row r="14" spans="1:31" ht="14.25" customHeight="1" x14ac:dyDescent="0.35">
      <c r="A14" s="2" t="s">
        <v>13273</v>
      </c>
      <c r="B14" s="2">
        <v>113240</v>
      </c>
      <c r="C14" s="2" t="s">
        <v>19</v>
      </c>
      <c r="D14" s="2" t="s">
        <v>33</v>
      </c>
      <c r="E14" s="2">
        <v>646.75</v>
      </c>
      <c r="F14" s="2">
        <v>0.25</v>
      </c>
      <c r="G14" s="2">
        <v>4</v>
      </c>
      <c r="H14" s="3">
        <v>45383</v>
      </c>
      <c r="I14" s="3">
        <v>45385</v>
      </c>
      <c r="J14" s="2" t="s">
        <v>15</v>
      </c>
      <c r="K14" s="2" t="s">
        <v>22</v>
      </c>
      <c r="L14" s="2">
        <v>32.5</v>
      </c>
      <c r="M14" s="2" t="s">
        <v>17</v>
      </c>
      <c r="N14" s="11">
        <f>L14/E14*100</f>
        <v>5.025125628140704</v>
      </c>
      <c r="O14" s="12" t="str">
        <f>IF(N14&lt;10,"Low",IF(N14&lt;20,"Med","High"))</f>
        <v>Low</v>
      </c>
      <c r="P14" s="12">
        <f>sales*discount</f>
        <v>161.6875</v>
      </c>
      <c r="Q14" s="12">
        <f>sales-Discount_Values</f>
        <v>485.0625</v>
      </c>
      <c r="R14" s="12">
        <f>DATEDIF(order_date,delivery_date,"D")</f>
        <v>2</v>
      </c>
      <c r="S14" s="12"/>
      <c r="T14" s="21"/>
      <c r="U14" s="21"/>
      <c r="AD14" t="s">
        <v>15432</v>
      </c>
    </row>
    <row r="15" spans="1:31" ht="14.25" customHeight="1" x14ac:dyDescent="0.35">
      <c r="A15" s="2" t="s">
        <v>7189</v>
      </c>
      <c r="B15" s="2">
        <v>107156</v>
      </c>
      <c r="C15" s="2" t="s">
        <v>19</v>
      </c>
      <c r="D15" s="2" t="s">
        <v>14</v>
      </c>
      <c r="E15" s="2">
        <v>1687.91</v>
      </c>
      <c r="F15" s="2">
        <v>0.08</v>
      </c>
      <c r="G15" s="2">
        <v>4</v>
      </c>
      <c r="H15" s="3">
        <v>44977</v>
      </c>
      <c r="I15" s="3">
        <v>44980</v>
      </c>
      <c r="J15" s="2" t="s">
        <v>31</v>
      </c>
      <c r="K15" s="2" t="s">
        <v>22</v>
      </c>
      <c r="L15" s="2">
        <v>84.82</v>
      </c>
      <c r="M15" s="2" t="s">
        <v>39</v>
      </c>
      <c r="N15" s="11">
        <f>L15/E15*100</f>
        <v>5.0251494451718397</v>
      </c>
      <c r="O15" s="12" t="str">
        <f>IF(N15&lt;10,"Low",IF(N15&lt;20,"Med","High"))</f>
        <v>Low</v>
      </c>
      <c r="P15" s="12">
        <f>sales*discount</f>
        <v>135.03280000000001</v>
      </c>
      <c r="Q15" s="12">
        <f>sales-Discount_Values</f>
        <v>1552.8772000000001</v>
      </c>
      <c r="R15" s="12">
        <f>DATEDIF(order_date,delivery_date,"D")</f>
        <v>3</v>
      </c>
      <c r="S15" s="12"/>
      <c r="T15" s="22" t="s">
        <v>15389</v>
      </c>
      <c r="U15" s="23">
        <f>SUM(L2:L15346)</f>
        <v>6872139.8099999689</v>
      </c>
      <c r="AD15" t="s">
        <v>15433</v>
      </c>
    </row>
    <row r="16" spans="1:31" ht="14.25" customHeight="1" x14ac:dyDescent="0.35">
      <c r="A16" s="2" t="s">
        <v>10406</v>
      </c>
      <c r="B16" s="2">
        <v>110373</v>
      </c>
      <c r="C16" s="2" t="s">
        <v>41</v>
      </c>
      <c r="D16" s="2" t="s">
        <v>36</v>
      </c>
      <c r="E16" s="2">
        <v>1760.06</v>
      </c>
      <c r="F16" s="2">
        <v>0.48</v>
      </c>
      <c r="G16" s="2">
        <v>8</v>
      </c>
      <c r="H16" s="3">
        <v>45477</v>
      </c>
      <c r="I16" s="3">
        <v>45482</v>
      </c>
      <c r="J16" s="2" t="s">
        <v>15</v>
      </c>
      <c r="K16" s="2" t="s">
        <v>16</v>
      </c>
      <c r="L16" s="2">
        <v>88.45</v>
      </c>
      <c r="M16" s="2" t="s">
        <v>39</v>
      </c>
      <c r="N16" s="11">
        <f>L16/E16*100</f>
        <v>5.0253968614706315</v>
      </c>
      <c r="O16" s="12" t="str">
        <f>IF(N16&lt;10,"Low",IF(N16&lt;20,"Med","High"))</f>
        <v>Low</v>
      </c>
      <c r="P16" s="12">
        <f>sales*discount</f>
        <v>844.82879999999989</v>
      </c>
      <c r="Q16" s="12">
        <f>sales-Discount_Values</f>
        <v>915.23120000000006</v>
      </c>
      <c r="R16" s="12">
        <f>DATEDIF(order_date,delivery_date,"D")</f>
        <v>5</v>
      </c>
      <c r="S16" s="12"/>
      <c r="T16" s="22" t="s">
        <v>15388</v>
      </c>
      <c r="U16" s="23">
        <f>SUM(sales)</f>
        <v>39262877.519999921</v>
      </c>
      <c r="AD16" t="s">
        <v>15434</v>
      </c>
    </row>
    <row r="17" spans="1:30" ht="14.25" customHeight="1" x14ac:dyDescent="0.35">
      <c r="A17" s="2" t="s">
        <v>10486</v>
      </c>
      <c r="B17" s="2">
        <v>110453</v>
      </c>
      <c r="C17" s="2" t="s">
        <v>41</v>
      </c>
      <c r="D17" s="2" t="s">
        <v>33</v>
      </c>
      <c r="E17" s="2">
        <v>2295.98</v>
      </c>
      <c r="F17" s="2">
        <v>0.19</v>
      </c>
      <c r="G17" s="2">
        <v>7</v>
      </c>
      <c r="H17" s="3">
        <v>45457</v>
      </c>
      <c r="I17" s="3">
        <v>45459</v>
      </c>
      <c r="J17" s="2" t="s">
        <v>31</v>
      </c>
      <c r="K17" s="2" t="s">
        <v>27</v>
      </c>
      <c r="L17" s="2">
        <v>115.4</v>
      </c>
      <c r="M17" s="2" t="s">
        <v>28</v>
      </c>
      <c r="N17" s="11">
        <f>L17/E17*100</f>
        <v>5.0261761862037133</v>
      </c>
      <c r="O17" s="12" t="str">
        <f>IF(N17&lt;10,"Low",IF(N17&lt;20,"Med","High"))</f>
        <v>Low</v>
      </c>
      <c r="P17" s="12">
        <f>sales*discount</f>
        <v>436.2362</v>
      </c>
      <c r="Q17" s="12">
        <f>sales-Discount_Values</f>
        <v>1859.7438</v>
      </c>
      <c r="R17" s="12">
        <f>DATEDIF(order_date,delivery_date,"D")</f>
        <v>2</v>
      </c>
      <c r="S17" s="12"/>
      <c r="T17" s="22"/>
      <c r="U17" s="23"/>
      <c r="X17" s="17"/>
      <c r="Y17" s="17"/>
      <c r="Z17" s="17"/>
      <c r="AD17" t="s">
        <v>15435</v>
      </c>
    </row>
    <row r="18" spans="1:30" ht="14.25" customHeight="1" x14ac:dyDescent="0.35">
      <c r="A18" s="2" t="s">
        <v>7378</v>
      </c>
      <c r="B18" s="2">
        <v>107345</v>
      </c>
      <c r="C18" s="2" t="s">
        <v>25</v>
      </c>
      <c r="D18" s="2" t="s">
        <v>14</v>
      </c>
      <c r="E18" s="2">
        <v>2167.23</v>
      </c>
      <c r="F18" s="2">
        <v>0.02</v>
      </c>
      <c r="G18" s="2">
        <v>8</v>
      </c>
      <c r="H18" s="3">
        <v>45226</v>
      </c>
      <c r="I18" s="3">
        <v>45232</v>
      </c>
      <c r="J18" s="2" t="s">
        <v>21</v>
      </c>
      <c r="K18" s="2" t="s">
        <v>22</v>
      </c>
      <c r="L18" s="2">
        <v>108.94</v>
      </c>
      <c r="M18" s="2" t="s">
        <v>34</v>
      </c>
      <c r="N18" s="11">
        <f>L18/E18*100</f>
        <v>5.0266930598044501</v>
      </c>
      <c r="O18" s="12" t="str">
        <f>IF(N18&lt;10,"Low",IF(N18&lt;20,"Med","High"))</f>
        <v>Low</v>
      </c>
      <c r="P18" s="12">
        <f>sales*discount</f>
        <v>43.3446</v>
      </c>
      <c r="Q18" s="12">
        <f>sales-Discount_Values</f>
        <v>2123.8854000000001</v>
      </c>
      <c r="R18" s="12">
        <f>DATEDIF(order_date,delivery_date,"D")</f>
        <v>6</v>
      </c>
      <c r="S18" s="12"/>
      <c r="T18" s="22" t="s">
        <v>15390</v>
      </c>
      <c r="U18" s="24">
        <f>SUM(profit)/SUM(sales)</f>
        <v>0.17502893939700176</v>
      </c>
      <c r="W18" s="18"/>
      <c r="AD18" t="s">
        <v>15432</v>
      </c>
    </row>
    <row r="19" spans="1:30" ht="14.25" customHeight="1" x14ac:dyDescent="0.35">
      <c r="A19" s="2" t="s">
        <v>10037</v>
      </c>
      <c r="B19" s="2">
        <v>110004</v>
      </c>
      <c r="C19" s="2" t="s">
        <v>19</v>
      </c>
      <c r="D19" s="2" t="s">
        <v>33</v>
      </c>
      <c r="E19" s="2">
        <v>946.27</v>
      </c>
      <c r="F19" s="2">
        <v>0.4</v>
      </c>
      <c r="G19" s="2">
        <v>8</v>
      </c>
      <c r="H19" s="3">
        <v>44950</v>
      </c>
      <c r="I19" s="3">
        <v>44956</v>
      </c>
      <c r="J19" s="2" t="s">
        <v>21</v>
      </c>
      <c r="K19" s="2" t="s">
        <v>27</v>
      </c>
      <c r="L19" s="2">
        <v>47.59</v>
      </c>
      <c r="M19" s="2" t="s">
        <v>34</v>
      </c>
      <c r="N19" s="11">
        <f>L19/E19*100</f>
        <v>5.0292199900662604</v>
      </c>
      <c r="O19" s="12" t="str">
        <f>IF(N19&lt;10,"Low",IF(N19&lt;20,"Med","High"))</f>
        <v>Low</v>
      </c>
      <c r="P19" s="12">
        <f>sales*discount</f>
        <v>378.50800000000004</v>
      </c>
      <c r="Q19" s="12">
        <f>sales-Discount_Values</f>
        <v>567.76199999999994</v>
      </c>
      <c r="R19" s="12">
        <f>DATEDIF(order_date,delivery_date,"D")</f>
        <v>6</v>
      </c>
      <c r="S19" s="12"/>
      <c r="T19" s="20"/>
      <c r="U19" s="20"/>
      <c r="W19" s="19"/>
      <c r="AD19" t="s">
        <v>15433</v>
      </c>
    </row>
    <row r="20" spans="1:30" ht="14.25" customHeight="1" x14ac:dyDescent="0.35">
      <c r="A20" s="2" t="s">
        <v>6456</v>
      </c>
      <c r="B20" s="2">
        <v>106423</v>
      </c>
      <c r="C20" s="2" t="s">
        <v>13</v>
      </c>
      <c r="D20" s="2" t="s">
        <v>14</v>
      </c>
      <c r="E20" s="2">
        <v>1668.22</v>
      </c>
      <c r="F20" s="2">
        <v>0.4</v>
      </c>
      <c r="G20" s="2">
        <v>2</v>
      </c>
      <c r="H20" s="3">
        <v>45022</v>
      </c>
      <c r="I20" s="3">
        <v>45029</v>
      </c>
      <c r="J20" s="2" t="s">
        <v>31</v>
      </c>
      <c r="K20" s="2" t="s">
        <v>27</v>
      </c>
      <c r="L20" s="2">
        <v>83.93</v>
      </c>
      <c r="M20" s="2" t="s">
        <v>17</v>
      </c>
      <c r="N20" s="11">
        <f>L20/E20*100</f>
        <v>5.0311110045437655</v>
      </c>
      <c r="O20" s="12" t="str">
        <f>IF(N20&lt;10,"Low",IF(N20&lt;20,"Med","High"))</f>
        <v>Low</v>
      </c>
      <c r="P20" s="12">
        <f>sales*discount</f>
        <v>667.28800000000001</v>
      </c>
      <c r="Q20" s="12">
        <f>sales-Discount_Values</f>
        <v>1000.932</v>
      </c>
      <c r="R20" s="12">
        <f>DATEDIF(order_date,delivery_date,"D")</f>
        <v>7</v>
      </c>
      <c r="S20" s="12"/>
      <c r="T20" s="20"/>
      <c r="U20" s="20"/>
      <c r="AD20" t="s">
        <v>15434</v>
      </c>
    </row>
    <row r="21" spans="1:30" ht="14.25" customHeight="1" x14ac:dyDescent="0.35">
      <c r="A21" s="2" t="s">
        <v>10274</v>
      </c>
      <c r="B21" s="2">
        <v>110241</v>
      </c>
      <c r="C21" s="2" t="s">
        <v>19</v>
      </c>
      <c r="D21" s="2" t="s">
        <v>20</v>
      </c>
      <c r="E21" s="2">
        <v>3029.4</v>
      </c>
      <c r="F21" s="2">
        <v>0.47</v>
      </c>
      <c r="G21" s="2">
        <v>4</v>
      </c>
      <c r="H21" s="3">
        <v>45398</v>
      </c>
      <c r="I21" s="3">
        <v>45401</v>
      </c>
      <c r="J21" s="2" t="s">
        <v>15</v>
      </c>
      <c r="K21" s="2" t="s">
        <v>22</v>
      </c>
      <c r="L21" s="2">
        <v>152.46</v>
      </c>
      <c r="M21" s="2" t="s">
        <v>28</v>
      </c>
      <c r="N21" s="11">
        <f>L21/E21*100</f>
        <v>5.0326797385620914</v>
      </c>
      <c r="O21" s="12" t="str">
        <f>IF(N21&lt;10,"Low",IF(N21&lt;20,"Med","High"))</f>
        <v>Low</v>
      </c>
      <c r="P21" s="12">
        <f>sales*discount</f>
        <v>1423.818</v>
      </c>
      <c r="Q21" s="12">
        <f>sales-Discount_Values</f>
        <v>1605.5820000000001</v>
      </c>
      <c r="R21" s="12">
        <f>DATEDIF(order_date,delivery_date,"D")</f>
        <v>3</v>
      </c>
      <c r="S21" s="12"/>
      <c r="T21" s="20"/>
      <c r="U21" s="20"/>
    </row>
    <row r="22" spans="1:30" ht="14.25" customHeight="1" x14ac:dyDescent="0.35">
      <c r="A22" s="2" t="s">
        <v>13100</v>
      </c>
      <c r="B22" s="2">
        <v>113067</v>
      </c>
      <c r="C22" s="2" t="s">
        <v>41</v>
      </c>
      <c r="D22" s="2" t="s">
        <v>20</v>
      </c>
      <c r="E22" s="2">
        <v>488.35</v>
      </c>
      <c r="F22" s="2">
        <v>0.44</v>
      </c>
      <c r="G22" s="2">
        <v>6</v>
      </c>
      <c r="H22" s="3">
        <v>45366</v>
      </c>
      <c r="I22" s="3">
        <v>45371</v>
      </c>
      <c r="J22" s="2" t="s">
        <v>15</v>
      </c>
      <c r="K22" s="2" t="s">
        <v>27</v>
      </c>
      <c r="L22" s="2">
        <v>24.58</v>
      </c>
      <c r="M22" s="2" t="s">
        <v>17</v>
      </c>
      <c r="N22" s="11">
        <f>L22/E22*100</f>
        <v>5.0332753148356701</v>
      </c>
      <c r="O22" s="12" t="str">
        <f>IF(N22&lt;10,"Low",IF(N22&lt;20,"Med","High"))</f>
        <v>Low</v>
      </c>
      <c r="P22" s="12">
        <f>sales*discount</f>
        <v>214.87400000000002</v>
      </c>
      <c r="Q22" s="12">
        <f>sales-Discount_Values</f>
        <v>273.476</v>
      </c>
      <c r="R22" s="12">
        <f>DATEDIF(order_date,delivery_date,"D")</f>
        <v>5</v>
      </c>
      <c r="S22" s="12"/>
      <c r="T22" s="20"/>
      <c r="U22" s="20"/>
    </row>
    <row r="23" spans="1:30" ht="14.25" customHeight="1" x14ac:dyDescent="0.35">
      <c r="A23" s="2" t="s">
        <v>6234</v>
      </c>
      <c r="B23" s="2">
        <v>106201</v>
      </c>
      <c r="C23" s="2" t="s">
        <v>19</v>
      </c>
      <c r="D23" s="2" t="s">
        <v>36</v>
      </c>
      <c r="E23" s="2">
        <v>2729.42</v>
      </c>
      <c r="F23" s="2">
        <v>0.28999999999999998</v>
      </c>
      <c r="G23" s="2">
        <v>8</v>
      </c>
      <c r="H23" s="3">
        <v>44938</v>
      </c>
      <c r="I23" s="3">
        <v>44941</v>
      </c>
      <c r="J23" s="2" t="s">
        <v>15</v>
      </c>
      <c r="K23" s="2" t="s">
        <v>27</v>
      </c>
      <c r="L23" s="2">
        <v>137.38999999999999</v>
      </c>
      <c r="M23" s="2" t="s">
        <v>17</v>
      </c>
      <c r="N23" s="11">
        <f>L23/E23*100</f>
        <v>5.0336701570296984</v>
      </c>
      <c r="O23" s="12" t="str">
        <f>IF(N23&lt;10,"Low",IF(N23&lt;20,"Med","High"))</f>
        <v>Low</v>
      </c>
      <c r="P23" s="12">
        <f>sales*discount</f>
        <v>791.53179999999998</v>
      </c>
      <c r="Q23" s="12">
        <f>sales-Discount_Values</f>
        <v>1937.8882000000001</v>
      </c>
      <c r="R23" s="12">
        <f>DATEDIF(order_date,delivery_date,"D")</f>
        <v>3</v>
      </c>
      <c r="S23" s="12"/>
      <c r="T23" s="20"/>
      <c r="U23" s="20"/>
    </row>
    <row r="24" spans="1:30" ht="14.25" customHeight="1" x14ac:dyDescent="0.35">
      <c r="A24" s="2" t="s">
        <v>12781</v>
      </c>
      <c r="B24" s="2">
        <v>112748</v>
      </c>
      <c r="C24" s="2" t="s">
        <v>13</v>
      </c>
      <c r="D24" s="2" t="s">
        <v>36</v>
      </c>
      <c r="E24" s="2">
        <v>2015.43</v>
      </c>
      <c r="F24" s="2">
        <v>0.09</v>
      </c>
      <c r="G24" s="2">
        <v>6</v>
      </c>
      <c r="H24" s="3">
        <v>45207</v>
      </c>
      <c r="I24" s="3">
        <v>45210</v>
      </c>
      <c r="J24" s="2" t="s">
        <v>15</v>
      </c>
      <c r="K24" s="2" t="s">
        <v>16</v>
      </c>
      <c r="L24" s="2">
        <v>101.46</v>
      </c>
      <c r="M24" s="2" t="s">
        <v>39</v>
      </c>
      <c r="N24" s="11">
        <f>L24/E24*100</f>
        <v>5.0341614444560214</v>
      </c>
      <c r="O24" s="12" t="str">
        <f>IF(N24&lt;10,"Low",IF(N24&lt;20,"Med","High"))</f>
        <v>Low</v>
      </c>
      <c r="P24" s="12">
        <f>sales*discount</f>
        <v>181.3887</v>
      </c>
      <c r="Q24" s="12">
        <f>sales-Discount_Values</f>
        <v>1834.0413000000001</v>
      </c>
      <c r="R24" s="12">
        <f>DATEDIF(order_date,delivery_date,"D")</f>
        <v>3</v>
      </c>
      <c r="S24" s="12"/>
      <c r="T24" s="20"/>
      <c r="U24" s="20"/>
    </row>
    <row r="25" spans="1:30" ht="14.25" customHeight="1" x14ac:dyDescent="0.35">
      <c r="A25" s="2" t="s">
        <v>457</v>
      </c>
      <c r="B25" s="2">
        <v>100424</v>
      </c>
      <c r="C25" s="2" t="s">
        <v>19</v>
      </c>
      <c r="D25" s="2" t="s">
        <v>26</v>
      </c>
      <c r="E25" s="2">
        <v>1674.93</v>
      </c>
      <c r="F25" s="2">
        <v>0.48</v>
      </c>
      <c r="G25" s="2">
        <v>3</v>
      </c>
      <c r="H25" s="3">
        <v>45560</v>
      </c>
      <c r="I25" s="3">
        <v>45565</v>
      </c>
      <c r="J25" s="2" t="s">
        <v>31</v>
      </c>
      <c r="K25" s="2" t="s">
        <v>27</v>
      </c>
      <c r="L25" s="2">
        <v>84.32</v>
      </c>
      <c r="M25" s="2" t="s">
        <v>17</v>
      </c>
      <c r="N25" s="11">
        <f>L25/E25*100</f>
        <v>5.0342402369054229</v>
      </c>
      <c r="O25" s="12" t="str">
        <f>IF(N25&lt;10,"Low",IF(N25&lt;20,"Med","High"))</f>
        <v>Low</v>
      </c>
      <c r="P25" s="12">
        <f>sales*discount</f>
        <v>803.96640000000002</v>
      </c>
      <c r="Q25" s="12">
        <f>sales-Discount_Values</f>
        <v>870.96360000000004</v>
      </c>
      <c r="R25" s="12">
        <f>DATEDIF(order_date,delivery_date,"D")</f>
        <v>5</v>
      </c>
      <c r="S25" s="12"/>
    </row>
    <row r="26" spans="1:30" ht="14.25" customHeight="1" x14ac:dyDescent="0.35">
      <c r="A26" s="2" t="s">
        <v>4703</v>
      </c>
      <c r="B26" s="2">
        <v>104670</v>
      </c>
      <c r="C26" s="2" t="s">
        <v>41</v>
      </c>
      <c r="D26" s="2" t="s">
        <v>36</v>
      </c>
      <c r="E26" s="2">
        <v>3861.54</v>
      </c>
      <c r="F26" s="2">
        <v>0.26</v>
      </c>
      <c r="G26" s="2">
        <v>2</v>
      </c>
      <c r="H26" s="3">
        <v>45070</v>
      </c>
      <c r="I26" s="3">
        <v>45074</v>
      </c>
      <c r="J26" s="2" t="s">
        <v>15</v>
      </c>
      <c r="K26" s="2" t="s">
        <v>27</v>
      </c>
      <c r="L26" s="2">
        <v>194.49</v>
      </c>
      <c r="M26" s="2" t="s">
        <v>23</v>
      </c>
      <c r="N26" s="11">
        <f>L26/E26*100</f>
        <v>5.036591618887801</v>
      </c>
      <c r="O26" s="12" t="str">
        <f>IF(N26&lt;10,"Low",IF(N26&lt;20,"Med","High"))</f>
        <v>Low</v>
      </c>
      <c r="P26" s="12">
        <f>sales*discount</f>
        <v>1004.0004</v>
      </c>
      <c r="Q26" s="12">
        <f>sales-Discount_Values</f>
        <v>2857.5396000000001</v>
      </c>
      <c r="R26" s="12">
        <f>DATEDIF(order_date,delivery_date,"D")</f>
        <v>4</v>
      </c>
      <c r="S26" s="12"/>
    </row>
    <row r="27" spans="1:30" ht="14.25" customHeight="1" x14ac:dyDescent="0.35">
      <c r="A27" s="2" t="s">
        <v>3465</v>
      </c>
      <c r="B27" s="2">
        <v>103432</v>
      </c>
      <c r="C27" s="2" t="s">
        <v>25</v>
      </c>
      <c r="D27" s="2" t="s">
        <v>26</v>
      </c>
      <c r="E27" s="2">
        <v>2712.3</v>
      </c>
      <c r="F27" s="2">
        <v>0.2</v>
      </c>
      <c r="G27" s="2">
        <v>7</v>
      </c>
      <c r="H27" s="3">
        <v>45294</v>
      </c>
      <c r="I27" s="3">
        <v>45297</v>
      </c>
      <c r="J27" s="2" t="s">
        <v>31</v>
      </c>
      <c r="K27" s="2" t="s">
        <v>22</v>
      </c>
      <c r="L27" s="2">
        <v>136.63999999999999</v>
      </c>
      <c r="M27" s="2" t="s">
        <v>48</v>
      </c>
      <c r="N27" s="11">
        <f>L27/E27*100</f>
        <v>5.0377908048519702</v>
      </c>
      <c r="O27" s="12" t="str">
        <f>IF(N27&lt;10,"Low",IF(N27&lt;20,"Med","High"))</f>
        <v>Low</v>
      </c>
      <c r="P27" s="12">
        <f>sales*discount</f>
        <v>542.46</v>
      </c>
      <c r="Q27" s="12">
        <f>sales-Discount_Values</f>
        <v>2169.84</v>
      </c>
      <c r="R27" s="12">
        <f>DATEDIF(order_date,delivery_date,"D")</f>
        <v>3</v>
      </c>
      <c r="S27" s="12"/>
    </row>
    <row r="28" spans="1:30" ht="14.25" customHeight="1" x14ac:dyDescent="0.35">
      <c r="A28" s="2" t="s">
        <v>10083</v>
      </c>
      <c r="B28" s="2">
        <v>110050</v>
      </c>
      <c r="C28" s="2" t="s">
        <v>19</v>
      </c>
      <c r="D28" s="2" t="s">
        <v>26</v>
      </c>
      <c r="E28" s="2">
        <v>4886.6099999999997</v>
      </c>
      <c r="F28" s="2">
        <v>0.18</v>
      </c>
      <c r="G28" s="2">
        <v>7</v>
      </c>
      <c r="H28" s="3">
        <v>45648</v>
      </c>
      <c r="I28" s="3">
        <v>45651</v>
      </c>
      <c r="J28" s="2" t="s">
        <v>21</v>
      </c>
      <c r="K28" s="2" t="s">
        <v>22</v>
      </c>
      <c r="L28" s="2">
        <v>246.22</v>
      </c>
      <c r="M28" s="2" t="s">
        <v>28</v>
      </c>
      <c r="N28" s="11">
        <f>L28/E28*100</f>
        <v>5.0386668876787795</v>
      </c>
      <c r="O28" s="12" t="str">
        <f>IF(N28&lt;10,"Low",IF(N28&lt;20,"Med","High"))</f>
        <v>Low</v>
      </c>
      <c r="P28" s="12">
        <f>sales*discount</f>
        <v>879.58979999999985</v>
      </c>
      <c r="Q28" s="12">
        <f>sales-Discount_Values</f>
        <v>4007.0201999999999</v>
      </c>
      <c r="R28" s="12">
        <f>DATEDIF(order_date,delivery_date,"D")</f>
        <v>3</v>
      </c>
      <c r="S28" s="12"/>
    </row>
    <row r="29" spans="1:30" ht="14.25" customHeight="1" x14ac:dyDescent="0.35">
      <c r="A29" s="2" t="s">
        <v>11017</v>
      </c>
      <c r="B29" s="2">
        <v>110984</v>
      </c>
      <c r="C29" s="2" t="s">
        <v>19</v>
      </c>
      <c r="D29" s="2" t="s">
        <v>33</v>
      </c>
      <c r="E29" s="2">
        <v>457.63</v>
      </c>
      <c r="F29" s="2">
        <v>0.05</v>
      </c>
      <c r="G29" s="2">
        <v>5</v>
      </c>
      <c r="H29" s="3">
        <v>45525</v>
      </c>
      <c r="I29" s="3">
        <v>45529</v>
      </c>
      <c r="J29" s="2" t="s">
        <v>15</v>
      </c>
      <c r="K29" s="2" t="s">
        <v>16</v>
      </c>
      <c r="L29" s="2">
        <v>23.06</v>
      </c>
      <c r="M29" s="2" t="s">
        <v>48</v>
      </c>
      <c r="N29" s="11">
        <f>L29/E29*100</f>
        <v>5.0390053099665666</v>
      </c>
      <c r="O29" s="12" t="str">
        <f>IF(N29&lt;10,"Low",IF(N29&lt;20,"Med","High"))</f>
        <v>Low</v>
      </c>
      <c r="P29" s="12">
        <f>sales*discount</f>
        <v>22.881500000000003</v>
      </c>
      <c r="Q29" s="12">
        <f>sales-Discount_Values</f>
        <v>434.74849999999998</v>
      </c>
      <c r="R29" s="12">
        <f>DATEDIF(order_date,delivery_date,"D")</f>
        <v>4</v>
      </c>
      <c r="S29" s="12"/>
    </row>
    <row r="30" spans="1:30" ht="14.25" customHeight="1" x14ac:dyDescent="0.35">
      <c r="A30" s="2" t="s">
        <v>9483</v>
      </c>
      <c r="B30" s="2">
        <v>109450</v>
      </c>
      <c r="C30" s="2" t="s">
        <v>25</v>
      </c>
      <c r="D30" s="2" t="s">
        <v>20</v>
      </c>
      <c r="E30" s="2">
        <v>561.15</v>
      </c>
      <c r="F30" s="2">
        <v>0.4</v>
      </c>
      <c r="G30" s="2">
        <v>9</v>
      </c>
      <c r="H30" s="3">
        <v>45040</v>
      </c>
      <c r="I30" s="3">
        <v>45043</v>
      </c>
      <c r="J30" s="2" t="s">
        <v>15</v>
      </c>
      <c r="K30" s="2" t="s">
        <v>22</v>
      </c>
      <c r="L30" s="2">
        <v>28.31</v>
      </c>
      <c r="M30" s="2" t="s">
        <v>23</v>
      </c>
      <c r="N30" s="11">
        <f>L30/E30*100</f>
        <v>5.0449968814042592</v>
      </c>
      <c r="O30" s="12" t="str">
        <f>IF(N30&lt;10,"Low",IF(N30&lt;20,"Med","High"))</f>
        <v>Low</v>
      </c>
      <c r="P30" s="12">
        <f>sales*discount</f>
        <v>224.46</v>
      </c>
      <c r="Q30" s="12">
        <f>sales-Discount_Values</f>
        <v>336.68999999999994</v>
      </c>
      <c r="R30" s="12">
        <f>DATEDIF(order_date,delivery_date,"D")</f>
        <v>3</v>
      </c>
      <c r="S30" s="12"/>
    </row>
    <row r="31" spans="1:30" ht="14.25" customHeight="1" x14ac:dyDescent="0.35">
      <c r="A31" s="2" t="s">
        <v>10534</v>
      </c>
      <c r="B31" s="2">
        <v>110501</v>
      </c>
      <c r="C31" s="2" t="s">
        <v>41</v>
      </c>
      <c r="D31" s="2" t="s">
        <v>14</v>
      </c>
      <c r="E31" s="2">
        <v>236.83</v>
      </c>
      <c r="F31" s="2">
        <v>0.35</v>
      </c>
      <c r="G31" s="2">
        <v>4</v>
      </c>
      <c r="H31" s="3">
        <v>45212</v>
      </c>
      <c r="I31" s="3">
        <v>45217</v>
      </c>
      <c r="J31" s="2" t="s">
        <v>21</v>
      </c>
      <c r="K31" s="2" t="s">
        <v>22</v>
      </c>
      <c r="L31" s="2">
        <v>11.95</v>
      </c>
      <c r="M31" s="2" t="s">
        <v>23</v>
      </c>
      <c r="N31" s="11">
        <f>L31/E31*100</f>
        <v>5.0458134526875815</v>
      </c>
      <c r="O31" s="12" t="str">
        <f>IF(N31&lt;10,"Low",IF(N31&lt;20,"Med","High"))</f>
        <v>Low</v>
      </c>
      <c r="P31" s="12">
        <f>sales*discount</f>
        <v>82.890500000000003</v>
      </c>
      <c r="Q31" s="12">
        <f>sales-Discount_Values</f>
        <v>153.93950000000001</v>
      </c>
      <c r="R31" s="12">
        <f>DATEDIF(order_date,delivery_date,"D")</f>
        <v>5</v>
      </c>
      <c r="S31" s="12"/>
    </row>
    <row r="32" spans="1:30" ht="14.25" customHeight="1" x14ac:dyDescent="0.35">
      <c r="A32" s="2" t="s">
        <v>8593</v>
      </c>
      <c r="B32" s="2">
        <v>108560</v>
      </c>
      <c r="C32" s="2" t="s">
        <v>41</v>
      </c>
      <c r="D32" s="2" t="s">
        <v>20</v>
      </c>
      <c r="E32" s="2">
        <v>3325.13</v>
      </c>
      <c r="F32" s="2">
        <v>0.28999999999999998</v>
      </c>
      <c r="G32" s="2">
        <v>1</v>
      </c>
      <c r="H32" s="3">
        <v>45240</v>
      </c>
      <c r="I32" s="3">
        <v>45242</v>
      </c>
      <c r="J32" s="2" t="s">
        <v>31</v>
      </c>
      <c r="K32" s="2" t="s">
        <v>27</v>
      </c>
      <c r="L32" s="2">
        <v>167.79</v>
      </c>
      <c r="M32" s="2" t="s">
        <v>48</v>
      </c>
      <c r="N32" s="11">
        <f>L32/E32*100</f>
        <v>5.0461184976226487</v>
      </c>
      <c r="O32" s="12" t="str">
        <f>IF(N32&lt;10,"Low",IF(N32&lt;20,"Med","High"))</f>
        <v>Low</v>
      </c>
      <c r="P32" s="12">
        <f>sales*discount</f>
        <v>964.28769999999997</v>
      </c>
      <c r="Q32" s="12">
        <f>sales-Discount_Values</f>
        <v>2360.8423000000003</v>
      </c>
      <c r="R32" s="12">
        <f>DATEDIF(order_date,delivery_date,"D")</f>
        <v>2</v>
      </c>
      <c r="S32" s="12"/>
    </row>
    <row r="33" spans="1:19" ht="14.25" customHeight="1" x14ac:dyDescent="0.35">
      <c r="A33" s="2" t="s">
        <v>2337</v>
      </c>
      <c r="B33" s="2">
        <v>102304</v>
      </c>
      <c r="C33" s="2" t="s">
        <v>25</v>
      </c>
      <c r="D33" s="2" t="s">
        <v>36</v>
      </c>
      <c r="E33" s="2">
        <v>3382.98</v>
      </c>
      <c r="F33" s="2">
        <v>0.21</v>
      </c>
      <c r="G33" s="2">
        <v>2</v>
      </c>
      <c r="H33" s="3">
        <v>45510</v>
      </c>
      <c r="I33" s="3">
        <v>45516</v>
      </c>
      <c r="J33" s="2" t="s">
        <v>21</v>
      </c>
      <c r="K33" s="2" t="s">
        <v>16</v>
      </c>
      <c r="L33" s="2">
        <v>170.8</v>
      </c>
      <c r="M33" s="2" t="s">
        <v>17</v>
      </c>
      <c r="N33" s="11">
        <f>L33/E33*100</f>
        <v>5.0488031262378144</v>
      </c>
      <c r="O33" s="12" t="str">
        <f>IF(N33&lt;10,"Low",IF(N33&lt;20,"Med","High"))</f>
        <v>Low</v>
      </c>
      <c r="P33" s="12">
        <f>sales*discount</f>
        <v>710.42579999999998</v>
      </c>
      <c r="Q33" s="12">
        <f>sales-Discount_Values</f>
        <v>2672.5542</v>
      </c>
      <c r="R33" s="12">
        <f>DATEDIF(order_date,delivery_date,"D")</f>
        <v>6</v>
      </c>
      <c r="S33" s="12"/>
    </row>
    <row r="34" spans="1:19" ht="14.25" customHeight="1" x14ac:dyDescent="0.35">
      <c r="A34" s="2" t="s">
        <v>2528</v>
      </c>
      <c r="B34" s="2">
        <v>102495</v>
      </c>
      <c r="C34" s="2" t="s">
        <v>19</v>
      </c>
      <c r="D34" s="2" t="s">
        <v>14</v>
      </c>
      <c r="E34" s="2">
        <v>2854.2</v>
      </c>
      <c r="F34" s="2">
        <v>0.48</v>
      </c>
      <c r="G34" s="2">
        <v>3</v>
      </c>
      <c r="H34" s="3">
        <v>44935</v>
      </c>
      <c r="I34" s="3">
        <v>44939</v>
      </c>
      <c r="J34" s="2" t="s">
        <v>31</v>
      </c>
      <c r="K34" s="2" t="s">
        <v>27</v>
      </c>
      <c r="L34" s="2">
        <v>144.11000000000001</v>
      </c>
      <c r="M34" s="2" t="s">
        <v>39</v>
      </c>
      <c r="N34" s="11">
        <f>L34/E34*100</f>
        <v>5.0490505220376996</v>
      </c>
      <c r="O34" s="12" t="str">
        <f>IF(N34&lt;10,"Low",IF(N34&lt;20,"Med","High"))</f>
        <v>Low</v>
      </c>
      <c r="P34" s="12">
        <f>sales*discount</f>
        <v>1370.0159999999998</v>
      </c>
      <c r="Q34" s="12">
        <f>sales-Discount_Values</f>
        <v>1484.184</v>
      </c>
      <c r="R34" s="12">
        <f>DATEDIF(order_date,delivery_date,"D")</f>
        <v>4</v>
      </c>
      <c r="S34" s="12"/>
    </row>
    <row r="35" spans="1:19" ht="14.25" customHeight="1" x14ac:dyDescent="0.35">
      <c r="A35" s="2" t="s">
        <v>6051</v>
      </c>
      <c r="B35" s="2">
        <v>106018</v>
      </c>
      <c r="C35" s="2" t="s">
        <v>19</v>
      </c>
      <c r="D35" s="2" t="s">
        <v>26</v>
      </c>
      <c r="E35" s="2">
        <v>948.04</v>
      </c>
      <c r="F35" s="2">
        <v>0.35</v>
      </c>
      <c r="G35" s="2">
        <v>6</v>
      </c>
      <c r="H35" s="3">
        <v>45423</v>
      </c>
      <c r="I35" s="3">
        <v>45424</v>
      </c>
      <c r="J35" s="2" t="s">
        <v>15</v>
      </c>
      <c r="K35" s="2" t="s">
        <v>27</v>
      </c>
      <c r="L35" s="2">
        <v>47.9</v>
      </c>
      <c r="M35" s="2" t="s">
        <v>17</v>
      </c>
      <c r="N35" s="11">
        <f>L35/E35*100</f>
        <v>5.0525294291380112</v>
      </c>
      <c r="O35" s="12" t="str">
        <f>IF(N35&lt;10,"Low",IF(N35&lt;20,"Med","High"))</f>
        <v>Low</v>
      </c>
      <c r="P35" s="12">
        <f>sales*discount</f>
        <v>331.81399999999996</v>
      </c>
      <c r="Q35" s="12">
        <f>sales-Discount_Values</f>
        <v>616.226</v>
      </c>
      <c r="R35" s="12">
        <f>DATEDIF(order_date,delivery_date,"D")</f>
        <v>1</v>
      </c>
      <c r="S35" s="12"/>
    </row>
    <row r="36" spans="1:19" ht="14.25" customHeight="1" x14ac:dyDescent="0.35">
      <c r="A36" s="2" t="s">
        <v>7960</v>
      </c>
      <c r="B36" s="2">
        <v>107927</v>
      </c>
      <c r="C36" s="2" t="s">
        <v>19</v>
      </c>
      <c r="D36" s="2" t="s">
        <v>14</v>
      </c>
      <c r="E36" s="2">
        <v>3627.73</v>
      </c>
      <c r="F36" s="2">
        <v>0.35</v>
      </c>
      <c r="G36" s="2">
        <v>9</v>
      </c>
      <c r="H36" s="3">
        <v>45408</v>
      </c>
      <c r="I36" s="3">
        <v>45414</v>
      </c>
      <c r="J36" s="2" t="s">
        <v>21</v>
      </c>
      <c r="K36" s="2" t="s">
        <v>16</v>
      </c>
      <c r="L36" s="2">
        <v>183.3</v>
      </c>
      <c r="M36" s="2" t="s">
        <v>17</v>
      </c>
      <c r="N36" s="11">
        <f>L36/E36*100</f>
        <v>5.0527464833380655</v>
      </c>
      <c r="O36" s="12" t="str">
        <f>IF(N36&lt;10,"Low",IF(N36&lt;20,"Med","High"))</f>
        <v>Low</v>
      </c>
      <c r="P36" s="12">
        <f>sales*discount</f>
        <v>1269.7055</v>
      </c>
      <c r="Q36" s="12">
        <f>sales-Discount_Values</f>
        <v>2358.0245</v>
      </c>
      <c r="R36" s="12">
        <f>DATEDIF(order_date,delivery_date,"D")</f>
        <v>6</v>
      </c>
      <c r="S36" s="12"/>
    </row>
    <row r="37" spans="1:19" ht="14.25" customHeight="1" x14ac:dyDescent="0.35">
      <c r="A37" s="2" t="s">
        <v>5184</v>
      </c>
      <c r="B37" s="2">
        <v>105151</v>
      </c>
      <c r="C37" s="2" t="s">
        <v>41</v>
      </c>
      <c r="D37" s="2" t="s">
        <v>26</v>
      </c>
      <c r="E37" s="2">
        <v>3905.25</v>
      </c>
      <c r="F37" s="2">
        <v>0.35</v>
      </c>
      <c r="G37" s="2">
        <v>6</v>
      </c>
      <c r="H37" s="3">
        <v>45137</v>
      </c>
      <c r="I37" s="3">
        <v>45143</v>
      </c>
      <c r="J37" s="2" t="s">
        <v>31</v>
      </c>
      <c r="K37" s="2" t="s">
        <v>16</v>
      </c>
      <c r="L37" s="2">
        <v>197.33</v>
      </c>
      <c r="M37" s="2" t="s">
        <v>23</v>
      </c>
      <c r="N37" s="11">
        <f>L37/E37*100</f>
        <v>5.0529415530375781</v>
      </c>
      <c r="O37" s="12" t="str">
        <f>IF(N37&lt;10,"Low",IF(N37&lt;20,"Med","High"))</f>
        <v>Low</v>
      </c>
      <c r="P37" s="12">
        <f>sales*discount</f>
        <v>1366.8374999999999</v>
      </c>
      <c r="Q37" s="12">
        <f>sales-Discount_Values</f>
        <v>2538.4125000000004</v>
      </c>
      <c r="R37" s="12">
        <f>DATEDIF(order_date,delivery_date,"D")</f>
        <v>6</v>
      </c>
      <c r="S37" s="12"/>
    </row>
    <row r="38" spans="1:19" ht="14.25" customHeight="1" x14ac:dyDescent="0.35">
      <c r="A38" s="2" t="s">
        <v>11129</v>
      </c>
      <c r="B38" s="2">
        <v>111096</v>
      </c>
      <c r="C38" s="2" t="s">
        <v>19</v>
      </c>
      <c r="D38" s="2" t="s">
        <v>26</v>
      </c>
      <c r="E38" s="2">
        <v>782.25</v>
      </c>
      <c r="F38" s="2">
        <v>0.1</v>
      </c>
      <c r="G38" s="2">
        <v>3</v>
      </c>
      <c r="H38" s="3">
        <v>45485</v>
      </c>
      <c r="I38" s="3">
        <v>45491</v>
      </c>
      <c r="J38" s="2" t="s">
        <v>21</v>
      </c>
      <c r="K38" s="2" t="s">
        <v>27</v>
      </c>
      <c r="L38" s="2">
        <v>39.53</v>
      </c>
      <c r="M38" s="2" t="s">
        <v>17</v>
      </c>
      <c r="N38" s="11">
        <f>L38/E38*100</f>
        <v>5.0533716842441674</v>
      </c>
      <c r="O38" s="12" t="str">
        <f>IF(N38&lt;10,"Low",IF(N38&lt;20,"Med","High"))</f>
        <v>Low</v>
      </c>
      <c r="P38" s="12">
        <f>sales*discount</f>
        <v>78.225000000000009</v>
      </c>
      <c r="Q38" s="12">
        <f>sales-Discount_Values</f>
        <v>704.02499999999998</v>
      </c>
      <c r="R38" s="12">
        <f>DATEDIF(order_date,delivery_date,"D")</f>
        <v>6</v>
      </c>
      <c r="S38" s="12"/>
    </row>
    <row r="39" spans="1:19" ht="14.25" customHeight="1" x14ac:dyDescent="0.35">
      <c r="A39" s="2" t="s">
        <v>1289</v>
      </c>
      <c r="B39" s="2">
        <v>101256</v>
      </c>
      <c r="C39" s="2" t="s">
        <v>41</v>
      </c>
      <c r="D39" s="2" t="s">
        <v>26</v>
      </c>
      <c r="E39" s="2">
        <v>1629.72</v>
      </c>
      <c r="F39" s="2">
        <v>0.36</v>
      </c>
      <c r="G39" s="2">
        <v>3</v>
      </c>
      <c r="H39" s="3">
        <v>45608</v>
      </c>
      <c r="I39" s="3">
        <v>45611</v>
      </c>
      <c r="J39" s="2" t="s">
        <v>15</v>
      </c>
      <c r="K39" s="2" t="s">
        <v>16</v>
      </c>
      <c r="L39" s="2">
        <v>82.37</v>
      </c>
      <c r="M39" s="2" t="s">
        <v>23</v>
      </c>
      <c r="N39" s="11">
        <f>L39/E39*100</f>
        <v>5.0542424465552367</v>
      </c>
      <c r="O39" s="12" t="str">
        <f>IF(N39&lt;10,"Low",IF(N39&lt;20,"Med","High"))</f>
        <v>Low</v>
      </c>
      <c r="P39" s="12">
        <f>sales*discount</f>
        <v>586.69920000000002</v>
      </c>
      <c r="Q39" s="12">
        <f>sales-Discount_Values</f>
        <v>1043.0208</v>
      </c>
      <c r="R39" s="12">
        <f>DATEDIF(order_date,delivery_date,"D")</f>
        <v>3</v>
      </c>
      <c r="S39" s="12"/>
    </row>
    <row r="40" spans="1:19" ht="14.25" customHeight="1" x14ac:dyDescent="0.35">
      <c r="A40" s="2" t="s">
        <v>547</v>
      </c>
      <c r="B40" s="2">
        <v>100514</v>
      </c>
      <c r="C40" s="2" t="s">
        <v>41</v>
      </c>
      <c r="D40" s="2" t="s">
        <v>36</v>
      </c>
      <c r="E40" s="2">
        <v>117.11</v>
      </c>
      <c r="F40" s="2">
        <v>0.22</v>
      </c>
      <c r="G40" s="2">
        <v>7</v>
      </c>
      <c r="H40" s="3">
        <v>45007</v>
      </c>
      <c r="I40" s="3">
        <v>45012</v>
      </c>
      <c r="J40" s="2" t="s">
        <v>15</v>
      </c>
      <c r="K40" s="2" t="s">
        <v>27</v>
      </c>
      <c r="L40" s="2">
        <v>5.92</v>
      </c>
      <c r="M40" s="2" t="s">
        <v>17</v>
      </c>
      <c r="N40" s="11">
        <f>L40/E40*100</f>
        <v>5.055076423874989</v>
      </c>
      <c r="O40" s="12" t="str">
        <f>IF(N40&lt;10,"Low",IF(N40&lt;20,"Med","High"))</f>
        <v>Low</v>
      </c>
      <c r="P40" s="12">
        <f>sales*discount</f>
        <v>25.764199999999999</v>
      </c>
      <c r="Q40" s="12">
        <f>sales-Discount_Values</f>
        <v>91.345799999999997</v>
      </c>
      <c r="R40" s="12">
        <f>DATEDIF(order_date,delivery_date,"D")</f>
        <v>5</v>
      </c>
      <c r="S40" s="12"/>
    </row>
    <row r="41" spans="1:19" ht="14.25" customHeight="1" x14ac:dyDescent="0.35">
      <c r="A41" s="2" t="s">
        <v>6975</v>
      </c>
      <c r="B41" s="2">
        <v>106942</v>
      </c>
      <c r="C41" s="2" t="s">
        <v>19</v>
      </c>
      <c r="D41" s="2" t="s">
        <v>36</v>
      </c>
      <c r="E41" s="2">
        <v>3713</v>
      </c>
      <c r="F41" s="2">
        <v>0.2</v>
      </c>
      <c r="G41" s="2">
        <v>6</v>
      </c>
      <c r="H41" s="3">
        <v>45421</v>
      </c>
      <c r="I41" s="3">
        <v>45424</v>
      </c>
      <c r="J41" s="2" t="s">
        <v>21</v>
      </c>
      <c r="K41" s="2" t="s">
        <v>16</v>
      </c>
      <c r="L41" s="2">
        <v>187.75</v>
      </c>
      <c r="M41" s="2" t="s">
        <v>48</v>
      </c>
      <c r="N41" s="11">
        <f>L41/E41*100</f>
        <v>5.0565580393213034</v>
      </c>
      <c r="O41" s="12" t="str">
        <f>IF(N41&lt;10,"Low",IF(N41&lt;20,"Med","High"))</f>
        <v>Low</v>
      </c>
      <c r="P41" s="12">
        <f>sales*discount</f>
        <v>742.6</v>
      </c>
      <c r="Q41" s="12">
        <f>sales-Discount_Values</f>
        <v>2970.4</v>
      </c>
      <c r="R41" s="12">
        <f>DATEDIF(order_date,delivery_date,"D")</f>
        <v>3</v>
      </c>
      <c r="S41" s="12"/>
    </row>
    <row r="42" spans="1:19" ht="14.25" customHeight="1" x14ac:dyDescent="0.35">
      <c r="A42" s="2" t="s">
        <v>3050</v>
      </c>
      <c r="B42" s="2">
        <v>103017</v>
      </c>
      <c r="C42" s="2" t="s">
        <v>13</v>
      </c>
      <c r="D42" s="2" t="s">
        <v>14</v>
      </c>
      <c r="E42" s="2">
        <v>336.55</v>
      </c>
      <c r="F42" s="2">
        <v>0.19</v>
      </c>
      <c r="G42" s="2">
        <v>7</v>
      </c>
      <c r="H42" s="3">
        <v>45105</v>
      </c>
      <c r="I42" s="3">
        <v>45111</v>
      </c>
      <c r="J42" s="2" t="s">
        <v>21</v>
      </c>
      <c r="K42" s="2" t="s">
        <v>27</v>
      </c>
      <c r="L42" s="2">
        <v>17.02</v>
      </c>
      <c r="M42" s="2" t="s">
        <v>34</v>
      </c>
      <c r="N42" s="11">
        <f>L42/E42*100</f>
        <v>5.0571980389243789</v>
      </c>
      <c r="O42" s="12" t="str">
        <f>IF(N42&lt;10,"Low",IF(N42&lt;20,"Med","High"))</f>
        <v>Low</v>
      </c>
      <c r="P42" s="12">
        <f>sales*discount</f>
        <v>63.944500000000005</v>
      </c>
      <c r="Q42" s="12">
        <f>sales-Discount_Values</f>
        <v>272.60550000000001</v>
      </c>
      <c r="R42" s="12">
        <f>DATEDIF(order_date,delivery_date,"D")</f>
        <v>6</v>
      </c>
      <c r="S42" s="12"/>
    </row>
    <row r="43" spans="1:19" ht="14.25" customHeight="1" x14ac:dyDescent="0.35">
      <c r="A43" s="2" t="s">
        <v>578</v>
      </c>
      <c r="B43" s="2">
        <v>100545</v>
      </c>
      <c r="C43" s="2" t="s">
        <v>19</v>
      </c>
      <c r="D43" s="2" t="s">
        <v>33</v>
      </c>
      <c r="E43" s="2">
        <v>2352.9299999999998</v>
      </c>
      <c r="F43" s="2">
        <v>0.1</v>
      </c>
      <c r="G43" s="2">
        <v>1</v>
      </c>
      <c r="H43" s="3">
        <v>45640</v>
      </c>
      <c r="I43" s="3">
        <v>45645</v>
      </c>
      <c r="J43" s="2" t="s">
        <v>15</v>
      </c>
      <c r="K43" s="2" t="s">
        <v>22</v>
      </c>
      <c r="L43" s="2">
        <v>119.01</v>
      </c>
      <c r="M43" s="2" t="s">
        <v>48</v>
      </c>
      <c r="N43" s="11">
        <f>L43/E43*100</f>
        <v>5.0579490252578703</v>
      </c>
      <c r="O43" s="12" t="str">
        <f>IF(N43&lt;10,"Low",IF(N43&lt;20,"Med","High"))</f>
        <v>Low</v>
      </c>
      <c r="P43" s="12">
        <f>sales*discount</f>
        <v>235.29300000000001</v>
      </c>
      <c r="Q43" s="12">
        <f>sales-Discount_Values</f>
        <v>2117.6369999999997</v>
      </c>
      <c r="R43" s="12">
        <f>DATEDIF(order_date,delivery_date,"D")</f>
        <v>5</v>
      </c>
      <c r="S43" s="12"/>
    </row>
    <row r="44" spans="1:19" ht="14.25" customHeight="1" x14ac:dyDescent="0.35">
      <c r="A44" s="2" t="s">
        <v>3821</v>
      </c>
      <c r="B44" s="2">
        <v>103788</v>
      </c>
      <c r="C44" s="2" t="s">
        <v>41</v>
      </c>
      <c r="D44" s="2" t="s">
        <v>33</v>
      </c>
      <c r="E44" s="2">
        <v>756.32</v>
      </c>
      <c r="F44" s="2">
        <v>0.13</v>
      </c>
      <c r="G44" s="2">
        <v>8</v>
      </c>
      <c r="H44" s="3">
        <v>45170</v>
      </c>
      <c r="I44" s="3">
        <v>45175</v>
      </c>
      <c r="J44" s="2" t="s">
        <v>31</v>
      </c>
      <c r="K44" s="2" t="s">
        <v>27</v>
      </c>
      <c r="L44" s="2">
        <v>38.270000000000003</v>
      </c>
      <c r="M44" s="2" t="s">
        <v>28</v>
      </c>
      <c r="N44" s="11">
        <f>L44/E44*100</f>
        <v>5.0600275015866298</v>
      </c>
      <c r="O44" s="12" t="str">
        <f>IF(N44&lt;10,"Low",IF(N44&lt;20,"Med","High"))</f>
        <v>Low</v>
      </c>
      <c r="P44" s="12">
        <f>sales*discount</f>
        <v>98.321600000000004</v>
      </c>
      <c r="Q44" s="12">
        <f>sales-Discount_Values</f>
        <v>657.99840000000006</v>
      </c>
      <c r="R44" s="12">
        <f>DATEDIF(order_date,delivery_date,"D")</f>
        <v>5</v>
      </c>
      <c r="S44" s="12"/>
    </row>
    <row r="45" spans="1:19" ht="14.25" customHeight="1" x14ac:dyDescent="0.35">
      <c r="A45" s="2" t="s">
        <v>6375</v>
      </c>
      <c r="B45" s="2">
        <v>106342</v>
      </c>
      <c r="C45" s="2" t="s">
        <v>25</v>
      </c>
      <c r="D45" s="2" t="s">
        <v>20</v>
      </c>
      <c r="E45" s="2">
        <v>785.9</v>
      </c>
      <c r="F45" s="2">
        <v>0.11</v>
      </c>
      <c r="G45" s="2">
        <v>8</v>
      </c>
      <c r="H45" s="3">
        <v>45320</v>
      </c>
      <c r="I45" s="3">
        <v>45324</v>
      </c>
      <c r="J45" s="2" t="s">
        <v>15</v>
      </c>
      <c r="K45" s="2" t="s">
        <v>22</v>
      </c>
      <c r="L45" s="2">
        <v>39.78</v>
      </c>
      <c r="M45" s="2" t="s">
        <v>28</v>
      </c>
      <c r="N45" s="11">
        <f>L45/E45*100</f>
        <v>5.0617126860923785</v>
      </c>
      <c r="O45" s="12" t="str">
        <f>IF(N45&lt;10,"Low",IF(N45&lt;20,"Med","High"))</f>
        <v>Low</v>
      </c>
      <c r="P45" s="12">
        <f>sales*discount</f>
        <v>86.448999999999998</v>
      </c>
      <c r="Q45" s="12">
        <f>sales-Discount_Values</f>
        <v>699.45100000000002</v>
      </c>
      <c r="R45" s="12">
        <f>DATEDIF(order_date,delivery_date,"D")</f>
        <v>4</v>
      </c>
      <c r="S45" s="12"/>
    </row>
    <row r="46" spans="1:19" ht="14.25" customHeight="1" x14ac:dyDescent="0.35">
      <c r="A46" s="2" t="s">
        <v>4576</v>
      </c>
      <c r="B46" s="2">
        <v>104543</v>
      </c>
      <c r="C46" s="2" t="s">
        <v>19</v>
      </c>
      <c r="D46" s="2" t="s">
        <v>26</v>
      </c>
      <c r="E46" s="2">
        <v>3076.73</v>
      </c>
      <c r="F46" s="2">
        <v>0.15</v>
      </c>
      <c r="G46" s="2">
        <v>3</v>
      </c>
      <c r="H46" s="3">
        <v>45068</v>
      </c>
      <c r="I46" s="3">
        <v>45072</v>
      </c>
      <c r="J46" s="2" t="s">
        <v>31</v>
      </c>
      <c r="K46" s="2" t="s">
        <v>16</v>
      </c>
      <c r="L46" s="2">
        <v>155.86000000000001</v>
      </c>
      <c r="M46" s="2" t="s">
        <v>39</v>
      </c>
      <c r="N46" s="11">
        <f>L46/E46*100</f>
        <v>5.0657678769342782</v>
      </c>
      <c r="O46" s="12" t="str">
        <f>IF(N46&lt;10,"Low",IF(N46&lt;20,"Med","High"))</f>
        <v>Low</v>
      </c>
      <c r="P46" s="12">
        <f>sales*discount</f>
        <v>461.5095</v>
      </c>
      <c r="Q46" s="12">
        <f>sales-Discount_Values</f>
        <v>2615.2204999999999</v>
      </c>
      <c r="R46" s="12">
        <f>DATEDIF(order_date,delivery_date,"D")</f>
        <v>4</v>
      </c>
      <c r="S46" s="12"/>
    </row>
    <row r="47" spans="1:19" ht="14.25" customHeight="1" x14ac:dyDescent="0.35">
      <c r="A47" s="2" t="s">
        <v>4189</v>
      </c>
      <c r="B47" s="2">
        <v>104156</v>
      </c>
      <c r="C47" s="2" t="s">
        <v>41</v>
      </c>
      <c r="D47" s="2" t="s">
        <v>36</v>
      </c>
      <c r="E47" s="2">
        <v>4310.1400000000003</v>
      </c>
      <c r="F47" s="2">
        <v>0.36</v>
      </c>
      <c r="G47" s="2">
        <v>1</v>
      </c>
      <c r="H47" s="3">
        <v>44979</v>
      </c>
      <c r="I47" s="3">
        <v>44984</v>
      </c>
      <c r="J47" s="2" t="s">
        <v>21</v>
      </c>
      <c r="K47" s="2" t="s">
        <v>16</v>
      </c>
      <c r="L47" s="2">
        <v>218.41</v>
      </c>
      <c r="M47" s="2" t="s">
        <v>39</v>
      </c>
      <c r="N47" s="11">
        <f>L47/E47*100</f>
        <v>5.0673528006050841</v>
      </c>
      <c r="O47" s="12" t="str">
        <f>IF(N47&lt;10,"Low",IF(N47&lt;20,"Med","High"))</f>
        <v>Low</v>
      </c>
      <c r="P47" s="12">
        <f>sales*discount</f>
        <v>1551.6504</v>
      </c>
      <c r="Q47" s="12">
        <f>sales-Discount_Values</f>
        <v>2758.4896000000003</v>
      </c>
      <c r="R47" s="12">
        <f>DATEDIF(order_date,delivery_date,"D")</f>
        <v>5</v>
      </c>
      <c r="S47" s="12"/>
    </row>
    <row r="48" spans="1:19" ht="14.25" customHeight="1" x14ac:dyDescent="0.35">
      <c r="A48" s="2" t="s">
        <v>10952</v>
      </c>
      <c r="B48" s="2">
        <v>110919</v>
      </c>
      <c r="C48" s="2" t="s">
        <v>13</v>
      </c>
      <c r="D48" s="2" t="s">
        <v>36</v>
      </c>
      <c r="E48" s="2">
        <v>2151.4699999999998</v>
      </c>
      <c r="F48" s="2">
        <v>0.03</v>
      </c>
      <c r="G48" s="2">
        <v>2</v>
      </c>
      <c r="H48" s="3">
        <v>44957</v>
      </c>
      <c r="I48" s="3">
        <v>44960</v>
      </c>
      <c r="J48" s="2" t="s">
        <v>15</v>
      </c>
      <c r="K48" s="2" t="s">
        <v>22</v>
      </c>
      <c r="L48" s="2">
        <v>109.03</v>
      </c>
      <c r="M48" s="2" t="s">
        <v>17</v>
      </c>
      <c r="N48" s="11">
        <f>L48/E48*100</f>
        <v>5.0676978995756397</v>
      </c>
      <c r="O48" s="12" t="str">
        <f>IF(N48&lt;10,"Low",IF(N48&lt;20,"Med","High"))</f>
        <v>Low</v>
      </c>
      <c r="P48" s="12">
        <f>sales*discount</f>
        <v>64.544099999999986</v>
      </c>
      <c r="Q48" s="12">
        <f>sales-Discount_Values</f>
        <v>2086.9258999999997</v>
      </c>
      <c r="R48" s="12">
        <f>DATEDIF(order_date,delivery_date,"D")</f>
        <v>3</v>
      </c>
      <c r="S48" s="12"/>
    </row>
    <row r="49" spans="1:19" ht="14.25" customHeight="1" x14ac:dyDescent="0.35">
      <c r="A49" s="2" t="s">
        <v>7523</v>
      </c>
      <c r="B49" s="2">
        <v>107490</v>
      </c>
      <c r="C49" s="2" t="s">
        <v>19</v>
      </c>
      <c r="D49" s="2" t="s">
        <v>20</v>
      </c>
      <c r="E49" s="2">
        <v>3864.72</v>
      </c>
      <c r="F49" s="2">
        <v>0.03</v>
      </c>
      <c r="G49" s="2">
        <v>7</v>
      </c>
      <c r="H49" s="3">
        <v>45197</v>
      </c>
      <c r="I49" s="3">
        <v>45201</v>
      </c>
      <c r="J49" s="2" t="s">
        <v>31</v>
      </c>
      <c r="K49" s="2" t="s">
        <v>22</v>
      </c>
      <c r="L49" s="2">
        <v>195.88</v>
      </c>
      <c r="M49" s="2" t="s">
        <v>48</v>
      </c>
      <c r="N49" s="11">
        <f>L49/E49*100</f>
        <v>5.068413753130887</v>
      </c>
      <c r="O49" s="12" t="str">
        <f>IF(N49&lt;10,"Low",IF(N49&lt;20,"Med","High"))</f>
        <v>Low</v>
      </c>
      <c r="P49" s="12">
        <f>sales*discount</f>
        <v>115.94159999999999</v>
      </c>
      <c r="Q49" s="12">
        <f>sales-Discount_Values</f>
        <v>3748.7783999999997</v>
      </c>
      <c r="R49" s="12">
        <f>DATEDIF(order_date,delivery_date,"D")</f>
        <v>4</v>
      </c>
      <c r="S49" s="12"/>
    </row>
    <row r="50" spans="1:19" ht="14.25" customHeight="1" x14ac:dyDescent="0.35">
      <c r="A50" s="2" t="s">
        <v>9630</v>
      </c>
      <c r="B50" s="2">
        <v>109597</v>
      </c>
      <c r="C50" s="2" t="s">
        <v>13</v>
      </c>
      <c r="D50" s="2" t="s">
        <v>14</v>
      </c>
      <c r="E50" s="2">
        <v>3965.96</v>
      </c>
      <c r="F50" s="2">
        <v>0.19</v>
      </c>
      <c r="G50" s="2">
        <v>9</v>
      </c>
      <c r="H50" s="3">
        <v>45220</v>
      </c>
      <c r="I50" s="3">
        <v>45226</v>
      </c>
      <c r="J50" s="2" t="s">
        <v>21</v>
      </c>
      <c r="K50" s="2" t="s">
        <v>16</v>
      </c>
      <c r="L50" s="2">
        <v>201.06</v>
      </c>
      <c r="M50" s="2" t="s">
        <v>17</v>
      </c>
      <c r="N50" s="11">
        <f>L50/E50*100</f>
        <v>5.0696426590283314</v>
      </c>
      <c r="O50" s="12" t="str">
        <f>IF(N50&lt;10,"Low",IF(N50&lt;20,"Med","High"))</f>
        <v>Low</v>
      </c>
      <c r="P50" s="12">
        <f>sales*discount</f>
        <v>753.53240000000005</v>
      </c>
      <c r="Q50" s="12">
        <f>sales-Discount_Values</f>
        <v>3212.4276</v>
      </c>
      <c r="R50" s="12">
        <f>DATEDIF(order_date,delivery_date,"D")</f>
        <v>6</v>
      </c>
      <c r="S50" s="12"/>
    </row>
    <row r="51" spans="1:19" ht="14.25" customHeight="1" x14ac:dyDescent="0.35">
      <c r="A51" s="2" t="s">
        <v>3159</v>
      </c>
      <c r="B51" s="2">
        <v>103126</v>
      </c>
      <c r="C51" s="2" t="s">
        <v>41</v>
      </c>
      <c r="D51" s="2" t="s">
        <v>33</v>
      </c>
      <c r="E51" s="2">
        <v>4727.87</v>
      </c>
      <c r="F51" s="2">
        <v>0.47</v>
      </c>
      <c r="G51" s="2">
        <v>7</v>
      </c>
      <c r="H51" s="3">
        <v>45324</v>
      </c>
      <c r="I51" s="3">
        <v>45329</v>
      </c>
      <c r="J51" s="2" t="s">
        <v>15</v>
      </c>
      <c r="K51" s="2" t="s">
        <v>16</v>
      </c>
      <c r="L51" s="2">
        <v>239.71</v>
      </c>
      <c r="M51" s="2" t="s">
        <v>48</v>
      </c>
      <c r="N51" s="11">
        <f>L51/E51*100</f>
        <v>5.0701478678559271</v>
      </c>
      <c r="O51" s="12" t="str">
        <f>IF(N51&lt;10,"Low",IF(N51&lt;20,"Med","High"))</f>
        <v>Low</v>
      </c>
      <c r="P51" s="12">
        <f>sales*discount</f>
        <v>2222.0989</v>
      </c>
      <c r="Q51" s="12">
        <f>sales-Discount_Values</f>
        <v>2505.7710999999999</v>
      </c>
      <c r="R51" s="12">
        <f>DATEDIF(order_date,delivery_date,"D")</f>
        <v>5</v>
      </c>
      <c r="S51" s="12"/>
    </row>
    <row r="52" spans="1:19" ht="14.25" customHeight="1" x14ac:dyDescent="0.35">
      <c r="A52" s="2" t="s">
        <v>12535</v>
      </c>
      <c r="B52" s="2">
        <v>112502</v>
      </c>
      <c r="C52" s="2" t="s">
        <v>13</v>
      </c>
      <c r="D52" s="2" t="s">
        <v>26</v>
      </c>
      <c r="E52" s="2">
        <v>246.06</v>
      </c>
      <c r="F52" s="2">
        <v>0.18</v>
      </c>
      <c r="G52" s="2">
        <v>8</v>
      </c>
      <c r="H52" s="3">
        <v>45381</v>
      </c>
      <c r="I52" s="3">
        <v>45386</v>
      </c>
      <c r="J52" s="2" t="s">
        <v>31</v>
      </c>
      <c r="K52" s="2" t="s">
        <v>22</v>
      </c>
      <c r="L52" s="2">
        <v>12.48</v>
      </c>
      <c r="M52" s="2" t="s">
        <v>39</v>
      </c>
      <c r="N52" s="11">
        <f>L52/E52*100</f>
        <v>5.0719336747134847</v>
      </c>
      <c r="O52" s="12" t="str">
        <f>IF(N52&lt;10,"Low",IF(N52&lt;20,"Med","High"))</f>
        <v>Low</v>
      </c>
      <c r="P52" s="12">
        <f>sales*discount</f>
        <v>44.290799999999997</v>
      </c>
      <c r="Q52" s="12">
        <f>sales-Discount_Values</f>
        <v>201.76920000000001</v>
      </c>
      <c r="R52" s="12">
        <f>DATEDIF(order_date,delivery_date,"D")</f>
        <v>5</v>
      </c>
      <c r="S52" s="12"/>
    </row>
    <row r="53" spans="1:19" ht="14.25" customHeight="1" x14ac:dyDescent="0.35">
      <c r="A53" s="2" t="s">
        <v>2619</v>
      </c>
      <c r="B53" s="2">
        <v>102586</v>
      </c>
      <c r="C53" s="2" t="s">
        <v>41</v>
      </c>
      <c r="D53" s="2" t="s">
        <v>36</v>
      </c>
      <c r="E53" s="2">
        <v>3491.36</v>
      </c>
      <c r="F53" s="2">
        <v>7.0000000000000007E-2</v>
      </c>
      <c r="G53" s="2">
        <v>6</v>
      </c>
      <c r="H53" s="3">
        <v>45335</v>
      </c>
      <c r="I53" s="3">
        <v>45342</v>
      </c>
      <c r="J53" s="2" t="s">
        <v>21</v>
      </c>
      <c r="K53" s="2" t="s">
        <v>27</v>
      </c>
      <c r="L53" s="2">
        <v>177.1</v>
      </c>
      <c r="M53" s="2" t="s">
        <v>48</v>
      </c>
      <c r="N53" s="11">
        <f>L53/E53*100</f>
        <v>5.0725218825901646</v>
      </c>
      <c r="O53" s="12" t="str">
        <f>IF(N53&lt;10,"Low",IF(N53&lt;20,"Med","High"))</f>
        <v>Low</v>
      </c>
      <c r="P53" s="12">
        <f>sales*discount</f>
        <v>244.39520000000005</v>
      </c>
      <c r="Q53" s="12">
        <f>sales-Discount_Values</f>
        <v>3246.9648000000002</v>
      </c>
      <c r="R53" s="12">
        <f>DATEDIF(order_date,delivery_date,"D")</f>
        <v>7</v>
      </c>
      <c r="S53" s="12"/>
    </row>
    <row r="54" spans="1:19" ht="14.25" customHeight="1" x14ac:dyDescent="0.35">
      <c r="A54" s="2" t="s">
        <v>6521</v>
      </c>
      <c r="B54" s="2">
        <v>106488</v>
      </c>
      <c r="C54" s="2" t="s">
        <v>13</v>
      </c>
      <c r="D54" s="2" t="s">
        <v>26</v>
      </c>
      <c r="E54" s="2">
        <v>1447.74</v>
      </c>
      <c r="F54" s="2">
        <v>0.24</v>
      </c>
      <c r="G54" s="2">
        <v>3</v>
      </c>
      <c r="H54" s="3">
        <v>45334</v>
      </c>
      <c r="I54" s="3">
        <v>45336</v>
      </c>
      <c r="J54" s="2" t="s">
        <v>15</v>
      </c>
      <c r="K54" s="2" t="s">
        <v>27</v>
      </c>
      <c r="L54" s="2">
        <v>73.44</v>
      </c>
      <c r="M54" s="2" t="s">
        <v>34</v>
      </c>
      <c r="N54" s="11">
        <f>L54/E54*100</f>
        <v>5.0727340544572916</v>
      </c>
      <c r="O54" s="12" t="str">
        <f>IF(N54&lt;10,"Low",IF(N54&lt;20,"Med","High"))</f>
        <v>Low</v>
      </c>
      <c r="P54" s="12">
        <f>sales*discount</f>
        <v>347.45760000000001</v>
      </c>
      <c r="Q54" s="12">
        <f>sales-Discount_Values</f>
        <v>1100.2824000000001</v>
      </c>
      <c r="R54" s="12">
        <f>DATEDIF(order_date,delivery_date,"D")</f>
        <v>2</v>
      </c>
      <c r="S54" s="12"/>
    </row>
    <row r="55" spans="1:19" ht="14.25" customHeight="1" x14ac:dyDescent="0.35">
      <c r="A55" s="2" t="s">
        <v>11156</v>
      </c>
      <c r="B55" s="2">
        <v>111123</v>
      </c>
      <c r="C55" s="2" t="s">
        <v>41</v>
      </c>
      <c r="D55" s="2" t="s">
        <v>33</v>
      </c>
      <c r="E55" s="2">
        <v>4749.46</v>
      </c>
      <c r="F55" s="2">
        <v>0.33</v>
      </c>
      <c r="G55" s="2">
        <v>3</v>
      </c>
      <c r="H55" s="3">
        <v>45620</v>
      </c>
      <c r="I55" s="3">
        <v>45624</v>
      </c>
      <c r="J55" s="2" t="s">
        <v>15</v>
      </c>
      <c r="K55" s="2" t="s">
        <v>16</v>
      </c>
      <c r="L55" s="2">
        <v>241.16</v>
      </c>
      <c r="M55" s="2" t="s">
        <v>28</v>
      </c>
      <c r="N55" s="11">
        <f>L55/E55*100</f>
        <v>5.0776298779229636</v>
      </c>
      <c r="O55" s="12" t="str">
        <f>IF(N55&lt;10,"Low",IF(N55&lt;20,"Med","High"))</f>
        <v>Low</v>
      </c>
      <c r="P55" s="12">
        <f>sales*discount</f>
        <v>1567.3218000000002</v>
      </c>
      <c r="Q55" s="12">
        <f>sales-Discount_Values</f>
        <v>3182.1381999999999</v>
      </c>
      <c r="R55" s="12">
        <f>DATEDIF(order_date,delivery_date,"D")</f>
        <v>4</v>
      </c>
      <c r="S55" s="12"/>
    </row>
    <row r="56" spans="1:19" ht="14.25" customHeight="1" x14ac:dyDescent="0.35">
      <c r="A56" s="2" t="s">
        <v>15011</v>
      </c>
      <c r="B56" s="2">
        <v>114978</v>
      </c>
      <c r="C56" s="2" t="s">
        <v>19</v>
      </c>
      <c r="D56" s="2" t="s">
        <v>20</v>
      </c>
      <c r="E56" s="2">
        <v>306.99</v>
      </c>
      <c r="F56" s="2">
        <v>0.41</v>
      </c>
      <c r="G56" s="2">
        <v>4</v>
      </c>
      <c r="H56" s="3">
        <v>45069</v>
      </c>
      <c r="I56" s="3">
        <v>45076</v>
      </c>
      <c r="J56" s="2" t="s">
        <v>15</v>
      </c>
      <c r="K56" s="2" t="s">
        <v>27</v>
      </c>
      <c r="L56" s="2">
        <v>15.59</v>
      </c>
      <c r="M56" s="2" t="s">
        <v>39</v>
      </c>
      <c r="N56" s="11">
        <f>L56/E56*100</f>
        <v>5.0783413140493172</v>
      </c>
      <c r="O56" s="12" t="str">
        <f>IF(N56&lt;10,"Low",IF(N56&lt;20,"Med","High"))</f>
        <v>Low</v>
      </c>
      <c r="P56" s="12">
        <f>sales*discount</f>
        <v>125.8659</v>
      </c>
      <c r="Q56" s="12">
        <f>sales-Discount_Values</f>
        <v>181.1241</v>
      </c>
      <c r="R56" s="12">
        <f>DATEDIF(order_date,delivery_date,"D")</f>
        <v>7</v>
      </c>
      <c r="S56" s="12"/>
    </row>
    <row r="57" spans="1:19" ht="14.25" customHeight="1" x14ac:dyDescent="0.35">
      <c r="A57" s="2" t="s">
        <v>7367</v>
      </c>
      <c r="B57" s="2">
        <v>107334</v>
      </c>
      <c r="C57" s="2" t="s">
        <v>25</v>
      </c>
      <c r="D57" s="2" t="s">
        <v>33</v>
      </c>
      <c r="E57" s="2">
        <v>3712.82</v>
      </c>
      <c r="F57" s="2">
        <v>7.0000000000000007E-2</v>
      </c>
      <c r="G57" s="2">
        <v>6</v>
      </c>
      <c r="H57" s="3">
        <v>45425</v>
      </c>
      <c r="I57" s="3">
        <v>45431</v>
      </c>
      <c r="J57" s="2" t="s">
        <v>15</v>
      </c>
      <c r="K57" s="2" t="s">
        <v>16</v>
      </c>
      <c r="L57" s="2">
        <v>188.59</v>
      </c>
      <c r="M57" s="2" t="s">
        <v>34</v>
      </c>
      <c r="N57" s="11">
        <f>L57/E57*100</f>
        <v>5.0794274971584938</v>
      </c>
      <c r="O57" s="12" t="str">
        <f>IF(N57&lt;10,"Low",IF(N57&lt;20,"Med","High"))</f>
        <v>Low</v>
      </c>
      <c r="P57" s="12">
        <f>sales*discount</f>
        <v>259.89740000000006</v>
      </c>
      <c r="Q57" s="12">
        <f>sales-Discount_Values</f>
        <v>3452.9225999999999</v>
      </c>
      <c r="R57" s="12">
        <f>DATEDIF(order_date,delivery_date,"D")</f>
        <v>6</v>
      </c>
      <c r="S57" s="12"/>
    </row>
    <row r="58" spans="1:19" ht="14.25" customHeight="1" x14ac:dyDescent="0.35">
      <c r="A58" s="2" t="s">
        <v>4485</v>
      </c>
      <c r="B58" s="2">
        <v>104452</v>
      </c>
      <c r="C58" s="2" t="s">
        <v>25</v>
      </c>
      <c r="D58" s="2" t="s">
        <v>36</v>
      </c>
      <c r="E58" s="2">
        <v>4489.1400000000003</v>
      </c>
      <c r="F58" s="2">
        <v>0.44</v>
      </c>
      <c r="G58" s="2">
        <v>2</v>
      </c>
      <c r="H58" s="3">
        <v>45411</v>
      </c>
      <c r="I58" s="3">
        <v>45414</v>
      </c>
      <c r="J58" s="2" t="s">
        <v>15</v>
      </c>
      <c r="K58" s="2" t="s">
        <v>16</v>
      </c>
      <c r="L58" s="2">
        <v>228.14</v>
      </c>
      <c r="M58" s="2" t="s">
        <v>23</v>
      </c>
      <c r="N58" s="11">
        <f>L58/E58*100</f>
        <v>5.0820424402001265</v>
      </c>
      <c r="O58" s="12" t="str">
        <f>IF(N58&lt;10,"Low",IF(N58&lt;20,"Med","High"))</f>
        <v>Low</v>
      </c>
      <c r="P58" s="12">
        <f>sales*discount</f>
        <v>1975.2216000000001</v>
      </c>
      <c r="Q58" s="12">
        <f>sales-Discount_Values</f>
        <v>2513.9184000000005</v>
      </c>
      <c r="R58" s="12">
        <f>DATEDIF(order_date,delivery_date,"D")</f>
        <v>3</v>
      </c>
      <c r="S58" s="12"/>
    </row>
    <row r="59" spans="1:19" ht="14.25" customHeight="1" x14ac:dyDescent="0.35">
      <c r="A59" s="2" t="s">
        <v>6002</v>
      </c>
      <c r="B59" s="2">
        <v>105969</v>
      </c>
      <c r="C59" s="2" t="s">
        <v>25</v>
      </c>
      <c r="D59" s="2" t="s">
        <v>26</v>
      </c>
      <c r="E59" s="2">
        <v>497.4</v>
      </c>
      <c r="F59" s="2">
        <v>0.47</v>
      </c>
      <c r="G59" s="2">
        <v>5</v>
      </c>
      <c r="H59" s="3">
        <v>44970</v>
      </c>
      <c r="I59" s="3">
        <v>44972</v>
      </c>
      <c r="J59" s="2" t="s">
        <v>21</v>
      </c>
      <c r="K59" s="2" t="s">
        <v>27</v>
      </c>
      <c r="L59" s="2">
        <v>25.3</v>
      </c>
      <c r="M59" s="2" t="s">
        <v>23</v>
      </c>
      <c r="N59" s="11">
        <f>L59/E59*100</f>
        <v>5.086449537595497</v>
      </c>
      <c r="O59" s="12" t="str">
        <f>IF(N59&lt;10,"Low",IF(N59&lt;20,"Med","High"))</f>
        <v>Low</v>
      </c>
      <c r="P59" s="12">
        <f>sales*discount</f>
        <v>233.77799999999996</v>
      </c>
      <c r="Q59" s="12">
        <f>sales-Discount_Values</f>
        <v>263.62200000000001</v>
      </c>
      <c r="R59" s="12">
        <f>DATEDIF(order_date,delivery_date,"D")</f>
        <v>2</v>
      </c>
      <c r="S59" s="12"/>
    </row>
    <row r="60" spans="1:19" ht="14.25" customHeight="1" x14ac:dyDescent="0.35">
      <c r="A60" s="2" t="s">
        <v>12580</v>
      </c>
      <c r="B60" s="2">
        <v>112547</v>
      </c>
      <c r="C60" s="2" t="s">
        <v>41</v>
      </c>
      <c r="D60" s="2" t="s">
        <v>20</v>
      </c>
      <c r="E60" s="2">
        <v>3290.47</v>
      </c>
      <c r="F60" s="2">
        <v>0.42</v>
      </c>
      <c r="G60" s="2">
        <v>6</v>
      </c>
      <c r="H60" s="3">
        <v>45451</v>
      </c>
      <c r="I60" s="3">
        <v>45458</v>
      </c>
      <c r="J60" s="2" t="s">
        <v>21</v>
      </c>
      <c r="K60" s="2" t="s">
        <v>22</v>
      </c>
      <c r="L60" s="2">
        <v>167.43</v>
      </c>
      <c r="M60" s="2" t="s">
        <v>28</v>
      </c>
      <c r="N60" s="11">
        <f>L60/E60*100</f>
        <v>5.0883308463532568</v>
      </c>
      <c r="O60" s="12" t="str">
        <f>IF(N60&lt;10,"Low",IF(N60&lt;20,"Med","High"))</f>
        <v>Low</v>
      </c>
      <c r="P60" s="12">
        <f>sales*discount</f>
        <v>1381.9974</v>
      </c>
      <c r="Q60" s="12">
        <f>sales-Discount_Values</f>
        <v>1908.4725999999998</v>
      </c>
      <c r="R60" s="12">
        <f>DATEDIF(order_date,delivery_date,"D")</f>
        <v>7</v>
      </c>
      <c r="S60" s="12"/>
    </row>
    <row r="61" spans="1:19" ht="14.25" customHeight="1" x14ac:dyDescent="0.35">
      <c r="A61" s="2" t="s">
        <v>14237</v>
      </c>
      <c r="B61" s="2">
        <v>114204</v>
      </c>
      <c r="C61" s="2" t="s">
        <v>19</v>
      </c>
      <c r="D61" s="2" t="s">
        <v>26</v>
      </c>
      <c r="E61" s="2">
        <v>2492.08</v>
      </c>
      <c r="F61" s="2">
        <v>0.39</v>
      </c>
      <c r="G61" s="2">
        <v>3</v>
      </c>
      <c r="H61" s="3">
        <v>45122</v>
      </c>
      <c r="I61" s="3">
        <v>45123</v>
      </c>
      <c r="J61" s="2" t="s">
        <v>31</v>
      </c>
      <c r="K61" s="2" t="s">
        <v>22</v>
      </c>
      <c r="L61" s="2">
        <v>126.82</v>
      </c>
      <c r="M61" s="2" t="s">
        <v>17</v>
      </c>
      <c r="N61" s="11">
        <f>L61/E61*100</f>
        <v>5.0889217039581398</v>
      </c>
      <c r="O61" s="12" t="str">
        <f>IF(N61&lt;10,"Low",IF(N61&lt;20,"Med","High"))</f>
        <v>Low</v>
      </c>
      <c r="P61" s="12">
        <f>sales*discount</f>
        <v>971.91120000000001</v>
      </c>
      <c r="Q61" s="12">
        <f>sales-Discount_Values</f>
        <v>1520.1687999999999</v>
      </c>
      <c r="R61" s="12">
        <f>DATEDIF(order_date,delivery_date,"D")</f>
        <v>1</v>
      </c>
      <c r="S61" s="12"/>
    </row>
    <row r="62" spans="1:19" ht="14.25" customHeight="1" x14ac:dyDescent="0.35">
      <c r="A62" s="2" t="s">
        <v>7702</v>
      </c>
      <c r="B62" s="2">
        <v>107669</v>
      </c>
      <c r="C62" s="2" t="s">
        <v>13</v>
      </c>
      <c r="D62" s="2" t="s">
        <v>20</v>
      </c>
      <c r="E62" s="2">
        <v>3731.62</v>
      </c>
      <c r="F62" s="2">
        <v>0.14000000000000001</v>
      </c>
      <c r="G62" s="2">
        <v>9</v>
      </c>
      <c r="H62" s="3">
        <v>45406</v>
      </c>
      <c r="I62" s="3">
        <v>45409</v>
      </c>
      <c r="J62" s="2" t="s">
        <v>21</v>
      </c>
      <c r="K62" s="2" t="s">
        <v>22</v>
      </c>
      <c r="L62" s="2">
        <v>189.97</v>
      </c>
      <c r="M62" s="2" t="s">
        <v>34</v>
      </c>
      <c r="N62" s="11">
        <f>L62/E62*100</f>
        <v>5.0908184649026431</v>
      </c>
      <c r="O62" s="12" t="str">
        <f>IF(N62&lt;10,"Low",IF(N62&lt;20,"Med","High"))</f>
        <v>Low</v>
      </c>
      <c r="P62" s="12">
        <f>sales*discount</f>
        <v>522.42680000000007</v>
      </c>
      <c r="Q62" s="12">
        <f>sales-Discount_Values</f>
        <v>3209.1931999999997</v>
      </c>
      <c r="R62" s="12">
        <f>DATEDIF(order_date,delivery_date,"D")</f>
        <v>3</v>
      </c>
      <c r="S62" s="12"/>
    </row>
    <row r="63" spans="1:19" ht="14.25" customHeight="1" x14ac:dyDescent="0.35">
      <c r="A63" s="2" t="s">
        <v>6430</v>
      </c>
      <c r="B63" s="2">
        <v>106397</v>
      </c>
      <c r="C63" s="2" t="s">
        <v>25</v>
      </c>
      <c r="D63" s="2" t="s">
        <v>14</v>
      </c>
      <c r="E63" s="2">
        <v>824.4</v>
      </c>
      <c r="F63" s="2">
        <v>0.12</v>
      </c>
      <c r="G63" s="2">
        <v>6</v>
      </c>
      <c r="H63" s="3">
        <v>45039</v>
      </c>
      <c r="I63" s="3">
        <v>45044</v>
      </c>
      <c r="J63" s="2" t="s">
        <v>31</v>
      </c>
      <c r="K63" s="2" t="s">
        <v>27</v>
      </c>
      <c r="L63" s="2">
        <v>41.98</v>
      </c>
      <c r="M63" s="2" t="s">
        <v>48</v>
      </c>
      <c r="N63" s="11">
        <f>L63/E63*100</f>
        <v>5.0921882581271225</v>
      </c>
      <c r="O63" s="12" t="str">
        <f>IF(N63&lt;10,"Low",IF(N63&lt;20,"Med","High"))</f>
        <v>Low</v>
      </c>
      <c r="P63" s="12">
        <f>sales*discount</f>
        <v>98.927999999999997</v>
      </c>
      <c r="Q63" s="12">
        <f>sales-Discount_Values</f>
        <v>725.47199999999998</v>
      </c>
      <c r="R63" s="12">
        <f>DATEDIF(order_date,delivery_date,"D")</f>
        <v>5</v>
      </c>
      <c r="S63" s="12"/>
    </row>
    <row r="64" spans="1:19" ht="14.25" customHeight="1" x14ac:dyDescent="0.35">
      <c r="A64" s="2" t="s">
        <v>768</v>
      </c>
      <c r="B64" s="2">
        <v>100735</v>
      </c>
      <c r="C64" s="2" t="s">
        <v>13</v>
      </c>
      <c r="D64" s="2" t="s">
        <v>14</v>
      </c>
      <c r="E64" s="2">
        <v>2434.19</v>
      </c>
      <c r="F64" s="2">
        <v>0.13</v>
      </c>
      <c r="G64" s="2">
        <v>9</v>
      </c>
      <c r="H64" s="3">
        <v>45362</v>
      </c>
      <c r="I64" s="3">
        <v>45366</v>
      </c>
      <c r="J64" s="2" t="s">
        <v>21</v>
      </c>
      <c r="K64" s="2" t="s">
        <v>27</v>
      </c>
      <c r="L64" s="2">
        <v>124.02</v>
      </c>
      <c r="M64" s="2" t="s">
        <v>17</v>
      </c>
      <c r="N64" s="11">
        <f>L64/E64*100</f>
        <v>5.0949186382328415</v>
      </c>
      <c r="O64" s="12" t="str">
        <f>IF(N64&lt;10,"Low",IF(N64&lt;20,"Med","High"))</f>
        <v>Low</v>
      </c>
      <c r="P64" s="12">
        <f>sales*discount</f>
        <v>316.44470000000001</v>
      </c>
      <c r="Q64" s="12">
        <f>sales-Discount_Values</f>
        <v>2117.7453</v>
      </c>
      <c r="R64" s="12">
        <f>DATEDIF(order_date,delivery_date,"D")</f>
        <v>4</v>
      </c>
      <c r="S64" s="12"/>
    </row>
    <row r="65" spans="1:19" ht="14.25" customHeight="1" x14ac:dyDescent="0.35">
      <c r="A65" s="2" t="s">
        <v>13817</v>
      </c>
      <c r="B65" s="2">
        <v>113784</v>
      </c>
      <c r="C65" s="2" t="s">
        <v>41</v>
      </c>
      <c r="D65" s="2" t="s">
        <v>36</v>
      </c>
      <c r="E65" s="2">
        <v>2297.5</v>
      </c>
      <c r="F65" s="2">
        <v>0</v>
      </c>
      <c r="G65" s="2">
        <v>4</v>
      </c>
      <c r="H65" s="3">
        <v>45416</v>
      </c>
      <c r="I65" s="3">
        <v>45422</v>
      </c>
      <c r="J65" s="2" t="s">
        <v>21</v>
      </c>
      <c r="K65" s="2" t="s">
        <v>27</v>
      </c>
      <c r="L65" s="2">
        <v>117.08</v>
      </c>
      <c r="M65" s="2" t="s">
        <v>34</v>
      </c>
      <c r="N65" s="11">
        <f>L65/E65*100</f>
        <v>5.0959738846572362</v>
      </c>
      <c r="O65" s="12" t="str">
        <f>IF(N65&lt;10,"Low",IF(N65&lt;20,"Med","High"))</f>
        <v>Low</v>
      </c>
      <c r="P65" s="12">
        <f>sales*discount</f>
        <v>0</v>
      </c>
      <c r="Q65" s="12">
        <f>sales-Discount_Values</f>
        <v>2297.5</v>
      </c>
      <c r="R65" s="12">
        <f>DATEDIF(order_date,delivery_date,"D")</f>
        <v>6</v>
      </c>
      <c r="S65" s="12"/>
    </row>
    <row r="66" spans="1:19" ht="14.25" customHeight="1" x14ac:dyDescent="0.35">
      <c r="A66" s="2" t="s">
        <v>1941</v>
      </c>
      <c r="B66" s="2">
        <v>101908</v>
      </c>
      <c r="C66" s="2" t="s">
        <v>41</v>
      </c>
      <c r="D66" s="2" t="s">
        <v>20</v>
      </c>
      <c r="E66" s="2">
        <v>1168.49</v>
      </c>
      <c r="F66" s="2">
        <v>0.42</v>
      </c>
      <c r="G66" s="2">
        <v>2</v>
      </c>
      <c r="H66" s="3">
        <v>45103</v>
      </c>
      <c r="I66" s="3">
        <v>45108</v>
      </c>
      <c r="J66" s="2" t="s">
        <v>21</v>
      </c>
      <c r="K66" s="2" t="s">
        <v>22</v>
      </c>
      <c r="L66" s="2">
        <v>59.61</v>
      </c>
      <c r="M66" s="2" t="s">
        <v>48</v>
      </c>
      <c r="N66" s="11">
        <f>L66/E66*100</f>
        <v>5.1014557249099264</v>
      </c>
      <c r="O66" s="12" t="str">
        <f>IF(N66&lt;10,"Low",IF(N66&lt;20,"Med","High"))</f>
        <v>Low</v>
      </c>
      <c r="P66" s="12">
        <f>sales*discount</f>
        <v>490.76580000000001</v>
      </c>
      <c r="Q66" s="12">
        <f>sales-Discount_Values</f>
        <v>677.7242</v>
      </c>
      <c r="R66" s="12">
        <f>DATEDIF(order_date,delivery_date,"D")</f>
        <v>5</v>
      </c>
      <c r="S66" s="12"/>
    </row>
    <row r="67" spans="1:19" ht="14.25" customHeight="1" x14ac:dyDescent="0.35">
      <c r="A67" s="2" t="s">
        <v>7361</v>
      </c>
      <c r="B67" s="2">
        <v>107328</v>
      </c>
      <c r="C67" s="2" t="s">
        <v>25</v>
      </c>
      <c r="D67" s="2" t="s">
        <v>20</v>
      </c>
      <c r="E67" s="2">
        <v>4386.32</v>
      </c>
      <c r="F67" s="2">
        <v>0.21</v>
      </c>
      <c r="G67" s="2">
        <v>2</v>
      </c>
      <c r="H67" s="3">
        <v>45218</v>
      </c>
      <c r="I67" s="3">
        <v>45224</v>
      </c>
      <c r="J67" s="2" t="s">
        <v>21</v>
      </c>
      <c r="K67" s="2" t="s">
        <v>16</v>
      </c>
      <c r="L67" s="2">
        <v>223.82</v>
      </c>
      <c r="M67" s="2" t="s">
        <v>34</v>
      </c>
      <c r="N67" s="11">
        <f>L67/E67*100</f>
        <v>5.1026828867934855</v>
      </c>
      <c r="O67" s="12" t="str">
        <f>IF(N67&lt;10,"Low",IF(N67&lt;20,"Med","High"))</f>
        <v>Low</v>
      </c>
      <c r="P67" s="12">
        <f>sales*discount</f>
        <v>921.1271999999999</v>
      </c>
      <c r="Q67" s="12">
        <f>sales-Discount_Values</f>
        <v>3465.1927999999998</v>
      </c>
      <c r="R67" s="12">
        <f>DATEDIF(order_date,delivery_date,"D")</f>
        <v>6</v>
      </c>
      <c r="S67" s="12"/>
    </row>
    <row r="68" spans="1:19" ht="14.25" customHeight="1" x14ac:dyDescent="0.35">
      <c r="A68" s="2" t="s">
        <v>6140</v>
      </c>
      <c r="B68" s="2">
        <v>106107</v>
      </c>
      <c r="C68" s="2" t="s">
        <v>19</v>
      </c>
      <c r="D68" s="2" t="s">
        <v>33</v>
      </c>
      <c r="E68" s="2">
        <v>2992.79</v>
      </c>
      <c r="F68" s="2">
        <v>0.14000000000000001</v>
      </c>
      <c r="G68" s="2">
        <v>8</v>
      </c>
      <c r="H68" s="3">
        <v>45530</v>
      </c>
      <c r="I68" s="3">
        <v>45535</v>
      </c>
      <c r="J68" s="2" t="s">
        <v>31</v>
      </c>
      <c r="K68" s="2" t="s">
        <v>22</v>
      </c>
      <c r="L68" s="2">
        <v>152.72</v>
      </c>
      <c r="M68" s="2" t="s">
        <v>28</v>
      </c>
      <c r="N68" s="11">
        <f>L68/E68*100</f>
        <v>5.1029307101400363</v>
      </c>
      <c r="O68" s="12" t="str">
        <f>IF(N68&lt;10,"Low",IF(N68&lt;20,"Med","High"))</f>
        <v>Low</v>
      </c>
      <c r="P68" s="12">
        <f>sales*discount</f>
        <v>418.99060000000003</v>
      </c>
      <c r="Q68" s="12">
        <f>sales-Discount_Values</f>
        <v>2573.7993999999999</v>
      </c>
      <c r="R68" s="12">
        <f>DATEDIF(order_date,delivery_date,"D")</f>
        <v>5</v>
      </c>
      <c r="S68" s="12"/>
    </row>
    <row r="69" spans="1:19" ht="14.25" customHeight="1" x14ac:dyDescent="0.35">
      <c r="A69" s="2" t="s">
        <v>12858</v>
      </c>
      <c r="B69" s="2">
        <v>112825</v>
      </c>
      <c r="C69" s="2" t="s">
        <v>13</v>
      </c>
      <c r="D69" s="2" t="s">
        <v>14</v>
      </c>
      <c r="E69" s="2">
        <v>3305.85</v>
      </c>
      <c r="F69" s="2">
        <v>0.43</v>
      </c>
      <c r="G69" s="2">
        <v>8</v>
      </c>
      <c r="H69" s="3">
        <v>45196</v>
      </c>
      <c r="I69" s="3">
        <v>45198</v>
      </c>
      <c r="J69" s="2" t="s">
        <v>15</v>
      </c>
      <c r="K69" s="2" t="s">
        <v>27</v>
      </c>
      <c r="L69" s="2">
        <v>168.82</v>
      </c>
      <c r="M69" s="2" t="s">
        <v>48</v>
      </c>
      <c r="N69" s="11">
        <f>L69/E69*100</f>
        <v>5.1067047809186743</v>
      </c>
      <c r="O69" s="12" t="str">
        <f>IF(N69&lt;10,"Low",IF(N69&lt;20,"Med","High"))</f>
        <v>Low</v>
      </c>
      <c r="P69" s="12">
        <f>sales*discount</f>
        <v>1421.5155</v>
      </c>
      <c r="Q69" s="12">
        <f>sales-Discount_Values</f>
        <v>1884.3344999999999</v>
      </c>
      <c r="R69" s="12">
        <f>DATEDIF(order_date,delivery_date,"D")</f>
        <v>2</v>
      </c>
      <c r="S69" s="12"/>
    </row>
    <row r="70" spans="1:19" ht="14.25" customHeight="1" x14ac:dyDescent="0.35">
      <c r="A70" s="2" t="s">
        <v>8972</v>
      </c>
      <c r="B70" s="2">
        <v>108939</v>
      </c>
      <c r="C70" s="2" t="s">
        <v>41</v>
      </c>
      <c r="D70" s="2" t="s">
        <v>14</v>
      </c>
      <c r="E70" s="2">
        <v>2961.48</v>
      </c>
      <c r="F70" s="2">
        <v>0.2</v>
      </c>
      <c r="G70" s="2">
        <v>9</v>
      </c>
      <c r="H70" s="3">
        <v>44973</v>
      </c>
      <c r="I70" s="3">
        <v>44978</v>
      </c>
      <c r="J70" s="2" t="s">
        <v>15</v>
      </c>
      <c r="K70" s="2" t="s">
        <v>16</v>
      </c>
      <c r="L70" s="2">
        <v>151.24</v>
      </c>
      <c r="M70" s="2" t="s">
        <v>48</v>
      </c>
      <c r="N70" s="11">
        <f>L70/E70*100</f>
        <v>5.1069060064562315</v>
      </c>
      <c r="O70" s="12" t="str">
        <f>IF(N70&lt;10,"Low",IF(N70&lt;20,"Med","High"))</f>
        <v>Low</v>
      </c>
      <c r="P70" s="12">
        <f>sales*discount</f>
        <v>592.29600000000005</v>
      </c>
      <c r="Q70" s="12">
        <f>sales-Discount_Values</f>
        <v>2369.1840000000002</v>
      </c>
      <c r="R70" s="12">
        <f>DATEDIF(order_date,delivery_date,"D")</f>
        <v>5</v>
      </c>
      <c r="S70" s="12"/>
    </row>
    <row r="71" spans="1:19" ht="14.25" customHeight="1" x14ac:dyDescent="0.35">
      <c r="A71" s="2" t="s">
        <v>13538</v>
      </c>
      <c r="B71" s="2">
        <v>113505</v>
      </c>
      <c r="C71" s="2" t="s">
        <v>13</v>
      </c>
      <c r="D71" s="2" t="s">
        <v>26</v>
      </c>
      <c r="E71" s="2">
        <v>4336.0600000000004</v>
      </c>
      <c r="F71" s="2">
        <v>0.18</v>
      </c>
      <c r="G71" s="2">
        <v>1</v>
      </c>
      <c r="H71" s="3">
        <v>45333</v>
      </c>
      <c r="I71" s="3">
        <v>45338</v>
      </c>
      <c r="J71" s="2" t="s">
        <v>21</v>
      </c>
      <c r="K71" s="2" t="s">
        <v>16</v>
      </c>
      <c r="L71" s="2">
        <v>221.49</v>
      </c>
      <c r="M71" s="2" t="s">
        <v>23</v>
      </c>
      <c r="N71" s="11">
        <f>L71/E71*100</f>
        <v>5.1080935226911066</v>
      </c>
      <c r="O71" s="12" t="str">
        <f>IF(N71&lt;10,"Low",IF(N71&lt;20,"Med","High"))</f>
        <v>Low</v>
      </c>
      <c r="P71" s="12">
        <f>sales*discount</f>
        <v>780.49080000000004</v>
      </c>
      <c r="Q71" s="12">
        <f>sales-Discount_Values</f>
        <v>3555.5692000000004</v>
      </c>
      <c r="R71" s="12">
        <f>DATEDIF(order_date,delivery_date,"D")</f>
        <v>5</v>
      </c>
      <c r="S71" s="12"/>
    </row>
    <row r="72" spans="1:19" ht="14.25" customHeight="1" x14ac:dyDescent="0.35">
      <c r="A72" s="2" t="s">
        <v>2237</v>
      </c>
      <c r="B72" s="2">
        <v>102204</v>
      </c>
      <c r="C72" s="2" t="s">
        <v>25</v>
      </c>
      <c r="D72" s="2" t="s">
        <v>26</v>
      </c>
      <c r="E72" s="2">
        <v>4003.48</v>
      </c>
      <c r="F72" s="2">
        <v>0.42</v>
      </c>
      <c r="G72" s="2">
        <v>4</v>
      </c>
      <c r="H72" s="3">
        <v>45305</v>
      </c>
      <c r="I72" s="3">
        <v>45306</v>
      </c>
      <c r="J72" s="2" t="s">
        <v>31</v>
      </c>
      <c r="K72" s="2" t="s">
        <v>16</v>
      </c>
      <c r="L72" s="2">
        <v>204.51</v>
      </c>
      <c r="M72" s="2" t="s">
        <v>34</v>
      </c>
      <c r="N72" s="11">
        <f>L72/E72*100</f>
        <v>5.1083057739766407</v>
      </c>
      <c r="O72" s="12" t="str">
        <f>IF(N72&lt;10,"Low",IF(N72&lt;20,"Med","High"))</f>
        <v>Low</v>
      </c>
      <c r="P72" s="12">
        <f>sales*discount</f>
        <v>1681.4615999999999</v>
      </c>
      <c r="Q72" s="12">
        <f>sales-Discount_Values</f>
        <v>2322.0183999999999</v>
      </c>
      <c r="R72" s="12">
        <f>DATEDIF(order_date,delivery_date,"D")</f>
        <v>1</v>
      </c>
      <c r="S72" s="12"/>
    </row>
    <row r="73" spans="1:19" ht="14.25" customHeight="1" x14ac:dyDescent="0.35">
      <c r="A73" s="2" t="s">
        <v>14138</v>
      </c>
      <c r="B73" s="2">
        <v>114105</v>
      </c>
      <c r="C73" s="2" t="s">
        <v>13</v>
      </c>
      <c r="D73" s="2" t="s">
        <v>14</v>
      </c>
      <c r="E73" s="2">
        <v>4081.54</v>
      </c>
      <c r="F73" s="2">
        <v>0.43</v>
      </c>
      <c r="G73" s="2">
        <v>4</v>
      </c>
      <c r="H73" s="3">
        <v>45099</v>
      </c>
      <c r="I73" s="3">
        <v>45104</v>
      </c>
      <c r="J73" s="2" t="s">
        <v>15</v>
      </c>
      <c r="K73" s="2" t="s">
        <v>16</v>
      </c>
      <c r="L73" s="2">
        <v>208.51</v>
      </c>
      <c r="M73" s="2" t="s">
        <v>34</v>
      </c>
      <c r="N73" s="11">
        <f>L73/E73*100</f>
        <v>5.108610965468916</v>
      </c>
      <c r="O73" s="12" t="str">
        <f>IF(N73&lt;10,"Low",IF(N73&lt;20,"Med","High"))</f>
        <v>Low</v>
      </c>
      <c r="P73" s="12">
        <f>sales*discount</f>
        <v>1755.0621999999998</v>
      </c>
      <c r="Q73" s="12">
        <f>sales-Discount_Values</f>
        <v>2326.4778000000001</v>
      </c>
      <c r="R73" s="12">
        <f>DATEDIF(order_date,delivery_date,"D")</f>
        <v>5</v>
      </c>
      <c r="S73" s="12"/>
    </row>
    <row r="74" spans="1:19" ht="14.25" customHeight="1" x14ac:dyDescent="0.35">
      <c r="A74" s="2" t="s">
        <v>364</v>
      </c>
      <c r="B74" s="2">
        <v>100331</v>
      </c>
      <c r="C74" s="2" t="s">
        <v>25</v>
      </c>
      <c r="D74" s="2" t="s">
        <v>36</v>
      </c>
      <c r="E74" s="2">
        <v>4262.21</v>
      </c>
      <c r="F74" s="2">
        <v>0.36</v>
      </c>
      <c r="G74" s="2">
        <v>6</v>
      </c>
      <c r="H74" s="3">
        <v>45588</v>
      </c>
      <c r="I74" s="3">
        <v>45591</v>
      </c>
      <c r="J74" s="2" t="s">
        <v>31</v>
      </c>
      <c r="K74" s="2" t="s">
        <v>16</v>
      </c>
      <c r="L74" s="2">
        <v>217.76</v>
      </c>
      <c r="M74" s="2" t="s">
        <v>34</v>
      </c>
      <c r="N74" s="11">
        <f>L74/E74*100</f>
        <v>5.1090866006132964</v>
      </c>
      <c r="O74" s="12" t="str">
        <f>IF(N74&lt;10,"Low",IF(N74&lt;20,"Med","High"))</f>
        <v>Low</v>
      </c>
      <c r="P74" s="12">
        <f>sales*discount</f>
        <v>1534.3956000000001</v>
      </c>
      <c r="Q74" s="12">
        <f>sales-Discount_Values</f>
        <v>2727.8144000000002</v>
      </c>
      <c r="R74" s="12">
        <f>DATEDIF(order_date,delivery_date,"D")</f>
        <v>3</v>
      </c>
      <c r="S74" s="12"/>
    </row>
    <row r="75" spans="1:19" ht="14.25" customHeight="1" x14ac:dyDescent="0.35">
      <c r="A75" s="2" t="s">
        <v>5259</v>
      </c>
      <c r="B75" s="2">
        <v>105226</v>
      </c>
      <c r="C75" s="2" t="s">
        <v>25</v>
      </c>
      <c r="D75" s="2" t="s">
        <v>14</v>
      </c>
      <c r="E75" s="2">
        <v>1333.31</v>
      </c>
      <c r="F75" s="2">
        <v>0.5</v>
      </c>
      <c r="G75" s="2">
        <v>1</v>
      </c>
      <c r="H75" s="3">
        <v>45388</v>
      </c>
      <c r="I75" s="3">
        <v>45389</v>
      </c>
      <c r="J75" s="2" t="s">
        <v>31</v>
      </c>
      <c r="K75" s="2" t="s">
        <v>16</v>
      </c>
      <c r="L75" s="2">
        <v>68.13</v>
      </c>
      <c r="M75" s="2" t="s">
        <v>34</v>
      </c>
      <c r="N75" s="11">
        <f>L75/E75*100</f>
        <v>5.1098394221898875</v>
      </c>
      <c r="O75" s="12" t="str">
        <f>IF(N75&lt;10,"Low",IF(N75&lt;20,"Med","High"))</f>
        <v>Low</v>
      </c>
      <c r="P75" s="12">
        <f>sales*discount</f>
        <v>666.65499999999997</v>
      </c>
      <c r="Q75" s="12">
        <f>sales-Discount_Values</f>
        <v>666.65499999999997</v>
      </c>
      <c r="R75" s="12">
        <f>DATEDIF(order_date,delivery_date,"D")</f>
        <v>1</v>
      </c>
      <c r="S75" s="12"/>
    </row>
    <row r="76" spans="1:19" ht="14.25" customHeight="1" x14ac:dyDescent="0.35">
      <c r="A76" s="2" t="s">
        <v>8174</v>
      </c>
      <c r="B76" s="2">
        <v>108141</v>
      </c>
      <c r="C76" s="2" t="s">
        <v>13</v>
      </c>
      <c r="D76" s="2" t="s">
        <v>20</v>
      </c>
      <c r="E76" s="2">
        <v>1632.43</v>
      </c>
      <c r="F76" s="2">
        <v>0.25</v>
      </c>
      <c r="G76" s="2">
        <v>3</v>
      </c>
      <c r="H76" s="3">
        <v>45333</v>
      </c>
      <c r="I76" s="3">
        <v>45335</v>
      </c>
      <c r="J76" s="2" t="s">
        <v>31</v>
      </c>
      <c r="K76" s="2" t="s">
        <v>22</v>
      </c>
      <c r="L76" s="2">
        <v>83.45</v>
      </c>
      <c r="M76" s="2" t="s">
        <v>17</v>
      </c>
      <c r="N76" s="11">
        <f>L76/E76*100</f>
        <v>5.1120109284931052</v>
      </c>
      <c r="O76" s="12" t="str">
        <f>IF(N76&lt;10,"Low",IF(N76&lt;20,"Med","High"))</f>
        <v>Low</v>
      </c>
      <c r="P76" s="12">
        <f>sales*discount</f>
        <v>408.10750000000002</v>
      </c>
      <c r="Q76" s="12">
        <f>sales-Discount_Values</f>
        <v>1224.3225</v>
      </c>
      <c r="R76" s="12">
        <f>DATEDIF(order_date,delivery_date,"D")</f>
        <v>2</v>
      </c>
      <c r="S76" s="12"/>
    </row>
    <row r="77" spans="1:19" ht="14.25" customHeight="1" x14ac:dyDescent="0.35">
      <c r="A77" s="2" t="s">
        <v>14589</v>
      </c>
      <c r="B77" s="2">
        <v>114556</v>
      </c>
      <c r="C77" s="2" t="s">
        <v>25</v>
      </c>
      <c r="D77" s="2" t="s">
        <v>20</v>
      </c>
      <c r="E77" s="2">
        <v>2789.87</v>
      </c>
      <c r="F77" s="2">
        <v>0.28999999999999998</v>
      </c>
      <c r="G77" s="2">
        <v>6</v>
      </c>
      <c r="H77" s="3">
        <v>45649</v>
      </c>
      <c r="I77" s="3">
        <v>45654</v>
      </c>
      <c r="J77" s="2" t="s">
        <v>21</v>
      </c>
      <c r="K77" s="2" t="s">
        <v>16</v>
      </c>
      <c r="L77" s="2">
        <v>142.63</v>
      </c>
      <c r="M77" s="2" t="s">
        <v>23</v>
      </c>
      <c r="N77" s="11">
        <f>L77/E77*100</f>
        <v>5.1124245932606183</v>
      </c>
      <c r="O77" s="12" t="str">
        <f>IF(N77&lt;10,"Low",IF(N77&lt;20,"Med","High"))</f>
        <v>Low</v>
      </c>
      <c r="P77" s="12">
        <f>sales*discount</f>
        <v>809.06229999999994</v>
      </c>
      <c r="Q77" s="12">
        <f>sales-Discount_Values</f>
        <v>1980.8076999999998</v>
      </c>
      <c r="R77" s="12">
        <f>DATEDIF(order_date,delivery_date,"D")</f>
        <v>5</v>
      </c>
      <c r="S77" s="12"/>
    </row>
    <row r="78" spans="1:19" ht="14.25" customHeight="1" x14ac:dyDescent="0.35">
      <c r="A78" s="2" t="s">
        <v>12709</v>
      </c>
      <c r="B78" s="2">
        <v>112676</v>
      </c>
      <c r="C78" s="2" t="s">
        <v>19</v>
      </c>
      <c r="D78" s="2" t="s">
        <v>36</v>
      </c>
      <c r="E78" s="2">
        <v>1550.62</v>
      </c>
      <c r="F78" s="2">
        <v>0.04</v>
      </c>
      <c r="G78" s="2">
        <v>7</v>
      </c>
      <c r="H78" s="3">
        <v>45181</v>
      </c>
      <c r="I78" s="3">
        <v>45183</v>
      </c>
      <c r="J78" s="2" t="s">
        <v>31</v>
      </c>
      <c r="K78" s="2" t="s">
        <v>16</v>
      </c>
      <c r="L78" s="2">
        <v>79.28</v>
      </c>
      <c r="M78" s="2" t="s">
        <v>39</v>
      </c>
      <c r="N78" s="11">
        <f>L78/E78*100</f>
        <v>5.1127935922405232</v>
      </c>
      <c r="O78" s="12" t="str">
        <f>IF(N78&lt;10,"Low",IF(N78&lt;20,"Med","High"))</f>
        <v>Low</v>
      </c>
      <c r="P78" s="12">
        <f>sales*discount</f>
        <v>62.024799999999999</v>
      </c>
      <c r="Q78" s="12">
        <f>sales-Discount_Values</f>
        <v>1488.5952</v>
      </c>
      <c r="R78" s="12">
        <f>DATEDIF(order_date,delivery_date,"D")</f>
        <v>2</v>
      </c>
      <c r="S78" s="12"/>
    </row>
    <row r="79" spans="1:19" ht="14.25" customHeight="1" x14ac:dyDescent="0.35">
      <c r="A79" s="2" t="s">
        <v>298</v>
      </c>
      <c r="B79" s="2">
        <v>100265</v>
      </c>
      <c r="C79" s="2" t="s">
        <v>41</v>
      </c>
      <c r="D79" s="2" t="s">
        <v>33</v>
      </c>
      <c r="E79" s="2">
        <v>1426.63</v>
      </c>
      <c r="F79" s="2">
        <v>0.24</v>
      </c>
      <c r="G79" s="2">
        <v>5</v>
      </c>
      <c r="H79" s="3">
        <v>45304</v>
      </c>
      <c r="I79" s="3">
        <v>45311</v>
      </c>
      <c r="J79" s="2" t="s">
        <v>21</v>
      </c>
      <c r="K79" s="2" t="s">
        <v>27</v>
      </c>
      <c r="L79" s="2">
        <v>72.98</v>
      </c>
      <c r="M79" s="2" t="s">
        <v>39</v>
      </c>
      <c r="N79" s="11">
        <f>L79/E79*100</f>
        <v>5.1155520352158579</v>
      </c>
      <c r="O79" s="12" t="str">
        <f>IF(N79&lt;10,"Low",IF(N79&lt;20,"Med","High"))</f>
        <v>Low</v>
      </c>
      <c r="P79" s="12">
        <f>sales*discount</f>
        <v>342.39120000000003</v>
      </c>
      <c r="Q79" s="12">
        <f>sales-Discount_Values</f>
        <v>1084.2388000000001</v>
      </c>
      <c r="R79" s="12">
        <f>DATEDIF(order_date,delivery_date,"D")</f>
        <v>7</v>
      </c>
      <c r="S79" s="12"/>
    </row>
    <row r="80" spans="1:19" ht="14.25" customHeight="1" x14ac:dyDescent="0.35">
      <c r="A80" s="2" t="s">
        <v>13592</v>
      </c>
      <c r="B80" s="2">
        <v>113559</v>
      </c>
      <c r="C80" s="2" t="s">
        <v>13</v>
      </c>
      <c r="D80" s="2" t="s">
        <v>14</v>
      </c>
      <c r="E80" s="2">
        <v>4868.95</v>
      </c>
      <c r="F80" s="2">
        <v>0.03</v>
      </c>
      <c r="G80" s="2">
        <v>4</v>
      </c>
      <c r="H80" s="3">
        <v>45282</v>
      </c>
      <c r="I80" s="3">
        <v>45287</v>
      </c>
      <c r="J80" s="2" t="s">
        <v>15</v>
      </c>
      <c r="K80" s="2" t="s">
        <v>22</v>
      </c>
      <c r="L80" s="2">
        <v>249.15</v>
      </c>
      <c r="M80" s="2" t="s">
        <v>17</v>
      </c>
      <c r="N80" s="11">
        <f>L80/E80*100</f>
        <v>5.1171197075344788</v>
      </c>
      <c r="O80" s="12" t="str">
        <f>IF(N80&lt;10,"Low",IF(N80&lt;20,"Med","High"))</f>
        <v>Low</v>
      </c>
      <c r="P80" s="12">
        <f>sales*discount</f>
        <v>146.0685</v>
      </c>
      <c r="Q80" s="12">
        <f>sales-Discount_Values</f>
        <v>4722.8814999999995</v>
      </c>
      <c r="R80" s="12">
        <f>DATEDIF(order_date,delivery_date,"D")</f>
        <v>5</v>
      </c>
      <c r="S80" s="12"/>
    </row>
    <row r="81" spans="1:19" ht="14.25" customHeight="1" x14ac:dyDescent="0.35">
      <c r="A81" s="2" t="s">
        <v>1172</v>
      </c>
      <c r="B81" s="2">
        <v>101139</v>
      </c>
      <c r="C81" s="2" t="s">
        <v>25</v>
      </c>
      <c r="D81" s="2" t="s">
        <v>14</v>
      </c>
      <c r="E81" s="2">
        <v>1803.62</v>
      </c>
      <c r="F81" s="2">
        <v>0.25</v>
      </c>
      <c r="G81" s="2">
        <v>5</v>
      </c>
      <c r="H81" s="3">
        <v>45622</v>
      </c>
      <c r="I81" s="3">
        <v>45626</v>
      </c>
      <c r="J81" s="2" t="s">
        <v>21</v>
      </c>
      <c r="K81" s="2" t="s">
        <v>27</v>
      </c>
      <c r="L81" s="2">
        <v>92.31</v>
      </c>
      <c r="M81" s="2" t="s">
        <v>39</v>
      </c>
      <c r="N81" s="11">
        <f>L81/E81*100</f>
        <v>5.1180403854470455</v>
      </c>
      <c r="O81" s="12" t="str">
        <f>IF(N81&lt;10,"Low",IF(N81&lt;20,"Med","High"))</f>
        <v>Low</v>
      </c>
      <c r="P81" s="12">
        <f>sales*discount</f>
        <v>450.90499999999997</v>
      </c>
      <c r="Q81" s="12">
        <f>sales-Discount_Values</f>
        <v>1352.7149999999999</v>
      </c>
      <c r="R81" s="12">
        <f>DATEDIF(order_date,delivery_date,"D")</f>
        <v>4</v>
      </c>
      <c r="S81" s="12"/>
    </row>
    <row r="82" spans="1:19" ht="14.25" customHeight="1" x14ac:dyDescent="0.35">
      <c r="A82" s="2" t="s">
        <v>11018</v>
      </c>
      <c r="B82" s="2">
        <v>110985</v>
      </c>
      <c r="C82" s="2" t="s">
        <v>19</v>
      </c>
      <c r="D82" s="2" t="s">
        <v>36</v>
      </c>
      <c r="E82" s="2">
        <v>2977.98</v>
      </c>
      <c r="F82" s="2">
        <v>0.05</v>
      </c>
      <c r="G82" s="2">
        <v>8</v>
      </c>
      <c r="H82" s="3">
        <v>45510</v>
      </c>
      <c r="I82" s="3">
        <v>45513</v>
      </c>
      <c r="J82" s="2" t="s">
        <v>31</v>
      </c>
      <c r="K82" s="2" t="s">
        <v>16</v>
      </c>
      <c r="L82" s="2">
        <v>152.43</v>
      </c>
      <c r="M82" s="2" t="s">
        <v>48</v>
      </c>
      <c r="N82" s="11">
        <f>L82/E82*100</f>
        <v>5.1185703060463803</v>
      </c>
      <c r="O82" s="12" t="str">
        <f>IF(N82&lt;10,"Low",IF(N82&lt;20,"Med","High"))</f>
        <v>Low</v>
      </c>
      <c r="P82" s="12">
        <f>sales*discount</f>
        <v>148.899</v>
      </c>
      <c r="Q82" s="12">
        <f>sales-Discount_Values</f>
        <v>2829.0810000000001</v>
      </c>
      <c r="R82" s="12">
        <f>DATEDIF(order_date,delivery_date,"D")</f>
        <v>3</v>
      </c>
      <c r="S82" s="12"/>
    </row>
    <row r="83" spans="1:19" ht="14.25" customHeight="1" x14ac:dyDescent="0.35">
      <c r="A83" s="2" t="s">
        <v>3397</v>
      </c>
      <c r="B83" s="2">
        <v>103364</v>
      </c>
      <c r="C83" s="2" t="s">
        <v>19</v>
      </c>
      <c r="D83" s="2" t="s">
        <v>20</v>
      </c>
      <c r="E83" s="2">
        <v>3763.69</v>
      </c>
      <c r="F83" s="2">
        <v>0.01</v>
      </c>
      <c r="G83" s="2">
        <v>5</v>
      </c>
      <c r="H83" s="3">
        <v>45355</v>
      </c>
      <c r="I83" s="3">
        <v>45356</v>
      </c>
      <c r="J83" s="2" t="s">
        <v>31</v>
      </c>
      <c r="K83" s="2" t="s">
        <v>16</v>
      </c>
      <c r="L83" s="2">
        <v>192.78</v>
      </c>
      <c r="M83" s="2" t="s">
        <v>39</v>
      </c>
      <c r="N83" s="11">
        <f>L83/E83*100</f>
        <v>5.1221009169193001</v>
      </c>
      <c r="O83" s="12" t="str">
        <f>IF(N83&lt;10,"Low",IF(N83&lt;20,"Med","High"))</f>
        <v>Low</v>
      </c>
      <c r="P83" s="12">
        <f>sales*discount</f>
        <v>37.636900000000004</v>
      </c>
      <c r="Q83" s="12">
        <f>sales-Discount_Values</f>
        <v>3726.0531000000001</v>
      </c>
      <c r="R83" s="12">
        <f>DATEDIF(order_date,delivery_date,"D")</f>
        <v>1</v>
      </c>
      <c r="S83" s="12"/>
    </row>
    <row r="84" spans="1:19" ht="14.25" customHeight="1" x14ac:dyDescent="0.35">
      <c r="A84" s="2" t="s">
        <v>10044</v>
      </c>
      <c r="B84" s="2">
        <v>110011</v>
      </c>
      <c r="C84" s="2" t="s">
        <v>25</v>
      </c>
      <c r="D84" s="2" t="s">
        <v>20</v>
      </c>
      <c r="E84" s="2">
        <v>4121.9399999999996</v>
      </c>
      <c r="F84" s="2">
        <v>0.41</v>
      </c>
      <c r="G84" s="2">
        <v>1</v>
      </c>
      <c r="H84" s="3">
        <v>45527</v>
      </c>
      <c r="I84" s="3">
        <v>45530</v>
      </c>
      <c r="J84" s="2" t="s">
        <v>31</v>
      </c>
      <c r="K84" s="2" t="s">
        <v>16</v>
      </c>
      <c r="L84" s="2">
        <v>211.2</v>
      </c>
      <c r="M84" s="2" t="s">
        <v>34</v>
      </c>
      <c r="N84" s="11">
        <f>L84/E84*100</f>
        <v>5.1238009286889188</v>
      </c>
      <c r="O84" s="12" t="str">
        <f>IF(N84&lt;10,"Low",IF(N84&lt;20,"Med","High"))</f>
        <v>Low</v>
      </c>
      <c r="P84" s="12">
        <f>sales*discount</f>
        <v>1689.9953999999998</v>
      </c>
      <c r="Q84" s="12">
        <f>sales-Discount_Values</f>
        <v>2431.9445999999998</v>
      </c>
      <c r="R84" s="12">
        <f>DATEDIF(order_date,delivery_date,"D")</f>
        <v>3</v>
      </c>
      <c r="S84" s="12"/>
    </row>
    <row r="85" spans="1:19" ht="14.25" customHeight="1" x14ac:dyDescent="0.35">
      <c r="A85" s="2" t="s">
        <v>8074</v>
      </c>
      <c r="B85" s="2">
        <v>108041</v>
      </c>
      <c r="C85" s="2" t="s">
        <v>41</v>
      </c>
      <c r="D85" s="2" t="s">
        <v>20</v>
      </c>
      <c r="E85" s="2">
        <v>4407.03</v>
      </c>
      <c r="F85" s="2">
        <v>0.43</v>
      </c>
      <c r="G85" s="2">
        <v>8</v>
      </c>
      <c r="H85" s="3">
        <v>45082</v>
      </c>
      <c r="I85" s="3">
        <v>45086</v>
      </c>
      <c r="J85" s="2" t="s">
        <v>15</v>
      </c>
      <c r="K85" s="2" t="s">
        <v>22</v>
      </c>
      <c r="L85" s="2">
        <v>226.02</v>
      </c>
      <c r="M85" s="2" t="s">
        <v>39</v>
      </c>
      <c r="N85" s="11">
        <f>L85/E85*100</f>
        <v>5.1286240393189981</v>
      </c>
      <c r="O85" s="12" t="str">
        <f>IF(N85&lt;10,"Low",IF(N85&lt;20,"Med","High"))</f>
        <v>Low</v>
      </c>
      <c r="P85" s="12">
        <f>sales*discount</f>
        <v>1895.0228999999999</v>
      </c>
      <c r="Q85" s="12">
        <f>sales-Discount_Values</f>
        <v>2512.0070999999998</v>
      </c>
      <c r="R85" s="12">
        <f>DATEDIF(order_date,delivery_date,"D")</f>
        <v>4</v>
      </c>
      <c r="S85" s="12"/>
    </row>
    <row r="86" spans="1:19" ht="14.25" customHeight="1" x14ac:dyDescent="0.35">
      <c r="A86" s="2" t="s">
        <v>4206</v>
      </c>
      <c r="B86" s="2">
        <v>104173</v>
      </c>
      <c r="C86" s="2" t="s">
        <v>13</v>
      </c>
      <c r="D86" s="2" t="s">
        <v>33</v>
      </c>
      <c r="E86" s="2">
        <v>4775.8599999999997</v>
      </c>
      <c r="F86" s="2">
        <v>0.03</v>
      </c>
      <c r="G86" s="2">
        <v>1</v>
      </c>
      <c r="H86" s="3">
        <v>45003</v>
      </c>
      <c r="I86" s="3">
        <v>45009</v>
      </c>
      <c r="J86" s="2" t="s">
        <v>15</v>
      </c>
      <c r="K86" s="2" t="s">
        <v>27</v>
      </c>
      <c r="L86" s="2">
        <v>244.94</v>
      </c>
      <c r="M86" s="2" t="s">
        <v>34</v>
      </c>
      <c r="N86" s="11">
        <f>L86/E86*100</f>
        <v>5.1287098030511782</v>
      </c>
      <c r="O86" s="12" t="str">
        <f>IF(N86&lt;10,"Low",IF(N86&lt;20,"Med","High"))</f>
        <v>Low</v>
      </c>
      <c r="P86" s="12">
        <f>sales*discount</f>
        <v>143.27579999999998</v>
      </c>
      <c r="Q86" s="12">
        <f>sales-Discount_Values</f>
        <v>4632.5841999999993</v>
      </c>
      <c r="R86" s="12">
        <f>DATEDIF(order_date,delivery_date,"D")</f>
        <v>6</v>
      </c>
      <c r="S86" s="12"/>
    </row>
    <row r="87" spans="1:19" ht="14.25" customHeight="1" x14ac:dyDescent="0.35">
      <c r="A87" s="2" t="s">
        <v>11261</v>
      </c>
      <c r="B87" s="2">
        <v>111228</v>
      </c>
      <c r="C87" s="2" t="s">
        <v>13</v>
      </c>
      <c r="D87" s="2" t="s">
        <v>20</v>
      </c>
      <c r="E87" s="2">
        <v>642.29999999999995</v>
      </c>
      <c r="F87" s="2">
        <v>0.06</v>
      </c>
      <c r="G87" s="2">
        <v>9</v>
      </c>
      <c r="H87" s="3">
        <v>45556</v>
      </c>
      <c r="I87" s="3">
        <v>45560</v>
      </c>
      <c r="J87" s="2" t="s">
        <v>21</v>
      </c>
      <c r="K87" s="2" t="s">
        <v>22</v>
      </c>
      <c r="L87" s="2">
        <v>32.96</v>
      </c>
      <c r="M87" s="2" t="s">
        <v>48</v>
      </c>
      <c r="N87" s="11">
        <f>L87/E87*100</f>
        <v>5.1315584617779857</v>
      </c>
      <c r="O87" s="12" t="str">
        <f>IF(N87&lt;10,"Low",IF(N87&lt;20,"Med","High"))</f>
        <v>Low</v>
      </c>
      <c r="P87" s="12">
        <f>sales*discount</f>
        <v>38.537999999999997</v>
      </c>
      <c r="Q87" s="12">
        <f>sales-Discount_Values</f>
        <v>603.76199999999994</v>
      </c>
      <c r="R87" s="12">
        <f>DATEDIF(order_date,delivery_date,"D")</f>
        <v>4</v>
      </c>
      <c r="S87" s="12"/>
    </row>
    <row r="88" spans="1:19" ht="14.25" customHeight="1" x14ac:dyDescent="0.35">
      <c r="A88" s="2" t="s">
        <v>8959</v>
      </c>
      <c r="B88" s="2">
        <v>108926</v>
      </c>
      <c r="C88" s="2" t="s">
        <v>19</v>
      </c>
      <c r="D88" s="2" t="s">
        <v>14</v>
      </c>
      <c r="E88" s="2">
        <v>222.03</v>
      </c>
      <c r="F88" s="2">
        <v>0.41</v>
      </c>
      <c r="G88" s="2">
        <v>4</v>
      </c>
      <c r="H88" s="3">
        <v>45382</v>
      </c>
      <c r="I88" s="3">
        <v>45383</v>
      </c>
      <c r="J88" s="2" t="s">
        <v>31</v>
      </c>
      <c r="K88" s="2" t="s">
        <v>16</v>
      </c>
      <c r="L88" s="2">
        <v>11.4</v>
      </c>
      <c r="M88" s="2" t="s">
        <v>39</v>
      </c>
      <c r="N88" s="11">
        <f>L88/E88*100</f>
        <v>5.1344412917173354</v>
      </c>
      <c r="O88" s="12" t="str">
        <f>IF(N88&lt;10,"Low",IF(N88&lt;20,"Med","High"))</f>
        <v>Low</v>
      </c>
      <c r="P88" s="12">
        <f>sales*discount</f>
        <v>91.032299999999992</v>
      </c>
      <c r="Q88" s="12">
        <f>sales-Discount_Values</f>
        <v>130.99770000000001</v>
      </c>
      <c r="R88" s="12">
        <f>DATEDIF(order_date,delivery_date,"D")</f>
        <v>1</v>
      </c>
      <c r="S88" s="12"/>
    </row>
    <row r="89" spans="1:19" ht="14.25" customHeight="1" x14ac:dyDescent="0.35">
      <c r="A89" s="2" t="s">
        <v>7050</v>
      </c>
      <c r="B89" s="2">
        <v>107017</v>
      </c>
      <c r="C89" s="2" t="s">
        <v>25</v>
      </c>
      <c r="D89" s="2" t="s">
        <v>20</v>
      </c>
      <c r="E89" s="2">
        <v>1839.73</v>
      </c>
      <c r="F89" s="2">
        <v>0.46</v>
      </c>
      <c r="G89" s="2">
        <v>8</v>
      </c>
      <c r="H89" s="3">
        <v>45435</v>
      </c>
      <c r="I89" s="3">
        <v>45442</v>
      </c>
      <c r="J89" s="2" t="s">
        <v>15</v>
      </c>
      <c r="K89" s="2" t="s">
        <v>16</v>
      </c>
      <c r="L89" s="2">
        <v>94.46</v>
      </c>
      <c r="M89" s="2" t="s">
        <v>28</v>
      </c>
      <c r="N89" s="11">
        <f>L89/E89*100</f>
        <v>5.1344490767666988</v>
      </c>
      <c r="O89" s="12" t="str">
        <f>IF(N89&lt;10,"Low",IF(N89&lt;20,"Med","High"))</f>
        <v>Low</v>
      </c>
      <c r="P89" s="12">
        <f>sales*discount</f>
        <v>846.2758</v>
      </c>
      <c r="Q89" s="12">
        <f>sales-Discount_Values</f>
        <v>993.45420000000001</v>
      </c>
      <c r="R89" s="12">
        <f>DATEDIF(order_date,delivery_date,"D")</f>
        <v>7</v>
      </c>
      <c r="S89" s="12"/>
    </row>
    <row r="90" spans="1:19" ht="14.25" customHeight="1" x14ac:dyDescent="0.35">
      <c r="A90" s="2" t="s">
        <v>8911</v>
      </c>
      <c r="B90" s="2">
        <v>108878</v>
      </c>
      <c r="C90" s="2" t="s">
        <v>25</v>
      </c>
      <c r="D90" s="2" t="s">
        <v>33</v>
      </c>
      <c r="E90" s="2">
        <v>1722.67</v>
      </c>
      <c r="F90" s="2">
        <v>0.37</v>
      </c>
      <c r="G90" s="2">
        <v>8</v>
      </c>
      <c r="H90" s="3">
        <v>45517</v>
      </c>
      <c r="I90" s="3">
        <v>45522</v>
      </c>
      <c r="J90" s="2" t="s">
        <v>21</v>
      </c>
      <c r="K90" s="2" t="s">
        <v>27</v>
      </c>
      <c r="L90" s="2">
        <v>88.46</v>
      </c>
      <c r="M90" s="2" t="s">
        <v>34</v>
      </c>
      <c r="N90" s="11">
        <f>L90/E90*100</f>
        <v>5.1350519832585455</v>
      </c>
      <c r="O90" s="12" t="str">
        <f>IF(N90&lt;10,"Low",IF(N90&lt;20,"Med","High"))</f>
        <v>Low</v>
      </c>
      <c r="P90" s="12">
        <f>sales*discount</f>
        <v>637.38790000000006</v>
      </c>
      <c r="Q90" s="12">
        <f>sales-Discount_Values</f>
        <v>1085.2820999999999</v>
      </c>
      <c r="R90" s="12">
        <f>DATEDIF(order_date,delivery_date,"D")</f>
        <v>5</v>
      </c>
      <c r="S90" s="12"/>
    </row>
    <row r="91" spans="1:19" ht="14.25" customHeight="1" x14ac:dyDescent="0.35">
      <c r="A91" s="2" t="s">
        <v>3235</v>
      </c>
      <c r="B91" s="2">
        <v>103202</v>
      </c>
      <c r="C91" s="2" t="s">
        <v>19</v>
      </c>
      <c r="D91" s="2" t="s">
        <v>33</v>
      </c>
      <c r="E91" s="2">
        <v>4810.38</v>
      </c>
      <c r="F91" s="2">
        <v>0.48</v>
      </c>
      <c r="G91" s="2">
        <v>6</v>
      </c>
      <c r="H91" s="3">
        <v>44927</v>
      </c>
      <c r="I91" s="3">
        <v>44928</v>
      </c>
      <c r="J91" s="2" t="s">
        <v>21</v>
      </c>
      <c r="K91" s="2" t="s">
        <v>16</v>
      </c>
      <c r="L91" s="2">
        <v>247.24</v>
      </c>
      <c r="M91" s="2" t="s">
        <v>34</v>
      </c>
      <c r="N91" s="11">
        <f>L91/E91*100</f>
        <v>5.1397186916626127</v>
      </c>
      <c r="O91" s="12" t="str">
        <f>IF(N91&lt;10,"Low",IF(N91&lt;20,"Med","High"))</f>
        <v>Low</v>
      </c>
      <c r="P91" s="12">
        <f>sales*discount</f>
        <v>2308.9823999999999</v>
      </c>
      <c r="Q91" s="12">
        <f>sales-Discount_Values</f>
        <v>2501.3976000000002</v>
      </c>
      <c r="R91" s="12">
        <f>DATEDIF(order_date,delivery_date,"D")</f>
        <v>1</v>
      </c>
      <c r="S91" s="12"/>
    </row>
    <row r="92" spans="1:19" ht="14.25" customHeight="1" x14ac:dyDescent="0.35">
      <c r="A92" s="2" t="s">
        <v>13885</v>
      </c>
      <c r="B92" s="2">
        <v>113852</v>
      </c>
      <c r="C92" s="2" t="s">
        <v>25</v>
      </c>
      <c r="D92" s="2" t="s">
        <v>33</v>
      </c>
      <c r="E92" s="2">
        <v>2046.14</v>
      </c>
      <c r="F92" s="2">
        <v>0.43</v>
      </c>
      <c r="G92" s="2">
        <v>4</v>
      </c>
      <c r="H92" s="3">
        <v>45138</v>
      </c>
      <c r="I92" s="3">
        <v>45140</v>
      </c>
      <c r="J92" s="2" t="s">
        <v>31</v>
      </c>
      <c r="K92" s="2" t="s">
        <v>22</v>
      </c>
      <c r="L92" s="2">
        <v>105.22</v>
      </c>
      <c r="M92" s="2" t="s">
        <v>34</v>
      </c>
      <c r="N92" s="11">
        <f>L92/E92*100</f>
        <v>5.1423656250305445</v>
      </c>
      <c r="O92" s="12" t="str">
        <f>IF(N92&lt;10,"Low",IF(N92&lt;20,"Med","High"))</f>
        <v>Low</v>
      </c>
      <c r="P92" s="12">
        <f>sales*discount</f>
        <v>879.84019999999998</v>
      </c>
      <c r="Q92" s="12">
        <f>sales-Discount_Values</f>
        <v>1166.2998000000002</v>
      </c>
      <c r="R92" s="12">
        <f>DATEDIF(order_date,delivery_date,"D")</f>
        <v>2</v>
      </c>
      <c r="S92" s="12"/>
    </row>
    <row r="93" spans="1:19" ht="14.25" customHeight="1" x14ac:dyDescent="0.35">
      <c r="A93" s="2" t="s">
        <v>6657</v>
      </c>
      <c r="B93" s="2">
        <v>106624</v>
      </c>
      <c r="C93" s="2" t="s">
        <v>13</v>
      </c>
      <c r="D93" s="2" t="s">
        <v>36</v>
      </c>
      <c r="E93" s="2">
        <v>1590.64</v>
      </c>
      <c r="F93" s="2">
        <v>0.28000000000000003</v>
      </c>
      <c r="G93" s="2">
        <v>6</v>
      </c>
      <c r="H93" s="3">
        <v>45228</v>
      </c>
      <c r="I93" s="3">
        <v>45231</v>
      </c>
      <c r="J93" s="2" t="s">
        <v>31</v>
      </c>
      <c r="K93" s="2" t="s">
        <v>27</v>
      </c>
      <c r="L93" s="2">
        <v>81.819999999999993</v>
      </c>
      <c r="M93" s="2" t="s">
        <v>39</v>
      </c>
      <c r="N93" s="11">
        <f>L93/E93*100</f>
        <v>5.1438414726147954</v>
      </c>
      <c r="O93" s="12" t="str">
        <f>IF(N93&lt;10,"Low",IF(N93&lt;20,"Med","High"))</f>
        <v>Low</v>
      </c>
      <c r="P93" s="12">
        <f>sales*discount</f>
        <v>445.37920000000008</v>
      </c>
      <c r="Q93" s="12">
        <f>sales-Discount_Values</f>
        <v>1145.2608</v>
      </c>
      <c r="R93" s="12">
        <f>DATEDIF(order_date,delivery_date,"D")</f>
        <v>3</v>
      </c>
      <c r="S93" s="12"/>
    </row>
    <row r="94" spans="1:19" ht="14.25" customHeight="1" x14ac:dyDescent="0.35">
      <c r="A94" s="2" t="s">
        <v>4877</v>
      </c>
      <c r="B94" s="2">
        <v>104844</v>
      </c>
      <c r="C94" s="2" t="s">
        <v>13</v>
      </c>
      <c r="D94" s="2" t="s">
        <v>20</v>
      </c>
      <c r="E94" s="2">
        <v>1221.79</v>
      </c>
      <c r="F94" s="2">
        <v>0.45</v>
      </c>
      <c r="G94" s="2">
        <v>4</v>
      </c>
      <c r="H94" s="3">
        <v>45208</v>
      </c>
      <c r="I94" s="3">
        <v>45213</v>
      </c>
      <c r="J94" s="2" t="s">
        <v>15</v>
      </c>
      <c r="K94" s="2" t="s">
        <v>16</v>
      </c>
      <c r="L94" s="2">
        <v>62.89</v>
      </c>
      <c r="M94" s="2" t="s">
        <v>28</v>
      </c>
      <c r="N94" s="11">
        <f>L94/E94*100</f>
        <v>5.1473657502516801</v>
      </c>
      <c r="O94" s="12" t="str">
        <f>IF(N94&lt;10,"Low",IF(N94&lt;20,"Med","High"))</f>
        <v>Low</v>
      </c>
      <c r="P94" s="12">
        <f>sales*discount</f>
        <v>549.80550000000005</v>
      </c>
      <c r="Q94" s="12">
        <f>sales-Discount_Values</f>
        <v>671.98449999999991</v>
      </c>
      <c r="R94" s="12">
        <f>DATEDIF(order_date,delivery_date,"D")</f>
        <v>5</v>
      </c>
      <c r="S94" s="12"/>
    </row>
    <row r="95" spans="1:19" ht="14.25" customHeight="1" x14ac:dyDescent="0.35">
      <c r="A95" s="2" t="s">
        <v>6034</v>
      </c>
      <c r="B95" s="2">
        <v>106001</v>
      </c>
      <c r="C95" s="2" t="s">
        <v>25</v>
      </c>
      <c r="D95" s="2" t="s">
        <v>36</v>
      </c>
      <c r="E95" s="2">
        <v>4140.6000000000004</v>
      </c>
      <c r="F95" s="2">
        <v>0.28000000000000003</v>
      </c>
      <c r="G95" s="2">
        <v>8</v>
      </c>
      <c r="H95" s="3">
        <v>45105</v>
      </c>
      <c r="I95" s="3">
        <v>45106</v>
      </c>
      <c r="J95" s="2" t="s">
        <v>21</v>
      </c>
      <c r="K95" s="2" t="s">
        <v>27</v>
      </c>
      <c r="L95" s="2">
        <v>213.15</v>
      </c>
      <c r="M95" s="2" t="s">
        <v>17</v>
      </c>
      <c r="N95" s="11">
        <f>L95/E95*100</f>
        <v>5.147804665990436</v>
      </c>
      <c r="O95" s="12" t="str">
        <f>IF(N95&lt;10,"Low",IF(N95&lt;20,"Med","High"))</f>
        <v>Low</v>
      </c>
      <c r="P95" s="12">
        <f>sales*discount</f>
        <v>1159.3680000000002</v>
      </c>
      <c r="Q95" s="12">
        <f>sales-Discount_Values</f>
        <v>2981.232</v>
      </c>
      <c r="R95" s="12">
        <f>DATEDIF(order_date,delivery_date,"D")</f>
        <v>1</v>
      </c>
      <c r="S95" s="12"/>
    </row>
    <row r="96" spans="1:19" ht="14.25" customHeight="1" x14ac:dyDescent="0.35">
      <c r="A96" s="2" t="s">
        <v>2628</v>
      </c>
      <c r="B96" s="2">
        <v>102595</v>
      </c>
      <c r="C96" s="2" t="s">
        <v>19</v>
      </c>
      <c r="D96" s="2" t="s">
        <v>14</v>
      </c>
      <c r="E96" s="2">
        <v>1439.34</v>
      </c>
      <c r="F96" s="2">
        <v>0.28000000000000003</v>
      </c>
      <c r="G96" s="2">
        <v>8</v>
      </c>
      <c r="H96" s="3">
        <v>45562</v>
      </c>
      <c r="I96" s="3">
        <v>45566</v>
      </c>
      <c r="J96" s="2" t="s">
        <v>15</v>
      </c>
      <c r="K96" s="2" t="s">
        <v>22</v>
      </c>
      <c r="L96" s="2">
        <v>74.11</v>
      </c>
      <c r="M96" s="2" t="s">
        <v>48</v>
      </c>
      <c r="N96" s="11">
        <f>L96/E96*100</f>
        <v>5.1488876846332348</v>
      </c>
      <c r="O96" s="12" t="str">
        <f>IF(N96&lt;10,"Low",IF(N96&lt;20,"Med","High"))</f>
        <v>Low</v>
      </c>
      <c r="P96" s="12">
        <f>sales*discount</f>
        <v>403.01519999999999</v>
      </c>
      <c r="Q96" s="12">
        <f>sales-Discount_Values</f>
        <v>1036.3247999999999</v>
      </c>
      <c r="R96" s="12">
        <f>DATEDIF(order_date,delivery_date,"D")</f>
        <v>4</v>
      </c>
      <c r="S96" s="12"/>
    </row>
    <row r="97" spans="1:19" ht="14.25" customHeight="1" x14ac:dyDescent="0.35">
      <c r="A97" s="2" t="s">
        <v>10790</v>
      </c>
      <c r="B97" s="2">
        <v>110757</v>
      </c>
      <c r="C97" s="2" t="s">
        <v>19</v>
      </c>
      <c r="D97" s="2" t="s">
        <v>33</v>
      </c>
      <c r="E97" s="2">
        <v>4238.21</v>
      </c>
      <c r="F97" s="2">
        <v>7.0000000000000007E-2</v>
      </c>
      <c r="G97" s="2">
        <v>2</v>
      </c>
      <c r="H97" s="3">
        <v>45255</v>
      </c>
      <c r="I97" s="3">
        <v>45261</v>
      </c>
      <c r="J97" s="2" t="s">
        <v>15</v>
      </c>
      <c r="K97" s="2" t="s">
        <v>27</v>
      </c>
      <c r="L97" s="2">
        <v>218.26</v>
      </c>
      <c r="M97" s="2" t="s">
        <v>28</v>
      </c>
      <c r="N97" s="11">
        <f>L97/E97*100</f>
        <v>5.1498156061167331</v>
      </c>
      <c r="O97" s="12" t="str">
        <f>IF(N97&lt;10,"Low",IF(N97&lt;20,"Med","High"))</f>
        <v>Low</v>
      </c>
      <c r="P97" s="12">
        <f>sales*discount</f>
        <v>296.67470000000003</v>
      </c>
      <c r="Q97" s="12">
        <f>sales-Discount_Values</f>
        <v>3941.5353</v>
      </c>
      <c r="R97" s="12">
        <f>DATEDIF(order_date,delivery_date,"D")</f>
        <v>6</v>
      </c>
      <c r="S97" s="12"/>
    </row>
    <row r="98" spans="1:19" ht="14.25" customHeight="1" x14ac:dyDescent="0.35">
      <c r="A98" s="2" t="s">
        <v>4648</v>
      </c>
      <c r="B98" s="2">
        <v>104615</v>
      </c>
      <c r="C98" s="2" t="s">
        <v>25</v>
      </c>
      <c r="D98" s="2" t="s">
        <v>36</v>
      </c>
      <c r="E98" s="2">
        <v>4963.38</v>
      </c>
      <c r="F98" s="2">
        <v>0.24</v>
      </c>
      <c r="G98" s="2">
        <v>8</v>
      </c>
      <c r="H98" s="3">
        <v>45116</v>
      </c>
      <c r="I98" s="3">
        <v>45122</v>
      </c>
      <c r="J98" s="2" t="s">
        <v>21</v>
      </c>
      <c r="K98" s="2" t="s">
        <v>27</v>
      </c>
      <c r="L98" s="2">
        <v>255.71</v>
      </c>
      <c r="M98" s="2" t="s">
        <v>17</v>
      </c>
      <c r="N98" s="11">
        <f>L98/E98*100</f>
        <v>5.1519327555012913</v>
      </c>
      <c r="O98" s="12" t="str">
        <f>IF(N98&lt;10,"Low",IF(N98&lt;20,"Med","High"))</f>
        <v>Low</v>
      </c>
      <c r="P98" s="12">
        <f>sales*discount</f>
        <v>1191.2112</v>
      </c>
      <c r="Q98" s="12">
        <f>sales-Discount_Values</f>
        <v>3772.1688000000004</v>
      </c>
      <c r="R98" s="12">
        <f>DATEDIF(order_date,delivery_date,"D")</f>
        <v>6</v>
      </c>
      <c r="S98" s="12"/>
    </row>
    <row r="99" spans="1:19" ht="14.25" customHeight="1" x14ac:dyDescent="0.35">
      <c r="A99" s="2" t="s">
        <v>3660</v>
      </c>
      <c r="B99" s="2">
        <v>103627</v>
      </c>
      <c r="C99" s="2" t="s">
        <v>13</v>
      </c>
      <c r="D99" s="2" t="s">
        <v>14</v>
      </c>
      <c r="E99" s="2">
        <v>4465.75</v>
      </c>
      <c r="F99" s="2">
        <v>0.35</v>
      </c>
      <c r="G99" s="2">
        <v>8</v>
      </c>
      <c r="H99" s="3">
        <v>45236</v>
      </c>
      <c r="I99" s="3">
        <v>45242</v>
      </c>
      <c r="J99" s="2" t="s">
        <v>15</v>
      </c>
      <c r="K99" s="2" t="s">
        <v>22</v>
      </c>
      <c r="L99" s="2">
        <v>230.3</v>
      </c>
      <c r="M99" s="2" t="s">
        <v>34</v>
      </c>
      <c r="N99" s="11">
        <f>L99/E99*100</f>
        <v>5.1570284946537539</v>
      </c>
      <c r="O99" s="12" t="str">
        <f>IF(N99&lt;10,"Low",IF(N99&lt;20,"Med","High"))</f>
        <v>Low</v>
      </c>
      <c r="P99" s="12">
        <f>sales*discount</f>
        <v>1563.0124999999998</v>
      </c>
      <c r="Q99" s="12">
        <f>sales-Discount_Values</f>
        <v>2902.7375000000002</v>
      </c>
      <c r="R99" s="12">
        <f>DATEDIF(order_date,delivery_date,"D")</f>
        <v>6</v>
      </c>
      <c r="S99" s="12"/>
    </row>
    <row r="100" spans="1:19" ht="14.25" customHeight="1" x14ac:dyDescent="0.35">
      <c r="A100" s="2" t="s">
        <v>2024</v>
      </c>
      <c r="B100" s="2">
        <v>101991</v>
      </c>
      <c r="C100" s="2" t="s">
        <v>13</v>
      </c>
      <c r="D100" s="2" t="s">
        <v>14</v>
      </c>
      <c r="E100" s="2">
        <v>2147.31</v>
      </c>
      <c r="F100" s="2">
        <v>0.01</v>
      </c>
      <c r="G100" s="2">
        <v>7</v>
      </c>
      <c r="H100" s="3">
        <v>45071</v>
      </c>
      <c r="I100" s="3">
        <v>45078</v>
      </c>
      <c r="J100" s="2" t="s">
        <v>15</v>
      </c>
      <c r="K100" s="2" t="s">
        <v>16</v>
      </c>
      <c r="L100" s="2">
        <v>110.79</v>
      </c>
      <c r="M100" s="2" t="s">
        <v>23</v>
      </c>
      <c r="N100" s="11">
        <f>L100/E100*100</f>
        <v>5.1594786034620057</v>
      </c>
      <c r="O100" s="12" t="str">
        <f>IF(N100&lt;10,"Low",IF(N100&lt;20,"Med","High"))</f>
        <v>Low</v>
      </c>
      <c r="P100" s="12">
        <f>sales*discount</f>
        <v>21.473099999999999</v>
      </c>
      <c r="Q100" s="12">
        <f>sales-Discount_Values</f>
        <v>2125.8368999999998</v>
      </c>
      <c r="R100" s="12">
        <f>DATEDIF(order_date,delivery_date,"D")</f>
        <v>7</v>
      </c>
      <c r="S100" s="12"/>
    </row>
    <row r="101" spans="1:19" ht="14.25" customHeight="1" x14ac:dyDescent="0.35">
      <c r="A101" s="2" t="s">
        <v>14318</v>
      </c>
      <c r="B101" s="2">
        <v>114285</v>
      </c>
      <c r="C101" s="2" t="s">
        <v>13</v>
      </c>
      <c r="D101" s="2" t="s">
        <v>20</v>
      </c>
      <c r="E101" s="2">
        <v>916.99</v>
      </c>
      <c r="F101" s="2">
        <v>0.46</v>
      </c>
      <c r="G101" s="2">
        <v>3</v>
      </c>
      <c r="H101" s="3">
        <v>45620</v>
      </c>
      <c r="I101" s="3">
        <v>45627</v>
      </c>
      <c r="J101" s="2" t="s">
        <v>21</v>
      </c>
      <c r="K101" s="2" t="s">
        <v>27</v>
      </c>
      <c r="L101" s="2">
        <v>47.32</v>
      </c>
      <c r="M101" s="2" t="s">
        <v>34</v>
      </c>
      <c r="N101" s="11">
        <f>L101/E101*100</f>
        <v>5.1603616179020495</v>
      </c>
      <c r="O101" s="12" t="str">
        <f>IF(N101&lt;10,"Low",IF(N101&lt;20,"Med","High"))</f>
        <v>Low</v>
      </c>
      <c r="P101" s="12">
        <f>sales*discount</f>
        <v>421.81540000000001</v>
      </c>
      <c r="Q101" s="12">
        <f>sales-Discount_Values</f>
        <v>495.1746</v>
      </c>
      <c r="R101" s="12">
        <f>DATEDIF(order_date,delivery_date,"D")</f>
        <v>7</v>
      </c>
      <c r="S101" s="12"/>
    </row>
    <row r="102" spans="1:19" ht="14.25" customHeight="1" x14ac:dyDescent="0.35">
      <c r="A102" s="2" t="s">
        <v>7787</v>
      </c>
      <c r="B102" s="2">
        <v>107754</v>
      </c>
      <c r="C102" s="2" t="s">
        <v>25</v>
      </c>
      <c r="D102" s="2" t="s">
        <v>33</v>
      </c>
      <c r="E102" s="2">
        <v>1422.32</v>
      </c>
      <c r="F102" s="2">
        <v>0.34</v>
      </c>
      <c r="G102" s="2">
        <v>9</v>
      </c>
      <c r="H102" s="3">
        <v>45576</v>
      </c>
      <c r="I102" s="3">
        <v>45583</v>
      </c>
      <c r="J102" s="2" t="s">
        <v>21</v>
      </c>
      <c r="K102" s="2" t="s">
        <v>27</v>
      </c>
      <c r="L102" s="2">
        <v>73.430000000000007</v>
      </c>
      <c r="M102" s="2" t="s">
        <v>48</v>
      </c>
      <c r="N102" s="11">
        <f>L102/E102*100</f>
        <v>5.1626919399291307</v>
      </c>
      <c r="O102" s="12" t="str">
        <f>IF(N102&lt;10,"Low",IF(N102&lt;20,"Med","High"))</f>
        <v>Low</v>
      </c>
      <c r="P102" s="12">
        <f>sales*discount</f>
        <v>483.58879999999999</v>
      </c>
      <c r="Q102" s="12">
        <f>sales-Discount_Values</f>
        <v>938.73119999999994</v>
      </c>
      <c r="R102" s="12">
        <f>DATEDIF(order_date,delivery_date,"D")</f>
        <v>7</v>
      </c>
      <c r="S102" s="12"/>
    </row>
    <row r="103" spans="1:19" ht="14.25" customHeight="1" x14ac:dyDescent="0.35">
      <c r="A103" s="2" t="s">
        <v>13638</v>
      </c>
      <c r="B103" s="2">
        <v>113605</v>
      </c>
      <c r="C103" s="2" t="s">
        <v>19</v>
      </c>
      <c r="D103" s="2" t="s">
        <v>33</v>
      </c>
      <c r="E103" s="2">
        <v>3414.31</v>
      </c>
      <c r="F103" s="2">
        <v>0.14000000000000001</v>
      </c>
      <c r="G103" s="2">
        <v>9</v>
      </c>
      <c r="H103" s="3">
        <v>45092</v>
      </c>
      <c r="I103" s="3">
        <v>45093</v>
      </c>
      <c r="J103" s="2" t="s">
        <v>31</v>
      </c>
      <c r="K103" s="2" t="s">
        <v>27</v>
      </c>
      <c r="L103" s="2">
        <v>176.42</v>
      </c>
      <c r="M103" s="2" t="s">
        <v>34</v>
      </c>
      <c r="N103" s="11">
        <f>L103/E103*100</f>
        <v>5.1670762174494991</v>
      </c>
      <c r="O103" s="12" t="str">
        <f>IF(N103&lt;10,"Low",IF(N103&lt;20,"Med","High"))</f>
        <v>Low</v>
      </c>
      <c r="P103" s="12">
        <f>sales*discount</f>
        <v>478.00340000000006</v>
      </c>
      <c r="Q103" s="12">
        <f>sales-Discount_Values</f>
        <v>2936.3065999999999</v>
      </c>
      <c r="R103" s="12">
        <f>DATEDIF(order_date,delivery_date,"D")</f>
        <v>1</v>
      </c>
      <c r="S103" s="12"/>
    </row>
    <row r="104" spans="1:19" ht="14.25" customHeight="1" x14ac:dyDescent="0.35">
      <c r="A104" s="2" t="s">
        <v>5096</v>
      </c>
      <c r="B104" s="2">
        <v>105063</v>
      </c>
      <c r="C104" s="2" t="s">
        <v>19</v>
      </c>
      <c r="D104" s="2" t="s">
        <v>26</v>
      </c>
      <c r="E104" s="2">
        <v>3856.29</v>
      </c>
      <c r="F104" s="2">
        <v>0.31</v>
      </c>
      <c r="G104" s="2">
        <v>2</v>
      </c>
      <c r="H104" s="3">
        <v>45087</v>
      </c>
      <c r="I104" s="3">
        <v>45094</v>
      </c>
      <c r="J104" s="2" t="s">
        <v>31</v>
      </c>
      <c r="K104" s="2" t="s">
        <v>16</v>
      </c>
      <c r="L104" s="2">
        <v>199.3</v>
      </c>
      <c r="M104" s="2" t="s">
        <v>17</v>
      </c>
      <c r="N104" s="11">
        <f>L104/E104*100</f>
        <v>5.168179779010396</v>
      </c>
      <c r="O104" s="12" t="str">
        <f>IF(N104&lt;10,"Low",IF(N104&lt;20,"Med","High"))</f>
        <v>Low</v>
      </c>
      <c r="P104" s="12">
        <f>sales*discount</f>
        <v>1195.4499000000001</v>
      </c>
      <c r="Q104" s="12">
        <f>sales-Discount_Values</f>
        <v>2660.8400999999999</v>
      </c>
      <c r="R104" s="12">
        <f>DATEDIF(order_date,delivery_date,"D")</f>
        <v>7</v>
      </c>
      <c r="S104" s="12"/>
    </row>
    <row r="105" spans="1:19" ht="14.25" customHeight="1" x14ac:dyDescent="0.35">
      <c r="A105" s="2" t="s">
        <v>1807</v>
      </c>
      <c r="B105" s="2">
        <v>101774</v>
      </c>
      <c r="C105" s="2" t="s">
        <v>13</v>
      </c>
      <c r="D105" s="2" t="s">
        <v>36</v>
      </c>
      <c r="E105" s="2">
        <v>128.44999999999999</v>
      </c>
      <c r="F105" s="2">
        <v>0.18</v>
      </c>
      <c r="G105" s="2">
        <v>4</v>
      </c>
      <c r="H105" s="3">
        <v>45063</v>
      </c>
      <c r="I105" s="3">
        <v>45069</v>
      </c>
      <c r="J105" s="2" t="s">
        <v>21</v>
      </c>
      <c r="K105" s="2" t="s">
        <v>22</v>
      </c>
      <c r="L105" s="2">
        <v>6.64</v>
      </c>
      <c r="M105" s="2" t="s">
        <v>34</v>
      </c>
      <c r="N105" s="11">
        <f>L105/E105*100</f>
        <v>5.1693265862203193</v>
      </c>
      <c r="O105" s="12" t="str">
        <f>IF(N105&lt;10,"Low",IF(N105&lt;20,"Med","High"))</f>
        <v>Low</v>
      </c>
      <c r="P105" s="12">
        <f>sales*discount</f>
        <v>23.120999999999999</v>
      </c>
      <c r="Q105" s="12">
        <f>sales-Discount_Values</f>
        <v>105.32899999999999</v>
      </c>
      <c r="R105" s="12">
        <f>DATEDIF(order_date,delivery_date,"D")</f>
        <v>6</v>
      </c>
      <c r="S105" s="12"/>
    </row>
    <row r="106" spans="1:19" ht="14.25" customHeight="1" x14ac:dyDescent="0.35">
      <c r="A106" s="2" t="s">
        <v>14080</v>
      </c>
      <c r="B106" s="2">
        <v>114047</v>
      </c>
      <c r="C106" s="2" t="s">
        <v>25</v>
      </c>
      <c r="D106" s="2" t="s">
        <v>36</v>
      </c>
      <c r="E106" s="2">
        <v>4692.91</v>
      </c>
      <c r="F106" s="2">
        <v>7.0000000000000007E-2</v>
      </c>
      <c r="G106" s="2">
        <v>9</v>
      </c>
      <c r="H106" s="3">
        <v>45444</v>
      </c>
      <c r="I106" s="3">
        <v>45451</v>
      </c>
      <c r="J106" s="2" t="s">
        <v>21</v>
      </c>
      <c r="K106" s="2" t="s">
        <v>16</v>
      </c>
      <c r="L106" s="2">
        <v>242.63</v>
      </c>
      <c r="M106" s="2" t="s">
        <v>17</v>
      </c>
      <c r="N106" s="11">
        <f>L106/E106*100</f>
        <v>5.1701396361745697</v>
      </c>
      <c r="O106" s="12" t="str">
        <f>IF(N106&lt;10,"Low",IF(N106&lt;20,"Med","High"))</f>
        <v>Low</v>
      </c>
      <c r="P106" s="12">
        <f>sales*discount</f>
        <v>328.50370000000004</v>
      </c>
      <c r="Q106" s="12">
        <f>sales-Discount_Values</f>
        <v>4364.4062999999996</v>
      </c>
      <c r="R106" s="12">
        <f>DATEDIF(order_date,delivery_date,"D")</f>
        <v>7</v>
      </c>
      <c r="S106" s="12"/>
    </row>
    <row r="107" spans="1:19" ht="14.25" customHeight="1" x14ac:dyDescent="0.35">
      <c r="A107" s="2" t="s">
        <v>12897</v>
      </c>
      <c r="B107" s="2">
        <v>112864</v>
      </c>
      <c r="C107" s="2" t="s">
        <v>19</v>
      </c>
      <c r="D107" s="2" t="s">
        <v>26</v>
      </c>
      <c r="E107" s="2">
        <v>2226.9499999999998</v>
      </c>
      <c r="F107" s="2">
        <v>0.23</v>
      </c>
      <c r="G107" s="2">
        <v>3</v>
      </c>
      <c r="H107" s="3">
        <v>45158</v>
      </c>
      <c r="I107" s="3">
        <v>45165</v>
      </c>
      <c r="J107" s="2" t="s">
        <v>31</v>
      </c>
      <c r="K107" s="2" t="s">
        <v>16</v>
      </c>
      <c r="L107" s="2">
        <v>115.14</v>
      </c>
      <c r="M107" s="2" t="s">
        <v>28</v>
      </c>
      <c r="N107" s="11">
        <f>L107/E107*100</f>
        <v>5.1703001863535336</v>
      </c>
      <c r="O107" s="12" t="str">
        <f>IF(N107&lt;10,"Low",IF(N107&lt;20,"Med","High"))</f>
        <v>Low</v>
      </c>
      <c r="P107" s="12">
        <f>sales*discount</f>
        <v>512.19849999999997</v>
      </c>
      <c r="Q107" s="12">
        <f>sales-Discount_Values</f>
        <v>1714.7514999999999</v>
      </c>
      <c r="R107" s="12">
        <f>DATEDIF(order_date,delivery_date,"D")</f>
        <v>7</v>
      </c>
      <c r="S107" s="12"/>
    </row>
    <row r="108" spans="1:19" ht="14.25" customHeight="1" x14ac:dyDescent="0.35">
      <c r="A108" s="2" t="s">
        <v>10601</v>
      </c>
      <c r="B108" s="2">
        <v>110568</v>
      </c>
      <c r="C108" s="2" t="s">
        <v>41</v>
      </c>
      <c r="D108" s="2" t="s">
        <v>33</v>
      </c>
      <c r="E108" s="2">
        <v>501.89</v>
      </c>
      <c r="F108" s="2">
        <v>0.17</v>
      </c>
      <c r="G108" s="2">
        <v>2</v>
      </c>
      <c r="H108" s="3">
        <v>45216</v>
      </c>
      <c r="I108" s="3">
        <v>45222</v>
      </c>
      <c r="J108" s="2" t="s">
        <v>21</v>
      </c>
      <c r="K108" s="2" t="s">
        <v>16</v>
      </c>
      <c r="L108" s="2">
        <v>25.95</v>
      </c>
      <c r="M108" s="2" t="s">
        <v>23</v>
      </c>
      <c r="N108" s="11">
        <f>L108/E108*100</f>
        <v>5.1704556775389028</v>
      </c>
      <c r="O108" s="12" t="str">
        <f>IF(N108&lt;10,"Low",IF(N108&lt;20,"Med","High"))</f>
        <v>Low</v>
      </c>
      <c r="P108" s="12">
        <f>sales*discount</f>
        <v>85.321300000000008</v>
      </c>
      <c r="Q108" s="12">
        <f>sales-Discount_Values</f>
        <v>416.56869999999998</v>
      </c>
      <c r="R108" s="12">
        <f>DATEDIF(order_date,delivery_date,"D")</f>
        <v>6</v>
      </c>
      <c r="S108" s="12"/>
    </row>
    <row r="109" spans="1:19" ht="14.25" customHeight="1" x14ac:dyDescent="0.35">
      <c r="A109" s="2" t="s">
        <v>9748</v>
      </c>
      <c r="B109" s="2">
        <v>109715</v>
      </c>
      <c r="C109" s="2" t="s">
        <v>25</v>
      </c>
      <c r="D109" s="2" t="s">
        <v>36</v>
      </c>
      <c r="E109" s="2">
        <v>1310.9</v>
      </c>
      <c r="F109" s="2">
        <v>0.19</v>
      </c>
      <c r="G109" s="2">
        <v>3</v>
      </c>
      <c r="H109" s="3">
        <v>45000</v>
      </c>
      <c r="I109" s="3">
        <v>45003</v>
      </c>
      <c r="J109" s="2" t="s">
        <v>21</v>
      </c>
      <c r="K109" s="2" t="s">
        <v>27</v>
      </c>
      <c r="L109" s="2">
        <v>67.78</v>
      </c>
      <c r="M109" s="2" t="s">
        <v>34</v>
      </c>
      <c r="N109" s="11">
        <f>L109/E109*100</f>
        <v>5.1704935540468382</v>
      </c>
      <c r="O109" s="12" t="str">
        <f>IF(N109&lt;10,"Low",IF(N109&lt;20,"Med","High"))</f>
        <v>Low</v>
      </c>
      <c r="P109" s="12">
        <f>sales*discount</f>
        <v>249.07100000000003</v>
      </c>
      <c r="Q109" s="12">
        <f>sales-Discount_Values</f>
        <v>1061.8290000000002</v>
      </c>
      <c r="R109" s="12">
        <f>DATEDIF(order_date,delivery_date,"D")</f>
        <v>3</v>
      </c>
      <c r="S109" s="12"/>
    </row>
    <row r="110" spans="1:19" ht="14.25" customHeight="1" x14ac:dyDescent="0.35">
      <c r="A110" s="2" t="s">
        <v>513</v>
      </c>
      <c r="B110" s="2">
        <v>100480</v>
      </c>
      <c r="C110" s="2" t="s">
        <v>19</v>
      </c>
      <c r="D110" s="2" t="s">
        <v>36</v>
      </c>
      <c r="E110" s="2">
        <v>4382.1099999999997</v>
      </c>
      <c r="F110" s="2">
        <v>0.49</v>
      </c>
      <c r="G110" s="2">
        <v>1</v>
      </c>
      <c r="H110" s="3">
        <v>45137</v>
      </c>
      <c r="I110" s="3">
        <v>45139</v>
      </c>
      <c r="J110" s="2" t="s">
        <v>15</v>
      </c>
      <c r="K110" s="2" t="s">
        <v>27</v>
      </c>
      <c r="L110" s="2">
        <v>226.6</v>
      </c>
      <c r="M110" s="2" t="s">
        <v>17</v>
      </c>
      <c r="N110" s="11">
        <f>L110/E110*100</f>
        <v>5.1710249172202429</v>
      </c>
      <c r="O110" s="12" t="str">
        <f>IF(N110&lt;10,"Low",IF(N110&lt;20,"Med","High"))</f>
        <v>Low</v>
      </c>
      <c r="P110" s="12">
        <f>sales*discount</f>
        <v>2147.2338999999997</v>
      </c>
      <c r="Q110" s="12">
        <f>sales-Discount_Values</f>
        <v>2234.8761</v>
      </c>
      <c r="R110" s="12">
        <f>DATEDIF(order_date,delivery_date,"D")</f>
        <v>2</v>
      </c>
      <c r="S110" s="12"/>
    </row>
    <row r="111" spans="1:19" ht="14.25" customHeight="1" x14ac:dyDescent="0.35">
      <c r="A111" s="2" t="s">
        <v>11230</v>
      </c>
      <c r="B111" s="2">
        <v>111197</v>
      </c>
      <c r="C111" s="2" t="s">
        <v>41</v>
      </c>
      <c r="D111" s="2" t="s">
        <v>14</v>
      </c>
      <c r="E111" s="2">
        <v>1254.99</v>
      </c>
      <c r="F111" s="2">
        <v>0.08</v>
      </c>
      <c r="G111" s="2">
        <v>4</v>
      </c>
      <c r="H111" s="3">
        <v>45355</v>
      </c>
      <c r="I111" s="3">
        <v>45359</v>
      </c>
      <c r="J111" s="2" t="s">
        <v>31</v>
      </c>
      <c r="K111" s="2" t="s">
        <v>27</v>
      </c>
      <c r="L111" s="2">
        <v>64.91</v>
      </c>
      <c r="M111" s="2" t="s">
        <v>17</v>
      </c>
      <c r="N111" s="11">
        <f>L111/E111*100</f>
        <v>5.1721527661574989</v>
      </c>
      <c r="O111" s="12" t="str">
        <f>IF(N111&lt;10,"Low",IF(N111&lt;20,"Med","High"))</f>
        <v>Low</v>
      </c>
      <c r="P111" s="12">
        <f>sales*discount</f>
        <v>100.39920000000001</v>
      </c>
      <c r="Q111" s="12">
        <f>sales-Discount_Values</f>
        <v>1154.5907999999999</v>
      </c>
      <c r="R111" s="12">
        <f>DATEDIF(order_date,delivery_date,"D")</f>
        <v>4</v>
      </c>
      <c r="S111" s="12"/>
    </row>
    <row r="112" spans="1:19" ht="14.25" customHeight="1" x14ac:dyDescent="0.35">
      <c r="A112" s="2" t="s">
        <v>7097</v>
      </c>
      <c r="B112" s="2">
        <v>107064</v>
      </c>
      <c r="C112" s="2" t="s">
        <v>41</v>
      </c>
      <c r="D112" s="2" t="s">
        <v>36</v>
      </c>
      <c r="E112" s="2">
        <v>4505.42</v>
      </c>
      <c r="F112" s="2">
        <v>0.22</v>
      </c>
      <c r="G112" s="2">
        <v>2</v>
      </c>
      <c r="H112" s="3">
        <v>45348</v>
      </c>
      <c r="I112" s="3">
        <v>45352</v>
      </c>
      <c r="J112" s="2" t="s">
        <v>21</v>
      </c>
      <c r="K112" s="2" t="s">
        <v>27</v>
      </c>
      <c r="L112" s="2">
        <v>233.21</v>
      </c>
      <c r="M112" s="2" t="s">
        <v>48</v>
      </c>
      <c r="N112" s="11">
        <f>L112/E112*100</f>
        <v>5.1762099870822258</v>
      </c>
      <c r="O112" s="12" t="str">
        <f>IF(N112&lt;10,"Low",IF(N112&lt;20,"Med","High"))</f>
        <v>Low</v>
      </c>
      <c r="P112" s="12">
        <f>sales*discount</f>
        <v>991.19240000000002</v>
      </c>
      <c r="Q112" s="12">
        <f>sales-Discount_Values</f>
        <v>3514.2276000000002</v>
      </c>
      <c r="R112" s="12">
        <f>DATEDIF(order_date,delivery_date,"D")</f>
        <v>4</v>
      </c>
      <c r="S112" s="12"/>
    </row>
    <row r="113" spans="1:19" ht="14.25" customHeight="1" x14ac:dyDescent="0.35">
      <c r="A113" s="2" t="s">
        <v>12743</v>
      </c>
      <c r="B113" s="2">
        <v>112710</v>
      </c>
      <c r="C113" s="2" t="s">
        <v>19</v>
      </c>
      <c r="D113" s="2" t="s">
        <v>20</v>
      </c>
      <c r="E113" s="2">
        <v>4457.9799999999996</v>
      </c>
      <c r="F113" s="2">
        <v>0.44</v>
      </c>
      <c r="G113" s="2">
        <v>5</v>
      </c>
      <c r="H113" s="3">
        <v>45021</v>
      </c>
      <c r="I113" s="3">
        <v>45028</v>
      </c>
      <c r="J113" s="2" t="s">
        <v>31</v>
      </c>
      <c r="K113" s="2" t="s">
        <v>22</v>
      </c>
      <c r="L113" s="2">
        <v>230.92</v>
      </c>
      <c r="M113" s="2" t="s">
        <v>48</v>
      </c>
      <c r="N113" s="11">
        <f>L113/E113*100</f>
        <v>5.1799245398139968</v>
      </c>
      <c r="O113" s="12" t="str">
        <f>IF(N113&lt;10,"Low",IF(N113&lt;20,"Med","High"))</f>
        <v>Low</v>
      </c>
      <c r="P113" s="12">
        <f>sales*discount</f>
        <v>1961.5111999999999</v>
      </c>
      <c r="Q113" s="12">
        <f>sales-Discount_Values</f>
        <v>2496.4687999999996</v>
      </c>
      <c r="R113" s="12">
        <f>DATEDIF(order_date,delivery_date,"D")</f>
        <v>7</v>
      </c>
      <c r="S113" s="12"/>
    </row>
    <row r="114" spans="1:19" ht="14.25" customHeight="1" x14ac:dyDescent="0.35">
      <c r="A114" s="2" t="s">
        <v>5773</v>
      </c>
      <c r="B114" s="2">
        <v>105740</v>
      </c>
      <c r="C114" s="2" t="s">
        <v>13</v>
      </c>
      <c r="D114" s="2" t="s">
        <v>26</v>
      </c>
      <c r="E114" s="2">
        <v>4129.71</v>
      </c>
      <c r="F114" s="2">
        <v>0.22</v>
      </c>
      <c r="G114" s="2">
        <v>2</v>
      </c>
      <c r="H114" s="3">
        <v>45399</v>
      </c>
      <c r="I114" s="3">
        <v>45405</v>
      </c>
      <c r="J114" s="2" t="s">
        <v>21</v>
      </c>
      <c r="K114" s="2" t="s">
        <v>27</v>
      </c>
      <c r="L114" s="2">
        <v>213.93</v>
      </c>
      <c r="M114" s="2" t="s">
        <v>39</v>
      </c>
      <c r="N114" s="11">
        <f>L114/E114*100</f>
        <v>5.1802668952541469</v>
      </c>
      <c r="O114" s="12" t="str">
        <f>IF(N114&lt;10,"Low",IF(N114&lt;20,"Med","High"))</f>
        <v>Low</v>
      </c>
      <c r="P114" s="12">
        <f>sales*discount</f>
        <v>908.53620000000001</v>
      </c>
      <c r="Q114" s="12">
        <f>sales-Discount_Values</f>
        <v>3221.1738</v>
      </c>
      <c r="R114" s="12">
        <f>DATEDIF(order_date,delivery_date,"D")</f>
        <v>6</v>
      </c>
      <c r="S114" s="12"/>
    </row>
    <row r="115" spans="1:19" ht="14.25" customHeight="1" x14ac:dyDescent="0.35">
      <c r="A115" s="2" t="s">
        <v>3246</v>
      </c>
      <c r="B115" s="2">
        <v>103213</v>
      </c>
      <c r="C115" s="2" t="s">
        <v>19</v>
      </c>
      <c r="D115" s="2" t="s">
        <v>36</v>
      </c>
      <c r="E115" s="2">
        <v>1063.18</v>
      </c>
      <c r="F115" s="2">
        <v>0.01</v>
      </c>
      <c r="G115" s="2">
        <v>8</v>
      </c>
      <c r="H115" s="3">
        <v>45427</v>
      </c>
      <c r="I115" s="3">
        <v>45429</v>
      </c>
      <c r="J115" s="2" t="s">
        <v>15</v>
      </c>
      <c r="K115" s="2" t="s">
        <v>16</v>
      </c>
      <c r="L115" s="2">
        <v>55.08</v>
      </c>
      <c r="M115" s="2" t="s">
        <v>17</v>
      </c>
      <c r="N115" s="11">
        <f>L115/E115*100</f>
        <v>5.1806843620083143</v>
      </c>
      <c r="O115" s="12" t="str">
        <f>IF(N115&lt;10,"Low",IF(N115&lt;20,"Med","High"))</f>
        <v>Low</v>
      </c>
      <c r="P115" s="12">
        <f>sales*discount</f>
        <v>10.6318</v>
      </c>
      <c r="Q115" s="12">
        <f>sales-Discount_Values</f>
        <v>1052.5482</v>
      </c>
      <c r="R115" s="12">
        <f>DATEDIF(order_date,delivery_date,"D")</f>
        <v>2</v>
      </c>
      <c r="S115" s="12"/>
    </row>
    <row r="116" spans="1:19" ht="14.25" customHeight="1" x14ac:dyDescent="0.35">
      <c r="A116" s="2" t="s">
        <v>1247</v>
      </c>
      <c r="B116" s="2">
        <v>101214</v>
      </c>
      <c r="C116" s="2" t="s">
        <v>41</v>
      </c>
      <c r="D116" s="2" t="s">
        <v>33</v>
      </c>
      <c r="E116" s="2">
        <v>2374.89</v>
      </c>
      <c r="F116" s="2">
        <v>0.02</v>
      </c>
      <c r="G116" s="2">
        <v>1</v>
      </c>
      <c r="H116" s="3">
        <v>44978</v>
      </c>
      <c r="I116" s="3">
        <v>44983</v>
      </c>
      <c r="J116" s="2" t="s">
        <v>21</v>
      </c>
      <c r="K116" s="2" t="s">
        <v>27</v>
      </c>
      <c r="L116" s="2">
        <v>123.04</v>
      </c>
      <c r="M116" s="2" t="s">
        <v>34</v>
      </c>
      <c r="N116" s="11">
        <f>L116/E116*100</f>
        <v>5.1808715351026793</v>
      </c>
      <c r="O116" s="12" t="str">
        <f>IF(N116&lt;10,"Low",IF(N116&lt;20,"Med","High"))</f>
        <v>Low</v>
      </c>
      <c r="P116" s="12">
        <f>sales*discount</f>
        <v>47.497799999999998</v>
      </c>
      <c r="Q116" s="12">
        <f>sales-Discount_Values</f>
        <v>2327.3921999999998</v>
      </c>
      <c r="R116" s="12">
        <f>DATEDIF(order_date,delivery_date,"D")</f>
        <v>5</v>
      </c>
      <c r="S116" s="12"/>
    </row>
    <row r="117" spans="1:19" ht="14.25" customHeight="1" x14ac:dyDescent="0.35">
      <c r="A117" s="2" t="s">
        <v>2840</v>
      </c>
      <c r="B117" s="2">
        <v>102807</v>
      </c>
      <c r="C117" s="2" t="s">
        <v>13</v>
      </c>
      <c r="D117" s="2" t="s">
        <v>20</v>
      </c>
      <c r="E117" s="2">
        <v>2514.64</v>
      </c>
      <c r="F117" s="2">
        <v>0.38</v>
      </c>
      <c r="G117" s="2">
        <v>7</v>
      </c>
      <c r="H117" s="3">
        <v>45023</v>
      </c>
      <c r="I117" s="3">
        <v>45029</v>
      </c>
      <c r="J117" s="2" t="s">
        <v>21</v>
      </c>
      <c r="K117" s="2" t="s">
        <v>22</v>
      </c>
      <c r="L117" s="2">
        <v>130.34</v>
      </c>
      <c r="M117" s="2" t="s">
        <v>23</v>
      </c>
      <c r="N117" s="11">
        <f>L117/E117*100</f>
        <v>5.1832469061177751</v>
      </c>
      <c r="O117" s="12" t="str">
        <f>IF(N117&lt;10,"Low",IF(N117&lt;20,"Med","High"))</f>
        <v>Low</v>
      </c>
      <c r="P117" s="12">
        <f>sales*discount</f>
        <v>955.56319999999994</v>
      </c>
      <c r="Q117" s="12">
        <f>sales-Discount_Values</f>
        <v>1559.0767999999998</v>
      </c>
      <c r="R117" s="12">
        <f>DATEDIF(order_date,delivery_date,"D")</f>
        <v>6</v>
      </c>
      <c r="S117" s="12"/>
    </row>
    <row r="118" spans="1:19" ht="14.25" customHeight="1" x14ac:dyDescent="0.35">
      <c r="A118" s="2" t="s">
        <v>2347</v>
      </c>
      <c r="B118" s="2">
        <v>102314</v>
      </c>
      <c r="C118" s="2" t="s">
        <v>13</v>
      </c>
      <c r="D118" s="2" t="s">
        <v>26</v>
      </c>
      <c r="E118" s="2">
        <v>940.9</v>
      </c>
      <c r="F118" s="2">
        <v>0.4</v>
      </c>
      <c r="G118" s="2">
        <v>3</v>
      </c>
      <c r="H118" s="3">
        <v>45363</v>
      </c>
      <c r="I118" s="3">
        <v>45365</v>
      </c>
      <c r="J118" s="2" t="s">
        <v>15</v>
      </c>
      <c r="K118" s="2" t="s">
        <v>22</v>
      </c>
      <c r="L118" s="2">
        <v>48.78</v>
      </c>
      <c r="M118" s="2" t="s">
        <v>28</v>
      </c>
      <c r="N118" s="11">
        <f>L118/E118*100</f>
        <v>5.184397916888086</v>
      </c>
      <c r="O118" s="12" t="str">
        <f>IF(N118&lt;10,"Low",IF(N118&lt;20,"Med","High"))</f>
        <v>Low</v>
      </c>
      <c r="P118" s="12">
        <f>sales*discount</f>
        <v>376.36</v>
      </c>
      <c r="Q118" s="12">
        <f>sales-Discount_Values</f>
        <v>564.54</v>
      </c>
      <c r="R118" s="12">
        <f>DATEDIF(order_date,delivery_date,"D")</f>
        <v>2</v>
      </c>
      <c r="S118" s="12"/>
    </row>
    <row r="119" spans="1:19" ht="14.25" customHeight="1" x14ac:dyDescent="0.35">
      <c r="A119" s="2" t="s">
        <v>11478</v>
      </c>
      <c r="B119" s="2">
        <v>111445</v>
      </c>
      <c r="C119" s="2" t="s">
        <v>25</v>
      </c>
      <c r="D119" s="2" t="s">
        <v>14</v>
      </c>
      <c r="E119" s="2">
        <v>1590.47</v>
      </c>
      <c r="F119" s="2">
        <v>0.11</v>
      </c>
      <c r="G119" s="2">
        <v>5</v>
      </c>
      <c r="H119" s="3">
        <v>45161</v>
      </c>
      <c r="I119" s="3">
        <v>45168</v>
      </c>
      <c r="J119" s="2" t="s">
        <v>21</v>
      </c>
      <c r="K119" s="2" t="s">
        <v>22</v>
      </c>
      <c r="L119" s="2">
        <v>82.49</v>
      </c>
      <c r="M119" s="2" t="s">
        <v>48</v>
      </c>
      <c r="N119" s="11">
        <f>L119/E119*100</f>
        <v>5.1865171930309906</v>
      </c>
      <c r="O119" s="12" t="str">
        <f>IF(N119&lt;10,"Low",IF(N119&lt;20,"Med","High"))</f>
        <v>Low</v>
      </c>
      <c r="P119" s="12">
        <f>sales*discount</f>
        <v>174.95170000000002</v>
      </c>
      <c r="Q119" s="12">
        <f>sales-Discount_Values</f>
        <v>1415.5183</v>
      </c>
      <c r="R119" s="12">
        <f>DATEDIF(order_date,delivery_date,"D")</f>
        <v>7</v>
      </c>
      <c r="S119" s="12"/>
    </row>
    <row r="120" spans="1:19" ht="14.25" customHeight="1" x14ac:dyDescent="0.35">
      <c r="A120" s="2" t="s">
        <v>7353</v>
      </c>
      <c r="B120" s="2">
        <v>107320</v>
      </c>
      <c r="C120" s="2" t="s">
        <v>41</v>
      </c>
      <c r="D120" s="2" t="s">
        <v>14</v>
      </c>
      <c r="E120" s="2">
        <v>4765.5200000000004</v>
      </c>
      <c r="F120" s="2">
        <v>0.17</v>
      </c>
      <c r="G120" s="2">
        <v>4</v>
      </c>
      <c r="H120" s="3">
        <v>45504</v>
      </c>
      <c r="I120" s="3">
        <v>45505</v>
      </c>
      <c r="J120" s="2" t="s">
        <v>21</v>
      </c>
      <c r="K120" s="2" t="s">
        <v>16</v>
      </c>
      <c r="L120" s="2">
        <v>247.39</v>
      </c>
      <c r="M120" s="2" t="s">
        <v>17</v>
      </c>
      <c r="N120" s="11">
        <f>L120/E120*100</f>
        <v>5.1912488039080724</v>
      </c>
      <c r="O120" s="12" t="str">
        <f>IF(N120&lt;10,"Low",IF(N120&lt;20,"Med","High"))</f>
        <v>Low</v>
      </c>
      <c r="P120" s="12">
        <f>sales*discount</f>
        <v>810.13840000000016</v>
      </c>
      <c r="Q120" s="12">
        <f>sales-Discount_Values</f>
        <v>3955.3816000000002</v>
      </c>
      <c r="R120" s="12">
        <f>DATEDIF(order_date,delivery_date,"D")</f>
        <v>1</v>
      </c>
      <c r="S120" s="12"/>
    </row>
    <row r="121" spans="1:19" ht="14.25" customHeight="1" x14ac:dyDescent="0.35">
      <c r="A121" s="2" t="s">
        <v>10199</v>
      </c>
      <c r="B121" s="2">
        <v>110166</v>
      </c>
      <c r="C121" s="2" t="s">
        <v>19</v>
      </c>
      <c r="D121" s="2" t="s">
        <v>26</v>
      </c>
      <c r="E121" s="2">
        <v>4016.27</v>
      </c>
      <c r="F121" s="2">
        <v>0.24</v>
      </c>
      <c r="G121" s="2">
        <v>3</v>
      </c>
      <c r="H121" s="3">
        <v>44978</v>
      </c>
      <c r="I121" s="3">
        <v>44984</v>
      </c>
      <c r="J121" s="2" t="s">
        <v>31</v>
      </c>
      <c r="K121" s="2" t="s">
        <v>27</v>
      </c>
      <c r="L121" s="2">
        <v>208.52</v>
      </c>
      <c r="M121" s="2" t="s">
        <v>34</v>
      </c>
      <c r="N121" s="11">
        <f>L121/E121*100</f>
        <v>5.1918820198841216</v>
      </c>
      <c r="O121" s="12" t="str">
        <f>IF(N121&lt;10,"Low",IF(N121&lt;20,"Med","High"))</f>
        <v>Low</v>
      </c>
      <c r="P121" s="12">
        <f>sales*discount</f>
        <v>963.90479999999991</v>
      </c>
      <c r="Q121" s="12">
        <f>sales-Discount_Values</f>
        <v>3052.3652000000002</v>
      </c>
      <c r="R121" s="12">
        <f>DATEDIF(order_date,delivery_date,"D")</f>
        <v>6</v>
      </c>
      <c r="S121" s="12"/>
    </row>
    <row r="122" spans="1:19" ht="14.25" customHeight="1" x14ac:dyDescent="0.35">
      <c r="A122" s="2" t="s">
        <v>12160</v>
      </c>
      <c r="B122" s="2">
        <v>112127</v>
      </c>
      <c r="C122" s="2" t="s">
        <v>13</v>
      </c>
      <c r="D122" s="2" t="s">
        <v>14</v>
      </c>
      <c r="E122" s="2">
        <v>3959.09</v>
      </c>
      <c r="F122" s="2">
        <v>0.38</v>
      </c>
      <c r="G122" s="2">
        <v>4</v>
      </c>
      <c r="H122" s="3">
        <v>45343</v>
      </c>
      <c r="I122" s="3">
        <v>45349</v>
      </c>
      <c r="J122" s="2" t="s">
        <v>21</v>
      </c>
      <c r="K122" s="2" t="s">
        <v>22</v>
      </c>
      <c r="L122" s="2">
        <v>205.57</v>
      </c>
      <c r="M122" s="2" t="s">
        <v>28</v>
      </c>
      <c r="N122" s="11">
        <f>L122/E122*100</f>
        <v>5.1923548088070737</v>
      </c>
      <c r="O122" s="12" t="str">
        <f>IF(N122&lt;10,"Low",IF(N122&lt;20,"Med","High"))</f>
        <v>Low</v>
      </c>
      <c r="P122" s="12">
        <f>sales*discount</f>
        <v>1504.4542000000001</v>
      </c>
      <c r="Q122" s="12">
        <f>sales-Discount_Values</f>
        <v>2454.6358</v>
      </c>
      <c r="R122" s="12">
        <f>DATEDIF(order_date,delivery_date,"D")</f>
        <v>6</v>
      </c>
      <c r="S122" s="12"/>
    </row>
    <row r="123" spans="1:19" ht="14.25" customHeight="1" x14ac:dyDescent="0.35">
      <c r="A123" s="2" t="s">
        <v>1466</v>
      </c>
      <c r="B123" s="2">
        <v>101433</v>
      </c>
      <c r="C123" s="2" t="s">
        <v>19</v>
      </c>
      <c r="D123" s="2" t="s">
        <v>26</v>
      </c>
      <c r="E123" s="2">
        <v>4262.12</v>
      </c>
      <c r="F123" s="2">
        <v>0.41</v>
      </c>
      <c r="G123" s="2">
        <v>2</v>
      </c>
      <c r="H123" s="3">
        <v>45353</v>
      </c>
      <c r="I123" s="3">
        <v>45360</v>
      </c>
      <c r="J123" s="2" t="s">
        <v>15</v>
      </c>
      <c r="K123" s="2" t="s">
        <v>27</v>
      </c>
      <c r="L123" s="2">
        <v>221.32</v>
      </c>
      <c r="M123" s="2" t="s">
        <v>17</v>
      </c>
      <c r="N123" s="11">
        <f>L123/E123*100</f>
        <v>5.1927209933084946</v>
      </c>
      <c r="O123" s="12" t="str">
        <f>IF(N123&lt;10,"Low",IF(N123&lt;20,"Med","High"))</f>
        <v>Low</v>
      </c>
      <c r="P123" s="12">
        <f>sales*discount</f>
        <v>1747.4691999999998</v>
      </c>
      <c r="Q123" s="12">
        <f>sales-Discount_Values</f>
        <v>2514.6508000000003</v>
      </c>
      <c r="R123" s="12">
        <f>DATEDIF(order_date,delivery_date,"D")</f>
        <v>7</v>
      </c>
      <c r="S123" s="12"/>
    </row>
    <row r="124" spans="1:19" ht="14.25" customHeight="1" x14ac:dyDescent="0.35">
      <c r="A124" s="2" t="s">
        <v>5744</v>
      </c>
      <c r="B124" s="2">
        <v>105711</v>
      </c>
      <c r="C124" s="2" t="s">
        <v>13</v>
      </c>
      <c r="D124" s="2" t="s">
        <v>26</v>
      </c>
      <c r="E124" s="2">
        <v>1148.99</v>
      </c>
      <c r="F124" s="2">
        <v>0.11</v>
      </c>
      <c r="G124" s="2">
        <v>3</v>
      </c>
      <c r="H124" s="3">
        <v>45510</v>
      </c>
      <c r="I124" s="3">
        <v>45517</v>
      </c>
      <c r="J124" s="2" t="s">
        <v>31</v>
      </c>
      <c r="K124" s="2" t="s">
        <v>16</v>
      </c>
      <c r="L124" s="2">
        <v>59.68</v>
      </c>
      <c r="M124" s="2" t="s">
        <v>39</v>
      </c>
      <c r="N124" s="11">
        <f>L124/E124*100</f>
        <v>5.1941270159009214</v>
      </c>
      <c r="O124" s="12" t="str">
        <f>IF(N124&lt;10,"Low",IF(N124&lt;20,"Med","High"))</f>
        <v>Low</v>
      </c>
      <c r="P124" s="12">
        <f>sales*discount</f>
        <v>126.38890000000001</v>
      </c>
      <c r="Q124" s="12">
        <f>sales-Discount_Values</f>
        <v>1022.6011</v>
      </c>
      <c r="R124" s="12">
        <f>DATEDIF(order_date,delivery_date,"D")</f>
        <v>7</v>
      </c>
      <c r="S124" s="12"/>
    </row>
    <row r="125" spans="1:19" ht="14.25" customHeight="1" x14ac:dyDescent="0.35">
      <c r="A125" s="2" t="s">
        <v>2944</v>
      </c>
      <c r="B125" s="2">
        <v>102911</v>
      </c>
      <c r="C125" s="2" t="s">
        <v>25</v>
      </c>
      <c r="D125" s="2" t="s">
        <v>14</v>
      </c>
      <c r="E125" s="2">
        <v>1305.67</v>
      </c>
      <c r="F125" s="2">
        <v>0.44</v>
      </c>
      <c r="G125" s="2">
        <v>8</v>
      </c>
      <c r="H125" s="3">
        <v>45555</v>
      </c>
      <c r="I125" s="3">
        <v>45556</v>
      </c>
      <c r="J125" s="2" t="s">
        <v>21</v>
      </c>
      <c r="K125" s="2" t="s">
        <v>16</v>
      </c>
      <c r="L125" s="2">
        <v>67.84</v>
      </c>
      <c r="M125" s="2" t="s">
        <v>17</v>
      </c>
      <c r="N125" s="11">
        <f>L125/E125*100</f>
        <v>5.1957998575444027</v>
      </c>
      <c r="O125" s="12" t="str">
        <f>IF(N125&lt;10,"Low",IF(N125&lt;20,"Med","High"))</f>
        <v>Low</v>
      </c>
      <c r="P125" s="12">
        <f>sales*discount</f>
        <v>574.49480000000005</v>
      </c>
      <c r="Q125" s="12">
        <f>sales-Discount_Values</f>
        <v>731.17520000000002</v>
      </c>
      <c r="R125" s="12">
        <f>DATEDIF(order_date,delivery_date,"D")</f>
        <v>1</v>
      </c>
      <c r="S125" s="12"/>
    </row>
    <row r="126" spans="1:19" ht="14.25" customHeight="1" x14ac:dyDescent="0.35">
      <c r="A126" s="2" t="s">
        <v>8788</v>
      </c>
      <c r="B126" s="2">
        <v>108755</v>
      </c>
      <c r="C126" s="2" t="s">
        <v>41</v>
      </c>
      <c r="D126" s="2" t="s">
        <v>33</v>
      </c>
      <c r="E126" s="2">
        <v>1040.43</v>
      </c>
      <c r="F126" s="2">
        <v>0.04</v>
      </c>
      <c r="G126" s="2">
        <v>4</v>
      </c>
      <c r="H126" s="3">
        <v>45161</v>
      </c>
      <c r="I126" s="3">
        <v>45164</v>
      </c>
      <c r="J126" s="2" t="s">
        <v>21</v>
      </c>
      <c r="K126" s="2" t="s">
        <v>16</v>
      </c>
      <c r="L126" s="2">
        <v>54.06</v>
      </c>
      <c r="M126" s="2" t="s">
        <v>34</v>
      </c>
      <c r="N126" s="11">
        <f>L126/E126*100</f>
        <v>5.1959286064415675</v>
      </c>
      <c r="O126" s="12" t="str">
        <f>IF(N126&lt;10,"Low",IF(N126&lt;20,"Med","High"))</f>
        <v>Low</v>
      </c>
      <c r="P126" s="12">
        <f>sales*discount</f>
        <v>41.617200000000004</v>
      </c>
      <c r="Q126" s="12">
        <f>sales-Discount_Values</f>
        <v>998.81280000000004</v>
      </c>
      <c r="R126" s="12">
        <f>DATEDIF(order_date,delivery_date,"D")</f>
        <v>3</v>
      </c>
      <c r="S126" s="12"/>
    </row>
    <row r="127" spans="1:19" ht="14.25" customHeight="1" x14ac:dyDescent="0.35">
      <c r="A127" s="2" t="s">
        <v>13823</v>
      </c>
      <c r="B127" s="2">
        <v>113790</v>
      </c>
      <c r="C127" s="2" t="s">
        <v>41</v>
      </c>
      <c r="D127" s="2" t="s">
        <v>26</v>
      </c>
      <c r="E127" s="2">
        <v>2820.61</v>
      </c>
      <c r="F127" s="2">
        <v>0.02</v>
      </c>
      <c r="G127" s="2">
        <v>8</v>
      </c>
      <c r="H127" s="3">
        <v>45034</v>
      </c>
      <c r="I127" s="3">
        <v>45039</v>
      </c>
      <c r="J127" s="2" t="s">
        <v>31</v>
      </c>
      <c r="K127" s="2" t="s">
        <v>16</v>
      </c>
      <c r="L127" s="2">
        <v>146.59</v>
      </c>
      <c r="M127" s="2" t="s">
        <v>17</v>
      </c>
      <c r="N127" s="11">
        <f>L127/E127*100</f>
        <v>5.1971027543687356</v>
      </c>
      <c r="O127" s="12" t="str">
        <f>IF(N127&lt;10,"Low",IF(N127&lt;20,"Med","High"))</f>
        <v>Low</v>
      </c>
      <c r="P127" s="12">
        <f>sales*discount</f>
        <v>56.412200000000006</v>
      </c>
      <c r="Q127" s="12">
        <f>sales-Discount_Values</f>
        <v>2764.1977999999999</v>
      </c>
      <c r="R127" s="12">
        <f>DATEDIF(order_date,delivery_date,"D")</f>
        <v>5</v>
      </c>
      <c r="S127" s="12"/>
    </row>
    <row r="128" spans="1:19" ht="14.25" customHeight="1" x14ac:dyDescent="0.35">
      <c r="A128" s="2" t="s">
        <v>540</v>
      </c>
      <c r="B128" s="2">
        <v>100507</v>
      </c>
      <c r="C128" s="2" t="s">
        <v>13</v>
      </c>
      <c r="D128" s="2" t="s">
        <v>36</v>
      </c>
      <c r="E128" s="2">
        <v>1515.87</v>
      </c>
      <c r="F128" s="2">
        <v>0.43</v>
      </c>
      <c r="G128" s="2">
        <v>1</v>
      </c>
      <c r="H128" s="3">
        <v>45455</v>
      </c>
      <c r="I128" s="3">
        <v>45457</v>
      </c>
      <c r="J128" s="2" t="s">
        <v>21</v>
      </c>
      <c r="K128" s="2" t="s">
        <v>27</v>
      </c>
      <c r="L128" s="2">
        <v>78.81</v>
      </c>
      <c r="M128" s="2" t="s">
        <v>23</v>
      </c>
      <c r="N128" s="11">
        <f>L128/E128*100</f>
        <v>5.1989946367432562</v>
      </c>
      <c r="O128" s="12" t="str">
        <f>IF(N128&lt;10,"Low",IF(N128&lt;20,"Med","High"))</f>
        <v>Low</v>
      </c>
      <c r="P128" s="12">
        <f>sales*discount</f>
        <v>651.82409999999993</v>
      </c>
      <c r="Q128" s="12">
        <f>sales-Discount_Values</f>
        <v>864.04589999999996</v>
      </c>
      <c r="R128" s="12">
        <f>DATEDIF(order_date,delivery_date,"D")</f>
        <v>2</v>
      </c>
      <c r="S128" s="12"/>
    </row>
    <row r="129" spans="1:19" ht="14.25" customHeight="1" x14ac:dyDescent="0.35">
      <c r="A129" s="2" t="s">
        <v>7290</v>
      </c>
      <c r="B129" s="2">
        <v>107257</v>
      </c>
      <c r="C129" s="2" t="s">
        <v>25</v>
      </c>
      <c r="D129" s="2" t="s">
        <v>26</v>
      </c>
      <c r="E129" s="2">
        <v>822.35</v>
      </c>
      <c r="F129" s="2">
        <v>0.01</v>
      </c>
      <c r="G129" s="2">
        <v>5</v>
      </c>
      <c r="H129" s="3">
        <v>45542</v>
      </c>
      <c r="I129" s="3">
        <v>45545</v>
      </c>
      <c r="J129" s="2" t="s">
        <v>31</v>
      </c>
      <c r="K129" s="2" t="s">
        <v>16</v>
      </c>
      <c r="L129" s="2">
        <v>42.76</v>
      </c>
      <c r="M129" s="2" t="s">
        <v>39</v>
      </c>
      <c r="N129" s="11">
        <f>L129/E129*100</f>
        <v>5.1997324740074173</v>
      </c>
      <c r="O129" s="12" t="str">
        <f>IF(N129&lt;10,"Low",IF(N129&lt;20,"Med","High"))</f>
        <v>Low</v>
      </c>
      <c r="P129" s="12">
        <f>sales*discount</f>
        <v>8.2234999999999996</v>
      </c>
      <c r="Q129" s="12">
        <f>sales-Discount_Values</f>
        <v>814.12650000000008</v>
      </c>
      <c r="R129" s="12">
        <f>DATEDIF(order_date,delivery_date,"D")</f>
        <v>3</v>
      </c>
      <c r="S129" s="12"/>
    </row>
    <row r="130" spans="1:19" ht="14.25" customHeight="1" x14ac:dyDescent="0.35">
      <c r="A130" s="2" t="s">
        <v>11932</v>
      </c>
      <c r="B130" s="2">
        <v>111899</v>
      </c>
      <c r="C130" s="2" t="s">
        <v>19</v>
      </c>
      <c r="D130" s="2" t="s">
        <v>14</v>
      </c>
      <c r="E130" s="2">
        <v>2604.67</v>
      </c>
      <c r="F130" s="2">
        <v>0.16</v>
      </c>
      <c r="G130" s="2">
        <v>6</v>
      </c>
      <c r="H130" s="3">
        <v>45520</v>
      </c>
      <c r="I130" s="3">
        <v>45527</v>
      </c>
      <c r="J130" s="2" t="s">
        <v>21</v>
      </c>
      <c r="K130" s="2" t="s">
        <v>22</v>
      </c>
      <c r="L130" s="2">
        <v>135.47999999999999</v>
      </c>
      <c r="M130" s="2" t="s">
        <v>34</v>
      </c>
      <c r="N130" s="11">
        <f>L130/E130*100</f>
        <v>5.2014266682535597</v>
      </c>
      <c r="O130" s="12" t="str">
        <f>IF(N130&lt;10,"Low",IF(N130&lt;20,"Med","High"))</f>
        <v>Low</v>
      </c>
      <c r="P130" s="12">
        <f>sales*discount</f>
        <v>416.74720000000002</v>
      </c>
      <c r="Q130" s="12">
        <f>sales-Discount_Values</f>
        <v>2187.9228000000003</v>
      </c>
      <c r="R130" s="12">
        <f>DATEDIF(order_date,delivery_date,"D")</f>
        <v>7</v>
      </c>
      <c r="S130" s="12"/>
    </row>
    <row r="131" spans="1:19" ht="14.25" customHeight="1" x14ac:dyDescent="0.35">
      <c r="A131" s="2" t="s">
        <v>7816</v>
      </c>
      <c r="B131" s="2">
        <v>107783</v>
      </c>
      <c r="C131" s="2" t="s">
        <v>41</v>
      </c>
      <c r="D131" s="2" t="s">
        <v>36</v>
      </c>
      <c r="E131" s="2">
        <v>3094.98</v>
      </c>
      <c r="F131" s="2">
        <v>0.19</v>
      </c>
      <c r="G131" s="2">
        <v>5</v>
      </c>
      <c r="H131" s="3">
        <v>45073</v>
      </c>
      <c r="I131" s="3">
        <v>45077</v>
      </c>
      <c r="J131" s="2" t="s">
        <v>15</v>
      </c>
      <c r="K131" s="2" t="s">
        <v>16</v>
      </c>
      <c r="L131" s="2">
        <v>161.04</v>
      </c>
      <c r="M131" s="2" t="s">
        <v>17</v>
      </c>
      <c r="N131" s="11">
        <f>L131/E131*100</f>
        <v>5.203264641451641</v>
      </c>
      <c r="O131" s="12" t="str">
        <f>IF(N131&lt;10,"Low",IF(N131&lt;20,"Med","High"))</f>
        <v>Low</v>
      </c>
      <c r="P131" s="12">
        <f>sales*discount</f>
        <v>588.0462</v>
      </c>
      <c r="Q131" s="12">
        <f>sales-Discount_Values</f>
        <v>2506.9337999999998</v>
      </c>
      <c r="R131" s="12">
        <f>DATEDIF(order_date,delivery_date,"D")</f>
        <v>4</v>
      </c>
      <c r="S131" s="12"/>
    </row>
    <row r="132" spans="1:19" ht="14.25" customHeight="1" x14ac:dyDescent="0.35">
      <c r="A132" s="2" t="s">
        <v>4023</v>
      </c>
      <c r="B132" s="2">
        <v>103990</v>
      </c>
      <c r="C132" s="2" t="s">
        <v>19</v>
      </c>
      <c r="D132" s="2" t="s">
        <v>33</v>
      </c>
      <c r="E132" s="2">
        <v>3526.91</v>
      </c>
      <c r="F132" s="2">
        <v>0.06</v>
      </c>
      <c r="G132" s="2">
        <v>4</v>
      </c>
      <c r="H132" s="3">
        <v>45463</v>
      </c>
      <c r="I132" s="3">
        <v>45465</v>
      </c>
      <c r="J132" s="2" t="s">
        <v>31</v>
      </c>
      <c r="K132" s="2" t="s">
        <v>27</v>
      </c>
      <c r="L132" s="2">
        <v>183.54</v>
      </c>
      <c r="M132" s="2" t="s">
        <v>48</v>
      </c>
      <c r="N132" s="11">
        <f>L132/E132*100</f>
        <v>5.2039887606998763</v>
      </c>
      <c r="O132" s="12" t="str">
        <f>IF(N132&lt;10,"Low",IF(N132&lt;20,"Med","High"))</f>
        <v>Low</v>
      </c>
      <c r="P132" s="12">
        <f>sales*discount</f>
        <v>211.6146</v>
      </c>
      <c r="Q132" s="12">
        <f>sales-Discount_Values</f>
        <v>3315.2954</v>
      </c>
      <c r="R132" s="12">
        <f>DATEDIF(order_date,delivery_date,"D")</f>
        <v>2</v>
      </c>
      <c r="S132" s="12"/>
    </row>
    <row r="133" spans="1:19" ht="14.25" customHeight="1" x14ac:dyDescent="0.35">
      <c r="A133" s="2" t="s">
        <v>14666</v>
      </c>
      <c r="B133" s="2">
        <v>114633</v>
      </c>
      <c r="C133" s="2" t="s">
        <v>19</v>
      </c>
      <c r="D133" s="2" t="s">
        <v>36</v>
      </c>
      <c r="E133" s="2">
        <v>4467.95</v>
      </c>
      <c r="F133" s="2">
        <v>0.19</v>
      </c>
      <c r="G133" s="2">
        <v>7</v>
      </c>
      <c r="H133" s="3">
        <v>45538</v>
      </c>
      <c r="I133" s="3">
        <v>45540</v>
      </c>
      <c r="J133" s="2" t="s">
        <v>31</v>
      </c>
      <c r="K133" s="2" t="s">
        <v>16</v>
      </c>
      <c r="L133" s="2">
        <v>232.54</v>
      </c>
      <c r="M133" s="2" t="s">
        <v>48</v>
      </c>
      <c r="N133" s="11">
        <f>L133/E133*100</f>
        <v>5.2046240445842056</v>
      </c>
      <c r="O133" s="12" t="str">
        <f>IF(N133&lt;10,"Low",IF(N133&lt;20,"Med","High"))</f>
        <v>Low</v>
      </c>
      <c r="P133" s="12">
        <f>sales*discount</f>
        <v>848.91049999999996</v>
      </c>
      <c r="Q133" s="12">
        <f>sales-Discount_Values</f>
        <v>3619.0394999999999</v>
      </c>
      <c r="R133" s="12">
        <f>DATEDIF(order_date,delivery_date,"D")</f>
        <v>2</v>
      </c>
      <c r="S133" s="12"/>
    </row>
    <row r="134" spans="1:19" ht="14.25" customHeight="1" x14ac:dyDescent="0.35">
      <c r="A134" s="2" t="s">
        <v>12341</v>
      </c>
      <c r="B134" s="2">
        <v>112308</v>
      </c>
      <c r="C134" s="2" t="s">
        <v>19</v>
      </c>
      <c r="D134" s="2" t="s">
        <v>14</v>
      </c>
      <c r="E134" s="2">
        <v>947.9</v>
      </c>
      <c r="F134" s="2">
        <v>0.2</v>
      </c>
      <c r="G134" s="2">
        <v>8</v>
      </c>
      <c r="H134" s="3">
        <v>45256</v>
      </c>
      <c r="I134" s="3">
        <v>45257</v>
      </c>
      <c r="J134" s="2" t="s">
        <v>21</v>
      </c>
      <c r="K134" s="2" t="s">
        <v>16</v>
      </c>
      <c r="L134" s="2">
        <v>49.34</v>
      </c>
      <c r="M134" s="2" t="s">
        <v>17</v>
      </c>
      <c r="N134" s="11">
        <f>L134/E134*100</f>
        <v>5.2051904209304789</v>
      </c>
      <c r="O134" s="12" t="str">
        <f>IF(N134&lt;10,"Low",IF(N134&lt;20,"Med","High"))</f>
        <v>Low</v>
      </c>
      <c r="P134" s="12">
        <f>sales*discount</f>
        <v>189.58</v>
      </c>
      <c r="Q134" s="12">
        <f>sales-Discount_Values</f>
        <v>758.31999999999994</v>
      </c>
      <c r="R134" s="12">
        <f>DATEDIF(order_date,delivery_date,"D")</f>
        <v>1</v>
      </c>
      <c r="S134" s="12"/>
    </row>
    <row r="135" spans="1:19" ht="14.25" customHeight="1" x14ac:dyDescent="0.35">
      <c r="A135" s="2" t="s">
        <v>13240</v>
      </c>
      <c r="B135" s="2">
        <v>113207</v>
      </c>
      <c r="C135" s="2" t="s">
        <v>25</v>
      </c>
      <c r="D135" s="2" t="s">
        <v>33</v>
      </c>
      <c r="E135" s="2">
        <v>3755.64</v>
      </c>
      <c r="F135" s="2">
        <v>0.15</v>
      </c>
      <c r="G135" s="2">
        <v>8</v>
      </c>
      <c r="H135" s="3">
        <v>45026</v>
      </c>
      <c r="I135" s="3">
        <v>45029</v>
      </c>
      <c r="J135" s="2" t="s">
        <v>31</v>
      </c>
      <c r="K135" s="2" t="s">
        <v>22</v>
      </c>
      <c r="L135" s="2">
        <v>195.51</v>
      </c>
      <c r="M135" s="2" t="s">
        <v>17</v>
      </c>
      <c r="N135" s="11">
        <f>L135/E135*100</f>
        <v>5.2057705211362109</v>
      </c>
      <c r="O135" s="12" t="str">
        <f>IF(N135&lt;10,"Low",IF(N135&lt;20,"Med","High"))</f>
        <v>Low</v>
      </c>
      <c r="P135" s="12">
        <f>sales*discount</f>
        <v>563.346</v>
      </c>
      <c r="Q135" s="12">
        <f>sales-Discount_Values</f>
        <v>3192.2939999999999</v>
      </c>
      <c r="R135" s="12">
        <f>DATEDIF(order_date,delivery_date,"D")</f>
        <v>3</v>
      </c>
      <c r="S135" s="12"/>
    </row>
    <row r="136" spans="1:19" ht="14.25" customHeight="1" x14ac:dyDescent="0.35">
      <c r="A136" s="2" t="s">
        <v>5717</v>
      </c>
      <c r="B136" s="2">
        <v>105684</v>
      </c>
      <c r="C136" s="2" t="s">
        <v>13</v>
      </c>
      <c r="D136" s="2" t="s">
        <v>33</v>
      </c>
      <c r="E136" s="2">
        <v>3974.6</v>
      </c>
      <c r="F136" s="2">
        <v>0.41</v>
      </c>
      <c r="G136" s="2">
        <v>1</v>
      </c>
      <c r="H136" s="3">
        <v>45597</v>
      </c>
      <c r="I136" s="3">
        <v>45604</v>
      </c>
      <c r="J136" s="2" t="s">
        <v>15</v>
      </c>
      <c r="K136" s="2" t="s">
        <v>16</v>
      </c>
      <c r="L136" s="2">
        <v>206.92</v>
      </c>
      <c r="M136" s="2" t="s">
        <v>48</v>
      </c>
      <c r="N136" s="11">
        <f>L136/E136*100</f>
        <v>5.2060584712927085</v>
      </c>
      <c r="O136" s="12" t="str">
        <f>IF(N136&lt;10,"Low",IF(N136&lt;20,"Med","High"))</f>
        <v>Low</v>
      </c>
      <c r="P136" s="12">
        <f>sales*discount</f>
        <v>1629.5859999999998</v>
      </c>
      <c r="Q136" s="12">
        <f>sales-Discount_Values</f>
        <v>2345.0140000000001</v>
      </c>
      <c r="R136" s="12">
        <f>DATEDIF(order_date,delivery_date,"D")</f>
        <v>7</v>
      </c>
      <c r="S136" s="12"/>
    </row>
    <row r="137" spans="1:19" ht="14.25" customHeight="1" x14ac:dyDescent="0.35">
      <c r="A137" s="2" t="s">
        <v>1119</v>
      </c>
      <c r="B137" s="2">
        <v>101086</v>
      </c>
      <c r="C137" s="2" t="s">
        <v>25</v>
      </c>
      <c r="D137" s="2" t="s">
        <v>33</v>
      </c>
      <c r="E137" s="2">
        <v>282.68</v>
      </c>
      <c r="F137" s="2">
        <v>0.06</v>
      </c>
      <c r="G137" s="2">
        <v>1</v>
      </c>
      <c r="H137" s="3">
        <v>45400</v>
      </c>
      <c r="I137" s="3">
        <v>45403</v>
      </c>
      <c r="J137" s="2" t="s">
        <v>21</v>
      </c>
      <c r="K137" s="2" t="s">
        <v>27</v>
      </c>
      <c r="L137" s="2">
        <v>14.72</v>
      </c>
      <c r="M137" s="2" t="s">
        <v>34</v>
      </c>
      <c r="N137" s="11">
        <f>L137/E137*100</f>
        <v>5.2073015423800761</v>
      </c>
      <c r="O137" s="12" t="str">
        <f>IF(N137&lt;10,"Low",IF(N137&lt;20,"Med","High"))</f>
        <v>Low</v>
      </c>
      <c r="P137" s="12">
        <f>sales*discount</f>
        <v>16.960799999999999</v>
      </c>
      <c r="Q137" s="12">
        <f>sales-Discount_Values</f>
        <v>265.7192</v>
      </c>
      <c r="R137" s="12">
        <f>DATEDIF(order_date,delivery_date,"D")</f>
        <v>3</v>
      </c>
      <c r="S137" s="12"/>
    </row>
    <row r="138" spans="1:19" ht="14.25" customHeight="1" x14ac:dyDescent="0.35">
      <c r="A138" s="2" t="s">
        <v>13278</v>
      </c>
      <c r="B138" s="2">
        <v>113245</v>
      </c>
      <c r="C138" s="2" t="s">
        <v>13</v>
      </c>
      <c r="D138" s="2" t="s">
        <v>36</v>
      </c>
      <c r="E138" s="2">
        <v>3141.06</v>
      </c>
      <c r="F138" s="2">
        <v>0.42</v>
      </c>
      <c r="G138" s="2">
        <v>1</v>
      </c>
      <c r="H138" s="3">
        <v>45046</v>
      </c>
      <c r="I138" s="3">
        <v>45051</v>
      </c>
      <c r="J138" s="2" t="s">
        <v>31</v>
      </c>
      <c r="K138" s="2" t="s">
        <v>16</v>
      </c>
      <c r="L138" s="2">
        <v>163.59</v>
      </c>
      <c r="M138" s="2" t="s">
        <v>39</v>
      </c>
      <c r="N138" s="11">
        <f>L138/E138*100</f>
        <v>5.2081144581765395</v>
      </c>
      <c r="O138" s="12" t="str">
        <f>IF(N138&lt;10,"Low",IF(N138&lt;20,"Med","High"))</f>
        <v>Low</v>
      </c>
      <c r="P138" s="12">
        <f>sales*discount</f>
        <v>1319.2451999999998</v>
      </c>
      <c r="Q138" s="12">
        <f>sales-Discount_Values</f>
        <v>1821.8148000000001</v>
      </c>
      <c r="R138" s="12">
        <f>DATEDIF(order_date,delivery_date,"D")</f>
        <v>5</v>
      </c>
      <c r="S138" s="12"/>
    </row>
    <row r="139" spans="1:19" ht="14.25" customHeight="1" x14ac:dyDescent="0.35">
      <c r="A139" s="2" t="s">
        <v>8030</v>
      </c>
      <c r="B139" s="2">
        <v>107997</v>
      </c>
      <c r="C139" s="2" t="s">
        <v>19</v>
      </c>
      <c r="D139" s="2" t="s">
        <v>20</v>
      </c>
      <c r="E139" s="2">
        <v>3121.93</v>
      </c>
      <c r="F139" s="2">
        <v>0.44</v>
      </c>
      <c r="G139" s="2">
        <v>1</v>
      </c>
      <c r="H139" s="3">
        <v>45094</v>
      </c>
      <c r="I139" s="3">
        <v>45099</v>
      </c>
      <c r="J139" s="2" t="s">
        <v>31</v>
      </c>
      <c r="K139" s="2" t="s">
        <v>27</v>
      </c>
      <c r="L139" s="2">
        <v>162.68</v>
      </c>
      <c r="M139" s="2" t="s">
        <v>23</v>
      </c>
      <c r="N139" s="11">
        <f>L139/E139*100</f>
        <v>5.2108791676943431</v>
      </c>
      <c r="O139" s="12" t="str">
        <f>IF(N139&lt;10,"Low",IF(N139&lt;20,"Med","High"))</f>
        <v>Low</v>
      </c>
      <c r="P139" s="12">
        <f>sales*discount</f>
        <v>1373.6491999999998</v>
      </c>
      <c r="Q139" s="12">
        <f>sales-Discount_Values</f>
        <v>1748.2808</v>
      </c>
      <c r="R139" s="12">
        <f>DATEDIF(order_date,delivery_date,"D")</f>
        <v>5</v>
      </c>
      <c r="S139" s="12"/>
    </row>
    <row r="140" spans="1:19" ht="14.25" customHeight="1" x14ac:dyDescent="0.35">
      <c r="A140" s="2" t="s">
        <v>3889</v>
      </c>
      <c r="B140" s="2">
        <v>103856</v>
      </c>
      <c r="C140" s="2" t="s">
        <v>41</v>
      </c>
      <c r="D140" s="2" t="s">
        <v>33</v>
      </c>
      <c r="E140" s="2">
        <v>2456.5</v>
      </c>
      <c r="F140" s="2">
        <v>0.27</v>
      </c>
      <c r="G140" s="2">
        <v>9</v>
      </c>
      <c r="H140" s="3">
        <v>45351</v>
      </c>
      <c r="I140" s="3">
        <v>45354</v>
      </c>
      <c r="J140" s="2" t="s">
        <v>15</v>
      </c>
      <c r="K140" s="2" t="s">
        <v>22</v>
      </c>
      <c r="L140" s="2">
        <v>128.04</v>
      </c>
      <c r="M140" s="2" t="s">
        <v>39</v>
      </c>
      <c r="N140" s="11">
        <f>L140/E140*100</f>
        <v>5.2122939141054339</v>
      </c>
      <c r="O140" s="12" t="str">
        <f>IF(N140&lt;10,"Low",IF(N140&lt;20,"Med","High"))</f>
        <v>Low</v>
      </c>
      <c r="P140" s="12">
        <f>sales*discount</f>
        <v>663.255</v>
      </c>
      <c r="Q140" s="12">
        <f>sales-Discount_Values</f>
        <v>1793.2449999999999</v>
      </c>
      <c r="R140" s="12">
        <f>DATEDIF(order_date,delivery_date,"D")</f>
        <v>3</v>
      </c>
      <c r="S140" s="12"/>
    </row>
    <row r="141" spans="1:19" ht="14.25" customHeight="1" x14ac:dyDescent="0.35">
      <c r="A141" s="2" t="s">
        <v>3433</v>
      </c>
      <c r="B141" s="2">
        <v>103400</v>
      </c>
      <c r="C141" s="2" t="s">
        <v>19</v>
      </c>
      <c r="D141" s="2" t="s">
        <v>20</v>
      </c>
      <c r="E141" s="2">
        <v>2143.59</v>
      </c>
      <c r="F141" s="2">
        <v>0</v>
      </c>
      <c r="G141" s="2">
        <v>5</v>
      </c>
      <c r="H141" s="3">
        <v>45330</v>
      </c>
      <c r="I141" s="3">
        <v>45334</v>
      </c>
      <c r="J141" s="2" t="s">
        <v>21</v>
      </c>
      <c r="K141" s="2" t="s">
        <v>22</v>
      </c>
      <c r="L141" s="2">
        <v>111.78</v>
      </c>
      <c r="M141" s="2" t="s">
        <v>39</v>
      </c>
      <c r="N141" s="11">
        <f>L141/E141*100</f>
        <v>5.2146166011224162</v>
      </c>
      <c r="O141" s="12" t="str">
        <f>IF(N141&lt;10,"Low",IF(N141&lt;20,"Med","High"))</f>
        <v>Low</v>
      </c>
      <c r="P141" s="12">
        <f>sales*discount</f>
        <v>0</v>
      </c>
      <c r="Q141" s="12">
        <f>sales-Discount_Values</f>
        <v>2143.59</v>
      </c>
      <c r="R141" s="12">
        <f>DATEDIF(order_date,delivery_date,"D")</f>
        <v>4</v>
      </c>
      <c r="S141" s="12"/>
    </row>
    <row r="142" spans="1:19" ht="14.25" customHeight="1" x14ac:dyDescent="0.35">
      <c r="A142" s="2" t="s">
        <v>3161</v>
      </c>
      <c r="B142" s="2">
        <v>103128</v>
      </c>
      <c r="C142" s="2" t="s">
        <v>13</v>
      </c>
      <c r="D142" s="2" t="s">
        <v>20</v>
      </c>
      <c r="E142" s="2">
        <v>3569.41</v>
      </c>
      <c r="F142" s="2">
        <v>0.22</v>
      </c>
      <c r="G142" s="2">
        <v>8</v>
      </c>
      <c r="H142" s="3">
        <v>44989</v>
      </c>
      <c r="I142" s="3">
        <v>44995</v>
      </c>
      <c r="J142" s="2" t="s">
        <v>31</v>
      </c>
      <c r="K142" s="2" t="s">
        <v>16</v>
      </c>
      <c r="L142" s="2">
        <v>186.23</v>
      </c>
      <c r="M142" s="2" t="s">
        <v>34</v>
      </c>
      <c r="N142" s="11">
        <f>L142/E142*100</f>
        <v>5.2173888681882996</v>
      </c>
      <c r="O142" s="12" t="str">
        <f>IF(N142&lt;10,"Low",IF(N142&lt;20,"Med","High"))</f>
        <v>Low</v>
      </c>
      <c r="P142" s="12">
        <f>sales*discount</f>
        <v>785.27019999999993</v>
      </c>
      <c r="Q142" s="12">
        <f>sales-Discount_Values</f>
        <v>2784.1397999999999</v>
      </c>
      <c r="R142" s="12">
        <f>DATEDIF(order_date,delivery_date,"D")</f>
        <v>6</v>
      </c>
      <c r="S142" s="12"/>
    </row>
    <row r="143" spans="1:19" ht="14.25" customHeight="1" x14ac:dyDescent="0.35">
      <c r="A143" s="2" t="s">
        <v>12314</v>
      </c>
      <c r="B143" s="2">
        <v>112281</v>
      </c>
      <c r="C143" s="2" t="s">
        <v>19</v>
      </c>
      <c r="D143" s="2" t="s">
        <v>20</v>
      </c>
      <c r="E143" s="2">
        <v>4838.6499999999996</v>
      </c>
      <c r="F143" s="2">
        <v>0.38</v>
      </c>
      <c r="G143" s="2">
        <v>9</v>
      </c>
      <c r="H143" s="3">
        <v>45561</v>
      </c>
      <c r="I143" s="3">
        <v>45566</v>
      </c>
      <c r="J143" s="2" t="s">
        <v>31</v>
      </c>
      <c r="K143" s="2" t="s">
        <v>16</v>
      </c>
      <c r="L143" s="2">
        <v>252.47</v>
      </c>
      <c r="M143" s="2" t="s">
        <v>28</v>
      </c>
      <c r="N143" s="11">
        <f>L143/E143*100</f>
        <v>5.2177776859247933</v>
      </c>
      <c r="O143" s="12" t="str">
        <f>IF(N143&lt;10,"Low",IF(N143&lt;20,"Med","High"))</f>
        <v>Low</v>
      </c>
      <c r="P143" s="12">
        <f>sales*discount</f>
        <v>1838.6869999999999</v>
      </c>
      <c r="Q143" s="12">
        <f>sales-Discount_Values</f>
        <v>2999.9629999999997</v>
      </c>
      <c r="R143" s="12">
        <f>DATEDIF(order_date,delivery_date,"D")</f>
        <v>5</v>
      </c>
      <c r="S143" s="12"/>
    </row>
    <row r="144" spans="1:19" ht="14.25" customHeight="1" x14ac:dyDescent="0.35">
      <c r="A144" s="2" t="s">
        <v>2502</v>
      </c>
      <c r="B144" s="2">
        <v>102469</v>
      </c>
      <c r="C144" s="2" t="s">
        <v>19</v>
      </c>
      <c r="D144" s="2" t="s">
        <v>36</v>
      </c>
      <c r="E144" s="2">
        <v>3936.42</v>
      </c>
      <c r="F144" s="2">
        <v>0.48</v>
      </c>
      <c r="G144" s="2">
        <v>4</v>
      </c>
      <c r="H144" s="3">
        <v>45556</v>
      </c>
      <c r="I144" s="3">
        <v>45559</v>
      </c>
      <c r="J144" s="2" t="s">
        <v>21</v>
      </c>
      <c r="K144" s="2" t="s">
        <v>16</v>
      </c>
      <c r="L144" s="2">
        <v>205.55</v>
      </c>
      <c r="M144" s="2" t="s">
        <v>23</v>
      </c>
      <c r="N144" s="11">
        <f>L144/E144*100</f>
        <v>5.2217497116669458</v>
      </c>
      <c r="O144" s="12" t="str">
        <f>IF(N144&lt;10,"Low",IF(N144&lt;20,"Med","High"))</f>
        <v>Low</v>
      </c>
      <c r="P144" s="12">
        <f>sales*discount</f>
        <v>1889.4816000000001</v>
      </c>
      <c r="Q144" s="12">
        <f>sales-Discount_Values</f>
        <v>2046.9384</v>
      </c>
      <c r="R144" s="12">
        <f>DATEDIF(order_date,delivery_date,"D")</f>
        <v>3</v>
      </c>
      <c r="S144" s="12"/>
    </row>
    <row r="145" spans="1:19" ht="14.25" customHeight="1" x14ac:dyDescent="0.35">
      <c r="A145" s="2" t="s">
        <v>532</v>
      </c>
      <c r="B145" s="2">
        <v>100499</v>
      </c>
      <c r="C145" s="2" t="s">
        <v>19</v>
      </c>
      <c r="D145" s="2" t="s">
        <v>26</v>
      </c>
      <c r="E145" s="2">
        <v>3578.78</v>
      </c>
      <c r="F145" s="2">
        <v>0.22</v>
      </c>
      <c r="G145" s="2">
        <v>1</v>
      </c>
      <c r="H145" s="3">
        <v>45040</v>
      </c>
      <c r="I145" s="3">
        <v>45044</v>
      </c>
      <c r="J145" s="2" t="s">
        <v>31</v>
      </c>
      <c r="K145" s="2" t="s">
        <v>16</v>
      </c>
      <c r="L145" s="2">
        <v>186.88</v>
      </c>
      <c r="M145" s="2" t="s">
        <v>48</v>
      </c>
      <c r="N145" s="11">
        <f>L145/E145*100</f>
        <v>5.2218912590324074</v>
      </c>
      <c r="O145" s="12" t="str">
        <f>IF(N145&lt;10,"Low",IF(N145&lt;20,"Med","High"))</f>
        <v>Low</v>
      </c>
      <c r="P145" s="12">
        <f>sales*discount</f>
        <v>787.33160000000009</v>
      </c>
      <c r="Q145" s="12">
        <f>sales-Discount_Values</f>
        <v>2791.4484000000002</v>
      </c>
      <c r="R145" s="12">
        <f>DATEDIF(order_date,delivery_date,"D")</f>
        <v>4</v>
      </c>
      <c r="S145" s="12"/>
    </row>
    <row r="146" spans="1:19" ht="14.25" customHeight="1" x14ac:dyDescent="0.35">
      <c r="A146" s="2" t="s">
        <v>744</v>
      </c>
      <c r="B146" s="2">
        <v>100711</v>
      </c>
      <c r="C146" s="2" t="s">
        <v>41</v>
      </c>
      <c r="D146" s="2" t="s">
        <v>14</v>
      </c>
      <c r="E146" s="2">
        <v>4516.21</v>
      </c>
      <c r="F146" s="2">
        <v>0.48</v>
      </c>
      <c r="G146" s="2">
        <v>5</v>
      </c>
      <c r="H146" s="3">
        <v>45612</v>
      </c>
      <c r="I146" s="3">
        <v>45613</v>
      </c>
      <c r="J146" s="2" t="s">
        <v>21</v>
      </c>
      <c r="K146" s="2" t="s">
        <v>16</v>
      </c>
      <c r="L146" s="2">
        <v>235.91</v>
      </c>
      <c r="M146" s="2" t="s">
        <v>34</v>
      </c>
      <c r="N146" s="11">
        <f>L146/E146*100</f>
        <v>5.2236277763877226</v>
      </c>
      <c r="O146" s="12" t="str">
        <f>IF(N146&lt;10,"Low",IF(N146&lt;20,"Med","High"))</f>
        <v>Low</v>
      </c>
      <c r="P146" s="12">
        <f>sales*discount</f>
        <v>2167.7808</v>
      </c>
      <c r="Q146" s="12">
        <f>sales-Discount_Values</f>
        <v>2348.4292</v>
      </c>
      <c r="R146" s="12">
        <f>DATEDIF(order_date,delivery_date,"D")</f>
        <v>1</v>
      </c>
      <c r="S146" s="12"/>
    </row>
    <row r="147" spans="1:19" ht="14.25" customHeight="1" x14ac:dyDescent="0.35">
      <c r="A147" s="2" t="s">
        <v>4375</v>
      </c>
      <c r="B147" s="2">
        <v>104342</v>
      </c>
      <c r="C147" s="2" t="s">
        <v>19</v>
      </c>
      <c r="D147" s="2" t="s">
        <v>33</v>
      </c>
      <c r="E147" s="2">
        <v>4160.42</v>
      </c>
      <c r="F147" s="2">
        <v>0.4</v>
      </c>
      <c r="G147" s="2">
        <v>1</v>
      </c>
      <c r="H147" s="3">
        <v>45163</v>
      </c>
      <c r="I147" s="3">
        <v>45168</v>
      </c>
      <c r="J147" s="2" t="s">
        <v>15</v>
      </c>
      <c r="K147" s="2" t="s">
        <v>22</v>
      </c>
      <c r="L147" s="2">
        <v>217.4</v>
      </c>
      <c r="M147" s="2" t="s">
        <v>28</v>
      </c>
      <c r="N147" s="11">
        <f>L147/E147*100</f>
        <v>5.2254339706087363</v>
      </c>
      <c r="O147" s="12" t="str">
        <f>IF(N147&lt;10,"Low",IF(N147&lt;20,"Med","High"))</f>
        <v>Low</v>
      </c>
      <c r="P147" s="12">
        <f>sales*discount</f>
        <v>1664.1680000000001</v>
      </c>
      <c r="Q147" s="12">
        <f>sales-Discount_Values</f>
        <v>2496.252</v>
      </c>
      <c r="R147" s="12">
        <f>DATEDIF(order_date,delivery_date,"D")</f>
        <v>5</v>
      </c>
      <c r="S147" s="12"/>
    </row>
    <row r="148" spans="1:19" ht="14.25" customHeight="1" x14ac:dyDescent="0.35">
      <c r="A148" s="2" t="s">
        <v>13576</v>
      </c>
      <c r="B148" s="2">
        <v>113543</v>
      </c>
      <c r="C148" s="2" t="s">
        <v>19</v>
      </c>
      <c r="D148" s="2" t="s">
        <v>36</v>
      </c>
      <c r="E148" s="2">
        <v>4689.79</v>
      </c>
      <c r="F148" s="2">
        <v>0.19</v>
      </c>
      <c r="G148" s="2">
        <v>7</v>
      </c>
      <c r="H148" s="3">
        <v>45471</v>
      </c>
      <c r="I148" s="3">
        <v>45475</v>
      </c>
      <c r="J148" s="2" t="s">
        <v>21</v>
      </c>
      <c r="K148" s="2" t="s">
        <v>27</v>
      </c>
      <c r="L148" s="2">
        <v>245.27</v>
      </c>
      <c r="M148" s="2" t="s">
        <v>34</v>
      </c>
      <c r="N148" s="11">
        <f>L148/E148*100</f>
        <v>5.2298717000121542</v>
      </c>
      <c r="O148" s="12" t="str">
        <f>IF(N148&lt;10,"Low",IF(N148&lt;20,"Med","High"))</f>
        <v>Low</v>
      </c>
      <c r="P148" s="12">
        <f>sales*discount</f>
        <v>891.06010000000003</v>
      </c>
      <c r="Q148" s="12">
        <f>sales-Discount_Values</f>
        <v>3798.7298999999998</v>
      </c>
      <c r="R148" s="12">
        <f>DATEDIF(order_date,delivery_date,"D")</f>
        <v>4</v>
      </c>
      <c r="S148" s="12"/>
    </row>
    <row r="149" spans="1:19" ht="14.25" customHeight="1" x14ac:dyDescent="0.35">
      <c r="A149" s="2" t="s">
        <v>14947</v>
      </c>
      <c r="B149" s="2">
        <v>114914</v>
      </c>
      <c r="C149" s="2" t="s">
        <v>25</v>
      </c>
      <c r="D149" s="2" t="s">
        <v>14</v>
      </c>
      <c r="E149" s="2">
        <v>3135.3</v>
      </c>
      <c r="F149" s="2">
        <v>0.02</v>
      </c>
      <c r="G149" s="2">
        <v>8</v>
      </c>
      <c r="H149" s="3">
        <v>45051</v>
      </c>
      <c r="I149" s="3">
        <v>45053</v>
      </c>
      <c r="J149" s="2" t="s">
        <v>21</v>
      </c>
      <c r="K149" s="2" t="s">
        <v>16</v>
      </c>
      <c r="L149" s="2">
        <v>164.04</v>
      </c>
      <c r="M149" s="2" t="s">
        <v>39</v>
      </c>
      <c r="N149" s="11">
        <f>L149/E149*100</f>
        <v>5.2320352119414402</v>
      </c>
      <c r="O149" s="12" t="str">
        <f>IF(N149&lt;10,"Low",IF(N149&lt;20,"Med","High"))</f>
        <v>Low</v>
      </c>
      <c r="P149" s="12">
        <f>sales*discount</f>
        <v>62.706000000000003</v>
      </c>
      <c r="Q149" s="12">
        <f>sales-Discount_Values</f>
        <v>3072.5940000000001</v>
      </c>
      <c r="R149" s="12">
        <f>DATEDIF(order_date,delivery_date,"D")</f>
        <v>2</v>
      </c>
      <c r="S149" s="12"/>
    </row>
    <row r="150" spans="1:19" ht="14.25" customHeight="1" x14ac:dyDescent="0.35">
      <c r="A150" s="2" t="s">
        <v>1491</v>
      </c>
      <c r="B150" s="2">
        <v>101458</v>
      </c>
      <c r="C150" s="2" t="s">
        <v>41</v>
      </c>
      <c r="D150" s="2" t="s">
        <v>36</v>
      </c>
      <c r="E150" s="2">
        <v>3799.02</v>
      </c>
      <c r="F150" s="2">
        <v>0.1</v>
      </c>
      <c r="G150" s="2">
        <v>9</v>
      </c>
      <c r="H150" s="3">
        <v>45446</v>
      </c>
      <c r="I150" s="3">
        <v>45448</v>
      </c>
      <c r="J150" s="2" t="s">
        <v>31</v>
      </c>
      <c r="K150" s="2" t="s">
        <v>27</v>
      </c>
      <c r="L150" s="2">
        <v>198.94</v>
      </c>
      <c r="M150" s="2" t="s">
        <v>28</v>
      </c>
      <c r="N150" s="11">
        <f>L150/E150*100</f>
        <v>5.2366136529947198</v>
      </c>
      <c r="O150" s="12" t="str">
        <f>IF(N150&lt;10,"Low",IF(N150&lt;20,"Med","High"))</f>
        <v>Low</v>
      </c>
      <c r="P150" s="12">
        <f>sales*discount</f>
        <v>379.90200000000004</v>
      </c>
      <c r="Q150" s="12">
        <f>sales-Discount_Values</f>
        <v>3419.1179999999999</v>
      </c>
      <c r="R150" s="12">
        <f>DATEDIF(order_date,delivery_date,"D")</f>
        <v>2</v>
      </c>
      <c r="S150" s="12"/>
    </row>
    <row r="151" spans="1:19" ht="14.25" customHeight="1" x14ac:dyDescent="0.35">
      <c r="A151" s="2" t="s">
        <v>2728</v>
      </c>
      <c r="B151" s="2">
        <v>102695</v>
      </c>
      <c r="C151" s="2" t="s">
        <v>41</v>
      </c>
      <c r="D151" s="2" t="s">
        <v>14</v>
      </c>
      <c r="E151" s="2">
        <v>292.17</v>
      </c>
      <c r="F151" s="2">
        <v>0.32</v>
      </c>
      <c r="G151" s="2">
        <v>9</v>
      </c>
      <c r="H151" s="3">
        <v>45535</v>
      </c>
      <c r="I151" s="3">
        <v>45536</v>
      </c>
      <c r="J151" s="2" t="s">
        <v>15</v>
      </c>
      <c r="K151" s="2" t="s">
        <v>16</v>
      </c>
      <c r="L151" s="2">
        <v>15.3</v>
      </c>
      <c r="M151" s="2" t="s">
        <v>17</v>
      </c>
      <c r="N151" s="11">
        <f>L151/E151*100</f>
        <v>5.236677276927816</v>
      </c>
      <c r="O151" s="12" t="str">
        <f>IF(N151&lt;10,"Low",IF(N151&lt;20,"Med","High"))</f>
        <v>Low</v>
      </c>
      <c r="P151" s="12">
        <f>sales*discount</f>
        <v>93.494400000000013</v>
      </c>
      <c r="Q151" s="12">
        <f>sales-Discount_Values</f>
        <v>198.6756</v>
      </c>
      <c r="R151" s="12">
        <f>DATEDIF(order_date,delivery_date,"D")</f>
        <v>1</v>
      </c>
      <c r="S151" s="12"/>
    </row>
    <row r="152" spans="1:19" ht="14.25" customHeight="1" x14ac:dyDescent="0.35">
      <c r="A152" s="2" t="s">
        <v>10810</v>
      </c>
      <c r="B152" s="2">
        <v>110777</v>
      </c>
      <c r="C152" s="2" t="s">
        <v>19</v>
      </c>
      <c r="D152" s="2" t="s">
        <v>36</v>
      </c>
      <c r="E152" s="2">
        <v>2618.13</v>
      </c>
      <c r="F152" s="2">
        <v>0.09</v>
      </c>
      <c r="G152" s="2">
        <v>4</v>
      </c>
      <c r="H152" s="3">
        <v>45506</v>
      </c>
      <c r="I152" s="3">
        <v>45512</v>
      </c>
      <c r="J152" s="2" t="s">
        <v>21</v>
      </c>
      <c r="K152" s="2" t="s">
        <v>16</v>
      </c>
      <c r="L152" s="2">
        <v>137.13999999999999</v>
      </c>
      <c r="M152" s="2" t="s">
        <v>28</v>
      </c>
      <c r="N152" s="11">
        <f>L152/E152*100</f>
        <v>5.2380897816380392</v>
      </c>
      <c r="O152" s="12" t="str">
        <f>IF(N152&lt;10,"Low",IF(N152&lt;20,"Med","High"))</f>
        <v>Low</v>
      </c>
      <c r="P152" s="12">
        <f>sales*discount</f>
        <v>235.6317</v>
      </c>
      <c r="Q152" s="12">
        <f>sales-Discount_Values</f>
        <v>2382.4983000000002</v>
      </c>
      <c r="R152" s="12">
        <f>DATEDIF(order_date,delivery_date,"D")</f>
        <v>6</v>
      </c>
      <c r="S152" s="12"/>
    </row>
    <row r="153" spans="1:19" ht="14.25" customHeight="1" x14ac:dyDescent="0.35">
      <c r="A153" s="2" t="s">
        <v>3645</v>
      </c>
      <c r="B153" s="2">
        <v>103612</v>
      </c>
      <c r="C153" s="2" t="s">
        <v>13</v>
      </c>
      <c r="D153" s="2" t="s">
        <v>36</v>
      </c>
      <c r="E153" s="2">
        <v>3232.09</v>
      </c>
      <c r="F153" s="2">
        <v>0.48</v>
      </c>
      <c r="G153" s="2">
        <v>7</v>
      </c>
      <c r="H153" s="3">
        <v>45151</v>
      </c>
      <c r="I153" s="3">
        <v>45153</v>
      </c>
      <c r="J153" s="2" t="s">
        <v>31</v>
      </c>
      <c r="K153" s="2" t="s">
        <v>27</v>
      </c>
      <c r="L153" s="2">
        <v>169.31</v>
      </c>
      <c r="M153" s="2" t="s">
        <v>23</v>
      </c>
      <c r="N153" s="11">
        <f>L153/E153*100</f>
        <v>5.2384061087407829</v>
      </c>
      <c r="O153" s="12" t="str">
        <f>IF(N153&lt;10,"Low",IF(N153&lt;20,"Med","High"))</f>
        <v>Low</v>
      </c>
      <c r="P153" s="12">
        <f>sales*discount</f>
        <v>1551.4032</v>
      </c>
      <c r="Q153" s="12">
        <f>sales-Discount_Values</f>
        <v>1680.6868000000002</v>
      </c>
      <c r="R153" s="12">
        <f>DATEDIF(order_date,delivery_date,"D")</f>
        <v>2</v>
      </c>
      <c r="S153" s="12"/>
    </row>
    <row r="154" spans="1:19" ht="14.25" customHeight="1" x14ac:dyDescent="0.35">
      <c r="A154" s="2" t="s">
        <v>12179</v>
      </c>
      <c r="B154" s="2">
        <v>112146</v>
      </c>
      <c r="C154" s="2" t="s">
        <v>25</v>
      </c>
      <c r="D154" s="2" t="s">
        <v>26</v>
      </c>
      <c r="E154" s="2">
        <v>3445.39</v>
      </c>
      <c r="F154" s="2">
        <v>0.41</v>
      </c>
      <c r="G154" s="2">
        <v>8</v>
      </c>
      <c r="H154" s="3">
        <v>45295</v>
      </c>
      <c r="I154" s="3">
        <v>45300</v>
      </c>
      <c r="J154" s="2" t="s">
        <v>15</v>
      </c>
      <c r="K154" s="2" t="s">
        <v>27</v>
      </c>
      <c r="L154" s="2">
        <v>180.54</v>
      </c>
      <c r="M154" s="2" t="s">
        <v>34</v>
      </c>
      <c r="N154" s="11">
        <f>L154/E154*100</f>
        <v>5.2400453939902301</v>
      </c>
      <c r="O154" s="12" t="str">
        <f>IF(N154&lt;10,"Low",IF(N154&lt;20,"Med","High"))</f>
        <v>Low</v>
      </c>
      <c r="P154" s="12">
        <f>sales*discount</f>
        <v>1412.6098999999999</v>
      </c>
      <c r="Q154" s="12">
        <f>sales-Discount_Values</f>
        <v>2032.7800999999999</v>
      </c>
      <c r="R154" s="12">
        <f>DATEDIF(order_date,delivery_date,"D")</f>
        <v>5</v>
      </c>
      <c r="S154" s="12"/>
    </row>
    <row r="155" spans="1:19" ht="14.25" customHeight="1" x14ac:dyDescent="0.35">
      <c r="A155" s="2" t="s">
        <v>3571</v>
      </c>
      <c r="B155" s="2">
        <v>103538</v>
      </c>
      <c r="C155" s="2" t="s">
        <v>19</v>
      </c>
      <c r="D155" s="2" t="s">
        <v>26</v>
      </c>
      <c r="E155" s="2">
        <v>1494.03</v>
      </c>
      <c r="F155" s="2">
        <v>0.36</v>
      </c>
      <c r="G155" s="2">
        <v>3</v>
      </c>
      <c r="H155" s="3">
        <v>45300</v>
      </c>
      <c r="I155" s="3">
        <v>45305</v>
      </c>
      <c r="J155" s="2" t="s">
        <v>31</v>
      </c>
      <c r="K155" s="2" t="s">
        <v>16</v>
      </c>
      <c r="L155" s="2">
        <v>78.36</v>
      </c>
      <c r="M155" s="2" t="s">
        <v>39</v>
      </c>
      <c r="N155" s="11">
        <f>L155/E155*100</f>
        <v>5.2448746009116283</v>
      </c>
      <c r="O155" s="12" t="str">
        <f>IF(N155&lt;10,"Low",IF(N155&lt;20,"Med","High"))</f>
        <v>Low</v>
      </c>
      <c r="P155" s="12">
        <f>sales*discount</f>
        <v>537.85079999999994</v>
      </c>
      <c r="Q155" s="12">
        <f>sales-Discount_Values</f>
        <v>956.17920000000004</v>
      </c>
      <c r="R155" s="12">
        <f>DATEDIF(order_date,delivery_date,"D")</f>
        <v>5</v>
      </c>
      <c r="S155" s="12"/>
    </row>
    <row r="156" spans="1:19" ht="14.25" customHeight="1" x14ac:dyDescent="0.35">
      <c r="A156" s="2" t="s">
        <v>2896</v>
      </c>
      <c r="B156" s="2">
        <v>102863</v>
      </c>
      <c r="C156" s="2" t="s">
        <v>13</v>
      </c>
      <c r="D156" s="2" t="s">
        <v>20</v>
      </c>
      <c r="E156" s="2">
        <v>116.08</v>
      </c>
      <c r="F156" s="2">
        <v>7.0000000000000007E-2</v>
      </c>
      <c r="G156" s="2">
        <v>1</v>
      </c>
      <c r="H156" s="3">
        <v>45260</v>
      </c>
      <c r="I156" s="3">
        <v>45263</v>
      </c>
      <c r="J156" s="2" t="s">
        <v>31</v>
      </c>
      <c r="K156" s="2" t="s">
        <v>27</v>
      </c>
      <c r="L156" s="2">
        <v>6.09</v>
      </c>
      <c r="M156" s="2" t="s">
        <v>17</v>
      </c>
      <c r="N156" s="11">
        <f>L156/E156*100</f>
        <v>5.246381805651275</v>
      </c>
      <c r="O156" s="12" t="str">
        <f>IF(N156&lt;10,"Low",IF(N156&lt;20,"Med","High"))</f>
        <v>Low</v>
      </c>
      <c r="P156" s="12">
        <f>sales*discount</f>
        <v>8.1256000000000004</v>
      </c>
      <c r="Q156" s="12">
        <f>sales-Discount_Values</f>
        <v>107.95439999999999</v>
      </c>
      <c r="R156" s="12">
        <f>DATEDIF(order_date,delivery_date,"D")</f>
        <v>3</v>
      </c>
      <c r="S156" s="12"/>
    </row>
    <row r="157" spans="1:19" ht="14.25" customHeight="1" x14ac:dyDescent="0.35">
      <c r="A157" s="2" t="s">
        <v>14371</v>
      </c>
      <c r="B157" s="2">
        <v>114338</v>
      </c>
      <c r="C157" s="2" t="s">
        <v>19</v>
      </c>
      <c r="D157" s="2" t="s">
        <v>36</v>
      </c>
      <c r="E157" s="2">
        <v>959.35</v>
      </c>
      <c r="F157" s="2">
        <v>0.34</v>
      </c>
      <c r="G157" s="2">
        <v>7</v>
      </c>
      <c r="H157" s="3">
        <v>45095</v>
      </c>
      <c r="I157" s="3">
        <v>45099</v>
      </c>
      <c r="J157" s="2" t="s">
        <v>31</v>
      </c>
      <c r="K157" s="2" t="s">
        <v>27</v>
      </c>
      <c r="L157" s="2">
        <v>50.34</v>
      </c>
      <c r="M157" s="2" t="s">
        <v>23</v>
      </c>
      <c r="N157" s="11">
        <f>L157/E157*100</f>
        <v>5.2473028613123471</v>
      </c>
      <c r="O157" s="12" t="str">
        <f>IF(N157&lt;10,"Low",IF(N157&lt;20,"Med","High"))</f>
        <v>Low</v>
      </c>
      <c r="P157" s="12">
        <f>sales*discount</f>
        <v>326.17900000000003</v>
      </c>
      <c r="Q157" s="12">
        <f>sales-Discount_Values</f>
        <v>633.17100000000005</v>
      </c>
      <c r="R157" s="12">
        <f>DATEDIF(order_date,delivery_date,"D")</f>
        <v>4</v>
      </c>
      <c r="S157" s="12"/>
    </row>
    <row r="158" spans="1:19" ht="14.25" customHeight="1" x14ac:dyDescent="0.35">
      <c r="A158" s="2" t="s">
        <v>1734</v>
      </c>
      <c r="B158" s="2">
        <v>101701</v>
      </c>
      <c r="C158" s="2" t="s">
        <v>41</v>
      </c>
      <c r="D158" s="2" t="s">
        <v>33</v>
      </c>
      <c r="E158" s="2">
        <v>1405.34</v>
      </c>
      <c r="F158" s="2">
        <v>0.03</v>
      </c>
      <c r="G158" s="2">
        <v>3</v>
      </c>
      <c r="H158" s="3">
        <v>45104</v>
      </c>
      <c r="I158" s="3">
        <v>45107</v>
      </c>
      <c r="J158" s="2" t="s">
        <v>31</v>
      </c>
      <c r="K158" s="2" t="s">
        <v>27</v>
      </c>
      <c r="L158" s="2">
        <v>73.77</v>
      </c>
      <c r="M158" s="2" t="s">
        <v>34</v>
      </c>
      <c r="N158" s="11">
        <f>L158/E158*100</f>
        <v>5.2492635234178211</v>
      </c>
      <c r="O158" s="12" t="str">
        <f>IF(N158&lt;10,"Low",IF(N158&lt;20,"Med","High"))</f>
        <v>Low</v>
      </c>
      <c r="P158" s="12">
        <f>sales*discount</f>
        <v>42.160199999999996</v>
      </c>
      <c r="Q158" s="12">
        <f>sales-Discount_Values</f>
        <v>1363.1797999999999</v>
      </c>
      <c r="R158" s="12">
        <f>DATEDIF(order_date,delivery_date,"D")</f>
        <v>3</v>
      </c>
      <c r="S158" s="12"/>
    </row>
    <row r="159" spans="1:19" ht="14.25" customHeight="1" x14ac:dyDescent="0.35">
      <c r="A159" s="2" t="s">
        <v>12289</v>
      </c>
      <c r="B159" s="2">
        <v>112256</v>
      </c>
      <c r="C159" s="2" t="s">
        <v>19</v>
      </c>
      <c r="D159" s="2" t="s">
        <v>26</v>
      </c>
      <c r="E159" s="2">
        <v>2083.81</v>
      </c>
      <c r="F159" s="2">
        <v>0.24</v>
      </c>
      <c r="G159" s="2">
        <v>7</v>
      </c>
      <c r="H159" s="3">
        <v>45609</v>
      </c>
      <c r="I159" s="3">
        <v>45611</v>
      </c>
      <c r="J159" s="2" t="s">
        <v>21</v>
      </c>
      <c r="K159" s="2" t="s">
        <v>22</v>
      </c>
      <c r="L159" s="2">
        <v>109.4</v>
      </c>
      <c r="M159" s="2" t="s">
        <v>48</v>
      </c>
      <c r="N159" s="11">
        <f>L159/E159*100</f>
        <v>5.2499988002744979</v>
      </c>
      <c r="O159" s="12" t="str">
        <f>IF(N159&lt;10,"Low",IF(N159&lt;20,"Med","High"))</f>
        <v>Low</v>
      </c>
      <c r="P159" s="12">
        <f>sales*discount</f>
        <v>500.11439999999999</v>
      </c>
      <c r="Q159" s="12">
        <f>sales-Discount_Values</f>
        <v>1583.6956</v>
      </c>
      <c r="R159" s="12">
        <f>DATEDIF(order_date,delivery_date,"D")</f>
        <v>2</v>
      </c>
      <c r="S159" s="12"/>
    </row>
    <row r="160" spans="1:19" ht="14.25" customHeight="1" x14ac:dyDescent="0.35">
      <c r="A160" s="2" t="s">
        <v>13526</v>
      </c>
      <c r="B160" s="2">
        <v>113493</v>
      </c>
      <c r="C160" s="2" t="s">
        <v>25</v>
      </c>
      <c r="D160" s="2" t="s">
        <v>33</v>
      </c>
      <c r="E160" s="2">
        <v>2646.36</v>
      </c>
      <c r="F160" s="2">
        <v>0.47</v>
      </c>
      <c r="G160" s="2">
        <v>7</v>
      </c>
      <c r="H160" s="3">
        <v>45524</v>
      </c>
      <c r="I160" s="3">
        <v>45529</v>
      </c>
      <c r="J160" s="2" t="s">
        <v>31</v>
      </c>
      <c r="K160" s="2" t="s">
        <v>27</v>
      </c>
      <c r="L160" s="2">
        <v>138.99</v>
      </c>
      <c r="M160" s="2" t="s">
        <v>34</v>
      </c>
      <c r="N160" s="11">
        <f>L160/E160*100</f>
        <v>5.252119892985081</v>
      </c>
      <c r="O160" s="12" t="str">
        <f>IF(N160&lt;10,"Low",IF(N160&lt;20,"Med","High"))</f>
        <v>Low</v>
      </c>
      <c r="P160" s="12">
        <f>sales*discount</f>
        <v>1243.7891999999999</v>
      </c>
      <c r="Q160" s="12">
        <f>sales-Discount_Values</f>
        <v>1402.5708000000002</v>
      </c>
      <c r="R160" s="12">
        <f>DATEDIF(order_date,delivery_date,"D")</f>
        <v>5</v>
      </c>
      <c r="S160" s="12"/>
    </row>
    <row r="161" spans="1:19" ht="14.25" customHeight="1" x14ac:dyDescent="0.35">
      <c r="A161" s="2" t="s">
        <v>3725</v>
      </c>
      <c r="B161" s="2">
        <v>103692</v>
      </c>
      <c r="C161" s="2" t="s">
        <v>25</v>
      </c>
      <c r="D161" s="2" t="s">
        <v>36</v>
      </c>
      <c r="E161" s="2">
        <v>669.15</v>
      </c>
      <c r="F161" s="2">
        <v>0.37</v>
      </c>
      <c r="G161" s="2">
        <v>9</v>
      </c>
      <c r="H161" s="3">
        <v>45311</v>
      </c>
      <c r="I161" s="3">
        <v>45318</v>
      </c>
      <c r="J161" s="2" t="s">
        <v>15</v>
      </c>
      <c r="K161" s="2" t="s">
        <v>22</v>
      </c>
      <c r="L161" s="2">
        <v>35.15</v>
      </c>
      <c r="M161" s="2" t="s">
        <v>48</v>
      </c>
      <c r="N161" s="11">
        <f>L161/E161*100</f>
        <v>5.2529328252260328</v>
      </c>
      <c r="O161" s="12" t="str">
        <f>IF(N161&lt;10,"Low",IF(N161&lt;20,"Med","High"))</f>
        <v>Low</v>
      </c>
      <c r="P161" s="12">
        <f>sales*discount</f>
        <v>247.5855</v>
      </c>
      <c r="Q161" s="12">
        <f>sales-Discount_Values</f>
        <v>421.56449999999995</v>
      </c>
      <c r="R161" s="12">
        <f>DATEDIF(order_date,delivery_date,"D")</f>
        <v>7</v>
      </c>
      <c r="S161" s="12"/>
    </row>
    <row r="162" spans="1:19" ht="14.25" customHeight="1" x14ac:dyDescent="0.35">
      <c r="A162" s="2" t="s">
        <v>5339</v>
      </c>
      <c r="B162" s="2">
        <v>105306</v>
      </c>
      <c r="C162" s="2" t="s">
        <v>19</v>
      </c>
      <c r="D162" s="2" t="s">
        <v>20</v>
      </c>
      <c r="E162" s="2">
        <v>1372.08</v>
      </c>
      <c r="F162" s="2">
        <v>7.0000000000000007E-2</v>
      </c>
      <c r="G162" s="2">
        <v>6</v>
      </c>
      <c r="H162" s="3">
        <v>45595</v>
      </c>
      <c r="I162" s="3">
        <v>45600</v>
      </c>
      <c r="J162" s="2" t="s">
        <v>15</v>
      </c>
      <c r="K162" s="2" t="s">
        <v>27</v>
      </c>
      <c r="L162" s="2">
        <v>72.08</v>
      </c>
      <c r="M162" s="2" t="s">
        <v>48</v>
      </c>
      <c r="N162" s="11">
        <f>L162/E162*100</f>
        <v>5.2533379977843859</v>
      </c>
      <c r="O162" s="12" t="str">
        <f>IF(N162&lt;10,"Low",IF(N162&lt;20,"Med","High"))</f>
        <v>Low</v>
      </c>
      <c r="P162" s="12">
        <f>sales*discount</f>
        <v>96.045600000000007</v>
      </c>
      <c r="Q162" s="12">
        <f>sales-Discount_Values</f>
        <v>1276.0344</v>
      </c>
      <c r="R162" s="12">
        <f>DATEDIF(order_date,delivery_date,"D")</f>
        <v>5</v>
      </c>
      <c r="S162" s="12"/>
    </row>
    <row r="163" spans="1:19" ht="14.25" customHeight="1" x14ac:dyDescent="0.35">
      <c r="A163" s="2" t="s">
        <v>8595</v>
      </c>
      <c r="B163" s="2">
        <v>108562</v>
      </c>
      <c r="C163" s="2" t="s">
        <v>25</v>
      </c>
      <c r="D163" s="2" t="s">
        <v>26</v>
      </c>
      <c r="E163" s="2">
        <v>3263.25</v>
      </c>
      <c r="F163" s="2">
        <v>0.16</v>
      </c>
      <c r="G163" s="2">
        <v>1</v>
      </c>
      <c r="H163" s="3">
        <v>45339</v>
      </c>
      <c r="I163" s="3">
        <v>45345</v>
      </c>
      <c r="J163" s="2" t="s">
        <v>21</v>
      </c>
      <c r="K163" s="2" t="s">
        <v>27</v>
      </c>
      <c r="L163" s="2">
        <v>171.55</v>
      </c>
      <c r="M163" s="2" t="s">
        <v>34</v>
      </c>
      <c r="N163" s="11">
        <f>L163/E163*100</f>
        <v>5.2570290354707732</v>
      </c>
      <c r="O163" s="12" t="str">
        <f>IF(N163&lt;10,"Low",IF(N163&lt;20,"Med","High"))</f>
        <v>Low</v>
      </c>
      <c r="P163" s="12">
        <f>sales*discount</f>
        <v>522.12</v>
      </c>
      <c r="Q163" s="12">
        <f>sales-Discount_Values</f>
        <v>2741.13</v>
      </c>
      <c r="R163" s="12">
        <f>DATEDIF(order_date,delivery_date,"D")</f>
        <v>6</v>
      </c>
      <c r="S163" s="12"/>
    </row>
    <row r="164" spans="1:19" ht="14.25" customHeight="1" x14ac:dyDescent="0.35">
      <c r="A164" s="2" t="s">
        <v>11788</v>
      </c>
      <c r="B164" s="2">
        <v>111755</v>
      </c>
      <c r="C164" s="2" t="s">
        <v>13</v>
      </c>
      <c r="D164" s="2" t="s">
        <v>33</v>
      </c>
      <c r="E164" s="2">
        <v>3331.22</v>
      </c>
      <c r="F164" s="2">
        <v>0.13</v>
      </c>
      <c r="G164" s="2">
        <v>5</v>
      </c>
      <c r="H164" s="3">
        <v>45308</v>
      </c>
      <c r="I164" s="3">
        <v>45315</v>
      </c>
      <c r="J164" s="2" t="s">
        <v>21</v>
      </c>
      <c r="K164" s="2" t="s">
        <v>27</v>
      </c>
      <c r="L164" s="2">
        <v>175.13</v>
      </c>
      <c r="M164" s="2" t="s">
        <v>48</v>
      </c>
      <c r="N164" s="11">
        <f>L164/E164*100</f>
        <v>5.2572330857763827</v>
      </c>
      <c r="O164" s="12" t="str">
        <f>IF(N164&lt;10,"Low",IF(N164&lt;20,"Med","High"))</f>
        <v>Low</v>
      </c>
      <c r="P164" s="12">
        <f>sales*discount</f>
        <v>433.05860000000001</v>
      </c>
      <c r="Q164" s="12">
        <f>sales-Discount_Values</f>
        <v>2898.1614</v>
      </c>
      <c r="R164" s="12">
        <f>DATEDIF(order_date,delivery_date,"D")</f>
        <v>7</v>
      </c>
      <c r="S164" s="12"/>
    </row>
    <row r="165" spans="1:19" ht="14.25" customHeight="1" x14ac:dyDescent="0.35">
      <c r="A165" s="2" t="s">
        <v>10956</v>
      </c>
      <c r="B165" s="2">
        <v>110923</v>
      </c>
      <c r="C165" s="2" t="s">
        <v>25</v>
      </c>
      <c r="D165" s="2" t="s">
        <v>33</v>
      </c>
      <c r="E165" s="2">
        <v>3164.59</v>
      </c>
      <c r="F165" s="2">
        <v>0.39</v>
      </c>
      <c r="G165" s="2">
        <v>5</v>
      </c>
      <c r="H165" s="3">
        <v>45547</v>
      </c>
      <c r="I165" s="3">
        <v>45552</v>
      </c>
      <c r="J165" s="2" t="s">
        <v>31</v>
      </c>
      <c r="K165" s="2" t="s">
        <v>22</v>
      </c>
      <c r="L165" s="2">
        <v>166.37</v>
      </c>
      <c r="M165" s="2" t="s">
        <v>17</v>
      </c>
      <c r="N165" s="11">
        <f>L165/E165*100</f>
        <v>5.2572371144445258</v>
      </c>
      <c r="O165" s="12" t="str">
        <f>IF(N165&lt;10,"Low",IF(N165&lt;20,"Med","High"))</f>
        <v>Low</v>
      </c>
      <c r="P165" s="12">
        <f>sales*discount</f>
        <v>1234.1901</v>
      </c>
      <c r="Q165" s="12">
        <f>sales-Discount_Values</f>
        <v>1930.3999000000001</v>
      </c>
      <c r="R165" s="12">
        <f>DATEDIF(order_date,delivery_date,"D")</f>
        <v>5</v>
      </c>
      <c r="S165" s="12"/>
    </row>
    <row r="166" spans="1:19" ht="14.25" customHeight="1" x14ac:dyDescent="0.35">
      <c r="A166" s="2" t="s">
        <v>5845</v>
      </c>
      <c r="B166" s="2">
        <v>105812</v>
      </c>
      <c r="C166" s="2" t="s">
        <v>41</v>
      </c>
      <c r="D166" s="2" t="s">
        <v>14</v>
      </c>
      <c r="E166" s="2">
        <v>3684.31</v>
      </c>
      <c r="F166" s="2">
        <v>0</v>
      </c>
      <c r="G166" s="2">
        <v>9</v>
      </c>
      <c r="H166" s="3">
        <v>45635</v>
      </c>
      <c r="I166" s="3">
        <v>45638</v>
      </c>
      <c r="J166" s="2" t="s">
        <v>31</v>
      </c>
      <c r="K166" s="2" t="s">
        <v>27</v>
      </c>
      <c r="L166" s="2">
        <v>193.73</v>
      </c>
      <c r="M166" s="2" t="s">
        <v>34</v>
      </c>
      <c r="N166" s="11">
        <f>L166/E166*100</f>
        <v>5.2582437417046881</v>
      </c>
      <c r="O166" s="12" t="str">
        <f>IF(N166&lt;10,"Low",IF(N166&lt;20,"Med","High"))</f>
        <v>Low</v>
      </c>
      <c r="P166" s="12">
        <f>sales*discount</f>
        <v>0</v>
      </c>
      <c r="Q166" s="12">
        <f>sales-Discount_Values</f>
        <v>3684.31</v>
      </c>
      <c r="R166" s="12">
        <f>DATEDIF(order_date,delivery_date,"D")</f>
        <v>3</v>
      </c>
      <c r="S166" s="12"/>
    </row>
    <row r="167" spans="1:19" ht="14.25" customHeight="1" x14ac:dyDescent="0.35">
      <c r="A167" s="2" t="s">
        <v>15031</v>
      </c>
      <c r="B167" s="2">
        <v>114998</v>
      </c>
      <c r="C167" s="2" t="s">
        <v>19</v>
      </c>
      <c r="D167" s="2" t="s">
        <v>20</v>
      </c>
      <c r="E167" s="2">
        <v>3254.97</v>
      </c>
      <c r="F167" s="2">
        <v>0.3</v>
      </c>
      <c r="G167" s="2">
        <v>5</v>
      </c>
      <c r="H167" s="3">
        <v>45130</v>
      </c>
      <c r="I167" s="3">
        <v>45132</v>
      </c>
      <c r="J167" s="2" t="s">
        <v>21</v>
      </c>
      <c r="K167" s="2" t="s">
        <v>16</v>
      </c>
      <c r="L167" s="2">
        <v>171.26</v>
      </c>
      <c r="M167" s="2" t="s">
        <v>39</v>
      </c>
      <c r="N167" s="11">
        <f>L167/E167*100</f>
        <v>5.2614924254294202</v>
      </c>
      <c r="O167" s="12" t="str">
        <f>IF(N167&lt;10,"Low",IF(N167&lt;20,"Med","High"))</f>
        <v>Low</v>
      </c>
      <c r="P167" s="12">
        <f>sales*discount</f>
        <v>976.49099999999987</v>
      </c>
      <c r="Q167" s="12">
        <f>sales-Discount_Values</f>
        <v>2278.4789999999998</v>
      </c>
      <c r="R167" s="12">
        <f>DATEDIF(order_date,delivery_date,"D")</f>
        <v>2</v>
      </c>
      <c r="S167" s="12"/>
    </row>
    <row r="168" spans="1:19" ht="14.25" customHeight="1" x14ac:dyDescent="0.35">
      <c r="A168" s="2" t="s">
        <v>1952</v>
      </c>
      <c r="B168" s="2">
        <v>101919</v>
      </c>
      <c r="C168" s="2" t="s">
        <v>25</v>
      </c>
      <c r="D168" s="2" t="s">
        <v>33</v>
      </c>
      <c r="E168" s="2">
        <v>3377.21</v>
      </c>
      <c r="F168" s="2">
        <v>0.49</v>
      </c>
      <c r="G168" s="2">
        <v>9</v>
      </c>
      <c r="H168" s="3">
        <v>45033</v>
      </c>
      <c r="I168" s="3">
        <v>45038</v>
      </c>
      <c r="J168" s="2" t="s">
        <v>31</v>
      </c>
      <c r="K168" s="2" t="s">
        <v>22</v>
      </c>
      <c r="L168" s="2">
        <v>177.71</v>
      </c>
      <c r="M168" s="2" t="s">
        <v>34</v>
      </c>
      <c r="N168" s="11">
        <f>L168/E168*100</f>
        <v>5.2620358224688424</v>
      </c>
      <c r="O168" s="12" t="str">
        <f>IF(N168&lt;10,"Low",IF(N168&lt;20,"Med","High"))</f>
        <v>Low</v>
      </c>
      <c r="P168" s="12">
        <f>sales*discount</f>
        <v>1654.8328999999999</v>
      </c>
      <c r="Q168" s="12">
        <f>sales-Discount_Values</f>
        <v>1722.3771000000002</v>
      </c>
      <c r="R168" s="12">
        <f>DATEDIF(order_date,delivery_date,"D")</f>
        <v>5</v>
      </c>
      <c r="S168" s="12"/>
    </row>
    <row r="169" spans="1:19" ht="14.25" customHeight="1" x14ac:dyDescent="0.35">
      <c r="A169" s="2" t="s">
        <v>14615</v>
      </c>
      <c r="B169" s="2">
        <v>114582</v>
      </c>
      <c r="C169" s="2" t="s">
        <v>19</v>
      </c>
      <c r="D169" s="2" t="s">
        <v>20</v>
      </c>
      <c r="E169" s="2">
        <v>1708.61</v>
      </c>
      <c r="F169" s="2">
        <v>0.33</v>
      </c>
      <c r="G169" s="2">
        <v>9</v>
      </c>
      <c r="H169" s="3">
        <v>45098</v>
      </c>
      <c r="I169" s="3">
        <v>45100</v>
      </c>
      <c r="J169" s="2" t="s">
        <v>31</v>
      </c>
      <c r="K169" s="2" t="s">
        <v>22</v>
      </c>
      <c r="L169" s="2">
        <v>89.96</v>
      </c>
      <c r="M169" s="2" t="s">
        <v>23</v>
      </c>
      <c r="N169" s="11">
        <f>L169/E169*100</f>
        <v>5.2650985303843472</v>
      </c>
      <c r="O169" s="12" t="str">
        <f>IF(N169&lt;10,"Low",IF(N169&lt;20,"Med","High"))</f>
        <v>Low</v>
      </c>
      <c r="P169" s="12">
        <f>sales*discount</f>
        <v>563.84130000000005</v>
      </c>
      <c r="Q169" s="12">
        <f>sales-Discount_Values</f>
        <v>1144.7686999999999</v>
      </c>
      <c r="R169" s="12">
        <f>DATEDIF(order_date,delivery_date,"D")</f>
        <v>2</v>
      </c>
      <c r="S169" s="12"/>
    </row>
    <row r="170" spans="1:19" ht="14.25" customHeight="1" x14ac:dyDescent="0.35">
      <c r="A170" s="2" t="s">
        <v>10094</v>
      </c>
      <c r="B170" s="2">
        <v>110061</v>
      </c>
      <c r="C170" s="2" t="s">
        <v>13</v>
      </c>
      <c r="D170" s="2" t="s">
        <v>36</v>
      </c>
      <c r="E170" s="2">
        <v>4826.92</v>
      </c>
      <c r="F170" s="2">
        <v>0.24</v>
      </c>
      <c r="G170" s="2">
        <v>5</v>
      </c>
      <c r="H170" s="3">
        <v>45232</v>
      </c>
      <c r="I170" s="3">
        <v>45237</v>
      </c>
      <c r="J170" s="2" t="s">
        <v>21</v>
      </c>
      <c r="K170" s="2" t="s">
        <v>16</v>
      </c>
      <c r="L170" s="2">
        <v>254.26</v>
      </c>
      <c r="M170" s="2" t="s">
        <v>23</v>
      </c>
      <c r="N170" s="11">
        <f>L170/E170*100</f>
        <v>5.2675412064007689</v>
      </c>
      <c r="O170" s="12" t="str">
        <f>IF(N170&lt;10,"Low",IF(N170&lt;20,"Med","High"))</f>
        <v>Low</v>
      </c>
      <c r="P170" s="12">
        <f>sales*discount</f>
        <v>1158.4608000000001</v>
      </c>
      <c r="Q170" s="12">
        <f>sales-Discount_Values</f>
        <v>3668.4592000000002</v>
      </c>
      <c r="R170" s="12">
        <f>DATEDIF(order_date,delivery_date,"D")</f>
        <v>5</v>
      </c>
      <c r="S170" s="12"/>
    </row>
    <row r="171" spans="1:19" ht="14.25" customHeight="1" x14ac:dyDescent="0.35">
      <c r="A171" s="2" t="s">
        <v>4223</v>
      </c>
      <c r="B171" s="2">
        <v>104190</v>
      </c>
      <c r="C171" s="2" t="s">
        <v>19</v>
      </c>
      <c r="D171" s="2" t="s">
        <v>26</v>
      </c>
      <c r="E171" s="2">
        <v>1643.01</v>
      </c>
      <c r="F171" s="2">
        <v>0.38</v>
      </c>
      <c r="G171" s="2">
        <v>5</v>
      </c>
      <c r="H171" s="3">
        <v>45449</v>
      </c>
      <c r="I171" s="3">
        <v>45454</v>
      </c>
      <c r="J171" s="2" t="s">
        <v>21</v>
      </c>
      <c r="K171" s="2" t="s">
        <v>22</v>
      </c>
      <c r="L171" s="2">
        <v>86.55</v>
      </c>
      <c r="M171" s="2" t="s">
        <v>28</v>
      </c>
      <c r="N171" s="11">
        <f>L171/E171*100</f>
        <v>5.2677707378530867</v>
      </c>
      <c r="O171" s="12" t="str">
        <f>IF(N171&lt;10,"Low",IF(N171&lt;20,"Med","High"))</f>
        <v>Low</v>
      </c>
      <c r="P171" s="12">
        <f>sales*discount</f>
        <v>624.34379999999999</v>
      </c>
      <c r="Q171" s="12">
        <f>sales-Discount_Values</f>
        <v>1018.6662</v>
      </c>
      <c r="R171" s="12">
        <f>DATEDIF(order_date,delivery_date,"D")</f>
        <v>5</v>
      </c>
      <c r="S171" s="12"/>
    </row>
    <row r="172" spans="1:19" ht="14.25" customHeight="1" x14ac:dyDescent="0.35">
      <c r="A172" s="2" t="s">
        <v>1157</v>
      </c>
      <c r="B172" s="2">
        <v>101124</v>
      </c>
      <c r="C172" s="2" t="s">
        <v>41</v>
      </c>
      <c r="D172" s="2" t="s">
        <v>33</v>
      </c>
      <c r="E172" s="2">
        <v>974.51</v>
      </c>
      <c r="F172" s="2">
        <v>0.15</v>
      </c>
      <c r="G172" s="2">
        <v>8</v>
      </c>
      <c r="H172" s="3">
        <v>44968</v>
      </c>
      <c r="I172" s="3">
        <v>44973</v>
      </c>
      <c r="J172" s="2" t="s">
        <v>31</v>
      </c>
      <c r="K172" s="2" t="s">
        <v>22</v>
      </c>
      <c r="L172" s="2">
        <v>51.34</v>
      </c>
      <c r="M172" s="2" t="s">
        <v>17</v>
      </c>
      <c r="N172" s="11">
        <f>L172/E172*100</f>
        <v>5.2682886784127412</v>
      </c>
      <c r="O172" s="12" t="str">
        <f>IF(N172&lt;10,"Low",IF(N172&lt;20,"Med","High"))</f>
        <v>Low</v>
      </c>
      <c r="P172" s="12">
        <f>sales*discount</f>
        <v>146.1765</v>
      </c>
      <c r="Q172" s="12">
        <f>sales-Discount_Values</f>
        <v>828.33349999999996</v>
      </c>
      <c r="R172" s="12">
        <f>DATEDIF(order_date,delivery_date,"D")</f>
        <v>5</v>
      </c>
      <c r="S172" s="12"/>
    </row>
    <row r="173" spans="1:19" ht="14.25" customHeight="1" x14ac:dyDescent="0.35">
      <c r="A173" s="2" t="s">
        <v>7942</v>
      </c>
      <c r="B173" s="2">
        <v>107909</v>
      </c>
      <c r="C173" s="2" t="s">
        <v>41</v>
      </c>
      <c r="D173" s="2" t="s">
        <v>36</v>
      </c>
      <c r="E173" s="2">
        <v>203.25</v>
      </c>
      <c r="F173" s="2">
        <v>0.36</v>
      </c>
      <c r="G173" s="2">
        <v>8</v>
      </c>
      <c r="H173" s="3">
        <v>44990</v>
      </c>
      <c r="I173" s="3">
        <v>44997</v>
      </c>
      <c r="J173" s="2" t="s">
        <v>21</v>
      </c>
      <c r="K173" s="2" t="s">
        <v>27</v>
      </c>
      <c r="L173" s="2">
        <v>10.71</v>
      </c>
      <c r="M173" s="2" t="s">
        <v>34</v>
      </c>
      <c r="N173" s="11">
        <f>L173/E173*100</f>
        <v>5.2693726937269378</v>
      </c>
      <c r="O173" s="12" t="str">
        <f>IF(N173&lt;10,"Low",IF(N173&lt;20,"Med","High"))</f>
        <v>Low</v>
      </c>
      <c r="P173" s="12">
        <f>sales*discount</f>
        <v>73.17</v>
      </c>
      <c r="Q173" s="12">
        <f>sales-Discount_Values</f>
        <v>130.07999999999998</v>
      </c>
      <c r="R173" s="12">
        <f>DATEDIF(order_date,delivery_date,"D")</f>
        <v>7</v>
      </c>
      <c r="S173" s="12"/>
    </row>
    <row r="174" spans="1:19" ht="14.25" customHeight="1" x14ac:dyDescent="0.35">
      <c r="A174" s="2" t="s">
        <v>3084</v>
      </c>
      <c r="B174" s="2">
        <v>103051</v>
      </c>
      <c r="C174" s="2" t="s">
        <v>25</v>
      </c>
      <c r="D174" s="2" t="s">
        <v>33</v>
      </c>
      <c r="E174" s="2">
        <v>3200.16</v>
      </c>
      <c r="F174" s="2">
        <v>0.2</v>
      </c>
      <c r="G174" s="2">
        <v>6</v>
      </c>
      <c r="H174" s="3">
        <v>45456</v>
      </c>
      <c r="I174" s="3">
        <v>45461</v>
      </c>
      <c r="J174" s="2" t="s">
        <v>31</v>
      </c>
      <c r="K174" s="2" t="s">
        <v>22</v>
      </c>
      <c r="L174" s="2">
        <v>168.85</v>
      </c>
      <c r="M174" s="2" t="s">
        <v>39</v>
      </c>
      <c r="N174" s="11">
        <f>L174/E174*100</f>
        <v>5.276298685065747</v>
      </c>
      <c r="O174" s="12" t="str">
        <f>IF(N174&lt;10,"Low",IF(N174&lt;20,"Med","High"))</f>
        <v>Low</v>
      </c>
      <c r="P174" s="12">
        <f>sales*discount</f>
        <v>640.03200000000004</v>
      </c>
      <c r="Q174" s="12">
        <f>sales-Discount_Values</f>
        <v>2560.1279999999997</v>
      </c>
      <c r="R174" s="12">
        <f>DATEDIF(order_date,delivery_date,"D")</f>
        <v>5</v>
      </c>
      <c r="S174" s="12"/>
    </row>
    <row r="175" spans="1:19" ht="14.25" customHeight="1" x14ac:dyDescent="0.35">
      <c r="A175" s="2" t="s">
        <v>11436</v>
      </c>
      <c r="B175" s="2">
        <v>111403</v>
      </c>
      <c r="C175" s="2" t="s">
        <v>41</v>
      </c>
      <c r="D175" s="2" t="s">
        <v>26</v>
      </c>
      <c r="E175" s="2">
        <v>4393.41</v>
      </c>
      <c r="F175" s="2">
        <v>0.46</v>
      </c>
      <c r="G175" s="2">
        <v>4</v>
      </c>
      <c r="H175" s="3">
        <v>45626</v>
      </c>
      <c r="I175" s="3">
        <v>45632</v>
      </c>
      <c r="J175" s="2" t="s">
        <v>15</v>
      </c>
      <c r="K175" s="2" t="s">
        <v>22</v>
      </c>
      <c r="L175" s="2">
        <v>231.85</v>
      </c>
      <c r="M175" s="2" t="s">
        <v>28</v>
      </c>
      <c r="N175" s="11">
        <f>L175/E175*100</f>
        <v>5.2772220211635155</v>
      </c>
      <c r="O175" s="12" t="str">
        <f>IF(N175&lt;10,"Low",IF(N175&lt;20,"Med","High"))</f>
        <v>Low</v>
      </c>
      <c r="P175" s="12">
        <f>sales*discount</f>
        <v>2020.9685999999999</v>
      </c>
      <c r="Q175" s="12">
        <f>sales-Discount_Values</f>
        <v>2372.4413999999997</v>
      </c>
      <c r="R175" s="12">
        <f>DATEDIF(order_date,delivery_date,"D")</f>
        <v>6</v>
      </c>
      <c r="S175" s="12"/>
    </row>
    <row r="176" spans="1:19" ht="14.25" customHeight="1" x14ac:dyDescent="0.35">
      <c r="A176" s="2" t="s">
        <v>11331</v>
      </c>
      <c r="B176" s="2">
        <v>111298</v>
      </c>
      <c r="C176" s="2" t="s">
        <v>19</v>
      </c>
      <c r="D176" s="2" t="s">
        <v>36</v>
      </c>
      <c r="E176" s="2">
        <v>4404.9399999999996</v>
      </c>
      <c r="F176" s="2">
        <v>0.33</v>
      </c>
      <c r="G176" s="2">
        <v>7</v>
      </c>
      <c r="H176" s="3">
        <v>45602</v>
      </c>
      <c r="I176" s="3">
        <v>45603</v>
      </c>
      <c r="J176" s="2" t="s">
        <v>21</v>
      </c>
      <c r="K176" s="2" t="s">
        <v>22</v>
      </c>
      <c r="L176" s="2">
        <v>232.6</v>
      </c>
      <c r="M176" s="2" t="s">
        <v>34</v>
      </c>
      <c r="N176" s="11">
        <f>L176/E176*100</f>
        <v>5.2804351478113212</v>
      </c>
      <c r="O176" s="12" t="str">
        <f>IF(N176&lt;10,"Low",IF(N176&lt;20,"Med","High"))</f>
        <v>Low</v>
      </c>
      <c r="P176" s="12">
        <f>sales*discount</f>
        <v>1453.6301999999998</v>
      </c>
      <c r="Q176" s="12">
        <f>sales-Discount_Values</f>
        <v>2951.3098</v>
      </c>
      <c r="R176" s="12">
        <f>DATEDIF(order_date,delivery_date,"D")</f>
        <v>1</v>
      </c>
      <c r="S176" s="12"/>
    </row>
    <row r="177" spans="1:19" ht="14.25" customHeight="1" x14ac:dyDescent="0.35">
      <c r="A177" s="2" t="s">
        <v>13457</v>
      </c>
      <c r="B177" s="2">
        <v>113424</v>
      </c>
      <c r="C177" s="2" t="s">
        <v>41</v>
      </c>
      <c r="D177" s="2" t="s">
        <v>33</v>
      </c>
      <c r="E177" s="2">
        <v>4476.13</v>
      </c>
      <c r="F177" s="2">
        <v>0.03</v>
      </c>
      <c r="G177" s="2">
        <v>4</v>
      </c>
      <c r="H177" s="3">
        <v>45098</v>
      </c>
      <c r="I177" s="3">
        <v>45099</v>
      </c>
      <c r="J177" s="2" t="s">
        <v>31</v>
      </c>
      <c r="K177" s="2" t="s">
        <v>22</v>
      </c>
      <c r="L177" s="2">
        <v>236.36</v>
      </c>
      <c r="M177" s="2" t="s">
        <v>28</v>
      </c>
      <c r="N177" s="11">
        <f>L177/E177*100</f>
        <v>5.280454321031784</v>
      </c>
      <c r="O177" s="12" t="str">
        <f>IF(N177&lt;10,"Low",IF(N177&lt;20,"Med","High"))</f>
        <v>Low</v>
      </c>
      <c r="P177" s="12">
        <f>sales*discount</f>
        <v>134.28389999999999</v>
      </c>
      <c r="Q177" s="12">
        <f>sales-Discount_Values</f>
        <v>4341.8460999999998</v>
      </c>
      <c r="R177" s="12">
        <f>DATEDIF(order_date,delivery_date,"D")</f>
        <v>1</v>
      </c>
      <c r="S177" s="12"/>
    </row>
    <row r="178" spans="1:19" ht="14.25" customHeight="1" x14ac:dyDescent="0.35">
      <c r="A178" s="2" t="s">
        <v>9734</v>
      </c>
      <c r="B178" s="2">
        <v>109701</v>
      </c>
      <c r="C178" s="2" t="s">
        <v>41</v>
      </c>
      <c r="D178" s="2" t="s">
        <v>26</v>
      </c>
      <c r="E178" s="2">
        <v>2486.15</v>
      </c>
      <c r="F178" s="2">
        <v>0.38</v>
      </c>
      <c r="G178" s="2">
        <v>6</v>
      </c>
      <c r="H178" s="3">
        <v>44988</v>
      </c>
      <c r="I178" s="3">
        <v>44992</v>
      </c>
      <c r="J178" s="2" t="s">
        <v>31</v>
      </c>
      <c r="K178" s="2" t="s">
        <v>27</v>
      </c>
      <c r="L178" s="2">
        <v>131.29</v>
      </c>
      <c r="M178" s="2" t="s">
        <v>17</v>
      </c>
      <c r="N178" s="11">
        <f>L178/E178*100</f>
        <v>5.2808559419182259</v>
      </c>
      <c r="O178" s="12" t="str">
        <f>IF(N178&lt;10,"Low",IF(N178&lt;20,"Med","High"))</f>
        <v>Low</v>
      </c>
      <c r="P178" s="12">
        <f>sales*discount</f>
        <v>944.73700000000008</v>
      </c>
      <c r="Q178" s="12">
        <f>sales-Discount_Values</f>
        <v>1541.413</v>
      </c>
      <c r="R178" s="12">
        <f>DATEDIF(order_date,delivery_date,"D")</f>
        <v>4</v>
      </c>
      <c r="S178" s="12"/>
    </row>
    <row r="179" spans="1:19" ht="14.25" customHeight="1" x14ac:dyDescent="0.35">
      <c r="A179" s="2" t="s">
        <v>4241</v>
      </c>
      <c r="B179" s="2">
        <v>104208</v>
      </c>
      <c r="C179" s="2" t="s">
        <v>19</v>
      </c>
      <c r="D179" s="2" t="s">
        <v>26</v>
      </c>
      <c r="E179" s="2">
        <v>3655.97</v>
      </c>
      <c r="F179" s="2">
        <v>0.14000000000000001</v>
      </c>
      <c r="G179" s="2">
        <v>3</v>
      </c>
      <c r="H179" s="3">
        <v>45014</v>
      </c>
      <c r="I179" s="3">
        <v>45018</v>
      </c>
      <c r="J179" s="2" t="s">
        <v>15</v>
      </c>
      <c r="K179" s="2" t="s">
        <v>16</v>
      </c>
      <c r="L179" s="2">
        <v>193.1</v>
      </c>
      <c r="M179" s="2" t="s">
        <v>39</v>
      </c>
      <c r="N179" s="11">
        <f>L179/E179*100</f>
        <v>5.2817720057877935</v>
      </c>
      <c r="O179" s="12" t="str">
        <f>IF(N179&lt;10,"Low",IF(N179&lt;20,"Med","High"))</f>
        <v>Low</v>
      </c>
      <c r="P179" s="12">
        <f>sales*discount</f>
        <v>511.83580000000001</v>
      </c>
      <c r="Q179" s="12">
        <f>sales-Discount_Values</f>
        <v>3144.1342</v>
      </c>
      <c r="R179" s="12">
        <f>DATEDIF(order_date,delivery_date,"D")</f>
        <v>4</v>
      </c>
      <c r="S179" s="12"/>
    </row>
    <row r="180" spans="1:19" ht="14.25" customHeight="1" x14ac:dyDescent="0.35">
      <c r="A180" s="2" t="s">
        <v>7003</v>
      </c>
      <c r="B180" s="2">
        <v>106970</v>
      </c>
      <c r="C180" s="2" t="s">
        <v>19</v>
      </c>
      <c r="D180" s="2" t="s">
        <v>26</v>
      </c>
      <c r="E180" s="2">
        <v>1697.66</v>
      </c>
      <c r="F180" s="2">
        <v>0.13</v>
      </c>
      <c r="G180" s="2">
        <v>7</v>
      </c>
      <c r="H180" s="3">
        <v>45573</v>
      </c>
      <c r="I180" s="3">
        <v>45577</v>
      </c>
      <c r="J180" s="2" t="s">
        <v>31</v>
      </c>
      <c r="K180" s="2" t="s">
        <v>22</v>
      </c>
      <c r="L180" s="2">
        <v>89.67</v>
      </c>
      <c r="M180" s="2" t="s">
        <v>39</v>
      </c>
      <c r="N180" s="11">
        <f>L180/E180*100</f>
        <v>5.2819763674705182</v>
      </c>
      <c r="O180" s="12" t="str">
        <f>IF(N180&lt;10,"Low",IF(N180&lt;20,"Med","High"))</f>
        <v>Low</v>
      </c>
      <c r="P180" s="12">
        <f>sales*discount</f>
        <v>220.69580000000002</v>
      </c>
      <c r="Q180" s="12">
        <f>sales-Discount_Values</f>
        <v>1476.9642000000001</v>
      </c>
      <c r="R180" s="12">
        <f>DATEDIF(order_date,delivery_date,"D")</f>
        <v>4</v>
      </c>
      <c r="S180" s="12"/>
    </row>
    <row r="181" spans="1:19" ht="14.25" customHeight="1" x14ac:dyDescent="0.35">
      <c r="A181" s="2" t="s">
        <v>9876</v>
      </c>
      <c r="B181" s="2">
        <v>109843</v>
      </c>
      <c r="C181" s="2" t="s">
        <v>19</v>
      </c>
      <c r="D181" s="2" t="s">
        <v>26</v>
      </c>
      <c r="E181" s="2">
        <v>1697.83</v>
      </c>
      <c r="F181" s="2">
        <v>0</v>
      </c>
      <c r="G181" s="2">
        <v>6</v>
      </c>
      <c r="H181" s="3">
        <v>45601</v>
      </c>
      <c r="I181" s="3">
        <v>45604</v>
      </c>
      <c r="J181" s="2" t="s">
        <v>31</v>
      </c>
      <c r="K181" s="2" t="s">
        <v>27</v>
      </c>
      <c r="L181" s="2">
        <v>89.7</v>
      </c>
      <c r="M181" s="2" t="s">
        <v>39</v>
      </c>
      <c r="N181" s="11">
        <f>L181/E181*100</f>
        <v>5.2832144560998451</v>
      </c>
      <c r="O181" s="12" t="str">
        <f>IF(N181&lt;10,"Low",IF(N181&lt;20,"Med","High"))</f>
        <v>Low</v>
      </c>
      <c r="P181" s="12">
        <f>sales*discount</f>
        <v>0</v>
      </c>
      <c r="Q181" s="12">
        <f>sales-Discount_Values</f>
        <v>1697.83</v>
      </c>
      <c r="R181" s="12">
        <f>DATEDIF(order_date,delivery_date,"D")</f>
        <v>3</v>
      </c>
      <c r="S181" s="12"/>
    </row>
    <row r="182" spans="1:19" ht="14.25" customHeight="1" x14ac:dyDescent="0.35">
      <c r="A182" s="2" t="s">
        <v>7402</v>
      </c>
      <c r="B182" s="2">
        <v>107369</v>
      </c>
      <c r="C182" s="2" t="s">
        <v>25</v>
      </c>
      <c r="D182" s="2" t="s">
        <v>26</v>
      </c>
      <c r="E182" s="2">
        <v>3264.72</v>
      </c>
      <c r="F182" s="2">
        <v>0.45</v>
      </c>
      <c r="G182" s="2">
        <v>6</v>
      </c>
      <c r="H182" s="3">
        <v>45014</v>
      </c>
      <c r="I182" s="3">
        <v>45018</v>
      </c>
      <c r="J182" s="2" t="s">
        <v>31</v>
      </c>
      <c r="K182" s="2" t="s">
        <v>16</v>
      </c>
      <c r="L182" s="2">
        <v>172.5</v>
      </c>
      <c r="M182" s="2" t="s">
        <v>39</v>
      </c>
      <c r="N182" s="11">
        <f>L182/E182*100</f>
        <v>5.2837609350878489</v>
      </c>
      <c r="O182" s="12" t="str">
        <f>IF(N182&lt;10,"Low",IF(N182&lt;20,"Med","High"))</f>
        <v>Low</v>
      </c>
      <c r="P182" s="12">
        <f>sales*discount</f>
        <v>1469.124</v>
      </c>
      <c r="Q182" s="12">
        <f>sales-Discount_Values</f>
        <v>1795.5959999999998</v>
      </c>
      <c r="R182" s="12">
        <f>DATEDIF(order_date,delivery_date,"D")</f>
        <v>4</v>
      </c>
      <c r="S182" s="12"/>
    </row>
    <row r="183" spans="1:19" ht="14.25" customHeight="1" x14ac:dyDescent="0.35">
      <c r="A183" s="2" t="s">
        <v>14874</v>
      </c>
      <c r="B183" s="2">
        <v>114841</v>
      </c>
      <c r="C183" s="2" t="s">
        <v>13</v>
      </c>
      <c r="D183" s="2" t="s">
        <v>26</v>
      </c>
      <c r="E183" s="2">
        <v>495.6</v>
      </c>
      <c r="F183" s="2">
        <v>0.28999999999999998</v>
      </c>
      <c r="G183" s="2">
        <v>5</v>
      </c>
      <c r="H183" s="3">
        <v>45265</v>
      </c>
      <c r="I183" s="3">
        <v>45272</v>
      </c>
      <c r="J183" s="2" t="s">
        <v>31</v>
      </c>
      <c r="K183" s="2" t="s">
        <v>16</v>
      </c>
      <c r="L183" s="2">
        <v>26.19</v>
      </c>
      <c r="M183" s="2" t="s">
        <v>17</v>
      </c>
      <c r="N183" s="11">
        <f>L183/E183*100</f>
        <v>5.2845036319612593</v>
      </c>
      <c r="O183" s="12" t="str">
        <f>IF(N183&lt;10,"Low",IF(N183&lt;20,"Med","High"))</f>
        <v>Low</v>
      </c>
      <c r="P183" s="12">
        <f>sales*discount</f>
        <v>143.72399999999999</v>
      </c>
      <c r="Q183" s="12">
        <f>sales-Discount_Values</f>
        <v>351.87600000000003</v>
      </c>
      <c r="R183" s="12">
        <f>DATEDIF(order_date,delivery_date,"D")</f>
        <v>7</v>
      </c>
      <c r="S183" s="12"/>
    </row>
    <row r="184" spans="1:19" ht="14.25" customHeight="1" x14ac:dyDescent="0.35">
      <c r="A184" s="2" t="s">
        <v>12914</v>
      </c>
      <c r="B184" s="2">
        <v>112881</v>
      </c>
      <c r="C184" s="2" t="s">
        <v>41</v>
      </c>
      <c r="D184" s="2" t="s">
        <v>26</v>
      </c>
      <c r="E184" s="2">
        <v>2929.91</v>
      </c>
      <c r="F184" s="2">
        <v>0.19</v>
      </c>
      <c r="G184" s="2">
        <v>3</v>
      </c>
      <c r="H184" s="3">
        <v>45226</v>
      </c>
      <c r="I184" s="3">
        <v>45232</v>
      </c>
      <c r="J184" s="2" t="s">
        <v>15</v>
      </c>
      <c r="K184" s="2" t="s">
        <v>16</v>
      </c>
      <c r="L184" s="2">
        <v>154.84</v>
      </c>
      <c r="M184" s="2" t="s">
        <v>39</v>
      </c>
      <c r="N184" s="11">
        <f>L184/E184*100</f>
        <v>5.2848039700878191</v>
      </c>
      <c r="O184" s="12" t="str">
        <f>IF(N184&lt;10,"Low",IF(N184&lt;20,"Med","High"))</f>
        <v>Low</v>
      </c>
      <c r="P184" s="12">
        <f>sales*discount</f>
        <v>556.68290000000002</v>
      </c>
      <c r="Q184" s="12">
        <f>sales-Discount_Values</f>
        <v>2373.2271000000001</v>
      </c>
      <c r="R184" s="12">
        <f>DATEDIF(order_date,delivery_date,"D")</f>
        <v>6</v>
      </c>
      <c r="S184" s="12"/>
    </row>
    <row r="185" spans="1:19" ht="14.25" customHeight="1" x14ac:dyDescent="0.35">
      <c r="A185" s="2" t="s">
        <v>8584</v>
      </c>
      <c r="B185" s="2">
        <v>108551</v>
      </c>
      <c r="C185" s="2" t="s">
        <v>41</v>
      </c>
      <c r="D185" s="2" t="s">
        <v>14</v>
      </c>
      <c r="E185" s="2">
        <v>3016.91</v>
      </c>
      <c r="F185" s="2">
        <v>0.38</v>
      </c>
      <c r="G185" s="2">
        <v>3</v>
      </c>
      <c r="H185" s="3">
        <v>45278</v>
      </c>
      <c r="I185" s="3">
        <v>45283</v>
      </c>
      <c r="J185" s="2" t="s">
        <v>21</v>
      </c>
      <c r="K185" s="2" t="s">
        <v>22</v>
      </c>
      <c r="L185" s="2">
        <v>159.46</v>
      </c>
      <c r="M185" s="2" t="s">
        <v>34</v>
      </c>
      <c r="N185" s="11">
        <f>L185/E185*100</f>
        <v>5.2855405033627134</v>
      </c>
      <c r="O185" s="12" t="str">
        <f>IF(N185&lt;10,"Low",IF(N185&lt;20,"Med","High"))</f>
        <v>Low</v>
      </c>
      <c r="P185" s="12">
        <f>sales*discount</f>
        <v>1146.4258</v>
      </c>
      <c r="Q185" s="12">
        <f>sales-Discount_Values</f>
        <v>1870.4841999999999</v>
      </c>
      <c r="R185" s="12">
        <f>DATEDIF(order_date,delivery_date,"D")</f>
        <v>5</v>
      </c>
      <c r="S185" s="12"/>
    </row>
    <row r="186" spans="1:19" ht="14.25" customHeight="1" x14ac:dyDescent="0.35">
      <c r="A186" s="2" t="s">
        <v>609</v>
      </c>
      <c r="B186" s="2">
        <v>100576</v>
      </c>
      <c r="C186" s="2" t="s">
        <v>25</v>
      </c>
      <c r="D186" s="2" t="s">
        <v>36</v>
      </c>
      <c r="E186" s="2">
        <v>4009.29</v>
      </c>
      <c r="F186" s="2">
        <v>0.3</v>
      </c>
      <c r="G186" s="2">
        <v>6</v>
      </c>
      <c r="H186" s="3">
        <v>45519</v>
      </c>
      <c r="I186" s="3">
        <v>45524</v>
      </c>
      <c r="J186" s="2" t="s">
        <v>15</v>
      </c>
      <c r="K186" s="2" t="s">
        <v>16</v>
      </c>
      <c r="L186" s="2">
        <v>211.92</v>
      </c>
      <c r="M186" s="2" t="s">
        <v>34</v>
      </c>
      <c r="N186" s="11">
        <f>L186/E186*100</f>
        <v>5.2857239062277861</v>
      </c>
      <c r="O186" s="12" t="str">
        <f>IF(N186&lt;10,"Low",IF(N186&lt;20,"Med","High"))</f>
        <v>Low</v>
      </c>
      <c r="P186" s="12">
        <f>sales*discount</f>
        <v>1202.787</v>
      </c>
      <c r="Q186" s="12">
        <f>sales-Discount_Values</f>
        <v>2806.5029999999997</v>
      </c>
      <c r="R186" s="12">
        <f>DATEDIF(order_date,delivery_date,"D")</f>
        <v>5</v>
      </c>
      <c r="S186" s="12"/>
    </row>
    <row r="187" spans="1:19" ht="14.25" customHeight="1" x14ac:dyDescent="0.35">
      <c r="A187" s="2" t="s">
        <v>8925</v>
      </c>
      <c r="B187" s="2">
        <v>108892</v>
      </c>
      <c r="C187" s="2" t="s">
        <v>13</v>
      </c>
      <c r="D187" s="2" t="s">
        <v>33</v>
      </c>
      <c r="E187" s="2">
        <v>2182.56</v>
      </c>
      <c r="F187" s="2">
        <v>0.14000000000000001</v>
      </c>
      <c r="G187" s="2">
        <v>9</v>
      </c>
      <c r="H187" s="3">
        <v>45118</v>
      </c>
      <c r="I187" s="3">
        <v>45121</v>
      </c>
      <c r="J187" s="2" t="s">
        <v>21</v>
      </c>
      <c r="K187" s="2" t="s">
        <v>16</v>
      </c>
      <c r="L187" s="2">
        <v>115.39</v>
      </c>
      <c r="M187" s="2" t="s">
        <v>48</v>
      </c>
      <c r="N187" s="11">
        <f>L187/E187*100</f>
        <v>5.2869107836668867</v>
      </c>
      <c r="O187" s="12" t="str">
        <f>IF(N187&lt;10,"Low",IF(N187&lt;20,"Med","High"))</f>
        <v>Low</v>
      </c>
      <c r="P187" s="12">
        <f>sales*discount</f>
        <v>305.55840000000001</v>
      </c>
      <c r="Q187" s="12">
        <f>sales-Discount_Values</f>
        <v>1877.0016000000001</v>
      </c>
      <c r="R187" s="12">
        <f>DATEDIF(order_date,delivery_date,"D")</f>
        <v>3</v>
      </c>
      <c r="S187" s="12"/>
    </row>
    <row r="188" spans="1:19" ht="14.25" customHeight="1" x14ac:dyDescent="0.35">
      <c r="A188" s="2" t="s">
        <v>3853</v>
      </c>
      <c r="B188" s="2">
        <v>103820</v>
      </c>
      <c r="C188" s="2" t="s">
        <v>13</v>
      </c>
      <c r="D188" s="2" t="s">
        <v>33</v>
      </c>
      <c r="E188" s="2">
        <v>1003.92</v>
      </c>
      <c r="F188" s="2">
        <v>0.12</v>
      </c>
      <c r="G188" s="2">
        <v>4</v>
      </c>
      <c r="H188" s="3">
        <v>45423</v>
      </c>
      <c r="I188" s="3">
        <v>45424</v>
      </c>
      <c r="J188" s="2" t="s">
        <v>21</v>
      </c>
      <c r="K188" s="2" t="s">
        <v>27</v>
      </c>
      <c r="L188" s="2">
        <v>53.09</v>
      </c>
      <c r="M188" s="2" t="s">
        <v>34</v>
      </c>
      <c r="N188" s="11">
        <f>L188/E188*100</f>
        <v>5.2882699816718466</v>
      </c>
      <c r="O188" s="12" t="str">
        <f>IF(N188&lt;10,"Low",IF(N188&lt;20,"Med","High"))</f>
        <v>Low</v>
      </c>
      <c r="P188" s="12">
        <f>sales*discount</f>
        <v>120.47039999999998</v>
      </c>
      <c r="Q188" s="12">
        <f>sales-Discount_Values</f>
        <v>883.44959999999992</v>
      </c>
      <c r="R188" s="12">
        <f>DATEDIF(order_date,delivery_date,"D")</f>
        <v>1</v>
      </c>
      <c r="S188" s="12"/>
    </row>
    <row r="189" spans="1:19" ht="14.25" customHeight="1" x14ac:dyDescent="0.35">
      <c r="A189" s="2" t="s">
        <v>12855</v>
      </c>
      <c r="B189" s="2">
        <v>112822</v>
      </c>
      <c r="C189" s="2" t="s">
        <v>19</v>
      </c>
      <c r="D189" s="2" t="s">
        <v>20</v>
      </c>
      <c r="E189" s="2">
        <v>3720.37</v>
      </c>
      <c r="F189" s="2">
        <v>0.02</v>
      </c>
      <c r="G189" s="2">
        <v>7</v>
      </c>
      <c r="H189" s="3">
        <v>45109</v>
      </c>
      <c r="I189" s="3">
        <v>45111</v>
      </c>
      <c r="J189" s="2" t="s">
        <v>21</v>
      </c>
      <c r="K189" s="2" t="s">
        <v>22</v>
      </c>
      <c r="L189" s="2">
        <v>196.76</v>
      </c>
      <c r="M189" s="2" t="s">
        <v>23</v>
      </c>
      <c r="N189" s="11">
        <f>L189/E189*100</f>
        <v>5.2887212830981865</v>
      </c>
      <c r="O189" s="12" t="str">
        <f>IF(N189&lt;10,"Low",IF(N189&lt;20,"Med","High"))</f>
        <v>Low</v>
      </c>
      <c r="P189" s="12">
        <f>sales*discount</f>
        <v>74.407399999999996</v>
      </c>
      <c r="Q189" s="12">
        <f>sales-Discount_Values</f>
        <v>3645.9625999999998</v>
      </c>
      <c r="R189" s="12">
        <f>DATEDIF(order_date,delivery_date,"D")</f>
        <v>2</v>
      </c>
      <c r="S189" s="12"/>
    </row>
    <row r="190" spans="1:19" ht="14.25" customHeight="1" x14ac:dyDescent="0.35">
      <c r="A190" s="2" t="s">
        <v>4473</v>
      </c>
      <c r="B190" s="2">
        <v>104440</v>
      </c>
      <c r="C190" s="2" t="s">
        <v>41</v>
      </c>
      <c r="D190" s="2" t="s">
        <v>33</v>
      </c>
      <c r="E190" s="2">
        <v>4311.45</v>
      </c>
      <c r="F190" s="2">
        <v>0.28000000000000003</v>
      </c>
      <c r="G190" s="2">
        <v>4</v>
      </c>
      <c r="H190" s="3">
        <v>45093</v>
      </c>
      <c r="I190" s="3">
        <v>45099</v>
      </c>
      <c r="J190" s="2" t="s">
        <v>21</v>
      </c>
      <c r="K190" s="2" t="s">
        <v>22</v>
      </c>
      <c r="L190" s="2">
        <v>228.07</v>
      </c>
      <c r="M190" s="2" t="s">
        <v>34</v>
      </c>
      <c r="N190" s="11">
        <f>L190/E190*100</f>
        <v>5.2898676779273801</v>
      </c>
      <c r="O190" s="12" t="str">
        <f>IF(N190&lt;10,"Low",IF(N190&lt;20,"Med","High"))</f>
        <v>Low</v>
      </c>
      <c r="P190" s="12">
        <f>sales*discount</f>
        <v>1207.2060000000001</v>
      </c>
      <c r="Q190" s="12">
        <f>sales-Discount_Values</f>
        <v>3104.2439999999997</v>
      </c>
      <c r="R190" s="12">
        <f>DATEDIF(order_date,delivery_date,"D")</f>
        <v>6</v>
      </c>
      <c r="S190" s="12"/>
    </row>
    <row r="191" spans="1:19" ht="14.25" customHeight="1" x14ac:dyDescent="0.35">
      <c r="A191" s="2" t="s">
        <v>13535</v>
      </c>
      <c r="B191" s="2">
        <v>113502</v>
      </c>
      <c r="C191" s="2" t="s">
        <v>41</v>
      </c>
      <c r="D191" s="2" t="s">
        <v>20</v>
      </c>
      <c r="E191" s="2">
        <v>992.75</v>
      </c>
      <c r="F191" s="2">
        <v>0.04</v>
      </c>
      <c r="G191" s="2">
        <v>5</v>
      </c>
      <c r="H191" s="3">
        <v>45451</v>
      </c>
      <c r="I191" s="3">
        <v>45456</v>
      </c>
      <c r="J191" s="2" t="s">
        <v>15</v>
      </c>
      <c r="K191" s="2" t="s">
        <v>27</v>
      </c>
      <c r="L191" s="2">
        <v>52.57</v>
      </c>
      <c r="M191" s="2" t="s">
        <v>28</v>
      </c>
      <c r="N191" s="11">
        <f>L191/E191*100</f>
        <v>5.2953915890203973</v>
      </c>
      <c r="O191" s="12" t="str">
        <f>IF(N191&lt;10,"Low",IF(N191&lt;20,"Med","High"))</f>
        <v>Low</v>
      </c>
      <c r="P191" s="12">
        <f>sales*discount</f>
        <v>39.71</v>
      </c>
      <c r="Q191" s="12">
        <f>sales-Discount_Values</f>
        <v>953.04</v>
      </c>
      <c r="R191" s="12">
        <f>DATEDIF(order_date,delivery_date,"D")</f>
        <v>5</v>
      </c>
      <c r="S191" s="12"/>
    </row>
    <row r="192" spans="1:19" ht="14.25" customHeight="1" x14ac:dyDescent="0.35">
      <c r="A192" s="2" t="s">
        <v>12013</v>
      </c>
      <c r="B192" s="2">
        <v>111980</v>
      </c>
      <c r="C192" s="2" t="s">
        <v>25</v>
      </c>
      <c r="D192" s="2" t="s">
        <v>14</v>
      </c>
      <c r="E192" s="2">
        <v>4807.7700000000004</v>
      </c>
      <c r="F192" s="2">
        <v>0.17</v>
      </c>
      <c r="G192" s="2">
        <v>1</v>
      </c>
      <c r="H192" s="3">
        <v>45072</v>
      </c>
      <c r="I192" s="3">
        <v>45078</v>
      </c>
      <c r="J192" s="2" t="s">
        <v>15</v>
      </c>
      <c r="K192" s="2" t="s">
        <v>22</v>
      </c>
      <c r="L192" s="2">
        <v>254.63</v>
      </c>
      <c r="M192" s="2" t="s">
        <v>28</v>
      </c>
      <c r="N192" s="11">
        <f>L192/E192*100</f>
        <v>5.2962184131104433</v>
      </c>
      <c r="O192" s="12" t="str">
        <f>IF(N192&lt;10,"Low",IF(N192&lt;20,"Med","High"))</f>
        <v>Low</v>
      </c>
      <c r="P192" s="12">
        <f>sales*discount</f>
        <v>817.32090000000017</v>
      </c>
      <c r="Q192" s="12">
        <f>sales-Discount_Values</f>
        <v>3990.4491000000003</v>
      </c>
      <c r="R192" s="12">
        <f>DATEDIF(order_date,delivery_date,"D")</f>
        <v>6</v>
      </c>
      <c r="S192" s="12"/>
    </row>
    <row r="193" spans="1:19" ht="14.25" customHeight="1" x14ac:dyDescent="0.35">
      <c r="A193" s="2" t="s">
        <v>262</v>
      </c>
      <c r="B193" s="2">
        <v>100229</v>
      </c>
      <c r="C193" s="2" t="s">
        <v>25</v>
      </c>
      <c r="D193" s="2" t="s">
        <v>14</v>
      </c>
      <c r="E193" s="2">
        <v>4609.2</v>
      </c>
      <c r="F193" s="2">
        <v>0.4</v>
      </c>
      <c r="G193" s="2">
        <v>3</v>
      </c>
      <c r="H193" s="3">
        <v>45137</v>
      </c>
      <c r="I193" s="3">
        <v>45144</v>
      </c>
      <c r="J193" s="2" t="s">
        <v>21</v>
      </c>
      <c r="K193" s="2" t="s">
        <v>22</v>
      </c>
      <c r="L193" s="2">
        <v>244.12</v>
      </c>
      <c r="M193" s="2" t="s">
        <v>48</v>
      </c>
      <c r="N193" s="11">
        <f>L193/E193*100</f>
        <v>5.296363794150829</v>
      </c>
      <c r="O193" s="12" t="str">
        <f>IF(N193&lt;10,"Low",IF(N193&lt;20,"Med","High"))</f>
        <v>Low</v>
      </c>
      <c r="P193" s="12">
        <f>sales*discount</f>
        <v>1843.68</v>
      </c>
      <c r="Q193" s="12">
        <f>sales-Discount_Values</f>
        <v>2765.5199999999995</v>
      </c>
      <c r="R193" s="12">
        <f>DATEDIF(order_date,delivery_date,"D")</f>
        <v>7</v>
      </c>
      <c r="S193" s="12"/>
    </row>
    <row r="194" spans="1:19" ht="14.25" customHeight="1" x14ac:dyDescent="0.35">
      <c r="A194" s="2" t="s">
        <v>9767</v>
      </c>
      <c r="B194" s="2">
        <v>109734</v>
      </c>
      <c r="C194" s="2" t="s">
        <v>13</v>
      </c>
      <c r="D194" s="2" t="s">
        <v>36</v>
      </c>
      <c r="E194" s="2">
        <v>2418.85</v>
      </c>
      <c r="F194" s="2">
        <v>0.21</v>
      </c>
      <c r="G194" s="2">
        <v>8</v>
      </c>
      <c r="H194" s="3">
        <v>45489</v>
      </c>
      <c r="I194" s="3">
        <v>45494</v>
      </c>
      <c r="J194" s="2" t="s">
        <v>15</v>
      </c>
      <c r="K194" s="2" t="s">
        <v>27</v>
      </c>
      <c r="L194" s="2">
        <v>128.12</v>
      </c>
      <c r="M194" s="2" t="s">
        <v>39</v>
      </c>
      <c r="N194" s="11">
        <f>L194/E194*100</f>
        <v>5.2967319180602361</v>
      </c>
      <c r="O194" s="12" t="str">
        <f>IF(N194&lt;10,"Low",IF(N194&lt;20,"Med","High"))</f>
        <v>Low</v>
      </c>
      <c r="P194" s="12">
        <f>sales*discount</f>
        <v>507.95849999999996</v>
      </c>
      <c r="Q194" s="12">
        <f>sales-Discount_Values</f>
        <v>1910.8915</v>
      </c>
      <c r="R194" s="12">
        <f>DATEDIF(order_date,delivery_date,"D")</f>
        <v>5</v>
      </c>
      <c r="S194" s="12"/>
    </row>
    <row r="195" spans="1:19" ht="14.25" customHeight="1" x14ac:dyDescent="0.35">
      <c r="A195" s="2" t="s">
        <v>2663</v>
      </c>
      <c r="B195" s="2">
        <v>102630</v>
      </c>
      <c r="C195" s="2" t="s">
        <v>13</v>
      </c>
      <c r="D195" s="2" t="s">
        <v>26</v>
      </c>
      <c r="E195" s="2">
        <v>2905.4</v>
      </c>
      <c r="F195" s="2">
        <v>0.24</v>
      </c>
      <c r="G195" s="2">
        <v>3</v>
      </c>
      <c r="H195" s="3">
        <v>45026</v>
      </c>
      <c r="I195" s="3">
        <v>45029</v>
      </c>
      <c r="J195" s="2" t="s">
        <v>15</v>
      </c>
      <c r="K195" s="2" t="s">
        <v>27</v>
      </c>
      <c r="L195" s="2">
        <v>154.05000000000001</v>
      </c>
      <c r="M195" s="2" t="s">
        <v>39</v>
      </c>
      <c r="N195" s="11">
        <f>L195/E195*100</f>
        <v>5.3021959110621601</v>
      </c>
      <c r="O195" s="12" t="str">
        <f>IF(N195&lt;10,"Low",IF(N195&lt;20,"Med","High"))</f>
        <v>Low</v>
      </c>
      <c r="P195" s="12">
        <f>sales*discount</f>
        <v>697.29600000000005</v>
      </c>
      <c r="Q195" s="12">
        <f>sales-Discount_Values</f>
        <v>2208.1040000000003</v>
      </c>
      <c r="R195" s="12">
        <f>DATEDIF(order_date,delivery_date,"D")</f>
        <v>3</v>
      </c>
      <c r="S195" s="12"/>
    </row>
    <row r="196" spans="1:19" ht="14.25" customHeight="1" x14ac:dyDescent="0.35">
      <c r="A196" s="2" t="s">
        <v>13408</v>
      </c>
      <c r="B196" s="2">
        <v>113375</v>
      </c>
      <c r="C196" s="2" t="s">
        <v>25</v>
      </c>
      <c r="D196" s="2" t="s">
        <v>26</v>
      </c>
      <c r="E196" s="2">
        <v>1227.51</v>
      </c>
      <c r="F196" s="2">
        <v>0.26</v>
      </c>
      <c r="G196" s="2">
        <v>1</v>
      </c>
      <c r="H196" s="3">
        <v>45482</v>
      </c>
      <c r="I196" s="3">
        <v>45489</v>
      </c>
      <c r="J196" s="2" t="s">
        <v>31</v>
      </c>
      <c r="K196" s="2" t="s">
        <v>16</v>
      </c>
      <c r="L196" s="2">
        <v>65.09</v>
      </c>
      <c r="M196" s="2" t="s">
        <v>48</v>
      </c>
      <c r="N196" s="11">
        <f>L196/E196*100</f>
        <v>5.3026044594341393</v>
      </c>
      <c r="O196" s="12" t="str">
        <f>IF(N196&lt;10,"Low",IF(N196&lt;20,"Med","High"))</f>
        <v>Low</v>
      </c>
      <c r="P196" s="12">
        <f>sales*discount</f>
        <v>319.15260000000001</v>
      </c>
      <c r="Q196" s="12">
        <f>sales-Discount_Values</f>
        <v>908.35739999999998</v>
      </c>
      <c r="R196" s="12">
        <f>DATEDIF(order_date,delivery_date,"D")</f>
        <v>7</v>
      </c>
      <c r="S196" s="12"/>
    </row>
    <row r="197" spans="1:19" ht="14.25" customHeight="1" x14ac:dyDescent="0.35">
      <c r="A197" s="2" t="s">
        <v>9272</v>
      </c>
      <c r="B197" s="2">
        <v>109239</v>
      </c>
      <c r="C197" s="2" t="s">
        <v>13</v>
      </c>
      <c r="D197" s="2" t="s">
        <v>33</v>
      </c>
      <c r="E197" s="2">
        <v>2455.38</v>
      </c>
      <c r="F197" s="2">
        <v>0.26</v>
      </c>
      <c r="G197" s="2">
        <v>4</v>
      </c>
      <c r="H197" s="3">
        <v>45180</v>
      </c>
      <c r="I197" s="3">
        <v>45184</v>
      </c>
      <c r="J197" s="2" t="s">
        <v>21</v>
      </c>
      <c r="K197" s="2" t="s">
        <v>27</v>
      </c>
      <c r="L197" s="2">
        <v>130.22999999999999</v>
      </c>
      <c r="M197" s="2" t="s">
        <v>39</v>
      </c>
      <c r="N197" s="11">
        <f>L197/E197*100</f>
        <v>5.3038633531266033</v>
      </c>
      <c r="O197" s="12" t="str">
        <f>IF(N197&lt;10,"Low",IF(N197&lt;20,"Med","High"))</f>
        <v>Low</v>
      </c>
      <c r="P197" s="12">
        <f>sales*discount</f>
        <v>638.39880000000005</v>
      </c>
      <c r="Q197" s="12">
        <f>sales-Discount_Values</f>
        <v>1816.9812000000002</v>
      </c>
      <c r="R197" s="12">
        <f>DATEDIF(order_date,delivery_date,"D")</f>
        <v>4</v>
      </c>
      <c r="S197" s="12"/>
    </row>
    <row r="198" spans="1:19" ht="14.25" customHeight="1" x14ac:dyDescent="0.35">
      <c r="A198" s="2" t="s">
        <v>14400</v>
      </c>
      <c r="B198" s="2">
        <v>114367</v>
      </c>
      <c r="C198" s="2" t="s">
        <v>19</v>
      </c>
      <c r="D198" s="2" t="s">
        <v>26</v>
      </c>
      <c r="E198" s="2">
        <v>684.14</v>
      </c>
      <c r="F198" s="2">
        <v>0.44</v>
      </c>
      <c r="G198" s="2">
        <v>2</v>
      </c>
      <c r="H198" s="3">
        <v>45474</v>
      </c>
      <c r="I198" s="3">
        <v>45475</v>
      </c>
      <c r="J198" s="2" t="s">
        <v>21</v>
      </c>
      <c r="K198" s="2" t="s">
        <v>22</v>
      </c>
      <c r="L198" s="2">
        <v>36.29</v>
      </c>
      <c r="M198" s="2" t="s">
        <v>28</v>
      </c>
      <c r="N198" s="11">
        <f>L198/E198*100</f>
        <v>5.3044698453532897</v>
      </c>
      <c r="O198" s="12" t="str">
        <f>IF(N198&lt;10,"Low",IF(N198&lt;20,"Med","High"))</f>
        <v>Low</v>
      </c>
      <c r="P198" s="12">
        <f>sales*discount</f>
        <v>301.02159999999998</v>
      </c>
      <c r="Q198" s="12">
        <f>sales-Discount_Values</f>
        <v>383.11840000000001</v>
      </c>
      <c r="R198" s="12">
        <f>DATEDIF(order_date,delivery_date,"D")</f>
        <v>1</v>
      </c>
      <c r="S198" s="12"/>
    </row>
    <row r="199" spans="1:19" ht="14.25" customHeight="1" x14ac:dyDescent="0.35">
      <c r="A199" s="2" t="s">
        <v>764</v>
      </c>
      <c r="B199" s="2">
        <v>100731</v>
      </c>
      <c r="C199" s="2" t="s">
        <v>25</v>
      </c>
      <c r="D199" s="2" t="s">
        <v>14</v>
      </c>
      <c r="E199" s="2">
        <v>691.3</v>
      </c>
      <c r="F199" s="2">
        <v>0.2</v>
      </c>
      <c r="G199" s="2">
        <v>6</v>
      </c>
      <c r="H199" s="3">
        <v>45043</v>
      </c>
      <c r="I199" s="3">
        <v>45048</v>
      </c>
      <c r="J199" s="2" t="s">
        <v>31</v>
      </c>
      <c r="K199" s="2" t="s">
        <v>22</v>
      </c>
      <c r="L199" s="2">
        <v>36.67</v>
      </c>
      <c r="M199" s="2" t="s">
        <v>23</v>
      </c>
      <c r="N199" s="11">
        <f>L199/E199*100</f>
        <v>5.3044987704325193</v>
      </c>
      <c r="O199" s="12" t="str">
        <f>IF(N199&lt;10,"Low",IF(N199&lt;20,"Med","High"))</f>
        <v>Low</v>
      </c>
      <c r="P199" s="12">
        <f>sales*discount</f>
        <v>138.26</v>
      </c>
      <c r="Q199" s="12">
        <f>sales-Discount_Values</f>
        <v>553.04</v>
      </c>
      <c r="R199" s="12">
        <f>DATEDIF(order_date,delivery_date,"D")</f>
        <v>5</v>
      </c>
      <c r="S199" s="12"/>
    </row>
    <row r="200" spans="1:19" ht="14.25" customHeight="1" x14ac:dyDescent="0.35">
      <c r="A200" s="2" t="s">
        <v>1385</v>
      </c>
      <c r="B200" s="2">
        <v>101352</v>
      </c>
      <c r="C200" s="2" t="s">
        <v>13</v>
      </c>
      <c r="D200" s="2" t="s">
        <v>33</v>
      </c>
      <c r="E200" s="2">
        <v>1480.15</v>
      </c>
      <c r="F200" s="2">
        <v>0.09</v>
      </c>
      <c r="G200" s="2">
        <v>1</v>
      </c>
      <c r="H200" s="3">
        <v>45325</v>
      </c>
      <c r="I200" s="3">
        <v>45332</v>
      </c>
      <c r="J200" s="2" t="s">
        <v>15</v>
      </c>
      <c r="K200" s="2" t="s">
        <v>27</v>
      </c>
      <c r="L200" s="2">
        <v>78.56</v>
      </c>
      <c r="M200" s="2" t="s">
        <v>17</v>
      </c>
      <c r="N200" s="11">
        <f>L200/E200*100</f>
        <v>5.3075701786981044</v>
      </c>
      <c r="O200" s="12" t="str">
        <f>IF(N200&lt;10,"Low",IF(N200&lt;20,"Med","High"))</f>
        <v>Low</v>
      </c>
      <c r="P200" s="12">
        <f>sales*discount</f>
        <v>133.21350000000001</v>
      </c>
      <c r="Q200" s="12">
        <f>sales-Discount_Values</f>
        <v>1346.9365</v>
      </c>
      <c r="R200" s="12">
        <f>DATEDIF(order_date,delivery_date,"D")</f>
        <v>7</v>
      </c>
      <c r="S200" s="12"/>
    </row>
    <row r="201" spans="1:19" ht="14.25" customHeight="1" x14ac:dyDescent="0.35">
      <c r="A201" s="2" t="s">
        <v>4930</v>
      </c>
      <c r="B201" s="2">
        <v>104897</v>
      </c>
      <c r="C201" s="2" t="s">
        <v>25</v>
      </c>
      <c r="D201" s="2" t="s">
        <v>33</v>
      </c>
      <c r="E201" s="2">
        <v>158.62</v>
      </c>
      <c r="F201" s="2">
        <v>0.4</v>
      </c>
      <c r="G201" s="2">
        <v>9</v>
      </c>
      <c r="H201" s="3">
        <v>45646</v>
      </c>
      <c r="I201" s="3">
        <v>45651</v>
      </c>
      <c r="J201" s="2" t="s">
        <v>21</v>
      </c>
      <c r="K201" s="2" t="s">
        <v>16</v>
      </c>
      <c r="L201" s="2">
        <v>8.42</v>
      </c>
      <c r="M201" s="2" t="s">
        <v>23</v>
      </c>
      <c r="N201" s="11">
        <f>L201/E201*100</f>
        <v>5.3082839490606482</v>
      </c>
      <c r="O201" s="12" t="str">
        <f>IF(N201&lt;10,"Low",IF(N201&lt;20,"Med","High"))</f>
        <v>Low</v>
      </c>
      <c r="P201" s="12">
        <f>sales*discount</f>
        <v>63.448000000000008</v>
      </c>
      <c r="Q201" s="12">
        <f>sales-Discount_Values</f>
        <v>95.171999999999997</v>
      </c>
      <c r="R201" s="12">
        <f>DATEDIF(order_date,delivery_date,"D")</f>
        <v>5</v>
      </c>
      <c r="S201" s="12"/>
    </row>
    <row r="202" spans="1:19" ht="14.25" customHeight="1" x14ac:dyDescent="0.35">
      <c r="A202" s="2" t="s">
        <v>6994</v>
      </c>
      <c r="B202" s="2">
        <v>106961</v>
      </c>
      <c r="C202" s="2" t="s">
        <v>41</v>
      </c>
      <c r="D202" s="2" t="s">
        <v>36</v>
      </c>
      <c r="E202" s="2">
        <v>1669.07</v>
      </c>
      <c r="F202" s="2">
        <v>0.49</v>
      </c>
      <c r="G202" s="2">
        <v>3</v>
      </c>
      <c r="H202" s="3">
        <v>45390</v>
      </c>
      <c r="I202" s="3">
        <v>45395</v>
      </c>
      <c r="J202" s="2" t="s">
        <v>21</v>
      </c>
      <c r="K202" s="2" t="s">
        <v>16</v>
      </c>
      <c r="L202" s="2">
        <v>88.6</v>
      </c>
      <c r="M202" s="2" t="s">
        <v>28</v>
      </c>
      <c r="N202" s="11">
        <f>L202/E202*100</f>
        <v>5.3083453659822535</v>
      </c>
      <c r="O202" s="12" t="str">
        <f>IF(N202&lt;10,"Low",IF(N202&lt;20,"Med","High"))</f>
        <v>Low</v>
      </c>
      <c r="P202" s="12">
        <f>sales*discount</f>
        <v>817.84429999999998</v>
      </c>
      <c r="Q202" s="12">
        <f>sales-Discount_Values</f>
        <v>851.22569999999996</v>
      </c>
      <c r="R202" s="12">
        <f>DATEDIF(order_date,delivery_date,"D")</f>
        <v>5</v>
      </c>
      <c r="S202" s="12"/>
    </row>
    <row r="203" spans="1:19" ht="14.25" customHeight="1" x14ac:dyDescent="0.35">
      <c r="A203" s="2" t="s">
        <v>14526</v>
      </c>
      <c r="B203" s="2">
        <v>114493</v>
      </c>
      <c r="C203" s="2" t="s">
        <v>13</v>
      </c>
      <c r="D203" s="2" t="s">
        <v>36</v>
      </c>
      <c r="E203" s="2">
        <v>4197.6000000000004</v>
      </c>
      <c r="F203" s="2">
        <v>0.12</v>
      </c>
      <c r="G203" s="2">
        <v>5</v>
      </c>
      <c r="H203" s="3">
        <v>45010</v>
      </c>
      <c r="I203" s="3">
        <v>45017</v>
      </c>
      <c r="J203" s="2" t="s">
        <v>21</v>
      </c>
      <c r="K203" s="2" t="s">
        <v>16</v>
      </c>
      <c r="L203" s="2">
        <v>222.88</v>
      </c>
      <c r="M203" s="2" t="s">
        <v>17</v>
      </c>
      <c r="N203" s="11">
        <f>L203/E203*100</f>
        <v>5.3097007813988943</v>
      </c>
      <c r="O203" s="12" t="str">
        <f>IF(N203&lt;10,"Low",IF(N203&lt;20,"Med","High"))</f>
        <v>Low</v>
      </c>
      <c r="P203" s="12">
        <f>sales*discount</f>
        <v>503.71200000000005</v>
      </c>
      <c r="Q203" s="12">
        <f>sales-Discount_Values</f>
        <v>3693.8880000000004</v>
      </c>
      <c r="R203" s="12">
        <f>DATEDIF(order_date,delivery_date,"D")</f>
        <v>7</v>
      </c>
      <c r="S203" s="12"/>
    </row>
    <row r="204" spans="1:19" ht="14.25" customHeight="1" x14ac:dyDescent="0.35">
      <c r="A204" s="2" t="s">
        <v>13813</v>
      </c>
      <c r="B204" s="2">
        <v>113780</v>
      </c>
      <c r="C204" s="2" t="s">
        <v>25</v>
      </c>
      <c r="D204" s="2" t="s">
        <v>33</v>
      </c>
      <c r="E204" s="2">
        <v>760.63</v>
      </c>
      <c r="F204" s="2">
        <v>0.21</v>
      </c>
      <c r="G204" s="2">
        <v>6</v>
      </c>
      <c r="H204" s="3">
        <v>45546</v>
      </c>
      <c r="I204" s="3">
        <v>45551</v>
      </c>
      <c r="J204" s="2" t="s">
        <v>31</v>
      </c>
      <c r="K204" s="2" t="s">
        <v>27</v>
      </c>
      <c r="L204" s="2">
        <v>40.39</v>
      </c>
      <c r="M204" s="2" t="s">
        <v>23</v>
      </c>
      <c r="N204" s="11">
        <f>L204/E204*100</f>
        <v>5.3100719140712309</v>
      </c>
      <c r="O204" s="12" t="str">
        <f>IF(N204&lt;10,"Low",IF(N204&lt;20,"Med","High"))</f>
        <v>Low</v>
      </c>
      <c r="P204" s="12">
        <f>sales*discount</f>
        <v>159.73229999999998</v>
      </c>
      <c r="Q204" s="12">
        <f>sales-Discount_Values</f>
        <v>600.89769999999999</v>
      </c>
      <c r="R204" s="12">
        <f>DATEDIF(order_date,delivery_date,"D")</f>
        <v>5</v>
      </c>
      <c r="S204" s="12"/>
    </row>
    <row r="205" spans="1:19" ht="14.25" customHeight="1" x14ac:dyDescent="0.35">
      <c r="A205" s="2" t="s">
        <v>14638</v>
      </c>
      <c r="B205" s="2">
        <v>114605</v>
      </c>
      <c r="C205" s="2" t="s">
        <v>25</v>
      </c>
      <c r="D205" s="2" t="s">
        <v>33</v>
      </c>
      <c r="E205" s="2">
        <v>580.54999999999995</v>
      </c>
      <c r="F205" s="2">
        <v>0.23</v>
      </c>
      <c r="G205" s="2">
        <v>3</v>
      </c>
      <c r="H205" s="3">
        <v>45161</v>
      </c>
      <c r="I205" s="3">
        <v>45162</v>
      </c>
      <c r="J205" s="2" t="s">
        <v>15</v>
      </c>
      <c r="K205" s="2" t="s">
        <v>16</v>
      </c>
      <c r="L205" s="2">
        <v>30.84</v>
      </c>
      <c r="M205" s="2" t="s">
        <v>34</v>
      </c>
      <c r="N205" s="11">
        <f>L205/E205*100</f>
        <v>5.312203944535355</v>
      </c>
      <c r="O205" s="12" t="str">
        <f>IF(N205&lt;10,"Low",IF(N205&lt;20,"Med","High"))</f>
        <v>Low</v>
      </c>
      <c r="P205" s="12">
        <f>sales*discount</f>
        <v>133.5265</v>
      </c>
      <c r="Q205" s="12">
        <f>sales-Discount_Values</f>
        <v>447.02349999999996</v>
      </c>
      <c r="R205" s="12">
        <f>DATEDIF(order_date,delivery_date,"D")</f>
        <v>1</v>
      </c>
      <c r="S205" s="12"/>
    </row>
    <row r="206" spans="1:19" ht="14.25" customHeight="1" x14ac:dyDescent="0.35">
      <c r="A206" s="2" t="s">
        <v>4661</v>
      </c>
      <c r="B206" s="2">
        <v>104628</v>
      </c>
      <c r="C206" s="2" t="s">
        <v>13</v>
      </c>
      <c r="D206" s="2" t="s">
        <v>20</v>
      </c>
      <c r="E206" s="2">
        <v>4394.58</v>
      </c>
      <c r="F206" s="2">
        <v>0.34</v>
      </c>
      <c r="G206" s="2">
        <v>3</v>
      </c>
      <c r="H206" s="3">
        <v>45301</v>
      </c>
      <c r="I206" s="3">
        <v>45308</v>
      </c>
      <c r="J206" s="2" t="s">
        <v>15</v>
      </c>
      <c r="K206" s="2" t="s">
        <v>16</v>
      </c>
      <c r="L206" s="2">
        <v>233.68</v>
      </c>
      <c r="M206" s="2" t="s">
        <v>48</v>
      </c>
      <c r="N206" s="11">
        <f>L206/E206*100</f>
        <v>5.3174592338744544</v>
      </c>
      <c r="O206" s="12" t="str">
        <f>IF(N206&lt;10,"Low",IF(N206&lt;20,"Med","High"))</f>
        <v>Low</v>
      </c>
      <c r="P206" s="12">
        <f>sales*discount</f>
        <v>1494.1572000000001</v>
      </c>
      <c r="Q206" s="12">
        <f>sales-Discount_Values</f>
        <v>2900.4227999999998</v>
      </c>
      <c r="R206" s="12">
        <f>DATEDIF(order_date,delivery_date,"D")</f>
        <v>7</v>
      </c>
      <c r="S206" s="12"/>
    </row>
    <row r="207" spans="1:19" ht="14.25" customHeight="1" x14ac:dyDescent="0.35">
      <c r="A207" s="2" t="s">
        <v>5687</v>
      </c>
      <c r="B207" s="2">
        <v>105654</v>
      </c>
      <c r="C207" s="2" t="s">
        <v>13</v>
      </c>
      <c r="D207" s="2" t="s">
        <v>36</v>
      </c>
      <c r="E207" s="2">
        <v>3827.06</v>
      </c>
      <c r="F207" s="2">
        <v>0.19</v>
      </c>
      <c r="G207" s="2">
        <v>2</v>
      </c>
      <c r="H207" s="3">
        <v>45145</v>
      </c>
      <c r="I207" s="3">
        <v>45151</v>
      </c>
      <c r="J207" s="2" t="s">
        <v>21</v>
      </c>
      <c r="K207" s="2" t="s">
        <v>22</v>
      </c>
      <c r="L207" s="2">
        <v>203.52</v>
      </c>
      <c r="M207" s="2" t="s">
        <v>39</v>
      </c>
      <c r="N207" s="11">
        <f>L207/E207*100</f>
        <v>5.3179202834551855</v>
      </c>
      <c r="O207" s="12" t="str">
        <f>IF(N207&lt;10,"Low",IF(N207&lt;20,"Med","High"))</f>
        <v>Low</v>
      </c>
      <c r="P207" s="12">
        <f>sales*discount</f>
        <v>727.14139999999998</v>
      </c>
      <c r="Q207" s="12">
        <f>sales-Discount_Values</f>
        <v>3099.9186</v>
      </c>
      <c r="R207" s="12">
        <f>DATEDIF(order_date,delivery_date,"D")</f>
        <v>6</v>
      </c>
      <c r="S207" s="12"/>
    </row>
    <row r="208" spans="1:19" ht="14.25" customHeight="1" x14ac:dyDescent="0.35">
      <c r="A208" s="2" t="s">
        <v>14107</v>
      </c>
      <c r="B208" s="2">
        <v>114074</v>
      </c>
      <c r="C208" s="2" t="s">
        <v>19</v>
      </c>
      <c r="D208" s="2" t="s">
        <v>36</v>
      </c>
      <c r="E208" s="2">
        <v>1925.67</v>
      </c>
      <c r="F208" s="2">
        <v>0.35</v>
      </c>
      <c r="G208" s="2">
        <v>1</v>
      </c>
      <c r="H208" s="3">
        <v>44975</v>
      </c>
      <c r="I208" s="3">
        <v>44976</v>
      </c>
      <c r="J208" s="2" t="s">
        <v>15</v>
      </c>
      <c r="K208" s="2" t="s">
        <v>27</v>
      </c>
      <c r="L208" s="2">
        <v>102.42</v>
      </c>
      <c r="M208" s="2" t="s">
        <v>23</v>
      </c>
      <c r="N208" s="11">
        <f>L208/E208*100</f>
        <v>5.3186683076539589</v>
      </c>
      <c r="O208" s="12" t="str">
        <f>IF(N208&lt;10,"Low",IF(N208&lt;20,"Med","High"))</f>
        <v>Low</v>
      </c>
      <c r="P208" s="12">
        <f>sales*discount</f>
        <v>673.98450000000003</v>
      </c>
      <c r="Q208" s="12">
        <f>sales-Discount_Values</f>
        <v>1251.6855</v>
      </c>
      <c r="R208" s="12">
        <f>DATEDIF(order_date,delivery_date,"D")</f>
        <v>1</v>
      </c>
      <c r="S208" s="12"/>
    </row>
    <row r="209" spans="1:19" ht="14.25" customHeight="1" x14ac:dyDescent="0.35">
      <c r="A209" s="2" t="s">
        <v>6199</v>
      </c>
      <c r="B209" s="2">
        <v>106166</v>
      </c>
      <c r="C209" s="2" t="s">
        <v>41</v>
      </c>
      <c r="D209" s="2" t="s">
        <v>36</v>
      </c>
      <c r="E209" s="2">
        <v>375.28</v>
      </c>
      <c r="F209" s="2">
        <v>0.44</v>
      </c>
      <c r="G209" s="2">
        <v>3</v>
      </c>
      <c r="H209" s="3">
        <v>45261</v>
      </c>
      <c r="I209" s="3">
        <v>45266</v>
      </c>
      <c r="J209" s="2" t="s">
        <v>31</v>
      </c>
      <c r="K209" s="2" t="s">
        <v>22</v>
      </c>
      <c r="L209" s="2">
        <v>19.96</v>
      </c>
      <c r="M209" s="2" t="s">
        <v>48</v>
      </c>
      <c r="N209" s="11">
        <f>L209/E209*100</f>
        <v>5.3186953741206571</v>
      </c>
      <c r="O209" s="12" t="str">
        <f>IF(N209&lt;10,"Low",IF(N209&lt;20,"Med","High"))</f>
        <v>Low</v>
      </c>
      <c r="P209" s="12">
        <f>sales*discount</f>
        <v>165.1232</v>
      </c>
      <c r="Q209" s="12">
        <f>sales-Discount_Values</f>
        <v>210.15679999999998</v>
      </c>
      <c r="R209" s="12">
        <f>DATEDIF(order_date,delivery_date,"D")</f>
        <v>5</v>
      </c>
      <c r="S209" s="12"/>
    </row>
    <row r="210" spans="1:19" ht="14.25" customHeight="1" x14ac:dyDescent="0.35">
      <c r="A210" s="2" t="s">
        <v>14357</v>
      </c>
      <c r="B210" s="2">
        <v>114324</v>
      </c>
      <c r="C210" s="2" t="s">
        <v>19</v>
      </c>
      <c r="D210" s="2" t="s">
        <v>36</v>
      </c>
      <c r="E210" s="2">
        <v>4116.33</v>
      </c>
      <c r="F210" s="2">
        <v>0.16</v>
      </c>
      <c r="G210" s="2">
        <v>5</v>
      </c>
      <c r="H210" s="3">
        <v>45409</v>
      </c>
      <c r="I210" s="3">
        <v>45415</v>
      </c>
      <c r="J210" s="2" t="s">
        <v>31</v>
      </c>
      <c r="K210" s="2" t="s">
        <v>22</v>
      </c>
      <c r="L210" s="2">
        <v>219.05</v>
      </c>
      <c r="M210" s="2" t="s">
        <v>23</v>
      </c>
      <c r="N210" s="11">
        <f>L210/E210*100</f>
        <v>5.3214878301788247</v>
      </c>
      <c r="O210" s="12" t="str">
        <f>IF(N210&lt;10,"Low",IF(N210&lt;20,"Med","High"))</f>
        <v>Low</v>
      </c>
      <c r="P210" s="12">
        <f>sales*discount</f>
        <v>658.61279999999999</v>
      </c>
      <c r="Q210" s="12">
        <f>sales-Discount_Values</f>
        <v>3457.7172</v>
      </c>
      <c r="R210" s="12">
        <f>DATEDIF(order_date,delivery_date,"D")</f>
        <v>6</v>
      </c>
      <c r="S210" s="12"/>
    </row>
    <row r="211" spans="1:19" ht="14.25" customHeight="1" x14ac:dyDescent="0.35">
      <c r="A211" s="2" t="s">
        <v>808</v>
      </c>
      <c r="B211" s="2">
        <v>100775</v>
      </c>
      <c r="C211" s="2" t="s">
        <v>25</v>
      </c>
      <c r="D211" s="2" t="s">
        <v>36</v>
      </c>
      <c r="E211" s="2">
        <v>3967.78</v>
      </c>
      <c r="F211" s="2">
        <v>0.02</v>
      </c>
      <c r="G211" s="2">
        <v>6</v>
      </c>
      <c r="H211" s="3">
        <v>45009</v>
      </c>
      <c r="I211" s="3">
        <v>45016</v>
      </c>
      <c r="J211" s="2" t="s">
        <v>31</v>
      </c>
      <c r="K211" s="2" t="s">
        <v>22</v>
      </c>
      <c r="L211" s="2">
        <v>211.2</v>
      </c>
      <c r="M211" s="2" t="s">
        <v>48</v>
      </c>
      <c r="N211" s="11">
        <f>L211/E211*100</f>
        <v>5.3228757642812852</v>
      </c>
      <c r="O211" s="12" t="str">
        <f>IF(N211&lt;10,"Low",IF(N211&lt;20,"Med","High"))</f>
        <v>Low</v>
      </c>
      <c r="P211" s="12">
        <f>sales*discount</f>
        <v>79.35560000000001</v>
      </c>
      <c r="Q211" s="12">
        <f>sales-Discount_Values</f>
        <v>3888.4244000000003</v>
      </c>
      <c r="R211" s="12">
        <f>DATEDIF(order_date,delivery_date,"D")</f>
        <v>7</v>
      </c>
      <c r="S211" s="12"/>
    </row>
    <row r="212" spans="1:19" ht="14.25" customHeight="1" x14ac:dyDescent="0.35">
      <c r="A212" s="2" t="s">
        <v>13007</v>
      </c>
      <c r="B212" s="2">
        <v>112974</v>
      </c>
      <c r="C212" s="2" t="s">
        <v>19</v>
      </c>
      <c r="D212" s="2" t="s">
        <v>20</v>
      </c>
      <c r="E212" s="2">
        <v>4135.9799999999996</v>
      </c>
      <c r="F212" s="2">
        <v>0.24</v>
      </c>
      <c r="G212" s="2">
        <v>1</v>
      </c>
      <c r="H212" s="3">
        <v>44927</v>
      </c>
      <c r="I212" s="3">
        <v>44932</v>
      </c>
      <c r="J212" s="2" t="s">
        <v>31</v>
      </c>
      <c r="K212" s="2" t="s">
        <v>16</v>
      </c>
      <c r="L212" s="2">
        <v>220.18</v>
      </c>
      <c r="M212" s="2" t="s">
        <v>39</v>
      </c>
      <c r="N212" s="11">
        <f>L212/E212*100</f>
        <v>5.323526709510201</v>
      </c>
      <c r="O212" s="12" t="str">
        <f>IF(N212&lt;10,"Low",IF(N212&lt;20,"Med","High"))</f>
        <v>Low</v>
      </c>
      <c r="P212" s="12">
        <f>sales*discount</f>
        <v>992.63519999999983</v>
      </c>
      <c r="Q212" s="12">
        <f>sales-Discount_Values</f>
        <v>3143.3447999999999</v>
      </c>
      <c r="R212" s="12">
        <f>DATEDIF(order_date,delivery_date,"D")</f>
        <v>5</v>
      </c>
      <c r="S212" s="12"/>
    </row>
    <row r="213" spans="1:19" ht="14.25" customHeight="1" x14ac:dyDescent="0.35">
      <c r="A213" s="2" t="s">
        <v>3691</v>
      </c>
      <c r="B213" s="2">
        <v>103658</v>
      </c>
      <c r="C213" s="2" t="s">
        <v>19</v>
      </c>
      <c r="D213" s="2" t="s">
        <v>33</v>
      </c>
      <c r="E213" s="2">
        <v>1758.33</v>
      </c>
      <c r="F213" s="2">
        <v>7.0000000000000007E-2</v>
      </c>
      <c r="G213" s="2">
        <v>1</v>
      </c>
      <c r="H213" s="3">
        <v>45448</v>
      </c>
      <c r="I213" s="3">
        <v>45453</v>
      </c>
      <c r="J213" s="2" t="s">
        <v>31</v>
      </c>
      <c r="K213" s="2" t="s">
        <v>16</v>
      </c>
      <c r="L213" s="2">
        <v>93.61</v>
      </c>
      <c r="M213" s="2" t="s">
        <v>23</v>
      </c>
      <c r="N213" s="11">
        <f>L213/E213*100</f>
        <v>5.3238015617091214</v>
      </c>
      <c r="O213" s="12" t="str">
        <f>IF(N213&lt;10,"Low",IF(N213&lt;20,"Med","High"))</f>
        <v>Low</v>
      </c>
      <c r="P213" s="12">
        <f>sales*discount</f>
        <v>123.0831</v>
      </c>
      <c r="Q213" s="12">
        <f>sales-Discount_Values</f>
        <v>1635.2468999999999</v>
      </c>
      <c r="R213" s="12">
        <f>DATEDIF(order_date,delivery_date,"D")</f>
        <v>5</v>
      </c>
      <c r="S213" s="12"/>
    </row>
    <row r="214" spans="1:19" ht="14.25" customHeight="1" x14ac:dyDescent="0.35">
      <c r="A214" s="2" t="s">
        <v>2035</v>
      </c>
      <c r="B214" s="2">
        <v>102002</v>
      </c>
      <c r="C214" s="2" t="s">
        <v>41</v>
      </c>
      <c r="D214" s="2" t="s">
        <v>36</v>
      </c>
      <c r="E214" s="2">
        <v>4762.37</v>
      </c>
      <c r="F214" s="2">
        <v>0.19</v>
      </c>
      <c r="G214" s="2">
        <v>2</v>
      </c>
      <c r="H214" s="3">
        <v>45323</v>
      </c>
      <c r="I214" s="3">
        <v>45325</v>
      </c>
      <c r="J214" s="2" t="s">
        <v>31</v>
      </c>
      <c r="K214" s="2" t="s">
        <v>27</v>
      </c>
      <c r="L214" s="2">
        <v>253.69</v>
      </c>
      <c r="M214" s="2" t="s">
        <v>28</v>
      </c>
      <c r="N214" s="11">
        <f>L214/E214*100</f>
        <v>5.3269695550744691</v>
      </c>
      <c r="O214" s="12" t="str">
        <f>IF(N214&lt;10,"Low",IF(N214&lt;20,"Med","High"))</f>
        <v>Low</v>
      </c>
      <c r="P214" s="12">
        <f>sales*discount</f>
        <v>904.85029999999995</v>
      </c>
      <c r="Q214" s="12">
        <f>sales-Discount_Values</f>
        <v>3857.5196999999998</v>
      </c>
      <c r="R214" s="12">
        <f>DATEDIF(order_date,delivery_date,"D")</f>
        <v>2</v>
      </c>
      <c r="S214" s="12"/>
    </row>
    <row r="215" spans="1:19" ht="14.25" customHeight="1" x14ac:dyDescent="0.35">
      <c r="A215" s="2" t="s">
        <v>2757</v>
      </c>
      <c r="B215" s="2">
        <v>102724</v>
      </c>
      <c r="C215" s="2" t="s">
        <v>25</v>
      </c>
      <c r="D215" s="2" t="s">
        <v>33</v>
      </c>
      <c r="E215" s="2">
        <v>4764</v>
      </c>
      <c r="F215" s="2">
        <v>0.02</v>
      </c>
      <c r="G215" s="2">
        <v>9</v>
      </c>
      <c r="H215" s="3">
        <v>45108</v>
      </c>
      <c r="I215" s="3">
        <v>45109</v>
      </c>
      <c r="J215" s="2" t="s">
        <v>31</v>
      </c>
      <c r="K215" s="2" t="s">
        <v>22</v>
      </c>
      <c r="L215" s="2">
        <v>253.81</v>
      </c>
      <c r="M215" s="2" t="s">
        <v>17</v>
      </c>
      <c r="N215" s="11">
        <f>L215/E215*100</f>
        <v>5.3276658270361041</v>
      </c>
      <c r="O215" s="12" t="str">
        <f>IF(N215&lt;10,"Low",IF(N215&lt;20,"Med","High"))</f>
        <v>Low</v>
      </c>
      <c r="P215" s="12">
        <f>sales*discount</f>
        <v>95.28</v>
      </c>
      <c r="Q215" s="12">
        <f>sales-Discount_Values</f>
        <v>4668.72</v>
      </c>
      <c r="R215" s="12">
        <f>DATEDIF(order_date,delivery_date,"D")</f>
        <v>1</v>
      </c>
      <c r="S215" s="12"/>
    </row>
    <row r="216" spans="1:19" ht="14.25" customHeight="1" x14ac:dyDescent="0.35">
      <c r="A216" s="2" t="s">
        <v>14122</v>
      </c>
      <c r="B216" s="2">
        <v>114089</v>
      </c>
      <c r="C216" s="2" t="s">
        <v>13</v>
      </c>
      <c r="D216" s="2" t="s">
        <v>36</v>
      </c>
      <c r="E216" s="2">
        <v>3867.27</v>
      </c>
      <c r="F216" s="2">
        <v>0.48</v>
      </c>
      <c r="G216" s="2">
        <v>6</v>
      </c>
      <c r="H216" s="3">
        <v>45400</v>
      </c>
      <c r="I216" s="3">
        <v>45405</v>
      </c>
      <c r="J216" s="2" t="s">
        <v>15</v>
      </c>
      <c r="K216" s="2" t="s">
        <v>16</v>
      </c>
      <c r="L216" s="2">
        <v>206.25</v>
      </c>
      <c r="M216" s="2" t="s">
        <v>48</v>
      </c>
      <c r="N216" s="11">
        <f>L216/E216*100</f>
        <v>5.3332195579827628</v>
      </c>
      <c r="O216" s="12" t="str">
        <f>IF(N216&lt;10,"Low",IF(N216&lt;20,"Med","High"))</f>
        <v>Low</v>
      </c>
      <c r="P216" s="12">
        <f>sales*discount</f>
        <v>1856.2895999999998</v>
      </c>
      <c r="Q216" s="12">
        <f>sales-Discount_Values</f>
        <v>2010.9804000000001</v>
      </c>
      <c r="R216" s="12">
        <f>DATEDIF(order_date,delivery_date,"D")</f>
        <v>5</v>
      </c>
      <c r="S216" s="12"/>
    </row>
    <row r="217" spans="1:19" ht="14.25" customHeight="1" x14ac:dyDescent="0.35">
      <c r="A217" s="2" t="s">
        <v>12338</v>
      </c>
      <c r="B217" s="2">
        <v>112305</v>
      </c>
      <c r="C217" s="2" t="s">
        <v>13</v>
      </c>
      <c r="D217" s="2" t="s">
        <v>14</v>
      </c>
      <c r="E217" s="2">
        <v>1714.27</v>
      </c>
      <c r="F217" s="2">
        <v>0.17</v>
      </c>
      <c r="G217" s="2">
        <v>1</v>
      </c>
      <c r="H217" s="3">
        <v>45265</v>
      </c>
      <c r="I217" s="3">
        <v>45266</v>
      </c>
      <c r="J217" s="2" t="s">
        <v>21</v>
      </c>
      <c r="K217" s="2" t="s">
        <v>16</v>
      </c>
      <c r="L217" s="2">
        <v>91.45</v>
      </c>
      <c r="M217" s="2" t="s">
        <v>48</v>
      </c>
      <c r="N217" s="11">
        <f>L217/E217*100</f>
        <v>5.3346322341288133</v>
      </c>
      <c r="O217" s="12" t="str">
        <f>IF(N217&lt;10,"Low",IF(N217&lt;20,"Med","High"))</f>
        <v>Low</v>
      </c>
      <c r="P217" s="12">
        <f>sales*discount</f>
        <v>291.42590000000001</v>
      </c>
      <c r="Q217" s="12">
        <f>sales-Discount_Values</f>
        <v>1422.8441</v>
      </c>
      <c r="R217" s="12">
        <f>DATEDIF(order_date,delivery_date,"D")</f>
        <v>1</v>
      </c>
      <c r="S217" s="12"/>
    </row>
    <row r="218" spans="1:19" ht="14.25" customHeight="1" x14ac:dyDescent="0.35">
      <c r="A218" s="2" t="s">
        <v>3838</v>
      </c>
      <c r="B218" s="2">
        <v>103805</v>
      </c>
      <c r="C218" s="2" t="s">
        <v>41</v>
      </c>
      <c r="D218" s="2" t="s">
        <v>26</v>
      </c>
      <c r="E218" s="2">
        <v>1810.3</v>
      </c>
      <c r="F218" s="2">
        <v>0.15</v>
      </c>
      <c r="G218" s="2">
        <v>7</v>
      </c>
      <c r="H218" s="3">
        <v>45216</v>
      </c>
      <c r="I218" s="3">
        <v>45217</v>
      </c>
      <c r="J218" s="2" t="s">
        <v>31</v>
      </c>
      <c r="K218" s="2" t="s">
        <v>27</v>
      </c>
      <c r="L218" s="2">
        <v>96.67</v>
      </c>
      <c r="M218" s="2" t="s">
        <v>17</v>
      </c>
      <c r="N218" s="11">
        <f>L218/E218*100</f>
        <v>5.3399988952107389</v>
      </c>
      <c r="O218" s="12" t="str">
        <f>IF(N218&lt;10,"Low",IF(N218&lt;20,"Med","High"))</f>
        <v>Low</v>
      </c>
      <c r="P218" s="12">
        <f>sales*discount</f>
        <v>271.54499999999996</v>
      </c>
      <c r="Q218" s="12">
        <f>sales-Discount_Values</f>
        <v>1538.7550000000001</v>
      </c>
      <c r="R218" s="12">
        <f>DATEDIF(order_date,delivery_date,"D")</f>
        <v>1</v>
      </c>
      <c r="S218" s="12"/>
    </row>
    <row r="219" spans="1:19" ht="14.25" customHeight="1" x14ac:dyDescent="0.35">
      <c r="A219" s="2" t="s">
        <v>890</v>
      </c>
      <c r="B219" s="2">
        <v>100857</v>
      </c>
      <c r="C219" s="2" t="s">
        <v>13</v>
      </c>
      <c r="D219" s="2" t="s">
        <v>36</v>
      </c>
      <c r="E219" s="2">
        <v>173.4</v>
      </c>
      <c r="F219" s="2">
        <v>0.5</v>
      </c>
      <c r="G219" s="2">
        <v>4</v>
      </c>
      <c r="H219" s="3">
        <v>45314</v>
      </c>
      <c r="I219" s="3">
        <v>45315</v>
      </c>
      <c r="J219" s="2" t="s">
        <v>21</v>
      </c>
      <c r="K219" s="2" t="s">
        <v>27</v>
      </c>
      <c r="L219" s="2">
        <v>9.26</v>
      </c>
      <c r="M219" s="2" t="s">
        <v>34</v>
      </c>
      <c r="N219" s="11">
        <f>L219/E219*100</f>
        <v>5.3402537485582462</v>
      </c>
      <c r="O219" s="12" t="str">
        <f>IF(N219&lt;10,"Low",IF(N219&lt;20,"Med","High"))</f>
        <v>Low</v>
      </c>
      <c r="P219" s="12">
        <f>sales*discount</f>
        <v>86.7</v>
      </c>
      <c r="Q219" s="12">
        <f>sales-Discount_Values</f>
        <v>86.7</v>
      </c>
      <c r="R219" s="12">
        <f>DATEDIF(order_date,delivery_date,"D")</f>
        <v>1</v>
      </c>
      <c r="S219" s="12"/>
    </row>
    <row r="220" spans="1:19" ht="14.25" customHeight="1" x14ac:dyDescent="0.35">
      <c r="A220" s="2" t="s">
        <v>2151</v>
      </c>
      <c r="B220" s="2">
        <v>102118</v>
      </c>
      <c r="C220" s="2" t="s">
        <v>25</v>
      </c>
      <c r="D220" s="2" t="s">
        <v>36</v>
      </c>
      <c r="E220" s="2">
        <v>4561.96</v>
      </c>
      <c r="F220" s="2">
        <v>0.5</v>
      </c>
      <c r="G220" s="2">
        <v>1</v>
      </c>
      <c r="H220" s="3">
        <v>44984</v>
      </c>
      <c r="I220" s="3">
        <v>44985</v>
      </c>
      <c r="J220" s="2" t="s">
        <v>21</v>
      </c>
      <c r="K220" s="2" t="s">
        <v>22</v>
      </c>
      <c r="L220" s="2">
        <v>243.69</v>
      </c>
      <c r="M220" s="2" t="s">
        <v>48</v>
      </c>
      <c r="N220" s="11">
        <f>L220/E220*100</f>
        <v>5.3417829178686347</v>
      </c>
      <c r="O220" s="12" t="str">
        <f>IF(N220&lt;10,"Low",IF(N220&lt;20,"Med","High"))</f>
        <v>Low</v>
      </c>
      <c r="P220" s="12">
        <f>sales*discount</f>
        <v>2280.98</v>
      </c>
      <c r="Q220" s="12">
        <f>sales-Discount_Values</f>
        <v>2280.98</v>
      </c>
      <c r="R220" s="12">
        <f>DATEDIF(order_date,delivery_date,"D")</f>
        <v>1</v>
      </c>
      <c r="S220" s="12"/>
    </row>
    <row r="221" spans="1:19" ht="14.25" customHeight="1" x14ac:dyDescent="0.35">
      <c r="A221" s="2" t="s">
        <v>6421</v>
      </c>
      <c r="B221" s="2">
        <v>106388</v>
      </c>
      <c r="C221" s="2" t="s">
        <v>41</v>
      </c>
      <c r="D221" s="2" t="s">
        <v>26</v>
      </c>
      <c r="E221" s="2">
        <v>1240.57</v>
      </c>
      <c r="F221" s="2">
        <v>0.04</v>
      </c>
      <c r="G221" s="2">
        <v>5</v>
      </c>
      <c r="H221" s="3">
        <v>44965</v>
      </c>
      <c r="I221" s="3">
        <v>44971</v>
      </c>
      <c r="J221" s="2" t="s">
        <v>15</v>
      </c>
      <c r="K221" s="2" t="s">
        <v>16</v>
      </c>
      <c r="L221" s="2">
        <v>66.28</v>
      </c>
      <c r="M221" s="2" t="s">
        <v>17</v>
      </c>
      <c r="N221" s="11">
        <f>L221/E221*100</f>
        <v>5.3427053693060449</v>
      </c>
      <c r="O221" s="12" t="str">
        <f>IF(N221&lt;10,"Low",IF(N221&lt;20,"Med","High"))</f>
        <v>Low</v>
      </c>
      <c r="P221" s="12">
        <f>sales*discount</f>
        <v>49.622799999999998</v>
      </c>
      <c r="Q221" s="12">
        <f>sales-Discount_Values</f>
        <v>1190.9471999999998</v>
      </c>
      <c r="R221" s="12">
        <f>DATEDIF(order_date,delivery_date,"D")</f>
        <v>6</v>
      </c>
      <c r="S221" s="12"/>
    </row>
    <row r="222" spans="1:19" ht="14.25" customHeight="1" x14ac:dyDescent="0.35">
      <c r="A222" s="2" t="s">
        <v>8106</v>
      </c>
      <c r="B222" s="2">
        <v>108073</v>
      </c>
      <c r="C222" s="2" t="s">
        <v>41</v>
      </c>
      <c r="D222" s="2" t="s">
        <v>20</v>
      </c>
      <c r="E222" s="2">
        <v>3184.47</v>
      </c>
      <c r="F222" s="2">
        <v>7.0000000000000007E-2</v>
      </c>
      <c r="G222" s="2">
        <v>6</v>
      </c>
      <c r="H222" s="3">
        <v>45201</v>
      </c>
      <c r="I222" s="3">
        <v>45205</v>
      </c>
      <c r="J222" s="2" t="s">
        <v>31</v>
      </c>
      <c r="K222" s="2" t="s">
        <v>16</v>
      </c>
      <c r="L222" s="2">
        <v>170.16</v>
      </c>
      <c r="M222" s="2" t="s">
        <v>48</v>
      </c>
      <c r="N222" s="11">
        <f>L222/E222*100</f>
        <v>5.3434323450998127</v>
      </c>
      <c r="O222" s="12" t="str">
        <f>IF(N222&lt;10,"Low",IF(N222&lt;20,"Med","High"))</f>
        <v>Low</v>
      </c>
      <c r="P222" s="12">
        <f>sales*discount</f>
        <v>222.91290000000001</v>
      </c>
      <c r="Q222" s="12">
        <f>sales-Discount_Values</f>
        <v>2961.5571</v>
      </c>
      <c r="R222" s="12">
        <f>DATEDIF(order_date,delivery_date,"D")</f>
        <v>4</v>
      </c>
      <c r="S222" s="12"/>
    </row>
    <row r="223" spans="1:19" ht="14.25" customHeight="1" x14ac:dyDescent="0.35">
      <c r="A223" s="2" t="s">
        <v>4900</v>
      </c>
      <c r="B223" s="2">
        <v>104867</v>
      </c>
      <c r="C223" s="2" t="s">
        <v>13</v>
      </c>
      <c r="D223" s="2" t="s">
        <v>20</v>
      </c>
      <c r="E223" s="2">
        <v>196.93</v>
      </c>
      <c r="F223" s="2">
        <v>0.42</v>
      </c>
      <c r="G223" s="2">
        <v>1</v>
      </c>
      <c r="H223" s="3">
        <v>44959</v>
      </c>
      <c r="I223" s="3">
        <v>44963</v>
      </c>
      <c r="J223" s="2" t="s">
        <v>15</v>
      </c>
      <c r="K223" s="2" t="s">
        <v>16</v>
      </c>
      <c r="L223" s="2">
        <v>10.53</v>
      </c>
      <c r="M223" s="2" t="s">
        <v>39</v>
      </c>
      <c r="N223" s="11">
        <f>L223/E223*100</f>
        <v>5.347077641801655</v>
      </c>
      <c r="O223" s="12" t="str">
        <f>IF(N223&lt;10,"Low",IF(N223&lt;20,"Med","High"))</f>
        <v>Low</v>
      </c>
      <c r="P223" s="12">
        <f>sales*discount</f>
        <v>82.710599999999999</v>
      </c>
      <c r="Q223" s="12">
        <f>sales-Discount_Values</f>
        <v>114.21940000000001</v>
      </c>
      <c r="R223" s="12">
        <f>DATEDIF(order_date,delivery_date,"D")</f>
        <v>4</v>
      </c>
      <c r="S223" s="12"/>
    </row>
    <row r="224" spans="1:19" ht="14.25" customHeight="1" x14ac:dyDescent="0.35">
      <c r="A224" s="2" t="s">
        <v>5544</v>
      </c>
      <c r="B224" s="2">
        <v>105511</v>
      </c>
      <c r="C224" s="2" t="s">
        <v>41</v>
      </c>
      <c r="D224" s="2" t="s">
        <v>20</v>
      </c>
      <c r="E224" s="2">
        <v>2423.75</v>
      </c>
      <c r="F224" s="2">
        <v>0.24</v>
      </c>
      <c r="G224" s="2">
        <v>8</v>
      </c>
      <c r="H224" s="3">
        <v>45432</v>
      </c>
      <c r="I224" s="3">
        <v>45438</v>
      </c>
      <c r="J224" s="2" t="s">
        <v>21</v>
      </c>
      <c r="K224" s="2" t="s">
        <v>16</v>
      </c>
      <c r="L224" s="2">
        <v>129.63999999999999</v>
      </c>
      <c r="M224" s="2" t="s">
        <v>28</v>
      </c>
      <c r="N224" s="11">
        <f>L224/E224*100</f>
        <v>5.3487364620938624</v>
      </c>
      <c r="O224" s="12" t="str">
        <f>IF(N224&lt;10,"Low",IF(N224&lt;20,"Med","High"))</f>
        <v>Low</v>
      </c>
      <c r="P224" s="12">
        <f>sales*discount</f>
        <v>581.69999999999993</v>
      </c>
      <c r="Q224" s="12">
        <f>sales-Discount_Values</f>
        <v>1842.0500000000002</v>
      </c>
      <c r="R224" s="12">
        <f>DATEDIF(order_date,delivery_date,"D")</f>
        <v>6</v>
      </c>
      <c r="S224" s="12"/>
    </row>
    <row r="225" spans="1:19" ht="14.25" customHeight="1" x14ac:dyDescent="0.35">
      <c r="A225" s="2" t="s">
        <v>11341</v>
      </c>
      <c r="B225" s="2">
        <v>111308</v>
      </c>
      <c r="C225" s="2" t="s">
        <v>13</v>
      </c>
      <c r="D225" s="2" t="s">
        <v>14</v>
      </c>
      <c r="E225" s="2">
        <v>1073.8399999999999</v>
      </c>
      <c r="F225" s="2">
        <v>0.01</v>
      </c>
      <c r="G225" s="2">
        <v>8</v>
      </c>
      <c r="H225" s="3">
        <v>45590</v>
      </c>
      <c r="I225" s="3">
        <v>45594</v>
      </c>
      <c r="J225" s="2" t="s">
        <v>21</v>
      </c>
      <c r="K225" s="2" t="s">
        <v>16</v>
      </c>
      <c r="L225" s="2">
        <v>57.45</v>
      </c>
      <c r="M225" s="2" t="s">
        <v>23</v>
      </c>
      <c r="N225" s="11">
        <f>L225/E225*100</f>
        <v>5.3499590255531553</v>
      </c>
      <c r="O225" s="12" t="str">
        <f>IF(N225&lt;10,"Low",IF(N225&lt;20,"Med","High"))</f>
        <v>Low</v>
      </c>
      <c r="P225" s="12">
        <f>sales*discount</f>
        <v>10.738399999999999</v>
      </c>
      <c r="Q225" s="12">
        <f>sales-Discount_Values</f>
        <v>1063.1016</v>
      </c>
      <c r="R225" s="12">
        <f>DATEDIF(order_date,delivery_date,"D")</f>
        <v>4</v>
      </c>
      <c r="S225" s="12"/>
    </row>
    <row r="226" spans="1:19" ht="14.25" customHeight="1" x14ac:dyDescent="0.35">
      <c r="A226" s="2" t="s">
        <v>6872</v>
      </c>
      <c r="B226" s="2">
        <v>106839</v>
      </c>
      <c r="C226" s="2" t="s">
        <v>13</v>
      </c>
      <c r="D226" s="2" t="s">
        <v>33</v>
      </c>
      <c r="E226" s="2">
        <v>3758</v>
      </c>
      <c r="F226" s="2">
        <v>0.47</v>
      </c>
      <c r="G226" s="2">
        <v>8</v>
      </c>
      <c r="H226" s="3">
        <v>45624</v>
      </c>
      <c r="I226" s="3">
        <v>45625</v>
      </c>
      <c r="J226" s="2" t="s">
        <v>31</v>
      </c>
      <c r="K226" s="2" t="s">
        <v>16</v>
      </c>
      <c r="L226" s="2">
        <v>201.06</v>
      </c>
      <c r="M226" s="2" t="s">
        <v>23</v>
      </c>
      <c r="N226" s="11">
        <f>L226/E226*100</f>
        <v>5.3501862692921769</v>
      </c>
      <c r="O226" s="12" t="str">
        <f>IF(N226&lt;10,"Low",IF(N226&lt;20,"Med","High"))</f>
        <v>Low</v>
      </c>
      <c r="P226" s="12">
        <f>sales*discount</f>
        <v>1766.26</v>
      </c>
      <c r="Q226" s="12">
        <f>sales-Discount_Values</f>
        <v>1991.74</v>
      </c>
      <c r="R226" s="12">
        <f>DATEDIF(order_date,delivery_date,"D")</f>
        <v>1</v>
      </c>
      <c r="S226" s="12"/>
    </row>
    <row r="227" spans="1:19" ht="14.25" customHeight="1" x14ac:dyDescent="0.35">
      <c r="A227" s="2" t="s">
        <v>7912</v>
      </c>
      <c r="B227" s="2">
        <v>107879</v>
      </c>
      <c r="C227" s="2" t="s">
        <v>13</v>
      </c>
      <c r="D227" s="2" t="s">
        <v>33</v>
      </c>
      <c r="E227" s="2">
        <v>2890.91</v>
      </c>
      <c r="F227" s="2">
        <v>0.17</v>
      </c>
      <c r="G227" s="2">
        <v>4</v>
      </c>
      <c r="H227" s="3">
        <v>45049</v>
      </c>
      <c r="I227" s="3">
        <v>45054</v>
      </c>
      <c r="J227" s="2" t="s">
        <v>31</v>
      </c>
      <c r="K227" s="2" t="s">
        <v>22</v>
      </c>
      <c r="L227" s="2">
        <v>154.71</v>
      </c>
      <c r="M227" s="2" t="s">
        <v>17</v>
      </c>
      <c r="N227" s="11">
        <f>L227/E227*100</f>
        <v>5.3516020906911672</v>
      </c>
      <c r="O227" s="12" t="str">
        <f>IF(N227&lt;10,"Low",IF(N227&lt;20,"Med","High"))</f>
        <v>Low</v>
      </c>
      <c r="P227" s="12">
        <f>sales*discount</f>
        <v>491.4547</v>
      </c>
      <c r="Q227" s="12">
        <f>sales-Discount_Values</f>
        <v>2399.4552999999996</v>
      </c>
      <c r="R227" s="12">
        <f>DATEDIF(order_date,delivery_date,"D")</f>
        <v>5</v>
      </c>
      <c r="S227" s="12"/>
    </row>
    <row r="228" spans="1:19" ht="14.25" customHeight="1" x14ac:dyDescent="0.35">
      <c r="A228" s="2" t="s">
        <v>10977</v>
      </c>
      <c r="B228" s="2">
        <v>110944</v>
      </c>
      <c r="C228" s="2" t="s">
        <v>13</v>
      </c>
      <c r="D228" s="2" t="s">
        <v>20</v>
      </c>
      <c r="E228" s="2">
        <v>4501.26</v>
      </c>
      <c r="F228" s="2">
        <v>0.18</v>
      </c>
      <c r="G228" s="2">
        <v>2</v>
      </c>
      <c r="H228" s="3">
        <v>45576</v>
      </c>
      <c r="I228" s="3">
        <v>45580</v>
      </c>
      <c r="J228" s="2" t="s">
        <v>21</v>
      </c>
      <c r="K228" s="2" t="s">
        <v>16</v>
      </c>
      <c r="L228" s="2">
        <v>240.96</v>
      </c>
      <c r="M228" s="2" t="s">
        <v>17</v>
      </c>
      <c r="N228" s="11">
        <f>L228/E228*100</f>
        <v>5.3531677796883539</v>
      </c>
      <c r="O228" s="12" t="str">
        <f>IF(N228&lt;10,"Low",IF(N228&lt;20,"Med","High"))</f>
        <v>Low</v>
      </c>
      <c r="P228" s="12">
        <f>sales*discount</f>
        <v>810.22680000000003</v>
      </c>
      <c r="Q228" s="12">
        <f>sales-Discount_Values</f>
        <v>3691.0332000000003</v>
      </c>
      <c r="R228" s="12">
        <f>DATEDIF(order_date,delivery_date,"D")</f>
        <v>4</v>
      </c>
      <c r="S228" s="12"/>
    </row>
    <row r="229" spans="1:19" ht="14.25" customHeight="1" x14ac:dyDescent="0.35">
      <c r="A229" s="2" t="s">
        <v>11461</v>
      </c>
      <c r="B229" s="2">
        <v>111428</v>
      </c>
      <c r="C229" s="2" t="s">
        <v>19</v>
      </c>
      <c r="D229" s="2" t="s">
        <v>36</v>
      </c>
      <c r="E229" s="2">
        <v>2596.11</v>
      </c>
      <c r="F229" s="2">
        <v>0.13</v>
      </c>
      <c r="G229" s="2">
        <v>6</v>
      </c>
      <c r="H229" s="3">
        <v>45125</v>
      </c>
      <c r="I229" s="3">
        <v>45132</v>
      </c>
      <c r="J229" s="2" t="s">
        <v>21</v>
      </c>
      <c r="K229" s="2" t="s">
        <v>22</v>
      </c>
      <c r="L229" s="2">
        <v>139</v>
      </c>
      <c r="M229" s="2" t="s">
        <v>39</v>
      </c>
      <c r="N229" s="11">
        <f>L229/E229*100</f>
        <v>5.3541644999634066</v>
      </c>
      <c r="O229" s="12" t="str">
        <f>IF(N229&lt;10,"Low",IF(N229&lt;20,"Med","High"))</f>
        <v>Low</v>
      </c>
      <c r="P229" s="12">
        <f>sales*discount</f>
        <v>337.49430000000001</v>
      </c>
      <c r="Q229" s="12">
        <f>sales-Discount_Values</f>
        <v>2258.6157000000003</v>
      </c>
      <c r="R229" s="12">
        <f>DATEDIF(order_date,delivery_date,"D")</f>
        <v>7</v>
      </c>
      <c r="S229" s="12"/>
    </row>
    <row r="230" spans="1:19" ht="14.25" customHeight="1" x14ac:dyDescent="0.35">
      <c r="A230" s="2" t="s">
        <v>8866</v>
      </c>
      <c r="B230" s="2">
        <v>108833</v>
      </c>
      <c r="C230" s="2" t="s">
        <v>19</v>
      </c>
      <c r="D230" s="2" t="s">
        <v>26</v>
      </c>
      <c r="E230" s="2">
        <v>4237.32</v>
      </c>
      <c r="F230" s="2">
        <v>0.48</v>
      </c>
      <c r="G230" s="2">
        <v>8</v>
      </c>
      <c r="H230" s="3">
        <v>45613</v>
      </c>
      <c r="I230" s="3">
        <v>45617</v>
      </c>
      <c r="J230" s="2" t="s">
        <v>21</v>
      </c>
      <c r="K230" s="2" t="s">
        <v>16</v>
      </c>
      <c r="L230" s="2">
        <v>226.95</v>
      </c>
      <c r="M230" s="2" t="s">
        <v>28</v>
      </c>
      <c r="N230" s="11">
        <f>L230/E230*100</f>
        <v>5.3559797230324824</v>
      </c>
      <c r="O230" s="12" t="str">
        <f>IF(N230&lt;10,"Low",IF(N230&lt;20,"Med","High"))</f>
        <v>Low</v>
      </c>
      <c r="P230" s="12">
        <f>sales*discount</f>
        <v>2033.9135999999999</v>
      </c>
      <c r="Q230" s="12">
        <f>sales-Discount_Values</f>
        <v>2203.4063999999998</v>
      </c>
      <c r="R230" s="12">
        <f>DATEDIF(order_date,delivery_date,"D")</f>
        <v>4</v>
      </c>
      <c r="S230" s="12"/>
    </row>
    <row r="231" spans="1:19" ht="14.25" customHeight="1" x14ac:dyDescent="0.35">
      <c r="A231" s="2" t="s">
        <v>6265</v>
      </c>
      <c r="B231" s="2">
        <v>106232</v>
      </c>
      <c r="C231" s="2" t="s">
        <v>19</v>
      </c>
      <c r="D231" s="2" t="s">
        <v>14</v>
      </c>
      <c r="E231" s="2">
        <v>4163.8599999999997</v>
      </c>
      <c r="F231" s="2">
        <v>0.22</v>
      </c>
      <c r="G231" s="2">
        <v>4</v>
      </c>
      <c r="H231" s="3">
        <v>45270</v>
      </c>
      <c r="I231" s="3">
        <v>45275</v>
      </c>
      <c r="J231" s="2" t="s">
        <v>31</v>
      </c>
      <c r="K231" s="2" t="s">
        <v>22</v>
      </c>
      <c r="L231" s="2">
        <v>223.19</v>
      </c>
      <c r="M231" s="2" t="s">
        <v>34</v>
      </c>
      <c r="N231" s="11">
        <f>L231/E231*100</f>
        <v>5.3601706109235181</v>
      </c>
      <c r="O231" s="12" t="str">
        <f>IF(N231&lt;10,"Low",IF(N231&lt;20,"Med","High"))</f>
        <v>Low</v>
      </c>
      <c r="P231" s="12">
        <f>sales*discount</f>
        <v>916.04919999999993</v>
      </c>
      <c r="Q231" s="12">
        <f>sales-Discount_Values</f>
        <v>3247.8107999999997</v>
      </c>
      <c r="R231" s="12">
        <f>DATEDIF(order_date,delivery_date,"D")</f>
        <v>5</v>
      </c>
      <c r="S231" s="12"/>
    </row>
    <row r="232" spans="1:19" ht="14.25" customHeight="1" x14ac:dyDescent="0.35">
      <c r="A232" s="2" t="s">
        <v>13553</v>
      </c>
      <c r="B232" s="2">
        <v>113520</v>
      </c>
      <c r="C232" s="2" t="s">
        <v>25</v>
      </c>
      <c r="D232" s="2" t="s">
        <v>14</v>
      </c>
      <c r="E232" s="2">
        <v>990.97</v>
      </c>
      <c r="F232" s="2">
        <v>0.35</v>
      </c>
      <c r="G232" s="2">
        <v>9</v>
      </c>
      <c r="H232" s="3">
        <v>45186</v>
      </c>
      <c r="I232" s="3">
        <v>45191</v>
      </c>
      <c r="J232" s="2" t="s">
        <v>15</v>
      </c>
      <c r="K232" s="2" t="s">
        <v>22</v>
      </c>
      <c r="L232" s="2">
        <v>53.13</v>
      </c>
      <c r="M232" s="2" t="s">
        <v>48</v>
      </c>
      <c r="N232" s="11">
        <f>L232/E232*100</f>
        <v>5.3614135644873206</v>
      </c>
      <c r="O232" s="12" t="str">
        <f>IF(N232&lt;10,"Low",IF(N232&lt;20,"Med","High"))</f>
        <v>Low</v>
      </c>
      <c r="P232" s="12">
        <f>sales*discount</f>
        <v>346.83949999999999</v>
      </c>
      <c r="Q232" s="12">
        <f>sales-Discount_Values</f>
        <v>644.13049999999998</v>
      </c>
      <c r="R232" s="12">
        <f>DATEDIF(order_date,delivery_date,"D")</f>
        <v>5</v>
      </c>
      <c r="S232" s="12"/>
    </row>
    <row r="233" spans="1:19" ht="14.25" customHeight="1" x14ac:dyDescent="0.35">
      <c r="A233" s="2" t="s">
        <v>14713</v>
      </c>
      <c r="B233" s="2">
        <v>114680</v>
      </c>
      <c r="C233" s="2" t="s">
        <v>19</v>
      </c>
      <c r="D233" s="2" t="s">
        <v>26</v>
      </c>
      <c r="E233" s="2">
        <v>513.95000000000005</v>
      </c>
      <c r="F233" s="2">
        <v>0.41</v>
      </c>
      <c r="G233" s="2">
        <v>6</v>
      </c>
      <c r="H233" s="3">
        <v>45354</v>
      </c>
      <c r="I233" s="3">
        <v>45361</v>
      </c>
      <c r="J233" s="2" t="s">
        <v>21</v>
      </c>
      <c r="K233" s="2" t="s">
        <v>27</v>
      </c>
      <c r="L233" s="2">
        <v>27.57</v>
      </c>
      <c r="M233" s="2" t="s">
        <v>48</v>
      </c>
      <c r="N233" s="11">
        <f>L233/E233*100</f>
        <v>5.3643350520478634</v>
      </c>
      <c r="O233" s="12" t="str">
        <f>IF(N233&lt;10,"Low",IF(N233&lt;20,"Med","High"))</f>
        <v>Low</v>
      </c>
      <c r="P233" s="12">
        <f>sales*discount</f>
        <v>210.71950000000001</v>
      </c>
      <c r="Q233" s="12">
        <f>sales-Discount_Values</f>
        <v>303.23050000000001</v>
      </c>
      <c r="R233" s="12">
        <f>DATEDIF(order_date,delivery_date,"D")</f>
        <v>7</v>
      </c>
      <c r="S233" s="12"/>
    </row>
    <row r="234" spans="1:19" ht="14.25" customHeight="1" x14ac:dyDescent="0.35">
      <c r="A234" s="2" t="s">
        <v>9338</v>
      </c>
      <c r="B234" s="2">
        <v>109305</v>
      </c>
      <c r="C234" s="2" t="s">
        <v>19</v>
      </c>
      <c r="D234" s="2" t="s">
        <v>36</v>
      </c>
      <c r="E234" s="2">
        <v>4705.49</v>
      </c>
      <c r="F234" s="2">
        <v>0.24</v>
      </c>
      <c r="G234" s="2">
        <v>5</v>
      </c>
      <c r="H234" s="3">
        <v>45232</v>
      </c>
      <c r="I234" s="3">
        <v>45233</v>
      </c>
      <c r="J234" s="2" t="s">
        <v>21</v>
      </c>
      <c r="K234" s="2" t="s">
        <v>22</v>
      </c>
      <c r="L234" s="2">
        <v>252.42</v>
      </c>
      <c r="M234" s="2" t="s">
        <v>34</v>
      </c>
      <c r="N234" s="11">
        <f>L234/E234*100</f>
        <v>5.3643722545367218</v>
      </c>
      <c r="O234" s="12" t="str">
        <f>IF(N234&lt;10,"Low",IF(N234&lt;20,"Med","High"))</f>
        <v>Low</v>
      </c>
      <c r="P234" s="12">
        <f>sales*discount</f>
        <v>1129.3175999999999</v>
      </c>
      <c r="Q234" s="12">
        <f>sales-Discount_Values</f>
        <v>3576.1723999999999</v>
      </c>
      <c r="R234" s="12">
        <f>DATEDIF(order_date,delivery_date,"D")</f>
        <v>1</v>
      </c>
      <c r="S234" s="12"/>
    </row>
    <row r="235" spans="1:19" ht="14.25" customHeight="1" x14ac:dyDescent="0.35">
      <c r="A235" s="2" t="s">
        <v>2370</v>
      </c>
      <c r="B235" s="2">
        <v>102337</v>
      </c>
      <c r="C235" s="2" t="s">
        <v>41</v>
      </c>
      <c r="D235" s="2" t="s">
        <v>33</v>
      </c>
      <c r="E235" s="2">
        <v>1484.46</v>
      </c>
      <c r="F235" s="2">
        <v>7.0000000000000007E-2</v>
      </c>
      <c r="G235" s="2">
        <v>6</v>
      </c>
      <c r="H235" s="3">
        <v>45558</v>
      </c>
      <c r="I235" s="3">
        <v>45559</v>
      </c>
      <c r="J235" s="2" t="s">
        <v>15</v>
      </c>
      <c r="K235" s="2" t="s">
        <v>16</v>
      </c>
      <c r="L235" s="2">
        <v>79.64</v>
      </c>
      <c r="M235" s="2" t="s">
        <v>23</v>
      </c>
      <c r="N235" s="11">
        <f>L235/E235*100</f>
        <v>5.3649138407232257</v>
      </c>
      <c r="O235" s="12" t="str">
        <f>IF(N235&lt;10,"Low",IF(N235&lt;20,"Med","High"))</f>
        <v>Low</v>
      </c>
      <c r="P235" s="12">
        <f>sales*discount</f>
        <v>103.91220000000001</v>
      </c>
      <c r="Q235" s="12">
        <f>sales-Discount_Values</f>
        <v>1380.5478000000001</v>
      </c>
      <c r="R235" s="12">
        <f>DATEDIF(order_date,delivery_date,"D")</f>
        <v>1</v>
      </c>
      <c r="S235" s="12"/>
    </row>
    <row r="236" spans="1:19" ht="14.25" customHeight="1" x14ac:dyDescent="0.35">
      <c r="A236" s="2" t="s">
        <v>12519</v>
      </c>
      <c r="B236" s="2">
        <v>112486</v>
      </c>
      <c r="C236" s="2" t="s">
        <v>41</v>
      </c>
      <c r="D236" s="2" t="s">
        <v>26</v>
      </c>
      <c r="E236" s="2">
        <v>4399.92</v>
      </c>
      <c r="F236" s="2">
        <v>0.21</v>
      </c>
      <c r="G236" s="2">
        <v>1</v>
      </c>
      <c r="H236" s="3">
        <v>45532</v>
      </c>
      <c r="I236" s="3">
        <v>45534</v>
      </c>
      <c r="J236" s="2" t="s">
        <v>21</v>
      </c>
      <c r="K236" s="2" t="s">
        <v>27</v>
      </c>
      <c r="L236" s="2">
        <v>236.13</v>
      </c>
      <c r="M236" s="2" t="s">
        <v>23</v>
      </c>
      <c r="N236" s="11">
        <f>L236/E236*100</f>
        <v>5.3666884852451862</v>
      </c>
      <c r="O236" s="12" t="str">
        <f>IF(N236&lt;10,"Low",IF(N236&lt;20,"Med","High"))</f>
        <v>Low</v>
      </c>
      <c r="P236" s="12">
        <f>sales*discount</f>
        <v>923.98320000000001</v>
      </c>
      <c r="Q236" s="12">
        <f>sales-Discount_Values</f>
        <v>3475.9367999999999</v>
      </c>
      <c r="R236" s="12">
        <f>DATEDIF(order_date,delivery_date,"D")</f>
        <v>2</v>
      </c>
      <c r="S236" s="12"/>
    </row>
    <row r="237" spans="1:19" ht="14.25" customHeight="1" x14ac:dyDescent="0.35">
      <c r="A237" s="2" t="s">
        <v>12120</v>
      </c>
      <c r="B237" s="2">
        <v>112087</v>
      </c>
      <c r="C237" s="2" t="s">
        <v>41</v>
      </c>
      <c r="D237" s="2" t="s">
        <v>20</v>
      </c>
      <c r="E237" s="2">
        <v>2497.9899999999998</v>
      </c>
      <c r="F237" s="2">
        <v>0.13</v>
      </c>
      <c r="G237" s="2">
        <v>3</v>
      </c>
      <c r="H237" s="3">
        <v>45238</v>
      </c>
      <c r="I237" s="3">
        <v>45245</v>
      </c>
      <c r="J237" s="2" t="s">
        <v>15</v>
      </c>
      <c r="K237" s="2" t="s">
        <v>16</v>
      </c>
      <c r="L237" s="2">
        <v>134.13999999999999</v>
      </c>
      <c r="M237" s="2" t="s">
        <v>39</v>
      </c>
      <c r="N237" s="11">
        <f>L237/E237*100</f>
        <v>5.3699174136005352</v>
      </c>
      <c r="O237" s="12" t="str">
        <f>IF(N237&lt;10,"Low",IF(N237&lt;20,"Med","High"))</f>
        <v>Low</v>
      </c>
      <c r="P237" s="12">
        <f>sales*discount</f>
        <v>324.73869999999999</v>
      </c>
      <c r="Q237" s="12">
        <f>sales-Discount_Values</f>
        <v>2173.2512999999999</v>
      </c>
      <c r="R237" s="12">
        <f>DATEDIF(order_date,delivery_date,"D")</f>
        <v>7</v>
      </c>
      <c r="S237" s="12"/>
    </row>
    <row r="238" spans="1:19" ht="14.25" customHeight="1" x14ac:dyDescent="0.35">
      <c r="A238" s="2" t="s">
        <v>7427</v>
      </c>
      <c r="B238" s="2">
        <v>107394</v>
      </c>
      <c r="C238" s="2" t="s">
        <v>13</v>
      </c>
      <c r="D238" s="2" t="s">
        <v>14</v>
      </c>
      <c r="E238" s="2">
        <v>4217.43</v>
      </c>
      <c r="F238" s="2">
        <v>0.34</v>
      </c>
      <c r="G238" s="2">
        <v>8</v>
      </c>
      <c r="H238" s="3">
        <v>45401</v>
      </c>
      <c r="I238" s="3">
        <v>45406</v>
      </c>
      <c r="J238" s="2" t="s">
        <v>31</v>
      </c>
      <c r="K238" s="2" t="s">
        <v>16</v>
      </c>
      <c r="L238" s="2">
        <v>226.49</v>
      </c>
      <c r="M238" s="2" t="s">
        <v>23</v>
      </c>
      <c r="N238" s="11">
        <f>L238/E238*100</f>
        <v>5.3703321691172112</v>
      </c>
      <c r="O238" s="12" t="str">
        <f>IF(N238&lt;10,"Low",IF(N238&lt;20,"Med","High"))</f>
        <v>Low</v>
      </c>
      <c r="P238" s="12">
        <f>sales*discount</f>
        <v>1433.9262000000001</v>
      </c>
      <c r="Q238" s="12">
        <f>sales-Discount_Values</f>
        <v>2783.5038000000004</v>
      </c>
      <c r="R238" s="12">
        <f>DATEDIF(order_date,delivery_date,"D")</f>
        <v>5</v>
      </c>
      <c r="S238" s="12"/>
    </row>
    <row r="239" spans="1:19" ht="14.25" customHeight="1" x14ac:dyDescent="0.35">
      <c r="A239" s="2" t="s">
        <v>5156</v>
      </c>
      <c r="B239" s="2">
        <v>105123</v>
      </c>
      <c r="C239" s="2" t="s">
        <v>41</v>
      </c>
      <c r="D239" s="2" t="s">
        <v>14</v>
      </c>
      <c r="E239" s="2">
        <v>3656.77</v>
      </c>
      <c r="F239" s="2">
        <v>0.16</v>
      </c>
      <c r="G239" s="2">
        <v>2</v>
      </c>
      <c r="H239" s="3">
        <v>45229</v>
      </c>
      <c r="I239" s="3">
        <v>45234</v>
      </c>
      <c r="J239" s="2" t="s">
        <v>15</v>
      </c>
      <c r="K239" s="2" t="s">
        <v>22</v>
      </c>
      <c r="L239" s="2">
        <v>196.44</v>
      </c>
      <c r="M239" s="2" t="s">
        <v>48</v>
      </c>
      <c r="N239" s="11">
        <f>L239/E239*100</f>
        <v>5.3719539374912832</v>
      </c>
      <c r="O239" s="12" t="str">
        <f>IF(N239&lt;10,"Low",IF(N239&lt;20,"Med","High"))</f>
        <v>Low</v>
      </c>
      <c r="P239" s="12">
        <f>sales*discount</f>
        <v>585.08320000000003</v>
      </c>
      <c r="Q239" s="12">
        <f>sales-Discount_Values</f>
        <v>3071.6867999999999</v>
      </c>
      <c r="R239" s="12">
        <f>DATEDIF(order_date,delivery_date,"D")</f>
        <v>5</v>
      </c>
      <c r="S239" s="12"/>
    </row>
    <row r="240" spans="1:19" ht="14.25" customHeight="1" x14ac:dyDescent="0.35">
      <c r="A240" s="2" t="s">
        <v>6376</v>
      </c>
      <c r="B240" s="2">
        <v>106343</v>
      </c>
      <c r="C240" s="2" t="s">
        <v>41</v>
      </c>
      <c r="D240" s="2" t="s">
        <v>36</v>
      </c>
      <c r="E240" s="2">
        <v>3140.71</v>
      </c>
      <c r="F240" s="2">
        <v>0.16</v>
      </c>
      <c r="G240" s="2">
        <v>3</v>
      </c>
      <c r="H240" s="3">
        <v>45071</v>
      </c>
      <c r="I240" s="3">
        <v>45074</v>
      </c>
      <c r="J240" s="2" t="s">
        <v>21</v>
      </c>
      <c r="K240" s="2" t="s">
        <v>16</v>
      </c>
      <c r="L240" s="2">
        <v>168.73</v>
      </c>
      <c r="M240" s="2" t="s">
        <v>48</v>
      </c>
      <c r="N240" s="11">
        <f>L240/E240*100</f>
        <v>5.3723521114652417</v>
      </c>
      <c r="O240" s="12" t="str">
        <f>IF(N240&lt;10,"Low",IF(N240&lt;20,"Med","High"))</f>
        <v>Low</v>
      </c>
      <c r="P240" s="12">
        <f>sales*discount</f>
        <v>502.5136</v>
      </c>
      <c r="Q240" s="12">
        <f>sales-Discount_Values</f>
        <v>2638.1963999999998</v>
      </c>
      <c r="R240" s="12">
        <f>DATEDIF(order_date,delivery_date,"D")</f>
        <v>3</v>
      </c>
      <c r="S240" s="12"/>
    </row>
    <row r="241" spans="1:19" ht="14.25" customHeight="1" x14ac:dyDescent="0.35">
      <c r="A241" s="2" t="s">
        <v>6187</v>
      </c>
      <c r="B241" s="2">
        <v>106154</v>
      </c>
      <c r="C241" s="2" t="s">
        <v>41</v>
      </c>
      <c r="D241" s="2" t="s">
        <v>20</v>
      </c>
      <c r="E241" s="2">
        <v>4368.96</v>
      </c>
      <c r="F241" s="2">
        <v>0.15</v>
      </c>
      <c r="G241" s="2">
        <v>3</v>
      </c>
      <c r="H241" s="3">
        <v>45494</v>
      </c>
      <c r="I241" s="3">
        <v>45496</v>
      </c>
      <c r="J241" s="2" t="s">
        <v>15</v>
      </c>
      <c r="K241" s="2" t="s">
        <v>16</v>
      </c>
      <c r="L241" s="2">
        <v>234.74</v>
      </c>
      <c r="M241" s="2" t="s">
        <v>17</v>
      </c>
      <c r="N241" s="11">
        <f>L241/E241*100</f>
        <v>5.3729033911960746</v>
      </c>
      <c r="O241" s="12" t="str">
        <f>IF(N241&lt;10,"Low",IF(N241&lt;20,"Med","High"))</f>
        <v>Low</v>
      </c>
      <c r="P241" s="12">
        <f>sales*discount</f>
        <v>655.34399999999994</v>
      </c>
      <c r="Q241" s="12">
        <f>sales-Discount_Values</f>
        <v>3713.616</v>
      </c>
      <c r="R241" s="12">
        <f>DATEDIF(order_date,delivery_date,"D")</f>
        <v>2</v>
      </c>
      <c r="S241" s="12"/>
    </row>
    <row r="242" spans="1:19" ht="14.25" customHeight="1" x14ac:dyDescent="0.35">
      <c r="A242" s="2" t="s">
        <v>8749</v>
      </c>
      <c r="B242" s="2">
        <v>108716</v>
      </c>
      <c r="C242" s="2" t="s">
        <v>25</v>
      </c>
      <c r="D242" s="2" t="s">
        <v>20</v>
      </c>
      <c r="E242" s="2">
        <v>2943.58</v>
      </c>
      <c r="F242" s="2">
        <v>7.0000000000000007E-2</v>
      </c>
      <c r="G242" s="2">
        <v>1</v>
      </c>
      <c r="H242" s="3">
        <v>45100</v>
      </c>
      <c r="I242" s="3">
        <v>45106</v>
      </c>
      <c r="J242" s="2" t="s">
        <v>31</v>
      </c>
      <c r="K242" s="2" t="s">
        <v>16</v>
      </c>
      <c r="L242" s="2">
        <v>158.18</v>
      </c>
      <c r="M242" s="2" t="s">
        <v>23</v>
      </c>
      <c r="N242" s="11">
        <f>L242/E242*100</f>
        <v>5.3737285889970714</v>
      </c>
      <c r="O242" s="12" t="str">
        <f>IF(N242&lt;10,"Low",IF(N242&lt;20,"Med","High"))</f>
        <v>Low</v>
      </c>
      <c r="P242" s="12">
        <f>sales*discount</f>
        <v>206.0506</v>
      </c>
      <c r="Q242" s="12">
        <f>sales-Discount_Values</f>
        <v>2737.5293999999999</v>
      </c>
      <c r="R242" s="12">
        <f>DATEDIF(order_date,delivery_date,"D")</f>
        <v>6</v>
      </c>
      <c r="S242" s="12"/>
    </row>
    <row r="243" spans="1:19" ht="14.25" customHeight="1" x14ac:dyDescent="0.35">
      <c r="A243" s="2" t="s">
        <v>2019</v>
      </c>
      <c r="B243" s="2">
        <v>101986</v>
      </c>
      <c r="C243" s="2" t="s">
        <v>41</v>
      </c>
      <c r="D243" s="2" t="s">
        <v>14</v>
      </c>
      <c r="E243" s="2">
        <v>4812.54</v>
      </c>
      <c r="F243" s="2">
        <v>0.17</v>
      </c>
      <c r="G243" s="2">
        <v>2</v>
      </c>
      <c r="H243" s="3">
        <v>44976</v>
      </c>
      <c r="I243" s="3">
        <v>44977</v>
      </c>
      <c r="J243" s="2" t="s">
        <v>15</v>
      </c>
      <c r="K243" s="2" t="s">
        <v>16</v>
      </c>
      <c r="L243" s="2">
        <v>258.69</v>
      </c>
      <c r="M243" s="2" t="s">
        <v>48</v>
      </c>
      <c r="N243" s="11">
        <f>L243/E243*100</f>
        <v>5.3753319452929222</v>
      </c>
      <c r="O243" s="12" t="str">
        <f>IF(N243&lt;10,"Low",IF(N243&lt;20,"Med","High"))</f>
        <v>Low</v>
      </c>
      <c r="P243" s="12">
        <f>sales*discount</f>
        <v>818.1318</v>
      </c>
      <c r="Q243" s="12">
        <f>sales-Discount_Values</f>
        <v>3994.4081999999999</v>
      </c>
      <c r="R243" s="12">
        <f>DATEDIF(order_date,delivery_date,"D")</f>
        <v>1</v>
      </c>
      <c r="S243" s="12"/>
    </row>
    <row r="244" spans="1:19" ht="14.25" customHeight="1" x14ac:dyDescent="0.35">
      <c r="A244" s="2" t="s">
        <v>8369</v>
      </c>
      <c r="B244" s="2">
        <v>108336</v>
      </c>
      <c r="C244" s="2" t="s">
        <v>19</v>
      </c>
      <c r="D244" s="2" t="s">
        <v>33</v>
      </c>
      <c r="E244" s="2">
        <v>1646.69</v>
      </c>
      <c r="F244" s="2">
        <v>0.04</v>
      </c>
      <c r="G244" s="2">
        <v>5</v>
      </c>
      <c r="H244" s="3">
        <v>45548</v>
      </c>
      <c r="I244" s="3">
        <v>45551</v>
      </c>
      <c r="J244" s="2" t="s">
        <v>31</v>
      </c>
      <c r="K244" s="2" t="s">
        <v>22</v>
      </c>
      <c r="L244" s="2">
        <v>88.53</v>
      </c>
      <c r="M244" s="2" t="s">
        <v>23</v>
      </c>
      <c r="N244" s="11">
        <f>L244/E244*100</f>
        <v>5.3762396079407786</v>
      </c>
      <c r="O244" s="12" t="str">
        <f>IF(N244&lt;10,"Low",IF(N244&lt;20,"Med","High"))</f>
        <v>Low</v>
      </c>
      <c r="P244" s="12">
        <f>sales*discount</f>
        <v>65.86760000000001</v>
      </c>
      <c r="Q244" s="12">
        <f>sales-Discount_Values</f>
        <v>1580.8224</v>
      </c>
      <c r="R244" s="12">
        <f>DATEDIF(order_date,delivery_date,"D")</f>
        <v>3</v>
      </c>
      <c r="S244" s="12"/>
    </row>
    <row r="245" spans="1:19" ht="14.25" customHeight="1" x14ac:dyDescent="0.35">
      <c r="A245" s="2" t="s">
        <v>10689</v>
      </c>
      <c r="B245" s="2">
        <v>110656</v>
      </c>
      <c r="C245" s="2" t="s">
        <v>13</v>
      </c>
      <c r="D245" s="2" t="s">
        <v>36</v>
      </c>
      <c r="E245" s="2">
        <v>4191.3999999999996</v>
      </c>
      <c r="F245" s="2">
        <v>0.09</v>
      </c>
      <c r="G245" s="2">
        <v>6</v>
      </c>
      <c r="H245" s="3">
        <v>45132</v>
      </c>
      <c r="I245" s="3">
        <v>45133</v>
      </c>
      <c r="J245" s="2" t="s">
        <v>21</v>
      </c>
      <c r="K245" s="2" t="s">
        <v>16</v>
      </c>
      <c r="L245" s="2">
        <v>225.6</v>
      </c>
      <c r="M245" s="2" t="s">
        <v>34</v>
      </c>
      <c r="N245" s="11">
        <f>L245/E245*100</f>
        <v>5.3824497781170972</v>
      </c>
      <c r="O245" s="12" t="str">
        <f>IF(N245&lt;10,"Low",IF(N245&lt;20,"Med","High"))</f>
        <v>Low</v>
      </c>
      <c r="P245" s="12">
        <f>sales*discount</f>
        <v>377.22599999999994</v>
      </c>
      <c r="Q245" s="12">
        <f>sales-Discount_Values</f>
        <v>3814.1739999999995</v>
      </c>
      <c r="R245" s="12">
        <f>DATEDIF(order_date,delivery_date,"D")</f>
        <v>1</v>
      </c>
      <c r="S245" s="12"/>
    </row>
    <row r="246" spans="1:19" ht="14.25" customHeight="1" x14ac:dyDescent="0.35">
      <c r="A246" s="2" t="s">
        <v>10192</v>
      </c>
      <c r="B246" s="2">
        <v>110159</v>
      </c>
      <c r="C246" s="2" t="s">
        <v>41</v>
      </c>
      <c r="D246" s="2" t="s">
        <v>26</v>
      </c>
      <c r="E246" s="2">
        <v>3945.35</v>
      </c>
      <c r="F246" s="2">
        <v>0.23</v>
      </c>
      <c r="G246" s="2">
        <v>6</v>
      </c>
      <c r="H246" s="3">
        <v>45422</v>
      </c>
      <c r="I246" s="3">
        <v>45429</v>
      </c>
      <c r="J246" s="2" t="s">
        <v>21</v>
      </c>
      <c r="K246" s="2" t="s">
        <v>22</v>
      </c>
      <c r="L246" s="2">
        <v>212.64</v>
      </c>
      <c r="M246" s="2" t="s">
        <v>17</v>
      </c>
      <c r="N246" s="11">
        <f>L246/E246*100</f>
        <v>5.3896359004904504</v>
      </c>
      <c r="O246" s="12" t="str">
        <f>IF(N246&lt;10,"Low",IF(N246&lt;20,"Med","High"))</f>
        <v>Low</v>
      </c>
      <c r="P246" s="12">
        <f>sales*discount</f>
        <v>907.43050000000005</v>
      </c>
      <c r="Q246" s="12">
        <f>sales-Discount_Values</f>
        <v>3037.9195</v>
      </c>
      <c r="R246" s="12">
        <f>DATEDIF(order_date,delivery_date,"D")</f>
        <v>7</v>
      </c>
      <c r="S246" s="12"/>
    </row>
    <row r="247" spans="1:19" ht="14.25" customHeight="1" x14ac:dyDescent="0.35">
      <c r="A247" s="2" t="s">
        <v>14512</v>
      </c>
      <c r="B247" s="2">
        <v>114479</v>
      </c>
      <c r="C247" s="2" t="s">
        <v>41</v>
      </c>
      <c r="D247" s="2" t="s">
        <v>33</v>
      </c>
      <c r="E247" s="2">
        <v>3702.23</v>
      </c>
      <c r="F247" s="2">
        <v>0.41</v>
      </c>
      <c r="G247" s="2">
        <v>1</v>
      </c>
      <c r="H247" s="3">
        <v>45545</v>
      </c>
      <c r="I247" s="3">
        <v>45549</v>
      </c>
      <c r="J247" s="2" t="s">
        <v>15</v>
      </c>
      <c r="K247" s="2" t="s">
        <v>16</v>
      </c>
      <c r="L247" s="2">
        <v>199.55</v>
      </c>
      <c r="M247" s="2" t="s">
        <v>34</v>
      </c>
      <c r="N247" s="11">
        <f>L247/E247*100</f>
        <v>5.3899946788827275</v>
      </c>
      <c r="O247" s="12" t="str">
        <f>IF(N247&lt;10,"Low",IF(N247&lt;20,"Med","High"))</f>
        <v>Low</v>
      </c>
      <c r="P247" s="12">
        <f>sales*discount</f>
        <v>1517.9142999999999</v>
      </c>
      <c r="Q247" s="12">
        <f>sales-Discount_Values</f>
        <v>2184.3157000000001</v>
      </c>
      <c r="R247" s="12">
        <f>DATEDIF(order_date,delivery_date,"D")</f>
        <v>4</v>
      </c>
      <c r="S247" s="12"/>
    </row>
    <row r="248" spans="1:19" ht="14.25" customHeight="1" x14ac:dyDescent="0.35">
      <c r="A248" s="2" t="s">
        <v>1263</v>
      </c>
      <c r="B248" s="2">
        <v>101230</v>
      </c>
      <c r="C248" s="2" t="s">
        <v>13</v>
      </c>
      <c r="D248" s="2" t="s">
        <v>14</v>
      </c>
      <c r="E248" s="2">
        <v>3246.71</v>
      </c>
      <c r="F248" s="2">
        <v>0.21</v>
      </c>
      <c r="G248" s="2">
        <v>5</v>
      </c>
      <c r="H248" s="3">
        <v>45316</v>
      </c>
      <c r="I248" s="3">
        <v>45318</v>
      </c>
      <c r="J248" s="2" t="s">
        <v>31</v>
      </c>
      <c r="K248" s="2" t="s">
        <v>27</v>
      </c>
      <c r="L248" s="2">
        <v>175.01</v>
      </c>
      <c r="M248" s="2" t="s">
        <v>23</v>
      </c>
      <c r="N248" s="11">
        <f>L248/E248*100</f>
        <v>5.390379799858934</v>
      </c>
      <c r="O248" s="12" t="str">
        <f>IF(N248&lt;10,"Low",IF(N248&lt;20,"Med","High"))</f>
        <v>Low</v>
      </c>
      <c r="P248" s="12">
        <f>sales*discount</f>
        <v>681.80909999999994</v>
      </c>
      <c r="Q248" s="12">
        <f>sales-Discount_Values</f>
        <v>2564.9009000000001</v>
      </c>
      <c r="R248" s="12">
        <f>DATEDIF(order_date,delivery_date,"D")</f>
        <v>2</v>
      </c>
      <c r="S248" s="12"/>
    </row>
    <row r="249" spans="1:19" ht="14.25" customHeight="1" x14ac:dyDescent="0.35">
      <c r="A249" s="2" t="s">
        <v>12758</v>
      </c>
      <c r="B249" s="2">
        <v>112725</v>
      </c>
      <c r="C249" s="2" t="s">
        <v>41</v>
      </c>
      <c r="D249" s="2" t="s">
        <v>14</v>
      </c>
      <c r="E249" s="2">
        <v>1595.06</v>
      </c>
      <c r="F249" s="2">
        <v>0</v>
      </c>
      <c r="G249" s="2">
        <v>9</v>
      </c>
      <c r="H249" s="3">
        <v>45385</v>
      </c>
      <c r="I249" s="3">
        <v>45390</v>
      </c>
      <c r="J249" s="2" t="s">
        <v>21</v>
      </c>
      <c r="K249" s="2" t="s">
        <v>27</v>
      </c>
      <c r="L249" s="2">
        <v>85.99</v>
      </c>
      <c r="M249" s="2" t="s">
        <v>39</v>
      </c>
      <c r="N249" s="11">
        <f>L249/E249*100</f>
        <v>5.3910197735508385</v>
      </c>
      <c r="O249" s="12" t="str">
        <f>IF(N249&lt;10,"Low",IF(N249&lt;20,"Med","High"))</f>
        <v>Low</v>
      </c>
      <c r="P249" s="12">
        <f>sales*discount</f>
        <v>0</v>
      </c>
      <c r="Q249" s="12">
        <f>sales-Discount_Values</f>
        <v>1595.06</v>
      </c>
      <c r="R249" s="12">
        <f>DATEDIF(order_date,delivery_date,"D")</f>
        <v>5</v>
      </c>
      <c r="S249" s="12"/>
    </row>
    <row r="250" spans="1:19" ht="14.25" customHeight="1" x14ac:dyDescent="0.35">
      <c r="A250" s="2" t="s">
        <v>7828</v>
      </c>
      <c r="B250" s="2">
        <v>107795</v>
      </c>
      <c r="C250" s="2" t="s">
        <v>41</v>
      </c>
      <c r="D250" s="2" t="s">
        <v>26</v>
      </c>
      <c r="E250" s="2">
        <v>4511.3900000000003</v>
      </c>
      <c r="F250" s="2">
        <v>0.16</v>
      </c>
      <c r="G250" s="2">
        <v>5</v>
      </c>
      <c r="H250" s="3">
        <v>45027</v>
      </c>
      <c r="I250" s="3">
        <v>45032</v>
      </c>
      <c r="J250" s="2" t="s">
        <v>31</v>
      </c>
      <c r="K250" s="2" t="s">
        <v>16</v>
      </c>
      <c r="L250" s="2">
        <v>243.21</v>
      </c>
      <c r="M250" s="2" t="s">
        <v>48</v>
      </c>
      <c r="N250" s="11">
        <f>L250/E250*100</f>
        <v>5.3910213925198214</v>
      </c>
      <c r="O250" s="12" t="str">
        <f>IF(N250&lt;10,"Low",IF(N250&lt;20,"Med","High"))</f>
        <v>Low</v>
      </c>
      <c r="P250" s="12">
        <f>sales*discount</f>
        <v>721.82240000000002</v>
      </c>
      <c r="Q250" s="12">
        <f>sales-Discount_Values</f>
        <v>3789.5676000000003</v>
      </c>
      <c r="R250" s="12">
        <f>DATEDIF(order_date,delivery_date,"D")</f>
        <v>5</v>
      </c>
      <c r="S250" s="12"/>
    </row>
    <row r="251" spans="1:19" ht="14.25" customHeight="1" x14ac:dyDescent="0.35">
      <c r="A251" s="2" t="s">
        <v>4871</v>
      </c>
      <c r="B251" s="2">
        <v>104838</v>
      </c>
      <c r="C251" s="2" t="s">
        <v>19</v>
      </c>
      <c r="D251" s="2" t="s">
        <v>36</v>
      </c>
      <c r="E251" s="2">
        <v>2683.67</v>
      </c>
      <c r="F251" s="2">
        <v>0.26</v>
      </c>
      <c r="G251" s="2">
        <v>7</v>
      </c>
      <c r="H251" s="3">
        <v>45085</v>
      </c>
      <c r="I251" s="3">
        <v>45089</v>
      </c>
      <c r="J251" s="2" t="s">
        <v>31</v>
      </c>
      <c r="K251" s="2" t="s">
        <v>22</v>
      </c>
      <c r="L251" s="2">
        <v>144.71</v>
      </c>
      <c r="M251" s="2" t="s">
        <v>39</v>
      </c>
      <c r="N251" s="11">
        <f>L251/E251*100</f>
        <v>5.3922427124050278</v>
      </c>
      <c r="O251" s="12" t="str">
        <f>IF(N251&lt;10,"Low",IF(N251&lt;20,"Med","High"))</f>
        <v>Low</v>
      </c>
      <c r="P251" s="12">
        <f>sales*discount</f>
        <v>697.75420000000008</v>
      </c>
      <c r="Q251" s="12">
        <f>sales-Discount_Values</f>
        <v>1985.9158</v>
      </c>
      <c r="R251" s="12">
        <f>DATEDIF(order_date,delivery_date,"D")</f>
        <v>4</v>
      </c>
      <c r="S251" s="12"/>
    </row>
    <row r="252" spans="1:19" ht="14.25" customHeight="1" x14ac:dyDescent="0.35">
      <c r="A252" s="2" t="s">
        <v>5078</v>
      </c>
      <c r="B252" s="2">
        <v>105045</v>
      </c>
      <c r="C252" s="2" t="s">
        <v>25</v>
      </c>
      <c r="D252" s="2" t="s">
        <v>36</v>
      </c>
      <c r="E252" s="2">
        <v>3773.75</v>
      </c>
      <c r="F252" s="2">
        <v>0.4</v>
      </c>
      <c r="G252" s="2">
        <v>8</v>
      </c>
      <c r="H252" s="3">
        <v>45444</v>
      </c>
      <c r="I252" s="3">
        <v>45446</v>
      </c>
      <c r="J252" s="2" t="s">
        <v>21</v>
      </c>
      <c r="K252" s="2" t="s">
        <v>27</v>
      </c>
      <c r="L252" s="2">
        <v>203.49</v>
      </c>
      <c r="M252" s="2" t="s">
        <v>34</v>
      </c>
      <c r="N252" s="11">
        <f>L252/E252*100</f>
        <v>5.3922490891023518</v>
      </c>
      <c r="O252" s="12" t="str">
        <f>IF(N252&lt;10,"Low",IF(N252&lt;20,"Med","High"))</f>
        <v>Low</v>
      </c>
      <c r="P252" s="12">
        <f>sales*discount</f>
        <v>1509.5</v>
      </c>
      <c r="Q252" s="12">
        <f>sales-Discount_Values</f>
        <v>2264.25</v>
      </c>
      <c r="R252" s="12">
        <f>DATEDIF(order_date,delivery_date,"D")</f>
        <v>2</v>
      </c>
      <c r="S252" s="12"/>
    </row>
    <row r="253" spans="1:19" ht="14.25" customHeight="1" x14ac:dyDescent="0.35">
      <c r="A253" s="2" t="s">
        <v>2167</v>
      </c>
      <c r="B253" s="2">
        <v>102134</v>
      </c>
      <c r="C253" s="2" t="s">
        <v>13</v>
      </c>
      <c r="D253" s="2" t="s">
        <v>14</v>
      </c>
      <c r="E253" s="2">
        <v>4573.08</v>
      </c>
      <c r="F253" s="2">
        <v>0.43</v>
      </c>
      <c r="G253" s="2">
        <v>8</v>
      </c>
      <c r="H253" s="3">
        <v>45336</v>
      </c>
      <c r="I253" s="3">
        <v>45343</v>
      </c>
      <c r="J253" s="2" t="s">
        <v>31</v>
      </c>
      <c r="K253" s="2" t="s">
        <v>22</v>
      </c>
      <c r="L253" s="2">
        <v>246.6</v>
      </c>
      <c r="M253" s="2" t="s">
        <v>17</v>
      </c>
      <c r="N253" s="11">
        <f>L253/E253*100</f>
        <v>5.3924269857513973</v>
      </c>
      <c r="O253" s="12" t="str">
        <f>IF(N253&lt;10,"Low",IF(N253&lt;20,"Med","High"))</f>
        <v>Low</v>
      </c>
      <c r="P253" s="12">
        <f>sales*discount</f>
        <v>1966.4243999999999</v>
      </c>
      <c r="Q253" s="12">
        <f>sales-Discount_Values</f>
        <v>2606.6556</v>
      </c>
      <c r="R253" s="12">
        <f>DATEDIF(order_date,delivery_date,"D")</f>
        <v>7</v>
      </c>
      <c r="S253" s="12"/>
    </row>
    <row r="254" spans="1:19" ht="14.25" customHeight="1" x14ac:dyDescent="0.35">
      <c r="A254" s="2" t="s">
        <v>1926</v>
      </c>
      <c r="B254" s="2">
        <v>101893</v>
      </c>
      <c r="C254" s="2" t="s">
        <v>13</v>
      </c>
      <c r="D254" s="2" t="s">
        <v>33</v>
      </c>
      <c r="E254" s="2">
        <v>541.63</v>
      </c>
      <c r="F254" s="2">
        <v>0.24</v>
      </c>
      <c r="G254" s="2">
        <v>8</v>
      </c>
      <c r="H254" s="3">
        <v>45524</v>
      </c>
      <c r="I254" s="3">
        <v>45529</v>
      </c>
      <c r="J254" s="2" t="s">
        <v>15</v>
      </c>
      <c r="K254" s="2" t="s">
        <v>22</v>
      </c>
      <c r="L254" s="2">
        <v>29.24</v>
      </c>
      <c r="M254" s="2" t="s">
        <v>48</v>
      </c>
      <c r="N254" s="11">
        <f>L254/E254*100</f>
        <v>5.3985192843823269</v>
      </c>
      <c r="O254" s="12" t="str">
        <f>IF(N254&lt;10,"Low",IF(N254&lt;20,"Med","High"))</f>
        <v>Low</v>
      </c>
      <c r="P254" s="12">
        <f>sales*discount</f>
        <v>129.99119999999999</v>
      </c>
      <c r="Q254" s="12">
        <f>sales-Discount_Values</f>
        <v>411.6388</v>
      </c>
      <c r="R254" s="12">
        <f>DATEDIF(order_date,delivery_date,"D")</f>
        <v>5</v>
      </c>
      <c r="S254" s="12"/>
    </row>
    <row r="255" spans="1:19" ht="14.25" customHeight="1" x14ac:dyDescent="0.35">
      <c r="A255" s="2" t="s">
        <v>980</v>
      </c>
      <c r="B255" s="2">
        <v>100947</v>
      </c>
      <c r="C255" s="2" t="s">
        <v>19</v>
      </c>
      <c r="D255" s="2" t="s">
        <v>20</v>
      </c>
      <c r="E255" s="2">
        <v>424.67</v>
      </c>
      <c r="F255" s="2">
        <v>0.36</v>
      </c>
      <c r="G255" s="2">
        <v>6</v>
      </c>
      <c r="H255" s="3">
        <v>45224</v>
      </c>
      <c r="I255" s="3">
        <v>45227</v>
      </c>
      <c r="J255" s="2" t="s">
        <v>21</v>
      </c>
      <c r="K255" s="2" t="s">
        <v>22</v>
      </c>
      <c r="L255" s="2">
        <v>22.93</v>
      </c>
      <c r="M255" s="2" t="s">
        <v>48</v>
      </c>
      <c r="N255" s="11">
        <f>L255/E255*100</f>
        <v>5.3994866602302958</v>
      </c>
      <c r="O255" s="12" t="str">
        <f>IF(N255&lt;10,"Low",IF(N255&lt;20,"Med","High"))</f>
        <v>Low</v>
      </c>
      <c r="P255" s="12">
        <f>sales*discount</f>
        <v>152.88120000000001</v>
      </c>
      <c r="Q255" s="12">
        <f>sales-Discount_Values</f>
        <v>271.78880000000004</v>
      </c>
      <c r="R255" s="12">
        <f>DATEDIF(order_date,delivery_date,"D")</f>
        <v>3</v>
      </c>
      <c r="S255" s="12"/>
    </row>
    <row r="256" spans="1:19" ht="14.25" customHeight="1" x14ac:dyDescent="0.35">
      <c r="A256" s="2" t="s">
        <v>5407</v>
      </c>
      <c r="B256" s="2">
        <v>105374</v>
      </c>
      <c r="C256" s="2" t="s">
        <v>41</v>
      </c>
      <c r="D256" s="2" t="s">
        <v>20</v>
      </c>
      <c r="E256" s="2">
        <v>265.38</v>
      </c>
      <c r="F256" s="2">
        <v>0.38</v>
      </c>
      <c r="G256" s="2">
        <v>5</v>
      </c>
      <c r="H256" s="3">
        <v>45201</v>
      </c>
      <c r="I256" s="3">
        <v>45206</v>
      </c>
      <c r="J256" s="2" t="s">
        <v>15</v>
      </c>
      <c r="K256" s="2" t="s">
        <v>27</v>
      </c>
      <c r="L256" s="2">
        <v>14.33</v>
      </c>
      <c r="M256" s="2" t="s">
        <v>28</v>
      </c>
      <c r="N256" s="11">
        <f>L256/E256*100</f>
        <v>5.3998040545632682</v>
      </c>
      <c r="O256" s="12" t="str">
        <f>IF(N256&lt;10,"Low",IF(N256&lt;20,"Med","High"))</f>
        <v>Low</v>
      </c>
      <c r="P256" s="12">
        <f>sales*discount</f>
        <v>100.84439999999999</v>
      </c>
      <c r="Q256" s="12">
        <f>sales-Discount_Values</f>
        <v>164.53559999999999</v>
      </c>
      <c r="R256" s="12">
        <f>DATEDIF(order_date,delivery_date,"D")</f>
        <v>5</v>
      </c>
      <c r="S256" s="12"/>
    </row>
    <row r="257" spans="1:19" ht="14.25" customHeight="1" x14ac:dyDescent="0.35">
      <c r="A257" s="2" t="s">
        <v>14938</v>
      </c>
      <c r="B257" s="2">
        <v>114905</v>
      </c>
      <c r="C257" s="2" t="s">
        <v>41</v>
      </c>
      <c r="D257" s="2" t="s">
        <v>26</v>
      </c>
      <c r="E257" s="2">
        <v>4868.2700000000004</v>
      </c>
      <c r="F257" s="2">
        <v>0.25</v>
      </c>
      <c r="G257" s="2">
        <v>9</v>
      </c>
      <c r="H257" s="3">
        <v>45051</v>
      </c>
      <c r="I257" s="3">
        <v>45053</v>
      </c>
      <c r="J257" s="2" t="s">
        <v>21</v>
      </c>
      <c r="K257" s="2" t="s">
        <v>27</v>
      </c>
      <c r="L257" s="2">
        <v>262.89999999999998</v>
      </c>
      <c r="M257" s="2" t="s">
        <v>28</v>
      </c>
      <c r="N257" s="11">
        <f>L257/E257*100</f>
        <v>5.4002756626070445</v>
      </c>
      <c r="O257" s="12" t="str">
        <f>IF(N257&lt;10,"Low",IF(N257&lt;20,"Med","High"))</f>
        <v>Low</v>
      </c>
      <c r="P257" s="12">
        <f>sales*discount</f>
        <v>1217.0675000000001</v>
      </c>
      <c r="Q257" s="12">
        <f>sales-Discount_Values</f>
        <v>3651.2025000000003</v>
      </c>
      <c r="R257" s="12">
        <f>DATEDIF(order_date,delivery_date,"D")</f>
        <v>2</v>
      </c>
      <c r="S257" s="12"/>
    </row>
    <row r="258" spans="1:19" ht="14.25" customHeight="1" x14ac:dyDescent="0.35">
      <c r="A258" s="2" t="s">
        <v>8107</v>
      </c>
      <c r="B258" s="2">
        <v>108074</v>
      </c>
      <c r="C258" s="2" t="s">
        <v>41</v>
      </c>
      <c r="D258" s="2" t="s">
        <v>26</v>
      </c>
      <c r="E258" s="2">
        <v>1555.07</v>
      </c>
      <c r="F258" s="2">
        <v>7.0000000000000007E-2</v>
      </c>
      <c r="G258" s="2">
        <v>9</v>
      </c>
      <c r="H258" s="3">
        <v>45151</v>
      </c>
      <c r="I258" s="3">
        <v>45157</v>
      </c>
      <c r="J258" s="2" t="s">
        <v>15</v>
      </c>
      <c r="K258" s="2" t="s">
        <v>16</v>
      </c>
      <c r="L258" s="2">
        <v>83.98</v>
      </c>
      <c r="M258" s="2" t="s">
        <v>17</v>
      </c>
      <c r="N258" s="11">
        <f>L258/E258*100</f>
        <v>5.4003999819943802</v>
      </c>
      <c r="O258" s="12" t="str">
        <f>IF(N258&lt;10,"Low",IF(N258&lt;20,"Med","High"))</f>
        <v>Low</v>
      </c>
      <c r="P258" s="12">
        <f>sales*discount</f>
        <v>108.8549</v>
      </c>
      <c r="Q258" s="12">
        <f>sales-Discount_Values</f>
        <v>1446.2150999999999</v>
      </c>
      <c r="R258" s="12">
        <f>DATEDIF(order_date,delivery_date,"D")</f>
        <v>6</v>
      </c>
      <c r="S258" s="12"/>
    </row>
    <row r="259" spans="1:19" ht="14.25" customHeight="1" x14ac:dyDescent="0.35">
      <c r="A259" s="2" t="s">
        <v>6567</v>
      </c>
      <c r="B259" s="2">
        <v>106534</v>
      </c>
      <c r="C259" s="2" t="s">
        <v>13</v>
      </c>
      <c r="D259" s="2" t="s">
        <v>26</v>
      </c>
      <c r="E259" s="2">
        <v>1880.63</v>
      </c>
      <c r="F259" s="2">
        <v>0.42</v>
      </c>
      <c r="G259" s="2">
        <v>4</v>
      </c>
      <c r="H259" s="3">
        <v>45293</v>
      </c>
      <c r="I259" s="3">
        <v>45294</v>
      </c>
      <c r="J259" s="2" t="s">
        <v>31</v>
      </c>
      <c r="K259" s="2" t="s">
        <v>16</v>
      </c>
      <c r="L259" s="2">
        <v>101.63</v>
      </c>
      <c r="M259" s="2" t="s">
        <v>39</v>
      </c>
      <c r="N259" s="11">
        <f>L259/E259*100</f>
        <v>5.404040135486512</v>
      </c>
      <c r="O259" s="12" t="str">
        <f>IF(N259&lt;10,"Low",IF(N259&lt;20,"Med","High"))</f>
        <v>Low</v>
      </c>
      <c r="P259" s="12">
        <f>sales*discount</f>
        <v>789.8646</v>
      </c>
      <c r="Q259" s="12">
        <f>sales-Discount_Values</f>
        <v>1090.7654000000002</v>
      </c>
      <c r="R259" s="12">
        <f>DATEDIF(order_date,delivery_date,"D")</f>
        <v>1</v>
      </c>
      <c r="S259" s="12"/>
    </row>
    <row r="260" spans="1:19" ht="14.25" customHeight="1" x14ac:dyDescent="0.35">
      <c r="A260" s="2" t="s">
        <v>10136</v>
      </c>
      <c r="B260" s="2">
        <v>110103</v>
      </c>
      <c r="C260" s="2" t="s">
        <v>19</v>
      </c>
      <c r="D260" s="2" t="s">
        <v>20</v>
      </c>
      <c r="E260" s="2">
        <v>454.1</v>
      </c>
      <c r="F260" s="2">
        <v>0.43</v>
      </c>
      <c r="G260" s="2">
        <v>9</v>
      </c>
      <c r="H260" s="3">
        <v>45444</v>
      </c>
      <c r="I260" s="3">
        <v>45445</v>
      </c>
      <c r="J260" s="2" t="s">
        <v>21</v>
      </c>
      <c r="K260" s="2" t="s">
        <v>16</v>
      </c>
      <c r="L260" s="2">
        <v>24.54</v>
      </c>
      <c r="M260" s="2" t="s">
        <v>39</v>
      </c>
      <c r="N260" s="11">
        <f>L260/E260*100</f>
        <v>5.4040960140938115</v>
      </c>
      <c r="O260" s="12" t="str">
        <f>IF(N260&lt;10,"Low",IF(N260&lt;20,"Med","High"))</f>
        <v>Low</v>
      </c>
      <c r="P260" s="12">
        <f>sales*discount</f>
        <v>195.26300000000001</v>
      </c>
      <c r="Q260" s="12">
        <f>sales-Discount_Values</f>
        <v>258.83699999999999</v>
      </c>
      <c r="R260" s="12">
        <f>DATEDIF(order_date,delivery_date,"D")</f>
        <v>1</v>
      </c>
      <c r="S260" s="12"/>
    </row>
    <row r="261" spans="1:19" ht="14.25" customHeight="1" x14ac:dyDescent="0.35">
      <c r="A261" s="2" t="s">
        <v>7617</v>
      </c>
      <c r="B261" s="2">
        <v>107584</v>
      </c>
      <c r="C261" s="2" t="s">
        <v>19</v>
      </c>
      <c r="D261" s="2" t="s">
        <v>33</v>
      </c>
      <c r="E261" s="2">
        <v>3563.33</v>
      </c>
      <c r="F261" s="2">
        <v>0.33</v>
      </c>
      <c r="G261" s="2">
        <v>5</v>
      </c>
      <c r="H261" s="3">
        <v>45653</v>
      </c>
      <c r="I261" s="3">
        <v>45656</v>
      </c>
      <c r="J261" s="2" t="s">
        <v>15</v>
      </c>
      <c r="K261" s="2" t="s">
        <v>27</v>
      </c>
      <c r="L261" s="2">
        <v>192.61</v>
      </c>
      <c r="M261" s="2" t="s">
        <v>23</v>
      </c>
      <c r="N261" s="11">
        <f>L261/E261*100</f>
        <v>5.4053371425043437</v>
      </c>
      <c r="O261" s="12" t="str">
        <f>IF(N261&lt;10,"Low",IF(N261&lt;20,"Med","High"))</f>
        <v>Low</v>
      </c>
      <c r="P261" s="12">
        <f>sales*discount</f>
        <v>1175.8989000000001</v>
      </c>
      <c r="Q261" s="12">
        <f>sales-Discount_Values</f>
        <v>2387.4310999999998</v>
      </c>
      <c r="R261" s="12">
        <f>DATEDIF(order_date,delivery_date,"D")</f>
        <v>3</v>
      </c>
      <c r="S261" s="12"/>
    </row>
    <row r="262" spans="1:19" ht="14.25" customHeight="1" x14ac:dyDescent="0.35">
      <c r="A262" s="2" t="s">
        <v>1352</v>
      </c>
      <c r="B262" s="2">
        <v>101319</v>
      </c>
      <c r="C262" s="2" t="s">
        <v>13</v>
      </c>
      <c r="D262" s="2" t="s">
        <v>33</v>
      </c>
      <c r="E262" s="2">
        <v>3766.14</v>
      </c>
      <c r="F262" s="2">
        <v>0.35</v>
      </c>
      <c r="G262" s="2">
        <v>2</v>
      </c>
      <c r="H262" s="3">
        <v>45086</v>
      </c>
      <c r="I262" s="3">
        <v>45089</v>
      </c>
      <c r="J262" s="2" t="s">
        <v>21</v>
      </c>
      <c r="K262" s="2" t="s">
        <v>16</v>
      </c>
      <c r="L262" s="2">
        <v>203.68</v>
      </c>
      <c r="M262" s="2" t="s">
        <v>17</v>
      </c>
      <c r="N262" s="11">
        <f>L262/E262*100</f>
        <v>5.4081898176913237</v>
      </c>
      <c r="O262" s="12" t="str">
        <f>IF(N262&lt;10,"Low",IF(N262&lt;20,"Med","High"))</f>
        <v>Low</v>
      </c>
      <c r="P262" s="12">
        <f>sales*discount</f>
        <v>1318.1489999999999</v>
      </c>
      <c r="Q262" s="12">
        <f>sales-Discount_Values</f>
        <v>2447.991</v>
      </c>
      <c r="R262" s="12">
        <f>DATEDIF(order_date,delivery_date,"D")</f>
        <v>3</v>
      </c>
      <c r="S262" s="12"/>
    </row>
    <row r="263" spans="1:19" ht="14.25" customHeight="1" x14ac:dyDescent="0.35">
      <c r="A263" s="2" t="s">
        <v>11501</v>
      </c>
      <c r="B263" s="2">
        <v>111468</v>
      </c>
      <c r="C263" s="2" t="s">
        <v>25</v>
      </c>
      <c r="D263" s="2" t="s">
        <v>33</v>
      </c>
      <c r="E263" s="2">
        <v>3297.91</v>
      </c>
      <c r="F263" s="2">
        <v>0.15</v>
      </c>
      <c r="G263" s="2">
        <v>1</v>
      </c>
      <c r="H263" s="3">
        <v>45075</v>
      </c>
      <c r="I263" s="3">
        <v>45078</v>
      </c>
      <c r="J263" s="2" t="s">
        <v>15</v>
      </c>
      <c r="K263" s="2" t="s">
        <v>16</v>
      </c>
      <c r="L263" s="2">
        <v>178.41</v>
      </c>
      <c r="M263" s="2" t="s">
        <v>39</v>
      </c>
      <c r="N263" s="11">
        <f>L263/E263*100</f>
        <v>5.4097898365934789</v>
      </c>
      <c r="O263" s="12" t="str">
        <f>IF(N263&lt;10,"Low",IF(N263&lt;20,"Med","High"))</f>
        <v>Low</v>
      </c>
      <c r="P263" s="12">
        <f>sales*discount</f>
        <v>494.68649999999997</v>
      </c>
      <c r="Q263" s="12">
        <f>sales-Discount_Values</f>
        <v>2803.2235000000001</v>
      </c>
      <c r="R263" s="12">
        <f>DATEDIF(order_date,delivery_date,"D")</f>
        <v>3</v>
      </c>
      <c r="S263" s="12"/>
    </row>
    <row r="264" spans="1:19" ht="14.25" customHeight="1" x14ac:dyDescent="0.35">
      <c r="A264" s="2" t="s">
        <v>3199</v>
      </c>
      <c r="B264" s="2">
        <v>103166</v>
      </c>
      <c r="C264" s="2" t="s">
        <v>41</v>
      </c>
      <c r="D264" s="2" t="s">
        <v>36</v>
      </c>
      <c r="E264" s="2">
        <v>358.91</v>
      </c>
      <c r="F264" s="2">
        <v>0.22</v>
      </c>
      <c r="G264" s="2">
        <v>5</v>
      </c>
      <c r="H264" s="3">
        <v>45225</v>
      </c>
      <c r="I264" s="3">
        <v>45227</v>
      </c>
      <c r="J264" s="2" t="s">
        <v>21</v>
      </c>
      <c r="K264" s="2" t="s">
        <v>16</v>
      </c>
      <c r="L264" s="2">
        <v>19.420000000000002</v>
      </c>
      <c r="M264" s="2" t="s">
        <v>39</v>
      </c>
      <c r="N264" s="11">
        <f>L264/E264*100</f>
        <v>5.4108272268813904</v>
      </c>
      <c r="O264" s="12" t="str">
        <f>IF(N264&lt;10,"Low",IF(N264&lt;20,"Med","High"))</f>
        <v>Low</v>
      </c>
      <c r="P264" s="12">
        <f>sales*discount</f>
        <v>78.9602</v>
      </c>
      <c r="Q264" s="12">
        <f>sales-Discount_Values</f>
        <v>279.94980000000004</v>
      </c>
      <c r="R264" s="12">
        <f>DATEDIF(order_date,delivery_date,"D")</f>
        <v>2</v>
      </c>
      <c r="S264" s="12"/>
    </row>
    <row r="265" spans="1:19" ht="14.25" customHeight="1" x14ac:dyDescent="0.35">
      <c r="A265" s="2" t="s">
        <v>15159</v>
      </c>
      <c r="B265" s="2">
        <v>115126</v>
      </c>
      <c r="C265" s="2" t="s">
        <v>25</v>
      </c>
      <c r="D265" s="2" t="s">
        <v>33</v>
      </c>
      <c r="E265" s="2">
        <v>3192.8</v>
      </c>
      <c r="F265" s="2">
        <v>0.32</v>
      </c>
      <c r="G265" s="2">
        <v>6</v>
      </c>
      <c r="H265" s="3">
        <v>45207</v>
      </c>
      <c r="I265" s="3">
        <v>45214</v>
      </c>
      <c r="J265" s="2" t="s">
        <v>21</v>
      </c>
      <c r="K265" s="2" t="s">
        <v>27</v>
      </c>
      <c r="L265" s="2">
        <v>172.77</v>
      </c>
      <c r="M265" s="2" t="s">
        <v>17</v>
      </c>
      <c r="N265" s="11">
        <f>L265/E265*100</f>
        <v>5.4112377850162865</v>
      </c>
      <c r="O265" s="12" t="str">
        <f>IF(N265&lt;10,"Low",IF(N265&lt;20,"Med","High"))</f>
        <v>Low</v>
      </c>
      <c r="P265" s="12">
        <f>sales*discount</f>
        <v>1021.696</v>
      </c>
      <c r="Q265" s="12">
        <f>sales-Discount_Values</f>
        <v>2171.1040000000003</v>
      </c>
      <c r="R265" s="12">
        <f>DATEDIF(order_date,delivery_date,"D")</f>
        <v>7</v>
      </c>
      <c r="S265" s="12"/>
    </row>
    <row r="266" spans="1:19" ht="14.25" customHeight="1" x14ac:dyDescent="0.35">
      <c r="A266" s="2" t="s">
        <v>10200</v>
      </c>
      <c r="B266" s="2">
        <v>110167</v>
      </c>
      <c r="C266" s="2" t="s">
        <v>41</v>
      </c>
      <c r="D266" s="2" t="s">
        <v>20</v>
      </c>
      <c r="E266" s="2">
        <v>2240.89</v>
      </c>
      <c r="F266" s="2">
        <v>0.33</v>
      </c>
      <c r="G266" s="2">
        <v>9</v>
      </c>
      <c r="H266" s="3">
        <v>45493</v>
      </c>
      <c r="I266" s="3">
        <v>45494</v>
      </c>
      <c r="J266" s="2" t="s">
        <v>31</v>
      </c>
      <c r="K266" s="2" t="s">
        <v>16</v>
      </c>
      <c r="L266" s="2">
        <v>121.27</v>
      </c>
      <c r="M266" s="2" t="s">
        <v>48</v>
      </c>
      <c r="N266" s="11">
        <f>L266/E266*100</f>
        <v>5.411689105667838</v>
      </c>
      <c r="O266" s="12" t="str">
        <f>IF(N266&lt;10,"Low",IF(N266&lt;20,"Med","High"))</f>
        <v>Low</v>
      </c>
      <c r="P266" s="12">
        <f>sales*discount</f>
        <v>739.49369999999999</v>
      </c>
      <c r="Q266" s="12">
        <f>sales-Discount_Values</f>
        <v>1501.3962999999999</v>
      </c>
      <c r="R266" s="12">
        <f>DATEDIF(order_date,delivery_date,"D")</f>
        <v>1</v>
      </c>
      <c r="S266" s="12"/>
    </row>
    <row r="267" spans="1:19" ht="14.25" customHeight="1" x14ac:dyDescent="0.35">
      <c r="A267" s="2" t="s">
        <v>6447</v>
      </c>
      <c r="B267" s="2">
        <v>106414</v>
      </c>
      <c r="C267" s="2" t="s">
        <v>13</v>
      </c>
      <c r="D267" s="2" t="s">
        <v>36</v>
      </c>
      <c r="E267" s="2">
        <v>4159.7299999999996</v>
      </c>
      <c r="F267" s="2">
        <v>0.45</v>
      </c>
      <c r="G267" s="2">
        <v>2</v>
      </c>
      <c r="H267" s="3">
        <v>45344</v>
      </c>
      <c r="I267" s="3">
        <v>45347</v>
      </c>
      <c r="J267" s="2" t="s">
        <v>31</v>
      </c>
      <c r="K267" s="2" t="s">
        <v>27</v>
      </c>
      <c r="L267" s="2">
        <v>225.32</v>
      </c>
      <c r="M267" s="2" t="s">
        <v>48</v>
      </c>
      <c r="N267" s="11">
        <f>L267/E267*100</f>
        <v>5.4166977183615286</v>
      </c>
      <c r="O267" s="12" t="str">
        <f>IF(N267&lt;10,"Low",IF(N267&lt;20,"Med","High"))</f>
        <v>Low</v>
      </c>
      <c r="P267" s="12">
        <f>sales*discount</f>
        <v>1871.8784999999998</v>
      </c>
      <c r="Q267" s="12">
        <f>sales-Discount_Values</f>
        <v>2287.8514999999998</v>
      </c>
      <c r="R267" s="12">
        <f>DATEDIF(order_date,delivery_date,"D")</f>
        <v>3</v>
      </c>
      <c r="S267" s="12"/>
    </row>
    <row r="268" spans="1:19" ht="14.25" customHeight="1" x14ac:dyDescent="0.35">
      <c r="A268" s="2" t="s">
        <v>9659</v>
      </c>
      <c r="B268" s="2">
        <v>109626</v>
      </c>
      <c r="C268" s="2" t="s">
        <v>19</v>
      </c>
      <c r="D268" s="2" t="s">
        <v>20</v>
      </c>
      <c r="E268" s="2">
        <v>4016.99</v>
      </c>
      <c r="F268" s="2">
        <v>7.0000000000000007E-2</v>
      </c>
      <c r="G268" s="2">
        <v>2</v>
      </c>
      <c r="H268" s="3">
        <v>45133</v>
      </c>
      <c r="I268" s="3">
        <v>45139</v>
      </c>
      <c r="J268" s="2" t="s">
        <v>31</v>
      </c>
      <c r="K268" s="2" t="s">
        <v>16</v>
      </c>
      <c r="L268" s="2">
        <v>217.67</v>
      </c>
      <c r="M268" s="2" t="s">
        <v>23</v>
      </c>
      <c r="N268" s="11">
        <f>L268/E268*100</f>
        <v>5.4187339276423394</v>
      </c>
      <c r="O268" s="12" t="str">
        <f>IF(N268&lt;10,"Low",IF(N268&lt;20,"Med","High"))</f>
        <v>Low</v>
      </c>
      <c r="P268" s="12">
        <f>sales*discount</f>
        <v>281.1893</v>
      </c>
      <c r="Q268" s="12">
        <f>sales-Discount_Values</f>
        <v>3735.8006999999998</v>
      </c>
      <c r="R268" s="12">
        <f>DATEDIF(order_date,delivery_date,"D")</f>
        <v>6</v>
      </c>
      <c r="S268" s="12"/>
    </row>
    <row r="269" spans="1:19" ht="14.25" customHeight="1" x14ac:dyDescent="0.35">
      <c r="A269" s="2" t="s">
        <v>12506</v>
      </c>
      <c r="B269" s="2">
        <v>112473</v>
      </c>
      <c r="C269" s="2" t="s">
        <v>19</v>
      </c>
      <c r="D269" s="2" t="s">
        <v>33</v>
      </c>
      <c r="E269" s="2">
        <v>1137.5999999999999</v>
      </c>
      <c r="F269" s="2">
        <v>0.06</v>
      </c>
      <c r="G269" s="2">
        <v>6</v>
      </c>
      <c r="H269" s="3">
        <v>45610</v>
      </c>
      <c r="I269" s="3">
        <v>45615</v>
      </c>
      <c r="J269" s="2" t="s">
        <v>15</v>
      </c>
      <c r="K269" s="2" t="s">
        <v>16</v>
      </c>
      <c r="L269" s="2">
        <v>61.68</v>
      </c>
      <c r="M269" s="2" t="s">
        <v>34</v>
      </c>
      <c r="N269" s="11">
        <f>L269/E269*100</f>
        <v>5.4219409282700433</v>
      </c>
      <c r="O269" s="12" t="str">
        <f>IF(N269&lt;10,"Low",IF(N269&lt;20,"Med","High"))</f>
        <v>Low</v>
      </c>
      <c r="P269" s="12">
        <f>sales*discount</f>
        <v>68.255999999999986</v>
      </c>
      <c r="Q269" s="12">
        <f>sales-Discount_Values</f>
        <v>1069.3439999999998</v>
      </c>
      <c r="R269" s="12">
        <f>DATEDIF(order_date,delivery_date,"D")</f>
        <v>5</v>
      </c>
      <c r="S269" s="12"/>
    </row>
    <row r="270" spans="1:19" ht="14.25" customHeight="1" x14ac:dyDescent="0.35">
      <c r="A270" s="2" t="s">
        <v>6977</v>
      </c>
      <c r="B270" s="2">
        <v>106944</v>
      </c>
      <c r="C270" s="2" t="s">
        <v>13</v>
      </c>
      <c r="D270" s="2" t="s">
        <v>14</v>
      </c>
      <c r="E270" s="2">
        <v>2663.06</v>
      </c>
      <c r="F270" s="2">
        <v>7.0000000000000007E-2</v>
      </c>
      <c r="G270" s="2">
        <v>7</v>
      </c>
      <c r="H270" s="3">
        <v>45121</v>
      </c>
      <c r="I270" s="3">
        <v>45124</v>
      </c>
      <c r="J270" s="2" t="s">
        <v>31</v>
      </c>
      <c r="K270" s="2" t="s">
        <v>16</v>
      </c>
      <c r="L270" s="2">
        <v>144.41</v>
      </c>
      <c r="M270" s="2" t="s">
        <v>48</v>
      </c>
      <c r="N270" s="11">
        <f>L270/E270*100</f>
        <v>5.4227092142122224</v>
      </c>
      <c r="O270" s="12" t="str">
        <f>IF(N270&lt;10,"Low",IF(N270&lt;20,"Med","High"))</f>
        <v>Low</v>
      </c>
      <c r="P270" s="12">
        <f>sales*discount</f>
        <v>186.41420000000002</v>
      </c>
      <c r="Q270" s="12">
        <f>sales-Discount_Values</f>
        <v>2476.6457999999998</v>
      </c>
      <c r="R270" s="12">
        <f>DATEDIF(order_date,delivery_date,"D")</f>
        <v>3</v>
      </c>
      <c r="S270" s="12"/>
    </row>
    <row r="271" spans="1:19" ht="14.25" customHeight="1" x14ac:dyDescent="0.35">
      <c r="A271" s="2" t="s">
        <v>9669</v>
      </c>
      <c r="B271" s="2">
        <v>109636</v>
      </c>
      <c r="C271" s="2" t="s">
        <v>13</v>
      </c>
      <c r="D271" s="2" t="s">
        <v>36</v>
      </c>
      <c r="E271" s="2">
        <v>4621.0200000000004</v>
      </c>
      <c r="F271" s="2">
        <v>0.15</v>
      </c>
      <c r="G271" s="2">
        <v>5</v>
      </c>
      <c r="H271" s="3">
        <v>44945</v>
      </c>
      <c r="I271" s="3">
        <v>44951</v>
      </c>
      <c r="J271" s="2" t="s">
        <v>31</v>
      </c>
      <c r="K271" s="2" t="s">
        <v>16</v>
      </c>
      <c r="L271" s="2">
        <v>250.66</v>
      </c>
      <c r="M271" s="2" t="s">
        <v>34</v>
      </c>
      <c r="N271" s="11">
        <f>L271/E271*100</f>
        <v>5.4243435432004183</v>
      </c>
      <c r="O271" s="12" t="str">
        <f>IF(N271&lt;10,"Low",IF(N271&lt;20,"Med","High"))</f>
        <v>Low</v>
      </c>
      <c r="P271" s="12">
        <f>sales*discount</f>
        <v>693.15300000000002</v>
      </c>
      <c r="Q271" s="12">
        <f>sales-Discount_Values</f>
        <v>3927.8670000000002</v>
      </c>
      <c r="R271" s="12">
        <f>DATEDIF(order_date,delivery_date,"D")</f>
        <v>6</v>
      </c>
      <c r="S271" s="12"/>
    </row>
    <row r="272" spans="1:19" ht="14.25" customHeight="1" x14ac:dyDescent="0.35">
      <c r="A272" s="2" t="s">
        <v>1441</v>
      </c>
      <c r="B272" s="2">
        <v>101408</v>
      </c>
      <c r="C272" s="2" t="s">
        <v>13</v>
      </c>
      <c r="D272" s="2" t="s">
        <v>36</v>
      </c>
      <c r="E272" s="2">
        <v>2924.3</v>
      </c>
      <c r="F272" s="2">
        <v>0.08</v>
      </c>
      <c r="G272" s="2">
        <v>5</v>
      </c>
      <c r="H272" s="3">
        <v>45475</v>
      </c>
      <c r="I272" s="3">
        <v>45482</v>
      </c>
      <c r="J272" s="2" t="s">
        <v>21</v>
      </c>
      <c r="K272" s="2" t="s">
        <v>27</v>
      </c>
      <c r="L272" s="2">
        <v>158.66</v>
      </c>
      <c r="M272" s="2" t="s">
        <v>23</v>
      </c>
      <c r="N272" s="11">
        <f>L272/E272*100</f>
        <v>5.4255719317443489</v>
      </c>
      <c r="O272" s="12" t="str">
        <f>IF(N272&lt;10,"Low",IF(N272&lt;20,"Med","High"))</f>
        <v>Low</v>
      </c>
      <c r="P272" s="12">
        <f>sales*discount</f>
        <v>233.94400000000002</v>
      </c>
      <c r="Q272" s="12">
        <f>sales-Discount_Values</f>
        <v>2690.3560000000002</v>
      </c>
      <c r="R272" s="12">
        <f>DATEDIF(order_date,delivery_date,"D")</f>
        <v>7</v>
      </c>
      <c r="S272" s="12"/>
    </row>
    <row r="273" spans="1:19" ht="14.25" customHeight="1" x14ac:dyDescent="0.35">
      <c r="A273" s="2" t="s">
        <v>1918</v>
      </c>
      <c r="B273" s="2">
        <v>101885</v>
      </c>
      <c r="C273" s="2" t="s">
        <v>41</v>
      </c>
      <c r="D273" s="2" t="s">
        <v>14</v>
      </c>
      <c r="E273" s="2">
        <v>2789.92</v>
      </c>
      <c r="F273" s="2">
        <v>0.4</v>
      </c>
      <c r="G273" s="2">
        <v>3</v>
      </c>
      <c r="H273" s="3">
        <v>45475</v>
      </c>
      <c r="I273" s="3">
        <v>45481</v>
      </c>
      <c r="J273" s="2" t="s">
        <v>21</v>
      </c>
      <c r="K273" s="2" t="s">
        <v>16</v>
      </c>
      <c r="L273" s="2">
        <v>151.43</v>
      </c>
      <c r="M273" s="2" t="s">
        <v>23</v>
      </c>
      <c r="N273" s="11">
        <f>L273/E273*100</f>
        <v>5.4277542008372999</v>
      </c>
      <c r="O273" s="12" t="str">
        <f>IF(N273&lt;10,"Low",IF(N273&lt;20,"Med","High"))</f>
        <v>Low</v>
      </c>
      <c r="P273" s="12">
        <f>sales*discount</f>
        <v>1115.9680000000001</v>
      </c>
      <c r="Q273" s="12">
        <f>sales-Discount_Values</f>
        <v>1673.952</v>
      </c>
      <c r="R273" s="12">
        <f>DATEDIF(order_date,delivery_date,"D")</f>
        <v>6</v>
      </c>
      <c r="S273" s="12"/>
    </row>
    <row r="274" spans="1:19" ht="14.25" customHeight="1" x14ac:dyDescent="0.35">
      <c r="A274" s="2" t="s">
        <v>7921</v>
      </c>
      <c r="B274" s="2">
        <v>107888</v>
      </c>
      <c r="C274" s="2" t="s">
        <v>13</v>
      </c>
      <c r="D274" s="2" t="s">
        <v>33</v>
      </c>
      <c r="E274" s="2">
        <v>3988.95</v>
      </c>
      <c r="F274" s="2">
        <v>0.46</v>
      </c>
      <c r="G274" s="2">
        <v>9</v>
      </c>
      <c r="H274" s="3">
        <v>45533</v>
      </c>
      <c r="I274" s="3">
        <v>45538</v>
      </c>
      <c r="J274" s="2" t="s">
        <v>21</v>
      </c>
      <c r="K274" s="2" t="s">
        <v>22</v>
      </c>
      <c r="L274" s="2">
        <v>216.6</v>
      </c>
      <c r="M274" s="2" t="s">
        <v>17</v>
      </c>
      <c r="N274" s="11">
        <f>L274/E274*100</f>
        <v>5.4300003760388069</v>
      </c>
      <c r="O274" s="12" t="str">
        <f>IF(N274&lt;10,"Low",IF(N274&lt;20,"Med","High"))</f>
        <v>Low</v>
      </c>
      <c r="P274" s="12">
        <f>sales*discount</f>
        <v>1834.9169999999999</v>
      </c>
      <c r="Q274" s="12">
        <f>sales-Discount_Values</f>
        <v>2154.0329999999999</v>
      </c>
      <c r="R274" s="12">
        <f>DATEDIF(order_date,delivery_date,"D")</f>
        <v>5</v>
      </c>
      <c r="S274" s="12"/>
    </row>
    <row r="275" spans="1:19" ht="14.25" customHeight="1" x14ac:dyDescent="0.35">
      <c r="A275" s="2" t="s">
        <v>13311</v>
      </c>
      <c r="B275" s="2">
        <v>113278</v>
      </c>
      <c r="C275" s="2" t="s">
        <v>19</v>
      </c>
      <c r="D275" s="2" t="s">
        <v>33</v>
      </c>
      <c r="E275" s="2">
        <v>284.83</v>
      </c>
      <c r="F275" s="2">
        <v>0.42</v>
      </c>
      <c r="G275" s="2">
        <v>2</v>
      </c>
      <c r="H275" s="3">
        <v>45086</v>
      </c>
      <c r="I275" s="3">
        <v>45092</v>
      </c>
      <c r="J275" s="2" t="s">
        <v>15</v>
      </c>
      <c r="K275" s="2" t="s">
        <v>22</v>
      </c>
      <c r="L275" s="2">
        <v>15.47</v>
      </c>
      <c r="M275" s="2" t="s">
        <v>34</v>
      </c>
      <c r="N275" s="11">
        <f>L275/E275*100</f>
        <v>5.4313099041533555</v>
      </c>
      <c r="O275" s="12" t="str">
        <f>IF(N275&lt;10,"Low",IF(N275&lt;20,"Med","High"))</f>
        <v>Low</v>
      </c>
      <c r="P275" s="12">
        <f>sales*discount</f>
        <v>119.62859999999999</v>
      </c>
      <c r="Q275" s="12">
        <f>sales-Discount_Values</f>
        <v>165.20139999999998</v>
      </c>
      <c r="R275" s="12">
        <f>DATEDIF(order_date,delivery_date,"D")</f>
        <v>6</v>
      </c>
      <c r="S275" s="12"/>
    </row>
    <row r="276" spans="1:19" ht="14.25" customHeight="1" x14ac:dyDescent="0.35">
      <c r="A276" s="2" t="s">
        <v>7251</v>
      </c>
      <c r="B276" s="2">
        <v>107218</v>
      </c>
      <c r="C276" s="2" t="s">
        <v>19</v>
      </c>
      <c r="D276" s="2" t="s">
        <v>14</v>
      </c>
      <c r="E276" s="2">
        <v>3390.87</v>
      </c>
      <c r="F276" s="2">
        <v>0.32</v>
      </c>
      <c r="G276" s="2">
        <v>2</v>
      </c>
      <c r="H276" s="3">
        <v>45057</v>
      </c>
      <c r="I276" s="3">
        <v>45063</v>
      </c>
      <c r="J276" s="2" t="s">
        <v>21</v>
      </c>
      <c r="K276" s="2" t="s">
        <v>27</v>
      </c>
      <c r="L276" s="2">
        <v>184.19</v>
      </c>
      <c r="M276" s="2" t="s">
        <v>39</v>
      </c>
      <c r="N276" s="11">
        <f>L276/E276*100</f>
        <v>5.4319392958149386</v>
      </c>
      <c r="O276" s="12" t="str">
        <f>IF(N276&lt;10,"Low",IF(N276&lt;20,"Med","High"))</f>
        <v>Low</v>
      </c>
      <c r="P276" s="12">
        <f>sales*discount</f>
        <v>1085.0783999999999</v>
      </c>
      <c r="Q276" s="12">
        <f>sales-Discount_Values</f>
        <v>2305.7916</v>
      </c>
      <c r="R276" s="12">
        <f>DATEDIF(order_date,delivery_date,"D")</f>
        <v>6</v>
      </c>
      <c r="S276" s="12"/>
    </row>
    <row r="277" spans="1:19" ht="14.25" customHeight="1" x14ac:dyDescent="0.35">
      <c r="A277" s="2" t="s">
        <v>9181</v>
      </c>
      <c r="B277" s="2">
        <v>109148</v>
      </c>
      <c r="C277" s="2" t="s">
        <v>19</v>
      </c>
      <c r="D277" s="2" t="s">
        <v>20</v>
      </c>
      <c r="E277" s="2">
        <v>688.12</v>
      </c>
      <c r="F277" s="2">
        <v>0.03</v>
      </c>
      <c r="G277" s="2">
        <v>8</v>
      </c>
      <c r="H277" s="3">
        <v>45449</v>
      </c>
      <c r="I277" s="3">
        <v>45451</v>
      </c>
      <c r="J277" s="2" t="s">
        <v>15</v>
      </c>
      <c r="K277" s="2" t="s">
        <v>16</v>
      </c>
      <c r="L277" s="2">
        <v>37.380000000000003</v>
      </c>
      <c r="M277" s="2" t="s">
        <v>48</v>
      </c>
      <c r="N277" s="11">
        <f>L277/E277*100</f>
        <v>5.4321920595245015</v>
      </c>
      <c r="O277" s="12" t="str">
        <f>IF(N277&lt;10,"Low",IF(N277&lt;20,"Med","High"))</f>
        <v>Low</v>
      </c>
      <c r="P277" s="12">
        <f>sales*discount</f>
        <v>20.643599999999999</v>
      </c>
      <c r="Q277" s="12">
        <f>sales-Discount_Values</f>
        <v>667.47640000000001</v>
      </c>
      <c r="R277" s="12">
        <f>DATEDIF(order_date,delivery_date,"D")</f>
        <v>2</v>
      </c>
      <c r="S277" s="12"/>
    </row>
    <row r="278" spans="1:19" ht="14.25" customHeight="1" x14ac:dyDescent="0.35">
      <c r="A278" s="2" t="s">
        <v>6134</v>
      </c>
      <c r="B278" s="2">
        <v>106101</v>
      </c>
      <c r="C278" s="2" t="s">
        <v>41</v>
      </c>
      <c r="D278" s="2" t="s">
        <v>26</v>
      </c>
      <c r="E278" s="2">
        <v>405.43</v>
      </c>
      <c r="F278" s="2">
        <v>0.26</v>
      </c>
      <c r="G278" s="2">
        <v>9</v>
      </c>
      <c r="H278" s="3">
        <v>45513</v>
      </c>
      <c r="I278" s="3">
        <v>45519</v>
      </c>
      <c r="J278" s="2" t="s">
        <v>21</v>
      </c>
      <c r="K278" s="2" t="s">
        <v>22</v>
      </c>
      <c r="L278" s="2">
        <v>22.03</v>
      </c>
      <c r="M278" s="2" t="s">
        <v>34</v>
      </c>
      <c r="N278" s="11">
        <f>L278/E278*100</f>
        <v>5.4337370199541226</v>
      </c>
      <c r="O278" s="12" t="str">
        <f>IF(N278&lt;10,"Low",IF(N278&lt;20,"Med","High"))</f>
        <v>Low</v>
      </c>
      <c r="P278" s="12">
        <f>sales*discount</f>
        <v>105.4118</v>
      </c>
      <c r="Q278" s="12">
        <f>sales-Discount_Values</f>
        <v>300.01819999999998</v>
      </c>
      <c r="R278" s="12">
        <f>DATEDIF(order_date,delivery_date,"D")</f>
        <v>6</v>
      </c>
      <c r="S278" s="12"/>
    </row>
    <row r="279" spans="1:19" ht="14.25" customHeight="1" x14ac:dyDescent="0.35">
      <c r="A279" s="2" t="s">
        <v>7652</v>
      </c>
      <c r="B279" s="2">
        <v>107619</v>
      </c>
      <c r="C279" s="2" t="s">
        <v>25</v>
      </c>
      <c r="D279" s="2" t="s">
        <v>36</v>
      </c>
      <c r="E279" s="2">
        <v>2546.5300000000002</v>
      </c>
      <c r="F279" s="2">
        <v>0.41</v>
      </c>
      <c r="G279" s="2">
        <v>6</v>
      </c>
      <c r="H279" s="3">
        <v>45624</v>
      </c>
      <c r="I279" s="3">
        <v>45625</v>
      </c>
      <c r="J279" s="2" t="s">
        <v>21</v>
      </c>
      <c r="K279" s="2" t="s">
        <v>16</v>
      </c>
      <c r="L279" s="2">
        <v>138.38</v>
      </c>
      <c r="M279" s="2" t="s">
        <v>28</v>
      </c>
      <c r="N279" s="11">
        <f>L279/E279*100</f>
        <v>5.4340612519781812</v>
      </c>
      <c r="O279" s="12" t="str">
        <f>IF(N279&lt;10,"Low",IF(N279&lt;20,"Med","High"))</f>
        <v>Low</v>
      </c>
      <c r="P279" s="12">
        <f>sales*discount</f>
        <v>1044.0772999999999</v>
      </c>
      <c r="Q279" s="12">
        <f>sales-Discount_Values</f>
        <v>1502.4527000000003</v>
      </c>
      <c r="R279" s="12">
        <f>DATEDIF(order_date,delivery_date,"D")</f>
        <v>1</v>
      </c>
      <c r="S279" s="12"/>
    </row>
    <row r="280" spans="1:19" ht="14.25" customHeight="1" x14ac:dyDescent="0.35">
      <c r="A280" s="2" t="s">
        <v>5890</v>
      </c>
      <c r="B280" s="2">
        <v>105857</v>
      </c>
      <c r="C280" s="2" t="s">
        <v>41</v>
      </c>
      <c r="D280" s="2" t="s">
        <v>20</v>
      </c>
      <c r="E280" s="2">
        <v>4087.76</v>
      </c>
      <c r="F280" s="2">
        <v>0.09</v>
      </c>
      <c r="G280" s="2">
        <v>4</v>
      </c>
      <c r="H280" s="3">
        <v>45476</v>
      </c>
      <c r="I280" s="3">
        <v>45480</v>
      </c>
      <c r="J280" s="2" t="s">
        <v>21</v>
      </c>
      <c r="K280" s="2" t="s">
        <v>22</v>
      </c>
      <c r="L280" s="2">
        <v>222.19</v>
      </c>
      <c r="M280" s="2" t="s">
        <v>39</v>
      </c>
      <c r="N280" s="11">
        <f>L280/E280*100</f>
        <v>5.4354952345538869</v>
      </c>
      <c r="O280" s="12" t="str">
        <f>IF(N280&lt;10,"Low",IF(N280&lt;20,"Med","High"))</f>
        <v>Low</v>
      </c>
      <c r="P280" s="12">
        <f>sales*discount</f>
        <v>367.89839999999998</v>
      </c>
      <c r="Q280" s="12">
        <f>sales-Discount_Values</f>
        <v>3719.8616000000002</v>
      </c>
      <c r="R280" s="12">
        <f>DATEDIF(order_date,delivery_date,"D")</f>
        <v>4</v>
      </c>
      <c r="S280" s="12"/>
    </row>
    <row r="281" spans="1:19" ht="14.25" customHeight="1" x14ac:dyDescent="0.35">
      <c r="A281" s="2" t="s">
        <v>11165</v>
      </c>
      <c r="B281" s="2">
        <v>111132</v>
      </c>
      <c r="C281" s="2" t="s">
        <v>41</v>
      </c>
      <c r="D281" s="2" t="s">
        <v>20</v>
      </c>
      <c r="E281" s="2">
        <v>165.93</v>
      </c>
      <c r="F281" s="2">
        <v>0.11</v>
      </c>
      <c r="G281" s="2">
        <v>4</v>
      </c>
      <c r="H281" s="3">
        <v>45042</v>
      </c>
      <c r="I281" s="3">
        <v>45048</v>
      </c>
      <c r="J281" s="2" t="s">
        <v>21</v>
      </c>
      <c r="K281" s="2" t="s">
        <v>22</v>
      </c>
      <c r="L281" s="2">
        <v>9.02</v>
      </c>
      <c r="M281" s="2" t="s">
        <v>39</v>
      </c>
      <c r="N281" s="11">
        <f>L281/E281*100</f>
        <v>5.4360272404025789</v>
      </c>
      <c r="O281" s="12" t="str">
        <f>IF(N281&lt;10,"Low",IF(N281&lt;20,"Med","High"))</f>
        <v>Low</v>
      </c>
      <c r="P281" s="12">
        <f>sales*discount</f>
        <v>18.252300000000002</v>
      </c>
      <c r="Q281" s="12">
        <f>sales-Discount_Values</f>
        <v>147.67770000000002</v>
      </c>
      <c r="R281" s="12">
        <f>DATEDIF(order_date,delivery_date,"D")</f>
        <v>6</v>
      </c>
      <c r="S281" s="12"/>
    </row>
    <row r="282" spans="1:19" ht="14.25" customHeight="1" x14ac:dyDescent="0.35">
      <c r="A282" s="2" t="s">
        <v>2232</v>
      </c>
      <c r="B282" s="2">
        <v>102199</v>
      </c>
      <c r="C282" s="2" t="s">
        <v>25</v>
      </c>
      <c r="D282" s="2" t="s">
        <v>36</v>
      </c>
      <c r="E282" s="2">
        <v>3607.31</v>
      </c>
      <c r="F282" s="2">
        <v>0.2</v>
      </c>
      <c r="G282" s="2">
        <v>3</v>
      </c>
      <c r="H282" s="3">
        <v>44958</v>
      </c>
      <c r="I282" s="3">
        <v>44959</v>
      </c>
      <c r="J282" s="2" t="s">
        <v>31</v>
      </c>
      <c r="K282" s="2" t="s">
        <v>27</v>
      </c>
      <c r="L282" s="2">
        <v>196.17</v>
      </c>
      <c r="M282" s="2" t="s">
        <v>23</v>
      </c>
      <c r="N282" s="11">
        <f>L282/E282*100</f>
        <v>5.4381242532524237</v>
      </c>
      <c r="O282" s="12" t="str">
        <f>IF(N282&lt;10,"Low",IF(N282&lt;20,"Med","High"))</f>
        <v>Low</v>
      </c>
      <c r="P282" s="12">
        <f>sales*discount</f>
        <v>721.46199999999999</v>
      </c>
      <c r="Q282" s="12">
        <f>sales-Discount_Values</f>
        <v>2885.848</v>
      </c>
      <c r="R282" s="12">
        <f>DATEDIF(order_date,delivery_date,"D")</f>
        <v>1</v>
      </c>
      <c r="S282" s="12"/>
    </row>
    <row r="283" spans="1:19" ht="14.25" customHeight="1" x14ac:dyDescent="0.35">
      <c r="A283" s="2" t="s">
        <v>2511</v>
      </c>
      <c r="B283" s="2">
        <v>102478</v>
      </c>
      <c r="C283" s="2" t="s">
        <v>41</v>
      </c>
      <c r="D283" s="2" t="s">
        <v>33</v>
      </c>
      <c r="E283" s="2">
        <v>1670.5</v>
      </c>
      <c r="F283" s="2">
        <v>0.26</v>
      </c>
      <c r="G283" s="2">
        <v>4</v>
      </c>
      <c r="H283" s="3">
        <v>45218</v>
      </c>
      <c r="I283" s="3">
        <v>45225</v>
      </c>
      <c r="J283" s="2" t="s">
        <v>15</v>
      </c>
      <c r="K283" s="2" t="s">
        <v>16</v>
      </c>
      <c r="L283" s="2">
        <v>90.97</v>
      </c>
      <c r="M283" s="2" t="s">
        <v>48</v>
      </c>
      <c r="N283" s="11">
        <f>L283/E283*100</f>
        <v>5.4456749476204731</v>
      </c>
      <c r="O283" s="12" t="str">
        <f>IF(N283&lt;10,"Low",IF(N283&lt;20,"Med","High"))</f>
        <v>Low</v>
      </c>
      <c r="P283" s="12">
        <f>sales*discount</f>
        <v>434.33000000000004</v>
      </c>
      <c r="Q283" s="12">
        <f>sales-Discount_Values</f>
        <v>1236.17</v>
      </c>
      <c r="R283" s="12">
        <f>DATEDIF(order_date,delivery_date,"D")</f>
        <v>7</v>
      </c>
      <c r="S283" s="12"/>
    </row>
    <row r="284" spans="1:19" ht="14.25" customHeight="1" x14ac:dyDescent="0.35">
      <c r="A284" s="2" t="s">
        <v>2196</v>
      </c>
      <c r="B284" s="2">
        <v>102163</v>
      </c>
      <c r="C284" s="2" t="s">
        <v>19</v>
      </c>
      <c r="D284" s="2" t="s">
        <v>26</v>
      </c>
      <c r="E284" s="2">
        <v>2057.62</v>
      </c>
      <c r="F284" s="2">
        <v>0.42</v>
      </c>
      <c r="G284" s="2">
        <v>2</v>
      </c>
      <c r="H284" s="3">
        <v>45454</v>
      </c>
      <c r="I284" s="3">
        <v>45456</v>
      </c>
      <c r="J284" s="2" t="s">
        <v>21</v>
      </c>
      <c r="K284" s="2" t="s">
        <v>22</v>
      </c>
      <c r="L284" s="2">
        <v>112.06</v>
      </c>
      <c r="M284" s="2" t="s">
        <v>39</v>
      </c>
      <c r="N284" s="11">
        <f>L284/E284*100</f>
        <v>5.4460979189549095</v>
      </c>
      <c r="O284" s="12" t="str">
        <f>IF(N284&lt;10,"Low",IF(N284&lt;20,"Med","High"))</f>
        <v>Low</v>
      </c>
      <c r="P284" s="12">
        <f>sales*discount</f>
        <v>864.20039999999995</v>
      </c>
      <c r="Q284" s="12">
        <f>sales-Discount_Values</f>
        <v>1193.4195999999999</v>
      </c>
      <c r="R284" s="12">
        <f>DATEDIF(order_date,delivery_date,"D")</f>
        <v>2</v>
      </c>
      <c r="S284" s="12"/>
    </row>
    <row r="285" spans="1:19" ht="14.25" customHeight="1" x14ac:dyDescent="0.35">
      <c r="A285" s="2" t="s">
        <v>96</v>
      </c>
      <c r="B285" s="2">
        <v>100063</v>
      </c>
      <c r="C285" s="2" t="s">
        <v>25</v>
      </c>
      <c r="D285" s="2" t="s">
        <v>26</v>
      </c>
      <c r="E285" s="2">
        <v>676.75</v>
      </c>
      <c r="F285" s="2">
        <v>0.41</v>
      </c>
      <c r="G285" s="2">
        <v>3</v>
      </c>
      <c r="H285" s="3">
        <v>45299</v>
      </c>
      <c r="I285" s="3">
        <v>45301</v>
      </c>
      <c r="J285" s="2" t="s">
        <v>31</v>
      </c>
      <c r="K285" s="2" t="s">
        <v>22</v>
      </c>
      <c r="L285" s="2">
        <v>36.86</v>
      </c>
      <c r="M285" s="2" t="s">
        <v>34</v>
      </c>
      <c r="N285" s="11">
        <f>L285/E285*100</f>
        <v>5.4466198743997047</v>
      </c>
      <c r="O285" s="12" t="str">
        <f>IF(N285&lt;10,"Low",IF(N285&lt;20,"Med","High"))</f>
        <v>Low</v>
      </c>
      <c r="P285" s="12">
        <f>sales*discount</f>
        <v>277.46749999999997</v>
      </c>
      <c r="Q285" s="12">
        <f>sales-Discount_Values</f>
        <v>399.28250000000003</v>
      </c>
      <c r="R285" s="12">
        <f>DATEDIF(order_date,delivery_date,"D")</f>
        <v>2</v>
      </c>
      <c r="S285" s="12"/>
    </row>
    <row r="286" spans="1:19" ht="14.25" customHeight="1" x14ac:dyDescent="0.35">
      <c r="A286" s="2" t="s">
        <v>11459</v>
      </c>
      <c r="B286" s="2">
        <v>111426</v>
      </c>
      <c r="C286" s="2" t="s">
        <v>19</v>
      </c>
      <c r="D286" s="2" t="s">
        <v>36</v>
      </c>
      <c r="E286" s="2">
        <v>2265.58</v>
      </c>
      <c r="F286" s="2">
        <v>0.13</v>
      </c>
      <c r="G286" s="2">
        <v>9</v>
      </c>
      <c r="H286" s="3">
        <v>45334</v>
      </c>
      <c r="I286" s="3">
        <v>45339</v>
      </c>
      <c r="J286" s="2" t="s">
        <v>21</v>
      </c>
      <c r="K286" s="2" t="s">
        <v>27</v>
      </c>
      <c r="L286" s="2">
        <v>123.44</v>
      </c>
      <c r="M286" s="2" t="s">
        <v>48</v>
      </c>
      <c r="N286" s="11">
        <f>L286/E286*100</f>
        <v>5.4484944252685841</v>
      </c>
      <c r="O286" s="12" t="str">
        <f>IF(N286&lt;10,"Low",IF(N286&lt;20,"Med","High"))</f>
        <v>Low</v>
      </c>
      <c r="P286" s="12">
        <f>sales*discount</f>
        <v>294.52539999999999</v>
      </c>
      <c r="Q286" s="12">
        <f>sales-Discount_Values</f>
        <v>1971.0545999999999</v>
      </c>
      <c r="R286" s="12">
        <f>DATEDIF(order_date,delivery_date,"D")</f>
        <v>5</v>
      </c>
      <c r="S286" s="12"/>
    </row>
    <row r="287" spans="1:19" ht="14.25" customHeight="1" x14ac:dyDescent="0.35">
      <c r="A287" s="2" t="s">
        <v>13505</v>
      </c>
      <c r="B287" s="2">
        <v>113472</v>
      </c>
      <c r="C287" s="2" t="s">
        <v>25</v>
      </c>
      <c r="D287" s="2" t="s">
        <v>26</v>
      </c>
      <c r="E287" s="2">
        <v>2753.81</v>
      </c>
      <c r="F287" s="2">
        <v>0.24</v>
      </c>
      <c r="G287" s="2">
        <v>1</v>
      </c>
      <c r="H287" s="3">
        <v>45053</v>
      </c>
      <c r="I287" s="3">
        <v>45058</v>
      </c>
      <c r="J287" s="2" t="s">
        <v>31</v>
      </c>
      <c r="K287" s="2" t="s">
        <v>27</v>
      </c>
      <c r="L287" s="2">
        <v>150.06</v>
      </c>
      <c r="M287" s="2" t="s">
        <v>34</v>
      </c>
      <c r="N287" s="11">
        <f>L287/E287*100</f>
        <v>5.4491776847349671</v>
      </c>
      <c r="O287" s="12" t="str">
        <f>IF(N287&lt;10,"Low",IF(N287&lt;20,"Med","High"))</f>
        <v>Low</v>
      </c>
      <c r="P287" s="12">
        <f>sales*discount</f>
        <v>660.9144</v>
      </c>
      <c r="Q287" s="12">
        <f>sales-Discount_Values</f>
        <v>2092.8955999999998</v>
      </c>
      <c r="R287" s="12">
        <f>DATEDIF(order_date,delivery_date,"D")</f>
        <v>5</v>
      </c>
      <c r="S287" s="12"/>
    </row>
    <row r="288" spans="1:19" ht="14.25" customHeight="1" x14ac:dyDescent="0.35">
      <c r="A288" s="2" t="s">
        <v>733</v>
      </c>
      <c r="B288" s="2">
        <v>100700</v>
      </c>
      <c r="C288" s="2" t="s">
        <v>41</v>
      </c>
      <c r="D288" s="2" t="s">
        <v>36</v>
      </c>
      <c r="E288" s="2">
        <v>162.59</v>
      </c>
      <c r="F288" s="2">
        <v>0.24</v>
      </c>
      <c r="G288" s="2">
        <v>2</v>
      </c>
      <c r="H288" s="3">
        <v>45293</v>
      </c>
      <c r="I288" s="3">
        <v>45298</v>
      </c>
      <c r="J288" s="2" t="s">
        <v>15</v>
      </c>
      <c r="K288" s="2" t="s">
        <v>16</v>
      </c>
      <c r="L288" s="2">
        <v>8.86</v>
      </c>
      <c r="M288" s="2" t="s">
        <v>23</v>
      </c>
      <c r="N288" s="11">
        <f>L288/E288*100</f>
        <v>5.4492896242081308</v>
      </c>
      <c r="O288" s="12" t="str">
        <f>IF(N288&lt;10,"Low",IF(N288&lt;20,"Med","High"))</f>
        <v>Low</v>
      </c>
      <c r="P288" s="12">
        <f>sales*discount</f>
        <v>39.021599999999999</v>
      </c>
      <c r="Q288" s="12">
        <f>sales-Discount_Values</f>
        <v>123.5684</v>
      </c>
      <c r="R288" s="12">
        <f>DATEDIF(order_date,delivery_date,"D")</f>
        <v>5</v>
      </c>
      <c r="S288" s="12"/>
    </row>
    <row r="289" spans="1:19" ht="14.25" customHeight="1" x14ac:dyDescent="0.35">
      <c r="A289" s="2" t="s">
        <v>12025</v>
      </c>
      <c r="B289" s="2">
        <v>111992</v>
      </c>
      <c r="C289" s="2" t="s">
        <v>41</v>
      </c>
      <c r="D289" s="2" t="s">
        <v>20</v>
      </c>
      <c r="E289" s="2">
        <v>3524.96</v>
      </c>
      <c r="F289" s="2">
        <v>0.37</v>
      </c>
      <c r="G289" s="2">
        <v>5</v>
      </c>
      <c r="H289" s="3">
        <v>45095</v>
      </c>
      <c r="I289" s="3">
        <v>45101</v>
      </c>
      <c r="J289" s="2" t="s">
        <v>31</v>
      </c>
      <c r="K289" s="2" t="s">
        <v>16</v>
      </c>
      <c r="L289" s="2">
        <v>192.19</v>
      </c>
      <c r="M289" s="2" t="s">
        <v>34</v>
      </c>
      <c r="N289" s="11">
        <f>L289/E289*100</f>
        <v>5.4522604511824246</v>
      </c>
      <c r="O289" s="12" t="str">
        <f>IF(N289&lt;10,"Low",IF(N289&lt;20,"Med","High"))</f>
        <v>Low</v>
      </c>
      <c r="P289" s="12">
        <f>sales*discount</f>
        <v>1304.2352000000001</v>
      </c>
      <c r="Q289" s="12">
        <f>sales-Discount_Values</f>
        <v>2220.7248</v>
      </c>
      <c r="R289" s="12">
        <f>DATEDIF(order_date,delivery_date,"D")</f>
        <v>6</v>
      </c>
      <c r="S289" s="12"/>
    </row>
    <row r="290" spans="1:19" ht="14.25" customHeight="1" x14ac:dyDescent="0.35">
      <c r="A290" s="2" t="s">
        <v>7382</v>
      </c>
      <c r="B290" s="2">
        <v>107349</v>
      </c>
      <c r="C290" s="2" t="s">
        <v>19</v>
      </c>
      <c r="D290" s="2" t="s">
        <v>20</v>
      </c>
      <c r="E290" s="2">
        <v>3411.85</v>
      </c>
      <c r="F290" s="2">
        <v>0.45</v>
      </c>
      <c r="G290" s="2">
        <v>9</v>
      </c>
      <c r="H290" s="3">
        <v>45549</v>
      </c>
      <c r="I290" s="3">
        <v>45554</v>
      </c>
      <c r="J290" s="2" t="s">
        <v>15</v>
      </c>
      <c r="K290" s="2" t="s">
        <v>16</v>
      </c>
      <c r="L290" s="2">
        <v>186.08</v>
      </c>
      <c r="M290" s="2" t="s">
        <v>34</v>
      </c>
      <c r="N290" s="11">
        <f>L290/E290*100</f>
        <v>5.4539326172018123</v>
      </c>
      <c r="O290" s="12" t="str">
        <f>IF(N290&lt;10,"Low",IF(N290&lt;20,"Med","High"))</f>
        <v>Low</v>
      </c>
      <c r="P290" s="12">
        <f>sales*discount</f>
        <v>1535.3325</v>
      </c>
      <c r="Q290" s="12">
        <f>sales-Discount_Values</f>
        <v>1876.5174999999999</v>
      </c>
      <c r="R290" s="12">
        <f>DATEDIF(order_date,delivery_date,"D")</f>
        <v>5</v>
      </c>
      <c r="S290" s="12"/>
    </row>
    <row r="291" spans="1:19" ht="14.25" customHeight="1" x14ac:dyDescent="0.35">
      <c r="A291" s="2" t="s">
        <v>6433</v>
      </c>
      <c r="B291" s="2">
        <v>106400</v>
      </c>
      <c r="C291" s="2" t="s">
        <v>13</v>
      </c>
      <c r="D291" s="2" t="s">
        <v>20</v>
      </c>
      <c r="E291" s="2">
        <v>4676.2700000000004</v>
      </c>
      <c r="F291" s="2">
        <v>0.27</v>
      </c>
      <c r="G291" s="2">
        <v>5</v>
      </c>
      <c r="H291" s="3">
        <v>45089</v>
      </c>
      <c r="I291" s="3">
        <v>45092</v>
      </c>
      <c r="J291" s="2" t="s">
        <v>15</v>
      </c>
      <c r="K291" s="2" t="s">
        <v>16</v>
      </c>
      <c r="L291" s="2">
        <v>255.16</v>
      </c>
      <c r="M291" s="2" t="s">
        <v>39</v>
      </c>
      <c r="N291" s="11">
        <f>L291/E291*100</f>
        <v>5.4564856178107757</v>
      </c>
      <c r="O291" s="12" t="str">
        <f>IF(N291&lt;10,"Low",IF(N291&lt;20,"Med","High"))</f>
        <v>Low</v>
      </c>
      <c r="P291" s="12">
        <f>sales*discount</f>
        <v>1262.5929000000001</v>
      </c>
      <c r="Q291" s="12">
        <f>sales-Discount_Values</f>
        <v>3413.6771000000003</v>
      </c>
      <c r="R291" s="12">
        <f>DATEDIF(order_date,delivery_date,"D")</f>
        <v>3</v>
      </c>
      <c r="S291" s="12"/>
    </row>
    <row r="292" spans="1:19" ht="14.25" customHeight="1" x14ac:dyDescent="0.35">
      <c r="A292" s="2" t="s">
        <v>4127</v>
      </c>
      <c r="B292" s="2">
        <v>104094</v>
      </c>
      <c r="C292" s="2" t="s">
        <v>41</v>
      </c>
      <c r="D292" s="2" t="s">
        <v>26</v>
      </c>
      <c r="E292" s="2">
        <v>4349.41</v>
      </c>
      <c r="F292" s="2">
        <v>0.45</v>
      </c>
      <c r="G292" s="2">
        <v>2</v>
      </c>
      <c r="H292" s="3">
        <v>44942</v>
      </c>
      <c r="I292" s="3">
        <v>44944</v>
      </c>
      <c r="J292" s="2" t="s">
        <v>31</v>
      </c>
      <c r="K292" s="2" t="s">
        <v>22</v>
      </c>
      <c r="L292" s="2">
        <v>237.39</v>
      </c>
      <c r="M292" s="2" t="s">
        <v>39</v>
      </c>
      <c r="N292" s="11">
        <f>L292/E292*100</f>
        <v>5.4579816572822519</v>
      </c>
      <c r="O292" s="12" t="str">
        <f>IF(N292&lt;10,"Low",IF(N292&lt;20,"Med","High"))</f>
        <v>Low</v>
      </c>
      <c r="P292" s="12">
        <f>sales*discount</f>
        <v>1957.2345</v>
      </c>
      <c r="Q292" s="12">
        <f>sales-Discount_Values</f>
        <v>2392.1754999999998</v>
      </c>
      <c r="R292" s="12">
        <f>DATEDIF(order_date,delivery_date,"D")</f>
        <v>2</v>
      </c>
      <c r="S292" s="12"/>
    </row>
    <row r="293" spans="1:19" ht="14.25" customHeight="1" x14ac:dyDescent="0.35">
      <c r="A293" s="2" t="s">
        <v>10156</v>
      </c>
      <c r="B293" s="2">
        <v>110123</v>
      </c>
      <c r="C293" s="2" t="s">
        <v>13</v>
      </c>
      <c r="D293" s="2" t="s">
        <v>20</v>
      </c>
      <c r="E293" s="2">
        <v>1347.49</v>
      </c>
      <c r="F293" s="2">
        <v>0.42</v>
      </c>
      <c r="G293" s="2">
        <v>7</v>
      </c>
      <c r="H293" s="3">
        <v>45393</v>
      </c>
      <c r="I293" s="3">
        <v>45398</v>
      </c>
      <c r="J293" s="2" t="s">
        <v>31</v>
      </c>
      <c r="K293" s="2" t="s">
        <v>22</v>
      </c>
      <c r="L293" s="2">
        <v>73.55</v>
      </c>
      <c r="M293" s="2" t="s">
        <v>28</v>
      </c>
      <c r="N293" s="11">
        <f>L293/E293*100</f>
        <v>5.4582965365234619</v>
      </c>
      <c r="O293" s="12" t="str">
        <f>IF(N293&lt;10,"Low",IF(N293&lt;20,"Med","High"))</f>
        <v>Low</v>
      </c>
      <c r="P293" s="12">
        <f>sales*discount</f>
        <v>565.94579999999996</v>
      </c>
      <c r="Q293" s="12">
        <f>sales-Discount_Values</f>
        <v>781.54420000000005</v>
      </c>
      <c r="R293" s="12">
        <f>DATEDIF(order_date,delivery_date,"D")</f>
        <v>5</v>
      </c>
      <c r="S293" s="12"/>
    </row>
    <row r="294" spans="1:19" ht="14.25" customHeight="1" x14ac:dyDescent="0.35">
      <c r="A294" s="2" t="s">
        <v>3434</v>
      </c>
      <c r="B294" s="2">
        <v>103401</v>
      </c>
      <c r="C294" s="2" t="s">
        <v>19</v>
      </c>
      <c r="D294" s="2" t="s">
        <v>26</v>
      </c>
      <c r="E294" s="2">
        <v>1702.19</v>
      </c>
      <c r="F294" s="2">
        <v>0.09</v>
      </c>
      <c r="G294" s="2">
        <v>4</v>
      </c>
      <c r="H294" s="3">
        <v>44963</v>
      </c>
      <c r="I294" s="3">
        <v>44964</v>
      </c>
      <c r="J294" s="2" t="s">
        <v>15</v>
      </c>
      <c r="K294" s="2" t="s">
        <v>22</v>
      </c>
      <c r="L294" s="2">
        <v>92.95</v>
      </c>
      <c r="M294" s="2" t="s">
        <v>17</v>
      </c>
      <c r="N294" s="11">
        <f>L294/E294*100</f>
        <v>5.4606125050670018</v>
      </c>
      <c r="O294" s="12" t="str">
        <f>IF(N294&lt;10,"Low",IF(N294&lt;20,"Med","High"))</f>
        <v>Low</v>
      </c>
      <c r="P294" s="12">
        <f>sales*discount</f>
        <v>153.19710000000001</v>
      </c>
      <c r="Q294" s="12">
        <f>sales-Discount_Values</f>
        <v>1548.9929</v>
      </c>
      <c r="R294" s="12">
        <f>DATEDIF(order_date,delivery_date,"D")</f>
        <v>1</v>
      </c>
      <c r="S294" s="12"/>
    </row>
    <row r="295" spans="1:19" ht="14.25" customHeight="1" x14ac:dyDescent="0.35">
      <c r="A295" s="2" t="s">
        <v>13504</v>
      </c>
      <c r="B295" s="2">
        <v>113471</v>
      </c>
      <c r="C295" s="2" t="s">
        <v>25</v>
      </c>
      <c r="D295" s="2" t="s">
        <v>26</v>
      </c>
      <c r="E295" s="2">
        <v>515.61</v>
      </c>
      <c r="F295" s="2">
        <v>0.3</v>
      </c>
      <c r="G295" s="2">
        <v>9</v>
      </c>
      <c r="H295" s="3">
        <v>45075</v>
      </c>
      <c r="I295" s="3">
        <v>45076</v>
      </c>
      <c r="J295" s="2" t="s">
        <v>31</v>
      </c>
      <c r="K295" s="2" t="s">
        <v>27</v>
      </c>
      <c r="L295" s="2">
        <v>28.17</v>
      </c>
      <c r="M295" s="2" t="s">
        <v>28</v>
      </c>
      <c r="N295" s="11">
        <f>L295/E295*100</f>
        <v>5.4634316634665741</v>
      </c>
      <c r="O295" s="12" t="str">
        <f>IF(N295&lt;10,"Low",IF(N295&lt;20,"Med","High"))</f>
        <v>Low</v>
      </c>
      <c r="P295" s="12">
        <f>sales*discount</f>
        <v>154.68299999999999</v>
      </c>
      <c r="Q295" s="12">
        <f>sales-Discount_Values</f>
        <v>360.92700000000002</v>
      </c>
      <c r="R295" s="12">
        <f>DATEDIF(order_date,delivery_date,"D")</f>
        <v>1</v>
      </c>
      <c r="S295" s="12"/>
    </row>
    <row r="296" spans="1:19" ht="14.25" customHeight="1" x14ac:dyDescent="0.35">
      <c r="A296" s="2" t="s">
        <v>6728</v>
      </c>
      <c r="B296" s="2">
        <v>106695</v>
      </c>
      <c r="C296" s="2" t="s">
        <v>19</v>
      </c>
      <c r="D296" s="2" t="s">
        <v>26</v>
      </c>
      <c r="E296" s="2">
        <v>2870.54</v>
      </c>
      <c r="F296" s="2">
        <v>0.14000000000000001</v>
      </c>
      <c r="G296" s="2">
        <v>2</v>
      </c>
      <c r="H296" s="3">
        <v>44954</v>
      </c>
      <c r="I296" s="3">
        <v>44958</v>
      </c>
      <c r="J296" s="2" t="s">
        <v>15</v>
      </c>
      <c r="K296" s="2" t="s">
        <v>27</v>
      </c>
      <c r="L296" s="2">
        <v>156.83000000000001</v>
      </c>
      <c r="M296" s="2" t="s">
        <v>34</v>
      </c>
      <c r="N296" s="11">
        <f>L296/E296*100</f>
        <v>5.4634319675043725</v>
      </c>
      <c r="O296" s="12" t="str">
        <f>IF(N296&lt;10,"Low",IF(N296&lt;20,"Med","High"))</f>
        <v>Low</v>
      </c>
      <c r="P296" s="12">
        <f>sales*discount</f>
        <v>401.87560000000002</v>
      </c>
      <c r="Q296" s="12">
        <f>sales-Discount_Values</f>
        <v>2468.6644000000001</v>
      </c>
      <c r="R296" s="12">
        <f>DATEDIF(order_date,delivery_date,"D")</f>
        <v>4</v>
      </c>
      <c r="S296" s="12"/>
    </row>
    <row r="297" spans="1:19" ht="14.25" customHeight="1" x14ac:dyDescent="0.35">
      <c r="A297" s="2" t="s">
        <v>7841</v>
      </c>
      <c r="B297" s="2">
        <v>107808</v>
      </c>
      <c r="C297" s="2" t="s">
        <v>41</v>
      </c>
      <c r="D297" s="2" t="s">
        <v>26</v>
      </c>
      <c r="E297" s="2">
        <v>2141.02</v>
      </c>
      <c r="F297" s="2">
        <v>0.42</v>
      </c>
      <c r="G297" s="2">
        <v>9</v>
      </c>
      <c r="H297" s="3">
        <v>45268</v>
      </c>
      <c r="I297" s="3">
        <v>45269</v>
      </c>
      <c r="J297" s="2" t="s">
        <v>31</v>
      </c>
      <c r="K297" s="2" t="s">
        <v>27</v>
      </c>
      <c r="L297" s="2">
        <v>117</v>
      </c>
      <c r="M297" s="2" t="s">
        <v>28</v>
      </c>
      <c r="N297" s="11">
        <f>L297/E297*100</f>
        <v>5.464685056655239</v>
      </c>
      <c r="O297" s="12" t="str">
        <f>IF(N297&lt;10,"Low",IF(N297&lt;20,"Med","High"))</f>
        <v>Low</v>
      </c>
      <c r="P297" s="12">
        <f>sales*discount</f>
        <v>899.22839999999997</v>
      </c>
      <c r="Q297" s="12">
        <f>sales-Discount_Values</f>
        <v>1241.7916</v>
      </c>
      <c r="R297" s="12">
        <f>DATEDIF(order_date,delivery_date,"D")</f>
        <v>1</v>
      </c>
      <c r="S297" s="12"/>
    </row>
    <row r="298" spans="1:19" ht="14.25" customHeight="1" x14ac:dyDescent="0.35">
      <c r="A298" s="2" t="s">
        <v>1037</v>
      </c>
      <c r="B298" s="2">
        <v>101004</v>
      </c>
      <c r="C298" s="2" t="s">
        <v>25</v>
      </c>
      <c r="D298" s="2" t="s">
        <v>26</v>
      </c>
      <c r="E298" s="2">
        <v>4962.1099999999997</v>
      </c>
      <c r="F298" s="2">
        <v>0.02</v>
      </c>
      <c r="G298" s="2">
        <v>7</v>
      </c>
      <c r="H298" s="3">
        <v>45295</v>
      </c>
      <c r="I298" s="3">
        <v>45298</v>
      </c>
      <c r="J298" s="2" t="s">
        <v>21</v>
      </c>
      <c r="K298" s="2" t="s">
        <v>22</v>
      </c>
      <c r="L298" s="2">
        <v>271.20999999999998</v>
      </c>
      <c r="M298" s="2" t="s">
        <v>34</v>
      </c>
      <c r="N298" s="11">
        <f>L298/E298*100</f>
        <v>5.4656184566646049</v>
      </c>
      <c r="O298" s="12" t="str">
        <f>IF(N298&lt;10,"Low",IF(N298&lt;20,"Med","High"))</f>
        <v>Low</v>
      </c>
      <c r="P298" s="12">
        <f>sales*discount</f>
        <v>99.242199999999997</v>
      </c>
      <c r="Q298" s="12">
        <f>sales-Discount_Values</f>
        <v>4862.8678</v>
      </c>
      <c r="R298" s="12">
        <f>DATEDIF(order_date,delivery_date,"D")</f>
        <v>3</v>
      </c>
      <c r="S298" s="12"/>
    </row>
    <row r="299" spans="1:19" ht="14.25" customHeight="1" x14ac:dyDescent="0.35">
      <c r="A299" s="2" t="s">
        <v>3972</v>
      </c>
      <c r="B299" s="2">
        <v>103939</v>
      </c>
      <c r="C299" s="2" t="s">
        <v>13</v>
      </c>
      <c r="D299" s="2" t="s">
        <v>20</v>
      </c>
      <c r="E299" s="2">
        <v>4415.3100000000004</v>
      </c>
      <c r="F299" s="2">
        <v>0.47</v>
      </c>
      <c r="G299" s="2">
        <v>4</v>
      </c>
      <c r="H299" s="3">
        <v>45020</v>
      </c>
      <c r="I299" s="3">
        <v>45026</v>
      </c>
      <c r="J299" s="2" t="s">
        <v>31</v>
      </c>
      <c r="K299" s="2" t="s">
        <v>16</v>
      </c>
      <c r="L299" s="2">
        <v>241.33</v>
      </c>
      <c r="M299" s="2" t="s">
        <v>17</v>
      </c>
      <c r="N299" s="11">
        <f>L299/E299*100</f>
        <v>5.4657543864417217</v>
      </c>
      <c r="O299" s="12" t="str">
        <f>IF(N299&lt;10,"Low",IF(N299&lt;20,"Med","High"))</f>
        <v>Low</v>
      </c>
      <c r="P299" s="12">
        <f>sales*discount</f>
        <v>2075.1957000000002</v>
      </c>
      <c r="Q299" s="12">
        <f>sales-Discount_Values</f>
        <v>2340.1143000000002</v>
      </c>
      <c r="R299" s="12">
        <f>DATEDIF(order_date,delivery_date,"D")</f>
        <v>6</v>
      </c>
      <c r="S299" s="12"/>
    </row>
    <row r="300" spans="1:19" ht="14.25" customHeight="1" x14ac:dyDescent="0.35">
      <c r="A300" s="2" t="s">
        <v>10832</v>
      </c>
      <c r="B300" s="2">
        <v>110799</v>
      </c>
      <c r="C300" s="2" t="s">
        <v>25</v>
      </c>
      <c r="D300" s="2" t="s">
        <v>36</v>
      </c>
      <c r="E300" s="2">
        <v>3636.18</v>
      </c>
      <c r="F300" s="2">
        <v>0.49</v>
      </c>
      <c r="G300" s="2">
        <v>4</v>
      </c>
      <c r="H300" s="3">
        <v>45018</v>
      </c>
      <c r="I300" s="3">
        <v>45023</v>
      </c>
      <c r="J300" s="2" t="s">
        <v>31</v>
      </c>
      <c r="K300" s="2" t="s">
        <v>16</v>
      </c>
      <c r="L300" s="2">
        <v>198.81</v>
      </c>
      <c r="M300" s="2" t="s">
        <v>34</v>
      </c>
      <c r="N300" s="11">
        <f>L300/E300*100</f>
        <v>5.4675511113311224</v>
      </c>
      <c r="O300" s="12" t="str">
        <f>IF(N300&lt;10,"Low",IF(N300&lt;20,"Med","High"))</f>
        <v>Low</v>
      </c>
      <c r="P300" s="12">
        <f>sales*discount</f>
        <v>1781.7281999999998</v>
      </c>
      <c r="Q300" s="12">
        <f>sales-Discount_Values</f>
        <v>1854.4518</v>
      </c>
      <c r="R300" s="12">
        <f>DATEDIF(order_date,delivery_date,"D")</f>
        <v>5</v>
      </c>
      <c r="S300" s="12"/>
    </row>
    <row r="301" spans="1:19" ht="14.25" customHeight="1" x14ac:dyDescent="0.35">
      <c r="A301" s="2" t="s">
        <v>2383</v>
      </c>
      <c r="B301" s="2">
        <v>102350</v>
      </c>
      <c r="C301" s="2" t="s">
        <v>19</v>
      </c>
      <c r="D301" s="2" t="s">
        <v>20</v>
      </c>
      <c r="E301" s="2">
        <v>4161.1899999999996</v>
      </c>
      <c r="F301" s="2">
        <v>0.28999999999999998</v>
      </c>
      <c r="G301" s="2">
        <v>1</v>
      </c>
      <c r="H301" s="3">
        <v>45254</v>
      </c>
      <c r="I301" s="3">
        <v>45256</v>
      </c>
      <c r="J301" s="2" t="s">
        <v>15</v>
      </c>
      <c r="K301" s="2" t="s">
        <v>22</v>
      </c>
      <c r="L301" s="2">
        <v>227.56</v>
      </c>
      <c r="M301" s="2" t="s">
        <v>17</v>
      </c>
      <c r="N301" s="11">
        <f>L301/E301*100</f>
        <v>5.4686279645966662</v>
      </c>
      <c r="O301" s="12" t="str">
        <f>IF(N301&lt;10,"Low",IF(N301&lt;20,"Med","High"))</f>
        <v>Low</v>
      </c>
      <c r="P301" s="12">
        <f>sales*discount</f>
        <v>1206.7450999999999</v>
      </c>
      <c r="Q301" s="12">
        <f>sales-Discount_Values</f>
        <v>2954.4448999999995</v>
      </c>
      <c r="R301" s="12">
        <f>DATEDIF(order_date,delivery_date,"D")</f>
        <v>2</v>
      </c>
      <c r="S301" s="12"/>
    </row>
    <row r="302" spans="1:19" ht="14.25" customHeight="1" x14ac:dyDescent="0.35">
      <c r="A302" s="2" t="s">
        <v>14851</v>
      </c>
      <c r="B302" s="2">
        <v>114818</v>
      </c>
      <c r="C302" s="2" t="s">
        <v>25</v>
      </c>
      <c r="D302" s="2" t="s">
        <v>14</v>
      </c>
      <c r="E302" s="2">
        <v>532.09</v>
      </c>
      <c r="F302" s="2">
        <v>0.22</v>
      </c>
      <c r="G302" s="2">
        <v>4</v>
      </c>
      <c r="H302" s="3">
        <v>45045</v>
      </c>
      <c r="I302" s="3">
        <v>45049</v>
      </c>
      <c r="J302" s="2" t="s">
        <v>21</v>
      </c>
      <c r="K302" s="2" t="s">
        <v>16</v>
      </c>
      <c r="L302" s="2">
        <v>29.1</v>
      </c>
      <c r="M302" s="2" t="s">
        <v>48</v>
      </c>
      <c r="N302" s="11">
        <f>L302/E302*100</f>
        <v>5.468999605329925</v>
      </c>
      <c r="O302" s="12" t="str">
        <f>IF(N302&lt;10,"Low",IF(N302&lt;20,"Med","High"))</f>
        <v>Low</v>
      </c>
      <c r="P302" s="12">
        <f>sales*discount</f>
        <v>117.05980000000001</v>
      </c>
      <c r="Q302" s="12">
        <f>sales-Discount_Values</f>
        <v>415.03020000000004</v>
      </c>
      <c r="R302" s="12">
        <f>DATEDIF(order_date,delivery_date,"D")</f>
        <v>4</v>
      </c>
      <c r="S302" s="12"/>
    </row>
    <row r="303" spans="1:19" ht="14.25" customHeight="1" x14ac:dyDescent="0.35">
      <c r="A303" s="2" t="s">
        <v>7405</v>
      </c>
      <c r="B303" s="2">
        <v>107372</v>
      </c>
      <c r="C303" s="2" t="s">
        <v>13</v>
      </c>
      <c r="D303" s="2" t="s">
        <v>26</v>
      </c>
      <c r="E303" s="2">
        <v>1295.77</v>
      </c>
      <c r="F303" s="2">
        <v>0.09</v>
      </c>
      <c r="G303" s="2">
        <v>1</v>
      </c>
      <c r="H303" s="3">
        <v>45477</v>
      </c>
      <c r="I303" s="3">
        <v>45480</v>
      </c>
      <c r="J303" s="2" t="s">
        <v>21</v>
      </c>
      <c r="K303" s="2" t="s">
        <v>22</v>
      </c>
      <c r="L303" s="2">
        <v>70.900000000000006</v>
      </c>
      <c r="M303" s="2" t="s">
        <v>17</v>
      </c>
      <c r="N303" s="11">
        <f>L303/E303*100</f>
        <v>5.4716500613534818</v>
      </c>
      <c r="O303" s="12" t="str">
        <f>IF(N303&lt;10,"Low",IF(N303&lt;20,"Med","High"))</f>
        <v>Low</v>
      </c>
      <c r="P303" s="12">
        <f>sales*discount</f>
        <v>116.6193</v>
      </c>
      <c r="Q303" s="12">
        <f>sales-Discount_Values</f>
        <v>1179.1506999999999</v>
      </c>
      <c r="R303" s="12">
        <f>DATEDIF(order_date,delivery_date,"D")</f>
        <v>3</v>
      </c>
      <c r="S303" s="12"/>
    </row>
    <row r="304" spans="1:19" ht="14.25" customHeight="1" x14ac:dyDescent="0.35">
      <c r="A304" s="2" t="s">
        <v>9880</v>
      </c>
      <c r="B304" s="2">
        <v>109847</v>
      </c>
      <c r="C304" s="2" t="s">
        <v>19</v>
      </c>
      <c r="D304" s="2" t="s">
        <v>33</v>
      </c>
      <c r="E304" s="2">
        <v>2053.96</v>
      </c>
      <c r="F304" s="2">
        <v>0.28999999999999998</v>
      </c>
      <c r="G304" s="2">
        <v>3</v>
      </c>
      <c r="H304" s="3">
        <v>45078</v>
      </c>
      <c r="I304" s="3">
        <v>45079</v>
      </c>
      <c r="J304" s="2" t="s">
        <v>31</v>
      </c>
      <c r="K304" s="2" t="s">
        <v>27</v>
      </c>
      <c r="L304" s="2">
        <v>112.4</v>
      </c>
      <c r="M304" s="2" t="s">
        <v>17</v>
      </c>
      <c r="N304" s="11">
        <f>L304/E304*100</f>
        <v>5.4723558394515956</v>
      </c>
      <c r="O304" s="12" t="str">
        <f>IF(N304&lt;10,"Low",IF(N304&lt;20,"Med","High"))</f>
        <v>Low</v>
      </c>
      <c r="P304" s="12">
        <f>sales*discount</f>
        <v>595.64839999999992</v>
      </c>
      <c r="Q304" s="12">
        <f>sales-Discount_Values</f>
        <v>1458.3116</v>
      </c>
      <c r="R304" s="12">
        <f>DATEDIF(order_date,delivery_date,"D")</f>
        <v>1</v>
      </c>
      <c r="S304" s="12"/>
    </row>
    <row r="305" spans="1:19" ht="14.25" customHeight="1" x14ac:dyDescent="0.35">
      <c r="A305" s="2" t="s">
        <v>2659</v>
      </c>
      <c r="B305" s="2">
        <v>102626</v>
      </c>
      <c r="C305" s="2" t="s">
        <v>41</v>
      </c>
      <c r="D305" s="2" t="s">
        <v>14</v>
      </c>
      <c r="E305" s="2">
        <v>1194.92</v>
      </c>
      <c r="F305" s="2">
        <v>0.41</v>
      </c>
      <c r="G305" s="2">
        <v>6</v>
      </c>
      <c r="H305" s="3">
        <v>44963</v>
      </c>
      <c r="I305" s="3">
        <v>44967</v>
      </c>
      <c r="J305" s="2" t="s">
        <v>21</v>
      </c>
      <c r="K305" s="2" t="s">
        <v>16</v>
      </c>
      <c r="L305" s="2">
        <v>65.42</v>
      </c>
      <c r="M305" s="2" t="s">
        <v>23</v>
      </c>
      <c r="N305" s="11">
        <f>L305/E305*100</f>
        <v>5.4748435041676435</v>
      </c>
      <c r="O305" s="12" t="str">
        <f>IF(N305&lt;10,"Low",IF(N305&lt;20,"Med","High"))</f>
        <v>Low</v>
      </c>
      <c r="P305" s="12">
        <f>sales*discount</f>
        <v>489.91719999999998</v>
      </c>
      <c r="Q305" s="12">
        <f>sales-Discount_Values</f>
        <v>705.00280000000009</v>
      </c>
      <c r="R305" s="12">
        <f>DATEDIF(order_date,delivery_date,"D")</f>
        <v>4</v>
      </c>
      <c r="S305" s="12"/>
    </row>
    <row r="306" spans="1:19" ht="14.25" customHeight="1" x14ac:dyDescent="0.35">
      <c r="A306" s="2" t="s">
        <v>801</v>
      </c>
      <c r="B306" s="2">
        <v>100768</v>
      </c>
      <c r="C306" s="2" t="s">
        <v>19</v>
      </c>
      <c r="D306" s="2" t="s">
        <v>20</v>
      </c>
      <c r="E306" s="2">
        <v>760.81</v>
      </c>
      <c r="F306" s="2">
        <v>0.09</v>
      </c>
      <c r="G306" s="2">
        <v>8</v>
      </c>
      <c r="H306" s="3">
        <v>45582</v>
      </c>
      <c r="I306" s="3">
        <v>45589</v>
      </c>
      <c r="J306" s="2" t="s">
        <v>21</v>
      </c>
      <c r="K306" s="2" t="s">
        <v>16</v>
      </c>
      <c r="L306" s="2">
        <v>41.66</v>
      </c>
      <c r="M306" s="2" t="s">
        <v>17</v>
      </c>
      <c r="N306" s="11">
        <f>L306/E306*100</f>
        <v>5.4757429581630106</v>
      </c>
      <c r="O306" s="12" t="str">
        <f>IF(N306&lt;10,"Low",IF(N306&lt;20,"Med","High"))</f>
        <v>Low</v>
      </c>
      <c r="P306" s="12">
        <f>sales*discount</f>
        <v>68.472899999999996</v>
      </c>
      <c r="Q306" s="12">
        <f>sales-Discount_Values</f>
        <v>692.33709999999996</v>
      </c>
      <c r="R306" s="12">
        <f>DATEDIF(order_date,delivery_date,"D")</f>
        <v>7</v>
      </c>
      <c r="S306" s="12"/>
    </row>
    <row r="307" spans="1:19" ht="14.25" customHeight="1" x14ac:dyDescent="0.35">
      <c r="A307" s="2" t="s">
        <v>8411</v>
      </c>
      <c r="B307" s="2">
        <v>108378</v>
      </c>
      <c r="C307" s="2" t="s">
        <v>25</v>
      </c>
      <c r="D307" s="2" t="s">
        <v>14</v>
      </c>
      <c r="E307" s="2">
        <v>1302.6300000000001</v>
      </c>
      <c r="F307" s="2">
        <v>0.2</v>
      </c>
      <c r="G307" s="2">
        <v>4</v>
      </c>
      <c r="H307" s="3">
        <v>45224</v>
      </c>
      <c r="I307" s="3">
        <v>45225</v>
      </c>
      <c r="J307" s="2" t="s">
        <v>31</v>
      </c>
      <c r="K307" s="2" t="s">
        <v>27</v>
      </c>
      <c r="L307" s="2">
        <v>71.33</v>
      </c>
      <c r="M307" s="2" t="s">
        <v>28</v>
      </c>
      <c r="N307" s="11">
        <f>L307/E307*100</f>
        <v>5.4758450212262879</v>
      </c>
      <c r="O307" s="12" t="str">
        <f>IF(N307&lt;10,"Low",IF(N307&lt;20,"Med","High"))</f>
        <v>Low</v>
      </c>
      <c r="P307" s="12">
        <f>sales*discount</f>
        <v>260.52600000000001</v>
      </c>
      <c r="Q307" s="12">
        <f>sales-Discount_Values</f>
        <v>1042.104</v>
      </c>
      <c r="R307" s="12">
        <f>DATEDIF(order_date,delivery_date,"D")</f>
        <v>1</v>
      </c>
      <c r="S307" s="12"/>
    </row>
    <row r="308" spans="1:19" ht="14.25" customHeight="1" x14ac:dyDescent="0.35">
      <c r="A308" s="2" t="s">
        <v>13650</v>
      </c>
      <c r="B308" s="2">
        <v>113617</v>
      </c>
      <c r="C308" s="2" t="s">
        <v>25</v>
      </c>
      <c r="D308" s="2" t="s">
        <v>14</v>
      </c>
      <c r="E308" s="2">
        <v>3470.62</v>
      </c>
      <c r="F308" s="2">
        <v>0.28000000000000003</v>
      </c>
      <c r="G308" s="2">
        <v>7</v>
      </c>
      <c r="H308" s="3">
        <v>44957</v>
      </c>
      <c r="I308" s="3">
        <v>44961</v>
      </c>
      <c r="J308" s="2" t="s">
        <v>31</v>
      </c>
      <c r="K308" s="2" t="s">
        <v>27</v>
      </c>
      <c r="L308" s="2">
        <v>190.14</v>
      </c>
      <c r="M308" s="2" t="s">
        <v>28</v>
      </c>
      <c r="N308" s="11">
        <f>L308/E308*100</f>
        <v>5.4785600267387382</v>
      </c>
      <c r="O308" s="12" t="str">
        <f>IF(N308&lt;10,"Low",IF(N308&lt;20,"Med","High"))</f>
        <v>Low</v>
      </c>
      <c r="P308" s="12">
        <f>sales*discount</f>
        <v>971.7736000000001</v>
      </c>
      <c r="Q308" s="12">
        <f>sales-Discount_Values</f>
        <v>2498.8463999999999</v>
      </c>
      <c r="R308" s="12">
        <f>DATEDIF(order_date,delivery_date,"D")</f>
        <v>4</v>
      </c>
      <c r="S308" s="12"/>
    </row>
    <row r="309" spans="1:19" ht="14.25" customHeight="1" x14ac:dyDescent="0.35">
      <c r="A309" s="2" t="s">
        <v>8429</v>
      </c>
      <c r="B309" s="2">
        <v>108396</v>
      </c>
      <c r="C309" s="2" t="s">
        <v>19</v>
      </c>
      <c r="D309" s="2" t="s">
        <v>36</v>
      </c>
      <c r="E309" s="2">
        <v>1351.04</v>
      </c>
      <c r="F309" s="2">
        <v>0.48</v>
      </c>
      <c r="G309" s="2">
        <v>8</v>
      </c>
      <c r="H309" s="3">
        <v>44930</v>
      </c>
      <c r="I309" s="3">
        <v>44932</v>
      </c>
      <c r="J309" s="2" t="s">
        <v>21</v>
      </c>
      <c r="K309" s="2" t="s">
        <v>16</v>
      </c>
      <c r="L309" s="2">
        <v>74.02</v>
      </c>
      <c r="M309" s="2" t="s">
        <v>48</v>
      </c>
      <c r="N309" s="11">
        <f>L309/E309*100</f>
        <v>5.4787423022264328</v>
      </c>
      <c r="O309" s="12" t="str">
        <f>IF(N309&lt;10,"Low",IF(N309&lt;20,"Med","High"))</f>
        <v>Low</v>
      </c>
      <c r="P309" s="12">
        <f>sales*discount</f>
        <v>648.49919999999997</v>
      </c>
      <c r="Q309" s="12">
        <f>sales-Discount_Values</f>
        <v>702.54079999999999</v>
      </c>
      <c r="R309" s="12">
        <f>DATEDIF(order_date,delivery_date,"D")</f>
        <v>2</v>
      </c>
      <c r="S309" s="12"/>
    </row>
    <row r="310" spans="1:19" ht="14.25" customHeight="1" x14ac:dyDescent="0.35">
      <c r="A310" s="2" t="s">
        <v>3462</v>
      </c>
      <c r="B310" s="2">
        <v>103429</v>
      </c>
      <c r="C310" s="2" t="s">
        <v>41</v>
      </c>
      <c r="D310" s="2" t="s">
        <v>20</v>
      </c>
      <c r="E310" s="2">
        <v>236.89</v>
      </c>
      <c r="F310" s="2">
        <v>0.18</v>
      </c>
      <c r="G310" s="2">
        <v>9</v>
      </c>
      <c r="H310" s="3">
        <v>45650</v>
      </c>
      <c r="I310" s="3">
        <v>45652</v>
      </c>
      <c r="J310" s="2" t="s">
        <v>21</v>
      </c>
      <c r="K310" s="2" t="s">
        <v>27</v>
      </c>
      <c r="L310" s="2">
        <v>12.98</v>
      </c>
      <c r="M310" s="2" t="s">
        <v>34</v>
      </c>
      <c r="N310" s="11">
        <f>L310/E310*100</f>
        <v>5.4793364008611594</v>
      </c>
      <c r="O310" s="12" t="str">
        <f>IF(N310&lt;10,"Low",IF(N310&lt;20,"Med","High"))</f>
        <v>Low</v>
      </c>
      <c r="P310" s="12">
        <f>sales*discount</f>
        <v>42.640199999999993</v>
      </c>
      <c r="Q310" s="12">
        <f>sales-Discount_Values</f>
        <v>194.24979999999999</v>
      </c>
      <c r="R310" s="12">
        <f>DATEDIF(order_date,delivery_date,"D")</f>
        <v>2</v>
      </c>
      <c r="S310" s="12"/>
    </row>
    <row r="311" spans="1:19" ht="14.25" customHeight="1" x14ac:dyDescent="0.35">
      <c r="A311" s="2" t="s">
        <v>8634</v>
      </c>
      <c r="B311" s="2">
        <v>108601</v>
      </c>
      <c r="C311" s="2" t="s">
        <v>13</v>
      </c>
      <c r="D311" s="2" t="s">
        <v>26</v>
      </c>
      <c r="E311" s="2">
        <v>3306.2</v>
      </c>
      <c r="F311" s="2">
        <v>0.35</v>
      </c>
      <c r="G311" s="2">
        <v>2</v>
      </c>
      <c r="H311" s="3">
        <v>45627</v>
      </c>
      <c r="I311" s="3">
        <v>45628</v>
      </c>
      <c r="J311" s="2" t="s">
        <v>21</v>
      </c>
      <c r="K311" s="2" t="s">
        <v>27</v>
      </c>
      <c r="L311" s="2">
        <v>181.18</v>
      </c>
      <c r="M311" s="2" t="s">
        <v>28</v>
      </c>
      <c r="N311" s="11">
        <f>L311/E311*100</f>
        <v>5.4800072590889846</v>
      </c>
      <c r="O311" s="12" t="str">
        <f>IF(N311&lt;10,"Low",IF(N311&lt;20,"Med","High"))</f>
        <v>Low</v>
      </c>
      <c r="P311" s="12">
        <f>sales*discount</f>
        <v>1157.1699999999998</v>
      </c>
      <c r="Q311" s="12">
        <f>sales-Discount_Values</f>
        <v>2149.0299999999997</v>
      </c>
      <c r="R311" s="12">
        <f>DATEDIF(order_date,delivery_date,"D")</f>
        <v>1</v>
      </c>
      <c r="S311" s="12"/>
    </row>
    <row r="312" spans="1:19" ht="14.25" customHeight="1" x14ac:dyDescent="0.35">
      <c r="A312" s="2" t="s">
        <v>3018</v>
      </c>
      <c r="B312" s="2">
        <v>102985</v>
      </c>
      <c r="C312" s="2" t="s">
        <v>41</v>
      </c>
      <c r="D312" s="2" t="s">
        <v>14</v>
      </c>
      <c r="E312" s="2">
        <v>140.63</v>
      </c>
      <c r="F312" s="2">
        <v>7.0000000000000007E-2</v>
      </c>
      <c r="G312" s="2">
        <v>3</v>
      </c>
      <c r="H312" s="3">
        <v>45589</v>
      </c>
      <c r="I312" s="3">
        <v>45590</v>
      </c>
      <c r="J312" s="2" t="s">
        <v>15</v>
      </c>
      <c r="K312" s="2" t="s">
        <v>16</v>
      </c>
      <c r="L312" s="2">
        <v>7.71</v>
      </c>
      <c r="M312" s="2" t="s">
        <v>28</v>
      </c>
      <c r="N312" s="11">
        <f>L312/E312*100</f>
        <v>5.4824717343383345</v>
      </c>
      <c r="O312" s="12" t="str">
        <f>IF(N312&lt;10,"Low",IF(N312&lt;20,"Med","High"))</f>
        <v>Low</v>
      </c>
      <c r="P312" s="12">
        <f>sales*discount</f>
        <v>9.844100000000001</v>
      </c>
      <c r="Q312" s="12">
        <f>sales-Discount_Values</f>
        <v>130.7859</v>
      </c>
      <c r="R312" s="12">
        <f>DATEDIF(order_date,delivery_date,"D")</f>
        <v>1</v>
      </c>
      <c r="S312" s="12"/>
    </row>
    <row r="313" spans="1:19" ht="14.25" customHeight="1" x14ac:dyDescent="0.35">
      <c r="A313" s="2" t="s">
        <v>6721</v>
      </c>
      <c r="B313" s="2">
        <v>106688</v>
      </c>
      <c r="C313" s="2" t="s">
        <v>41</v>
      </c>
      <c r="D313" s="2" t="s">
        <v>20</v>
      </c>
      <c r="E313" s="2">
        <v>3165.97</v>
      </c>
      <c r="F313" s="2">
        <v>0.35</v>
      </c>
      <c r="G313" s="2">
        <v>3</v>
      </c>
      <c r="H313" s="3">
        <v>45429</v>
      </c>
      <c r="I313" s="3">
        <v>45430</v>
      </c>
      <c r="J313" s="2" t="s">
        <v>21</v>
      </c>
      <c r="K313" s="2" t="s">
        <v>27</v>
      </c>
      <c r="L313" s="2">
        <v>173.58</v>
      </c>
      <c r="M313" s="2" t="s">
        <v>17</v>
      </c>
      <c r="N313" s="11">
        <f>L313/E313*100</f>
        <v>5.4826798737827591</v>
      </c>
      <c r="O313" s="12" t="str">
        <f>IF(N313&lt;10,"Low",IF(N313&lt;20,"Med","High"))</f>
        <v>Low</v>
      </c>
      <c r="P313" s="12">
        <f>sales*discount</f>
        <v>1108.0894999999998</v>
      </c>
      <c r="Q313" s="12">
        <f>sales-Discount_Values</f>
        <v>2057.8805000000002</v>
      </c>
      <c r="R313" s="12">
        <f>DATEDIF(order_date,delivery_date,"D")</f>
        <v>1</v>
      </c>
      <c r="S313" s="12"/>
    </row>
    <row r="314" spans="1:19" ht="14.25" customHeight="1" x14ac:dyDescent="0.35">
      <c r="A314" s="2" t="s">
        <v>7499</v>
      </c>
      <c r="B314" s="2">
        <v>107466</v>
      </c>
      <c r="C314" s="2" t="s">
        <v>41</v>
      </c>
      <c r="D314" s="2" t="s">
        <v>20</v>
      </c>
      <c r="E314" s="2">
        <v>816.87</v>
      </c>
      <c r="F314" s="2">
        <v>0.23</v>
      </c>
      <c r="G314" s="2">
        <v>5</v>
      </c>
      <c r="H314" s="3">
        <v>45640</v>
      </c>
      <c r="I314" s="3">
        <v>45646</v>
      </c>
      <c r="J314" s="2" t="s">
        <v>15</v>
      </c>
      <c r="K314" s="2" t="s">
        <v>16</v>
      </c>
      <c r="L314" s="2">
        <v>44.79</v>
      </c>
      <c r="M314" s="2" t="s">
        <v>17</v>
      </c>
      <c r="N314" s="11">
        <f>L314/E314*100</f>
        <v>5.4831246097910311</v>
      </c>
      <c r="O314" s="12" t="str">
        <f>IF(N314&lt;10,"Low",IF(N314&lt;20,"Med","High"))</f>
        <v>Low</v>
      </c>
      <c r="P314" s="12">
        <f>sales*discount</f>
        <v>187.8801</v>
      </c>
      <c r="Q314" s="12">
        <f>sales-Discount_Values</f>
        <v>628.98990000000003</v>
      </c>
      <c r="R314" s="12">
        <f>DATEDIF(order_date,delivery_date,"D")</f>
        <v>6</v>
      </c>
      <c r="S314" s="12"/>
    </row>
    <row r="315" spans="1:19" ht="14.25" customHeight="1" x14ac:dyDescent="0.35">
      <c r="A315" s="2" t="s">
        <v>5793</v>
      </c>
      <c r="B315" s="2">
        <v>105760</v>
      </c>
      <c r="C315" s="2" t="s">
        <v>13</v>
      </c>
      <c r="D315" s="2" t="s">
        <v>36</v>
      </c>
      <c r="E315" s="2">
        <v>1611.11</v>
      </c>
      <c r="F315" s="2">
        <v>0.02</v>
      </c>
      <c r="G315" s="2">
        <v>1</v>
      </c>
      <c r="H315" s="3">
        <v>45309</v>
      </c>
      <c r="I315" s="3">
        <v>45312</v>
      </c>
      <c r="J315" s="2" t="s">
        <v>21</v>
      </c>
      <c r="K315" s="2" t="s">
        <v>16</v>
      </c>
      <c r="L315" s="2">
        <v>88.34</v>
      </c>
      <c r="M315" s="2" t="s">
        <v>39</v>
      </c>
      <c r="N315" s="11">
        <f>L315/E315*100</f>
        <v>5.483176195293928</v>
      </c>
      <c r="O315" s="12" t="str">
        <f>IF(N315&lt;10,"Low",IF(N315&lt;20,"Med","High"))</f>
        <v>Low</v>
      </c>
      <c r="P315" s="12">
        <f>sales*discount</f>
        <v>32.222200000000001</v>
      </c>
      <c r="Q315" s="12">
        <f>sales-Discount_Values</f>
        <v>1578.8878</v>
      </c>
      <c r="R315" s="12">
        <f>DATEDIF(order_date,delivery_date,"D")</f>
        <v>3</v>
      </c>
      <c r="S315" s="12"/>
    </row>
    <row r="316" spans="1:19" ht="14.25" customHeight="1" x14ac:dyDescent="0.35">
      <c r="A316" s="2" t="s">
        <v>9010</v>
      </c>
      <c r="B316" s="2">
        <v>108977</v>
      </c>
      <c r="C316" s="2" t="s">
        <v>19</v>
      </c>
      <c r="D316" s="2" t="s">
        <v>14</v>
      </c>
      <c r="E316" s="2">
        <v>3431.07</v>
      </c>
      <c r="F316" s="2">
        <v>0.28999999999999998</v>
      </c>
      <c r="G316" s="2">
        <v>4</v>
      </c>
      <c r="H316" s="3">
        <v>45654</v>
      </c>
      <c r="I316" s="3">
        <v>45659</v>
      </c>
      <c r="J316" s="2" t="s">
        <v>31</v>
      </c>
      <c r="K316" s="2" t="s">
        <v>27</v>
      </c>
      <c r="L316" s="2">
        <v>188.2</v>
      </c>
      <c r="M316" s="2" t="s">
        <v>17</v>
      </c>
      <c r="N316" s="11">
        <f>L316/E316*100</f>
        <v>5.4851693495032157</v>
      </c>
      <c r="O316" s="12" t="str">
        <f>IF(N316&lt;10,"Low",IF(N316&lt;20,"Med","High"))</f>
        <v>Low</v>
      </c>
      <c r="P316" s="12">
        <f>sales*discount</f>
        <v>995.01030000000003</v>
      </c>
      <c r="Q316" s="12">
        <f>sales-Discount_Values</f>
        <v>2436.0597000000002</v>
      </c>
      <c r="R316" s="12">
        <f>DATEDIF(order_date,delivery_date,"D")</f>
        <v>5</v>
      </c>
      <c r="S316" s="12"/>
    </row>
    <row r="317" spans="1:19" ht="14.25" customHeight="1" x14ac:dyDescent="0.35">
      <c r="A317" s="2" t="s">
        <v>6655</v>
      </c>
      <c r="B317" s="2">
        <v>106622</v>
      </c>
      <c r="C317" s="2" t="s">
        <v>41</v>
      </c>
      <c r="D317" s="2" t="s">
        <v>14</v>
      </c>
      <c r="E317" s="2">
        <v>2183.73</v>
      </c>
      <c r="F317" s="2">
        <v>0.08</v>
      </c>
      <c r="G317" s="2">
        <v>1</v>
      </c>
      <c r="H317" s="3">
        <v>45025</v>
      </c>
      <c r="I317" s="3">
        <v>45026</v>
      </c>
      <c r="J317" s="2" t="s">
        <v>31</v>
      </c>
      <c r="K317" s="2" t="s">
        <v>22</v>
      </c>
      <c r="L317" s="2">
        <v>119.8</v>
      </c>
      <c r="M317" s="2" t="s">
        <v>34</v>
      </c>
      <c r="N317" s="11">
        <f>L317/E317*100</f>
        <v>5.4860262028730657</v>
      </c>
      <c r="O317" s="12" t="str">
        <f>IF(N317&lt;10,"Low",IF(N317&lt;20,"Med","High"))</f>
        <v>Low</v>
      </c>
      <c r="P317" s="12">
        <f>sales*discount</f>
        <v>174.69839999999999</v>
      </c>
      <c r="Q317" s="12">
        <f>sales-Discount_Values</f>
        <v>2009.0316</v>
      </c>
      <c r="R317" s="12">
        <f>DATEDIF(order_date,delivery_date,"D")</f>
        <v>1</v>
      </c>
      <c r="S317" s="12"/>
    </row>
    <row r="318" spans="1:19" ht="14.25" customHeight="1" x14ac:dyDescent="0.35">
      <c r="A318" s="2" t="s">
        <v>13042</v>
      </c>
      <c r="B318" s="2">
        <v>113009</v>
      </c>
      <c r="C318" s="2" t="s">
        <v>13</v>
      </c>
      <c r="D318" s="2" t="s">
        <v>36</v>
      </c>
      <c r="E318" s="2">
        <v>3091.52</v>
      </c>
      <c r="F318" s="2">
        <v>0.41</v>
      </c>
      <c r="G318" s="2">
        <v>4</v>
      </c>
      <c r="H318" s="3">
        <v>45140</v>
      </c>
      <c r="I318" s="3">
        <v>45146</v>
      </c>
      <c r="J318" s="2" t="s">
        <v>31</v>
      </c>
      <c r="K318" s="2" t="s">
        <v>22</v>
      </c>
      <c r="L318" s="2">
        <v>169.65</v>
      </c>
      <c r="M318" s="2" t="s">
        <v>23</v>
      </c>
      <c r="N318" s="11">
        <f>L318/E318*100</f>
        <v>5.4875918641962533</v>
      </c>
      <c r="O318" s="12" t="str">
        <f>IF(N318&lt;10,"Low",IF(N318&lt;20,"Med","High"))</f>
        <v>Low</v>
      </c>
      <c r="P318" s="12">
        <f>sales*discount</f>
        <v>1267.5231999999999</v>
      </c>
      <c r="Q318" s="12">
        <f>sales-Discount_Values</f>
        <v>1823.9968000000001</v>
      </c>
      <c r="R318" s="12">
        <f>DATEDIF(order_date,delivery_date,"D")</f>
        <v>6</v>
      </c>
      <c r="S318" s="12"/>
    </row>
    <row r="319" spans="1:19" ht="14.25" customHeight="1" x14ac:dyDescent="0.35">
      <c r="A319" s="2" t="s">
        <v>1935</v>
      </c>
      <c r="B319" s="2">
        <v>101902</v>
      </c>
      <c r="C319" s="2" t="s">
        <v>25</v>
      </c>
      <c r="D319" s="2" t="s">
        <v>36</v>
      </c>
      <c r="E319" s="2">
        <v>1738.26</v>
      </c>
      <c r="F319" s="2">
        <v>0.04</v>
      </c>
      <c r="G319" s="2">
        <v>9</v>
      </c>
      <c r="H319" s="3">
        <v>45344</v>
      </c>
      <c r="I319" s="3">
        <v>45348</v>
      </c>
      <c r="J319" s="2" t="s">
        <v>15</v>
      </c>
      <c r="K319" s="2" t="s">
        <v>27</v>
      </c>
      <c r="L319" s="2">
        <v>95.41</v>
      </c>
      <c r="M319" s="2" t="s">
        <v>23</v>
      </c>
      <c r="N319" s="11">
        <f>L319/E319*100</f>
        <v>5.4888221554888217</v>
      </c>
      <c r="O319" s="12" t="str">
        <f>IF(N319&lt;10,"Low",IF(N319&lt;20,"Med","High"))</f>
        <v>Low</v>
      </c>
      <c r="P319" s="12">
        <f>sales*discount</f>
        <v>69.5304</v>
      </c>
      <c r="Q319" s="12">
        <f>sales-Discount_Values</f>
        <v>1668.7295999999999</v>
      </c>
      <c r="R319" s="12">
        <f>DATEDIF(order_date,delivery_date,"D")</f>
        <v>4</v>
      </c>
      <c r="S319" s="12"/>
    </row>
    <row r="320" spans="1:19" ht="14.25" customHeight="1" x14ac:dyDescent="0.35">
      <c r="A320" s="2" t="s">
        <v>12404</v>
      </c>
      <c r="B320" s="2">
        <v>112371</v>
      </c>
      <c r="C320" s="2" t="s">
        <v>19</v>
      </c>
      <c r="D320" s="2" t="s">
        <v>20</v>
      </c>
      <c r="E320" s="2">
        <v>1725.38</v>
      </c>
      <c r="F320" s="2">
        <v>0.17</v>
      </c>
      <c r="G320" s="2">
        <v>6</v>
      </c>
      <c r="H320" s="3">
        <v>45107</v>
      </c>
      <c r="I320" s="3">
        <v>45109</v>
      </c>
      <c r="J320" s="2" t="s">
        <v>15</v>
      </c>
      <c r="K320" s="2" t="s">
        <v>27</v>
      </c>
      <c r="L320" s="2">
        <v>94.72</v>
      </c>
      <c r="M320" s="2" t="s">
        <v>28</v>
      </c>
      <c r="N320" s="11">
        <f>L320/E320*100</f>
        <v>5.4898051443739924</v>
      </c>
      <c r="O320" s="12" t="str">
        <f>IF(N320&lt;10,"Low",IF(N320&lt;20,"Med","High"))</f>
        <v>Low</v>
      </c>
      <c r="P320" s="12">
        <f>sales*discount</f>
        <v>293.31460000000004</v>
      </c>
      <c r="Q320" s="12">
        <f>sales-Discount_Values</f>
        <v>1432.0654</v>
      </c>
      <c r="R320" s="12">
        <f>DATEDIF(order_date,delivery_date,"D")</f>
        <v>2</v>
      </c>
      <c r="S320" s="12"/>
    </row>
    <row r="321" spans="1:19" ht="14.25" customHeight="1" x14ac:dyDescent="0.35">
      <c r="A321" s="2" t="s">
        <v>9732</v>
      </c>
      <c r="B321" s="2">
        <v>109699</v>
      </c>
      <c r="C321" s="2" t="s">
        <v>19</v>
      </c>
      <c r="D321" s="2" t="s">
        <v>14</v>
      </c>
      <c r="E321" s="2">
        <v>2247.88</v>
      </c>
      <c r="F321" s="2">
        <v>0.41</v>
      </c>
      <c r="G321" s="2">
        <v>6</v>
      </c>
      <c r="H321" s="3">
        <v>45535</v>
      </c>
      <c r="I321" s="3">
        <v>45536</v>
      </c>
      <c r="J321" s="2" t="s">
        <v>15</v>
      </c>
      <c r="K321" s="2" t="s">
        <v>27</v>
      </c>
      <c r="L321" s="2">
        <v>123.46</v>
      </c>
      <c r="M321" s="2" t="s">
        <v>23</v>
      </c>
      <c r="N321" s="11">
        <f>L321/E321*100</f>
        <v>5.4922860650924425</v>
      </c>
      <c r="O321" s="12" t="str">
        <f>IF(N321&lt;10,"Low",IF(N321&lt;20,"Med","High"))</f>
        <v>Low</v>
      </c>
      <c r="P321" s="12">
        <f>sales*discount</f>
        <v>921.63080000000002</v>
      </c>
      <c r="Q321" s="12">
        <f>sales-Discount_Values</f>
        <v>1326.2492000000002</v>
      </c>
      <c r="R321" s="12">
        <f>DATEDIF(order_date,delivery_date,"D")</f>
        <v>1</v>
      </c>
      <c r="S321" s="12"/>
    </row>
    <row r="322" spans="1:19" ht="14.25" customHeight="1" x14ac:dyDescent="0.35">
      <c r="A322" s="2" t="s">
        <v>12019</v>
      </c>
      <c r="B322" s="2">
        <v>111986</v>
      </c>
      <c r="C322" s="2" t="s">
        <v>13</v>
      </c>
      <c r="D322" s="2" t="s">
        <v>33</v>
      </c>
      <c r="E322" s="2">
        <v>4173.0600000000004</v>
      </c>
      <c r="F322" s="2">
        <v>0</v>
      </c>
      <c r="G322" s="2">
        <v>2</v>
      </c>
      <c r="H322" s="3">
        <v>45598</v>
      </c>
      <c r="I322" s="3">
        <v>45605</v>
      </c>
      <c r="J322" s="2" t="s">
        <v>31</v>
      </c>
      <c r="K322" s="2" t="s">
        <v>22</v>
      </c>
      <c r="L322" s="2">
        <v>229.2</v>
      </c>
      <c r="M322" s="2" t="s">
        <v>48</v>
      </c>
      <c r="N322" s="11">
        <f>L322/E322*100</f>
        <v>5.4923725036304285</v>
      </c>
      <c r="O322" s="12" t="str">
        <f>IF(N322&lt;10,"Low",IF(N322&lt;20,"Med","High"))</f>
        <v>Low</v>
      </c>
      <c r="P322" s="12">
        <f>sales*discount</f>
        <v>0</v>
      </c>
      <c r="Q322" s="12">
        <f>sales-Discount_Values</f>
        <v>4173.0600000000004</v>
      </c>
      <c r="R322" s="12">
        <f>DATEDIF(order_date,delivery_date,"D")</f>
        <v>7</v>
      </c>
      <c r="S322" s="12"/>
    </row>
    <row r="323" spans="1:19" ht="14.25" customHeight="1" x14ac:dyDescent="0.35">
      <c r="A323" s="2" t="s">
        <v>1726</v>
      </c>
      <c r="B323" s="2">
        <v>101693</v>
      </c>
      <c r="C323" s="2" t="s">
        <v>13</v>
      </c>
      <c r="D323" s="2" t="s">
        <v>14</v>
      </c>
      <c r="E323" s="2">
        <v>3952.1</v>
      </c>
      <c r="F323" s="2">
        <v>0.45</v>
      </c>
      <c r="G323" s="2">
        <v>5</v>
      </c>
      <c r="H323" s="3">
        <v>45448</v>
      </c>
      <c r="I323" s="3">
        <v>45449</v>
      </c>
      <c r="J323" s="2" t="s">
        <v>31</v>
      </c>
      <c r="K323" s="2" t="s">
        <v>22</v>
      </c>
      <c r="L323" s="2">
        <v>217.12</v>
      </c>
      <c r="M323" s="2" t="s">
        <v>23</v>
      </c>
      <c r="N323" s="11">
        <f>L323/E323*100</f>
        <v>5.4937881126489714</v>
      </c>
      <c r="O323" s="12" t="str">
        <f>IF(N323&lt;10,"Low",IF(N323&lt;20,"Med","High"))</f>
        <v>Low</v>
      </c>
      <c r="P323" s="12">
        <f>sales*discount</f>
        <v>1778.4449999999999</v>
      </c>
      <c r="Q323" s="12">
        <f>sales-Discount_Values</f>
        <v>2173.6549999999997</v>
      </c>
      <c r="R323" s="12">
        <f>DATEDIF(order_date,delivery_date,"D")</f>
        <v>1</v>
      </c>
      <c r="S323" s="12"/>
    </row>
    <row r="324" spans="1:19" ht="14.25" customHeight="1" x14ac:dyDescent="0.35">
      <c r="A324" s="2" t="s">
        <v>1189</v>
      </c>
      <c r="B324" s="2">
        <v>101156</v>
      </c>
      <c r="C324" s="2" t="s">
        <v>41</v>
      </c>
      <c r="D324" s="2" t="s">
        <v>33</v>
      </c>
      <c r="E324" s="2">
        <v>3882.9</v>
      </c>
      <c r="F324" s="2">
        <v>0.02</v>
      </c>
      <c r="G324" s="2">
        <v>4</v>
      </c>
      <c r="H324" s="3">
        <v>45393</v>
      </c>
      <c r="I324" s="3">
        <v>45400</v>
      </c>
      <c r="J324" s="2" t="s">
        <v>31</v>
      </c>
      <c r="K324" s="2" t="s">
        <v>27</v>
      </c>
      <c r="L324" s="2">
        <v>213.51</v>
      </c>
      <c r="M324" s="2" t="s">
        <v>48</v>
      </c>
      <c r="N324" s="11">
        <f>L324/E324*100</f>
        <v>5.4987251796337784</v>
      </c>
      <c r="O324" s="12" t="str">
        <f>IF(N324&lt;10,"Low",IF(N324&lt;20,"Med","High"))</f>
        <v>Low</v>
      </c>
      <c r="P324" s="12">
        <f>sales*discount</f>
        <v>77.658000000000001</v>
      </c>
      <c r="Q324" s="12">
        <f>sales-Discount_Values</f>
        <v>3805.2420000000002</v>
      </c>
      <c r="R324" s="12">
        <f>DATEDIF(order_date,delivery_date,"D")</f>
        <v>7</v>
      </c>
      <c r="S324" s="12"/>
    </row>
    <row r="325" spans="1:19" ht="14.25" customHeight="1" x14ac:dyDescent="0.35">
      <c r="A325" s="2" t="s">
        <v>3777</v>
      </c>
      <c r="B325" s="2">
        <v>103744</v>
      </c>
      <c r="C325" s="2" t="s">
        <v>13</v>
      </c>
      <c r="D325" s="2" t="s">
        <v>36</v>
      </c>
      <c r="E325" s="2">
        <v>3702.71</v>
      </c>
      <c r="F325" s="2">
        <v>0.48</v>
      </c>
      <c r="G325" s="2">
        <v>2</v>
      </c>
      <c r="H325" s="3">
        <v>45623</v>
      </c>
      <c r="I325" s="3">
        <v>45630</v>
      </c>
      <c r="J325" s="2" t="s">
        <v>15</v>
      </c>
      <c r="K325" s="2" t="s">
        <v>16</v>
      </c>
      <c r="L325" s="2">
        <v>203.66</v>
      </c>
      <c r="M325" s="2" t="s">
        <v>39</v>
      </c>
      <c r="N325" s="11">
        <f>L325/E325*100</f>
        <v>5.5002957293441828</v>
      </c>
      <c r="O325" s="12" t="str">
        <f>IF(N325&lt;10,"Low",IF(N325&lt;20,"Med","High"))</f>
        <v>Low</v>
      </c>
      <c r="P325" s="12">
        <f>sales*discount</f>
        <v>1777.3008</v>
      </c>
      <c r="Q325" s="12">
        <f>sales-Discount_Values</f>
        <v>1925.4092000000001</v>
      </c>
      <c r="R325" s="12">
        <f>DATEDIF(order_date,delivery_date,"D")</f>
        <v>7</v>
      </c>
      <c r="S325" s="12"/>
    </row>
    <row r="326" spans="1:19" ht="14.25" customHeight="1" x14ac:dyDescent="0.35">
      <c r="A326" s="2" t="s">
        <v>1058</v>
      </c>
      <c r="B326" s="2">
        <v>101025</v>
      </c>
      <c r="C326" s="2" t="s">
        <v>41</v>
      </c>
      <c r="D326" s="2" t="s">
        <v>36</v>
      </c>
      <c r="E326" s="2">
        <v>1221.2</v>
      </c>
      <c r="F326" s="2">
        <v>0.15</v>
      </c>
      <c r="G326" s="2">
        <v>6</v>
      </c>
      <c r="H326" s="3">
        <v>45465</v>
      </c>
      <c r="I326" s="3">
        <v>45469</v>
      </c>
      <c r="J326" s="2" t="s">
        <v>31</v>
      </c>
      <c r="K326" s="2" t="s">
        <v>22</v>
      </c>
      <c r="L326" s="2">
        <v>67.17</v>
      </c>
      <c r="M326" s="2" t="s">
        <v>34</v>
      </c>
      <c r="N326" s="11">
        <f>L326/E326*100</f>
        <v>5.5003275466754014</v>
      </c>
      <c r="O326" s="12" t="str">
        <f>IF(N326&lt;10,"Low",IF(N326&lt;20,"Med","High"))</f>
        <v>Low</v>
      </c>
      <c r="P326" s="12">
        <f>sales*discount</f>
        <v>183.18</v>
      </c>
      <c r="Q326" s="12">
        <f>sales-Discount_Values</f>
        <v>1038.02</v>
      </c>
      <c r="R326" s="12">
        <f>DATEDIF(order_date,delivery_date,"D")</f>
        <v>4</v>
      </c>
      <c r="S326" s="12"/>
    </row>
    <row r="327" spans="1:19" ht="14.25" customHeight="1" x14ac:dyDescent="0.35">
      <c r="A327" s="2" t="s">
        <v>12625</v>
      </c>
      <c r="B327" s="2">
        <v>112592</v>
      </c>
      <c r="C327" s="2" t="s">
        <v>19</v>
      </c>
      <c r="D327" s="2" t="s">
        <v>14</v>
      </c>
      <c r="E327" s="2">
        <v>4365.57</v>
      </c>
      <c r="F327" s="2">
        <v>0.03</v>
      </c>
      <c r="G327" s="2">
        <v>7</v>
      </c>
      <c r="H327" s="3">
        <v>45484</v>
      </c>
      <c r="I327" s="3">
        <v>45491</v>
      </c>
      <c r="J327" s="2" t="s">
        <v>15</v>
      </c>
      <c r="K327" s="2" t="s">
        <v>27</v>
      </c>
      <c r="L327" s="2">
        <v>240.23</v>
      </c>
      <c r="M327" s="2" t="s">
        <v>39</v>
      </c>
      <c r="N327" s="11">
        <f>L327/E327*100</f>
        <v>5.502832390730191</v>
      </c>
      <c r="O327" s="12" t="str">
        <f>IF(N327&lt;10,"Low",IF(N327&lt;20,"Med","High"))</f>
        <v>Low</v>
      </c>
      <c r="P327" s="12">
        <f>sales*discount</f>
        <v>130.96709999999999</v>
      </c>
      <c r="Q327" s="12">
        <f>sales-Discount_Values</f>
        <v>4234.6028999999999</v>
      </c>
      <c r="R327" s="12">
        <f>DATEDIF(order_date,delivery_date,"D")</f>
        <v>7</v>
      </c>
      <c r="S327" s="12"/>
    </row>
    <row r="328" spans="1:19" ht="14.25" customHeight="1" x14ac:dyDescent="0.35">
      <c r="A328" s="2" t="s">
        <v>12102</v>
      </c>
      <c r="B328" s="2">
        <v>112069</v>
      </c>
      <c r="C328" s="2" t="s">
        <v>25</v>
      </c>
      <c r="D328" s="2" t="s">
        <v>36</v>
      </c>
      <c r="E328" s="2">
        <v>1572.46</v>
      </c>
      <c r="F328" s="2">
        <v>0.19</v>
      </c>
      <c r="G328" s="2">
        <v>1</v>
      </c>
      <c r="H328" s="3">
        <v>45059</v>
      </c>
      <c r="I328" s="3">
        <v>45063</v>
      </c>
      <c r="J328" s="2" t="s">
        <v>21</v>
      </c>
      <c r="K328" s="2" t="s">
        <v>22</v>
      </c>
      <c r="L328" s="2">
        <v>86.53</v>
      </c>
      <c r="M328" s="2" t="s">
        <v>39</v>
      </c>
      <c r="N328" s="11">
        <f>L328/E328*100</f>
        <v>5.5028426796230105</v>
      </c>
      <c r="O328" s="12" t="str">
        <f>IF(N328&lt;10,"Low",IF(N328&lt;20,"Med","High"))</f>
        <v>Low</v>
      </c>
      <c r="P328" s="12">
        <f>sales*discount</f>
        <v>298.76740000000001</v>
      </c>
      <c r="Q328" s="12">
        <f>sales-Discount_Values</f>
        <v>1273.6926000000001</v>
      </c>
      <c r="R328" s="12">
        <f>DATEDIF(order_date,delivery_date,"D")</f>
        <v>4</v>
      </c>
      <c r="S328" s="12"/>
    </row>
    <row r="329" spans="1:19" ht="14.25" customHeight="1" x14ac:dyDescent="0.35">
      <c r="A329" s="2" t="s">
        <v>14271</v>
      </c>
      <c r="B329" s="2">
        <v>114238</v>
      </c>
      <c r="C329" s="2" t="s">
        <v>19</v>
      </c>
      <c r="D329" s="2" t="s">
        <v>33</v>
      </c>
      <c r="E329" s="2">
        <v>1387.64</v>
      </c>
      <c r="F329" s="2">
        <v>0.1</v>
      </c>
      <c r="G329" s="2">
        <v>3</v>
      </c>
      <c r="H329" s="3">
        <v>45110</v>
      </c>
      <c r="I329" s="3">
        <v>45117</v>
      </c>
      <c r="J329" s="2" t="s">
        <v>15</v>
      </c>
      <c r="K329" s="2" t="s">
        <v>22</v>
      </c>
      <c r="L329" s="2">
        <v>76.39</v>
      </c>
      <c r="M329" s="2" t="s">
        <v>39</v>
      </c>
      <c r="N329" s="11">
        <f>L329/E329*100</f>
        <v>5.5050301230866792</v>
      </c>
      <c r="O329" s="12" t="str">
        <f>IF(N329&lt;10,"Low",IF(N329&lt;20,"Med","High"))</f>
        <v>Low</v>
      </c>
      <c r="P329" s="12">
        <f>sales*discount</f>
        <v>138.76400000000001</v>
      </c>
      <c r="Q329" s="12">
        <f>sales-Discount_Values</f>
        <v>1248.8760000000002</v>
      </c>
      <c r="R329" s="12">
        <f>DATEDIF(order_date,delivery_date,"D")</f>
        <v>7</v>
      </c>
      <c r="S329" s="12"/>
    </row>
    <row r="330" spans="1:19" ht="14.25" customHeight="1" x14ac:dyDescent="0.35">
      <c r="A330" s="2" t="s">
        <v>6995</v>
      </c>
      <c r="B330" s="2">
        <v>106962</v>
      </c>
      <c r="C330" s="2" t="s">
        <v>25</v>
      </c>
      <c r="D330" s="2" t="s">
        <v>26</v>
      </c>
      <c r="E330" s="2">
        <v>3153.48</v>
      </c>
      <c r="F330" s="2">
        <v>0.1</v>
      </c>
      <c r="G330" s="2">
        <v>1</v>
      </c>
      <c r="H330" s="3">
        <v>45073</v>
      </c>
      <c r="I330" s="3">
        <v>45074</v>
      </c>
      <c r="J330" s="2" t="s">
        <v>31</v>
      </c>
      <c r="K330" s="2" t="s">
        <v>16</v>
      </c>
      <c r="L330" s="2">
        <v>173.62</v>
      </c>
      <c r="M330" s="2" t="s">
        <v>17</v>
      </c>
      <c r="N330" s="11">
        <f>L330/E330*100</f>
        <v>5.5056635843575989</v>
      </c>
      <c r="O330" s="12" t="str">
        <f>IF(N330&lt;10,"Low",IF(N330&lt;20,"Med","High"))</f>
        <v>Low</v>
      </c>
      <c r="P330" s="12">
        <f>sales*discount</f>
        <v>315.34800000000001</v>
      </c>
      <c r="Q330" s="12">
        <f>sales-Discount_Values</f>
        <v>2838.1320000000001</v>
      </c>
      <c r="R330" s="12">
        <f>DATEDIF(order_date,delivery_date,"D")</f>
        <v>1</v>
      </c>
      <c r="S330" s="12"/>
    </row>
    <row r="331" spans="1:19" ht="14.25" customHeight="1" x14ac:dyDescent="0.35">
      <c r="A331" s="2" t="s">
        <v>5020</v>
      </c>
      <c r="B331" s="2">
        <v>104987</v>
      </c>
      <c r="C331" s="2" t="s">
        <v>13</v>
      </c>
      <c r="D331" s="2" t="s">
        <v>14</v>
      </c>
      <c r="E331" s="2">
        <v>3969.01</v>
      </c>
      <c r="F331" s="2">
        <v>0.46</v>
      </c>
      <c r="G331" s="2">
        <v>4</v>
      </c>
      <c r="H331" s="3">
        <v>45384</v>
      </c>
      <c r="I331" s="3">
        <v>45386</v>
      </c>
      <c r="J331" s="2" t="s">
        <v>31</v>
      </c>
      <c r="K331" s="2" t="s">
        <v>22</v>
      </c>
      <c r="L331" s="2">
        <v>218.57</v>
      </c>
      <c r="M331" s="2" t="s">
        <v>23</v>
      </c>
      <c r="N331" s="11">
        <f>L331/E331*100</f>
        <v>5.5069148225880005</v>
      </c>
      <c r="O331" s="12" t="str">
        <f>IF(N331&lt;10,"Low",IF(N331&lt;20,"Med","High"))</f>
        <v>Low</v>
      </c>
      <c r="P331" s="12">
        <f>sales*discount</f>
        <v>1825.7446000000002</v>
      </c>
      <c r="Q331" s="12">
        <f>sales-Discount_Values</f>
        <v>2143.2654000000002</v>
      </c>
      <c r="R331" s="12">
        <f>DATEDIF(order_date,delivery_date,"D")</f>
        <v>2</v>
      </c>
      <c r="S331" s="12"/>
    </row>
    <row r="332" spans="1:19" ht="14.25" customHeight="1" x14ac:dyDescent="0.35">
      <c r="A332" s="2" t="s">
        <v>2212</v>
      </c>
      <c r="B332" s="2">
        <v>102179</v>
      </c>
      <c r="C332" s="2" t="s">
        <v>19</v>
      </c>
      <c r="D332" s="2" t="s">
        <v>20</v>
      </c>
      <c r="E332" s="2">
        <v>1681.05</v>
      </c>
      <c r="F332" s="2">
        <v>0.27</v>
      </c>
      <c r="G332" s="2">
        <v>4</v>
      </c>
      <c r="H332" s="3">
        <v>45442</v>
      </c>
      <c r="I332" s="3">
        <v>45449</v>
      </c>
      <c r="J332" s="2" t="s">
        <v>31</v>
      </c>
      <c r="K332" s="2" t="s">
        <v>16</v>
      </c>
      <c r="L332" s="2">
        <v>92.6</v>
      </c>
      <c r="M332" s="2" t="s">
        <v>28</v>
      </c>
      <c r="N332" s="11">
        <f>L332/E332*100</f>
        <v>5.5084619731715296</v>
      </c>
      <c r="O332" s="12" t="str">
        <f>IF(N332&lt;10,"Low",IF(N332&lt;20,"Med","High"))</f>
        <v>Low</v>
      </c>
      <c r="P332" s="12">
        <f>sales*discount</f>
        <v>453.88350000000003</v>
      </c>
      <c r="Q332" s="12">
        <f>sales-Discount_Values</f>
        <v>1227.1664999999998</v>
      </c>
      <c r="R332" s="12">
        <f>DATEDIF(order_date,delivery_date,"D")</f>
        <v>7</v>
      </c>
      <c r="S332" s="12"/>
    </row>
    <row r="333" spans="1:19" ht="14.25" customHeight="1" x14ac:dyDescent="0.35">
      <c r="A333" s="2" t="s">
        <v>13635</v>
      </c>
      <c r="B333" s="2">
        <v>113602</v>
      </c>
      <c r="C333" s="2" t="s">
        <v>13</v>
      </c>
      <c r="D333" s="2" t="s">
        <v>26</v>
      </c>
      <c r="E333" s="2">
        <v>4747.03</v>
      </c>
      <c r="F333" s="2">
        <v>0.43</v>
      </c>
      <c r="G333" s="2">
        <v>6</v>
      </c>
      <c r="H333" s="3">
        <v>45558</v>
      </c>
      <c r="I333" s="3">
        <v>45565</v>
      </c>
      <c r="J333" s="2" t="s">
        <v>31</v>
      </c>
      <c r="K333" s="2" t="s">
        <v>27</v>
      </c>
      <c r="L333" s="2">
        <v>261.49</v>
      </c>
      <c r="M333" s="2" t="s">
        <v>48</v>
      </c>
      <c r="N333" s="11">
        <f>L333/E333*100</f>
        <v>5.5084968917407311</v>
      </c>
      <c r="O333" s="12" t="str">
        <f>IF(N333&lt;10,"Low",IF(N333&lt;20,"Med","High"))</f>
        <v>Low</v>
      </c>
      <c r="P333" s="12">
        <f>sales*discount</f>
        <v>2041.2228999999998</v>
      </c>
      <c r="Q333" s="12">
        <f>sales-Discount_Values</f>
        <v>2705.8071</v>
      </c>
      <c r="R333" s="12">
        <f>DATEDIF(order_date,delivery_date,"D")</f>
        <v>7</v>
      </c>
      <c r="S333" s="12"/>
    </row>
    <row r="334" spans="1:19" ht="14.25" customHeight="1" x14ac:dyDescent="0.35">
      <c r="A334" s="2" t="s">
        <v>14289</v>
      </c>
      <c r="B334" s="2">
        <v>114256</v>
      </c>
      <c r="C334" s="2" t="s">
        <v>41</v>
      </c>
      <c r="D334" s="2" t="s">
        <v>36</v>
      </c>
      <c r="E334" s="2">
        <v>4702.66</v>
      </c>
      <c r="F334" s="2">
        <v>0.5</v>
      </c>
      <c r="G334" s="2">
        <v>9</v>
      </c>
      <c r="H334" s="3">
        <v>45115</v>
      </c>
      <c r="I334" s="3">
        <v>45122</v>
      </c>
      <c r="J334" s="2" t="s">
        <v>21</v>
      </c>
      <c r="K334" s="2" t="s">
        <v>16</v>
      </c>
      <c r="L334" s="2">
        <v>259.06</v>
      </c>
      <c r="M334" s="2" t="s">
        <v>48</v>
      </c>
      <c r="N334" s="11">
        <f>L334/E334*100</f>
        <v>5.5087971488476741</v>
      </c>
      <c r="O334" s="12" t="str">
        <f>IF(N334&lt;10,"Low",IF(N334&lt;20,"Med","High"))</f>
        <v>Low</v>
      </c>
      <c r="P334" s="12">
        <f>sales*discount</f>
        <v>2351.33</v>
      </c>
      <c r="Q334" s="12">
        <f>sales-Discount_Values</f>
        <v>2351.33</v>
      </c>
      <c r="R334" s="12">
        <f>DATEDIF(order_date,delivery_date,"D")</f>
        <v>7</v>
      </c>
      <c r="S334" s="12"/>
    </row>
    <row r="335" spans="1:19" ht="14.25" customHeight="1" x14ac:dyDescent="0.35">
      <c r="A335" s="2" t="s">
        <v>9418</v>
      </c>
      <c r="B335" s="2">
        <v>109385</v>
      </c>
      <c r="C335" s="2" t="s">
        <v>25</v>
      </c>
      <c r="D335" s="2" t="s">
        <v>33</v>
      </c>
      <c r="E335" s="2">
        <v>915.45</v>
      </c>
      <c r="F335" s="2">
        <v>0.01</v>
      </c>
      <c r="G335" s="2">
        <v>6</v>
      </c>
      <c r="H335" s="3">
        <v>44962</v>
      </c>
      <c r="I335" s="3">
        <v>44968</v>
      </c>
      <c r="J335" s="2" t="s">
        <v>21</v>
      </c>
      <c r="K335" s="2" t="s">
        <v>27</v>
      </c>
      <c r="L335" s="2">
        <v>50.44</v>
      </c>
      <c r="M335" s="2" t="s">
        <v>34</v>
      </c>
      <c r="N335" s="11">
        <f>L335/E335*100</f>
        <v>5.5098585395160846</v>
      </c>
      <c r="O335" s="12" t="str">
        <f>IF(N335&lt;10,"Low",IF(N335&lt;20,"Med","High"))</f>
        <v>Low</v>
      </c>
      <c r="P335" s="12">
        <f>sales*discount</f>
        <v>9.1545000000000005</v>
      </c>
      <c r="Q335" s="12">
        <f>sales-Discount_Values</f>
        <v>906.29550000000006</v>
      </c>
      <c r="R335" s="12">
        <f>DATEDIF(order_date,delivery_date,"D")</f>
        <v>6</v>
      </c>
      <c r="S335" s="12"/>
    </row>
    <row r="336" spans="1:19" ht="14.25" customHeight="1" x14ac:dyDescent="0.35">
      <c r="A336" s="2" t="s">
        <v>11293</v>
      </c>
      <c r="B336" s="2">
        <v>111260</v>
      </c>
      <c r="C336" s="2" t="s">
        <v>41</v>
      </c>
      <c r="D336" s="2" t="s">
        <v>26</v>
      </c>
      <c r="E336" s="2">
        <v>4530.3100000000004</v>
      </c>
      <c r="F336" s="2">
        <v>0.03</v>
      </c>
      <c r="G336" s="2">
        <v>5</v>
      </c>
      <c r="H336" s="3">
        <v>45585</v>
      </c>
      <c r="I336" s="3">
        <v>45590</v>
      </c>
      <c r="J336" s="2" t="s">
        <v>21</v>
      </c>
      <c r="K336" s="2" t="s">
        <v>27</v>
      </c>
      <c r="L336" s="2">
        <v>249.78</v>
      </c>
      <c r="M336" s="2" t="s">
        <v>48</v>
      </c>
      <c r="N336" s="11">
        <f>L336/E336*100</f>
        <v>5.5135299791846473</v>
      </c>
      <c r="O336" s="12" t="str">
        <f>IF(N336&lt;10,"Low",IF(N336&lt;20,"Med","High"))</f>
        <v>Low</v>
      </c>
      <c r="P336" s="12">
        <f>sales*discount</f>
        <v>135.9093</v>
      </c>
      <c r="Q336" s="12">
        <f>sales-Discount_Values</f>
        <v>4394.4007000000001</v>
      </c>
      <c r="R336" s="12">
        <f>DATEDIF(order_date,delivery_date,"D")</f>
        <v>5</v>
      </c>
      <c r="S336" s="12"/>
    </row>
    <row r="337" spans="1:19" ht="14.25" customHeight="1" x14ac:dyDescent="0.35">
      <c r="A337" s="2" t="s">
        <v>4959</v>
      </c>
      <c r="B337" s="2">
        <v>104926</v>
      </c>
      <c r="C337" s="2" t="s">
        <v>25</v>
      </c>
      <c r="D337" s="2" t="s">
        <v>20</v>
      </c>
      <c r="E337" s="2">
        <v>2254.64</v>
      </c>
      <c r="F337" s="2">
        <v>0.37</v>
      </c>
      <c r="G337" s="2">
        <v>5</v>
      </c>
      <c r="H337" s="3">
        <v>45325</v>
      </c>
      <c r="I337" s="3">
        <v>45326</v>
      </c>
      <c r="J337" s="2" t="s">
        <v>21</v>
      </c>
      <c r="K337" s="2" t="s">
        <v>16</v>
      </c>
      <c r="L337" s="2">
        <v>124.62</v>
      </c>
      <c r="M337" s="2" t="s">
        <v>34</v>
      </c>
      <c r="N337" s="11">
        <f>L337/E337*100</f>
        <v>5.527268211333074</v>
      </c>
      <c r="O337" s="12" t="str">
        <f>IF(N337&lt;10,"Low",IF(N337&lt;20,"Med","High"))</f>
        <v>Low</v>
      </c>
      <c r="P337" s="12">
        <f>sales*discount</f>
        <v>834.21679999999992</v>
      </c>
      <c r="Q337" s="12">
        <f>sales-Discount_Values</f>
        <v>1420.4232</v>
      </c>
      <c r="R337" s="12">
        <f>DATEDIF(order_date,delivery_date,"D")</f>
        <v>1</v>
      </c>
      <c r="S337" s="12"/>
    </row>
    <row r="338" spans="1:19" ht="14.25" customHeight="1" x14ac:dyDescent="0.35">
      <c r="A338" s="2" t="s">
        <v>2040</v>
      </c>
      <c r="B338" s="2">
        <v>102007</v>
      </c>
      <c r="C338" s="2" t="s">
        <v>13</v>
      </c>
      <c r="D338" s="2" t="s">
        <v>33</v>
      </c>
      <c r="E338" s="2">
        <v>2921.33</v>
      </c>
      <c r="F338" s="2">
        <v>0.18</v>
      </c>
      <c r="G338" s="2">
        <v>6</v>
      </c>
      <c r="H338" s="3">
        <v>45159</v>
      </c>
      <c r="I338" s="3">
        <v>45164</v>
      </c>
      <c r="J338" s="2" t="s">
        <v>21</v>
      </c>
      <c r="K338" s="2" t="s">
        <v>16</v>
      </c>
      <c r="L338" s="2">
        <v>161.52000000000001</v>
      </c>
      <c r="M338" s="2" t="s">
        <v>23</v>
      </c>
      <c r="N338" s="11">
        <f>L338/E338*100</f>
        <v>5.5289885086587276</v>
      </c>
      <c r="O338" s="12" t="str">
        <f>IF(N338&lt;10,"Low",IF(N338&lt;20,"Med","High"))</f>
        <v>Low</v>
      </c>
      <c r="P338" s="12">
        <f>sales*discount</f>
        <v>525.83939999999996</v>
      </c>
      <c r="Q338" s="12">
        <f>sales-Discount_Values</f>
        <v>2395.4906000000001</v>
      </c>
      <c r="R338" s="12">
        <f>DATEDIF(order_date,delivery_date,"D")</f>
        <v>5</v>
      </c>
      <c r="S338" s="12"/>
    </row>
    <row r="339" spans="1:19" ht="14.25" customHeight="1" x14ac:dyDescent="0.35">
      <c r="A339" s="2" t="s">
        <v>6767</v>
      </c>
      <c r="B339" s="2">
        <v>106734</v>
      </c>
      <c r="C339" s="2" t="s">
        <v>25</v>
      </c>
      <c r="D339" s="2" t="s">
        <v>36</v>
      </c>
      <c r="E339" s="2">
        <v>104.16</v>
      </c>
      <c r="F339" s="2">
        <v>7.0000000000000007E-2</v>
      </c>
      <c r="G339" s="2">
        <v>3</v>
      </c>
      <c r="H339" s="3">
        <v>45203</v>
      </c>
      <c r="I339" s="3">
        <v>45210</v>
      </c>
      <c r="J339" s="2" t="s">
        <v>31</v>
      </c>
      <c r="K339" s="2" t="s">
        <v>27</v>
      </c>
      <c r="L339" s="2">
        <v>5.76</v>
      </c>
      <c r="M339" s="2" t="s">
        <v>34</v>
      </c>
      <c r="N339" s="11">
        <f>L339/E339*100</f>
        <v>5.5299539170506913</v>
      </c>
      <c r="O339" s="12" t="str">
        <f>IF(N339&lt;10,"Low",IF(N339&lt;20,"Med","High"))</f>
        <v>Low</v>
      </c>
      <c r="P339" s="12">
        <f>sales*discount</f>
        <v>7.2912000000000008</v>
      </c>
      <c r="Q339" s="12">
        <f>sales-Discount_Values</f>
        <v>96.868799999999993</v>
      </c>
      <c r="R339" s="12">
        <f>DATEDIF(order_date,delivery_date,"D")</f>
        <v>7</v>
      </c>
      <c r="S339" s="12"/>
    </row>
    <row r="340" spans="1:19" ht="14.25" customHeight="1" x14ac:dyDescent="0.35">
      <c r="A340" s="2" t="s">
        <v>1171</v>
      </c>
      <c r="B340" s="2">
        <v>101138</v>
      </c>
      <c r="C340" s="2" t="s">
        <v>19</v>
      </c>
      <c r="D340" s="2" t="s">
        <v>20</v>
      </c>
      <c r="E340" s="2">
        <v>847.92</v>
      </c>
      <c r="F340" s="2">
        <v>0.26</v>
      </c>
      <c r="G340" s="2">
        <v>7</v>
      </c>
      <c r="H340" s="3">
        <v>45167</v>
      </c>
      <c r="I340" s="3">
        <v>45173</v>
      </c>
      <c r="J340" s="2" t="s">
        <v>31</v>
      </c>
      <c r="K340" s="2" t="s">
        <v>22</v>
      </c>
      <c r="L340" s="2">
        <v>46.9</v>
      </c>
      <c r="M340" s="2" t="s">
        <v>34</v>
      </c>
      <c r="N340" s="11">
        <f>L340/E340*100</f>
        <v>5.5311821869987741</v>
      </c>
      <c r="O340" s="12" t="str">
        <f>IF(N340&lt;10,"Low",IF(N340&lt;20,"Med","High"))</f>
        <v>Low</v>
      </c>
      <c r="P340" s="12">
        <f>sales*discount</f>
        <v>220.45920000000001</v>
      </c>
      <c r="Q340" s="12">
        <f>sales-Discount_Values</f>
        <v>627.46079999999995</v>
      </c>
      <c r="R340" s="12">
        <f>DATEDIF(order_date,delivery_date,"D")</f>
        <v>6</v>
      </c>
      <c r="S340" s="12"/>
    </row>
    <row r="341" spans="1:19" ht="14.25" customHeight="1" x14ac:dyDescent="0.35">
      <c r="A341" s="2" t="s">
        <v>2094</v>
      </c>
      <c r="B341" s="2">
        <v>102061</v>
      </c>
      <c r="C341" s="2" t="s">
        <v>41</v>
      </c>
      <c r="D341" s="2" t="s">
        <v>20</v>
      </c>
      <c r="E341" s="2">
        <v>2126.29</v>
      </c>
      <c r="F341" s="2">
        <v>0.08</v>
      </c>
      <c r="G341" s="2">
        <v>5</v>
      </c>
      <c r="H341" s="3">
        <v>45567</v>
      </c>
      <c r="I341" s="3">
        <v>45572</v>
      </c>
      <c r="J341" s="2" t="s">
        <v>31</v>
      </c>
      <c r="K341" s="2" t="s">
        <v>27</v>
      </c>
      <c r="L341" s="2">
        <v>117.62</v>
      </c>
      <c r="M341" s="2" t="s">
        <v>28</v>
      </c>
      <c r="N341" s="11">
        <f>L341/E341*100</f>
        <v>5.5317007557764937</v>
      </c>
      <c r="O341" s="12" t="str">
        <f>IF(N341&lt;10,"Low",IF(N341&lt;20,"Med","High"))</f>
        <v>Low</v>
      </c>
      <c r="P341" s="12">
        <f>sales*discount</f>
        <v>170.10319999999999</v>
      </c>
      <c r="Q341" s="12">
        <f>sales-Discount_Values</f>
        <v>1956.1867999999999</v>
      </c>
      <c r="R341" s="12">
        <f>DATEDIF(order_date,delivery_date,"D")</f>
        <v>5</v>
      </c>
      <c r="S341" s="12"/>
    </row>
    <row r="342" spans="1:19" ht="14.25" customHeight="1" x14ac:dyDescent="0.35">
      <c r="A342" s="2" t="s">
        <v>15277</v>
      </c>
      <c r="B342" s="2">
        <v>115244</v>
      </c>
      <c r="C342" s="2" t="s">
        <v>25</v>
      </c>
      <c r="D342" s="2" t="s">
        <v>14</v>
      </c>
      <c r="E342" s="2">
        <v>1559.24</v>
      </c>
      <c r="F342" s="2">
        <v>0.2</v>
      </c>
      <c r="G342" s="2">
        <v>6</v>
      </c>
      <c r="H342" s="3">
        <v>45509</v>
      </c>
      <c r="I342" s="3">
        <v>45512</v>
      </c>
      <c r="J342" s="2" t="s">
        <v>31</v>
      </c>
      <c r="K342" s="2" t="s">
        <v>27</v>
      </c>
      <c r="L342" s="2">
        <v>86.28</v>
      </c>
      <c r="M342" s="2" t="s">
        <v>28</v>
      </c>
      <c r="N342" s="11">
        <f>L342/E342*100</f>
        <v>5.5334650214206924</v>
      </c>
      <c r="O342" s="12" t="str">
        <f>IF(N342&lt;10,"Low",IF(N342&lt;20,"Med","High"))</f>
        <v>Low</v>
      </c>
      <c r="P342" s="12">
        <f>sales*discount</f>
        <v>311.84800000000001</v>
      </c>
      <c r="Q342" s="12">
        <f>sales-Discount_Values</f>
        <v>1247.3920000000001</v>
      </c>
      <c r="R342" s="12">
        <f>DATEDIF(order_date,delivery_date,"D")</f>
        <v>3</v>
      </c>
      <c r="S342" s="12"/>
    </row>
    <row r="343" spans="1:19" ht="14.25" customHeight="1" x14ac:dyDescent="0.35">
      <c r="A343" s="2" t="s">
        <v>9727</v>
      </c>
      <c r="B343" s="2">
        <v>109694</v>
      </c>
      <c r="C343" s="2" t="s">
        <v>25</v>
      </c>
      <c r="D343" s="2" t="s">
        <v>33</v>
      </c>
      <c r="E343" s="2">
        <v>3678.42</v>
      </c>
      <c r="F343" s="2">
        <v>0.37</v>
      </c>
      <c r="G343" s="2">
        <v>9</v>
      </c>
      <c r="H343" s="3">
        <v>45050</v>
      </c>
      <c r="I343" s="3">
        <v>45056</v>
      </c>
      <c r="J343" s="2" t="s">
        <v>15</v>
      </c>
      <c r="K343" s="2" t="s">
        <v>16</v>
      </c>
      <c r="L343" s="2">
        <v>203.61</v>
      </c>
      <c r="M343" s="2" t="s">
        <v>28</v>
      </c>
      <c r="N343" s="11">
        <f>L343/E343*100</f>
        <v>5.5352569853360958</v>
      </c>
      <c r="O343" s="12" t="str">
        <f>IF(N343&lt;10,"Low",IF(N343&lt;20,"Med","High"))</f>
        <v>Low</v>
      </c>
      <c r="P343" s="12">
        <f>sales*discount</f>
        <v>1361.0154</v>
      </c>
      <c r="Q343" s="12">
        <f>sales-Discount_Values</f>
        <v>2317.4045999999998</v>
      </c>
      <c r="R343" s="12">
        <f>DATEDIF(order_date,delivery_date,"D")</f>
        <v>6</v>
      </c>
      <c r="S343" s="12"/>
    </row>
    <row r="344" spans="1:19" ht="14.25" customHeight="1" x14ac:dyDescent="0.35">
      <c r="A344" s="2" t="s">
        <v>2000</v>
      </c>
      <c r="B344" s="2">
        <v>101967</v>
      </c>
      <c r="C344" s="2" t="s">
        <v>19</v>
      </c>
      <c r="D344" s="2" t="s">
        <v>20</v>
      </c>
      <c r="E344" s="2">
        <v>4509.76</v>
      </c>
      <c r="F344" s="2">
        <v>0.35</v>
      </c>
      <c r="G344" s="2">
        <v>4</v>
      </c>
      <c r="H344" s="3">
        <v>45523</v>
      </c>
      <c r="I344" s="3">
        <v>45527</v>
      </c>
      <c r="J344" s="2" t="s">
        <v>15</v>
      </c>
      <c r="K344" s="2" t="s">
        <v>22</v>
      </c>
      <c r="L344" s="2">
        <v>249.88</v>
      </c>
      <c r="M344" s="2" t="s">
        <v>17</v>
      </c>
      <c r="N344" s="11">
        <f>L344/E344*100</f>
        <v>5.5408713545731922</v>
      </c>
      <c r="O344" s="12" t="str">
        <f>IF(N344&lt;10,"Low",IF(N344&lt;20,"Med","High"))</f>
        <v>Low</v>
      </c>
      <c r="P344" s="12">
        <f>sales*discount</f>
        <v>1578.4159999999999</v>
      </c>
      <c r="Q344" s="12">
        <f>sales-Discount_Values</f>
        <v>2931.3440000000001</v>
      </c>
      <c r="R344" s="12">
        <f>DATEDIF(order_date,delivery_date,"D")</f>
        <v>4</v>
      </c>
      <c r="S344" s="12"/>
    </row>
    <row r="345" spans="1:19" ht="14.25" customHeight="1" x14ac:dyDescent="0.35">
      <c r="A345" s="2" t="s">
        <v>12691</v>
      </c>
      <c r="B345" s="2">
        <v>112658</v>
      </c>
      <c r="C345" s="2" t="s">
        <v>25</v>
      </c>
      <c r="D345" s="2" t="s">
        <v>14</v>
      </c>
      <c r="E345" s="2">
        <v>4801.47</v>
      </c>
      <c r="F345" s="2">
        <v>0.25</v>
      </c>
      <c r="G345" s="2">
        <v>7</v>
      </c>
      <c r="H345" s="3">
        <v>44999</v>
      </c>
      <c r="I345" s="3">
        <v>45001</v>
      </c>
      <c r="J345" s="2" t="s">
        <v>21</v>
      </c>
      <c r="K345" s="2" t="s">
        <v>22</v>
      </c>
      <c r="L345" s="2">
        <v>266.29000000000002</v>
      </c>
      <c r="M345" s="2" t="s">
        <v>34</v>
      </c>
      <c r="N345" s="11">
        <f>L345/E345*100</f>
        <v>5.5460098678113159</v>
      </c>
      <c r="O345" s="12" t="str">
        <f>IF(N345&lt;10,"Low",IF(N345&lt;20,"Med","High"))</f>
        <v>Low</v>
      </c>
      <c r="P345" s="12">
        <f>sales*discount</f>
        <v>1200.3675000000001</v>
      </c>
      <c r="Q345" s="12">
        <f>sales-Discount_Values</f>
        <v>3601.1025</v>
      </c>
      <c r="R345" s="12">
        <f>DATEDIF(order_date,delivery_date,"D")</f>
        <v>2</v>
      </c>
      <c r="S345" s="12"/>
    </row>
    <row r="346" spans="1:19" ht="14.25" customHeight="1" x14ac:dyDescent="0.35">
      <c r="A346" s="2" t="s">
        <v>14912</v>
      </c>
      <c r="B346" s="2">
        <v>114879</v>
      </c>
      <c r="C346" s="2" t="s">
        <v>25</v>
      </c>
      <c r="D346" s="2" t="s">
        <v>14</v>
      </c>
      <c r="E346" s="2">
        <v>2257.31</v>
      </c>
      <c r="F346" s="2">
        <v>0.24</v>
      </c>
      <c r="G346" s="2">
        <v>2</v>
      </c>
      <c r="H346" s="3">
        <v>45123</v>
      </c>
      <c r="I346" s="3">
        <v>45127</v>
      </c>
      <c r="J346" s="2" t="s">
        <v>21</v>
      </c>
      <c r="K346" s="2" t="s">
        <v>27</v>
      </c>
      <c r="L346" s="2">
        <v>125.22</v>
      </c>
      <c r="M346" s="2" t="s">
        <v>28</v>
      </c>
      <c r="N346" s="11">
        <f>L346/E346*100</f>
        <v>5.5473107371163026</v>
      </c>
      <c r="O346" s="12" t="str">
        <f>IF(N346&lt;10,"Low",IF(N346&lt;20,"Med","High"))</f>
        <v>Low</v>
      </c>
      <c r="P346" s="12">
        <f>sales*discount</f>
        <v>541.75439999999992</v>
      </c>
      <c r="Q346" s="12">
        <f>sales-Discount_Values</f>
        <v>1715.5556000000001</v>
      </c>
      <c r="R346" s="12">
        <f>DATEDIF(order_date,delivery_date,"D")</f>
        <v>4</v>
      </c>
      <c r="S346" s="12"/>
    </row>
    <row r="347" spans="1:19" ht="14.25" customHeight="1" x14ac:dyDescent="0.35">
      <c r="A347" s="2" t="s">
        <v>8434</v>
      </c>
      <c r="B347" s="2">
        <v>108401</v>
      </c>
      <c r="C347" s="2" t="s">
        <v>13</v>
      </c>
      <c r="D347" s="2" t="s">
        <v>26</v>
      </c>
      <c r="E347" s="2">
        <v>4267.24</v>
      </c>
      <c r="F347" s="2">
        <v>0.26</v>
      </c>
      <c r="G347" s="2">
        <v>5</v>
      </c>
      <c r="H347" s="3">
        <v>45422</v>
      </c>
      <c r="I347" s="3">
        <v>45428</v>
      </c>
      <c r="J347" s="2" t="s">
        <v>15</v>
      </c>
      <c r="K347" s="2" t="s">
        <v>16</v>
      </c>
      <c r="L347" s="2">
        <v>236.81</v>
      </c>
      <c r="M347" s="2" t="s">
        <v>39</v>
      </c>
      <c r="N347" s="11">
        <f>L347/E347*100</f>
        <v>5.5494886624609823</v>
      </c>
      <c r="O347" s="12" t="str">
        <f>IF(N347&lt;10,"Low",IF(N347&lt;20,"Med","High"))</f>
        <v>Low</v>
      </c>
      <c r="P347" s="12">
        <f>sales*discount</f>
        <v>1109.4823999999999</v>
      </c>
      <c r="Q347" s="12">
        <f>sales-Discount_Values</f>
        <v>3157.7575999999999</v>
      </c>
      <c r="R347" s="12">
        <f>DATEDIF(order_date,delivery_date,"D")</f>
        <v>6</v>
      </c>
      <c r="S347" s="12"/>
    </row>
    <row r="348" spans="1:19" ht="14.25" customHeight="1" x14ac:dyDescent="0.35">
      <c r="A348" s="2" t="s">
        <v>9679</v>
      </c>
      <c r="B348" s="2">
        <v>109646</v>
      </c>
      <c r="C348" s="2" t="s">
        <v>19</v>
      </c>
      <c r="D348" s="2" t="s">
        <v>33</v>
      </c>
      <c r="E348" s="2">
        <v>845.48</v>
      </c>
      <c r="F348" s="2">
        <v>0.33</v>
      </c>
      <c r="G348" s="2">
        <v>7</v>
      </c>
      <c r="H348" s="3">
        <v>45260</v>
      </c>
      <c r="I348" s="3">
        <v>45266</v>
      </c>
      <c r="J348" s="2" t="s">
        <v>15</v>
      </c>
      <c r="K348" s="2" t="s">
        <v>22</v>
      </c>
      <c r="L348" s="2">
        <v>46.94</v>
      </c>
      <c r="M348" s="2" t="s">
        <v>28</v>
      </c>
      <c r="N348" s="11">
        <f>L348/E348*100</f>
        <v>5.5518758575010638</v>
      </c>
      <c r="O348" s="12" t="str">
        <f>IF(N348&lt;10,"Low",IF(N348&lt;20,"Med","High"))</f>
        <v>Low</v>
      </c>
      <c r="P348" s="12">
        <f>sales*discount</f>
        <v>279.00839999999999</v>
      </c>
      <c r="Q348" s="12">
        <f>sales-Discount_Values</f>
        <v>566.47160000000008</v>
      </c>
      <c r="R348" s="12">
        <f>DATEDIF(order_date,delivery_date,"D")</f>
        <v>6</v>
      </c>
      <c r="S348" s="12"/>
    </row>
    <row r="349" spans="1:19" ht="14.25" customHeight="1" x14ac:dyDescent="0.35">
      <c r="A349" s="2" t="s">
        <v>5032</v>
      </c>
      <c r="B349" s="2">
        <v>104999</v>
      </c>
      <c r="C349" s="2" t="s">
        <v>19</v>
      </c>
      <c r="D349" s="2" t="s">
        <v>33</v>
      </c>
      <c r="E349" s="2">
        <v>669.33</v>
      </c>
      <c r="F349" s="2">
        <v>0.01</v>
      </c>
      <c r="G349" s="2">
        <v>1</v>
      </c>
      <c r="H349" s="3">
        <v>44993</v>
      </c>
      <c r="I349" s="3">
        <v>44996</v>
      </c>
      <c r="J349" s="2" t="s">
        <v>31</v>
      </c>
      <c r="K349" s="2" t="s">
        <v>27</v>
      </c>
      <c r="L349" s="2">
        <v>37.17</v>
      </c>
      <c r="M349" s="2" t="s">
        <v>34</v>
      </c>
      <c r="N349" s="11">
        <f>L349/E349*100</f>
        <v>5.5533145085383895</v>
      </c>
      <c r="O349" s="12" t="str">
        <f>IF(N349&lt;10,"Low",IF(N349&lt;20,"Med","High"))</f>
        <v>Low</v>
      </c>
      <c r="P349" s="12">
        <f>sales*discount</f>
        <v>6.6933000000000007</v>
      </c>
      <c r="Q349" s="12">
        <f>sales-Discount_Values</f>
        <v>662.63670000000002</v>
      </c>
      <c r="R349" s="12">
        <f>DATEDIF(order_date,delivery_date,"D")</f>
        <v>3</v>
      </c>
      <c r="S349" s="12"/>
    </row>
    <row r="350" spans="1:19" ht="14.25" customHeight="1" x14ac:dyDescent="0.35">
      <c r="A350" s="2" t="s">
        <v>3388</v>
      </c>
      <c r="B350" s="2">
        <v>103355</v>
      </c>
      <c r="C350" s="2" t="s">
        <v>13</v>
      </c>
      <c r="D350" s="2" t="s">
        <v>33</v>
      </c>
      <c r="E350" s="2">
        <v>2153.4299999999998</v>
      </c>
      <c r="F350" s="2">
        <v>0.09</v>
      </c>
      <c r="G350" s="2">
        <v>6</v>
      </c>
      <c r="H350" s="3">
        <v>45003</v>
      </c>
      <c r="I350" s="3">
        <v>45007</v>
      </c>
      <c r="J350" s="2" t="s">
        <v>15</v>
      </c>
      <c r="K350" s="2" t="s">
        <v>16</v>
      </c>
      <c r="L350" s="2">
        <v>119.62</v>
      </c>
      <c r="M350" s="2" t="s">
        <v>48</v>
      </c>
      <c r="N350" s="11">
        <f>L350/E350*100</f>
        <v>5.5548589923981746</v>
      </c>
      <c r="O350" s="12" t="str">
        <f>IF(N350&lt;10,"Low",IF(N350&lt;20,"Med","High"))</f>
        <v>Low</v>
      </c>
      <c r="P350" s="12">
        <f>sales*discount</f>
        <v>193.80869999999999</v>
      </c>
      <c r="Q350" s="12">
        <f>sales-Discount_Values</f>
        <v>1959.6212999999998</v>
      </c>
      <c r="R350" s="12">
        <f>DATEDIF(order_date,delivery_date,"D")</f>
        <v>4</v>
      </c>
      <c r="S350" s="12"/>
    </row>
    <row r="351" spans="1:19" ht="14.25" customHeight="1" x14ac:dyDescent="0.35">
      <c r="A351" s="2" t="s">
        <v>4025</v>
      </c>
      <c r="B351" s="2">
        <v>103992</v>
      </c>
      <c r="C351" s="2" t="s">
        <v>19</v>
      </c>
      <c r="D351" s="2" t="s">
        <v>36</v>
      </c>
      <c r="E351" s="2">
        <v>2241.21</v>
      </c>
      <c r="F351" s="2">
        <v>0.47</v>
      </c>
      <c r="G351" s="2">
        <v>3</v>
      </c>
      <c r="H351" s="3">
        <v>45135</v>
      </c>
      <c r="I351" s="3">
        <v>45138</v>
      </c>
      <c r="J351" s="2" t="s">
        <v>15</v>
      </c>
      <c r="K351" s="2" t="s">
        <v>27</v>
      </c>
      <c r="L351" s="2">
        <v>124.52</v>
      </c>
      <c r="M351" s="2" t="s">
        <v>28</v>
      </c>
      <c r="N351" s="11">
        <f>L351/E351*100</f>
        <v>5.5559273785142844</v>
      </c>
      <c r="O351" s="12" t="str">
        <f>IF(N351&lt;10,"Low",IF(N351&lt;20,"Med","High"))</f>
        <v>Low</v>
      </c>
      <c r="P351" s="12">
        <f>sales*discount</f>
        <v>1053.3687</v>
      </c>
      <c r="Q351" s="12">
        <f>sales-Discount_Values</f>
        <v>1187.8413</v>
      </c>
      <c r="R351" s="12">
        <f>DATEDIF(order_date,delivery_date,"D")</f>
        <v>3</v>
      </c>
      <c r="S351" s="12"/>
    </row>
    <row r="352" spans="1:19" ht="14.25" customHeight="1" x14ac:dyDescent="0.35">
      <c r="A352" s="2" t="s">
        <v>1496</v>
      </c>
      <c r="B352" s="2">
        <v>101463</v>
      </c>
      <c r="C352" s="2" t="s">
        <v>13</v>
      </c>
      <c r="D352" s="2" t="s">
        <v>33</v>
      </c>
      <c r="E352" s="2">
        <v>4460.6499999999996</v>
      </c>
      <c r="F352" s="2">
        <v>0.08</v>
      </c>
      <c r="G352" s="2">
        <v>8</v>
      </c>
      <c r="H352" s="3">
        <v>45010</v>
      </c>
      <c r="I352" s="3">
        <v>45016</v>
      </c>
      <c r="J352" s="2" t="s">
        <v>15</v>
      </c>
      <c r="K352" s="2" t="s">
        <v>22</v>
      </c>
      <c r="L352" s="2">
        <v>247.84</v>
      </c>
      <c r="M352" s="2" t="s">
        <v>39</v>
      </c>
      <c r="N352" s="11">
        <f>L352/E352*100</f>
        <v>5.5561409211661985</v>
      </c>
      <c r="O352" s="12" t="str">
        <f>IF(N352&lt;10,"Low",IF(N352&lt;20,"Med","High"))</f>
        <v>Low</v>
      </c>
      <c r="P352" s="12">
        <f>sales*discount</f>
        <v>356.85199999999998</v>
      </c>
      <c r="Q352" s="12">
        <f>sales-Discount_Values</f>
        <v>4103.7979999999998</v>
      </c>
      <c r="R352" s="12">
        <f>DATEDIF(order_date,delivery_date,"D")</f>
        <v>6</v>
      </c>
      <c r="S352" s="12"/>
    </row>
    <row r="353" spans="1:19" ht="14.25" customHeight="1" x14ac:dyDescent="0.35">
      <c r="A353" s="2" t="s">
        <v>9896</v>
      </c>
      <c r="B353" s="2">
        <v>109863</v>
      </c>
      <c r="C353" s="2" t="s">
        <v>41</v>
      </c>
      <c r="D353" s="2" t="s">
        <v>33</v>
      </c>
      <c r="E353" s="2">
        <v>2433.64</v>
      </c>
      <c r="F353" s="2">
        <v>0.09</v>
      </c>
      <c r="G353" s="2">
        <v>5</v>
      </c>
      <c r="H353" s="3">
        <v>45108</v>
      </c>
      <c r="I353" s="3">
        <v>45115</v>
      </c>
      <c r="J353" s="2" t="s">
        <v>15</v>
      </c>
      <c r="K353" s="2" t="s">
        <v>22</v>
      </c>
      <c r="L353" s="2">
        <v>135.31</v>
      </c>
      <c r="M353" s="2" t="s">
        <v>48</v>
      </c>
      <c r="N353" s="11">
        <f>L353/E353*100</f>
        <v>5.5599842211666477</v>
      </c>
      <c r="O353" s="12" t="str">
        <f>IF(N353&lt;10,"Low",IF(N353&lt;20,"Med","High"))</f>
        <v>Low</v>
      </c>
      <c r="P353" s="12">
        <f>sales*discount</f>
        <v>219.02759999999998</v>
      </c>
      <c r="Q353" s="12">
        <f>sales-Discount_Values</f>
        <v>2214.6124</v>
      </c>
      <c r="R353" s="12">
        <f>DATEDIF(order_date,delivery_date,"D")</f>
        <v>7</v>
      </c>
      <c r="S353" s="12"/>
    </row>
    <row r="354" spans="1:19" ht="14.25" customHeight="1" x14ac:dyDescent="0.35">
      <c r="A354" s="2" t="s">
        <v>12284</v>
      </c>
      <c r="B354" s="2">
        <v>112251</v>
      </c>
      <c r="C354" s="2" t="s">
        <v>13</v>
      </c>
      <c r="D354" s="2" t="s">
        <v>14</v>
      </c>
      <c r="E354" s="2">
        <v>2607.46</v>
      </c>
      <c r="F354" s="2">
        <v>0.34</v>
      </c>
      <c r="G354" s="2">
        <v>2</v>
      </c>
      <c r="H354" s="3">
        <v>45463</v>
      </c>
      <c r="I354" s="3">
        <v>45465</v>
      </c>
      <c r="J354" s="2" t="s">
        <v>15</v>
      </c>
      <c r="K354" s="2" t="s">
        <v>27</v>
      </c>
      <c r="L354" s="2">
        <v>145.08000000000001</v>
      </c>
      <c r="M354" s="2" t="s">
        <v>17</v>
      </c>
      <c r="N354" s="11">
        <f>L354/E354*100</f>
        <v>5.5640354981476232</v>
      </c>
      <c r="O354" s="12" t="str">
        <f>IF(N354&lt;10,"Low",IF(N354&lt;20,"Med","High"))</f>
        <v>Low</v>
      </c>
      <c r="P354" s="12">
        <f>sales*discount</f>
        <v>886.53640000000007</v>
      </c>
      <c r="Q354" s="12">
        <f>sales-Discount_Values</f>
        <v>1720.9236000000001</v>
      </c>
      <c r="R354" s="12">
        <f>DATEDIF(order_date,delivery_date,"D")</f>
        <v>2</v>
      </c>
      <c r="S354" s="12"/>
    </row>
    <row r="355" spans="1:19" ht="14.25" customHeight="1" x14ac:dyDescent="0.35">
      <c r="A355" s="2" t="s">
        <v>14383</v>
      </c>
      <c r="B355" s="2">
        <v>114350</v>
      </c>
      <c r="C355" s="2" t="s">
        <v>41</v>
      </c>
      <c r="D355" s="2" t="s">
        <v>33</v>
      </c>
      <c r="E355" s="2">
        <v>4980.0600000000004</v>
      </c>
      <c r="F355" s="2">
        <v>0.24</v>
      </c>
      <c r="G355" s="2">
        <v>4</v>
      </c>
      <c r="H355" s="3">
        <v>44946</v>
      </c>
      <c r="I355" s="3">
        <v>44952</v>
      </c>
      <c r="J355" s="2" t="s">
        <v>15</v>
      </c>
      <c r="K355" s="2" t="s">
        <v>22</v>
      </c>
      <c r="L355" s="2">
        <v>277.10000000000002</v>
      </c>
      <c r="M355" s="2" t="s">
        <v>23</v>
      </c>
      <c r="N355" s="11">
        <f>L355/E355*100</f>
        <v>5.5641899896788392</v>
      </c>
      <c r="O355" s="12" t="str">
        <f>IF(N355&lt;10,"Low",IF(N355&lt;20,"Med","High"))</f>
        <v>Low</v>
      </c>
      <c r="P355" s="12">
        <f>sales*discount</f>
        <v>1195.2144000000001</v>
      </c>
      <c r="Q355" s="12">
        <f>sales-Discount_Values</f>
        <v>3784.8456000000006</v>
      </c>
      <c r="R355" s="12">
        <f>DATEDIF(order_date,delivery_date,"D")</f>
        <v>6</v>
      </c>
      <c r="S355" s="12"/>
    </row>
    <row r="356" spans="1:19" ht="14.25" customHeight="1" x14ac:dyDescent="0.35">
      <c r="A356" s="2" t="s">
        <v>8194</v>
      </c>
      <c r="B356" s="2">
        <v>108161</v>
      </c>
      <c r="C356" s="2" t="s">
        <v>41</v>
      </c>
      <c r="D356" s="2" t="s">
        <v>33</v>
      </c>
      <c r="E356" s="2">
        <v>1784.14</v>
      </c>
      <c r="F356" s="2">
        <v>0.05</v>
      </c>
      <c r="G356" s="2">
        <v>8</v>
      </c>
      <c r="H356" s="3">
        <v>45076</v>
      </c>
      <c r="I356" s="3">
        <v>45082</v>
      </c>
      <c r="J356" s="2" t="s">
        <v>15</v>
      </c>
      <c r="K356" s="2" t="s">
        <v>27</v>
      </c>
      <c r="L356" s="2">
        <v>99.3</v>
      </c>
      <c r="M356" s="2" t="s">
        <v>39</v>
      </c>
      <c r="N356" s="11">
        <f>L356/E356*100</f>
        <v>5.5657067270505669</v>
      </c>
      <c r="O356" s="12" t="str">
        <f>IF(N356&lt;10,"Low",IF(N356&lt;20,"Med","High"))</f>
        <v>Low</v>
      </c>
      <c r="P356" s="12">
        <f>sales*discount</f>
        <v>89.207000000000008</v>
      </c>
      <c r="Q356" s="12">
        <f>sales-Discount_Values</f>
        <v>1694.933</v>
      </c>
      <c r="R356" s="12">
        <f>DATEDIF(order_date,delivery_date,"D")</f>
        <v>6</v>
      </c>
      <c r="S356" s="12"/>
    </row>
    <row r="357" spans="1:19" ht="14.25" customHeight="1" x14ac:dyDescent="0.35">
      <c r="A357" s="2" t="s">
        <v>14010</v>
      </c>
      <c r="B357" s="2">
        <v>113977</v>
      </c>
      <c r="C357" s="2" t="s">
        <v>41</v>
      </c>
      <c r="D357" s="2" t="s">
        <v>14</v>
      </c>
      <c r="E357" s="2">
        <v>2734.64</v>
      </c>
      <c r="F357" s="2">
        <v>0.17</v>
      </c>
      <c r="G357" s="2">
        <v>2</v>
      </c>
      <c r="H357" s="3">
        <v>45654</v>
      </c>
      <c r="I357" s="3">
        <v>45661</v>
      </c>
      <c r="J357" s="2" t="s">
        <v>31</v>
      </c>
      <c r="K357" s="2" t="s">
        <v>16</v>
      </c>
      <c r="L357" s="2">
        <v>152.24</v>
      </c>
      <c r="M357" s="2" t="s">
        <v>28</v>
      </c>
      <c r="N357" s="11">
        <f>L357/E357*100</f>
        <v>5.5670947547026302</v>
      </c>
      <c r="O357" s="12" t="str">
        <f>IF(N357&lt;10,"Low",IF(N357&lt;20,"Med","High"))</f>
        <v>Low</v>
      </c>
      <c r="P357" s="12">
        <f>sales*discount</f>
        <v>464.8888</v>
      </c>
      <c r="Q357" s="12">
        <f>sales-Discount_Values</f>
        <v>2269.7511999999997</v>
      </c>
      <c r="R357" s="12">
        <f>DATEDIF(order_date,delivery_date,"D")</f>
        <v>7</v>
      </c>
      <c r="S357" s="12"/>
    </row>
    <row r="358" spans="1:19" ht="14.25" customHeight="1" x14ac:dyDescent="0.35">
      <c r="A358" s="2" t="s">
        <v>15097</v>
      </c>
      <c r="B358" s="2">
        <v>115064</v>
      </c>
      <c r="C358" s="2" t="s">
        <v>13</v>
      </c>
      <c r="D358" s="2" t="s">
        <v>20</v>
      </c>
      <c r="E358" s="2">
        <v>3668.84</v>
      </c>
      <c r="F358" s="2">
        <v>0.23</v>
      </c>
      <c r="G358" s="2">
        <v>5</v>
      </c>
      <c r="H358" s="3">
        <v>45078</v>
      </c>
      <c r="I358" s="3">
        <v>45083</v>
      </c>
      <c r="J358" s="2" t="s">
        <v>21</v>
      </c>
      <c r="K358" s="2" t="s">
        <v>22</v>
      </c>
      <c r="L358" s="2">
        <v>204.3</v>
      </c>
      <c r="M358" s="2" t="s">
        <v>48</v>
      </c>
      <c r="N358" s="11">
        <f>L358/E358*100</f>
        <v>5.5685175695860272</v>
      </c>
      <c r="O358" s="12" t="str">
        <f>IF(N358&lt;10,"Low",IF(N358&lt;20,"Med","High"))</f>
        <v>Low</v>
      </c>
      <c r="P358" s="12">
        <f>sales*discount</f>
        <v>843.83320000000003</v>
      </c>
      <c r="Q358" s="12">
        <f>sales-Discount_Values</f>
        <v>2825.0068000000001</v>
      </c>
      <c r="R358" s="12">
        <f>DATEDIF(order_date,delivery_date,"D")</f>
        <v>5</v>
      </c>
      <c r="S358" s="12"/>
    </row>
    <row r="359" spans="1:19" ht="14.25" customHeight="1" x14ac:dyDescent="0.35">
      <c r="A359" s="2" t="s">
        <v>2039</v>
      </c>
      <c r="B359" s="2">
        <v>102006</v>
      </c>
      <c r="C359" s="2" t="s">
        <v>19</v>
      </c>
      <c r="D359" s="2" t="s">
        <v>26</v>
      </c>
      <c r="E359" s="2">
        <v>449.12</v>
      </c>
      <c r="F359" s="2">
        <v>0.42</v>
      </c>
      <c r="G359" s="2">
        <v>4</v>
      </c>
      <c r="H359" s="3">
        <v>45013</v>
      </c>
      <c r="I359" s="3">
        <v>45019</v>
      </c>
      <c r="J359" s="2" t="s">
        <v>21</v>
      </c>
      <c r="K359" s="2" t="s">
        <v>22</v>
      </c>
      <c r="L359" s="2">
        <v>25.01</v>
      </c>
      <c r="M359" s="2" t="s">
        <v>17</v>
      </c>
      <c r="N359" s="11">
        <f>L359/E359*100</f>
        <v>5.568667616672605</v>
      </c>
      <c r="O359" s="12" t="str">
        <f>IF(N359&lt;10,"Low",IF(N359&lt;20,"Med","High"))</f>
        <v>Low</v>
      </c>
      <c r="P359" s="12">
        <f>sales*discount</f>
        <v>188.63040000000001</v>
      </c>
      <c r="Q359" s="12">
        <f>sales-Discount_Values</f>
        <v>260.4896</v>
      </c>
      <c r="R359" s="12">
        <f>DATEDIF(order_date,delivery_date,"D")</f>
        <v>6</v>
      </c>
      <c r="S359" s="12"/>
    </row>
    <row r="360" spans="1:19" ht="14.25" customHeight="1" x14ac:dyDescent="0.35">
      <c r="A360" s="2" t="s">
        <v>765</v>
      </c>
      <c r="B360" s="2">
        <v>100732</v>
      </c>
      <c r="C360" s="2" t="s">
        <v>25</v>
      </c>
      <c r="D360" s="2" t="s">
        <v>36</v>
      </c>
      <c r="E360" s="2">
        <v>4952.75</v>
      </c>
      <c r="F360" s="2">
        <v>0.34</v>
      </c>
      <c r="G360" s="2">
        <v>7</v>
      </c>
      <c r="H360" s="3">
        <v>45064</v>
      </c>
      <c r="I360" s="3">
        <v>45069</v>
      </c>
      <c r="J360" s="2" t="s">
        <v>31</v>
      </c>
      <c r="K360" s="2" t="s">
        <v>22</v>
      </c>
      <c r="L360" s="2">
        <v>275.86</v>
      </c>
      <c r="M360" s="2" t="s">
        <v>23</v>
      </c>
      <c r="N360" s="11">
        <f>L360/E360*100</f>
        <v>5.5698349401847462</v>
      </c>
      <c r="O360" s="12" t="str">
        <f>IF(N360&lt;10,"Low",IF(N360&lt;20,"Med","High"))</f>
        <v>Low</v>
      </c>
      <c r="P360" s="12">
        <f>sales*discount</f>
        <v>1683.9350000000002</v>
      </c>
      <c r="Q360" s="12">
        <f>sales-Discount_Values</f>
        <v>3268.8149999999996</v>
      </c>
      <c r="R360" s="12">
        <f>DATEDIF(order_date,delivery_date,"D")</f>
        <v>5</v>
      </c>
      <c r="S360" s="12"/>
    </row>
    <row r="361" spans="1:19" ht="14.25" customHeight="1" x14ac:dyDescent="0.35">
      <c r="A361" s="2" t="s">
        <v>5243</v>
      </c>
      <c r="B361" s="2">
        <v>105210</v>
      </c>
      <c r="C361" s="2" t="s">
        <v>41</v>
      </c>
      <c r="D361" s="2" t="s">
        <v>26</v>
      </c>
      <c r="E361" s="2">
        <v>4986.97</v>
      </c>
      <c r="F361" s="2">
        <v>0.28999999999999998</v>
      </c>
      <c r="G361" s="2">
        <v>5</v>
      </c>
      <c r="H361" s="3">
        <v>45207</v>
      </c>
      <c r="I361" s="3">
        <v>45214</v>
      </c>
      <c r="J361" s="2" t="s">
        <v>31</v>
      </c>
      <c r="K361" s="2" t="s">
        <v>16</v>
      </c>
      <c r="L361" s="2">
        <v>277.89999999999998</v>
      </c>
      <c r="M361" s="2" t="s">
        <v>39</v>
      </c>
      <c r="N361" s="11">
        <f>L361/E361*100</f>
        <v>5.5725219923119642</v>
      </c>
      <c r="O361" s="12" t="str">
        <f>IF(N361&lt;10,"Low",IF(N361&lt;20,"Med","High"))</f>
        <v>Low</v>
      </c>
      <c r="P361" s="12">
        <f>sales*discount</f>
        <v>1446.2212999999999</v>
      </c>
      <c r="Q361" s="12">
        <f>sales-Discount_Values</f>
        <v>3540.7487000000001</v>
      </c>
      <c r="R361" s="12">
        <f>DATEDIF(order_date,delivery_date,"D")</f>
        <v>7</v>
      </c>
      <c r="S361" s="12"/>
    </row>
    <row r="362" spans="1:19" ht="14.25" customHeight="1" x14ac:dyDescent="0.35">
      <c r="A362" s="2" t="s">
        <v>1476</v>
      </c>
      <c r="B362" s="2">
        <v>101443</v>
      </c>
      <c r="C362" s="2" t="s">
        <v>13</v>
      </c>
      <c r="D362" s="2" t="s">
        <v>26</v>
      </c>
      <c r="E362" s="2">
        <v>4321.49</v>
      </c>
      <c r="F362" s="2">
        <v>7.0000000000000007E-2</v>
      </c>
      <c r="G362" s="2">
        <v>5</v>
      </c>
      <c r="H362" s="3">
        <v>45223</v>
      </c>
      <c r="I362" s="3">
        <v>45229</v>
      </c>
      <c r="J362" s="2" t="s">
        <v>31</v>
      </c>
      <c r="K362" s="2" t="s">
        <v>16</v>
      </c>
      <c r="L362" s="2">
        <v>240.85</v>
      </c>
      <c r="M362" s="2" t="s">
        <v>34</v>
      </c>
      <c r="N362" s="11">
        <f>L362/E362*100</f>
        <v>5.5733092058526115</v>
      </c>
      <c r="O362" s="12" t="str">
        <f>IF(N362&lt;10,"Low",IF(N362&lt;20,"Med","High"))</f>
        <v>Low</v>
      </c>
      <c r="P362" s="12">
        <f>sales*discount</f>
        <v>302.5043</v>
      </c>
      <c r="Q362" s="12">
        <f>sales-Discount_Values</f>
        <v>4018.9856999999997</v>
      </c>
      <c r="R362" s="12">
        <f>DATEDIF(order_date,delivery_date,"D")</f>
        <v>6</v>
      </c>
      <c r="S362" s="12"/>
    </row>
    <row r="363" spans="1:19" ht="14.25" customHeight="1" x14ac:dyDescent="0.35">
      <c r="A363" s="2" t="s">
        <v>5757</v>
      </c>
      <c r="B363" s="2">
        <v>105724</v>
      </c>
      <c r="C363" s="2" t="s">
        <v>25</v>
      </c>
      <c r="D363" s="2" t="s">
        <v>20</v>
      </c>
      <c r="E363" s="2">
        <v>4791.3999999999996</v>
      </c>
      <c r="F363" s="2">
        <v>0.09</v>
      </c>
      <c r="G363" s="2">
        <v>2</v>
      </c>
      <c r="H363" s="3">
        <v>45049</v>
      </c>
      <c r="I363" s="3">
        <v>45055</v>
      </c>
      <c r="J363" s="2" t="s">
        <v>21</v>
      </c>
      <c r="K363" s="2" t="s">
        <v>22</v>
      </c>
      <c r="L363" s="2">
        <v>267.11</v>
      </c>
      <c r="M363" s="2" t="s">
        <v>39</v>
      </c>
      <c r="N363" s="11">
        <f>L363/E363*100</f>
        <v>5.5747798138331177</v>
      </c>
      <c r="O363" s="12" t="str">
        <f>IF(N363&lt;10,"Low",IF(N363&lt;20,"Med","High"))</f>
        <v>Low</v>
      </c>
      <c r="P363" s="12">
        <f>sales*discount</f>
        <v>431.22599999999994</v>
      </c>
      <c r="Q363" s="12">
        <f>sales-Discount_Values</f>
        <v>4360.174</v>
      </c>
      <c r="R363" s="12">
        <f>DATEDIF(order_date,delivery_date,"D")</f>
        <v>6</v>
      </c>
      <c r="S363" s="12"/>
    </row>
    <row r="364" spans="1:19" ht="14.25" customHeight="1" x14ac:dyDescent="0.35">
      <c r="A364" s="2" t="s">
        <v>2101</v>
      </c>
      <c r="B364" s="2">
        <v>102068</v>
      </c>
      <c r="C364" s="2" t="s">
        <v>41</v>
      </c>
      <c r="D364" s="2" t="s">
        <v>20</v>
      </c>
      <c r="E364" s="2">
        <v>1987.73</v>
      </c>
      <c r="F364" s="2">
        <v>0.06</v>
      </c>
      <c r="G364" s="2">
        <v>1</v>
      </c>
      <c r="H364" s="3">
        <v>45466</v>
      </c>
      <c r="I364" s="3">
        <v>45467</v>
      </c>
      <c r="J364" s="2" t="s">
        <v>15</v>
      </c>
      <c r="K364" s="2" t="s">
        <v>16</v>
      </c>
      <c r="L364" s="2">
        <v>110.83</v>
      </c>
      <c r="M364" s="2" t="s">
        <v>28</v>
      </c>
      <c r="N364" s="11">
        <f>L364/E364*100</f>
        <v>5.5757069622131779</v>
      </c>
      <c r="O364" s="12" t="str">
        <f>IF(N364&lt;10,"Low",IF(N364&lt;20,"Med","High"))</f>
        <v>Low</v>
      </c>
      <c r="P364" s="12">
        <f>sales*discount</f>
        <v>119.2638</v>
      </c>
      <c r="Q364" s="12">
        <f>sales-Discount_Values</f>
        <v>1868.4662000000001</v>
      </c>
      <c r="R364" s="12">
        <f>DATEDIF(order_date,delivery_date,"D")</f>
        <v>1</v>
      </c>
      <c r="S364" s="12"/>
    </row>
    <row r="365" spans="1:19" ht="14.25" customHeight="1" x14ac:dyDescent="0.35">
      <c r="A365" s="2" t="s">
        <v>12416</v>
      </c>
      <c r="B365" s="2">
        <v>112383</v>
      </c>
      <c r="C365" s="2" t="s">
        <v>41</v>
      </c>
      <c r="D365" s="2" t="s">
        <v>36</v>
      </c>
      <c r="E365" s="2">
        <v>1969.2</v>
      </c>
      <c r="F365" s="2">
        <v>0.4</v>
      </c>
      <c r="G365" s="2">
        <v>2</v>
      </c>
      <c r="H365" s="3">
        <v>45628</v>
      </c>
      <c r="I365" s="3">
        <v>45635</v>
      </c>
      <c r="J365" s="2" t="s">
        <v>31</v>
      </c>
      <c r="K365" s="2" t="s">
        <v>22</v>
      </c>
      <c r="L365" s="2">
        <v>109.8</v>
      </c>
      <c r="M365" s="2" t="s">
        <v>48</v>
      </c>
      <c r="N365" s="11">
        <f>L365/E365*100</f>
        <v>5.5758683729433267</v>
      </c>
      <c r="O365" s="12" t="str">
        <f>IF(N365&lt;10,"Low",IF(N365&lt;20,"Med","High"))</f>
        <v>Low</v>
      </c>
      <c r="P365" s="12">
        <f>sales*discount</f>
        <v>787.68000000000006</v>
      </c>
      <c r="Q365" s="12">
        <f>sales-Discount_Values</f>
        <v>1181.52</v>
      </c>
      <c r="R365" s="12">
        <f>DATEDIF(order_date,delivery_date,"D")</f>
        <v>7</v>
      </c>
      <c r="S365" s="12"/>
    </row>
    <row r="366" spans="1:19" ht="14.25" customHeight="1" x14ac:dyDescent="0.35">
      <c r="A366" s="2" t="s">
        <v>9416</v>
      </c>
      <c r="B366" s="2">
        <v>109383</v>
      </c>
      <c r="C366" s="2" t="s">
        <v>41</v>
      </c>
      <c r="D366" s="2" t="s">
        <v>20</v>
      </c>
      <c r="E366" s="2">
        <v>4215.1000000000004</v>
      </c>
      <c r="F366" s="2">
        <v>0.24</v>
      </c>
      <c r="G366" s="2">
        <v>4</v>
      </c>
      <c r="H366" s="3">
        <v>45241</v>
      </c>
      <c r="I366" s="3">
        <v>45248</v>
      </c>
      <c r="J366" s="2" t="s">
        <v>15</v>
      </c>
      <c r="K366" s="2" t="s">
        <v>27</v>
      </c>
      <c r="L366" s="2">
        <v>235.06</v>
      </c>
      <c r="M366" s="2" t="s">
        <v>28</v>
      </c>
      <c r="N366" s="11">
        <f>L366/E366*100</f>
        <v>5.5766173993499555</v>
      </c>
      <c r="O366" s="12" t="str">
        <f>IF(N366&lt;10,"Low",IF(N366&lt;20,"Med","High"))</f>
        <v>Low</v>
      </c>
      <c r="P366" s="12">
        <f>sales*discount</f>
        <v>1011.624</v>
      </c>
      <c r="Q366" s="12">
        <f>sales-Discount_Values</f>
        <v>3203.4760000000006</v>
      </c>
      <c r="R366" s="12">
        <f>DATEDIF(order_date,delivery_date,"D")</f>
        <v>7</v>
      </c>
      <c r="S366" s="12"/>
    </row>
    <row r="367" spans="1:19" ht="14.25" customHeight="1" x14ac:dyDescent="0.35">
      <c r="A367" s="2" t="s">
        <v>5576</v>
      </c>
      <c r="B367" s="2">
        <v>105543</v>
      </c>
      <c r="C367" s="2" t="s">
        <v>41</v>
      </c>
      <c r="D367" s="2" t="s">
        <v>36</v>
      </c>
      <c r="E367" s="2">
        <v>4090.23</v>
      </c>
      <c r="F367" s="2">
        <v>0.44</v>
      </c>
      <c r="G367" s="2">
        <v>4</v>
      </c>
      <c r="H367" s="3">
        <v>45602</v>
      </c>
      <c r="I367" s="3">
        <v>45603</v>
      </c>
      <c r="J367" s="2" t="s">
        <v>31</v>
      </c>
      <c r="K367" s="2" t="s">
        <v>16</v>
      </c>
      <c r="L367" s="2">
        <v>228.16</v>
      </c>
      <c r="M367" s="2" t="s">
        <v>34</v>
      </c>
      <c r="N367" s="11">
        <f>L367/E367*100</f>
        <v>5.5781704207342857</v>
      </c>
      <c r="O367" s="12" t="str">
        <f>IF(N367&lt;10,"Low",IF(N367&lt;20,"Med","High"))</f>
        <v>Low</v>
      </c>
      <c r="P367" s="12">
        <f>sales*discount</f>
        <v>1799.7012</v>
      </c>
      <c r="Q367" s="12">
        <f>sales-Discount_Values</f>
        <v>2290.5288</v>
      </c>
      <c r="R367" s="12">
        <f>DATEDIF(order_date,delivery_date,"D")</f>
        <v>1</v>
      </c>
      <c r="S367" s="12"/>
    </row>
    <row r="368" spans="1:19" ht="14.25" customHeight="1" x14ac:dyDescent="0.35">
      <c r="A368" s="2" t="s">
        <v>10324</v>
      </c>
      <c r="B368" s="2">
        <v>110291</v>
      </c>
      <c r="C368" s="2" t="s">
        <v>25</v>
      </c>
      <c r="D368" s="2" t="s">
        <v>33</v>
      </c>
      <c r="E368" s="2">
        <v>3914.34</v>
      </c>
      <c r="F368" s="2">
        <v>0.28999999999999998</v>
      </c>
      <c r="G368" s="2">
        <v>7</v>
      </c>
      <c r="H368" s="3">
        <v>44959</v>
      </c>
      <c r="I368" s="3">
        <v>44962</v>
      </c>
      <c r="J368" s="2" t="s">
        <v>31</v>
      </c>
      <c r="K368" s="2" t="s">
        <v>16</v>
      </c>
      <c r="L368" s="2">
        <v>218.38</v>
      </c>
      <c r="M368" s="2" t="s">
        <v>28</v>
      </c>
      <c r="N368" s="11">
        <f>L368/E368*100</f>
        <v>5.5789737222622451</v>
      </c>
      <c r="O368" s="12" t="str">
        <f>IF(N368&lt;10,"Low",IF(N368&lt;20,"Med","High"))</f>
        <v>Low</v>
      </c>
      <c r="P368" s="12">
        <f>sales*discount</f>
        <v>1135.1586</v>
      </c>
      <c r="Q368" s="12">
        <f>sales-Discount_Values</f>
        <v>2779.1814000000004</v>
      </c>
      <c r="R368" s="12">
        <f>DATEDIF(order_date,delivery_date,"D")</f>
        <v>3</v>
      </c>
      <c r="S368" s="12"/>
    </row>
    <row r="369" spans="1:19" ht="14.25" customHeight="1" x14ac:dyDescent="0.35">
      <c r="A369" s="2" t="s">
        <v>8569</v>
      </c>
      <c r="B369" s="2">
        <v>108536</v>
      </c>
      <c r="C369" s="2" t="s">
        <v>13</v>
      </c>
      <c r="D369" s="2" t="s">
        <v>26</v>
      </c>
      <c r="E369" s="2">
        <v>2389.06</v>
      </c>
      <c r="F369" s="2">
        <v>0.5</v>
      </c>
      <c r="G369" s="2">
        <v>9</v>
      </c>
      <c r="H369" s="3">
        <v>44977</v>
      </c>
      <c r="I369" s="3">
        <v>44978</v>
      </c>
      <c r="J369" s="2" t="s">
        <v>31</v>
      </c>
      <c r="K369" s="2" t="s">
        <v>27</v>
      </c>
      <c r="L369" s="2">
        <v>133.43</v>
      </c>
      <c r="M369" s="2" t="s">
        <v>48</v>
      </c>
      <c r="N369" s="11">
        <f>L369/E369*100</f>
        <v>5.585041815609487</v>
      </c>
      <c r="O369" s="12" t="str">
        <f>IF(N369&lt;10,"Low",IF(N369&lt;20,"Med","High"))</f>
        <v>Low</v>
      </c>
      <c r="P369" s="12">
        <f>sales*discount</f>
        <v>1194.53</v>
      </c>
      <c r="Q369" s="12">
        <f>sales-Discount_Values</f>
        <v>1194.53</v>
      </c>
      <c r="R369" s="12">
        <f>DATEDIF(order_date,delivery_date,"D")</f>
        <v>1</v>
      </c>
      <c r="S369" s="12"/>
    </row>
    <row r="370" spans="1:19" ht="14.25" customHeight="1" x14ac:dyDescent="0.35">
      <c r="A370" s="2" t="s">
        <v>11978</v>
      </c>
      <c r="B370" s="2">
        <v>111945</v>
      </c>
      <c r="C370" s="2" t="s">
        <v>13</v>
      </c>
      <c r="D370" s="2" t="s">
        <v>36</v>
      </c>
      <c r="E370" s="2">
        <v>4906.58</v>
      </c>
      <c r="F370" s="2">
        <v>0.42</v>
      </c>
      <c r="G370" s="2">
        <v>6</v>
      </c>
      <c r="H370" s="3">
        <v>45504</v>
      </c>
      <c r="I370" s="3">
        <v>45508</v>
      </c>
      <c r="J370" s="2" t="s">
        <v>15</v>
      </c>
      <c r="K370" s="2" t="s">
        <v>27</v>
      </c>
      <c r="L370" s="2">
        <v>274.12</v>
      </c>
      <c r="M370" s="2" t="s">
        <v>23</v>
      </c>
      <c r="N370" s="11">
        <f>L370/E370*100</f>
        <v>5.586783462207892</v>
      </c>
      <c r="O370" s="12" t="str">
        <f>IF(N370&lt;10,"Low",IF(N370&lt;20,"Med","High"))</f>
        <v>Low</v>
      </c>
      <c r="P370" s="12">
        <f>sales*discount</f>
        <v>2060.7635999999998</v>
      </c>
      <c r="Q370" s="12">
        <f>sales-Discount_Values</f>
        <v>2845.8164000000002</v>
      </c>
      <c r="R370" s="12">
        <f>DATEDIF(order_date,delivery_date,"D")</f>
        <v>4</v>
      </c>
      <c r="S370" s="12"/>
    </row>
    <row r="371" spans="1:19" ht="14.25" customHeight="1" x14ac:dyDescent="0.35">
      <c r="A371" s="2" t="s">
        <v>8111</v>
      </c>
      <c r="B371" s="2">
        <v>108078</v>
      </c>
      <c r="C371" s="2" t="s">
        <v>25</v>
      </c>
      <c r="D371" s="2" t="s">
        <v>26</v>
      </c>
      <c r="E371" s="2">
        <v>804.74</v>
      </c>
      <c r="F371" s="2">
        <v>0.03</v>
      </c>
      <c r="G371" s="2">
        <v>6</v>
      </c>
      <c r="H371" s="3">
        <v>45189</v>
      </c>
      <c r="I371" s="3">
        <v>45195</v>
      </c>
      <c r="J371" s="2" t="s">
        <v>21</v>
      </c>
      <c r="K371" s="2" t="s">
        <v>27</v>
      </c>
      <c r="L371" s="2">
        <v>44.99</v>
      </c>
      <c r="M371" s="2" t="s">
        <v>28</v>
      </c>
      <c r="N371" s="11">
        <f>L371/E371*100</f>
        <v>5.590625543653851</v>
      </c>
      <c r="O371" s="12" t="str">
        <f>IF(N371&lt;10,"Low",IF(N371&lt;20,"Med","High"))</f>
        <v>Low</v>
      </c>
      <c r="P371" s="12">
        <f>sales*discount</f>
        <v>24.142199999999999</v>
      </c>
      <c r="Q371" s="12">
        <f>sales-Discount_Values</f>
        <v>780.59780000000001</v>
      </c>
      <c r="R371" s="12">
        <f>DATEDIF(order_date,delivery_date,"D")</f>
        <v>6</v>
      </c>
      <c r="S371" s="12"/>
    </row>
    <row r="372" spans="1:19" ht="14.25" customHeight="1" x14ac:dyDescent="0.35">
      <c r="A372" s="2" t="s">
        <v>5937</v>
      </c>
      <c r="B372" s="2">
        <v>105904</v>
      </c>
      <c r="C372" s="2" t="s">
        <v>19</v>
      </c>
      <c r="D372" s="2" t="s">
        <v>26</v>
      </c>
      <c r="E372" s="2">
        <v>4173.99</v>
      </c>
      <c r="F372" s="2">
        <v>0.31</v>
      </c>
      <c r="G372" s="2">
        <v>6</v>
      </c>
      <c r="H372" s="3">
        <v>45113</v>
      </c>
      <c r="I372" s="3">
        <v>45115</v>
      </c>
      <c r="J372" s="2" t="s">
        <v>21</v>
      </c>
      <c r="K372" s="2" t="s">
        <v>16</v>
      </c>
      <c r="L372" s="2">
        <v>233.38</v>
      </c>
      <c r="M372" s="2" t="s">
        <v>34</v>
      </c>
      <c r="N372" s="11">
        <f>L372/E372*100</f>
        <v>5.5912927438733684</v>
      </c>
      <c r="O372" s="12" t="str">
        <f>IF(N372&lt;10,"Low",IF(N372&lt;20,"Med","High"))</f>
        <v>Low</v>
      </c>
      <c r="P372" s="12">
        <f>sales*discount</f>
        <v>1293.9368999999999</v>
      </c>
      <c r="Q372" s="12">
        <f>sales-Discount_Values</f>
        <v>2880.0531000000001</v>
      </c>
      <c r="R372" s="12">
        <f>DATEDIF(order_date,delivery_date,"D")</f>
        <v>2</v>
      </c>
      <c r="S372" s="12"/>
    </row>
    <row r="373" spans="1:19" ht="14.25" customHeight="1" x14ac:dyDescent="0.35">
      <c r="A373" s="2" t="s">
        <v>107</v>
      </c>
      <c r="B373" s="2">
        <v>100074</v>
      </c>
      <c r="C373" s="2" t="s">
        <v>25</v>
      </c>
      <c r="D373" s="2" t="s">
        <v>14</v>
      </c>
      <c r="E373" s="2">
        <v>2919.35</v>
      </c>
      <c r="F373" s="2">
        <v>0.34</v>
      </c>
      <c r="G373" s="2">
        <v>2</v>
      </c>
      <c r="H373" s="3">
        <v>45409</v>
      </c>
      <c r="I373" s="3">
        <v>45410</v>
      </c>
      <c r="J373" s="2" t="s">
        <v>15</v>
      </c>
      <c r="K373" s="2" t="s">
        <v>22</v>
      </c>
      <c r="L373" s="2">
        <v>163.35</v>
      </c>
      <c r="M373" s="2" t="s">
        <v>48</v>
      </c>
      <c r="N373" s="11">
        <f>L373/E373*100</f>
        <v>5.5954236388237106</v>
      </c>
      <c r="O373" s="12" t="str">
        <f>IF(N373&lt;10,"Low",IF(N373&lt;20,"Med","High"))</f>
        <v>Low</v>
      </c>
      <c r="P373" s="12">
        <f>sales*discount</f>
        <v>992.57900000000006</v>
      </c>
      <c r="Q373" s="12">
        <f>sales-Discount_Values</f>
        <v>1926.7709999999997</v>
      </c>
      <c r="R373" s="12">
        <f>DATEDIF(order_date,delivery_date,"D")</f>
        <v>1</v>
      </c>
      <c r="S373" s="12"/>
    </row>
    <row r="374" spans="1:19" ht="14.25" customHeight="1" x14ac:dyDescent="0.35">
      <c r="A374" s="2" t="s">
        <v>6291</v>
      </c>
      <c r="B374" s="2">
        <v>106258</v>
      </c>
      <c r="C374" s="2" t="s">
        <v>41</v>
      </c>
      <c r="D374" s="2" t="s">
        <v>36</v>
      </c>
      <c r="E374" s="2">
        <v>105.8</v>
      </c>
      <c r="F374" s="2">
        <v>0.18</v>
      </c>
      <c r="G374" s="2">
        <v>1</v>
      </c>
      <c r="H374" s="3">
        <v>45035</v>
      </c>
      <c r="I374" s="3">
        <v>45039</v>
      </c>
      <c r="J374" s="2" t="s">
        <v>15</v>
      </c>
      <c r="K374" s="2" t="s">
        <v>27</v>
      </c>
      <c r="L374" s="2">
        <v>5.92</v>
      </c>
      <c r="M374" s="2" t="s">
        <v>23</v>
      </c>
      <c r="N374" s="11">
        <f>L374/E374*100</f>
        <v>5.5954631379962194</v>
      </c>
      <c r="O374" s="12" t="str">
        <f>IF(N374&lt;10,"Low",IF(N374&lt;20,"Med","High"))</f>
        <v>Low</v>
      </c>
      <c r="P374" s="12">
        <f>sales*discount</f>
        <v>19.044</v>
      </c>
      <c r="Q374" s="12">
        <f>sales-Discount_Values</f>
        <v>86.756</v>
      </c>
      <c r="R374" s="12">
        <f>DATEDIF(order_date,delivery_date,"D")</f>
        <v>4</v>
      </c>
      <c r="S374" s="12"/>
    </row>
    <row r="375" spans="1:19" ht="14.25" customHeight="1" x14ac:dyDescent="0.35">
      <c r="A375" s="2" t="s">
        <v>4354</v>
      </c>
      <c r="B375" s="2">
        <v>104321</v>
      </c>
      <c r="C375" s="2" t="s">
        <v>13</v>
      </c>
      <c r="D375" s="2" t="s">
        <v>36</v>
      </c>
      <c r="E375" s="2">
        <v>1179.5899999999999</v>
      </c>
      <c r="F375" s="2">
        <v>0.39</v>
      </c>
      <c r="G375" s="2">
        <v>8</v>
      </c>
      <c r="H375" s="3">
        <v>45428</v>
      </c>
      <c r="I375" s="3">
        <v>45429</v>
      </c>
      <c r="J375" s="2" t="s">
        <v>15</v>
      </c>
      <c r="K375" s="2" t="s">
        <v>16</v>
      </c>
      <c r="L375" s="2">
        <v>66.06</v>
      </c>
      <c r="M375" s="2" t="s">
        <v>34</v>
      </c>
      <c r="N375" s="11">
        <f>L375/E375*100</f>
        <v>5.6002509346467848</v>
      </c>
      <c r="O375" s="12" t="str">
        <f>IF(N375&lt;10,"Low",IF(N375&lt;20,"Med","High"))</f>
        <v>Low</v>
      </c>
      <c r="P375" s="12">
        <f>sales*discount</f>
        <v>460.0401</v>
      </c>
      <c r="Q375" s="12">
        <f>sales-Discount_Values</f>
        <v>719.54989999999998</v>
      </c>
      <c r="R375" s="12">
        <f>DATEDIF(order_date,delivery_date,"D")</f>
        <v>1</v>
      </c>
      <c r="S375" s="12"/>
    </row>
    <row r="376" spans="1:19" ht="14.25" customHeight="1" x14ac:dyDescent="0.35">
      <c r="A376" s="2" t="s">
        <v>14460</v>
      </c>
      <c r="B376" s="2">
        <v>114427</v>
      </c>
      <c r="C376" s="2" t="s">
        <v>41</v>
      </c>
      <c r="D376" s="2" t="s">
        <v>33</v>
      </c>
      <c r="E376" s="2">
        <v>952.08</v>
      </c>
      <c r="F376" s="2">
        <v>0.23</v>
      </c>
      <c r="G376" s="2">
        <v>3</v>
      </c>
      <c r="H376" s="3">
        <v>45067</v>
      </c>
      <c r="I376" s="3">
        <v>45073</v>
      </c>
      <c r="J376" s="2" t="s">
        <v>31</v>
      </c>
      <c r="K376" s="2" t="s">
        <v>22</v>
      </c>
      <c r="L376" s="2">
        <v>53.32</v>
      </c>
      <c r="M376" s="2" t="s">
        <v>39</v>
      </c>
      <c r="N376" s="11">
        <f>L376/E376*100</f>
        <v>5.6003697168305182</v>
      </c>
      <c r="O376" s="12" t="str">
        <f>IF(N376&lt;10,"Low",IF(N376&lt;20,"Med","High"))</f>
        <v>Low</v>
      </c>
      <c r="P376" s="12">
        <f>sales*discount</f>
        <v>218.97840000000002</v>
      </c>
      <c r="Q376" s="12">
        <f>sales-Discount_Values</f>
        <v>733.10159999999996</v>
      </c>
      <c r="R376" s="12">
        <f>DATEDIF(order_date,delivery_date,"D")</f>
        <v>6</v>
      </c>
      <c r="S376" s="12"/>
    </row>
    <row r="377" spans="1:19" ht="14.25" customHeight="1" x14ac:dyDescent="0.35">
      <c r="A377" s="2" t="s">
        <v>9251</v>
      </c>
      <c r="B377" s="2">
        <v>109218</v>
      </c>
      <c r="C377" s="2" t="s">
        <v>13</v>
      </c>
      <c r="D377" s="2" t="s">
        <v>14</v>
      </c>
      <c r="E377" s="2">
        <v>4649.4399999999996</v>
      </c>
      <c r="F377" s="2">
        <v>0.03</v>
      </c>
      <c r="G377" s="2">
        <v>9</v>
      </c>
      <c r="H377" s="3">
        <v>45172</v>
      </c>
      <c r="I377" s="3">
        <v>45178</v>
      </c>
      <c r="J377" s="2" t="s">
        <v>15</v>
      </c>
      <c r="K377" s="2" t="s">
        <v>22</v>
      </c>
      <c r="L377" s="2">
        <v>260.39</v>
      </c>
      <c r="M377" s="2" t="s">
        <v>34</v>
      </c>
      <c r="N377" s="11">
        <f>L377/E377*100</f>
        <v>5.6004594101655254</v>
      </c>
      <c r="O377" s="12" t="str">
        <f>IF(N377&lt;10,"Low",IF(N377&lt;20,"Med","High"))</f>
        <v>Low</v>
      </c>
      <c r="P377" s="12">
        <f>sales*discount</f>
        <v>139.48319999999998</v>
      </c>
      <c r="Q377" s="12">
        <f>sales-Discount_Values</f>
        <v>4509.9567999999999</v>
      </c>
      <c r="R377" s="12">
        <f>DATEDIF(order_date,delivery_date,"D")</f>
        <v>6</v>
      </c>
      <c r="S377" s="12"/>
    </row>
    <row r="378" spans="1:19" ht="14.25" customHeight="1" x14ac:dyDescent="0.35">
      <c r="A378" s="2" t="s">
        <v>4319</v>
      </c>
      <c r="B378" s="2">
        <v>104286</v>
      </c>
      <c r="C378" s="2" t="s">
        <v>19</v>
      </c>
      <c r="D378" s="2" t="s">
        <v>26</v>
      </c>
      <c r="E378" s="2">
        <v>2712.37</v>
      </c>
      <c r="F378" s="2">
        <v>0.43</v>
      </c>
      <c r="G378" s="2">
        <v>5</v>
      </c>
      <c r="H378" s="3">
        <v>45060</v>
      </c>
      <c r="I378" s="3">
        <v>45066</v>
      </c>
      <c r="J378" s="2" t="s">
        <v>31</v>
      </c>
      <c r="K378" s="2" t="s">
        <v>16</v>
      </c>
      <c r="L378" s="2">
        <v>151.94</v>
      </c>
      <c r="M378" s="2" t="s">
        <v>28</v>
      </c>
      <c r="N378" s="11">
        <f>L378/E378*100</f>
        <v>5.6017431250161298</v>
      </c>
      <c r="O378" s="12" t="str">
        <f>IF(N378&lt;10,"Low",IF(N378&lt;20,"Med","High"))</f>
        <v>Low</v>
      </c>
      <c r="P378" s="12">
        <f>sales*discount</f>
        <v>1166.3190999999999</v>
      </c>
      <c r="Q378" s="12">
        <f>sales-Discount_Values</f>
        <v>1546.0509</v>
      </c>
      <c r="R378" s="12">
        <f>DATEDIF(order_date,delivery_date,"D")</f>
        <v>6</v>
      </c>
      <c r="S378" s="12"/>
    </row>
    <row r="379" spans="1:19" ht="14.25" customHeight="1" x14ac:dyDescent="0.35">
      <c r="A379" s="2" t="s">
        <v>292</v>
      </c>
      <c r="B379" s="2">
        <v>100259</v>
      </c>
      <c r="C379" s="2" t="s">
        <v>13</v>
      </c>
      <c r="D379" s="2" t="s">
        <v>26</v>
      </c>
      <c r="E379" s="2">
        <v>1897.67</v>
      </c>
      <c r="F379" s="2">
        <v>0.14000000000000001</v>
      </c>
      <c r="G379" s="2">
        <v>2</v>
      </c>
      <c r="H379" s="3">
        <v>44954</v>
      </c>
      <c r="I379" s="3">
        <v>44959</v>
      </c>
      <c r="J379" s="2" t="s">
        <v>31</v>
      </c>
      <c r="K379" s="2" t="s">
        <v>16</v>
      </c>
      <c r="L379" s="2">
        <v>106.36</v>
      </c>
      <c r="M379" s="2" t="s">
        <v>28</v>
      </c>
      <c r="N379" s="11">
        <f>L379/E379*100</f>
        <v>5.60476795227832</v>
      </c>
      <c r="O379" s="12" t="str">
        <f>IF(N379&lt;10,"Low",IF(N379&lt;20,"Med","High"))</f>
        <v>Low</v>
      </c>
      <c r="P379" s="12">
        <f>sales*discount</f>
        <v>265.67380000000003</v>
      </c>
      <c r="Q379" s="12">
        <f>sales-Discount_Values</f>
        <v>1631.9962</v>
      </c>
      <c r="R379" s="12">
        <f>DATEDIF(order_date,delivery_date,"D")</f>
        <v>5</v>
      </c>
      <c r="S379" s="12"/>
    </row>
    <row r="380" spans="1:19" ht="14.25" customHeight="1" x14ac:dyDescent="0.35">
      <c r="A380" s="2" t="s">
        <v>13944</v>
      </c>
      <c r="B380" s="2">
        <v>113911</v>
      </c>
      <c r="C380" s="2" t="s">
        <v>41</v>
      </c>
      <c r="D380" s="2" t="s">
        <v>26</v>
      </c>
      <c r="E380" s="2">
        <v>564.16</v>
      </c>
      <c r="F380" s="2">
        <v>0.26</v>
      </c>
      <c r="G380" s="2">
        <v>7</v>
      </c>
      <c r="H380" s="3">
        <v>45429</v>
      </c>
      <c r="I380" s="3">
        <v>45435</v>
      </c>
      <c r="J380" s="2" t="s">
        <v>15</v>
      </c>
      <c r="K380" s="2" t="s">
        <v>27</v>
      </c>
      <c r="L380" s="2">
        <v>31.62</v>
      </c>
      <c r="M380" s="2" t="s">
        <v>34</v>
      </c>
      <c r="N380" s="11">
        <f>L380/E380*100</f>
        <v>5.6047929665343172</v>
      </c>
      <c r="O380" s="12" t="str">
        <f>IF(N380&lt;10,"Low",IF(N380&lt;20,"Med","High"))</f>
        <v>Low</v>
      </c>
      <c r="P380" s="12">
        <f>sales*discount</f>
        <v>146.6816</v>
      </c>
      <c r="Q380" s="12">
        <f>sales-Discount_Values</f>
        <v>417.47839999999997</v>
      </c>
      <c r="R380" s="12">
        <f>DATEDIF(order_date,delivery_date,"D")</f>
        <v>6</v>
      </c>
      <c r="S380" s="12"/>
    </row>
    <row r="381" spans="1:19" ht="14.25" customHeight="1" x14ac:dyDescent="0.35">
      <c r="A381" s="2" t="s">
        <v>4684</v>
      </c>
      <c r="B381" s="2">
        <v>104651</v>
      </c>
      <c r="C381" s="2" t="s">
        <v>19</v>
      </c>
      <c r="D381" s="2" t="s">
        <v>26</v>
      </c>
      <c r="E381" s="2">
        <v>4789.38</v>
      </c>
      <c r="F381" s="2">
        <v>0.38</v>
      </c>
      <c r="G381" s="2">
        <v>4</v>
      </c>
      <c r="H381" s="3">
        <v>45538</v>
      </c>
      <c r="I381" s="3">
        <v>45542</v>
      </c>
      <c r="J381" s="2" t="s">
        <v>21</v>
      </c>
      <c r="K381" s="2" t="s">
        <v>22</v>
      </c>
      <c r="L381" s="2">
        <v>268.58</v>
      </c>
      <c r="M381" s="2" t="s">
        <v>48</v>
      </c>
      <c r="N381" s="11">
        <f>L381/E381*100</f>
        <v>5.607823977216257</v>
      </c>
      <c r="O381" s="12" t="str">
        <f>IF(N381&lt;10,"Low",IF(N381&lt;20,"Med","High"))</f>
        <v>Low</v>
      </c>
      <c r="P381" s="12">
        <f>sales*discount</f>
        <v>1819.9644000000001</v>
      </c>
      <c r="Q381" s="12">
        <f>sales-Discount_Values</f>
        <v>2969.4156000000003</v>
      </c>
      <c r="R381" s="12">
        <f>DATEDIF(order_date,delivery_date,"D")</f>
        <v>4</v>
      </c>
      <c r="S381" s="12"/>
    </row>
    <row r="382" spans="1:19" ht="14.25" customHeight="1" x14ac:dyDescent="0.35">
      <c r="A382" s="2" t="s">
        <v>2159</v>
      </c>
      <c r="B382" s="2">
        <v>102126</v>
      </c>
      <c r="C382" s="2" t="s">
        <v>25</v>
      </c>
      <c r="D382" s="2" t="s">
        <v>14</v>
      </c>
      <c r="E382" s="2">
        <v>4823.1899999999996</v>
      </c>
      <c r="F382" s="2">
        <v>7.0000000000000007E-2</v>
      </c>
      <c r="G382" s="2">
        <v>9</v>
      </c>
      <c r="H382" s="3">
        <v>45495</v>
      </c>
      <c r="I382" s="3">
        <v>45500</v>
      </c>
      <c r="J382" s="2" t="s">
        <v>21</v>
      </c>
      <c r="K382" s="2" t="s">
        <v>27</v>
      </c>
      <c r="L382" s="2">
        <v>270.58</v>
      </c>
      <c r="M382" s="2" t="s">
        <v>39</v>
      </c>
      <c r="N382" s="11">
        <f>L382/E382*100</f>
        <v>5.609980116893591</v>
      </c>
      <c r="O382" s="12" t="str">
        <f>IF(N382&lt;10,"Low",IF(N382&lt;20,"Med","High"))</f>
        <v>Low</v>
      </c>
      <c r="P382" s="12">
        <f>sales*discount</f>
        <v>337.62330000000003</v>
      </c>
      <c r="Q382" s="12">
        <f>sales-Discount_Values</f>
        <v>4485.5666999999994</v>
      </c>
      <c r="R382" s="12">
        <f>DATEDIF(order_date,delivery_date,"D")</f>
        <v>5</v>
      </c>
      <c r="S382" s="12"/>
    </row>
    <row r="383" spans="1:19" ht="14.25" customHeight="1" x14ac:dyDescent="0.35">
      <c r="A383" s="2" t="s">
        <v>14926</v>
      </c>
      <c r="B383" s="2">
        <v>114893</v>
      </c>
      <c r="C383" s="2" t="s">
        <v>25</v>
      </c>
      <c r="D383" s="2" t="s">
        <v>26</v>
      </c>
      <c r="E383" s="2">
        <v>1733.07</v>
      </c>
      <c r="F383" s="2">
        <v>0.15</v>
      </c>
      <c r="G383" s="2">
        <v>2</v>
      </c>
      <c r="H383" s="3">
        <v>45073</v>
      </c>
      <c r="I383" s="3">
        <v>45079</v>
      </c>
      <c r="J383" s="2" t="s">
        <v>15</v>
      </c>
      <c r="K383" s="2" t="s">
        <v>22</v>
      </c>
      <c r="L383" s="2">
        <v>97.28</v>
      </c>
      <c r="M383" s="2" t="s">
        <v>23</v>
      </c>
      <c r="N383" s="11">
        <f>L383/E383*100</f>
        <v>5.6131604609161778</v>
      </c>
      <c r="O383" s="12" t="str">
        <f>IF(N383&lt;10,"Low",IF(N383&lt;20,"Med","High"))</f>
        <v>Low</v>
      </c>
      <c r="P383" s="12">
        <f>sales*discount</f>
        <v>259.96049999999997</v>
      </c>
      <c r="Q383" s="12">
        <f>sales-Discount_Values</f>
        <v>1473.1095</v>
      </c>
      <c r="R383" s="12">
        <f>DATEDIF(order_date,delivery_date,"D")</f>
        <v>6</v>
      </c>
      <c r="S383" s="12"/>
    </row>
    <row r="384" spans="1:19" ht="14.25" customHeight="1" x14ac:dyDescent="0.35">
      <c r="A384" s="2" t="s">
        <v>5579</v>
      </c>
      <c r="B384" s="2">
        <v>105546</v>
      </c>
      <c r="C384" s="2" t="s">
        <v>41</v>
      </c>
      <c r="D384" s="2" t="s">
        <v>26</v>
      </c>
      <c r="E384" s="2">
        <v>2097.6</v>
      </c>
      <c r="F384" s="2">
        <v>0.43</v>
      </c>
      <c r="G384" s="2">
        <v>3</v>
      </c>
      <c r="H384" s="3">
        <v>45033</v>
      </c>
      <c r="I384" s="3">
        <v>45040</v>
      </c>
      <c r="J384" s="2" t="s">
        <v>21</v>
      </c>
      <c r="K384" s="2" t="s">
        <v>27</v>
      </c>
      <c r="L384" s="2">
        <v>117.76</v>
      </c>
      <c r="M384" s="2" t="s">
        <v>17</v>
      </c>
      <c r="N384" s="11">
        <f>L384/E384*100</f>
        <v>5.6140350877192988</v>
      </c>
      <c r="O384" s="12" t="str">
        <f>IF(N384&lt;10,"Low",IF(N384&lt;20,"Med","High"))</f>
        <v>Low</v>
      </c>
      <c r="P384" s="12">
        <f>sales*discount</f>
        <v>901.96799999999996</v>
      </c>
      <c r="Q384" s="12">
        <f>sales-Discount_Values</f>
        <v>1195.6320000000001</v>
      </c>
      <c r="R384" s="12">
        <f>DATEDIF(order_date,delivery_date,"D")</f>
        <v>7</v>
      </c>
      <c r="S384" s="12"/>
    </row>
    <row r="385" spans="1:19" ht="14.25" customHeight="1" x14ac:dyDescent="0.35">
      <c r="A385" s="2" t="s">
        <v>7999</v>
      </c>
      <c r="B385" s="2">
        <v>107966</v>
      </c>
      <c r="C385" s="2" t="s">
        <v>19</v>
      </c>
      <c r="D385" s="2" t="s">
        <v>36</v>
      </c>
      <c r="E385" s="2">
        <v>1186.27</v>
      </c>
      <c r="F385" s="2">
        <v>0.22</v>
      </c>
      <c r="G385" s="2">
        <v>8</v>
      </c>
      <c r="H385" s="3">
        <v>45425</v>
      </c>
      <c r="I385" s="3">
        <v>45426</v>
      </c>
      <c r="J385" s="2" t="s">
        <v>15</v>
      </c>
      <c r="K385" s="2" t="s">
        <v>16</v>
      </c>
      <c r="L385" s="2">
        <v>66.62</v>
      </c>
      <c r="M385" s="2" t="s">
        <v>17</v>
      </c>
      <c r="N385" s="11">
        <f>L385/E385*100</f>
        <v>5.6159221762330676</v>
      </c>
      <c r="O385" s="12" t="str">
        <f>IF(N385&lt;10,"Low",IF(N385&lt;20,"Med","High"))</f>
        <v>Low</v>
      </c>
      <c r="P385" s="12">
        <f>sales*discount</f>
        <v>260.9794</v>
      </c>
      <c r="Q385" s="12">
        <f>sales-Discount_Values</f>
        <v>925.29060000000004</v>
      </c>
      <c r="R385" s="12">
        <f>DATEDIF(order_date,delivery_date,"D")</f>
        <v>1</v>
      </c>
      <c r="S385" s="12"/>
    </row>
    <row r="386" spans="1:19" ht="14.25" customHeight="1" x14ac:dyDescent="0.35">
      <c r="A386" s="2" t="s">
        <v>15076</v>
      </c>
      <c r="B386" s="2">
        <v>115043</v>
      </c>
      <c r="C386" s="2" t="s">
        <v>41</v>
      </c>
      <c r="D386" s="2" t="s">
        <v>33</v>
      </c>
      <c r="E386" s="2">
        <v>573.1</v>
      </c>
      <c r="F386" s="2">
        <v>0.36</v>
      </c>
      <c r="G386" s="2">
        <v>5</v>
      </c>
      <c r="H386" s="3">
        <v>45343</v>
      </c>
      <c r="I386" s="3">
        <v>45350</v>
      </c>
      <c r="J386" s="2" t="s">
        <v>15</v>
      </c>
      <c r="K386" s="2" t="s">
        <v>22</v>
      </c>
      <c r="L386" s="2">
        <v>32.200000000000003</v>
      </c>
      <c r="M386" s="2" t="s">
        <v>28</v>
      </c>
      <c r="N386" s="11">
        <f>L386/E386*100</f>
        <v>5.6185656953411272</v>
      </c>
      <c r="O386" s="12" t="str">
        <f>IF(N386&lt;10,"Low",IF(N386&lt;20,"Med","High"))</f>
        <v>Low</v>
      </c>
      <c r="P386" s="12">
        <f>sales*discount</f>
        <v>206.316</v>
      </c>
      <c r="Q386" s="12">
        <f>sales-Discount_Values</f>
        <v>366.78399999999999</v>
      </c>
      <c r="R386" s="12">
        <f>DATEDIF(order_date,delivery_date,"D")</f>
        <v>7</v>
      </c>
      <c r="S386" s="12"/>
    </row>
    <row r="387" spans="1:19" ht="14.25" customHeight="1" x14ac:dyDescent="0.35">
      <c r="A387" s="2" t="s">
        <v>11397</v>
      </c>
      <c r="B387" s="2">
        <v>111364</v>
      </c>
      <c r="C387" s="2" t="s">
        <v>41</v>
      </c>
      <c r="D387" s="2" t="s">
        <v>20</v>
      </c>
      <c r="E387" s="2">
        <v>1986.67</v>
      </c>
      <c r="F387" s="2">
        <v>0.22</v>
      </c>
      <c r="G387" s="2">
        <v>6</v>
      </c>
      <c r="H387" s="3">
        <v>45300</v>
      </c>
      <c r="I387" s="3">
        <v>45306</v>
      </c>
      <c r="J387" s="2" t="s">
        <v>31</v>
      </c>
      <c r="K387" s="2" t="s">
        <v>16</v>
      </c>
      <c r="L387" s="2">
        <v>111.65</v>
      </c>
      <c r="M387" s="2" t="s">
        <v>48</v>
      </c>
      <c r="N387" s="11">
        <f>L387/E387*100</f>
        <v>5.6199570134949441</v>
      </c>
      <c r="O387" s="12" t="str">
        <f>IF(N387&lt;10,"Low",IF(N387&lt;20,"Med","High"))</f>
        <v>Low</v>
      </c>
      <c r="P387" s="12">
        <f>sales*discount</f>
        <v>437.06740000000002</v>
      </c>
      <c r="Q387" s="12">
        <f>sales-Discount_Values</f>
        <v>1549.6026000000002</v>
      </c>
      <c r="R387" s="12">
        <f>DATEDIF(order_date,delivery_date,"D")</f>
        <v>6</v>
      </c>
      <c r="S387" s="12"/>
    </row>
    <row r="388" spans="1:19" ht="14.25" customHeight="1" x14ac:dyDescent="0.35">
      <c r="A388" s="2" t="s">
        <v>12481</v>
      </c>
      <c r="B388" s="2">
        <v>112448</v>
      </c>
      <c r="C388" s="2" t="s">
        <v>19</v>
      </c>
      <c r="D388" s="2" t="s">
        <v>26</v>
      </c>
      <c r="E388" s="2">
        <v>927.46</v>
      </c>
      <c r="F388" s="2">
        <v>0.38</v>
      </c>
      <c r="G388" s="2">
        <v>6</v>
      </c>
      <c r="H388" s="3">
        <v>45237</v>
      </c>
      <c r="I388" s="3">
        <v>45243</v>
      </c>
      <c r="J388" s="2" t="s">
        <v>15</v>
      </c>
      <c r="K388" s="2" t="s">
        <v>27</v>
      </c>
      <c r="L388" s="2">
        <v>52.15</v>
      </c>
      <c r="M388" s="2" t="s">
        <v>34</v>
      </c>
      <c r="N388" s="11">
        <f>L388/E388*100</f>
        <v>5.6228840057792242</v>
      </c>
      <c r="O388" s="12" t="str">
        <f>IF(N388&lt;10,"Low",IF(N388&lt;20,"Med","High"))</f>
        <v>Low</v>
      </c>
      <c r="P388" s="12">
        <f>sales*discount</f>
        <v>352.4348</v>
      </c>
      <c r="Q388" s="12">
        <f>sales-Discount_Values</f>
        <v>575.02520000000004</v>
      </c>
      <c r="R388" s="12">
        <f>DATEDIF(order_date,delivery_date,"D")</f>
        <v>6</v>
      </c>
      <c r="S388" s="12"/>
    </row>
    <row r="389" spans="1:19" ht="14.25" customHeight="1" x14ac:dyDescent="0.35">
      <c r="A389" s="2" t="s">
        <v>1749</v>
      </c>
      <c r="B389" s="2">
        <v>101716</v>
      </c>
      <c r="C389" s="2" t="s">
        <v>19</v>
      </c>
      <c r="D389" s="2" t="s">
        <v>33</v>
      </c>
      <c r="E389" s="2">
        <v>2435.65</v>
      </c>
      <c r="F389" s="2">
        <v>0.33</v>
      </c>
      <c r="G389" s="2">
        <v>9</v>
      </c>
      <c r="H389" s="3">
        <v>45537</v>
      </c>
      <c r="I389" s="3">
        <v>45540</v>
      </c>
      <c r="J389" s="2" t="s">
        <v>31</v>
      </c>
      <c r="K389" s="2" t="s">
        <v>22</v>
      </c>
      <c r="L389" s="2">
        <v>136.99</v>
      </c>
      <c r="M389" s="2" t="s">
        <v>34</v>
      </c>
      <c r="N389" s="11">
        <f>L389/E389*100</f>
        <v>5.6243713177180634</v>
      </c>
      <c r="O389" s="12" t="str">
        <f>IF(N389&lt;10,"Low",IF(N389&lt;20,"Med","High"))</f>
        <v>Low</v>
      </c>
      <c r="P389" s="12">
        <f>sales*discount</f>
        <v>803.76450000000011</v>
      </c>
      <c r="Q389" s="12">
        <f>sales-Discount_Values</f>
        <v>1631.8854999999999</v>
      </c>
      <c r="R389" s="12">
        <f>DATEDIF(order_date,delivery_date,"D")</f>
        <v>3</v>
      </c>
      <c r="S389" s="12"/>
    </row>
    <row r="390" spans="1:19" ht="14.25" customHeight="1" x14ac:dyDescent="0.35">
      <c r="A390" s="2" t="s">
        <v>8181</v>
      </c>
      <c r="B390" s="2">
        <v>108148</v>
      </c>
      <c r="C390" s="2" t="s">
        <v>19</v>
      </c>
      <c r="D390" s="2" t="s">
        <v>26</v>
      </c>
      <c r="E390" s="2">
        <v>3435.45</v>
      </c>
      <c r="F390" s="2">
        <v>0.27</v>
      </c>
      <c r="G390" s="2">
        <v>8</v>
      </c>
      <c r="H390" s="3">
        <v>44959</v>
      </c>
      <c r="I390" s="3">
        <v>44961</v>
      </c>
      <c r="J390" s="2" t="s">
        <v>31</v>
      </c>
      <c r="K390" s="2" t="s">
        <v>27</v>
      </c>
      <c r="L390" s="2">
        <v>193.25</v>
      </c>
      <c r="M390" s="2" t="s">
        <v>23</v>
      </c>
      <c r="N390" s="11">
        <f>L390/E390*100</f>
        <v>5.6251728303424589</v>
      </c>
      <c r="O390" s="12" t="str">
        <f>IF(N390&lt;10,"Low",IF(N390&lt;20,"Med","High"))</f>
        <v>Low</v>
      </c>
      <c r="P390" s="12">
        <f>sales*discount</f>
        <v>927.57150000000001</v>
      </c>
      <c r="Q390" s="12">
        <f>sales-Discount_Values</f>
        <v>2507.8784999999998</v>
      </c>
      <c r="R390" s="12">
        <f>DATEDIF(order_date,delivery_date,"D")</f>
        <v>2</v>
      </c>
      <c r="S390" s="12"/>
    </row>
    <row r="391" spans="1:19" ht="14.25" customHeight="1" x14ac:dyDescent="0.35">
      <c r="A391" s="2" t="s">
        <v>1406</v>
      </c>
      <c r="B391" s="2">
        <v>101373</v>
      </c>
      <c r="C391" s="2" t="s">
        <v>41</v>
      </c>
      <c r="D391" s="2" t="s">
        <v>26</v>
      </c>
      <c r="E391" s="2">
        <v>4807.71</v>
      </c>
      <c r="F391" s="2">
        <v>0.35</v>
      </c>
      <c r="G391" s="2">
        <v>5</v>
      </c>
      <c r="H391" s="3">
        <v>45183</v>
      </c>
      <c r="I391" s="3">
        <v>45184</v>
      </c>
      <c r="J391" s="2" t="s">
        <v>15</v>
      </c>
      <c r="K391" s="2" t="s">
        <v>16</v>
      </c>
      <c r="L391" s="2">
        <v>270.47000000000003</v>
      </c>
      <c r="M391" s="2" t="s">
        <v>48</v>
      </c>
      <c r="N391" s="11">
        <f>L391/E391*100</f>
        <v>5.6257552972205067</v>
      </c>
      <c r="O391" s="12" t="str">
        <f>IF(N391&lt;10,"Low",IF(N391&lt;20,"Med","High"))</f>
        <v>Low</v>
      </c>
      <c r="P391" s="12">
        <f>sales*discount</f>
        <v>1682.6985</v>
      </c>
      <c r="Q391" s="12">
        <f>sales-Discount_Values</f>
        <v>3125.0115000000001</v>
      </c>
      <c r="R391" s="12">
        <f>DATEDIF(order_date,delivery_date,"D")</f>
        <v>1</v>
      </c>
      <c r="S391" s="12"/>
    </row>
    <row r="392" spans="1:19" ht="14.25" customHeight="1" x14ac:dyDescent="0.35">
      <c r="A392" s="2" t="s">
        <v>9422</v>
      </c>
      <c r="B392" s="2">
        <v>109389</v>
      </c>
      <c r="C392" s="2" t="s">
        <v>13</v>
      </c>
      <c r="D392" s="2" t="s">
        <v>33</v>
      </c>
      <c r="E392" s="2">
        <v>3486.15</v>
      </c>
      <c r="F392" s="2">
        <v>0.05</v>
      </c>
      <c r="G392" s="2">
        <v>8</v>
      </c>
      <c r="H392" s="3">
        <v>45485</v>
      </c>
      <c r="I392" s="3">
        <v>45492</v>
      </c>
      <c r="J392" s="2" t="s">
        <v>31</v>
      </c>
      <c r="K392" s="2" t="s">
        <v>22</v>
      </c>
      <c r="L392" s="2">
        <v>196.14</v>
      </c>
      <c r="M392" s="2" t="s">
        <v>39</v>
      </c>
      <c r="N392" s="11">
        <f>L392/E392*100</f>
        <v>5.6262639301234882</v>
      </c>
      <c r="O392" s="12" t="str">
        <f>IF(N392&lt;10,"Low",IF(N392&lt;20,"Med","High"))</f>
        <v>Low</v>
      </c>
      <c r="P392" s="12">
        <f>sales*discount</f>
        <v>174.3075</v>
      </c>
      <c r="Q392" s="12">
        <f>sales-Discount_Values</f>
        <v>3311.8425000000002</v>
      </c>
      <c r="R392" s="12">
        <f>DATEDIF(order_date,delivery_date,"D")</f>
        <v>7</v>
      </c>
      <c r="S392" s="12"/>
    </row>
    <row r="393" spans="1:19" ht="14.25" customHeight="1" x14ac:dyDescent="0.35">
      <c r="A393" s="2" t="s">
        <v>12247</v>
      </c>
      <c r="B393" s="2">
        <v>112214</v>
      </c>
      <c r="C393" s="2" t="s">
        <v>19</v>
      </c>
      <c r="D393" s="2" t="s">
        <v>14</v>
      </c>
      <c r="E393" s="2">
        <v>2417.73</v>
      </c>
      <c r="F393" s="2">
        <v>0.11</v>
      </c>
      <c r="G393" s="2">
        <v>4</v>
      </c>
      <c r="H393" s="3">
        <v>45086</v>
      </c>
      <c r="I393" s="3">
        <v>45087</v>
      </c>
      <c r="J393" s="2" t="s">
        <v>21</v>
      </c>
      <c r="K393" s="2" t="s">
        <v>22</v>
      </c>
      <c r="L393" s="2">
        <v>136.09</v>
      </c>
      <c r="M393" s="2" t="s">
        <v>39</v>
      </c>
      <c r="N393" s="11">
        <f>L393/E393*100</f>
        <v>5.6288336580180589</v>
      </c>
      <c r="O393" s="12" t="str">
        <f>IF(N393&lt;10,"Low",IF(N393&lt;20,"Med","High"))</f>
        <v>Low</v>
      </c>
      <c r="P393" s="12">
        <f>sales*discount</f>
        <v>265.95030000000003</v>
      </c>
      <c r="Q393" s="12">
        <f>sales-Discount_Values</f>
        <v>2151.7797</v>
      </c>
      <c r="R393" s="12">
        <f>DATEDIF(order_date,delivery_date,"D")</f>
        <v>1</v>
      </c>
      <c r="S393" s="12"/>
    </row>
    <row r="394" spans="1:19" ht="14.25" customHeight="1" x14ac:dyDescent="0.35">
      <c r="A394" s="2" t="s">
        <v>9009</v>
      </c>
      <c r="B394" s="2">
        <v>108976</v>
      </c>
      <c r="C394" s="2" t="s">
        <v>41</v>
      </c>
      <c r="D394" s="2" t="s">
        <v>36</v>
      </c>
      <c r="E394" s="2">
        <v>2850.02</v>
      </c>
      <c r="F394" s="2">
        <v>0.43</v>
      </c>
      <c r="G394" s="2">
        <v>5</v>
      </c>
      <c r="H394" s="3">
        <v>45241</v>
      </c>
      <c r="I394" s="3">
        <v>45243</v>
      </c>
      <c r="J394" s="2" t="s">
        <v>21</v>
      </c>
      <c r="K394" s="2" t="s">
        <v>27</v>
      </c>
      <c r="L394" s="2">
        <v>160.63</v>
      </c>
      <c r="M394" s="2" t="s">
        <v>28</v>
      </c>
      <c r="N394" s="11">
        <f>L394/E394*100</f>
        <v>5.6361007992926364</v>
      </c>
      <c r="O394" s="12" t="str">
        <f>IF(N394&lt;10,"Low",IF(N394&lt;20,"Med","High"))</f>
        <v>Low</v>
      </c>
      <c r="P394" s="12">
        <f>sales*discount</f>
        <v>1225.5085999999999</v>
      </c>
      <c r="Q394" s="12">
        <f>sales-Discount_Values</f>
        <v>1624.5114000000001</v>
      </c>
      <c r="R394" s="12">
        <f>DATEDIF(order_date,delivery_date,"D")</f>
        <v>2</v>
      </c>
      <c r="S394" s="12"/>
    </row>
    <row r="395" spans="1:19" ht="14.25" customHeight="1" x14ac:dyDescent="0.35">
      <c r="A395" s="2" t="s">
        <v>6799</v>
      </c>
      <c r="B395" s="2">
        <v>106766</v>
      </c>
      <c r="C395" s="2" t="s">
        <v>13</v>
      </c>
      <c r="D395" s="2" t="s">
        <v>14</v>
      </c>
      <c r="E395" s="2">
        <v>3848.62</v>
      </c>
      <c r="F395" s="2">
        <v>0.18</v>
      </c>
      <c r="G395" s="2">
        <v>1</v>
      </c>
      <c r="H395" s="3">
        <v>45538</v>
      </c>
      <c r="I395" s="3">
        <v>45540</v>
      </c>
      <c r="J395" s="2" t="s">
        <v>31</v>
      </c>
      <c r="K395" s="2" t="s">
        <v>16</v>
      </c>
      <c r="L395" s="2">
        <v>216.92</v>
      </c>
      <c r="M395" s="2" t="s">
        <v>28</v>
      </c>
      <c r="N395" s="11">
        <f>L395/E395*100</f>
        <v>5.6363060005924197</v>
      </c>
      <c r="O395" s="12" t="str">
        <f>IF(N395&lt;10,"Low",IF(N395&lt;20,"Med","High"))</f>
        <v>Low</v>
      </c>
      <c r="P395" s="12">
        <f>sales*discount</f>
        <v>692.75159999999994</v>
      </c>
      <c r="Q395" s="12">
        <f>sales-Discount_Values</f>
        <v>3155.8683999999998</v>
      </c>
      <c r="R395" s="12">
        <f>DATEDIF(order_date,delivery_date,"D")</f>
        <v>2</v>
      </c>
      <c r="S395" s="12"/>
    </row>
    <row r="396" spans="1:19" ht="14.25" customHeight="1" x14ac:dyDescent="0.35">
      <c r="A396" s="2" t="s">
        <v>1381</v>
      </c>
      <c r="B396" s="2">
        <v>101348</v>
      </c>
      <c r="C396" s="2" t="s">
        <v>19</v>
      </c>
      <c r="D396" s="2" t="s">
        <v>26</v>
      </c>
      <c r="E396" s="2">
        <v>3892.7</v>
      </c>
      <c r="F396" s="2">
        <v>0.44</v>
      </c>
      <c r="G396" s="2">
        <v>3</v>
      </c>
      <c r="H396" s="3">
        <v>45233</v>
      </c>
      <c r="I396" s="3">
        <v>45234</v>
      </c>
      <c r="J396" s="2" t="s">
        <v>15</v>
      </c>
      <c r="K396" s="2" t="s">
        <v>16</v>
      </c>
      <c r="L396" s="2">
        <v>219.41</v>
      </c>
      <c r="M396" s="2" t="s">
        <v>17</v>
      </c>
      <c r="N396" s="11">
        <f>L396/E396*100</f>
        <v>5.6364477098158092</v>
      </c>
      <c r="O396" s="12" t="str">
        <f>IF(N396&lt;10,"Low",IF(N396&lt;20,"Med","High"))</f>
        <v>Low</v>
      </c>
      <c r="P396" s="12">
        <f>sales*discount</f>
        <v>1712.788</v>
      </c>
      <c r="Q396" s="12">
        <f>sales-Discount_Values</f>
        <v>2179.9119999999998</v>
      </c>
      <c r="R396" s="12">
        <f>DATEDIF(order_date,delivery_date,"D")</f>
        <v>1</v>
      </c>
      <c r="S396" s="12"/>
    </row>
    <row r="397" spans="1:19" ht="14.25" customHeight="1" x14ac:dyDescent="0.35">
      <c r="A397" s="2" t="s">
        <v>6938</v>
      </c>
      <c r="B397" s="2">
        <v>106905</v>
      </c>
      <c r="C397" s="2" t="s">
        <v>41</v>
      </c>
      <c r="D397" s="2" t="s">
        <v>26</v>
      </c>
      <c r="E397" s="2">
        <v>1242.17</v>
      </c>
      <c r="F397" s="2">
        <v>0.32</v>
      </c>
      <c r="G397" s="2">
        <v>8</v>
      </c>
      <c r="H397" s="3">
        <v>45258</v>
      </c>
      <c r="I397" s="3">
        <v>45260</v>
      </c>
      <c r="J397" s="2" t="s">
        <v>31</v>
      </c>
      <c r="K397" s="2" t="s">
        <v>27</v>
      </c>
      <c r="L397" s="2">
        <v>70.040000000000006</v>
      </c>
      <c r="M397" s="2" t="s">
        <v>48</v>
      </c>
      <c r="N397" s="11">
        <f>L397/E397*100</f>
        <v>5.6385196873213816</v>
      </c>
      <c r="O397" s="12" t="str">
        <f>IF(N397&lt;10,"Low",IF(N397&lt;20,"Med","High"))</f>
        <v>Low</v>
      </c>
      <c r="P397" s="12">
        <f>sales*discount</f>
        <v>397.49440000000004</v>
      </c>
      <c r="Q397" s="12">
        <f>sales-Discount_Values</f>
        <v>844.67560000000003</v>
      </c>
      <c r="R397" s="12">
        <f>DATEDIF(order_date,delivery_date,"D")</f>
        <v>2</v>
      </c>
      <c r="S397" s="12"/>
    </row>
    <row r="398" spans="1:19" ht="14.25" customHeight="1" x14ac:dyDescent="0.35">
      <c r="A398" s="2" t="s">
        <v>5601</v>
      </c>
      <c r="B398" s="2">
        <v>105568</v>
      </c>
      <c r="C398" s="2" t="s">
        <v>13</v>
      </c>
      <c r="D398" s="2" t="s">
        <v>20</v>
      </c>
      <c r="E398" s="2">
        <v>4753.63</v>
      </c>
      <c r="F398" s="2">
        <v>0.17</v>
      </c>
      <c r="G398" s="2">
        <v>4</v>
      </c>
      <c r="H398" s="3">
        <v>45043</v>
      </c>
      <c r="I398" s="3">
        <v>45045</v>
      </c>
      <c r="J398" s="2" t="s">
        <v>15</v>
      </c>
      <c r="K398" s="2" t="s">
        <v>22</v>
      </c>
      <c r="L398" s="2">
        <v>268.08999999999997</v>
      </c>
      <c r="M398" s="2" t="s">
        <v>39</v>
      </c>
      <c r="N398" s="11">
        <f>L398/E398*100</f>
        <v>5.6396900894684689</v>
      </c>
      <c r="O398" s="12" t="str">
        <f>IF(N398&lt;10,"Low",IF(N398&lt;20,"Med","High"))</f>
        <v>Low</v>
      </c>
      <c r="P398" s="12">
        <f>sales*discount</f>
        <v>808.11710000000005</v>
      </c>
      <c r="Q398" s="12">
        <f>sales-Discount_Values</f>
        <v>3945.5129000000002</v>
      </c>
      <c r="R398" s="12">
        <f>DATEDIF(order_date,delivery_date,"D")</f>
        <v>2</v>
      </c>
      <c r="S398" s="12"/>
    </row>
    <row r="399" spans="1:19" ht="14.25" customHeight="1" x14ac:dyDescent="0.35">
      <c r="A399" s="2" t="s">
        <v>12584</v>
      </c>
      <c r="B399" s="2">
        <v>112551</v>
      </c>
      <c r="C399" s="2" t="s">
        <v>19</v>
      </c>
      <c r="D399" s="2" t="s">
        <v>20</v>
      </c>
      <c r="E399" s="2">
        <v>1937.73</v>
      </c>
      <c r="F399" s="2">
        <v>0.36</v>
      </c>
      <c r="G399" s="2">
        <v>1</v>
      </c>
      <c r="H399" s="3">
        <v>44946</v>
      </c>
      <c r="I399" s="3">
        <v>44949</v>
      </c>
      <c r="J399" s="2" t="s">
        <v>31</v>
      </c>
      <c r="K399" s="2" t="s">
        <v>22</v>
      </c>
      <c r="L399" s="2">
        <v>109.29</v>
      </c>
      <c r="M399" s="2" t="s">
        <v>28</v>
      </c>
      <c r="N399" s="11">
        <f>L399/E399*100</f>
        <v>5.6401046585437609</v>
      </c>
      <c r="O399" s="12" t="str">
        <f>IF(N399&lt;10,"Low",IF(N399&lt;20,"Med","High"))</f>
        <v>Low</v>
      </c>
      <c r="P399" s="12">
        <f>sales*discount</f>
        <v>697.58280000000002</v>
      </c>
      <c r="Q399" s="12">
        <f>sales-Discount_Values</f>
        <v>1240.1471999999999</v>
      </c>
      <c r="R399" s="12">
        <f>DATEDIF(order_date,delivery_date,"D")</f>
        <v>3</v>
      </c>
      <c r="S399" s="12"/>
    </row>
    <row r="400" spans="1:19" ht="14.25" customHeight="1" x14ac:dyDescent="0.35">
      <c r="A400" s="2" t="s">
        <v>11100</v>
      </c>
      <c r="B400" s="2">
        <v>111067</v>
      </c>
      <c r="C400" s="2" t="s">
        <v>13</v>
      </c>
      <c r="D400" s="2" t="s">
        <v>20</v>
      </c>
      <c r="E400" s="2">
        <v>3303.18</v>
      </c>
      <c r="F400" s="2">
        <v>0.23</v>
      </c>
      <c r="G400" s="2">
        <v>3</v>
      </c>
      <c r="H400" s="3">
        <v>45629</v>
      </c>
      <c r="I400" s="3">
        <v>45631</v>
      </c>
      <c r="J400" s="2" t="s">
        <v>21</v>
      </c>
      <c r="K400" s="2" t="s">
        <v>16</v>
      </c>
      <c r="L400" s="2">
        <v>186.34</v>
      </c>
      <c r="M400" s="2" t="s">
        <v>17</v>
      </c>
      <c r="N400" s="11">
        <f>L400/E400*100</f>
        <v>5.6412305717520699</v>
      </c>
      <c r="O400" s="12" t="str">
        <f>IF(N400&lt;10,"Low",IF(N400&lt;20,"Med","High"))</f>
        <v>Low</v>
      </c>
      <c r="P400" s="12">
        <f>sales*discount</f>
        <v>759.73140000000001</v>
      </c>
      <c r="Q400" s="12">
        <f>sales-Discount_Values</f>
        <v>2543.4485999999997</v>
      </c>
      <c r="R400" s="12">
        <f>DATEDIF(order_date,delivery_date,"D")</f>
        <v>2</v>
      </c>
      <c r="S400" s="12"/>
    </row>
    <row r="401" spans="1:19" ht="14.25" customHeight="1" x14ac:dyDescent="0.35">
      <c r="A401" s="2" t="s">
        <v>3883</v>
      </c>
      <c r="B401" s="2">
        <v>103850</v>
      </c>
      <c r="C401" s="2" t="s">
        <v>19</v>
      </c>
      <c r="D401" s="2" t="s">
        <v>36</v>
      </c>
      <c r="E401" s="2">
        <v>1854.86</v>
      </c>
      <c r="F401" s="2">
        <v>0.18</v>
      </c>
      <c r="G401" s="2">
        <v>4</v>
      </c>
      <c r="H401" s="3">
        <v>45417</v>
      </c>
      <c r="I401" s="3">
        <v>45423</v>
      </c>
      <c r="J401" s="2" t="s">
        <v>15</v>
      </c>
      <c r="K401" s="2" t="s">
        <v>22</v>
      </c>
      <c r="L401" s="2">
        <v>104.65</v>
      </c>
      <c r="M401" s="2" t="s">
        <v>39</v>
      </c>
      <c r="N401" s="11">
        <f>L401/E401*100</f>
        <v>5.6419352403955019</v>
      </c>
      <c r="O401" s="12" t="str">
        <f>IF(N401&lt;10,"Low",IF(N401&lt;20,"Med","High"))</f>
        <v>Low</v>
      </c>
      <c r="P401" s="12">
        <f>sales*discount</f>
        <v>333.87479999999999</v>
      </c>
      <c r="Q401" s="12">
        <f>sales-Discount_Values</f>
        <v>1520.9851999999998</v>
      </c>
      <c r="R401" s="12">
        <f>DATEDIF(order_date,delivery_date,"D")</f>
        <v>6</v>
      </c>
      <c r="S401" s="12"/>
    </row>
    <row r="402" spans="1:19" ht="14.25" customHeight="1" x14ac:dyDescent="0.35">
      <c r="A402" s="2" t="s">
        <v>13271</v>
      </c>
      <c r="B402" s="2">
        <v>113238</v>
      </c>
      <c r="C402" s="2" t="s">
        <v>13</v>
      </c>
      <c r="D402" s="2" t="s">
        <v>36</v>
      </c>
      <c r="E402" s="2">
        <v>3615.78</v>
      </c>
      <c r="F402" s="2">
        <v>0.17</v>
      </c>
      <c r="G402" s="2">
        <v>6</v>
      </c>
      <c r="H402" s="3">
        <v>45353</v>
      </c>
      <c r="I402" s="3">
        <v>45354</v>
      </c>
      <c r="J402" s="2" t="s">
        <v>31</v>
      </c>
      <c r="K402" s="2" t="s">
        <v>22</v>
      </c>
      <c r="L402" s="2">
        <v>204.01</v>
      </c>
      <c r="M402" s="2" t="s">
        <v>34</v>
      </c>
      <c r="N402" s="11">
        <f>L402/E402*100</f>
        <v>5.6422127452444553</v>
      </c>
      <c r="O402" s="12" t="str">
        <f>IF(N402&lt;10,"Low",IF(N402&lt;20,"Med","High"))</f>
        <v>Low</v>
      </c>
      <c r="P402" s="12">
        <f>sales*discount</f>
        <v>614.68260000000009</v>
      </c>
      <c r="Q402" s="12">
        <f>sales-Discount_Values</f>
        <v>3001.0974000000001</v>
      </c>
      <c r="R402" s="12">
        <f>DATEDIF(order_date,delivery_date,"D")</f>
        <v>1</v>
      </c>
      <c r="S402" s="12"/>
    </row>
    <row r="403" spans="1:19" ht="14.25" customHeight="1" x14ac:dyDescent="0.35">
      <c r="A403" s="2" t="s">
        <v>14092</v>
      </c>
      <c r="B403" s="2">
        <v>114059</v>
      </c>
      <c r="C403" s="2" t="s">
        <v>13</v>
      </c>
      <c r="D403" s="2" t="s">
        <v>36</v>
      </c>
      <c r="E403" s="2">
        <v>3569.91</v>
      </c>
      <c r="F403" s="2">
        <v>0.28000000000000003</v>
      </c>
      <c r="G403" s="2">
        <v>3</v>
      </c>
      <c r="H403" s="3">
        <v>45534</v>
      </c>
      <c r="I403" s="3">
        <v>45539</v>
      </c>
      <c r="J403" s="2" t="s">
        <v>21</v>
      </c>
      <c r="K403" s="2" t="s">
        <v>16</v>
      </c>
      <c r="L403" s="2">
        <v>201.45</v>
      </c>
      <c r="M403" s="2" t="s">
        <v>23</v>
      </c>
      <c r="N403" s="11">
        <f>L403/E403*100</f>
        <v>5.6429994033463027</v>
      </c>
      <c r="O403" s="12" t="str">
        <f>IF(N403&lt;10,"Low",IF(N403&lt;20,"Med","High"))</f>
        <v>Low</v>
      </c>
      <c r="P403" s="12">
        <f>sales*discount</f>
        <v>999.5748000000001</v>
      </c>
      <c r="Q403" s="12">
        <f>sales-Discount_Values</f>
        <v>2570.3351999999995</v>
      </c>
      <c r="R403" s="12">
        <f>DATEDIF(order_date,delivery_date,"D")</f>
        <v>5</v>
      </c>
      <c r="S403" s="12"/>
    </row>
    <row r="404" spans="1:19" ht="14.25" customHeight="1" x14ac:dyDescent="0.35">
      <c r="A404" s="2" t="s">
        <v>8670</v>
      </c>
      <c r="B404" s="2">
        <v>108637</v>
      </c>
      <c r="C404" s="2" t="s">
        <v>13</v>
      </c>
      <c r="D404" s="2" t="s">
        <v>26</v>
      </c>
      <c r="E404" s="2">
        <v>380.76</v>
      </c>
      <c r="F404" s="2">
        <v>0.28999999999999998</v>
      </c>
      <c r="G404" s="2">
        <v>4</v>
      </c>
      <c r="H404" s="3">
        <v>44977</v>
      </c>
      <c r="I404" s="3">
        <v>44984</v>
      </c>
      <c r="J404" s="2" t="s">
        <v>21</v>
      </c>
      <c r="K404" s="2" t="s">
        <v>16</v>
      </c>
      <c r="L404" s="2">
        <v>21.49</v>
      </c>
      <c r="M404" s="2" t="s">
        <v>28</v>
      </c>
      <c r="N404" s="11">
        <f>L404/E404*100</f>
        <v>5.6439752074797767</v>
      </c>
      <c r="O404" s="12" t="str">
        <f>IF(N404&lt;10,"Low",IF(N404&lt;20,"Med","High"))</f>
        <v>Low</v>
      </c>
      <c r="P404" s="12">
        <f>sales*discount</f>
        <v>110.42039999999999</v>
      </c>
      <c r="Q404" s="12">
        <f>sales-Discount_Values</f>
        <v>270.33960000000002</v>
      </c>
      <c r="R404" s="12">
        <f>DATEDIF(order_date,delivery_date,"D")</f>
        <v>7</v>
      </c>
      <c r="S404" s="12"/>
    </row>
    <row r="405" spans="1:19" ht="14.25" customHeight="1" x14ac:dyDescent="0.35">
      <c r="A405" s="2" t="s">
        <v>7018</v>
      </c>
      <c r="B405" s="2">
        <v>106985</v>
      </c>
      <c r="C405" s="2" t="s">
        <v>13</v>
      </c>
      <c r="D405" s="2" t="s">
        <v>14</v>
      </c>
      <c r="E405" s="2">
        <v>3028.98</v>
      </c>
      <c r="F405" s="2">
        <v>0.47</v>
      </c>
      <c r="G405" s="2">
        <v>7</v>
      </c>
      <c r="H405" s="3">
        <v>45025</v>
      </c>
      <c r="I405" s="3">
        <v>45030</v>
      </c>
      <c r="J405" s="2" t="s">
        <v>31</v>
      </c>
      <c r="K405" s="2" t="s">
        <v>16</v>
      </c>
      <c r="L405" s="2">
        <v>171.07</v>
      </c>
      <c r="M405" s="2" t="s">
        <v>28</v>
      </c>
      <c r="N405" s="11">
        <f>L405/E405*100</f>
        <v>5.6477758189225415</v>
      </c>
      <c r="O405" s="12" t="str">
        <f>IF(N405&lt;10,"Low",IF(N405&lt;20,"Med","High"))</f>
        <v>Low</v>
      </c>
      <c r="P405" s="12">
        <f>sales*discount</f>
        <v>1423.6206</v>
      </c>
      <c r="Q405" s="12">
        <f>sales-Discount_Values</f>
        <v>1605.3594000000001</v>
      </c>
      <c r="R405" s="12">
        <f>DATEDIF(order_date,delivery_date,"D")</f>
        <v>5</v>
      </c>
      <c r="S405" s="12"/>
    </row>
    <row r="406" spans="1:19" ht="14.25" customHeight="1" x14ac:dyDescent="0.35">
      <c r="A406" s="2" t="s">
        <v>1577</v>
      </c>
      <c r="B406" s="2">
        <v>101544</v>
      </c>
      <c r="C406" s="2" t="s">
        <v>19</v>
      </c>
      <c r="D406" s="2" t="s">
        <v>26</v>
      </c>
      <c r="E406" s="2">
        <v>3917.16</v>
      </c>
      <c r="F406" s="2">
        <v>0.22</v>
      </c>
      <c r="G406" s="2">
        <v>7</v>
      </c>
      <c r="H406" s="3">
        <v>44950</v>
      </c>
      <c r="I406" s="3">
        <v>44955</v>
      </c>
      <c r="J406" s="2" t="s">
        <v>31</v>
      </c>
      <c r="K406" s="2" t="s">
        <v>27</v>
      </c>
      <c r="L406" s="2">
        <v>221.3</v>
      </c>
      <c r="M406" s="2" t="s">
        <v>17</v>
      </c>
      <c r="N406" s="11">
        <f>L406/E406*100</f>
        <v>5.6495011692144308</v>
      </c>
      <c r="O406" s="12" t="str">
        <f>IF(N406&lt;10,"Low",IF(N406&lt;20,"Med","High"))</f>
        <v>Low</v>
      </c>
      <c r="P406" s="12">
        <f>sales*discount</f>
        <v>861.77519999999993</v>
      </c>
      <c r="Q406" s="12">
        <f>sales-Discount_Values</f>
        <v>3055.3847999999998</v>
      </c>
      <c r="R406" s="12">
        <f>DATEDIF(order_date,delivery_date,"D")</f>
        <v>5</v>
      </c>
      <c r="S406" s="12"/>
    </row>
    <row r="407" spans="1:19" ht="14.25" customHeight="1" x14ac:dyDescent="0.35">
      <c r="A407" s="2" t="s">
        <v>11751</v>
      </c>
      <c r="B407" s="2">
        <v>111718</v>
      </c>
      <c r="C407" s="2" t="s">
        <v>41</v>
      </c>
      <c r="D407" s="2" t="s">
        <v>14</v>
      </c>
      <c r="E407" s="2">
        <v>2308.6</v>
      </c>
      <c r="F407" s="2">
        <v>0.24</v>
      </c>
      <c r="G407" s="2">
        <v>5</v>
      </c>
      <c r="H407" s="3">
        <v>45494</v>
      </c>
      <c r="I407" s="3">
        <v>45499</v>
      </c>
      <c r="J407" s="2" t="s">
        <v>15</v>
      </c>
      <c r="K407" s="2" t="s">
        <v>16</v>
      </c>
      <c r="L407" s="2">
        <v>130.43</v>
      </c>
      <c r="M407" s="2" t="s">
        <v>48</v>
      </c>
      <c r="N407" s="11">
        <f>L407/E407*100</f>
        <v>5.649744433856017</v>
      </c>
      <c r="O407" s="12" t="str">
        <f>IF(N407&lt;10,"Low",IF(N407&lt;20,"Med","High"))</f>
        <v>Low</v>
      </c>
      <c r="P407" s="12">
        <f>sales*discount</f>
        <v>554.06399999999996</v>
      </c>
      <c r="Q407" s="12">
        <f>sales-Discount_Values</f>
        <v>1754.5360000000001</v>
      </c>
      <c r="R407" s="12">
        <f>DATEDIF(order_date,delivery_date,"D")</f>
        <v>5</v>
      </c>
      <c r="S407" s="12"/>
    </row>
    <row r="408" spans="1:19" ht="14.25" customHeight="1" x14ac:dyDescent="0.35">
      <c r="A408" s="2" t="s">
        <v>4065</v>
      </c>
      <c r="B408" s="2">
        <v>104032</v>
      </c>
      <c r="C408" s="2" t="s">
        <v>13</v>
      </c>
      <c r="D408" s="2" t="s">
        <v>26</v>
      </c>
      <c r="E408" s="2">
        <v>2509.37</v>
      </c>
      <c r="F408" s="2">
        <v>0.14000000000000001</v>
      </c>
      <c r="G408" s="2">
        <v>2</v>
      </c>
      <c r="H408" s="3">
        <v>45297</v>
      </c>
      <c r="I408" s="3">
        <v>45300</v>
      </c>
      <c r="J408" s="2" t="s">
        <v>21</v>
      </c>
      <c r="K408" s="2" t="s">
        <v>22</v>
      </c>
      <c r="L408" s="2">
        <v>141.83000000000001</v>
      </c>
      <c r="M408" s="2" t="s">
        <v>48</v>
      </c>
      <c r="N408" s="11">
        <f>L408/E408*100</f>
        <v>5.6520162431207837</v>
      </c>
      <c r="O408" s="12" t="str">
        <f>IF(N408&lt;10,"Low",IF(N408&lt;20,"Med","High"))</f>
        <v>Low</v>
      </c>
      <c r="P408" s="12">
        <f>sales*discount</f>
        <v>351.31180000000001</v>
      </c>
      <c r="Q408" s="12">
        <f>sales-Discount_Values</f>
        <v>2158.0581999999999</v>
      </c>
      <c r="R408" s="12">
        <f>DATEDIF(order_date,delivery_date,"D")</f>
        <v>3</v>
      </c>
      <c r="S408" s="12"/>
    </row>
    <row r="409" spans="1:19" ht="14.25" customHeight="1" x14ac:dyDescent="0.35">
      <c r="A409" s="2" t="s">
        <v>850</v>
      </c>
      <c r="B409" s="2">
        <v>100817</v>
      </c>
      <c r="C409" s="2" t="s">
        <v>13</v>
      </c>
      <c r="D409" s="2" t="s">
        <v>14</v>
      </c>
      <c r="E409" s="2">
        <v>3365.92</v>
      </c>
      <c r="F409" s="2">
        <v>0.47</v>
      </c>
      <c r="G409" s="2">
        <v>7</v>
      </c>
      <c r="H409" s="3">
        <v>45549</v>
      </c>
      <c r="I409" s="3">
        <v>45552</v>
      </c>
      <c r="J409" s="2" t="s">
        <v>15</v>
      </c>
      <c r="K409" s="2" t="s">
        <v>16</v>
      </c>
      <c r="L409" s="2">
        <v>190.33</v>
      </c>
      <c r="M409" s="2" t="s">
        <v>17</v>
      </c>
      <c r="N409" s="11">
        <f>L409/E409*100</f>
        <v>5.6546204306697723</v>
      </c>
      <c r="O409" s="12" t="str">
        <f>IF(N409&lt;10,"Low",IF(N409&lt;20,"Med","High"))</f>
        <v>Low</v>
      </c>
      <c r="P409" s="12">
        <f>sales*discount</f>
        <v>1581.9823999999999</v>
      </c>
      <c r="Q409" s="12">
        <f>sales-Discount_Values</f>
        <v>1783.9376000000002</v>
      </c>
      <c r="R409" s="12">
        <f>DATEDIF(order_date,delivery_date,"D")</f>
        <v>3</v>
      </c>
      <c r="S409" s="12"/>
    </row>
    <row r="410" spans="1:19" ht="14.25" customHeight="1" x14ac:dyDescent="0.35">
      <c r="A410" s="2" t="s">
        <v>240</v>
      </c>
      <c r="B410" s="2">
        <v>100207</v>
      </c>
      <c r="C410" s="2" t="s">
        <v>19</v>
      </c>
      <c r="D410" s="2" t="s">
        <v>26</v>
      </c>
      <c r="E410" s="2">
        <v>844.24</v>
      </c>
      <c r="F410" s="2">
        <v>0</v>
      </c>
      <c r="G410" s="2">
        <v>2</v>
      </c>
      <c r="H410" s="3">
        <v>45493</v>
      </c>
      <c r="I410" s="3">
        <v>45498</v>
      </c>
      <c r="J410" s="2" t="s">
        <v>21</v>
      </c>
      <c r="K410" s="2" t="s">
        <v>22</v>
      </c>
      <c r="L410" s="2">
        <v>47.74</v>
      </c>
      <c r="M410" s="2" t="s">
        <v>28</v>
      </c>
      <c r="N410" s="11">
        <f>L410/E410*100</f>
        <v>5.654790107078556</v>
      </c>
      <c r="O410" s="12" t="str">
        <f>IF(N410&lt;10,"Low",IF(N410&lt;20,"Med","High"))</f>
        <v>Low</v>
      </c>
      <c r="P410" s="12">
        <f>sales*discount</f>
        <v>0</v>
      </c>
      <c r="Q410" s="12">
        <f>sales-Discount_Values</f>
        <v>844.24</v>
      </c>
      <c r="R410" s="12">
        <f>DATEDIF(order_date,delivery_date,"D")</f>
        <v>5</v>
      </c>
      <c r="S410" s="12"/>
    </row>
    <row r="411" spans="1:19" ht="14.25" customHeight="1" x14ac:dyDescent="0.35">
      <c r="A411" s="2" t="s">
        <v>11393</v>
      </c>
      <c r="B411" s="2">
        <v>111360</v>
      </c>
      <c r="C411" s="2" t="s">
        <v>41</v>
      </c>
      <c r="D411" s="2" t="s">
        <v>20</v>
      </c>
      <c r="E411" s="2">
        <v>155.43</v>
      </c>
      <c r="F411" s="2">
        <v>0.22</v>
      </c>
      <c r="G411" s="2">
        <v>7</v>
      </c>
      <c r="H411" s="3">
        <v>45156</v>
      </c>
      <c r="I411" s="3">
        <v>45159</v>
      </c>
      <c r="J411" s="2" t="s">
        <v>31</v>
      </c>
      <c r="K411" s="2" t="s">
        <v>27</v>
      </c>
      <c r="L411" s="2">
        <v>8.7899999999999991</v>
      </c>
      <c r="M411" s="2" t="s">
        <v>17</v>
      </c>
      <c r="N411" s="11">
        <f>L411/E411*100</f>
        <v>5.6552789036865461</v>
      </c>
      <c r="O411" s="12" t="str">
        <f>IF(N411&lt;10,"Low",IF(N411&lt;20,"Med","High"))</f>
        <v>Low</v>
      </c>
      <c r="P411" s="12">
        <f>sales*discount</f>
        <v>34.194600000000001</v>
      </c>
      <c r="Q411" s="12">
        <f>sales-Discount_Values</f>
        <v>121.2354</v>
      </c>
      <c r="R411" s="12">
        <f>DATEDIF(order_date,delivery_date,"D")</f>
        <v>3</v>
      </c>
      <c r="S411" s="12"/>
    </row>
    <row r="412" spans="1:19" ht="14.25" customHeight="1" x14ac:dyDescent="0.35">
      <c r="A412" s="2" t="s">
        <v>10508</v>
      </c>
      <c r="B412" s="2">
        <v>110475</v>
      </c>
      <c r="C412" s="2" t="s">
        <v>41</v>
      </c>
      <c r="D412" s="2" t="s">
        <v>20</v>
      </c>
      <c r="E412" s="2">
        <v>3669.13</v>
      </c>
      <c r="F412" s="2">
        <v>0.42</v>
      </c>
      <c r="G412" s="2">
        <v>9</v>
      </c>
      <c r="H412" s="3">
        <v>44972</v>
      </c>
      <c r="I412" s="3">
        <v>44973</v>
      </c>
      <c r="J412" s="2" t="s">
        <v>15</v>
      </c>
      <c r="K412" s="2" t="s">
        <v>16</v>
      </c>
      <c r="L412" s="2">
        <v>207.5</v>
      </c>
      <c r="M412" s="2" t="s">
        <v>23</v>
      </c>
      <c r="N412" s="11">
        <f>L412/E412*100</f>
        <v>5.6552915813830529</v>
      </c>
      <c r="O412" s="12" t="str">
        <f>IF(N412&lt;10,"Low",IF(N412&lt;20,"Med","High"))</f>
        <v>Low</v>
      </c>
      <c r="P412" s="12">
        <f>sales*discount</f>
        <v>1541.0346</v>
      </c>
      <c r="Q412" s="12">
        <f>sales-Discount_Values</f>
        <v>2128.0954000000002</v>
      </c>
      <c r="R412" s="12">
        <f>DATEDIF(order_date,delivery_date,"D")</f>
        <v>1</v>
      </c>
      <c r="S412" s="12"/>
    </row>
    <row r="413" spans="1:19" ht="14.25" customHeight="1" x14ac:dyDescent="0.35">
      <c r="A413" s="2" t="s">
        <v>8795</v>
      </c>
      <c r="B413" s="2">
        <v>108762</v>
      </c>
      <c r="C413" s="2" t="s">
        <v>25</v>
      </c>
      <c r="D413" s="2" t="s">
        <v>36</v>
      </c>
      <c r="E413" s="2">
        <v>4366.13</v>
      </c>
      <c r="F413" s="2">
        <v>0.09</v>
      </c>
      <c r="G413" s="2">
        <v>6</v>
      </c>
      <c r="H413" s="3">
        <v>45524</v>
      </c>
      <c r="I413" s="3">
        <v>45526</v>
      </c>
      <c r="J413" s="2" t="s">
        <v>21</v>
      </c>
      <c r="K413" s="2" t="s">
        <v>27</v>
      </c>
      <c r="L413" s="2">
        <v>247.07</v>
      </c>
      <c r="M413" s="2" t="s">
        <v>34</v>
      </c>
      <c r="N413" s="11">
        <f>L413/E413*100</f>
        <v>5.6587870723043059</v>
      </c>
      <c r="O413" s="12" t="str">
        <f>IF(N413&lt;10,"Low",IF(N413&lt;20,"Med","High"))</f>
        <v>Low</v>
      </c>
      <c r="P413" s="12">
        <f>sales*discount</f>
        <v>392.95170000000002</v>
      </c>
      <c r="Q413" s="12">
        <f>sales-Discount_Values</f>
        <v>3973.1783</v>
      </c>
      <c r="R413" s="12">
        <f>DATEDIF(order_date,delivery_date,"D")</f>
        <v>2</v>
      </c>
      <c r="S413" s="12"/>
    </row>
    <row r="414" spans="1:19" ht="14.25" customHeight="1" x14ac:dyDescent="0.35">
      <c r="A414" s="2" t="s">
        <v>12178</v>
      </c>
      <c r="B414" s="2">
        <v>112145</v>
      </c>
      <c r="C414" s="2" t="s">
        <v>25</v>
      </c>
      <c r="D414" s="2" t="s">
        <v>20</v>
      </c>
      <c r="E414" s="2">
        <v>717.13</v>
      </c>
      <c r="F414" s="2">
        <v>0.46</v>
      </c>
      <c r="G414" s="2">
        <v>5</v>
      </c>
      <c r="H414" s="3">
        <v>45600</v>
      </c>
      <c r="I414" s="3">
        <v>45607</v>
      </c>
      <c r="J414" s="2" t="s">
        <v>15</v>
      </c>
      <c r="K414" s="2" t="s">
        <v>27</v>
      </c>
      <c r="L414" s="2">
        <v>40.590000000000003</v>
      </c>
      <c r="M414" s="2" t="s">
        <v>23</v>
      </c>
      <c r="N414" s="11">
        <f>L414/E414*100</f>
        <v>5.6600616345711385</v>
      </c>
      <c r="O414" s="12" t="str">
        <f>IF(N414&lt;10,"Low",IF(N414&lt;20,"Med","High"))</f>
        <v>Low</v>
      </c>
      <c r="P414" s="12">
        <f>sales*discount</f>
        <v>329.87979999999999</v>
      </c>
      <c r="Q414" s="12">
        <f>sales-Discount_Values</f>
        <v>387.25020000000001</v>
      </c>
      <c r="R414" s="12">
        <f>DATEDIF(order_date,delivery_date,"D")</f>
        <v>7</v>
      </c>
      <c r="S414" s="12"/>
    </row>
    <row r="415" spans="1:19" ht="14.25" customHeight="1" x14ac:dyDescent="0.35">
      <c r="A415" s="2" t="s">
        <v>9924</v>
      </c>
      <c r="B415" s="2">
        <v>109891</v>
      </c>
      <c r="C415" s="2" t="s">
        <v>41</v>
      </c>
      <c r="D415" s="2" t="s">
        <v>33</v>
      </c>
      <c r="E415" s="2">
        <v>3316.36</v>
      </c>
      <c r="F415" s="2">
        <v>0.43</v>
      </c>
      <c r="G415" s="2">
        <v>6</v>
      </c>
      <c r="H415" s="3">
        <v>45143</v>
      </c>
      <c r="I415" s="3">
        <v>45148</v>
      </c>
      <c r="J415" s="2" t="s">
        <v>31</v>
      </c>
      <c r="K415" s="2" t="s">
        <v>16</v>
      </c>
      <c r="L415" s="2">
        <v>187.71</v>
      </c>
      <c r="M415" s="2" t="s">
        <v>48</v>
      </c>
      <c r="N415" s="11">
        <f>L415/E415*100</f>
        <v>5.6601213378523436</v>
      </c>
      <c r="O415" s="12" t="str">
        <f>IF(N415&lt;10,"Low",IF(N415&lt;20,"Med","High"))</f>
        <v>Low</v>
      </c>
      <c r="P415" s="12">
        <f>sales*discount</f>
        <v>1426.0348000000001</v>
      </c>
      <c r="Q415" s="12">
        <f>sales-Discount_Values</f>
        <v>1890.3252</v>
      </c>
      <c r="R415" s="12">
        <f>DATEDIF(order_date,delivery_date,"D")</f>
        <v>5</v>
      </c>
      <c r="S415" s="12"/>
    </row>
    <row r="416" spans="1:19" ht="14.25" customHeight="1" x14ac:dyDescent="0.35">
      <c r="A416" s="2" t="s">
        <v>10948</v>
      </c>
      <c r="B416" s="2">
        <v>110915</v>
      </c>
      <c r="C416" s="2" t="s">
        <v>41</v>
      </c>
      <c r="D416" s="2" t="s">
        <v>14</v>
      </c>
      <c r="E416" s="2">
        <v>1154.24</v>
      </c>
      <c r="F416" s="2">
        <v>0.19</v>
      </c>
      <c r="G416" s="2">
        <v>9</v>
      </c>
      <c r="H416" s="3">
        <v>45229</v>
      </c>
      <c r="I416" s="3">
        <v>45231</v>
      </c>
      <c r="J416" s="2" t="s">
        <v>31</v>
      </c>
      <c r="K416" s="2" t="s">
        <v>16</v>
      </c>
      <c r="L416" s="2">
        <v>65.34</v>
      </c>
      <c r="M416" s="2" t="s">
        <v>48</v>
      </c>
      <c r="N416" s="11">
        <f>L416/E416*100</f>
        <v>5.660867757138897</v>
      </c>
      <c r="O416" s="12" t="str">
        <f>IF(N416&lt;10,"Low",IF(N416&lt;20,"Med","High"))</f>
        <v>Low</v>
      </c>
      <c r="P416" s="12">
        <f>sales*discount</f>
        <v>219.3056</v>
      </c>
      <c r="Q416" s="12">
        <f>sales-Discount_Values</f>
        <v>934.93439999999998</v>
      </c>
      <c r="R416" s="12">
        <f>DATEDIF(order_date,delivery_date,"D")</f>
        <v>2</v>
      </c>
      <c r="S416" s="12"/>
    </row>
    <row r="417" spans="1:19" ht="14.25" customHeight="1" x14ac:dyDescent="0.35">
      <c r="A417" s="2" t="s">
        <v>6472</v>
      </c>
      <c r="B417" s="2">
        <v>106439</v>
      </c>
      <c r="C417" s="2" t="s">
        <v>19</v>
      </c>
      <c r="D417" s="2" t="s">
        <v>14</v>
      </c>
      <c r="E417" s="2">
        <v>1426.66</v>
      </c>
      <c r="F417" s="2">
        <v>0.26</v>
      </c>
      <c r="G417" s="2">
        <v>5</v>
      </c>
      <c r="H417" s="3">
        <v>44974</v>
      </c>
      <c r="I417" s="3">
        <v>44979</v>
      </c>
      <c r="J417" s="2" t="s">
        <v>31</v>
      </c>
      <c r="K417" s="2" t="s">
        <v>16</v>
      </c>
      <c r="L417" s="2">
        <v>80.77</v>
      </c>
      <c r="M417" s="2" t="s">
        <v>39</v>
      </c>
      <c r="N417" s="11">
        <f>L417/E417*100</f>
        <v>5.6614750536217446</v>
      </c>
      <c r="O417" s="12" t="str">
        <f>IF(N417&lt;10,"Low",IF(N417&lt;20,"Med","High"))</f>
        <v>Low</v>
      </c>
      <c r="P417" s="12">
        <f>sales*discount</f>
        <v>370.93160000000006</v>
      </c>
      <c r="Q417" s="12">
        <f>sales-Discount_Values</f>
        <v>1055.7284</v>
      </c>
      <c r="R417" s="12">
        <f>DATEDIF(order_date,delivery_date,"D")</f>
        <v>5</v>
      </c>
      <c r="S417" s="12"/>
    </row>
    <row r="418" spans="1:19" ht="14.25" customHeight="1" x14ac:dyDescent="0.35">
      <c r="A418" s="2" t="s">
        <v>5828</v>
      </c>
      <c r="B418" s="2">
        <v>105795</v>
      </c>
      <c r="C418" s="2" t="s">
        <v>19</v>
      </c>
      <c r="D418" s="2" t="s">
        <v>20</v>
      </c>
      <c r="E418" s="2">
        <v>4481.1400000000003</v>
      </c>
      <c r="F418" s="2">
        <v>0.15</v>
      </c>
      <c r="G418" s="2">
        <v>7</v>
      </c>
      <c r="H418" s="3">
        <v>44971</v>
      </c>
      <c r="I418" s="3">
        <v>44974</v>
      </c>
      <c r="J418" s="2" t="s">
        <v>31</v>
      </c>
      <c r="K418" s="2" t="s">
        <v>27</v>
      </c>
      <c r="L418" s="2">
        <v>253.8</v>
      </c>
      <c r="M418" s="2" t="s">
        <v>34</v>
      </c>
      <c r="N418" s="11">
        <f>L418/E418*100</f>
        <v>5.663737352548682</v>
      </c>
      <c r="O418" s="12" t="str">
        <f>IF(N418&lt;10,"Low",IF(N418&lt;20,"Med","High"))</f>
        <v>Low</v>
      </c>
      <c r="P418" s="12">
        <f>sales*discount</f>
        <v>672.17100000000005</v>
      </c>
      <c r="Q418" s="12">
        <f>sales-Discount_Values</f>
        <v>3808.9690000000001</v>
      </c>
      <c r="R418" s="12">
        <f>DATEDIF(order_date,delivery_date,"D")</f>
        <v>3</v>
      </c>
      <c r="S418" s="12"/>
    </row>
    <row r="419" spans="1:19" ht="14.25" customHeight="1" x14ac:dyDescent="0.35">
      <c r="A419" s="2" t="s">
        <v>12417</v>
      </c>
      <c r="B419" s="2">
        <v>112384</v>
      </c>
      <c r="C419" s="2" t="s">
        <v>41</v>
      </c>
      <c r="D419" s="2" t="s">
        <v>33</v>
      </c>
      <c r="E419" s="2">
        <v>3679.06</v>
      </c>
      <c r="F419" s="2">
        <v>0.41</v>
      </c>
      <c r="G419" s="2">
        <v>2</v>
      </c>
      <c r="H419" s="3">
        <v>45277</v>
      </c>
      <c r="I419" s="3">
        <v>45278</v>
      </c>
      <c r="J419" s="2" t="s">
        <v>31</v>
      </c>
      <c r="K419" s="2" t="s">
        <v>22</v>
      </c>
      <c r="L419" s="2">
        <v>208.44</v>
      </c>
      <c r="M419" s="2" t="s">
        <v>34</v>
      </c>
      <c r="N419" s="11">
        <f>L419/E419*100</f>
        <v>5.6655776203704207</v>
      </c>
      <c r="O419" s="12" t="str">
        <f>IF(N419&lt;10,"Low",IF(N419&lt;20,"Med","High"))</f>
        <v>Low</v>
      </c>
      <c r="P419" s="12">
        <f>sales*discount</f>
        <v>1508.4145999999998</v>
      </c>
      <c r="Q419" s="12">
        <f>sales-Discount_Values</f>
        <v>2170.6454000000003</v>
      </c>
      <c r="R419" s="12">
        <f>DATEDIF(order_date,delivery_date,"D")</f>
        <v>1</v>
      </c>
      <c r="S419" s="12"/>
    </row>
    <row r="420" spans="1:19" ht="14.25" customHeight="1" x14ac:dyDescent="0.35">
      <c r="A420" s="2" t="s">
        <v>10128</v>
      </c>
      <c r="B420" s="2">
        <v>110095</v>
      </c>
      <c r="C420" s="2" t="s">
        <v>41</v>
      </c>
      <c r="D420" s="2" t="s">
        <v>26</v>
      </c>
      <c r="E420" s="2">
        <v>3372.55</v>
      </c>
      <c r="F420" s="2">
        <v>0.41</v>
      </c>
      <c r="G420" s="2">
        <v>1</v>
      </c>
      <c r="H420" s="3">
        <v>45568</v>
      </c>
      <c r="I420" s="3">
        <v>45570</v>
      </c>
      <c r="J420" s="2" t="s">
        <v>21</v>
      </c>
      <c r="K420" s="2" t="s">
        <v>22</v>
      </c>
      <c r="L420" s="2">
        <v>191.13</v>
      </c>
      <c r="M420" s="2" t="s">
        <v>23</v>
      </c>
      <c r="N420" s="11">
        <f>L420/E420*100</f>
        <v>5.6672250967368898</v>
      </c>
      <c r="O420" s="12" t="str">
        <f>IF(N420&lt;10,"Low",IF(N420&lt;20,"Med","High"))</f>
        <v>Low</v>
      </c>
      <c r="P420" s="12">
        <f>sales*discount</f>
        <v>1382.7455</v>
      </c>
      <c r="Q420" s="12">
        <f>sales-Discount_Values</f>
        <v>1989.8045000000002</v>
      </c>
      <c r="R420" s="12">
        <f>DATEDIF(order_date,delivery_date,"D")</f>
        <v>2</v>
      </c>
      <c r="S420" s="12"/>
    </row>
    <row r="421" spans="1:19" ht="14.25" customHeight="1" x14ac:dyDescent="0.35">
      <c r="A421" s="2" t="s">
        <v>5415</v>
      </c>
      <c r="B421" s="2">
        <v>105382</v>
      </c>
      <c r="C421" s="2" t="s">
        <v>41</v>
      </c>
      <c r="D421" s="2" t="s">
        <v>20</v>
      </c>
      <c r="E421" s="2">
        <v>3768.42</v>
      </c>
      <c r="F421" s="2">
        <v>0.04</v>
      </c>
      <c r="G421" s="2">
        <v>6</v>
      </c>
      <c r="H421" s="3">
        <v>45549</v>
      </c>
      <c r="I421" s="3">
        <v>45553</v>
      </c>
      <c r="J421" s="2" t="s">
        <v>15</v>
      </c>
      <c r="K421" s="2" t="s">
        <v>27</v>
      </c>
      <c r="L421" s="2">
        <v>213.59</v>
      </c>
      <c r="M421" s="2" t="s">
        <v>39</v>
      </c>
      <c r="N421" s="11">
        <f>L421/E421*100</f>
        <v>5.66789264466275</v>
      </c>
      <c r="O421" s="12" t="str">
        <f>IF(N421&lt;10,"Low",IF(N421&lt;20,"Med","High"))</f>
        <v>Low</v>
      </c>
      <c r="P421" s="12">
        <f>sales*discount</f>
        <v>150.73680000000002</v>
      </c>
      <c r="Q421" s="12">
        <f>sales-Discount_Values</f>
        <v>3617.6831999999999</v>
      </c>
      <c r="R421" s="12">
        <f>DATEDIF(order_date,delivery_date,"D")</f>
        <v>4</v>
      </c>
      <c r="S421" s="12"/>
    </row>
    <row r="422" spans="1:19" ht="14.25" customHeight="1" x14ac:dyDescent="0.35">
      <c r="A422" s="2" t="s">
        <v>3768</v>
      </c>
      <c r="B422" s="2">
        <v>103735</v>
      </c>
      <c r="C422" s="2" t="s">
        <v>41</v>
      </c>
      <c r="D422" s="2" t="s">
        <v>33</v>
      </c>
      <c r="E422" s="2">
        <v>1238.26</v>
      </c>
      <c r="F422" s="2">
        <v>0.17</v>
      </c>
      <c r="G422" s="2">
        <v>1</v>
      </c>
      <c r="H422" s="3">
        <v>45285</v>
      </c>
      <c r="I422" s="3">
        <v>45289</v>
      </c>
      <c r="J422" s="2" t="s">
        <v>21</v>
      </c>
      <c r="K422" s="2" t="s">
        <v>22</v>
      </c>
      <c r="L422" s="2">
        <v>70.19</v>
      </c>
      <c r="M422" s="2" t="s">
        <v>48</v>
      </c>
      <c r="N422" s="11">
        <f>L422/E422*100</f>
        <v>5.6684379694086866</v>
      </c>
      <c r="O422" s="12" t="str">
        <f>IF(N422&lt;10,"Low",IF(N422&lt;20,"Med","High"))</f>
        <v>Low</v>
      </c>
      <c r="P422" s="12">
        <f>sales*discount</f>
        <v>210.50420000000003</v>
      </c>
      <c r="Q422" s="12">
        <f>sales-Discount_Values</f>
        <v>1027.7557999999999</v>
      </c>
      <c r="R422" s="12">
        <f>DATEDIF(order_date,delivery_date,"D")</f>
        <v>4</v>
      </c>
      <c r="S422" s="12"/>
    </row>
    <row r="423" spans="1:19" ht="14.25" customHeight="1" x14ac:dyDescent="0.35">
      <c r="A423" s="2" t="s">
        <v>6340</v>
      </c>
      <c r="B423" s="2">
        <v>106307</v>
      </c>
      <c r="C423" s="2" t="s">
        <v>19</v>
      </c>
      <c r="D423" s="2" t="s">
        <v>36</v>
      </c>
      <c r="E423" s="2">
        <v>2392.86</v>
      </c>
      <c r="F423" s="2">
        <v>0.28000000000000003</v>
      </c>
      <c r="G423" s="2">
        <v>9</v>
      </c>
      <c r="H423" s="3">
        <v>45006</v>
      </c>
      <c r="I423" s="3">
        <v>45007</v>
      </c>
      <c r="J423" s="2" t="s">
        <v>21</v>
      </c>
      <c r="K423" s="2" t="s">
        <v>27</v>
      </c>
      <c r="L423" s="2">
        <v>135.66</v>
      </c>
      <c r="M423" s="2" t="s">
        <v>17</v>
      </c>
      <c r="N423" s="11">
        <f>L423/E423*100</f>
        <v>5.6693663649356827</v>
      </c>
      <c r="O423" s="12" t="str">
        <f>IF(N423&lt;10,"Low",IF(N423&lt;20,"Med","High"))</f>
        <v>Low</v>
      </c>
      <c r="P423" s="12">
        <f>sales*discount</f>
        <v>670.00080000000014</v>
      </c>
      <c r="Q423" s="12">
        <f>sales-Discount_Values</f>
        <v>1722.8591999999999</v>
      </c>
      <c r="R423" s="12">
        <f>DATEDIF(order_date,delivery_date,"D")</f>
        <v>1</v>
      </c>
      <c r="S423" s="12"/>
    </row>
    <row r="424" spans="1:19" ht="14.25" customHeight="1" x14ac:dyDescent="0.35">
      <c r="A424" s="2" t="s">
        <v>2531</v>
      </c>
      <c r="B424" s="2">
        <v>102498</v>
      </c>
      <c r="C424" s="2" t="s">
        <v>13</v>
      </c>
      <c r="D424" s="2" t="s">
        <v>20</v>
      </c>
      <c r="E424" s="2">
        <v>2146.92</v>
      </c>
      <c r="F424" s="2">
        <v>0.47</v>
      </c>
      <c r="G424" s="2">
        <v>2</v>
      </c>
      <c r="H424" s="3">
        <v>45115</v>
      </c>
      <c r="I424" s="3">
        <v>45121</v>
      </c>
      <c r="J424" s="2" t="s">
        <v>31</v>
      </c>
      <c r="K424" s="2" t="s">
        <v>22</v>
      </c>
      <c r="L424" s="2">
        <v>121.8</v>
      </c>
      <c r="M424" s="2" t="s">
        <v>17</v>
      </c>
      <c r="N424" s="11">
        <f>L424/E424*100</f>
        <v>5.673243530266614</v>
      </c>
      <c r="O424" s="12" t="str">
        <f>IF(N424&lt;10,"Low",IF(N424&lt;20,"Med","High"))</f>
        <v>Low</v>
      </c>
      <c r="P424" s="12">
        <f>sales*discount</f>
        <v>1009.0523999999999</v>
      </c>
      <c r="Q424" s="12">
        <f>sales-Discount_Values</f>
        <v>1137.8676</v>
      </c>
      <c r="R424" s="12">
        <f>DATEDIF(order_date,delivery_date,"D")</f>
        <v>6</v>
      </c>
      <c r="S424" s="12"/>
    </row>
    <row r="425" spans="1:19" ht="14.25" customHeight="1" x14ac:dyDescent="0.35">
      <c r="A425" s="2" t="s">
        <v>358</v>
      </c>
      <c r="B425" s="2">
        <v>100325</v>
      </c>
      <c r="C425" s="2" t="s">
        <v>41</v>
      </c>
      <c r="D425" s="2" t="s">
        <v>36</v>
      </c>
      <c r="E425" s="2">
        <v>2066.15</v>
      </c>
      <c r="F425" s="2">
        <v>0.08</v>
      </c>
      <c r="G425" s="2">
        <v>3</v>
      </c>
      <c r="H425" s="3">
        <v>45416</v>
      </c>
      <c r="I425" s="3">
        <v>45420</v>
      </c>
      <c r="J425" s="2" t="s">
        <v>31</v>
      </c>
      <c r="K425" s="2" t="s">
        <v>27</v>
      </c>
      <c r="L425" s="2">
        <v>117.23</v>
      </c>
      <c r="M425" s="2" t="s">
        <v>48</v>
      </c>
      <c r="N425" s="11">
        <f>L425/E425*100</f>
        <v>5.6738378142922823</v>
      </c>
      <c r="O425" s="12" t="str">
        <f>IF(N425&lt;10,"Low",IF(N425&lt;20,"Med","High"))</f>
        <v>Low</v>
      </c>
      <c r="P425" s="12">
        <f>sales*discount</f>
        <v>165.292</v>
      </c>
      <c r="Q425" s="12">
        <f>sales-Discount_Values</f>
        <v>1900.8580000000002</v>
      </c>
      <c r="R425" s="12">
        <f>DATEDIF(order_date,delivery_date,"D")</f>
        <v>4</v>
      </c>
      <c r="S425" s="12"/>
    </row>
    <row r="426" spans="1:19" ht="14.25" customHeight="1" x14ac:dyDescent="0.35">
      <c r="A426" s="2" t="s">
        <v>10194</v>
      </c>
      <c r="B426" s="2">
        <v>110161</v>
      </c>
      <c r="C426" s="2" t="s">
        <v>19</v>
      </c>
      <c r="D426" s="2" t="s">
        <v>14</v>
      </c>
      <c r="E426" s="2">
        <v>4414.3599999999997</v>
      </c>
      <c r="F426" s="2">
        <v>0.09</v>
      </c>
      <c r="G426" s="2">
        <v>2</v>
      </c>
      <c r="H426" s="3">
        <v>45236</v>
      </c>
      <c r="I426" s="3">
        <v>45239</v>
      </c>
      <c r="J426" s="2" t="s">
        <v>15</v>
      </c>
      <c r="K426" s="2" t="s">
        <v>22</v>
      </c>
      <c r="L426" s="2">
        <v>250.5</v>
      </c>
      <c r="M426" s="2" t="s">
        <v>48</v>
      </c>
      <c r="N426" s="11">
        <f>L426/E426*100</f>
        <v>5.6746617856269088</v>
      </c>
      <c r="O426" s="12" t="str">
        <f>IF(N426&lt;10,"Low",IF(N426&lt;20,"Med","High"))</f>
        <v>Low</v>
      </c>
      <c r="P426" s="12">
        <f>sales*discount</f>
        <v>397.29239999999993</v>
      </c>
      <c r="Q426" s="12">
        <f>sales-Discount_Values</f>
        <v>4017.0675999999999</v>
      </c>
      <c r="R426" s="12">
        <f>DATEDIF(order_date,delivery_date,"D")</f>
        <v>3</v>
      </c>
      <c r="S426" s="12"/>
    </row>
    <row r="427" spans="1:19" ht="14.25" customHeight="1" x14ac:dyDescent="0.35">
      <c r="A427" s="2" t="s">
        <v>10360</v>
      </c>
      <c r="B427" s="2">
        <v>110327</v>
      </c>
      <c r="C427" s="2" t="s">
        <v>25</v>
      </c>
      <c r="D427" s="2" t="s">
        <v>36</v>
      </c>
      <c r="E427" s="2">
        <v>149.71</v>
      </c>
      <c r="F427" s="2">
        <v>0.35</v>
      </c>
      <c r="G427" s="2">
        <v>8</v>
      </c>
      <c r="H427" s="3">
        <v>45093</v>
      </c>
      <c r="I427" s="3">
        <v>45098</v>
      </c>
      <c r="J427" s="2" t="s">
        <v>31</v>
      </c>
      <c r="K427" s="2" t="s">
        <v>16</v>
      </c>
      <c r="L427" s="2">
        <v>8.5</v>
      </c>
      <c r="M427" s="2" t="s">
        <v>34</v>
      </c>
      <c r="N427" s="11">
        <f>L427/E427*100</f>
        <v>5.6776434439917169</v>
      </c>
      <c r="O427" s="12" t="str">
        <f>IF(N427&lt;10,"Low",IF(N427&lt;20,"Med","High"))</f>
        <v>Low</v>
      </c>
      <c r="P427" s="12">
        <f>sales*discount</f>
        <v>52.398499999999999</v>
      </c>
      <c r="Q427" s="12">
        <f>sales-Discount_Values</f>
        <v>97.311500000000009</v>
      </c>
      <c r="R427" s="12">
        <f>DATEDIF(order_date,delivery_date,"D")</f>
        <v>5</v>
      </c>
      <c r="S427" s="12"/>
    </row>
    <row r="428" spans="1:19" ht="14.25" customHeight="1" x14ac:dyDescent="0.35">
      <c r="A428" s="2" t="s">
        <v>6836</v>
      </c>
      <c r="B428" s="2">
        <v>106803</v>
      </c>
      <c r="C428" s="2" t="s">
        <v>13</v>
      </c>
      <c r="D428" s="2" t="s">
        <v>36</v>
      </c>
      <c r="E428" s="2">
        <v>1549.85</v>
      </c>
      <c r="F428" s="2">
        <v>0.2</v>
      </c>
      <c r="G428" s="2">
        <v>5</v>
      </c>
      <c r="H428" s="3">
        <v>45329</v>
      </c>
      <c r="I428" s="3">
        <v>45330</v>
      </c>
      <c r="J428" s="2" t="s">
        <v>21</v>
      </c>
      <c r="K428" s="2" t="s">
        <v>16</v>
      </c>
      <c r="L428" s="2">
        <v>88.07</v>
      </c>
      <c r="M428" s="2" t="s">
        <v>39</v>
      </c>
      <c r="N428" s="11">
        <f>L428/E428*100</f>
        <v>5.6824854018130786</v>
      </c>
      <c r="O428" s="12" t="str">
        <f>IF(N428&lt;10,"Low",IF(N428&lt;20,"Med","High"))</f>
        <v>Low</v>
      </c>
      <c r="P428" s="12">
        <f>sales*discount</f>
        <v>309.97000000000003</v>
      </c>
      <c r="Q428" s="12">
        <f>sales-Discount_Values</f>
        <v>1239.8799999999999</v>
      </c>
      <c r="R428" s="12">
        <f>DATEDIF(order_date,delivery_date,"D")</f>
        <v>1</v>
      </c>
      <c r="S428" s="12"/>
    </row>
    <row r="429" spans="1:19" ht="14.25" customHeight="1" x14ac:dyDescent="0.35">
      <c r="A429" s="2" t="s">
        <v>7390</v>
      </c>
      <c r="B429" s="2">
        <v>107357</v>
      </c>
      <c r="C429" s="2" t="s">
        <v>41</v>
      </c>
      <c r="D429" s="2" t="s">
        <v>36</v>
      </c>
      <c r="E429" s="2">
        <v>600.79999999999995</v>
      </c>
      <c r="F429" s="2">
        <v>0.2</v>
      </c>
      <c r="G429" s="2">
        <v>8</v>
      </c>
      <c r="H429" s="3">
        <v>45246</v>
      </c>
      <c r="I429" s="3">
        <v>45253</v>
      </c>
      <c r="J429" s="2" t="s">
        <v>21</v>
      </c>
      <c r="K429" s="2" t="s">
        <v>27</v>
      </c>
      <c r="L429" s="2">
        <v>34.18</v>
      </c>
      <c r="M429" s="2" t="s">
        <v>28</v>
      </c>
      <c r="N429" s="11">
        <f>L429/E429*100</f>
        <v>5.6890812250332896</v>
      </c>
      <c r="O429" s="12" t="str">
        <f>IF(N429&lt;10,"Low",IF(N429&lt;20,"Med","High"))</f>
        <v>Low</v>
      </c>
      <c r="P429" s="12">
        <f>sales*discount</f>
        <v>120.16</v>
      </c>
      <c r="Q429" s="12">
        <f>sales-Discount_Values</f>
        <v>480.64</v>
      </c>
      <c r="R429" s="12">
        <f>DATEDIF(order_date,delivery_date,"D")</f>
        <v>7</v>
      </c>
      <c r="S429" s="12"/>
    </row>
    <row r="430" spans="1:19" ht="14.25" customHeight="1" x14ac:dyDescent="0.35">
      <c r="A430" s="2" t="s">
        <v>5060</v>
      </c>
      <c r="B430" s="2">
        <v>105027</v>
      </c>
      <c r="C430" s="2" t="s">
        <v>13</v>
      </c>
      <c r="D430" s="2" t="s">
        <v>20</v>
      </c>
      <c r="E430" s="2">
        <v>4222.71</v>
      </c>
      <c r="F430" s="2">
        <v>0.41</v>
      </c>
      <c r="G430" s="2">
        <v>2</v>
      </c>
      <c r="H430" s="3">
        <v>45599</v>
      </c>
      <c r="I430" s="3">
        <v>45602</v>
      </c>
      <c r="J430" s="2" t="s">
        <v>21</v>
      </c>
      <c r="K430" s="2" t="s">
        <v>27</v>
      </c>
      <c r="L430" s="2">
        <v>240.31</v>
      </c>
      <c r="M430" s="2" t="s">
        <v>28</v>
      </c>
      <c r="N430" s="11">
        <f>L430/E430*100</f>
        <v>5.6908951834248622</v>
      </c>
      <c r="O430" s="12" t="str">
        <f>IF(N430&lt;10,"Low",IF(N430&lt;20,"Med","High"))</f>
        <v>Low</v>
      </c>
      <c r="P430" s="12">
        <f>sales*discount</f>
        <v>1731.3110999999999</v>
      </c>
      <c r="Q430" s="12">
        <f>sales-Discount_Values</f>
        <v>2491.3989000000001</v>
      </c>
      <c r="R430" s="12">
        <f>DATEDIF(order_date,delivery_date,"D")</f>
        <v>3</v>
      </c>
      <c r="S430" s="12"/>
    </row>
    <row r="431" spans="1:19" ht="14.25" customHeight="1" x14ac:dyDescent="0.35">
      <c r="A431" s="2" t="s">
        <v>3116</v>
      </c>
      <c r="B431" s="2">
        <v>103083</v>
      </c>
      <c r="C431" s="2" t="s">
        <v>25</v>
      </c>
      <c r="D431" s="2" t="s">
        <v>26</v>
      </c>
      <c r="E431" s="2">
        <v>3998.92</v>
      </c>
      <c r="F431" s="2">
        <v>0.35</v>
      </c>
      <c r="G431" s="2">
        <v>5</v>
      </c>
      <c r="H431" s="3">
        <v>45012</v>
      </c>
      <c r="I431" s="3">
        <v>45015</v>
      </c>
      <c r="J431" s="2" t="s">
        <v>21</v>
      </c>
      <c r="K431" s="2" t="s">
        <v>27</v>
      </c>
      <c r="L431" s="2">
        <v>227.81</v>
      </c>
      <c r="M431" s="2" t="s">
        <v>28</v>
      </c>
      <c r="N431" s="11">
        <f>L431/E431*100</f>
        <v>5.6967881327958549</v>
      </c>
      <c r="O431" s="12" t="str">
        <f>IF(N431&lt;10,"Low",IF(N431&lt;20,"Med","High"))</f>
        <v>Low</v>
      </c>
      <c r="P431" s="12">
        <f>sales*discount</f>
        <v>1399.6219999999998</v>
      </c>
      <c r="Q431" s="12">
        <f>sales-Discount_Values</f>
        <v>2599.2980000000002</v>
      </c>
      <c r="R431" s="12">
        <f>DATEDIF(order_date,delivery_date,"D")</f>
        <v>3</v>
      </c>
      <c r="S431" s="12"/>
    </row>
    <row r="432" spans="1:19" ht="14.25" customHeight="1" x14ac:dyDescent="0.35">
      <c r="A432" s="2" t="s">
        <v>11286</v>
      </c>
      <c r="B432" s="2">
        <v>111253</v>
      </c>
      <c r="C432" s="2" t="s">
        <v>41</v>
      </c>
      <c r="D432" s="2" t="s">
        <v>36</v>
      </c>
      <c r="E432" s="2">
        <v>3883.97</v>
      </c>
      <c r="F432" s="2">
        <v>0.45</v>
      </c>
      <c r="G432" s="2">
        <v>2</v>
      </c>
      <c r="H432" s="3">
        <v>45224</v>
      </c>
      <c r="I432" s="3">
        <v>45225</v>
      </c>
      <c r="J432" s="2" t="s">
        <v>21</v>
      </c>
      <c r="K432" s="2" t="s">
        <v>27</v>
      </c>
      <c r="L432" s="2">
        <v>221.35</v>
      </c>
      <c r="M432" s="2" t="s">
        <v>48</v>
      </c>
      <c r="N432" s="11">
        <f>L432/E432*100</f>
        <v>5.6990656467480436</v>
      </c>
      <c r="O432" s="12" t="str">
        <f>IF(N432&lt;10,"Low",IF(N432&lt;20,"Med","High"))</f>
        <v>Low</v>
      </c>
      <c r="P432" s="12">
        <f>sales*discount</f>
        <v>1747.7864999999999</v>
      </c>
      <c r="Q432" s="12">
        <f>sales-Discount_Values</f>
        <v>2136.1835000000001</v>
      </c>
      <c r="R432" s="12">
        <f>DATEDIF(order_date,delivery_date,"D")</f>
        <v>1</v>
      </c>
      <c r="S432" s="12"/>
    </row>
    <row r="433" spans="1:19" ht="14.25" customHeight="1" x14ac:dyDescent="0.35">
      <c r="A433" s="2" t="s">
        <v>15128</v>
      </c>
      <c r="B433" s="2">
        <v>115095</v>
      </c>
      <c r="C433" s="2" t="s">
        <v>19</v>
      </c>
      <c r="D433" s="2" t="s">
        <v>36</v>
      </c>
      <c r="E433" s="2">
        <v>969.72</v>
      </c>
      <c r="F433" s="2">
        <v>0.44</v>
      </c>
      <c r="G433" s="2">
        <v>5</v>
      </c>
      <c r="H433" s="3">
        <v>45276</v>
      </c>
      <c r="I433" s="3">
        <v>45277</v>
      </c>
      <c r="J433" s="2" t="s">
        <v>21</v>
      </c>
      <c r="K433" s="2" t="s">
        <v>22</v>
      </c>
      <c r="L433" s="2">
        <v>55.27</v>
      </c>
      <c r="M433" s="2" t="s">
        <v>23</v>
      </c>
      <c r="N433" s="11">
        <f>L433/E433*100</f>
        <v>5.6995833848946091</v>
      </c>
      <c r="O433" s="12" t="str">
        <f>IF(N433&lt;10,"Low",IF(N433&lt;20,"Med","High"))</f>
        <v>Low</v>
      </c>
      <c r="P433" s="12">
        <f>sales*discount</f>
        <v>426.67680000000001</v>
      </c>
      <c r="Q433" s="12">
        <f>sales-Discount_Values</f>
        <v>543.04320000000007</v>
      </c>
      <c r="R433" s="12">
        <f>DATEDIF(order_date,delivery_date,"D")</f>
        <v>1</v>
      </c>
      <c r="S433" s="12"/>
    </row>
    <row r="434" spans="1:19" ht="14.25" customHeight="1" x14ac:dyDescent="0.35">
      <c r="A434" s="2" t="s">
        <v>2366</v>
      </c>
      <c r="B434" s="2">
        <v>102333</v>
      </c>
      <c r="C434" s="2" t="s">
        <v>25</v>
      </c>
      <c r="D434" s="2" t="s">
        <v>20</v>
      </c>
      <c r="E434" s="2">
        <v>2466.17</v>
      </c>
      <c r="F434" s="2">
        <v>0.18</v>
      </c>
      <c r="G434" s="2">
        <v>6</v>
      </c>
      <c r="H434" s="3">
        <v>45217</v>
      </c>
      <c r="I434" s="3">
        <v>45219</v>
      </c>
      <c r="J434" s="2" t="s">
        <v>15</v>
      </c>
      <c r="K434" s="2" t="s">
        <v>22</v>
      </c>
      <c r="L434" s="2">
        <v>140.6</v>
      </c>
      <c r="M434" s="2" t="s">
        <v>23</v>
      </c>
      <c r="N434" s="11">
        <f>L434/E434*100</f>
        <v>5.7011479338407325</v>
      </c>
      <c r="O434" s="12" t="str">
        <f>IF(N434&lt;10,"Low",IF(N434&lt;20,"Med","High"))</f>
        <v>Low</v>
      </c>
      <c r="P434" s="12">
        <f>sales*discount</f>
        <v>443.91059999999999</v>
      </c>
      <c r="Q434" s="12">
        <f>sales-Discount_Values</f>
        <v>2022.2594000000001</v>
      </c>
      <c r="R434" s="12">
        <f>DATEDIF(order_date,delivery_date,"D")</f>
        <v>2</v>
      </c>
      <c r="S434" s="12"/>
    </row>
    <row r="435" spans="1:19" ht="14.25" customHeight="1" x14ac:dyDescent="0.35">
      <c r="A435" s="2" t="s">
        <v>4995</v>
      </c>
      <c r="B435" s="2">
        <v>104962</v>
      </c>
      <c r="C435" s="2" t="s">
        <v>41</v>
      </c>
      <c r="D435" s="2" t="s">
        <v>20</v>
      </c>
      <c r="E435" s="2">
        <v>1474.29</v>
      </c>
      <c r="F435" s="2">
        <v>0.44</v>
      </c>
      <c r="G435" s="2">
        <v>4</v>
      </c>
      <c r="H435" s="3">
        <v>45427</v>
      </c>
      <c r="I435" s="3">
        <v>45429</v>
      </c>
      <c r="J435" s="2" t="s">
        <v>31</v>
      </c>
      <c r="K435" s="2" t="s">
        <v>16</v>
      </c>
      <c r="L435" s="2">
        <v>84.07</v>
      </c>
      <c r="M435" s="2" t="s">
        <v>23</v>
      </c>
      <c r="N435" s="11">
        <f>L435/E435*100</f>
        <v>5.7024059038588062</v>
      </c>
      <c r="O435" s="12" t="str">
        <f>IF(N435&lt;10,"Low",IF(N435&lt;20,"Med","High"))</f>
        <v>Low</v>
      </c>
      <c r="P435" s="12">
        <f>sales*discount</f>
        <v>648.68759999999997</v>
      </c>
      <c r="Q435" s="12">
        <f>sales-Discount_Values</f>
        <v>825.60239999999999</v>
      </c>
      <c r="R435" s="12">
        <f>DATEDIF(order_date,delivery_date,"D")</f>
        <v>2</v>
      </c>
      <c r="S435" s="12"/>
    </row>
    <row r="436" spans="1:19" ht="14.25" customHeight="1" x14ac:dyDescent="0.35">
      <c r="A436" s="2" t="s">
        <v>14942</v>
      </c>
      <c r="B436" s="2">
        <v>114909</v>
      </c>
      <c r="C436" s="2" t="s">
        <v>25</v>
      </c>
      <c r="D436" s="2" t="s">
        <v>33</v>
      </c>
      <c r="E436" s="2">
        <v>2129.83</v>
      </c>
      <c r="F436" s="2">
        <v>0.11</v>
      </c>
      <c r="G436" s="2">
        <v>5</v>
      </c>
      <c r="H436" s="3">
        <v>45061</v>
      </c>
      <c r="I436" s="3">
        <v>45068</v>
      </c>
      <c r="J436" s="2" t="s">
        <v>15</v>
      </c>
      <c r="K436" s="2" t="s">
        <v>22</v>
      </c>
      <c r="L436" s="2">
        <v>121.51</v>
      </c>
      <c r="M436" s="2" t="s">
        <v>48</v>
      </c>
      <c r="N436" s="11">
        <f>L436/E436*100</f>
        <v>5.7051501763051515</v>
      </c>
      <c r="O436" s="12" t="str">
        <f>IF(N436&lt;10,"Low",IF(N436&lt;20,"Med","High"))</f>
        <v>Low</v>
      </c>
      <c r="P436" s="12">
        <f>sales*discount</f>
        <v>234.28129999999999</v>
      </c>
      <c r="Q436" s="12">
        <f>sales-Discount_Values</f>
        <v>1895.5486999999998</v>
      </c>
      <c r="R436" s="12">
        <f>DATEDIF(order_date,delivery_date,"D")</f>
        <v>7</v>
      </c>
      <c r="S436" s="12"/>
    </row>
    <row r="437" spans="1:19" ht="14.25" customHeight="1" x14ac:dyDescent="0.35">
      <c r="A437" s="2" t="s">
        <v>14580</v>
      </c>
      <c r="B437" s="2">
        <v>114547</v>
      </c>
      <c r="C437" s="2" t="s">
        <v>41</v>
      </c>
      <c r="D437" s="2" t="s">
        <v>14</v>
      </c>
      <c r="E437" s="2">
        <v>3136.59</v>
      </c>
      <c r="F437" s="2">
        <v>0.14000000000000001</v>
      </c>
      <c r="G437" s="2">
        <v>1</v>
      </c>
      <c r="H437" s="3">
        <v>45363</v>
      </c>
      <c r="I437" s="3">
        <v>45368</v>
      </c>
      <c r="J437" s="2" t="s">
        <v>21</v>
      </c>
      <c r="K437" s="2" t="s">
        <v>22</v>
      </c>
      <c r="L437" s="2">
        <v>178.98</v>
      </c>
      <c r="M437" s="2" t="s">
        <v>34</v>
      </c>
      <c r="N437" s="11">
        <f>L437/E437*100</f>
        <v>5.7061968570964003</v>
      </c>
      <c r="O437" s="12" t="str">
        <f>IF(N437&lt;10,"Low",IF(N437&lt;20,"Med","High"))</f>
        <v>Low</v>
      </c>
      <c r="P437" s="12">
        <f>sales*discount</f>
        <v>439.12260000000003</v>
      </c>
      <c r="Q437" s="12">
        <f>sales-Discount_Values</f>
        <v>2697.4674</v>
      </c>
      <c r="R437" s="12">
        <f>DATEDIF(order_date,delivery_date,"D")</f>
        <v>5</v>
      </c>
      <c r="S437" s="12"/>
    </row>
    <row r="438" spans="1:19" ht="14.25" customHeight="1" x14ac:dyDescent="0.35">
      <c r="A438" s="2" t="s">
        <v>13104</v>
      </c>
      <c r="B438" s="2">
        <v>113071</v>
      </c>
      <c r="C438" s="2" t="s">
        <v>13</v>
      </c>
      <c r="D438" s="2" t="s">
        <v>33</v>
      </c>
      <c r="E438" s="2">
        <v>3397.52</v>
      </c>
      <c r="F438" s="2">
        <v>0.42</v>
      </c>
      <c r="G438" s="2">
        <v>2</v>
      </c>
      <c r="H438" s="3">
        <v>45010</v>
      </c>
      <c r="I438" s="3">
        <v>45011</v>
      </c>
      <c r="J438" s="2" t="s">
        <v>21</v>
      </c>
      <c r="K438" s="2" t="s">
        <v>27</v>
      </c>
      <c r="L438" s="2">
        <v>194.08</v>
      </c>
      <c r="M438" s="2" t="s">
        <v>23</v>
      </c>
      <c r="N438" s="11">
        <f>L438/E438*100</f>
        <v>5.7124019873319369</v>
      </c>
      <c r="O438" s="12" t="str">
        <f>IF(N438&lt;10,"Low",IF(N438&lt;20,"Med","High"))</f>
        <v>Low</v>
      </c>
      <c r="P438" s="12">
        <f>sales*discount</f>
        <v>1426.9584</v>
      </c>
      <c r="Q438" s="12">
        <f>sales-Discount_Values</f>
        <v>1970.5616</v>
      </c>
      <c r="R438" s="12">
        <f>DATEDIF(order_date,delivery_date,"D")</f>
        <v>1</v>
      </c>
      <c r="S438" s="12"/>
    </row>
    <row r="439" spans="1:19" ht="14.25" customHeight="1" x14ac:dyDescent="0.35">
      <c r="A439" s="2" t="s">
        <v>3596</v>
      </c>
      <c r="B439" s="2">
        <v>103563</v>
      </c>
      <c r="C439" s="2" t="s">
        <v>19</v>
      </c>
      <c r="D439" s="2" t="s">
        <v>14</v>
      </c>
      <c r="E439" s="2">
        <v>1551.35</v>
      </c>
      <c r="F439" s="2">
        <v>0.4</v>
      </c>
      <c r="G439" s="2">
        <v>1</v>
      </c>
      <c r="H439" s="3">
        <v>45141</v>
      </c>
      <c r="I439" s="3">
        <v>45145</v>
      </c>
      <c r="J439" s="2" t="s">
        <v>15</v>
      </c>
      <c r="K439" s="2" t="s">
        <v>27</v>
      </c>
      <c r="L439" s="2">
        <v>88.64</v>
      </c>
      <c r="M439" s="2" t="s">
        <v>28</v>
      </c>
      <c r="N439" s="11">
        <f>L439/E439*100</f>
        <v>5.713733200116029</v>
      </c>
      <c r="O439" s="12" t="str">
        <f>IF(N439&lt;10,"Low",IF(N439&lt;20,"Med","High"))</f>
        <v>Low</v>
      </c>
      <c r="P439" s="12">
        <f>sales*discount</f>
        <v>620.54</v>
      </c>
      <c r="Q439" s="12">
        <f>sales-Discount_Values</f>
        <v>930.81</v>
      </c>
      <c r="R439" s="12">
        <f>DATEDIF(order_date,delivery_date,"D")</f>
        <v>4</v>
      </c>
      <c r="S439" s="12"/>
    </row>
    <row r="440" spans="1:19" ht="14.25" customHeight="1" x14ac:dyDescent="0.35">
      <c r="A440" s="2" t="s">
        <v>3318</v>
      </c>
      <c r="B440" s="2">
        <v>103285</v>
      </c>
      <c r="C440" s="2" t="s">
        <v>19</v>
      </c>
      <c r="D440" s="2" t="s">
        <v>26</v>
      </c>
      <c r="E440" s="2">
        <v>170.11</v>
      </c>
      <c r="F440" s="2">
        <v>0.23</v>
      </c>
      <c r="G440" s="2">
        <v>8</v>
      </c>
      <c r="H440" s="3">
        <v>45562</v>
      </c>
      <c r="I440" s="3">
        <v>45563</v>
      </c>
      <c r="J440" s="2" t="s">
        <v>21</v>
      </c>
      <c r="K440" s="2" t="s">
        <v>27</v>
      </c>
      <c r="L440" s="2">
        <v>9.7200000000000006</v>
      </c>
      <c r="M440" s="2" t="s">
        <v>39</v>
      </c>
      <c r="N440" s="11">
        <f>L440/E440*100</f>
        <v>5.7139497971900539</v>
      </c>
      <c r="O440" s="12" t="str">
        <f>IF(N440&lt;10,"Low",IF(N440&lt;20,"Med","High"))</f>
        <v>Low</v>
      </c>
      <c r="P440" s="12">
        <f>sales*discount</f>
        <v>39.125300000000003</v>
      </c>
      <c r="Q440" s="12">
        <f>sales-Discount_Values</f>
        <v>130.9847</v>
      </c>
      <c r="R440" s="12">
        <f>DATEDIF(order_date,delivery_date,"D")</f>
        <v>1</v>
      </c>
      <c r="S440" s="12"/>
    </row>
    <row r="441" spans="1:19" ht="14.25" customHeight="1" x14ac:dyDescent="0.35">
      <c r="A441" s="2" t="s">
        <v>6461</v>
      </c>
      <c r="B441" s="2">
        <v>106428</v>
      </c>
      <c r="C441" s="2" t="s">
        <v>13</v>
      </c>
      <c r="D441" s="2" t="s">
        <v>36</v>
      </c>
      <c r="E441" s="2">
        <v>2642.35</v>
      </c>
      <c r="F441" s="2">
        <v>0.37</v>
      </c>
      <c r="G441" s="2">
        <v>9</v>
      </c>
      <c r="H441" s="3">
        <v>45489</v>
      </c>
      <c r="I441" s="3">
        <v>45492</v>
      </c>
      <c r="J441" s="2" t="s">
        <v>15</v>
      </c>
      <c r="K441" s="2" t="s">
        <v>22</v>
      </c>
      <c r="L441" s="2">
        <v>151.01</v>
      </c>
      <c r="M441" s="2" t="s">
        <v>23</v>
      </c>
      <c r="N441" s="11">
        <f>L441/E441*100</f>
        <v>5.7149885518572479</v>
      </c>
      <c r="O441" s="12" t="str">
        <f>IF(N441&lt;10,"Low",IF(N441&lt;20,"Med","High"))</f>
        <v>Low</v>
      </c>
      <c r="P441" s="12">
        <f>sales*discount</f>
        <v>977.66949999999997</v>
      </c>
      <c r="Q441" s="12">
        <f>sales-Discount_Values</f>
        <v>1664.6804999999999</v>
      </c>
      <c r="R441" s="12">
        <f>DATEDIF(order_date,delivery_date,"D")</f>
        <v>3</v>
      </c>
      <c r="S441" s="12"/>
    </row>
    <row r="442" spans="1:19" ht="14.25" customHeight="1" x14ac:dyDescent="0.35">
      <c r="A442" s="2" t="s">
        <v>6137</v>
      </c>
      <c r="B442" s="2">
        <v>106104</v>
      </c>
      <c r="C442" s="2" t="s">
        <v>19</v>
      </c>
      <c r="D442" s="2" t="s">
        <v>33</v>
      </c>
      <c r="E442" s="2">
        <v>2622.94</v>
      </c>
      <c r="F442" s="2">
        <v>0.08</v>
      </c>
      <c r="G442" s="2">
        <v>5</v>
      </c>
      <c r="H442" s="3">
        <v>45212</v>
      </c>
      <c r="I442" s="3">
        <v>45213</v>
      </c>
      <c r="J442" s="2" t="s">
        <v>21</v>
      </c>
      <c r="K442" s="2" t="s">
        <v>27</v>
      </c>
      <c r="L442" s="2">
        <v>149.99</v>
      </c>
      <c r="M442" s="2" t="s">
        <v>39</v>
      </c>
      <c r="N442" s="11">
        <f>L442/E442*100</f>
        <v>5.7183923383683961</v>
      </c>
      <c r="O442" s="12" t="str">
        <f>IF(N442&lt;10,"Low",IF(N442&lt;20,"Med","High"))</f>
        <v>Low</v>
      </c>
      <c r="P442" s="12">
        <f>sales*discount</f>
        <v>209.83520000000001</v>
      </c>
      <c r="Q442" s="12">
        <f>sales-Discount_Values</f>
        <v>2413.1048000000001</v>
      </c>
      <c r="R442" s="12">
        <f>DATEDIF(order_date,delivery_date,"D")</f>
        <v>1</v>
      </c>
      <c r="S442" s="12"/>
    </row>
    <row r="443" spans="1:19" ht="14.25" customHeight="1" x14ac:dyDescent="0.35">
      <c r="A443" s="2" t="s">
        <v>6365</v>
      </c>
      <c r="B443" s="2">
        <v>106332</v>
      </c>
      <c r="C443" s="2" t="s">
        <v>19</v>
      </c>
      <c r="D443" s="2" t="s">
        <v>26</v>
      </c>
      <c r="E443" s="2">
        <v>2974.18</v>
      </c>
      <c r="F443" s="2">
        <v>0</v>
      </c>
      <c r="G443" s="2">
        <v>1</v>
      </c>
      <c r="H443" s="3">
        <v>45155</v>
      </c>
      <c r="I443" s="3">
        <v>45156</v>
      </c>
      <c r="J443" s="2" t="s">
        <v>31</v>
      </c>
      <c r="K443" s="2" t="s">
        <v>27</v>
      </c>
      <c r="L443" s="2">
        <v>170.11</v>
      </c>
      <c r="M443" s="2" t="s">
        <v>28</v>
      </c>
      <c r="N443" s="11">
        <f>L443/E443*100</f>
        <v>5.7195596769529757</v>
      </c>
      <c r="O443" s="12" t="str">
        <f>IF(N443&lt;10,"Low",IF(N443&lt;20,"Med","High"))</f>
        <v>Low</v>
      </c>
      <c r="P443" s="12">
        <f>sales*discount</f>
        <v>0</v>
      </c>
      <c r="Q443" s="12">
        <f>sales-Discount_Values</f>
        <v>2974.18</v>
      </c>
      <c r="R443" s="12">
        <f>DATEDIF(order_date,delivery_date,"D")</f>
        <v>1</v>
      </c>
      <c r="S443" s="12"/>
    </row>
    <row r="444" spans="1:19" ht="14.25" customHeight="1" x14ac:dyDescent="0.35">
      <c r="A444" s="2" t="s">
        <v>10350</v>
      </c>
      <c r="B444" s="2">
        <v>110317</v>
      </c>
      <c r="C444" s="2" t="s">
        <v>19</v>
      </c>
      <c r="D444" s="2" t="s">
        <v>36</v>
      </c>
      <c r="E444" s="2">
        <v>3493.45</v>
      </c>
      <c r="F444" s="2">
        <v>0.42</v>
      </c>
      <c r="G444" s="2">
        <v>6</v>
      </c>
      <c r="H444" s="3">
        <v>45321</v>
      </c>
      <c r="I444" s="3">
        <v>45324</v>
      </c>
      <c r="J444" s="2" t="s">
        <v>15</v>
      </c>
      <c r="K444" s="2" t="s">
        <v>16</v>
      </c>
      <c r="L444" s="2">
        <v>199.81</v>
      </c>
      <c r="M444" s="2" t="s">
        <v>28</v>
      </c>
      <c r="N444" s="11">
        <f>L444/E444*100</f>
        <v>5.7195608925274444</v>
      </c>
      <c r="O444" s="12" t="str">
        <f>IF(N444&lt;10,"Low",IF(N444&lt;20,"Med","High"))</f>
        <v>Low</v>
      </c>
      <c r="P444" s="12">
        <f>sales*discount</f>
        <v>1467.2489999999998</v>
      </c>
      <c r="Q444" s="12">
        <f>sales-Discount_Values</f>
        <v>2026.201</v>
      </c>
      <c r="R444" s="12">
        <f>DATEDIF(order_date,delivery_date,"D")</f>
        <v>3</v>
      </c>
      <c r="S444" s="12"/>
    </row>
    <row r="445" spans="1:19" ht="14.25" customHeight="1" x14ac:dyDescent="0.35">
      <c r="A445" s="2" t="s">
        <v>6713</v>
      </c>
      <c r="B445" s="2">
        <v>106680</v>
      </c>
      <c r="C445" s="2" t="s">
        <v>19</v>
      </c>
      <c r="D445" s="2" t="s">
        <v>26</v>
      </c>
      <c r="E445" s="2">
        <v>3061.88</v>
      </c>
      <c r="F445" s="2">
        <v>0.44</v>
      </c>
      <c r="G445" s="2">
        <v>8</v>
      </c>
      <c r="H445" s="3">
        <v>45120</v>
      </c>
      <c r="I445" s="3">
        <v>45125</v>
      </c>
      <c r="J445" s="2" t="s">
        <v>21</v>
      </c>
      <c r="K445" s="2" t="s">
        <v>16</v>
      </c>
      <c r="L445" s="2">
        <v>175.16</v>
      </c>
      <c r="M445" s="2" t="s">
        <v>17</v>
      </c>
      <c r="N445" s="11">
        <f>L445/E445*100</f>
        <v>5.7206683475511779</v>
      </c>
      <c r="O445" s="12" t="str">
        <f>IF(N445&lt;10,"Low",IF(N445&lt;20,"Med","High"))</f>
        <v>Low</v>
      </c>
      <c r="P445" s="12">
        <f>sales*discount</f>
        <v>1347.2272</v>
      </c>
      <c r="Q445" s="12">
        <f>sales-Discount_Values</f>
        <v>1714.6528000000001</v>
      </c>
      <c r="R445" s="12">
        <f>DATEDIF(order_date,delivery_date,"D")</f>
        <v>5</v>
      </c>
      <c r="S445" s="12"/>
    </row>
    <row r="446" spans="1:19" ht="14.25" customHeight="1" x14ac:dyDescent="0.35">
      <c r="A446" s="2" t="s">
        <v>8420</v>
      </c>
      <c r="B446" s="2">
        <v>108387</v>
      </c>
      <c r="C446" s="2" t="s">
        <v>13</v>
      </c>
      <c r="D446" s="2" t="s">
        <v>36</v>
      </c>
      <c r="E446" s="2">
        <v>4204.58</v>
      </c>
      <c r="F446" s="2">
        <v>0.26</v>
      </c>
      <c r="G446" s="2">
        <v>5</v>
      </c>
      <c r="H446" s="3">
        <v>45354</v>
      </c>
      <c r="I446" s="3">
        <v>45356</v>
      </c>
      <c r="J446" s="2" t="s">
        <v>21</v>
      </c>
      <c r="K446" s="2" t="s">
        <v>16</v>
      </c>
      <c r="L446" s="2">
        <v>240.56</v>
      </c>
      <c r="M446" s="2" t="s">
        <v>48</v>
      </c>
      <c r="N446" s="11">
        <f>L446/E446*100</f>
        <v>5.7213800189317361</v>
      </c>
      <c r="O446" s="12" t="str">
        <f>IF(N446&lt;10,"Low",IF(N446&lt;20,"Med","High"))</f>
        <v>Low</v>
      </c>
      <c r="P446" s="12">
        <f>sales*discount</f>
        <v>1093.1908000000001</v>
      </c>
      <c r="Q446" s="12">
        <f>sales-Discount_Values</f>
        <v>3111.3891999999996</v>
      </c>
      <c r="R446" s="12">
        <f>DATEDIF(order_date,delivery_date,"D")</f>
        <v>2</v>
      </c>
      <c r="S446" s="12"/>
    </row>
    <row r="447" spans="1:19" ht="14.25" customHeight="1" x14ac:dyDescent="0.35">
      <c r="A447" s="2" t="s">
        <v>939</v>
      </c>
      <c r="B447" s="2">
        <v>100906</v>
      </c>
      <c r="C447" s="2" t="s">
        <v>41</v>
      </c>
      <c r="D447" s="2" t="s">
        <v>36</v>
      </c>
      <c r="E447" s="2">
        <v>4802.3100000000004</v>
      </c>
      <c r="F447" s="2">
        <v>0.19</v>
      </c>
      <c r="G447" s="2">
        <v>5</v>
      </c>
      <c r="H447" s="3">
        <v>45080</v>
      </c>
      <c r="I447" s="3">
        <v>45081</v>
      </c>
      <c r="J447" s="2" t="s">
        <v>21</v>
      </c>
      <c r="K447" s="2" t="s">
        <v>16</v>
      </c>
      <c r="L447" s="2">
        <v>274.77</v>
      </c>
      <c r="M447" s="2" t="s">
        <v>48</v>
      </c>
      <c r="N447" s="11">
        <f>L447/E447*100</f>
        <v>5.7216214696677214</v>
      </c>
      <c r="O447" s="12" t="str">
        <f>IF(N447&lt;10,"Low",IF(N447&lt;20,"Med","High"))</f>
        <v>Low</v>
      </c>
      <c r="P447" s="12">
        <f>sales*discount</f>
        <v>912.4389000000001</v>
      </c>
      <c r="Q447" s="12">
        <f>sales-Discount_Values</f>
        <v>3889.8711000000003</v>
      </c>
      <c r="R447" s="12">
        <f>DATEDIF(order_date,delivery_date,"D")</f>
        <v>1</v>
      </c>
      <c r="S447" s="12"/>
    </row>
    <row r="448" spans="1:19" ht="14.25" customHeight="1" x14ac:dyDescent="0.35">
      <c r="A448" s="2" t="s">
        <v>6856</v>
      </c>
      <c r="B448" s="2">
        <v>106823</v>
      </c>
      <c r="C448" s="2" t="s">
        <v>13</v>
      </c>
      <c r="D448" s="2" t="s">
        <v>14</v>
      </c>
      <c r="E448" s="2">
        <v>2379.0100000000002</v>
      </c>
      <c r="F448" s="2">
        <v>0.04</v>
      </c>
      <c r="G448" s="2">
        <v>9</v>
      </c>
      <c r="H448" s="3">
        <v>45617</v>
      </c>
      <c r="I448" s="3">
        <v>45622</v>
      </c>
      <c r="J448" s="2" t="s">
        <v>15</v>
      </c>
      <c r="K448" s="2" t="s">
        <v>27</v>
      </c>
      <c r="L448" s="2">
        <v>136.19</v>
      </c>
      <c r="M448" s="2" t="s">
        <v>28</v>
      </c>
      <c r="N448" s="11">
        <f>L448/E448*100</f>
        <v>5.724650169608366</v>
      </c>
      <c r="O448" s="12" t="str">
        <f>IF(N448&lt;10,"Low",IF(N448&lt;20,"Med","High"))</f>
        <v>Low</v>
      </c>
      <c r="P448" s="12">
        <f>sales*discount</f>
        <v>95.16040000000001</v>
      </c>
      <c r="Q448" s="12">
        <f>sales-Discount_Values</f>
        <v>2283.8496</v>
      </c>
      <c r="R448" s="12">
        <f>DATEDIF(order_date,delivery_date,"D")</f>
        <v>5</v>
      </c>
      <c r="S448" s="12"/>
    </row>
    <row r="449" spans="1:19" ht="14.25" customHeight="1" x14ac:dyDescent="0.35">
      <c r="A449" s="2" t="s">
        <v>10558</v>
      </c>
      <c r="B449" s="2">
        <v>110525</v>
      </c>
      <c r="C449" s="2" t="s">
        <v>19</v>
      </c>
      <c r="D449" s="2" t="s">
        <v>20</v>
      </c>
      <c r="E449" s="2">
        <v>3384.99</v>
      </c>
      <c r="F449" s="2">
        <v>0.01</v>
      </c>
      <c r="G449" s="2">
        <v>9</v>
      </c>
      <c r="H449" s="3">
        <v>45176</v>
      </c>
      <c r="I449" s="3">
        <v>45178</v>
      </c>
      <c r="J449" s="2" t="s">
        <v>15</v>
      </c>
      <c r="K449" s="2" t="s">
        <v>16</v>
      </c>
      <c r="L449" s="2">
        <v>193.8</v>
      </c>
      <c r="M449" s="2" t="s">
        <v>28</v>
      </c>
      <c r="N449" s="11">
        <f>L449/E449*100</f>
        <v>5.7252754070174516</v>
      </c>
      <c r="O449" s="12" t="str">
        <f>IF(N449&lt;10,"Low",IF(N449&lt;20,"Med","High"))</f>
        <v>Low</v>
      </c>
      <c r="P449" s="12">
        <f>sales*discount</f>
        <v>33.849899999999998</v>
      </c>
      <c r="Q449" s="12">
        <f>sales-Discount_Values</f>
        <v>3351.1400999999996</v>
      </c>
      <c r="R449" s="12">
        <f>DATEDIF(order_date,delivery_date,"D")</f>
        <v>2</v>
      </c>
      <c r="S449" s="12"/>
    </row>
    <row r="450" spans="1:19" ht="14.25" customHeight="1" x14ac:dyDescent="0.35">
      <c r="A450" s="2" t="s">
        <v>5648</v>
      </c>
      <c r="B450" s="2">
        <v>105615</v>
      </c>
      <c r="C450" s="2" t="s">
        <v>41</v>
      </c>
      <c r="D450" s="2" t="s">
        <v>36</v>
      </c>
      <c r="E450" s="2">
        <v>1764.94</v>
      </c>
      <c r="F450" s="2">
        <v>0.32</v>
      </c>
      <c r="G450" s="2">
        <v>1</v>
      </c>
      <c r="H450" s="3">
        <v>45123</v>
      </c>
      <c r="I450" s="3">
        <v>45127</v>
      </c>
      <c r="J450" s="2" t="s">
        <v>21</v>
      </c>
      <c r="K450" s="2" t="s">
        <v>16</v>
      </c>
      <c r="L450" s="2">
        <v>101.08</v>
      </c>
      <c r="M450" s="2" t="s">
        <v>39</v>
      </c>
      <c r="N450" s="11">
        <f>L450/E450*100</f>
        <v>5.7271068704885151</v>
      </c>
      <c r="O450" s="12" t="str">
        <f>IF(N450&lt;10,"Low",IF(N450&lt;20,"Med","High"))</f>
        <v>Low</v>
      </c>
      <c r="P450" s="12">
        <f>sales*discount</f>
        <v>564.7808</v>
      </c>
      <c r="Q450" s="12">
        <f>sales-Discount_Values</f>
        <v>1200.1592000000001</v>
      </c>
      <c r="R450" s="12">
        <f>DATEDIF(order_date,delivery_date,"D")</f>
        <v>4</v>
      </c>
      <c r="S450" s="12"/>
    </row>
    <row r="451" spans="1:19" ht="14.25" customHeight="1" x14ac:dyDescent="0.35">
      <c r="A451" s="2" t="s">
        <v>5479</v>
      </c>
      <c r="B451" s="2">
        <v>105446</v>
      </c>
      <c r="C451" s="2" t="s">
        <v>19</v>
      </c>
      <c r="D451" s="2" t="s">
        <v>26</v>
      </c>
      <c r="E451" s="2">
        <v>1068.93</v>
      </c>
      <c r="F451" s="2">
        <v>0.22</v>
      </c>
      <c r="G451" s="2">
        <v>2</v>
      </c>
      <c r="H451" s="3">
        <v>44963</v>
      </c>
      <c r="I451" s="3">
        <v>44966</v>
      </c>
      <c r="J451" s="2" t="s">
        <v>21</v>
      </c>
      <c r="K451" s="2" t="s">
        <v>22</v>
      </c>
      <c r="L451" s="2">
        <v>61.24</v>
      </c>
      <c r="M451" s="2" t="s">
        <v>34</v>
      </c>
      <c r="N451" s="11">
        <f>L451/E451*100</f>
        <v>5.7290935795608693</v>
      </c>
      <c r="O451" s="12" t="str">
        <f>IF(N451&lt;10,"Low",IF(N451&lt;20,"Med","High"))</f>
        <v>Low</v>
      </c>
      <c r="P451" s="12">
        <f>sales*discount</f>
        <v>235.16460000000001</v>
      </c>
      <c r="Q451" s="12">
        <f>sales-Discount_Values</f>
        <v>833.7654</v>
      </c>
      <c r="R451" s="12">
        <f>DATEDIF(order_date,delivery_date,"D")</f>
        <v>3</v>
      </c>
      <c r="S451" s="12"/>
    </row>
    <row r="452" spans="1:19" ht="14.25" customHeight="1" x14ac:dyDescent="0.35">
      <c r="A452" s="2" t="s">
        <v>3210</v>
      </c>
      <c r="B452" s="2">
        <v>103177</v>
      </c>
      <c r="C452" s="2" t="s">
        <v>25</v>
      </c>
      <c r="D452" s="2" t="s">
        <v>26</v>
      </c>
      <c r="E452" s="2">
        <v>3674.62</v>
      </c>
      <c r="F452" s="2">
        <v>0.12</v>
      </c>
      <c r="G452" s="2">
        <v>1</v>
      </c>
      <c r="H452" s="3">
        <v>45277</v>
      </c>
      <c r="I452" s="3">
        <v>45283</v>
      </c>
      <c r="J452" s="2" t="s">
        <v>21</v>
      </c>
      <c r="K452" s="2" t="s">
        <v>27</v>
      </c>
      <c r="L452" s="2">
        <v>210.69</v>
      </c>
      <c r="M452" s="2" t="s">
        <v>23</v>
      </c>
      <c r="N452" s="11">
        <f>L452/E452*100</f>
        <v>5.7336540921238122</v>
      </c>
      <c r="O452" s="12" t="str">
        <f>IF(N452&lt;10,"Low",IF(N452&lt;20,"Med","High"))</f>
        <v>Low</v>
      </c>
      <c r="P452" s="12">
        <f>sales*discount</f>
        <v>440.95439999999996</v>
      </c>
      <c r="Q452" s="12">
        <f>sales-Discount_Values</f>
        <v>3233.6655999999998</v>
      </c>
      <c r="R452" s="12">
        <f>DATEDIF(order_date,delivery_date,"D")</f>
        <v>6</v>
      </c>
      <c r="S452" s="12"/>
    </row>
    <row r="453" spans="1:19" ht="14.25" customHeight="1" x14ac:dyDescent="0.35">
      <c r="A453" s="2" t="s">
        <v>15368</v>
      </c>
      <c r="B453" s="2">
        <v>115335</v>
      </c>
      <c r="C453" s="2" t="s">
        <v>41</v>
      </c>
      <c r="D453" s="2" t="s">
        <v>14</v>
      </c>
      <c r="E453" s="2">
        <v>3652.31</v>
      </c>
      <c r="F453" s="2">
        <v>0.49</v>
      </c>
      <c r="G453" s="2">
        <v>3</v>
      </c>
      <c r="H453" s="3">
        <v>45254</v>
      </c>
      <c r="I453" s="3">
        <v>45259</v>
      </c>
      <c r="J453" s="2" t="s">
        <v>21</v>
      </c>
      <c r="K453" s="2" t="s">
        <v>22</v>
      </c>
      <c r="L453" s="2">
        <v>209.43</v>
      </c>
      <c r="M453" s="2" t="s">
        <v>39</v>
      </c>
      <c r="N453" s="11">
        <f>L453/E453*100</f>
        <v>5.7341791907039656</v>
      </c>
      <c r="O453" s="12" t="str">
        <f>IF(N453&lt;10,"Low",IF(N453&lt;20,"Med","High"))</f>
        <v>Low</v>
      </c>
      <c r="P453" s="12">
        <f>sales*discount</f>
        <v>1789.6318999999999</v>
      </c>
      <c r="Q453" s="12">
        <f>sales-Discount_Values</f>
        <v>1862.6781000000001</v>
      </c>
      <c r="R453" s="12">
        <f>DATEDIF(order_date,delivery_date,"D")</f>
        <v>5</v>
      </c>
      <c r="S453" s="12"/>
    </row>
    <row r="454" spans="1:19" ht="14.25" customHeight="1" x14ac:dyDescent="0.35">
      <c r="A454" s="2" t="s">
        <v>2253</v>
      </c>
      <c r="B454" s="2">
        <v>102220</v>
      </c>
      <c r="C454" s="2" t="s">
        <v>19</v>
      </c>
      <c r="D454" s="2" t="s">
        <v>36</v>
      </c>
      <c r="E454" s="2">
        <v>2942.32</v>
      </c>
      <c r="F454" s="2">
        <v>0.02</v>
      </c>
      <c r="G454" s="2">
        <v>9</v>
      </c>
      <c r="H454" s="3">
        <v>45001</v>
      </c>
      <c r="I454" s="3">
        <v>45007</v>
      </c>
      <c r="J454" s="2" t="s">
        <v>31</v>
      </c>
      <c r="K454" s="2" t="s">
        <v>16</v>
      </c>
      <c r="L454" s="2">
        <v>168.72</v>
      </c>
      <c r="M454" s="2" t="s">
        <v>28</v>
      </c>
      <c r="N454" s="11">
        <f>L454/E454*100</f>
        <v>5.7342505233965033</v>
      </c>
      <c r="O454" s="12" t="str">
        <f>IF(N454&lt;10,"Low",IF(N454&lt;20,"Med","High"))</f>
        <v>Low</v>
      </c>
      <c r="P454" s="12">
        <f>sales*discount</f>
        <v>58.846400000000003</v>
      </c>
      <c r="Q454" s="12">
        <f>sales-Discount_Values</f>
        <v>2883.4736000000003</v>
      </c>
      <c r="R454" s="12">
        <f>DATEDIF(order_date,delivery_date,"D")</f>
        <v>6</v>
      </c>
      <c r="S454" s="12"/>
    </row>
    <row r="455" spans="1:19" ht="14.25" customHeight="1" x14ac:dyDescent="0.35">
      <c r="A455" s="2" t="s">
        <v>8097</v>
      </c>
      <c r="B455" s="2">
        <v>108064</v>
      </c>
      <c r="C455" s="2" t="s">
        <v>41</v>
      </c>
      <c r="D455" s="2" t="s">
        <v>20</v>
      </c>
      <c r="E455" s="2">
        <v>4463.37</v>
      </c>
      <c r="F455" s="2">
        <v>0.08</v>
      </c>
      <c r="G455" s="2">
        <v>5</v>
      </c>
      <c r="H455" s="3">
        <v>45471</v>
      </c>
      <c r="I455" s="3">
        <v>45476</v>
      </c>
      <c r="J455" s="2" t="s">
        <v>31</v>
      </c>
      <c r="K455" s="2" t="s">
        <v>22</v>
      </c>
      <c r="L455" s="2">
        <v>255.96</v>
      </c>
      <c r="M455" s="2" t="s">
        <v>34</v>
      </c>
      <c r="N455" s="11">
        <f>L455/E455*100</f>
        <v>5.7346802976226483</v>
      </c>
      <c r="O455" s="12" t="str">
        <f>IF(N455&lt;10,"Low",IF(N455&lt;20,"Med","High"))</f>
        <v>Low</v>
      </c>
      <c r="P455" s="12">
        <f>sales*discount</f>
        <v>357.06959999999998</v>
      </c>
      <c r="Q455" s="12">
        <f>sales-Discount_Values</f>
        <v>4106.3004000000001</v>
      </c>
      <c r="R455" s="12">
        <f>DATEDIF(order_date,delivery_date,"D")</f>
        <v>5</v>
      </c>
      <c r="S455" s="12"/>
    </row>
    <row r="456" spans="1:19" ht="14.25" customHeight="1" x14ac:dyDescent="0.35">
      <c r="A456" s="2" t="s">
        <v>10246</v>
      </c>
      <c r="B456" s="2">
        <v>110213</v>
      </c>
      <c r="C456" s="2" t="s">
        <v>25</v>
      </c>
      <c r="D456" s="2" t="s">
        <v>33</v>
      </c>
      <c r="E456" s="2">
        <v>4241.41</v>
      </c>
      <c r="F456" s="2">
        <v>0.18</v>
      </c>
      <c r="G456" s="2">
        <v>8</v>
      </c>
      <c r="H456" s="3">
        <v>45383</v>
      </c>
      <c r="I456" s="3">
        <v>45388</v>
      </c>
      <c r="J456" s="2" t="s">
        <v>21</v>
      </c>
      <c r="K456" s="2" t="s">
        <v>16</v>
      </c>
      <c r="L456" s="2">
        <v>243.25</v>
      </c>
      <c r="M456" s="2" t="s">
        <v>17</v>
      </c>
      <c r="N456" s="11">
        <f>L456/E456*100</f>
        <v>5.7351211035952669</v>
      </c>
      <c r="O456" s="12" t="str">
        <f>IF(N456&lt;10,"Low",IF(N456&lt;20,"Med","High"))</f>
        <v>Low</v>
      </c>
      <c r="P456" s="12">
        <f>sales*discount</f>
        <v>763.4538</v>
      </c>
      <c r="Q456" s="12">
        <f>sales-Discount_Values</f>
        <v>3477.9561999999996</v>
      </c>
      <c r="R456" s="12">
        <f>DATEDIF(order_date,delivery_date,"D")</f>
        <v>5</v>
      </c>
      <c r="S456" s="12"/>
    </row>
    <row r="457" spans="1:19" ht="14.25" customHeight="1" x14ac:dyDescent="0.35">
      <c r="A457" s="2" t="s">
        <v>120</v>
      </c>
      <c r="B457" s="2">
        <v>100087</v>
      </c>
      <c r="C457" s="2" t="s">
        <v>25</v>
      </c>
      <c r="D457" s="2" t="s">
        <v>14</v>
      </c>
      <c r="E457" s="2">
        <v>2106.65</v>
      </c>
      <c r="F457" s="2">
        <v>0.15</v>
      </c>
      <c r="G457" s="2">
        <v>6</v>
      </c>
      <c r="H457" s="3">
        <v>45463</v>
      </c>
      <c r="I457" s="3">
        <v>45465</v>
      </c>
      <c r="J457" s="2" t="s">
        <v>21</v>
      </c>
      <c r="K457" s="2" t="s">
        <v>16</v>
      </c>
      <c r="L457" s="2">
        <v>120.84</v>
      </c>
      <c r="M457" s="2" t="s">
        <v>39</v>
      </c>
      <c r="N457" s="11">
        <f>L457/E457*100</f>
        <v>5.7361213300738134</v>
      </c>
      <c r="O457" s="12" t="str">
        <f>IF(N457&lt;10,"Low",IF(N457&lt;20,"Med","High"))</f>
        <v>Low</v>
      </c>
      <c r="P457" s="12">
        <f>sales*discount</f>
        <v>315.9975</v>
      </c>
      <c r="Q457" s="12">
        <f>sales-Discount_Values</f>
        <v>1790.6525000000001</v>
      </c>
      <c r="R457" s="12">
        <f>DATEDIF(order_date,delivery_date,"D")</f>
        <v>2</v>
      </c>
      <c r="S457" s="12"/>
    </row>
    <row r="458" spans="1:19" ht="14.25" customHeight="1" x14ac:dyDescent="0.35">
      <c r="A458" s="2" t="s">
        <v>15225</v>
      </c>
      <c r="B458" s="2">
        <v>115192</v>
      </c>
      <c r="C458" s="2" t="s">
        <v>25</v>
      </c>
      <c r="D458" s="2" t="s">
        <v>14</v>
      </c>
      <c r="E458" s="2">
        <v>4148.03</v>
      </c>
      <c r="F458" s="2">
        <v>0.09</v>
      </c>
      <c r="G458" s="2">
        <v>5</v>
      </c>
      <c r="H458" s="3">
        <v>45614</v>
      </c>
      <c r="I458" s="3">
        <v>45617</v>
      </c>
      <c r="J458" s="2" t="s">
        <v>21</v>
      </c>
      <c r="K458" s="2" t="s">
        <v>22</v>
      </c>
      <c r="L458" s="2">
        <v>238.01</v>
      </c>
      <c r="M458" s="2" t="s">
        <v>48</v>
      </c>
      <c r="N458" s="11">
        <f>L458/E458*100</f>
        <v>5.7379044992442196</v>
      </c>
      <c r="O458" s="12" t="str">
        <f>IF(N458&lt;10,"Low",IF(N458&lt;20,"Med","High"))</f>
        <v>Low</v>
      </c>
      <c r="P458" s="12">
        <f>sales*discount</f>
        <v>373.32269999999994</v>
      </c>
      <c r="Q458" s="12">
        <f>sales-Discount_Values</f>
        <v>3774.7073</v>
      </c>
      <c r="R458" s="12">
        <f>DATEDIF(order_date,delivery_date,"D")</f>
        <v>3</v>
      </c>
      <c r="S458" s="12"/>
    </row>
    <row r="459" spans="1:19" ht="14.25" customHeight="1" x14ac:dyDescent="0.35">
      <c r="A459" s="2" t="s">
        <v>12783</v>
      </c>
      <c r="B459" s="2">
        <v>112750</v>
      </c>
      <c r="C459" s="2" t="s">
        <v>25</v>
      </c>
      <c r="D459" s="2" t="s">
        <v>14</v>
      </c>
      <c r="E459" s="2">
        <v>1683.59</v>
      </c>
      <c r="F459" s="2">
        <v>0.27</v>
      </c>
      <c r="G459" s="2">
        <v>4</v>
      </c>
      <c r="H459" s="3">
        <v>45384</v>
      </c>
      <c r="I459" s="3">
        <v>45389</v>
      </c>
      <c r="J459" s="2" t="s">
        <v>21</v>
      </c>
      <c r="K459" s="2" t="s">
        <v>16</v>
      </c>
      <c r="L459" s="2">
        <v>96.61</v>
      </c>
      <c r="M459" s="2" t="s">
        <v>48</v>
      </c>
      <c r="N459" s="11">
        <f>L459/E459*100</f>
        <v>5.7383329670525489</v>
      </c>
      <c r="O459" s="12" t="str">
        <f>IF(N459&lt;10,"Low",IF(N459&lt;20,"Med","High"))</f>
        <v>Low</v>
      </c>
      <c r="P459" s="12">
        <f>sales*discount</f>
        <v>454.5693</v>
      </c>
      <c r="Q459" s="12">
        <f>sales-Discount_Values</f>
        <v>1229.0207</v>
      </c>
      <c r="R459" s="12">
        <f>DATEDIF(order_date,delivery_date,"D")</f>
        <v>5</v>
      </c>
      <c r="S459" s="12"/>
    </row>
    <row r="460" spans="1:19" ht="14.25" customHeight="1" x14ac:dyDescent="0.35">
      <c r="A460" s="2" t="s">
        <v>12907</v>
      </c>
      <c r="B460" s="2">
        <v>112874</v>
      </c>
      <c r="C460" s="2" t="s">
        <v>25</v>
      </c>
      <c r="D460" s="2" t="s">
        <v>36</v>
      </c>
      <c r="E460" s="2">
        <v>1091.8499999999999</v>
      </c>
      <c r="F460" s="2">
        <v>0.39</v>
      </c>
      <c r="G460" s="2">
        <v>7</v>
      </c>
      <c r="H460" s="3">
        <v>45535</v>
      </c>
      <c r="I460" s="3">
        <v>45540</v>
      </c>
      <c r="J460" s="2" t="s">
        <v>21</v>
      </c>
      <c r="K460" s="2" t="s">
        <v>22</v>
      </c>
      <c r="L460" s="2">
        <v>62.66</v>
      </c>
      <c r="M460" s="2" t="s">
        <v>28</v>
      </c>
      <c r="N460" s="11">
        <f>L460/E460*100</f>
        <v>5.7388835462746712</v>
      </c>
      <c r="O460" s="12" t="str">
        <f>IF(N460&lt;10,"Low",IF(N460&lt;20,"Med","High"))</f>
        <v>Low</v>
      </c>
      <c r="P460" s="12">
        <f>sales*discount</f>
        <v>425.82149999999996</v>
      </c>
      <c r="Q460" s="12">
        <f>sales-Discount_Values</f>
        <v>666.02849999999989</v>
      </c>
      <c r="R460" s="12">
        <f>DATEDIF(order_date,delivery_date,"D")</f>
        <v>5</v>
      </c>
      <c r="S460" s="12"/>
    </row>
    <row r="461" spans="1:19" ht="14.25" customHeight="1" x14ac:dyDescent="0.35">
      <c r="A461" s="2" t="s">
        <v>6502</v>
      </c>
      <c r="B461" s="2">
        <v>106469</v>
      </c>
      <c r="C461" s="2" t="s">
        <v>13</v>
      </c>
      <c r="D461" s="2" t="s">
        <v>14</v>
      </c>
      <c r="E461" s="2">
        <v>3273.25</v>
      </c>
      <c r="F461" s="2">
        <v>0.36</v>
      </c>
      <c r="G461" s="2">
        <v>3</v>
      </c>
      <c r="H461" s="3">
        <v>45566</v>
      </c>
      <c r="I461" s="3">
        <v>45572</v>
      </c>
      <c r="J461" s="2" t="s">
        <v>31</v>
      </c>
      <c r="K461" s="2" t="s">
        <v>22</v>
      </c>
      <c r="L461" s="2">
        <v>187.85</v>
      </c>
      <c r="M461" s="2" t="s">
        <v>23</v>
      </c>
      <c r="N461" s="11">
        <f>L461/E461*100</f>
        <v>5.7389444741464901</v>
      </c>
      <c r="O461" s="12" t="str">
        <f>IF(N461&lt;10,"Low",IF(N461&lt;20,"Med","High"))</f>
        <v>Low</v>
      </c>
      <c r="P461" s="12">
        <f>sales*discount</f>
        <v>1178.3699999999999</v>
      </c>
      <c r="Q461" s="12">
        <f>sales-Discount_Values</f>
        <v>2094.88</v>
      </c>
      <c r="R461" s="12">
        <f>DATEDIF(order_date,delivery_date,"D")</f>
        <v>6</v>
      </c>
      <c r="S461" s="12"/>
    </row>
    <row r="462" spans="1:19" ht="14.25" customHeight="1" x14ac:dyDescent="0.35">
      <c r="A462" s="2" t="s">
        <v>6581</v>
      </c>
      <c r="B462" s="2">
        <v>106548</v>
      </c>
      <c r="C462" s="2" t="s">
        <v>25</v>
      </c>
      <c r="D462" s="2" t="s">
        <v>26</v>
      </c>
      <c r="E462" s="2">
        <v>3801.15</v>
      </c>
      <c r="F462" s="2">
        <v>0.4</v>
      </c>
      <c r="G462" s="2">
        <v>1</v>
      </c>
      <c r="H462" s="3">
        <v>45440</v>
      </c>
      <c r="I462" s="3">
        <v>45445</v>
      </c>
      <c r="J462" s="2" t="s">
        <v>31</v>
      </c>
      <c r="K462" s="2" t="s">
        <v>22</v>
      </c>
      <c r="L462" s="2">
        <v>218.27</v>
      </c>
      <c r="M462" s="2" t="s">
        <v>17</v>
      </c>
      <c r="N462" s="11">
        <f>L462/E462*100</f>
        <v>5.7422095944648328</v>
      </c>
      <c r="O462" s="12" t="str">
        <f>IF(N462&lt;10,"Low",IF(N462&lt;20,"Med","High"))</f>
        <v>Low</v>
      </c>
      <c r="P462" s="12">
        <f>sales*discount</f>
        <v>1520.46</v>
      </c>
      <c r="Q462" s="12">
        <f>sales-Discount_Values</f>
        <v>2280.69</v>
      </c>
      <c r="R462" s="12">
        <f>DATEDIF(order_date,delivery_date,"D")</f>
        <v>5</v>
      </c>
      <c r="S462" s="12"/>
    </row>
    <row r="463" spans="1:19" ht="14.25" customHeight="1" x14ac:dyDescent="0.35">
      <c r="A463" s="2" t="s">
        <v>9612</v>
      </c>
      <c r="B463" s="2">
        <v>109579</v>
      </c>
      <c r="C463" s="2" t="s">
        <v>41</v>
      </c>
      <c r="D463" s="2" t="s">
        <v>14</v>
      </c>
      <c r="E463" s="2">
        <v>3386.97</v>
      </c>
      <c r="F463" s="2">
        <v>0.15</v>
      </c>
      <c r="G463" s="2">
        <v>2</v>
      </c>
      <c r="H463" s="3">
        <v>45419</v>
      </c>
      <c r="I463" s="3">
        <v>45420</v>
      </c>
      <c r="J463" s="2" t="s">
        <v>21</v>
      </c>
      <c r="K463" s="2" t="s">
        <v>16</v>
      </c>
      <c r="L463" s="2">
        <v>194.54</v>
      </c>
      <c r="M463" s="2" t="s">
        <v>39</v>
      </c>
      <c r="N463" s="11">
        <f>L463/E463*100</f>
        <v>5.7437768861253566</v>
      </c>
      <c r="O463" s="12" t="str">
        <f>IF(N463&lt;10,"Low",IF(N463&lt;20,"Med","High"))</f>
        <v>Low</v>
      </c>
      <c r="P463" s="12">
        <f>sales*discount</f>
        <v>508.04549999999995</v>
      </c>
      <c r="Q463" s="12">
        <f>sales-Discount_Values</f>
        <v>2878.9245000000001</v>
      </c>
      <c r="R463" s="12">
        <f>DATEDIF(order_date,delivery_date,"D")</f>
        <v>1</v>
      </c>
      <c r="S463" s="12"/>
    </row>
    <row r="464" spans="1:19" ht="14.25" customHeight="1" x14ac:dyDescent="0.35">
      <c r="A464" s="2" t="s">
        <v>13540</v>
      </c>
      <c r="B464" s="2">
        <v>113507</v>
      </c>
      <c r="C464" s="2" t="s">
        <v>19</v>
      </c>
      <c r="D464" s="2" t="s">
        <v>20</v>
      </c>
      <c r="E464" s="2">
        <v>4278.41</v>
      </c>
      <c r="F464" s="2">
        <v>0.17</v>
      </c>
      <c r="G464" s="2">
        <v>9</v>
      </c>
      <c r="H464" s="3">
        <v>45423</v>
      </c>
      <c r="I464" s="3">
        <v>45424</v>
      </c>
      <c r="J464" s="2" t="s">
        <v>31</v>
      </c>
      <c r="K464" s="2" t="s">
        <v>27</v>
      </c>
      <c r="L464" s="2">
        <v>245.8</v>
      </c>
      <c r="M464" s="2" t="s">
        <v>28</v>
      </c>
      <c r="N464" s="11">
        <f>L464/E464*100</f>
        <v>5.7451249412749137</v>
      </c>
      <c r="O464" s="12" t="str">
        <f>IF(N464&lt;10,"Low",IF(N464&lt;20,"Med","High"))</f>
        <v>Low</v>
      </c>
      <c r="P464" s="12">
        <f>sales*discount</f>
        <v>727.3297</v>
      </c>
      <c r="Q464" s="12">
        <f>sales-Discount_Values</f>
        <v>3551.0802999999996</v>
      </c>
      <c r="R464" s="12">
        <f>DATEDIF(order_date,delivery_date,"D")</f>
        <v>1</v>
      </c>
      <c r="S464" s="12"/>
    </row>
    <row r="465" spans="1:19" ht="14.25" customHeight="1" x14ac:dyDescent="0.35">
      <c r="A465" s="2" t="s">
        <v>7915</v>
      </c>
      <c r="B465" s="2">
        <v>107882</v>
      </c>
      <c r="C465" s="2" t="s">
        <v>41</v>
      </c>
      <c r="D465" s="2" t="s">
        <v>36</v>
      </c>
      <c r="E465" s="2">
        <v>2160.89</v>
      </c>
      <c r="F465" s="2">
        <v>0.18</v>
      </c>
      <c r="G465" s="2">
        <v>6</v>
      </c>
      <c r="H465" s="3">
        <v>45348</v>
      </c>
      <c r="I465" s="3">
        <v>45354</v>
      </c>
      <c r="J465" s="2" t="s">
        <v>15</v>
      </c>
      <c r="K465" s="2" t="s">
        <v>27</v>
      </c>
      <c r="L465" s="2">
        <v>124.15</v>
      </c>
      <c r="M465" s="2" t="s">
        <v>48</v>
      </c>
      <c r="N465" s="11">
        <f>L465/E465*100</f>
        <v>5.7453179014202487</v>
      </c>
      <c r="O465" s="12" t="str">
        <f>IF(N465&lt;10,"Low",IF(N465&lt;20,"Med","High"))</f>
        <v>Low</v>
      </c>
      <c r="P465" s="12">
        <f>sales*discount</f>
        <v>388.96019999999999</v>
      </c>
      <c r="Q465" s="12">
        <f>sales-Discount_Values</f>
        <v>1771.9297999999999</v>
      </c>
      <c r="R465" s="12">
        <f>DATEDIF(order_date,delivery_date,"D")</f>
        <v>6</v>
      </c>
      <c r="S465" s="12"/>
    </row>
    <row r="466" spans="1:19" ht="14.25" customHeight="1" x14ac:dyDescent="0.35">
      <c r="A466" s="2" t="s">
        <v>4997</v>
      </c>
      <c r="B466" s="2">
        <v>104964</v>
      </c>
      <c r="C466" s="2" t="s">
        <v>19</v>
      </c>
      <c r="D466" s="2" t="s">
        <v>20</v>
      </c>
      <c r="E466" s="2">
        <v>1039.08</v>
      </c>
      <c r="F466" s="2">
        <v>0.47</v>
      </c>
      <c r="G466" s="2">
        <v>1</v>
      </c>
      <c r="H466" s="3">
        <v>44935</v>
      </c>
      <c r="I466" s="3">
        <v>44940</v>
      </c>
      <c r="J466" s="2" t="s">
        <v>31</v>
      </c>
      <c r="K466" s="2" t="s">
        <v>22</v>
      </c>
      <c r="L466" s="2">
        <v>59.74</v>
      </c>
      <c r="M466" s="2" t="s">
        <v>23</v>
      </c>
      <c r="N466" s="11">
        <f>L466/E466*100</f>
        <v>5.7493167032374801</v>
      </c>
      <c r="O466" s="12" t="str">
        <f>IF(N466&lt;10,"Low",IF(N466&lt;20,"Med","High"))</f>
        <v>Low</v>
      </c>
      <c r="P466" s="12">
        <f>sales*discount</f>
        <v>488.36759999999992</v>
      </c>
      <c r="Q466" s="12">
        <f>sales-Discount_Values</f>
        <v>550.7124</v>
      </c>
      <c r="R466" s="12">
        <f>DATEDIF(order_date,delivery_date,"D")</f>
        <v>5</v>
      </c>
      <c r="S466" s="12"/>
    </row>
    <row r="467" spans="1:19" ht="14.25" customHeight="1" x14ac:dyDescent="0.35">
      <c r="A467" s="2" t="s">
        <v>12248</v>
      </c>
      <c r="B467" s="2">
        <v>112215</v>
      </c>
      <c r="C467" s="2" t="s">
        <v>41</v>
      </c>
      <c r="D467" s="2" t="s">
        <v>36</v>
      </c>
      <c r="E467" s="2">
        <v>1557.15</v>
      </c>
      <c r="F467" s="2">
        <v>0.26</v>
      </c>
      <c r="G467" s="2">
        <v>1</v>
      </c>
      <c r="H467" s="3">
        <v>45527</v>
      </c>
      <c r="I467" s="3">
        <v>45532</v>
      </c>
      <c r="J467" s="2" t="s">
        <v>31</v>
      </c>
      <c r="K467" s="2" t="s">
        <v>22</v>
      </c>
      <c r="L467" s="2">
        <v>89.53</v>
      </c>
      <c r="M467" s="2" t="s">
        <v>23</v>
      </c>
      <c r="N467" s="11">
        <f>L467/E467*100</f>
        <v>5.7496066531804901</v>
      </c>
      <c r="O467" s="12" t="str">
        <f>IF(N467&lt;10,"Low",IF(N467&lt;20,"Med","High"))</f>
        <v>Low</v>
      </c>
      <c r="P467" s="12">
        <f>sales*discount</f>
        <v>404.85900000000004</v>
      </c>
      <c r="Q467" s="12">
        <f>sales-Discount_Values</f>
        <v>1152.2910000000002</v>
      </c>
      <c r="R467" s="12">
        <f>DATEDIF(order_date,delivery_date,"D")</f>
        <v>5</v>
      </c>
      <c r="S467" s="12"/>
    </row>
    <row r="468" spans="1:19" ht="14.25" customHeight="1" x14ac:dyDescent="0.35">
      <c r="A468" s="2" t="s">
        <v>15024</v>
      </c>
      <c r="B468" s="2">
        <v>114991</v>
      </c>
      <c r="C468" s="2" t="s">
        <v>25</v>
      </c>
      <c r="D468" s="2" t="s">
        <v>26</v>
      </c>
      <c r="E468" s="2">
        <v>1389.7</v>
      </c>
      <c r="F468" s="2">
        <v>0.16</v>
      </c>
      <c r="G468" s="2">
        <v>9</v>
      </c>
      <c r="H468" s="3">
        <v>45408</v>
      </c>
      <c r="I468" s="3">
        <v>45411</v>
      </c>
      <c r="J468" s="2" t="s">
        <v>31</v>
      </c>
      <c r="K468" s="2" t="s">
        <v>16</v>
      </c>
      <c r="L468" s="2">
        <v>79.91</v>
      </c>
      <c r="M468" s="2" t="s">
        <v>17</v>
      </c>
      <c r="N468" s="11">
        <f>L468/E468*100</f>
        <v>5.7501619054472179</v>
      </c>
      <c r="O468" s="12" t="str">
        <f>IF(N468&lt;10,"Low",IF(N468&lt;20,"Med","High"))</f>
        <v>Low</v>
      </c>
      <c r="P468" s="12">
        <f>sales*discount</f>
        <v>222.352</v>
      </c>
      <c r="Q468" s="12">
        <f>sales-Discount_Values</f>
        <v>1167.348</v>
      </c>
      <c r="R468" s="12">
        <f>DATEDIF(order_date,delivery_date,"D")</f>
        <v>3</v>
      </c>
      <c r="S468" s="12"/>
    </row>
    <row r="469" spans="1:19" ht="14.25" customHeight="1" x14ac:dyDescent="0.35">
      <c r="A469" s="2" t="s">
        <v>6309</v>
      </c>
      <c r="B469" s="2">
        <v>106276</v>
      </c>
      <c r="C469" s="2" t="s">
        <v>41</v>
      </c>
      <c r="D469" s="2" t="s">
        <v>14</v>
      </c>
      <c r="E469" s="2">
        <v>1047.49</v>
      </c>
      <c r="F469" s="2">
        <v>0.46</v>
      </c>
      <c r="G469" s="2">
        <v>1</v>
      </c>
      <c r="H469" s="3">
        <v>45600</v>
      </c>
      <c r="I469" s="3">
        <v>45603</v>
      </c>
      <c r="J469" s="2" t="s">
        <v>15</v>
      </c>
      <c r="K469" s="2" t="s">
        <v>27</v>
      </c>
      <c r="L469" s="2">
        <v>60.24</v>
      </c>
      <c r="M469" s="2" t="s">
        <v>39</v>
      </c>
      <c r="N469" s="11">
        <f>L469/E469*100</f>
        <v>5.7508902232956878</v>
      </c>
      <c r="O469" s="12" t="str">
        <f>IF(N469&lt;10,"Low",IF(N469&lt;20,"Med","High"))</f>
        <v>Low</v>
      </c>
      <c r="P469" s="12">
        <f>sales*discount</f>
        <v>481.84540000000004</v>
      </c>
      <c r="Q469" s="12">
        <f>sales-Discount_Values</f>
        <v>565.64459999999997</v>
      </c>
      <c r="R469" s="12">
        <f>DATEDIF(order_date,delivery_date,"D")</f>
        <v>3</v>
      </c>
      <c r="S469" s="12"/>
    </row>
    <row r="470" spans="1:19" ht="14.25" customHeight="1" x14ac:dyDescent="0.35">
      <c r="A470" s="2" t="s">
        <v>13645</v>
      </c>
      <c r="B470" s="2">
        <v>113612</v>
      </c>
      <c r="C470" s="2" t="s">
        <v>13</v>
      </c>
      <c r="D470" s="2" t="s">
        <v>14</v>
      </c>
      <c r="E470" s="2">
        <v>1455.79</v>
      </c>
      <c r="F470" s="2">
        <v>0.28000000000000003</v>
      </c>
      <c r="G470" s="2">
        <v>6</v>
      </c>
      <c r="H470" s="3">
        <v>45376</v>
      </c>
      <c r="I470" s="3">
        <v>45380</v>
      </c>
      <c r="J470" s="2" t="s">
        <v>31</v>
      </c>
      <c r="K470" s="2" t="s">
        <v>22</v>
      </c>
      <c r="L470" s="2">
        <v>83.73</v>
      </c>
      <c r="M470" s="2" t="s">
        <v>39</v>
      </c>
      <c r="N470" s="11">
        <f>L470/E470*100</f>
        <v>5.7515163588154889</v>
      </c>
      <c r="O470" s="12" t="str">
        <f>IF(N470&lt;10,"Low",IF(N470&lt;20,"Med","High"))</f>
        <v>Low</v>
      </c>
      <c r="P470" s="12">
        <f>sales*discount</f>
        <v>407.62120000000004</v>
      </c>
      <c r="Q470" s="12">
        <f>sales-Discount_Values</f>
        <v>1048.1687999999999</v>
      </c>
      <c r="R470" s="12">
        <f>DATEDIF(order_date,delivery_date,"D")</f>
        <v>4</v>
      </c>
      <c r="S470" s="12"/>
    </row>
    <row r="471" spans="1:19" ht="14.25" customHeight="1" x14ac:dyDescent="0.35">
      <c r="A471" s="2" t="s">
        <v>5178</v>
      </c>
      <c r="B471" s="2">
        <v>105145</v>
      </c>
      <c r="C471" s="2" t="s">
        <v>13</v>
      </c>
      <c r="D471" s="2" t="s">
        <v>36</v>
      </c>
      <c r="E471" s="2">
        <v>1959.53</v>
      </c>
      <c r="F471" s="2">
        <v>0.15</v>
      </c>
      <c r="G471" s="2">
        <v>8</v>
      </c>
      <c r="H471" s="3">
        <v>45044</v>
      </c>
      <c r="I471" s="3">
        <v>45045</v>
      </c>
      <c r="J471" s="2" t="s">
        <v>21</v>
      </c>
      <c r="K471" s="2" t="s">
        <v>16</v>
      </c>
      <c r="L471" s="2">
        <v>112.72</v>
      </c>
      <c r="M471" s="2" t="s">
        <v>23</v>
      </c>
      <c r="N471" s="11">
        <f>L471/E471*100</f>
        <v>5.7523998101585585</v>
      </c>
      <c r="O471" s="12" t="str">
        <f>IF(N471&lt;10,"Low",IF(N471&lt;20,"Med","High"))</f>
        <v>Low</v>
      </c>
      <c r="P471" s="12">
        <f>sales*discount</f>
        <v>293.92949999999996</v>
      </c>
      <c r="Q471" s="12">
        <f>sales-Discount_Values</f>
        <v>1665.6005</v>
      </c>
      <c r="R471" s="12">
        <f>DATEDIF(order_date,delivery_date,"D")</f>
        <v>1</v>
      </c>
      <c r="S471" s="12"/>
    </row>
    <row r="472" spans="1:19" ht="14.25" customHeight="1" x14ac:dyDescent="0.35">
      <c r="A472" s="2" t="s">
        <v>6303</v>
      </c>
      <c r="B472" s="2">
        <v>106270</v>
      </c>
      <c r="C472" s="2" t="s">
        <v>41</v>
      </c>
      <c r="D472" s="2" t="s">
        <v>14</v>
      </c>
      <c r="E472" s="2">
        <v>1574.56</v>
      </c>
      <c r="F472" s="2">
        <v>0.02</v>
      </c>
      <c r="G472" s="2">
        <v>3</v>
      </c>
      <c r="H472" s="3">
        <v>44928</v>
      </c>
      <c r="I472" s="3">
        <v>44933</v>
      </c>
      <c r="J472" s="2" t="s">
        <v>31</v>
      </c>
      <c r="K472" s="2" t="s">
        <v>22</v>
      </c>
      <c r="L472" s="2">
        <v>90.59</v>
      </c>
      <c r="M472" s="2" t="s">
        <v>28</v>
      </c>
      <c r="N472" s="11">
        <f>L472/E472*100</f>
        <v>5.7533533177522616</v>
      </c>
      <c r="O472" s="12" t="str">
        <f>IF(N472&lt;10,"Low",IF(N472&lt;20,"Med","High"))</f>
        <v>Low</v>
      </c>
      <c r="P472" s="12">
        <f>sales*discount</f>
        <v>31.491199999999999</v>
      </c>
      <c r="Q472" s="12">
        <f>sales-Discount_Values</f>
        <v>1543.0688</v>
      </c>
      <c r="R472" s="12">
        <f>DATEDIF(order_date,delivery_date,"D")</f>
        <v>5</v>
      </c>
      <c r="S472" s="12"/>
    </row>
    <row r="473" spans="1:19" ht="14.25" customHeight="1" x14ac:dyDescent="0.35">
      <c r="A473" s="2" t="s">
        <v>8152</v>
      </c>
      <c r="B473" s="2">
        <v>108119</v>
      </c>
      <c r="C473" s="2" t="s">
        <v>19</v>
      </c>
      <c r="D473" s="2" t="s">
        <v>33</v>
      </c>
      <c r="E473" s="2">
        <v>664.77</v>
      </c>
      <c r="F473" s="2">
        <v>0.19</v>
      </c>
      <c r="G473" s="2">
        <v>5</v>
      </c>
      <c r="H473" s="3">
        <v>45027</v>
      </c>
      <c r="I473" s="3">
        <v>45029</v>
      </c>
      <c r="J473" s="2" t="s">
        <v>31</v>
      </c>
      <c r="K473" s="2" t="s">
        <v>16</v>
      </c>
      <c r="L473" s="2">
        <v>38.26</v>
      </c>
      <c r="M473" s="2" t="s">
        <v>17</v>
      </c>
      <c r="N473" s="11">
        <f>L473/E473*100</f>
        <v>5.7553740391413566</v>
      </c>
      <c r="O473" s="12" t="str">
        <f>IF(N473&lt;10,"Low",IF(N473&lt;20,"Med","High"))</f>
        <v>Low</v>
      </c>
      <c r="P473" s="12">
        <f>sales*discount</f>
        <v>126.30629999999999</v>
      </c>
      <c r="Q473" s="12">
        <f>sales-Discount_Values</f>
        <v>538.46370000000002</v>
      </c>
      <c r="R473" s="12">
        <f>DATEDIF(order_date,delivery_date,"D")</f>
        <v>2</v>
      </c>
      <c r="S473" s="12"/>
    </row>
    <row r="474" spans="1:19" ht="14.25" customHeight="1" x14ac:dyDescent="0.35">
      <c r="A474" s="2" t="s">
        <v>8503</v>
      </c>
      <c r="B474" s="2">
        <v>108470</v>
      </c>
      <c r="C474" s="2" t="s">
        <v>19</v>
      </c>
      <c r="D474" s="2" t="s">
        <v>14</v>
      </c>
      <c r="E474" s="2">
        <v>2088.65</v>
      </c>
      <c r="F474" s="2">
        <v>0.5</v>
      </c>
      <c r="G474" s="2">
        <v>5</v>
      </c>
      <c r="H474" s="3">
        <v>45104</v>
      </c>
      <c r="I474" s="3">
        <v>45106</v>
      </c>
      <c r="J474" s="2" t="s">
        <v>21</v>
      </c>
      <c r="K474" s="2" t="s">
        <v>16</v>
      </c>
      <c r="L474" s="2">
        <v>120.27</v>
      </c>
      <c r="M474" s="2" t="s">
        <v>34</v>
      </c>
      <c r="N474" s="11">
        <f>L474/E474*100</f>
        <v>5.7582649079548984</v>
      </c>
      <c r="O474" s="12" t="str">
        <f>IF(N474&lt;10,"Low",IF(N474&lt;20,"Med","High"))</f>
        <v>Low</v>
      </c>
      <c r="P474" s="12">
        <f>sales*discount</f>
        <v>1044.325</v>
      </c>
      <c r="Q474" s="12">
        <f>sales-Discount_Values</f>
        <v>1044.325</v>
      </c>
      <c r="R474" s="12">
        <f>DATEDIF(order_date,delivery_date,"D")</f>
        <v>2</v>
      </c>
      <c r="S474" s="12"/>
    </row>
    <row r="475" spans="1:19" ht="14.25" customHeight="1" x14ac:dyDescent="0.35">
      <c r="A475" s="2" t="s">
        <v>1760</v>
      </c>
      <c r="B475" s="2">
        <v>101727</v>
      </c>
      <c r="C475" s="2" t="s">
        <v>25</v>
      </c>
      <c r="D475" s="2" t="s">
        <v>20</v>
      </c>
      <c r="E475" s="2">
        <v>4508.49</v>
      </c>
      <c r="F475" s="2">
        <v>0.25</v>
      </c>
      <c r="G475" s="2">
        <v>2</v>
      </c>
      <c r="H475" s="3">
        <v>45019</v>
      </c>
      <c r="I475" s="3">
        <v>45026</v>
      </c>
      <c r="J475" s="2" t="s">
        <v>31</v>
      </c>
      <c r="K475" s="2" t="s">
        <v>16</v>
      </c>
      <c r="L475" s="2">
        <v>259.72000000000003</v>
      </c>
      <c r="M475" s="2" t="s">
        <v>28</v>
      </c>
      <c r="N475" s="11">
        <f>L475/E475*100</f>
        <v>5.7606870593036703</v>
      </c>
      <c r="O475" s="12" t="str">
        <f>IF(N475&lt;10,"Low",IF(N475&lt;20,"Med","High"))</f>
        <v>Low</v>
      </c>
      <c r="P475" s="12">
        <f>sales*discount</f>
        <v>1127.1224999999999</v>
      </c>
      <c r="Q475" s="12">
        <f>sales-Discount_Values</f>
        <v>3381.3674999999998</v>
      </c>
      <c r="R475" s="12">
        <f>DATEDIF(order_date,delivery_date,"D")</f>
        <v>7</v>
      </c>
      <c r="S475" s="12"/>
    </row>
    <row r="476" spans="1:19" ht="14.25" customHeight="1" x14ac:dyDescent="0.35">
      <c r="A476" s="2" t="s">
        <v>10783</v>
      </c>
      <c r="B476" s="2">
        <v>110750</v>
      </c>
      <c r="C476" s="2" t="s">
        <v>25</v>
      </c>
      <c r="D476" s="2" t="s">
        <v>33</v>
      </c>
      <c r="E476" s="2">
        <v>4471.74</v>
      </c>
      <c r="F476" s="2">
        <v>0.34</v>
      </c>
      <c r="G476" s="2">
        <v>4</v>
      </c>
      <c r="H476" s="3">
        <v>45597</v>
      </c>
      <c r="I476" s="3">
        <v>45604</v>
      </c>
      <c r="J476" s="2" t="s">
        <v>21</v>
      </c>
      <c r="K476" s="2" t="s">
        <v>27</v>
      </c>
      <c r="L476" s="2">
        <v>257.70999999999998</v>
      </c>
      <c r="M476" s="2" t="s">
        <v>28</v>
      </c>
      <c r="N476" s="11">
        <f>L476/E476*100</f>
        <v>5.7630810378063124</v>
      </c>
      <c r="O476" s="12" t="str">
        <f>IF(N476&lt;10,"Low",IF(N476&lt;20,"Med","High"))</f>
        <v>Low</v>
      </c>
      <c r="P476" s="12">
        <f>sales*discount</f>
        <v>1520.3915999999999</v>
      </c>
      <c r="Q476" s="12">
        <f>sales-Discount_Values</f>
        <v>2951.3483999999999</v>
      </c>
      <c r="R476" s="12">
        <f>DATEDIF(order_date,delivery_date,"D")</f>
        <v>7</v>
      </c>
      <c r="S476" s="12"/>
    </row>
    <row r="477" spans="1:19" ht="14.25" customHeight="1" x14ac:dyDescent="0.35">
      <c r="A477" s="2" t="s">
        <v>4623</v>
      </c>
      <c r="B477" s="2">
        <v>104590</v>
      </c>
      <c r="C477" s="2" t="s">
        <v>41</v>
      </c>
      <c r="D477" s="2" t="s">
        <v>20</v>
      </c>
      <c r="E477" s="2">
        <v>2150.5500000000002</v>
      </c>
      <c r="F477" s="2">
        <v>0.46</v>
      </c>
      <c r="G477" s="2">
        <v>8</v>
      </c>
      <c r="H477" s="3">
        <v>45568</v>
      </c>
      <c r="I477" s="3">
        <v>45571</v>
      </c>
      <c r="J477" s="2" t="s">
        <v>31</v>
      </c>
      <c r="K477" s="2" t="s">
        <v>16</v>
      </c>
      <c r="L477" s="2">
        <v>123.94</v>
      </c>
      <c r="M477" s="2" t="s">
        <v>48</v>
      </c>
      <c r="N477" s="11">
        <f>L477/E477*100</f>
        <v>5.7631768617330446</v>
      </c>
      <c r="O477" s="12" t="str">
        <f>IF(N477&lt;10,"Low",IF(N477&lt;20,"Med","High"))</f>
        <v>Low</v>
      </c>
      <c r="P477" s="12">
        <f>sales*discount</f>
        <v>989.25300000000016</v>
      </c>
      <c r="Q477" s="12">
        <f>sales-Discount_Values</f>
        <v>1161.297</v>
      </c>
      <c r="R477" s="12">
        <f>DATEDIF(order_date,delivery_date,"D")</f>
        <v>3</v>
      </c>
      <c r="S477" s="12"/>
    </row>
    <row r="478" spans="1:19" ht="14.25" customHeight="1" x14ac:dyDescent="0.35">
      <c r="A478" s="2" t="s">
        <v>6431</v>
      </c>
      <c r="B478" s="2">
        <v>106398</v>
      </c>
      <c r="C478" s="2" t="s">
        <v>25</v>
      </c>
      <c r="D478" s="2" t="s">
        <v>26</v>
      </c>
      <c r="E478" s="2">
        <v>4266.3</v>
      </c>
      <c r="F478" s="2">
        <v>0.37</v>
      </c>
      <c r="G478" s="2">
        <v>1</v>
      </c>
      <c r="H478" s="3">
        <v>44961</v>
      </c>
      <c r="I478" s="3">
        <v>44962</v>
      </c>
      <c r="J478" s="2" t="s">
        <v>15</v>
      </c>
      <c r="K478" s="2" t="s">
        <v>27</v>
      </c>
      <c r="L478" s="2">
        <v>245.93</v>
      </c>
      <c r="M478" s="2" t="s">
        <v>34</v>
      </c>
      <c r="N478" s="11">
        <f>L478/E478*100</f>
        <v>5.7644797599793733</v>
      </c>
      <c r="O478" s="12" t="str">
        <f>IF(N478&lt;10,"Low",IF(N478&lt;20,"Med","High"))</f>
        <v>Low</v>
      </c>
      <c r="P478" s="12">
        <f>sales*discount</f>
        <v>1578.5309999999999</v>
      </c>
      <c r="Q478" s="12">
        <f>sales-Discount_Values</f>
        <v>2687.7690000000002</v>
      </c>
      <c r="R478" s="12">
        <f>DATEDIF(order_date,delivery_date,"D")</f>
        <v>1</v>
      </c>
      <c r="S478" s="12"/>
    </row>
    <row r="479" spans="1:19" ht="14.25" customHeight="1" x14ac:dyDescent="0.35">
      <c r="A479" s="2" t="s">
        <v>6320</v>
      </c>
      <c r="B479" s="2">
        <v>106287</v>
      </c>
      <c r="C479" s="2" t="s">
        <v>13</v>
      </c>
      <c r="D479" s="2" t="s">
        <v>33</v>
      </c>
      <c r="E479" s="2">
        <v>1582.76</v>
      </c>
      <c r="F479" s="2">
        <v>0.2</v>
      </c>
      <c r="G479" s="2">
        <v>5</v>
      </c>
      <c r="H479" s="3">
        <v>45141</v>
      </c>
      <c r="I479" s="3">
        <v>45147</v>
      </c>
      <c r="J479" s="2" t="s">
        <v>31</v>
      </c>
      <c r="K479" s="2" t="s">
        <v>27</v>
      </c>
      <c r="L479" s="2">
        <v>91.24</v>
      </c>
      <c r="M479" s="2" t="s">
        <v>48</v>
      </c>
      <c r="N479" s="11">
        <f>L479/E479*100</f>
        <v>5.7646137127549339</v>
      </c>
      <c r="O479" s="12" t="str">
        <f>IF(N479&lt;10,"Low",IF(N479&lt;20,"Med","High"))</f>
        <v>Low</v>
      </c>
      <c r="P479" s="12">
        <f>sales*discount</f>
        <v>316.55200000000002</v>
      </c>
      <c r="Q479" s="12">
        <f>sales-Discount_Values</f>
        <v>1266.2080000000001</v>
      </c>
      <c r="R479" s="12">
        <f>DATEDIF(order_date,delivery_date,"D")</f>
        <v>6</v>
      </c>
      <c r="S479" s="12"/>
    </row>
    <row r="480" spans="1:19" ht="14.25" customHeight="1" x14ac:dyDescent="0.35">
      <c r="A480" s="2" t="s">
        <v>8676</v>
      </c>
      <c r="B480" s="2">
        <v>108643</v>
      </c>
      <c r="C480" s="2" t="s">
        <v>41</v>
      </c>
      <c r="D480" s="2" t="s">
        <v>26</v>
      </c>
      <c r="E480" s="2">
        <v>3360.74</v>
      </c>
      <c r="F480" s="2">
        <v>0.01</v>
      </c>
      <c r="G480" s="2">
        <v>8</v>
      </c>
      <c r="H480" s="3">
        <v>45194</v>
      </c>
      <c r="I480" s="3">
        <v>45200</v>
      </c>
      <c r="J480" s="2" t="s">
        <v>31</v>
      </c>
      <c r="K480" s="2" t="s">
        <v>22</v>
      </c>
      <c r="L480" s="2">
        <v>193.79</v>
      </c>
      <c r="M480" s="2" t="s">
        <v>28</v>
      </c>
      <c r="N480" s="11">
        <f>L480/E480*100</f>
        <v>5.7662895671786574</v>
      </c>
      <c r="O480" s="12" t="str">
        <f>IF(N480&lt;10,"Low",IF(N480&lt;20,"Med","High"))</f>
        <v>Low</v>
      </c>
      <c r="P480" s="12">
        <f>sales*discount</f>
        <v>33.607399999999998</v>
      </c>
      <c r="Q480" s="12">
        <f>sales-Discount_Values</f>
        <v>3327.1325999999999</v>
      </c>
      <c r="R480" s="12">
        <f>DATEDIF(order_date,delivery_date,"D")</f>
        <v>6</v>
      </c>
      <c r="S480" s="12"/>
    </row>
    <row r="481" spans="1:19" ht="14.25" customHeight="1" x14ac:dyDescent="0.35">
      <c r="A481" s="2" t="s">
        <v>8948</v>
      </c>
      <c r="B481" s="2">
        <v>108915</v>
      </c>
      <c r="C481" s="2" t="s">
        <v>13</v>
      </c>
      <c r="D481" s="2" t="s">
        <v>20</v>
      </c>
      <c r="E481" s="2">
        <v>4114.45</v>
      </c>
      <c r="F481" s="2">
        <v>0.25</v>
      </c>
      <c r="G481" s="2">
        <v>5</v>
      </c>
      <c r="H481" s="3">
        <v>45541</v>
      </c>
      <c r="I481" s="3">
        <v>45547</v>
      </c>
      <c r="J481" s="2" t="s">
        <v>15</v>
      </c>
      <c r="K481" s="2" t="s">
        <v>27</v>
      </c>
      <c r="L481" s="2">
        <v>237.27</v>
      </c>
      <c r="M481" s="2" t="s">
        <v>48</v>
      </c>
      <c r="N481" s="11">
        <f>L481/E481*100</f>
        <v>5.766748897179454</v>
      </c>
      <c r="O481" s="12" t="str">
        <f>IF(N481&lt;10,"Low",IF(N481&lt;20,"Med","High"))</f>
        <v>Low</v>
      </c>
      <c r="P481" s="12">
        <f>sales*discount</f>
        <v>1028.6125</v>
      </c>
      <c r="Q481" s="12">
        <f>sales-Discount_Values</f>
        <v>3085.8374999999996</v>
      </c>
      <c r="R481" s="12">
        <f>DATEDIF(order_date,delivery_date,"D")</f>
        <v>6</v>
      </c>
      <c r="S481" s="12"/>
    </row>
    <row r="482" spans="1:19" ht="14.25" customHeight="1" x14ac:dyDescent="0.35">
      <c r="A482" s="2" t="s">
        <v>12793</v>
      </c>
      <c r="B482" s="2">
        <v>112760</v>
      </c>
      <c r="C482" s="2" t="s">
        <v>25</v>
      </c>
      <c r="D482" s="2" t="s">
        <v>33</v>
      </c>
      <c r="E482" s="2">
        <v>1235.97</v>
      </c>
      <c r="F482" s="2">
        <v>0.24</v>
      </c>
      <c r="G482" s="2">
        <v>8</v>
      </c>
      <c r="H482" s="3">
        <v>45131</v>
      </c>
      <c r="I482" s="3">
        <v>45138</v>
      </c>
      <c r="J482" s="2" t="s">
        <v>15</v>
      </c>
      <c r="K482" s="2" t="s">
        <v>27</v>
      </c>
      <c r="L482" s="2">
        <v>71.37</v>
      </c>
      <c r="M482" s="2" t="s">
        <v>17</v>
      </c>
      <c r="N482" s="11">
        <f>L482/E482*100</f>
        <v>5.7744120002912691</v>
      </c>
      <c r="O482" s="12" t="str">
        <f>IF(N482&lt;10,"Low",IF(N482&lt;20,"Med","High"))</f>
        <v>Low</v>
      </c>
      <c r="P482" s="12">
        <f>sales*discount</f>
        <v>296.63279999999997</v>
      </c>
      <c r="Q482" s="12">
        <f>sales-Discount_Values</f>
        <v>939.33720000000005</v>
      </c>
      <c r="R482" s="12">
        <f>DATEDIF(order_date,delivery_date,"D")</f>
        <v>7</v>
      </c>
      <c r="S482" s="12"/>
    </row>
    <row r="483" spans="1:19" ht="14.25" customHeight="1" x14ac:dyDescent="0.35">
      <c r="A483" s="2" t="s">
        <v>9615</v>
      </c>
      <c r="B483" s="2">
        <v>109582</v>
      </c>
      <c r="C483" s="2" t="s">
        <v>13</v>
      </c>
      <c r="D483" s="2" t="s">
        <v>36</v>
      </c>
      <c r="E483" s="2">
        <v>1670.08</v>
      </c>
      <c r="F483" s="2">
        <v>0.19</v>
      </c>
      <c r="G483" s="2">
        <v>2</v>
      </c>
      <c r="H483" s="3">
        <v>45574</v>
      </c>
      <c r="I483" s="3">
        <v>45580</v>
      </c>
      <c r="J483" s="2" t="s">
        <v>21</v>
      </c>
      <c r="K483" s="2" t="s">
        <v>27</v>
      </c>
      <c r="L483" s="2">
        <v>96.49</v>
      </c>
      <c r="M483" s="2" t="s">
        <v>23</v>
      </c>
      <c r="N483" s="11">
        <f>L483/E483*100</f>
        <v>5.7775675416746504</v>
      </c>
      <c r="O483" s="12" t="str">
        <f>IF(N483&lt;10,"Low",IF(N483&lt;20,"Med","High"))</f>
        <v>Low</v>
      </c>
      <c r="P483" s="12">
        <f>sales*discount</f>
        <v>317.3152</v>
      </c>
      <c r="Q483" s="12">
        <f>sales-Discount_Values</f>
        <v>1352.7647999999999</v>
      </c>
      <c r="R483" s="12">
        <f>DATEDIF(order_date,delivery_date,"D")</f>
        <v>6</v>
      </c>
      <c r="S483" s="12"/>
    </row>
    <row r="484" spans="1:19" ht="14.25" customHeight="1" x14ac:dyDescent="0.35">
      <c r="A484" s="2" t="s">
        <v>11087</v>
      </c>
      <c r="B484" s="2">
        <v>111054</v>
      </c>
      <c r="C484" s="2" t="s">
        <v>25</v>
      </c>
      <c r="D484" s="2" t="s">
        <v>14</v>
      </c>
      <c r="E484" s="2">
        <v>3224.15</v>
      </c>
      <c r="F484" s="2">
        <v>0.25</v>
      </c>
      <c r="G484" s="2">
        <v>5</v>
      </c>
      <c r="H484" s="3">
        <v>45441</v>
      </c>
      <c r="I484" s="3">
        <v>45445</v>
      </c>
      <c r="J484" s="2" t="s">
        <v>31</v>
      </c>
      <c r="K484" s="2" t="s">
        <v>22</v>
      </c>
      <c r="L484" s="2">
        <v>186.35</v>
      </c>
      <c r="M484" s="2" t="s">
        <v>28</v>
      </c>
      <c r="N484" s="11">
        <f>L484/E484*100</f>
        <v>5.7798179365103977</v>
      </c>
      <c r="O484" s="12" t="str">
        <f>IF(N484&lt;10,"Low",IF(N484&lt;20,"Med","High"))</f>
        <v>Low</v>
      </c>
      <c r="P484" s="12">
        <f>sales*discount</f>
        <v>806.03750000000002</v>
      </c>
      <c r="Q484" s="12">
        <f>sales-Discount_Values</f>
        <v>2418.1125000000002</v>
      </c>
      <c r="R484" s="12">
        <f>DATEDIF(order_date,delivery_date,"D")</f>
        <v>4</v>
      </c>
      <c r="S484" s="12"/>
    </row>
    <row r="485" spans="1:19" ht="14.25" customHeight="1" x14ac:dyDescent="0.35">
      <c r="A485" s="2" t="s">
        <v>11798</v>
      </c>
      <c r="B485" s="2">
        <v>111765</v>
      </c>
      <c r="C485" s="2" t="s">
        <v>25</v>
      </c>
      <c r="D485" s="2" t="s">
        <v>36</v>
      </c>
      <c r="E485" s="2">
        <v>1696.55</v>
      </c>
      <c r="F485" s="2">
        <v>0.49</v>
      </c>
      <c r="G485" s="2">
        <v>3</v>
      </c>
      <c r="H485" s="3">
        <v>45403</v>
      </c>
      <c r="I485" s="3">
        <v>45404</v>
      </c>
      <c r="J485" s="2" t="s">
        <v>31</v>
      </c>
      <c r="K485" s="2" t="s">
        <v>16</v>
      </c>
      <c r="L485" s="2">
        <v>98.15</v>
      </c>
      <c r="M485" s="2" t="s">
        <v>39</v>
      </c>
      <c r="N485" s="11">
        <f>L485/E485*100</f>
        <v>5.7852701069818169</v>
      </c>
      <c r="O485" s="12" t="str">
        <f>IF(N485&lt;10,"Low",IF(N485&lt;20,"Med","High"))</f>
        <v>Low</v>
      </c>
      <c r="P485" s="12">
        <f>sales*discount</f>
        <v>831.30949999999996</v>
      </c>
      <c r="Q485" s="12">
        <f>sales-Discount_Values</f>
        <v>865.2405</v>
      </c>
      <c r="R485" s="12">
        <f>DATEDIF(order_date,delivery_date,"D")</f>
        <v>1</v>
      </c>
      <c r="S485" s="12"/>
    </row>
    <row r="486" spans="1:19" ht="14.25" customHeight="1" x14ac:dyDescent="0.35">
      <c r="A486" s="2" t="s">
        <v>14890</v>
      </c>
      <c r="B486" s="2">
        <v>114857</v>
      </c>
      <c r="C486" s="2" t="s">
        <v>41</v>
      </c>
      <c r="D486" s="2" t="s">
        <v>14</v>
      </c>
      <c r="E486" s="2">
        <v>4508.1899999999996</v>
      </c>
      <c r="F486" s="2">
        <v>0.45</v>
      </c>
      <c r="G486" s="2">
        <v>7</v>
      </c>
      <c r="H486" s="3">
        <v>45258</v>
      </c>
      <c r="I486" s="3">
        <v>45262</v>
      </c>
      <c r="J486" s="2" t="s">
        <v>21</v>
      </c>
      <c r="K486" s="2" t="s">
        <v>22</v>
      </c>
      <c r="L486" s="2">
        <v>260.85000000000002</v>
      </c>
      <c r="M486" s="2" t="s">
        <v>23</v>
      </c>
      <c r="N486" s="11">
        <f>L486/E486*100</f>
        <v>5.7861358993298877</v>
      </c>
      <c r="O486" s="12" t="str">
        <f>IF(N486&lt;10,"Low",IF(N486&lt;20,"Med","High"))</f>
        <v>Low</v>
      </c>
      <c r="P486" s="12">
        <f>sales*discount</f>
        <v>2028.6854999999998</v>
      </c>
      <c r="Q486" s="12">
        <f>sales-Discount_Values</f>
        <v>2479.5045</v>
      </c>
      <c r="R486" s="12">
        <f>DATEDIF(order_date,delivery_date,"D")</f>
        <v>4</v>
      </c>
      <c r="S486" s="12"/>
    </row>
    <row r="487" spans="1:19" ht="14.25" customHeight="1" x14ac:dyDescent="0.35">
      <c r="A487" s="2" t="s">
        <v>2044</v>
      </c>
      <c r="B487" s="2">
        <v>102011</v>
      </c>
      <c r="C487" s="2" t="s">
        <v>25</v>
      </c>
      <c r="D487" s="2" t="s">
        <v>36</v>
      </c>
      <c r="E487" s="2">
        <v>3879.06</v>
      </c>
      <c r="F487" s="2">
        <v>0.01</v>
      </c>
      <c r="G487" s="2">
        <v>2</v>
      </c>
      <c r="H487" s="3">
        <v>45571</v>
      </c>
      <c r="I487" s="3">
        <v>45578</v>
      </c>
      <c r="J487" s="2" t="s">
        <v>31</v>
      </c>
      <c r="K487" s="2" t="s">
        <v>22</v>
      </c>
      <c r="L487" s="2">
        <v>224.46</v>
      </c>
      <c r="M487" s="2" t="s">
        <v>39</v>
      </c>
      <c r="N487" s="11">
        <f>L487/E487*100</f>
        <v>5.7864534191273149</v>
      </c>
      <c r="O487" s="12" t="str">
        <f>IF(N487&lt;10,"Low",IF(N487&lt;20,"Med","High"))</f>
        <v>Low</v>
      </c>
      <c r="P487" s="12">
        <f>sales*discount</f>
        <v>38.790599999999998</v>
      </c>
      <c r="Q487" s="12">
        <f>sales-Discount_Values</f>
        <v>3840.2694000000001</v>
      </c>
      <c r="R487" s="12">
        <f>DATEDIF(order_date,delivery_date,"D")</f>
        <v>7</v>
      </c>
      <c r="S487" s="12"/>
    </row>
    <row r="488" spans="1:19" ht="14.25" customHeight="1" x14ac:dyDescent="0.35">
      <c r="A488" s="2" t="s">
        <v>6642</v>
      </c>
      <c r="B488" s="2">
        <v>106609</v>
      </c>
      <c r="C488" s="2" t="s">
        <v>13</v>
      </c>
      <c r="D488" s="2" t="s">
        <v>14</v>
      </c>
      <c r="E488" s="2">
        <v>3280.52</v>
      </c>
      <c r="F488" s="2">
        <v>0.06</v>
      </c>
      <c r="G488" s="2">
        <v>7</v>
      </c>
      <c r="H488" s="3">
        <v>45358</v>
      </c>
      <c r="I488" s="3">
        <v>45364</v>
      </c>
      <c r="J488" s="2" t="s">
        <v>15</v>
      </c>
      <c r="K488" s="2" t="s">
        <v>16</v>
      </c>
      <c r="L488" s="2">
        <v>189.89</v>
      </c>
      <c r="M488" s="2" t="s">
        <v>28</v>
      </c>
      <c r="N488" s="11">
        <f>L488/E488*100</f>
        <v>5.7884115932839908</v>
      </c>
      <c r="O488" s="12" t="str">
        <f>IF(N488&lt;10,"Low",IF(N488&lt;20,"Med","High"))</f>
        <v>Low</v>
      </c>
      <c r="P488" s="12">
        <f>sales*discount</f>
        <v>196.8312</v>
      </c>
      <c r="Q488" s="12">
        <f>sales-Discount_Values</f>
        <v>3083.6887999999999</v>
      </c>
      <c r="R488" s="12">
        <f>DATEDIF(order_date,delivery_date,"D")</f>
        <v>6</v>
      </c>
      <c r="S488" s="12"/>
    </row>
    <row r="489" spans="1:19" ht="14.25" customHeight="1" x14ac:dyDescent="0.35">
      <c r="A489" s="2" t="s">
        <v>10351</v>
      </c>
      <c r="B489" s="2">
        <v>110318</v>
      </c>
      <c r="C489" s="2" t="s">
        <v>13</v>
      </c>
      <c r="D489" s="2" t="s">
        <v>36</v>
      </c>
      <c r="E489" s="2">
        <v>797.27</v>
      </c>
      <c r="F489" s="2">
        <v>0.46</v>
      </c>
      <c r="G489" s="2">
        <v>2</v>
      </c>
      <c r="H489" s="3">
        <v>45497</v>
      </c>
      <c r="I489" s="3">
        <v>45504</v>
      </c>
      <c r="J489" s="2" t="s">
        <v>15</v>
      </c>
      <c r="K489" s="2" t="s">
        <v>27</v>
      </c>
      <c r="L489" s="2">
        <v>46.15</v>
      </c>
      <c r="M489" s="2" t="s">
        <v>28</v>
      </c>
      <c r="N489" s="11">
        <f>L489/E489*100</f>
        <v>5.788503267400003</v>
      </c>
      <c r="O489" s="12" t="str">
        <f>IF(N489&lt;10,"Low",IF(N489&lt;20,"Med","High"))</f>
        <v>Low</v>
      </c>
      <c r="P489" s="12">
        <f>sales*discount</f>
        <v>366.74420000000003</v>
      </c>
      <c r="Q489" s="12">
        <f>sales-Discount_Values</f>
        <v>430.52579999999995</v>
      </c>
      <c r="R489" s="12">
        <f>DATEDIF(order_date,delivery_date,"D")</f>
        <v>7</v>
      </c>
      <c r="S489" s="12"/>
    </row>
    <row r="490" spans="1:19" ht="14.25" customHeight="1" x14ac:dyDescent="0.35">
      <c r="A490" s="2" t="s">
        <v>13418</v>
      </c>
      <c r="B490" s="2">
        <v>113385</v>
      </c>
      <c r="C490" s="2" t="s">
        <v>41</v>
      </c>
      <c r="D490" s="2" t="s">
        <v>26</v>
      </c>
      <c r="E490" s="2">
        <v>791.18</v>
      </c>
      <c r="F490" s="2">
        <v>0.43</v>
      </c>
      <c r="G490" s="2">
        <v>1</v>
      </c>
      <c r="H490" s="3">
        <v>45096</v>
      </c>
      <c r="I490" s="3">
        <v>45102</v>
      </c>
      <c r="J490" s="2" t="s">
        <v>15</v>
      </c>
      <c r="K490" s="2" t="s">
        <v>27</v>
      </c>
      <c r="L490" s="2">
        <v>45.81</v>
      </c>
      <c r="M490" s="2" t="s">
        <v>28</v>
      </c>
      <c r="N490" s="11">
        <f>L490/E490*100</f>
        <v>5.7900856947850059</v>
      </c>
      <c r="O490" s="12" t="str">
        <f>IF(N490&lt;10,"Low",IF(N490&lt;20,"Med","High"))</f>
        <v>Low</v>
      </c>
      <c r="P490" s="12">
        <f>sales*discount</f>
        <v>340.20739999999995</v>
      </c>
      <c r="Q490" s="12">
        <f>sales-Discount_Values</f>
        <v>450.9726</v>
      </c>
      <c r="R490" s="12">
        <f>DATEDIF(order_date,delivery_date,"D")</f>
        <v>6</v>
      </c>
      <c r="S490" s="12"/>
    </row>
    <row r="491" spans="1:19" ht="14.25" customHeight="1" x14ac:dyDescent="0.35">
      <c r="A491" s="2" t="s">
        <v>4378</v>
      </c>
      <c r="B491" s="2">
        <v>104345</v>
      </c>
      <c r="C491" s="2" t="s">
        <v>41</v>
      </c>
      <c r="D491" s="2" t="s">
        <v>20</v>
      </c>
      <c r="E491" s="2">
        <v>1696.59</v>
      </c>
      <c r="F491" s="2">
        <v>0.05</v>
      </c>
      <c r="G491" s="2">
        <v>3</v>
      </c>
      <c r="H491" s="3">
        <v>45278</v>
      </c>
      <c r="I491" s="3">
        <v>45282</v>
      </c>
      <c r="J491" s="2" t="s">
        <v>21</v>
      </c>
      <c r="K491" s="2" t="s">
        <v>27</v>
      </c>
      <c r="L491" s="2">
        <v>98.26</v>
      </c>
      <c r="M491" s="2" t="s">
        <v>39</v>
      </c>
      <c r="N491" s="11">
        <f>L491/E491*100</f>
        <v>5.7916173029429627</v>
      </c>
      <c r="O491" s="12" t="str">
        <f>IF(N491&lt;10,"Low",IF(N491&lt;20,"Med","High"))</f>
        <v>Low</v>
      </c>
      <c r="P491" s="12">
        <f>sales*discount</f>
        <v>84.829499999999996</v>
      </c>
      <c r="Q491" s="12">
        <f>sales-Discount_Values</f>
        <v>1611.7604999999999</v>
      </c>
      <c r="R491" s="12">
        <f>DATEDIF(order_date,delivery_date,"D")</f>
        <v>4</v>
      </c>
      <c r="S491" s="12"/>
    </row>
    <row r="492" spans="1:19" ht="14.25" customHeight="1" x14ac:dyDescent="0.35">
      <c r="A492" s="2" t="s">
        <v>5638</v>
      </c>
      <c r="B492" s="2">
        <v>105605</v>
      </c>
      <c r="C492" s="2" t="s">
        <v>25</v>
      </c>
      <c r="D492" s="2" t="s">
        <v>33</v>
      </c>
      <c r="E492" s="2">
        <v>2612.5</v>
      </c>
      <c r="F492" s="2">
        <v>0.13</v>
      </c>
      <c r="G492" s="2">
        <v>5</v>
      </c>
      <c r="H492" s="3">
        <v>45149</v>
      </c>
      <c r="I492" s="3">
        <v>45150</v>
      </c>
      <c r="J492" s="2" t="s">
        <v>21</v>
      </c>
      <c r="K492" s="2" t="s">
        <v>16</v>
      </c>
      <c r="L492" s="2">
        <v>151.31</v>
      </c>
      <c r="M492" s="2" t="s">
        <v>34</v>
      </c>
      <c r="N492" s="11">
        <f>L492/E492*100</f>
        <v>5.7917703349282297</v>
      </c>
      <c r="O492" s="12" t="str">
        <f>IF(N492&lt;10,"Low",IF(N492&lt;20,"Med","High"))</f>
        <v>Low</v>
      </c>
      <c r="P492" s="12">
        <f>sales*discount</f>
        <v>339.625</v>
      </c>
      <c r="Q492" s="12">
        <f>sales-Discount_Values</f>
        <v>2272.875</v>
      </c>
      <c r="R492" s="12">
        <f>DATEDIF(order_date,delivery_date,"D")</f>
        <v>1</v>
      </c>
      <c r="S492" s="12"/>
    </row>
    <row r="493" spans="1:19" ht="14.25" customHeight="1" x14ac:dyDescent="0.35">
      <c r="A493" s="2" t="s">
        <v>11773</v>
      </c>
      <c r="B493" s="2">
        <v>111740</v>
      </c>
      <c r="C493" s="2" t="s">
        <v>19</v>
      </c>
      <c r="D493" s="2" t="s">
        <v>14</v>
      </c>
      <c r="E493" s="2">
        <v>4388.38</v>
      </c>
      <c r="F493" s="2">
        <v>0.22</v>
      </c>
      <c r="G493" s="2">
        <v>9</v>
      </c>
      <c r="H493" s="3">
        <v>45052</v>
      </c>
      <c r="I493" s="3">
        <v>45058</v>
      </c>
      <c r="J493" s="2" t="s">
        <v>31</v>
      </c>
      <c r="K493" s="2" t="s">
        <v>16</v>
      </c>
      <c r="L493" s="2">
        <v>254.25</v>
      </c>
      <c r="M493" s="2" t="s">
        <v>28</v>
      </c>
      <c r="N493" s="11">
        <f>L493/E493*100</f>
        <v>5.7937097516623446</v>
      </c>
      <c r="O493" s="12" t="str">
        <f>IF(N493&lt;10,"Low",IF(N493&lt;20,"Med","High"))</f>
        <v>Low</v>
      </c>
      <c r="P493" s="12">
        <f>sales*discount</f>
        <v>965.44360000000006</v>
      </c>
      <c r="Q493" s="12">
        <f>sales-Discount_Values</f>
        <v>3422.9364</v>
      </c>
      <c r="R493" s="12">
        <f>DATEDIF(order_date,delivery_date,"D")</f>
        <v>6</v>
      </c>
      <c r="S493" s="12"/>
    </row>
    <row r="494" spans="1:19" ht="14.25" customHeight="1" x14ac:dyDescent="0.35">
      <c r="A494" s="2" t="s">
        <v>5112</v>
      </c>
      <c r="B494" s="2">
        <v>105079</v>
      </c>
      <c r="C494" s="2" t="s">
        <v>19</v>
      </c>
      <c r="D494" s="2" t="s">
        <v>14</v>
      </c>
      <c r="E494" s="2">
        <v>4947.49</v>
      </c>
      <c r="F494" s="2">
        <v>0.01</v>
      </c>
      <c r="G494" s="2">
        <v>6</v>
      </c>
      <c r="H494" s="3">
        <v>45227</v>
      </c>
      <c r="I494" s="3">
        <v>45231</v>
      </c>
      <c r="J494" s="2" t="s">
        <v>31</v>
      </c>
      <c r="K494" s="2" t="s">
        <v>27</v>
      </c>
      <c r="L494" s="2">
        <v>286.66000000000003</v>
      </c>
      <c r="M494" s="2" t="s">
        <v>34</v>
      </c>
      <c r="N494" s="11">
        <f>L494/E494*100</f>
        <v>5.7940491036869206</v>
      </c>
      <c r="O494" s="12" t="str">
        <f>IF(N494&lt;10,"Low",IF(N494&lt;20,"Med","High"))</f>
        <v>Low</v>
      </c>
      <c r="P494" s="12">
        <f>sales*discount</f>
        <v>49.474899999999998</v>
      </c>
      <c r="Q494" s="12">
        <f>sales-Discount_Values</f>
        <v>4898.0150999999996</v>
      </c>
      <c r="R494" s="12">
        <f>DATEDIF(order_date,delivery_date,"D")</f>
        <v>4</v>
      </c>
      <c r="S494" s="12"/>
    </row>
    <row r="495" spans="1:19" ht="14.25" customHeight="1" x14ac:dyDescent="0.35">
      <c r="A495" s="2" t="s">
        <v>12823</v>
      </c>
      <c r="B495" s="2">
        <v>112790</v>
      </c>
      <c r="C495" s="2" t="s">
        <v>19</v>
      </c>
      <c r="D495" s="2" t="s">
        <v>14</v>
      </c>
      <c r="E495" s="2">
        <v>4633.38</v>
      </c>
      <c r="F495" s="2">
        <v>0.22</v>
      </c>
      <c r="G495" s="2">
        <v>4</v>
      </c>
      <c r="H495" s="3">
        <v>45258</v>
      </c>
      <c r="I495" s="3">
        <v>45262</v>
      </c>
      <c r="J495" s="2" t="s">
        <v>31</v>
      </c>
      <c r="K495" s="2" t="s">
        <v>27</v>
      </c>
      <c r="L495" s="2">
        <v>268.49</v>
      </c>
      <c r="M495" s="2" t="s">
        <v>28</v>
      </c>
      <c r="N495" s="11">
        <f>L495/E495*100</f>
        <v>5.7946898376563114</v>
      </c>
      <c r="O495" s="12" t="str">
        <f>IF(N495&lt;10,"Low",IF(N495&lt;20,"Med","High"))</f>
        <v>Low</v>
      </c>
      <c r="P495" s="12">
        <f>sales*discount</f>
        <v>1019.3436</v>
      </c>
      <c r="Q495" s="12">
        <f>sales-Discount_Values</f>
        <v>3614.0364</v>
      </c>
      <c r="R495" s="12">
        <f>DATEDIF(order_date,delivery_date,"D")</f>
        <v>4</v>
      </c>
      <c r="S495" s="12"/>
    </row>
    <row r="496" spans="1:19" ht="14.25" customHeight="1" x14ac:dyDescent="0.35">
      <c r="A496" s="2" t="s">
        <v>4897</v>
      </c>
      <c r="B496" s="2">
        <v>104864</v>
      </c>
      <c r="C496" s="2" t="s">
        <v>25</v>
      </c>
      <c r="D496" s="2" t="s">
        <v>33</v>
      </c>
      <c r="E496" s="2">
        <v>1848.81</v>
      </c>
      <c r="F496" s="2">
        <v>0.46</v>
      </c>
      <c r="G496" s="2">
        <v>7</v>
      </c>
      <c r="H496" s="3">
        <v>45091</v>
      </c>
      <c r="I496" s="3">
        <v>45093</v>
      </c>
      <c r="J496" s="2" t="s">
        <v>31</v>
      </c>
      <c r="K496" s="2" t="s">
        <v>16</v>
      </c>
      <c r="L496" s="2">
        <v>107.14</v>
      </c>
      <c r="M496" s="2" t="s">
        <v>34</v>
      </c>
      <c r="N496" s="11">
        <f>L496/E496*100</f>
        <v>5.7950789967600782</v>
      </c>
      <c r="O496" s="12" t="str">
        <f>IF(N496&lt;10,"Low",IF(N496&lt;20,"Med","High"))</f>
        <v>Low</v>
      </c>
      <c r="P496" s="12">
        <f>sales*discount</f>
        <v>850.45259999999996</v>
      </c>
      <c r="Q496" s="12">
        <f>sales-Discount_Values</f>
        <v>998.35739999999998</v>
      </c>
      <c r="R496" s="12">
        <f>DATEDIF(order_date,delivery_date,"D")</f>
        <v>2</v>
      </c>
      <c r="S496" s="12"/>
    </row>
    <row r="497" spans="1:19" ht="14.25" customHeight="1" x14ac:dyDescent="0.35">
      <c r="A497" s="2" t="s">
        <v>6813</v>
      </c>
      <c r="B497" s="2">
        <v>106780</v>
      </c>
      <c r="C497" s="2" t="s">
        <v>41</v>
      </c>
      <c r="D497" s="2" t="s">
        <v>33</v>
      </c>
      <c r="E497" s="2">
        <v>1544.44</v>
      </c>
      <c r="F497" s="2">
        <v>0.12</v>
      </c>
      <c r="G497" s="2">
        <v>8</v>
      </c>
      <c r="H497" s="3">
        <v>45356</v>
      </c>
      <c r="I497" s="3">
        <v>45362</v>
      </c>
      <c r="J497" s="2" t="s">
        <v>15</v>
      </c>
      <c r="K497" s="2" t="s">
        <v>22</v>
      </c>
      <c r="L497" s="2">
        <v>89.54</v>
      </c>
      <c r="M497" s="2" t="s">
        <v>34</v>
      </c>
      <c r="N497" s="11">
        <f>L497/E497*100</f>
        <v>5.7975706404910516</v>
      </c>
      <c r="O497" s="12" t="str">
        <f>IF(N497&lt;10,"Low",IF(N497&lt;20,"Med","High"))</f>
        <v>Low</v>
      </c>
      <c r="P497" s="12">
        <f>sales*discount</f>
        <v>185.33279999999999</v>
      </c>
      <c r="Q497" s="12">
        <f>sales-Discount_Values</f>
        <v>1359.1072000000001</v>
      </c>
      <c r="R497" s="12">
        <f>DATEDIF(order_date,delivery_date,"D")</f>
        <v>6</v>
      </c>
      <c r="S497" s="12"/>
    </row>
    <row r="498" spans="1:19" ht="14.25" customHeight="1" x14ac:dyDescent="0.35">
      <c r="A498" s="2" t="s">
        <v>1660</v>
      </c>
      <c r="B498" s="2">
        <v>101627</v>
      </c>
      <c r="C498" s="2" t="s">
        <v>25</v>
      </c>
      <c r="D498" s="2" t="s">
        <v>36</v>
      </c>
      <c r="E498" s="2">
        <v>3776.14</v>
      </c>
      <c r="F498" s="2">
        <v>0.44</v>
      </c>
      <c r="G498" s="2">
        <v>8</v>
      </c>
      <c r="H498" s="3">
        <v>45592</v>
      </c>
      <c r="I498" s="3">
        <v>45594</v>
      </c>
      <c r="J498" s="2" t="s">
        <v>21</v>
      </c>
      <c r="K498" s="2" t="s">
        <v>16</v>
      </c>
      <c r="L498" s="2">
        <v>219.05</v>
      </c>
      <c r="M498" s="2" t="s">
        <v>28</v>
      </c>
      <c r="N498" s="11">
        <f>L498/E498*100</f>
        <v>5.8008972124974179</v>
      </c>
      <c r="O498" s="12" t="str">
        <f>IF(N498&lt;10,"Low",IF(N498&lt;20,"Med","High"))</f>
        <v>Low</v>
      </c>
      <c r="P498" s="12">
        <f>sales*discount</f>
        <v>1661.5016000000001</v>
      </c>
      <c r="Q498" s="12">
        <f>sales-Discount_Values</f>
        <v>2114.6383999999998</v>
      </c>
      <c r="R498" s="12">
        <f>DATEDIF(order_date,delivery_date,"D")</f>
        <v>2</v>
      </c>
      <c r="S498" s="12"/>
    </row>
    <row r="499" spans="1:19" ht="14.25" customHeight="1" x14ac:dyDescent="0.35">
      <c r="A499" s="2" t="s">
        <v>2312</v>
      </c>
      <c r="B499" s="2">
        <v>102279</v>
      </c>
      <c r="C499" s="2" t="s">
        <v>13</v>
      </c>
      <c r="D499" s="2" t="s">
        <v>20</v>
      </c>
      <c r="E499" s="2">
        <v>4834.84</v>
      </c>
      <c r="F499" s="2">
        <v>0.24</v>
      </c>
      <c r="G499" s="2">
        <v>9</v>
      </c>
      <c r="H499" s="3">
        <v>45527</v>
      </c>
      <c r="I499" s="3">
        <v>45531</v>
      </c>
      <c r="J499" s="2" t="s">
        <v>21</v>
      </c>
      <c r="K499" s="2" t="s">
        <v>27</v>
      </c>
      <c r="L499" s="2">
        <v>280.47000000000003</v>
      </c>
      <c r="M499" s="2" t="s">
        <v>48</v>
      </c>
      <c r="N499" s="11">
        <f>L499/E499*100</f>
        <v>5.8010192684763098</v>
      </c>
      <c r="O499" s="12" t="str">
        <f>IF(N499&lt;10,"Low",IF(N499&lt;20,"Med","High"))</f>
        <v>Low</v>
      </c>
      <c r="P499" s="12">
        <f>sales*discount</f>
        <v>1160.3616</v>
      </c>
      <c r="Q499" s="12">
        <f>sales-Discount_Values</f>
        <v>3674.4784</v>
      </c>
      <c r="R499" s="12">
        <f>DATEDIF(order_date,delivery_date,"D")</f>
        <v>4</v>
      </c>
      <c r="S499" s="12"/>
    </row>
    <row r="500" spans="1:19" ht="14.25" customHeight="1" x14ac:dyDescent="0.35">
      <c r="A500" s="2" t="s">
        <v>8967</v>
      </c>
      <c r="B500" s="2">
        <v>108934</v>
      </c>
      <c r="C500" s="2" t="s">
        <v>19</v>
      </c>
      <c r="D500" s="2" t="s">
        <v>26</v>
      </c>
      <c r="E500" s="2">
        <v>3272.63</v>
      </c>
      <c r="F500" s="2">
        <v>0.43</v>
      </c>
      <c r="G500" s="2">
        <v>4</v>
      </c>
      <c r="H500" s="3">
        <v>45173</v>
      </c>
      <c r="I500" s="3">
        <v>45180</v>
      </c>
      <c r="J500" s="2" t="s">
        <v>21</v>
      </c>
      <c r="K500" s="2" t="s">
        <v>16</v>
      </c>
      <c r="L500" s="2">
        <v>189.85</v>
      </c>
      <c r="M500" s="2" t="s">
        <v>23</v>
      </c>
      <c r="N500" s="11">
        <f>L500/E500*100</f>
        <v>5.8011446451325073</v>
      </c>
      <c r="O500" s="12" t="str">
        <f>IF(N500&lt;10,"Low",IF(N500&lt;20,"Med","High"))</f>
        <v>Low</v>
      </c>
      <c r="P500" s="12">
        <f>sales*discount</f>
        <v>1407.2309</v>
      </c>
      <c r="Q500" s="12">
        <f>sales-Discount_Values</f>
        <v>1865.3991000000001</v>
      </c>
      <c r="R500" s="12">
        <f>DATEDIF(order_date,delivery_date,"D")</f>
        <v>7</v>
      </c>
      <c r="S500" s="12"/>
    </row>
    <row r="501" spans="1:19" ht="14.25" customHeight="1" x14ac:dyDescent="0.35">
      <c r="A501" s="2" t="s">
        <v>8096</v>
      </c>
      <c r="B501" s="2">
        <v>108063</v>
      </c>
      <c r="C501" s="2" t="s">
        <v>19</v>
      </c>
      <c r="D501" s="2" t="s">
        <v>26</v>
      </c>
      <c r="E501" s="2">
        <v>207.54</v>
      </c>
      <c r="F501" s="2">
        <v>0.37</v>
      </c>
      <c r="G501" s="2">
        <v>6</v>
      </c>
      <c r="H501" s="3">
        <v>45207</v>
      </c>
      <c r="I501" s="3">
        <v>45208</v>
      </c>
      <c r="J501" s="2" t="s">
        <v>15</v>
      </c>
      <c r="K501" s="2" t="s">
        <v>27</v>
      </c>
      <c r="L501" s="2">
        <v>12.04</v>
      </c>
      <c r="M501" s="2" t="s">
        <v>28</v>
      </c>
      <c r="N501" s="11">
        <f>L501/E501*100</f>
        <v>5.8012913173364167</v>
      </c>
      <c r="O501" s="12" t="str">
        <f>IF(N501&lt;10,"Low",IF(N501&lt;20,"Med","High"))</f>
        <v>Low</v>
      </c>
      <c r="P501" s="12">
        <f>sales*discount</f>
        <v>76.7898</v>
      </c>
      <c r="Q501" s="12">
        <f>sales-Discount_Values</f>
        <v>130.75020000000001</v>
      </c>
      <c r="R501" s="12">
        <f>DATEDIF(order_date,delivery_date,"D")</f>
        <v>1</v>
      </c>
      <c r="S501" s="12"/>
    </row>
    <row r="502" spans="1:19" ht="14.25" customHeight="1" x14ac:dyDescent="0.35">
      <c r="A502" s="2" t="s">
        <v>5292</v>
      </c>
      <c r="B502" s="2">
        <v>105259</v>
      </c>
      <c r="C502" s="2" t="s">
        <v>19</v>
      </c>
      <c r="D502" s="2" t="s">
        <v>26</v>
      </c>
      <c r="E502" s="2">
        <v>4157.29</v>
      </c>
      <c r="F502" s="2">
        <v>0.23</v>
      </c>
      <c r="G502" s="2">
        <v>3</v>
      </c>
      <c r="H502" s="3">
        <v>45299</v>
      </c>
      <c r="I502" s="3">
        <v>45301</v>
      </c>
      <c r="J502" s="2" t="s">
        <v>21</v>
      </c>
      <c r="K502" s="2" t="s">
        <v>16</v>
      </c>
      <c r="L502" s="2">
        <v>241.29</v>
      </c>
      <c r="M502" s="2" t="s">
        <v>28</v>
      </c>
      <c r="N502" s="11">
        <f>L502/E502*100</f>
        <v>5.8040213696903509</v>
      </c>
      <c r="O502" s="12" t="str">
        <f>IF(N502&lt;10,"Low",IF(N502&lt;20,"Med","High"))</f>
        <v>Low</v>
      </c>
      <c r="P502" s="12">
        <f>sales*discount</f>
        <v>956.17669999999998</v>
      </c>
      <c r="Q502" s="12">
        <f>sales-Discount_Values</f>
        <v>3201.1133</v>
      </c>
      <c r="R502" s="12">
        <f>DATEDIF(order_date,delivery_date,"D")</f>
        <v>2</v>
      </c>
      <c r="S502" s="12"/>
    </row>
    <row r="503" spans="1:19" ht="14.25" customHeight="1" x14ac:dyDescent="0.35">
      <c r="A503" s="2" t="s">
        <v>13829</v>
      </c>
      <c r="B503" s="2">
        <v>113796</v>
      </c>
      <c r="C503" s="2" t="s">
        <v>19</v>
      </c>
      <c r="D503" s="2" t="s">
        <v>36</v>
      </c>
      <c r="E503" s="2">
        <v>450</v>
      </c>
      <c r="F503" s="2">
        <v>0.37</v>
      </c>
      <c r="G503" s="2">
        <v>7</v>
      </c>
      <c r="H503" s="3">
        <v>45426</v>
      </c>
      <c r="I503" s="3">
        <v>45429</v>
      </c>
      <c r="J503" s="2" t="s">
        <v>15</v>
      </c>
      <c r="K503" s="2" t="s">
        <v>16</v>
      </c>
      <c r="L503" s="2">
        <v>26.12</v>
      </c>
      <c r="M503" s="2" t="s">
        <v>23</v>
      </c>
      <c r="N503" s="11">
        <f>L503/E503*100</f>
        <v>5.804444444444445</v>
      </c>
      <c r="O503" s="12" t="str">
        <f>IF(N503&lt;10,"Low",IF(N503&lt;20,"Med","High"))</f>
        <v>Low</v>
      </c>
      <c r="P503" s="12">
        <f>sales*discount</f>
        <v>166.5</v>
      </c>
      <c r="Q503" s="12">
        <f>sales-Discount_Values</f>
        <v>283.5</v>
      </c>
      <c r="R503" s="12">
        <f>DATEDIF(order_date,delivery_date,"D")</f>
        <v>3</v>
      </c>
      <c r="S503" s="12"/>
    </row>
    <row r="504" spans="1:19" ht="14.25" customHeight="1" x14ac:dyDescent="0.35">
      <c r="A504" s="2" t="s">
        <v>5173</v>
      </c>
      <c r="B504" s="2">
        <v>105140</v>
      </c>
      <c r="C504" s="2" t="s">
        <v>41</v>
      </c>
      <c r="D504" s="2" t="s">
        <v>26</v>
      </c>
      <c r="E504" s="2">
        <v>2917.88</v>
      </c>
      <c r="F504" s="2">
        <v>0.38</v>
      </c>
      <c r="G504" s="2">
        <v>9</v>
      </c>
      <c r="H504" s="3">
        <v>45212</v>
      </c>
      <c r="I504" s="3">
        <v>45219</v>
      </c>
      <c r="J504" s="2" t="s">
        <v>31</v>
      </c>
      <c r="K504" s="2" t="s">
        <v>22</v>
      </c>
      <c r="L504" s="2">
        <v>169.42</v>
      </c>
      <c r="M504" s="2" t="s">
        <v>17</v>
      </c>
      <c r="N504" s="11">
        <f>L504/E504*100</f>
        <v>5.8062703058384848</v>
      </c>
      <c r="O504" s="12" t="str">
        <f>IF(N504&lt;10,"Low",IF(N504&lt;20,"Med","High"))</f>
        <v>Low</v>
      </c>
      <c r="P504" s="12">
        <f>sales*discount</f>
        <v>1108.7944</v>
      </c>
      <c r="Q504" s="12">
        <f>sales-Discount_Values</f>
        <v>1809.0856000000001</v>
      </c>
      <c r="R504" s="12">
        <f>DATEDIF(order_date,delivery_date,"D")</f>
        <v>7</v>
      </c>
      <c r="S504" s="12"/>
    </row>
    <row r="505" spans="1:19" ht="14.25" customHeight="1" x14ac:dyDescent="0.35">
      <c r="A505" s="2" t="s">
        <v>14300</v>
      </c>
      <c r="B505" s="2">
        <v>114267</v>
      </c>
      <c r="C505" s="2" t="s">
        <v>13</v>
      </c>
      <c r="D505" s="2" t="s">
        <v>14</v>
      </c>
      <c r="E505" s="2">
        <v>3051.89</v>
      </c>
      <c r="F505" s="2">
        <v>0.33</v>
      </c>
      <c r="G505" s="2">
        <v>5</v>
      </c>
      <c r="H505" s="3">
        <v>44943</v>
      </c>
      <c r="I505" s="3">
        <v>44944</v>
      </c>
      <c r="J505" s="2" t="s">
        <v>15</v>
      </c>
      <c r="K505" s="2" t="s">
        <v>22</v>
      </c>
      <c r="L505" s="2">
        <v>177.22</v>
      </c>
      <c r="M505" s="2" t="s">
        <v>48</v>
      </c>
      <c r="N505" s="11">
        <f>L505/E505*100</f>
        <v>5.8068934332495603</v>
      </c>
      <c r="O505" s="12" t="str">
        <f>IF(N505&lt;10,"Low",IF(N505&lt;20,"Med","High"))</f>
        <v>Low</v>
      </c>
      <c r="P505" s="12">
        <f>sales*discount</f>
        <v>1007.1237</v>
      </c>
      <c r="Q505" s="12">
        <f>sales-Discount_Values</f>
        <v>2044.7662999999998</v>
      </c>
      <c r="R505" s="12">
        <f>DATEDIF(order_date,delivery_date,"D")</f>
        <v>1</v>
      </c>
      <c r="S505" s="12"/>
    </row>
    <row r="506" spans="1:19" ht="14.25" customHeight="1" x14ac:dyDescent="0.35">
      <c r="A506" s="2" t="s">
        <v>12808</v>
      </c>
      <c r="B506" s="2">
        <v>112775</v>
      </c>
      <c r="C506" s="2" t="s">
        <v>13</v>
      </c>
      <c r="D506" s="2" t="s">
        <v>33</v>
      </c>
      <c r="E506" s="2">
        <v>1731.79</v>
      </c>
      <c r="F506" s="2">
        <v>0.43</v>
      </c>
      <c r="G506" s="2">
        <v>3</v>
      </c>
      <c r="H506" s="3">
        <v>45464</v>
      </c>
      <c r="I506" s="3">
        <v>45469</v>
      </c>
      <c r="J506" s="2" t="s">
        <v>15</v>
      </c>
      <c r="K506" s="2" t="s">
        <v>16</v>
      </c>
      <c r="L506" s="2">
        <v>100.61</v>
      </c>
      <c r="M506" s="2" t="s">
        <v>23</v>
      </c>
      <c r="N506" s="11">
        <f>L506/E506*100</f>
        <v>5.8095958516910251</v>
      </c>
      <c r="O506" s="12" t="str">
        <f>IF(N506&lt;10,"Low",IF(N506&lt;20,"Med","High"))</f>
        <v>Low</v>
      </c>
      <c r="P506" s="12">
        <f>sales*discount</f>
        <v>744.66969999999992</v>
      </c>
      <c r="Q506" s="12">
        <f>sales-Discount_Values</f>
        <v>987.12030000000004</v>
      </c>
      <c r="R506" s="12">
        <f>DATEDIF(order_date,delivery_date,"D")</f>
        <v>5</v>
      </c>
      <c r="S506" s="12"/>
    </row>
    <row r="507" spans="1:19" ht="14.25" customHeight="1" x14ac:dyDescent="0.35">
      <c r="A507" s="2" t="s">
        <v>4868</v>
      </c>
      <c r="B507" s="2">
        <v>104835</v>
      </c>
      <c r="C507" s="2" t="s">
        <v>41</v>
      </c>
      <c r="D507" s="2" t="s">
        <v>14</v>
      </c>
      <c r="E507" s="2">
        <v>4282.66</v>
      </c>
      <c r="F507" s="2">
        <v>0.35</v>
      </c>
      <c r="G507" s="2">
        <v>2</v>
      </c>
      <c r="H507" s="3">
        <v>45030</v>
      </c>
      <c r="I507" s="3">
        <v>45032</v>
      </c>
      <c r="J507" s="2" t="s">
        <v>21</v>
      </c>
      <c r="K507" s="2" t="s">
        <v>16</v>
      </c>
      <c r="L507" s="2">
        <v>248.94</v>
      </c>
      <c r="M507" s="2" t="s">
        <v>39</v>
      </c>
      <c r="N507" s="11">
        <f>L507/E507*100</f>
        <v>5.8127425478557715</v>
      </c>
      <c r="O507" s="12" t="str">
        <f>IF(N507&lt;10,"Low",IF(N507&lt;20,"Med","High"))</f>
        <v>Low</v>
      </c>
      <c r="P507" s="12">
        <f>sales*discount</f>
        <v>1498.9309999999998</v>
      </c>
      <c r="Q507" s="12">
        <f>sales-Discount_Values</f>
        <v>2783.7290000000003</v>
      </c>
      <c r="R507" s="12">
        <f>DATEDIF(order_date,delivery_date,"D")</f>
        <v>2</v>
      </c>
      <c r="S507" s="12"/>
    </row>
    <row r="508" spans="1:19" ht="14.25" customHeight="1" x14ac:dyDescent="0.35">
      <c r="A508" s="2" t="s">
        <v>15210</v>
      </c>
      <c r="B508" s="2">
        <v>115177</v>
      </c>
      <c r="C508" s="2" t="s">
        <v>25</v>
      </c>
      <c r="D508" s="2" t="s">
        <v>36</v>
      </c>
      <c r="E508" s="2">
        <v>1381.53</v>
      </c>
      <c r="F508" s="2">
        <v>0.43</v>
      </c>
      <c r="G508" s="2">
        <v>4</v>
      </c>
      <c r="H508" s="3">
        <v>45115</v>
      </c>
      <c r="I508" s="3">
        <v>45119</v>
      </c>
      <c r="J508" s="2" t="s">
        <v>21</v>
      </c>
      <c r="K508" s="2" t="s">
        <v>22</v>
      </c>
      <c r="L508" s="2">
        <v>80.319999999999993</v>
      </c>
      <c r="M508" s="2" t="s">
        <v>28</v>
      </c>
      <c r="N508" s="11">
        <f>L508/E508*100</f>
        <v>5.8138440714280541</v>
      </c>
      <c r="O508" s="12" t="str">
        <f>IF(N508&lt;10,"Low",IF(N508&lt;20,"Med","High"))</f>
        <v>Low</v>
      </c>
      <c r="P508" s="12">
        <f>sales*discount</f>
        <v>594.05790000000002</v>
      </c>
      <c r="Q508" s="12">
        <f>sales-Discount_Values</f>
        <v>787.47209999999995</v>
      </c>
      <c r="R508" s="12">
        <f>DATEDIF(order_date,delivery_date,"D")</f>
        <v>4</v>
      </c>
      <c r="S508" s="12"/>
    </row>
    <row r="509" spans="1:19" ht="14.25" customHeight="1" x14ac:dyDescent="0.35">
      <c r="A509" s="2" t="s">
        <v>4034</v>
      </c>
      <c r="B509" s="2">
        <v>104001</v>
      </c>
      <c r="C509" s="2" t="s">
        <v>13</v>
      </c>
      <c r="D509" s="2" t="s">
        <v>33</v>
      </c>
      <c r="E509" s="2">
        <v>1363.1</v>
      </c>
      <c r="F509" s="2">
        <v>0.4</v>
      </c>
      <c r="G509" s="2">
        <v>2</v>
      </c>
      <c r="H509" s="3">
        <v>45082</v>
      </c>
      <c r="I509" s="3">
        <v>45086</v>
      </c>
      <c r="J509" s="2" t="s">
        <v>21</v>
      </c>
      <c r="K509" s="2" t="s">
        <v>27</v>
      </c>
      <c r="L509" s="2">
        <v>79.25</v>
      </c>
      <c r="M509" s="2" t="s">
        <v>28</v>
      </c>
      <c r="N509" s="11">
        <f>L509/E509*100</f>
        <v>5.8139534883720936</v>
      </c>
      <c r="O509" s="12" t="str">
        <f>IF(N509&lt;10,"Low",IF(N509&lt;20,"Med","High"))</f>
        <v>Low</v>
      </c>
      <c r="P509" s="12">
        <f>sales*discount</f>
        <v>545.24</v>
      </c>
      <c r="Q509" s="12">
        <f>sales-Discount_Values</f>
        <v>817.8599999999999</v>
      </c>
      <c r="R509" s="12">
        <f>DATEDIF(order_date,delivery_date,"D")</f>
        <v>4</v>
      </c>
      <c r="S509" s="12"/>
    </row>
    <row r="510" spans="1:19" ht="14.25" customHeight="1" x14ac:dyDescent="0.35">
      <c r="A510" s="2" t="s">
        <v>469</v>
      </c>
      <c r="B510" s="2">
        <v>100436</v>
      </c>
      <c r="C510" s="2" t="s">
        <v>19</v>
      </c>
      <c r="D510" s="2" t="s">
        <v>14</v>
      </c>
      <c r="E510" s="2">
        <v>199.85</v>
      </c>
      <c r="F510" s="2">
        <v>0.25</v>
      </c>
      <c r="G510" s="2">
        <v>7</v>
      </c>
      <c r="H510" s="3">
        <v>45499</v>
      </c>
      <c r="I510" s="3">
        <v>45506</v>
      </c>
      <c r="J510" s="2" t="s">
        <v>15</v>
      </c>
      <c r="K510" s="2" t="s">
        <v>16</v>
      </c>
      <c r="L510" s="2">
        <v>11.62</v>
      </c>
      <c r="M510" s="2" t="s">
        <v>39</v>
      </c>
      <c r="N510" s="11">
        <f>L510/E510*100</f>
        <v>5.8143607705779328</v>
      </c>
      <c r="O510" s="12" t="str">
        <f>IF(N510&lt;10,"Low",IF(N510&lt;20,"Med","High"))</f>
        <v>Low</v>
      </c>
      <c r="P510" s="12">
        <f>sales*discount</f>
        <v>49.962499999999999</v>
      </c>
      <c r="Q510" s="12">
        <f>sales-Discount_Values</f>
        <v>149.88749999999999</v>
      </c>
      <c r="R510" s="12">
        <f>DATEDIF(order_date,delivery_date,"D")</f>
        <v>7</v>
      </c>
      <c r="S510" s="12"/>
    </row>
    <row r="511" spans="1:19" ht="14.25" customHeight="1" x14ac:dyDescent="0.35">
      <c r="A511" s="2" t="s">
        <v>9043</v>
      </c>
      <c r="B511" s="2">
        <v>109010</v>
      </c>
      <c r="C511" s="2" t="s">
        <v>25</v>
      </c>
      <c r="D511" s="2" t="s">
        <v>20</v>
      </c>
      <c r="E511" s="2">
        <v>3216.31</v>
      </c>
      <c r="F511" s="2">
        <v>0.26</v>
      </c>
      <c r="G511" s="2">
        <v>2</v>
      </c>
      <c r="H511" s="3">
        <v>45066</v>
      </c>
      <c r="I511" s="3">
        <v>45070</v>
      </c>
      <c r="J511" s="2" t="s">
        <v>15</v>
      </c>
      <c r="K511" s="2" t="s">
        <v>22</v>
      </c>
      <c r="L511" s="2">
        <v>187.1</v>
      </c>
      <c r="M511" s="2" t="s">
        <v>34</v>
      </c>
      <c r="N511" s="11">
        <f>L511/E511*100</f>
        <v>5.8172253296479504</v>
      </c>
      <c r="O511" s="12" t="str">
        <f>IF(N511&lt;10,"Low",IF(N511&lt;20,"Med","High"))</f>
        <v>Low</v>
      </c>
      <c r="P511" s="12">
        <f>sales*discount</f>
        <v>836.24059999999997</v>
      </c>
      <c r="Q511" s="12">
        <f>sales-Discount_Values</f>
        <v>2380.0693999999999</v>
      </c>
      <c r="R511" s="12">
        <f>DATEDIF(order_date,delivery_date,"D")</f>
        <v>4</v>
      </c>
      <c r="S511" s="12"/>
    </row>
    <row r="512" spans="1:19" ht="14.25" customHeight="1" x14ac:dyDescent="0.35">
      <c r="A512" s="2" t="s">
        <v>332</v>
      </c>
      <c r="B512" s="2">
        <v>100299</v>
      </c>
      <c r="C512" s="2" t="s">
        <v>19</v>
      </c>
      <c r="D512" s="2" t="s">
        <v>14</v>
      </c>
      <c r="E512" s="2">
        <v>3372.62</v>
      </c>
      <c r="F512" s="2">
        <v>0.03</v>
      </c>
      <c r="G512" s="2">
        <v>4</v>
      </c>
      <c r="H512" s="3">
        <v>45298</v>
      </c>
      <c r="I512" s="3">
        <v>45304</v>
      </c>
      <c r="J512" s="2" t="s">
        <v>15</v>
      </c>
      <c r="K512" s="2" t="s">
        <v>16</v>
      </c>
      <c r="L512" s="2">
        <v>196.2</v>
      </c>
      <c r="M512" s="2" t="s">
        <v>28</v>
      </c>
      <c r="N512" s="11">
        <f>L512/E512*100</f>
        <v>5.8174357028067201</v>
      </c>
      <c r="O512" s="12" t="str">
        <f>IF(N512&lt;10,"Low",IF(N512&lt;20,"Med","High"))</f>
        <v>Low</v>
      </c>
      <c r="P512" s="12">
        <f>sales*discount</f>
        <v>101.17859999999999</v>
      </c>
      <c r="Q512" s="12">
        <f>sales-Discount_Values</f>
        <v>3271.4413999999997</v>
      </c>
      <c r="R512" s="12">
        <f>DATEDIF(order_date,delivery_date,"D")</f>
        <v>6</v>
      </c>
      <c r="S512" s="12"/>
    </row>
    <row r="513" spans="1:19" ht="14.25" customHeight="1" x14ac:dyDescent="0.35">
      <c r="A513" s="2" t="s">
        <v>4646</v>
      </c>
      <c r="B513" s="2">
        <v>104613</v>
      </c>
      <c r="C513" s="2" t="s">
        <v>25</v>
      </c>
      <c r="D513" s="2" t="s">
        <v>26</v>
      </c>
      <c r="E513" s="2">
        <v>4424.01</v>
      </c>
      <c r="F513" s="2">
        <v>0.26</v>
      </c>
      <c r="G513" s="2">
        <v>2</v>
      </c>
      <c r="H513" s="3">
        <v>44942</v>
      </c>
      <c r="I513" s="3">
        <v>44944</v>
      </c>
      <c r="J513" s="2" t="s">
        <v>31</v>
      </c>
      <c r="K513" s="2" t="s">
        <v>16</v>
      </c>
      <c r="L513" s="2">
        <v>257.38</v>
      </c>
      <c r="M513" s="2" t="s">
        <v>34</v>
      </c>
      <c r="N513" s="11">
        <f>L513/E513*100</f>
        <v>5.8177987843607948</v>
      </c>
      <c r="O513" s="12" t="str">
        <f>IF(N513&lt;10,"Low",IF(N513&lt;20,"Med","High"))</f>
        <v>Low</v>
      </c>
      <c r="P513" s="12">
        <f>sales*discount</f>
        <v>1150.2426</v>
      </c>
      <c r="Q513" s="12">
        <f>sales-Discount_Values</f>
        <v>3273.7674000000002</v>
      </c>
      <c r="R513" s="12">
        <f>DATEDIF(order_date,delivery_date,"D")</f>
        <v>2</v>
      </c>
      <c r="S513" s="12"/>
    </row>
    <row r="514" spans="1:19" ht="14.25" customHeight="1" x14ac:dyDescent="0.35">
      <c r="A514" s="2" t="s">
        <v>6312</v>
      </c>
      <c r="B514" s="2">
        <v>106279</v>
      </c>
      <c r="C514" s="2" t="s">
        <v>41</v>
      </c>
      <c r="D514" s="2" t="s">
        <v>14</v>
      </c>
      <c r="E514" s="2">
        <v>4631.9799999999996</v>
      </c>
      <c r="F514" s="2">
        <v>0.46</v>
      </c>
      <c r="G514" s="2">
        <v>7</v>
      </c>
      <c r="H514" s="3">
        <v>45477</v>
      </c>
      <c r="I514" s="3">
        <v>45479</v>
      </c>
      <c r="J514" s="2" t="s">
        <v>31</v>
      </c>
      <c r="K514" s="2" t="s">
        <v>27</v>
      </c>
      <c r="L514" s="2">
        <v>269.52</v>
      </c>
      <c r="M514" s="2" t="s">
        <v>34</v>
      </c>
      <c r="N514" s="11">
        <f>L514/E514*100</f>
        <v>5.8186779735663805</v>
      </c>
      <c r="O514" s="12" t="str">
        <f>IF(N514&lt;10,"Low",IF(N514&lt;20,"Med","High"))</f>
        <v>Low</v>
      </c>
      <c r="P514" s="12">
        <f>sales*discount</f>
        <v>2130.7107999999998</v>
      </c>
      <c r="Q514" s="12">
        <f>sales-Discount_Values</f>
        <v>2501.2691999999997</v>
      </c>
      <c r="R514" s="12">
        <f>DATEDIF(order_date,delivery_date,"D")</f>
        <v>2</v>
      </c>
      <c r="S514" s="12"/>
    </row>
    <row r="515" spans="1:19" ht="14.25" customHeight="1" x14ac:dyDescent="0.35">
      <c r="A515" s="2" t="s">
        <v>1232</v>
      </c>
      <c r="B515" s="2">
        <v>101199</v>
      </c>
      <c r="C515" s="2" t="s">
        <v>25</v>
      </c>
      <c r="D515" s="2" t="s">
        <v>36</v>
      </c>
      <c r="E515" s="2">
        <v>3855.77</v>
      </c>
      <c r="F515" s="2">
        <v>0.2</v>
      </c>
      <c r="G515" s="2">
        <v>9</v>
      </c>
      <c r="H515" s="3">
        <v>45279</v>
      </c>
      <c r="I515" s="3">
        <v>45280</v>
      </c>
      <c r="J515" s="2" t="s">
        <v>31</v>
      </c>
      <c r="K515" s="2" t="s">
        <v>27</v>
      </c>
      <c r="L515" s="2">
        <v>224.41</v>
      </c>
      <c r="M515" s="2" t="s">
        <v>39</v>
      </c>
      <c r="N515" s="11">
        <f>L515/E515*100</f>
        <v>5.82010856456687</v>
      </c>
      <c r="O515" s="12" t="str">
        <f>IF(N515&lt;10,"Low",IF(N515&lt;20,"Med","High"))</f>
        <v>Low</v>
      </c>
      <c r="P515" s="12">
        <f>sales*discount</f>
        <v>771.154</v>
      </c>
      <c r="Q515" s="12">
        <f>sales-Discount_Values</f>
        <v>3084.616</v>
      </c>
      <c r="R515" s="12">
        <f>DATEDIF(order_date,delivery_date,"D")</f>
        <v>1</v>
      </c>
      <c r="S515" s="12"/>
    </row>
    <row r="516" spans="1:19" ht="14.25" customHeight="1" x14ac:dyDescent="0.35">
      <c r="A516" s="2" t="s">
        <v>8566</v>
      </c>
      <c r="B516" s="2">
        <v>108533</v>
      </c>
      <c r="C516" s="2" t="s">
        <v>41</v>
      </c>
      <c r="D516" s="2" t="s">
        <v>33</v>
      </c>
      <c r="E516" s="2">
        <v>205.49</v>
      </c>
      <c r="F516" s="2">
        <v>0.15</v>
      </c>
      <c r="G516" s="2">
        <v>6</v>
      </c>
      <c r="H516" s="3">
        <v>45198</v>
      </c>
      <c r="I516" s="3">
        <v>45200</v>
      </c>
      <c r="J516" s="2" t="s">
        <v>21</v>
      </c>
      <c r="K516" s="2" t="s">
        <v>22</v>
      </c>
      <c r="L516" s="2">
        <v>11.96</v>
      </c>
      <c r="M516" s="2" t="s">
        <v>39</v>
      </c>
      <c r="N516" s="11">
        <f>L516/E516*100</f>
        <v>5.820234561292521</v>
      </c>
      <c r="O516" s="12" t="str">
        <f>IF(N516&lt;10,"Low",IF(N516&lt;20,"Med","High"))</f>
        <v>Low</v>
      </c>
      <c r="P516" s="12">
        <f>sales*discount</f>
        <v>30.823499999999999</v>
      </c>
      <c r="Q516" s="12">
        <f>sales-Discount_Values</f>
        <v>174.66650000000001</v>
      </c>
      <c r="R516" s="12">
        <f>DATEDIF(order_date,delivery_date,"D")</f>
        <v>2</v>
      </c>
      <c r="S516" s="12"/>
    </row>
    <row r="517" spans="1:19" ht="14.25" customHeight="1" x14ac:dyDescent="0.35">
      <c r="A517" s="2" t="s">
        <v>3022</v>
      </c>
      <c r="B517" s="2">
        <v>102989</v>
      </c>
      <c r="C517" s="2" t="s">
        <v>19</v>
      </c>
      <c r="D517" s="2" t="s">
        <v>36</v>
      </c>
      <c r="E517" s="2">
        <v>1053.96</v>
      </c>
      <c r="F517" s="2">
        <v>0.37</v>
      </c>
      <c r="G517" s="2">
        <v>5</v>
      </c>
      <c r="H517" s="3">
        <v>45271</v>
      </c>
      <c r="I517" s="3">
        <v>45277</v>
      </c>
      <c r="J517" s="2" t="s">
        <v>15</v>
      </c>
      <c r="K517" s="2" t="s">
        <v>27</v>
      </c>
      <c r="L517" s="2">
        <v>61.35</v>
      </c>
      <c r="M517" s="2" t="s">
        <v>17</v>
      </c>
      <c r="N517" s="11">
        <f>L517/E517*100</f>
        <v>5.8209040191278607</v>
      </c>
      <c r="O517" s="12" t="str">
        <f>IF(N517&lt;10,"Low",IF(N517&lt;20,"Med","High"))</f>
        <v>Low</v>
      </c>
      <c r="P517" s="12">
        <f>sales*discount</f>
        <v>389.96519999999998</v>
      </c>
      <c r="Q517" s="12">
        <f>sales-Discount_Values</f>
        <v>663.99480000000005</v>
      </c>
      <c r="R517" s="12">
        <f>DATEDIF(order_date,delivery_date,"D")</f>
        <v>6</v>
      </c>
      <c r="S517" s="12"/>
    </row>
    <row r="518" spans="1:19" ht="14.25" customHeight="1" x14ac:dyDescent="0.35">
      <c r="A518" s="2" t="s">
        <v>6668</v>
      </c>
      <c r="B518" s="2">
        <v>106635</v>
      </c>
      <c r="C518" s="2" t="s">
        <v>13</v>
      </c>
      <c r="D518" s="2" t="s">
        <v>20</v>
      </c>
      <c r="E518" s="2">
        <v>2197.6</v>
      </c>
      <c r="F518" s="2">
        <v>0.21</v>
      </c>
      <c r="G518" s="2">
        <v>2</v>
      </c>
      <c r="H518" s="3">
        <v>45166</v>
      </c>
      <c r="I518" s="3">
        <v>45170</v>
      </c>
      <c r="J518" s="2" t="s">
        <v>15</v>
      </c>
      <c r="K518" s="2" t="s">
        <v>22</v>
      </c>
      <c r="L518" s="2">
        <v>127.96</v>
      </c>
      <c r="M518" s="2" t="s">
        <v>48</v>
      </c>
      <c r="N518" s="11">
        <f>L518/E518*100</f>
        <v>5.8227156898434655</v>
      </c>
      <c r="O518" s="12" t="str">
        <f>IF(N518&lt;10,"Low",IF(N518&lt;20,"Med","High"))</f>
        <v>Low</v>
      </c>
      <c r="P518" s="12">
        <f>sales*discount</f>
        <v>461.49599999999998</v>
      </c>
      <c r="Q518" s="12">
        <f>sales-Discount_Values</f>
        <v>1736.1039999999998</v>
      </c>
      <c r="R518" s="12">
        <f>DATEDIF(order_date,delivery_date,"D")</f>
        <v>4</v>
      </c>
      <c r="S518" s="12"/>
    </row>
    <row r="519" spans="1:19" ht="14.25" customHeight="1" x14ac:dyDescent="0.35">
      <c r="A519" s="2" t="s">
        <v>13014</v>
      </c>
      <c r="B519" s="2">
        <v>112981</v>
      </c>
      <c r="C519" s="2" t="s">
        <v>25</v>
      </c>
      <c r="D519" s="2" t="s">
        <v>36</v>
      </c>
      <c r="E519" s="2">
        <v>3089.53</v>
      </c>
      <c r="F519" s="2">
        <v>0.24</v>
      </c>
      <c r="G519" s="2">
        <v>7</v>
      </c>
      <c r="H519" s="3">
        <v>45460</v>
      </c>
      <c r="I519" s="3">
        <v>45463</v>
      </c>
      <c r="J519" s="2" t="s">
        <v>15</v>
      </c>
      <c r="K519" s="2" t="s">
        <v>22</v>
      </c>
      <c r="L519" s="2">
        <v>179.95</v>
      </c>
      <c r="M519" s="2" t="s">
        <v>28</v>
      </c>
      <c r="N519" s="11">
        <f>L519/E519*100</f>
        <v>5.8245105242544977</v>
      </c>
      <c r="O519" s="12" t="str">
        <f>IF(N519&lt;10,"Low",IF(N519&lt;20,"Med","High"))</f>
        <v>Low</v>
      </c>
      <c r="P519" s="12">
        <f>sales*discount</f>
        <v>741.48720000000003</v>
      </c>
      <c r="Q519" s="12">
        <f>sales-Discount_Values</f>
        <v>2348.0428000000002</v>
      </c>
      <c r="R519" s="12">
        <f>DATEDIF(order_date,delivery_date,"D")</f>
        <v>3</v>
      </c>
      <c r="S519" s="12"/>
    </row>
    <row r="520" spans="1:19" ht="14.25" customHeight="1" x14ac:dyDescent="0.35">
      <c r="A520" s="2" t="s">
        <v>13249</v>
      </c>
      <c r="B520" s="2">
        <v>113216</v>
      </c>
      <c r="C520" s="2" t="s">
        <v>19</v>
      </c>
      <c r="D520" s="2" t="s">
        <v>36</v>
      </c>
      <c r="E520" s="2">
        <v>1255.5899999999999</v>
      </c>
      <c r="F520" s="2">
        <v>0.18</v>
      </c>
      <c r="G520" s="2">
        <v>1</v>
      </c>
      <c r="H520" s="3">
        <v>45465</v>
      </c>
      <c r="I520" s="3">
        <v>45467</v>
      </c>
      <c r="J520" s="2" t="s">
        <v>21</v>
      </c>
      <c r="K520" s="2" t="s">
        <v>16</v>
      </c>
      <c r="L520" s="2">
        <v>73.14</v>
      </c>
      <c r="M520" s="2" t="s">
        <v>39</v>
      </c>
      <c r="N520" s="11">
        <f>L520/E520*100</f>
        <v>5.8251499295152085</v>
      </c>
      <c r="O520" s="12" t="str">
        <f>IF(N520&lt;10,"Low",IF(N520&lt;20,"Med","High"))</f>
        <v>Low</v>
      </c>
      <c r="P520" s="12">
        <f>sales*discount</f>
        <v>226.00619999999998</v>
      </c>
      <c r="Q520" s="12">
        <f>sales-Discount_Values</f>
        <v>1029.5837999999999</v>
      </c>
      <c r="R520" s="12">
        <f>DATEDIF(order_date,delivery_date,"D")</f>
        <v>2</v>
      </c>
      <c r="S520" s="12"/>
    </row>
    <row r="521" spans="1:19" ht="14.25" customHeight="1" x14ac:dyDescent="0.35">
      <c r="A521" s="2" t="s">
        <v>1277</v>
      </c>
      <c r="B521" s="2">
        <v>101244</v>
      </c>
      <c r="C521" s="2" t="s">
        <v>13</v>
      </c>
      <c r="D521" s="2" t="s">
        <v>36</v>
      </c>
      <c r="E521" s="2">
        <v>111.04</v>
      </c>
      <c r="F521" s="2">
        <v>0.44</v>
      </c>
      <c r="G521" s="2">
        <v>7</v>
      </c>
      <c r="H521" s="3">
        <v>45089</v>
      </c>
      <c r="I521" s="3">
        <v>45092</v>
      </c>
      <c r="J521" s="2" t="s">
        <v>31</v>
      </c>
      <c r="K521" s="2" t="s">
        <v>16</v>
      </c>
      <c r="L521" s="2">
        <v>6.47</v>
      </c>
      <c r="M521" s="2" t="s">
        <v>34</v>
      </c>
      <c r="N521" s="11">
        <f>L521/E521*100</f>
        <v>5.8267291066282416</v>
      </c>
      <c r="O521" s="12" t="str">
        <f>IF(N521&lt;10,"Low",IF(N521&lt;20,"Med","High"))</f>
        <v>Low</v>
      </c>
      <c r="P521" s="12">
        <f>sales*discount</f>
        <v>48.857600000000005</v>
      </c>
      <c r="Q521" s="12">
        <f>sales-Discount_Values</f>
        <v>62.182400000000001</v>
      </c>
      <c r="R521" s="12">
        <f>DATEDIF(order_date,delivery_date,"D")</f>
        <v>3</v>
      </c>
      <c r="S521" s="12"/>
    </row>
    <row r="522" spans="1:19" ht="14.25" customHeight="1" x14ac:dyDescent="0.35">
      <c r="A522" s="2" t="s">
        <v>10403</v>
      </c>
      <c r="B522" s="2">
        <v>110370</v>
      </c>
      <c r="C522" s="2" t="s">
        <v>41</v>
      </c>
      <c r="D522" s="2" t="s">
        <v>20</v>
      </c>
      <c r="E522" s="2">
        <v>207.77</v>
      </c>
      <c r="F522" s="2">
        <v>0.31</v>
      </c>
      <c r="G522" s="2">
        <v>6</v>
      </c>
      <c r="H522" s="3">
        <v>45010</v>
      </c>
      <c r="I522" s="3">
        <v>45012</v>
      </c>
      <c r="J522" s="2" t="s">
        <v>31</v>
      </c>
      <c r="K522" s="2" t="s">
        <v>27</v>
      </c>
      <c r="L522" s="2">
        <v>12.11</v>
      </c>
      <c r="M522" s="2" t="s">
        <v>48</v>
      </c>
      <c r="N522" s="11">
        <f>L522/E522*100</f>
        <v>5.8285604273956775</v>
      </c>
      <c r="O522" s="12" t="str">
        <f>IF(N522&lt;10,"Low",IF(N522&lt;20,"Med","High"))</f>
        <v>Low</v>
      </c>
      <c r="P522" s="12">
        <f>sales*discount</f>
        <v>64.408699999999996</v>
      </c>
      <c r="Q522" s="12">
        <f>sales-Discount_Values</f>
        <v>143.36130000000003</v>
      </c>
      <c r="R522" s="12">
        <f>DATEDIF(order_date,delivery_date,"D")</f>
        <v>2</v>
      </c>
      <c r="S522" s="12"/>
    </row>
    <row r="523" spans="1:19" ht="14.25" customHeight="1" x14ac:dyDescent="0.35">
      <c r="A523" s="2" t="s">
        <v>12805</v>
      </c>
      <c r="B523" s="2">
        <v>112772</v>
      </c>
      <c r="C523" s="2" t="s">
        <v>13</v>
      </c>
      <c r="D523" s="2" t="s">
        <v>33</v>
      </c>
      <c r="E523" s="2">
        <v>2830.3</v>
      </c>
      <c r="F523" s="2">
        <v>0.04</v>
      </c>
      <c r="G523" s="2">
        <v>8</v>
      </c>
      <c r="H523" s="3">
        <v>45142</v>
      </c>
      <c r="I523" s="3">
        <v>45146</v>
      </c>
      <c r="J523" s="2" t="s">
        <v>15</v>
      </c>
      <c r="K523" s="2" t="s">
        <v>16</v>
      </c>
      <c r="L523" s="2">
        <v>164.98</v>
      </c>
      <c r="M523" s="2" t="s">
        <v>28</v>
      </c>
      <c r="N523" s="11">
        <f>L523/E523*100</f>
        <v>5.8290640568137642</v>
      </c>
      <c r="O523" s="12" t="str">
        <f>IF(N523&lt;10,"Low",IF(N523&lt;20,"Med","High"))</f>
        <v>Low</v>
      </c>
      <c r="P523" s="12">
        <f>sales*discount</f>
        <v>113.212</v>
      </c>
      <c r="Q523" s="12">
        <f>sales-Discount_Values</f>
        <v>2717.0880000000002</v>
      </c>
      <c r="R523" s="12">
        <f>DATEDIF(order_date,delivery_date,"D")</f>
        <v>4</v>
      </c>
      <c r="S523" s="12"/>
    </row>
    <row r="524" spans="1:19" ht="14.25" customHeight="1" x14ac:dyDescent="0.35">
      <c r="A524" s="2" t="s">
        <v>11325</v>
      </c>
      <c r="B524" s="2">
        <v>111292</v>
      </c>
      <c r="C524" s="2" t="s">
        <v>41</v>
      </c>
      <c r="D524" s="2" t="s">
        <v>14</v>
      </c>
      <c r="E524" s="2">
        <v>3201.37</v>
      </c>
      <c r="F524" s="2">
        <v>0.32</v>
      </c>
      <c r="G524" s="2">
        <v>6</v>
      </c>
      <c r="H524" s="3">
        <v>45152</v>
      </c>
      <c r="I524" s="3">
        <v>45155</v>
      </c>
      <c r="J524" s="2" t="s">
        <v>15</v>
      </c>
      <c r="K524" s="2" t="s">
        <v>16</v>
      </c>
      <c r="L524" s="2">
        <v>186.66</v>
      </c>
      <c r="M524" s="2" t="s">
        <v>17</v>
      </c>
      <c r="N524" s="11">
        <f>L524/E524*100</f>
        <v>5.8306287620612425</v>
      </c>
      <c r="O524" s="12" t="str">
        <f>IF(N524&lt;10,"Low",IF(N524&lt;20,"Med","High"))</f>
        <v>Low</v>
      </c>
      <c r="P524" s="12">
        <f>sales*discount</f>
        <v>1024.4384</v>
      </c>
      <c r="Q524" s="12">
        <f>sales-Discount_Values</f>
        <v>2176.9315999999999</v>
      </c>
      <c r="R524" s="12">
        <f>DATEDIF(order_date,delivery_date,"D")</f>
        <v>3</v>
      </c>
      <c r="S524" s="12"/>
    </row>
    <row r="525" spans="1:19" ht="14.25" customHeight="1" x14ac:dyDescent="0.35">
      <c r="A525" s="2" t="s">
        <v>12085</v>
      </c>
      <c r="B525" s="2">
        <v>112052</v>
      </c>
      <c r="C525" s="2" t="s">
        <v>13</v>
      </c>
      <c r="D525" s="2" t="s">
        <v>33</v>
      </c>
      <c r="E525" s="2">
        <v>2608.17</v>
      </c>
      <c r="F525" s="2">
        <v>0.04</v>
      </c>
      <c r="G525" s="2">
        <v>7</v>
      </c>
      <c r="H525" s="3">
        <v>44977</v>
      </c>
      <c r="I525" s="3">
        <v>44983</v>
      </c>
      <c r="J525" s="2" t="s">
        <v>21</v>
      </c>
      <c r="K525" s="2" t="s">
        <v>22</v>
      </c>
      <c r="L525" s="2">
        <v>152.16999999999999</v>
      </c>
      <c r="M525" s="2" t="s">
        <v>34</v>
      </c>
      <c r="N525" s="11">
        <f>L525/E525*100</f>
        <v>5.8343589566630998</v>
      </c>
      <c r="O525" s="12" t="str">
        <f>IF(N525&lt;10,"Low",IF(N525&lt;20,"Med","High"))</f>
        <v>Low</v>
      </c>
      <c r="P525" s="12">
        <f>sales*discount</f>
        <v>104.32680000000001</v>
      </c>
      <c r="Q525" s="12">
        <f>sales-Discount_Values</f>
        <v>2503.8432000000003</v>
      </c>
      <c r="R525" s="12">
        <f>DATEDIF(order_date,delivery_date,"D")</f>
        <v>6</v>
      </c>
      <c r="S525" s="12"/>
    </row>
    <row r="526" spans="1:19" ht="14.25" customHeight="1" x14ac:dyDescent="0.35">
      <c r="A526" s="2" t="s">
        <v>15227</v>
      </c>
      <c r="B526" s="2">
        <v>115194</v>
      </c>
      <c r="C526" s="2" t="s">
        <v>13</v>
      </c>
      <c r="D526" s="2" t="s">
        <v>26</v>
      </c>
      <c r="E526" s="2">
        <v>3268.96</v>
      </c>
      <c r="F526" s="2">
        <v>0.32</v>
      </c>
      <c r="G526" s="2">
        <v>8</v>
      </c>
      <c r="H526" s="3">
        <v>44976</v>
      </c>
      <c r="I526" s="3">
        <v>44978</v>
      </c>
      <c r="J526" s="2" t="s">
        <v>15</v>
      </c>
      <c r="K526" s="2" t="s">
        <v>22</v>
      </c>
      <c r="L526" s="2">
        <v>190.73</v>
      </c>
      <c r="M526" s="2" t="s">
        <v>17</v>
      </c>
      <c r="N526" s="11">
        <f>L526/E526*100</f>
        <v>5.8345773579364684</v>
      </c>
      <c r="O526" s="12" t="str">
        <f>IF(N526&lt;10,"Low",IF(N526&lt;20,"Med","High"))</f>
        <v>Low</v>
      </c>
      <c r="P526" s="12">
        <f>sales*discount</f>
        <v>1046.0672</v>
      </c>
      <c r="Q526" s="12">
        <f>sales-Discount_Values</f>
        <v>2222.8928000000001</v>
      </c>
      <c r="R526" s="12">
        <f>DATEDIF(order_date,delivery_date,"D")</f>
        <v>2</v>
      </c>
      <c r="S526" s="12"/>
    </row>
    <row r="527" spans="1:19" ht="14.25" customHeight="1" x14ac:dyDescent="0.35">
      <c r="A527" s="2" t="s">
        <v>4322</v>
      </c>
      <c r="B527" s="2">
        <v>104289</v>
      </c>
      <c r="C527" s="2" t="s">
        <v>41</v>
      </c>
      <c r="D527" s="2" t="s">
        <v>14</v>
      </c>
      <c r="E527" s="2">
        <v>3015.48</v>
      </c>
      <c r="F527" s="2">
        <v>0.48</v>
      </c>
      <c r="G527" s="2">
        <v>9</v>
      </c>
      <c r="H527" s="3">
        <v>44940</v>
      </c>
      <c r="I527" s="3">
        <v>44941</v>
      </c>
      <c r="J527" s="2" t="s">
        <v>15</v>
      </c>
      <c r="K527" s="2" t="s">
        <v>22</v>
      </c>
      <c r="L527" s="2">
        <v>175.97</v>
      </c>
      <c r="M527" s="2" t="s">
        <v>28</v>
      </c>
      <c r="N527" s="11">
        <f>L527/E527*100</f>
        <v>5.8355552018252483</v>
      </c>
      <c r="O527" s="12" t="str">
        <f>IF(N527&lt;10,"Low",IF(N527&lt;20,"Med","High"))</f>
        <v>Low</v>
      </c>
      <c r="P527" s="12">
        <f>sales*discount</f>
        <v>1447.4304</v>
      </c>
      <c r="Q527" s="12">
        <f>sales-Discount_Values</f>
        <v>1568.0496000000001</v>
      </c>
      <c r="R527" s="12">
        <f>DATEDIF(order_date,delivery_date,"D")</f>
        <v>1</v>
      </c>
      <c r="S527" s="12"/>
    </row>
    <row r="528" spans="1:19" ht="14.25" customHeight="1" x14ac:dyDescent="0.35">
      <c r="A528" s="2" t="s">
        <v>11651</v>
      </c>
      <c r="B528" s="2">
        <v>111618</v>
      </c>
      <c r="C528" s="2" t="s">
        <v>25</v>
      </c>
      <c r="D528" s="2" t="s">
        <v>33</v>
      </c>
      <c r="E528" s="2">
        <v>4788.83</v>
      </c>
      <c r="F528" s="2">
        <v>0.38</v>
      </c>
      <c r="G528" s="2">
        <v>5</v>
      </c>
      <c r="H528" s="3">
        <v>45055</v>
      </c>
      <c r="I528" s="3">
        <v>45062</v>
      </c>
      <c r="J528" s="2" t="s">
        <v>15</v>
      </c>
      <c r="K528" s="2" t="s">
        <v>16</v>
      </c>
      <c r="L528" s="2">
        <v>279.57</v>
      </c>
      <c r="M528" s="2" t="s">
        <v>17</v>
      </c>
      <c r="N528" s="11">
        <f>L528/E528*100</f>
        <v>5.8379604203949604</v>
      </c>
      <c r="O528" s="12" t="str">
        <f>IF(N528&lt;10,"Low",IF(N528&lt;20,"Med","High"))</f>
        <v>Low</v>
      </c>
      <c r="P528" s="12">
        <f>sales*discount</f>
        <v>1819.7554</v>
      </c>
      <c r="Q528" s="12">
        <f>sales-Discount_Values</f>
        <v>2969.0745999999999</v>
      </c>
      <c r="R528" s="12">
        <f>DATEDIF(order_date,delivery_date,"D")</f>
        <v>7</v>
      </c>
      <c r="S528" s="12"/>
    </row>
    <row r="529" spans="1:19" ht="14.25" customHeight="1" x14ac:dyDescent="0.35">
      <c r="A529" s="2" t="s">
        <v>8669</v>
      </c>
      <c r="B529" s="2">
        <v>108636</v>
      </c>
      <c r="C529" s="2" t="s">
        <v>41</v>
      </c>
      <c r="D529" s="2" t="s">
        <v>26</v>
      </c>
      <c r="E529" s="2">
        <v>3292.77</v>
      </c>
      <c r="F529" s="2">
        <v>0.24</v>
      </c>
      <c r="G529" s="2">
        <v>2</v>
      </c>
      <c r="H529" s="3">
        <v>45350</v>
      </c>
      <c r="I529" s="3">
        <v>45352</v>
      </c>
      <c r="J529" s="2" t="s">
        <v>31</v>
      </c>
      <c r="K529" s="2" t="s">
        <v>16</v>
      </c>
      <c r="L529" s="2">
        <v>192.38</v>
      </c>
      <c r="M529" s="2" t="s">
        <v>34</v>
      </c>
      <c r="N529" s="11">
        <f>L529/E529*100</f>
        <v>5.8424973502552557</v>
      </c>
      <c r="O529" s="12" t="str">
        <f>IF(N529&lt;10,"Low",IF(N529&lt;20,"Med","High"))</f>
        <v>Low</v>
      </c>
      <c r="P529" s="12">
        <f>sales*discount</f>
        <v>790.26479999999992</v>
      </c>
      <c r="Q529" s="12">
        <f>sales-Discount_Values</f>
        <v>2502.5052000000001</v>
      </c>
      <c r="R529" s="12">
        <f>DATEDIF(order_date,delivery_date,"D")</f>
        <v>2</v>
      </c>
      <c r="S529" s="12"/>
    </row>
    <row r="530" spans="1:19" ht="14.25" customHeight="1" x14ac:dyDescent="0.35">
      <c r="A530" s="2" t="s">
        <v>9031</v>
      </c>
      <c r="B530" s="2">
        <v>108998</v>
      </c>
      <c r="C530" s="2" t="s">
        <v>25</v>
      </c>
      <c r="D530" s="2" t="s">
        <v>20</v>
      </c>
      <c r="E530" s="2">
        <v>1730.55</v>
      </c>
      <c r="F530" s="2">
        <v>0.28000000000000003</v>
      </c>
      <c r="G530" s="2">
        <v>4</v>
      </c>
      <c r="H530" s="3">
        <v>45382</v>
      </c>
      <c r="I530" s="3">
        <v>45387</v>
      </c>
      <c r="J530" s="2" t="s">
        <v>21</v>
      </c>
      <c r="K530" s="2" t="s">
        <v>22</v>
      </c>
      <c r="L530" s="2">
        <v>101.13</v>
      </c>
      <c r="M530" s="2" t="s">
        <v>17</v>
      </c>
      <c r="N530" s="11">
        <f>L530/E530*100</f>
        <v>5.8438068822050795</v>
      </c>
      <c r="O530" s="12" t="str">
        <f>IF(N530&lt;10,"Low",IF(N530&lt;20,"Med","High"))</f>
        <v>Low</v>
      </c>
      <c r="P530" s="12">
        <f>sales*discount</f>
        <v>484.55400000000003</v>
      </c>
      <c r="Q530" s="12">
        <f>sales-Discount_Values</f>
        <v>1245.9959999999999</v>
      </c>
      <c r="R530" s="12">
        <f>DATEDIF(order_date,delivery_date,"D")</f>
        <v>5</v>
      </c>
      <c r="S530" s="12"/>
    </row>
    <row r="531" spans="1:19" ht="14.25" customHeight="1" x14ac:dyDescent="0.35">
      <c r="A531" s="2" t="s">
        <v>10116</v>
      </c>
      <c r="B531" s="2">
        <v>110083</v>
      </c>
      <c r="C531" s="2" t="s">
        <v>41</v>
      </c>
      <c r="D531" s="2" t="s">
        <v>26</v>
      </c>
      <c r="E531" s="2">
        <v>1433.59</v>
      </c>
      <c r="F531" s="2">
        <v>0.25</v>
      </c>
      <c r="G531" s="2">
        <v>2</v>
      </c>
      <c r="H531" s="3">
        <v>45013</v>
      </c>
      <c r="I531" s="3">
        <v>45014</v>
      </c>
      <c r="J531" s="2" t="s">
        <v>15</v>
      </c>
      <c r="K531" s="2" t="s">
        <v>16</v>
      </c>
      <c r="L531" s="2">
        <v>83.78</v>
      </c>
      <c r="M531" s="2" t="s">
        <v>39</v>
      </c>
      <c r="N531" s="11">
        <f>L531/E531*100</f>
        <v>5.8440697828528387</v>
      </c>
      <c r="O531" s="12" t="str">
        <f>IF(N531&lt;10,"Low",IF(N531&lt;20,"Med","High"))</f>
        <v>Low</v>
      </c>
      <c r="P531" s="12">
        <f>sales*discount</f>
        <v>358.39749999999998</v>
      </c>
      <c r="Q531" s="12">
        <f>sales-Discount_Values</f>
        <v>1075.1924999999999</v>
      </c>
      <c r="R531" s="12">
        <f>DATEDIF(order_date,delivery_date,"D")</f>
        <v>1</v>
      </c>
      <c r="S531" s="12"/>
    </row>
    <row r="532" spans="1:19" ht="14.25" customHeight="1" x14ac:dyDescent="0.35">
      <c r="A532" s="2" t="s">
        <v>3888</v>
      </c>
      <c r="B532" s="2">
        <v>103855</v>
      </c>
      <c r="C532" s="2" t="s">
        <v>25</v>
      </c>
      <c r="D532" s="2" t="s">
        <v>14</v>
      </c>
      <c r="E532" s="2">
        <v>3654.14</v>
      </c>
      <c r="F532" s="2">
        <v>0.12</v>
      </c>
      <c r="G532" s="2">
        <v>2</v>
      </c>
      <c r="H532" s="3">
        <v>45089</v>
      </c>
      <c r="I532" s="3">
        <v>45096</v>
      </c>
      <c r="J532" s="2" t="s">
        <v>21</v>
      </c>
      <c r="K532" s="2" t="s">
        <v>22</v>
      </c>
      <c r="L532" s="2">
        <v>213.56</v>
      </c>
      <c r="M532" s="2" t="s">
        <v>34</v>
      </c>
      <c r="N532" s="11">
        <f>L532/E532*100</f>
        <v>5.8443299928300503</v>
      </c>
      <c r="O532" s="12" t="str">
        <f>IF(N532&lt;10,"Low",IF(N532&lt;20,"Med","High"))</f>
        <v>Low</v>
      </c>
      <c r="P532" s="12">
        <f>sales*discount</f>
        <v>438.49679999999995</v>
      </c>
      <c r="Q532" s="12">
        <f>sales-Discount_Values</f>
        <v>3215.6432</v>
      </c>
      <c r="R532" s="12">
        <f>DATEDIF(order_date,delivery_date,"D")</f>
        <v>7</v>
      </c>
      <c r="S532" s="12"/>
    </row>
    <row r="533" spans="1:19" ht="14.25" customHeight="1" x14ac:dyDescent="0.35">
      <c r="A533" s="2" t="s">
        <v>4371</v>
      </c>
      <c r="B533" s="2">
        <v>104338</v>
      </c>
      <c r="C533" s="2" t="s">
        <v>41</v>
      </c>
      <c r="D533" s="2" t="s">
        <v>33</v>
      </c>
      <c r="E533" s="2">
        <v>1560.59</v>
      </c>
      <c r="F533" s="2">
        <v>0.23</v>
      </c>
      <c r="G533" s="2">
        <v>9</v>
      </c>
      <c r="H533" s="3">
        <v>45479</v>
      </c>
      <c r="I533" s="3">
        <v>45484</v>
      </c>
      <c r="J533" s="2" t="s">
        <v>31</v>
      </c>
      <c r="K533" s="2" t="s">
        <v>22</v>
      </c>
      <c r="L533" s="2">
        <v>91.21</v>
      </c>
      <c r="M533" s="2" t="s">
        <v>23</v>
      </c>
      <c r="N533" s="11">
        <f>L533/E533*100</f>
        <v>5.8445844199950017</v>
      </c>
      <c r="O533" s="12" t="str">
        <f>IF(N533&lt;10,"Low",IF(N533&lt;20,"Med","High"))</f>
        <v>Low</v>
      </c>
      <c r="P533" s="12">
        <f>sales*discount</f>
        <v>358.9357</v>
      </c>
      <c r="Q533" s="12">
        <f>sales-Discount_Values</f>
        <v>1201.6542999999999</v>
      </c>
      <c r="R533" s="12">
        <f>DATEDIF(order_date,delivery_date,"D")</f>
        <v>5</v>
      </c>
      <c r="S533" s="12"/>
    </row>
    <row r="534" spans="1:19" ht="14.25" customHeight="1" x14ac:dyDescent="0.35">
      <c r="A534" s="2" t="s">
        <v>14474</v>
      </c>
      <c r="B534" s="2">
        <v>114441</v>
      </c>
      <c r="C534" s="2" t="s">
        <v>13</v>
      </c>
      <c r="D534" s="2" t="s">
        <v>20</v>
      </c>
      <c r="E534" s="2">
        <v>1109.47</v>
      </c>
      <c r="F534" s="2">
        <v>0.12</v>
      </c>
      <c r="G534" s="2">
        <v>4</v>
      </c>
      <c r="H534" s="3">
        <v>45415</v>
      </c>
      <c r="I534" s="3">
        <v>45421</v>
      </c>
      <c r="J534" s="2" t="s">
        <v>31</v>
      </c>
      <c r="K534" s="2" t="s">
        <v>22</v>
      </c>
      <c r="L534" s="2">
        <v>64.86</v>
      </c>
      <c r="M534" s="2" t="s">
        <v>28</v>
      </c>
      <c r="N534" s="11">
        <f>L534/E534*100</f>
        <v>5.8460345930939992</v>
      </c>
      <c r="O534" s="12" t="str">
        <f>IF(N534&lt;10,"Low",IF(N534&lt;20,"Med","High"))</f>
        <v>Low</v>
      </c>
      <c r="P534" s="12">
        <f>sales*discount</f>
        <v>133.13640000000001</v>
      </c>
      <c r="Q534" s="12">
        <f>sales-Discount_Values</f>
        <v>976.33360000000005</v>
      </c>
      <c r="R534" s="12">
        <f>DATEDIF(order_date,delivery_date,"D")</f>
        <v>6</v>
      </c>
      <c r="S534" s="12"/>
    </row>
    <row r="535" spans="1:19" ht="14.25" customHeight="1" x14ac:dyDescent="0.35">
      <c r="A535" s="2" t="s">
        <v>3411</v>
      </c>
      <c r="B535" s="2">
        <v>103378</v>
      </c>
      <c r="C535" s="2" t="s">
        <v>41</v>
      </c>
      <c r="D535" s="2" t="s">
        <v>26</v>
      </c>
      <c r="E535" s="2">
        <v>3745.13</v>
      </c>
      <c r="F535" s="2">
        <v>0.19</v>
      </c>
      <c r="G535" s="2">
        <v>4</v>
      </c>
      <c r="H535" s="3">
        <v>44987</v>
      </c>
      <c r="I535" s="3">
        <v>44994</v>
      </c>
      <c r="J535" s="2" t="s">
        <v>21</v>
      </c>
      <c r="K535" s="2" t="s">
        <v>22</v>
      </c>
      <c r="L535" s="2">
        <v>218.95</v>
      </c>
      <c r="M535" s="2" t="s">
        <v>34</v>
      </c>
      <c r="N535" s="11">
        <f>L535/E535*100</f>
        <v>5.8462590083655304</v>
      </c>
      <c r="O535" s="12" t="str">
        <f>IF(N535&lt;10,"Low",IF(N535&lt;20,"Med","High"))</f>
        <v>Low</v>
      </c>
      <c r="P535" s="12">
        <f>sales*discount</f>
        <v>711.57470000000001</v>
      </c>
      <c r="Q535" s="12">
        <f>sales-Discount_Values</f>
        <v>3033.5553</v>
      </c>
      <c r="R535" s="12">
        <f>DATEDIF(order_date,delivery_date,"D")</f>
        <v>7</v>
      </c>
      <c r="S535" s="12"/>
    </row>
    <row r="536" spans="1:19" ht="14.25" customHeight="1" x14ac:dyDescent="0.35">
      <c r="A536" s="2" t="s">
        <v>11268</v>
      </c>
      <c r="B536" s="2">
        <v>111235</v>
      </c>
      <c r="C536" s="2" t="s">
        <v>25</v>
      </c>
      <c r="D536" s="2" t="s">
        <v>33</v>
      </c>
      <c r="E536" s="2">
        <v>2094.4499999999998</v>
      </c>
      <c r="F536" s="2">
        <v>0.25</v>
      </c>
      <c r="G536" s="2">
        <v>7</v>
      </c>
      <c r="H536" s="3">
        <v>45046</v>
      </c>
      <c r="I536" s="3">
        <v>45051</v>
      </c>
      <c r="J536" s="2" t="s">
        <v>15</v>
      </c>
      <c r="K536" s="2" t="s">
        <v>27</v>
      </c>
      <c r="L536" s="2">
        <v>122.49</v>
      </c>
      <c r="M536" s="2" t="s">
        <v>34</v>
      </c>
      <c r="N536" s="11">
        <f>L536/E536*100</f>
        <v>5.8483133996992054</v>
      </c>
      <c r="O536" s="12" t="str">
        <f>IF(N536&lt;10,"Low",IF(N536&lt;20,"Med","High"))</f>
        <v>Low</v>
      </c>
      <c r="P536" s="12">
        <f>sales*discount</f>
        <v>523.61249999999995</v>
      </c>
      <c r="Q536" s="12">
        <f>sales-Discount_Values</f>
        <v>1570.8374999999999</v>
      </c>
      <c r="R536" s="12">
        <f>DATEDIF(order_date,delivery_date,"D")</f>
        <v>5</v>
      </c>
      <c r="S536" s="12"/>
    </row>
    <row r="537" spans="1:19" ht="14.25" customHeight="1" x14ac:dyDescent="0.35">
      <c r="A537" s="2" t="s">
        <v>15255</v>
      </c>
      <c r="B537" s="2">
        <v>115222</v>
      </c>
      <c r="C537" s="2" t="s">
        <v>13</v>
      </c>
      <c r="D537" s="2" t="s">
        <v>14</v>
      </c>
      <c r="E537" s="2">
        <v>155.56</v>
      </c>
      <c r="F537" s="2">
        <v>0.15</v>
      </c>
      <c r="G537" s="2">
        <v>5</v>
      </c>
      <c r="H537" s="3">
        <v>45222</v>
      </c>
      <c r="I537" s="3">
        <v>45225</v>
      </c>
      <c r="J537" s="2" t="s">
        <v>31</v>
      </c>
      <c r="K537" s="2" t="s">
        <v>27</v>
      </c>
      <c r="L537" s="2">
        <v>9.1</v>
      </c>
      <c r="M537" s="2" t="s">
        <v>34</v>
      </c>
      <c r="N537" s="11">
        <f>L537/E537*100</f>
        <v>5.8498328619182303</v>
      </c>
      <c r="O537" s="12" t="str">
        <f>IF(N537&lt;10,"Low",IF(N537&lt;20,"Med","High"))</f>
        <v>Low</v>
      </c>
      <c r="P537" s="12">
        <f>sales*discount</f>
        <v>23.334</v>
      </c>
      <c r="Q537" s="12">
        <f>sales-Discount_Values</f>
        <v>132.226</v>
      </c>
      <c r="R537" s="12">
        <f>DATEDIF(order_date,delivery_date,"D")</f>
        <v>3</v>
      </c>
      <c r="S537" s="12"/>
    </row>
    <row r="538" spans="1:19" ht="14.25" customHeight="1" x14ac:dyDescent="0.35">
      <c r="A538" s="2" t="s">
        <v>9811</v>
      </c>
      <c r="B538" s="2">
        <v>109778</v>
      </c>
      <c r="C538" s="2" t="s">
        <v>13</v>
      </c>
      <c r="D538" s="2" t="s">
        <v>33</v>
      </c>
      <c r="E538" s="2">
        <v>858.32</v>
      </c>
      <c r="F538" s="2">
        <v>0.24</v>
      </c>
      <c r="G538" s="2">
        <v>6</v>
      </c>
      <c r="H538" s="3">
        <v>45535</v>
      </c>
      <c r="I538" s="3">
        <v>45538</v>
      </c>
      <c r="J538" s="2" t="s">
        <v>15</v>
      </c>
      <c r="K538" s="2" t="s">
        <v>16</v>
      </c>
      <c r="L538" s="2">
        <v>50.22</v>
      </c>
      <c r="M538" s="2" t="s">
        <v>48</v>
      </c>
      <c r="N538" s="11">
        <f>L538/E538*100</f>
        <v>5.8509646751794193</v>
      </c>
      <c r="O538" s="12" t="str">
        <f>IF(N538&lt;10,"Low",IF(N538&lt;20,"Med","High"))</f>
        <v>Low</v>
      </c>
      <c r="P538" s="12">
        <f>sales*discount</f>
        <v>205.99680000000001</v>
      </c>
      <c r="Q538" s="12">
        <f>sales-Discount_Values</f>
        <v>652.32320000000004</v>
      </c>
      <c r="R538" s="12">
        <f>DATEDIF(order_date,delivery_date,"D")</f>
        <v>3</v>
      </c>
      <c r="S538" s="12"/>
    </row>
    <row r="539" spans="1:19" ht="14.25" customHeight="1" x14ac:dyDescent="0.35">
      <c r="A539" s="2" t="s">
        <v>7660</v>
      </c>
      <c r="B539" s="2">
        <v>107627</v>
      </c>
      <c r="C539" s="2" t="s">
        <v>25</v>
      </c>
      <c r="D539" s="2" t="s">
        <v>26</v>
      </c>
      <c r="E539" s="2">
        <v>1594.26</v>
      </c>
      <c r="F539" s="2">
        <v>0.43</v>
      </c>
      <c r="G539" s="2">
        <v>8</v>
      </c>
      <c r="H539" s="3">
        <v>45183</v>
      </c>
      <c r="I539" s="3">
        <v>45188</v>
      </c>
      <c r="J539" s="2" t="s">
        <v>21</v>
      </c>
      <c r="K539" s="2" t="s">
        <v>27</v>
      </c>
      <c r="L539" s="2">
        <v>93.29</v>
      </c>
      <c r="M539" s="2" t="s">
        <v>48</v>
      </c>
      <c r="N539" s="11">
        <f>L539/E539*100</f>
        <v>5.851617678421337</v>
      </c>
      <c r="O539" s="12" t="str">
        <f>IF(N539&lt;10,"Low",IF(N539&lt;20,"Med","High"))</f>
        <v>Low</v>
      </c>
      <c r="P539" s="12">
        <f>sales*discount</f>
        <v>685.53179999999998</v>
      </c>
      <c r="Q539" s="12">
        <f>sales-Discount_Values</f>
        <v>908.72820000000002</v>
      </c>
      <c r="R539" s="12">
        <f>DATEDIF(order_date,delivery_date,"D")</f>
        <v>5</v>
      </c>
      <c r="S539" s="12"/>
    </row>
    <row r="540" spans="1:19" ht="14.25" customHeight="1" x14ac:dyDescent="0.35">
      <c r="A540" s="2" t="s">
        <v>14302</v>
      </c>
      <c r="B540" s="2">
        <v>114269</v>
      </c>
      <c r="C540" s="2" t="s">
        <v>41</v>
      </c>
      <c r="D540" s="2" t="s">
        <v>20</v>
      </c>
      <c r="E540" s="2">
        <v>119.92</v>
      </c>
      <c r="F540" s="2">
        <v>0.15</v>
      </c>
      <c r="G540" s="2">
        <v>7</v>
      </c>
      <c r="H540" s="3">
        <v>45421</v>
      </c>
      <c r="I540" s="3">
        <v>45423</v>
      </c>
      <c r="J540" s="2" t="s">
        <v>21</v>
      </c>
      <c r="K540" s="2" t="s">
        <v>27</v>
      </c>
      <c r="L540" s="2">
        <v>7.02</v>
      </c>
      <c r="M540" s="2" t="s">
        <v>23</v>
      </c>
      <c r="N540" s="11">
        <f>L540/E540*100</f>
        <v>5.8539026017344886</v>
      </c>
      <c r="O540" s="12" t="str">
        <f>IF(N540&lt;10,"Low",IF(N540&lt;20,"Med","High"))</f>
        <v>Low</v>
      </c>
      <c r="P540" s="12">
        <f>sales*discount</f>
        <v>17.988</v>
      </c>
      <c r="Q540" s="12">
        <f>sales-Discount_Values</f>
        <v>101.932</v>
      </c>
      <c r="R540" s="12">
        <f>DATEDIF(order_date,delivery_date,"D")</f>
        <v>2</v>
      </c>
      <c r="S540" s="12"/>
    </row>
    <row r="541" spans="1:19" ht="14.25" customHeight="1" x14ac:dyDescent="0.35">
      <c r="A541" s="2" t="s">
        <v>13378</v>
      </c>
      <c r="B541" s="2">
        <v>113345</v>
      </c>
      <c r="C541" s="2" t="s">
        <v>13</v>
      </c>
      <c r="D541" s="2" t="s">
        <v>20</v>
      </c>
      <c r="E541" s="2">
        <v>1822.71</v>
      </c>
      <c r="F541" s="2">
        <v>0.1</v>
      </c>
      <c r="G541" s="2">
        <v>3</v>
      </c>
      <c r="H541" s="3">
        <v>45299</v>
      </c>
      <c r="I541" s="3">
        <v>45303</v>
      </c>
      <c r="J541" s="2" t="s">
        <v>31</v>
      </c>
      <c r="K541" s="2" t="s">
        <v>16</v>
      </c>
      <c r="L541" s="2">
        <v>106.71</v>
      </c>
      <c r="M541" s="2" t="s">
        <v>34</v>
      </c>
      <c r="N541" s="11">
        <f>L541/E541*100</f>
        <v>5.8544694438500908</v>
      </c>
      <c r="O541" s="12" t="str">
        <f>IF(N541&lt;10,"Low",IF(N541&lt;20,"Med","High"))</f>
        <v>Low</v>
      </c>
      <c r="P541" s="12">
        <f>sales*discount</f>
        <v>182.27100000000002</v>
      </c>
      <c r="Q541" s="12">
        <f>sales-Discount_Values</f>
        <v>1640.4390000000001</v>
      </c>
      <c r="R541" s="12">
        <f>DATEDIF(order_date,delivery_date,"D")</f>
        <v>4</v>
      </c>
      <c r="S541" s="12"/>
    </row>
    <row r="542" spans="1:19" ht="14.25" customHeight="1" x14ac:dyDescent="0.35">
      <c r="A542" s="2" t="s">
        <v>337</v>
      </c>
      <c r="B542" s="2">
        <v>100304</v>
      </c>
      <c r="C542" s="2" t="s">
        <v>41</v>
      </c>
      <c r="D542" s="2" t="s">
        <v>33</v>
      </c>
      <c r="E542" s="2">
        <v>2002.04</v>
      </c>
      <c r="F542" s="2">
        <v>7.0000000000000007E-2</v>
      </c>
      <c r="G542" s="2">
        <v>7</v>
      </c>
      <c r="H542" s="3">
        <v>44958</v>
      </c>
      <c r="I542" s="3">
        <v>44959</v>
      </c>
      <c r="J542" s="2" t="s">
        <v>21</v>
      </c>
      <c r="K542" s="2" t="s">
        <v>22</v>
      </c>
      <c r="L542" s="2">
        <v>117.22</v>
      </c>
      <c r="M542" s="2" t="s">
        <v>17</v>
      </c>
      <c r="N542" s="11">
        <f>L542/E542*100</f>
        <v>5.8550278715709974</v>
      </c>
      <c r="O542" s="12" t="str">
        <f>IF(N542&lt;10,"Low",IF(N542&lt;20,"Med","High"))</f>
        <v>Low</v>
      </c>
      <c r="P542" s="12">
        <f>sales*discount</f>
        <v>140.14280000000002</v>
      </c>
      <c r="Q542" s="12">
        <f>sales-Discount_Values</f>
        <v>1861.8971999999999</v>
      </c>
      <c r="R542" s="12">
        <f>DATEDIF(order_date,delivery_date,"D")</f>
        <v>1</v>
      </c>
      <c r="S542" s="12"/>
    </row>
    <row r="543" spans="1:19" ht="14.25" customHeight="1" x14ac:dyDescent="0.35">
      <c r="A543" s="2" t="s">
        <v>11753</v>
      </c>
      <c r="B543" s="2">
        <v>111720</v>
      </c>
      <c r="C543" s="2" t="s">
        <v>41</v>
      </c>
      <c r="D543" s="2" t="s">
        <v>26</v>
      </c>
      <c r="E543" s="2">
        <v>4087.33</v>
      </c>
      <c r="F543" s="2">
        <v>0.34</v>
      </c>
      <c r="G543" s="2">
        <v>5</v>
      </c>
      <c r="H543" s="3">
        <v>45307</v>
      </c>
      <c r="I543" s="3">
        <v>45312</v>
      </c>
      <c r="J543" s="2" t="s">
        <v>21</v>
      </c>
      <c r="K543" s="2" t="s">
        <v>27</v>
      </c>
      <c r="L543" s="2">
        <v>239.38</v>
      </c>
      <c r="M543" s="2" t="s">
        <v>28</v>
      </c>
      <c r="N543" s="11">
        <f>L543/E543*100</f>
        <v>5.8566350160128984</v>
      </c>
      <c r="O543" s="12" t="str">
        <f>IF(N543&lt;10,"Low",IF(N543&lt;20,"Med","High"))</f>
        <v>Low</v>
      </c>
      <c r="P543" s="12">
        <f>sales*discount</f>
        <v>1389.6922000000002</v>
      </c>
      <c r="Q543" s="12">
        <f>sales-Discount_Values</f>
        <v>2697.6377999999995</v>
      </c>
      <c r="R543" s="12">
        <f>DATEDIF(order_date,delivery_date,"D")</f>
        <v>5</v>
      </c>
      <c r="S543" s="12"/>
    </row>
    <row r="544" spans="1:19" ht="14.25" customHeight="1" x14ac:dyDescent="0.35">
      <c r="A544" s="2" t="s">
        <v>14990</v>
      </c>
      <c r="B544" s="2">
        <v>114957</v>
      </c>
      <c r="C544" s="2" t="s">
        <v>25</v>
      </c>
      <c r="D544" s="2" t="s">
        <v>33</v>
      </c>
      <c r="E544" s="2">
        <v>2583.98</v>
      </c>
      <c r="F544" s="2">
        <v>0.46</v>
      </c>
      <c r="G544" s="2">
        <v>6</v>
      </c>
      <c r="H544" s="3">
        <v>45418</v>
      </c>
      <c r="I544" s="3">
        <v>45419</v>
      </c>
      <c r="J544" s="2" t="s">
        <v>15</v>
      </c>
      <c r="K544" s="2" t="s">
        <v>22</v>
      </c>
      <c r="L544" s="2">
        <v>151.38</v>
      </c>
      <c r="M544" s="2" t="s">
        <v>28</v>
      </c>
      <c r="N544" s="11">
        <f>L544/E544*100</f>
        <v>5.8584044768148358</v>
      </c>
      <c r="O544" s="12" t="str">
        <f>IF(N544&lt;10,"Low",IF(N544&lt;20,"Med","High"))</f>
        <v>Low</v>
      </c>
      <c r="P544" s="12">
        <f>sales*discount</f>
        <v>1188.6308000000001</v>
      </c>
      <c r="Q544" s="12">
        <f>sales-Discount_Values</f>
        <v>1395.3491999999999</v>
      </c>
      <c r="R544" s="12">
        <f>DATEDIF(order_date,delivery_date,"D")</f>
        <v>1</v>
      </c>
      <c r="S544" s="12"/>
    </row>
    <row r="545" spans="1:19" ht="14.25" customHeight="1" x14ac:dyDescent="0.35">
      <c r="A545" s="2" t="s">
        <v>5642</v>
      </c>
      <c r="B545" s="2">
        <v>105609</v>
      </c>
      <c r="C545" s="2" t="s">
        <v>19</v>
      </c>
      <c r="D545" s="2" t="s">
        <v>36</v>
      </c>
      <c r="E545" s="2">
        <v>1530.91</v>
      </c>
      <c r="F545" s="2">
        <v>0.17</v>
      </c>
      <c r="G545" s="2">
        <v>1</v>
      </c>
      <c r="H545" s="3">
        <v>45537</v>
      </c>
      <c r="I545" s="3">
        <v>45542</v>
      </c>
      <c r="J545" s="2" t="s">
        <v>21</v>
      </c>
      <c r="K545" s="2" t="s">
        <v>27</v>
      </c>
      <c r="L545" s="2">
        <v>89.7</v>
      </c>
      <c r="M545" s="2" t="s">
        <v>48</v>
      </c>
      <c r="N545" s="11">
        <f>L545/E545*100</f>
        <v>5.8592601785865925</v>
      </c>
      <c r="O545" s="12" t="str">
        <f>IF(N545&lt;10,"Low",IF(N545&lt;20,"Med","High"))</f>
        <v>Low</v>
      </c>
      <c r="P545" s="12">
        <f>sales*discount</f>
        <v>260.25470000000001</v>
      </c>
      <c r="Q545" s="12">
        <f>sales-Discount_Values</f>
        <v>1270.6553000000001</v>
      </c>
      <c r="R545" s="12">
        <f>DATEDIF(order_date,delivery_date,"D")</f>
        <v>5</v>
      </c>
      <c r="S545" s="12"/>
    </row>
    <row r="546" spans="1:19" ht="14.25" customHeight="1" x14ac:dyDescent="0.35">
      <c r="A546" s="2" t="s">
        <v>10193</v>
      </c>
      <c r="B546" s="2">
        <v>110160</v>
      </c>
      <c r="C546" s="2" t="s">
        <v>19</v>
      </c>
      <c r="D546" s="2" t="s">
        <v>33</v>
      </c>
      <c r="E546" s="2">
        <v>4840.1400000000003</v>
      </c>
      <c r="F546" s="2">
        <v>0.11</v>
      </c>
      <c r="G546" s="2">
        <v>5</v>
      </c>
      <c r="H546" s="3">
        <v>45030</v>
      </c>
      <c r="I546" s="3">
        <v>45035</v>
      </c>
      <c r="J546" s="2" t="s">
        <v>21</v>
      </c>
      <c r="K546" s="2" t="s">
        <v>22</v>
      </c>
      <c r="L546" s="2">
        <v>283.67</v>
      </c>
      <c r="M546" s="2" t="s">
        <v>48</v>
      </c>
      <c r="N546" s="11">
        <f>L546/E546*100</f>
        <v>5.8607808865032824</v>
      </c>
      <c r="O546" s="12" t="str">
        <f>IF(N546&lt;10,"Low",IF(N546&lt;20,"Med","High"))</f>
        <v>Low</v>
      </c>
      <c r="P546" s="12">
        <f>sales*discount</f>
        <v>532.41540000000009</v>
      </c>
      <c r="Q546" s="12">
        <f>sales-Discount_Values</f>
        <v>4307.7246000000005</v>
      </c>
      <c r="R546" s="12">
        <f>DATEDIF(order_date,delivery_date,"D")</f>
        <v>5</v>
      </c>
      <c r="S546" s="12"/>
    </row>
    <row r="547" spans="1:19" ht="14.25" customHeight="1" x14ac:dyDescent="0.35">
      <c r="A547" s="2" t="s">
        <v>15329</v>
      </c>
      <c r="B547" s="2">
        <v>115296</v>
      </c>
      <c r="C547" s="2" t="s">
        <v>25</v>
      </c>
      <c r="D547" s="2" t="s">
        <v>33</v>
      </c>
      <c r="E547" s="2">
        <v>1404.3</v>
      </c>
      <c r="F547" s="2">
        <v>0.37</v>
      </c>
      <c r="G547" s="2">
        <v>5</v>
      </c>
      <c r="H547" s="3">
        <v>45125</v>
      </c>
      <c r="I547" s="3">
        <v>45132</v>
      </c>
      <c r="J547" s="2" t="s">
        <v>21</v>
      </c>
      <c r="K547" s="2" t="s">
        <v>27</v>
      </c>
      <c r="L547" s="2">
        <v>82.33</v>
      </c>
      <c r="M547" s="2" t="s">
        <v>39</v>
      </c>
      <c r="N547" s="11">
        <f>L547/E547*100</f>
        <v>5.8627073987039804</v>
      </c>
      <c r="O547" s="12" t="str">
        <f>IF(N547&lt;10,"Low",IF(N547&lt;20,"Med","High"))</f>
        <v>Low</v>
      </c>
      <c r="P547" s="12">
        <f>sales*discount</f>
        <v>519.59100000000001</v>
      </c>
      <c r="Q547" s="12">
        <f>sales-Discount_Values</f>
        <v>884.70899999999995</v>
      </c>
      <c r="R547" s="12">
        <f>DATEDIF(order_date,delivery_date,"D")</f>
        <v>7</v>
      </c>
      <c r="S547" s="12"/>
    </row>
    <row r="548" spans="1:19" ht="14.25" customHeight="1" x14ac:dyDescent="0.35">
      <c r="A548" s="2" t="s">
        <v>10242</v>
      </c>
      <c r="B548" s="2">
        <v>110209</v>
      </c>
      <c r="C548" s="2" t="s">
        <v>19</v>
      </c>
      <c r="D548" s="2" t="s">
        <v>14</v>
      </c>
      <c r="E548" s="2">
        <v>3067.95</v>
      </c>
      <c r="F548" s="2">
        <v>0.13</v>
      </c>
      <c r="G548" s="2">
        <v>6</v>
      </c>
      <c r="H548" s="3">
        <v>45469</v>
      </c>
      <c r="I548" s="3">
        <v>45472</v>
      </c>
      <c r="J548" s="2" t="s">
        <v>31</v>
      </c>
      <c r="K548" s="2" t="s">
        <v>16</v>
      </c>
      <c r="L548" s="2">
        <v>179.96</v>
      </c>
      <c r="M548" s="2" t="s">
        <v>28</v>
      </c>
      <c r="N548" s="11">
        <f>L548/E548*100</f>
        <v>5.8658061572059523</v>
      </c>
      <c r="O548" s="12" t="str">
        <f>IF(N548&lt;10,"Low",IF(N548&lt;20,"Med","High"))</f>
        <v>Low</v>
      </c>
      <c r="P548" s="12">
        <f>sales*discount</f>
        <v>398.83350000000002</v>
      </c>
      <c r="Q548" s="12">
        <f>sales-Discount_Values</f>
        <v>2669.1164999999996</v>
      </c>
      <c r="R548" s="12">
        <f>DATEDIF(order_date,delivery_date,"D")</f>
        <v>3</v>
      </c>
      <c r="S548" s="12"/>
    </row>
    <row r="549" spans="1:19" ht="14.25" customHeight="1" x14ac:dyDescent="0.35">
      <c r="A549" s="2" t="s">
        <v>5223</v>
      </c>
      <c r="B549" s="2">
        <v>105190</v>
      </c>
      <c r="C549" s="2" t="s">
        <v>13</v>
      </c>
      <c r="D549" s="2" t="s">
        <v>14</v>
      </c>
      <c r="E549" s="2">
        <v>1532.47</v>
      </c>
      <c r="F549" s="2">
        <v>0.23</v>
      </c>
      <c r="G549" s="2">
        <v>2</v>
      </c>
      <c r="H549" s="3">
        <v>45476</v>
      </c>
      <c r="I549" s="3">
        <v>45480</v>
      </c>
      <c r="J549" s="2" t="s">
        <v>15</v>
      </c>
      <c r="K549" s="2" t="s">
        <v>27</v>
      </c>
      <c r="L549" s="2">
        <v>89.91</v>
      </c>
      <c r="M549" s="2" t="s">
        <v>34</v>
      </c>
      <c r="N549" s="11">
        <f>L549/E549*100</f>
        <v>5.8669990277134296</v>
      </c>
      <c r="O549" s="12" t="str">
        <f>IF(N549&lt;10,"Low",IF(N549&lt;20,"Med","High"))</f>
        <v>Low</v>
      </c>
      <c r="P549" s="12">
        <f>sales*discount</f>
        <v>352.46810000000005</v>
      </c>
      <c r="Q549" s="12">
        <f>sales-Discount_Values</f>
        <v>1180.0019</v>
      </c>
      <c r="R549" s="12">
        <f>DATEDIF(order_date,delivery_date,"D")</f>
        <v>4</v>
      </c>
      <c r="S549" s="12"/>
    </row>
    <row r="550" spans="1:19" ht="14.25" customHeight="1" x14ac:dyDescent="0.35">
      <c r="A550" s="2" t="s">
        <v>7934</v>
      </c>
      <c r="B550" s="2">
        <v>107901</v>
      </c>
      <c r="C550" s="2" t="s">
        <v>25</v>
      </c>
      <c r="D550" s="2" t="s">
        <v>33</v>
      </c>
      <c r="E550" s="2">
        <v>4006.74</v>
      </c>
      <c r="F550" s="2">
        <v>0.34</v>
      </c>
      <c r="G550" s="2">
        <v>7</v>
      </c>
      <c r="H550" s="3">
        <v>45151</v>
      </c>
      <c r="I550" s="3">
        <v>45153</v>
      </c>
      <c r="J550" s="2" t="s">
        <v>31</v>
      </c>
      <c r="K550" s="2" t="s">
        <v>16</v>
      </c>
      <c r="L550" s="2">
        <v>235.11</v>
      </c>
      <c r="M550" s="2" t="s">
        <v>34</v>
      </c>
      <c r="N550" s="11">
        <f>L550/E550*100</f>
        <v>5.8678626514323371</v>
      </c>
      <c r="O550" s="12" t="str">
        <f>IF(N550&lt;10,"Low",IF(N550&lt;20,"Med","High"))</f>
        <v>Low</v>
      </c>
      <c r="P550" s="12">
        <f>sales*discount</f>
        <v>1362.2916</v>
      </c>
      <c r="Q550" s="12">
        <f>sales-Discount_Values</f>
        <v>2644.4483999999998</v>
      </c>
      <c r="R550" s="12">
        <f>DATEDIF(order_date,delivery_date,"D")</f>
        <v>2</v>
      </c>
      <c r="S550" s="12"/>
    </row>
    <row r="551" spans="1:19" ht="14.25" customHeight="1" x14ac:dyDescent="0.35">
      <c r="A551" s="2" t="s">
        <v>1850</v>
      </c>
      <c r="B551" s="2">
        <v>101817</v>
      </c>
      <c r="C551" s="2" t="s">
        <v>13</v>
      </c>
      <c r="D551" s="2" t="s">
        <v>33</v>
      </c>
      <c r="E551" s="2">
        <v>644.17999999999995</v>
      </c>
      <c r="F551" s="2">
        <v>0.11</v>
      </c>
      <c r="G551" s="2">
        <v>9</v>
      </c>
      <c r="H551" s="3">
        <v>45305</v>
      </c>
      <c r="I551" s="3">
        <v>45306</v>
      </c>
      <c r="J551" s="2" t="s">
        <v>15</v>
      </c>
      <c r="K551" s="2" t="s">
        <v>27</v>
      </c>
      <c r="L551" s="2">
        <v>37.799999999999997</v>
      </c>
      <c r="M551" s="2" t="s">
        <v>39</v>
      </c>
      <c r="N551" s="11">
        <f>L551/E551*100</f>
        <v>5.8679251140985444</v>
      </c>
      <c r="O551" s="12" t="str">
        <f>IF(N551&lt;10,"Low",IF(N551&lt;20,"Med","High"))</f>
        <v>Low</v>
      </c>
      <c r="P551" s="12">
        <f>sales*discount</f>
        <v>70.859799999999993</v>
      </c>
      <c r="Q551" s="12">
        <f>sales-Discount_Values</f>
        <v>573.3202</v>
      </c>
      <c r="R551" s="12">
        <f>DATEDIF(order_date,delivery_date,"D")</f>
        <v>1</v>
      </c>
      <c r="S551" s="12"/>
    </row>
    <row r="552" spans="1:19" ht="14.25" customHeight="1" x14ac:dyDescent="0.35">
      <c r="A552" s="2" t="s">
        <v>4904</v>
      </c>
      <c r="B552" s="2">
        <v>104871</v>
      </c>
      <c r="C552" s="2" t="s">
        <v>25</v>
      </c>
      <c r="D552" s="2" t="s">
        <v>14</v>
      </c>
      <c r="E552" s="2">
        <v>2631.71</v>
      </c>
      <c r="F552" s="2">
        <v>0.27</v>
      </c>
      <c r="G552" s="2">
        <v>7</v>
      </c>
      <c r="H552" s="3">
        <v>45275</v>
      </c>
      <c r="I552" s="3">
        <v>45276</v>
      </c>
      <c r="J552" s="2" t="s">
        <v>15</v>
      </c>
      <c r="K552" s="2" t="s">
        <v>27</v>
      </c>
      <c r="L552" s="2">
        <v>154.49</v>
      </c>
      <c r="M552" s="2" t="s">
        <v>17</v>
      </c>
      <c r="N552" s="11">
        <f>L552/E552*100</f>
        <v>5.8703276576826475</v>
      </c>
      <c r="O552" s="12" t="str">
        <f>IF(N552&lt;10,"Low",IF(N552&lt;20,"Med","High"))</f>
        <v>Low</v>
      </c>
      <c r="P552" s="12">
        <f>sales*discount</f>
        <v>710.56170000000009</v>
      </c>
      <c r="Q552" s="12">
        <f>sales-Discount_Values</f>
        <v>1921.1482999999998</v>
      </c>
      <c r="R552" s="12">
        <f>DATEDIF(order_date,delivery_date,"D")</f>
        <v>1</v>
      </c>
      <c r="S552" s="12"/>
    </row>
    <row r="553" spans="1:19" ht="14.25" customHeight="1" x14ac:dyDescent="0.35">
      <c r="A553" s="2" t="s">
        <v>9208</v>
      </c>
      <c r="B553" s="2">
        <v>109175</v>
      </c>
      <c r="C553" s="2" t="s">
        <v>25</v>
      </c>
      <c r="D553" s="2" t="s">
        <v>20</v>
      </c>
      <c r="E553" s="2">
        <v>1513.56</v>
      </c>
      <c r="F553" s="2">
        <v>0.28000000000000003</v>
      </c>
      <c r="G553" s="2">
        <v>8</v>
      </c>
      <c r="H553" s="3">
        <v>45443</v>
      </c>
      <c r="I553" s="3">
        <v>45449</v>
      </c>
      <c r="J553" s="2" t="s">
        <v>31</v>
      </c>
      <c r="K553" s="2" t="s">
        <v>16</v>
      </c>
      <c r="L553" s="2">
        <v>88.86</v>
      </c>
      <c r="M553" s="2" t="s">
        <v>39</v>
      </c>
      <c r="N553" s="11">
        <f>L553/E553*100</f>
        <v>5.8709268215333381</v>
      </c>
      <c r="O553" s="12" t="str">
        <f>IF(N553&lt;10,"Low",IF(N553&lt;20,"Med","High"))</f>
        <v>Low</v>
      </c>
      <c r="P553" s="12">
        <f>sales*discount</f>
        <v>423.79680000000002</v>
      </c>
      <c r="Q553" s="12">
        <f>sales-Discount_Values</f>
        <v>1089.7631999999999</v>
      </c>
      <c r="R553" s="12">
        <f>DATEDIF(order_date,delivery_date,"D")</f>
        <v>6</v>
      </c>
      <c r="S553" s="12"/>
    </row>
    <row r="554" spans="1:19" ht="14.25" customHeight="1" x14ac:dyDescent="0.35">
      <c r="A554" s="2" t="s">
        <v>5946</v>
      </c>
      <c r="B554" s="2">
        <v>105913</v>
      </c>
      <c r="C554" s="2" t="s">
        <v>25</v>
      </c>
      <c r="D554" s="2" t="s">
        <v>33</v>
      </c>
      <c r="E554" s="2">
        <v>4655.82</v>
      </c>
      <c r="F554" s="2">
        <v>0.38</v>
      </c>
      <c r="G554" s="2">
        <v>1</v>
      </c>
      <c r="H554" s="3">
        <v>44960</v>
      </c>
      <c r="I554" s="3">
        <v>44966</v>
      </c>
      <c r="J554" s="2" t="s">
        <v>21</v>
      </c>
      <c r="K554" s="2" t="s">
        <v>22</v>
      </c>
      <c r="L554" s="2">
        <v>273.38</v>
      </c>
      <c r="M554" s="2" t="s">
        <v>39</v>
      </c>
      <c r="N554" s="11">
        <f>L554/E554*100</f>
        <v>5.8717905760961555</v>
      </c>
      <c r="O554" s="12" t="str">
        <f>IF(N554&lt;10,"Low",IF(N554&lt;20,"Med","High"))</f>
        <v>Low</v>
      </c>
      <c r="P554" s="12">
        <f>sales*discount</f>
        <v>1769.2115999999999</v>
      </c>
      <c r="Q554" s="12">
        <f>sales-Discount_Values</f>
        <v>2886.6084000000001</v>
      </c>
      <c r="R554" s="12">
        <f>DATEDIF(order_date,delivery_date,"D")</f>
        <v>6</v>
      </c>
      <c r="S554" s="12"/>
    </row>
    <row r="555" spans="1:19" ht="14.25" customHeight="1" x14ac:dyDescent="0.35">
      <c r="A555" s="2" t="s">
        <v>7511</v>
      </c>
      <c r="B555" s="2">
        <v>107478</v>
      </c>
      <c r="C555" s="2" t="s">
        <v>41</v>
      </c>
      <c r="D555" s="2" t="s">
        <v>14</v>
      </c>
      <c r="E555" s="2">
        <v>3647.76</v>
      </c>
      <c r="F555" s="2">
        <v>0.4</v>
      </c>
      <c r="G555" s="2">
        <v>7</v>
      </c>
      <c r="H555" s="3">
        <v>45441</v>
      </c>
      <c r="I555" s="3">
        <v>45447</v>
      </c>
      <c r="J555" s="2" t="s">
        <v>21</v>
      </c>
      <c r="K555" s="2" t="s">
        <v>27</v>
      </c>
      <c r="L555" s="2">
        <v>214.29</v>
      </c>
      <c r="M555" s="2" t="s">
        <v>48</v>
      </c>
      <c r="N555" s="11">
        <f>L555/E555*100</f>
        <v>5.8745641160602666</v>
      </c>
      <c r="O555" s="12" t="str">
        <f>IF(N555&lt;10,"Low",IF(N555&lt;20,"Med","High"))</f>
        <v>Low</v>
      </c>
      <c r="P555" s="12">
        <f>sales*discount</f>
        <v>1459.1040000000003</v>
      </c>
      <c r="Q555" s="12">
        <f>sales-Discount_Values</f>
        <v>2188.6559999999999</v>
      </c>
      <c r="R555" s="12">
        <f>DATEDIF(order_date,delivery_date,"D")</f>
        <v>6</v>
      </c>
      <c r="S555" s="12"/>
    </row>
    <row r="556" spans="1:19" ht="14.25" customHeight="1" x14ac:dyDescent="0.35">
      <c r="A556" s="2" t="s">
        <v>11267</v>
      </c>
      <c r="B556" s="2">
        <v>111234</v>
      </c>
      <c r="C556" s="2" t="s">
        <v>19</v>
      </c>
      <c r="D556" s="2" t="s">
        <v>26</v>
      </c>
      <c r="E556" s="2">
        <v>2589.39</v>
      </c>
      <c r="F556" s="2">
        <v>0.32</v>
      </c>
      <c r="G556" s="2">
        <v>7</v>
      </c>
      <c r="H556" s="3">
        <v>45537</v>
      </c>
      <c r="I556" s="3">
        <v>45543</v>
      </c>
      <c r="J556" s="2" t="s">
        <v>15</v>
      </c>
      <c r="K556" s="2" t="s">
        <v>22</v>
      </c>
      <c r="L556" s="2">
        <v>152.18</v>
      </c>
      <c r="M556" s="2" t="s">
        <v>28</v>
      </c>
      <c r="N556" s="11">
        <f>L556/E556*100</f>
        <v>5.8770598480723271</v>
      </c>
      <c r="O556" s="12" t="str">
        <f>IF(N556&lt;10,"Low",IF(N556&lt;20,"Med","High"))</f>
        <v>Low</v>
      </c>
      <c r="P556" s="12">
        <f>sales*discount</f>
        <v>828.60479999999995</v>
      </c>
      <c r="Q556" s="12">
        <f>sales-Discount_Values</f>
        <v>1760.7851999999998</v>
      </c>
      <c r="R556" s="12">
        <f>DATEDIF(order_date,delivery_date,"D")</f>
        <v>6</v>
      </c>
      <c r="S556" s="12"/>
    </row>
    <row r="557" spans="1:19" ht="14.25" customHeight="1" x14ac:dyDescent="0.35">
      <c r="A557" s="2" t="s">
        <v>2942</v>
      </c>
      <c r="B557" s="2">
        <v>102909</v>
      </c>
      <c r="C557" s="2" t="s">
        <v>13</v>
      </c>
      <c r="D557" s="2" t="s">
        <v>14</v>
      </c>
      <c r="E557" s="2">
        <v>4406.25</v>
      </c>
      <c r="F557" s="2">
        <v>0.04</v>
      </c>
      <c r="G557" s="2">
        <v>4</v>
      </c>
      <c r="H557" s="3">
        <v>45125</v>
      </c>
      <c r="I557" s="3">
        <v>45132</v>
      </c>
      <c r="J557" s="2" t="s">
        <v>21</v>
      </c>
      <c r="K557" s="2" t="s">
        <v>16</v>
      </c>
      <c r="L557" s="2">
        <v>258.99</v>
      </c>
      <c r="M557" s="2" t="s">
        <v>17</v>
      </c>
      <c r="N557" s="11">
        <f>L557/E557*100</f>
        <v>5.8777872340425539</v>
      </c>
      <c r="O557" s="12" t="str">
        <f>IF(N557&lt;10,"Low",IF(N557&lt;20,"Med","High"))</f>
        <v>Low</v>
      </c>
      <c r="P557" s="12">
        <f>sales*discount</f>
        <v>176.25</v>
      </c>
      <c r="Q557" s="12">
        <f>sales-Discount_Values</f>
        <v>4230</v>
      </c>
      <c r="R557" s="12">
        <f>DATEDIF(order_date,delivery_date,"D")</f>
        <v>7</v>
      </c>
      <c r="S557" s="12"/>
    </row>
    <row r="558" spans="1:19" ht="14.25" customHeight="1" x14ac:dyDescent="0.35">
      <c r="A558" s="2" t="s">
        <v>14360</v>
      </c>
      <c r="B558" s="2">
        <v>114327</v>
      </c>
      <c r="C558" s="2" t="s">
        <v>13</v>
      </c>
      <c r="D558" s="2" t="s">
        <v>26</v>
      </c>
      <c r="E558" s="2">
        <v>3028.57</v>
      </c>
      <c r="F558" s="2">
        <v>0.15</v>
      </c>
      <c r="G558" s="2">
        <v>5</v>
      </c>
      <c r="H558" s="3">
        <v>45350</v>
      </c>
      <c r="I558" s="3">
        <v>45356</v>
      </c>
      <c r="J558" s="2" t="s">
        <v>21</v>
      </c>
      <c r="K558" s="2" t="s">
        <v>27</v>
      </c>
      <c r="L558" s="2">
        <v>178.05</v>
      </c>
      <c r="M558" s="2" t="s">
        <v>17</v>
      </c>
      <c r="N558" s="11">
        <f>L558/E558*100</f>
        <v>5.8790122070812298</v>
      </c>
      <c r="O558" s="12" t="str">
        <f>IF(N558&lt;10,"Low",IF(N558&lt;20,"Med","High"))</f>
        <v>Low</v>
      </c>
      <c r="P558" s="12">
        <f>sales*discount</f>
        <v>454.28550000000001</v>
      </c>
      <c r="Q558" s="12">
        <f>sales-Discount_Values</f>
        <v>2574.2845000000002</v>
      </c>
      <c r="R558" s="12">
        <f>DATEDIF(order_date,delivery_date,"D")</f>
        <v>6</v>
      </c>
      <c r="S558" s="12"/>
    </row>
    <row r="559" spans="1:19" ht="14.25" customHeight="1" x14ac:dyDescent="0.35">
      <c r="A559" s="2" t="s">
        <v>14394</v>
      </c>
      <c r="B559" s="2">
        <v>114361</v>
      </c>
      <c r="C559" s="2" t="s">
        <v>19</v>
      </c>
      <c r="D559" s="2" t="s">
        <v>36</v>
      </c>
      <c r="E559" s="2">
        <v>1003.17</v>
      </c>
      <c r="F559" s="2">
        <v>0.41</v>
      </c>
      <c r="G559" s="2">
        <v>2</v>
      </c>
      <c r="H559" s="3">
        <v>45024</v>
      </c>
      <c r="I559" s="3">
        <v>45030</v>
      </c>
      <c r="J559" s="2" t="s">
        <v>15</v>
      </c>
      <c r="K559" s="2" t="s">
        <v>22</v>
      </c>
      <c r="L559" s="2">
        <v>58.98</v>
      </c>
      <c r="M559" s="2" t="s">
        <v>34</v>
      </c>
      <c r="N559" s="11">
        <f>L559/E559*100</f>
        <v>5.879362421125033</v>
      </c>
      <c r="O559" s="12" t="str">
        <f>IF(N559&lt;10,"Low",IF(N559&lt;20,"Med","High"))</f>
        <v>Low</v>
      </c>
      <c r="P559" s="12">
        <f>sales*discount</f>
        <v>411.29969999999997</v>
      </c>
      <c r="Q559" s="12">
        <f>sales-Discount_Values</f>
        <v>591.87030000000004</v>
      </c>
      <c r="R559" s="12">
        <f>DATEDIF(order_date,delivery_date,"D")</f>
        <v>6</v>
      </c>
      <c r="S559" s="12"/>
    </row>
    <row r="560" spans="1:19" ht="14.25" customHeight="1" x14ac:dyDescent="0.35">
      <c r="A560" s="2" t="s">
        <v>2701</v>
      </c>
      <c r="B560" s="2">
        <v>102668</v>
      </c>
      <c r="C560" s="2" t="s">
        <v>25</v>
      </c>
      <c r="D560" s="2" t="s">
        <v>20</v>
      </c>
      <c r="E560" s="2">
        <v>3396.72</v>
      </c>
      <c r="F560" s="2">
        <v>0.48</v>
      </c>
      <c r="G560" s="2">
        <v>6</v>
      </c>
      <c r="H560" s="3">
        <v>45161</v>
      </c>
      <c r="I560" s="3">
        <v>45163</v>
      </c>
      <c r="J560" s="2" t="s">
        <v>21</v>
      </c>
      <c r="K560" s="2" t="s">
        <v>16</v>
      </c>
      <c r="L560" s="2">
        <v>199.78</v>
      </c>
      <c r="M560" s="2" t="s">
        <v>28</v>
      </c>
      <c r="N560" s="11">
        <f>L560/E560*100</f>
        <v>5.8815563249252225</v>
      </c>
      <c r="O560" s="12" t="str">
        <f>IF(N560&lt;10,"Low",IF(N560&lt;20,"Med","High"))</f>
        <v>Low</v>
      </c>
      <c r="P560" s="12">
        <f>sales*discount</f>
        <v>1630.4255999999998</v>
      </c>
      <c r="Q560" s="12">
        <f>sales-Discount_Values</f>
        <v>1766.2944</v>
      </c>
      <c r="R560" s="12">
        <f>DATEDIF(order_date,delivery_date,"D")</f>
        <v>2</v>
      </c>
      <c r="S560" s="12"/>
    </row>
    <row r="561" spans="1:19" ht="14.25" customHeight="1" x14ac:dyDescent="0.35">
      <c r="A561" s="2" t="s">
        <v>6822</v>
      </c>
      <c r="B561" s="2">
        <v>106789</v>
      </c>
      <c r="C561" s="2" t="s">
        <v>13</v>
      </c>
      <c r="D561" s="2" t="s">
        <v>20</v>
      </c>
      <c r="E561" s="2">
        <v>1525.51</v>
      </c>
      <c r="F561" s="2">
        <v>0.1</v>
      </c>
      <c r="G561" s="2">
        <v>9</v>
      </c>
      <c r="H561" s="3">
        <v>45020</v>
      </c>
      <c r="I561" s="3">
        <v>45022</v>
      </c>
      <c r="J561" s="2" t="s">
        <v>15</v>
      </c>
      <c r="K561" s="2" t="s">
        <v>22</v>
      </c>
      <c r="L561" s="2">
        <v>89.8</v>
      </c>
      <c r="M561" s="2" t="s">
        <v>28</v>
      </c>
      <c r="N561" s="11">
        <f>L561/E561*100</f>
        <v>5.8865559714456142</v>
      </c>
      <c r="O561" s="12" t="str">
        <f>IF(N561&lt;10,"Low",IF(N561&lt;20,"Med","High"))</f>
        <v>Low</v>
      </c>
      <c r="P561" s="12">
        <f>sales*discount</f>
        <v>152.55100000000002</v>
      </c>
      <c r="Q561" s="12">
        <f>sales-Discount_Values</f>
        <v>1372.9590000000001</v>
      </c>
      <c r="R561" s="12">
        <f>DATEDIF(order_date,delivery_date,"D")</f>
        <v>2</v>
      </c>
      <c r="S561" s="12"/>
    </row>
    <row r="562" spans="1:19" ht="14.25" customHeight="1" x14ac:dyDescent="0.35">
      <c r="A562" s="2" t="s">
        <v>4264</v>
      </c>
      <c r="B562" s="2">
        <v>104231</v>
      </c>
      <c r="C562" s="2" t="s">
        <v>25</v>
      </c>
      <c r="D562" s="2" t="s">
        <v>20</v>
      </c>
      <c r="E562" s="2">
        <v>242.27</v>
      </c>
      <c r="F562" s="2">
        <v>0.2</v>
      </c>
      <c r="G562" s="2">
        <v>9</v>
      </c>
      <c r="H562" s="3">
        <v>45348</v>
      </c>
      <c r="I562" s="3">
        <v>45354</v>
      </c>
      <c r="J562" s="2" t="s">
        <v>21</v>
      </c>
      <c r="K562" s="2" t="s">
        <v>16</v>
      </c>
      <c r="L562" s="2">
        <v>14.27</v>
      </c>
      <c r="M562" s="2" t="s">
        <v>17</v>
      </c>
      <c r="N562" s="11">
        <f>L562/E562*100</f>
        <v>5.890122590498204</v>
      </c>
      <c r="O562" s="12" t="str">
        <f>IF(N562&lt;10,"Low",IF(N562&lt;20,"Med","High"))</f>
        <v>Low</v>
      </c>
      <c r="P562" s="12">
        <f>sales*discount</f>
        <v>48.454000000000008</v>
      </c>
      <c r="Q562" s="12">
        <f>sales-Discount_Values</f>
        <v>193.816</v>
      </c>
      <c r="R562" s="12">
        <f>DATEDIF(order_date,delivery_date,"D")</f>
        <v>6</v>
      </c>
      <c r="S562" s="12"/>
    </row>
    <row r="563" spans="1:19" ht="14.25" customHeight="1" x14ac:dyDescent="0.35">
      <c r="A563" s="2" t="s">
        <v>10385</v>
      </c>
      <c r="B563" s="2">
        <v>110352</v>
      </c>
      <c r="C563" s="2" t="s">
        <v>19</v>
      </c>
      <c r="D563" s="2" t="s">
        <v>33</v>
      </c>
      <c r="E563" s="2">
        <v>551.6</v>
      </c>
      <c r="F563" s="2">
        <v>0.03</v>
      </c>
      <c r="G563" s="2">
        <v>2</v>
      </c>
      <c r="H563" s="3">
        <v>45146</v>
      </c>
      <c r="I563" s="3">
        <v>45153</v>
      </c>
      <c r="J563" s="2" t="s">
        <v>15</v>
      </c>
      <c r="K563" s="2" t="s">
        <v>22</v>
      </c>
      <c r="L563" s="2">
        <v>32.49</v>
      </c>
      <c r="M563" s="2" t="s">
        <v>34</v>
      </c>
      <c r="N563" s="11">
        <f>L563/E563*100</f>
        <v>5.8901377810007256</v>
      </c>
      <c r="O563" s="12" t="str">
        <f>IF(N563&lt;10,"Low",IF(N563&lt;20,"Med","High"))</f>
        <v>Low</v>
      </c>
      <c r="P563" s="12">
        <f>sales*discount</f>
        <v>16.548000000000002</v>
      </c>
      <c r="Q563" s="12">
        <f>sales-Discount_Values</f>
        <v>535.05200000000002</v>
      </c>
      <c r="R563" s="12">
        <f>DATEDIF(order_date,delivery_date,"D")</f>
        <v>7</v>
      </c>
      <c r="S563" s="12"/>
    </row>
    <row r="564" spans="1:19" ht="14.25" customHeight="1" x14ac:dyDescent="0.35">
      <c r="A564" s="2" t="s">
        <v>10119</v>
      </c>
      <c r="B564" s="2">
        <v>110086</v>
      </c>
      <c r="C564" s="2" t="s">
        <v>13</v>
      </c>
      <c r="D564" s="2" t="s">
        <v>26</v>
      </c>
      <c r="E564" s="2">
        <v>3162.84</v>
      </c>
      <c r="F564" s="2">
        <v>0.26</v>
      </c>
      <c r="G564" s="2">
        <v>8</v>
      </c>
      <c r="H564" s="3">
        <v>45166</v>
      </c>
      <c r="I564" s="3">
        <v>45173</v>
      </c>
      <c r="J564" s="2" t="s">
        <v>31</v>
      </c>
      <c r="K564" s="2" t="s">
        <v>27</v>
      </c>
      <c r="L564" s="2">
        <v>186.31</v>
      </c>
      <c r="M564" s="2" t="s">
        <v>48</v>
      </c>
      <c r="N564" s="11">
        <f>L564/E564*100</f>
        <v>5.8905919995953004</v>
      </c>
      <c r="O564" s="12" t="str">
        <f>IF(N564&lt;10,"Low",IF(N564&lt;20,"Med","High"))</f>
        <v>Low</v>
      </c>
      <c r="P564" s="12">
        <f>sales*discount</f>
        <v>822.33840000000009</v>
      </c>
      <c r="Q564" s="12">
        <f>sales-Discount_Values</f>
        <v>2340.5016000000001</v>
      </c>
      <c r="R564" s="12">
        <f>DATEDIF(order_date,delivery_date,"D")</f>
        <v>7</v>
      </c>
      <c r="S564" s="12"/>
    </row>
    <row r="565" spans="1:19" ht="14.25" customHeight="1" x14ac:dyDescent="0.35">
      <c r="A565" s="2" t="s">
        <v>9867</v>
      </c>
      <c r="B565" s="2">
        <v>109834</v>
      </c>
      <c r="C565" s="2" t="s">
        <v>25</v>
      </c>
      <c r="D565" s="2" t="s">
        <v>26</v>
      </c>
      <c r="E565" s="2">
        <v>3825.03</v>
      </c>
      <c r="F565" s="2">
        <v>0.09</v>
      </c>
      <c r="G565" s="2">
        <v>9</v>
      </c>
      <c r="H565" s="3">
        <v>45369</v>
      </c>
      <c r="I565" s="3">
        <v>45375</v>
      </c>
      <c r="J565" s="2" t="s">
        <v>31</v>
      </c>
      <c r="K565" s="2" t="s">
        <v>22</v>
      </c>
      <c r="L565" s="2">
        <v>225.36</v>
      </c>
      <c r="M565" s="2" t="s">
        <v>17</v>
      </c>
      <c r="N565" s="11">
        <f>L565/E565*100</f>
        <v>5.8917184963255185</v>
      </c>
      <c r="O565" s="12" t="str">
        <f>IF(N565&lt;10,"Low",IF(N565&lt;20,"Med","High"))</f>
        <v>Low</v>
      </c>
      <c r="P565" s="12">
        <f>sales*discount</f>
        <v>344.2527</v>
      </c>
      <c r="Q565" s="12">
        <f>sales-Discount_Values</f>
        <v>3480.7773000000002</v>
      </c>
      <c r="R565" s="12">
        <f>DATEDIF(order_date,delivery_date,"D")</f>
        <v>6</v>
      </c>
      <c r="S565" s="12"/>
    </row>
    <row r="566" spans="1:19" ht="14.25" customHeight="1" x14ac:dyDescent="0.35">
      <c r="A566" s="2" t="s">
        <v>4738</v>
      </c>
      <c r="B566" s="2">
        <v>104705</v>
      </c>
      <c r="C566" s="2" t="s">
        <v>13</v>
      </c>
      <c r="D566" s="2" t="s">
        <v>14</v>
      </c>
      <c r="E566" s="2">
        <v>1288</v>
      </c>
      <c r="F566" s="2">
        <v>0.24</v>
      </c>
      <c r="G566" s="2">
        <v>5</v>
      </c>
      <c r="H566" s="3">
        <v>45525</v>
      </c>
      <c r="I566" s="3">
        <v>45528</v>
      </c>
      <c r="J566" s="2" t="s">
        <v>15</v>
      </c>
      <c r="K566" s="2" t="s">
        <v>16</v>
      </c>
      <c r="L566" s="2">
        <v>75.91</v>
      </c>
      <c r="M566" s="2" t="s">
        <v>28</v>
      </c>
      <c r="N566" s="11">
        <f>L566/E566*100</f>
        <v>5.8936335403726705</v>
      </c>
      <c r="O566" s="12" t="str">
        <f>IF(N566&lt;10,"Low",IF(N566&lt;20,"Med","High"))</f>
        <v>Low</v>
      </c>
      <c r="P566" s="12">
        <f>sales*discount</f>
        <v>309.12</v>
      </c>
      <c r="Q566" s="12">
        <f>sales-Discount_Values</f>
        <v>978.88</v>
      </c>
      <c r="R566" s="12">
        <f>DATEDIF(order_date,delivery_date,"D")</f>
        <v>3</v>
      </c>
      <c r="S566" s="12"/>
    </row>
    <row r="567" spans="1:19" ht="14.25" customHeight="1" x14ac:dyDescent="0.35">
      <c r="A567" s="2" t="s">
        <v>942</v>
      </c>
      <c r="B567" s="2">
        <v>100909</v>
      </c>
      <c r="C567" s="2" t="s">
        <v>41</v>
      </c>
      <c r="D567" s="2" t="s">
        <v>33</v>
      </c>
      <c r="E567" s="2">
        <v>3875.68</v>
      </c>
      <c r="F567" s="2">
        <v>0.38</v>
      </c>
      <c r="G567" s="2">
        <v>7</v>
      </c>
      <c r="H567" s="3">
        <v>45324</v>
      </c>
      <c r="I567" s="3">
        <v>45326</v>
      </c>
      <c r="J567" s="2" t="s">
        <v>15</v>
      </c>
      <c r="K567" s="2" t="s">
        <v>16</v>
      </c>
      <c r="L567" s="2">
        <v>228.61</v>
      </c>
      <c r="M567" s="2" t="s">
        <v>34</v>
      </c>
      <c r="N567" s="11">
        <f>L567/E567*100</f>
        <v>5.8985777979606162</v>
      </c>
      <c r="O567" s="12" t="str">
        <f>IF(N567&lt;10,"Low",IF(N567&lt;20,"Med","High"))</f>
        <v>Low</v>
      </c>
      <c r="P567" s="12">
        <f>sales*discount</f>
        <v>1472.7583999999999</v>
      </c>
      <c r="Q567" s="12">
        <f>sales-Discount_Values</f>
        <v>2402.9215999999997</v>
      </c>
      <c r="R567" s="12">
        <f>DATEDIF(order_date,delivery_date,"D")</f>
        <v>2</v>
      </c>
      <c r="S567" s="12"/>
    </row>
    <row r="568" spans="1:19" ht="14.25" customHeight="1" x14ac:dyDescent="0.35">
      <c r="A568" s="2" t="s">
        <v>11123</v>
      </c>
      <c r="B568" s="2">
        <v>111090</v>
      </c>
      <c r="C568" s="2" t="s">
        <v>13</v>
      </c>
      <c r="D568" s="2" t="s">
        <v>20</v>
      </c>
      <c r="E568" s="2">
        <v>3477.46</v>
      </c>
      <c r="F568" s="2">
        <v>0.48</v>
      </c>
      <c r="G568" s="2">
        <v>5</v>
      </c>
      <c r="H568" s="3">
        <v>45529</v>
      </c>
      <c r="I568" s="3">
        <v>45535</v>
      </c>
      <c r="J568" s="2" t="s">
        <v>31</v>
      </c>
      <c r="K568" s="2" t="s">
        <v>22</v>
      </c>
      <c r="L568" s="2">
        <v>205.22</v>
      </c>
      <c r="M568" s="2" t="s">
        <v>28</v>
      </c>
      <c r="N568" s="11">
        <f>L568/E568*100</f>
        <v>5.9014338051336317</v>
      </c>
      <c r="O568" s="12" t="str">
        <f>IF(N568&lt;10,"Low",IF(N568&lt;20,"Med","High"))</f>
        <v>Low</v>
      </c>
      <c r="P568" s="12">
        <f>sales*discount</f>
        <v>1669.1807999999999</v>
      </c>
      <c r="Q568" s="12">
        <f>sales-Discount_Values</f>
        <v>1808.2792000000002</v>
      </c>
      <c r="R568" s="12">
        <f>DATEDIF(order_date,delivery_date,"D")</f>
        <v>6</v>
      </c>
      <c r="S568" s="12"/>
    </row>
    <row r="569" spans="1:19" ht="14.25" customHeight="1" x14ac:dyDescent="0.35">
      <c r="A569" s="2" t="s">
        <v>3234</v>
      </c>
      <c r="B569" s="2">
        <v>103201</v>
      </c>
      <c r="C569" s="2" t="s">
        <v>25</v>
      </c>
      <c r="D569" s="2" t="s">
        <v>33</v>
      </c>
      <c r="E569" s="2">
        <v>4672.51</v>
      </c>
      <c r="F569" s="2">
        <v>0.23</v>
      </c>
      <c r="G569" s="2">
        <v>8</v>
      </c>
      <c r="H569" s="3">
        <v>45128</v>
      </c>
      <c r="I569" s="3">
        <v>45129</v>
      </c>
      <c r="J569" s="2" t="s">
        <v>21</v>
      </c>
      <c r="K569" s="2" t="s">
        <v>22</v>
      </c>
      <c r="L569" s="2">
        <v>275.8</v>
      </c>
      <c r="M569" s="2" t="s">
        <v>23</v>
      </c>
      <c r="N569" s="11">
        <f>L569/E569*100</f>
        <v>5.9026090901892134</v>
      </c>
      <c r="O569" s="12" t="str">
        <f>IF(N569&lt;10,"Low",IF(N569&lt;20,"Med","High"))</f>
        <v>Low</v>
      </c>
      <c r="P569" s="12">
        <f>sales*discount</f>
        <v>1074.6773000000001</v>
      </c>
      <c r="Q569" s="12">
        <f>sales-Discount_Values</f>
        <v>3597.8326999999999</v>
      </c>
      <c r="R569" s="12">
        <f>DATEDIF(order_date,delivery_date,"D")</f>
        <v>1</v>
      </c>
      <c r="S569" s="12"/>
    </row>
    <row r="570" spans="1:19" ht="14.25" customHeight="1" x14ac:dyDescent="0.35">
      <c r="A570" s="2" t="s">
        <v>12100</v>
      </c>
      <c r="B570" s="2">
        <v>112067</v>
      </c>
      <c r="C570" s="2" t="s">
        <v>25</v>
      </c>
      <c r="D570" s="2" t="s">
        <v>14</v>
      </c>
      <c r="E570" s="2">
        <v>489.59</v>
      </c>
      <c r="F570" s="2">
        <v>0.03</v>
      </c>
      <c r="G570" s="2">
        <v>9</v>
      </c>
      <c r="H570" s="3">
        <v>45050</v>
      </c>
      <c r="I570" s="3">
        <v>45052</v>
      </c>
      <c r="J570" s="2" t="s">
        <v>15</v>
      </c>
      <c r="K570" s="2" t="s">
        <v>22</v>
      </c>
      <c r="L570" s="2">
        <v>28.9</v>
      </c>
      <c r="M570" s="2" t="s">
        <v>39</v>
      </c>
      <c r="N570" s="11">
        <f>L570/E570*100</f>
        <v>5.902898343511918</v>
      </c>
      <c r="O570" s="12" t="str">
        <f>IF(N570&lt;10,"Low",IF(N570&lt;20,"Med","High"))</f>
        <v>Low</v>
      </c>
      <c r="P570" s="12">
        <f>sales*discount</f>
        <v>14.6877</v>
      </c>
      <c r="Q570" s="12">
        <f>sales-Discount_Values</f>
        <v>474.90229999999997</v>
      </c>
      <c r="R570" s="12">
        <f>DATEDIF(order_date,delivery_date,"D")</f>
        <v>2</v>
      </c>
      <c r="S570" s="12"/>
    </row>
    <row r="571" spans="1:19" ht="14.25" customHeight="1" x14ac:dyDescent="0.35">
      <c r="A571" s="2" t="s">
        <v>7524</v>
      </c>
      <c r="B571" s="2">
        <v>107491</v>
      </c>
      <c r="C571" s="2" t="s">
        <v>25</v>
      </c>
      <c r="D571" s="2" t="s">
        <v>14</v>
      </c>
      <c r="E571" s="2">
        <v>4902.78</v>
      </c>
      <c r="F571" s="2">
        <v>0.42</v>
      </c>
      <c r="G571" s="2">
        <v>2</v>
      </c>
      <c r="H571" s="3">
        <v>45457</v>
      </c>
      <c r="I571" s="3">
        <v>45460</v>
      </c>
      <c r="J571" s="2" t="s">
        <v>21</v>
      </c>
      <c r="K571" s="2" t="s">
        <v>22</v>
      </c>
      <c r="L571" s="2">
        <v>289.49</v>
      </c>
      <c r="M571" s="2" t="s">
        <v>23</v>
      </c>
      <c r="N571" s="11">
        <f>L571/E571*100</f>
        <v>5.9046092217068686</v>
      </c>
      <c r="O571" s="12" t="str">
        <f>IF(N571&lt;10,"Low",IF(N571&lt;20,"Med","High"))</f>
        <v>Low</v>
      </c>
      <c r="P571" s="12">
        <f>sales*discount</f>
        <v>2059.1675999999998</v>
      </c>
      <c r="Q571" s="12">
        <f>sales-Discount_Values</f>
        <v>2843.6124</v>
      </c>
      <c r="R571" s="12">
        <f>DATEDIF(order_date,delivery_date,"D")</f>
        <v>3</v>
      </c>
      <c r="S571" s="12"/>
    </row>
    <row r="572" spans="1:19" ht="14.25" customHeight="1" x14ac:dyDescent="0.35">
      <c r="A572" s="2" t="s">
        <v>4373</v>
      </c>
      <c r="B572" s="2">
        <v>104340</v>
      </c>
      <c r="C572" s="2" t="s">
        <v>19</v>
      </c>
      <c r="D572" s="2" t="s">
        <v>14</v>
      </c>
      <c r="E572" s="2">
        <v>4156.03</v>
      </c>
      <c r="F572" s="2">
        <v>0.24</v>
      </c>
      <c r="G572" s="2">
        <v>3</v>
      </c>
      <c r="H572" s="3">
        <v>45188</v>
      </c>
      <c r="I572" s="3">
        <v>45190</v>
      </c>
      <c r="J572" s="2" t="s">
        <v>31</v>
      </c>
      <c r="K572" s="2" t="s">
        <v>27</v>
      </c>
      <c r="L572" s="2">
        <v>245.5</v>
      </c>
      <c r="M572" s="2" t="s">
        <v>17</v>
      </c>
      <c r="N572" s="11">
        <f>L572/E572*100</f>
        <v>5.9070795927844602</v>
      </c>
      <c r="O572" s="12" t="str">
        <f>IF(N572&lt;10,"Low",IF(N572&lt;20,"Med","High"))</f>
        <v>Low</v>
      </c>
      <c r="P572" s="12">
        <f>sales*discount</f>
        <v>997.44719999999995</v>
      </c>
      <c r="Q572" s="12">
        <f>sales-Discount_Values</f>
        <v>3158.5827999999997</v>
      </c>
      <c r="R572" s="12">
        <f>DATEDIF(order_date,delivery_date,"D")</f>
        <v>2</v>
      </c>
      <c r="S572" s="12"/>
    </row>
    <row r="573" spans="1:19" ht="14.25" customHeight="1" x14ac:dyDescent="0.35">
      <c r="A573" s="2" t="s">
        <v>11910</v>
      </c>
      <c r="B573" s="2">
        <v>111877</v>
      </c>
      <c r="C573" s="2" t="s">
        <v>19</v>
      </c>
      <c r="D573" s="2" t="s">
        <v>14</v>
      </c>
      <c r="E573" s="2">
        <v>3069.48</v>
      </c>
      <c r="F573" s="2">
        <v>0.28999999999999998</v>
      </c>
      <c r="G573" s="2">
        <v>9</v>
      </c>
      <c r="H573" s="3">
        <v>45128</v>
      </c>
      <c r="I573" s="3">
        <v>45129</v>
      </c>
      <c r="J573" s="2" t="s">
        <v>31</v>
      </c>
      <c r="K573" s="2" t="s">
        <v>27</v>
      </c>
      <c r="L573" s="2">
        <v>181.4</v>
      </c>
      <c r="M573" s="2" t="s">
        <v>23</v>
      </c>
      <c r="N573" s="11">
        <f>L573/E573*100</f>
        <v>5.9097957960305978</v>
      </c>
      <c r="O573" s="12" t="str">
        <f>IF(N573&lt;10,"Low",IF(N573&lt;20,"Med","High"))</f>
        <v>Low</v>
      </c>
      <c r="P573" s="12">
        <f>sales*discount</f>
        <v>890.14919999999995</v>
      </c>
      <c r="Q573" s="12">
        <f>sales-Discount_Values</f>
        <v>2179.3308000000002</v>
      </c>
      <c r="R573" s="12">
        <f>DATEDIF(order_date,delivery_date,"D")</f>
        <v>1</v>
      </c>
      <c r="S573" s="12"/>
    </row>
    <row r="574" spans="1:19" ht="14.25" customHeight="1" x14ac:dyDescent="0.35">
      <c r="A574" s="2" t="s">
        <v>834</v>
      </c>
      <c r="B574" s="2">
        <v>100801</v>
      </c>
      <c r="C574" s="2" t="s">
        <v>41</v>
      </c>
      <c r="D574" s="2" t="s">
        <v>36</v>
      </c>
      <c r="E574" s="2">
        <v>3467.32</v>
      </c>
      <c r="F574" s="2">
        <v>0.43</v>
      </c>
      <c r="G574" s="2">
        <v>3</v>
      </c>
      <c r="H574" s="3">
        <v>45193</v>
      </c>
      <c r="I574" s="3">
        <v>45196</v>
      </c>
      <c r="J574" s="2" t="s">
        <v>15</v>
      </c>
      <c r="K574" s="2" t="s">
        <v>27</v>
      </c>
      <c r="L574" s="2">
        <v>205.13</v>
      </c>
      <c r="M574" s="2" t="s">
        <v>48</v>
      </c>
      <c r="N574" s="11">
        <f>L574/E574*100</f>
        <v>5.9160965817980449</v>
      </c>
      <c r="O574" s="12" t="str">
        <f>IF(N574&lt;10,"Low",IF(N574&lt;20,"Med","High"))</f>
        <v>Low</v>
      </c>
      <c r="P574" s="12">
        <f>sales*discount</f>
        <v>1490.9476</v>
      </c>
      <c r="Q574" s="12">
        <f>sales-Discount_Values</f>
        <v>1976.3724000000002</v>
      </c>
      <c r="R574" s="12">
        <f>DATEDIF(order_date,delivery_date,"D")</f>
        <v>3</v>
      </c>
      <c r="S574" s="12"/>
    </row>
    <row r="575" spans="1:19" ht="14.25" customHeight="1" x14ac:dyDescent="0.35">
      <c r="A575" s="2" t="s">
        <v>5973</v>
      </c>
      <c r="B575" s="2">
        <v>105940</v>
      </c>
      <c r="C575" s="2" t="s">
        <v>13</v>
      </c>
      <c r="D575" s="2" t="s">
        <v>14</v>
      </c>
      <c r="E575" s="2">
        <v>584.63</v>
      </c>
      <c r="F575" s="2">
        <v>0.19</v>
      </c>
      <c r="G575" s="2">
        <v>8</v>
      </c>
      <c r="H575" s="3">
        <v>45163</v>
      </c>
      <c r="I575" s="3">
        <v>45167</v>
      </c>
      <c r="J575" s="2" t="s">
        <v>31</v>
      </c>
      <c r="K575" s="2" t="s">
        <v>27</v>
      </c>
      <c r="L575" s="2">
        <v>34.6</v>
      </c>
      <c r="M575" s="2" t="s">
        <v>23</v>
      </c>
      <c r="N575" s="11">
        <f>L575/E575*100</f>
        <v>5.9182730958041843</v>
      </c>
      <c r="O575" s="12" t="str">
        <f>IF(N575&lt;10,"Low",IF(N575&lt;20,"Med","High"))</f>
        <v>Low</v>
      </c>
      <c r="P575" s="12">
        <f>sales*discount</f>
        <v>111.0797</v>
      </c>
      <c r="Q575" s="12">
        <f>sales-Discount_Values</f>
        <v>473.55029999999999</v>
      </c>
      <c r="R575" s="12">
        <f>DATEDIF(order_date,delivery_date,"D")</f>
        <v>4</v>
      </c>
      <c r="S575" s="12"/>
    </row>
    <row r="576" spans="1:19" ht="14.25" customHeight="1" x14ac:dyDescent="0.35">
      <c r="A576" s="2" t="s">
        <v>8710</v>
      </c>
      <c r="B576" s="2">
        <v>108677</v>
      </c>
      <c r="C576" s="2" t="s">
        <v>41</v>
      </c>
      <c r="D576" s="2" t="s">
        <v>26</v>
      </c>
      <c r="E576" s="2">
        <v>1882.76</v>
      </c>
      <c r="F576" s="2">
        <v>0.2</v>
      </c>
      <c r="G576" s="2">
        <v>6</v>
      </c>
      <c r="H576" s="3">
        <v>44958</v>
      </c>
      <c r="I576" s="3">
        <v>44961</v>
      </c>
      <c r="J576" s="2" t="s">
        <v>15</v>
      </c>
      <c r="K576" s="2" t="s">
        <v>16</v>
      </c>
      <c r="L576" s="2">
        <v>111.43</v>
      </c>
      <c r="M576" s="2" t="s">
        <v>17</v>
      </c>
      <c r="N576" s="11">
        <f>L576/E576*100</f>
        <v>5.9184388875905585</v>
      </c>
      <c r="O576" s="12" t="str">
        <f>IF(N576&lt;10,"Low",IF(N576&lt;20,"Med","High"))</f>
        <v>Low</v>
      </c>
      <c r="P576" s="12">
        <f>sales*discount</f>
        <v>376.55200000000002</v>
      </c>
      <c r="Q576" s="12">
        <f>sales-Discount_Values</f>
        <v>1506.2080000000001</v>
      </c>
      <c r="R576" s="12">
        <f>DATEDIF(order_date,delivery_date,"D")</f>
        <v>3</v>
      </c>
      <c r="S576" s="12"/>
    </row>
    <row r="577" spans="1:19" ht="14.25" customHeight="1" x14ac:dyDescent="0.35">
      <c r="A577" s="2" t="s">
        <v>9978</v>
      </c>
      <c r="B577" s="2">
        <v>109945</v>
      </c>
      <c r="C577" s="2" t="s">
        <v>25</v>
      </c>
      <c r="D577" s="2" t="s">
        <v>14</v>
      </c>
      <c r="E577" s="2">
        <v>3434.15</v>
      </c>
      <c r="F577" s="2">
        <v>0.31</v>
      </c>
      <c r="G577" s="2">
        <v>9</v>
      </c>
      <c r="H577" s="3">
        <v>45286</v>
      </c>
      <c r="I577" s="3">
        <v>45289</v>
      </c>
      <c r="J577" s="2" t="s">
        <v>21</v>
      </c>
      <c r="K577" s="2" t="s">
        <v>22</v>
      </c>
      <c r="L577" s="2">
        <v>203.29</v>
      </c>
      <c r="M577" s="2" t="s">
        <v>48</v>
      </c>
      <c r="N577" s="11">
        <f>L577/E577*100</f>
        <v>5.9196598867259729</v>
      </c>
      <c r="O577" s="12" t="str">
        <f>IF(N577&lt;10,"Low",IF(N577&lt;20,"Med","High"))</f>
        <v>Low</v>
      </c>
      <c r="P577" s="12">
        <f>sales*discount</f>
        <v>1064.5865000000001</v>
      </c>
      <c r="Q577" s="12">
        <f>sales-Discount_Values</f>
        <v>2369.5635000000002</v>
      </c>
      <c r="R577" s="12">
        <f>DATEDIF(order_date,delivery_date,"D")</f>
        <v>3</v>
      </c>
      <c r="S577" s="12"/>
    </row>
    <row r="578" spans="1:19" ht="14.25" customHeight="1" x14ac:dyDescent="0.35">
      <c r="A578" s="2" t="s">
        <v>14090</v>
      </c>
      <c r="B578" s="2">
        <v>114057</v>
      </c>
      <c r="C578" s="2" t="s">
        <v>19</v>
      </c>
      <c r="D578" s="2" t="s">
        <v>36</v>
      </c>
      <c r="E578" s="2">
        <v>2868.31</v>
      </c>
      <c r="F578" s="2">
        <v>0.5</v>
      </c>
      <c r="G578" s="2">
        <v>4</v>
      </c>
      <c r="H578" s="3">
        <v>45548</v>
      </c>
      <c r="I578" s="3">
        <v>45551</v>
      </c>
      <c r="J578" s="2" t="s">
        <v>31</v>
      </c>
      <c r="K578" s="2" t="s">
        <v>16</v>
      </c>
      <c r="L578" s="2">
        <v>169.87</v>
      </c>
      <c r="M578" s="2" t="s">
        <v>23</v>
      </c>
      <c r="N578" s="11">
        <f>L578/E578*100</f>
        <v>5.9223026799753162</v>
      </c>
      <c r="O578" s="12" t="str">
        <f>IF(N578&lt;10,"Low",IF(N578&lt;20,"Med","High"))</f>
        <v>Low</v>
      </c>
      <c r="P578" s="12">
        <f>sales*discount</f>
        <v>1434.155</v>
      </c>
      <c r="Q578" s="12">
        <f>sales-Discount_Values</f>
        <v>1434.155</v>
      </c>
      <c r="R578" s="12">
        <f>DATEDIF(order_date,delivery_date,"D")</f>
        <v>3</v>
      </c>
      <c r="S578" s="12"/>
    </row>
    <row r="579" spans="1:19" ht="14.25" customHeight="1" x14ac:dyDescent="0.35">
      <c r="A579" s="2" t="s">
        <v>5781</v>
      </c>
      <c r="B579" s="2">
        <v>105748</v>
      </c>
      <c r="C579" s="2" t="s">
        <v>19</v>
      </c>
      <c r="D579" s="2" t="s">
        <v>36</v>
      </c>
      <c r="E579" s="2">
        <v>3402.05</v>
      </c>
      <c r="F579" s="2">
        <v>0.16</v>
      </c>
      <c r="G579" s="2">
        <v>1</v>
      </c>
      <c r="H579" s="3">
        <v>45636</v>
      </c>
      <c r="I579" s="3">
        <v>45641</v>
      </c>
      <c r="J579" s="2" t="s">
        <v>15</v>
      </c>
      <c r="K579" s="2" t="s">
        <v>16</v>
      </c>
      <c r="L579" s="2">
        <v>201.48</v>
      </c>
      <c r="M579" s="2" t="s">
        <v>48</v>
      </c>
      <c r="N579" s="11">
        <f>L579/E579*100</f>
        <v>5.9223115474493309</v>
      </c>
      <c r="O579" s="12" t="str">
        <f>IF(N579&lt;10,"Low",IF(N579&lt;20,"Med","High"))</f>
        <v>Low</v>
      </c>
      <c r="P579" s="12">
        <f>sales*discount</f>
        <v>544.32800000000009</v>
      </c>
      <c r="Q579" s="12">
        <f>sales-Discount_Values</f>
        <v>2857.7220000000002</v>
      </c>
      <c r="R579" s="12">
        <f>DATEDIF(order_date,delivery_date,"D")</f>
        <v>5</v>
      </c>
      <c r="S579" s="12"/>
    </row>
    <row r="580" spans="1:19" ht="14.25" customHeight="1" x14ac:dyDescent="0.35">
      <c r="A580" s="2" t="s">
        <v>5703</v>
      </c>
      <c r="B580" s="2">
        <v>105670</v>
      </c>
      <c r="C580" s="2" t="s">
        <v>13</v>
      </c>
      <c r="D580" s="2" t="s">
        <v>33</v>
      </c>
      <c r="E580" s="2">
        <v>2895.78</v>
      </c>
      <c r="F580" s="2">
        <v>0.32</v>
      </c>
      <c r="G580" s="2">
        <v>3</v>
      </c>
      <c r="H580" s="3">
        <v>45496</v>
      </c>
      <c r="I580" s="3">
        <v>45497</v>
      </c>
      <c r="J580" s="2" t="s">
        <v>21</v>
      </c>
      <c r="K580" s="2" t="s">
        <v>27</v>
      </c>
      <c r="L580" s="2">
        <v>171.5</v>
      </c>
      <c r="M580" s="2" t="s">
        <v>34</v>
      </c>
      <c r="N580" s="11">
        <f>L580/E580*100</f>
        <v>5.9224112328975265</v>
      </c>
      <c r="O580" s="12" t="str">
        <f>IF(N580&lt;10,"Low",IF(N580&lt;20,"Med","High"))</f>
        <v>Low</v>
      </c>
      <c r="P580" s="12">
        <f>sales*discount</f>
        <v>926.64960000000008</v>
      </c>
      <c r="Q580" s="12">
        <f>sales-Discount_Values</f>
        <v>1969.1304</v>
      </c>
      <c r="R580" s="12">
        <f>DATEDIF(order_date,delivery_date,"D")</f>
        <v>1</v>
      </c>
      <c r="S580" s="12"/>
    </row>
    <row r="581" spans="1:19" ht="14.25" customHeight="1" x14ac:dyDescent="0.35">
      <c r="A581" s="2" t="s">
        <v>3573</v>
      </c>
      <c r="B581" s="2">
        <v>103540</v>
      </c>
      <c r="C581" s="2" t="s">
        <v>41</v>
      </c>
      <c r="D581" s="2" t="s">
        <v>36</v>
      </c>
      <c r="E581" s="2">
        <v>3310.07</v>
      </c>
      <c r="F581" s="2">
        <v>0.15</v>
      </c>
      <c r="G581" s="2">
        <v>2</v>
      </c>
      <c r="H581" s="3">
        <v>45315</v>
      </c>
      <c r="I581" s="3">
        <v>45319</v>
      </c>
      <c r="J581" s="2" t="s">
        <v>31</v>
      </c>
      <c r="K581" s="2" t="s">
        <v>27</v>
      </c>
      <c r="L581" s="2">
        <v>196.11</v>
      </c>
      <c r="M581" s="2" t="s">
        <v>39</v>
      </c>
      <c r="N581" s="11">
        <f>L581/E581*100</f>
        <v>5.9246481192240648</v>
      </c>
      <c r="O581" s="12" t="str">
        <f>IF(N581&lt;10,"Low",IF(N581&lt;20,"Med","High"))</f>
        <v>Low</v>
      </c>
      <c r="P581" s="12">
        <f>sales*discount</f>
        <v>496.51049999999998</v>
      </c>
      <c r="Q581" s="12">
        <f>sales-Discount_Values</f>
        <v>2813.5595000000003</v>
      </c>
      <c r="R581" s="12">
        <f>DATEDIF(order_date,delivery_date,"D")</f>
        <v>4</v>
      </c>
      <c r="S581" s="12"/>
    </row>
    <row r="582" spans="1:19" ht="14.25" customHeight="1" x14ac:dyDescent="0.35">
      <c r="A582" s="2" t="s">
        <v>1823</v>
      </c>
      <c r="B582" s="2">
        <v>101790</v>
      </c>
      <c r="C582" s="2" t="s">
        <v>25</v>
      </c>
      <c r="D582" s="2" t="s">
        <v>33</v>
      </c>
      <c r="E582" s="2">
        <v>1620.96</v>
      </c>
      <c r="F582" s="2">
        <v>0.27</v>
      </c>
      <c r="G582" s="2">
        <v>7</v>
      </c>
      <c r="H582" s="3">
        <v>45195</v>
      </c>
      <c r="I582" s="3">
        <v>45201</v>
      </c>
      <c r="J582" s="2" t="s">
        <v>21</v>
      </c>
      <c r="K582" s="2" t="s">
        <v>22</v>
      </c>
      <c r="L582" s="2">
        <v>96.1</v>
      </c>
      <c r="M582" s="2" t="s">
        <v>23</v>
      </c>
      <c r="N582" s="11">
        <f>L582/E582*100</f>
        <v>5.9285855295627279</v>
      </c>
      <c r="O582" s="12" t="str">
        <f>IF(N582&lt;10,"Low",IF(N582&lt;20,"Med","High"))</f>
        <v>Low</v>
      </c>
      <c r="P582" s="12">
        <f>sales*discount</f>
        <v>437.65920000000006</v>
      </c>
      <c r="Q582" s="12">
        <f>sales-Discount_Values</f>
        <v>1183.3008</v>
      </c>
      <c r="R582" s="12">
        <f>DATEDIF(order_date,delivery_date,"D")</f>
        <v>6</v>
      </c>
      <c r="S582" s="12"/>
    </row>
    <row r="583" spans="1:19" ht="14.25" customHeight="1" x14ac:dyDescent="0.35">
      <c r="A583" s="2" t="s">
        <v>7494</v>
      </c>
      <c r="B583" s="2">
        <v>107461</v>
      </c>
      <c r="C583" s="2" t="s">
        <v>13</v>
      </c>
      <c r="D583" s="2" t="s">
        <v>20</v>
      </c>
      <c r="E583" s="2">
        <v>3274.01</v>
      </c>
      <c r="F583" s="2">
        <v>0.36</v>
      </c>
      <c r="G583" s="2">
        <v>1</v>
      </c>
      <c r="H583" s="3">
        <v>45637</v>
      </c>
      <c r="I583" s="3">
        <v>45639</v>
      </c>
      <c r="J583" s="2" t="s">
        <v>15</v>
      </c>
      <c r="K583" s="2" t="s">
        <v>22</v>
      </c>
      <c r="L583" s="2">
        <v>194.13</v>
      </c>
      <c r="M583" s="2" t="s">
        <v>23</v>
      </c>
      <c r="N583" s="11">
        <f>L583/E583*100</f>
        <v>5.9294259944227408</v>
      </c>
      <c r="O583" s="12" t="str">
        <f>IF(N583&lt;10,"Low",IF(N583&lt;20,"Med","High"))</f>
        <v>Low</v>
      </c>
      <c r="P583" s="12">
        <f>sales*discount</f>
        <v>1178.6436000000001</v>
      </c>
      <c r="Q583" s="12">
        <f>sales-Discount_Values</f>
        <v>2095.3663999999999</v>
      </c>
      <c r="R583" s="12">
        <f>DATEDIF(order_date,delivery_date,"D")</f>
        <v>2</v>
      </c>
      <c r="S583" s="12"/>
    </row>
    <row r="584" spans="1:19" ht="14.25" customHeight="1" x14ac:dyDescent="0.35">
      <c r="A584" s="2" t="s">
        <v>15026</v>
      </c>
      <c r="B584" s="2">
        <v>114993</v>
      </c>
      <c r="C584" s="2" t="s">
        <v>25</v>
      </c>
      <c r="D584" s="2" t="s">
        <v>26</v>
      </c>
      <c r="E584" s="2">
        <v>3529.95</v>
      </c>
      <c r="F584" s="2">
        <v>0.38</v>
      </c>
      <c r="G584" s="2">
        <v>5</v>
      </c>
      <c r="H584" s="3">
        <v>45105</v>
      </c>
      <c r="I584" s="3">
        <v>45108</v>
      </c>
      <c r="J584" s="2" t="s">
        <v>15</v>
      </c>
      <c r="K584" s="2" t="s">
        <v>16</v>
      </c>
      <c r="L584" s="2">
        <v>209.39</v>
      </c>
      <c r="M584" s="2" t="s">
        <v>28</v>
      </c>
      <c r="N584" s="11">
        <f>L584/E584*100</f>
        <v>5.9318120653267039</v>
      </c>
      <c r="O584" s="12" t="str">
        <f>IF(N584&lt;10,"Low",IF(N584&lt;20,"Med","High"))</f>
        <v>Low</v>
      </c>
      <c r="P584" s="12">
        <f>sales*discount</f>
        <v>1341.3809999999999</v>
      </c>
      <c r="Q584" s="12">
        <f>sales-Discount_Values</f>
        <v>2188.569</v>
      </c>
      <c r="R584" s="12">
        <f>DATEDIF(order_date,delivery_date,"D")</f>
        <v>3</v>
      </c>
      <c r="S584" s="12"/>
    </row>
    <row r="585" spans="1:19" ht="14.25" customHeight="1" x14ac:dyDescent="0.35">
      <c r="A585" s="2" t="s">
        <v>10968</v>
      </c>
      <c r="B585" s="2">
        <v>110935</v>
      </c>
      <c r="C585" s="2" t="s">
        <v>41</v>
      </c>
      <c r="D585" s="2" t="s">
        <v>36</v>
      </c>
      <c r="E585" s="2">
        <v>3504.46</v>
      </c>
      <c r="F585" s="2">
        <v>0.12</v>
      </c>
      <c r="G585" s="2">
        <v>6</v>
      </c>
      <c r="H585" s="3">
        <v>45336</v>
      </c>
      <c r="I585" s="3">
        <v>45342</v>
      </c>
      <c r="J585" s="2" t="s">
        <v>21</v>
      </c>
      <c r="K585" s="2" t="s">
        <v>22</v>
      </c>
      <c r="L585" s="2">
        <v>207.92</v>
      </c>
      <c r="M585" s="2" t="s">
        <v>39</v>
      </c>
      <c r="N585" s="11">
        <f>L585/E585*100</f>
        <v>5.9330110773129094</v>
      </c>
      <c r="O585" s="12" t="str">
        <f>IF(N585&lt;10,"Low",IF(N585&lt;20,"Med","High"))</f>
        <v>Low</v>
      </c>
      <c r="P585" s="12">
        <f>sales*discount</f>
        <v>420.53519999999997</v>
      </c>
      <c r="Q585" s="12">
        <f>sales-Discount_Values</f>
        <v>3083.9248000000002</v>
      </c>
      <c r="R585" s="12">
        <f>DATEDIF(order_date,delivery_date,"D")</f>
        <v>6</v>
      </c>
      <c r="S585" s="12"/>
    </row>
    <row r="586" spans="1:19" ht="14.25" customHeight="1" x14ac:dyDescent="0.35">
      <c r="A586" s="2" t="s">
        <v>6934</v>
      </c>
      <c r="B586" s="2">
        <v>106901</v>
      </c>
      <c r="C586" s="2" t="s">
        <v>25</v>
      </c>
      <c r="D586" s="2" t="s">
        <v>14</v>
      </c>
      <c r="E586" s="2">
        <v>4897.91</v>
      </c>
      <c r="F586" s="2">
        <v>0.2</v>
      </c>
      <c r="G586" s="2">
        <v>5</v>
      </c>
      <c r="H586" s="3">
        <v>45514</v>
      </c>
      <c r="I586" s="3">
        <v>45518</v>
      </c>
      <c r="J586" s="2" t="s">
        <v>31</v>
      </c>
      <c r="K586" s="2" t="s">
        <v>22</v>
      </c>
      <c r="L586" s="2">
        <v>290.66000000000003</v>
      </c>
      <c r="M586" s="2" t="s">
        <v>23</v>
      </c>
      <c r="N586" s="11">
        <f>L586/E586*100</f>
        <v>5.9343679242779075</v>
      </c>
      <c r="O586" s="12" t="str">
        <f>IF(N586&lt;10,"Low",IF(N586&lt;20,"Med","High"))</f>
        <v>Low</v>
      </c>
      <c r="P586" s="12">
        <f>sales*discount</f>
        <v>979.58199999999999</v>
      </c>
      <c r="Q586" s="12">
        <f>sales-Discount_Values</f>
        <v>3918.328</v>
      </c>
      <c r="R586" s="12">
        <f>DATEDIF(order_date,delivery_date,"D")</f>
        <v>4</v>
      </c>
      <c r="S586" s="12"/>
    </row>
    <row r="587" spans="1:19" ht="14.25" customHeight="1" x14ac:dyDescent="0.35">
      <c r="A587" s="2" t="s">
        <v>3471</v>
      </c>
      <c r="B587" s="2">
        <v>103438</v>
      </c>
      <c r="C587" s="2" t="s">
        <v>13</v>
      </c>
      <c r="D587" s="2" t="s">
        <v>36</v>
      </c>
      <c r="E587" s="2">
        <v>2368.46</v>
      </c>
      <c r="F587" s="2">
        <v>0.3</v>
      </c>
      <c r="G587" s="2">
        <v>9</v>
      </c>
      <c r="H587" s="3">
        <v>45162</v>
      </c>
      <c r="I587" s="3">
        <v>45165</v>
      </c>
      <c r="J587" s="2" t="s">
        <v>21</v>
      </c>
      <c r="K587" s="2" t="s">
        <v>22</v>
      </c>
      <c r="L587" s="2">
        <v>140.65</v>
      </c>
      <c r="M587" s="2" t="s">
        <v>39</v>
      </c>
      <c r="N587" s="11">
        <f>L587/E587*100</f>
        <v>5.9384579009145186</v>
      </c>
      <c r="O587" s="12" t="str">
        <f>IF(N587&lt;10,"Low",IF(N587&lt;20,"Med","High"))</f>
        <v>Low</v>
      </c>
      <c r="P587" s="12">
        <f>sales*discount</f>
        <v>710.53800000000001</v>
      </c>
      <c r="Q587" s="12">
        <f>sales-Discount_Values</f>
        <v>1657.922</v>
      </c>
      <c r="R587" s="12">
        <f>DATEDIF(order_date,delivery_date,"D")</f>
        <v>3</v>
      </c>
      <c r="S587" s="12"/>
    </row>
    <row r="588" spans="1:19" ht="14.25" customHeight="1" x14ac:dyDescent="0.35">
      <c r="A588" s="2" t="s">
        <v>10221</v>
      </c>
      <c r="B588" s="2">
        <v>110188</v>
      </c>
      <c r="C588" s="2" t="s">
        <v>19</v>
      </c>
      <c r="D588" s="2" t="s">
        <v>26</v>
      </c>
      <c r="E588" s="2">
        <v>1157.6300000000001</v>
      </c>
      <c r="F588" s="2">
        <v>0.36</v>
      </c>
      <c r="G588" s="2">
        <v>8</v>
      </c>
      <c r="H588" s="3">
        <v>45556</v>
      </c>
      <c r="I588" s="3">
        <v>45560</v>
      </c>
      <c r="J588" s="2" t="s">
        <v>15</v>
      </c>
      <c r="K588" s="2" t="s">
        <v>27</v>
      </c>
      <c r="L588" s="2">
        <v>68.75</v>
      </c>
      <c r="M588" s="2" t="s">
        <v>34</v>
      </c>
      <c r="N588" s="11">
        <f>L588/E588*100</f>
        <v>5.9388578388604296</v>
      </c>
      <c r="O588" s="12" t="str">
        <f>IF(N588&lt;10,"Low",IF(N588&lt;20,"Med","High"))</f>
        <v>Low</v>
      </c>
      <c r="P588" s="12">
        <f>sales*discount</f>
        <v>416.74680000000001</v>
      </c>
      <c r="Q588" s="12">
        <f>sales-Discount_Values</f>
        <v>740.8832000000001</v>
      </c>
      <c r="R588" s="12">
        <f>DATEDIF(order_date,delivery_date,"D")</f>
        <v>4</v>
      </c>
      <c r="S588" s="12"/>
    </row>
    <row r="589" spans="1:19" ht="14.25" customHeight="1" x14ac:dyDescent="0.35">
      <c r="A589" s="2" t="s">
        <v>6933</v>
      </c>
      <c r="B589" s="2">
        <v>106900</v>
      </c>
      <c r="C589" s="2" t="s">
        <v>13</v>
      </c>
      <c r="D589" s="2" t="s">
        <v>33</v>
      </c>
      <c r="E589" s="2">
        <v>1747.47</v>
      </c>
      <c r="F589" s="2">
        <v>7.0000000000000007E-2</v>
      </c>
      <c r="G589" s="2">
        <v>1</v>
      </c>
      <c r="H589" s="3">
        <v>45098</v>
      </c>
      <c r="I589" s="3">
        <v>45100</v>
      </c>
      <c r="J589" s="2" t="s">
        <v>21</v>
      </c>
      <c r="K589" s="2" t="s">
        <v>27</v>
      </c>
      <c r="L589" s="2">
        <v>103.78</v>
      </c>
      <c r="M589" s="2" t="s">
        <v>34</v>
      </c>
      <c r="N589" s="11">
        <f>L589/E589*100</f>
        <v>5.9388716258362093</v>
      </c>
      <c r="O589" s="12" t="str">
        <f>IF(N589&lt;10,"Low",IF(N589&lt;20,"Med","High"))</f>
        <v>Low</v>
      </c>
      <c r="P589" s="12">
        <f>sales*discount</f>
        <v>122.32290000000002</v>
      </c>
      <c r="Q589" s="12">
        <f>sales-Discount_Values</f>
        <v>1625.1470999999999</v>
      </c>
      <c r="R589" s="12">
        <f>DATEDIF(order_date,delivery_date,"D")</f>
        <v>2</v>
      </c>
      <c r="S589" s="12"/>
    </row>
    <row r="590" spans="1:19" ht="14.25" customHeight="1" x14ac:dyDescent="0.35">
      <c r="A590" s="2" t="s">
        <v>10384</v>
      </c>
      <c r="B590" s="2">
        <v>110351</v>
      </c>
      <c r="C590" s="2" t="s">
        <v>19</v>
      </c>
      <c r="D590" s="2" t="s">
        <v>20</v>
      </c>
      <c r="E590" s="2">
        <v>1493.19</v>
      </c>
      <c r="F590" s="2">
        <v>0.42</v>
      </c>
      <c r="G590" s="2">
        <v>5</v>
      </c>
      <c r="H590" s="3">
        <v>44982</v>
      </c>
      <c r="I590" s="3">
        <v>44987</v>
      </c>
      <c r="J590" s="2" t="s">
        <v>15</v>
      </c>
      <c r="K590" s="2" t="s">
        <v>22</v>
      </c>
      <c r="L590" s="2">
        <v>88.71</v>
      </c>
      <c r="M590" s="2" t="s">
        <v>28</v>
      </c>
      <c r="N590" s="11">
        <f>L590/E590*100</f>
        <v>5.9409720129387411</v>
      </c>
      <c r="O590" s="12" t="str">
        <f>IF(N590&lt;10,"Low",IF(N590&lt;20,"Med","High"))</f>
        <v>Low</v>
      </c>
      <c r="P590" s="12">
        <f>sales*discount</f>
        <v>627.13980000000004</v>
      </c>
      <c r="Q590" s="12">
        <f>sales-Discount_Values</f>
        <v>866.05020000000002</v>
      </c>
      <c r="R590" s="12">
        <f>DATEDIF(order_date,delivery_date,"D")</f>
        <v>5</v>
      </c>
      <c r="S590" s="12"/>
    </row>
    <row r="591" spans="1:19" ht="14.25" customHeight="1" x14ac:dyDescent="0.35">
      <c r="A591" s="2" t="s">
        <v>5670</v>
      </c>
      <c r="B591" s="2">
        <v>105637</v>
      </c>
      <c r="C591" s="2" t="s">
        <v>19</v>
      </c>
      <c r="D591" s="2" t="s">
        <v>33</v>
      </c>
      <c r="E591" s="2">
        <v>4183.4399999999996</v>
      </c>
      <c r="F591" s="2">
        <v>0.41</v>
      </c>
      <c r="G591" s="2">
        <v>1</v>
      </c>
      <c r="H591" s="3">
        <v>45589</v>
      </c>
      <c r="I591" s="3">
        <v>45595</v>
      </c>
      <c r="J591" s="2" t="s">
        <v>31</v>
      </c>
      <c r="K591" s="2" t="s">
        <v>22</v>
      </c>
      <c r="L591" s="2">
        <v>248.62</v>
      </c>
      <c r="M591" s="2" t="s">
        <v>34</v>
      </c>
      <c r="N591" s="11">
        <f>L591/E591*100</f>
        <v>5.9429560361807514</v>
      </c>
      <c r="O591" s="12" t="str">
        <f>IF(N591&lt;10,"Low",IF(N591&lt;20,"Med","High"))</f>
        <v>Low</v>
      </c>
      <c r="P591" s="12">
        <f>sales*discount</f>
        <v>1715.2103999999997</v>
      </c>
      <c r="Q591" s="12">
        <f>sales-Discount_Values</f>
        <v>2468.2295999999997</v>
      </c>
      <c r="R591" s="12">
        <f>DATEDIF(order_date,delivery_date,"D")</f>
        <v>6</v>
      </c>
      <c r="S591" s="12"/>
    </row>
    <row r="592" spans="1:19" ht="14.25" customHeight="1" x14ac:dyDescent="0.35">
      <c r="A592" s="2" t="s">
        <v>7327</v>
      </c>
      <c r="B592" s="2">
        <v>107294</v>
      </c>
      <c r="C592" s="2" t="s">
        <v>41</v>
      </c>
      <c r="D592" s="2" t="s">
        <v>26</v>
      </c>
      <c r="E592" s="2">
        <v>2135.71</v>
      </c>
      <c r="F592" s="2">
        <v>0.24</v>
      </c>
      <c r="G592" s="2">
        <v>2</v>
      </c>
      <c r="H592" s="3">
        <v>45139</v>
      </c>
      <c r="I592" s="3">
        <v>45146</v>
      </c>
      <c r="J592" s="2" t="s">
        <v>31</v>
      </c>
      <c r="K592" s="2" t="s">
        <v>22</v>
      </c>
      <c r="L592" s="2">
        <v>126.95</v>
      </c>
      <c r="M592" s="2" t="s">
        <v>23</v>
      </c>
      <c r="N592" s="11">
        <f>L592/E592*100</f>
        <v>5.9441590852690673</v>
      </c>
      <c r="O592" s="12" t="str">
        <f>IF(N592&lt;10,"Low",IF(N592&lt;20,"Med","High"))</f>
        <v>Low</v>
      </c>
      <c r="P592" s="12">
        <f>sales*discount</f>
        <v>512.57039999999995</v>
      </c>
      <c r="Q592" s="12">
        <f>sales-Discount_Values</f>
        <v>1623.1396</v>
      </c>
      <c r="R592" s="12">
        <f>DATEDIF(order_date,delivery_date,"D")</f>
        <v>7</v>
      </c>
      <c r="S592" s="12"/>
    </row>
    <row r="593" spans="1:19" ht="14.25" customHeight="1" x14ac:dyDescent="0.35">
      <c r="A593" s="2" t="s">
        <v>14500</v>
      </c>
      <c r="B593" s="2">
        <v>114467</v>
      </c>
      <c r="C593" s="2" t="s">
        <v>13</v>
      </c>
      <c r="D593" s="2" t="s">
        <v>20</v>
      </c>
      <c r="E593" s="2">
        <v>1734.41</v>
      </c>
      <c r="F593" s="2">
        <v>0.49</v>
      </c>
      <c r="G593" s="2">
        <v>4</v>
      </c>
      <c r="H593" s="3">
        <v>45198</v>
      </c>
      <c r="I593" s="3">
        <v>45204</v>
      </c>
      <c r="J593" s="2" t="s">
        <v>31</v>
      </c>
      <c r="K593" s="2" t="s">
        <v>16</v>
      </c>
      <c r="L593" s="2">
        <v>103.1</v>
      </c>
      <c r="M593" s="2" t="s">
        <v>48</v>
      </c>
      <c r="N593" s="11">
        <f>L593/E593*100</f>
        <v>5.9443845457533104</v>
      </c>
      <c r="O593" s="12" t="str">
        <f>IF(N593&lt;10,"Low",IF(N593&lt;20,"Med","High"))</f>
        <v>Low</v>
      </c>
      <c r="P593" s="12">
        <f>sales*discount</f>
        <v>849.86090000000002</v>
      </c>
      <c r="Q593" s="12">
        <f>sales-Discount_Values</f>
        <v>884.54910000000007</v>
      </c>
      <c r="R593" s="12">
        <f>DATEDIF(order_date,delivery_date,"D")</f>
        <v>6</v>
      </c>
      <c r="S593" s="12"/>
    </row>
    <row r="594" spans="1:19" ht="14.25" customHeight="1" x14ac:dyDescent="0.35">
      <c r="A594" s="2" t="s">
        <v>15037</v>
      </c>
      <c r="B594" s="2">
        <v>115004</v>
      </c>
      <c r="C594" s="2" t="s">
        <v>25</v>
      </c>
      <c r="D594" s="2" t="s">
        <v>20</v>
      </c>
      <c r="E594" s="2">
        <v>1752.33</v>
      </c>
      <c r="F594" s="2">
        <v>0.36</v>
      </c>
      <c r="G594" s="2">
        <v>1</v>
      </c>
      <c r="H594" s="3">
        <v>45429</v>
      </c>
      <c r="I594" s="3">
        <v>45432</v>
      </c>
      <c r="J594" s="2" t="s">
        <v>21</v>
      </c>
      <c r="K594" s="2" t="s">
        <v>27</v>
      </c>
      <c r="L594" s="2">
        <v>104.17</v>
      </c>
      <c r="M594" s="2" t="s">
        <v>48</v>
      </c>
      <c r="N594" s="11">
        <f>L594/E594*100</f>
        <v>5.9446565430027452</v>
      </c>
      <c r="O594" s="12" t="str">
        <f>IF(N594&lt;10,"Low",IF(N594&lt;20,"Med","High"))</f>
        <v>Low</v>
      </c>
      <c r="P594" s="12">
        <f>sales*discount</f>
        <v>630.83879999999999</v>
      </c>
      <c r="Q594" s="12">
        <f>sales-Discount_Values</f>
        <v>1121.4911999999999</v>
      </c>
      <c r="R594" s="12">
        <f>DATEDIF(order_date,delivery_date,"D")</f>
        <v>3</v>
      </c>
      <c r="S594" s="12"/>
    </row>
    <row r="595" spans="1:19" ht="14.25" customHeight="1" x14ac:dyDescent="0.35">
      <c r="A595" s="2" t="s">
        <v>2365</v>
      </c>
      <c r="B595" s="2">
        <v>102332</v>
      </c>
      <c r="C595" s="2" t="s">
        <v>41</v>
      </c>
      <c r="D595" s="2" t="s">
        <v>36</v>
      </c>
      <c r="E595" s="2">
        <v>465.3</v>
      </c>
      <c r="F595" s="2">
        <v>0.09</v>
      </c>
      <c r="G595" s="2">
        <v>2</v>
      </c>
      <c r="H595" s="3">
        <v>45169</v>
      </c>
      <c r="I595" s="3">
        <v>45173</v>
      </c>
      <c r="J595" s="2" t="s">
        <v>15</v>
      </c>
      <c r="K595" s="2" t="s">
        <v>27</v>
      </c>
      <c r="L595" s="2">
        <v>27.68</v>
      </c>
      <c r="M595" s="2" t="s">
        <v>34</v>
      </c>
      <c r="N595" s="11">
        <f>L595/E595*100</f>
        <v>5.9488502041693527</v>
      </c>
      <c r="O595" s="12" t="str">
        <f>IF(N595&lt;10,"Low",IF(N595&lt;20,"Med","High"))</f>
        <v>Low</v>
      </c>
      <c r="P595" s="12">
        <f>sales*discount</f>
        <v>41.877000000000002</v>
      </c>
      <c r="Q595" s="12">
        <f>sales-Discount_Values</f>
        <v>423.423</v>
      </c>
      <c r="R595" s="12">
        <f>DATEDIF(order_date,delivery_date,"D")</f>
        <v>4</v>
      </c>
      <c r="S595" s="12"/>
    </row>
    <row r="596" spans="1:19" ht="14.25" customHeight="1" x14ac:dyDescent="0.35">
      <c r="A596" s="2" t="s">
        <v>12715</v>
      </c>
      <c r="B596" s="2">
        <v>112682</v>
      </c>
      <c r="C596" s="2" t="s">
        <v>25</v>
      </c>
      <c r="D596" s="2" t="s">
        <v>36</v>
      </c>
      <c r="E596" s="2">
        <v>4929.2</v>
      </c>
      <c r="F596" s="2">
        <v>0.46</v>
      </c>
      <c r="G596" s="2">
        <v>4</v>
      </c>
      <c r="H596" s="3">
        <v>45197</v>
      </c>
      <c r="I596" s="3">
        <v>45200</v>
      </c>
      <c r="J596" s="2" t="s">
        <v>21</v>
      </c>
      <c r="K596" s="2" t="s">
        <v>27</v>
      </c>
      <c r="L596" s="2">
        <v>293.32</v>
      </c>
      <c r="M596" s="2" t="s">
        <v>39</v>
      </c>
      <c r="N596" s="11">
        <f>L596/E596*100</f>
        <v>5.9506613649273721</v>
      </c>
      <c r="O596" s="12" t="str">
        <f>IF(N596&lt;10,"Low",IF(N596&lt;20,"Med","High"))</f>
        <v>Low</v>
      </c>
      <c r="P596" s="12">
        <f>sales*discount</f>
        <v>2267.4319999999998</v>
      </c>
      <c r="Q596" s="12">
        <f>sales-Discount_Values</f>
        <v>2661.768</v>
      </c>
      <c r="R596" s="12">
        <f>DATEDIF(order_date,delivery_date,"D")</f>
        <v>3</v>
      </c>
      <c r="S596" s="12"/>
    </row>
    <row r="597" spans="1:19" ht="14.25" customHeight="1" x14ac:dyDescent="0.35">
      <c r="A597" s="2" t="s">
        <v>4268</v>
      </c>
      <c r="B597" s="2">
        <v>104235</v>
      </c>
      <c r="C597" s="2" t="s">
        <v>41</v>
      </c>
      <c r="D597" s="2" t="s">
        <v>14</v>
      </c>
      <c r="E597" s="2">
        <v>2074.09</v>
      </c>
      <c r="F597" s="2">
        <v>0.23</v>
      </c>
      <c r="G597" s="2">
        <v>9</v>
      </c>
      <c r="H597" s="3">
        <v>45611</v>
      </c>
      <c r="I597" s="3">
        <v>45615</v>
      </c>
      <c r="J597" s="2" t="s">
        <v>31</v>
      </c>
      <c r="K597" s="2" t="s">
        <v>27</v>
      </c>
      <c r="L597" s="2">
        <v>123.47</v>
      </c>
      <c r="M597" s="2" t="s">
        <v>48</v>
      </c>
      <c r="N597" s="11">
        <f>L597/E597*100</f>
        <v>5.9529721468210148</v>
      </c>
      <c r="O597" s="12" t="str">
        <f>IF(N597&lt;10,"Low",IF(N597&lt;20,"Med","High"))</f>
        <v>Low</v>
      </c>
      <c r="P597" s="12">
        <f>sales*discount</f>
        <v>477.04070000000007</v>
      </c>
      <c r="Q597" s="12">
        <f>sales-Discount_Values</f>
        <v>1597.0493000000001</v>
      </c>
      <c r="R597" s="12">
        <f>DATEDIF(order_date,delivery_date,"D")</f>
        <v>4</v>
      </c>
      <c r="S597" s="12"/>
    </row>
    <row r="598" spans="1:19" ht="14.25" customHeight="1" x14ac:dyDescent="0.35">
      <c r="A598" s="2" t="s">
        <v>8271</v>
      </c>
      <c r="B598" s="2">
        <v>108238</v>
      </c>
      <c r="C598" s="2" t="s">
        <v>19</v>
      </c>
      <c r="D598" s="2" t="s">
        <v>26</v>
      </c>
      <c r="E598" s="2">
        <v>4088.8</v>
      </c>
      <c r="F598" s="2">
        <v>0.48</v>
      </c>
      <c r="G598" s="2">
        <v>9</v>
      </c>
      <c r="H598" s="3">
        <v>45188</v>
      </c>
      <c r="I598" s="3">
        <v>45193</v>
      </c>
      <c r="J598" s="2" t="s">
        <v>21</v>
      </c>
      <c r="K598" s="2" t="s">
        <v>27</v>
      </c>
      <c r="L598" s="2">
        <v>243.44</v>
      </c>
      <c r="M598" s="2" t="s">
        <v>28</v>
      </c>
      <c r="N598" s="11">
        <f>L598/E598*100</f>
        <v>5.9538250831539807</v>
      </c>
      <c r="O598" s="12" t="str">
        <f>IF(N598&lt;10,"Low",IF(N598&lt;20,"Med","High"))</f>
        <v>Low</v>
      </c>
      <c r="P598" s="12">
        <f>sales*discount</f>
        <v>1962.624</v>
      </c>
      <c r="Q598" s="12">
        <f>sales-Discount_Values</f>
        <v>2126.1760000000004</v>
      </c>
      <c r="R598" s="12">
        <f>DATEDIF(order_date,delivery_date,"D")</f>
        <v>5</v>
      </c>
      <c r="S598" s="12"/>
    </row>
    <row r="599" spans="1:19" ht="14.25" customHeight="1" x14ac:dyDescent="0.35">
      <c r="A599" s="2" t="s">
        <v>1104</v>
      </c>
      <c r="B599" s="2">
        <v>101071</v>
      </c>
      <c r="C599" s="2" t="s">
        <v>41</v>
      </c>
      <c r="D599" s="2" t="s">
        <v>36</v>
      </c>
      <c r="E599" s="2">
        <v>4812.58</v>
      </c>
      <c r="F599" s="2">
        <v>0.33</v>
      </c>
      <c r="G599" s="2">
        <v>3</v>
      </c>
      <c r="H599" s="3">
        <v>45209</v>
      </c>
      <c r="I599" s="3">
        <v>45210</v>
      </c>
      <c r="J599" s="2" t="s">
        <v>31</v>
      </c>
      <c r="K599" s="2" t="s">
        <v>16</v>
      </c>
      <c r="L599" s="2">
        <v>286.76</v>
      </c>
      <c r="M599" s="2" t="s">
        <v>39</v>
      </c>
      <c r="N599" s="11">
        <f>L599/E599*100</f>
        <v>5.9585502994235942</v>
      </c>
      <c r="O599" s="12" t="str">
        <f>IF(N599&lt;10,"Low",IF(N599&lt;20,"Med","High"))</f>
        <v>Low</v>
      </c>
      <c r="P599" s="12">
        <f>sales*discount</f>
        <v>1588.1514</v>
      </c>
      <c r="Q599" s="12">
        <f>sales-Discount_Values</f>
        <v>3224.4286000000002</v>
      </c>
      <c r="R599" s="12">
        <f>DATEDIF(order_date,delivery_date,"D")</f>
        <v>1</v>
      </c>
      <c r="S599" s="12"/>
    </row>
    <row r="600" spans="1:19" ht="14.25" customHeight="1" x14ac:dyDescent="0.35">
      <c r="A600" s="2" t="s">
        <v>8326</v>
      </c>
      <c r="B600" s="2">
        <v>108293</v>
      </c>
      <c r="C600" s="2" t="s">
        <v>13</v>
      </c>
      <c r="D600" s="2" t="s">
        <v>26</v>
      </c>
      <c r="E600" s="2">
        <v>878.6</v>
      </c>
      <c r="F600" s="2">
        <v>0.14000000000000001</v>
      </c>
      <c r="G600" s="2">
        <v>1</v>
      </c>
      <c r="H600" s="3">
        <v>45651</v>
      </c>
      <c r="I600" s="3">
        <v>45652</v>
      </c>
      <c r="J600" s="2" t="s">
        <v>31</v>
      </c>
      <c r="K600" s="2" t="s">
        <v>27</v>
      </c>
      <c r="L600" s="2">
        <v>52.42</v>
      </c>
      <c r="M600" s="2" t="s">
        <v>28</v>
      </c>
      <c r="N600" s="11">
        <f>L600/E600*100</f>
        <v>5.9663100386979284</v>
      </c>
      <c r="O600" s="12" t="str">
        <f>IF(N600&lt;10,"Low",IF(N600&lt;20,"Med","High"))</f>
        <v>Low</v>
      </c>
      <c r="P600" s="12">
        <f>sales*discount</f>
        <v>123.00400000000002</v>
      </c>
      <c r="Q600" s="12">
        <f>sales-Discount_Values</f>
        <v>755.596</v>
      </c>
      <c r="R600" s="12">
        <f>DATEDIF(order_date,delivery_date,"D")</f>
        <v>1</v>
      </c>
      <c r="S600" s="12"/>
    </row>
    <row r="601" spans="1:19" ht="14.25" customHeight="1" x14ac:dyDescent="0.35">
      <c r="A601" s="2" t="s">
        <v>196</v>
      </c>
      <c r="B601" s="2">
        <v>100163</v>
      </c>
      <c r="C601" s="2" t="s">
        <v>19</v>
      </c>
      <c r="D601" s="2" t="s">
        <v>33</v>
      </c>
      <c r="E601" s="2">
        <v>3871.06</v>
      </c>
      <c r="F601" s="2">
        <v>0.39</v>
      </c>
      <c r="G601" s="2">
        <v>4</v>
      </c>
      <c r="H601" s="3">
        <v>45396</v>
      </c>
      <c r="I601" s="3">
        <v>45403</v>
      </c>
      <c r="J601" s="2" t="s">
        <v>31</v>
      </c>
      <c r="K601" s="2" t="s">
        <v>22</v>
      </c>
      <c r="L601" s="2">
        <v>230.99</v>
      </c>
      <c r="M601" s="2" t="s">
        <v>34</v>
      </c>
      <c r="N601" s="11">
        <f>L601/E601*100</f>
        <v>5.9670994507964235</v>
      </c>
      <c r="O601" s="12" t="str">
        <f>IF(N601&lt;10,"Low",IF(N601&lt;20,"Med","High"))</f>
        <v>Low</v>
      </c>
      <c r="P601" s="12">
        <f>sales*discount</f>
        <v>1509.7134000000001</v>
      </c>
      <c r="Q601" s="12">
        <f>sales-Discount_Values</f>
        <v>2361.3465999999999</v>
      </c>
      <c r="R601" s="12">
        <f>DATEDIF(order_date,delivery_date,"D")</f>
        <v>7</v>
      </c>
      <c r="S601" s="12"/>
    </row>
    <row r="602" spans="1:19" ht="14.25" customHeight="1" x14ac:dyDescent="0.35">
      <c r="A602" s="2" t="s">
        <v>2310</v>
      </c>
      <c r="B602" s="2">
        <v>102277</v>
      </c>
      <c r="C602" s="2" t="s">
        <v>41</v>
      </c>
      <c r="D602" s="2" t="s">
        <v>33</v>
      </c>
      <c r="E602" s="2">
        <v>3833.17</v>
      </c>
      <c r="F602" s="2">
        <v>0.24</v>
      </c>
      <c r="G602" s="2">
        <v>2</v>
      </c>
      <c r="H602" s="3">
        <v>45348</v>
      </c>
      <c r="I602" s="3">
        <v>45349</v>
      </c>
      <c r="J602" s="2" t="s">
        <v>31</v>
      </c>
      <c r="K602" s="2" t="s">
        <v>16</v>
      </c>
      <c r="L602" s="2">
        <v>228.73</v>
      </c>
      <c r="M602" s="2" t="s">
        <v>17</v>
      </c>
      <c r="N602" s="11">
        <f>L602/E602*100</f>
        <v>5.9671238165800107</v>
      </c>
      <c r="O602" s="12" t="str">
        <f>IF(N602&lt;10,"Low",IF(N602&lt;20,"Med","High"))</f>
        <v>Low</v>
      </c>
      <c r="P602" s="12">
        <f>sales*discount</f>
        <v>919.96079999999995</v>
      </c>
      <c r="Q602" s="12">
        <f>sales-Discount_Values</f>
        <v>2913.2092000000002</v>
      </c>
      <c r="R602" s="12">
        <f>DATEDIF(order_date,delivery_date,"D")</f>
        <v>1</v>
      </c>
      <c r="S602" s="12"/>
    </row>
    <row r="603" spans="1:19" ht="14.25" customHeight="1" x14ac:dyDescent="0.35">
      <c r="A603" s="2" t="s">
        <v>3317</v>
      </c>
      <c r="B603" s="2">
        <v>103284</v>
      </c>
      <c r="C603" s="2" t="s">
        <v>25</v>
      </c>
      <c r="D603" s="2" t="s">
        <v>14</v>
      </c>
      <c r="E603" s="2">
        <v>427.2</v>
      </c>
      <c r="F603" s="2">
        <v>0.4</v>
      </c>
      <c r="G603" s="2">
        <v>9</v>
      </c>
      <c r="H603" s="3">
        <v>45523</v>
      </c>
      <c r="I603" s="3">
        <v>45528</v>
      </c>
      <c r="J603" s="2" t="s">
        <v>31</v>
      </c>
      <c r="K603" s="2" t="s">
        <v>22</v>
      </c>
      <c r="L603" s="2">
        <v>25.5</v>
      </c>
      <c r="M603" s="2" t="s">
        <v>48</v>
      </c>
      <c r="N603" s="11">
        <f>L603/E603*100</f>
        <v>5.9691011235955056</v>
      </c>
      <c r="O603" s="12" t="str">
        <f>IF(N603&lt;10,"Low",IF(N603&lt;20,"Med","High"))</f>
        <v>Low</v>
      </c>
      <c r="P603" s="12">
        <f>sales*discount</f>
        <v>170.88</v>
      </c>
      <c r="Q603" s="12">
        <f>sales-Discount_Values</f>
        <v>256.32</v>
      </c>
      <c r="R603" s="12">
        <f>DATEDIF(order_date,delivery_date,"D")</f>
        <v>5</v>
      </c>
      <c r="S603" s="12"/>
    </row>
    <row r="604" spans="1:19" ht="14.25" customHeight="1" x14ac:dyDescent="0.35">
      <c r="A604" s="2" t="s">
        <v>9728</v>
      </c>
      <c r="B604" s="2">
        <v>109695</v>
      </c>
      <c r="C604" s="2" t="s">
        <v>41</v>
      </c>
      <c r="D604" s="2" t="s">
        <v>26</v>
      </c>
      <c r="E604" s="2">
        <v>1004.71</v>
      </c>
      <c r="F604" s="2">
        <v>7.0000000000000007E-2</v>
      </c>
      <c r="G604" s="2">
        <v>8</v>
      </c>
      <c r="H604" s="3">
        <v>45550</v>
      </c>
      <c r="I604" s="3">
        <v>45554</v>
      </c>
      <c r="J604" s="2" t="s">
        <v>21</v>
      </c>
      <c r="K604" s="2" t="s">
        <v>27</v>
      </c>
      <c r="L604" s="2">
        <v>59.98</v>
      </c>
      <c r="M604" s="2" t="s">
        <v>17</v>
      </c>
      <c r="N604" s="11">
        <f>L604/E604*100</f>
        <v>5.9698818564560909</v>
      </c>
      <c r="O604" s="12" t="str">
        <f>IF(N604&lt;10,"Low",IF(N604&lt;20,"Med","High"))</f>
        <v>Low</v>
      </c>
      <c r="P604" s="12">
        <f>sales*discount</f>
        <v>70.329700000000003</v>
      </c>
      <c r="Q604" s="12">
        <f>sales-Discount_Values</f>
        <v>934.38030000000003</v>
      </c>
      <c r="R604" s="12">
        <f>DATEDIF(order_date,delivery_date,"D")</f>
        <v>4</v>
      </c>
      <c r="S604" s="12"/>
    </row>
    <row r="605" spans="1:19" ht="14.25" customHeight="1" x14ac:dyDescent="0.35">
      <c r="A605" s="2" t="s">
        <v>5995</v>
      </c>
      <c r="B605" s="2">
        <v>105962</v>
      </c>
      <c r="C605" s="2" t="s">
        <v>19</v>
      </c>
      <c r="D605" s="2" t="s">
        <v>14</v>
      </c>
      <c r="E605" s="2">
        <v>2929.65</v>
      </c>
      <c r="F605" s="2">
        <v>0.47</v>
      </c>
      <c r="G605" s="2">
        <v>9</v>
      </c>
      <c r="H605" s="3">
        <v>45245</v>
      </c>
      <c r="I605" s="3">
        <v>45252</v>
      </c>
      <c r="J605" s="2" t="s">
        <v>15</v>
      </c>
      <c r="K605" s="2" t="s">
        <v>16</v>
      </c>
      <c r="L605" s="2">
        <v>174.91</v>
      </c>
      <c r="M605" s="2" t="s">
        <v>39</v>
      </c>
      <c r="N605" s="11">
        <f>L605/E605*100</f>
        <v>5.9703377536565805</v>
      </c>
      <c r="O605" s="12" t="str">
        <f>IF(N605&lt;10,"Low",IF(N605&lt;20,"Med","High"))</f>
        <v>Low</v>
      </c>
      <c r="P605" s="12">
        <f>sales*discount</f>
        <v>1376.9355</v>
      </c>
      <c r="Q605" s="12">
        <f>sales-Discount_Values</f>
        <v>1552.7145</v>
      </c>
      <c r="R605" s="12">
        <f>DATEDIF(order_date,delivery_date,"D")</f>
        <v>7</v>
      </c>
      <c r="S605" s="12"/>
    </row>
    <row r="606" spans="1:19" ht="14.25" customHeight="1" x14ac:dyDescent="0.35">
      <c r="A606" s="2" t="s">
        <v>11912</v>
      </c>
      <c r="B606" s="2">
        <v>111879</v>
      </c>
      <c r="C606" s="2" t="s">
        <v>13</v>
      </c>
      <c r="D606" s="2" t="s">
        <v>26</v>
      </c>
      <c r="E606" s="2">
        <v>4109.25</v>
      </c>
      <c r="F606" s="2">
        <v>0.28000000000000003</v>
      </c>
      <c r="G606" s="2">
        <v>5</v>
      </c>
      <c r="H606" s="3">
        <v>44973</v>
      </c>
      <c r="I606" s="3">
        <v>44980</v>
      </c>
      <c r="J606" s="2" t="s">
        <v>15</v>
      </c>
      <c r="K606" s="2" t="s">
        <v>16</v>
      </c>
      <c r="L606" s="2">
        <v>245.64</v>
      </c>
      <c r="M606" s="2" t="s">
        <v>28</v>
      </c>
      <c r="N606" s="11">
        <f>L606/E606*100</f>
        <v>5.9777331629859463</v>
      </c>
      <c r="O606" s="12" t="str">
        <f>IF(N606&lt;10,"Low",IF(N606&lt;20,"Med","High"))</f>
        <v>Low</v>
      </c>
      <c r="P606" s="12">
        <f>sales*discount</f>
        <v>1150.5900000000001</v>
      </c>
      <c r="Q606" s="12">
        <f>sales-Discount_Values</f>
        <v>2958.66</v>
      </c>
      <c r="R606" s="12">
        <f>DATEDIF(order_date,delivery_date,"D")</f>
        <v>7</v>
      </c>
      <c r="S606" s="12"/>
    </row>
    <row r="607" spans="1:19" ht="14.25" customHeight="1" x14ac:dyDescent="0.35">
      <c r="A607" s="2" t="s">
        <v>4443</v>
      </c>
      <c r="B607" s="2">
        <v>104410</v>
      </c>
      <c r="C607" s="2" t="s">
        <v>41</v>
      </c>
      <c r="D607" s="2" t="s">
        <v>33</v>
      </c>
      <c r="E607" s="2">
        <v>4563.87</v>
      </c>
      <c r="F607" s="2">
        <v>0.19</v>
      </c>
      <c r="G607" s="2">
        <v>3</v>
      </c>
      <c r="H607" s="3">
        <v>45193</v>
      </c>
      <c r="I607" s="3">
        <v>45194</v>
      </c>
      <c r="J607" s="2" t="s">
        <v>31</v>
      </c>
      <c r="K607" s="2" t="s">
        <v>22</v>
      </c>
      <c r="L607" s="2">
        <v>272.87</v>
      </c>
      <c r="M607" s="2" t="s">
        <v>39</v>
      </c>
      <c r="N607" s="11">
        <f>L607/E607*100</f>
        <v>5.9789170156029865</v>
      </c>
      <c r="O607" s="12" t="str">
        <f>IF(N607&lt;10,"Low",IF(N607&lt;20,"Med","High"))</f>
        <v>Low</v>
      </c>
      <c r="P607" s="12">
        <f>sales*discount</f>
        <v>867.13530000000003</v>
      </c>
      <c r="Q607" s="12">
        <f>sales-Discount_Values</f>
        <v>3696.7347</v>
      </c>
      <c r="R607" s="12">
        <f>DATEDIF(order_date,delivery_date,"D")</f>
        <v>1</v>
      </c>
      <c r="S607" s="12"/>
    </row>
    <row r="608" spans="1:19" ht="14.25" customHeight="1" x14ac:dyDescent="0.35">
      <c r="A608" s="2" t="s">
        <v>2670</v>
      </c>
      <c r="B608" s="2">
        <v>102637</v>
      </c>
      <c r="C608" s="2" t="s">
        <v>41</v>
      </c>
      <c r="D608" s="2" t="s">
        <v>20</v>
      </c>
      <c r="E608" s="2">
        <v>3713.13</v>
      </c>
      <c r="F608" s="2">
        <v>0.02</v>
      </c>
      <c r="G608" s="2">
        <v>7</v>
      </c>
      <c r="H608" s="3">
        <v>45273</v>
      </c>
      <c r="I608" s="3">
        <v>45280</v>
      </c>
      <c r="J608" s="2" t="s">
        <v>31</v>
      </c>
      <c r="K608" s="2" t="s">
        <v>27</v>
      </c>
      <c r="L608" s="2">
        <v>222.16</v>
      </c>
      <c r="M608" s="2" t="s">
        <v>48</v>
      </c>
      <c r="N608" s="11">
        <f>L608/E608*100</f>
        <v>5.9830924314527092</v>
      </c>
      <c r="O608" s="12" t="str">
        <f>IF(N608&lt;10,"Low",IF(N608&lt;20,"Med","High"))</f>
        <v>Low</v>
      </c>
      <c r="P608" s="12">
        <f>sales*discount</f>
        <v>74.262600000000006</v>
      </c>
      <c r="Q608" s="12">
        <f>sales-Discount_Values</f>
        <v>3638.8674000000001</v>
      </c>
      <c r="R608" s="12">
        <f>DATEDIF(order_date,delivery_date,"D")</f>
        <v>7</v>
      </c>
      <c r="S608" s="12"/>
    </row>
    <row r="609" spans="1:19" ht="14.25" customHeight="1" x14ac:dyDescent="0.35">
      <c r="A609" s="2" t="s">
        <v>3155</v>
      </c>
      <c r="B609" s="2">
        <v>103122</v>
      </c>
      <c r="C609" s="2" t="s">
        <v>41</v>
      </c>
      <c r="D609" s="2" t="s">
        <v>33</v>
      </c>
      <c r="E609" s="2">
        <v>4714.59</v>
      </c>
      <c r="F609" s="2">
        <v>0.32</v>
      </c>
      <c r="G609" s="2">
        <v>7</v>
      </c>
      <c r="H609" s="3">
        <v>45594</v>
      </c>
      <c r="I609" s="3">
        <v>45597</v>
      </c>
      <c r="J609" s="2" t="s">
        <v>21</v>
      </c>
      <c r="K609" s="2" t="s">
        <v>16</v>
      </c>
      <c r="L609" s="2">
        <v>282.08</v>
      </c>
      <c r="M609" s="2" t="s">
        <v>23</v>
      </c>
      <c r="N609" s="11">
        <f>L609/E609*100</f>
        <v>5.9831289677363246</v>
      </c>
      <c r="O609" s="12" t="str">
        <f>IF(N609&lt;10,"Low",IF(N609&lt;20,"Med","High"))</f>
        <v>Low</v>
      </c>
      <c r="P609" s="12">
        <f>sales*discount</f>
        <v>1508.6688000000001</v>
      </c>
      <c r="Q609" s="12">
        <f>sales-Discount_Values</f>
        <v>3205.9211999999998</v>
      </c>
      <c r="R609" s="12">
        <f>DATEDIF(order_date,delivery_date,"D")</f>
        <v>3</v>
      </c>
      <c r="S609" s="12"/>
    </row>
    <row r="610" spans="1:19" ht="14.25" customHeight="1" x14ac:dyDescent="0.35">
      <c r="A610" s="2" t="s">
        <v>15193</v>
      </c>
      <c r="B610" s="2">
        <v>115160</v>
      </c>
      <c r="C610" s="2" t="s">
        <v>19</v>
      </c>
      <c r="D610" s="2" t="s">
        <v>33</v>
      </c>
      <c r="E610" s="2">
        <v>2414.3000000000002</v>
      </c>
      <c r="F610" s="2">
        <v>7.0000000000000007E-2</v>
      </c>
      <c r="G610" s="2">
        <v>8</v>
      </c>
      <c r="H610" s="3">
        <v>45091</v>
      </c>
      <c r="I610" s="3">
        <v>45095</v>
      </c>
      <c r="J610" s="2" t="s">
        <v>21</v>
      </c>
      <c r="K610" s="2" t="s">
        <v>16</v>
      </c>
      <c r="L610" s="2">
        <v>144.47999999999999</v>
      </c>
      <c r="M610" s="2" t="s">
        <v>28</v>
      </c>
      <c r="N610" s="11">
        <f>L610/E610*100</f>
        <v>5.984343287909538</v>
      </c>
      <c r="O610" s="12" t="str">
        <f>IF(N610&lt;10,"Low",IF(N610&lt;20,"Med","High"))</f>
        <v>Low</v>
      </c>
      <c r="P610" s="12">
        <f>sales*discount</f>
        <v>169.00100000000003</v>
      </c>
      <c r="Q610" s="12">
        <f>sales-Discount_Values</f>
        <v>2245.299</v>
      </c>
      <c r="R610" s="12">
        <f>DATEDIF(order_date,delivery_date,"D")</f>
        <v>4</v>
      </c>
      <c r="S610" s="12"/>
    </row>
    <row r="611" spans="1:19" ht="14.25" customHeight="1" x14ac:dyDescent="0.35">
      <c r="A611" s="2" t="s">
        <v>12814</v>
      </c>
      <c r="B611" s="2">
        <v>112781</v>
      </c>
      <c r="C611" s="2" t="s">
        <v>19</v>
      </c>
      <c r="D611" s="2" t="s">
        <v>26</v>
      </c>
      <c r="E611" s="2">
        <v>1508.19</v>
      </c>
      <c r="F611" s="2">
        <v>0.04</v>
      </c>
      <c r="G611" s="2">
        <v>4</v>
      </c>
      <c r="H611" s="3">
        <v>45641</v>
      </c>
      <c r="I611" s="3">
        <v>45644</v>
      </c>
      <c r="J611" s="2" t="s">
        <v>21</v>
      </c>
      <c r="K611" s="2" t="s">
        <v>16</v>
      </c>
      <c r="L611" s="2">
        <v>90.28</v>
      </c>
      <c r="M611" s="2" t="s">
        <v>34</v>
      </c>
      <c r="N611" s="11">
        <f>L611/E611*100</f>
        <v>5.9859831984033844</v>
      </c>
      <c r="O611" s="12" t="str">
        <f>IF(N611&lt;10,"Low",IF(N611&lt;20,"Med","High"))</f>
        <v>Low</v>
      </c>
      <c r="P611" s="12">
        <f>sales*discount</f>
        <v>60.327600000000004</v>
      </c>
      <c r="Q611" s="12">
        <f>sales-Discount_Values</f>
        <v>1447.8624</v>
      </c>
      <c r="R611" s="12">
        <f>DATEDIF(order_date,delivery_date,"D")</f>
        <v>3</v>
      </c>
      <c r="S611" s="12"/>
    </row>
    <row r="612" spans="1:19" ht="14.25" customHeight="1" x14ac:dyDescent="0.35">
      <c r="A612" s="2" t="s">
        <v>5048</v>
      </c>
      <c r="B612" s="2">
        <v>105015</v>
      </c>
      <c r="C612" s="2" t="s">
        <v>25</v>
      </c>
      <c r="D612" s="2" t="s">
        <v>36</v>
      </c>
      <c r="E612" s="2">
        <v>4708.38</v>
      </c>
      <c r="F612" s="2">
        <v>0.3</v>
      </c>
      <c r="G612" s="2">
        <v>8</v>
      </c>
      <c r="H612" s="3">
        <v>45198</v>
      </c>
      <c r="I612" s="3">
        <v>45201</v>
      </c>
      <c r="J612" s="2" t="s">
        <v>21</v>
      </c>
      <c r="K612" s="2" t="s">
        <v>27</v>
      </c>
      <c r="L612" s="2">
        <v>281.92</v>
      </c>
      <c r="M612" s="2" t="s">
        <v>48</v>
      </c>
      <c r="N612" s="11">
        <f>L612/E612*100</f>
        <v>5.9876220695865667</v>
      </c>
      <c r="O612" s="12" t="str">
        <f>IF(N612&lt;10,"Low",IF(N612&lt;20,"Med","High"))</f>
        <v>Low</v>
      </c>
      <c r="P612" s="12">
        <f>sales*discount</f>
        <v>1412.5139999999999</v>
      </c>
      <c r="Q612" s="12">
        <f>sales-Discount_Values</f>
        <v>3295.866</v>
      </c>
      <c r="R612" s="12">
        <f>DATEDIF(order_date,delivery_date,"D")</f>
        <v>3</v>
      </c>
      <c r="S612" s="12"/>
    </row>
    <row r="613" spans="1:19" ht="14.25" customHeight="1" x14ac:dyDescent="0.35">
      <c r="A613" s="2" t="s">
        <v>2459</v>
      </c>
      <c r="B613" s="2">
        <v>102426</v>
      </c>
      <c r="C613" s="2" t="s">
        <v>13</v>
      </c>
      <c r="D613" s="2" t="s">
        <v>26</v>
      </c>
      <c r="E613" s="2">
        <v>2856.13</v>
      </c>
      <c r="F613" s="2">
        <v>0.24</v>
      </c>
      <c r="G613" s="2">
        <v>9</v>
      </c>
      <c r="H613" s="3">
        <v>45300</v>
      </c>
      <c r="I613" s="3">
        <v>45302</v>
      </c>
      <c r="J613" s="2" t="s">
        <v>31</v>
      </c>
      <c r="K613" s="2" t="s">
        <v>16</v>
      </c>
      <c r="L613" s="2">
        <v>171.02</v>
      </c>
      <c r="M613" s="2" t="s">
        <v>28</v>
      </c>
      <c r="N613" s="11">
        <f>L613/E613*100</f>
        <v>5.9878226831411734</v>
      </c>
      <c r="O613" s="12" t="str">
        <f>IF(N613&lt;10,"Low",IF(N613&lt;20,"Med","High"))</f>
        <v>Low</v>
      </c>
      <c r="P613" s="12">
        <f>sales*discount</f>
        <v>685.47119999999995</v>
      </c>
      <c r="Q613" s="12">
        <f>sales-Discount_Values</f>
        <v>2170.6588000000002</v>
      </c>
      <c r="R613" s="12">
        <f>DATEDIF(order_date,delivery_date,"D")</f>
        <v>2</v>
      </c>
      <c r="S613" s="12"/>
    </row>
    <row r="614" spans="1:19" ht="14.25" customHeight="1" x14ac:dyDescent="0.35">
      <c r="A614" s="2" t="s">
        <v>6080</v>
      </c>
      <c r="B614" s="2">
        <v>106047</v>
      </c>
      <c r="C614" s="2" t="s">
        <v>13</v>
      </c>
      <c r="D614" s="2" t="s">
        <v>33</v>
      </c>
      <c r="E614" s="2">
        <v>538.66</v>
      </c>
      <c r="F614" s="2">
        <v>0.35</v>
      </c>
      <c r="G614" s="2">
        <v>2</v>
      </c>
      <c r="H614" s="3">
        <v>45127</v>
      </c>
      <c r="I614" s="3">
        <v>45129</v>
      </c>
      <c r="J614" s="2" t="s">
        <v>15</v>
      </c>
      <c r="K614" s="2" t="s">
        <v>27</v>
      </c>
      <c r="L614" s="2">
        <v>32.270000000000003</v>
      </c>
      <c r="M614" s="2" t="s">
        <v>39</v>
      </c>
      <c r="N614" s="11">
        <f>L614/E614*100</f>
        <v>5.9907919652470953</v>
      </c>
      <c r="O614" s="12" t="str">
        <f>IF(N614&lt;10,"Low",IF(N614&lt;20,"Med","High"))</f>
        <v>Low</v>
      </c>
      <c r="P614" s="12">
        <f>sales*discount</f>
        <v>188.53099999999998</v>
      </c>
      <c r="Q614" s="12">
        <f>sales-Discount_Values</f>
        <v>350.12900000000002</v>
      </c>
      <c r="R614" s="12">
        <f>DATEDIF(order_date,delivery_date,"D")</f>
        <v>2</v>
      </c>
      <c r="S614" s="12"/>
    </row>
    <row r="615" spans="1:19" ht="14.25" customHeight="1" x14ac:dyDescent="0.35">
      <c r="A615" s="2" t="s">
        <v>13530</v>
      </c>
      <c r="B615" s="2">
        <v>113497</v>
      </c>
      <c r="C615" s="2" t="s">
        <v>13</v>
      </c>
      <c r="D615" s="2" t="s">
        <v>36</v>
      </c>
      <c r="E615" s="2">
        <v>291.54000000000002</v>
      </c>
      <c r="F615" s="2">
        <v>0.32</v>
      </c>
      <c r="G615" s="2">
        <v>8</v>
      </c>
      <c r="H615" s="3">
        <v>45398</v>
      </c>
      <c r="I615" s="3">
        <v>45405</v>
      </c>
      <c r="J615" s="2" t="s">
        <v>21</v>
      </c>
      <c r="K615" s="2" t="s">
        <v>16</v>
      </c>
      <c r="L615" s="2">
        <v>17.47</v>
      </c>
      <c r="M615" s="2" t="s">
        <v>34</v>
      </c>
      <c r="N615" s="11">
        <f>L615/E615*100</f>
        <v>5.9923166632366049</v>
      </c>
      <c r="O615" s="12" t="str">
        <f>IF(N615&lt;10,"Low",IF(N615&lt;20,"Med","High"))</f>
        <v>Low</v>
      </c>
      <c r="P615" s="12">
        <f>sales*discount</f>
        <v>93.292800000000014</v>
      </c>
      <c r="Q615" s="12">
        <f>sales-Discount_Values</f>
        <v>198.24720000000002</v>
      </c>
      <c r="R615" s="12">
        <f>DATEDIF(order_date,delivery_date,"D")</f>
        <v>7</v>
      </c>
      <c r="S615" s="12"/>
    </row>
    <row r="616" spans="1:19" ht="14.25" customHeight="1" x14ac:dyDescent="0.35">
      <c r="A616" s="2" t="s">
        <v>3666</v>
      </c>
      <c r="B616" s="2">
        <v>103633</v>
      </c>
      <c r="C616" s="2" t="s">
        <v>19</v>
      </c>
      <c r="D616" s="2" t="s">
        <v>26</v>
      </c>
      <c r="E616" s="2">
        <v>4558.68</v>
      </c>
      <c r="F616" s="2">
        <v>0.03</v>
      </c>
      <c r="G616" s="2">
        <v>8</v>
      </c>
      <c r="H616" s="3">
        <v>45374</v>
      </c>
      <c r="I616" s="3">
        <v>45377</v>
      </c>
      <c r="J616" s="2" t="s">
        <v>15</v>
      </c>
      <c r="K616" s="2" t="s">
        <v>27</v>
      </c>
      <c r="L616" s="2">
        <v>273.22000000000003</v>
      </c>
      <c r="M616" s="2" t="s">
        <v>39</v>
      </c>
      <c r="N616" s="11">
        <f>L616/E616*100</f>
        <v>5.9934015987083988</v>
      </c>
      <c r="O616" s="12" t="str">
        <f>IF(N616&lt;10,"Low",IF(N616&lt;20,"Med","High"))</f>
        <v>Low</v>
      </c>
      <c r="P616" s="12">
        <f>sales*discount</f>
        <v>136.7604</v>
      </c>
      <c r="Q616" s="12">
        <f>sales-Discount_Values</f>
        <v>4421.9196000000002</v>
      </c>
      <c r="R616" s="12">
        <f>DATEDIF(order_date,delivery_date,"D")</f>
        <v>3</v>
      </c>
      <c r="S616" s="12"/>
    </row>
    <row r="617" spans="1:19" ht="14.25" customHeight="1" x14ac:dyDescent="0.35">
      <c r="A617" s="2" t="s">
        <v>2178</v>
      </c>
      <c r="B617" s="2">
        <v>102145</v>
      </c>
      <c r="C617" s="2" t="s">
        <v>19</v>
      </c>
      <c r="D617" s="2" t="s">
        <v>36</v>
      </c>
      <c r="E617" s="2">
        <v>1710.46</v>
      </c>
      <c r="F617" s="2">
        <v>0.5</v>
      </c>
      <c r="G617" s="2">
        <v>5</v>
      </c>
      <c r="H617" s="3">
        <v>45379</v>
      </c>
      <c r="I617" s="3">
        <v>45380</v>
      </c>
      <c r="J617" s="2" t="s">
        <v>31</v>
      </c>
      <c r="K617" s="2" t="s">
        <v>22</v>
      </c>
      <c r="L617" s="2">
        <v>102.54</v>
      </c>
      <c r="M617" s="2" t="s">
        <v>34</v>
      </c>
      <c r="N617" s="11">
        <f>L617/E617*100</f>
        <v>5.9948785706768941</v>
      </c>
      <c r="O617" s="12" t="str">
        <f>IF(N617&lt;10,"Low",IF(N617&lt;20,"Med","High"))</f>
        <v>Low</v>
      </c>
      <c r="P617" s="12">
        <f>sales*discount</f>
        <v>855.23</v>
      </c>
      <c r="Q617" s="12">
        <f>sales-Discount_Values</f>
        <v>855.23</v>
      </c>
      <c r="R617" s="12">
        <f>DATEDIF(order_date,delivery_date,"D")</f>
        <v>1</v>
      </c>
      <c r="S617" s="12"/>
    </row>
    <row r="618" spans="1:19" ht="14.25" customHeight="1" x14ac:dyDescent="0.35">
      <c r="A618" s="2" t="s">
        <v>14675</v>
      </c>
      <c r="B618" s="2">
        <v>114642</v>
      </c>
      <c r="C618" s="2" t="s">
        <v>25</v>
      </c>
      <c r="D618" s="2" t="s">
        <v>20</v>
      </c>
      <c r="E618" s="2">
        <v>2789.6</v>
      </c>
      <c r="F618" s="2">
        <v>0.32</v>
      </c>
      <c r="G618" s="2">
        <v>4</v>
      </c>
      <c r="H618" s="3">
        <v>45514</v>
      </c>
      <c r="I618" s="3">
        <v>45518</v>
      </c>
      <c r="J618" s="2" t="s">
        <v>15</v>
      </c>
      <c r="K618" s="2" t="s">
        <v>27</v>
      </c>
      <c r="L618" s="2">
        <v>167.24</v>
      </c>
      <c r="M618" s="2" t="s">
        <v>39</v>
      </c>
      <c r="N618" s="11">
        <f>L618/E618*100</f>
        <v>5.9951247490679673</v>
      </c>
      <c r="O618" s="12" t="str">
        <f>IF(N618&lt;10,"Low",IF(N618&lt;20,"Med","High"))</f>
        <v>Low</v>
      </c>
      <c r="P618" s="12">
        <f>sales*discount</f>
        <v>892.67200000000003</v>
      </c>
      <c r="Q618" s="12">
        <f>sales-Discount_Values</f>
        <v>1896.9279999999999</v>
      </c>
      <c r="R618" s="12">
        <f>DATEDIF(order_date,delivery_date,"D")</f>
        <v>4</v>
      </c>
      <c r="S618" s="12"/>
    </row>
    <row r="619" spans="1:19" ht="14.25" customHeight="1" x14ac:dyDescent="0.35">
      <c r="A619" s="2" t="s">
        <v>7839</v>
      </c>
      <c r="B619" s="2">
        <v>107806</v>
      </c>
      <c r="C619" s="2" t="s">
        <v>19</v>
      </c>
      <c r="D619" s="2" t="s">
        <v>36</v>
      </c>
      <c r="E619" s="2">
        <v>1962.42</v>
      </c>
      <c r="F619" s="2">
        <v>0.25</v>
      </c>
      <c r="G619" s="2">
        <v>7</v>
      </c>
      <c r="H619" s="3">
        <v>44943</v>
      </c>
      <c r="I619" s="3">
        <v>44944</v>
      </c>
      <c r="J619" s="2" t="s">
        <v>15</v>
      </c>
      <c r="K619" s="2" t="s">
        <v>27</v>
      </c>
      <c r="L619" s="2">
        <v>117.69</v>
      </c>
      <c r="M619" s="2" t="s">
        <v>34</v>
      </c>
      <c r="N619" s="11">
        <f>L619/E619*100</f>
        <v>5.9971871464824043</v>
      </c>
      <c r="O619" s="12" t="str">
        <f>IF(N619&lt;10,"Low",IF(N619&lt;20,"Med","High"))</f>
        <v>Low</v>
      </c>
      <c r="P619" s="12">
        <f>sales*discount</f>
        <v>490.60500000000002</v>
      </c>
      <c r="Q619" s="12">
        <f>sales-Discount_Values</f>
        <v>1471.8150000000001</v>
      </c>
      <c r="R619" s="12">
        <f>DATEDIF(order_date,delivery_date,"D")</f>
        <v>1</v>
      </c>
      <c r="S619" s="12"/>
    </row>
    <row r="620" spans="1:19" ht="14.25" customHeight="1" x14ac:dyDescent="0.35">
      <c r="A620" s="2" t="s">
        <v>8857</v>
      </c>
      <c r="B620" s="2">
        <v>108824</v>
      </c>
      <c r="C620" s="2" t="s">
        <v>25</v>
      </c>
      <c r="D620" s="2" t="s">
        <v>20</v>
      </c>
      <c r="E620" s="2">
        <v>481.96</v>
      </c>
      <c r="F620" s="2">
        <v>0.3</v>
      </c>
      <c r="G620" s="2">
        <v>5</v>
      </c>
      <c r="H620" s="3">
        <v>45608</v>
      </c>
      <c r="I620" s="3">
        <v>45611</v>
      </c>
      <c r="J620" s="2" t="s">
        <v>15</v>
      </c>
      <c r="K620" s="2" t="s">
        <v>16</v>
      </c>
      <c r="L620" s="2">
        <v>28.92</v>
      </c>
      <c r="M620" s="2" t="s">
        <v>17</v>
      </c>
      <c r="N620" s="11">
        <f>L620/E620*100</f>
        <v>6.0004979666362361</v>
      </c>
      <c r="O620" s="12" t="str">
        <f>IF(N620&lt;10,"Low",IF(N620&lt;20,"Med","High"))</f>
        <v>Low</v>
      </c>
      <c r="P620" s="12">
        <f>sales*discount</f>
        <v>144.58799999999999</v>
      </c>
      <c r="Q620" s="12">
        <f>sales-Discount_Values</f>
        <v>337.37199999999996</v>
      </c>
      <c r="R620" s="12">
        <f>DATEDIF(order_date,delivery_date,"D")</f>
        <v>3</v>
      </c>
      <c r="S620" s="12"/>
    </row>
    <row r="621" spans="1:19" ht="14.25" customHeight="1" x14ac:dyDescent="0.35">
      <c r="A621" s="2" t="s">
        <v>13266</v>
      </c>
      <c r="B621" s="2">
        <v>113233</v>
      </c>
      <c r="C621" s="2" t="s">
        <v>25</v>
      </c>
      <c r="D621" s="2" t="s">
        <v>33</v>
      </c>
      <c r="E621" s="2">
        <v>582.69000000000005</v>
      </c>
      <c r="F621" s="2">
        <v>0.12</v>
      </c>
      <c r="G621" s="2">
        <v>3</v>
      </c>
      <c r="H621" s="3">
        <v>45119</v>
      </c>
      <c r="I621" s="3">
        <v>45123</v>
      </c>
      <c r="J621" s="2" t="s">
        <v>21</v>
      </c>
      <c r="K621" s="2" t="s">
        <v>16</v>
      </c>
      <c r="L621" s="2">
        <v>34.97</v>
      </c>
      <c r="M621" s="2" t="s">
        <v>48</v>
      </c>
      <c r="N621" s="11">
        <f>L621/E621*100</f>
        <v>6.0014759134359599</v>
      </c>
      <c r="O621" s="12" t="str">
        <f>IF(N621&lt;10,"Low",IF(N621&lt;20,"Med","High"))</f>
        <v>Low</v>
      </c>
      <c r="P621" s="12">
        <f>sales*discount</f>
        <v>69.922800000000009</v>
      </c>
      <c r="Q621" s="12">
        <f>sales-Discount_Values</f>
        <v>512.7672</v>
      </c>
      <c r="R621" s="12">
        <f>DATEDIF(order_date,delivery_date,"D")</f>
        <v>4</v>
      </c>
      <c r="S621" s="12"/>
    </row>
    <row r="622" spans="1:19" ht="14.25" customHeight="1" x14ac:dyDescent="0.35">
      <c r="A622" s="2" t="s">
        <v>2323</v>
      </c>
      <c r="B622" s="2">
        <v>102290</v>
      </c>
      <c r="C622" s="2" t="s">
        <v>41</v>
      </c>
      <c r="D622" s="2" t="s">
        <v>14</v>
      </c>
      <c r="E622" s="2">
        <v>3210.31</v>
      </c>
      <c r="F622" s="2">
        <v>7.0000000000000007E-2</v>
      </c>
      <c r="G622" s="2">
        <v>2</v>
      </c>
      <c r="H622" s="3">
        <v>45069</v>
      </c>
      <c r="I622" s="3">
        <v>45075</v>
      </c>
      <c r="J622" s="2" t="s">
        <v>21</v>
      </c>
      <c r="K622" s="2" t="s">
        <v>22</v>
      </c>
      <c r="L622" s="2">
        <v>192.76</v>
      </c>
      <c r="M622" s="2" t="s">
        <v>39</v>
      </c>
      <c r="N622" s="11">
        <f>L622/E622*100</f>
        <v>6.0044045590612747</v>
      </c>
      <c r="O622" s="12" t="str">
        <f>IF(N622&lt;10,"Low",IF(N622&lt;20,"Med","High"))</f>
        <v>Low</v>
      </c>
      <c r="P622" s="12">
        <f>sales*discount</f>
        <v>224.72170000000003</v>
      </c>
      <c r="Q622" s="12">
        <f>sales-Discount_Values</f>
        <v>2985.5882999999999</v>
      </c>
      <c r="R622" s="12">
        <f>DATEDIF(order_date,delivery_date,"D")</f>
        <v>6</v>
      </c>
      <c r="S622" s="12"/>
    </row>
    <row r="623" spans="1:19" ht="14.25" customHeight="1" x14ac:dyDescent="0.35">
      <c r="A623" s="2" t="s">
        <v>12569</v>
      </c>
      <c r="B623" s="2">
        <v>112536</v>
      </c>
      <c r="C623" s="2" t="s">
        <v>19</v>
      </c>
      <c r="D623" s="2" t="s">
        <v>33</v>
      </c>
      <c r="E623" s="2">
        <v>496.4</v>
      </c>
      <c r="F623" s="2">
        <v>0.02</v>
      </c>
      <c r="G623" s="2">
        <v>5</v>
      </c>
      <c r="H623" s="3">
        <v>45486</v>
      </c>
      <c r="I623" s="3">
        <v>45491</v>
      </c>
      <c r="J623" s="2" t="s">
        <v>21</v>
      </c>
      <c r="K623" s="2" t="s">
        <v>27</v>
      </c>
      <c r="L623" s="2">
        <v>29.81</v>
      </c>
      <c r="M623" s="2" t="s">
        <v>28</v>
      </c>
      <c r="N623" s="11">
        <f>L623/E623*100</f>
        <v>6.005237711522966</v>
      </c>
      <c r="O623" s="12" t="str">
        <f>IF(N623&lt;10,"Low",IF(N623&lt;20,"Med","High"))</f>
        <v>Low</v>
      </c>
      <c r="P623" s="12">
        <f>sales*discount</f>
        <v>9.927999999999999</v>
      </c>
      <c r="Q623" s="12">
        <f>sales-Discount_Values</f>
        <v>486.47199999999998</v>
      </c>
      <c r="R623" s="12">
        <f>DATEDIF(order_date,delivery_date,"D")</f>
        <v>5</v>
      </c>
      <c r="S623" s="12"/>
    </row>
    <row r="624" spans="1:19" ht="14.25" customHeight="1" x14ac:dyDescent="0.35">
      <c r="A624" s="2" t="s">
        <v>2763</v>
      </c>
      <c r="B624" s="2">
        <v>102730</v>
      </c>
      <c r="C624" s="2" t="s">
        <v>13</v>
      </c>
      <c r="D624" s="2" t="s">
        <v>20</v>
      </c>
      <c r="E624" s="2">
        <v>3532.61</v>
      </c>
      <c r="F624" s="2">
        <v>0.48</v>
      </c>
      <c r="G624" s="2">
        <v>1</v>
      </c>
      <c r="H624" s="3">
        <v>45595</v>
      </c>
      <c r="I624" s="3">
        <v>45599</v>
      </c>
      <c r="J624" s="2" t="s">
        <v>31</v>
      </c>
      <c r="K624" s="2" t="s">
        <v>27</v>
      </c>
      <c r="L624" s="2">
        <v>212.19</v>
      </c>
      <c r="M624" s="2" t="s">
        <v>34</v>
      </c>
      <c r="N624" s="11">
        <f>L624/E624*100</f>
        <v>6.0066070129451026</v>
      </c>
      <c r="O624" s="12" t="str">
        <f>IF(N624&lt;10,"Low",IF(N624&lt;20,"Med","High"))</f>
        <v>Low</v>
      </c>
      <c r="P624" s="12">
        <f>sales*discount</f>
        <v>1695.6528000000001</v>
      </c>
      <c r="Q624" s="12">
        <f>sales-Discount_Values</f>
        <v>1836.9572000000001</v>
      </c>
      <c r="R624" s="12">
        <f>DATEDIF(order_date,delivery_date,"D")</f>
        <v>4</v>
      </c>
      <c r="S624" s="12"/>
    </row>
    <row r="625" spans="1:19" ht="14.25" customHeight="1" x14ac:dyDescent="0.35">
      <c r="A625" s="2" t="s">
        <v>15258</v>
      </c>
      <c r="B625" s="2">
        <v>115225</v>
      </c>
      <c r="C625" s="2" t="s">
        <v>19</v>
      </c>
      <c r="D625" s="2" t="s">
        <v>14</v>
      </c>
      <c r="E625" s="2">
        <v>2948.12</v>
      </c>
      <c r="F625" s="2">
        <v>0.39</v>
      </c>
      <c r="G625" s="2">
        <v>8</v>
      </c>
      <c r="H625" s="3">
        <v>45278</v>
      </c>
      <c r="I625" s="3">
        <v>45280</v>
      </c>
      <c r="J625" s="2" t="s">
        <v>31</v>
      </c>
      <c r="K625" s="2" t="s">
        <v>27</v>
      </c>
      <c r="L625" s="2">
        <v>177.09</v>
      </c>
      <c r="M625" s="2" t="s">
        <v>23</v>
      </c>
      <c r="N625" s="11">
        <f>L625/E625*100</f>
        <v>6.0068789601508765</v>
      </c>
      <c r="O625" s="12" t="str">
        <f>IF(N625&lt;10,"Low",IF(N625&lt;20,"Med","High"))</f>
        <v>Low</v>
      </c>
      <c r="P625" s="12">
        <f>sales*discount</f>
        <v>1149.7668000000001</v>
      </c>
      <c r="Q625" s="12">
        <f>sales-Discount_Values</f>
        <v>1798.3531999999998</v>
      </c>
      <c r="R625" s="12">
        <f>DATEDIF(order_date,delivery_date,"D")</f>
        <v>2</v>
      </c>
      <c r="S625" s="12"/>
    </row>
    <row r="626" spans="1:19" ht="14.25" customHeight="1" x14ac:dyDescent="0.35">
      <c r="A626" s="2" t="s">
        <v>12819</v>
      </c>
      <c r="B626" s="2">
        <v>112786</v>
      </c>
      <c r="C626" s="2" t="s">
        <v>41</v>
      </c>
      <c r="D626" s="2" t="s">
        <v>36</v>
      </c>
      <c r="E626" s="2">
        <v>1016.39</v>
      </c>
      <c r="F626" s="2">
        <v>0.17</v>
      </c>
      <c r="G626" s="2">
        <v>3</v>
      </c>
      <c r="H626" s="3">
        <v>45552</v>
      </c>
      <c r="I626" s="3">
        <v>45555</v>
      </c>
      <c r="J626" s="2" t="s">
        <v>21</v>
      </c>
      <c r="K626" s="2" t="s">
        <v>27</v>
      </c>
      <c r="L626" s="2">
        <v>61.06</v>
      </c>
      <c r="M626" s="2" t="s">
        <v>17</v>
      </c>
      <c r="N626" s="11">
        <f>L626/E626*100</f>
        <v>6.0075364771396806</v>
      </c>
      <c r="O626" s="12" t="str">
        <f>IF(N626&lt;10,"Low",IF(N626&lt;20,"Med","High"))</f>
        <v>Low</v>
      </c>
      <c r="P626" s="12">
        <f>sales*discount</f>
        <v>172.78630000000001</v>
      </c>
      <c r="Q626" s="12">
        <f>sales-Discount_Values</f>
        <v>843.6037</v>
      </c>
      <c r="R626" s="12">
        <f>DATEDIF(order_date,delivery_date,"D")</f>
        <v>3</v>
      </c>
      <c r="S626" s="12"/>
    </row>
    <row r="627" spans="1:19" ht="14.25" customHeight="1" x14ac:dyDescent="0.35">
      <c r="A627" s="2" t="s">
        <v>6898</v>
      </c>
      <c r="B627" s="2">
        <v>106865</v>
      </c>
      <c r="C627" s="2" t="s">
        <v>13</v>
      </c>
      <c r="D627" s="2" t="s">
        <v>20</v>
      </c>
      <c r="E627" s="2">
        <v>3220.59</v>
      </c>
      <c r="F627" s="2">
        <v>0.33</v>
      </c>
      <c r="G627" s="2">
        <v>5</v>
      </c>
      <c r="H627" s="3">
        <v>45598</v>
      </c>
      <c r="I627" s="3">
        <v>45605</v>
      </c>
      <c r="J627" s="2" t="s">
        <v>21</v>
      </c>
      <c r="K627" s="2" t="s">
        <v>16</v>
      </c>
      <c r="L627" s="2">
        <v>193.48</v>
      </c>
      <c r="M627" s="2" t="s">
        <v>39</v>
      </c>
      <c r="N627" s="11">
        <f>L627/E627*100</f>
        <v>6.0075948816831692</v>
      </c>
      <c r="O627" s="12" t="str">
        <f>IF(N627&lt;10,"Low",IF(N627&lt;20,"Med","High"))</f>
        <v>Low</v>
      </c>
      <c r="P627" s="12">
        <f>sales*discount</f>
        <v>1062.7947000000001</v>
      </c>
      <c r="Q627" s="12">
        <f>sales-Discount_Values</f>
        <v>2157.7952999999998</v>
      </c>
      <c r="R627" s="12">
        <f>DATEDIF(order_date,delivery_date,"D")</f>
        <v>7</v>
      </c>
      <c r="S627" s="12"/>
    </row>
    <row r="628" spans="1:19" ht="14.25" customHeight="1" x14ac:dyDescent="0.35">
      <c r="A628" s="2" t="s">
        <v>9019</v>
      </c>
      <c r="B628" s="2">
        <v>108986</v>
      </c>
      <c r="C628" s="2" t="s">
        <v>13</v>
      </c>
      <c r="D628" s="2" t="s">
        <v>36</v>
      </c>
      <c r="E628" s="2">
        <v>4418.8500000000004</v>
      </c>
      <c r="F628" s="2">
        <v>0.28000000000000003</v>
      </c>
      <c r="G628" s="2">
        <v>2</v>
      </c>
      <c r="H628" s="3">
        <v>45173</v>
      </c>
      <c r="I628" s="3">
        <v>45176</v>
      </c>
      <c r="J628" s="2" t="s">
        <v>15</v>
      </c>
      <c r="K628" s="2" t="s">
        <v>22</v>
      </c>
      <c r="L628" s="2">
        <v>265.51</v>
      </c>
      <c r="M628" s="2" t="s">
        <v>28</v>
      </c>
      <c r="N628" s="11">
        <f>L628/E628*100</f>
        <v>6.0085768921778282</v>
      </c>
      <c r="O628" s="12" t="str">
        <f>IF(N628&lt;10,"Low",IF(N628&lt;20,"Med","High"))</f>
        <v>Low</v>
      </c>
      <c r="P628" s="12">
        <f>sales*discount</f>
        <v>1237.2780000000002</v>
      </c>
      <c r="Q628" s="12">
        <f>sales-Discount_Values</f>
        <v>3181.5720000000001</v>
      </c>
      <c r="R628" s="12">
        <f>DATEDIF(order_date,delivery_date,"D")</f>
        <v>3</v>
      </c>
      <c r="S628" s="12"/>
    </row>
    <row r="629" spans="1:19" ht="14.25" customHeight="1" x14ac:dyDescent="0.35">
      <c r="A629" s="2" t="s">
        <v>501</v>
      </c>
      <c r="B629" s="2">
        <v>100468</v>
      </c>
      <c r="C629" s="2" t="s">
        <v>25</v>
      </c>
      <c r="D629" s="2" t="s">
        <v>26</v>
      </c>
      <c r="E629" s="2">
        <v>614.12</v>
      </c>
      <c r="F629" s="2">
        <v>0.03</v>
      </c>
      <c r="G629" s="2">
        <v>4</v>
      </c>
      <c r="H629" s="3">
        <v>45638</v>
      </c>
      <c r="I629" s="3">
        <v>45643</v>
      </c>
      <c r="J629" s="2" t="s">
        <v>21</v>
      </c>
      <c r="K629" s="2" t="s">
        <v>22</v>
      </c>
      <c r="L629" s="2">
        <v>36.9</v>
      </c>
      <c r="M629" s="2" t="s">
        <v>28</v>
      </c>
      <c r="N629" s="11">
        <f>L629/E629*100</f>
        <v>6.0085976682081679</v>
      </c>
      <c r="O629" s="12" t="str">
        <f>IF(N629&lt;10,"Low",IF(N629&lt;20,"Med","High"))</f>
        <v>Low</v>
      </c>
      <c r="P629" s="12">
        <f>sales*discount</f>
        <v>18.4236</v>
      </c>
      <c r="Q629" s="12">
        <f>sales-Discount_Values</f>
        <v>595.69640000000004</v>
      </c>
      <c r="R629" s="12">
        <f>DATEDIF(order_date,delivery_date,"D")</f>
        <v>5</v>
      </c>
      <c r="S629" s="12"/>
    </row>
    <row r="630" spans="1:19" ht="14.25" customHeight="1" x14ac:dyDescent="0.35">
      <c r="A630" s="2" t="s">
        <v>12195</v>
      </c>
      <c r="B630" s="2">
        <v>112162</v>
      </c>
      <c r="C630" s="2" t="s">
        <v>41</v>
      </c>
      <c r="D630" s="2" t="s">
        <v>20</v>
      </c>
      <c r="E630" s="2">
        <v>3598.28</v>
      </c>
      <c r="F630" s="2">
        <v>0.23</v>
      </c>
      <c r="G630" s="2">
        <v>4</v>
      </c>
      <c r="H630" s="3">
        <v>45454</v>
      </c>
      <c r="I630" s="3">
        <v>45455</v>
      </c>
      <c r="J630" s="2" t="s">
        <v>31</v>
      </c>
      <c r="K630" s="2" t="s">
        <v>22</v>
      </c>
      <c r="L630" s="2">
        <v>216.22</v>
      </c>
      <c r="M630" s="2" t="s">
        <v>28</v>
      </c>
      <c r="N630" s="11">
        <f>L630/E630*100</f>
        <v>6.0089820692108447</v>
      </c>
      <c r="O630" s="12" t="str">
        <f>IF(N630&lt;10,"Low",IF(N630&lt;20,"Med","High"))</f>
        <v>Low</v>
      </c>
      <c r="P630" s="12">
        <f>sales*discount</f>
        <v>827.60440000000006</v>
      </c>
      <c r="Q630" s="12">
        <f>sales-Discount_Values</f>
        <v>2770.6756</v>
      </c>
      <c r="R630" s="12">
        <f>DATEDIF(order_date,delivery_date,"D")</f>
        <v>1</v>
      </c>
      <c r="S630" s="12"/>
    </row>
    <row r="631" spans="1:19" ht="14.25" customHeight="1" x14ac:dyDescent="0.35">
      <c r="A631" s="2" t="s">
        <v>14795</v>
      </c>
      <c r="B631" s="2">
        <v>114762</v>
      </c>
      <c r="C631" s="2" t="s">
        <v>19</v>
      </c>
      <c r="D631" s="2" t="s">
        <v>14</v>
      </c>
      <c r="E631" s="2">
        <v>2210.84</v>
      </c>
      <c r="F631" s="2">
        <v>0.34</v>
      </c>
      <c r="G631" s="2">
        <v>8</v>
      </c>
      <c r="H631" s="3">
        <v>45311</v>
      </c>
      <c r="I631" s="3">
        <v>45316</v>
      </c>
      <c r="J631" s="2" t="s">
        <v>21</v>
      </c>
      <c r="K631" s="2" t="s">
        <v>27</v>
      </c>
      <c r="L631" s="2">
        <v>132.86000000000001</v>
      </c>
      <c r="M631" s="2" t="s">
        <v>39</v>
      </c>
      <c r="N631" s="11">
        <f>L631/E631*100</f>
        <v>6.0094805594253771</v>
      </c>
      <c r="O631" s="12" t="str">
        <f>IF(N631&lt;10,"Low",IF(N631&lt;20,"Med","High"))</f>
        <v>Low</v>
      </c>
      <c r="P631" s="12">
        <f>sales*discount</f>
        <v>751.68560000000014</v>
      </c>
      <c r="Q631" s="12">
        <f>sales-Discount_Values</f>
        <v>1459.1543999999999</v>
      </c>
      <c r="R631" s="12">
        <f>DATEDIF(order_date,delivery_date,"D")</f>
        <v>5</v>
      </c>
      <c r="S631" s="12"/>
    </row>
    <row r="632" spans="1:19" ht="14.25" customHeight="1" x14ac:dyDescent="0.35">
      <c r="A632" s="2" t="s">
        <v>11013</v>
      </c>
      <c r="B632" s="2">
        <v>110980</v>
      </c>
      <c r="C632" s="2" t="s">
        <v>25</v>
      </c>
      <c r="D632" s="2" t="s">
        <v>26</v>
      </c>
      <c r="E632" s="2">
        <v>3261.49</v>
      </c>
      <c r="F632" s="2">
        <v>0.23</v>
      </c>
      <c r="G632" s="2">
        <v>9</v>
      </c>
      <c r="H632" s="3">
        <v>45283</v>
      </c>
      <c r="I632" s="3">
        <v>45286</v>
      </c>
      <c r="J632" s="2" t="s">
        <v>21</v>
      </c>
      <c r="K632" s="2" t="s">
        <v>22</v>
      </c>
      <c r="L632" s="2">
        <v>196.04</v>
      </c>
      <c r="M632" s="2" t="s">
        <v>23</v>
      </c>
      <c r="N632" s="11">
        <f>L632/E632*100</f>
        <v>6.0107496880260252</v>
      </c>
      <c r="O632" s="12" t="str">
        <f>IF(N632&lt;10,"Low",IF(N632&lt;20,"Med","High"))</f>
        <v>Low</v>
      </c>
      <c r="P632" s="12">
        <f>sales*discount</f>
        <v>750.14269999999999</v>
      </c>
      <c r="Q632" s="12">
        <f>sales-Discount_Values</f>
        <v>2511.3472999999999</v>
      </c>
      <c r="R632" s="12">
        <f>DATEDIF(order_date,delivery_date,"D")</f>
        <v>3</v>
      </c>
      <c r="S632" s="12"/>
    </row>
    <row r="633" spans="1:19" ht="14.25" customHeight="1" x14ac:dyDescent="0.35">
      <c r="A633" s="2" t="s">
        <v>11907</v>
      </c>
      <c r="B633" s="2">
        <v>111874</v>
      </c>
      <c r="C633" s="2" t="s">
        <v>41</v>
      </c>
      <c r="D633" s="2" t="s">
        <v>14</v>
      </c>
      <c r="E633" s="2">
        <v>3351.18</v>
      </c>
      <c r="F633" s="2">
        <v>0.3</v>
      </c>
      <c r="G633" s="2">
        <v>1</v>
      </c>
      <c r="H633" s="3">
        <v>45602</v>
      </c>
      <c r="I633" s="3">
        <v>45604</v>
      </c>
      <c r="J633" s="2" t="s">
        <v>21</v>
      </c>
      <c r="K633" s="2" t="s">
        <v>27</v>
      </c>
      <c r="L633" s="2">
        <v>201.47</v>
      </c>
      <c r="M633" s="2" t="s">
        <v>17</v>
      </c>
      <c r="N633" s="11">
        <f>L633/E633*100</f>
        <v>6.0119122219636072</v>
      </c>
      <c r="O633" s="12" t="str">
        <f>IF(N633&lt;10,"Low",IF(N633&lt;20,"Med","High"))</f>
        <v>Low</v>
      </c>
      <c r="P633" s="12">
        <f>sales*discount</f>
        <v>1005.3539999999999</v>
      </c>
      <c r="Q633" s="12">
        <f>sales-Discount_Values</f>
        <v>2345.826</v>
      </c>
      <c r="R633" s="12">
        <f>DATEDIF(order_date,delivery_date,"D")</f>
        <v>2</v>
      </c>
      <c r="S633" s="12"/>
    </row>
    <row r="634" spans="1:19" ht="14.25" customHeight="1" x14ac:dyDescent="0.35">
      <c r="A634" s="2" t="s">
        <v>4243</v>
      </c>
      <c r="B634" s="2">
        <v>104210</v>
      </c>
      <c r="C634" s="2" t="s">
        <v>13</v>
      </c>
      <c r="D634" s="2" t="s">
        <v>36</v>
      </c>
      <c r="E634" s="2">
        <v>4680.3900000000003</v>
      </c>
      <c r="F634" s="2">
        <v>0.01</v>
      </c>
      <c r="G634" s="2">
        <v>1</v>
      </c>
      <c r="H634" s="3">
        <v>45411</v>
      </c>
      <c r="I634" s="3">
        <v>45417</v>
      </c>
      <c r="J634" s="2" t="s">
        <v>15</v>
      </c>
      <c r="K634" s="2" t="s">
        <v>22</v>
      </c>
      <c r="L634" s="2">
        <v>281.39</v>
      </c>
      <c r="M634" s="2" t="s">
        <v>17</v>
      </c>
      <c r="N634" s="11">
        <f>L634/E634*100</f>
        <v>6.0121058287877709</v>
      </c>
      <c r="O634" s="12" t="str">
        <f>IF(N634&lt;10,"Low",IF(N634&lt;20,"Med","High"))</f>
        <v>Low</v>
      </c>
      <c r="P634" s="12">
        <f>sales*discount</f>
        <v>46.803900000000006</v>
      </c>
      <c r="Q634" s="12">
        <f>sales-Discount_Values</f>
        <v>4633.5861000000004</v>
      </c>
      <c r="R634" s="12">
        <f>DATEDIF(order_date,delivery_date,"D")</f>
        <v>6</v>
      </c>
      <c r="S634" s="12"/>
    </row>
    <row r="635" spans="1:19" ht="14.25" customHeight="1" x14ac:dyDescent="0.35">
      <c r="A635" s="2" t="s">
        <v>2984</v>
      </c>
      <c r="B635" s="2">
        <v>102951</v>
      </c>
      <c r="C635" s="2" t="s">
        <v>13</v>
      </c>
      <c r="D635" s="2" t="s">
        <v>36</v>
      </c>
      <c r="E635" s="2">
        <v>4776.93</v>
      </c>
      <c r="F635" s="2">
        <v>0.34</v>
      </c>
      <c r="G635" s="2">
        <v>6</v>
      </c>
      <c r="H635" s="3">
        <v>45524</v>
      </c>
      <c r="I635" s="3">
        <v>45528</v>
      </c>
      <c r="J635" s="2" t="s">
        <v>21</v>
      </c>
      <c r="K635" s="2" t="s">
        <v>22</v>
      </c>
      <c r="L635" s="2">
        <v>287.26</v>
      </c>
      <c r="M635" s="2" t="s">
        <v>48</v>
      </c>
      <c r="N635" s="11">
        <f>L635/E635*100</f>
        <v>6.0134856487325532</v>
      </c>
      <c r="O635" s="12" t="str">
        <f>IF(N635&lt;10,"Low",IF(N635&lt;20,"Med","High"))</f>
        <v>Low</v>
      </c>
      <c r="P635" s="12">
        <f>sales*discount</f>
        <v>1624.1562000000001</v>
      </c>
      <c r="Q635" s="12">
        <f>sales-Discount_Values</f>
        <v>3152.7737999999999</v>
      </c>
      <c r="R635" s="12">
        <f>DATEDIF(order_date,delivery_date,"D")</f>
        <v>4</v>
      </c>
      <c r="S635" s="12"/>
    </row>
    <row r="636" spans="1:19" ht="14.25" customHeight="1" x14ac:dyDescent="0.35">
      <c r="A636" s="2" t="s">
        <v>10513</v>
      </c>
      <c r="B636" s="2">
        <v>110480</v>
      </c>
      <c r="C636" s="2" t="s">
        <v>19</v>
      </c>
      <c r="D636" s="2" t="s">
        <v>20</v>
      </c>
      <c r="E636" s="2">
        <v>1120.7</v>
      </c>
      <c r="F636" s="2">
        <v>0.09</v>
      </c>
      <c r="G636" s="2">
        <v>5</v>
      </c>
      <c r="H636" s="3">
        <v>44944</v>
      </c>
      <c r="I636" s="3">
        <v>44949</v>
      </c>
      <c r="J636" s="2" t="s">
        <v>31</v>
      </c>
      <c r="K636" s="2" t="s">
        <v>16</v>
      </c>
      <c r="L636" s="2">
        <v>67.400000000000006</v>
      </c>
      <c r="M636" s="2" t="s">
        <v>39</v>
      </c>
      <c r="N636" s="11">
        <f>L636/E636*100</f>
        <v>6.0140983314000183</v>
      </c>
      <c r="O636" s="12" t="str">
        <f>IF(N636&lt;10,"Low",IF(N636&lt;20,"Med","High"))</f>
        <v>Low</v>
      </c>
      <c r="P636" s="12">
        <f>sales*discount</f>
        <v>100.863</v>
      </c>
      <c r="Q636" s="12">
        <f>sales-Discount_Values</f>
        <v>1019.837</v>
      </c>
      <c r="R636" s="12">
        <f>DATEDIF(order_date,delivery_date,"D")</f>
        <v>5</v>
      </c>
      <c r="S636" s="12"/>
    </row>
    <row r="637" spans="1:19" ht="14.25" customHeight="1" x14ac:dyDescent="0.35">
      <c r="A637" s="2" t="s">
        <v>2921</v>
      </c>
      <c r="B637" s="2">
        <v>102888</v>
      </c>
      <c r="C637" s="2" t="s">
        <v>25</v>
      </c>
      <c r="D637" s="2" t="s">
        <v>26</v>
      </c>
      <c r="E637" s="2">
        <v>3113.23</v>
      </c>
      <c r="F637" s="2">
        <v>0</v>
      </c>
      <c r="G637" s="2">
        <v>5</v>
      </c>
      <c r="H637" s="3">
        <v>45037</v>
      </c>
      <c r="I637" s="3">
        <v>45039</v>
      </c>
      <c r="J637" s="2" t="s">
        <v>31</v>
      </c>
      <c r="K637" s="2" t="s">
        <v>16</v>
      </c>
      <c r="L637" s="2">
        <v>187.28</v>
      </c>
      <c r="M637" s="2" t="s">
        <v>39</v>
      </c>
      <c r="N637" s="11">
        <f>L637/E637*100</f>
        <v>6.0156172207000447</v>
      </c>
      <c r="O637" s="12" t="str">
        <f>IF(N637&lt;10,"Low",IF(N637&lt;20,"Med","High"))</f>
        <v>Low</v>
      </c>
      <c r="P637" s="12">
        <f>sales*discount</f>
        <v>0</v>
      </c>
      <c r="Q637" s="12">
        <f>sales-Discount_Values</f>
        <v>3113.23</v>
      </c>
      <c r="R637" s="12">
        <f>DATEDIF(order_date,delivery_date,"D")</f>
        <v>2</v>
      </c>
      <c r="S637" s="12"/>
    </row>
    <row r="638" spans="1:19" ht="14.25" customHeight="1" x14ac:dyDescent="0.35">
      <c r="A638" s="2" t="s">
        <v>3153</v>
      </c>
      <c r="B638" s="2">
        <v>103120</v>
      </c>
      <c r="C638" s="2" t="s">
        <v>19</v>
      </c>
      <c r="D638" s="2" t="s">
        <v>26</v>
      </c>
      <c r="E638" s="2">
        <v>1864.53</v>
      </c>
      <c r="F638" s="2">
        <v>0.09</v>
      </c>
      <c r="G638" s="2">
        <v>7</v>
      </c>
      <c r="H638" s="3">
        <v>45246</v>
      </c>
      <c r="I638" s="3">
        <v>45247</v>
      </c>
      <c r="J638" s="2" t="s">
        <v>15</v>
      </c>
      <c r="K638" s="2" t="s">
        <v>27</v>
      </c>
      <c r="L638" s="2">
        <v>112.19</v>
      </c>
      <c r="M638" s="2" t="s">
        <v>17</v>
      </c>
      <c r="N638" s="11">
        <f>L638/E638*100</f>
        <v>6.0170659630040815</v>
      </c>
      <c r="O638" s="12" t="str">
        <f>IF(N638&lt;10,"Low",IF(N638&lt;20,"Med","High"))</f>
        <v>Low</v>
      </c>
      <c r="P638" s="12">
        <f>sales*discount</f>
        <v>167.80769999999998</v>
      </c>
      <c r="Q638" s="12">
        <f>sales-Discount_Values</f>
        <v>1696.7222999999999</v>
      </c>
      <c r="R638" s="12">
        <f>DATEDIF(order_date,delivery_date,"D")</f>
        <v>1</v>
      </c>
      <c r="S638" s="12"/>
    </row>
    <row r="639" spans="1:19" ht="14.25" customHeight="1" x14ac:dyDescent="0.35">
      <c r="A639" s="2" t="s">
        <v>2933</v>
      </c>
      <c r="B639" s="2">
        <v>102900</v>
      </c>
      <c r="C639" s="2" t="s">
        <v>41</v>
      </c>
      <c r="D639" s="2" t="s">
        <v>33</v>
      </c>
      <c r="E639" s="2">
        <v>2053.14</v>
      </c>
      <c r="F639" s="2">
        <v>0.05</v>
      </c>
      <c r="G639" s="2">
        <v>2</v>
      </c>
      <c r="H639" s="3">
        <v>45277</v>
      </c>
      <c r="I639" s="3">
        <v>45280</v>
      </c>
      <c r="J639" s="2" t="s">
        <v>31</v>
      </c>
      <c r="K639" s="2" t="s">
        <v>27</v>
      </c>
      <c r="L639" s="2">
        <v>123.56</v>
      </c>
      <c r="M639" s="2" t="s">
        <v>48</v>
      </c>
      <c r="N639" s="11">
        <f>L639/E639*100</f>
        <v>6.0180991067340761</v>
      </c>
      <c r="O639" s="12" t="str">
        <f>IF(N639&lt;10,"Low",IF(N639&lt;20,"Med","High"))</f>
        <v>Low</v>
      </c>
      <c r="P639" s="12">
        <f>sales*discount</f>
        <v>102.657</v>
      </c>
      <c r="Q639" s="12">
        <f>sales-Discount_Values</f>
        <v>1950.4829999999999</v>
      </c>
      <c r="R639" s="12">
        <f>DATEDIF(order_date,delivery_date,"D")</f>
        <v>3</v>
      </c>
      <c r="S639" s="12"/>
    </row>
    <row r="640" spans="1:19" ht="14.25" customHeight="1" x14ac:dyDescent="0.35">
      <c r="A640" s="2" t="s">
        <v>14242</v>
      </c>
      <c r="B640" s="2">
        <v>114209</v>
      </c>
      <c r="C640" s="2" t="s">
        <v>13</v>
      </c>
      <c r="D640" s="2" t="s">
        <v>14</v>
      </c>
      <c r="E640" s="2">
        <v>1752.67</v>
      </c>
      <c r="F640" s="2">
        <v>0.17</v>
      </c>
      <c r="G640" s="2">
        <v>5</v>
      </c>
      <c r="H640" s="3">
        <v>45655</v>
      </c>
      <c r="I640" s="3">
        <v>45659</v>
      </c>
      <c r="J640" s="2" t="s">
        <v>15</v>
      </c>
      <c r="K640" s="2" t="s">
        <v>27</v>
      </c>
      <c r="L640" s="2">
        <v>105.49</v>
      </c>
      <c r="M640" s="2" t="s">
        <v>28</v>
      </c>
      <c r="N640" s="11">
        <f>L640/E640*100</f>
        <v>6.0188170049125045</v>
      </c>
      <c r="O640" s="12" t="str">
        <f>IF(N640&lt;10,"Low",IF(N640&lt;20,"Med","High"))</f>
        <v>Low</v>
      </c>
      <c r="P640" s="12">
        <f>sales*discount</f>
        <v>297.95390000000003</v>
      </c>
      <c r="Q640" s="12">
        <f>sales-Discount_Values</f>
        <v>1454.7161000000001</v>
      </c>
      <c r="R640" s="12">
        <f>DATEDIF(order_date,delivery_date,"D")</f>
        <v>4</v>
      </c>
      <c r="S640" s="12"/>
    </row>
    <row r="641" spans="1:19" ht="14.25" customHeight="1" x14ac:dyDescent="0.35">
      <c r="A641" s="2" t="s">
        <v>13882</v>
      </c>
      <c r="B641" s="2">
        <v>113849</v>
      </c>
      <c r="C641" s="2" t="s">
        <v>13</v>
      </c>
      <c r="D641" s="2" t="s">
        <v>33</v>
      </c>
      <c r="E641" s="2">
        <v>4765.28</v>
      </c>
      <c r="F641" s="2">
        <v>0.47</v>
      </c>
      <c r="G641" s="2">
        <v>2</v>
      </c>
      <c r="H641" s="3">
        <v>45437</v>
      </c>
      <c r="I641" s="3">
        <v>45444</v>
      </c>
      <c r="J641" s="2" t="s">
        <v>15</v>
      </c>
      <c r="K641" s="2" t="s">
        <v>27</v>
      </c>
      <c r="L641" s="2">
        <v>286.94</v>
      </c>
      <c r="M641" s="2" t="s">
        <v>23</v>
      </c>
      <c r="N641" s="11">
        <f>L641/E641*100</f>
        <v>6.0214719806601087</v>
      </c>
      <c r="O641" s="12" t="str">
        <f>IF(N641&lt;10,"Low",IF(N641&lt;20,"Med","High"))</f>
        <v>Low</v>
      </c>
      <c r="P641" s="12">
        <f>sales*discount</f>
        <v>2239.6815999999999</v>
      </c>
      <c r="Q641" s="12">
        <f>sales-Discount_Values</f>
        <v>2525.5983999999999</v>
      </c>
      <c r="R641" s="12">
        <f>DATEDIF(order_date,delivery_date,"D")</f>
        <v>7</v>
      </c>
      <c r="S641" s="12"/>
    </row>
    <row r="642" spans="1:19" ht="14.25" customHeight="1" x14ac:dyDescent="0.35">
      <c r="A642" s="2" t="s">
        <v>214</v>
      </c>
      <c r="B642" s="2">
        <v>100181</v>
      </c>
      <c r="C642" s="2" t="s">
        <v>13</v>
      </c>
      <c r="D642" s="2" t="s">
        <v>33</v>
      </c>
      <c r="E642" s="2">
        <v>3913.59</v>
      </c>
      <c r="F642" s="2">
        <v>0.03</v>
      </c>
      <c r="G642" s="2">
        <v>7</v>
      </c>
      <c r="H642" s="3">
        <v>45287</v>
      </c>
      <c r="I642" s="3">
        <v>45290</v>
      </c>
      <c r="J642" s="2" t="s">
        <v>31</v>
      </c>
      <c r="K642" s="2" t="s">
        <v>16</v>
      </c>
      <c r="L642" s="2">
        <v>235.73</v>
      </c>
      <c r="M642" s="2" t="s">
        <v>34</v>
      </c>
      <c r="N642" s="11">
        <f>L642/E642*100</f>
        <v>6.0233698471224626</v>
      </c>
      <c r="O642" s="12" t="str">
        <f>IF(N642&lt;10,"Low",IF(N642&lt;20,"Med","High"))</f>
        <v>Low</v>
      </c>
      <c r="P642" s="12">
        <f>sales*discount</f>
        <v>117.40770000000001</v>
      </c>
      <c r="Q642" s="12">
        <f>sales-Discount_Values</f>
        <v>3796.1822999999999</v>
      </c>
      <c r="R642" s="12">
        <f>DATEDIF(order_date,delivery_date,"D")</f>
        <v>3</v>
      </c>
      <c r="S642" s="12"/>
    </row>
    <row r="643" spans="1:19" ht="14.25" customHeight="1" x14ac:dyDescent="0.35">
      <c r="A643" s="2" t="s">
        <v>6786</v>
      </c>
      <c r="B643" s="2">
        <v>106753</v>
      </c>
      <c r="C643" s="2" t="s">
        <v>13</v>
      </c>
      <c r="D643" s="2" t="s">
        <v>26</v>
      </c>
      <c r="E643" s="2">
        <v>4123.71</v>
      </c>
      <c r="F643" s="2">
        <v>0.47</v>
      </c>
      <c r="G643" s="2">
        <v>1</v>
      </c>
      <c r="H643" s="3">
        <v>45013</v>
      </c>
      <c r="I643" s="3">
        <v>45015</v>
      </c>
      <c r="J643" s="2" t="s">
        <v>31</v>
      </c>
      <c r="K643" s="2" t="s">
        <v>22</v>
      </c>
      <c r="L643" s="2">
        <v>248.45</v>
      </c>
      <c r="M643" s="2" t="s">
        <v>23</v>
      </c>
      <c r="N643" s="11">
        <f>L643/E643*100</f>
        <v>6.0249144580971983</v>
      </c>
      <c r="O643" s="12" t="str">
        <f>IF(N643&lt;10,"Low",IF(N643&lt;20,"Med","High"))</f>
        <v>Low</v>
      </c>
      <c r="P643" s="12">
        <f>sales*discount</f>
        <v>1938.1436999999999</v>
      </c>
      <c r="Q643" s="12">
        <f>sales-Discount_Values</f>
        <v>2185.5663000000004</v>
      </c>
      <c r="R643" s="12">
        <f>DATEDIF(order_date,delivery_date,"D")</f>
        <v>2</v>
      </c>
      <c r="S643" s="12"/>
    </row>
    <row r="644" spans="1:19" ht="14.25" customHeight="1" x14ac:dyDescent="0.35">
      <c r="A644" s="2" t="s">
        <v>10781</v>
      </c>
      <c r="B644" s="2">
        <v>110748</v>
      </c>
      <c r="C644" s="2" t="s">
        <v>19</v>
      </c>
      <c r="D644" s="2" t="s">
        <v>20</v>
      </c>
      <c r="E644" s="2">
        <v>605.92999999999995</v>
      </c>
      <c r="F644" s="2">
        <v>0.27</v>
      </c>
      <c r="G644" s="2">
        <v>5</v>
      </c>
      <c r="H644" s="3">
        <v>45239</v>
      </c>
      <c r="I644" s="3">
        <v>45245</v>
      </c>
      <c r="J644" s="2" t="s">
        <v>21</v>
      </c>
      <c r="K644" s="2" t="s">
        <v>22</v>
      </c>
      <c r="L644" s="2">
        <v>36.51</v>
      </c>
      <c r="M644" s="2" t="s">
        <v>23</v>
      </c>
      <c r="N644" s="11">
        <f>L644/E644*100</f>
        <v>6.0254484841483338</v>
      </c>
      <c r="O644" s="12" t="str">
        <f>IF(N644&lt;10,"Low",IF(N644&lt;20,"Med","High"))</f>
        <v>Low</v>
      </c>
      <c r="P644" s="12">
        <f>sales*discount</f>
        <v>163.6011</v>
      </c>
      <c r="Q644" s="12">
        <f>sales-Discount_Values</f>
        <v>442.32889999999998</v>
      </c>
      <c r="R644" s="12">
        <f>DATEDIF(order_date,delivery_date,"D")</f>
        <v>6</v>
      </c>
      <c r="S644" s="12"/>
    </row>
    <row r="645" spans="1:19" ht="14.25" customHeight="1" x14ac:dyDescent="0.35">
      <c r="A645" s="2" t="s">
        <v>6738</v>
      </c>
      <c r="B645" s="2">
        <v>106705</v>
      </c>
      <c r="C645" s="2" t="s">
        <v>41</v>
      </c>
      <c r="D645" s="2" t="s">
        <v>36</v>
      </c>
      <c r="E645" s="2">
        <v>214.55</v>
      </c>
      <c r="F645" s="2">
        <v>0.04</v>
      </c>
      <c r="G645" s="2">
        <v>3</v>
      </c>
      <c r="H645" s="3">
        <v>45435</v>
      </c>
      <c r="I645" s="3">
        <v>45436</v>
      </c>
      <c r="J645" s="2" t="s">
        <v>15</v>
      </c>
      <c r="K645" s="2" t="s">
        <v>22</v>
      </c>
      <c r="L645" s="2">
        <v>12.93</v>
      </c>
      <c r="M645" s="2" t="s">
        <v>23</v>
      </c>
      <c r="N645" s="11">
        <f>L645/E645*100</f>
        <v>6.0265672337450473</v>
      </c>
      <c r="O645" s="12" t="str">
        <f>IF(N645&lt;10,"Low",IF(N645&lt;20,"Med","High"))</f>
        <v>Low</v>
      </c>
      <c r="P645" s="12">
        <f>sales*discount</f>
        <v>8.5820000000000007</v>
      </c>
      <c r="Q645" s="12">
        <f>sales-Discount_Values</f>
        <v>205.96800000000002</v>
      </c>
      <c r="R645" s="12">
        <f>DATEDIF(order_date,delivery_date,"D")</f>
        <v>1</v>
      </c>
      <c r="S645" s="12"/>
    </row>
    <row r="646" spans="1:19" ht="14.25" customHeight="1" x14ac:dyDescent="0.35">
      <c r="A646" s="2" t="s">
        <v>14853</v>
      </c>
      <c r="B646" s="2">
        <v>114820</v>
      </c>
      <c r="C646" s="2" t="s">
        <v>41</v>
      </c>
      <c r="D646" s="2" t="s">
        <v>36</v>
      </c>
      <c r="E646" s="2">
        <v>1652.56</v>
      </c>
      <c r="F646" s="2">
        <v>0.43</v>
      </c>
      <c r="G646" s="2">
        <v>4</v>
      </c>
      <c r="H646" s="3">
        <v>45134</v>
      </c>
      <c r="I646" s="3">
        <v>45139</v>
      </c>
      <c r="J646" s="2" t="s">
        <v>31</v>
      </c>
      <c r="K646" s="2" t="s">
        <v>27</v>
      </c>
      <c r="L646" s="2">
        <v>99.62</v>
      </c>
      <c r="M646" s="2" t="s">
        <v>34</v>
      </c>
      <c r="N646" s="11">
        <f>L646/E646*100</f>
        <v>6.0282228784431426</v>
      </c>
      <c r="O646" s="12" t="str">
        <f>IF(N646&lt;10,"Low",IF(N646&lt;20,"Med","High"))</f>
        <v>Low</v>
      </c>
      <c r="P646" s="12">
        <f>sales*discount</f>
        <v>710.60079999999994</v>
      </c>
      <c r="Q646" s="12">
        <f>sales-Discount_Values</f>
        <v>941.95920000000001</v>
      </c>
      <c r="R646" s="12">
        <f>DATEDIF(order_date,delivery_date,"D")</f>
        <v>5</v>
      </c>
      <c r="S646" s="12"/>
    </row>
    <row r="647" spans="1:19" ht="14.25" customHeight="1" x14ac:dyDescent="0.35">
      <c r="A647" s="2" t="s">
        <v>887</v>
      </c>
      <c r="B647" s="2">
        <v>100854</v>
      </c>
      <c r="C647" s="2" t="s">
        <v>13</v>
      </c>
      <c r="D647" s="2" t="s">
        <v>20</v>
      </c>
      <c r="E647" s="2">
        <v>4464.1400000000003</v>
      </c>
      <c r="F647" s="2">
        <v>0.13</v>
      </c>
      <c r="G647" s="2">
        <v>3</v>
      </c>
      <c r="H647" s="3">
        <v>45244</v>
      </c>
      <c r="I647" s="3">
        <v>45248</v>
      </c>
      <c r="J647" s="2" t="s">
        <v>15</v>
      </c>
      <c r="K647" s="2" t="s">
        <v>27</v>
      </c>
      <c r="L647" s="2">
        <v>269.14999999999998</v>
      </c>
      <c r="M647" s="2" t="s">
        <v>17</v>
      </c>
      <c r="N647" s="11">
        <f>L647/E647*100</f>
        <v>6.0291567916776794</v>
      </c>
      <c r="O647" s="12" t="str">
        <f>IF(N647&lt;10,"Low",IF(N647&lt;20,"Med","High"))</f>
        <v>Low</v>
      </c>
      <c r="P647" s="12">
        <f>sales*discount</f>
        <v>580.33820000000003</v>
      </c>
      <c r="Q647" s="12">
        <f>sales-Discount_Values</f>
        <v>3883.8018000000002</v>
      </c>
      <c r="R647" s="12">
        <f>DATEDIF(order_date,delivery_date,"D")</f>
        <v>4</v>
      </c>
      <c r="S647" s="12"/>
    </row>
    <row r="648" spans="1:19" ht="14.25" customHeight="1" x14ac:dyDescent="0.35">
      <c r="A648" s="2" t="s">
        <v>8565</v>
      </c>
      <c r="B648" s="2">
        <v>108532</v>
      </c>
      <c r="C648" s="2" t="s">
        <v>19</v>
      </c>
      <c r="D648" s="2" t="s">
        <v>20</v>
      </c>
      <c r="E648" s="2">
        <v>1642.96</v>
      </c>
      <c r="F648" s="2">
        <v>0.02</v>
      </c>
      <c r="G648" s="2">
        <v>1</v>
      </c>
      <c r="H648" s="3">
        <v>45599</v>
      </c>
      <c r="I648" s="3">
        <v>45604</v>
      </c>
      <c r="J648" s="2" t="s">
        <v>15</v>
      </c>
      <c r="K648" s="2" t="s">
        <v>27</v>
      </c>
      <c r="L648" s="2">
        <v>99.07</v>
      </c>
      <c r="M648" s="2" t="s">
        <v>39</v>
      </c>
      <c r="N648" s="11">
        <f>L648/E648*100</f>
        <v>6.0299702975118077</v>
      </c>
      <c r="O648" s="12" t="str">
        <f>IF(N648&lt;10,"Low",IF(N648&lt;20,"Med","High"))</f>
        <v>Low</v>
      </c>
      <c r="P648" s="12">
        <f>sales*discount</f>
        <v>32.859200000000001</v>
      </c>
      <c r="Q648" s="12">
        <f>sales-Discount_Values</f>
        <v>1610.1007999999999</v>
      </c>
      <c r="R648" s="12">
        <f>DATEDIF(order_date,delivery_date,"D")</f>
        <v>5</v>
      </c>
      <c r="S648" s="12"/>
    </row>
    <row r="649" spans="1:19" ht="14.25" customHeight="1" x14ac:dyDescent="0.35">
      <c r="A649" s="2" t="s">
        <v>13984</v>
      </c>
      <c r="B649" s="2">
        <v>113951</v>
      </c>
      <c r="C649" s="2" t="s">
        <v>25</v>
      </c>
      <c r="D649" s="2" t="s">
        <v>36</v>
      </c>
      <c r="E649" s="2">
        <v>1013.46</v>
      </c>
      <c r="F649" s="2">
        <v>0.04</v>
      </c>
      <c r="G649" s="2">
        <v>8</v>
      </c>
      <c r="H649" s="3">
        <v>45377</v>
      </c>
      <c r="I649" s="3">
        <v>45382</v>
      </c>
      <c r="J649" s="2" t="s">
        <v>15</v>
      </c>
      <c r="K649" s="2" t="s">
        <v>27</v>
      </c>
      <c r="L649" s="2">
        <v>61.13</v>
      </c>
      <c r="M649" s="2" t="s">
        <v>34</v>
      </c>
      <c r="N649" s="11">
        <f>L649/E649*100</f>
        <v>6.0318118129970593</v>
      </c>
      <c r="O649" s="12" t="str">
        <f>IF(N649&lt;10,"Low",IF(N649&lt;20,"Med","High"))</f>
        <v>Low</v>
      </c>
      <c r="P649" s="12">
        <f>sales*discount</f>
        <v>40.538400000000003</v>
      </c>
      <c r="Q649" s="12">
        <f>sales-Discount_Values</f>
        <v>972.92160000000001</v>
      </c>
      <c r="R649" s="12">
        <f>DATEDIF(order_date,delivery_date,"D")</f>
        <v>5</v>
      </c>
      <c r="S649" s="12"/>
    </row>
    <row r="650" spans="1:19" ht="14.25" customHeight="1" x14ac:dyDescent="0.35">
      <c r="A650" s="2" t="s">
        <v>1614</v>
      </c>
      <c r="B650" s="2">
        <v>101581</v>
      </c>
      <c r="C650" s="2" t="s">
        <v>41</v>
      </c>
      <c r="D650" s="2" t="s">
        <v>36</v>
      </c>
      <c r="E650" s="2">
        <v>1121.1500000000001</v>
      </c>
      <c r="F650" s="2">
        <v>0.12</v>
      </c>
      <c r="G650" s="2">
        <v>2</v>
      </c>
      <c r="H650" s="3">
        <v>44965</v>
      </c>
      <c r="I650" s="3">
        <v>44971</v>
      </c>
      <c r="J650" s="2" t="s">
        <v>15</v>
      </c>
      <c r="K650" s="2" t="s">
        <v>27</v>
      </c>
      <c r="L650" s="2">
        <v>67.72</v>
      </c>
      <c r="M650" s="2" t="s">
        <v>39</v>
      </c>
      <c r="N650" s="11">
        <f>L650/E650*100</f>
        <v>6.0402265530928059</v>
      </c>
      <c r="O650" s="12" t="str">
        <f>IF(N650&lt;10,"Low",IF(N650&lt;20,"Med","High"))</f>
        <v>Low</v>
      </c>
      <c r="P650" s="12">
        <f>sales*discount</f>
        <v>134.53800000000001</v>
      </c>
      <c r="Q650" s="12">
        <f>sales-Discount_Values</f>
        <v>986.61200000000008</v>
      </c>
      <c r="R650" s="12">
        <f>DATEDIF(order_date,delivery_date,"D")</f>
        <v>6</v>
      </c>
      <c r="S650" s="12"/>
    </row>
    <row r="651" spans="1:19" ht="14.25" customHeight="1" x14ac:dyDescent="0.35">
      <c r="A651" s="2" t="s">
        <v>9935</v>
      </c>
      <c r="B651" s="2">
        <v>109902</v>
      </c>
      <c r="C651" s="2" t="s">
        <v>25</v>
      </c>
      <c r="D651" s="2" t="s">
        <v>14</v>
      </c>
      <c r="E651" s="2">
        <v>2326.62</v>
      </c>
      <c r="F651" s="2">
        <v>0.19</v>
      </c>
      <c r="G651" s="2">
        <v>7</v>
      </c>
      <c r="H651" s="3">
        <v>45375</v>
      </c>
      <c r="I651" s="3">
        <v>45377</v>
      </c>
      <c r="J651" s="2" t="s">
        <v>31</v>
      </c>
      <c r="K651" s="2" t="s">
        <v>22</v>
      </c>
      <c r="L651" s="2">
        <v>140.58000000000001</v>
      </c>
      <c r="M651" s="2" t="s">
        <v>39</v>
      </c>
      <c r="N651" s="11">
        <f>L651/E651*100</f>
        <v>6.0422415349305005</v>
      </c>
      <c r="O651" s="12" t="str">
        <f>IF(N651&lt;10,"Low",IF(N651&lt;20,"Med","High"))</f>
        <v>Low</v>
      </c>
      <c r="P651" s="12">
        <f>sales*discount</f>
        <v>442.05779999999999</v>
      </c>
      <c r="Q651" s="12">
        <f>sales-Discount_Values</f>
        <v>1884.5621999999998</v>
      </c>
      <c r="R651" s="12">
        <f>DATEDIF(order_date,delivery_date,"D")</f>
        <v>2</v>
      </c>
      <c r="S651" s="12"/>
    </row>
    <row r="652" spans="1:19" ht="14.25" customHeight="1" x14ac:dyDescent="0.35">
      <c r="A652" s="2" t="s">
        <v>5441</v>
      </c>
      <c r="B652" s="2">
        <v>105408</v>
      </c>
      <c r="C652" s="2" t="s">
        <v>13</v>
      </c>
      <c r="D652" s="2" t="s">
        <v>26</v>
      </c>
      <c r="E652" s="2">
        <v>658.02</v>
      </c>
      <c r="F652" s="2">
        <v>0.23</v>
      </c>
      <c r="G652" s="2">
        <v>7</v>
      </c>
      <c r="H652" s="3">
        <v>45527</v>
      </c>
      <c r="I652" s="3">
        <v>45533</v>
      </c>
      <c r="J652" s="2" t="s">
        <v>21</v>
      </c>
      <c r="K652" s="2" t="s">
        <v>27</v>
      </c>
      <c r="L652" s="2">
        <v>39.770000000000003</v>
      </c>
      <c r="M652" s="2" t="s">
        <v>28</v>
      </c>
      <c r="N652" s="11">
        <f>L652/E652*100</f>
        <v>6.0438892434880405</v>
      </c>
      <c r="O652" s="12" t="str">
        <f>IF(N652&lt;10,"Low",IF(N652&lt;20,"Med","High"))</f>
        <v>Low</v>
      </c>
      <c r="P652" s="12">
        <f>sales*discount</f>
        <v>151.34460000000001</v>
      </c>
      <c r="Q652" s="12">
        <f>sales-Discount_Values</f>
        <v>506.67539999999997</v>
      </c>
      <c r="R652" s="12">
        <f>DATEDIF(order_date,delivery_date,"D")</f>
        <v>6</v>
      </c>
      <c r="S652" s="12"/>
    </row>
    <row r="653" spans="1:19" ht="14.25" customHeight="1" x14ac:dyDescent="0.35">
      <c r="A653" s="2" t="s">
        <v>11016</v>
      </c>
      <c r="B653" s="2">
        <v>110983</v>
      </c>
      <c r="C653" s="2" t="s">
        <v>41</v>
      </c>
      <c r="D653" s="2" t="s">
        <v>20</v>
      </c>
      <c r="E653" s="2">
        <v>979.63</v>
      </c>
      <c r="F653" s="2">
        <v>0.39</v>
      </c>
      <c r="G653" s="2">
        <v>2</v>
      </c>
      <c r="H653" s="3">
        <v>45194</v>
      </c>
      <c r="I653" s="3">
        <v>45198</v>
      </c>
      <c r="J653" s="2" t="s">
        <v>21</v>
      </c>
      <c r="K653" s="2" t="s">
        <v>22</v>
      </c>
      <c r="L653" s="2">
        <v>59.22</v>
      </c>
      <c r="M653" s="2" t="s">
        <v>34</v>
      </c>
      <c r="N653" s="11">
        <f>L653/E653*100</f>
        <v>6.0451394914406462</v>
      </c>
      <c r="O653" s="12" t="str">
        <f>IF(N653&lt;10,"Low",IF(N653&lt;20,"Med","High"))</f>
        <v>Low</v>
      </c>
      <c r="P653" s="12">
        <f>sales*discount</f>
        <v>382.0557</v>
      </c>
      <c r="Q653" s="12">
        <f>sales-Discount_Values</f>
        <v>597.57429999999999</v>
      </c>
      <c r="R653" s="12">
        <f>DATEDIF(order_date,delivery_date,"D")</f>
        <v>4</v>
      </c>
      <c r="S653" s="12"/>
    </row>
    <row r="654" spans="1:19" ht="14.25" customHeight="1" x14ac:dyDescent="0.35">
      <c r="A654" s="2" t="s">
        <v>14325</v>
      </c>
      <c r="B654" s="2">
        <v>114292</v>
      </c>
      <c r="C654" s="2" t="s">
        <v>19</v>
      </c>
      <c r="D654" s="2" t="s">
        <v>26</v>
      </c>
      <c r="E654" s="2">
        <v>4651.34</v>
      </c>
      <c r="F654" s="2">
        <v>0.2</v>
      </c>
      <c r="G654" s="2">
        <v>4</v>
      </c>
      <c r="H654" s="3">
        <v>45153</v>
      </c>
      <c r="I654" s="3">
        <v>45157</v>
      </c>
      <c r="J654" s="2" t="s">
        <v>21</v>
      </c>
      <c r="K654" s="2" t="s">
        <v>22</v>
      </c>
      <c r="L654" s="2">
        <v>281.20999999999998</v>
      </c>
      <c r="M654" s="2" t="s">
        <v>48</v>
      </c>
      <c r="N654" s="11">
        <f>L654/E654*100</f>
        <v>6.0457846556046215</v>
      </c>
      <c r="O654" s="12" t="str">
        <f>IF(N654&lt;10,"Low",IF(N654&lt;20,"Med","High"))</f>
        <v>Low</v>
      </c>
      <c r="P654" s="12">
        <f>sales*discount</f>
        <v>930.26800000000003</v>
      </c>
      <c r="Q654" s="12">
        <f>sales-Discount_Values</f>
        <v>3721.0720000000001</v>
      </c>
      <c r="R654" s="12">
        <f>DATEDIF(order_date,delivery_date,"D")</f>
        <v>4</v>
      </c>
      <c r="S654" s="12"/>
    </row>
    <row r="655" spans="1:19" ht="14.25" customHeight="1" x14ac:dyDescent="0.35">
      <c r="A655" s="2" t="s">
        <v>14158</v>
      </c>
      <c r="B655" s="2">
        <v>114125</v>
      </c>
      <c r="C655" s="2" t="s">
        <v>19</v>
      </c>
      <c r="D655" s="2" t="s">
        <v>26</v>
      </c>
      <c r="E655" s="2">
        <v>3674.93</v>
      </c>
      <c r="F655" s="2">
        <v>0.37</v>
      </c>
      <c r="G655" s="2">
        <v>6</v>
      </c>
      <c r="H655" s="3">
        <v>45415</v>
      </c>
      <c r="I655" s="3">
        <v>45422</v>
      </c>
      <c r="J655" s="2" t="s">
        <v>31</v>
      </c>
      <c r="K655" s="2" t="s">
        <v>16</v>
      </c>
      <c r="L655" s="2">
        <v>222.26</v>
      </c>
      <c r="M655" s="2" t="s">
        <v>23</v>
      </c>
      <c r="N655" s="11">
        <f>L655/E655*100</f>
        <v>6.048006356583663</v>
      </c>
      <c r="O655" s="12" t="str">
        <f>IF(N655&lt;10,"Low",IF(N655&lt;20,"Med","High"))</f>
        <v>Low</v>
      </c>
      <c r="P655" s="12">
        <f>sales*discount</f>
        <v>1359.7240999999999</v>
      </c>
      <c r="Q655" s="12">
        <f>sales-Discount_Values</f>
        <v>2315.2058999999999</v>
      </c>
      <c r="R655" s="12">
        <f>DATEDIF(order_date,delivery_date,"D")</f>
        <v>7</v>
      </c>
      <c r="S655" s="12"/>
    </row>
    <row r="656" spans="1:19" ht="14.25" customHeight="1" x14ac:dyDescent="0.35">
      <c r="A656" s="2" t="s">
        <v>11265</v>
      </c>
      <c r="B656" s="2">
        <v>111232</v>
      </c>
      <c r="C656" s="2" t="s">
        <v>13</v>
      </c>
      <c r="D656" s="2" t="s">
        <v>36</v>
      </c>
      <c r="E656" s="2">
        <v>3110.84</v>
      </c>
      <c r="F656" s="2">
        <v>0.01</v>
      </c>
      <c r="G656" s="2">
        <v>8</v>
      </c>
      <c r="H656" s="3">
        <v>45636</v>
      </c>
      <c r="I656" s="3">
        <v>45641</v>
      </c>
      <c r="J656" s="2" t="s">
        <v>21</v>
      </c>
      <c r="K656" s="2" t="s">
        <v>27</v>
      </c>
      <c r="L656" s="2">
        <v>188.16</v>
      </c>
      <c r="M656" s="2" t="s">
        <v>28</v>
      </c>
      <c r="N656" s="11">
        <f>L656/E656*100</f>
        <v>6.0485270859317737</v>
      </c>
      <c r="O656" s="12" t="str">
        <f>IF(N656&lt;10,"Low",IF(N656&lt;20,"Med","High"))</f>
        <v>Low</v>
      </c>
      <c r="P656" s="12">
        <f>sales*discount</f>
        <v>31.108400000000003</v>
      </c>
      <c r="Q656" s="12">
        <f>sales-Discount_Values</f>
        <v>3079.7316000000001</v>
      </c>
      <c r="R656" s="12">
        <f>DATEDIF(order_date,delivery_date,"D")</f>
        <v>5</v>
      </c>
      <c r="S656" s="12"/>
    </row>
    <row r="657" spans="1:19" ht="14.25" customHeight="1" x14ac:dyDescent="0.35">
      <c r="A657" s="2" t="s">
        <v>2790</v>
      </c>
      <c r="B657" s="2">
        <v>102757</v>
      </c>
      <c r="C657" s="2" t="s">
        <v>19</v>
      </c>
      <c r="D657" s="2" t="s">
        <v>33</v>
      </c>
      <c r="E657" s="2">
        <v>1089.48</v>
      </c>
      <c r="F657" s="2">
        <v>0.05</v>
      </c>
      <c r="G657" s="2">
        <v>5</v>
      </c>
      <c r="H657" s="3">
        <v>45097</v>
      </c>
      <c r="I657" s="3">
        <v>45098</v>
      </c>
      <c r="J657" s="2" t="s">
        <v>15</v>
      </c>
      <c r="K657" s="2" t="s">
        <v>22</v>
      </c>
      <c r="L657" s="2">
        <v>65.930000000000007</v>
      </c>
      <c r="M657" s="2" t="s">
        <v>39</v>
      </c>
      <c r="N657" s="11">
        <f>L657/E657*100</f>
        <v>6.0515108124977059</v>
      </c>
      <c r="O657" s="12" t="str">
        <f>IF(N657&lt;10,"Low",IF(N657&lt;20,"Med","High"))</f>
        <v>Low</v>
      </c>
      <c r="P657" s="12">
        <f>sales*discount</f>
        <v>54.474000000000004</v>
      </c>
      <c r="Q657" s="12">
        <f>sales-Discount_Values</f>
        <v>1035.0060000000001</v>
      </c>
      <c r="R657" s="12">
        <f>DATEDIF(order_date,delivery_date,"D")</f>
        <v>1</v>
      </c>
      <c r="S657" s="12"/>
    </row>
    <row r="658" spans="1:19" ht="14.25" customHeight="1" x14ac:dyDescent="0.35">
      <c r="A658" s="2" t="s">
        <v>15250</v>
      </c>
      <c r="B658" s="2">
        <v>115217</v>
      </c>
      <c r="C658" s="2" t="s">
        <v>25</v>
      </c>
      <c r="D658" s="2" t="s">
        <v>26</v>
      </c>
      <c r="E658" s="2">
        <v>2864.63</v>
      </c>
      <c r="F658" s="2">
        <v>0.34</v>
      </c>
      <c r="G658" s="2">
        <v>6</v>
      </c>
      <c r="H658" s="3">
        <v>45150</v>
      </c>
      <c r="I658" s="3">
        <v>45152</v>
      </c>
      <c r="J658" s="2" t="s">
        <v>21</v>
      </c>
      <c r="K658" s="2" t="s">
        <v>16</v>
      </c>
      <c r="L658" s="2">
        <v>173.39</v>
      </c>
      <c r="M658" s="2" t="s">
        <v>17</v>
      </c>
      <c r="N658" s="11">
        <f>L658/E658*100</f>
        <v>6.0527886672973468</v>
      </c>
      <c r="O658" s="12" t="str">
        <f>IF(N658&lt;10,"Low",IF(N658&lt;20,"Med","High"))</f>
        <v>Low</v>
      </c>
      <c r="P658" s="12">
        <f>sales*discount</f>
        <v>973.97420000000011</v>
      </c>
      <c r="Q658" s="12">
        <f>sales-Discount_Values</f>
        <v>1890.6558</v>
      </c>
      <c r="R658" s="12">
        <f>DATEDIF(order_date,delivery_date,"D")</f>
        <v>2</v>
      </c>
      <c r="S658" s="12"/>
    </row>
    <row r="659" spans="1:19" ht="14.25" customHeight="1" x14ac:dyDescent="0.35">
      <c r="A659" s="2" t="s">
        <v>4980</v>
      </c>
      <c r="B659" s="2">
        <v>104947</v>
      </c>
      <c r="C659" s="2" t="s">
        <v>41</v>
      </c>
      <c r="D659" s="2" t="s">
        <v>33</v>
      </c>
      <c r="E659" s="2">
        <v>2860.69</v>
      </c>
      <c r="F659" s="2">
        <v>0.16</v>
      </c>
      <c r="G659" s="2">
        <v>5</v>
      </c>
      <c r="H659" s="3">
        <v>45363</v>
      </c>
      <c r="I659" s="3">
        <v>45369</v>
      </c>
      <c r="J659" s="2" t="s">
        <v>31</v>
      </c>
      <c r="K659" s="2" t="s">
        <v>27</v>
      </c>
      <c r="L659" s="2">
        <v>173.21</v>
      </c>
      <c r="M659" s="2" t="s">
        <v>28</v>
      </c>
      <c r="N659" s="11">
        <f>L659/E659*100</f>
        <v>6.0548329249237076</v>
      </c>
      <c r="O659" s="12" t="str">
        <f>IF(N659&lt;10,"Low",IF(N659&lt;20,"Med","High"))</f>
        <v>Low</v>
      </c>
      <c r="P659" s="12">
        <f>sales*discount</f>
        <v>457.71039999999999</v>
      </c>
      <c r="Q659" s="12">
        <f>sales-Discount_Values</f>
        <v>2402.9796000000001</v>
      </c>
      <c r="R659" s="12">
        <f>DATEDIF(order_date,delivery_date,"D")</f>
        <v>6</v>
      </c>
      <c r="S659" s="12"/>
    </row>
    <row r="660" spans="1:19" ht="14.25" customHeight="1" x14ac:dyDescent="0.35">
      <c r="A660" s="2" t="s">
        <v>7474</v>
      </c>
      <c r="B660" s="2">
        <v>107441</v>
      </c>
      <c r="C660" s="2" t="s">
        <v>19</v>
      </c>
      <c r="D660" s="2" t="s">
        <v>20</v>
      </c>
      <c r="E660" s="2">
        <v>747.04</v>
      </c>
      <c r="F660" s="2">
        <v>0.49</v>
      </c>
      <c r="G660" s="2">
        <v>8</v>
      </c>
      <c r="H660" s="3">
        <v>45274</v>
      </c>
      <c r="I660" s="3">
        <v>45276</v>
      </c>
      <c r="J660" s="2" t="s">
        <v>31</v>
      </c>
      <c r="K660" s="2" t="s">
        <v>27</v>
      </c>
      <c r="L660" s="2">
        <v>45.24</v>
      </c>
      <c r="M660" s="2" t="s">
        <v>34</v>
      </c>
      <c r="N660" s="11">
        <f>L660/E660*100</f>
        <v>6.0559006211180124</v>
      </c>
      <c r="O660" s="12" t="str">
        <f>IF(N660&lt;10,"Low",IF(N660&lt;20,"Med","High"))</f>
        <v>Low</v>
      </c>
      <c r="P660" s="12">
        <f>sales*discount</f>
        <v>366.0496</v>
      </c>
      <c r="Q660" s="12">
        <f>sales-Discount_Values</f>
        <v>380.99039999999997</v>
      </c>
      <c r="R660" s="12">
        <f>DATEDIF(order_date,delivery_date,"D")</f>
        <v>2</v>
      </c>
      <c r="S660" s="12"/>
    </row>
    <row r="661" spans="1:19" ht="14.25" customHeight="1" x14ac:dyDescent="0.35">
      <c r="A661" s="2" t="s">
        <v>5674</v>
      </c>
      <c r="B661" s="2">
        <v>105641</v>
      </c>
      <c r="C661" s="2" t="s">
        <v>19</v>
      </c>
      <c r="D661" s="2" t="s">
        <v>33</v>
      </c>
      <c r="E661" s="2">
        <v>3837.58</v>
      </c>
      <c r="F661" s="2">
        <v>0.45</v>
      </c>
      <c r="G661" s="2">
        <v>2</v>
      </c>
      <c r="H661" s="3">
        <v>45113</v>
      </c>
      <c r="I661" s="3">
        <v>45116</v>
      </c>
      <c r="J661" s="2" t="s">
        <v>31</v>
      </c>
      <c r="K661" s="2" t="s">
        <v>22</v>
      </c>
      <c r="L661" s="2">
        <v>232.5</v>
      </c>
      <c r="M661" s="2" t="s">
        <v>34</v>
      </c>
      <c r="N661" s="11">
        <f>L661/E661*100</f>
        <v>6.058505620729731</v>
      </c>
      <c r="O661" s="12" t="str">
        <f>IF(N661&lt;10,"Low",IF(N661&lt;20,"Med","High"))</f>
        <v>Low</v>
      </c>
      <c r="P661" s="12">
        <f>sales*discount</f>
        <v>1726.9110000000001</v>
      </c>
      <c r="Q661" s="12">
        <f>sales-Discount_Values</f>
        <v>2110.6689999999999</v>
      </c>
      <c r="R661" s="12">
        <f>DATEDIF(order_date,delivery_date,"D")</f>
        <v>3</v>
      </c>
      <c r="S661" s="12"/>
    </row>
    <row r="662" spans="1:19" ht="14.25" customHeight="1" x14ac:dyDescent="0.35">
      <c r="A662" s="2" t="s">
        <v>7670</v>
      </c>
      <c r="B662" s="2">
        <v>107637</v>
      </c>
      <c r="C662" s="2" t="s">
        <v>41</v>
      </c>
      <c r="D662" s="2" t="s">
        <v>14</v>
      </c>
      <c r="E662" s="2">
        <v>3526.15</v>
      </c>
      <c r="F662" s="2">
        <v>0.22</v>
      </c>
      <c r="G662" s="2">
        <v>1</v>
      </c>
      <c r="H662" s="3">
        <v>45181</v>
      </c>
      <c r="I662" s="3">
        <v>45188</v>
      </c>
      <c r="J662" s="2" t="s">
        <v>15</v>
      </c>
      <c r="K662" s="2" t="s">
        <v>16</v>
      </c>
      <c r="L662" s="2">
        <v>213.65</v>
      </c>
      <c r="M662" s="2" t="s">
        <v>17</v>
      </c>
      <c r="N662" s="11">
        <f>L662/E662*100</f>
        <v>6.0590162074784111</v>
      </c>
      <c r="O662" s="12" t="str">
        <f>IF(N662&lt;10,"Low",IF(N662&lt;20,"Med","High"))</f>
        <v>Low</v>
      </c>
      <c r="P662" s="12">
        <f>sales*discount</f>
        <v>775.75300000000004</v>
      </c>
      <c r="Q662" s="12">
        <f>sales-Discount_Values</f>
        <v>2750.3969999999999</v>
      </c>
      <c r="R662" s="12">
        <f>DATEDIF(order_date,delivery_date,"D")</f>
        <v>7</v>
      </c>
      <c r="S662" s="12"/>
    </row>
    <row r="663" spans="1:19" ht="14.25" customHeight="1" x14ac:dyDescent="0.35">
      <c r="A663" s="2" t="s">
        <v>7692</v>
      </c>
      <c r="B663" s="2">
        <v>107659</v>
      </c>
      <c r="C663" s="2" t="s">
        <v>41</v>
      </c>
      <c r="D663" s="2" t="s">
        <v>26</v>
      </c>
      <c r="E663" s="2">
        <v>1544.77</v>
      </c>
      <c r="F663" s="2">
        <v>0.08</v>
      </c>
      <c r="G663" s="2">
        <v>7</v>
      </c>
      <c r="H663" s="3">
        <v>45582</v>
      </c>
      <c r="I663" s="3">
        <v>45584</v>
      </c>
      <c r="J663" s="2" t="s">
        <v>15</v>
      </c>
      <c r="K663" s="2" t="s">
        <v>27</v>
      </c>
      <c r="L663" s="2">
        <v>93.6</v>
      </c>
      <c r="M663" s="2" t="s">
        <v>23</v>
      </c>
      <c r="N663" s="11">
        <f>L663/E663*100</f>
        <v>6.0591544372301378</v>
      </c>
      <c r="O663" s="12" t="str">
        <f>IF(N663&lt;10,"Low",IF(N663&lt;20,"Med","High"))</f>
        <v>Low</v>
      </c>
      <c r="P663" s="12">
        <f>sales*discount</f>
        <v>123.58159999999999</v>
      </c>
      <c r="Q663" s="12">
        <f>sales-Discount_Values</f>
        <v>1421.1884</v>
      </c>
      <c r="R663" s="12">
        <f>DATEDIF(order_date,delivery_date,"D")</f>
        <v>2</v>
      </c>
      <c r="S663" s="12"/>
    </row>
    <row r="664" spans="1:19" ht="14.25" customHeight="1" x14ac:dyDescent="0.35">
      <c r="A664" s="2" t="s">
        <v>4702</v>
      </c>
      <c r="B664" s="2">
        <v>104669</v>
      </c>
      <c r="C664" s="2" t="s">
        <v>19</v>
      </c>
      <c r="D664" s="2" t="s">
        <v>14</v>
      </c>
      <c r="E664" s="2">
        <v>4415.71</v>
      </c>
      <c r="F664" s="2">
        <v>0.06</v>
      </c>
      <c r="G664" s="2">
        <v>9</v>
      </c>
      <c r="H664" s="3">
        <v>45559</v>
      </c>
      <c r="I664" s="3">
        <v>45565</v>
      </c>
      <c r="J664" s="2" t="s">
        <v>21</v>
      </c>
      <c r="K664" s="2" t="s">
        <v>27</v>
      </c>
      <c r="L664" s="2">
        <v>267.69</v>
      </c>
      <c r="M664" s="2" t="s">
        <v>34</v>
      </c>
      <c r="N664" s="11">
        <f>L664/E664*100</f>
        <v>6.0622187598370365</v>
      </c>
      <c r="O664" s="12" t="str">
        <f>IF(N664&lt;10,"Low",IF(N664&lt;20,"Med","High"))</f>
        <v>Low</v>
      </c>
      <c r="P664" s="12">
        <f>sales*discount</f>
        <v>264.94259999999997</v>
      </c>
      <c r="Q664" s="12">
        <f>sales-Discount_Values</f>
        <v>4150.7673999999997</v>
      </c>
      <c r="R664" s="12">
        <f>DATEDIF(order_date,delivery_date,"D")</f>
        <v>6</v>
      </c>
      <c r="S664" s="12"/>
    </row>
    <row r="665" spans="1:19" ht="14.25" customHeight="1" x14ac:dyDescent="0.35">
      <c r="A665" s="2" t="s">
        <v>10416</v>
      </c>
      <c r="B665" s="2">
        <v>110383</v>
      </c>
      <c r="C665" s="2" t="s">
        <v>25</v>
      </c>
      <c r="D665" s="2" t="s">
        <v>26</v>
      </c>
      <c r="E665" s="2">
        <v>2880.74</v>
      </c>
      <c r="F665" s="2">
        <v>0.14000000000000001</v>
      </c>
      <c r="G665" s="2">
        <v>5</v>
      </c>
      <c r="H665" s="3">
        <v>45092</v>
      </c>
      <c r="I665" s="3">
        <v>45094</v>
      </c>
      <c r="J665" s="2" t="s">
        <v>31</v>
      </c>
      <c r="K665" s="2" t="s">
        <v>16</v>
      </c>
      <c r="L665" s="2">
        <v>174.66</v>
      </c>
      <c r="M665" s="2" t="s">
        <v>23</v>
      </c>
      <c r="N665" s="11">
        <f>L665/E665*100</f>
        <v>6.0630254726216188</v>
      </c>
      <c r="O665" s="12" t="str">
        <f>IF(N665&lt;10,"Low",IF(N665&lt;20,"Med","High"))</f>
        <v>Low</v>
      </c>
      <c r="P665" s="12">
        <f>sales*discount</f>
        <v>403.30360000000002</v>
      </c>
      <c r="Q665" s="12">
        <f>sales-Discount_Values</f>
        <v>2477.4363999999996</v>
      </c>
      <c r="R665" s="12">
        <f>DATEDIF(order_date,delivery_date,"D")</f>
        <v>2</v>
      </c>
      <c r="S665" s="12"/>
    </row>
    <row r="666" spans="1:19" ht="14.25" customHeight="1" x14ac:dyDescent="0.35">
      <c r="A666" s="2" t="s">
        <v>5997</v>
      </c>
      <c r="B666" s="2">
        <v>105964</v>
      </c>
      <c r="C666" s="2" t="s">
        <v>13</v>
      </c>
      <c r="D666" s="2" t="s">
        <v>33</v>
      </c>
      <c r="E666" s="2">
        <v>2718.58</v>
      </c>
      <c r="F666" s="2">
        <v>7.0000000000000007E-2</v>
      </c>
      <c r="G666" s="2">
        <v>6</v>
      </c>
      <c r="H666" s="3">
        <v>45364</v>
      </c>
      <c r="I666" s="3">
        <v>45367</v>
      </c>
      <c r="J666" s="2" t="s">
        <v>31</v>
      </c>
      <c r="K666" s="2" t="s">
        <v>27</v>
      </c>
      <c r="L666" s="2">
        <v>164.84</v>
      </c>
      <c r="M666" s="2" t="s">
        <v>39</v>
      </c>
      <c r="N666" s="11">
        <f>L666/E666*100</f>
        <v>6.0634596002324743</v>
      </c>
      <c r="O666" s="12" t="str">
        <f>IF(N666&lt;10,"Low",IF(N666&lt;20,"Med","High"))</f>
        <v>Low</v>
      </c>
      <c r="P666" s="12">
        <f>sales*discount</f>
        <v>190.3006</v>
      </c>
      <c r="Q666" s="12">
        <f>sales-Discount_Values</f>
        <v>2528.2793999999999</v>
      </c>
      <c r="R666" s="12">
        <f>DATEDIF(order_date,delivery_date,"D")</f>
        <v>3</v>
      </c>
      <c r="S666" s="12"/>
    </row>
    <row r="667" spans="1:19" ht="14.25" customHeight="1" x14ac:dyDescent="0.35">
      <c r="A667" s="2" t="s">
        <v>3070</v>
      </c>
      <c r="B667" s="2">
        <v>103037</v>
      </c>
      <c r="C667" s="2" t="s">
        <v>19</v>
      </c>
      <c r="D667" s="2" t="s">
        <v>33</v>
      </c>
      <c r="E667" s="2">
        <v>1833</v>
      </c>
      <c r="F667" s="2">
        <v>0.28999999999999998</v>
      </c>
      <c r="G667" s="2">
        <v>2</v>
      </c>
      <c r="H667" s="3">
        <v>45620</v>
      </c>
      <c r="I667" s="3">
        <v>45624</v>
      </c>
      <c r="J667" s="2" t="s">
        <v>15</v>
      </c>
      <c r="K667" s="2" t="s">
        <v>27</v>
      </c>
      <c r="L667" s="2">
        <v>111.16</v>
      </c>
      <c r="M667" s="2" t="s">
        <v>23</v>
      </c>
      <c r="N667" s="11">
        <f>L667/E667*100</f>
        <v>6.0643753409710861</v>
      </c>
      <c r="O667" s="12" t="str">
        <f>IF(N667&lt;10,"Low",IF(N667&lt;20,"Med","High"))</f>
        <v>Low</v>
      </c>
      <c r="P667" s="12">
        <f>sales*discount</f>
        <v>531.56999999999994</v>
      </c>
      <c r="Q667" s="12">
        <f>sales-Discount_Values</f>
        <v>1301.43</v>
      </c>
      <c r="R667" s="12">
        <f>DATEDIF(order_date,delivery_date,"D")</f>
        <v>4</v>
      </c>
      <c r="S667" s="12"/>
    </row>
    <row r="668" spans="1:19" ht="14.25" customHeight="1" x14ac:dyDescent="0.35">
      <c r="A668" s="2" t="s">
        <v>14975</v>
      </c>
      <c r="B668" s="2">
        <v>114942</v>
      </c>
      <c r="C668" s="2" t="s">
        <v>41</v>
      </c>
      <c r="D668" s="2" t="s">
        <v>26</v>
      </c>
      <c r="E668" s="2">
        <v>1454.66</v>
      </c>
      <c r="F668" s="2">
        <v>0.21</v>
      </c>
      <c r="G668" s="2">
        <v>4</v>
      </c>
      <c r="H668" s="3">
        <v>45300</v>
      </c>
      <c r="I668" s="3">
        <v>45307</v>
      </c>
      <c r="J668" s="2" t="s">
        <v>15</v>
      </c>
      <c r="K668" s="2" t="s">
        <v>16</v>
      </c>
      <c r="L668" s="2">
        <v>88.22</v>
      </c>
      <c r="M668" s="2" t="s">
        <v>23</v>
      </c>
      <c r="N668" s="11">
        <f>L668/E668*100</f>
        <v>6.0646474090165396</v>
      </c>
      <c r="O668" s="12" t="str">
        <f>IF(N668&lt;10,"Low",IF(N668&lt;20,"Med","High"))</f>
        <v>Low</v>
      </c>
      <c r="P668" s="12">
        <f>sales*discount</f>
        <v>305.47860000000003</v>
      </c>
      <c r="Q668" s="12">
        <f>sales-Discount_Values</f>
        <v>1149.1813999999999</v>
      </c>
      <c r="R668" s="12">
        <f>DATEDIF(order_date,delivery_date,"D")</f>
        <v>7</v>
      </c>
      <c r="S668" s="12"/>
    </row>
    <row r="669" spans="1:19" ht="14.25" customHeight="1" x14ac:dyDescent="0.35">
      <c r="A669" s="2" t="s">
        <v>10915</v>
      </c>
      <c r="B669" s="2">
        <v>110882</v>
      </c>
      <c r="C669" s="2" t="s">
        <v>13</v>
      </c>
      <c r="D669" s="2" t="s">
        <v>14</v>
      </c>
      <c r="E669" s="2">
        <v>2117.19</v>
      </c>
      <c r="F669" s="2">
        <v>0</v>
      </c>
      <c r="G669" s="2">
        <v>5</v>
      </c>
      <c r="H669" s="3">
        <v>45046</v>
      </c>
      <c r="I669" s="3">
        <v>45052</v>
      </c>
      <c r="J669" s="2" t="s">
        <v>21</v>
      </c>
      <c r="K669" s="2" t="s">
        <v>16</v>
      </c>
      <c r="L669" s="2">
        <v>128.44999999999999</v>
      </c>
      <c r="M669" s="2" t="s">
        <v>34</v>
      </c>
      <c r="N669" s="11">
        <f>L669/E669*100</f>
        <v>6.0670039061208483</v>
      </c>
      <c r="O669" s="12" t="str">
        <f>IF(N669&lt;10,"Low",IF(N669&lt;20,"Med","High"))</f>
        <v>Low</v>
      </c>
      <c r="P669" s="12">
        <f>sales*discount</f>
        <v>0</v>
      </c>
      <c r="Q669" s="12">
        <f>sales-Discount_Values</f>
        <v>2117.19</v>
      </c>
      <c r="R669" s="12">
        <f>DATEDIF(order_date,delivery_date,"D")</f>
        <v>6</v>
      </c>
      <c r="S669" s="12"/>
    </row>
    <row r="670" spans="1:19" ht="14.25" customHeight="1" x14ac:dyDescent="0.35">
      <c r="A670" s="2" t="s">
        <v>12079</v>
      </c>
      <c r="B670" s="2">
        <v>112046</v>
      </c>
      <c r="C670" s="2" t="s">
        <v>41</v>
      </c>
      <c r="D670" s="2" t="s">
        <v>33</v>
      </c>
      <c r="E670" s="2">
        <v>2169.91</v>
      </c>
      <c r="F670" s="2">
        <v>0.3</v>
      </c>
      <c r="G670" s="2">
        <v>3</v>
      </c>
      <c r="H670" s="3">
        <v>45630</v>
      </c>
      <c r="I670" s="3">
        <v>45637</v>
      </c>
      <c r="J670" s="2" t="s">
        <v>15</v>
      </c>
      <c r="K670" s="2" t="s">
        <v>22</v>
      </c>
      <c r="L670" s="2">
        <v>131.66999999999999</v>
      </c>
      <c r="M670" s="2" t="s">
        <v>28</v>
      </c>
      <c r="N670" s="11">
        <f>L670/E670*100</f>
        <v>6.06799360342134</v>
      </c>
      <c r="O670" s="12" t="str">
        <f>IF(N670&lt;10,"Low",IF(N670&lt;20,"Med","High"))</f>
        <v>Low</v>
      </c>
      <c r="P670" s="12">
        <f>sales*discount</f>
        <v>650.97299999999996</v>
      </c>
      <c r="Q670" s="12">
        <f>sales-Discount_Values</f>
        <v>1518.9369999999999</v>
      </c>
      <c r="R670" s="12">
        <f>DATEDIF(order_date,delivery_date,"D")</f>
        <v>7</v>
      </c>
      <c r="S670" s="12"/>
    </row>
    <row r="671" spans="1:19" ht="14.25" customHeight="1" x14ac:dyDescent="0.35">
      <c r="A671" s="2" t="s">
        <v>10878</v>
      </c>
      <c r="B671" s="2">
        <v>110845</v>
      </c>
      <c r="C671" s="2" t="s">
        <v>13</v>
      </c>
      <c r="D671" s="2" t="s">
        <v>33</v>
      </c>
      <c r="E671" s="2">
        <v>1781.88</v>
      </c>
      <c r="F671" s="2">
        <v>0.12</v>
      </c>
      <c r="G671" s="2">
        <v>5</v>
      </c>
      <c r="H671" s="3">
        <v>45131</v>
      </c>
      <c r="I671" s="3">
        <v>45133</v>
      </c>
      <c r="J671" s="2" t="s">
        <v>15</v>
      </c>
      <c r="K671" s="2" t="s">
        <v>22</v>
      </c>
      <c r="L671" s="2">
        <v>108.13</v>
      </c>
      <c r="M671" s="2" t="s">
        <v>48</v>
      </c>
      <c r="N671" s="11">
        <f>L671/E671*100</f>
        <v>6.0683098749635214</v>
      </c>
      <c r="O671" s="12" t="str">
        <f>IF(N671&lt;10,"Low",IF(N671&lt;20,"Med","High"))</f>
        <v>Low</v>
      </c>
      <c r="P671" s="12">
        <f>sales*discount</f>
        <v>213.82560000000001</v>
      </c>
      <c r="Q671" s="12">
        <f>sales-Discount_Values</f>
        <v>1568.0544</v>
      </c>
      <c r="R671" s="12">
        <f>DATEDIF(order_date,delivery_date,"D")</f>
        <v>2</v>
      </c>
      <c r="S671" s="12"/>
    </row>
    <row r="672" spans="1:19" ht="14.25" customHeight="1" x14ac:dyDescent="0.35">
      <c r="A672" s="2" t="s">
        <v>3468</v>
      </c>
      <c r="B672" s="2">
        <v>103435</v>
      </c>
      <c r="C672" s="2" t="s">
        <v>13</v>
      </c>
      <c r="D672" s="2" t="s">
        <v>36</v>
      </c>
      <c r="E672" s="2">
        <v>444.39</v>
      </c>
      <c r="F672" s="2">
        <v>0.26</v>
      </c>
      <c r="G672" s="2">
        <v>6</v>
      </c>
      <c r="H672" s="3">
        <v>45376</v>
      </c>
      <c r="I672" s="3">
        <v>45377</v>
      </c>
      <c r="J672" s="2" t="s">
        <v>31</v>
      </c>
      <c r="K672" s="2" t="s">
        <v>16</v>
      </c>
      <c r="L672" s="2">
        <v>26.97</v>
      </c>
      <c r="M672" s="2" t="s">
        <v>39</v>
      </c>
      <c r="N672" s="11">
        <f>L672/E672*100</f>
        <v>6.0689934516978328</v>
      </c>
      <c r="O672" s="12" t="str">
        <f>IF(N672&lt;10,"Low",IF(N672&lt;20,"Med","High"))</f>
        <v>Low</v>
      </c>
      <c r="P672" s="12">
        <f>sales*discount</f>
        <v>115.5414</v>
      </c>
      <c r="Q672" s="12">
        <f>sales-Discount_Values</f>
        <v>328.84859999999998</v>
      </c>
      <c r="R672" s="12">
        <f>DATEDIF(order_date,delivery_date,"D")</f>
        <v>1</v>
      </c>
      <c r="S672" s="12"/>
    </row>
    <row r="673" spans="1:19" ht="14.25" customHeight="1" x14ac:dyDescent="0.35">
      <c r="A673" s="2" t="s">
        <v>4432</v>
      </c>
      <c r="B673" s="2">
        <v>104399</v>
      </c>
      <c r="C673" s="2" t="s">
        <v>13</v>
      </c>
      <c r="D673" s="2" t="s">
        <v>20</v>
      </c>
      <c r="E673" s="2">
        <v>2294.71</v>
      </c>
      <c r="F673" s="2">
        <v>0.26</v>
      </c>
      <c r="G673" s="2">
        <v>7</v>
      </c>
      <c r="H673" s="3">
        <v>45164</v>
      </c>
      <c r="I673" s="3">
        <v>45170</v>
      </c>
      <c r="J673" s="2" t="s">
        <v>31</v>
      </c>
      <c r="K673" s="2" t="s">
        <v>22</v>
      </c>
      <c r="L673" s="2">
        <v>139.31</v>
      </c>
      <c r="M673" s="2" t="s">
        <v>34</v>
      </c>
      <c r="N673" s="11">
        <f>L673/E673*100</f>
        <v>6.0709196369040095</v>
      </c>
      <c r="O673" s="12" t="str">
        <f>IF(N673&lt;10,"Low",IF(N673&lt;20,"Med","High"))</f>
        <v>Low</v>
      </c>
      <c r="P673" s="12">
        <f>sales*discount</f>
        <v>596.62459999999999</v>
      </c>
      <c r="Q673" s="12">
        <f>sales-Discount_Values</f>
        <v>1698.0853999999999</v>
      </c>
      <c r="R673" s="12">
        <f>DATEDIF(order_date,delivery_date,"D")</f>
        <v>6</v>
      </c>
      <c r="S673" s="12"/>
    </row>
    <row r="674" spans="1:19" ht="14.25" customHeight="1" x14ac:dyDescent="0.35">
      <c r="A674" s="2" t="s">
        <v>4301</v>
      </c>
      <c r="B674" s="2">
        <v>104268</v>
      </c>
      <c r="C674" s="2" t="s">
        <v>25</v>
      </c>
      <c r="D674" s="2" t="s">
        <v>26</v>
      </c>
      <c r="E674" s="2">
        <v>2841.26</v>
      </c>
      <c r="F674" s="2">
        <v>0.28000000000000003</v>
      </c>
      <c r="G674" s="2">
        <v>8</v>
      </c>
      <c r="H674" s="3">
        <v>45646</v>
      </c>
      <c r="I674" s="3">
        <v>45648</v>
      </c>
      <c r="J674" s="2" t="s">
        <v>15</v>
      </c>
      <c r="K674" s="2" t="s">
        <v>22</v>
      </c>
      <c r="L674" s="2">
        <v>172.5</v>
      </c>
      <c r="M674" s="2" t="s">
        <v>23</v>
      </c>
      <c r="N674" s="11">
        <f>L674/E674*100</f>
        <v>6.071250079190218</v>
      </c>
      <c r="O674" s="12" t="str">
        <f>IF(N674&lt;10,"Low",IF(N674&lt;20,"Med","High"))</f>
        <v>Low</v>
      </c>
      <c r="P674" s="12">
        <f>sales*discount</f>
        <v>795.55280000000016</v>
      </c>
      <c r="Q674" s="12">
        <f>sales-Discount_Values</f>
        <v>2045.7072000000001</v>
      </c>
      <c r="R674" s="12">
        <f>DATEDIF(order_date,delivery_date,"D")</f>
        <v>2</v>
      </c>
      <c r="S674" s="12"/>
    </row>
    <row r="675" spans="1:19" ht="14.25" customHeight="1" x14ac:dyDescent="0.35">
      <c r="A675" s="2" t="s">
        <v>10033</v>
      </c>
      <c r="B675" s="2">
        <v>110000</v>
      </c>
      <c r="C675" s="2" t="s">
        <v>13</v>
      </c>
      <c r="D675" s="2" t="s">
        <v>26</v>
      </c>
      <c r="E675" s="2">
        <v>211.78</v>
      </c>
      <c r="F675" s="2">
        <v>0.19</v>
      </c>
      <c r="G675" s="2">
        <v>3</v>
      </c>
      <c r="H675" s="3">
        <v>45164</v>
      </c>
      <c r="I675" s="3">
        <v>45167</v>
      </c>
      <c r="J675" s="2" t="s">
        <v>15</v>
      </c>
      <c r="K675" s="2" t="s">
        <v>27</v>
      </c>
      <c r="L675" s="2">
        <v>12.86</v>
      </c>
      <c r="M675" s="2" t="s">
        <v>17</v>
      </c>
      <c r="N675" s="11">
        <f>L675/E675*100</f>
        <v>6.072339219945226</v>
      </c>
      <c r="O675" s="12" t="str">
        <f>IF(N675&lt;10,"Low",IF(N675&lt;20,"Med","High"))</f>
        <v>Low</v>
      </c>
      <c r="P675" s="12">
        <f>sales*discount</f>
        <v>40.238199999999999</v>
      </c>
      <c r="Q675" s="12">
        <f>sales-Discount_Values</f>
        <v>171.54179999999999</v>
      </c>
      <c r="R675" s="12">
        <f>DATEDIF(order_date,delivery_date,"D")</f>
        <v>3</v>
      </c>
      <c r="S675" s="12"/>
    </row>
    <row r="676" spans="1:19" ht="14.25" customHeight="1" x14ac:dyDescent="0.35">
      <c r="A676" s="2" t="s">
        <v>3078</v>
      </c>
      <c r="B676" s="2">
        <v>103045</v>
      </c>
      <c r="C676" s="2" t="s">
        <v>13</v>
      </c>
      <c r="D676" s="2" t="s">
        <v>20</v>
      </c>
      <c r="E676" s="2">
        <v>144.26</v>
      </c>
      <c r="F676" s="2">
        <v>0.04</v>
      </c>
      <c r="G676" s="2">
        <v>4</v>
      </c>
      <c r="H676" s="3">
        <v>45560</v>
      </c>
      <c r="I676" s="3">
        <v>45564</v>
      </c>
      <c r="J676" s="2" t="s">
        <v>21</v>
      </c>
      <c r="K676" s="2" t="s">
        <v>22</v>
      </c>
      <c r="L676" s="2">
        <v>8.76</v>
      </c>
      <c r="M676" s="2" t="s">
        <v>28</v>
      </c>
      <c r="N676" s="11">
        <f>L676/E676*100</f>
        <v>6.0723693331484823</v>
      </c>
      <c r="O676" s="12" t="str">
        <f>IF(N676&lt;10,"Low",IF(N676&lt;20,"Med","High"))</f>
        <v>Low</v>
      </c>
      <c r="P676" s="12">
        <f>sales*discount</f>
        <v>5.7703999999999995</v>
      </c>
      <c r="Q676" s="12">
        <f>sales-Discount_Values</f>
        <v>138.4896</v>
      </c>
      <c r="R676" s="12">
        <f>DATEDIF(order_date,delivery_date,"D")</f>
        <v>4</v>
      </c>
      <c r="S676" s="12"/>
    </row>
    <row r="677" spans="1:19" ht="14.25" customHeight="1" x14ac:dyDescent="0.35">
      <c r="A677" s="2" t="s">
        <v>13734</v>
      </c>
      <c r="B677" s="2">
        <v>113701</v>
      </c>
      <c r="C677" s="2" t="s">
        <v>13</v>
      </c>
      <c r="D677" s="2" t="s">
        <v>20</v>
      </c>
      <c r="E677" s="2">
        <v>1059.06</v>
      </c>
      <c r="F677" s="2">
        <v>0.04</v>
      </c>
      <c r="G677" s="2">
        <v>4</v>
      </c>
      <c r="H677" s="3">
        <v>45617</v>
      </c>
      <c r="I677" s="3">
        <v>45623</v>
      </c>
      <c r="J677" s="2" t="s">
        <v>15</v>
      </c>
      <c r="K677" s="2" t="s">
        <v>22</v>
      </c>
      <c r="L677" s="2">
        <v>64.319999999999993</v>
      </c>
      <c r="M677" s="2" t="s">
        <v>34</v>
      </c>
      <c r="N677" s="11">
        <f>L677/E677*100</f>
        <v>6.0733102940343322</v>
      </c>
      <c r="O677" s="12" t="str">
        <f>IF(N677&lt;10,"Low",IF(N677&lt;20,"Med","High"))</f>
        <v>Low</v>
      </c>
      <c r="P677" s="12">
        <f>sales*discount</f>
        <v>42.362400000000001</v>
      </c>
      <c r="Q677" s="12">
        <f>sales-Discount_Values</f>
        <v>1016.6976</v>
      </c>
      <c r="R677" s="12">
        <f>DATEDIF(order_date,delivery_date,"D")</f>
        <v>6</v>
      </c>
      <c r="S677" s="12"/>
    </row>
    <row r="678" spans="1:19" ht="14.25" customHeight="1" x14ac:dyDescent="0.35">
      <c r="A678" s="2" t="s">
        <v>12682</v>
      </c>
      <c r="B678" s="2">
        <v>112649</v>
      </c>
      <c r="C678" s="2" t="s">
        <v>19</v>
      </c>
      <c r="D678" s="2" t="s">
        <v>33</v>
      </c>
      <c r="E678" s="2">
        <v>3120.27</v>
      </c>
      <c r="F678" s="2">
        <v>0.44</v>
      </c>
      <c r="G678" s="2">
        <v>8</v>
      </c>
      <c r="H678" s="3">
        <v>45017</v>
      </c>
      <c r="I678" s="3">
        <v>45019</v>
      </c>
      <c r="J678" s="2" t="s">
        <v>15</v>
      </c>
      <c r="K678" s="2" t="s">
        <v>22</v>
      </c>
      <c r="L678" s="2">
        <v>189.53</v>
      </c>
      <c r="M678" s="2" t="s">
        <v>28</v>
      </c>
      <c r="N678" s="11">
        <f>L678/E678*100</f>
        <v>6.0741538392510908</v>
      </c>
      <c r="O678" s="12" t="str">
        <f>IF(N678&lt;10,"Low",IF(N678&lt;20,"Med","High"))</f>
        <v>Low</v>
      </c>
      <c r="P678" s="12">
        <f>sales*discount</f>
        <v>1372.9187999999999</v>
      </c>
      <c r="Q678" s="12">
        <f>sales-Discount_Values</f>
        <v>1747.3512000000001</v>
      </c>
      <c r="R678" s="12">
        <f>DATEDIF(order_date,delivery_date,"D")</f>
        <v>2</v>
      </c>
      <c r="S678" s="12"/>
    </row>
    <row r="679" spans="1:19" ht="14.25" customHeight="1" x14ac:dyDescent="0.35">
      <c r="A679" s="2" t="s">
        <v>13785</v>
      </c>
      <c r="B679" s="2">
        <v>113752</v>
      </c>
      <c r="C679" s="2" t="s">
        <v>41</v>
      </c>
      <c r="D679" s="2" t="s">
        <v>26</v>
      </c>
      <c r="E679" s="2">
        <v>722.21</v>
      </c>
      <c r="F679" s="2">
        <v>0.04</v>
      </c>
      <c r="G679" s="2">
        <v>8</v>
      </c>
      <c r="H679" s="3">
        <v>45427</v>
      </c>
      <c r="I679" s="3">
        <v>45432</v>
      </c>
      <c r="J679" s="2" t="s">
        <v>15</v>
      </c>
      <c r="K679" s="2" t="s">
        <v>27</v>
      </c>
      <c r="L679" s="2">
        <v>43.87</v>
      </c>
      <c r="M679" s="2" t="s">
        <v>39</v>
      </c>
      <c r="N679" s="11">
        <f>L679/E679*100</f>
        <v>6.0744104900236771</v>
      </c>
      <c r="O679" s="12" t="str">
        <f>IF(N679&lt;10,"Low",IF(N679&lt;20,"Med","High"))</f>
        <v>Low</v>
      </c>
      <c r="P679" s="12">
        <f>sales*discount</f>
        <v>28.888400000000001</v>
      </c>
      <c r="Q679" s="12">
        <f>sales-Discount_Values</f>
        <v>693.32159999999999</v>
      </c>
      <c r="R679" s="12">
        <f>DATEDIF(order_date,delivery_date,"D")</f>
        <v>5</v>
      </c>
      <c r="S679" s="12"/>
    </row>
    <row r="680" spans="1:19" ht="14.25" customHeight="1" x14ac:dyDescent="0.35">
      <c r="A680" s="2" t="s">
        <v>13511</v>
      </c>
      <c r="B680" s="2">
        <v>113478</v>
      </c>
      <c r="C680" s="2" t="s">
        <v>41</v>
      </c>
      <c r="D680" s="2" t="s">
        <v>33</v>
      </c>
      <c r="E680" s="2">
        <v>4120.74</v>
      </c>
      <c r="F680" s="2">
        <v>0.2</v>
      </c>
      <c r="G680" s="2">
        <v>6</v>
      </c>
      <c r="H680" s="3">
        <v>45327</v>
      </c>
      <c r="I680" s="3">
        <v>45333</v>
      </c>
      <c r="J680" s="2" t="s">
        <v>31</v>
      </c>
      <c r="K680" s="2" t="s">
        <v>22</v>
      </c>
      <c r="L680" s="2">
        <v>250.33</v>
      </c>
      <c r="M680" s="2" t="s">
        <v>17</v>
      </c>
      <c r="N680" s="11">
        <f>L680/E680*100</f>
        <v>6.0748797546071831</v>
      </c>
      <c r="O680" s="12" t="str">
        <f>IF(N680&lt;10,"Low",IF(N680&lt;20,"Med","High"))</f>
        <v>Low</v>
      </c>
      <c r="P680" s="12">
        <f>sales*discount</f>
        <v>824.14800000000002</v>
      </c>
      <c r="Q680" s="12">
        <f>sales-Discount_Values</f>
        <v>3296.5919999999996</v>
      </c>
      <c r="R680" s="12">
        <f>DATEDIF(order_date,delivery_date,"D")</f>
        <v>6</v>
      </c>
      <c r="S680" s="12"/>
    </row>
    <row r="681" spans="1:19" ht="14.25" customHeight="1" x14ac:dyDescent="0.35">
      <c r="A681" s="2" t="s">
        <v>12662</v>
      </c>
      <c r="B681" s="2">
        <v>112629</v>
      </c>
      <c r="C681" s="2" t="s">
        <v>25</v>
      </c>
      <c r="D681" s="2" t="s">
        <v>36</v>
      </c>
      <c r="E681" s="2">
        <v>1527.08</v>
      </c>
      <c r="F681" s="2">
        <v>0.39</v>
      </c>
      <c r="G681" s="2">
        <v>1</v>
      </c>
      <c r="H681" s="3">
        <v>44984</v>
      </c>
      <c r="I681" s="3">
        <v>44990</v>
      </c>
      <c r="J681" s="2" t="s">
        <v>15</v>
      </c>
      <c r="K681" s="2" t="s">
        <v>22</v>
      </c>
      <c r="L681" s="2">
        <v>92.82</v>
      </c>
      <c r="M681" s="2" t="s">
        <v>17</v>
      </c>
      <c r="N681" s="11">
        <f>L681/E681*100</f>
        <v>6.0782670194095916</v>
      </c>
      <c r="O681" s="12" t="str">
        <f>IF(N681&lt;10,"Low",IF(N681&lt;20,"Med","High"))</f>
        <v>Low</v>
      </c>
      <c r="P681" s="12">
        <f>sales*discount</f>
        <v>595.56119999999999</v>
      </c>
      <c r="Q681" s="12">
        <f>sales-Discount_Values</f>
        <v>931.51879999999994</v>
      </c>
      <c r="R681" s="12">
        <f>DATEDIF(order_date,delivery_date,"D")</f>
        <v>6</v>
      </c>
      <c r="S681" s="12"/>
    </row>
    <row r="682" spans="1:19" ht="14.25" customHeight="1" x14ac:dyDescent="0.35">
      <c r="A682" s="2" t="s">
        <v>4003</v>
      </c>
      <c r="B682" s="2">
        <v>103970</v>
      </c>
      <c r="C682" s="2" t="s">
        <v>19</v>
      </c>
      <c r="D682" s="2" t="s">
        <v>36</v>
      </c>
      <c r="E682" s="2">
        <v>2894.74</v>
      </c>
      <c r="F682" s="2">
        <v>0.05</v>
      </c>
      <c r="G682" s="2">
        <v>1</v>
      </c>
      <c r="H682" s="3">
        <v>45062</v>
      </c>
      <c r="I682" s="3">
        <v>45069</v>
      </c>
      <c r="J682" s="2" t="s">
        <v>15</v>
      </c>
      <c r="K682" s="2" t="s">
        <v>16</v>
      </c>
      <c r="L682" s="2">
        <v>175.98</v>
      </c>
      <c r="M682" s="2" t="s">
        <v>34</v>
      </c>
      <c r="N682" s="11">
        <f>L682/E682*100</f>
        <v>6.079302458942772</v>
      </c>
      <c r="O682" s="12" t="str">
        <f>IF(N682&lt;10,"Low",IF(N682&lt;20,"Med","High"))</f>
        <v>Low</v>
      </c>
      <c r="P682" s="12">
        <f>sales*discount</f>
        <v>144.73699999999999</v>
      </c>
      <c r="Q682" s="12">
        <f>sales-Discount_Values</f>
        <v>2750.0029999999997</v>
      </c>
      <c r="R682" s="12">
        <f>DATEDIF(order_date,delivery_date,"D")</f>
        <v>7</v>
      </c>
      <c r="S682" s="12"/>
    </row>
    <row r="683" spans="1:19" ht="14.25" customHeight="1" x14ac:dyDescent="0.35">
      <c r="A683" s="2" t="s">
        <v>11125</v>
      </c>
      <c r="B683" s="2">
        <v>111092</v>
      </c>
      <c r="C683" s="2" t="s">
        <v>41</v>
      </c>
      <c r="D683" s="2" t="s">
        <v>20</v>
      </c>
      <c r="E683" s="2">
        <v>4085.63</v>
      </c>
      <c r="F683" s="2">
        <v>0.06</v>
      </c>
      <c r="G683" s="2">
        <v>2</v>
      </c>
      <c r="H683" s="3">
        <v>45618</v>
      </c>
      <c r="I683" s="3">
        <v>45619</v>
      </c>
      <c r="J683" s="2" t="s">
        <v>21</v>
      </c>
      <c r="K683" s="2" t="s">
        <v>22</v>
      </c>
      <c r="L683" s="2">
        <v>248.41</v>
      </c>
      <c r="M683" s="2" t="s">
        <v>39</v>
      </c>
      <c r="N683" s="11">
        <f>L683/E683*100</f>
        <v>6.0800904634046642</v>
      </c>
      <c r="O683" s="12" t="str">
        <f>IF(N683&lt;10,"Low",IF(N683&lt;20,"Med","High"))</f>
        <v>Low</v>
      </c>
      <c r="P683" s="12">
        <f>sales*discount</f>
        <v>245.1378</v>
      </c>
      <c r="Q683" s="12">
        <f>sales-Discount_Values</f>
        <v>3840.4922000000001</v>
      </c>
      <c r="R683" s="12">
        <f>DATEDIF(order_date,delivery_date,"D")</f>
        <v>1</v>
      </c>
      <c r="S683" s="12"/>
    </row>
    <row r="684" spans="1:19" ht="14.25" customHeight="1" x14ac:dyDescent="0.35">
      <c r="A684" s="2" t="s">
        <v>3384</v>
      </c>
      <c r="B684" s="2">
        <v>103351</v>
      </c>
      <c r="C684" s="2" t="s">
        <v>41</v>
      </c>
      <c r="D684" s="2" t="s">
        <v>26</v>
      </c>
      <c r="E684" s="2">
        <v>644.84</v>
      </c>
      <c r="F684" s="2">
        <v>0.33</v>
      </c>
      <c r="G684" s="2">
        <v>7</v>
      </c>
      <c r="H684" s="3">
        <v>45111</v>
      </c>
      <c r="I684" s="3">
        <v>45114</v>
      </c>
      <c r="J684" s="2" t="s">
        <v>31</v>
      </c>
      <c r="K684" s="2" t="s">
        <v>22</v>
      </c>
      <c r="L684" s="2">
        <v>39.21</v>
      </c>
      <c r="M684" s="2" t="s">
        <v>23</v>
      </c>
      <c r="N684" s="11">
        <f>L684/E684*100</f>
        <v>6.0805781279076978</v>
      </c>
      <c r="O684" s="12" t="str">
        <f>IF(N684&lt;10,"Low",IF(N684&lt;20,"Med","High"))</f>
        <v>Low</v>
      </c>
      <c r="P684" s="12">
        <f>sales*discount</f>
        <v>212.79720000000003</v>
      </c>
      <c r="Q684" s="12">
        <f>sales-Discount_Values</f>
        <v>432.0428</v>
      </c>
      <c r="R684" s="12">
        <f>DATEDIF(order_date,delivery_date,"D")</f>
        <v>3</v>
      </c>
      <c r="S684" s="12"/>
    </row>
    <row r="685" spans="1:19" ht="14.25" customHeight="1" x14ac:dyDescent="0.35">
      <c r="A685" s="2" t="s">
        <v>11616</v>
      </c>
      <c r="B685" s="2">
        <v>111583</v>
      </c>
      <c r="C685" s="2" t="s">
        <v>25</v>
      </c>
      <c r="D685" s="2" t="s">
        <v>20</v>
      </c>
      <c r="E685" s="2">
        <v>1078.5999999999999</v>
      </c>
      <c r="F685" s="2">
        <v>0.5</v>
      </c>
      <c r="G685" s="2">
        <v>5</v>
      </c>
      <c r="H685" s="3">
        <v>45344</v>
      </c>
      <c r="I685" s="3">
        <v>45347</v>
      </c>
      <c r="J685" s="2" t="s">
        <v>31</v>
      </c>
      <c r="K685" s="2" t="s">
        <v>16</v>
      </c>
      <c r="L685" s="2">
        <v>65.59</v>
      </c>
      <c r="M685" s="2" t="s">
        <v>39</v>
      </c>
      <c r="N685" s="11">
        <f>L685/E685*100</f>
        <v>6.0810309660671251</v>
      </c>
      <c r="O685" s="12" t="str">
        <f>IF(N685&lt;10,"Low",IF(N685&lt;20,"Med","High"))</f>
        <v>Low</v>
      </c>
      <c r="P685" s="12">
        <f>sales*discount</f>
        <v>539.29999999999995</v>
      </c>
      <c r="Q685" s="12">
        <f>sales-Discount_Values</f>
        <v>539.29999999999995</v>
      </c>
      <c r="R685" s="12">
        <f>DATEDIF(order_date,delivery_date,"D")</f>
        <v>3</v>
      </c>
      <c r="S685" s="12"/>
    </row>
    <row r="686" spans="1:19" ht="14.25" customHeight="1" x14ac:dyDescent="0.35">
      <c r="A686" s="2" t="s">
        <v>6742</v>
      </c>
      <c r="B686" s="2">
        <v>106709</v>
      </c>
      <c r="C686" s="2" t="s">
        <v>19</v>
      </c>
      <c r="D686" s="2" t="s">
        <v>26</v>
      </c>
      <c r="E686" s="2">
        <v>2267.92</v>
      </c>
      <c r="F686" s="2">
        <v>0.04</v>
      </c>
      <c r="G686" s="2">
        <v>3</v>
      </c>
      <c r="H686" s="3">
        <v>44990</v>
      </c>
      <c r="I686" s="3">
        <v>44997</v>
      </c>
      <c r="J686" s="2" t="s">
        <v>15</v>
      </c>
      <c r="K686" s="2" t="s">
        <v>27</v>
      </c>
      <c r="L686" s="2">
        <v>137.94</v>
      </c>
      <c r="M686" s="2" t="s">
        <v>17</v>
      </c>
      <c r="N686" s="11">
        <f>L686/E686*100</f>
        <v>6.0822251225792794</v>
      </c>
      <c r="O686" s="12" t="str">
        <f>IF(N686&lt;10,"Low",IF(N686&lt;20,"Med","High"))</f>
        <v>Low</v>
      </c>
      <c r="P686" s="12">
        <f>sales*discount</f>
        <v>90.716800000000006</v>
      </c>
      <c r="Q686" s="12">
        <f>sales-Discount_Values</f>
        <v>2177.2031999999999</v>
      </c>
      <c r="R686" s="12">
        <f>DATEDIF(order_date,delivery_date,"D")</f>
        <v>7</v>
      </c>
      <c r="S686" s="12"/>
    </row>
    <row r="687" spans="1:19" ht="14.25" customHeight="1" x14ac:dyDescent="0.35">
      <c r="A687" s="2" t="s">
        <v>13162</v>
      </c>
      <c r="B687" s="2">
        <v>113129</v>
      </c>
      <c r="C687" s="2" t="s">
        <v>19</v>
      </c>
      <c r="D687" s="2" t="s">
        <v>26</v>
      </c>
      <c r="E687" s="2">
        <v>4186.87</v>
      </c>
      <c r="F687" s="2">
        <v>0.01</v>
      </c>
      <c r="G687" s="2">
        <v>4</v>
      </c>
      <c r="H687" s="3">
        <v>45368</v>
      </c>
      <c r="I687" s="3">
        <v>45371</v>
      </c>
      <c r="J687" s="2" t="s">
        <v>31</v>
      </c>
      <c r="K687" s="2" t="s">
        <v>16</v>
      </c>
      <c r="L687" s="2">
        <v>254.66</v>
      </c>
      <c r="M687" s="2" t="s">
        <v>34</v>
      </c>
      <c r="N687" s="11">
        <f>L687/E687*100</f>
        <v>6.0823479114469761</v>
      </c>
      <c r="O687" s="12" t="str">
        <f>IF(N687&lt;10,"Low",IF(N687&lt;20,"Med","High"))</f>
        <v>Low</v>
      </c>
      <c r="P687" s="12">
        <f>sales*discount</f>
        <v>41.868699999999997</v>
      </c>
      <c r="Q687" s="12">
        <f>sales-Discount_Values</f>
        <v>4145.0012999999999</v>
      </c>
      <c r="R687" s="12">
        <f>DATEDIF(order_date,delivery_date,"D")</f>
        <v>3</v>
      </c>
      <c r="S687" s="12"/>
    </row>
    <row r="688" spans="1:19" ht="14.25" customHeight="1" x14ac:dyDescent="0.35">
      <c r="A688" s="2" t="s">
        <v>11228</v>
      </c>
      <c r="B688" s="2">
        <v>111195</v>
      </c>
      <c r="C688" s="2" t="s">
        <v>25</v>
      </c>
      <c r="D688" s="2" t="s">
        <v>33</v>
      </c>
      <c r="E688" s="2">
        <v>1994.84</v>
      </c>
      <c r="F688" s="2">
        <v>0.21</v>
      </c>
      <c r="G688" s="2">
        <v>8</v>
      </c>
      <c r="H688" s="3">
        <v>44974</v>
      </c>
      <c r="I688" s="3">
        <v>44978</v>
      </c>
      <c r="J688" s="2" t="s">
        <v>21</v>
      </c>
      <c r="K688" s="2" t="s">
        <v>27</v>
      </c>
      <c r="L688" s="2">
        <v>121.36</v>
      </c>
      <c r="M688" s="2" t="s">
        <v>48</v>
      </c>
      <c r="N688" s="11">
        <f>L688/E688*100</f>
        <v>6.0836959355136253</v>
      </c>
      <c r="O688" s="12" t="str">
        <f>IF(N688&lt;10,"Low",IF(N688&lt;20,"Med","High"))</f>
        <v>Low</v>
      </c>
      <c r="P688" s="12">
        <f>sales*discount</f>
        <v>418.91639999999995</v>
      </c>
      <c r="Q688" s="12">
        <f>sales-Discount_Values</f>
        <v>1575.9236000000001</v>
      </c>
      <c r="R688" s="12">
        <f>DATEDIF(order_date,delivery_date,"D")</f>
        <v>4</v>
      </c>
      <c r="S688" s="12"/>
    </row>
    <row r="689" spans="1:19" ht="14.25" customHeight="1" x14ac:dyDescent="0.35">
      <c r="A689" s="2" t="s">
        <v>10992</v>
      </c>
      <c r="B689" s="2">
        <v>110959</v>
      </c>
      <c r="C689" s="2" t="s">
        <v>13</v>
      </c>
      <c r="D689" s="2" t="s">
        <v>14</v>
      </c>
      <c r="E689" s="2">
        <v>904.44</v>
      </c>
      <c r="F689" s="2">
        <v>0.14000000000000001</v>
      </c>
      <c r="G689" s="2">
        <v>9</v>
      </c>
      <c r="H689" s="3">
        <v>45188</v>
      </c>
      <c r="I689" s="3">
        <v>45189</v>
      </c>
      <c r="J689" s="2" t="s">
        <v>31</v>
      </c>
      <c r="K689" s="2" t="s">
        <v>16</v>
      </c>
      <c r="L689" s="2">
        <v>55.04</v>
      </c>
      <c r="M689" s="2" t="s">
        <v>28</v>
      </c>
      <c r="N689" s="11">
        <f>L689/E689*100</f>
        <v>6.0855335898456504</v>
      </c>
      <c r="O689" s="12" t="str">
        <f>IF(N689&lt;10,"Low",IF(N689&lt;20,"Med","High"))</f>
        <v>Low</v>
      </c>
      <c r="P689" s="12">
        <f>sales*discount</f>
        <v>126.62160000000002</v>
      </c>
      <c r="Q689" s="12">
        <f>sales-Discount_Values</f>
        <v>777.8184</v>
      </c>
      <c r="R689" s="12">
        <f>DATEDIF(order_date,delivery_date,"D")</f>
        <v>1</v>
      </c>
      <c r="S689" s="12"/>
    </row>
    <row r="690" spans="1:19" ht="14.25" customHeight="1" x14ac:dyDescent="0.35">
      <c r="A690" s="2" t="s">
        <v>6042</v>
      </c>
      <c r="B690" s="2">
        <v>106009</v>
      </c>
      <c r="C690" s="2" t="s">
        <v>41</v>
      </c>
      <c r="D690" s="2" t="s">
        <v>36</v>
      </c>
      <c r="E690" s="2">
        <v>412.07</v>
      </c>
      <c r="F690" s="2">
        <v>0.31</v>
      </c>
      <c r="G690" s="2">
        <v>6</v>
      </c>
      <c r="H690" s="3">
        <v>45237</v>
      </c>
      <c r="I690" s="3">
        <v>45244</v>
      </c>
      <c r="J690" s="2" t="s">
        <v>31</v>
      </c>
      <c r="K690" s="2" t="s">
        <v>16</v>
      </c>
      <c r="L690" s="2">
        <v>25.08</v>
      </c>
      <c r="M690" s="2" t="s">
        <v>23</v>
      </c>
      <c r="N690" s="11">
        <f>L690/E690*100</f>
        <v>6.0863445531099085</v>
      </c>
      <c r="O690" s="12" t="str">
        <f>IF(N690&lt;10,"Low",IF(N690&lt;20,"Med","High"))</f>
        <v>Low</v>
      </c>
      <c r="P690" s="12">
        <f>sales*discount</f>
        <v>127.74169999999999</v>
      </c>
      <c r="Q690" s="12">
        <f>sales-Discount_Values</f>
        <v>284.32830000000001</v>
      </c>
      <c r="R690" s="12">
        <f>DATEDIF(order_date,delivery_date,"D")</f>
        <v>7</v>
      </c>
      <c r="S690" s="12"/>
    </row>
    <row r="691" spans="1:19" ht="14.25" customHeight="1" x14ac:dyDescent="0.35">
      <c r="A691" s="2" t="s">
        <v>7696</v>
      </c>
      <c r="B691" s="2">
        <v>107663</v>
      </c>
      <c r="C691" s="2" t="s">
        <v>13</v>
      </c>
      <c r="D691" s="2" t="s">
        <v>26</v>
      </c>
      <c r="E691" s="2">
        <v>1247.32</v>
      </c>
      <c r="F691" s="2">
        <v>0.32</v>
      </c>
      <c r="G691" s="2">
        <v>5</v>
      </c>
      <c r="H691" s="3">
        <v>45326</v>
      </c>
      <c r="I691" s="3">
        <v>45330</v>
      </c>
      <c r="J691" s="2" t="s">
        <v>21</v>
      </c>
      <c r="K691" s="2" t="s">
        <v>27</v>
      </c>
      <c r="L691" s="2">
        <v>75.92</v>
      </c>
      <c r="M691" s="2" t="s">
        <v>39</v>
      </c>
      <c r="N691" s="11">
        <f>L691/E691*100</f>
        <v>6.0866497771221502</v>
      </c>
      <c r="O691" s="12" t="str">
        <f>IF(N691&lt;10,"Low",IF(N691&lt;20,"Med","High"))</f>
        <v>Low</v>
      </c>
      <c r="P691" s="12">
        <f>sales*discount</f>
        <v>399.14240000000001</v>
      </c>
      <c r="Q691" s="12">
        <f>sales-Discount_Values</f>
        <v>848.17759999999998</v>
      </c>
      <c r="R691" s="12">
        <f>DATEDIF(order_date,delivery_date,"D")</f>
        <v>4</v>
      </c>
      <c r="S691" s="12"/>
    </row>
    <row r="692" spans="1:19" ht="14.25" customHeight="1" x14ac:dyDescent="0.35">
      <c r="A692" s="2" t="s">
        <v>4074</v>
      </c>
      <c r="B692" s="2">
        <v>104041</v>
      </c>
      <c r="C692" s="2" t="s">
        <v>19</v>
      </c>
      <c r="D692" s="2" t="s">
        <v>20</v>
      </c>
      <c r="E692" s="2">
        <v>2949.43</v>
      </c>
      <c r="F692" s="2">
        <v>0.1</v>
      </c>
      <c r="G692" s="2">
        <v>4</v>
      </c>
      <c r="H692" s="3">
        <v>45494</v>
      </c>
      <c r="I692" s="3">
        <v>45499</v>
      </c>
      <c r="J692" s="2" t="s">
        <v>31</v>
      </c>
      <c r="K692" s="2" t="s">
        <v>16</v>
      </c>
      <c r="L692" s="2">
        <v>179.54</v>
      </c>
      <c r="M692" s="2" t="s">
        <v>23</v>
      </c>
      <c r="N692" s="11">
        <f>L692/E692*100</f>
        <v>6.087277880810869</v>
      </c>
      <c r="O692" s="12" t="str">
        <f>IF(N692&lt;10,"Low",IF(N692&lt;20,"Med","High"))</f>
        <v>Low</v>
      </c>
      <c r="P692" s="12">
        <f>sales*discount</f>
        <v>294.94299999999998</v>
      </c>
      <c r="Q692" s="12">
        <f>sales-Discount_Values</f>
        <v>2654.4870000000001</v>
      </c>
      <c r="R692" s="12">
        <f>DATEDIF(order_date,delivery_date,"D")</f>
        <v>5</v>
      </c>
      <c r="S692" s="12"/>
    </row>
    <row r="693" spans="1:19" ht="14.25" customHeight="1" x14ac:dyDescent="0.35">
      <c r="A693" s="2" t="s">
        <v>5605</v>
      </c>
      <c r="B693" s="2">
        <v>105572</v>
      </c>
      <c r="C693" s="2" t="s">
        <v>41</v>
      </c>
      <c r="D693" s="2" t="s">
        <v>36</v>
      </c>
      <c r="E693" s="2">
        <v>4741.7299999999996</v>
      </c>
      <c r="F693" s="2">
        <v>0.35</v>
      </c>
      <c r="G693" s="2">
        <v>7</v>
      </c>
      <c r="H693" s="3">
        <v>45544</v>
      </c>
      <c r="I693" s="3">
        <v>45549</v>
      </c>
      <c r="J693" s="2" t="s">
        <v>31</v>
      </c>
      <c r="K693" s="2" t="s">
        <v>16</v>
      </c>
      <c r="L693" s="2">
        <v>288.88</v>
      </c>
      <c r="M693" s="2" t="s">
        <v>39</v>
      </c>
      <c r="N693" s="11">
        <f>L693/E693*100</f>
        <v>6.0922912101701279</v>
      </c>
      <c r="O693" s="12" t="str">
        <f>IF(N693&lt;10,"Low",IF(N693&lt;20,"Med","High"))</f>
        <v>Low</v>
      </c>
      <c r="P693" s="12">
        <f>sales*discount</f>
        <v>1659.6054999999997</v>
      </c>
      <c r="Q693" s="12">
        <f>sales-Discount_Values</f>
        <v>3082.1244999999999</v>
      </c>
      <c r="R693" s="12">
        <f>DATEDIF(order_date,delivery_date,"D")</f>
        <v>5</v>
      </c>
      <c r="S693" s="12"/>
    </row>
    <row r="694" spans="1:19" ht="14.25" customHeight="1" x14ac:dyDescent="0.35">
      <c r="A694" s="2" t="s">
        <v>12859</v>
      </c>
      <c r="B694" s="2">
        <v>112826</v>
      </c>
      <c r="C694" s="2" t="s">
        <v>25</v>
      </c>
      <c r="D694" s="2" t="s">
        <v>26</v>
      </c>
      <c r="E694" s="2">
        <v>1051.7</v>
      </c>
      <c r="F694" s="2">
        <v>0.18</v>
      </c>
      <c r="G694" s="2">
        <v>4</v>
      </c>
      <c r="H694" s="3">
        <v>45547</v>
      </c>
      <c r="I694" s="3">
        <v>45554</v>
      </c>
      <c r="J694" s="2" t="s">
        <v>21</v>
      </c>
      <c r="K694" s="2" t="s">
        <v>27</v>
      </c>
      <c r="L694" s="2">
        <v>64.08</v>
      </c>
      <c r="M694" s="2" t="s">
        <v>17</v>
      </c>
      <c r="N694" s="11">
        <f>L694/E694*100</f>
        <v>6.0929922981838924</v>
      </c>
      <c r="O694" s="12" t="str">
        <f>IF(N694&lt;10,"Low",IF(N694&lt;20,"Med","High"))</f>
        <v>Low</v>
      </c>
      <c r="P694" s="12">
        <f>sales*discount</f>
        <v>189.30600000000001</v>
      </c>
      <c r="Q694" s="12">
        <f>sales-Discount_Values</f>
        <v>862.39400000000001</v>
      </c>
      <c r="R694" s="12">
        <f>DATEDIF(order_date,delivery_date,"D")</f>
        <v>7</v>
      </c>
      <c r="S694" s="12"/>
    </row>
    <row r="695" spans="1:19" ht="14.25" customHeight="1" x14ac:dyDescent="0.35">
      <c r="A695" s="2" t="s">
        <v>11232</v>
      </c>
      <c r="B695" s="2">
        <v>111199</v>
      </c>
      <c r="C695" s="2" t="s">
        <v>13</v>
      </c>
      <c r="D695" s="2" t="s">
        <v>14</v>
      </c>
      <c r="E695" s="2">
        <v>1493.51</v>
      </c>
      <c r="F695" s="2">
        <v>0.09</v>
      </c>
      <c r="G695" s="2">
        <v>2</v>
      </c>
      <c r="H695" s="3">
        <v>45402</v>
      </c>
      <c r="I695" s="3">
        <v>45403</v>
      </c>
      <c r="J695" s="2" t="s">
        <v>21</v>
      </c>
      <c r="K695" s="2" t="s">
        <v>16</v>
      </c>
      <c r="L695" s="2">
        <v>91.02</v>
      </c>
      <c r="M695" s="2" t="s">
        <v>34</v>
      </c>
      <c r="N695" s="11">
        <f>L695/E695*100</f>
        <v>6.0943683001787736</v>
      </c>
      <c r="O695" s="12" t="str">
        <f>IF(N695&lt;10,"Low",IF(N695&lt;20,"Med","High"))</f>
        <v>Low</v>
      </c>
      <c r="P695" s="12">
        <f>sales*discount</f>
        <v>134.41589999999999</v>
      </c>
      <c r="Q695" s="12">
        <f>sales-Discount_Values</f>
        <v>1359.0941</v>
      </c>
      <c r="R695" s="12">
        <f>DATEDIF(order_date,delivery_date,"D")</f>
        <v>1</v>
      </c>
      <c r="S695" s="12"/>
    </row>
    <row r="696" spans="1:19" ht="14.25" customHeight="1" x14ac:dyDescent="0.35">
      <c r="A696" s="2" t="s">
        <v>5108</v>
      </c>
      <c r="B696" s="2">
        <v>105075</v>
      </c>
      <c r="C696" s="2" t="s">
        <v>25</v>
      </c>
      <c r="D696" s="2" t="s">
        <v>26</v>
      </c>
      <c r="E696" s="2">
        <v>637.96</v>
      </c>
      <c r="F696" s="2">
        <v>0.01</v>
      </c>
      <c r="G696" s="2">
        <v>9</v>
      </c>
      <c r="H696" s="3">
        <v>45117</v>
      </c>
      <c r="I696" s="3">
        <v>45120</v>
      </c>
      <c r="J696" s="2" t="s">
        <v>31</v>
      </c>
      <c r="K696" s="2" t="s">
        <v>16</v>
      </c>
      <c r="L696" s="2">
        <v>38.880000000000003</v>
      </c>
      <c r="M696" s="2" t="s">
        <v>23</v>
      </c>
      <c r="N696" s="11">
        <f>L696/E696*100</f>
        <v>6.0944259828202396</v>
      </c>
      <c r="O696" s="12" t="str">
        <f>IF(N696&lt;10,"Low",IF(N696&lt;20,"Med","High"))</f>
        <v>Low</v>
      </c>
      <c r="P696" s="12">
        <f>sales*discount</f>
        <v>6.3796000000000008</v>
      </c>
      <c r="Q696" s="12">
        <f>sales-Discount_Values</f>
        <v>631.58040000000005</v>
      </c>
      <c r="R696" s="12">
        <f>DATEDIF(order_date,delivery_date,"D")</f>
        <v>3</v>
      </c>
      <c r="S696" s="12"/>
    </row>
    <row r="697" spans="1:19" ht="14.25" customHeight="1" x14ac:dyDescent="0.35">
      <c r="A697" s="2" t="s">
        <v>12105</v>
      </c>
      <c r="B697" s="2">
        <v>112072</v>
      </c>
      <c r="C697" s="2" t="s">
        <v>25</v>
      </c>
      <c r="D697" s="2" t="s">
        <v>20</v>
      </c>
      <c r="E697" s="2">
        <v>1554.21</v>
      </c>
      <c r="F697" s="2">
        <v>0.33</v>
      </c>
      <c r="G697" s="2">
        <v>7</v>
      </c>
      <c r="H697" s="3">
        <v>45266</v>
      </c>
      <c r="I697" s="3">
        <v>45271</v>
      </c>
      <c r="J697" s="2" t="s">
        <v>15</v>
      </c>
      <c r="K697" s="2" t="s">
        <v>16</v>
      </c>
      <c r="L697" s="2">
        <v>94.73</v>
      </c>
      <c r="M697" s="2" t="s">
        <v>39</v>
      </c>
      <c r="N697" s="11">
        <f>L697/E697*100</f>
        <v>6.0950579394032989</v>
      </c>
      <c r="O697" s="12" t="str">
        <f>IF(N697&lt;10,"Low",IF(N697&lt;20,"Med","High"))</f>
        <v>Low</v>
      </c>
      <c r="P697" s="12">
        <f>sales*discount</f>
        <v>512.88930000000005</v>
      </c>
      <c r="Q697" s="12">
        <f>sales-Discount_Values</f>
        <v>1041.3207</v>
      </c>
      <c r="R697" s="12">
        <f>DATEDIF(order_date,delivery_date,"D")</f>
        <v>5</v>
      </c>
      <c r="S697" s="12"/>
    </row>
    <row r="698" spans="1:19" ht="14.25" customHeight="1" x14ac:dyDescent="0.35">
      <c r="A698" s="2" t="s">
        <v>11931</v>
      </c>
      <c r="B698" s="2">
        <v>111898</v>
      </c>
      <c r="C698" s="2" t="s">
        <v>13</v>
      </c>
      <c r="D698" s="2" t="s">
        <v>26</v>
      </c>
      <c r="E698" s="2">
        <v>4431.66</v>
      </c>
      <c r="F698" s="2">
        <v>0.38</v>
      </c>
      <c r="G698" s="2">
        <v>9</v>
      </c>
      <c r="H698" s="3">
        <v>44930</v>
      </c>
      <c r="I698" s="3">
        <v>44935</v>
      </c>
      <c r="J698" s="2" t="s">
        <v>21</v>
      </c>
      <c r="K698" s="2" t="s">
        <v>16</v>
      </c>
      <c r="L698" s="2">
        <v>270.18</v>
      </c>
      <c r="M698" s="2" t="s">
        <v>34</v>
      </c>
      <c r="N698" s="11">
        <f>L698/E698*100</f>
        <v>6.0965868320223127</v>
      </c>
      <c r="O698" s="12" t="str">
        <f>IF(N698&lt;10,"Low",IF(N698&lt;20,"Med","High"))</f>
        <v>Low</v>
      </c>
      <c r="P698" s="12">
        <f>sales*discount</f>
        <v>1684.0308</v>
      </c>
      <c r="Q698" s="12">
        <f>sales-Discount_Values</f>
        <v>2747.6291999999999</v>
      </c>
      <c r="R698" s="12">
        <f>DATEDIF(order_date,delivery_date,"D")</f>
        <v>5</v>
      </c>
      <c r="S698" s="12"/>
    </row>
    <row r="699" spans="1:19" ht="14.25" customHeight="1" x14ac:dyDescent="0.35">
      <c r="A699" s="2" t="s">
        <v>5722</v>
      </c>
      <c r="B699" s="2">
        <v>105689</v>
      </c>
      <c r="C699" s="2" t="s">
        <v>41</v>
      </c>
      <c r="D699" s="2" t="s">
        <v>26</v>
      </c>
      <c r="E699" s="2">
        <v>1262.6500000000001</v>
      </c>
      <c r="F699" s="2">
        <v>0.03</v>
      </c>
      <c r="G699" s="2">
        <v>9</v>
      </c>
      <c r="H699" s="3">
        <v>45317</v>
      </c>
      <c r="I699" s="3">
        <v>45323</v>
      </c>
      <c r="J699" s="2" t="s">
        <v>31</v>
      </c>
      <c r="K699" s="2" t="s">
        <v>22</v>
      </c>
      <c r="L699" s="2">
        <v>76.98</v>
      </c>
      <c r="M699" s="2" t="s">
        <v>48</v>
      </c>
      <c r="N699" s="11">
        <f>L699/E699*100</f>
        <v>6.0967013820140181</v>
      </c>
      <c r="O699" s="12" t="str">
        <f>IF(N699&lt;10,"Low",IF(N699&lt;20,"Med","High"))</f>
        <v>Low</v>
      </c>
      <c r="P699" s="12">
        <f>sales*discount</f>
        <v>37.8795</v>
      </c>
      <c r="Q699" s="12">
        <f>sales-Discount_Values</f>
        <v>1224.7705000000001</v>
      </c>
      <c r="R699" s="12">
        <f>DATEDIF(order_date,delivery_date,"D")</f>
        <v>6</v>
      </c>
      <c r="S699" s="12"/>
    </row>
    <row r="700" spans="1:19" ht="14.25" customHeight="1" x14ac:dyDescent="0.35">
      <c r="A700" s="2" t="s">
        <v>8902</v>
      </c>
      <c r="B700" s="2">
        <v>108869</v>
      </c>
      <c r="C700" s="2" t="s">
        <v>25</v>
      </c>
      <c r="D700" s="2" t="s">
        <v>14</v>
      </c>
      <c r="E700" s="2">
        <v>3750.18</v>
      </c>
      <c r="F700" s="2">
        <v>0.31</v>
      </c>
      <c r="G700" s="2">
        <v>3</v>
      </c>
      <c r="H700" s="3">
        <v>44982</v>
      </c>
      <c r="I700" s="3">
        <v>44986</v>
      </c>
      <c r="J700" s="2" t="s">
        <v>21</v>
      </c>
      <c r="K700" s="2" t="s">
        <v>22</v>
      </c>
      <c r="L700" s="2">
        <v>228.69</v>
      </c>
      <c r="M700" s="2" t="s">
        <v>17</v>
      </c>
      <c r="N700" s="11">
        <f>L700/E700*100</f>
        <v>6.0981072908500398</v>
      </c>
      <c r="O700" s="12" t="str">
        <f>IF(N700&lt;10,"Low",IF(N700&lt;20,"Med","High"))</f>
        <v>Low</v>
      </c>
      <c r="P700" s="12">
        <f>sales*discount</f>
        <v>1162.5557999999999</v>
      </c>
      <c r="Q700" s="12">
        <f>sales-Discount_Values</f>
        <v>2587.6242000000002</v>
      </c>
      <c r="R700" s="12">
        <f>DATEDIF(order_date,delivery_date,"D")</f>
        <v>4</v>
      </c>
      <c r="S700" s="12"/>
    </row>
    <row r="701" spans="1:19" ht="14.25" customHeight="1" x14ac:dyDescent="0.35">
      <c r="A701" s="2" t="s">
        <v>5443</v>
      </c>
      <c r="B701" s="2">
        <v>105410</v>
      </c>
      <c r="C701" s="2" t="s">
        <v>41</v>
      </c>
      <c r="D701" s="2" t="s">
        <v>14</v>
      </c>
      <c r="E701" s="2">
        <v>4647.1099999999997</v>
      </c>
      <c r="F701" s="2">
        <v>0.47</v>
      </c>
      <c r="G701" s="2">
        <v>4</v>
      </c>
      <c r="H701" s="3">
        <v>45385</v>
      </c>
      <c r="I701" s="3">
        <v>45391</v>
      </c>
      <c r="J701" s="2" t="s">
        <v>31</v>
      </c>
      <c r="K701" s="2" t="s">
        <v>27</v>
      </c>
      <c r="L701" s="2">
        <v>283.39</v>
      </c>
      <c r="M701" s="2" t="s">
        <v>23</v>
      </c>
      <c r="N701" s="11">
        <f>L701/E701*100</f>
        <v>6.0981986654071028</v>
      </c>
      <c r="O701" s="12" t="str">
        <f>IF(N701&lt;10,"Low",IF(N701&lt;20,"Med","High"))</f>
        <v>Low</v>
      </c>
      <c r="P701" s="12">
        <f>sales*discount</f>
        <v>2184.1416999999997</v>
      </c>
      <c r="Q701" s="12">
        <f>sales-Discount_Values</f>
        <v>2462.9683</v>
      </c>
      <c r="R701" s="12">
        <f>DATEDIF(order_date,delivery_date,"D")</f>
        <v>6</v>
      </c>
      <c r="S701" s="12"/>
    </row>
    <row r="702" spans="1:19" ht="14.25" customHeight="1" x14ac:dyDescent="0.35">
      <c r="A702" s="2" t="s">
        <v>307</v>
      </c>
      <c r="B702" s="2">
        <v>100274</v>
      </c>
      <c r="C702" s="2" t="s">
        <v>25</v>
      </c>
      <c r="D702" s="2" t="s">
        <v>33</v>
      </c>
      <c r="E702" s="2">
        <v>2291.09</v>
      </c>
      <c r="F702" s="2">
        <v>0.08</v>
      </c>
      <c r="G702" s="2">
        <v>4</v>
      </c>
      <c r="H702" s="3">
        <v>45516</v>
      </c>
      <c r="I702" s="3">
        <v>45521</v>
      </c>
      <c r="J702" s="2" t="s">
        <v>21</v>
      </c>
      <c r="K702" s="2" t="s">
        <v>16</v>
      </c>
      <c r="L702" s="2">
        <v>139.74</v>
      </c>
      <c r="M702" s="2" t="s">
        <v>39</v>
      </c>
      <c r="N702" s="11">
        <f>L702/E702*100</f>
        <v>6.0992802552496848</v>
      </c>
      <c r="O702" s="12" t="str">
        <f>IF(N702&lt;10,"Low",IF(N702&lt;20,"Med","High"))</f>
        <v>Low</v>
      </c>
      <c r="P702" s="12">
        <f>sales*discount</f>
        <v>183.28720000000001</v>
      </c>
      <c r="Q702" s="12">
        <f>sales-Discount_Values</f>
        <v>2107.8027999999999</v>
      </c>
      <c r="R702" s="12">
        <f>DATEDIF(order_date,delivery_date,"D")</f>
        <v>5</v>
      </c>
      <c r="S702" s="12"/>
    </row>
    <row r="703" spans="1:19" ht="14.25" customHeight="1" x14ac:dyDescent="0.35">
      <c r="A703" s="2" t="s">
        <v>10450</v>
      </c>
      <c r="B703" s="2">
        <v>110417</v>
      </c>
      <c r="C703" s="2" t="s">
        <v>25</v>
      </c>
      <c r="D703" s="2" t="s">
        <v>33</v>
      </c>
      <c r="E703" s="2">
        <v>2468.15</v>
      </c>
      <c r="F703" s="2">
        <v>0.47</v>
      </c>
      <c r="G703" s="2">
        <v>2</v>
      </c>
      <c r="H703" s="3">
        <v>44978</v>
      </c>
      <c r="I703" s="3">
        <v>44980</v>
      </c>
      <c r="J703" s="2" t="s">
        <v>21</v>
      </c>
      <c r="K703" s="2" t="s">
        <v>16</v>
      </c>
      <c r="L703" s="2">
        <v>150.54</v>
      </c>
      <c r="M703" s="2" t="s">
        <v>39</v>
      </c>
      <c r="N703" s="11">
        <f>L703/E703*100</f>
        <v>6.0993051475801714</v>
      </c>
      <c r="O703" s="12" t="str">
        <f>IF(N703&lt;10,"Low",IF(N703&lt;20,"Med","High"))</f>
        <v>Low</v>
      </c>
      <c r="P703" s="12">
        <f>sales*discount</f>
        <v>1160.0305000000001</v>
      </c>
      <c r="Q703" s="12">
        <f>sales-Discount_Values</f>
        <v>1308.1195</v>
      </c>
      <c r="R703" s="12">
        <f>DATEDIF(order_date,delivery_date,"D")</f>
        <v>2</v>
      </c>
      <c r="S703" s="12"/>
    </row>
    <row r="704" spans="1:19" ht="14.25" customHeight="1" x14ac:dyDescent="0.35">
      <c r="A704" s="2" t="s">
        <v>5898</v>
      </c>
      <c r="B704" s="2">
        <v>105865</v>
      </c>
      <c r="C704" s="2" t="s">
        <v>13</v>
      </c>
      <c r="D704" s="2" t="s">
        <v>14</v>
      </c>
      <c r="E704" s="2">
        <v>1513.19</v>
      </c>
      <c r="F704" s="2">
        <v>0.34</v>
      </c>
      <c r="G704" s="2">
        <v>6</v>
      </c>
      <c r="H704" s="3">
        <v>45261</v>
      </c>
      <c r="I704" s="3">
        <v>45268</v>
      </c>
      <c r="J704" s="2" t="s">
        <v>15</v>
      </c>
      <c r="K704" s="2" t="s">
        <v>27</v>
      </c>
      <c r="L704" s="2">
        <v>92.33</v>
      </c>
      <c r="M704" s="2" t="s">
        <v>17</v>
      </c>
      <c r="N704" s="11">
        <f>L704/E704*100</f>
        <v>6.1016792339362542</v>
      </c>
      <c r="O704" s="12" t="str">
        <f>IF(N704&lt;10,"Low",IF(N704&lt;20,"Med","High"))</f>
        <v>Low</v>
      </c>
      <c r="P704" s="12">
        <f>sales*discount</f>
        <v>514.4846</v>
      </c>
      <c r="Q704" s="12">
        <f>sales-Discount_Values</f>
        <v>998.70540000000005</v>
      </c>
      <c r="R704" s="12">
        <f>DATEDIF(order_date,delivery_date,"D")</f>
        <v>7</v>
      </c>
      <c r="S704" s="12"/>
    </row>
    <row r="705" spans="1:19" ht="14.25" customHeight="1" x14ac:dyDescent="0.35">
      <c r="A705" s="2" t="s">
        <v>14305</v>
      </c>
      <c r="B705" s="2">
        <v>114272</v>
      </c>
      <c r="C705" s="2" t="s">
        <v>25</v>
      </c>
      <c r="D705" s="2" t="s">
        <v>33</v>
      </c>
      <c r="E705" s="2">
        <v>449.54</v>
      </c>
      <c r="F705" s="2">
        <v>0.34</v>
      </c>
      <c r="G705" s="2">
        <v>8</v>
      </c>
      <c r="H705" s="3">
        <v>45079</v>
      </c>
      <c r="I705" s="3">
        <v>45083</v>
      </c>
      <c r="J705" s="2" t="s">
        <v>15</v>
      </c>
      <c r="K705" s="2" t="s">
        <v>27</v>
      </c>
      <c r="L705" s="2">
        <v>27.44</v>
      </c>
      <c r="M705" s="2" t="s">
        <v>17</v>
      </c>
      <c r="N705" s="11">
        <f>L705/E705*100</f>
        <v>6.1040174400498293</v>
      </c>
      <c r="O705" s="12" t="str">
        <f>IF(N705&lt;10,"Low",IF(N705&lt;20,"Med","High"))</f>
        <v>Low</v>
      </c>
      <c r="P705" s="12">
        <f>sales*discount</f>
        <v>152.84360000000001</v>
      </c>
      <c r="Q705" s="12">
        <f>sales-Discount_Values</f>
        <v>296.69640000000004</v>
      </c>
      <c r="R705" s="12">
        <f>DATEDIF(order_date,delivery_date,"D")</f>
        <v>4</v>
      </c>
      <c r="S705" s="12"/>
    </row>
    <row r="706" spans="1:19" ht="14.25" customHeight="1" x14ac:dyDescent="0.35">
      <c r="A706" s="2" t="s">
        <v>2379</v>
      </c>
      <c r="B706" s="2">
        <v>102346</v>
      </c>
      <c r="C706" s="2" t="s">
        <v>13</v>
      </c>
      <c r="D706" s="2" t="s">
        <v>20</v>
      </c>
      <c r="E706" s="2">
        <v>274.60000000000002</v>
      </c>
      <c r="F706" s="2">
        <v>0.47</v>
      </c>
      <c r="G706" s="2">
        <v>2</v>
      </c>
      <c r="H706" s="3">
        <v>45180</v>
      </c>
      <c r="I706" s="3">
        <v>45184</v>
      </c>
      <c r="J706" s="2" t="s">
        <v>21</v>
      </c>
      <c r="K706" s="2" t="s">
        <v>16</v>
      </c>
      <c r="L706" s="2">
        <v>16.78</v>
      </c>
      <c r="M706" s="2" t="s">
        <v>34</v>
      </c>
      <c r="N706" s="11">
        <f>L706/E706*100</f>
        <v>6.1107064821558632</v>
      </c>
      <c r="O706" s="12" t="str">
        <f>IF(N706&lt;10,"Low",IF(N706&lt;20,"Med","High"))</f>
        <v>Low</v>
      </c>
      <c r="P706" s="12">
        <f>sales*discount</f>
        <v>129.06200000000001</v>
      </c>
      <c r="Q706" s="12">
        <f>sales-Discount_Values</f>
        <v>145.53800000000001</v>
      </c>
      <c r="R706" s="12">
        <f>DATEDIF(order_date,delivery_date,"D")</f>
        <v>4</v>
      </c>
      <c r="S706" s="12"/>
    </row>
    <row r="707" spans="1:19" ht="14.25" customHeight="1" x14ac:dyDescent="0.35">
      <c r="A707" s="2" t="s">
        <v>6306</v>
      </c>
      <c r="B707" s="2">
        <v>106273</v>
      </c>
      <c r="C707" s="2" t="s">
        <v>13</v>
      </c>
      <c r="D707" s="2" t="s">
        <v>14</v>
      </c>
      <c r="E707" s="2">
        <v>1520.64</v>
      </c>
      <c r="F707" s="2">
        <v>0.08</v>
      </c>
      <c r="G707" s="2">
        <v>4</v>
      </c>
      <c r="H707" s="3">
        <v>45307</v>
      </c>
      <c r="I707" s="3">
        <v>45314</v>
      </c>
      <c r="J707" s="2" t="s">
        <v>21</v>
      </c>
      <c r="K707" s="2" t="s">
        <v>27</v>
      </c>
      <c r="L707" s="2">
        <v>92.97</v>
      </c>
      <c r="M707" s="2" t="s">
        <v>28</v>
      </c>
      <c r="N707" s="11">
        <f>L707/E707*100</f>
        <v>6.1138731060606055</v>
      </c>
      <c r="O707" s="12" t="str">
        <f>IF(N707&lt;10,"Low",IF(N707&lt;20,"Med","High"))</f>
        <v>Low</v>
      </c>
      <c r="P707" s="12">
        <f>sales*discount</f>
        <v>121.65120000000002</v>
      </c>
      <c r="Q707" s="12">
        <f>sales-Discount_Values</f>
        <v>1398.9888000000001</v>
      </c>
      <c r="R707" s="12">
        <f>DATEDIF(order_date,delivery_date,"D")</f>
        <v>7</v>
      </c>
      <c r="S707" s="12"/>
    </row>
    <row r="708" spans="1:19" ht="14.25" customHeight="1" x14ac:dyDescent="0.35">
      <c r="A708" s="2" t="s">
        <v>12422</v>
      </c>
      <c r="B708" s="2">
        <v>112389</v>
      </c>
      <c r="C708" s="2" t="s">
        <v>41</v>
      </c>
      <c r="D708" s="2" t="s">
        <v>33</v>
      </c>
      <c r="E708" s="2">
        <v>3752.09</v>
      </c>
      <c r="F708" s="2">
        <v>0.21</v>
      </c>
      <c r="G708" s="2">
        <v>3</v>
      </c>
      <c r="H708" s="3">
        <v>45012</v>
      </c>
      <c r="I708" s="3">
        <v>45017</v>
      </c>
      <c r="J708" s="2" t="s">
        <v>21</v>
      </c>
      <c r="K708" s="2" t="s">
        <v>27</v>
      </c>
      <c r="L708" s="2">
        <v>229.42</v>
      </c>
      <c r="M708" s="2" t="s">
        <v>28</v>
      </c>
      <c r="N708" s="11">
        <f>L708/E708*100</f>
        <v>6.114458874920377</v>
      </c>
      <c r="O708" s="12" t="str">
        <f>IF(N708&lt;10,"Low",IF(N708&lt;20,"Med","High"))</f>
        <v>Low</v>
      </c>
      <c r="P708" s="12">
        <f>sales*discount</f>
        <v>787.93889999999999</v>
      </c>
      <c r="Q708" s="12">
        <f>sales-Discount_Values</f>
        <v>2964.1511</v>
      </c>
      <c r="R708" s="12">
        <f>DATEDIF(order_date,delivery_date,"D")</f>
        <v>5</v>
      </c>
      <c r="S708" s="12"/>
    </row>
    <row r="709" spans="1:19" ht="14.25" customHeight="1" x14ac:dyDescent="0.35">
      <c r="A709" s="2" t="s">
        <v>1177</v>
      </c>
      <c r="B709" s="2">
        <v>101144</v>
      </c>
      <c r="C709" s="2" t="s">
        <v>19</v>
      </c>
      <c r="D709" s="2" t="s">
        <v>20</v>
      </c>
      <c r="E709" s="2">
        <v>2576.02</v>
      </c>
      <c r="F709" s="2">
        <v>0.27</v>
      </c>
      <c r="G709" s="2">
        <v>5</v>
      </c>
      <c r="H709" s="3">
        <v>45318</v>
      </c>
      <c r="I709" s="3">
        <v>45320</v>
      </c>
      <c r="J709" s="2" t="s">
        <v>15</v>
      </c>
      <c r="K709" s="2" t="s">
        <v>22</v>
      </c>
      <c r="L709" s="2">
        <v>157.58000000000001</v>
      </c>
      <c r="M709" s="2" t="s">
        <v>17</v>
      </c>
      <c r="N709" s="11">
        <f>L709/E709*100</f>
        <v>6.1171885311449454</v>
      </c>
      <c r="O709" s="12" t="str">
        <f>IF(N709&lt;10,"Low",IF(N709&lt;20,"Med","High"))</f>
        <v>Low</v>
      </c>
      <c r="P709" s="12">
        <f>sales*discount</f>
        <v>695.52539999999999</v>
      </c>
      <c r="Q709" s="12">
        <f>sales-Discount_Values</f>
        <v>1880.4946</v>
      </c>
      <c r="R709" s="12">
        <f>DATEDIF(order_date,delivery_date,"D")</f>
        <v>2</v>
      </c>
      <c r="S709" s="12"/>
    </row>
    <row r="710" spans="1:19" ht="14.25" customHeight="1" x14ac:dyDescent="0.35">
      <c r="A710" s="2" t="s">
        <v>821</v>
      </c>
      <c r="B710" s="2">
        <v>100788</v>
      </c>
      <c r="C710" s="2" t="s">
        <v>19</v>
      </c>
      <c r="D710" s="2" t="s">
        <v>36</v>
      </c>
      <c r="E710" s="2">
        <v>664.3</v>
      </c>
      <c r="F710" s="2">
        <v>0.02</v>
      </c>
      <c r="G710" s="2">
        <v>4</v>
      </c>
      <c r="H710" s="3">
        <v>44934</v>
      </c>
      <c r="I710" s="3">
        <v>44937</v>
      </c>
      <c r="J710" s="2" t="s">
        <v>15</v>
      </c>
      <c r="K710" s="2" t="s">
        <v>27</v>
      </c>
      <c r="L710" s="2">
        <v>40.65</v>
      </c>
      <c r="M710" s="2" t="s">
        <v>34</v>
      </c>
      <c r="N710" s="11">
        <f>L710/E710*100</f>
        <v>6.1192232425109143</v>
      </c>
      <c r="O710" s="12" t="str">
        <f>IF(N710&lt;10,"Low",IF(N710&lt;20,"Med","High"))</f>
        <v>Low</v>
      </c>
      <c r="P710" s="12">
        <f>sales*discount</f>
        <v>13.286</v>
      </c>
      <c r="Q710" s="12">
        <f>sales-Discount_Values</f>
        <v>651.01400000000001</v>
      </c>
      <c r="R710" s="12">
        <f>DATEDIF(order_date,delivery_date,"D")</f>
        <v>3</v>
      </c>
      <c r="S710" s="12"/>
    </row>
    <row r="711" spans="1:19" ht="14.25" customHeight="1" x14ac:dyDescent="0.35">
      <c r="A711" s="2" t="s">
        <v>9916</v>
      </c>
      <c r="B711" s="2">
        <v>109883</v>
      </c>
      <c r="C711" s="2" t="s">
        <v>25</v>
      </c>
      <c r="D711" s="2" t="s">
        <v>33</v>
      </c>
      <c r="E711" s="2">
        <v>2350.0700000000002</v>
      </c>
      <c r="F711" s="2">
        <v>0.1</v>
      </c>
      <c r="G711" s="2">
        <v>1</v>
      </c>
      <c r="H711" s="3">
        <v>45597</v>
      </c>
      <c r="I711" s="3">
        <v>45604</v>
      </c>
      <c r="J711" s="2" t="s">
        <v>31</v>
      </c>
      <c r="K711" s="2" t="s">
        <v>27</v>
      </c>
      <c r="L711" s="2">
        <v>143.88</v>
      </c>
      <c r="M711" s="2" t="s">
        <v>28</v>
      </c>
      <c r="N711" s="11">
        <f>L711/E711*100</f>
        <v>6.1223708229967606</v>
      </c>
      <c r="O711" s="12" t="str">
        <f>IF(N711&lt;10,"Low",IF(N711&lt;20,"Med","High"))</f>
        <v>Low</v>
      </c>
      <c r="P711" s="12">
        <f>sales*discount</f>
        <v>235.00700000000003</v>
      </c>
      <c r="Q711" s="12">
        <f>sales-Discount_Values</f>
        <v>2115.0630000000001</v>
      </c>
      <c r="R711" s="12">
        <f>DATEDIF(order_date,delivery_date,"D")</f>
        <v>7</v>
      </c>
      <c r="S711" s="12"/>
    </row>
    <row r="712" spans="1:19" ht="14.25" customHeight="1" x14ac:dyDescent="0.35">
      <c r="A712" s="2" t="s">
        <v>13620</v>
      </c>
      <c r="B712" s="2">
        <v>113587</v>
      </c>
      <c r="C712" s="2" t="s">
        <v>25</v>
      </c>
      <c r="D712" s="2" t="s">
        <v>33</v>
      </c>
      <c r="E712" s="2">
        <v>4768.3599999999997</v>
      </c>
      <c r="F712" s="2">
        <v>0.13</v>
      </c>
      <c r="G712" s="2">
        <v>9</v>
      </c>
      <c r="H712" s="3">
        <v>45366</v>
      </c>
      <c r="I712" s="3">
        <v>45368</v>
      </c>
      <c r="J712" s="2" t="s">
        <v>21</v>
      </c>
      <c r="K712" s="2" t="s">
        <v>16</v>
      </c>
      <c r="L712" s="2">
        <v>291.95</v>
      </c>
      <c r="M712" s="2" t="s">
        <v>28</v>
      </c>
      <c r="N712" s="11">
        <f>L712/E712*100</f>
        <v>6.1226501354763485</v>
      </c>
      <c r="O712" s="12" t="str">
        <f>IF(N712&lt;10,"Low",IF(N712&lt;20,"Med","High"))</f>
        <v>Low</v>
      </c>
      <c r="P712" s="12">
        <f>sales*discount</f>
        <v>619.88679999999999</v>
      </c>
      <c r="Q712" s="12">
        <f>sales-Discount_Values</f>
        <v>4148.4731999999995</v>
      </c>
      <c r="R712" s="12">
        <f>DATEDIF(order_date,delivery_date,"D")</f>
        <v>2</v>
      </c>
      <c r="S712" s="12"/>
    </row>
    <row r="713" spans="1:19" ht="14.25" customHeight="1" x14ac:dyDescent="0.35">
      <c r="A713" s="2" t="s">
        <v>11824</v>
      </c>
      <c r="B713" s="2">
        <v>111791</v>
      </c>
      <c r="C713" s="2" t="s">
        <v>41</v>
      </c>
      <c r="D713" s="2" t="s">
        <v>20</v>
      </c>
      <c r="E713" s="2">
        <v>1574.65</v>
      </c>
      <c r="F713" s="2">
        <v>0.12</v>
      </c>
      <c r="G713" s="2">
        <v>5</v>
      </c>
      <c r="H713" s="3">
        <v>45342</v>
      </c>
      <c r="I713" s="3">
        <v>45346</v>
      </c>
      <c r="J713" s="2" t="s">
        <v>21</v>
      </c>
      <c r="K713" s="2" t="s">
        <v>16</v>
      </c>
      <c r="L713" s="2">
        <v>96.42</v>
      </c>
      <c r="M713" s="2" t="s">
        <v>23</v>
      </c>
      <c r="N713" s="11">
        <f>L713/E713*100</f>
        <v>6.1232654875686663</v>
      </c>
      <c r="O713" s="12" t="str">
        <f>IF(N713&lt;10,"Low",IF(N713&lt;20,"Med","High"))</f>
        <v>Low</v>
      </c>
      <c r="P713" s="12">
        <f>sales*discount</f>
        <v>188.958</v>
      </c>
      <c r="Q713" s="12">
        <f>sales-Discount_Values</f>
        <v>1385.692</v>
      </c>
      <c r="R713" s="12">
        <f>DATEDIF(order_date,delivery_date,"D")</f>
        <v>4</v>
      </c>
      <c r="S713" s="12"/>
    </row>
    <row r="714" spans="1:19" ht="14.25" customHeight="1" x14ac:dyDescent="0.35">
      <c r="A714" s="2" t="s">
        <v>6916</v>
      </c>
      <c r="B714" s="2">
        <v>106883</v>
      </c>
      <c r="C714" s="2" t="s">
        <v>13</v>
      </c>
      <c r="D714" s="2" t="s">
        <v>20</v>
      </c>
      <c r="E714" s="2">
        <v>1696.41</v>
      </c>
      <c r="F714" s="2">
        <v>0.21</v>
      </c>
      <c r="G714" s="2">
        <v>5</v>
      </c>
      <c r="H714" s="3">
        <v>45403</v>
      </c>
      <c r="I714" s="3">
        <v>45404</v>
      </c>
      <c r="J714" s="2" t="s">
        <v>15</v>
      </c>
      <c r="K714" s="2" t="s">
        <v>27</v>
      </c>
      <c r="L714" s="2">
        <v>103.88</v>
      </c>
      <c r="M714" s="2" t="s">
        <v>28</v>
      </c>
      <c r="N714" s="11">
        <f>L714/E714*100</f>
        <v>6.1235196680047856</v>
      </c>
      <c r="O714" s="12" t="str">
        <f>IF(N714&lt;10,"Low",IF(N714&lt;20,"Med","High"))</f>
        <v>Low</v>
      </c>
      <c r="P714" s="12">
        <f>sales*discount</f>
        <v>356.24610000000001</v>
      </c>
      <c r="Q714" s="12">
        <f>sales-Discount_Values</f>
        <v>1340.1639</v>
      </c>
      <c r="R714" s="12">
        <f>DATEDIF(order_date,delivery_date,"D")</f>
        <v>1</v>
      </c>
      <c r="S714" s="12"/>
    </row>
    <row r="715" spans="1:19" ht="14.25" customHeight="1" x14ac:dyDescent="0.35">
      <c r="A715" s="2" t="s">
        <v>239</v>
      </c>
      <c r="B715" s="2">
        <v>100206</v>
      </c>
      <c r="C715" s="2" t="s">
        <v>19</v>
      </c>
      <c r="D715" s="2" t="s">
        <v>20</v>
      </c>
      <c r="E715" s="2">
        <v>1976.91</v>
      </c>
      <c r="F715" s="2">
        <v>0.31</v>
      </c>
      <c r="G715" s="2">
        <v>5</v>
      </c>
      <c r="H715" s="3">
        <v>45046</v>
      </c>
      <c r="I715" s="3">
        <v>45051</v>
      </c>
      <c r="J715" s="2" t="s">
        <v>21</v>
      </c>
      <c r="K715" s="2" t="s">
        <v>27</v>
      </c>
      <c r="L715" s="2">
        <v>121.08</v>
      </c>
      <c r="M715" s="2" t="s">
        <v>34</v>
      </c>
      <c r="N715" s="11">
        <f>L715/E715*100</f>
        <v>6.1247097743448098</v>
      </c>
      <c r="O715" s="12" t="str">
        <f>IF(N715&lt;10,"Low",IF(N715&lt;20,"Med","High"))</f>
        <v>Low</v>
      </c>
      <c r="P715" s="12">
        <f>sales*discount</f>
        <v>612.84210000000007</v>
      </c>
      <c r="Q715" s="12">
        <f>sales-Discount_Values</f>
        <v>1364.0679</v>
      </c>
      <c r="R715" s="12">
        <f>DATEDIF(order_date,delivery_date,"D")</f>
        <v>5</v>
      </c>
      <c r="S715" s="12"/>
    </row>
    <row r="716" spans="1:19" ht="14.25" customHeight="1" x14ac:dyDescent="0.35">
      <c r="A716" s="2" t="s">
        <v>14641</v>
      </c>
      <c r="B716" s="2">
        <v>114608</v>
      </c>
      <c r="C716" s="2" t="s">
        <v>19</v>
      </c>
      <c r="D716" s="2" t="s">
        <v>14</v>
      </c>
      <c r="E716" s="2">
        <v>4232.17</v>
      </c>
      <c r="F716" s="2">
        <v>0.36</v>
      </c>
      <c r="G716" s="2">
        <v>8</v>
      </c>
      <c r="H716" s="3">
        <v>45525</v>
      </c>
      <c r="I716" s="3">
        <v>45526</v>
      </c>
      <c r="J716" s="2" t="s">
        <v>31</v>
      </c>
      <c r="K716" s="2" t="s">
        <v>22</v>
      </c>
      <c r="L716" s="2">
        <v>259.26</v>
      </c>
      <c r="M716" s="2" t="s">
        <v>39</v>
      </c>
      <c r="N716" s="11">
        <f>L716/E716*100</f>
        <v>6.125935394844725</v>
      </c>
      <c r="O716" s="12" t="str">
        <f>IF(N716&lt;10,"Low",IF(N716&lt;20,"Med","High"))</f>
        <v>Low</v>
      </c>
      <c r="P716" s="12">
        <f>sales*discount</f>
        <v>1523.5812000000001</v>
      </c>
      <c r="Q716" s="12">
        <f>sales-Discount_Values</f>
        <v>2708.5888</v>
      </c>
      <c r="R716" s="12">
        <f>DATEDIF(order_date,delivery_date,"D")</f>
        <v>1</v>
      </c>
      <c r="S716" s="12"/>
    </row>
    <row r="717" spans="1:19" ht="14.25" customHeight="1" x14ac:dyDescent="0.35">
      <c r="A717" s="2" t="s">
        <v>11728</v>
      </c>
      <c r="B717" s="2">
        <v>111695</v>
      </c>
      <c r="C717" s="2" t="s">
        <v>25</v>
      </c>
      <c r="D717" s="2" t="s">
        <v>26</v>
      </c>
      <c r="E717" s="2">
        <v>1350.69</v>
      </c>
      <c r="F717" s="2">
        <v>0.25</v>
      </c>
      <c r="G717" s="2">
        <v>9</v>
      </c>
      <c r="H717" s="3">
        <v>45316</v>
      </c>
      <c r="I717" s="3">
        <v>45320</v>
      </c>
      <c r="J717" s="2" t="s">
        <v>15</v>
      </c>
      <c r="K717" s="2" t="s">
        <v>22</v>
      </c>
      <c r="L717" s="2">
        <v>82.76</v>
      </c>
      <c r="M717" s="2" t="s">
        <v>17</v>
      </c>
      <c r="N717" s="11">
        <f>L717/E717*100</f>
        <v>6.1272386706053945</v>
      </c>
      <c r="O717" s="12" t="str">
        <f>IF(N717&lt;10,"Low",IF(N717&lt;20,"Med","High"))</f>
        <v>Low</v>
      </c>
      <c r="P717" s="12">
        <f>sales*discount</f>
        <v>337.67250000000001</v>
      </c>
      <c r="Q717" s="12">
        <f>sales-Discount_Values</f>
        <v>1013.0175</v>
      </c>
      <c r="R717" s="12">
        <f>DATEDIF(order_date,delivery_date,"D")</f>
        <v>4</v>
      </c>
      <c r="S717" s="12"/>
    </row>
    <row r="718" spans="1:19" ht="14.25" customHeight="1" x14ac:dyDescent="0.35">
      <c r="A718" s="2" t="s">
        <v>9289</v>
      </c>
      <c r="B718" s="2">
        <v>109256</v>
      </c>
      <c r="C718" s="2" t="s">
        <v>19</v>
      </c>
      <c r="D718" s="2" t="s">
        <v>14</v>
      </c>
      <c r="E718" s="2">
        <v>3932.01</v>
      </c>
      <c r="F718" s="2">
        <v>0.49</v>
      </c>
      <c r="G718" s="2">
        <v>9</v>
      </c>
      <c r="H718" s="3">
        <v>45366</v>
      </c>
      <c r="I718" s="3">
        <v>45367</v>
      </c>
      <c r="J718" s="2" t="s">
        <v>31</v>
      </c>
      <c r="K718" s="2" t="s">
        <v>27</v>
      </c>
      <c r="L718" s="2">
        <v>241.1</v>
      </c>
      <c r="M718" s="2" t="s">
        <v>34</v>
      </c>
      <c r="N718" s="11">
        <f>L718/E718*100</f>
        <v>6.1317239783215198</v>
      </c>
      <c r="O718" s="12" t="str">
        <f>IF(N718&lt;10,"Low",IF(N718&lt;20,"Med","High"))</f>
        <v>Low</v>
      </c>
      <c r="P718" s="12">
        <f>sales*discount</f>
        <v>1926.6849</v>
      </c>
      <c r="Q718" s="12">
        <f>sales-Discount_Values</f>
        <v>2005.3251000000002</v>
      </c>
      <c r="R718" s="12">
        <f>DATEDIF(order_date,delivery_date,"D")</f>
        <v>1</v>
      </c>
      <c r="S718" s="12"/>
    </row>
    <row r="719" spans="1:19" ht="14.25" customHeight="1" x14ac:dyDescent="0.35">
      <c r="A719" s="2" t="s">
        <v>14491</v>
      </c>
      <c r="B719" s="2">
        <v>114458</v>
      </c>
      <c r="C719" s="2" t="s">
        <v>41</v>
      </c>
      <c r="D719" s="2" t="s">
        <v>20</v>
      </c>
      <c r="E719" s="2">
        <v>4670.6000000000004</v>
      </c>
      <c r="F719" s="2">
        <v>0.25</v>
      </c>
      <c r="G719" s="2">
        <v>4</v>
      </c>
      <c r="H719" s="3">
        <v>45213</v>
      </c>
      <c r="I719" s="3">
        <v>45219</v>
      </c>
      <c r="J719" s="2" t="s">
        <v>31</v>
      </c>
      <c r="K719" s="2" t="s">
        <v>22</v>
      </c>
      <c r="L719" s="2">
        <v>286.49</v>
      </c>
      <c r="M719" s="2" t="s">
        <v>23</v>
      </c>
      <c r="N719" s="11">
        <f>L719/E719*100</f>
        <v>6.1339014259409925</v>
      </c>
      <c r="O719" s="12" t="str">
        <f>IF(N719&lt;10,"Low",IF(N719&lt;20,"Med","High"))</f>
        <v>Low</v>
      </c>
      <c r="P719" s="12">
        <f>sales*discount</f>
        <v>1167.6500000000001</v>
      </c>
      <c r="Q719" s="12">
        <f>sales-Discount_Values</f>
        <v>3502.9500000000003</v>
      </c>
      <c r="R719" s="12">
        <f>DATEDIF(order_date,delivery_date,"D")</f>
        <v>6</v>
      </c>
      <c r="S719" s="12"/>
    </row>
    <row r="720" spans="1:19" ht="14.25" customHeight="1" x14ac:dyDescent="0.35">
      <c r="A720" s="2" t="s">
        <v>2491</v>
      </c>
      <c r="B720" s="2">
        <v>102458</v>
      </c>
      <c r="C720" s="2" t="s">
        <v>25</v>
      </c>
      <c r="D720" s="2" t="s">
        <v>20</v>
      </c>
      <c r="E720" s="2">
        <v>3310.82</v>
      </c>
      <c r="F720" s="2">
        <v>0.17</v>
      </c>
      <c r="G720" s="2">
        <v>2</v>
      </c>
      <c r="H720" s="3">
        <v>45601</v>
      </c>
      <c r="I720" s="3">
        <v>45605</v>
      </c>
      <c r="J720" s="2" t="s">
        <v>31</v>
      </c>
      <c r="K720" s="2" t="s">
        <v>27</v>
      </c>
      <c r="L720" s="2">
        <v>203.18</v>
      </c>
      <c r="M720" s="2" t="s">
        <v>23</v>
      </c>
      <c r="N720" s="11">
        <f>L720/E720*100</f>
        <v>6.1368482732374456</v>
      </c>
      <c r="O720" s="12" t="str">
        <f>IF(N720&lt;10,"Low",IF(N720&lt;20,"Med","High"))</f>
        <v>Low</v>
      </c>
      <c r="P720" s="12">
        <f>sales*discount</f>
        <v>562.83940000000007</v>
      </c>
      <c r="Q720" s="12">
        <f>sales-Discount_Values</f>
        <v>2747.9805999999999</v>
      </c>
      <c r="R720" s="12">
        <f>DATEDIF(order_date,delivery_date,"D")</f>
        <v>4</v>
      </c>
      <c r="S720" s="12"/>
    </row>
    <row r="721" spans="1:19" ht="14.25" customHeight="1" x14ac:dyDescent="0.35">
      <c r="A721" s="2" t="s">
        <v>8037</v>
      </c>
      <c r="B721" s="2">
        <v>108004</v>
      </c>
      <c r="C721" s="2" t="s">
        <v>13</v>
      </c>
      <c r="D721" s="2" t="s">
        <v>20</v>
      </c>
      <c r="E721" s="2">
        <v>1899.49</v>
      </c>
      <c r="F721" s="2">
        <v>0.17</v>
      </c>
      <c r="G721" s="2">
        <v>2</v>
      </c>
      <c r="H721" s="3">
        <v>45003</v>
      </c>
      <c r="I721" s="3">
        <v>45004</v>
      </c>
      <c r="J721" s="2" t="s">
        <v>15</v>
      </c>
      <c r="K721" s="2" t="s">
        <v>16</v>
      </c>
      <c r="L721" s="2">
        <v>116.58</v>
      </c>
      <c r="M721" s="2" t="s">
        <v>17</v>
      </c>
      <c r="N721" s="11">
        <f>L721/E721*100</f>
        <v>6.137436890954941</v>
      </c>
      <c r="O721" s="12" t="str">
        <f>IF(N721&lt;10,"Low",IF(N721&lt;20,"Med","High"))</f>
        <v>Low</v>
      </c>
      <c r="P721" s="12">
        <f>sales*discount</f>
        <v>322.91330000000005</v>
      </c>
      <c r="Q721" s="12">
        <f>sales-Discount_Values</f>
        <v>1576.5767000000001</v>
      </c>
      <c r="R721" s="12">
        <f>DATEDIF(order_date,delivery_date,"D")</f>
        <v>1</v>
      </c>
      <c r="S721" s="12"/>
    </row>
    <row r="722" spans="1:19" ht="14.25" customHeight="1" x14ac:dyDescent="0.35">
      <c r="A722" s="2" t="s">
        <v>3071</v>
      </c>
      <c r="B722" s="2">
        <v>103038</v>
      </c>
      <c r="C722" s="2" t="s">
        <v>13</v>
      </c>
      <c r="D722" s="2" t="s">
        <v>33</v>
      </c>
      <c r="E722" s="2">
        <v>750.18</v>
      </c>
      <c r="F722" s="2">
        <v>0.45</v>
      </c>
      <c r="G722" s="2">
        <v>9</v>
      </c>
      <c r="H722" s="3">
        <v>45138</v>
      </c>
      <c r="I722" s="3">
        <v>45142</v>
      </c>
      <c r="J722" s="2" t="s">
        <v>21</v>
      </c>
      <c r="K722" s="2" t="s">
        <v>22</v>
      </c>
      <c r="L722" s="2">
        <v>46.05</v>
      </c>
      <c r="M722" s="2" t="s">
        <v>39</v>
      </c>
      <c r="N722" s="11">
        <f>L722/E722*100</f>
        <v>6.138526753579141</v>
      </c>
      <c r="O722" s="12" t="str">
        <f>IF(N722&lt;10,"Low",IF(N722&lt;20,"Med","High"))</f>
        <v>Low</v>
      </c>
      <c r="P722" s="12">
        <f>sales*discount</f>
        <v>337.58099999999996</v>
      </c>
      <c r="Q722" s="12">
        <f>sales-Discount_Values</f>
        <v>412.59899999999999</v>
      </c>
      <c r="R722" s="12">
        <f>DATEDIF(order_date,delivery_date,"D")</f>
        <v>4</v>
      </c>
      <c r="S722" s="12"/>
    </row>
    <row r="723" spans="1:19" ht="14.25" customHeight="1" x14ac:dyDescent="0.35">
      <c r="A723" s="2" t="s">
        <v>13105</v>
      </c>
      <c r="B723" s="2">
        <v>113072</v>
      </c>
      <c r="C723" s="2" t="s">
        <v>41</v>
      </c>
      <c r="D723" s="2" t="s">
        <v>14</v>
      </c>
      <c r="E723" s="2">
        <v>2730.37</v>
      </c>
      <c r="F723" s="2">
        <v>0.36</v>
      </c>
      <c r="G723" s="2">
        <v>3</v>
      </c>
      <c r="H723" s="3">
        <v>45117</v>
      </c>
      <c r="I723" s="3">
        <v>45123</v>
      </c>
      <c r="J723" s="2" t="s">
        <v>15</v>
      </c>
      <c r="K723" s="2" t="s">
        <v>22</v>
      </c>
      <c r="L723" s="2">
        <v>167.67</v>
      </c>
      <c r="M723" s="2" t="s">
        <v>17</v>
      </c>
      <c r="N723" s="11">
        <f>L723/E723*100</f>
        <v>6.1409259550903359</v>
      </c>
      <c r="O723" s="12" t="str">
        <f>IF(N723&lt;10,"Low",IF(N723&lt;20,"Med","High"))</f>
        <v>Low</v>
      </c>
      <c r="P723" s="12">
        <f>sales*discount</f>
        <v>982.93319999999994</v>
      </c>
      <c r="Q723" s="12">
        <f>sales-Discount_Values</f>
        <v>1747.4367999999999</v>
      </c>
      <c r="R723" s="12">
        <f>DATEDIF(order_date,delivery_date,"D")</f>
        <v>6</v>
      </c>
      <c r="S723" s="12"/>
    </row>
    <row r="724" spans="1:19" ht="14.25" customHeight="1" x14ac:dyDescent="0.35">
      <c r="A724" s="2" t="s">
        <v>4921</v>
      </c>
      <c r="B724" s="2">
        <v>104888</v>
      </c>
      <c r="C724" s="2" t="s">
        <v>13</v>
      </c>
      <c r="D724" s="2" t="s">
        <v>36</v>
      </c>
      <c r="E724" s="2">
        <v>1478.93</v>
      </c>
      <c r="F724" s="2">
        <v>0.44</v>
      </c>
      <c r="G724" s="2">
        <v>2</v>
      </c>
      <c r="H724" s="3">
        <v>44935</v>
      </c>
      <c r="I724" s="3">
        <v>44939</v>
      </c>
      <c r="J724" s="2" t="s">
        <v>31</v>
      </c>
      <c r="K724" s="2" t="s">
        <v>27</v>
      </c>
      <c r="L724" s="2">
        <v>90.83</v>
      </c>
      <c r="M724" s="2" t="s">
        <v>34</v>
      </c>
      <c r="N724" s="11">
        <f>L724/E724*100</f>
        <v>6.1416023746898096</v>
      </c>
      <c r="O724" s="12" t="str">
        <f>IF(N724&lt;10,"Low",IF(N724&lt;20,"Med","High"))</f>
        <v>Low</v>
      </c>
      <c r="P724" s="12">
        <f>sales*discount</f>
        <v>650.72919999999999</v>
      </c>
      <c r="Q724" s="12">
        <f>sales-Discount_Values</f>
        <v>828.20080000000007</v>
      </c>
      <c r="R724" s="12">
        <f>DATEDIF(order_date,delivery_date,"D")</f>
        <v>4</v>
      </c>
      <c r="S724" s="12"/>
    </row>
    <row r="725" spans="1:19" ht="14.25" customHeight="1" x14ac:dyDescent="0.35">
      <c r="A725" s="2" t="s">
        <v>9199</v>
      </c>
      <c r="B725" s="2">
        <v>109166</v>
      </c>
      <c r="C725" s="2" t="s">
        <v>13</v>
      </c>
      <c r="D725" s="2" t="s">
        <v>36</v>
      </c>
      <c r="E725" s="2">
        <v>1733.15</v>
      </c>
      <c r="F725" s="2">
        <v>0.2</v>
      </c>
      <c r="G725" s="2">
        <v>5</v>
      </c>
      <c r="H725" s="3">
        <v>45354</v>
      </c>
      <c r="I725" s="3">
        <v>45359</v>
      </c>
      <c r="J725" s="2" t="s">
        <v>31</v>
      </c>
      <c r="K725" s="2" t="s">
        <v>22</v>
      </c>
      <c r="L725" s="2">
        <v>106.46</v>
      </c>
      <c r="M725" s="2" t="s">
        <v>17</v>
      </c>
      <c r="N725" s="11">
        <f>L725/E725*100</f>
        <v>6.1425727721201273</v>
      </c>
      <c r="O725" s="12" t="str">
        <f>IF(N725&lt;10,"Low",IF(N725&lt;20,"Med","High"))</f>
        <v>Low</v>
      </c>
      <c r="P725" s="12">
        <f>sales*discount</f>
        <v>346.63000000000005</v>
      </c>
      <c r="Q725" s="12">
        <f>sales-Discount_Values</f>
        <v>1386.52</v>
      </c>
      <c r="R725" s="12">
        <f>DATEDIF(order_date,delivery_date,"D")</f>
        <v>5</v>
      </c>
      <c r="S725" s="12"/>
    </row>
    <row r="726" spans="1:19" ht="14.25" customHeight="1" x14ac:dyDescent="0.35">
      <c r="A726" s="2" t="s">
        <v>2493</v>
      </c>
      <c r="B726" s="2">
        <v>102460</v>
      </c>
      <c r="C726" s="2" t="s">
        <v>19</v>
      </c>
      <c r="D726" s="2" t="s">
        <v>14</v>
      </c>
      <c r="E726" s="2">
        <v>3523.03</v>
      </c>
      <c r="F726" s="2">
        <v>0.25</v>
      </c>
      <c r="G726" s="2">
        <v>2</v>
      </c>
      <c r="H726" s="3">
        <v>45163</v>
      </c>
      <c r="I726" s="3">
        <v>45168</v>
      </c>
      <c r="J726" s="2" t="s">
        <v>31</v>
      </c>
      <c r="K726" s="2" t="s">
        <v>22</v>
      </c>
      <c r="L726" s="2">
        <v>216.45</v>
      </c>
      <c r="M726" s="2" t="s">
        <v>39</v>
      </c>
      <c r="N726" s="11">
        <f>L726/E726*100</f>
        <v>6.1438591212677718</v>
      </c>
      <c r="O726" s="12" t="str">
        <f>IF(N726&lt;10,"Low",IF(N726&lt;20,"Med","High"))</f>
        <v>Low</v>
      </c>
      <c r="P726" s="12">
        <f>sales*discount</f>
        <v>880.75750000000005</v>
      </c>
      <c r="Q726" s="12">
        <f>sales-Discount_Values</f>
        <v>2642.2725</v>
      </c>
      <c r="R726" s="12">
        <f>DATEDIF(order_date,delivery_date,"D")</f>
        <v>5</v>
      </c>
      <c r="S726" s="12"/>
    </row>
    <row r="727" spans="1:19" ht="14.25" customHeight="1" x14ac:dyDescent="0.35">
      <c r="A727" s="2" t="s">
        <v>12421</v>
      </c>
      <c r="B727" s="2">
        <v>112388</v>
      </c>
      <c r="C727" s="2" t="s">
        <v>13</v>
      </c>
      <c r="D727" s="2" t="s">
        <v>36</v>
      </c>
      <c r="E727" s="2">
        <v>661.3</v>
      </c>
      <c r="F727" s="2">
        <v>0.44</v>
      </c>
      <c r="G727" s="2">
        <v>4</v>
      </c>
      <c r="H727" s="3">
        <v>45254</v>
      </c>
      <c r="I727" s="3">
        <v>45258</v>
      </c>
      <c r="J727" s="2" t="s">
        <v>21</v>
      </c>
      <c r="K727" s="2" t="s">
        <v>16</v>
      </c>
      <c r="L727" s="2">
        <v>40.65</v>
      </c>
      <c r="M727" s="2" t="s">
        <v>23</v>
      </c>
      <c r="N727" s="11">
        <f>L727/E727*100</f>
        <v>6.1469832148797821</v>
      </c>
      <c r="O727" s="12" t="str">
        <f>IF(N727&lt;10,"Low",IF(N727&lt;20,"Med","High"))</f>
        <v>Low</v>
      </c>
      <c r="P727" s="12">
        <f>sales*discount</f>
        <v>290.97199999999998</v>
      </c>
      <c r="Q727" s="12">
        <f>sales-Discount_Values</f>
        <v>370.32799999999997</v>
      </c>
      <c r="R727" s="12">
        <f>DATEDIF(order_date,delivery_date,"D")</f>
        <v>4</v>
      </c>
      <c r="S727" s="12"/>
    </row>
    <row r="728" spans="1:19" ht="14.25" customHeight="1" x14ac:dyDescent="0.35">
      <c r="A728" s="2" t="s">
        <v>9532</v>
      </c>
      <c r="B728" s="2">
        <v>109499</v>
      </c>
      <c r="C728" s="2" t="s">
        <v>41</v>
      </c>
      <c r="D728" s="2" t="s">
        <v>36</v>
      </c>
      <c r="E728" s="2">
        <v>2115.4</v>
      </c>
      <c r="F728" s="2">
        <v>0.02</v>
      </c>
      <c r="G728" s="2">
        <v>1</v>
      </c>
      <c r="H728" s="3">
        <v>45041</v>
      </c>
      <c r="I728" s="3">
        <v>45044</v>
      </c>
      <c r="J728" s="2" t="s">
        <v>21</v>
      </c>
      <c r="K728" s="2" t="s">
        <v>27</v>
      </c>
      <c r="L728" s="2">
        <v>130.05000000000001</v>
      </c>
      <c r="M728" s="2" t="s">
        <v>17</v>
      </c>
      <c r="N728" s="11">
        <f>L728/E728*100</f>
        <v>6.1477734707383949</v>
      </c>
      <c r="O728" s="12" t="str">
        <f>IF(N728&lt;10,"Low",IF(N728&lt;20,"Med","High"))</f>
        <v>Low</v>
      </c>
      <c r="P728" s="12">
        <f>sales*discount</f>
        <v>42.308</v>
      </c>
      <c r="Q728" s="12">
        <f>sales-Discount_Values</f>
        <v>2073.0920000000001</v>
      </c>
      <c r="R728" s="12">
        <f>DATEDIF(order_date,delivery_date,"D")</f>
        <v>3</v>
      </c>
      <c r="S728" s="12"/>
    </row>
    <row r="729" spans="1:19" ht="14.25" customHeight="1" x14ac:dyDescent="0.35">
      <c r="A729" s="2" t="s">
        <v>5099</v>
      </c>
      <c r="B729" s="2">
        <v>105066</v>
      </c>
      <c r="C729" s="2" t="s">
        <v>13</v>
      </c>
      <c r="D729" s="2" t="s">
        <v>26</v>
      </c>
      <c r="E729" s="2">
        <v>231.79</v>
      </c>
      <c r="F729" s="2">
        <v>0.47</v>
      </c>
      <c r="G729" s="2">
        <v>1</v>
      </c>
      <c r="H729" s="3">
        <v>45189</v>
      </c>
      <c r="I729" s="3">
        <v>45196</v>
      </c>
      <c r="J729" s="2" t="s">
        <v>31</v>
      </c>
      <c r="K729" s="2" t="s">
        <v>22</v>
      </c>
      <c r="L729" s="2">
        <v>14.25</v>
      </c>
      <c r="M729" s="2" t="s">
        <v>34</v>
      </c>
      <c r="N729" s="11">
        <f>L729/E729*100</f>
        <v>6.147806203891454</v>
      </c>
      <c r="O729" s="12" t="str">
        <f>IF(N729&lt;10,"Low",IF(N729&lt;20,"Med","High"))</f>
        <v>Low</v>
      </c>
      <c r="P729" s="12">
        <f>sales*discount</f>
        <v>108.94129999999998</v>
      </c>
      <c r="Q729" s="12">
        <f>sales-Discount_Values</f>
        <v>122.84870000000001</v>
      </c>
      <c r="R729" s="12">
        <f>DATEDIF(order_date,delivery_date,"D")</f>
        <v>7</v>
      </c>
      <c r="S729" s="12"/>
    </row>
    <row r="730" spans="1:19" ht="14.25" customHeight="1" x14ac:dyDescent="0.35">
      <c r="A730" s="2" t="s">
        <v>8840</v>
      </c>
      <c r="B730" s="2">
        <v>108807</v>
      </c>
      <c r="C730" s="2" t="s">
        <v>13</v>
      </c>
      <c r="D730" s="2" t="s">
        <v>33</v>
      </c>
      <c r="E730" s="2">
        <v>1742.9</v>
      </c>
      <c r="F730" s="2">
        <v>0.39</v>
      </c>
      <c r="G730" s="2">
        <v>1</v>
      </c>
      <c r="H730" s="3">
        <v>45434</v>
      </c>
      <c r="I730" s="3">
        <v>45440</v>
      </c>
      <c r="J730" s="2" t="s">
        <v>15</v>
      </c>
      <c r="K730" s="2" t="s">
        <v>16</v>
      </c>
      <c r="L730" s="2">
        <v>107.22</v>
      </c>
      <c r="M730" s="2" t="s">
        <v>17</v>
      </c>
      <c r="N730" s="11">
        <f>L730/E730*100</f>
        <v>6.1518159389523204</v>
      </c>
      <c r="O730" s="12" t="str">
        <f>IF(N730&lt;10,"Low",IF(N730&lt;20,"Med","High"))</f>
        <v>Low</v>
      </c>
      <c r="P730" s="12">
        <f>sales*discount</f>
        <v>679.73100000000011</v>
      </c>
      <c r="Q730" s="12">
        <f>sales-Discount_Values</f>
        <v>1063.1689999999999</v>
      </c>
      <c r="R730" s="12">
        <f>DATEDIF(order_date,delivery_date,"D")</f>
        <v>6</v>
      </c>
      <c r="S730" s="12"/>
    </row>
    <row r="731" spans="1:19" ht="14.25" customHeight="1" x14ac:dyDescent="0.35">
      <c r="A731" s="2" t="s">
        <v>11542</v>
      </c>
      <c r="B731" s="2">
        <v>111509</v>
      </c>
      <c r="C731" s="2" t="s">
        <v>41</v>
      </c>
      <c r="D731" s="2" t="s">
        <v>26</v>
      </c>
      <c r="E731" s="2">
        <v>4904.34</v>
      </c>
      <c r="F731" s="2">
        <v>0.25</v>
      </c>
      <c r="G731" s="2">
        <v>2</v>
      </c>
      <c r="H731" s="3">
        <v>45651</v>
      </c>
      <c r="I731" s="3">
        <v>45658</v>
      </c>
      <c r="J731" s="2" t="s">
        <v>21</v>
      </c>
      <c r="K731" s="2" t="s">
        <v>16</v>
      </c>
      <c r="L731" s="2">
        <v>301.72000000000003</v>
      </c>
      <c r="M731" s="2" t="s">
        <v>28</v>
      </c>
      <c r="N731" s="11">
        <f>L731/E731*100</f>
        <v>6.152102015765629</v>
      </c>
      <c r="O731" s="12" t="str">
        <f>IF(N731&lt;10,"Low",IF(N731&lt;20,"Med","High"))</f>
        <v>Low</v>
      </c>
      <c r="P731" s="12">
        <f>sales*discount</f>
        <v>1226.085</v>
      </c>
      <c r="Q731" s="12">
        <f>sales-Discount_Values</f>
        <v>3678.2550000000001</v>
      </c>
      <c r="R731" s="12">
        <f>DATEDIF(order_date,delivery_date,"D")</f>
        <v>7</v>
      </c>
      <c r="S731" s="12"/>
    </row>
    <row r="732" spans="1:19" ht="14.25" customHeight="1" x14ac:dyDescent="0.35">
      <c r="A732" s="2" t="s">
        <v>2307</v>
      </c>
      <c r="B732" s="2">
        <v>102274</v>
      </c>
      <c r="C732" s="2" t="s">
        <v>19</v>
      </c>
      <c r="D732" s="2" t="s">
        <v>14</v>
      </c>
      <c r="E732" s="2">
        <v>2031.37</v>
      </c>
      <c r="F732" s="2">
        <v>0.37</v>
      </c>
      <c r="G732" s="2">
        <v>5</v>
      </c>
      <c r="H732" s="3">
        <v>45474</v>
      </c>
      <c r="I732" s="3">
        <v>45479</v>
      </c>
      <c r="J732" s="2" t="s">
        <v>31</v>
      </c>
      <c r="K732" s="2" t="s">
        <v>22</v>
      </c>
      <c r="L732" s="2">
        <v>124.98</v>
      </c>
      <c r="M732" s="2" t="s">
        <v>17</v>
      </c>
      <c r="N732" s="11">
        <f>L732/E732*100</f>
        <v>6.152498067806456</v>
      </c>
      <c r="O732" s="12" t="str">
        <f>IF(N732&lt;10,"Low",IF(N732&lt;20,"Med","High"))</f>
        <v>Low</v>
      </c>
      <c r="P732" s="12">
        <f>sales*discount</f>
        <v>751.6069</v>
      </c>
      <c r="Q732" s="12">
        <f>sales-Discount_Values</f>
        <v>1279.7630999999999</v>
      </c>
      <c r="R732" s="12">
        <f>DATEDIF(order_date,delivery_date,"D")</f>
        <v>5</v>
      </c>
      <c r="S732" s="12"/>
    </row>
    <row r="733" spans="1:19" ht="14.25" customHeight="1" x14ac:dyDescent="0.35">
      <c r="A733" s="2" t="s">
        <v>1667</v>
      </c>
      <c r="B733" s="2">
        <v>101634</v>
      </c>
      <c r="C733" s="2" t="s">
        <v>25</v>
      </c>
      <c r="D733" s="2" t="s">
        <v>26</v>
      </c>
      <c r="E733" s="2">
        <v>1005.4</v>
      </c>
      <c r="F733" s="2">
        <v>0.28999999999999998</v>
      </c>
      <c r="G733" s="2">
        <v>2</v>
      </c>
      <c r="H733" s="3">
        <v>45325</v>
      </c>
      <c r="I733" s="3">
        <v>45326</v>
      </c>
      <c r="J733" s="2" t="s">
        <v>21</v>
      </c>
      <c r="K733" s="2" t="s">
        <v>27</v>
      </c>
      <c r="L733" s="2">
        <v>61.89</v>
      </c>
      <c r="M733" s="2" t="s">
        <v>34</v>
      </c>
      <c r="N733" s="11">
        <f>L733/E733*100</f>
        <v>6.1557589019295804</v>
      </c>
      <c r="O733" s="12" t="str">
        <f>IF(N733&lt;10,"Low",IF(N733&lt;20,"Med","High"))</f>
        <v>Low</v>
      </c>
      <c r="P733" s="12">
        <f>sales*discount</f>
        <v>291.56599999999997</v>
      </c>
      <c r="Q733" s="12">
        <f>sales-Discount_Values</f>
        <v>713.83400000000006</v>
      </c>
      <c r="R733" s="12">
        <f>DATEDIF(order_date,delivery_date,"D")</f>
        <v>1</v>
      </c>
      <c r="S733" s="12"/>
    </row>
    <row r="734" spans="1:19" ht="14.25" customHeight="1" x14ac:dyDescent="0.35">
      <c r="A734" s="2" t="s">
        <v>986</v>
      </c>
      <c r="B734" s="2">
        <v>100953</v>
      </c>
      <c r="C734" s="2" t="s">
        <v>19</v>
      </c>
      <c r="D734" s="2" t="s">
        <v>36</v>
      </c>
      <c r="E734" s="2">
        <v>3665.35</v>
      </c>
      <c r="F734" s="2">
        <v>0.28999999999999998</v>
      </c>
      <c r="G734" s="2">
        <v>6</v>
      </c>
      <c r="H734" s="3">
        <v>45528</v>
      </c>
      <c r="I734" s="3">
        <v>45534</v>
      </c>
      <c r="J734" s="2" t="s">
        <v>21</v>
      </c>
      <c r="K734" s="2" t="s">
        <v>16</v>
      </c>
      <c r="L734" s="2">
        <v>225.69</v>
      </c>
      <c r="M734" s="2" t="s">
        <v>23</v>
      </c>
      <c r="N734" s="11">
        <f>L734/E734*100</f>
        <v>6.1573928819894412</v>
      </c>
      <c r="O734" s="12" t="str">
        <f>IF(N734&lt;10,"Low",IF(N734&lt;20,"Med","High"))</f>
        <v>Low</v>
      </c>
      <c r="P734" s="12">
        <f>sales*discount</f>
        <v>1062.9514999999999</v>
      </c>
      <c r="Q734" s="12">
        <f>sales-Discount_Values</f>
        <v>2602.3985000000002</v>
      </c>
      <c r="R734" s="12">
        <f>DATEDIF(order_date,delivery_date,"D")</f>
        <v>6</v>
      </c>
      <c r="S734" s="12"/>
    </row>
    <row r="735" spans="1:19" ht="14.25" customHeight="1" x14ac:dyDescent="0.35">
      <c r="A735" s="2" t="s">
        <v>2261</v>
      </c>
      <c r="B735" s="2">
        <v>102228</v>
      </c>
      <c r="C735" s="2" t="s">
        <v>25</v>
      </c>
      <c r="D735" s="2" t="s">
        <v>26</v>
      </c>
      <c r="E735" s="2">
        <v>4912.8900000000003</v>
      </c>
      <c r="F735" s="2">
        <v>0.5</v>
      </c>
      <c r="G735" s="2">
        <v>2</v>
      </c>
      <c r="H735" s="3">
        <v>45136</v>
      </c>
      <c r="I735" s="3">
        <v>45137</v>
      </c>
      <c r="J735" s="2" t="s">
        <v>21</v>
      </c>
      <c r="K735" s="2" t="s">
        <v>27</v>
      </c>
      <c r="L735" s="2">
        <v>302.51</v>
      </c>
      <c r="M735" s="2" t="s">
        <v>39</v>
      </c>
      <c r="N735" s="11">
        <f>L735/E735*100</f>
        <v>6.1574755388376285</v>
      </c>
      <c r="O735" s="12" t="str">
        <f>IF(N735&lt;10,"Low",IF(N735&lt;20,"Med","High"))</f>
        <v>Low</v>
      </c>
      <c r="P735" s="12">
        <f>sales*discount</f>
        <v>2456.4450000000002</v>
      </c>
      <c r="Q735" s="12">
        <f>sales-Discount_Values</f>
        <v>2456.4450000000002</v>
      </c>
      <c r="R735" s="12">
        <f>DATEDIF(order_date,delivery_date,"D")</f>
        <v>1</v>
      </c>
      <c r="S735" s="12"/>
    </row>
    <row r="736" spans="1:19" ht="14.25" customHeight="1" x14ac:dyDescent="0.35">
      <c r="A736" s="2" t="s">
        <v>2834</v>
      </c>
      <c r="B736" s="2">
        <v>102801</v>
      </c>
      <c r="C736" s="2" t="s">
        <v>41</v>
      </c>
      <c r="D736" s="2" t="s">
        <v>20</v>
      </c>
      <c r="E736" s="2">
        <v>4135.66</v>
      </c>
      <c r="F736" s="2">
        <v>0.33</v>
      </c>
      <c r="G736" s="2">
        <v>4</v>
      </c>
      <c r="H736" s="3">
        <v>45145</v>
      </c>
      <c r="I736" s="3">
        <v>45151</v>
      </c>
      <c r="J736" s="2" t="s">
        <v>21</v>
      </c>
      <c r="K736" s="2" t="s">
        <v>16</v>
      </c>
      <c r="L736" s="2">
        <v>254.68</v>
      </c>
      <c r="M736" s="2" t="s">
        <v>17</v>
      </c>
      <c r="N736" s="11">
        <f>L736/E736*100</f>
        <v>6.1581464627169549</v>
      </c>
      <c r="O736" s="12" t="str">
        <f>IF(N736&lt;10,"Low",IF(N736&lt;20,"Med","High"))</f>
        <v>Low</v>
      </c>
      <c r="P736" s="12">
        <f>sales*discount</f>
        <v>1364.7678000000001</v>
      </c>
      <c r="Q736" s="12">
        <f>sales-Discount_Values</f>
        <v>2770.8921999999998</v>
      </c>
      <c r="R736" s="12">
        <f>DATEDIF(order_date,delivery_date,"D")</f>
        <v>6</v>
      </c>
      <c r="S736" s="12"/>
    </row>
    <row r="737" spans="1:19" ht="14.25" customHeight="1" x14ac:dyDescent="0.35">
      <c r="A737" s="2" t="s">
        <v>29</v>
      </c>
      <c r="B737" s="2">
        <v>100003</v>
      </c>
      <c r="C737" s="2" t="s">
        <v>13</v>
      </c>
      <c r="D737" s="2" t="s">
        <v>20</v>
      </c>
      <c r="E737" s="2">
        <v>1160.8599999999999</v>
      </c>
      <c r="F737" s="2">
        <v>0.27</v>
      </c>
      <c r="G737" s="2">
        <v>5</v>
      </c>
      <c r="H737" s="3">
        <v>45578</v>
      </c>
      <c r="I737" s="3">
        <v>45584</v>
      </c>
      <c r="J737" s="2" t="s">
        <v>15</v>
      </c>
      <c r="K737" s="2" t="s">
        <v>16</v>
      </c>
      <c r="L737" s="2">
        <v>71.61</v>
      </c>
      <c r="M737" s="2" t="s">
        <v>17</v>
      </c>
      <c r="N737" s="11">
        <f>L737/E737*100</f>
        <v>6.1687025136536713</v>
      </c>
      <c r="O737" s="12" t="str">
        <f>IF(N737&lt;10,"Low",IF(N737&lt;20,"Med","High"))</f>
        <v>Low</v>
      </c>
      <c r="P737" s="12">
        <f>sales*discount</f>
        <v>313.43219999999997</v>
      </c>
      <c r="Q737" s="12">
        <f>sales-Discount_Values</f>
        <v>847.42779999999993</v>
      </c>
      <c r="R737" s="12">
        <f>DATEDIF(order_date,delivery_date,"D")</f>
        <v>6</v>
      </c>
      <c r="S737" s="12"/>
    </row>
    <row r="738" spans="1:19" ht="14.25" customHeight="1" x14ac:dyDescent="0.35">
      <c r="A738" s="2" t="s">
        <v>3945</v>
      </c>
      <c r="B738" s="2">
        <v>103912</v>
      </c>
      <c r="C738" s="2" t="s">
        <v>25</v>
      </c>
      <c r="D738" s="2" t="s">
        <v>20</v>
      </c>
      <c r="E738" s="2">
        <v>3317.85</v>
      </c>
      <c r="F738" s="2">
        <v>0.41</v>
      </c>
      <c r="G738" s="2">
        <v>1</v>
      </c>
      <c r="H738" s="3">
        <v>45319</v>
      </c>
      <c r="I738" s="3">
        <v>45321</v>
      </c>
      <c r="J738" s="2" t="s">
        <v>15</v>
      </c>
      <c r="K738" s="2" t="s">
        <v>16</v>
      </c>
      <c r="L738" s="2">
        <v>204.87</v>
      </c>
      <c r="M738" s="2" t="s">
        <v>23</v>
      </c>
      <c r="N738" s="11">
        <f>L738/E738*100</f>
        <v>6.1747818617478192</v>
      </c>
      <c r="O738" s="12" t="str">
        <f>IF(N738&lt;10,"Low",IF(N738&lt;20,"Med","High"))</f>
        <v>Low</v>
      </c>
      <c r="P738" s="12">
        <f>sales*discount</f>
        <v>1360.3184999999999</v>
      </c>
      <c r="Q738" s="12">
        <f>sales-Discount_Values</f>
        <v>1957.5315000000001</v>
      </c>
      <c r="R738" s="12">
        <f>DATEDIF(order_date,delivery_date,"D")</f>
        <v>2</v>
      </c>
      <c r="S738" s="12"/>
    </row>
    <row r="739" spans="1:19" ht="14.25" customHeight="1" x14ac:dyDescent="0.35">
      <c r="A739" s="2" t="s">
        <v>15354</v>
      </c>
      <c r="B739" s="2">
        <v>115321</v>
      </c>
      <c r="C739" s="2" t="s">
        <v>13</v>
      </c>
      <c r="D739" s="2" t="s">
        <v>20</v>
      </c>
      <c r="E739" s="2">
        <v>1539.96</v>
      </c>
      <c r="F739" s="2">
        <v>0.36</v>
      </c>
      <c r="G739" s="2">
        <v>3</v>
      </c>
      <c r="H739" s="3">
        <v>45484</v>
      </c>
      <c r="I739" s="3">
        <v>45489</v>
      </c>
      <c r="J739" s="2" t="s">
        <v>21</v>
      </c>
      <c r="K739" s="2" t="s">
        <v>16</v>
      </c>
      <c r="L739" s="2">
        <v>95.11</v>
      </c>
      <c r="M739" s="2" t="s">
        <v>28</v>
      </c>
      <c r="N739" s="11">
        <f>L739/E739*100</f>
        <v>6.1761344450505202</v>
      </c>
      <c r="O739" s="12" t="str">
        <f>IF(N739&lt;10,"Low",IF(N739&lt;20,"Med","High"))</f>
        <v>Low</v>
      </c>
      <c r="P739" s="12">
        <f>sales*discount</f>
        <v>554.38559999999995</v>
      </c>
      <c r="Q739" s="12">
        <f>sales-Discount_Values</f>
        <v>985.57440000000008</v>
      </c>
      <c r="R739" s="12">
        <f>DATEDIF(order_date,delivery_date,"D")</f>
        <v>5</v>
      </c>
      <c r="S739" s="12"/>
    </row>
    <row r="740" spans="1:19" ht="14.25" customHeight="1" x14ac:dyDescent="0.35">
      <c r="A740" s="2" t="s">
        <v>12512</v>
      </c>
      <c r="B740" s="2">
        <v>112479</v>
      </c>
      <c r="C740" s="2" t="s">
        <v>13</v>
      </c>
      <c r="D740" s="2" t="s">
        <v>26</v>
      </c>
      <c r="E740" s="2">
        <v>381.58</v>
      </c>
      <c r="F740" s="2">
        <v>0.21</v>
      </c>
      <c r="G740" s="2">
        <v>6</v>
      </c>
      <c r="H740" s="3">
        <v>45342</v>
      </c>
      <c r="I740" s="3">
        <v>45347</v>
      </c>
      <c r="J740" s="2" t="s">
        <v>31</v>
      </c>
      <c r="K740" s="2" t="s">
        <v>22</v>
      </c>
      <c r="L740" s="2">
        <v>23.57</v>
      </c>
      <c r="M740" s="2" t="s">
        <v>17</v>
      </c>
      <c r="N740" s="11">
        <f>L740/E740*100</f>
        <v>6.1769484773835108</v>
      </c>
      <c r="O740" s="12" t="str">
        <f>IF(N740&lt;10,"Low",IF(N740&lt;20,"Med","High"))</f>
        <v>Low</v>
      </c>
      <c r="P740" s="12">
        <f>sales*discount</f>
        <v>80.131799999999998</v>
      </c>
      <c r="Q740" s="12">
        <f>sales-Discount_Values</f>
        <v>301.44819999999999</v>
      </c>
      <c r="R740" s="12">
        <f>DATEDIF(order_date,delivery_date,"D")</f>
        <v>5</v>
      </c>
      <c r="S740" s="12"/>
    </row>
    <row r="741" spans="1:19" ht="14.25" customHeight="1" x14ac:dyDescent="0.35">
      <c r="A741" s="2" t="s">
        <v>3024</v>
      </c>
      <c r="B741" s="2">
        <v>102991</v>
      </c>
      <c r="C741" s="2" t="s">
        <v>41</v>
      </c>
      <c r="D741" s="2" t="s">
        <v>20</v>
      </c>
      <c r="E741" s="2">
        <v>1289.6199999999999</v>
      </c>
      <c r="F741" s="2">
        <v>0.03</v>
      </c>
      <c r="G741" s="2">
        <v>7</v>
      </c>
      <c r="H741" s="3">
        <v>45448</v>
      </c>
      <c r="I741" s="3">
        <v>45453</v>
      </c>
      <c r="J741" s="2" t="s">
        <v>15</v>
      </c>
      <c r="K741" s="2" t="s">
        <v>16</v>
      </c>
      <c r="L741" s="2">
        <v>79.66</v>
      </c>
      <c r="M741" s="2" t="s">
        <v>23</v>
      </c>
      <c r="N741" s="11">
        <f>L741/E741*100</f>
        <v>6.1770133837874726</v>
      </c>
      <c r="O741" s="12" t="str">
        <f>IF(N741&lt;10,"Low",IF(N741&lt;20,"Med","High"))</f>
        <v>Low</v>
      </c>
      <c r="P741" s="12">
        <f>sales*discount</f>
        <v>38.688599999999994</v>
      </c>
      <c r="Q741" s="12">
        <f>sales-Discount_Values</f>
        <v>1250.9313999999999</v>
      </c>
      <c r="R741" s="12">
        <f>DATEDIF(order_date,delivery_date,"D")</f>
        <v>5</v>
      </c>
      <c r="S741" s="12"/>
    </row>
    <row r="742" spans="1:19" ht="14.25" customHeight="1" x14ac:dyDescent="0.35">
      <c r="A742" s="2" t="s">
        <v>12400</v>
      </c>
      <c r="B742" s="2">
        <v>112367</v>
      </c>
      <c r="C742" s="2" t="s">
        <v>41</v>
      </c>
      <c r="D742" s="2" t="s">
        <v>33</v>
      </c>
      <c r="E742" s="2">
        <v>4103.5600000000004</v>
      </c>
      <c r="F742" s="2">
        <v>0.28999999999999998</v>
      </c>
      <c r="G742" s="2">
        <v>6</v>
      </c>
      <c r="H742" s="3">
        <v>45107</v>
      </c>
      <c r="I742" s="3">
        <v>45113</v>
      </c>
      <c r="J742" s="2" t="s">
        <v>15</v>
      </c>
      <c r="K742" s="2" t="s">
        <v>27</v>
      </c>
      <c r="L742" s="2">
        <v>253.48</v>
      </c>
      <c r="M742" s="2" t="s">
        <v>23</v>
      </c>
      <c r="N742" s="11">
        <f>L742/E742*100</f>
        <v>6.1770755149187524</v>
      </c>
      <c r="O742" s="12" t="str">
        <f>IF(N742&lt;10,"Low",IF(N742&lt;20,"Med","High"))</f>
        <v>Low</v>
      </c>
      <c r="P742" s="12">
        <f>sales*discount</f>
        <v>1190.0324000000001</v>
      </c>
      <c r="Q742" s="12">
        <f>sales-Discount_Values</f>
        <v>2913.5276000000003</v>
      </c>
      <c r="R742" s="12">
        <f>DATEDIF(order_date,delivery_date,"D")</f>
        <v>6</v>
      </c>
      <c r="S742" s="12"/>
    </row>
    <row r="743" spans="1:19" ht="14.25" customHeight="1" x14ac:dyDescent="0.35">
      <c r="A743" s="2" t="s">
        <v>15184</v>
      </c>
      <c r="B743" s="2">
        <v>115151</v>
      </c>
      <c r="C743" s="2" t="s">
        <v>19</v>
      </c>
      <c r="D743" s="2" t="s">
        <v>20</v>
      </c>
      <c r="E743" s="2">
        <v>1705.03</v>
      </c>
      <c r="F743" s="2">
        <v>0.42</v>
      </c>
      <c r="G743" s="2">
        <v>3</v>
      </c>
      <c r="H743" s="3">
        <v>45646</v>
      </c>
      <c r="I743" s="3">
        <v>45653</v>
      </c>
      <c r="J743" s="2" t="s">
        <v>21</v>
      </c>
      <c r="K743" s="2" t="s">
        <v>27</v>
      </c>
      <c r="L743" s="2">
        <v>105.35</v>
      </c>
      <c r="M743" s="2" t="s">
        <v>17</v>
      </c>
      <c r="N743" s="11">
        <f>L743/E743*100</f>
        <v>6.1787769130161934</v>
      </c>
      <c r="O743" s="12" t="str">
        <f>IF(N743&lt;10,"Low",IF(N743&lt;20,"Med","High"))</f>
        <v>Low</v>
      </c>
      <c r="P743" s="12">
        <f>sales*discount</f>
        <v>716.11259999999993</v>
      </c>
      <c r="Q743" s="12">
        <f>sales-Discount_Values</f>
        <v>988.91740000000004</v>
      </c>
      <c r="R743" s="12">
        <f>DATEDIF(order_date,delivery_date,"D")</f>
        <v>7</v>
      </c>
      <c r="S743" s="12"/>
    </row>
    <row r="744" spans="1:19" ht="14.25" customHeight="1" x14ac:dyDescent="0.35">
      <c r="A744" s="2" t="s">
        <v>7560</v>
      </c>
      <c r="B744" s="2">
        <v>107527</v>
      </c>
      <c r="C744" s="2" t="s">
        <v>25</v>
      </c>
      <c r="D744" s="2" t="s">
        <v>14</v>
      </c>
      <c r="E744" s="2">
        <v>3387.99</v>
      </c>
      <c r="F744" s="2">
        <v>0.49</v>
      </c>
      <c r="G744" s="2">
        <v>1</v>
      </c>
      <c r="H744" s="3">
        <v>45162</v>
      </c>
      <c r="I744" s="3">
        <v>45167</v>
      </c>
      <c r="J744" s="2" t="s">
        <v>21</v>
      </c>
      <c r="K744" s="2" t="s">
        <v>16</v>
      </c>
      <c r="L744" s="2">
        <v>209.34</v>
      </c>
      <c r="M744" s="2" t="s">
        <v>48</v>
      </c>
      <c r="N744" s="11">
        <f>L744/E744*100</f>
        <v>6.1788848255160147</v>
      </c>
      <c r="O744" s="12" t="str">
        <f>IF(N744&lt;10,"Low",IF(N744&lt;20,"Med","High"))</f>
        <v>Low</v>
      </c>
      <c r="P744" s="12">
        <f>sales*discount</f>
        <v>1660.1150999999998</v>
      </c>
      <c r="Q744" s="12">
        <f>sales-Discount_Values</f>
        <v>1727.8749</v>
      </c>
      <c r="R744" s="12">
        <f>DATEDIF(order_date,delivery_date,"D")</f>
        <v>5</v>
      </c>
      <c r="S744" s="12"/>
    </row>
    <row r="745" spans="1:19" ht="14.25" customHeight="1" x14ac:dyDescent="0.35">
      <c r="A745" s="2" t="s">
        <v>7863</v>
      </c>
      <c r="B745" s="2">
        <v>107830</v>
      </c>
      <c r="C745" s="2" t="s">
        <v>19</v>
      </c>
      <c r="D745" s="2" t="s">
        <v>14</v>
      </c>
      <c r="E745" s="2">
        <v>4967.9799999999996</v>
      </c>
      <c r="F745" s="2">
        <v>0.25</v>
      </c>
      <c r="G745" s="2">
        <v>6</v>
      </c>
      <c r="H745" s="3">
        <v>45194</v>
      </c>
      <c r="I745" s="3">
        <v>45197</v>
      </c>
      <c r="J745" s="2" t="s">
        <v>21</v>
      </c>
      <c r="K745" s="2" t="s">
        <v>27</v>
      </c>
      <c r="L745" s="2">
        <v>307.18</v>
      </c>
      <c r="M745" s="2" t="s">
        <v>39</v>
      </c>
      <c r="N745" s="11">
        <f>L745/E745*100</f>
        <v>6.1831971948357287</v>
      </c>
      <c r="O745" s="12" t="str">
        <f>IF(N745&lt;10,"Low",IF(N745&lt;20,"Med","High"))</f>
        <v>Low</v>
      </c>
      <c r="P745" s="12">
        <f>sales*discount</f>
        <v>1241.9949999999999</v>
      </c>
      <c r="Q745" s="12">
        <f>sales-Discount_Values</f>
        <v>3725.9849999999997</v>
      </c>
      <c r="R745" s="12">
        <f>DATEDIF(order_date,delivery_date,"D")</f>
        <v>3</v>
      </c>
      <c r="S745" s="12"/>
    </row>
    <row r="746" spans="1:19" ht="14.25" customHeight="1" x14ac:dyDescent="0.35">
      <c r="A746" s="2" t="s">
        <v>8287</v>
      </c>
      <c r="B746" s="2">
        <v>108254</v>
      </c>
      <c r="C746" s="2" t="s">
        <v>41</v>
      </c>
      <c r="D746" s="2" t="s">
        <v>20</v>
      </c>
      <c r="E746" s="2">
        <v>1221.8900000000001</v>
      </c>
      <c r="F746" s="2">
        <v>0.28000000000000003</v>
      </c>
      <c r="G746" s="2">
        <v>9</v>
      </c>
      <c r="H746" s="3">
        <v>45492</v>
      </c>
      <c r="I746" s="3">
        <v>45494</v>
      </c>
      <c r="J746" s="2" t="s">
        <v>15</v>
      </c>
      <c r="K746" s="2" t="s">
        <v>27</v>
      </c>
      <c r="L746" s="2">
        <v>75.58</v>
      </c>
      <c r="M746" s="2" t="s">
        <v>23</v>
      </c>
      <c r="N746" s="11">
        <f>L746/E746*100</f>
        <v>6.1854995130494554</v>
      </c>
      <c r="O746" s="12" t="str">
        <f>IF(N746&lt;10,"Low",IF(N746&lt;20,"Med","High"))</f>
        <v>Low</v>
      </c>
      <c r="P746" s="12">
        <f>sales*discount</f>
        <v>342.12920000000008</v>
      </c>
      <c r="Q746" s="12">
        <f>sales-Discount_Values</f>
        <v>879.76080000000002</v>
      </c>
      <c r="R746" s="12">
        <f>DATEDIF(order_date,delivery_date,"D")</f>
        <v>2</v>
      </c>
      <c r="S746" s="12"/>
    </row>
    <row r="747" spans="1:19" ht="14.25" customHeight="1" x14ac:dyDescent="0.35">
      <c r="A747" s="2" t="s">
        <v>7454</v>
      </c>
      <c r="B747" s="2">
        <v>107421</v>
      </c>
      <c r="C747" s="2" t="s">
        <v>41</v>
      </c>
      <c r="D747" s="2" t="s">
        <v>20</v>
      </c>
      <c r="E747" s="2">
        <v>3838.95</v>
      </c>
      <c r="F747" s="2">
        <v>0.17</v>
      </c>
      <c r="G747" s="2">
        <v>1</v>
      </c>
      <c r="H747" s="3">
        <v>45322</v>
      </c>
      <c r="I747" s="3">
        <v>45328</v>
      </c>
      <c r="J747" s="2" t="s">
        <v>21</v>
      </c>
      <c r="K747" s="2" t="s">
        <v>27</v>
      </c>
      <c r="L747" s="2">
        <v>237.54</v>
      </c>
      <c r="M747" s="2" t="s">
        <v>39</v>
      </c>
      <c r="N747" s="11">
        <f>L747/E747*100</f>
        <v>6.1876294299222447</v>
      </c>
      <c r="O747" s="12" t="str">
        <f>IF(N747&lt;10,"Low",IF(N747&lt;20,"Med","High"))</f>
        <v>Low</v>
      </c>
      <c r="P747" s="12">
        <f>sales*discount</f>
        <v>652.62149999999997</v>
      </c>
      <c r="Q747" s="12">
        <f>sales-Discount_Values</f>
        <v>3186.3284999999996</v>
      </c>
      <c r="R747" s="12">
        <f>DATEDIF(order_date,delivery_date,"D")</f>
        <v>6</v>
      </c>
      <c r="S747" s="12"/>
    </row>
    <row r="748" spans="1:19" ht="14.25" customHeight="1" x14ac:dyDescent="0.35">
      <c r="A748" s="2" t="s">
        <v>8625</v>
      </c>
      <c r="B748" s="2">
        <v>108592</v>
      </c>
      <c r="C748" s="2" t="s">
        <v>19</v>
      </c>
      <c r="D748" s="2" t="s">
        <v>20</v>
      </c>
      <c r="E748" s="2">
        <v>477.08</v>
      </c>
      <c r="F748" s="2">
        <v>0.38</v>
      </c>
      <c r="G748" s="2">
        <v>4</v>
      </c>
      <c r="H748" s="3">
        <v>45573</v>
      </c>
      <c r="I748" s="3">
        <v>45580</v>
      </c>
      <c r="J748" s="2" t="s">
        <v>31</v>
      </c>
      <c r="K748" s="2" t="s">
        <v>22</v>
      </c>
      <c r="L748" s="2">
        <v>29.54</v>
      </c>
      <c r="M748" s="2" t="s">
        <v>39</v>
      </c>
      <c r="N748" s="11">
        <f>L748/E748*100</f>
        <v>6.1918336547329584</v>
      </c>
      <c r="O748" s="12" t="str">
        <f>IF(N748&lt;10,"Low",IF(N748&lt;20,"Med","High"))</f>
        <v>Low</v>
      </c>
      <c r="P748" s="12">
        <f>sales*discount</f>
        <v>181.29040000000001</v>
      </c>
      <c r="Q748" s="12">
        <f>sales-Discount_Values</f>
        <v>295.78959999999995</v>
      </c>
      <c r="R748" s="12">
        <f>DATEDIF(order_date,delivery_date,"D")</f>
        <v>7</v>
      </c>
      <c r="S748" s="12"/>
    </row>
    <row r="749" spans="1:19" ht="14.25" customHeight="1" x14ac:dyDescent="0.35">
      <c r="A749" s="2" t="s">
        <v>14328</v>
      </c>
      <c r="B749" s="2">
        <v>114295</v>
      </c>
      <c r="C749" s="2" t="s">
        <v>41</v>
      </c>
      <c r="D749" s="2" t="s">
        <v>14</v>
      </c>
      <c r="E749" s="2">
        <v>3028.12</v>
      </c>
      <c r="F749" s="2">
        <v>0.36</v>
      </c>
      <c r="G749" s="2">
        <v>5</v>
      </c>
      <c r="H749" s="3">
        <v>45462</v>
      </c>
      <c r="I749" s="3">
        <v>45463</v>
      </c>
      <c r="J749" s="2" t="s">
        <v>31</v>
      </c>
      <c r="K749" s="2" t="s">
        <v>22</v>
      </c>
      <c r="L749" s="2">
        <v>187.52</v>
      </c>
      <c r="M749" s="2" t="s">
        <v>17</v>
      </c>
      <c r="N749" s="11">
        <f>L749/E749*100</f>
        <v>6.1926211642867521</v>
      </c>
      <c r="O749" s="12" t="str">
        <f>IF(N749&lt;10,"Low",IF(N749&lt;20,"Med","High"))</f>
        <v>Low</v>
      </c>
      <c r="P749" s="12">
        <f>sales*discount</f>
        <v>1090.1232</v>
      </c>
      <c r="Q749" s="12">
        <f>sales-Discount_Values</f>
        <v>1937.9967999999999</v>
      </c>
      <c r="R749" s="12">
        <f>DATEDIF(order_date,delivery_date,"D")</f>
        <v>1</v>
      </c>
      <c r="S749" s="12"/>
    </row>
    <row r="750" spans="1:19" ht="14.25" customHeight="1" x14ac:dyDescent="0.35">
      <c r="A750" s="2" t="s">
        <v>4483</v>
      </c>
      <c r="B750" s="2">
        <v>104450</v>
      </c>
      <c r="C750" s="2" t="s">
        <v>19</v>
      </c>
      <c r="D750" s="2" t="s">
        <v>26</v>
      </c>
      <c r="E750" s="2">
        <v>4733.1000000000004</v>
      </c>
      <c r="F750" s="2">
        <v>0.5</v>
      </c>
      <c r="G750" s="2">
        <v>8</v>
      </c>
      <c r="H750" s="3">
        <v>45401</v>
      </c>
      <c r="I750" s="3">
        <v>45407</v>
      </c>
      <c r="J750" s="2" t="s">
        <v>21</v>
      </c>
      <c r="K750" s="2" t="s">
        <v>16</v>
      </c>
      <c r="L750" s="2">
        <v>293.16000000000003</v>
      </c>
      <c r="M750" s="2" t="s">
        <v>34</v>
      </c>
      <c r="N750" s="11">
        <f>L750/E750*100</f>
        <v>6.1938264562337579</v>
      </c>
      <c r="O750" s="12" t="str">
        <f>IF(N750&lt;10,"Low",IF(N750&lt;20,"Med","High"))</f>
        <v>Low</v>
      </c>
      <c r="P750" s="12">
        <f>sales*discount</f>
        <v>2366.5500000000002</v>
      </c>
      <c r="Q750" s="12">
        <f>sales-Discount_Values</f>
        <v>2366.5500000000002</v>
      </c>
      <c r="R750" s="12">
        <f>DATEDIF(order_date,delivery_date,"D")</f>
        <v>6</v>
      </c>
      <c r="S750" s="12"/>
    </row>
    <row r="751" spans="1:19" ht="14.25" customHeight="1" x14ac:dyDescent="0.35">
      <c r="A751" s="2" t="s">
        <v>12351</v>
      </c>
      <c r="B751" s="2">
        <v>112318</v>
      </c>
      <c r="C751" s="2" t="s">
        <v>41</v>
      </c>
      <c r="D751" s="2" t="s">
        <v>14</v>
      </c>
      <c r="E751" s="2">
        <v>331.23</v>
      </c>
      <c r="F751" s="2">
        <v>0.32</v>
      </c>
      <c r="G751" s="2">
        <v>9</v>
      </c>
      <c r="H751" s="3">
        <v>45232</v>
      </c>
      <c r="I751" s="3">
        <v>45238</v>
      </c>
      <c r="J751" s="2" t="s">
        <v>21</v>
      </c>
      <c r="K751" s="2" t="s">
        <v>22</v>
      </c>
      <c r="L751" s="2">
        <v>20.52</v>
      </c>
      <c r="M751" s="2" t="s">
        <v>39</v>
      </c>
      <c r="N751" s="11">
        <f>L751/E751*100</f>
        <v>6.1950910243637347</v>
      </c>
      <c r="O751" s="12" t="str">
        <f>IF(N751&lt;10,"Low",IF(N751&lt;20,"Med","High"))</f>
        <v>Low</v>
      </c>
      <c r="P751" s="12">
        <f>sales*discount</f>
        <v>105.99360000000001</v>
      </c>
      <c r="Q751" s="12">
        <f>sales-Discount_Values</f>
        <v>225.2364</v>
      </c>
      <c r="R751" s="12">
        <f>DATEDIF(order_date,delivery_date,"D")</f>
        <v>6</v>
      </c>
      <c r="S751" s="12"/>
    </row>
    <row r="752" spans="1:19" ht="14.25" customHeight="1" x14ac:dyDescent="0.35">
      <c r="A752" s="2" t="s">
        <v>3015</v>
      </c>
      <c r="B752" s="2">
        <v>102982</v>
      </c>
      <c r="C752" s="2" t="s">
        <v>25</v>
      </c>
      <c r="D752" s="2" t="s">
        <v>26</v>
      </c>
      <c r="E752" s="2">
        <v>4288.13</v>
      </c>
      <c r="F752" s="2">
        <v>0.44</v>
      </c>
      <c r="G752" s="2">
        <v>8</v>
      </c>
      <c r="H752" s="3">
        <v>45290</v>
      </c>
      <c r="I752" s="3">
        <v>45291</v>
      </c>
      <c r="J752" s="2" t="s">
        <v>15</v>
      </c>
      <c r="K752" s="2" t="s">
        <v>22</v>
      </c>
      <c r="L752" s="2">
        <v>265.85000000000002</v>
      </c>
      <c r="M752" s="2" t="s">
        <v>39</v>
      </c>
      <c r="N752" s="11">
        <f>L752/E752*100</f>
        <v>6.1996721181494037</v>
      </c>
      <c r="O752" s="12" t="str">
        <f>IF(N752&lt;10,"Low",IF(N752&lt;20,"Med","High"))</f>
        <v>Low</v>
      </c>
      <c r="P752" s="12">
        <f>sales*discount</f>
        <v>1886.7772</v>
      </c>
      <c r="Q752" s="12">
        <f>sales-Discount_Values</f>
        <v>2401.3528000000001</v>
      </c>
      <c r="R752" s="12">
        <f>DATEDIF(order_date,delivery_date,"D")</f>
        <v>1</v>
      </c>
      <c r="S752" s="12"/>
    </row>
    <row r="753" spans="1:19" ht="14.25" customHeight="1" x14ac:dyDescent="0.35">
      <c r="A753" s="2" t="s">
        <v>15115</v>
      </c>
      <c r="B753" s="2">
        <v>115082</v>
      </c>
      <c r="C753" s="2" t="s">
        <v>41</v>
      </c>
      <c r="D753" s="2" t="s">
        <v>36</v>
      </c>
      <c r="E753" s="2">
        <v>1615.16</v>
      </c>
      <c r="F753" s="2">
        <v>0.1</v>
      </c>
      <c r="G753" s="2">
        <v>8</v>
      </c>
      <c r="H753" s="3">
        <v>45290</v>
      </c>
      <c r="I753" s="3">
        <v>45297</v>
      </c>
      <c r="J753" s="2" t="s">
        <v>31</v>
      </c>
      <c r="K753" s="2" t="s">
        <v>22</v>
      </c>
      <c r="L753" s="2">
        <v>100.16</v>
      </c>
      <c r="M753" s="2" t="s">
        <v>48</v>
      </c>
      <c r="N753" s="11">
        <f>L753/E753*100</f>
        <v>6.2012432204858952</v>
      </c>
      <c r="O753" s="12" t="str">
        <f>IF(N753&lt;10,"Low",IF(N753&lt;20,"Med","High"))</f>
        <v>Low</v>
      </c>
      <c r="P753" s="12">
        <f>sales*discount</f>
        <v>161.51600000000002</v>
      </c>
      <c r="Q753" s="12">
        <f>sales-Discount_Values</f>
        <v>1453.644</v>
      </c>
      <c r="R753" s="12">
        <f>DATEDIF(order_date,delivery_date,"D")</f>
        <v>7</v>
      </c>
      <c r="S753" s="12"/>
    </row>
    <row r="754" spans="1:19" ht="14.25" customHeight="1" x14ac:dyDescent="0.35">
      <c r="A754" s="2" t="s">
        <v>4448</v>
      </c>
      <c r="B754" s="2">
        <v>104415</v>
      </c>
      <c r="C754" s="2" t="s">
        <v>25</v>
      </c>
      <c r="D754" s="2" t="s">
        <v>14</v>
      </c>
      <c r="E754" s="2">
        <v>229.13</v>
      </c>
      <c r="F754" s="2">
        <v>0.5</v>
      </c>
      <c r="G754" s="2">
        <v>7</v>
      </c>
      <c r="H754" s="3">
        <v>45164</v>
      </c>
      <c r="I754" s="3">
        <v>45166</v>
      </c>
      <c r="J754" s="2" t="s">
        <v>31</v>
      </c>
      <c r="K754" s="2" t="s">
        <v>16</v>
      </c>
      <c r="L754" s="2">
        <v>14.21</v>
      </c>
      <c r="M754" s="2" t="s">
        <v>17</v>
      </c>
      <c r="N754" s="11">
        <f>L754/E754*100</f>
        <v>6.2017195478549301</v>
      </c>
      <c r="O754" s="12" t="str">
        <f>IF(N754&lt;10,"Low",IF(N754&lt;20,"Med","High"))</f>
        <v>Low</v>
      </c>
      <c r="P754" s="12">
        <f>sales*discount</f>
        <v>114.565</v>
      </c>
      <c r="Q754" s="12">
        <f>sales-Discount_Values</f>
        <v>114.565</v>
      </c>
      <c r="R754" s="12">
        <f>DATEDIF(order_date,delivery_date,"D")</f>
        <v>2</v>
      </c>
      <c r="S754" s="12"/>
    </row>
    <row r="755" spans="1:19" ht="14.25" customHeight="1" x14ac:dyDescent="0.35">
      <c r="A755" s="2" t="s">
        <v>4561</v>
      </c>
      <c r="B755" s="2">
        <v>104528</v>
      </c>
      <c r="C755" s="2" t="s">
        <v>19</v>
      </c>
      <c r="D755" s="2" t="s">
        <v>33</v>
      </c>
      <c r="E755" s="2">
        <v>3984.67</v>
      </c>
      <c r="F755" s="2">
        <v>0.19</v>
      </c>
      <c r="G755" s="2">
        <v>8</v>
      </c>
      <c r="H755" s="3">
        <v>45095</v>
      </c>
      <c r="I755" s="3">
        <v>45099</v>
      </c>
      <c r="J755" s="2" t="s">
        <v>31</v>
      </c>
      <c r="K755" s="2" t="s">
        <v>22</v>
      </c>
      <c r="L755" s="2">
        <v>247.16</v>
      </c>
      <c r="M755" s="2" t="s">
        <v>34</v>
      </c>
      <c r="N755" s="11">
        <f>L755/E755*100</f>
        <v>6.2027721241658655</v>
      </c>
      <c r="O755" s="12" t="str">
        <f>IF(N755&lt;10,"Low",IF(N755&lt;20,"Med","High"))</f>
        <v>Low</v>
      </c>
      <c r="P755" s="12">
        <f>sales*discount</f>
        <v>757.08730000000003</v>
      </c>
      <c r="Q755" s="12">
        <f>sales-Discount_Values</f>
        <v>3227.5826999999999</v>
      </c>
      <c r="R755" s="12">
        <f>DATEDIF(order_date,delivery_date,"D")</f>
        <v>4</v>
      </c>
      <c r="S755" s="12"/>
    </row>
    <row r="756" spans="1:19" ht="14.25" customHeight="1" x14ac:dyDescent="0.35">
      <c r="A756" s="2" t="s">
        <v>4181</v>
      </c>
      <c r="B756" s="2">
        <v>104148</v>
      </c>
      <c r="C756" s="2" t="s">
        <v>41</v>
      </c>
      <c r="D756" s="2" t="s">
        <v>33</v>
      </c>
      <c r="E756" s="2">
        <v>917.28</v>
      </c>
      <c r="F756" s="2">
        <v>0.4</v>
      </c>
      <c r="G756" s="2">
        <v>4</v>
      </c>
      <c r="H756" s="3">
        <v>45157</v>
      </c>
      <c r="I756" s="3">
        <v>45164</v>
      </c>
      <c r="J756" s="2" t="s">
        <v>31</v>
      </c>
      <c r="K756" s="2" t="s">
        <v>22</v>
      </c>
      <c r="L756" s="2">
        <v>56.94</v>
      </c>
      <c r="M756" s="2" t="s">
        <v>28</v>
      </c>
      <c r="N756" s="11">
        <f>L756/E756*100</f>
        <v>6.2074829931972788</v>
      </c>
      <c r="O756" s="12" t="str">
        <f>IF(N756&lt;10,"Low",IF(N756&lt;20,"Med","High"))</f>
        <v>Low</v>
      </c>
      <c r="P756" s="12">
        <f>sales*discount</f>
        <v>366.91200000000003</v>
      </c>
      <c r="Q756" s="12">
        <f>sales-Discount_Values</f>
        <v>550.36799999999994</v>
      </c>
      <c r="R756" s="12">
        <f>DATEDIF(order_date,delivery_date,"D")</f>
        <v>7</v>
      </c>
      <c r="S756" s="12"/>
    </row>
    <row r="757" spans="1:19" ht="14.25" customHeight="1" x14ac:dyDescent="0.35">
      <c r="A757" s="2" t="s">
        <v>7114</v>
      </c>
      <c r="B757" s="2">
        <v>107081</v>
      </c>
      <c r="C757" s="2" t="s">
        <v>41</v>
      </c>
      <c r="D757" s="2" t="s">
        <v>20</v>
      </c>
      <c r="E757" s="2">
        <v>757.94</v>
      </c>
      <c r="F757" s="2">
        <v>0.47</v>
      </c>
      <c r="G757" s="2">
        <v>5</v>
      </c>
      <c r="H757" s="3">
        <v>45064</v>
      </c>
      <c r="I757" s="3">
        <v>45066</v>
      </c>
      <c r="J757" s="2" t="s">
        <v>15</v>
      </c>
      <c r="K757" s="2" t="s">
        <v>27</v>
      </c>
      <c r="L757" s="2">
        <v>47.05</v>
      </c>
      <c r="M757" s="2" t="s">
        <v>23</v>
      </c>
      <c r="N757" s="11">
        <f>L757/E757*100</f>
        <v>6.207615378526004</v>
      </c>
      <c r="O757" s="12" t="str">
        <f>IF(N757&lt;10,"Low",IF(N757&lt;20,"Med","High"))</f>
        <v>Low</v>
      </c>
      <c r="P757" s="12">
        <f>sales*discount</f>
        <v>356.23180000000002</v>
      </c>
      <c r="Q757" s="12">
        <f>sales-Discount_Values</f>
        <v>401.70820000000003</v>
      </c>
      <c r="R757" s="12">
        <f>DATEDIF(order_date,delivery_date,"D")</f>
        <v>2</v>
      </c>
      <c r="S757" s="12"/>
    </row>
    <row r="758" spans="1:19" ht="14.25" customHeight="1" x14ac:dyDescent="0.35">
      <c r="A758" s="2" t="s">
        <v>2618</v>
      </c>
      <c r="B758" s="2">
        <v>102585</v>
      </c>
      <c r="C758" s="2" t="s">
        <v>41</v>
      </c>
      <c r="D758" s="2" t="s">
        <v>33</v>
      </c>
      <c r="E758" s="2">
        <v>3183.74</v>
      </c>
      <c r="F758" s="2">
        <v>0.03</v>
      </c>
      <c r="G758" s="2">
        <v>7</v>
      </c>
      <c r="H758" s="3">
        <v>45319</v>
      </c>
      <c r="I758" s="3">
        <v>45323</v>
      </c>
      <c r="J758" s="2" t="s">
        <v>21</v>
      </c>
      <c r="K758" s="2" t="s">
        <v>16</v>
      </c>
      <c r="L758" s="2">
        <v>197.64</v>
      </c>
      <c r="M758" s="2" t="s">
        <v>48</v>
      </c>
      <c r="N758" s="11">
        <f>L758/E758*100</f>
        <v>6.2077933499594815</v>
      </c>
      <c r="O758" s="12" t="str">
        <f>IF(N758&lt;10,"Low",IF(N758&lt;20,"Med","High"))</f>
        <v>Low</v>
      </c>
      <c r="P758" s="12">
        <f>sales*discount</f>
        <v>95.512199999999993</v>
      </c>
      <c r="Q758" s="12">
        <f>sales-Discount_Values</f>
        <v>3088.2277999999997</v>
      </c>
      <c r="R758" s="12">
        <f>DATEDIF(order_date,delivery_date,"D")</f>
        <v>4</v>
      </c>
      <c r="S758" s="12"/>
    </row>
    <row r="759" spans="1:19" ht="14.25" customHeight="1" x14ac:dyDescent="0.35">
      <c r="A759" s="2" t="s">
        <v>10065</v>
      </c>
      <c r="B759" s="2">
        <v>110032</v>
      </c>
      <c r="C759" s="2" t="s">
        <v>25</v>
      </c>
      <c r="D759" s="2" t="s">
        <v>33</v>
      </c>
      <c r="E759" s="2">
        <v>1617.82</v>
      </c>
      <c r="F759" s="2">
        <v>0.2</v>
      </c>
      <c r="G759" s="2">
        <v>7</v>
      </c>
      <c r="H759" s="3">
        <v>45253</v>
      </c>
      <c r="I759" s="3">
        <v>45255</v>
      </c>
      <c r="J759" s="2" t="s">
        <v>31</v>
      </c>
      <c r="K759" s="2" t="s">
        <v>27</v>
      </c>
      <c r="L759" s="2">
        <v>100.48</v>
      </c>
      <c r="M759" s="2" t="s">
        <v>48</v>
      </c>
      <c r="N759" s="11">
        <f>L759/E759*100</f>
        <v>6.2108269152316087</v>
      </c>
      <c r="O759" s="12" t="str">
        <f>IF(N759&lt;10,"Low",IF(N759&lt;20,"Med","High"))</f>
        <v>Low</v>
      </c>
      <c r="P759" s="12">
        <f>sales*discount</f>
        <v>323.56400000000002</v>
      </c>
      <c r="Q759" s="12">
        <f>sales-Discount_Values</f>
        <v>1294.2559999999999</v>
      </c>
      <c r="R759" s="12">
        <f>DATEDIF(order_date,delivery_date,"D")</f>
        <v>2</v>
      </c>
      <c r="S759" s="12"/>
    </row>
    <row r="760" spans="1:19" ht="14.25" customHeight="1" x14ac:dyDescent="0.35">
      <c r="A760" s="2" t="s">
        <v>13915</v>
      </c>
      <c r="B760" s="2">
        <v>113882</v>
      </c>
      <c r="C760" s="2" t="s">
        <v>25</v>
      </c>
      <c r="D760" s="2" t="s">
        <v>33</v>
      </c>
      <c r="E760" s="2">
        <v>1106.04</v>
      </c>
      <c r="F760" s="2">
        <v>0.15</v>
      </c>
      <c r="G760" s="2">
        <v>8</v>
      </c>
      <c r="H760" s="3">
        <v>45462</v>
      </c>
      <c r="I760" s="3">
        <v>45467</v>
      </c>
      <c r="J760" s="2" t="s">
        <v>21</v>
      </c>
      <c r="K760" s="2" t="s">
        <v>27</v>
      </c>
      <c r="L760" s="2">
        <v>68.7</v>
      </c>
      <c r="M760" s="2" t="s">
        <v>23</v>
      </c>
      <c r="N760" s="11">
        <f>L760/E760*100</f>
        <v>6.2113485949875233</v>
      </c>
      <c r="O760" s="12" t="str">
        <f>IF(N760&lt;10,"Low",IF(N760&lt;20,"Med","High"))</f>
        <v>Low</v>
      </c>
      <c r="P760" s="12">
        <f>sales*discount</f>
        <v>165.90599999999998</v>
      </c>
      <c r="Q760" s="12">
        <f>sales-Discount_Values</f>
        <v>940.13400000000001</v>
      </c>
      <c r="R760" s="12">
        <f>DATEDIF(order_date,delivery_date,"D")</f>
        <v>5</v>
      </c>
      <c r="S760" s="12"/>
    </row>
    <row r="761" spans="1:19" ht="14.25" customHeight="1" x14ac:dyDescent="0.35">
      <c r="A761" s="2" t="s">
        <v>3994</v>
      </c>
      <c r="B761" s="2">
        <v>103961</v>
      </c>
      <c r="C761" s="2" t="s">
        <v>19</v>
      </c>
      <c r="D761" s="2" t="s">
        <v>20</v>
      </c>
      <c r="E761" s="2">
        <v>642.84</v>
      </c>
      <c r="F761" s="2">
        <v>0.38</v>
      </c>
      <c r="G761" s="2">
        <v>8</v>
      </c>
      <c r="H761" s="3">
        <v>45089</v>
      </c>
      <c r="I761" s="3">
        <v>45094</v>
      </c>
      <c r="J761" s="2" t="s">
        <v>15</v>
      </c>
      <c r="K761" s="2" t="s">
        <v>22</v>
      </c>
      <c r="L761" s="2">
        <v>39.94</v>
      </c>
      <c r="M761" s="2" t="s">
        <v>34</v>
      </c>
      <c r="N761" s="11">
        <f>L761/E761*100</f>
        <v>6.2130545703440978</v>
      </c>
      <c r="O761" s="12" t="str">
        <f>IF(N761&lt;10,"Low",IF(N761&lt;20,"Med","High"))</f>
        <v>Low</v>
      </c>
      <c r="P761" s="12">
        <f>sales*discount</f>
        <v>244.2792</v>
      </c>
      <c r="Q761" s="12">
        <f>sales-Discount_Values</f>
        <v>398.56080000000003</v>
      </c>
      <c r="R761" s="12">
        <f>DATEDIF(order_date,delivery_date,"D")</f>
        <v>5</v>
      </c>
      <c r="S761" s="12"/>
    </row>
    <row r="762" spans="1:19" ht="14.25" customHeight="1" x14ac:dyDescent="0.35">
      <c r="A762" s="2" t="s">
        <v>2180</v>
      </c>
      <c r="B762" s="2">
        <v>102147</v>
      </c>
      <c r="C762" s="2" t="s">
        <v>25</v>
      </c>
      <c r="D762" s="2" t="s">
        <v>14</v>
      </c>
      <c r="E762" s="2">
        <v>4467.93</v>
      </c>
      <c r="F762" s="2">
        <v>0.05</v>
      </c>
      <c r="G762" s="2">
        <v>2</v>
      </c>
      <c r="H762" s="3">
        <v>45492</v>
      </c>
      <c r="I762" s="3">
        <v>45498</v>
      </c>
      <c r="J762" s="2" t="s">
        <v>21</v>
      </c>
      <c r="K762" s="2" t="s">
        <v>16</v>
      </c>
      <c r="L762" s="2">
        <v>277.75</v>
      </c>
      <c r="M762" s="2" t="s">
        <v>28</v>
      </c>
      <c r="N762" s="11">
        <f>L762/E762*100</f>
        <v>6.2165253260458417</v>
      </c>
      <c r="O762" s="12" t="str">
        <f>IF(N762&lt;10,"Low",IF(N762&lt;20,"Med","High"))</f>
        <v>Low</v>
      </c>
      <c r="P762" s="12">
        <f>sales*discount</f>
        <v>223.39650000000003</v>
      </c>
      <c r="Q762" s="12">
        <f>sales-Discount_Values</f>
        <v>4244.5335000000005</v>
      </c>
      <c r="R762" s="12">
        <f>DATEDIF(order_date,delivery_date,"D")</f>
        <v>6</v>
      </c>
      <c r="S762" s="12"/>
    </row>
    <row r="763" spans="1:19" ht="14.25" customHeight="1" x14ac:dyDescent="0.35">
      <c r="A763" s="2" t="s">
        <v>8341</v>
      </c>
      <c r="B763" s="2">
        <v>108308</v>
      </c>
      <c r="C763" s="2" t="s">
        <v>13</v>
      </c>
      <c r="D763" s="2" t="s">
        <v>14</v>
      </c>
      <c r="E763" s="2">
        <v>1398.69</v>
      </c>
      <c r="F763" s="2">
        <v>0.25</v>
      </c>
      <c r="G763" s="2">
        <v>1</v>
      </c>
      <c r="H763" s="3">
        <v>44931</v>
      </c>
      <c r="I763" s="3">
        <v>44936</v>
      </c>
      <c r="J763" s="2" t="s">
        <v>21</v>
      </c>
      <c r="K763" s="2" t="s">
        <v>16</v>
      </c>
      <c r="L763" s="2">
        <v>86.96</v>
      </c>
      <c r="M763" s="2" t="s">
        <v>48</v>
      </c>
      <c r="N763" s="11">
        <f>L763/E763*100</f>
        <v>6.2172461374571917</v>
      </c>
      <c r="O763" s="12" t="str">
        <f>IF(N763&lt;10,"Low",IF(N763&lt;20,"Med","High"))</f>
        <v>Low</v>
      </c>
      <c r="P763" s="12">
        <f>sales*discount</f>
        <v>349.67250000000001</v>
      </c>
      <c r="Q763" s="12">
        <f>sales-Discount_Values</f>
        <v>1049.0174999999999</v>
      </c>
      <c r="R763" s="12">
        <f>DATEDIF(order_date,delivery_date,"D")</f>
        <v>5</v>
      </c>
      <c r="S763" s="12"/>
    </row>
    <row r="764" spans="1:19" ht="14.25" customHeight="1" x14ac:dyDescent="0.35">
      <c r="A764" s="2" t="s">
        <v>12231</v>
      </c>
      <c r="B764" s="2">
        <v>112198</v>
      </c>
      <c r="C764" s="2" t="s">
        <v>41</v>
      </c>
      <c r="D764" s="2" t="s">
        <v>26</v>
      </c>
      <c r="E764" s="2">
        <v>357.07</v>
      </c>
      <c r="F764" s="2">
        <v>0.37</v>
      </c>
      <c r="G764" s="2">
        <v>1</v>
      </c>
      <c r="H764" s="3">
        <v>45151</v>
      </c>
      <c r="I764" s="3">
        <v>45156</v>
      </c>
      <c r="J764" s="2" t="s">
        <v>15</v>
      </c>
      <c r="K764" s="2" t="s">
        <v>16</v>
      </c>
      <c r="L764" s="2">
        <v>22.2</v>
      </c>
      <c r="M764" s="2" t="s">
        <v>23</v>
      </c>
      <c r="N764" s="11">
        <f>L764/E764*100</f>
        <v>6.2172683227378389</v>
      </c>
      <c r="O764" s="12" t="str">
        <f>IF(N764&lt;10,"Low",IF(N764&lt;20,"Med","High"))</f>
        <v>Low</v>
      </c>
      <c r="P764" s="12">
        <f>sales*discount</f>
        <v>132.11589999999998</v>
      </c>
      <c r="Q764" s="12">
        <f>sales-Discount_Values</f>
        <v>224.95410000000001</v>
      </c>
      <c r="R764" s="12">
        <f>DATEDIF(order_date,delivery_date,"D")</f>
        <v>5</v>
      </c>
      <c r="S764" s="12"/>
    </row>
    <row r="765" spans="1:19" ht="14.25" customHeight="1" x14ac:dyDescent="0.35">
      <c r="A765" s="2" t="s">
        <v>10228</v>
      </c>
      <c r="B765" s="2">
        <v>110195</v>
      </c>
      <c r="C765" s="2" t="s">
        <v>13</v>
      </c>
      <c r="D765" s="2" t="s">
        <v>36</v>
      </c>
      <c r="E765" s="2">
        <v>4995.72</v>
      </c>
      <c r="F765" s="2">
        <v>0.4</v>
      </c>
      <c r="G765" s="2">
        <v>6</v>
      </c>
      <c r="H765" s="3">
        <v>45077</v>
      </c>
      <c r="I765" s="3">
        <v>45084</v>
      </c>
      <c r="J765" s="2" t="s">
        <v>21</v>
      </c>
      <c r="K765" s="2" t="s">
        <v>16</v>
      </c>
      <c r="L765" s="2">
        <v>310.63</v>
      </c>
      <c r="M765" s="2" t="s">
        <v>17</v>
      </c>
      <c r="N765" s="11">
        <f>L765/E765*100</f>
        <v>6.2179225416956907</v>
      </c>
      <c r="O765" s="12" t="str">
        <f>IF(N765&lt;10,"Low",IF(N765&lt;20,"Med","High"))</f>
        <v>Low</v>
      </c>
      <c r="P765" s="12">
        <f>sales*discount</f>
        <v>1998.2880000000002</v>
      </c>
      <c r="Q765" s="12">
        <f>sales-Discount_Values</f>
        <v>2997.4319999999998</v>
      </c>
      <c r="R765" s="12">
        <f>DATEDIF(order_date,delivery_date,"D")</f>
        <v>7</v>
      </c>
      <c r="S765" s="12"/>
    </row>
    <row r="766" spans="1:19" ht="14.25" customHeight="1" x14ac:dyDescent="0.35">
      <c r="A766" s="2" t="s">
        <v>9353</v>
      </c>
      <c r="B766" s="2">
        <v>109320</v>
      </c>
      <c r="C766" s="2" t="s">
        <v>25</v>
      </c>
      <c r="D766" s="2" t="s">
        <v>33</v>
      </c>
      <c r="E766" s="2">
        <v>3396.68</v>
      </c>
      <c r="F766" s="2">
        <v>0.42</v>
      </c>
      <c r="G766" s="2">
        <v>9</v>
      </c>
      <c r="H766" s="3">
        <v>45578</v>
      </c>
      <c r="I766" s="3">
        <v>45584</v>
      </c>
      <c r="J766" s="2" t="s">
        <v>15</v>
      </c>
      <c r="K766" s="2" t="s">
        <v>16</v>
      </c>
      <c r="L766" s="2">
        <v>211.28</v>
      </c>
      <c r="M766" s="2" t="s">
        <v>28</v>
      </c>
      <c r="N766" s="11">
        <f>L766/E766*100</f>
        <v>6.2201914810933037</v>
      </c>
      <c r="O766" s="12" t="str">
        <f>IF(N766&lt;10,"Low",IF(N766&lt;20,"Med","High"))</f>
        <v>Low</v>
      </c>
      <c r="P766" s="12">
        <f>sales*discount</f>
        <v>1426.6055999999999</v>
      </c>
      <c r="Q766" s="12">
        <f>sales-Discount_Values</f>
        <v>1970.0744</v>
      </c>
      <c r="R766" s="12">
        <f>DATEDIF(order_date,delivery_date,"D")</f>
        <v>6</v>
      </c>
      <c r="S766" s="12"/>
    </row>
    <row r="767" spans="1:19" ht="14.25" customHeight="1" x14ac:dyDescent="0.35">
      <c r="A767" s="2" t="s">
        <v>6008</v>
      </c>
      <c r="B767" s="2">
        <v>105975</v>
      </c>
      <c r="C767" s="2" t="s">
        <v>25</v>
      </c>
      <c r="D767" s="2" t="s">
        <v>26</v>
      </c>
      <c r="E767" s="2">
        <v>403.77</v>
      </c>
      <c r="F767" s="2">
        <v>0.26</v>
      </c>
      <c r="G767" s="2">
        <v>3</v>
      </c>
      <c r="H767" s="3">
        <v>45173</v>
      </c>
      <c r="I767" s="3">
        <v>45174</v>
      </c>
      <c r="J767" s="2" t="s">
        <v>15</v>
      </c>
      <c r="K767" s="2" t="s">
        <v>27</v>
      </c>
      <c r="L767" s="2">
        <v>25.12</v>
      </c>
      <c r="M767" s="2" t="s">
        <v>23</v>
      </c>
      <c r="N767" s="11">
        <f>L767/E767*100</f>
        <v>6.2213636476211711</v>
      </c>
      <c r="O767" s="12" t="str">
        <f>IF(N767&lt;10,"Low",IF(N767&lt;20,"Med","High"))</f>
        <v>Low</v>
      </c>
      <c r="P767" s="12">
        <f>sales*discount</f>
        <v>104.9802</v>
      </c>
      <c r="Q767" s="12">
        <f>sales-Discount_Values</f>
        <v>298.78980000000001</v>
      </c>
      <c r="R767" s="12">
        <f>DATEDIF(order_date,delivery_date,"D")</f>
        <v>1</v>
      </c>
      <c r="S767" s="12"/>
    </row>
    <row r="768" spans="1:19" ht="14.25" customHeight="1" x14ac:dyDescent="0.35">
      <c r="A768" s="2" t="s">
        <v>11166</v>
      </c>
      <c r="B768" s="2">
        <v>111133</v>
      </c>
      <c r="C768" s="2" t="s">
        <v>13</v>
      </c>
      <c r="D768" s="2" t="s">
        <v>20</v>
      </c>
      <c r="E768" s="2">
        <v>308.89</v>
      </c>
      <c r="F768" s="2">
        <v>0.04</v>
      </c>
      <c r="G768" s="2">
        <v>4</v>
      </c>
      <c r="H768" s="3">
        <v>45330</v>
      </c>
      <c r="I768" s="3">
        <v>45333</v>
      </c>
      <c r="J768" s="2" t="s">
        <v>31</v>
      </c>
      <c r="K768" s="2" t="s">
        <v>27</v>
      </c>
      <c r="L768" s="2">
        <v>19.22</v>
      </c>
      <c r="M768" s="2" t="s">
        <v>34</v>
      </c>
      <c r="N768" s="11">
        <f>L768/E768*100</f>
        <v>6.2222797759720292</v>
      </c>
      <c r="O768" s="12" t="str">
        <f>IF(N768&lt;10,"Low",IF(N768&lt;20,"Med","High"))</f>
        <v>Low</v>
      </c>
      <c r="P768" s="12">
        <f>sales*discount</f>
        <v>12.355599999999999</v>
      </c>
      <c r="Q768" s="12">
        <f>sales-Discount_Values</f>
        <v>296.53440000000001</v>
      </c>
      <c r="R768" s="12">
        <f>DATEDIF(order_date,delivery_date,"D")</f>
        <v>3</v>
      </c>
      <c r="S768" s="12"/>
    </row>
    <row r="769" spans="1:19" ht="14.25" customHeight="1" x14ac:dyDescent="0.35">
      <c r="A769" s="2" t="s">
        <v>3641</v>
      </c>
      <c r="B769" s="2">
        <v>103608</v>
      </c>
      <c r="C769" s="2" t="s">
        <v>13</v>
      </c>
      <c r="D769" s="2" t="s">
        <v>20</v>
      </c>
      <c r="E769" s="2">
        <v>4141.95</v>
      </c>
      <c r="F769" s="2">
        <v>0.38</v>
      </c>
      <c r="G769" s="2">
        <v>3</v>
      </c>
      <c r="H769" s="3">
        <v>45489</v>
      </c>
      <c r="I769" s="3">
        <v>45493</v>
      </c>
      <c r="J769" s="2" t="s">
        <v>31</v>
      </c>
      <c r="K769" s="2" t="s">
        <v>16</v>
      </c>
      <c r="L769" s="2">
        <v>257.76</v>
      </c>
      <c r="M769" s="2" t="s">
        <v>48</v>
      </c>
      <c r="N769" s="11">
        <f>L769/E769*100</f>
        <v>6.2231557599681313</v>
      </c>
      <c r="O769" s="12" t="str">
        <f>IF(N769&lt;10,"Low",IF(N769&lt;20,"Med","High"))</f>
        <v>Low</v>
      </c>
      <c r="P769" s="12">
        <f>sales*discount</f>
        <v>1573.941</v>
      </c>
      <c r="Q769" s="12">
        <f>sales-Discount_Values</f>
        <v>2568.009</v>
      </c>
      <c r="R769" s="12">
        <f>DATEDIF(order_date,delivery_date,"D")</f>
        <v>4</v>
      </c>
      <c r="S769" s="12"/>
    </row>
    <row r="770" spans="1:19" ht="14.25" customHeight="1" x14ac:dyDescent="0.35">
      <c r="A770" s="2" t="s">
        <v>11271</v>
      </c>
      <c r="B770" s="2">
        <v>111238</v>
      </c>
      <c r="C770" s="2" t="s">
        <v>19</v>
      </c>
      <c r="D770" s="2" t="s">
        <v>20</v>
      </c>
      <c r="E770" s="2">
        <v>2194.3000000000002</v>
      </c>
      <c r="F770" s="2">
        <v>0.26</v>
      </c>
      <c r="G770" s="2">
        <v>9</v>
      </c>
      <c r="H770" s="3">
        <v>45288</v>
      </c>
      <c r="I770" s="3">
        <v>45291</v>
      </c>
      <c r="J770" s="2" t="s">
        <v>31</v>
      </c>
      <c r="K770" s="2" t="s">
        <v>22</v>
      </c>
      <c r="L770" s="2">
        <v>136.56</v>
      </c>
      <c r="M770" s="2" t="s">
        <v>39</v>
      </c>
      <c r="N770" s="11">
        <f>L770/E770*100</f>
        <v>6.2233969830925577</v>
      </c>
      <c r="O770" s="12" t="str">
        <f>IF(N770&lt;10,"Low",IF(N770&lt;20,"Med","High"))</f>
        <v>Low</v>
      </c>
      <c r="P770" s="12">
        <f>sales*discount</f>
        <v>570.51800000000003</v>
      </c>
      <c r="Q770" s="12">
        <f>sales-Discount_Values</f>
        <v>1623.7820000000002</v>
      </c>
      <c r="R770" s="12">
        <f>DATEDIF(order_date,delivery_date,"D")</f>
        <v>3</v>
      </c>
      <c r="S770" s="12"/>
    </row>
    <row r="771" spans="1:19" ht="14.25" customHeight="1" x14ac:dyDescent="0.35">
      <c r="A771" s="2" t="s">
        <v>9326</v>
      </c>
      <c r="B771" s="2">
        <v>109293</v>
      </c>
      <c r="C771" s="2" t="s">
        <v>41</v>
      </c>
      <c r="D771" s="2" t="s">
        <v>36</v>
      </c>
      <c r="E771" s="2">
        <v>4932.45</v>
      </c>
      <c r="F771" s="2">
        <v>0.25</v>
      </c>
      <c r="G771" s="2">
        <v>4</v>
      </c>
      <c r="H771" s="3">
        <v>45209</v>
      </c>
      <c r="I771" s="3">
        <v>45212</v>
      </c>
      <c r="J771" s="2" t="s">
        <v>31</v>
      </c>
      <c r="K771" s="2" t="s">
        <v>16</v>
      </c>
      <c r="L771" s="2">
        <v>307.02999999999997</v>
      </c>
      <c r="M771" s="2" t="s">
        <v>39</v>
      </c>
      <c r="N771" s="11">
        <f>L771/E771*100</f>
        <v>6.2246956380703304</v>
      </c>
      <c r="O771" s="12" t="str">
        <f>IF(N771&lt;10,"Low",IF(N771&lt;20,"Med","High"))</f>
        <v>Low</v>
      </c>
      <c r="P771" s="12">
        <f>sales*discount</f>
        <v>1233.1125</v>
      </c>
      <c r="Q771" s="12">
        <f>sales-Discount_Values</f>
        <v>3699.3374999999996</v>
      </c>
      <c r="R771" s="12">
        <f>DATEDIF(order_date,delivery_date,"D")</f>
        <v>3</v>
      </c>
      <c r="S771" s="12"/>
    </row>
    <row r="772" spans="1:19" ht="14.25" customHeight="1" x14ac:dyDescent="0.35">
      <c r="A772" s="2" t="s">
        <v>14757</v>
      </c>
      <c r="B772" s="2">
        <v>114724</v>
      </c>
      <c r="C772" s="2" t="s">
        <v>19</v>
      </c>
      <c r="D772" s="2" t="s">
        <v>26</v>
      </c>
      <c r="E772" s="2">
        <v>1445.33</v>
      </c>
      <c r="F772" s="2">
        <v>0.23</v>
      </c>
      <c r="G772" s="2">
        <v>4</v>
      </c>
      <c r="H772" s="3">
        <v>45022</v>
      </c>
      <c r="I772" s="3">
        <v>45027</v>
      </c>
      <c r="J772" s="2" t="s">
        <v>31</v>
      </c>
      <c r="K772" s="2" t="s">
        <v>22</v>
      </c>
      <c r="L772" s="2">
        <v>90</v>
      </c>
      <c r="M772" s="2" t="s">
        <v>17</v>
      </c>
      <c r="N772" s="11">
        <f>L772/E772*100</f>
        <v>6.2269516304235024</v>
      </c>
      <c r="O772" s="12" t="str">
        <f>IF(N772&lt;10,"Low",IF(N772&lt;20,"Med","High"))</f>
        <v>Low</v>
      </c>
      <c r="P772" s="12">
        <f>sales*discount</f>
        <v>332.42590000000001</v>
      </c>
      <c r="Q772" s="12">
        <f>sales-Discount_Values</f>
        <v>1112.9041</v>
      </c>
      <c r="R772" s="12">
        <f>DATEDIF(order_date,delivery_date,"D")</f>
        <v>5</v>
      </c>
      <c r="S772" s="12"/>
    </row>
    <row r="773" spans="1:19" ht="14.25" customHeight="1" x14ac:dyDescent="0.35">
      <c r="A773" s="2" t="s">
        <v>15025</v>
      </c>
      <c r="B773" s="2">
        <v>114992</v>
      </c>
      <c r="C773" s="2" t="s">
        <v>13</v>
      </c>
      <c r="D773" s="2" t="s">
        <v>26</v>
      </c>
      <c r="E773" s="2">
        <v>973.44</v>
      </c>
      <c r="F773" s="2">
        <v>0.08</v>
      </c>
      <c r="G773" s="2">
        <v>9</v>
      </c>
      <c r="H773" s="3">
        <v>44991</v>
      </c>
      <c r="I773" s="3">
        <v>44997</v>
      </c>
      <c r="J773" s="2" t="s">
        <v>31</v>
      </c>
      <c r="K773" s="2" t="s">
        <v>22</v>
      </c>
      <c r="L773" s="2">
        <v>60.65</v>
      </c>
      <c r="M773" s="2" t="s">
        <v>17</v>
      </c>
      <c r="N773" s="11">
        <f>L773/E773*100</f>
        <v>6.2304815910585134</v>
      </c>
      <c r="O773" s="12" t="str">
        <f>IF(N773&lt;10,"Low",IF(N773&lt;20,"Med","High"))</f>
        <v>Low</v>
      </c>
      <c r="P773" s="12">
        <f>sales*discount</f>
        <v>77.875200000000007</v>
      </c>
      <c r="Q773" s="12">
        <f>sales-Discount_Values</f>
        <v>895.5648000000001</v>
      </c>
      <c r="R773" s="12">
        <f>DATEDIF(order_date,delivery_date,"D")</f>
        <v>6</v>
      </c>
      <c r="S773" s="12"/>
    </row>
    <row r="774" spans="1:19" ht="14.25" customHeight="1" x14ac:dyDescent="0.35">
      <c r="A774" s="2" t="s">
        <v>3873</v>
      </c>
      <c r="B774" s="2">
        <v>103840</v>
      </c>
      <c r="C774" s="2" t="s">
        <v>19</v>
      </c>
      <c r="D774" s="2" t="s">
        <v>20</v>
      </c>
      <c r="E774" s="2">
        <v>1548.98</v>
      </c>
      <c r="F774" s="2">
        <v>0.36</v>
      </c>
      <c r="G774" s="2">
        <v>5</v>
      </c>
      <c r="H774" s="3">
        <v>45477</v>
      </c>
      <c r="I774" s="3">
        <v>45484</v>
      </c>
      <c r="J774" s="2" t="s">
        <v>15</v>
      </c>
      <c r="K774" s="2" t="s">
        <v>22</v>
      </c>
      <c r="L774" s="2">
        <v>96.52</v>
      </c>
      <c r="M774" s="2" t="s">
        <v>34</v>
      </c>
      <c r="N774" s="11">
        <f>L774/E774*100</f>
        <v>6.2311973040323307</v>
      </c>
      <c r="O774" s="12" t="str">
        <f>IF(N774&lt;10,"Low",IF(N774&lt;20,"Med","High"))</f>
        <v>Low</v>
      </c>
      <c r="P774" s="12">
        <f>sales*discount</f>
        <v>557.63279999999997</v>
      </c>
      <c r="Q774" s="12">
        <f>sales-Discount_Values</f>
        <v>991.34720000000004</v>
      </c>
      <c r="R774" s="12">
        <f>DATEDIF(order_date,delivery_date,"D")</f>
        <v>7</v>
      </c>
      <c r="S774" s="12"/>
    </row>
    <row r="775" spans="1:19" ht="14.25" customHeight="1" x14ac:dyDescent="0.35">
      <c r="A775" s="2" t="s">
        <v>8425</v>
      </c>
      <c r="B775" s="2">
        <v>108392</v>
      </c>
      <c r="C775" s="2" t="s">
        <v>19</v>
      </c>
      <c r="D775" s="2" t="s">
        <v>14</v>
      </c>
      <c r="E775" s="2">
        <v>450.43</v>
      </c>
      <c r="F775" s="2">
        <v>0.09</v>
      </c>
      <c r="G775" s="2">
        <v>6</v>
      </c>
      <c r="H775" s="3">
        <v>45490</v>
      </c>
      <c r="I775" s="3">
        <v>45493</v>
      </c>
      <c r="J775" s="2" t="s">
        <v>21</v>
      </c>
      <c r="K775" s="2" t="s">
        <v>16</v>
      </c>
      <c r="L775" s="2">
        <v>28.08</v>
      </c>
      <c r="M775" s="2" t="s">
        <v>17</v>
      </c>
      <c r="N775" s="11">
        <f>L775/E775*100</f>
        <v>6.2340430255533601</v>
      </c>
      <c r="O775" s="12" t="str">
        <f>IF(N775&lt;10,"Low",IF(N775&lt;20,"Med","High"))</f>
        <v>Low</v>
      </c>
      <c r="P775" s="12">
        <f>sales*discount</f>
        <v>40.538699999999999</v>
      </c>
      <c r="Q775" s="12">
        <f>sales-Discount_Values</f>
        <v>409.8913</v>
      </c>
      <c r="R775" s="12">
        <f>DATEDIF(order_date,delivery_date,"D")</f>
        <v>3</v>
      </c>
      <c r="S775" s="12"/>
    </row>
    <row r="776" spans="1:19" ht="14.25" customHeight="1" x14ac:dyDescent="0.35">
      <c r="A776" s="2" t="s">
        <v>12059</v>
      </c>
      <c r="B776" s="2">
        <v>112026</v>
      </c>
      <c r="C776" s="2" t="s">
        <v>13</v>
      </c>
      <c r="D776" s="2" t="s">
        <v>26</v>
      </c>
      <c r="E776" s="2">
        <v>4539.82</v>
      </c>
      <c r="F776" s="2">
        <v>0.28000000000000003</v>
      </c>
      <c r="G776" s="2">
        <v>1</v>
      </c>
      <c r="H776" s="3">
        <v>45213</v>
      </c>
      <c r="I776" s="3">
        <v>45218</v>
      </c>
      <c r="J776" s="2" t="s">
        <v>21</v>
      </c>
      <c r="K776" s="2" t="s">
        <v>16</v>
      </c>
      <c r="L776" s="2">
        <v>283.16000000000003</v>
      </c>
      <c r="M776" s="2" t="s">
        <v>39</v>
      </c>
      <c r="N776" s="11">
        <f>L776/E776*100</f>
        <v>6.2372516972038552</v>
      </c>
      <c r="O776" s="12" t="str">
        <f>IF(N776&lt;10,"Low",IF(N776&lt;20,"Med","High"))</f>
        <v>Low</v>
      </c>
      <c r="P776" s="12">
        <f>sales*discount</f>
        <v>1271.1496</v>
      </c>
      <c r="Q776" s="12">
        <f>sales-Discount_Values</f>
        <v>3268.6704</v>
      </c>
      <c r="R776" s="12">
        <f>DATEDIF(order_date,delivery_date,"D")</f>
        <v>5</v>
      </c>
      <c r="S776" s="12"/>
    </row>
    <row r="777" spans="1:19" ht="14.25" customHeight="1" x14ac:dyDescent="0.35">
      <c r="A777" s="2" t="s">
        <v>8571</v>
      </c>
      <c r="B777" s="2">
        <v>108538</v>
      </c>
      <c r="C777" s="2" t="s">
        <v>41</v>
      </c>
      <c r="D777" s="2" t="s">
        <v>33</v>
      </c>
      <c r="E777" s="2">
        <v>1159.06</v>
      </c>
      <c r="F777" s="2">
        <v>0.21</v>
      </c>
      <c r="G777" s="2">
        <v>4</v>
      </c>
      <c r="H777" s="3">
        <v>45273</v>
      </c>
      <c r="I777" s="3">
        <v>45275</v>
      </c>
      <c r="J777" s="2" t="s">
        <v>15</v>
      </c>
      <c r="K777" s="2" t="s">
        <v>22</v>
      </c>
      <c r="L777" s="2">
        <v>72.3</v>
      </c>
      <c r="M777" s="2" t="s">
        <v>34</v>
      </c>
      <c r="N777" s="11">
        <f>L777/E777*100</f>
        <v>6.2378134005142094</v>
      </c>
      <c r="O777" s="12" t="str">
        <f>IF(N777&lt;10,"Low",IF(N777&lt;20,"Med","High"))</f>
        <v>Low</v>
      </c>
      <c r="P777" s="12">
        <f>sales*discount</f>
        <v>243.40259999999998</v>
      </c>
      <c r="Q777" s="12">
        <f>sales-Discount_Values</f>
        <v>915.65739999999994</v>
      </c>
      <c r="R777" s="12">
        <f>DATEDIF(order_date,delivery_date,"D")</f>
        <v>2</v>
      </c>
      <c r="S777" s="12"/>
    </row>
    <row r="778" spans="1:19" ht="14.25" customHeight="1" x14ac:dyDescent="0.35">
      <c r="A778" s="2" t="s">
        <v>11173</v>
      </c>
      <c r="B778" s="2">
        <v>111140</v>
      </c>
      <c r="C778" s="2" t="s">
        <v>41</v>
      </c>
      <c r="D778" s="2" t="s">
        <v>20</v>
      </c>
      <c r="E778" s="2">
        <v>3610</v>
      </c>
      <c r="F778" s="2">
        <v>0.47</v>
      </c>
      <c r="G778" s="2">
        <v>7</v>
      </c>
      <c r="H778" s="3">
        <v>45316</v>
      </c>
      <c r="I778" s="3">
        <v>45318</v>
      </c>
      <c r="J778" s="2" t="s">
        <v>31</v>
      </c>
      <c r="K778" s="2" t="s">
        <v>27</v>
      </c>
      <c r="L778" s="2">
        <v>225.25</v>
      </c>
      <c r="M778" s="2" t="s">
        <v>23</v>
      </c>
      <c r="N778" s="11">
        <f>L778/E778*100</f>
        <v>6.2396121883656512</v>
      </c>
      <c r="O778" s="12" t="str">
        <f>IF(N778&lt;10,"Low",IF(N778&lt;20,"Med","High"))</f>
        <v>Low</v>
      </c>
      <c r="P778" s="12">
        <f>sales*discount</f>
        <v>1696.6999999999998</v>
      </c>
      <c r="Q778" s="12">
        <f>sales-Discount_Values</f>
        <v>1913.3000000000002</v>
      </c>
      <c r="R778" s="12">
        <f>DATEDIF(order_date,delivery_date,"D")</f>
        <v>2</v>
      </c>
      <c r="S778" s="12"/>
    </row>
    <row r="779" spans="1:19" ht="14.25" customHeight="1" x14ac:dyDescent="0.35">
      <c r="A779" s="2" t="s">
        <v>8025</v>
      </c>
      <c r="B779" s="2">
        <v>107992</v>
      </c>
      <c r="C779" s="2" t="s">
        <v>13</v>
      </c>
      <c r="D779" s="2" t="s">
        <v>36</v>
      </c>
      <c r="E779" s="2">
        <v>207.83</v>
      </c>
      <c r="F779" s="2">
        <v>0.38</v>
      </c>
      <c r="G779" s="2">
        <v>9</v>
      </c>
      <c r="H779" s="3">
        <v>44966</v>
      </c>
      <c r="I779" s="3">
        <v>44973</v>
      </c>
      <c r="J779" s="2" t="s">
        <v>15</v>
      </c>
      <c r="K779" s="2" t="s">
        <v>27</v>
      </c>
      <c r="L779" s="2">
        <v>12.97</v>
      </c>
      <c r="M779" s="2" t="s">
        <v>39</v>
      </c>
      <c r="N779" s="11">
        <f>L779/E779*100</f>
        <v>6.2406774767839099</v>
      </c>
      <c r="O779" s="12" t="str">
        <f>IF(N779&lt;10,"Low",IF(N779&lt;20,"Med","High"))</f>
        <v>Low</v>
      </c>
      <c r="P779" s="12">
        <f>sales*discount</f>
        <v>78.975400000000008</v>
      </c>
      <c r="Q779" s="12">
        <f>sales-Discount_Values</f>
        <v>128.8546</v>
      </c>
      <c r="R779" s="12">
        <f>DATEDIF(order_date,delivery_date,"D")</f>
        <v>7</v>
      </c>
      <c r="S779" s="12"/>
    </row>
    <row r="780" spans="1:19" ht="14.25" customHeight="1" x14ac:dyDescent="0.35">
      <c r="A780" s="2" t="s">
        <v>2853</v>
      </c>
      <c r="B780" s="2">
        <v>102820</v>
      </c>
      <c r="C780" s="2" t="s">
        <v>19</v>
      </c>
      <c r="D780" s="2" t="s">
        <v>33</v>
      </c>
      <c r="E780" s="2">
        <v>4051.4</v>
      </c>
      <c r="F780" s="2">
        <v>0.33</v>
      </c>
      <c r="G780" s="2">
        <v>8</v>
      </c>
      <c r="H780" s="3">
        <v>45245</v>
      </c>
      <c r="I780" s="3">
        <v>45246</v>
      </c>
      <c r="J780" s="2" t="s">
        <v>15</v>
      </c>
      <c r="K780" s="2" t="s">
        <v>16</v>
      </c>
      <c r="L780" s="2">
        <v>252.99</v>
      </c>
      <c r="M780" s="2" t="s">
        <v>39</v>
      </c>
      <c r="N780" s="11">
        <f>L780/E780*100</f>
        <v>6.2445080712840006</v>
      </c>
      <c r="O780" s="12" t="str">
        <f>IF(N780&lt;10,"Low",IF(N780&lt;20,"Med","High"))</f>
        <v>Low</v>
      </c>
      <c r="P780" s="12">
        <f>sales*discount</f>
        <v>1336.962</v>
      </c>
      <c r="Q780" s="12">
        <f>sales-Discount_Values</f>
        <v>2714.4380000000001</v>
      </c>
      <c r="R780" s="12">
        <f>DATEDIF(order_date,delivery_date,"D")</f>
        <v>1</v>
      </c>
      <c r="S780" s="12"/>
    </row>
    <row r="781" spans="1:19" ht="14.25" customHeight="1" x14ac:dyDescent="0.35">
      <c r="A781" s="2" t="s">
        <v>13700</v>
      </c>
      <c r="B781" s="2">
        <v>113667</v>
      </c>
      <c r="C781" s="2" t="s">
        <v>41</v>
      </c>
      <c r="D781" s="2" t="s">
        <v>14</v>
      </c>
      <c r="E781" s="2">
        <v>3225.92</v>
      </c>
      <c r="F781" s="2">
        <v>0.22</v>
      </c>
      <c r="G781" s="2">
        <v>6</v>
      </c>
      <c r="H781" s="3">
        <v>45532</v>
      </c>
      <c r="I781" s="3">
        <v>45537</v>
      </c>
      <c r="J781" s="2" t="s">
        <v>21</v>
      </c>
      <c r="K781" s="2" t="s">
        <v>27</v>
      </c>
      <c r="L781" s="2">
        <v>201.83</v>
      </c>
      <c r="M781" s="2" t="s">
        <v>34</v>
      </c>
      <c r="N781" s="11">
        <f>L781/E781*100</f>
        <v>6.2565097708560655</v>
      </c>
      <c r="O781" s="12" t="str">
        <f>IF(N781&lt;10,"Low",IF(N781&lt;20,"Med","High"))</f>
        <v>Low</v>
      </c>
      <c r="P781" s="12">
        <f>sales*discount</f>
        <v>709.70240000000001</v>
      </c>
      <c r="Q781" s="12">
        <f>sales-Discount_Values</f>
        <v>2516.2175999999999</v>
      </c>
      <c r="R781" s="12">
        <f>DATEDIF(order_date,delivery_date,"D")</f>
        <v>5</v>
      </c>
      <c r="S781" s="12"/>
    </row>
    <row r="782" spans="1:19" ht="14.25" customHeight="1" x14ac:dyDescent="0.35">
      <c r="A782" s="2" t="s">
        <v>3293</v>
      </c>
      <c r="B782" s="2">
        <v>103260</v>
      </c>
      <c r="C782" s="2" t="s">
        <v>19</v>
      </c>
      <c r="D782" s="2" t="s">
        <v>33</v>
      </c>
      <c r="E782" s="2">
        <v>197.96</v>
      </c>
      <c r="F782" s="2">
        <v>0.5</v>
      </c>
      <c r="G782" s="2">
        <v>6</v>
      </c>
      <c r="H782" s="3">
        <v>45543</v>
      </c>
      <c r="I782" s="3">
        <v>45547</v>
      </c>
      <c r="J782" s="2" t="s">
        <v>15</v>
      </c>
      <c r="K782" s="2" t="s">
        <v>16</v>
      </c>
      <c r="L782" s="2">
        <v>12.39</v>
      </c>
      <c r="M782" s="2" t="s">
        <v>17</v>
      </c>
      <c r="N782" s="11">
        <f>L782/E782*100</f>
        <v>6.2588401697312586</v>
      </c>
      <c r="O782" s="12" t="str">
        <f>IF(N782&lt;10,"Low",IF(N782&lt;20,"Med","High"))</f>
        <v>Low</v>
      </c>
      <c r="P782" s="12">
        <f>sales*discount</f>
        <v>98.98</v>
      </c>
      <c r="Q782" s="12">
        <f>sales-Discount_Values</f>
        <v>98.98</v>
      </c>
      <c r="R782" s="12">
        <f>DATEDIF(order_date,delivery_date,"D")</f>
        <v>4</v>
      </c>
      <c r="S782" s="12"/>
    </row>
    <row r="783" spans="1:19" ht="14.25" customHeight="1" x14ac:dyDescent="0.35">
      <c r="A783" s="2" t="s">
        <v>3364</v>
      </c>
      <c r="B783" s="2">
        <v>103331</v>
      </c>
      <c r="C783" s="2" t="s">
        <v>19</v>
      </c>
      <c r="D783" s="2" t="s">
        <v>20</v>
      </c>
      <c r="E783" s="2">
        <v>2931.76</v>
      </c>
      <c r="F783" s="2">
        <v>0.48</v>
      </c>
      <c r="G783" s="2">
        <v>5</v>
      </c>
      <c r="H783" s="3">
        <v>45642</v>
      </c>
      <c r="I783" s="3">
        <v>45648</v>
      </c>
      <c r="J783" s="2" t="s">
        <v>31</v>
      </c>
      <c r="K783" s="2" t="s">
        <v>27</v>
      </c>
      <c r="L783" s="2">
        <v>183.53</v>
      </c>
      <c r="M783" s="2" t="s">
        <v>34</v>
      </c>
      <c r="N783" s="11">
        <f>L783/E783*100</f>
        <v>6.260062215188146</v>
      </c>
      <c r="O783" s="12" t="str">
        <f>IF(N783&lt;10,"Low",IF(N783&lt;20,"Med","High"))</f>
        <v>Low</v>
      </c>
      <c r="P783" s="12">
        <f>sales*discount</f>
        <v>1407.2447999999999</v>
      </c>
      <c r="Q783" s="12">
        <f>sales-Discount_Values</f>
        <v>1524.5152000000003</v>
      </c>
      <c r="R783" s="12">
        <f>DATEDIF(order_date,delivery_date,"D")</f>
        <v>6</v>
      </c>
      <c r="S783" s="12"/>
    </row>
    <row r="784" spans="1:19" ht="14.25" customHeight="1" x14ac:dyDescent="0.35">
      <c r="A784" s="2" t="s">
        <v>10182</v>
      </c>
      <c r="B784" s="2">
        <v>110149</v>
      </c>
      <c r="C784" s="2" t="s">
        <v>25</v>
      </c>
      <c r="D784" s="2" t="s">
        <v>33</v>
      </c>
      <c r="E784" s="2">
        <v>1782.45</v>
      </c>
      <c r="F784" s="2">
        <v>0.21</v>
      </c>
      <c r="G784" s="2">
        <v>4</v>
      </c>
      <c r="H784" s="3">
        <v>45534</v>
      </c>
      <c r="I784" s="3">
        <v>45535</v>
      </c>
      <c r="J784" s="2" t="s">
        <v>21</v>
      </c>
      <c r="K784" s="2" t="s">
        <v>27</v>
      </c>
      <c r="L784" s="2">
        <v>111.59</v>
      </c>
      <c r="M784" s="2" t="s">
        <v>34</v>
      </c>
      <c r="N784" s="11">
        <f>L784/E784*100</f>
        <v>6.2604841650537191</v>
      </c>
      <c r="O784" s="12" t="str">
        <f>IF(N784&lt;10,"Low",IF(N784&lt;20,"Med","High"))</f>
        <v>Low</v>
      </c>
      <c r="P784" s="12">
        <f>sales*discount</f>
        <v>374.31450000000001</v>
      </c>
      <c r="Q784" s="12">
        <f>sales-Discount_Values</f>
        <v>1408.1355000000001</v>
      </c>
      <c r="R784" s="12">
        <f>DATEDIF(order_date,delivery_date,"D")</f>
        <v>1</v>
      </c>
      <c r="S784" s="12"/>
    </row>
    <row r="785" spans="1:19" ht="14.25" customHeight="1" x14ac:dyDescent="0.35">
      <c r="A785" s="2" t="s">
        <v>11258</v>
      </c>
      <c r="B785" s="2">
        <v>111225</v>
      </c>
      <c r="C785" s="2" t="s">
        <v>41</v>
      </c>
      <c r="D785" s="2" t="s">
        <v>36</v>
      </c>
      <c r="E785" s="2">
        <v>3342.84</v>
      </c>
      <c r="F785" s="2">
        <v>0.28999999999999998</v>
      </c>
      <c r="G785" s="2">
        <v>2</v>
      </c>
      <c r="H785" s="3">
        <v>45632</v>
      </c>
      <c r="I785" s="3">
        <v>45634</v>
      </c>
      <c r="J785" s="2" t="s">
        <v>31</v>
      </c>
      <c r="K785" s="2" t="s">
        <v>27</v>
      </c>
      <c r="L785" s="2">
        <v>209.38</v>
      </c>
      <c r="M785" s="2" t="s">
        <v>39</v>
      </c>
      <c r="N785" s="11">
        <f>L785/E785*100</f>
        <v>6.2635363942037312</v>
      </c>
      <c r="O785" s="12" t="str">
        <f>IF(N785&lt;10,"Low",IF(N785&lt;20,"Med","High"))</f>
        <v>Low</v>
      </c>
      <c r="P785" s="12">
        <f>sales*discount</f>
        <v>969.42359999999996</v>
      </c>
      <c r="Q785" s="12">
        <f>sales-Discount_Values</f>
        <v>2373.4164000000001</v>
      </c>
      <c r="R785" s="12">
        <f>DATEDIF(order_date,delivery_date,"D")</f>
        <v>2</v>
      </c>
      <c r="S785" s="12"/>
    </row>
    <row r="786" spans="1:19" ht="14.25" customHeight="1" x14ac:dyDescent="0.35">
      <c r="A786" s="2" t="s">
        <v>2394</v>
      </c>
      <c r="B786" s="2">
        <v>102361</v>
      </c>
      <c r="C786" s="2" t="s">
        <v>41</v>
      </c>
      <c r="D786" s="2" t="s">
        <v>20</v>
      </c>
      <c r="E786" s="2">
        <v>1047.78</v>
      </c>
      <c r="F786" s="2">
        <v>0.15</v>
      </c>
      <c r="G786" s="2">
        <v>4</v>
      </c>
      <c r="H786" s="3">
        <v>45008</v>
      </c>
      <c r="I786" s="3">
        <v>45011</v>
      </c>
      <c r="J786" s="2" t="s">
        <v>15</v>
      </c>
      <c r="K786" s="2" t="s">
        <v>16</v>
      </c>
      <c r="L786" s="2">
        <v>65.64</v>
      </c>
      <c r="M786" s="2" t="s">
        <v>17</v>
      </c>
      <c r="N786" s="11">
        <f>L786/E786*100</f>
        <v>6.2646738819217767</v>
      </c>
      <c r="O786" s="12" t="str">
        <f>IF(N786&lt;10,"Low",IF(N786&lt;20,"Med","High"))</f>
        <v>Low</v>
      </c>
      <c r="P786" s="12">
        <f>sales*discount</f>
        <v>157.167</v>
      </c>
      <c r="Q786" s="12">
        <f>sales-Discount_Values</f>
        <v>890.61299999999994</v>
      </c>
      <c r="R786" s="12">
        <f>DATEDIF(order_date,delivery_date,"D")</f>
        <v>3</v>
      </c>
      <c r="S786" s="12"/>
    </row>
    <row r="787" spans="1:19" ht="14.25" customHeight="1" x14ac:dyDescent="0.35">
      <c r="A787" s="2" t="s">
        <v>12602</v>
      </c>
      <c r="B787" s="2">
        <v>112569</v>
      </c>
      <c r="C787" s="2" t="s">
        <v>41</v>
      </c>
      <c r="D787" s="2" t="s">
        <v>26</v>
      </c>
      <c r="E787" s="2">
        <v>816.02</v>
      </c>
      <c r="F787" s="2">
        <v>0.48</v>
      </c>
      <c r="G787" s="2">
        <v>9</v>
      </c>
      <c r="H787" s="3">
        <v>45036</v>
      </c>
      <c r="I787" s="3">
        <v>45038</v>
      </c>
      <c r="J787" s="2" t="s">
        <v>31</v>
      </c>
      <c r="K787" s="2" t="s">
        <v>16</v>
      </c>
      <c r="L787" s="2">
        <v>51.13</v>
      </c>
      <c r="M787" s="2" t="s">
        <v>39</v>
      </c>
      <c r="N787" s="11">
        <f>L787/E787*100</f>
        <v>6.265777799563736</v>
      </c>
      <c r="O787" s="12" t="str">
        <f>IF(N787&lt;10,"Low",IF(N787&lt;20,"Med","High"))</f>
        <v>Low</v>
      </c>
      <c r="P787" s="12">
        <f>sales*discount</f>
        <v>391.68959999999998</v>
      </c>
      <c r="Q787" s="12">
        <f>sales-Discount_Values</f>
        <v>424.3304</v>
      </c>
      <c r="R787" s="12">
        <f>DATEDIF(order_date,delivery_date,"D")</f>
        <v>2</v>
      </c>
      <c r="S787" s="12"/>
    </row>
    <row r="788" spans="1:19" ht="14.25" customHeight="1" x14ac:dyDescent="0.35">
      <c r="A788" s="2" t="s">
        <v>12658</v>
      </c>
      <c r="B788" s="2">
        <v>112625</v>
      </c>
      <c r="C788" s="2" t="s">
        <v>41</v>
      </c>
      <c r="D788" s="2" t="s">
        <v>26</v>
      </c>
      <c r="E788" s="2">
        <v>4822.2700000000004</v>
      </c>
      <c r="F788" s="2">
        <v>0.46</v>
      </c>
      <c r="G788" s="2">
        <v>9</v>
      </c>
      <c r="H788" s="3">
        <v>45653</v>
      </c>
      <c r="I788" s="3">
        <v>45657</v>
      </c>
      <c r="J788" s="2" t="s">
        <v>31</v>
      </c>
      <c r="K788" s="2" t="s">
        <v>16</v>
      </c>
      <c r="L788" s="2">
        <v>302.16000000000003</v>
      </c>
      <c r="M788" s="2" t="s">
        <v>48</v>
      </c>
      <c r="N788" s="11">
        <f>L788/E788*100</f>
        <v>6.2659287016280709</v>
      </c>
      <c r="O788" s="12" t="str">
        <f>IF(N788&lt;10,"Low",IF(N788&lt;20,"Med","High"))</f>
        <v>Low</v>
      </c>
      <c r="P788" s="12">
        <f>sales*discount</f>
        <v>2218.2442000000001</v>
      </c>
      <c r="Q788" s="12">
        <f>sales-Discount_Values</f>
        <v>2604.0258000000003</v>
      </c>
      <c r="R788" s="12">
        <f>DATEDIF(order_date,delivery_date,"D")</f>
        <v>4</v>
      </c>
      <c r="S788" s="12"/>
    </row>
    <row r="789" spans="1:19" ht="14.25" customHeight="1" x14ac:dyDescent="0.35">
      <c r="A789" s="2" t="s">
        <v>10290</v>
      </c>
      <c r="B789" s="2">
        <v>110257</v>
      </c>
      <c r="C789" s="2" t="s">
        <v>13</v>
      </c>
      <c r="D789" s="2" t="s">
        <v>36</v>
      </c>
      <c r="E789" s="2">
        <v>1941.27</v>
      </c>
      <c r="F789" s="2">
        <v>0.38</v>
      </c>
      <c r="G789" s="2">
        <v>3</v>
      </c>
      <c r="H789" s="3">
        <v>45494</v>
      </c>
      <c r="I789" s="3">
        <v>45499</v>
      </c>
      <c r="J789" s="2" t="s">
        <v>31</v>
      </c>
      <c r="K789" s="2" t="s">
        <v>22</v>
      </c>
      <c r="L789" s="2">
        <v>121.64</v>
      </c>
      <c r="M789" s="2" t="s">
        <v>34</v>
      </c>
      <c r="N789" s="11">
        <f>L789/E789*100</f>
        <v>6.2660011229761965</v>
      </c>
      <c r="O789" s="12" t="str">
        <f>IF(N789&lt;10,"Low",IF(N789&lt;20,"Med","High"))</f>
        <v>Low</v>
      </c>
      <c r="P789" s="12">
        <f>sales*discount</f>
        <v>737.68259999999998</v>
      </c>
      <c r="Q789" s="12">
        <f>sales-Discount_Values</f>
        <v>1203.5873999999999</v>
      </c>
      <c r="R789" s="12">
        <f>DATEDIF(order_date,delivery_date,"D")</f>
        <v>5</v>
      </c>
      <c r="S789" s="12"/>
    </row>
    <row r="790" spans="1:19" ht="14.25" customHeight="1" x14ac:dyDescent="0.35">
      <c r="A790" s="2" t="s">
        <v>13030</v>
      </c>
      <c r="B790" s="2">
        <v>112997</v>
      </c>
      <c r="C790" s="2" t="s">
        <v>41</v>
      </c>
      <c r="D790" s="2" t="s">
        <v>36</v>
      </c>
      <c r="E790" s="2">
        <v>1964.58</v>
      </c>
      <c r="F790" s="2">
        <v>0.05</v>
      </c>
      <c r="G790" s="2">
        <v>2</v>
      </c>
      <c r="H790" s="3">
        <v>45637</v>
      </c>
      <c r="I790" s="3">
        <v>45644</v>
      </c>
      <c r="J790" s="2" t="s">
        <v>21</v>
      </c>
      <c r="K790" s="2" t="s">
        <v>22</v>
      </c>
      <c r="L790" s="2">
        <v>123.11</v>
      </c>
      <c r="M790" s="2" t="s">
        <v>28</v>
      </c>
      <c r="N790" s="11">
        <f>L790/E790*100</f>
        <v>6.2664793492756719</v>
      </c>
      <c r="O790" s="12" t="str">
        <f>IF(N790&lt;10,"Low",IF(N790&lt;20,"Med","High"))</f>
        <v>Low</v>
      </c>
      <c r="P790" s="12">
        <f>sales*discount</f>
        <v>98.228999999999999</v>
      </c>
      <c r="Q790" s="12">
        <f>sales-Discount_Values</f>
        <v>1866.3509999999999</v>
      </c>
      <c r="R790" s="12">
        <f>DATEDIF(order_date,delivery_date,"D")</f>
        <v>7</v>
      </c>
      <c r="S790" s="12"/>
    </row>
    <row r="791" spans="1:19" ht="14.25" customHeight="1" x14ac:dyDescent="0.35">
      <c r="A791" s="2" t="s">
        <v>37</v>
      </c>
      <c r="B791" s="2">
        <v>100007</v>
      </c>
      <c r="C791" s="2" t="s">
        <v>25</v>
      </c>
      <c r="D791" s="2" t="s">
        <v>36</v>
      </c>
      <c r="E791" s="2">
        <v>1462.95</v>
      </c>
      <c r="F791" s="2">
        <v>0.23</v>
      </c>
      <c r="G791" s="2">
        <v>2</v>
      </c>
      <c r="H791" s="3">
        <v>45064</v>
      </c>
      <c r="I791" s="3">
        <v>45066</v>
      </c>
      <c r="J791" s="2" t="s">
        <v>21</v>
      </c>
      <c r="K791" s="2" t="s">
        <v>16</v>
      </c>
      <c r="L791" s="2">
        <v>91.68</v>
      </c>
      <c r="M791" s="2" t="s">
        <v>28</v>
      </c>
      <c r="N791" s="11">
        <f>L791/E791*100</f>
        <v>6.2667897057315693</v>
      </c>
      <c r="O791" s="12" t="str">
        <f>IF(N791&lt;10,"Low",IF(N791&lt;20,"Med","High"))</f>
        <v>Low</v>
      </c>
      <c r="P791" s="12">
        <f>sales*discount</f>
        <v>336.4785</v>
      </c>
      <c r="Q791" s="12">
        <f>sales-Discount_Values</f>
        <v>1126.4715000000001</v>
      </c>
      <c r="R791" s="12">
        <f>DATEDIF(order_date,delivery_date,"D")</f>
        <v>2</v>
      </c>
      <c r="S791" s="12"/>
    </row>
    <row r="792" spans="1:19" ht="14.25" customHeight="1" x14ac:dyDescent="0.35">
      <c r="A792" s="2" t="s">
        <v>6046</v>
      </c>
      <c r="B792" s="2">
        <v>106013</v>
      </c>
      <c r="C792" s="2" t="s">
        <v>13</v>
      </c>
      <c r="D792" s="2" t="s">
        <v>33</v>
      </c>
      <c r="E792" s="2">
        <v>4306.67</v>
      </c>
      <c r="F792" s="2">
        <v>7.0000000000000007E-2</v>
      </c>
      <c r="G792" s="2">
        <v>9</v>
      </c>
      <c r="H792" s="3">
        <v>45487</v>
      </c>
      <c r="I792" s="3">
        <v>45490</v>
      </c>
      <c r="J792" s="2" t="s">
        <v>15</v>
      </c>
      <c r="K792" s="2" t="s">
        <v>27</v>
      </c>
      <c r="L792" s="2">
        <v>269.89999999999998</v>
      </c>
      <c r="M792" s="2" t="s">
        <v>17</v>
      </c>
      <c r="N792" s="11">
        <f>L792/E792*100</f>
        <v>6.267023013140081</v>
      </c>
      <c r="O792" s="12" t="str">
        <f>IF(N792&lt;10,"Low",IF(N792&lt;20,"Med","High"))</f>
        <v>Low</v>
      </c>
      <c r="P792" s="12">
        <f>sales*discount</f>
        <v>301.46690000000001</v>
      </c>
      <c r="Q792" s="12">
        <f>sales-Discount_Values</f>
        <v>4005.2031000000002</v>
      </c>
      <c r="R792" s="12">
        <f>DATEDIF(order_date,delivery_date,"D")</f>
        <v>3</v>
      </c>
      <c r="S792" s="12"/>
    </row>
    <row r="793" spans="1:19" ht="14.25" customHeight="1" x14ac:dyDescent="0.35">
      <c r="A793" s="2" t="s">
        <v>7259</v>
      </c>
      <c r="B793" s="2">
        <v>107226</v>
      </c>
      <c r="C793" s="2" t="s">
        <v>13</v>
      </c>
      <c r="D793" s="2" t="s">
        <v>20</v>
      </c>
      <c r="E793" s="2">
        <v>1498.6</v>
      </c>
      <c r="F793" s="2">
        <v>0.42</v>
      </c>
      <c r="G793" s="2">
        <v>3</v>
      </c>
      <c r="H793" s="3">
        <v>45205</v>
      </c>
      <c r="I793" s="3">
        <v>45210</v>
      </c>
      <c r="J793" s="2" t="s">
        <v>15</v>
      </c>
      <c r="K793" s="2" t="s">
        <v>27</v>
      </c>
      <c r="L793" s="2">
        <v>93.94</v>
      </c>
      <c r="M793" s="2" t="s">
        <v>39</v>
      </c>
      <c r="N793" s="11">
        <f>L793/E793*100</f>
        <v>6.2685172827972773</v>
      </c>
      <c r="O793" s="12" t="str">
        <f>IF(N793&lt;10,"Low",IF(N793&lt;20,"Med","High"))</f>
        <v>Low</v>
      </c>
      <c r="P793" s="12">
        <f>sales*discount</f>
        <v>629.41199999999992</v>
      </c>
      <c r="Q793" s="12">
        <f>sales-Discount_Values</f>
        <v>869.18799999999999</v>
      </c>
      <c r="R793" s="12">
        <f>DATEDIF(order_date,delivery_date,"D")</f>
        <v>5</v>
      </c>
      <c r="S793" s="12"/>
    </row>
    <row r="794" spans="1:19" ht="14.25" customHeight="1" x14ac:dyDescent="0.35">
      <c r="A794" s="2" t="s">
        <v>13291</v>
      </c>
      <c r="B794" s="2">
        <v>113258</v>
      </c>
      <c r="C794" s="2" t="s">
        <v>13</v>
      </c>
      <c r="D794" s="2" t="s">
        <v>14</v>
      </c>
      <c r="E794" s="2">
        <v>268.14999999999998</v>
      </c>
      <c r="F794" s="2">
        <v>0.41</v>
      </c>
      <c r="G794" s="2">
        <v>2</v>
      </c>
      <c r="H794" s="3">
        <v>45582</v>
      </c>
      <c r="I794" s="3">
        <v>45585</v>
      </c>
      <c r="J794" s="2" t="s">
        <v>15</v>
      </c>
      <c r="K794" s="2" t="s">
        <v>22</v>
      </c>
      <c r="L794" s="2">
        <v>16.82</v>
      </c>
      <c r="M794" s="2" t="s">
        <v>28</v>
      </c>
      <c r="N794" s="11">
        <f>L794/E794*100</f>
        <v>6.272608614581392</v>
      </c>
      <c r="O794" s="12" t="str">
        <f>IF(N794&lt;10,"Low",IF(N794&lt;20,"Med","High"))</f>
        <v>Low</v>
      </c>
      <c r="P794" s="12">
        <f>sales*discount</f>
        <v>109.94149999999999</v>
      </c>
      <c r="Q794" s="12">
        <f>sales-Discount_Values</f>
        <v>158.20849999999999</v>
      </c>
      <c r="R794" s="12">
        <f>DATEDIF(order_date,delivery_date,"D")</f>
        <v>3</v>
      </c>
      <c r="S794" s="12"/>
    </row>
    <row r="795" spans="1:19" ht="14.25" customHeight="1" x14ac:dyDescent="0.35">
      <c r="A795" s="2" t="s">
        <v>9547</v>
      </c>
      <c r="B795" s="2">
        <v>109514</v>
      </c>
      <c r="C795" s="2" t="s">
        <v>41</v>
      </c>
      <c r="D795" s="2" t="s">
        <v>26</v>
      </c>
      <c r="E795" s="2">
        <v>3028.45</v>
      </c>
      <c r="F795" s="2">
        <v>0.27</v>
      </c>
      <c r="G795" s="2">
        <v>4</v>
      </c>
      <c r="H795" s="3">
        <v>45449</v>
      </c>
      <c r="I795" s="3">
        <v>45450</v>
      </c>
      <c r="J795" s="2" t="s">
        <v>15</v>
      </c>
      <c r="K795" s="2" t="s">
        <v>22</v>
      </c>
      <c r="L795" s="2">
        <v>189.98</v>
      </c>
      <c r="M795" s="2" t="s">
        <v>23</v>
      </c>
      <c r="N795" s="11">
        <f>L795/E795*100</f>
        <v>6.2731760471528339</v>
      </c>
      <c r="O795" s="12" t="str">
        <f>IF(N795&lt;10,"Low",IF(N795&lt;20,"Med","High"))</f>
        <v>Low</v>
      </c>
      <c r="P795" s="12">
        <f>sales*discount</f>
        <v>817.68150000000003</v>
      </c>
      <c r="Q795" s="12">
        <f>sales-Discount_Values</f>
        <v>2210.7684999999997</v>
      </c>
      <c r="R795" s="12">
        <f>DATEDIF(order_date,delivery_date,"D")</f>
        <v>1</v>
      </c>
      <c r="S795" s="12"/>
    </row>
    <row r="796" spans="1:19" ht="14.25" customHeight="1" x14ac:dyDescent="0.35">
      <c r="A796" s="2" t="s">
        <v>2909</v>
      </c>
      <c r="B796" s="2">
        <v>102876</v>
      </c>
      <c r="C796" s="2" t="s">
        <v>41</v>
      </c>
      <c r="D796" s="2" t="s">
        <v>14</v>
      </c>
      <c r="E796" s="2">
        <v>4304.47</v>
      </c>
      <c r="F796" s="2">
        <v>0.17</v>
      </c>
      <c r="G796" s="2">
        <v>1</v>
      </c>
      <c r="H796" s="3">
        <v>45130</v>
      </c>
      <c r="I796" s="3">
        <v>45131</v>
      </c>
      <c r="J796" s="2" t="s">
        <v>15</v>
      </c>
      <c r="K796" s="2" t="s">
        <v>16</v>
      </c>
      <c r="L796" s="2">
        <v>270.02999999999997</v>
      </c>
      <c r="M796" s="2" t="s">
        <v>39</v>
      </c>
      <c r="N796" s="11">
        <f>L796/E796*100</f>
        <v>6.2732461836184239</v>
      </c>
      <c r="O796" s="12" t="str">
        <f>IF(N796&lt;10,"Low",IF(N796&lt;20,"Med","High"))</f>
        <v>Low</v>
      </c>
      <c r="P796" s="12">
        <f>sales*discount</f>
        <v>731.75990000000013</v>
      </c>
      <c r="Q796" s="12">
        <f>sales-Discount_Values</f>
        <v>3572.7101000000002</v>
      </c>
      <c r="R796" s="12">
        <f>DATEDIF(order_date,delivery_date,"D")</f>
        <v>1</v>
      </c>
      <c r="S796" s="12"/>
    </row>
    <row r="797" spans="1:19" ht="14.25" customHeight="1" x14ac:dyDescent="0.35">
      <c r="A797" s="2" t="s">
        <v>12319</v>
      </c>
      <c r="B797" s="2">
        <v>112286</v>
      </c>
      <c r="C797" s="2" t="s">
        <v>25</v>
      </c>
      <c r="D797" s="2" t="s">
        <v>26</v>
      </c>
      <c r="E797" s="2">
        <v>1151.5899999999999</v>
      </c>
      <c r="F797" s="2">
        <v>0.36</v>
      </c>
      <c r="G797" s="2">
        <v>9</v>
      </c>
      <c r="H797" s="3">
        <v>45494</v>
      </c>
      <c r="I797" s="3">
        <v>45496</v>
      </c>
      <c r="J797" s="2" t="s">
        <v>31</v>
      </c>
      <c r="K797" s="2" t="s">
        <v>22</v>
      </c>
      <c r="L797" s="2">
        <v>72.27</v>
      </c>
      <c r="M797" s="2" t="s">
        <v>48</v>
      </c>
      <c r="N797" s="11">
        <f>L797/E797*100</f>
        <v>6.2756710287515522</v>
      </c>
      <c r="O797" s="12" t="str">
        <f>IF(N797&lt;10,"Low",IF(N797&lt;20,"Med","High"))</f>
        <v>Low</v>
      </c>
      <c r="P797" s="12">
        <f>sales*discount</f>
        <v>414.57239999999996</v>
      </c>
      <c r="Q797" s="12">
        <f>sales-Discount_Values</f>
        <v>737.0175999999999</v>
      </c>
      <c r="R797" s="12">
        <f>DATEDIF(order_date,delivery_date,"D")</f>
        <v>2</v>
      </c>
      <c r="S797" s="12"/>
    </row>
    <row r="798" spans="1:19" ht="14.25" customHeight="1" x14ac:dyDescent="0.35">
      <c r="A798" s="2" t="s">
        <v>5770</v>
      </c>
      <c r="B798" s="2">
        <v>105737</v>
      </c>
      <c r="C798" s="2" t="s">
        <v>25</v>
      </c>
      <c r="D798" s="2" t="s">
        <v>26</v>
      </c>
      <c r="E798" s="2">
        <v>2303.0100000000002</v>
      </c>
      <c r="F798" s="2">
        <v>0.31</v>
      </c>
      <c r="G798" s="2">
        <v>1</v>
      </c>
      <c r="H798" s="3">
        <v>45483</v>
      </c>
      <c r="I798" s="3">
        <v>45489</v>
      </c>
      <c r="J798" s="2" t="s">
        <v>21</v>
      </c>
      <c r="K798" s="2" t="s">
        <v>16</v>
      </c>
      <c r="L798" s="2">
        <v>144.54</v>
      </c>
      <c r="M798" s="2" t="s">
        <v>23</v>
      </c>
      <c r="N798" s="11">
        <f>L798/E798*100</f>
        <v>6.2761342764469097</v>
      </c>
      <c r="O798" s="12" t="str">
        <f>IF(N798&lt;10,"Low",IF(N798&lt;20,"Med","High"))</f>
        <v>Low</v>
      </c>
      <c r="P798" s="12">
        <f>sales*discount</f>
        <v>713.93310000000008</v>
      </c>
      <c r="Q798" s="12">
        <f>sales-Discount_Values</f>
        <v>1589.0769</v>
      </c>
      <c r="R798" s="12">
        <f>DATEDIF(order_date,delivery_date,"D")</f>
        <v>6</v>
      </c>
      <c r="S798" s="12"/>
    </row>
    <row r="799" spans="1:19" ht="14.25" customHeight="1" x14ac:dyDescent="0.35">
      <c r="A799" s="2" t="s">
        <v>13788</v>
      </c>
      <c r="B799" s="2">
        <v>113755</v>
      </c>
      <c r="C799" s="2" t="s">
        <v>41</v>
      </c>
      <c r="D799" s="2" t="s">
        <v>33</v>
      </c>
      <c r="E799" s="2">
        <v>4045.93</v>
      </c>
      <c r="F799" s="2">
        <v>0.22</v>
      </c>
      <c r="G799" s="2">
        <v>7</v>
      </c>
      <c r="H799" s="3">
        <v>44967</v>
      </c>
      <c r="I799" s="3">
        <v>44968</v>
      </c>
      <c r="J799" s="2" t="s">
        <v>15</v>
      </c>
      <c r="K799" s="2" t="s">
        <v>22</v>
      </c>
      <c r="L799" s="2">
        <v>254.06</v>
      </c>
      <c r="M799" s="2" t="s">
        <v>39</v>
      </c>
      <c r="N799" s="11">
        <f>L799/E799*100</f>
        <v>6.2793968259460753</v>
      </c>
      <c r="O799" s="12" t="str">
        <f>IF(N799&lt;10,"Low",IF(N799&lt;20,"Med","High"))</f>
        <v>Low</v>
      </c>
      <c r="P799" s="12">
        <f>sales*discount</f>
        <v>890.1046</v>
      </c>
      <c r="Q799" s="12">
        <f>sales-Discount_Values</f>
        <v>3155.8253999999997</v>
      </c>
      <c r="R799" s="12">
        <f>DATEDIF(order_date,delivery_date,"D")</f>
        <v>1</v>
      </c>
      <c r="S799" s="12"/>
    </row>
    <row r="800" spans="1:19" ht="14.25" customHeight="1" x14ac:dyDescent="0.35">
      <c r="A800" s="2" t="s">
        <v>9291</v>
      </c>
      <c r="B800" s="2">
        <v>109258</v>
      </c>
      <c r="C800" s="2" t="s">
        <v>41</v>
      </c>
      <c r="D800" s="2" t="s">
        <v>33</v>
      </c>
      <c r="E800" s="2">
        <v>4096.38</v>
      </c>
      <c r="F800" s="2">
        <v>0.28000000000000003</v>
      </c>
      <c r="G800" s="2">
        <v>8</v>
      </c>
      <c r="H800" s="3">
        <v>45440</v>
      </c>
      <c r="I800" s="3">
        <v>45442</v>
      </c>
      <c r="J800" s="2" t="s">
        <v>15</v>
      </c>
      <c r="K800" s="2" t="s">
        <v>16</v>
      </c>
      <c r="L800" s="2">
        <v>257.26</v>
      </c>
      <c r="M800" s="2" t="s">
        <v>23</v>
      </c>
      <c r="N800" s="11">
        <f>L800/E800*100</f>
        <v>6.2801790849481733</v>
      </c>
      <c r="O800" s="12" t="str">
        <f>IF(N800&lt;10,"Low",IF(N800&lt;20,"Med","High"))</f>
        <v>Low</v>
      </c>
      <c r="P800" s="12">
        <f>sales*discount</f>
        <v>1146.9864000000002</v>
      </c>
      <c r="Q800" s="12">
        <f>sales-Discount_Values</f>
        <v>2949.3935999999999</v>
      </c>
      <c r="R800" s="12">
        <f>DATEDIF(order_date,delivery_date,"D")</f>
        <v>2</v>
      </c>
      <c r="S800" s="12"/>
    </row>
    <row r="801" spans="1:19" ht="14.25" customHeight="1" x14ac:dyDescent="0.35">
      <c r="A801" s="2" t="s">
        <v>5212</v>
      </c>
      <c r="B801" s="2">
        <v>105179</v>
      </c>
      <c r="C801" s="2" t="s">
        <v>41</v>
      </c>
      <c r="D801" s="2" t="s">
        <v>20</v>
      </c>
      <c r="E801" s="2">
        <v>1921.36</v>
      </c>
      <c r="F801" s="2">
        <v>0.43</v>
      </c>
      <c r="G801" s="2">
        <v>7</v>
      </c>
      <c r="H801" s="3">
        <v>45073</v>
      </c>
      <c r="I801" s="3">
        <v>45079</v>
      </c>
      <c r="J801" s="2" t="s">
        <v>31</v>
      </c>
      <c r="K801" s="2" t="s">
        <v>27</v>
      </c>
      <c r="L801" s="2">
        <v>120.72</v>
      </c>
      <c r="M801" s="2" t="s">
        <v>17</v>
      </c>
      <c r="N801" s="11">
        <f>L801/E801*100</f>
        <v>6.2830495065994914</v>
      </c>
      <c r="O801" s="12" t="str">
        <f>IF(N801&lt;10,"Low",IF(N801&lt;20,"Med","High"))</f>
        <v>Low</v>
      </c>
      <c r="P801" s="12">
        <f>sales*discount</f>
        <v>826.1848</v>
      </c>
      <c r="Q801" s="12">
        <f>sales-Discount_Values</f>
        <v>1095.1751999999999</v>
      </c>
      <c r="R801" s="12">
        <f>DATEDIF(order_date,delivery_date,"D")</f>
        <v>6</v>
      </c>
      <c r="S801" s="12"/>
    </row>
    <row r="802" spans="1:19" ht="14.25" customHeight="1" x14ac:dyDescent="0.35">
      <c r="A802" s="2" t="s">
        <v>10085</v>
      </c>
      <c r="B802" s="2">
        <v>110052</v>
      </c>
      <c r="C802" s="2" t="s">
        <v>41</v>
      </c>
      <c r="D802" s="2" t="s">
        <v>33</v>
      </c>
      <c r="E802" s="2">
        <v>255.7</v>
      </c>
      <c r="F802" s="2">
        <v>0.28999999999999998</v>
      </c>
      <c r="G802" s="2">
        <v>4</v>
      </c>
      <c r="H802" s="3">
        <v>45290</v>
      </c>
      <c r="I802" s="3">
        <v>45293</v>
      </c>
      <c r="J802" s="2" t="s">
        <v>31</v>
      </c>
      <c r="K802" s="2" t="s">
        <v>22</v>
      </c>
      <c r="L802" s="2">
        <v>16.07</v>
      </c>
      <c r="M802" s="2" t="s">
        <v>28</v>
      </c>
      <c r="N802" s="11">
        <f>L802/E802*100</f>
        <v>6.284708642940946</v>
      </c>
      <c r="O802" s="12" t="str">
        <f>IF(N802&lt;10,"Low",IF(N802&lt;20,"Med","High"))</f>
        <v>Low</v>
      </c>
      <c r="P802" s="12">
        <f>sales*discount</f>
        <v>74.152999999999992</v>
      </c>
      <c r="Q802" s="12">
        <f>sales-Discount_Values</f>
        <v>181.547</v>
      </c>
      <c r="R802" s="12">
        <f>DATEDIF(order_date,delivery_date,"D")</f>
        <v>3</v>
      </c>
      <c r="S802" s="12"/>
    </row>
    <row r="803" spans="1:19" ht="14.25" customHeight="1" x14ac:dyDescent="0.35">
      <c r="A803" s="2" t="s">
        <v>7514</v>
      </c>
      <c r="B803" s="2">
        <v>107481</v>
      </c>
      <c r="C803" s="2" t="s">
        <v>19</v>
      </c>
      <c r="D803" s="2" t="s">
        <v>14</v>
      </c>
      <c r="E803" s="2">
        <v>1281.98</v>
      </c>
      <c r="F803" s="2">
        <v>0.08</v>
      </c>
      <c r="G803" s="2">
        <v>2</v>
      </c>
      <c r="H803" s="3">
        <v>44956</v>
      </c>
      <c r="I803" s="3">
        <v>44962</v>
      </c>
      <c r="J803" s="2" t="s">
        <v>31</v>
      </c>
      <c r="K803" s="2" t="s">
        <v>27</v>
      </c>
      <c r="L803" s="2">
        <v>80.58</v>
      </c>
      <c r="M803" s="2" t="s">
        <v>23</v>
      </c>
      <c r="N803" s="11">
        <f>L803/E803*100</f>
        <v>6.2855894787750195</v>
      </c>
      <c r="O803" s="12" t="str">
        <f>IF(N803&lt;10,"Low",IF(N803&lt;20,"Med","High"))</f>
        <v>Low</v>
      </c>
      <c r="P803" s="12">
        <f>sales*discount</f>
        <v>102.55840000000001</v>
      </c>
      <c r="Q803" s="12">
        <f>sales-Discount_Values</f>
        <v>1179.4216000000001</v>
      </c>
      <c r="R803" s="12">
        <f>DATEDIF(order_date,delivery_date,"D")</f>
        <v>6</v>
      </c>
      <c r="S803" s="12"/>
    </row>
    <row r="804" spans="1:19" ht="14.25" customHeight="1" x14ac:dyDescent="0.35">
      <c r="A804" s="2" t="s">
        <v>1550</v>
      </c>
      <c r="B804" s="2">
        <v>101517</v>
      </c>
      <c r="C804" s="2" t="s">
        <v>13</v>
      </c>
      <c r="D804" s="2" t="s">
        <v>14</v>
      </c>
      <c r="E804" s="2">
        <v>1920.75</v>
      </c>
      <c r="F804" s="2">
        <v>0.11</v>
      </c>
      <c r="G804" s="2">
        <v>8</v>
      </c>
      <c r="H804" s="3">
        <v>44957</v>
      </c>
      <c r="I804" s="3">
        <v>44963</v>
      </c>
      <c r="J804" s="2" t="s">
        <v>15</v>
      </c>
      <c r="K804" s="2" t="s">
        <v>27</v>
      </c>
      <c r="L804" s="2">
        <v>120.75</v>
      </c>
      <c r="M804" s="2" t="s">
        <v>17</v>
      </c>
      <c r="N804" s="11">
        <f>L804/E804*100</f>
        <v>6.2866067942210071</v>
      </c>
      <c r="O804" s="12" t="str">
        <f>IF(N804&lt;10,"Low",IF(N804&lt;20,"Med","High"))</f>
        <v>Low</v>
      </c>
      <c r="P804" s="12">
        <f>sales*discount</f>
        <v>211.2825</v>
      </c>
      <c r="Q804" s="12">
        <f>sales-Discount_Values</f>
        <v>1709.4675</v>
      </c>
      <c r="R804" s="12">
        <f>DATEDIF(order_date,delivery_date,"D")</f>
        <v>6</v>
      </c>
      <c r="S804" s="12"/>
    </row>
    <row r="805" spans="1:19" ht="14.25" customHeight="1" x14ac:dyDescent="0.35">
      <c r="A805" s="2" t="s">
        <v>7169</v>
      </c>
      <c r="B805" s="2">
        <v>107136</v>
      </c>
      <c r="C805" s="2" t="s">
        <v>19</v>
      </c>
      <c r="D805" s="2" t="s">
        <v>36</v>
      </c>
      <c r="E805" s="2">
        <v>4852.83</v>
      </c>
      <c r="F805" s="2">
        <v>0.44</v>
      </c>
      <c r="G805" s="2">
        <v>3</v>
      </c>
      <c r="H805" s="3">
        <v>45550</v>
      </c>
      <c r="I805" s="3">
        <v>45552</v>
      </c>
      <c r="J805" s="2" t="s">
        <v>31</v>
      </c>
      <c r="K805" s="2" t="s">
        <v>27</v>
      </c>
      <c r="L805" s="2">
        <v>305.14</v>
      </c>
      <c r="M805" s="2" t="s">
        <v>17</v>
      </c>
      <c r="N805" s="11">
        <f>L805/E805*100</f>
        <v>6.2878773828879231</v>
      </c>
      <c r="O805" s="12" t="str">
        <f>IF(N805&lt;10,"Low",IF(N805&lt;20,"Med","High"))</f>
        <v>Low</v>
      </c>
      <c r="P805" s="12">
        <f>sales*discount</f>
        <v>2135.2451999999998</v>
      </c>
      <c r="Q805" s="12">
        <f>sales-Discount_Values</f>
        <v>2717.5848000000001</v>
      </c>
      <c r="R805" s="12">
        <f>DATEDIF(order_date,delivery_date,"D")</f>
        <v>2</v>
      </c>
      <c r="S805" s="12"/>
    </row>
    <row r="806" spans="1:19" ht="14.25" customHeight="1" x14ac:dyDescent="0.35">
      <c r="A806" s="2" t="s">
        <v>6801</v>
      </c>
      <c r="B806" s="2">
        <v>106768</v>
      </c>
      <c r="C806" s="2" t="s">
        <v>41</v>
      </c>
      <c r="D806" s="2" t="s">
        <v>36</v>
      </c>
      <c r="E806" s="2">
        <v>1987.29</v>
      </c>
      <c r="F806" s="2">
        <v>0.17</v>
      </c>
      <c r="G806" s="2">
        <v>9</v>
      </c>
      <c r="H806" s="3">
        <v>45622</v>
      </c>
      <c r="I806" s="3">
        <v>45626</v>
      </c>
      <c r="J806" s="2" t="s">
        <v>21</v>
      </c>
      <c r="K806" s="2" t="s">
        <v>22</v>
      </c>
      <c r="L806" s="2">
        <v>124.97</v>
      </c>
      <c r="M806" s="2" t="s">
        <v>23</v>
      </c>
      <c r="N806" s="11">
        <f>L806/E806*100</f>
        <v>6.2884631835313414</v>
      </c>
      <c r="O806" s="12" t="str">
        <f>IF(N806&lt;10,"Low",IF(N806&lt;20,"Med","High"))</f>
        <v>Low</v>
      </c>
      <c r="P806" s="12">
        <f>sales*discount</f>
        <v>337.83930000000004</v>
      </c>
      <c r="Q806" s="12">
        <f>sales-Discount_Values</f>
        <v>1649.4506999999999</v>
      </c>
      <c r="R806" s="12">
        <f>DATEDIF(order_date,delivery_date,"D")</f>
        <v>4</v>
      </c>
      <c r="S806" s="12"/>
    </row>
    <row r="807" spans="1:19" ht="14.25" customHeight="1" x14ac:dyDescent="0.35">
      <c r="A807" s="2" t="s">
        <v>11626</v>
      </c>
      <c r="B807" s="2">
        <v>111593</v>
      </c>
      <c r="C807" s="2" t="s">
        <v>25</v>
      </c>
      <c r="D807" s="2" t="s">
        <v>14</v>
      </c>
      <c r="E807" s="2">
        <v>2707.5</v>
      </c>
      <c r="F807" s="2">
        <v>0.1</v>
      </c>
      <c r="G807" s="2">
        <v>3</v>
      </c>
      <c r="H807" s="3">
        <v>44944</v>
      </c>
      <c r="I807" s="3">
        <v>44948</v>
      </c>
      <c r="J807" s="2" t="s">
        <v>15</v>
      </c>
      <c r="K807" s="2" t="s">
        <v>22</v>
      </c>
      <c r="L807" s="2">
        <v>170.28</v>
      </c>
      <c r="M807" s="2" t="s">
        <v>48</v>
      </c>
      <c r="N807" s="11">
        <f>L807/E807*100</f>
        <v>6.2891966759002766</v>
      </c>
      <c r="O807" s="12" t="str">
        <f>IF(N807&lt;10,"Low",IF(N807&lt;20,"Med","High"))</f>
        <v>Low</v>
      </c>
      <c r="P807" s="12">
        <f>sales*discount</f>
        <v>270.75</v>
      </c>
      <c r="Q807" s="12">
        <f>sales-Discount_Values</f>
        <v>2436.75</v>
      </c>
      <c r="R807" s="12">
        <f>DATEDIF(order_date,delivery_date,"D")</f>
        <v>4</v>
      </c>
      <c r="S807" s="12"/>
    </row>
    <row r="808" spans="1:19" ht="14.25" customHeight="1" x14ac:dyDescent="0.35">
      <c r="A808" s="2" t="s">
        <v>6652</v>
      </c>
      <c r="B808" s="2">
        <v>106619</v>
      </c>
      <c r="C808" s="2" t="s">
        <v>19</v>
      </c>
      <c r="D808" s="2" t="s">
        <v>36</v>
      </c>
      <c r="E808" s="2">
        <v>310.33999999999997</v>
      </c>
      <c r="F808" s="2">
        <v>0.49</v>
      </c>
      <c r="G808" s="2">
        <v>2</v>
      </c>
      <c r="H808" s="3">
        <v>45229</v>
      </c>
      <c r="I808" s="3">
        <v>45235</v>
      </c>
      <c r="J808" s="2" t="s">
        <v>15</v>
      </c>
      <c r="K808" s="2" t="s">
        <v>27</v>
      </c>
      <c r="L808" s="2">
        <v>19.52</v>
      </c>
      <c r="M808" s="2" t="s">
        <v>39</v>
      </c>
      <c r="N808" s="11">
        <f>L808/E808*100</f>
        <v>6.2898756202874271</v>
      </c>
      <c r="O808" s="12" t="str">
        <f>IF(N808&lt;10,"Low",IF(N808&lt;20,"Med","High"))</f>
        <v>Low</v>
      </c>
      <c r="P808" s="12">
        <f>sales*discount</f>
        <v>152.06659999999999</v>
      </c>
      <c r="Q808" s="12">
        <f>sales-Discount_Values</f>
        <v>158.27339999999998</v>
      </c>
      <c r="R808" s="12">
        <f>DATEDIF(order_date,delivery_date,"D")</f>
        <v>6</v>
      </c>
      <c r="S808" s="12"/>
    </row>
    <row r="809" spans="1:19" ht="14.25" customHeight="1" x14ac:dyDescent="0.35">
      <c r="A809" s="2" t="s">
        <v>7464</v>
      </c>
      <c r="B809" s="2">
        <v>107431</v>
      </c>
      <c r="C809" s="2" t="s">
        <v>19</v>
      </c>
      <c r="D809" s="2" t="s">
        <v>26</v>
      </c>
      <c r="E809" s="2">
        <v>4121.41</v>
      </c>
      <c r="F809" s="2">
        <v>0.04</v>
      </c>
      <c r="G809" s="2">
        <v>3</v>
      </c>
      <c r="H809" s="3">
        <v>45409</v>
      </c>
      <c r="I809" s="3">
        <v>45415</v>
      </c>
      <c r="J809" s="2" t="s">
        <v>21</v>
      </c>
      <c r="K809" s="2" t="s">
        <v>27</v>
      </c>
      <c r="L809" s="2">
        <v>259.27999999999997</v>
      </c>
      <c r="M809" s="2" t="s">
        <v>28</v>
      </c>
      <c r="N809" s="11">
        <f>L809/E809*100</f>
        <v>6.2910508782188606</v>
      </c>
      <c r="O809" s="12" t="str">
        <f>IF(N809&lt;10,"Low",IF(N809&lt;20,"Med","High"))</f>
        <v>Low</v>
      </c>
      <c r="P809" s="12">
        <f>sales*discount</f>
        <v>164.85640000000001</v>
      </c>
      <c r="Q809" s="12">
        <f>sales-Discount_Values</f>
        <v>3956.5535999999997</v>
      </c>
      <c r="R809" s="12">
        <f>DATEDIF(order_date,delivery_date,"D")</f>
        <v>6</v>
      </c>
      <c r="S809" s="12"/>
    </row>
    <row r="810" spans="1:19" ht="14.25" customHeight="1" x14ac:dyDescent="0.35">
      <c r="A810" s="2" t="s">
        <v>11324</v>
      </c>
      <c r="B810" s="2">
        <v>111291</v>
      </c>
      <c r="C810" s="2" t="s">
        <v>25</v>
      </c>
      <c r="D810" s="2" t="s">
        <v>33</v>
      </c>
      <c r="E810" s="2">
        <v>2506.87</v>
      </c>
      <c r="F810" s="2">
        <v>0.36</v>
      </c>
      <c r="G810" s="2">
        <v>9</v>
      </c>
      <c r="H810" s="3">
        <v>45008</v>
      </c>
      <c r="I810" s="3">
        <v>45012</v>
      </c>
      <c r="J810" s="2" t="s">
        <v>21</v>
      </c>
      <c r="K810" s="2" t="s">
        <v>16</v>
      </c>
      <c r="L810" s="2">
        <v>157.71</v>
      </c>
      <c r="M810" s="2" t="s">
        <v>23</v>
      </c>
      <c r="N810" s="11">
        <f>L810/E810*100</f>
        <v>6.2911120241576146</v>
      </c>
      <c r="O810" s="12" t="str">
        <f>IF(N810&lt;10,"Low",IF(N810&lt;20,"Med","High"))</f>
        <v>Low</v>
      </c>
      <c r="P810" s="12">
        <f>sales*discount</f>
        <v>902.47319999999991</v>
      </c>
      <c r="Q810" s="12">
        <f>sales-Discount_Values</f>
        <v>1604.3968</v>
      </c>
      <c r="R810" s="12">
        <f>DATEDIF(order_date,delivery_date,"D")</f>
        <v>4</v>
      </c>
      <c r="S810" s="12"/>
    </row>
    <row r="811" spans="1:19" ht="14.25" customHeight="1" x14ac:dyDescent="0.35">
      <c r="A811" s="2" t="s">
        <v>8753</v>
      </c>
      <c r="B811" s="2">
        <v>108720</v>
      </c>
      <c r="C811" s="2" t="s">
        <v>19</v>
      </c>
      <c r="D811" s="2" t="s">
        <v>26</v>
      </c>
      <c r="E811" s="2">
        <v>3843.14</v>
      </c>
      <c r="F811" s="2">
        <v>0.18</v>
      </c>
      <c r="G811" s="2">
        <v>3</v>
      </c>
      <c r="H811" s="3">
        <v>45362</v>
      </c>
      <c r="I811" s="3">
        <v>45367</v>
      </c>
      <c r="J811" s="2" t="s">
        <v>15</v>
      </c>
      <c r="K811" s="2" t="s">
        <v>27</v>
      </c>
      <c r="L811" s="2">
        <v>241.79</v>
      </c>
      <c r="M811" s="2" t="s">
        <v>34</v>
      </c>
      <c r="N811" s="11">
        <f>L811/E811*100</f>
        <v>6.2914699958887779</v>
      </c>
      <c r="O811" s="12" t="str">
        <f>IF(N811&lt;10,"Low",IF(N811&lt;20,"Med","High"))</f>
        <v>Low</v>
      </c>
      <c r="P811" s="12">
        <f>sales*discount</f>
        <v>691.76519999999994</v>
      </c>
      <c r="Q811" s="12">
        <f>sales-Discount_Values</f>
        <v>3151.3748000000001</v>
      </c>
      <c r="R811" s="12">
        <f>DATEDIF(order_date,delivery_date,"D")</f>
        <v>5</v>
      </c>
      <c r="S811" s="12"/>
    </row>
    <row r="812" spans="1:19" ht="14.25" customHeight="1" x14ac:dyDescent="0.35">
      <c r="A812" s="2" t="s">
        <v>5536</v>
      </c>
      <c r="B812" s="2">
        <v>105503</v>
      </c>
      <c r="C812" s="2" t="s">
        <v>13</v>
      </c>
      <c r="D812" s="2" t="s">
        <v>36</v>
      </c>
      <c r="E812" s="2">
        <v>1757.18</v>
      </c>
      <c r="F812" s="2">
        <v>0.09</v>
      </c>
      <c r="G812" s="2">
        <v>2</v>
      </c>
      <c r="H812" s="3">
        <v>45636</v>
      </c>
      <c r="I812" s="3">
        <v>45639</v>
      </c>
      <c r="J812" s="2" t="s">
        <v>15</v>
      </c>
      <c r="K812" s="2" t="s">
        <v>16</v>
      </c>
      <c r="L812" s="2">
        <v>110.58</v>
      </c>
      <c r="M812" s="2" t="s">
        <v>28</v>
      </c>
      <c r="N812" s="11">
        <f>L812/E812*100</f>
        <v>6.2930377081460058</v>
      </c>
      <c r="O812" s="12" t="str">
        <f>IF(N812&lt;10,"Low",IF(N812&lt;20,"Med","High"))</f>
        <v>Low</v>
      </c>
      <c r="P812" s="12">
        <f>sales*discount</f>
        <v>158.14619999999999</v>
      </c>
      <c r="Q812" s="12">
        <f>sales-Discount_Values</f>
        <v>1599.0338000000002</v>
      </c>
      <c r="R812" s="12">
        <f>DATEDIF(order_date,delivery_date,"D")</f>
        <v>3</v>
      </c>
      <c r="S812" s="12"/>
    </row>
    <row r="813" spans="1:19" ht="14.25" customHeight="1" x14ac:dyDescent="0.35">
      <c r="A813" s="2" t="s">
        <v>9076</v>
      </c>
      <c r="B813" s="2">
        <v>109043</v>
      </c>
      <c r="C813" s="2" t="s">
        <v>41</v>
      </c>
      <c r="D813" s="2" t="s">
        <v>14</v>
      </c>
      <c r="E813" s="2">
        <v>2414.91</v>
      </c>
      <c r="F813" s="2">
        <v>0.41</v>
      </c>
      <c r="G813" s="2">
        <v>4</v>
      </c>
      <c r="H813" s="3">
        <v>44948</v>
      </c>
      <c r="I813" s="3">
        <v>44955</v>
      </c>
      <c r="J813" s="2" t="s">
        <v>15</v>
      </c>
      <c r="K813" s="2" t="s">
        <v>22</v>
      </c>
      <c r="L813" s="2">
        <v>152</v>
      </c>
      <c r="M813" s="2" t="s">
        <v>28</v>
      </c>
      <c r="N813" s="11">
        <f>L813/E813*100</f>
        <v>6.2942304268067959</v>
      </c>
      <c r="O813" s="12" t="str">
        <f>IF(N813&lt;10,"Low",IF(N813&lt;20,"Med","High"))</f>
        <v>Low</v>
      </c>
      <c r="P813" s="12">
        <f>sales*discount</f>
        <v>990.11309999999992</v>
      </c>
      <c r="Q813" s="12">
        <f>sales-Discount_Values</f>
        <v>1424.7968999999998</v>
      </c>
      <c r="R813" s="12">
        <f>DATEDIF(order_date,delivery_date,"D")</f>
        <v>7</v>
      </c>
      <c r="S813" s="12"/>
    </row>
    <row r="814" spans="1:19" ht="14.25" customHeight="1" x14ac:dyDescent="0.35">
      <c r="A814" s="2" t="s">
        <v>12767</v>
      </c>
      <c r="B814" s="2">
        <v>112734</v>
      </c>
      <c r="C814" s="2" t="s">
        <v>13</v>
      </c>
      <c r="D814" s="2" t="s">
        <v>20</v>
      </c>
      <c r="E814" s="2">
        <v>853.35</v>
      </c>
      <c r="F814" s="2">
        <v>0.5</v>
      </c>
      <c r="G814" s="2">
        <v>9</v>
      </c>
      <c r="H814" s="3">
        <v>45528</v>
      </c>
      <c r="I814" s="3">
        <v>45531</v>
      </c>
      <c r="J814" s="2" t="s">
        <v>15</v>
      </c>
      <c r="K814" s="2" t="s">
        <v>22</v>
      </c>
      <c r="L814" s="2">
        <v>53.72</v>
      </c>
      <c r="M814" s="2" t="s">
        <v>39</v>
      </c>
      <c r="N814" s="11">
        <f>L814/E814*100</f>
        <v>6.2951895470791577</v>
      </c>
      <c r="O814" s="12" t="str">
        <f>IF(N814&lt;10,"Low",IF(N814&lt;20,"Med","High"))</f>
        <v>Low</v>
      </c>
      <c r="P814" s="12">
        <f>sales*discount</f>
        <v>426.67500000000001</v>
      </c>
      <c r="Q814" s="12">
        <f>sales-Discount_Values</f>
        <v>426.67500000000001</v>
      </c>
      <c r="R814" s="12">
        <f>DATEDIF(order_date,delivery_date,"D")</f>
        <v>3</v>
      </c>
      <c r="S814" s="12"/>
    </row>
    <row r="815" spans="1:19" ht="14.25" customHeight="1" x14ac:dyDescent="0.35">
      <c r="A815" s="2" t="s">
        <v>4323</v>
      </c>
      <c r="B815" s="2">
        <v>104290</v>
      </c>
      <c r="C815" s="2" t="s">
        <v>13</v>
      </c>
      <c r="D815" s="2" t="s">
        <v>36</v>
      </c>
      <c r="E815" s="2">
        <v>597.35</v>
      </c>
      <c r="F815" s="2">
        <v>0.05</v>
      </c>
      <c r="G815" s="2">
        <v>3</v>
      </c>
      <c r="H815" s="3">
        <v>45099</v>
      </c>
      <c r="I815" s="3">
        <v>45100</v>
      </c>
      <c r="J815" s="2" t="s">
        <v>21</v>
      </c>
      <c r="K815" s="2" t="s">
        <v>16</v>
      </c>
      <c r="L815" s="2">
        <v>37.61</v>
      </c>
      <c r="M815" s="2" t="s">
        <v>28</v>
      </c>
      <c r="N815" s="11">
        <f>L815/E815*100</f>
        <v>6.2961412907005938</v>
      </c>
      <c r="O815" s="12" t="str">
        <f>IF(N815&lt;10,"Low",IF(N815&lt;20,"Med","High"))</f>
        <v>Low</v>
      </c>
      <c r="P815" s="12">
        <f>sales*discount</f>
        <v>29.867500000000003</v>
      </c>
      <c r="Q815" s="12">
        <f>sales-Discount_Values</f>
        <v>567.48250000000007</v>
      </c>
      <c r="R815" s="12">
        <f>DATEDIF(order_date,delivery_date,"D")</f>
        <v>1</v>
      </c>
      <c r="S815" s="12"/>
    </row>
    <row r="816" spans="1:19" ht="14.25" customHeight="1" x14ac:dyDescent="0.35">
      <c r="A816" s="2" t="s">
        <v>1685</v>
      </c>
      <c r="B816" s="2">
        <v>101652</v>
      </c>
      <c r="C816" s="2" t="s">
        <v>41</v>
      </c>
      <c r="D816" s="2" t="s">
        <v>33</v>
      </c>
      <c r="E816" s="2">
        <v>923.02</v>
      </c>
      <c r="F816" s="2">
        <v>0.02</v>
      </c>
      <c r="G816" s="2">
        <v>4</v>
      </c>
      <c r="H816" s="3">
        <v>45617</v>
      </c>
      <c r="I816" s="3">
        <v>45618</v>
      </c>
      <c r="J816" s="2" t="s">
        <v>15</v>
      </c>
      <c r="K816" s="2" t="s">
        <v>16</v>
      </c>
      <c r="L816" s="2">
        <v>58.12</v>
      </c>
      <c r="M816" s="2" t="s">
        <v>34</v>
      </c>
      <c r="N816" s="11">
        <f>L816/E816*100</f>
        <v>6.2967216311672551</v>
      </c>
      <c r="O816" s="12" t="str">
        <f>IF(N816&lt;10,"Low",IF(N816&lt;20,"Med","High"))</f>
        <v>Low</v>
      </c>
      <c r="P816" s="12">
        <f>sales*discount</f>
        <v>18.4604</v>
      </c>
      <c r="Q816" s="12">
        <f>sales-Discount_Values</f>
        <v>904.55959999999993</v>
      </c>
      <c r="R816" s="12">
        <f>DATEDIF(order_date,delivery_date,"D")</f>
        <v>1</v>
      </c>
      <c r="S816" s="12"/>
    </row>
    <row r="817" spans="1:19" ht="14.25" customHeight="1" x14ac:dyDescent="0.35">
      <c r="A817" s="2" t="s">
        <v>11015</v>
      </c>
      <c r="B817" s="2">
        <v>110982</v>
      </c>
      <c r="C817" s="2" t="s">
        <v>19</v>
      </c>
      <c r="D817" s="2" t="s">
        <v>36</v>
      </c>
      <c r="E817" s="2">
        <v>1468.18</v>
      </c>
      <c r="F817" s="2">
        <v>0.11</v>
      </c>
      <c r="G817" s="2">
        <v>8</v>
      </c>
      <c r="H817" s="3">
        <v>45372</v>
      </c>
      <c r="I817" s="3">
        <v>45375</v>
      </c>
      <c r="J817" s="2" t="s">
        <v>21</v>
      </c>
      <c r="K817" s="2" t="s">
        <v>27</v>
      </c>
      <c r="L817" s="2">
        <v>92.46</v>
      </c>
      <c r="M817" s="2" t="s">
        <v>17</v>
      </c>
      <c r="N817" s="11">
        <f>L817/E817*100</f>
        <v>6.2975929381955886</v>
      </c>
      <c r="O817" s="12" t="str">
        <f>IF(N817&lt;10,"Low",IF(N817&lt;20,"Med","High"))</f>
        <v>Low</v>
      </c>
      <c r="P817" s="12">
        <f>sales*discount</f>
        <v>161.49980000000002</v>
      </c>
      <c r="Q817" s="12">
        <f>sales-Discount_Values</f>
        <v>1306.6802</v>
      </c>
      <c r="R817" s="12">
        <f>DATEDIF(order_date,delivery_date,"D")</f>
        <v>3</v>
      </c>
      <c r="S817" s="12"/>
    </row>
    <row r="818" spans="1:19" ht="14.25" customHeight="1" x14ac:dyDescent="0.35">
      <c r="A818" s="2" t="s">
        <v>7902</v>
      </c>
      <c r="B818" s="2">
        <v>107869</v>
      </c>
      <c r="C818" s="2" t="s">
        <v>19</v>
      </c>
      <c r="D818" s="2" t="s">
        <v>36</v>
      </c>
      <c r="E818" s="2">
        <v>3716.4</v>
      </c>
      <c r="F818" s="2">
        <v>0.28000000000000003</v>
      </c>
      <c r="G818" s="2">
        <v>8</v>
      </c>
      <c r="H818" s="3">
        <v>45060</v>
      </c>
      <c r="I818" s="3">
        <v>45062</v>
      </c>
      <c r="J818" s="2" t="s">
        <v>15</v>
      </c>
      <c r="K818" s="2" t="s">
        <v>22</v>
      </c>
      <c r="L818" s="2">
        <v>234.17</v>
      </c>
      <c r="M818" s="2" t="s">
        <v>39</v>
      </c>
      <c r="N818" s="11">
        <f>L818/E818*100</f>
        <v>6.300990205575288</v>
      </c>
      <c r="O818" s="12" t="str">
        <f>IF(N818&lt;10,"Low",IF(N818&lt;20,"Med","High"))</f>
        <v>Low</v>
      </c>
      <c r="P818" s="12">
        <f>sales*discount</f>
        <v>1040.5920000000001</v>
      </c>
      <c r="Q818" s="12">
        <f>sales-Discount_Values</f>
        <v>2675.808</v>
      </c>
      <c r="R818" s="12">
        <f>DATEDIF(order_date,delivery_date,"D")</f>
        <v>2</v>
      </c>
      <c r="S818" s="12"/>
    </row>
    <row r="819" spans="1:19" ht="14.25" customHeight="1" x14ac:dyDescent="0.35">
      <c r="A819" s="2" t="s">
        <v>9281</v>
      </c>
      <c r="B819" s="2">
        <v>109248</v>
      </c>
      <c r="C819" s="2" t="s">
        <v>13</v>
      </c>
      <c r="D819" s="2" t="s">
        <v>36</v>
      </c>
      <c r="E819" s="2">
        <v>416.2</v>
      </c>
      <c r="F819" s="2">
        <v>0.04</v>
      </c>
      <c r="G819" s="2">
        <v>4</v>
      </c>
      <c r="H819" s="3">
        <v>44984</v>
      </c>
      <c r="I819" s="3">
        <v>44990</v>
      </c>
      <c r="J819" s="2" t="s">
        <v>15</v>
      </c>
      <c r="K819" s="2" t="s">
        <v>22</v>
      </c>
      <c r="L819" s="2">
        <v>26.23</v>
      </c>
      <c r="M819" s="2" t="s">
        <v>23</v>
      </c>
      <c r="N819" s="11">
        <f>L819/E819*100</f>
        <v>6.3022585295530993</v>
      </c>
      <c r="O819" s="12" t="str">
        <f>IF(N819&lt;10,"Low",IF(N819&lt;20,"Med","High"))</f>
        <v>Low</v>
      </c>
      <c r="P819" s="12">
        <f>sales*discount</f>
        <v>16.648</v>
      </c>
      <c r="Q819" s="12">
        <f>sales-Discount_Values</f>
        <v>399.55199999999996</v>
      </c>
      <c r="R819" s="12">
        <f>DATEDIF(order_date,delivery_date,"D")</f>
        <v>6</v>
      </c>
      <c r="S819" s="12"/>
    </row>
    <row r="820" spans="1:19" ht="14.25" customHeight="1" x14ac:dyDescent="0.35">
      <c r="A820" s="2" t="s">
        <v>2885</v>
      </c>
      <c r="B820" s="2">
        <v>102852</v>
      </c>
      <c r="C820" s="2" t="s">
        <v>13</v>
      </c>
      <c r="D820" s="2" t="s">
        <v>20</v>
      </c>
      <c r="E820" s="2">
        <v>2490.98</v>
      </c>
      <c r="F820" s="2">
        <v>0.35</v>
      </c>
      <c r="G820" s="2">
        <v>8</v>
      </c>
      <c r="H820" s="3">
        <v>45603</v>
      </c>
      <c r="I820" s="3">
        <v>45604</v>
      </c>
      <c r="J820" s="2" t="s">
        <v>21</v>
      </c>
      <c r="K820" s="2" t="s">
        <v>27</v>
      </c>
      <c r="L820" s="2">
        <v>157</v>
      </c>
      <c r="M820" s="2" t="s">
        <v>48</v>
      </c>
      <c r="N820" s="11">
        <f>L820/E820*100</f>
        <v>6.3027402869553342</v>
      </c>
      <c r="O820" s="12" t="str">
        <f>IF(N820&lt;10,"Low",IF(N820&lt;20,"Med","High"))</f>
        <v>Low</v>
      </c>
      <c r="P820" s="12">
        <f>sales*discount</f>
        <v>871.84299999999996</v>
      </c>
      <c r="Q820" s="12">
        <f>sales-Discount_Values</f>
        <v>1619.1370000000002</v>
      </c>
      <c r="R820" s="12">
        <f>DATEDIF(order_date,delivery_date,"D")</f>
        <v>1</v>
      </c>
      <c r="S820" s="12"/>
    </row>
    <row r="821" spans="1:19" ht="14.25" customHeight="1" x14ac:dyDescent="0.35">
      <c r="A821" s="2" t="s">
        <v>3806</v>
      </c>
      <c r="B821" s="2">
        <v>103773</v>
      </c>
      <c r="C821" s="2" t="s">
        <v>19</v>
      </c>
      <c r="D821" s="2" t="s">
        <v>20</v>
      </c>
      <c r="E821" s="2">
        <v>828.55</v>
      </c>
      <c r="F821" s="2">
        <v>0.01</v>
      </c>
      <c r="G821" s="2">
        <v>3</v>
      </c>
      <c r="H821" s="3">
        <v>45331</v>
      </c>
      <c r="I821" s="3">
        <v>45337</v>
      </c>
      <c r="J821" s="2" t="s">
        <v>31</v>
      </c>
      <c r="K821" s="2" t="s">
        <v>27</v>
      </c>
      <c r="L821" s="2">
        <v>52.23</v>
      </c>
      <c r="M821" s="2" t="s">
        <v>39</v>
      </c>
      <c r="N821" s="11">
        <f>L821/E821*100</f>
        <v>6.3037837185444454</v>
      </c>
      <c r="O821" s="12" t="str">
        <f>IF(N821&lt;10,"Low",IF(N821&lt;20,"Med","High"))</f>
        <v>Low</v>
      </c>
      <c r="P821" s="12">
        <f>sales*discount</f>
        <v>8.285499999999999</v>
      </c>
      <c r="Q821" s="12">
        <f>sales-Discount_Values</f>
        <v>820.2645</v>
      </c>
      <c r="R821" s="12">
        <f>DATEDIF(order_date,delivery_date,"D")</f>
        <v>6</v>
      </c>
      <c r="S821" s="12"/>
    </row>
    <row r="822" spans="1:19" ht="14.25" customHeight="1" x14ac:dyDescent="0.35">
      <c r="A822" s="2" t="s">
        <v>12879</v>
      </c>
      <c r="B822" s="2">
        <v>112846</v>
      </c>
      <c r="C822" s="2" t="s">
        <v>41</v>
      </c>
      <c r="D822" s="2" t="s">
        <v>20</v>
      </c>
      <c r="E822" s="2">
        <v>1708.34</v>
      </c>
      <c r="F822" s="2">
        <v>0.3</v>
      </c>
      <c r="G822" s="2">
        <v>6</v>
      </c>
      <c r="H822" s="3">
        <v>45174</v>
      </c>
      <c r="I822" s="3">
        <v>45179</v>
      </c>
      <c r="J822" s="2" t="s">
        <v>15</v>
      </c>
      <c r="K822" s="2" t="s">
        <v>27</v>
      </c>
      <c r="L822" s="2">
        <v>107.79</v>
      </c>
      <c r="M822" s="2" t="s">
        <v>23</v>
      </c>
      <c r="N822" s="11">
        <f>L822/E822*100</f>
        <v>6.3096339136237525</v>
      </c>
      <c r="O822" s="12" t="str">
        <f>IF(N822&lt;10,"Low",IF(N822&lt;20,"Med","High"))</f>
        <v>Low</v>
      </c>
      <c r="P822" s="12">
        <f>sales*discount</f>
        <v>512.50199999999995</v>
      </c>
      <c r="Q822" s="12">
        <f>sales-Discount_Values</f>
        <v>1195.838</v>
      </c>
      <c r="R822" s="12">
        <f>DATEDIF(order_date,delivery_date,"D")</f>
        <v>5</v>
      </c>
      <c r="S822" s="12"/>
    </row>
    <row r="823" spans="1:19" ht="14.25" customHeight="1" x14ac:dyDescent="0.35">
      <c r="A823" s="2" t="s">
        <v>7491</v>
      </c>
      <c r="B823" s="2">
        <v>107458</v>
      </c>
      <c r="C823" s="2" t="s">
        <v>19</v>
      </c>
      <c r="D823" s="2" t="s">
        <v>20</v>
      </c>
      <c r="E823" s="2">
        <v>3439.38</v>
      </c>
      <c r="F823" s="2">
        <v>0.46</v>
      </c>
      <c r="G823" s="2">
        <v>1</v>
      </c>
      <c r="H823" s="3">
        <v>45603</v>
      </c>
      <c r="I823" s="3">
        <v>45610</v>
      </c>
      <c r="J823" s="2" t="s">
        <v>15</v>
      </c>
      <c r="K823" s="2" t="s">
        <v>27</v>
      </c>
      <c r="L823" s="2">
        <v>217.04</v>
      </c>
      <c r="M823" s="2" t="s">
        <v>39</v>
      </c>
      <c r="N823" s="11">
        <f>L823/E823*100</f>
        <v>6.3104396722665133</v>
      </c>
      <c r="O823" s="12" t="str">
        <f>IF(N823&lt;10,"Low",IF(N823&lt;20,"Med","High"))</f>
        <v>Low</v>
      </c>
      <c r="P823" s="12">
        <f>sales*discount</f>
        <v>1582.1148000000001</v>
      </c>
      <c r="Q823" s="12">
        <f>sales-Discount_Values</f>
        <v>1857.2652</v>
      </c>
      <c r="R823" s="12">
        <f>DATEDIF(order_date,delivery_date,"D")</f>
        <v>7</v>
      </c>
      <c r="S823" s="12"/>
    </row>
    <row r="824" spans="1:19" ht="14.25" customHeight="1" x14ac:dyDescent="0.35">
      <c r="A824" s="2" t="s">
        <v>10077</v>
      </c>
      <c r="B824" s="2">
        <v>110044</v>
      </c>
      <c r="C824" s="2" t="s">
        <v>41</v>
      </c>
      <c r="D824" s="2" t="s">
        <v>14</v>
      </c>
      <c r="E824" s="2">
        <v>3297.07</v>
      </c>
      <c r="F824" s="2">
        <v>0.11</v>
      </c>
      <c r="G824" s="2">
        <v>7</v>
      </c>
      <c r="H824" s="3">
        <v>45051</v>
      </c>
      <c r="I824" s="3">
        <v>45056</v>
      </c>
      <c r="J824" s="2" t="s">
        <v>15</v>
      </c>
      <c r="K824" s="2" t="s">
        <v>22</v>
      </c>
      <c r="L824" s="2">
        <v>208.07</v>
      </c>
      <c r="M824" s="2" t="s">
        <v>39</v>
      </c>
      <c r="N824" s="11">
        <f>L824/E824*100</f>
        <v>6.3107547003854929</v>
      </c>
      <c r="O824" s="12" t="str">
        <f>IF(N824&lt;10,"Low",IF(N824&lt;20,"Med","High"))</f>
        <v>Low</v>
      </c>
      <c r="P824" s="12">
        <f>sales*discount</f>
        <v>362.67770000000002</v>
      </c>
      <c r="Q824" s="12">
        <f>sales-Discount_Values</f>
        <v>2934.3923</v>
      </c>
      <c r="R824" s="12">
        <f>DATEDIF(order_date,delivery_date,"D")</f>
        <v>5</v>
      </c>
      <c r="S824" s="12"/>
    </row>
    <row r="825" spans="1:19" ht="14.25" customHeight="1" x14ac:dyDescent="0.35">
      <c r="A825" s="2" t="s">
        <v>5506</v>
      </c>
      <c r="B825" s="2">
        <v>105473</v>
      </c>
      <c r="C825" s="2" t="s">
        <v>19</v>
      </c>
      <c r="D825" s="2" t="s">
        <v>20</v>
      </c>
      <c r="E825" s="2">
        <v>3762.47</v>
      </c>
      <c r="F825" s="2">
        <v>0.45</v>
      </c>
      <c r="G825" s="2">
        <v>9</v>
      </c>
      <c r="H825" s="3">
        <v>45354</v>
      </c>
      <c r="I825" s="3">
        <v>45360</v>
      </c>
      <c r="J825" s="2" t="s">
        <v>21</v>
      </c>
      <c r="K825" s="2" t="s">
        <v>22</v>
      </c>
      <c r="L825" s="2">
        <v>237.51</v>
      </c>
      <c r="M825" s="2" t="s">
        <v>48</v>
      </c>
      <c r="N825" s="11">
        <f>L825/E825*100</f>
        <v>6.3126084726256959</v>
      </c>
      <c r="O825" s="12" t="str">
        <f>IF(N825&lt;10,"Low",IF(N825&lt;20,"Med","High"))</f>
        <v>Low</v>
      </c>
      <c r="P825" s="12">
        <f>sales*discount</f>
        <v>1693.1115</v>
      </c>
      <c r="Q825" s="12">
        <f>sales-Discount_Values</f>
        <v>2069.3584999999998</v>
      </c>
      <c r="R825" s="12">
        <f>DATEDIF(order_date,delivery_date,"D")</f>
        <v>6</v>
      </c>
      <c r="S825" s="12"/>
    </row>
    <row r="826" spans="1:19" ht="14.25" customHeight="1" x14ac:dyDescent="0.35">
      <c r="A826" s="2" t="s">
        <v>13075</v>
      </c>
      <c r="B826" s="2">
        <v>113042</v>
      </c>
      <c r="C826" s="2" t="s">
        <v>13</v>
      </c>
      <c r="D826" s="2" t="s">
        <v>36</v>
      </c>
      <c r="E826" s="2">
        <v>2885.69</v>
      </c>
      <c r="F826" s="2">
        <v>0.16</v>
      </c>
      <c r="G826" s="2">
        <v>1</v>
      </c>
      <c r="H826" s="3">
        <v>45591</v>
      </c>
      <c r="I826" s="3">
        <v>45596</v>
      </c>
      <c r="J826" s="2" t="s">
        <v>15</v>
      </c>
      <c r="K826" s="2" t="s">
        <v>16</v>
      </c>
      <c r="L826" s="2">
        <v>182.26</v>
      </c>
      <c r="M826" s="2" t="s">
        <v>39</v>
      </c>
      <c r="N826" s="11">
        <f>L826/E826*100</f>
        <v>6.3159937484622395</v>
      </c>
      <c r="O826" s="12" t="str">
        <f>IF(N826&lt;10,"Low",IF(N826&lt;20,"Med","High"))</f>
        <v>Low</v>
      </c>
      <c r="P826" s="12">
        <f>sales*discount</f>
        <v>461.71039999999999</v>
      </c>
      <c r="Q826" s="12">
        <f>sales-Discount_Values</f>
        <v>2423.9796000000001</v>
      </c>
      <c r="R826" s="12">
        <f>DATEDIF(order_date,delivery_date,"D")</f>
        <v>5</v>
      </c>
      <c r="S826" s="12"/>
    </row>
    <row r="827" spans="1:19" ht="14.25" customHeight="1" x14ac:dyDescent="0.35">
      <c r="A827" s="2" t="s">
        <v>6337</v>
      </c>
      <c r="B827" s="2">
        <v>106304</v>
      </c>
      <c r="C827" s="2" t="s">
        <v>19</v>
      </c>
      <c r="D827" s="2" t="s">
        <v>14</v>
      </c>
      <c r="E827" s="2">
        <v>880.08</v>
      </c>
      <c r="F827" s="2">
        <v>0.47</v>
      </c>
      <c r="G827" s="2">
        <v>4</v>
      </c>
      <c r="H827" s="3">
        <v>44940</v>
      </c>
      <c r="I827" s="3">
        <v>44944</v>
      </c>
      <c r="J827" s="2" t="s">
        <v>15</v>
      </c>
      <c r="K827" s="2" t="s">
        <v>16</v>
      </c>
      <c r="L827" s="2">
        <v>55.6</v>
      </c>
      <c r="M827" s="2" t="s">
        <v>28</v>
      </c>
      <c r="N827" s="11">
        <f>L827/E827*100</f>
        <v>6.3176074902281609</v>
      </c>
      <c r="O827" s="12" t="str">
        <f>IF(N827&lt;10,"Low",IF(N827&lt;20,"Med","High"))</f>
        <v>Low</v>
      </c>
      <c r="P827" s="12">
        <f>sales*discount</f>
        <v>413.63760000000002</v>
      </c>
      <c r="Q827" s="12">
        <f>sales-Discount_Values</f>
        <v>466.44240000000002</v>
      </c>
      <c r="R827" s="12">
        <f>DATEDIF(order_date,delivery_date,"D")</f>
        <v>4</v>
      </c>
      <c r="S827" s="12"/>
    </row>
    <row r="828" spans="1:19" ht="14.25" customHeight="1" x14ac:dyDescent="0.35">
      <c r="A828" s="2" t="s">
        <v>3216</v>
      </c>
      <c r="B828" s="2">
        <v>103183</v>
      </c>
      <c r="C828" s="2" t="s">
        <v>19</v>
      </c>
      <c r="D828" s="2" t="s">
        <v>14</v>
      </c>
      <c r="E828" s="2">
        <v>1311.96</v>
      </c>
      <c r="F828" s="2">
        <v>7.0000000000000007E-2</v>
      </c>
      <c r="G828" s="2">
        <v>6</v>
      </c>
      <c r="H828" s="3">
        <v>45155</v>
      </c>
      <c r="I828" s="3">
        <v>45160</v>
      </c>
      <c r="J828" s="2" t="s">
        <v>15</v>
      </c>
      <c r="K828" s="2" t="s">
        <v>27</v>
      </c>
      <c r="L828" s="2">
        <v>82.92</v>
      </c>
      <c r="M828" s="2" t="s">
        <v>39</v>
      </c>
      <c r="N828" s="11">
        <f>L828/E828*100</f>
        <v>6.3203146437391391</v>
      </c>
      <c r="O828" s="12" t="str">
        <f>IF(N828&lt;10,"Low",IF(N828&lt;20,"Med","High"))</f>
        <v>Low</v>
      </c>
      <c r="P828" s="12">
        <f>sales*discount</f>
        <v>91.83720000000001</v>
      </c>
      <c r="Q828" s="12">
        <f>sales-Discount_Values</f>
        <v>1220.1228000000001</v>
      </c>
      <c r="R828" s="12">
        <f>DATEDIF(order_date,delivery_date,"D")</f>
        <v>5</v>
      </c>
      <c r="S828" s="12"/>
    </row>
    <row r="829" spans="1:19" ht="14.25" customHeight="1" x14ac:dyDescent="0.35">
      <c r="A829" s="2" t="s">
        <v>3589</v>
      </c>
      <c r="B829" s="2">
        <v>103556</v>
      </c>
      <c r="C829" s="2" t="s">
        <v>25</v>
      </c>
      <c r="D829" s="2" t="s">
        <v>33</v>
      </c>
      <c r="E829" s="2">
        <v>2802.19</v>
      </c>
      <c r="F829" s="2">
        <v>0.05</v>
      </c>
      <c r="G829" s="2">
        <v>8</v>
      </c>
      <c r="H829" s="3">
        <v>45210</v>
      </c>
      <c r="I829" s="3">
        <v>45214</v>
      </c>
      <c r="J829" s="2" t="s">
        <v>31</v>
      </c>
      <c r="K829" s="2" t="s">
        <v>22</v>
      </c>
      <c r="L829" s="2">
        <v>177.13</v>
      </c>
      <c r="M829" s="2" t="s">
        <v>34</v>
      </c>
      <c r="N829" s="11">
        <f>L829/E829*100</f>
        <v>6.3211274039233603</v>
      </c>
      <c r="O829" s="12" t="str">
        <f>IF(N829&lt;10,"Low",IF(N829&lt;20,"Med","High"))</f>
        <v>Low</v>
      </c>
      <c r="P829" s="12">
        <f>sales*discount</f>
        <v>140.1095</v>
      </c>
      <c r="Q829" s="12">
        <f>sales-Discount_Values</f>
        <v>2662.0805</v>
      </c>
      <c r="R829" s="12">
        <f>DATEDIF(order_date,delivery_date,"D")</f>
        <v>4</v>
      </c>
      <c r="S829" s="12"/>
    </row>
    <row r="830" spans="1:19" ht="14.25" customHeight="1" x14ac:dyDescent="0.35">
      <c r="A830" s="2" t="s">
        <v>5299</v>
      </c>
      <c r="B830" s="2">
        <v>105266</v>
      </c>
      <c r="C830" s="2" t="s">
        <v>13</v>
      </c>
      <c r="D830" s="2" t="s">
        <v>36</v>
      </c>
      <c r="E830" s="2">
        <v>937.6</v>
      </c>
      <c r="F830" s="2">
        <v>0.27</v>
      </c>
      <c r="G830" s="2">
        <v>6</v>
      </c>
      <c r="H830" s="3">
        <v>45521</v>
      </c>
      <c r="I830" s="3">
        <v>45527</v>
      </c>
      <c r="J830" s="2" t="s">
        <v>31</v>
      </c>
      <c r="K830" s="2" t="s">
        <v>22</v>
      </c>
      <c r="L830" s="2">
        <v>59.28</v>
      </c>
      <c r="M830" s="2" t="s">
        <v>39</v>
      </c>
      <c r="N830" s="11">
        <f>L830/E830*100</f>
        <v>6.3225255972696255</v>
      </c>
      <c r="O830" s="12" t="str">
        <f>IF(N830&lt;10,"Low",IF(N830&lt;20,"Med","High"))</f>
        <v>Low</v>
      </c>
      <c r="P830" s="12">
        <f>sales*discount</f>
        <v>253.15200000000002</v>
      </c>
      <c r="Q830" s="12">
        <f>sales-Discount_Values</f>
        <v>684.44799999999998</v>
      </c>
      <c r="R830" s="12">
        <f>DATEDIF(order_date,delivery_date,"D")</f>
        <v>6</v>
      </c>
      <c r="S830" s="12"/>
    </row>
    <row r="831" spans="1:19" ht="14.25" customHeight="1" x14ac:dyDescent="0.35">
      <c r="A831" s="2" t="s">
        <v>7227</v>
      </c>
      <c r="B831" s="2">
        <v>107194</v>
      </c>
      <c r="C831" s="2" t="s">
        <v>13</v>
      </c>
      <c r="D831" s="2" t="s">
        <v>26</v>
      </c>
      <c r="E831" s="2">
        <v>4301.78</v>
      </c>
      <c r="F831" s="2">
        <v>0.2</v>
      </c>
      <c r="G831" s="2">
        <v>4</v>
      </c>
      <c r="H831" s="3">
        <v>45486</v>
      </c>
      <c r="I831" s="3">
        <v>45490</v>
      </c>
      <c r="J831" s="2" t="s">
        <v>15</v>
      </c>
      <c r="K831" s="2" t="s">
        <v>27</v>
      </c>
      <c r="L831" s="2">
        <v>271.99</v>
      </c>
      <c r="M831" s="2" t="s">
        <v>23</v>
      </c>
      <c r="N831" s="11">
        <f>L831/E831*100</f>
        <v>6.3227315204403762</v>
      </c>
      <c r="O831" s="12" t="str">
        <f>IF(N831&lt;10,"Low",IF(N831&lt;20,"Med","High"))</f>
        <v>Low</v>
      </c>
      <c r="P831" s="12">
        <f>sales*discount</f>
        <v>860.35599999999999</v>
      </c>
      <c r="Q831" s="12">
        <f>sales-Discount_Values</f>
        <v>3441.424</v>
      </c>
      <c r="R831" s="12">
        <f>DATEDIF(order_date,delivery_date,"D")</f>
        <v>4</v>
      </c>
      <c r="S831" s="12"/>
    </row>
    <row r="832" spans="1:19" ht="14.25" customHeight="1" x14ac:dyDescent="0.35">
      <c r="A832" s="2" t="s">
        <v>9969</v>
      </c>
      <c r="B832" s="2">
        <v>109936</v>
      </c>
      <c r="C832" s="2" t="s">
        <v>13</v>
      </c>
      <c r="D832" s="2" t="s">
        <v>26</v>
      </c>
      <c r="E832" s="2">
        <v>2212.83</v>
      </c>
      <c r="F832" s="2">
        <v>7.0000000000000007E-2</v>
      </c>
      <c r="G832" s="2">
        <v>7</v>
      </c>
      <c r="H832" s="3">
        <v>45093</v>
      </c>
      <c r="I832" s="3">
        <v>45095</v>
      </c>
      <c r="J832" s="2" t="s">
        <v>15</v>
      </c>
      <c r="K832" s="2" t="s">
        <v>22</v>
      </c>
      <c r="L832" s="2">
        <v>139.94</v>
      </c>
      <c r="M832" s="2" t="s">
        <v>48</v>
      </c>
      <c r="N832" s="11">
        <f>L832/E832*100</f>
        <v>6.324028506482648</v>
      </c>
      <c r="O832" s="12" t="str">
        <f>IF(N832&lt;10,"Low",IF(N832&lt;20,"Med","High"))</f>
        <v>Low</v>
      </c>
      <c r="P832" s="12">
        <f>sales*discount</f>
        <v>154.8981</v>
      </c>
      <c r="Q832" s="12">
        <f>sales-Discount_Values</f>
        <v>2057.9319</v>
      </c>
      <c r="R832" s="12">
        <f>DATEDIF(order_date,delivery_date,"D")</f>
        <v>2</v>
      </c>
      <c r="S832" s="12"/>
    </row>
    <row r="833" spans="1:19" ht="14.25" customHeight="1" x14ac:dyDescent="0.35">
      <c r="A833" s="2" t="s">
        <v>14649</v>
      </c>
      <c r="B833" s="2">
        <v>114616</v>
      </c>
      <c r="C833" s="2" t="s">
        <v>19</v>
      </c>
      <c r="D833" s="2" t="s">
        <v>36</v>
      </c>
      <c r="E833" s="2">
        <v>1532.24</v>
      </c>
      <c r="F833" s="2">
        <v>0.13</v>
      </c>
      <c r="G833" s="2">
        <v>2</v>
      </c>
      <c r="H833" s="3">
        <v>45213</v>
      </c>
      <c r="I833" s="3">
        <v>45214</v>
      </c>
      <c r="J833" s="2" t="s">
        <v>21</v>
      </c>
      <c r="K833" s="2" t="s">
        <v>22</v>
      </c>
      <c r="L833" s="2">
        <v>96.9</v>
      </c>
      <c r="M833" s="2" t="s">
        <v>17</v>
      </c>
      <c r="N833" s="11">
        <f>L833/E833*100</f>
        <v>6.3240745575105723</v>
      </c>
      <c r="O833" s="12" t="str">
        <f>IF(N833&lt;10,"Low",IF(N833&lt;20,"Med","High"))</f>
        <v>Low</v>
      </c>
      <c r="P833" s="12">
        <f>sales*discount</f>
        <v>199.19120000000001</v>
      </c>
      <c r="Q833" s="12">
        <f>sales-Discount_Values</f>
        <v>1333.0488</v>
      </c>
      <c r="R833" s="12">
        <f>DATEDIF(order_date,delivery_date,"D")</f>
        <v>1</v>
      </c>
      <c r="S833" s="12"/>
    </row>
    <row r="834" spans="1:19" ht="14.25" customHeight="1" x14ac:dyDescent="0.35">
      <c r="A834" s="2" t="s">
        <v>14079</v>
      </c>
      <c r="B834" s="2">
        <v>114046</v>
      </c>
      <c r="C834" s="2" t="s">
        <v>25</v>
      </c>
      <c r="D834" s="2" t="s">
        <v>33</v>
      </c>
      <c r="E834" s="2">
        <v>3775.73</v>
      </c>
      <c r="F834" s="2">
        <v>0.45</v>
      </c>
      <c r="G834" s="2">
        <v>7</v>
      </c>
      <c r="H834" s="3">
        <v>44980</v>
      </c>
      <c r="I834" s="3">
        <v>44983</v>
      </c>
      <c r="J834" s="2" t="s">
        <v>15</v>
      </c>
      <c r="K834" s="2" t="s">
        <v>27</v>
      </c>
      <c r="L834" s="2">
        <v>238.78</v>
      </c>
      <c r="M834" s="2" t="s">
        <v>48</v>
      </c>
      <c r="N834" s="11">
        <f>L834/E834*100</f>
        <v>6.3240750795210463</v>
      </c>
      <c r="O834" s="12" t="str">
        <f>IF(N834&lt;10,"Low",IF(N834&lt;20,"Med","High"))</f>
        <v>Low</v>
      </c>
      <c r="P834" s="12">
        <f>sales*discount</f>
        <v>1699.0785000000001</v>
      </c>
      <c r="Q834" s="12">
        <f>sales-Discount_Values</f>
        <v>2076.6514999999999</v>
      </c>
      <c r="R834" s="12">
        <f>DATEDIF(order_date,delivery_date,"D")</f>
        <v>3</v>
      </c>
      <c r="S834" s="12"/>
    </row>
    <row r="835" spans="1:19" ht="14.25" customHeight="1" x14ac:dyDescent="0.35">
      <c r="A835" s="2" t="s">
        <v>3500</v>
      </c>
      <c r="B835" s="2">
        <v>103467</v>
      </c>
      <c r="C835" s="2" t="s">
        <v>41</v>
      </c>
      <c r="D835" s="2" t="s">
        <v>36</v>
      </c>
      <c r="E835" s="2">
        <v>2695.85</v>
      </c>
      <c r="F835" s="2">
        <v>0.18</v>
      </c>
      <c r="G835" s="2">
        <v>4</v>
      </c>
      <c r="H835" s="3">
        <v>45139</v>
      </c>
      <c r="I835" s="3">
        <v>45140</v>
      </c>
      <c r="J835" s="2" t="s">
        <v>21</v>
      </c>
      <c r="K835" s="2" t="s">
        <v>16</v>
      </c>
      <c r="L835" s="2">
        <v>170.5</v>
      </c>
      <c r="M835" s="2" t="s">
        <v>39</v>
      </c>
      <c r="N835" s="11">
        <f>L835/E835*100</f>
        <v>6.3245358606747404</v>
      </c>
      <c r="O835" s="12" t="str">
        <f>IF(N835&lt;10,"Low",IF(N835&lt;20,"Med","High"))</f>
        <v>Low</v>
      </c>
      <c r="P835" s="12">
        <f>sales*discount</f>
        <v>485.25299999999999</v>
      </c>
      <c r="Q835" s="12">
        <f>sales-Discount_Values</f>
        <v>2210.5969999999998</v>
      </c>
      <c r="R835" s="12">
        <f>DATEDIF(order_date,delivery_date,"D")</f>
        <v>1</v>
      </c>
      <c r="S835" s="12"/>
    </row>
    <row r="836" spans="1:19" ht="14.25" customHeight="1" x14ac:dyDescent="0.35">
      <c r="A836" s="2" t="s">
        <v>2569</v>
      </c>
      <c r="B836" s="2">
        <v>102536</v>
      </c>
      <c r="C836" s="2" t="s">
        <v>13</v>
      </c>
      <c r="D836" s="2" t="s">
        <v>26</v>
      </c>
      <c r="E836" s="2">
        <v>3984.87</v>
      </c>
      <c r="F836" s="2">
        <v>0.22</v>
      </c>
      <c r="G836" s="2">
        <v>6</v>
      </c>
      <c r="H836" s="3">
        <v>45431</v>
      </c>
      <c r="I836" s="3">
        <v>45432</v>
      </c>
      <c r="J836" s="2" t="s">
        <v>15</v>
      </c>
      <c r="K836" s="2" t="s">
        <v>27</v>
      </c>
      <c r="L836" s="2">
        <v>252.03</v>
      </c>
      <c r="M836" s="2" t="s">
        <v>17</v>
      </c>
      <c r="N836" s="11">
        <f>L836/E836*100</f>
        <v>6.3246730759096286</v>
      </c>
      <c r="O836" s="12" t="str">
        <f>IF(N836&lt;10,"Low",IF(N836&lt;20,"Med","High"))</f>
        <v>Low</v>
      </c>
      <c r="P836" s="12">
        <f>sales*discount</f>
        <v>876.67139999999995</v>
      </c>
      <c r="Q836" s="12">
        <f>sales-Discount_Values</f>
        <v>3108.1985999999997</v>
      </c>
      <c r="R836" s="12">
        <f>DATEDIF(order_date,delivery_date,"D")</f>
        <v>1</v>
      </c>
      <c r="S836" s="12"/>
    </row>
    <row r="837" spans="1:19" ht="14.25" customHeight="1" x14ac:dyDescent="0.35">
      <c r="A837" s="2" t="s">
        <v>7906</v>
      </c>
      <c r="B837" s="2">
        <v>107873</v>
      </c>
      <c r="C837" s="2" t="s">
        <v>25</v>
      </c>
      <c r="D837" s="2" t="s">
        <v>20</v>
      </c>
      <c r="E837" s="2">
        <v>4175.7</v>
      </c>
      <c r="F837" s="2">
        <v>0.21</v>
      </c>
      <c r="G837" s="2">
        <v>8</v>
      </c>
      <c r="H837" s="3">
        <v>45436</v>
      </c>
      <c r="I837" s="3">
        <v>45442</v>
      </c>
      <c r="J837" s="2" t="s">
        <v>31</v>
      </c>
      <c r="K837" s="2" t="s">
        <v>22</v>
      </c>
      <c r="L837" s="2">
        <v>264.12</v>
      </c>
      <c r="M837" s="2" t="s">
        <v>39</v>
      </c>
      <c r="N837" s="11">
        <f>L837/E837*100</f>
        <v>6.3251670378619158</v>
      </c>
      <c r="O837" s="12" t="str">
        <f>IF(N837&lt;10,"Low",IF(N837&lt;20,"Med","High"))</f>
        <v>Low</v>
      </c>
      <c r="P837" s="12">
        <f>sales*discount</f>
        <v>876.89699999999993</v>
      </c>
      <c r="Q837" s="12">
        <f>sales-Discount_Values</f>
        <v>3298.8029999999999</v>
      </c>
      <c r="R837" s="12">
        <f>DATEDIF(order_date,delivery_date,"D")</f>
        <v>6</v>
      </c>
      <c r="S837" s="12"/>
    </row>
    <row r="838" spans="1:19" ht="14.25" customHeight="1" x14ac:dyDescent="0.35">
      <c r="A838" s="2" t="s">
        <v>2357</v>
      </c>
      <c r="B838" s="2">
        <v>102324</v>
      </c>
      <c r="C838" s="2" t="s">
        <v>13</v>
      </c>
      <c r="D838" s="2" t="s">
        <v>14</v>
      </c>
      <c r="E838" s="2">
        <v>2308.5500000000002</v>
      </c>
      <c r="F838" s="2">
        <v>0.41</v>
      </c>
      <c r="G838" s="2">
        <v>5</v>
      </c>
      <c r="H838" s="3">
        <v>45320</v>
      </c>
      <c r="I838" s="3">
        <v>45323</v>
      </c>
      <c r="J838" s="2" t="s">
        <v>21</v>
      </c>
      <c r="K838" s="2" t="s">
        <v>22</v>
      </c>
      <c r="L838" s="2">
        <v>146.02000000000001</v>
      </c>
      <c r="M838" s="2" t="s">
        <v>39</v>
      </c>
      <c r="N838" s="11">
        <f>L838/E838*100</f>
        <v>6.32518247384722</v>
      </c>
      <c r="O838" s="12" t="str">
        <f>IF(N838&lt;10,"Low",IF(N838&lt;20,"Med","High"))</f>
        <v>Low</v>
      </c>
      <c r="P838" s="12">
        <f>sales*discount</f>
        <v>946.50549999999998</v>
      </c>
      <c r="Q838" s="12">
        <f>sales-Discount_Values</f>
        <v>1362.0445000000002</v>
      </c>
      <c r="R838" s="12">
        <f>DATEDIF(order_date,delivery_date,"D")</f>
        <v>3</v>
      </c>
      <c r="S838" s="12"/>
    </row>
    <row r="839" spans="1:19" ht="14.25" customHeight="1" x14ac:dyDescent="0.35">
      <c r="A839" s="2" t="s">
        <v>1311</v>
      </c>
      <c r="B839" s="2">
        <v>101278</v>
      </c>
      <c r="C839" s="2" t="s">
        <v>25</v>
      </c>
      <c r="D839" s="2" t="s">
        <v>14</v>
      </c>
      <c r="E839" s="2">
        <v>4572.3</v>
      </c>
      <c r="F839" s="2">
        <v>0.2</v>
      </c>
      <c r="G839" s="2">
        <v>4</v>
      </c>
      <c r="H839" s="3">
        <v>45465</v>
      </c>
      <c r="I839" s="3">
        <v>45466</v>
      </c>
      <c r="J839" s="2" t="s">
        <v>31</v>
      </c>
      <c r="K839" s="2" t="s">
        <v>16</v>
      </c>
      <c r="L839" s="2">
        <v>289.23</v>
      </c>
      <c r="M839" s="2" t="s">
        <v>39</v>
      </c>
      <c r="N839" s="11">
        <f>L839/E839*100</f>
        <v>6.3257004133587031</v>
      </c>
      <c r="O839" s="12" t="str">
        <f>IF(N839&lt;10,"Low",IF(N839&lt;20,"Med","High"))</f>
        <v>Low</v>
      </c>
      <c r="P839" s="12">
        <f>sales*discount</f>
        <v>914.46</v>
      </c>
      <c r="Q839" s="12">
        <f>sales-Discount_Values</f>
        <v>3657.84</v>
      </c>
      <c r="R839" s="12">
        <f>DATEDIF(order_date,delivery_date,"D")</f>
        <v>1</v>
      </c>
      <c r="S839" s="12"/>
    </row>
    <row r="840" spans="1:19" ht="14.25" customHeight="1" x14ac:dyDescent="0.35">
      <c r="A840" s="2" t="s">
        <v>13657</v>
      </c>
      <c r="B840" s="2">
        <v>113624</v>
      </c>
      <c r="C840" s="2" t="s">
        <v>25</v>
      </c>
      <c r="D840" s="2" t="s">
        <v>14</v>
      </c>
      <c r="E840" s="2">
        <v>159.13999999999999</v>
      </c>
      <c r="F840" s="2">
        <v>0.25</v>
      </c>
      <c r="G840" s="2">
        <v>7</v>
      </c>
      <c r="H840" s="3">
        <v>45635</v>
      </c>
      <c r="I840" s="3">
        <v>45636</v>
      </c>
      <c r="J840" s="2" t="s">
        <v>21</v>
      </c>
      <c r="K840" s="2" t="s">
        <v>16</v>
      </c>
      <c r="L840" s="2">
        <v>10.07</v>
      </c>
      <c r="M840" s="2" t="s">
        <v>34</v>
      </c>
      <c r="N840" s="11">
        <f>L840/E840*100</f>
        <v>6.3277617192409208</v>
      </c>
      <c r="O840" s="12" t="str">
        <f>IF(N840&lt;10,"Low",IF(N840&lt;20,"Med","High"))</f>
        <v>Low</v>
      </c>
      <c r="P840" s="12">
        <f>sales*discount</f>
        <v>39.784999999999997</v>
      </c>
      <c r="Q840" s="12">
        <f>sales-Discount_Values</f>
        <v>119.35499999999999</v>
      </c>
      <c r="R840" s="12">
        <f>DATEDIF(order_date,delivery_date,"D")</f>
        <v>1</v>
      </c>
      <c r="S840" s="12"/>
    </row>
    <row r="841" spans="1:19" ht="14.25" customHeight="1" x14ac:dyDescent="0.35">
      <c r="A841" s="2" t="s">
        <v>1221</v>
      </c>
      <c r="B841" s="2">
        <v>101188</v>
      </c>
      <c r="C841" s="2" t="s">
        <v>13</v>
      </c>
      <c r="D841" s="2" t="s">
        <v>26</v>
      </c>
      <c r="E841" s="2">
        <v>1339.3</v>
      </c>
      <c r="F841" s="2">
        <v>0.49</v>
      </c>
      <c r="G841" s="2">
        <v>5</v>
      </c>
      <c r="H841" s="3">
        <v>44933</v>
      </c>
      <c r="I841" s="3">
        <v>44934</v>
      </c>
      <c r="J841" s="2" t="s">
        <v>31</v>
      </c>
      <c r="K841" s="2" t="s">
        <v>22</v>
      </c>
      <c r="L841" s="2">
        <v>84.75</v>
      </c>
      <c r="M841" s="2" t="s">
        <v>17</v>
      </c>
      <c r="N841" s="11">
        <f>L841/E841*100</f>
        <v>6.3279325020533115</v>
      </c>
      <c r="O841" s="12" t="str">
        <f>IF(N841&lt;10,"Low",IF(N841&lt;20,"Med","High"))</f>
        <v>Low</v>
      </c>
      <c r="P841" s="12">
        <f>sales*discount</f>
        <v>656.25699999999995</v>
      </c>
      <c r="Q841" s="12">
        <f>sales-Discount_Values</f>
        <v>683.04300000000001</v>
      </c>
      <c r="R841" s="12">
        <f>DATEDIF(order_date,delivery_date,"D")</f>
        <v>1</v>
      </c>
      <c r="S841" s="12"/>
    </row>
    <row r="842" spans="1:19" ht="14.25" customHeight="1" x14ac:dyDescent="0.35">
      <c r="A842" s="2" t="s">
        <v>556</v>
      </c>
      <c r="B842" s="2">
        <v>100523</v>
      </c>
      <c r="C842" s="2" t="s">
        <v>13</v>
      </c>
      <c r="D842" s="2" t="s">
        <v>26</v>
      </c>
      <c r="E842" s="2">
        <v>3647.54</v>
      </c>
      <c r="F842" s="2">
        <v>0.33</v>
      </c>
      <c r="G842" s="2">
        <v>9</v>
      </c>
      <c r="H842" s="3">
        <v>45464</v>
      </c>
      <c r="I842" s="3">
        <v>45467</v>
      </c>
      <c r="J842" s="2" t="s">
        <v>21</v>
      </c>
      <c r="K842" s="2" t="s">
        <v>22</v>
      </c>
      <c r="L842" s="2">
        <v>230.83</v>
      </c>
      <c r="M842" s="2" t="s">
        <v>34</v>
      </c>
      <c r="N842" s="11">
        <f>L842/E842*100</f>
        <v>6.3283747402358852</v>
      </c>
      <c r="O842" s="12" t="str">
        <f>IF(N842&lt;10,"Low",IF(N842&lt;20,"Med","High"))</f>
        <v>Low</v>
      </c>
      <c r="P842" s="12">
        <f>sales*discount</f>
        <v>1203.6882000000001</v>
      </c>
      <c r="Q842" s="12">
        <f>sales-Discount_Values</f>
        <v>2443.8517999999999</v>
      </c>
      <c r="R842" s="12">
        <f>DATEDIF(order_date,delivery_date,"D")</f>
        <v>3</v>
      </c>
      <c r="S842" s="12"/>
    </row>
    <row r="843" spans="1:19" ht="14.25" customHeight="1" x14ac:dyDescent="0.35">
      <c r="A843" s="2" t="s">
        <v>12471</v>
      </c>
      <c r="B843" s="2">
        <v>112438</v>
      </c>
      <c r="C843" s="2" t="s">
        <v>25</v>
      </c>
      <c r="D843" s="2" t="s">
        <v>20</v>
      </c>
      <c r="E843" s="2">
        <v>677.98</v>
      </c>
      <c r="F843" s="2">
        <v>0.18</v>
      </c>
      <c r="G843" s="2">
        <v>9</v>
      </c>
      <c r="H843" s="3">
        <v>45519</v>
      </c>
      <c r="I843" s="3">
        <v>45522</v>
      </c>
      <c r="J843" s="2" t="s">
        <v>31</v>
      </c>
      <c r="K843" s="2" t="s">
        <v>27</v>
      </c>
      <c r="L843" s="2">
        <v>42.96</v>
      </c>
      <c r="M843" s="2" t="s">
        <v>17</v>
      </c>
      <c r="N843" s="11">
        <f>L843/E843*100</f>
        <v>6.3364701023629006</v>
      </c>
      <c r="O843" s="12" t="str">
        <f>IF(N843&lt;10,"Low",IF(N843&lt;20,"Med","High"))</f>
        <v>Low</v>
      </c>
      <c r="P843" s="12">
        <f>sales*discount</f>
        <v>122.0364</v>
      </c>
      <c r="Q843" s="12">
        <f>sales-Discount_Values</f>
        <v>555.94360000000006</v>
      </c>
      <c r="R843" s="12">
        <f>DATEDIF(order_date,delivery_date,"D")</f>
        <v>3</v>
      </c>
      <c r="S843" s="12"/>
    </row>
    <row r="844" spans="1:19" ht="14.25" customHeight="1" x14ac:dyDescent="0.35">
      <c r="A844" s="2" t="s">
        <v>4855</v>
      </c>
      <c r="B844" s="2">
        <v>104822</v>
      </c>
      <c r="C844" s="2" t="s">
        <v>25</v>
      </c>
      <c r="D844" s="2" t="s">
        <v>26</v>
      </c>
      <c r="E844" s="2">
        <v>137.61000000000001</v>
      </c>
      <c r="F844" s="2">
        <v>0.36</v>
      </c>
      <c r="G844" s="2">
        <v>1</v>
      </c>
      <c r="H844" s="3">
        <v>45242</v>
      </c>
      <c r="I844" s="3">
        <v>45244</v>
      </c>
      <c r="J844" s="2" t="s">
        <v>21</v>
      </c>
      <c r="K844" s="2" t="s">
        <v>22</v>
      </c>
      <c r="L844" s="2">
        <v>8.7200000000000006</v>
      </c>
      <c r="M844" s="2" t="s">
        <v>34</v>
      </c>
      <c r="N844" s="11">
        <f>L844/E844*100</f>
        <v>6.3367487827919486</v>
      </c>
      <c r="O844" s="12" t="str">
        <f>IF(N844&lt;10,"Low",IF(N844&lt;20,"Med","High"))</f>
        <v>Low</v>
      </c>
      <c r="P844" s="12">
        <f>sales*discount</f>
        <v>49.5396</v>
      </c>
      <c r="Q844" s="12">
        <f>sales-Discount_Values</f>
        <v>88.070400000000006</v>
      </c>
      <c r="R844" s="12">
        <f>DATEDIF(order_date,delivery_date,"D")</f>
        <v>2</v>
      </c>
      <c r="S844" s="12"/>
    </row>
    <row r="845" spans="1:19" ht="14.25" customHeight="1" x14ac:dyDescent="0.35">
      <c r="A845" s="2" t="s">
        <v>6680</v>
      </c>
      <c r="B845" s="2">
        <v>106647</v>
      </c>
      <c r="C845" s="2" t="s">
        <v>41</v>
      </c>
      <c r="D845" s="2" t="s">
        <v>33</v>
      </c>
      <c r="E845" s="2">
        <v>367.52</v>
      </c>
      <c r="F845" s="2">
        <v>0.33</v>
      </c>
      <c r="G845" s="2">
        <v>4</v>
      </c>
      <c r="H845" s="3">
        <v>45155</v>
      </c>
      <c r="I845" s="3">
        <v>45158</v>
      </c>
      <c r="J845" s="2" t="s">
        <v>21</v>
      </c>
      <c r="K845" s="2" t="s">
        <v>27</v>
      </c>
      <c r="L845" s="2">
        <v>23.29</v>
      </c>
      <c r="M845" s="2" t="s">
        <v>48</v>
      </c>
      <c r="N845" s="11">
        <f>L845/E845*100</f>
        <v>6.3370700914235965</v>
      </c>
      <c r="O845" s="12" t="str">
        <f>IF(N845&lt;10,"Low",IF(N845&lt;20,"Med","High"))</f>
        <v>Low</v>
      </c>
      <c r="P845" s="12">
        <f>sales*discount</f>
        <v>121.2816</v>
      </c>
      <c r="Q845" s="12">
        <f>sales-Discount_Values</f>
        <v>246.23839999999998</v>
      </c>
      <c r="R845" s="12">
        <f>DATEDIF(order_date,delivery_date,"D")</f>
        <v>3</v>
      </c>
      <c r="S845" s="12"/>
    </row>
    <row r="846" spans="1:19" ht="14.25" customHeight="1" x14ac:dyDescent="0.35">
      <c r="A846" s="2" t="s">
        <v>7886</v>
      </c>
      <c r="B846" s="2">
        <v>107853</v>
      </c>
      <c r="C846" s="2" t="s">
        <v>19</v>
      </c>
      <c r="D846" s="2" t="s">
        <v>26</v>
      </c>
      <c r="E846" s="2">
        <v>1060.32</v>
      </c>
      <c r="F846" s="2">
        <v>0.13</v>
      </c>
      <c r="G846" s="2">
        <v>3</v>
      </c>
      <c r="H846" s="3">
        <v>45078</v>
      </c>
      <c r="I846" s="3">
        <v>45084</v>
      </c>
      <c r="J846" s="2" t="s">
        <v>31</v>
      </c>
      <c r="K846" s="2" t="s">
        <v>22</v>
      </c>
      <c r="L846" s="2">
        <v>67.28</v>
      </c>
      <c r="M846" s="2" t="s">
        <v>23</v>
      </c>
      <c r="N846" s="11">
        <f>L846/E846*100</f>
        <v>6.3452542628640423</v>
      </c>
      <c r="O846" s="12" t="str">
        <f>IF(N846&lt;10,"Low",IF(N846&lt;20,"Med","High"))</f>
        <v>Low</v>
      </c>
      <c r="P846" s="12">
        <f>sales*discount</f>
        <v>137.8416</v>
      </c>
      <c r="Q846" s="12">
        <f>sales-Discount_Values</f>
        <v>922.47839999999997</v>
      </c>
      <c r="R846" s="12">
        <f>DATEDIF(order_date,delivery_date,"D")</f>
        <v>6</v>
      </c>
      <c r="S846" s="12"/>
    </row>
    <row r="847" spans="1:19" ht="14.25" customHeight="1" x14ac:dyDescent="0.35">
      <c r="A847" s="2" t="s">
        <v>3335</v>
      </c>
      <c r="B847" s="2">
        <v>103302</v>
      </c>
      <c r="C847" s="2" t="s">
        <v>25</v>
      </c>
      <c r="D847" s="2" t="s">
        <v>36</v>
      </c>
      <c r="E847" s="2">
        <v>2298.6</v>
      </c>
      <c r="F847" s="2">
        <v>0.15</v>
      </c>
      <c r="G847" s="2">
        <v>5</v>
      </c>
      <c r="H847" s="3">
        <v>45504</v>
      </c>
      <c r="I847" s="3">
        <v>45507</v>
      </c>
      <c r="J847" s="2" t="s">
        <v>15</v>
      </c>
      <c r="K847" s="2" t="s">
        <v>22</v>
      </c>
      <c r="L847" s="2">
        <v>145.94999999999999</v>
      </c>
      <c r="M847" s="2" t="s">
        <v>48</v>
      </c>
      <c r="N847" s="11">
        <f>L847/E847*100</f>
        <v>6.3495170973636119</v>
      </c>
      <c r="O847" s="12" t="str">
        <f>IF(N847&lt;10,"Low",IF(N847&lt;20,"Med","High"))</f>
        <v>Low</v>
      </c>
      <c r="P847" s="12">
        <f>sales*discount</f>
        <v>344.78999999999996</v>
      </c>
      <c r="Q847" s="12">
        <f>sales-Discount_Values</f>
        <v>1953.81</v>
      </c>
      <c r="R847" s="12">
        <f>DATEDIF(order_date,delivery_date,"D")</f>
        <v>3</v>
      </c>
      <c r="S847" s="12"/>
    </row>
    <row r="848" spans="1:19" ht="14.25" customHeight="1" x14ac:dyDescent="0.35">
      <c r="A848" s="2" t="s">
        <v>7066</v>
      </c>
      <c r="B848" s="2">
        <v>107033</v>
      </c>
      <c r="C848" s="2" t="s">
        <v>41</v>
      </c>
      <c r="D848" s="2" t="s">
        <v>26</v>
      </c>
      <c r="E848" s="2">
        <v>3683.83</v>
      </c>
      <c r="F848" s="2">
        <v>0.14000000000000001</v>
      </c>
      <c r="G848" s="2">
        <v>8</v>
      </c>
      <c r="H848" s="3">
        <v>44999</v>
      </c>
      <c r="I848" s="3">
        <v>45004</v>
      </c>
      <c r="J848" s="2" t="s">
        <v>15</v>
      </c>
      <c r="K848" s="2" t="s">
        <v>22</v>
      </c>
      <c r="L848" s="2">
        <v>233.97</v>
      </c>
      <c r="M848" s="2" t="s">
        <v>48</v>
      </c>
      <c r="N848" s="11">
        <f>L848/E848*100</f>
        <v>6.3512702812019013</v>
      </c>
      <c r="O848" s="12" t="str">
        <f>IF(N848&lt;10,"Low",IF(N848&lt;20,"Med","High"))</f>
        <v>Low</v>
      </c>
      <c r="P848" s="12">
        <f>sales*discount</f>
        <v>515.73620000000005</v>
      </c>
      <c r="Q848" s="12">
        <f>sales-Discount_Values</f>
        <v>3168.0937999999996</v>
      </c>
      <c r="R848" s="12">
        <f>DATEDIF(order_date,delivery_date,"D")</f>
        <v>5</v>
      </c>
      <c r="S848" s="12"/>
    </row>
    <row r="849" spans="1:19" ht="14.25" customHeight="1" x14ac:dyDescent="0.35">
      <c r="A849" s="2" t="s">
        <v>7137</v>
      </c>
      <c r="B849" s="2">
        <v>107104</v>
      </c>
      <c r="C849" s="2" t="s">
        <v>41</v>
      </c>
      <c r="D849" s="2" t="s">
        <v>14</v>
      </c>
      <c r="E849" s="2">
        <v>1308.55</v>
      </c>
      <c r="F849" s="2">
        <v>0.46</v>
      </c>
      <c r="G849" s="2">
        <v>2</v>
      </c>
      <c r="H849" s="3">
        <v>45523</v>
      </c>
      <c r="I849" s="3">
        <v>45528</v>
      </c>
      <c r="J849" s="2" t="s">
        <v>15</v>
      </c>
      <c r="K849" s="2" t="s">
        <v>27</v>
      </c>
      <c r="L849" s="2">
        <v>83.11</v>
      </c>
      <c r="M849" s="2" t="s">
        <v>34</v>
      </c>
      <c r="N849" s="11">
        <f>L849/E849*100</f>
        <v>6.3513048794467162</v>
      </c>
      <c r="O849" s="12" t="str">
        <f>IF(N849&lt;10,"Low",IF(N849&lt;20,"Med","High"))</f>
        <v>Low</v>
      </c>
      <c r="P849" s="12">
        <f>sales*discount</f>
        <v>601.93299999999999</v>
      </c>
      <c r="Q849" s="12">
        <f>sales-Discount_Values</f>
        <v>706.61699999999996</v>
      </c>
      <c r="R849" s="12">
        <f>DATEDIF(order_date,delivery_date,"D")</f>
        <v>5</v>
      </c>
      <c r="S849" s="12"/>
    </row>
    <row r="850" spans="1:19" ht="14.25" customHeight="1" x14ac:dyDescent="0.35">
      <c r="A850" s="2" t="s">
        <v>11092</v>
      </c>
      <c r="B850" s="2">
        <v>111059</v>
      </c>
      <c r="C850" s="2" t="s">
        <v>19</v>
      </c>
      <c r="D850" s="2" t="s">
        <v>14</v>
      </c>
      <c r="E850" s="2">
        <v>1778.4</v>
      </c>
      <c r="F850" s="2">
        <v>0.44</v>
      </c>
      <c r="G850" s="2">
        <v>9</v>
      </c>
      <c r="H850" s="3">
        <v>45323</v>
      </c>
      <c r="I850" s="3">
        <v>45326</v>
      </c>
      <c r="J850" s="2" t="s">
        <v>21</v>
      </c>
      <c r="K850" s="2" t="s">
        <v>22</v>
      </c>
      <c r="L850" s="2">
        <v>112.96</v>
      </c>
      <c r="M850" s="2" t="s">
        <v>28</v>
      </c>
      <c r="N850" s="11">
        <f>L850/E850*100</f>
        <v>6.3517768780926671</v>
      </c>
      <c r="O850" s="12" t="str">
        <f>IF(N850&lt;10,"Low",IF(N850&lt;20,"Med","High"))</f>
        <v>Low</v>
      </c>
      <c r="P850" s="12">
        <f>sales*discount</f>
        <v>782.49600000000009</v>
      </c>
      <c r="Q850" s="12">
        <f>sales-Discount_Values</f>
        <v>995.904</v>
      </c>
      <c r="R850" s="12">
        <f>DATEDIF(order_date,delivery_date,"D")</f>
        <v>3</v>
      </c>
      <c r="S850" s="12"/>
    </row>
    <row r="851" spans="1:19" ht="14.25" customHeight="1" x14ac:dyDescent="0.35">
      <c r="A851" s="2" t="s">
        <v>6601</v>
      </c>
      <c r="B851" s="2">
        <v>106568</v>
      </c>
      <c r="C851" s="2" t="s">
        <v>13</v>
      </c>
      <c r="D851" s="2" t="s">
        <v>36</v>
      </c>
      <c r="E851" s="2">
        <v>1527.05</v>
      </c>
      <c r="F851" s="2">
        <v>0.17</v>
      </c>
      <c r="G851" s="2">
        <v>8</v>
      </c>
      <c r="H851" s="3">
        <v>44974</v>
      </c>
      <c r="I851" s="3">
        <v>44977</v>
      </c>
      <c r="J851" s="2" t="s">
        <v>31</v>
      </c>
      <c r="K851" s="2" t="s">
        <v>27</v>
      </c>
      <c r="L851" s="2">
        <v>97.01</v>
      </c>
      <c r="M851" s="2" t="s">
        <v>23</v>
      </c>
      <c r="N851" s="11">
        <f>L851/E851*100</f>
        <v>6.352771683965817</v>
      </c>
      <c r="O851" s="12" t="str">
        <f>IF(N851&lt;10,"Low",IF(N851&lt;20,"Med","High"))</f>
        <v>Low</v>
      </c>
      <c r="P851" s="12">
        <f>sales*discount</f>
        <v>259.5985</v>
      </c>
      <c r="Q851" s="12">
        <f>sales-Discount_Values</f>
        <v>1267.4514999999999</v>
      </c>
      <c r="R851" s="12">
        <f>DATEDIF(order_date,delivery_date,"D")</f>
        <v>3</v>
      </c>
      <c r="S851" s="12"/>
    </row>
    <row r="852" spans="1:19" ht="14.25" customHeight="1" x14ac:dyDescent="0.35">
      <c r="A852" s="2" t="s">
        <v>6914</v>
      </c>
      <c r="B852" s="2">
        <v>106881</v>
      </c>
      <c r="C852" s="2" t="s">
        <v>19</v>
      </c>
      <c r="D852" s="2" t="s">
        <v>33</v>
      </c>
      <c r="E852" s="2">
        <v>2636.09</v>
      </c>
      <c r="F852" s="2">
        <v>0.47</v>
      </c>
      <c r="G852" s="2">
        <v>1</v>
      </c>
      <c r="H852" s="3">
        <v>45009</v>
      </c>
      <c r="I852" s="3">
        <v>45012</v>
      </c>
      <c r="J852" s="2" t="s">
        <v>31</v>
      </c>
      <c r="K852" s="2" t="s">
        <v>27</v>
      </c>
      <c r="L852" s="2">
        <v>167.5</v>
      </c>
      <c r="M852" s="2" t="s">
        <v>23</v>
      </c>
      <c r="N852" s="11">
        <f>L852/E852*100</f>
        <v>6.354107788429074</v>
      </c>
      <c r="O852" s="12" t="str">
        <f>IF(N852&lt;10,"Low",IF(N852&lt;20,"Med","High"))</f>
        <v>Low</v>
      </c>
      <c r="P852" s="12">
        <f>sales*discount</f>
        <v>1238.9622999999999</v>
      </c>
      <c r="Q852" s="12">
        <f>sales-Discount_Values</f>
        <v>1397.1277000000002</v>
      </c>
      <c r="R852" s="12">
        <f>DATEDIF(order_date,delivery_date,"D")</f>
        <v>3</v>
      </c>
      <c r="S852" s="12"/>
    </row>
    <row r="853" spans="1:19" ht="14.25" customHeight="1" x14ac:dyDescent="0.35">
      <c r="A853" s="2" t="s">
        <v>2068</v>
      </c>
      <c r="B853" s="2">
        <v>102035</v>
      </c>
      <c r="C853" s="2" t="s">
        <v>41</v>
      </c>
      <c r="D853" s="2" t="s">
        <v>33</v>
      </c>
      <c r="E853" s="2">
        <v>3252.98</v>
      </c>
      <c r="F853" s="2">
        <v>0.15</v>
      </c>
      <c r="G853" s="2">
        <v>3</v>
      </c>
      <c r="H853" s="3">
        <v>45474</v>
      </c>
      <c r="I853" s="3">
        <v>45476</v>
      </c>
      <c r="J853" s="2" t="s">
        <v>31</v>
      </c>
      <c r="K853" s="2" t="s">
        <v>16</v>
      </c>
      <c r="L853" s="2">
        <v>206.73</v>
      </c>
      <c r="M853" s="2" t="s">
        <v>34</v>
      </c>
      <c r="N853" s="11">
        <f>L853/E853*100</f>
        <v>6.3550959427970666</v>
      </c>
      <c r="O853" s="12" t="str">
        <f>IF(N853&lt;10,"Low",IF(N853&lt;20,"Med","High"))</f>
        <v>Low</v>
      </c>
      <c r="P853" s="12">
        <f>sales*discount</f>
        <v>487.947</v>
      </c>
      <c r="Q853" s="12">
        <f>sales-Discount_Values</f>
        <v>2765.0329999999999</v>
      </c>
      <c r="R853" s="12">
        <f>DATEDIF(order_date,delivery_date,"D")</f>
        <v>2</v>
      </c>
      <c r="S853" s="12"/>
    </row>
    <row r="854" spans="1:19" ht="14.25" customHeight="1" x14ac:dyDescent="0.35">
      <c r="A854" s="2" t="s">
        <v>6599</v>
      </c>
      <c r="B854" s="2">
        <v>106566</v>
      </c>
      <c r="C854" s="2" t="s">
        <v>25</v>
      </c>
      <c r="D854" s="2" t="s">
        <v>36</v>
      </c>
      <c r="E854" s="2">
        <v>949.53</v>
      </c>
      <c r="F854" s="2">
        <v>0.23</v>
      </c>
      <c r="G854" s="2">
        <v>9</v>
      </c>
      <c r="H854" s="3">
        <v>45325</v>
      </c>
      <c r="I854" s="3">
        <v>45328</v>
      </c>
      <c r="J854" s="2" t="s">
        <v>15</v>
      </c>
      <c r="K854" s="2" t="s">
        <v>27</v>
      </c>
      <c r="L854" s="2">
        <v>60.35</v>
      </c>
      <c r="M854" s="2" t="s">
        <v>34</v>
      </c>
      <c r="N854" s="11">
        <f>L854/E854*100</f>
        <v>6.355776015502407</v>
      </c>
      <c r="O854" s="12" t="str">
        <f>IF(N854&lt;10,"Low",IF(N854&lt;20,"Med","High"))</f>
        <v>Low</v>
      </c>
      <c r="P854" s="12">
        <f>sales*discount</f>
        <v>218.39189999999999</v>
      </c>
      <c r="Q854" s="12">
        <f>sales-Discount_Values</f>
        <v>731.13810000000001</v>
      </c>
      <c r="R854" s="12">
        <f>DATEDIF(order_date,delivery_date,"D")</f>
        <v>3</v>
      </c>
      <c r="S854" s="12"/>
    </row>
    <row r="855" spans="1:19" ht="14.25" customHeight="1" x14ac:dyDescent="0.35">
      <c r="A855" s="2" t="s">
        <v>13397</v>
      </c>
      <c r="B855" s="2">
        <v>113364</v>
      </c>
      <c r="C855" s="2" t="s">
        <v>13</v>
      </c>
      <c r="D855" s="2" t="s">
        <v>20</v>
      </c>
      <c r="E855" s="2">
        <v>284.17</v>
      </c>
      <c r="F855" s="2">
        <v>0.09</v>
      </c>
      <c r="G855" s="2">
        <v>4</v>
      </c>
      <c r="H855" s="3">
        <v>45222</v>
      </c>
      <c r="I855" s="3">
        <v>45226</v>
      </c>
      <c r="J855" s="2" t="s">
        <v>31</v>
      </c>
      <c r="K855" s="2" t="s">
        <v>16</v>
      </c>
      <c r="L855" s="2">
        <v>18.07</v>
      </c>
      <c r="M855" s="2" t="s">
        <v>48</v>
      </c>
      <c r="N855" s="11">
        <f>L855/E855*100</f>
        <v>6.358869690678115</v>
      </c>
      <c r="O855" s="12" t="str">
        <f>IF(N855&lt;10,"Low",IF(N855&lt;20,"Med","High"))</f>
        <v>Low</v>
      </c>
      <c r="P855" s="12">
        <f>sales*discount</f>
        <v>25.575300000000002</v>
      </c>
      <c r="Q855" s="12">
        <f>sales-Discount_Values</f>
        <v>258.59469999999999</v>
      </c>
      <c r="R855" s="12">
        <f>DATEDIF(order_date,delivery_date,"D")</f>
        <v>4</v>
      </c>
      <c r="S855" s="12"/>
    </row>
    <row r="856" spans="1:19" ht="14.25" customHeight="1" x14ac:dyDescent="0.35">
      <c r="A856" s="2" t="s">
        <v>484</v>
      </c>
      <c r="B856" s="2">
        <v>100451</v>
      </c>
      <c r="C856" s="2" t="s">
        <v>41</v>
      </c>
      <c r="D856" s="2" t="s">
        <v>14</v>
      </c>
      <c r="E856" s="2">
        <v>1244.1199999999999</v>
      </c>
      <c r="F856" s="2">
        <v>0.32</v>
      </c>
      <c r="G856" s="2">
        <v>6</v>
      </c>
      <c r="H856" s="3">
        <v>45344</v>
      </c>
      <c r="I856" s="3">
        <v>45345</v>
      </c>
      <c r="J856" s="2" t="s">
        <v>15</v>
      </c>
      <c r="K856" s="2" t="s">
        <v>22</v>
      </c>
      <c r="L856" s="2">
        <v>79.13</v>
      </c>
      <c r="M856" s="2" t="s">
        <v>48</v>
      </c>
      <c r="N856" s="11">
        <f>L856/E856*100</f>
        <v>6.3603189402951479</v>
      </c>
      <c r="O856" s="12" t="str">
        <f>IF(N856&lt;10,"Low",IF(N856&lt;20,"Med","High"))</f>
        <v>Low</v>
      </c>
      <c r="P856" s="12">
        <f>sales*discount</f>
        <v>398.11839999999995</v>
      </c>
      <c r="Q856" s="12">
        <f>sales-Discount_Values</f>
        <v>846.00159999999994</v>
      </c>
      <c r="R856" s="12">
        <f>DATEDIF(order_date,delivery_date,"D")</f>
        <v>1</v>
      </c>
      <c r="S856" s="12"/>
    </row>
    <row r="857" spans="1:19" ht="14.25" customHeight="1" x14ac:dyDescent="0.35">
      <c r="A857" s="2" t="s">
        <v>12176</v>
      </c>
      <c r="B857" s="2">
        <v>112143</v>
      </c>
      <c r="C857" s="2" t="s">
        <v>19</v>
      </c>
      <c r="D857" s="2" t="s">
        <v>33</v>
      </c>
      <c r="E857" s="2">
        <v>3006.12</v>
      </c>
      <c r="F857" s="2">
        <v>0.3</v>
      </c>
      <c r="G857" s="2">
        <v>8</v>
      </c>
      <c r="H857" s="3">
        <v>45552</v>
      </c>
      <c r="I857" s="3">
        <v>45558</v>
      </c>
      <c r="J857" s="2" t="s">
        <v>15</v>
      </c>
      <c r="K857" s="2" t="s">
        <v>27</v>
      </c>
      <c r="L857" s="2">
        <v>191.32</v>
      </c>
      <c r="M857" s="2" t="s">
        <v>17</v>
      </c>
      <c r="N857" s="11">
        <f>L857/E857*100</f>
        <v>6.3643500592125397</v>
      </c>
      <c r="O857" s="12" t="str">
        <f>IF(N857&lt;10,"Low",IF(N857&lt;20,"Med","High"))</f>
        <v>Low</v>
      </c>
      <c r="P857" s="12">
        <f>sales*discount</f>
        <v>901.8359999999999</v>
      </c>
      <c r="Q857" s="12">
        <f>sales-Discount_Values</f>
        <v>2104.2840000000001</v>
      </c>
      <c r="R857" s="12">
        <f>DATEDIF(order_date,delivery_date,"D")</f>
        <v>6</v>
      </c>
      <c r="S857" s="12"/>
    </row>
    <row r="858" spans="1:19" ht="14.25" customHeight="1" x14ac:dyDescent="0.35">
      <c r="A858" s="2" t="s">
        <v>12449</v>
      </c>
      <c r="B858" s="2">
        <v>112416</v>
      </c>
      <c r="C858" s="2" t="s">
        <v>41</v>
      </c>
      <c r="D858" s="2" t="s">
        <v>33</v>
      </c>
      <c r="E858" s="2">
        <v>420.8</v>
      </c>
      <c r="F858" s="2">
        <v>0.13</v>
      </c>
      <c r="G858" s="2">
        <v>1</v>
      </c>
      <c r="H858" s="3">
        <v>45081</v>
      </c>
      <c r="I858" s="3">
        <v>45085</v>
      </c>
      <c r="J858" s="2" t="s">
        <v>31</v>
      </c>
      <c r="K858" s="2" t="s">
        <v>22</v>
      </c>
      <c r="L858" s="2">
        <v>26.79</v>
      </c>
      <c r="M858" s="2" t="s">
        <v>39</v>
      </c>
      <c r="N858" s="11">
        <f>L858/E858*100</f>
        <v>6.3664448669201512</v>
      </c>
      <c r="O858" s="12" t="str">
        <f>IF(N858&lt;10,"Low",IF(N858&lt;20,"Med","High"))</f>
        <v>Low</v>
      </c>
      <c r="P858" s="12">
        <f>sales*discount</f>
        <v>54.704000000000001</v>
      </c>
      <c r="Q858" s="12">
        <f>sales-Discount_Values</f>
        <v>366.096</v>
      </c>
      <c r="R858" s="12">
        <f>DATEDIF(order_date,delivery_date,"D")</f>
        <v>4</v>
      </c>
      <c r="S858" s="12"/>
    </row>
    <row r="859" spans="1:19" ht="14.25" customHeight="1" x14ac:dyDescent="0.35">
      <c r="A859" s="2" t="s">
        <v>4701</v>
      </c>
      <c r="B859" s="2">
        <v>104668</v>
      </c>
      <c r="C859" s="2" t="s">
        <v>41</v>
      </c>
      <c r="D859" s="2" t="s">
        <v>14</v>
      </c>
      <c r="E859" s="2">
        <v>4785.5600000000004</v>
      </c>
      <c r="F859" s="2">
        <v>0</v>
      </c>
      <c r="G859" s="2">
        <v>3</v>
      </c>
      <c r="H859" s="3">
        <v>45279</v>
      </c>
      <c r="I859" s="3">
        <v>45280</v>
      </c>
      <c r="J859" s="2" t="s">
        <v>15</v>
      </c>
      <c r="K859" s="2" t="s">
        <v>22</v>
      </c>
      <c r="L859" s="2">
        <v>304.76</v>
      </c>
      <c r="M859" s="2" t="s">
        <v>48</v>
      </c>
      <c r="N859" s="11">
        <f>L859/E859*100</f>
        <v>6.3683247101697589</v>
      </c>
      <c r="O859" s="12" t="str">
        <f>IF(N859&lt;10,"Low",IF(N859&lt;20,"Med","High"))</f>
        <v>Low</v>
      </c>
      <c r="P859" s="12">
        <f>sales*discount</f>
        <v>0</v>
      </c>
      <c r="Q859" s="12">
        <f>sales-Discount_Values</f>
        <v>4785.5600000000004</v>
      </c>
      <c r="R859" s="12">
        <f>DATEDIF(order_date,delivery_date,"D")</f>
        <v>1</v>
      </c>
      <c r="S859" s="12"/>
    </row>
    <row r="860" spans="1:19" ht="14.25" customHeight="1" x14ac:dyDescent="0.35">
      <c r="A860" s="2" t="s">
        <v>6045</v>
      </c>
      <c r="B860" s="2">
        <v>106012</v>
      </c>
      <c r="C860" s="2" t="s">
        <v>13</v>
      </c>
      <c r="D860" s="2" t="s">
        <v>36</v>
      </c>
      <c r="E860" s="2">
        <v>1591.39</v>
      </c>
      <c r="F860" s="2">
        <v>0.05</v>
      </c>
      <c r="G860" s="2">
        <v>4</v>
      </c>
      <c r="H860" s="3">
        <v>45140</v>
      </c>
      <c r="I860" s="3">
        <v>45147</v>
      </c>
      <c r="J860" s="2" t="s">
        <v>15</v>
      </c>
      <c r="K860" s="2" t="s">
        <v>27</v>
      </c>
      <c r="L860" s="2">
        <v>101.35</v>
      </c>
      <c r="M860" s="2" t="s">
        <v>28</v>
      </c>
      <c r="N860" s="11">
        <f>L860/E860*100</f>
        <v>6.3686462777823154</v>
      </c>
      <c r="O860" s="12" t="str">
        <f>IF(N860&lt;10,"Low",IF(N860&lt;20,"Med","High"))</f>
        <v>Low</v>
      </c>
      <c r="P860" s="12">
        <f>sales*discount</f>
        <v>79.569500000000005</v>
      </c>
      <c r="Q860" s="12">
        <f>sales-Discount_Values</f>
        <v>1511.8205</v>
      </c>
      <c r="R860" s="12">
        <f>DATEDIF(order_date,delivery_date,"D")</f>
        <v>7</v>
      </c>
      <c r="S860" s="12"/>
    </row>
    <row r="861" spans="1:19" ht="14.25" customHeight="1" x14ac:dyDescent="0.35">
      <c r="A861" s="2" t="s">
        <v>13577</v>
      </c>
      <c r="B861" s="2">
        <v>113544</v>
      </c>
      <c r="C861" s="2" t="s">
        <v>41</v>
      </c>
      <c r="D861" s="2" t="s">
        <v>33</v>
      </c>
      <c r="E861" s="2">
        <v>1785.46</v>
      </c>
      <c r="F861" s="2">
        <v>0.31</v>
      </c>
      <c r="G861" s="2">
        <v>9</v>
      </c>
      <c r="H861" s="3">
        <v>45246</v>
      </c>
      <c r="I861" s="3">
        <v>45248</v>
      </c>
      <c r="J861" s="2" t="s">
        <v>21</v>
      </c>
      <c r="K861" s="2" t="s">
        <v>16</v>
      </c>
      <c r="L861" s="2">
        <v>113.72</v>
      </c>
      <c r="M861" s="2" t="s">
        <v>34</v>
      </c>
      <c r="N861" s="11">
        <f>L861/E861*100</f>
        <v>6.3692269779216559</v>
      </c>
      <c r="O861" s="12" t="str">
        <f>IF(N861&lt;10,"Low",IF(N861&lt;20,"Med","High"))</f>
        <v>Low</v>
      </c>
      <c r="P861" s="12">
        <f>sales*discount</f>
        <v>553.49260000000004</v>
      </c>
      <c r="Q861" s="12">
        <f>sales-Discount_Values</f>
        <v>1231.9674</v>
      </c>
      <c r="R861" s="12">
        <f>DATEDIF(order_date,delivery_date,"D")</f>
        <v>2</v>
      </c>
      <c r="S861" s="12"/>
    </row>
    <row r="862" spans="1:19" ht="14.25" customHeight="1" x14ac:dyDescent="0.35">
      <c r="A862" s="2" t="s">
        <v>8098</v>
      </c>
      <c r="B862" s="2">
        <v>108065</v>
      </c>
      <c r="C862" s="2" t="s">
        <v>25</v>
      </c>
      <c r="D862" s="2" t="s">
        <v>36</v>
      </c>
      <c r="E862" s="2">
        <v>2915.27</v>
      </c>
      <c r="F862" s="2">
        <v>0.39</v>
      </c>
      <c r="G862" s="2">
        <v>4</v>
      </c>
      <c r="H862" s="3">
        <v>45489</v>
      </c>
      <c r="I862" s="3">
        <v>45492</v>
      </c>
      <c r="J862" s="2" t="s">
        <v>21</v>
      </c>
      <c r="K862" s="2" t="s">
        <v>27</v>
      </c>
      <c r="L862" s="2">
        <v>185.72</v>
      </c>
      <c r="M862" s="2" t="s">
        <v>34</v>
      </c>
      <c r="N862" s="11">
        <f>L862/E862*100</f>
        <v>6.3705934613260515</v>
      </c>
      <c r="O862" s="12" t="str">
        <f>IF(N862&lt;10,"Low",IF(N862&lt;20,"Med","High"))</f>
        <v>Low</v>
      </c>
      <c r="P862" s="12">
        <f>sales*discount</f>
        <v>1136.9553000000001</v>
      </c>
      <c r="Q862" s="12">
        <f>sales-Discount_Values</f>
        <v>1778.3146999999999</v>
      </c>
      <c r="R862" s="12">
        <f>DATEDIF(order_date,delivery_date,"D")</f>
        <v>3</v>
      </c>
      <c r="S862" s="12"/>
    </row>
    <row r="863" spans="1:19" ht="14.25" customHeight="1" x14ac:dyDescent="0.35">
      <c r="A863" s="2" t="s">
        <v>12850</v>
      </c>
      <c r="B863" s="2">
        <v>112817</v>
      </c>
      <c r="C863" s="2" t="s">
        <v>25</v>
      </c>
      <c r="D863" s="2" t="s">
        <v>36</v>
      </c>
      <c r="E863" s="2">
        <v>413.09</v>
      </c>
      <c r="F863" s="2">
        <v>0.14000000000000001</v>
      </c>
      <c r="G863" s="2">
        <v>2</v>
      </c>
      <c r="H863" s="3">
        <v>45458</v>
      </c>
      <c r="I863" s="3">
        <v>45459</v>
      </c>
      <c r="J863" s="2" t="s">
        <v>15</v>
      </c>
      <c r="K863" s="2" t="s">
        <v>27</v>
      </c>
      <c r="L863" s="2">
        <v>26.32</v>
      </c>
      <c r="M863" s="2" t="s">
        <v>17</v>
      </c>
      <c r="N863" s="11">
        <f>L863/E863*100</f>
        <v>6.371492895010773</v>
      </c>
      <c r="O863" s="12" t="str">
        <f>IF(N863&lt;10,"Low",IF(N863&lt;20,"Med","High"))</f>
        <v>Low</v>
      </c>
      <c r="P863" s="12">
        <f>sales*discount</f>
        <v>57.832599999999999</v>
      </c>
      <c r="Q863" s="12">
        <f>sales-Discount_Values</f>
        <v>355.25739999999996</v>
      </c>
      <c r="R863" s="12">
        <f>DATEDIF(order_date,delivery_date,"D")</f>
        <v>1</v>
      </c>
      <c r="S863" s="12"/>
    </row>
    <row r="864" spans="1:19" ht="14.25" customHeight="1" x14ac:dyDescent="0.35">
      <c r="A864" s="2" t="s">
        <v>12607</v>
      </c>
      <c r="B864" s="2">
        <v>112574</v>
      </c>
      <c r="C864" s="2" t="s">
        <v>41</v>
      </c>
      <c r="D864" s="2" t="s">
        <v>14</v>
      </c>
      <c r="E864" s="2">
        <v>3397.42</v>
      </c>
      <c r="F864" s="2">
        <v>0.02</v>
      </c>
      <c r="G864" s="2">
        <v>3</v>
      </c>
      <c r="H864" s="3">
        <v>45008</v>
      </c>
      <c r="I864" s="3">
        <v>45011</v>
      </c>
      <c r="J864" s="2" t="s">
        <v>31</v>
      </c>
      <c r="K864" s="2" t="s">
        <v>16</v>
      </c>
      <c r="L864" s="2">
        <v>216.59</v>
      </c>
      <c r="M864" s="2" t="s">
        <v>39</v>
      </c>
      <c r="N864" s="11">
        <f>L864/E864*100</f>
        <v>6.3751317175974709</v>
      </c>
      <c r="O864" s="12" t="str">
        <f>IF(N864&lt;10,"Low",IF(N864&lt;20,"Med","High"))</f>
        <v>Low</v>
      </c>
      <c r="P864" s="12">
        <f>sales*discount</f>
        <v>67.948400000000007</v>
      </c>
      <c r="Q864" s="12">
        <f>sales-Discount_Values</f>
        <v>3329.4715999999999</v>
      </c>
      <c r="R864" s="12">
        <f>DATEDIF(order_date,delivery_date,"D")</f>
        <v>3</v>
      </c>
      <c r="S864" s="12"/>
    </row>
    <row r="865" spans="1:19" ht="14.25" customHeight="1" x14ac:dyDescent="0.35">
      <c r="A865" s="2" t="s">
        <v>6335</v>
      </c>
      <c r="B865" s="2">
        <v>106302</v>
      </c>
      <c r="C865" s="2" t="s">
        <v>13</v>
      </c>
      <c r="D865" s="2" t="s">
        <v>36</v>
      </c>
      <c r="E865" s="2">
        <v>1274.3399999999999</v>
      </c>
      <c r="F865" s="2">
        <v>0.01</v>
      </c>
      <c r="G865" s="2">
        <v>3</v>
      </c>
      <c r="H865" s="3">
        <v>45005</v>
      </c>
      <c r="I865" s="3">
        <v>45011</v>
      </c>
      <c r="J865" s="2" t="s">
        <v>31</v>
      </c>
      <c r="K865" s="2" t="s">
        <v>27</v>
      </c>
      <c r="L865" s="2">
        <v>81.260000000000005</v>
      </c>
      <c r="M865" s="2" t="s">
        <v>39</v>
      </c>
      <c r="N865" s="11">
        <f>L865/E865*100</f>
        <v>6.3766341792614227</v>
      </c>
      <c r="O865" s="12" t="str">
        <f>IF(N865&lt;10,"Low",IF(N865&lt;20,"Med","High"))</f>
        <v>Low</v>
      </c>
      <c r="P865" s="12">
        <f>sales*discount</f>
        <v>12.743399999999999</v>
      </c>
      <c r="Q865" s="12">
        <f>sales-Discount_Values</f>
        <v>1261.5965999999999</v>
      </c>
      <c r="R865" s="12">
        <f>DATEDIF(order_date,delivery_date,"D")</f>
        <v>6</v>
      </c>
      <c r="S865" s="12"/>
    </row>
    <row r="866" spans="1:19" ht="14.25" customHeight="1" x14ac:dyDescent="0.35">
      <c r="A866" s="2" t="s">
        <v>3249</v>
      </c>
      <c r="B866" s="2">
        <v>103216</v>
      </c>
      <c r="C866" s="2" t="s">
        <v>13</v>
      </c>
      <c r="D866" s="2" t="s">
        <v>20</v>
      </c>
      <c r="E866" s="2">
        <v>4569.1099999999997</v>
      </c>
      <c r="F866" s="2">
        <v>0.34</v>
      </c>
      <c r="G866" s="2">
        <v>2</v>
      </c>
      <c r="H866" s="3">
        <v>45175</v>
      </c>
      <c r="I866" s="3">
        <v>45182</v>
      </c>
      <c r="J866" s="2" t="s">
        <v>15</v>
      </c>
      <c r="K866" s="2" t="s">
        <v>22</v>
      </c>
      <c r="L866" s="2">
        <v>291.45</v>
      </c>
      <c r="M866" s="2" t="s">
        <v>34</v>
      </c>
      <c r="N866" s="11">
        <f>L866/E866*100</f>
        <v>6.3787039489090871</v>
      </c>
      <c r="O866" s="12" t="str">
        <f>IF(N866&lt;10,"Low",IF(N866&lt;20,"Med","High"))</f>
        <v>Low</v>
      </c>
      <c r="P866" s="12">
        <f>sales*discount</f>
        <v>1553.4974</v>
      </c>
      <c r="Q866" s="12">
        <f>sales-Discount_Values</f>
        <v>3015.6125999999995</v>
      </c>
      <c r="R866" s="12">
        <f>DATEDIF(order_date,delivery_date,"D")</f>
        <v>7</v>
      </c>
      <c r="S866" s="12"/>
    </row>
    <row r="867" spans="1:19" ht="14.25" customHeight="1" x14ac:dyDescent="0.35">
      <c r="A867" s="2" t="s">
        <v>7301</v>
      </c>
      <c r="B867" s="2">
        <v>107268</v>
      </c>
      <c r="C867" s="2" t="s">
        <v>25</v>
      </c>
      <c r="D867" s="2" t="s">
        <v>14</v>
      </c>
      <c r="E867" s="2">
        <v>4664.1000000000004</v>
      </c>
      <c r="F867" s="2">
        <v>0.18</v>
      </c>
      <c r="G867" s="2">
        <v>6</v>
      </c>
      <c r="H867" s="3">
        <v>45186</v>
      </c>
      <c r="I867" s="3">
        <v>45190</v>
      </c>
      <c r="J867" s="2" t="s">
        <v>31</v>
      </c>
      <c r="K867" s="2" t="s">
        <v>22</v>
      </c>
      <c r="L867" s="2">
        <v>297.52</v>
      </c>
      <c r="M867" s="2" t="s">
        <v>23</v>
      </c>
      <c r="N867" s="11">
        <f>L867/E867*100</f>
        <v>6.3789369867712944</v>
      </c>
      <c r="O867" s="12" t="str">
        <f>IF(N867&lt;10,"Low",IF(N867&lt;20,"Med","High"))</f>
        <v>Low</v>
      </c>
      <c r="P867" s="12">
        <f>sales*discount</f>
        <v>839.53800000000001</v>
      </c>
      <c r="Q867" s="12">
        <f>sales-Discount_Values</f>
        <v>3824.5620000000004</v>
      </c>
      <c r="R867" s="12">
        <f>DATEDIF(order_date,delivery_date,"D")</f>
        <v>4</v>
      </c>
      <c r="S867" s="12"/>
    </row>
    <row r="868" spans="1:19" ht="14.25" customHeight="1" x14ac:dyDescent="0.35">
      <c r="A868" s="2" t="s">
        <v>6901</v>
      </c>
      <c r="B868" s="2">
        <v>106868</v>
      </c>
      <c r="C868" s="2" t="s">
        <v>41</v>
      </c>
      <c r="D868" s="2" t="s">
        <v>26</v>
      </c>
      <c r="E868" s="2">
        <v>2290.44</v>
      </c>
      <c r="F868" s="2">
        <v>0.38</v>
      </c>
      <c r="G868" s="2">
        <v>4</v>
      </c>
      <c r="H868" s="3">
        <v>44966</v>
      </c>
      <c r="I868" s="3">
        <v>44972</v>
      </c>
      <c r="J868" s="2" t="s">
        <v>31</v>
      </c>
      <c r="K868" s="2" t="s">
        <v>22</v>
      </c>
      <c r="L868" s="2">
        <v>146.13</v>
      </c>
      <c r="M868" s="2" t="s">
        <v>34</v>
      </c>
      <c r="N868" s="11">
        <f>L868/E868*100</f>
        <v>6.3799968564991874</v>
      </c>
      <c r="O868" s="12" t="str">
        <f>IF(N868&lt;10,"Low",IF(N868&lt;20,"Med","High"))</f>
        <v>Low</v>
      </c>
      <c r="P868" s="12">
        <f>sales*discount</f>
        <v>870.36720000000003</v>
      </c>
      <c r="Q868" s="12">
        <f>sales-Discount_Values</f>
        <v>1420.0727999999999</v>
      </c>
      <c r="R868" s="12">
        <f>DATEDIF(order_date,delivery_date,"D")</f>
        <v>6</v>
      </c>
      <c r="S868" s="12"/>
    </row>
    <row r="869" spans="1:19" ht="14.25" customHeight="1" x14ac:dyDescent="0.35">
      <c r="A869" s="2" t="s">
        <v>9017</v>
      </c>
      <c r="B869" s="2">
        <v>108984</v>
      </c>
      <c r="C869" s="2" t="s">
        <v>25</v>
      </c>
      <c r="D869" s="2" t="s">
        <v>33</v>
      </c>
      <c r="E869" s="2">
        <v>463.07</v>
      </c>
      <c r="F869" s="2">
        <v>0.13</v>
      </c>
      <c r="G869" s="2">
        <v>6</v>
      </c>
      <c r="H869" s="3">
        <v>45047</v>
      </c>
      <c r="I869" s="3">
        <v>45054</v>
      </c>
      <c r="J869" s="2" t="s">
        <v>21</v>
      </c>
      <c r="K869" s="2" t="s">
        <v>27</v>
      </c>
      <c r="L869" s="2">
        <v>29.55</v>
      </c>
      <c r="M869" s="2" t="s">
        <v>28</v>
      </c>
      <c r="N869" s="11">
        <f>L869/E869*100</f>
        <v>6.381324637743754</v>
      </c>
      <c r="O869" s="12" t="str">
        <f>IF(N869&lt;10,"Low",IF(N869&lt;20,"Med","High"))</f>
        <v>Low</v>
      </c>
      <c r="P869" s="12">
        <f>sales*discount</f>
        <v>60.199100000000001</v>
      </c>
      <c r="Q869" s="12">
        <f>sales-Discount_Values</f>
        <v>402.87090000000001</v>
      </c>
      <c r="R869" s="12">
        <f>DATEDIF(order_date,delivery_date,"D")</f>
        <v>7</v>
      </c>
      <c r="S869" s="12"/>
    </row>
    <row r="870" spans="1:19" ht="14.25" customHeight="1" x14ac:dyDescent="0.35">
      <c r="A870" s="2" t="s">
        <v>12641</v>
      </c>
      <c r="B870" s="2">
        <v>112608</v>
      </c>
      <c r="C870" s="2" t="s">
        <v>41</v>
      </c>
      <c r="D870" s="2" t="s">
        <v>33</v>
      </c>
      <c r="E870" s="2">
        <v>4401.42</v>
      </c>
      <c r="F870" s="2">
        <v>0.49</v>
      </c>
      <c r="G870" s="2">
        <v>3</v>
      </c>
      <c r="H870" s="3">
        <v>45251</v>
      </c>
      <c r="I870" s="3">
        <v>45253</v>
      </c>
      <c r="J870" s="2" t="s">
        <v>15</v>
      </c>
      <c r="K870" s="2" t="s">
        <v>22</v>
      </c>
      <c r="L870" s="2">
        <v>281.01</v>
      </c>
      <c r="M870" s="2" t="s">
        <v>17</v>
      </c>
      <c r="N870" s="11">
        <f>L870/E870*100</f>
        <v>6.3845304469921063</v>
      </c>
      <c r="O870" s="12" t="str">
        <f>IF(N870&lt;10,"Low",IF(N870&lt;20,"Med","High"))</f>
        <v>Low</v>
      </c>
      <c r="P870" s="12">
        <f>sales*discount</f>
        <v>2156.6958</v>
      </c>
      <c r="Q870" s="12">
        <f>sales-Discount_Values</f>
        <v>2244.7242000000001</v>
      </c>
      <c r="R870" s="12">
        <f>DATEDIF(order_date,delivery_date,"D")</f>
        <v>2</v>
      </c>
      <c r="S870" s="12"/>
    </row>
    <row r="871" spans="1:19" ht="14.25" customHeight="1" x14ac:dyDescent="0.35">
      <c r="A871" s="2" t="s">
        <v>2941</v>
      </c>
      <c r="B871" s="2">
        <v>102908</v>
      </c>
      <c r="C871" s="2" t="s">
        <v>19</v>
      </c>
      <c r="D871" s="2" t="s">
        <v>36</v>
      </c>
      <c r="E871" s="2">
        <v>1650.67</v>
      </c>
      <c r="F871" s="2">
        <v>0.43</v>
      </c>
      <c r="G871" s="2">
        <v>5</v>
      </c>
      <c r="H871" s="3">
        <v>45212</v>
      </c>
      <c r="I871" s="3">
        <v>45214</v>
      </c>
      <c r="J871" s="2" t="s">
        <v>15</v>
      </c>
      <c r="K871" s="2" t="s">
        <v>22</v>
      </c>
      <c r="L871" s="2">
        <v>105.42</v>
      </c>
      <c r="M871" s="2" t="s">
        <v>34</v>
      </c>
      <c r="N871" s="11">
        <f>L871/E871*100</f>
        <v>6.3864976040032229</v>
      </c>
      <c r="O871" s="12" t="str">
        <f>IF(N871&lt;10,"Low",IF(N871&lt;20,"Med","High"))</f>
        <v>Low</v>
      </c>
      <c r="P871" s="12">
        <f>sales*discount</f>
        <v>709.78809999999999</v>
      </c>
      <c r="Q871" s="12">
        <f>sales-Discount_Values</f>
        <v>940.88190000000009</v>
      </c>
      <c r="R871" s="12">
        <f>DATEDIF(order_date,delivery_date,"D")</f>
        <v>2</v>
      </c>
      <c r="S871" s="12"/>
    </row>
    <row r="872" spans="1:19" ht="14.25" customHeight="1" x14ac:dyDescent="0.35">
      <c r="A872" s="2" t="s">
        <v>10675</v>
      </c>
      <c r="B872" s="2">
        <v>110642</v>
      </c>
      <c r="C872" s="2" t="s">
        <v>25</v>
      </c>
      <c r="D872" s="2" t="s">
        <v>33</v>
      </c>
      <c r="E872" s="2">
        <v>4718.8500000000004</v>
      </c>
      <c r="F872" s="2">
        <v>0.02</v>
      </c>
      <c r="G872" s="2">
        <v>4</v>
      </c>
      <c r="H872" s="3">
        <v>45549</v>
      </c>
      <c r="I872" s="3">
        <v>45551</v>
      </c>
      <c r="J872" s="2" t="s">
        <v>15</v>
      </c>
      <c r="K872" s="2" t="s">
        <v>16</v>
      </c>
      <c r="L872" s="2">
        <v>301.39</v>
      </c>
      <c r="M872" s="2" t="s">
        <v>28</v>
      </c>
      <c r="N872" s="11">
        <f>L872/E872*100</f>
        <v>6.3869374953643367</v>
      </c>
      <c r="O872" s="12" t="str">
        <f>IF(N872&lt;10,"Low",IF(N872&lt;20,"Med","High"))</f>
        <v>Low</v>
      </c>
      <c r="P872" s="12">
        <f>sales*discount</f>
        <v>94.37700000000001</v>
      </c>
      <c r="Q872" s="12">
        <f>sales-Discount_Values</f>
        <v>4624.473</v>
      </c>
      <c r="R872" s="12">
        <f>DATEDIF(order_date,delivery_date,"D")</f>
        <v>2</v>
      </c>
      <c r="S872" s="12"/>
    </row>
    <row r="873" spans="1:19" ht="14.25" customHeight="1" x14ac:dyDescent="0.35">
      <c r="A873" s="2" t="s">
        <v>9384</v>
      </c>
      <c r="B873" s="2">
        <v>109351</v>
      </c>
      <c r="C873" s="2" t="s">
        <v>41</v>
      </c>
      <c r="D873" s="2" t="s">
        <v>14</v>
      </c>
      <c r="E873" s="2">
        <v>2789.8</v>
      </c>
      <c r="F873" s="2">
        <v>0.37</v>
      </c>
      <c r="G873" s="2">
        <v>6</v>
      </c>
      <c r="H873" s="3">
        <v>45290</v>
      </c>
      <c r="I873" s="3">
        <v>45292</v>
      </c>
      <c r="J873" s="2" t="s">
        <v>21</v>
      </c>
      <c r="K873" s="2" t="s">
        <v>22</v>
      </c>
      <c r="L873" s="2">
        <v>178.21</v>
      </c>
      <c r="M873" s="2" t="s">
        <v>39</v>
      </c>
      <c r="N873" s="11">
        <f>L873/E873*100</f>
        <v>6.3879131120510424</v>
      </c>
      <c r="O873" s="12" t="str">
        <f>IF(N873&lt;10,"Low",IF(N873&lt;20,"Med","High"))</f>
        <v>Low</v>
      </c>
      <c r="P873" s="12">
        <f>sales*discount</f>
        <v>1032.2260000000001</v>
      </c>
      <c r="Q873" s="12">
        <f>sales-Discount_Values</f>
        <v>1757.5740000000001</v>
      </c>
      <c r="R873" s="12">
        <f>DATEDIF(order_date,delivery_date,"D")</f>
        <v>2</v>
      </c>
      <c r="S873" s="12"/>
    </row>
    <row r="874" spans="1:19" ht="14.25" customHeight="1" x14ac:dyDescent="0.35">
      <c r="A874" s="2" t="s">
        <v>6568</v>
      </c>
      <c r="B874" s="2">
        <v>106535</v>
      </c>
      <c r="C874" s="2" t="s">
        <v>25</v>
      </c>
      <c r="D874" s="2" t="s">
        <v>26</v>
      </c>
      <c r="E874" s="2">
        <v>1614.26</v>
      </c>
      <c r="F874" s="2">
        <v>0.45</v>
      </c>
      <c r="G874" s="2">
        <v>9</v>
      </c>
      <c r="H874" s="3">
        <v>45100</v>
      </c>
      <c r="I874" s="3">
        <v>45106</v>
      </c>
      <c r="J874" s="2" t="s">
        <v>31</v>
      </c>
      <c r="K874" s="2" t="s">
        <v>16</v>
      </c>
      <c r="L874" s="2">
        <v>103.13</v>
      </c>
      <c r="M874" s="2" t="s">
        <v>48</v>
      </c>
      <c r="N874" s="11">
        <f>L874/E874*100</f>
        <v>6.388685837473516</v>
      </c>
      <c r="O874" s="12" t="str">
        <f>IF(N874&lt;10,"Low",IF(N874&lt;20,"Med","High"))</f>
        <v>Low</v>
      </c>
      <c r="P874" s="12">
        <f>sales*discount</f>
        <v>726.41700000000003</v>
      </c>
      <c r="Q874" s="12">
        <f>sales-Discount_Values</f>
        <v>887.84299999999996</v>
      </c>
      <c r="R874" s="12">
        <f>DATEDIF(order_date,delivery_date,"D")</f>
        <v>6</v>
      </c>
      <c r="S874" s="12"/>
    </row>
    <row r="875" spans="1:19" ht="14.25" customHeight="1" x14ac:dyDescent="0.35">
      <c r="A875" s="2" t="s">
        <v>4052</v>
      </c>
      <c r="B875" s="2">
        <v>104019</v>
      </c>
      <c r="C875" s="2" t="s">
        <v>19</v>
      </c>
      <c r="D875" s="2" t="s">
        <v>14</v>
      </c>
      <c r="E875" s="2">
        <v>2617.2600000000002</v>
      </c>
      <c r="F875" s="2">
        <v>0.35</v>
      </c>
      <c r="G875" s="2">
        <v>9</v>
      </c>
      <c r="H875" s="3">
        <v>45124</v>
      </c>
      <c r="I875" s="3">
        <v>45131</v>
      </c>
      <c r="J875" s="2" t="s">
        <v>21</v>
      </c>
      <c r="K875" s="2" t="s">
        <v>16</v>
      </c>
      <c r="L875" s="2">
        <v>167.25</v>
      </c>
      <c r="M875" s="2" t="s">
        <v>28</v>
      </c>
      <c r="N875" s="11">
        <f>L875/E875*100</f>
        <v>6.3902707411567814</v>
      </c>
      <c r="O875" s="12" t="str">
        <f>IF(N875&lt;10,"Low",IF(N875&lt;20,"Med","High"))</f>
        <v>Low</v>
      </c>
      <c r="P875" s="12">
        <f>sales*discount</f>
        <v>916.04100000000005</v>
      </c>
      <c r="Q875" s="12">
        <f>sales-Discount_Values</f>
        <v>1701.2190000000001</v>
      </c>
      <c r="R875" s="12">
        <f>DATEDIF(order_date,delivery_date,"D")</f>
        <v>7</v>
      </c>
      <c r="S875" s="12"/>
    </row>
    <row r="876" spans="1:19" ht="14.25" customHeight="1" x14ac:dyDescent="0.35">
      <c r="A876" s="2" t="s">
        <v>5360</v>
      </c>
      <c r="B876" s="2">
        <v>105327</v>
      </c>
      <c r="C876" s="2" t="s">
        <v>13</v>
      </c>
      <c r="D876" s="2" t="s">
        <v>20</v>
      </c>
      <c r="E876" s="2">
        <v>2289.41</v>
      </c>
      <c r="F876" s="2">
        <v>0.05</v>
      </c>
      <c r="G876" s="2">
        <v>8</v>
      </c>
      <c r="H876" s="3">
        <v>45593</v>
      </c>
      <c r="I876" s="3">
        <v>45594</v>
      </c>
      <c r="J876" s="2" t="s">
        <v>15</v>
      </c>
      <c r="K876" s="2" t="s">
        <v>27</v>
      </c>
      <c r="L876" s="2">
        <v>146.31</v>
      </c>
      <c r="M876" s="2" t="s">
        <v>39</v>
      </c>
      <c r="N876" s="11">
        <f>L876/E876*100</f>
        <v>6.3907294892570574</v>
      </c>
      <c r="O876" s="12" t="str">
        <f>IF(N876&lt;10,"Low",IF(N876&lt;20,"Med","High"))</f>
        <v>Low</v>
      </c>
      <c r="P876" s="12">
        <f>sales*discount</f>
        <v>114.4705</v>
      </c>
      <c r="Q876" s="12">
        <f>sales-Discount_Values</f>
        <v>2174.9395</v>
      </c>
      <c r="R876" s="12">
        <f>DATEDIF(order_date,delivery_date,"D")</f>
        <v>1</v>
      </c>
      <c r="S876" s="12"/>
    </row>
    <row r="877" spans="1:19" ht="14.25" customHeight="1" x14ac:dyDescent="0.35">
      <c r="A877" s="2" t="s">
        <v>12387</v>
      </c>
      <c r="B877" s="2">
        <v>112354</v>
      </c>
      <c r="C877" s="2" t="s">
        <v>19</v>
      </c>
      <c r="D877" s="2" t="s">
        <v>26</v>
      </c>
      <c r="E877" s="2">
        <v>3690.97</v>
      </c>
      <c r="F877" s="2">
        <v>0.45</v>
      </c>
      <c r="G877" s="2">
        <v>9</v>
      </c>
      <c r="H877" s="3">
        <v>45485</v>
      </c>
      <c r="I877" s="3">
        <v>45490</v>
      </c>
      <c r="J877" s="2" t="s">
        <v>15</v>
      </c>
      <c r="K877" s="2" t="s">
        <v>27</v>
      </c>
      <c r="L877" s="2">
        <v>235.93</v>
      </c>
      <c r="M877" s="2" t="s">
        <v>17</v>
      </c>
      <c r="N877" s="11">
        <f>L877/E877*100</f>
        <v>6.3920866330530997</v>
      </c>
      <c r="O877" s="12" t="str">
        <f>IF(N877&lt;10,"Low",IF(N877&lt;20,"Med","High"))</f>
        <v>Low</v>
      </c>
      <c r="P877" s="12">
        <f>sales*discount</f>
        <v>1660.9365</v>
      </c>
      <c r="Q877" s="12">
        <f>sales-Discount_Values</f>
        <v>2030.0334999999998</v>
      </c>
      <c r="R877" s="12">
        <f>DATEDIF(order_date,delivery_date,"D")</f>
        <v>5</v>
      </c>
      <c r="S877" s="12"/>
    </row>
    <row r="878" spans="1:19" ht="14.25" customHeight="1" x14ac:dyDescent="0.35">
      <c r="A878" s="2" t="s">
        <v>6218</v>
      </c>
      <c r="B878" s="2">
        <v>106185</v>
      </c>
      <c r="C878" s="2" t="s">
        <v>25</v>
      </c>
      <c r="D878" s="2" t="s">
        <v>14</v>
      </c>
      <c r="E878" s="2">
        <v>4244.7700000000004</v>
      </c>
      <c r="F878" s="2">
        <v>0.45</v>
      </c>
      <c r="G878" s="2">
        <v>9</v>
      </c>
      <c r="H878" s="3">
        <v>45151</v>
      </c>
      <c r="I878" s="3">
        <v>45158</v>
      </c>
      <c r="J878" s="2" t="s">
        <v>31</v>
      </c>
      <c r="K878" s="2" t="s">
        <v>16</v>
      </c>
      <c r="L878" s="2">
        <v>271.51</v>
      </c>
      <c r="M878" s="2" t="s">
        <v>23</v>
      </c>
      <c r="N878" s="11">
        <f>L878/E878*100</f>
        <v>6.3963418512663806</v>
      </c>
      <c r="O878" s="12" t="str">
        <f>IF(N878&lt;10,"Low",IF(N878&lt;20,"Med","High"))</f>
        <v>Low</v>
      </c>
      <c r="P878" s="12">
        <f>sales*discount</f>
        <v>1910.1465000000003</v>
      </c>
      <c r="Q878" s="12">
        <f>sales-Discount_Values</f>
        <v>2334.6235000000001</v>
      </c>
      <c r="R878" s="12">
        <f>DATEDIF(order_date,delivery_date,"D")</f>
        <v>7</v>
      </c>
      <c r="S878" s="12"/>
    </row>
    <row r="879" spans="1:19" ht="14.25" customHeight="1" x14ac:dyDescent="0.35">
      <c r="A879" s="2" t="s">
        <v>13800</v>
      </c>
      <c r="B879" s="2">
        <v>113767</v>
      </c>
      <c r="C879" s="2" t="s">
        <v>41</v>
      </c>
      <c r="D879" s="2" t="s">
        <v>26</v>
      </c>
      <c r="E879" s="2">
        <v>160.19999999999999</v>
      </c>
      <c r="F879" s="2">
        <v>0</v>
      </c>
      <c r="G879" s="2">
        <v>2</v>
      </c>
      <c r="H879" s="3">
        <v>45363</v>
      </c>
      <c r="I879" s="3">
        <v>45368</v>
      </c>
      <c r="J879" s="2" t="s">
        <v>15</v>
      </c>
      <c r="K879" s="2" t="s">
        <v>22</v>
      </c>
      <c r="L879" s="2">
        <v>10.25</v>
      </c>
      <c r="M879" s="2" t="s">
        <v>39</v>
      </c>
      <c r="N879" s="11">
        <f>L879/E879*100</f>
        <v>6.3982521847690395</v>
      </c>
      <c r="O879" s="12" t="str">
        <f>IF(N879&lt;10,"Low",IF(N879&lt;20,"Med","High"))</f>
        <v>Low</v>
      </c>
      <c r="P879" s="12">
        <f>sales*discount</f>
        <v>0</v>
      </c>
      <c r="Q879" s="12">
        <f>sales-Discount_Values</f>
        <v>160.19999999999999</v>
      </c>
      <c r="R879" s="12">
        <f>DATEDIF(order_date,delivery_date,"D")</f>
        <v>5</v>
      </c>
      <c r="S879" s="12"/>
    </row>
    <row r="880" spans="1:19" ht="14.25" customHeight="1" x14ac:dyDescent="0.35">
      <c r="A880" s="2" t="s">
        <v>2945</v>
      </c>
      <c r="B880" s="2">
        <v>102912</v>
      </c>
      <c r="C880" s="2" t="s">
        <v>41</v>
      </c>
      <c r="D880" s="2" t="s">
        <v>33</v>
      </c>
      <c r="E880" s="2">
        <v>1208.2</v>
      </c>
      <c r="F880" s="2">
        <v>0.43</v>
      </c>
      <c r="G880" s="2">
        <v>8</v>
      </c>
      <c r="H880" s="3">
        <v>45107</v>
      </c>
      <c r="I880" s="3">
        <v>45110</v>
      </c>
      <c r="J880" s="2" t="s">
        <v>31</v>
      </c>
      <c r="K880" s="2" t="s">
        <v>16</v>
      </c>
      <c r="L880" s="2">
        <v>77.33</v>
      </c>
      <c r="M880" s="2" t="s">
        <v>39</v>
      </c>
      <c r="N880" s="11">
        <f>L880/E880*100</f>
        <v>6.4004303923191523</v>
      </c>
      <c r="O880" s="12" t="str">
        <f>IF(N880&lt;10,"Low",IF(N880&lt;20,"Med","High"))</f>
        <v>Low</v>
      </c>
      <c r="P880" s="12">
        <f>sales*discount</f>
        <v>519.52600000000007</v>
      </c>
      <c r="Q880" s="12">
        <f>sales-Discount_Values</f>
        <v>688.67399999999998</v>
      </c>
      <c r="R880" s="12">
        <f>DATEDIF(order_date,delivery_date,"D")</f>
        <v>3</v>
      </c>
      <c r="S880" s="12"/>
    </row>
    <row r="881" spans="1:19" ht="14.25" customHeight="1" x14ac:dyDescent="0.35">
      <c r="A881" s="2" t="s">
        <v>4033</v>
      </c>
      <c r="B881" s="2">
        <v>104000</v>
      </c>
      <c r="C881" s="2" t="s">
        <v>19</v>
      </c>
      <c r="D881" s="2" t="s">
        <v>33</v>
      </c>
      <c r="E881" s="2">
        <v>224.97</v>
      </c>
      <c r="F881" s="2">
        <v>0.33</v>
      </c>
      <c r="G881" s="2">
        <v>5</v>
      </c>
      <c r="H881" s="3">
        <v>45336</v>
      </c>
      <c r="I881" s="3">
        <v>45341</v>
      </c>
      <c r="J881" s="2" t="s">
        <v>21</v>
      </c>
      <c r="K881" s="2" t="s">
        <v>27</v>
      </c>
      <c r="L881" s="2">
        <v>14.4</v>
      </c>
      <c r="M881" s="2" t="s">
        <v>28</v>
      </c>
      <c r="N881" s="11">
        <f>L881/E881*100</f>
        <v>6.4008534471262841</v>
      </c>
      <c r="O881" s="12" t="str">
        <f>IF(N881&lt;10,"Low",IF(N881&lt;20,"Med","High"))</f>
        <v>Low</v>
      </c>
      <c r="P881" s="12">
        <f>sales*discount</f>
        <v>74.240099999999998</v>
      </c>
      <c r="Q881" s="12">
        <f>sales-Discount_Values</f>
        <v>150.72989999999999</v>
      </c>
      <c r="R881" s="12">
        <f>DATEDIF(order_date,delivery_date,"D")</f>
        <v>5</v>
      </c>
      <c r="S881" s="12"/>
    </row>
    <row r="882" spans="1:19" ht="14.25" customHeight="1" x14ac:dyDescent="0.35">
      <c r="A882" s="2" t="s">
        <v>14506</v>
      </c>
      <c r="B882" s="2">
        <v>114473</v>
      </c>
      <c r="C882" s="2" t="s">
        <v>41</v>
      </c>
      <c r="D882" s="2" t="s">
        <v>36</v>
      </c>
      <c r="E882" s="2">
        <v>3947.07</v>
      </c>
      <c r="F882" s="2">
        <v>0.22</v>
      </c>
      <c r="G882" s="2">
        <v>6</v>
      </c>
      <c r="H882" s="3">
        <v>45216</v>
      </c>
      <c r="I882" s="3">
        <v>45218</v>
      </c>
      <c r="J882" s="2" t="s">
        <v>15</v>
      </c>
      <c r="K882" s="2" t="s">
        <v>22</v>
      </c>
      <c r="L882" s="2">
        <v>252.91</v>
      </c>
      <c r="M882" s="2" t="s">
        <v>17</v>
      </c>
      <c r="N882" s="11">
        <f>L882/E882*100</f>
        <v>6.407537743186718</v>
      </c>
      <c r="O882" s="12" t="str">
        <f>IF(N882&lt;10,"Low",IF(N882&lt;20,"Med","High"))</f>
        <v>Low</v>
      </c>
      <c r="P882" s="12">
        <f>sales*discount</f>
        <v>868.35540000000003</v>
      </c>
      <c r="Q882" s="12">
        <f>sales-Discount_Values</f>
        <v>3078.7146000000002</v>
      </c>
      <c r="R882" s="12">
        <f>DATEDIF(order_date,delivery_date,"D")</f>
        <v>2</v>
      </c>
      <c r="S882" s="12"/>
    </row>
    <row r="883" spans="1:19" ht="14.25" customHeight="1" x14ac:dyDescent="0.35">
      <c r="A883" s="2" t="s">
        <v>12595</v>
      </c>
      <c r="B883" s="2">
        <v>112562</v>
      </c>
      <c r="C883" s="2" t="s">
        <v>13</v>
      </c>
      <c r="D883" s="2" t="s">
        <v>33</v>
      </c>
      <c r="E883" s="2">
        <v>2465.14</v>
      </c>
      <c r="F883" s="2">
        <v>0.22</v>
      </c>
      <c r="G883" s="2">
        <v>4</v>
      </c>
      <c r="H883" s="3">
        <v>45127</v>
      </c>
      <c r="I883" s="3">
        <v>45131</v>
      </c>
      <c r="J883" s="2" t="s">
        <v>21</v>
      </c>
      <c r="K883" s="2" t="s">
        <v>27</v>
      </c>
      <c r="L883" s="2">
        <v>158.01</v>
      </c>
      <c r="M883" s="2" t="s">
        <v>48</v>
      </c>
      <c r="N883" s="11">
        <f>L883/E883*100</f>
        <v>6.409777943646203</v>
      </c>
      <c r="O883" s="12" t="str">
        <f>IF(N883&lt;10,"Low",IF(N883&lt;20,"Med","High"))</f>
        <v>Low</v>
      </c>
      <c r="P883" s="12">
        <f>sales*discount</f>
        <v>542.33079999999995</v>
      </c>
      <c r="Q883" s="12">
        <f>sales-Discount_Values</f>
        <v>1922.8091999999999</v>
      </c>
      <c r="R883" s="12">
        <f>DATEDIF(order_date,delivery_date,"D")</f>
        <v>4</v>
      </c>
      <c r="S883" s="12"/>
    </row>
    <row r="884" spans="1:19" ht="14.25" customHeight="1" x14ac:dyDescent="0.35">
      <c r="A884" s="2" t="s">
        <v>9521</v>
      </c>
      <c r="B884" s="2">
        <v>109488</v>
      </c>
      <c r="C884" s="2" t="s">
        <v>19</v>
      </c>
      <c r="D884" s="2" t="s">
        <v>33</v>
      </c>
      <c r="E884" s="2">
        <v>4270.88</v>
      </c>
      <c r="F884" s="2">
        <v>0.38</v>
      </c>
      <c r="G884" s="2">
        <v>4</v>
      </c>
      <c r="H884" s="3">
        <v>45130</v>
      </c>
      <c r="I884" s="3">
        <v>45131</v>
      </c>
      <c r="J884" s="2" t="s">
        <v>31</v>
      </c>
      <c r="K884" s="2" t="s">
        <v>16</v>
      </c>
      <c r="L884" s="2">
        <v>273.83999999999997</v>
      </c>
      <c r="M884" s="2" t="s">
        <v>34</v>
      </c>
      <c r="N884" s="11">
        <f>L884/E884*100</f>
        <v>6.4117933540628629</v>
      </c>
      <c r="O884" s="12" t="str">
        <f>IF(N884&lt;10,"Low",IF(N884&lt;20,"Med","High"))</f>
        <v>Low</v>
      </c>
      <c r="P884" s="12">
        <f>sales*discount</f>
        <v>1622.9344000000001</v>
      </c>
      <c r="Q884" s="12">
        <f>sales-Discount_Values</f>
        <v>2647.9456</v>
      </c>
      <c r="R884" s="12">
        <f>DATEDIF(order_date,delivery_date,"D")</f>
        <v>1</v>
      </c>
      <c r="S884" s="12"/>
    </row>
    <row r="885" spans="1:19" ht="14.25" customHeight="1" x14ac:dyDescent="0.35">
      <c r="A885" s="2" t="s">
        <v>4176</v>
      </c>
      <c r="B885" s="2">
        <v>104143</v>
      </c>
      <c r="C885" s="2" t="s">
        <v>13</v>
      </c>
      <c r="D885" s="2" t="s">
        <v>20</v>
      </c>
      <c r="E885" s="2">
        <v>254.39</v>
      </c>
      <c r="F885" s="2">
        <v>0.48</v>
      </c>
      <c r="G885" s="2">
        <v>1</v>
      </c>
      <c r="H885" s="3">
        <v>44937</v>
      </c>
      <c r="I885" s="3">
        <v>44940</v>
      </c>
      <c r="J885" s="2" t="s">
        <v>21</v>
      </c>
      <c r="K885" s="2" t="s">
        <v>22</v>
      </c>
      <c r="L885" s="2">
        <v>16.32</v>
      </c>
      <c r="M885" s="2" t="s">
        <v>34</v>
      </c>
      <c r="N885" s="11">
        <f>L885/E885*100</f>
        <v>6.4153465151932068</v>
      </c>
      <c r="O885" s="12" t="str">
        <f>IF(N885&lt;10,"Low",IF(N885&lt;20,"Med","High"))</f>
        <v>Low</v>
      </c>
      <c r="P885" s="12">
        <f>sales*discount</f>
        <v>122.10719999999999</v>
      </c>
      <c r="Q885" s="12">
        <f>sales-Discount_Values</f>
        <v>132.28280000000001</v>
      </c>
      <c r="R885" s="12">
        <f>DATEDIF(order_date,delivery_date,"D")</f>
        <v>3</v>
      </c>
      <c r="S885" s="12"/>
    </row>
    <row r="886" spans="1:19" ht="14.25" customHeight="1" x14ac:dyDescent="0.35">
      <c r="A886" s="2" t="s">
        <v>5301</v>
      </c>
      <c r="B886" s="2">
        <v>105268</v>
      </c>
      <c r="C886" s="2" t="s">
        <v>25</v>
      </c>
      <c r="D886" s="2" t="s">
        <v>20</v>
      </c>
      <c r="E886" s="2">
        <v>4261.9399999999996</v>
      </c>
      <c r="F886" s="2">
        <v>0.35</v>
      </c>
      <c r="G886" s="2">
        <v>2</v>
      </c>
      <c r="H886" s="3">
        <v>45621</v>
      </c>
      <c r="I886" s="3">
        <v>45627</v>
      </c>
      <c r="J886" s="2" t="s">
        <v>15</v>
      </c>
      <c r="K886" s="2" t="s">
        <v>27</v>
      </c>
      <c r="L886" s="2">
        <v>273.45999999999998</v>
      </c>
      <c r="M886" s="2" t="s">
        <v>23</v>
      </c>
      <c r="N886" s="11">
        <f>L886/E886*100</f>
        <v>6.4163268370741964</v>
      </c>
      <c r="O886" s="12" t="str">
        <f>IF(N886&lt;10,"Low",IF(N886&lt;20,"Med","High"))</f>
        <v>Low</v>
      </c>
      <c r="P886" s="12">
        <f>sales*discount</f>
        <v>1491.6789999999999</v>
      </c>
      <c r="Q886" s="12">
        <f>sales-Discount_Values</f>
        <v>2770.2609999999995</v>
      </c>
      <c r="R886" s="12">
        <f>DATEDIF(order_date,delivery_date,"D")</f>
        <v>6</v>
      </c>
      <c r="S886" s="12"/>
    </row>
    <row r="887" spans="1:19" ht="14.25" customHeight="1" x14ac:dyDescent="0.35">
      <c r="A887" s="2" t="s">
        <v>5602</v>
      </c>
      <c r="B887" s="2">
        <v>105569</v>
      </c>
      <c r="C887" s="2" t="s">
        <v>13</v>
      </c>
      <c r="D887" s="2" t="s">
        <v>33</v>
      </c>
      <c r="E887" s="2">
        <v>4545.66</v>
      </c>
      <c r="F887" s="2">
        <v>0.35</v>
      </c>
      <c r="G887" s="2">
        <v>5</v>
      </c>
      <c r="H887" s="3">
        <v>44989</v>
      </c>
      <c r="I887" s="3">
        <v>44996</v>
      </c>
      <c r="J887" s="2" t="s">
        <v>21</v>
      </c>
      <c r="K887" s="2" t="s">
        <v>22</v>
      </c>
      <c r="L887" s="2">
        <v>291.70999999999998</v>
      </c>
      <c r="M887" s="2" t="s">
        <v>48</v>
      </c>
      <c r="N887" s="11">
        <f>L887/E887*100</f>
        <v>6.4173299366868619</v>
      </c>
      <c r="O887" s="12" t="str">
        <f>IF(N887&lt;10,"Low",IF(N887&lt;20,"Med","High"))</f>
        <v>Low</v>
      </c>
      <c r="P887" s="12">
        <f>sales*discount</f>
        <v>1590.9809999999998</v>
      </c>
      <c r="Q887" s="12">
        <f>sales-Discount_Values</f>
        <v>2954.6790000000001</v>
      </c>
      <c r="R887" s="12">
        <f>DATEDIF(order_date,delivery_date,"D")</f>
        <v>7</v>
      </c>
      <c r="S887" s="12"/>
    </row>
    <row r="888" spans="1:19" ht="14.25" customHeight="1" x14ac:dyDescent="0.35">
      <c r="A888" s="2" t="s">
        <v>11454</v>
      </c>
      <c r="B888" s="2">
        <v>111421</v>
      </c>
      <c r="C888" s="2" t="s">
        <v>19</v>
      </c>
      <c r="D888" s="2" t="s">
        <v>26</v>
      </c>
      <c r="E888" s="2">
        <v>4608.9399999999996</v>
      </c>
      <c r="F888" s="2">
        <v>0.33</v>
      </c>
      <c r="G888" s="2">
        <v>3</v>
      </c>
      <c r="H888" s="3">
        <v>45278</v>
      </c>
      <c r="I888" s="3">
        <v>45285</v>
      </c>
      <c r="J888" s="2" t="s">
        <v>21</v>
      </c>
      <c r="K888" s="2" t="s">
        <v>22</v>
      </c>
      <c r="L888" s="2">
        <v>295.87</v>
      </c>
      <c r="M888" s="2" t="s">
        <v>28</v>
      </c>
      <c r="N888" s="11">
        <f>L888/E888*100</f>
        <v>6.4194804011334501</v>
      </c>
      <c r="O888" s="12" t="str">
        <f>IF(N888&lt;10,"Low",IF(N888&lt;20,"Med","High"))</f>
        <v>Low</v>
      </c>
      <c r="P888" s="12">
        <f>sales*discount</f>
        <v>1520.9502</v>
      </c>
      <c r="Q888" s="12">
        <f>sales-Discount_Values</f>
        <v>3087.9897999999994</v>
      </c>
      <c r="R888" s="12">
        <f>DATEDIF(order_date,delivery_date,"D")</f>
        <v>7</v>
      </c>
      <c r="S888" s="12"/>
    </row>
    <row r="889" spans="1:19" ht="14.25" customHeight="1" x14ac:dyDescent="0.35">
      <c r="A889" s="2" t="s">
        <v>841</v>
      </c>
      <c r="B889" s="2">
        <v>100808</v>
      </c>
      <c r="C889" s="2" t="s">
        <v>41</v>
      </c>
      <c r="D889" s="2" t="s">
        <v>36</v>
      </c>
      <c r="E889" s="2">
        <v>4572.13</v>
      </c>
      <c r="F889" s="2">
        <v>0.28000000000000003</v>
      </c>
      <c r="G889" s="2">
        <v>9</v>
      </c>
      <c r="H889" s="3">
        <v>44950</v>
      </c>
      <c r="I889" s="3">
        <v>44954</v>
      </c>
      <c r="J889" s="2" t="s">
        <v>31</v>
      </c>
      <c r="K889" s="2" t="s">
        <v>22</v>
      </c>
      <c r="L889" s="2">
        <v>293.63</v>
      </c>
      <c r="M889" s="2" t="s">
        <v>28</v>
      </c>
      <c r="N889" s="11">
        <f>L889/E889*100</f>
        <v>6.4221708481604853</v>
      </c>
      <c r="O889" s="12" t="str">
        <f>IF(N889&lt;10,"Low",IF(N889&lt;20,"Med","High"))</f>
        <v>Low</v>
      </c>
      <c r="P889" s="12">
        <f>sales*discount</f>
        <v>1280.1964</v>
      </c>
      <c r="Q889" s="12">
        <f>sales-Discount_Values</f>
        <v>3291.9336000000003</v>
      </c>
      <c r="R889" s="12">
        <f>DATEDIF(order_date,delivery_date,"D")</f>
        <v>4</v>
      </c>
      <c r="S889" s="12"/>
    </row>
    <row r="890" spans="1:19" ht="14.25" customHeight="1" x14ac:dyDescent="0.35">
      <c r="A890" s="2" t="s">
        <v>9276</v>
      </c>
      <c r="B890" s="2">
        <v>109243</v>
      </c>
      <c r="C890" s="2" t="s">
        <v>19</v>
      </c>
      <c r="D890" s="2" t="s">
        <v>36</v>
      </c>
      <c r="E890" s="2">
        <v>3580.68</v>
      </c>
      <c r="F890" s="2">
        <v>0.33</v>
      </c>
      <c r="G890" s="2">
        <v>6</v>
      </c>
      <c r="H890" s="3">
        <v>45495</v>
      </c>
      <c r="I890" s="3">
        <v>45502</v>
      </c>
      <c r="J890" s="2" t="s">
        <v>31</v>
      </c>
      <c r="K890" s="2" t="s">
        <v>16</v>
      </c>
      <c r="L890" s="2">
        <v>230.05</v>
      </c>
      <c r="M890" s="2" t="s">
        <v>48</v>
      </c>
      <c r="N890" s="11">
        <f>L890/E890*100</f>
        <v>6.424757308667628</v>
      </c>
      <c r="O890" s="12" t="str">
        <f>IF(N890&lt;10,"Low",IF(N890&lt;20,"Med","High"))</f>
        <v>Low</v>
      </c>
      <c r="P890" s="12">
        <f>sales*discount</f>
        <v>1181.6243999999999</v>
      </c>
      <c r="Q890" s="12">
        <f>sales-Discount_Values</f>
        <v>2399.0555999999997</v>
      </c>
      <c r="R890" s="12">
        <f>DATEDIF(order_date,delivery_date,"D")</f>
        <v>7</v>
      </c>
      <c r="S890" s="12"/>
    </row>
    <row r="891" spans="1:19" ht="14.25" customHeight="1" x14ac:dyDescent="0.35">
      <c r="A891" s="2" t="s">
        <v>11314</v>
      </c>
      <c r="B891" s="2">
        <v>111281</v>
      </c>
      <c r="C891" s="2" t="s">
        <v>13</v>
      </c>
      <c r="D891" s="2" t="s">
        <v>26</v>
      </c>
      <c r="E891" s="2">
        <v>406.99</v>
      </c>
      <c r="F891" s="2">
        <v>0.2</v>
      </c>
      <c r="G891" s="2">
        <v>9</v>
      </c>
      <c r="H891" s="3">
        <v>45280</v>
      </c>
      <c r="I891" s="3">
        <v>45287</v>
      </c>
      <c r="J891" s="2" t="s">
        <v>21</v>
      </c>
      <c r="K891" s="2" t="s">
        <v>16</v>
      </c>
      <c r="L891" s="2">
        <v>26.15</v>
      </c>
      <c r="M891" s="2" t="s">
        <v>28</v>
      </c>
      <c r="N891" s="11">
        <f>L891/E891*100</f>
        <v>6.4252192928573173</v>
      </c>
      <c r="O891" s="12" t="str">
        <f>IF(N891&lt;10,"Low",IF(N891&lt;20,"Med","High"))</f>
        <v>Low</v>
      </c>
      <c r="P891" s="12">
        <f>sales*discount</f>
        <v>81.39800000000001</v>
      </c>
      <c r="Q891" s="12">
        <f>sales-Discount_Values</f>
        <v>325.59199999999998</v>
      </c>
      <c r="R891" s="12">
        <f>DATEDIF(order_date,delivery_date,"D")</f>
        <v>7</v>
      </c>
      <c r="S891" s="12"/>
    </row>
    <row r="892" spans="1:19" ht="14.25" customHeight="1" x14ac:dyDescent="0.35">
      <c r="A892" s="2" t="s">
        <v>2304</v>
      </c>
      <c r="B892" s="2">
        <v>102271</v>
      </c>
      <c r="C892" s="2" t="s">
        <v>25</v>
      </c>
      <c r="D892" s="2" t="s">
        <v>14</v>
      </c>
      <c r="E892" s="2">
        <v>3162.32</v>
      </c>
      <c r="F892" s="2">
        <v>7.0000000000000007E-2</v>
      </c>
      <c r="G892" s="2">
        <v>9</v>
      </c>
      <c r="H892" s="3">
        <v>45032</v>
      </c>
      <c r="I892" s="3">
        <v>45039</v>
      </c>
      <c r="J892" s="2" t="s">
        <v>31</v>
      </c>
      <c r="K892" s="2" t="s">
        <v>16</v>
      </c>
      <c r="L892" s="2">
        <v>203.25</v>
      </c>
      <c r="M892" s="2" t="s">
        <v>23</v>
      </c>
      <c r="N892" s="11">
        <f>L892/E892*100</f>
        <v>6.4272432897366487</v>
      </c>
      <c r="O892" s="12" t="str">
        <f>IF(N892&lt;10,"Low",IF(N892&lt;20,"Med","High"))</f>
        <v>Low</v>
      </c>
      <c r="P892" s="12">
        <f>sales*discount</f>
        <v>221.36240000000004</v>
      </c>
      <c r="Q892" s="12">
        <f>sales-Discount_Values</f>
        <v>2940.9576000000002</v>
      </c>
      <c r="R892" s="12">
        <f>DATEDIF(order_date,delivery_date,"D")</f>
        <v>7</v>
      </c>
      <c r="S892" s="12"/>
    </row>
    <row r="893" spans="1:19" ht="14.25" customHeight="1" x14ac:dyDescent="0.35">
      <c r="A893" s="2" t="s">
        <v>14482</v>
      </c>
      <c r="B893" s="2">
        <v>114449</v>
      </c>
      <c r="C893" s="2" t="s">
        <v>19</v>
      </c>
      <c r="D893" s="2" t="s">
        <v>36</v>
      </c>
      <c r="E893" s="2">
        <v>746.54</v>
      </c>
      <c r="F893" s="2">
        <v>0.15</v>
      </c>
      <c r="G893" s="2">
        <v>5</v>
      </c>
      <c r="H893" s="3">
        <v>45120</v>
      </c>
      <c r="I893" s="3">
        <v>45125</v>
      </c>
      <c r="J893" s="2" t="s">
        <v>15</v>
      </c>
      <c r="K893" s="2" t="s">
        <v>27</v>
      </c>
      <c r="L893" s="2">
        <v>48.01</v>
      </c>
      <c r="M893" s="2" t="s">
        <v>39</v>
      </c>
      <c r="N893" s="11">
        <f>L893/E893*100</f>
        <v>6.4310016877863214</v>
      </c>
      <c r="O893" s="12" t="str">
        <f>IF(N893&lt;10,"Low",IF(N893&lt;20,"Med","High"))</f>
        <v>Low</v>
      </c>
      <c r="P893" s="12">
        <f>sales*discount</f>
        <v>111.98099999999999</v>
      </c>
      <c r="Q893" s="12">
        <f>sales-Discount_Values</f>
        <v>634.55899999999997</v>
      </c>
      <c r="R893" s="12">
        <f>DATEDIF(order_date,delivery_date,"D")</f>
        <v>5</v>
      </c>
      <c r="S893" s="12"/>
    </row>
    <row r="894" spans="1:19" ht="14.25" customHeight="1" x14ac:dyDescent="0.35">
      <c r="A894" s="2" t="s">
        <v>1400</v>
      </c>
      <c r="B894" s="2">
        <v>101367</v>
      </c>
      <c r="C894" s="2" t="s">
        <v>41</v>
      </c>
      <c r="D894" s="2" t="s">
        <v>36</v>
      </c>
      <c r="E894" s="2">
        <v>4902.1000000000004</v>
      </c>
      <c r="F894" s="2">
        <v>0.5</v>
      </c>
      <c r="G894" s="2">
        <v>5</v>
      </c>
      <c r="H894" s="3">
        <v>45367</v>
      </c>
      <c r="I894" s="3">
        <v>45368</v>
      </c>
      <c r="J894" s="2" t="s">
        <v>15</v>
      </c>
      <c r="K894" s="2" t="s">
        <v>22</v>
      </c>
      <c r="L894" s="2">
        <v>315.27</v>
      </c>
      <c r="M894" s="2" t="s">
        <v>34</v>
      </c>
      <c r="N894" s="11">
        <f>L894/E894*100</f>
        <v>6.4313253503600496</v>
      </c>
      <c r="O894" s="12" t="str">
        <f>IF(N894&lt;10,"Low",IF(N894&lt;20,"Med","High"))</f>
        <v>Low</v>
      </c>
      <c r="P894" s="12">
        <f>sales*discount</f>
        <v>2451.0500000000002</v>
      </c>
      <c r="Q894" s="12">
        <f>sales-Discount_Values</f>
        <v>2451.0500000000002</v>
      </c>
      <c r="R894" s="12">
        <f>DATEDIF(order_date,delivery_date,"D")</f>
        <v>1</v>
      </c>
      <c r="S894" s="12"/>
    </row>
    <row r="895" spans="1:19" ht="14.25" customHeight="1" x14ac:dyDescent="0.35">
      <c r="A895" s="2" t="s">
        <v>13910</v>
      </c>
      <c r="B895" s="2">
        <v>113877</v>
      </c>
      <c r="C895" s="2" t="s">
        <v>41</v>
      </c>
      <c r="D895" s="2" t="s">
        <v>14</v>
      </c>
      <c r="E895" s="2">
        <v>3382.46</v>
      </c>
      <c r="F895" s="2">
        <v>0.13</v>
      </c>
      <c r="G895" s="2">
        <v>4</v>
      </c>
      <c r="H895" s="3">
        <v>45218</v>
      </c>
      <c r="I895" s="3">
        <v>45219</v>
      </c>
      <c r="J895" s="2" t="s">
        <v>15</v>
      </c>
      <c r="K895" s="2" t="s">
        <v>27</v>
      </c>
      <c r="L895" s="2">
        <v>217.54</v>
      </c>
      <c r="M895" s="2" t="s">
        <v>23</v>
      </c>
      <c r="N895" s="11">
        <f>L895/E895*100</f>
        <v>6.4314138230755127</v>
      </c>
      <c r="O895" s="12" t="str">
        <f>IF(N895&lt;10,"Low",IF(N895&lt;20,"Med","High"))</f>
        <v>Low</v>
      </c>
      <c r="P895" s="12">
        <f>sales*discount</f>
        <v>439.71980000000002</v>
      </c>
      <c r="Q895" s="12">
        <f>sales-Discount_Values</f>
        <v>2942.7402000000002</v>
      </c>
      <c r="R895" s="12">
        <f>DATEDIF(order_date,delivery_date,"D")</f>
        <v>1</v>
      </c>
      <c r="S895" s="12"/>
    </row>
    <row r="896" spans="1:19" ht="14.25" customHeight="1" x14ac:dyDescent="0.35">
      <c r="A896" s="2" t="s">
        <v>7091</v>
      </c>
      <c r="B896" s="2">
        <v>107058</v>
      </c>
      <c r="C896" s="2" t="s">
        <v>19</v>
      </c>
      <c r="D896" s="2" t="s">
        <v>20</v>
      </c>
      <c r="E896" s="2">
        <v>1467.95</v>
      </c>
      <c r="F896" s="2">
        <v>0.08</v>
      </c>
      <c r="G896" s="2">
        <v>3</v>
      </c>
      <c r="H896" s="3">
        <v>45017</v>
      </c>
      <c r="I896" s="3">
        <v>45020</v>
      </c>
      <c r="J896" s="2" t="s">
        <v>31</v>
      </c>
      <c r="K896" s="2" t="s">
        <v>16</v>
      </c>
      <c r="L896" s="2">
        <v>94.43</v>
      </c>
      <c r="M896" s="2" t="s">
        <v>28</v>
      </c>
      <c r="N896" s="11">
        <f>L896/E896*100</f>
        <v>6.4327804080520457</v>
      </c>
      <c r="O896" s="12" t="str">
        <f>IF(N896&lt;10,"Low",IF(N896&lt;20,"Med","High"))</f>
        <v>Low</v>
      </c>
      <c r="P896" s="12">
        <f>sales*discount</f>
        <v>117.43600000000001</v>
      </c>
      <c r="Q896" s="12">
        <f>sales-Discount_Values</f>
        <v>1350.5140000000001</v>
      </c>
      <c r="R896" s="12">
        <f>DATEDIF(order_date,delivery_date,"D")</f>
        <v>3</v>
      </c>
      <c r="S896" s="12"/>
    </row>
    <row r="897" spans="1:19" ht="14.25" customHeight="1" x14ac:dyDescent="0.35">
      <c r="A897" s="2" t="s">
        <v>8099</v>
      </c>
      <c r="B897" s="2">
        <v>108066</v>
      </c>
      <c r="C897" s="2" t="s">
        <v>41</v>
      </c>
      <c r="D897" s="2" t="s">
        <v>33</v>
      </c>
      <c r="E897" s="2">
        <v>197.94</v>
      </c>
      <c r="F897" s="2">
        <v>0.1</v>
      </c>
      <c r="G897" s="2">
        <v>9</v>
      </c>
      <c r="H897" s="3">
        <v>45587</v>
      </c>
      <c r="I897" s="3">
        <v>45588</v>
      </c>
      <c r="J897" s="2" t="s">
        <v>15</v>
      </c>
      <c r="K897" s="2" t="s">
        <v>16</v>
      </c>
      <c r="L897" s="2">
        <v>12.74</v>
      </c>
      <c r="M897" s="2" t="s">
        <v>28</v>
      </c>
      <c r="N897" s="11">
        <f>L897/E897*100</f>
        <v>6.4362938264120446</v>
      </c>
      <c r="O897" s="12" t="str">
        <f>IF(N897&lt;10,"Low",IF(N897&lt;20,"Med","High"))</f>
        <v>Low</v>
      </c>
      <c r="P897" s="12">
        <f>sales*discount</f>
        <v>19.794</v>
      </c>
      <c r="Q897" s="12">
        <f>sales-Discount_Values</f>
        <v>178.14599999999999</v>
      </c>
      <c r="R897" s="12">
        <f>DATEDIF(order_date,delivery_date,"D")</f>
        <v>1</v>
      </c>
      <c r="S897" s="12"/>
    </row>
    <row r="898" spans="1:19" ht="14.25" customHeight="1" x14ac:dyDescent="0.35">
      <c r="A898" s="2" t="s">
        <v>4418</v>
      </c>
      <c r="B898" s="2">
        <v>104385</v>
      </c>
      <c r="C898" s="2" t="s">
        <v>13</v>
      </c>
      <c r="D898" s="2" t="s">
        <v>26</v>
      </c>
      <c r="E898" s="2">
        <v>628.54</v>
      </c>
      <c r="F898" s="2">
        <v>0.3</v>
      </c>
      <c r="G898" s="2">
        <v>6</v>
      </c>
      <c r="H898" s="3">
        <v>45316</v>
      </c>
      <c r="I898" s="3">
        <v>45317</v>
      </c>
      <c r="J898" s="2" t="s">
        <v>15</v>
      </c>
      <c r="K898" s="2" t="s">
        <v>16</v>
      </c>
      <c r="L898" s="2">
        <v>40.46</v>
      </c>
      <c r="M898" s="2" t="s">
        <v>17</v>
      </c>
      <c r="N898" s="11">
        <f>L898/E898*100</f>
        <v>6.4371400388201234</v>
      </c>
      <c r="O898" s="12" t="str">
        <f>IF(N898&lt;10,"Low",IF(N898&lt;20,"Med","High"))</f>
        <v>Low</v>
      </c>
      <c r="P898" s="12">
        <f>sales*discount</f>
        <v>188.56199999999998</v>
      </c>
      <c r="Q898" s="12">
        <f>sales-Discount_Values</f>
        <v>439.97799999999995</v>
      </c>
      <c r="R898" s="12">
        <f>DATEDIF(order_date,delivery_date,"D")</f>
        <v>1</v>
      </c>
      <c r="S898" s="12"/>
    </row>
    <row r="899" spans="1:19" ht="14.25" customHeight="1" x14ac:dyDescent="0.35">
      <c r="A899" s="2" t="s">
        <v>10196</v>
      </c>
      <c r="B899" s="2">
        <v>110163</v>
      </c>
      <c r="C899" s="2" t="s">
        <v>19</v>
      </c>
      <c r="D899" s="2" t="s">
        <v>20</v>
      </c>
      <c r="E899" s="2">
        <v>2939.64</v>
      </c>
      <c r="F899" s="2">
        <v>0.38</v>
      </c>
      <c r="G899" s="2">
        <v>5</v>
      </c>
      <c r="H899" s="3">
        <v>45024</v>
      </c>
      <c r="I899" s="3">
        <v>45026</v>
      </c>
      <c r="J899" s="2" t="s">
        <v>15</v>
      </c>
      <c r="K899" s="2" t="s">
        <v>27</v>
      </c>
      <c r="L899" s="2">
        <v>189.28</v>
      </c>
      <c r="M899" s="2" t="s">
        <v>48</v>
      </c>
      <c r="N899" s="11">
        <f>L899/E899*100</f>
        <v>6.438883672830686</v>
      </c>
      <c r="O899" s="12" t="str">
        <f>IF(N899&lt;10,"Low",IF(N899&lt;20,"Med","High"))</f>
        <v>Low</v>
      </c>
      <c r="P899" s="12">
        <f>sales*discount</f>
        <v>1117.0632000000001</v>
      </c>
      <c r="Q899" s="12">
        <f>sales-Discount_Values</f>
        <v>1822.5767999999998</v>
      </c>
      <c r="R899" s="12">
        <f>DATEDIF(order_date,delivery_date,"D")</f>
        <v>2</v>
      </c>
      <c r="S899" s="12"/>
    </row>
    <row r="900" spans="1:19" ht="14.25" customHeight="1" x14ac:dyDescent="0.35">
      <c r="A900" s="2" t="s">
        <v>13938</v>
      </c>
      <c r="B900" s="2">
        <v>113905</v>
      </c>
      <c r="C900" s="2" t="s">
        <v>19</v>
      </c>
      <c r="D900" s="2" t="s">
        <v>26</v>
      </c>
      <c r="E900" s="2">
        <v>1449.59</v>
      </c>
      <c r="F900" s="2">
        <v>0.39</v>
      </c>
      <c r="G900" s="2">
        <v>2</v>
      </c>
      <c r="H900" s="3">
        <v>45111</v>
      </c>
      <c r="I900" s="3">
        <v>45115</v>
      </c>
      <c r="J900" s="2" t="s">
        <v>31</v>
      </c>
      <c r="K900" s="2" t="s">
        <v>22</v>
      </c>
      <c r="L900" s="2">
        <v>93.36</v>
      </c>
      <c r="M900" s="2" t="s">
        <v>17</v>
      </c>
      <c r="N900" s="11">
        <f>L900/E900*100</f>
        <v>6.4404417800895422</v>
      </c>
      <c r="O900" s="12" t="str">
        <f>IF(N900&lt;10,"Low",IF(N900&lt;20,"Med","High"))</f>
        <v>Low</v>
      </c>
      <c r="P900" s="12">
        <f>sales*discount</f>
        <v>565.34010000000001</v>
      </c>
      <c r="Q900" s="12">
        <f>sales-Discount_Values</f>
        <v>884.24989999999991</v>
      </c>
      <c r="R900" s="12">
        <f>DATEDIF(order_date,delivery_date,"D")</f>
        <v>4</v>
      </c>
      <c r="S900" s="12"/>
    </row>
    <row r="901" spans="1:19" ht="14.25" customHeight="1" x14ac:dyDescent="0.35">
      <c r="A901" s="2" t="s">
        <v>13300</v>
      </c>
      <c r="B901" s="2">
        <v>113267</v>
      </c>
      <c r="C901" s="2" t="s">
        <v>25</v>
      </c>
      <c r="D901" s="2" t="s">
        <v>36</v>
      </c>
      <c r="E901" s="2">
        <v>2146.5</v>
      </c>
      <c r="F901" s="2">
        <v>0.39</v>
      </c>
      <c r="G901" s="2">
        <v>9</v>
      </c>
      <c r="H901" s="3">
        <v>45348</v>
      </c>
      <c r="I901" s="3">
        <v>45355</v>
      </c>
      <c r="J901" s="2" t="s">
        <v>21</v>
      </c>
      <c r="K901" s="2" t="s">
        <v>22</v>
      </c>
      <c r="L901" s="2">
        <v>138.26</v>
      </c>
      <c r="M901" s="2" t="s">
        <v>48</v>
      </c>
      <c r="N901" s="11">
        <f>L901/E901*100</f>
        <v>6.4411833216864656</v>
      </c>
      <c r="O901" s="12" t="str">
        <f>IF(N901&lt;10,"Low",IF(N901&lt;20,"Med","High"))</f>
        <v>Low</v>
      </c>
      <c r="P901" s="12">
        <f>sales*discount</f>
        <v>837.13499999999999</v>
      </c>
      <c r="Q901" s="12">
        <f>sales-Discount_Values</f>
        <v>1309.365</v>
      </c>
      <c r="R901" s="12">
        <f>DATEDIF(order_date,delivery_date,"D")</f>
        <v>7</v>
      </c>
      <c r="S901" s="12"/>
    </row>
    <row r="902" spans="1:19" ht="14.25" customHeight="1" x14ac:dyDescent="0.35">
      <c r="A902" s="2" t="s">
        <v>427</v>
      </c>
      <c r="B902" s="2">
        <v>100394</v>
      </c>
      <c r="C902" s="2" t="s">
        <v>13</v>
      </c>
      <c r="D902" s="2" t="s">
        <v>33</v>
      </c>
      <c r="E902" s="2">
        <v>4282.3</v>
      </c>
      <c r="F902" s="2">
        <v>0.26</v>
      </c>
      <c r="G902" s="2">
        <v>5</v>
      </c>
      <c r="H902" s="3">
        <v>44949</v>
      </c>
      <c r="I902" s="3">
        <v>44956</v>
      </c>
      <c r="J902" s="2" t="s">
        <v>21</v>
      </c>
      <c r="K902" s="2" t="s">
        <v>22</v>
      </c>
      <c r="L902" s="2">
        <v>275.87</v>
      </c>
      <c r="M902" s="2" t="s">
        <v>23</v>
      </c>
      <c r="N902" s="11">
        <f>L902/E902*100</f>
        <v>6.4420988721014414</v>
      </c>
      <c r="O902" s="12" t="str">
        <f>IF(N902&lt;10,"Low",IF(N902&lt;20,"Med","High"))</f>
        <v>Low</v>
      </c>
      <c r="P902" s="12">
        <f>sales*discount</f>
        <v>1113.3980000000001</v>
      </c>
      <c r="Q902" s="12">
        <f>sales-Discount_Values</f>
        <v>3168.902</v>
      </c>
      <c r="R902" s="12">
        <f>DATEDIF(order_date,delivery_date,"D")</f>
        <v>7</v>
      </c>
      <c r="S902" s="12"/>
    </row>
    <row r="903" spans="1:19" ht="14.25" customHeight="1" x14ac:dyDescent="0.35">
      <c r="A903" s="2" t="s">
        <v>12119</v>
      </c>
      <c r="B903" s="2">
        <v>112086</v>
      </c>
      <c r="C903" s="2" t="s">
        <v>19</v>
      </c>
      <c r="D903" s="2" t="s">
        <v>33</v>
      </c>
      <c r="E903" s="2">
        <v>1085.77</v>
      </c>
      <c r="F903" s="2">
        <v>0.42</v>
      </c>
      <c r="G903" s="2">
        <v>7</v>
      </c>
      <c r="H903" s="3">
        <v>45401</v>
      </c>
      <c r="I903" s="3">
        <v>45405</v>
      </c>
      <c r="J903" s="2" t="s">
        <v>15</v>
      </c>
      <c r="K903" s="2" t="s">
        <v>27</v>
      </c>
      <c r="L903" s="2">
        <v>69.95</v>
      </c>
      <c r="M903" s="2" t="s">
        <v>17</v>
      </c>
      <c r="N903" s="11">
        <f>L903/E903*100</f>
        <v>6.4424325593818219</v>
      </c>
      <c r="O903" s="12" t="str">
        <f>IF(N903&lt;10,"Low",IF(N903&lt;20,"Med","High"))</f>
        <v>Low</v>
      </c>
      <c r="P903" s="12">
        <f>sales*discount</f>
        <v>456.02339999999998</v>
      </c>
      <c r="Q903" s="12">
        <f>sales-Discount_Values</f>
        <v>629.74659999999994</v>
      </c>
      <c r="R903" s="12">
        <f>DATEDIF(order_date,delivery_date,"D")</f>
        <v>4</v>
      </c>
      <c r="S903" s="12"/>
    </row>
    <row r="904" spans="1:19" ht="14.25" customHeight="1" x14ac:dyDescent="0.35">
      <c r="A904" s="2" t="s">
        <v>5954</v>
      </c>
      <c r="B904" s="2">
        <v>105921</v>
      </c>
      <c r="C904" s="2" t="s">
        <v>25</v>
      </c>
      <c r="D904" s="2" t="s">
        <v>26</v>
      </c>
      <c r="E904" s="2">
        <v>3200.24</v>
      </c>
      <c r="F904" s="2">
        <v>0.25</v>
      </c>
      <c r="G904" s="2">
        <v>9</v>
      </c>
      <c r="H904" s="3">
        <v>45077</v>
      </c>
      <c r="I904" s="3">
        <v>45079</v>
      </c>
      <c r="J904" s="2" t="s">
        <v>15</v>
      </c>
      <c r="K904" s="2" t="s">
        <v>22</v>
      </c>
      <c r="L904" s="2">
        <v>206.23</v>
      </c>
      <c r="M904" s="2" t="s">
        <v>28</v>
      </c>
      <c r="N904" s="11">
        <f>L904/E904*100</f>
        <v>6.4442041846861491</v>
      </c>
      <c r="O904" s="12" t="str">
        <f>IF(N904&lt;10,"Low",IF(N904&lt;20,"Med","High"))</f>
        <v>Low</v>
      </c>
      <c r="P904" s="12">
        <f>sales*discount</f>
        <v>800.06</v>
      </c>
      <c r="Q904" s="12">
        <f>sales-Discount_Values</f>
        <v>2400.1799999999998</v>
      </c>
      <c r="R904" s="12">
        <f>DATEDIF(order_date,delivery_date,"D")</f>
        <v>2</v>
      </c>
      <c r="S904" s="12"/>
    </row>
    <row r="905" spans="1:19" ht="14.25" customHeight="1" x14ac:dyDescent="0.35">
      <c r="A905" s="2" t="s">
        <v>14124</v>
      </c>
      <c r="B905" s="2">
        <v>114091</v>
      </c>
      <c r="C905" s="2" t="s">
        <v>13</v>
      </c>
      <c r="D905" s="2" t="s">
        <v>33</v>
      </c>
      <c r="E905" s="2">
        <v>1204.47</v>
      </c>
      <c r="F905" s="2">
        <v>0.14000000000000001</v>
      </c>
      <c r="G905" s="2">
        <v>5</v>
      </c>
      <c r="H905" s="3">
        <v>45106</v>
      </c>
      <c r="I905" s="3">
        <v>45107</v>
      </c>
      <c r="J905" s="2" t="s">
        <v>31</v>
      </c>
      <c r="K905" s="2" t="s">
        <v>16</v>
      </c>
      <c r="L905" s="2">
        <v>77.66</v>
      </c>
      <c r="M905" s="2" t="s">
        <v>34</v>
      </c>
      <c r="N905" s="11">
        <f>L905/E905*100</f>
        <v>6.447649173495396</v>
      </c>
      <c r="O905" s="12" t="str">
        <f>IF(N905&lt;10,"Low",IF(N905&lt;20,"Med","High"))</f>
        <v>Low</v>
      </c>
      <c r="P905" s="12">
        <f>sales*discount</f>
        <v>168.62580000000003</v>
      </c>
      <c r="Q905" s="12">
        <f>sales-Discount_Values</f>
        <v>1035.8442</v>
      </c>
      <c r="R905" s="12">
        <f>DATEDIF(order_date,delivery_date,"D")</f>
        <v>1</v>
      </c>
      <c r="S905" s="12"/>
    </row>
    <row r="906" spans="1:19" ht="14.25" customHeight="1" x14ac:dyDescent="0.35">
      <c r="A906" s="2" t="s">
        <v>14255</v>
      </c>
      <c r="B906" s="2">
        <v>114222</v>
      </c>
      <c r="C906" s="2" t="s">
        <v>13</v>
      </c>
      <c r="D906" s="2" t="s">
        <v>20</v>
      </c>
      <c r="E906" s="2">
        <v>4319.37</v>
      </c>
      <c r="F906" s="2">
        <v>0.31</v>
      </c>
      <c r="G906" s="2">
        <v>3</v>
      </c>
      <c r="H906" s="3">
        <v>45532</v>
      </c>
      <c r="I906" s="3">
        <v>45536</v>
      </c>
      <c r="J906" s="2" t="s">
        <v>31</v>
      </c>
      <c r="K906" s="2" t="s">
        <v>27</v>
      </c>
      <c r="L906" s="2">
        <v>278.58</v>
      </c>
      <c r="M906" s="2" t="s">
        <v>39</v>
      </c>
      <c r="N906" s="11">
        <f>L906/E906*100</f>
        <v>6.4495516707297584</v>
      </c>
      <c r="O906" s="12" t="str">
        <f>IF(N906&lt;10,"Low",IF(N906&lt;20,"Med","High"))</f>
        <v>Low</v>
      </c>
      <c r="P906" s="12">
        <f>sales*discount</f>
        <v>1339.0047</v>
      </c>
      <c r="Q906" s="12">
        <f>sales-Discount_Values</f>
        <v>2980.3652999999999</v>
      </c>
      <c r="R906" s="12">
        <f>DATEDIF(order_date,delivery_date,"D")</f>
        <v>4</v>
      </c>
      <c r="S906" s="12"/>
    </row>
    <row r="907" spans="1:19" ht="14.25" customHeight="1" x14ac:dyDescent="0.35">
      <c r="A907" s="2" t="s">
        <v>8522</v>
      </c>
      <c r="B907" s="2">
        <v>108489</v>
      </c>
      <c r="C907" s="2" t="s">
        <v>19</v>
      </c>
      <c r="D907" s="2" t="s">
        <v>36</v>
      </c>
      <c r="E907" s="2">
        <v>4623.72</v>
      </c>
      <c r="F907" s="2">
        <v>0.44</v>
      </c>
      <c r="G907" s="2">
        <v>7</v>
      </c>
      <c r="H907" s="3">
        <v>45083</v>
      </c>
      <c r="I907" s="3">
        <v>45085</v>
      </c>
      <c r="J907" s="2" t="s">
        <v>31</v>
      </c>
      <c r="K907" s="2" t="s">
        <v>27</v>
      </c>
      <c r="L907" s="2">
        <v>298.32</v>
      </c>
      <c r="M907" s="2" t="s">
        <v>39</v>
      </c>
      <c r="N907" s="11">
        <f>L907/E907*100</f>
        <v>6.4519477823051563</v>
      </c>
      <c r="O907" s="12" t="str">
        <f>IF(N907&lt;10,"Low",IF(N907&lt;20,"Med","High"))</f>
        <v>Low</v>
      </c>
      <c r="P907" s="12">
        <f>sales*discount</f>
        <v>2034.4368000000002</v>
      </c>
      <c r="Q907" s="12">
        <f>sales-Discount_Values</f>
        <v>2589.2831999999999</v>
      </c>
      <c r="R907" s="12">
        <f>DATEDIF(order_date,delivery_date,"D")</f>
        <v>2</v>
      </c>
      <c r="S907" s="12"/>
    </row>
    <row r="908" spans="1:19" ht="14.25" customHeight="1" x14ac:dyDescent="0.35">
      <c r="A908" s="2" t="s">
        <v>3145</v>
      </c>
      <c r="B908" s="2">
        <v>103112</v>
      </c>
      <c r="C908" s="2" t="s">
        <v>41</v>
      </c>
      <c r="D908" s="2" t="s">
        <v>20</v>
      </c>
      <c r="E908" s="2">
        <v>3047.19</v>
      </c>
      <c r="F908" s="2">
        <v>0.03</v>
      </c>
      <c r="G908" s="2">
        <v>3</v>
      </c>
      <c r="H908" s="3">
        <v>45035</v>
      </c>
      <c r="I908" s="3">
        <v>45040</v>
      </c>
      <c r="J908" s="2" t="s">
        <v>31</v>
      </c>
      <c r="K908" s="2" t="s">
        <v>16</v>
      </c>
      <c r="L908" s="2">
        <v>196.64</v>
      </c>
      <c r="M908" s="2" t="s">
        <v>48</v>
      </c>
      <c r="N908" s="11">
        <f>L908/E908*100</f>
        <v>6.453158483717786</v>
      </c>
      <c r="O908" s="12" t="str">
        <f>IF(N908&lt;10,"Low",IF(N908&lt;20,"Med","High"))</f>
        <v>Low</v>
      </c>
      <c r="P908" s="12">
        <f>sales*discount</f>
        <v>91.415700000000001</v>
      </c>
      <c r="Q908" s="12">
        <f>sales-Discount_Values</f>
        <v>2955.7743</v>
      </c>
      <c r="R908" s="12">
        <f>DATEDIF(order_date,delivery_date,"D")</f>
        <v>5</v>
      </c>
      <c r="S908" s="12"/>
    </row>
    <row r="909" spans="1:19" ht="14.25" customHeight="1" x14ac:dyDescent="0.35">
      <c r="A909" s="2" t="s">
        <v>11437</v>
      </c>
      <c r="B909" s="2">
        <v>111404</v>
      </c>
      <c r="C909" s="2" t="s">
        <v>13</v>
      </c>
      <c r="D909" s="2" t="s">
        <v>14</v>
      </c>
      <c r="E909" s="2">
        <v>154.08000000000001</v>
      </c>
      <c r="F909" s="2">
        <v>0.28000000000000003</v>
      </c>
      <c r="G909" s="2">
        <v>9</v>
      </c>
      <c r="H909" s="3">
        <v>45597</v>
      </c>
      <c r="I909" s="3">
        <v>45603</v>
      </c>
      <c r="J909" s="2" t="s">
        <v>31</v>
      </c>
      <c r="K909" s="2" t="s">
        <v>16</v>
      </c>
      <c r="L909" s="2">
        <v>9.9499999999999993</v>
      </c>
      <c r="M909" s="2" t="s">
        <v>48</v>
      </c>
      <c r="N909" s="11">
        <f>L909/E909*100</f>
        <v>6.4576843198338523</v>
      </c>
      <c r="O909" s="12" t="str">
        <f>IF(N909&lt;10,"Low",IF(N909&lt;20,"Med","High"))</f>
        <v>Low</v>
      </c>
      <c r="P909" s="12">
        <f>sales*discount</f>
        <v>43.142400000000009</v>
      </c>
      <c r="Q909" s="12">
        <f>sales-Discount_Values</f>
        <v>110.9376</v>
      </c>
      <c r="R909" s="12">
        <f>DATEDIF(order_date,delivery_date,"D")</f>
        <v>6</v>
      </c>
      <c r="S909" s="12"/>
    </row>
    <row r="910" spans="1:19" ht="14.25" customHeight="1" x14ac:dyDescent="0.35">
      <c r="A910" s="2" t="s">
        <v>3628</v>
      </c>
      <c r="B910" s="2">
        <v>103595</v>
      </c>
      <c r="C910" s="2" t="s">
        <v>13</v>
      </c>
      <c r="D910" s="2" t="s">
        <v>20</v>
      </c>
      <c r="E910" s="2">
        <v>2116.33</v>
      </c>
      <c r="F910" s="2">
        <v>0.18</v>
      </c>
      <c r="G910" s="2">
        <v>4</v>
      </c>
      <c r="H910" s="3">
        <v>45005</v>
      </c>
      <c r="I910" s="3">
        <v>45010</v>
      </c>
      <c r="J910" s="2" t="s">
        <v>21</v>
      </c>
      <c r="K910" s="2" t="s">
        <v>22</v>
      </c>
      <c r="L910" s="2">
        <v>136.68</v>
      </c>
      <c r="M910" s="2" t="s">
        <v>48</v>
      </c>
      <c r="N910" s="11">
        <f>L910/E910*100</f>
        <v>6.4583500682785777</v>
      </c>
      <c r="O910" s="12" t="str">
        <f>IF(N910&lt;10,"Low",IF(N910&lt;20,"Med","High"))</f>
        <v>Low</v>
      </c>
      <c r="P910" s="12">
        <f>sales*discount</f>
        <v>380.93939999999998</v>
      </c>
      <c r="Q910" s="12">
        <f>sales-Discount_Values</f>
        <v>1735.3905999999999</v>
      </c>
      <c r="R910" s="12">
        <f>DATEDIF(order_date,delivery_date,"D")</f>
        <v>5</v>
      </c>
      <c r="S910" s="12"/>
    </row>
    <row r="911" spans="1:19" ht="14.25" customHeight="1" x14ac:dyDescent="0.35">
      <c r="A911" s="2" t="s">
        <v>2852</v>
      </c>
      <c r="B911" s="2">
        <v>102819</v>
      </c>
      <c r="C911" s="2" t="s">
        <v>41</v>
      </c>
      <c r="D911" s="2" t="s">
        <v>33</v>
      </c>
      <c r="E911" s="2">
        <v>1793.94</v>
      </c>
      <c r="F911" s="2">
        <v>0</v>
      </c>
      <c r="G911" s="2">
        <v>5</v>
      </c>
      <c r="H911" s="3">
        <v>44980</v>
      </c>
      <c r="I911" s="3">
        <v>44981</v>
      </c>
      <c r="J911" s="2" t="s">
        <v>31</v>
      </c>
      <c r="K911" s="2" t="s">
        <v>16</v>
      </c>
      <c r="L911" s="2">
        <v>115.96</v>
      </c>
      <c r="M911" s="2" t="s">
        <v>23</v>
      </c>
      <c r="N911" s="11">
        <f>L911/E911*100</f>
        <v>6.4639843027080053</v>
      </c>
      <c r="O911" s="12" t="str">
        <f>IF(N911&lt;10,"Low",IF(N911&lt;20,"Med","High"))</f>
        <v>Low</v>
      </c>
      <c r="P911" s="12">
        <f>sales*discount</f>
        <v>0</v>
      </c>
      <c r="Q911" s="12">
        <f>sales-Discount_Values</f>
        <v>1793.94</v>
      </c>
      <c r="R911" s="12">
        <f>DATEDIF(order_date,delivery_date,"D")</f>
        <v>1</v>
      </c>
      <c r="S911" s="12"/>
    </row>
    <row r="912" spans="1:19" ht="14.25" customHeight="1" x14ac:dyDescent="0.35">
      <c r="A912" s="2" t="s">
        <v>12681</v>
      </c>
      <c r="B912" s="2">
        <v>112648</v>
      </c>
      <c r="C912" s="2" t="s">
        <v>41</v>
      </c>
      <c r="D912" s="2" t="s">
        <v>36</v>
      </c>
      <c r="E912" s="2">
        <v>1028.57</v>
      </c>
      <c r="F912" s="2">
        <v>0.47</v>
      </c>
      <c r="G912" s="2">
        <v>3</v>
      </c>
      <c r="H912" s="3">
        <v>45577</v>
      </c>
      <c r="I912" s="3">
        <v>45583</v>
      </c>
      <c r="J912" s="2" t="s">
        <v>31</v>
      </c>
      <c r="K912" s="2" t="s">
        <v>22</v>
      </c>
      <c r="L912" s="2">
        <v>66.510000000000005</v>
      </c>
      <c r="M912" s="2" t="s">
        <v>28</v>
      </c>
      <c r="N912" s="11">
        <f>L912/E912*100</f>
        <v>6.4662589809152511</v>
      </c>
      <c r="O912" s="12" t="str">
        <f>IF(N912&lt;10,"Low",IF(N912&lt;20,"Med","High"))</f>
        <v>Low</v>
      </c>
      <c r="P912" s="12">
        <f>sales*discount</f>
        <v>483.42789999999997</v>
      </c>
      <c r="Q912" s="12">
        <f>sales-Discount_Values</f>
        <v>545.14210000000003</v>
      </c>
      <c r="R912" s="12">
        <f>DATEDIF(order_date,delivery_date,"D")</f>
        <v>6</v>
      </c>
      <c r="S912" s="12"/>
    </row>
    <row r="913" spans="1:19" ht="14.25" customHeight="1" x14ac:dyDescent="0.35">
      <c r="A913" s="2" t="s">
        <v>14567</v>
      </c>
      <c r="B913" s="2">
        <v>114534</v>
      </c>
      <c r="C913" s="2" t="s">
        <v>41</v>
      </c>
      <c r="D913" s="2" t="s">
        <v>36</v>
      </c>
      <c r="E913" s="2">
        <v>1472.99</v>
      </c>
      <c r="F913" s="2">
        <v>0.11</v>
      </c>
      <c r="G913" s="2">
        <v>7</v>
      </c>
      <c r="H913" s="3">
        <v>45226</v>
      </c>
      <c r="I913" s="3">
        <v>45227</v>
      </c>
      <c r="J913" s="2" t="s">
        <v>31</v>
      </c>
      <c r="K913" s="2" t="s">
        <v>22</v>
      </c>
      <c r="L913" s="2">
        <v>95.27</v>
      </c>
      <c r="M913" s="2" t="s">
        <v>17</v>
      </c>
      <c r="N913" s="11">
        <f>L913/E913*100</f>
        <v>6.4677967942755892</v>
      </c>
      <c r="O913" s="12" t="str">
        <f>IF(N913&lt;10,"Low",IF(N913&lt;20,"Med","High"))</f>
        <v>Low</v>
      </c>
      <c r="P913" s="12">
        <f>sales*discount</f>
        <v>162.02889999999999</v>
      </c>
      <c r="Q913" s="12">
        <f>sales-Discount_Values</f>
        <v>1310.9611</v>
      </c>
      <c r="R913" s="12">
        <f>DATEDIF(order_date,delivery_date,"D")</f>
        <v>1</v>
      </c>
      <c r="S913" s="12"/>
    </row>
    <row r="914" spans="1:19" ht="14.25" customHeight="1" x14ac:dyDescent="0.35">
      <c r="A914" s="2" t="s">
        <v>14363</v>
      </c>
      <c r="B914" s="2">
        <v>114330</v>
      </c>
      <c r="C914" s="2" t="s">
        <v>13</v>
      </c>
      <c r="D914" s="2" t="s">
        <v>20</v>
      </c>
      <c r="E914" s="2">
        <v>4771.78</v>
      </c>
      <c r="F914" s="2">
        <v>0.21</v>
      </c>
      <c r="G914" s="2">
        <v>1</v>
      </c>
      <c r="H914" s="3">
        <v>45520</v>
      </c>
      <c r="I914" s="3">
        <v>45522</v>
      </c>
      <c r="J914" s="2" t="s">
        <v>21</v>
      </c>
      <c r="K914" s="2" t="s">
        <v>22</v>
      </c>
      <c r="L914" s="2">
        <v>308.77999999999997</v>
      </c>
      <c r="M914" s="2" t="s">
        <v>23</v>
      </c>
      <c r="N914" s="11">
        <f>L914/E914*100</f>
        <v>6.4709605220693325</v>
      </c>
      <c r="O914" s="12" t="str">
        <f>IF(N914&lt;10,"Low",IF(N914&lt;20,"Med","High"))</f>
        <v>Low</v>
      </c>
      <c r="P914" s="12">
        <f>sales*discount</f>
        <v>1002.0737999999999</v>
      </c>
      <c r="Q914" s="12">
        <f>sales-Discount_Values</f>
        <v>3769.7061999999996</v>
      </c>
      <c r="R914" s="12">
        <f>DATEDIF(order_date,delivery_date,"D")</f>
        <v>2</v>
      </c>
      <c r="S914" s="12"/>
    </row>
    <row r="915" spans="1:19" ht="14.25" customHeight="1" x14ac:dyDescent="0.35">
      <c r="A915" s="2" t="s">
        <v>10668</v>
      </c>
      <c r="B915" s="2">
        <v>110635</v>
      </c>
      <c r="C915" s="2" t="s">
        <v>25</v>
      </c>
      <c r="D915" s="2" t="s">
        <v>14</v>
      </c>
      <c r="E915" s="2">
        <v>175.68</v>
      </c>
      <c r="F915" s="2">
        <v>0.37</v>
      </c>
      <c r="G915" s="2">
        <v>4</v>
      </c>
      <c r="H915" s="3">
        <v>45516</v>
      </c>
      <c r="I915" s="3">
        <v>45518</v>
      </c>
      <c r="J915" s="2" t="s">
        <v>31</v>
      </c>
      <c r="K915" s="2" t="s">
        <v>22</v>
      </c>
      <c r="L915" s="2">
        <v>11.37</v>
      </c>
      <c r="M915" s="2" t="s">
        <v>17</v>
      </c>
      <c r="N915" s="11">
        <f>L915/E915*100</f>
        <v>6.4719945355191255</v>
      </c>
      <c r="O915" s="12" t="str">
        <f>IF(N915&lt;10,"Low",IF(N915&lt;20,"Med","High"))</f>
        <v>Low</v>
      </c>
      <c r="P915" s="12">
        <f>sales*discount</f>
        <v>65.001599999999996</v>
      </c>
      <c r="Q915" s="12">
        <f>sales-Discount_Values</f>
        <v>110.67840000000001</v>
      </c>
      <c r="R915" s="12">
        <f>DATEDIF(order_date,delivery_date,"D")</f>
        <v>2</v>
      </c>
      <c r="S915" s="12"/>
    </row>
    <row r="916" spans="1:19" ht="14.25" customHeight="1" x14ac:dyDescent="0.35">
      <c r="A916" s="2" t="s">
        <v>12169</v>
      </c>
      <c r="B916" s="2">
        <v>112136</v>
      </c>
      <c r="C916" s="2" t="s">
        <v>19</v>
      </c>
      <c r="D916" s="2" t="s">
        <v>36</v>
      </c>
      <c r="E916" s="2">
        <v>320.27999999999997</v>
      </c>
      <c r="F916" s="2">
        <v>0.41</v>
      </c>
      <c r="G916" s="2">
        <v>4</v>
      </c>
      <c r="H916" s="3">
        <v>45176</v>
      </c>
      <c r="I916" s="3">
        <v>45180</v>
      </c>
      <c r="J916" s="2" t="s">
        <v>21</v>
      </c>
      <c r="K916" s="2" t="s">
        <v>27</v>
      </c>
      <c r="L916" s="2">
        <v>20.73</v>
      </c>
      <c r="M916" s="2" t="s">
        <v>23</v>
      </c>
      <c r="N916" s="11">
        <f>L916/E916*100</f>
        <v>6.4724615961034102</v>
      </c>
      <c r="O916" s="12" t="str">
        <f>IF(N916&lt;10,"Low",IF(N916&lt;20,"Med","High"))</f>
        <v>Low</v>
      </c>
      <c r="P916" s="12">
        <f>sales*discount</f>
        <v>131.31479999999999</v>
      </c>
      <c r="Q916" s="12">
        <f>sales-Discount_Values</f>
        <v>188.96519999999998</v>
      </c>
      <c r="R916" s="12">
        <f>DATEDIF(order_date,delivery_date,"D")</f>
        <v>4</v>
      </c>
      <c r="S916" s="12"/>
    </row>
    <row r="917" spans="1:19" ht="14.25" customHeight="1" x14ac:dyDescent="0.35">
      <c r="A917" s="2" t="s">
        <v>11683</v>
      </c>
      <c r="B917" s="2">
        <v>111650</v>
      </c>
      <c r="C917" s="2" t="s">
        <v>25</v>
      </c>
      <c r="D917" s="2" t="s">
        <v>26</v>
      </c>
      <c r="E917" s="2">
        <v>3788.65</v>
      </c>
      <c r="F917" s="2">
        <v>0.18</v>
      </c>
      <c r="G917" s="2">
        <v>5</v>
      </c>
      <c r="H917" s="3">
        <v>44945</v>
      </c>
      <c r="I917" s="3">
        <v>44946</v>
      </c>
      <c r="J917" s="2" t="s">
        <v>31</v>
      </c>
      <c r="K917" s="2" t="s">
        <v>27</v>
      </c>
      <c r="L917" s="2">
        <v>245.27</v>
      </c>
      <c r="M917" s="2" t="s">
        <v>39</v>
      </c>
      <c r="N917" s="11">
        <f>L917/E917*100</f>
        <v>6.4738099322977849</v>
      </c>
      <c r="O917" s="12" t="str">
        <f>IF(N917&lt;10,"Low",IF(N917&lt;20,"Med","High"))</f>
        <v>Low</v>
      </c>
      <c r="P917" s="12">
        <f>sales*discount</f>
        <v>681.95699999999999</v>
      </c>
      <c r="Q917" s="12">
        <f>sales-Discount_Values</f>
        <v>3106.6930000000002</v>
      </c>
      <c r="R917" s="12">
        <f>DATEDIF(order_date,delivery_date,"D")</f>
        <v>1</v>
      </c>
      <c r="S917" s="12"/>
    </row>
    <row r="918" spans="1:19" ht="14.25" customHeight="1" x14ac:dyDescent="0.35">
      <c r="A918" s="2" t="s">
        <v>13742</v>
      </c>
      <c r="B918" s="2">
        <v>113709</v>
      </c>
      <c r="C918" s="2" t="s">
        <v>41</v>
      </c>
      <c r="D918" s="2" t="s">
        <v>33</v>
      </c>
      <c r="E918" s="2">
        <v>1809.46</v>
      </c>
      <c r="F918" s="2">
        <v>0.31</v>
      </c>
      <c r="G918" s="2">
        <v>4</v>
      </c>
      <c r="H918" s="3">
        <v>45053</v>
      </c>
      <c r="I918" s="3">
        <v>45055</v>
      </c>
      <c r="J918" s="2" t="s">
        <v>15</v>
      </c>
      <c r="K918" s="2" t="s">
        <v>22</v>
      </c>
      <c r="L918" s="2">
        <v>117.15</v>
      </c>
      <c r="M918" s="2" t="s">
        <v>48</v>
      </c>
      <c r="N918" s="11">
        <f>L918/E918*100</f>
        <v>6.4743072518873044</v>
      </c>
      <c r="O918" s="12" t="str">
        <f>IF(N918&lt;10,"Low",IF(N918&lt;20,"Med","High"))</f>
        <v>Low</v>
      </c>
      <c r="P918" s="12">
        <f>sales*discount</f>
        <v>560.93259999999998</v>
      </c>
      <c r="Q918" s="12">
        <f>sales-Discount_Values</f>
        <v>1248.5273999999999</v>
      </c>
      <c r="R918" s="12">
        <f>DATEDIF(order_date,delivery_date,"D")</f>
        <v>2</v>
      </c>
      <c r="S918" s="12"/>
    </row>
    <row r="919" spans="1:19" ht="14.25" customHeight="1" x14ac:dyDescent="0.35">
      <c r="A919" s="2" t="s">
        <v>15095</v>
      </c>
      <c r="B919" s="2">
        <v>115062</v>
      </c>
      <c r="C919" s="2" t="s">
        <v>13</v>
      </c>
      <c r="D919" s="2" t="s">
        <v>14</v>
      </c>
      <c r="E919" s="2">
        <v>1301.17</v>
      </c>
      <c r="F919" s="2">
        <v>0.03</v>
      </c>
      <c r="G919" s="2">
        <v>2</v>
      </c>
      <c r="H919" s="3">
        <v>45248</v>
      </c>
      <c r="I919" s="3">
        <v>45253</v>
      </c>
      <c r="J919" s="2" t="s">
        <v>15</v>
      </c>
      <c r="K919" s="2" t="s">
        <v>27</v>
      </c>
      <c r="L919" s="2">
        <v>84.25</v>
      </c>
      <c r="M919" s="2" t="s">
        <v>17</v>
      </c>
      <c r="N919" s="11">
        <f>L919/E919*100</f>
        <v>6.4749417831643825</v>
      </c>
      <c r="O919" s="12" t="str">
        <f>IF(N919&lt;10,"Low",IF(N919&lt;20,"Med","High"))</f>
        <v>Low</v>
      </c>
      <c r="P919" s="12">
        <f>sales*discount</f>
        <v>39.0351</v>
      </c>
      <c r="Q919" s="12">
        <f>sales-Discount_Values</f>
        <v>1262.1349</v>
      </c>
      <c r="R919" s="12">
        <f>DATEDIF(order_date,delivery_date,"D")</f>
        <v>5</v>
      </c>
      <c r="S919" s="12"/>
    </row>
    <row r="920" spans="1:19" ht="14.25" customHeight="1" x14ac:dyDescent="0.35">
      <c r="A920" s="2" t="s">
        <v>13025</v>
      </c>
      <c r="B920" s="2">
        <v>112992</v>
      </c>
      <c r="C920" s="2" t="s">
        <v>19</v>
      </c>
      <c r="D920" s="2" t="s">
        <v>33</v>
      </c>
      <c r="E920" s="2">
        <v>2225.7800000000002</v>
      </c>
      <c r="F920" s="2">
        <v>0.1</v>
      </c>
      <c r="G920" s="2">
        <v>6</v>
      </c>
      <c r="H920" s="3">
        <v>45076</v>
      </c>
      <c r="I920" s="3">
        <v>45079</v>
      </c>
      <c r="J920" s="2" t="s">
        <v>31</v>
      </c>
      <c r="K920" s="2" t="s">
        <v>27</v>
      </c>
      <c r="L920" s="2">
        <v>144.12</v>
      </c>
      <c r="M920" s="2" t="s">
        <v>23</v>
      </c>
      <c r="N920" s="11">
        <f>L920/E920*100</f>
        <v>6.4750334714122681</v>
      </c>
      <c r="O920" s="12" t="str">
        <f>IF(N920&lt;10,"Low",IF(N920&lt;20,"Med","High"))</f>
        <v>Low</v>
      </c>
      <c r="P920" s="12">
        <f>sales*discount</f>
        <v>222.57800000000003</v>
      </c>
      <c r="Q920" s="12">
        <f>sales-Discount_Values</f>
        <v>2003.2020000000002</v>
      </c>
      <c r="R920" s="12">
        <f>DATEDIF(order_date,delivery_date,"D")</f>
        <v>3</v>
      </c>
      <c r="S920" s="12"/>
    </row>
    <row r="921" spans="1:19" ht="14.25" customHeight="1" x14ac:dyDescent="0.35">
      <c r="A921" s="2" t="s">
        <v>4482</v>
      </c>
      <c r="B921" s="2">
        <v>104449</v>
      </c>
      <c r="C921" s="2" t="s">
        <v>25</v>
      </c>
      <c r="D921" s="2" t="s">
        <v>26</v>
      </c>
      <c r="E921" s="2">
        <v>4977.6899999999996</v>
      </c>
      <c r="F921" s="2">
        <v>0.17</v>
      </c>
      <c r="G921" s="2">
        <v>7</v>
      </c>
      <c r="H921" s="3">
        <v>45618</v>
      </c>
      <c r="I921" s="3">
        <v>45622</v>
      </c>
      <c r="J921" s="2" t="s">
        <v>15</v>
      </c>
      <c r="K921" s="2" t="s">
        <v>27</v>
      </c>
      <c r="L921" s="2">
        <v>322.33999999999997</v>
      </c>
      <c r="M921" s="2" t="s">
        <v>34</v>
      </c>
      <c r="N921" s="11">
        <f>L921/E921*100</f>
        <v>6.4756945490779856</v>
      </c>
      <c r="O921" s="12" t="str">
        <f>IF(N921&lt;10,"Low",IF(N921&lt;20,"Med","High"))</f>
        <v>Low</v>
      </c>
      <c r="P921" s="12">
        <f>sales*discount</f>
        <v>846.20730000000003</v>
      </c>
      <c r="Q921" s="12">
        <f>sales-Discount_Values</f>
        <v>4131.4826999999996</v>
      </c>
      <c r="R921" s="12">
        <f>DATEDIF(order_date,delivery_date,"D")</f>
        <v>4</v>
      </c>
      <c r="S921" s="12"/>
    </row>
    <row r="922" spans="1:19" ht="14.25" customHeight="1" x14ac:dyDescent="0.35">
      <c r="A922" s="2" t="s">
        <v>13396</v>
      </c>
      <c r="B922" s="2">
        <v>113363</v>
      </c>
      <c r="C922" s="2" t="s">
        <v>13</v>
      </c>
      <c r="D922" s="2" t="s">
        <v>36</v>
      </c>
      <c r="E922" s="2">
        <v>2890.48</v>
      </c>
      <c r="F922" s="2">
        <v>0.39</v>
      </c>
      <c r="G922" s="2">
        <v>3</v>
      </c>
      <c r="H922" s="3">
        <v>45324</v>
      </c>
      <c r="I922" s="3">
        <v>45331</v>
      </c>
      <c r="J922" s="2" t="s">
        <v>31</v>
      </c>
      <c r="K922" s="2" t="s">
        <v>27</v>
      </c>
      <c r="L922" s="2">
        <v>187.2</v>
      </c>
      <c r="M922" s="2" t="s">
        <v>17</v>
      </c>
      <c r="N922" s="11">
        <f>L922/E922*100</f>
        <v>6.4764329799894824</v>
      </c>
      <c r="O922" s="12" t="str">
        <f>IF(N922&lt;10,"Low",IF(N922&lt;20,"Med","High"))</f>
        <v>Low</v>
      </c>
      <c r="P922" s="12">
        <f>sales*discount</f>
        <v>1127.2872</v>
      </c>
      <c r="Q922" s="12">
        <f>sales-Discount_Values</f>
        <v>1763.1928</v>
      </c>
      <c r="R922" s="12">
        <f>DATEDIF(order_date,delivery_date,"D")</f>
        <v>7</v>
      </c>
      <c r="S922" s="12"/>
    </row>
    <row r="923" spans="1:19" ht="14.25" customHeight="1" x14ac:dyDescent="0.35">
      <c r="A923" s="2" t="s">
        <v>12668</v>
      </c>
      <c r="B923" s="2">
        <v>112635</v>
      </c>
      <c r="C923" s="2" t="s">
        <v>41</v>
      </c>
      <c r="D923" s="2" t="s">
        <v>33</v>
      </c>
      <c r="E923" s="2">
        <v>1968.6</v>
      </c>
      <c r="F923" s="2">
        <v>0.11</v>
      </c>
      <c r="G923" s="2">
        <v>7</v>
      </c>
      <c r="H923" s="3">
        <v>45150</v>
      </c>
      <c r="I923" s="3">
        <v>45153</v>
      </c>
      <c r="J923" s="2" t="s">
        <v>15</v>
      </c>
      <c r="K923" s="2" t="s">
        <v>22</v>
      </c>
      <c r="L923" s="2">
        <v>127.54</v>
      </c>
      <c r="M923" s="2" t="s">
        <v>48</v>
      </c>
      <c r="N923" s="11">
        <f>L923/E923*100</f>
        <v>6.4787158386670738</v>
      </c>
      <c r="O923" s="12" t="str">
        <f>IF(N923&lt;10,"Low",IF(N923&lt;20,"Med","High"))</f>
        <v>Low</v>
      </c>
      <c r="P923" s="12">
        <f>sales*discount</f>
        <v>216.54599999999999</v>
      </c>
      <c r="Q923" s="12">
        <f>sales-Discount_Values</f>
        <v>1752.0539999999999</v>
      </c>
      <c r="R923" s="12">
        <f>DATEDIF(order_date,delivery_date,"D")</f>
        <v>3</v>
      </c>
      <c r="S923" s="12"/>
    </row>
    <row r="924" spans="1:19" ht="14.25" customHeight="1" x14ac:dyDescent="0.35">
      <c r="A924" s="2" t="s">
        <v>7252</v>
      </c>
      <c r="B924" s="2">
        <v>107219</v>
      </c>
      <c r="C924" s="2" t="s">
        <v>13</v>
      </c>
      <c r="D924" s="2" t="s">
        <v>20</v>
      </c>
      <c r="E924" s="2">
        <v>4037.05</v>
      </c>
      <c r="F924" s="2">
        <v>0.36</v>
      </c>
      <c r="G924" s="2">
        <v>8</v>
      </c>
      <c r="H924" s="3">
        <v>45176</v>
      </c>
      <c r="I924" s="3">
        <v>45178</v>
      </c>
      <c r="J924" s="2" t="s">
        <v>21</v>
      </c>
      <c r="K924" s="2" t="s">
        <v>27</v>
      </c>
      <c r="L924" s="2">
        <v>261.63</v>
      </c>
      <c r="M924" s="2" t="s">
        <v>34</v>
      </c>
      <c r="N924" s="11">
        <f>L924/E924*100</f>
        <v>6.4807223096072617</v>
      </c>
      <c r="O924" s="12" t="str">
        <f>IF(N924&lt;10,"Low",IF(N924&lt;20,"Med","High"))</f>
        <v>Low</v>
      </c>
      <c r="P924" s="12">
        <f>sales*discount</f>
        <v>1453.338</v>
      </c>
      <c r="Q924" s="12">
        <f>sales-Discount_Values</f>
        <v>2583.7120000000004</v>
      </c>
      <c r="R924" s="12">
        <f>DATEDIF(order_date,delivery_date,"D")</f>
        <v>2</v>
      </c>
      <c r="S924" s="12"/>
    </row>
    <row r="925" spans="1:19" ht="14.25" customHeight="1" x14ac:dyDescent="0.35">
      <c r="A925" s="2" t="s">
        <v>14136</v>
      </c>
      <c r="B925" s="2">
        <v>114103</v>
      </c>
      <c r="C925" s="2" t="s">
        <v>25</v>
      </c>
      <c r="D925" s="2" t="s">
        <v>20</v>
      </c>
      <c r="E925" s="2">
        <v>2814.45</v>
      </c>
      <c r="F925" s="2">
        <v>0.27</v>
      </c>
      <c r="G925" s="2">
        <v>8</v>
      </c>
      <c r="H925" s="3">
        <v>45524</v>
      </c>
      <c r="I925" s="3">
        <v>45526</v>
      </c>
      <c r="J925" s="2" t="s">
        <v>15</v>
      </c>
      <c r="K925" s="2" t="s">
        <v>16</v>
      </c>
      <c r="L925" s="2">
        <v>182.4</v>
      </c>
      <c r="M925" s="2" t="s">
        <v>17</v>
      </c>
      <c r="N925" s="11">
        <f>L925/E925*100</f>
        <v>6.4808399509673302</v>
      </c>
      <c r="O925" s="12" t="str">
        <f>IF(N925&lt;10,"Low",IF(N925&lt;20,"Med","High"))</f>
        <v>Low</v>
      </c>
      <c r="P925" s="12">
        <f>sales*discount</f>
        <v>759.90150000000006</v>
      </c>
      <c r="Q925" s="12">
        <f>sales-Discount_Values</f>
        <v>2054.5484999999999</v>
      </c>
      <c r="R925" s="12">
        <f>DATEDIF(order_date,delivery_date,"D")</f>
        <v>2</v>
      </c>
      <c r="S925" s="12"/>
    </row>
    <row r="926" spans="1:19" ht="14.25" customHeight="1" x14ac:dyDescent="0.35">
      <c r="A926" s="2" t="s">
        <v>10724</v>
      </c>
      <c r="B926" s="2">
        <v>110691</v>
      </c>
      <c r="C926" s="2" t="s">
        <v>25</v>
      </c>
      <c r="D926" s="2" t="s">
        <v>14</v>
      </c>
      <c r="E926" s="2">
        <v>3383.23</v>
      </c>
      <c r="F926" s="2">
        <v>0.28999999999999998</v>
      </c>
      <c r="G926" s="2">
        <v>3</v>
      </c>
      <c r="H926" s="3">
        <v>45259</v>
      </c>
      <c r="I926" s="3">
        <v>45260</v>
      </c>
      <c r="J926" s="2" t="s">
        <v>21</v>
      </c>
      <c r="K926" s="2" t="s">
        <v>27</v>
      </c>
      <c r="L926" s="2">
        <v>219.27</v>
      </c>
      <c r="M926" s="2" t="s">
        <v>23</v>
      </c>
      <c r="N926" s="11">
        <f>L926/E926*100</f>
        <v>6.4810846439644951</v>
      </c>
      <c r="O926" s="12" t="str">
        <f>IF(N926&lt;10,"Low",IF(N926&lt;20,"Med","High"))</f>
        <v>Low</v>
      </c>
      <c r="P926" s="12">
        <f>sales*discount</f>
        <v>981.13669999999991</v>
      </c>
      <c r="Q926" s="12">
        <f>sales-Discount_Values</f>
        <v>2402.0933</v>
      </c>
      <c r="R926" s="12">
        <f>DATEDIF(order_date,delivery_date,"D")</f>
        <v>1</v>
      </c>
      <c r="S926" s="12"/>
    </row>
    <row r="927" spans="1:19" ht="14.25" customHeight="1" x14ac:dyDescent="0.35">
      <c r="A927" s="2" t="s">
        <v>4451</v>
      </c>
      <c r="B927" s="2">
        <v>104418</v>
      </c>
      <c r="C927" s="2" t="s">
        <v>13</v>
      </c>
      <c r="D927" s="2" t="s">
        <v>20</v>
      </c>
      <c r="E927" s="2">
        <v>3714.65</v>
      </c>
      <c r="F927" s="2">
        <v>0.1</v>
      </c>
      <c r="G927" s="2">
        <v>4</v>
      </c>
      <c r="H927" s="3">
        <v>45249</v>
      </c>
      <c r="I927" s="3">
        <v>45252</v>
      </c>
      <c r="J927" s="2" t="s">
        <v>31</v>
      </c>
      <c r="K927" s="2" t="s">
        <v>16</v>
      </c>
      <c r="L927" s="2">
        <v>240.79</v>
      </c>
      <c r="M927" s="2" t="s">
        <v>48</v>
      </c>
      <c r="N927" s="11">
        <f>L927/E927*100</f>
        <v>6.4821719408288807</v>
      </c>
      <c r="O927" s="12" t="str">
        <f>IF(N927&lt;10,"Low",IF(N927&lt;20,"Med","High"))</f>
        <v>Low</v>
      </c>
      <c r="P927" s="12">
        <f>sales*discount</f>
        <v>371.46500000000003</v>
      </c>
      <c r="Q927" s="12">
        <f>sales-Discount_Values</f>
        <v>3343.1849999999999</v>
      </c>
      <c r="R927" s="12">
        <f>DATEDIF(order_date,delivery_date,"D")</f>
        <v>3</v>
      </c>
      <c r="S927" s="12"/>
    </row>
    <row r="928" spans="1:19" ht="14.25" customHeight="1" x14ac:dyDescent="0.35">
      <c r="A928" s="2" t="s">
        <v>9108</v>
      </c>
      <c r="B928" s="2">
        <v>109075</v>
      </c>
      <c r="C928" s="2" t="s">
        <v>25</v>
      </c>
      <c r="D928" s="2" t="s">
        <v>36</v>
      </c>
      <c r="E928" s="2">
        <v>2053.2399999999998</v>
      </c>
      <c r="F928" s="2">
        <v>0.13</v>
      </c>
      <c r="G928" s="2">
        <v>4</v>
      </c>
      <c r="H928" s="3">
        <v>45302</v>
      </c>
      <c r="I928" s="3">
        <v>45304</v>
      </c>
      <c r="J928" s="2" t="s">
        <v>15</v>
      </c>
      <c r="K928" s="2" t="s">
        <v>27</v>
      </c>
      <c r="L928" s="2">
        <v>133.15</v>
      </c>
      <c r="M928" s="2" t="s">
        <v>28</v>
      </c>
      <c r="N928" s="11">
        <f>L928/E928*100</f>
        <v>6.4848726890183324</v>
      </c>
      <c r="O928" s="12" t="str">
        <f>IF(N928&lt;10,"Low",IF(N928&lt;20,"Med","High"))</f>
        <v>Low</v>
      </c>
      <c r="P928" s="12">
        <f>sales*discount</f>
        <v>266.9212</v>
      </c>
      <c r="Q928" s="12">
        <f>sales-Discount_Values</f>
        <v>1786.3187999999998</v>
      </c>
      <c r="R928" s="12">
        <f>DATEDIF(order_date,delivery_date,"D")</f>
        <v>2</v>
      </c>
      <c r="S928" s="12"/>
    </row>
    <row r="929" spans="1:19" ht="14.25" customHeight="1" x14ac:dyDescent="0.35">
      <c r="A929" s="2" t="s">
        <v>10010</v>
      </c>
      <c r="B929" s="2">
        <v>109977</v>
      </c>
      <c r="C929" s="2" t="s">
        <v>19</v>
      </c>
      <c r="D929" s="2" t="s">
        <v>33</v>
      </c>
      <c r="E929" s="2">
        <v>3604.1</v>
      </c>
      <c r="F929" s="2">
        <v>0.3</v>
      </c>
      <c r="G929" s="2">
        <v>7</v>
      </c>
      <c r="H929" s="3">
        <v>45643</v>
      </c>
      <c r="I929" s="3">
        <v>45647</v>
      </c>
      <c r="J929" s="2" t="s">
        <v>15</v>
      </c>
      <c r="K929" s="2" t="s">
        <v>16</v>
      </c>
      <c r="L929" s="2">
        <v>233.73</v>
      </c>
      <c r="M929" s="2" t="s">
        <v>23</v>
      </c>
      <c r="N929" s="11">
        <f>L929/E929*100</f>
        <v>6.4851141755223214</v>
      </c>
      <c r="O929" s="12" t="str">
        <f>IF(N929&lt;10,"Low",IF(N929&lt;20,"Med","High"))</f>
        <v>Low</v>
      </c>
      <c r="P929" s="12">
        <f>sales*discount</f>
        <v>1081.23</v>
      </c>
      <c r="Q929" s="12">
        <f>sales-Discount_Values</f>
        <v>2522.87</v>
      </c>
      <c r="R929" s="12">
        <f>DATEDIF(order_date,delivery_date,"D")</f>
        <v>4</v>
      </c>
      <c r="S929" s="12"/>
    </row>
    <row r="930" spans="1:19" ht="14.25" customHeight="1" x14ac:dyDescent="0.35">
      <c r="A930" s="2" t="s">
        <v>10764</v>
      </c>
      <c r="B930" s="2">
        <v>110731</v>
      </c>
      <c r="C930" s="2" t="s">
        <v>13</v>
      </c>
      <c r="D930" s="2" t="s">
        <v>20</v>
      </c>
      <c r="E930" s="2">
        <v>1034.05</v>
      </c>
      <c r="F930" s="2">
        <v>0.27</v>
      </c>
      <c r="G930" s="2">
        <v>7</v>
      </c>
      <c r="H930" s="3">
        <v>45236</v>
      </c>
      <c r="I930" s="3">
        <v>45239</v>
      </c>
      <c r="J930" s="2" t="s">
        <v>15</v>
      </c>
      <c r="K930" s="2" t="s">
        <v>27</v>
      </c>
      <c r="L930" s="2">
        <v>67.069999999999993</v>
      </c>
      <c r="M930" s="2" t="s">
        <v>34</v>
      </c>
      <c r="N930" s="11">
        <f>L930/E930*100</f>
        <v>6.4861467047048009</v>
      </c>
      <c r="O930" s="12" t="str">
        <f>IF(N930&lt;10,"Low",IF(N930&lt;20,"Med","High"))</f>
        <v>Low</v>
      </c>
      <c r="P930" s="12">
        <f>sales*discount</f>
        <v>279.19350000000003</v>
      </c>
      <c r="Q930" s="12">
        <f>sales-Discount_Values</f>
        <v>754.85649999999987</v>
      </c>
      <c r="R930" s="12">
        <f>DATEDIF(order_date,delivery_date,"D")</f>
        <v>3</v>
      </c>
      <c r="S930" s="12"/>
    </row>
    <row r="931" spans="1:19" ht="14.25" customHeight="1" x14ac:dyDescent="0.35">
      <c r="A931" s="2" t="s">
        <v>1285</v>
      </c>
      <c r="B931" s="2">
        <v>101252</v>
      </c>
      <c r="C931" s="2" t="s">
        <v>19</v>
      </c>
      <c r="D931" s="2" t="s">
        <v>20</v>
      </c>
      <c r="E931" s="2">
        <v>3919.93</v>
      </c>
      <c r="F931" s="2">
        <v>0.28000000000000003</v>
      </c>
      <c r="G931" s="2">
        <v>6</v>
      </c>
      <c r="H931" s="3">
        <v>45199</v>
      </c>
      <c r="I931" s="3">
        <v>45201</v>
      </c>
      <c r="J931" s="2" t="s">
        <v>21</v>
      </c>
      <c r="K931" s="2" t="s">
        <v>22</v>
      </c>
      <c r="L931" s="2">
        <v>254.28</v>
      </c>
      <c r="M931" s="2" t="s">
        <v>23</v>
      </c>
      <c r="N931" s="11">
        <f>L931/E931*100</f>
        <v>6.4868505304941673</v>
      </c>
      <c r="O931" s="12" t="str">
        <f>IF(N931&lt;10,"Low",IF(N931&lt;20,"Med","High"))</f>
        <v>Low</v>
      </c>
      <c r="P931" s="12">
        <f>sales*discount</f>
        <v>1097.5804000000001</v>
      </c>
      <c r="Q931" s="12">
        <f>sales-Discount_Values</f>
        <v>2822.3495999999996</v>
      </c>
      <c r="R931" s="12">
        <f>DATEDIF(order_date,delivery_date,"D")</f>
        <v>2</v>
      </c>
      <c r="S931" s="12"/>
    </row>
    <row r="932" spans="1:19" ht="14.25" customHeight="1" x14ac:dyDescent="0.35">
      <c r="A932" s="2" t="s">
        <v>13907</v>
      </c>
      <c r="B932" s="2">
        <v>113874</v>
      </c>
      <c r="C932" s="2" t="s">
        <v>25</v>
      </c>
      <c r="D932" s="2" t="s">
        <v>33</v>
      </c>
      <c r="E932" s="2">
        <v>2382.5300000000002</v>
      </c>
      <c r="F932" s="2">
        <v>0.43</v>
      </c>
      <c r="G932" s="2">
        <v>7</v>
      </c>
      <c r="H932" s="3">
        <v>45269</v>
      </c>
      <c r="I932" s="3">
        <v>45273</v>
      </c>
      <c r="J932" s="2" t="s">
        <v>31</v>
      </c>
      <c r="K932" s="2" t="s">
        <v>27</v>
      </c>
      <c r="L932" s="2">
        <v>154.6</v>
      </c>
      <c r="M932" s="2" t="s">
        <v>34</v>
      </c>
      <c r="N932" s="11">
        <f>L932/E932*100</f>
        <v>6.4889004545588085</v>
      </c>
      <c r="O932" s="12" t="str">
        <f>IF(N932&lt;10,"Low",IF(N932&lt;20,"Med","High"))</f>
        <v>Low</v>
      </c>
      <c r="P932" s="12">
        <f>sales*discount</f>
        <v>1024.4879000000001</v>
      </c>
      <c r="Q932" s="12">
        <f>sales-Discount_Values</f>
        <v>1358.0421000000001</v>
      </c>
      <c r="R932" s="12">
        <f>DATEDIF(order_date,delivery_date,"D")</f>
        <v>4</v>
      </c>
      <c r="S932" s="12"/>
    </row>
    <row r="933" spans="1:19" ht="14.25" customHeight="1" x14ac:dyDescent="0.35">
      <c r="A933" s="2" t="s">
        <v>3723</v>
      </c>
      <c r="B933" s="2">
        <v>103690</v>
      </c>
      <c r="C933" s="2" t="s">
        <v>41</v>
      </c>
      <c r="D933" s="2" t="s">
        <v>20</v>
      </c>
      <c r="E933" s="2">
        <v>120.02</v>
      </c>
      <c r="F933" s="2">
        <v>0.03</v>
      </c>
      <c r="G933" s="2">
        <v>4</v>
      </c>
      <c r="H933" s="3">
        <v>45532</v>
      </c>
      <c r="I933" s="3">
        <v>45538</v>
      </c>
      <c r="J933" s="2" t="s">
        <v>21</v>
      </c>
      <c r="K933" s="2" t="s">
        <v>16</v>
      </c>
      <c r="L933" s="2">
        <v>7.79</v>
      </c>
      <c r="M933" s="2" t="s">
        <v>17</v>
      </c>
      <c r="N933" s="11">
        <f>L933/E933*100</f>
        <v>6.4905849025162468</v>
      </c>
      <c r="O933" s="12" t="str">
        <f>IF(N933&lt;10,"Low",IF(N933&lt;20,"Med","High"))</f>
        <v>Low</v>
      </c>
      <c r="P933" s="12">
        <f>sales*discount</f>
        <v>3.6005999999999996</v>
      </c>
      <c r="Q933" s="12">
        <f>sales-Discount_Values</f>
        <v>116.4194</v>
      </c>
      <c r="R933" s="12">
        <f>DATEDIF(order_date,delivery_date,"D")</f>
        <v>6</v>
      </c>
      <c r="S933" s="12"/>
    </row>
    <row r="934" spans="1:19" ht="14.25" customHeight="1" x14ac:dyDescent="0.35">
      <c r="A934" s="2" t="s">
        <v>673</v>
      </c>
      <c r="B934" s="2">
        <v>100640</v>
      </c>
      <c r="C934" s="2" t="s">
        <v>41</v>
      </c>
      <c r="D934" s="2" t="s">
        <v>14</v>
      </c>
      <c r="E934" s="2">
        <v>3190.51</v>
      </c>
      <c r="F934" s="2">
        <v>0.14000000000000001</v>
      </c>
      <c r="G934" s="2">
        <v>5</v>
      </c>
      <c r="H934" s="3">
        <v>45270</v>
      </c>
      <c r="I934" s="3">
        <v>45274</v>
      </c>
      <c r="J934" s="2" t="s">
        <v>15</v>
      </c>
      <c r="K934" s="2" t="s">
        <v>27</v>
      </c>
      <c r="L934" s="2">
        <v>207.09</v>
      </c>
      <c r="M934" s="2" t="s">
        <v>17</v>
      </c>
      <c r="N934" s="11">
        <f>L934/E934*100</f>
        <v>6.490811813785256</v>
      </c>
      <c r="O934" s="12" t="str">
        <f>IF(N934&lt;10,"Low",IF(N934&lt;20,"Med","High"))</f>
        <v>Low</v>
      </c>
      <c r="P934" s="12">
        <f>sales*discount</f>
        <v>446.67140000000006</v>
      </c>
      <c r="Q934" s="12">
        <f>sales-Discount_Values</f>
        <v>2743.8386</v>
      </c>
      <c r="R934" s="12">
        <f>DATEDIF(order_date,delivery_date,"D")</f>
        <v>4</v>
      </c>
      <c r="S934" s="12"/>
    </row>
    <row r="935" spans="1:19" ht="14.25" customHeight="1" x14ac:dyDescent="0.35">
      <c r="A935" s="2" t="s">
        <v>6664</v>
      </c>
      <c r="B935" s="2">
        <v>106631</v>
      </c>
      <c r="C935" s="2" t="s">
        <v>19</v>
      </c>
      <c r="D935" s="2" t="s">
        <v>14</v>
      </c>
      <c r="E935" s="2">
        <v>3733.87</v>
      </c>
      <c r="F935" s="2">
        <v>0.47</v>
      </c>
      <c r="G935" s="2">
        <v>1</v>
      </c>
      <c r="H935" s="3">
        <v>45442</v>
      </c>
      <c r="I935" s="3">
        <v>45448</v>
      </c>
      <c r="J935" s="2" t="s">
        <v>31</v>
      </c>
      <c r="K935" s="2" t="s">
        <v>27</v>
      </c>
      <c r="L935" s="2">
        <v>242.36</v>
      </c>
      <c r="M935" s="2" t="s">
        <v>39</v>
      </c>
      <c r="N935" s="11">
        <f>L935/E935*100</f>
        <v>6.4908526542166705</v>
      </c>
      <c r="O935" s="12" t="str">
        <f>IF(N935&lt;10,"Low",IF(N935&lt;20,"Med","High"))</f>
        <v>Low</v>
      </c>
      <c r="P935" s="12">
        <f>sales*discount</f>
        <v>1754.9188999999999</v>
      </c>
      <c r="Q935" s="12">
        <f>sales-Discount_Values</f>
        <v>1978.9511</v>
      </c>
      <c r="R935" s="12">
        <f>DATEDIF(order_date,delivery_date,"D")</f>
        <v>6</v>
      </c>
      <c r="S935" s="12"/>
    </row>
    <row r="936" spans="1:19" ht="14.25" customHeight="1" x14ac:dyDescent="0.35">
      <c r="A936" s="2" t="s">
        <v>3598</v>
      </c>
      <c r="B936" s="2">
        <v>103565</v>
      </c>
      <c r="C936" s="2" t="s">
        <v>19</v>
      </c>
      <c r="D936" s="2" t="s">
        <v>33</v>
      </c>
      <c r="E936" s="2">
        <v>1172.44</v>
      </c>
      <c r="F936" s="2">
        <v>0.18</v>
      </c>
      <c r="G936" s="2">
        <v>2</v>
      </c>
      <c r="H936" s="3">
        <v>45178</v>
      </c>
      <c r="I936" s="3">
        <v>45181</v>
      </c>
      <c r="J936" s="2" t="s">
        <v>15</v>
      </c>
      <c r="K936" s="2" t="s">
        <v>27</v>
      </c>
      <c r="L936" s="2">
        <v>76.12</v>
      </c>
      <c r="M936" s="2" t="s">
        <v>39</v>
      </c>
      <c r="N936" s="11">
        <f>L936/E936*100</f>
        <v>6.492443110095186</v>
      </c>
      <c r="O936" s="12" t="str">
        <f>IF(N936&lt;10,"Low",IF(N936&lt;20,"Med","High"))</f>
        <v>Low</v>
      </c>
      <c r="P936" s="12">
        <f>sales*discount</f>
        <v>211.03919999999999</v>
      </c>
      <c r="Q936" s="12">
        <f>sales-Discount_Values</f>
        <v>961.40080000000012</v>
      </c>
      <c r="R936" s="12">
        <f>DATEDIF(order_date,delivery_date,"D")</f>
        <v>3</v>
      </c>
      <c r="S936" s="12"/>
    </row>
    <row r="937" spans="1:19" ht="14.25" customHeight="1" x14ac:dyDescent="0.35">
      <c r="A937" s="2" t="s">
        <v>14611</v>
      </c>
      <c r="B937" s="2">
        <v>114578</v>
      </c>
      <c r="C937" s="2" t="s">
        <v>25</v>
      </c>
      <c r="D937" s="2" t="s">
        <v>14</v>
      </c>
      <c r="E937" s="2">
        <v>3117.4</v>
      </c>
      <c r="F937" s="2">
        <v>0.36</v>
      </c>
      <c r="G937" s="2">
        <v>5</v>
      </c>
      <c r="H937" s="3">
        <v>45393</v>
      </c>
      <c r="I937" s="3">
        <v>45400</v>
      </c>
      <c r="J937" s="2" t="s">
        <v>21</v>
      </c>
      <c r="K937" s="2" t="s">
        <v>16</v>
      </c>
      <c r="L937" s="2">
        <v>202.43</v>
      </c>
      <c r="M937" s="2" t="s">
        <v>48</v>
      </c>
      <c r="N937" s="11">
        <f>L937/E937*100</f>
        <v>6.4935523192403917</v>
      </c>
      <c r="O937" s="12" t="str">
        <f>IF(N937&lt;10,"Low",IF(N937&lt;20,"Med","High"))</f>
        <v>Low</v>
      </c>
      <c r="P937" s="12">
        <f>sales*discount</f>
        <v>1122.2639999999999</v>
      </c>
      <c r="Q937" s="12">
        <f>sales-Discount_Values</f>
        <v>1995.1360000000002</v>
      </c>
      <c r="R937" s="12">
        <f>DATEDIF(order_date,delivery_date,"D")</f>
        <v>7</v>
      </c>
      <c r="S937" s="12"/>
    </row>
    <row r="938" spans="1:19" ht="14.25" customHeight="1" x14ac:dyDescent="0.35">
      <c r="A938" s="2" t="s">
        <v>12704</v>
      </c>
      <c r="B938" s="2">
        <v>112671</v>
      </c>
      <c r="C938" s="2" t="s">
        <v>19</v>
      </c>
      <c r="D938" s="2" t="s">
        <v>36</v>
      </c>
      <c r="E938" s="2">
        <v>4208.13</v>
      </c>
      <c r="F938" s="2">
        <v>0.24</v>
      </c>
      <c r="G938" s="2">
        <v>6</v>
      </c>
      <c r="H938" s="3">
        <v>45546</v>
      </c>
      <c r="I938" s="3">
        <v>45549</v>
      </c>
      <c r="J938" s="2" t="s">
        <v>31</v>
      </c>
      <c r="K938" s="2" t="s">
        <v>27</v>
      </c>
      <c r="L938" s="2">
        <v>273.33</v>
      </c>
      <c r="M938" s="2" t="s">
        <v>39</v>
      </c>
      <c r="N938" s="11">
        <f>L938/E938*100</f>
        <v>6.4952841285796774</v>
      </c>
      <c r="O938" s="12" t="str">
        <f>IF(N938&lt;10,"Low",IF(N938&lt;20,"Med","High"))</f>
        <v>Low</v>
      </c>
      <c r="P938" s="12">
        <f>sales*discount</f>
        <v>1009.9512</v>
      </c>
      <c r="Q938" s="12">
        <f>sales-Discount_Values</f>
        <v>3198.1788000000001</v>
      </c>
      <c r="R938" s="12">
        <f>DATEDIF(order_date,delivery_date,"D")</f>
        <v>3</v>
      </c>
      <c r="S938" s="12"/>
    </row>
    <row r="939" spans="1:19" ht="14.25" customHeight="1" x14ac:dyDescent="0.35">
      <c r="A939" s="2" t="s">
        <v>4220</v>
      </c>
      <c r="B939" s="2">
        <v>104187</v>
      </c>
      <c r="C939" s="2" t="s">
        <v>19</v>
      </c>
      <c r="D939" s="2" t="s">
        <v>14</v>
      </c>
      <c r="E939" s="2">
        <v>1062.6099999999999</v>
      </c>
      <c r="F939" s="2">
        <v>7.0000000000000007E-2</v>
      </c>
      <c r="G939" s="2">
        <v>1</v>
      </c>
      <c r="H939" s="3">
        <v>45466</v>
      </c>
      <c r="I939" s="3">
        <v>45470</v>
      </c>
      <c r="J939" s="2" t="s">
        <v>31</v>
      </c>
      <c r="K939" s="2" t="s">
        <v>27</v>
      </c>
      <c r="L939" s="2">
        <v>69.02</v>
      </c>
      <c r="M939" s="2" t="s">
        <v>23</v>
      </c>
      <c r="N939" s="11">
        <f>L939/E939*100</f>
        <v>6.4953275425603003</v>
      </c>
      <c r="O939" s="12" t="str">
        <f>IF(N939&lt;10,"Low",IF(N939&lt;20,"Med","High"))</f>
        <v>Low</v>
      </c>
      <c r="P939" s="12">
        <f>sales*discount</f>
        <v>74.3827</v>
      </c>
      <c r="Q939" s="12">
        <f>sales-Discount_Values</f>
        <v>988.2272999999999</v>
      </c>
      <c r="R939" s="12">
        <f>DATEDIF(order_date,delivery_date,"D")</f>
        <v>4</v>
      </c>
      <c r="S939" s="12"/>
    </row>
    <row r="940" spans="1:19" ht="14.25" customHeight="1" x14ac:dyDescent="0.35">
      <c r="A940" s="2" t="s">
        <v>13338</v>
      </c>
      <c r="B940" s="2">
        <v>113305</v>
      </c>
      <c r="C940" s="2" t="s">
        <v>25</v>
      </c>
      <c r="D940" s="2" t="s">
        <v>14</v>
      </c>
      <c r="E940" s="2">
        <v>1451.5</v>
      </c>
      <c r="F940" s="2">
        <v>0.37</v>
      </c>
      <c r="G940" s="2">
        <v>5</v>
      </c>
      <c r="H940" s="3">
        <v>45059</v>
      </c>
      <c r="I940" s="3">
        <v>45063</v>
      </c>
      <c r="J940" s="2" t="s">
        <v>31</v>
      </c>
      <c r="K940" s="2" t="s">
        <v>16</v>
      </c>
      <c r="L940" s="2">
        <v>94.28</v>
      </c>
      <c r="M940" s="2" t="s">
        <v>48</v>
      </c>
      <c r="N940" s="11">
        <f>L940/E940*100</f>
        <v>6.4953496383052016</v>
      </c>
      <c r="O940" s="12" t="str">
        <f>IF(N940&lt;10,"Low",IF(N940&lt;20,"Med","High"))</f>
        <v>Low</v>
      </c>
      <c r="P940" s="12">
        <f>sales*discount</f>
        <v>537.05499999999995</v>
      </c>
      <c r="Q940" s="12">
        <f>sales-Discount_Values</f>
        <v>914.44500000000005</v>
      </c>
      <c r="R940" s="12">
        <f>DATEDIF(order_date,delivery_date,"D")</f>
        <v>4</v>
      </c>
      <c r="S940" s="12"/>
    </row>
    <row r="941" spans="1:19" ht="14.25" customHeight="1" x14ac:dyDescent="0.35">
      <c r="A941" s="2" t="s">
        <v>4794</v>
      </c>
      <c r="B941" s="2">
        <v>104761</v>
      </c>
      <c r="C941" s="2" t="s">
        <v>13</v>
      </c>
      <c r="D941" s="2" t="s">
        <v>14</v>
      </c>
      <c r="E941" s="2">
        <v>1436.33</v>
      </c>
      <c r="F941" s="2">
        <v>0.22</v>
      </c>
      <c r="G941" s="2">
        <v>2</v>
      </c>
      <c r="H941" s="3">
        <v>45294</v>
      </c>
      <c r="I941" s="3">
        <v>45298</v>
      </c>
      <c r="J941" s="2" t="s">
        <v>31</v>
      </c>
      <c r="K941" s="2" t="s">
        <v>16</v>
      </c>
      <c r="L941" s="2">
        <v>93.3</v>
      </c>
      <c r="M941" s="2" t="s">
        <v>28</v>
      </c>
      <c r="N941" s="11">
        <f>L941/E941*100</f>
        <v>6.4957217352558256</v>
      </c>
      <c r="O941" s="12" t="str">
        <f>IF(N941&lt;10,"Low",IF(N941&lt;20,"Med","High"))</f>
        <v>Low</v>
      </c>
      <c r="P941" s="12">
        <f>sales*discount</f>
        <v>315.99259999999998</v>
      </c>
      <c r="Q941" s="12">
        <f>sales-Discount_Values</f>
        <v>1120.3373999999999</v>
      </c>
      <c r="R941" s="12">
        <f>DATEDIF(order_date,delivery_date,"D")</f>
        <v>4</v>
      </c>
      <c r="S941" s="12"/>
    </row>
    <row r="942" spans="1:19" ht="14.25" customHeight="1" x14ac:dyDescent="0.35">
      <c r="A942" s="2" t="s">
        <v>7905</v>
      </c>
      <c r="B942" s="2">
        <v>107872</v>
      </c>
      <c r="C942" s="2" t="s">
        <v>41</v>
      </c>
      <c r="D942" s="2" t="s">
        <v>26</v>
      </c>
      <c r="E942" s="2">
        <v>130.22</v>
      </c>
      <c r="F942" s="2">
        <v>0.38</v>
      </c>
      <c r="G942" s="2">
        <v>4</v>
      </c>
      <c r="H942" s="3">
        <v>45502</v>
      </c>
      <c r="I942" s="3">
        <v>45503</v>
      </c>
      <c r="J942" s="2" t="s">
        <v>15</v>
      </c>
      <c r="K942" s="2" t="s">
        <v>27</v>
      </c>
      <c r="L942" s="2">
        <v>8.4600000000000009</v>
      </c>
      <c r="M942" s="2" t="s">
        <v>39</v>
      </c>
      <c r="N942" s="11">
        <f>L942/E942*100</f>
        <v>6.4966978958685306</v>
      </c>
      <c r="O942" s="12" t="str">
        <f>IF(N942&lt;10,"Low",IF(N942&lt;20,"Med","High"))</f>
        <v>Low</v>
      </c>
      <c r="P942" s="12">
        <f>sales*discount</f>
        <v>49.483600000000003</v>
      </c>
      <c r="Q942" s="12">
        <f>sales-Discount_Values</f>
        <v>80.736400000000003</v>
      </c>
      <c r="R942" s="12">
        <f>DATEDIF(order_date,delivery_date,"D")</f>
        <v>1</v>
      </c>
      <c r="S942" s="12"/>
    </row>
    <row r="943" spans="1:19" ht="14.25" customHeight="1" x14ac:dyDescent="0.35">
      <c r="A943" s="2" t="s">
        <v>2146</v>
      </c>
      <c r="B943" s="2">
        <v>102113</v>
      </c>
      <c r="C943" s="2" t="s">
        <v>25</v>
      </c>
      <c r="D943" s="2" t="s">
        <v>26</v>
      </c>
      <c r="E943" s="2">
        <v>483.38</v>
      </c>
      <c r="F943" s="2">
        <v>0.25</v>
      </c>
      <c r="G943" s="2">
        <v>5</v>
      </c>
      <c r="H943" s="3">
        <v>45395</v>
      </c>
      <c r="I943" s="3">
        <v>45399</v>
      </c>
      <c r="J943" s="2" t="s">
        <v>31</v>
      </c>
      <c r="K943" s="2" t="s">
        <v>27</v>
      </c>
      <c r="L943" s="2">
        <v>31.41</v>
      </c>
      <c r="M943" s="2" t="s">
        <v>39</v>
      </c>
      <c r="N943" s="11">
        <f>L943/E943*100</f>
        <v>6.4979932971988914</v>
      </c>
      <c r="O943" s="12" t="str">
        <f>IF(N943&lt;10,"Low",IF(N943&lt;20,"Med","High"))</f>
        <v>Low</v>
      </c>
      <c r="P943" s="12">
        <f>sales*discount</f>
        <v>120.845</v>
      </c>
      <c r="Q943" s="12">
        <f>sales-Discount_Values</f>
        <v>362.53499999999997</v>
      </c>
      <c r="R943" s="12">
        <f>DATEDIF(order_date,delivery_date,"D")</f>
        <v>4</v>
      </c>
      <c r="S943" s="12"/>
    </row>
    <row r="944" spans="1:19" ht="14.25" customHeight="1" x14ac:dyDescent="0.35">
      <c r="A944" s="2" t="s">
        <v>10682</v>
      </c>
      <c r="B944" s="2">
        <v>110649</v>
      </c>
      <c r="C944" s="2" t="s">
        <v>41</v>
      </c>
      <c r="D944" s="2" t="s">
        <v>14</v>
      </c>
      <c r="E944" s="2">
        <v>4275.92</v>
      </c>
      <c r="F944" s="2">
        <v>0.41</v>
      </c>
      <c r="G944" s="2">
        <v>5</v>
      </c>
      <c r="H944" s="3">
        <v>45471</v>
      </c>
      <c r="I944" s="3">
        <v>45475</v>
      </c>
      <c r="J944" s="2" t="s">
        <v>31</v>
      </c>
      <c r="K944" s="2" t="s">
        <v>16</v>
      </c>
      <c r="L944" s="2">
        <v>277.91000000000003</v>
      </c>
      <c r="M944" s="2" t="s">
        <v>34</v>
      </c>
      <c r="N944" s="11">
        <f>L944/E944*100</f>
        <v>6.4994200078579585</v>
      </c>
      <c r="O944" s="12" t="str">
        <f>IF(N944&lt;10,"Low",IF(N944&lt;20,"Med","High"))</f>
        <v>Low</v>
      </c>
      <c r="P944" s="12">
        <f>sales*discount</f>
        <v>1753.1271999999999</v>
      </c>
      <c r="Q944" s="12">
        <f>sales-Discount_Values</f>
        <v>2522.7928000000002</v>
      </c>
      <c r="R944" s="12">
        <f>DATEDIF(order_date,delivery_date,"D")</f>
        <v>4</v>
      </c>
      <c r="S944" s="12"/>
    </row>
    <row r="945" spans="1:19" ht="14.25" customHeight="1" x14ac:dyDescent="0.35">
      <c r="A945" s="2" t="s">
        <v>9356</v>
      </c>
      <c r="B945" s="2">
        <v>109323</v>
      </c>
      <c r="C945" s="2" t="s">
        <v>25</v>
      </c>
      <c r="D945" s="2" t="s">
        <v>26</v>
      </c>
      <c r="E945" s="2">
        <v>139.08000000000001</v>
      </c>
      <c r="F945" s="2">
        <v>0.4</v>
      </c>
      <c r="G945" s="2">
        <v>4</v>
      </c>
      <c r="H945" s="3">
        <v>44984</v>
      </c>
      <c r="I945" s="3">
        <v>44991</v>
      </c>
      <c r="J945" s="2" t="s">
        <v>21</v>
      </c>
      <c r="K945" s="2" t="s">
        <v>22</v>
      </c>
      <c r="L945" s="2">
        <v>9.0399999999999991</v>
      </c>
      <c r="M945" s="2" t="s">
        <v>23</v>
      </c>
      <c r="N945" s="11">
        <f>L945/E945*100</f>
        <v>6.4998561978717273</v>
      </c>
      <c r="O945" s="12" t="str">
        <f>IF(N945&lt;10,"Low",IF(N945&lt;20,"Med","High"))</f>
        <v>Low</v>
      </c>
      <c r="P945" s="12">
        <f>sales*discount</f>
        <v>55.632000000000005</v>
      </c>
      <c r="Q945" s="12">
        <f>sales-Discount_Values</f>
        <v>83.448000000000008</v>
      </c>
      <c r="R945" s="12">
        <f>DATEDIF(order_date,delivery_date,"D")</f>
        <v>7</v>
      </c>
      <c r="S945" s="12"/>
    </row>
    <row r="946" spans="1:19" ht="14.25" customHeight="1" x14ac:dyDescent="0.35">
      <c r="A946" s="2" t="s">
        <v>1505</v>
      </c>
      <c r="B946" s="2">
        <v>101472</v>
      </c>
      <c r="C946" s="2" t="s">
        <v>25</v>
      </c>
      <c r="D946" s="2" t="s">
        <v>36</v>
      </c>
      <c r="E946" s="2">
        <v>2387.84</v>
      </c>
      <c r="F946" s="2">
        <v>0.49</v>
      </c>
      <c r="G946" s="2">
        <v>4</v>
      </c>
      <c r="H946" s="3">
        <v>45432</v>
      </c>
      <c r="I946" s="3">
        <v>45438</v>
      </c>
      <c r="J946" s="2" t="s">
        <v>15</v>
      </c>
      <c r="K946" s="2" t="s">
        <v>16</v>
      </c>
      <c r="L946" s="2">
        <v>155.27000000000001</v>
      </c>
      <c r="M946" s="2" t="s">
        <v>39</v>
      </c>
      <c r="N946" s="11">
        <f>L946/E946*100</f>
        <v>6.5025294827124087</v>
      </c>
      <c r="O946" s="12" t="str">
        <f>IF(N946&lt;10,"Low",IF(N946&lt;20,"Med","High"))</f>
        <v>Low</v>
      </c>
      <c r="P946" s="12">
        <f>sales*discount</f>
        <v>1170.0416</v>
      </c>
      <c r="Q946" s="12">
        <f>sales-Discount_Values</f>
        <v>1217.7984000000001</v>
      </c>
      <c r="R946" s="12">
        <f>DATEDIF(order_date,delivery_date,"D")</f>
        <v>6</v>
      </c>
      <c r="S946" s="12"/>
    </row>
    <row r="947" spans="1:19" ht="14.25" customHeight="1" x14ac:dyDescent="0.35">
      <c r="A947" s="2" t="s">
        <v>6778</v>
      </c>
      <c r="B947" s="2">
        <v>106745</v>
      </c>
      <c r="C947" s="2" t="s">
        <v>41</v>
      </c>
      <c r="D947" s="2" t="s">
        <v>26</v>
      </c>
      <c r="E947" s="2">
        <v>992.51</v>
      </c>
      <c r="F947" s="2">
        <v>0.35</v>
      </c>
      <c r="G947" s="2">
        <v>4</v>
      </c>
      <c r="H947" s="3">
        <v>45174</v>
      </c>
      <c r="I947" s="3">
        <v>45177</v>
      </c>
      <c r="J947" s="2" t="s">
        <v>31</v>
      </c>
      <c r="K947" s="2" t="s">
        <v>16</v>
      </c>
      <c r="L947" s="2">
        <v>64.540000000000006</v>
      </c>
      <c r="M947" s="2" t="s">
        <v>28</v>
      </c>
      <c r="N947" s="11">
        <f>L947/E947*100</f>
        <v>6.5027052624154926</v>
      </c>
      <c r="O947" s="12" t="str">
        <f>IF(N947&lt;10,"Low",IF(N947&lt;20,"Med","High"))</f>
        <v>Low</v>
      </c>
      <c r="P947" s="12">
        <f>sales*discount</f>
        <v>347.37849999999997</v>
      </c>
      <c r="Q947" s="12">
        <f>sales-Discount_Values</f>
        <v>645.13149999999996</v>
      </c>
      <c r="R947" s="12">
        <f>DATEDIF(order_date,delivery_date,"D")</f>
        <v>3</v>
      </c>
      <c r="S947" s="12"/>
    </row>
    <row r="948" spans="1:19" ht="14.25" customHeight="1" x14ac:dyDescent="0.35">
      <c r="A948" s="2" t="s">
        <v>13591</v>
      </c>
      <c r="B948" s="2">
        <v>113558</v>
      </c>
      <c r="C948" s="2" t="s">
        <v>41</v>
      </c>
      <c r="D948" s="2" t="s">
        <v>26</v>
      </c>
      <c r="E948" s="2">
        <v>288.55</v>
      </c>
      <c r="F948" s="2">
        <v>0.25</v>
      </c>
      <c r="G948" s="2">
        <v>6</v>
      </c>
      <c r="H948" s="3">
        <v>45300</v>
      </c>
      <c r="I948" s="3">
        <v>45307</v>
      </c>
      <c r="J948" s="2" t="s">
        <v>21</v>
      </c>
      <c r="K948" s="2" t="s">
        <v>16</v>
      </c>
      <c r="L948" s="2">
        <v>18.77</v>
      </c>
      <c r="M948" s="2" t="s">
        <v>23</v>
      </c>
      <c r="N948" s="11">
        <f>L948/E948*100</f>
        <v>6.5049384855311034</v>
      </c>
      <c r="O948" s="12" t="str">
        <f>IF(N948&lt;10,"Low",IF(N948&lt;20,"Med","High"))</f>
        <v>Low</v>
      </c>
      <c r="P948" s="12">
        <f>sales*discount</f>
        <v>72.137500000000003</v>
      </c>
      <c r="Q948" s="12">
        <f>sales-Discount_Values</f>
        <v>216.41250000000002</v>
      </c>
      <c r="R948" s="12">
        <f>DATEDIF(order_date,delivery_date,"D")</f>
        <v>7</v>
      </c>
      <c r="S948" s="12"/>
    </row>
    <row r="949" spans="1:19" ht="14.25" customHeight="1" x14ac:dyDescent="0.35">
      <c r="A949" s="2" t="s">
        <v>5617</v>
      </c>
      <c r="B949" s="2">
        <v>105584</v>
      </c>
      <c r="C949" s="2" t="s">
        <v>25</v>
      </c>
      <c r="D949" s="2" t="s">
        <v>14</v>
      </c>
      <c r="E949" s="2">
        <v>3815.97</v>
      </c>
      <c r="F949" s="2">
        <v>0.33</v>
      </c>
      <c r="G949" s="2">
        <v>1</v>
      </c>
      <c r="H949" s="3">
        <v>44960</v>
      </c>
      <c r="I949" s="3">
        <v>44963</v>
      </c>
      <c r="J949" s="2" t="s">
        <v>31</v>
      </c>
      <c r="K949" s="2" t="s">
        <v>16</v>
      </c>
      <c r="L949" s="2">
        <v>248.23</v>
      </c>
      <c r="M949" s="2" t="s">
        <v>39</v>
      </c>
      <c r="N949" s="11">
        <f>L949/E949*100</f>
        <v>6.5050301758137516</v>
      </c>
      <c r="O949" s="12" t="str">
        <f>IF(N949&lt;10,"Low",IF(N949&lt;20,"Med","High"))</f>
        <v>Low</v>
      </c>
      <c r="P949" s="12">
        <f>sales*discount</f>
        <v>1259.2701</v>
      </c>
      <c r="Q949" s="12">
        <f>sales-Discount_Values</f>
        <v>2556.6998999999996</v>
      </c>
      <c r="R949" s="12">
        <f>DATEDIF(order_date,delivery_date,"D")</f>
        <v>3</v>
      </c>
      <c r="S949" s="12"/>
    </row>
    <row r="950" spans="1:19" ht="14.25" customHeight="1" x14ac:dyDescent="0.35">
      <c r="A950" s="2" t="s">
        <v>10543</v>
      </c>
      <c r="B950" s="2">
        <v>110510</v>
      </c>
      <c r="C950" s="2" t="s">
        <v>13</v>
      </c>
      <c r="D950" s="2" t="s">
        <v>36</v>
      </c>
      <c r="E950" s="2">
        <v>2000.52</v>
      </c>
      <c r="F950" s="2">
        <v>0.28000000000000003</v>
      </c>
      <c r="G950" s="2">
        <v>6</v>
      </c>
      <c r="H950" s="3">
        <v>45035</v>
      </c>
      <c r="I950" s="3">
        <v>45039</v>
      </c>
      <c r="J950" s="2" t="s">
        <v>31</v>
      </c>
      <c r="K950" s="2" t="s">
        <v>22</v>
      </c>
      <c r="L950" s="2">
        <v>130.28</v>
      </c>
      <c r="M950" s="2" t="s">
        <v>48</v>
      </c>
      <c r="N950" s="11">
        <f>L950/E950*100</f>
        <v>6.51230680023194</v>
      </c>
      <c r="O950" s="12" t="str">
        <f>IF(N950&lt;10,"Low",IF(N950&lt;20,"Med","High"))</f>
        <v>Low</v>
      </c>
      <c r="P950" s="12">
        <f>sales*discount</f>
        <v>560.14560000000006</v>
      </c>
      <c r="Q950" s="12">
        <f>sales-Discount_Values</f>
        <v>1440.3743999999999</v>
      </c>
      <c r="R950" s="12">
        <f>DATEDIF(order_date,delivery_date,"D")</f>
        <v>4</v>
      </c>
      <c r="S950" s="12"/>
    </row>
    <row r="951" spans="1:19" ht="14.25" customHeight="1" x14ac:dyDescent="0.35">
      <c r="A951" s="2" t="s">
        <v>11274</v>
      </c>
      <c r="B951" s="2">
        <v>111241</v>
      </c>
      <c r="C951" s="2" t="s">
        <v>19</v>
      </c>
      <c r="D951" s="2" t="s">
        <v>33</v>
      </c>
      <c r="E951" s="2">
        <v>3703.63</v>
      </c>
      <c r="F951" s="2">
        <v>0.26</v>
      </c>
      <c r="G951" s="2">
        <v>1</v>
      </c>
      <c r="H951" s="3">
        <v>45212</v>
      </c>
      <c r="I951" s="3">
        <v>45213</v>
      </c>
      <c r="J951" s="2" t="s">
        <v>21</v>
      </c>
      <c r="K951" s="2" t="s">
        <v>27</v>
      </c>
      <c r="L951" s="2">
        <v>241.3</v>
      </c>
      <c r="M951" s="2" t="s">
        <v>34</v>
      </c>
      <c r="N951" s="11">
        <f>L951/E951*100</f>
        <v>6.5152296530700964</v>
      </c>
      <c r="O951" s="12" t="str">
        <f>IF(N951&lt;10,"Low",IF(N951&lt;20,"Med","High"))</f>
        <v>Low</v>
      </c>
      <c r="P951" s="12">
        <f>sales*discount</f>
        <v>962.94380000000001</v>
      </c>
      <c r="Q951" s="12">
        <f>sales-Discount_Values</f>
        <v>2740.6862000000001</v>
      </c>
      <c r="R951" s="12">
        <f>DATEDIF(order_date,delivery_date,"D")</f>
        <v>1</v>
      </c>
      <c r="S951" s="12"/>
    </row>
    <row r="952" spans="1:19" ht="14.25" customHeight="1" x14ac:dyDescent="0.35">
      <c r="A952" s="2" t="s">
        <v>14544</v>
      </c>
      <c r="B952" s="2">
        <v>114511</v>
      </c>
      <c r="C952" s="2" t="s">
        <v>25</v>
      </c>
      <c r="D952" s="2" t="s">
        <v>26</v>
      </c>
      <c r="E952" s="2">
        <v>4456.79</v>
      </c>
      <c r="F952" s="2">
        <v>0.23</v>
      </c>
      <c r="G952" s="2">
        <v>7</v>
      </c>
      <c r="H952" s="3">
        <v>45600</v>
      </c>
      <c r="I952" s="3">
        <v>45606</v>
      </c>
      <c r="J952" s="2" t="s">
        <v>31</v>
      </c>
      <c r="K952" s="2" t="s">
        <v>22</v>
      </c>
      <c r="L952" s="2">
        <v>290.39</v>
      </c>
      <c r="M952" s="2" t="s">
        <v>28</v>
      </c>
      <c r="N952" s="11">
        <f>L952/E952*100</f>
        <v>6.5156760807666494</v>
      </c>
      <c r="O952" s="12" t="str">
        <f>IF(N952&lt;10,"Low",IF(N952&lt;20,"Med","High"))</f>
        <v>Low</v>
      </c>
      <c r="P952" s="12">
        <f>sales*discount</f>
        <v>1025.0617</v>
      </c>
      <c r="Q952" s="12">
        <f>sales-Discount_Values</f>
        <v>3431.7282999999998</v>
      </c>
      <c r="R952" s="12">
        <f>DATEDIF(order_date,delivery_date,"D")</f>
        <v>6</v>
      </c>
      <c r="S952" s="12"/>
    </row>
    <row r="953" spans="1:19" ht="14.25" customHeight="1" x14ac:dyDescent="0.35">
      <c r="A953" s="2" t="s">
        <v>13973</v>
      </c>
      <c r="B953" s="2">
        <v>113940</v>
      </c>
      <c r="C953" s="2" t="s">
        <v>19</v>
      </c>
      <c r="D953" s="2" t="s">
        <v>33</v>
      </c>
      <c r="E953" s="2">
        <v>947.93</v>
      </c>
      <c r="F953" s="2">
        <v>0.06</v>
      </c>
      <c r="G953" s="2">
        <v>4</v>
      </c>
      <c r="H953" s="3">
        <v>45409</v>
      </c>
      <c r="I953" s="3">
        <v>45415</v>
      </c>
      <c r="J953" s="2" t="s">
        <v>21</v>
      </c>
      <c r="K953" s="2" t="s">
        <v>22</v>
      </c>
      <c r="L953" s="2">
        <v>61.77</v>
      </c>
      <c r="M953" s="2" t="s">
        <v>28</v>
      </c>
      <c r="N953" s="11">
        <f>L953/E953*100</f>
        <v>6.5163039464939398</v>
      </c>
      <c r="O953" s="12" t="str">
        <f>IF(N953&lt;10,"Low",IF(N953&lt;20,"Med","High"))</f>
        <v>Low</v>
      </c>
      <c r="P953" s="12">
        <f>sales*discount</f>
        <v>56.875799999999998</v>
      </c>
      <c r="Q953" s="12">
        <f>sales-Discount_Values</f>
        <v>891.05419999999992</v>
      </c>
      <c r="R953" s="12">
        <f>DATEDIF(order_date,delivery_date,"D")</f>
        <v>6</v>
      </c>
      <c r="S953" s="12"/>
    </row>
    <row r="954" spans="1:19" ht="14.25" customHeight="1" x14ac:dyDescent="0.35">
      <c r="A954" s="2" t="s">
        <v>14923</v>
      </c>
      <c r="B954" s="2">
        <v>114890</v>
      </c>
      <c r="C954" s="2" t="s">
        <v>13</v>
      </c>
      <c r="D954" s="2" t="s">
        <v>36</v>
      </c>
      <c r="E954" s="2">
        <v>1104.4000000000001</v>
      </c>
      <c r="F954" s="2">
        <v>0.13</v>
      </c>
      <c r="G954" s="2">
        <v>9</v>
      </c>
      <c r="H954" s="3">
        <v>44972</v>
      </c>
      <c r="I954" s="3">
        <v>44973</v>
      </c>
      <c r="J954" s="2" t="s">
        <v>31</v>
      </c>
      <c r="K954" s="2" t="s">
        <v>27</v>
      </c>
      <c r="L954" s="2">
        <v>71.989999999999995</v>
      </c>
      <c r="M954" s="2" t="s">
        <v>28</v>
      </c>
      <c r="N954" s="11">
        <f>L954/E954*100</f>
        <v>6.5184715682723642</v>
      </c>
      <c r="O954" s="12" t="str">
        <f>IF(N954&lt;10,"Low",IF(N954&lt;20,"Med","High"))</f>
        <v>Low</v>
      </c>
      <c r="P954" s="12">
        <f>sales*discount</f>
        <v>143.572</v>
      </c>
      <c r="Q954" s="12">
        <f>sales-Discount_Values</f>
        <v>960.82800000000009</v>
      </c>
      <c r="R954" s="12">
        <f>DATEDIF(order_date,delivery_date,"D")</f>
        <v>1</v>
      </c>
      <c r="S954" s="12"/>
    </row>
    <row r="955" spans="1:19" ht="14.25" customHeight="1" x14ac:dyDescent="0.35">
      <c r="A955" s="2" t="s">
        <v>14744</v>
      </c>
      <c r="B955" s="2">
        <v>114711</v>
      </c>
      <c r="C955" s="2" t="s">
        <v>13</v>
      </c>
      <c r="D955" s="2" t="s">
        <v>26</v>
      </c>
      <c r="E955" s="2">
        <v>3576.37</v>
      </c>
      <c r="F955" s="2">
        <v>0.3</v>
      </c>
      <c r="G955" s="2">
        <v>8</v>
      </c>
      <c r="H955" s="3">
        <v>45254</v>
      </c>
      <c r="I955" s="3">
        <v>45257</v>
      </c>
      <c r="J955" s="2" t="s">
        <v>31</v>
      </c>
      <c r="K955" s="2" t="s">
        <v>27</v>
      </c>
      <c r="L955" s="2">
        <v>233.24</v>
      </c>
      <c r="M955" s="2" t="s">
        <v>48</v>
      </c>
      <c r="N955" s="11">
        <f>L955/E955*100</f>
        <v>6.5216965806110663</v>
      </c>
      <c r="O955" s="12" t="str">
        <f>IF(N955&lt;10,"Low",IF(N955&lt;20,"Med","High"))</f>
        <v>Low</v>
      </c>
      <c r="P955" s="12">
        <f>sales*discount</f>
        <v>1072.9109999999998</v>
      </c>
      <c r="Q955" s="12">
        <f>sales-Discount_Values</f>
        <v>2503.4589999999998</v>
      </c>
      <c r="R955" s="12">
        <f>DATEDIF(order_date,delivery_date,"D")</f>
        <v>3</v>
      </c>
      <c r="S955" s="12"/>
    </row>
    <row r="956" spans="1:19" ht="14.25" customHeight="1" x14ac:dyDescent="0.35">
      <c r="A956" s="2" t="s">
        <v>5510</v>
      </c>
      <c r="B956" s="2">
        <v>105477</v>
      </c>
      <c r="C956" s="2" t="s">
        <v>19</v>
      </c>
      <c r="D956" s="2" t="s">
        <v>14</v>
      </c>
      <c r="E956" s="2">
        <v>4611.45</v>
      </c>
      <c r="F956" s="2">
        <v>0.14000000000000001</v>
      </c>
      <c r="G956" s="2">
        <v>1</v>
      </c>
      <c r="H956" s="3">
        <v>45242</v>
      </c>
      <c r="I956" s="3">
        <v>45243</v>
      </c>
      <c r="J956" s="2" t="s">
        <v>31</v>
      </c>
      <c r="K956" s="2" t="s">
        <v>27</v>
      </c>
      <c r="L956" s="2">
        <v>300.82</v>
      </c>
      <c r="M956" s="2" t="s">
        <v>39</v>
      </c>
      <c r="N956" s="11">
        <f>L956/E956*100</f>
        <v>6.523327803619253</v>
      </c>
      <c r="O956" s="12" t="str">
        <f>IF(N956&lt;10,"Low",IF(N956&lt;20,"Med","High"))</f>
        <v>Low</v>
      </c>
      <c r="P956" s="12">
        <f>sales*discount</f>
        <v>645.60300000000007</v>
      </c>
      <c r="Q956" s="12">
        <f>sales-Discount_Values</f>
        <v>3965.8469999999998</v>
      </c>
      <c r="R956" s="12">
        <f>DATEDIF(order_date,delivery_date,"D")</f>
        <v>1</v>
      </c>
      <c r="S956" s="12"/>
    </row>
    <row r="957" spans="1:19" ht="14.25" customHeight="1" x14ac:dyDescent="0.35">
      <c r="A957" s="2" t="s">
        <v>3331</v>
      </c>
      <c r="B957" s="2">
        <v>103298</v>
      </c>
      <c r="C957" s="2" t="s">
        <v>41</v>
      </c>
      <c r="D957" s="2" t="s">
        <v>26</v>
      </c>
      <c r="E957" s="2">
        <v>728.26</v>
      </c>
      <c r="F957" s="2">
        <v>0.23</v>
      </c>
      <c r="G957" s="2">
        <v>3</v>
      </c>
      <c r="H957" s="3">
        <v>45519</v>
      </c>
      <c r="I957" s="3">
        <v>45522</v>
      </c>
      <c r="J957" s="2" t="s">
        <v>15</v>
      </c>
      <c r="K957" s="2" t="s">
        <v>16</v>
      </c>
      <c r="L957" s="2">
        <v>47.53</v>
      </c>
      <c r="M957" s="2" t="s">
        <v>48</v>
      </c>
      <c r="N957" s="11">
        <f>L957/E957*100</f>
        <v>6.5265152555406036</v>
      </c>
      <c r="O957" s="12" t="str">
        <f>IF(N957&lt;10,"Low",IF(N957&lt;20,"Med","High"))</f>
        <v>Low</v>
      </c>
      <c r="P957" s="12">
        <f>sales*discount</f>
        <v>167.49979999999999</v>
      </c>
      <c r="Q957" s="12">
        <f>sales-Discount_Values</f>
        <v>560.76019999999994</v>
      </c>
      <c r="R957" s="12">
        <f>DATEDIF(order_date,delivery_date,"D")</f>
        <v>3</v>
      </c>
      <c r="S957" s="12"/>
    </row>
    <row r="958" spans="1:19" ht="14.25" customHeight="1" x14ac:dyDescent="0.35">
      <c r="A958" s="2" t="s">
        <v>4753</v>
      </c>
      <c r="B958" s="2">
        <v>104720</v>
      </c>
      <c r="C958" s="2" t="s">
        <v>25</v>
      </c>
      <c r="D958" s="2" t="s">
        <v>26</v>
      </c>
      <c r="E958" s="2">
        <v>4832.34</v>
      </c>
      <c r="F958" s="2">
        <v>0.46</v>
      </c>
      <c r="G958" s="2">
        <v>4</v>
      </c>
      <c r="H958" s="3">
        <v>44939</v>
      </c>
      <c r="I958" s="3">
        <v>44941</v>
      </c>
      <c r="J958" s="2" t="s">
        <v>31</v>
      </c>
      <c r="K958" s="2" t="s">
        <v>27</v>
      </c>
      <c r="L958" s="2">
        <v>315.42</v>
      </c>
      <c r="M958" s="2" t="s">
        <v>39</v>
      </c>
      <c r="N958" s="11">
        <f>L958/E958*100</f>
        <v>6.5272725015210016</v>
      </c>
      <c r="O958" s="12" t="str">
        <f>IF(N958&lt;10,"Low",IF(N958&lt;20,"Med","High"))</f>
        <v>Low</v>
      </c>
      <c r="P958" s="12">
        <f>sales*discount</f>
        <v>2222.8764000000001</v>
      </c>
      <c r="Q958" s="12">
        <f>sales-Discount_Values</f>
        <v>2609.4636</v>
      </c>
      <c r="R958" s="12">
        <f>DATEDIF(order_date,delivery_date,"D")</f>
        <v>2</v>
      </c>
      <c r="S958" s="12"/>
    </row>
    <row r="959" spans="1:19" ht="14.25" customHeight="1" x14ac:dyDescent="0.35">
      <c r="A959" s="2" t="s">
        <v>5612</v>
      </c>
      <c r="B959" s="2">
        <v>105579</v>
      </c>
      <c r="C959" s="2" t="s">
        <v>19</v>
      </c>
      <c r="D959" s="2" t="s">
        <v>33</v>
      </c>
      <c r="E959" s="2">
        <v>325.14</v>
      </c>
      <c r="F959" s="2">
        <v>0.41</v>
      </c>
      <c r="G959" s="2">
        <v>4</v>
      </c>
      <c r="H959" s="3">
        <v>45093</v>
      </c>
      <c r="I959" s="3">
        <v>45097</v>
      </c>
      <c r="J959" s="2" t="s">
        <v>15</v>
      </c>
      <c r="K959" s="2" t="s">
        <v>22</v>
      </c>
      <c r="L959" s="2">
        <v>21.23</v>
      </c>
      <c r="M959" s="2" t="s">
        <v>34</v>
      </c>
      <c r="N959" s="11">
        <f>L959/E959*100</f>
        <v>6.5294949867749281</v>
      </c>
      <c r="O959" s="12" t="str">
        <f>IF(N959&lt;10,"Low",IF(N959&lt;20,"Med","High"))</f>
        <v>Low</v>
      </c>
      <c r="P959" s="12">
        <f>sales*discount</f>
        <v>133.30739999999997</v>
      </c>
      <c r="Q959" s="12">
        <f>sales-Discount_Values</f>
        <v>191.83260000000001</v>
      </c>
      <c r="R959" s="12">
        <f>DATEDIF(order_date,delivery_date,"D")</f>
        <v>4</v>
      </c>
      <c r="S959" s="12"/>
    </row>
    <row r="960" spans="1:19" ht="14.25" customHeight="1" x14ac:dyDescent="0.35">
      <c r="A960" s="2" t="s">
        <v>10306</v>
      </c>
      <c r="B960" s="2">
        <v>110273</v>
      </c>
      <c r="C960" s="2" t="s">
        <v>19</v>
      </c>
      <c r="D960" s="2" t="s">
        <v>33</v>
      </c>
      <c r="E960" s="2">
        <v>870.65</v>
      </c>
      <c r="F960" s="2">
        <v>0.45</v>
      </c>
      <c r="G960" s="2">
        <v>6</v>
      </c>
      <c r="H960" s="3">
        <v>45029</v>
      </c>
      <c r="I960" s="3">
        <v>45036</v>
      </c>
      <c r="J960" s="2" t="s">
        <v>31</v>
      </c>
      <c r="K960" s="2" t="s">
        <v>22</v>
      </c>
      <c r="L960" s="2">
        <v>56.86</v>
      </c>
      <c r="M960" s="2" t="s">
        <v>39</v>
      </c>
      <c r="N960" s="11">
        <f>L960/E960*100</f>
        <v>6.5307528857749961</v>
      </c>
      <c r="O960" s="12" t="str">
        <f>IF(N960&lt;10,"Low",IF(N960&lt;20,"Med","High"))</f>
        <v>Low</v>
      </c>
      <c r="P960" s="12">
        <f>sales*discount</f>
        <v>391.79250000000002</v>
      </c>
      <c r="Q960" s="12">
        <f>sales-Discount_Values</f>
        <v>478.85749999999996</v>
      </c>
      <c r="R960" s="12">
        <f>DATEDIF(order_date,delivery_date,"D")</f>
        <v>7</v>
      </c>
      <c r="S960" s="12"/>
    </row>
    <row r="961" spans="1:19" ht="14.25" customHeight="1" x14ac:dyDescent="0.35">
      <c r="A961" s="2" t="s">
        <v>9894</v>
      </c>
      <c r="B961" s="2">
        <v>109861</v>
      </c>
      <c r="C961" s="2" t="s">
        <v>41</v>
      </c>
      <c r="D961" s="2" t="s">
        <v>33</v>
      </c>
      <c r="E961" s="2">
        <v>3497.28</v>
      </c>
      <c r="F961" s="2">
        <v>0.24</v>
      </c>
      <c r="G961" s="2">
        <v>5</v>
      </c>
      <c r="H961" s="3">
        <v>45606</v>
      </c>
      <c r="I961" s="3">
        <v>45609</v>
      </c>
      <c r="J961" s="2" t="s">
        <v>31</v>
      </c>
      <c r="K961" s="2" t="s">
        <v>22</v>
      </c>
      <c r="L961" s="2">
        <v>228.4</v>
      </c>
      <c r="M961" s="2" t="s">
        <v>34</v>
      </c>
      <c r="N961" s="11">
        <f>L961/E961*100</f>
        <v>6.5307896422362521</v>
      </c>
      <c r="O961" s="12" t="str">
        <f>IF(N961&lt;10,"Low",IF(N961&lt;20,"Med","High"))</f>
        <v>Low</v>
      </c>
      <c r="P961" s="12">
        <f>sales*discount</f>
        <v>839.34720000000004</v>
      </c>
      <c r="Q961" s="12">
        <f>sales-Discount_Values</f>
        <v>2657.9328</v>
      </c>
      <c r="R961" s="12">
        <f>DATEDIF(order_date,delivery_date,"D")</f>
        <v>3</v>
      </c>
      <c r="S961" s="12"/>
    </row>
    <row r="962" spans="1:19" ht="14.25" customHeight="1" x14ac:dyDescent="0.35">
      <c r="A962" s="2" t="s">
        <v>2391</v>
      </c>
      <c r="B962" s="2">
        <v>102358</v>
      </c>
      <c r="C962" s="2" t="s">
        <v>41</v>
      </c>
      <c r="D962" s="2" t="s">
        <v>26</v>
      </c>
      <c r="E962" s="2">
        <v>1122.1099999999999</v>
      </c>
      <c r="F962" s="2">
        <v>0.04</v>
      </c>
      <c r="G962" s="2">
        <v>9</v>
      </c>
      <c r="H962" s="3">
        <v>45266</v>
      </c>
      <c r="I962" s="3">
        <v>45269</v>
      </c>
      <c r="J962" s="2" t="s">
        <v>21</v>
      </c>
      <c r="K962" s="2" t="s">
        <v>27</v>
      </c>
      <c r="L962" s="2">
        <v>73.33</v>
      </c>
      <c r="M962" s="2" t="s">
        <v>28</v>
      </c>
      <c r="N962" s="11">
        <f>L962/E962*100</f>
        <v>6.5350099366372287</v>
      </c>
      <c r="O962" s="12" t="str">
        <f>IF(N962&lt;10,"Low",IF(N962&lt;20,"Med","High"))</f>
        <v>Low</v>
      </c>
      <c r="P962" s="12">
        <f>sales*discount</f>
        <v>44.884399999999999</v>
      </c>
      <c r="Q962" s="12">
        <f>sales-Discount_Values</f>
        <v>1077.2256</v>
      </c>
      <c r="R962" s="12">
        <f>DATEDIF(order_date,delivery_date,"D")</f>
        <v>3</v>
      </c>
      <c r="S962" s="12"/>
    </row>
    <row r="963" spans="1:19" ht="14.25" customHeight="1" x14ac:dyDescent="0.35">
      <c r="A963" s="2" t="s">
        <v>6973</v>
      </c>
      <c r="B963" s="2">
        <v>106940</v>
      </c>
      <c r="C963" s="2" t="s">
        <v>19</v>
      </c>
      <c r="D963" s="2" t="s">
        <v>36</v>
      </c>
      <c r="E963" s="2">
        <v>4902.7700000000004</v>
      </c>
      <c r="F963" s="2">
        <v>0.23</v>
      </c>
      <c r="G963" s="2">
        <v>6</v>
      </c>
      <c r="H963" s="3">
        <v>45098</v>
      </c>
      <c r="I963" s="3">
        <v>45099</v>
      </c>
      <c r="J963" s="2" t="s">
        <v>21</v>
      </c>
      <c r="K963" s="2" t="s">
        <v>22</v>
      </c>
      <c r="L963" s="2">
        <v>320.47000000000003</v>
      </c>
      <c r="M963" s="2" t="s">
        <v>28</v>
      </c>
      <c r="N963" s="11">
        <f>L963/E963*100</f>
        <v>6.5365089531020217</v>
      </c>
      <c r="O963" s="12" t="str">
        <f>IF(N963&lt;10,"Low",IF(N963&lt;20,"Med","High"))</f>
        <v>Low</v>
      </c>
      <c r="P963" s="12">
        <f>sales*discount</f>
        <v>1127.6371000000001</v>
      </c>
      <c r="Q963" s="12">
        <f>sales-Discount_Values</f>
        <v>3775.1329000000005</v>
      </c>
      <c r="R963" s="12">
        <f>DATEDIF(order_date,delivery_date,"D")</f>
        <v>1</v>
      </c>
      <c r="S963" s="12"/>
    </row>
    <row r="964" spans="1:19" ht="14.25" customHeight="1" x14ac:dyDescent="0.35">
      <c r="A964" s="2" t="s">
        <v>13097</v>
      </c>
      <c r="B964" s="2">
        <v>113064</v>
      </c>
      <c r="C964" s="2" t="s">
        <v>19</v>
      </c>
      <c r="D964" s="2" t="s">
        <v>36</v>
      </c>
      <c r="E964" s="2">
        <v>4458.8900000000003</v>
      </c>
      <c r="F964" s="2">
        <v>0</v>
      </c>
      <c r="G964" s="2">
        <v>9</v>
      </c>
      <c r="H964" s="3">
        <v>45265</v>
      </c>
      <c r="I964" s="3">
        <v>45269</v>
      </c>
      <c r="J964" s="2" t="s">
        <v>15</v>
      </c>
      <c r="K964" s="2" t="s">
        <v>27</v>
      </c>
      <c r="L964" s="2">
        <v>291.51</v>
      </c>
      <c r="M964" s="2" t="s">
        <v>17</v>
      </c>
      <c r="N964" s="11">
        <f>L964/E964*100</f>
        <v>6.5377257568587686</v>
      </c>
      <c r="O964" s="12" t="str">
        <f>IF(N964&lt;10,"Low",IF(N964&lt;20,"Med","High"))</f>
        <v>Low</v>
      </c>
      <c r="P964" s="12">
        <f>sales*discount</f>
        <v>0</v>
      </c>
      <c r="Q964" s="12">
        <f>sales-Discount_Values</f>
        <v>4458.8900000000003</v>
      </c>
      <c r="R964" s="12">
        <f>DATEDIF(order_date,delivery_date,"D")</f>
        <v>4</v>
      </c>
      <c r="S964" s="12"/>
    </row>
    <row r="965" spans="1:19" ht="14.25" customHeight="1" x14ac:dyDescent="0.35">
      <c r="A965" s="2" t="s">
        <v>2811</v>
      </c>
      <c r="B965" s="2">
        <v>102778</v>
      </c>
      <c r="C965" s="2" t="s">
        <v>13</v>
      </c>
      <c r="D965" s="2" t="s">
        <v>20</v>
      </c>
      <c r="E965" s="2">
        <v>1020.4</v>
      </c>
      <c r="F965" s="2">
        <v>0.43</v>
      </c>
      <c r="G965" s="2">
        <v>8</v>
      </c>
      <c r="H965" s="3">
        <v>45225</v>
      </c>
      <c r="I965" s="3">
        <v>45226</v>
      </c>
      <c r="J965" s="2" t="s">
        <v>31</v>
      </c>
      <c r="K965" s="2" t="s">
        <v>22</v>
      </c>
      <c r="L965" s="2">
        <v>66.739999999999995</v>
      </c>
      <c r="M965" s="2" t="s">
        <v>17</v>
      </c>
      <c r="N965" s="11">
        <f>L965/E965*100</f>
        <v>6.5405723245785961</v>
      </c>
      <c r="O965" s="12" t="str">
        <f>IF(N965&lt;10,"Low",IF(N965&lt;20,"Med","High"))</f>
        <v>Low</v>
      </c>
      <c r="P965" s="12">
        <f>sales*discount</f>
        <v>438.77199999999999</v>
      </c>
      <c r="Q965" s="12">
        <f>sales-Discount_Values</f>
        <v>581.62799999999993</v>
      </c>
      <c r="R965" s="12">
        <f>DATEDIF(order_date,delivery_date,"D")</f>
        <v>1</v>
      </c>
      <c r="S965" s="12"/>
    </row>
    <row r="966" spans="1:19" ht="14.25" customHeight="1" x14ac:dyDescent="0.35">
      <c r="A966" s="2" t="s">
        <v>13170</v>
      </c>
      <c r="B966" s="2">
        <v>113137</v>
      </c>
      <c r="C966" s="2" t="s">
        <v>13</v>
      </c>
      <c r="D966" s="2" t="s">
        <v>36</v>
      </c>
      <c r="E966" s="2">
        <v>3834.07</v>
      </c>
      <c r="F966" s="2">
        <v>0.48</v>
      </c>
      <c r="G966" s="2">
        <v>1</v>
      </c>
      <c r="H966" s="3">
        <v>45429</v>
      </c>
      <c r="I966" s="3">
        <v>45436</v>
      </c>
      <c r="J966" s="2" t="s">
        <v>21</v>
      </c>
      <c r="K966" s="2" t="s">
        <v>27</v>
      </c>
      <c r="L966" s="2">
        <v>250.82</v>
      </c>
      <c r="M966" s="2" t="s">
        <v>34</v>
      </c>
      <c r="N966" s="11">
        <f>L966/E966*100</f>
        <v>6.5418732574000993</v>
      </c>
      <c r="O966" s="12" t="str">
        <f>IF(N966&lt;10,"Low",IF(N966&lt;20,"Med","High"))</f>
        <v>Low</v>
      </c>
      <c r="P966" s="12">
        <f>sales*discount</f>
        <v>1840.3535999999999</v>
      </c>
      <c r="Q966" s="12">
        <f>sales-Discount_Values</f>
        <v>1993.7164000000002</v>
      </c>
      <c r="R966" s="12">
        <f>DATEDIF(order_date,delivery_date,"D")</f>
        <v>7</v>
      </c>
      <c r="S966" s="12"/>
    </row>
    <row r="967" spans="1:19" ht="14.25" customHeight="1" x14ac:dyDescent="0.35">
      <c r="A967" s="2" t="s">
        <v>5201</v>
      </c>
      <c r="B967" s="2">
        <v>105168</v>
      </c>
      <c r="C967" s="2" t="s">
        <v>41</v>
      </c>
      <c r="D967" s="2" t="s">
        <v>33</v>
      </c>
      <c r="E967" s="2">
        <v>3645.33</v>
      </c>
      <c r="F967" s="2">
        <v>0.31</v>
      </c>
      <c r="G967" s="2">
        <v>6</v>
      </c>
      <c r="H967" s="3">
        <v>45510</v>
      </c>
      <c r="I967" s="3">
        <v>45515</v>
      </c>
      <c r="J967" s="2" t="s">
        <v>31</v>
      </c>
      <c r="K967" s="2" t="s">
        <v>22</v>
      </c>
      <c r="L967" s="2">
        <v>238.5</v>
      </c>
      <c r="M967" s="2" t="s">
        <v>48</v>
      </c>
      <c r="N967" s="11">
        <f>L967/E967*100</f>
        <v>6.5426175407987754</v>
      </c>
      <c r="O967" s="12" t="str">
        <f>IF(N967&lt;10,"Low",IF(N967&lt;20,"Med","High"))</f>
        <v>Low</v>
      </c>
      <c r="P967" s="12">
        <f>sales*discount</f>
        <v>1130.0523000000001</v>
      </c>
      <c r="Q967" s="12">
        <f>sales-Discount_Values</f>
        <v>2515.2776999999996</v>
      </c>
      <c r="R967" s="12">
        <f>DATEDIF(order_date,delivery_date,"D")</f>
        <v>5</v>
      </c>
      <c r="S967" s="12"/>
    </row>
    <row r="968" spans="1:19" ht="14.25" customHeight="1" x14ac:dyDescent="0.35">
      <c r="A968" s="2" t="s">
        <v>12294</v>
      </c>
      <c r="B968" s="2">
        <v>112261</v>
      </c>
      <c r="C968" s="2" t="s">
        <v>25</v>
      </c>
      <c r="D968" s="2" t="s">
        <v>20</v>
      </c>
      <c r="E968" s="2">
        <v>3543.85</v>
      </c>
      <c r="F968" s="2">
        <v>0.49</v>
      </c>
      <c r="G968" s="2">
        <v>3</v>
      </c>
      <c r="H968" s="3">
        <v>45485</v>
      </c>
      <c r="I968" s="3">
        <v>45489</v>
      </c>
      <c r="J968" s="2" t="s">
        <v>31</v>
      </c>
      <c r="K968" s="2" t="s">
        <v>22</v>
      </c>
      <c r="L968" s="2">
        <v>231.93</v>
      </c>
      <c r="M968" s="2" t="s">
        <v>48</v>
      </c>
      <c r="N968" s="11">
        <f>L968/E968*100</f>
        <v>6.5445772253340291</v>
      </c>
      <c r="O968" s="12" t="str">
        <f>IF(N968&lt;10,"Low",IF(N968&lt;20,"Med","High"))</f>
        <v>Low</v>
      </c>
      <c r="P968" s="12">
        <f>sales*discount</f>
        <v>1736.4865</v>
      </c>
      <c r="Q968" s="12">
        <f>sales-Discount_Values</f>
        <v>1807.3634999999999</v>
      </c>
      <c r="R968" s="12">
        <f>DATEDIF(order_date,delivery_date,"D")</f>
        <v>4</v>
      </c>
      <c r="S968" s="12"/>
    </row>
    <row r="969" spans="1:19" ht="14.25" customHeight="1" x14ac:dyDescent="0.35">
      <c r="A969" s="2" t="s">
        <v>12047</v>
      </c>
      <c r="B969" s="2">
        <v>112014</v>
      </c>
      <c r="C969" s="2" t="s">
        <v>25</v>
      </c>
      <c r="D969" s="2" t="s">
        <v>33</v>
      </c>
      <c r="E969" s="2">
        <v>3669.25</v>
      </c>
      <c r="F969" s="2">
        <v>0.45</v>
      </c>
      <c r="G969" s="2">
        <v>2</v>
      </c>
      <c r="H969" s="3">
        <v>45304</v>
      </c>
      <c r="I969" s="3">
        <v>45311</v>
      </c>
      <c r="J969" s="2" t="s">
        <v>15</v>
      </c>
      <c r="K969" s="2" t="s">
        <v>27</v>
      </c>
      <c r="L969" s="2">
        <v>240.19</v>
      </c>
      <c r="M969" s="2" t="s">
        <v>34</v>
      </c>
      <c r="N969" s="11">
        <f>L969/E969*100</f>
        <v>6.5460243919057026</v>
      </c>
      <c r="O969" s="12" t="str">
        <f>IF(N969&lt;10,"Low",IF(N969&lt;20,"Med","High"))</f>
        <v>Low</v>
      </c>
      <c r="P969" s="12">
        <f>sales*discount</f>
        <v>1651.1625000000001</v>
      </c>
      <c r="Q969" s="12">
        <f>sales-Discount_Values</f>
        <v>2018.0874999999999</v>
      </c>
      <c r="R969" s="12">
        <f>DATEDIF(order_date,delivery_date,"D")</f>
        <v>7</v>
      </c>
      <c r="S969" s="12"/>
    </row>
    <row r="970" spans="1:19" ht="14.25" customHeight="1" x14ac:dyDescent="0.35">
      <c r="A970" s="2" t="s">
        <v>14843</v>
      </c>
      <c r="B970" s="2">
        <v>114810</v>
      </c>
      <c r="C970" s="2" t="s">
        <v>19</v>
      </c>
      <c r="D970" s="2" t="s">
        <v>36</v>
      </c>
      <c r="E970" s="2">
        <v>4190.04</v>
      </c>
      <c r="F970" s="2">
        <v>0.28999999999999998</v>
      </c>
      <c r="G970" s="2">
        <v>2</v>
      </c>
      <c r="H970" s="3">
        <v>44948</v>
      </c>
      <c r="I970" s="3">
        <v>44955</v>
      </c>
      <c r="J970" s="2" t="s">
        <v>15</v>
      </c>
      <c r="K970" s="2" t="s">
        <v>22</v>
      </c>
      <c r="L970" s="2">
        <v>274.29000000000002</v>
      </c>
      <c r="M970" s="2" t="s">
        <v>23</v>
      </c>
      <c r="N970" s="11">
        <f>L970/E970*100</f>
        <v>6.5462382220694799</v>
      </c>
      <c r="O970" s="12" t="str">
        <f>IF(N970&lt;10,"Low",IF(N970&lt;20,"Med","High"))</f>
        <v>Low</v>
      </c>
      <c r="P970" s="12">
        <f>sales*discount</f>
        <v>1215.1116</v>
      </c>
      <c r="Q970" s="12">
        <f>sales-Discount_Values</f>
        <v>2974.9283999999998</v>
      </c>
      <c r="R970" s="12">
        <f>DATEDIF(order_date,delivery_date,"D")</f>
        <v>7</v>
      </c>
      <c r="S970" s="12"/>
    </row>
    <row r="971" spans="1:19" ht="14.25" customHeight="1" x14ac:dyDescent="0.35">
      <c r="A971" s="2" t="s">
        <v>6086</v>
      </c>
      <c r="B971" s="2">
        <v>106053</v>
      </c>
      <c r="C971" s="2" t="s">
        <v>25</v>
      </c>
      <c r="D971" s="2" t="s">
        <v>36</v>
      </c>
      <c r="E971" s="2">
        <v>4787.84</v>
      </c>
      <c r="F971" s="2">
        <v>0.06</v>
      </c>
      <c r="G971" s="2">
        <v>3</v>
      </c>
      <c r="H971" s="3">
        <v>45228</v>
      </c>
      <c r="I971" s="3">
        <v>45231</v>
      </c>
      <c r="J971" s="2" t="s">
        <v>21</v>
      </c>
      <c r="K971" s="2" t="s">
        <v>22</v>
      </c>
      <c r="L971" s="2">
        <v>313.58</v>
      </c>
      <c r="M971" s="2" t="s">
        <v>17</v>
      </c>
      <c r="N971" s="11">
        <f>L971/E971*100</f>
        <v>6.5495087555139682</v>
      </c>
      <c r="O971" s="12" t="str">
        <f>IF(N971&lt;10,"Low",IF(N971&lt;20,"Med","High"))</f>
        <v>Low</v>
      </c>
      <c r="P971" s="12">
        <f>sales*discount</f>
        <v>287.2704</v>
      </c>
      <c r="Q971" s="12">
        <f>sales-Discount_Values</f>
        <v>4500.5695999999998</v>
      </c>
      <c r="R971" s="12">
        <f>DATEDIF(order_date,delivery_date,"D")</f>
        <v>3</v>
      </c>
      <c r="S971" s="12"/>
    </row>
    <row r="972" spans="1:19" ht="14.25" customHeight="1" x14ac:dyDescent="0.35">
      <c r="A972" s="2" t="s">
        <v>9395</v>
      </c>
      <c r="B972" s="2">
        <v>109362</v>
      </c>
      <c r="C972" s="2" t="s">
        <v>13</v>
      </c>
      <c r="D972" s="2" t="s">
        <v>14</v>
      </c>
      <c r="E972" s="2">
        <v>3943.26</v>
      </c>
      <c r="F972" s="2">
        <v>0.02</v>
      </c>
      <c r="G972" s="2">
        <v>8</v>
      </c>
      <c r="H972" s="3">
        <v>45415</v>
      </c>
      <c r="I972" s="3">
        <v>45421</v>
      </c>
      <c r="J972" s="2" t="s">
        <v>31</v>
      </c>
      <c r="K972" s="2" t="s">
        <v>16</v>
      </c>
      <c r="L972" s="2">
        <v>258.37</v>
      </c>
      <c r="M972" s="2" t="s">
        <v>48</v>
      </c>
      <c r="N972" s="11">
        <f>L972/E972*100</f>
        <v>6.552192855657502</v>
      </c>
      <c r="O972" s="12" t="str">
        <f>IF(N972&lt;10,"Low",IF(N972&lt;20,"Med","High"))</f>
        <v>Low</v>
      </c>
      <c r="P972" s="12">
        <f>sales*discount</f>
        <v>78.865200000000002</v>
      </c>
      <c r="Q972" s="12">
        <f>sales-Discount_Values</f>
        <v>3864.3948</v>
      </c>
      <c r="R972" s="12">
        <f>DATEDIF(order_date,delivery_date,"D")</f>
        <v>6</v>
      </c>
      <c r="S972" s="12"/>
    </row>
    <row r="973" spans="1:19" ht="14.25" customHeight="1" x14ac:dyDescent="0.35">
      <c r="A973" s="2" t="s">
        <v>13064</v>
      </c>
      <c r="B973" s="2">
        <v>113031</v>
      </c>
      <c r="C973" s="2" t="s">
        <v>41</v>
      </c>
      <c r="D973" s="2" t="s">
        <v>26</v>
      </c>
      <c r="E973" s="2">
        <v>3306.92</v>
      </c>
      <c r="F973" s="2">
        <v>0.37</v>
      </c>
      <c r="G973" s="2">
        <v>1</v>
      </c>
      <c r="H973" s="3">
        <v>45423</v>
      </c>
      <c r="I973" s="3">
        <v>45424</v>
      </c>
      <c r="J973" s="2" t="s">
        <v>31</v>
      </c>
      <c r="K973" s="2" t="s">
        <v>27</v>
      </c>
      <c r="L973" s="2">
        <v>216.74</v>
      </c>
      <c r="M973" s="2" t="s">
        <v>34</v>
      </c>
      <c r="N973" s="11">
        <f>L973/E973*100</f>
        <v>6.5541349654663561</v>
      </c>
      <c r="O973" s="12" t="str">
        <f>IF(N973&lt;10,"Low",IF(N973&lt;20,"Med","High"))</f>
        <v>Low</v>
      </c>
      <c r="P973" s="12">
        <f>sales*discount</f>
        <v>1223.5604000000001</v>
      </c>
      <c r="Q973" s="12">
        <f>sales-Discount_Values</f>
        <v>2083.3595999999998</v>
      </c>
      <c r="R973" s="12">
        <f>DATEDIF(order_date,delivery_date,"D")</f>
        <v>1</v>
      </c>
      <c r="S973" s="12"/>
    </row>
    <row r="974" spans="1:19" ht="14.25" customHeight="1" x14ac:dyDescent="0.35">
      <c r="A974" s="2" t="s">
        <v>13348</v>
      </c>
      <c r="B974" s="2">
        <v>113315</v>
      </c>
      <c r="C974" s="2" t="s">
        <v>41</v>
      </c>
      <c r="D974" s="2" t="s">
        <v>26</v>
      </c>
      <c r="E974" s="2">
        <v>1680.72</v>
      </c>
      <c r="F974" s="2">
        <v>0.3</v>
      </c>
      <c r="G974" s="2">
        <v>8</v>
      </c>
      <c r="H974" s="3">
        <v>45333</v>
      </c>
      <c r="I974" s="3">
        <v>45340</v>
      </c>
      <c r="J974" s="2" t="s">
        <v>15</v>
      </c>
      <c r="K974" s="2" t="s">
        <v>16</v>
      </c>
      <c r="L974" s="2">
        <v>110.18</v>
      </c>
      <c r="M974" s="2" t="s">
        <v>17</v>
      </c>
      <c r="N974" s="11">
        <f>L974/E974*100</f>
        <v>6.5555238231234245</v>
      </c>
      <c r="O974" s="12" t="str">
        <f>IF(N974&lt;10,"Low",IF(N974&lt;20,"Med","High"))</f>
        <v>Low</v>
      </c>
      <c r="P974" s="12">
        <f>sales*discount</f>
        <v>504.21600000000001</v>
      </c>
      <c r="Q974" s="12">
        <f>sales-Discount_Values</f>
        <v>1176.5039999999999</v>
      </c>
      <c r="R974" s="12">
        <f>DATEDIF(order_date,delivery_date,"D")</f>
        <v>7</v>
      </c>
      <c r="S974" s="12"/>
    </row>
    <row r="975" spans="1:19" ht="14.25" customHeight="1" x14ac:dyDescent="0.35">
      <c r="A975" s="2" t="s">
        <v>7488</v>
      </c>
      <c r="B975" s="2">
        <v>107455</v>
      </c>
      <c r="C975" s="2" t="s">
        <v>13</v>
      </c>
      <c r="D975" s="2" t="s">
        <v>20</v>
      </c>
      <c r="E975" s="2">
        <v>861.93</v>
      </c>
      <c r="F975" s="2">
        <v>0.25</v>
      </c>
      <c r="G975" s="2">
        <v>1</v>
      </c>
      <c r="H975" s="3">
        <v>45648</v>
      </c>
      <c r="I975" s="3">
        <v>45649</v>
      </c>
      <c r="J975" s="2" t="s">
        <v>21</v>
      </c>
      <c r="K975" s="2" t="s">
        <v>16</v>
      </c>
      <c r="L975" s="2">
        <v>56.51</v>
      </c>
      <c r="M975" s="2" t="s">
        <v>34</v>
      </c>
      <c r="N975" s="11">
        <f>L975/E975*100</f>
        <v>6.5562168621581804</v>
      </c>
      <c r="O975" s="12" t="str">
        <f>IF(N975&lt;10,"Low",IF(N975&lt;20,"Med","High"))</f>
        <v>Low</v>
      </c>
      <c r="P975" s="12">
        <f>sales*discount</f>
        <v>215.48249999999999</v>
      </c>
      <c r="Q975" s="12">
        <f>sales-Discount_Values</f>
        <v>646.44749999999999</v>
      </c>
      <c r="R975" s="12">
        <f>DATEDIF(order_date,delivery_date,"D")</f>
        <v>1</v>
      </c>
      <c r="S975" s="12"/>
    </row>
    <row r="976" spans="1:19" ht="14.25" customHeight="1" x14ac:dyDescent="0.35">
      <c r="A976" s="2" t="s">
        <v>6261</v>
      </c>
      <c r="B976" s="2">
        <v>106228</v>
      </c>
      <c r="C976" s="2" t="s">
        <v>25</v>
      </c>
      <c r="D976" s="2" t="s">
        <v>33</v>
      </c>
      <c r="E976" s="2">
        <v>1945.9</v>
      </c>
      <c r="F976" s="2">
        <v>0.26</v>
      </c>
      <c r="G976" s="2">
        <v>8</v>
      </c>
      <c r="H976" s="3">
        <v>45543</v>
      </c>
      <c r="I976" s="3">
        <v>45547</v>
      </c>
      <c r="J976" s="2" t="s">
        <v>15</v>
      </c>
      <c r="K976" s="2" t="s">
        <v>27</v>
      </c>
      <c r="L976" s="2">
        <v>127.61</v>
      </c>
      <c r="M976" s="2" t="s">
        <v>17</v>
      </c>
      <c r="N976" s="11">
        <f>L976/E976*100</f>
        <v>6.5578909502029905</v>
      </c>
      <c r="O976" s="12" t="str">
        <f>IF(N976&lt;10,"Low",IF(N976&lt;20,"Med","High"))</f>
        <v>Low</v>
      </c>
      <c r="P976" s="12">
        <f>sales*discount</f>
        <v>505.93400000000003</v>
      </c>
      <c r="Q976" s="12">
        <f>sales-Discount_Values</f>
        <v>1439.9660000000001</v>
      </c>
      <c r="R976" s="12">
        <f>DATEDIF(order_date,delivery_date,"D")</f>
        <v>4</v>
      </c>
      <c r="S976" s="12"/>
    </row>
    <row r="977" spans="1:19" ht="14.25" customHeight="1" x14ac:dyDescent="0.35">
      <c r="A977" s="2" t="s">
        <v>13198</v>
      </c>
      <c r="B977" s="2">
        <v>113165</v>
      </c>
      <c r="C977" s="2" t="s">
        <v>41</v>
      </c>
      <c r="D977" s="2" t="s">
        <v>14</v>
      </c>
      <c r="E977" s="2">
        <v>3628.87</v>
      </c>
      <c r="F977" s="2">
        <v>0.43</v>
      </c>
      <c r="G977" s="2">
        <v>2</v>
      </c>
      <c r="H977" s="3">
        <v>45528</v>
      </c>
      <c r="I977" s="3">
        <v>45532</v>
      </c>
      <c r="J977" s="2" t="s">
        <v>31</v>
      </c>
      <c r="K977" s="2" t="s">
        <v>22</v>
      </c>
      <c r="L977" s="2">
        <v>238.03</v>
      </c>
      <c r="M977" s="2" t="s">
        <v>34</v>
      </c>
      <c r="N977" s="11">
        <f>L977/E977*100</f>
        <v>6.5593421643652157</v>
      </c>
      <c r="O977" s="12" t="str">
        <f>IF(N977&lt;10,"Low",IF(N977&lt;20,"Med","High"))</f>
        <v>Low</v>
      </c>
      <c r="P977" s="12">
        <f>sales*discount</f>
        <v>1560.4141</v>
      </c>
      <c r="Q977" s="12">
        <f>sales-Discount_Values</f>
        <v>2068.4558999999999</v>
      </c>
      <c r="R977" s="12">
        <f>DATEDIF(order_date,delivery_date,"D")</f>
        <v>4</v>
      </c>
      <c r="S977" s="12"/>
    </row>
    <row r="978" spans="1:19" ht="14.25" customHeight="1" x14ac:dyDescent="0.35">
      <c r="A978" s="2" t="s">
        <v>7633</v>
      </c>
      <c r="B978" s="2">
        <v>107600</v>
      </c>
      <c r="C978" s="2" t="s">
        <v>13</v>
      </c>
      <c r="D978" s="2" t="s">
        <v>36</v>
      </c>
      <c r="E978" s="2">
        <v>870.45</v>
      </c>
      <c r="F978" s="2">
        <v>0.01</v>
      </c>
      <c r="G978" s="2">
        <v>2</v>
      </c>
      <c r="H978" s="3">
        <v>45208</v>
      </c>
      <c r="I978" s="3">
        <v>45209</v>
      </c>
      <c r="J978" s="2" t="s">
        <v>15</v>
      </c>
      <c r="K978" s="2" t="s">
        <v>16</v>
      </c>
      <c r="L978" s="2">
        <v>57.1</v>
      </c>
      <c r="M978" s="2" t="s">
        <v>17</v>
      </c>
      <c r="N978" s="11">
        <f>L978/E978*100</f>
        <v>6.5598253776782123</v>
      </c>
      <c r="O978" s="12" t="str">
        <f>IF(N978&lt;10,"Low",IF(N978&lt;20,"Med","High"))</f>
        <v>Low</v>
      </c>
      <c r="P978" s="12">
        <f>sales*discount</f>
        <v>8.7045000000000012</v>
      </c>
      <c r="Q978" s="12">
        <f>sales-Discount_Values</f>
        <v>861.74549999999999</v>
      </c>
      <c r="R978" s="12">
        <f>DATEDIF(order_date,delivery_date,"D")</f>
        <v>1</v>
      </c>
      <c r="S978" s="12"/>
    </row>
    <row r="979" spans="1:19" ht="14.25" customHeight="1" x14ac:dyDescent="0.35">
      <c r="A979" s="2" t="s">
        <v>6138</v>
      </c>
      <c r="B979" s="2">
        <v>106105</v>
      </c>
      <c r="C979" s="2" t="s">
        <v>41</v>
      </c>
      <c r="D979" s="2" t="s">
        <v>14</v>
      </c>
      <c r="E979" s="2">
        <v>1163.99</v>
      </c>
      <c r="F979" s="2">
        <v>0.33</v>
      </c>
      <c r="G979" s="2">
        <v>2</v>
      </c>
      <c r="H979" s="3">
        <v>44949</v>
      </c>
      <c r="I979" s="3">
        <v>44956</v>
      </c>
      <c r="J979" s="2" t="s">
        <v>15</v>
      </c>
      <c r="K979" s="2" t="s">
        <v>16</v>
      </c>
      <c r="L979" s="2">
        <v>76.36</v>
      </c>
      <c r="M979" s="2" t="s">
        <v>28</v>
      </c>
      <c r="N979" s="11">
        <f>L979/E979*100</f>
        <v>6.5601938160980771</v>
      </c>
      <c r="O979" s="12" t="str">
        <f>IF(N979&lt;10,"Low",IF(N979&lt;20,"Med","High"))</f>
        <v>Low</v>
      </c>
      <c r="P979" s="12">
        <f>sales*discount</f>
        <v>384.11670000000004</v>
      </c>
      <c r="Q979" s="12">
        <f>sales-Discount_Values</f>
        <v>779.87329999999997</v>
      </c>
      <c r="R979" s="12">
        <f>DATEDIF(order_date,delivery_date,"D")</f>
        <v>7</v>
      </c>
      <c r="S979" s="12"/>
    </row>
    <row r="980" spans="1:19" ht="14.25" customHeight="1" x14ac:dyDescent="0.35">
      <c r="A980" s="2" t="s">
        <v>4755</v>
      </c>
      <c r="B980" s="2">
        <v>104722</v>
      </c>
      <c r="C980" s="2" t="s">
        <v>41</v>
      </c>
      <c r="D980" s="2" t="s">
        <v>14</v>
      </c>
      <c r="E980" s="2">
        <v>1396.07</v>
      </c>
      <c r="F980" s="2">
        <v>0.22</v>
      </c>
      <c r="G980" s="2">
        <v>8</v>
      </c>
      <c r="H980" s="3">
        <v>44964</v>
      </c>
      <c r="I980" s="3">
        <v>44965</v>
      </c>
      <c r="J980" s="2" t="s">
        <v>21</v>
      </c>
      <c r="K980" s="2" t="s">
        <v>22</v>
      </c>
      <c r="L980" s="2">
        <v>91.59</v>
      </c>
      <c r="M980" s="2" t="s">
        <v>34</v>
      </c>
      <c r="N980" s="11">
        <f>L980/E980*100</f>
        <v>6.5605592842765761</v>
      </c>
      <c r="O980" s="12" t="str">
        <f>IF(N980&lt;10,"Low",IF(N980&lt;20,"Med","High"))</f>
        <v>Low</v>
      </c>
      <c r="P980" s="12">
        <f>sales*discount</f>
        <v>307.1354</v>
      </c>
      <c r="Q980" s="12">
        <f>sales-Discount_Values</f>
        <v>1088.9346</v>
      </c>
      <c r="R980" s="12">
        <f>DATEDIF(order_date,delivery_date,"D")</f>
        <v>1</v>
      </c>
      <c r="S980" s="12"/>
    </row>
    <row r="981" spans="1:19" ht="14.25" customHeight="1" x14ac:dyDescent="0.35">
      <c r="A981" s="2" t="s">
        <v>15146</v>
      </c>
      <c r="B981" s="2">
        <v>115113</v>
      </c>
      <c r="C981" s="2" t="s">
        <v>13</v>
      </c>
      <c r="D981" s="2" t="s">
        <v>26</v>
      </c>
      <c r="E981" s="2">
        <v>2967.95</v>
      </c>
      <c r="F981" s="2">
        <v>0.01</v>
      </c>
      <c r="G981" s="2">
        <v>7</v>
      </c>
      <c r="H981" s="3">
        <v>44966</v>
      </c>
      <c r="I981" s="3">
        <v>44969</v>
      </c>
      <c r="J981" s="2" t="s">
        <v>31</v>
      </c>
      <c r="K981" s="2" t="s">
        <v>16</v>
      </c>
      <c r="L981" s="2">
        <v>194.84</v>
      </c>
      <c r="M981" s="2" t="s">
        <v>28</v>
      </c>
      <c r="N981" s="11">
        <f>L981/E981*100</f>
        <v>6.5648006199565359</v>
      </c>
      <c r="O981" s="12" t="str">
        <f>IF(N981&lt;10,"Low",IF(N981&lt;20,"Med","High"))</f>
        <v>Low</v>
      </c>
      <c r="P981" s="12">
        <f>sales*discount</f>
        <v>29.679499999999997</v>
      </c>
      <c r="Q981" s="12">
        <f>sales-Discount_Values</f>
        <v>2938.2704999999996</v>
      </c>
      <c r="R981" s="12">
        <f>DATEDIF(order_date,delivery_date,"D")</f>
        <v>3</v>
      </c>
      <c r="S981" s="12"/>
    </row>
    <row r="982" spans="1:19" ht="14.25" customHeight="1" x14ac:dyDescent="0.35">
      <c r="A982" s="2" t="s">
        <v>1849</v>
      </c>
      <c r="B982" s="2">
        <v>101816</v>
      </c>
      <c r="C982" s="2" t="s">
        <v>41</v>
      </c>
      <c r="D982" s="2" t="s">
        <v>33</v>
      </c>
      <c r="E982" s="2">
        <v>2488.59</v>
      </c>
      <c r="F982" s="2">
        <v>0.25</v>
      </c>
      <c r="G982" s="2">
        <v>3</v>
      </c>
      <c r="H982" s="3">
        <v>45388</v>
      </c>
      <c r="I982" s="3">
        <v>45392</v>
      </c>
      <c r="J982" s="2" t="s">
        <v>15</v>
      </c>
      <c r="K982" s="2" t="s">
        <v>16</v>
      </c>
      <c r="L982" s="2">
        <v>163.38999999999999</v>
      </c>
      <c r="M982" s="2" t="s">
        <v>39</v>
      </c>
      <c r="N982" s="11">
        <f>L982/E982*100</f>
        <v>6.5655652397542372</v>
      </c>
      <c r="O982" s="12" t="str">
        <f>IF(N982&lt;10,"Low",IF(N982&lt;20,"Med","High"))</f>
        <v>Low</v>
      </c>
      <c r="P982" s="12">
        <f>sales*discount</f>
        <v>622.14750000000004</v>
      </c>
      <c r="Q982" s="12">
        <f>sales-Discount_Values</f>
        <v>1866.4425000000001</v>
      </c>
      <c r="R982" s="12">
        <f>DATEDIF(order_date,delivery_date,"D")</f>
        <v>4</v>
      </c>
      <c r="S982" s="12"/>
    </row>
    <row r="983" spans="1:19" ht="14.25" customHeight="1" x14ac:dyDescent="0.35">
      <c r="A983" s="2" t="s">
        <v>3649</v>
      </c>
      <c r="B983" s="2">
        <v>103616</v>
      </c>
      <c r="C983" s="2" t="s">
        <v>13</v>
      </c>
      <c r="D983" s="2" t="s">
        <v>36</v>
      </c>
      <c r="E983" s="2">
        <v>1671.85</v>
      </c>
      <c r="F983" s="2">
        <v>0.2</v>
      </c>
      <c r="G983" s="2">
        <v>6</v>
      </c>
      <c r="H983" s="3">
        <v>45400</v>
      </c>
      <c r="I983" s="3">
        <v>45405</v>
      </c>
      <c r="J983" s="2" t="s">
        <v>21</v>
      </c>
      <c r="K983" s="2" t="s">
        <v>22</v>
      </c>
      <c r="L983" s="2">
        <v>109.77</v>
      </c>
      <c r="M983" s="2" t="s">
        <v>28</v>
      </c>
      <c r="N983" s="11">
        <f>L983/E983*100</f>
        <v>6.5657804228848287</v>
      </c>
      <c r="O983" s="12" t="str">
        <f>IF(N983&lt;10,"Low",IF(N983&lt;20,"Med","High"))</f>
        <v>Low</v>
      </c>
      <c r="P983" s="12">
        <f>sales*discount</f>
        <v>334.37</v>
      </c>
      <c r="Q983" s="12">
        <f>sales-Discount_Values</f>
        <v>1337.48</v>
      </c>
      <c r="R983" s="12">
        <f>DATEDIF(order_date,delivery_date,"D")</f>
        <v>5</v>
      </c>
      <c r="S983" s="12"/>
    </row>
    <row r="984" spans="1:19" ht="14.25" customHeight="1" x14ac:dyDescent="0.35">
      <c r="A984" s="2" t="s">
        <v>3709</v>
      </c>
      <c r="B984" s="2">
        <v>103676</v>
      </c>
      <c r="C984" s="2" t="s">
        <v>19</v>
      </c>
      <c r="D984" s="2" t="s">
        <v>26</v>
      </c>
      <c r="E984" s="2">
        <v>3692.3</v>
      </c>
      <c r="F984" s="2">
        <v>0.46</v>
      </c>
      <c r="G984" s="2">
        <v>8</v>
      </c>
      <c r="H984" s="3">
        <v>45641</v>
      </c>
      <c r="I984" s="3">
        <v>45647</v>
      </c>
      <c r="J984" s="2" t="s">
        <v>31</v>
      </c>
      <c r="K984" s="2" t="s">
        <v>22</v>
      </c>
      <c r="L984" s="2">
        <v>242.48</v>
      </c>
      <c r="M984" s="2" t="s">
        <v>48</v>
      </c>
      <c r="N984" s="11">
        <f>L984/E984*100</f>
        <v>6.5671803482923909</v>
      </c>
      <c r="O984" s="12" t="str">
        <f>IF(N984&lt;10,"Low",IF(N984&lt;20,"Med","High"))</f>
        <v>Low</v>
      </c>
      <c r="P984" s="12">
        <f>sales*discount</f>
        <v>1698.4580000000001</v>
      </c>
      <c r="Q984" s="12">
        <f>sales-Discount_Values</f>
        <v>1993.8420000000001</v>
      </c>
      <c r="R984" s="12">
        <f>DATEDIF(order_date,delivery_date,"D")</f>
        <v>6</v>
      </c>
      <c r="S984" s="12"/>
    </row>
    <row r="985" spans="1:19" ht="14.25" customHeight="1" x14ac:dyDescent="0.35">
      <c r="A985" s="2" t="s">
        <v>4142</v>
      </c>
      <c r="B985" s="2">
        <v>104109</v>
      </c>
      <c r="C985" s="2" t="s">
        <v>25</v>
      </c>
      <c r="D985" s="2" t="s">
        <v>26</v>
      </c>
      <c r="E985" s="2">
        <v>4276.1899999999996</v>
      </c>
      <c r="F985" s="2">
        <v>0.25</v>
      </c>
      <c r="G985" s="2">
        <v>9</v>
      </c>
      <c r="H985" s="3">
        <v>45654</v>
      </c>
      <c r="I985" s="3">
        <v>45657</v>
      </c>
      <c r="J985" s="2" t="s">
        <v>31</v>
      </c>
      <c r="K985" s="2" t="s">
        <v>27</v>
      </c>
      <c r="L985" s="2">
        <v>280.88</v>
      </c>
      <c r="M985" s="2" t="s">
        <v>34</v>
      </c>
      <c r="N985" s="11">
        <f>L985/E985*100</f>
        <v>6.5684639831251657</v>
      </c>
      <c r="O985" s="12" t="str">
        <f>IF(N985&lt;10,"Low",IF(N985&lt;20,"Med","High"))</f>
        <v>Low</v>
      </c>
      <c r="P985" s="12">
        <f>sales*discount</f>
        <v>1069.0474999999999</v>
      </c>
      <c r="Q985" s="12">
        <f>sales-Discount_Values</f>
        <v>3207.1424999999999</v>
      </c>
      <c r="R985" s="12">
        <f>DATEDIF(order_date,delivery_date,"D")</f>
        <v>3</v>
      </c>
      <c r="S985" s="12"/>
    </row>
    <row r="986" spans="1:19" ht="14.25" customHeight="1" x14ac:dyDescent="0.35">
      <c r="A986" s="2" t="s">
        <v>5459</v>
      </c>
      <c r="B986" s="2">
        <v>105426</v>
      </c>
      <c r="C986" s="2" t="s">
        <v>41</v>
      </c>
      <c r="D986" s="2" t="s">
        <v>20</v>
      </c>
      <c r="E986" s="2">
        <v>4965.53</v>
      </c>
      <c r="F986" s="2">
        <v>0.23</v>
      </c>
      <c r="G986" s="2">
        <v>9</v>
      </c>
      <c r="H986" s="3">
        <v>45518</v>
      </c>
      <c r="I986" s="3">
        <v>45525</v>
      </c>
      <c r="J986" s="2" t="s">
        <v>31</v>
      </c>
      <c r="K986" s="2" t="s">
        <v>22</v>
      </c>
      <c r="L986" s="2">
        <v>326.16000000000003</v>
      </c>
      <c r="M986" s="2" t="s">
        <v>28</v>
      </c>
      <c r="N986" s="11">
        <f>L986/E986*100</f>
        <v>6.5684831226475326</v>
      </c>
      <c r="O986" s="12" t="str">
        <f>IF(N986&lt;10,"Low",IF(N986&lt;20,"Med","High"))</f>
        <v>Low</v>
      </c>
      <c r="P986" s="12">
        <f>sales*discount</f>
        <v>1142.0718999999999</v>
      </c>
      <c r="Q986" s="12">
        <f>sales-Discount_Values</f>
        <v>3823.4580999999998</v>
      </c>
      <c r="R986" s="12">
        <f>DATEDIF(order_date,delivery_date,"D")</f>
        <v>7</v>
      </c>
      <c r="S986" s="12"/>
    </row>
    <row r="987" spans="1:19" ht="14.25" customHeight="1" x14ac:dyDescent="0.35">
      <c r="A987" s="2" t="s">
        <v>13615</v>
      </c>
      <c r="B987" s="2">
        <v>113582</v>
      </c>
      <c r="C987" s="2" t="s">
        <v>41</v>
      </c>
      <c r="D987" s="2" t="s">
        <v>20</v>
      </c>
      <c r="E987" s="2">
        <v>4313.0600000000004</v>
      </c>
      <c r="F987" s="2">
        <v>0.24</v>
      </c>
      <c r="G987" s="2">
        <v>7</v>
      </c>
      <c r="H987" s="3">
        <v>45455</v>
      </c>
      <c r="I987" s="3">
        <v>45456</v>
      </c>
      <c r="J987" s="2" t="s">
        <v>21</v>
      </c>
      <c r="K987" s="2" t="s">
        <v>22</v>
      </c>
      <c r="L987" s="2">
        <v>283.41000000000003</v>
      </c>
      <c r="M987" s="2" t="s">
        <v>28</v>
      </c>
      <c r="N987" s="11">
        <f>L987/E987*100</f>
        <v>6.5709728128057572</v>
      </c>
      <c r="O987" s="12" t="str">
        <f>IF(N987&lt;10,"Low",IF(N987&lt;20,"Med","High"))</f>
        <v>Low</v>
      </c>
      <c r="P987" s="12">
        <f>sales*discount</f>
        <v>1035.1344000000001</v>
      </c>
      <c r="Q987" s="12">
        <f>sales-Discount_Values</f>
        <v>3277.9256000000005</v>
      </c>
      <c r="R987" s="12">
        <f>DATEDIF(order_date,delivery_date,"D")</f>
        <v>1</v>
      </c>
      <c r="S987" s="12"/>
    </row>
    <row r="988" spans="1:19" ht="14.25" customHeight="1" x14ac:dyDescent="0.35">
      <c r="A988" s="2" t="s">
        <v>13417</v>
      </c>
      <c r="B988" s="2">
        <v>113384</v>
      </c>
      <c r="C988" s="2" t="s">
        <v>13</v>
      </c>
      <c r="D988" s="2" t="s">
        <v>26</v>
      </c>
      <c r="E988" s="2">
        <v>2762.88</v>
      </c>
      <c r="F988" s="2">
        <v>0.34</v>
      </c>
      <c r="G988" s="2">
        <v>2</v>
      </c>
      <c r="H988" s="3">
        <v>45154</v>
      </c>
      <c r="I988" s="3">
        <v>45155</v>
      </c>
      <c r="J988" s="2" t="s">
        <v>21</v>
      </c>
      <c r="K988" s="2" t="s">
        <v>16</v>
      </c>
      <c r="L988" s="2">
        <v>181.64</v>
      </c>
      <c r="M988" s="2" t="s">
        <v>39</v>
      </c>
      <c r="N988" s="11">
        <f>L988/E988*100</f>
        <v>6.5742992819087327</v>
      </c>
      <c r="O988" s="12" t="str">
        <f>IF(N988&lt;10,"Low",IF(N988&lt;20,"Med","High"))</f>
        <v>Low</v>
      </c>
      <c r="P988" s="12">
        <f>sales*discount</f>
        <v>939.37920000000008</v>
      </c>
      <c r="Q988" s="12">
        <f>sales-Discount_Values</f>
        <v>1823.5008</v>
      </c>
      <c r="R988" s="12">
        <f>DATEDIF(order_date,delivery_date,"D")</f>
        <v>1</v>
      </c>
      <c r="S988" s="12"/>
    </row>
    <row r="989" spans="1:19" ht="14.25" customHeight="1" x14ac:dyDescent="0.35">
      <c r="A989" s="2" t="s">
        <v>11727</v>
      </c>
      <c r="B989" s="2">
        <v>111694</v>
      </c>
      <c r="C989" s="2" t="s">
        <v>13</v>
      </c>
      <c r="D989" s="2" t="s">
        <v>20</v>
      </c>
      <c r="E989" s="2">
        <v>4781.49</v>
      </c>
      <c r="F989" s="2">
        <v>0.47</v>
      </c>
      <c r="G989" s="2">
        <v>5</v>
      </c>
      <c r="H989" s="3">
        <v>45345</v>
      </c>
      <c r="I989" s="3">
        <v>45352</v>
      </c>
      <c r="J989" s="2" t="s">
        <v>15</v>
      </c>
      <c r="K989" s="2" t="s">
        <v>22</v>
      </c>
      <c r="L989" s="2">
        <v>314.36</v>
      </c>
      <c r="M989" s="2" t="s">
        <v>39</v>
      </c>
      <c r="N989" s="11">
        <f>L989/E989*100</f>
        <v>6.5745196580982084</v>
      </c>
      <c r="O989" s="12" t="str">
        <f>IF(N989&lt;10,"Low",IF(N989&lt;20,"Med","High"))</f>
        <v>Low</v>
      </c>
      <c r="P989" s="12">
        <f>sales*discount</f>
        <v>2247.3002999999999</v>
      </c>
      <c r="Q989" s="12">
        <f>sales-Discount_Values</f>
        <v>2534.1896999999999</v>
      </c>
      <c r="R989" s="12">
        <f>DATEDIF(order_date,delivery_date,"D")</f>
        <v>7</v>
      </c>
      <c r="S989" s="12"/>
    </row>
    <row r="990" spans="1:19" ht="14.25" customHeight="1" x14ac:dyDescent="0.35">
      <c r="A990" s="2" t="s">
        <v>14451</v>
      </c>
      <c r="B990" s="2">
        <v>114418</v>
      </c>
      <c r="C990" s="2" t="s">
        <v>41</v>
      </c>
      <c r="D990" s="2" t="s">
        <v>14</v>
      </c>
      <c r="E990" s="2">
        <v>2862.73</v>
      </c>
      <c r="F990" s="2">
        <v>0.3</v>
      </c>
      <c r="G990" s="2">
        <v>9</v>
      </c>
      <c r="H990" s="3">
        <v>44995</v>
      </c>
      <c r="I990" s="3">
        <v>44999</v>
      </c>
      <c r="J990" s="2" t="s">
        <v>15</v>
      </c>
      <c r="K990" s="2" t="s">
        <v>27</v>
      </c>
      <c r="L990" s="2">
        <v>188.25</v>
      </c>
      <c r="M990" s="2" t="s">
        <v>28</v>
      </c>
      <c r="N990" s="11">
        <f>L990/E990*100</f>
        <v>6.5758908454517195</v>
      </c>
      <c r="O990" s="12" t="str">
        <f>IF(N990&lt;10,"Low",IF(N990&lt;20,"Med","High"))</f>
        <v>Low</v>
      </c>
      <c r="P990" s="12">
        <f>sales*discount</f>
        <v>858.81899999999996</v>
      </c>
      <c r="Q990" s="12">
        <f>sales-Discount_Values</f>
        <v>2003.9110000000001</v>
      </c>
      <c r="R990" s="12">
        <f>DATEDIF(order_date,delivery_date,"D")</f>
        <v>4</v>
      </c>
      <c r="S990" s="12"/>
    </row>
    <row r="991" spans="1:19" ht="14.25" customHeight="1" x14ac:dyDescent="0.35">
      <c r="A991" s="2" t="s">
        <v>11455</v>
      </c>
      <c r="B991" s="2">
        <v>111422</v>
      </c>
      <c r="C991" s="2" t="s">
        <v>19</v>
      </c>
      <c r="D991" s="2" t="s">
        <v>26</v>
      </c>
      <c r="E991" s="2">
        <v>1822.38</v>
      </c>
      <c r="F991" s="2">
        <v>0.4</v>
      </c>
      <c r="G991" s="2">
        <v>2</v>
      </c>
      <c r="H991" s="3">
        <v>45237</v>
      </c>
      <c r="I991" s="3">
        <v>45239</v>
      </c>
      <c r="J991" s="2" t="s">
        <v>31</v>
      </c>
      <c r="K991" s="2" t="s">
        <v>22</v>
      </c>
      <c r="L991" s="2">
        <v>119.85</v>
      </c>
      <c r="M991" s="2" t="s">
        <v>34</v>
      </c>
      <c r="N991" s="11">
        <f>L991/E991*100</f>
        <v>6.5765647120798079</v>
      </c>
      <c r="O991" s="12" t="str">
        <f>IF(N991&lt;10,"Low",IF(N991&lt;20,"Med","High"))</f>
        <v>Low</v>
      </c>
      <c r="P991" s="12">
        <f>sales*discount</f>
        <v>728.95200000000011</v>
      </c>
      <c r="Q991" s="12">
        <f>sales-Discount_Values</f>
        <v>1093.4279999999999</v>
      </c>
      <c r="R991" s="12">
        <f>DATEDIF(order_date,delivery_date,"D")</f>
        <v>2</v>
      </c>
      <c r="S991" s="12"/>
    </row>
    <row r="992" spans="1:19" ht="14.25" customHeight="1" x14ac:dyDescent="0.35">
      <c r="A992" s="2" t="s">
        <v>628</v>
      </c>
      <c r="B992" s="2">
        <v>100595</v>
      </c>
      <c r="C992" s="2" t="s">
        <v>19</v>
      </c>
      <c r="D992" s="2" t="s">
        <v>36</v>
      </c>
      <c r="E992" s="2">
        <v>1788.73</v>
      </c>
      <c r="F992" s="2">
        <v>0.35</v>
      </c>
      <c r="G992" s="2">
        <v>4</v>
      </c>
      <c r="H992" s="3">
        <v>45260</v>
      </c>
      <c r="I992" s="3">
        <v>45262</v>
      </c>
      <c r="J992" s="2" t="s">
        <v>15</v>
      </c>
      <c r="K992" s="2" t="s">
        <v>16</v>
      </c>
      <c r="L992" s="2">
        <v>117.68</v>
      </c>
      <c r="M992" s="2" t="s">
        <v>34</v>
      </c>
      <c r="N992" s="11">
        <f>L992/E992*100</f>
        <v>6.5789694364157807</v>
      </c>
      <c r="O992" s="12" t="str">
        <f>IF(N992&lt;10,"Low",IF(N992&lt;20,"Med","High"))</f>
        <v>Low</v>
      </c>
      <c r="P992" s="12">
        <f>sales*discount</f>
        <v>626.05549999999994</v>
      </c>
      <c r="Q992" s="12">
        <f>sales-Discount_Values</f>
        <v>1162.6745000000001</v>
      </c>
      <c r="R992" s="12">
        <f>DATEDIF(order_date,delivery_date,"D")</f>
        <v>2</v>
      </c>
      <c r="S992" s="12"/>
    </row>
    <row r="993" spans="1:19" ht="14.25" customHeight="1" x14ac:dyDescent="0.35">
      <c r="A993" s="2" t="s">
        <v>14207</v>
      </c>
      <c r="B993" s="2">
        <v>114174</v>
      </c>
      <c r="C993" s="2" t="s">
        <v>13</v>
      </c>
      <c r="D993" s="2" t="s">
        <v>26</v>
      </c>
      <c r="E993" s="2">
        <v>1868.89</v>
      </c>
      <c r="F993" s="2">
        <v>0.36</v>
      </c>
      <c r="G993" s="2">
        <v>6</v>
      </c>
      <c r="H993" s="3">
        <v>45615</v>
      </c>
      <c r="I993" s="3">
        <v>45618</v>
      </c>
      <c r="J993" s="2" t="s">
        <v>21</v>
      </c>
      <c r="K993" s="2" t="s">
        <v>27</v>
      </c>
      <c r="L993" s="2">
        <v>122.98</v>
      </c>
      <c r="M993" s="2" t="s">
        <v>28</v>
      </c>
      <c r="N993" s="11">
        <f>L993/E993*100</f>
        <v>6.5803765871720641</v>
      </c>
      <c r="O993" s="12" t="str">
        <f>IF(N993&lt;10,"Low",IF(N993&lt;20,"Med","High"))</f>
        <v>Low</v>
      </c>
      <c r="P993" s="12">
        <f>sales*discount</f>
        <v>672.80039999999997</v>
      </c>
      <c r="Q993" s="12">
        <f>sales-Discount_Values</f>
        <v>1196.0896000000002</v>
      </c>
      <c r="R993" s="12">
        <f>DATEDIF(order_date,delivery_date,"D")</f>
        <v>3</v>
      </c>
      <c r="S993" s="12"/>
    </row>
    <row r="994" spans="1:19" ht="14.25" customHeight="1" x14ac:dyDescent="0.35">
      <c r="A994" s="2" t="s">
        <v>13206</v>
      </c>
      <c r="B994" s="2">
        <v>113173</v>
      </c>
      <c r="C994" s="2" t="s">
        <v>25</v>
      </c>
      <c r="D994" s="2" t="s">
        <v>36</v>
      </c>
      <c r="E994" s="2">
        <v>1943.56</v>
      </c>
      <c r="F994" s="2">
        <v>0.03</v>
      </c>
      <c r="G994" s="2">
        <v>5</v>
      </c>
      <c r="H994" s="3">
        <v>45392</v>
      </c>
      <c r="I994" s="3">
        <v>45398</v>
      </c>
      <c r="J994" s="2" t="s">
        <v>31</v>
      </c>
      <c r="K994" s="2" t="s">
        <v>22</v>
      </c>
      <c r="L994" s="2">
        <v>127.92</v>
      </c>
      <c r="M994" s="2" t="s">
        <v>48</v>
      </c>
      <c r="N994" s="11">
        <f>L994/E994*100</f>
        <v>6.5817366070509795</v>
      </c>
      <c r="O994" s="12" t="str">
        <f>IF(N994&lt;10,"Low",IF(N994&lt;20,"Med","High"))</f>
        <v>Low</v>
      </c>
      <c r="P994" s="12">
        <f>sales*discount</f>
        <v>58.306799999999996</v>
      </c>
      <c r="Q994" s="12">
        <f>sales-Discount_Values</f>
        <v>1885.2531999999999</v>
      </c>
      <c r="R994" s="12">
        <f>DATEDIF(order_date,delivery_date,"D")</f>
        <v>6</v>
      </c>
      <c r="S994" s="12"/>
    </row>
    <row r="995" spans="1:19" ht="14.25" customHeight="1" x14ac:dyDescent="0.35">
      <c r="A995" s="2" t="s">
        <v>51</v>
      </c>
      <c r="B995" s="2">
        <v>100018</v>
      </c>
      <c r="C995" s="2" t="s">
        <v>19</v>
      </c>
      <c r="D995" s="2" t="s">
        <v>14</v>
      </c>
      <c r="E995" s="2">
        <v>3964.23</v>
      </c>
      <c r="F995" s="2">
        <v>0.28000000000000003</v>
      </c>
      <c r="G995" s="2">
        <v>9</v>
      </c>
      <c r="H995" s="3">
        <v>45448</v>
      </c>
      <c r="I995" s="3">
        <v>45451</v>
      </c>
      <c r="J995" s="2" t="s">
        <v>15</v>
      </c>
      <c r="K995" s="2" t="s">
        <v>16</v>
      </c>
      <c r="L995" s="2">
        <v>260.95</v>
      </c>
      <c r="M995" s="2" t="s">
        <v>28</v>
      </c>
      <c r="N995" s="11">
        <f>L995/E995*100</f>
        <v>6.5826150349500399</v>
      </c>
      <c r="O995" s="12" t="str">
        <f>IF(N995&lt;10,"Low",IF(N995&lt;20,"Med","High"))</f>
        <v>Low</v>
      </c>
      <c r="P995" s="12">
        <f>sales*discount</f>
        <v>1109.9844000000001</v>
      </c>
      <c r="Q995" s="12">
        <f>sales-Discount_Values</f>
        <v>2854.2456000000002</v>
      </c>
      <c r="R995" s="12">
        <f>DATEDIF(order_date,delivery_date,"D")</f>
        <v>3</v>
      </c>
      <c r="S995" s="12"/>
    </row>
    <row r="996" spans="1:19" ht="14.25" customHeight="1" x14ac:dyDescent="0.35">
      <c r="A996" s="2" t="s">
        <v>15075</v>
      </c>
      <c r="B996" s="2">
        <v>115042</v>
      </c>
      <c r="C996" s="2" t="s">
        <v>25</v>
      </c>
      <c r="D996" s="2" t="s">
        <v>26</v>
      </c>
      <c r="E996" s="2">
        <v>2874.8</v>
      </c>
      <c r="F996" s="2">
        <v>0.19</v>
      </c>
      <c r="G996" s="2">
        <v>1</v>
      </c>
      <c r="H996" s="3">
        <v>45110</v>
      </c>
      <c r="I996" s="3">
        <v>45115</v>
      </c>
      <c r="J996" s="2" t="s">
        <v>21</v>
      </c>
      <c r="K996" s="2" t="s">
        <v>16</v>
      </c>
      <c r="L996" s="2">
        <v>189.24</v>
      </c>
      <c r="M996" s="2" t="s">
        <v>17</v>
      </c>
      <c r="N996" s="11">
        <f>L996/E996*100</f>
        <v>6.5827187978294139</v>
      </c>
      <c r="O996" s="12" t="str">
        <f>IF(N996&lt;10,"Low",IF(N996&lt;20,"Med","High"))</f>
        <v>Low</v>
      </c>
      <c r="P996" s="12">
        <f>sales*discount</f>
        <v>546.21199999999999</v>
      </c>
      <c r="Q996" s="12">
        <f>sales-Discount_Values</f>
        <v>2328.5880000000002</v>
      </c>
      <c r="R996" s="12">
        <f>DATEDIF(order_date,delivery_date,"D")</f>
        <v>5</v>
      </c>
      <c r="S996" s="12"/>
    </row>
    <row r="997" spans="1:19" ht="14.25" customHeight="1" x14ac:dyDescent="0.35">
      <c r="A997" s="2" t="s">
        <v>3326</v>
      </c>
      <c r="B997" s="2">
        <v>103293</v>
      </c>
      <c r="C997" s="2" t="s">
        <v>25</v>
      </c>
      <c r="D997" s="2" t="s">
        <v>36</v>
      </c>
      <c r="E997" s="2">
        <v>4134.41</v>
      </c>
      <c r="F997" s="2">
        <v>0.21</v>
      </c>
      <c r="G997" s="2">
        <v>8</v>
      </c>
      <c r="H997" s="3">
        <v>45105</v>
      </c>
      <c r="I997" s="3">
        <v>45111</v>
      </c>
      <c r="J997" s="2" t="s">
        <v>31</v>
      </c>
      <c r="K997" s="2" t="s">
        <v>22</v>
      </c>
      <c r="L997" s="2">
        <v>272.17</v>
      </c>
      <c r="M997" s="2" t="s">
        <v>48</v>
      </c>
      <c r="N997" s="11">
        <f>L997/E997*100</f>
        <v>6.5830432879177447</v>
      </c>
      <c r="O997" s="12" t="str">
        <f>IF(N997&lt;10,"Low",IF(N997&lt;20,"Med","High"))</f>
        <v>Low</v>
      </c>
      <c r="P997" s="12">
        <f>sales*discount</f>
        <v>868.22609999999997</v>
      </c>
      <c r="Q997" s="12">
        <f>sales-Discount_Values</f>
        <v>3266.1839</v>
      </c>
      <c r="R997" s="12">
        <f>DATEDIF(order_date,delivery_date,"D")</f>
        <v>6</v>
      </c>
      <c r="S997" s="12"/>
    </row>
    <row r="998" spans="1:19" ht="14.25" customHeight="1" x14ac:dyDescent="0.35">
      <c r="A998" s="2" t="s">
        <v>9390</v>
      </c>
      <c r="B998" s="2">
        <v>109357</v>
      </c>
      <c r="C998" s="2" t="s">
        <v>41</v>
      </c>
      <c r="D998" s="2" t="s">
        <v>36</v>
      </c>
      <c r="E998" s="2">
        <v>3422.45</v>
      </c>
      <c r="F998" s="2">
        <v>0.31</v>
      </c>
      <c r="G998" s="2">
        <v>1</v>
      </c>
      <c r="H998" s="3">
        <v>45482</v>
      </c>
      <c r="I998" s="3">
        <v>45488</v>
      </c>
      <c r="J998" s="2" t="s">
        <v>15</v>
      </c>
      <c r="K998" s="2" t="s">
        <v>16</v>
      </c>
      <c r="L998" s="2">
        <v>225.43</v>
      </c>
      <c r="M998" s="2" t="s">
        <v>17</v>
      </c>
      <c r="N998" s="11">
        <f>L998/E998*100</f>
        <v>6.5868018524741059</v>
      </c>
      <c r="O998" s="12" t="str">
        <f>IF(N998&lt;10,"Low",IF(N998&lt;20,"Med","High"))</f>
        <v>Low</v>
      </c>
      <c r="P998" s="12">
        <f>sales*discount</f>
        <v>1060.9594999999999</v>
      </c>
      <c r="Q998" s="12">
        <f>sales-Discount_Values</f>
        <v>2361.4904999999999</v>
      </c>
      <c r="R998" s="12">
        <f>DATEDIF(order_date,delivery_date,"D")</f>
        <v>6</v>
      </c>
      <c r="S998" s="12"/>
    </row>
    <row r="999" spans="1:19" ht="14.25" customHeight="1" x14ac:dyDescent="0.35">
      <c r="A999" s="2" t="s">
        <v>12413</v>
      </c>
      <c r="B999" s="2">
        <v>112380</v>
      </c>
      <c r="C999" s="2" t="s">
        <v>25</v>
      </c>
      <c r="D999" s="2" t="s">
        <v>33</v>
      </c>
      <c r="E999" s="2">
        <v>4850.4399999999996</v>
      </c>
      <c r="F999" s="2">
        <v>0.35</v>
      </c>
      <c r="G999" s="2">
        <v>8</v>
      </c>
      <c r="H999" s="3">
        <v>45506</v>
      </c>
      <c r="I999" s="3">
        <v>45509</v>
      </c>
      <c r="J999" s="2" t="s">
        <v>15</v>
      </c>
      <c r="K999" s="2" t="s">
        <v>16</v>
      </c>
      <c r="L999" s="2">
        <v>319.64</v>
      </c>
      <c r="M999" s="2" t="s">
        <v>39</v>
      </c>
      <c r="N999" s="11">
        <f>L999/E999*100</f>
        <v>6.5899176157214603</v>
      </c>
      <c r="O999" s="12" t="str">
        <f>IF(N999&lt;10,"Low",IF(N999&lt;20,"Med","High"))</f>
        <v>Low</v>
      </c>
      <c r="P999" s="12">
        <f>sales*discount</f>
        <v>1697.6539999999998</v>
      </c>
      <c r="Q999" s="12">
        <f>sales-Discount_Values</f>
        <v>3152.7860000000001</v>
      </c>
      <c r="R999" s="12">
        <f>DATEDIF(order_date,delivery_date,"D")</f>
        <v>3</v>
      </c>
      <c r="S999" s="12"/>
    </row>
    <row r="1000" spans="1:19" ht="14.25" customHeight="1" x14ac:dyDescent="0.35">
      <c r="A1000" s="2" t="s">
        <v>2650</v>
      </c>
      <c r="B1000" s="2">
        <v>102617</v>
      </c>
      <c r="C1000" s="2" t="s">
        <v>13</v>
      </c>
      <c r="D1000" s="2" t="s">
        <v>26</v>
      </c>
      <c r="E1000" s="2">
        <v>4781.6400000000003</v>
      </c>
      <c r="F1000" s="2">
        <v>0.39</v>
      </c>
      <c r="G1000" s="2">
        <v>6</v>
      </c>
      <c r="H1000" s="3">
        <v>45609</v>
      </c>
      <c r="I1000" s="3">
        <v>45616</v>
      </c>
      <c r="J1000" s="2" t="s">
        <v>15</v>
      </c>
      <c r="K1000" s="2" t="s">
        <v>22</v>
      </c>
      <c r="L1000" s="2">
        <v>315.11</v>
      </c>
      <c r="M1000" s="2" t="s">
        <v>34</v>
      </c>
      <c r="N1000" s="11">
        <f>L1000/E1000*100</f>
        <v>6.589998410587163</v>
      </c>
      <c r="O1000" s="12" t="str">
        <f>IF(N1000&lt;10,"Low",IF(N1000&lt;20,"Med","High"))</f>
        <v>Low</v>
      </c>
      <c r="P1000" s="12">
        <f>sales*discount</f>
        <v>1864.8396000000002</v>
      </c>
      <c r="Q1000" s="12">
        <f>sales-Discount_Values</f>
        <v>2916.8004000000001</v>
      </c>
      <c r="R1000" s="12">
        <f>DATEDIF(order_date,delivery_date,"D")</f>
        <v>7</v>
      </c>
      <c r="S1000" s="12"/>
    </row>
    <row r="1001" spans="1:19" ht="14.25" customHeight="1" x14ac:dyDescent="0.35">
      <c r="A1001" s="2" t="s">
        <v>12444</v>
      </c>
      <c r="B1001" s="2">
        <v>112411</v>
      </c>
      <c r="C1001" s="2" t="s">
        <v>41</v>
      </c>
      <c r="D1001" s="2" t="s">
        <v>33</v>
      </c>
      <c r="E1001" s="2">
        <v>4111.97</v>
      </c>
      <c r="F1001" s="2">
        <v>7.0000000000000007E-2</v>
      </c>
      <c r="G1001" s="2">
        <v>8</v>
      </c>
      <c r="H1001" s="3">
        <v>45407</v>
      </c>
      <c r="I1001" s="3">
        <v>45413</v>
      </c>
      <c r="J1001" s="2" t="s">
        <v>31</v>
      </c>
      <c r="K1001" s="2" t="s">
        <v>22</v>
      </c>
      <c r="L1001" s="2">
        <v>271.07</v>
      </c>
      <c r="M1001" s="2" t="s">
        <v>28</v>
      </c>
      <c r="N1001" s="11">
        <f>L1001/E1001*100</f>
        <v>6.5922173556713686</v>
      </c>
      <c r="O1001" s="12" t="str">
        <f>IF(N1001&lt;10,"Low",IF(N1001&lt;20,"Med","High"))</f>
        <v>Low</v>
      </c>
      <c r="P1001" s="12">
        <f>sales*discount</f>
        <v>287.83790000000005</v>
      </c>
      <c r="Q1001" s="12">
        <f>sales-Discount_Values</f>
        <v>3824.1321000000003</v>
      </c>
      <c r="R1001" s="12">
        <f>DATEDIF(order_date,delivery_date,"D")</f>
        <v>6</v>
      </c>
      <c r="S1001" s="12"/>
    </row>
    <row r="1002" spans="1:19" ht="14.25" customHeight="1" x14ac:dyDescent="0.35">
      <c r="A1002" s="2" t="s">
        <v>5122</v>
      </c>
      <c r="B1002" s="2">
        <v>105089</v>
      </c>
      <c r="C1002" s="2" t="s">
        <v>13</v>
      </c>
      <c r="D1002" s="2" t="s">
        <v>14</v>
      </c>
      <c r="E1002" s="2">
        <v>977.92</v>
      </c>
      <c r="F1002" s="2">
        <v>0.28000000000000003</v>
      </c>
      <c r="G1002" s="2">
        <v>6</v>
      </c>
      <c r="H1002" s="3">
        <v>44994</v>
      </c>
      <c r="I1002" s="3">
        <v>44998</v>
      </c>
      <c r="J1002" s="2" t="s">
        <v>15</v>
      </c>
      <c r="K1002" s="2" t="s">
        <v>16</v>
      </c>
      <c r="L1002" s="2">
        <v>64.48</v>
      </c>
      <c r="M1002" s="2" t="s">
        <v>48</v>
      </c>
      <c r="N1002" s="11">
        <f>L1002/E1002*100</f>
        <v>6.5935863874345548</v>
      </c>
      <c r="O1002" s="12" t="str">
        <f>IF(N1002&lt;10,"Low",IF(N1002&lt;20,"Med","High"))</f>
        <v>Low</v>
      </c>
      <c r="P1002" s="12">
        <f>sales*discount</f>
        <v>273.81760000000003</v>
      </c>
      <c r="Q1002" s="12">
        <f>sales-Discount_Values</f>
        <v>704.10239999999999</v>
      </c>
      <c r="R1002" s="12">
        <f>DATEDIF(order_date,delivery_date,"D")</f>
        <v>4</v>
      </c>
      <c r="S1002" s="12"/>
    </row>
    <row r="1003" spans="1:19" ht="14.25" customHeight="1" x14ac:dyDescent="0.35">
      <c r="A1003" s="2" t="s">
        <v>11486</v>
      </c>
      <c r="B1003" s="2">
        <v>111453</v>
      </c>
      <c r="C1003" s="2" t="s">
        <v>25</v>
      </c>
      <c r="D1003" s="2" t="s">
        <v>14</v>
      </c>
      <c r="E1003" s="2">
        <v>1726.25</v>
      </c>
      <c r="F1003" s="2">
        <v>0.27</v>
      </c>
      <c r="G1003" s="2">
        <v>3</v>
      </c>
      <c r="H1003" s="3">
        <v>45407</v>
      </c>
      <c r="I1003" s="3">
        <v>45408</v>
      </c>
      <c r="J1003" s="2" t="s">
        <v>15</v>
      </c>
      <c r="K1003" s="2" t="s">
        <v>27</v>
      </c>
      <c r="L1003" s="2">
        <v>113.84</v>
      </c>
      <c r="M1003" s="2" t="s">
        <v>23</v>
      </c>
      <c r="N1003" s="11">
        <f>L1003/E1003*100</f>
        <v>6.5946415640839975</v>
      </c>
      <c r="O1003" s="12" t="str">
        <f>IF(N1003&lt;10,"Low",IF(N1003&lt;20,"Med","High"))</f>
        <v>Low</v>
      </c>
      <c r="P1003" s="12">
        <f>sales*discount</f>
        <v>466.08750000000003</v>
      </c>
      <c r="Q1003" s="12">
        <f>sales-Discount_Values</f>
        <v>1260.1624999999999</v>
      </c>
      <c r="R1003" s="12">
        <f>DATEDIF(order_date,delivery_date,"D")</f>
        <v>1</v>
      </c>
      <c r="S1003" s="12"/>
    </row>
    <row r="1004" spans="1:19" ht="14.25" customHeight="1" x14ac:dyDescent="0.35">
      <c r="A1004" s="2" t="s">
        <v>7304</v>
      </c>
      <c r="B1004" s="2">
        <v>107271</v>
      </c>
      <c r="C1004" s="2" t="s">
        <v>19</v>
      </c>
      <c r="D1004" s="2" t="s">
        <v>20</v>
      </c>
      <c r="E1004" s="2">
        <v>2127.33</v>
      </c>
      <c r="F1004" s="2">
        <v>0.39</v>
      </c>
      <c r="G1004" s="2">
        <v>2</v>
      </c>
      <c r="H1004" s="3">
        <v>45113</v>
      </c>
      <c r="I1004" s="3">
        <v>45115</v>
      </c>
      <c r="J1004" s="2" t="s">
        <v>15</v>
      </c>
      <c r="K1004" s="2" t="s">
        <v>16</v>
      </c>
      <c r="L1004" s="2">
        <v>140.29</v>
      </c>
      <c r="M1004" s="2" t="s">
        <v>48</v>
      </c>
      <c r="N1004" s="11">
        <f>L1004/E1004*100</f>
        <v>6.5946515115191335</v>
      </c>
      <c r="O1004" s="12" t="str">
        <f>IF(N1004&lt;10,"Low",IF(N1004&lt;20,"Med","High"))</f>
        <v>Low</v>
      </c>
      <c r="P1004" s="12">
        <f>sales*discount</f>
        <v>829.65869999999995</v>
      </c>
      <c r="Q1004" s="12">
        <f>sales-Discount_Values</f>
        <v>1297.6713</v>
      </c>
      <c r="R1004" s="12">
        <f>DATEDIF(order_date,delivery_date,"D")</f>
        <v>2</v>
      </c>
      <c r="S1004" s="12"/>
    </row>
    <row r="1005" spans="1:19" ht="14.25" customHeight="1" x14ac:dyDescent="0.35">
      <c r="A1005" s="2" t="s">
        <v>10382</v>
      </c>
      <c r="B1005" s="2">
        <v>110349</v>
      </c>
      <c r="C1005" s="2" t="s">
        <v>41</v>
      </c>
      <c r="D1005" s="2" t="s">
        <v>26</v>
      </c>
      <c r="E1005" s="2">
        <v>143.85</v>
      </c>
      <c r="F1005" s="2">
        <v>0.42</v>
      </c>
      <c r="G1005" s="2">
        <v>5</v>
      </c>
      <c r="H1005" s="3">
        <v>45263</v>
      </c>
      <c r="I1005" s="3">
        <v>45268</v>
      </c>
      <c r="J1005" s="2" t="s">
        <v>15</v>
      </c>
      <c r="K1005" s="2" t="s">
        <v>16</v>
      </c>
      <c r="L1005" s="2">
        <v>9.49</v>
      </c>
      <c r="M1005" s="2" t="s">
        <v>17</v>
      </c>
      <c r="N1005" s="11">
        <f>L1005/E1005*100</f>
        <v>6.5971498088286413</v>
      </c>
      <c r="O1005" s="12" t="str">
        <f>IF(N1005&lt;10,"Low",IF(N1005&lt;20,"Med","High"))</f>
        <v>Low</v>
      </c>
      <c r="P1005" s="12">
        <f>sales*discount</f>
        <v>60.416999999999994</v>
      </c>
      <c r="Q1005" s="12">
        <f>sales-Discount_Values</f>
        <v>83.432999999999993</v>
      </c>
      <c r="R1005" s="12">
        <f>DATEDIF(order_date,delivery_date,"D")</f>
        <v>5</v>
      </c>
      <c r="S1005" s="12"/>
    </row>
    <row r="1006" spans="1:19" ht="14.25" customHeight="1" x14ac:dyDescent="0.35">
      <c r="A1006" s="2" t="s">
        <v>6775</v>
      </c>
      <c r="B1006" s="2">
        <v>106742</v>
      </c>
      <c r="C1006" s="2" t="s">
        <v>19</v>
      </c>
      <c r="D1006" s="2" t="s">
        <v>36</v>
      </c>
      <c r="E1006" s="2">
        <v>2511.23</v>
      </c>
      <c r="F1006" s="2">
        <v>0.04</v>
      </c>
      <c r="G1006" s="2">
        <v>6</v>
      </c>
      <c r="H1006" s="3">
        <v>45390</v>
      </c>
      <c r="I1006" s="3">
        <v>45392</v>
      </c>
      <c r="J1006" s="2" t="s">
        <v>15</v>
      </c>
      <c r="K1006" s="2" t="s">
        <v>16</v>
      </c>
      <c r="L1006" s="2">
        <v>165.68</v>
      </c>
      <c r="M1006" s="2" t="s">
        <v>48</v>
      </c>
      <c r="N1006" s="11">
        <f>L1006/E1006*100</f>
        <v>6.5975637436634633</v>
      </c>
      <c r="O1006" s="12" t="str">
        <f>IF(N1006&lt;10,"Low",IF(N1006&lt;20,"Med","High"))</f>
        <v>Low</v>
      </c>
      <c r="P1006" s="12">
        <f>sales*discount</f>
        <v>100.4492</v>
      </c>
      <c r="Q1006" s="12">
        <f>sales-Discount_Values</f>
        <v>2410.7808</v>
      </c>
      <c r="R1006" s="12">
        <f>DATEDIF(order_date,delivery_date,"D")</f>
        <v>2</v>
      </c>
      <c r="S1006" s="12"/>
    </row>
    <row r="1007" spans="1:19" ht="14.25" customHeight="1" x14ac:dyDescent="0.35">
      <c r="A1007" s="2" t="s">
        <v>2388</v>
      </c>
      <c r="B1007" s="2">
        <v>102355</v>
      </c>
      <c r="C1007" s="2" t="s">
        <v>13</v>
      </c>
      <c r="D1007" s="2" t="s">
        <v>26</v>
      </c>
      <c r="E1007" s="2">
        <v>3732.13</v>
      </c>
      <c r="F1007" s="2">
        <v>0.43</v>
      </c>
      <c r="G1007" s="2">
        <v>4</v>
      </c>
      <c r="H1007" s="3">
        <v>45299</v>
      </c>
      <c r="I1007" s="3">
        <v>45303</v>
      </c>
      <c r="J1007" s="2" t="s">
        <v>15</v>
      </c>
      <c r="K1007" s="2" t="s">
        <v>16</v>
      </c>
      <c r="L1007" s="2">
        <v>246.23</v>
      </c>
      <c r="M1007" s="2" t="s">
        <v>34</v>
      </c>
      <c r="N1007" s="11">
        <f>L1007/E1007*100</f>
        <v>6.5975729677154868</v>
      </c>
      <c r="O1007" s="12" t="str">
        <f>IF(N1007&lt;10,"Low",IF(N1007&lt;20,"Med","High"))</f>
        <v>Low</v>
      </c>
      <c r="P1007" s="12">
        <f>sales*discount</f>
        <v>1604.8159000000001</v>
      </c>
      <c r="Q1007" s="12">
        <f>sales-Discount_Values</f>
        <v>2127.3141000000001</v>
      </c>
      <c r="R1007" s="12">
        <f>DATEDIF(order_date,delivery_date,"D")</f>
        <v>4</v>
      </c>
      <c r="S1007" s="12"/>
    </row>
    <row r="1008" spans="1:19" ht="14.25" customHeight="1" x14ac:dyDescent="0.35">
      <c r="A1008" s="2" t="s">
        <v>7748</v>
      </c>
      <c r="B1008" s="2">
        <v>107715</v>
      </c>
      <c r="C1008" s="2" t="s">
        <v>13</v>
      </c>
      <c r="D1008" s="2" t="s">
        <v>26</v>
      </c>
      <c r="E1008" s="2">
        <v>3648</v>
      </c>
      <c r="F1008" s="2">
        <v>0.12</v>
      </c>
      <c r="G1008" s="2">
        <v>1</v>
      </c>
      <c r="H1008" s="3">
        <v>45225</v>
      </c>
      <c r="I1008" s="3">
        <v>45232</v>
      </c>
      <c r="J1008" s="2" t="s">
        <v>31</v>
      </c>
      <c r="K1008" s="2" t="s">
        <v>27</v>
      </c>
      <c r="L1008" s="2">
        <v>240.74</v>
      </c>
      <c r="M1008" s="2" t="s">
        <v>34</v>
      </c>
      <c r="N1008" s="11">
        <f>L1008/E1008*100</f>
        <v>6.599232456140351</v>
      </c>
      <c r="O1008" s="12" t="str">
        <f>IF(N1008&lt;10,"Low",IF(N1008&lt;20,"Med","High"))</f>
        <v>Low</v>
      </c>
      <c r="P1008" s="12">
        <f>sales*discount</f>
        <v>437.76</v>
      </c>
      <c r="Q1008" s="12">
        <f>sales-Discount_Values</f>
        <v>3210.24</v>
      </c>
      <c r="R1008" s="12">
        <f>DATEDIF(order_date,delivery_date,"D")</f>
        <v>7</v>
      </c>
      <c r="S1008" s="12"/>
    </row>
    <row r="1009" spans="1:19" ht="14.25" customHeight="1" x14ac:dyDescent="0.35">
      <c r="A1009" s="2" t="s">
        <v>11846</v>
      </c>
      <c r="B1009" s="2">
        <v>111813</v>
      </c>
      <c r="C1009" s="2" t="s">
        <v>41</v>
      </c>
      <c r="D1009" s="2" t="s">
        <v>33</v>
      </c>
      <c r="E1009" s="2">
        <v>222.28</v>
      </c>
      <c r="F1009" s="2">
        <v>0.15</v>
      </c>
      <c r="G1009" s="2">
        <v>1</v>
      </c>
      <c r="H1009" s="3">
        <v>45558</v>
      </c>
      <c r="I1009" s="3">
        <v>45563</v>
      </c>
      <c r="J1009" s="2" t="s">
        <v>15</v>
      </c>
      <c r="K1009" s="2" t="s">
        <v>22</v>
      </c>
      <c r="L1009" s="2">
        <v>14.67</v>
      </c>
      <c r="M1009" s="2" t="s">
        <v>28</v>
      </c>
      <c r="N1009" s="11">
        <f>L1009/E1009*100</f>
        <v>6.5997840561454026</v>
      </c>
      <c r="O1009" s="12" t="str">
        <f>IF(N1009&lt;10,"Low",IF(N1009&lt;20,"Med","High"))</f>
        <v>Low</v>
      </c>
      <c r="P1009" s="12">
        <f>sales*discount</f>
        <v>33.341999999999999</v>
      </c>
      <c r="Q1009" s="12">
        <f>sales-Discount_Values</f>
        <v>188.93799999999999</v>
      </c>
      <c r="R1009" s="12">
        <f>DATEDIF(order_date,delivery_date,"D")</f>
        <v>5</v>
      </c>
      <c r="S1009" s="12"/>
    </row>
    <row r="1010" spans="1:19" ht="14.25" customHeight="1" x14ac:dyDescent="0.35">
      <c r="A1010" s="2" t="s">
        <v>12562</v>
      </c>
      <c r="B1010" s="2">
        <v>112529</v>
      </c>
      <c r="C1010" s="2" t="s">
        <v>19</v>
      </c>
      <c r="D1010" s="2" t="s">
        <v>20</v>
      </c>
      <c r="E1010" s="2">
        <v>4516.97</v>
      </c>
      <c r="F1010" s="2">
        <v>0.08</v>
      </c>
      <c r="G1010" s="2">
        <v>6</v>
      </c>
      <c r="H1010" s="3">
        <v>45401</v>
      </c>
      <c r="I1010" s="3">
        <v>45403</v>
      </c>
      <c r="J1010" s="2" t="s">
        <v>31</v>
      </c>
      <c r="K1010" s="2" t="s">
        <v>16</v>
      </c>
      <c r="L1010" s="2">
        <v>298.16000000000003</v>
      </c>
      <c r="M1010" s="2" t="s">
        <v>48</v>
      </c>
      <c r="N1010" s="11">
        <f>L1010/E1010*100</f>
        <v>6.6008851066090761</v>
      </c>
      <c r="O1010" s="12" t="str">
        <f>IF(N1010&lt;10,"Low",IF(N1010&lt;20,"Med","High"))</f>
        <v>Low</v>
      </c>
      <c r="P1010" s="12">
        <f>sales*discount</f>
        <v>361.35760000000005</v>
      </c>
      <c r="Q1010" s="12">
        <f>sales-Discount_Values</f>
        <v>4155.6124</v>
      </c>
      <c r="R1010" s="12">
        <f>DATEDIF(order_date,delivery_date,"D")</f>
        <v>2</v>
      </c>
      <c r="S1010" s="12"/>
    </row>
    <row r="1011" spans="1:19" ht="14.25" customHeight="1" x14ac:dyDescent="0.35">
      <c r="A1011" s="2" t="s">
        <v>4453</v>
      </c>
      <c r="B1011" s="2">
        <v>104420</v>
      </c>
      <c r="C1011" s="2" t="s">
        <v>41</v>
      </c>
      <c r="D1011" s="2" t="s">
        <v>14</v>
      </c>
      <c r="E1011" s="2">
        <v>3702.29</v>
      </c>
      <c r="F1011" s="2">
        <v>0.01</v>
      </c>
      <c r="G1011" s="2">
        <v>1</v>
      </c>
      <c r="H1011" s="3">
        <v>44991</v>
      </c>
      <c r="I1011" s="3">
        <v>44994</v>
      </c>
      <c r="J1011" s="2" t="s">
        <v>15</v>
      </c>
      <c r="K1011" s="2" t="s">
        <v>16</v>
      </c>
      <c r="L1011" s="2">
        <v>244.42</v>
      </c>
      <c r="M1011" s="2" t="s">
        <v>39</v>
      </c>
      <c r="N1011" s="11">
        <f>L1011/E1011*100</f>
        <v>6.6018599299352552</v>
      </c>
      <c r="O1011" s="12" t="str">
        <f>IF(N1011&lt;10,"Low",IF(N1011&lt;20,"Med","High"))</f>
        <v>Low</v>
      </c>
      <c r="P1011" s="12">
        <f>sales*discount</f>
        <v>37.0229</v>
      </c>
      <c r="Q1011" s="12">
        <f>sales-Discount_Values</f>
        <v>3665.2671</v>
      </c>
      <c r="R1011" s="12">
        <f>DATEDIF(order_date,delivery_date,"D")</f>
        <v>3</v>
      </c>
      <c r="S1011" s="12"/>
    </row>
    <row r="1012" spans="1:19" ht="14.25" customHeight="1" x14ac:dyDescent="0.35">
      <c r="A1012" s="2" t="s">
        <v>6404</v>
      </c>
      <c r="B1012" s="2">
        <v>106371</v>
      </c>
      <c r="C1012" s="2" t="s">
        <v>25</v>
      </c>
      <c r="D1012" s="2" t="s">
        <v>33</v>
      </c>
      <c r="E1012" s="2">
        <v>620.62</v>
      </c>
      <c r="F1012" s="2">
        <v>0.18</v>
      </c>
      <c r="G1012" s="2">
        <v>3</v>
      </c>
      <c r="H1012" s="3">
        <v>44965</v>
      </c>
      <c r="I1012" s="3">
        <v>44966</v>
      </c>
      <c r="J1012" s="2" t="s">
        <v>31</v>
      </c>
      <c r="K1012" s="2" t="s">
        <v>27</v>
      </c>
      <c r="L1012" s="2">
        <v>41</v>
      </c>
      <c r="M1012" s="2" t="s">
        <v>28</v>
      </c>
      <c r="N1012" s="11">
        <f>L1012/E1012*100</f>
        <v>6.6062969288775735</v>
      </c>
      <c r="O1012" s="12" t="str">
        <f>IF(N1012&lt;10,"Low",IF(N1012&lt;20,"Med","High"))</f>
        <v>Low</v>
      </c>
      <c r="P1012" s="12">
        <f>sales*discount</f>
        <v>111.71159999999999</v>
      </c>
      <c r="Q1012" s="12">
        <f>sales-Discount_Values</f>
        <v>508.90840000000003</v>
      </c>
      <c r="R1012" s="12">
        <f>DATEDIF(order_date,delivery_date,"D")</f>
        <v>1</v>
      </c>
      <c r="S1012" s="12"/>
    </row>
    <row r="1013" spans="1:19" ht="14.25" customHeight="1" x14ac:dyDescent="0.35">
      <c r="A1013" s="2" t="s">
        <v>4010</v>
      </c>
      <c r="B1013" s="2">
        <v>103977</v>
      </c>
      <c r="C1013" s="2" t="s">
        <v>19</v>
      </c>
      <c r="D1013" s="2" t="s">
        <v>26</v>
      </c>
      <c r="E1013" s="2">
        <v>2981.41</v>
      </c>
      <c r="F1013" s="2">
        <v>0.04</v>
      </c>
      <c r="G1013" s="2">
        <v>4</v>
      </c>
      <c r="H1013" s="3">
        <v>45259</v>
      </c>
      <c r="I1013" s="3">
        <v>45266</v>
      </c>
      <c r="J1013" s="2" t="s">
        <v>31</v>
      </c>
      <c r="K1013" s="2" t="s">
        <v>16</v>
      </c>
      <c r="L1013" s="2">
        <v>196.97</v>
      </c>
      <c r="M1013" s="2" t="s">
        <v>48</v>
      </c>
      <c r="N1013" s="11">
        <f>L1013/E1013*100</f>
        <v>6.6066055993640598</v>
      </c>
      <c r="O1013" s="12" t="str">
        <f>IF(N1013&lt;10,"Low",IF(N1013&lt;20,"Med","High"))</f>
        <v>Low</v>
      </c>
      <c r="P1013" s="12">
        <f>sales*discount</f>
        <v>119.2564</v>
      </c>
      <c r="Q1013" s="12">
        <f>sales-Discount_Values</f>
        <v>2862.1535999999996</v>
      </c>
      <c r="R1013" s="12">
        <f>DATEDIF(order_date,delivery_date,"D")</f>
        <v>7</v>
      </c>
      <c r="S1013" s="12"/>
    </row>
    <row r="1014" spans="1:19" ht="14.25" customHeight="1" x14ac:dyDescent="0.35">
      <c r="A1014" s="2" t="s">
        <v>1361</v>
      </c>
      <c r="B1014" s="2">
        <v>101328</v>
      </c>
      <c r="C1014" s="2" t="s">
        <v>41</v>
      </c>
      <c r="D1014" s="2" t="s">
        <v>26</v>
      </c>
      <c r="E1014" s="2">
        <v>3167.68</v>
      </c>
      <c r="F1014" s="2">
        <v>0.37</v>
      </c>
      <c r="G1014" s="2">
        <v>5</v>
      </c>
      <c r="H1014" s="3">
        <v>45340</v>
      </c>
      <c r="I1014" s="3">
        <v>45342</v>
      </c>
      <c r="J1014" s="2" t="s">
        <v>15</v>
      </c>
      <c r="K1014" s="2" t="s">
        <v>16</v>
      </c>
      <c r="L1014" s="2">
        <v>209.29</v>
      </c>
      <c r="M1014" s="2" t="s">
        <v>17</v>
      </c>
      <c r="N1014" s="11">
        <f>L1014/E1014*100</f>
        <v>6.6070436407717956</v>
      </c>
      <c r="O1014" s="12" t="str">
        <f>IF(N1014&lt;10,"Low",IF(N1014&lt;20,"Med","High"))</f>
        <v>Low</v>
      </c>
      <c r="P1014" s="12">
        <f>sales*discount</f>
        <v>1172.0416</v>
      </c>
      <c r="Q1014" s="12">
        <f>sales-Discount_Values</f>
        <v>1995.6383999999998</v>
      </c>
      <c r="R1014" s="12">
        <f>DATEDIF(order_date,delivery_date,"D")</f>
        <v>2</v>
      </c>
      <c r="S1014" s="12"/>
    </row>
    <row r="1015" spans="1:19" ht="14.25" customHeight="1" x14ac:dyDescent="0.35">
      <c r="A1015" s="2" t="s">
        <v>6219</v>
      </c>
      <c r="B1015" s="2">
        <v>106186</v>
      </c>
      <c r="C1015" s="2" t="s">
        <v>25</v>
      </c>
      <c r="D1015" s="2" t="s">
        <v>33</v>
      </c>
      <c r="E1015" s="2">
        <v>3228.33</v>
      </c>
      <c r="F1015" s="2">
        <v>0.34</v>
      </c>
      <c r="G1015" s="2">
        <v>2</v>
      </c>
      <c r="H1015" s="3">
        <v>45575</v>
      </c>
      <c r="I1015" s="3">
        <v>45576</v>
      </c>
      <c r="J1015" s="2" t="s">
        <v>21</v>
      </c>
      <c r="K1015" s="2" t="s">
        <v>27</v>
      </c>
      <c r="L1015" s="2">
        <v>213.41</v>
      </c>
      <c r="M1015" s="2" t="s">
        <v>34</v>
      </c>
      <c r="N1015" s="11">
        <f>L1015/E1015*100</f>
        <v>6.6105385756722521</v>
      </c>
      <c r="O1015" s="12" t="str">
        <f>IF(N1015&lt;10,"Low",IF(N1015&lt;20,"Med","High"))</f>
        <v>Low</v>
      </c>
      <c r="P1015" s="12">
        <f>sales*discount</f>
        <v>1097.6322</v>
      </c>
      <c r="Q1015" s="12">
        <f>sales-Discount_Values</f>
        <v>2130.6977999999999</v>
      </c>
      <c r="R1015" s="12">
        <f>DATEDIF(order_date,delivery_date,"D")</f>
        <v>1</v>
      </c>
      <c r="S1015" s="12"/>
    </row>
    <row r="1016" spans="1:19" ht="14.25" customHeight="1" x14ac:dyDescent="0.35">
      <c r="A1016" s="2" t="s">
        <v>715</v>
      </c>
      <c r="B1016" s="2">
        <v>100682</v>
      </c>
      <c r="C1016" s="2" t="s">
        <v>13</v>
      </c>
      <c r="D1016" s="2" t="s">
        <v>33</v>
      </c>
      <c r="E1016" s="2">
        <v>1616.19</v>
      </c>
      <c r="F1016" s="2">
        <v>0.32</v>
      </c>
      <c r="G1016" s="2">
        <v>7</v>
      </c>
      <c r="H1016" s="3">
        <v>45640</v>
      </c>
      <c r="I1016" s="3">
        <v>45647</v>
      </c>
      <c r="J1016" s="2" t="s">
        <v>31</v>
      </c>
      <c r="K1016" s="2" t="s">
        <v>16</v>
      </c>
      <c r="L1016" s="2">
        <v>106.87</v>
      </c>
      <c r="M1016" s="2" t="s">
        <v>23</v>
      </c>
      <c r="N1016" s="11">
        <f>L1016/E1016*100</f>
        <v>6.6124651185813548</v>
      </c>
      <c r="O1016" s="12" t="str">
        <f>IF(N1016&lt;10,"Low",IF(N1016&lt;20,"Med","High"))</f>
        <v>Low</v>
      </c>
      <c r="P1016" s="12">
        <f>sales*discount</f>
        <v>517.18079999999998</v>
      </c>
      <c r="Q1016" s="12">
        <f>sales-Discount_Values</f>
        <v>1099.0092</v>
      </c>
      <c r="R1016" s="12">
        <f>DATEDIF(order_date,delivery_date,"D")</f>
        <v>7</v>
      </c>
      <c r="S1016" s="12"/>
    </row>
    <row r="1017" spans="1:19" ht="14.25" customHeight="1" x14ac:dyDescent="0.35">
      <c r="A1017" s="2" t="s">
        <v>11027</v>
      </c>
      <c r="B1017" s="2">
        <v>110994</v>
      </c>
      <c r="C1017" s="2" t="s">
        <v>13</v>
      </c>
      <c r="D1017" s="2" t="s">
        <v>14</v>
      </c>
      <c r="E1017" s="2">
        <v>2922.28</v>
      </c>
      <c r="F1017" s="2">
        <v>0.37</v>
      </c>
      <c r="G1017" s="2">
        <v>7</v>
      </c>
      <c r="H1017" s="3">
        <v>45429</v>
      </c>
      <c r="I1017" s="3">
        <v>45431</v>
      </c>
      <c r="J1017" s="2" t="s">
        <v>15</v>
      </c>
      <c r="K1017" s="2" t="s">
        <v>16</v>
      </c>
      <c r="L1017" s="2">
        <v>193.39</v>
      </c>
      <c r="M1017" s="2" t="s">
        <v>48</v>
      </c>
      <c r="N1017" s="11">
        <f>L1017/E1017*100</f>
        <v>6.6177778994483756</v>
      </c>
      <c r="O1017" s="12" t="str">
        <f>IF(N1017&lt;10,"Low",IF(N1017&lt;20,"Med","High"))</f>
        <v>Low</v>
      </c>
      <c r="P1017" s="12">
        <f>sales*discount</f>
        <v>1081.2436</v>
      </c>
      <c r="Q1017" s="12">
        <f>sales-Discount_Values</f>
        <v>1841.0364000000002</v>
      </c>
      <c r="R1017" s="12">
        <f>DATEDIF(order_date,delivery_date,"D")</f>
        <v>2</v>
      </c>
      <c r="S1017" s="12"/>
    </row>
    <row r="1018" spans="1:19" ht="14.25" customHeight="1" x14ac:dyDescent="0.35">
      <c r="A1018" s="2" t="s">
        <v>924</v>
      </c>
      <c r="B1018" s="2">
        <v>100891</v>
      </c>
      <c r="C1018" s="2" t="s">
        <v>13</v>
      </c>
      <c r="D1018" s="2" t="s">
        <v>33</v>
      </c>
      <c r="E1018" s="2">
        <v>1728.47</v>
      </c>
      <c r="F1018" s="2">
        <v>0.18</v>
      </c>
      <c r="G1018" s="2">
        <v>3</v>
      </c>
      <c r="H1018" s="3">
        <v>45350</v>
      </c>
      <c r="I1018" s="3">
        <v>45351</v>
      </c>
      <c r="J1018" s="2" t="s">
        <v>15</v>
      </c>
      <c r="K1018" s="2" t="s">
        <v>16</v>
      </c>
      <c r="L1018" s="2">
        <v>114.39</v>
      </c>
      <c r="M1018" s="2" t="s">
        <v>48</v>
      </c>
      <c r="N1018" s="11">
        <f>L1018/E1018*100</f>
        <v>6.6179916342198597</v>
      </c>
      <c r="O1018" s="12" t="str">
        <f>IF(N1018&lt;10,"Low",IF(N1018&lt;20,"Med","High"))</f>
        <v>Low</v>
      </c>
      <c r="P1018" s="12">
        <f>sales*discount</f>
        <v>311.12459999999999</v>
      </c>
      <c r="Q1018" s="12">
        <f>sales-Discount_Values</f>
        <v>1417.3454000000002</v>
      </c>
      <c r="R1018" s="12">
        <f>DATEDIF(order_date,delivery_date,"D")</f>
        <v>1</v>
      </c>
      <c r="S1018" s="12"/>
    </row>
    <row r="1019" spans="1:19" ht="14.25" customHeight="1" x14ac:dyDescent="0.35">
      <c r="A1019" s="2" t="s">
        <v>5957</v>
      </c>
      <c r="B1019" s="2">
        <v>105924</v>
      </c>
      <c r="C1019" s="2" t="s">
        <v>41</v>
      </c>
      <c r="D1019" s="2" t="s">
        <v>26</v>
      </c>
      <c r="E1019" s="2">
        <v>3189.84</v>
      </c>
      <c r="F1019" s="2">
        <v>0.47</v>
      </c>
      <c r="G1019" s="2">
        <v>7</v>
      </c>
      <c r="H1019" s="3">
        <v>45534</v>
      </c>
      <c r="I1019" s="3">
        <v>45538</v>
      </c>
      <c r="J1019" s="2" t="s">
        <v>15</v>
      </c>
      <c r="K1019" s="2" t="s">
        <v>22</v>
      </c>
      <c r="L1019" s="2">
        <v>211.14</v>
      </c>
      <c r="M1019" s="2" t="s">
        <v>28</v>
      </c>
      <c r="N1019" s="11">
        <f>L1019/E1019*100</f>
        <v>6.619140771950943</v>
      </c>
      <c r="O1019" s="12" t="str">
        <f>IF(N1019&lt;10,"Low",IF(N1019&lt;20,"Med","High"))</f>
        <v>Low</v>
      </c>
      <c r="P1019" s="12">
        <f>sales*discount</f>
        <v>1499.2248</v>
      </c>
      <c r="Q1019" s="12">
        <f>sales-Discount_Values</f>
        <v>1690.6152000000002</v>
      </c>
      <c r="R1019" s="12">
        <f>DATEDIF(order_date,delivery_date,"D")</f>
        <v>4</v>
      </c>
      <c r="S1019" s="12"/>
    </row>
    <row r="1020" spans="1:19" ht="14.25" customHeight="1" x14ac:dyDescent="0.35">
      <c r="A1020" s="2" t="s">
        <v>5731</v>
      </c>
      <c r="B1020" s="2">
        <v>105698</v>
      </c>
      <c r="C1020" s="2" t="s">
        <v>13</v>
      </c>
      <c r="D1020" s="2" t="s">
        <v>20</v>
      </c>
      <c r="E1020" s="2">
        <v>2346.2199999999998</v>
      </c>
      <c r="F1020" s="2">
        <v>0.35</v>
      </c>
      <c r="G1020" s="2">
        <v>3</v>
      </c>
      <c r="H1020" s="3">
        <v>45412</v>
      </c>
      <c r="I1020" s="3">
        <v>45416</v>
      </c>
      <c r="J1020" s="2" t="s">
        <v>21</v>
      </c>
      <c r="K1020" s="2" t="s">
        <v>22</v>
      </c>
      <c r="L1020" s="2">
        <v>155.33000000000001</v>
      </c>
      <c r="M1020" s="2" t="s">
        <v>17</v>
      </c>
      <c r="N1020" s="11">
        <f>L1020/E1020*100</f>
        <v>6.6204362762230327</v>
      </c>
      <c r="O1020" s="12" t="str">
        <f>IF(N1020&lt;10,"Low",IF(N1020&lt;20,"Med","High"))</f>
        <v>Low</v>
      </c>
      <c r="P1020" s="12">
        <f>sales*discount</f>
        <v>821.17699999999991</v>
      </c>
      <c r="Q1020" s="12">
        <f>sales-Discount_Values</f>
        <v>1525.0429999999999</v>
      </c>
      <c r="R1020" s="12">
        <f>DATEDIF(order_date,delivery_date,"D")</f>
        <v>4</v>
      </c>
      <c r="S1020" s="12"/>
    </row>
    <row r="1021" spans="1:19" ht="14.25" customHeight="1" x14ac:dyDescent="0.35">
      <c r="A1021" s="2" t="s">
        <v>9998</v>
      </c>
      <c r="B1021" s="2">
        <v>109965</v>
      </c>
      <c r="C1021" s="2" t="s">
        <v>25</v>
      </c>
      <c r="D1021" s="2" t="s">
        <v>20</v>
      </c>
      <c r="E1021" s="2">
        <v>4388.07</v>
      </c>
      <c r="F1021" s="2">
        <v>0.1</v>
      </c>
      <c r="G1021" s="2">
        <v>5</v>
      </c>
      <c r="H1021" s="3">
        <v>45445</v>
      </c>
      <c r="I1021" s="3">
        <v>45446</v>
      </c>
      <c r="J1021" s="2" t="s">
        <v>15</v>
      </c>
      <c r="K1021" s="2" t="s">
        <v>16</v>
      </c>
      <c r="L1021" s="2">
        <v>290.51</v>
      </c>
      <c r="M1021" s="2" t="s">
        <v>39</v>
      </c>
      <c r="N1021" s="11">
        <f>L1021/E1021*100</f>
        <v>6.6204504486026883</v>
      </c>
      <c r="O1021" s="12" t="str">
        <f>IF(N1021&lt;10,"Low",IF(N1021&lt;20,"Med","High"))</f>
        <v>Low</v>
      </c>
      <c r="P1021" s="12">
        <f>sales*discount</f>
        <v>438.80700000000002</v>
      </c>
      <c r="Q1021" s="12">
        <f>sales-Discount_Values</f>
        <v>3949.2629999999999</v>
      </c>
      <c r="R1021" s="12">
        <f>DATEDIF(order_date,delivery_date,"D")</f>
        <v>1</v>
      </c>
      <c r="S1021" s="12"/>
    </row>
    <row r="1022" spans="1:19" ht="14.25" customHeight="1" x14ac:dyDescent="0.35">
      <c r="A1022" s="2" t="s">
        <v>9846</v>
      </c>
      <c r="B1022" s="2">
        <v>109813</v>
      </c>
      <c r="C1022" s="2" t="s">
        <v>41</v>
      </c>
      <c r="D1022" s="2" t="s">
        <v>20</v>
      </c>
      <c r="E1022" s="2">
        <v>3838.71</v>
      </c>
      <c r="F1022" s="2">
        <v>0.16</v>
      </c>
      <c r="G1022" s="2">
        <v>8</v>
      </c>
      <c r="H1022" s="3">
        <v>45620</v>
      </c>
      <c r="I1022" s="3">
        <v>45623</v>
      </c>
      <c r="J1022" s="2" t="s">
        <v>15</v>
      </c>
      <c r="K1022" s="2" t="s">
        <v>22</v>
      </c>
      <c r="L1022" s="2">
        <v>254.16</v>
      </c>
      <c r="M1022" s="2" t="s">
        <v>39</v>
      </c>
      <c r="N1022" s="11">
        <f>L1022/E1022*100</f>
        <v>6.6209742335315767</v>
      </c>
      <c r="O1022" s="12" t="str">
        <f>IF(N1022&lt;10,"Low",IF(N1022&lt;20,"Med","High"))</f>
        <v>Low</v>
      </c>
      <c r="P1022" s="12">
        <f>sales*discount</f>
        <v>614.19360000000006</v>
      </c>
      <c r="Q1022" s="12">
        <f>sales-Discount_Values</f>
        <v>3224.5164</v>
      </c>
      <c r="R1022" s="12">
        <f>DATEDIF(order_date,delivery_date,"D")</f>
        <v>3</v>
      </c>
      <c r="S1022" s="12"/>
    </row>
    <row r="1023" spans="1:19" ht="14.25" customHeight="1" x14ac:dyDescent="0.35">
      <c r="A1023" s="2" t="s">
        <v>10054</v>
      </c>
      <c r="B1023" s="2">
        <v>110021</v>
      </c>
      <c r="C1023" s="2" t="s">
        <v>25</v>
      </c>
      <c r="D1023" s="2" t="s">
        <v>20</v>
      </c>
      <c r="E1023" s="2">
        <v>2571.5500000000002</v>
      </c>
      <c r="F1023" s="2">
        <v>0.21</v>
      </c>
      <c r="G1023" s="2">
        <v>8</v>
      </c>
      <c r="H1023" s="3">
        <v>45437</v>
      </c>
      <c r="I1023" s="3">
        <v>45439</v>
      </c>
      <c r="J1023" s="2" t="s">
        <v>15</v>
      </c>
      <c r="K1023" s="2" t="s">
        <v>27</v>
      </c>
      <c r="L1023" s="2">
        <v>170.27</v>
      </c>
      <c r="M1023" s="2" t="s">
        <v>28</v>
      </c>
      <c r="N1023" s="11">
        <f>L1023/E1023*100</f>
        <v>6.6212984386848399</v>
      </c>
      <c r="O1023" s="12" t="str">
        <f>IF(N1023&lt;10,"Low",IF(N1023&lt;20,"Med","High"))</f>
        <v>Low</v>
      </c>
      <c r="P1023" s="12">
        <f>sales*discount</f>
        <v>540.02549999999997</v>
      </c>
      <c r="Q1023" s="12">
        <f>sales-Discount_Values</f>
        <v>2031.5245000000002</v>
      </c>
      <c r="R1023" s="12">
        <f>DATEDIF(order_date,delivery_date,"D")</f>
        <v>2</v>
      </c>
      <c r="S1023" s="12"/>
    </row>
    <row r="1024" spans="1:19" ht="14.25" customHeight="1" x14ac:dyDescent="0.35">
      <c r="A1024" s="2" t="s">
        <v>6229</v>
      </c>
      <c r="B1024" s="2">
        <v>106196</v>
      </c>
      <c r="C1024" s="2" t="s">
        <v>41</v>
      </c>
      <c r="D1024" s="2" t="s">
        <v>26</v>
      </c>
      <c r="E1024" s="2">
        <v>3849.66</v>
      </c>
      <c r="F1024" s="2">
        <v>0.2</v>
      </c>
      <c r="G1024" s="2">
        <v>2</v>
      </c>
      <c r="H1024" s="3">
        <v>45370</v>
      </c>
      <c r="I1024" s="3">
        <v>45377</v>
      </c>
      <c r="J1024" s="2" t="s">
        <v>15</v>
      </c>
      <c r="K1024" s="2" t="s">
        <v>22</v>
      </c>
      <c r="L1024" s="2">
        <v>254.92</v>
      </c>
      <c r="M1024" s="2" t="s">
        <v>34</v>
      </c>
      <c r="N1024" s="11">
        <f>L1024/E1024*100</f>
        <v>6.6218834910095961</v>
      </c>
      <c r="O1024" s="12" t="str">
        <f>IF(N1024&lt;10,"Low",IF(N1024&lt;20,"Med","High"))</f>
        <v>Low</v>
      </c>
      <c r="P1024" s="12">
        <f>sales*discount</f>
        <v>769.93200000000002</v>
      </c>
      <c r="Q1024" s="12">
        <f>sales-Discount_Values</f>
        <v>3079.7280000000001</v>
      </c>
      <c r="R1024" s="12">
        <f>DATEDIF(order_date,delivery_date,"D")</f>
        <v>7</v>
      </c>
      <c r="S1024" s="12"/>
    </row>
    <row r="1025" spans="1:19" ht="14.25" customHeight="1" x14ac:dyDescent="0.35">
      <c r="A1025" s="2" t="s">
        <v>9820</v>
      </c>
      <c r="B1025" s="2">
        <v>109787</v>
      </c>
      <c r="C1025" s="2" t="s">
        <v>25</v>
      </c>
      <c r="D1025" s="2" t="s">
        <v>20</v>
      </c>
      <c r="E1025" s="2">
        <v>1638.79</v>
      </c>
      <c r="F1025" s="2">
        <v>0.1</v>
      </c>
      <c r="G1025" s="2">
        <v>8</v>
      </c>
      <c r="H1025" s="3">
        <v>45559</v>
      </c>
      <c r="I1025" s="3">
        <v>45566</v>
      </c>
      <c r="J1025" s="2" t="s">
        <v>31</v>
      </c>
      <c r="K1025" s="2" t="s">
        <v>16</v>
      </c>
      <c r="L1025" s="2">
        <v>108.58</v>
      </c>
      <c r="M1025" s="2" t="s">
        <v>28</v>
      </c>
      <c r="N1025" s="11">
        <f>L1025/E1025*100</f>
        <v>6.6256201221633031</v>
      </c>
      <c r="O1025" s="12" t="str">
        <f>IF(N1025&lt;10,"Low",IF(N1025&lt;20,"Med","High"))</f>
        <v>Low</v>
      </c>
      <c r="P1025" s="12">
        <f>sales*discount</f>
        <v>163.87900000000002</v>
      </c>
      <c r="Q1025" s="12">
        <f>sales-Discount_Values</f>
        <v>1474.9110000000001</v>
      </c>
      <c r="R1025" s="12">
        <f>DATEDIF(order_date,delivery_date,"D")</f>
        <v>7</v>
      </c>
      <c r="S1025" s="12"/>
    </row>
    <row r="1026" spans="1:19" ht="14.25" customHeight="1" x14ac:dyDescent="0.35">
      <c r="A1026" s="2" t="s">
        <v>5618</v>
      </c>
      <c r="B1026" s="2">
        <v>105585</v>
      </c>
      <c r="C1026" s="2" t="s">
        <v>19</v>
      </c>
      <c r="D1026" s="2" t="s">
        <v>20</v>
      </c>
      <c r="E1026" s="2">
        <v>1064.33</v>
      </c>
      <c r="F1026" s="2">
        <v>0.48</v>
      </c>
      <c r="G1026" s="2">
        <v>8</v>
      </c>
      <c r="H1026" s="3">
        <v>45646</v>
      </c>
      <c r="I1026" s="3">
        <v>45647</v>
      </c>
      <c r="J1026" s="2" t="s">
        <v>15</v>
      </c>
      <c r="K1026" s="2" t="s">
        <v>27</v>
      </c>
      <c r="L1026" s="2">
        <v>70.53</v>
      </c>
      <c r="M1026" s="2" t="s">
        <v>39</v>
      </c>
      <c r="N1026" s="11">
        <f>L1026/E1026*100</f>
        <v>6.6267041237210265</v>
      </c>
      <c r="O1026" s="12" t="str">
        <f>IF(N1026&lt;10,"Low",IF(N1026&lt;20,"Med","High"))</f>
        <v>Low</v>
      </c>
      <c r="P1026" s="12">
        <f>sales*discount</f>
        <v>510.87839999999994</v>
      </c>
      <c r="Q1026" s="12">
        <f>sales-Discount_Values</f>
        <v>553.45159999999998</v>
      </c>
      <c r="R1026" s="12">
        <f>DATEDIF(order_date,delivery_date,"D")</f>
        <v>1</v>
      </c>
      <c r="S1026" s="12"/>
    </row>
    <row r="1027" spans="1:19" ht="14.25" customHeight="1" x14ac:dyDescent="0.35">
      <c r="A1027" s="2" t="s">
        <v>9200</v>
      </c>
      <c r="B1027" s="2">
        <v>109167</v>
      </c>
      <c r="C1027" s="2" t="s">
        <v>13</v>
      </c>
      <c r="D1027" s="2" t="s">
        <v>36</v>
      </c>
      <c r="E1027" s="2">
        <v>2692.84</v>
      </c>
      <c r="F1027" s="2">
        <v>0.38</v>
      </c>
      <c r="G1027" s="2">
        <v>8</v>
      </c>
      <c r="H1027" s="3">
        <v>45530</v>
      </c>
      <c r="I1027" s="3">
        <v>45531</v>
      </c>
      <c r="J1027" s="2" t="s">
        <v>31</v>
      </c>
      <c r="K1027" s="2" t="s">
        <v>16</v>
      </c>
      <c r="L1027" s="2">
        <v>178.45</v>
      </c>
      <c r="M1027" s="2" t="s">
        <v>23</v>
      </c>
      <c r="N1027" s="11">
        <f>L1027/E1027*100</f>
        <v>6.6268326376613533</v>
      </c>
      <c r="O1027" s="12" t="str">
        <f>IF(N1027&lt;10,"Low",IF(N1027&lt;20,"Med","High"))</f>
        <v>Low</v>
      </c>
      <c r="P1027" s="12">
        <f>sales*discount</f>
        <v>1023.2792000000001</v>
      </c>
      <c r="Q1027" s="12">
        <f>sales-Discount_Values</f>
        <v>1669.5608000000002</v>
      </c>
      <c r="R1027" s="12">
        <f>DATEDIF(order_date,delivery_date,"D")</f>
        <v>1</v>
      </c>
      <c r="S1027" s="12"/>
    </row>
    <row r="1028" spans="1:19" ht="14.25" customHeight="1" x14ac:dyDescent="0.35">
      <c r="A1028" s="2" t="s">
        <v>14517</v>
      </c>
      <c r="B1028" s="2">
        <v>114484</v>
      </c>
      <c r="C1028" s="2" t="s">
        <v>13</v>
      </c>
      <c r="D1028" s="2" t="s">
        <v>33</v>
      </c>
      <c r="E1028" s="2">
        <v>1146.1300000000001</v>
      </c>
      <c r="F1028" s="2">
        <v>0.47</v>
      </c>
      <c r="G1028" s="2">
        <v>6</v>
      </c>
      <c r="H1028" s="3">
        <v>45596</v>
      </c>
      <c r="I1028" s="3">
        <v>45599</v>
      </c>
      <c r="J1028" s="2" t="s">
        <v>15</v>
      </c>
      <c r="K1028" s="2" t="s">
        <v>16</v>
      </c>
      <c r="L1028" s="2">
        <v>76</v>
      </c>
      <c r="M1028" s="2" t="s">
        <v>23</v>
      </c>
      <c r="N1028" s="11">
        <f>L1028/E1028*100</f>
        <v>6.6310104438414479</v>
      </c>
      <c r="O1028" s="12" t="str">
        <f>IF(N1028&lt;10,"Low",IF(N1028&lt;20,"Med","High"))</f>
        <v>Low</v>
      </c>
      <c r="P1028" s="12">
        <f>sales*discount</f>
        <v>538.68110000000001</v>
      </c>
      <c r="Q1028" s="12">
        <f>sales-Discount_Values</f>
        <v>607.44890000000009</v>
      </c>
      <c r="R1028" s="12">
        <f>DATEDIF(order_date,delivery_date,"D")</f>
        <v>3</v>
      </c>
      <c r="S1028" s="12"/>
    </row>
    <row r="1029" spans="1:19" ht="14.25" customHeight="1" x14ac:dyDescent="0.35">
      <c r="A1029" s="2" t="s">
        <v>713</v>
      </c>
      <c r="B1029" s="2">
        <v>100680</v>
      </c>
      <c r="C1029" s="2" t="s">
        <v>19</v>
      </c>
      <c r="D1029" s="2" t="s">
        <v>36</v>
      </c>
      <c r="E1029" s="2">
        <v>4771.67</v>
      </c>
      <c r="F1029" s="2">
        <v>0.19</v>
      </c>
      <c r="G1029" s="2">
        <v>3</v>
      </c>
      <c r="H1029" s="3">
        <v>45483</v>
      </c>
      <c r="I1029" s="3">
        <v>45486</v>
      </c>
      <c r="J1029" s="2" t="s">
        <v>31</v>
      </c>
      <c r="K1029" s="2" t="s">
        <v>16</v>
      </c>
      <c r="L1029" s="2">
        <v>316.42</v>
      </c>
      <c r="M1029" s="2" t="s">
        <v>23</v>
      </c>
      <c r="N1029" s="11">
        <f>L1029/E1029*100</f>
        <v>6.6312213543685967</v>
      </c>
      <c r="O1029" s="12" t="str">
        <f>IF(N1029&lt;10,"Low",IF(N1029&lt;20,"Med","High"))</f>
        <v>Low</v>
      </c>
      <c r="P1029" s="12">
        <f>sales*discount</f>
        <v>906.6173</v>
      </c>
      <c r="Q1029" s="12">
        <f>sales-Discount_Values</f>
        <v>3865.0527000000002</v>
      </c>
      <c r="R1029" s="12">
        <f>DATEDIF(order_date,delivery_date,"D")</f>
        <v>3</v>
      </c>
      <c r="S1029" s="12"/>
    </row>
    <row r="1030" spans="1:19" ht="14.25" customHeight="1" x14ac:dyDescent="0.35">
      <c r="A1030" s="2" t="s">
        <v>6610</v>
      </c>
      <c r="B1030" s="2">
        <v>106577</v>
      </c>
      <c r="C1030" s="2" t="s">
        <v>19</v>
      </c>
      <c r="D1030" s="2" t="s">
        <v>14</v>
      </c>
      <c r="E1030" s="2">
        <v>586.14</v>
      </c>
      <c r="F1030" s="2">
        <v>0.3</v>
      </c>
      <c r="G1030" s="2">
        <v>7</v>
      </c>
      <c r="H1030" s="3">
        <v>45247</v>
      </c>
      <c r="I1030" s="3">
        <v>45250</v>
      </c>
      <c r="J1030" s="2" t="s">
        <v>15</v>
      </c>
      <c r="K1030" s="2" t="s">
        <v>22</v>
      </c>
      <c r="L1030" s="2">
        <v>38.869999999999997</v>
      </c>
      <c r="M1030" s="2" t="s">
        <v>23</v>
      </c>
      <c r="N1030" s="11">
        <f>L1030/E1030*100</f>
        <v>6.631521479510015</v>
      </c>
      <c r="O1030" s="12" t="str">
        <f>IF(N1030&lt;10,"Low",IF(N1030&lt;20,"Med","High"))</f>
        <v>Low</v>
      </c>
      <c r="P1030" s="12">
        <f>sales*discount</f>
        <v>175.84199999999998</v>
      </c>
      <c r="Q1030" s="12">
        <f>sales-Discount_Values</f>
        <v>410.298</v>
      </c>
      <c r="R1030" s="12">
        <f>DATEDIF(order_date,delivery_date,"D")</f>
        <v>3</v>
      </c>
      <c r="S1030" s="12"/>
    </row>
    <row r="1031" spans="1:19" ht="14.25" customHeight="1" x14ac:dyDescent="0.35">
      <c r="A1031" s="2" t="s">
        <v>11085</v>
      </c>
      <c r="B1031" s="2">
        <v>111052</v>
      </c>
      <c r="C1031" s="2" t="s">
        <v>41</v>
      </c>
      <c r="D1031" s="2" t="s">
        <v>14</v>
      </c>
      <c r="E1031" s="2">
        <v>3460.02</v>
      </c>
      <c r="F1031" s="2">
        <v>0.46</v>
      </c>
      <c r="G1031" s="2">
        <v>4</v>
      </c>
      <c r="H1031" s="3">
        <v>45382</v>
      </c>
      <c r="I1031" s="3">
        <v>45385</v>
      </c>
      <c r="J1031" s="2" t="s">
        <v>31</v>
      </c>
      <c r="K1031" s="2" t="s">
        <v>22</v>
      </c>
      <c r="L1031" s="2">
        <v>229.7</v>
      </c>
      <c r="M1031" s="2" t="s">
        <v>48</v>
      </c>
      <c r="N1031" s="11">
        <f>L1031/E1031*100</f>
        <v>6.6386899497690761</v>
      </c>
      <c r="O1031" s="12" t="str">
        <f>IF(N1031&lt;10,"Low",IF(N1031&lt;20,"Med","High"))</f>
        <v>Low</v>
      </c>
      <c r="P1031" s="12">
        <f>sales*discount</f>
        <v>1591.6092000000001</v>
      </c>
      <c r="Q1031" s="12">
        <f>sales-Discount_Values</f>
        <v>1868.4107999999999</v>
      </c>
      <c r="R1031" s="12">
        <f>DATEDIF(order_date,delivery_date,"D")</f>
        <v>3</v>
      </c>
      <c r="S1031" s="12"/>
    </row>
    <row r="1032" spans="1:19" ht="14.25" customHeight="1" x14ac:dyDescent="0.35">
      <c r="A1032" s="2" t="s">
        <v>3140</v>
      </c>
      <c r="B1032" s="2">
        <v>103107</v>
      </c>
      <c r="C1032" s="2" t="s">
        <v>19</v>
      </c>
      <c r="D1032" s="2" t="s">
        <v>14</v>
      </c>
      <c r="E1032" s="2">
        <v>3555.93</v>
      </c>
      <c r="F1032" s="2">
        <v>0.06</v>
      </c>
      <c r="G1032" s="2">
        <v>1</v>
      </c>
      <c r="H1032" s="3">
        <v>45200</v>
      </c>
      <c r="I1032" s="3">
        <v>45201</v>
      </c>
      <c r="J1032" s="2" t="s">
        <v>31</v>
      </c>
      <c r="K1032" s="2" t="s">
        <v>22</v>
      </c>
      <c r="L1032" s="2">
        <v>236.13</v>
      </c>
      <c r="M1032" s="2" t="s">
        <v>23</v>
      </c>
      <c r="N1032" s="11">
        <f>L1032/E1032*100</f>
        <v>6.6404569268798879</v>
      </c>
      <c r="O1032" s="12" t="str">
        <f>IF(N1032&lt;10,"Low",IF(N1032&lt;20,"Med","High"))</f>
        <v>Low</v>
      </c>
      <c r="P1032" s="12">
        <f>sales*discount</f>
        <v>213.35579999999999</v>
      </c>
      <c r="Q1032" s="12">
        <f>sales-Discount_Values</f>
        <v>3342.5742</v>
      </c>
      <c r="R1032" s="12">
        <f>DATEDIF(order_date,delivery_date,"D")</f>
        <v>1</v>
      </c>
      <c r="S1032" s="12"/>
    </row>
    <row r="1033" spans="1:19" ht="14.25" customHeight="1" x14ac:dyDescent="0.35">
      <c r="A1033" s="2" t="s">
        <v>5410</v>
      </c>
      <c r="B1033" s="2">
        <v>105377</v>
      </c>
      <c r="C1033" s="2" t="s">
        <v>13</v>
      </c>
      <c r="D1033" s="2" t="s">
        <v>14</v>
      </c>
      <c r="E1033" s="2">
        <v>779.59</v>
      </c>
      <c r="F1033" s="2">
        <v>0.1</v>
      </c>
      <c r="G1033" s="2">
        <v>5</v>
      </c>
      <c r="H1033" s="3">
        <v>45313</v>
      </c>
      <c r="I1033" s="3">
        <v>45314</v>
      </c>
      <c r="J1033" s="2" t="s">
        <v>15</v>
      </c>
      <c r="K1033" s="2" t="s">
        <v>16</v>
      </c>
      <c r="L1033" s="2">
        <v>51.77</v>
      </c>
      <c r="M1033" s="2" t="s">
        <v>48</v>
      </c>
      <c r="N1033" s="11">
        <f>L1033/E1033*100</f>
        <v>6.6406700958195977</v>
      </c>
      <c r="O1033" s="12" t="str">
        <f>IF(N1033&lt;10,"Low",IF(N1033&lt;20,"Med","High"))</f>
        <v>Low</v>
      </c>
      <c r="P1033" s="12">
        <f>sales*discount</f>
        <v>77.959000000000003</v>
      </c>
      <c r="Q1033" s="12">
        <f>sales-Discount_Values</f>
        <v>701.63100000000009</v>
      </c>
      <c r="R1033" s="12">
        <f>DATEDIF(order_date,delivery_date,"D")</f>
        <v>1</v>
      </c>
      <c r="S1033" s="12"/>
    </row>
    <row r="1034" spans="1:19" ht="14.25" customHeight="1" x14ac:dyDescent="0.35">
      <c r="A1034" s="2" t="s">
        <v>14511</v>
      </c>
      <c r="B1034" s="2">
        <v>114478</v>
      </c>
      <c r="C1034" s="2" t="s">
        <v>13</v>
      </c>
      <c r="D1034" s="2" t="s">
        <v>26</v>
      </c>
      <c r="E1034" s="2">
        <v>363.59</v>
      </c>
      <c r="F1034" s="2">
        <v>0.4</v>
      </c>
      <c r="G1034" s="2">
        <v>8</v>
      </c>
      <c r="H1034" s="3">
        <v>45167</v>
      </c>
      <c r="I1034" s="3">
        <v>45169</v>
      </c>
      <c r="J1034" s="2" t="s">
        <v>21</v>
      </c>
      <c r="K1034" s="2" t="s">
        <v>22</v>
      </c>
      <c r="L1034" s="2">
        <v>24.15</v>
      </c>
      <c r="M1034" s="2" t="s">
        <v>34</v>
      </c>
      <c r="N1034" s="11">
        <f>L1034/E1034*100</f>
        <v>6.6420968673505874</v>
      </c>
      <c r="O1034" s="12" t="str">
        <f>IF(N1034&lt;10,"Low",IF(N1034&lt;20,"Med","High"))</f>
        <v>Low</v>
      </c>
      <c r="P1034" s="12">
        <f>sales*discount</f>
        <v>145.43600000000001</v>
      </c>
      <c r="Q1034" s="12">
        <f>sales-Discount_Values</f>
        <v>218.15399999999997</v>
      </c>
      <c r="R1034" s="12">
        <f>DATEDIF(order_date,delivery_date,"D")</f>
        <v>2</v>
      </c>
      <c r="S1034" s="12"/>
    </row>
    <row r="1035" spans="1:19" ht="14.25" customHeight="1" x14ac:dyDescent="0.35">
      <c r="A1035" s="2" t="s">
        <v>11273</v>
      </c>
      <c r="B1035" s="2">
        <v>111240</v>
      </c>
      <c r="C1035" s="2" t="s">
        <v>25</v>
      </c>
      <c r="D1035" s="2" t="s">
        <v>36</v>
      </c>
      <c r="E1035" s="2">
        <v>1969.72</v>
      </c>
      <c r="F1035" s="2">
        <v>0.4</v>
      </c>
      <c r="G1035" s="2">
        <v>7</v>
      </c>
      <c r="H1035" s="3">
        <v>45597</v>
      </c>
      <c r="I1035" s="3">
        <v>45603</v>
      </c>
      <c r="J1035" s="2" t="s">
        <v>21</v>
      </c>
      <c r="K1035" s="2" t="s">
        <v>16</v>
      </c>
      <c r="L1035" s="2">
        <v>130.84</v>
      </c>
      <c r="M1035" s="2" t="s">
        <v>28</v>
      </c>
      <c r="N1035" s="11">
        <f>L1035/E1035*100</f>
        <v>6.6425684868915384</v>
      </c>
      <c r="O1035" s="12" t="str">
        <f>IF(N1035&lt;10,"Low",IF(N1035&lt;20,"Med","High"))</f>
        <v>Low</v>
      </c>
      <c r="P1035" s="12">
        <f>sales*discount</f>
        <v>787.88800000000003</v>
      </c>
      <c r="Q1035" s="12">
        <f>sales-Discount_Values</f>
        <v>1181.8319999999999</v>
      </c>
      <c r="R1035" s="12">
        <f>DATEDIF(order_date,delivery_date,"D")</f>
        <v>6</v>
      </c>
      <c r="S1035" s="12"/>
    </row>
    <row r="1036" spans="1:19" ht="14.25" customHeight="1" x14ac:dyDescent="0.35">
      <c r="A1036" s="2" t="s">
        <v>13272</v>
      </c>
      <c r="B1036" s="2">
        <v>113239</v>
      </c>
      <c r="C1036" s="2" t="s">
        <v>19</v>
      </c>
      <c r="D1036" s="2" t="s">
        <v>36</v>
      </c>
      <c r="E1036" s="2">
        <v>1544.34</v>
      </c>
      <c r="F1036" s="2">
        <v>0.22</v>
      </c>
      <c r="G1036" s="2">
        <v>4</v>
      </c>
      <c r="H1036" s="3">
        <v>45184</v>
      </c>
      <c r="I1036" s="3">
        <v>45189</v>
      </c>
      <c r="J1036" s="2" t="s">
        <v>15</v>
      </c>
      <c r="K1036" s="2" t="s">
        <v>16</v>
      </c>
      <c r="L1036" s="2">
        <v>102.59</v>
      </c>
      <c r="M1036" s="2" t="s">
        <v>48</v>
      </c>
      <c r="N1036" s="11">
        <f>L1036/E1036*100</f>
        <v>6.6429672222438061</v>
      </c>
      <c r="O1036" s="12" t="str">
        <f>IF(N1036&lt;10,"Low",IF(N1036&lt;20,"Med","High"))</f>
        <v>Low</v>
      </c>
      <c r="P1036" s="12">
        <f>sales*discount</f>
        <v>339.75479999999999</v>
      </c>
      <c r="Q1036" s="12">
        <f>sales-Discount_Values</f>
        <v>1204.5852</v>
      </c>
      <c r="R1036" s="12">
        <f>DATEDIF(order_date,delivery_date,"D")</f>
        <v>5</v>
      </c>
      <c r="S1036" s="12"/>
    </row>
    <row r="1037" spans="1:19" ht="14.25" customHeight="1" x14ac:dyDescent="0.35">
      <c r="A1037" s="2" t="s">
        <v>1282</v>
      </c>
      <c r="B1037" s="2">
        <v>101249</v>
      </c>
      <c r="C1037" s="2" t="s">
        <v>19</v>
      </c>
      <c r="D1037" s="2" t="s">
        <v>26</v>
      </c>
      <c r="E1037" s="2">
        <v>3093.01</v>
      </c>
      <c r="F1037" s="2">
        <v>0.36</v>
      </c>
      <c r="G1037" s="2">
        <v>1</v>
      </c>
      <c r="H1037" s="3">
        <v>45294</v>
      </c>
      <c r="I1037" s="3">
        <v>45297</v>
      </c>
      <c r="J1037" s="2" t="s">
        <v>21</v>
      </c>
      <c r="K1037" s="2" t="s">
        <v>27</v>
      </c>
      <c r="L1037" s="2">
        <v>205.5</v>
      </c>
      <c r="M1037" s="2" t="s">
        <v>48</v>
      </c>
      <c r="N1037" s="11">
        <f>L1037/E1037*100</f>
        <v>6.6440134367493142</v>
      </c>
      <c r="O1037" s="12" t="str">
        <f>IF(N1037&lt;10,"Low",IF(N1037&lt;20,"Med","High"))</f>
        <v>Low</v>
      </c>
      <c r="P1037" s="12">
        <f>sales*discount</f>
        <v>1113.4836</v>
      </c>
      <c r="Q1037" s="12">
        <f>sales-Discount_Values</f>
        <v>1979.5264000000002</v>
      </c>
      <c r="R1037" s="12">
        <f>DATEDIF(order_date,delivery_date,"D")</f>
        <v>3</v>
      </c>
      <c r="S1037" s="12"/>
    </row>
    <row r="1038" spans="1:19" ht="14.25" customHeight="1" x14ac:dyDescent="0.35">
      <c r="A1038" s="2" t="s">
        <v>8041</v>
      </c>
      <c r="B1038" s="2">
        <v>108008</v>
      </c>
      <c r="C1038" s="2" t="s">
        <v>19</v>
      </c>
      <c r="D1038" s="2" t="s">
        <v>36</v>
      </c>
      <c r="E1038" s="2">
        <v>594.44000000000005</v>
      </c>
      <c r="F1038" s="2">
        <v>0.4</v>
      </c>
      <c r="G1038" s="2">
        <v>3</v>
      </c>
      <c r="H1038" s="3">
        <v>45418</v>
      </c>
      <c r="I1038" s="3">
        <v>45425</v>
      </c>
      <c r="J1038" s="2" t="s">
        <v>15</v>
      </c>
      <c r="K1038" s="2" t="s">
        <v>16</v>
      </c>
      <c r="L1038" s="2">
        <v>39.5</v>
      </c>
      <c r="M1038" s="2" t="s">
        <v>39</v>
      </c>
      <c r="N1038" s="11">
        <f>L1038/E1038*100</f>
        <v>6.6449094946504266</v>
      </c>
      <c r="O1038" s="12" t="str">
        <f>IF(N1038&lt;10,"Low",IF(N1038&lt;20,"Med","High"))</f>
        <v>Low</v>
      </c>
      <c r="P1038" s="12">
        <f>sales*discount</f>
        <v>237.77600000000004</v>
      </c>
      <c r="Q1038" s="12">
        <f>sales-Discount_Values</f>
        <v>356.66399999999999</v>
      </c>
      <c r="R1038" s="12">
        <f>DATEDIF(order_date,delivery_date,"D")</f>
        <v>7</v>
      </c>
      <c r="S1038" s="12"/>
    </row>
    <row r="1039" spans="1:19" ht="14.25" customHeight="1" x14ac:dyDescent="0.35">
      <c r="A1039" s="2" t="s">
        <v>11295</v>
      </c>
      <c r="B1039" s="2">
        <v>111262</v>
      </c>
      <c r="C1039" s="2" t="s">
        <v>25</v>
      </c>
      <c r="D1039" s="2" t="s">
        <v>20</v>
      </c>
      <c r="E1039" s="2">
        <v>245.1</v>
      </c>
      <c r="F1039" s="2">
        <v>0.1</v>
      </c>
      <c r="G1039" s="2">
        <v>7</v>
      </c>
      <c r="H1039" s="3">
        <v>44959</v>
      </c>
      <c r="I1039" s="3">
        <v>44961</v>
      </c>
      <c r="J1039" s="2" t="s">
        <v>15</v>
      </c>
      <c r="K1039" s="2" t="s">
        <v>16</v>
      </c>
      <c r="L1039" s="2">
        <v>16.29</v>
      </c>
      <c r="M1039" s="2" t="s">
        <v>48</v>
      </c>
      <c r="N1039" s="11">
        <f>L1039/E1039*100</f>
        <v>6.6462668298653602</v>
      </c>
      <c r="O1039" s="12" t="str">
        <f>IF(N1039&lt;10,"Low",IF(N1039&lt;20,"Med","High"))</f>
        <v>Low</v>
      </c>
      <c r="P1039" s="12">
        <f>sales*discount</f>
        <v>24.51</v>
      </c>
      <c r="Q1039" s="12">
        <f>sales-Discount_Values</f>
        <v>220.59</v>
      </c>
      <c r="R1039" s="12">
        <f>DATEDIF(order_date,delivery_date,"D")</f>
        <v>2</v>
      </c>
      <c r="S1039" s="12"/>
    </row>
    <row r="1040" spans="1:19" ht="14.25" customHeight="1" x14ac:dyDescent="0.35">
      <c r="A1040" s="2" t="s">
        <v>8754</v>
      </c>
      <c r="B1040" s="2">
        <v>108721</v>
      </c>
      <c r="C1040" s="2" t="s">
        <v>25</v>
      </c>
      <c r="D1040" s="2" t="s">
        <v>33</v>
      </c>
      <c r="E1040" s="2">
        <v>1635.11</v>
      </c>
      <c r="F1040" s="2">
        <v>0.24</v>
      </c>
      <c r="G1040" s="2">
        <v>9</v>
      </c>
      <c r="H1040" s="3">
        <v>45195</v>
      </c>
      <c r="I1040" s="3">
        <v>45200</v>
      </c>
      <c r="J1040" s="2" t="s">
        <v>15</v>
      </c>
      <c r="K1040" s="2" t="s">
        <v>27</v>
      </c>
      <c r="L1040" s="2">
        <v>108.71</v>
      </c>
      <c r="M1040" s="2" t="s">
        <v>28</v>
      </c>
      <c r="N1040" s="11">
        <f>L1040/E1040*100</f>
        <v>6.6484823651008194</v>
      </c>
      <c r="O1040" s="12" t="str">
        <f>IF(N1040&lt;10,"Low",IF(N1040&lt;20,"Med","High"))</f>
        <v>Low</v>
      </c>
      <c r="P1040" s="12">
        <f>sales*discount</f>
        <v>392.42639999999994</v>
      </c>
      <c r="Q1040" s="12">
        <f>sales-Discount_Values</f>
        <v>1242.6835999999998</v>
      </c>
      <c r="R1040" s="12">
        <f>DATEDIF(order_date,delivery_date,"D")</f>
        <v>5</v>
      </c>
      <c r="S1040" s="12"/>
    </row>
    <row r="1041" spans="1:19" ht="14.25" customHeight="1" x14ac:dyDescent="0.35">
      <c r="A1041" s="2" t="s">
        <v>1793</v>
      </c>
      <c r="B1041" s="2">
        <v>101760</v>
      </c>
      <c r="C1041" s="2" t="s">
        <v>19</v>
      </c>
      <c r="D1041" s="2" t="s">
        <v>20</v>
      </c>
      <c r="E1041" s="2">
        <v>2402.9499999999998</v>
      </c>
      <c r="F1041" s="2">
        <v>0.34</v>
      </c>
      <c r="G1041" s="2">
        <v>4</v>
      </c>
      <c r="H1041" s="3">
        <v>45333</v>
      </c>
      <c r="I1041" s="3">
        <v>45337</v>
      </c>
      <c r="J1041" s="2" t="s">
        <v>21</v>
      </c>
      <c r="K1041" s="2" t="s">
        <v>16</v>
      </c>
      <c r="L1041" s="2">
        <v>159.83000000000001</v>
      </c>
      <c r="M1041" s="2" t="s">
        <v>28</v>
      </c>
      <c r="N1041" s="11">
        <f>L1041/E1041*100</f>
        <v>6.6514076447699715</v>
      </c>
      <c r="O1041" s="12" t="str">
        <f>IF(N1041&lt;10,"Low",IF(N1041&lt;20,"Med","High"))</f>
        <v>Low</v>
      </c>
      <c r="P1041" s="12">
        <f>sales*discount</f>
        <v>817.00300000000004</v>
      </c>
      <c r="Q1041" s="12">
        <f>sales-Discount_Values</f>
        <v>1585.9469999999997</v>
      </c>
      <c r="R1041" s="12">
        <f>DATEDIF(order_date,delivery_date,"D")</f>
        <v>4</v>
      </c>
      <c r="S1041" s="12"/>
    </row>
    <row r="1042" spans="1:19" ht="14.25" customHeight="1" x14ac:dyDescent="0.35">
      <c r="A1042" s="2" t="s">
        <v>6993</v>
      </c>
      <c r="B1042" s="2">
        <v>106960</v>
      </c>
      <c r="C1042" s="2" t="s">
        <v>25</v>
      </c>
      <c r="D1042" s="2" t="s">
        <v>33</v>
      </c>
      <c r="E1042" s="2">
        <v>1256.3800000000001</v>
      </c>
      <c r="F1042" s="2">
        <v>0.37</v>
      </c>
      <c r="G1042" s="2">
        <v>2</v>
      </c>
      <c r="H1042" s="3">
        <v>45175</v>
      </c>
      <c r="I1042" s="3">
        <v>45178</v>
      </c>
      <c r="J1042" s="2" t="s">
        <v>15</v>
      </c>
      <c r="K1042" s="2" t="s">
        <v>27</v>
      </c>
      <c r="L1042" s="2">
        <v>83.6</v>
      </c>
      <c r="M1042" s="2" t="s">
        <v>39</v>
      </c>
      <c r="N1042" s="11">
        <f>L1042/E1042*100</f>
        <v>6.6540377911141517</v>
      </c>
      <c r="O1042" s="12" t="str">
        <f>IF(N1042&lt;10,"Low",IF(N1042&lt;20,"Med","High"))</f>
        <v>Low</v>
      </c>
      <c r="P1042" s="12">
        <f>sales*discount</f>
        <v>464.86060000000003</v>
      </c>
      <c r="Q1042" s="12">
        <f>sales-Discount_Values</f>
        <v>791.51940000000013</v>
      </c>
      <c r="R1042" s="12">
        <f>DATEDIF(order_date,delivery_date,"D")</f>
        <v>3</v>
      </c>
      <c r="S1042" s="12"/>
    </row>
    <row r="1043" spans="1:19" ht="14.25" customHeight="1" x14ac:dyDescent="0.35">
      <c r="A1043" s="2" t="s">
        <v>13696</v>
      </c>
      <c r="B1043" s="2">
        <v>113663</v>
      </c>
      <c r="C1043" s="2" t="s">
        <v>13</v>
      </c>
      <c r="D1043" s="2" t="s">
        <v>20</v>
      </c>
      <c r="E1043" s="2">
        <v>4528.75</v>
      </c>
      <c r="F1043" s="2">
        <v>0.12</v>
      </c>
      <c r="G1043" s="2">
        <v>9</v>
      </c>
      <c r="H1043" s="3">
        <v>45547</v>
      </c>
      <c r="I1043" s="3">
        <v>45552</v>
      </c>
      <c r="J1043" s="2" t="s">
        <v>21</v>
      </c>
      <c r="K1043" s="2" t="s">
        <v>22</v>
      </c>
      <c r="L1043" s="2">
        <v>301.43</v>
      </c>
      <c r="M1043" s="2" t="s">
        <v>39</v>
      </c>
      <c r="N1043" s="11">
        <f>L1043/E1043*100</f>
        <v>6.6559205078664085</v>
      </c>
      <c r="O1043" s="12" t="str">
        <f>IF(N1043&lt;10,"Low",IF(N1043&lt;20,"Med","High"))</f>
        <v>Low</v>
      </c>
      <c r="P1043" s="12">
        <f>sales*discount</f>
        <v>543.44999999999993</v>
      </c>
      <c r="Q1043" s="12">
        <f>sales-Discount_Values</f>
        <v>3985.3</v>
      </c>
      <c r="R1043" s="12">
        <f>DATEDIF(order_date,delivery_date,"D")</f>
        <v>5</v>
      </c>
      <c r="S1043" s="12"/>
    </row>
    <row r="1044" spans="1:19" ht="14.25" customHeight="1" x14ac:dyDescent="0.35">
      <c r="A1044" s="2" t="s">
        <v>13513</v>
      </c>
      <c r="B1044" s="2">
        <v>113480</v>
      </c>
      <c r="C1044" s="2" t="s">
        <v>25</v>
      </c>
      <c r="D1044" s="2" t="s">
        <v>33</v>
      </c>
      <c r="E1044" s="2">
        <v>1056.54</v>
      </c>
      <c r="F1044" s="2">
        <v>0.12</v>
      </c>
      <c r="G1044" s="2">
        <v>5</v>
      </c>
      <c r="H1044" s="3">
        <v>45365</v>
      </c>
      <c r="I1044" s="3">
        <v>45367</v>
      </c>
      <c r="J1044" s="2" t="s">
        <v>31</v>
      </c>
      <c r="K1044" s="2" t="s">
        <v>22</v>
      </c>
      <c r="L1044" s="2">
        <v>70.39</v>
      </c>
      <c r="M1044" s="2" t="s">
        <v>48</v>
      </c>
      <c r="N1044" s="11">
        <f>L1044/E1044*100</f>
        <v>6.662312832453102</v>
      </c>
      <c r="O1044" s="12" t="str">
        <f>IF(N1044&lt;10,"Low",IF(N1044&lt;20,"Med","High"))</f>
        <v>Low</v>
      </c>
      <c r="P1044" s="12">
        <f>sales*discount</f>
        <v>126.78479999999999</v>
      </c>
      <c r="Q1044" s="12">
        <f>sales-Discount_Values</f>
        <v>929.75519999999995</v>
      </c>
      <c r="R1044" s="12">
        <f>DATEDIF(order_date,delivery_date,"D")</f>
        <v>2</v>
      </c>
      <c r="S1044" s="12"/>
    </row>
    <row r="1045" spans="1:19" ht="14.25" customHeight="1" x14ac:dyDescent="0.35">
      <c r="A1045" s="2" t="s">
        <v>7117</v>
      </c>
      <c r="B1045" s="2">
        <v>107084</v>
      </c>
      <c r="C1045" s="2" t="s">
        <v>13</v>
      </c>
      <c r="D1045" s="2" t="s">
        <v>36</v>
      </c>
      <c r="E1045" s="2">
        <v>3690.88</v>
      </c>
      <c r="F1045" s="2">
        <v>0.36</v>
      </c>
      <c r="G1045" s="2">
        <v>4</v>
      </c>
      <c r="H1045" s="3">
        <v>44956</v>
      </c>
      <c r="I1045" s="3">
        <v>44960</v>
      </c>
      <c r="J1045" s="2" t="s">
        <v>21</v>
      </c>
      <c r="K1045" s="2" t="s">
        <v>16</v>
      </c>
      <c r="L1045" s="2">
        <v>245.92</v>
      </c>
      <c r="M1045" s="2" t="s">
        <v>28</v>
      </c>
      <c r="N1045" s="11">
        <f>L1045/E1045*100</f>
        <v>6.6629096584012473</v>
      </c>
      <c r="O1045" s="12" t="str">
        <f>IF(N1045&lt;10,"Low",IF(N1045&lt;20,"Med","High"))</f>
        <v>Low</v>
      </c>
      <c r="P1045" s="12">
        <f>sales*discount</f>
        <v>1328.7167999999999</v>
      </c>
      <c r="Q1045" s="12">
        <f>sales-Discount_Values</f>
        <v>2362.1632</v>
      </c>
      <c r="R1045" s="12">
        <f>DATEDIF(order_date,delivery_date,"D")</f>
        <v>4</v>
      </c>
      <c r="S1045" s="12"/>
    </row>
    <row r="1046" spans="1:19" ht="14.25" customHeight="1" x14ac:dyDescent="0.35">
      <c r="A1046" s="2" t="s">
        <v>5934</v>
      </c>
      <c r="B1046" s="2">
        <v>105901</v>
      </c>
      <c r="C1046" s="2" t="s">
        <v>41</v>
      </c>
      <c r="D1046" s="2" t="s">
        <v>36</v>
      </c>
      <c r="E1046" s="2">
        <v>1353.85</v>
      </c>
      <c r="F1046" s="2">
        <v>0.09</v>
      </c>
      <c r="G1046" s="2">
        <v>4</v>
      </c>
      <c r="H1046" s="3">
        <v>45230</v>
      </c>
      <c r="I1046" s="3">
        <v>45233</v>
      </c>
      <c r="J1046" s="2" t="s">
        <v>15</v>
      </c>
      <c r="K1046" s="2" t="s">
        <v>27</v>
      </c>
      <c r="L1046" s="2">
        <v>90.21</v>
      </c>
      <c r="M1046" s="2" t="s">
        <v>28</v>
      </c>
      <c r="N1046" s="11">
        <f>L1046/E1046*100</f>
        <v>6.663219706762197</v>
      </c>
      <c r="O1046" s="12" t="str">
        <f>IF(N1046&lt;10,"Low",IF(N1046&lt;20,"Med","High"))</f>
        <v>Low</v>
      </c>
      <c r="P1046" s="12">
        <f>sales*discount</f>
        <v>121.84649999999999</v>
      </c>
      <c r="Q1046" s="12">
        <f>sales-Discount_Values</f>
        <v>1232.0034999999998</v>
      </c>
      <c r="R1046" s="12">
        <f>DATEDIF(order_date,delivery_date,"D")</f>
        <v>3</v>
      </c>
      <c r="S1046" s="12"/>
    </row>
    <row r="1047" spans="1:19" ht="14.25" customHeight="1" x14ac:dyDescent="0.35">
      <c r="A1047" s="2" t="s">
        <v>13485</v>
      </c>
      <c r="B1047" s="2">
        <v>113452</v>
      </c>
      <c r="C1047" s="2" t="s">
        <v>41</v>
      </c>
      <c r="D1047" s="2" t="s">
        <v>14</v>
      </c>
      <c r="E1047" s="2">
        <v>947.47</v>
      </c>
      <c r="F1047" s="2">
        <v>0.37</v>
      </c>
      <c r="G1047" s="2">
        <v>9</v>
      </c>
      <c r="H1047" s="3">
        <v>45393</v>
      </c>
      <c r="I1047" s="3">
        <v>45399</v>
      </c>
      <c r="J1047" s="2" t="s">
        <v>15</v>
      </c>
      <c r="K1047" s="2" t="s">
        <v>16</v>
      </c>
      <c r="L1047" s="2">
        <v>63.16</v>
      </c>
      <c r="M1047" s="2" t="s">
        <v>48</v>
      </c>
      <c r="N1047" s="11">
        <f>L1047/E1047*100</f>
        <v>6.6661741268852843</v>
      </c>
      <c r="O1047" s="12" t="str">
        <f>IF(N1047&lt;10,"Low",IF(N1047&lt;20,"Med","High"))</f>
        <v>Low</v>
      </c>
      <c r="P1047" s="12">
        <f>sales*discount</f>
        <v>350.56389999999999</v>
      </c>
      <c r="Q1047" s="12">
        <f>sales-Discount_Values</f>
        <v>596.90610000000004</v>
      </c>
      <c r="R1047" s="12">
        <f>DATEDIF(order_date,delivery_date,"D")</f>
        <v>6</v>
      </c>
      <c r="S1047" s="12"/>
    </row>
    <row r="1048" spans="1:19" ht="14.25" customHeight="1" x14ac:dyDescent="0.35">
      <c r="A1048" s="2" t="s">
        <v>3342</v>
      </c>
      <c r="B1048" s="2">
        <v>103309</v>
      </c>
      <c r="C1048" s="2" t="s">
        <v>41</v>
      </c>
      <c r="D1048" s="2" t="s">
        <v>33</v>
      </c>
      <c r="E1048" s="2">
        <v>3662.94</v>
      </c>
      <c r="F1048" s="2">
        <v>0.35</v>
      </c>
      <c r="G1048" s="2">
        <v>6</v>
      </c>
      <c r="H1048" s="3">
        <v>45427</v>
      </c>
      <c r="I1048" s="3">
        <v>45429</v>
      </c>
      <c r="J1048" s="2" t="s">
        <v>21</v>
      </c>
      <c r="K1048" s="2" t="s">
        <v>27</v>
      </c>
      <c r="L1048" s="2">
        <v>244.38</v>
      </c>
      <c r="M1048" s="2" t="s">
        <v>17</v>
      </c>
      <c r="N1048" s="11">
        <f>L1048/E1048*100</f>
        <v>6.6716899539713994</v>
      </c>
      <c r="O1048" s="12" t="str">
        <f>IF(N1048&lt;10,"Low",IF(N1048&lt;20,"Med","High"))</f>
        <v>Low</v>
      </c>
      <c r="P1048" s="12">
        <f>sales*discount</f>
        <v>1282.029</v>
      </c>
      <c r="Q1048" s="12">
        <f>sales-Discount_Values</f>
        <v>2380.9110000000001</v>
      </c>
      <c r="R1048" s="12">
        <f>DATEDIF(order_date,delivery_date,"D")</f>
        <v>2</v>
      </c>
      <c r="S1048" s="12"/>
    </row>
    <row r="1049" spans="1:19" ht="14.25" customHeight="1" x14ac:dyDescent="0.35">
      <c r="A1049" s="2" t="s">
        <v>7241</v>
      </c>
      <c r="B1049" s="2">
        <v>107208</v>
      </c>
      <c r="C1049" s="2" t="s">
        <v>19</v>
      </c>
      <c r="D1049" s="2" t="s">
        <v>20</v>
      </c>
      <c r="E1049" s="2">
        <v>2524.69</v>
      </c>
      <c r="F1049" s="2">
        <v>0.02</v>
      </c>
      <c r="G1049" s="2">
        <v>7</v>
      </c>
      <c r="H1049" s="3">
        <v>45065</v>
      </c>
      <c r="I1049" s="3">
        <v>45071</v>
      </c>
      <c r="J1049" s="2" t="s">
        <v>21</v>
      </c>
      <c r="K1049" s="2" t="s">
        <v>16</v>
      </c>
      <c r="L1049" s="2">
        <v>168.47</v>
      </c>
      <c r="M1049" s="2" t="s">
        <v>28</v>
      </c>
      <c r="N1049" s="11">
        <f>L1049/E1049*100</f>
        <v>6.6728984548598049</v>
      </c>
      <c r="O1049" s="12" t="str">
        <f>IF(N1049&lt;10,"Low",IF(N1049&lt;20,"Med","High"))</f>
        <v>Low</v>
      </c>
      <c r="P1049" s="12">
        <f>sales*discount</f>
        <v>50.4938</v>
      </c>
      <c r="Q1049" s="12">
        <f>sales-Discount_Values</f>
        <v>2474.1961999999999</v>
      </c>
      <c r="R1049" s="12">
        <f>DATEDIF(order_date,delivery_date,"D")</f>
        <v>6</v>
      </c>
      <c r="S1049" s="12"/>
    </row>
    <row r="1050" spans="1:19" ht="14.25" customHeight="1" x14ac:dyDescent="0.35">
      <c r="A1050" s="2" t="s">
        <v>3148</v>
      </c>
      <c r="B1050" s="2">
        <v>103115</v>
      </c>
      <c r="C1050" s="2" t="s">
        <v>25</v>
      </c>
      <c r="D1050" s="2" t="s">
        <v>26</v>
      </c>
      <c r="E1050" s="2">
        <v>2035.66</v>
      </c>
      <c r="F1050" s="2">
        <v>0.37</v>
      </c>
      <c r="G1050" s="2">
        <v>5</v>
      </c>
      <c r="H1050" s="3">
        <v>45612</v>
      </c>
      <c r="I1050" s="3">
        <v>45617</v>
      </c>
      <c r="J1050" s="2" t="s">
        <v>15</v>
      </c>
      <c r="K1050" s="2" t="s">
        <v>22</v>
      </c>
      <c r="L1050" s="2">
        <v>135.88999999999999</v>
      </c>
      <c r="M1050" s="2" t="s">
        <v>17</v>
      </c>
      <c r="N1050" s="11">
        <f>L1050/E1050*100</f>
        <v>6.675476258314256</v>
      </c>
      <c r="O1050" s="12" t="str">
        <f>IF(N1050&lt;10,"Low",IF(N1050&lt;20,"Med","High"))</f>
        <v>Low</v>
      </c>
      <c r="P1050" s="12">
        <f>sales*discount</f>
        <v>753.19420000000002</v>
      </c>
      <c r="Q1050" s="12">
        <f>sales-Discount_Values</f>
        <v>1282.4657999999999</v>
      </c>
      <c r="R1050" s="12">
        <f>DATEDIF(order_date,delivery_date,"D")</f>
        <v>5</v>
      </c>
      <c r="S1050" s="12"/>
    </row>
    <row r="1051" spans="1:19" ht="14.25" customHeight="1" x14ac:dyDescent="0.35">
      <c r="A1051" s="2" t="s">
        <v>10197</v>
      </c>
      <c r="B1051" s="2">
        <v>110164</v>
      </c>
      <c r="C1051" s="2" t="s">
        <v>19</v>
      </c>
      <c r="D1051" s="2" t="s">
        <v>20</v>
      </c>
      <c r="E1051" s="2">
        <v>3610.49</v>
      </c>
      <c r="F1051" s="2">
        <v>0.32</v>
      </c>
      <c r="G1051" s="2">
        <v>5</v>
      </c>
      <c r="H1051" s="3">
        <v>45396</v>
      </c>
      <c r="I1051" s="3">
        <v>45402</v>
      </c>
      <c r="J1051" s="2" t="s">
        <v>31</v>
      </c>
      <c r="K1051" s="2" t="s">
        <v>16</v>
      </c>
      <c r="L1051" s="2">
        <v>241.07</v>
      </c>
      <c r="M1051" s="2" t="s">
        <v>39</v>
      </c>
      <c r="N1051" s="11">
        <f>L1051/E1051*100</f>
        <v>6.6769330478688493</v>
      </c>
      <c r="O1051" s="12" t="str">
        <f>IF(N1051&lt;10,"Low",IF(N1051&lt;20,"Med","High"))</f>
        <v>Low</v>
      </c>
      <c r="P1051" s="12">
        <f>sales*discount</f>
        <v>1155.3568</v>
      </c>
      <c r="Q1051" s="12">
        <f>sales-Discount_Values</f>
        <v>2455.1331999999998</v>
      </c>
      <c r="R1051" s="12">
        <f>DATEDIF(order_date,delivery_date,"D")</f>
        <v>6</v>
      </c>
      <c r="S1051" s="12"/>
    </row>
    <row r="1052" spans="1:19" ht="14.25" customHeight="1" x14ac:dyDescent="0.35">
      <c r="A1052" s="2" t="s">
        <v>3871</v>
      </c>
      <c r="B1052" s="2">
        <v>103838</v>
      </c>
      <c r="C1052" s="2" t="s">
        <v>25</v>
      </c>
      <c r="D1052" s="2" t="s">
        <v>36</v>
      </c>
      <c r="E1052" s="2">
        <v>432.64</v>
      </c>
      <c r="F1052" s="2">
        <v>7.0000000000000007E-2</v>
      </c>
      <c r="G1052" s="2">
        <v>5</v>
      </c>
      <c r="H1052" s="3">
        <v>45092</v>
      </c>
      <c r="I1052" s="3">
        <v>45097</v>
      </c>
      <c r="J1052" s="2" t="s">
        <v>21</v>
      </c>
      <c r="K1052" s="2" t="s">
        <v>16</v>
      </c>
      <c r="L1052" s="2">
        <v>28.9</v>
      </c>
      <c r="M1052" s="2" t="s">
        <v>48</v>
      </c>
      <c r="N1052" s="11">
        <f>L1052/E1052*100</f>
        <v>6.6799186390532546</v>
      </c>
      <c r="O1052" s="12" t="str">
        <f>IF(N1052&lt;10,"Low",IF(N1052&lt;20,"Med","High"))</f>
        <v>Low</v>
      </c>
      <c r="P1052" s="12">
        <f>sales*discount</f>
        <v>30.284800000000001</v>
      </c>
      <c r="Q1052" s="12">
        <f>sales-Discount_Values</f>
        <v>402.35519999999997</v>
      </c>
      <c r="R1052" s="12">
        <f>DATEDIF(order_date,delivery_date,"D")</f>
        <v>5</v>
      </c>
      <c r="S1052" s="12"/>
    </row>
    <row r="1053" spans="1:19" ht="14.25" customHeight="1" x14ac:dyDescent="0.35">
      <c r="A1053" s="2" t="s">
        <v>4466</v>
      </c>
      <c r="B1053" s="2">
        <v>104433</v>
      </c>
      <c r="C1053" s="2" t="s">
        <v>25</v>
      </c>
      <c r="D1053" s="2" t="s">
        <v>33</v>
      </c>
      <c r="E1053" s="2">
        <v>3540.3</v>
      </c>
      <c r="F1053" s="2">
        <v>0.13</v>
      </c>
      <c r="G1053" s="2">
        <v>9</v>
      </c>
      <c r="H1053" s="3">
        <v>45022</v>
      </c>
      <c r="I1053" s="3">
        <v>45027</v>
      </c>
      <c r="J1053" s="2" t="s">
        <v>21</v>
      </c>
      <c r="K1053" s="2" t="s">
        <v>22</v>
      </c>
      <c r="L1053" s="2">
        <v>236.49</v>
      </c>
      <c r="M1053" s="2" t="s">
        <v>39</v>
      </c>
      <c r="N1053" s="11">
        <f>L1053/E1053*100</f>
        <v>6.6799423777645961</v>
      </c>
      <c r="O1053" s="12" t="str">
        <f>IF(N1053&lt;10,"Low",IF(N1053&lt;20,"Med","High"))</f>
        <v>Low</v>
      </c>
      <c r="P1053" s="12">
        <f>sales*discount</f>
        <v>460.23900000000003</v>
      </c>
      <c r="Q1053" s="12">
        <f>sales-Discount_Values</f>
        <v>3080.0610000000001</v>
      </c>
      <c r="R1053" s="12">
        <f>DATEDIF(order_date,delivery_date,"D")</f>
        <v>5</v>
      </c>
      <c r="S1053" s="12"/>
    </row>
    <row r="1054" spans="1:19" ht="14.25" customHeight="1" x14ac:dyDescent="0.35">
      <c r="A1054" s="2" t="s">
        <v>13108</v>
      </c>
      <c r="B1054" s="2">
        <v>113075</v>
      </c>
      <c r="C1054" s="2" t="s">
        <v>13</v>
      </c>
      <c r="D1054" s="2" t="s">
        <v>26</v>
      </c>
      <c r="E1054" s="2">
        <v>2415.59</v>
      </c>
      <c r="F1054" s="2">
        <v>0.31</v>
      </c>
      <c r="G1054" s="2">
        <v>5</v>
      </c>
      <c r="H1054" s="3">
        <v>45397</v>
      </c>
      <c r="I1054" s="3">
        <v>45401</v>
      </c>
      <c r="J1054" s="2" t="s">
        <v>31</v>
      </c>
      <c r="K1054" s="2" t="s">
        <v>16</v>
      </c>
      <c r="L1054" s="2">
        <v>161.4</v>
      </c>
      <c r="M1054" s="2" t="s">
        <v>34</v>
      </c>
      <c r="N1054" s="11">
        <f>L1054/E1054*100</f>
        <v>6.6815974565220095</v>
      </c>
      <c r="O1054" s="12" t="str">
        <f>IF(N1054&lt;10,"Low",IF(N1054&lt;20,"Med","High"))</f>
        <v>Low</v>
      </c>
      <c r="P1054" s="12">
        <f>sales*discount</f>
        <v>748.8329</v>
      </c>
      <c r="Q1054" s="12">
        <f>sales-Discount_Values</f>
        <v>1666.7571000000003</v>
      </c>
      <c r="R1054" s="12">
        <f>DATEDIF(order_date,delivery_date,"D")</f>
        <v>4</v>
      </c>
      <c r="S1054" s="12"/>
    </row>
    <row r="1055" spans="1:19" ht="14.25" customHeight="1" x14ac:dyDescent="0.35">
      <c r="A1055" s="2" t="s">
        <v>3669</v>
      </c>
      <c r="B1055" s="2">
        <v>103636</v>
      </c>
      <c r="C1055" s="2" t="s">
        <v>25</v>
      </c>
      <c r="D1055" s="2" t="s">
        <v>20</v>
      </c>
      <c r="E1055" s="2">
        <v>4779.82</v>
      </c>
      <c r="F1055" s="2">
        <v>0.2</v>
      </c>
      <c r="G1055" s="2">
        <v>7</v>
      </c>
      <c r="H1055" s="3">
        <v>45362</v>
      </c>
      <c r="I1055" s="3">
        <v>45364</v>
      </c>
      <c r="J1055" s="2" t="s">
        <v>15</v>
      </c>
      <c r="K1055" s="2" t="s">
        <v>22</v>
      </c>
      <c r="L1055" s="2">
        <v>319.49</v>
      </c>
      <c r="M1055" s="2" t="s">
        <v>28</v>
      </c>
      <c r="N1055" s="11">
        <f>L1055/E1055*100</f>
        <v>6.6841429175157234</v>
      </c>
      <c r="O1055" s="12" t="str">
        <f>IF(N1055&lt;10,"Low",IF(N1055&lt;20,"Med","High"))</f>
        <v>Low</v>
      </c>
      <c r="P1055" s="12">
        <f>sales*discount</f>
        <v>955.96399999999994</v>
      </c>
      <c r="Q1055" s="12">
        <f>sales-Discount_Values</f>
        <v>3823.8559999999998</v>
      </c>
      <c r="R1055" s="12">
        <f>DATEDIF(order_date,delivery_date,"D")</f>
        <v>2</v>
      </c>
      <c r="S1055" s="12"/>
    </row>
    <row r="1056" spans="1:19" ht="14.25" customHeight="1" x14ac:dyDescent="0.35">
      <c r="A1056" s="2" t="s">
        <v>13961</v>
      </c>
      <c r="B1056" s="2">
        <v>113928</v>
      </c>
      <c r="C1056" s="2" t="s">
        <v>13</v>
      </c>
      <c r="D1056" s="2" t="s">
        <v>36</v>
      </c>
      <c r="E1056" s="2">
        <v>2145.66</v>
      </c>
      <c r="F1056" s="2">
        <v>0.28000000000000003</v>
      </c>
      <c r="G1056" s="2">
        <v>3</v>
      </c>
      <c r="H1056" s="3">
        <v>45295</v>
      </c>
      <c r="I1056" s="3">
        <v>45301</v>
      </c>
      <c r="J1056" s="2" t="s">
        <v>15</v>
      </c>
      <c r="K1056" s="2" t="s">
        <v>22</v>
      </c>
      <c r="L1056" s="2">
        <v>143.46</v>
      </c>
      <c r="M1056" s="2" t="s">
        <v>28</v>
      </c>
      <c r="N1056" s="11">
        <f>L1056/E1056*100</f>
        <v>6.6860546405301866</v>
      </c>
      <c r="O1056" s="12" t="str">
        <f>IF(N1056&lt;10,"Low",IF(N1056&lt;20,"Med","High"))</f>
        <v>Low</v>
      </c>
      <c r="P1056" s="12">
        <f>sales*discount</f>
        <v>600.78480000000002</v>
      </c>
      <c r="Q1056" s="12">
        <f>sales-Discount_Values</f>
        <v>1544.8751999999999</v>
      </c>
      <c r="R1056" s="12">
        <f>DATEDIF(order_date,delivery_date,"D")</f>
        <v>6</v>
      </c>
      <c r="S1056" s="12"/>
    </row>
    <row r="1057" spans="1:19" ht="14.25" customHeight="1" x14ac:dyDescent="0.35">
      <c r="A1057" s="2" t="s">
        <v>14943</v>
      </c>
      <c r="B1057" s="2">
        <v>114910</v>
      </c>
      <c r="C1057" s="2" t="s">
        <v>13</v>
      </c>
      <c r="D1057" s="2" t="s">
        <v>33</v>
      </c>
      <c r="E1057" s="2">
        <v>3171.77</v>
      </c>
      <c r="F1057" s="2">
        <v>0.12</v>
      </c>
      <c r="G1057" s="2">
        <v>9</v>
      </c>
      <c r="H1057" s="3">
        <v>45345</v>
      </c>
      <c r="I1057" s="3">
        <v>45348</v>
      </c>
      <c r="J1057" s="2" t="s">
        <v>21</v>
      </c>
      <c r="K1057" s="2" t="s">
        <v>16</v>
      </c>
      <c r="L1057" s="2">
        <v>212.07</v>
      </c>
      <c r="M1057" s="2" t="s">
        <v>48</v>
      </c>
      <c r="N1057" s="11">
        <f>L1057/E1057*100</f>
        <v>6.6861720742676791</v>
      </c>
      <c r="O1057" s="12" t="str">
        <f>IF(N1057&lt;10,"Low",IF(N1057&lt;20,"Med","High"))</f>
        <v>Low</v>
      </c>
      <c r="P1057" s="12">
        <f>sales*discount</f>
        <v>380.61239999999998</v>
      </c>
      <c r="Q1057" s="12">
        <f>sales-Discount_Values</f>
        <v>2791.1576</v>
      </c>
      <c r="R1057" s="12">
        <f>DATEDIF(order_date,delivery_date,"D")</f>
        <v>3</v>
      </c>
      <c r="S1057" s="12"/>
    </row>
    <row r="1058" spans="1:19" ht="14.25" customHeight="1" x14ac:dyDescent="0.35">
      <c r="A1058" s="2" t="s">
        <v>5511</v>
      </c>
      <c r="B1058" s="2">
        <v>105478</v>
      </c>
      <c r="C1058" s="2" t="s">
        <v>19</v>
      </c>
      <c r="D1058" s="2" t="s">
        <v>36</v>
      </c>
      <c r="E1058" s="2">
        <v>3860.14</v>
      </c>
      <c r="F1058" s="2">
        <v>0.46</v>
      </c>
      <c r="G1058" s="2">
        <v>2</v>
      </c>
      <c r="H1058" s="3">
        <v>45634</v>
      </c>
      <c r="I1058" s="3">
        <v>45635</v>
      </c>
      <c r="J1058" s="2" t="s">
        <v>31</v>
      </c>
      <c r="K1058" s="2" t="s">
        <v>16</v>
      </c>
      <c r="L1058" s="2">
        <v>258.27</v>
      </c>
      <c r="M1058" s="2" t="s">
        <v>48</v>
      </c>
      <c r="N1058" s="11">
        <f>L1058/E1058*100</f>
        <v>6.6906899749750002</v>
      </c>
      <c r="O1058" s="12" t="str">
        <f>IF(N1058&lt;10,"Low",IF(N1058&lt;20,"Med","High"))</f>
        <v>Low</v>
      </c>
      <c r="P1058" s="12">
        <f>sales*discount</f>
        <v>1775.6644000000001</v>
      </c>
      <c r="Q1058" s="12">
        <f>sales-Discount_Values</f>
        <v>2084.4755999999998</v>
      </c>
      <c r="R1058" s="12">
        <f>DATEDIF(order_date,delivery_date,"D")</f>
        <v>1</v>
      </c>
      <c r="S1058" s="12"/>
    </row>
    <row r="1059" spans="1:19" ht="14.25" customHeight="1" x14ac:dyDescent="0.35">
      <c r="A1059" s="2" t="s">
        <v>1999</v>
      </c>
      <c r="B1059" s="2">
        <v>101966</v>
      </c>
      <c r="C1059" s="2" t="s">
        <v>25</v>
      </c>
      <c r="D1059" s="2" t="s">
        <v>26</v>
      </c>
      <c r="E1059" s="2">
        <v>2327.2600000000002</v>
      </c>
      <c r="F1059" s="2">
        <v>0.24</v>
      </c>
      <c r="G1059" s="2">
        <v>4</v>
      </c>
      <c r="H1059" s="3">
        <v>45562</v>
      </c>
      <c r="I1059" s="3">
        <v>45567</v>
      </c>
      <c r="J1059" s="2" t="s">
        <v>31</v>
      </c>
      <c r="K1059" s="2" t="s">
        <v>22</v>
      </c>
      <c r="L1059" s="2">
        <v>155.72999999999999</v>
      </c>
      <c r="M1059" s="2" t="s">
        <v>17</v>
      </c>
      <c r="N1059" s="11">
        <f>L1059/E1059*100</f>
        <v>6.6915600319689243</v>
      </c>
      <c r="O1059" s="12" t="str">
        <f>IF(N1059&lt;10,"Low",IF(N1059&lt;20,"Med","High"))</f>
        <v>Low</v>
      </c>
      <c r="P1059" s="12">
        <f>sales*discount</f>
        <v>558.54240000000004</v>
      </c>
      <c r="Q1059" s="12">
        <f>sales-Discount_Values</f>
        <v>1768.7176000000002</v>
      </c>
      <c r="R1059" s="12">
        <f>DATEDIF(order_date,delivery_date,"D")</f>
        <v>5</v>
      </c>
      <c r="S1059" s="12"/>
    </row>
    <row r="1060" spans="1:19" ht="14.25" customHeight="1" x14ac:dyDescent="0.35">
      <c r="A1060" s="2" t="s">
        <v>10590</v>
      </c>
      <c r="B1060" s="2">
        <v>110557</v>
      </c>
      <c r="C1060" s="2" t="s">
        <v>41</v>
      </c>
      <c r="D1060" s="2" t="s">
        <v>33</v>
      </c>
      <c r="E1060" s="2">
        <v>4386.6400000000003</v>
      </c>
      <c r="F1060" s="2">
        <v>0.08</v>
      </c>
      <c r="G1060" s="2">
        <v>5</v>
      </c>
      <c r="H1060" s="3">
        <v>44940</v>
      </c>
      <c r="I1060" s="3">
        <v>44944</v>
      </c>
      <c r="J1060" s="2" t="s">
        <v>31</v>
      </c>
      <c r="K1060" s="2" t="s">
        <v>16</v>
      </c>
      <c r="L1060" s="2">
        <v>293.63</v>
      </c>
      <c r="M1060" s="2" t="s">
        <v>28</v>
      </c>
      <c r="N1060" s="11">
        <f>L1060/E1060*100</f>
        <v>6.6937337005088162</v>
      </c>
      <c r="O1060" s="12" t="str">
        <f>IF(N1060&lt;10,"Low",IF(N1060&lt;20,"Med","High"))</f>
        <v>Low</v>
      </c>
      <c r="P1060" s="12">
        <f>sales*discount</f>
        <v>350.93120000000005</v>
      </c>
      <c r="Q1060" s="12">
        <f>sales-Discount_Values</f>
        <v>4035.7088000000003</v>
      </c>
      <c r="R1060" s="12">
        <f>DATEDIF(order_date,delivery_date,"D")</f>
        <v>4</v>
      </c>
      <c r="S1060" s="12"/>
    </row>
    <row r="1061" spans="1:19" ht="14.25" customHeight="1" x14ac:dyDescent="0.35">
      <c r="A1061" s="2" t="s">
        <v>4214</v>
      </c>
      <c r="B1061" s="2">
        <v>104181</v>
      </c>
      <c r="C1061" s="2" t="s">
        <v>25</v>
      </c>
      <c r="D1061" s="2" t="s">
        <v>26</v>
      </c>
      <c r="E1061" s="2">
        <v>1571.27</v>
      </c>
      <c r="F1061" s="2">
        <v>0.42</v>
      </c>
      <c r="G1061" s="2">
        <v>2</v>
      </c>
      <c r="H1061" s="3">
        <v>45299</v>
      </c>
      <c r="I1061" s="3">
        <v>45301</v>
      </c>
      <c r="J1061" s="2" t="s">
        <v>31</v>
      </c>
      <c r="K1061" s="2" t="s">
        <v>16</v>
      </c>
      <c r="L1061" s="2">
        <v>105.24</v>
      </c>
      <c r="M1061" s="2" t="s">
        <v>23</v>
      </c>
      <c r="N1061" s="11">
        <f>L1061/E1061*100</f>
        <v>6.6977667746472598</v>
      </c>
      <c r="O1061" s="12" t="str">
        <f>IF(N1061&lt;10,"Low",IF(N1061&lt;20,"Med","High"))</f>
        <v>Low</v>
      </c>
      <c r="P1061" s="12">
        <f>sales*discount</f>
        <v>659.93340000000001</v>
      </c>
      <c r="Q1061" s="12">
        <f>sales-Discount_Values</f>
        <v>911.33659999999998</v>
      </c>
      <c r="R1061" s="12">
        <f>DATEDIF(order_date,delivery_date,"D")</f>
        <v>2</v>
      </c>
      <c r="S1061" s="12"/>
    </row>
    <row r="1062" spans="1:19" ht="14.25" customHeight="1" x14ac:dyDescent="0.35">
      <c r="A1062" s="2" t="s">
        <v>10580</v>
      </c>
      <c r="B1062" s="2">
        <v>110547</v>
      </c>
      <c r="C1062" s="2" t="s">
        <v>13</v>
      </c>
      <c r="D1062" s="2" t="s">
        <v>36</v>
      </c>
      <c r="E1062" s="2">
        <v>3751.86</v>
      </c>
      <c r="F1062" s="2">
        <v>0.18</v>
      </c>
      <c r="G1062" s="2">
        <v>6</v>
      </c>
      <c r="H1062" s="3">
        <v>45577</v>
      </c>
      <c r="I1062" s="3">
        <v>45580</v>
      </c>
      <c r="J1062" s="2" t="s">
        <v>15</v>
      </c>
      <c r="K1062" s="2" t="s">
        <v>16</v>
      </c>
      <c r="L1062" s="2">
        <v>251.41</v>
      </c>
      <c r="M1062" s="2" t="s">
        <v>23</v>
      </c>
      <c r="N1062" s="11">
        <f>L1062/E1062*100</f>
        <v>6.7009429989391922</v>
      </c>
      <c r="O1062" s="12" t="str">
        <f>IF(N1062&lt;10,"Low",IF(N1062&lt;20,"Med","High"))</f>
        <v>Low</v>
      </c>
      <c r="P1062" s="12">
        <f>sales*discount</f>
        <v>675.33479999999997</v>
      </c>
      <c r="Q1062" s="12">
        <f>sales-Discount_Values</f>
        <v>3076.5252</v>
      </c>
      <c r="R1062" s="12">
        <f>DATEDIF(order_date,delivery_date,"D")</f>
        <v>3</v>
      </c>
      <c r="S1062" s="12"/>
    </row>
    <row r="1063" spans="1:19" ht="14.25" customHeight="1" x14ac:dyDescent="0.35">
      <c r="A1063" s="2" t="s">
        <v>8921</v>
      </c>
      <c r="B1063" s="2">
        <v>108888</v>
      </c>
      <c r="C1063" s="2" t="s">
        <v>13</v>
      </c>
      <c r="D1063" s="2" t="s">
        <v>20</v>
      </c>
      <c r="E1063" s="2">
        <v>4208.45</v>
      </c>
      <c r="F1063" s="2">
        <v>0.3</v>
      </c>
      <c r="G1063" s="2">
        <v>8</v>
      </c>
      <c r="H1063" s="3">
        <v>45159</v>
      </c>
      <c r="I1063" s="3">
        <v>45166</v>
      </c>
      <c r="J1063" s="2" t="s">
        <v>31</v>
      </c>
      <c r="K1063" s="2" t="s">
        <v>22</v>
      </c>
      <c r="L1063" s="2">
        <v>282.06</v>
      </c>
      <c r="M1063" s="2" t="s">
        <v>48</v>
      </c>
      <c r="N1063" s="11">
        <f>L1063/E1063*100</f>
        <v>6.7022300371870891</v>
      </c>
      <c r="O1063" s="12" t="str">
        <f>IF(N1063&lt;10,"Low",IF(N1063&lt;20,"Med","High"))</f>
        <v>Low</v>
      </c>
      <c r="P1063" s="12">
        <f>sales*discount</f>
        <v>1262.5349999999999</v>
      </c>
      <c r="Q1063" s="12">
        <f>sales-Discount_Values</f>
        <v>2945.915</v>
      </c>
      <c r="R1063" s="12">
        <f>DATEDIF(order_date,delivery_date,"D")</f>
        <v>7</v>
      </c>
      <c r="S1063" s="12"/>
    </row>
    <row r="1064" spans="1:19" ht="14.25" customHeight="1" x14ac:dyDescent="0.35">
      <c r="A1064" s="2" t="s">
        <v>2809</v>
      </c>
      <c r="B1064" s="2">
        <v>102776</v>
      </c>
      <c r="C1064" s="2" t="s">
        <v>25</v>
      </c>
      <c r="D1064" s="2" t="s">
        <v>26</v>
      </c>
      <c r="E1064" s="2">
        <v>1858.73</v>
      </c>
      <c r="F1064" s="2">
        <v>7.0000000000000007E-2</v>
      </c>
      <c r="G1064" s="2">
        <v>5</v>
      </c>
      <c r="H1064" s="3">
        <v>45110</v>
      </c>
      <c r="I1064" s="3">
        <v>45112</v>
      </c>
      <c r="J1064" s="2" t="s">
        <v>21</v>
      </c>
      <c r="K1064" s="2" t="s">
        <v>16</v>
      </c>
      <c r="L1064" s="2">
        <v>124.59</v>
      </c>
      <c r="M1064" s="2" t="s">
        <v>34</v>
      </c>
      <c r="N1064" s="11">
        <f>L1064/E1064*100</f>
        <v>6.7029638516621564</v>
      </c>
      <c r="O1064" s="12" t="str">
        <f>IF(N1064&lt;10,"Low",IF(N1064&lt;20,"Med","High"))</f>
        <v>Low</v>
      </c>
      <c r="P1064" s="12">
        <f>sales*discount</f>
        <v>130.11110000000002</v>
      </c>
      <c r="Q1064" s="12">
        <f>sales-Discount_Values</f>
        <v>1728.6188999999999</v>
      </c>
      <c r="R1064" s="12">
        <f>DATEDIF(order_date,delivery_date,"D")</f>
        <v>2</v>
      </c>
      <c r="S1064" s="12"/>
    </row>
    <row r="1065" spans="1:19" ht="14.25" customHeight="1" x14ac:dyDescent="0.35">
      <c r="A1065" s="2" t="s">
        <v>2483</v>
      </c>
      <c r="B1065" s="2">
        <v>102450</v>
      </c>
      <c r="C1065" s="2" t="s">
        <v>13</v>
      </c>
      <c r="D1065" s="2" t="s">
        <v>20</v>
      </c>
      <c r="E1065" s="2">
        <v>3435.08</v>
      </c>
      <c r="F1065" s="2">
        <v>0.39</v>
      </c>
      <c r="G1065" s="2">
        <v>5</v>
      </c>
      <c r="H1065" s="3">
        <v>45543</v>
      </c>
      <c r="I1065" s="3">
        <v>45547</v>
      </c>
      <c r="J1065" s="2" t="s">
        <v>21</v>
      </c>
      <c r="K1065" s="2" t="s">
        <v>16</v>
      </c>
      <c r="L1065" s="2">
        <v>230.29</v>
      </c>
      <c r="M1065" s="2" t="s">
        <v>34</v>
      </c>
      <c r="N1065" s="11">
        <f>L1065/E1065*100</f>
        <v>6.7040651163873903</v>
      </c>
      <c r="O1065" s="12" t="str">
        <f>IF(N1065&lt;10,"Low",IF(N1065&lt;20,"Med","High"))</f>
        <v>Low</v>
      </c>
      <c r="P1065" s="12">
        <f>sales*discount</f>
        <v>1339.6812</v>
      </c>
      <c r="Q1065" s="12">
        <f>sales-Discount_Values</f>
        <v>2095.3987999999999</v>
      </c>
      <c r="R1065" s="12">
        <f>DATEDIF(order_date,delivery_date,"D")</f>
        <v>4</v>
      </c>
      <c r="S1065" s="12"/>
    </row>
    <row r="1066" spans="1:19" ht="14.25" customHeight="1" x14ac:dyDescent="0.35">
      <c r="A1066" s="2" t="s">
        <v>5488</v>
      </c>
      <c r="B1066" s="2">
        <v>105455</v>
      </c>
      <c r="C1066" s="2" t="s">
        <v>25</v>
      </c>
      <c r="D1066" s="2" t="s">
        <v>14</v>
      </c>
      <c r="E1066" s="2">
        <v>704.44</v>
      </c>
      <c r="F1066" s="2">
        <v>0.08</v>
      </c>
      <c r="G1066" s="2">
        <v>4</v>
      </c>
      <c r="H1066" s="3">
        <v>45205</v>
      </c>
      <c r="I1066" s="3">
        <v>45211</v>
      </c>
      <c r="J1066" s="2" t="s">
        <v>21</v>
      </c>
      <c r="K1066" s="2" t="s">
        <v>16</v>
      </c>
      <c r="L1066" s="2">
        <v>47.27</v>
      </c>
      <c r="M1066" s="2" t="s">
        <v>39</v>
      </c>
      <c r="N1066" s="11">
        <f>L1066/E1066*100</f>
        <v>6.7102947021747763</v>
      </c>
      <c r="O1066" s="12" t="str">
        <f>IF(N1066&lt;10,"Low",IF(N1066&lt;20,"Med","High"))</f>
        <v>Low</v>
      </c>
      <c r="P1066" s="12">
        <f>sales*discount</f>
        <v>56.355200000000004</v>
      </c>
      <c r="Q1066" s="12">
        <f>sales-Discount_Values</f>
        <v>648.08480000000009</v>
      </c>
      <c r="R1066" s="12">
        <f>DATEDIF(order_date,delivery_date,"D")</f>
        <v>6</v>
      </c>
      <c r="S1066" s="12"/>
    </row>
    <row r="1067" spans="1:19" ht="14.25" customHeight="1" x14ac:dyDescent="0.35">
      <c r="A1067" s="2" t="s">
        <v>4531</v>
      </c>
      <c r="B1067" s="2">
        <v>104498</v>
      </c>
      <c r="C1067" s="2" t="s">
        <v>25</v>
      </c>
      <c r="D1067" s="2" t="s">
        <v>36</v>
      </c>
      <c r="E1067" s="2">
        <v>1974.41</v>
      </c>
      <c r="F1067" s="2">
        <v>0.05</v>
      </c>
      <c r="G1067" s="2">
        <v>6</v>
      </c>
      <c r="H1067" s="3">
        <v>44933</v>
      </c>
      <c r="I1067" s="3">
        <v>44936</v>
      </c>
      <c r="J1067" s="2" t="s">
        <v>31</v>
      </c>
      <c r="K1067" s="2" t="s">
        <v>27</v>
      </c>
      <c r="L1067" s="2">
        <v>132.5</v>
      </c>
      <c r="M1067" s="2" t="s">
        <v>39</v>
      </c>
      <c r="N1067" s="11">
        <f>L1067/E1067*100</f>
        <v>6.7108655243844986</v>
      </c>
      <c r="O1067" s="12" t="str">
        <f>IF(N1067&lt;10,"Low",IF(N1067&lt;20,"Med","High"))</f>
        <v>Low</v>
      </c>
      <c r="P1067" s="12">
        <f>sales*discount</f>
        <v>98.720500000000015</v>
      </c>
      <c r="Q1067" s="12">
        <f>sales-Discount_Values</f>
        <v>1875.6895</v>
      </c>
      <c r="R1067" s="12">
        <f>DATEDIF(order_date,delivery_date,"D")</f>
        <v>3</v>
      </c>
      <c r="S1067" s="12"/>
    </row>
    <row r="1068" spans="1:19" ht="14.25" customHeight="1" x14ac:dyDescent="0.35">
      <c r="A1068" s="2" t="s">
        <v>10354</v>
      </c>
      <c r="B1068" s="2">
        <v>110321</v>
      </c>
      <c r="C1068" s="2" t="s">
        <v>25</v>
      </c>
      <c r="D1068" s="2" t="s">
        <v>33</v>
      </c>
      <c r="E1068" s="2">
        <v>1012.63</v>
      </c>
      <c r="F1068" s="2">
        <v>0.26</v>
      </c>
      <c r="G1068" s="2">
        <v>3</v>
      </c>
      <c r="H1068" s="3">
        <v>45013</v>
      </c>
      <c r="I1068" s="3">
        <v>45014</v>
      </c>
      <c r="J1068" s="2" t="s">
        <v>31</v>
      </c>
      <c r="K1068" s="2" t="s">
        <v>27</v>
      </c>
      <c r="L1068" s="2">
        <v>67.97</v>
      </c>
      <c r="M1068" s="2" t="s">
        <v>48</v>
      </c>
      <c r="N1068" s="11">
        <f>L1068/E1068*100</f>
        <v>6.7122246032608164</v>
      </c>
      <c r="O1068" s="12" t="str">
        <f>IF(N1068&lt;10,"Low",IF(N1068&lt;20,"Med","High"))</f>
        <v>Low</v>
      </c>
      <c r="P1068" s="12">
        <f>sales*discount</f>
        <v>263.28379999999999</v>
      </c>
      <c r="Q1068" s="12">
        <f>sales-Discount_Values</f>
        <v>749.34619999999995</v>
      </c>
      <c r="R1068" s="12">
        <f>DATEDIF(order_date,delivery_date,"D")</f>
        <v>1</v>
      </c>
      <c r="S1068" s="12"/>
    </row>
    <row r="1069" spans="1:19" ht="14.25" customHeight="1" x14ac:dyDescent="0.35">
      <c r="A1069" s="2" t="s">
        <v>2077</v>
      </c>
      <c r="B1069" s="2">
        <v>102044</v>
      </c>
      <c r="C1069" s="2" t="s">
        <v>19</v>
      </c>
      <c r="D1069" s="2" t="s">
        <v>14</v>
      </c>
      <c r="E1069" s="2">
        <v>4320.46</v>
      </c>
      <c r="F1069" s="2">
        <v>0.02</v>
      </c>
      <c r="G1069" s="2">
        <v>5</v>
      </c>
      <c r="H1069" s="3">
        <v>45358</v>
      </c>
      <c r="I1069" s="3">
        <v>45360</v>
      </c>
      <c r="J1069" s="2" t="s">
        <v>15</v>
      </c>
      <c r="K1069" s="2" t="s">
        <v>16</v>
      </c>
      <c r="L1069" s="2">
        <v>290</v>
      </c>
      <c r="M1069" s="2" t="s">
        <v>28</v>
      </c>
      <c r="N1069" s="11">
        <f>L1069/E1069*100</f>
        <v>6.7122482328270605</v>
      </c>
      <c r="O1069" s="12" t="str">
        <f>IF(N1069&lt;10,"Low",IF(N1069&lt;20,"Med","High"))</f>
        <v>Low</v>
      </c>
      <c r="P1069" s="12">
        <f>sales*discount</f>
        <v>86.409199999999998</v>
      </c>
      <c r="Q1069" s="12">
        <f>sales-Discount_Values</f>
        <v>4234.0508</v>
      </c>
      <c r="R1069" s="12">
        <f>DATEDIF(order_date,delivery_date,"D")</f>
        <v>2</v>
      </c>
      <c r="S1069" s="12"/>
    </row>
    <row r="1070" spans="1:19" ht="14.25" customHeight="1" x14ac:dyDescent="0.35">
      <c r="A1070" s="2" t="s">
        <v>8797</v>
      </c>
      <c r="B1070" s="2">
        <v>108764</v>
      </c>
      <c r="C1070" s="2" t="s">
        <v>13</v>
      </c>
      <c r="D1070" s="2" t="s">
        <v>14</v>
      </c>
      <c r="E1070" s="2">
        <v>629.54</v>
      </c>
      <c r="F1070" s="2">
        <v>0.41</v>
      </c>
      <c r="G1070" s="2">
        <v>8</v>
      </c>
      <c r="H1070" s="3">
        <v>45521</v>
      </c>
      <c r="I1070" s="3">
        <v>45523</v>
      </c>
      <c r="J1070" s="2" t="s">
        <v>15</v>
      </c>
      <c r="K1070" s="2" t="s">
        <v>16</v>
      </c>
      <c r="L1070" s="2">
        <v>42.26</v>
      </c>
      <c r="M1070" s="2" t="s">
        <v>28</v>
      </c>
      <c r="N1070" s="11">
        <f>L1070/E1070*100</f>
        <v>6.7128379451663127</v>
      </c>
      <c r="O1070" s="12" t="str">
        <f>IF(N1070&lt;10,"Low",IF(N1070&lt;20,"Med","High"))</f>
        <v>Low</v>
      </c>
      <c r="P1070" s="12">
        <f>sales*discount</f>
        <v>258.11139999999995</v>
      </c>
      <c r="Q1070" s="12">
        <f>sales-Discount_Values</f>
        <v>371.42860000000002</v>
      </c>
      <c r="R1070" s="12">
        <f>DATEDIF(order_date,delivery_date,"D")</f>
        <v>2</v>
      </c>
      <c r="S1070" s="12"/>
    </row>
    <row r="1071" spans="1:19" ht="14.25" customHeight="1" x14ac:dyDescent="0.35">
      <c r="A1071" s="2" t="s">
        <v>13649</v>
      </c>
      <c r="B1071" s="2">
        <v>113616</v>
      </c>
      <c r="C1071" s="2" t="s">
        <v>25</v>
      </c>
      <c r="D1071" s="2" t="s">
        <v>36</v>
      </c>
      <c r="E1071" s="2">
        <v>4041.1</v>
      </c>
      <c r="F1071" s="2">
        <v>0.28999999999999998</v>
      </c>
      <c r="G1071" s="2">
        <v>3</v>
      </c>
      <c r="H1071" s="3">
        <v>45134</v>
      </c>
      <c r="I1071" s="3">
        <v>45137</v>
      </c>
      <c r="J1071" s="2" t="s">
        <v>15</v>
      </c>
      <c r="K1071" s="2" t="s">
        <v>27</v>
      </c>
      <c r="L1071" s="2">
        <v>271.31</v>
      </c>
      <c r="M1071" s="2" t="s">
        <v>48</v>
      </c>
      <c r="N1071" s="11">
        <f>L1071/E1071*100</f>
        <v>6.7137660537972339</v>
      </c>
      <c r="O1071" s="12" t="str">
        <f>IF(N1071&lt;10,"Low",IF(N1071&lt;20,"Med","High"))</f>
        <v>Low</v>
      </c>
      <c r="P1071" s="12">
        <f>sales*discount</f>
        <v>1171.9189999999999</v>
      </c>
      <c r="Q1071" s="12">
        <f>sales-Discount_Values</f>
        <v>2869.181</v>
      </c>
      <c r="R1071" s="12">
        <f>DATEDIF(order_date,delivery_date,"D")</f>
        <v>3</v>
      </c>
      <c r="S1071" s="12"/>
    </row>
    <row r="1072" spans="1:19" ht="14.25" customHeight="1" x14ac:dyDescent="0.35">
      <c r="A1072" s="2" t="s">
        <v>11508</v>
      </c>
      <c r="B1072" s="2">
        <v>111475</v>
      </c>
      <c r="C1072" s="2" t="s">
        <v>25</v>
      </c>
      <c r="D1072" s="2" t="s">
        <v>14</v>
      </c>
      <c r="E1072" s="2">
        <v>2943.2</v>
      </c>
      <c r="F1072" s="2">
        <v>0.09</v>
      </c>
      <c r="G1072" s="2">
        <v>3</v>
      </c>
      <c r="H1072" s="3">
        <v>45321</v>
      </c>
      <c r="I1072" s="3">
        <v>45324</v>
      </c>
      <c r="J1072" s="2" t="s">
        <v>15</v>
      </c>
      <c r="K1072" s="2" t="s">
        <v>27</v>
      </c>
      <c r="L1072" s="2">
        <v>197.67</v>
      </c>
      <c r="M1072" s="2" t="s">
        <v>34</v>
      </c>
      <c r="N1072" s="11">
        <f>L1072/E1072*100</f>
        <v>6.7161592824136989</v>
      </c>
      <c r="O1072" s="12" t="str">
        <f>IF(N1072&lt;10,"Low",IF(N1072&lt;20,"Med","High"))</f>
        <v>Low</v>
      </c>
      <c r="P1072" s="12">
        <f>sales*discount</f>
        <v>264.88799999999998</v>
      </c>
      <c r="Q1072" s="12">
        <f>sales-Discount_Values</f>
        <v>2678.3119999999999</v>
      </c>
      <c r="R1072" s="12">
        <f>DATEDIF(order_date,delivery_date,"D")</f>
        <v>3</v>
      </c>
      <c r="S1072" s="12"/>
    </row>
    <row r="1073" spans="1:19" ht="14.25" customHeight="1" x14ac:dyDescent="0.35">
      <c r="A1073" s="2" t="s">
        <v>9786</v>
      </c>
      <c r="B1073" s="2">
        <v>109753</v>
      </c>
      <c r="C1073" s="2" t="s">
        <v>19</v>
      </c>
      <c r="D1073" s="2" t="s">
        <v>26</v>
      </c>
      <c r="E1073" s="2">
        <v>1949.17</v>
      </c>
      <c r="F1073" s="2">
        <v>0.25</v>
      </c>
      <c r="G1073" s="2">
        <v>6</v>
      </c>
      <c r="H1073" s="3">
        <v>45124</v>
      </c>
      <c r="I1073" s="3">
        <v>45130</v>
      </c>
      <c r="J1073" s="2" t="s">
        <v>31</v>
      </c>
      <c r="K1073" s="2" t="s">
        <v>22</v>
      </c>
      <c r="L1073" s="2">
        <v>130.96</v>
      </c>
      <c r="M1073" s="2" t="s">
        <v>39</v>
      </c>
      <c r="N1073" s="11">
        <f>L1073/E1073*100</f>
        <v>6.7187572146092958</v>
      </c>
      <c r="O1073" s="12" t="str">
        <f>IF(N1073&lt;10,"Low",IF(N1073&lt;20,"Med","High"))</f>
        <v>Low</v>
      </c>
      <c r="P1073" s="12">
        <f>sales*discount</f>
        <v>487.29250000000002</v>
      </c>
      <c r="Q1073" s="12">
        <f>sales-Discount_Values</f>
        <v>1461.8775000000001</v>
      </c>
      <c r="R1073" s="12">
        <f>DATEDIF(order_date,delivery_date,"D")</f>
        <v>6</v>
      </c>
      <c r="S1073" s="12"/>
    </row>
    <row r="1074" spans="1:19" ht="14.25" customHeight="1" x14ac:dyDescent="0.35">
      <c r="A1074" s="2" t="s">
        <v>12244</v>
      </c>
      <c r="B1074" s="2">
        <v>112211</v>
      </c>
      <c r="C1074" s="2" t="s">
        <v>41</v>
      </c>
      <c r="D1074" s="2" t="s">
        <v>36</v>
      </c>
      <c r="E1074" s="2">
        <v>3549.06</v>
      </c>
      <c r="F1074" s="2">
        <v>0.45</v>
      </c>
      <c r="G1074" s="2">
        <v>8</v>
      </c>
      <c r="H1074" s="3">
        <v>45015</v>
      </c>
      <c r="I1074" s="3">
        <v>45016</v>
      </c>
      <c r="J1074" s="2" t="s">
        <v>31</v>
      </c>
      <c r="K1074" s="2" t="s">
        <v>22</v>
      </c>
      <c r="L1074" s="2">
        <v>238.52</v>
      </c>
      <c r="M1074" s="2" t="s">
        <v>23</v>
      </c>
      <c r="N1074" s="11">
        <f>L1074/E1074*100</f>
        <v>6.7206527925704282</v>
      </c>
      <c r="O1074" s="12" t="str">
        <f>IF(N1074&lt;10,"Low",IF(N1074&lt;20,"Med","High"))</f>
        <v>Low</v>
      </c>
      <c r="P1074" s="12">
        <f>sales*discount</f>
        <v>1597.077</v>
      </c>
      <c r="Q1074" s="12">
        <f>sales-Discount_Values</f>
        <v>1951.9829999999999</v>
      </c>
      <c r="R1074" s="12">
        <f>DATEDIF(order_date,delivery_date,"D")</f>
        <v>1</v>
      </c>
      <c r="S1074" s="12"/>
    </row>
    <row r="1075" spans="1:19" ht="14.25" customHeight="1" x14ac:dyDescent="0.35">
      <c r="A1075" s="2" t="s">
        <v>7549</v>
      </c>
      <c r="B1075" s="2">
        <v>107516</v>
      </c>
      <c r="C1075" s="2" t="s">
        <v>25</v>
      </c>
      <c r="D1075" s="2" t="s">
        <v>36</v>
      </c>
      <c r="E1075" s="2">
        <v>4797.6000000000004</v>
      </c>
      <c r="F1075" s="2">
        <v>0.11</v>
      </c>
      <c r="G1075" s="2">
        <v>2</v>
      </c>
      <c r="H1075" s="3">
        <v>45548</v>
      </c>
      <c r="I1075" s="3">
        <v>45551</v>
      </c>
      <c r="J1075" s="2" t="s">
        <v>15</v>
      </c>
      <c r="K1075" s="2" t="s">
        <v>22</v>
      </c>
      <c r="L1075" s="2">
        <v>322.52999999999997</v>
      </c>
      <c r="M1075" s="2" t="s">
        <v>28</v>
      </c>
      <c r="N1075" s="11">
        <f>L1075/E1075*100</f>
        <v>6.7227363681840915</v>
      </c>
      <c r="O1075" s="12" t="str">
        <f>IF(N1075&lt;10,"Low",IF(N1075&lt;20,"Med","High"))</f>
        <v>Low</v>
      </c>
      <c r="P1075" s="12">
        <f>sales*discount</f>
        <v>527.73599999999999</v>
      </c>
      <c r="Q1075" s="12">
        <f>sales-Discount_Values</f>
        <v>4269.8640000000005</v>
      </c>
      <c r="R1075" s="12">
        <f>DATEDIF(order_date,delivery_date,"D")</f>
        <v>3</v>
      </c>
      <c r="S1075" s="12"/>
    </row>
    <row r="1076" spans="1:19" ht="14.25" customHeight="1" x14ac:dyDescent="0.35">
      <c r="A1076" s="2" t="s">
        <v>9430</v>
      </c>
      <c r="B1076" s="2">
        <v>109397</v>
      </c>
      <c r="C1076" s="2" t="s">
        <v>41</v>
      </c>
      <c r="D1076" s="2" t="s">
        <v>14</v>
      </c>
      <c r="E1076" s="2">
        <v>3933.58</v>
      </c>
      <c r="F1076" s="2">
        <v>0.43</v>
      </c>
      <c r="G1076" s="2">
        <v>9</v>
      </c>
      <c r="H1076" s="3">
        <v>45620</v>
      </c>
      <c r="I1076" s="3">
        <v>45622</v>
      </c>
      <c r="J1076" s="2" t="s">
        <v>15</v>
      </c>
      <c r="K1076" s="2" t="s">
        <v>16</v>
      </c>
      <c r="L1076" s="2">
        <v>264.68</v>
      </c>
      <c r="M1076" s="2" t="s">
        <v>34</v>
      </c>
      <c r="N1076" s="11">
        <f>L1076/E1076*100</f>
        <v>6.7287305711336742</v>
      </c>
      <c r="O1076" s="12" t="str">
        <f>IF(N1076&lt;10,"Low",IF(N1076&lt;20,"Med","High"))</f>
        <v>Low</v>
      </c>
      <c r="P1076" s="12">
        <f>sales*discount</f>
        <v>1691.4394</v>
      </c>
      <c r="Q1076" s="12">
        <f>sales-Discount_Values</f>
        <v>2242.1405999999997</v>
      </c>
      <c r="R1076" s="12">
        <f>DATEDIF(order_date,delivery_date,"D")</f>
        <v>2</v>
      </c>
      <c r="S1076" s="12"/>
    </row>
    <row r="1077" spans="1:19" ht="14.25" customHeight="1" x14ac:dyDescent="0.35">
      <c r="A1077" s="2" t="s">
        <v>10339</v>
      </c>
      <c r="B1077" s="2">
        <v>110306</v>
      </c>
      <c r="C1077" s="2" t="s">
        <v>19</v>
      </c>
      <c r="D1077" s="2" t="s">
        <v>26</v>
      </c>
      <c r="E1077" s="2">
        <v>3998.48</v>
      </c>
      <c r="F1077" s="2">
        <v>0.35</v>
      </c>
      <c r="G1077" s="2">
        <v>5</v>
      </c>
      <c r="H1077" s="3">
        <v>45225</v>
      </c>
      <c r="I1077" s="3">
        <v>45226</v>
      </c>
      <c r="J1077" s="2" t="s">
        <v>31</v>
      </c>
      <c r="K1077" s="2" t="s">
        <v>16</v>
      </c>
      <c r="L1077" s="2">
        <v>269.07</v>
      </c>
      <c r="M1077" s="2" t="s">
        <v>28</v>
      </c>
      <c r="N1077" s="11">
        <f>L1077/E1077*100</f>
        <v>6.7293071367119497</v>
      </c>
      <c r="O1077" s="12" t="str">
        <f>IF(N1077&lt;10,"Low",IF(N1077&lt;20,"Med","High"))</f>
        <v>Low</v>
      </c>
      <c r="P1077" s="12">
        <f>sales*discount</f>
        <v>1399.4679999999998</v>
      </c>
      <c r="Q1077" s="12">
        <f>sales-Discount_Values</f>
        <v>2599.0120000000002</v>
      </c>
      <c r="R1077" s="12">
        <f>DATEDIF(order_date,delivery_date,"D")</f>
        <v>1</v>
      </c>
      <c r="S1077" s="12"/>
    </row>
    <row r="1078" spans="1:19" ht="14.25" customHeight="1" x14ac:dyDescent="0.35">
      <c r="A1078" s="2" t="s">
        <v>1117</v>
      </c>
      <c r="B1078" s="2">
        <v>101084</v>
      </c>
      <c r="C1078" s="2" t="s">
        <v>41</v>
      </c>
      <c r="D1078" s="2" t="s">
        <v>36</v>
      </c>
      <c r="E1078" s="2">
        <v>3127.18</v>
      </c>
      <c r="F1078" s="2">
        <v>0.39</v>
      </c>
      <c r="G1078" s="2">
        <v>3</v>
      </c>
      <c r="H1078" s="3">
        <v>45015</v>
      </c>
      <c r="I1078" s="3">
        <v>45022</v>
      </c>
      <c r="J1078" s="2" t="s">
        <v>15</v>
      </c>
      <c r="K1078" s="2" t="s">
        <v>27</v>
      </c>
      <c r="L1078" s="2">
        <v>210.46</v>
      </c>
      <c r="M1078" s="2" t="s">
        <v>48</v>
      </c>
      <c r="N1078" s="11">
        <f>L1078/E1078*100</f>
        <v>6.7300251344661968</v>
      </c>
      <c r="O1078" s="12" t="str">
        <f>IF(N1078&lt;10,"Low",IF(N1078&lt;20,"Med","High"))</f>
        <v>Low</v>
      </c>
      <c r="P1078" s="12">
        <f>sales*discount</f>
        <v>1219.6002000000001</v>
      </c>
      <c r="Q1078" s="12">
        <f>sales-Discount_Values</f>
        <v>1907.5797999999998</v>
      </c>
      <c r="R1078" s="12">
        <f>DATEDIF(order_date,delivery_date,"D")</f>
        <v>7</v>
      </c>
      <c r="S1078" s="12"/>
    </row>
    <row r="1079" spans="1:19" ht="14.25" customHeight="1" x14ac:dyDescent="0.35">
      <c r="A1079" s="2" t="s">
        <v>368</v>
      </c>
      <c r="B1079" s="2">
        <v>100335</v>
      </c>
      <c r="C1079" s="2" t="s">
        <v>19</v>
      </c>
      <c r="D1079" s="2" t="s">
        <v>33</v>
      </c>
      <c r="E1079" s="2">
        <v>718.92</v>
      </c>
      <c r="F1079" s="2">
        <v>0.21</v>
      </c>
      <c r="G1079" s="2">
        <v>7</v>
      </c>
      <c r="H1079" s="3">
        <v>45401</v>
      </c>
      <c r="I1079" s="3">
        <v>45402</v>
      </c>
      <c r="J1079" s="2" t="s">
        <v>15</v>
      </c>
      <c r="K1079" s="2" t="s">
        <v>22</v>
      </c>
      <c r="L1079" s="2">
        <v>48.42</v>
      </c>
      <c r="M1079" s="2" t="s">
        <v>48</v>
      </c>
      <c r="N1079" s="11">
        <f>L1079/E1079*100</f>
        <v>6.735102653980972</v>
      </c>
      <c r="O1079" s="12" t="str">
        <f>IF(N1079&lt;10,"Low",IF(N1079&lt;20,"Med","High"))</f>
        <v>Low</v>
      </c>
      <c r="P1079" s="12">
        <f>sales*discount</f>
        <v>150.97319999999999</v>
      </c>
      <c r="Q1079" s="12">
        <f>sales-Discount_Values</f>
        <v>567.94679999999994</v>
      </c>
      <c r="R1079" s="12">
        <f>DATEDIF(order_date,delivery_date,"D")</f>
        <v>1</v>
      </c>
      <c r="S1079" s="12"/>
    </row>
    <row r="1080" spans="1:19" ht="14.25" customHeight="1" x14ac:dyDescent="0.35">
      <c r="A1080" s="2" t="s">
        <v>8599</v>
      </c>
      <c r="B1080" s="2">
        <v>108566</v>
      </c>
      <c r="C1080" s="2" t="s">
        <v>41</v>
      </c>
      <c r="D1080" s="2" t="s">
        <v>26</v>
      </c>
      <c r="E1080" s="2">
        <v>1084.71</v>
      </c>
      <c r="F1080" s="2">
        <v>0.2</v>
      </c>
      <c r="G1080" s="2">
        <v>7</v>
      </c>
      <c r="H1080" s="3">
        <v>45473</v>
      </c>
      <c r="I1080" s="3">
        <v>45476</v>
      </c>
      <c r="J1080" s="2" t="s">
        <v>15</v>
      </c>
      <c r="K1080" s="2" t="s">
        <v>27</v>
      </c>
      <c r="L1080" s="2">
        <v>73.06</v>
      </c>
      <c r="M1080" s="2" t="s">
        <v>17</v>
      </c>
      <c r="N1080" s="11">
        <f>L1080/E1080*100</f>
        <v>6.7354408090641735</v>
      </c>
      <c r="O1080" s="12" t="str">
        <f>IF(N1080&lt;10,"Low",IF(N1080&lt;20,"Med","High"))</f>
        <v>Low</v>
      </c>
      <c r="P1080" s="12">
        <f>sales*discount</f>
        <v>216.94200000000001</v>
      </c>
      <c r="Q1080" s="12">
        <f>sales-Discount_Values</f>
        <v>867.76800000000003</v>
      </c>
      <c r="R1080" s="12">
        <f>DATEDIF(order_date,delivery_date,"D")</f>
        <v>3</v>
      </c>
      <c r="S1080" s="12"/>
    </row>
    <row r="1081" spans="1:19" ht="14.25" customHeight="1" x14ac:dyDescent="0.35">
      <c r="A1081" s="2" t="s">
        <v>6120</v>
      </c>
      <c r="B1081" s="2">
        <v>106087</v>
      </c>
      <c r="C1081" s="2" t="s">
        <v>25</v>
      </c>
      <c r="D1081" s="2" t="s">
        <v>36</v>
      </c>
      <c r="E1081" s="2">
        <v>4534.83</v>
      </c>
      <c r="F1081" s="2">
        <v>0.13</v>
      </c>
      <c r="G1081" s="2">
        <v>8</v>
      </c>
      <c r="H1081" s="3">
        <v>45213</v>
      </c>
      <c r="I1081" s="3">
        <v>45217</v>
      </c>
      <c r="J1081" s="2" t="s">
        <v>15</v>
      </c>
      <c r="K1081" s="2" t="s">
        <v>16</v>
      </c>
      <c r="L1081" s="2">
        <v>305.49</v>
      </c>
      <c r="M1081" s="2" t="s">
        <v>23</v>
      </c>
      <c r="N1081" s="11">
        <f>L1081/E1081*100</f>
        <v>6.7365259557690154</v>
      </c>
      <c r="O1081" s="12" t="str">
        <f>IF(N1081&lt;10,"Low",IF(N1081&lt;20,"Med","High"))</f>
        <v>Low</v>
      </c>
      <c r="P1081" s="12">
        <f>sales*discount</f>
        <v>589.52790000000005</v>
      </c>
      <c r="Q1081" s="12">
        <f>sales-Discount_Values</f>
        <v>3945.3020999999999</v>
      </c>
      <c r="R1081" s="12">
        <f>DATEDIF(order_date,delivery_date,"D")</f>
        <v>4</v>
      </c>
      <c r="S1081" s="12"/>
    </row>
    <row r="1082" spans="1:19" ht="14.25" customHeight="1" x14ac:dyDescent="0.35">
      <c r="A1082" s="2" t="s">
        <v>11814</v>
      </c>
      <c r="B1082" s="2">
        <v>111781</v>
      </c>
      <c r="C1082" s="2" t="s">
        <v>41</v>
      </c>
      <c r="D1082" s="2" t="s">
        <v>33</v>
      </c>
      <c r="E1082" s="2">
        <v>4562.88</v>
      </c>
      <c r="F1082" s="2">
        <v>0.35</v>
      </c>
      <c r="G1082" s="2">
        <v>2</v>
      </c>
      <c r="H1082" s="3">
        <v>45444</v>
      </c>
      <c r="I1082" s="3">
        <v>45446</v>
      </c>
      <c r="J1082" s="2" t="s">
        <v>31</v>
      </c>
      <c r="K1082" s="2" t="s">
        <v>27</v>
      </c>
      <c r="L1082" s="2">
        <v>307.52</v>
      </c>
      <c r="M1082" s="2" t="s">
        <v>28</v>
      </c>
      <c r="N1082" s="11">
        <f>L1082/E1082*100</f>
        <v>6.7396030577179316</v>
      </c>
      <c r="O1082" s="12" t="str">
        <f>IF(N1082&lt;10,"Low",IF(N1082&lt;20,"Med","High"))</f>
        <v>Low</v>
      </c>
      <c r="P1082" s="12">
        <f>sales*discount</f>
        <v>1597.008</v>
      </c>
      <c r="Q1082" s="12">
        <f>sales-Discount_Values</f>
        <v>2965.8720000000003</v>
      </c>
      <c r="R1082" s="12">
        <f>DATEDIF(order_date,delivery_date,"D")</f>
        <v>2</v>
      </c>
      <c r="S1082" s="12"/>
    </row>
    <row r="1083" spans="1:19" ht="14.25" customHeight="1" x14ac:dyDescent="0.35">
      <c r="A1083" s="2" t="s">
        <v>4905</v>
      </c>
      <c r="B1083" s="2">
        <v>104872</v>
      </c>
      <c r="C1083" s="2" t="s">
        <v>25</v>
      </c>
      <c r="D1083" s="2" t="s">
        <v>33</v>
      </c>
      <c r="E1083" s="2">
        <v>3602.57</v>
      </c>
      <c r="F1083" s="2">
        <v>0.35</v>
      </c>
      <c r="G1083" s="2">
        <v>9</v>
      </c>
      <c r="H1083" s="3">
        <v>45549</v>
      </c>
      <c r="I1083" s="3">
        <v>45554</v>
      </c>
      <c r="J1083" s="2" t="s">
        <v>15</v>
      </c>
      <c r="K1083" s="2" t="s">
        <v>22</v>
      </c>
      <c r="L1083" s="2">
        <v>242.83</v>
      </c>
      <c r="M1083" s="2" t="s">
        <v>34</v>
      </c>
      <c r="N1083" s="11">
        <f>L1083/E1083*100</f>
        <v>6.7404658341128698</v>
      </c>
      <c r="O1083" s="12" t="str">
        <f>IF(N1083&lt;10,"Low",IF(N1083&lt;20,"Med","High"))</f>
        <v>Low</v>
      </c>
      <c r="P1083" s="12">
        <f>sales*discount</f>
        <v>1260.8995</v>
      </c>
      <c r="Q1083" s="12">
        <f>sales-Discount_Values</f>
        <v>2341.6705000000002</v>
      </c>
      <c r="R1083" s="12">
        <f>DATEDIF(order_date,delivery_date,"D")</f>
        <v>5</v>
      </c>
      <c r="S1083" s="12"/>
    </row>
    <row r="1084" spans="1:19" ht="14.25" customHeight="1" x14ac:dyDescent="0.35">
      <c r="A1084" s="2" t="s">
        <v>13933</v>
      </c>
      <c r="B1084" s="2">
        <v>113900</v>
      </c>
      <c r="C1084" s="2" t="s">
        <v>41</v>
      </c>
      <c r="D1084" s="2" t="s">
        <v>14</v>
      </c>
      <c r="E1084" s="2">
        <v>1681.15</v>
      </c>
      <c r="F1084" s="2">
        <v>0.23</v>
      </c>
      <c r="G1084" s="2">
        <v>3</v>
      </c>
      <c r="H1084" s="3">
        <v>45165</v>
      </c>
      <c r="I1084" s="3">
        <v>45172</v>
      </c>
      <c r="J1084" s="2" t="s">
        <v>31</v>
      </c>
      <c r="K1084" s="2" t="s">
        <v>22</v>
      </c>
      <c r="L1084" s="2">
        <v>113.37</v>
      </c>
      <c r="M1084" s="2" t="s">
        <v>17</v>
      </c>
      <c r="N1084" s="11">
        <f>L1084/E1084*100</f>
        <v>6.7435981322309129</v>
      </c>
      <c r="O1084" s="12" t="str">
        <f>IF(N1084&lt;10,"Low",IF(N1084&lt;20,"Med","High"))</f>
        <v>Low</v>
      </c>
      <c r="P1084" s="12">
        <f>sales*discount</f>
        <v>386.66450000000003</v>
      </c>
      <c r="Q1084" s="12">
        <f>sales-Discount_Values</f>
        <v>1294.4855</v>
      </c>
      <c r="R1084" s="12">
        <f>DATEDIF(order_date,delivery_date,"D")</f>
        <v>7</v>
      </c>
      <c r="S1084" s="12"/>
    </row>
    <row r="1085" spans="1:19" ht="14.25" customHeight="1" x14ac:dyDescent="0.35">
      <c r="A1085" s="2" t="s">
        <v>1546</v>
      </c>
      <c r="B1085" s="2">
        <v>101513</v>
      </c>
      <c r="C1085" s="2" t="s">
        <v>25</v>
      </c>
      <c r="D1085" s="2" t="s">
        <v>36</v>
      </c>
      <c r="E1085" s="2">
        <v>1740.36</v>
      </c>
      <c r="F1085" s="2">
        <v>0.11</v>
      </c>
      <c r="G1085" s="2">
        <v>7</v>
      </c>
      <c r="H1085" s="3">
        <v>45553</v>
      </c>
      <c r="I1085" s="3">
        <v>45554</v>
      </c>
      <c r="J1085" s="2" t="s">
        <v>21</v>
      </c>
      <c r="K1085" s="2" t="s">
        <v>16</v>
      </c>
      <c r="L1085" s="2">
        <v>117.38</v>
      </c>
      <c r="M1085" s="2" t="s">
        <v>48</v>
      </c>
      <c r="N1085" s="11">
        <f>L1085/E1085*100</f>
        <v>6.7445815808223593</v>
      </c>
      <c r="O1085" s="12" t="str">
        <f>IF(N1085&lt;10,"Low",IF(N1085&lt;20,"Med","High"))</f>
        <v>Low</v>
      </c>
      <c r="P1085" s="12">
        <f>sales*discount</f>
        <v>191.43959999999998</v>
      </c>
      <c r="Q1085" s="12">
        <f>sales-Discount_Values</f>
        <v>1548.9204</v>
      </c>
      <c r="R1085" s="12">
        <f>DATEDIF(order_date,delivery_date,"D")</f>
        <v>1</v>
      </c>
      <c r="S1085" s="12"/>
    </row>
    <row r="1086" spans="1:19" ht="14.25" customHeight="1" x14ac:dyDescent="0.35">
      <c r="A1086" s="2" t="s">
        <v>2256</v>
      </c>
      <c r="B1086" s="2">
        <v>102223</v>
      </c>
      <c r="C1086" s="2" t="s">
        <v>25</v>
      </c>
      <c r="D1086" s="2" t="s">
        <v>33</v>
      </c>
      <c r="E1086" s="2">
        <v>344.81</v>
      </c>
      <c r="F1086" s="2">
        <v>0.16</v>
      </c>
      <c r="G1086" s="2">
        <v>2</v>
      </c>
      <c r="H1086" s="3">
        <v>45298</v>
      </c>
      <c r="I1086" s="3">
        <v>45304</v>
      </c>
      <c r="J1086" s="2" t="s">
        <v>15</v>
      </c>
      <c r="K1086" s="2" t="s">
        <v>22</v>
      </c>
      <c r="L1086" s="2">
        <v>23.26</v>
      </c>
      <c r="M1086" s="2" t="s">
        <v>23</v>
      </c>
      <c r="N1086" s="11">
        <f>L1086/E1086*100</f>
        <v>6.7457440329456801</v>
      </c>
      <c r="O1086" s="12" t="str">
        <f>IF(N1086&lt;10,"Low",IF(N1086&lt;20,"Med","High"))</f>
        <v>Low</v>
      </c>
      <c r="P1086" s="12">
        <f>sales*discount</f>
        <v>55.169600000000003</v>
      </c>
      <c r="Q1086" s="12">
        <f>sales-Discount_Values</f>
        <v>289.6404</v>
      </c>
      <c r="R1086" s="12">
        <f>DATEDIF(order_date,delivery_date,"D")</f>
        <v>6</v>
      </c>
      <c r="S1086" s="12"/>
    </row>
    <row r="1087" spans="1:19" ht="14.25" customHeight="1" x14ac:dyDescent="0.35">
      <c r="A1087" s="2" t="s">
        <v>14678</v>
      </c>
      <c r="B1087" s="2">
        <v>114645</v>
      </c>
      <c r="C1087" s="2" t="s">
        <v>19</v>
      </c>
      <c r="D1087" s="2" t="s">
        <v>26</v>
      </c>
      <c r="E1087" s="2">
        <v>1801.92</v>
      </c>
      <c r="F1087" s="2">
        <v>0.09</v>
      </c>
      <c r="G1087" s="2">
        <v>6</v>
      </c>
      <c r="H1087" s="3">
        <v>45211</v>
      </c>
      <c r="I1087" s="3">
        <v>45212</v>
      </c>
      <c r="J1087" s="2" t="s">
        <v>15</v>
      </c>
      <c r="K1087" s="2" t="s">
        <v>22</v>
      </c>
      <c r="L1087" s="2">
        <v>121.63</v>
      </c>
      <c r="M1087" s="2" t="s">
        <v>48</v>
      </c>
      <c r="N1087" s="11">
        <f>L1087/E1087*100</f>
        <v>6.7500221985437747</v>
      </c>
      <c r="O1087" s="12" t="str">
        <f>IF(N1087&lt;10,"Low",IF(N1087&lt;20,"Med","High"))</f>
        <v>Low</v>
      </c>
      <c r="P1087" s="12">
        <f>sales*discount</f>
        <v>162.1728</v>
      </c>
      <c r="Q1087" s="12">
        <f>sales-Discount_Values</f>
        <v>1639.7472</v>
      </c>
      <c r="R1087" s="12">
        <f>DATEDIF(order_date,delivery_date,"D")</f>
        <v>1</v>
      </c>
      <c r="S1087" s="12"/>
    </row>
    <row r="1088" spans="1:19" ht="14.25" customHeight="1" x14ac:dyDescent="0.35">
      <c r="A1088" s="2" t="s">
        <v>5756</v>
      </c>
      <c r="B1088" s="2">
        <v>105723</v>
      </c>
      <c r="C1088" s="2" t="s">
        <v>25</v>
      </c>
      <c r="D1088" s="2" t="s">
        <v>36</v>
      </c>
      <c r="E1088" s="2">
        <v>2390.92</v>
      </c>
      <c r="F1088" s="2">
        <v>0.14000000000000001</v>
      </c>
      <c r="G1088" s="2">
        <v>4</v>
      </c>
      <c r="H1088" s="3">
        <v>45522</v>
      </c>
      <c r="I1088" s="3">
        <v>45528</v>
      </c>
      <c r="J1088" s="2" t="s">
        <v>21</v>
      </c>
      <c r="K1088" s="2" t="s">
        <v>16</v>
      </c>
      <c r="L1088" s="2">
        <v>161.44999999999999</v>
      </c>
      <c r="M1088" s="2" t="s">
        <v>23</v>
      </c>
      <c r="N1088" s="11">
        <f>L1088/E1088*100</f>
        <v>6.752630786475498</v>
      </c>
      <c r="O1088" s="12" t="str">
        <f>IF(N1088&lt;10,"Low",IF(N1088&lt;20,"Med","High"))</f>
        <v>Low</v>
      </c>
      <c r="P1088" s="12">
        <f>sales*discount</f>
        <v>334.72880000000004</v>
      </c>
      <c r="Q1088" s="12">
        <f>sales-Discount_Values</f>
        <v>2056.1912000000002</v>
      </c>
      <c r="R1088" s="12">
        <f>DATEDIF(order_date,delivery_date,"D")</f>
        <v>6</v>
      </c>
      <c r="S1088" s="12"/>
    </row>
    <row r="1089" spans="1:19" ht="14.25" customHeight="1" x14ac:dyDescent="0.35">
      <c r="A1089" s="2" t="s">
        <v>1325</v>
      </c>
      <c r="B1089" s="2">
        <v>101292</v>
      </c>
      <c r="C1089" s="2" t="s">
        <v>19</v>
      </c>
      <c r="D1089" s="2" t="s">
        <v>20</v>
      </c>
      <c r="E1089" s="2">
        <v>4097.6099999999997</v>
      </c>
      <c r="F1089" s="2">
        <v>0.44</v>
      </c>
      <c r="G1089" s="2">
        <v>7</v>
      </c>
      <c r="H1089" s="3">
        <v>45346</v>
      </c>
      <c r="I1089" s="3">
        <v>45353</v>
      </c>
      <c r="J1089" s="2" t="s">
        <v>31</v>
      </c>
      <c r="K1089" s="2" t="s">
        <v>16</v>
      </c>
      <c r="L1089" s="2">
        <v>276.74</v>
      </c>
      <c r="M1089" s="2" t="s">
        <v>39</v>
      </c>
      <c r="N1089" s="11">
        <f>L1089/E1089*100</f>
        <v>6.753693006411055</v>
      </c>
      <c r="O1089" s="12" t="str">
        <f>IF(N1089&lt;10,"Low",IF(N1089&lt;20,"Med","High"))</f>
        <v>Low</v>
      </c>
      <c r="P1089" s="12">
        <f>sales*discount</f>
        <v>1802.9483999999998</v>
      </c>
      <c r="Q1089" s="12">
        <f>sales-Discount_Values</f>
        <v>2294.6615999999999</v>
      </c>
      <c r="R1089" s="12">
        <f>DATEDIF(order_date,delivery_date,"D")</f>
        <v>7</v>
      </c>
      <c r="S1089" s="12"/>
    </row>
    <row r="1090" spans="1:19" ht="14.25" customHeight="1" x14ac:dyDescent="0.35">
      <c r="A1090" s="2" t="s">
        <v>6748</v>
      </c>
      <c r="B1090" s="2">
        <v>106715</v>
      </c>
      <c r="C1090" s="2" t="s">
        <v>13</v>
      </c>
      <c r="D1090" s="2" t="s">
        <v>36</v>
      </c>
      <c r="E1090" s="2">
        <v>3300.95</v>
      </c>
      <c r="F1090" s="2">
        <v>0.03</v>
      </c>
      <c r="G1090" s="2">
        <v>6</v>
      </c>
      <c r="H1090" s="3">
        <v>45546</v>
      </c>
      <c r="I1090" s="3">
        <v>45547</v>
      </c>
      <c r="J1090" s="2" t="s">
        <v>15</v>
      </c>
      <c r="K1090" s="2" t="s">
        <v>22</v>
      </c>
      <c r="L1090" s="2">
        <v>222.95</v>
      </c>
      <c r="M1090" s="2" t="s">
        <v>34</v>
      </c>
      <c r="N1090" s="11">
        <f>L1090/E1090*100</f>
        <v>6.7541162392644543</v>
      </c>
      <c r="O1090" s="12" t="str">
        <f>IF(N1090&lt;10,"Low",IF(N1090&lt;20,"Med","High"))</f>
        <v>Low</v>
      </c>
      <c r="P1090" s="12">
        <f>sales*discount</f>
        <v>99.028499999999994</v>
      </c>
      <c r="Q1090" s="12">
        <f>sales-Discount_Values</f>
        <v>3201.9214999999999</v>
      </c>
      <c r="R1090" s="12">
        <f>DATEDIF(order_date,delivery_date,"D")</f>
        <v>1</v>
      </c>
      <c r="S1090" s="12"/>
    </row>
    <row r="1091" spans="1:19" ht="14.25" customHeight="1" x14ac:dyDescent="0.35">
      <c r="A1091" s="2" t="s">
        <v>11118</v>
      </c>
      <c r="B1091" s="2">
        <v>111085</v>
      </c>
      <c r="C1091" s="2" t="s">
        <v>13</v>
      </c>
      <c r="D1091" s="2" t="s">
        <v>26</v>
      </c>
      <c r="E1091" s="2">
        <v>4492.47</v>
      </c>
      <c r="F1091" s="2">
        <v>0.06</v>
      </c>
      <c r="G1091" s="2">
        <v>8</v>
      </c>
      <c r="H1091" s="3">
        <v>45432</v>
      </c>
      <c r="I1091" s="3">
        <v>45436</v>
      </c>
      <c r="J1091" s="2" t="s">
        <v>15</v>
      </c>
      <c r="K1091" s="2" t="s">
        <v>22</v>
      </c>
      <c r="L1091" s="2">
        <v>303.43</v>
      </c>
      <c r="M1091" s="2" t="s">
        <v>17</v>
      </c>
      <c r="N1091" s="11">
        <f>L1091/E1091*100</f>
        <v>6.7541909016643409</v>
      </c>
      <c r="O1091" s="12" t="str">
        <f>IF(N1091&lt;10,"Low",IF(N1091&lt;20,"Med","High"))</f>
        <v>Low</v>
      </c>
      <c r="P1091" s="12">
        <f>sales*discount</f>
        <v>269.54820000000001</v>
      </c>
      <c r="Q1091" s="12">
        <f>sales-Discount_Values</f>
        <v>4222.9218000000001</v>
      </c>
      <c r="R1091" s="12">
        <f>DATEDIF(order_date,delivery_date,"D")</f>
        <v>4</v>
      </c>
      <c r="S1091" s="12"/>
    </row>
    <row r="1092" spans="1:19" ht="14.25" customHeight="1" x14ac:dyDescent="0.35">
      <c r="A1092" s="2" t="s">
        <v>1220</v>
      </c>
      <c r="B1092" s="2">
        <v>101187</v>
      </c>
      <c r="C1092" s="2" t="s">
        <v>25</v>
      </c>
      <c r="D1092" s="2" t="s">
        <v>20</v>
      </c>
      <c r="E1092" s="2">
        <v>2320.52</v>
      </c>
      <c r="F1092" s="2">
        <v>0.3</v>
      </c>
      <c r="G1092" s="2">
        <v>4</v>
      </c>
      <c r="H1092" s="3">
        <v>45625</v>
      </c>
      <c r="I1092" s="3">
        <v>45629</v>
      </c>
      <c r="J1092" s="2" t="s">
        <v>21</v>
      </c>
      <c r="K1092" s="2" t="s">
        <v>16</v>
      </c>
      <c r="L1092" s="2">
        <v>156.74</v>
      </c>
      <c r="M1092" s="2" t="s">
        <v>17</v>
      </c>
      <c r="N1092" s="11">
        <f>L1092/E1092*100</f>
        <v>6.7545205384999916</v>
      </c>
      <c r="O1092" s="12" t="str">
        <f>IF(N1092&lt;10,"Low",IF(N1092&lt;20,"Med","High"))</f>
        <v>Low</v>
      </c>
      <c r="P1092" s="12">
        <f>sales*discount</f>
        <v>696.15599999999995</v>
      </c>
      <c r="Q1092" s="12">
        <f>sales-Discount_Values</f>
        <v>1624.364</v>
      </c>
      <c r="R1092" s="12">
        <f>DATEDIF(order_date,delivery_date,"D")</f>
        <v>4</v>
      </c>
      <c r="S1092" s="12"/>
    </row>
    <row r="1093" spans="1:19" ht="14.25" customHeight="1" x14ac:dyDescent="0.35">
      <c r="A1093" s="2" t="s">
        <v>7986</v>
      </c>
      <c r="B1093" s="2">
        <v>107953</v>
      </c>
      <c r="C1093" s="2" t="s">
        <v>13</v>
      </c>
      <c r="D1093" s="2" t="s">
        <v>36</v>
      </c>
      <c r="E1093" s="2">
        <v>1247.26</v>
      </c>
      <c r="F1093" s="2">
        <v>0.35</v>
      </c>
      <c r="G1093" s="2">
        <v>4</v>
      </c>
      <c r="H1093" s="3">
        <v>45321</v>
      </c>
      <c r="I1093" s="3">
        <v>45325</v>
      </c>
      <c r="J1093" s="2" t="s">
        <v>31</v>
      </c>
      <c r="K1093" s="2" t="s">
        <v>22</v>
      </c>
      <c r="L1093" s="2">
        <v>84.26</v>
      </c>
      <c r="M1093" s="2" t="s">
        <v>28</v>
      </c>
      <c r="N1093" s="11">
        <f>L1093/E1093*100</f>
        <v>6.7556082933790869</v>
      </c>
      <c r="O1093" s="12" t="str">
        <f>IF(N1093&lt;10,"Low",IF(N1093&lt;20,"Med","High"))</f>
        <v>Low</v>
      </c>
      <c r="P1093" s="12">
        <f>sales*discount</f>
        <v>436.541</v>
      </c>
      <c r="Q1093" s="12">
        <f>sales-Discount_Values</f>
        <v>810.71900000000005</v>
      </c>
      <c r="R1093" s="12">
        <f>DATEDIF(order_date,delivery_date,"D")</f>
        <v>4</v>
      </c>
      <c r="S1093" s="12"/>
    </row>
    <row r="1094" spans="1:19" ht="14.25" customHeight="1" x14ac:dyDescent="0.35">
      <c r="A1094" s="2" t="s">
        <v>14130</v>
      </c>
      <c r="B1094" s="2">
        <v>114097</v>
      </c>
      <c r="C1094" s="2" t="s">
        <v>25</v>
      </c>
      <c r="D1094" s="2" t="s">
        <v>26</v>
      </c>
      <c r="E1094" s="2">
        <v>3802.44</v>
      </c>
      <c r="F1094" s="2">
        <v>0.43</v>
      </c>
      <c r="G1094" s="2">
        <v>1</v>
      </c>
      <c r="H1094" s="3">
        <v>45552</v>
      </c>
      <c r="I1094" s="3">
        <v>45558</v>
      </c>
      <c r="J1094" s="2" t="s">
        <v>31</v>
      </c>
      <c r="K1094" s="2" t="s">
        <v>22</v>
      </c>
      <c r="L1094" s="2">
        <v>257.08</v>
      </c>
      <c r="M1094" s="2" t="s">
        <v>23</v>
      </c>
      <c r="N1094" s="11">
        <f>L1094/E1094*100</f>
        <v>6.7609219343368983</v>
      </c>
      <c r="O1094" s="12" t="str">
        <f>IF(N1094&lt;10,"Low",IF(N1094&lt;20,"Med","High"))</f>
        <v>Low</v>
      </c>
      <c r="P1094" s="12">
        <f>sales*discount</f>
        <v>1635.0491999999999</v>
      </c>
      <c r="Q1094" s="12">
        <f>sales-Discount_Values</f>
        <v>2167.3908000000001</v>
      </c>
      <c r="R1094" s="12">
        <f>DATEDIF(order_date,delivery_date,"D")</f>
        <v>6</v>
      </c>
      <c r="S1094" s="12"/>
    </row>
    <row r="1095" spans="1:19" ht="14.25" customHeight="1" x14ac:dyDescent="0.35">
      <c r="A1095" s="2" t="s">
        <v>5144</v>
      </c>
      <c r="B1095" s="2">
        <v>105111</v>
      </c>
      <c r="C1095" s="2" t="s">
        <v>13</v>
      </c>
      <c r="D1095" s="2" t="s">
        <v>26</v>
      </c>
      <c r="E1095" s="2">
        <v>2695.4</v>
      </c>
      <c r="F1095" s="2">
        <v>0.31</v>
      </c>
      <c r="G1095" s="2">
        <v>7</v>
      </c>
      <c r="H1095" s="3">
        <v>45330</v>
      </c>
      <c r="I1095" s="3">
        <v>45333</v>
      </c>
      <c r="J1095" s="2" t="s">
        <v>21</v>
      </c>
      <c r="K1095" s="2" t="s">
        <v>27</v>
      </c>
      <c r="L1095" s="2">
        <v>182.25</v>
      </c>
      <c r="M1095" s="2" t="s">
        <v>17</v>
      </c>
      <c r="N1095" s="11">
        <f>L1095/E1095*100</f>
        <v>6.7615196260295312</v>
      </c>
      <c r="O1095" s="12" t="str">
        <f>IF(N1095&lt;10,"Low",IF(N1095&lt;20,"Med","High"))</f>
        <v>Low</v>
      </c>
      <c r="P1095" s="12">
        <f>sales*discount</f>
        <v>835.57400000000007</v>
      </c>
      <c r="Q1095" s="12">
        <f>sales-Discount_Values</f>
        <v>1859.826</v>
      </c>
      <c r="R1095" s="12">
        <f>DATEDIF(order_date,delivery_date,"D")</f>
        <v>3</v>
      </c>
      <c r="S1095" s="12"/>
    </row>
    <row r="1096" spans="1:19" ht="14.25" customHeight="1" x14ac:dyDescent="0.35">
      <c r="A1096" s="2" t="s">
        <v>11511</v>
      </c>
      <c r="B1096" s="2">
        <v>111478</v>
      </c>
      <c r="C1096" s="2" t="s">
        <v>25</v>
      </c>
      <c r="D1096" s="2" t="s">
        <v>20</v>
      </c>
      <c r="E1096" s="2">
        <v>4272.72</v>
      </c>
      <c r="F1096" s="2">
        <v>0.23</v>
      </c>
      <c r="G1096" s="2">
        <v>2</v>
      </c>
      <c r="H1096" s="3">
        <v>44957</v>
      </c>
      <c r="I1096" s="3">
        <v>44959</v>
      </c>
      <c r="J1096" s="2" t="s">
        <v>15</v>
      </c>
      <c r="K1096" s="2" t="s">
        <v>27</v>
      </c>
      <c r="L1096" s="2">
        <v>288.91000000000003</v>
      </c>
      <c r="M1096" s="2" t="s">
        <v>39</v>
      </c>
      <c r="N1096" s="11">
        <f>L1096/E1096*100</f>
        <v>6.7617349135913427</v>
      </c>
      <c r="O1096" s="12" t="str">
        <f>IF(N1096&lt;10,"Low",IF(N1096&lt;20,"Med","High"))</f>
        <v>Low</v>
      </c>
      <c r="P1096" s="12">
        <f>sales*discount</f>
        <v>982.7256000000001</v>
      </c>
      <c r="Q1096" s="12">
        <f>sales-Discount_Values</f>
        <v>3289.9944</v>
      </c>
      <c r="R1096" s="12">
        <f>DATEDIF(order_date,delivery_date,"D")</f>
        <v>2</v>
      </c>
      <c r="S1096" s="12"/>
    </row>
    <row r="1097" spans="1:19" ht="14.25" customHeight="1" x14ac:dyDescent="0.35">
      <c r="A1097" s="2" t="s">
        <v>3172</v>
      </c>
      <c r="B1097" s="2">
        <v>103139</v>
      </c>
      <c r="C1097" s="2" t="s">
        <v>13</v>
      </c>
      <c r="D1097" s="2" t="s">
        <v>20</v>
      </c>
      <c r="E1097" s="2">
        <v>1162.18</v>
      </c>
      <c r="F1097" s="2">
        <v>0.24</v>
      </c>
      <c r="G1097" s="2">
        <v>8</v>
      </c>
      <c r="H1097" s="3">
        <v>45255</v>
      </c>
      <c r="I1097" s="3">
        <v>45256</v>
      </c>
      <c r="J1097" s="2" t="s">
        <v>31</v>
      </c>
      <c r="K1097" s="2" t="s">
        <v>22</v>
      </c>
      <c r="L1097" s="2">
        <v>78.599999999999994</v>
      </c>
      <c r="M1097" s="2" t="s">
        <v>39</v>
      </c>
      <c r="N1097" s="11">
        <f>L1097/E1097*100</f>
        <v>6.7631520074343037</v>
      </c>
      <c r="O1097" s="12" t="str">
        <f>IF(N1097&lt;10,"Low",IF(N1097&lt;20,"Med","High"))</f>
        <v>Low</v>
      </c>
      <c r="P1097" s="12">
        <f>sales*discount</f>
        <v>278.92320000000001</v>
      </c>
      <c r="Q1097" s="12">
        <f>sales-Discount_Values</f>
        <v>883.25680000000011</v>
      </c>
      <c r="R1097" s="12">
        <f>DATEDIF(order_date,delivery_date,"D")</f>
        <v>1</v>
      </c>
      <c r="S1097" s="12"/>
    </row>
    <row r="1098" spans="1:19" ht="14.25" customHeight="1" x14ac:dyDescent="0.35">
      <c r="A1098" s="2" t="s">
        <v>4584</v>
      </c>
      <c r="B1098" s="2">
        <v>104551</v>
      </c>
      <c r="C1098" s="2" t="s">
        <v>13</v>
      </c>
      <c r="D1098" s="2" t="s">
        <v>36</v>
      </c>
      <c r="E1098" s="2">
        <v>2404.5100000000002</v>
      </c>
      <c r="F1098" s="2">
        <v>0.32</v>
      </c>
      <c r="G1098" s="2">
        <v>7</v>
      </c>
      <c r="H1098" s="3">
        <v>45615</v>
      </c>
      <c r="I1098" s="3">
        <v>45619</v>
      </c>
      <c r="J1098" s="2" t="s">
        <v>31</v>
      </c>
      <c r="K1098" s="2" t="s">
        <v>16</v>
      </c>
      <c r="L1098" s="2">
        <v>162.63999999999999</v>
      </c>
      <c r="M1098" s="2" t="s">
        <v>39</v>
      </c>
      <c r="N1098" s="11">
        <f>L1098/E1098*100</f>
        <v>6.7639560658928417</v>
      </c>
      <c r="O1098" s="12" t="str">
        <f>IF(N1098&lt;10,"Low",IF(N1098&lt;20,"Med","High"))</f>
        <v>Low</v>
      </c>
      <c r="P1098" s="12">
        <f>sales*discount</f>
        <v>769.44320000000005</v>
      </c>
      <c r="Q1098" s="12">
        <f>sales-Discount_Values</f>
        <v>1635.0668000000001</v>
      </c>
      <c r="R1098" s="12">
        <f>DATEDIF(order_date,delivery_date,"D")</f>
        <v>4</v>
      </c>
      <c r="S1098" s="12"/>
    </row>
    <row r="1099" spans="1:19" ht="14.25" customHeight="1" x14ac:dyDescent="0.35">
      <c r="A1099" s="2" t="s">
        <v>8246</v>
      </c>
      <c r="B1099" s="2">
        <v>108213</v>
      </c>
      <c r="C1099" s="2" t="s">
        <v>41</v>
      </c>
      <c r="D1099" s="2" t="s">
        <v>14</v>
      </c>
      <c r="E1099" s="2">
        <v>578.28</v>
      </c>
      <c r="F1099" s="2">
        <v>0.34</v>
      </c>
      <c r="G1099" s="2">
        <v>3</v>
      </c>
      <c r="H1099" s="3">
        <v>44959</v>
      </c>
      <c r="I1099" s="3">
        <v>44966</v>
      </c>
      <c r="J1099" s="2" t="s">
        <v>31</v>
      </c>
      <c r="K1099" s="2" t="s">
        <v>16</v>
      </c>
      <c r="L1099" s="2">
        <v>39.119999999999997</v>
      </c>
      <c r="M1099" s="2" t="s">
        <v>48</v>
      </c>
      <c r="N1099" s="11">
        <f>L1099/E1099*100</f>
        <v>6.7648889811164139</v>
      </c>
      <c r="O1099" s="12" t="str">
        <f>IF(N1099&lt;10,"Low",IF(N1099&lt;20,"Med","High"))</f>
        <v>Low</v>
      </c>
      <c r="P1099" s="12">
        <f>sales*discount</f>
        <v>196.61520000000002</v>
      </c>
      <c r="Q1099" s="12">
        <f>sales-Discount_Values</f>
        <v>381.66479999999996</v>
      </c>
      <c r="R1099" s="12">
        <f>DATEDIF(order_date,delivery_date,"D")</f>
        <v>7</v>
      </c>
      <c r="S1099" s="12"/>
    </row>
    <row r="1100" spans="1:19" ht="14.25" customHeight="1" x14ac:dyDescent="0.35">
      <c r="A1100" s="2" t="s">
        <v>8974</v>
      </c>
      <c r="B1100" s="2">
        <v>108941</v>
      </c>
      <c r="C1100" s="2" t="s">
        <v>25</v>
      </c>
      <c r="D1100" s="2" t="s">
        <v>20</v>
      </c>
      <c r="E1100" s="2">
        <v>2649.55</v>
      </c>
      <c r="F1100" s="2">
        <v>0.43</v>
      </c>
      <c r="G1100" s="2">
        <v>3</v>
      </c>
      <c r="H1100" s="3">
        <v>45169</v>
      </c>
      <c r="I1100" s="3">
        <v>45171</v>
      </c>
      <c r="J1100" s="2" t="s">
        <v>21</v>
      </c>
      <c r="K1100" s="2" t="s">
        <v>22</v>
      </c>
      <c r="L1100" s="2">
        <v>179.3</v>
      </c>
      <c r="M1100" s="2" t="s">
        <v>48</v>
      </c>
      <c r="N1100" s="11">
        <f>L1100/E1100*100</f>
        <v>6.767186880791078</v>
      </c>
      <c r="O1100" s="12" t="str">
        <f>IF(N1100&lt;10,"Low",IF(N1100&lt;20,"Med","High"))</f>
        <v>Low</v>
      </c>
      <c r="P1100" s="12">
        <f>sales*discount</f>
        <v>1139.3065000000001</v>
      </c>
      <c r="Q1100" s="12">
        <f>sales-Discount_Values</f>
        <v>1510.2435</v>
      </c>
      <c r="R1100" s="12">
        <f>DATEDIF(order_date,delivery_date,"D")</f>
        <v>2</v>
      </c>
      <c r="S1100" s="12"/>
    </row>
    <row r="1101" spans="1:19" ht="14.25" customHeight="1" x14ac:dyDescent="0.35">
      <c r="A1101" s="2" t="s">
        <v>7930</v>
      </c>
      <c r="B1101" s="2">
        <v>107897</v>
      </c>
      <c r="C1101" s="2" t="s">
        <v>41</v>
      </c>
      <c r="D1101" s="2" t="s">
        <v>33</v>
      </c>
      <c r="E1101" s="2">
        <v>3001.67</v>
      </c>
      <c r="F1101" s="2">
        <v>0.44</v>
      </c>
      <c r="G1101" s="2">
        <v>9</v>
      </c>
      <c r="H1101" s="3">
        <v>45464</v>
      </c>
      <c r="I1101" s="3">
        <v>45471</v>
      </c>
      <c r="J1101" s="2" t="s">
        <v>15</v>
      </c>
      <c r="K1101" s="2" t="s">
        <v>22</v>
      </c>
      <c r="L1101" s="2">
        <v>203.15</v>
      </c>
      <c r="M1101" s="2" t="s">
        <v>39</v>
      </c>
      <c r="N1101" s="11">
        <f>L1101/E1101*100</f>
        <v>6.7678992027771212</v>
      </c>
      <c r="O1101" s="12" t="str">
        <f>IF(N1101&lt;10,"Low",IF(N1101&lt;20,"Med","High"))</f>
        <v>Low</v>
      </c>
      <c r="P1101" s="12">
        <f>sales*discount</f>
        <v>1320.7348</v>
      </c>
      <c r="Q1101" s="12">
        <f>sales-Discount_Values</f>
        <v>1680.9352000000001</v>
      </c>
      <c r="R1101" s="12">
        <f>DATEDIF(order_date,delivery_date,"D")</f>
        <v>7</v>
      </c>
      <c r="S1101" s="12"/>
    </row>
    <row r="1102" spans="1:19" ht="14.25" customHeight="1" x14ac:dyDescent="0.35">
      <c r="A1102" s="2" t="s">
        <v>10981</v>
      </c>
      <c r="B1102" s="2">
        <v>110948</v>
      </c>
      <c r="C1102" s="2" t="s">
        <v>25</v>
      </c>
      <c r="D1102" s="2" t="s">
        <v>20</v>
      </c>
      <c r="E1102" s="2">
        <v>2340.5100000000002</v>
      </c>
      <c r="F1102" s="2">
        <v>0.48</v>
      </c>
      <c r="G1102" s="2">
        <v>9</v>
      </c>
      <c r="H1102" s="3">
        <v>45444</v>
      </c>
      <c r="I1102" s="3">
        <v>45451</v>
      </c>
      <c r="J1102" s="2" t="s">
        <v>31</v>
      </c>
      <c r="K1102" s="2" t="s">
        <v>22</v>
      </c>
      <c r="L1102" s="2">
        <v>158.44</v>
      </c>
      <c r="M1102" s="2" t="s">
        <v>17</v>
      </c>
      <c r="N1102" s="11">
        <f>L1102/E1102*100</f>
        <v>6.7694647747713095</v>
      </c>
      <c r="O1102" s="12" t="str">
        <f>IF(N1102&lt;10,"Low",IF(N1102&lt;20,"Med","High"))</f>
        <v>Low</v>
      </c>
      <c r="P1102" s="12">
        <f>sales*discount</f>
        <v>1123.4448</v>
      </c>
      <c r="Q1102" s="12">
        <f>sales-Discount_Values</f>
        <v>1217.0652000000002</v>
      </c>
      <c r="R1102" s="12">
        <f>DATEDIF(order_date,delivery_date,"D")</f>
        <v>7</v>
      </c>
      <c r="S1102" s="12"/>
    </row>
    <row r="1103" spans="1:19" ht="14.25" customHeight="1" x14ac:dyDescent="0.35">
      <c r="A1103" s="2" t="s">
        <v>8859</v>
      </c>
      <c r="B1103" s="2">
        <v>108826</v>
      </c>
      <c r="C1103" s="2" t="s">
        <v>13</v>
      </c>
      <c r="D1103" s="2" t="s">
        <v>36</v>
      </c>
      <c r="E1103" s="2">
        <v>4887.18</v>
      </c>
      <c r="F1103" s="2">
        <v>0.03</v>
      </c>
      <c r="G1103" s="2">
        <v>4</v>
      </c>
      <c r="H1103" s="3">
        <v>45505</v>
      </c>
      <c r="I1103" s="3">
        <v>45506</v>
      </c>
      <c r="J1103" s="2" t="s">
        <v>31</v>
      </c>
      <c r="K1103" s="2" t="s">
        <v>27</v>
      </c>
      <c r="L1103" s="2">
        <v>330.86</v>
      </c>
      <c r="M1103" s="2" t="s">
        <v>23</v>
      </c>
      <c r="N1103" s="11">
        <f>L1103/E1103*100</f>
        <v>6.7699573168984974</v>
      </c>
      <c r="O1103" s="12" t="str">
        <f>IF(N1103&lt;10,"Low",IF(N1103&lt;20,"Med","High"))</f>
        <v>Low</v>
      </c>
      <c r="P1103" s="12">
        <f>sales*discount</f>
        <v>146.61539999999999</v>
      </c>
      <c r="Q1103" s="12">
        <f>sales-Discount_Values</f>
        <v>4740.5646000000006</v>
      </c>
      <c r="R1103" s="12">
        <f>DATEDIF(order_date,delivery_date,"D")</f>
        <v>1</v>
      </c>
      <c r="S1103" s="12"/>
    </row>
    <row r="1104" spans="1:19" ht="14.25" customHeight="1" x14ac:dyDescent="0.35">
      <c r="A1104" s="2" t="s">
        <v>6352</v>
      </c>
      <c r="B1104" s="2">
        <v>106319</v>
      </c>
      <c r="C1104" s="2" t="s">
        <v>19</v>
      </c>
      <c r="D1104" s="2" t="s">
        <v>14</v>
      </c>
      <c r="E1104" s="2">
        <v>4113.6099999999997</v>
      </c>
      <c r="F1104" s="2">
        <v>0.19</v>
      </c>
      <c r="G1104" s="2">
        <v>1</v>
      </c>
      <c r="H1104" s="3">
        <v>45312</v>
      </c>
      <c r="I1104" s="3">
        <v>45318</v>
      </c>
      <c r="J1104" s="2" t="s">
        <v>15</v>
      </c>
      <c r="K1104" s="2" t="s">
        <v>16</v>
      </c>
      <c r="L1104" s="2">
        <v>278.52</v>
      </c>
      <c r="M1104" s="2" t="s">
        <v>17</v>
      </c>
      <c r="N1104" s="11">
        <f>L1104/E1104*100</f>
        <v>6.7706953260031941</v>
      </c>
      <c r="O1104" s="12" t="str">
        <f>IF(N1104&lt;10,"Low",IF(N1104&lt;20,"Med","High"))</f>
        <v>Low</v>
      </c>
      <c r="P1104" s="12">
        <f>sales*discount</f>
        <v>781.58589999999992</v>
      </c>
      <c r="Q1104" s="12">
        <f>sales-Discount_Values</f>
        <v>3332.0240999999996</v>
      </c>
      <c r="R1104" s="12">
        <f>DATEDIF(order_date,delivery_date,"D")</f>
        <v>6</v>
      </c>
      <c r="S1104" s="12"/>
    </row>
    <row r="1105" spans="1:19" ht="14.25" customHeight="1" x14ac:dyDescent="0.35">
      <c r="A1105" s="2" t="s">
        <v>15299</v>
      </c>
      <c r="B1105" s="2">
        <v>115266</v>
      </c>
      <c r="C1105" s="2" t="s">
        <v>13</v>
      </c>
      <c r="D1105" s="2" t="s">
        <v>20</v>
      </c>
      <c r="E1105" s="2">
        <v>2791.26</v>
      </c>
      <c r="F1105" s="2">
        <v>0.11</v>
      </c>
      <c r="G1105" s="2">
        <v>4</v>
      </c>
      <c r="H1105" s="3">
        <v>45375</v>
      </c>
      <c r="I1105" s="3">
        <v>45382</v>
      </c>
      <c r="J1105" s="2" t="s">
        <v>21</v>
      </c>
      <c r="K1105" s="2" t="s">
        <v>16</v>
      </c>
      <c r="L1105" s="2">
        <v>189.16</v>
      </c>
      <c r="M1105" s="2" t="s">
        <v>48</v>
      </c>
      <c r="N1105" s="11">
        <f>L1105/E1105*100</f>
        <v>6.7768677944727465</v>
      </c>
      <c r="O1105" s="12" t="str">
        <f>IF(N1105&lt;10,"Low",IF(N1105&lt;20,"Med","High"))</f>
        <v>Low</v>
      </c>
      <c r="P1105" s="12">
        <f>sales*discount</f>
        <v>307.03860000000003</v>
      </c>
      <c r="Q1105" s="12">
        <f>sales-Discount_Values</f>
        <v>2484.2214000000004</v>
      </c>
      <c r="R1105" s="12">
        <f>DATEDIF(order_date,delivery_date,"D")</f>
        <v>7</v>
      </c>
      <c r="S1105" s="12"/>
    </row>
    <row r="1106" spans="1:19" ht="14.25" customHeight="1" x14ac:dyDescent="0.35">
      <c r="A1106" s="2" t="s">
        <v>10734</v>
      </c>
      <c r="B1106" s="2">
        <v>110701</v>
      </c>
      <c r="C1106" s="2" t="s">
        <v>25</v>
      </c>
      <c r="D1106" s="2" t="s">
        <v>26</v>
      </c>
      <c r="E1106" s="2">
        <v>1420.42</v>
      </c>
      <c r="F1106" s="2">
        <v>0.35</v>
      </c>
      <c r="G1106" s="2">
        <v>8</v>
      </c>
      <c r="H1106" s="3">
        <v>45071</v>
      </c>
      <c r="I1106" s="3">
        <v>45078</v>
      </c>
      <c r="J1106" s="2" t="s">
        <v>15</v>
      </c>
      <c r="K1106" s="2" t="s">
        <v>16</v>
      </c>
      <c r="L1106" s="2">
        <v>96.29</v>
      </c>
      <c r="M1106" s="2" t="s">
        <v>28</v>
      </c>
      <c r="N1106" s="11">
        <f>L1106/E1106*100</f>
        <v>6.7789808648146321</v>
      </c>
      <c r="O1106" s="12" t="str">
        <f>IF(N1106&lt;10,"Low",IF(N1106&lt;20,"Med","High"))</f>
        <v>Low</v>
      </c>
      <c r="P1106" s="12">
        <f>sales*discount</f>
        <v>497.14699999999999</v>
      </c>
      <c r="Q1106" s="12">
        <f>sales-Discount_Values</f>
        <v>923.27300000000014</v>
      </c>
      <c r="R1106" s="12">
        <f>DATEDIF(order_date,delivery_date,"D")</f>
        <v>7</v>
      </c>
      <c r="S1106" s="12"/>
    </row>
    <row r="1107" spans="1:19" ht="14.25" customHeight="1" x14ac:dyDescent="0.35">
      <c r="A1107" s="2" t="s">
        <v>14991</v>
      </c>
      <c r="B1107" s="2">
        <v>114958</v>
      </c>
      <c r="C1107" s="2" t="s">
        <v>13</v>
      </c>
      <c r="D1107" s="2" t="s">
        <v>14</v>
      </c>
      <c r="E1107" s="2">
        <v>3340.01</v>
      </c>
      <c r="F1107" s="2">
        <v>0.24</v>
      </c>
      <c r="G1107" s="2">
        <v>8</v>
      </c>
      <c r="H1107" s="3">
        <v>45644</v>
      </c>
      <c r="I1107" s="3">
        <v>45651</v>
      </c>
      <c r="J1107" s="2" t="s">
        <v>21</v>
      </c>
      <c r="K1107" s="2" t="s">
        <v>22</v>
      </c>
      <c r="L1107" s="2">
        <v>226.45</v>
      </c>
      <c r="M1107" s="2" t="s">
        <v>17</v>
      </c>
      <c r="N1107" s="11">
        <f>L1107/E1107*100</f>
        <v>6.7799198205993392</v>
      </c>
      <c r="O1107" s="12" t="str">
        <f>IF(N1107&lt;10,"Low",IF(N1107&lt;20,"Med","High"))</f>
        <v>Low</v>
      </c>
      <c r="P1107" s="12">
        <f>sales*discount</f>
        <v>801.60239999999999</v>
      </c>
      <c r="Q1107" s="12">
        <f>sales-Discount_Values</f>
        <v>2538.4076000000005</v>
      </c>
      <c r="R1107" s="12">
        <f>DATEDIF(order_date,delivery_date,"D")</f>
        <v>7</v>
      </c>
      <c r="S1107" s="12"/>
    </row>
    <row r="1108" spans="1:19" ht="14.25" customHeight="1" x14ac:dyDescent="0.35">
      <c r="A1108" s="2" t="s">
        <v>1271</v>
      </c>
      <c r="B1108" s="2">
        <v>101238</v>
      </c>
      <c r="C1108" s="2" t="s">
        <v>25</v>
      </c>
      <c r="D1108" s="2" t="s">
        <v>20</v>
      </c>
      <c r="E1108" s="2">
        <v>2787.58</v>
      </c>
      <c r="F1108" s="2">
        <v>0.27</v>
      </c>
      <c r="G1108" s="2">
        <v>9</v>
      </c>
      <c r="H1108" s="3">
        <v>45243</v>
      </c>
      <c r="I1108" s="3">
        <v>45246</v>
      </c>
      <c r="J1108" s="2" t="s">
        <v>31</v>
      </c>
      <c r="K1108" s="2" t="s">
        <v>16</v>
      </c>
      <c r="L1108" s="2">
        <v>189.02</v>
      </c>
      <c r="M1108" s="2" t="s">
        <v>28</v>
      </c>
      <c r="N1108" s="11">
        <f>L1108/E1108*100</f>
        <v>6.7807919413971973</v>
      </c>
      <c r="O1108" s="12" t="str">
        <f>IF(N1108&lt;10,"Low",IF(N1108&lt;20,"Med","High"))</f>
        <v>Low</v>
      </c>
      <c r="P1108" s="12">
        <f>sales*discount</f>
        <v>752.64660000000003</v>
      </c>
      <c r="Q1108" s="12">
        <f>sales-Discount_Values</f>
        <v>2034.9333999999999</v>
      </c>
      <c r="R1108" s="12">
        <f>DATEDIF(order_date,delivery_date,"D")</f>
        <v>3</v>
      </c>
      <c r="S1108" s="12"/>
    </row>
    <row r="1109" spans="1:19" ht="14.25" customHeight="1" x14ac:dyDescent="0.35">
      <c r="A1109" s="2" t="s">
        <v>367</v>
      </c>
      <c r="B1109" s="2">
        <v>100334</v>
      </c>
      <c r="C1109" s="2" t="s">
        <v>41</v>
      </c>
      <c r="D1109" s="2" t="s">
        <v>33</v>
      </c>
      <c r="E1109" s="2">
        <v>1733.76</v>
      </c>
      <c r="F1109" s="2">
        <v>0.09</v>
      </c>
      <c r="G1109" s="2">
        <v>8</v>
      </c>
      <c r="H1109" s="3">
        <v>44934</v>
      </c>
      <c r="I1109" s="3">
        <v>44938</v>
      </c>
      <c r="J1109" s="2" t="s">
        <v>21</v>
      </c>
      <c r="K1109" s="2" t="s">
        <v>22</v>
      </c>
      <c r="L1109" s="2">
        <v>117.57</v>
      </c>
      <c r="M1109" s="2" t="s">
        <v>34</v>
      </c>
      <c r="N1109" s="11">
        <f>L1109/E1109*100</f>
        <v>6.7812153931339978</v>
      </c>
      <c r="O1109" s="12" t="str">
        <f>IF(N1109&lt;10,"Low",IF(N1109&lt;20,"Med","High"))</f>
        <v>Low</v>
      </c>
      <c r="P1109" s="12">
        <f>sales*discount</f>
        <v>156.0384</v>
      </c>
      <c r="Q1109" s="12">
        <f>sales-Discount_Values</f>
        <v>1577.7216000000001</v>
      </c>
      <c r="R1109" s="12">
        <f>DATEDIF(order_date,delivery_date,"D")</f>
        <v>4</v>
      </c>
      <c r="S1109" s="12"/>
    </row>
    <row r="1110" spans="1:19" ht="14.25" customHeight="1" x14ac:dyDescent="0.35">
      <c r="A1110" s="2" t="s">
        <v>13962</v>
      </c>
      <c r="B1110" s="2">
        <v>113929</v>
      </c>
      <c r="C1110" s="2" t="s">
        <v>19</v>
      </c>
      <c r="D1110" s="2" t="s">
        <v>20</v>
      </c>
      <c r="E1110" s="2">
        <v>106.87</v>
      </c>
      <c r="F1110" s="2">
        <v>0.28999999999999998</v>
      </c>
      <c r="G1110" s="2">
        <v>3</v>
      </c>
      <c r="H1110" s="3">
        <v>45055</v>
      </c>
      <c r="I1110" s="3">
        <v>45056</v>
      </c>
      <c r="J1110" s="2" t="s">
        <v>21</v>
      </c>
      <c r="K1110" s="2" t="s">
        <v>16</v>
      </c>
      <c r="L1110" s="2">
        <v>7.25</v>
      </c>
      <c r="M1110" s="2" t="s">
        <v>39</v>
      </c>
      <c r="N1110" s="11">
        <f>L1110/E1110*100</f>
        <v>6.7839431084495176</v>
      </c>
      <c r="O1110" s="12" t="str">
        <f>IF(N1110&lt;10,"Low",IF(N1110&lt;20,"Med","High"))</f>
        <v>Low</v>
      </c>
      <c r="P1110" s="12">
        <f>sales*discount</f>
        <v>30.9923</v>
      </c>
      <c r="Q1110" s="12">
        <f>sales-Discount_Values</f>
        <v>75.877700000000004</v>
      </c>
      <c r="R1110" s="12">
        <f>DATEDIF(order_date,delivery_date,"D")</f>
        <v>1</v>
      </c>
      <c r="S1110" s="12"/>
    </row>
    <row r="1111" spans="1:19" ht="14.25" customHeight="1" x14ac:dyDescent="0.35">
      <c r="A1111" s="2" t="s">
        <v>9507</v>
      </c>
      <c r="B1111" s="2">
        <v>109474</v>
      </c>
      <c r="C1111" s="2" t="s">
        <v>41</v>
      </c>
      <c r="D1111" s="2" t="s">
        <v>14</v>
      </c>
      <c r="E1111" s="2">
        <v>212.99</v>
      </c>
      <c r="F1111" s="2">
        <v>0.1</v>
      </c>
      <c r="G1111" s="2">
        <v>7</v>
      </c>
      <c r="H1111" s="3">
        <v>45506</v>
      </c>
      <c r="I1111" s="3">
        <v>45508</v>
      </c>
      <c r="J1111" s="2" t="s">
        <v>21</v>
      </c>
      <c r="K1111" s="2" t="s">
        <v>22</v>
      </c>
      <c r="L1111" s="2">
        <v>14.45</v>
      </c>
      <c r="M1111" s="2" t="s">
        <v>28</v>
      </c>
      <c r="N1111" s="11">
        <f>L1111/E1111*100</f>
        <v>6.7843560730550729</v>
      </c>
      <c r="O1111" s="12" t="str">
        <f>IF(N1111&lt;10,"Low",IF(N1111&lt;20,"Med","High"))</f>
        <v>Low</v>
      </c>
      <c r="P1111" s="12">
        <f>sales*discount</f>
        <v>21.299000000000003</v>
      </c>
      <c r="Q1111" s="12">
        <f>sales-Discount_Values</f>
        <v>191.691</v>
      </c>
      <c r="R1111" s="12">
        <f>DATEDIF(order_date,delivery_date,"D")</f>
        <v>2</v>
      </c>
      <c r="S1111" s="12"/>
    </row>
    <row r="1112" spans="1:19" ht="14.25" customHeight="1" x14ac:dyDescent="0.35">
      <c r="A1112" s="2" t="s">
        <v>14068</v>
      </c>
      <c r="B1112" s="2">
        <v>114035</v>
      </c>
      <c r="C1112" s="2" t="s">
        <v>13</v>
      </c>
      <c r="D1112" s="2" t="s">
        <v>26</v>
      </c>
      <c r="E1112" s="2">
        <v>3645.61</v>
      </c>
      <c r="F1112" s="2">
        <v>0.28000000000000003</v>
      </c>
      <c r="G1112" s="2">
        <v>9</v>
      </c>
      <c r="H1112" s="3">
        <v>45056</v>
      </c>
      <c r="I1112" s="3">
        <v>45059</v>
      </c>
      <c r="J1112" s="2" t="s">
        <v>31</v>
      </c>
      <c r="K1112" s="2" t="s">
        <v>22</v>
      </c>
      <c r="L1112" s="2">
        <v>247.34</v>
      </c>
      <c r="M1112" s="2" t="s">
        <v>23</v>
      </c>
      <c r="N1112" s="11">
        <f>L1112/E1112*100</f>
        <v>6.7845984622600888</v>
      </c>
      <c r="O1112" s="12" t="str">
        <f>IF(N1112&lt;10,"Low",IF(N1112&lt;20,"Med","High"))</f>
        <v>Low</v>
      </c>
      <c r="P1112" s="12">
        <f>sales*discount</f>
        <v>1020.7708000000001</v>
      </c>
      <c r="Q1112" s="12">
        <f>sales-Discount_Values</f>
        <v>2624.8391999999999</v>
      </c>
      <c r="R1112" s="12">
        <f>DATEDIF(order_date,delivery_date,"D")</f>
        <v>3</v>
      </c>
      <c r="S1112" s="12"/>
    </row>
    <row r="1113" spans="1:19" ht="14.25" customHeight="1" x14ac:dyDescent="0.35">
      <c r="A1113" s="2" t="s">
        <v>4411</v>
      </c>
      <c r="B1113" s="2">
        <v>104378</v>
      </c>
      <c r="C1113" s="2" t="s">
        <v>25</v>
      </c>
      <c r="D1113" s="2" t="s">
        <v>20</v>
      </c>
      <c r="E1113" s="2">
        <v>3608.85</v>
      </c>
      <c r="F1113" s="2">
        <v>0.17</v>
      </c>
      <c r="G1113" s="2">
        <v>1</v>
      </c>
      <c r="H1113" s="3">
        <v>45458</v>
      </c>
      <c r="I1113" s="3">
        <v>45463</v>
      </c>
      <c r="J1113" s="2" t="s">
        <v>21</v>
      </c>
      <c r="K1113" s="2" t="s">
        <v>22</v>
      </c>
      <c r="L1113" s="2">
        <v>244.85</v>
      </c>
      <c r="M1113" s="2" t="s">
        <v>28</v>
      </c>
      <c r="N1113" s="11">
        <f>L1113/E1113*100</f>
        <v>6.7847098106044861</v>
      </c>
      <c r="O1113" s="12" t="str">
        <f>IF(N1113&lt;10,"Low",IF(N1113&lt;20,"Med","High"))</f>
        <v>Low</v>
      </c>
      <c r="P1113" s="12">
        <f>sales*discount</f>
        <v>613.50450000000001</v>
      </c>
      <c r="Q1113" s="12">
        <f>sales-Discount_Values</f>
        <v>2995.3454999999999</v>
      </c>
      <c r="R1113" s="12">
        <f>DATEDIF(order_date,delivery_date,"D")</f>
        <v>5</v>
      </c>
      <c r="S1113" s="12"/>
    </row>
    <row r="1114" spans="1:19" ht="14.25" customHeight="1" x14ac:dyDescent="0.35">
      <c r="A1114" s="2" t="s">
        <v>5369</v>
      </c>
      <c r="B1114" s="2">
        <v>105336</v>
      </c>
      <c r="C1114" s="2" t="s">
        <v>41</v>
      </c>
      <c r="D1114" s="2" t="s">
        <v>33</v>
      </c>
      <c r="E1114" s="2">
        <v>930.69</v>
      </c>
      <c r="F1114" s="2">
        <v>0.08</v>
      </c>
      <c r="G1114" s="2">
        <v>9</v>
      </c>
      <c r="H1114" s="3">
        <v>45124</v>
      </c>
      <c r="I1114" s="3">
        <v>45130</v>
      </c>
      <c r="J1114" s="2" t="s">
        <v>31</v>
      </c>
      <c r="K1114" s="2" t="s">
        <v>22</v>
      </c>
      <c r="L1114" s="2">
        <v>63.18</v>
      </c>
      <c r="M1114" s="2" t="s">
        <v>48</v>
      </c>
      <c r="N1114" s="11">
        <f>L1114/E1114*100</f>
        <v>6.7885117493472578</v>
      </c>
      <c r="O1114" s="12" t="str">
        <f>IF(N1114&lt;10,"Low",IF(N1114&lt;20,"Med","High"))</f>
        <v>Low</v>
      </c>
      <c r="P1114" s="12">
        <f>sales*discount</f>
        <v>74.455200000000005</v>
      </c>
      <c r="Q1114" s="12">
        <f>sales-Discount_Values</f>
        <v>856.23480000000006</v>
      </c>
      <c r="R1114" s="12">
        <f>DATEDIF(order_date,delivery_date,"D")</f>
        <v>6</v>
      </c>
      <c r="S1114" s="12"/>
    </row>
    <row r="1115" spans="1:19" ht="14.25" customHeight="1" x14ac:dyDescent="0.35">
      <c r="A1115" s="2" t="s">
        <v>6765</v>
      </c>
      <c r="B1115" s="2">
        <v>106732</v>
      </c>
      <c r="C1115" s="2" t="s">
        <v>25</v>
      </c>
      <c r="D1115" s="2" t="s">
        <v>14</v>
      </c>
      <c r="E1115" s="2">
        <v>4151.33</v>
      </c>
      <c r="F1115" s="2">
        <v>0.19</v>
      </c>
      <c r="G1115" s="2">
        <v>9</v>
      </c>
      <c r="H1115" s="3">
        <v>45089</v>
      </c>
      <c r="I1115" s="3">
        <v>45091</v>
      </c>
      <c r="J1115" s="2" t="s">
        <v>31</v>
      </c>
      <c r="K1115" s="2" t="s">
        <v>16</v>
      </c>
      <c r="L1115" s="2">
        <v>281.86</v>
      </c>
      <c r="M1115" s="2" t="s">
        <v>48</v>
      </c>
      <c r="N1115" s="11">
        <f>L1115/E1115*100</f>
        <v>6.789631274796271</v>
      </c>
      <c r="O1115" s="12" t="str">
        <f>IF(N1115&lt;10,"Low",IF(N1115&lt;20,"Med","High"))</f>
        <v>Low</v>
      </c>
      <c r="P1115" s="12">
        <f>sales*discount</f>
        <v>788.7527</v>
      </c>
      <c r="Q1115" s="12">
        <f>sales-Discount_Values</f>
        <v>3362.5772999999999</v>
      </c>
      <c r="R1115" s="12">
        <f>DATEDIF(order_date,delivery_date,"D")</f>
        <v>2</v>
      </c>
      <c r="S1115" s="12"/>
    </row>
    <row r="1116" spans="1:19" ht="14.25" customHeight="1" x14ac:dyDescent="0.35">
      <c r="A1116" s="2" t="s">
        <v>2378</v>
      </c>
      <c r="B1116" s="2">
        <v>102345</v>
      </c>
      <c r="C1116" s="2" t="s">
        <v>19</v>
      </c>
      <c r="D1116" s="2" t="s">
        <v>33</v>
      </c>
      <c r="E1116" s="2">
        <v>1067.97</v>
      </c>
      <c r="F1116" s="2">
        <v>0.49</v>
      </c>
      <c r="G1116" s="2">
        <v>9</v>
      </c>
      <c r="H1116" s="3">
        <v>45210</v>
      </c>
      <c r="I1116" s="3">
        <v>45216</v>
      </c>
      <c r="J1116" s="2" t="s">
        <v>21</v>
      </c>
      <c r="K1116" s="2" t="s">
        <v>16</v>
      </c>
      <c r="L1116" s="2">
        <v>72.58</v>
      </c>
      <c r="M1116" s="2" t="s">
        <v>23</v>
      </c>
      <c r="N1116" s="11">
        <f>L1116/E1116*100</f>
        <v>6.7960710506849447</v>
      </c>
      <c r="O1116" s="12" t="str">
        <f>IF(N1116&lt;10,"Low",IF(N1116&lt;20,"Med","High"))</f>
        <v>Low</v>
      </c>
      <c r="P1116" s="12">
        <f>sales*discount</f>
        <v>523.30529999999999</v>
      </c>
      <c r="Q1116" s="12">
        <f>sales-Discount_Values</f>
        <v>544.66470000000004</v>
      </c>
      <c r="R1116" s="12">
        <f>DATEDIF(order_date,delivery_date,"D")</f>
        <v>6</v>
      </c>
      <c r="S1116" s="12"/>
    </row>
    <row r="1117" spans="1:19" ht="14.25" customHeight="1" x14ac:dyDescent="0.35">
      <c r="A1117" s="2" t="s">
        <v>9907</v>
      </c>
      <c r="B1117" s="2">
        <v>109874</v>
      </c>
      <c r="C1117" s="2" t="s">
        <v>25</v>
      </c>
      <c r="D1117" s="2" t="s">
        <v>33</v>
      </c>
      <c r="E1117" s="2">
        <v>869.28</v>
      </c>
      <c r="F1117" s="2">
        <v>0.47</v>
      </c>
      <c r="G1117" s="2">
        <v>2</v>
      </c>
      <c r="H1117" s="3">
        <v>45080</v>
      </c>
      <c r="I1117" s="3">
        <v>45087</v>
      </c>
      <c r="J1117" s="2" t="s">
        <v>21</v>
      </c>
      <c r="K1117" s="2" t="s">
        <v>22</v>
      </c>
      <c r="L1117" s="2">
        <v>59.09</v>
      </c>
      <c r="M1117" s="2" t="s">
        <v>39</v>
      </c>
      <c r="N1117" s="11">
        <f>L1117/E1117*100</f>
        <v>6.7975796061108058</v>
      </c>
      <c r="O1117" s="12" t="str">
        <f>IF(N1117&lt;10,"Low",IF(N1117&lt;20,"Med","High"))</f>
        <v>Low</v>
      </c>
      <c r="P1117" s="12">
        <f>sales*discount</f>
        <v>408.56159999999994</v>
      </c>
      <c r="Q1117" s="12">
        <f>sales-Discount_Values</f>
        <v>460.71840000000003</v>
      </c>
      <c r="R1117" s="12">
        <f>DATEDIF(order_date,delivery_date,"D")</f>
        <v>7</v>
      </c>
      <c r="S1117" s="12"/>
    </row>
    <row r="1118" spans="1:19" ht="14.25" customHeight="1" x14ac:dyDescent="0.35">
      <c r="A1118" s="2" t="s">
        <v>3880</v>
      </c>
      <c r="B1118" s="2">
        <v>103847</v>
      </c>
      <c r="C1118" s="2" t="s">
        <v>19</v>
      </c>
      <c r="D1118" s="2" t="s">
        <v>14</v>
      </c>
      <c r="E1118" s="2">
        <v>293.45999999999998</v>
      </c>
      <c r="F1118" s="2">
        <v>0.22</v>
      </c>
      <c r="G1118" s="2">
        <v>4</v>
      </c>
      <c r="H1118" s="3">
        <v>44949</v>
      </c>
      <c r="I1118" s="3">
        <v>44956</v>
      </c>
      <c r="J1118" s="2" t="s">
        <v>15</v>
      </c>
      <c r="K1118" s="2" t="s">
        <v>22</v>
      </c>
      <c r="L1118" s="2">
        <v>19.95</v>
      </c>
      <c r="M1118" s="2" t="s">
        <v>17</v>
      </c>
      <c r="N1118" s="11">
        <f>L1118/E1118*100</f>
        <v>6.7982007769372315</v>
      </c>
      <c r="O1118" s="12" t="str">
        <f>IF(N1118&lt;10,"Low",IF(N1118&lt;20,"Med","High"))</f>
        <v>Low</v>
      </c>
      <c r="P1118" s="12">
        <f>sales*discount</f>
        <v>64.561199999999999</v>
      </c>
      <c r="Q1118" s="12">
        <f>sales-Discount_Values</f>
        <v>228.89879999999999</v>
      </c>
      <c r="R1118" s="12">
        <f>DATEDIF(order_date,delivery_date,"D")</f>
        <v>7</v>
      </c>
      <c r="S1118" s="12"/>
    </row>
    <row r="1119" spans="1:19" ht="14.25" customHeight="1" x14ac:dyDescent="0.35">
      <c r="A1119" s="2" t="s">
        <v>2810</v>
      </c>
      <c r="B1119" s="2">
        <v>102777</v>
      </c>
      <c r="C1119" s="2" t="s">
        <v>13</v>
      </c>
      <c r="D1119" s="2" t="s">
        <v>36</v>
      </c>
      <c r="E1119" s="2">
        <v>825.68</v>
      </c>
      <c r="F1119" s="2">
        <v>0.21</v>
      </c>
      <c r="G1119" s="2">
        <v>1</v>
      </c>
      <c r="H1119" s="3">
        <v>45309</v>
      </c>
      <c r="I1119" s="3">
        <v>45314</v>
      </c>
      <c r="J1119" s="2" t="s">
        <v>21</v>
      </c>
      <c r="K1119" s="2" t="s">
        <v>22</v>
      </c>
      <c r="L1119" s="2">
        <v>56.14</v>
      </c>
      <c r="M1119" s="2" t="s">
        <v>48</v>
      </c>
      <c r="N1119" s="11">
        <f>L1119/E1119*100</f>
        <v>6.7992442592772022</v>
      </c>
      <c r="O1119" s="12" t="str">
        <f>IF(N1119&lt;10,"Low",IF(N1119&lt;20,"Med","High"))</f>
        <v>Low</v>
      </c>
      <c r="P1119" s="12">
        <f>sales*discount</f>
        <v>173.39279999999999</v>
      </c>
      <c r="Q1119" s="12">
        <f>sales-Discount_Values</f>
        <v>652.28719999999998</v>
      </c>
      <c r="R1119" s="12">
        <f>DATEDIF(order_date,delivery_date,"D")</f>
        <v>5</v>
      </c>
      <c r="S1119" s="12"/>
    </row>
    <row r="1120" spans="1:19" ht="14.25" customHeight="1" x14ac:dyDescent="0.35">
      <c r="A1120" s="2" t="s">
        <v>4544</v>
      </c>
      <c r="B1120" s="2">
        <v>104511</v>
      </c>
      <c r="C1120" s="2" t="s">
        <v>19</v>
      </c>
      <c r="D1120" s="2" t="s">
        <v>33</v>
      </c>
      <c r="E1120" s="2">
        <v>2260.92</v>
      </c>
      <c r="F1120" s="2">
        <v>0.04</v>
      </c>
      <c r="G1120" s="2">
        <v>9</v>
      </c>
      <c r="H1120" s="3">
        <v>45548</v>
      </c>
      <c r="I1120" s="3">
        <v>45550</v>
      </c>
      <c r="J1120" s="2" t="s">
        <v>21</v>
      </c>
      <c r="K1120" s="2" t="s">
        <v>16</v>
      </c>
      <c r="L1120" s="2">
        <v>153.72999999999999</v>
      </c>
      <c r="M1120" s="2" t="s">
        <v>28</v>
      </c>
      <c r="N1120" s="11">
        <f>L1120/E1120*100</f>
        <v>6.7994444739309658</v>
      </c>
      <c r="O1120" s="12" t="str">
        <f>IF(N1120&lt;10,"Low",IF(N1120&lt;20,"Med","High"))</f>
        <v>Low</v>
      </c>
      <c r="P1120" s="12">
        <f>sales*discount</f>
        <v>90.436800000000005</v>
      </c>
      <c r="Q1120" s="12">
        <f>sales-Discount_Values</f>
        <v>2170.4832000000001</v>
      </c>
      <c r="R1120" s="12">
        <f>DATEDIF(order_date,delivery_date,"D")</f>
        <v>2</v>
      </c>
      <c r="S1120" s="12"/>
    </row>
    <row r="1121" spans="1:19" ht="14.25" customHeight="1" x14ac:dyDescent="0.35">
      <c r="A1121" s="2" t="s">
        <v>14361</v>
      </c>
      <c r="B1121" s="2">
        <v>114328</v>
      </c>
      <c r="C1121" s="2" t="s">
        <v>25</v>
      </c>
      <c r="D1121" s="2" t="s">
        <v>14</v>
      </c>
      <c r="E1121" s="2">
        <v>4071.6</v>
      </c>
      <c r="F1121" s="2">
        <v>0.21</v>
      </c>
      <c r="G1121" s="2">
        <v>4</v>
      </c>
      <c r="H1121" s="3">
        <v>45103</v>
      </c>
      <c r="I1121" s="3">
        <v>45107</v>
      </c>
      <c r="J1121" s="2" t="s">
        <v>21</v>
      </c>
      <c r="K1121" s="2" t="s">
        <v>27</v>
      </c>
      <c r="L1121" s="2">
        <v>276.85000000000002</v>
      </c>
      <c r="M1121" s="2" t="s">
        <v>23</v>
      </c>
      <c r="N1121" s="11">
        <f>L1121/E1121*100</f>
        <v>6.7995382650555074</v>
      </c>
      <c r="O1121" s="12" t="str">
        <f>IF(N1121&lt;10,"Low",IF(N1121&lt;20,"Med","High"))</f>
        <v>Low</v>
      </c>
      <c r="P1121" s="12">
        <f>sales*discount</f>
        <v>855.03599999999994</v>
      </c>
      <c r="Q1121" s="12">
        <f>sales-Discount_Values</f>
        <v>3216.5639999999999</v>
      </c>
      <c r="R1121" s="12">
        <f>DATEDIF(order_date,delivery_date,"D")</f>
        <v>4</v>
      </c>
      <c r="S1121" s="12"/>
    </row>
    <row r="1122" spans="1:19" ht="14.25" customHeight="1" x14ac:dyDescent="0.35">
      <c r="A1122" s="2" t="s">
        <v>9776</v>
      </c>
      <c r="B1122" s="2">
        <v>109743</v>
      </c>
      <c r="C1122" s="2" t="s">
        <v>25</v>
      </c>
      <c r="D1122" s="2" t="s">
        <v>14</v>
      </c>
      <c r="E1122" s="2">
        <v>3423.46</v>
      </c>
      <c r="F1122" s="2">
        <v>0.31</v>
      </c>
      <c r="G1122" s="2">
        <v>9</v>
      </c>
      <c r="H1122" s="3">
        <v>45377</v>
      </c>
      <c r="I1122" s="3">
        <v>45379</v>
      </c>
      <c r="J1122" s="2" t="s">
        <v>21</v>
      </c>
      <c r="K1122" s="2" t="s">
        <v>16</v>
      </c>
      <c r="L1122" s="2">
        <v>232.79</v>
      </c>
      <c r="M1122" s="2" t="s">
        <v>28</v>
      </c>
      <c r="N1122" s="11">
        <f>L1122/E1122*100</f>
        <v>6.7998457700688766</v>
      </c>
      <c r="O1122" s="12" t="str">
        <f>IF(N1122&lt;10,"Low",IF(N1122&lt;20,"Med","High"))</f>
        <v>Low</v>
      </c>
      <c r="P1122" s="12">
        <f>sales*discount</f>
        <v>1061.2726</v>
      </c>
      <c r="Q1122" s="12">
        <f>sales-Discount_Values</f>
        <v>2362.1873999999998</v>
      </c>
      <c r="R1122" s="12">
        <f>DATEDIF(order_date,delivery_date,"D")</f>
        <v>2</v>
      </c>
      <c r="S1122" s="12"/>
    </row>
    <row r="1123" spans="1:19" ht="14.25" customHeight="1" x14ac:dyDescent="0.35">
      <c r="A1123" s="2" t="s">
        <v>3543</v>
      </c>
      <c r="B1123" s="2">
        <v>103510</v>
      </c>
      <c r="C1123" s="2" t="s">
        <v>41</v>
      </c>
      <c r="D1123" s="2" t="s">
        <v>20</v>
      </c>
      <c r="E1123" s="2">
        <v>1977.27</v>
      </c>
      <c r="F1123" s="2">
        <v>0.14000000000000001</v>
      </c>
      <c r="G1123" s="2">
        <v>6</v>
      </c>
      <c r="H1123" s="3">
        <v>45123</v>
      </c>
      <c r="I1123" s="3">
        <v>45126</v>
      </c>
      <c r="J1123" s="2" t="s">
        <v>21</v>
      </c>
      <c r="K1123" s="2" t="s">
        <v>22</v>
      </c>
      <c r="L1123" s="2">
        <v>134.53</v>
      </c>
      <c r="M1123" s="2" t="s">
        <v>39</v>
      </c>
      <c r="N1123" s="11">
        <f>L1123/E1123*100</f>
        <v>6.8038254765408865</v>
      </c>
      <c r="O1123" s="12" t="str">
        <f>IF(N1123&lt;10,"Low",IF(N1123&lt;20,"Med","High"))</f>
        <v>Low</v>
      </c>
      <c r="P1123" s="12">
        <f>sales*discount</f>
        <v>276.81780000000003</v>
      </c>
      <c r="Q1123" s="12">
        <f>sales-Discount_Values</f>
        <v>1700.4521999999999</v>
      </c>
      <c r="R1123" s="12">
        <f>DATEDIF(order_date,delivery_date,"D")</f>
        <v>3</v>
      </c>
      <c r="S1123" s="12"/>
    </row>
    <row r="1124" spans="1:19" ht="14.25" customHeight="1" x14ac:dyDescent="0.35">
      <c r="A1124" s="2" t="s">
        <v>11537</v>
      </c>
      <c r="B1124" s="2">
        <v>111504</v>
      </c>
      <c r="C1124" s="2" t="s">
        <v>13</v>
      </c>
      <c r="D1124" s="2" t="s">
        <v>36</v>
      </c>
      <c r="E1124" s="2">
        <v>2634.91</v>
      </c>
      <c r="F1124" s="2">
        <v>0.49</v>
      </c>
      <c r="G1124" s="2">
        <v>2</v>
      </c>
      <c r="H1124" s="3">
        <v>45484</v>
      </c>
      <c r="I1124" s="3">
        <v>45485</v>
      </c>
      <c r="J1124" s="2" t="s">
        <v>21</v>
      </c>
      <c r="K1124" s="2" t="s">
        <v>27</v>
      </c>
      <c r="L1124" s="2">
        <v>179.29</v>
      </c>
      <c r="M1124" s="2" t="s">
        <v>34</v>
      </c>
      <c r="N1124" s="11">
        <f>L1124/E1124*100</f>
        <v>6.8044069816426367</v>
      </c>
      <c r="O1124" s="12" t="str">
        <f>IF(N1124&lt;10,"Low",IF(N1124&lt;20,"Med","High"))</f>
        <v>Low</v>
      </c>
      <c r="P1124" s="12">
        <f>sales*discount</f>
        <v>1291.1058999999998</v>
      </c>
      <c r="Q1124" s="12">
        <f>sales-Discount_Values</f>
        <v>1343.8041000000001</v>
      </c>
      <c r="R1124" s="12">
        <f>DATEDIF(order_date,delivery_date,"D")</f>
        <v>1</v>
      </c>
      <c r="S1124" s="12"/>
    </row>
    <row r="1125" spans="1:19" ht="14.25" customHeight="1" x14ac:dyDescent="0.35">
      <c r="A1125" s="2" t="s">
        <v>5568</v>
      </c>
      <c r="B1125" s="2">
        <v>105535</v>
      </c>
      <c r="C1125" s="2" t="s">
        <v>19</v>
      </c>
      <c r="D1125" s="2" t="s">
        <v>14</v>
      </c>
      <c r="E1125" s="2">
        <v>4790.57</v>
      </c>
      <c r="F1125" s="2">
        <v>0.27</v>
      </c>
      <c r="G1125" s="2">
        <v>1</v>
      </c>
      <c r="H1125" s="3">
        <v>45440</v>
      </c>
      <c r="I1125" s="3">
        <v>45444</v>
      </c>
      <c r="J1125" s="2" t="s">
        <v>21</v>
      </c>
      <c r="K1125" s="2" t="s">
        <v>22</v>
      </c>
      <c r="L1125" s="2">
        <v>325.97000000000003</v>
      </c>
      <c r="M1125" s="2" t="s">
        <v>17</v>
      </c>
      <c r="N1125" s="11">
        <f>L1125/E1125*100</f>
        <v>6.8044094961559916</v>
      </c>
      <c r="O1125" s="12" t="str">
        <f>IF(N1125&lt;10,"Low",IF(N1125&lt;20,"Med","High"))</f>
        <v>Low</v>
      </c>
      <c r="P1125" s="12">
        <f>sales*discount</f>
        <v>1293.4539</v>
      </c>
      <c r="Q1125" s="12">
        <f>sales-Discount_Values</f>
        <v>3497.1160999999997</v>
      </c>
      <c r="R1125" s="12">
        <f>DATEDIF(order_date,delivery_date,"D")</f>
        <v>4</v>
      </c>
      <c r="S1125" s="12"/>
    </row>
    <row r="1126" spans="1:19" ht="14.25" customHeight="1" x14ac:dyDescent="0.35">
      <c r="A1126" s="2" t="s">
        <v>12789</v>
      </c>
      <c r="B1126" s="2">
        <v>112756</v>
      </c>
      <c r="C1126" s="2" t="s">
        <v>19</v>
      </c>
      <c r="D1126" s="2" t="s">
        <v>33</v>
      </c>
      <c r="E1126" s="2">
        <v>1920.5</v>
      </c>
      <c r="F1126" s="2">
        <v>0.08</v>
      </c>
      <c r="G1126" s="2">
        <v>3</v>
      </c>
      <c r="H1126" s="3">
        <v>45329</v>
      </c>
      <c r="I1126" s="3">
        <v>45335</v>
      </c>
      <c r="J1126" s="2" t="s">
        <v>21</v>
      </c>
      <c r="K1126" s="2" t="s">
        <v>16</v>
      </c>
      <c r="L1126" s="2">
        <v>130.68</v>
      </c>
      <c r="M1126" s="2" t="s">
        <v>34</v>
      </c>
      <c r="N1126" s="11">
        <f>L1126/E1126*100</f>
        <v>6.8044780005206986</v>
      </c>
      <c r="O1126" s="12" t="str">
        <f>IF(N1126&lt;10,"Low",IF(N1126&lt;20,"Med","High"))</f>
        <v>Low</v>
      </c>
      <c r="P1126" s="12">
        <f>sales*discount</f>
        <v>153.64000000000001</v>
      </c>
      <c r="Q1126" s="12">
        <f>sales-Discount_Values</f>
        <v>1766.86</v>
      </c>
      <c r="R1126" s="12">
        <f>DATEDIF(order_date,delivery_date,"D")</f>
        <v>6</v>
      </c>
      <c r="S1126" s="12"/>
    </row>
    <row r="1127" spans="1:19" ht="14.25" customHeight="1" x14ac:dyDescent="0.35">
      <c r="A1127" s="2" t="s">
        <v>13784</v>
      </c>
      <c r="B1127" s="2">
        <v>113751</v>
      </c>
      <c r="C1127" s="2" t="s">
        <v>19</v>
      </c>
      <c r="D1127" s="2" t="s">
        <v>33</v>
      </c>
      <c r="E1127" s="2">
        <v>4999.0600000000004</v>
      </c>
      <c r="F1127" s="2">
        <v>0.03</v>
      </c>
      <c r="G1127" s="2">
        <v>7</v>
      </c>
      <c r="H1127" s="3">
        <v>45516</v>
      </c>
      <c r="I1127" s="3">
        <v>45523</v>
      </c>
      <c r="J1127" s="2" t="s">
        <v>31</v>
      </c>
      <c r="K1127" s="2" t="s">
        <v>16</v>
      </c>
      <c r="L1127" s="2">
        <v>340.23</v>
      </c>
      <c r="M1127" s="2" t="s">
        <v>23</v>
      </c>
      <c r="N1127" s="11">
        <f>L1127/E1127*100</f>
        <v>6.8058795053470051</v>
      </c>
      <c r="O1127" s="12" t="str">
        <f>IF(N1127&lt;10,"Low",IF(N1127&lt;20,"Med","High"))</f>
        <v>Low</v>
      </c>
      <c r="P1127" s="12">
        <f>sales*discount</f>
        <v>149.9718</v>
      </c>
      <c r="Q1127" s="12">
        <f>sales-Discount_Values</f>
        <v>4849.0882000000001</v>
      </c>
      <c r="R1127" s="12">
        <f>DATEDIF(order_date,delivery_date,"D")</f>
        <v>7</v>
      </c>
      <c r="S1127" s="12"/>
    </row>
    <row r="1128" spans="1:19" ht="14.25" customHeight="1" x14ac:dyDescent="0.35">
      <c r="A1128" s="2" t="s">
        <v>728</v>
      </c>
      <c r="B1128" s="2">
        <v>100695</v>
      </c>
      <c r="C1128" s="2" t="s">
        <v>19</v>
      </c>
      <c r="D1128" s="2" t="s">
        <v>14</v>
      </c>
      <c r="E1128" s="2">
        <v>967.07</v>
      </c>
      <c r="F1128" s="2">
        <v>0.21</v>
      </c>
      <c r="G1128" s="2">
        <v>4</v>
      </c>
      <c r="H1128" s="3">
        <v>45061</v>
      </c>
      <c r="I1128" s="3">
        <v>45064</v>
      </c>
      <c r="J1128" s="2" t="s">
        <v>31</v>
      </c>
      <c r="K1128" s="2" t="s">
        <v>27</v>
      </c>
      <c r="L1128" s="2">
        <v>65.819999999999993</v>
      </c>
      <c r="M1128" s="2" t="s">
        <v>39</v>
      </c>
      <c r="N1128" s="11">
        <f>L1128/E1128*100</f>
        <v>6.8061257199582244</v>
      </c>
      <c r="O1128" s="12" t="str">
        <f>IF(N1128&lt;10,"Low",IF(N1128&lt;20,"Med","High"))</f>
        <v>Low</v>
      </c>
      <c r="P1128" s="12">
        <f>sales*discount</f>
        <v>203.0847</v>
      </c>
      <c r="Q1128" s="12">
        <f>sales-Discount_Values</f>
        <v>763.98530000000005</v>
      </c>
      <c r="R1128" s="12">
        <f>DATEDIF(order_date,delivery_date,"D")</f>
        <v>3</v>
      </c>
      <c r="S1128" s="12"/>
    </row>
    <row r="1129" spans="1:19" ht="14.25" customHeight="1" x14ac:dyDescent="0.35">
      <c r="A1129" s="2" t="s">
        <v>8230</v>
      </c>
      <c r="B1129" s="2">
        <v>108197</v>
      </c>
      <c r="C1129" s="2" t="s">
        <v>19</v>
      </c>
      <c r="D1129" s="2" t="s">
        <v>26</v>
      </c>
      <c r="E1129" s="2">
        <v>1042.3499999999999</v>
      </c>
      <c r="F1129" s="2">
        <v>0.17</v>
      </c>
      <c r="G1129" s="2">
        <v>4</v>
      </c>
      <c r="H1129" s="3">
        <v>45211</v>
      </c>
      <c r="I1129" s="3">
        <v>45214</v>
      </c>
      <c r="J1129" s="2" t="s">
        <v>21</v>
      </c>
      <c r="K1129" s="2" t="s">
        <v>22</v>
      </c>
      <c r="L1129" s="2">
        <v>70.95</v>
      </c>
      <c r="M1129" s="2" t="s">
        <v>34</v>
      </c>
      <c r="N1129" s="11">
        <f>L1129/E1129*100</f>
        <v>6.8067347819830202</v>
      </c>
      <c r="O1129" s="12" t="str">
        <f>IF(N1129&lt;10,"Low",IF(N1129&lt;20,"Med","High"))</f>
        <v>Low</v>
      </c>
      <c r="P1129" s="12">
        <f>sales*discount</f>
        <v>177.1995</v>
      </c>
      <c r="Q1129" s="12">
        <f>sales-Discount_Values</f>
        <v>865.15049999999997</v>
      </c>
      <c r="R1129" s="12">
        <f>DATEDIF(order_date,delivery_date,"D")</f>
        <v>3</v>
      </c>
      <c r="S1129" s="12"/>
    </row>
    <row r="1130" spans="1:19" ht="14.25" customHeight="1" x14ac:dyDescent="0.35">
      <c r="A1130" s="2" t="s">
        <v>6760</v>
      </c>
      <c r="B1130" s="2">
        <v>106727</v>
      </c>
      <c r="C1130" s="2" t="s">
        <v>13</v>
      </c>
      <c r="D1130" s="2" t="s">
        <v>33</v>
      </c>
      <c r="E1130" s="2">
        <v>222.09</v>
      </c>
      <c r="F1130" s="2">
        <v>0.35</v>
      </c>
      <c r="G1130" s="2">
        <v>8</v>
      </c>
      <c r="H1130" s="3">
        <v>45577</v>
      </c>
      <c r="I1130" s="3">
        <v>45578</v>
      </c>
      <c r="J1130" s="2" t="s">
        <v>15</v>
      </c>
      <c r="K1130" s="2" t="s">
        <v>27</v>
      </c>
      <c r="L1130" s="2">
        <v>15.12</v>
      </c>
      <c r="M1130" s="2" t="s">
        <v>23</v>
      </c>
      <c r="N1130" s="11">
        <f>L1130/E1130*100</f>
        <v>6.8080507902201814</v>
      </c>
      <c r="O1130" s="12" t="str">
        <f>IF(N1130&lt;10,"Low",IF(N1130&lt;20,"Med","High"))</f>
        <v>Low</v>
      </c>
      <c r="P1130" s="12">
        <f>sales*discount</f>
        <v>77.731499999999997</v>
      </c>
      <c r="Q1130" s="12">
        <f>sales-Discount_Values</f>
        <v>144.35849999999999</v>
      </c>
      <c r="R1130" s="12">
        <f>DATEDIF(order_date,delivery_date,"D")</f>
        <v>1</v>
      </c>
      <c r="S1130" s="12"/>
    </row>
    <row r="1131" spans="1:19" ht="14.25" customHeight="1" x14ac:dyDescent="0.35">
      <c r="A1131" s="2" t="s">
        <v>695</v>
      </c>
      <c r="B1131" s="2">
        <v>100662</v>
      </c>
      <c r="C1131" s="2" t="s">
        <v>25</v>
      </c>
      <c r="D1131" s="2" t="s">
        <v>20</v>
      </c>
      <c r="E1131" s="2">
        <v>367.44</v>
      </c>
      <c r="F1131" s="2">
        <v>0.43</v>
      </c>
      <c r="G1131" s="2">
        <v>5</v>
      </c>
      <c r="H1131" s="3">
        <v>45137</v>
      </c>
      <c r="I1131" s="3">
        <v>45139</v>
      </c>
      <c r="J1131" s="2" t="s">
        <v>15</v>
      </c>
      <c r="K1131" s="2" t="s">
        <v>22</v>
      </c>
      <c r="L1131" s="2">
        <v>25.03</v>
      </c>
      <c r="M1131" s="2" t="s">
        <v>17</v>
      </c>
      <c r="N1131" s="11">
        <f>L1131/E1131*100</f>
        <v>6.8119965164380583</v>
      </c>
      <c r="O1131" s="12" t="str">
        <f>IF(N1131&lt;10,"Low",IF(N1131&lt;20,"Med","High"))</f>
        <v>Low</v>
      </c>
      <c r="P1131" s="12">
        <f>sales*discount</f>
        <v>157.9992</v>
      </c>
      <c r="Q1131" s="12">
        <f>sales-Discount_Values</f>
        <v>209.4408</v>
      </c>
      <c r="R1131" s="12">
        <f>DATEDIF(order_date,delivery_date,"D")</f>
        <v>2</v>
      </c>
      <c r="S1131" s="12"/>
    </row>
    <row r="1132" spans="1:19" ht="14.25" customHeight="1" x14ac:dyDescent="0.35">
      <c r="A1132" s="2" t="s">
        <v>11906</v>
      </c>
      <c r="B1132" s="2">
        <v>111873</v>
      </c>
      <c r="C1132" s="2" t="s">
        <v>41</v>
      </c>
      <c r="D1132" s="2" t="s">
        <v>20</v>
      </c>
      <c r="E1132" s="2">
        <v>1988.02</v>
      </c>
      <c r="F1132" s="2">
        <v>0.27</v>
      </c>
      <c r="G1132" s="2">
        <v>4</v>
      </c>
      <c r="H1132" s="3">
        <v>45251</v>
      </c>
      <c r="I1132" s="3">
        <v>45258</v>
      </c>
      <c r="J1132" s="2" t="s">
        <v>31</v>
      </c>
      <c r="K1132" s="2" t="s">
        <v>22</v>
      </c>
      <c r="L1132" s="2">
        <v>135.44999999999999</v>
      </c>
      <c r="M1132" s="2" t="s">
        <v>48</v>
      </c>
      <c r="N1132" s="11">
        <f>L1132/E1132*100</f>
        <v>6.8133117373064653</v>
      </c>
      <c r="O1132" s="12" t="str">
        <f>IF(N1132&lt;10,"Low",IF(N1132&lt;20,"Med","High"))</f>
        <v>Low</v>
      </c>
      <c r="P1132" s="12">
        <f>sales*discount</f>
        <v>536.7654</v>
      </c>
      <c r="Q1132" s="12">
        <f>sales-Discount_Values</f>
        <v>1451.2546</v>
      </c>
      <c r="R1132" s="12">
        <f>DATEDIF(order_date,delivery_date,"D")</f>
        <v>7</v>
      </c>
      <c r="S1132" s="12"/>
    </row>
    <row r="1133" spans="1:19" ht="14.25" customHeight="1" x14ac:dyDescent="0.35">
      <c r="A1133" s="2" t="s">
        <v>2138</v>
      </c>
      <c r="B1133" s="2">
        <v>102105</v>
      </c>
      <c r="C1133" s="2" t="s">
        <v>19</v>
      </c>
      <c r="D1133" s="2" t="s">
        <v>26</v>
      </c>
      <c r="E1133" s="2">
        <v>150.28</v>
      </c>
      <c r="F1133" s="2">
        <v>0.04</v>
      </c>
      <c r="G1133" s="2">
        <v>4</v>
      </c>
      <c r="H1133" s="3">
        <v>45097</v>
      </c>
      <c r="I1133" s="3">
        <v>45103</v>
      </c>
      <c r="J1133" s="2" t="s">
        <v>31</v>
      </c>
      <c r="K1133" s="2" t="s">
        <v>22</v>
      </c>
      <c r="L1133" s="2">
        <v>10.24</v>
      </c>
      <c r="M1133" s="2" t="s">
        <v>34</v>
      </c>
      <c r="N1133" s="11">
        <f>L1133/E1133*100</f>
        <v>6.8139472983763643</v>
      </c>
      <c r="O1133" s="12" t="str">
        <f>IF(N1133&lt;10,"Low",IF(N1133&lt;20,"Med","High"))</f>
        <v>Low</v>
      </c>
      <c r="P1133" s="12">
        <f>sales*discount</f>
        <v>6.0112000000000005</v>
      </c>
      <c r="Q1133" s="12">
        <f>sales-Discount_Values</f>
        <v>144.2688</v>
      </c>
      <c r="R1133" s="12">
        <f>DATEDIF(order_date,delivery_date,"D")</f>
        <v>6</v>
      </c>
      <c r="S1133" s="12"/>
    </row>
    <row r="1134" spans="1:19" ht="14.25" customHeight="1" x14ac:dyDescent="0.35">
      <c r="A1134" s="2" t="s">
        <v>644</v>
      </c>
      <c r="B1134" s="2">
        <v>100611</v>
      </c>
      <c r="C1134" s="2" t="s">
        <v>41</v>
      </c>
      <c r="D1134" s="2" t="s">
        <v>14</v>
      </c>
      <c r="E1134" s="2">
        <v>3850.48</v>
      </c>
      <c r="F1134" s="2">
        <v>0.41</v>
      </c>
      <c r="G1134" s="2">
        <v>2</v>
      </c>
      <c r="H1134" s="3">
        <v>45558</v>
      </c>
      <c r="I1134" s="3">
        <v>45561</v>
      </c>
      <c r="J1134" s="2" t="s">
        <v>15</v>
      </c>
      <c r="K1134" s="2" t="s">
        <v>27</v>
      </c>
      <c r="L1134" s="2">
        <v>262.44</v>
      </c>
      <c r="M1134" s="2" t="s">
        <v>28</v>
      </c>
      <c r="N1134" s="11">
        <f>L1134/E1134*100</f>
        <v>6.81577361783466</v>
      </c>
      <c r="O1134" s="12" t="str">
        <f>IF(N1134&lt;10,"Low",IF(N1134&lt;20,"Med","High"))</f>
        <v>Low</v>
      </c>
      <c r="P1134" s="12">
        <f>sales*discount</f>
        <v>1578.6967999999999</v>
      </c>
      <c r="Q1134" s="12">
        <f>sales-Discount_Values</f>
        <v>2271.7831999999999</v>
      </c>
      <c r="R1134" s="12">
        <f>DATEDIF(order_date,delivery_date,"D")</f>
        <v>3</v>
      </c>
      <c r="S1134" s="12"/>
    </row>
    <row r="1135" spans="1:19" ht="14.25" customHeight="1" x14ac:dyDescent="0.35">
      <c r="A1135" s="2" t="s">
        <v>2861</v>
      </c>
      <c r="B1135" s="2">
        <v>102828</v>
      </c>
      <c r="C1135" s="2" t="s">
        <v>13</v>
      </c>
      <c r="D1135" s="2" t="s">
        <v>33</v>
      </c>
      <c r="E1135" s="2">
        <v>1012.49</v>
      </c>
      <c r="F1135" s="2">
        <v>0.4</v>
      </c>
      <c r="G1135" s="2">
        <v>2</v>
      </c>
      <c r="H1135" s="3">
        <v>45417</v>
      </c>
      <c r="I1135" s="3">
        <v>45422</v>
      </c>
      <c r="J1135" s="2" t="s">
        <v>21</v>
      </c>
      <c r="K1135" s="2" t="s">
        <v>22</v>
      </c>
      <c r="L1135" s="2">
        <v>69.02</v>
      </c>
      <c r="M1135" s="2" t="s">
        <v>28</v>
      </c>
      <c r="N1135" s="11">
        <f>L1135/E1135*100</f>
        <v>6.8168574504439539</v>
      </c>
      <c r="O1135" s="12" t="str">
        <f>IF(N1135&lt;10,"Low",IF(N1135&lt;20,"Med","High"))</f>
        <v>Low</v>
      </c>
      <c r="P1135" s="12">
        <f>sales*discount</f>
        <v>404.99600000000004</v>
      </c>
      <c r="Q1135" s="12">
        <f>sales-Discount_Values</f>
        <v>607.49399999999991</v>
      </c>
      <c r="R1135" s="12">
        <f>DATEDIF(order_date,delivery_date,"D")</f>
        <v>5</v>
      </c>
      <c r="S1135" s="12"/>
    </row>
    <row r="1136" spans="1:19" ht="14.25" customHeight="1" x14ac:dyDescent="0.35">
      <c r="A1136" s="2" t="s">
        <v>812</v>
      </c>
      <c r="B1136" s="2">
        <v>100779</v>
      </c>
      <c r="C1136" s="2" t="s">
        <v>13</v>
      </c>
      <c r="D1136" s="2" t="s">
        <v>14</v>
      </c>
      <c r="E1136" s="2">
        <v>1927.63</v>
      </c>
      <c r="F1136" s="2">
        <v>0.1</v>
      </c>
      <c r="G1136" s="2">
        <v>3</v>
      </c>
      <c r="H1136" s="3">
        <v>45010</v>
      </c>
      <c r="I1136" s="3">
        <v>45015</v>
      </c>
      <c r="J1136" s="2" t="s">
        <v>15</v>
      </c>
      <c r="K1136" s="2" t="s">
        <v>27</v>
      </c>
      <c r="L1136" s="2">
        <v>131.41999999999999</v>
      </c>
      <c r="M1136" s="2" t="s">
        <v>28</v>
      </c>
      <c r="N1136" s="11">
        <f>L1136/E1136*100</f>
        <v>6.8176984172273718</v>
      </c>
      <c r="O1136" s="12" t="str">
        <f>IF(N1136&lt;10,"Low",IF(N1136&lt;20,"Med","High"))</f>
        <v>Low</v>
      </c>
      <c r="P1136" s="12">
        <f>sales*discount</f>
        <v>192.76300000000003</v>
      </c>
      <c r="Q1136" s="12">
        <f>sales-Discount_Values</f>
        <v>1734.8670000000002</v>
      </c>
      <c r="R1136" s="12">
        <f>DATEDIF(order_date,delivery_date,"D")</f>
        <v>5</v>
      </c>
      <c r="S1136" s="12"/>
    </row>
    <row r="1137" spans="1:19" ht="14.25" customHeight="1" x14ac:dyDescent="0.35">
      <c r="A1137" s="2" t="s">
        <v>2856</v>
      </c>
      <c r="B1137" s="2">
        <v>102823</v>
      </c>
      <c r="C1137" s="2" t="s">
        <v>19</v>
      </c>
      <c r="D1137" s="2" t="s">
        <v>33</v>
      </c>
      <c r="E1137" s="2">
        <v>2628.1</v>
      </c>
      <c r="F1137" s="2">
        <v>0.27</v>
      </c>
      <c r="G1137" s="2">
        <v>2</v>
      </c>
      <c r="H1137" s="3">
        <v>45303</v>
      </c>
      <c r="I1137" s="3">
        <v>45307</v>
      </c>
      <c r="J1137" s="2" t="s">
        <v>15</v>
      </c>
      <c r="K1137" s="2" t="s">
        <v>16</v>
      </c>
      <c r="L1137" s="2">
        <v>179.2</v>
      </c>
      <c r="M1137" s="2" t="s">
        <v>34</v>
      </c>
      <c r="N1137" s="11">
        <f>L1137/E1137*100</f>
        <v>6.8186142079829537</v>
      </c>
      <c r="O1137" s="12" t="str">
        <f>IF(N1137&lt;10,"Low",IF(N1137&lt;20,"Med","High"))</f>
        <v>Low</v>
      </c>
      <c r="P1137" s="12">
        <f>sales*discount</f>
        <v>709.58699999999999</v>
      </c>
      <c r="Q1137" s="12">
        <f>sales-Discount_Values</f>
        <v>1918.5129999999999</v>
      </c>
      <c r="R1137" s="12">
        <f>DATEDIF(order_date,delivery_date,"D")</f>
        <v>4</v>
      </c>
      <c r="S1137" s="12"/>
    </row>
    <row r="1138" spans="1:19" ht="14.25" customHeight="1" x14ac:dyDescent="0.35">
      <c r="A1138" s="2" t="s">
        <v>14307</v>
      </c>
      <c r="B1138" s="2">
        <v>114274</v>
      </c>
      <c r="C1138" s="2" t="s">
        <v>25</v>
      </c>
      <c r="D1138" s="2" t="s">
        <v>14</v>
      </c>
      <c r="E1138" s="2">
        <v>3811.89</v>
      </c>
      <c r="F1138" s="2">
        <v>0.36</v>
      </c>
      <c r="G1138" s="2">
        <v>2</v>
      </c>
      <c r="H1138" s="3">
        <v>45539</v>
      </c>
      <c r="I1138" s="3">
        <v>45545</v>
      </c>
      <c r="J1138" s="2" t="s">
        <v>15</v>
      </c>
      <c r="K1138" s="2" t="s">
        <v>16</v>
      </c>
      <c r="L1138" s="2">
        <v>259.98</v>
      </c>
      <c r="M1138" s="2" t="s">
        <v>48</v>
      </c>
      <c r="N1138" s="11">
        <f>L1138/E1138*100</f>
        <v>6.8202387791882773</v>
      </c>
      <c r="O1138" s="12" t="str">
        <f>IF(N1138&lt;10,"Low",IF(N1138&lt;20,"Med","High"))</f>
        <v>Low</v>
      </c>
      <c r="P1138" s="12">
        <f>sales*discount</f>
        <v>1372.2803999999999</v>
      </c>
      <c r="Q1138" s="12">
        <f>sales-Discount_Values</f>
        <v>2439.6095999999998</v>
      </c>
      <c r="R1138" s="12">
        <f>DATEDIF(order_date,delivery_date,"D")</f>
        <v>6</v>
      </c>
      <c r="S1138" s="12"/>
    </row>
    <row r="1139" spans="1:19" ht="14.25" customHeight="1" x14ac:dyDescent="0.35">
      <c r="A1139" s="2" t="s">
        <v>11591</v>
      </c>
      <c r="B1139" s="2">
        <v>111558</v>
      </c>
      <c r="C1139" s="2" t="s">
        <v>19</v>
      </c>
      <c r="D1139" s="2" t="s">
        <v>33</v>
      </c>
      <c r="E1139" s="2">
        <v>1016.74</v>
      </c>
      <c r="F1139" s="2">
        <v>0.37</v>
      </c>
      <c r="G1139" s="2">
        <v>5</v>
      </c>
      <c r="H1139" s="3">
        <v>45298</v>
      </c>
      <c r="I1139" s="3">
        <v>45303</v>
      </c>
      <c r="J1139" s="2" t="s">
        <v>31</v>
      </c>
      <c r="K1139" s="2" t="s">
        <v>16</v>
      </c>
      <c r="L1139" s="2">
        <v>69.349999999999994</v>
      </c>
      <c r="M1139" s="2" t="s">
        <v>48</v>
      </c>
      <c r="N1139" s="11">
        <f>L1139/E1139*100</f>
        <v>6.8208194818734382</v>
      </c>
      <c r="O1139" s="12" t="str">
        <f>IF(N1139&lt;10,"Low",IF(N1139&lt;20,"Med","High"))</f>
        <v>Low</v>
      </c>
      <c r="P1139" s="12">
        <f>sales*discount</f>
        <v>376.19380000000001</v>
      </c>
      <c r="Q1139" s="12">
        <f>sales-Discount_Values</f>
        <v>640.5462</v>
      </c>
      <c r="R1139" s="12">
        <f>DATEDIF(order_date,delivery_date,"D")</f>
        <v>5</v>
      </c>
      <c r="S1139" s="12"/>
    </row>
    <row r="1140" spans="1:19" ht="14.25" customHeight="1" x14ac:dyDescent="0.35">
      <c r="A1140" s="2" t="s">
        <v>8546</v>
      </c>
      <c r="B1140" s="2">
        <v>108513</v>
      </c>
      <c r="C1140" s="2" t="s">
        <v>13</v>
      </c>
      <c r="D1140" s="2" t="s">
        <v>20</v>
      </c>
      <c r="E1140" s="2">
        <v>1849.03</v>
      </c>
      <c r="F1140" s="2">
        <v>0.46</v>
      </c>
      <c r="G1140" s="2">
        <v>9</v>
      </c>
      <c r="H1140" s="3">
        <v>45026</v>
      </c>
      <c r="I1140" s="3">
        <v>45027</v>
      </c>
      <c r="J1140" s="2" t="s">
        <v>21</v>
      </c>
      <c r="K1140" s="2" t="s">
        <v>22</v>
      </c>
      <c r="L1140" s="2">
        <v>126.17</v>
      </c>
      <c r="M1140" s="2" t="s">
        <v>39</v>
      </c>
      <c r="N1140" s="11">
        <f>L1140/E1140*100</f>
        <v>6.8235777678025773</v>
      </c>
      <c r="O1140" s="12" t="str">
        <f>IF(N1140&lt;10,"Low",IF(N1140&lt;20,"Med","High"))</f>
        <v>Low</v>
      </c>
      <c r="P1140" s="12">
        <f>sales*discount</f>
        <v>850.55380000000002</v>
      </c>
      <c r="Q1140" s="12">
        <f>sales-Discount_Values</f>
        <v>998.47619999999995</v>
      </c>
      <c r="R1140" s="12">
        <f>DATEDIF(order_date,delivery_date,"D")</f>
        <v>1</v>
      </c>
      <c r="S1140" s="12"/>
    </row>
    <row r="1141" spans="1:19" ht="14.25" customHeight="1" x14ac:dyDescent="0.35">
      <c r="A1141" s="2" t="s">
        <v>12612</v>
      </c>
      <c r="B1141" s="2">
        <v>112579</v>
      </c>
      <c r="C1141" s="2" t="s">
        <v>25</v>
      </c>
      <c r="D1141" s="2" t="s">
        <v>14</v>
      </c>
      <c r="E1141" s="2">
        <v>4775.18</v>
      </c>
      <c r="F1141" s="2">
        <v>0.5</v>
      </c>
      <c r="G1141" s="2">
        <v>4</v>
      </c>
      <c r="H1141" s="3">
        <v>45598</v>
      </c>
      <c r="I1141" s="3">
        <v>45601</v>
      </c>
      <c r="J1141" s="2" t="s">
        <v>31</v>
      </c>
      <c r="K1141" s="2" t="s">
        <v>16</v>
      </c>
      <c r="L1141" s="2">
        <v>325.88</v>
      </c>
      <c r="M1141" s="2" t="s">
        <v>23</v>
      </c>
      <c r="N1141" s="11">
        <f>L1141/E1141*100</f>
        <v>6.8244547849505146</v>
      </c>
      <c r="O1141" s="12" t="str">
        <f>IF(N1141&lt;10,"Low",IF(N1141&lt;20,"Med","High"))</f>
        <v>Low</v>
      </c>
      <c r="P1141" s="12">
        <f>sales*discount</f>
        <v>2387.59</v>
      </c>
      <c r="Q1141" s="12">
        <f>sales-Discount_Values</f>
        <v>2387.59</v>
      </c>
      <c r="R1141" s="12">
        <f>DATEDIF(order_date,delivery_date,"D")</f>
        <v>3</v>
      </c>
      <c r="S1141" s="12"/>
    </row>
    <row r="1142" spans="1:19" ht="14.25" customHeight="1" x14ac:dyDescent="0.35">
      <c r="A1142" s="2" t="s">
        <v>8114</v>
      </c>
      <c r="B1142" s="2">
        <v>108081</v>
      </c>
      <c r="C1142" s="2" t="s">
        <v>13</v>
      </c>
      <c r="D1142" s="2" t="s">
        <v>33</v>
      </c>
      <c r="E1142" s="2">
        <v>838.07</v>
      </c>
      <c r="F1142" s="2">
        <v>0.27</v>
      </c>
      <c r="G1142" s="2">
        <v>7</v>
      </c>
      <c r="H1142" s="3">
        <v>44992</v>
      </c>
      <c r="I1142" s="3">
        <v>44996</v>
      </c>
      <c r="J1142" s="2" t="s">
        <v>31</v>
      </c>
      <c r="K1142" s="2" t="s">
        <v>27</v>
      </c>
      <c r="L1142" s="2">
        <v>57.23</v>
      </c>
      <c r="M1142" s="2" t="s">
        <v>23</v>
      </c>
      <c r="N1142" s="11">
        <f>L1142/E1142*100</f>
        <v>6.8287851850084111</v>
      </c>
      <c r="O1142" s="12" t="str">
        <f>IF(N1142&lt;10,"Low",IF(N1142&lt;20,"Med","High"))</f>
        <v>Low</v>
      </c>
      <c r="P1142" s="12">
        <f>sales*discount</f>
        <v>226.27890000000002</v>
      </c>
      <c r="Q1142" s="12">
        <f>sales-Discount_Values</f>
        <v>611.79110000000003</v>
      </c>
      <c r="R1142" s="12">
        <f>DATEDIF(order_date,delivery_date,"D")</f>
        <v>4</v>
      </c>
      <c r="S1142" s="12"/>
    </row>
    <row r="1143" spans="1:19" ht="14.25" customHeight="1" x14ac:dyDescent="0.35">
      <c r="A1143" s="2" t="s">
        <v>2658</v>
      </c>
      <c r="B1143" s="2">
        <v>102625</v>
      </c>
      <c r="C1143" s="2" t="s">
        <v>41</v>
      </c>
      <c r="D1143" s="2" t="s">
        <v>14</v>
      </c>
      <c r="E1143" s="2">
        <v>1075.32</v>
      </c>
      <c r="F1143" s="2">
        <v>0.46</v>
      </c>
      <c r="G1143" s="2">
        <v>1</v>
      </c>
      <c r="H1143" s="3">
        <v>45291</v>
      </c>
      <c r="I1143" s="3">
        <v>45298</v>
      </c>
      <c r="J1143" s="2" t="s">
        <v>31</v>
      </c>
      <c r="K1143" s="2" t="s">
        <v>16</v>
      </c>
      <c r="L1143" s="2">
        <v>73.44</v>
      </c>
      <c r="M1143" s="2" t="s">
        <v>28</v>
      </c>
      <c r="N1143" s="11">
        <f>L1143/E1143*100</f>
        <v>6.8295949112822232</v>
      </c>
      <c r="O1143" s="12" t="str">
        <f>IF(N1143&lt;10,"Low",IF(N1143&lt;20,"Med","High"))</f>
        <v>Low</v>
      </c>
      <c r="P1143" s="12">
        <f>sales*discount</f>
        <v>494.6472</v>
      </c>
      <c r="Q1143" s="12">
        <f>sales-Discount_Values</f>
        <v>580.67279999999994</v>
      </c>
      <c r="R1143" s="12">
        <f>DATEDIF(order_date,delivery_date,"D")</f>
        <v>7</v>
      </c>
      <c r="S1143" s="12"/>
    </row>
    <row r="1144" spans="1:19" ht="14.25" customHeight="1" x14ac:dyDescent="0.35">
      <c r="A1144" s="2" t="s">
        <v>14981</v>
      </c>
      <c r="B1144" s="2">
        <v>114948</v>
      </c>
      <c r="C1144" s="2" t="s">
        <v>41</v>
      </c>
      <c r="D1144" s="2" t="s">
        <v>36</v>
      </c>
      <c r="E1144" s="2">
        <v>3003.75</v>
      </c>
      <c r="F1144" s="2">
        <v>0.46</v>
      </c>
      <c r="G1144" s="2">
        <v>5</v>
      </c>
      <c r="H1144" s="3">
        <v>45306</v>
      </c>
      <c r="I1144" s="3">
        <v>45311</v>
      </c>
      <c r="J1144" s="2" t="s">
        <v>15</v>
      </c>
      <c r="K1144" s="2" t="s">
        <v>22</v>
      </c>
      <c r="L1144" s="2">
        <v>205.18</v>
      </c>
      <c r="M1144" s="2" t="s">
        <v>34</v>
      </c>
      <c r="N1144" s="11">
        <f>L1144/E1144*100</f>
        <v>6.8307948397836036</v>
      </c>
      <c r="O1144" s="12" t="str">
        <f>IF(N1144&lt;10,"Low",IF(N1144&lt;20,"Med","High"))</f>
        <v>Low</v>
      </c>
      <c r="P1144" s="12">
        <f>sales*discount</f>
        <v>1381.7250000000001</v>
      </c>
      <c r="Q1144" s="12">
        <f>sales-Discount_Values</f>
        <v>1622.0249999999999</v>
      </c>
      <c r="R1144" s="12">
        <f>DATEDIF(order_date,delivery_date,"D")</f>
        <v>5</v>
      </c>
      <c r="S1144" s="12"/>
    </row>
    <row r="1145" spans="1:19" ht="14.25" customHeight="1" x14ac:dyDescent="0.35">
      <c r="A1145" s="2" t="s">
        <v>14665</v>
      </c>
      <c r="B1145" s="2">
        <v>114632</v>
      </c>
      <c r="C1145" s="2" t="s">
        <v>41</v>
      </c>
      <c r="D1145" s="2" t="s">
        <v>20</v>
      </c>
      <c r="E1145" s="2">
        <v>4281.93</v>
      </c>
      <c r="F1145" s="2">
        <v>0.31</v>
      </c>
      <c r="G1145" s="2">
        <v>4</v>
      </c>
      <c r="H1145" s="3">
        <v>45151</v>
      </c>
      <c r="I1145" s="3">
        <v>45154</v>
      </c>
      <c r="J1145" s="2" t="s">
        <v>15</v>
      </c>
      <c r="K1145" s="2" t="s">
        <v>27</v>
      </c>
      <c r="L1145" s="2">
        <v>292.49</v>
      </c>
      <c r="M1145" s="2" t="s">
        <v>39</v>
      </c>
      <c r="N1145" s="11">
        <f>L1145/E1145*100</f>
        <v>6.8307982615315979</v>
      </c>
      <c r="O1145" s="12" t="str">
        <f>IF(N1145&lt;10,"Low",IF(N1145&lt;20,"Med","High"))</f>
        <v>Low</v>
      </c>
      <c r="P1145" s="12">
        <f>sales*discount</f>
        <v>1327.3983000000001</v>
      </c>
      <c r="Q1145" s="12">
        <f>sales-Discount_Values</f>
        <v>2954.5317000000005</v>
      </c>
      <c r="R1145" s="12">
        <f>DATEDIF(order_date,delivery_date,"D")</f>
        <v>3</v>
      </c>
      <c r="S1145" s="12"/>
    </row>
    <row r="1146" spans="1:19" ht="14.25" customHeight="1" x14ac:dyDescent="0.35">
      <c r="A1146" s="2" t="s">
        <v>14794</v>
      </c>
      <c r="B1146" s="2">
        <v>114761</v>
      </c>
      <c r="C1146" s="2" t="s">
        <v>41</v>
      </c>
      <c r="D1146" s="2" t="s">
        <v>20</v>
      </c>
      <c r="E1146" s="2">
        <v>2224.77</v>
      </c>
      <c r="F1146" s="2">
        <v>0.38</v>
      </c>
      <c r="G1146" s="2">
        <v>9</v>
      </c>
      <c r="H1146" s="3">
        <v>45301</v>
      </c>
      <c r="I1146" s="3">
        <v>45308</v>
      </c>
      <c r="J1146" s="2" t="s">
        <v>21</v>
      </c>
      <c r="K1146" s="2" t="s">
        <v>16</v>
      </c>
      <c r="L1146" s="2">
        <v>152.02000000000001</v>
      </c>
      <c r="M1146" s="2" t="s">
        <v>23</v>
      </c>
      <c r="N1146" s="11">
        <f>L1146/E1146*100</f>
        <v>6.8330658899571644</v>
      </c>
      <c r="O1146" s="12" t="str">
        <f>IF(N1146&lt;10,"Low",IF(N1146&lt;20,"Med","High"))</f>
        <v>Low</v>
      </c>
      <c r="P1146" s="12">
        <f>sales*discount</f>
        <v>845.4126</v>
      </c>
      <c r="Q1146" s="12">
        <f>sales-Discount_Values</f>
        <v>1379.3573999999999</v>
      </c>
      <c r="R1146" s="12">
        <f>DATEDIF(order_date,delivery_date,"D")</f>
        <v>7</v>
      </c>
      <c r="S1146" s="12"/>
    </row>
    <row r="1147" spans="1:19" ht="14.25" customHeight="1" x14ac:dyDescent="0.35">
      <c r="A1147" s="2" t="s">
        <v>1742</v>
      </c>
      <c r="B1147" s="2">
        <v>101709</v>
      </c>
      <c r="C1147" s="2" t="s">
        <v>41</v>
      </c>
      <c r="D1147" s="2" t="s">
        <v>14</v>
      </c>
      <c r="E1147" s="2">
        <v>4520.43</v>
      </c>
      <c r="F1147" s="2">
        <v>0.5</v>
      </c>
      <c r="G1147" s="2">
        <v>1</v>
      </c>
      <c r="H1147" s="3">
        <v>45637</v>
      </c>
      <c r="I1147" s="3">
        <v>45640</v>
      </c>
      <c r="J1147" s="2" t="s">
        <v>21</v>
      </c>
      <c r="K1147" s="2" t="s">
        <v>27</v>
      </c>
      <c r="L1147" s="2">
        <v>308.89999999999998</v>
      </c>
      <c r="M1147" s="2" t="s">
        <v>39</v>
      </c>
      <c r="N1147" s="11">
        <f>L1147/E1147*100</f>
        <v>6.833420714401063</v>
      </c>
      <c r="O1147" s="12" t="str">
        <f>IF(N1147&lt;10,"Low",IF(N1147&lt;20,"Med","High"))</f>
        <v>Low</v>
      </c>
      <c r="P1147" s="12">
        <f>sales*discount</f>
        <v>2260.2150000000001</v>
      </c>
      <c r="Q1147" s="12">
        <f>sales-Discount_Values</f>
        <v>2260.2150000000001</v>
      </c>
      <c r="R1147" s="12">
        <f>DATEDIF(order_date,delivery_date,"D")</f>
        <v>3</v>
      </c>
      <c r="S1147" s="12"/>
    </row>
    <row r="1148" spans="1:19" ht="14.25" customHeight="1" x14ac:dyDescent="0.35">
      <c r="A1148" s="2" t="s">
        <v>3263</v>
      </c>
      <c r="B1148" s="2">
        <v>103230</v>
      </c>
      <c r="C1148" s="2" t="s">
        <v>41</v>
      </c>
      <c r="D1148" s="2" t="s">
        <v>14</v>
      </c>
      <c r="E1148" s="2">
        <v>2363.48</v>
      </c>
      <c r="F1148" s="2">
        <v>0.05</v>
      </c>
      <c r="G1148" s="2">
        <v>7</v>
      </c>
      <c r="H1148" s="3">
        <v>45047</v>
      </c>
      <c r="I1148" s="3">
        <v>45050</v>
      </c>
      <c r="J1148" s="2" t="s">
        <v>31</v>
      </c>
      <c r="K1148" s="2" t="s">
        <v>27</v>
      </c>
      <c r="L1148" s="2">
        <v>161.53</v>
      </c>
      <c r="M1148" s="2" t="s">
        <v>34</v>
      </c>
      <c r="N1148" s="11">
        <f>L1148/E1148*100</f>
        <v>6.8344136612114346</v>
      </c>
      <c r="O1148" s="12" t="str">
        <f>IF(N1148&lt;10,"Low",IF(N1148&lt;20,"Med","High"))</f>
        <v>Low</v>
      </c>
      <c r="P1148" s="12">
        <f>sales*discount</f>
        <v>118.17400000000001</v>
      </c>
      <c r="Q1148" s="12">
        <f>sales-Discount_Values</f>
        <v>2245.306</v>
      </c>
      <c r="R1148" s="12">
        <f>DATEDIF(order_date,delivery_date,"D")</f>
        <v>3</v>
      </c>
      <c r="S1148" s="12"/>
    </row>
    <row r="1149" spans="1:19" ht="14.25" customHeight="1" x14ac:dyDescent="0.35">
      <c r="A1149" s="2" t="s">
        <v>9243</v>
      </c>
      <c r="B1149" s="2">
        <v>109210</v>
      </c>
      <c r="C1149" s="2" t="s">
        <v>13</v>
      </c>
      <c r="D1149" s="2" t="s">
        <v>33</v>
      </c>
      <c r="E1149" s="2">
        <v>4473.04</v>
      </c>
      <c r="F1149" s="2">
        <v>0.28999999999999998</v>
      </c>
      <c r="G1149" s="2">
        <v>5</v>
      </c>
      <c r="H1149" s="3">
        <v>44976</v>
      </c>
      <c r="I1149" s="3">
        <v>44982</v>
      </c>
      <c r="J1149" s="2" t="s">
        <v>15</v>
      </c>
      <c r="K1149" s="2" t="s">
        <v>22</v>
      </c>
      <c r="L1149" s="2">
        <v>305.75</v>
      </c>
      <c r="M1149" s="2" t="s">
        <v>48</v>
      </c>
      <c r="N1149" s="11">
        <f>L1149/E1149*100</f>
        <v>6.8353960617387726</v>
      </c>
      <c r="O1149" s="12" t="str">
        <f>IF(N1149&lt;10,"Low",IF(N1149&lt;20,"Med","High"))</f>
        <v>Low</v>
      </c>
      <c r="P1149" s="12">
        <f>sales*discount</f>
        <v>1297.1815999999999</v>
      </c>
      <c r="Q1149" s="12">
        <f>sales-Discount_Values</f>
        <v>3175.8584000000001</v>
      </c>
      <c r="R1149" s="12">
        <f>DATEDIF(order_date,delivery_date,"D")</f>
        <v>6</v>
      </c>
      <c r="S1149" s="12"/>
    </row>
    <row r="1150" spans="1:19" ht="14.25" customHeight="1" x14ac:dyDescent="0.35">
      <c r="A1150" s="2" t="s">
        <v>719</v>
      </c>
      <c r="B1150" s="2">
        <v>100686</v>
      </c>
      <c r="C1150" s="2" t="s">
        <v>41</v>
      </c>
      <c r="D1150" s="2" t="s">
        <v>20</v>
      </c>
      <c r="E1150" s="2">
        <v>3117.79</v>
      </c>
      <c r="F1150" s="2">
        <v>0.32</v>
      </c>
      <c r="G1150" s="2">
        <v>4</v>
      </c>
      <c r="H1150" s="3">
        <v>45473</v>
      </c>
      <c r="I1150" s="3">
        <v>45474</v>
      </c>
      <c r="J1150" s="2" t="s">
        <v>21</v>
      </c>
      <c r="K1150" s="2" t="s">
        <v>27</v>
      </c>
      <c r="L1150" s="2">
        <v>213.17</v>
      </c>
      <c r="M1150" s="2" t="s">
        <v>23</v>
      </c>
      <c r="N1150" s="11">
        <f>L1150/E1150*100</f>
        <v>6.8372148220374047</v>
      </c>
      <c r="O1150" s="12" t="str">
        <f>IF(N1150&lt;10,"Low",IF(N1150&lt;20,"Med","High"))</f>
        <v>Low</v>
      </c>
      <c r="P1150" s="12">
        <f>sales*discount</f>
        <v>997.69280000000003</v>
      </c>
      <c r="Q1150" s="12">
        <f>sales-Discount_Values</f>
        <v>2120.0972000000002</v>
      </c>
      <c r="R1150" s="12">
        <f>DATEDIF(order_date,delivery_date,"D")</f>
        <v>1</v>
      </c>
      <c r="S1150" s="12"/>
    </row>
    <row r="1151" spans="1:19" ht="14.25" customHeight="1" x14ac:dyDescent="0.35">
      <c r="A1151" s="2" t="s">
        <v>14416</v>
      </c>
      <c r="B1151" s="2">
        <v>114383</v>
      </c>
      <c r="C1151" s="2" t="s">
        <v>41</v>
      </c>
      <c r="D1151" s="2" t="s">
        <v>26</v>
      </c>
      <c r="E1151" s="2">
        <v>3845.14</v>
      </c>
      <c r="F1151" s="2">
        <v>0.06</v>
      </c>
      <c r="G1151" s="2">
        <v>7</v>
      </c>
      <c r="H1151" s="3">
        <v>45136</v>
      </c>
      <c r="I1151" s="3">
        <v>45140</v>
      </c>
      <c r="J1151" s="2" t="s">
        <v>15</v>
      </c>
      <c r="K1151" s="2" t="s">
        <v>22</v>
      </c>
      <c r="L1151" s="2">
        <v>262.98</v>
      </c>
      <c r="M1151" s="2" t="s">
        <v>39</v>
      </c>
      <c r="N1151" s="11">
        <f>L1151/E1151*100</f>
        <v>6.8392828349552941</v>
      </c>
      <c r="O1151" s="12" t="str">
        <f>IF(N1151&lt;10,"Low",IF(N1151&lt;20,"Med","High"))</f>
        <v>Low</v>
      </c>
      <c r="P1151" s="12">
        <f>sales*discount</f>
        <v>230.70839999999998</v>
      </c>
      <c r="Q1151" s="12">
        <f>sales-Discount_Values</f>
        <v>3614.4315999999999</v>
      </c>
      <c r="R1151" s="12">
        <f>DATEDIF(order_date,delivery_date,"D")</f>
        <v>4</v>
      </c>
      <c r="S1151" s="12"/>
    </row>
    <row r="1152" spans="1:19" ht="14.25" customHeight="1" x14ac:dyDescent="0.35">
      <c r="A1152" s="2" t="s">
        <v>12913</v>
      </c>
      <c r="B1152" s="2">
        <v>112880</v>
      </c>
      <c r="C1152" s="2" t="s">
        <v>41</v>
      </c>
      <c r="D1152" s="2" t="s">
        <v>20</v>
      </c>
      <c r="E1152" s="2">
        <v>3592.83</v>
      </c>
      <c r="F1152" s="2">
        <v>0.14000000000000001</v>
      </c>
      <c r="G1152" s="2">
        <v>1</v>
      </c>
      <c r="H1152" s="3">
        <v>45248</v>
      </c>
      <c r="I1152" s="3">
        <v>45253</v>
      </c>
      <c r="J1152" s="2" t="s">
        <v>15</v>
      </c>
      <c r="K1152" s="2" t="s">
        <v>22</v>
      </c>
      <c r="L1152" s="2">
        <v>245.74</v>
      </c>
      <c r="M1152" s="2" t="s">
        <v>17</v>
      </c>
      <c r="N1152" s="11">
        <f>L1152/E1152*100</f>
        <v>6.8397335804922594</v>
      </c>
      <c r="O1152" s="12" t="str">
        <f>IF(N1152&lt;10,"Low",IF(N1152&lt;20,"Med","High"))</f>
        <v>Low</v>
      </c>
      <c r="P1152" s="12">
        <f>sales*discount</f>
        <v>502.99620000000004</v>
      </c>
      <c r="Q1152" s="12">
        <f>sales-Discount_Values</f>
        <v>3089.8337999999999</v>
      </c>
      <c r="R1152" s="12">
        <f>DATEDIF(order_date,delivery_date,"D")</f>
        <v>5</v>
      </c>
      <c r="S1152" s="12"/>
    </row>
    <row r="1153" spans="1:19" ht="14.25" customHeight="1" x14ac:dyDescent="0.35">
      <c r="A1153" s="2" t="s">
        <v>7896</v>
      </c>
      <c r="B1153" s="2">
        <v>107863</v>
      </c>
      <c r="C1153" s="2" t="s">
        <v>41</v>
      </c>
      <c r="D1153" s="2" t="s">
        <v>33</v>
      </c>
      <c r="E1153" s="2">
        <v>4110.53</v>
      </c>
      <c r="F1153" s="2">
        <v>0.25</v>
      </c>
      <c r="G1153" s="2">
        <v>1</v>
      </c>
      <c r="H1153" s="3">
        <v>45330</v>
      </c>
      <c r="I1153" s="3">
        <v>45334</v>
      </c>
      <c r="J1153" s="2" t="s">
        <v>31</v>
      </c>
      <c r="K1153" s="2" t="s">
        <v>27</v>
      </c>
      <c r="L1153" s="2">
        <v>281.33999999999997</v>
      </c>
      <c r="M1153" s="2" t="s">
        <v>28</v>
      </c>
      <c r="N1153" s="11">
        <f>L1153/E1153*100</f>
        <v>6.844372866759274</v>
      </c>
      <c r="O1153" s="12" t="str">
        <f>IF(N1153&lt;10,"Low",IF(N1153&lt;20,"Med","High"))</f>
        <v>Low</v>
      </c>
      <c r="P1153" s="12">
        <f>sales*discount</f>
        <v>1027.6324999999999</v>
      </c>
      <c r="Q1153" s="12">
        <f>sales-Discount_Values</f>
        <v>3082.8975</v>
      </c>
      <c r="R1153" s="12">
        <f>DATEDIF(order_date,delivery_date,"D")</f>
        <v>4</v>
      </c>
      <c r="S1153" s="12"/>
    </row>
    <row r="1154" spans="1:19" ht="14.25" customHeight="1" x14ac:dyDescent="0.35">
      <c r="A1154" s="2" t="s">
        <v>9973</v>
      </c>
      <c r="B1154" s="2">
        <v>109940</v>
      </c>
      <c r="C1154" s="2" t="s">
        <v>41</v>
      </c>
      <c r="D1154" s="2" t="s">
        <v>33</v>
      </c>
      <c r="E1154" s="2">
        <v>3563.17</v>
      </c>
      <c r="F1154" s="2">
        <v>0.36</v>
      </c>
      <c r="G1154" s="2">
        <v>6</v>
      </c>
      <c r="H1154" s="3">
        <v>45310</v>
      </c>
      <c r="I1154" s="3">
        <v>45314</v>
      </c>
      <c r="J1154" s="2" t="s">
        <v>21</v>
      </c>
      <c r="K1154" s="2" t="s">
        <v>27</v>
      </c>
      <c r="L1154" s="2">
        <v>243.9</v>
      </c>
      <c r="M1154" s="2" t="s">
        <v>39</v>
      </c>
      <c r="N1154" s="11">
        <f>L1154/E1154*100</f>
        <v>6.8450284437733817</v>
      </c>
      <c r="O1154" s="12" t="str">
        <f>IF(N1154&lt;10,"Low",IF(N1154&lt;20,"Med","High"))</f>
        <v>Low</v>
      </c>
      <c r="P1154" s="12">
        <f>sales*discount</f>
        <v>1282.7411999999999</v>
      </c>
      <c r="Q1154" s="12">
        <f>sales-Discount_Values</f>
        <v>2280.4288000000001</v>
      </c>
      <c r="R1154" s="12">
        <f>DATEDIF(order_date,delivery_date,"D")</f>
        <v>4</v>
      </c>
      <c r="S1154" s="12"/>
    </row>
    <row r="1155" spans="1:19" ht="14.25" customHeight="1" x14ac:dyDescent="0.35">
      <c r="A1155" s="2" t="s">
        <v>12836</v>
      </c>
      <c r="B1155" s="2">
        <v>112803</v>
      </c>
      <c r="C1155" s="2" t="s">
        <v>41</v>
      </c>
      <c r="D1155" s="2" t="s">
        <v>26</v>
      </c>
      <c r="E1155" s="2">
        <v>4398.04</v>
      </c>
      <c r="F1155" s="2">
        <v>0.09</v>
      </c>
      <c r="G1155" s="2">
        <v>7</v>
      </c>
      <c r="H1155" s="3">
        <v>45002</v>
      </c>
      <c r="I1155" s="3">
        <v>45005</v>
      </c>
      <c r="J1155" s="2" t="s">
        <v>15</v>
      </c>
      <c r="K1155" s="2" t="s">
        <v>16</v>
      </c>
      <c r="L1155" s="2">
        <v>301.05</v>
      </c>
      <c r="M1155" s="2" t="s">
        <v>17</v>
      </c>
      <c r="N1155" s="11">
        <f>L1155/E1155*100</f>
        <v>6.8450946330638196</v>
      </c>
      <c r="O1155" s="12" t="str">
        <f>IF(N1155&lt;10,"Low",IF(N1155&lt;20,"Med","High"))</f>
        <v>Low</v>
      </c>
      <c r="P1155" s="12">
        <f>sales*discount</f>
        <v>395.8236</v>
      </c>
      <c r="Q1155" s="12">
        <f>sales-Discount_Values</f>
        <v>4002.2163999999998</v>
      </c>
      <c r="R1155" s="12">
        <f>DATEDIF(order_date,delivery_date,"D")</f>
        <v>3</v>
      </c>
      <c r="S1155" s="12"/>
    </row>
    <row r="1156" spans="1:19" ht="14.25" customHeight="1" x14ac:dyDescent="0.35">
      <c r="A1156" s="2" t="s">
        <v>14234</v>
      </c>
      <c r="B1156" s="2">
        <v>114201</v>
      </c>
      <c r="C1156" s="2" t="s">
        <v>19</v>
      </c>
      <c r="D1156" s="2" t="s">
        <v>36</v>
      </c>
      <c r="E1156" s="2">
        <v>4130.9799999999996</v>
      </c>
      <c r="F1156" s="2">
        <v>0.24</v>
      </c>
      <c r="G1156" s="2">
        <v>9</v>
      </c>
      <c r="H1156" s="3">
        <v>45100</v>
      </c>
      <c r="I1156" s="3">
        <v>45101</v>
      </c>
      <c r="J1156" s="2" t="s">
        <v>15</v>
      </c>
      <c r="K1156" s="2" t="s">
        <v>16</v>
      </c>
      <c r="L1156" s="2">
        <v>282.86</v>
      </c>
      <c r="M1156" s="2" t="s">
        <v>39</v>
      </c>
      <c r="N1156" s="11">
        <f>L1156/E1156*100</f>
        <v>6.8472856319807898</v>
      </c>
      <c r="O1156" s="12" t="str">
        <f>IF(N1156&lt;10,"Low",IF(N1156&lt;20,"Med","High"))</f>
        <v>Low</v>
      </c>
      <c r="P1156" s="12">
        <f>sales*discount</f>
        <v>991.4351999999999</v>
      </c>
      <c r="Q1156" s="12">
        <f>sales-Discount_Values</f>
        <v>3139.5447999999997</v>
      </c>
      <c r="R1156" s="12">
        <f>DATEDIF(order_date,delivery_date,"D")</f>
        <v>1</v>
      </c>
      <c r="S1156" s="12"/>
    </row>
    <row r="1157" spans="1:19" ht="14.25" customHeight="1" x14ac:dyDescent="0.35">
      <c r="A1157" s="2" t="s">
        <v>11611</v>
      </c>
      <c r="B1157" s="2">
        <v>111578</v>
      </c>
      <c r="C1157" s="2" t="s">
        <v>41</v>
      </c>
      <c r="D1157" s="2" t="s">
        <v>36</v>
      </c>
      <c r="E1157" s="2">
        <v>751.23</v>
      </c>
      <c r="F1157" s="2">
        <v>0.11</v>
      </c>
      <c r="G1157" s="2">
        <v>7</v>
      </c>
      <c r="H1157" s="3">
        <v>45053</v>
      </c>
      <c r="I1157" s="3">
        <v>45056</v>
      </c>
      <c r="J1157" s="2" t="s">
        <v>15</v>
      </c>
      <c r="K1157" s="2" t="s">
        <v>16</v>
      </c>
      <c r="L1157" s="2">
        <v>51.45</v>
      </c>
      <c r="M1157" s="2" t="s">
        <v>39</v>
      </c>
      <c r="N1157" s="11">
        <f>L1157/E1157*100</f>
        <v>6.8487680204464674</v>
      </c>
      <c r="O1157" s="12" t="str">
        <f>IF(N1157&lt;10,"Low",IF(N1157&lt;20,"Med","High"))</f>
        <v>Low</v>
      </c>
      <c r="P1157" s="12">
        <f>sales*discount</f>
        <v>82.635300000000001</v>
      </c>
      <c r="Q1157" s="12">
        <f>sales-Discount_Values</f>
        <v>668.59469999999999</v>
      </c>
      <c r="R1157" s="12">
        <f>DATEDIF(order_date,delivery_date,"D")</f>
        <v>3</v>
      </c>
      <c r="S1157" s="12"/>
    </row>
    <row r="1158" spans="1:19" ht="14.25" customHeight="1" x14ac:dyDescent="0.35">
      <c r="A1158" s="2" t="s">
        <v>14498</v>
      </c>
      <c r="B1158" s="2">
        <v>114465</v>
      </c>
      <c r="C1158" s="2" t="s">
        <v>41</v>
      </c>
      <c r="D1158" s="2" t="s">
        <v>14</v>
      </c>
      <c r="E1158" s="2">
        <v>1881.12</v>
      </c>
      <c r="F1158" s="2">
        <v>0.44</v>
      </c>
      <c r="G1158" s="2">
        <v>4</v>
      </c>
      <c r="H1158" s="3">
        <v>45536</v>
      </c>
      <c r="I1158" s="3">
        <v>45540</v>
      </c>
      <c r="J1158" s="2" t="s">
        <v>15</v>
      </c>
      <c r="K1158" s="2" t="s">
        <v>27</v>
      </c>
      <c r="L1158" s="2">
        <v>128.85</v>
      </c>
      <c r="M1158" s="2" t="s">
        <v>48</v>
      </c>
      <c r="N1158" s="11">
        <f>L1158/E1158*100</f>
        <v>6.8496427660117378</v>
      </c>
      <c r="O1158" s="12" t="str">
        <f>IF(N1158&lt;10,"Low",IF(N1158&lt;20,"Med","High"))</f>
        <v>Low</v>
      </c>
      <c r="P1158" s="12">
        <f>sales*discount</f>
        <v>827.69279999999992</v>
      </c>
      <c r="Q1158" s="12">
        <f>sales-Discount_Values</f>
        <v>1053.4272000000001</v>
      </c>
      <c r="R1158" s="12">
        <f>DATEDIF(order_date,delivery_date,"D")</f>
        <v>4</v>
      </c>
      <c r="S1158" s="12"/>
    </row>
    <row r="1159" spans="1:19" ht="14.25" customHeight="1" x14ac:dyDescent="0.35">
      <c r="A1159" s="2" t="s">
        <v>6344</v>
      </c>
      <c r="B1159" s="2">
        <v>106311</v>
      </c>
      <c r="C1159" s="2" t="s">
        <v>13</v>
      </c>
      <c r="D1159" s="2" t="s">
        <v>14</v>
      </c>
      <c r="E1159" s="2">
        <v>2568.4499999999998</v>
      </c>
      <c r="F1159" s="2">
        <v>0.37</v>
      </c>
      <c r="G1159" s="2">
        <v>4</v>
      </c>
      <c r="H1159" s="3">
        <v>45331</v>
      </c>
      <c r="I1159" s="3">
        <v>45338</v>
      </c>
      <c r="J1159" s="2" t="s">
        <v>15</v>
      </c>
      <c r="K1159" s="2" t="s">
        <v>27</v>
      </c>
      <c r="L1159" s="2">
        <v>175.93</v>
      </c>
      <c r="M1159" s="2" t="s">
        <v>23</v>
      </c>
      <c r="N1159" s="11">
        <f>L1159/E1159*100</f>
        <v>6.8496564075609809</v>
      </c>
      <c r="O1159" s="12" t="str">
        <f>IF(N1159&lt;10,"Low",IF(N1159&lt;20,"Med","High"))</f>
        <v>Low</v>
      </c>
      <c r="P1159" s="12">
        <f>sales*discount</f>
        <v>950.3264999999999</v>
      </c>
      <c r="Q1159" s="12">
        <f>sales-Discount_Values</f>
        <v>1618.1234999999999</v>
      </c>
      <c r="R1159" s="12">
        <f>DATEDIF(order_date,delivery_date,"D")</f>
        <v>7</v>
      </c>
      <c r="S1159" s="12"/>
    </row>
    <row r="1160" spans="1:19" ht="14.25" customHeight="1" x14ac:dyDescent="0.35">
      <c r="A1160" s="2" t="s">
        <v>10881</v>
      </c>
      <c r="B1160" s="2">
        <v>110848</v>
      </c>
      <c r="C1160" s="2" t="s">
        <v>41</v>
      </c>
      <c r="D1160" s="2" t="s">
        <v>36</v>
      </c>
      <c r="E1160" s="2">
        <v>1269.83</v>
      </c>
      <c r="F1160" s="2">
        <v>0.04</v>
      </c>
      <c r="G1160" s="2">
        <v>6</v>
      </c>
      <c r="H1160" s="3">
        <v>45521</v>
      </c>
      <c r="I1160" s="3">
        <v>45527</v>
      </c>
      <c r="J1160" s="2" t="s">
        <v>21</v>
      </c>
      <c r="K1160" s="2" t="s">
        <v>16</v>
      </c>
      <c r="L1160" s="2">
        <v>86.98</v>
      </c>
      <c r="M1160" s="2" t="s">
        <v>23</v>
      </c>
      <c r="N1160" s="11">
        <f>L1160/E1160*100</f>
        <v>6.8497357914051493</v>
      </c>
      <c r="O1160" s="12" t="str">
        <f>IF(N1160&lt;10,"Low",IF(N1160&lt;20,"Med","High"))</f>
        <v>Low</v>
      </c>
      <c r="P1160" s="12">
        <f>sales*discount</f>
        <v>50.793199999999999</v>
      </c>
      <c r="Q1160" s="12">
        <f>sales-Discount_Values</f>
        <v>1219.0367999999999</v>
      </c>
      <c r="R1160" s="12">
        <f>DATEDIF(order_date,delivery_date,"D")</f>
        <v>6</v>
      </c>
      <c r="S1160" s="12"/>
    </row>
    <row r="1161" spans="1:19" ht="14.25" customHeight="1" x14ac:dyDescent="0.35">
      <c r="A1161" s="2" t="s">
        <v>1005</v>
      </c>
      <c r="B1161" s="2">
        <v>100972</v>
      </c>
      <c r="C1161" s="2" t="s">
        <v>25</v>
      </c>
      <c r="D1161" s="2" t="s">
        <v>26</v>
      </c>
      <c r="E1161" s="2">
        <v>4518.42</v>
      </c>
      <c r="F1161" s="2">
        <v>0.02</v>
      </c>
      <c r="G1161" s="2">
        <v>5</v>
      </c>
      <c r="H1161" s="3">
        <v>45331</v>
      </c>
      <c r="I1161" s="3">
        <v>45336</v>
      </c>
      <c r="J1161" s="2" t="s">
        <v>15</v>
      </c>
      <c r="K1161" s="2" t="s">
        <v>22</v>
      </c>
      <c r="L1161" s="2">
        <v>309.60000000000002</v>
      </c>
      <c r="M1161" s="2" t="s">
        <v>34</v>
      </c>
      <c r="N1161" s="11">
        <f>L1161/E1161*100</f>
        <v>6.8519526737222307</v>
      </c>
      <c r="O1161" s="12" t="str">
        <f>IF(N1161&lt;10,"Low",IF(N1161&lt;20,"Med","High"))</f>
        <v>Low</v>
      </c>
      <c r="P1161" s="12">
        <f>sales*discount</f>
        <v>90.368400000000008</v>
      </c>
      <c r="Q1161" s="12">
        <f>sales-Discount_Values</f>
        <v>4428.0515999999998</v>
      </c>
      <c r="R1161" s="12">
        <f>DATEDIF(order_date,delivery_date,"D")</f>
        <v>5</v>
      </c>
      <c r="S1161" s="12"/>
    </row>
    <row r="1162" spans="1:19" ht="14.25" customHeight="1" x14ac:dyDescent="0.35">
      <c r="A1162" s="2" t="s">
        <v>1226</v>
      </c>
      <c r="B1162" s="2">
        <v>101193</v>
      </c>
      <c r="C1162" s="2" t="s">
        <v>19</v>
      </c>
      <c r="D1162" s="2" t="s">
        <v>20</v>
      </c>
      <c r="E1162" s="2">
        <v>806.98</v>
      </c>
      <c r="F1162" s="2">
        <v>0.16</v>
      </c>
      <c r="G1162" s="2">
        <v>2</v>
      </c>
      <c r="H1162" s="3">
        <v>45506</v>
      </c>
      <c r="I1162" s="3">
        <v>45512</v>
      </c>
      <c r="J1162" s="2" t="s">
        <v>31</v>
      </c>
      <c r="K1162" s="2" t="s">
        <v>16</v>
      </c>
      <c r="L1162" s="2">
        <v>55.3</v>
      </c>
      <c r="M1162" s="2" t="s">
        <v>23</v>
      </c>
      <c r="N1162" s="11">
        <f>L1162/E1162*100</f>
        <v>6.8527101043396366</v>
      </c>
      <c r="O1162" s="12" t="str">
        <f>IF(N1162&lt;10,"Low",IF(N1162&lt;20,"Med","High"))</f>
        <v>Low</v>
      </c>
      <c r="P1162" s="12">
        <f>sales*discount</f>
        <v>129.11680000000001</v>
      </c>
      <c r="Q1162" s="12">
        <f>sales-Discount_Values</f>
        <v>677.86320000000001</v>
      </c>
      <c r="R1162" s="12">
        <f>DATEDIF(order_date,delivery_date,"D")</f>
        <v>6</v>
      </c>
      <c r="S1162" s="12"/>
    </row>
    <row r="1163" spans="1:19" ht="14.25" customHeight="1" x14ac:dyDescent="0.35">
      <c r="A1163" s="2" t="s">
        <v>14636</v>
      </c>
      <c r="B1163" s="2">
        <v>114603</v>
      </c>
      <c r="C1163" s="2" t="s">
        <v>41</v>
      </c>
      <c r="D1163" s="2" t="s">
        <v>20</v>
      </c>
      <c r="E1163" s="2">
        <v>4693.84</v>
      </c>
      <c r="F1163" s="2">
        <v>0.31</v>
      </c>
      <c r="G1163" s="2">
        <v>1</v>
      </c>
      <c r="H1163" s="3">
        <v>45409</v>
      </c>
      <c r="I1163" s="3">
        <v>45416</v>
      </c>
      <c r="J1163" s="2" t="s">
        <v>31</v>
      </c>
      <c r="K1163" s="2" t="s">
        <v>22</v>
      </c>
      <c r="L1163" s="2">
        <v>321.68</v>
      </c>
      <c r="M1163" s="2" t="s">
        <v>34</v>
      </c>
      <c r="N1163" s="11">
        <f>L1163/E1163*100</f>
        <v>6.8532374345951288</v>
      </c>
      <c r="O1163" s="12" t="str">
        <f>IF(N1163&lt;10,"Low",IF(N1163&lt;20,"Med","High"))</f>
        <v>Low</v>
      </c>
      <c r="P1163" s="12">
        <f>sales*discount</f>
        <v>1455.0904</v>
      </c>
      <c r="Q1163" s="12">
        <f>sales-Discount_Values</f>
        <v>3238.7496000000001</v>
      </c>
      <c r="R1163" s="12">
        <f>DATEDIF(order_date,delivery_date,"D")</f>
        <v>7</v>
      </c>
      <c r="S1163" s="12"/>
    </row>
    <row r="1164" spans="1:19" ht="14.25" customHeight="1" x14ac:dyDescent="0.35">
      <c r="A1164" s="2" t="s">
        <v>1636</v>
      </c>
      <c r="B1164" s="2">
        <v>101603</v>
      </c>
      <c r="C1164" s="2" t="s">
        <v>25</v>
      </c>
      <c r="D1164" s="2" t="s">
        <v>20</v>
      </c>
      <c r="E1164" s="2">
        <v>975.37</v>
      </c>
      <c r="F1164" s="2">
        <v>0.28999999999999998</v>
      </c>
      <c r="G1164" s="2">
        <v>6</v>
      </c>
      <c r="H1164" s="3">
        <v>45529</v>
      </c>
      <c r="I1164" s="3">
        <v>45533</v>
      </c>
      <c r="J1164" s="2" t="s">
        <v>31</v>
      </c>
      <c r="K1164" s="2" t="s">
        <v>27</v>
      </c>
      <c r="L1164" s="2">
        <v>66.87</v>
      </c>
      <c r="M1164" s="2" t="s">
        <v>48</v>
      </c>
      <c r="N1164" s="11">
        <f>L1164/E1164*100</f>
        <v>6.8558598275526208</v>
      </c>
      <c r="O1164" s="12" t="str">
        <f>IF(N1164&lt;10,"Low",IF(N1164&lt;20,"Med","High"))</f>
        <v>Low</v>
      </c>
      <c r="P1164" s="12">
        <f>sales*discount</f>
        <v>282.85730000000001</v>
      </c>
      <c r="Q1164" s="12">
        <f>sales-Discount_Values</f>
        <v>692.5127</v>
      </c>
      <c r="R1164" s="12">
        <f>DATEDIF(order_date,delivery_date,"D")</f>
        <v>4</v>
      </c>
      <c r="S1164" s="12"/>
    </row>
    <row r="1165" spans="1:19" ht="14.25" customHeight="1" x14ac:dyDescent="0.35">
      <c r="A1165" s="2" t="s">
        <v>10321</v>
      </c>
      <c r="B1165" s="2">
        <v>110288</v>
      </c>
      <c r="C1165" s="2" t="s">
        <v>19</v>
      </c>
      <c r="D1165" s="2" t="s">
        <v>20</v>
      </c>
      <c r="E1165" s="2">
        <v>2158.54</v>
      </c>
      <c r="F1165" s="2">
        <v>0.09</v>
      </c>
      <c r="G1165" s="2">
        <v>2</v>
      </c>
      <c r="H1165" s="3">
        <v>45113</v>
      </c>
      <c r="I1165" s="3">
        <v>45116</v>
      </c>
      <c r="J1165" s="2" t="s">
        <v>21</v>
      </c>
      <c r="K1165" s="2" t="s">
        <v>22</v>
      </c>
      <c r="L1165" s="2">
        <v>148.02000000000001</v>
      </c>
      <c r="M1165" s="2" t="s">
        <v>28</v>
      </c>
      <c r="N1165" s="11">
        <f>L1165/E1165*100</f>
        <v>6.8574128809287762</v>
      </c>
      <c r="O1165" s="12" t="str">
        <f>IF(N1165&lt;10,"Low",IF(N1165&lt;20,"Med","High"))</f>
        <v>Low</v>
      </c>
      <c r="P1165" s="12">
        <f>sales*discount</f>
        <v>194.26859999999999</v>
      </c>
      <c r="Q1165" s="12">
        <f>sales-Discount_Values</f>
        <v>1964.2714000000001</v>
      </c>
      <c r="R1165" s="12">
        <f>DATEDIF(order_date,delivery_date,"D")</f>
        <v>3</v>
      </c>
      <c r="S1165" s="12"/>
    </row>
    <row r="1166" spans="1:19" ht="14.25" customHeight="1" x14ac:dyDescent="0.35">
      <c r="A1166" s="2" t="s">
        <v>3742</v>
      </c>
      <c r="B1166" s="2">
        <v>103709</v>
      </c>
      <c r="C1166" s="2" t="s">
        <v>13</v>
      </c>
      <c r="D1166" s="2" t="s">
        <v>20</v>
      </c>
      <c r="E1166" s="2">
        <v>3319.13</v>
      </c>
      <c r="F1166" s="2">
        <v>0.47</v>
      </c>
      <c r="G1166" s="2">
        <v>6</v>
      </c>
      <c r="H1166" s="3">
        <v>44937</v>
      </c>
      <c r="I1166" s="3">
        <v>44939</v>
      </c>
      <c r="J1166" s="2" t="s">
        <v>15</v>
      </c>
      <c r="K1166" s="2" t="s">
        <v>16</v>
      </c>
      <c r="L1166" s="2">
        <v>227.64</v>
      </c>
      <c r="M1166" s="2" t="s">
        <v>39</v>
      </c>
      <c r="N1166" s="11">
        <f>L1166/E1166*100</f>
        <v>6.8584237435713566</v>
      </c>
      <c r="O1166" s="12" t="str">
        <f>IF(N1166&lt;10,"Low",IF(N1166&lt;20,"Med","High"))</f>
        <v>Low</v>
      </c>
      <c r="P1166" s="12">
        <f>sales*discount</f>
        <v>1559.9911</v>
      </c>
      <c r="Q1166" s="12">
        <f>sales-Discount_Values</f>
        <v>1759.1389000000001</v>
      </c>
      <c r="R1166" s="12">
        <f>DATEDIF(order_date,delivery_date,"D")</f>
        <v>2</v>
      </c>
      <c r="S1166" s="12"/>
    </row>
    <row r="1167" spans="1:19" ht="14.25" customHeight="1" x14ac:dyDescent="0.35">
      <c r="A1167" s="2" t="s">
        <v>685</v>
      </c>
      <c r="B1167" s="2">
        <v>100652</v>
      </c>
      <c r="C1167" s="2" t="s">
        <v>13</v>
      </c>
      <c r="D1167" s="2" t="s">
        <v>36</v>
      </c>
      <c r="E1167" s="2">
        <v>2952.27</v>
      </c>
      <c r="F1167" s="2">
        <v>0.2</v>
      </c>
      <c r="G1167" s="2">
        <v>5</v>
      </c>
      <c r="H1167" s="3">
        <v>45539</v>
      </c>
      <c r="I1167" s="3">
        <v>45545</v>
      </c>
      <c r="J1167" s="2" t="s">
        <v>21</v>
      </c>
      <c r="K1167" s="2" t="s">
        <v>22</v>
      </c>
      <c r="L1167" s="2">
        <v>202.55</v>
      </c>
      <c r="M1167" s="2" t="s">
        <v>34</v>
      </c>
      <c r="N1167" s="11">
        <f>L1167/E1167*100</f>
        <v>6.8608223502592924</v>
      </c>
      <c r="O1167" s="12" t="str">
        <f>IF(N1167&lt;10,"Low",IF(N1167&lt;20,"Med","High"))</f>
        <v>Low</v>
      </c>
      <c r="P1167" s="12">
        <f>sales*discount</f>
        <v>590.45400000000006</v>
      </c>
      <c r="Q1167" s="12">
        <f>sales-Discount_Values</f>
        <v>2361.8159999999998</v>
      </c>
      <c r="R1167" s="12">
        <f>DATEDIF(order_date,delivery_date,"D")</f>
        <v>6</v>
      </c>
      <c r="S1167" s="12"/>
    </row>
    <row r="1168" spans="1:19" ht="14.25" customHeight="1" x14ac:dyDescent="0.35">
      <c r="A1168" s="2" t="s">
        <v>5600</v>
      </c>
      <c r="B1168" s="2">
        <v>105567</v>
      </c>
      <c r="C1168" s="2" t="s">
        <v>41</v>
      </c>
      <c r="D1168" s="2" t="s">
        <v>20</v>
      </c>
      <c r="E1168" s="2">
        <v>678</v>
      </c>
      <c r="F1168" s="2">
        <v>0.09</v>
      </c>
      <c r="G1168" s="2">
        <v>6</v>
      </c>
      <c r="H1168" s="3">
        <v>45374</v>
      </c>
      <c r="I1168" s="3">
        <v>45377</v>
      </c>
      <c r="J1168" s="2" t="s">
        <v>15</v>
      </c>
      <c r="K1168" s="2" t="s">
        <v>16</v>
      </c>
      <c r="L1168" s="2">
        <v>46.54</v>
      </c>
      <c r="M1168" s="2" t="s">
        <v>48</v>
      </c>
      <c r="N1168" s="11">
        <f>L1168/E1168*100</f>
        <v>6.8643067846607675</v>
      </c>
      <c r="O1168" s="12" t="str">
        <f>IF(N1168&lt;10,"Low",IF(N1168&lt;20,"Med","High"))</f>
        <v>Low</v>
      </c>
      <c r="P1168" s="12">
        <f>sales*discount</f>
        <v>61.019999999999996</v>
      </c>
      <c r="Q1168" s="12">
        <f>sales-Discount_Values</f>
        <v>616.98</v>
      </c>
      <c r="R1168" s="12">
        <f>DATEDIF(order_date,delivery_date,"D")</f>
        <v>3</v>
      </c>
      <c r="S1168" s="12"/>
    </row>
    <row r="1169" spans="1:19" ht="14.25" customHeight="1" x14ac:dyDescent="0.35">
      <c r="A1169" s="2" t="s">
        <v>720</v>
      </c>
      <c r="B1169" s="2">
        <v>100687</v>
      </c>
      <c r="C1169" s="2" t="s">
        <v>25</v>
      </c>
      <c r="D1169" s="2" t="s">
        <v>26</v>
      </c>
      <c r="E1169" s="2">
        <v>4987.05</v>
      </c>
      <c r="F1169" s="2">
        <v>0.41</v>
      </c>
      <c r="G1169" s="2">
        <v>3</v>
      </c>
      <c r="H1169" s="3">
        <v>45441</v>
      </c>
      <c r="I1169" s="3">
        <v>45446</v>
      </c>
      <c r="J1169" s="2" t="s">
        <v>21</v>
      </c>
      <c r="K1169" s="2" t="s">
        <v>27</v>
      </c>
      <c r="L1169" s="2">
        <v>342.37</v>
      </c>
      <c r="M1169" s="2" t="s">
        <v>28</v>
      </c>
      <c r="N1169" s="11">
        <f>L1169/E1169*100</f>
        <v>6.8651808183194465</v>
      </c>
      <c r="O1169" s="12" t="str">
        <f>IF(N1169&lt;10,"Low",IF(N1169&lt;20,"Med","High"))</f>
        <v>Low</v>
      </c>
      <c r="P1169" s="12">
        <f>sales*discount</f>
        <v>2044.6904999999999</v>
      </c>
      <c r="Q1169" s="12">
        <f>sales-Discount_Values</f>
        <v>2942.3595000000005</v>
      </c>
      <c r="R1169" s="12">
        <f>DATEDIF(order_date,delivery_date,"D")</f>
        <v>5</v>
      </c>
      <c r="S1169" s="12"/>
    </row>
    <row r="1170" spans="1:19" ht="14.25" customHeight="1" x14ac:dyDescent="0.35">
      <c r="A1170" s="2" t="s">
        <v>15072</v>
      </c>
      <c r="B1170" s="2">
        <v>115039</v>
      </c>
      <c r="C1170" s="2" t="s">
        <v>19</v>
      </c>
      <c r="D1170" s="2" t="s">
        <v>14</v>
      </c>
      <c r="E1170" s="2">
        <v>161.01</v>
      </c>
      <c r="F1170" s="2">
        <v>0.06</v>
      </c>
      <c r="G1170" s="2">
        <v>2</v>
      </c>
      <c r="H1170" s="3">
        <v>45278</v>
      </c>
      <c r="I1170" s="3">
        <v>45280</v>
      </c>
      <c r="J1170" s="2" t="s">
        <v>15</v>
      </c>
      <c r="K1170" s="2" t="s">
        <v>22</v>
      </c>
      <c r="L1170" s="2">
        <v>11.06</v>
      </c>
      <c r="M1170" s="2" t="s">
        <v>28</v>
      </c>
      <c r="N1170" s="11">
        <f>L1170/E1170*100</f>
        <v>6.8691385628221857</v>
      </c>
      <c r="O1170" s="12" t="str">
        <f>IF(N1170&lt;10,"Low",IF(N1170&lt;20,"Med","High"))</f>
        <v>Low</v>
      </c>
      <c r="P1170" s="12">
        <f>sales*discount</f>
        <v>9.6605999999999987</v>
      </c>
      <c r="Q1170" s="12">
        <f>sales-Discount_Values</f>
        <v>151.3494</v>
      </c>
      <c r="R1170" s="12">
        <f>DATEDIF(order_date,delivery_date,"D")</f>
        <v>2</v>
      </c>
      <c r="S1170" s="12"/>
    </row>
    <row r="1171" spans="1:19" ht="14.25" customHeight="1" x14ac:dyDescent="0.35">
      <c r="A1171" s="2" t="s">
        <v>2698</v>
      </c>
      <c r="B1171" s="2">
        <v>102665</v>
      </c>
      <c r="C1171" s="2" t="s">
        <v>25</v>
      </c>
      <c r="D1171" s="2" t="s">
        <v>33</v>
      </c>
      <c r="E1171" s="2">
        <v>1659.55</v>
      </c>
      <c r="F1171" s="2">
        <v>0.21</v>
      </c>
      <c r="G1171" s="2">
        <v>9</v>
      </c>
      <c r="H1171" s="3">
        <v>45394</v>
      </c>
      <c r="I1171" s="3">
        <v>45398</v>
      </c>
      <c r="J1171" s="2" t="s">
        <v>21</v>
      </c>
      <c r="K1171" s="2" t="s">
        <v>22</v>
      </c>
      <c r="L1171" s="2">
        <v>114.04</v>
      </c>
      <c r="M1171" s="2" t="s">
        <v>48</v>
      </c>
      <c r="N1171" s="11">
        <f>L1171/E1171*100</f>
        <v>6.8717423397909076</v>
      </c>
      <c r="O1171" s="12" t="str">
        <f>IF(N1171&lt;10,"Low",IF(N1171&lt;20,"Med","High"))</f>
        <v>Low</v>
      </c>
      <c r="P1171" s="12">
        <f>sales*discount</f>
        <v>348.50549999999998</v>
      </c>
      <c r="Q1171" s="12">
        <f>sales-Discount_Values</f>
        <v>1311.0445</v>
      </c>
      <c r="R1171" s="12">
        <f>DATEDIF(order_date,delivery_date,"D")</f>
        <v>4</v>
      </c>
      <c r="S1171" s="12"/>
    </row>
    <row r="1172" spans="1:19" ht="14.25" customHeight="1" x14ac:dyDescent="0.35">
      <c r="A1172" s="2" t="s">
        <v>12273</v>
      </c>
      <c r="B1172" s="2">
        <v>112240</v>
      </c>
      <c r="C1172" s="2" t="s">
        <v>13</v>
      </c>
      <c r="D1172" s="2" t="s">
        <v>20</v>
      </c>
      <c r="E1172" s="2">
        <v>3691.43</v>
      </c>
      <c r="F1172" s="2">
        <v>0.03</v>
      </c>
      <c r="G1172" s="2">
        <v>5</v>
      </c>
      <c r="H1172" s="3">
        <v>45232</v>
      </c>
      <c r="I1172" s="3">
        <v>45239</v>
      </c>
      <c r="J1172" s="2" t="s">
        <v>15</v>
      </c>
      <c r="K1172" s="2" t="s">
        <v>16</v>
      </c>
      <c r="L1172" s="2">
        <v>253.75</v>
      </c>
      <c r="M1172" s="2" t="s">
        <v>17</v>
      </c>
      <c r="N1172" s="11">
        <f>L1172/E1172*100</f>
        <v>6.874029847511669</v>
      </c>
      <c r="O1172" s="12" t="str">
        <f>IF(N1172&lt;10,"Low",IF(N1172&lt;20,"Med","High"))</f>
        <v>Low</v>
      </c>
      <c r="P1172" s="12">
        <f>sales*discount</f>
        <v>110.74289999999999</v>
      </c>
      <c r="Q1172" s="12">
        <f>sales-Discount_Values</f>
        <v>3580.6870999999996</v>
      </c>
      <c r="R1172" s="12">
        <f>DATEDIF(order_date,delivery_date,"D")</f>
        <v>7</v>
      </c>
      <c r="S1172" s="12"/>
    </row>
    <row r="1173" spans="1:19" ht="14.25" customHeight="1" x14ac:dyDescent="0.35">
      <c r="A1173" s="2" t="s">
        <v>14996</v>
      </c>
      <c r="B1173" s="2">
        <v>114963</v>
      </c>
      <c r="C1173" s="2" t="s">
        <v>25</v>
      </c>
      <c r="D1173" s="2" t="s">
        <v>33</v>
      </c>
      <c r="E1173" s="2">
        <v>3343.2</v>
      </c>
      <c r="F1173" s="2">
        <v>0.04</v>
      </c>
      <c r="G1173" s="2">
        <v>1</v>
      </c>
      <c r="H1173" s="3">
        <v>45535</v>
      </c>
      <c r="I1173" s="3">
        <v>45540</v>
      </c>
      <c r="J1173" s="2" t="s">
        <v>31</v>
      </c>
      <c r="K1173" s="2" t="s">
        <v>16</v>
      </c>
      <c r="L1173" s="2">
        <v>230.11</v>
      </c>
      <c r="M1173" s="2" t="s">
        <v>48</v>
      </c>
      <c r="N1173" s="11">
        <f>L1173/E1173*100</f>
        <v>6.8829265374491504</v>
      </c>
      <c r="O1173" s="12" t="str">
        <f>IF(N1173&lt;10,"Low",IF(N1173&lt;20,"Med","High"))</f>
        <v>Low</v>
      </c>
      <c r="P1173" s="12">
        <f>sales*discount</f>
        <v>133.72800000000001</v>
      </c>
      <c r="Q1173" s="12">
        <f>sales-Discount_Values</f>
        <v>3209.4719999999998</v>
      </c>
      <c r="R1173" s="12">
        <f>DATEDIF(order_date,delivery_date,"D")</f>
        <v>5</v>
      </c>
      <c r="S1173" s="12"/>
    </row>
    <row r="1174" spans="1:19" ht="14.25" customHeight="1" x14ac:dyDescent="0.35">
      <c r="A1174" s="2" t="s">
        <v>3437</v>
      </c>
      <c r="B1174" s="2">
        <v>103404</v>
      </c>
      <c r="C1174" s="2" t="s">
        <v>25</v>
      </c>
      <c r="D1174" s="2" t="s">
        <v>33</v>
      </c>
      <c r="E1174" s="2">
        <v>2429.1799999999998</v>
      </c>
      <c r="F1174" s="2">
        <v>0.19</v>
      </c>
      <c r="G1174" s="2">
        <v>1</v>
      </c>
      <c r="H1174" s="3">
        <v>45037</v>
      </c>
      <c r="I1174" s="3">
        <v>45044</v>
      </c>
      <c r="J1174" s="2" t="s">
        <v>15</v>
      </c>
      <c r="K1174" s="2" t="s">
        <v>16</v>
      </c>
      <c r="L1174" s="2">
        <v>167.24</v>
      </c>
      <c r="M1174" s="2" t="s">
        <v>34</v>
      </c>
      <c r="N1174" s="11">
        <f>L1174/E1174*100</f>
        <v>6.8846277344618363</v>
      </c>
      <c r="O1174" s="12" t="str">
        <f>IF(N1174&lt;10,"Low",IF(N1174&lt;20,"Med","High"))</f>
        <v>Low</v>
      </c>
      <c r="P1174" s="12">
        <f>sales*discount</f>
        <v>461.54419999999999</v>
      </c>
      <c r="Q1174" s="12">
        <f>sales-Discount_Values</f>
        <v>1967.6357999999998</v>
      </c>
      <c r="R1174" s="12">
        <f>DATEDIF(order_date,delivery_date,"D")</f>
        <v>7</v>
      </c>
      <c r="S1174" s="12"/>
    </row>
    <row r="1175" spans="1:19" ht="14.25" customHeight="1" x14ac:dyDescent="0.35">
      <c r="A1175" s="2" t="s">
        <v>9132</v>
      </c>
      <c r="B1175" s="2">
        <v>109099</v>
      </c>
      <c r="C1175" s="2" t="s">
        <v>41</v>
      </c>
      <c r="D1175" s="2" t="s">
        <v>33</v>
      </c>
      <c r="E1175" s="2">
        <v>2393.15</v>
      </c>
      <c r="F1175" s="2">
        <v>0.08</v>
      </c>
      <c r="G1175" s="2">
        <v>7</v>
      </c>
      <c r="H1175" s="3">
        <v>45154</v>
      </c>
      <c r="I1175" s="3">
        <v>45159</v>
      </c>
      <c r="J1175" s="2" t="s">
        <v>21</v>
      </c>
      <c r="K1175" s="2" t="s">
        <v>27</v>
      </c>
      <c r="L1175" s="2">
        <v>164.77</v>
      </c>
      <c r="M1175" s="2" t="s">
        <v>17</v>
      </c>
      <c r="N1175" s="11">
        <f>L1175/E1175*100</f>
        <v>6.8850677976725239</v>
      </c>
      <c r="O1175" s="12" t="str">
        <f>IF(N1175&lt;10,"Low",IF(N1175&lt;20,"Med","High"))</f>
        <v>Low</v>
      </c>
      <c r="P1175" s="12">
        <f>sales*discount</f>
        <v>191.452</v>
      </c>
      <c r="Q1175" s="12">
        <f>sales-Discount_Values</f>
        <v>2201.6980000000003</v>
      </c>
      <c r="R1175" s="12">
        <f>DATEDIF(order_date,delivery_date,"D")</f>
        <v>5</v>
      </c>
      <c r="S1175" s="12"/>
    </row>
    <row r="1176" spans="1:19" ht="14.25" customHeight="1" x14ac:dyDescent="0.35">
      <c r="A1176" s="2" t="s">
        <v>2411</v>
      </c>
      <c r="B1176" s="2">
        <v>102378</v>
      </c>
      <c r="C1176" s="2" t="s">
        <v>25</v>
      </c>
      <c r="D1176" s="2" t="s">
        <v>36</v>
      </c>
      <c r="E1176" s="2">
        <v>2578.39</v>
      </c>
      <c r="F1176" s="2">
        <v>0.31</v>
      </c>
      <c r="G1176" s="2">
        <v>4</v>
      </c>
      <c r="H1176" s="3">
        <v>45221</v>
      </c>
      <c r="I1176" s="3">
        <v>45224</v>
      </c>
      <c r="J1176" s="2" t="s">
        <v>15</v>
      </c>
      <c r="K1176" s="2" t="s">
        <v>16</v>
      </c>
      <c r="L1176" s="2">
        <v>177.57</v>
      </c>
      <c r="M1176" s="2" t="s">
        <v>23</v>
      </c>
      <c r="N1176" s="11">
        <f>L1176/E1176*100</f>
        <v>6.8868557510694668</v>
      </c>
      <c r="O1176" s="12" t="str">
        <f>IF(N1176&lt;10,"Low",IF(N1176&lt;20,"Med","High"))</f>
        <v>Low</v>
      </c>
      <c r="P1176" s="12">
        <f>sales*discount</f>
        <v>799.30089999999996</v>
      </c>
      <c r="Q1176" s="12">
        <f>sales-Discount_Values</f>
        <v>1779.0890999999999</v>
      </c>
      <c r="R1176" s="12">
        <f>DATEDIF(order_date,delivery_date,"D")</f>
        <v>3</v>
      </c>
      <c r="S1176" s="12"/>
    </row>
    <row r="1177" spans="1:19" ht="14.25" customHeight="1" x14ac:dyDescent="0.35">
      <c r="A1177" s="2" t="s">
        <v>2575</v>
      </c>
      <c r="B1177" s="2">
        <v>102542</v>
      </c>
      <c r="C1177" s="2" t="s">
        <v>25</v>
      </c>
      <c r="D1177" s="2" t="s">
        <v>33</v>
      </c>
      <c r="E1177" s="2">
        <v>4745.46</v>
      </c>
      <c r="F1177" s="2">
        <v>0.18</v>
      </c>
      <c r="G1177" s="2">
        <v>8</v>
      </c>
      <c r="H1177" s="3">
        <v>45554</v>
      </c>
      <c r="I1177" s="3">
        <v>45556</v>
      </c>
      <c r="J1177" s="2" t="s">
        <v>15</v>
      </c>
      <c r="K1177" s="2" t="s">
        <v>22</v>
      </c>
      <c r="L1177" s="2">
        <v>326.94</v>
      </c>
      <c r="M1177" s="2" t="s">
        <v>17</v>
      </c>
      <c r="N1177" s="11">
        <f>L1177/E1177*100</f>
        <v>6.8895323108824016</v>
      </c>
      <c r="O1177" s="12" t="str">
        <f>IF(N1177&lt;10,"Low",IF(N1177&lt;20,"Med","High"))</f>
        <v>Low</v>
      </c>
      <c r="P1177" s="12">
        <f>sales*discount</f>
        <v>854.18279999999993</v>
      </c>
      <c r="Q1177" s="12">
        <f>sales-Discount_Values</f>
        <v>3891.2772</v>
      </c>
      <c r="R1177" s="12">
        <f>DATEDIF(order_date,delivery_date,"D")</f>
        <v>2</v>
      </c>
      <c r="S1177" s="12"/>
    </row>
    <row r="1178" spans="1:19" ht="14.25" customHeight="1" x14ac:dyDescent="0.35">
      <c r="A1178" s="2" t="s">
        <v>5808</v>
      </c>
      <c r="B1178" s="2">
        <v>105775</v>
      </c>
      <c r="C1178" s="2" t="s">
        <v>13</v>
      </c>
      <c r="D1178" s="2" t="s">
        <v>14</v>
      </c>
      <c r="E1178" s="2">
        <v>3508.47</v>
      </c>
      <c r="F1178" s="2">
        <v>0.12</v>
      </c>
      <c r="G1178" s="2">
        <v>2</v>
      </c>
      <c r="H1178" s="3">
        <v>45500</v>
      </c>
      <c r="I1178" s="3">
        <v>45506</v>
      </c>
      <c r="J1178" s="2" t="s">
        <v>15</v>
      </c>
      <c r="K1178" s="2" t="s">
        <v>27</v>
      </c>
      <c r="L1178" s="2">
        <v>241.94</v>
      </c>
      <c r="M1178" s="2" t="s">
        <v>39</v>
      </c>
      <c r="N1178" s="11">
        <f>L1178/E1178*100</f>
        <v>6.8958833907657748</v>
      </c>
      <c r="O1178" s="12" t="str">
        <f>IF(N1178&lt;10,"Low",IF(N1178&lt;20,"Med","High"))</f>
        <v>Low</v>
      </c>
      <c r="P1178" s="12">
        <f>sales*discount</f>
        <v>421.01639999999998</v>
      </c>
      <c r="Q1178" s="12">
        <f>sales-Discount_Values</f>
        <v>3087.4535999999998</v>
      </c>
      <c r="R1178" s="12">
        <f>DATEDIF(order_date,delivery_date,"D")</f>
        <v>6</v>
      </c>
      <c r="S1178" s="12"/>
    </row>
    <row r="1179" spans="1:19" ht="14.25" customHeight="1" x14ac:dyDescent="0.35">
      <c r="A1179" s="2" t="s">
        <v>1482</v>
      </c>
      <c r="B1179" s="2">
        <v>101449</v>
      </c>
      <c r="C1179" s="2" t="s">
        <v>19</v>
      </c>
      <c r="D1179" s="2" t="s">
        <v>14</v>
      </c>
      <c r="E1179" s="2">
        <v>2840.8</v>
      </c>
      <c r="F1179" s="2">
        <v>0.06</v>
      </c>
      <c r="G1179" s="2">
        <v>7</v>
      </c>
      <c r="H1179" s="3">
        <v>45241</v>
      </c>
      <c r="I1179" s="3">
        <v>45246</v>
      </c>
      <c r="J1179" s="2" t="s">
        <v>31</v>
      </c>
      <c r="K1179" s="2" t="s">
        <v>22</v>
      </c>
      <c r="L1179" s="2">
        <v>195.91</v>
      </c>
      <c r="M1179" s="2" t="s">
        <v>28</v>
      </c>
      <c r="N1179" s="11">
        <f>L1179/E1179*100</f>
        <v>6.8962968177978032</v>
      </c>
      <c r="O1179" s="12" t="str">
        <f>IF(N1179&lt;10,"Low",IF(N1179&lt;20,"Med","High"))</f>
        <v>Low</v>
      </c>
      <c r="P1179" s="12">
        <f>sales*discount</f>
        <v>170.44800000000001</v>
      </c>
      <c r="Q1179" s="12">
        <f>sales-Discount_Values</f>
        <v>2670.3520000000003</v>
      </c>
      <c r="R1179" s="12">
        <f>DATEDIF(order_date,delivery_date,"D")</f>
        <v>5</v>
      </c>
      <c r="S1179" s="12"/>
    </row>
    <row r="1180" spans="1:19" ht="14.25" customHeight="1" x14ac:dyDescent="0.35">
      <c r="A1180" s="2" t="s">
        <v>4330</v>
      </c>
      <c r="B1180" s="2">
        <v>104297</v>
      </c>
      <c r="C1180" s="2" t="s">
        <v>41</v>
      </c>
      <c r="D1180" s="2" t="s">
        <v>33</v>
      </c>
      <c r="E1180" s="2">
        <v>2982.08</v>
      </c>
      <c r="F1180" s="2">
        <v>0.26</v>
      </c>
      <c r="G1180" s="2">
        <v>7</v>
      </c>
      <c r="H1180" s="3">
        <v>45279</v>
      </c>
      <c r="I1180" s="3">
        <v>45282</v>
      </c>
      <c r="J1180" s="2" t="s">
        <v>15</v>
      </c>
      <c r="K1180" s="2" t="s">
        <v>16</v>
      </c>
      <c r="L1180" s="2">
        <v>205.68</v>
      </c>
      <c r="M1180" s="2" t="s">
        <v>23</v>
      </c>
      <c r="N1180" s="11">
        <f>L1180/E1180*100</f>
        <v>6.897199270307973</v>
      </c>
      <c r="O1180" s="12" t="str">
        <f>IF(N1180&lt;10,"Low",IF(N1180&lt;20,"Med","High"))</f>
        <v>Low</v>
      </c>
      <c r="P1180" s="12">
        <f>sales*discount</f>
        <v>775.34080000000006</v>
      </c>
      <c r="Q1180" s="12">
        <f>sales-Discount_Values</f>
        <v>2206.7392</v>
      </c>
      <c r="R1180" s="12">
        <f>DATEDIF(order_date,delivery_date,"D")</f>
        <v>3</v>
      </c>
      <c r="S1180" s="12"/>
    </row>
    <row r="1181" spans="1:19" ht="14.25" customHeight="1" x14ac:dyDescent="0.35">
      <c r="A1181" s="2" t="s">
        <v>672</v>
      </c>
      <c r="B1181" s="2">
        <v>100639</v>
      </c>
      <c r="C1181" s="2" t="s">
        <v>19</v>
      </c>
      <c r="D1181" s="2" t="s">
        <v>20</v>
      </c>
      <c r="E1181" s="2">
        <v>938.84</v>
      </c>
      <c r="F1181" s="2">
        <v>0.39</v>
      </c>
      <c r="G1181" s="2">
        <v>5</v>
      </c>
      <c r="H1181" s="3">
        <v>45358</v>
      </c>
      <c r="I1181" s="3">
        <v>45360</v>
      </c>
      <c r="J1181" s="2" t="s">
        <v>21</v>
      </c>
      <c r="K1181" s="2" t="s">
        <v>16</v>
      </c>
      <c r="L1181" s="2">
        <v>64.760000000000005</v>
      </c>
      <c r="M1181" s="2" t="s">
        <v>17</v>
      </c>
      <c r="N1181" s="11">
        <f>L1181/E1181*100</f>
        <v>6.8978739721358275</v>
      </c>
      <c r="O1181" s="12" t="str">
        <f>IF(N1181&lt;10,"Low",IF(N1181&lt;20,"Med","High"))</f>
        <v>Low</v>
      </c>
      <c r="P1181" s="12">
        <f>sales*discount</f>
        <v>366.14760000000001</v>
      </c>
      <c r="Q1181" s="12">
        <f>sales-Discount_Values</f>
        <v>572.69240000000002</v>
      </c>
      <c r="R1181" s="12">
        <f>DATEDIF(order_date,delivery_date,"D")</f>
        <v>2</v>
      </c>
      <c r="S1181" s="12"/>
    </row>
    <row r="1182" spans="1:19" ht="14.25" customHeight="1" x14ac:dyDescent="0.35">
      <c r="A1182" s="2" t="s">
        <v>8844</v>
      </c>
      <c r="B1182" s="2">
        <v>108811</v>
      </c>
      <c r="C1182" s="2" t="s">
        <v>25</v>
      </c>
      <c r="D1182" s="2" t="s">
        <v>14</v>
      </c>
      <c r="E1182" s="2">
        <v>434.71</v>
      </c>
      <c r="F1182" s="2">
        <v>0.3</v>
      </c>
      <c r="G1182" s="2">
        <v>5</v>
      </c>
      <c r="H1182" s="3">
        <v>45353</v>
      </c>
      <c r="I1182" s="3">
        <v>45356</v>
      </c>
      <c r="J1182" s="2" t="s">
        <v>31</v>
      </c>
      <c r="K1182" s="2" t="s">
        <v>16</v>
      </c>
      <c r="L1182" s="2">
        <v>29.99</v>
      </c>
      <c r="M1182" s="2" t="s">
        <v>28</v>
      </c>
      <c r="N1182" s="11">
        <f>L1182/E1182*100</f>
        <v>6.8988521083020862</v>
      </c>
      <c r="O1182" s="12" t="str">
        <f>IF(N1182&lt;10,"Low",IF(N1182&lt;20,"Med","High"))</f>
        <v>Low</v>
      </c>
      <c r="P1182" s="12">
        <f>sales*discount</f>
        <v>130.41299999999998</v>
      </c>
      <c r="Q1182" s="12">
        <f>sales-Discount_Values</f>
        <v>304.29700000000003</v>
      </c>
      <c r="R1182" s="12">
        <f>DATEDIF(order_date,delivery_date,"D")</f>
        <v>3</v>
      </c>
      <c r="S1182" s="12"/>
    </row>
    <row r="1183" spans="1:19" ht="14.25" customHeight="1" x14ac:dyDescent="0.35">
      <c r="A1183" s="2" t="s">
        <v>11689</v>
      </c>
      <c r="B1183" s="2">
        <v>111656</v>
      </c>
      <c r="C1183" s="2" t="s">
        <v>41</v>
      </c>
      <c r="D1183" s="2" t="s">
        <v>36</v>
      </c>
      <c r="E1183" s="2">
        <v>4934.96</v>
      </c>
      <c r="F1183" s="2">
        <v>0.42</v>
      </c>
      <c r="G1183" s="2">
        <v>7</v>
      </c>
      <c r="H1183" s="3">
        <v>45217</v>
      </c>
      <c r="I1183" s="3">
        <v>45223</v>
      </c>
      <c r="J1183" s="2" t="s">
        <v>21</v>
      </c>
      <c r="K1183" s="2" t="s">
        <v>27</v>
      </c>
      <c r="L1183" s="2">
        <v>340.46</v>
      </c>
      <c r="M1183" s="2" t="s">
        <v>28</v>
      </c>
      <c r="N1183" s="11">
        <f>L1183/E1183*100</f>
        <v>6.8989414301230401</v>
      </c>
      <c r="O1183" s="12" t="str">
        <f>IF(N1183&lt;10,"Low",IF(N1183&lt;20,"Med","High"))</f>
        <v>Low</v>
      </c>
      <c r="P1183" s="12">
        <f>sales*discount</f>
        <v>2072.6831999999999</v>
      </c>
      <c r="Q1183" s="12">
        <f>sales-Discount_Values</f>
        <v>2862.2768000000001</v>
      </c>
      <c r="R1183" s="12">
        <f>DATEDIF(order_date,delivery_date,"D")</f>
        <v>6</v>
      </c>
      <c r="S1183" s="12"/>
    </row>
    <row r="1184" spans="1:19" ht="14.25" customHeight="1" x14ac:dyDescent="0.35">
      <c r="A1184" s="2" t="s">
        <v>12887</v>
      </c>
      <c r="B1184" s="2">
        <v>112854</v>
      </c>
      <c r="C1184" s="2" t="s">
        <v>19</v>
      </c>
      <c r="D1184" s="2" t="s">
        <v>33</v>
      </c>
      <c r="E1184" s="2">
        <v>4618.1099999999997</v>
      </c>
      <c r="F1184" s="2">
        <v>0.16</v>
      </c>
      <c r="G1184" s="2">
        <v>7</v>
      </c>
      <c r="H1184" s="3">
        <v>45437</v>
      </c>
      <c r="I1184" s="3">
        <v>45440</v>
      </c>
      <c r="J1184" s="2" t="s">
        <v>21</v>
      </c>
      <c r="K1184" s="2" t="s">
        <v>22</v>
      </c>
      <c r="L1184" s="2">
        <v>318.62</v>
      </c>
      <c r="M1184" s="2" t="s">
        <v>23</v>
      </c>
      <c r="N1184" s="11">
        <f>L1184/E1184*100</f>
        <v>6.8993592616893071</v>
      </c>
      <c r="O1184" s="12" t="str">
        <f>IF(N1184&lt;10,"Low",IF(N1184&lt;20,"Med","High"))</f>
        <v>Low</v>
      </c>
      <c r="P1184" s="12">
        <f>sales*discount</f>
        <v>738.89760000000001</v>
      </c>
      <c r="Q1184" s="12">
        <f>sales-Discount_Values</f>
        <v>3879.2123999999994</v>
      </c>
      <c r="R1184" s="12">
        <f>DATEDIF(order_date,delivery_date,"D")</f>
        <v>3</v>
      </c>
      <c r="S1184" s="12"/>
    </row>
    <row r="1185" spans="1:19" ht="14.25" customHeight="1" x14ac:dyDescent="0.35">
      <c r="A1185" s="2" t="s">
        <v>5747</v>
      </c>
      <c r="B1185" s="2">
        <v>105714</v>
      </c>
      <c r="C1185" s="2" t="s">
        <v>25</v>
      </c>
      <c r="D1185" s="2" t="s">
        <v>26</v>
      </c>
      <c r="E1185" s="2">
        <v>1322.55</v>
      </c>
      <c r="F1185" s="2">
        <v>0.43</v>
      </c>
      <c r="G1185" s="2">
        <v>2</v>
      </c>
      <c r="H1185" s="3">
        <v>45493</v>
      </c>
      <c r="I1185" s="3">
        <v>45499</v>
      </c>
      <c r="J1185" s="2" t="s">
        <v>31</v>
      </c>
      <c r="K1185" s="2" t="s">
        <v>16</v>
      </c>
      <c r="L1185" s="2">
        <v>91.25</v>
      </c>
      <c r="M1185" s="2" t="s">
        <v>39</v>
      </c>
      <c r="N1185" s="11">
        <f>L1185/E1185*100</f>
        <v>6.8995501115269757</v>
      </c>
      <c r="O1185" s="12" t="str">
        <f>IF(N1185&lt;10,"Low",IF(N1185&lt;20,"Med","High"))</f>
        <v>Low</v>
      </c>
      <c r="P1185" s="12">
        <f>sales*discount</f>
        <v>568.69650000000001</v>
      </c>
      <c r="Q1185" s="12">
        <f>sales-Discount_Values</f>
        <v>753.85349999999994</v>
      </c>
      <c r="R1185" s="12">
        <f>DATEDIF(order_date,delivery_date,"D")</f>
        <v>6</v>
      </c>
      <c r="S1185" s="12"/>
    </row>
    <row r="1186" spans="1:19" ht="14.25" customHeight="1" x14ac:dyDescent="0.35">
      <c r="A1186" s="2" t="s">
        <v>2936</v>
      </c>
      <c r="B1186" s="2">
        <v>102903</v>
      </c>
      <c r="C1186" s="2" t="s">
        <v>41</v>
      </c>
      <c r="D1186" s="2" t="s">
        <v>33</v>
      </c>
      <c r="E1186" s="2">
        <v>3574.95</v>
      </c>
      <c r="F1186" s="2">
        <v>0.15</v>
      </c>
      <c r="G1186" s="2">
        <v>6</v>
      </c>
      <c r="H1186" s="3">
        <v>45175</v>
      </c>
      <c r="I1186" s="3">
        <v>45180</v>
      </c>
      <c r="J1186" s="2" t="s">
        <v>21</v>
      </c>
      <c r="K1186" s="2" t="s">
        <v>27</v>
      </c>
      <c r="L1186" s="2">
        <v>246.75</v>
      </c>
      <c r="M1186" s="2" t="s">
        <v>28</v>
      </c>
      <c r="N1186" s="11">
        <f>L1186/E1186*100</f>
        <v>6.9021944362858232</v>
      </c>
      <c r="O1186" s="12" t="str">
        <f>IF(N1186&lt;10,"Low",IF(N1186&lt;20,"Med","High"))</f>
        <v>Low</v>
      </c>
      <c r="P1186" s="12">
        <f>sales*discount</f>
        <v>536.24249999999995</v>
      </c>
      <c r="Q1186" s="12">
        <f>sales-Discount_Values</f>
        <v>3038.7075</v>
      </c>
      <c r="R1186" s="12">
        <f>DATEDIF(order_date,delivery_date,"D")</f>
        <v>5</v>
      </c>
      <c r="S1186" s="12"/>
    </row>
    <row r="1187" spans="1:19" ht="14.25" customHeight="1" x14ac:dyDescent="0.35">
      <c r="A1187" s="2" t="s">
        <v>3067</v>
      </c>
      <c r="B1187" s="2">
        <v>103034</v>
      </c>
      <c r="C1187" s="2" t="s">
        <v>19</v>
      </c>
      <c r="D1187" s="2" t="s">
        <v>14</v>
      </c>
      <c r="E1187" s="2">
        <v>4914.4799999999996</v>
      </c>
      <c r="F1187" s="2">
        <v>0.48</v>
      </c>
      <c r="G1187" s="2">
        <v>2</v>
      </c>
      <c r="H1187" s="3">
        <v>45453</v>
      </c>
      <c r="I1187" s="3">
        <v>45455</v>
      </c>
      <c r="J1187" s="2" t="s">
        <v>31</v>
      </c>
      <c r="K1187" s="2" t="s">
        <v>27</v>
      </c>
      <c r="L1187" s="2">
        <v>339.24</v>
      </c>
      <c r="M1187" s="2" t="s">
        <v>28</v>
      </c>
      <c r="N1187" s="11">
        <f>L1187/E1187*100</f>
        <v>6.9028666308541293</v>
      </c>
      <c r="O1187" s="12" t="str">
        <f>IF(N1187&lt;10,"Low",IF(N1187&lt;20,"Med","High"))</f>
        <v>Low</v>
      </c>
      <c r="P1187" s="12">
        <f>sales*discount</f>
        <v>2358.9503999999997</v>
      </c>
      <c r="Q1187" s="12">
        <f>sales-Discount_Values</f>
        <v>2555.5295999999998</v>
      </c>
      <c r="R1187" s="12">
        <f>DATEDIF(order_date,delivery_date,"D")</f>
        <v>2</v>
      </c>
      <c r="S1187" s="12"/>
    </row>
    <row r="1188" spans="1:19" ht="14.25" customHeight="1" x14ac:dyDescent="0.35">
      <c r="A1188" s="2" t="s">
        <v>12141</v>
      </c>
      <c r="B1188" s="2">
        <v>112108</v>
      </c>
      <c r="C1188" s="2" t="s">
        <v>13</v>
      </c>
      <c r="D1188" s="2" t="s">
        <v>36</v>
      </c>
      <c r="E1188" s="2">
        <v>3083.47</v>
      </c>
      <c r="F1188" s="2">
        <v>0.13</v>
      </c>
      <c r="G1188" s="2">
        <v>3</v>
      </c>
      <c r="H1188" s="3">
        <v>45024</v>
      </c>
      <c r="I1188" s="3">
        <v>45028</v>
      </c>
      <c r="J1188" s="2" t="s">
        <v>31</v>
      </c>
      <c r="K1188" s="2" t="s">
        <v>27</v>
      </c>
      <c r="L1188" s="2">
        <v>212.88</v>
      </c>
      <c r="M1188" s="2" t="s">
        <v>28</v>
      </c>
      <c r="N1188" s="11">
        <f>L1188/E1188*100</f>
        <v>6.9039102050611811</v>
      </c>
      <c r="O1188" s="12" t="str">
        <f>IF(N1188&lt;10,"Low",IF(N1188&lt;20,"Med","High"))</f>
        <v>Low</v>
      </c>
      <c r="P1188" s="12">
        <f>sales*discount</f>
        <v>400.85109999999997</v>
      </c>
      <c r="Q1188" s="12">
        <f>sales-Discount_Values</f>
        <v>2682.6188999999999</v>
      </c>
      <c r="R1188" s="12">
        <f>DATEDIF(order_date,delivery_date,"D")</f>
        <v>4</v>
      </c>
      <c r="S1188" s="12"/>
    </row>
    <row r="1189" spans="1:19" ht="14.25" customHeight="1" x14ac:dyDescent="0.35">
      <c r="A1189" s="2" t="s">
        <v>7299</v>
      </c>
      <c r="B1189" s="2">
        <v>107266</v>
      </c>
      <c r="C1189" s="2" t="s">
        <v>13</v>
      </c>
      <c r="D1189" s="2" t="s">
        <v>33</v>
      </c>
      <c r="E1189" s="2">
        <v>2372.9299999999998</v>
      </c>
      <c r="F1189" s="2">
        <v>0.19</v>
      </c>
      <c r="G1189" s="2">
        <v>1</v>
      </c>
      <c r="H1189" s="3">
        <v>45205</v>
      </c>
      <c r="I1189" s="3">
        <v>45206</v>
      </c>
      <c r="J1189" s="2" t="s">
        <v>21</v>
      </c>
      <c r="K1189" s="2" t="s">
        <v>22</v>
      </c>
      <c r="L1189" s="2">
        <v>163.84</v>
      </c>
      <c r="M1189" s="2" t="s">
        <v>48</v>
      </c>
      <c r="N1189" s="11">
        <f>L1189/E1189*100</f>
        <v>6.9045441711302074</v>
      </c>
      <c r="O1189" s="12" t="str">
        <f>IF(N1189&lt;10,"Low",IF(N1189&lt;20,"Med","High"))</f>
        <v>Low</v>
      </c>
      <c r="P1189" s="12">
        <f>sales*discount</f>
        <v>450.85669999999999</v>
      </c>
      <c r="Q1189" s="12">
        <f>sales-Discount_Values</f>
        <v>1922.0732999999998</v>
      </c>
      <c r="R1189" s="12">
        <f>DATEDIF(order_date,delivery_date,"D")</f>
        <v>1</v>
      </c>
      <c r="S1189" s="12"/>
    </row>
    <row r="1190" spans="1:19" ht="14.25" customHeight="1" x14ac:dyDescent="0.35">
      <c r="A1190" s="2" t="s">
        <v>7586</v>
      </c>
      <c r="B1190" s="2">
        <v>107553</v>
      </c>
      <c r="C1190" s="2" t="s">
        <v>13</v>
      </c>
      <c r="D1190" s="2" t="s">
        <v>20</v>
      </c>
      <c r="E1190" s="2">
        <v>3480.97</v>
      </c>
      <c r="F1190" s="2">
        <v>0.22</v>
      </c>
      <c r="G1190" s="2">
        <v>7</v>
      </c>
      <c r="H1190" s="3">
        <v>45023</v>
      </c>
      <c r="I1190" s="3">
        <v>45030</v>
      </c>
      <c r="J1190" s="2" t="s">
        <v>31</v>
      </c>
      <c r="K1190" s="2" t="s">
        <v>27</v>
      </c>
      <c r="L1190" s="2">
        <v>240.36</v>
      </c>
      <c r="M1190" s="2" t="s">
        <v>17</v>
      </c>
      <c r="N1190" s="11">
        <f>L1190/E1190*100</f>
        <v>6.9049718900191621</v>
      </c>
      <c r="O1190" s="12" t="str">
        <f>IF(N1190&lt;10,"Low",IF(N1190&lt;20,"Med","High"))</f>
        <v>Low</v>
      </c>
      <c r="P1190" s="12">
        <f>sales*discount</f>
        <v>765.8134</v>
      </c>
      <c r="Q1190" s="12">
        <f>sales-Discount_Values</f>
        <v>2715.1565999999998</v>
      </c>
      <c r="R1190" s="12">
        <f>DATEDIF(order_date,delivery_date,"D")</f>
        <v>7</v>
      </c>
      <c r="S1190" s="12"/>
    </row>
    <row r="1191" spans="1:19" ht="14.25" customHeight="1" x14ac:dyDescent="0.35">
      <c r="A1191" s="2" t="s">
        <v>7384</v>
      </c>
      <c r="B1191" s="2">
        <v>107351</v>
      </c>
      <c r="C1191" s="2" t="s">
        <v>13</v>
      </c>
      <c r="D1191" s="2" t="s">
        <v>36</v>
      </c>
      <c r="E1191" s="2">
        <v>3250.21</v>
      </c>
      <c r="F1191" s="2">
        <v>0.09</v>
      </c>
      <c r="G1191" s="2">
        <v>8</v>
      </c>
      <c r="H1191" s="3">
        <v>45442</v>
      </c>
      <c r="I1191" s="3">
        <v>45448</v>
      </c>
      <c r="J1191" s="2" t="s">
        <v>21</v>
      </c>
      <c r="K1191" s="2" t="s">
        <v>27</v>
      </c>
      <c r="L1191" s="2">
        <v>224.44</v>
      </c>
      <c r="M1191" s="2" t="s">
        <v>34</v>
      </c>
      <c r="N1191" s="11">
        <f>L1191/E1191*100</f>
        <v>6.9053999587718948</v>
      </c>
      <c r="O1191" s="12" t="str">
        <f>IF(N1191&lt;10,"Low",IF(N1191&lt;20,"Med","High"))</f>
        <v>Low</v>
      </c>
      <c r="P1191" s="12">
        <f>sales*discount</f>
        <v>292.51889999999997</v>
      </c>
      <c r="Q1191" s="12">
        <f>sales-Discount_Values</f>
        <v>2957.6911</v>
      </c>
      <c r="R1191" s="12">
        <f>DATEDIF(order_date,delivery_date,"D")</f>
        <v>6</v>
      </c>
      <c r="S1191" s="12"/>
    </row>
    <row r="1192" spans="1:19" ht="14.25" customHeight="1" x14ac:dyDescent="0.35">
      <c r="A1192" s="2" t="s">
        <v>869</v>
      </c>
      <c r="B1192" s="2">
        <v>100836</v>
      </c>
      <c r="C1192" s="2" t="s">
        <v>13</v>
      </c>
      <c r="D1192" s="2" t="s">
        <v>36</v>
      </c>
      <c r="E1192" s="2">
        <v>3410.98</v>
      </c>
      <c r="F1192" s="2">
        <v>0.12</v>
      </c>
      <c r="G1192" s="2">
        <v>1</v>
      </c>
      <c r="H1192" s="3">
        <v>45259</v>
      </c>
      <c r="I1192" s="3">
        <v>45261</v>
      </c>
      <c r="J1192" s="2" t="s">
        <v>15</v>
      </c>
      <c r="K1192" s="2" t="s">
        <v>22</v>
      </c>
      <c r="L1192" s="2">
        <v>235.62</v>
      </c>
      <c r="M1192" s="2" t="s">
        <v>23</v>
      </c>
      <c r="N1192" s="11">
        <f>L1192/E1192*100</f>
        <v>6.9076922174858835</v>
      </c>
      <c r="O1192" s="12" t="str">
        <f>IF(N1192&lt;10,"Low",IF(N1192&lt;20,"Med","High"))</f>
        <v>Low</v>
      </c>
      <c r="P1192" s="12">
        <f>sales*discount</f>
        <v>409.31759999999997</v>
      </c>
      <c r="Q1192" s="12">
        <f>sales-Discount_Values</f>
        <v>3001.6624000000002</v>
      </c>
      <c r="R1192" s="12">
        <f>DATEDIF(order_date,delivery_date,"D")</f>
        <v>2</v>
      </c>
      <c r="S1192" s="12"/>
    </row>
    <row r="1193" spans="1:19" ht="14.25" customHeight="1" x14ac:dyDescent="0.35">
      <c r="A1193" s="2" t="s">
        <v>15154</v>
      </c>
      <c r="B1193" s="2">
        <v>115121</v>
      </c>
      <c r="C1193" s="2" t="s">
        <v>41</v>
      </c>
      <c r="D1193" s="2" t="s">
        <v>36</v>
      </c>
      <c r="E1193" s="2">
        <v>3872.24</v>
      </c>
      <c r="F1193" s="2">
        <v>0.01</v>
      </c>
      <c r="G1193" s="2">
        <v>5</v>
      </c>
      <c r="H1193" s="3">
        <v>45251</v>
      </c>
      <c r="I1193" s="3">
        <v>45253</v>
      </c>
      <c r="J1193" s="2" t="s">
        <v>15</v>
      </c>
      <c r="K1193" s="2" t="s">
        <v>16</v>
      </c>
      <c r="L1193" s="2">
        <v>267.69</v>
      </c>
      <c r="M1193" s="2" t="s">
        <v>39</v>
      </c>
      <c r="N1193" s="11">
        <f>L1193/E1193*100</f>
        <v>6.9130529099435982</v>
      </c>
      <c r="O1193" s="12" t="str">
        <f>IF(N1193&lt;10,"Low",IF(N1193&lt;20,"Med","High"))</f>
        <v>Low</v>
      </c>
      <c r="P1193" s="12">
        <f>sales*discount</f>
        <v>38.7224</v>
      </c>
      <c r="Q1193" s="12">
        <f>sales-Discount_Values</f>
        <v>3833.5175999999997</v>
      </c>
      <c r="R1193" s="12">
        <f>DATEDIF(order_date,delivery_date,"D")</f>
        <v>2</v>
      </c>
      <c r="S1193" s="12"/>
    </row>
    <row r="1194" spans="1:19" ht="14.25" customHeight="1" x14ac:dyDescent="0.35">
      <c r="A1194" s="2" t="s">
        <v>12156</v>
      </c>
      <c r="B1194" s="2">
        <v>112123</v>
      </c>
      <c r="C1194" s="2" t="s">
        <v>19</v>
      </c>
      <c r="D1194" s="2" t="s">
        <v>14</v>
      </c>
      <c r="E1194" s="2">
        <v>2328.31</v>
      </c>
      <c r="F1194" s="2">
        <v>0.24</v>
      </c>
      <c r="G1194" s="2">
        <v>5</v>
      </c>
      <c r="H1194" s="3">
        <v>45136</v>
      </c>
      <c r="I1194" s="3">
        <v>45140</v>
      </c>
      <c r="J1194" s="2" t="s">
        <v>31</v>
      </c>
      <c r="K1194" s="2" t="s">
        <v>16</v>
      </c>
      <c r="L1194" s="2">
        <v>161.02000000000001</v>
      </c>
      <c r="M1194" s="2" t="s">
        <v>17</v>
      </c>
      <c r="N1194" s="11">
        <f>L1194/E1194*100</f>
        <v>6.9157457555050668</v>
      </c>
      <c r="O1194" s="12" t="str">
        <f>IF(N1194&lt;10,"Low",IF(N1194&lt;20,"Med","High"))</f>
        <v>Low</v>
      </c>
      <c r="P1194" s="12">
        <f>sales*discount</f>
        <v>558.7944</v>
      </c>
      <c r="Q1194" s="12">
        <f>sales-Discount_Values</f>
        <v>1769.5155999999999</v>
      </c>
      <c r="R1194" s="12">
        <f>DATEDIF(order_date,delivery_date,"D")</f>
        <v>4</v>
      </c>
      <c r="S1194" s="12"/>
    </row>
    <row r="1195" spans="1:19" ht="14.25" customHeight="1" x14ac:dyDescent="0.35">
      <c r="A1195" s="2" t="s">
        <v>7898</v>
      </c>
      <c r="B1195" s="2">
        <v>107865</v>
      </c>
      <c r="C1195" s="2" t="s">
        <v>25</v>
      </c>
      <c r="D1195" s="2" t="s">
        <v>20</v>
      </c>
      <c r="E1195" s="2">
        <v>4900.38</v>
      </c>
      <c r="F1195" s="2">
        <v>0.43</v>
      </c>
      <c r="G1195" s="2">
        <v>3</v>
      </c>
      <c r="H1195" s="3">
        <v>45610</v>
      </c>
      <c r="I1195" s="3">
        <v>45613</v>
      </c>
      <c r="J1195" s="2" t="s">
        <v>31</v>
      </c>
      <c r="K1195" s="2" t="s">
        <v>16</v>
      </c>
      <c r="L1195" s="2">
        <v>338.93</v>
      </c>
      <c r="M1195" s="2" t="s">
        <v>48</v>
      </c>
      <c r="N1195" s="11">
        <f>L1195/E1195*100</f>
        <v>6.916402401446418</v>
      </c>
      <c r="O1195" s="12" t="str">
        <f>IF(N1195&lt;10,"Low",IF(N1195&lt;20,"Med","High"))</f>
        <v>Low</v>
      </c>
      <c r="P1195" s="12">
        <f>sales*discount</f>
        <v>2107.1633999999999</v>
      </c>
      <c r="Q1195" s="12">
        <f>sales-Discount_Values</f>
        <v>2793.2166000000002</v>
      </c>
      <c r="R1195" s="12">
        <f>DATEDIF(order_date,delivery_date,"D")</f>
        <v>3</v>
      </c>
      <c r="S1195" s="12"/>
    </row>
    <row r="1196" spans="1:19" ht="14.25" customHeight="1" x14ac:dyDescent="0.35">
      <c r="A1196" s="2" t="s">
        <v>809</v>
      </c>
      <c r="B1196" s="2">
        <v>100776</v>
      </c>
      <c r="C1196" s="2" t="s">
        <v>25</v>
      </c>
      <c r="D1196" s="2" t="s">
        <v>33</v>
      </c>
      <c r="E1196" s="2">
        <v>587.70000000000005</v>
      </c>
      <c r="F1196" s="2">
        <v>0.49</v>
      </c>
      <c r="G1196" s="2">
        <v>2</v>
      </c>
      <c r="H1196" s="3">
        <v>45585</v>
      </c>
      <c r="I1196" s="3">
        <v>45590</v>
      </c>
      <c r="J1196" s="2" t="s">
        <v>31</v>
      </c>
      <c r="K1196" s="2" t="s">
        <v>16</v>
      </c>
      <c r="L1196" s="2">
        <v>40.65</v>
      </c>
      <c r="M1196" s="2" t="s">
        <v>39</v>
      </c>
      <c r="N1196" s="11">
        <f>L1196/E1196*100</f>
        <v>6.916794282797345</v>
      </c>
      <c r="O1196" s="12" t="str">
        <f>IF(N1196&lt;10,"Low",IF(N1196&lt;20,"Med","High"))</f>
        <v>Low</v>
      </c>
      <c r="P1196" s="12">
        <f>sales*discount</f>
        <v>287.97300000000001</v>
      </c>
      <c r="Q1196" s="12">
        <f>sales-Discount_Values</f>
        <v>299.72700000000003</v>
      </c>
      <c r="R1196" s="12">
        <f>DATEDIF(order_date,delivery_date,"D")</f>
        <v>5</v>
      </c>
      <c r="S1196" s="12"/>
    </row>
    <row r="1197" spans="1:19" ht="14.25" customHeight="1" x14ac:dyDescent="0.35">
      <c r="A1197" s="2" t="s">
        <v>5449</v>
      </c>
      <c r="B1197" s="2">
        <v>105416</v>
      </c>
      <c r="C1197" s="2" t="s">
        <v>19</v>
      </c>
      <c r="D1197" s="2" t="s">
        <v>14</v>
      </c>
      <c r="E1197" s="2">
        <v>2552.13</v>
      </c>
      <c r="F1197" s="2">
        <v>0.37</v>
      </c>
      <c r="G1197" s="2">
        <v>8</v>
      </c>
      <c r="H1197" s="3">
        <v>45047</v>
      </c>
      <c r="I1197" s="3">
        <v>45052</v>
      </c>
      <c r="J1197" s="2" t="s">
        <v>31</v>
      </c>
      <c r="K1197" s="2" t="s">
        <v>16</v>
      </c>
      <c r="L1197" s="2">
        <v>176.56</v>
      </c>
      <c r="M1197" s="2" t="s">
        <v>28</v>
      </c>
      <c r="N1197" s="11">
        <f>L1197/E1197*100</f>
        <v>6.9181428845709272</v>
      </c>
      <c r="O1197" s="12" t="str">
        <f>IF(N1197&lt;10,"Low",IF(N1197&lt;20,"Med","High"))</f>
        <v>Low</v>
      </c>
      <c r="P1197" s="12">
        <f>sales*discount</f>
        <v>944.28809999999999</v>
      </c>
      <c r="Q1197" s="12">
        <f>sales-Discount_Values</f>
        <v>1607.8419000000001</v>
      </c>
      <c r="R1197" s="12">
        <f>DATEDIF(order_date,delivery_date,"D")</f>
        <v>5</v>
      </c>
      <c r="S1197" s="12"/>
    </row>
    <row r="1198" spans="1:19" ht="14.25" customHeight="1" x14ac:dyDescent="0.35">
      <c r="A1198" s="2" t="s">
        <v>9319</v>
      </c>
      <c r="B1198" s="2">
        <v>109286</v>
      </c>
      <c r="C1198" s="2" t="s">
        <v>25</v>
      </c>
      <c r="D1198" s="2" t="s">
        <v>33</v>
      </c>
      <c r="E1198" s="2">
        <v>2756.22</v>
      </c>
      <c r="F1198" s="2">
        <v>0.31</v>
      </c>
      <c r="G1198" s="2">
        <v>4</v>
      </c>
      <c r="H1198" s="3">
        <v>45350</v>
      </c>
      <c r="I1198" s="3">
        <v>45353</v>
      </c>
      <c r="J1198" s="2" t="s">
        <v>21</v>
      </c>
      <c r="K1198" s="2" t="s">
        <v>22</v>
      </c>
      <c r="L1198" s="2">
        <v>190.71</v>
      </c>
      <c r="M1198" s="2" t="s">
        <v>34</v>
      </c>
      <c r="N1198" s="11">
        <f>L1198/E1198*100</f>
        <v>6.9192589851318109</v>
      </c>
      <c r="O1198" s="12" t="str">
        <f>IF(N1198&lt;10,"Low",IF(N1198&lt;20,"Med","High"))</f>
        <v>Low</v>
      </c>
      <c r="P1198" s="12">
        <f>sales*discount</f>
        <v>854.42819999999995</v>
      </c>
      <c r="Q1198" s="12">
        <f>sales-Discount_Values</f>
        <v>1901.7918</v>
      </c>
      <c r="R1198" s="12">
        <f>DATEDIF(order_date,delivery_date,"D")</f>
        <v>3</v>
      </c>
      <c r="S1198" s="12"/>
    </row>
    <row r="1199" spans="1:19" ht="14.25" customHeight="1" x14ac:dyDescent="0.35">
      <c r="A1199" s="2" t="s">
        <v>8157</v>
      </c>
      <c r="B1199" s="2">
        <v>108124</v>
      </c>
      <c r="C1199" s="2" t="s">
        <v>41</v>
      </c>
      <c r="D1199" s="2" t="s">
        <v>14</v>
      </c>
      <c r="E1199" s="2">
        <v>4625.08</v>
      </c>
      <c r="F1199" s="2">
        <v>0.19</v>
      </c>
      <c r="G1199" s="2">
        <v>7</v>
      </c>
      <c r="H1199" s="3">
        <v>45201</v>
      </c>
      <c r="I1199" s="3">
        <v>45206</v>
      </c>
      <c r="J1199" s="2" t="s">
        <v>31</v>
      </c>
      <c r="K1199" s="2" t="s">
        <v>27</v>
      </c>
      <c r="L1199" s="2">
        <v>320.05</v>
      </c>
      <c r="M1199" s="2" t="s">
        <v>34</v>
      </c>
      <c r="N1199" s="11">
        <f>L1199/E1199*100</f>
        <v>6.9198803047731072</v>
      </c>
      <c r="O1199" s="12" t="str">
        <f>IF(N1199&lt;10,"Low",IF(N1199&lt;20,"Med","High"))</f>
        <v>Low</v>
      </c>
      <c r="P1199" s="12">
        <f>sales*discount</f>
        <v>878.76520000000005</v>
      </c>
      <c r="Q1199" s="12">
        <f>sales-Discount_Values</f>
        <v>3746.3148000000001</v>
      </c>
      <c r="R1199" s="12">
        <f>DATEDIF(order_date,delivery_date,"D")</f>
        <v>5</v>
      </c>
      <c r="S1199" s="12"/>
    </row>
    <row r="1200" spans="1:19" ht="14.25" customHeight="1" x14ac:dyDescent="0.35">
      <c r="A1200" s="2" t="s">
        <v>14462</v>
      </c>
      <c r="B1200" s="2">
        <v>114429</v>
      </c>
      <c r="C1200" s="2" t="s">
        <v>25</v>
      </c>
      <c r="D1200" s="2" t="s">
        <v>14</v>
      </c>
      <c r="E1200" s="2">
        <v>4502.29</v>
      </c>
      <c r="F1200" s="2">
        <v>0.08</v>
      </c>
      <c r="G1200" s="2">
        <v>7</v>
      </c>
      <c r="H1200" s="3">
        <v>45428</v>
      </c>
      <c r="I1200" s="3">
        <v>45435</v>
      </c>
      <c r="J1200" s="2" t="s">
        <v>31</v>
      </c>
      <c r="K1200" s="2" t="s">
        <v>22</v>
      </c>
      <c r="L1200" s="2">
        <v>311.83999999999997</v>
      </c>
      <c r="M1200" s="2" t="s">
        <v>34</v>
      </c>
      <c r="N1200" s="11">
        <f>L1200/E1200*100</f>
        <v>6.926253084541421</v>
      </c>
      <c r="O1200" s="12" t="str">
        <f>IF(N1200&lt;10,"Low",IF(N1200&lt;20,"Med","High"))</f>
        <v>Low</v>
      </c>
      <c r="P1200" s="12">
        <f>sales*discount</f>
        <v>360.1832</v>
      </c>
      <c r="Q1200" s="12">
        <f>sales-Discount_Values</f>
        <v>4142.1067999999996</v>
      </c>
      <c r="R1200" s="12">
        <f>DATEDIF(order_date,delivery_date,"D")</f>
        <v>7</v>
      </c>
      <c r="S1200" s="12"/>
    </row>
    <row r="1201" spans="1:19" ht="14.25" customHeight="1" x14ac:dyDescent="0.35">
      <c r="A1201" s="2" t="s">
        <v>10477</v>
      </c>
      <c r="B1201" s="2">
        <v>110444</v>
      </c>
      <c r="C1201" s="2" t="s">
        <v>13</v>
      </c>
      <c r="D1201" s="2" t="s">
        <v>33</v>
      </c>
      <c r="E1201" s="2">
        <v>1425.55</v>
      </c>
      <c r="F1201" s="2">
        <v>0.47</v>
      </c>
      <c r="G1201" s="2">
        <v>4</v>
      </c>
      <c r="H1201" s="3">
        <v>45182</v>
      </c>
      <c r="I1201" s="3">
        <v>45188</v>
      </c>
      <c r="J1201" s="2" t="s">
        <v>15</v>
      </c>
      <c r="K1201" s="2" t="s">
        <v>22</v>
      </c>
      <c r="L1201" s="2">
        <v>98.75</v>
      </c>
      <c r="M1201" s="2" t="s">
        <v>34</v>
      </c>
      <c r="N1201" s="11">
        <f>L1201/E1201*100</f>
        <v>6.9271509242046934</v>
      </c>
      <c r="O1201" s="12" t="str">
        <f>IF(N1201&lt;10,"Low",IF(N1201&lt;20,"Med","High"))</f>
        <v>Low</v>
      </c>
      <c r="P1201" s="12">
        <f>sales*discount</f>
        <v>670.00849999999991</v>
      </c>
      <c r="Q1201" s="12">
        <f>sales-Discount_Values</f>
        <v>755.54150000000004</v>
      </c>
      <c r="R1201" s="12">
        <f>DATEDIF(order_date,delivery_date,"D")</f>
        <v>6</v>
      </c>
      <c r="S1201" s="12"/>
    </row>
    <row r="1202" spans="1:19" ht="14.25" customHeight="1" x14ac:dyDescent="0.35">
      <c r="A1202" s="2" t="s">
        <v>13312</v>
      </c>
      <c r="B1202" s="2">
        <v>113279</v>
      </c>
      <c r="C1202" s="2" t="s">
        <v>41</v>
      </c>
      <c r="D1202" s="2" t="s">
        <v>33</v>
      </c>
      <c r="E1202" s="2">
        <v>598.37</v>
      </c>
      <c r="F1202" s="2">
        <v>0.23</v>
      </c>
      <c r="G1202" s="2">
        <v>7</v>
      </c>
      <c r="H1202" s="3">
        <v>45082</v>
      </c>
      <c r="I1202" s="3">
        <v>45089</v>
      </c>
      <c r="J1202" s="2" t="s">
        <v>31</v>
      </c>
      <c r="K1202" s="2" t="s">
        <v>16</v>
      </c>
      <c r="L1202" s="2">
        <v>41.45</v>
      </c>
      <c r="M1202" s="2" t="s">
        <v>34</v>
      </c>
      <c r="N1202" s="11">
        <f>L1202/E1202*100</f>
        <v>6.9271520965289044</v>
      </c>
      <c r="O1202" s="12" t="str">
        <f>IF(N1202&lt;10,"Low",IF(N1202&lt;20,"Med","High"))</f>
        <v>Low</v>
      </c>
      <c r="P1202" s="12">
        <f>sales*discount</f>
        <v>137.6251</v>
      </c>
      <c r="Q1202" s="12">
        <f>sales-Discount_Values</f>
        <v>460.74490000000003</v>
      </c>
      <c r="R1202" s="12">
        <f>DATEDIF(order_date,delivery_date,"D")</f>
        <v>7</v>
      </c>
      <c r="S1202" s="12"/>
    </row>
    <row r="1203" spans="1:19" ht="14.25" customHeight="1" x14ac:dyDescent="0.35">
      <c r="A1203" s="2" t="s">
        <v>4317</v>
      </c>
      <c r="B1203" s="2">
        <v>104284</v>
      </c>
      <c r="C1203" s="2" t="s">
        <v>13</v>
      </c>
      <c r="D1203" s="2" t="s">
        <v>36</v>
      </c>
      <c r="E1203" s="2">
        <v>4950.16</v>
      </c>
      <c r="F1203" s="2">
        <v>0.21</v>
      </c>
      <c r="G1203" s="2">
        <v>9</v>
      </c>
      <c r="H1203" s="3">
        <v>45633</v>
      </c>
      <c r="I1203" s="3">
        <v>45638</v>
      </c>
      <c r="J1203" s="2" t="s">
        <v>21</v>
      </c>
      <c r="K1203" s="2" t="s">
        <v>27</v>
      </c>
      <c r="L1203" s="2">
        <v>343.03</v>
      </c>
      <c r="M1203" s="2" t="s">
        <v>39</v>
      </c>
      <c r="N1203" s="11">
        <f>L1203/E1203*100</f>
        <v>6.9296750004040275</v>
      </c>
      <c r="O1203" s="12" t="str">
        <f>IF(N1203&lt;10,"Low",IF(N1203&lt;20,"Med","High"))</f>
        <v>Low</v>
      </c>
      <c r="P1203" s="12">
        <f>sales*discount</f>
        <v>1039.5336</v>
      </c>
      <c r="Q1203" s="12">
        <f>sales-Discount_Values</f>
        <v>3910.6264000000001</v>
      </c>
      <c r="R1203" s="12">
        <f>DATEDIF(order_date,delivery_date,"D")</f>
        <v>5</v>
      </c>
      <c r="S1203" s="12"/>
    </row>
    <row r="1204" spans="1:19" ht="14.25" customHeight="1" x14ac:dyDescent="0.35">
      <c r="A1204" s="2" t="s">
        <v>14684</v>
      </c>
      <c r="B1204" s="2">
        <v>114651</v>
      </c>
      <c r="C1204" s="2" t="s">
        <v>41</v>
      </c>
      <c r="D1204" s="2" t="s">
        <v>36</v>
      </c>
      <c r="E1204" s="2">
        <v>4724.07</v>
      </c>
      <c r="F1204" s="2">
        <v>0.25</v>
      </c>
      <c r="G1204" s="2">
        <v>1</v>
      </c>
      <c r="H1204" s="3">
        <v>45159</v>
      </c>
      <c r="I1204" s="3">
        <v>45166</v>
      </c>
      <c r="J1204" s="2" t="s">
        <v>21</v>
      </c>
      <c r="K1204" s="2" t="s">
        <v>27</v>
      </c>
      <c r="L1204" s="2">
        <v>327.42</v>
      </c>
      <c r="M1204" s="2" t="s">
        <v>48</v>
      </c>
      <c r="N1204" s="11">
        <f>L1204/E1204*100</f>
        <v>6.9308879843016733</v>
      </c>
      <c r="O1204" s="12" t="str">
        <f>IF(N1204&lt;10,"Low",IF(N1204&lt;20,"Med","High"))</f>
        <v>Low</v>
      </c>
      <c r="P1204" s="12">
        <f>sales*discount</f>
        <v>1181.0174999999999</v>
      </c>
      <c r="Q1204" s="12">
        <f>sales-Discount_Values</f>
        <v>3543.0524999999998</v>
      </c>
      <c r="R1204" s="12">
        <f>DATEDIF(order_date,delivery_date,"D")</f>
        <v>7</v>
      </c>
      <c r="S1204" s="12"/>
    </row>
    <row r="1205" spans="1:19" ht="14.25" customHeight="1" x14ac:dyDescent="0.35">
      <c r="A1205" s="2" t="s">
        <v>7508</v>
      </c>
      <c r="B1205" s="2">
        <v>107475</v>
      </c>
      <c r="C1205" s="2" t="s">
        <v>19</v>
      </c>
      <c r="D1205" s="2" t="s">
        <v>26</v>
      </c>
      <c r="E1205" s="2">
        <v>753.25</v>
      </c>
      <c r="F1205" s="2">
        <v>0.08</v>
      </c>
      <c r="G1205" s="2">
        <v>7</v>
      </c>
      <c r="H1205" s="3">
        <v>45243</v>
      </c>
      <c r="I1205" s="3">
        <v>45250</v>
      </c>
      <c r="J1205" s="2" t="s">
        <v>15</v>
      </c>
      <c r="K1205" s="2" t="s">
        <v>22</v>
      </c>
      <c r="L1205" s="2">
        <v>52.21</v>
      </c>
      <c r="M1205" s="2" t="s">
        <v>17</v>
      </c>
      <c r="N1205" s="11">
        <f>L1205/E1205*100</f>
        <v>6.9312977099236646</v>
      </c>
      <c r="O1205" s="12" t="str">
        <f>IF(N1205&lt;10,"Low",IF(N1205&lt;20,"Med","High"))</f>
        <v>Low</v>
      </c>
      <c r="P1205" s="12">
        <f>sales*discount</f>
        <v>60.26</v>
      </c>
      <c r="Q1205" s="12">
        <f>sales-Discount_Values</f>
        <v>692.99</v>
      </c>
      <c r="R1205" s="12">
        <f>DATEDIF(order_date,delivery_date,"D")</f>
        <v>7</v>
      </c>
      <c r="S1205" s="12"/>
    </row>
    <row r="1206" spans="1:19" ht="14.25" customHeight="1" x14ac:dyDescent="0.35">
      <c r="A1206" s="2" t="s">
        <v>11522</v>
      </c>
      <c r="B1206" s="2">
        <v>111489</v>
      </c>
      <c r="C1206" s="2" t="s">
        <v>41</v>
      </c>
      <c r="D1206" s="2" t="s">
        <v>36</v>
      </c>
      <c r="E1206" s="2">
        <v>3839.07</v>
      </c>
      <c r="F1206" s="2">
        <v>0.16</v>
      </c>
      <c r="G1206" s="2">
        <v>3</v>
      </c>
      <c r="H1206" s="3">
        <v>45452</v>
      </c>
      <c r="I1206" s="3">
        <v>45454</v>
      </c>
      <c r="J1206" s="2" t="s">
        <v>15</v>
      </c>
      <c r="K1206" s="2" t="s">
        <v>16</v>
      </c>
      <c r="L1206" s="2">
        <v>266.10000000000002</v>
      </c>
      <c r="M1206" s="2" t="s">
        <v>23</v>
      </c>
      <c r="N1206" s="11">
        <f>L1206/E1206*100</f>
        <v>6.931366190249201</v>
      </c>
      <c r="O1206" s="12" t="str">
        <f>IF(N1206&lt;10,"Low",IF(N1206&lt;20,"Med","High"))</f>
        <v>Low</v>
      </c>
      <c r="P1206" s="12">
        <f>sales*discount</f>
        <v>614.25120000000004</v>
      </c>
      <c r="Q1206" s="12">
        <f>sales-Discount_Values</f>
        <v>3224.8188</v>
      </c>
      <c r="R1206" s="12">
        <f>DATEDIF(order_date,delivery_date,"D")</f>
        <v>2</v>
      </c>
      <c r="S1206" s="12"/>
    </row>
    <row r="1207" spans="1:19" ht="14.25" customHeight="1" x14ac:dyDescent="0.35">
      <c r="A1207" s="2" t="s">
        <v>9862</v>
      </c>
      <c r="B1207" s="2">
        <v>109829</v>
      </c>
      <c r="C1207" s="2" t="s">
        <v>19</v>
      </c>
      <c r="D1207" s="2" t="s">
        <v>20</v>
      </c>
      <c r="E1207" s="2">
        <v>185.79</v>
      </c>
      <c r="F1207" s="2">
        <v>0.18</v>
      </c>
      <c r="G1207" s="2">
        <v>4</v>
      </c>
      <c r="H1207" s="3">
        <v>45295</v>
      </c>
      <c r="I1207" s="3">
        <v>45299</v>
      </c>
      <c r="J1207" s="2" t="s">
        <v>21</v>
      </c>
      <c r="K1207" s="2" t="s">
        <v>27</v>
      </c>
      <c r="L1207" s="2">
        <v>12.88</v>
      </c>
      <c r="M1207" s="2" t="s">
        <v>48</v>
      </c>
      <c r="N1207" s="11">
        <f>L1207/E1207*100</f>
        <v>6.9325582647074651</v>
      </c>
      <c r="O1207" s="12" t="str">
        <f>IF(N1207&lt;10,"Low",IF(N1207&lt;20,"Med","High"))</f>
        <v>Low</v>
      </c>
      <c r="P1207" s="12">
        <f>sales*discount</f>
        <v>33.4422</v>
      </c>
      <c r="Q1207" s="12">
        <f>sales-Discount_Values</f>
        <v>152.34780000000001</v>
      </c>
      <c r="R1207" s="12">
        <f>DATEDIF(order_date,delivery_date,"D")</f>
        <v>4</v>
      </c>
      <c r="S1207" s="12"/>
    </row>
    <row r="1208" spans="1:19" ht="14.25" customHeight="1" x14ac:dyDescent="0.35">
      <c r="A1208" s="2" t="s">
        <v>1909</v>
      </c>
      <c r="B1208" s="2">
        <v>101876</v>
      </c>
      <c r="C1208" s="2" t="s">
        <v>25</v>
      </c>
      <c r="D1208" s="2" t="s">
        <v>36</v>
      </c>
      <c r="E1208" s="2">
        <v>4658.47</v>
      </c>
      <c r="F1208" s="2">
        <v>7.0000000000000007E-2</v>
      </c>
      <c r="G1208" s="2">
        <v>9</v>
      </c>
      <c r="H1208" s="3">
        <v>45158</v>
      </c>
      <c r="I1208" s="3">
        <v>45165</v>
      </c>
      <c r="J1208" s="2" t="s">
        <v>31</v>
      </c>
      <c r="K1208" s="2" t="s">
        <v>22</v>
      </c>
      <c r="L1208" s="2">
        <v>323.01</v>
      </c>
      <c r="M1208" s="2" t="s">
        <v>23</v>
      </c>
      <c r="N1208" s="11">
        <f>L1208/E1208*100</f>
        <v>6.9338216195446138</v>
      </c>
      <c r="O1208" s="12" t="str">
        <f>IF(N1208&lt;10,"Low",IF(N1208&lt;20,"Med","High"))</f>
        <v>Low</v>
      </c>
      <c r="P1208" s="12">
        <f>sales*discount</f>
        <v>326.09290000000004</v>
      </c>
      <c r="Q1208" s="12">
        <f>sales-Discount_Values</f>
        <v>4332.3771000000006</v>
      </c>
      <c r="R1208" s="12">
        <f>DATEDIF(order_date,delivery_date,"D")</f>
        <v>7</v>
      </c>
      <c r="S1208" s="12"/>
    </row>
    <row r="1209" spans="1:19" ht="14.25" customHeight="1" x14ac:dyDescent="0.35">
      <c r="A1209" s="2" t="s">
        <v>7599</v>
      </c>
      <c r="B1209" s="2">
        <v>107566</v>
      </c>
      <c r="C1209" s="2" t="s">
        <v>13</v>
      </c>
      <c r="D1209" s="2" t="s">
        <v>14</v>
      </c>
      <c r="E1209" s="2">
        <v>2276.14</v>
      </c>
      <c r="F1209" s="2">
        <v>0.23</v>
      </c>
      <c r="G1209" s="2">
        <v>7</v>
      </c>
      <c r="H1209" s="3">
        <v>45408</v>
      </c>
      <c r="I1209" s="3">
        <v>45414</v>
      </c>
      <c r="J1209" s="2" t="s">
        <v>21</v>
      </c>
      <c r="K1209" s="2" t="s">
        <v>27</v>
      </c>
      <c r="L1209" s="2">
        <v>157.86000000000001</v>
      </c>
      <c r="M1209" s="2" t="s">
        <v>48</v>
      </c>
      <c r="N1209" s="11">
        <f>L1209/E1209*100</f>
        <v>6.9354257646717699</v>
      </c>
      <c r="O1209" s="12" t="str">
        <f>IF(N1209&lt;10,"Low",IF(N1209&lt;20,"Med","High"))</f>
        <v>Low</v>
      </c>
      <c r="P1209" s="12">
        <f>sales*discount</f>
        <v>523.51220000000001</v>
      </c>
      <c r="Q1209" s="12">
        <f>sales-Discount_Values</f>
        <v>1752.6277999999998</v>
      </c>
      <c r="R1209" s="12">
        <f>DATEDIF(order_date,delivery_date,"D")</f>
        <v>6</v>
      </c>
      <c r="S1209" s="12"/>
    </row>
    <row r="1210" spans="1:19" ht="14.25" customHeight="1" x14ac:dyDescent="0.35">
      <c r="A1210" s="2" t="s">
        <v>7295</v>
      </c>
      <c r="B1210" s="2">
        <v>107262</v>
      </c>
      <c r="C1210" s="2" t="s">
        <v>41</v>
      </c>
      <c r="D1210" s="2" t="s">
        <v>26</v>
      </c>
      <c r="E1210" s="2">
        <v>1315.5</v>
      </c>
      <c r="F1210" s="2">
        <v>0.2</v>
      </c>
      <c r="G1210" s="2">
        <v>2</v>
      </c>
      <c r="H1210" s="3">
        <v>45383</v>
      </c>
      <c r="I1210" s="3">
        <v>45389</v>
      </c>
      <c r="J1210" s="2" t="s">
        <v>31</v>
      </c>
      <c r="K1210" s="2" t="s">
        <v>22</v>
      </c>
      <c r="L1210" s="2">
        <v>91.27</v>
      </c>
      <c r="M1210" s="2" t="s">
        <v>23</v>
      </c>
      <c r="N1210" s="11">
        <f>L1210/E1210*100</f>
        <v>6.9380463702014437</v>
      </c>
      <c r="O1210" s="12" t="str">
        <f>IF(N1210&lt;10,"Low",IF(N1210&lt;20,"Med","High"))</f>
        <v>Low</v>
      </c>
      <c r="P1210" s="12">
        <f>sales*discount</f>
        <v>263.10000000000002</v>
      </c>
      <c r="Q1210" s="12">
        <f>sales-Discount_Values</f>
        <v>1052.4000000000001</v>
      </c>
      <c r="R1210" s="12">
        <f>DATEDIF(order_date,delivery_date,"D")</f>
        <v>6</v>
      </c>
      <c r="S1210" s="12"/>
    </row>
    <row r="1211" spans="1:19" ht="14.25" customHeight="1" x14ac:dyDescent="0.35">
      <c r="A1211" s="2" t="s">
        <v>409</v>
      </c>
      <c r="B1211" s="2">
        <v>100376</v>
      </c>
      <c r="C1211" s="2" t="s">
        <v>19</v>
      </c>
      <c r="D1211" s="2" t="s">
        <v>33</v>
      </c>
      <c r="E1211" s="2">
        <v>1717.63</v>
      </c>
      <c r="F1211" s="2">
        <v>0.24</v>
      </c>
      <c r="G1211" s="2">
        <v>2</v>
      </c>
      <c r="H1211" s="3">
        <v>45465</v>
      </c>
      <c r="I1211" s="3">
        <v>45469</v>
      </c>
      <c r="J1211" s="2" t="s">
        <v>15</v>
      </c>
      <c r="K1211" s="2" t="s">
        <v>16</v>
      </c>
      <c r="L1211" s="2">
        <v>119.18</v>
      </c>
      <c r="M1211" s="2" t="s">
        <v>17</v>
      </c>
      <c r="N1211" s="11">
        <f>L1211/E1211*100</f>
        <v>6.9386305548924971</v>
      </c>
      <c r="O1211" s="12" t="str">
        <f>IF(N1211&lt;10,"Low",IF(N1211&lt;20,"Med","High"))</f>
        <v>Low</v>
      </c>
      <c r="P1211" s="12">
        <f>sales*discount</f>
        <v>412.2312</v>
      </c>
      <c r="Q1211" s="12">
        <f>sales-Discount_Values</f>
        <v>1305.3988000000002</v>
      </c>
      <c r="R1211" s="12">
        <f>DATEDIF(order_date,delivery_date,"D")</f>
        <v>4</v>
      </c>
      <c r="S1211" s="12"/>
    </row>
    <row r="1212" spans="1:19" ht="14.25" customHeight="1" x14ac:dyDescent="0.35">
      <c r="A1212" s="2" t="s">
        <v>13283</v>
      </c>
      <c r="B1212" s="2">
        <v>113250</v>
      </c>
      <c r="C1212" s="2" t="s">
        <v>19</v>
      </c>
      <c r="D1212" s="2" t="s">
        <v>14</v>
      </c>
      <c r="E1212" s="2">
        <v>2961.1</v>
      </c>
      <c r="F1212" s="2">
        <v>0.31</v>
      </c>
      <c r="G1212" s="2">
        <v>2</v>
      </c>
      <c r="H1212" s="3">
        <v>45418</v>
      </c>
      <c r="I1212" s="3">
        <v>45421</v>
      </c>
      <c r="J1212" s="2" t="s">
        <v>31</v>
      </c>
      <c r="K1212" s="2" t="s">
        <v>22</v>
      </c>
      <c r="L1212" s="2">
        <v>205.46</v>
      </c>
      <c r="M1212" s="2" t="s">
        <v>17</v>
      </c>
      <c r="N1212" s="11">
        <f>L1212/E1212*100</f>
        <v>6.9386376684340281</v>
      </c>
      <c r="O1212" s="12" t="str">
        <f>IF(N1212&lt;10,"Low",IF(N1212&lt;20,"Med","High"))</f>
        <v>Low</v>
      </c>
      <c r="P1212" s="12">
        <f>sales*discount</f>
        <v>917.94099999999992</v>
      </c>
      <c r="Q1212" s="12">
        <f>sales-Discount_Values</f>
        <v>2043.1590000000001</v>
      </c>
      <c r="R1212" s="12">
        <f>DATEDIF(order_date,delivery_date,"D")</f>
        <v>3</v>
      </c>
      <c r="S1212" s="12"/>
    </row>
    <row r="1213" spans="1:19" ht="14.25" customHeight="1" x14ac:dyDescent="0.35">
      <c r="A1213" s="2" t="s">
        <v>3713</v>
      </c>
      <c r="B1213" s="2">
        <v>103680</v>
      </c>
      <c r="C1213" s="2" t="s">
        <v>25</v>
      </c>
      <c r="D1213" s="2" t="s">
        <v>36</v>
      </c>
      <c r="E1213" s="2">
        <v>4672.49</v>
      </c>
      <c r="F1213" s="2">
        <v>0.48</v>
      </c>
      <c r="G1213" s="2">
        <v>5</v>
      </c>
      <c r="H1213" s="3">
        <v>44999</v>
      </c>
      <c r="I1213" s="3">
        <v>45002</v>
      </c>
      <c r="J1213" s="2" t="s">
        <v>21</v>
      </c>
      <c r="K1213" s="2" t="s">
        <v>27</v>
      </c>
      <c r="L1213" s="2">
        <v>324.27999999999997</v>
      </c>
      <c r="M1213" s="2" t="s">
        <v>28</v>
      </c>
      <c r="N1213" s="11">
        <f>L1213/E1213*100</f>
        <v>6.9401967687464285</v>
      </c>
      <c r="O1213" s="12" t="str">
        <f>IF(N1213&lt;10,"Low",IF(N1213&lt;20,"Med","High"))</f>
        <v>Low</v>
      </c>
      <c r="P1213" s="12">
        <f>sales*discount</f>
        <v>2242.7952</v>
      </c>
      <c r="Q1213" s="12">
        <f>sales-Discount_Values</f>
        <v>2429.6947999999998</v>
      </c>
      <c r="R1213" s="12">
        <f>DATEDIF(order_date,delivery_date,"D")</f>
        <v>3</v>
      </c>
      <c r="S1213" s="12"/>
    </row>
    <row r="1214" spans="1:19" ht="14.25" customHeight="1" x14ac:dyDescent="0.35">
      <c r="A1214" s="2" t="s">
        <v>8140</v>
      </c>
      <c r="B1214" s="2">
        <v>108107</v>
      </c>
      <c r="C1214" s="2" t="s">
        <v>25</v>
      </c>
      <c r="D1214" s="2" t="s">
        <v>14</v>
      </c>
      <c r="E1214" s="2">
        <v>3102.07</v>
      </c>
      <c r="F1214" s="2">
        <v>0.49</v>
      </c>
      <c r="G1214" s="2">
        <v>8</v>
      </c>
      <c r="H1214" s="3">
        <v>45014</v>
      </c>
      <c r="I1214" s="3">
        <v>45015</v>
      </c>
      <c r="J1214" s="2" t="s">
        <v>31</v>
      </c>
      <c r="K1214" s="2" t="s">
        <v>27</v>
      </c>
      <c r="L1214" s="2">
        <v>215.51</v>
      </c>
      <c r="M1214" s="2" t="s">
        <v>23</v>
      </c>
      <c r="N1214" s="11">
        <f>L1214/E1214*100</f>
        <v>6.9472964826712476</v>
      </c>
      <c r="O1214" s="12" t="str">
        <f>IF(N1214&lt;10,"Low",IF(N1214&lt;20,"Med","High"))</f>
        <v>Low</v>
      </c>
      <c r="P1214" s="12">
        <f>sales*discount</f>
        <v>1520.0143</v>
      </c>
      <c r="Q1214" s="12">
        <f>sales-Discount_Values</f>
        <v>1582.0557000000001</v>
      </c>
      <c r="R1214" s="12">
        <f>DATEDIF(order_date,delivery_date,"D")</f>
        <v>1</v>
      </c>
      <c r="S1214" s="12"/>
    </row>
    <row r="1215" spans="1:19" ht="14.25" customHeight="1" x14ac:dyDescent="0.35">
      <c r="A1215" s="2" t="s">
        <v>2610</v>
      </c>
      <c r="B1215" s="2">
        <v>102577</v>
      </c>
      <c r="C1215" s="2" t="s">
        <v>25</v>
      </c>
      <c r="D1215" s="2" t="s">
        <v>20</v>
      </c>
      <c r="E1215" s="2">
        <v>2814.61</v>
      </c>
      <c r="F1215" s="2">
        <v>0.38</v>
      </c>
      <c r="G1215" s="2">
        <v>6</v>
      </c>
      <c r="H1215" s="3">
        <v>45168</v>
      </c>
      <c r="I1215" s="3">
        <v>45169</v>
      </c>
      <c r="J1215" s="2" t="s">
        <v>21</v>
      </c>
      <c r="K1215" s="2" t="s">
        <v>22</v>
      </c>
      <c r="L1215" s="2">
        <v>195.55</v>
      </c>
      <c r="M1215" s="2" t="s">
        <v>23</v>
      </c>
      <c r="N1215" s="11">
        <f>L1215/E1215*100</f>
        <v>6.9476765875201183</v>
      </c>
      <c r="O1215" s="12" t="str">
        <f>IF(N1215&lt;10,"Low",IF(N1215&lt;20,"Med","High"))</f>
        <v>Low</v>
      </c>
      <c r="P1215" s="12">
        <f>sales*discount</f>
        <v>1069.5518</v>
      </c>
      <c r="Q1215" s="12">
        <f>sales-Discount_Values</f>
        <v>1745.0582000000002</v>
      </c>
      <c r="R1215" s="12">
        <f>DATEDIF(order_date,delivery_date,"D")</f>
        <v>1</v>
      </c>
      <c r="S1215" s="12"/>
    </row>
    <row r="1216" spans="1:19" ht="14.25" customHeight="1" x14ac:dyDescent="0.35">
      <c r="A1216" s="2" t="s">
        <v>14141</v>
      </c>
      <c r="B1216" s="2">
        <v>114108</v>
      </c>
      <c r="C1216" s="2" t="s">
        <v>41</v>
      </c>
      <c r="D1216" s="2" t="s">
        <v>26</v>
      </c>
      <c r="E1216" s="2">
        <v>3840.1</v>
      </c>
      <c r="F1216" s="2">
        <v>0.38</v>
      </c>
      <c r="G1216" s="2">
        <v>5</v>
      </c>
      <c r="H1216" s="3">
        <v>44932</v>
      </c>
      <c r="I1216" s="3">
        <v>44934</v>
      </c>
      <c r="J1216" s="2" t="s">
        <v>15</v>
      </c>
      <c r="K1216" s="2" t="s">
        <v>27</v>
      </c>
      <c r="L1216" s="2">
        <v>266.83</v>
      </c>
      <c r="M1216" s="2" t="s">
        <v>17</v>
      </c>
      <c r="N1216" s="11">
        <f>L1216/E1216*100</f>
        <v>6.9485169657040187</v>
      </c>
      <c r="O1216" s="12" t="str">
        <f>IF(N1216&lt;10,"Low",IF(N1216&lt;20,"Med","High"))</f>
        <v>Low</v>
      </c>
      <c r="P1216" s="12">
        <f>sales*discount</f>
        <v>1459.2380000000001</v>
      </c>
      <c r="Q1216" s="12">
        <f>sales-Discount_Values</f>
        <v>2380.8620000000001</v>
      </c>
      <c r="R1216" s="12">
        <f>DATEDIF(order_date,delivery_date,"D")</f>
        <v>2</v>
      </c>
      <c r="S1216" s="12"/>
    </row>
    <row r="1217" spans="1:19" ht="14.25" customHeight="1" x14ac:dyDescent="0.35">
      <c r="A1217" s="2" t="s">
        <v>2371</v>
      </c>
      <c r="B1217" s="2">
        <v>102338</v>
      </c>
      <c r="C1217" s="2" t="s">
        <v>19</v>
      </c>
      <c r="D1217" s="2" t="s">
        <v>14</v>
      </c>
      <c r="E1217" s="2">
        <v>1513.37</v>
      </c>
      <c r="F1217" s="2">
        <v>0.22</v>
      </c>
      <c r="G1217" s="2">
        <v>7</v>
      </c>
      <c r="H1217" s="3">
        <v>44994</v>
      </c>
      <c r="I1217" s="3">
        <v>44996</v>
      </c>
      <c r="J1217" s="2" t="s">
        <v>21</v>
      </c>
      <c r="K1217" s="2" t="s">
        <v>27</v>
      </c>
      <c r="L1217" s="2">
        <v>105.16</v>
      </c>
      <c r="M1217" s="2" t="s">
        <v>28</v>
      </c>
      <c r="N1217" s="11">
        <f>L1217/E1217*100</f>
        <v>6.9487303171068548</v>
      </c>
      <c r="O1217" s="12" t="str">
        <f>IF(N1217&lt;10,"Low",IF(N1217&lt;20,"Med","High"))</f>
        <v>Low</v>
      </c>
      <c r="P1217" s="12">
        <f>sales*discount</f>
        <v>332.94139999999999</v>
      </c>
      <c r="Q1217" s="12">
        <f>sales-Discount_Values</f>
        <v>1180.4286</v>
      </c>
      <c r="R1217" s="12">
        <f>DATEDIF(order_date,delivery_date,"D")</f>
        <v>2</v>
      </c>
      <c r="S1217" s="12"/>
    </row>
    <row r="1218" spans="1:19" ht="14.25" customHeight="1" x14ac:dyDescent="0.35">
      <c r="A1218" s="2" t="s">
        <v>9984</v>
      </c>
      <c r="B1218" s="2">
        <v>109951</v>
      </c>
      <c r="C1218" s="2" t="s">
        <v>19</v>
      </c>
      <c r="D1218" s="2" t="s">
        <v>33</v>
      </c>
      <c r="E1218" s="2">
        <v>1863.62</v>
      </c>
      <c r="F1218" s="2">
        <v>0.2</v>
      </c>
      <c r="G1218" s="2">
        <v>5</v>
      </c>
      <c r="H1218" s="3">
        <v>45206</v>
      </c>
      <c r="I1218" s="3">
        <v>45212</v>
      </c>
      <c r="J1218" s="2" t="s">
        <v>15</v>
      </c>
      <c r="K1218" s="2" t="s">
        <v>16</v>
      </c>
      <c r="L1218" s="2">
        <v>129.5</v>
      </c>
      <c r="M1218" s="2" t="s">
        <v>34</v>
      </c>
      <c r="N1218" s="11">
        <f>L1218/E1218*100</f>
        <v>6.9488415020229457</v>
      </c>
      <c r="O1218" s="12" t="str">
        <f>IF(N1218&lt;10,"Low",IF(N1218&lt;20,"Med","High"))</f>
        <v>Low</v>
      </c>
      <c r="P1218" s="12">
        <f>sales*discount</f>
        <v>372.72399999999999</v>
      </c>
      <c r="Q1218" s="12">
        <f>sales-Discount_Values</f>
        <v>1490.896</v>
      </c>
      <c r="R1218" s="12">
        <f>DATEDIF(order_date,delivery_date,"D")</f>
        <v>6</v>
      </c>
      <c r="S1218" s="12"/>
    </row>
    <row r="1219" spans="1:19" ht="14.25" customHeight="1" x14ac:dyDescent="0.35">
      <c r="A1219" s="2" t="s">
        <v>2695</v>
      </c>
      <c r="B1219" s="2">
        <v>102662</v>
      </c>
      <c r="C1219" s="2" t="s">
        <v>41</v>
      </c>
      <c r="D1219" s="2" t="s">
        <v>36</v>
      </c>
      <c r="E1219" s="2">
        <v>3995.18</v>
      </c>
      <c r="F1219" s="2">
        <v>0.06</v>
      </c>
      <c r="G1219" s="2">
        <v>3</v>
      </c>
      <c r="H1219" s="3">
        <v>45289</v>
      </c>
      <c r="I1219" s="3">
        <v>45291</v>
      </c>
      <c r="J1219" s="2" t="s">
        <v>31</v>
      </c>
      <c r="K1219" s="2" t="s">
        <v>22</v>
      </c>
      <c r="L1219" s="2">
        <v>277.70999999999998</v>
      </c>
      <c r="M1219" s="2" t="s">
        <v>28</v>
      </c>
      <c r="N1219" s="11">
        <f>L1219/E1219*100</f>
        <v>6.9511261069588857</v>
      </c>
      <c r="O1219" s="12" t="str">
        <f>IF(N1219&lt;10,"Low",IF(N1219&lt;20,"Med","High"))</f>
        <v>Low</v>
      </c>
      <c r="P1219" s="12">
        <f>sales*discount</f>
        <v>239.71079999999998</v>
      </c>
      <c r="Q1219" s="12">
        <f>sales-Discount_Values</f>
        <v>3755.4692</v>
      </c>
      <c r="R1219" s="12">
        <f>DATEDIF(order_date,delivery_date,"D")</f>
        <v>2</v>
      </c>
      <c r="S1219" s="12"/>
    </row>
    <row r="1220" spans="1:19" ht="14.25" customHeight="1" x14ac:dyDescent="0.35">
      <c r="A1220" s="2" t="s">
        <v>2014</v>
      </c>
      <c r="B1220" s="2">
        <v>101981</v>
      </c>
      <c r="C1220" s="2" t="s">
        <v>19</v>
      </c>
      <c r="D1220" s="2" t="s">
        <v>26</v>
      </c>
      <c r="E1220" s="2">
        <v>3480.73</v>
      </c>
      <c r="F1220" s="2">
        <v>7.0000000000000007E-2</v>
      </c>
      <c r="G1220" s="2">
        <v>8</v>
      </c>
      <c r="H1220" s="3">
        <v>45330</v>
      </c>
      <c r="I1220" s="3">
        <v>45336</v>
      </c>
      <c r="J1220" s="2" t="s">
        <v>15</v>
      </c>
      <c r="K1220" s="2" t="s">
        <v>27</v>
      </c>
      <c r="L1220" s="2">
        <v>241.96</v>
      </c>
      <c r="M1220" s="2" t="s">
        <v>28</v>
      </c>
      <c r="N1220" s="11">
        <f>L1220/E1220*100</f>
        <v>6.9514153640184677</v>
      </c>
      <c r="O1220" s="12" t="str">
        <f>IF(N1220&lt;10,"Low",IF(N1220&lt;20,"Med","High"))</f>
        <v>Low</v>
      </c>
      <c r="P1220" s="12">
        <f>sales*discount</f>
        <v>243.65110000000001</v>
      </c>
      <c r="Q1220" s="12">
        <f>sales-Discount_Values</f>
        <v>3237.0789</v>
      </c>
      <c r="R1220" s="12">
        <f>DATEDIF(order_date,delivery_date,"D")</f>
        <v>6</v>
      </c>
      <c r="S1220" s="12"/>
    </row>
    <row r="1221" spans="1:19" ht="14.25" customHeight="1" x14ac:dyDescent="0.35">
      <c r="A1221" s="2" t="s">
        <v>2155</v>
      </c>
      <c r="B1221" s="2">
        <v>102122</v>
      </c>
      <c r="C1221" s="2" t="s">
        <v>13</v>
      </c>
      <c r="D1221" s="2" t="s">
        <v>36</v>
      </c>
      <c r="E1221" s="2">
        <v>1504.13</v>
      </c>
      <c r="F1221" s="2">
        <v>0.25</v>
      </c>
      <c r="G1221" s="2">
        <v>9</v>
      </c>
      <c r="H1221" s="3">
        <v>45156</v>
      </c>
      <c r="I1221" s="3">
        <v>45161</v>
      </c>
      <c r="J1221" s="2" t="s">
        <v>15</v>
      </c>
      <c r="K1221" s="2" t="s">
        <v>27</v>
      </c>
      <c r="L1221" s="2">
        <v>104.59</v>
      </c>
      <c r="M1221" s="2" t="s">
        <v>17</v>
      </c>
      <c r="N1221" s="11">
        <f>L1221/E1221*100</f>
        <v>6.9535213046744619</v>
      </c>
      <c r="O1221" s="12" t="str">
        <f>IF(N1221&lt;10,"Low",IF(N1221&lt;20,"Med","High"))</f>
        <v>Low</v>
      </c>
      <c r="P1221" s="12">
        <f>sales*discount</f>
        <v>376.03250000000003</v>
      </c>
      <c r="Q1221" s="12">
        <f>sales-Discount_Values</f>
        <v>1128.0975000000001</v>
      </c>
      <c r="R1221" s="12">
        <f>DATEDIF(order_date,delivery_date,"D")</f>
        <v>5</v>
      </c>
      <c r="S1221" s="12"/>
    </row>
    <row r="1222" spans="1:19" ht="14.25" customHeight="1" x14ac:dyDescent="0.35">
      <c r="A1222" s="2" t="s">
        <v>4573</v>
      </c>
      <c r="B1222" s="2">
        <v>104540</v>
      </c>
      <c r="C1222" s="2" t="s">
        <v>19</v>
      </c>
      <c r="D1222" s="2" t="s">
        <v>26</v>
      </c>
      <c r="E1222" s="2">
        <v>3982.05</v>
      </c>
      <c r="F1222" s="2">
        <v>0.35</v>
      </c>
      <c r="G1222" s="2">
        <v>4</v>
      </c>
      <c r="H1222" s="3">
        <v>45625</v>
      </c>
      <c r="I1222" s="3">
        <v>45630</v>
      </c>
      <c r="J1222" s="2" t="s">
        <v>31</v>
      </c>
      <c r="K1222" s="2" t="s">
        <v>27</v>
      </c>
      <c r="L1222" s="2">
        <v>276.94</v>
      </c>
      <c r="M1222" s="2" t="s">
        <v>48</v>
      </c>
      <c r="N1222" s="11">
        <f>L1222/E1222*100</f>
        <v>6.9547092577943515</v>
      </c>
      <c r="O1222" s="12" t="str">
        <f>IF(N1222&lt;10,"Low",IF(N1222&lt;20,"Med","High"))</f>
        <v>Low</v>
      </c>
      <c r="P1222" s="12">
        <f>sales*discount</f>
        <v>1393.7175</v>
      </c>
      <c r="Q1222" s="12">
        <f>sales-Discount_Values</f>
        <v>2588.3325000000004</v>
      </c>
      <c r="R1222" s="12">
        <f>DATEDIF(order_date,delivery_date,"D")</f>
        <v>5</v>
      </c>
      <c r="S1222" s="12"/>
    </row>
    <row r="1223" spans="1:19" ht="14.25" customHeight="1" x14ac:dyDescent="0.35">
      <c r="A1223" s="2" t="s">
        <v>13388</v>
      </c>
      <c r="B1223" s="2">
        <v>113355</v>
      </c>
      <c r="C1223" s="2" t="s">
        <v>41</v>
      </c>
      <c r="D1223" s="2" t="s">
        <v>33</v>
      </c>
      <c r="E1223" s="2">
        <v>2066.17</v>
      </c>
      <c r="F1223" s="2">
        <v>0.08</v>
      </c>
      <c r="G1223" s="2">
        <v>7</v>
      </c>
      <c r="H1223" s="3">
        <v>45168</v>
      </c>
      <c r="I1223" s="3">
        <v>45175</v>
      </c>
      <c r="J1223" s="2" t="s">
        <v>21</v>
      </c>
      <c r="K1223" s="2" t="s">
        <v>22</v>
      </c>
      <c r="L1223" s="2">
        <v>143.72999999999999</v>
      </c>
      <c r="M1223" s="2" t="s">
        <v>28</v>
      </c>
      <c r="N1223" s="11">
        <f>L1223/E1223*100</f>
        <v>6.9563491871433607</v>
      </c>
      <c r="O1223" s="12" t="str">
        <f>IF(N1223&lt;10,"Low",IF(N1223&lt;20,"Med","High"))</f>
        <v>Low</v>
      </c>
      <c r="P1223" s="12">
        <f>sales*discount</f>
        <v>165.2936</v>
      </c>
      <c r="Q1223" s="12">
        <f>sales-Discount_Values</f>
        <v>1900.8764000000001</v>
      </c>
      <c r="R1223" s="12">
        <f>DATEDIF(order_date,delivery_date,"D")</f>
        <v>7</v>
      </c>
      <c r="S1223" s="12"/>
    </row>
    <row r="1224" spans="1:19" ht="14.25" customHeight="1" x14ac:dyDescent="0.35">
      <c r="A1224" s="2" t="s">
        <v>4338</v>
      </c>
      <c r="B1224" s="2">
        <v>104305</v>
      </c>
      <c r="C1224" s="2" t="s">
        <v>19</v>
      </c>
      <c r="D1224" s="2" t="s">
        <v>26</v>
      </c>
      <c r="E1224" s="2">
        <v>3793.86</v>
      </c>
      <c r="F1224" s="2">
        <v>0.33</v>
      </c>
      <c r="G1224" s="2">
        <v>2</v>
      </c>
      <c r="H1224" s="3">
        <v>45259</v>
      </c>
      <c r="I1224" s="3">
        <v>45263</v>
      </c>
      <c r="J1224" s="2" t="s">
        <v>15</v>
      </c>
      <c r="K1224" s="2" t="s">
        <v>16</v>
      </c>
      <c r="L1224" s="2">
        <v>263.95999999999998</v>
      </c>
      <c r="M1224" s="2" t="s">
        <v>28</v>
      </c>
      <c r="N1224" s="11">
        <f>L1224/E1224*100</f>
        <v>6.9575577380293403</v>
      </c>
      <c r="O1224" s="12" t="str">
        <f>IF(N1224&lt;10,"Low",IF(N1224&lt;20,"Med","High"))</f>
        <v>Low</v>
      </c>
      <c r="P1224" s="12">
        <f>sales*discount</f>
        <v>1251.9738000000002</v>
      </c>
      <c r="Q1224" s="12">
        <f>sales-Discount_Values</f>
        <v>2541.8861999999999</v>
      </c>
      <c r="R1224" s="12">
        <f>DATEDIF(order_date,delivery_date,"D")</f>
        <v>4</v>
      </c>
      <c r="S1224" s="12"/>
    </row>
    <row r="1225" spans="1:19" ht="14.25" customHeight="1" x14ac:dyDescent="0.35">
      <c r="A1225" s="2" t="s">
        <v>11429</v>
      </c>
      <c r="B1225" s="2">
        <v>111396</v>
      </c>
      <c r="C1225" s="2" t="s">
        <v>41</v>
      </c>
      <c r="D1225" s="2" t="s">
        <v>14</v>
      </c>
      <c r="E1225" s="2">
        <v>1395.83</v>
      </c>
      <c r="F1225" s="2">
        <v>0.11</v>
      </c>
      <c r="G1225" s="2">
        <v>7</v>
      </c>
      <c r="H1225" s="3">
        <v>45162</v>
      </c>
      <c r="I1225" s="3">
        <v>45168</v>
      </c>
      <c r="J1225" s="2" t="s">
        <v>31</v>
      </c>
      <c r="K1225" s="2" t="s">
        <v>27</v>
      </c>
      <c r="L1225" s="2">
        <v>97.14</v>
      </c>
      <c r="M1225" s="2" t="s">
        <v>34</v>
      </c>
      <c r="N1225" s="11">
        <f>L1225/E1225*100</f>
        <v>6.9593002013139147</v>
      </c>
      <c r="O1225" s="12" t="str">
        <f>IF(N1225&lt;10,"Low",IF(N1225&lt;20,"Med","High"))</f>
        <v>Low</v>
      </c>
      <c r="P1225" s="12">
        <f>sales*discount</f>
        <v>153.54130000000001</v>
      </c>
      <c r="Q1225" s="12">
        <f>sales-Discount_Values</f>
        <v>1242.2886999999998</v>
      </c>
      <c r="R1225" s="12">
        <f>DATEDIF(order_date,delivery_date,"D")</f>
        <v>6</v>
      </c>
      <c r="S1225" s="12"/>
    </row>
    <row r="1226" spans="1:19" ht="14.25" customHeight="1" x14ac:dyDescent="0.35">
      <c r="A1226" s="2" t="s">
        <v>1858</v>
      </c>
      <c r="B1226" s="2">
        <v>101825</v>
      </c>
      <c r="C1226" s="2" t="s">
        <v>25</v>
      </c>
      <c r="D1226" s="2" t="s">
        <v>14</v>
      </c>
      <c r="E1226" s="2">
        <v>986.04</v>
      </c>
      <c r="F1226" s="2">
        <v>0.49</v>
      </c>
      <c r="G1226" s="2">
        <v>4</v>
      </c>
      <c r="H1226" s="3">
        <v>44954</v>
      </c>
      <c r="I1226" s="3">
        <v>44956</v>
      </c>
      <c r="J1226" s="2" t="s">
        <v>15</v>
      </c>
      <c r="K1226" s="2" t="s">
        <v>22</v>
      </c>
      <c r="L1226" s="2">
        <v>68.63</v>
      </c>
      <c r="M1226" s="2" t="s">
        <v>39</v>
      </c>
      <c r="N1226" s="11">
        <f>L1226/E1226*100</f>
        <v>6.9601638878747307</v>
      </c>
      <c r="O1226" s="12" t="str">
        <f>IF(N1226&lt;10,"Low",IF(N1226&lt;20,"Med","High"))</f>
        <v>Low</v>
      </c>
      <c r="P1226" s="12">
        <f>sales*discount</f>
        <v>483.15959999999995</v>
      </c>
      <c r="Q1226" s="12">
        <f>sales-Discount_Values</f>
        <v>502.88040000000001</v>
      </c>
      <c r="R1226" s="12">
        <f>DATEDIF(order_date,delivery_date,"D")</f>
        <v>2</v>
      </c>
      <c r="S1226" s="12"/>
    </row>
    <row r="1227" spans="1:19" ht="14.25" customHeight="1" x14ac:dyDescent="0.35">
      <c r="A1227" s="2" t="s">
        <v>1937</v>
      </c>
      <c r="B1227" s="2">
        <v>101904</v>
      </c>
      <c r="C1227" s="2" t="s">
        <v>13</v>
      </c>
      <c r="D1227" s="2" t="s">
        <v>33</v>
      </c>
      <c r="E1227" s="2">
        <v>2526.4899999999998</v>
      </c>
      <c r="F1227" s="2">
        <v>0.15</v>
      </c>
      <c r="G1227" s="2">
        <v>9</v>
      </c>
      <c r="H1227" s="3">
        <v>45001</v>
      </c>
      <c r="I1227" s="3">
        <v>45003</v>
      </c>
      <c r="J1227" s="2" t="s">
        <v>31</v>
      </c>
      <c r="K1227" s="2" t="s">
        <v>22</v>
      </c>
      <c r="L1227" s="2">
        <v>176.01</v>
      </c>
      <c r="M1227" s="2" t="s">
        <v>17</v>
      </c>
      <c r="N1227" s="11">
        <f>L1227/E1227*100</f>
        <v>6.9665820961096232</v>
      </c>
      <c r="O1227" s="12" t="str">
        <f>IF(N1227&lt;10,"Low",IF(N1227&lt;20,"Med","High"))</f>
        <v>Low</v>
      </c>
      <c r="P1227" s="12">
        <f>sales*discount</f>
        <v>378.97349999999994</v>
      </c>
      <c r="Q1227" s="12">
        <f>sales-Discount_Values</f>
        <v>2147.5164999999997</v>
      </c>
      <c r="R1227" s="12">
        <f>DATEDIF(order_date,delivery_date,"D")</f>
        <v>2</v>
      </c>
      <c r="S1227" s="12"/>
    </row>
    <row r="1228" spans="1:19" ht="14.25" customHeight="1" x14ac:dyDescent="0.35">
      <c r="A1228" s="2" t="s">
        <v>14025</v>
      </c>
      <c r="B1228" s="2">
        <v>113992</v>
      </c>
      <c r="C1228" s="2" t="s">
        <v>25</v>
      </c>
      <c r="D1228" s="2" t="s">
        <v>26</v>
      </c>
      <c r="E1228" s="2">
        <v>2081.02</v>
      </c>
      <c r="F1228" s="2">
        <v>0.17</v>
      </c>
      <c r="G1228" s="2">
        <v>3</v>
      </c>
      <c r="H1228" s="3">
        <v>45103</v>
      </c>
      <c r="I1228" s="3">
        <v>45110</v>
      </c>
      <c r="J1228" s="2" t="s">
        <v>15</v>
      </c>
      <c r="K1228" s="2" t="s">
        <v>27</v>
      </c>
      <c r="L1228" s="2">
        <v>145.01</v>
      </c>
      <c r="M1228" s="2" t="s">
        <v>23</v>
      </c>
      <c r="N1228" s="11">
        <f>L1228/E1228*100</f>
        <v>6.9682175087216844</v>
      </c>
      <c r="O1228" s="12" t="str">
        <f>IF(N1228&lt;10,"Low",IF(N1228&lt;20,"Med","High"))</f>
        <v>Low</v>
      </c>
      <c r="P1228" s="12">
        <f>sales*discount</f>
        <v>353.77340000000004</v>
      </c>
      <c r="Q1228" s="12">
        <f>sales-Discount_Values</f>
        <v>1727.2465999999999</v>
      </c>
      <c r="R1228" s="12">
        <f>DATEDIF(order_date,delivery_date,"D")</f>
        <v>7</v>
      </c>
      <c r="S1228" s="12"/>
    </row>
    <row r="1229" spans="1:19" ht="14.25" customHeight="1" x14ac:dyDescent="0.35">
      <c r="A1229" s="2" t="s">
        <v>5952</v>
      </c>
      <c r="B1229" s="2">
        <v>105919</v>
      </c>
      <c r="C1229" s="2" t="s">
        <v>25</v>
      </c>
      <c r="D1229" s="2" t="s">
        <v>36</v>
      </c>
      <c r="E1229" s="2">
        <v>2916.49</v>
      </c>
      <c r="F1229" s="2">
        <v>0.04</v>
      </c>
      <c r="G1229" s="2">
        <v>1</v>
      </c>
      <c r="H1229" s="3">
        <v>45281</v>
      </c>
      <c r="I1229" s="3">
        <v>45285</v>
      </c>
      <c r="J1229" s="2" t="s">
        <v>31</v>
      </c>
      <c r="K1229" s="2" t="s">
        <v>27</v>
      </c>
      <c r="L1229" s="2">
        <v>203.32</v>
      </c>
      <c r="M1229" s="2" t="s">
        <v>34</v>
      </c>
      <c r="N1229" s="11">
        <f>L1229/E1229*100</f>
        <v>6.9713936958467198</v>
      </c>
      <c r="O1229" s="12" t="str">
        <f>IF(N1229&lt;10,"Low",IF(N1229&lt;20,"Med","High"))</f>
        <v>Low</v>
      </c>
      <c r="P1229" s="12">
        <f>sales*discount</f>
        <v>116.6596</v>
      </c>
      <c r="Q1229" s="12">
        <f>sales-Discount_Values</f>
        <v>2799.8303999999998</v>
      </c>
      <c r="R1229" s="12">
        <f>DATEDIF(order_date,delivery_date,"D")</f>
        <v>4</v>
      </c>
      <c r="S1229" s="12"/>
    </row>
    <row r="1230" spans="1:19" ht="14.25" customHeight="1" x14ac:dyDescent="0.35">
      <c r="A1230" s="2" t="s">
        <v>2614</v>
      </c>
      <c r="B1230" s="2">
        <v>102581</v>
      </c>
      <c r="C1230" s="2" t="s">
        <v>13</v>
      </c>
      <c r="D1230" s="2" t="s">
        <v>14</v>
      </c>
      <c r="E1230" s="2">
        <v>2046.44</v>
      </c>
      <c r="F1230" s="2">
        <v>0.38</v>
      </c>
      <c r="G1230" s="2">
        <v>1</v>
      </c>
      <c r="H1230" s="3">
        <v>45294</v>
      </c>
      <c r="I1230" s="3">
        <v>45298</v>
      </c>
      <c r="J1230" s="2" t="s">
        <v>21</v>
      </c>
      <c r="K1230" s="2" t="s">
        <v>22</v>
      </c>
      <c r="L1230" s="2">
        <v>142.79</v>
      </c>
      <c r="M1230" s="2" t="s">
        <v>28</v>
      </c>
      <c r="N1230" s="11">
        <f>L1230/E1230*100</f>
        <v>6.9774828482633247</v>
      </c>
      <c r="O1230" s="12" t="str">
        <f>IF(N1230&lt;10,"Low",IF(N1230&lt;20,"Med","High"))</f>
        <v>Low</v>
      </c>
      <c r="P1230" s="12">
        <f>sales*discount</f>
        <v>777.6472</v>
      </c>
      <c r="Q1230" s="12">
        <f>sales-Discount_Values</f>
        <v>1268.7928000000002</v>
      </c>
      <c r="R1230" s="12">
        <f>DATEDIF(order_date,delivery_date,"D")</f>
        <v>4</v>
      </c>
      <c r="S1230" s="12"/>
    </row>
    <row r="1231" spans="1:19" ht="14.25" customHeight="1" x14ac:dyDescent="0.35">
      <c r="A1231" s="2" t="s">
        <v>5368</v>
      </c>
      <c r="B1231" s="2">
        <v>105335</v>
      </c>
      <c r="C1231" s="2" t="s">
        <v>19</v>
      </c>
      <c r="D1231" s="2" t="s">
        <v>14</v>
      </c>
      <c r="E1231" s="2">
        <v>1972.5</v>
      </c>
      <c r="F1231" s="2">
        <v>0.32</v>
      </c>
      <c r="G1231" s="2">
        <v>5</v>
      </c>
      <c r="H1231" s="3">
        <v>45522</v>
      </c>
      <c r="I1231" s="3">
        <v>45529</v>
      </c>
      <c r="J1231" s="2" t="s">
        <v>31</v>
      </c>
      <c r="K1231" s="2" t="s">
        <v>16</v>
      </c>
      <c r="L1231" s="2">
        <v>137.65</v>
      </c>
      <c r="M1231" s="2" t="s">
        <v>17</v>
      </c>
      <c r="N1231" s="11">
        <f>L1231/E1231*100</f>
        <v>6.9784537389100132</v>
      </c>
      <c r="O1231" s="12" t="str">
        <f>IF(N1231&lt;10,"Low",IF(N1231&lt;20,"Med","High"))</f>
        <v>Low</v>
      </c>
      <c r="P1231" s="12">
        <f>sales*discount</f>
        <v>631.20000000000005</v>
      </c>
      <c r="Q1231" s="12">
        <f>sales-Discount_Values</f>
        <v>1341.3</v>
      </c>
      <c r="R1231" s="12">
        <f>DATEDIF(order_date,delivery_date,"D")</f>
        <v>7</v>
      </c>
      <c r="S1231" s="12"/>
    </row>
    <row r="1232" spans="1:19" ht="14.25" customHeight="1" x14ac:dyDescent="0.35">
      <c r="A1232" s="2" t="s">
        <v>14030</v>
      </c>
      <c r="B1232" s="2">
        <v>113997</v>
      </c>
      <c r="C1232" s="2" t="s">
        <v>13</v>
      </c>
      <c r="D1232" s="2" t="s">
        <v>26</v>
      </c>
      <c r="E1232" s="2">
        <v>828.16</v>
      </c>
      <c r="F1232" s="2">
        <v>0.36</v>
      </c>
      <c r="G1232" s="2">
        <v>5</v>
      </c>
      <c r="H1232" s="3">
        <v>45497</v>
      </c>
      <c r="I1232" s="3">
        <v>45501</v>
      </c>
      <c r="J1232" s="2" t="s">
        <v>31</v>
      </c>
      <c r="K1232" s="2" t="s">
        <v>22</v>
      </c>
      <c r="L1232" s="2">
        <v>57.82</v>
      </c>
      <c r="M1232" s="2" t="s">
        <v>23</v>
      </c>
      <c r="N1232" s="11">
        <f>L1232/E1232*100</f>
        <v>6.9817426584234941</v>
      </c>
      <c r="O1232" s="12" t="str">
        <f>IF(N1232&lt;10,"Low",IF(N1232&lt;20,"Med","High"))</f>
        <v>Low</v>
      </c>
      <c r="P1232" s="12">
        <f>sales*discount</f>
        <v>298.13759999999996</v>
      </c>
      <c r="Q1232" s="12">
        <f>sales-Discount_Values</f>
        <v>530.02240000000006</v>
      </c>
      <c r="R1232" s="12">
        <f>DATEDIF(order_date,delivery_date,"D")</f>
        <v>4</v>
      </c>
      <c r="S1232" s="12"/>
    </row>
    <row r="1233" spans="1:19" ht="14.25" customHeight="1" x14ac:dyDescent="0.35">
      <c r="A1233" s="2" t="s">
        <v>14575</v>
      </c>
      <c r="B1233" s="2">
        <v>114542</v>
      </c>
      <c r="C1233" s="2" t="s">
        <v>19</v>
      </c>
      <c r="D1233" s="2" t="s">
        <v>20</v>
      </c>
      <c r="E1233" s="2">
        <v>823.93</v>
      </c>
      <c r="F1233" s="2">
        <v>0.23</v>
      </c>
      <c r="G1233" s="2">
        <v>8</v>
      </c>
      <c r="H1233" s="3">
        <v>44935</v>
      </c>
      <c r="I1233" s="3">
        <v>44937</v>
      </c>
      <c r="J1233" s="2" t="s">
        <v>15</v>
      </c>
      <c r="K1233" s="2" t="s">
        <v>16</v>
      </c>
      <c r="L1233" s="2">
        <v>57.57</v>
      </c>
      <c r="M1233" s="2" t="s">
        <v>34</v>
      </c>
      <c r="N1233" s="11">
        <f>L1233/E1233*100</f>
        <v>6.9872440619955585</v>
      </c>
      <c r="O1233" s="12" t="str">
        <f>IF(N1233&lt;10,"Low",IF(N1233&lt;20,"Med","High"))</f>
        <v>Low</v>
      </c>
      <c r="P1233" s="12">
        <f>sales*discount</f>
        <v>189.50389999999999</v>
      </c>
      <c r="Q1233" s="12">
        <f>sales-Discount_Values</f>
        <v>634.42609999999991</v>
      </c>
      <c r="R1233" s="12">
        <f>DATEDIF(order_date,delivery_date,"D")</f>
        <v>2</v>
      </c>
      <c r="S1233" s="12"/>
    </row>
    <row r="1234" spans="1:19" ht="14.25" customHeight="1" x14ac:dyDescent="0.35">
      <c r="A1234" s="2" t="s">
        <v>11755</v>
      </c>
      <c r="B1234" s="2">
        <v>111722</v>
      </c>
      <c r="C1234" s="2" t="s">
        <v>19</v>
      </c>
      <c r="D1234" s="2" t="s">
        <v>33</v>
      </c>
      <c r="E1234" s="2">
        <v>2770.14</v>
      </c>
      <c r="F1234" s="2">
        <v>0.25</v>
      </c>
      <c r="G1234" s="2">
        <v>4</v>
      </c>
      <c r="H1234" s="3">
        <v>45495</v>
      </c>
      <c r="I1234" s="3">
        <v>45502</v>
      </c>
      <c r="J1234" s="2" t="s">
        <v>21</v>
      </c>
      <c r="K1234" s="2" t="s">
        <v>16</v>
      </c>
      <c r="L1234" s="2">
        <v>193.67</v>
      </c>
      <c r="M1234" s="2" t="s">
        <v>34</v>
      </c>
      <c r="N1234" s="11">
        <f>L1234/E1234*100</f>
        <v>6.9913433978066086</v>
      </c>
      <c r="O1234" s="12" t="str">
        <f>IF(N1234&lt;10,"Low",IF(N1234&lt;20,"Med","High"))</f>
        <v>Low</v>
      </c>
      <c r="P1234" s="12">
        <f>sales*discount</f>
        <v>692.53499999999997</v>
      </c>
      <c r="Q1234" s="12">
        <f>sales-Discount_Values</f>
        <v>2077.605</v>
      </c>
      <c r="R1234" s="12">
        <f>DATEDIF(order_date,delivery_date,"D")</f>
        <v>7</v>
      </c>
      <c r="S1234" s="12"/>
    </row>
    <row r="1235" spans="1:19" ht="14.25" customHeight="1" x14ac:dyDescent="0.35">
      <c r="A1235" s="2" t="s">
        <v>6061</v>
      </c>
      <c r="B1235" s="2">
        <v>106028</v>
      </c>
      <c r="C1235" s="2" t="s">
        <v>25</v>
      </c>
      <c r="D1235" s="2" t="s">
        <v>26</v>
      </c>
      <c r="E1235" s="2">
        <v>144.74</v>
      </c>
      <c r="F1235" s="2">
        <v>0.43</v>
      </c>
      <c r="G1235" s="2">
        <v>6</v>
      </c>
      <c r="H1235" s="3">
        <v>45181</v>
      </c>
      <c r="I1235" s="3">
        <v>45188</v>
      </c>
      <c r="J1235" s="2" t="s">
        <v>21</v>
      </c>
      <c r="K1235" s="2" t="s">
        <v>22</v>
      </c>
      <c r="L1235" s="2">
        <v>10.119999999999999</v>
      </c>
      <c r="M1235" s="2" t="s">
        <v>28</v>
      </c>
      <c r="N1235" s="11">
        <f>L1235/E1235*100</f>
        <v>6.9918474506010773</v>
      </c>
      <c r="O1235" s="12" t="str">
        <f>IF(N1235&lt;10,"Low",IF(N1235&lt;20,"Med","High"))</f>
        <v>Low</v>
      </c>
      <c r="P1235" s="12">
        <f>sales*discount</f>
        <v>62.238200000000006</v>
      </c>
      <c r="Q1235" s="12">
        <f>sales-Discount_Values</f>
        <v>82.501800000000003</v>
      </c>
      <c r="R1235" s="12">
        <f>DATEDIF(order_date,delivery_date,"D")</f>
        <v>7</v>
      </c>
      <c r="S1235" s="12"/>
    </row>
    <row r="1236" spans="1:19" ht="14.25" customHeight="1" x14ac:dyDescent="0.35">
      <c r="A1236" s="2" t="s">
        <v>1840</v>
      </c>
      <c r="B1236" s="2">
        <v>101807</v>
      </c>
      <c r="C1236" s="2" t="s">
        <v>25</v>
      </c>
      <c r="D1236" s="2" t="s">
        <v>33</v>
      </c>
      <c r="E1236" s="2">
        <v>1055.6300000000001</v>
      </c>
      <c r="F1236" s="2">
        <v>0.33</v>
      </c>
      <c r="G1236" s="2">
        <v>1</v>
      </c>
      <c r="H1236" s="3">
        <v>45214</v>
      </c>
      <c r="I1236" s="3">
        <v>45219</v>
      </c>
      <c r="J1236" s="2" t="s">
        <v>15</v>
      </c>
      <c r="K1236" s="2" t="s">
        <v>22</v>
      </c>
      <c r="L1236" s="2">
        <v>73.83</v>
      </c>
      <c r="M1236" s="2" t="s">
        <v>39</v>
      </c>
      <c r="N1236" s="11">
        <f>L1236/E1236*100</f>
        <v>6.9939277966711817</v>
      </c>
      <c r="O1236" s="12" t="str">
        <f>IF(N1236&lt;10,"Low",IF(N1236&lt;20,"Med","High"))</f>
        <v>Low</v>
      </c>
      <c r="P1236" s="12">
        <f>sales*discount</f>
        <v>348.35790000000003</v>
      </c>
      <c r="Q1236" s="12">
        <f>sales-Discount_Values</f>
        <v>707.27210000000014</v>
      </c>
      <c r="R1236" s="12">
        <f>DATEDIF(order_date,delivery_date,"D")</f>
        <v>5</v>
      </c>
      <c r="S1236" s="12"/>
    </row>
    <row r="1237" spans="1:19" ht="14.25" customHeight="1" x14ac:dyDescent="0.35">
      <c r="A1237" s="2" t="s">
        <v>2722</v>
      </c>
      <c r="B1237" s="2">
        <v>102689</v>
      </c>
      <c r="C1237" s="2" t="s">
        <v>19</v>
      </c>
      <c r="D1237" s="2" t="s">
        <v>26</v>
      </c>
      <c r="E1237" s="2">
        <v>816.83</v>
      </c>
      <c r="F1237" s="2">
        <v>0.14000000000000001</v>
      </c>
      <c r="G1237" s="2">
        <v>5</v>
      </c>
      <c r="H1237" s="3">
        <v>45424</v>
      </c>
      <c r="I1237" s="3">
        <v>45428</v>
      </c>
      <c r="J1237" s="2" t="s">
        <v>31</v>
      </c>
      <c r="K1237" s="2" t="s">
        <v>16</v>
      </c>
      <c r="L1237" s="2">
        <v>57.15</v>
      </c>
      <c r="M1237" s="2" t="s">
        <v>48</v>
      </c>
      <c r="N1237" s="11">
        <f>L1237/E1237*100</f>
        <v>6.9965598716991293</v>
      </c>
      <c r="O1237" s="12" t="str">
        <f>IF(N1237&lt;10,"Low",IF(N1237&lt;20,"Med","High"))</f>
        <v>Low</v>
      </c>
      <c r="P1237" s="12">
        <f>sales*discount</f>
        <v>114.35620000000002</v>
      </c>
      <c r="Q1237" s="12">
        <f>sales-Discount_Values</f>
        <v>702.47379999999998</v>
      </c>
      <c r="R1237" s="12">
        <f>DATEDIF(order_date,delivery_date,"D")</f>
        <v>4</v>
      </c>
      <c r="S1237" s="12"/>
    </row>
    <row r="1238" spans="1:19" ht="14.25" customHeight="1" x14ac:dyDescent="0.35">
      <c r="A1238" s="2" t="s">
        <v>14340</v>
      </c>
      <c r="B1238" s="2">
        <v>114307</v>
      </c>
      <c r="C1238" s="2" t="s">
        <v>41</v>
      </c>
      <c r="D1238" s="2" t="s">
        <v>36</v>
      </c>
      <c r="E1238" s="2">
        <v>1479.2</v>
      </c>
      <c r="F1238" s="2">
        <v>0.44</v>
      </c>
      <c r="G1238" s="2">
        <v>2</v>
      </c>
      <c r="H1238" s="3">
        <v>45207</v>
      </c>
      <c r="I1238" s="3">
        <v>45214</v>
      </c>
      <c r="J1238" s="2" t="s">
        <v>31</v>
      </c>
      <c r="K1238" s="2" t="s">
        <v>16</v>
      </c>
      <c r="L1238" s="2">
        <v>103.5</v>
      </c>
      <c r="M1238" s="2" t="s">
        <v>28</v>
      </c>
      <c r="N1238" s="11">
        <f>L1238/E1238*100</f>
        <v>6.9970254191454835</v>
      </c>
      <c r="O1238" s="12" t="str">
        <f>IF(N1238&lt;10,"Low",IF(N1238&lt;20,"Med","High"))</f>
        <v>Low</v>
      </c>
      <c r="P1238" s="12">
        <f>sales*discount</f>
        <v>650.84800000000007</v>
      </c>
      <c r="Q1238" s="12">
        <f>sales-Discount_Values</f>
        <v>828.35199999999998</v>
      </c>
      <c r="R1238" s="12">
        <f>DATEDIF(order_date,delivery_date,"D")</f>
        <v>7</v>
      </c>
      <c r="S1238" s="12"/>
    </row>
    <row r="1239" spans="1:19" ht="14.25" customHeight="1" x14ac:dyDescent="0.35">
      <c r="A1239" s="2" t="s">
        <v>5316</v>
      </c>
      <c r="B1239" s="2">
        <v>105283</v>
      </c>
      <c r="C1239" s="2" t="s">
        <v>19</v>
      </c>
      <c r="D1239" s="2" t="s">
        <v>26</v>
      </c>
      <c r="E1239" s="2">
        <v>964.54</v>
      </c>
      <c r="F1239" s="2">
        <v>0.38</v>
      </c>
      <c r="G1239" s="2">
        <v>6</v>
      </c>
      <c r="H1239" s="3">
        <v>45245</v>
      </c>
      <c r="I1239" s="3">
        <v>45248</v>
      </c>
      <c r="J1239" s="2" t="s">
        <v>31</v>
      </c>
      <c r="K1239" s="2" t="s">
        <v>16</v>
      </c>
      <c r="L1239" s="2">
        <v>67.52</v>
      </c>
      <c r="M1239" s="2" t="s">
        <v>48</v>
      </c>
      <c r="N1239" s="11">
        <f>L1239/E1239*100</f>
        <v>7.0002280880004975</v>
      </c>
      <c r="O1239" s="12" t="str">
        <f>IF(N1239&lt;10,"Low",IF(N1239&lt;20,"Med","High"))</f>
        <v>Low</v>
      </c>
      <c r="P1239" s="12">
        <f>sales*discount</f>
        <v>366.52519999999998</v>
      </c>
      <c r="Q1239" s="12">
        <f>sales-Discount_Values</f>
        <v>598.01479999999992</v>
      </c>
      <c r="R1239" s="12">
        <f>DATEDIF(order_date,delivery_date,"D")</f>
        <v>3</v>
      </c>
      <c r="S1239" s="12"/>
    </row>
    <row r="1240" spans="1:19" ht="14.25" customHeight="1" x14ac:dyDescent="0.35">
      <c r="A1240" s="2" t="s">
        <v>6637</v>
      </c>
      <c r="B1240" s="2">
        <v>106604</v>
      </c>
      <c r="C1240" s="2" t="s">
        <v>13</v>
      </c>
      <c r="D1240" s="2" t="s">
        <v>26</v>
      </c>
      <c r="E1240" s="2">
        <v>3790.85</v>
      </c>
      <c r="F1240" s="2">
        <v>0.14000000000000001</v>
      </c>
      <c r="G1240" s="2">
        <v>7</v>
      </c>
      <c r="H1240" s="3">
        <v>45248</v>
      </c>
      <c r="I1240" s="3">
        <v>45249</v>
      </c>
      <c r="J1240" s="2" t="s">
        <v>31</v>
      </c>
      <c r="K1240" s="2" t="s">
        <v>27</v>
      </c>
      <c r="L1240" s="2">
        <v>265.57</v>
      </c>
      <c r="M1240" s="2" t="s">
        <v>28</v>
      </c>
      <c r="N1240" s="11">
        <f>L1240/E1240*100</f>
        <v>7.0055528443488928</v>
      </c>
      <c r="O1240" s="12" t="str">
        <f>IF(N1240&lt;10,"Low",IF(N1240&lt;20,"Med","High"))</f>
        <v>Low</v>
      </c>
      <c r="P1240" s="12">
        <f>sales*discount</f>
        <v>530.71900000000005</v>
      </c>
      <c r="Q1240" s="12">
        <f>sales-Discount_Values</f>
        <v>3260.1309999999999</v>
      </c>
      <c r="R1240" s="12">
        <f>DATEDIF(order_date,delivery_date,"D")</f>
        <v>1</v>
      </c>
      <c r="S1240" s="12"/>
    </row>
    <row r="1241" spans="1:19" ht="14.25" customHeight="1" x14ac:dyDescent="0.35">
      <c r="A1241" s="2" t="s">
        <v>15093</v>
      </c>
      <c r="B1241" s="2">
        <v>115060</v>
      </c>
      <c r="C1241" s="2" t="s">
        <v>13</v>
      </c>
      <c r="D1241" s="2" t="s">
        <v>36</v>
      </c>
      <c r="E1241" s="2">
        <v>2501.23</v>
      </c>
      <c r="F1241" s="2">
        <v>0.11</v>
      </c>
      <c r="G1241" s="2">
        <v>2</v>
      </c>
      <c r="H1241" s="3">
        <v>45008</v>
      </c>
      <c r="I1241" s="3">
        <v>45011</v>
      </c>
      <c r="J1241" s="2" t="s">
        <v>21</v>
      </c>
      <c r="K1241" s="2" t="s">
        <v>16</v>
      </c>
      <c r="L1241" s="2">
        <v>175.25</v>
      </c>
      <c r="M1241" s="2" t="s">
        <v>23</v>
      </c>
      <c r="N1241" s="11">
        <f>L1241/E1241*100</f>
        <v>7.0065527760341917</v>
      </c>
      <c r="O1241" s="12" t="str">
        <f>IF(N1241&lt;10,"Low",IF(N1241&lt;20,"Med","High"))</f>
        <v>Low</v>
      </c>
      <c r="P1241" s="12">
        <f>sales*discount</f>
        <v>275.13530000000003</v>
      </c>
      <c r="Q1241" s="12">
        <f>sales-Discount_Values</f>
        <v>2226.0947000000001</v>
      </c>
      <c r="R1241" s="12">
        <f>DATEDIF(order_date,delivery_date,"D")</f>
        <v>3</v>
      </c>
      <c r="S1241" s="12"/>
    </row>
    <row r="1242" spans="1:19" ht="14.25" customHeight="1" x14ac:dyDescent="0.35">
      <c r="A1242" s="2" t="s">
        <v>11043</v>
      </c>
      <c r="B1242" s="2">
        <v>111010</v>
      </c>
      <c r="C1242" s="2" t="s">
        <v>25</v>
      </c>
      <c r="D1242" s="2" t="s">
        <v>20</v>
      </c>
      <c r="E1242" s="2">
        <v>4622.67</v>
      </c>
      <c r="F1242" s="2">
        <v>7.0000000000000007E-2</v>
      </c>
      <c r="G1242" s="2">
        <v>5</v>
      </c>
      <c r="H1242" s="3">
        <v>45115</v>
      </c>
      <c r="I1242" s="3">
        <v>45120</v>
      </c>
      <c r="J1242" s="2" t="s">
        <v>31</v>
      </c>
      <c r="K1242" s="2" t="s">
        <v>16</v>
      </c>
      <c r="L1242" s="2">
        <v>324.13</v>
      </c>
      <c r="M1242" s="2" t="s">
        <v>17</v>
      </c>
      <c r="N1242" s="11">
        <f>L1242/E1242*100</f>
        <v>7.0117486214676799</v>
      </c>
      <c r="O1242" s="12" t="str">
        <f>IF(N1242&lt;10,"Low",IF(N1242&lt;20,"Med","High"))</f>
        <v>Low</v>
      </c>
      <c r="P1242" s="12">
        <f>sales*discount</f>
        <v>323.58690000000001</v>
      </c>
      <c r="Q1242" s="12">
        <f>sales-Discount_Values</f>
        <v>4299.0830999999998</v>
      </c>
      <c r="R1242" s="12">
        <f>DATEDIF(order_date,delivery_date,"D")</f>
        <v>5</v>
      </c>
      <c r="S1242" s="12"/>
    </row>
    <row r="1243" spans="1:19" ht="14.25" customHeight="1" x14ac:dyDescent="0.35">
      <c r="A1243" s="2" t="s">
        <v>12961</v>
      </c>
      <c r="B1243" s="2">
        <v>112928</v>
      </c>
      <c r="C1243" s="2" t="s">
        <v>19</v>
      </c>
      <c r="D1243" s="2" t="s">
        <v>14</v>
      </c>
      <c r="E1243" s="2">
        <v>2379.5500000000002</v>
      </c>
      <c r="F1243" s="2">
        <v>0.37</v>
      </c>
      <c r="G1243" s="2">
        <v>7</v>
      </c>
      <c r="H1243" s="3">
        <v>45624</v>
      </c>
      <c r="I1243" s="3">
        <v>45628</v>
      </c>
      <c r="J1243" s="2" t="s">
        <v>15</v>
      </c>
      <c r="K1243" s="2" t="s">
        <v>27</v>
      </c>
      <c r="L1243" s="2">
        <v>166.99</v>
      </c>
      <c r="M1243" s="2" t="s">
        <v>34</v>
      </c>
      <c r="N1243" s="11">
        <f>L1243/E1243*100</f>
        <v>7.0177134332121627</v>
      </c>
      <c r="O1243" s="12" t="str">
        <f>IF(N1243&lt;10,"Low",IF(N1243&lt;20,"Med","High"))</f>
        <v>Low</v>
      </c>
      <c r="P1243" s="12">
        <f>sales*discount</f>
        <v>880.43350000000009</v>
      </c>
      <c r="Q1243" s="12">
        <f>sales-Discount_Values</f>
        <v>1499.1165000000001</v>
      </c>
      <c r="R1243" s="12">
        <f>DATEDIF(order_date,delivery_date,"D")</f>
        <v>4</v>
      </c>
      <c r="S1243" s="12"/>
    </row>
    <row r="1244" spans="1:19" ht="14.25" customHeight="1" x14ac:dyDescent="0.35">
      <c r="A1244" s="2" t="s">
        <v>9914</v>
      </c>
      <c r="B1244" s="2">
        <v>109881</v>
      </c>
      <c r="C1244" s="2" t="s">
        <v>13</v>
      </c>
      <c r="D1244" s="2" t="s">
        <v>26</v>
      </c>
      <c r="E1244" s="2">
        <v>3119.65</v>
      </c>
      <c r="F1244" s="2">
        <v>0.16</v>
      </c>
      <c r="G1244" s="2">
        <v>4</v>
      </c>
      <c r="H1244" s="3">
        <v>45071</v>
      </c>
      <c r="I1244" s="3">
        <v>45075</v>
      </c>
      <c r="J1244" s="2" t="s">
        <v>21</v>
      </c>
      <c r="K1244" s="2" t="s">
        <v>22</v>
      </c>
      <c r="L1244" s="2">
        <v>218.96</v>
      </c>
      <c r="M1244" s="2" t="s">
        <v>39</v>
      </c>
      <c r="N1244" s="11">
        <f>L1244/E1244*100</f>
        <v>7.0187360761623907</v>
      </c>
      <c r="O1244" s="12" t="str">
        <f>IF(N1244&lt;10,"Low",IF(N1244&lt;20,"Med","High"))</f>
        <v>Low</v>
      </c>
      <c r="P1244" s="12">
        <f>sales*discount</f>
        <v>499.14400000000001</v>
      </c>
      <c r="Q1244" s="12">
        <f>sales-Discount_Values</f>
        <v>2620.5060000000003</v>
      </c>
      <c r="R1244" s="12">
        <f>DATEDIF(order_date,delivery_date,"D")</f>
        <v>4</v>
      </c>
      <c r="S1244" s="12"/>
    </row>
    <row r="1245" spans="1:19" ht="14.25" customHeight="1" x14ac:dyDescent="0.35">
      <c r="A1245" s="2" t="s">
        <v>15045</v>
      </c>
      <c r="B1245" s="2">
        <v>115012</v>
      </c>
      <c r="C1245" s="2" t="s">
        <v>19</v>
      </c>
      <c r="D1245" s="2" t="s">
        <v>20</v>
      </c>
      <c r="E1245" s="2">
        <v>1284.1500000000001</v>
      </c>
      <c r="F1245" s="2">
        <v>0.14000000000000001</v>
      </c>
      <c r="G1245" s="2">
        <v>1</v>
      </c>
      <c r="H1245" s="3">
        <v>45218</v>
      </c>
      <c r="I1245" s="3">
        <v>45223</v>
      </c>
      <c r="J1245" s="2" t="s">
        <v>15</v>
      </c>
      <c r="K1245" s="2" t="s">
        <v>16</v>
      </c>
      <c r="L1245" s="2">
        <v>90.17</v>
      </c>
      <c r="M1245" s="2" t="s">
        <v>48</v>
      </c>
      <c r="N1245" s="11">
        <f>L1245/E1245*100</f>
        <v>7.021765370089164</v>
      </c>
      <c r="O1245" s="12" t="str">
        <f>IF(N1245&lt;10,"Low",IF(N1245&lt;20,"Med","High"))</f>
        <v>Low</v>
      </c>
      <c r="P1245" s="12">
        <f>sales*discount</f>
        <v>179.78100000000003</v>
      </c>
      <c r="Q1245" s="12">
        <f>sales-Discount_Values</f>
        <v>1104.3690000000001</v>
      </c>
      <c r="R1245" s="12">
        <f>DATEDIF(order_date,delivery_date,"D")</f>
        <v>5</v>
      </c>
      <c r="S1245" s="12"/>
    </row>
    <row r="1246" spans="1:19" ht="14.25" customHeight="1" x14ac:dyDescent="0.35">
      <c r="A1246" s="2" t="s">
        <v>10104</v>
      </c>
      <c r="B1246" s="2">
        <v>110071</v>
      </c>
      <c r="C1246" s="2" t="s">
        <v>25</v>
      </c>
      <c r="D1246" s="2" t="s">
        <v>20</v>
      </c>
      <c r="E1246" s="2">
        <v>3125.12</v>
      </c>
      <c r="F1246" s="2">
        <v>0.28999999999999998</v>
      </c>
      <c r="G1246" s="2">
        <v>1</v>
      </c>
      <c r="H1246" s="3">
        <v>45611</v>
      </c>
      <c r="I1246" s="3">
        <v>45614</v>
      </c>
      <c r="J1246" s="2" t="s">
        <v>31</v>
      </c>
      <c r="K1246" s="2" t="s">
        <v>22</v>
      </c>
      <c r="L1246" s="2">
        <v>219.47</v>
      </c>
      <c r="M1246" s="2" t="s">
        <v>28</v>
      </c>
      <c r="N1246" s="11">
        <f>L1246/E1246*100</f>
        <v>7.0227703256194971</v>
      </c>
      <c r="O1246" s="12" t="str">
        <f>IF(N1246&lt;10,"Low",IF(N1246&lt;20,"Med","High"))</f>
        <v>Low</v>
      </c>
      <c r="P1246" s="12">
        <f>sales*discount</f>
        <v>906.2847999999999</v>
      </c>
      <c r="Q1246" s="12">
        <f>sales-Discount_Values</f>
        <v>2218.8352</v>
      </c>
      <c r="R1246" s="12">
        <f>DATEDIF(order_date,delivery_date,"D")</f>
        <v>3</v>
      </c>
      <c r="S1246" s="12"/>
    </row>
    <row r="1247" spans="1:19" ht="14.25" customHeight="1" x14ac:dyDescent="0.35">
      <c r="A1247" s="2" t="s">
        <v>2602</v>
      </c>
      <c r="B1247" s="2">
        <v>102569</v>
      </c>
      <c r="C1247" s="2" t="s">
        <v>25</v>
      </c>
      <c r="D1247" s="2" t="s">
        <v>26</v>
      </c>
      <c r="E1247" s="2">
        <v>4921.53</v>
      </c>
      <c r="F1247" s="2">
        <v>0.25</v>
      </c>
      <c r="G1247" s="2">
        <v>8</v>
      </c>
      <c r="H1247" s="3">
        <v>45593</v>
      </c>
      <c r="I1247" s="3">
        <v>45595</v>
      </c>
      <c r="J1247" s="2" t="s">
        <v>21</v>
      </c>
      <c r="K1247" s="2" t="s">
        <v>27</v>
      </c>
      <c r="L1247" s="2">
        <v>345.85</v>
      </c>
      <c r="M1247" s="2" t="s">
        <v>17</v>
      </c>
      <c r="N1247" s="11">
        <f>L1247/E1247*100</f>
        <v>7.0272862300951129</v>
      </c>
      <c r="O1247" s="12" t="str">
        <f>IF(N1247&lt;10,"Low",IF(N1247&lt;20,"Med","High"))</f>
        <v>Low</v>
      </c>
      <c r="P1247" s="12">
        <f>sales*discount</f>
        <v>1230.3824999999999</v>
      </c>
      <c r="Q1247" s="12">
        <f>sales-Discount_Values</f>
        <v>3691.1475</v>
      </c>
      <c r="R1247" s="12">
        <f>DATEDIF(order_date,delivery_date,"D")</f>
        <v>2</v>
      </c>
      <c r="S1247" s="12"/>
    </row>
    <row r="1248" spans="1:19" ht="14.25" customHeight="1" x14ac:dyDescent="0.35">
      <c r="A1248" s="2" t="s">
        <v>4293</v>
      </c>
      <c r="B1248" s="2">
        <v>104260</v>
      </c>
      <c r="C1248" s="2" t="s">
        <v>13</v>
      </c>
      <c r="D1248" s="2" t="s">
        <v>26</v>
      </c>
      <c r="E1248" s="2">
        <v>4433.88</v>
      </c>
      <c r="F1248" s="2">
        <v>0.11</v>
      </c>
      <c r="G1248" s="2">
        <v>4</v>
      </c>
      <c r="H1248" s="3">
        <v>45581</v>
      </c>
      <c r="I1248" s="3">
        <v>45587</v>
      </c>
      <c r="J1248" s="2" t="s">
        <v>31</v>
      </c>
      <c r="K1248" s="2" t="s">
        <v>16</v>
      </c>
      <c r="L1248" s="2">
        <v>311.58999999999997</v>
      </c>
      <c r="M1248" s="2" t="s">
        <v>34</v>
      </c>
      <c r="N1248" s="11">
        <f>L1248/E1248*100</f>
        <v>7.0274793183396929</v>
      </c>
      <c r="O1248" s="12" t="str">
        <f>IF(N1248&lt;10,"Low",IF(N1248&lt;20,"Med","High"))</f>
        <v>Low</v>
      </c>
      <c r="P1248" s="12">
        <f>sales*discount</f>
        <v>487.72680000000003</v>
      </c>
      <c r="Q1248" s="12">
        <f>sales-Discount_Values</f>
        <v>3946.1532000000002</v>
      </c>
      <c r="R1248" s="12">
        <f>DATEDIF(order_date,delivery_date,"D")</f>
        <v>6</v>
      </c>
      <c r="S1248" s="12"/>
    </row>
    <row r="1249" spans="1:19" ht="14.25" customHeight="1" x14ac:dyDescent="0.35">
      <c r="A1249" s="2" t="s">
        <v>13047</v>
      </c>
      <c r="B1249" s="2">
        <v>113014</v>
      </c>
      <c r="C1249" s="2" t="s">
        <v>25</v>
      </c>
      <c r="D1249" s="2" t="s">
        <v>33</v>
      </c>
      <c r="E1249" s="2">
        <v>763.14</v>
      </c>
      <c r="F1249" s="2">
        <v>0.47</v>
      </c>
      <c r="G1249" s="2">
        <v>8</v>
      </c>
      <c r="H1249" s="3">
        <v>45511</v>
      </c>
      <c r="I1249" s="3">
        <v>45514</v>
      </c>
      <c r="J1249" s="2" t="s">
        <v>15</v>
      </c>
      <c r="K1249" s="2" t="s">
        <v>27</v>
      </c>
      <c r="L1249" s="2">
        <v>53.63</v>
      </c>
      <c r="M1249" s="2" t="s">
        <v>17</v>
      </c>
      <c r="N1249" s="11">
        <f>L1249/E1249*100</f>
        <v>7.0275440941373803</v>
      </c>
      <c r="O1249" s="12" t="str">
        <f>IF(N1249&lt;10,"Low",IF(N1249&lt;20,"Med","High"))</f>
        <v>Low</v>
      </c>
      <c r="P1249" s="12">
        <f>sales*discount</f>
        <v>358.67579999999998</v>
      </c>
      <c r="Q1249" s="12">
        <f>sales-Discount_Values</f>
        <v>404.46420000000001</v>
      </c>
      <c r="R1249" s="12">
        <f>DATEDIF(order_date,delivery_date,"D")</f>
        <v>3</v>
      </c>
      <c r="S1249" s="12"/>
    </row>
    <row r="1250" spans="1:19" ht="14.25" customHeight="1" x14ac:dyDescent="0.35">
      <c r="A1250" s="2" t="s">
        <v>7791</v>
      </c>
      <c r="B1250" s="2">
        <v>107758</v>
      </c>
      <c r="C1250" s="2" t="s">
        <v>41</v>
      </c>
      <c r="D1250" s="2" t="s">
        <v>14</v>
      </c>
      <c r="E1250" s="2">
        <v>386.21</v>
      </c>
      <c r="F1250" s="2">
        <v>0.32</v>
      </c>
      <c r="G1250" s="2">
        <v>8</v>
      </c>
      <c r="H1250" s="3">
        <v>45312</v>
      </c>
      <c r="I1250" s="3">
        <v>45319</v>
      </c>
      <c r="J1250" s="2" t="s">
        <v>21</v>
      </c>
      <c r="K1250" s="2" t="s">
        <v>22</v>
      </c>
      <c r="L1250" s="2">
        <v>27.15</v>
      </c>
      <c r="M1250" s="2" t="s">
        <v>23</v>
      </c>
      <c r="N1250" s="11">
        <f>L1250/E1250*100</f>
        <v>7.029854224385697</v>
      </c>
      <c r="O1250" s="12" t="str">
        <f>IF(N1250&lt;10,"Low",IF(N1250&lt;20,"Med","High"))</f>
        <v>Low</v>
      </c>
      <c r="P1250" s="12">
        <f>sales*discount</f>
        <v>123.5872</v>
      </c>
      <c r="Q1250" s="12">
        <f>sales-Discount_Values</f>
        <v>262.62279999999998</v>
      </c>
      <c r="R1250" s="12">
        <f>DATEDIF(order_date,delivery_date,"D")</f>
        <v>7</v>
      </c>
      <c r="S1250" s="12"/>
    </row>
    <row r="1251" spans="1:19" ht="14.25" customHeight="1" x14ac:dyDescent="0.35">
      <c r="A1251" s="2" t="s">
        <v>11423</v>
      </c>
      <c r="B1251" s="2">
        <v>111390</v>
      </c>
      <c r="C1251" s="2" t="s">
        <v>13</v>
      </c>
      <c r="D1251" s="2" t="s">
        <v>14</v>
      </c>
      <c r="E1251" s="2">
        <v>2117.6799999999998</v>
      </c>
      <c r="F1251" s="2">
        <v>0.09</v>
      </c>
      <c r="G1251" s="2">
        <v>7</v>
      </c>
      <c r="H1251" s="3">
        <v>44968</v>
      </c>
      <c r="I1251" s="3">
        <v>44972</v>
      </c>
      <c r="J1251" s="2" t="s">
        <v>15</v>
      </c>
      <c r="K1251" s="2" t="s">
        <v>22</v>
      </c>
      <c r="L1251" s="2">
        <v>149.06</v>
      </c>
      <c r="M1251" s="2" t="s">
        <v>28</v>
      </c>
      <c r="N1251" s="11">
        <f>L1251/E1251*100</f>
        <v>7.0388349514563116</v>
      </c>
      <c r="O1251" s="12" t="str">
        <f>IF(N1251&lt;10,"Low",IF(N1251&lt;20,"Med","High"))</f>
        <v>Low</v>
      </c>
      <c r="P1251" s="12">
        <f>sales*discount</f>
        <v>190.59119999999999</v>
      </c>
      <c r="Q1251" s="12">
        <f>sales-Discount_Values</f>
        <v>1927.0887999999998</v>
      </c>
      <c r="R1251" s="12">
        <f>DATEDIF(order_date,delivery_date,"D")</f>
        <v>4</v>
      </c>
      <c r="S1251" s="12"/>
    </row>
    <row r="1252" spans="1:19" ht="14.25" customHeight="1" x14ac:dyDescent="0.35">
      <c r="A1252" s="2" t="s">
        <v>5180</v>
      </c>
      <c r="B1252" s="2">
        <v>105147</v>
      </c>
      <c r="C1252" s="2" t="s">
        <v>13</v>
      </c>
      <c r="D1252" s="2" t="s">
        <v>36</v>
      </c>
      <c r="E1252" s="2">
        <v>1037.1400000000001</v>
      </c>
      <c r="F1252" s="2">
        <v>0.34</v>
      </c>
      <c r="G1252" s="2">
        <v>7</v>
      </c>
      <c r="H1252" s="3">
        <v>44978</v>
      </c>
      <c r="I1252" s="3">
        <v>44979</v>
      </c>
      <c r="J1252" s="2" t="s">
        <v>21</v>
      </c>
      <c r="K1252" s="2" t="s">
        <v>22</v>
      </c>
      <c r="L1252" s="2">
        <v>73.010000000000005</v>
      </c>
      <c r="M1252" s="2" t="s">
        <v>23</v>
      </c>
      <c r="N1252" s="11">
        <f>L1252/E1252*100</f>
        <v>7.0395510731434516</v>
      </c>
      <c r="O1252" s="12" t="str">
        <f>IF(N1252&lt;10,"Low",IF(N1252&lt;20,"Med","High"))</f>
        <v>Low</v>
      </c>
      <c r="P1252" s="12">
        <f>sales*discount</f>
        <v>352.62760000000009</v>
      </c>
      <c r="Q1252" s="12">
        <f>sales-Discount_Values</f>
        <v>684.51240000000007</v>
      </c>
      <c r="R1252" s="12">
        <f>DATEDIF(order_date,delivery_date,"D")</f>
        <v>1</v>
      </c>
      <c r="S1252" s="12"/>
    </row>
    <row r="1253" spans="1:19" ht="14.25" customHeight="1" x14ac:dyDescent="0.35">
      <c r="A1253" s="2" t="s">
        <v>14172</v>
      </c>
      <c r="B1253" s="2">
        <v>114139</v>
      </c>
      <c r="C1253" s="2" t="s">
        <v>13</v>
      </c>
      <c r="D1253" s="2" t="s">
        <v>14</v>
      </c>
      <c r="E1253" s="2">
        <v>4095.57</v>
      </c>
      <c r="F1253" s="2">
        <v>0.28000000000000003</v>
      </c>
      <c r="G1253" s="2">
        <v>9</v>
      </c>
      <c r="H1253" s="3">
        <v>45633</v>
      </c>
      <c r="I1253" s="3">
        <v>45640</v>
      </c>
      <c r="J1253" s="2" t="s">
        <v>21</v>
      </c>
      <c r="K1253" s="2" t="s">
        <v>22</v>
      </c>
      <c r="L1253" s="2">
        <v>288.52999999999997</v>
      </c>
      <c r="M1253" s="2" t="s">
        <v>34</v>
      </c>
      <c r="N1253" s="11">
        <f>L1253/E1253*100</f>
        <v>7.0449290330772021</v>
      </c>
      <c r="O1253" s="12" t="str">
        <f>IF(N1253&lt;10,"Low",IF(N1253&lt;20,"Med","High"))</f>
        <v>Low</v>
      </c>
      <c r="P1253" s="12">
        <f>sales*discount</f>
        <v>1146.7596000000001</v>
      </c>
      <c r="Q1253" s="12">
        <f>sales-Discount_Values</f>
        <v>2948.8104000000003</v>
      </c>
      <c r="R1253" s="12">
        <f>DATEDIF(order_date,delivery_date,"D")</f>
        <v>7</v>
      </c>
      <c r="S1253" s="12"/>
    </row>
    <row r="1254" spans="1:19" ht="14.25" customHeight="1" x14ac:dyDescent="0.35">
      <c r="A1254" s="2" t="s">
        <v>2008</v>
      </c>
      <c r="B1254" s="2">
        <v>101975</v>
      </c>
      <c r="C1254" s="2" t="s">
        <v>25</v>
      </c>
      <c r="D1254" s="2" t="s">
        <v>36</v>
      </c>
      <c r="E1254" s="2">
        <v>2346.41</v>
      </c>
      <c r="F1254" s="2">
        <v>0.48</v>
      </c>
      <c r="G1254" s="2">
        <v>5</v>
      </c>
      <c r="H1254" s="3">
        <v>45539</v>
      </c>
      <c r="I1254" s="3">
        <v>45543</v>
      </c>
      <c r="J1254" s="2" t="s">
        <v>31</v>
      </c>
      <c r="K1254" s="2" t="s">
        <v>27</v>
      </c>
      <c r="L1254" s="2">
        <v>165.35</v>
      </c>
      <c r="M1254" s="2" t="s">
        <v>28</v>
      </c>
      <c r="N1254" s="11">
        <f>L1254/E1254*100</f>
        <v>7.0469355313010089</v>
      </c>
      <c r="O1254" s="12" t="str">
        <f>IF(N1254&lt;10,"Low",IF(N1254&lt;20,"Med","High"))</f>
        <v>Low</v>
      </c>
      <c r="P1254" s="12">
        <f>sales*discount</f>
        <v>1126.2767999999999</v>
      </c>
      <c r="Q1254" s="12">
        <f>sales-Discount_Values</f>
        <v>1220.1332</v>
      </c>
      <c r="R1254" s="12">
        <f>DATEDIF(order_date,delivery_date,"D")</f>
        <v>4</v>
      </c>
      <c r="S1254" s="12"/>
    </row>
    <row r="1255" spans="1:19" ht="14.25" customHeight="1" x14ac:dyDescent="0.35">
      <c r="A1255" s="2" t="s">
        <v>11357</v>
      </c>
      <c r="B1255" s="2">
        <v>111324</v>
      </c>
      <c r="C1255" s="2" t="s">
        <v>13</v>
      </c>
      <c r="D1255" s="2" t="s">
        <v>36</v>
      </c>
      <c r="E1255" s="2">
        <v>524.92999999999995</v>
      </c>
      <c r="F1255" s="2">
        <v>0.02</v>
      </c>
      <c r="G1255" s="2">
        <v>8</v>
      </c>
      <c r="H1255" s="3">
        <v>45615</v>
      </c>
      <c r="I1255" s="3">
        <v>45618</v>
      </c>
      <c r="J1255" s="2" t="s">
        <v>31</v>
      </c>
      <c r="K1255" s="2" t="s">
        <v>27</v>
      </c>
      <c r="L1255" s="2">
        <v>37</v>
      </c>
      <c r="M1255" s="2" t="s">
        <v>17</v>
      </c>
      <c r="N1255" s="11">
        <f>L1255/E1255*100</f>
        <v>7.0485588554664442</v>
      </c>
      <c r="O1255" s="12" t="str">
        <f>IF(N1255&lt;10,"Low",IF(N1255&lt;20,"Med","High"))</f>
        <v>Low</v>
      </c>
      <c r="P1255" s="12">
        <f>sales*discount</f>
        <v>10.4986</v>
      </c>
      <c r="Q1255" s="12">
        <f>sales-Discount_Values</f>
        <v>514.43139999999994</v>
      </c>
      <c r="R1255" s="12">
        <f>DATEDIF(order_date,delivery_date,"D")</f>
        <v>3</v>
      </c>
      <c r="S1255" s="12"/>
    </row>
    <row r="1256" spans="1:19" ht="14.25" customHeight="1" x14ac:dyDescent="0.35">
      <c r="A1256" s="2" t="s">
        <v>14238</v>
      </c>
      <c r="B1256" s="2">
        <v>114205</v>
      </c>
      <c r="C1256" s="2" t="s">
        <v>13</v>
      </c>
      <c r="D1256" s="2" t="s">
        <v>14</v>
      </c>
      <c r="E1256" s="2">
        <v>1134.97</v>
      </c>
      <c r="F1256" s="2">
        <v>0.35</v>
      </c>
      <c r="G1256" s="2">
        <v>5</v>
      </c>
      <c r="H1256" s="3">
        <v>45121</v>
      </c>
      <c r="I1256" s="3">
        <v>45128</v>
      </c>
      <c r="J1256" s="2" t="s">
        <v>15</v>
      </c>
      <c r="K1256" s="2" t="s">
        <v>22</v>
      </c>
      <c r="L1256" s="2">
        <v>80</v>
      </c>
      <c r="M1256" s="2" t="s">
        <v>39</v>
      </c>
      <c r="N1256" s="11">
        <f>L1256/E1256*100</f>
        <v>7.0486444575627552</v>
      </c>
      <c r="O1256" s="12" t="str">
        <f>IF(N1256&lt;10,"Low",IF(N1256&lt;20,"Med","High"))</f>
        <v>Low</v>
      </c>
      <c r="P1256" s="12">
        <f>sales*discount</f>
        <v>397.23949999999996</v>
      </c>
      <c r="Q1256" s="12">
        <f>sales-Discount_Values</f>
        <v>737.73050000000012</v>
      </c>
      <c r="R1256" s="12">
        <f>DATEDIF(order_date,delivery_date,"D")</f>
        <v>7</v>
      </c>
      <c r="S1256" s="12"/>
    </row>
    <row r="1257" spans="1:19" ht="14.25" customHeight="1" x14ac:dyDescent="0.35">
      <c r="A1257" s="2" t="s">
        <v>10875</v>
      </c>
      <c r="B1257" s="2">
        <v>110842</v>
      </c>
      <c r="C1257" s="2" t="s">
        <v>41</v>
      </c>
      <c r="D1257" s="2" t="s">
        <v>33</v>
      </c>
      <c r="E1257" s="2">
        <v>104.53</v>
      </c>
      <c r="F1257" s="2">
        <v>0.09</v>
      </c>
      <c r="G1257" s="2">
        <v>3</v>
      </c>
      <c r="H1257" s="3">
        <v>45563</v>
      </c>
      <c r="I1257" s="3">
        <v>45564</v>
      </c>
      <c r="J1257" s="2" t="s">
        <v>31</v>
      </c>
      <c r="K1257" s="2" t="s">
        <v>22</v>
      </c>
      <c r="L1257" s="2">
        <v>7.37</v>
      </c>
      <c r="M1257" s="2" t="s">
        <v>23</v>
      </c>
      <c r="N1257" s="11">
        <f>L1257/E1257*100</f>
        <v>7.050607481105903</v>
      </c>
      <c r="O1257" s="12" t="str">
        <f>IF(N1257&lt;10,"Low",IF(N1257&lt;20,"Med","High"))</f>
        <v>Low</v>
      </c>
      <c r="P1257" s="12">
        <f>sales*discount</f>
        <v>9.4077000000000002</v>
      </c>
      <c r="Q1257" s="12">
        <f>sales-Discount_Values</f>
        <v>95.122299999999996</v>
      </c>
      <c r="R1257" s="12">
        <f>DATEDIF(order_date,delivery_date,"D")</f>
        <v>1</v>
      </c>
      <c r="S1257" s="12"/>
    </row>
    <row r="1258" spans="1:19" ht="14.25" customHeight="1" x14ac:dyDescent="0.35">
      <c r="A1258" s="2" t="s">
        <v>679</v>
      </c>
      <c r="B1258" s="2">
        <v>100646</v>
      </c>
      <c r="C1258" s="2" t="s">
        <v>25</v>
      </c>
      <c r="D1258" s="2" t="s">
        <v>14</v>
      </c>
      <c r="E1258" s="2">
        <v>1291.49</v>
      </c>
      <c r="F1258" s="2">
        <v>0.31</v>
      </c>
      <c r="G1258" s="2">
        <v>7</v>
      </c>
      <c r="H1258" s="3">
        <v>45103</v>
      </c>
      <c r="I1258" s="3">
        <v>45108</v>
      </c>
      <c r="J1258" s="2" t="s">
        <v>15</v>
      </c>
      <c r="K1258" s="2" t="s">
        <v>27</v>
      </c>
      <c r="L1258" s="2">
        <v>91.07</v>
      </c>
      <c r="M1258" s="2" t="s">
        <v>28</v>
      </c>
      <c r="N1258" s="11">
        <f>L1258/E1258*100</f>
        <v>7.0515451145576034</v>
      </c>
      <c r="O1258" s="12" t="str">
        <f>IF(N1258&lt;10,"Low",IF(N1258&lt;20,"Med","High"))</f>
        <v>Low</v>
      </c>
      <c r="P1258" s="12">
        <f>sales*discount</f>
        <v>400.36189999999999</v>
      </c>
      <c r="Q1258" s="12">
        <f>sales-Discount_Values</f>
        <v>891.12810000000002</v>
      </c>
      <c r="R1258" s="12">
        <f>DATEDIF(order_date,delivery_date,"D")</f>
        <v>5</v>
      </c>
      <c r="S1258" s="12"/>
    </row>
    <row r="1259" spans="1:19" ht="14.25" customHeight="1" x14ac:dyDescent="0.35">
      <c r="A1259" s="2" t="s">
        <v>3922</v>
      </c>
      <c r="B1259" s="2">
        <v>103889</v>
      </c>
      <c r="C1259" s="2" t="s">
        <v>19</v>
      </c>
      <c r="D1259" s="2" t="s">
        <v>20</v>
      </c>
      <c r="E1259" s="2">
        <v>4177.32</v>
      </c>
      <c r="F1259" s="2">
        <v>0.24</v>
      </c>
      <c r="G1259" s="2">
        <v>2</v>
      </c>
      <c r="H1259" s="3">
        <v>45650</v>
      </c>
      <c r="I1259" s="3">
        <v>45657</v>
      </c>
      <c r="J1259" s="2" t="s">
        <v>31</v>
      </c>
      <c r="K1259" s="2" t="s">
        <v>22</v>
      </c>
      <c r="L1259" s="2">
        <v>294.64</v>
      </c>
      <c r="M1259" s="2" t="s">
        <v>23</v>
      </c>
      <c r="N1259" s="11">
        <f>L1259/E1259*100</f>
        <v>7.0533260559401718</v>
      </c>
      <c r="O1259" s="12" t="str">
        <f>IF(N1259&lt;10,"Low",IF(N1259&lt;20,"Med","High"))</f>
        <v>Low</v>
      </c>
      <c r="P1259" s="12">
        <f>sales*discount</f>
        <v>1002.5567999999998</v>
      </c>
      <c r="Q1259" s="12">
        <f>sales-Discount_Values</f>
        <v>3174.7631999999999</v>
      </c>
      <c r="R1259" s="12">
        <f>DATEDIF(order_date,delivery_date,"D")</f>
        <v>7</v>
      </c>
      <c r="S1259" s="12"/>
    </row>
    <row r="1260" spans="1:19" ht="14.25" customHeight="1" x14ac:dyDescent="0.35">
      <c r="A1260" s="2" t="s">
        <v>2746</v>
      </c>
      <c r="B1260" s="2">
        <v>102713</v>
      </c>
      <c r="C1260" s="2" t="s">
        <v>19</v>
      </c>
      <c r="D1260" s="2" t="s">
        <v>33</v>
      </c>
      <c r="E1260" s="2">
        <v>864.64</v>
      </c>
      <c r="F1260" s="2">
        <v>0.01</v>
      </c>
      <c r="G1260" s="2">
        <v>1</v>
      </c>
      <c r="H1260" s="3">
        <v>45496</v>
      </c>
      <c r="I1260" s="3">
        <v>45503</v>
      </c>
      <c r="J1260" s="2" t="s">
        <v>31</v>
      </c>
      <c r="K1260" s="2" t="s">
        <v>22</v>
      </c>
      <c r="L1260" s="2">
        <v>61.02</v>
      </c>
      <c r="M1260" s="2" t="s">
        <v>23</v>
      </c>
      <c r="N1260" s="11">
        <f>L1260/E1260*100</f>
        <v>7.0572723908216144</v>
      </c>
      <c r="O1260" s="12" t="str">
        <f>IF(N1260&lt;10,"Low",IF(N1260&lt;20,"Med","High"))</f>
        <v>Low</v>
      </c>
      <c r="P1260" s="12">
        <f>sales*discount</f>
        <v>8.6463999999999999</v>
      </c>
      <c r="Q1260" s="12">
        <f>sales-Discount_Values</f>
        <v>855.99360000000001</v>
      </c>
      <c r="R1260" s="12">
        <f>DATEDIF(order_date,delivery_date,"D")</f>
        <v>7</v>
      </c>
      <c r="S1260" s="12"/>
    </row>
    <row r="1261" spans="1:19" ht="14.25" customHeight="1" x14ac:dyDescent="0.35">
      <c r="A1261" s="2" t="s">
        <v>8232</v>
      </c>
      <c r="B1261" s="2">
        <v>108199</v>
      </c>
      <c r="C1261" s="2" t="s">
        <v>13</v>
      </c>
      <c r="D1261" s="2" t="s">
        <v>14</v>
      </c>
      <c r="E1261" s="2">
        <v>1395.9</v>
      </c>
      <c r="F1261" s="2">
        <v>0.24</v>
      </c>
      <c r="G1261" s="2">
        <v>9</v>
      </c>
      <c r="H1261" s="3">
        <v>44943</v>
      </c>
      <c r="I1261" s="3">
        <v>44944</v>
      </c>
      <c r="J1261" s="2" t="s">
        <v>31</v>
      </c>
      <c r="K1261" s="2" t="s">
        <v>27</v>
      </c>
      <c r="L1261" s="2">
        <v>98.52</v>
      </c>
      <c r="M1261" s="2" t="s">
        <v>28</v>
      </c>
      <c r="N1261" s="11">
        <f>L1261/E1261*100</f>
        <v>7.0578121641951412</v>
      </c>
      <c r="O1261" s="12" t="str">
        <f>IF(N1261&lt;10,"Low",IF(N1261&lt;20,"Med","High"))</f>
        <v>Low</v>
      </c>
      <c r="P1261" s="12">
        <f>sales*discount</f>
        <v>335.01600000000002</v>
      </c>
      <c r="Q1261" s="12">
        <f>sales-Discount_Values</f>
        <v>1060.884</v>
      </c>
      <c r="R1261" s="12">
        <f>DATEDIF(order_date,delivery_date,"D")</f>
        <v>1</v>
      </c>
      <c r="S1261" s="12"/>
    </row>
    <row r="1262" spans="1:19" ht="14.25" customHeight="1" x14ac:dyDescent="0.35">
      <c r="A1262" s="2" t="s">
        <v>6162</v>
      </c>
      <c r="B1262" s="2">
        <v>106129</v>
      </c>
      <c r="C1262" s="2" t="s">
        <v>41</v>
      </c>
      <c r="D1262" s="2" t="s">
        <v>26</v>
      </c>
      <c r="E1262" s="2">
        <v>492.58</v>
      </c>
      <c r="F1262" s="2">
        <v>0.11</v>
      </c>
      <c r="G1262" s="2">
        <v>1</v>
      </c>
      <c r="H1262" s="3">
        <v>45087</v>
      </c>
      <c r="I1262" s="3">
        <v>45093</v>
      </c>
      <c r="J1262" s="2" t="s">
        <v>31</v>
      </c>
      <c r="K1262" s="2" t="s">
        <v>22</v>
      </c>
      <c r="L1262" s="2">
        <v>34.770000000000003</v>
      </c>
      <c r="M1262" s="2" t="s">
        <v>17</v>
      </c>
      <c r="N1262" s="11">
        <f>L1262/E1262*100</f>
        <v>7.0587518778675555</v>
      </c>
      <c r="O1262" s="12" t="str">
        <f>IF(N1262&lt;10,"Low",IF(N1262&lt;20,"Med","High"))</f>
        <v>Low</v>
      </c>
      <c r="P1262" s="12">
        <f>sales*discount</f>
        <v>54.183799999999998</v>
      </c>
      <c r="Q1262" s="12">
        <f>sales-Discount_Values</f>
        <v>438.39619999999996</v>
      </c>
      <c r="R1262" s="12">
        <f>DATEDIF(order_date,delivery_date,"D")</f>
        <v>6</v>
      </c>
      <c r="S1262" s="12"/>
    </row>
    <row r="1263" spans="1:19" ht="14.25" customHeight="1" x14ac:dyDescent="0.35">
      <c r="A1263" s="2" t="s">
        <v>15204</v>
      </c>
      <c r="B1263" s="2">
        <v>115171</v>
      </c>
      <c r="C1263" s="2" t="s">
        <v>25</v>
      </c>
      <c r="D1263" s="2" t="s">
        <v>14</v>
      </c>
      <c r="E1263" s="2">
        <v>3215.98</v>
      </c>
      <c r="F1263" s="2">
        <v>0.12</v>
      </c>
      <c r="G1263" s="2">
        <v>4</v>
      </c>
      <c r="H1263" s="3">
        <v>45446</v>
      </c>
      <c r="I1263" s="3">
        <v>45453</v>
      </c>
      <c r="J1263" s="2" t="s">
        <v>31</v>
      </c>
      <c r="K1263" s="2" t="s">
        <v>16</v>
      </c>
      <c r="L1263" s="2">
        <v>227.02</v>
      </c>
      <c r="M1263" s="2" t="s">
        <v>48</v>
      </c>
      <c r="N1263" s="11">
        <f>L1263/E1263*100</f>
        <v>7.0591235020118281</v>
      </c>
      <c r="O1263" s="12" t="str">
        <f>IF(N1263&lt;10,"Low",IF(N1263&lt;20,"Med","High"))</f>
        <v>Low</v>
      </c>
      <c r="P1263" s="12">
        <f>sales*discount</f>
        <v>385.91759999999999</v>
      </c>
      <c r="Q1263" s="12">
        <f>sales-Discount_Values</f>
        <v>2830.0623999999998</v>
      </c>
      <c r="R1263" s="12">
        <f>DATEDIF(order_date,delivery_date,"D")</f>
        <v>7</v>
      </c>
      <c r="S1263" s="12"/>
    </row>
    <row r="1264" spans="1:19" ht="14.25" customHeight="1" x14ac:dyDescent="0.35">
      <c r="A1264" s="2" t="s">
        <v>3451</v>
      </c>
      <c r="B1264" s="2">
        <v>103418</v>
      </c>
      <c r="C1264" s="2" t="s">
        <v>19</v>
      </c>
      <c r="D1264" s="2" t="s">
        <v>14</v>
      </c>
      <c r="E1264" s="2">
        <v>1403.26</v>
      </c>
      <c r="F1264" s="2">
        <v>0.48</v>
      </c>
      <c r="G1264" s="2">
        <v>4</v>
      </c>
      <c r="H1264" s="3">
        <v>45329</v>
      </c>
      <c r="I1264" s="3">
        <v>45330</v>
      </c>
      <c r="J1264" s="2" t="s">
        <v>31</v>
      </c>
      <c r="K1264" s="2" t="s">
        <v>22</v>
      </c>
      <c r="L1264" s="2">
        <v>99.06</v>
      </c>
      <c r="M1264" s="2" t="s">
        <v>17</v>
      </c>
      <c r="N1264" s="11">
        <f>L1264/E1264*100</f>
        <v>7.0592762567165028</v>
      </c>
      <c r="O1264" s="12" t="str">
        <f>IF(N1264&lt;10,"Low",IF(N1264&lt;20,"Med","High"))</f>
        <v>Low</v>
      </c>
      <c r="P1264" s="12">
        <f>sales*discount</f>
        <v>673.56479999999999</v>
      </c>
      <c r="Q1264" s="12">
        <f>sales-Discount_Values</f>
        <v>729.6952</v>
      </c>
      <c r="R1264" s="12">
        <f>DATEDIF(order_date,delivery_date,"D")</f>
        <v>1</v>
      </c>
      <c r="S1264" s="12"/>
    </row>
    <row r="1265" spans="1:19" ht="14.25" customHeight="1" x14ac:dyDescent="0.35">
      <c r="A1265" s="2" t="s">
        <v>3663</v>
      </c>
      <c r="B1265" s="2">
        <v>103630</v>
      </c>
      <c r="C1265" s="2" t="s">
        <v>19</v>
      </c>
      <c r="D1265" s="2" t="s">
        <v>26</v>
      </c>
      <c r="E1265" s="2">
        <v>3564.39</v>
      </c>
      <c r="F1265" s="2">
        <v>0.01</v>
      </c>
      <c r="G1265" s="2">
        <v>2</v>
      </c>
      <c r="H1265" s="3">
        <v>45359</v>
      </c>
      <c r="I1265" s="3">
        <v>45362</v>
      </c>
      <c r="J1265" s="2" t="s">
        <v>31</v>
      </c>
      <c r="K1265" s="2" t="s">
        <v>16</v>
      </c>
      <c r="L1265" s="2">
        <v>251.63</v>
      </c>
      <c r="M1265" s="2" t="s">
        <v>48</v>
      </c>
      <c r="N1265" s="11">
        <f>L1265/E1265*100</f>
        <v>7.0595529669873383</v>
      </c>
      <c r="O1265" s="12" t="str">
        <f>IF(N1265&lt;10,"Low",IF(N1265&lt;20,"Med","High"))</f>
        <v>Low</v>
      </c>
      <c r="P1265" s="12">
        <f>sales*discount</f>
        <v>35.643900000000002</v>
      </c>
      <c r="Q1265" s="12">
        <f>sales-Discount_Values</f>
        <v>3528.7460999999998</v>
      </c>
      <c r="R1265" s="12">
        <f>DATEDIF(order_date,delivery_date,"D")</f>
        <v>3</v>
      </c>
      <c r="S1265" s="12"/>
    </row>
    <row r="1266" spans="1:19" ht="14.25" customHeight="1" x14ac:dyDescent="0.35">
      <c r="A1266" s="2" t="s">
        <v>15302</v>
      </c>
      <c r="B1266" s="2">
        <v>115269</v>
      </c>
      <c r="C1266" s="2" t="s">
        <v>13</v>
      </c>
      <c r="D1266" s="2" t="s">
        <v>14</v>
      </c>
      <c r="E1266" s="2">
        <v>3979.25</v>
      </c>
      <c r="F1266" s="2">
        <v>0.37</v>
      </c>
      <c r="G1266" s="2">
        <v>7</v>
      </c>
      <c r="H1266" s="3">
        <v>45487</v>
      </c>
      <c r="I1266" s="3">
        <v>45494</v>
      </c>
      <c r="J1266" s="2" t="s">
        <v>21</v>
      </c>
      <c r="K1266" s="2" t="s">
        <v>16</v>
      </c>
      <c r="L1266" s="2">
        <v>280.93</v>
      </c>
      <c r="M1266" s="2" t="s">
        <v>28</v>
      </c>
      <c r="N1266" s="11">
        <f>L1266/E1266*100</f>
        <v>7.0598730916630021</v>
      </c>
      <c r="O1266" s="12" t="str">
        <f>IF(N1266&lt;10,"Low",IF(N1266&lt;20,"Med","High"))</f>
        <v>Low</v>
      </c>
      <c r="P1266" s="12">
        <f>sales*discount</f>
        <v>1472.3225</v>
      </c>
      <c r="Q1266" s="12">
        <f>sales-Discount_Values</f>
        <v>2506.9274999999998</v>
      </c>
      <c r="R1266" s="12">
        <f>DATEDIF(order_date,delivery_date,"D")</f>
        <v>7</v>
      </c>
      <c r="S1266" s="12"/>
    </row>
    <row r="1267" spans="1:19" ht="14.25" customHeight="1" x14ac:dyDescent="0.35">
      <c r="A1267" s="2" t="s">
        <v>7316</v>
      </c>
      <c r="B1267" s="2">
        <v>107283</v>
      </c>
      <c r="C1267" s="2" t="s">
        <v>25</v>
      </c>
      <c r="D1267" s="2" t="s">
        <v>14</v>
      </c>
      <c r="E1267" s="2">
        <v>3282.45</v>
      </c>
      <c r="F1267" s="2">
        <v>0.32</v>
      </c>
      <c r="G1267" s="2">
        <v>3</v>
      </c>
      <c r="H1267" s="3">
        <v>45396</v>
      </c>
      <c r="I1267" s="3">
        <v>45399</v>
      </c>
      <c r="J1267" s="2" t="s">
        <v>21</v>
      </c>
      <c r="K1267" s="2" t="s">
        <v>16</v>
      </c>
      <c r="L1267" s="2">
        <v>231.81</v>
      </c>
      <c r="M1267" s="2" t="s">
        <v>17</v>
      </c>
      <c r="N1267" s="11">
        <f>L1267/E1267*100</f>
        <v>7.0621030023305762</v>
      </c>
      <c r="O1267" s="12" t="str">
        <f>IF(N1267&lt;10,"Low",IF(N1267&lt;20,"Med","High"))</f>
        <v>Low</v>
      </c>
      <c r="P1267" s="12">
        <f>sales*discount</f>
        <v>1050.384</v>
      </c>
      <c r="Q1267" s="12">
        <f>sales-Discount_Values</f>
        <v>2232.0659999999998</v>
      </c>
      <c r="R1267" s="12">
        <f>DATEDIF(order_date,delivery_date,"D")</f>
        <v>3</v>
      </c>
      <c r="S1267" s="12"/>
    </row>
    <row r="1268" spans="1:19" ht="14.25" customHeight="1" x14ac:dyDescent="0.35">
      <c r="A1268" s="2" t="s">
        <v>1623</v>
      </c>
      <c r="B1268" s="2">
        <v>101590</v>
      </c>
      <c r="C1268" s="2" t="s">
        <v>19</v>
      </c>
      <c r="D1268" s="2" t="s">
        <v>26</v>
      </c>
      <c r="E1268" s="2">
        <v>1555.94</v>
      </c>
      <c r="F1268" s="2">
        <v>0.28999999999999998</v>
      </c>
      <c r="G1268" s="2">
        <v>2</v>
      </c>
      <c r="H1268" s="3">
        <v>45628</v>
      </c>
      <c r="I1268" s="3">
        <v>45634</v>
      </c>
      <c r="J1268" s="2" t="s">
        <v>21</v>
      </c>
      <c r="K1268" s="2" t="s">
        <v>16</v>
      </c>
      <c r="L1268" s="2">
        <v>109.94</v>
      </c>
      <c r="M1268" s="2" t="s">
        <v>23</v>
      </c>
      <c r="N1268" s="11">
        <f>L1268/E1268*100</f>
        <v>7.0658251603532269</v>
      </c>
      <c r="O1268" s="12" t="str">
        <f>IF(N1268&lt;10,"Low",IF(N1268&lt;20,"Med","High"))</f>
        <v>Low</v>
      </c>
      <c r="P1268" s="12">
        <f>sales*discount</f>
        <v>451.2226</v>
      </c>
      <c r="Q1268" s="12">
        <f>sales-Discount_Values</f>
        <v>1104.7174</v>
      </c>
      <c r="R1268" s="12">
        <f>DATEDIF(order_date,delivery_date,"D")</f>
        <v>6</v>
      </c>
      <c r="S1268" s="12"/>
    </row>
    <row r="1269" spans="1:19" ht="14.25" customHeight="1" x14ac:dyDescent="0.35">
      <c r="A1269" s="2" t="s">
        <v>6831</v>
      </c>
      <c r="B1269" s="2">
        <v>106798</v>
      </c>
      <c r="C1269" s="2" t="s">
        <v>41</v>
      </c>
      <c r="D1269" s="2" t="s">
        <v>36</v>
      </c>
      <c r="E1269" s="2">
        <v>2612.7800000000002</v>
      </c>
      <c r="F1269" s="2">
        <v>0.47</v>
      </c>
      <c r="G1269" s="2">
        <v>7</v>
      </c>
      <c r="H1269" s="3">
        <v>45229</v>
      </c>
      <c r="I1269" s="3">
        <v>45236</v>
      </c>
      <c r="J1269" s="2" t="s">
        <v>21</v>
      </c>
      <c r="K1269" s="2" t="s">
        <v>16</v>
      </c>
      <c r="L1269" s="2">
        <v>184.62</v>
      </c>
      <c r="M1269" s="2" t="s">
        <v>23</v>
      </c>
      <c r="N1269" s="11">
        <f>L1269/E1269*100</f>
        <v>7.0660369414952653</v>
      </c>
      <c r="O1269" s="12" t="str">
        <f>IF(N1269&lt;10,"Low",IF(N1269&lt;20,"Med","High"))</f>
        <v>Low</v>
      </c>
      <c r="P1269" s="12">
        <f>sales*discount</f>
        <v>1228.0065999999999</v>
      </c>
      <c r="Q1269" s="12">
        <f>sales-Discount_Values</f>
        <v>1384.7734000000003</v>
      </c>
      <c r="R1269" s="12">
        <f>DATEDIF(order_date,delivery_date,"D")</f>
        <v>7</v>
      </c>
      <c r="S1269" s="12"/>
    </row>
    <row r="1270" spans="1:19" ht="14.25" customHeight="1" x14ac:dyDescent="0.35">
      <c r="A1270" s="2" t="s">
        <v>953</v>
      </c>
      <c r="B1270" s="2">
        <v>100920</v>
      </c>
      <c r="C1270" s="2" t="s">
        <v>25</v>
      </c>
      <c r="D1270" s="2" t="s">
        <v>26</v>
      </c>
      <c r="E1270" s="2">
        <v>3333.07</v>
      </c>
      <c r="F1270" s="2">
        <v>0.26</v>
      </c>
      <c r="G1270" s="2">
        <v>9</v>
      </c>
      <c r="H1270" s="3">
        <v>45135</v>
      </c>
      <c r="I1270" s="3">
        <v>45136</v>
      </c>
      <c r="J1270" s="2" t="s">
        <v>31</v>
      </c>
      <c r="K1270" s="2" t="s">
        <v>27</v>
      </c>
      <c r="L1270" s="2">
        <v>235.6</v>
      </c>
      <c r="M1270" s="2" t="s">
        <v>17</v>
      </c>
      <c r="N1270" s="11">
        <f>L1270/E1270*100</f>
        <v>7.0685584161148727</v>
      </c>
      <c r="O1270" s="12" t="str">
        <f>IF(N1270&lt;10,"Low",IF(N1270&lt;20,"Med","High"))</f>
        <v>Low</v>
      </c>
      <c r="P1270" s="12">
        <f>sales*discount</f>
        <v>866.59820000000002</v>
      </c>
      <c r="Q1270" s="12">
        <f>sales-Discount_Values</f>
        <v>2466.4718000000003</v>
      </c>
      <c r="R1270" s="12">
        <f>DATEDIF(order_date,delivery_date,"D")</f>
        <v>1</v>
      </c>
      <c r="S1270" s="12"/>
    </row>
    <row r="1271" spans="1:19" ht="14.25" customHeight="1" x14ac:dyDescent="0.35">
      <c r="A1271" s="2" t="s">
        <v>9936</v>
      </c>
      <c r="B1271" s="2">
        <v>109903</v>
      </c>
      <c r="C1271" s="2" t="s">
        <v>25</v>
      </c>
      <c r="D1271" s="2" t="s">
        <v>36</v>
      </c>
      <c r="E1271" s="2">
        <v>3929.49</v>
      </c>
      <c r="F1271" s="2">
        <v>0.46</v>
      </c>
      <c r="G1271" s="2">
        <v>5</v>
      </c>
      <c r="H1271" s="3">
        <v>45009</v>
      </c>
      <c r="I1271" s="3">
        <v>45016</v>
      </c>
      <c r="J1271" s="2" t="s">
        <v>31</v>
      </c>
      <c r="K1271" s="2" t="s">
        <v>16</v>
      </c>
      <c r="L1271" s="2">
        <v>277.83999999999997</v>
      </c>
      <c r="M1271" s="2" t="s">
        <v>39</v>
      </c>
      <c r="N1271" s="11">
        <f>L1271/E1271*100</f>
        <v>7.0706376654476797</v>
      </c>
      <c r="O1271" s="12" t="str">
        <f>IF(N1271&lt;10,"Low",IF(N1271&lt;20,"Med","High"))</f>
        <v>Low</v>
      </c>
      <c r="P1271" s="12">
        <f>sales*discount</f>
        <v>1807.5654</v>
      </c>
      <c r="Q1271" s="12">
        <f>sales-Discount_Values</f>
        <v>2121.9245999999998</v>
      </c>
      <c r="R1271" s="12">
        <f>DATEDIF(order_date,delivery_date,"D")</f>
        <v>7</v>
      </c>
      <c r="S1271" s="12"/>
    </row>
    <row r="1272" spans="1:19" ht="14.25" customHeight="1" x14ac:dyDescent="0.35">
      <c r="A1272" s="2" t="s">
        <v>9412</v>
      </c>
      <c r="B1272" s="2">
        <v>109379</v>
      </c>
      <c r="C1272" s="2" t="s">
        <v>41</v>
      </c>
      <c r="D1272" s="2" t="s">
        <v>20</v>
      </c>
      <c r="E1272" s="2">
        <v>4193.2299999999996</v>
      </c>
      <c r="F1272" s="2">
        <v>0.13</v>
      </c>
      <c r="G1272" s="2">
        <v>1</v>
      </c>
      <c r="H1272" s="3">
        <v>45351</v>
      </c>
      <c r="I1272" s="3">
        <v>45353</v>
      </c>
      <c r="J1272" s="2" t="s">
        <v>21</v>
      </c>
      <c r="K1272" s="2" t="s">
        <v>22</v>
      </c>
      <c r="L1272" s="2">
        <v>296.54000000000002</v>
      </c>
      <c r="M1272" s="2" t="s">
        <v>48</v>
      </c>
      <c r="N1272" s="11">
        <f>L1272/E1272*100</f>
        <v>7.0718753800769347</v>
      </c>
      <c r="O1272" s="12" t="str">
        <f>IF(N1272&lt;10,"Low",IF(N1272&lt;20,"Med","High"))</f>
        <v>Low</v>
      </c>
      <c r="P1272" s="12">
        <f>sales*discount</f>
        <v>545.11989999999992</v>
      </c>
      <c r="Q1272" s="12">
        <f>sales-Discount_Values</f>
        <v>3648.1100999999999</v>
      </c>
      <c r="R1272" s="12">
        <f>DATEDIF(order_date,delivery_date,"D")</f>
        <v>2</v>
      </c>
      <c r="S1272" s="12"/>
    </row>
    <row r="1273" spans="1:19" ht="14.25" customHeight="1" x14ac:dyDescent="0.35">
      <c r="A1273" s="2" t="s">
        <v>4476</v>
      </c>
      <c r="B1273" s="2">
        <v>104443</v>
      </c>
      <c r="C1273" s="2" t="s">
        <v>19</v>
      </c>
      <c r="D1273" s="2" t="s">
        <v>36</v>
      </c>
      <c r="E1273" s="2">
        <v>185.08</v>
      </c>
      <c r="F1273" s="2">
        <v>0.22</v>
      </c>
      <c r="G1273" s="2">
        <v>1</v>
      </c>
      <c r="H1273" s="3">
        <v>44930</v>
      </c>
      <c r="I1273" s="3">
        <v>44935</v>
      </c>
      <c r="J1273" s="2" t="s">
        <v>31</v>
      </c>
      <c r="K1273" s="2" t="s">
        <v>16</v>
      </c>
      <c r="L1273" s="2">
        <v>13.09</v>
      </c>
      <c r="M1273" s="2" t="s">
        <v>39</v>
      </c>
      <c r="N1273" s="11">
        <f>L1273/E1273*100</f>
        <v>7.0726172465960664</v>
      </c>
      <c r="O1273" s="12" t="str">
        <f>IF(N1273&lt;10,"Low",IF(N1273&lt;20,"Med","High"))</f>
        <v>Low</v>
      </c>
      <c r="P1273" s="12">
        <f>sales*discount</f>
        <v>40.717600000000004</v>
      </c>
      <c r="Q1273" s="12">
        <f>sales-Discount_Values</f>
        <v>144.36240000000001</v>
      </c>
      <c r="R1273" s="12">
        <f>DATEDIF(order_date,delivery_date,"D")</f>
        <v>5</v>
      </c>
      <c r="S1273" s="12"/>
    </row>
    <row r="1274" spans="1:19" ht="14.25" customHeight="1" x14ac:dyDescent="0.35">
      <c r="A1274" s="2" t="s">
        <v>3295</v>
      </c>
      <c r="B1274" s="2">
        <v>103262</v>
      </c>
      <c r="C1274" s="2" t="s">
        <v>25</v>
      </c>
      <c r="D1274" s="2" t="s">
        <v>33</v>
      </c>
      <c r="E1274" s="2">
        <v>2786.95</v>
      </c>
      <c r="F1274" s="2">
        <v>0.33</v>
      </c>
      <c r="G1274" s="2">
        <v>9</v>
      </c>
      <c r="H1274" s="3">
        <v>45360</v>
      </c>
      <c r="I1274" s="3">
        <v>45363</v>
      </c>
      <c r="J1274" s="2" t="s">
        <v>31</v>
      </c>
      <c r="K1274" s="2" t="s">
        <v>22</v>
      </c>
      <c r="L1274" s="2">
        <v>197.13</v>
      </c>
      <c r="M1274" s="2" t="s">
        <v>48</v>
      </c>
      <c r="N1274" s="11">
        <f>L1274/E1274*100</f>
        <v>7.0733238845332709</v>
      </c>
      <c r="O1274" s="12" t="str">
        <f>IF(N1274&lt;10,"Low",IF(N1274&lt;20,"Med","High"))</f>
        <v>Low</v>
      </c>
      <c r="P1274" s="12">
        <f>sales*discount</f>
        <v>919.69349999999997</v>
      </c>
      <c r="Q1274" s="12">
        <f>sales-Discount_Values</f>
        <v>1867.2565</v>
      </c>
      <c r="R1274" s="12">
        <f>DATEDIF(order_date,delivery_date,"D")</f>
        <v>3</v>
      </c>
      <c r="S1274" s="12"/>
    </row>
    <row r="1275" spans="1:19" ht="14.25" customHeight="1" x14ac:dyDescent="0.35">
      <c r="A1275" s="2" t="s">
        <v>13094</v>
      </c>
      <c r="B1275" s="2">
        <v>113061</v>
      </c>
      <c r="C1275" s="2" t="s">
        <v>25</v>
      </c>
      <c r="D1275" s="2" t="s">
        <v>14</v>
      </c>
      <c r="E1275" s="2">
        <v>4673.58</v>
      </c>
      <c r="F1275" s="2">
        <v>0.38</v>
      </c>
      <c r="G1275" s="2">
        <v>6</v>
      </c>
      <c r="H1275" s="3">
        <v>45082</v>
      </c>
      <c r="I1275" s="3">
        <v>45083</v>
      </c>
      <c r="J1275" s="2" t="s">
        <v>31</v>
      </c>
      <c r="K1275" s="2" t="s">
        <v>27</v>
      </c>
      <c r="L1275" s="2">
        <v>330.76</v>
      </c>
      <c r="M1275" s="2" t="s">
        <v>34</v>
      </c>
      <c r="N1275" s="11">
        <f>L1275/E1275*100</f>
        <v>7.0772298751706399</v>
      </c>
      <c r="O1275" s="12" t="str">
        <f>IF(N1275&lt;10,"Low",IF(N1275&lt;20,"Med","High"))</f>
        <v>Low</v>
      </c>
      <c r="P1275" s="12">
        <f>sales*discount</f>
        <v>1775.9603999999999</v>
      </c>
      <c r="Q1275" s="12">
        <f>sales-Discount_Values</f>
        <v>2897.6196</v>
      </c>
      <c r="R1275" s="12">
        <f>DATEDIF(order_date,delivery_date,"D")</f>
        <v>1</v>
      </c>
      <c r="S1275" s="12"/>
    </row>
    <row r="1276" spans="1:19" ht="14.25" customHeight="1" x14ac:dyDescent="0.35">
      <c r="A1276" s="2" t="s">
        <v>9163</v>
      </c>
      <c r="B1276" s="2">
        <v>109130</v>
      </c>
      <c r="C1276" s="2" t="s">
        <v>25</v>
      </c>
      <c r="D1276" s="2" t="s">
        <v>33</v>
      </c>
      <c r="E1276" s="2">
        <v>1915.95</v>
      </c>
      <c r="F1276" s="2">
        <v>0.43</v>
      </c>
      <c r="G1276" s="2">
        <v>1</v>
      </c>
      <c r="H1276" s="3">
        <v>45436</v>
      </c>
      <c r="I1276" s="3">
        <v>45438</v>
      </c>
      <c r="J1276" s="2" t="s">
        <v>15</v>
      </c>
      <c r="K1276" s="2" t="s">
        <v>16</v>
      </c>
      <c r="L1276" s="2">
        <v>135.62</v>
      </c>
      <c r="M1276" s="2" t="s">
        <v>23</v>
      </c>
      <c r="N1276" s="11">
        <f>L1276/E1276*100</f>
        <v>7.0784728202719274</v>
      </c>
      <c r="O1276" s="12" t="str">
        <f>IF(N1276&lt;10,"Low",IF(N1276&lt;20,"Med","High"))</f>
        <v>Low</v>
      </c>
      <c r="P1276" s="12">
        <f>sales*discount</f>
        <v>823.85850000000005</v>
      </c>
      <c r="Q1276" s="12">
        <f>sales-Discount_Values</f>
        <v>1092.0915</v>
      </c>
      <c r="R1276" s="12">
        <f>DATEDIF(order_date,delivery_date,"D")</f>
        <v>2</v>
      </c>
      <c r="S1276" s="12"/>
    </row>
    <row r="1277" spans="1:19" ht="14.25" customHeight="1" x14ac:dyDescent="0.35">
      <c r="A1277" s="2" t="s">
        <v>7819</v>
      </c>
      <c r="B1277" s="2">
        <v>107786</v>
      </c>
      <c r="C1277" s="2" t="s">
        <v>25</v>
      </c>
      <c r="D1277" s="2" t="s">
        <v>33</v>
      </c>
      <c r="E1277" s="2">
        <v>913.57</v>
      </c>
      <c r="F1277" s="2">
        <v>0.19</v>
      </c>
      <c r="G1277" s="2">
        <v>2</v>
      </c>
      <c r="H1277" s="3">
        <v>45443</v>
      </c>
      <c r="I1277" s="3">
        <v>45450</v>
      </c>
      <c r="J1277" s="2" t="s">
        <v>31</v>
      </c>
      <c r="K1277" s="2" t="s">
        <v>22</v>
      </c>
      <c r="L1277" s="2">
        <v>64.67</v>
      </c>
      <c r="M1277" s="2" t="s">
        <v>23</v>
      </c>
      <c r="N1277" s="11">
        <f>L1277/E1277*100</f>
        <v>7.0788226408485393</v>
      </c>
      <c r="O1277" s="12" t="str">
        <f>IF(N1277&lt;10,"Low",IF(N1277&lt;20,"Med","High"))</f>
        <v>Low</v>
      </c>
      <c r="P1277" s="12">
        <f>sales*discount</f>
        <v>173.57830000000001</v>
      </c>
      <c r="Q1277" s="12">
        <f>sales-Discount_Values</f>
        <v>739.99170000000004</v>
      </c>
      <c r="R1277" s="12">
        <f>DATEDIF(order_date,delivery_date,"D")</f>
        <v>7</v>
      </c>
      <c r="S1277" s="12"/>
    </row>
    <row r="1278" spans="1:19" ht="14.25" customHeight="1" x14ac:dyDescent="0.35">
      <c r="A1278" s="2" t="s">
        <v>2054</v>
      </c>
      <c r="B1278" s="2">
        <v>102021</v>
      </c>
      <c r="C1278" s="2" t="s">
        <v>13</v>
      </c>
      <c r="D1278" s="2" t="s">
        <v>20</v>
      </c>
      <c r="E1278" s="2">
        <v>3624.43</v>
      </c>
      <c r="F1278" s="2">
        <v>0.39</v>
      </c>
      <c r="G1278" s="2">
        <v>9</v>
      </c>
      <c r="H1278" s="3">
        <v>45123</v>
      </c>
      <c r="I1278" s="3">
        <v>45125</v>
      </c>
      <c r="J1278" s="2" t="s">
        <v>15</v>
      </c>
      <c r="K1278" s="2" t="s">
        <v>27</v>
      </c>
      <c r="L1278" s="2">
        <v>256.64999999999998</v>
      </c>
      <c r="M1278" s="2" t="s">
        <v>39</v>
      </c>
      <c r="N1278" s="11">
        <f>L1278/E1278*100</f>
        <v>7.0811134440449939</v>
      </c>
      <c r="O1278" s="12" t="str">
        <f>IF(N1278&lt;10,"Low",IF(N1278&lt;20,"Med","High"))</f>
        <v>Low</v>
      </c>
      <c r="P1278" s="12">
        <f>sales*discount</f>
        <v>1413.5277000000001</v>
      </c>
      <c r="Q1278" s="12">
        <f>sales-Discount_Values</f>
        <v>2210.9022999999997</v>
      </c>
      <c r="R1278" s="12">
        <f>DATEDIF(order_date,delivery_date,"D")</f>
        <v>2</v>
      </c>
      <c r="S1278" s="12"/>
    </row>
    <row r="1279" spans="1:19" ht="14.25" customHeight="1" x14ac:dyDescent="0.35">
      <c r="A1279" s="2" t="s">
        <v>10276</v>
      </c>
      <c r="B1279" s="2">
        <v>110243</v>
      </c>
      <c r="C1279" s="2" t="s">
        <v>41</v>
      </c>
      <c r="D1279" s="2" t="s">
        <v>20</v>
      </c>
      <c r="E1279" s="2">
        <v>2742.09</v>
      </c>
      <c r="F1279" s="2">
        <v>0.04</v>
      </c>
      <c r="G1279" s="2">
        <v>6</v>
      </c>
      <c r="H1279" s="3">
        <v>45631</v>
      </c>
      <c r="I1279" s="3">
        <v>45638</v>
      </c>
      <c r="J1279" s="2" t="s">
        <v>15</v>
      </c>
      <c r="K1279" s="2" t="s">
        <v>27</v>
      </c>
      <c r="L1279" s="2">
        <v>194.18</v>
      </c>
      <c r="M1279" s="2" t="s">
        <v>28</v>
      </c>
      <c r="N1279" s="11">
        <f>L1279/E1279*100</f>
        <v>7.0814597624439752</v>
      </c>
      <c r="O1279" s="12" t="str">
        <f>IF(N1279&lt;10,"Low",IF(N1279&lt;20,"Med","High"))</f>
        <v>Low</v>
      </c>
      <c r="P1279" s="12">
        <f>sales*discount</f>
        <v>109.68360000000001</v>
      </c>
      <c r="Q1279" s="12">
        <f>sales-Discount_Values</f>
        <v>2632.4064000000003</v>
      </c>
      <c r="R1279" s="12">
        <f>DATEDIF(order_date,delivery_date,"D")</f>
        <v>7</v>
      </c>
      <c r="S1279" s="12"/>
    </row>
    <row r="1280" spans="1:19" ht="14.25" customHeight="1" x14ac:dyDescent="0.35">
      <c r="A1280" s="2" t="s">
        <v>8007</v>
      </c>
      <c r="B1280" s="2">
        <v>107974</v>
      </c>
      <c r="C1280" s="2" t="s">
        <v>19</v>
      </c>
      <c r="D1280" s="2" t="s">
        <v>26</v>
      </c>
      <c r="E1280" s="2">
        <v>4577.55</v>
      </c>
      <c r="F1280" s="2">
        <v>0.4</v>
      </c>
      <c r="G1280" s="2">
        <v>8</v>
      </c>
      <c r="H1280" s="3">
        <v>45274</v>
      </c>
      <c r="I1280" s="3">
        <v>45275</v>
      </c>
      <c r="J1280" s="2" t="s">
        <v>21</v>
      </c>
      <c r="K1280" s="2" t="s">
        <v>22</v>
      </c>
      <c r="L1280" s="2">
        <v>324.32</v>
      </c>
      <c r="M1280" s="2" t="s">
        <v>17</v>
      </c>
      <c r="N1280" s="11">
        <f>L1280/E1280*100</f>
        <v>7.0850127251477311</v>
      </c>
      <c r="O1280" s="12" t="str">
        <f>IF(N1280&lt;10,"Low",IF(N1280&lt;20,"Med","High"))</f>
        <v>Low</v>
      </c>
      <c r="P1280" s="12">
        <f>sales*discount</f>
        <v>1831.0200000000002</v>
      </c>
      <c r="Q1280" s="12">
        <f>sales-Discount_Values</f>
        <v>2746.5299999999997</v>
      </c>
      <c r="R1280" s="12">
        <f>DATEDIF(order_date,delivery_date,"D")</f>
        <v>1</v>
      </c>
      <c r="S1280" s="12"/>
    </row>
    <row r="1281" spans="1:19" ht="14.25" customHeight="1" x14ac:dyDescent="0.35">
      <c r="A1281" s="2" t="s">
        <v>4449</v>
      </c>
      <c r="B1281" s="2">
        <v>104416</v>
      </c>
      <c r="C1281" s="2" t="s">
        <v>13</v>
      </c>
      <c r="D1281" s="2" t="s">
        <v>36</v>
      </c>
      <c r="E1281" s="2">
        <v>2304.46</v>
      </c>
      <c r="F1281" s="2">
        <v>0.1</v>
      </c>
      <c r="G1281" s="2">
        <v>1</v>
      </c>
      <c r="H1281" s="3">
        <v>45262</v>
      </c>
      <c r="I1281" s="3">
        <v>45267</v>
      </c>
      <c r="J1281" s="2" t="s">
        <v>31</v>
      </c>
      <c r="K1281" s="2" t="s">
        <v>22</v>
      </c>
      <c r="L1281" s="2">
        <v>163.31</v>
      </c>
      <c r="M1281" s="2" t="s">
        <v>39</v>
      </c>
      <c r="N1281" s="11">
        <f>L1281/E1281*100</f>
        <v>7.0866927609938983</v>
      </c>
      <c r="O1281" s="12" t="str">
        <f>IF(N1281&lt;10,"Low",IF(N1281&lt;20,"Med","High"))</f>
        <v>Low</v>
      </c>
      <c r="P1281" s="12">
        <f>sales*discount</f>
        <v>230.44600000000003</v>
      </c>
      <c r="Q1281" s="12">
        <f>sales-Discount_Values</f>
        <v>2074.0140000000001</v>
      </c>
      <c r="R1281" s="12">
        <f>DATEDIF(order_date,delivery_date,"D")</f>
        <v>5</v>
      </c>
      <c r="S1281" s="12"/>
    </row>
    <row r="1282" spans="1:19" ht="14.25" customHeight="1" x14ac:dyDescent="0.35">
      <c r="A1282" s="2" t="s">
        <v>9871</v>
      </c>
      <c r="B1282" s="2">
        <v>109838</v>
      </c>
      <c r="C1282" s="2" t="s">
        <v>13</v>
      </c>
      <c r="D1282" s="2" t="s">
        <v>14</v>
      </c>
      <c r="E1282" s="2">
        <v>4224.9799999999996</v>
      </c>
      <c r="F1282" s="2">
        <v>0.43</v>
      </c>
      <c r="G1282" s="2">
        <v>9</v>
      </c>
      <c r="H1282" s="3">
        <v>45373</v>
      </c>
      <c r="I1282" s="3">
        <v>45375</v>
      </c>
      <c r="J1282" s="2" t="s">
        <v>21</v>
      </c>
      <c r="K1282" s="2" t="s">
        <v>22</v>
      </c>
      <c r="L1282" s="2">
        <v>299.44</v>
      </c>
      <c r="M1282" s="2" t="s">
        <v>34</v>
      </c>
      <c r="N1282" s="11">
        <f>L1282/E1282*100</f>
        <v>7.0873708277909007</v>
      </c>
      <c r="O1282" s="12" t="str">
        <f>IF(N1282&lt;10,"Low",IF(N1282&lt;20,"Med","High"))</f>
        <v>Low</v>
      </c>
      <c r="P1282" s="12">
        <f>sales*discount</f>
        <v>1816.7413999999999</v>
      </c>
      <c r="Q1282" s="12">
        <f>sales-Discount_Values</f>
        <v>2408.2385999999997</v>
      </c>
      <c r="R1282" s="12">
        <f>DATEDIF(order_date,delivery_date,"D")</f>
        <v>2</v>
      </c>
      <c r="S1282" s="12"/>
    </row>
    <row r="1283" spans="1:19" ht="14.25" customHeight="1" x14ac:dyDescent="0.35">
      <c r="A1283" s="2" t="s">
        <v>1746</v>
      </c>
      <c r="B1283" s="2">
        <v>101713</v>
      </c>
      <c r="C1283" s="2" t="s">
        <v>25</v>
      </c>
      <c r="D1283" s="2" t="s">
        <v>20</v>
      </c>
      <c r="E1283" s="2">
        <v>3217.91</v>
      </c>
      <c r="F1283" s="2">
        <v>0.19</v>
      </c>
      <c r="G1283" s="2">
        <v>6</v>
      </c>
      <c r="H1283" s="3">
        <v>45148</v>
      </c>
      <c r="I1283" s="3">
        <v>45154</v>
      </c>
      <c r="J1283" s="2" t="s">
        <v>15</v>
      </c>
      <c r="K1283" s="2" t="s">
        <v>27</v>
      </c>
      <c r="L1283" s="2">
        <v>228.09</v>
      </c>
      <c r="M1283" s="2" t="s">
        <v>48</v>
      </c>
      <c r="N1283" s="11">
        <f>L1283/E1283*100</f>
        <v>7.0881410605020028</v>
      </c>
      <c r="O1283" s="12" t="str">
        <f>IF(N1283&lt;10,"Low",IF(N1283&lt;20,"Med","High"))</f>
        <v>Low</v>
      </c>
      <c r="P1283" s="12">
        <f>sales*discount</f>
        <v>611.40289999999993</v>
      </c>
      <c r="Q1283" s="12">
        <f>sales-Discount_Values</f>
        <v>2606.5070999999998</v>
      </c>
      <c r="R1283" s="12">
        <f>DATEDIF(order_date,delivery_date,"D")</f>
        <v>6</v>
      </c>
      <c r="S1283" s="12"/>
    </row>
    <row r="1284" spans="1:19" ht="14.25" customHeight="1" x14ac:dyDescent="0.35">
      <c r="A1284" s="2" t="s">
        <v>13667</v>
      </c>
      <c r="B1284" s="2">
        <v>113634</v>
      </c>
      <c r="C1284" s="2" t="s">
        <v>41</v>
      </c>
      <c r="D1284" s="2" t="s">
        <v>33</v>
      </c>
      <c r="E1284" s="2">
        <v>4347.8100000000004</v>
      </c>
      <c r="F1284" s="2">
        <v>0.33</v>
      </c>
      <c r="G1284" s="2">
        <v>7</v>
      </c>
      <c r="H1284" s="3">
        <v>45229</v>
      </c>
      <c r="I1284" s="3">
        <v>45233</v>
      </c>
      <c r="J1284" s="2" t="s">
        <v>31</v>
      </c>
      <c r="K1284" s="2" t="s">
        <v>16</v>
      </c>
      <c r="L1284" s="2">
        <v>308.20999999999998</v>
      </c>
      <c r="M1284" s="2" t="s">
        <v>48</v>
      </c>
      <c r="N1284" s="11">
        <f>L1284/E1284*100</f>
        <v>7.0888562287680452</v>
      </c>
      <c r="O1284" s="12" t="str">
        <f>IF(N1284&lt;10,"Low",IF(N1284&lt;20,"Med","High"))</f>
        <v>Low</v>
      </c>
      <c r="P1284" s="12">
        <f>sales*discount</f>
        <v>1434.7773000000002</v>
      </c>
      <c r="Q1284" s="12">
        <f>sales-Discount_Values</f>
        <v>2913.0327000000002</v>
      </c>
      <c r="R1284" s="12">
        <f>DATEDIF(order_date,delivery_date,"D")</f>
        <v>4</v>
      </c>
      <c r="S1284" s="12"/>
    </row>
    <row r="1285" spans="1:19" ht="14.25" customHeight="1" x14ac:dyDescent="0.35">
      <c r="A1285" s="2" t="s">
        <v>15111</v>
      </c>
      <c r="B1285" s="2">
        <v>115078</v>
      </c>
      <c r="C1285" s="2" t="s">
        <v>25</v>
      </c>
      <c r="D1285" s="2" t="s">
        <v>14</v>
      </c>
      <c r="E1285" s="2">
        <v>3215.88</v>
      </c>
      <c r="F1285" s="2">
        <v>0.05</v>
      </c>
      <c r="G1285" s="2">
        <v>8</v>
      </c>
      <c r="H1285" s="3">
        <v>45237</v>
      </c>
      <c r="I1285" s="3">
        <v>45243</v>
      </c>
      <c r="J1285" s="2" t="s">
        <v>31</v>
      </c>
      <c r="K1285" s="2" t="s">
        <v>22</v>
      </c>
      <c r="L1285" s="2">
        <v>227.98</v>
      </c>
      <c r="M1285" s="2" t="s">
        <v>39</v>
      </c>
      <c r="N1285" s="11">
        <f>L1285/E1285*100</f>
        <v>7.0891948704553647</v>
      </c>
      <c r="O1285" s="12" t="str">
        <f>IF(N1285&lt;10,"Low",IF(N1285&lt;20,"Med","High"))</f>
        <v>Low</v>
      </c>
      <c r="P1285" s="12">
        <f>sales*discount</f>
        <v>160.79400000000001</v>
      </c>
      <c r="Q1285" s="12">
        <f>sales-Discount_Values</f>
        <v>3055.0860000000002</v>
      </c>
      <c r="R1285" s="12">
        <f>DATEDIF(order_date,delivery_date,"D")</f>
        <v>6</v>
      </c>
      <c r="S1285" s="12"/>
    </row>
    <row r="1286" spans="1:19" ht="14.25" customHeight="1" x14ac:dyDescent="0.35">
      <c r="A1286" s="2" t="s">
        <v>5786</v>
      </c>
      <c r="B1286" s="2">
        <v>105753</v>
      </c>
      <c r="C1286" s="2" t="s">
        <v>41</v>
      </c>
      <c r="D1286" s="2" t="s">
        <v>20</v>
      </c>
      <c r="E1286" s="2">
        <v>2526.14</v>
      </c>
      <c r="F1286" s="2">
        <v>0.32</v>
      </c>
      <c r="G1286" s="2">
        <v>9</v>
      </c>
      <c r="H1286" s="3">
        <v>45498</v>
      </c>
      <c r="I1286" s="3">
        <v>45504</v>
      </c>
      <c r="J1286" s="2" t="s">
        <v>31</v>
      </c>
      <c r="K1286" s="2" t="s">
        <v>22</v>
      </c>
      <c r="L1286" s="2">
        <v>179.13</v>
      </c>
      <c r="M1286" s="2" t="s">
        <v>28</v>
      </c>
      <c r="N1286" s="11">
        <f>L1286/E1286*100</f>
        <v>7.0910559193077187</v>
      </c>
      <c r="O1286" s="12" t="str">
        <f>IF(N1286&lt;10,"Low",IF(N1286&lt;20,"Med","High"))</f>
        <v>Low</v>
      </c>
      <c r="P1286" s="12">
        <f>sales*discount</f>
        <v>808.36479999999995</v>
      </c>
      <c r="Q1286" s="12">
        <f>sales-Discount_Values</f>
        <v>1717.7752</v>
      </c>
      <c r="R1286" s="12">
        <f>DATEDIF(order_date,delivery_date,"D")</f>
        <v>6</v>
      </c>
      <c r="S1286" s="12"/>
    </row>
    <row r="1287" spans="1:19" ht="14.25" customHeight="1" x14ac:dyDescent="0.35">
      <c r="A1287" s="2" t="s">
        <v>8618</v>
      </c>
      <c r="B1287" s="2">
        <v>108585</v>
      </c>
      <c r="C1287" s="2" t="s">
        <v>19</v>
      </c>
      <c r="D1287" s="2" t="s">
        <v>26</v>
      </c>
      <c r="E1287" s="2">
        <v>1738.74</v>
      </c>
      <c r="F1287" s="2">
        <v>0.13</v>
      </c>
      <c r="G1287" s="2">
        <v>6</v>
      </c>
      <c r="H1287" s="3">
        <v>45145</v>
      </c>
      <c r="I1287" s="3">
        <v>45149</v>
      </c>
      <c r="J1287" s="2" t="s">
        <v>31</v>
      </c>
      <c r="K1287" s="2" t="s">
        <v>22</v>
      </c>
      <c r="L1287" s="2">
        <v>123.31</v>
      </c>
      <c r="M1287" s="2" t="s">
        <v>39</v>
      </c>
      <c r="N1287" s="11">
        <f>L1287/E1287*100</f>
        <v>7.0919171353968968</v>
      </c>
      <c r="O1287" s="12" t="str">
        <f>IF(N1287&lt;10,"Low",IF(N1287&lt;20,"Med","High"))</f>
        <v>Low</v>
      </c>
      <c r="P1287" s="12">
        <f>sales*discount</f>
        <v>226.03620000000001</v>
      </c>
      <c r="Q1287" s="12">
        <f>sales-Discount_Values</f>
        <v>1512.7038</v>
      </c>
      <c r="R1287" s="12">
        <f>DATEDIF(order_date,delivery_date,"D")</f>
        <v>4</v>
      </c>
      <c r="S1287" s="12"/>
    </row>
    <row r="1288" spans="1:19" ht="14.25" customHeight="1" x14ac:dyDescent="0.35">
      <c r="A1288" s="2" t="s">
        <v>8498</v>
      </c>
      <c r="B1288" s="2">
        <v>108465</v>
      </c>
      <c r="C1288" s="2" t="s">
        <v>13</v>
      </c>
      <c r="D1288" s="2" t="s">
        <v>14</v>
      </c>
      <c r="E1288" s="2">
        <v>2312.4</v>
      </c>
      <c r="F1288" s="2">
        <v>0.35</v>
      </c>
      <c r="G1288" s="2">
        <v>8</v>
      </c>
      <c r="H1288" s="3">
        <v>45089</v>
      </c>
      <c r="I1288" s="3">
        <v>45096</v>
      </c>
      <c r="J1288" s="2" t="s">
        <v>15</v>
      </c>
      <c r="K1288" s="2" t="s">
        <v>22</v>
      </c>
      <c r="L1288" s="2">
        <v>164.02</v>
      </c>
      <c r="M1288" s="2" t="s">
        <v>39</v>
      </c>
      <c r="N1288" s="11">
        <f>L1288/E1288*100</f>
        <v>7.0930634838263282</v>
      </c>
      <c r="O1288" s="12" t="str">
        <f>IF(N1288&lt;10,"Low",IF(N1288&lt;20,"Med","High"))</f>
        <v>Low</v>
      </c>
      <c r="P1288" s="12">
        <f>sales*discount</f>
        <v>809.34</v>
      </c>
      <c r="Q1288" s="12">
        <f>sales-Discount_Values</f>
        <v>1503.06</v>
      </c>
      <c r="R1288" s="12">
        <f>DATEDIF(order_date,delivery_date,"D")</f>
        <v>7</v>
      </c>
      <c r="S1288" s="12"/>
    </row>
    <row r="1289" spans="1:19" ht="14.25" customHeight="1" x14ac:dyDescent="0.35">
      <c r="A1289" s="2" t="s">
        <v>6179</v>
      </c>
      <c r="B1289" s="2">
        <v>106146</v>
      </c>
      <c r="C1289" s="2" t="s">
        <v>19</v>
      </c>
      <c r="D1289" s="2" t="s">
        <v>20</v>
      </c>
      <c r="E1289" s="2">
        <v>2196.08</v>
      </c>
      <c r="F1289" s="2">
        <v>0.36</v>
      </c>
      <c r="G1289" s="2">
        <v>4</v>
      </c>
      <c r="H1289" s="3">
        <v>45587</v>
      </c>
      <c r="I1289" s="3">
        <v>45590</v>
      </c>
      <c r="J1289" s="2" t="s">
        <v>21</v>
      </c>
      <c r="K1289" s="2" t="s">
        <v>16</v>
      </c>
      <c r="L1289" s="2">
        <v>155.79</v>
      </c>
      <c r="M1289" s="2" t="s">
        <v>17</v>
      </c>
      <c r="N1289" s="11">
        <f>L1289/E1289*100</f>
        <v>7.0940038614258132</v>
      </c>
      <c r="O1289" s="12" t="str">
        <f>IF(N1289&lt;10,"Low",IF(N1289&lt;20,"Med","High"))</f>
        <v>Low</v>
      </c>
      <c r="P1289" s="12">
        <f>sales*discount</f>
        <v>790.58879999999999</v>
      </c>
      <c r="Q1289" s="12">
        <f>sales-Discount_Values</f>
        <v>1405.4911999999999</v>
      </c>
      <c r="R1289" s="12">
        <f>DATEDIF(order_date,delivery_date,"D")</f>
        <v>3</v>
      </c>
      <c r="S1289" s="12"/>
    </row>
    <row r="1290" spans="1:19" ht="14.25" customHeight="1" x14ac:dyDescent="0.35">
      <c r="A1290" s="2" t="s">
        <v>914</v>
      </c>
      <c r="B1290" s="2">
        <v>100881</v>
      </c>
      <c r="C1290" s="2" t="s">
        <v>41</v>
      </c>
      <c r="D1290" s="2" t="s">
        <v>26</v>
      </c>
      <c r="E1290" s="2">
        <v>3775.52</v>
      </c>
      <c r="F1290" s="2">
        <v>0.47</v>
      </c>
      <c r="G1290" s="2">
        <v>4</v>
      </c>
      <c r="H1290" s="3">
        <v>45102</v>
      </c>
      <c r="I1290" s="3">
        <v>45107</v>
      </c>
      <c r="J1290" s="2" t="s">
        <v>21</v>
      </c>
      <c r="K1290" s="2" t="s">
        <v>16</v>
      </c>
      <c r="L1290" s="2">
        <v>267.91000000000003</v>
      </c>
      <c r="M1290" s="2" t="s">
        <v>34</v>
      </c>
      <c r="N1290" s="11">
        <f>L1290/E1290*100</f>
        <v>7.0959761834131472</v>
      </c>
      <c r="O1290" s="12" t="str">
        <f>IF(N1290&lt;10,"Low",IF(N1290&lt;20,"Med","High"))</f>
        <v>Low</v>
      </c>
      <c r="P1290" s="12">
        <f>sales*discount</f>
        <v>1774.4943999999998</v>
      </c>
      <c r="Q1290" s="12">
        <f>sales-Discount_Values</f>
        <v>2001.0256000000002</v>
      </c>
      <c r="R1290" s="12">
        <f>DATEDIF(order_date,delivery_date,"D")</f>
        <v>5</v>
      </c>
      <c r="S1290" s="12"/>
    </row>
    <row r="1291" spans="1:19" ht="14.25" customHeight="1" x14ac:dyDescent="0.35">
      <c r="A1291" s="2" t="s">
        <v>335</v>
      </c>
      <c r="B1291" s="2">
        <v>100302</v>
      </c>
      <c r="C1291" s="2" t="s">
        <v>13</v>
      </c>
      <c r="D1291" s="2" t="s">
        <v>33</v>
      </c>
      <c r="E1291" s="2">
        <v>1768.7</v>
      </c>
      <c r="F1291" s="2">
        <v>0.12</v>
      </c>
      <c r="G1291" s="2">
        <v>7</v>
      </c>
      <c r="H1291" s="3">
        <v>45528</v>
      </c>
      <c r="I1291" s="3">
        <v>45535</v>
      </c>
      <c r="J1291" s="2" t="s">
        <v>31</v>
      </c>
      <c r="K1291" s="2" t="s">
        <v>27</v>
      </c>
      <c r="L1291" s="2">
        <v>125.52</v>
      </c>
      <c r="M1291" s="2" t="s">
        <v>17</v>
      </c>
      <c r="N1291" s="11">
        <f>L1291/E1291*100</f>
        <v>7.0967377169672634</v>
      </c>
      <c r="O1291" s="12" t="str">
        <f>IF(N1291&lt;10,"Low",IF(N1291&lt;20,"Med","High"))</f>
        <v>Low</v>
      </c>
      <c r="P1291" s="12">
        <f>sales*discount</f>
        <v>212.244</v>
      </c>
      <c r="Q1291" s="12">
        <f>sales-Discount_Values</f>
        <v>1556.4560000000001</v>
      </c>
      <c r="R1291" s="12">
        <f>DATEDIF(order_date,delivery_date,"D")</f>
        <v>7</v>
      </c>
      <c r="S1291" s="12"/>
    </row>
    <row r="1292" spans="1:19" ht="14.25" customHeight="1" x14ac:dyDescent="0.35">
      <c r="A1292" s="2" t="s">
        <v>2030</v>
      </c>
      <c r="B1292" s="2">
        <v>101997</v>
      </c>
      <c r="C1292" s="2" t="s">
        <v>25</v>
      </c>
      <c r="D1292" s="2" t="s">
        <v>36</v>
      </c>
      <c r="E1292" s="2">
        <v>2431.5700000000002</v>
      </c>
      <c r="F1292" s="2">
        <v>0.02</v>
      </c>
      <c r="G1292" s="2">
        <v>4</v>
      </c>
      <c r="H1292" s="3">
        <v>45389</v>
      </c>
      <c r="I1292" s="3">
        <v>45392</v>
      </c>
      <c r="J1292" s="2" t="s">
        <v>31</v>
      </c>
      <c r="K1292" s="2" t="s">
        <v>22</v>
      </c>
      <c r="L1292" s="2">
        <v>172.57</v>
      </c>
      <c r="M1292" s="2" t="s">
        <v>48</v>
      </c>
      <c r="N1292" s="11">
        <f>L1292/E1292*100</f>
        <v>7.0970607467603228</v>
      </c>
      <c r="O1292" s="12" t="str">
        <f>IF(N1292&lt;10,"Low",IF(N1292&lt;20,"Med","High"))</f>
        <v>Low</v>
      </c>
      <c r="P1292" s="12">
        <f>sales*discount</f>
        <v>48.631400000000006</v>
      </c>
      <c r="Q1292" s="12">
        <f>sales-Discount_Values</f>
        <v>2382.9386</v>
      </c>
      <c r="R1292" s="12">
        <f>DATEDIF(order_date,delivery_date,"D")</f>
        <v>3</v>
      </c>
      <c r="S1292" s="12"/>
    </row>
    <row r="1293" spans="1:19" ht="14.25" customHeight="1" x14ac:dyDescent="0.35">
      <c r="A1293" s="2" t="s">
        <v>13234</v>
      </c>
      <c r="B1293" s="2">
        <v>113201</v>
      </c>
      <c r="C1293" s="2" t="s">
        <v>25</v>
      </c>
      <c r="D1293" s="2" t="s">
        <v>20</v>
      </c>
      <c r="E1293" s="2">
        <v>2561.2800000000002</v>
      </c>
      <c r="F1293" s="2">
        <v>0.1</v>
      </c>
      <c r="G1293" s="2">
        <v>9</v>
      </c>
      <c r="H1293" s="3">
        <v>45213</v>
      </c>
      <c r="I1293" s="3">
        <v>45216</v>
      </c>
      <c r="J1293" s="2" t="s">
        <v>15</v>
      </c>
      <c r="K1293" s="2" t="s">
        <v>27</v>
      </c>
      <c r="L1293" s="2">
        <v>181.79</v>
      </c>
      <c r="M1293" s="2" t="s">
        <v>39</v>
      </c>
      <c r="N1293" s="11">
        <f>L1293/E1293*100</f>
        <v>7.0976230634682658</v>
      </c>
      <c r="O1293" s="12" t="str">
        <f>IF(N1293&lt;10,"Low",IF(N1293&lt;20,"Med","High"))</f>
        <v>Low</v>
      </c>
      <c r="P1293" s="12">
        <f>sales*discount</f>
        <v>256.12800000000004</v>
      </c>
      <c r="Q1293" s="12">
        <f>sales-Discount_Values</f>
        <v>2305.152</v>
      </c>
      <c r="R1293" s="12">
        <f>DATEDIF(order_date,delivery_date,"D")</f>
        <v>3</v>
      </c>
      <c r="S1293" s="12"/>
    </row>
    <row r="1294" spans="1:19" ht="14.25" customHeight="1" x14ac:dyDescent="0.35">
      <c r="A1294" s="2" t="s">
        <v>3027</v>
      </c>
      <c r="B1294" s="2">
        <v>102994</v>
      </c>
      <c r="C1294" s="2" t="s">
        <v>41</v>
      </c>
      <c r="D1294" s="2" t="s">
        <v>36</v>
      </c>
      <c r="E1294" s="2">
        <v>4987.1400000000003</v>
      </c>
      <c r="F1294" s="2">
        <v>0.09</v>
      </c>
      <c r="G1294" s="2">
        <v>4</v>
      </c>
      <c r="H1294" s="3">
        <v>45488</v>
      </c>
      <c r="I1294" s="3">
        <v>45491</v>
      </c>
      <c r="J1294" s="2" t="s">
        <v>31</v>
      </c>
      <c r="K1294" s="2" t="s">
        <v>22</v>
      </c>
      <c r="L1294" s="2">
        <v>354</v>
      </c>
      <c r="M1294" s="2" t="s">
        <v>23</v>
      </c>
      <c r="N1294" s="11">
        <f>L1294/E1294*100</f>
        <v>7.0982567162742569</v>
      </c>
      <c r="O1294" s="12" t="str">
        <f>IF(N1294&lt;10,"Low",IF(N1294&lt;20,"Med","High"))</f>
        <v>Low</v>
      </c>
      <c r="P1294" s="12">
        <f>sales*discount</f>
        <v>448.8426</v>
      </c>
      <c r="Q1294" s="12">
        <f>sales-Discount_Values</f>
        <v>4538.2974000000004</v>
      </c>
      <c r="R1294" s="12">
        <f>DATEDIF(order_date,delivery_date,"D")</f>
        <v>3</v>
      </c>
      <c r="S1294" s="12"/>
    </row>
    <row r="1295" spans="1:19" ht="14.25" customHeight="1" x14ac:dyDescent="0.35">
      <c r="A1295" s="2" t="s">
        <v>9408</v>
      </c>
      <c r="B1295" s="2">
        <v>109375</v>
      </c>
      <c r="C1295" s="2" t="s">
        <v>19</v>
      </c>
      <c r="D1295" s="2" t="s">
        <v>33</v>
      </c>
      <c r="E1295" s="2">
        <v>1503.01</v>
      </c>
      <c r="F1295" s="2">
        <v>0.14000000000000001</v>
      </c>
      <c r="G1295" s="2">
        <v>1</v>
      </c>
      <c r="H1295" s="3">
        <v>45257</v>
      </c>
      <c r="I1295" s="3">
        <v>45260</v>
      </c>
      <c r="J1295" s="2" t="s">
        <v>31</v>
      </c>
      <c r="K1295" s="2" t="s">
        <v>16</v>
      </c>
      <c r="L1295" s="2">
        <v>106.69</v>
      </c>
      <c r="M1295" s="2" t="s">
        <v>48</v>
      </c>
      <c r="N1295" s="11">
        <f>L1295/E1295*100</f>
        <v>7.0984224988523028</v>
      </c>
      <c r="O1295" s="12" t="str">
        <f>IF(N1295&lt;10,"Low",IF(N1295&lt;20,"Med","High"))</f>
        <v>Low</v>
      </c>
      <c r="P1295" s="12">
        <f>sales*discount</f>
        <v>210.42140000000001</v>
      </c>
      <c r="Q1295" s="12">
        <f>sales-Discount_Values</f>
        <v>1292.5886</v>
      </c>
      <c r="R1295" s="12">
        <f>DATEDIF(order_date,delivery_date,"D")</f>
        <v>3</v>
      </c>
      <c r="S1295" s="12"/>
    </row>
    <row r="1296" spans="1:19" ht="14.25" customHeight="1" x14ac:dyDescent="0.35">
      <c r="A1296" s="2" t="s">
        <v>12739</v>
      </c>
      <c r="B1296" s="2">
        <v>112706</v>
      </c>
      <c r="C1296" s="2" t="s">
        <v>13</v>
      </c>
      <c r="D1296" s="2" t="s">
        <v>33</v>
      </c>
      <c r="E1296" s="2">
        <v>320.35000000000002</v>
      </c>
      <c r="F1296" s="2">
        <v>0.34</v>
      </c>
      <c r="G1296" s="2">
        <v>6</v>
      </c>
      <c r="H1296" s="3">
        <v>45306</v>
      </c>
      <c r="I1296" s="3">
        <v>45313</v>
      </c>
      <c r="J1296" s="2" t="s">
        <v>31</v>
      </c>
      <c r="K1296" s="2" t="s">
        <v>22</v>
      </c>
      <c r="L1296" s="2">
        <v>22.74</v>
      </c>
      <c r="M1296" s="2" t="s">
        <v>28</v>
      </c>
      <c r="N1296" s="11">
        <f>L1296/E1296*100</f>
        <v>7.0984860309036986</v>
      </c>
      <c r="O1296" s="12" t="str">
        <f>IF(N1296&lt;10,"Low",IF(N1296&lt;20,"Med","High"))</f>
        <v>Low</v>
      </c>
      <c r="P1296" s="12">
        <f>sales*discount</f>
        <v>108.91900000000001</v>
      </c>
      <c r="Q1296" s="12">
        <f>sales-Discount_Values</f>
        <v>211.43100000000001</v>
      </c>
      <c r="R1296" s="12">
        <f>DATEDIF(order_date,delivery_date,"D")</f>
        <v>7</v>
      </c>
      <c r="S1296" s="12"/>
    </row>
    <row r="1297" spans="1:19" ht="14.25" customHeight="1" x14ac:dyDescent="0.35">
      <c r="A1297" s="2" t="s">
        <v>2713</v>
      </c>
      <c r="B1297" s="2">
        <v>102680</v>
      </c>
      <c r="C1297" s="2" t="s">
        <v>25</v>
      </c>
      <c r="D1297" s="2" t="s">
        <v>26</v>
      </c>
      <c r="E1297" s="2">
        <v>289.58</v>
      </c>
      <c r="F1297" s="2">
        <v>0.21</v>
      </c>
      <c r="G1297" s="2">
        <v>6</v>
      </c>
      <c r="H1297" s="3">
        <v>45387</v>
      </c>
      <c r="I1297" s="3">
        <v>45391</v>
      </c>
      <c r="J1297" s="2" t="s">
        <v>31</v>
      </c>
      <c r="K1297" s="2" t="s">
        <v>22</v>
      </c>
      <c r="L1297" s="2">
        <v>20.56</v>
      </c>
      <c r="M1297" s="2" t="s">
        <v>34</v>
      </c>
      <c r="N1297" s="11">
        <f>L1297/E1297*100</f>
        <v>7.09993784101112</v>
      </c>
      <c r="O1297" s="12" t="str">
        <f>IF(N1297&lt;10,"Low",IF(N1297&lt;20,"Med","High"))</f>
        <v>Low</v>
      </c>
      <c r="P1297" s="12">
        <f>sales*discount</f>
        <v>60.811799999999991</v>
      </c>
      <c r="Q1297" s="12">
        <f>sales-Discount_Values</f>
        <v>228.76819999999998</v>
      </c>
      <c r="R1297" s="12">
        <f>DATEDIF(order_date,delivery_date,"D")</f>
        <v>4</v>
      </c>
      <c r="S1297" s="12"/>
    </row>
    <row r="1298" spans="1:19" ht="14.25" customHeight="1" x14ac:dyDescent="0.35">
      <c r="A1298" s="2" t="s">
        <v>13072</v>
      </c>
      <c r="B1298" s="2">
        <v>113039</v>
      </c>
      <c r="C1298" s="2" t="s">
        <v>41</v>
      </c>
      <c r="D1298" s="2" t="s">
        <v>14</v>
      </c>
      <c r="E1298" s="2">
        <v>220.95</v>
      </c>
      <c r="F1298" s="2">
        <v>0.45</v>
      </c>
      <c r="G1298" s="2">
        <v>6</v>
      </c>
      <c r="H1298" s="3">
        <v>45404</v>
      </c>
      <c r="I1298" s="3">
        <v>45408</v>
      </c>
      <c r="J1298" s="2" t="s">
        <v>15</v>
      </c>
      <c r="K1298" s="2" t="s">
        <v>16</v>
      </c>
      <c r="L1298" s="2">
        <v>15.69</v>
      </c>
      <c r="M1298" s="2" t="s">
        <v>48</v>
      </c>
      <c r="N1298" s="11">
        <f>L1298/E1298*100</f>
        <v>7.1011541072640876</v>
      </c>
      <c r="O1298" s="12" t="str">
        <f>IF(N1298&lt;10,"Low",IF(N1298&lt;20,"Med","High"))</f>
        <v>Low</v>
      </c>
      <c r="P1298" s="12">
        <f>sales*discount</f>
        <v>99.427499999999995</v>
      </c>
      <c r="Q1298" s="12">
        <f>sales-Discount_Values</f>
        <v>121.52249999999999</v>
      </c>
      <c r="R1298" s="12">
        <f>DATEDIF(order_date,delivery_date,"D")</f>
        <v>4</v>
      </c>
      <c r="S1298" s="12"/>
    </row>
    <row r="1299" spans="1:19" ht="14.25" customHeight="1" x14ac:dyDescent="0.35">
      <c r="A1299" s="2" t="s">
        <v>4697</v>
      </c>
      <c r="B1299" s="2">
        <v>104664</v>
      </c>
      <c r="C1299" s="2" t="s">
        <v>13</v>
      </c>
      <c r="D1299" s="2" t="s">
        <v>33</v>
      </c>
      <c r="E1299" s="2">
        <v>4164.57</v>
      </c>
      <c r="F1299" s="2">
        <v>0.19</v>
      </c>
      <c r="G1299" s="2">
        <v>6</v>
      </c>
      <c r="H1299" s="3">
        <v>45392</v>
      </c>
      <c r="I1299" s="3">
        <v>45397</v>
      </c>
      <c r="J1299" s="2" t="s">
        <v>21</v>
      </c>
      <c r="K1299" s="2" t="s">
        <v>27</v>
      </c>
      <c r="L1299" s="2">
        <v>295.83999999999997</v>
      </c>
      <c r="M1299" s="2" t="s">
        <v>48</v>
      </c>
      <c r="N1299" s="11">
        <f>L1299/E1299*100</f>
        <v>7.1037345992503429</v>
      </c>
      <c r="O1299" s="12" t="str">
        <f>IF(N1299&lt;10,"Low",IF(N1299&lt;20,"Med","High"))</f>
        <v>Low</v>
      </c>
      <c r="P1299" s="12">
        <f>sales*discount</f>
        <v>791.26829999999995</v>
      </c>
      <c r="Q1299" s="12">
        <f>sales-Discount_Values</f>
        <v>3373.3017</v>
      </c>
      <c r="R1299" s="12">
        <f>DATEDIF(order_date,delivery_date,"D")</f>
        <v>5</v>
      </c>
      <c r="S1299" s="12"/>
    </row>
    <row r="1300" spans="1:19" ht="14.25" customHeight="1" x14ac:dyDescent="0.35">
      <c r="A1300" s="2" t="s">
        <v>11297</v>
      </c>
      <c r="B1300" s="2">
        <v>111264</v>
      </c>
      <c r="C1300" s="2" t="s">
        <v>19</v>
      </c>
      <c r="D1300" s="2" t="s">
        <v>33</v>
      </c>
      <c r="E1300" s="2">
        <v>3172.37</v>
      </c>
      <c r="F1300" s="2">
        <v>0.03</v>
      </c>
      <c r="G1300" s="2">
        <v>8</v>
      </c>
      <c r="H1300" s="3">
        <v>45380</v>
      </c>
      <c r="I1300" s="3">
        <v>45387</v>
      </c>
      <c r="J1300" s="2" t="s">
        <v>21</v>
      </c>
      <c r="K1300" s="2" t="s">
        <v>27</v>
      </c>
      <c r="L1300" s="2">
        <v>225.38</v>
      </c>
      <c r="M1300" s="2" t="s">
        <v>23</v>
      </c>
      <c r="N1300" s="11">
        <f>L1300/E1300*100</f>
        <v>7.1044676377597833</v>
      </c>
      <c r="O1300" s="12" t="str">
        <f>IF(N1300&lt;10,"Low",IF(N1300&lt;20,"Med","High"))</f>
        <v>Low</v>
      </c>
      <c r="P1300" s="12">
        <f>sales*discount</f>
        <v>95.171099999999996</v>
      </c>
      <c r="Q1300" s="12">
        <f>sales-Discount_Values</f>
        <v>3077.1988999999999</v>
      </c>
      <c r="R1300" s="12">
        <f>DATEDIF(order_date,delivery_date,"D")</f>
        <v>7</v>
      </c>
      <c r="S1300" s="12"/>
    </row>
    <row r="1301" spans="1:19" ht="14.25" customHeight="1" x14ac:dyDescent="0.35">
      <c r="A1301" s="2" t="s">
        <v>6369</v>
      </c>
      <c r="B1301" s="2">
        <v>106336</v>
      </c>
      <c r="C1301" s="2" t="s">
        <v>13</v>
      </c>
      <c r="D1301" s="2" t="s">
        <v>33</v>
      </c>
      <c r="E1301" s="2">
        <v>3231.87</v>
      </c>
      <c r="F1301" s="2">
        <v>0.28000000000000003</v>
      </c>
      <c r="G1301" s="2">
        <v>4</v>
      </c>
      <c r="H1301" s="3">
        <v>45241</v>
      </c>
      <c r="I1301" s="3">
        <v>45243</v>
      </c>
      <c r="J1301" s="2" t="s">
        <v>15</v>
      </c>
      <c r="K1301" s="2" t="s">
        <v>16</v>
      </c>
      <c r="L1301" s="2">
        <v>229.61</v>
      </c>
      <c r="M1301" s="2" t="s">
        <v>34</v>
      </c>
      <c r="N1301" s="11">
        <f>L1301/E1301*100</f>
        <v>7.1045555669008973</v>
      </c>
      <c r="O1301" s="12" t="str">
        <f>IF(N1301&lt;10,"Low",IF(N1301&lt;20,"Med","High"))</f>
        <v>Low</v>
      </c>
      <c r="P1301" s="12">
        <f>sales*discount</f>
        <v>904.92360000000008</v>
      </c>
      <c r="Q1301" s="12">
        <f>sales-Discount_Values</f>
        <v>2326.9463999999998</v>
      </c>
      <c r="R1301" s="12">
        <f>DATEDIF(order_date,delivery_date,"D")</f>
        <v>2</v>
      </c>
      <c r="S1301" s="12"/>
    </row>
    <row r="1302" spans="1:19" ht="14.25" customHeight="1" x14ac:dyDescent="0.35">
      <c r="A1302" s="2" t="s">
        <v>6112</v>
      </c>
      <c r="B1302" s="2">
        <v>106079</v>
      </c>
      <c r="C1302" s="2" t="s">
        <v>41</v>
      </c>
      <c r="D1302" s="2" t="s">
        <v>26</v>
      </c>
      <c r="E1302" s="2">
        <v>4462.76</v>
      </c>
      <c r="F1302" s="2">
        <v>0.46</v>
      </c>
      <c r="G1302" s="2">
        <v>9</v>
      </c>
      <c r="H1302" s="3">
        <v>45496</v>
      </c>
      <c r="I1302" s="3">
        <v>45502</v>
      </c>
      <c r="J1302" s="2" t="s">
        <v>31</v>
      </c>
      <c r="K1302" s="2" t="s">
        <v>22</v>
      </c>
      <c r="L1302" s="2">
        <v>317.17</v>
      </c>
      <c r="M1302" s="2" t="s">
        <v>23</v>
      </c>
      <c r="N1302" s="11">
        <f>L1302/E1302*100</f>
        <v>7.1070369009312628</v>
      </c>
      <c r="O1302" s="12" t="str">
        <f>IF(N1302&lt;10,"Low",IF(N1302&lt;20,"Med","High"))</f>
        <v>Low</v>
      </c>
      <c r="P1302" s="12">
        <f>sales*discount</f>
        <v>2052.8696</v>
      </c>
      <c r="Q1302" s="12">
        <f>sales-Discount_Values</f>
        <v>2409.8904000000002</v>
      </c>
      <c r="R1302" s="12">
        <f>DATEDIF(order_date,delivery_date,"D")</f>
        <v>6</v>
      </c>
      <c r="S1302" s="12"/>
    </row>
    <row r="1303" spans="1:19" ht="14.25" customHeight="1" x14ac:dyDescent="0.35">
      <c r="A1303" s="2" t="s">
        <v>12680</v>
      </c>
      <c r="B1303" s="2">
        <v>112647</v>
      </c>
      <c r="C1303" s="2" t="s">
        <v>13</v>
      </c>
      <c r="D1303" s="2" t="s">
        <v>14</v>
      </c>
      <c r="E1303" s="2">
        <v>1562.51</v>
      </c>
      <c r="F1303" s="2">
        <v>0.49</v>
      </c>
      <c r="G1303" s="2">
        <v>6</v>
      </c>
      <c r="H1303" s="3">
        <v>45287</v>
      </c>
      <c r="I1303" s="3">
        <v>45293</v>
      </c>
      <c r="J1303" s="2" t="s">
        <v>15</v>
      </c>
      <c r="K1303" s="2" t="s">
        <v>22</v>
      </c>
      <c r="L1303" s="2">
        <v>111.06</v>
      </c>
      <c r="M1303" s="2" t="s">
        <v>34</v>
      </c>
      <c r="N1303" s="11">
        <f>L1303/E1303*100</f>
        <v>7.1077945101151352</v>
      </c>
      <c r="O1303" s="12" t="str">
        <f>IF(N1303&lt;10,"Low",IF(N1303&lt;20,"Med","High"))</f>
        <v>Low</v>
      </c>
      <c r="P1303" s="12">
        <f>sales*discount</f>
        <v>765.62990000000002</v>
      </c>
      <c r="Q1303" s="12">
        <f>sales-Discount_Values</f>
        <v>796.88009999999997</v>
      </c>
      <c r="R1303" s="12">
        <f>DATEDIF(order_date,delivery_date,"D")</f>
        <v>6</v>
      </c>
      <c r="S1303" s="12"/>
    </row>
    <row r="1304" spans="1:19" ht="14.25" customHeight="1" x14ac:dyDescent="0.35">
      <c r="A1304" s="2" t="s">
        <v>14256</v>
      </c>
      <c r="B1304" s="2">
        <v>114223</v>
      </c>
      <c r="C1304" s="2" t="s">
        <v>13</v>
      </c>
      <c r="D1304" s="2" t="s">
        <v>20</v>
      </c>
      <c r="E1304" s="2">
        <v>4337.42</v>
      </c>
      <c r="F1304" s="2">
        <v>0.32</v>
      </c>
      <c r="G1304" s="2">
        <v>5</v>
      </c>
      <c r="H1304" s="3">
        <v>45185</v>
      </c>
      <c r="I1304" s="3">
        <v>45191</v>
      </c>
      <c r="J1304" s="2" t="s">
        <v>21</v>
      </c>
      <c r="K1304" s="2" t="s">
        <v>27</v>
      </c>
      <c r="L1304" s="2">
        <v>308.32</v>
      </c>
      <c r="M1304" s="2" t="s">
        <v>23</v>
      </c>
      <c r="N1304" s="11">
        <f>L1304/E1304*100</f>
        <v>7.1083731803698962</v>
      </c>
      <c r="O1304" s="12" t="str">
        <f>IF(N1304&lt;10,"Low",IF(N1304&lt;20,"Med","High"))</f>
        <v>Low</v>
      </c>
      <c r="P1304" s="12">
        <f>sales*discount</f>
        <v>1387.9744000000001</v>
      </c>
      <c r="Q1304" s="12">
        <f>sales-Discount_Values</f>
        <v>2949.4456</v>
      </c>
      <c r="R1304" s="12">
        <f>DATEDIF(order_date,delivery_date,"D")</f>
        <v>6</v>
      </c>
      <c r="S1304" s="12"/>
    </row>
    <row r="1305" spans="1:19" ht="14.25" customHeight="1" x14ac:dyDescent="0.35">
      <c r="A1305" s="2" t="s">
        <v>9203</v>
      </c>
      <c r="B1305" s="2">
        <v>109170</v>
      </c>
      <c r="C1305" s="2" t="s">
        <v>41</v>
      </c>
      <c r="D1305" s="2" t="s">
        <v>36</v>
      </c>
      <c r="E1305" s="2">
        <v>4513.5</v>
      </c>
      <c r="F1305" s="2">
        <v>0.19</v>
      </c>
      <c r="G1305" s="2">
        <v>5</v>
      </c>
      <c r="H1305" s="3">
        <v>45171</v>
      </c>
      <c r="I1305" s="3">
        <v>45173</v>
      </c>
      <c r="J1305" s="2" t="s">
        <v>15</v>
      </c>
      <c r="K1305" s="2" t="s">
        <v>16</v>
      </c>
      <c r="L1305" s="2">
        <v>320.89999999999998</v>
      </c>
      <c r="M1305" s="2" t="s">
        <v>39</v>
      </c>
      <c r="N1305" s="11">
        <f>L1305/E1305*100</f>
        <v>7.1097817658136693</v>
      </c>
      <c r="O1305" s="12" t="str">
        <f>IF(N1305&lt;10,"Low",IF(N1305&lt;20,"Med","High"))</f>
        <v>Low</v>
      </c>
      <c r="P1305" s="12">
        <f>sales*discount</f>
        <v>857.56500000000005</v>
      </c>
      <c r="Q1305" s="12">
        <f>sales-Discount_Values</f>
        <v>3655.9349999999999</v>
      </c>
      <c r="R1305" s="12">
        <f>DATEDIF(order_date,delivery_date,"D")</f>
        <v>2</v>
      </c>
      <c r="S1305" s="12"/>
    </row>
    <row r="1306" spans="1:19" ht="14.25" customHeight="1" x14ac:dyDescent="0.35">
      <c r="A1306" s="2" t="s">
        <v>285</v>
      </c>
      <c r="B1306" s="2">
        <v>100252</v>
      </c>
      <c r="C1306" s="2" t="s">
        <v>19</v>
      </c>
      <c r="D1306" s="2" t="s">
        <v>33</v>
      </c>
      <c r="E1306" s="2">
        <v>3774.14</v>
      </c>
      <c r="F1306" s="2">
        <v>0.3</v>
      </c>
      <c r="G1306" s="2">
        <v>6</v>
      </c>
      <c r="H1306" s="3">
        <v>45297</v>
      </c>
      <c r="I1306" s="3">
        <v>45299</v>
      </c>
      <c r="J1306" s="2" t="s">
        <v>21</v>
      </c>
      <c r="K1306" s="2" t="s">
        <v>16</v>
      </c>
      <c r="L1306" s="2">
        <v>268.47000000000003</v>
      </c>
      <c r="M1306" s="2" t="s">
        <v>34</v>
      </c>
      <c r="N1306" s="11">
        <f>L1306/E1306*100</f>
        <v>7.1134086175923521</v>
      </c>
      <c r="O1306" s="12" t="str">
        <f>IF(N1306&lt;10,"Low",IF(N1306&lt;20,"Med","High"))</f>
        <v>Low</v>
      </c>
      <c r="P1306" s="12">
        <f>sales*discount</f>
        <v>1132.242</v>
      </c>
      <c r="Q1306" s="12">
        <f>sales-Discount_Values</f>
        <v>2641.8980000000001</v>
      </c>
      <c r="R1306" s="12">
        <f>DATEDIF(order_date,delivery_date,"D")</f>
        <v>2</v>
      </c>
      <c r="S1306" s="12"/>
    </row>
    <row r="1307" spans="1:19" ht="14.25" customHeight="1" x14ac:dyDescent="0.35">
      <c r="A1307" s="2" t="s">
        <v>11550</v>
      </c>
      <c r="B1307" s="2">
        <v>111517</v>
      </c>
      <c r="C1307" s="2" t="s">
        <v>19</v>
      </c>
      <c r="D1307" s="2" t="s">
        <v>14</v>
      </c>
      <c r="E1307" s="2">
        <v>1160.31</v>
      </c>
      <c r="F1307" s="2">
        <v>0.16</v>
      </c>
      <c r="G1307" s="2">
        <v>9</v>
      </c>
      <c r="H1307" s="3">
        <v>44948</v>
      </c>
      <c r="I1307" s="3">
        <v>44950</v>
      </c>
      <c r="J1307" s="2" t="s">
        <v>31</v>
      </c>
      <c r="K1307" s="2" t="s">
        <v>27</v>
      </c>
      <c r="L1307" s="2">
        <v>82.62</v>
      </c>
      <c r="M1307" s="2" t="s">
        <v>17</v>
      </c>
      <c r="N1307" s="11">
        <f>L1307/E1307*100</f>
        <v>7.1205108979496865</v>
      </c>
      <c r="O1307" s="12" t="str">
        <f>IF(N1307&lt;10,"Low",IF(N1307&lt;20,"Med","High"))</f>
        <v>Low</v>
      </c>
      <c r="P1307" s="12">
        <f>sales*discount</f>
        <v>185.64959999999999</v>
      </c>
      <c r="Q1307" s="12">
        <f>sales-Discount_Values</f>
        <v>974.66039999999998</v>
      </c>
      <c r="R1307" s="12">
        <f>DATEDIF(order_date,delivery_date,"D")</f>
        <v>2</v>
      </c>
      <c r="S1307" s="12"/>
    </row>
    <row r="1308" spans="1:19" ht="14.25" customHeight="1" x14ac:dyDescent="0.35">
      <c r="A1308" s="2" t="s">
        <v>9530</v>
      </c>
      <c r="B1308" s="2">
        <v>109497</v>
      </c>
      <c r="C1308" s="2" t="s">
        <v>19</v>
      </c>
      <c r="D1308" s="2" t="s">
        <v>33</v>
      </c>
      <c r="E1308" s="2">
        <v>856.13</v>
      </c>
      <c r="F1308" s="2">
        <v>0.22</v>
      </c>
      <c r="G1308" s="2">
        <v>5</v>
      </c>
      <c r="H1308" s="3">
        <v>45037</v>
      </c>
      <c r="I1308" s="3">
        <v>45041</v>
      </c>
      <c r="J1308" s="2" t="s">
        <v>31</v>
      </c>
      <c r="K1308" s="2" t="s">
        <v>16</v>
      </c>
      <c r="L1308" s="2">
        <v>61</v>
      </c>
      <c r="M1308" s="2" t="s">
        <v>34</v>
      </c>
      <c r="N1308" s="11">
        <f>L1308/E1308*100</f>
        <v>7.1250861434595221</v>
      </c>
      <c r="O1308" s="12" t="str">
        <f>IF(N1308&lt;10,"Low",IF(N1308&lt;20,"Med","High"))</f>
        <v>Low</v>
      </c>
      <c r="P1308" s="12">
        <f>sales*discount</f>
        <v>188.3486</v>
      </c>
      <c r="Q1308" s="12">
        <f>sales-Discount_Values</f>
        <v>667.78139999999996</v>
      </c>
      <c r="R1308" s="12">
        <f>DATEDIF(order_date,delivery_date,"D")</f>
        <v>4</v>
      </c>
      <c r="S1308" s="12"/>
    </row>
    <row r="1309" spans="1:19" ht="14.25" customHeight="1" x14ac:dyDescent="0.35">
      <c r="A1309" s="2" t="s">
        <v>14417</v>
      </c>
      <c r="B1309" s="2">
        <v>114384</v>
      </c>
      <c r="C1309" s="2" t="s">
        <v>41</v>
      </c>
      <c r="D1309" s="2" t="s">
        <v>20</v>
      </c>
      <c r="E1309" s="2">
        <v>4568.46</v>
      </c>
      <c r="F1309" s="2">
        <v>0.18</v>
      </c>
      <c r="G1309" s="2">
        <v>3</v>
      </c>
      <c r="H1309" s="3">
        <v>45125</v>
      </c>
      <c r="I1309" s="3">
        <v>45126</v>
      </c>
      <c r="J1309" s="2" t="s">
        <v>31</v>
      </c>
      <c r="K1309" s="2" t="s">
        <v>22</v>
      </c>
      <c r="L1309" s="2">
        <v>325.55</v>
      </c>
      <c r="M1309" s="2" t="s">
        <v>34</v>
      </c>
      <c r="N1309" s="11">
        <f>L1309/E1309*100</f>
        <v>7.1260337181457221</v>
      </c>
      <c r="O1309" s="12" t="str">
        <f>IF(N1309&lt;10,"Low",IF(N1309&lt;20,"Med","High"))</f>
        <v>Low</v>
      </c>
      <c r="P1309" s="12">
        <f>sales*discount</f>
        <v>822.32280000000003</v>
      </c>
      <c r="Q1309" s="12">
        <f>sales-Discount_Values</f>
        <v>3746.1372000000001</v>
      </c>
      <c r="R1309" s="12">
        <f>DATEDIF(order_date,delivery_date,"D")</f>
        <v>1</v>
      </c>
      <c r="S1309" s="12"/>
    </row>
    <row r="1310" spans="1:19" ht="14.25" customHeight="1" x14ac:dyDescent="0.35">
      <c r="A1310" s="2" t="s">
        <v>9705</v>
      </c>
      <c r="B1310" s="2">
        <v>109672</v>
      </c>
      <c r="C1310" s="2" t="s">
        <v>41</v>
      </c>
      <c r="D1310" s="2" t="s">
        <v>14</v>
      </c>
      <c r="E1310" s="2">
        <v>2988.42</v>
      </c>
      <c r="F1310" s="2">
        <v>0.37</v>
      </c>
      <c r="G1310" s="2">
        <v>2</v>
      </c>
      <c r="H1310" s="3">
        <v>44948</v>
      </c>
      <c r="I1310" s="3">
        <v>44953</v>
      </c>
      <c r="J1310" s="2" t="s">
        <v>21</v>
      </c>
      <c r="K1310" s="2" t="s">
        <v>16</v>
      </c>
      <c r="L1310" s="2">
        <v>212.96</v>
      </c>
      <c r="M1310" s="2" t="s">
        <v>39</v>
      </c>
      <c r="N1310" s="11">
        <f>L1310/E1310*100</f>
        <v>7.1261736971376184</v>
      </c>
      <c r="O1310" s="12" t="str">
        <f>IF(N1310&lt;10,"Low",IF(N1310&lt;20,"Med","High"))</f>
        <v>Low</v>
      </c>
      <c r="P1310" s="12">
        <f>sales*discount</f>
        <v>1105.7154</v>
      </c>
      <c r="Q1310" s="12">
        <f>sales-Discount_Values</f>
        <v>1882.7046</v>
      </c>
      <c r="R1310" s="12">
        <f>DATEDIF(order_date,delivery_date,"D")</f>
        <v>5</v>
      </c>
      <c r="S1310" s="12"/>
    </row>
    <row r="1311" spans="1:19" ht="14.25" customHeight="1" x14ac:dyDescent="0.35">
      <c r="A1311" s="2" t="s">
        <v>14804</v>
      </c>
      <c r="B1311" s="2">
        <v>114771</v>
      </c>
      <c r="C1311" s="2" t="s">
        <v>13</v>
      </c>
      <c r="D1311" s="2" t="s">
        <v>26</v>
      </c>
      <c r="E1311" s="2">
        <v>574.78</v>
      </c>
      <c r="F1311" s="2">
        <v>0.24</v>
      </c>
      <c r="G1311" s="2">
        <v>5</v>
      </c>
      <c r="H1311" s="3">
        <v>45138</v>
      </c>
      <c r="I1311" s="3">
        <v>45140</v>
      </c>
      <c r="J1311" s="2" t="s">
        <v>21</v>
      </c>
      <c r="K1311" s="2" t="s">
        <v>16</v>
      </c>
      <c r="L1311" s="2">
        <v>40.96</v>
      </c>
      <c r="M1311" s="2" t="s">
        <v>23</v>
      </c>
      <c r="N1311" s="11">
        <f>L1311/E1311*100</f>
        <v>7.1262048087964089</v>
      </c>
      <c r="O1311" s="12" t="str">
        <f>IF(N1311&lt;10,"Low",IF(N1311&lt;20,"Med","High"))</f>
        <v>Low</v>
      </c>
      <c r="P1311" s="12">
        <f>sales*discount</f>
        <v>137.94719999999998</v>
      </c>
      <c r="Q1311" s="12">
        <f>sales-Discount_Values</f>
        <v>436.83280000000002</v>
      </c>
      <c r="R1311" s="12">
        <f>DATEDIF(order_date,delivery_date,"D")</f>
        <v>2</v>
      </c>
      <c r="S1311" s="12"/>
    </row>
    <row r="1312" spans="1:19" ht="14.25" customHeight="1" x14ac:dyDescent="0.35">
      <c r="A1312" s="2" t="s">
        <v>12370</v>
      </c>
      <c r="B1312" s="2">
        <v>112337</v>
      </c>
      <c r="C1312" s="2" t="s">
        <v>25</v>
      </c>
      <c r="D1312" s="2" t="s">
        <v>36</v>
      </c>
      <c r="E1312" s="2">
        <v>4903.3</v>
      </c>
      <c r="F1312" s="2">
        <v>0.34</v>
      </c>
      <c r="G1312" s="2">
        <v>4</v>
      </c>
      <c r="H1312" s="3">
        <v>44983</v>
      </c>
      <c r="I1312" s="3">
        <v>44987</v>
      </c>
      <c r="J1312" s="2" t="s">
        <v>31</v>
      </c>
      <c r="K1312" s="2" t="s">
        <v>22</v>
      </c>
      <c r="L1312" s="2">
        <v>349.42</v>
      </c>
      <c r="M1312" s="2" t="s">
        <v>28</v>
      </c>
      <c r="N1312" s="11">
        <f>L1312/E1312*100</f>
        <v>7.1262211163910019</v>
      </c>
      <c r="O1312" s="12" t="str">
        <f>IF(N1312&lt;10,"Low",IF(N1312&lt;20,"Med","High"))</f>
        <v>Low</v>
      </c>
      <c r="P1312" s="12">
        <f>sales*discount</f>
        <v>1667.1220000000001</v>
      </c>
      <c r="Q1312" s="12">
        <f>sales-Discount_Values</f>
        <v>3236.1779999999999</v>
      </c>
      <c r="R1312" s="12">
        <f>DATEDIF(order_date,delivery_date,"D")</f>
        <v>4</v>
      </c>
      <c r="S1312" s="12"/>
    </row>
    <row r="1313" spans="1:19" ht="14.25" customHeight="1" x14ac:dyDescent="0.35">
      <c r="A1313" s="2" t="s">
        <v>12408</v>
      </c>
      <c r="B1313" s="2">
        <v>112375</v>
      </c>
      <c r="C1313" s="2" t="s">
        <v>19</v>
      </c>
      <c r="D1313" s="2" t="s">
        <v>33</v>
      </c>
      <c r="E1313" s="2">
        <v>1703.34</v>
      </c>
      <c r="F1313" s="2">
        <v>0.2</v>
      </c>
      <c r="G1313" s="2">
        <v>5</v>
      </c>
      <c r="H1313" s="3">
        <v>45482</v>
      </c>
      <c r="I1313" s="3">
        <v>45487</v>
      </c>
      <c r="J1313" s="2" t="s">
        <v>31</v>
      </c>
      <c r="K1313" s="2" t="s">
        <v>16</v>
      </c>
      <c r="L1313" s="2">
        <v>121.41</v>
      </c>
      <c r="M1313" s="2" t="s">
        <v>34</v>
      </c>
      <c r="N1313" s="11">
        <f>L1313/E1313*100</f>
        <v>7.1277607524041002</v>
      </c>
      <c r="O1313" s="12" t="str">
        <f>IF(N1313&lt;10,"Low",IF(N1313&lt;20,"Med","High"))</f>
        <v>Low</v>
      </c>
      <c r="P1313" s="12">
        <f>sales*discount</f>
        <v>340.66800000000001</v>
      </c>
      <c r="Q1313" s="12">
        <f>sales-Discount_Values</f>
        <v>1362.672</v>
      </c>
      <c r="R1313" s="12">
        <f>DATEDIF(order_date,delivery_date,"D")</f>
        <v>5</v>
      </c>
      <c r="S1313" s="12"/>
    </row>
    <row r="1314" spans="1:19" ht="14.25" customHeight="1" x14ac:dyDescent="0.35">
      <c r="A1314" s="2" t="s">
        <v>473</v>
      </c>
      <c r="B1314" s="2">
        <v>100440</v>
      </c>
      <c r="C1314" s="2" t="s">
        <v>25</v>
      </c>
      <c r="D1314" s="2" t="s">
        <v>33</v>
      </c>
      <c r="E1314" s="2">
        <v>4244.3999999999996</v>
      </c>
      <c r="F1314" s="2">
        <v>0.19</v>
      </c>
      <c r="G1314" s="2">
        <v>7</v>
      </c>
      <c r="H1314" s="3">
        <v>45325</v>
      </c>
      <c r="I1314" s="3">
        <v>45328</v>
      </c>
      <c r="J1314" s="2" t="s">
        <v>15</v>
      </c>
      <c r="K1314" s="2" t="s">
        <v>16</v>
      </c>
      <c r="L1314" s="2">
        <v>302.62</v>
      </c>
      <c r="M1314" s="2" t="s">
        <v>23</v>
      </c>
      <c r="N1314" s="11">
        <f>L1314/E1314*100</f>
        <v>7.1298652341909357</v>
      </c>
      <c r="O1314" s="12" t="str">
        <f>IF(N1314&lt;10,"Low",IF(N1314&lt;20,"Med","High"))</f>
        <v>Low</v>
      </c>
      <c r="P1314" s="12">
        <f>sales*discount</f>
        <v>806.43599999999992</v>
      </c>
      <c r="Q1314" s="12">
        <f>sales-Discount_Values</f>
        <v>3437.9639999999999</v>
      </c>
      <c r="R1314" s="12">
        <f>DATEDIF(order_date,delivery_date,"D")</f>
        <v>3</v>
      </c>
      <c r="S1314" s="12"/>
    </row>
    <row r="1315" spans="1:19" ht="14.25" customHeight="1" x14ac:dyDescent="0.35">
      <c r="A1315" s="2" t="s">
        <v>4839</v>
      </c>
      <c r="B1315" s="2">
        <v>104806</v>
      </c>
      <c r="C1315" s="2" t="s">
        <v>25</v>
      </c>
      <c r="D1315" s="2" t="s">
        <v>20</v>
      </c>
      <c r="E1315" s="2">
        <v>398.82</v>
      </c>
      <c r="F1315" s="2">
        <v>0.14000000000000001</v>
      </c>
      <c r="G1315" s="2">
        <v>5</v>
      </c>
      <c r="H1315" s="3">
        <v>45110</v>
      </c>
      <c r="I1315" s="3">
        <v>45115</v>
      </c>
      <c r="J1315" s="2" t="s">
        <v>31</v>
      </c>
      <c r="K1315" s="2" t="s">
        <v>16</v>
      </c>
      <c r="L1315" s="2">
        <v>28.44</v>
      </c>
      <c r="M1315" s="2" t="s">
        <v>39</v>
      </c>
      <c r="N1315" s="11">
        <f>L1315/E1315*100</f>
        <v>7.1310365578456452</v>
      </c>
      <c r="O1315" s="12" t="str">
        <f>IF(N1315&lt;10,"Low",IF(N1315&lt;20,"Med","High"))</f>
        <v>Low</v>
      </c>
      <c r="P1315" s="12">
        <f>sales*discount</f>
        <v>55.834800000000001</v>
      </c>
      <c r="Q1315" s="12">
        <f>sales-Discount_Values</f>
        <v>342.98519999999996</v>
      </c>
      <c r="R1315" s="12">
        <f>DATEDIF(order_date,delivery_date,"D")</f>
        <v>5</v>
      </c>
      <c r="S1315" s="12"/>
    </row>
    <row r="1316" spans="1:19" ht="14.25" customHeight="1" x14ac:dyDescent="0.35">
      <c r="A1316" s="2" t="s">
        <v>13124</v>
      </c>
      <c r="B1316" s="2">
        <v>113091</v>
      </c>
      <c r="C1316" s="2" t="s">
        <v>25</v>
      </c>
      <c r="D1316" s="2" t="s">
        <v>26</v>
      </c>
      <c r="E1316" s="2">
        <v>547.75</v>
      </c>
      <c r="F1316" s="2">
        <v>0.11</v>
      </c>
      <c r="G1316" s="2">
        <v>3</v>
      </c>
      <c r="H1316" s="3">
        <v>45571</v>
      </c>
      <c r="I1316" s="3">
        <v>45573</v>
      </c>
      <c r="J1316" s="2" t="s">
        <v>31</v>
      </c>
      <c r="K1316" s="2" t="s">
        <v>22</v>
      </c>
      <c r="L1316" s="2">
        <v>39.08</v>
      </c>
      <c r="M1316" s="2" t="s">
        <v>23</v>
      </c>
      <c r="N1316" s="11">
        <f>L1316/E1316*100</f>
        <v>7.1346417161113642</v>
      </c>
      <c r="O1316" s="12" t="str">
        <f>IF(N1316&lt;10,"Low",IF(N1316&lt;20,"Med","High"))</f>
        <v>Low</v>
      </c>
      <c r="P1316" s="12">
        <f>sales*discount</f>
        <v>60.252499999999998</v>
      </c>
      <c r="Q1316" s="12">
        <f>sales-Discount_Values</f>
        <v>487.4975</v>
      </c>
      <c r="R1316" s="12">
        <f>DATEDIF(order_date,delivery_date,"D")</f>
        <v>2</v>
      </c>
      <c r="S1316" s="12"/>
    </row>
    <row r="1317" spans="1:19" ht="14.25" customHeight="1" x14ac:dyDescent="0.35">
      <c r="A1317" s="2" t="s">
        <v>1461</v>
      </c>
      <c r="B1317" s="2">
        <v>101428</v>
      </c>
      <c r="C1317" s="2" t="s">
        <v>41</v>
      </c>
      <c r="D1317" s="2" t="s">
        <v>33</v>
      </c>
      <c r="E1317" s="2">
        <v>4443.68</v>
      </c>
      <c r="F1317" s="2">
        <v>0.27</v>
      </c>
      <c r="G1317" s="2">
        <v>2</v>
      </c>
      <c r="H1317" s="3">
        <v>45464</v>
      </c>
      <c r="I1317" s="3">
        <v>45471</v>
      </c>
      <c r="J1317" s="2" t="s">
        <v>21</v>
      </c>
      <c r="K1317" s="2" t="s">
        <v>27</v>
      </c>
      <c r="L1317" s="2">
        <v>317.08999999999997</v>
      </c>
      <c r="M1317" s="2" t="s">
        <v>48</v>
      </c>
      <c r="N1317" s="11">
        <f>L1317/E1317*100</f>
        <v>7.1357523494040969</v>
      </c>
      <c r="O1317" s="12" t="str">
        <f>IF(N1317&lt;10,"Low",IF(N1317&lt;20,"Med","High"))</f>
        <v>Low</v>
      </c>
      <c r="P1317" s="12">
        <f>sales*discount</f>
        <v>1199.7936000000002</v>
      </c>
      <c r="Q1317" s="12">
        <f>sales-Discount_Values</f>
        <v>3243.8864000000003</v>
      </c>
      <c r="R1317" s="12">
        <f>DATEDIF(order_date,delivery_date,"D")</f>
        <v>7</v>
      </c>
      <c r="S1317" s="12"/>
    </row>
    <row r="1318" spans="1:19" ht="14.25" customHeight="1" x14ac:dyDescent="0.35">
      <c r="A1318" s="2" t="s">
        <v>8922</v>
      </c>
      <c r="B1318" s="2">
        <v>108889</v>
      </c>
      <c r="C1318" s="2" t="s">
        <v>13</v>
      </c>
      <c r="D1318" s="2" t="s">
        <v>14</v>
      </c>
      <c r="E1318" s="2">
        <v>1054.7</v>
      </c>
      <c r="F1318" s="2">
        <v>0.43</v>
      </c>
      <c r="G1318" s="2">
        <v>9</v>
      </c>
      <c r="H1318" s="3">
        <v>44941</v>
      </c>
      <c r="I1318" s="3">
        <v>44945</v>
      </c>
      <c r="J1318" s="2" t="s">
        <v>31</v>
      </c>
      <c r="K1318" s="2" t="s">
        <v>16</v>
      </c>
      <c r="L1318" s="2">
        <v>75.28</v>
      </c>
      <c r="M1318" s="2" t="s">
        <v>48</v>
      </c>
      <c r="N1318" s="11">
        <f>L1318/E1318*100</f>
        <v>7.1375746657817389</v>
      </c>
      <c r="O1318" s="12" t="str">
        <f>IF(N1318&lt;10,"Low",IF(N1318&lt;20,"Med","High"))</f>
        <v>Low</v>
      </c>
      <c r="P1318" s="12">
        <f>sales*discount</f>
        <v>453.52100000000002</v>
      </c>
      <c r="Q1318" s="12">
        <f>sales-Discount_Values</f>
        <v>601.17900000000009</v>
      </c>
      <c r="R1318" s="12">
        <f>DATEDIF(order_date,delivery_date,"D")</f>
        <v>4</v>
      </c>
      <c r="S1318" s="12"/>
    </row>
    <row r="1319" spans="1:19" ht="14.25" customHeight="1" x14ac:dyDescent="0.35">
      <c r="A1319" s="2" t="s">
        <v>10847</v>
      </c>
      <c r="B1319" s="2">
        <v>110814</v>
      </c>
      <c r="C1319" s="2" t="s">
        <v>25</v>
      </c>
      <c r="D1319" s="2" t="s">
        <v>33</v>
      </c>
      <c r="E1319" s="2">
        <v>3076.68</v>
      </c>
      <c r="F1319" s="2">
        <v>0.09</v>
      </c>
      <c r="G1319" s="2">
        <v>2</v>
      </c>
      <c r="H1319" s="3">
        <v>45315</v>
      </c>
      <c r="I1319" s="3">
        <v>45320</v>
      </c>
      <c r="J1319" s="2" t="s">
        <v>21</v>
      </c>
      <c r="K1319" s="2" t="s">
        <v>16</v>
      </c>
      <c r="L1319" s="2">
        <v>219.61</v>
      </c>
      <c r="M1319" s="2" t="s">
        <v>48</v>
      </c>
      <c r="N1319" s="11">
        <f>L1319/E1319*100</f>
        <v>7.1378888932225664</v>
      </c>
      <c r="O1319" s="12" t="str">
        <f>IF(N1319&lt;10,"Low",IF(N1319&lt;20,"Med","High"))</f>
        <v>Low</v>
      </c>
      <c r="P1319" s="12">
        <f>sales*discount</f>
        <v>276.90119999999996</v>
      </c>
      <c r="Q1319" s="12">
        <f>sales-Discount_Values</f>
        <v>2799.7788</v>
      </c>
      <c r="R1319" s="12">
        <f>DATEDIF(order_date,delivery_date,"D")</f>
        <v>5</v>
      </c>
      <c r="S1319" s="12"/>
    </row>
    <row r="1320" spans="1:19" ht="14.25" customHeight="1" x14ac:dyDescent="0.35">
      <c r="A1320" s="2" t="s">
        <v>10268</v>
      </c>
      <c r="B1320" s="2">
        <v>110235</v>
      </c>
      <c r="C1320" s="2" t="s">
        <v>41</v>
      </c>
      <c r="D1320" s="2" t="s">
        <v>36</v>
      </c>
      <c r="E1320" s="2">
        <v>4675.3100000000004</v>
      </c>
      <c r="F1320" s="2">
        <v>0.27</v>
      </c>
      <c r="G1320" s="2">
        <v>7</v>
      </c>
      <c r="H1320" s="3">
        <v>44955</v>
      </c>
      <c r="I1320" s="3">
        <v>44956</v>
      </c>
      <c r="J1320" s="2" t="s">
        <v>15</v>
      </c>
      <c r="K1320" s="2" t="s">
        <v>22</v>
      </c>
      <c r="L1320" s="2">
        <v>333.84</v>
      </c>
      <c r="M1320" s="2" t="s">
        <v>23</v>
      </c>
      <c r="N1320" s="11">
        <f>L1320/E1320*100</f>
        <v>7.140489079868499</v>
      </c>
      <c r="O1320" s="12" t="str">
        <f>IF(N1320&lt;10,"Low",IF(N1320&lt;20,"Med","High"))</f>
        <v>Low</v>
      </c>
      <c r="P1320" s="12">
        <f>sales*discount</f>
        <v>1262.3337000000001</v>
      </c>
      <c r="Q1320" s="12">
        <f>sales-Discount_Values</f>
        <v>3412.9763000000003</v>
      </c>
      <c r="R1320" s="12">
        <f>DATEDIF(order_date,delivery_date,"D")</f>
        <v>1</v>
      </c>
      <c r="S1320" s="12"/>
    </row>
    <row r="1321" spans="1:19" ht="14.25" customHeight="1" x14ac:dyDescent="0.35">
      <c r="A1321" s="2" t="s">
        <v>10309</v>
      </c>
      <c r="B1321" s="2">
        <v>110276</v>
      </c>
      <c r="C1321" s="2" t="s">
        <v>25</v>
      </c>
      <c r="D1321" s="2" t="s">
        <v>33</v>
      </c>
      <c r="E1321" s="2">
        <v>2303.14</v>
      </c>
      <c r="F1321" s="2">
        <v>0.48</v>
      </c>
      <c r="G1321" s="2">
        <v>2</v>
      </c>
      <c r="H1321" s="3">
        <v>44976</v>
      </c>
      <c r="I1321" s="3">
        <v>44978</v>
      </c>
      <c r="J1321" s="2" t="s">
        <v>15</v>
      </c>
      <c r="K1321" s="2" t="s">
        <v>27</v>
      </c>
      <c r="L1321" s="2">
        <v>164.53</v>
      </c>
      <c r="M1321" s="2" t="s">
        <v>28</v>
      </c>
      <c r="N1321" s="11">
        <f>L1321/E1321*100</f>
        <v>7.1437255225474798</v>
      </c>
      <c r="O1321" s="12" t="str">
        <f>IF(N1321&lt;10,"Low",IF(N1321&lt;20,"Med","High"))</f>
        <v>Low</v>
      </c>
      <c r="P1321" s="12">
        <f>sales*discount</f>
        <v>1105.5072</v>
      </c>
      <c r="Q1321" s="12">
        <f>sales-Discount_Values</f>
        <v>1197.6327999999999</v>
      </c>
      <c r="R1321" s="12">
        <f>DATEDIF(order_date,delivery_date,"D")</f>
        <v>2</v>
      </c>
      <c r="S1321" s="12"/>
    </row>
    <row r="1322" spans="1:19" ht="14.25" customHeight="1" x14ac:dyDescent="0.35">
      <c r="A1322" s="2" t="s">
        <v>1170</v>
      </c>
      <c r="B1322" s="2">
        <v>101137</v>
      </c>
      <c r="C1322" s="2" t="s">
        <v>41</v>
      </c>
      <c r="D1322" s="2" t="s">
        <v>26</v>
      </c>
      <c r="E1322" s="2">
        <v>1032.3499999999999</v>
      </c>
      <c r="F1322" s="2">
        <v>0.47</v>
      </c>
      <c r="G1322" s="2">
        <v>1</v>
      </c>
      <c r="H1322" s="3">
        <v>45433</v>
      </c>
      <c r="I1322" s="3">
        <v>45440</v>
      </c>
      <c r="J1322" s="2" t="s">
        <v>15</v>
      </c>
      <c r="K1322" s="2" t="s">
        <v>27</v>
      </c>
      <c r="L1322" s="2">
        <v>73.75</v>
      </c>
      <c r="M1322" s="2" t="s">
        <v>34</v>
      </c>
      <c r="N1322" s="11">
        <f>L1322/E1322*100</f>
        <v>7.1438949968518433</v>
      </c>
      <c r="O1322" s="12" t="str">
        <f>IF(N1322&lt;10,"Low",IF(N1322&lt;20,"Med","High"))</f>
        <v>Low</v>
      </c>
      <c r="P1322" s="12">
        <f>sales*discount</f>
        <v>485.20449999999994</v>
      </c>
      <c r="Q1322" s="12">
        <f>sales-Discount_Values</f>
        <v>547.14549999999997</v>
      </c>
      <c r="R1322" s="12">
        <f>DATEDIF(order_date,delivery_date,"D")</f>
        <v>7</v>
      </c>
      <c r="S1322" s="12"/>
    </row>
    <row r="1323" spans="1:19" ht="14.25" customHeight="1" x14ac:dyDescent="0.35">
      <c r="A1323" s="2" t="s">
        <v>5298</v>
      </c>
      <c r="B1323" s="2">
        <v>105265</v>
      </c>
      <c r="C1323" s="2" t="s">
        <v>13</v>
      </c>
      <c r="D1323" s="2" t="s">
        <v>14</v>
      </c>
      <c r="E1323" s="2">
        <v>3808.56</v>
      </c>
      <c r="F1323" s="2">
        <v>0.46</v>
      </c>
      <c r="G1323" s="2">
        <v>3</v>
      </c>
      <c r="H1323" s="3">
        <v>45581</v>
      </c>
      <c r="I1323" s="3">
        <v>45582</v>
      </c>
      <c r="J1323" s="2" t="s">
        <v>21</v>
      </c>
      <c r="K1323" s="2" t="s">
        <v>16</v>
      </c>
      <c r="L1323" s="2">
        <v>272.22000000000003</v>
      </c>
      <c r="M1323" s="2" t="s">
        <v>17</v>
      </c>
      <c r="N1323" s="11">
        <f>L1323/E1323*100</f>
        <v>7.1475833385846617</v>
      </c>
      <c r="O1323" s="12" t="str">
        <f>IF(N1323&lt;10,"Low",IF(N1323&lt;20,"Med","High"))</f>
        <v>Low</v>
      </c>
      <c r="P1323" s="12">
        <f>sales*discount</f>
        <v>1751.9376</v>
      </c>
      <c r="Q1323" s="12">
        <f>sales-Discount_Values</f>
        <v>2056.6224000000002</v>
      </c>
      <c r="R1323" s="12">
        <f>DATEDIF(order_date,delivery_date,"D")</f>
        <v>1</v>
      </c>
      <c r="S1323" s="12"/>
    </row>
    <row r="1324" spans="1:19" ht="14.25" customHeight="1" x14ac:dyDescent="0.35">
      <c r="A1324" s="2" t="s">
        <v>14077</v>
      </c>
      <c r="B1324" s="2">
        <v>114044</v>
      </c>
      <c r="C1324" s="2" t="s">
        <v>13</v>
      </c>
      <c r="D1324" s="2" t="s">
        <v>26</v>
      </c>
      <c r="E1324" s="2">
        <v>2167.14</v>
      </c>
      <c r="F1324" s="2">
        <v>0.49</v>
      </c>
      <c r="G1324" s="2">
        <v>8</v>
      </c>
      <c r="H1324" s="3">
        <v>45374</v>
      </c>
      <c r="I1324" s="3">
        <v>45379</v>
      </c>
      <c r="J1324" s="2" t="s">
        <v>15</v>
      </c>
      <c r="K1324" s="2" t="s">
        <v>27</v>
      </c>
      <c r="L1324" s="2">
        <v>154.91999999999999</v>
      </c>
      <c r="M1324" s="2" t="s">
        <v>17</v>
      </c>
      <c r="N1324" s="11">
        <f>L1324/E1324*100</f>
        <v>7.1485921537141115</v>
      </c>
      <c r="O1324" s="12" t="str">
        <f>IF(N1324&lt;10,"Low",IF(N1324&lt;20,"Med","High"))</f>
        <v>Low</v>
      </c>
      <c r="P1324" s="12">
        <f>sales*discount</f>
        <v>1061.8986</v>
      </c>
      <c r="Q1324" s="12">
        <f>sales-Discount_Values</f>
        <v>1105.2413999999999</v>
      </c>
      <c r="R1324" s="12">
        <f>DATEDIF(order_date,delivery_date,"D")</f>
        <v>5</v>
      </c>
      <c r="S1324" s="12"/>
    </row>
    <row r="1325" spans="1:19" ht="14.25" customHeight="1" x14ac:dyDescent="0.35">
      <c r="A1325" s="2" t="s">
        <v>14620</v>
      </c>
      <c r="B1325" s="2">
        <v>114587</v>
      </c>
      <c r="C1325" s="2" t="s">
        <v>25</v>
      </c>
      <c r="D1325" s="2" t="s">
        <v>36</v>
      </c>
      <c r="E1325" s="2">
        <v>2776.47</v>
      </c>
      <c r="F1325" s="2">
        <v>0.08</v>
      </c>
      <c r="G1325" s="2">
        <v>3</v>
      </c>
      <c r="H1325" s="3">
        <v>45086</v>
      </c>
      <c r="I1325" s="3">
        <v>45087</v>
      </c>
      <c r="J1325" s="2" t="s">
        <v>15</v>
      </c>
      <c r="K1325" s="2" t="s">
        <v>16</v>
      </c>
      <c r="L1325" s="2">
        <v>198.49</v>
      </c>
      <c r="M1325" s="2" t="s">
        <v>34</v>
      </c>
      <c r="N1325" s="11">
        <f>L1325/E1325*100</f>
        <v>7.1490057519079997</v>
      </c>
      <c r="O1325" s="12" t="str">
        <f>IF(N1325&lt;10,"Low",IF(N1325&lt;20,"Med","High"))</f>
        <v>Low</v>
      </c>
      <c r="P1325" s="12">
        <f>sales*discount</f>
        <v>222.11759999999998</v>
      </c>
      <c r="Q1325" s="12">
        <f>sales-Discount_Values</f>
        <v>2554.3523999999998</v>
      </c>
      <c r="R1325" s="12">
        <f>DATEDIF(order_date,delivery_date,"D")</f>
        <v>1</v>
      </c>
      <c r="S1325" s="12"/>
    </row>
    <row r="1326" spans="1:19" ht="14.25" customHeight="1" x14ac:dyDescent="0.35">
      <c r="A1326" s="2" t="s">
        <v>11545</v>
      </c>
      <c r="B1326" s="2">
        <v>111512</v>
      </c>
      <c r="C1326" s="2" t="s">
        <v>19</v>
      </c>
      <c r="D1326" s="2" t="s">
        <v>14</v>
      </c>
      <c r="E1326" s="2">
        <v>2472.33</v>
      </c>
      <c r="F1326" s="2">
        <v>0.31</v>
      </c>
      <c r="G1326" s="2">
        <v>7</v>
      </c>
      <c r="H1326" s="3">
        <v>45443</v>
      </c>
      <c r="I1326" s="3">
        <v>45447</v>
      </c>
      <c r="J1326" s="2" t="s">
        <v>15</v>
      </c>
      <c r="K1326" s="2" t="s">
        <v>22</v>
      </c>
      <c r="L1326" s="2">
        <v>176.83</v>
      </c>
      <c r="M1326" s="2" t="s">
        <v>28</v>
      </c>
      <c r="N1326" s="11">
        <f>L1326/E1326*100</f>
        <v>7.1523623464505155</v>
      </c>
      <c r="O1326" s="12" t="str">
        <f>IF(N1326&lt;10,"Low",IF(N1326&lt;20,"Med","High"))</f>
        <v>Low</v>
      </c>
      <c r="P1326" s="12">
        <f>sales*discount</f>
        <v>766.42229999999995</v>
      </c>
      <c r="Q1326" s="12">
        <f>sales-Discount_Values</f>
        <v>1705.9077</v>
      </c>
      <c r="R1326" s="12">
        <f>DATEDIF(order_date,delivery_date,"D")</f>
        <v>4</v>
      </c>
      <c r="S1326" s="12"/>
    </row>
    <row r="1327" spans="1:19" ht="14.25" customHeight="1" x14ac:dyDescent="0.35">
      <c r="A1327" s="2" t="s">
        <v>8905</v>
      </c>
      <c r="B1327" s="2">
        <v>108872</v>
      </c>
      <c r="C1327" s="2" t="s">
        <v>25</v>
      </c>
      <c r="D1327" s="2" t="s">
        <v>14</v>
      </c>
      <c r="E1327" s="2">
        <v>937.6</v>
      </c>
      <c r="F1327" s="2">
        <v>0.24</v>
      </c>
      <c r="G1327" s="2">
        <v>1</v>
      </c>
      <c r="H1327" s="3">
        <v>45190</v>
      </c>
      <c r="I1327" s="3">
        <v>45194</v>
      </c>
      <c r="J1327" s="2" t="s">
        <v>15</v>
      </c>
      <c r="K1327" s="2" t="s">
        <v>16</v>
      </c>
      <c r="L1327" s="2">
        <v>67.069999999999993</v>
      </c>
      <c r="M1327" s="2" t="s">
        <v>28</v>
      </c>
      <c r="N1327" s="11">
        <f>L1327/E1327*100</f>
        <v>7.1533703071672354</v>
      </c>
      <c r="O1327" s="12" t="str">
        <f>IF(N1327&lt;10,"Low",IF(N1327&lt;20,"Med","High"))</f>
        <v>Low</v>
      </c>
      <c r="P1327" s="12">
        <f>sales*discount</f>
        <v>225.024</v>
      </c>
      <c r="Q1327" s="12">
        <f>sales-Discount_Values</f>
        <v>712.57600000000002</v>
      </c>
      <c r="R1327" s="12">
        <f>DATEDIF(order_date,delivery_date,"D")</f>
        <v>4</v>
      </c>
      <c r="S1327" s="12"/>
    </row>
    <row r="1328" spans="1:19" ht="14.25" customHeight="1" x14ac:dyDescent="0.35">
      <c r="A1328" s="2" t="s">
        <v>845</v>
      </c>
      <c r="B1328" s="2">
        <v>100812</v>
      </c>
      <c r="C1328" s="2" t="s">
        <v>25</v>
      </c>
      <c r="D1328" s="2" t="s">
        <v>14</v>
      </c>
      <c r="E1328" s="2">
        <v>4545.6000000000004</v>
      </c>
      <c r="F1328" s="2">
        <v>0.42</v>
      </c>
      <c r="G1328" s="2">
        <v>8</v>
      </c>
      <c r="H1328" s="3">
        <v>45053</v>
      </c>
      <c r="I1328" s="3">
        <v>45058</v>
      </c>
      <c r="J1328" s="2" t="s">
        <v>31</v>
      </c>
      <c r="K1328" s="2" t="s">
        <v>16</v>
      </c>
      <c r="L1328" s="2">
        <v>325.45999999999998</v>
      </c>
      <c r="M1328" s="2" t="s">
        <v>28</v>
      </c>
      <c r="N1328" s="11">
        <f>L1328/E1328*100</f>
        <v>7.1598908834917276</v>
      </c>
      <c r="O1328" s="12" t="str">
        <f>IF(N1328&lt;10,"Low",IF(N1328&lt;20,"Med","High"))</f>
        <v>Low</v>
      </c>
      <c r="P1328" s="12">
        <f>sales*discount</f>
        <v>1909.152</v>
      </c>
      <c r="Q1328" s="12">
        <f>sales-Discount_Values</f>
        <v>2636.4480000000003</v>
      </c>
      <c r="R1328" s="12">
        <f>DATEDIF(order_date,delivery_date,"D")</f>
        <v>5</v>
      </c>
      <c r="S1328" s="12"/>
    </row>
    <row r="1329" spans="1:19" ht="14.25" customHeight="1" x14ac:dyDescent="0.35">
      <c r="A1329" s="2" t="s">
        <v>13878</v>
      </c>
      <c r="B1329" s="2">
        <v>113845</v>
      </c>
      <c r="C1329" s="2" t="s">
        <v>19</v>
      </c>
      <c r="D1329" s="2" t="s">
        <v>26</v>
      </c>
      <c r="E1329" s="2">
        <v>4303.22</v>
      </c>
      <c r="F1329" s="2">
        <v>0.36</v>
      </c>
      <c r="G1329" s="2">
        <v>6</v>
      </c>
      <c r="H1329" s="3">
        <v>45624</v>
      </c>
      <c r="I1329" s="3">
        <v>45630</v>
      </c>
      <c r="J1329" s="2" t="s">
        <v>15</v>
      </c>
      <c r="K1329" s="2" t="s">
        <v>16</v>
      </c>
      <c r="L1329" s="2">
        <v>308.11</v>
      </c>
      <c r="M1329" s="2" t="s">
        <v>28</v>
      </c>
      <c r="N1329" s="11">
        <f>L1329/E1329*100</f>
        <v>7.1599871723964839</v>
      </c>
      <c r="O1329" s="12" t="str">
        <f>IF(N1329&lt;10,"Low",IF(N1329&lt;20,"Med","High"))</f>
        <v>Low</v>
      </c>
      <c r="P1329" s="12">
        <f>sales*discount</f>
        <v>1549.1592000000001</v>
      </c>
      <c r="Q1329" s="12">
        <f>sales-Discount_Values</f>
        <v>2754.0608000000002</v>
      </c>
      <c r="R1329" s="12">
        <f>DATEDIF(order_date,delivery_date,"D")</f>
        <v>6</v>
      </c>
      <c r="S1329" s="12"/>
    </row>
    <row r="1330" spans="1:19" ht="14.25" customHeight="1" x14ac:dyDescent="0.35">
      <c r="A1330" s="2" t="s">
        <v>9421</v>
      </c>
      <c r="B1330" s="2">
        <v>109388</v>
      </c>
      <c r="C1330" s="2" t="s">
        <v>41</v>
      </c>
      <c r="D1330" s="2" t="s">
        <v>26</v>
      </c>
      <c r="E1330" s="2">
        <v>943.26</v>
      </c>
      <c r="F1330" s="2">
        <v>0.42</v>
      </c>
      <c r="G1330" s="2">
        <v>9</v>
      </c>
      <c r="H1330" s="3">
        <v>44973</v>
      </c>
      <c r="I1330" s="3">
        <v>44979</v>
      </c>
      <c r="J1330" s="2" t="s">
        <v>21</v>
      </c>
      <c r="K1330" s="2" t="s">
        <v>27</v>
      </c>
      <c r="L1330" s="2">
        <v>67.540000000000006</v>
      </c>
      <c r="M1330" s="2" t="s">
        <v>39</v>
      </c>
      <c r="N1330" s="11">
        <f>L1330/E1330*100</f>
        <v>7.1602739435574509</v>
      </c>
      <c r="O1330" s="12" t="str">
        <f>IF(N1330&lt;10,"Low",IF(N1330&lt;20,"Med","High"))</f>
        <v>Low</v>
      </c>
      <c r="P1330" s="12">
        <f>sales*discount</f>
        <v>396.16919999999999</v>
      </c>
      <c r="Q1330" s="12">
        <f>sales-Discount_Values</f>
        <v>547.09079999999994</v>
      </c>
      <c r="R1330" s="12">
        <f>DATEDIF(order_date,delivery_date,"D")</f>
        <v>6</v>
      </c>
      <c r="S1330" s="12"/>
    </row>
    <row r="1331" spans="1:19" ht="14.25" customHeight="1" x14ac:dyDescent="0.35">
      <c r="A1331" s="2" t="s">
        <v>10901</v>
      </c>
      <c r="B1331" s="2">
        <v>110868</v>
      </c>
      <c r="C1331" s="2" t="s">
        <v>41</v>
      </c>
      <c r="D1331" s="2" t="s">
        <v>14</v>
      </c>
      <c r="E1331" s="2">
        <v>419.52</v>
      </c>
      <c r="F1331" s="2">
        <v>0.33</v>
      </c>
      <c r="G1331" s="2">
        <v>6</v>
      </c>
      <c r="H1331" s="3">
        <v>45326</v>
      </c>
      <c r="I1331" s="3">
        <v>45332</v>
      </c>
      <c r="J1331" s="2" t="s">
        <v>15</v>
      </c>
      <c r="K1331" s="2" t="s">
        <v>22</v>
      </c>
      <c r="L1331" s="2">
        <v>30.05</v>
      </c>
      <c r="M1331" s="2" t="s">
        <v>17</v>
      </c>
      <c r="N1331" s="11">
        <f>L1331/E1331*100</f>
        <v>7.1629481311975596</v>
      </c>
      <c r="O1331" s="12" t="str">
        <f>IF(N1331&lt;10,"Low",IF(N1331&lt;20,"Med","High"))</f>
        <v>Low</v>
      </c>
      <c r="P1331" s="12">
        <f>sales*discount</f>
        <v>138.44159999999999</v>
      </c>
      <c r="Q1331" s="12">
        <f>sales-Discount_Values</f>
        <v>281.07839999999999</v>
      </c>
      <c r="R1331" s="12">
        <f>DATEDIF(order_date,delivery_date,"D")</f>
        <v>6</v>
      </c>
      <c r="S1331" s="12"/>
    </row>
    <row r="1332" spans="1:19" ht="14.25" customHeight="1" x14ac:dyDescent="0.35">
      <c r="A1332" s="2" t="s">
        <v>13424</v>
      </c>
      <c r="B1332" s="2">
        <v>113391</v>
      </c>
      <c r="C1332" s="2" t="s">
        <v>41</v>
      </c>
      <c r="D1332" s="2" t="s">
        <v>36</v>
      </c>
      <c r="E1332" s="2">
        <v>356.04</v>
      </c>
      <c r="F1332" s="2">
        <v>0.48</v>
      </c>
      <c r="G1332" s="2">
        <v>8</v>
      </c>
      <c r="H1332" s="3">
        <v>45483</v>
      </c>
      <c r="I1332" s="3">
        <v>45487</v>
      </c>
      <c r="J1332" s="2" t="s">
        <v>31</v>
      </c>
      <c r="K1332" s="2" t="s">
        <v>27</v>
      </c>
      <c r="L1332" s="2">
        <v>25.51</v>
      </c>
      <c r="M1332" s="2" t="s">
        <v>34</v>
      </c>
      <c r="N1332" s="11">
        <f>L1332/E1332*100</f>
        <v>7.1649252892933379</v>
      </c>
      <c r="O1332" s="12" t="str">
        <f>IF(N1332&lt;10,"Low",IF(N1332&lt;20,"Med","High"))</f>
        <v>Low</v>
      </c>
      <c r="P1332" s="12">
        <f>sales*discount</f>
        <v>170.89920000000001</v>
      </c>
      <c r="Q1332" s="12">
        <f>sales-Discount_Values</f>
        <v>185.14080000000001</v>
      </c>
      <c r="R1332" s="12">
        <f>DATEDIF(order_date,delivery_date,"D")</f>
        <v>4</v>
      </c>
      <c r="S1332" s="12"/>
    </row>
    <row r="1333" spans="1:19" ht="14.25" customHeight="1" x14ac:dyDescent="0.35">
      <c r="A1333" s="2" t="s">
        <v>6031</v>
      </c>
      <c r="B1333" s="2">
        <v>105998</v>
      </c>
      <c r="C1333" s="2" t="s">
        <v>19</v>
      </c>
      <c r="D1333" s="2" t="s">
        <v>36</v>
      </c>
      <c r="E1333" s="2">
        <v>354.39</v>
      </c>
      <c r="F1333" s="2">
        <v>0.2</v>
      </c>
      <c r="G1333" s="2">
        <v>4</v>
      </c>
      <c r="H1333" s="3">
        <v>45336</v>
      </c>
      <c r="I1333" s="3">
        <v>45340</v>
      </c>
      <c r="J1333" s="2" t="s">
        <v>21</v>
      </c>
      <c r="K1333" s="2" t="s">
        <v>16</v>
      </c>
      <c r="L1333" s="2">
        <v>25.4</v>
      </c>
      <c r="M1333" s="2" t="s">
        <v>48</v>
      </c>
      <c r="N1333" s="11">
        <f>L1333/E1333*100</f>
        <v>7.1672451254267893</v>
      </c>
      <c r="O1333" s="12" t="str">
        <f>IF(N1333&lt;10,"Low",IF(N1333&lt;20,"Med","High"))</f>
        <v>Low</v>
      </c>
      <c r="P1333" s="12">
        <f>sales*discount</f>
        <v>70.878</v>
      </c>
      <c r="Q1333" s="12">
        <f>sales-Discount_Values</f>
        <v>283.512</v>
      </c>
      <c r="R1333" s="12">
        <f>DATEDIF(order_date,delivery_date,"D")</f>
        <v>4</v>
      </c>
      <c r="S1333" s="12"/>
    </row>
    <row r="1334" spans="1:19" ht="14.25" customHeight="1" x14ac:dyDescent="0.35">
      <c r="A1334" s="2" t="s">
        <v>919</v>
      </c>
      <c r="B1334" s="2">
        <v>100886</v>
      </c>
      <c r="C1334" s="2" t="s">
        <v>25</v>
      </c>
      <c r="D1334" s="2" t="s">
        <v>26</v>
      </c>
      <c r="E1334" s="2">
        <v>1986.08</v>
      </c>
      <c r="F1334" s="2">
        <v>0.28000000000000003</v>
      </c>
      <c r="G1334" s="2">
        <v>4</v>
      </c>
      <c r="H1334" s="3">
        <v>45513</v>
      </c>
      <c r="I1334" s="3">
        <v>45515</v>
      </c>
      <c r="J1334" s="2" t="s">
        <v>21</v>
      </c>
      <c r="K1334" s="2" t="s">
        <v>16</v>
      </c>
      <c r="L1334" s="2">
        <v>142.44</v>
      </c>
      <c r="M1334" s="2" t="s">
        <v>28</v>
      </c>
      <c r="N1334" s="11">
        <f>L1334/E1334*100</f>
        <v>7.1719165391122202</v>
      </c>
      <c r="O1334" s="12" t="str">
        <f>IF(N1334&lt;10,"Low",IF(N1334&lt;20,"Med","High"))</f>
        <v>Low</v>
      </c>
      <c r="P1334" s="12">
        <f>sales*discount</f>
        <v>556.10239999999999</v>
      </c>
      <c r="Q1334" s="12">
        <f>sales-Discount_Values</f>
        <v>1429.9775999999999</v>
      </c>
      <c r="R1334" s="12">
        <f>DATEDIF(order_date,delivery_date,"D")</f>
        <v>2</v>
      </c>
      <c r="S1334" s="12"/>
    </row>
    <row r="1335" spans="1:19" ht="14.25" customHeight="1" x14ac:dyDescent="0.35">
      <c r="A1335" s="2" t="s">
        <v>3206</v>
      </c>
      <c r="B1335" s="2">
        <v>103173</v>
      </c>
      <c r="C1335" s="2" t="s">
        <v>41</v>
      </c>
      <c r="D1335" s="2" t="s">
        <v>14</v>
      </c>
      <c r="E1335" s="2">
        <v>2928.67</v>
      </c>
      <c r="F1335" s="2">
        <v>0.38</v>
      </c>
      <c r="G1335" s="2">
        <v>2</v>
      </c>
      <c r="H1335" s="3">
        <v>45478</v>
      </c>
      <c r="I1335" s="3">
        <v>45481</v>
      </c>
      <c r="J1335" s="2" t="s">
        <v>15</v>
      </c>
      <c r="K1335" s="2" t="s">
        <v>27</v>
      </c>
      <c r="L1335" s="2">
        <v>210.05</v>
      </c>
      <c r="M1335" s="2" t="s">
        <v>48</v>
      </c>
      <c r="N1335" s="11">
        <f>L1335/E1335*100</f>
        <v>7.1721976187142973</v>
      </c>
      <c r="O1335" s="12" t="str">
        <f>IF(N1335&lt;10,"Low",IF(N1335&lt;20,"Med","High"))</f>
        <v>Low</v>
      </c>
      <c r="P1335" s="12">
        <f>sales*discount</f>
        <v>1112.8946000000001</v>
      </c>
      <c r="Q1335" s="12">
        <f>sales-Discount_Values</f>
        <v>1815.7754</v>
      </c>
      <c r="R1335" s="12">
        <f>DATEDIF(order_date,delivery_date,"D")</f>
        <v>3</v>
      </c>
      <c r="S1335" s="12"/>
    </row>
    <row r="1336" spans="1:19" ht="14.25" customHeight="1" x14ac:dyDescent="0.35">
      <c r="A1336" s="2" t="s">
        <v>14820</v>
      </c>
      <c r="B1336" s="2">
        <v>114787</v>
      </c>
      <c r="C1336" s="2" t="s">
        <v>41</v>
      </c>
      <c r="D1336" s="2" t="s">
        <v>36</v>
      </c>
      <c r="E1336" s="2">
        <v>2550.86</v>
      </c>
      <c r="F1336" s="2">
        <v>0.3</v>
      </c>
      <c r="G1336" s="2">
        <v>9</v>
      </c>
      <c r="H1336" s="3">
        <v>45124</v>
      </c>
      <c r="I1336" s="3">
        <v>45126</v>
      </c>
      <c r="J1336" s="2" t="s">
        <v>21</v>
      </c>
      <c r="K1336" s="2" t="s">
        <v>16</v>
      </c>
      <c r="L1336" s="2">
        <v>182.97</v>
      </c>
      <c r="M1336" s="2" t="s">
        <v>23</v>
      </c>
      <c r="N1336" s="11">
        <f>L1336/E1336*100</f>
        <v>7.1728750303819107</v>
      </c>
      <c r="O1336" s="12" t="str">
        <f>IF(N1336&lt;10,"Low",IF(N1336&lt;20,"Med","High"))</f>
        <v>Low</v>
      </c>
      <c r="P1336" s="12">
        <f>sales*discount</f>
        <v>765.25800000000004</v>
      </c>
      <c r="Q1336" s="12">
        <f>sales-Discount_Values</f>
        <v>1785.6020000000001</v>
      </c>
      <c r="R1336" s="12">
        <f>DATEDIF(order_date,delivery_date,"D")</f>
        <v>2</v>
      </c>
      <c r="S1336" s="12"/>
    </row>
    <row r="1337" spans="1:19" ht="14.25" customHeight="1" x14ac:dyDescent="0.35">
      <c r="A1337" s="2" t="s">
        <v>4894</v>
      </c>
      <c r="B1337" s="2">
        <v>104861</v>
      </c>
      <c r="C1337" s="2" t="s">
        <v>41</v>
      </c>
      <c r="D1337" s="2" t="s">
        <v>20</v>
      </c>
      <c r="E1337" s="2">
        <v>3057.78</v>
      </c>
      <c r="F1337" s="2">
        <v>0.46</v>
      </c>
      <c r="G1337" s="2">
        <v>3</v>
      </c>
      <c r="H1337" s="3">
        <v>45585</v>
      </c>
      <c r="I1337" s="3">
        <v>45590</v>
      </c>
      <c r="J1337" s="2" t="s">
        <v>31</v>
      </c>
      <c r="K1337" s="2" t="s">
        <v>16</v>
      </c>
      <c r="L1337" s="2">
        <v>219.35</v>
      </c>
      <c r="M1337" s="2" t="s">
        <v>39</v>
      </c>
      <c r="N1337" s="11">
        <f>L1337/E1337*100</f>
        <v>7.1735049611155803</v>
      </c>
      <c r="O1337" s="12" t="str">
        <f>IF(N1337&lt;10,"Low",IF(N1337&lt;20,"Med","High"))</f>
        <v>Low</v>
      </c>
      <c r="P1337" s="12">
        <f>sales*discount</f>
        <v>1406.5788000000002</v>
      </c>
      <c r="Q1337" s="12">
        <f>sales-Discount_Values</f>
        <v>1651.2012</v>
      </c>
      <c r="R1337" s="12">
        <f>DATEDIF(order_date,delivery_date,"D")</f>
        <v>5</v>
      </c>
      <c r="S1337" s="12"/>
    </row>
    <row r="1338" spans="1:19" ht="14.25" customHeight="1" x14ac:dyDescent="0.35">
      <c r="A1338" s="2" t="s">
        <v>13317</v>
      </c>
      <c r="B1338" s="2">
        <v>113284</v>
      </c>
      <c r="C1338" s="2" t="s">
        <v>13</v>
      </c>
      <c r="D1338" s="2" t="s">
        <v>26</v>
      </c>
      <c r="E1338" s="2">
        <v>588.97</v>
      </c>
      <c r="F1338" s="2">
        <v>0.18</v>
      </c>
      <c r="G1338" s="2">
        <v>2</v>
      </c>
      <c r="H1338" s="3">
        <v>45639</v>
      </c>
      <c r="I1338" s="3">
        <v>45641</v>
      </c>
      <c r="J1338" s="2" t="s">
        <v>31</v>
      </c>
      <c r="K1338" s="2" t="s">
        <v>16</v>
      </c>
      <c r="L1338" s="2">
        <v>42.25</v>
      </c>
      <c r="M1338" s="2" t="s">
        <v>23</v>
      </c>
      <c r="N1338" s="11">
        <f>L1338/E1338*100</f>
        <v>7.1735402482299611</v>
      </c>
      <c r="O1338" s="12" t="str">
        <f>IF(N1338&lt;10,"Low",IF(N1338&lt;20,"Med","High"))</f>
        <v>Low</v>
      </c>
      <c r="P1338" s="12">
        <f>sales*discount</f>
        <v>106.0146</v>
      </c>
      <c r="Q1338" s="12">
        <f>sales-Discount_Values</f>
        <v>482.95540000000005</v>
      </c>
      <c r="R1338" s="12">
        <f>DATEDIF(order_date,delivery_date,"D")</f>
        <v>2</v>
      </c>
      <c r="S1338" s="12"/>
    </row>
    <row r="1339" spans="1:19" ht="14.25" customHeight="1" x14ac:dyDescent="0.35">
      <c r="A1339" s="2" t="s">
        <v>4103</v>
      </c>
      <c r="B1339" s="2">
        <v>104070</v>
      </c>
      <c r="C1339" s="2" t="s">
        <v>25</v>
      </c>
      <c r="D1339" s="2" t="s">
        <v>20</v>
      </c>
      <c r="E1339" s="2">
        <v>3459.47</v>
      </c>
      <c r="F1339" s="2">
        <v>0.18</v>
      </c>
      <c r="G1339" s="2">
        <v>7</v>
      </c>
      <c r="H1339" s="3">
        <v>45041</v>
      </c>
      <c r="I1339" s="3">
        <v>45043</v>
      </c>
      <c r="J1339" s="2" t="s">
        <v>15</v>
      </c>
      <c r="K1339" s="2" t="s">
        <v>16</v>
      </c>
      <c r="L1339" s="2">
        <v>248.19</v>
      </c>
      <c r="M1339" s="2" t="s">
        <v>23</v>
      </c>
      <c r="N1339" s="11">
        <f>L1339/E1339*100</f>
        <v>7.1742203285474373</v>
      </c>
      <c r="O1339" s="12" t="str">
        <f>IF(N1339&lt;10,"Low",IF(N1339&lt;20,"Med","High"))</f>
        <v>Low</v>
      </c>
      <c r="P1339" s="12">
        <f>sales*discount</f>
        <v>622.70459999999991</v>
      </c>
      <c r="Q1339" s="12">
        <f>sales-Discount_Values</f>
        <v>2836.7653999999998</v>
      </c>
      <c r="R1339" s="12">
        <f>DATEDIF(order_date,delivery_date,"D")</f>
        <v>2</v>
      </c>
      <c r="S1339" s="12"/>
    </row>
    <row r="1340" spans="1:19" ht="14.25" customHeight="1" x14ac:dyDescent="0.35">
      <c r="A1340" s="2" t="s">
        <v>10291</v>
      </c>
      <c r="B1340" s="2">
        <v>110258</v>
      </c>
      <c r="C1340" s="2" t="s">
        <v>41</v>
      </c>
      <c r="D1340" s="2" t="s">
        <v>26</v>
      </c>
      <c r="E1340" s="2">
        <v>3677.09</v>
      </c>
      <c r="F1340" s="2">
        <v>0.44</v>
      </c>
      <c r="G1340" s="2">
        <v>9</v>
      </c>
      <c r="H1340" s="3">
        <v>45158</v>
      </c>
      <c r="I1340" s="3">
        <v>45165</v>
      </c>
      <c r="J1340" s="2" t="s">
        <v>21</v>
      </c>
      <c r="K1340" s="2" t="s">
        <v>16</v>
      </c>
      <c r="L1340" s="2">
        <v>263.82</v>
      </c>
      <c r="M1340" s="2" t="s">
        <v>28</v>
      </c>
      <c r="N1340" s="11">
        <f>L1340/E1340*100</f>
        <v>7.1746952073514656</v>
      </c>
      <c r="O1340" s="12" t="str">
        <f>IF(N1340&lt;10,"Low",IF(N1340&lt;20,"Med","High"))</f>
        <v>Low</v>
      </c>
      <c r="P1340" s="12">
        <f>sales*discount</f>
        <v>1617.9196000000002</v>
      </c>
      <c r="Q1340" s="12">
        <f>sales-Discount_Values</f>
        <v>2059.1704</v>
      </c>
      <c r="R1340" s="12">
        <f>DATEDIF(order_date,delivery_date,"D")</f>
        <v>7</v>
      </c>
      <c r="S1340" s="12"/>
    </row>
    <row r="1341" spans="1:19" ht="14.25" customHeight="1" x14ac:dyDescent="0.35">
      <c r="A1341" s="2" t="s">
        <v>1686</v>
      </c>
      <c r="B1341" s="2">
        <v>101653</v>
      </c>
      <c r="C1341" s="2" t="s">
        <v>13</v>
      </c>
      <c r="D1341" s="2" t="s">
        <v>36</v>
      </c>
      <c r="E1341" s="2">
        <v>3233.93</v>
      </c>
      <c r="F1341" s="2">
        <v>0.05</v>
      </c>
      <c r="G1341" s="2">
        <v>3</v>
      </c>
      <c r="H1341" s="3">
        <v>45648</v>
      </c>
      <c r="I1341" s="3">
        <v>45652</v>
      </c>
      <c r="J1341" s="2" t="s">
        <v>31</v>
      </c>
      <c r="K1341" s="2" t="s">
        <v>27</v>
      </c>
      <c r="L1341" s="2">
        <v>232.06</v>
      </c>
      <c r="M1341" s="2" t="s">
        <v>48</v>
      </c>
      <c r="N1341" s="11">
        <f>L1341/E1341*100</f>
        <v>7.1757892100323755</v>
      </c>
      <c r="O1341" s="12" t="str">
        <f>IF(N1341&lt;10,"Low",IF(N1341&lt;20,"Med","High"))</f>
        <v>Low</v>
      </c>
      <c r="P1341" s="12">
        <f>sales*discount</f>
        <v>161.69650000000001</v>
      </c>
      <c r="Q1341" s="12">
        <f>sales-Discount_Values</f>
        <v>3072.2334999999998</v>
      </c>
      <c r="R1341" s="12">
        <f>DATEDIF(order_date,delivery_date,"D")</f>
        <v>4</v>
      </c>
      <c r="S1341" s="12"/>
    </row>
    <row r="1342" spans="1:19" ht="14.25" customHeight="1" x14ac:dyDescent="0.35">
      <c r="A1342" s="2" t="s">
        <v>848</v>
      </c>
      <c r="B1342" s="2">
        <v>100815</v>
      </c>
      <c r="C1342" s="2" t="s">
        <v>25</v>
      </c>
      <c r="D1342" s="2" t="s">
        <v>14</v>
      </c>
      <c r="E1342" s="2">
        <v>3833.55</v>
      </c>
      <c r="F1342" s="2">
        <v>0.06</v>
      </c>
      <c r="G1342" s="2">
        <v>4</v>
      </c>
      <c r="H1342" s="3">
        <v>45377</v>
      </c>
      <c r="I1342" s="3">
        <v>45380</v>
      </c>
      <c r="J1342" s="2" t="s">
        <v>15</v>
      </c>
      <c r="K1342" s="2" t="s">
        <v>22</v>
      </c>
      <c r="L1342" s="2">
        <v>275.10000000000002</v>
      </c>
      <c r="M1342" s="2" t="s">
        <v>39</v>
      </c>
      <c r="N1342" s="11">
        <f>L1342/E1342*100</f>
        <v>7.1761161325664204</v>
      </c>
      <c r="O1342" s="12" t="str">
        <f>IF(N1342&lt;10,"Low",IF(N1342&lt;20,"Med","High"))</f>
        <v>Low</v>
      </c>
      <c r="P1342" s="12">
        <f>sales*discount</f>
        <v>230.01300000000001</v>
      </c>
      <c r="Q1342" s="12">
        <f>sales-Discount_Values</f>
        <v>3603.5370000000003</v>
      </c>
      <c r="R1342" s="12">
        <f>DATEDIF(order_date,delivery_date,"D")</f>
        <v>3</v>
      </c>
      <c r="S1342" s="12"/>
    </row>
    <row r="1343" spans="1:19" ht="14.25" customHeight="1" x14ac:dyDescent="0.35">
      <c r="A1343" s="2" t="s">
        <v>6244</v>
      </c>
      <c r="B1343" s="2">
        <v>106211</v>
      </c>
      <c r="C1343" s="2" t="s">
        <v>13</v>
      </c>
      <c r="D1343" s="2" t="s">
        <v>26</v>
      </c>
      <c r="E1343" s="2">
        <v>4656.0200000000004</v>
      </c>
      <c r="F1343" s="2">
        <v>0.39</v>
      </c>
      <c r="G1343" s="2">
        <v>1</v>
      </c>
      <c r="H1343" s="3">
        <v>45323</v>
      </c>
      <c r="I1343" s="3">
        <v>45327</v>
      </c>
      <c r="J1343" s="2" t="s">
        <v>21</v>
      </c>
      <c r="K1343" s="2" t="s">
        <v>22</v>
      </c>
      <c r="L1343" s="2">
        <v>334.16</v>
      </c>
      <c r="M1343" s="2" t="s">
        <v>23</v>
      </c>
      <c r="N1343" s="11">
        <f>L1343/E1343*100</f>
        <v>7.1769451162151361</v>
      </c>
      <c r="O1343" s="12" t="str">
        <f>IF(N1343&lt;10,"Low",IF(N1343&lt;20,"Med","High"))</f>
        <v>Low</v>
      </c>
      <c r="P1343" s="12">
        <f>sales*discount</f>
        <v>1815.8478000000002</v>
      </c>
      <c r="Q1343" s="12">
        <f>sales-Discount_Values</f>
        <v>2840.1722</v>
      </c>
      <c r="R1343" s="12">
        <f>DATEDIF(order_date,delivery_date,"D")</f>
        <v>4</v>
      </c>
      <c r="S1343" s="12"/>
    </row>
    <row r="1344" spans="1:19" ht="14.25" customHeight="1" x14ac:dyDescent="0.35">
      <c r="A1344" s="2" t="s">
        <v>11850</v>
      </c>
      <c r="B1344" s="2">
        <v>111817</v>
      </c>
      <c r="C1344" s="2" t="s">
        <v>25</v>
      </c>
      <c r="D1344" s="2" t="s">
        <v>14</v>
      </c>
      <c r="E1344" s="2">
        <v>151.01</v>
      </c>
      <c r="F1344" s="2">
        <v>0.49</v>
      </c>
      <c r="G1344" s="2">
        <v>9</v>
      </c>
      <c r="H1344" s="3">
        <v>45271</v>
      </c>
      <c r="I1344" s="3">
        <v>45277</v>
      </c>
      <c r="J1344" s="2" t="s">
        <v>15</v>
      </c>
      <c r="K1344" s="2" t="s">
        <v>27</v>
      </c>
      <c r="L1344" s="2">
        <v>10.84</v>
      </c>
      <c r="M1344" s="2" t="s">
        <v>23</v>
      </c>
      <c r="N1344" s="11">
        <f>L1344/E1344*100</f>
        <v>7.1783325607575668</v>
      </c>
      <c r="O1344" s="12" t="str">
        <f>IF(N1344&lt;10,"Low",IF(N1344&lt;20,"Med","High"))</f>
        <v>Low</v>
      </c>
      <c r="P1344" s="12">
        <f>sales*discount</f>
        <v>73.994900000000001</v>
      </c>
      <c r="Q1344" s="12">
        <f>sales-Discount_Values</f>
        <v>77.01509999999999</v>
      </c>
      <c r="R1344" s="12">
        <f>DATEDIF(order_date,delivery_date,"D")</f>
        <v>6</v>
      </c>
      <c r="S1344" s="12"/>
    </row>
    <row r="1345" spans="1:19" ht="14.25" customHeight="1" x14ac:dyDescent="0.35">
      <c r="A1345" s="2" t="s">
        <v>6558</v>
      </c>
      <c r="B1345" s="2">
        <v>106525</v>
      </c>
      <c r="C1345" s="2" t="s">
        <v>25</v>
      </c>
      <c r="D1345" s="2" t="s">
        <v>36</v>
      </c>
      <c r="E1345" s="2">
        <v>4553.87</v>
      </c>
      <c r="F1345" s="2">
        <v>0.22</v>
      </c>
      <c r="G1345" s="2">
        <v>7</v>
      </c>
      <c r="H1345" s="3">
        <v>44967</v>
      </c>
      <c r="I1345" s="3">
        <v>44973</v>
      </c>
      <c r="J1345" s="2" t="s">
        <v>31</v>
      </c>
      <c r="K1345" s="2" t="s">
        <v>16</v>
      </c>
      <c r="L1345" s="2">
        <v>326.92</v>
      </c>
      <c r="M1345" s="2" t="s">
        <v>23</v>
      </c>
      <c r="N1345" s="11">
        <f>L1345/E1345*100</f>
        <v>7.1789488940176156</v>
      </c>
      <c r="O1345" s="12" t="str">
        <f>IF(N1345&lt;10,"Low",IF(N1345&lt;20,"Med","High"))</f>
        <v>Low</v>
      </c>
      <c r="P1345" s="12">
        <f>sales*discount</f>
        <v>1001.8514</v>
      </c>
      <c r="Q1345" s="12">
        <f>sales-Discount_Values</f>
        <v>3552.0185999999999</v>
      </c>
      <c r="R1345" s="12">
        <f>DATEDIF(order_date,delivery_date,"D")</f>
        <v>6</v>
      </c>
      <c r="S1345" s="12"/>
    </row>
    <row r="1346" spans="1:19" ht="14.25" customHeight="1" x14ac:dyDescent="0.35">
      <c r="A1346" s="2" t="s">
        <v>8480</v>
      </c>
      <c r="B1346" s="2">
        <v>108447</v>
      </c>
      <c r="C1346" s="2" t="s">
        <v>19</v>
      </c>
      <c r="D1346" s="2" t="s">
        <v>26</v>
      </c>
      <c r="E1346" s="2">
        <v>739.85</v>
      </c>
      <c r="F1346" s="2">
        <v>0.49</v>
      </c>
      <c r="G1346" s="2">
        <v>1</v>
      </c>
      <c r="H1346" s="3">
        <v>45238</v>
      </c>
      <c r="I1346" s="3">
        <v>45242</v>
      </c>
      <c r="J1346" s="2" t="s">
        <v>31</v>
      </c>
      <c r="K1346" s="2" t="s">
        <v>16</v>
      </c>
      <c r="L1346" s="2">
        <v>53.13</v>
      </c>
      <c r="M1346" s="2" t="s">
        <v>23</v>
      </c>
      <c r="N1346" s="11">
        <f>L1346/E1346*100</f>
        <v>7.1811853754139356</v>
      </c>
      <c r="O1346" s="12" t="str">
        <f>IF(N1346&lt;10,"Low",IF(N1346&lt;20,"Med","High"))</f>
        <v>Low</v>
      </c>
      <c r="P1346" s="12">
        <f>sales*discount</f>
        <v>362.5265</v>
      </c>
      <c r="Q1346" s="12">
        <f>sales-Discount_Values</f>
        <v>377.32350000000002</v>
      </c>
      <c r="R1346" s="12">
        <f>DATEDIF(order_date,delivery_date,"D")</f>
        <v>4</v>
      </c>
      <c r="S1346" s="12"/>
    </row>
    <row r="1347" spans="1:19" ht="14.25" customHeight="1" x14ac:dyDescent="0.35">
      <c r="A1347" s="2" t="s">
        <v>11284</v>
      </c>
      <c r="B1347" s="2">
        <v>111251</v>
      </c>
      <c r="C1347" s="2" t="s">
        <v>41</v>
      </c>
      <c r="D1347" s="2" t="s">
        <v>36</v>
      </c>
      <c r="E1347" s="2">
        <v>1434.4</v>
      </c>
      <c r="F1347" s="2">
        <v>0.32</v>
      </c>
      <c r="G1347" s="2">
        <v>7</v>
      </c>
      <c r="H1347" s="3">
        <v>45142</v>
      </c>
      <c r="I1347" s="3">
        <v>45145</v>
      </c>
      <c r="J1347" s="2" t="s">
        <v>21</v>
      </c>
      <c r="K1347" s="2" t="s">
        <v>27</v>
      </c>
      <c r="L1347" s="2">
        <v>103.04</v>
      </c>
      <c r="M1347" s="2" t="s">
        <v>34</v>
      </c>
      <c r="N1347" s="11">
        <f>L1347/E1347*100</f>
        <v>7.1834913552704966</v>
      </c>
      <c r="O1347" s="12" t="str">
        <f>IF(N1347&lt;10,"Low",IF(N1347&lt;20,"Med","High"))</f>
        <v>Low</v>
      </c>
      <c r="P1347" s="12">
        <f>sales*discount</f>
        <v>459.00800000000004</v>
      </c>
      <c r="Q1347" s="12">
        <f>sales-Discount_Values</f>
        <v>975.39200000000005</v>
      </c>
      <c r="R1347" s="12">
        <f>DATEDIF(order_date,delivery_date,"D")</f>
        <v>3</v>
      </c>
      <c r="S1347" s="12"/>
    </row>
    <row r="1348" spans="1:19" ht="14.25" customHeight="1" x14ac:dyDescent="0.35">
      <c r="A1348" s="2" t="s">
        <v>9164</v>
      </c>
      <c r="B1348" s="2">
        <v>109131</v>
      </c>
      <c r="C1348" s="2" t="s">
        <v>41</v>
      </c>
      <c r="D1348" s="2" t="s">
        <v>14</v>
      </c>
      <c r="E1348" s="2">
        <v>2850.28</v>
      </c>
      <c r="F1348" s="2">
        <v>0.08</v>
      </c>
      <c r="G1348" s="2">
        <v>2</v>
      </c>
      <c r="H1348" s="3">
        <v>45106</v>
      </c>
      <c r="I1348" s="3">
        <v>45111</v>
      </c>
      <c r="J1348" s="2" t="s">
        <v>21</v>
      </c>
      <c r="K1348" s="2" t="s">
        <v>22</v>
      </c>
      <c r="L1348" s="2">
        <v>204.76</v>
      </c>
      <c r="M1348" s="2" t="s">
        <v>48</v>
      </c>
      <c r="N1348" s="11">
        <f>L1348/E1348*100</f>
        <v>7.1838556212021274</v>
      </c>
      <c r="O1348" s="12" t="str">
        <f>IF(N1348&lt;10,"Low",IF(N1348&lt;20,"Med","High"))</f>
        <v>Low</v>
      </c>
      <c r="P1348" s="12">
        <f>sales*discount</f>
        <v>228.02240000000003</v>
      </c>
      <c r="Q1348" s="12">
        <f>sales-Discount_Values</f>
        <v>2622.2576000000004</v>
      </c>
      <c r="R1348" s="12">
        <f>DATEDIF(order_date,delivery_date,"D")</f>
        <v>5</v>
      </c>
      <c r="S1348" s="12"/>
    </row>
    <row r="1349" spans="1:19" ht="14.25" customHeight="1" x14ac:dyDescent="0.35">
      <c r="A1349" s="2" t="s">
        <v>7907</v>
      </c>
      <c r="B1349" s="2">
        <v>107874</v>
      </c>
      <c r="C1349" s="2" t="s">
        <v>19</v>
      </c>
      <c r="D1349" s="2" t="s">
        <v>36</v>
      </c>
      <c r="E1349" s="2">
        <v>601.07000000000005</v>
      </c>
      <c r="F1349" s="2">
        <v>0.17</v>
      </c>
      <c r="G1349" s="2">
        <v>9</v>
      </c>
      <c r="H1349" s="3">
        <v>45532</v>
      </c>
      <c r="I1349" s="3">
        <v>45539</v>
      </c>
      <c r="J1349" s="2" t="s">
        <v>15</v>
      </c>
      <c r="K1349" s="2" t="s">
        <v>27</v>
      </c>
      <c r="L1349" s="2">
        <v>43.21</v>
      </c>
      <c r="M1349" s="2" t="s">
        <v>17</v>
      </c>
      <c r="N1349" s="11">
        <f>L1349/E1349*100</f>
        <v>7.188846556973397</v>
      </c>
      <c r="O1349" s="12" t="str">
        <f>IF(N1349&lt;10,"Low",IF(N1349&lt;20,"Med","High"))</f>
        <v>Low</v>
      </c>
      <c r="P1349" s="12">
        <f>sales*discount</f>
        <v>102.18190000000001</v>
      </c>
      <c r="Q1349" s="12">
        <f>sales-Discount_Values</f>
        <v>498.88810000000001</v>
      </c>
      <c r="R1349" s="12">
        <f>DATEDIF(order_date,delivery_date,"D")</f>
        <v>7</v>
      </c>
      <c r="S1349" s="12"/>
    </row>
    <row r="1350" spans="1:19" ht="14.25" customHeight="1" x14ac:dyDescent="0.35">
      <c r="A1350" s="2" t="s">
        <v>5683</v>
      </c>
      <c r="B1350" s="2">
        <v>105650</v>
      </c>
      <c r="C1350" s="2" t="s">
        <v>41</v>
      </c>
      <c r="D1350" s="2" t="s">
        <v>36</v>
      </c>
      <c r="E1350" s="2">
        <v>126.3</v>
      </c>
      <c r="F1350" s="2">
        <v>0.41</v>
      </c>
      <c r="G1350" s="2">
        <v>2</v>
      </c>
      <c r="H1350" s="3">
        <v>45219</v>
      </c>
      <c r="I1350" s="3">
        <v>45223</v>
      </c>
      <c r="J1350" s="2" t="s">
        <v>21</v>
      </c>
      <c r="K1350" s="2" t="s">
        <v>22</v>
      </c>
      <c r="L1350" s="2">
        <v>9.08</v>
      </c>
      <c r="M1350" s="2" t="s">
        <v>34</v>
      </c>
      <c r="N1350" s="11">
        <f>L1350/E1350*100</f>
        <v>7.1892319873317501</v>
      </c>
      <c r="O1350" s="12" t="str">
        <f>IF(N1350&lt;10,"Low",IF(N1350&lt;20,"Med","High"))</f>
        <v>Low</v>
      </c>
      <c r="P1350" s="12">
        <f>sales*discount</f>
        <v>51.782999999999994</v>
      </c>
      <c r="Q1350" s="12">
        <f>sales-Discount_Values</f>
        <v>74.516999999999996</v>
      </c>
      <c r="R1350" s="12">
        <f>DATEDIF(order_date,delivery_date,"D")</f>
        <v>4</v>
      </c>
      <c r="S1350" s="12"/>
    </row>
    <row r="1351" spans="1:19" ht="14.25" customHeight="1" x14ac:dyDescent="0.35">
      <c r="A1351" s="2" t="s">
        <v>8713</v>
      </c>
      <c r="B1351" s="2">
        <v>108680</v>
      </c>
      <c r="C1351" s="2" t="s">
        <v>25</v>
      </c>
      <c r="D1351" s="2" t="s">
        <v>14</v>
      </c>
      <c r="E1351" s="2">
        <v>483.63</v>
      </c>
      <c r="F1351" s="2">
        <v>0.3</v>
      </c>
      <c r="G1351" s="2">
        <v>6</v>
      </c>
      <c r="H1351" s="3">
        <v>45568</v>
      </c>
      <c r="I1351" s="3">
        <v>45573</v>
      </c>
      <c r="J1351" s="2" t="s">
        <v>31</v>
      </c>
      <c r="K1351" s="2" t="s">
        <v>16</v>
      </c>
      <c r="L1351" s="2">
        <v>34.770000000000003</v>
      </c>
      <c r="M1351" s="2" t="s">
        <v>34</v>
      </c>
      <c r="N1351" s="11">
        <f>L1351/E1351*100</f>
        <v>7.1893803113950758</v>
      </c>
      <c r="O1351" s="12" t="str">
        <f>IF(N1351&lt;10,"Low",IF(N1351&lt;20,"Med","High"))</f>
        <v>Low</v>
      </c>
      <c r="P1351" s="12">
        <f>sales*discount</f>
        <v>145.089</v>
      </c>
      <c r="Q1351" s="12">
        <f>sales-Discount_Values</f>
        <v>338.541</v>
      </c>
      <c r="R1351" s="12">
        <f>DATEDIF(order_date,delivery_date,"D")</f>
        <v>5</v>
      </c>
      <c r="S1351" s="12"/>
    </row>
    <row r="1352" spans="1:19" ht="14.25" customHeight="1" x14ac:dyDescent="0.35">
      <c r="A1352" s="2" t="s">
        <v>5127</v>
      </c>
      <c r="B1352" s="2">
        <v>105094</v>
      </c>
      <c r="C1352" s="2" t="s">
        <v>19</v>
      </c>
      <c r="D1352" s="2" t="s">
        <v>20</v>
      </c>
      <c r="E1352" s="2">
        <v>4324.1499999999996</v>
      </c>
      <c r="F1352" s="2">
        <v>0.38</v>
      </c>
      <c r="G1352" s="2">
        <v>3</v>
      </c>
      <c r="H1352" s="3">
        <v>45138</v>
      </c>
      <c r="I1352" s="3">
        <v>45144</v>
      </c>
      <c r="J1352" s="2" t="s">
        <v>15</v>
      </c>
      <c r="K1352" s="2" t="s">
        <v>16</v>
      </c>
      <c r="L1352" s="2">
        <v>310.89</v>
      </c>
      <c r="M1352" s="2" t="s">
        <v>48</v>
      </c>
      <c r="N1352" s="11">
        <f>L1352/E1352*100</f>
        <v>7.189621081599852</v>
      </c>
      <c r="O1352" s="12" t="str">
        <f>IF(N1352&lt;10,"Low",IF(N1352&lt;20,"Med","High"))</f>
        <v>Low</v>
      </c>
      <c r="P1352" s="12">
        <f>sales*discount</f>
        <v>1643.1769999999999</v>
      </c>
      <c r="Q1352" s="12">
        <f>sales-Discount_Values</f>
        <v>2680.973</v>
      </c>
      <c r="R1352" s="12">
        <f>DATEDIF(order_date,delivery_date,"D")</f>
        <v>6</v>
      </c>
      <c r="S1352" s="12"/>
    </row>
    <row r="1353" spans="1:19" ht="14.25" customHeight="1" x14ac:dyDescent="0.35">
      <c r="A1353" s="2" t="s">
        <v>14260</v>
      </c>
      <c r="B1353" s="2">
        <v>114227</v>
      </c>
      <c r="C1353" s="2" t="s">
        <v>25</v>
      </c>
      <c r="D1353" s="2" t="s">
        <v>26</v>
      </c>
      <c r="E1353" s="2">
        <v>2428.37</v>
      </c>
      <c r="F1353" s="2">
        <v>0.05</v>
      </c>
      <c r="G1353" s="2">
        <v>7</v>
      </c>
      <c r="H1353" s="3">
        <v>45333</v>
      </c>
      <c r="I1353" s="3">
        <v>45334</v>
      </c>
      <c r="J1353" s="2" t="s">
        <v>31</v>
      </c>
      <c r="K1353" s="2" t="s">
        <v>16</v>
      </c>
      <c r="L1353" s="2">
        <v>174.6</v>
      </c>
      <c r="M1353" s="2" t="s">
        <v>17</v>
      </c>
      <c r="N1353" s="11">
        <f>L1353/E1353*100</f>
        <v>7.1900081124375612</v>
      </c>
      <c r="O1353" s="12" t="str">
        <f>IF(N1353&lt;10,"Low",IF(N1353&lt;20,"Med","High"))</f>
        <v>Low</v>
      </c>
      <c r="P1353" s="12">
        <f>sales*discount</f>
        <v>121.41849999999999</v>
      </c>
      <c r="Q1353" s="12">
        <f>sales-Discount_Values</f>
        <v>2306.9515000000001</v>
      </c>
      <c r="R1353" s="12">
        <f>DATEDIF(order_date,delivery_date,"D")</f>
        <v>1</v>
      </c>
      <c r="S1353" s="12"/>
    </row>
    <row r="1354" spans="1:19" ht="14.25" customHeight="1" x14ac:dyDescent="0.35">
      <c r="A1354" s="2" t="s">
        <v>12082</v>
      </c>
      <c r="B1354" s="2">
        <v>112049</v>
      </c>
      <c r="C1354" s="2" t="s">
        <v>41</v>
      </c>
      <c r="D1354" s="2" t="s">
        <v>20</v>
      </c>
      <c r="E1354" s="2">
        <v>3887.93</v>
      </c>
      <c r="F1354" s="2">
        <v>0.36</v>
      </c>
      <c r="G1354" s="2">
        <v>3</v>
      </c>
      <c r="H1354" s="3">
        <v>45605</v>
      </c>
      <c r="I1354" s="3">
        <v>45607</v>
      </c>
      <c r="J1354" s="2" t="s">
        <v>15</v>
      </c>
      <c r="K1354" s="2" t="s">
        <v>27</v>
      </c>
      <c r="L1354" s="2">
        <v>279.58999999999997</v>
      </c>
      <c r="M1354" s="2" t="s">
        <v>28</v>
      </c>
      <c r="N1354" s="11">
        <f>L1354/E1354*100</f>
        <v>7.1912302947841136</v>
      </c>
      <c r="O1354" s="12" t="str">
        <f>IF(N1354&lt;10,"Low",IF(N1354&lt;20,"Med","High"))</f>
        <v>Low</v>
      </c>
      <c r="P1354" s="12">
        <f>sales*discount</f>
        <v>1399.6547999999998</v>
      </c>
      <c r="Q1354" s="12">
        <f>sales-Discount_Values</f>
        <v>2488.2752</v>
      </c>
      <c r="R1354" s="12">
        <f>DATEDIF(order_date,delivery_date,"D")</f>
        <v>2</v>
      </c>
      <c r="S1354" s="12"/>
    </row>
    <row r="1355" spans="1:19" ht="14.25" customHeight="1" x14ac:dyDescent="0.35">
      <c r="A1355" s="2" t="s">
        <v>15262</v>
      </c>
      <c r="B1355" s="2">
        <v>115229</v>
      </c>
      <c r="C1355" s="2" t="s">
        <v>19</v>
      </c>
      <c r="D1355" s="2" t="s">
        <v>33</v>
      </c>
      <c r="E1355" s="2">
        <v>1385.19</v>
      </c>
      <c r="F1355" s="2">
        <v>0.16</v>
      </c>
      <c r="G1355" s="2">
        <v>9</v>
      </c>
      <c r="H1355" s="3">
        <v>45381</v>
      </c>
      <c r="I1355" s="3">
        <v>45384</v>
      </c>
      <c r="J1355" s="2" t="s">
        <v>15</v>
      </c>
      <c r="K1355" s="2" t="s">
        <v>27</v>
      </c>
      <c r="L1355" s="2">
        <v>99.64</v>
      </c>
      <c r="M1355" s="2" t="s">
        <v>39</v>
      </c>
      <c r="N1355" s="11">
        <f>L1355/E1355*100</f>
        <v>7.193237028855247</v>
      </c>
      <c r="O1355" s="12" t="str">
        <f>IF(N1355&lt;10,"Low",IF(N1355&lt;20,"Med","High"))</f>
        <v>Low</v>
      </c>
      <c r="P1355" s="12">
        <f>sales*discount</f>
        <v>221.63040000000001</v>
      </c>
      <c r="Q1355" s="12">
        <f>sales-Discount_Values</f>
        <v>1163.5596</v>
      </c>
      <c r="R1355" s="12">
        <f>DATEDIF(order_date,delivery_date,"D")</f>
        <v>3</v>
      </c>
      <c r="S1355" s="12"/>
    </row>
    <row r="1356" spans="1:19" ht="14.25" customHeight="1" x14ac:dyDescent="0.35">
      <c r="A1356" s="2" t="s">
        <v>589</v>
      </c>
      <c r="B1356" s="2">
        <v>100556</v>
      </c>
      <c r="C1356" s="2" t="s">
        <v>19</v>
      </c>
      <c r="D1356" s="2" t="s">
        <v>36</v>
      </c>
      <c r="E1356" s="2">
        <v>3736.15</v>
      </c>
      <c r="F1356" s="2">
        <v>0.19</v>
      </c>
      <c r="G1356" s="2">
        <v>1</v>
      </c>
      <c r="H1356" s="3">
        <v>45339</v>
      </c>
      <c r="I1356" s="3">
        <v>45342</v>
      </c>
      <c r="J1356" s="2" t="s">
        <v>31</v>
      </c>
      <c r="K1356" s="2" t="s">
        <v>22</v>
      </c>
      <c r="L1356" s="2">
        <v>268.83</v>
      </c>
      <c r="M1356" s="2" t="s">
        <v>17</v>
      </c>
      <c r="N1356" s="11">
        <f>L1356/E1356*100</f>
        <v>7.1953749180305921</v>
      </c>
      <c r="O1356" s="12" t="str">
        <f>IF(N1356&lt;10,"Low",IF(N1356&lt;20,"Med","High"))</f>
        <v>Low</v>
      </c>
      <c r="P1356" s="12">
        <f>sales*discount</f>
        <v>709.86850000000004</v>
      </c>
      <c r="Q1356" s="12">
        <f>sales-Discount_Values</f>
        <v>3026.2815000000001</v>
      </c>
      <c r="R1356" s="12">
        <f>DATEDIF(order_date,delivery_date,"D")</f>
        <v>3</v>
      </c>
      <c r="S1356" s="12"/>
    </row>
    <row r="1357" spans="1:19" ht="14.25" customHeight="1" x14ac:dyDescent="0.35">
      <c r="A1357" s="2" t="s">
        <v>3924</v>
      </c>
      <c r="B1357" s="2">
        <v>103891</v>
      </c>
      <c r="C1357" s="2" t="s">
        <v>13</v>
      </c>
      <c r="D1357" s="2" t="s">
        <v>36</v>
      </c>
      <c r="E1357" s="2">
        <v>2229.59</v>
      </c>
      <c r="F1357" s="2">
        <v>0.39</v>
      </c>
      <c r="G1357" s="2">
        <v>8</v>
      </c>
      <c r="H1357" s="3">
        <v>44944</v>
      </c>
      <c r="I1357" s="3">
        <v>44949</v>
      </c>
      <c r="J1357" s="2" t="s">
        <v>15</v>
      </c>
      <c r="K1357" s="2" t="s">
        <v>16</v>
      </c>
      <c r="L1357" s="2">
        <v>160.44</v>
      </c>
      <c r="M1357" s="2" t="s">
        <v>34</v>
      </c>
      <c r="N1357" s="11">
        <f>L1357/E1357*100</f>
        <v>7.1959418547804743</v>
      </c>
      <c r="O1357" s="12" t="str">
        <f>IF(N1357&lt;10,"Low",IF(N1357&lt;20,"Med","High"))</f>
        <v>Low</v>
      </c>
      <c r="P1357" s="12">
        <f>sales*discount</f>
        <v>869.54010000000005</v>
      </c>
      <c r="Q1357" s="12">
        <f>sales-Discount_Values</f>
        <v>1360.0499</v>
      </c>
      <c r="R1357" s="12">
        <f>DATEDIF(order_date,delivery_date,"D")</f>
        <v>5</v>
      </c>
      <c r="S1357" s="12"/>
    </row>
    <row r="1358" spans="1:19" ht="14.25" customHeight="1" x14ac:dyDescent="0.35">
      <c r="A1358" s="2" t="s">
        <v>241</v>
      </c>
      <c r="B1358" s="2">
        <v>100208</v>
      </c>
      <c r="C1358" s="2" t="s">
        <v>41</v>
      </c>
      <c r="D1358" s="2" t="s">
        <v>36</v>
      </c>
      <c r="E1358" s="2">
        <v>980.25</v>
      </c>
      <c r="F1358" s="2">
        <v>0.22</v>
      </c>
      <c r="G1358" s="2">
        <v>2</v>
      </c>
      <c r="H1358" s="3">
        <v>45166</v>
      </c>
      <c r="I1358" s="3">
        <v>45169</v>
      </c>
      <c r="J1358" s="2" t="s">
        <v>31</v>
      </c>
      <c r="K1358" s="2" t="s">
        <v>22</v>
      </c>
      <c r="L1358" s="2">
        <v>70.55</v>
      </c>
      <c r="M1358" s="2" t="s">
        <v>23</v>
      </c>
      <c r="N1358" s="11">
        <f>L1358/E1358*100</f>
        <v>7.1971435858199442</v>
      </c>
      <c r="O1358" s="12" t="str">
        <f>IF(N1358&lt;10,"Low",IF(N1358&lt;20,"Med","High"))</f>
        <v>Low</v>
      </c>
      <c r="P1358" s="12">
        <f>sales*discount</f>
        <v>215.655</v>
      </c>
      <c r="Q1358" s="12">
        <f>sales-Discount_Values</f>
        <v>764.59500000000003</v>
      </c>
      <c r="R1358" s="12">
        <f>DATEDIF(order_date,delivery_date,"D")</f>
        <v>3</v>
      </c>
      <c r="S1358" s="12"/>
    </row>
    <row r="1359" spans="1:19" ht="14.25" customHeight="1" x14ac:dyDescent="0.35">
      <c r="A1359" s="2" t="s">
        <v>12761</v>
      </c>
      <c r="B1359" s="2">
        <v>112728</v>
      </c>
      <c r="C1359" s="2" t="s">
        <v>25</v>
      </c>
      <c r="D1359" s="2" t="s">
        <v>33</v>
      </c>
      <c r="E1359" s="2">
        <v>4185.09</v>
      </c>
      <c r="F1359" s="2">
        <v>0.06</v>
      </c>
      <c r="G1359" s="2">
        <v>3</v>
      </c>
      <c r="H1359" s="3">
        <v>45160</v>
      </c>
      <c r="I1359" s="3">
        <v>45163</v>
      </c>
      <c r="J1359" s="2" t="s">
        <v>21</v>
      </c>
      <c r="K1359" s="2" t="s">
        <v>16</v>
      </c>
      <c r="L1359" s="2">
        <v>301.33</v>
      </c>
      <c r="M1359" s="2" t="s">
        <v>17</v>
      </c>
      <c r="N1359" s="11">
        <f>L1359/E1359*100</f>
        <v>7.2000841081075908</v>
      </c>
      <c r="O1359" s="12" t="str">
        <f>IF(N1359&lt;10,"Low",IF(N1359&lt;20,"Med","High"))</f>
        <v>Low</v>
      </c>
      <c r="P1359" s="12">
        <f>sales*discount</f>
        <v>251.1054</v>
      </c>
      <c r="Q1359" s="12">
        <f>sales-Discount_Values</f>
        <v>3933.9846000000002</v>
      </c>
      <c r="R1359" s="12">
        <f>DATEDIF(order_date,delivery_date,"D")</f>
        <v>3</v>
      </c>
      <c r="S1359" s="12"/>
    </row>
    <row r="1360" spans="1:19" ht="14.25" customHeight="1" x14ac:dyDescent="0.35">
      <c r="A1360" s="2" t="s">
        <v>13704</v>
      </c>
      <c r="B1360" s="2">
        <v>113671</v>
      </c>
      <c r="C1360" s="2" t="s">
        <v>13</v>
      </c>
      <c r="D1360" s="2" t="s">
        <v>36</v>
      </c>
      <c r="E1360" s="2">
        <v>893.26</v>
      </c>
      <c r="F1360" s="2">
        <v>0.25</v>
      </c>
      <c r="G1360" s="2">
        <v>8</v>
      </c>
      <c r="H1360" s="3">
        <v>45418</v>
      </c>
      <c r="I1360" s="3">
        <v>45421</v>
      </c>
      <c r="J1360" s="2" t="s">
        <v>31</v>
      </c>
      <c r="K1360" s="2" t="s">
        <v>22</v>
      </c>
      <c r="L1360" s="2">
        <v>64.34</v>
      </c>
      <c r="M1360" s="2" t="s">
        <v>39</v>
      </c>
      <c r="N1360" s="11">
        <f>L1360/E1360*100</f>
        <v>7.2028300830665204</v>
      </c>
      <c r="O1360" s="12" t="str">
        <f>IF(N1360&lt;10,"Low",IF(N1360&lt;20,"Med","High"))</f>
        <v>Low</v>
      </c>
      <c r="P1360" s="12">
        <f>sales*discount</f>
        <v>223.315</v>
      </c>
      <c r="Q1360" s="12">
        <f>sales-Discount_Values</f>
        <v>669.94499999999994</v>
      </c>
      <c r="R1360" s="12">
        <f>DATEDIF(order_date,delivery_date,"D")</f>
        <v>3</v>
      </c>
      <c r="S1360" s="12"/>
    </row>
    <row r="1361" spans="1:19" ht="14.25" customHeight="1" x14ac:dyDescent="0.35">
      <c r="A1361" s="2" t="s">
        <v>6426</v>
      </c>
      <c r="B1361" s="2">
        <v>106393</v>
      </c>
      <c r="C1361" s="2" t="s">
        <v>19</v>
      </c>
      <c r="D1361" s="2" t="s">
        <v>14</v>
      </c>
      <c r="E1361" s="2">
        <v>2297</v>
      </c>
      <c r="F1361" s="2">
        <v>0.13</v>
      </c>
      <c r="G1361" s="2">
        <v>7</v>
      </c>
      <c r="H1361" s="3">
        <v>45161</v>
      </c>
      <c r="I1361" s="3">
        <v>45162</v>
      </c>
      <c r="J1361" s="2" t="s">
        <v>31</v>
      </c>
      <c r="K1361" s="2" t="s">
        <v>16</v>
      </c>
      <c r="L1361" s="2">
        <v>165.46</v>
      </c>
      <c r="M1361" s="2" t="s">
        <v>34</v>
      </c>
      <c r="N1361" s="11">
        <f>L1361/E1361*100</f>
        <v>7.2033086634740968</v>
      </c>
      <c r="O1361" s="12" t="str">
        <f>IF(N1361&lt;10,"Low",IF(N1361&lt;20,"Med","High"))</f>
        <v>Low</v>
      </c>
      <c r="P1361" s="12">
        <f>sales*discount</f>
        <v>298.61</v>
      </c>
      <c r="Q1361" s="12">
        <f>sales-Discount_Values</f>
        <v>1998.3899999999999</v>
      </c>
      <c r="R1361" s="12">
        <f>DATEDIF(order_date,delivery_date,"D")</f>
        <v>1</v>
      </c>
      <c r="S1361" s="12"/>
    </row>
    <row r="1362" spans="1:19" ht="14.25" customHeight="1" x14ac:dyDescent="0.35">
      <c r="A1362" s="2" t="s">
        <v>5871</v>
      </c>
      <c r="B1362" s="2">
        <v>105838</v>
      </c>
      <c r="C1362" s="2" t="s">
        <v>41</v>
      </c>
      <c r="D1362" s="2" t="s">
        <v>33</v>
      </c>
      <c r="E1362" s="2">
        <v>133.63</v>
      </c>
      <c r="F1362" s="2">
        <v>0.1</v>
      </c>
      <c r="G1362" s="2">
        <v>1</v>
      </c>
      <c r="H1362" s="3">
        <v>45327</v>
      </c>
      <c r="I1362" s="3">
        <v>45329</v>
      </c>
      <c r="J1362" s="2" t="s">
        <v>31</v>
      </c>
      <c r="K1362" s="2" t="s">
        <v>16</v>
      </c>
      <c r="L1362" s="2">
        <v>9.6300000000000008</v>
      </c>
      <c r="M1362" s="2" t="s">
        <v>34</v>
      </c>
      <c r="N1362" s="11">
        <f>L1362/E1362*100</f>
        <v>7.206465614008831</v>
      </c>
      <c r="O1362" s="12" t="str">
        <f>IF(N1362&lt;10,"Low",IF(N1362&lt;20,"Med","High"))</f>
        <v>Low</v>
      </c>
      <c r="P1362" s="12">
        <f>sales*discount</f>
        <v>13.363</v>
      </c>
      <c r="Q1362" s="12">
        <f>sales-Discount_Values</f>
        <v>120.267</v>
      </c>
      <c r="R1362" s="12">
        <f>DATEDIF(order_date,delivery_date,"D")</f>
        <v>2</v>
      </c>
      <c r="S1362" s="12"/>
    </row>
    <row r="1363" spans="1:19" ht="14.25" customHeight="1" x14ac:dyDescent="0.35">
      <c r="A1363" s="2" t="s">
        <v>8288</v>
      </c>
      <c r="B1363" s="2">
        <v>108255</v>
      </c>
      <c r="C1363" s="2" t="s">
        <v>41</v>
      </c>
      <c r="D1363" s="2" t="s">
        <v>14</v>
      </c>
      <c r="E1363" s="2">
        <v>4204.6499999999996</v>
      </c>
      <c r="F1363" s="2">
        <v>0.16</v>
      </c>
      <c r="G1363" s="2">
        <v>5</v>
      </c>
      <c r="H1363" s="3">
        <v>45372</v>
      </c>
      <c r="I1363" s="3">
        <v>45378</v>
      </c>
      <c r="J1363" s="2" t="s">
        <v>21</v>
      </c>
      <c r="K1363" s="2" t="s">
        <v>27</v>
      </c>
      <c r="L1363" s="2">
        <v>303.27</v>
      </c>
      <c r="M1363" s="2" t="s">
        <v>28</v>
      </c>
      <c r="N1363" s="11">
        <f>L1363/E1363*100</f>
        <v>7.2127287645820699</v>
      </c>
      <c r="O1363" s="12" t="str">
        <f>IF(N1363&lt;10,"Low",IF(N1363&lt;20,"Med","High"))</f>
        <v>Low</v>
      </c>
      <c r="P1363" s="12">
        <f>sales*discount</f>
        <v>672.74399999999991</v>
      </c>
      <c r="Q1363" s="12">
        <f>sales-Discount_Values</f>
        <v>3531.9059999999999</v>
      </c>
      <c r="R1363" s="12">
        <f>DATEDIF(order_date,delivery_date,"D")</f>
        <v>6</v>
      </c>
      <c r="S1363" s="12"/>
    </row>
    <row r="1364" spans="1:19" ht="14.25" customHeight="1" x14ac:dyDescent="0.35">
      <c r="A1364" s="2" t="s">
        <v>12925</v>
      </c>
      <c r="B1364" s="2">
        <v>112892</v>
      </c>
      <c r="C1364" s="2" t="s">
        <v>13</v>
      </c>
      <c r="D1364" s="2" t="s">
        <v>33</v>
      </c>
      <c r="E1364" s="2">
        <v>2996.88</v>
      </c>
      <c r="F1364" s="2">
        <v>0.43</v>
      </c>
      <c r="G1364" s="2">
        <v>4</v>
      </c>
      <c r="H1364" s="3">
        <v>45407</v>
      </c>
      <c r="I1364" s="3">
        <v>45408</v>
      </c>
      <c r="J1364" s="2" t="s">
        <v>31</v>
      </c>
      <c r="K1364" s="2" t="s">
        <v>27</v>
      </c>
      <c r="L1364" s="2">
        <v>216.21</v>
      </c>
      <c r="M1364" s="2" t="s">
        <v>39</v>
      </c>
      <c r="N1364" s="11">
        <f>L1364/E1364*100</f>
        <v>7.2145030832065347</v>
      </c>
      <c r="O1364" s="12" t="str">
        <f>IF(N1364&lt;10,"Low",IF(N1364&lt;20,"Med","High"))</f>
        <v>Low</v>
      </c>
      <c r="P1364" s="12">
        <f>sales*discount</f>
        <v>1288.6584</v>
      </c>
      <c r="Q1364" s="12">
        <f>sales-Discount_Values</f>
        <v>1708.2216000000001</v>
      </c>
      <c r="R1364" s="12">
        <f>DATEDIF(order_date,delivery_date,"D")</f>
        <v>1</v>
      </c>
      <c r="S1364" s="12"/>
    </row>
    <row r="1365" spans="1:19" ht="14.25" customHeight="1" x14ac:dyDescent="0.35">
      <c r="A1365" s="2" t="s">
        <v>5015</v>
      </c>
      <c r="B1365" s="2">
        <v>104982</v>
      </c>
      <c r="C1365" s="2" t="s">
        <v>25</v>
      </c>
      <c r="D1365" s="2" t="s">
        <v>26</v>
      </c>
      <c r="E1365" s="2">
        <v>4551.67</v>
      </c>
      <c r="F1365" s="2">
        <v>0.04</v>
      </c>
      <c r="G1365" s="2">
        <v>6</v>
      </c>
      <c r="H1365" s="3">
        <v>45135</v>
      </c>
      <c r="I1365" s="3">
        <v>45139</v>
      </c>
      <c r="J1365" s="2" t="s">
        <v>15</v>
      </c>
      <c r="K1365" s="2" t="s">
        <v>22</v>
      </c>
      <c r="L1365" s="2">
        <v>328.51</v>
      </c>
      <c r="M1365" s="2" t="s">
        <v>48</v>
      </c>
      <c r="N1365" s="11">
        <f>L1365/E1365*100</f>
        <v>7.2173509942504612</v>
      </c>
      <c r="O1365" s="12" t="str">
        <f>IF(N1365&lt;10,"Low",IF(N1365&lt;20,"Med","High"))</f>
        <v>Low</v>
      </c>
      <c r="P1365" s="12">
        <f>sales*discount</f>
        <v>182.0668</v>
      </c>
      <c r="Q1365" s="12">
        <f>sales-Discount_Values</f>
        <v>4369.6032000000005</v>
      </c>
      <c r="R1365" s="12">
        <f>DATEDIF(order_date,delivery_date,"D")</f>
        <v>4</v>
      </c>
      <c r="S1365" s="12"/>
    </row>
    <row r="1366" spans="1:19" ht="14.25" customHeight="1" x14ac:dyDescent="0.35">
      <c r="A1366" s="2" t="s">
        <v>13440</v>
      </c>
      <c r="B1366" s="2">
        <v>113407</v>
      </c>
      <c r="C1366" s="2" t="s">
        <v>41</v>
      </c>
      <c r="D1366" s="2" t="s">
        <v>33</v>
      </c>
      <c r="E1366" s="2">
        <v>554.91</v>
      </c>
      <c r="F1366" s="2">
        <v>0.15</v>
      </c>
      <c r="G1366" s="2">
        <v>6</v>
      </c>
      <c r="H1366" s="3">
        <v>45281</v>
      </c>
      <c r="I1366" s="3">
        <v>45287</v>
      </c>
      <c r="J1366" s="2" t="s">
        <v>15</v>
      </c>
      <c r="K1366" s="2" t="s">
        <v>16</v>
      </c>
      <c r="L1366" s="2">
        <v>40.06</v>
      </c>
      <c r="M1366" s="2" t="s">
        <v>17</v>
      </c>
      <c r="N1366" s="11">
        <f>L1366/E1366*100</f>
        <v>7.2191886972662243</v>
      </c>
      <c r="O1366" s="12" t="str">
        <f>IF(N1366&lt;10,"Low",IF(N1366&lt;20,"Med","High"))</f>
        <v>Low</v>
      </c>
      <c r="P1366" s="12">
        <f>sales*discount</f>
        <v>83.236499999999992</v>
      </c>
      <c r="Q1366" s="12">
        <f>sales-Discount_Values</f>
        <v>471.67349999999999</v>
      </c>
      <c r="R1366" s="12">
        <f>DATEDIF(order_date,delivery_date,"D")</f>
        <v>6</v>
      </c>
      <c r="S1366" s="12"/>
    </row>
    <row r="1367" spans="1:19" ht="14.25" customHeight="1" x14ac:dyDescent="0.35">
      <c r="A1367" s="2" t="s">
        <v>11637</v>
      </c>
      <c r="B1367" s="2">
        <v>111604</v>
      </c>
      <c r="C1367" s="2" t="s">
        <v>19</v>
      </c>
      <c r="D1367" s="2" t="s">
        <v>33</v>
      </c>
      <c r="E1367" s="2">
        <v>2040.07</v>
      </c>
      <c r="F1367" s="2">
        <v>0.48</v>
      </c>
      <c r="G1367" s="2">
        <v>9</v>
      </c>
      <c r="H1367" s="3">
        <v>44941</v>
      </c>
      <c r="I1367" s="3">
        <v>44948</v>
      </c>
      <c r="J1367" s="2" t="s">
        <v>21</v>
      </c>
      <c r="K1367" s="2" t="s">
        <v>16</v>
      </c>
      <c r="L1367" s="2">
        <v>147.32</v>
      </c>
      <c r="M1367" s="2" t="s">
        <v>17</v>
      </c>
      <c r="N1367" s="11">
        <f>L1367/E1367*100</f>
        <v>7.2213208370301016</v>
      </c>
      <c r="O1367" s="12" t="str">
        <f>IF(N1367&lt;10,"Low",IF(N1367&lt;20,"Med","High"))</f>
        <v>Low</v>
      </c>
      <c r="P1367" s="12">
        <f>sales*discount</f>
        <v>979.23359999999991</v>
      </c>
      <c r="Q1367" s="12">
        <f>sales-Discount_Values</f>
        <v>1060.8364000000001</v>
      </c>
      <c r="R1367" s="12">
        <f>DATEDIF(order_date,delivery_date,"D")</f>
        <v>7</v>
      </c>
      <c r="S1367" s="12"/>
    </row>
    <row r="1368" spans="1:19" ht="14.25" customHeight="1" x14ac:dyDescent="0.35">
      <c r="A1368" s="2" t="s">
        <v>4873</v>
      </c>
      <c r="B1368" s="2">
        <v>104840</v>
      </c>
      <c r="C1368" s="2" t="s">
        <v>41</v>
      </c>
      <c r="D1368" s="2" t="s">
        <v>26</v>
      </c>
      <c r="E1368" s="2">
        <v>111.14</v>
      </c>
      <c r="F1368" s="2">
        <v>0.04</v>
      </c>
      <c r="G1368" s="2">
        <v>5</v>
      </c>
      <c r="H1368" s="3">
        <v>45618</v>
      </c>
      <c r="I1368" s="3">
        <v>45621</v>
      </c>
      <c r="J1368" s="2" t="s">
        <v>31</v>
      </c>
      <c r="K1368" s="2" t="s">
        <v>16</v>
      </c>
      <c r="L1368" s="2">
        <v>8.0299999999999994</v>
      </c>
      <c r="M1368" s="2" t="s">
        <v>23</v>
      </c>
      <c r="N1368" s="11">
        <f>L1368/E1368*100</f>
        <v>7.2251214684182106</v>
      </c>
      <c r="O1368" s="12" t="str">
        <f>IF(N1368&lt;10,"Low",IF(N1368&lt;20,"Med","High"))</f>
        <v>Low</v>
      </c>
      <c r="P1368" s="12">
        <f>sales*discount</f>
        <v>4.4455999999999998</v>
      </c>
      <c r="Q1368" s="12">
        <f>sales-Discount_Values</f>
        <v>106.6944</v>
      </c>
      <c r="R1368" s="12">
        <f>DATEDIF(order_date,delivery_date,"D")</f>
        <v>3</v>
      </c>
      <c r="S1368" s="12"/>
    </row>
    <row r="1369" spans="1:19" ht="14.25" customHeight="1" x14ac:dyDescent="0.35">
      <c r="A1369" s="2" t="s">
        <v>10299</v>
      </c>
      <c r="B1369" s="2">
        <v>110266</v>
      </c>
      <c r="C1369" s="2" t="s">
        <v>13</v>
      </c>
      <c r="D1369" s="2" t="s">
        <v>20</v>
      </c>
      <c r="E1369" s="2">
        <v>1482.41</v>
      </c>
      <c r="F1369" s="2">
        <v>0.25</v>
      </c>
      <c r="G1369" s="2">
        <v>5</v>
      </c>
      <c r="H1369" s="3">
        <v>45258</v>
      </c>
      <c r="I1369" s="3">
        <v>45260</v>
      </c>
      <c r="J1369" s="2" t="s">
        <v>31</v>
      </c>
      <c r="K1369" s="2" t="s">
        <v>16</v>
      </c>
      <c r="L1369" s="2">
        <v>107.14</v>
      </c>
      <c r="M1369" s="2" t="s">
        <v>23</v>
      </c>
      <c r="N1369" s="11">
        <f>L1369/E1369*100</f>
        <v>7.2274202143806363</v>
      </c>
      <c r="O1369" s="12" t="str">
        <f>IF(N1369&lt;10,"Low",IF(N1369&lt;20,"Med","High"))</f>
        <v>Low</v>
      </c>
      <c r="P1369" s="12">
        <f>sales*discount</f>
        <v>370.60250000000002</v>
      </c>
      <c r="Q1369" s="12">
        <f>sales-Discount_Values</f>
        <v>1111.8075000000001</v>
      </c>
      <c r="R1369" s="12">
        <f>DATEDIF(order_date,delivery_date,"D")</f>
        <v>2</v>
      </c>
      <c r="S1369" s="12"/>
    </row>
    <row r="1370" spans="1:19" ht="14.25" customHeight="1" x14ac:dyDescent="0.35">
      <c r="A1370" s="2" t="s">
        <v>4110</v>
      </c>
      <c r="B1370" s="2">
        <v>104077</v>
      </c>
      <c r="C1370" s="2" t="s">
        <v>13</v>
      </c>
      <c r="D1370" s="2" t="s">
        <v>26</v>
      </c>
      <c r="E1370" s="2">
        <v>4502.62</v>
      </c>
      <c r="F1370" s="2">
        <v>0.15</v>
      </c>
      <c r="G1370" s="2">
        <v>1</v>
      </c>
      <c r="H1370" s="3">
        <v>45276</v>
      </c>
      <c r="I1370" s="3">
        <v>45277</v>
      </c>
      <c r="J1370" s="2" t="s">
        <v>31</v>
      </c>
      <c r="K1370" s="2" t="s">
        <v>27</v>
      </c>
      <c r="L1370" s="2">
        <v>325.48</v>
      </c>
      <c r="M1370" s="2" t="s">
        <v>28</v>
      </c>
      <c r="N1370" s="11">
        <f>L1370/E1370*100</f>
        <v>7.2286801906445586</v>
      </c>
      <c r="O1370" s="12" t="str">
        <f>IF(N1370&lt;10,"Low",IF(N1370&lt;20,"Med","High"))</f>
        <v>Low</v>
      </c>
      <c r="P1370" s="12">
        <f>sales*discount</f>
        <v>675.39299999999992</v>
      </c>
      <c r="Q1370" s="12">
        <f>sales-Discount_Values</f>
        <v>3827.2269999999999</v>
      </c>
      <c r="R1370" s="12">
        <f>DATEDIF(order_date,delivery_date,"D")</f>
        <v>1</v>
      </c>
      <c r="S1370" s="12"/>
    </row>
    <row r="1371" spans="1:19" ht="14.25" customHeight="1" x14ac:dyDescent="0.35">
      <c r="A1371" s="2" t="s">
        <v>10408</v>
      </c>
      <c r="B1371" s="2">
        <v>110375</v>
      </c>
      <c r="C1371" s="2" t="s">
        <v>13</v>
      </c>
      <c r="D1371" s="2" t="s">
        <v>33</v>
      </c>
      <c r="E1371" s="2">
        <v>425.66</v>
      </c>
      <c r="F1371" s="2">
        <v>0.04</v>
      </c>
      <c r="G1371" s="2">
        <v>2</v>
      </c>
      <c r="H1371" s="3">
        <v>45545</v>
      </c>
      <c r="I1371" s="3">
        <v>45550</v>
      </c>
      <c r="J1371" s="2" t="s">
        <v>15</v>
      </c>
      <c r="K1371" s="2" t="s">
        <v>16</v>
      </c>
      <c r="L1371" s="2">
        <v>30.77</v>
      </c>
      <c r="M1371" s="2" t="s">
        <v>34</v>
      </c>
      <c r="N1371" s="11">
        <f>L1371/E1371*100</f>
        <v>7.2287741389841651</v>
      </c>
      <c r="O1371" s="12" t="str">
        <f>IF(N1371&lt;10,"Low",IF(N1371&lt;20,"Med","High"))</f>
        <v>Low</v>
      </c>
      <c r="P1371" s="12">
        <f>sales*discount</f>
        <v>17.026400000000002</v>
      </c>
      <c r="Q1371" s="12">
        <f>sales-Discount_Values</f>
        <v>408.6336</v>
      </c>
      <c r="R1371" s="12">
        <f>DATEDIF(order_date,delivery_date,"D")</f>
        <v>5</v>
      </c>
      <c r="S1371" s="12"/>
    </row>
    <row r="1372" spans="1:19" ht="14.25" customHeight="1" x14ac:dyDescent="0.35">
      <c r="A1372" s="2" t="s">
        <v>2770</v>
      </c>
      <c r="B1372" s="2">
        <v>102737</v>
      </c>
      <c r="C1372" s="2" t="s">
        <v>41</v>
      </c>
      <c r="D1372" s="2" t="s">
        <v>36</v>
      </c>
      <c r="E1372" s="2">
        <v>4186.3500000000004</v>
      </c>
      <c r="F1372" s="2">
        <v>0.16</v>
      </c>
      <c r="G1372" s="2">
        <v>9</v>
      </c>
      <c r="H1372" s="3">
        <v>45154</v>
      </c>
      <c r="I1372" s="3">
        <v>45155</v>
      </c>
      <c r="J1372" s="2" t="s">
        <v>31</v>
      </c>
      <c r="K1372" s="2" t="s">
        <v>16</v>
      </c>
      <c r="L1372" s="2">
        <v>302.64999999999998</v>
      </c>
      <c r="M1372" s="2" t="s">
        <v>17</v>
      </c>
      <c r="N1372" s="11">
        <f>L1372/E1372*100</f>
        <v>7.2294480872358973</v>
      </c>
      <c r="O1372" s="12" t="str">
        <f>IF(N1372&lt;10,"Low",IF(N1372&lt;20,"Med","High"))</f>
        <v>Low</v>
      </c>
      <c r="P1372" s="12">
        <f>sales*discount</f>
        <v>669.81600000000003</v>
      </c>
      <c r="Q1372" s="12">
        <f>sales-Discount_Values</f>
        <v>3516.5340000000006</v>
      </c>
      <c r="R1372" s="12">
        <f>DATEDIF(order_date,delivery_date,"D")</f>
        <v>1</v>
      </c>
      <c r="S1372" s="12"/>
    </row>
    <row r="1373" spans="1:19" ht="14.25" customHeight="1" x14ac:dyDescent="0.35">
      <c r="A1373" s="2" t="s">
        <v>2677</v>
      </c>
      <c r="B1373" s="2">
        <v>102644</v>
      </c>
      <c r="C1373" s="2" t="s">
        <v>25</v>
      </c>
      <c r="D1373" s="2" t="s">
        <v>33</v>
      </c>
      <c r="E1373" s="2">
        <v>3368.63</v>
      </c>
      <c r="F1373" s="2">
        <v>0.16</v>
      </c>
      <c r="G1373" s="2">
        <v>7</v>
      </c>
      <c r="H1373" s="3">
        <v>45133</v>
      </c>
      <c r="I1373" s="3">
        <v>45138</v>
      </c>
      <c r="J1373" s="2" t="s">
        <v>21</v>
      </c>
      <c r="K1373" s="2" t="s">
        <v>22</v>
      </c>
      <c r="L1373" s="2">
        <v>243.57</v>
      </c>
      <c r="M1373" s="2" t="s">
        <v>23</v>
      </c>
      <c r="N1373" s="11">
        <f>L1373/E1373*100</f>
        <v>7.2305358558226933</v>
      </c>
      <c r="O1373" s="12" t="str">
        <f>IF(N1373&lt;10,"Low",IF(N1373&lt;20,"Med","High"))</f>
        <v>Low</v>
      </c>
      <c r="P1373" s="12">
        <f>sales*discount</f>
        <v>538.98080000000004</v>
      </c>
      <c r="Q1373" s="12">
        <f>sales-Discount_Values</f>
        <v>2829.6491999999998</v>
      </c>
      <c r="R1373" s="12">
        <f>DATEDIF(order_date,delivery_date,"D")</f>
        <v>5</v>
      </c>
      <c r="S1373" s="12"/>
    </row>
    <row r="1374" spans="1:19" ht="14.25" customHeight="1" x14ac:dyDescent="0.35">
      <c r="A1374" s="2" t="s">
        <v>6454</v>
      </c>
      <c r="B1374" s="2">
        <v>106421</v>
      </c>
      <c r="C1374" s="2" t="s">
        <v>13</v>
      </c>
      <c r="D1374" s="2" t="s">
        <v>14</v>
      </c>
      <c r="E1374" s="2">
        <v>269.66000000000003</v>
      </c>
      <c r="F1374" s="2">
        <v>0.34</v>
      </c>
      <c r="G1374" s="2">
        <v>3</v>
      </c>
      <c r="H1374" s="3">
        <v>45135</v>
      </c>
      <c r="I1374" s="3">
        <v>45140</v>
      </c>
      <c r="J1374" s="2" t="s">
        <v>31</v>
      </c>
      <c r="K1374" s="2" t="s">
        <v>22</v>
      </c>
      <c r="L1374" s="2">
        <v>19.5</v>
      </c>
      <c r="M1374" s="2" t="s">
        <v>39</v>
      </c>
      <c r="N1374" s="11">
        <f>L1374/E1374*100</f>
        <v>7.2313283393903429</v>
      </c>
      <c r="O1374" s="12" t="str">
        <f>IF(N1374&lt;10,"Low",IF(N1374&lt;20,"Med","High"))</f>
        <v>Low</v>
      </c>
      <c r="P1374" s="12">
        <f>sales*discount</f>
        <v>91.684400000000011</v>
      </c>
      <c r="Q1374" s="12">
        <f>sales-Discount_Values</f>
        <v>177.97560000000001</v>
      </c>
      <c r="R1374" s="12">
        <f>DATEDIF(order_date,delivery_date,"D")</f>
        <v>5</v>
      </c>
      <c r="S1374" s="12"/>
    </row>
    <row r="1375" spans="1:19" ht="14.25" customHeight="1" x14ac:dyDescent="0.35">
      <c r="A1375" s="2" t="s">
        <v>14914</v>
      </c>
      <c r="B1375" s="2">
        <v>114881</v>
      </c>
      <c r="C1375" s="2" t="s">
        <v>41</v>
      </c>
      <c r="D1375" s="2" t="s">
        <v>20</v>
      </c>
      <c r="E1375" s="2">
        <v>1320.69</v>
      </c>
      <c r="F1375" s="2">
        <v>0.06</v>
      </c>
      <c r="G1375" s="2">
        <v>4</v>
      </c>
      <c r="H1375" s="3">
        <v>45265</v>
      </c>
      <c r="I1375" s="3">
        <v>45269</v>
      </c>
      <c r="J1375" s="2" t="s">
        <v>15</v>
      </c>
      <c r="K1375" s="2" t="s">
        <v>16</v>
      </c>
      <c r="L1375" s="2">
        <v>95.59</v>
      </c>
      <c r="M1375" s="2" t="s">
        <v>28</v>
      </c>
      <c r="N1375" s="11">
        <f>L1375/E1375*100</f>
        <v>7.2378832277067291</v>
      </c>
      <c r="O1375" s="12" t="str">
        <f>IF(N1375&lt;10,"Low",IF(N1375&lt;20,"Med","High"))</f>
        <v>Low</v>
      </c>
      <c r="P1375" s="12">
        <f>sales*discount</f>
        <v>79.241399999999999</v>
      </c>
      <c r="Q1375" s="12">
        <f>sales-Discount_Values</f>
        <v>1241.4486000000002</v>
      </c>
      <c r="R1375" s="12">
        <f>DATEDIF(order_date,delivery_date,"D")</f>
        <v>4</v>
      </c>
      <c r="S1375" s="12"/>
    </row>
    <row r="1376" spans="1:19" ht="14.25" customHeight="1" x14ac:dyDescent="0.35">
      <c r="A1376" s="2" t="s">
        <v>5908</v>
      </c>
      <c r="B1376" s="2">
        <v>105875</v>
      </c>
      <c r="C1376" s="2" t="s">
        <v>25</v>
      </c>
      <c r="D1376" s="2" t="s">
        <v>33</v>
      </c>
      <c r="E1376" s="2">
        <v>2444.9299999999998</v>
      </c>
      <c r="F1376" s="2">
        <v>0.46</v>
      </c>
      <c r="G1376" s="2">
        <v>6</v>
      </c>
      <c r="H1376" s="3">
        <v>45315</v>
      </c>
      <c r="I1376" s="3">
        <v>45322</v>
      </c>
      <c r="J1376" s="2" t="s">
        <v>31</v>
      </c>
      <c r="K1376" s="2" t="s">
        <v>27</v>
      </c>
      <c r="L1376" s="2">
        <v>176.98</v>
      </c>
      <c r="M1376" s="2" t="s">
        <v>48</v>
      </c>
      <c r="N1376" s="11">
        <f>L1376/E1376*100</f>
        <v>7.2386530493715568</v>
      </c>
      <c r="O1376" s="12" t="str">
        <f>IF(N1376&lt;10,"Low",IF(N1376&lt;20,"Med","High"))</f>
        <v>Low</v>
      </c>
      <c r="P1376" s="12">
        <f>sales*discount</f>
        <v>1124.6677999999999</v>
      </c>
      <c r="Q1376" s="12">
        <f>sales-Discount_Values</f>
        <v>1320.2621999999999</v>
      </c>
      <c r="R1376" s="12">
        <f>DATEDIF(order_date,delivery_date,"D")</f>
        <v>7</v>
      </c>
      <c r="S1376" s="12"/>
    </row>
    <row r="1377" spans="1:19" ht="14.25" customHeight="1" x14ac:dyDescent="0.35">
      <c r="A1377" s="2" t="s">
        <v>6449</v>
      </c>
      <c r="B1377" s="2">
        <v>106416</v>
      </c>
      <c r="C1377" s="2" t="s">
        <v>25</v>
      </c>
      <c r="D1377" s="2" t="s">
        <v>26</v>
      </c>
      <c r="E1377" s="2">
        <v>2668.38</v>
      </c>
      <c r="F1377" s="2">
        <v>0.35</v>
      </c>
      <c r="G1377" s="2">
        <v>2</v>
      </c>
      <c r="H1377" s="3">
        <v>45593</v>
      </c>
      <c r="I1377" s="3">
        <v>45594</v>
      </c>
      <c r="J1377" s="2" t="s">
        <v>31</v>
      </c>
      <c r="K1377" s="2" t="s">
        <v>22</v>
      </c>
      <c r="L1377" s="2">
        <v>193.19</v>
      </c>
      <c r="M1377" s="2" t="s">
        <v>34</v>
      </c>
      <c r="N1377" s="11">
        <f>L1377/E1377*100</f>
        <v>7.2399733171437344</v>
      </c>
      <c r="O1377" s="12" t="str">
        <f>IF(N1377&lt;10,"Low",IF(N1377&lt;20,"Med","High"))</f>
        <v>Low</v>
      </c>
      <c r="P1377" s="12">
        <f>sales*discount</f>
        <v>933.93299999999999</v>
      </c>
      <c r="Q1377" s="12">
        <f>sales-Discount_Values</f>
        <v>1734.4470000000001</v>
      </c>
      <c r="R1377" s="12">
        <f>DATEDIF(order_date,delivery_date,"D")</f>
        <v>1</v>
      </c>
      <c r="S1377" s="12"/>
    </row>
    <row r="1378" spans="1:19" ht="14.25" customHeight="1" x14ac:dyDescent="0.35">
      <c r="A1378" s="2" t="s">
        <v>5583</v>
      </c>
      <c r="B1378" s="2">
        <v>105550</v>
      </c>
      <c r="C1378" s="2" t="s">
        <v>25</v>
      </c>
      <c r="D1378" s="2" t="s">
        <v>36</v>
      </c>
      <c r="E1378" s="2">
        <v>2835.21</v>
      </c>
      <c r="F1378" s="2">
        <v>0.3</v>
      </c>
      <c r="G1378" s="2">
        <v>7</v>
      </c>
      <c r="H1378" s="3">
        <v>45405</v>
      </c>
      <c r="I1378" s="3">
        <v>45410</v>
      </c>
      <c r="J1378" s="2" t="s">
        <v>15</v>
      </c>
      <c r="K1378" s="2" t="s">
        <v>22</v>
      </c>
      <c r="L1378" s="2">
        <v>205.33</v>
      </c>
      <c r="M1378" s="2" t="s">
        <v>23</v>
      </c>
      <c r="N1378" s="11">
        <f>L1378/E1378*100</f>
        <v>7.2421443208792287</v>
      </c>
      <c r="O1378" s="12" t="str">
        <f>IF(N1378&lt;10,"Low",IF(N1378&lt;20,"Med","High"))</f>
        <v>Low</v>
      </c>
      <c r="P1378" s="12">
        <f>sales*discount</f>
        <v>850.56299999999999</v>
      </c>
      <c r="Q1378" s="12">
        <f>sales-Discount_Values</f>
        <v>1984.6469999999999</v>
      </c>
      <c r="R1378" s="12">
        <f>DATEDIF(order_date,delivery_date,"D")</f>
        <v>5</v>
      </c>
      <c r="S1378" s="12"/>
    </row>
    <row r="1379" spans="1:19" ht="14.25" customHeight="1" x14ac:dyDescent="0.35">
      <c r="A1379" s="2" t="s">
        <v>11185</v>
      </c>
      <c r="B1379" s="2">
        <v>111152</v>
      </c>
      <c r="C1379" s="2" t="s">
        <v>13</v>
      </c>
      <c r="D1379" s="2" t="s">
        <v>26</v>
      </c>
      <c r="E1379" s="2">
        <v>3566.65</v>
      </c>
      <c r="F1379" s="2">
        <v>0.27</v>
      </c>
      <c r="G1379" s="2">
        <v>4</v>
      </c>
      <c r="H1379" s="3">
        <v>44997</v>
      </c>
      <c r="I1379" s="3">
        <v>45000</v>
      </c>
      <c r="J1379" s="2" t="s">
        <v>21</v>
      </c>
      <c r="K1379" s="2" t="s">
        <v>27</v>
      </c>
      <c r="L1379" s="2">
        <v>258.36</v>
      </c>
      <c r="M1379" s="2" t="s">
        <v>34</v>
      </c>
      <c r="N1379" s="11">
        <f>L1379/E1379*100</f>
        <v>7.2437721671596593</v>
      </c>
      <c r="O1379" s="12" t="str">
        <f>IF(N1379&lt;10,"Low",IF(N1379&lt;20,"Med","High"))</f>
        <v>Low</v>
      </c>
      <c r="P1379" s="12">
        <f>sales*discount</f>
        <v>962.99550000000011</v>
      </c>
      <c r="Q1379" s="12">
        <f>sales-Discount_Values</f>
        <v>2603.6545000000001</v>
      </c>
      <c r="R1379" s="12">
        <f>DATEDIF(order_date,delivery_date,"D")</f>
        <v>3</v>
      </c>
      <c r="S1379" s="12"/>
    </row>
    <row r="1380" spans="1:19" ht="14.25" customHeight="1" x14ac:dyDescent="0.35">
      <c r="A1380" s="2" t="s">
        <v>7506</v>
      </c>
      <c r="B1380" s="2">
        <v>107473</v>
      </c>
      <c r="C1380" s="2" t="s">
        <v>25</v>
      </c>
      <c r="D1380" s="2" t="s">
        <v>14</v>
      </c>
      <c r="E1380" s="2">
        <v>3157.97</v>
      </c>
      <c r="F1380" s="2">
        <v>0.33</v>
      </c>
      <c r="G1380" s="2">
        <v>5</v>
      </c>
      <c r="H1380" s="3">
        <v>45223</v>
      </c>
      <c r="I1380" s="3">
        <v>45225</v>
      </c>
      <c r="J1380" s="2" t="s">
        <v>15</v>
      </c>
      <c r="K1380" s="2" t="s">
        <v>27</v>
      </c>
      <c r="L1380" s="2">
        <v>228.79</v>
      </c>
      <c r="M1380" s="2" t="s">
        <v>28</v>
      </c>
      <c r="N1380" s="11">
        <f>L1380/E1380*100</f>
        <v>7.2448439978847174</v>
      </c>
      <c r="O1380" s="12" t="str">
        <f>IF(N1380&lt;10,"Low",IF(N1380&lt;20,"Med","High"))</f>
        <v>Low</v>
      </c>
      <c r="P1380" s="12">
        <f>sales*discount</f>
        <v>1042.1301000000001</v>
      </c>
      <c r="Q1380" s="12">
        <f>sales-Discount_Values</f>
        <v>2115.8398999999999</v>
      </c>
      <c r="R1380" s="12">
        <f>DATEDIF(order_date,delivery_date,"D")</f>
        <v>2</v>
      </c>
      <c r="S1380" s="12"/>
    </row>
    <row r="1381" spans="1:19" ht="14.25" customHeight="1" x14ac:dyDescent="0.35">
      <c r="A1381" s="2" t="s">
        <v>7476</v>
      </c>
      <c r="B1381" s="2">
        <v>107443</v>
      </c>
      <c r="C1381" s="2" t="s">
        <v>25</v>
      </c>
      <c r="D1381" s="2" t="s">
        <v>20</v>
      </c>
      <c r="E1381" s="2">
        <v>264.18</v>
      </c>
      <c r="F1381" s="2">
        <v>0.2</v>
      </c>
      <c r="G1381" s="2">
        <v>2</v>
      </c>
      <c r="H1381" s="3">
        <v>45052</v>
      </c>
      <c r="I1381" s="3">
        <v>45057</v>
      </c>
      <c r="J1381" s="2" t="s">
        <v>21</v>
      </c>
      <c r="K1381" s="2" t="s">
        <v>27</v>
      </c>
      <c r="L1381" s="2">
        <v>19.149999999999999</v>
      </c>
      <c r="M1381" s="2" t="s">
        <v>23</v>
      </c>
      <c r="N1381" s="11">
        <f>L1381/E1381*100</f>
        <v>7.2488454841396015</v>
      </c>
      <c r="O1381" s="12" t="str">
        <f>IF(N1381&lt;10,"Low",IF(N1381&lt;20,"Med","High"))</f>
        <v>Low</v>
      </c>
      <c r="P1381" s="12">
        <f>sales*discount</f>
        <v>52.836000000000006</v>
      </c>
      <c r="Q1381" s="12">
        <f>sales-Discount_Values</f>
        <v>211.34399999999999</v>
      </c>
      <c r="R1381" s="12">
        <f>DATEDIF(order_date,delivery_date,"D")</f>
        <v>5</v>
      </c>
      <c r="S1381" s="12"/>
    </row>
    <row r="1382" spans="1:19" ht="14.25" customHeight="1" x14ac:dyDescent="0.35">
      <c r="A1382" s="2" t="s">
        <v>7972</v>
      </c>
      <c r="B1382" s="2">
        <v>107939</v>
      </c>
      <c r="C1382" s="2" t="s">
        <v>19</v>
      </c>
      <c r="D1382" s="2" t="s">
        <v>26</v>
      </c>
      <c r="E1382" s="2">
        <v>3120.27</v>
      </c>
      <c r="F1382" s="2">
        <v>0</v>
      </c>
      <c r="G1382" s="2">
        <v>6</v>
      </c>
      <c r="H1382" s="3">
        <v>45447</v>
      </c>
      <c r="I1382" s="3">
        <v>45452</v>
      </c>
      <c r="J1382" s="2" t="s">
        <v>21</v>
      </c>
      <c r="K1382" s="2" t="s">
        <v>22</v>
      </c>
      <c r="L1382" s="2">
        <v>226.19</v>
      </c>
      <c r="M1382" s="2" t="s">
        <v>23</v>
      </c>
      <c r="N1382" s="11">
        <f>L1382/E1382*100</f>
        <v>7.2490521653574849</v>
      </c>
      <c r="O1382" s="12" t="str">
        <f>IF(N1382&lt;10,"Low",IF(N1382&lt;20,"Med","High"))</f>
        <v>Low</v>
      </c>
      <c r="P1382" s="12">
        <f>sales*discount</f>
        <v>0</v>
      </c>
      <c r="Q1382" s="12">
        <f>sales-Discount_Values</f>
        <v>3120.27</v>
      </c>
      <c r="R1382" s="12">
        <f>DATEDIF(order_date,delivery_date,"D")</f>
        <v>5</v>
      </c>
      <c r="S1382" s="12"/>
    </row>
    <row r="1383" spans="1:19" ht="14.25" customHeight="1" x14ac:dyDescent="0.35">
      <c r="A1383" s="2" t="s">
        <v>13184</v>
      </c>
      <c r="B1383" s="2">
        <v>113151</v>
      </c>
      <c r="C1383" s="2" t="s">
        <v>41</v>
      </c>
      <c r="D1383" s="2" t="s">
        <v>14</v>
      </c>
      <c r="E1383" s="2">
        <v>2063.48</v>
      </c>
      <c r="F1383" s="2">
        <v>0.44</v>
      </c>
      <c r="G1383" s="2">
        <v>6</v>
      </c>
      <c r="H1383" s="3">
        <v>45013</v>
      </c>
      <c r="I1383" s="3">
        <v>45018</v>
      </c>
      <c r="J1383" s="2" t="s">
        <v>21</v>
      </c>
      <c r="K1383" s="2" t="s">
        <v>27</v>
      </c>
      <c r="L1383" s="2">
        <v>149.59</v>
      </c>
      <c r="M1383" s="2" t="s">
        <v>17</v>
      </c>
      <c r="N1383" s="11">
        <f>L1383/E1383*100</f>
        <v>7.2494039195921456</v>
      </c>
      <c r="O1383" s="12" t="str">
        <f>IF(N1383&lt;10,"Low",IF(N1383&lt;20,"Med","High"))</f>
        <v>Low</v>
      </c>
      <c r="P1383" s="12">
        <f>sales*discount</f>
        <v>907.93119999999999</v>
      </c>
      <c r="Q1383" s="12">
        <f>sales-Discount_Values</f>
        <v>1155.5488</v>
      </c>
      <c r="R1383" s="12">
        <f>DATEDIF(order_date,delivery_date,"D")</f>
        <v>5</v>
      </c>
      <c r="S1383" s="12"/>
    </row>
    <row r="1384" spans="1:19" ht="14.25" customHeight="1" x14ac:dyDescent="0.35">
      <c r="A1384" s="2" t="s">
        <v>903</v>
      </c>
      <c r="B1384" s="2">
        <v>100870</v>
      </c>
      <c r="C1384" s="2" t="s">
        <v>25</v>
      </c>
      <c r="D1384" s="2" t="s">
        <v>33</v>
      </c>
      <c r="E1384" s="2">
        <v>1536.51</v>
      </c>
      <c r="F1384" s="2">
        <v>0.08</v>
      </c>
      <c r="G1384" s="2">
        <v>4</v>
      </c>
      <c r="H1384" s="3">
        <v>45583</v>
      </c>
      <c r="I1384" s="3">
        <v>45585</v>
      </c>
      <c r="J1384" s="2" t="s">
        <v>21</v>
      </c>
      <c r="K1384" s="2" t="s">
        <v>16</v>
      </c>
      <c r="L1384" s="2">
        <v>111.39</v>
      </c>
      <c r="M1384" s="2" t="s">
        <v>28</v>
      </c>
      <c r="N1384" s="11">
        <f>L1384/E1384*100</f>
        <v>7.2495460491633636</v>
      </c>
      <c r="O1384" s="12" t="str">
        <f>IF(N1384&lt;10,"Low",IF(N1384&lt;20,"Med","High"))</f>
        <v>Low</v>
      </c>
      <c r="P1384" s="12">
        <f>sales*discount</f>
        <v>122.9208</v>
      </c>
      <c r="Q1384" s="12">
        <f>sales-Discount_Values</f>
        <v>1413.5891999999999</v>
      </c>
      <c r="R1384" s="12">
        <f>DATEDIF(order_date,delivery_date,"D")</f>
        <v>2</v>
      </c>
      <c r="S1384" s="12"/>
    </row>
    <row r="1385" spans="1:19" ht="14.25" customHeight="1" x14ac:dyDescent="0.35">
      <c r="A1385" s="2" t="s">
        <v>11669</v>
      </c>
      <c r="B1385" s="2">
        <v>111636</v>
      </c>
      <c r="C1385" s="2" t="s">
        <v>41</v>
      </c>
      <c r="D1385" s="2" t="s">
        <v>26</v>
      </c>
      <c r="E1385" s="2">
        <v>1198.3699999999999</v>
      </c>
      <c r="F1385" s="2">
        <v>0.37</v>
      </c>
      <c r="G1385" s="2">
        <v>1</v>
      </c>
      <c r="H1385" s="3">
        <v>45202</v>
      </c>
      <c r="I1385" s="3">
        <v>45207</v>
      </c>
      <c r="J1385" s="2" t="s">
        <v>21</v>
      </c>
      <c r="K1385" s="2" t="s">
        <v>16</v>
      </c>
      <c r="L1385" s="2">
        <v>86.88</v>
      </c>
      <c r="M1385" s="2" t="s">
        <v>23</v>
      </c>
      <c r="N1385" s="11">
        <f>L1385/E1385*100</f>
        <v>7.2498477098058194</v>
      </c>
      <c r="O1385" s="12" t="str">
        <f>IF(N1385&lt;10,"Low",IF(N1385&lt;20,"Med","High"))</f>
        <v>Low</v>
      </c>
      <c r="P1385" s="12">
        <f>sales*discount</f>
        <v>443.39689999999996</v>
      </c>
      <c r="Q1385" s="12">
        <f>sales-Discount_Values</f>
        <v>754.97309999999993</v>
      </c>
      <c r="R1385" s="12">
        <f>DATEDIF(order_date,delivery_date,"D")</f>
        <v>5</v>
      </c>
      <c r="S1385" s="12"/>
    </row>
    <row r="1386" spans="1:19" ht="14.25" customHeight="1" x14ac:dyDescent="0.35">
      <c r="A1386" s="2" t="s">
        <v>5696</v>
      </c>
      <c r="B1386" s="2">
        <v>105663</v>
      </c>
      <c r="C1386" s="2" t="s">
        <v>25</v>
      </c>
      <c r="D1386" s="2" t="s">
        <v>26</v>
      </c>
      <c r="E1386" s="2">
        <v>4994.63</v>
      </c>
      <c r="F1386" s="2">
        <v>0.27</v>
      </c>
      <c r="G1386" s="2">
        <v>3</v>
      </c>
      <c r="H1386" s="3">
        <v>45142</v>
      </c>
      <c r="I1386" s="3">
        <v>45145</v>
      </c>
      <c r="J1386" s="2" t="s">
        <v>31</v>
      </c>
      <c r="K1386" s="2" t="s">
        <v>27</v>
      </c>
      <c r="L1386" s="2">
        <v>362.15</v>
      </c>
      <c r="M1386" s="2" t="s">
        <v>17</v>
      </c>
      <c r="N1386" s="11">
        <f>L1386/E1386*100</f>
        <v>7.2507873456091829</v>
      </c>
      <c r="O1386" s="12" t="str">
        <f>IF(N1386&lt;10,"Low",IF(N1386&lt;20,"Med","High"))</f>
        <v>Low</v>
      </c>
      <c r="P1386" s="12">
        <f>sales*discount</f>
        <v>1348.5501000000002</v>
      </c>
      <c r="Q1386" s="12">
        <f>sales-Discount_Values</f>
        <v>3646.0798999999997</v>
      </c>
      <c r="R1386" s="12">
        <f>DATEDIF(order_date,delivery_date,"D")</f>
        <v>3</v>
      </c>
      <c r="S1386" s="12"/>
    </row>
    <row r="1387" spans="1:19" ht="14.25" customHeight="1" x14ac:dyDescent="0.35">
      <c r="A1387" s="2" t="s">
        <v>2211</v>
      </c>
      <c r="B1387" s="2">
        <v>102178</v>
      </c>
      <c r="C1387" s="2" t="s">
        <v>13</v>
      </c>
      <c r="D1387" s="2" t="s">
        <v>36</v>
      </c>
      <c r="E1387" s="2">
        <v>3918.6</v>
      </c>
      <c r="F1387" s="2">
        <v>0.36</v>
      </c>
      <c r="G1387" s="2">
        <v>8</v>
      </c>
      <c r="H1387" s="3">
        <v>45218</v>
      </c>
      <c r="I1387" s="3">
        <v>45221</v>
      </c>
      <c r="J1387" s="2" t="s">
        <v>21</v>
      </c>
      <c r="K1387" s="2" t="s">
        <v>27</v>
      </c>
      <c r="L1387" s="2">
        <v>284.37</v>
      </c>
      <c r="M1387" s="2" t="s">
        <v>28</v>
      </c>
      <c r="N1387" s="11">
        <f>L1387/E1387*100</f>
        <v>7.2569284948706168</v>
      </c>
      <c r="O1387" s="12" t="str">
        <f>IF(N1387&lt;10,"Low",IF(N1387&lt;20,"Med","High"))</f>
        <v>Low</v>
      </c>
      <c r="P1387" s="12">
        <f>sales*discount</f>
        <v>1410.6959999999999</v>
      </c>
      <c r="Q1387" s="12">
        <f>sales-Discount_Values</f>
        <v>2507.904</v>
      </c>
      <c r="R1387" s="12">
        <f>DATEDIF(order_date,delivery_date,"D")</f>
        <v>3</v>
      </c>
      <c r="S1387" s="12"/>
    </row>
    <row r="1388" spans="1:19" ht="14.25" customHeight="1" x14ac:dyDescent="0.35">
      <c r="A1388" s="2" t="s">
        <v>3754</v>
      </c>
      <c r="B1388" s="2">
        <v>103721</v>
      </c>
      <c r="C1388" s="2" t="s">
        <v>13</v>
      </c>
      <c r="D1388" s="2" t="s">
        <v>33</v>
      </c>
      <c r="E1388" s="2">
        <v>3572.41</v>
      </c>
      <c r="F1388" s="2">
        <v>0.26</v>
      </c>
      <c r="G1388" s="2">
        <v>9</v>
      </c>
      <c r="H1388" s="3">
        <v>45280</v>
      </c>
      <c r="I1388" s="3">
        <v>45286</v>
      </c>
      <c r="J1388" s="2" t="s">
        <v>15</v>
      </c>
      <c r="K1388" s="2" t="s">
        <v>16</v>
      </c>
      <c r="L1388" s="2">
        <v>259.29000000000002</v>
      </c>
      <c r="M1388" s="2" t="s">
        <v>23</v>
      </c>
      <c r="N1388" s="11">
        <f>L1388/E1388*100</f>
        <v>7.2581254671216362</v>
      </c>
      <c r="O1388" s="12" t="str">
        <f>IF(N1388&lt;10,"Low",IF(N1388&lt;20,"Med","High"))</f>
        <v>Low</v>
      </c>
      <c r="P1388" s="12">
        <f>sales*discount</f>
        <v>928.82659999999998</v>
      </c>
      <c r="Q1388" s="12">
        <f>sales-Discount_Values</f>
        <v>2643.5834</v>
      </c>
      <c r="R1388" s="12">
        <f>DATEDIF(order_date,delivery_date,"D")</f>
        <v>6</v>
      </c>
      <c r="S1388" s="12"/>
    </row>
    <row r="1389" spans="1:19" ht="14.25" customHeight="1" x14ac:dyDescent="0.35">
      <c r="A1389" s="2" t="s">
        <v>14590</v>
      </c>
      <c r="B1389" s="2">
        <v>114557</v>
      </c>
      <c r="C1389" s="2" t="s">
        <v>25</v>
      </c>
      <c r="D1389" s="2" t="s">
        <v>26</v>
      </c>
      <c r="E1389" s="2">
        <v>3294.9</v>
      </c>
      <c r="F1389" s="2">
        <v>0.19</v>
      </c>
      <c r="G1389" s="2">
        <v>8</v>
      </c>
      <c r="H1389" s="3">
        <v>45427</v>
      </c>
      <c r="I1389" s="3">
        <v>45434</v>
      </c>
      <c r="J1389" s="2" t="s">
        <v>21</v>
      </c>
      <c r="K1389" s="2" t="s">
        <v>16</v>
      </c>
      <c r="L1389" s="2">
        <v>239.27</v>
      </c>
      <c r="M1389" s="2" t="s">
        <v>34</v>
      </c>
      <c r="N1389" s="11">
        <f>L1389/E1389*100</f>
        <v>7.2618288870678933</v>
      </c>
      <c r="O1389" s="12" t="str">
        <f>IF(N1389&lt;10,"Low",IF(N1389&lt;20,"Med","High"))</f>
        <v>Low</v>
      </c>
      <c r="P1389" s="12">
        <f>sales*discount</f>
        <v>626.03100000000006</v>
      </c>
      <c r="Q1389" s="12">
        <f>sales-Discount_Values</f>
        <v>2668.8690000000001</v>
      </c>
      <c r="R1389" s="12">
        <f>DATEDIF(order_date,delivery_date,"D")</f>
        <v>7</v>
      </c>
      <c r="S1389" s="12"/>
    </row>
    <row r="1390" spans="1:19" ht="14.25" customHeight="1" x14ac:dyDescent="0.35">
      <c r="A1390" s="2" t="s">
        <v>5959</v>
      </c>
      <c r="B1390" s="2">
        <v>105926</v>
      </c>
      <c r="C1390" s="2" t="s">
        <v>19</v>
      </c>
      <c r="D1390" s="2" t="s">
        <v>20</v>
      </c>
      <c r="E1390" s="2">
        <v>336.58</v>
      </c>
      <c r="F1390" s="2">
        <v>0.4</v>
      </c>
      <c r="G1390" s="2">
        <v>9</v>
      </c>
      <c r="H1390" s="3">
        <v>44937</v>
      </c>
      <c r="I1390" s="3">
        <v>44938</v>
      </c>
      <c r="J1390" s="2" t="s">
        <v>31</v>
      </c>
      <c r="K1390" s="2" t="s">
        <v>16</v>
      </c>
      <c r="L1390" s="2">
        <v>24.45</v>
      </c>
      <c r="M1390" s="2" t="s">
        <v>39</v>
      </c>
      <c r="N1390" s="11">
        <f>L1390/E1390*100</f>
        <v>7.2642462416067506</v>
      </c>
      <c r="O1390" s="12" t="str">
        <f>IF(N1390&lt;10,"Low",IF(N1390&lt;20,"Med","High"))</f>
        <v>Low</v>
      </c>
      <c r="P1390" s="12">
        <f>sales*discount</f>
        <v>134.63200000000001</v>
      </c>
      <c r="Q1390" s="12">
        <f>sales-Discount_Values</f>
        <v>201.94799999999998</v>
      </c>
      <c r="R1390" s="12">
        <f>DATEDIF(order_date,delivery_date,"D")</f>
        <v>1</v>
      </c>
      <c r="S1390" s="12"/>
    </row>
    <row r="1391" spans="1:19" ht="14.25" customHeight="1" x14ac:dyDescent="0.35">
      <c r="A1391" s="2" t="s">
        <v>14772</v>
      </c>
      <c r="B1391" s="2">
        <v>114739</v>
      </c>
      <c r="C1391" s="2" t="s">
        <v>13</v>
      </c>
      <c r="D1391" s="2" t="s">
        <v>36</v>
      </c>
      <c r="E1391" s="2">
        <v>3843.45</v>
      </c>
      <c r="F1391" s="2">
        <v>0.32</v>
      </c>
      <c r="G1391" s="2">
        <v>7</v>
      </c>
      <c r="H1391" s="3">
        <v>45297</v>
      </c>
      <c r="I1391" s="3">
        <v>45300</v>
      </c>
      <c r="J1391" s="2" t="s">
        <v>15</v>
      </c>
      <c r="K1391" s="2" t="s">
        <v>27</v>
      </c>
      <c r="L1391" s="2">
        <v>279.20999999999998</v>
      </c>
      <c r="M1391" s="2" t="s">
        <v>23</v>
      </c>
      <c r="N1391" s="11">
        <f>L1391/E1391*100</f>
        <v>7.2645669905943873</v>
      </c>
      <c r="O1391" s="12" t="str">
        <f>IF(N1391&lt;10,"Low",IF(N1391&lt;20,"Med","High"))</f>
        <v>Low</v>
      </c>
      <c r="P1391" s="12">
        <f>sales*discount</f>
        <v>1229.904</v>
      </c>
      <c r="Q1391" s="12">
        <f>sales-Discount_Values</f>
        <v>2613.5459999999998</v>
      </c>
      <c r="R1391" s="12">
        <f>DATEDIF(order_date,delivery_date,"D")</f>
        <v>3</v>
      </c>
      <c r="S1391" s="12"/>
    </row>
    <row r="1392" spans="1:19" ht="14.25" customHeight="1" x14ac:dyDescent="0.35">
      <c r="A1392" s="2" t="s">
        <v>1598</v>
      </c>
      <c r="B1392" s="2">
        <v>101565</v>
      </c>
      <c r="C1392" s="2" t="s">
        <v>13</v>
      </c>
      <c r="D1392" s="2" t="s">
        <v>33</v>
      </c>
      <c r="E1392" s="2">
        <v>2163.4899999999998</v>
      </c>
      <c r="F1392" s="2">
        <v>0.15</v>
      </c>
      <c r="G1392" s="2">
        <v>6</v>
      </c>
      <c r="H1392" s="3">
        <v>45370</v>
      </c>
      <c r="I1392" s="3">
        <v>45372</v>
      </c>
      <c r="J1392" s="2" t="s">
        <v>21</v>
      </c>
      <c r="K1392" s="2" t="s">
        <v>16</v>
      </c>
      <c r="L1392" s="2">
        <v>157.18</v>
      </c>
      <c r="M1392" s="2" t="s">
        <v>39</v>
      </c>
      <c r="N1392" s="11">
        <f>L1392/E1392*100</f>
        <v>7.2651133122870926</v>
      </c>
      <c r="O1392" s="12" t="str">
        <f>IF(N1392&lt;10,"Low",IF(N1392&lt;20,"Med","High"))</f>
        <v>Low</v>
      </c>
      <c r="P1392" s="12">
        <f>sales*discount</f>
        <v>324.52349999999996</v>
      </c>
      <c r="Q1392" s="12">
        <f>sales-Discount_Values</f>
        <v>1838.9664999999998</v>
      </c>
      <c r="R1392" s="12">
        <f>DATEDIF(order_date,delivery_date,"D")</f>
        <v>2</v>
      </c>
      <c r="S1392" s="12"/>
    </row>
    <row r="1393" spans="1:19" ht="14.25" customHeight="1" x14ac:dyDescent="0.35">
      <c r="A1393" s="2" t="s">
        <v>12476</v>
      </c>
      <c r="B1393" s="2">
        <v>112443</v>
      </c>
      <c r="C1393" s="2" t="s">
        <v>19</v>
      </c>
      <c r="D1393" s="2" t="s">
        <v>36</v>
      </c>
      <c r="E1393" s="2">
        <v>904.44</v>
      </c>
      <c r="F1393" s="2">
        <v>0.06</v>
      </c>
      <c r="G1393" s="2">
        <v>3</v>
      </c>
      <c r="H1393" s="3">
        <v>45044</v>
      </c>
      <c r="I1393" s="3">
        <v>45046</v>
      </c>
      <c r="J1393" s="2" t="s">
        <v>31</v>
      </c>
      <c r="K1393" s="2" t="s">
        <v>16</v>
      </c>
      <c r="L1393" s="2">
        <v>65.73</v>
      </c>
      <c r="M1393" s="2" t="s">
        <v>23</v>
      </c>
      <c r="N1393" s="11">
        <f>L1393/E1393*100</f>
        <v>7.2674804298792628</v>
      </c>
      <c r="O1393" s="12" t="str">
        <f>IF(N1393&lt;10,"Low",IF(N1393&lt;20,"Med","High"))</f>
        <v>Low</v>
      </c>
      <c r="P1393" s="12">
        <f>sales*discount</f>
        <v>54.266400000000004</v>
      </c>
      <c r="Q1393" s="12">
        <f>sales-Discount_Values</f>
        <v>850.17360000000008</v>
      </c>
      <c r="R1393" s="12">
        <f>DATEDIF(order_date,delivery_date,"D")</f>
        <v>2</v>
      </c>
      <c r="S1393" s="12"/>
    </row>
    <row r="1394" spans="1:19" ht="14.25" customHeight="1" x14ac:dyDescent="0.35">
      <c r="A1394" s="2" t="s">
        <v>7208</v>
      </c>
      <c r="B1394" s="2">
        <v>107175</v>
      </c>
      <c r="C1394" s="2" t="s">
        <v>19</v>
      </c>
      <c r="D1394" s="2" t="s">
        <v>14</v>
      </c>
      <c r="E1394" s="2">
        <v>873.64</v>
      </c>
      <c r="F1394" s="2">
        <v>0.06</v>
      </c>
      <c r="G1394" s="2">
        <v>2</v>
      </c>
      <c r="H1394" s="3">
        <v>45207</v>
      </c>
      <c r="I1394" s="3">
        <v>45211</v>
      </c>
      <c r="J1394" s="2" t="s">
        <v>21</v>
      </c>
      <c r="K1394" s="2" t="s">
        <v>27</v>
      </c>
      <c r="L1394" s="2">
        <v>63.53</v>
      </c>
      <c r="M1394" s="2" t="s">
        <v>23</v>
      </c>
      <c r="N1394" s="11">
        <f>L1394/E1394*100</f>
        <v>7.2718739984432954</v>
      </c>
      <c r="O1394" s="12" t="str">
        <f>IF(N1394&lt;10,"Low",IF(N1394&lt;20,"Med","High"))</f>
        <v>Low</v>
      </c>
      <c r="P1394" s="12">
        <f>sales*discount</f>
        <v>52.418399999999998</v>
      </c>
      <c r="Q1394" s="12">
        <f>sales-Discount_Values</f>
        <v>821.22159999999997</v>
      </c>
      <c r="R1394" s="12">
        <f>DATEDIF(order_date,delivery_date,"D")</f>
        <v>4</v>
      </c>
      <c r="S1394" s="12"/>
    </row>
    <row r="1395" spans="1:19" ht="14.25" customHeight="1" x14ac:dyDescent="0.35">
      <c r="A1395" s="2" t="s">
        <v>3599</v>
      </c>
      <c r="B1395" s="2">
        <v>103566</v>
      </c>
      <c r="C1395" s="2" t="s">
        <v>13</v>
      </c>
      <c r="D1395" s="2" t="s">
        <v>26</v>
      </c>
      <c r="E1395" s="2">
        <v>1007.12</v>
      </c>
      <c r="F1395" s="2">
        <v>0.47</v>
      </c>
      <c r="G1395" s="2">
        <v>4</v>
      </c>
      <c r="H1395" s="3">
        <v>44976</v>
      </c>
      <c r="I1395" s="3">
        <v>44979</v>
      </c>
      <c r="J1395" s="2" t="s">
        <v>31</v>
      </c>
      <c r="K1395" s="2" t="s">
        <v>27</v>
      </c>
      <c r="L1395" s="2">
        <v>73.239999999999995</v>
      </c>
      <c r="M1395" s="2" t="s">
        <v>48</v>
      </c>
      <c r="N1395" s="11">
        <f>L1395/E1395*100</f>
        <v>7.2722217809198506</v>
      </c>
      <c r="O1395" s="12" t="str">
        <f>IF(N1395&lt;10,"Low",IF(N1395&lt;20,"Med","High"))</f>
        <v>Low</v>
      </c>
      <c r="P1395" s="12">
        <f>sales*discount</f>
        <v>473.34639999999996</v>
      </c>
      <c r="Q1395" s="12">
        <f>sales-Discount_Values</f>
        <v>533.77359999999999</v>
      </c>
      <c r="R1395" s="12">
        <f>DATEDIF(order_date,delivery_date,"D")</f>
        <v>3</v>
      </c>
      <c r="S1395" s="12"/>
    </row>
    <row r="1396" spans="1:19" ht="14.25" customHeight="1" x14ac:dyDescent="0.35">
      <c r="A1396" s="2" t="s">
        <v>8032</v>
      </c>
      <c r="B1396" s="2">
        <v>107999</v>
      </c>
      <c r="C1396" s="2" t="s">
        <v>25</v>
      </c>
      <c r="D1396" s="2" t="s">
        <v>14</v>
      </c>
      <c r="E1396" s="2">
        <v>4663.46</v>
      </c>
      <c r="F1396" s="2">
        <v>0.22</v>
      </c>
      <c r="G1396" s="2">
        <v>2</v>
      </c>
      <c r="H1396" s="3">
        <v>45096</v>
      </c>
      <c r="I1396" s="3">
        <v>45101</v>
      </c>
      <c r="J1396" s="2" t="s">
        <v>15</v>
      </c>
      <c r="K1396" s="2" t="s">
        <v>16</v>
      </c>
      <c r="L1396" s="2">
        <v>339.14</v>
      </c>
      <c r="M1396" s="2" t="s">
        <v>34</v>
      </c>
      <c r="N1396" s="11">
        <f>L1396/E1396*100</f>
        <v>7.2722828114747413</v>
      </c>
      <c r="O1396" s="12" t="str">
        <f>IF(N1396&lt;10,"Low",IF(N1396&lt;20,"Med","High"))</f>
        <v>Low</v>
      </c>
      <c r="P1396" s="12">
        <f>sales*discount</f>
        <v>1025.9612</v>
      </c>
      <c r="Q1396" s="12">
        <f>sales-Discount_Values</f>
        <v>3637.4988000000003</v>
      </c>
      <c r="R1396" s="12">
        <f>DATEDIF(order_date,delivery_date,"D")</f>
        <v>5</v>
      </c>
      <c r="S1396" s="12"/>
    </row>
    <row r="1397" spans="1:19" ht="14.25" customHeight="1" x14ac:dyDescent="0.35">
      <c r="A1397" s="2" t="s">
        <v>5205</v>
      </c>
      <c r="B1397" s="2">
        <v>105172</v>
      </c>
      <c r="C1397" s="2" t="s">
        <v>19</v>
      </c>
      <c r="D1397" s="2" t="s">
        <v>14</v>
      </c>
      <c r="E1397" s="2">
        <v>1812.42</v>
      </c>
      <c r="F1397" s="2">
        <v>0.12</v>
      </c>
      <c r="G1397" s="2">
        <v>3</v>
      </c>
      <c r="H1397" s="3">
        <v>45322</v>
      </c>
      <c r="I1397" s="3">
        <v>45327</v>
      </c>
      <c r="J1397" s="2" t="s">
        <v>21</v>
      </c>
      <c r="K1397" s="2" t="s">
        <v>22</v>
      </c>
      <c r="L1397" s="2">
        <v>131.81</v>
      </c>
      <c r="M1397" s="2" t="s">
        <v>28</v>
      </c>
      <c r="N1397" s="11">
        <f>L1397/E1397*100</f>
        <v>7.2725968594475887</v>
      </c>
      <c r="O1397" s="12" t="str">
        <f>IF(N1397&lt;10,"Low",IF(N1397&lt;20,"Med","High"))</f>
        <v>Low</v>
      </c>
      <c r="P1397" s="12">
        <f>sales*discount</f>
        <v>217.49039999999999</v>
      </c>
      <c r="Q1397" s="12">
        <f>sales-Discount_Values</f>
        <v>1594.9296000000002</v>
      </c>
      <c r="R1397" s="12">
        <f>DATEDIF(order_date,delivery_date,"D")</f>
        <v>5</v>
      </c>
      <c r="S1397" s="12"/>
    </row>
    <row r="1398" spans="1:19" ht="14.25" customHeight="1" x14ac:dyDescent="0.35">
      <c r="A1398" s="2" t="s">
        <v>3786</v>
      </c>
      <c r="B1398" s="2">
        <v>103753</v>
      </c>
      <c r="C1398" s="2" t="s">
        <v>25</v>
      </c>
      <c r="D1398" s="2" t="s">
        <v>20</v>
      </c>
      <c r="E1398" s="2">
        <v>3614.99</v>
      </c>
      <c r="F1398" s="2">
        <v>0.47</v>
      </c>
      <c r="G1398" s="2">
        <v>6</v>
      </c>
      <c r="H1398" s="3">
        <v>45212</v>
      </c>
      <c r="I1398" s="3">
        <v>45219</v>
      </c>
      <c r="J1398" s="2" t="s">
        <v>15</v>
      </c>
      <c r="K1398" s="2" t="s">
        <v>16</v>
      </c>
      <c r="L1398" s="2">
        <v>262.98</v>
      </c>
      <c r="M1398" s="2" t="s">
        <v>23</v>
      </c>
      <c r="N1398" s="11">
        <f>L1398/E1398*100</f>
        <v>7.2747089203566278</v>
      </c>
      <c r="O1398" s="12" t="str">
        <f>IF(N1398&lt;10,"Low",IF(N1398&lt;20,"Med","High"))</f>
        <v>Low</v>
      </c>
      <c r="P1398" s="12">
        <f>sales*discount</f>
        <v>1699.0452999999998</v>
      </c>
      <c r="Q1398" s="12">
        <f>sales-Discount_Values</f>
        <v>1915.9447</v>
      </c>
      <c r="R1398" s="12">
        <f>DATEDIF(order_date,delivery_date,"D")</f>
        <v>7</v>
      </c>
      <c r="S1398" s="12"/>
    </row>
    <row r="1399" spans="1:19" ht="14.25" customHeight="1" x14ac:dyDescent="0.35">
      <c r="A1399" s="2" t="s">
        <v>7686</v>
      </c>
      <c r="B1399" s="2">
        <v>107653</v>
      </c>
      <c r="C1399" s="2" t="s">
        <v>19</v>
      </c>
      <c r="D1399" s="2" t="s">
        <v>20</v>
      </c>
      <c r="E1399" s="2">
        <v>1817.1</v>
      </c>
      <c r="F1399" s="2">
        <v>0.11</v>
      </c>
      <c r="G1399" s="2">
        <v>8</v>
      </c>
      <c r="H1399" s="3">
        <v>45010</v>
      </c>
      <c r="I1399" s="3">
        <v>45012</v>
      </c>
      <c r="J1399" s="2" t="s">
        <v>31</v>
      </c>
      <c r="K1399" s="2" t="s">
        <v>27</v>
      </c>
      <c r="L1399" s="2">
        <v>132.24</v>
      </c>
      <c r="M1399" s="2" t="s">
        <v>48</v>
      </c>
      <c r="N1399" s="11">
        <f>L1399/E1399*100</f>
        <v>7.2775301304276052</v>
      </c>
      <c r="O1399" s="12" t="str">
        <f>IF(N1399&lt;10,"Low",IF(N1399&lt;20,"Med","High"))</f>
        <v>Low</v>
      </c>
      <c r="P1399" s="12">
        <f>sales*discount</f>
        <v>199.881</v>
      </c>
      <c r="Q1399" s="12">
        <f>sales-Discount_Values</f>
        <v>1617.2189999999998</v>
      </c>
      <c r="R1399" s="12">
        <f>DATEDIF(order_date,delivery_date,"D")</f>
        <v>2</v>
      </c>
      <c r="S1399" s="12"/>
    </row>
    <row r="1400" spans="1:19" ht="14.25" customHeight="1" x14ac:dyDescent="0.35">
      <c r="A1400" s="2" t="s">
        <v>6633</v>
      </c>
      <c r="B1400" s="2">
        <v>106600</v>
      </c>
      <c r="C1400" s="2" t="s">
        <v>13</v>
      </c>
      <c r="D1400" s="2" t="s">
        <v>20</v>
      </c>
      <c r="E1400" s="2">
        <v>1663.51</v>
      </c>
      <c r="F1400" s="2">
        <v>0.24</v>
      </c>
      <c r="G1400" s="2">
        <v>5</v>
      </c>
      <c r="H1400" s="3">
        <v>45559</v>
      </c>
      <c r="I1400" s="3">
        <v>45562</v>
      </c>
      <c r="J1400" s="2" t="s">
        <v>31</v>
      </c>
      <c r="K1400" s="2" t="s">
        <v>27</v>
      </c>
      <c r="L1400" s="2">
        <v>121.09</v>
      </c>
      <c r="M1400" s="2" t="s">
        <v>23</v>
      </c>
      <c r="N1400" s="11">
        <f>L1400/E1400*100</f>
        <v>7.2791867797608667</v>
      </c>
      <c r="O1400" s="12" t="str">
        <f>IF(N1400&lt;10,"Low",IF(N1400&lt;20,"Med","High"))</f>
        <v>Low</v>
      </c>
      <c r="P1400" s="12">
        <f>sales*discount</f>
        <v>399.24239999999998</v>
      </c>
      <c r="Q1400" s="12">
        <f>sales-Discount_Values</f>
        <v>1264.2676000000001</v>
      </c>
      <c r="R1400" s="12">
        <f>DATEDIF(order_date,delivery_date,"D")</f>
        <v>3</v>
      </c>
      <c r="S1400" s="12"/>
    </row>
    <row r="1401" spans="1:19" ht="14.25" customHeight="1" x14ac:dyDescent="0.35">
      <c r="A1401" s="2" t="s">
        <v>3536</v>
      </c>
      <c r="B1401" s="2">
        <v>103503</v>
      </c>
      <c r="C1401" s="2" t="s">
        <v>25</v>
      </c>
      <c r="D1401" s="2" t="s">
        <v>26</v>
      </c>
      <c r="E1401" s="2">
        <v>2681.89</v>
      </c>
      <c r="F1401" s="2">
        <v>0.16</v>
      </c>
      <c r="G1401" s="2">
        <v>5</v>
      </c>
      <c r="H1401" s="3">
        <v>45411</v>
      </c>
      <c r="I1401" s="3">
        <v>45412</v>
      </c>
      <c r="J1401" s="2" t="s">
        <v>15</v>
      </c>
      <c r="K1401" s="2" t="s">
        <v>27</v>
      </c>
      <c r="L1401" s="2">
        <v>195.24</v>
      </c>
      <c r="M1401" s="2" t="s">
        <v>28</v>
      </c>
      <c r="N1401" s="11">
        <f>L1401/E1401*100</f>
        <v>7.2799406388778074</v>
      </c>
      <c r="O1401" s="12" t="str">
        <f>IF(N1401&lt;10,"Low",IF(N1401&lt;20,"Med","High"))</f>
        <v>Low</v>
      </c>
      <c r="P1401" s="12">
        <f>sales*discount</f>
        <v>429.10239999999999</v>
      </c>
      <c r="Q1401" s="12">
        <f>sales-Discount_Values</f>
        <v>2252.7875999999997</v>
      </c>
      <c r="R1401" s="12">
        <f>DATEDIF(order_date,delivery_date,"D")</f>
        <v>1</v>
      </c>
      <c r="S1401" s="12"/>
    </row>
    <row r="1402" spans="1:19" ht="14.25" customHeight="1" x14ac:dyDescent="0.35">
      <c r="A1402" s="2" t="s">
        <v>14515</v>
      </c>
      <c r="B1402" s="2">
        <v>114482</v>
      </c>
      <c r="C1402" s="2" t="s">
        <v>19</v>
      </c>
      <c r="D1402" s="2" t="s">
        <v>20</v>
      </c>
      <c r="E1402" s="2">
        <v>3435.58</v>
      </c>
      <c r="F1402" s="2">
        <v>0.47</v>
      </c>
      <c r="G1402" s="2">
        <v>1</v>
      </c>
      <c r="H1402" s="3">
        <v>45027</v>
      </c>
      <c r="I1402" s="3">
        <v>45028</v>
      </c>
      <c r="J1402" s="2" t="s">
        <v>21</v>
      </c>
      <c r="K1402" s="2" t="s">
        <v>16</v>
      </c>
      <c r="L1402" s="2">
        <v>250.13</v>
      </c>
      <c r="M1402" s="2" t="s">
        <v>28</v>
      </c>
      <c r="N1402" s="11">
        <f>L1402/E1402*100</f>
        <v>7.2805756233299768</v>
      </c>
      <c r="O1402" s="12" t="str">
        <f>IF(N1402&lt;10,"Low",IF(N1402&lt;20,"Med","High"))</f>
        <v>Low</v>
      </c>
      <c r="P1402" s="12">
        <f>sales*discount</f>
        <v>1614.7225999999998</v>
      </c>
      <c r="Q1402" s="12">
        <f>sales-Discount_Values</f>
        <v>1820.8574000000001</v>
      </c>
      <c r="R1402" s="12">
        <f>DATEDIF(order_date,delivery_date,"D")</f>
        <v>1</v>
      </c>
      <c r="S1402" s="12"/>
    </row>
    <row r="1403" spans="1:19" ht="14.25" customHeight="1" x14ac:dyDescent="0.35">
      <c r="A1403" s="2" t="s">
        <v>12792</v>
      </c>
      <c r="B1403" s="2">
        <v>112759</v>
      </c>
      <c r="C1403" s="2" t="s">
        <v>41</v>
      </c>
      <c r="D1403" s="2" t="s">
        <v>33</v>
      </c>
      <c r="E1403" s="2">
        <v>1125.25</v>
      </c>
      <c r="F1403" s="2">
        <v>0.45</v>
      </c>
      <c r="G1403" s="2">
        <v>3</v>
      </c>
      <c r="H1403" s="3">
        <v>45156</v>
      </c>
      <c r="I1403" s="3">
        <v>45163</v>
      </c>
      <c r="J1403" s="2" t="s">
        <v>21</v>
      </c>
      <c r="K1403" s="2" t="s">
        <v>16</v>
      </c>
      <c r="L1403" s="2">
        <v>81.94</v>
      </c>
      <c r="M1403" s="2" t="s">
        <v>17</v>
      </c>
      <c r="N1403" s="11">
        <f>L1403/E1403*100</f>
        <v>7.2819373472561653</v>
      </c>
      <c r="O1403" s="12" t="str">
        <f>IF(N1403&lt;10,"Low",IF(N1403&lt;20,"Med","High"))</f>
        <v>Low</v>
      </c>
      <c r="P1403" s="12">
        <f>sales*discount</f>
        <v>506.36250000000001</v>
      </c>
      <c r="Q1403" s="12">
        <f>sales-Discount_Values</f>
        <v>618.88750000000005</v>
      </c>
      <c r="R1403" s="12">
        <f>DATEDIF(order_date,delivery_date,"D")</f>
        <v>7</v>
      </c>
      <c r="S1403" s="12"/>
    </row>
    <row r="1404" spans="1:19" ht="14.25" customHeight="1" x14ac:dyDescent="0.35">
      <c r="A1404" s="2" t="s">
        <v>1368</v>
      </c>
      <c r="B1404" s="2">
        <v>101335</v>
      </c>
      <c r="C1404" s="2" t="s">
        <v>41</v>
      </c>
      <c r="D1404" s="2" t="s">
        <v>33</v>
      </c>
      <c r="E1404" s="2">
        <v>530.54999999999995</v>
      </c>
      <c r="F1404" s="2">
        <v>0.35</v>
      </c>
      <c r="G1404" s="2">
        <v>3</v>
      </c>
      <c r="H1404" s="3">
        <v>44985</v>
      </c>
      <c r="I1404" s="3">
        <v>44989</v>
      </c>
      <c r="J1404" s="2" t="s">
        <v>21</v>
      </c>
      <c r="K1404" s="2" t="s">
        <v>22</v>
      </c>
      <c r="L1404" s="2">
        <v>38.65</v>
      </c>
      <c r="M1404" s="2" t="s">
        <v>28</v>
      </c>
      <c r="N1404" s="11">
        <f>L1404/E1404*100</f>
        <v>7.2848930355291674</v>
      </c>
      <c r="O1404" s="12" t="str">
        <f>IF(N1404&lt;10,"Low",IF(N1404&lt;20,"Med","High"))</f>
        <v>Low</v>
      </c>
      <c r="P1404" s="12">
        <f>sales*discount</f>
        <v>185.69249999999997</v>
      </c>
      <c r="Q1404" s="12">
        <f>sales-Discount_Values</f>
        <v>344.85749999999996</v>
      </c>
      <c r="R1404" s="12">
        <f>DATEDIF(order_date,delivery_date,"D")</f>
        <v>4</v>
      </c>
      <c r="S1404" s="12"/>
    </row>
    <row r="1405" spans="1:19" ht="14.25" customHeight="1" x14ac:dyDescent="0.35">
      <c r="A1405" s="2" t="s">
        <v>2377</v>
      </c>
      <c r="B1405" s="2">
        <v>102344</v>
      </c>
      <c r="C1405" s="2" t="s">
        <v>25</v>
      </c>
      <c r="D1405" s="2" t="s">
        <v>36</v>
      </c>
      <c r="E1405" s="2">
        <v>4085.75</v>
      </c>
      <c r="F1405" s="2">
        <v>0.19</v>
      </c>
      <c r="G1405" s="2">
        <v>9</v>
      </c>
      <c r="H1405" s="3">
        <v>45149</v>
      </c>
      <c r="I1405" s="3">
        <v>45150</v>
      </c>
      <c r="J1405" s="2" t="s">
        <v>31</v>
      </c>
      <c r="K1405" s="2" t="s">
        <v>22</v>
      </c>
      <c r="L1405" s="2">
        <v>297.7</v>
      </c>
      <c r="M1405" s="2" t="s">
        <v>17</v>
      </c>
      <c r="N1405" s="11">
        <f>L1405/E1405*100</f>
        <v>7.2862999449305503</v>
      </c>
      <c r="O1405" s="12" t="str">
        <f>IF(N1405&lt;10,"Low",IF(N1405&lt;20,"Med","High"))</f>
        <v>Low</v>
      </c>
      <c r="P1405" s="12">
        <f>sales*discount</f>
        <v>776.29250000000002</v>
      </c>
      <c r="Q1405" s="12">
        <f>sales-Discount_Values</f>
        <v>3309.4575</v>
      </c>
      <c r="R1405" s="12">
        <f>DATEDIF(order_date,delivery_date,"D")</f>
        <v>1</v>
      </c>
      <c r="S1405" s="12"/>
    </row>
    <row r="1406" spans="1:19" ht="14.25" customHeight="1" x14ac:dyDescent="0.35">
      <c r="A1406" s="2" t="s">
        <v>13818</v>
      </c>
      <c r="B1406" s="2">
        <v>113785</v>
      </c>
      <c r="C1406" s="2" t="s">
        <v>19</v>
      </c>
      <c r="D1406" s="2" t="s">
        <v>33</v>
      </c>
      <c r="E1406" s="2">
        <v>4975.0200000000004</v>
      </c>
      <c r="F1406" s="2">
        <v>0.45</v>
      </c>
      <c r="G1406" s="2">
        <v>7</v>
      </c>
      <c r="H1406" s="3">
        <v>45340</v>
      </c>
      <c r="I1406" s="3">
        <v>45341</v>
      </c>
      <c r="J1406" s="2" t="s">
        <v>31</v>
      </c>
      <c r="K1406" s="2" t="s">
        <v>22</v>
      </c>
      <c r="L1406" s="2">
        <v>362.57</v>
      </c>
      <c r="M1406" s="2" t="s">
        <v>23</v>
      </c>
      <c r="N1406" s="11">
        <f>L1406/E1406*100</f>
        <v>7.2878098982516644</v>
      </c>
      <c r="O1406" s="12" t="str">
        <f>IF(N1406&lt;10,"Low",IF(N1406&lt;20,"Med","High"))</f>
        <v>Low</v>
      </c>
      <c r="P1406" s="12">
        <f>sales*discount</f>
        <v>2238.7590000000005</v>
      </c>
      <c r="Q1406" s="12">
        <f>sales-Discount_Values</f>
        <v>2736.261</v>
      </c>
      <c r="R1406" s="12">
        <f>DATEDIF(order_date,delivery_date,"D")</f>
        <v>1</v>
      </c>
      <c r="S1406" s="12"/>
    </row>
    <row r="1407" spans="1:19" ht="14.25" customHeight="1" x14ac:dyDescent="0.35">
      <c r="A1407" s="2" t="s">
        <v>2301</v>
      </c>
      <c r="B1407" s="2">
        <v>102268</v>
      </c>
      <c r="C1407" s="2" t="s">
        <v>25</v>
      </c>
      <c r="D1407" s="2" t="s">
        <v>36</v>
      </c>
      <c r="E1407" s="2">
        <v>1713.51</v>
      </c>
      <c r="F1407" s="2">
        <v>0.39</v>
      </c>
      <c r="G1407" s="2">
        <v>7</v>
      </c>
      <c r="H1407" s="3">
        <v>45544</v>
      </c>
      <c r="I1407" s="3">
        <v>45547</v>
      </c>
      <c r="J1407" s="2" t="s">
        <v>21</v>
      </c>
      <c r="K1407" s="2" t="s">
        <v>27</v>
      </c>
      <c r="L1407" s="2">
        <v>124.92</v>
      </c>
      <c r="M1407" s="2" t="s">
        <v>28</v>
      </c>
      <c r="N1407" s="11">
        <f>L1407/E1407*100</f>
        <v>7.2902988602342571</v>
      </c>
      <c r="O1407" s="12" t="str">
        <f>IF(N1407&lt;10,"Low",IF(N1407&lt;20,"Med","High"))</f>
        <v>Low</v>
      </c>
      <c r="P1407" s="12">
        <f>sales*discount</f>
        <v>668.26890000000003</v>
      </c>
      <c r="Q1407" s="12">
        <f>sales-Discount_Values</f>
        <v>1045.2411</v>
      </c>
      <c r="R1407" s="12">
        <f>DATEDIF(order_date,delivery_date,"D")</f>
        <v>3</v>
      </c>
      <c r="S1407" s="12"/>
    </row>
    <row r="1408" spans="1:19" ht="14.25" customHeight="1" x14ac:dyDescent="0.35">
      <c r="A1408" s="2" t="s">
        <v>4666</v>
      </c>
      <c r="B1408" s="2">
        <v>104633</v>
      </c>
      <c r="C1408" s="2" t="s">
        <v>25</v>
      </c>
      <c r="D1408" s="2" t="s">
        <v>36</v>
      </c>
      <c r="E1408" s="2">
        <v>3778.22</v>
      </c>
      <c r="F1408" s="2">
        <v>0.47</v>
      </c>
      <c r="G1408" s="2">
        <v>7</v>
      </c>
      <c r="H1408" s="3">
        <v>45341</v>
      </c>
      <c r="I1408" s="3">
        <v>45346</v>
      </c>
      <c r="J1408" s="2" t="s">
        <v>15</v>
      </c>
      <c r="K1408" s="2" t="s">
        <v>16</v>
      </c>
      <c r="L1408" s="2">
        <v>275.54000000000002</v>
      </c>
      <c r="M1408" s="2" t="s">
        <v>48</v>
      </c>
      <c r="N1408" s="11">
        <f>L1408/E1408*100</f>
        <v>7.2928521896554468</v>
      </c>
      <c r="O1408" s="12" t="str">
        <f>IF(N1408&lt;10,"Low",IF(N1408&lt;20,"Med","High"))</f>
        <v>Low</v>
      </c>
      <c r="P1408" s="12">
        <f>sales*discount</f>
        <v>1775.7633999999998</v>
      </c>
      <c r="Q1408" s="12">
        <f>sales-Discount_Values</f>
        <v>2002.4566</v>
      </c>
      <c r="R1408" s="12">
        <f>DATEDIF(order_date,delivery_date,"D")</f>
        <v>5</v>
      </c>
      <c r="S1408" s="12"/>
    </row>
    <row r="1409" spans="1:19" ht="14.25" customHeight="1" x14ac:dyDescent="0.35">
      <c r="A1409" s="2" t="s">
        <v>12290</v>
      </c>
      <c r="B1409" s="2">
        <v>112257</v>
      </c>
      <c r="C1409" s="2" t="s">
        <v>13</v>
      </c>
      <c r="D1409" s="2" t="s">
        <v>14</v>
      </c>
      <c r="E1409" s="2">
        <v>3007.13</v>
      </c>
      <c r="F1409" s="2">
        <v>0.31</v>
      </c>
      <c r="G1409" s="2">
        <v>1</v>
      </c>
      <c r="H1409" s="3">
        <v>45440</v>
      </c>
      <c r="I1409" s="3">
        <v>45442</v>
      </c>
      <c r="J1409" s="2" t="s">
        <v>15</v>
      </c>
      <c r="K1409" s="2" t="s">
        <v>16</v>
      </c>
      <c r="L1409" s="2">
        <v>219.42</v>
      </c>
      <c r="M1409" s="2" t="s">
        <v>17</v>
      </c>
      <c r="N1409" s="11">
        <f>L1409/E1409*100</f>
        <v>7.2966582754985643</v>
      </c>
      <c r="O1409" s="12" t="str">
        <f>IF(N1409&lt;10,"Low",IF(N1409&lt;20,"Med","High"))</f>
        <v>Low</v>
      </c>
      <c r="P1409" s="12">
        <f>sales*discount</f>
        <v>932.21030000000007</v>
      </c>
      <c r="Q1409" s="12">
        <f>sales-Discount_Values</f>
        <v>2074.9196999999999</v>
      </c>
      <c r="R1409" s="12">
        <f>DATEDIF(order_date,delivery_date,"D")</f>
        <v>2</v>
      </c>
      <c r="S1409" s="12"/>
    </row>
    <row r="1410" spans="1:19" ht="14.25" customHeight="1" x14ac:dyDescent="0.35">
      <c r="A1410" s="2" t="s">
        <v>6708</v>
      </c>
      <c r="B1410" s="2">
        <v>106675</v>
      </c>
      <c r="C1410" s="2" t="s">
        <v>13</v>
      </c>
      <c r="D1410" s="2" t="s">
        <v>33</v>
      </c>
      <c r="E1410" s="2">
        <v>2692.22</v>
      </c>
      <c r="F1410" s="2">
        <v>0.49</v>
      </c>
      <c r="G1410" s="2">
        <v>3</v>
      </c>
      <c r="H1410" s="3">
        <v>45274</v>
      </c>
      <c r="I1410" s="3">
        <v>45280</v>
      </c>
      <c r="J1410" s="2" t="s">
        <v>15</v>
      </c>
      <c r="K1410" s="2" t="s">
        <v>27</v>
      </c>
      <c r="L1410" s="2">
        <v>196.45</v>
      </c>
      <c r="M1410" s="2" t="s">
        <v>17</v>
      </c>
      <c r="N1410" s="11">
        <f>L1410/E1410*100</f>
        <v>7.2969519578637705</v>
      </c>
      <c r="O1410" s="12" t="str">
        <f>IF(N1410&lt;10,"Low",IF(N1410&lt;20,"Med","High"))</f>
        <v>Low</v>
      </c>
      <c r="P1410" s="12">
        <f>sales*discount</f>
        <v>1319.1877999999999</v>
      </c>
      <c r="Q1410" s="12">
        <f>sales-Discount_Values</f>
        <v>1373.0321999999999</v>
      </c>
      <c r="R1410" s="12">
        <f>DATEDIF(order_date,delivery_date,"D")</f>
        <v>6</v>
      </c>
      <c r="S1410" s="12"/>
    </row>
    <row r="1411" spans="1:19" ht="14.25" customHeight="1" x14ac:dyDescent="0.35">
      <c r="A1411" s="2" t="s">
        <v>159</v>
      </c>
      <c r="B1411" s="2">
        <v>100126</v>
      </c>
      <c r="C1411" s="2" t="s">
        <v>41</v>
      </c>
      <c r="D1411" s="2" t="s">
        <v>36</v>
      </c>
      <c r="E1411" s="2">
        <v>4567.25</v>
      </c>
      <c r="F1411" s="2">
        <v>0.18</v>
      </c>
      <c r="G1411" s="2">
        <v>9</v>
      </c>
      <c r="H1411" s="3">
        <v>45123</v>
      </c>
      <c r="I1411" s="3">
        <v>45129</v>
      </c>
      <c r="J1411" s="2" t="s">
        <v>31</v>
      </c>
      <c r="K1411" s="2" t="s">
        <v>27</v>
      </c>
      <c r="L1411" s="2">
        <v>333.34</v>
      </c>
      <c r="M1411" s="2" t="s">
        <v>34</v>
      </c>
      <c r="N1411" s="11">
        <f>L1411/E1411*100</f>
        <v>7.2984837703213081</v>
      </c>
      <c r="O1411" s="12" t="str">
        <f>IF(N1411&lt;10,"Low",IF(N1411&lt;20,"Med","High"))</f>
        <v>Low</v>
      </c>
      <c r="P1411" s="12">
        <f>sales*discount</f>
        <v>822.10500000000002</v>
      </c>
      <c r="Q1411" s="12">
        <f>sales-Discount_Values</f>
        <v>3745.145</v>
      </c>
      <c r="R1411" s="12">
        <f>DATEDIF(order_date,delivery_date,"D")</f>
        <v>6</v>
      </c>
      <c r="S1411" s="12"/>
    </row>
    <row r="1412" spans="1:19" ht="14.25" customHeight="1" x14ac:dyDescent="0.35">
      <c r="A1412" s="2" t="s">
        <v>5347</v>
      </c>
      <c r="B1412" s="2">
        <v>105314</v>
      </c>
      <c r="C1412" s="2" t="s">
        <v>13</v>
      </c>
      <c r="D1412" s="2" t="s">
        <v>26</v>
      </c>
      <c r="E1412" s="2">
        <v>902.74</v>
      </c>
      <c r="F1412" s="2">
        <v>0.47</v>
      </c>
      <c r="G1412" s="2">
        <v>8</v>
      </c>
      <c r="H1412" s="3">
        <v>45595</v>
      </c>
      <c r="I1412" s="3">
        <v>45600</v>
      </c>
      <c r="J1412" s="2" t="s">
        <v>31</v>
      </c>
      <c r="K1412" s="2" t="s">
        <v>16</v>
      </c>
      <c r="L1412" s="2">
        <v>65.91</v>
      </c>
      <c r="M1412" s="2" t="s">
        <v>28</v>
      </c>
      <c r="N1412" s="11">
        <f>L1412/E1412*100</f>
        <v>7.3011055231849697</v>
      </c>
      <c r="O1412" s="12" t="str">
        <f>IF(N1412&lt;10,"Low",IF(N1412&lt;20,"Med","High"))</f>
        <v>Low</v>
      </c>
      <c r="P1412" s="12">
        <f>sales*discount</f>
        <v>424.2878</v>
      </c>
      <c r="Q1412" s="12">
        <f>sales-Discount_Values</f>
        <v>478.4522</v>
      </c>
      <c r="R1412" s="12">
        <f>DATEDIF(order_date,delivery_date,"D")</f>
        <v>5</v>
      </c>
      <c r="S1412" s="12"/>
    </row>
    <row r="1413" spans="1:19" ht="14.25" customHeight="1" x14ac:dyDescent="0.35">
      <c r="A1413" s="2" t="s">
        <v>9986</v>
      </c>
      <c r="B1413" s="2">
        <v>109953</v>
      </c>
      <c r="C1413" s="2" t="s">
        <v>25</v>
      </c>
      <c r="D1413" s="2" t="s">
        <v>33</v>
      </c>
      <c r="E1413" s="2">
        <v>4980.88</v>
      </c>
      <c r="F1413" s="2">
        <v>0.1</v>
      </c>
      <c r="G1413" s="2">
        <v>2</v>
      </c>
      <c r="H1413" s="3">
        <v>45438</v>
      </c>
      <c r="I1413" s="3">
        <v>45442</v>
      </c>
      <c r="J1413" s="2" t="s">
        <v>31</v>
      </c>
      <c r="K1413" s="2" t="s">
        <v>27</v>
      </c>
      <c r="L1413" s="2">
        <v>363.72</v>
      </c>
      <c r="M1413" s="2" t="s">
        <v>28</v>
      </c>
      <c r="N1413" s="11">
        <f>L1413/E1413*100</f>
        <v>7.3023240873098736</v>
      </c>
      <c r="O1413" s="12" t="str">
        <f>IF(N1413&lt;10,"Low",IF(N1413&lt;20,"Med","High"))</f>
        <v>Low</v>
      </c>
      <c r="P1413" s="12">
        <f>sales*discount</f>
        <v>498.08800000000002</v>
      </c>
      <c r="Q1413" s="12">
        <f>sales-Discount_Values</f>
        <v>4482.7920000000004</v>
      </c>
      <c r="R1413" s="12">
        <f>DATEDIF(order_date,delivery_date,"D")</f>
        <v>4</v>
      </c>
      <c r="S1413" s="12"/>
    </row>
    <row r="1414" spans="1:19" ht="14.25" customHeight="1" x14ac:dyDescent="0.35">
      <c r="A1414" s="2" t="s">
        <v>6111</v>
      </c>
      <c r="B1414" s="2">
        <v>106078</v>
      </c>
      <c r="C1414" s="2" t="s">
        <v>25</v>
      </c>
      <c r="D1414" s="2" t="s">
        <v>33</v>
      </c>
      <c r="E1414" s="2">
        <v>2855.36</v>
      </c>
      <c r="F1414" s="2">
        <v>0.49</v>
      </c>
      <c r="G1414" s="2">
        <v>1</v>
      </c>
      <c r="H1414" s="3">
        <v>45615</v>
      </c>
      <c r="I1414" s="3">
        <v>45618</v>
      </c>
      <c r="J1414" s="2" t="s">
        <v>31</v>
      </c>
      <c r="K1414" s="2" t="s">
        <v>27</v>
      </c>
      <c r="L1414" s="2">
        <v>208.51</v>
      </c>
      <c r="M1414" s="2" t="s">
        <v>39</v>
      </c>
      <c r="N1414" s="11">
        <f>L1414/E1414*100</f>
        <v>7.3024067017819121</v>
      </c>
      <c r="O1414" s="12" t="str">
        <f>IF(N1414&lt;10,"Low",IF(N1414&lt;20,"Med","High"))</f>
        <v>Low</v>
      </c>
      <c r="P1414" s="12">
        <f>sales*discount</f>
        <v>1399.1264000000001</v>
      </c>
      <c r="Q1414" s="12">
        <f>sales-Discount_Values</f>
        <v>1456.2336</v>
      </c>
      <c r="R1414" s="12">
        <f>DATEDIF(order_date,delivery_date,"D")</f>
        <v>3</v>
      </c>
      <c r="S1414" s="12"/>
    </row>
    <row r="1415" spans="1:19" ht="14.25" customHeight="1" x14ac:dyDescent="0.35">
      <c r="A1415" s="2" t="s">
        <v>8426</v>
      </c>
      <c r="B1415" s="2">
        <v>108393</v>
      </c>
      <c r="C1415" s="2" t="s">
        <v>25</v>
      </c>
      <c r="D1415" s="2" t="s">
        <v>20</v>
      </c>
      <c r="E1415" s="2">
        <v>323.98</v>
      </c>
      <c r="F1415" s="2">
        <v>0.44</v>
      </c>
      <c r="G1415" s="2">
        <v>3</v>
      </c>
      <c r="H1415" s="3">
        <v>45293</v>
      </c>
      <c r="I1415" s="3">
        <v>45296</v>
      </c>
      <c r="J1415" s="2" t="s">
        <v>15</v>
      </c>
      <c r="K1415" s="2" t="s">
        <v>27</v>
      </c>
      <c r="L1415" s="2">
        <v>23.66</v>
      </c>
      <c r="M1415" s="2" t="s">
        <v>23</v>
      </c>
      <c r="N1415" s="11">
        <f>L1415/E1415*100</f>
        <v>7.3029199333292176</v>
      </c>
      <c r="O1415" s="12" t="str">
        <f>IF(N1415&lt;10,"Low",IF(N1415&lt;20,"Med","High"))</f>
        <v>Low</v>
      </c>
      <c r="P1415" s="12">
        <f>sales*discount</f>
        <v>142.55120000000002</v>
      </c>
      <c r="Q1415" s="12">
        <f>sales-Discount_Values</f>
        <v>181.4288</v>
      </c>
      <c r="R1415" s="12">
        <f>DATEDIF(order_date,delivery_date,"D")</f>
        <v>3</v>
      </c>
      <c r="S1415" s="12"/>
    </row>
    <row r="1416" spans="1:19" ht="14.25" customHeight="1" x14ac:dyDescent="0.35">
      <c r="A1416" s="2" t="s">
        <v>11133</v>
      </c>
      <c r="B1416" s="2">
        <v>111100</v>
      </c>
      <c r="C1416" s="2" t="s">
        <v>25</v>
      </c>
      <c r="D1416" s="2" t="s">
        <v>26</v>
      </c>
      <c r="E1416" s="2">
        <v>2909.48</v>
      </c>
      <c r="F1416" s="2">
        <v>0.22</v>
      </c>
      <c r="G1416" s="2">
        <v>7</v>
      </c>
      <c r="H1416" s="3">
        <v>45062</v>
      </c>
      <c r="I1416" s="3">
        <v>45068</v>
      </c>
      <c r="J1416" s="2" t="s">
        <v>31</v>
      </c>
      <c r="K1416" s="2" t="s">
        <v>22</v>
      </c>
      <c r="L1416" s="2">
        <v>212.49</v>
      </c>
      <c r="M1416" s="2" t="s">
        <v>23</v>
      </c>
      <c r="N1416" s="11">
        <f>L1416/E1416*100</f>
        <v>7.3033669246738251</v>
      </c>
      <c r="O1416" s="12" t="str">
        <f>IF(N1416&lt;10,"Low",IF(N1416&lt;20,"Med","High"))</f>
        <v>Low</v>
      </c>
      <c r="P1416" s="12">
        <f>sales*discount</f>
        <v>640.0856</v>
      </c>
      <c r="Q1416" s="12">
        <f>sales-Discount_Values</f>
        <v>2269.3944000000001</v>
      </c>
      <c r="R1416" s="12">
        <f>DATEDIF(order_date,delivery_date,"D")</f>
        <v>6</v>
      </c>
      <c r="S1416" s="12"/>
    </row>
    <row r="1417" spans="1:19" ht="14.25" customHeight="1" x14ac:dyDescent="0.35">
      <c r="A1417" s="2" t="s">
        <v>7053</v>
      </c>
      <c r="B1417" s="2">
        <v>107020</v>
      </c>
      <c r="C1417" s="2" t="s">
        <v>19</v>
      </c>
      <c r="D1417" s="2" t="s">
        <v>14</v>
      </c>
      <c r="E1417" s="2">
        <v>4254.5</v>
      </c>
      <c r="F1417" s="2">
        <v>0.17</v>
      </c>
      <c r="G1417" s="2">
        <v>3</v>
      </c>
      <c r="H1417" s="3">
        <v>45480</v>
      </c>
      <c r="I1417" s="3">
        <v>45483</v>
      </c>
      <c r="J1417" s="2" t="s">
        <v>15</v>
      </c>
      <c r="K1417" s="2" t="s">
        <v>27</v>
      </c>
      <c r="L1417" s="2">
        <v>310.81</v>
      </c>
      <c r="M1417" s="2" t="s">
        <v>48</v>
      </c>
      <c r="N1417" s="11">
        <f>L1417/E1417*100</f>
        <v>7.3054412974497591</v>
      </c>
      <c r="O1417" s="12" t="str">
        <f>IF(N1417&lt;10,"Low",IF(N1417&lt;20,"Med","High"))</f>
        <v>Low</v>
      </c>
      <c r="P1417" s="12">
        <f>sales*discount</f>
        <v>723.2650000000001</v>
      </c>
      <c r="Q1417" s="12">
        <f>sales-Discount_Values</f>
        <v>3531.2349999999997</v>
      </c>
      <c r="R1417" s="12">
        <f>DATEDIF(order_date,delivery_date,"D")</f>
        <v>3</v>
      </c>
      <c r="S1417" s="12"/>
    </row>
    <row r="1418" spans="1:19" ht="14.25" customHeight="1" x14ac:dyDescent="0.35">
      <c r="A1418" s="2" t="s">
        <v>2568</v>
      </c>
      <c r="B1418" s="2">
        <v>102535</v>
      </c>
      <c r="C1418" s="2" t="s">
        <v>13</v>
      </c>
      <c r="D1418" s="2" t="s">
        <v>36</v>
      </c>
      <c r="E1418" s="2">
        <v>1519.27</v>
      </c>
      <c r="F1418" s="2">
        <v>0.04</v>
      </c>
      <c r="G1418" s="2">
        <v>6</v>
      </c>
      <c r="H1418" s="3">
        <v>45523</v>
      </c>
      <c r="I1418" s="3">
        <v>45526</v>
      </c>
      <c r="J1418" s="2" t="s">
        <v>31</v>
      </c>
      <c r="K1418" s="2" t="s">
        <v>27</v>
      </c>
      <c r="L1418" s="2">
        <v>110.99</v>
      </c>
      <c r="M1418" s="2" t="s">
        <v>34</v>
      </c>
      <c r="N1418" s="11">
        <f>L1418/E1418*100</f>
        <v>7.3054822381801792</v>
      </c>
      <c r="O1418" s="12" t="str">
        <f>IF(N1418&lt;10,"Low",IF(N1418&lt;20,"Med","High"))</f>
        <v>Low</v>
      </c>
      <c r="P1418" s="12">
        <f>sales*discount</f>
        <v>60.770800000000001</v>
      </c>
      <c r="Q1418" s="12">
        <f>sales-Discount_Values</f>
        <v>1458.4992</v>
      </c>
      <c r="R1418" s="12">
        <f>DATEDIF(order_date,delivery_date,"D")</f>
        <v>3</v>
      </c>
      <c r="S1418" s="12"/>
    </row>
    <row r="1419" spans="1:19" ht="14.25" customHeight="1" x14ac:dyDescent="0.35">
      <c r="A1419" s="2" t="s">
        <v>626</v>
      </c>
      <c r="B1419" s="2">
        <v>100593</v>
      </c>
      <c r="C1419" s="2" t="s">
        <v>19</v>
      </c>
      <c r="D1419" s="2" t="s">
        <v>36</v>
      </c>
      <c r="E1419" s="2">
        <v>1958.15</v>
      </c>
      <c r="F1419" s="2">
        <v>0.05</v>
      </c>
      <c r="G1419" s="2">
        <v>6</v>
      </c>
      <c r="H1419" s="3">
        <v>45156</v>
      </c>
      <c r="I1419" s="3">
        <v>45157</v>
      </c>
      <c r="J1419" s="2" t="s">
        <v>31</v>
      </c>
      <c r="K1419" s="2" t="s">
        <v>27</v>
      </c>
      <c r="L1419" s="2">
        <v>143.06</v>
      </c>
      <c r="M1419" s="2" t="s">
        <v>28</v>
      </c>
      <c r="N1419" s="11">
        <f>L1419/E1419*100</f>
        <v>7.3058754436585547</v>
      </c>
      <c r="O1419" s="12" t="str">
        <f>IF(N1419&lt;10,"Low",IF(N1419&lt;20,"Med","High"))</f>
        <v>Low</v>
      </c>
      <c r="P1419" s="12">
        <f>sales*discount</f>
        <v>97.907500000000013</v>
      </c>
      <c r="Q1419" s="12">
        <f>sales-Discount_Values</f>
        <v>1860.2425000000001</v>
      </c>
      <c r="R1419" s="12">
        <f>DATEDIF(order_date,delivery_date,"D")</f>
        <v>1</v>
      </c>
      <c r="S1419" s="12"/>
    </row>
    <row r="1420" spans="1:19" ht="14.25" customHeight="1" x14ac:dyDescent="0.35">
      <c r="A1420" s="2" t="s">
        <v>8492</v>
      </c>
      <c r="B1420" s="2">
        <v>108459</v>
      </c>
      <c r="C1420" s="2" t="s">
        <v>19</v>
      </c>
      <c r="D1420" s="2" t="s">
        <v>36</v>
      </c>
      <c r="E1420" s="2">
        <v>405.96</v>
      </c>
      <c r="F1420" s="2">
        <v>0.17</v>
      </c>
      <c r="G1420" s="2">
        <v>6</v>
      </c>
      <c r="H1420" s="3">
        <v>45246</v>
      </c>
      <c r="I1420" s="3">
        <v>45249</v>
      </c>
      <c r="J1420" s="2" t="s">
        <v>21</v>
      </c>
      <c r="K1420" s="2" t="s">
        <v>22</v>
      </c>
      <c r="L1420" s="2">
        <v>29.66</v>
      </c>
      <c r="M1420" s="2" t="s">
        <v>39</v>
      </c>
      <c r="N1420" s="11">
        <f>L1420/E1420*100</f>
        <v>7.3061385358163369</v>
      </c>
      <c r="O1420" s="12" t="str">
        <f>IF(N1420&lt;10,"Low",IF(N1420&lt;20,"Med","High"))</f>
        <v>Low</v>
      </c>
      <c r="P1420" s="12">
        <f>sales*discount</f>
        <v>69.013199999999998</v>
      </c>
      <c r="Q1420" s="12">
        <f>sales-Discount_Values</f>
        <v>336.9468</v>
      </c>
      <c r="R1420" s="12">
        <f>DATEDIF(order_date,delivery_date,"D")</f>
        <v>3</v>
      </c>
      <c r="S1420" s="12"/>
    </row>
    <row r="1421" spans="1:19" ht="14.25" customHeight="1" x14ac:dyDescent="0.35">
      <c r="A1421" s="2" t="s">
        <v>8417</v>
      </c>
      <c r="B1421" s="2">
        <v>108384</v>
      </c>
      <c r="C1421" s="2" t="s">
        <v>41</v>
      </c>
      <c r="D1421" s="2" t="s">
        <v>26</v>
      </c>
      <c r="E1421" s="2">
        <v>2672.05</v>
      </c>
      <c r="F1421" s="2">
        <v>0.34</v>
      </c>
      <c r="G1421" s="2">
        <v>4</v>
      </c>
      <c r="H1421" s="3">
        <v>44950</v>
      </c>
      <c r="I1421" s="3">
        <v>44956</v>
      </c>
      <c r="J1421" s="2" t="s">
        <v>31</v>
      </c>
      <c r="K1421" s="2" t="s">
        <v>22</v>
      </c>
      <c r="L1421" s="2">
        <v>195.33</v>
      </c>
      <c r="M1421" s="2" t="s">
        <v>48</v>
      </c>
      <c r="N1421" s="11">
        <f>L1421/E1421*100</f>
        <v>7.3101176998933397</v>
      </c>
      <c r="O1421" s="12" t="str">
        <f>IF(N1421&lt;10,"Low",IF(N1421&lt;20,"Med","High"))</f>
        <v>Low</v>
      </c>
      <c r="P1421" s="12">
        <f>sales*discount</f>
        <v>908.49700000000007</v>
      </c>
      <c r="Q1421" s="12">
        <f>sales-Discount_Values</f>
        <v>1763.5530000000001</v>
      </c>
      <c r="R1421" s="12">
        <f>DATEDIF(order_date,delivery_date,"D")</f>
        <v>6</v>
      </c>
      <c r="S1421" s="12"/>
    </row>
    <row r="1422" spans="1:19" ht="14.25" customHeight="1" x14ac:dyDescent="0.35">
      <c r="A1422" s="2" t="s">
        <v>8530</v>
      </c>
      <c r="B1422" s="2">
        <v>108497</v>
      </c>
      <c r="C1422" s="2" t="s">
        <v>13</v>
      </c>
      <c r="D1422" s="2" t="s">
        <v>14</v>
      </c>
      <c r="E1422" s="2">
        <v>2117.9699999999998</v>
      </c>
      <c r="F1422" s="2">
        <v>0.37</v>
      </c>
      <c r="G1422" s="2">
        <v>5</v>
      </c>
      <c r="H1422" s="3">
        <v>45650</v>
      </c>
      <c r="I1422" s="3">
        <v>45652</v>
      </c>
      <c r="J1422" s="2" t="s">
        <v>31</v>
      </c>
      <c r="K1422" s="2" t="s">
        <v>27</v>
      </c>
      <c r="L1422" s="2">
        <v>154.88999999999999</v>
      </c>
      <c r="M1422" s="2" t="s">
        <v>28</v>
      </c>
      <c r="N1422" s="11">
        <f>L1422/E1422*100</f>
        <v>7.3131347469510901</v>
      </c>
      <c r="O1422" s="12" t="str">
        <f>IF(N1422&lt;10,"Low",IF(N1422&lt;20,"Med","High"))</f>
        <v>Low</v>
      </c>
      <c r="P1422" s="12">
        <f>sales*discount</f>
        <v>783.64889999999991</v>
      </c>
      <c r="Q1422" s="12">
        <f>sales-Discount_Values</f>
        <v>1334.3210999999999</v>
      </c>
      <c r="R1422" s="12">
        <f>DATEDIF(order_date,delivery_date,"D")</f>
        <v>2</v>
      </c>
      <c r="S1422" s="12"/>
    </row>
    <row r="1423" spans="1:19" ht="14.25" customHeight="1" x14ac:dyDescent="0.35">
      <c r="A1423" s="2" t="s">
        <v>8484</v>
      </c>
      <c r="B1423" s="2">
        <v>108451</v>
      </c>
      <c r="C1423" s="2" t="s">
        <v>13</v>
      </c>
      <c r="D1423" s="2" t="s">
        <v>33</v>
      </c>
      <c r="E1423" s="2">
        <v>734.34</v>
      </c>
      <c r="F1423" s="2">
        <v>0.33</v>
      </c>
      <c r="G1423" s="2">
        <v>6</v>
      </c>
      <c r="H1423" s="3">
        <v>45520</v>
      </c>
      <c r="I1423" s="3">
        <v>45526</v>
      </c>
      <c r="J1423" s="2" t="s">
        <v>15</v>
      </c>
      <c r="K1423" s="2" t="s">
        <v>22</v>
      </c>
      <c r="L1423" s="2">
        <v>53.71</v>
      </c>
      <c r="M1423" s="2" t="s">
        <v>23</v>
      </c>
      <c r="N1423" s="11">
        <f>L1423/E1423*100</f>
        <v>7.3140507122041569</v>
      </c>
      <c r="O1423" s="12" t="str">
        <f>IF(N1423&lt;10,"Low",IF(N1423&lt;20,"Med","High"))</f>
        <v>Low</v>
      </c>
      <c r="P1423" s="12">
        <f>sales*discount</f>
        <v>242.33220000000003</v>
      </c>
      <c r="Q1423" s="12">
        <f>sales-Discount_Values</f>
        <v>492.00779999999997</v>
      </c>
      <c r="R1423" s="12">
        <f>DATEDIF(order_date,delivery_date,"D")</f>
        <v>6</v>
      </c>
      <c r="S1423" s="12"/>
    </row>
    <row r="1424" spans="1:19" ht="14.25" customHeight="1" x14ac:dyDescent="0.35">
      <c r="A1424" s="2" t="s">
        <v>6560</v>
      </c>
      <c r="B1424" s="2">
        <v>106527</v>
      </c>
      <c r="C1424" s="2" t="s">
        <v>41</v>
      </c>
      <c r="D1424" s="2" t="s">
        <v>20</v>
      </c>
      <c r="E1424" s="2">
        <v>4340.0600000000004</v>
      </c>
      <c r="F1424" s="2">
        <v>0.33</v>
      </c>
      <c r="G1424" s="2">
        <v>9</v>
      </c>
      <c r="H1424" s="3">
        <v>45334</v>
      </c>
      <c r="I1424" s="3">
        <v>45336</v>
      </c>
      <c r="J1424" s="2" t="s">
        <v>15</v>
      </c>
      <c r="K1424" s="2" t="s">
        <v>27</v>
      </c>
      <c r="L1424" s="2">
        <v>317.47000000000003</v>
      </c>
      <c r="M1424" s="2" t="s">
        <v>17</v>
      </c>
      <c r="N1424" s="11">
        <f>L1424/E1424*100</f>
        <v>7.3148758312097062</v>
      </c>
      <c r="O1424" s="12" t="str">
        <f>IF(N1424&lt;10,"Low",IF(N1424&lt;20,"Med","High"))</f>
        <v>Low</v>
      </c>
      <c r="P1424" s="12">
        <f>sales*discount</f>
        <v>1432.2198000000003</v>
      </c>
      <c r="Q1424" s="12">
        <f>sales-Discount_Values</f>
        <v>2907.8402000000001</v>
      </c>
      <c r="R1424" s="12">
        <f>DATEDIF(order_date,delivery_date,"D")</f>
        <v>2</v>
      </c>
      <c r="S1424" s="12"/>
    </row>
    <row r="1425" spans="1:19" ht="14.25" customHeight="1" x14ac:dyDescent="0.35">
      <c r="A1425" s="2" t="s">
        <v>380</v>
      </c>
      <c r="B1425" s="2">
        <v>100347</v>
      </c>
      <c r="C1425" s="2" t="s">
        <v>19</v>
      </c>
      <c r="D1425" s="2" t="s">
        <v>14</v>
      </c>
      <c r="E1425" s="2">
        <v>4745.05</v>
      </c>
      <c r="F1425" s="2">
        <v>0.16</v>
      </c>
      <c r="G1425" s="2">
        <v>4</v>
      </c>
      <c r="H1425" s="3">
        <v>45655</v>
      </c>
      <c r="I1425" s="3">
        <v>45661</v>
      </c>
      <c r="J1425" s="2" t="s">
        <v>21</v>
      </c>
      <c r="K1425" s="2" t="s">
        <v>16</v>
      </c>
      <c r="L1425" s="2">
        <v>347.16</v>
      </c>
      <c r="M1425" s="2" t="s">
        <v>48</v>
      </c>
      <c r="N1425" s="11">
        <f>L1425/E1425*100</f>
        <v>7.3162558877145667</v>
      </c>
      <c r="O1425" s="12" t="str">
        <f>IF(N1425&lt;10,"Low",IF(N1425&lt;20,"Med","High"))</f>
        <v>Low</v>
      </c>
      <c r="P1425" s="12">
        <f>sales*discount</f>
        <v>759.20800000000008</v>
      </c>
      <c r="Q1425" s="12">
        <f>sales-Discount_Values</f>
        <v>3985.8420000000001</v>
      </c>
      <c r="R1425" s="12">
        <f>DATEDIF(order_date,delivery_date,"D")</f>
        <v>6</v>
      </c>
      <c r="S1425" s="12"/>
    </row>
    <row r="1426" spans="1:19" ht="14.25" customHeight="1" x14ac:dyDescent="0.35">
      <c r="A1426" s="2" t="s">
        <v>10664</v>
      </c>
      <c r="B1426" s="2">
        <v>110631</v>
      </c>
      <c r="C1426" s="2" t="s">
        <v>41</v>
      </c>
      <c r="D1426" s="2" t="s">
        <v>33</v>
      </c>
      <c r="E1426" s="2">
        <v>1328.87</v>
      </c>
      <c r="F1426" s="2">
        <v>0.01</v>
      </c>
      <c r="G1426" s="2">
        <v>3</v>
      </c>
      <c r="H1426" s="3">
        <v>45084</v>
      </c>
      <c r="I1426" s="3">
        <v>45090</v>
      </c>
      <c r="J1426" s="2" t="s">
        <v>21</v>
      </c>
      <c r="K1426" s="2" t="s">
        <v>16</v>
      </c>
      <c r="L1426" s="2">
        <v>97.24</v>
      </c>
      <c r="M1426" s="2" t="s">
        <v>48</v>
      </c>
      <c r="N1426" s="11">
        <f>L1426/E1426*100</f>
        <v>7.3174953155688671</v>
      </c>
      <c r="O1426" s="12" t="str">
        <f>IF(N1426&lt;10,"Low",IF(N1426&lt;20,"Med","High"))</f>
        <v>Low</v>
      </c>
      <c r="P1426" s="12">
        <f>sales*discount</f>
        <v>13.288699999999999</v>
      </c>
      <c r="Q1426" s="12">
        <f>sales-Discount_Values</f>
        <v>1315.5812999999998</v>
      </c>
      <c r="R1426" s="12">
        <f>DATEDIF(order_date,delivery_date,"D")</f>
        <v>6</v>
      </c>
      <c r="S1426" s="12"/>
    </row>
    <row r="1427" spans="1:19" ht="14.25" customHeight="1" x14ac:dyDescent="0.35">
      <c r="A1427" s="2" t="s">
        <v>1558</v>
      </c>
      <c r="B1427" s="2">
        <v>101525</v>
      </c>
      <c r="C1427" s="2" t="s">
        <v>13</v>
      </c>
      <c r="D1427" s="2" t="s">
        <v>36</v>
      </c>
      <c r="E1427" s="2">
        <v>3578.02</v>
      </c>
      <c r="F1427" s="2">
        <v>0.16</v>
      </c>
      <c r="G1427" s="2">
        <v>1</v>
      </c>
      <c r="H1427" s="3">
        <v>45076</v>
      </c>
      <c r="I1427" s="3">
        <v>45080</v>
      </c>
      <c r="J1427" s="2" t="s">
        <v>15</v>
      </c>
      <c r="K1427" s="2" t="s">
        <v>16</v>
      </c>
      <c r="L1427" s="2">
        <v>261.93</v>
      </c>
      <c r="M1427" s="2" t="s">
        <v>17</v>
      </c>
      <c r="N1427" s="11">
        <f>L1427/E1427*100</f>
        <v>7.3205292312508039</v>
      </c>
      <c r="O1427" s="12" t="str">
        <f>IF(N1427&lt;10,"Low",IF(N1427&lt;20,"Med","High"))</f>
        <v>Low</v>
      </c>
      <c r="P1427" s="12">
        <f>sales*discount</f>
        <v>572.48320000000001</v>
      </c>
      <c r="Q1427" s="12">
        <f>sales-Discount_Values</f>
        <v>3005.5367999999999</v>
      </c>
      <c r="R1427" s="12">
        <f>DATEDIF(order_date,delivery_date,"D")</f>
        <v>4</v>
      </c>
      <c r="S1427" s="12"/>
    </row>
    <row r="1428" spans="1:19" ht="14.25" customHeight="1" x14ac:dyDescent="0.35">
      <c r="A1428" s="2" t="s">
        <v>6873</v>
      </c>
      <c r="B1428" s="2">
        <v>106840</v>
      </c>
      <c r="C1428" s="2" t="s">
        <v>41</v>
      </c>
      <c r="D1428" s="2" t="s">
        <v>20</v>
      </c>
      <c r="E1428" s="2">
        <v>823.57</v>
      </c>
      <c r="F1428" s="2">
        <v>0.21</v>
      </c>
      <c r="G1428" s="2">
        <v>7</v>
      </c>
      <c r="H1428" s="3">
        <v>45477</v>
      </c>
      <c r="I1428" s="3">
        <v>45483</v>
      </c>
      <c r="J1428" s="2" t="s">
        <v>21</v>
      </c>
      <c r="K1428" s="2" t="s">
        <v>22</v>
      </c>
      <c r="L1428" s="2">
        <v>60.29</v>
      </c>
      <c r="M1428" s="2" t="s">
        <v>23</v>
      </c>
      <c r="N1428" s="11">
        <f>L1428/E1428*100</f>
        <v>7.3205677720169504</v>
      </c>
      <c r="O1428" s="12" t="str">
        <f>IF(N1428&lt;10,"Low",IF(N1428&lt;20,"Med","High"))</f>
        <v>Low</v>
      </c>
      <c r="P1428" s="12">
        <f>sales*discount</f>
        <v>172.94970000000001</v>
      </c>
      <c r="Q1428" s="12">
        <f>sales-Discount_Values</f>
        <v>650.62030000000004</v>
      </c>
      <c r="R1428" s="12">
        <f>DATEDIF(order_date,delivery_date,"D")</f>
        <v>6</v>
      </c>
      <c r="S1428" s="12"/>
    </row>
    <row r="1429" spans="1:19" ht="14.25" customHeight="1" x14ac:dyDescent="0.35">
      <c r="A1429" s="2" t="s">
        <v>1533</v>
      </c>
      <c r="B1429" s="2">
        <v>101500</v>
      </c>
      <c r="C1429" s="2" t="s">
        <v>13</v>
      </c>
      <c r="D1429" s="2" t="s">
        <v>33</v>
      </c>
      <c r="E1429" s="2">
        <v>3145.82</v>
      </c>
      <c r="F1429" s="2">
        <v>0.19</v>
      </c>
      <c r="G1429" s="2">
        <v>6</v>
      </c>
      <c r="H1429" s="3">
        <v>45084</v>
      </c>
      <c r="I1429" s="3">
        <v>45086</v>
      </c>
      <c r="J1429" s="2" t="s">
        <v>21</v>
      </c>
      <c r="K1429" s="2" t="s">
        <v>27</v>
      </c>
      <c r="L1429" s="2">
        <v>230.3</v>
      </c>
      <c r="M1429" s="2" t="s">
        <v>23</v>
      </c>
      <c r="N1429" s="11">
        <f>L1429/E1429*100</f>
        <v>7.3208257306521034</v>
      </c>
      <c r="O1429" s="12" t="str">
        <f>IF(N1429&lt;10,"Low",IF(N1429&lt;20,"Med","High"))</f>
        <v>Low</v>
      </c>
      <c r="P1429" s="12">
        <f>sales*discount</f>
        <v>597.70580000000007</v>
      </c>
      <c r="Q1429" s="12">
        <f>sales-Discount_Values</f>
        <v>2548.1142</v>
      </c>
      <c r="R1429" s="12">
        <f>DATEDIF(order_date,delivery_date,"D")</f>
        <v>2</v>
      </c>
      <c r="S1429" s="12"/>
    </row>
    <row r="1430" spans="1:19" ht="14.25" customHeight="1" x14ac:dyDescent="0.35">
      <c r="A1430" s="2" t="s">
        <v>802</v>
      </c>
      <c r="B1430" s="2">
        <v>100769</v>
      </c>
      <c r="C1430" s="2" t="s">
        <v>25</v>
      </c>
      <c r="D1430" s="2" t="s">
        <v>14</v>
      </c>
      <c r="E1430" s="2">
        <v>3566.84</v>
      </c>
      <c r="F1430" s="2">
        <v>0.3</v>
      </c>
      <c r="G1430" s="2">
        <v>8</v>
      </c>
      <c r="H1430" s="3">
        <v>45499</v>
      </c>
      <c r="I1430" s="3">
        <v>45500</v>
      </c>
      <c r="J1430" s="2" t="s">
        <v>21</v>
      </c>
      <c r="K1430" s="2" t="s">
        <v>22</v>
      </c>
      <c r="L1430" s="2">
        <v>261.14999999999998</v>
      </c>
      <c r="M1430" s="2" t="s">
        <v>39</v>
      </c>
      <c r="N1430" s="11">
        <f>L1430/E1430*100</f>
        <v>7.3216068004171753</v>
      </c>
      <c r="O1430" s="12" t="str">
        <f>IF(N1430&lt;10,"Low",IF(N1430&lt;20,"Med","High"))</f>
        <v>Low</v>
      </c>
      <c r="P1430" s="12">
        <f>sales*discount</f>
        <v>1070.0519999999999</v>
      </c>
      <c r="Q1430" s="12">
        <f>sales-Discount_Values</f>
        <v>2496.7880000000005</v>
      </c>
      <c r="R1430" s="12">
        <f>DATEDIF(order_date,delivery_date,"D")</f>
        <v>1</v>
      </c>
      <c r="S1430" s="12"/>
    </row>
    <row r="1431" spans="1:19" ht="14.25" customHeight="1" x14ac:dyDescent="0.35">
      <c r="A1431" s="2" t="s">
        <v>7118</v>
      </c>
      <c r="B1431" s="2">
        <v>107085</v>
      </c>
      <c r="C1431" s="2" t="s">
        <v>41</v>
      </c>
      <c r="D1431" s="2" t="s">
        <v>26</v>
      </c>
      <c r="E1431" s="2">
        <v>4947.5</v>
      </c>
      <c r="F1431" s="2">
        <v>0.24</v>
      </c>
      <c r="G1431" s="2">
        <v>9</v>
      </c>
      <c r="H1431" s="3">
        <v>45239</v>
      </c>
      <c r="I1431" s="3">
        <v>45241</v>
      </c>
      <c r="J1431" s="2" t="s">
        <v>21</v>
      </c>
      <c r="K1431" s="2" t="s">
        <v>27</v>
      </c>
      <c r="L1431" s="2">
        <v>362.25</v>
      </c>
      <c r="M1431" s="2" t="s">
        <v>48</v>
      </c>
      <c r="N1431" s="11">
        <f>L1431/E1431*100</f>
        <v>7.3218797372410309</v>
      </c>
      <c r="O1431" s="12" t="str">
        <f>IF(N1431&lt;10,"Low",IF(N1431&lt;20,"Med","High"))</f>
        <v>Low</v>
      </c>
      <c r="P1431" s="12">
        <f>sales*discount</f>
        <v>1187.3999999999999</v>
      </c>
      <c r="Q1431" s="12">
        <f>sales-Discount_Values</f>
        <v>3760.1000000000004</v>
      </c>
      <c r="R1431" s="12">
        <f>DATEDIF(order_date,delivery_date,"D")</f>
        <v>2</v>
      </c>
      <c r="S1431" s="12"/>
    </row>
    <row r="1432" spans="1:19" ht="14.25" customHeight="1" x14ac:dyDescent="0.35">
      <c r="A1432" s="2" t="s">
        <v>8691</v>
      </c>
      <c r="B1432" s="2">
        <v>108658</v>
      </c>
      <c r="C1432" s="2" t="s">
        <v>13</v>
      </c>
      <c r="D1432" s="2" t="s">
        <v>36</v>
      </c>
      <c r="E1432" s="2">
        <v>2882.28</v>
      </c>
      <c r="F1432" s="2">
        <v>0.39</v>
      </c>
      <c r="G1432" s="2">
        <v>1</v>
      </c>
      <c r="H1432" s="3">
        <v>45500</v>
      </c>
      <c r="I1432" s="3">
        <v>45505</v>
      </c>
      <c r="J1432" s="2" t="s">
        <v>21</v>
      </c>
      <c r="K1432" s="2" t="s">
        <v>16</v>
      </c>
      <c r="L1432" s="2">
        <v>211.04</v>
      </c>
      <c r="M1432" s="2" t="s">
        <v>23</v>
      </c>
      <c r="N1432" s="11">
        <f>L1432/E1432*100</f>
        <v>7.3219812093203984</v>
      </c>
      <c r="O1432" s="12" t="str">
        <f>IF(N1432&lt;10,"Low",IF(N1432&lt;20,"Med","High"))</f>
        <v>Low</v>
      </c>
      <c r="P1432" s="12">
        <f>sales*discount</f>
        <v>1124.0892000000001</v>
      </c>
      <c r="Q1432" s="12">
        <f>sales-Discount_Values</f>
        <v>1758.1908000000001</v>
      </c>
      <c r="R1432" s="12">
        <f>DATEDIF(order_date,delivery_date,"D")</f>
        <v>5</v>
      </c>
      <c r="S1432" s="12"/>
    </row>
    <row r="1433" spans="1:19" ht="14.25" customHeight="1" x14ac:dyDescent="0.35">
      <c r="A1433" s="2" t="s">
        <v>11352</v>
      </c>
      <c r="B1433" s="2">
        <v>111319</v>
      </c>
      <c r="C1433" s="2" t="s">
        <v>41</v>
      </c>
      <c r="D1433" s="2" t="s">
        <v>14</v>
      </c>
      <c r="E1433" s="2">
        <v>3519.5</v>
      </c>
      <c r="F1433" s="2">
        <v>0.1</v>
      </c>
      <c r="G1433" s="2">
        <v>2</v>
      </c>
      <c r="H1433" s="3">
        <v>45367</v>
      </c>
      <c r="I1433" s="3">
        <v>45374</v>
      </c>
      <c r="J1433" s="2" t="s">
        <v>21</v>
      </c>
      <c r="K1433" s="2" t="s">
        <v>22</v>
      </c>
      <c r="L1433" s="2">
        <v>257.70999999999998</v>
      </c>
      <c r="M1433" s="2" t="s">
        <v>34</v>
      </c>
      <c r="N1433" s="11">
        <f>L1433/E1433*100</f>
        <v>7.3223469242790165</v>
      </c>
      <c r="O1433" s="12" t="str">
        <f>IF(N1433&lt;10,"Low",IF(N1433&lt;20,"Med","High"))</f>
        <v>Low</v>
      </c>
      <c r="P1433" s="12">
        <f>sales*discount</f>
        <v>351.95000000000005</v>
      </c>
      <c r="Q1433" s="12">
        <f>sales-Discount_Values</f>
        <v>3167.55</v>
      </c>
      <c r="R1433" s="12">
        <f>DATEDIF(order_date,delivery_date,"D")</f>
        <v>7</v>
      </c>
      <c r="S1433" s="12"/>
    </row>
    <row r="1434" spans="1:19" ht="14.25" customHeight="1" x14ac:dyDescent="0.35">
      <c r="A1434" s="2" t="s">
        <v>4859</v>
      </c>
      <c r="B1434" s="2">
        <v>104826</v>
      </c>
      <c r="C1434" s="2" t="s">
        <v>19</v>
      </c>
      <c r="D1434" s="2" t="s">
        <v>14</v>
      </c>
      <c r="E1434" s="2">
        <v>4113.71</v>
      </c>
      <c r="F1434" s="2">
        <v>0.5</v>
      </c>
      <c r="G1434" s="2">
        <v>3</v>
      </c>
      <c r="H1434" s="3">
        <v>44999</v>
      </c>
      <c r="I1434" s="3">
        <v>45002</v>
      </c>
      <c r="J1434" s="2" t="s">
        <v>21</v>
      </c>
      <c r="K1434" s="2" t="s">
        <v>27</v>
      </c>
      <c r="L1434" s="2">
        <v>301.36</v>
      </c>
      <c r="M1434" s="2" t="s">
        <v>23</v>
      </c>
      <c r="N1434" s="11">
        <f>L1434/E1434*100</f>
        <v>7.3257473181143062</v>
      </c>
      <c r="O1434" s="12" t="str">
        <f>IF(N1434&lt;10,"Low",IF(N1434&lt;20,"Med","High"))</f>
        <v>Low</v>
      </c>
      <c r="P1434" s="12">
        <f>sales*discount</f>
        <v>2056.855</v>
      </c>
      <c r="Q1434" s="12">
        <f>sales-Discount_Values</f>
        <v>2056.855</v>
      </c>
      <c r="R1434" s="12">
        <f>DATEDIF(order_date,delivery_date,"D")</f>
        <v>3</v>
      </c>
      <c r="S1434" s="12"/>
    </row>
    <row r="1435" spans="1:19" ht="14.25" customHeight="1" x14ac:dyDescent="0.35">
      <c r="A1435" s="2" t="s">
        <v>3950</v>
      </c>
      <c r="B1435" s="2">
        <v>103917</v>
      </c>
      <c r="C1435" s="2" t="s">
        <v>19</v>
      </c>
      <c r="D1435" s="2" t="s">
        <v>36</v>
      </c>
      <c r="E1435" s="2">
        <v>3782.29</v>
      </c>
      <c r="F1435" s="2">
        <v>0.09</v>
      </c>
      <c r="G1435" s="2">
        <v>2</v>
      </c>
      <c r="H1435" s="3">
        <v>45135</v>
      </c>
      <c r="I1435" s="3">
        <v>45141</v>
      </c>
      <c r="J1435" s="2" t="s">
        <v>31</v>
      </c>
      <c r="K1435" s="2" t="s">
        <v>22</v>
      </c>
      <c r="L1435" s="2">
        <v>277.12</v>
      </c>
      <c r="M1435" s="2" t="s">
        <v>39</v>
      </c>
      <c r="N1435" s="11">
        <f>L1435/E1435*100</f>
        <v>7.3267782216593647</v>
      </c>
      <c r="O1435" s="12" t="str">
        <f>IF(N1435&lt;10,"Low",IF(N1435&lt;20,"Med","High"))</f>
        <v>Low</v>
      </c>
      <c r="P1435" s="12">
        <f>sales*discount</f>
        <v>340.40609999999998</v>
      </c>
      <c r="Q1435" s="12">
        <f>sales-Discount_Values</f>
        <v>3441.8838999999998</v>
      </c>
      <c r="R1435" s="12">
        <f>DATEDIF(order_date,delivery_date,"D")</f>
        <v>6</v>
      </c>
      <c r="S1435" s="12"/>
    </row>
    <row r="1436" spans="1:19" ht="14.25" customHeight="1" x14ac:dyDescent="0.35">
      <c r="A1436" s="2" t="s">
        <v>5475</v>
      </c>
      <c r="B1436" s="2">
        <v>105442</v>
      </c>
      <c r="C1436" s="2" t="s">
        <v>25</v>
      </c>
      <c r="D1436" s="2" t="s">
        <v>14</v>
      </c>
      <c r="E1436" s="2">
        <v>4456.22</v>
      </c>
      <c r="F1436" s="2">
        <v>0.41</v>
      </c>
      <c r="G1436" s="2">
        <v>6</v>
      </c>
      <c r="H1436" s="3">
        <v>45034</v>
      </c>
      <c r="I1436" s="3">
        <v>45039</v>
      </c>
      <c r="J1436" s="2" t="s">
        <v>15</v>
      </c>
      <c r="K1436" s="2" t="s">
        <v>16</v>
      </c>
      <c r="L1436" s="2">
        <v>326.70999999999998</v>
      </c>
      <c r="M1436" s="2" t="s">
        <v>34</v>
      </c>
      <c r="N1436" s="11">
        <f>L1436/E1436*100</f>
        <v>7.3315500581210076</v>
      </c>
      <c r="O1436" s="12" t="str">
        <f>IF(N1436&lt;10,"Low",IF(N1436&lt;20,"Med","High"))</f>
        <v>Low</v>
      </c>
      <c r="P1436" s="12">
        <f>sales*discount</f>
        <v>1827.0501999999999</v>
      </c>
      <c r="Q1436" s="12">
        <f>sales-Discount_Values</f>
        <v>2629.1698000000006</v>
      </c>
      <c r="R1436" s="12">
        <f>DATEDIF(order_date,delivery_date,"D")</f>
        <v>5</v>
      </c>
      <c r="S1436" s="12"/>
    </row>
    <row r="1437" spans="1:19" ht="14.25" customHeight="1" x14ac:dyDescent="0.35">
      <c r="A1437" s="2" t="s">
        <v>11618</v>
      </c>
      <c r="B1437" s="2">
        <v>111585</v>
      </c>
      <c r="C1437" s="2" t="s">
        <v>19</v>
      </c>
      <c r="D1437" s="2" t="s">
        <v>26</v>
      </c>
      <c r="E1437" s="2">
        <v>3816.09</v>
      </c>
      <c r="F1437" s="2">
        <v>0.23</v>
      </c>
      <c r="G1437" s="2">
        <v>1</v>
      </c>
      <c r="H1437" s="3">
        <v>45397</v>
      </c>
      <c r="I1437" s="3">
        <v>45400</v>
      </c>
      <c r="J1437" s="2" t="s">
        <v>15</v>
      </c>
      <c r="K1437" s="2" t="s">
        <v>22</v>
      </c>
      <c r="L1437" s="2">
        <v>279.77999999999997</v>
      </c>
      <c r="M1437" s="2" t="s">
        <v>23</v>
      </c>
      <c r="N1437" s="11">
        <f>L1437/E1437*100</f>
        <v>7.3315880914758287</v>
      </c>
      <c r="O1437" s="12" t="str">
        <f>IF(N1437&lt;10,"Low",IF(N1437&lt;20,"Med","High"))</f>
        <v>Low</v>
      </c>
      <c r="P1437" s="12">
        <f>sales*discount</f>
        <v>877.7007000000001</v>
      </c>
      <c r="Q1437" s="12">
        <f>sales-Discount_Values</f>
        <v>2938.3892999999998</v>
      </c>
      <c r="R1437" s="12">
        <f>DATEDIF(order_date,delivery_date,"D")</f>
        <v>3</v>
      </c>
      <c r="S1437" s="12"/>
    </row>
    <row r="1438" spans="1:19" ht="14.25" customHeight="1" x14ac:dyDescent="0.35">
      <c r="A1438" s="2" t="s">
        <v>11438</v>
      </c>
      <c r="B1438" s="2">
        <v>111405</v>
      </c>
      <c r="C1438" s="2" t="s">
        <v>13</v>
      </c>
      <c r="D1438" s="2" t="s">
        <v>26</v>
      </c>
      <c r="E1438" s="2">
        <v>3307.84</v>
      </c>
      <c r="F1438" s="2">
        <v>0.48</v>
      </c>
      <c r="G1438" s="2">
        <v>4</v>
      </c>
      <c r="H1438" s="3">
        <v>44956</v>
      </c>
      <c r="I1438" s="3">
        <v>44963</v>
      </c>
      <c r="J1438" s="2" t="s">
        <v>21</v>
      </c>
      <c r="K1438" s="2" t="s">
        <v>22</v>
      </c>
      <c r="L1438" s="2">
        <v>242.53</v>
      </c>
      <c r="M1438" s="2" t="s">
        <v>48</v>
      </c>
      <c r="N1438" s="11">
        <f>L1438/E1438*100</f>
        <v>7.3319749443745765</v>
      </c>
      <c r="O1438" s="12" t="str">
        <f>IF(N1438&lt;10,"Low",IF(N1438&lt;20,"Med","High"))</f>
        <v>Low</v>
      </c>
      <c r="P1438" s="12">
        <f>sales*discount</f>
        <v>1587.7632000000001</v>
      </c>
      <c r="Q1438" s="12">
        <f>sales-Discount_Values</f>
        <v>1720.0768</v>
      </c>
      <c r="R1438" s="12">
        <f>DATEDIF(order_date,delivery_date,"D")</f>
        <v>7</v>
      </c>
      <c r="S1438" s="12"/>
    </row>
    <row r="1439" spans="1:19" ht="14.25" customHeight="1" x14ac:dyDescent="0.35">
      <c r="A1439" s="2" t="s">
        <v>2562</v>
      </c>
      <c r="B1439" s="2">
        <v>102529</v>
      </c>
      <c r="C1439" s="2" t="s">
        <v>25</v>
      </c>
      <c r="D1439" s="2" t="s">
        <v>26</v>
      </c>
      <c r="E1439" s="2">
        <v>158.19999999999999</v>
      </c>
      <c r="F1439" s="2">
        <v>0.43</v>
      </c>
      <c r="G1439" s="2">
        <v>1</v>
      </c>
      <c r="H1439" s="3">
        <v>45448</v>
      </c>
      <c r="I1439" s="3">
        <v>45452</v>
      </c>
      <c r="J1439" s="2" t="s">
        <v>15</v>
      </c>
      <c r="K1439" s="2" t="s">
        <v>16</v>
      </c>
      <c r="L1439" s="2">
        <v>11.6</v>
      </c>
      <c r="M1439" s="2" t="s">
        <v>48</v>
      </c>
      <c r="N1439" s="11">
        <f>L1439/E1439*100</f>
        <v>7.3324905183312268</v>
      </c>
      <c r="O1439" s="12" t="str">
        <f>IF(N1439&lt;10,"Low",IF(N1439&lt;20,"Med","High"))</f>
        <v>Low</v>
      </c>
      <c r="P1439" s="12">
        <f>sales*discount</f>
        <v>68.025999999999996</v>
      </c>
      <c r="Q1439" s="12">
        <f>sales-Discount_Values</f>
        <v>90.173999999999992</v>
      </c>
      <c r="R1439" s="12">
        <f>DATEDIF(order_date,delivery_date,"D")</f>
        <v>4</v>
      </c>
      <c r="S1439" s="12"/>
    </row>
    <row r="1440" spans="1:19" ht="14.25" customHeight="1" x14ac:dyDescent="0.35">
      <c r="A1440" s="2" t="s">
        <v>12281</v>
      </c>
      <c r="B1440" s="2">
        <v>112248</v>
      </c>
      <c r="C1440" s="2" t="s">
        <v>13</v>
      </c>
      <c r="D1440" s="2" t="s">
        <v>33</v>
      </c>
      <c r="E1440" s="2">
        <v>443.44</v>
      </c>
      <c r="F1440" s="2">
        <v>0.35</v>
      </c>
      <c r="G1440" s="2">
        <v>1</v>
      </c>
      <c r="H1440" s="3">
        <v>45606</v>
      </c>
      <c r="I1440" s="3">
        <v>45609</v>
      </c>
      <c r="J1440" s="2" t="s">
        <v>21</v>
      </c>
      <c r="K1440" s="2" t="s">
        <v>22</v>
      </c>
      <c r="L1440" s="2">
        <v>32.520000000000003</v>
      </c>
      <c r="M1440" s="2" t="s">
        <v>17</v>
      </c>
      <c r="N1440" s="11">
        <f>L1440/E1440*100</f>
        <v>7.3335738769619354</v>
      </c>
      <c r="O1440" s="12" t="str">
        <f>IF(N1440&lt;10,"Low",IF(N1440&lt;20,"Med","High"))</f>
        <v>Low</v>
      </c>
      <c r="P1440" s="12">
        <f>sales*discount</f>
        <v>155.20399999999998</v>
      </c>
      <c r="Q1440" s="12">
        <f>sales-Discount_Values</f>
        <v>288.23599999999999</v>
      </c>
      <c r="R1440" s="12">
        <f>DATEDIF(order_date,delivery_date,"D")</f>
        <v>3</v>
      </c>
      <c r="S1440" s="12"/>
    </row>
    <row r="1441" spans="1:19" ht="14.25" customHeight="1" x14ac:dyDescent="0.35">
      <c r="A1441" s="2" t="s">
        <v>2299</v>
      </c>
      <c r="B1441" s="2">
        <v>102266</v>
      </c>
      <c r="C1441" s="2" t="s">
        <v>19</v>
      </c>
      <c r="D1441" s="2" t="s">
        <v>26</v>
      </c>
      <c r="E1441" s="2">
        <v>4846.58</v>
      </c>
      <c r="F1441" s="2">
        <v>0.11</v>
      </c>
      <c r="G1441" s="2">
        <v>5</v>
      </c>
      <c r="H1441" s="3">
        <v>45428</v>
      </c>
      <c r="I1441" s="3">
        <v>45429</v>
      </c>
      <c r="J1441" s="2" t="s">
        <v>21</v>
      </c>
      <c r="K1441" s="2" t="s">
        <v>16</v>
      </c>
      <c r="L1441" s="2">
        <v>355.43</v>
      </c>
      <c r="M1441" s="2" t="s">
        <v>34</v>
      </c>
      <c r="N1441" s="11">
        <f>L1441/E1441*100</f>
        <v>7.3336249479014075</v>
      </c>
      <c r="O1441" s="12" t="str">
        <f>IF(N1441&lt;10,"Low",IF(N1441&lt;20,"Med","High"))</f>
        <v>Low</v>
      </c>
      <c r="P1441" s="12">
        <f>sales*discount</f>
        <v>533.12379999999996</v>
      </c>
      <c r="Q1441" s="12">
        <f>sales-Discount_Values</f>
        <v>4313.4561999999996</v>
      </c>
      <c r="R1441" s="12">
        <f>DATEDIF(order_date,delivery_date,"D")</f>
        <v>1</v>
      </c>
      <c r="S1441" s="12"/>
    </row>
    <row r="1442" spans="1:19" ht="14.25" customHeight="1" x14ac:dyDescent="0.35">
      <c r="A1442" s="2" t="s">
        <v>9511</v>
      </c>
      <c r="B1442" s="2">
        <v>109478</v>
      </c>
      <c r="C1442" s="2" t="s">
        <v>19</v>
      </c>
      <c r="D1442" s="2" t="s">
        <v>36</v>
      </c>
      <c r="E1442" s="2">
        <v>2736.22</v>
      </c>
      <c r="F1442" s="2">
        <v>0.39</v>
      </c>
      <c r="G1442" s="2">
        <v>9</v>
      </c>
      <c r="H1442" s="3">
        <v>45559</v>
      </c>
      <c r="I1442" s="3">
        <v>45566</v>
      </c>
      <c r="J1442" s="2" t="s">
        <v>15</v>
      </c>
      <c r="K1442" s="2" t="s">
        <v>16</v>
      </c>
      <c r="L1442" s="2">
        <v>200.68</v>
      </c>
      <c r="M1442" s="2" t="s">
        <v>28</v>
      </c>
      <c r="N1442" s="11">
        <f>L1442/E1442*100</f>
        <v>7.3342055828844179</v>
      </c>
      <c r="O1442" s="12" t="str">
        <f>IF(N1442&lt;10,"Low",IF(N1442&lt;20,"Med","High"))</f>
        <v>Low</v>
      </c>
      <c r="P1442" s="12">
        <f>sales*discount</f>
        <v>1067.1258</v>
      </c>
      <c r="Q1442" s="12">
        <f>sales-Discount_Values</f>
        <v>1669.0941999999998</v>
      </c>
      <c r="R1442" s="12">
        <f>DATEDIF(order_date,delivery_date,"D")</f>
        <v>7</v>
      </c>
      <c r="S1442" s="12"/>
    </row>
    <row r="1443" spans="1:19" ht="14.25" customHeight="1" x14ac:dyDescent="0.35">
      <c r="A1443" s="2" t="s">
        <v>14480</v>
      </c>
      <c r="B1443" s="2">
        <v>114447</v>
      </c>
      <c r="C1443" s="2" t="s">
        <v>41</v>
      </c>
      <c r="D1443" s="2" t="s">
        <v>14</v>
      </c>
      <c r="E1443" s="2">
        <v>1319.99</v>
      </c>
      <c r="F1443" s="2">
        <v>0.39</v>
      </c>
      <c r="G1443" s="2">
        <v>7</v>
      </c>
      <c r="H1443" s="3">
        <v>45215</v>
      </c>
      <c r="I1443" s="3">
        <v>45218</v>
      </c>
      <c r="J1443" s="2" t="s">
        <v>31</v>
      </c>
      <c r="K1443" s="2" t="s">
        <v>16</v>
      </c>
      <c r="L1443" s="2">
        <v>96.82</v>
      </c>
      <c r="M1443" s="2" t="s">
        <v>23</v>
      </c>
      <c r="N1443" s="11">
        <f>L1443/E1443*100</f>
        <v>7.3349040523034255</v>
      </c>
      <c r="O1443" s="12" t="str">
        <f>IF(N1443&lt;10,"Low",IF(N1443&lt;20,"Med","High"))</f>
        <v>Low</v>
      </c>
      <c r="P1443" s="12">
        <f>sales*discount</f>
        <v>514.79610000000002</v>
      </c>
      <c r="Q1443" s="12">
        <f>sales-Discount_Values</f>
        <v>805.19389999999999</v>
      </c>
      <c r="R1443" s="12">
        <f>DATEDIF(order_date,delivery_date,"D")</f>
        <v>3</v>
      </c>
      <c r="S1443" s="12"/>
    </row>
    <row r="1444" spans="1:19" ht="14.25" customHeight="1" x14ac:dyDescent="0.35">
      <c r="A1444" s="2" t="s">
        <v>3529</v>
      </c>
      <c r="B1444" s="2">
        <v>103496</v>
      </c>
      <c r="C1444" s="2" t="s">
        <v>41</v>
      </c>
      <c r="D1444" s="2" t="s">
        <v>26</v>
      </c>
      <c r="E1444" s="2">
        <v>4646.32</v>
      </c>
      <c r="F1444" s="2">
        <v>0.26</v>
      </c>
      <c r="G1444" s="2">
        <v>5</v>
      </c>
      <c r="H1444" s="3">
        <v>45091</v>
      </c>
      <c r="I1444" s="3">
        <v>45093</v>
      </c>
      <c r="J1444" s="2" t="s">
        <v>31</v>
      </c>
      <c r="K1444" s="2" t="s">
        <v>27</v>
      </c>
      <c r="L1444" s="2">
        <v>340.85</v>
      </c>
      <c r="M1444" s="2" t="s">
        <v>28</v>
      </c>
      <c r="N1444" s="11">
        <f>L1444/E1444*100</f>
        <v>7.3359131527746699</v>
      </c>
      <c r="O1444" s="12" t="str">
        <f>IF(N1444&lt;10,"Low",IF(N1444&lt;20,"Med","High"))</f>
        <v>Low</v>
      </c>
      <c r="P1444" s="12">
        <f>sales*discount</f>
        <v>1208.0432000000001</v>
      </c>
      <c r="Q1444" s="12">
        <f>sales-Discount_Values</f>
        <v>3438.2767999999996</v>
      </c>
      <c r="R1444" s="12">
        <f>DATEDIF(order_date,delivery_date,"D")</f>
        <v>2</v>
      </c>
      <c r="S1444" s="12"/>
    </row>
    <row r="1445" spans="1:19" ht="14.25" customHeight="1" x14ac:dyDescent="0.35">
      <c r="A1445" s="2" t="s">
        <v>6954</v>
      </c>
      <c r="B1445" s="2">
        <v>106921</v>
      </c>
      <c r="C1445" s="2" t="s">
        <v>41</v>
      </c>
      <c r="D1445" s="2" t="s">
        <v>26</v>
      </c>
      <c r="E1445" s="2">
        <v>3678.52</v>
      </c>
      <c r="F1445" s="2">
        <v>0.1</v>
      </c>
      <c r="G1445" s="2">
        <v>2</v>
      </c>
      <c r="H1445" s="3">
        <v>45209</v>
      </c>
      <c r="I1445" s="3">
        <v>45215</v>
      </c>
      <c r="J1445" s="2" t="s">
        <v>21</v>
      </c>
      <c r="K1445" s="2" t="s">
        <v>22</v>
      </c>
      <c r="L1445" s="2">
        <v>269.95999999999998</v>
      </c>
      <c r="M1445" s="2" t="s">
        <v>28</v>
      </c>
      <c r="N1445" s="11">
        <f>L1445/E1445*100</f>
        <v>7.3388210475952285</v>
      </c>
      <c r="O1445" s="12" t="str">
        <f>IF(N1445&lt;10,"Low",IF(N1445&lt;20,"Med","High"))</f>
        <v>Low</v>
      </c>
      <c r="P1445" s="12">
        <f>sales*discount</f>
        <v>367.85200000000003</v>
      </c>
      <c r="Q1445" s="12">
        <f>sales-Discount_Values</f>
        <v>3310.6680000000001</v>
      </c>
      <c r="R1445" s="12">
        <f>DATEDIF(order_date,delivery_date,"D")</f>
        <v>6</v>
      </c>
      <c r="S1445" s="12"/>
    </row>
    <row r="1446" spans="1:19" ht="14.25" customHeight="1" x14ac:dyDescent="0.35">
      <c r="A1446" s="2" t="s">
        <v>3521</v>
      </c>
      <c r="B1446" s="2">
        <v>103488</v>
      </c>
      <c r="C1446" s="2" t="s">
        <v>41</v>
      </c>
      <c r="D1446" s="2" t="s">
        <v>14</v>
      </c>
      <c r="E1446" s="2">
        <v>2900.48</v>
      </c>
      <c r="F1446" s="2">
        <v>0.3</v>
      </c>
      <c r="G1446" s="2">
        <v>2</v>
      </c>
      <c r="H1446" s="3">
        <v>44947</v>
      </c>
      <c r="I1446" s="3">
        <v>44952</v>
      </c>
      <c r="J1446" s="2" t="s">
        <v>31</v>
      </c>
      <c r="K1446" s="2" t="s">
        <v>16</v>
      </c>
      <c r="L1446" s="2">
        <v>212.89</v>
      </c>
      <c r="M1446" s="2" t="s">
        <v>17</v>
      </c>
      <c r="N1446" s="11">
        <f>L1446/E1446*100</f>
        <v>7.3398196160635472</v>
      </c>
      <c r="O1446" s="12" t="str">
        <f>IF(N1446&lt;10,"Low",IF(N1446&lt;20,"Med","High"))</f>
        <v>Low</v>
      </c>
      <c r="P1446" s="12">
        <f>sales*discount</f>
        <v>870.14400000000001</v>
      </c>
      <c r="Q1446" s="12">
        <f>sales-Discount_Values</f>
        <v>2030.336</v>
      </c>
      <c r="R1446" s="12">
        <f>DATEDIF(order_date,delivery_date,"D")</f>
        <v>5</v>
      </c>
      <c r="S1446" s="12"/>
    </row>
    <row r="1447" spans="1:19" ht="14.25" customHeight="1" x14ac:dyDescent="0.35">
      <c r="A1447" s="2" t="s">
        <v>1447</v>
      </c>
      <c r="B1447" s="2">
        <v>101414</v>
      </c>
      <c r="C1447" s="2" t="s">
        <v>41</v>
      </c>
      <c r="D1447" s="2" t="s">
        <v>26</v>
      </c>
      <c r="E1447" s="2">
        <v>2585.2399999999998</v>
      </c>
      <c r="F1447" s="2">
        <v>0.17</v>
      </c>
      <c r="G1447" s="2">
        <v>4</v>
      </c>
      <c r="H1447" s="3">
        <v>45115</v>
      </c>
      <c r="I1447" s="3">
        <v>45121</v>
      </c>
      <c r="J1447" s="2" t="s">
        <v>15</v>
      </c>
      <c r="K1447" s="2" t="s">
        <v>16</v>
      </c>
      <c r="L1447" s="2">
        <v>189.77</v>
      </c>
      <c r="M1447" s="2" t="s">
        <v>28</v>
      </c>
      <c r="N1447" s="11">
        <f>L1447/E1447*100</f>
        <v>7.3405177082205144</v>
      </c>
      <c r="O1447" s="12" t="str">
        <f>IF(N1447&lt;10,"Low",IF(N1447&lt;20,"Med","High"))</f>
        <v>Low</v>
      </c>
      <c r="P1447" s="12">
        <f>sales*discount</f>
        <v>439.49079999999998</v>
      </c>
      <c r="Q1447" s="12">
        <f>sales-Discount_Values</f>
        <v>2145.7491999999997</v>
      </c>
      <c r="R1447" s="12">
        <f>DATEDIF(order_date,delivery_date,"D")</f>
        <v>6</v>
      </c>
      <c r="S1447" s="12"/>
    </row>
    <row r="1448" spans="1:19" ht="14.25" customHeight="1" x14ac:dyDescent="0.35">
      <c r="A1448" s="2" t="s">
        <v>1194</v>
      </c>
      <c r="B1448" s="2">
        <v>101161</v>
      </c>
      <c r="C1448" s="2" t="s">
        <v>25</v>
      </c>
      <c r="D1448" s="2" t="s">
        <v>36</v>
      </c>
      <c r="E1448" s="2">
        <v>4616.82</v>
      </c>
      <c r="F1448" s="2">
        <v>0.47</v>
      </c>
      <c r="G1448" s="2">
        <v>1</v>
      </c>
      <c r="H1448" s="3">
        <v>45173</v>
      </c>
      <c r="I1448" s="3">
        <v>45176</v>
      </c>
      <c r="J1448" s="2" t="s">
        <v>31</v>
      </c>
      <c r="K1448" s="2" t="s">
        <v>27</v>
      </c>
      <c r="L1448" s="2">
        <v>338.97</v>
      </c>
      <c r="M1448" s="2" t="s">
        <v>17</v>
      </c>
      <c r="N1448" s="11">
        <f>L1448/E1448*100</f>
        <v>7.3420666172820264</v>
      </c>
      <c r="O1448" s="12" t="str">
        <f>IF(N1448&lt;10,"Low",IF(N1448&lt;20,"Med","High"))</f>
        <v>Low</v>
      </c>
      <c r="P1448" s="12">
        <f>sales*discount</f>
        <v>2169.9053999999996</v>
      </c>
      <c r="Q1448" s="12">
        <f>sales-Discount_Values</f>
        <v>2446.9146000000001</v>
      </c>
      <c r="R1448" s="12">
        <f>DATEDIF(order_date,delivery_date,"D")</f>
        <v>3</v>
      </c>
      <c r="S1448" s="12"/>
    </row>
    <row r="1449" spans="1:19" ht="14.25" customHeight="1" x14ac:dyDescent="0.35">
      <c r="A1449" s="2" t="s">
        <v>13536</v>
      </c>
      <c r="B1449" s="2">
        <v>113503</v>
      </c>
      <c r="C1449" s="2" t="s">
        <v>19</v>
      </c>
      <c r="D1449" s="2" t="s">
        <v>33</v>
      </c>
      <c r="E1449" s="2">
        <v>1294.3900000000001</v>
      </c>
      <c r="F1449" s="2">
        <v>0.43</v>
      </c>
      <c r="G1449" s="2">
        <v>3</v>
      </c>
      <c r="H1449" s="3">
        <v>45348</v>
      </c>
      <c r="I1449" s="3">
        <v>45355</v>
      </c>
      <c r="J1449" s="2" t="s">
        <v>21</v>
      </c>
      <c r="K1449" s="2" t="s">
        <v>27</v>
      </c>
      <c r="L1449" s="2">
        <v>95.04</v>
      </c>
      <c r="M1449" s="2" t="s">
        <v>28</v>
      </c>
      <c r="N1449" s="11">
        <f>L1449/E1449*100</f>
        <v>7.3424547470236936</v>
      </c>
      <c r="O1449" s="12" t="str">
        <f>IF(N1449&lt;10,"Low",IF(N1449&lt;20,"Med","High"))</f>
        <v>Low</v>
      </c>
      <c r="P1449" s="12">
        <f>sales*discount</f>
        <v>556.58770000000004</v>
      </c>
      <c r="Q1449" s="12">
        <f>sales-Discount_Values</f>
        <v>737.80230000000006</v>
      </c>
      <c r="R1449" s="12">
        <f>DATEDIF(order_date,delivery_date,"D")</f>
        <v>7</v>
      </c>
      <c r="S1449" s="12"/>
    </row>
    <row r="1450" spans="1:19" ht="14.25" customHeight="1" x14ac:dyDescent="0.35">
      <c r="A1450" s="2" t="s">
        <v>12970</v>
      </c>
      <c r="B1450" s="2">
        <v>112937</v>
      </c>
      <c r="C1450" s="2" t="s">
        <v>25</v>
      </c>
      <c r="D1450" s="2" t="s">
        <v>20</v>
      </c>
      <c r="E1450" s="2">
        <v>1624.61</v>
      </c>
      <c r="F1450" s="2">
        <v>0.16</v>
      </c>
      <c r="G1450" s="2">
        <v>3</v>
      </c>
      <c r="H1450" s="3">
        <v>45174</v>
      </c>
      <c r="I1450" s="3">
        <v>45179</v>
      </c>
      <c r="J1450" s="2" t="s">
        <v>21</v>
      </c>
      <c r="K1450" s="2" t="s">
        <v>22</v>
      </c>
      <c r="L1450" s="2">
        <v>119.29</v>
      </c>
      <c r="M1450" s="2" t="s">
        <v>34</v>
      </c>
      <c r="N1450" s="11">
        <f>L1450/E1450*100</f>
        <v>7.3426853214002135</v>
      </c>
      <c r="O1450" s="12" t="str">
        <f>IF(N1450&lt;10,"Low",IF(N1450&lt;20,"Med","High"))</f>
        <v>Low</v>
      </c>
      <c r="P1450" s="12">
        <f>sales*discount</f>
        <v>259.93759999999997</v>
      </c>
      <c r="Q1450" s="12">
        <f>sales-Discount_Values</f>
        <v>1364.6723999999999</v>
      </c>
      <c r="R1450" s="12">
        <f>DATEDIF(order_date,delivery_date,"D")</f>
        <v>5</v>
      </c>
      <c r="S1450" s="12"/>
    </row>
    <row r="1451" spans="1:19" ht="14.25" customHeight="1" x14ac:dyDescent="0.35">
      <c r="A1451" s="2" t="s">
        <v>6968</v>
      </c>
      <c r="B1451" s="2">
        <v>106935</v>
      </c>
      <c r="C1451" s="2" t="s">
        <v>25</v>
      </c>
      <c r="D1451" s="2" t="s">
        <v>36</v>
      </c>
      <c r="E1451" s="2">
        <v>2633.7</v>
      </c>
      <c r="F1451" s="2">
        <v>0.13</v>
      </c>
      <c r="G1451" s="2">
        <v>1</v>
      </c>
      <c r="H1451" s="3">
        <v>44996</v>
      </c>
      <c r="I1451" s="3">
        <v>45002</v>
      </c>
      <c r="J1451" s="2" t="s">
        <v>15</v>
      </c>
      <c r="K1451" s="2" t="s">
        <v>22</v>
      </c>
      <c r="L1451" s="2">
        <v>193.57</v>
      </c>
      <c r="M1451" s="2" t="s">
        <v>28</v>
      </c>
      <c r="N1451" s="11">
        <f>L1451/E1451*100</f>
        <v>7.3497361126931695</v>
      </c>
      <c r="O1451" s="12" t="str">
        <f>IF(N1451&lt;10,"Low",IF(N1451&lt;20,"Med","High"))</f>
        <v>Low</v>
      </c>
      <c r="P1451" s="12">
        <f>sales*discount</f>
        <v>342.38099999999997</v>
      </c>
      <c r="Q1451" s="12">
        <f>sales-Discount_Values</f>
        <v>2291.319</v>
      </c>
      <c r="R1451" s="12">
        <f>DATEDIF(order_date,delivery_date,"D")</f>
        <v>6</v>
      </c>
      <c r="S1451" s="12"/>
    </row>
    <row r="1452" spans="1:19" ht="14.25" customHeight="1" x14ac:dyDescent="0.35">
      <c r="A1452" s="2" t="s">
        <v>13324</v>
      </c>
      <c r="B1452" s="2">
        <v>113291</v>
      </c>
      <c r="C1452" s="2" t="s">
        <v>25</v>
      </c>
      <c r="D1452" s="2" t="s">
        <v>14</v>
      </c>
      <c r="E1452" s="2">
        <v>617.12</v>
      </c>
      <c r="F1452" s="2">
        <v>0.19</v>
      </c>
      <c r="G1452" s="2">
        <v>2</v>
      </c>
      <c r="H1452" s="3">
        <v>45211</v>
      </c>
      <c r="I1452" s="3">
        <v>45214</v>
      </c>
      <c r="J1452" s="2" t="s">
        <v>31</v>
      </c>
      <c r="K1452" s="2" t="s">
        <v>16</v>
      </c>
      <c r="L1452" s="2">
        <v>45.36</v>
      </c>
      <c r="M1452" s="2" t="s">
        <v>23</v>
      </c>
      <c r="N1452" s="11">
        <f>L1452/E1452*100</f>
        <v>7.3502722323048992</v>
      </c>
      <c r="O1452" s="12" t="str">
        <f>IF(N1452&lt;10,"Low",IF(N1452&lt;20,"Med","High"))</f>
        <v>Low</v>
      </c>
      <c r="P1452" s="12">
        <f>sales*discount</f>
        <v>117.25280000000001</v>
      </c>
      <c r="Q1452" s="12">
        <f>sales-Discount_Values</f>
        <v>499.86720000000003</v>
      </c>
      <c r="R1452" s="12">
        <f>DATEDIF(order_date,delivery_date,"D")</f>
        <v>3</v>
      </c>
      <c r="S1452" s="12"/>
    </row>
    <row r="1453" spans="1:19" ht="14.25" customHeight="1" x14ac:dyDescent="0.35">
      <c r="A1453" s="2" t="s">
        <v>11198</v>
      </c>
      <c r="B1453" s="2">
        <v>111165</v>
      </c>
      <c r="C1453" s="2" t="s">
        <v>41</v>
      </c>
      <c r="D1453" s="2" t="s">
        <v>20</v>
      </c>
      <c r="E1453" s="2">
        <v>559.70000000000005</v>
      </c>
      <c r="F1453" s="2">
        <v>0.28999999999999998</v>
      </c>
      <c r="G1453" s="2">
        <v>5</v>
      </c>
      <c r="H1453" s="3">
        <v>45640</v>
      </c>
      <c r="I1453" s="3">
        <v>45644</v>
      </c>
      <c r="J1453" s="2" t="s">
        <v>15</v>
      </c>
      <c r="K1453" s="2" t="s">
        <v>16</v>
      </c>
      <c r="L1453" s="2">
        <v>41.14</v>
      </c>
      <c r="M1453" s="2" t="s">
        <v>39</v>
      </c>
      <c r="N1453" s="11">
        <f>L1453/E1453*100</f>
        <v>7.3503662676433796</v>
      </c>
      <c r="O1453" s="12" t="str">
        <f>IF(N1453&lt;10,"Low",IF(N1453&lt;20,"Med","High"))</f>
        <v>Low</v>
      </c>
      <c r="P1453" s="12">
        <f>sales*discount</f>
        <v>162.31299999999999</v>
      </c>
      <c r="Q1453" s="12">
        <f>sales-Discount_Values</f>
        <v>397.38700000000006</v>
      </c>
      <c r="R1453" s="12">
        <f>DATEDIF(order_date,delivery_date,"D")</f>
        <v>4</v>
      </c>
      <c r="S1453" s="12"/>
    </row>
    <row r="1454" spans="1:19" ht="14.25" customHeight="1" x14ac:dyDescent="0.35">
      <c r="A1454" s="2" t="s">
        <v>12540</v>
      </c>
      <c r="B1454" s="2">
        <v>112507</v>
      </c>
      <c r="C1454" s="2" t="s">
        <v>41</v>
      </c>
      <c r="D1454" s="2" t="s">
        <v>14</v>
      </c>
      <c r="E1454" s="2">
        <v>4232.4399999999996</v>
      </c>
      <c r="F1454" s="2">
        <v>0.38</v>
      </c>
      <c r="G1454" s="2">
        <v>6</v>
      </c>
      <c r="H1454" s="3">
        <v>45146</v>
      </c>
      <c r="I1454" s="3">
        <v>45150</v>
      </c>
      <c r="J1454" s="2" t="s">
        <v>21</v>
      </c>
      <c r="K1454" s="2" t="s">
        <v>22</v>
      </c>
      <c r="L1454" s="2">
        <v>311.19</v>
      </c>
      <c r="M1454" s="2" t="s">
        <v>17</v>
      </c>
      <c r="N1454" s="11">
        <f>L1454/E1454*100</f>
        <v>7.3524964323180022</v>
      </c>
      <c r="O1454" s="12" t="str">
        <f>IF(N1454&lt;10,"Low",IF(N1454&lt;20,"Med","High"))</f>
        <v>Low</v>
      </c>
      <c r="P1454" s="12">
        <f>sales*discount</f>
        <v>1608.3271999999999</v>
      </c>
      <c r="Q1454" s="12">
        <f>sales-Discount_Values</f>
        <v>2624.1127999999999</v>
      </c>
      <c r="R1454" s="12">
        <f>DATEDIF(order_date,delivery_date,"D")</f>
        <v>4</v>
      </c>
      <c r="S1454" s="12"/>
    </row>
    <row r="1455" spans="1:19" ht="14.25" customHeight="1" x14ac:dyDescent="0.35">
      <c r="A1455" s="2" t="s">
        <v>9249</v>
      </c>
      <c r="B1455" s="2">
        <v>109216</v>
      </c>
      <c r="C1455" s="2" t="s">
        <v>41</v>
      </c>
      <c r="D1455" s="2" t="s">
        <v>14</v>
      </c>
      <c r="E1455" s="2">
        <v>3468.34</v>
      </c>
      <c r="F1455" s="2">
        <v>0.4</v>
      </c>
      <c r="G1455" s="2">
        <v>3</v>
      </c>
      <c r="H1455" s="3">
        <v>44933</v>
      </c>
      <c r="I1455" s="3">
        <v>44937</v>
      </c>
      <c r="J1455" s="2" t="s">
        <v>31</v>
      </c>
      <c r="K1455" s="2" t="s">
        <v>22</v>
      </c>
      <c r="L1455" s="2">
        <v>255.03</v>
      </c>
      <c r="M1455" s="2" t="s">
        <v>23</v>
      </c>
      <c r="N1455" s="11">
        <f>L1455/E1455*100</f>
        <v>7.353085337654325</v>
      </c>
      <c r="O1455" s="12" t="str">
        <f>IF(N1455&lt;10,"Low",IF(N1455&lt;20,"Med","High"))</f>
        <v>Low</v>
      </c>
      <c r="P1455" s="12">
        <f>sales*discount</f>
        <v>1387.3360000000002</v>
      </c>
      <c r="Q1455" s="12">
        <f>sales-Discount_Values</f>
        <v>2081.0039999999999</v>
      </c>
      <c r="R1455" s="12">
        <f>DATEDIF(order_date,delivery_date,"D")</f>
        <v>4</v>
      </c>
      <c r="S1455" s="12"/>
    </row>
    <row r="1456" spans="1:19" ht="14.25" customHeight="1" x14ac:dyDescent="0.35">
      <c r="A1456" s="2" t="s">
        <v>199</v>
      </c>
      <c r="B1456" s="2">
        <v>100166</v>
      </c>
      <c r="C1456" s="2" t="s">
        <v>19</v>
      </c>
      <c r="D1456" s="2" t="s">
        <v>26</v>
      </c>
      <c r="E1456" s="2">
        <v>4525.7299999999996</v>
      </c>
      <c r="F1456" s="2">
        <v>0.28000000000000003</v>
      </c>
      <c r="G1456" s="2">
        <v>8</v>
      </c>
      <c r="H1456" s="3">
        <v>45375</v>
      </c>
      <c r="I1456" s="3">
        <v>45380</v>
      </c>
      <c r="J1456" s="2" t="s">
        <v>21</v>
      </c>
      <c r="K1456" s="2" t="s">
        <v>16</v>
      </c>
      <c r="L1456" s="2">
        <v>332.86</v>
      </c>
      <c r="M1456" s="2" t="s">
        <v>34</v>
      </c>
      <c r="N1456" s="11">
        <f>L1456/E1456*100</f>
        <v>7.354835573487593</v>
      </c>
      <c r="O1456" s="12" t="str">
        <f>IF(N1456&lt;10,"Low",IF(N1456&lt;20,"Med","High"))</f>
        <v>Low</v>
      </c>
      <c r="P1456" s="12">
        <f>sales*discount</f>
        <v>1267.2044000000001</v>
      </c>
      <c r="Q1456" s="12">
        <f>sales-Discount_Values</f>
        <v>3258.5255999999995</v>
      </c>
      <c r="R1456" s="12">
        <f>DATEDIF(order_date,delivery_date,"D")</f>
        <v>5</v>
      </c>
      <c r="S1456" s="12"/>
    </row>
    <row r="1457" spans="1:19" ht="14.25" customHeight="1" x14ac:dyDescent="0.35">
      <c r="A1457" s="2" t="s">
        <v>13666</v>
      </c>
      <c r="B1457" s="2">
        <v>113633</v>
      </c>
      <c r="C1457" s="2" t="s">
        <v>19</v>
      </c>
      <c r="D1457" s="2" t="s">
        <v>20</v>
      </c>
      <c r="E1457" s="2">
        <v>3368.19</v>
      </c>
      <c r="F1457" s="2">
        <v>0.06</v>
      </c>
      <c r="G1457" s="2">
        <v>2</v>
      </c>
      <c r="H1457" s="3">
        <v>45319</v>
      </c>
      <c r="I1457" s="3">
        <v>45320</v>
      </c>
      <c r="J1457" s="2" t="s">
        <v>21</v>
      </c>
      <c r="K1457" s="2" t="s">
        <v>16</v>
      </c>
      <c r="L1457" s="2">
        <v>247.84</v>
      </c>
      <c r="M1457" s="2" t="s">
        <v>34</v>
      </c>
      <c r="N1457" s="11">
        <f>L1457/E1457*100</f>
        <v>7.358254730285406</v>
      </c>
      <c r="O1457" s="12" t="str">
        <f>IF(N1457&lt;10,"Low",IF(N1457&lt;20,"Med","High"))</f>
        <v>Low</v>
      </c>
      <c r="P1457" s="12">
        <f>sales*discount</f>
        <v>202.09139999999999</v>
      </c>
      <c r="Q1457" s="12">
        <f>sales-Discount_Values</f>
        <v>3166.0986000000003</v>
      </c>
      <c r="R1457" s="12">
        <f>DATEDIF(order_date,delivery_date,"D")</f>
        <v>1</v>
      </c>
      <c r="S1457" s="12"/>
    </row>
    <row r="1458" spans="1:19" ht="14.25" customHeight="1" x14ac:dyDescent="0.35">
      <c r="A1458" s="2" t="s">
        <v>7592</v>
      </c>
      <c r="B1458" s="2">
        <v>107559</v>
      </c>
      <c r="C1458" s="2" t="s">
        <v>19</v>
      </c>
      <c r="D1458" s="2" t="s">
        <v>20</v>
      </c>
      <c r="E1458" s="2">
        <v>2754.99</v>
      </c>
      <c r="F1458" s="2">
        <v>0.41</v>
      </c>
      <c r="G1458" s="2">
        <v>1</v>
      </c>
      <c r="H1458" s="3">
        <v>45457</v>
      </c>
      <c r="I1458" s="3">
        <v>45463</v>
      </c>
      <c r="J1458" s="2" t="s">
        <v>15</v>
      </c>
      <c r="K1458" s="2" t="s">
        <v>22</v>
      </c>
      <c r="L1458" s="2">
        <v>202.73</v>
      </c>
      <c r="M1458" s="2" t="s">
        <v>48</v>
      </c>
      <c r="N1458" s="11">
        <f>L1458/E1458*100</f>
        <v>7.3586473998090733</v>
      </c>
      <c r="O1458" s="12" t="str">
        <f>IF(N1458&lt;10,"Low",IF(N1458&lt;20,"Med","High"))</f>
        <v>Low</v>
      </c>
      <c r="P1458" s="12">
        <f>sales*discount</f>
        <v>1129.5458999999998</v>
      </c>
      <c r="Q1458" s="12">
        <f>sales-Discount_Values</f>
        <v>1625.4440999999999</v>
      </c>
      <c r="R1458" s="12">
        <f>DATEDIF(order_date,delivery_date,"D")</f>
        <v>6</v>
      </c>
      <c r="S1458" s="12"/>
    </row>
    <row r="1459" spans="1:19" ht="14.25" customHeight="1" x14ac:dyDescent="0.35">
      <c r="A1459" s="2" t="s">
        <v>265</v>
      </c>
      <c r="B1459" s="2">
        <v>100232</v>
      </c>
      <c r="C1459" s="2" t="s">
        <v>19</v>
      </c>
      <c r="D1459" s="2" t="s">
        <v>20</v>
      </c>
      <c r="E1459" s="2">
        <v>2976.1</v>
      </c>
      <c r="F1459" s="2">
        <v>0.01</v>
      </c>
      <c r="G1459" s="2">
        <v>9</v>
      </c>
      <c r="H1459" s="3">
        <v>45180</v>
      </c>
      <c r="I1459" s="3">
        <v>45187</v>
      </c>
      <c r="J1459" s="2" t="s">
        <v>31</v>
      </c>
      <c r="K1459" s="2" t="s">
        <v>16</v>
      </c>
      <c r="L1459" s="2">
        <v>219.01</v>
      </c>
      <c r="M1459" s="2" t="s">
        <v>17</v>
      </c>
      <c r="N1459" s="11">
        <f>L1459/E1459*100</f>
        <v>7.3589597123752553</v>
      </c>
      <c r="O1459" s="12" t="str">
        <f>IF(N1459&lt;10,"Low",IF(N1459&lt;20,"Med","High"))</f>
        <v>Low</v>
      </c>
      <c r="P1459" s="12">
        <f>sales*discount</f>
        <v>29.760999999999999</v>
      </c>
      <c r="Q1459" s="12">
        <f>sales-Discount_Values</f>
        <v>2946.3389999999999</v>
      </c>
      <c r="R1459" s="12">
        <f>DATEDIF(order_date,delivery_date,"D")</f>
        <v>7</v>
      </c>
      <c r="S1459" s="12"/>
    </row>
    <row r="1460" spans="1:19" ht="14.25" customHeight="1" x14ac:dyDescent="0.35">
      <c r="A1460" s="2" t="s">
        <v>1511</v>
      </c>
      <c r="B1460" s="2">
        <v>101478</v>
      </c>
      <c r="C1460" s="2" t="s">
        <v>41</v>
      </c>
      <c r="D1460" s="2" t="s">
        <v>26</v>
      </c>
      <c r="E1460" s="2">
        <v>1643.86</v>
      </c>
      <c r="F1460" s="2">
        <v>0.47</v>
      </c>
      <c r="G1460" s="2">
        <v>4</v>
      </c>
      <c r="H1460" s="3">
        <v>45030</v>
      </c>
      <c r="I1460" s="3">
        <v>45034</v>
      </c>
      <c r="J1460" s="2" t="s">
        <v>31</v>
      </c>
      <c r="K1460" s="2" t="s">
        <v>27</v>
      </c>
      <c r="L1460" s="2">
        <v>120.98</v>
      </c>
      <c r="M1460" s="2" t="s">
        <v>28</v>
      </c>
      <c r="N1460" s="11">
        <f>L1460/E1460*100</f>
        <v>7.3595075006387418</v>
      </c>
      <c r="O1460" s="12" t="str">
        <f>IF(N1460&lt;10,"Low",IF(N1460&lt;20,"Med","High"))</f>
        <v>Low</v>
      </c>
      <c r="P1460" s="12">
        <f>sales*discount</f>
        <v>772.61419999999987</v>
      </c>
      <c r="Q1460" s="12">
        <f>sales-Discount_Values</f>
        <v>871.24580000000003</v>
      </c>
      <c r="R1460" s="12">
        <f>DATEDIF(order_date,delivery_date,"D")</f>
        <v>4</v>
      </c>
      <c r="S1460" s="12"/>
    </row>
    <row r="1461" spans="1:19" ht="14.25" customHeight="1" x14ac:dyDescent="0.35">
      <c r="A1461" s="2" t="s">
        <v>7517</v>
      </c>
      <c r="B1461" s="2">
        <v>107484</v>
      </c>
      <c r="C1461" s="2" t="s">
        <v>41</v>
      </c>
      <c r="D1461" s="2" t="s">
        <v>33</v>
      </c>
      <c r="E1461" s="2">
        <v>1167.94</v>
      </c>
      <c r="F1461" s="2">
        <v>7.0000000000000007E-2</v>
      </c>
      <c r="G1461" s="2">
        <v>9</v>
      </c>
      <c r="H1461" s="3">
        <v>45498</v>
      </c>
      <c r="I1461" s="3">
        <v>45505</v>
      </c>
      <c r="J1461" s="2" t="s">
        <v>21</v>
      </c>
      <c r="K1461" s="2" t="s">
        <v>27</v>
      </c>
      <c r="L1461" s="2">
        <v>85.96</v>
      </c>
      <c r="M1461" s="2" t="s">
        <v>28</v>
      </c>
      <c r="N1461" s="11">
        <f>L1461/E1461*100</f>
        <v>7.3599671215987108</v>
      </c>
      <c r="O1461" s="12" t="str">
        <f>IF(N1461&lt;10,"Low",IF(N1461&lt;20,"Med","High"))</f>
        <v>Low</v>
      </c>
      <c r="P1461" s="12">
        <f>sales*discount</f>
        <v>81.755800000000008</v>
      </c>
      <c r="Q1461" s="12">
        <f>sales-Discount_Values</f>
        <v>1086.1842000000001</v>
      </c>
      <c r="R1461" s="12">
        <f>DATEDIF(order_date,delivery_date,"D")</f>
        <v>7</v>
      </c>
      <c r="S1461" s="12"/>
    </row>
    <row r="1462" spans="1:19" ht="14.25" customHeight="1" x14ac:dyDescent="0.35">
      <c r="A1462" s="2" t="s">
        <v>11263</v>
      </c>
      <c r="B1462" s="2">
        <v>111230</v>
      </c>
      <c r="C1462" s="2" t="s">
        <v>41</v>
      </c>
      <c r="D1462" s="2" t="s">
        <v>20</v>
      </c>
      <c r="E1462" s="2">
        <v>1476.09</v>
      </c>
      <c r="F1462" s="2">
        <v>0.21</v>
      </c>
      <c r="G1462" s="2">
        <v>7</v>
      </c>
      <c r="H1462" s="3">
        <v>45389</v>
      </c>
      <c r="I1462" s="3">
        <v>45394</v>
      </c>
      <c r="J1462" s="2" t="s">
        <v>21</v>
      </c>
      <c r="K1462" s="2" t="s">
        <v>27</v>
      </c>
      <c r="L1462" s="2">
        <v>108.65</v>
      </c>
      <c r="M1462" s="2" t="s">
        <v>34</v>
      </c>
      <c r="N1462" s="11">
        <f>L1462/E1462*100</f>
        <v>7.3606622902397554</v>
      </c>
      <c r="O1462" s="12" t="str">
        <f>IF(N1462&lt;10,"Low",IF(N1462&lt;20,"Med","High"))</f>
        <v>Low</v>
      </c>
      <c r="P1462" s="12">
        <f>sales*discount</f>
        <v>309.97889999999995</v>
      </c>
      <c r="Q1462" s="12">
        <f>sales-Discount_Values</f>
        <v>1166.1111000000001</v>
      </c>
      <c r="R1462" s="12">
        <f>DATEDIF(order_date,delivery_date,"D")</f>
        <v>5</v>
      </c>
      <c r="S1462" s="12"/>
    </row>
    <row r="1463" spans="1:19" ht="14.25" customHeight="1" x14ac:dyDescent="0.35">
      <c r="A1463" s="2" t="s">
        <v>4468</v>
      </c>
      <c r="B1463" s="2">
        <v>104435</v>
      </c>
      <c r="C1463" s="2" t="s">
        <v>13</v>
      </c>
      <c r="D1463" s="2" t="s">
        <v>33</v>
      </c>
      <c r="E1463" s="2">
        <v>1450.39</v>
      </c>
      <c r="F1463" s="2">
        <v>0.16</v>
      </c>
      <c r="G1463" s="2">
        <v>5</v>
      </c>
      <c r="H1463" s="3">
        <v>45426</v>
      </c>
      <c r="I1463" s="3">
        <v>45429</v>
      </c>
      <c r="J1463" s="2" t="s">
        <v>15</v>
      </c>
      <c r="K1463" s="2" t="s">
        <v>27</v>
      </c>
      <c r="L1463" s="2">
        <v>106.76</v>
      </c>
      <c r="M1463" s="2" t="s">
        <v>28</v>
      </c>
      <c r="N1463" s="11">
        <f>L1463/E1463*100</f>
        <v>7.3607788250056885</v>
      </c>
      <c r="O1463" s="12" t="str">
        <f>IF(N1463&lt;10,"Low",IF(N1463&lt;20,"Med","High"))</f>
        <v>Low</v>
      </c>
      <c r="P1463" s="12">
        <f>sales*discount</f>
        <v>232.06240000000003</v>
      </c>
      <c r="Q1463" s="12">
        <f>sales-Discount_Values</f>
        <v>1218.3276000000001</v>
      </c>
      <c r="R1463" s="12">
        <f>DATEDIF(order_date,delivery_date,"D")</f>
        <v>3</v>
      </c>
      <c r="S1463" s="12"/>
    </row>
    <row r="1464" spans="1:19" ht="14.25" customHeight="1" x14ac:dyDescent="0.35">
      <c r="A1464" s="2" t="s">
        <v>2509</v>
      </c>
      <c r="B1464" s="2">
        <v>102476</v>
      </c>
      <c r="C1464" s="2" t="s">
        <v>19</v>
      </c>
      <c r="D1464" s="2" t="s">
        <v>20</v>
      </c>
      <c r="E1464" s="2">
        <v>2023.29</v>
      </c>
      <c r="F1464" s="2">
        <v>0.09</v>
      </c>
      <c r="G1464" s="2">
        <v>4</v>
      </c>
      <c r="H1464" s="3">
        <v>45550</v>
      </c>
      <c r="I1464" s="3">
        <v>45553</v>
      </c>
      <c r="J1464" s="2" t="s">
        <v>21</v>
      </c>
      <c r="K1464" s="2" t="s">
        <v>16</v>
      </c>
      <c r="L1464" s="2">
        <v>148.93</v>
      </c>
      <c r="M1464" s="2" t="s">
        <v>17</v>
      </c>
      <c r="N1464" s="11">
        <f>L1464/E1464*100</f>
        <v>7.3607836741149315</v>
      </c>
      <c r="O1464" s="12" t="str">
        <f>IF(N1464&lt;10,"Low",IF(N1464&lt;20,"Med","High"))</f>
        <v>Low</v>
      </c>
      <c r="P1464" s="12">
        <f>sales*discount</f>
        <v>182.09609999999998</v>
      </c>
      <c r="Q1464" s="12">
        <f>sales-Discount_Values</f>
        <v>1841.1939</v>
      </c>
      <c r="R1464" s="12">
        <f>DATEDIF(order_date,delivery_date,"D")</f>
        <v>3</v>
      </c>
      <c r="S1464" s="12"/>
    </row>
    <row r="1465" spans="1:19" ht="14.25" customHeight="1" x14ac:dyDescent="0.35">
      <c r="A1465" s="2" t="s">
        <v>3954</v>
      </c>
      <c r="B1465" s="2">
        <v>103921</v>
      </c>
      <c r="C1465" s="2" t="s">
        <v>13</v>
      </c>
      <c r="D1465" s="2" t="s">
        <v>36</v>
      </c>
      <c r="E1465" s="2">
        <v>2285.1999999999998</v>
      </c>
      <c r="F1465" s="2">
        <v>0.1</v>
      </c>
      <c r="G1465" s="2">
        <v>8</v>
      </c>
      <c r="H1465" s="3">
        <v>45259</v>
      </c>
      <c r="I1465" s="3">
        <v>45266</v>
      </c>
      <c r="J1465" s="2" t="s">
        <v>31</v>
      </c>
      <c r="K1465" s="2" t="s">
        <v>27</v>
      </c>
      <c r="L1465" s="2">
        <v>168.24</v>
      </c>
      <c r="M1465" s="2" t="s">
        <v>23</v>
      </c>
      <c r="N1465" s="11">
        <f>L1465/E1465*100</f>
        <v>7.362156485209173</v>
      </c>
      <c r="O1465" s="12" t="str">
        <f>IF(N1465&lt;10,"Low",IF(N1465&lt;20,"Med","High"))</f>
        <v>Low</v>
      </c>
      <c r="P1465" s="12">
        <f>sales*discount</f>
        <v>228.51999999999998</v>
      </c>
      <c r="Q1465" s="12">
        <f>sales-Discount_Values</f>
        <v>2056.6799999999998</v>
      </c>
      <c r="R1465" s="12">
        <f>DATEDIF(order_date,delivery_date,"D")</f>
        <v>7</v>
      </c>
      <c r="S1465" s="12"/>
    </row>
    <row r="1466" spans="1:19" ht="14.25" customHeight="1" x14ac:dyDescent="0.35">
      <c r="A1466" s="2" t="s">
        <v>11333</v>
      </c>
      <c r="B1466" s="2">
        <v>111300</v>
      </c>
      <c r="C1466" s="2" t="s">
        <v>13</v>
      </c>
      <c r="D1466" s="2" t="s">
        <v>20</v>
      </c>
      <c r="E1466" s="2">
        <v>4295.33</v>
      </c>
      <c r="F1466" s="2">
        <v>0.22</v>
      </c>
      <c r="G1466" s="2">
        <v>7</v>
      </c>
      <c r="H1466" s="3">
        <v>45089</v>
      </c>
      <c r="I1466" s="3">
        <v>45091</v>
      </c>
      <c r="J1466" s="2" t="s">
        <v>21</v>
      </c>
      <c r="K1466" s="2" t="s">
        <v>16</v>
      </c>
      <c r="L1466" s="2">
        <v>316.27</v>
      </c>
      <c r="M1466" s="2" t="s">
        <v>17</v>
      </c>
      <c r="N1466" s="11">
        <f>L1466/E1466*100</f>
        <v>7.3631129622171052</v>
      </c>
      <c r="O1466" s="12" t="str">
        <f>IF(N1466&lt;10,"Low",IF(N1466&lt;20,"Med","High"))</f>
        <v>Low</v>
      </c>
      <c r="P1466" s="12">
        <f>sales*discount</f>
        <v>944.97259999999994</v>
      </c>
      <c r="Q1466" s="12">
        <f>sales-Discount_Values</f>
        <v>3350.3573999999999</v>
      </c>
      <c r="R1466" s="12">
        <f>DATEDIF(order_date,delivery_date,"D")</f>
        <v>2</v>
      </c>
      <c r="S1466" s="12"/>
    </row>
    <row r="1467" spans="1:19" ht="14.25" customHeight="1" x14ac:dyDescent="0.35">
      <c r="A1467" s="2" t="s">
        <v>9565</v>
      </c>
      <c r="B1467" s="2">
        <v>109532</v>
      </c>
      <c r="C1467" s="2" t="s">
        <v>19</v>
      </c>
      <c r="D1467" s="2" t="s">
        <v>36</v>
      </c>
      <c r="E1467" s="2">
        <v>731.93</v>
      </c>
      <c r="F1467" s="2">
        <v>0.18</v>
      </c>
      <c r="G1467" s="2">
        <v>7</v>
      </c>
      <c r="H1467" s="3">
        <v>45384</v>
      </c>
      <c r="I1467" s="3">
        <v>45390</v>
      </c>
      <c r="J1467" s="2" t="s">
        <v>21</v>
      </c>
      <c r="K1467" s="2" t="s">
        <v>16</v>
      </c>
      <c r="L1467" s="2">
        <v>53.9</v>
      </c>
      <c r="M1467" s="2" t="s">
        <v>34</v>
      </c>
      <c r="N1467" s="11">
        <f>L1467/E1467*100</f>
        <v>7.3640921946087747</v>
      </c>
      <c r="O1467" s="12" t="str">
        <f>IF(N1467&lt;10,"Low",IF(N1467&lt;20,"Med","High"))</f>
        <v>Low</v>
      </c>
      <c r="P1467" s="12">
        <f>sales*discount</f>
        <v>131.7474</v>
      </c>
      <c r="Q1467" s="12">
        <f>sales-Discount_Values</f>
        <v>600.18259999999998</v>
      </c>
      <c r="R1467" s="12">
        <f>DATEDIF(order_date,delivery_date,"D")</f>
        <v>6</v>
      </c>
      <c r="S1467" s="12"/>
    </row>
    <row r="1468" spans="1:19" ht="14.25" customHeight="1" x14ac:dyDescent="0.35">
      <c r="A1468" s="2" t="s">
        <v>1639</v>
      </c>
      <c r="B1468" s="2">
        <v>101606</v>
      </c>
      <c r="C1468" s="2" t="s">
        <v>41</v>
      </c>
      <c r="D1468" s="2" t="s">
        <v>26</v>
      </c>
      <c r="E1468" s="2">
        <v>1128.79</v>
      </c>
      <c r="F1468" s="2">
        <v>0.01</v>
      </c>
      <c r="G1468" s="2">
        <v>6</v>
      </c>
      <c r="H1468" s="3">
        <v>45042</v>
      </c>
      <c r="I1468" s="3">
        <v>45046</v>
      </c>
      <c r="J1468" s="2" t="s">
        <v>31</v>
      </c>
      <c r="K1468" s="2" t="s">
        <v>22</v>
      </c>
      <c r="L1468" s="2">
        <v>83.14</v>
      </c>
      <c r="M1468" s="2" t="s">
        <v>39</v>
      </c>
      <c r="N1468" s="11">
        <f>L1468/E1468*100</f>
        <v>7.3654089777549423</v>
      </c>
      <c r="O1468" s="12" t="str">
        <f>IF(N1468&lt;10,"Low",IF(N1468&lt;20,"Med","High"))</f>
        <v>Low</v>
      </c>
      <c r="P1468" s="12">
        <f>sales*discount</f>
        <v>11.2879</v>
      </c>
      <c r="Q1468" s="12">
        <f>sales-Discount_Values</f>
        <v>1117.5020999999999</v>
      </c>
      <c r="R1468" s="12">
        <f>DATEDIF(order_date,delivery_date,"D")</f>
        <v>4</v>
      </c>
      <c r="S1468" s="12"/>
    </row>
    <row r="1469" spans="1:19" ht="14.25" customHeight="1" x14ac:dyDescent="0.35">
      <c r="A1469" s="2" t="s">
        <v>3738</v>
      </c>
      <c r="B1469" s="2">
        <v>103705</v>
      </c>
      <c r="C1469" s="2" t="s">
        <v>13</v>
      </c>
      <c r="D1469" s="2" t="s">
        <v>36</v>
      </c>
      <c r="E1469" s="2">
        <v>4755.33</v>
      </c>
      <c r="F1469" s="2">
        <v>0.2</v>
      </c>
      <c r="G1469" s="2">
        <v>9</v>
      </c>
      <c r="H1469" s="3">
        <v>45565</v>
      </c>
      <c r="I1469" s="3">
        <v>45566</v>
      </c>
      <c r="J1469" s="2" t="s">
        <v>15</v>
      </c>
      <c r="K1469" s="2" t="s">
        <v>22</v>
      </c>
      <c r="L1469" s="2">
        <v>350.29</v>
      </c>
      <c r="M1469" s="2" t="s">
        <v>48</v>
      </c>
      <c r="N1469" s="11">
        <f>L1469/E1469*100</f>
        <v>7.3662605960049046</v>
      </c>
      <c r="O1469" s="12" t="str">
        <f>IF(N1469&lt;10,"Low",IF(N1469&lt;20,"Med","High"))</f>
        <v>Low</v>
      </c>
      <c r="P1469" s="12">
        <f>sales*discount</f>
        <v>951.06600000000003</v>
      </c>
      <c r="Q1469" s="12">
        <f>sales-Discount_Values</f>
        <v>3804.2640000000001</v>
      </c>
      <c r="R1469" s="12">
        <f>DATEDIF(order_date,delivery_date,"D")</f>
        <v>1</v>
      </c>
      <c r="S1469" s="12"/>
    </row>
    <row r="1470" spans="1:19" ht="14.25" customHeight="1" x14ac:dyDescent="0.35">
      <c r="A1470" s="2" t="s">
        <v>961</v>
      </c>
      <c r="B1470" s="2">
        <v>100928</v>
      </c>
      <c r="C1470" s="2" t="s">
        <v>41</v>
      </c>
      <c r="D1470" s="2" t="s">
        <v>36</v>
      </c>
      <c r="E1470" s="2">
        <v>4855.84</v>
      </c>
      <c r="F1470" s="2">
        <v>0.39</v>
      </c>
      <c r="G1470" s="2">
        <v>9</v>
      </c>
      <c r="H1470" s="3">
        <v>45348</v>
      </c>
      <c r="I1470" s="3">
        <v>45352</v>
      </c>
      <c r="J1470" s="2" t="s">
        <v>15</v>
      </c>
      <c r="K1470" s="2" t="s">
        <v>22</v>
      </c>
      <c r="L1470" s="2">
        <v>357.72</v>
      </c>
      <c r="M1470" s="2" t="s">
        <v>48</v>
      </c>
      <c r="N1470" s="11">
        <f>L1470/E1470*100</f>
        <v>7.3667995650598046</v>
      </c>
      <c r="O1470" s="12" t="str">
        <f>IF(N1470&lt;10,"Low",IF(N1470&lt;20,"Med","High"))</f>
        <v>Low</v>
      </c>
      <c r="P1470" s="12">
        <f>sales*discount</f>
        <v>1893.7776000000001</v>
      </c>
      <c r="Q1470" s="12">
        <f>sales-Discount_Values</f>
        <v>2962.0623999999998</v>
      </c>
      <c r="R1470" s="12">
        <f>DATEDIF(order_date,delivery_date,"D")</f>
        <v>4</v>
      </c>
      <c r="S1470" s="12"/>
    </row>
    <row r="1471" spans="1:19" ht="14.25" customHeight="1" x14ac:dyDescent="0.35">
      <c r="A1471" s="2" t="s">
        <v>14791</v>
      </c>
      <c r="B1471" s="2">
        <v>114758</v>
      </c>
      <c r="C1471" s="2" t="s">
        <v>25</v>
      </c>
      <c r="D1471" s="2" t="s">
        <v>26</v>
      </c>
      <c r="E1471" s="2">
        <v>1262.83</v>
      </c>
      <c r="F1471" s="2">
        <v>0.03</v>
      </c>
      <c r="G1471" s="2">
        <v>8</v>
      </c>
      <c r="H1471" s="3">
        <v>45209</v>
      </c>
      <c r="I1471" s="3">
        <v>45212</v>
      </c>
      <c r="J1471" s="2" t="s">
        <v>15</v>
      </c>
      <c r="K1471" s="2" t="s">
        <v>22</v>
      </c>
      <c r="L1471" s="2">
        <v>93.08</v>
      </c>
      <c r="M1471" s="2" t="s">
        <v>17</v>
      </c>
      <c r="N1471" s="11">
        <f>L1471/E1471*100</f>
        <v>7.3707466563195361</v>
      </c>
      <c r="O1471" s="12" t="str">
        <f>IF(N1471&lt;10,"Low",IF(N1471&lt;20,"Med","High"))</f>
        <v>Low</v>
      </c>
      <c r="P1471" s="12">
        <f>sales*discount</f>
        <v>37.884899999999995</v>
      </c>
      <c r="Q1471" s="12">
        <f>sales-Discount_Values</f>
        <v>1224.9450999999999</v>
      </c>
      <c r="R1471" s="12">
        <f>DATEDIF(order_date,delivery_date,"D")</f>
        <v>3</v>
      </c>
      <c r="S1471" s="12"/>
    </row>
    <row r="1472" spans="1:19" ht="14.25" customHeight="1" x14ac:dyDescent="0.35">
      <c r="A1472" s="2" t="s">
        <v>7224</v>
      </c>
      <c r="B1472" s="2">
        <v>107191</v>
      </c>
      <c r="C1472" s="2" t="s">
        <v>41</v>
      </c>
      <c r="D1472" s="2" t="s">
        <v>36</v>
      </c>
      <c r="E1472" s="2">
        <v>4278.8900000000003</v>
      </c>
      <c r="F1472" s="2">
        <v>0.26</v>
      </c>
      <c r="G1472" s="2">
        <v>2</v>
      </c>
      <c r="H1472" s="3">
        <v>45640</v>
      </c>
      <c r="I1472" s="3">
        <v>45641</v>
      </c>
      <c r="J1472" s="2" t="s">
        <v>15</v>
      </c>
      <c r="K1472" s="2" t="s">
        <v>22</v>
      </c>
      <c r="L1472" s="2">
        <v>315.41000000000003</v>
      </c>
      <c r="M1472" s="2" t="s">
        <v>28</v>
      </c>
      <c r="N1472" s="11">
        <f>L1472/E1472*100</f>
        <v>7.3713042401183486</v>
      </c>
      <c r="O1472" s="12" t="str">
        <f>IF(N1472&lt;10,"Low",IF(N1472&lt;20,"Med","High"))</f>
        <v>Low</v>
      </c>
      <c r="P1472" s="12">
        <f>sales*discount</f>
        <v>1112.5114000000001</v>
      </c>
      <c r="Q1472" s="12">
        <f>sales-Discount_Values</f>
        <v>3166.3786</v>
      </c>
      <c r="R1472" s="12">
        <f>DATEDIF(order_date,delivery_date,"D")</f>
        <v>1</v>
      </c>
      <c r="S1472" s="12"/>
    </row>
    <row r="1473" spans="1:19" ht="14.25" customHeight="1" x14ac:dyDescent="0.35">
      <c r="A1473" s="2" t="s">
        <v>588</v>
      </c>
      <c r="B1473" s="2">
        <v>100555</v>
      </c>
      <c r="C1473" s="2" t="s">
        <v>19</v>
      </c>
      <c r="D1473" s="2" t="s">
        <v>20</v>
      </c>
      <c r="E1473" s="2">
        <v>2468.2199999999998</v>
      </c>
      <c r="F1473" s="2">
        <v>0.42</v>
      </c>
      <c r="G1473" s="2">
        <v>2</v>
      </c>
      <c r="H1473" s="3">
        <v>45484</v>
      </c>
      <c r="I1473" s="3">
        <v>45486</v>
      </c>
      <c r="J1473" s="2" t="s">
        <v>31</v>
      </c>
      <c r="K1473" s="2" t="s">
        <v>22</v>
      </c>
      <c r="L1473" s="2">
        <v>182</v>
      </c>
      <c r="M1473" s="2" t="s">
        <v>17</v>
      </c>
      <c r="N1473" s="11">
        <f>L1473/E1473*100</f>
        <v>7.3737349182811913</v>
      </c>
      <c r="O1473" s="12" t="str">
        <f>IF(N1473&lt;10,"Low",IF(N1473&lt;20,"Med","High"))</f>
        <v>Low</v>
      </c>
      <c r="P1473" s="12">
        <f>sales*discount</f>
        <v>1036.6523999999999</v>
      </c>
      <c r="Q1473" s="12">
        <f>sales-Discount_Values</f>
        <v>1431.5675999999999</v>
      </c>
      <c r="R1473" s="12">
        <f>DATEDIF(order_date,delivery_date,"D")</f>
        <v>2</v>
      </c>
      <c r="S1473" s="12"/>
    </row>
    <row r="1474" spans="1:19" ht="14.25" customHeight="1" x14ac:dyDescent="0.35">
      <c r="A1474" s="2" t="s">
        <v>12283</v>
      </c>
      <c r="B1474" s="2">
        <v>112250</v>
      </c>
      <c r="C1474" s="2" t="s">
        <v>19</v>
      </c>
      <c r="D1474" s="2" t="s">
        <v>26</v>
      </c>
      <c r="E1474" s="2">
        <v>365.3</v>
      </c>
      <c r="F1474" s="2">
        <v>0.26</v>
      </c>
      <c r="G1474" s="2">
        <v>7</v>
      </c>
      <c r="H1474" s="3">
        <v>45323</v>
      </c>
      <c r="I1474" s="3">
        <v>45329</v>
      </c>
      <c r="J1474" s="2" t="s">
        <v>15</v>
      </c>
      <c r="K1474" s="2" t="s">
        <v>16</v>
      </c>
      <c r="L1474" s="2">
        <v>26.94</v>
      </c>
      <c r="M1474" s="2" t="s">
        <v>17</v>
      </c>
      <c r="N1474" s="11">
        <f>L1474/E1474*100</f>
        <v>7.3747604708458798</v>
      </c>
      <c r="O1474" s="12" t="str">
        <f>IF(N1474&lt;10,"Low",IF(N1474&lt;20,"Med","High"))</f>
        <v>Low</v>
      </c>
      <c r="P1474" s="12">
        <f>sales*discount</f>
        <v>94.978000000000009</v>
      </c>
      <c r="Q1474" s="12">
        <f>sales-Discount_Values</f>
        <v>270.322</v>
      </c>
      <c r="R1474" s="12">
        <f>DATEDIF(order_date,delivery_date,"D")</f>
        <v>6</v>
      </c>
      <c r="S1474" s="12"/>
    </row>
    <row r="1475" spans="1:19" ht="14.25" customHeight="1" x14ac:dyDescent="0.35">
      <c r="A1475" s="2" t="s">
        <v>12585</v>
      </c>
      <c r="B1475" s="2">
        <v>112552</v>
      </c>
      <c r="C1475" s="2" t="s">
        <v>25</v>
      </c>
      <c r="D1475" s="2" t="s">
        <v>20</v>
      </c>
      <c r="E1475" s="2">
        <v>2678.14</v>
      </c>
      <c r="F1475" s="2">
        <v>0.16</v>
      </c>
      <c r="G1475" s="2">
        <v>5</v>
      </c>
      <c r="H1475" s="3">
        <v>45316</v>
      </c>
      <c r="I1475" s="3">
        <v>45323</v>
      </c>
      <c r="J1475" s="2" t="s">
        <v>21</v>
      </c>
      <c r="K1475" s="2" t="s">
        <v>27</v>
      </c>
      <c r="L1475" s="2">
        <v>197.53</v>
      </c>
      <c r="M1475" s="2" t="s">
        <v>34</v>
      </c>
      <c r="N1475" s="11">
        <f>L1475/E1475*100</f>
        <v>7.3756413032925838</v>
      </c>
      <c r="O1475" s="12" t="str">
        <f>IF(N1475&lt;10,"Low",IF(N1475&lt;20,"Med","High"))</f>
        <v>Low</v>
      </c>
      <c r="P1475" s="12">
        <f>sales*discount</f>
        <v>428.50239999999997</v>
      </c>
      <c r="Q1475" s="12">
        <f>sales-Discount_Values</f>
        <v>2249.6376</v>
      </c>
      <c r="R1475" s="12">
        <f>DATEDIF(order_date,delivery_date,"D")</f>
        <v>7</v>
      </c>
      <c r="S1475" s="12"/>
    </row>
    <row r="1476" spans="1:19" ht="14.25" customHeight="1" x14ac:dyDescent="0.35">
      <c r="A1476" s="2" t="s">
        <v>7247</v>
      </c>
      <c r="B1476" s="2">
        <v>107214</v>
      </c>
      <c r="C1476" s="2" t="s">
        <v>41</v>
      </c>
      <c r="D1476" s="2" t="s">
        <v>33</v>
      </c>
      <c r="E1476" s="2">
        <v>2515.2600000000002</v>
      </c>
      <c r="F1476" s="2">
        <v>0.12</v>
      </c>
      <c r="G1476" s="2">
        <v>9</v>
      </c>
      <c r="H1476" s="3">
        <v>45618</v>
      </c>
      <c r="I1476" s="3">
        <v>45619</v>
      </c>
      <c r="J1476" s="2" t="s">
        <v>15</v>
      </c>
      <c r="K1476" s="2" t="s">
        <v>27</v>
      </c>
      <c r="L1476" s="2">
        <v>185.52</v>
      </c>
      <c r="M1476" s="2" t="s">
        <v>23</v>
      </c>
      <c r="N1476" s="11">
        <f>L1476/E1476*100</f>
        <v>7.3757782495646573</v>
      </c>
      <c r="O1476" s="12" t="str">
        <f>IF(N1476&lt;10,"Low",IF(N1476&lt;20,"Med","High"))</f>
        <v>Low</v>
      </c>
      <c r="P1476" s="12">
        <f>sales*discount</f>
        <v>301.83120000000002</v>
      </c>
      <c r="Q1476" s="12">
        <f>sales-Discount_Values</f>
        <v>2213.4288000000001</v>
      </c>
      <c r="R1476" s="12">
        <f>DATEDIF(order_date,delivery_date,"D")</f>
        <v>1</v>
      </c>
      <c r="S1476" s="12"/>
    </row>
    <row r="1477" spans="1:19" ht="14.25" customHeight="1" x14ac:dyDescent="0.35">
      <c r="A1477" s="2" t="s">
        <v>5293</v>
      </c>
      <c r="B1477" s="2">
        <v>105260</v>
      </c>
      <c r="C1477" s="2" t="s">
        <v>13</v>
      </c>
      <c r="D1477" s="2" t="s">
        <v>36</v>
      </c>
      <c r="E1477" s="2">
        <v>2031.43</v>
      </c>
      <c r="F1477" s="2">
        <v>0.44</v>
      </c>
      <c r="G1477" s="2">
        <v>8</v>
      </c>
      <c r="H1477" s="3">
        <v>45248</v>
      </c>
      <c r="I1477" s="3">
        <v>45253</v>
      </c>
      <c r="J1477" s="2" t="s">
        <v>15</v>
      </c>
      <c r="K1477" s="2" t="s">
        <v>16</v>
      </c>
      <c r="L1477" s="2">
        <v>149.84</v>
      </c>
      <c r="M1477" s="2" t="s">
        <v>48</v>
      </c>
      <c r="N1477" s="11">
        <f>L1477/E1477*100</f>
        <v>7.3760848269445667</v>
      </c>
      <c r="O1477" s="12" t="str">
        <f>IF(N1477&lt;10,"Low",IF(N1477&lt;20,"Med","High"))</f>
        <v>Low</v>
      </c>
      <c r="P1477" s="12">
        <f>sales*discount</f>
        <v>893.82920000000001</v>
      </c>
      <c r="Q1477" s="12">
        <f>sales-Discount_Values</f>
        <v>1137.6008000000002</v>
      </c>
      <c r="R1477" s="12">
        <f>DATEDIF(order_date,delivery_date,"D")</f>
        <v>5</v>
      </c>
      <c r="S1477" s="12"/>
    </row>
    <row r="1478" spans="1:19" ht="14.25" customHeight="1" x14ac:dyDescent="0.35">
      <c r="A1478" s="2" t="s">
        <v>11214</v>
      </c>
      <c r="B1478" s="2">
        <v>111181</v>
      </c>
      <c r="C1478" s="2" t="s">
        <v>19</v>
      </c>
      <c r="D1478" s="2" t="s">
        <v>36</v>
      </c>
      <c r="E1478" s="2">
        <v>2058.04</v>
      </c>
      <c r="F1478" s="2">
        <v>0</v>
      </c>
      <c r="G1478" s="2">
        <v>8</v>
      </c>
      <c r="H1478" s="3">
        <v>45619</v>
      </c>
      <c r="I1478" s="3">
        <v>45622</v>
      </c>
      <c r="J1478" s="2" t="s">
        <v>15</v>
      </c>
      <c r="K1478" s="2" t="s">
        <v>22</v>
      </c>
      <c r="L1478" s="2">
        <v>151.81</v>
      </c>
      <c r="M1478" s="2" t="s">
        <v>34</v>
      </c>
      <c r="N1478" s="11">
        <f>L1478/E1478*100</f>
        <v>7.3764358321509791</v>
      </c>
      <c r="O1478" s="12" t="str">
        <f>IF(N1478&lt;10,"Low",IF(N1478&lt;20,"Med","High"))</f>
        <v>Low</v>
      </c>
      <c r="P1478" s="12">
        <f>sales*discount</f>
        <v>0</v>
      </c>
      <c r="Q1478" s="12">
        <f>sales-Discount_Values</f>
        <v>2058.04</v>
      </c>
      <c r="R1478" s="12">
        <f>DATEDIF(order_date,delivery_date,"D")</f>
        <v>3</v>
      </c>
      <c r="S1478" s="12"/>
    </row>
    <row r="1479" spans="1:19" ht="14.25" customHeight="1" x14ac:dyDescent="0.35">
      <c r="A1479" s="2" t="s">
        <v>10101</v>
      </c>
      <c r="B1479" s="2">
        <v>110068</v>
      </c>
      <c r="C1479" s="2" t="s">
        <v>25</v>
      </c>
      <c r="D1479" s="2" t="s">
        <v>26</v>
      </c>
      <c r="E1479" s="2">
        <v>665.05</v>
      </c>
      <c r="F1479" s="2">
        <v>0.17</v>
      </c>
      <c r="G1479" s="2">
        <v>4</v>
      </c>
      <c r="H1479" s="3">
        <v>45408</v>
      </c>
      <c r="I1479" s="3">
        <v>45409</v>
      </c>
      <c r="J1479" s="2" t="s">
        <v>15</v>
      </c>
      <c r="K1479" s="2" t="s">
        <v>16</v>
      </c>
      <c r="L1479" s="2">
        <v>49.07</v>
      </c>
      <c r="M1479" s="2" t="s">
        <v>23</v>
      </c>
      <c r="N1479" s="11">
        <f>L1479/E1479*100</f>
        <v>7.3783926020599964</v>
      </c>
      <c r="O1479" s="12" t="str">
        <f>IF(N1479&lt;10,"Low",IF(N1479&lt;20,"Med","High"))</f>
        <v>Low</v>
      </c>
      <c r="P1479" s="12">
        <f>sales*discount</f>
        <v>113.0585</v>
      </c>
      <c r="Q1479" s="12">
        <f>sales-Discount_Values</f>
        <v>551.99149999999997</v>
      </c>
      <c r="R1479" s="12">
        <f>DATEDIF(order_date,delivery_date,"D")</f>
        <v>1</v>
      </c>
      <c r="S1479" s="12"/>
    </row>
    <row r="1480" spans="1:19" ht="14.25" customHeight="1" x14ac:dyDescent="0.35">
      <c r="A1480" s="2" t="s">
        <v>9826</v>
      </c>
      <c r="B1480" s="2">
        <v>109793</v>
      </c>
      <c r="C1480" s="2" t="s">
        <v>41</v>
      </c>
      <c r="D1480" s="2" t="s">
        <v>14</v>
      </c>
      <c r="E1480" s="2">
        <v>4128.91</v>
      </c>
      <c r="F1480" s="2">
        <v>0.28999999999999998</v>
      </c>
      <c r="G1480" s="2">
        <v>9</v>
      </c>
      <c r="H1480" s="3">
        <v>45156</v>
      </c>
      <c r="I1480" s="3">
        <v>45163</v>
      </c>
      <c r="J1480" s="2" t="s">
        <v>15</v>
      </c>
      <c r="K1480" s="2" t="s">
        <v>27</v>
      </c>
      <c r="L1480" s="2">
        <v>304.66000000000003</v>
      </c>
      <c r="M1480" s="2" t="s">
        <v>34</v>
      </c>
      <c r="N1480" s="11">
        <f>L1480/E1480*100</f>
        <v>7.3787028537798118</v>
      </c>
      <c r="O1480" s="12" t="str">
        <f>IF(N1480&lt;10,"Low",IF(N1480&lt;20,"Med","High"))</f>
        <v>Low</v>
      </c>
      <c r="P1480" s="12">
        <f>sales*discount</f>
        <v>1197.3838999999998</v>
      </c>
      <c r="Q1480" s="12">
        <f>sales-Discount_Values</f>
        <v>2931.5261</v>
      </c>
      <c r="R1480" s="12">
        <f>DATEDIF(order_date,delivery_date,"D")</f>
        <v>7</v>
      </c>
      <c r="S1480" s="12"/>
    </row>
    <row r="1481" spans="1:19" ht="14.25" customHeight="1" x14ac:dyDescent="0.35">
      <c r="A1481" s="2" t="s">
        <v>8274</v>
      </c>
      <c r="B1481" s="2">
        <v>108241</v>
      </c>
      <c r="C1481" s="2" t="s">
        <v>41</v>
      </c>
      <c r="D1481" s="2" t="s">
        <v>26</v>
      </c>
      <c r="E1481" s="2">
        <v>3158.56</v>
      </c>
      <c r="F1481" s="2">
        <v>0.49</v>
      </c>
      <c r="G1481" s="2">
        <v>1</v>
      </c>
      <c r="H1481" s="3">
        <v>45551</v>
      </c>
      <c r="I1481" s="3">
        <v>45557</v>
      </c>
      <c r="J1481" s="2" t="s">
        <v>21</v>
      </c>
      <c r="K1481" s="2" t="s">
        <v>16</v>
      </c>
      <c r="L1481" s="2">
        <v>233.14</v>
      </c>
      <c r="M1481" s="2" t="s">
        <v>34</v>
      </c>
      <c r="N1481" s="11">
        <f>L1481/E1481*100</f>
        <v>7.3812116914036778</v>
      </c>
      <c r="O1481" s="12" t="str">
        <f>IF(N1481&lt;10,"Low",IF(N1481&lt;20,"Med","High"))</f>
        <v>Low</v>
      </c>
      <c r="P1481" s="12">
        <f>sales*discount</f>
        <v>1547.6943999999999</v>
      </c>
      <c r="Q1481" s="12">
        <f>sales-Discount_Values</f>
        <v>1610.8656000000001</v>
      </c>
      <c r="R1481" s="12">
        <f>DATEDIF(order_date,delivery_date,"D")</f>
        <v>6</v>
      </c>
      <c r="S1481" s="12"/>
    </row>
    <row r="1482" spans="1:19" ht="14.25" customHeight="1" x14ac:dyDescent="0.35">
      <c r="A1482" s="2" t="s">
        <v>10051</v>
      </c>
      <c r="B1482" s="2">
        <v>110018</v>
      </c>
      <c r="C1482" s="2" t="s">
        <v>19</v>
      </c>
      <c r="D1482" s="2" t="s">
        <v>20</v>
      </c>
      <c r="E1482" s="2">
        <v>2583.2600000000002</v>
      </c>
      <c r="F1482" s="2">
        <v>0.49</v>
      </c>
      <c r="G1482" s="2">
        <v>3</v>
      </c>
      <c r="H1482" s="3">
        <v>45228</v>
      </c>
      <c r="I1482" s="3">
        <v>45235</v>
      </c>
      <c r="J1482" s="2" t="s">
        <v>31</v>
      </c>
      <c r="K1482" s="2" t="s">
        <v>22</v>
      </c>
      <c r="L1482" s="2">
        <v>190.68</v>
      </c>
      <c r="M1482" s="2" t="s">
        <v>17</v>
      </c>
      <c r="N1482" s="11">
        <f>L1482/E1482*100</f>
        <v>7.381370826010544</v>
      </c>
      <c r="O1482" s="12" t="str">
        <f>IF(N1482&lt;10,"Low",IF(N1482&lt;20,"Med","High"))</f>
        <v>Low</v>
      </c>
      <c r="P1482" s="12">
        <f>sales*discount</f>
        <v>1265.7974000000002</v>
      </c>
      <c r="Q1482" s="12">
        <f>sales-Discount_Values</f>
        <v>1317.4626000000001</v>
      </c>
      <c r="R1482" s="12">
        <f>DATEDIF(order_date,delivery_date,"D")</f>
        <v>7</v>
      </c>
      <c r="S1482" s="12"/>
    </row>
    <row r="1483" spans="1:19" ht="14.25" customHeight="1" x14ac:dyDescent="0.35">
      <c r="A1483" s="2" t="s">
        <v>2992</v>
      </c>
      <c r="B1483" s="2">
        <v>102959</v>
      </c>
      <c r="C1483" s="2" t="s">
        <v>25</v>
      </c>
      <c r="D1483" s="2" t="s">
        <v>14</v>
      </c>
      <c r="E1483" s="2">
        <v>3783.54</v>
      </c>
      <c r="F1483" s="2">
        <v>0.32</v>
      </c>
      <c r="G1483" s="2">
        <v>9</v>
      </c>
      <c r="H1483" s="3">
        <v>45633</v>
      </c>
      <c r="I1483" s="3">
        <v>45637</v>
      </c>
      <c r="J1483" s="2" t="s">
        <v>15</v>
      </c>
      <c r="K1483" s="2" t="s">
        <v>22</v>
      </c>
      <c r="L1483" s="2">
        <v>279.37</v>
      </c>
      <c r="M1483" s="2" t="s">
        <v>39</v>
      </c>
      <c r="N1483" s="11">
        <f>L1483/E1483*100</f>
        <v>7.3838257293434202</v>
      </c>
      <c r="O1483" s="12" t="str">
        <f>IF(N1483&lt;10,"Low",IF(N1483&lt;20,"Med","High"))</f>
        <v>Low</v>
      </c>
      <c r="P1483" s="12">
        <f>sales*discount</f>
        <v>1210.7328</v>
      </c>
      <c r="Q1483" s="12">
        <f>sales-Discount_Values</f>
        <v>2572.8072000000002</v>
      </c>
      <c r="R1483" s="12">
        <f>DATEDIF(order_date,delivery_date,"D")</f>
        <v>4</v>
      </c>
      <c r="S1483" s="12"/>
    </row>
    <row r="1484" spans="1:19" ht="14.25" customHeight="1" x14ac:dyDescent="0.35">
      <c r="A1484" s="2" t="s">
        <v>3992</v>
      </c>
      <c r="B1484" s="2">
        <v>103959</v>
      </c>
      <c r="C1484" s="2" t="s">
        <v>19</v>
      </c>
      <c r="D1484" s="2" t="s">
        <v>20</v>
      </c>
      <c r="E1484" s="2">
        <v>2424.0500000000002</v>
      </c>
      <c r="F1484" s="2">
        <v>0.47</v>
      </c>
      <c r="G1484" s="2">
        <v>7</v>
      </c>
      <c r="H1484" s="3">
        <v>45174</v>
      </c>
      <c r="I1484" s="3">
        <v>45176</v>
      </c>
      <c r="J1484" s="2" t="s">
        <v>15</v>
      </c>
      <c r="K1484" s="2" t="s">
        <v>22</v>
      </c>
      <c r="L1484" s="2">
        <v>179.11</v>
      </c>
      <c r="M1484" s="2" t="s">
        <v>39</v>
      </c>
      <c r="N1484" s="11">
        <f>L1484/E1484*100</f>
        <v>7.3888739918731048</v>
      </c>
      <c r="O1484" s="12" t="str">
        <f>IF(N1484&lt;10,"Low",IF(N1484&lt;20,"Med","High"))</f>
        <v>Low</v>
      </c>
      <c r="P1484" s="12">
        <f>sales*discount</f>
        <v>1139.3035</v>
      </c>
      <c r="Q1484" s="12">
        <f>sales-Discount_Values</f>
        <v>1284.7465000000002</v>
      </c>
      <c r="R1484" s="12">
        <f>DATEDIF(order_date,delivery_date,"D")</f>
        <v>2</v>
      </c>
      <c r="S1484" s="12"/>
    </row>
    <row r="1485" spans="1:19" ht="14.25" customHeight="1" x14ac:dyDescent="0.35">
      <c r="A1485" s="2" t="s">
        <v>3476</v>
      </c>
      <c r="B1485" s="2">
        <v>103443</v>
      </c>
      <c r="C1485" s="2" t="s">
        <v>19</v>
      </c>
      <c r="D1485" s="2" t="s">
        <v>26</v>
      </c>
      <c r="E1485" s="2">
        <v>1284.3</v>
      </c>
      <c r="F1485" s="2">
        <v>0.26</v>
      </c>
      <c r="G1485" s="2">
        <v>9</v>
      </c>
      <c r="H1485" s="3">
        <v>45257</v>
      </c>
      <c r="I1485" s="3">
        <v>45262</v>
      </c>
      <c r="J1485" s="2" t="s">
        <v>31</v>
      </c>
      <c r="K1485" s="2" t="s">
        <v>22</v>
      </c>
      <c r="L1485" s="2">
        <v>94.9</v>
      </c>
      <c r="M1485" s="2" t="s">
        <v>17</v>
      </c>
      <c r="N1485" s="11">
        <f>L1485/E1485*100</f>
        <v>7.3892392743128559</v>
      </c>
      <c r="O1485" s="12" t="str">
        <f>IF(N1485&lt;10,"Low",IF(N1485&lt;20,"Med","High"))</f>
        <v>Low</v>
      </c>
      <c r="P1485" s="12">
        <f>sales*discount</f>
        <v>333.91800000000001</v>
      </c>
      <c r="Q1485" s="12">
        <f>sales-Discount_Values</f>
        <v>950.38199999999995</v>
      </c>
      <c r="R1485" s="12">
        <f>DATEDIF(order_date,delivery_date,"D")</f>
        <v>5</v>
      </c>
      <c r="S1485" s="12"/>
    </row>
    <row r="1486" spans="1:19" ht="14.25" customHeight="1" x14ac:dyDescent="0.35">
      <c r="A1486" s="2" t="s">
        <v>10008</v>
      </c>
      <c r="B1486" s="2">
        <v>109975</v>
      </c>
      <c r="C1486" s="2" t="s">
        <v>13</v>
      </c>
      <c r="D1486" s="2" t="s">
        <v>14</v>
      </c>
      <c r="E1486" s="2">
        <v>3820.14</v>
      </c>
      <c r="F1486" s="2">
        <v>0.49</v>
      </c>
      <c r="G1486" s="2">
        <v>1</v>
      </c>
      <c r="H1486" s="3">
        <v>45606</v>
      </c>
      <c r="I1486" s="3">
        <v>45611</v>
      </c>
      <c r="J1486" s="2" t="s">
        <v>15</v>
      </c>
      <c r="K1486" s="2" t="s">
        <v>22</v>
      </c>
      <c r="L1486" s="2">
        <v>282.3</v>
      </c>
      <c r="M1486" s="2" t="s">
        <v>34</v>
      </c>
      <c r="N1486" s="11">
        <f>L1486/E1486*100</f>
        <v>7.3897815263314959</v>
      </c>
      <c r="O1486" s="12" t="str">
        <f>IF(N1486&lt;10,"Low",IF(N1486&lt;20,"Med","High"))</f>
        <v>Low</v>
      </c>
      <c r="P1486" s="12">
        <f>sales*discount</f>
        <v>1871.8686</v>
      </c>
      <c r="Q1486" s="12">
        <f>sales-Discount_Values</f>
        <v>1948.2713999999999</v>
      </c>
      <c r="R1486" s="12">
        <f>DATEDIF(order_date,delivery_date,"D")</f>
        <v>5</v>
      </c>
      <c r="S1486" s="12"/>
    </row>
    <row r="1487" spans="1:19" ht="14.25" customHeight="1" x14ac:dyDescent="0.35">
      <c r="A1487" s="2" t="s">
        <v>935</v>
      </c>
      <c r="B1487" s="2">
        <v>100902</v>
      </c>
      <c r="C1487" s="2" t="s">
        <v>41</v>
      </c>
      <c r="D1487" s="2" t="s">
        <v>14</v>
      </c>
      <c r="E1487" s="2">
        <v>4164.91</v>
      </c>
      <c r="F1487" s="2">
        <v>0.12</v>
      </c>
      <c r="G1487" s="2">
        <v>4</v>
      </c>
      <c r="H1487" s="3">
        <v>45303</v>
      </c>
      <c r="I1487" s="3">
        <v>45305</v>
      </c>
      <c r="J1487" s="2" t="s">
        <v>31</v>
      </c>
      <c r="K1487" s="2" t="s">
        <v>22</v>
      </c>
      <c r="L1487" s="2">
        <v>307.92</v>
      </c>
      <c r="M1487" s="2" t="s">
        <v>48</v>
      </c>
      <c r="N1487" s="11">
        <f>L1487/E1487*100</f>
        <v>7.3931969718433299</v>
      </c>
      <c r="O1487" s="12" t="str">
        <f>IF(N1487&lt;10,"Low",IF(N1487&lt;20,"Med","High"))</f>
        <v>Low</v>
      </c>
      <c r="P1487" s="12">
        <f>sales*discount</f>
        <v>499.78919999999994</v>
      </c>
      <c r="Q1487" s="12">
        <f>sales-Discount_Values</f>
        <v>3665.1207999999997</v>
      </c>
      <c r="R1487" s="12">
        <f>DATEDIF(order_date,delivery_date,"D")</f>
        <v>2</v>
      </c>
      <c r="S1487" s="12"/>
    </row>
    <row r="1488" spans="1:19" ht="14.25" customHeight="1" x14ac:dyDescent="0.35">
      <c r="A1488" s="2" t="s">
        <v>10547</v>
      </c>
      <c r="B1488" s="2">
        <v>110514</v>
      </c>
      <c r="C1488" s="2" t="s">
        <v>13</v>
      </c>
      <c r="D1488" s="2" t="s">
        <v>36</v>
      </c>
      <c r="E1488" s="2">
        <v>1774.01</v>
      </c>
      <c r="F1488" s="2">
        <v>0.49</v>
      </c>
      <c r="G1488" s="2">
        <v>2</v>
      </c>
      <c r="H1488" s="3">
        <v>45403</v>
      </c>
      <c r="I1488" s="3">
        <v>45410</v>
      </c>
      <c r="J1488" s="2" t="s">
        <v>21</v>
      </c>
      <c r="K1488" s="2" t="s">
        <v>16</v>
      </c>
      <c r="L1488" s="2">
        <v>131.21</v>
      </c>
      <c r="M1488" s="2" t="s">
        <v>28</v>
      </c>
      <c r="N1488" s="11">
        <f>L1488/E1488*100</f>
        <v>7.3962379017029223</v>
      </c>
      <c r="O1488" s="12" t="str">
        <f>IF(N1488&lt;10,"Low",IF(N1488&lt;20,"Med","High"))</f>
        <v>Low</v>
      </c>
      <c r="P1488" s="12">
        <f>sales*discount</f>
        <v>869.26490000000001</v>
      </c>
      <c r="Q1488" s="12">
        <f>sales-Discount_Values</f>
        <v>904.74509999999998</v>
      </c>
      <c r="R1488" s="12">
        <f>DATEDIF(order_date,delivery_date,"D")</f>
        <v>7</v>
      </c>
      <c r="S1488" s="12"/>
    </row>
    <row r="1489" spans="1:19" ht="14.25" customHeight="1" x14ac:dyDescent="0.35">
      <c r="A1489" s="2" t="s">
        <v>4260</v>
      </c>
      <c r="B1489" s="2">
        <v>104227</v>
      </c>
      <c r="C1489" s="2" t="s">
        <v>19</v>
      </c>
      <c r="D1489" s="2" t="s">
        <v>26</v>
      </c>
      <c r="E1489" s="2">
        <v>264.02999999999997</v>
      </c>
      <c r="F1489" s="2">
        <v>0.34</v>
      </c>
      <c r="G1489" s="2">
        <v>2</v>
      </c>
      <c r="H1489" s="3">
        <v>44933</v>
      </c>
      <c r="I1489" s="3">
        <v>44939</v>
      </c>
      <c r="J1489" s="2" t="s">
        <v>15</v>
      </c>
      <c r="K1489" s="2" t="s">
        <v>27</v>
      </c>
      <c r="L1489" s="2">
        <v>19.53</v>
      </c>
      <c r="M1489" s="2" t="s">
        <v>28</v>
      </c>
      <c r="N1489" s="11">
        <f>L1489/E1489*100</f>
        <v>7.396886717418476</v>
      </c>
      <c r="O1489" s="12" t="str">
        <f>IF(N1489&lt;10,"Low",IF(N1489&lt;20,"Med","High"))</f>
        <v>Low</v>
      </c>
      <c r="P1489" s="12">
        <f>sales*discount</f>
        <v>89.770200000000003</v>
      </c>
      <c r="Q1489" s="12">
        <f>sales-Discount_Values</f>
        <v>174.25979999999998</v>
      </c>
      <c r="R1489" s="12">
        <f>DATEDIF(order_date,delivery_date,"D")</f>
        <v>6</v>
      </c>
      <c r="S1489" s="12"/>
    </row>
    <row r="1490" spans="1:19" ht="14.25" customHeight="1" x14ac:dyDescent="0.35">
      <c r="A1490" s="2" t="s">
        <v>10516</v>
      </c>
      <c r="B1490" s="2">
        <v>110483</v>
      </c>
      <c r="C1490" s="2" t="s">
        <v>13</v>
      </c>
      <c r="D1490" s="2" t="s">
        <v>14</v>
      </c>
      <c r="E1490" s="2">
        <v>3207.3</v>
      </c>
      <c r="F1490" s="2">
        <v>0.14000000000000001</v>
      </c>
      <c r="G1490" s="2">
        <v>3</v>
      </c>
      <c r="H1490" s="3">
        <v>45150</v>
      </c>
      <c r="I1490" s="3">
        <v>45151</v>
      </c>
      <c r="J1490" s="2" t="s">
        <v>21</v>
      </c>
      <c r="K1490" s="2" t="s">
        <v>22</v>
      </c>
      <c r="L1490" s="2">
        <v>237.26</v>
      </c>
      <c r="M1490" s="2" t="s">
        <v>48</v>
      </c>
      <c r="N1490" s="11">
        <f>L1490/E1490*100</f>
        <v>7.3974994543697186</v>
      </c>
      <c r="O1490" s="12" t="str">
        <f>IF(N1490&lt;10,"Low",IF(N1490&lt;20,"Med","High"))</f>
        <v>Low</v>
      </c>
      <c r="P1490" s="12">
        <f>sales*discount</f>
        <v>449.02200000000005</v>
      </c>
      <c r="Q1490" s="12">
        <f>sales-Discount_Values</f>
        <v>2758.2780000000002</v>
      </c>
      <c r="R1490" s="12">
        <f>DATEDIF(order_date,delivery_date,"D")</f>
        <v>1</v>
      </c>
      <c r="S1490" s="12"/>
    </row>
    <row r="1491" spans="1:19" ht="14.25" customHeight="1" x14ac:dyDescent="0.35">
      <c r="A1491" s="2" t="s">
        <v>15309</v>
      </c>
      <c r="B1491" s="2">
        <v>115276</v>
      </c>
      <c r="C1491" s="2" t="s">
        <v>13</v>
      </c>
      <c r="D1491" s="2" t="s">
        <v>26</v>
      </c>
      <c r="E1491" s="2">
        <v>1648.23</v>
      </c>
      <c r="F1491" s="2">
        <v>0.04</v>
      </c>
      <c r="G1491" s="2">
        <v>7</v>
      </c>
      <c r="H1491" s="3">
        <v>45050</v>
      </c>
      <c r="I1491" s="3">
        <v>45057</v>
      </c>
      <c r="J1491" s="2" t="s">
        <v>31</v>
      </c>
      <c r="K1491" s="2" t="s">
        <v>16</v>
      </c>
      <c r="L1491" s="2">
        <v>121.93</v>
      </c>
      <c r="M1491" s="2" t="s">
        <v>34</v>
      </c>
      <c r="N1491" s="11">
        <f>L1491/E1491*100</f>
        <v>7.397632611953429</v>
      </c>
      <c r="O1491" s="12" t="str">
        <f>IF(N1491&lt;10,"Low",IF(N1491&lt;20,"Med","High"))</f>
        <v>Low</v>
      </c>
      <c r="P1491" s="12">
        <f>sales*discount</f>
        <v>65.929200000000009</v>
      </c>
      <c r="Q1491" s="12">
        <f>sales-Discount_Values</f>
        <v>1582.3008</v>
      </c>
      <c r="R1491" s="12">
        <f>DATEDIF(order_date,delivery_date,"D")</f>
        <v>7</v>
      </c>
      <c r="S1491" s="12"/>
    </row>
    <row r="1492" spans="1:19" ht="14.25" customHeight="1" x14ac:dyDescent="0.35">
      <c r="A1492" s="2" t="s">
        <v>2536</v>
      </c>
      <c r="B1492" s="2">
        <v>102503</v>
      </c>
      <c r="C1492" s="2" t="s">
        <v>41</v>
      </c>
      <c r="D1492" s="2" t="s">
        <v>14</v>
      </c>
      <c r="E1492" s="2">
        <v>4980</v>
      </c>
      <c r="F1492" s="2">
        <v>0.3</v>
      </c>
      <c r="G1492" s="2">
        <v>3</v>
      </c>
      <c r="H1492" s="3">
        <v>44937</v>
      </c>
      <c r="I1492" s="3">
        <v>44942</v>
      </c>
      <c r="J1492" s="2" t="s">
        <v>15</v>
      </c>
      <c r="K1492" s="2" t="s">
        <v>16</v>
      </c>
      <c r="L1492" s="2">
        <v>368.42</v>
      </c>
      <c r="M1492" s="2" t="s">
        <v>34</v>
      </c>
      <c r="N1492" s="11">
        <f>L1492/E1492*100</f>
        <v>7.3979919678714872</v>
      </c>
      <c r="O1492" s="12" t="str">
        <f>IF(N1492&lt;10,"Low",IF(N1492&lt;20,"Med","High"))</f>
        <v>Low</v>
      </c>
      <c r="P1492" s="12">
        <f>sales*discount</f>
        <v>1494</v>
      </c>
      <c r="Q1492" s="12">
        <f>sales-Discount_Values</f>
        <v>3486</v>
      </c>
      <c r="R1492" s="12">
        <f>DATEDIF(order_date,delivery_date,"D")</f>
        <v>5</v>
      </c>
      <c r="S1492" s="12"/>
    </row>
    <row r="1493" spans="1:19" ht="14.25" customHeight="1" x14ac:dyDescent="0.35">
      <c r="A1493" s="2" t="s">
        <v>7495</v>
      </c>
      <c r="B1493" s="2">
        <v>107462</v>
      </c>
      <c r="C1493" s="2" t="s">
        <v>41</v>
      </c>
      <c r="D1493" s="2" t="s">
        <v>33</v>
      </c>
      <c r="E1493" s="2">
        <v>2829.9</v>
      </c>
      <c r="F1493" s="2">
        <v>0.43</v>
      </c>
      <c r="G1493" s="2">
        <v>5</v>
      </c>
      <c r="H1493" s="3">
        <v>45060</v>
      </c>
      <c r="I1493" s="3">
        <v>45061</v>
      </c>
      <c r="J1493" s="2" t="s">
        <v>31</v>
      </c>
      <c r="K1493" s="2" t="s">
        <v>22</v>
      </c>
      <c r="L1493" s="2">
        <v>209.39</v>
      </c>
      <c r="M1493" s="2" t="s">
        <v>17</v>
      </c>
      <c r="N1493" s="11">
        <f>L1493/E1493*100</f>
        <v>7.3992013852079568</v>
      </c>
      <c r="O1493" s="12" t="str">
        <f>IF(N1493&lt;10,"Low",IF(N1493&lt;20,"Med","High"))</f>
        <v>Low</v>
      </c>
      <c r="P1493" s="12">
        <f>sales*discount</f>
        <v>1216.857</v>
      </c>
      <c r="Q1493" s="12">
        <f>sales-Discount_Values</f>
        <v>1613.0430000000001</v>
      </c>
      <c r="R1493" s="12">
        <f>DATEDIF(order_date,delivery_date,"D")</f>
        <v>1</v>
      </c>
      <c r="S1493" s="12"/>
    </row>
    <row r="1494" spans="1:19" ht="14.25" customHeight="1" x14ac:dyDescent="0.35">
      <c r="A1494" s="2" t="s">
        <v>1003</v>
      </c>
      <c r="B1494" s="2">
        <v>100970</v>
      </c>
      <c r="C1494" s="2" t="s">
        <v>19</v>
      </c>
      <c r="D1494" s="2" t="s">
        <v>36</v>
      </c>
      <c r="E1494" s="2">
        <v>4518.09</v>
      </c>
      <c r="F1494" s="2">
        <v>0.44</v>
      </c>
      <c r="G1494" s="2">
        <v>2</v>
      </c>
      <c r="H1494" s="3">
        <v>45517</v>
      </c>
      <c r="I1494" s="3">
        <v>45521</v>
      </c>
      <c r="J1494" s="2" t="s">
        <v>31</v>
      </c>
      <c r="K1494" s="2" t="s">
        <v>27</v>
      </c>
      <c r="L1494" s="2">
        <v>334.59</v>
      </c>
      <c r="M1494" s="2" t="s">
        <v>34</v>
      </c>
      <c r="N1494" s="11">
        <f>L1494/E1494*100</f>
        <v>7.4055629701931567</v>
      </c>
      <c r="O1494" s="12" t="str">
        <f>IF(N1494&lt;10,"Low",IF(N1494&lt;20,"Med","High"))</f>
        <v>Low</v>
      </c>
      <c r="P1494" s="12">
        <f>sales*discount</f>
        <v>1987.9596000000001</v>
      </c>
      <c r="Q1494" s="12">
        <f>sales-Discount_Values</f>
        <v>2530.1304</v>
      </c>
      <c r="R1494" s="12">
        <f>DATEDIF(order_date,delivery_date,"D")</f>
        <v>4</v>
      </c>
      <c r="S1494" s="12"/>
    </row>
    <row r="1495" spans="1:19" ht="14.25" customHeight="1" x14ac:dyDescent="0.35">
      <c r="A1495" s="2" t="s">
        <v>560</v>
      </c>
      <c r="B1495" s="2">
        <v>100527</v>
      </c>
      <c r="C1495" s="2" t="s">
        <v>41</v>
      </c>
      <c r="D1495" s="2" t="s">
        <v>26</v>
      </c>
      <c r="E1495" s="2">
        <v>1900.15</v>
      </c>
      <c r="F1495" s="2">
        <v>0.48</v>
      </c>
      <c r="G1495" s="2">
        <v>8</v>
      </c>
      <c r="H1495" s="3">
        <v>45476</v>
      </c>
      <c r="I1495" s="3">
        <v>45481</v>
      </c>
      <c r="J1495" s="2" t="s">
        <v>31</v>
      </c>
      <c r="K1495" s="2" t="s">
        <v>16</v>
      </c>
      <c r="L1495" s="2">
        <v>140.81</v>
      </c>
      <c r="M1495" s="2" t="s">
        <v>23</v>
      </c>
      <c r="N1495" s="11">
        <f>L1495/E1495*100</f>
        <v>7.4104675946635794</v>
      </c>
      <c r="O1495" s="12" t="str">
        <f>IF(N1495&lt;10,"Low",IF(N1495&lt;20,"Med","High"))</f>
        <v>Low</v>
      </c>
      <c r="P1495" s="12">
        <f>sales*discount</f>
        <v>912.072</v>
      </c>
      <c r="Q1495" s="12">
        <f>sales-Discount_Values</f>
        <v>988.07800000000009</v>
      </c>
      <c r="R1495" s="12">
        <f>DATEDIF(order_date,delivery_date,"D")</f>
        <v>5</v>
      </c>
      <c r="S1495" s="12"/>
    </row>
    <row r="1496" spans="1:19" ht="14.25" customHeight="1" x14ac:dyDescent="0.35">
      <c r="A1496" s="2" t="s">
        <v>11750</v>
      </c>
      <c r="B1496" s="2">
        <v>111717</v>
      </c>
      <c r="C1496" s="2" t="s">
        <v>19</v>
      </c>
      <c r="D1496" s="2" t="s">
        <v>14</v>
      </c>
      <c r="E1496" s="2">
        <v>3590.31</v>
      </c>
      <c r="F1496" s="2">
        <v>0.17</v>
      </c>
      <c r="G1496" s="2">
        <v>5</v>
      </c>
      <c r="H1496" s="3">
        <v>45348</v>
      </c>
      <c r="I1496" s="3">
        <v>45350</v>
      </c>
      <c r="J1496" s="2" t="s">
        <v>31</v>
      </c>
      <c r="K1496" s="2" t="s">
        <v>27</v>
      </c>
      <c r="L1496" s="2">
        <v>266.08</v>
      </c>
      <c r="M1496" s="2" t="s">
        <v>34</v>
      </c>
      <c r="N1496" s="11">
        <f>L1496/E1496*100</f>
        <v>7.4110592121571672</v>
      </c>
      <c r="O1496" s="12" t="str">
        <f>IF(N1496&lt;10,"Low",IF(N1496&lt;20,"Med","High"))</f>
        <v>Low</v>
      </c>
      <c r="P1496" s="12">
        <f>sales*discount</f>
        <v>610.35270000000003</v>
      </c>
      <c r="Q1496" s="12">
        <f>sales-Discount_Values</f>
        <v>2979.9573</v>
      </c>
      <c r="R1496" s="12">
        <f>DATEDIF(order_date,delivery_date,"D")</f>
        <v>2</v>
      </c>
      <c r="S1496" s="12"/>
    </row>
    <row r="1497" spans="1:19" ht="14.25" customHeight="1" x14ac:dyDescent="0.35">
      <c r="A1497" s="2" t="s">
        <v>14732</v>
      </c>
      <c r="B1497" s="2">
        <v>114699</v>
      </c>
      <c r="C1497" s="2" t="s">
        <v>13</v>
      </c>
      <c r="D1497" s="2" t="s">
        <v>14</v>
      </c>
      <c r="E1497" s="2">
        <v>1275.1300000000001</v>
      </c>
      <c r="F1497" s="2">
        <v>0.05</v>
      </c>
      <c r="G1497" s="2">
        <v>3</v>
      </c>
      <c r="H1497" s="3">
        <v>45540</v>
      </c>
      <c r="I1497" s="3">
        <v>45543</v>
      </c>
      <c r="J1497" s="2" t="s">
        <v>21</v>
      </c>
      <c r="K1497" s="2" t="s">
        <v>27</v>
      </c>
      <c r="L1497" s="2">
        <v>94.53</v>
      </c>
      <c r="M1497" s="2" t="s">
        <v>48</v>
      </c>
      <c r="N1497" s="11">
        <f>L1497/E1497*100</f>
        <v>7.4133617748778553</v>
      </c>
      <c r="O1497" s="12" t="str">
        <f>IF(N1497&lt;10,"Low",IF(N1497&lt;20,"Med","High"))</f>
        <v>Low</v>
      </c>
      <c r="P1497" s="12">
        <f>sales*discount</f>
        <v>63.75650000000001</v>
      </c>
      <c r="Q1497" s="12">
        <f>sales-Discount_Values</f>
        <v>1211.3735000000001</v>
      </c>
      <c r="R1497" s="12">
        <f>DATEDIF(order_date,delivery_date,"D")</f>
        <v>3</v>
      </c>
      <c r="S1497" s="12"/>
    </row>
    <row r="1498" spans="1:19" ht="14.25" customHeight="1" x14ac:dyDescent="0.35">
      <c r="A1498" s="2" t="s">
        <v>15067</v>
      </c>
      <c r="B1498" s="2">
        <v>115034</v>
      </c>
      <c r="C1498" s="2" t="s">
        <v>19</v>
      </c>
      <c r="D1498" s="2" t="s">
        <v>36</v>
      </c>
      <c r="E1498" s="2">
        <v>3270.86</v>
      </c>
      <c r="F1498" s="2">
        <v>0.03</v>
      </c>
      <c r="G1498" s="2">
        <v>4</v>
      </c>
      <c r="H1498" s="3">
        <v>45102</v>
      </c>
      <c r="I1498" s="3">
        <v>45108</v>
      </c>
      <c r="J1498" s="2" t="s">
        <v>21</v>
      </c>
      <c r="K1498" s="2" t="s">
        <v>16</v>
      </c>
      <c r="L1498" s="2">
        <v>242.53</v>
      </c>
      <c r="M1498" s="2" t="s">
        <v>39</v>
      </c>
      <c r="N1498" s="11">
        <f>L1498/E1498*100</f>
        <v>7.414869483866628</v>
      </c>
      <c r="O1498" s="12" t="str">
        <f>IF(N1498&lt;10,"Low",IF(N1498&lt;20,"Med","High"))</f>
        <v>Low</v>
      </c>
      <c r="P1498" s="12">
        <f>sales*discount</f>
        <v>98.125799999999998</v>
      </c>
      <c r="Q1498" s="12">
        <f>sales-Discount_Values</f>
        <v>3172.7342000000003</v>
      </c>
      <c r="R1498" s="12">
        <f>DATEDIF(order_date,delivery_date,"D")</f>
        <v>6</v>
      </c>
      <c r="S1498" s="12"/>
    </row>
    <row r="1499" spans="1:19" ht="14.25" customHeight="1" x14ac:dyDescent="0.35">
      <c r="A1499" s="2" t="s">
        <v>3416</v>
      </c>
      <c r="B1499" s="2">
        <v>103383</v>
      </c>
      <c r="C1499" s="2" t="s">
        <v>13</v>
      </c>
      <c r="D1499" s="2" t="s">
        <v>20</v>
      </c>
      <c r="E1499" s="2">
        <v>3559</v>
      </c>
      <c r="F1499" s="2">
        <v>0.32</v>
      </c>
      <c r="G1499" s="2">
        <v>3</v>
      </c>
      <c r="H1499" s="3">
        <v>45201</v>
      </c>
      <c r="I1499" s="3">
        <v>45203</v>
      </c>
      <c r="J1499" s="2" t="s">
        <v>31</v>
      </c>
      <c r="K1499" s="2" t="s">
        <v>22</v>
      </c>
      <c r="L1499" s="2">
        <v>264.02999999999997</v>
      </c>
      <c r="M1499" s="2" t="s">
        <v>17</v>
      </c>
      <c r="N1499" s="11">
        <f>L1499/E1499*100</f>
        <v>7.4186569261028374</v>
      </c>
      <c r="O1499" s="12" t="str">
        <f>IF(N1499&lt;10,"Low",IF(N1499&lt;20,"Med","High"))</f>
        <v>Low</v>
      </c>
      <c r="P1499" s="12">
        <f>sales*discount</f>
        <v>1138.8800000000001</v>
      </c>
      <c r="Q1499" s="12">
        <f>sales-Discount_Values</f>
        <v>2420.12</v>
      </c>
      <c r="R1499" s="12">
        <f>DATEDIF(order_date,delivery_date,"D")</f>
        <v>2</v>
      </c>
      <c r="S1499" s="12"/>
    </row>
    <row r="1500" spans="1:19" ht="14.25" customHeight="1" x14ac:dyDescent="0.35">
      <c r="A1500" s="2" t="s">
        <v>9976</v>
      </c>
      <c r="B1500" s="2">
        <v>109943</v>
      </c>
      <c r="C1500" s="2" t="s">
        <v>41</v>
      </c>
      <c r="D1500" s="2" t="s">
        <v>20</v>
      </c>
      <c r="E1500" s="2">
        <v>1602.15</v>
      </c>
      <c r="F1500" s="2">
        <v>0.41</v>
      </c>
      <c r="G1500" s="2">
        <v>3</v>
      </c>
      <c r="H1500" s="3">
        <v>45526</v>
      </c>
      <c r="I1500" s="3">
        <v>45530</v>
      </c>
      <c r="J1500" s="2" t="s">
        <v>31</v>
      </c>
      <c r="K1500" s="2" t="s">
        <v>27</v>
      </c>
      <c r="L1500" s="2">
        <v>118.86</v>
      </c>
      <c r="M1500" s="2" t="s">
        <v>28</v>
      </c>
      <c r="N1500" s="11">
        <f>L1500/E1500*100</f>
        <v>7.4187810130137626</v>
      </c>
      <c r="O1500" s="12" t="str">
        <f>IF(N1500&lt;10,"Low",IF(N1500&lt;20,"Med","High"))</f>
        <v>Low</v>
      </c>
      <c r="P1500" s="12">
        <f>sales*discount</f>
        <v>656.88149999999996</v>
      </c>
      <c r="Q1500" s="12">
        <f>sales-Discount_Values</f>
        <v>945.26850000000013</v>
      </c>
      <c r="R1500" s="12">
        <f>DATEDIF(order_date,delivery_date,"D")</f>
        <v>4</v>
      </c>
      <c r="S1500" s="12"/>
    </row>
    <row r="1501" spans="1:19" ht="14.25" customHeight="1" x14ac:dyDescent="0.35">
      <c r="A1501" s="2" t="s">
        <v>10653</v>
      </c>
      <c r="B1501" s="2">
        <v>110620</v>
      </c>
      <c r="C1501" s="2" t="s">
        <v>41</v>
      </c>
      <c r="D1501" s="2" t="s">
        <v>33</v>
      </c>
      <c r="E1501" s="2">
        <v>1092.22</v>
      </c>
      <c r="F1501" s="2">
        <v>0.34</v>
      </c>
      <c r="G1501" s="2">
        <v>8</v>
      </c>
      <c r="H1501" s="3">
        <v>44929</v>
      </c>
      <c r="I1501" s="3">
        <v>44935</v>
      </c>
      <c r="J1501" s="2" t="s">
        <v>21</v>
      </c>
      <c r="K1501" s="2" t="s">
        <v>16</v>
      </c>
      <c r="L1501" s="2">
        <v>81.03</v>
      </c>
      <c r="M1501" s="2" t="s">
        <v>17</v>
      </c>
      <c r="N1501" s="11">
        <f>L1501/E1501*100</f>
        <v>7.4188350332350623</v>
      </c>
      <c r="O1501" s="12" t="str">
        <f>IF(N1501&lt;10,"Low",IF(N1501&lt;20,"Med","High"))</f>
        <v>Low</v>
      </c>
      <c r="P1501" s="12">
        <f>sales*discount</f>
        <v>371.35480000000001</v>
      </c>
      <c r="Q1501" s="12">
        <f>sales-Discount_Values</f>
        <v>720.86519999999996</v>
      </c>
      <c r="R1501" s="12">
        <f>DATEDIF(order_date,delivery_date,"D")</f>
        <v>6</v>
      </c>
      <c r="S1501" s="12"/>
    </row>
    <row r="1502" spans="1:19" ht="14.25" customHeight="1" x14ac:dyDescent="0.35">
      <c r="A1502" s="2" t="s">
        <v>9141</v>
      </c>
      <c r="B1502" s="2">
        <v>109108</v>
      </c>
      <c r="C1502" s="2" t="s">
        <v>13</v>
      </c>
      <c r="D1502" s="2" t="s">
        <v>14</v>
      </c>
      <c r="E1502" s="2">
        <v>3297.35</v>
      </c>
      <c r="F1502" s="2">
        <v>0.37</v>
      </c>
      <c r="G1502" s="2">
        <v>4</v>
      </c>
      <c r="H1502" s="3">
        <v>45231</v>
      </c>
      <c r="I1502" s="3">
        <v>45235</v>
      </c>
      <c r="J1502" s="2" t="s">
        <v>21</v>
      </c>
      <c r="K1502" s="2" t="s">
        <v>16</v>
      </c>
      <c r="L1502" s="2">
        <v>244.64</v>
      </c>
      <c r="M1502" s="2" t="s">
        <v>28</v>
      </c>
      <c r="N1502" s="11">
        <f>L1502/E1502*100</f>
        <v>7.4192912490333152</v>
      </c>
      <c r="O1502" s="12" t="str">
        <f>IF(N1502&lt;10,"Low",IF(N1502&lt;20,"Med","High"))</f>
        <v>Low</v>
      </c>
      <c r="P1502" s="12">
        <f>sales*discount</f>
        <v>1220.0194999999999</v>
      </c>
      <c r="Q1502" s="12">
        <f>sales-Discount_Values</f>
        <v>2077.3305</v>
      </c>
      <c r="R1502" s="12">
        <f>DATEDIF(order_date,delivery_date,"D")</f>
        <v>4</v>
      </c>
      <c r="S1502" s="12"/>
    </row>
    <row r="1503" spans="1:19" ht="14.25" customHeight="1" x14ac:dyDescent="0.35">
      <c r="A1503" s="2" t="s">
        <v>1891</v>
      </c>
      <c r="B1503" s="2">
        <v>101858</v>
      </c>
      <c r="C1503" s="2" t="s">
        <v>13</v>
      </c>
      <c r="D1503" s="2" t="s">
        <v>36</v>
      </c>
      <c r="E1503" s="2">
        <v>2628.34</v>
      </c>
      <c r="F1503" s="2">
        <v>0.43</v>
      </c>
      <c r="G1503" s="2">
        <v>6</v>
      </c>
      <c r="H1503" s="3">
        <v>45650</v>
      </c>
      <c r="I1503" s="3">
        <v>45651</v>
      </c>
      <c r="J1503" s="2" t="s">
        <v>15</v>
      </c>
      <c r="K1503" s="2" t="s">
        <v>27</v>
      </c>
      <c r="L1503" s="2">
        <v>195.02</v>
      </c>
      <c r="M1503" s="2" t="s">
        <v>28</v>
      </c>
      <c r="N1503" s="11">
        <f>L1503/E1503*100</f>
        <v>7.4198924035703149</v>
      </c>
      <c r="O1503" s="12" t="str">
        <f>IF(N1503&lt;10,"Low",IF(N1503&lt;20,"Med","High"))</f>
        <v>Low</v>
      </c>
      <c r="P1503" s="12">
        <f>sales*discount</f>
        <v>1130.1862000000001</v>
      </c>
      <c r="Q1503" s="12">
        <f>sales-Discount_Values</f>
        <v>1498.1538</v>
      </c>
      <c r="R1503" s="12">
        <f>DATEDIF(order_date,delivery_date,"D")</f>
        <v>1</v>
      </c>
      <c r="S1503" s="12"/>
    </row>
    <row r="1504" spans="1:19" ht="14.25" customHeight="1" x14ac:dyDescent="0.35">
      <c r="A1504" s="2" t="s">
        <v>4736</v>
      </c>
      <c r="B1504" s="2">
        <v>104703</v>
      </c>
      <c r="C1504" s="2" t="s">
        <v>25</v>
      </c>
      <c r="D1504" s="2" t="s">
        <v>20</v>
      </c>
      <c r="E1504" s="2">
        <v>2745.61</v>
      </c>
      <c r="F1504" s="2">
        <v>0.36</v>
      </c>
      <c r="G1504" s="2">
        <v>9</v>
      </c>
      <c r="H1504" s="3">
        <v>45228</v>
      </c>
      <c r="I1504" s="3">
        <v>45233</v>
      </c>
      <c r="J1504" s="2" t="s">
        <v>21</v>
      </c>
      <c r="K1504" s="2" t="s">
        <v>16</v>
      </c>
      <c r="L1504" s="2">
        <v>203.8</v>
      </c>
      <c r="M1504" s="2" t="s">
        <v>23</v>
      </c>
      <c r="N1504" s="11">
        <f>L1504/E1504*100</f>
        <v>7.4227585126802431</v>
      </c>
      <c r="O1504" s="12" t="str">
        <f>IF(N1504&lt;10,"Low",IF(N1504&lt;20,"Med","High"))</f>
        <v>Low</v>
      </c>
      <c r="P1504" s="12">
        <f>sales*discount</f>
        <v>988.41960000000006</v>
      </c>
      <c r="Q1504" s="12">
        <f>sales-Discount_Values</f>
        <v>1757.1904</v>
      </c>
      <c r="R1504" s="12">
        <f>DATEDIF(order_date,delivery_date,"D")</f>
        <v>5</v>
      </c>
      <c r="S1504" s="12"/>
    </row>
    <row r="1505" spans="1:19" ht="14.25" customHeight="1" x14ac:dyDescent="0.35">
      <c r="A1505" s="2" t="s">
        <v>10697</v>
      </c>
      <c r="B1505" s="2">
        <v>110664</v>
      </c>
      <c r="C1505" s="2" t="s">
        <v>25</v>
      </c>
      <c r="D1505" s="2" t="s">
        <v>20</v>
      </c>
      <c r="E1505" s="2">
        <v>1915.84</v>
      </c>
      <c r="F1505" s="2">
        <v>0.05</v>
      </c>
      <c r="G1505" s="2">
        <v>6</v>
      </c>
      <c r="H1505" s="3">
        <v>45331</v>
      </c>
      <c r="I1505" s="3">
        <v>45333</v>
      </c>
      <c r="J1505" s="2" t="s">
        <v>31</v>
      </c>
      <c r="K1505" s="2" t="s">
        <v>22</v>
      </c>
      <c r="L1505" s="2">
        <v>142.21</v>
      </c>
      <c r="M1505" s="2" t="s">
        <v>28</v>
      </c>
      <c r="N1505" s="11">
        <f>L1505/E1505*100</f>
        <v>7.4228536829797909</v>
      </c>
      <c r="O1505" s="12" t="str">
        <f>IF(N1505&lt;10,"Low",IF(N1505&lt;20,"Med","High"))</f>
        <v>Low</v>
      </c>
      <c r="P1505" s="12">
        <f>sales*discount</f>
        <v>95.792000000000002</v>
      </c>
      <c r="Q1505" s="12">
        <f>sales-Discount_Values</f>
        <v>1820.048</v>
      </c>
      <c r="R1505" s="12">
        <f>DATEDIF(order_date,delivery_date,"D")</f>
        <v>2</v>
      </c>
      <c r="S1505" s="12"/>
    </row>
    <row r="1506" spans="1:19" ht="14.25" customHeight="1" x14ac:dyDescent="0.35">
      <c r="A1506" s="2" t="s">
        <v>9789</v>
      </c>
      <c r="B1506" s="2">
        <v>109756</v>
      </c>
      <c r="C1506" s="2" t="s">
        <v>13</v>
      </c>
      <c r="D1506" s="2" t="s">
        <v>26</v>
      </c>
      <c r="E1506" s="2">
        <v>891.26</v>
      </c>
      <c r="F1506" s="2">
        <v>0.03</v>
      </c>
      <c r="G1506" s="2">
        <v>4</v>
      </c>
      <c r="H1506" s="3">
        <v>45494</v>
      </c>
      <c r="I1506" s="3">
        <v>45500</v>
      </c>
      <c r="J1506" s="2" t="s">
        <v>15</v>
      </c>
      <c r="K1506" s="2" t="s">
        <v>27</v>
      </c>
      <c r="L1506" s="2">
        <v>66.16</v>
      </c>
      <c r="M1506" s="2" t="s">
        <v>34</v>
      </c>
      <c r="N1506" s="11">
        <f>L1506/E1506*100</f>
        <v>7.4231986176873184</v>
      </c>
      <c r="O1506" s="12" t="str">
        <f>IF(N1506&lt;10,"Low",IF(N1506&lt;20,"Med","High"))</f>
        <v>Low</v>
      </c>
      <c r="P1506" s="12">
        <f>sales*discount</f>
        <v>26.7378</v>
      </c>
      <c r="Q1506" s="12">
        <f>sales-Discount_Values</f>
        <v>864.5222</v>
      </c>
      <c r="R1506" s="12">
        <f>DATEDIF(order_date,delivery_date,"D")</f>
        <v>6</v>
      </c>
      <c r="S1506" s="12"/>
    </row>
    <row r="1507" spans="1:19" ht="14.25" customHeight="1" x14ac:dyDescent="0.35">
      <c r="A1507" s="2" t="s">
        <v>13034</v>
      </c>
      <c r="B1507" s="2">
        <v>113001</v>
      </c>
      <c r="C1507" s="2" t="s">
        <v>13</v>
      </c>
      <c r="D1507" s="2" t="s">
        <v>36</v>
      </c>
      <c r="E1507" s="2">
        <v>3898.85</v>
      </c>
      <c r="F1507" s="2">
        <v>0.03</v>
      </c>
      <c r="G1507" s="2">
        <v>5</v>
      </c>
      <c r="H1507" s="3">
        <v>45094</v>
      </c>
      <c r="I1507" s="3">
        <v>45095</v>
      </c>
      <c r="J1507" s="2" t="s">
        <v>15</v>
      </c>
      <c r="K1507" s="2" t="s">
        <v>27</v>
      </c>
      <c r="L1507" s="2">
        <v>289.55</v>
      </c>
      <c r="M1507" s="2" t="s">
        <v>17</v>
      </c>
      <c r="N1507" s="11">
        <f>L1507/E1507*100</f>
        <v>7.426548854149301</v>
      </c>
      <c r="O1507" s="12" t="str">
        <f>IF(N1507&lt;10,"Low",IF(N1507&lt;20,"Med","High"))</f>
        <v>Low</v>
      </c>
      <c r="P1507" s="12">
        <f>sales*discount</f>
        <v>116.96549999999999</v>
      </c>
      <c r="Q1507" s="12">
        <f>sales-Discount_Values</f>
        <v>3781.8845000000001</v>
      </c>
      <c r="R1507" s="12">
        <f>DATEDIF(order_date,delivery_date,"D")</f>
        <v>1</v>
      </c>
      <c r="S1507" s="12"/>
    </row>
    <row r="1508" spans="1:19" ht="14.25" customHeight="1" x14ac:dyDescent="0.35">
      <c r="A1508" s="2" t="s">
        <v>11696</v>
      </c>
      <c r="B1508" s="2">
        <v>111663</v>
      </c>
      <c r="C1508" s="2" t="s">
        <v>25</v>
      </c>
      <c r="D1508" s="2" t="s">
        <v>36</v>
      </c>
      <c r="E1508" s="2">
        <v>2142.44</v>
      </c>
      <c r="F1508" s="2">
        <v>0.12</v>
      </c>
      <c r="G1508" s="2">
        <v>3</v>
      </c>
      <c r="H1508" s="3">
        <v>45464</v>
      </c>
      <c r="I1508" s="3">
        <v>45468</v>
      </c>
      <c r="J1508" s="2" t="s">
        <v>15</v>
      </c>
      <c r="K1508" s="2" t="s">
        <v>27</v>
      </c>
      <c r="L1508" s="2">
        <v>159.11000000000001</v>
      </c>
      <c r="M1508" s="2" t="s">
        <v>28</v>
      </c>
      <c r="N1508" s="11">
        <f>L1508/E1508*100</f>
        <v>7.4265790407199272</v>
      </c>
      <c r="O1508" s="12" t="str">
        <f>IF(N1508&lt;10,"Low",IF(N1508&lt;20,"Med","High"))</f>
        <v>Low</v>
      </c>
      <c r="P1508" s="12">
        <f>sales*discount</f>
        <v>257.09280000000001</v>
      </c>
      <c r="Q1508" s="12">
        <f>sales-Discount_Values</f>
        <v>1885.3472000000002</v>
      </c>
      <c r="R1508" s="12">
        <f>DATEDIF(order_date,delivery_date,"D")</f>
        <v>4</v>
      </c>
      <c r="S1508" s="12"/>
    </row>
    <row r="1509" spans="1:19" ht="14.25" customHeight="1" x14ac:dyDescent="0.35">
      <c r="A1509" s="2" t="s">
        <v>2386</v>
      </c>
      <c r="B1509" s="2">
        <v>102353</v>
      </c>
      <c r="C1509" s="2" t="s">
        <v>19</v>
      </c>
      <c r="D1509" s="2" t="s">
        <v>26</v>
      </c>
      <c r="E1509" s="2">
        <v>1066.29</v>
      </c>
      <c r="F1509" s="2">
        <v>0.24</v>
      </c>
      <c r="G1509" s="2">
        <v>9</v>
      </c>
      <c r="H1509" s="3">
        <v>45635</v>
      </c>
      <c r="I1509" s="3">
        <v>45642</v>
      </c>
      <c r="J1509" s="2" t="s">
        <v>15</v>
      </c>
      <c r="K1509" s="2" t="s">
        <v>22</v>
      </c>
      <c r="L1509" s="2">
        <v>79.19</v>
      </c>
      <c r="M1509" s="2" t="s">
        <v>17</v>
      </c>
      <c r="N1509" s="11">
        <f>L1509/E1509*100</f>
        <v>7.4266850481576299</v>
      </c>
      <c r="O1509" s="12" t="str">
        <f>IF(N1509&lt;10,"Low",IF(N1509&lt;20,"Med","High"))</f>
        <v>Low</v>
      </c>
      <c r="P1509" s="12">
        <f>sales*discount</f>
        <v>255.90959999999998</v>
      </c>
      <c r="Q1509" s="12">
        <f>sales-Discount_Values</f>
        <v>810.38040000000001</v>
      </c>
      <c r="R1509" s="12">
        <f>DATEDIF(order_date,delivery_date,"D")</f>
        <v>7</v>
      </c>
      <c r="S1509" s="12"/>
    </row>
    <row r="1510" spans="1:19" ht="14.25" customHeight="1" x14ac:dyDescent="0.35">
      <c r="A1510" s="2" t="s">
        <v>5653</v>
      </c>
      <c r="B1510" s="2">
        <v>105620</v>
      </c>
      <c r="C1510" s="2" t="s">
        <v>13</v>
      </c>
      <c r="D1510" s="2" t="s">
        <v>33</v>
      </c>
      <c r="E1510" s="2">
        <v>2735.28</v>
      </c>
      <c r="F1510" s="2">
        <v>0.17</v>
      </c>
      <c r="G1510" s="2">
        <v>4</v>
      </c>
      <c r="H1510" s="3">
        <v>44982</v>
      </c>
      <c r="I1510" s="3">
        <v>44987</v>
      </c>
      <c r="J1510" s="2" t="s">
        <v>21</v>
      </c>
      <c r="K1510" s="2" t="s">
        <v>16</v>
      </c>
      <c r="L1510" s="2">
        <v>203.15</v>
      </c>
      <c r="M1510" s="2" t="s">
        <v>48</v>
      </c>
      <c r="N1510" s="11">
        <f>L1510/E1510*100</f>
        <v>7.4270275803574037</v>
      </c>
      <c r="O1510" s="12" t="str">
        <f>IF(N1510&lt;10,"Low",IF(N1510&lt;20,"Med","High"))</f>
        <v>Low</v>
      </c>
      <c r="P1510" s="12">
        <f>sales*discount</f>
        <v>464.99760000000009</v>
      </c>
      <c r="Q1510" s="12">
        <f>sales-Discount_Values</f>
        <v>2270.2824000000001</v>
      </c>
      <c r="R1510" s="12">
        <f>DATEDIF(order_date,delivery_date,"D")</f>
        <v>5</v>
      </c>
      <c r="S1510" s="12"/>
    </row>
    <row r="1511" spans="1:19" ht="14.25" customHeight="1" x14ac:dyDescent="0.35">
      <c r="A1511" s="2" t="s">
        <v>11094</v>
      </c>
      <c r="B1511" s="2">
        <v>111061</v>
      </c>
      <c r="C1511" s="2" t="s">
        <v>13</v>
      </c>
      <c r="D1511" s="2" t="s">
        <v>33</v>
      </c>
      <c r="E1511" s="2">
        <v>2642.18</v>
      </c>
      <c r="F1511" s="2">
        <v>0.06</v>
      </c>
      <c r="G1511" s="2">
        <v>8</v>
      </c>
      <c r="H1511" s="3">
        <v>45359</v>
      </c>
      <c r="I1511" s="3">
        <v>45361</v>
      </c>
      <c r="J1511" s="2" t="s">
        <v>31</v>
      </c>
      <c r="K1511" s="2" t="s">
        <v>22</v>
      </c>
      <c r="L1511" s="2">
        <v>196.25</v>
      </c>
      <c r="M1511" s="2" t="s">
        <v>48</v>
      </c>
      <c r="N1511" s="11">
        <f>L1511/E1511*100</f>
        <v>7.4275787417965482</v>
      </c>
      <c r="O1511" s="12" t="str">
        <f>IF(N1511&lt;10,"Low",IF(N1511&lt;20,"Med","High"))</f>
        <v>Low</v>
      </c>
      <c r="P1511" s="12">
        <f>sales*discount</f>
        <v>158.53079999999997</v>
      </c>
      <c r="Q1511" s="12">
        <f>sales-Discount_Values</f>
        <v>2483.6491999999998</v>
      </c>
      <c r="R1511" s="12">
        <f>DATEDIF(order_date,delivery_date,"D")</f>
        <v>2</v>
      </c>
      <c r="S1511" s="12"/>
    </row>
    <row r="1512" spans="1:19" ht="14.25" customHeight="1" x14ac:dyDescent="0.35">
      <c r="A1512" s="2" t="s">
        <v>3353</v>
      </c>
      <c r="B1512" s="2">
        <v>103320</v>
      </c>
      <c r="C1512" s="2" t="s">
        <v>19</v>
      </c>
      <c r="D1512" s="2" t="s">
        <v>33</v>
      </c>
      <c r="E1512" s="2">
        <v>416.41</v>
      </c>
      <c r="F1512" s="2">
        <v>0.02</v>
      </c>
      <c r="G1512" s="2">
        <v>7</v>
      </c>
      <c r="H1512" s="3">
        <v>45437</v>
      </c>
      <c r="I1512" s="3">
        <v>45444</v>
      </c>
      <c r="J1512" s="2" t="s">
        <v>21</v>
      </c>
      <c r="K1512" s="2" t="s">
        <v>27</v>
      </c>
      <c r="L1512" s="2">
        <v>30.93</v>
      </c>
      <c r="M1512" s="2" t="s">
        <v>48</v>
      </c>
      <c r="N1512" s="11">
        <f>L1512/E1512*100</f>
        <v>7.4277755097139835</v>
      </c>
      <c r="O1512" s="12" t="str">
        <f>IF(N1512&lt;10,"Low",IF(N1512&lt;20,"Med","High"))</f>
        <v>Low</v>
      </c>
      <c r="P1512" s="12">
        <f>sales*discount</f>
        <v>8.3282000000000007</v>
      </c>
      <c r="Q1512" s="12">
        <f>sales-Discount_Values</f>
        <v>408.08180000000004</v>
      </c>
      <c r="R1512" s="12">
        <f>DATEDIF(order_date,delivery_date,"D")</f>
        <v>7</v>
      </c>
      <c r="S1512" s="12"/>
    </row>
    <row r="1513" spans="1:19" ht="14.25" customHeight="1" x14ac:dyDescent="0.35">
      <c r="A1513" s="2" t="s">
        <v>14067</v>
      </c>
      <c r="B1513" s="2">
        <v>114034</v>
      </c>
      <c r="C1513" s="2" t="s">
        <v>19</v>
      </c>
      <c r="D1513" s="2" t="s">
        <v>14</v>
      </c>
      <c r="E1513" s="2">
        <v>2323.44</v>
      </c>
      <c r="F1513" s="2">
        <v>0.18</v>
      </c>
      <c r="G1513" s="2">
        <v>6</v>
      </c>
      <c r="H1513" s="3">
        <v>45016</v>
      </c>
      <c r="I1513" s="3">
        <v>45023</v>
      </c>
      <c r="J1513" s="2" t="s">
        <v>15</v>
      </c>
      <c r="K1513" s="2" t="s">
        <v>22</v>
      </c>
      <c r="L1513" s="2">
        <v>172.59</v>
      </c>
      <c r="M1513" s="2" t="s">
        <v>48</v>
      </c>
      <c r="N1513" s="11">
        <f>L1513/E1513*100</f>
        <v>7.4282098956719347</v>
      </c>
      <c r="O1513" s="12" t="str">
        <f>IF(N1513&lt;10,"Low",IF(N1513&lt;20,"Med","High"))</f>
        <v>Low</v>
      </c>
      <c r="P1513" s="12">
        <f>sales*discount</f>
        <v>418.2192</v>
      </c>
      <c r="Q1513" s="12">
        <f>sales-Discount_Values</f>
        <v>1905.2208000000001</v>
      </c>
      <c r="R1513" s="12">
        <f>DATEDIF(order_date,delivery_date,"D")</f>
        <v>7</v>
      </c>
      <c r="S1513" s="12"/>
    </row>
    <row r="1514" spans="1:19" ht="14.25" customHeight="1" x14ac:dyDescent="0.35">
      <c r="A1514" s="2" t="s">
        <v>1816</v>
      </c>
      <c r="B1514" s="2">
        <v>101783</v>
      </c>
      <c r="C1514" s="2" t="s">
        <v>41</v>
      </c>
      <c r="D1514" s="2" t="s">
        <v>20</v>
      </c>
      <c r="E1514" s="2">
        <v>3658.94</v>
      </c>
      <c r="F1514" s="2">
        <v>0.32</v>
      </c>
      <c r="G1514" s="2">
        <v>4</v>
      </c>
      <c r="H1514" s="3">
        <v>44952</v>
      </c>
      <c r="I1514" s="3">
        <v>44953</v>
      </c>
      <c r="J1514" s="2" t="s">
        <v>21</v>
      </c>
      <c r="K1514" s="2" t="s">
        <v>22</v>
      </c>
      <c r="L1514" s="2">
        <v>271.89</v>
      </c>
      <c r="M1514" s="2" t="s">
        <v>34</v>
      </c>
      <c r="N1514" s="11">
        <f>L1514/E1514*100</f>
        <v>7.4308406259736417</v>
      </c>
      <c r="O1514" s="12" t="str">
        <f>IF(N1514&lt;10,"Low",IF(N1514&lt;20,"Med","High"))</f>
        <v>Low</v>
      </c>
      <c r="P1514" s="12">
        <f>sales*discount</f>
        <v>1170.8608000000002</v>
      </c>
      <c r="Q1514" s="12">
        <f>sales-Discount_Values</f>
        <v>2488.0792000000001</v>
      </c>
      <c r="R1514" s="12">
        <f>DATEDIF(order_date,delivery_date,"D")</f>
        <v>1</v>
      </c>
      <c r="S1514" s="12"/>
    </row>
    <row r="1515" spans="1:19" ht="14.25" customHeight="1" x14ac:dyDescent="0.35">
      <c r="A1515" s="2" t="s">
        <v>5986</v>
      </c>
      <c r="B1515" s="2">
        <v>105953</v>
      </c>
      <c r="C1515" s="2" t="s">
        <v>13</v>
      </c>
      <c r="D1515" s="2" t="s">
        <v>33</v>
      </c>
      <c r="E1515" s="2">
        <v>3694.93</v>
      </c>
      <c r="F1515" s="2">
        <v>0.32</v>
      </c>
      <c r="G1515" s="2">
        <v>3</v>
      </c>
      <c r="H1515" s="3">
        <v>45514</v>
      </c>
      <c r="I1515" s="3">
        <v>45517</v>
      </c>
      <c r="J1515" s="2" t="s">
        <v>15</v>
      </c>
      <c r="K1515" s="2" t="s">
        <v>16</v>
      </c>
      <c r="L1515" s="2">
        <v>274.64999999999998</v>
      </c>
      <c r="M1515" s="2" t="s">
        <v>48</v>
      </c>
      <c r="N1515" s="11">
        <f>L1515/E1515*100</f>
        <v>7.4331584089549736</v>
      </c>
      <c r="O1515" s="12" t="str">
        <f>IF(N1515&lt;10,"Low",IF(N1515&lt;20,"Med","High"))</f>
        <v>Low</v>
      </c>
      <c r="P1515" s="12">
        <f>sales*discount</f>
        <v>1182.3776</v>
      </c>
      <c r="Q1515" s="12">
        <f>sales-Discount_Values</f>
        <v>2512.5523999999996</v>
      </c>
      <c r="R1515" s="12">
        <f>DATEDIF(order_date,delivery_date,"D")</f>
        <v>3</v>
      </c>
      <c r="S1515" s="12"/>
    </row>
    <row r="1516" spans="1:19" ht="14.25" customHeight="1" x14ac:dyDescent="0.35">
      <c r="A1516" s="2" t="s">
        <v>5644</v>
      </c>
      <c r="B1516" s="2">
        <v>105611</v>
      </c>
      <c r="C1516" s="2" t="s">
        <v>41</v>
      </c>
      <c r="D1516" s="2" t="s">
        <v>36</v>
      </c>
      <c r="E1516" s="2">
        <v>3394.52</v>
      </c>
      <c r="F1516" s="2">
        <v>0.08</v>
      </c>
      <c r="G1516" s="2">
        <v>5</v>
      </c>
      <c r="H1516" s="3">
        <v>45176</v>
      </c>
      <c r="I1516" s="3">
        <v>45179</v>
      </c>
      <c r="J1516" s="2" t="s">
        <v>15</v>
      </c>
      <c r="K1516" s="2" t="s">
        <v>22</v>
      </c>
      <c r="L1516" s="2">
        <v>252.34</v>
      </c>
      <c r="M1516" s="2" t="s">
        <v>23</v>
      </c>
      <c r="N1516" s="11">
        <f>L1516/E1516*100</f>
        <v>7.4337461555683868</v>
      </c>
      <c r="O1516" s="12" t="str">
        <f>IF(N1516&lt;10,"Low",IF(N1516&lt;20,"Med","High"))</f>
        <v>Low</v>
      </c>
      <c r="P1516" s="12">
        <f>sales*discount</f>
        <v>271.5616</v>
      </c>
      <c r="Q1516" s="12">
        <f>sales-Discount_Values</f>
        <v>3122.9584</v>
      </c>
      <c r="R1516" s="12">
        <f>DATEDIF(order_date,delivery_date,"D")</f>
        <v>3</v>
      </c>
      <c r="S1516" s="12"/>
    </row>
    <row r="1517" spans="1:19" ht="14.25" customHeight="1" x14ac:dyDescent="0.35">
      <c r="A1517" s="2" t="s">
        <v>7808</v>
      </c>
      <c r="B1517" s="2">
        <v>107775</v>
      </c>
      <c r="C1517" s="2" t="s">
        <v>25</v>
      </c>
      <c r="D1517" s="2" t="s">
        <v>20</v>
      </c>
      <c r="E1517" s="2">
        <v>1413.32</v>
      </c>
      <c r="F1517" s="2">
        <v>0.26</v>
      </c>
      <c r="G1517" s="2">
        <v>9</v>
      </c>
      <c r="H1517" s="3">
        <v>45516</v>
      </c>
      <c r="I1517" s="3">
        <v>45517</v>
      </c>
      <c r="J1517" s="2" t="s">
        <v>21</v>
      </c>
      <c r="K1517" s="2" t="s">
        <v>27</v>
      </c>
      <c r="L1517" s="2">
        <v>105.08</v>
      </c>
      <c r="M1517" s="2" t="s">
        <v>34</v>
      </c>
      <c r="N1517" s="11">
        <f>L1517/E1517*100</f>
        <v>7.4349758016585072</v>
      </c>
      <c r="O1517" s="12" t="str">
        <f>IF(N1517&lt;10,"Low",IF(N1517&lt;20,"Med","High"))</f>
        <v>Low</v>
      </c>
      <c r="P1517" s="12">
        <f>sales*discount</f>
        <v>367.46319999999997</v>
      </c>
      <c r="Q1517" s="12">
        <f>sales-Discount_Values</f>
        <v>1045.8568</v>
      </c>
      <c r="R1517" s="12">
        <f>DATEDIF(order_date,delivery_date,"D")</f>
        <v>1</v>
      </c>
      <c r="S1517" s="12"/>
    </row>
    <row r="1518" spans="1:19" ht="14.25" customHeight="1" x14ac:dyDescent="0.35">
      <c r="A1518" s="2" t="s">
        <v>1806</v>
      </c>
      <c r="B1518" s="2">
        <v>101773</v>
      </c>
      <c r="C1518" s="2" t="s">
        <v>19</v>
      </c>
      <c r="D1518" s="2" t="s">
        <v>20</v>
      </c>
      <c r="E1518" s="2">
        <v>4455.26</v>
      </c>
      <c r="F1518" s="2">
        <v>0.47</v>
      </c>
      <c r="G1518" s="2">
        <v>8</v>
      </c>
      <c r="H1518" s="3">
        <v>45370</v>
      </c>
      <c r="I1518" s="3">
        <v>45372</v>
      </c>
      <c r="J1518" s="2" t="s">
        <v>31</v>
      </c>
      <c r="K1518" s="2" t="s">
        <v>22</v>
      </c>
      <c r="L1518" s="2">
        <v>331.29</v>
      </c>
      <c r="M1518" s="2" t="s">
        <v>23</v>
      </c>
      <c r="N1518" s="11">
        <f>L1518/E1518*100</f>
        <v>7.4359296651598337</v>
      </c>
      <c r="O1518" s="12" t="str">
        <f>IF(N1518&lt;10,"Low",IF(N1518&lt;20,"Med","High"))</f>
        <v>Low</v>
      </c>
      <c r="P1518" s="12">
        <f>sales*discount</f>
        <v>2093.9722000000002</v>
      </c>
      <c r="Q1518" s="12">
        <f>sales-Discount_Values</f>
        <v>2361.2878000000001</v>
      </c>
      <c r="R1518" s="12">
        <f>DATEDIF(order_date,delivery_date,"D")</f>
        <v>2</v>
      </c>
      <c r="S1518" s="12"/>
    </row>
    <row r="1519" spans="1:19" ht="14.25" customHeight="1" x14ac:dyDescent="0.35">
      <c r="A1519" s="2" t="s">
        <v>8494</v>
      </c>
      <c r="B1519" s="2">
        <v>108461</v>
      </c>
      <c r="C1519" s="2" t="s">
        <v>41</v>
      </c>
      <c r="D1519" s="2" t="s">
        <v>14</v>
      </c>
      <c r="E1519" s="2">
        <v>4290.0200000000004</v>
      </c>
      <c r="F1519" s="2">
        <v>0.44</v>
      </c>
      <c r="G1519" s="2">
        <v>5</v>
      </c>
      <c r="H1519" s="3">
        <v>45593</v>
      </c>
      <c r="I1519" s="3">
        <v>45596</v>
      </c>
      <c r="J1519" s="2" t="s">
        <v>31</v>
      </c>
      <c r="K1519" s="2" t="s">
        <v>16</v>
      </c>
      <c r="L1519" s="2">
        <v>319.01</v>
      </c>
      <c r="M1519" s="2" t="s">
        <v>39</v>
      </c>
      <c r="N1519" s="11">
        <f>L1519/E1519*100</f>
        <v>7.4360958690169277</v>
      </c>
      <c r="O1519" s="12" t="str">
        <f>IF(N1519&lt;10,"Low",IF(N1519&lt;20,"Med","High"))</f>
        <v>Low</v>
      </c>
      <c r="P1519" s="12">
        <f>sales*discount</f>
        <v>1887.6088000000002</v>
      </c>
      <c r="Q1519" s="12">
        <f>sales-Discount_Values</f>
        <v>2402.4112000000005</v>
      </c>
      <c r="R1519" s="12">
        <f>DATEDIF(order_date,delivery_date,"D")</f>
        <v>3</v>
      </c>
      <c r="S1519" s="12"/>
    </row>
    <row r="1520" spans="1:19" ht="14.25" customHeight="1" x14ac:dyDescent="0.35">
      <c r="A1520" s="2" t="s">
        <v>5421</v>
      </c>
      <c r="B1520" s="2">
        <v>105388</v>
      </c>
      <c r="C1520" s="2" t="s">
        <v>19</v>
      </c>
      <c r="D1520" s="2" t="s">
        <v>36</v>
      </c>
      <c r="E1520" s="2">
        <v>3378.94</v>
      </c>
      <c r="F1520" s="2">
        <v>0.12</v>
      </c>
      <c r="G1520" s="2">
        <v>6</v>
      </c>
      <c r="H1520" s="3">
        <v>45008</v>
      </c>
      <c r="I1520" s="3">
        <v>45013</v>
      </c>
      <c r="J1520" s="2" t="s">
        <v>21</v>
      </c>
      <c r="K1520" s="2" t="s">
        <v>22</v>
      </c>
      <c r="L1520" s="2">
        <v>251.47</v>
      </c>
      <c r="M1520" s="2" t="s">
        <v>23</v>
      </c>
      <c r="N1520" s="11">
        <f>L1520/E1520*100</f>
        <v>7.4422747962378732</v>
      </c>
      <c r="O1520" s="12" t="str">
        <f>IF(N1520&lt;10,"Low",IF(N1520&lt;20,"Med","High"))</f>
        <v>Low</v>
      </c>
      <c r="P1520" s="12">
        <f>sales*discount</f>
        <v>405.47280000000001</v>
      </c>
      <c r="Q1520" s="12">
        <f>sales-Discount_Values</f>
        <v>2973.4672</v>
      </c>
      <c r="R1520" s="12">
        <f>DATEDIF(order_date,delivery_date,"D")</f>
        <v>5</v>
      </c>
      <c r="S1520" s="12"/>
    </row>
    <row r="1521" spans="1:19" ht="14.25" customHeight="1" x14ac:dyDescent="0.35">
      <c r="A1521" s="2" t="s">
        <v>10164</v>
      </c>
      <c r="B1521" s="2">
        <v>110131</v>
      </c>
      <c r="C1521" s="2" t="s">
        <v>25</v>
      </c>
      <c r="D1521" s="2" t="s">
        <v>20</v>
      </c>
      <c r="E1521" s="2">
        <v>3398.7</v>
      </c>
      <c r="F1521" s="2">
        <v>0.06</v>
      </c>
      <c r="G1521" s="2">
        <v>8</v>
      </c>
      <c r="H1521" s="3">
        <v>45620</v>
      </c>
      <c r="I1521" s="3">
        <v>45623</v>
      </c>
      <c r="J1521" s="2" t="s">
        <v>21</v>
      </c>
      <c r="K1521" s="2" t="s">
        <v>22</v>
      </c>
      <c r="L1521" s="2">
        <v>252.97</v>
      </c>
      <c r="M1521" s="2" t="s">
        <v>48</v>
      </c>
      <c r="N1521" s="11">
        <f>L1521/E1521*100</f>
        <v>7.4431400241268726</v>
      </c>
      <c r="O1521" s="12" t="str">
        <f>IF(N1521&lt;10,"Low",IF(N1521&lt;20,"Med","High"))</f>
        <v>Low</v>
      </c>
      <c r="P1521" s="12">
        <f>sales*discount</f>
        <v>203.92199999999997</v>
      </c>
      <c r="Q1521" s="12">
        <f>sales-Discount_Values</f>
        <v>3194.7779999999998</v>
      </c>
      <c r="R1521" s="12">
        <f>DATEDIF(order_date,delivery_date,"D")</f>
        <v>3</v>
      </c>
      <c r="S1521" s="12"/>
    </row>
    <row r="1522" spans="1:19" ht="14.25" customHeight="1" x14ac:dyDescent="0.35">
      <c r="A1522" s="2" t="s">
        <v>402</v>
      </c>
      <c r="B1522" s="2">
        <v>100369</v>
      </c>
      <c r="C1522" s="2" t="s">
        <v>13</v>
      </c>
      <c r="D1522" s="2" t="s">
        <v>36</v>
      </c>
      <c r="E1522" s="2">
        <v>4768.22</v>
      </c>
      <c r="F1522" s="2">
        <v>0.05</v>
      </c>
      <c r="G1522" s="2">
        <v>3</v>
      </c>
      <c r="H1522" s="3">
        <v>45469</v>
      </c>
      <c r="I1522" s="3">
        <v>45475</v>
      </c>
      <c r="J1522" s="2" t="s">
        <v>15</v>
      </c>
      <c r="K1522" s="2" t="s">
        <v>27</v>
      </c>
      <c r="L1522" s="2">
        <v>354.91</v>
      </c>
      <c r="M1522" s="2" t="s">
        <v>23</v>
      </c>
      <c r="N1522" s="11">
        <f>L1522/E1522*100</f>
        <v>7.4432387767342956</v>
      </c>
      <c r="O1522" s="12" t="str">
        <f>IF(N1522&lt;10,"Low",IF(N1522&lt;20,"Med","High"))</f>
        <v>Low</v>
      </c>
      <c r="P1522" s="12">
        <f>sales*discount</f>
        <v>238.41100000000003</v>
      </c>
      <c r="Q1522" s="12">
        <f>sales-Discount_Values</f>
        <v>4529.8090000000002</v>
      </c>
      <c r="R1522" s="12">
        <f>DATEDIF(order_date,delivery_date,"D")</f>
        <v>6</v>
      </c>
      <c r="S1522" s="12"/>
    </row>
    <row r="1523" spans="1:19" ht="14.25" customHeight="1" x14ac:dyDescent="0.35">
      <c r="A1523" s="2" t="s">
        <v>13120</v>
      </c>
      <c r="B1523" s="2">
        <v>113087</v>
      </c>
      <c r="C1523" s="2" t="s">
        <v>41</v>
      </c>
      <c r="D1523" s="2" t="s">
        <v>36</v>
      </c>
      <c r="E1523" s="2">
        <v>3126.35</v>
      </c>
      <c r="F1523" s="2">
        <v>0.03</v>
      </c>
      <c r="G1523" s="2">
        <v>5</v>
      </c>
      <c r="H1523" s="3">
        <v>45289</v>
      </c>
      <c r="I1523" s="3">
        <v>45296</v>
      </c>
      <c r="J1523" s="2" t="s">
        <v>31</v>
      </c>
      <c r="K1523" s="2" t="s">
        <v>22</v>
      </c>
      <c r="L1523" s="2">
        <v>232.73</v>
      </c>
      <c r="M1523" s="2" t="s">
        <v>28</v>
      </c>
      <c r="N1523" s="11">
        <f>L1523/E1523*100</f>
        <v>7.4441441297359541</v>
      </c>
      <c r="O1523" s="12" t="str">
        <f>IF(N1523&lt;10,"Low",IF(N1523&lt;20,"Med","High"))</f>
        <v>Low</v>
      </c>
      <c r="P1523" s="12">
        <f>sales*discount</f>
        <v>93.790499999999994</v>
      </c>
      <c r="Q1523" s="12">
        <f>sales-Discount_Values</f>
        <v>3032.5594999999998</v>
      </c>
      <c r="R1523" s="12">
        <f>DATEDIF(order_date,delivery_date,"D")</f>
        <v>7</v>
      </c>
      <c r="S1523" s="12"/>
    </row>
    <row r="1524" spans="1:19" ht="14.25" customHeight="1" x14ac:dyDescent="0.35">
      <c r="A1524" s="2" t="s">
        <v>2327</v>
      </c>
      <c r="B1524" s="2">
        <v>102294</v>
      </c>
      <c r="C1524" s="2" t="s">
        <v>19</v>
      </c>
      <c r="D1524" s="2" t="s">
        <v>20</v>
      </c>
      <c r="E1524" s="2">
        <v>3744.41</v>
      </c>
      <c r="F1524" s="2">
        <v>0.25</v>
      </c>
      <c r="G1524" s="2">
        <v>4</v>
      </c>
      <c r="H1524" s="3">
        <v>44987</v>
      </c>
      <c r="I1524" s="3">
        <v>44990</v>
      </c>
      <c r="J1524" s="2" t="s">
        <v>31</v>
      </c>
      <c r="K1524" s="2" t="s">
        <v>16</v>
      </c>
      <c r="L1524" s="2">
        <v>278.75</v>
      </c>
      <c r="M1524" s="2" t="s">
        <v>23</v>
      </c>
      <c r="N1524" s="11">
        <f>L1524/E1524*100</f>
        <v>7.4444304977286144</v>
      </c>
      <c r="O1524" s="12" t="str">
        <f>IF(N1524&lt;10,"Low",IF(N1524&lt;20,"Med","High"))</f>
        <v>Low</v>
      </c>
      <c r="P1524" s="12">
        <f>sales*discount</f>
        <v>936.10249999999996</v>
      </c>
      <c r="Q1524" s="12">
        <f>sales-Discount_Values</f>
        <v>2808.3074999999999</v>
      </c>
      <c r="R1524" s="12">
        <f>DATEDIF(order_date,delivery_date,"D")</f>
        <v>3</v>
      </c>
      <c r="S1524" s="12"/>
    </row>
    <row r="1525" spans="1:19" ht="14.25" customHeight="1" x14ac:dyDescent="0.35">
      <c r="A1525" s="2" t="s">
        <v>13789</v>
      </c>
      <c r="B1525" s="2">
        <v>113756</v>
      </c>
      <c r="C1525" s="2" t="s">
        <v>19</v>
      </c>
      <c r="D1525" s="2" t="s">
        <v>14</v>
      </c>
      <c r="E1525" s="2">
        <v>3859.01</v>
      </c>
      <c r="F1525" s="2">
        <v>0.44</v>
      </c>
      <c r="G1525" s="2">
        <v>8</v>
      </c>
      <c r="H1525" s="3">
        <v>45424</v>
      </c>
      <c r="I1525" s="3">
        <v>45428</v>
      </c>
      <c r="J1525" s="2" t="s">
        <v>15</v>
      </c>
      <c r="K1525" s="2" t="s">
        <v>16</v>
      </c>
      <c r="L1525" s="2">
        <v>287.47000000000003</v>
      </c>
      <c r="M1525" s="2" t="s">
        <v>48</v>
      </c>
      <c r="N1525" s="11">
        <f>L1525/E1525*100</f>
        <v>7.4493199032912587</v>
      </c>
      <c r="O1525" s="12" t="str">
        <f>IF(N1525&lt;10,"Low",IF(N1525&lt;20,"Med","High"))</f>
        <v>Low</v>
      </c>
      <c r="P1525" s="12">
        <f>sales*discount</f>
        <v>1697.9644000000001</v>
      </c>
      <c r="Q1525" s="12">
        <f>sales-Discount_Values</f>
        <v>2161.0456000000004</v>
      </c>
      <c r="R1525" s="12">
        <f>DATEDIF(order_date,delivery_date,"D")</f>
        <v>4</v>
      </c>
      <c r="S1525" s="12"/>
    </row>
    <row r="1526" spans="1:19" ht="14.25" customHeight="1" x14ac:dyDescent="0.35">
      <c r="A1526" s="2" t="s">
        <v>971</v>
      </c>
      <c r="B1526" s="2">
        <v>100938</v>
      </c>
      <c r="C1526" s="2" t="s">
        <v>41</v>
      </c>
      <c r="D1526" s="2" t="s">
        <v>26</v>
      </c>
      <c r="E1526" s="2">
        <v>252.49</v>
      </c>
      <c r="F1526" s="2">
        <v>0.32</v>
      </c>
      <c r="G1526" s="2">
        <v>7</v>
      </c>
      <c r="H1526" s="3">
        <v>45632</v>
      </c>
      <c r="I1526" s="3">
        <v>45639</v>
      </c>
      <c r="J1526" s="2" t="s">
        <v>31</v>
      </c>
      <c r="K1526" s="2" t="s">
        <v>22</v>
      </c>
      <c r="L1526" s="2">
        <v>18.809999999999999</v>
      </c>
      <c r="M1526" s="2" t="s">
        <v>23</v>
      </c>
      <c r="N1526" s="11">
        <f>L1526/E1526*100</f>
        <v>7.4497999920788942</v>
      </c>
      <c r="O1526" s="12" t="str">
        <f>IF(N1526&lt;10,"Low",IF(N1526&lt;20,"Med","High"))</f>
        <v>Low</v>
      </c>
      <c r="P1526" s="12">
        <f>sales*discount</f>
        <v>80.796800000000005</v>
      </c>
      <c r="Q1526" s="12">
        <f>sales-Discount_Values</f>
        <v>171.69319999999999</v>
      </c>
      <c r="R1526" s="12">
        <f>DATEDIF(order_date,delivery_date,"D")</f>
        <v>7</v>
      </c>
      <c r="S1526" s="12"/>
    </row>
    <row r="1527" spans="1:19" ht="14.25" customHeight="1" x14ac:dyDescent="0.35">
      <c r="A1527" s="2" t="s">
        <v>607</v>
      </c>
      <c r="B1527" s="2">
        <v>100574</v>
      </c>
      <c r="C1527" s="2" t="s">
        <v>13</v>
      </c>
      <c r="D1527" s="2" t="s">
        <v>26</v>
      </c>
      <c r="E1527" s="2">
        <v>2017.89</v>
      </c>
      <c r="F1527" s="2">
        <v>0.23</v>
      </c>
      <c r="G1527" s="2">
        <v>6</v>
      </c>
      <c r="H1527" s="3">
        <v>45241</v>
      </c>
      <c r="I1527" s="3">
        <v>45243</v>
      </c>
      <c r="J1527" s="2" t="s">
        <v>21</v>
      </c>
      <c r="K1527" s="2" t="s">
        <v>27</v>
      </c>
      <c r="L1527" s="2">
        <v>150.35</v>
      </c>
      <c r="M1527" s="2" t="s">
        <v>34</v>
      </c>
      <c r="N1527" s="11">
        <f>L1527/E1527*100</f>
        <v>7.4508521277175648</v>
      </c>
      <c r="O1527" s="12" t="str">
        <f>IF(N1527&lt;10,"Low",IF(N1527&lt;20,"Med","High"))</f>
        <v>Low</v>
      </c>
      <c r="P1527" s="12">
        <f>sales*discount</f>
        <v>464.11470000000003</v>
      </c>
      <c r="Q1527" s="12">
        <f>sales-Discount_Values</f>
        <v>1553.7753</v>
      </c>
      <c r="R1527" s="12">
        <f>DATEDIF(order_date,delivery_date,"D")</f>
        <v>2</v>
      </c>
      <c r="S1527" s="12"/>
    </row>
    <row r="1528" spans="1:19" ht="14.25" customHeight="1" x14ac:dyDescent="0.35">
      <c r="A1528" s="2" t="s">
        <v>7556</v>
      </c>
      <c r="B1528" s="2">
        <v>107523</v>
      </c>
      <c r="C1528" s="2" t="s">
        <v>25</v>
      </c>
      <c r="D1528" s="2" t="s">
        <v>14</v>
      </c>
      <c r="E1528" s="2">
        <v>3890.48</v>
      </c>
      <c r="F1528" s="2">
        <v>0.3</v>
      </c>
      <c r="G1528" s="2">
        <v>9</v>
      </c>
      <c r="H1528" s="3">
        <v>44938</v>
      </c>
      <c r="I1528" s="3">
        <v>44941</v>
      </c>
      <c r="J1528" s="2" t="s">
        <v>15</v>
      </c>
      <c r="K1528" s="2" t="s">
        <v>27</v>
      </c>
      <c r="L1528" s="2">
        <v>290.08</v>
      </c>
      <c r="M1528" s="2" t="s">
        <v>39</v>
      </c>
      <c r="N1528" s="11">
        <f>L1528/E1528*100</f>
        <v>7.4561493697435779</v>
      </c>
      <c r="O1528" s="12" t="str">
        <f>IF(N1528&lt;10,"Low",IF(N1528&lt;20,"Med","High"))</f>
        <v>Low</v>
      </c>
      <c r="P1528" s="12">
        <f>sales*discount</f>
        <v>1167.144</v>
      </c>
      <c r="Q1528" s="12">
        <f>sales-Discount_Values</f>
        <v>2723.3360000000002</v>
      </c>
      <c r="R1528" s="12">
        <f>DATEDIF(order_date,delivery_date,"D")</f>
        <v>3</v>
      </c>
      <c r="S1528" s="12"/>
    </row>
    <row r="1529" spans="1:19" ht="14.25" customHeight="1" x14ac:dyDescent="0.35">
      <c r="A1529" s="2" t="s">
        <v>7697</v>
      </c>
      <c r="B1529" s="2">
        <v>107664</v>
      </c>
      <c r="C1529" s="2" t="s">
        <v>41</v>
      </c>
      <c r="D1529" s="2" t="s">
        <v>14</v>
      </c>
      <c r="E1529" s="2">
        <v>1456.71</v>
      </c>
      <c r="F1529" s="2">
        <v>0.41</v>
      </c>
      <c r="G1529" s="2">
        <v>1</v>
      </c>
      <c r="H1529" s="3">
        <v>45542</v>
      </c>
      <c r="I1529" s="3">
        <v>45546</v>
      </c>
      <c r="J1529" s="2" t="s">
        <v>21</v>
      </c>
      <c r="K1529" s="2" t="s">
        <v>22</v>
      </c>
      <c r="L1529" s="2">
        <v>108.63</v>
      </c>
      <c r="M1529" s="2" t="s">
        <v>39</v>
      </c>
      <c r="N1529" s="11">
        <f>L1529/E1529*100</f>
        <v>7.4572152315834996</v>
      </c>
      <c r="O1529" s="12" t="str">
        <f>IF(N1529&lt;10,"Low",IF(N1529&lt;20,"Med","High"))</f>
        <v>Low</v>
      </c>
      <c r="P1529" s="12">
        <f>sales*discount</f>
        <v>597.25109999999995</v>
      </c>
      <c r="Q1529" s="12">
        <f>sales-Discount_Values</f>
        <v>859.45890000000009</v>
      </c>
      <c r="R1529" s="12">
        <f>DATEDIF(order_date,delivery_date,"D")</f>
        <v>4</v>
      </c>
      <c r="S1529" s="12"/>
    </row>
    <row r="1530" spans="1:19" ht="14.25" customHeight="1" x14ac:dyDescent="0.35">
      <c r="A1530" s="2" t="s">
        <v>7121</v>
      </c>
      <c r="B1530" s="2">
        <v>107088</v>
      </c>
      <c r="C1530" s="2" t="s">
        <v>13</v>
      </c>
      <c r="D1530" s="2" t="s">
        <v>20</v>
      </c>
      <c r="E1530" s="2">
        <v>1048.9100000000001</v>
      </c>
      <c r="F1530" s="2">
        <v>0.35</v>
      </c>
      <c r="G1530" s="2">
        <v>5</v>
      </c>
      <c r="H1530" s="3">
        <v>45236</v>
      </c>
      <c r="I1530" s="3">
        <v>45237</v>
      </c>
      <c r="J1530" s="2" t="s">
        <v>21</v>
      </c>
      <c r="K1530" s="2" t="s">
        <v>27</v>
      </c>
      <c r="L1530" s="2">
        <v>78.239999999999995</v>
      </c>
      <c r="M1530" s="2" t="s">
        <v>39</v>
      </c>
      <c r="N1530" s="11">
        <f>L1530/E1530*100</f>
        <v>7.4591719022604401</v>
      </c>
      <c r="O1530" s="12" t="str">
        <f>IF(N1530&lt;10,"Low",IF(N1530&lt;20,"Med","High"))</f>
        <v>Low</v>
      </c>
      <c r="P1530" s="12">
        <f>sales*discount</f>
        <v>367.11849999999998</v>
      </c>
      <c r="Q1530" s="12">
        <f>sales-Discount_Values</f>
        <v>681.79150000000004</v>
      </c>
      <c r="R1530" s="12">
        <f>DATEDIF(order_date,delivery_date,"D")</f>
        <v>1</v>
      </c>
      <c r="S1530" s="12"/>
    </row>
    <row r="1531" spans="1:19" ht="14.25" customHeight="1" x14ac:dyDescent="0.35">
      <c r="A1531" s="2" t="s">
        <v>2655</v>
      </c>
      <c r="B1531" s="2">
        <v>102622</v>
      </c>
      <c r="C1531" s="2" t="s">
        <v>19</v>
      </c>
      <c r="D1531" s="2" t="s">
        <v>20</v>
      </c>
      <c r="E1531" s="2">
        <v>4932.2700000000004</v>
      </c>
      <c r="F1531" s="2">
        <v>0.28999999999999998</v>
      </c>
      <c r="G1531" s="2">
        <v>2</v>
      </c>
      <c r="H1531" s="3">
        <v>44954</v>
      </c>
      <c r="I1531" s="3">
        <v>44960</v>
      </c>
      <c r="J1531" s="2" t="s">
        <v>15</v>
      </c>
      <c r="K1531" s="2" t="s">
        <v>16</v>
      </c>
      <c r="L1531" s="2">
        <v>368.04</v>
      </c>
      <c r="M1531" s="2" t="s">
        <v>17</v>
      </c>
      <c r="N1531" s="11">
        <f>L1531/E1531*100</f>
        <v>7.4618786076188037</v>
      </c>
      <c r="O1531" s="12" t="str">
        <f>IF(N1531&lt;10,"Low",IF(N1531&lt;20,"Med","High"))</f>
        <v>Low</v>
      </c>
      <c r="P1531" s="12">
        <f>sales*discount</f>
        <v>1430.3583000000001</v>
      </c>
      <c r="Q1531" s="12">
        <f>sales-Discount_Values</f>
        <v>3501.9117000000006</v>
      </c>
      <c r="R1531" s="12">
        <f>DATEDIF(order_date,delivery_date,"D")</f>
        <v>6</v>
      </c>
      <c r="S1531" s="12"/>
    </row>
    <row r="1532" spans="1:19" ht="14.25" customHeight="1" x14ac:dyDescent="0.35">
      <c r="A1532" s="2" t="s">
        <v>3548</v>
      </c>
      <c r="B1532" s="2">
        <v>103515</v>
      </c>
      <c r="C1532" s="2" t="s">
        <v>25</v>
      </c>
      <c r="D1532" s="2" t="s">
        <v>14</v>
      </c>
      <c r="E1532" s="2">
        <v>2063.08</v>
      </c>
      <c r="F1532" s="2">
        <v>0.39</v>
      </c>
      <c r="G1532" s="2">
        <v>3</v>
      </c>
      <c r="H1532" s="3">
        <v>45595</v>
      </c>
      <c r="I1532" s="3">
        <v>45602</v>
      </c>
      <c r="J1532" s="2" t="s">
        <v>15</v>
      </c>
      <c r="K1532" s="2" t="s">
        <v>16</v>
      </c>
      <c r="L1532" s="2">
        <v>153.96</v>
      </c>
      <c r="M1532" s="2" t="s">
        <v>17</v>
      </c>
      <c r="N1532" s="11">
        <f>L1532/E1532*100</f>
        <v>7.4626286910832356</v>
      </c>
      <c r="O1532" s="12" t="str">
        <f>IF(N1532&lt;10,"Low",IF(N1532&lt;20,"Med","High"))</f>
        <v>Low</v>
      </c>
      <c r="P1532" s="12">
        <f>sales*discount</f>
        <v>804.60119999999995</v>
      </c>
      <c r="Q1532" s="12">
        <f>sales-Discount_Values</f>
        <v>1258.4787999999999</v>
      </c>
      <c r="R1532" s="12">
        <f>DATEDIF(order_date,delivery_date,"D")</f>
        <v>7</v>
      </c>
      <c r="S1532" s="12"/>
    </row>
    <row r="1533" spans="1:19" ht="14.25" customHeight="1" x14ac:dyDescent="0.35">
      <c r="A1533" s="2" t="s">
        <v>9130</v>
      </c>
      <c r="B1533" s="2">
        <v>109097</v>
      </c>
      <c r="C1533" s="2" t="s">
        <v>25</v>
      </c>
      <c r="D1533" s="2" t="s">
        <v>33</v>
      </c>
      <c r="E1533" s="2">
        <v>440.72</v>
      </c>
      <c r="F1533" s="2">
        <v>0.16</v>
      </c>
      <c r="G1533" s="2">
        <v>8</v>
      </c>
      <c r="H1533" s="3">
        <v>45316</v>
      </c>
      <c r="I1533" s="3">
        <v>45322</v>
      </c>
      <c r="J1533" s="2" t="s">
        <v>15</v>
      </c>
      <c r="K1533" s="2" t="s">
        <v>27</v>
      </c>
      <c r="L1533" s="2">
        <v>32.89</v>
      </c>
      <c r="M1533" s="2" t="s">
        <v>48</v>
      </c>
      <c r="N1533" s="11">
        <f>L1533/E1533*100</f>
        <v>7.4627881648212018</v>
      </c>
      <c r="O1533" s="12" t="str">
        <f>IF(N1533&lt;10,"Low",IF(N1533&lt;20,"Med","High"))</f>
        <v>Low</v>
      </c>
      <c r="P1533" s="12">
        <f>sales*discount</f>
        <v>70.515200000000007</v>
      </c>
      <c r="Q1533" s="12">
        <f>sales-Discount_Values</f>
        <v>370.20480000000003</v>
      </c>
      <c r="R1533" s="12">
        <f>DATEDIF(order_date,delivery_date,"D")</f>
        <v>6</v>
      </c>
      <c r="S1533" s="12"/>
    </row>
    <row r="1534" spans="1:19" ht="14.25" customHeight="1" x14ac:dyDescent="0.35">
      <c r="A1534" s="2" t="s">
        <v>14147</v>
      </c>
      <c r="B1534" s="2">
        <v>114114</v>
      </c>
      <c r="C1534" s="2" t="s">
        <v>41</v>
      </c>
      <c r="D1534" s="2" t="s">
        <v>33</v>
      </c>
      <c r="E1534" s="2">
        <v>405.04</v>
      </c>
      <c r="F1534" s="2">
        <v>0.5</v>
      </c>
      <c r="G1534" s="2">
        <v>9</v>
      </c>
      <c r="H1534" s="3">
        <v>45523</v>
      </c>
      <c r="I1534" s="3">
        <v>45528</v>
      </c>
      <c r="J1534" s="2" t="s">
        <v>31</v>
      </c>
      <c r="K1534" s="2" t="s">
        <v>27</v>
      </c>
      <c r="L1534" s="2">
        <v>30.23</v>
      </c>
      <c r="M1534" s="2" t="s">
        <v>28</v>
      </c>
      <c r="N1534" s="11">
        <f>L1534/E1534*100</f>
        <v>7.4634603989729404</v>
      </c>
      <c r="O1534" s="12" t="str">
        <f>IF(N1534&lt;10,"Low",IF(N1534&lt;20,"Med","High"))</f>
        <v>Low</v>
      </c>
      <c r="P1534" s="12">
        <f>sales*discount</f>
        <v>202.52</v>
      </c>
      <c r="Q1534" s="12">
        <f>sales-Discount_Values</f>
        <v>202.52</v>
      </c>
      <c r="R1534" s="12">
        <f>DATEDIF(order_date,delivery_date,"D")</f>
        <v>5</v>
      </c>
      <c r="S1534" s="12"/>
    </row>
    <row r="1535" spans="1:19" ht="14.25" customHeight="1" x14ac:dyDescent="0.35">
      <c r="A1535" s="2" t="s">
        <v>5689</v>
      </c>
      <c r="B1535" s="2">
        <v>105656</v>
      </c>
      <c r="C1535" s="2" t="s">
        <v>25</v>
      </c>
      <c r="D1535" s="2" t="s">
        <v>36</v>
      </c>
      <c r="E1535" s="2">
        <v>865.8</v>
      </c>
      <c r="F1535" s="2">
        <v>0.22</v>
      </c>
      <c r="G1535" s="2">
        <v>7</v>
      </c>
      <c r="H1535" s="3">
        <v>44973</v>
      </c>
      <c r="I1535" s="3">
        <v>44979</v>
      </c>
      <c r="J1535" s="2" t="s">
        <v>15</v>
      </c>
      <c r="K1535" s="2" t="s">
        <v>16</v>
      </c>
      <c r="L1535" s="2">
        <v>64.650000000000006</v>
      </c>
      <c r="M1535" s="2" t="s">
        <v>48</v>
      </c>
      <c r="N1535" s="11">
        <f>L1535/E1535*100</f>
        <v>7.4670824670824683</v>
      </c>
      <c r="O1535" s="12" t="str">
        <f>IF(N1535&lt;10,"Low",IF(N1535&lt;20,"Med","High"))</f>
        <v>Low</v>
      </c>
      <c r="P1535" s="12">
        <f>sales*discount</f>
        <v>190.476</v>
      </c>
      <c r="Q1535" s="12">
        <f>sales-Discount_Values</f>
        <v>675.32399999999996</v>
      </c>
      <c r="R1535" s="12">
        <f>DATEDIF(order_date,delivery_date,"D")</f>
        <v>6</v>
      </c>
      <c r="S1535" s="12"/>
    </row>
    <row r="1536" spans="1:19" ht="14.25" customHeight="1" x14ac:dyDescent="0.35">
      <c r="A1536" s="2" t="s">
        <v>3541</v>
      </c>
      <c r="B1536" s="2">
        <v>103508</v>
      </c>
      <c r="C1536" s="2" t="s">
        <v>25</v>
      </c>
      <c r="D1536" s="2" t="s">
        <v>14</v>
      </c>
      <c r="E1536" s="2">
        <v>2243.5500000000002</v>
      </c>
      <c r="F1536" s="2">
        <v>0.06</v>
      </c>
      <c r="G1536" s="2">
        <v>5</v>
      </c>
      <c r="H1536" s="3">
        <v>45200</v>
      </c>
      <c r="I1536" s="3">
        <v>45205</v>
      </c>
      <c r="J1536" s="2" t="s">
        <v>21</v>
      </c>
      <c r="K1536" s="2" t="s">
        <v>27</v>
      </c>
      <c r="L1536" s="2">
        <v>167.53</v>
      </c>
      <c r="M1536" s="2" t="s">
        <v>48</v>
      </c>
      <c r="N1536" s="11">
        <f>L1536/E1536*100</f>
        <v>7.4671837043970486</v>
      </c>
      <c r="O1536" s="12" t="str">
        <f>IF(N1536&lt;10,"Low",IF(N1536&lt;20,"Med","High"))</f>
        <v>Low</v>
      </c>
      <c r="P1536" s="12">
        <f>sales*discount</f>
        <v>134.613</v>
      </c>
      <c r="Q1536" s="12">
        <f>sales-Discount_Values</f>
        <v>2108.9370000000004</v>
      </c>
      <c r="R1536" s="12">
        <f>DATEDIF(order_date,delivery_date,"D")</f>
        <v>5</v>
      </c>
      <c r="S1536" s="12"/>
    </row>
    <row r="1537" spans="1:19" ht="14.25" customHeight="1" x14ac:dyDescent="0.35">
      <c r="A1537" s="2" t="s">
        <v>12769</v>
      </c>
      <c r="B1537" s="2">
        <v>112736</v>
      </c>
      <c r="C1537" s="2" t="s">
        <v>13</v>
      </c>
      <c r="D1537" s="2" t="s">
        <v>36</v>
      </c>
      <c r="E1537" s="2">
        <v>1662.43</v>
      </c>
      <c r="F1537" s="2">
        <v>0.28999999999999998</v>
      </c>
      <c r="G1537" s="2">
        <v>4</v>
      </c>
      <c r="H1537" s="3">
        <v>45346</v>
      </c>
      <c r="I1537" s="3">
        <v>45349</v>
      </c>
      <c r="J1537" s="2" t="s">
        <v>31</v>
      </c>
      <c r="K1537" s="2" t="s">
        <v>27</v>
      </c>
      <c r="L1537" s="2">
        <v>124.14</v>
      </c>
      <c r="M1537" s="2" t="s">
        <v>28</v>
      </c>
      <c r="N1537" s="11">
        <f>L1537/E1537*100</f>
        <v>7.4673820852607324</v>
      </c>
      <c r="O1537" s="12" t="str">
        <f>IF(N1537&lt;10,"Low",IF(N1537&lt;20,"Med","High"))</f>
        <v>Low</v>
      </c>
      <c r="P1537" s="12">
        <f>sales*discount</f>
        <v>482.10469999999998</v>
      </c>
      <c r="Q1537" s="12">
        <f>sales-Discount_Values</f>
        <v>1180.3253</v>
      </c>
      <c r="R1537" s="12">
        <f>DATEDIF(order_date,delivery_date,"D")</f>
        <v>3</v>
      </c>
      <c r="S1537" s="12"/>
    </row>
    <row r="1538" spans="1:19" ht="14.25" customHeight="1" x14ac:dyDescent="0.35">
      <c r="A1538" s="2" t="s">
        <v>14505</v>
      </c>
      <c r="B1538" s="2">
        <v>114472</v>
      </c>
      <c r="C1538" s="2" t="s">
        <v>13</v>
      </c>
      <c r="D1538" s="2" t="s">
        <v>33</v>
      </c>
      <c r="E1538" s="2">
        <v>587.01</v>
      </c>
      <c r="F1538" s="2">
        <v>0.21</v>
      </c>
      <c r="G1538" s="2">
        <v>7</v>
      </c>
      <c r="H1538" s="3">
        <v>45498</v>
      </c>
      <c r="I1538" s="3">
        <v>45505</v>
      </c>
      <c r="J1538" s="2" t="s">
        <v>21</v>
      </c>
      <c r="K1538" s="2" t="s">
        <v>27</v>
      </c>
      <c r="L1538" s="2">
        <v>43.84</v>
      </c>
      <c r="M1538" s="2" t="s">
        <v>39</v>
      </c>
      <c r="N1538" s="11">
        <f>L1538/E1538*100</f>
        <v>7.4683565867702431</v>
      </c>
      <c r="O1538" s="12" t="str">
        <f>IF(N1538&lt;10,"Low",IF(N1538&lt;20,"Med","High"))</f>
        <v>Low</v>
      </c>
      <c r="P1538" s="12">
        <f>sales*discount</f>
        <v>123.27209999999999</v>
      </c>
      <c r="Q1538" s="12">
        <f>sales-Discount_Values</f>
        <v>463.73789999999997</v>
      </c>
      <c r="R1538" s="12">
        <f>DATEDIF(order_date,delivery_date,"D")</f>
        <v>7</v>
      </c>
      <c r="S1538" s="12"/>
    </row>
    <row r="1539" spans="1:19" ht="14.25" customHeight="1" x14ac:dyDescent="0.35">
      <c r="A1539" s="2" t="s">
        <v>15253</v>
      </c>
      <c r="B1539" s="2">
        <v>115220</v>
      </c>
      <c r="C1539" s="2" t="s">
        <v>13</v>
      </c>
      <c r="D1539" s="2" t="s">
        <v>20</v>
      </c>
      <c r="E1539" s="2">
        <v>4205.1099999999997</v>
      </c>
      <c r="F1539" s="2">
        <v>0.4</v>
      </c>
      <c r="G1539" s="2">
        <v>8</v>
      </c>
      <c r="H1539" s="3">
        <v>45172</v>
      </c>
      <c r="I1539" s="3">
        <v>45174</v>
      </c>
      <c r="J1539" s="2" t="s">
        <v>31</v>
      </c>
      <c r="K1539" s="2" t="s">
        <v>27</v>
      </c>
      <c r="L1539" s="2">
        <v>314.14999999999998</v>
      </c>
      <c r="M1539" s="2" t="s">
        <v>48</v>
      </c>
      <c r="N1539" s="11">
        <f>L1539/E1539*100</f>
        <v>7.4706725864483934</v>
      </c>
      <c r="O1539" s="12" t="str">
        <f>IF(N1539&lt;10,"Low",IF(N1539&lt;20,"Med","High"))</f>
        <v>Low</v>
      </c>
      <c r="P1539" s="12">
        <f>sales*discount</f>
        <v>1682.0439999999999</v>
      </c>
      <c r="Q1539" s="12">
        <f>sales-Discount_Values</f>
        <v>2523.0659999999998</v>
      </c>
      <c r="R1539" s="12">
        <f>DATEDIF(order_date,delivery_date,"D")</f>
        <v>2</v>
      </c>
      <c r="S1539" s="12"/>
    </row>
    <row r="1540" spans="1:19" ht="14.25" customHeight="1" x14ac:dyDescent="0.35">
      <c r="A1540" s="2" t="s">
        <v>5554</v>
      </c>
      <c r="B1540" s="2">
        <v>105521</v>
      </c>
      <c r="C1540" s="2" t="s">
        <v>41</v>
      </c>
      <c r="D1540" s="2" t="s">
        <v>14</v>
      </c>
      <c r="E1540" s="2">
        <v>1834.02</v>
      </c>
      <c r="F1540" s="2">
        <v>0.49</v>
      </c>
      <c r="G1540" s="2">
        <v>7</v>
      </c>
      <c r="H1540" s="3">
        <v>45552</v>
      </c>
      <c r="I1540" s="3">
        <v>45559</v>
      </c>
      <c r="J1540" s="2" t="s">
        <v>31</v>
      </c>
      <c r="K1540" s="2" t="s">
        <v>27</v>
      </c>
      <c r="L1540" s="2">
        <v>137.02000000000001</v>
      </c>
      <c r="M1540" s="2" t="s">
        <v>17</v>
      </c>
      <c r="N1540" s="11">
        <f>L1540/E1540*100</f>
        <v>7.4710199452568684</v>
      </c>
      <c r="O1540" s="12" t="str">
        <f>IF(N1540&lt;10,"Low",IF(N1540&lt;20,"Med","High"))</f>
        <v>Low</v>
      </c>
      <c r="P1540" s="12">
        <f>sales*discount</f>
        <v>898.66980000000001</v>
      </c>
      <c r="Q1540" s="12">
        <f>sales-Discount_Values</f>
        <v>935.35019999999997</v>
      </c>
      <c r="R1540" s="12">
        <f>DATEDIF(order_date,delivery_date,"D")</f>
        <v>7</v>
      </c>
      <c r="S1540" s="12"/>
    </row>
    <row r="1541" spans="1:19" ht="14.25" customHeight="1" x14ac:dyDescent="0.35">
      <c r="A1541" s="2" t="s">
        <v>12698</v>
      </c>
      <c r="B1541" s="2">
        <v>112665</v>
      </c>
      <c r="C1541" s="2" t="s">
        <v>19</v>
      </c>
      <c r="D1541" s="2" t="s">
        <v>20</v>
      </c>
      <c r="E1541" s="2">
        <v>3179.99</v>
      </c>
      <c r="F1541" s="2">
        <v>0.3</v>
      </c>
      <c r="G1541" s="2">
        <v>9</v>
      </c>
      <c r="H1541" s="3">
        <v>45304</v>
      </c>
      <c r="I1541" s="3">
        <v>45306</v>
      </c>
      <c r="J1541" s="2" t="s">
        <v>15</v>
      </c>
      <c r="K1541" s="2" t="s">
        <v>22</v>
      </c>
      <c r="L1541" s="2">
        <v>237.63</v>
      </c>
      <c r="M1541" s="2" t="s">
        <v>17</v>
      </c>
      <c r="N1541" s="11">
        <f>L1541/E1541*100</f>
        <v>7.4726650083805302</v>
      </c>
      <c r="O1541" s="12" t="str">
        <f>IF(N1541&lt;10,"Low",IF(N1541&lt;20,"Med","High"))</f>
        <v>Low</v>
      </c>
      <c r="P1541" s="12">
        <f>sales*discount</f>
        <v>953.99699999999984</v>
      </c>
      <c r="Q1541" s="12">
        <f>sales-Discount_Values</f>
        <v>2225.9929999999999</v>
      </c>
      <c r="R1541" s="12">
        <f>DATEDIF(order_date,delivery_date,"D")</f>
        <v>2</v>
      </c>
      <c r="S1541" s="12"/>
    </row>
    <row r="1542" spans="1:19" ht="14.25" customHeight="1" x14ac:dyDescent="0.35">
      <c r="A1542" s="2" t="s">
        <v>6374</v>
      </c>
      <c r="B1542" s="2">
        <v>106341</v>
      </c>
      <c r="C1542" s="2" t="s">
        <v>25</v>
      </c>
      <c r="D1542" s="2" t="s">
        <v>26</v>
      </c>
      <c r="E1542" s="2">
        <v>3549.76</v>
      </c>
      <c r="F1542" s="2">
        <v>0.18</v>
      </c>
      <c r="G1542" s="2">
        <v>7</v>
      </c>
      <c r="H1542" s="3">
        <v>45390</v>
      </c>
      <c r="I1542" s="3">
        <v>45395</v>
      </c>
      <c r="J1542" s="2" t="s">
        <v>15</v>
      </c>
      <c r="K1542" s="2" t="s">
        <v>27</v>
      </c>
      <c r="L1542" s="2">
        <v>265.32</v>
      </c>
      <c r="M1542" s="2" t="s">
        <v>28</v>
      </c>
      <c r="N1542" s="11">
        <f>L1542/E1542*100</f>
        <v>7.4743081222392496</v>
      </c>
      <c r="O1542" s="12" t="str">
        <f>IF(N1542&lt;10,"Low",IF(N1542&lt;20,"Med","High"))</f>
        <v>Low</v>
      </c>
      <c r="P1542" s="12">
        <f>sales*discount</f>
        <v>638.95680000000004</v>
      </c>
      <c r="Q1542" s="12">
        <f>sales-Discount_Values</f>
        <v>2910.8032000000003</v>
      </c>
      <c r="R1542" s="12">
        <f>DATEDIF(order_date,delivery_date,"D")</f>
        <v>5</v>
      </c>
      <c r="S1542" s="12"/>
    </row>
    <row r="1543" spans="1:19" ht="14.25" customHeight="1" x14ac:dyDescent="0.35">
      <c r="A1543" s="2" t="s">
        <v>5129</v>
      </c>
      <c r="B1543" s="2">
        <v>105096</v>
      </c>
      <c r="C1543" s="2" t="s">
        <v>41</v>
      </c>
      <c r="D1543" s="2" t="s">
        <v>26</v>
      </c>
      <c r="E1543" s="2">
        <v>3362.01</v>
      </c>
      <c r="F1543" s="2">
        <v>0.27</v>
      </c>
      <c r="G1543" s="2">
        <v>2</v>
      </c>
      <c r="H1543" s="3">
        <v>45373</v>
      </c>
      <c r="I1543" s="3">
        <v>45375</v>
      </c>
      <c r="J1543" s="2" t="s">
        <v>31</v>
      </c>
      <c r="K1543" s="2" t="s">
        <v>22</v>
      </c>
      <c r="L1543" s="2">
        <v>251.42</v>
      </c>
      <c r="M1543" s="2" t="s">
        <v>39</v>
      </c>
      <c r="N1543" s="11">
        <f>L1543/E1543*100</f>
        <v>7.4782644905874749</v>
      </c>
      <c r="O1543" s="12" t="str">
        <f>IF(N1543&lt;10,"Low",IF(N1543&lt;20,"Med","High"))</f>
        <v>Low</v>
      </c>
      <c r="P1543" s="12">
        <f>sales*discount</f>
        <v>907.74270000000013</v>
      </c>
      <c r="Q1543" s="12">
        <f>sales-Discount_Values</f>
        <v>2454.2673</v>
      </c>
      <c r="R1543" s="12">
        <f>DATEDIF(order_date,delivery_date,"D")</f>
        <v>2</v>
      </c>
      <c r="S1543" s="12"/>
    </row>
    <row r="1544" spans="1:19" ht="14.25" customHeight="1" x14ac:dyDescent="0.35">
      <c r="A1544" s="2" t="s">
        <v>8806</v>
      </c>
      <c r="B1544" s="2">
        <v>108773</v>
      </c>
      <c r="C1544" s="2" t="s">
        <v>25</v>
      </c>
      <c r="D1544" s="2" t="s">
        <v>33</v>
      </c>
      <c r="E1544" s="2">
        <v>2171.7399999999998</v>
      </c>
      <c r="F1544" s="2">
        <v>0.28999999999999998</v>
      </c>
      <c r="G1544" s="2">
        <v>1</v>
      </c>
      <c r="H1544" s="3">
        <v>45558</v>
      </c>
      <c r="I1544" s="3">
        <v>45559</v>
      </c>
      <c r="J1544" s="2" t="s">
        <v>31</v>
      </c>
      <c r="K1544" s="2" t="s">
        <v>22</v>
      </c>
      <c r="L1544" s="2">
        <v>162.41999999999999</v>
      </c>
      <c r="M1544" s="2" t="s">
        <v>23</v>
      </c>
      <c r="N1544" s="11">
        <f>L1544/E1544*100</f>
        <v>7.4787958042859648</v>
      </c>
      <c r="O1544" s="12" t="str">
        <f>IF(N1544&lt;10,"Low",IF(N1544&lt;20,"Med","High"))</f>
        <v>Low</v>
      </c>
      <c r="P1544" s="12">
        <f>sales*discount</f>
        <v>629.80459999999994</v>
      </c>
      <c r="Q1544" s="12">
        <f>sales-Discount_Values</f>
        <v>1541.9353999999998</v>
      </c>
      <c r="R1544" s="12">
        <f>DATEDIF(order_date,delivery_date,"D")</f>
        <v>1</v>
      </c>
      <c r="S1544" s="12"/>
    </row>
    <row r="1545" spans="1:19" ht="14.25" customHeight="1" x14ac:dyDescent="0.35">
      <c r="A1545" s="2" t="s">
        <v>1487</v>
      </c>
      <c r="B1545" s="2">
        <v>101454</v>
      </c>
      <c r="C1545" s="2" t="s">
        <v>25</v>
      </c>
      <c r="D1545" s="2" t="s">
        <v>26</v>
      </c>
      <c r="E1545" s="2">
        <v>2905.86</v>
      </c>
      <c r="F1545" s="2">
        <v>0.25</v>
      </c>
      <c r="G1545" s="2">
        <v>3</v>
      </c>
      <c r="H1545" s="3">
        <v>45325</v>
      </c>
      <c r="I1545" s="3">
        <v>45332</v>
      </c>
      <c r="J1545" s="2" t="s">
        <v>31</v>
      </c>
      <c r="K1545" s="2" t="s">
        <v>27</v>
      </c>
      <c r="L1545" s="2">
        <v>217.68</v>
      </c>
      <c r="M1545" s="2" t="s">
        <v>23</v>
      </c>
      <c r="N1545" s="11">
        <f>L1545/E1545*100</f>
        <v>7.4910697693625989</v>
      </c>
      <c r="O1545" s="12" t="str">
        <f>IF(N1545&lt;10,"Low",IF(N1545&lt;20,"Med","High"))</f>
        <v>Low</v>
      </c>
      <c r="P1545" s="12">
        <f>sales*discount</f>
        <v>726.46500000000003</v>
      </c>
      <c r="Q1545" s="12">
        <f>sales-Discount_Values</f>
        <v>2179.395</v>
      </c>
      <c r="R1545" s="12">
        <f>DATEDIF(order_date,delivery_date,"D")</f>
        <v>7</v>
      </c>
      <c r="S1545" s="12"/>
    </row>
    <row r="1546" spans="1:19" ht="14.25" customHeight="1" x14ac:dyDescent="0.35">
      <c r="A1546" s="2" t="s">
        <v>10240</v>
      </c>
      <c r="B1546" s="2">
        <v>110207</v>
      </c>
      <c r="C1546" s="2" t="s">
        <v>41</v>
      </c>
      <c r="D1546" s="2" t="s">
        <v>20</v>
      </c>
      <c r="E1546" s="2">
        <v>2464.33</v>
      </c>
      <c r="F1546" s="2">
        <v>0.26</v>
      </c>
      <c r="G1546" s="2">
        <v>2</v>
      </c>
      <c r="H1546" s="3">
        <v>45531</v>
      </c>
      <c r="I1546" s="3">
        <v>45532</v>
      </c>
      <c r="J1546" s="2" t="s">
        <v>31</v>
      </c>
      <c r="K1546" s="2" t="s">
        <v>27</v>
      </c>
      <c r="L1546" s="2">
        <v>184.64</v>
      </c>
      <c r="M1546" s="2" t="s">
        <v>23</v>
      </c>
      <c r="N1546" s="11">
        <f>L1546/E1546*100</f>
        <v>7.4925030332788216</v>
      </c>
      <c r="O1546" s="12" t="str">
        <f>IF(N1546&lt;10,"Low",IF(N1546&lt;20,"Med","High"))</f>
        <v>Low</v>
      </c>
      <c r="P1546" s="12">
        <f>sales*discount</f>
        <v>640.72580000000005</v>
      </c>
      <c r="Q1546" s="12">
        <f>sales-Discount_Values</f>
        <v>1823.6041999999998</v>
      </c>
      <c r="R1546" s="12">
        <f>DATEDIF(order_date,delivery_date,"D")</f>
        <v>1</v>
      </c>
      <c r="S1546" s="12"/>
    </row>
    <row r="1547" spans="1:19" ht="14.25" customHeight="1" x14ac:dyDescent="0.35">
      <c r="A1547" s="2" t="s">
        <v>1939</v>
      </c>
      <c r="B1547" s="2">
        <v>101906</v>
      </c>
      <c r="C1547" s="2" t="s">
        <v>25</v>
      </c>
      <c r="D1547" s="2" t="s">
        <v>26</v>
      </c>
      <c r="E1547" s="2">
        <v>2018.35</v>
      </c>
      <c r="F1547" s="2">
        <v>0.43</v>
      </c>
      <c r="G1547" s="2">
        <v>1</v>
      </c>
      <c r="H1547" s="3">
        <v>45629</v>
      </c>
      <c r="I1547" s="3">
        <v>45631</v>
      </c>
      <c r="J1547" s="2" t="s">
        <v>21</v>
      </c>
      <c r="K1547" s="2" t="s">
        <v>22</v>
      </c>
      <c r="L1547" s="2">
        <v>151.26</v>
      </c>
      <c r="M1547" s="2" t="s">
        <v>23</v>
      </c>
      <c r="N1547" s="11">
        <f>L1547/E1547*100</f>
        <v>7.4942403448361281</v>
      </c>
      <c r="O1547" s="12" t="str">
        <f>IF(N1547&lt;10,"Low",IF(N1547&lt;20,"Med","High"))</f>
        <v>Low</v>
      </c>
      <c r="P1547" s="12">
        <f>sales*discount</f>
        <v>867.89049999999997</v>
      </c>
      <c r="Q1547" s="12">
        <f>sales-Discount_Values</f>
        <v>1150.4594999999999</v>
      </c>
      <c r="R1547" s="12">
        <f>DATEDIF(order_date,delivery_date,"D")</f>
        <v>2</v>
      </c>
      <c r="S1547" s="12"/>
    </row>
    <row r="1548" spans="1:19" ht="14.25" customHeight="1" x14ac:dyDescent="0.35">
      <c r="A1548" s="2" t="s">
        <v>14503</v>
      </c>
      <c r="B1548" s="2">
        <v>114470</v>
      </c>
      <c r="C1548" s="2" t="s">
        <v>19</v>
      </c>
      <c r="D1548" s="2" t="s">
        <v>20</v>
      </c>
      <c r="E1548" s="2">
        <v>3136.81</v>
      </c>
      <c r="F1548" s="2">
        <v>0.23</v>
      </c>
      <c r="G1548" s="2">
        <v>4</v>
      </c>
      <c r="H1548" s="3">
        <v>45322</v>
      </c>
      <c r="I1548" s="3">
        <v>45327</v>
      </c>
      <c r="J1548" s="2" t="s">
        <v>15</v>
      </c>
      <c r="K1548" s="2" t="s">
        <v>27</v>
      </c>
      <c r="L1548" s="2">
        <v>235.12</v>
      </c>
      <c r="M1548" s="2" t="s">
        <v>17</v>
      </c>
      <c r="N1548" s="11">
        <f>L1548/E1548*100</f>
        <v>7.4955129574312762</v>
      </c>
      <c r="O1548" s="12" t="str">
        <f>IF(N1548&lt;10,"Low",IF(N1548&lt;20,"Med","High"))</f>
        <v>Low</v>
      </c>
      <c r="P1548" s="12">
        <f>sales*discount</f>
        <v>721.46630000000005</v>
      </c>
      <c r="Q1548" s="12">
        <f>sales-Discount_Values</f>
        <v>2415.3436999999999</v>
      </c>
      <c r="R1548" s="12">
        <f>DATEDIF(order_date,delivery_date,"D")</f>
        <v>5</v>
      </c>
      <c r="S1548" s="12"/>
    </row>
    <row r="1549" spans="1:19" ht="14.25" customHeight="1" x14ac:dyDescent="0.35">
      <c r="A1549" s="2" t="s">
        <v>1421</v>
      </c>
      <c r="B1549" s="2">
        <v>101388</v>
      </c>
      <c r="C1549" s="2" t="s">
        <v>13</v>
      </c>
      <c r="D1549" s="2" t="s">
        <v>20</v>
      </c>
      <c r="E1549" s="2">
        <v>2180.31</v>
      </c>
      <c r="F1549" s="2">
        <v>0.49</v>
      </c>
      <c r="G1549" s="2">
        <v>9</v>
      </c>
      <c r="H1549" s="3">
        <v>45123</v>
      </c>
      <c r="I1549" s="3">
        <v>45128</v>
      </c>
      <c r="J1549" s="2" t="s">
        <v>31</v>
      </c>
      <c r="K1549" s="2" t="s">
        <v>16</v>
      </c>
      <c r="L1549" s="2">
        <v>163.5</v>
      </c>
      <c r="M1549" s="2" t="s">
        <v>48</v>
      </c>
      <c r="N1549" s="11">
        <f>L1549/E1549*100</f>
        <v>7.4989336378771823</v>
      </c>
      <c r="O1549" s="12" t="str">
        <f>IF(N1549&lt;10,"Low",IF(N1549&lt;20,"Med","High"))</f>
        <v>Low</v>
      </c>
      <c r="P1549" s="12">
        <f>sales*discount</f>
        <v>1068.3518999999999</v>
      </c>
      <c r="Q1549" s="12">
        <f>sales-Discount_Values</f>
        <v>1111.9581000000001</v>
      </c>
      <c r="R1549" s="12">
        <f>DATEDIF(order_date,delivery_date,"D")</f>
        <v>5</v>
      </c>
      <c r="S1549" s="12"/>
    </row>
    <row r="1550" spans="1:19" ht="14.25" customHeight="1" x14ac:dyDescent="0.35">
      <c r="A1550" s="2" t="s">
        <v>1528</v>
      </c>
      <c r="B1550" s="2">
        <v>101495</v>
      </c>
      <c r="C1550" s="2" t="s">
        <v>25</v>
      </c>
      <c r="D1550" s="2" t="s">
        <v>33</v>
      </c>
      <c r="E1550" s="2">
        <v>3123.56</v>
      </c>
      <c r="F1550" s="2">
        <v>0.32</v>
      </c>
      <c r="G1550" s="2">
        <v>5</v>
      </c>
      <c r="H1550" s="3">
        <v>45223</v>
      </c>
      <c r="I1550" s="3">
        <v>45230</v>
      </c>
      <c r="J1550" s="2" t="s">
        <v>31</v>
      </c>
      <c r="K1550" s="2" t="s">
        <v>27</v>
      </c>
      <c r="L1550" s="2">
        <v>234.31</v>
      </c>
      <c r="M1550" s="2" t="s">
        <v>23</v>
      </c>
      <c r="N1550" s="11">
        <f>L1550/E1550*100</f>
        <v>7.5013766343531101</v>
      </c>
      <c r="O1550" s="12" t="str">
        <f>IF(N1550&lt;10,"Low",IF(N1550&lt;20,"Med","High"))</f>
        <v>Low</v>
      </c>
      <c r="P1550" s="12">
        <f>sales*discount</f>
        <v>999.53920000000005</v>
      </c>
      <c r="Q1550" s="12">
        <f>sales-Discount_Values</f>
        <v>2124.0207999999998</v>
      </c>
      <c r="R1550" s="12">
        <f>DATEDIF(order_date,delivery_date,"D")</f>
        <v>7</v>
      </c>
      <c r="S1550" s="12"/>
    </row>
    <row r="1551" spans="1:19" ht="14.25" customHeight="1" x14ac:dyDescent="0.35">
      <c r="A1551" s="2" t="s">
        <v>4838</v>
      </c>
      <c r="B1551" s="2">
        <v>104805</v>
      </c>
      <c r="C1551" s="2" t="s">
        <v>13</v>
      </c>
      <c r="D1551" s="2" t="s">
        <v>26</v>
      </c>
      <c r="E1551" s="2">
        <v>1223.74</v>
      </c>
      <c r="F1551" s="2">
        <v>0.12</v>
      </c>
      <c r="G1551" s="2">
        <v>4</v>
      </c>
      <c r="H1551" s="3">
        <v>45457</v>
      </c>
      <c r="I1551" s="3">
        <v>45463</v>
      </c>
      <c r="J1551" s="2" t="s">
        <v>21</v>
      </c>
      <c r="K1551" s="2" t="s">
        <v>27</v>
      </c>
      <c r="L1551" s="2">
        <v>91.8</v>
      </c>
      <c r="M1551" s="2" t="s">
        <v>23</v>
      </c>
      <c r="N1551" s="11">
        <f>L1551/E1551*100</f>
        <v>7.5015934757383107</v>
      </c>
      <c r="O1551" s="12" t="str">
        <f>IF(N1551&lt;10,"Low",IF(N1551&lt;20,"Med","High"))</f>
        <v>Low</v>
      </c>
      <c r="P1551" s="12">
        <f>sales*discount</f>
        <v>146.84879999999998</v>
      </c>
      <c r="Q1551" s="12">
        <f>sales-Discount_Values</f>
        <v>1076.8912</v>
      </c>
      <c r="R1551" s="12">
        <f>DATEDIF(order_date,delivery_date,"D")</f>
        <v>6</v>
      </c>
      <c r="S1551" s="12"/>
    </row>
    <row r="1552" spans="1:19" ht="14.25" customHeight="1" x14ac:dyDescent="0.35">
      <c r="A1552" s="2" t="s">
        <v>8904</v>
      </c>
      <c r="B1552" s="2">
        <v>108871</v>
      </c>
      <c r="C1552" s="2" t="s">
        <v>13</v>
      </c>
      <c r="D1552" s="2" t="s">
        <v>33</v>
      </c>
      <c r="E1552" s="2">
        <v>3401.28</v>
      </c>
      <c r="F1552" s="2">
        <v>0.15</v>
      </c>
      <c r="G1552" s="2">
        <v>9</v>
      </c>
      <c r="H1552" s="3">
        <v>45296</v>
      </c>
      <c r="I1552" s="3">
        <v>45303</v>
      </c>
      <c r="J1552" s="2" t="s">
        <v>21</v>
      </c>
      <c r="K1552" s="2" t="s">
        <v>16</v>
      </c>
      <c r="L1552" s="2">
        <v>255.2</v>
      </c>
      <c r="M1552" s="2" t="s">
        <v>48</v>
      </c>
      <c r="N1552" s="11">
        <f>L1552/E1552*100</f>
        <v>7.5030576724056814</v>
      </c>
      <c r="O1552" s="12" t="str">
        <f>IF(N1552&lt;10,"Low",IF(N1552&lt;20,"Med","High"))</f>
        <v>Low</v>
      </c>
      <c r="P1552" s="12">
        <f>sales*discount</f>
        <v>510.19200000000001</v>
      </c>
      <c r="Q1552" s="12">
        <f>sales-Discount_Values</f>
        <v>2891.0880000000002</v>
      </c>
      <c r="R1552" s="12">
        <f>DATEDIF(order_date,delivery_date,"D")</f>
        <v>7</v>
      </c>
      <c r="S1552" s="12"/>
    </row>
    <row r="1553" spans="1:19" ht="14.25" customHeight="1" x14ac:dyDescent="0.35">
      <c r="A1553" s="2" t="s">
        <v>8891</v>
      </c>
      <c r="B1553" s="2">
        <v>108858</v>
      </c>
      <c r="C1553" s="2" t="s">
        <v>13</v>
      </c>
      <c r="D1553" s="2" t="s">
        <v>14</v>
      </c>
      <c r="E1553" s="2">
        <v>2748.44</v>
      </c>
      <c r="F1553" s="2">
        <v>0.5</v>
      </c>
      <c r="G1553" s="2">
        <v>7</v>
      </c>
      <c r="H1553" s="3">
        <v>45585</v>
      </c>
      <c r="I1553" s="3">
        <v>45589</v>
      </c>
      <c r="J1553" s="2" t="s">
        <v>21</v>
      </c>
      <c r="K1553" s="2" t="s">
        <v>22</v>
      </c>
      <c r="L1553" s="2">
        <v>206.23</v>
      </c>
      <c r="M1553" s="2" t="s">
        <v>23</v>
      </c>
      <c r="N1553" s="11">
        <f>L1553/E1553*100</f>
        <v>7.5035292747886064</v>
      </c>
      <c r="O1553" s="12" t="str">
        <f>IF(N1553&lt;10,"Low",IF(N1553&lt;20,"Med","High"))</f>
        <v>Low</v>
      </c>
      <c r="P1553" s="12">
        <f>sales*discount</f>
        <v>1374.22</v>
      </c>
      <c r="Q1553" s="12">
        <f>sales-Discount_Values</f>
        <v>1374.22</v>
      </c>
      <c r="R1553" s="12">
        <f>DATEDIF(order_date,delivery_date,"D")</f>
        <v>4</v>
      </c>
      <c r="S1553" s="12"/>
    </row>
    <row r="1554" spans="1:19" ht="14.25" customHeight="1" x14ac:dyDescent="0.35">
      <c r="A1554" s="2" t="s">
        <v>4369</v>
      </c>
      <c r="B1554" s="2">
        <v>104336</v>
      </c>
      <c r="C1554" s="2" t="s">
        <v>19</v>
      </c>
      <c r="D1554" s="2" t="s">
        <v>14</v>
      </c>
      <c r="E1554" s="2">
        <v>1415.78</v>
      </c>
      <c r="F1554" s="2">
        <v>0.16</v>
      </c>
      <c r="G1554" s="2">
        <v>1</v>
      </c>
      <c r="H1554" s="3">
        <v>45341</v>
      </c>
      <c r="I1554" s="3">
        <v>45345</v>
      </c>
      <c r="J1554" s="2" t="s">
        <v>15</v>
      </c>
      <c r="K1554" s="2" t="s">
        <v>16</v>
      </c>
      <c r="L1554" s="2">
        <v>106.24</v>
      </c>
      <c r="M1554" s="2" t="s">
        <v>48</v>
      </c>
      <c r="N1554" s="11">
        <f>L1554/E1554*100</f>
        <v>7.5039907330234925</v>
      </c>
      <c r="O1554" s="12" t="str">
        <f>IF(N1554&lt;10,"Low",IF(N1554&lt;20,"Med","High"))</f>
        <v>Low</v>
      </c>
      <c r="P1554" s="12">
        <f>sales*discount</f>
        <v>226.5248</v>
      </c>
      <c r="Q1554" s="12">
        <f>sales-Discount_Values</f>
        <v>1189.2552000000001</v>
      </c>
      <c r="R1554" s="12">
        <f>DATEDIF(order_date,delivery_date,"D")</f>
        <v>4</v>
      </c>
      <c r="S1554" s="12"/>
    </row>
    <row r="1555" spans="1:19" ht="14.25" customHeight="1" x14ac:dyDescent="0.35">
      <c r="A1555" s="2" t="s">
        <v>9442</v>
      </c>
      <c r="B1555" s="2">
        <v>109409</v>
      </c>
      <c r="C1555" s="2" t="s">
        <v>19</v>
      </c>
      <c r="D1555" s="2" t="s">
        <v>14</v>
      </c>
      <c r="E1555" s="2">
        <v>950.96</v>
      </c>
      <c r="F1555" s="2">
        <v>0.23</v>
      </c>
      <c r="G1555" s="2">
        <v>5</v>
      </c>
      <c r="H1555" s="3">
        <v>45489</v>
      </c>
      <c r="I1555" s="3">
        <v>45492</v>
      </c>
      <c r="J1555" s="2" t="s">
        <v>15</v>
      </c>
      <c r="K1555" s="2" t="s">
        <v>27</v>
      </c>
      <c r="L1555" s="2">
        <v>71.39</v>
      </c>
      <c r="M1555" s="2" t="s">
        <v>23</v>
      </c>
      <c r="N1555" s="11">
        <f>L1555/E1555*100</f>
        <v>7.5071506687978466</v>
      </c>
      <c r="O1555" s="12" t="str">
        <f>IF(N1555&lt;10,"Low",IF(N1555&lt;20,"Med","High"))</f>
        <v>Low</v>
      </c>
      <c r="P1555" s="12">
        <f>sales*discount</f>
        <v>218.72080000000003</v>
      </c>
      <c r="Q1555" s="12">
        <f>sales-Discount_Values</f>
        <v>732.23919999999998</v>
      </c>
      <c r="R1555" s="12">
        <f>DATEDIF(order_date,delivery_date,"D")</f>
        <v>3</v>
      </c>
      <c r="S1555" s="12"/>
    </row>
    <row r="1556" spans="1:19" ht="14.25" customHeight="1" x14ac:dyDescent="0.35">
      <c r="A1556" s="2" t="s">
        <v>4166</v>
      </c>
      <c r="B1556" s="2">
        <v>104133</v>
      </c>
      <c r="C1556" s="2" t="s">
        <v>19</v>
      </c>
      <c r="D1556" s="2" t="s">
        <v>36</v>
      </c>
      <c r="E1556" s="2">
        <v>545.70000000000005</v>
      </c>
      <c r="F1556" s="2">
        <v>0.46</v>
      </c>
      <c r="G1556" s="2">
        <v>3</v>
      </c>
      <c r="H1556" s="3">
        <v>45307</v>
      </c>
      <c r="I1556" s="3">
        <v>45308</v>
      </c>
      <c r="J1556" s="2" t="s">
        <v>21</v>
      </c>
      <c r="K1556" s="2" t="s">
        <v>22</v>
      </c>
      <c r="L1556" s="2">
        <v>40.97</v>
      </c>
      <c r="M1556" s="2" t="s">
        <v>23</v>
      </c>
      <c r="N1556" s="11">
        <f>L1556/E1556*100</f>
        <v>7.5077881619937683</v>
      </c>
      <c r="O1556" s="12" t="str">
        <f>IF(N1556&lt;10,"Low",IF(N1556&lt;20,"Med","High"))</f>
        <v>Low</v>
      </c>
      <c r="P1556" s="12">
        <f>sales*discount</f>
        <v>251.02200000000002</v>
      </c>
      <c r="Q1556" s="12">
        <f>sales-Discount_Values</f>
        <v>294.678</v>
      </c>
      <c r="R1556" s="12">
        <f>DATEDIF(order_date,delivery_date,"D")</f>
        <v>1</v>
      </c>
      <c r="S1556" s="12"/>
    </row>
    <row r="1557" spans="1:19" ht="14.25" customHeight="1" x14ac:dyDescent="0.35">
      <c r="A1557" s="2" t="s">
        <v>9515</v>
      </c>
      <c r="B1557" s="2">
        <v>109482</v>
      </c>
      <c r="C1557" s="2" t="s">
        <v>25</v>
      </c>
      <c r="D1557" s="2" t="s">
        <v>20</v>
      </c>
      <c r="E1557" s="2">
        <v>4711.2700000000004</v>
      </c>
      <c r="F1557" s="2">
        <v>0.15</v>
      </c>
      <c r="G1557" s="2">
        <v>1</v>
      </c>
      <c r="H1557" s="3">
        <v>45640</v>
      </c>
      <c r="I1557" s="3">
        <v>45643</v>
      </c>
      <c r="J1557" s="2" t="s">
        <v>21</v>
      </c>
      <c r="K1557" s="2" t="s">
        <v>16</v>
      </c>
      <c r="L1557" s="2">
        <v>353.76</v>
      </c>
      <c r="M1557" s="2" t="s">
        <v>23</v>
      </c>
      <c r="N1557" s="11">
        <f>L1557/E1557*100</f>
        <v>7.5088033587546459</v>
      </c>
      <c r="O1557" s="12" t="str">
        <f>IF(N1557&lt;10,"Low",IF(N1557&lt;20,"Med","High"))</f>
        <v>Low</v>
      </c>
      <c r="P1557" s="12">
        <f>sales*discount</f>
        <v>706.69050000000004</v>
      </c>
      <c r="Q1557" s="12">
        <f>sales-Discount_Values</f>
        <v>4004.5795000000003</v>
      </c>
      <c r="R1557" s="12">
        <f>DATEDIF(order_date,delivery_date,"D")</f>
        <v>3</v>
      </c>
      <c r="S1557" s="12"/>
    </row>
    <row r="1558" spans="1:19" ht="14.25" customHeight="1" x14ac:dyDescent="0.35">
      <c r="A1558" s="2" t="s">
        <v>11950</v>
      </c>
      <c r="B1558" s="2">
        <v>111917</v>
      </c>
      <c r="C1558" s="2" t="s">
        <v>25</v>
      </c>
      <c r="D1558" s="2" t="s">
        <v>26</v>
      </c>
      <c r="E1558" s="2">
        <v>973.97</v>
      </c>
      <c r="F1558" s="2">
        <v>0.01</v>
      </c>
      <c r="G1558" s="2">
        <v>4</v>
      </c>
      <c r="H1558" s="3">
        <v>45468</v>
      </c>
      <c r="I1558" s="3">
        <v>45470</v>
      </c>
      <c r="J1558" s="2" t="s">
        <v>15</v>
      </c>
      <c r="K1558" s="2" t="s">
        <v>16</v>
      </c>
      <c r="L1558" s="2">
        <v>73.14</v>
      </c>
      <c r="M1558" s="2" t="s">
        <v>34</v>
      </c>
      <c r="N1558" s="11">
        <f>L1558/E1558*100</f>
        <v>7.5094715442980782</v>
      </c>
      <c r="O1558" s="12" t="str">
        <f>IF(N1558&lt;10,"Low",IF(N1558&lt;20,"Med","High"))</f>
        <v>Low</v>
      </c>
      <c r="P1558" s="12">
        <f>sales*discount</f>
        <v>9.7397000000000009</v>
      </c>
      <c r="Q1558" s="12">
        <f>sales-Discount_Values</f>
        <v>964.23030000000006</v>
      </c>
      <c r="R1558" s="12">
        <f>DATEDIF(order_date,delivery_date,"D")</f>
        <v>2</v>
      </c>
      <c r="S1558" s="12"/>
    </row>
    <row r="1559" spans="1:19" ht="14.25" customHeight="1" x14ac:dyDescent="0.35">
      <c r="A1559" s="2" t="s">
        <v>13519</v>
      </c>
      <c r="B1559" s="2">
        <v>113486</v>
      </c>
      <c r="C1559" s="2" t="s">
        <v>25</v>
      </c>
      <c r="D1559" s="2" t="s">
        <v>26</v>
      </c>
      <c r="E1559" s="2">
        <v>4897.51</v>
      </c>
      <c r="F1559" s="2">
        <v>0.46</v>
      </c>
      <c r="G1559" s="2">
        <v>5</v>
      </c>
      <c r="H1559" s="3">
        <v>45069</v>
      </c>
      <c r="I1559" s="3">
        <v>45071</v>
      </c>
      <c r="J1559" s="2" t="s">
        <v>15</v>
      </c>
      <c r="K1559" s="2" t="s">
        <v>27</v>
      </c>
      <c r="L1559" s="2">
        <v>367.9</v>
      </c>
      <c r="M1559" s="2" t="s">
        <v>34</v>
      </c>
      <c r="N1559" s="11">
        <f>L1559/E1559*100</f>
        <v>7.5119805778854962</v>
      </c>
      <c r="O1559" s="12" t="str">
        <f>IF(N1559&lt;10,"Low",IF(N1559&lt;20,"Med","High"))</f>
        <v>Low</v>
      </c>
      <c r="P1559" s="12">
        <f>sales*discount</f>
        <v>2252.8546000000001</v>
      </c>
      <c r="Q1559" s="12">
        <f>sales-Discount_Values</f>
        <v>2644.6554000000001</v>
      </c>
      <c r="R1559" s="12">
        <f>DATEDIF(order_date,delivery_date,"D")</f>
        <v>2</v>
      </c>
      <c r="S1559" s="12"/>
    </row>
    <row r="1560" spans="1:19" ht="14.25" customHeight="1" x14ac:dyDescent="0.35">
      <c r="A1560" s="2" t="s">
        <v>2795</v>
      </c>
      <c r="B1560" s="2">
        <v>102762</v>
      </c>
      <c r="C1560" s="2" t="s">
        <v>13</v>
      </c>
      <c r="D1560" s="2" t="s">
        <v>20</v>
      </c>
      <c r="E1560" s="2">
        <v>3384.5</v>
      </c>
      <c r="F1560" s="2">
        <v>0.4</v>
      </c>
      <c r="G1560" s="2">
        <v>8</v>
      </c>
      <c r="H1560" s="3">
        <v>44964</v>
      </c>
      <c r="I1560" s="3">
        <v>44971</v>
      </c>
      <c r="J1560" s="2" t="s">
        <v>15</v>
      </c>
      <c r="K1560" s="2" t="s">
        <v>27</v>
      </c>
      <c r="L1560" s="2">
        <v>254.28</v>
      </c>
      <c r="M1560" s="2" t="s">
        <v>48</v>
      </c>
      <c r="N1560" s="11">
        <f>L1560/E1560*100</f>
        <v>7.513074309351456</v>
      </c>
      <c r="O1560" s="12" t="str">
        <f>IF(N1560&lt;10,"Low",IF(N1560&lt;20,"Med","High"))</f>
        <v>Low</v>
      </c>
      <c r="P1560" s="12">
        <f>sales*discount</f>
        <v>1353.8000000000002</v>
      </c>
      <c r="Q1560" s="12">
        <f>sales-Discount_Values</f>
        <v>2030.6999999999998</v>
      </c>
      <c r="R1560" s="12">
        <f>DATEDIF(order_date,delivery_date,"D")</f>
        <v>7</v>
      </c>
      <c r="S1560" s="12"/>
    </row>
    <row r="1561" spans="1:19" ht="14.25" customHeight="1" x14ac:dyDescent="0.35">
      <c r="A1561" s="2" t="s">
        <v>3874</v>
      </c>
      <c r="B1561" s="2">
        <v>103841</v>
      </c>
      <c r="C1561" s="2" t="s">
        <v>13</v>
      </c>
      <c r="D1561" s="2" t="s">
        <v>20</v>
      </c>
      <c r="E1561" s="2">
        <v>183.27</v>
      </c>
      <c r="F1561" s="2">
        <v>0.32</v>
      </c>
      <c r="G1561" s="2">
        <v>7</v>
      </c>
      <c r="H1561" s="3">
        <v>45521</v>
      </c>
      <c r="I1561" s="3">
        <v>45526</v>
      </c>
      <c r="J1561" s="2" t="s">
        <v>21</v>
      </c>
      <c r="K1561" s="2" t="s">
        <v>27</v>
      </c>
      <c r="L1561" s="2">
        <v>13.77</v>
      </c>
      <c r="M1561" s="2" t="s">
        <v>34</v>
      </c>
      <c r="N1561" s="11">
        <f>L1561/E1561*100</f>
        <v>7.5135046652479947</v>
      </c>
      <c r="O1561" s="12" t="str">
        <f>IF(N1561&lt;10,"Low",IF(N1561&lt;20,"Med","High"))</f>
        <v>Low</v>
      </c>
      <c r="P1561" s="12">
        <f>sales*discount</f>
        <v>58.646400000000007</v>
      </c>
      <c r="Q1561" s="12">
        <f>sales-Discount_Values</f>
        <v>124.62360000000001</v>
      </c>
      <c r="R1561" s="12">
        <f>DATEDIF(order_date,delivery_date,"D")</f>
        <v>5</v>
      </c>
      <c r="S1561" s="12"/>
    </row>
    <row r="1562" spans="1:19" ht="14.25" customHeight="1" x14ac:dyDescent="0.35">
      <c r="A1562" s="2" t="s">
        <v>14229</v>
      </c>
      <c r="B1562" s="2">
        <v>114196</v>
      </c>
      <c r="C1562" s="2" t="s">
        <v>41</v>
      </c>
      <c r="D1562" s="2" t="s">
        <v>26</v>
      </c>
      <c r="E1562" s="2">
        <v>4078.18</v>
      </c>
      <c r="F1562" s="2">
        <v>0.22</v>
      </c>
      <c r="G1562" s="2">
        <v>1</v>
      </c>
      <c r="H1562" s="3">
        <v>45063</v>
      </c>
      <c r="I1562" s="3">
        <v>45064</v>
      </c>
      <c r="J1562" s="2" t="s">
        <v>31</v>
      </c>
      <c r="K1562" s="2" t="s">
        <v>22</v>
      </c>
      <c r="L1562" s="2">
        <v>306.44</v>
      </c>
      <c r="M1562" s="2" t="s">
        <v>23</v>
      </c>
      <c r="N1562" s="11">
        <f>L1562/E1562*100</f>
        <v>7.5141362078181935</v>
      </c>
      <c r="O1562" s="12" t="str">
        <f>IF(N1562&lt;10,"Low",IF(N1562&lt;20,"Med","High"))</f>
        <v>Low</v>
      </c>
      <c r="P1562" s="12">
        <f>sales*discount</f>
        <v>897.19959999999992</v>
      </c>
      <c r="Q1562" s="12">
        <f>sales-Discount_Values</f>
        <v>3180.9803999999999</v>
      </c>
      <c r="R1562" s="12">
        <f>DATEDIF(order_date,delivery_date,"D")</f>
        <v>1</v>
      </c>
      <c r="S1562" s="12"/>
    </row>
    <row r="1563" spans="1:19" ht="14.25" customHeight="1" x14ac:dyDescent="0.35">
      <c r="A1563" s="2" t="s">
        <v>8083</v>
      </c>
      <c r="B1563" s="2">
        <v>108050</v>
      </c>
      <c r="C1563" s="2" t="s">
        <v>19</v>
      </c>
      <c r="D1563" s="2" t="s">
        <v>33</v>
      </c>
      <c r="E1563" s="2">
        <v>4263.3900000000003</v>
      </c>
      <c r="F1563" s="2">
        <v>0.38</v>
      </c>
      <c r="G1563" s="2">
        <v>9</v>
      </c>
      <c r="H1563" s="3">
        <v>45092</v>
      </c>
      <c r="I1563" s="3">
        <v>45094</v>
      </c>
      <c r="J1563" s="2" t="s">
        <v>15</v>
      </c>
      <c r="K1563" s="2" t="s">
        <v>22</v>
      </c>
      <c r="L1563" s="2">
        <v>320.37</v>
      </c>
      <c r="M1563" s="2" t="s">
        <v>17</v>
      </c>
      <c r="N1563" s="11">
        <f>L1563/E1563*100</f>
        <v>7.5144427321919878</v>
      </c>
      <c r="O1563" s="12" t="str">
        <f>IF(N1563&lt;10,"Low",IF(N1563&lt;20,"Med","High"))</f>
        <v>Low</v>
      </c>
      <c r="P1563" s="12">
        <f>sales*discount</f>
        <v>1620.0882000000001</v>
      </c>
      <c r="Q1563" s="12">
        <f>sales-Discount_Values</f>
        <v>2643.3018000000002</v>
      </c>
      <c r="R1563" s="12">
        <f>DATEDIF(order_date,delivery_date,"D")</f>
        <v>2</v>
      </c>
      <c r="S1563" s="12"/>
    </row>
    <row r="1564" spans="1:19" ht="14.25" customHeight="1" x14ac:dyDescent="0.35">
      <c r="A1564" s="2" t="s">
        <v>7048</v>
      </c>
      <c r="B1564" s="2">
        <v>107015</v>
      </c>
      <c r="C1564" s="2" t="s">
        <v>13</v>
      </c>
      <c r="D1564" s="2" t="s">
        <v>33</v>
      </c>
      <c r="E1564" s="2">
        <v>275.07</v>
      </c>
      <c r="F1564" s="2">
        <v>0.49</v>
      </c>
      <c r="G1564" s="2">
        <v>9</v>
      </c>
      <c r="H1564" s="3">
        <v>45015</v>
      </c>
      <c r="I1564" s="3">
        <v>45021</v>
      </c>
      <c r="J1564" s="2" t="s">
        <v>15</v>
      </c>
      <c r="K1564" s="2" t="s">
        <v>22</v>
      </c>
      <c r="L1564" s="2">
        <v>20.67</v>
      </c>
      <c r="M1564" s="2" t="s">
        <v>23</v>
      </c>
      <c r="N1564" s="11">
        <f>L1564/E1564*100</f>
        <v>7.5144508670520231</v>
      </c>
      <c r="O1564" s="12" t="str">
        <f>IF(N1564&lt;10,"Low",IF(N1564&lt;20,"Med","High"))</f>
        <v>Low</v>
      </c>
      <c r="P1564" s="12">
        <f>sales*discount</f>
        <v>134.7843</v>
      </c>
      <c r="Q1564" s="12">
        <f>sales-Discount_Values</f>
        <v>140.28569999999999</v>
      </c>
      <c r="R1564" s="12">
        <f>DATEDIF(order_date,delivery_date,"D")</f>
        <v>6</v>
      </c>
      <c r="S1564" s="12"/>
    </row>
    <row r="1565" spans="1:19" ht="14.25" customHeight="1" x14ac:dyDescent="0.35">
      <c r="A1565" s="2" t="s">
        <v>9680</v>
      </c>
      <c r="B1565" s="2">
        <v>109647</v>
      </c>
      <c r="C1565" s="2" t="s">
        <v>41</v>
      </c>
      <c r="D1565" s="2" t="s">
        <v>26</v>
      </c>
      <c r="E1565" s="2">
        <v>3262</v>
      </c>
      <c r="F1565" s="2">
        <v>0.38</v>
      </c>
      <c r="G1565" s="2">
        <v>8</v>
      </c>
      <c r="H1565" s="3">
        <v>45184</v>
      </c>
      <c r="I1565" s="3">
        <v>45189</v>
      </c>
      <c r="J1565" s="2" t="s">
        <v>15</v>
      </c>
      <c r="K1565" s="2" t="s">
        <v>22</v>
      </c>
      <c r="L1565" s="2">
        <v>245.15</v>
      </c>
      <c r="M1565" s="2" t="s">
        <v>48</v>
      </c>
      <c r="N1565" s="11">
        <f>L1565/E1565*100</f>
        <v>7.515328019619866</v>
      </c>
      <c r="O1565" s="12" t="str">
        <f>IF(N1565&lt;10,"Low",IF(N1565&lt;20,"Med","High"))</f>
        <v>Low</v>
      </c>
      <c r="P1565" s="12">
        <f>sales*discount</f>
        <v>1239.56</v>
      </c>
      <c r="Q1565" s="12">
        <f>sales-Discount_Values</f>
        <v>2022.44</v>
      </c>
      <c r="R1565" s="12">
        <f>DATEDIF(order_date,delivery_date,"D")</f>
        <v>5</v>
      </c>
      <c r="S1565" s="12"/>
    </row>
    <row r="1566" spans="1:19" ht="14.25" customHeight="1" x14ac:dyDescent="0.35">
      <c r="A1566" s="2" t="s">
        <v>13556</v>
      </c>
      <c r="B1566" s="2">
        <v>113523</v>
      </c>
      <c r="C1566" s="2" t="s">
        <v>19</v>
      </c>
      <c r="D1566" s="2" t="s">
        <v>33</v>
      </c>
      <c r="E1566" s="2">
        <v>1872.76</v>
      </c>
      <c r="F1566" s="2">
        <v>0.28999999999999998</v>
      </c>
      <c r="G1566" s="2">
        <v>4</v>
      </c>
      <c r="H1566" s="3">
        <v>45315</v>
      </c>
      <c r="I1566" s="3">
        <v>45316</v>
      </c>
      <c r="J1566" s="2" t="s">
        <v>15</v>
      </c>
      <c r="K1566" s="2" t="s">
        <v>27</v>
      </c>
      <c r="L1566" s="2">
        <v>140.78</v>
      </c>
      <c r="M1566" s="2" t="s">
        <v>23</v>
      </c>
      <c r="N1566" s="11">
        <f>L1566/E1566*100</f>
        <v>7.517247271406907</v>
      </c>
      <c r="O1566" s="12" t="str">
        <f>IF(N1566&lt;10,"Low",IF(N1566&lt;20,"Med","High"))</f>
        <v>Low</v>
      </c>
      <c r="P1566" s="12">
        <f>sales*discount</f>
        <v>543.10039999999992</v>
      </c>
      <c r="Q1566" s="12">
        <f>sales-Discount_Values</f>
        <v>1329.6596</v>
      </c>
      <c r="R1566" s="12">
        <f>DATEDIF(order_date,delivery_date,"D")</f>
        <v>1</v>
      </c>
      <c r="S1566" s="12"/>
    </row>
    <row r="1567" spans="1:19" ht="14.25" customHeight="1" x14ac:dyDescent="0.35">
      <c r="A1567" s="2" t="s">
        <v>3553</v>
      </c>
      <c r="B1567" s="2">
        <v>103520</v>
      </c>
      <c r="C1567" s="2" t="s">
        <v>13</v>
      </c>
      <c r="D1567" s="2" t="s">
        <v>36</v>
      </c>
      <c r="E1567" s="2">
        <v>3332.19</v>
      </c>
      <c r="F1567" s="2">
        <v>0.01</v>
      </c>
      <c r="G1567" s="2">
        <v>6</v>
      </c>
      <c r="H1567" s="3">
        <v>45599</v>
      </c>
      <c r="I1567" s="3">
        <v>45604</v>
      </c>
      <c r="J1567" s="2" t="s">
        <v>31</v>
      </c>
      <c r="K1567" s="2" t="s">
        <v>16</v>
      </c>
      <c r="L1567" s="2">
        <v>250.61</v>
      </c>
      <c r="M1567" s="2" t="s">
        <v>48</v>
      </c>
      <c r="N1567" s="11">
        <f>L1567/E1567*100</f>
        <v>7.5208796617239715</v>
      </c>
      <c r="O1567" s="12" t="str">
        <f>IF(N1567&lt;10,"Low",IF(N1567&lt;20,"Med","High"))</f>
        <v>Low</v>
      </c>
      <c r="P1567" s="12">
        <f>sales*discount</f>
        <v>33.321899999999999</v>
      </c>
      <c r="Q1567" s="12">
        <f>sales-Discount_Values</f>
        <v>3298.8681000000001</v>
      </c>
      <c r="R1567" s="12">
        <f>DATEDIF(order_date,delivery_date,"D")</f>
        <v>5</v>
      </c>
      <c r="S1567" s="12"/>
    </row>
    <row r="1568" spans="1:19" ht="14.25" customHeight="1" x14ac:dyDescent="0.35">
      <c r="A1568" s="2" t="s">
        <v>12684</v>
      </c>
      <c r="B1568" s="2">
        <v>112651</v>
      </c>
      <c r="C1568" s="2" t="s">
        <v>25</v>
      </c>
      <c r="D1568" s="2" t="s">
        <v>20</v>
      </c>
      <c r="E1568" s="2">
        <v>3616.91</v>
      </c>
      <c r="F1568" s="2">
        <v>0.28999999999999998</v>
      </c>
      <c r="G1568" s="2">
        <v>5</v>
      </c>
      <c r="H1568" s="3">
        <v>45108</v>
      </c>
      <c r="I1568" s="3">
        <v>45113</v>
      </c>
      <c r="J1568" s="2" t="s">
        <v>21</v>
      </c>
      <c r="K1568" s="2" t="s">
        <v>27</v>
      </c>
      <c r="L1568" s="2">
        <v>272.02999999999997</v>
      </c>
      <c r="M1568" s="2" t="s">
        <v>48</v>
      </c>
      <c r="N1568" s="11">
        <f>L1568/E1568*100</f>
        <v>7.5210607949879869</v>
      </c>
      <c r="O1568" s="12" t="str">
        <f>IF(N1568&lt;10,"Low",IF(N1568&lt;20,"Med","High"))</f>
        <v>Low</v>
      </c>
      <c r="P1568" s="12">
        <f>sales*discount</f>
        <v>1048.9038999999998</v>
      </c>
      <c r="Q1568" s="12">
        <f>sales-Discount_Values</f>
        <v>2568.0061000000001</v>
      </c>
      <c r="R1568" s="12">
        <f>DATEDIF(order_date,delivery_date,"D")</f>
        <v>5</v>
      </c>
      <c r="S1568" s="12"/>
    </row>
    <row r="1569" spans="1:19" ht="14.25" customHeight="1" x14ac:dyDescent="0.35">
      <c r="A1569" s="2" t="s">
        <v>558</v>
      </c>
      <c r="B1569" s="2">
        <v>100525</v>
      </c>
      <c r="C1569" s="2" t="s">
        <v>13</v>
      </c>
      <c r="D1569" s="2" t="s">
        <v>33</v>
      </c>
      <c r="E1569" s="2">
        <v>4944.6000000000004</v>
      </c>
      <c r="F1569" s="2">
        <v>0.19</v>
      </c>
      <c r="G1569" s="2">
        <v>9</v>
      </c>
      <c r="H1569" s="3">
        <v>45555</v>
      </c>
      <c r="I1569" s="3">
        <v>45558</v>
      </c>
      <c r="J1569" s="2" t="s">
        <v>15</v>
      </c>
      <c r="K1569" s="2" t="s">
        <v>22</v>
      </c>
      <c r="L1569" s="2">
        <v>371.89</v>
      </c>
      <c r="M1569" s="2" t="s">
        <v>39</v>
      </c>
      <c r="N1569" s="11">
        <f>L1569/E1569*100</f>
        <v>7.5211341665655445</v>
      </c>
      <c r="O1569" s="12" t="str">
        <f>IF(N1569&lt;10,"Low",IF(N1569&lt;20,"Med","High"))</f>
        <v>Low</v>
      </c>
      <c r="P1569" s="12">
        <f>sales*discount</f>
        <v>939.47400000000005</v>
      </c>
      <c r="Q1569" s="12">
        <f>sales-Discount_Values</f>
        <v>4005.1260000000002</v>
      </c>
      <c r="R1569" s="12">
        <f>DATEDIF(order_date,delivery_date,"D")</f>
        <v>3</v>
      </c>
      <c r="S1569" s="12"/>
    </row>
    <row r="1570" spans="1:19" ht="14.25" customHeight="1" x14ac:dyDescent="0.35">
      <c r="A1570" s="2" t="s">
        <v>11818</v>
      </c>
      <c r="B1570" s="2">
        <v>111785</v>
      </c>
      <c r="C1570" s="2" t="s">
        <v>19</v>
      </c>
      <c r="D1570" s="2" t="s">
        <v>14</v>
      </c>
      <c r="E1570" s="2">
        <v>943.75</v>
      </c>
      <c r="F1570" s="2">
        <v>0.1</v>
      </c>
      <c r="G1570" s="2">
        <v>6</v>
      </c>
      <c r="H1570" s="3">
        <v>45163</v>
      </c>
      <c r="I1570" s="3">
        <v>45168</v>
      </c>
      <c r="J1570" s="2" t="s">
        <v>31</v>
      </c>
      <c r="K1570" s="2" t="s">
        <v>16</v>
      </c>
      <c r="L1570" s="2">
        <v>71.010000000000005</v>
      </c>
      <c r="M1570" s="2" t="s">
        <v>48</v>
      </c>
      <c r="N1570" s="11">
        <f>L1570/E1570*100</f>
        <v>7.524238410596026</v>
      </c>
      <c r="O1570" s="12" t="str">
        <f>IF(N1570&lt;10,"Low",IF(N1570&lt;20,"Med","High"))</f>
        <v>Low</v>
      </c>
      <c r="P1570" s="12">
        <f>sales*discount</f>
        <v>94.375</v>
      </c>
      <c r="Q1570" s="12">
        <f>sales-Discount_Values</f>
        <v>849.375</v>
      </c>
      <c r="R1570" s="12">
        <f>DATEDIF(order_date,delivery_date,"D")</f>
        <v>5</v>
      </c>
      <c r="S1570" s="12"/>
    </row>
    <row r="1571" spans="1:19" ht="14.25" customHeight="1" x14ac:dyDescent="0.35">
      <c r="A1571" s="2" t="s">
        <v>13682</v>
      </c>
      <c r="B1571" s="2">
        <v>113649</v>
      </c>
      <c r="C1571" s="2" t="s">
        <v>41</v>
      </c>
      <c r="D1571" s="2" t="s">
        <v>26</v>
      </c>
      <c r="E1571" s="2">
        <v>2745.22</v>
      </c>
      <c r="F1571" s="2">
        <v>0.23</v>
      </c>
      <c r="G1571" s="2">
        <v>5</v>
      </c>
      <c r="H1571" s="3">
        <v>45623</v>
      </c>
      <c r="I1571" s="3">
        <v>45628</v>
      </c>
      <c r="J1571" s="2" t="s">
        <v>21</v>
      </c>
      <c r="K1571" s="2" t="s">
        <v>22</v>
      </c>
      <c r="L1571" s="2">
        <v>206.62</v>
      </c>
      <c r="M1571" s="2" t="s">
        <v>48</v>
      </c>
      <c r="N1571" s="11">
        <f>L1571/E1571*100</f>
        <v>7.5265370352831473</v>
      </c>
      <c r="O1571" s="12" t="str">
        <f>IF(N1571&lt;10,"Low",IF(N1571&lt;20,"Med","High"))</f>
        <v>Low</v>
      </c>
      <c r="P1571" s="12">
        <f>sales*discount</f>
        <v>631.40059999999994</v>
      </c>
      <c r="Q1571" s="12">
        <f>sales-Discount_Values</f>
        <v>2113.8193999999999</v>
      </c>
      <c r="R1571" s="12">
        <f>DATEDIF(order_date,delivery_date,"D")</f>
        <v>5</v>
      </c>
      <c r="S1571" s="12"/>
    </row>
    <row r="1572" spans="1:19" ht="14.25" customHeight="1" x14ac:dyDescent="0.35">
      <c r="A1572" s="2" t="s">
        <v>10073</v>
      </c>
      <c r="B1572" s="2">
        <v>110040</v>
      </c>
      <c r="C1572" s="2" t="s">
        <v>19</v>
      </c>
      <c r="D1572" s="2" t="s">
        <v>20</v>
      </c>
      <c r="E1572" s="2">
        <v>3920.23</v>
      </c>
      <c r="F1572" s="2">
        <v>0.44</v>
      </c>
      <c r="G1572" s="2">
        <v>2</v>
      </c>
      <c r="H1572" s="3">
        <v>45371</v>
      </c>
      <c r="I1572" s="3">
        <v>45378</v>
      </c>
      <c r="J1572" s="2" t="s">
        <v>31</v>
      </c>
      <c r="K1572" s="2" t="s">
        <v>27</v>
      </c>
      <c r="L1572" s="2">
        <v>295.07</v>
      </c>
      <c r="M1572" s="2" t="s">
        <v>39</v>
      </c>
      <c r="N1572" s="11">
        <f>L1572/E1572*100</f>
        <v>7.5268542917124757</v>
      </c>
      <c r="O1572" s="12" t="str">
        <f>IF(N1572&lt;10,"Low",IF(N1572&lt;20,"Med","High"))</f>
        <v>Low</v>
      </c>
      <c r="P1572" s="12">
        <f>sales*discount</f>
        <v>1724.9012</v>
      </c>
      <c r="Q1572" s="12">
        <f>sales-Discount_Values</f>
        <v>2195.3288000000002</v>
      </c>
      <c r="R1572" s="12">
        <f>DATEDIF(order_date,delivery_date,"D")</f>
        <v>7</v>
      </c>
      <c r="S1572" s="12"/>
    </row>
    <row r="1573" spans="1:19" ht="14.25" customHeight="1" x14ac:dyDescent="0.35">
      <c r="A1573" s="2" t="s">
        <v>5392</v>
      </c>
      <c r="B1573" s="2">
        <v>105359</v>
      </c>
      <c r="C1573" s="2" t="s">
        <v>25</v>
      </c>
      <c r="D1573" s="2" t="s">
        <v>36</v>
      </c>
      <c r="E1573" s="2">
        <v>2964.04</v>
      </c>
      <c r="F1573" s="2">
        <v>0.28999999999999998</v>
      </c>
      <c r="G1573" s="2">
        <v>6</v>
      </c>
      <c r="H1573" s="3">
        <v>45579</v>
      </c>
      <c r="I1573" s="3">
        <v>45586</v>
      </c>
      <c r="J1573" s="2" t="s">
        <v>15</v>
      </c>
      <c r="K1573" s="2" t="s">
        <v>22</v>
      </c>
      <c r="L1573" s="2">
        <v>223.14</v>
      </c>
      <c r="M1573" s="2" t="s">
        <v>17</v>
      </c>
      <c r="N1573" s="11">
        <f>L1573/E1573*100</f>
        <v>7.5282384853105899</v>
      </c>
      <c r="O1573" s="12" t="str">
        <f>IF(N1573&lt;10,"Low",IF(N1573&lt;20,"Med","High"))</f>
        <v>Low</v>
      </c>
      <c r="P1573" s="12">
        <f>sales*discount</f>
        <v>859.57159999999988</v>
      </c>
      <c r="Q1573" s="12">
        <f>sales-Discount_Values</f>
        <v>2104.4684000000002</v>
      </c>
      <c r="R1573" s="12">
        <f>DATEDIF(order_date,delivery_date,"D")</f>
        <v>7</v>
      </c>
      <c r="S1573" s="12"/>
    </row>
    <row r="1574" spans="1:19" ht="14.25" customHeight="1" x14ac:dyDescent="0.35">
      <c r="A1574" s="2" t="s">
        <v>8354</v>
      </c>
      <c r="B1574" s="2">
        <v>108321</v>
      </c>
      <c r="C1574" s="2" t="s">
        <v>25</v>
      </c>
      <c r="D1574" s="2" t="s">
        <v>14</v>
      </c>
      <c r="E1574" s="2">
        <v>3887.39</v>
      </c>
      <c r="F1574" s="2">
        <v>0.36</v>
      </c>
      <c r="G1574" s="2">
        <v>7</v>
      </c>
      <c r="H1574" s="3">
        <v>45213</v>
      </c>
      <c r="I1574" s="3">
        <v>45217</v>
      </c>
      <c r="J1574" s="2" t="s">
        <v>31</v>
      </c>
      <c r="K1574" s="2" t="s">
        <v>22</v>
      </c>
      <c r="L1574" s="2">
        <v>292.7</v>
      </c>
      <c r="M1574" s="2" t="s">
        <v>28</v>
      </c>
      <c r="N1574" s="11">
        <f>L1574/E1574*100</f>
        <v>7.5294735027872166</v>
      </c>
      <c r="O1574" s="12" t="str">
        <f>IF(N1574&lt;10,"Low",IF(N1574&lt;20,"Med","High"))</f>
        <v>Low</v>
      </c>
      <c r="P1574" s="12">
        <f>sales*discount</f>
        <v>1399.4603999999999</v>
      </c>
      <c r="Q1574" s="12">
        <f>sales-Discount_Values</f>
        <v>2487.9295999999999</v>
      </c>
      <c r="R1574" s="12">
        <f>DATEDIF(order_date,delivery_date,"D")</f>
        <v>4</v>
      </c>
      <c r="S1574" s="12"/>
    </row>
    <row r="1575" spans="1:19" ht="14.25" customHeight="1" x14ac:dyDescent="0.35">
      <c r="A1575" s="2" t="s">
        <v>4057</v>
      </c>
      <c r="B1575" s="2">
        <v>104024</v>
      </c>
      <c r="C1575" s="2" t="s">
        <v>41</v>
      </c>
      <c r="D1575" s="2" t="s">
        <v>20</v>
      </c>
      <c r="E1575" s="2">
        <v>1964.12</v>
      </c>
      <c r="F1575" s="2">
        <v>0.24</v>
      </c>
      <c r="G1575" s="2">
        <v>4</v>
      </c>
      <c r="H1575" s="3">
        <v>44943</v>
      </c>
      <c r="I1575" s="3">
        <v>44944</v>
      </c>
      <c r="J1575" s="2" t="s">
        <v>15</v>
      </c>
      <c r="K1575" s="2" t="s">
        <v>22</v>
      </c>
      <c r="L1575" s="2">
        <v>147.9</v>
      </c>
      <c r="M1575" s="2" t="s">
        <v>39</v>
      </c>
      <c r="N1575" s="11">
        <f>L1575/E1575*100</f>
        <v>7.5300898112131645</v>
      </c>
      <c r="O1575" s="12" t="str">
        <f>IF(N1575&lt;10,"Low",IF(N1575&lt;20,"Med","High"))</f>
        <v>Low</v>
      </c>
      <c r="P1575" s="12">
        <f>sales*discount</f>
        <v>471.38879999999995</v>
      </c>
      <c r="Q1575" s="12">
        <f>sales-Discount_Values</f>
        <v>1492.7311999999999</v>
      </c>
      <c r="R1575" s="12">
        <f>DATEDIF(order_date,delivery_date,"D")</f>
        <v>1</v>
      </c>
      <c r="S1575" s="12"/>
    </row>
    <row r="1576" spans="1:19" ht="14.25" customHeight="1" x14ac:dyDescent="0.35">
      <c r="A1576" s="2" t="s">
        <v>9516</v>
      </c>
      <c r="B1576" s="2">
        <v>109483</v>
      </c>
      <c r="C1576" s="2" t="s">
        <v>13</v>
      </c>
      <c r="D1576" s="2" t="s">
        <v>33</v>
      </c>
      <c r="E1576" s="2">
        <v>2275.8200000000002</v>
      </c>
      <c r="F1576" s="2">
        <v>0.39</v>
      </c>
      <c r="G1576" s="2">
        <v>9</v>
      </c>
      <c r="H1576" s="3">
        <v>45517</v>
      </c>
      <c r="I1576" s="3">
        <v>45518</v>
      </c>
      <c r="J1576" s="2" t="s">
        <v>15</v>
      </c>
      <c r="K1576" s="2" t="s">
        <v>27</v>
      </c>
      <c r="L1576" s="2">
        <v>171.56</v>
      </c>
      <c r="M1576" s="2" t="s">
        <v>28</v>
      </c>
      <c r="N1576" s="11">
        <f>L1576/E1576*100</f>
        <v>7.5383817700872644</v>
      </c>
      <c r="O1576" s="12" t="str">
        <f>IF(N1576&lt;10,"Low",IF(N1576&lt;20,"Med","High"))</f>
        <v>Low</v>
      </c>
      <c r="P1576" s="12">
        <f>sales*discount</f>
        <v>887.5698000000001</v>
      </c>
      <c r="Q1576" s="12">
        <f>sales-Discount_Values</f>
        <v>1388.2501999999999</v>
      </c>
      <c r="R1576" s="12">
        <f>DATEDIF(order_date,delivery_date,"D")</f>
        <v>1</v>
      </c>
      <c r="S1576" s="12"/>
    </row>
    <row r="1577" spans="1:19" ht="14.25" customHeight="1" x14ac:dyDescent="0.35">
      <c r="A1577" s="2" t="s">
        <v>8742</v>
      </c>
      <c r="B1577" s="2">
        <v>108709</v>
      </c>
      <c r="C1577" s="2" t="s">
        <v>13</v>
      </c>
      <c r="D1577" s="2" t="s">
        <v>36</v>
      </c>
      <c r="E1577" s="2">
        <v>895.52</v>
      </c>
      <c r="F1577" s="2">
        <v>0.44</v>
      </c>
      <c r="G1577" s="2">
        <v>9</v>
      </c>
      <c r="H1577" s="3">
        <v>45144</v>
      </c>
      <c r="I1577" s="3">
        <v>45146</v>
      </c>
      <c r="J1577" s="2" t="s">
        <v>15</v>
      </c>
      <c r="K1577" s="2" t="s">
        <v>27</v>
      </c>
      <c r="L1577" s="2">
        <v>67.540000000000006</v>
      </c>
      <c r="M1577" s="2" t="s">
        <v>34</v>
      </c>
      <c r="N1577" s="11">
        <f>L1577/E1577*100</f>
        <v>7.5419867786314096</v>
      </c>
      <c r="O1577" s="12" t="str">
        <f>IF(N1577&lt;10,"Low",IF(N1577&lt;20,"Med","High"))</f>
        <v>Low</v>
      </c>
      <c r="P1577" s="12">
        <f>sales*discount</f>
        <v>394.02879999999999</v>
      </c>
      <c r="Q1577" s="12">
        <f>sales-Discount_Values</f>
        <v>501.49119999999999</v>
      </c>
      <c r="R1577" s="12">
        <f>DATEDIF(order_date,delivery_date,"D")</f>
        <v>2</v>
      </c>
      <c r="S1577" s="12"/>
    </row>
    <row r="1578" spans="1:19" ht="14.25" customHeight="1" x14ac:dyDescent="0.35">
      <c r="A1578" s="2" t="s">
        <v>6552</v>
      </c>
      <c r="B1578" s="2">
        <v>106519</v>
      </c>
      <c r="C1578" s="2" t="s">
        <v>13</v>
      </c>
      <c r="D1578" s="2" t="s">
        <v>33</v>
      </c>
      <c r="E1578" s="2">
        <v>4921.8100000000004</v>
      </c>
      <c r="F1578" s="2">
        <v>0.03</v>
      </c>
      <c r="G1578" s="2">
        <v>3</v>
      </c>
      <c r="H1578" s="3">
        <v>44940</v>
      </c>
      <c r="I1578" s="3">
        <v>44945</v>
      </c>
      <c r="J1578" s="2" t="s">
        <v>31</v>
      </c>
      <c r="K1578" s="2" t="s">
        <v>22</v>
      </c>
      <c r="L1578" s="2">
        <v>371.21</v>
      </c>
      <c r="M1578" s="2" t="s">
        <v>23</v>
      </c>
      <c r="N1578" s="11">
        <f>L1578/E1578*100</f>
        <v>7.5421440486325135</v>
      </c>
      <c r="O1578" s="12" t="str">
        <f>IF(N1578&lt;10,"Low",IF(N1578&lt;20,"Med","High"))</f>
        <v>Low</v>
      </c>
      <c r="P1578" s="12">
        <f>sales*discount</f>
        <v>147.65430000000001</v>
      </c>
      <c r="Q1578" s="12">
        <f>sales-Discount_Values</f>
        <v>4774.1557000000003</v>
      </c>
      <c r="R1578" s="12">
        <f>DATEDIF(order_date,delivery_date,"D")</f>
        <v>5</v>
      </c>
      <c r="S1578" s="12"/>
    </row>
    <row r="1579" spans="1:19" ht="14.25" customHeight="1" x14ac:dyDescent="0.35">
      <c r="A1579" s="2" t="s">
        <v>6631</v>
      </c>
      <c r="B1579" s="2">
        <v>106598</v>
      </c>
      <c r="C1579" s="2" t="s">
        <v>25</v>
      </c>
      <c r="D1579" s="2" t="s">
        <v>26</v>
      </c>
      <c r="E1579" s="2">
        <v>391.56</v>
      </c>
      <c r="F1579" s="2">
        <v>0.3</v>
      </c>
      <c r="G1579" s="2">
        <v>2</v>
      </c>
      <c r="H1579" s="3">
        <v>44931</v>
      </c>
      <c r="I1579" s="3">
        <v>44938</v>
      </c>
      <c r="J1579" s="2" t="s">
        <v>31</v>
      </c>
      <c r="K1579" s="2" t="s">
        <v>22</v>
      </c>
      <c r="L1579" s="2">
        <v>29.54</v>
      </c>
      <c r="M1579" s="2" t="s">
        <v>17</v>
      </c>
      <c r="N1579" s="11">
        <f>L1579/E1579*100</f>
        <v>7.5441822453774652</v>
      </c>
      <c r="O1579" s="12" t="str">
        <f>IF(N1579&lt;10,"Low",IF(N1579&lt;20,"Med","High"))</f>
        <v>Low</v>
      </c>
      <c r="P1579" s="12">
        <f>sales*discount</f>
        <v>117.46799999999999</v>
      </c>
      <c r="Q1579" s="12">
        <f>sales-Discount_Values</f>
        <v>274.09199999999998</v>
      </c>
      <c r="R1579" s="12">
        <f>DATEDIF(order_date,delivery_date,"D")</f>
        <v>7</v>
      </c>
      <c r="S1579" s="12"/>
    </row>
    <row r="1580" spans="1:19" ht="14.25" customHeight="1" x14ac:dyDescent="0.35">
      <c r="A1580" s="2" t="s">
        <v>7869</v>
      </c>
      <c r="B1580" s="2">
        <v>107836</v>
      </c>
      <c r="C1580" s="2" t="s">
        <v>41</v>
      </c>
      <c r="D1580" s="2" t="s">
        <v>14</v>
      </c>
      <c r="E1580" s="2">
        <v>1047.6500000000001</v>
      </c>
      <c r="F1580" s="2">
        <v>0.26</v>
      </c>
      <c r="G1580" s="2">
        <v>8</v>
      </c>
      <c r="H1580" s="3">
        <v>45086</v>
      </c>
      <c r="I1580" s="3">
        <v>45089</v>
      </c>
      <c r="J1580" s="2" t="s">
        <v>21</v>
      </c>
      <c r="K1580" s="2" t="s">
        <v>27</v>
      </c>
      <c r="L1580" s="2">
        <v>79.040000000000006</v>
      </c>
      <c r="M1580" s="2" t="s">
        <v>48</v>
      </c>
      <c r="N1580" s="11">
        <f>L1580/E1580*100</f>
        <v>7.5445043669164322</v>
      </c>
      <c r="O1580" s="12" t="str">
        <f>IF(N1580&lt;10,"Low",IF(N1580&lt;20,"Med","High"))</f>
        <v>Low</v>
      </c>
      <c r="P1580" s="12">
        <f>sales*discount</f>
        <v>272.38900000000001</v>
      </c>
      <c r="Q1580" s="12">
        <f>sales-Discount_Values</f>
        <v>775.26100000000008</v>
      </c>
      <c r="R1580" s="12">
        <f>DATEDIF(order_date,delivery_date,"D")</f>
        <v>3</v>
      </c>
      <c r="S1580" s="12"/>
    </row>
    <row r="1581" spans="1:19" ht="14.25" customHeight="1" x14ac:dyDescent="0.35">
      <c r="A1581" s="2" t="s">
        <v>15055</v>
      </c>
      <c r="B1581" s="2">
        <v>115022</v>
      </c>
      <c r="C1581" s="2" t="s">
        <v>25</v>
      </c>
      <c r="D1581" s="2" t="s">
        <v>26</v>
      </c>
      <c r="E1581" s="2">
        <v>3358.5</v>
      </c>
      <c r="F1581" s="2">
        <v>0.22</v>
      </c>
      <c r="G1581" s="2">
        <v>6</v>
      </c>
      <c r="H1581" s="3">
        <v>45143</v>
      </c>
      <c r="I1581" s="3">
        <v>45145</v>
      </c>
      <c r="J1581" s="2" t="s">
        <v>31</v>
      </c>
      <c r="K1581" s="2" t="s">
        <v>16</v>
      </c>
      <c r="L1581" s="2">
        <v>253.4</v>
      </c>
      <c r="M1581" s="2" t="s">
        <v>48</v>
      </c>
      <c r="N1581" s="11">
        <f>L1581/E1581*100</f>
        <v>7.5450349858567813</v>
      </c>
      <c r="O1581" s="12" t="str">
        <f>IF(N1581&lt;10,"Low",IF(N1581&lt;20,"Med","High"))</f>
        <v>Low</v>
      </c>
      <c r="P1581" s="12">
        <f>sales*discount</f>
        <v>738.87</v>
      </c>
      <c r="Q1581" s="12">
        <f>sales-Discount_Values</f>
        <v>2619.63</v>
      </c>
      <c r="R1581" s="12">
        <f>DATEDIF(order_date,delivery_date,"D")</f>
        <v>2</v>
      </c>
      <c r="S1581" s="12"/>
    </row>
    <row r="1582" spans="1:19" ht="14.25" customHeight="1" x14ac:dyDescent="0.35">
      <c r="A1582" s="2" t="s">
        <v>14183</v>
      </c>
      <c r="B1582" s="2">
        <v>114150</v>
      </c>
      <c r="C1582" s="2" t="s">
        <v>25</v>
      </c>
      <c r="D1582" s="2" t="s">
        <v>26</v>
      </c>
      <c r="E1582" s="2">
        <v>1061.99</v>
      </c>
      <c r="F1582" s="2">
        <v>0.28000000000000003</v>
      </c>
      <c r="G1582" s="2">
        <v>7</v>
      </c>
      <c r="H1582" s="3">
        <v>45003</v>
      </c>
      <c r="I1582" s="3">
        <v>45006</v>
      </c>
      <c r="J1582" s="2" t="s">
        <v>21</v>
      </c>
      <c r="K1582" s="2" t="s">
        <v>22</v>
      </c>
      <c r="L1582" s="2">
        <v>80.16</v>
      </c>
      <c r="M1582" s="2" t="s">
        <v>48</v>
      </c>
      <c r="N1582" s="11">
        <f>L1582/E1582*100</f>
        <v>7.5480936731984292</v>
      </c>
      <c r="O1582" s="12" t="str">
        <f>IF(N1582&lt;10,"Low",IF(N1582&lt;20,"Med","High"))</f>
        <v>Low</v>
      </c>
      <c r="P1582" s="12">
        <f>sales*discount</f>
        <v>297.35720000000003</v>
      </c>
      <c r="Q1582" s="12">
        <f>sales-Discount_Values</f>
        <v>764.63279999999997</v>
      </c>
      <c r="R1582" s="12">
        <f>DATEDIF(order_date,delivery_date,"D")</f>
        <v>3</v>
      </c>
      <c r="S1582" s="12"/>
    </row>
    <row r="1583" spans="1:19" ht="14.25" customHeight="1" x14ac:dyDescent="0.35">
      <c r="A1583" s="2" t="s">
        <v>8250</v>
      </c>
      <c r="B1583" s="2">
        <v>108217</v>
      </c>
      <c r="C1583" s="2" t="s">
        <v>25</v>
      </c>
      <c r="D1583" s="2" t="s">
        <v>14</v>
      </c>
      <c r="E1583" s="2">
        <v>4793.43</v>
      </c>
      <c r="F1583" s="2">
        <v>0.4</v>
      </c>
      <c r="G1583" s="2">
        <v>1</v>
      </c>
      <c r="H1583" s="3">
        <v>45468</v>
      </c>
      <c r="I1583" s="3">
        <v>45474</v>
      </c>
      <c r="J1583" s="2" t="s">
        <v>31</v>
      </c>
      <c r="K1583" s="2" t="s">
        <v>27</v>
      </c>
      <c r="L1583" s="2">
        <v>361.82</v>
      </c>
      <c r="M1583" s="2" t="s">
        <v>34</v>
      </c>
      <c r="N1583" s="11">
        <f>L1583/E1583*100</f>
        <v>7.5482483315705036</v>
      </c>
      <c r="O1583" s="12" t="str">
        <f>IF(N1583&lt;10,"Low",IF(N1583&lt;20,"Med","High"))</f>
        <v>Low</v>
      </c>
      <c r="P1583" s="12">
        <f>sales*discount</f>
        <v>1917.3720000000003</v>
      </c>
      <c r="Q1583" s="12">
        <f>sales-Discount_Values</f>
        <v>2876.058</v>
      </c>
      <c r="R1583" s="12">
        <f>DATEDIF(order_date,delivery_date,"D")</f>
        <v>6</v>
      </c>
      <c r="S1583" s="12"/>
    </row>
    <row r="1584" spans="1:19" ht="14.25" customHeight="1" x14ac:dyDescent="0.35">
      <c r="A1584" s="2" t="s">
        <v>15371</v>
      </c>
      <c r="B1584" s="2">
        <v>115338</v>
      </c>
      <c r="C1584" s="2" t="s">
        <v>13</v>
      </c>
      <c r="D1584" s="2" t="s">
        <v>20</v>
      </c>
      <c r="E1584" s="2">
        <v>673.44</v>
      </c>
      <c r="F1584" s="2">
        <v>0.01</v>
      </c>
      <c r="G1584" s="2">
        <v>8</v>
      </c>
      <c r="H1584" s="3">
        <v>45230</v>
      </c>
      <c r="I1584" s="3">
        <v>45231</v>
      </c>
      <c r="J1584" s="2" t="s">
        <v>21</v>
      </c>
      <c r="K1584" s="2" t="s">
        <v>16</v>
      </c>
      <c r="L1584" s="2">
        <v>50.86</v>
      </c>
      <c r="M1584" s="2" t="s">
        <v>23</v>
      </c>
      <c r="N1584" s="11">
        <f>L1584/E1584*100</f>
        <v>7.5522689474934648</v>
      </c>
      <c r="O1584" s="12" t="str">
        <f>IF(N1584&lt;10,"Low",IF(N1584&lt;20,"Med","High"))</f>
        <v>Low</v>
      </c>
      <c r="P1584" s="12">
        <f>sales*discount</f>
        <v>6.7344000000000008</v>
      </c>
      <c r="Q1584" s="12">
        <f>sales-Discount_Values</f>
        <v>666.7056</v>
      </c>
      <c r="R1584" s="12">
        <f>DATEDIF(order_date,delivery_date,"D")</f>
        <v>1</v>
      </c>
      <c r="S1584" s="12"/>
    </row>
    <row r="1585" spans="1:19" ht="14.25" customHeight="1" x14ac:dyDescent="0.35">
      <c r="A1585" s="2" t="s">
        <v>14200</v>
      </c>
      <c r="B1585" s="2">
        <v>114167</v>
      </c>
      <c r="C1585" s="2" t="s">
        <v>41</v>
      </c>
      <c r="D1585" s="2" t="s">
        <v>20</v>
      </c>
      <c r="E1585" s="2">
        <v>332.74</v>
      </c>
      <c r="F1585" s="2">
        <v>0.15</v>
      </c>
      <c r="G1585" s="2">
        <v>9</v>
      </c>
      <c r="H1585" s="3">
        <v>45209</v>
      </c>
      <c r="I1585" s="3">
        <v>45210</v>
      </c>
      <c r="J1585" s="2" t="s">
        <v>21</v>
      </c>
      <c r="K1585" s="2" t="s">
        <v>22</v>
      </c>
      <c r="L1585" s="2">
        <v>25.13</v>
      </c>
      <c r="M1585" s="2" t="s">
        <v>28</v>
      </c>
      <c r="N1585" s="11">
        <f>L1585/E1585*100</f>
        <v>7.5524433491615071</v>
      </c>
      <c r="O1585" s="12" t="str">
        <f>IF(N1585&lt;10,"Low",IF(N1585&lt;20,"Med","High"))</f>
        <v>Low</v>
      </c>
      <c r="P1585" s="12">
        <f>sales*discount</f>
        <v>49.911000000000001</v>
      </c>
      <c r="Q1585" s="12">
        <f>sales-Discount_Values</f>
        <v>282.82900000000001</v>
      </c>
      <c r="R1585" s="12">
        <f>DATEDIF(order_date,delivery_date,"D")</f>
        <v>1</v>
      </c>
      <c r="S1585" s="12"/>
    </row>
    <row r="1586" spans="1:19" ht="14.25" customHeight="1" x14ac:dyDescent="0.35">
      <c r="A1586" s="2" t="s">
        <v>1945</v>
      </c>
      <c r="B1586" s="2">
        <v>101912</v>
      </c>
      <c r="C1586" s="2" t="s">
        <v>41</v>
      </c>
      <c r="D1586" s="2" t="s">
        <v>26</v>
      </c>
      <c r="E1586" s="2">
        <v>490.81</v>
      </c>
      <c r="F1586" s="2">
        <v>0.22</v>
      </c>
      <c r="G1586" s="2">
        <v>9</v>
      </c>
      <c r="H1586" s="3">
        <v>45055</v>
      </c>
      <c r="I1586" s="3">
        <v>45059</v>
      </c>
      <c r="J1586" s="2" t="s">
        <v>15</v>
      </c>
      <c r="K1586" s="2" t="s">
        <v>16</v>
      </c>
      <c r="L1586" s="2">
        <v>37.07</v>
      </c>
      <c r="M1586" s="2" t="s">
        <v>34</v>
      </c>
      <c r="N1586" s="11">
        <f>L1586/E1586*100</f>
        <v>7.5528208471710032</v>
      </c>
      <c r="O1586" s="12" t="str">
        <f>IF(N1586&lt;10,"Low",IF(N1586&lt;20,"Med","High"))</f>
        <v>Low</v>
      </c>
      <c r="P1586" s="12">
        <f>sales*discount</f>
        <v>107.9782</v>
      </c>
      <c r="Q1586" s="12">
        <f>sales-Discount_Values</f>
        <v>382.83179999999999</v>
      </c>
      <c r="R1586" s="12">
        <f>DATEDIF(order_date,delivery_date,"D")</f>
        <v>4</v>
      </c>
      <c r="S1586" s="12"/>
    </row>
    <row r="1587" spans="1:19" ht="14.25" customHeight="1" x14ac:dyDescent="0.35">
      <c r="A1587" s="2" t="s">
        <v>4829</v>
      </c>
      <c r="B1587" s="2">
        <v>104796</v>
      </c>
      <c r="C1587" s="2" t="s">
        <v>19</v>
      </c>
      <c r="D1587" s="2" t="s">
        <v>20</v>
      </c>
      <c r="E1587" s="2">
        <v>1826.78</v>
      </c>
      <c r="F1587" s="2">
        <v>7.0000000000000007E-2</v>
      </c>
      <c r="G1587" s="2">
        <v>2</v>
      </c>
      <c r="H1587" s="3">
        <v>45554</v>
      </c>
      <c r="I1587" s="3">
        <v>45557</v>
      </c>
      <c r="J1587" s="2" t="s">
        <v>31</v>
      </c>
      <c r="K1587" s="2" t="s">
        <v>27</v>
      </c>
      <c r="L1587" s="2">
        <v>137.99</v>
      </c>
      <c r="M1587" s="2" t="s">
        <v>23</v>
      </c>
      <c r="N1587" s="11">
        <f>L1587/E1587*100</f>
        <v>7.553728418309813</v>
      </c>
      <c r="O1587" s="12" t="str">
        <f>IF(N1587&lt;10,"Low",IF(N1587&lt;20,"Med","High"))</f>
        <v>Low</v>
      </c>
      <c r="P1587" s="12">
        <f>sales*discount</f>
        <v>127.87460000000002</v>
      </c>
      <c r="Q1587" s="12">
        <f>sales-Discount_Values</f>
        <v>1698.9053999999999</v>
      </c>
      <c r="R1587" s="12">
        <f>DATEDIF(order_date,delivery_date,"D")</f>
        <v>3</v>
      </c>
      <c r="S1587" s="12"/>
    </row>
    <row r="1588" spans="1:19" ht="14.25" customHeight="1" x14ac:dyDescent="0.35">
      <c r="A1588" s="2" t="s">
        <v>4188</v>
      </c>
      <c r="B1588" s="2">
        <v>104155</v>
      </c>
      <c r="C1588" s="2" t="s">
        <v>19</v>
      </c>
      <c r="D1588" s="2" t="s">
        <v>20</v>
      </c>
      <c r="E1588" s="2">
        <v>4088.23</v>
      </c>
      <c r="F1588" s="2">
        <v>0.24</v>
      </c>
      <c r="G1588" s="2">
        <v>4</v>
      </c>
      <c r="H1588" s="3">
        <v>45511</v>
      </c>
      <c r="I1588" s="3">
        <v>45517</v>
      </c>
      <c r="J1588" s="2" t="s">
        <v>21</v>
      </c>
      <c r="K1588" s="2" t="s">
        <v>27</v>
      </c>
      <c r="L1588" s="2">
        <v>308.86</v>
      </c>
      <c r="M1588" s="2" t="s">
        <v>34</v>
      </c>
      <c r="N1588" s="11">
        <f>L1588/E1588*100</f>
        <v>7.554858704133574</v>
      </c>
      <c r="O1588" s="12" t="str">
        <f>IF(N1588&lt;10,"Low",IF(N1588&lt;20,"Med","High"))</f>
        <v>Low</v>
      </c>
      <c r="P1588" s="12">
        <f>sales*discount</f>
        <v>981.17520000000002</v>
      </c>
      <c r="Q1588" s="12">
        <f>sales-Discount_Values</f>
        <v>3107.0547999999999</v>
      </c>
      <c r="R1588" s="12">
        <f>DATEDIF(order_date,delivery_date,"D")</f>
        <v>6</v>
      </c>
      <c r="S1588" s="12"/>
    </row>
    <row r="1589" spans="1:19" ht="14.25" customHeight="1" x14ac:dyDescent="0.35">
      <c r="A1589" s="2" t="s">
        <v>6534</v>
      </c>
      <c r="B1589" s="2">
        <v>106501</v>
      </c>
      <c r="C1589" s="2" t="s">
        <v>13</v>
      </c>
      <c r="D1589" s="2" t="s">
        <v>20</v>
      </c>
      <c r="E1589" s="2">
        <v>2562.37</v>
      </c>
      <c r="F1589" s="2">
        <v>0.14000000000000001</v>
      </c>
      <c r="G1589" s="2">
        <v>5</v>
      </c>
      <c r="H1589" s="3">
        <v>45529</v>
      </c>
      <c r="I1589" s="3">
        <v>45532</v>
      </c>
      <c r="J1589" s="2" t="s">
        <v>31</v>
      </c>
      <c r="K1589" s="2" t="s">
        <v>16</v>
      </c>
      <c r="L1589" s="2">
        <v>193.61</v>
      </c>
      <c r="M1589" s="2" t="s">
        <v>17</v>
      </c>
      <c r="N1589" s="11">
        <f>L1589/E1589*100</f>
        <v>7.5558955186019201</v>
      </c>
      <c r="O1589" s="12" t="str">
        <f>IF(N1589&lt;10,"Low",IF(N1589&lt;20,"Med","High"))</f>
        <v>Low</v>
      </c>
      <c r="P1589" s="12">
        <f>sales*discount</f>
        <v>358.73180000000002</v>
      </c>
      <c r="Q1589" s="12">
        <f>sales-Discount_Values</f>
        <v>2203.6381999999999</v>
      </c>
      <c r="R1589" s="12">
        <f>DATEDIF(order_date,delivery_date,"D")</f>
        <v>3</v>
      </c>
      <c r="S1589" s="12"/>
    </row>
    <row r="1590" spans="1:19" ht="14.25" customHeight="1" x14ac:dyDescent="0.35">
      <c r="A1590" s="2" t="s">
        <v>1822</v>
      </c>
      <c r="B1590" s="2">
        <v>101789</v>
      </c>
      <c r="C1590" s="2" t="s">
        <v>41</v>
      </c>
      <c r="D1590" s="2" t="s">
        <v>36</v>
      </c>
      <c r="E1590" s="2">
        <v>3947.84</v>
      </c>
      <c r="F1590" s="2">
        <v>0.03</v>
      </c>
      <c r="G1590" s="2">
        <v>7</v>
      </c>
      <c r="H1590" s="3">
        <v>44950</v>
      </c>
      <c r="I1590" s="3">
        <v>44951</v>
      </c>
      <c r="J1590" s="2" t="s">
        <v>31</v>
      </c>
      <c r="K1590" s="2" t="s">
        <v>22</v>
      </c>
      <c r="L1590" s="2">
        <v>298.38</v>
      </c>
      <c r="M1590" s="2" t="s">
        <v>17</v>
      </c>
      <c r="N1590" s="11">
        <f>L1590/E1590*100</f>
        <v>7.5580570641160731</v>
      </c>
      <c r="O1590" s="12" t="str">
        <f>IF(N1590&lt;10,"Low",IF(N1590&lt;20,"Med","High"))</f>
        <v>Low</v>
      </c>
      <c r="P1590" s="12">
        <f>sales*discount</f>
        <v>118.43519999999999</v>
      </c>
      <c r="Q1590" s="12">
        <f>sales-Discount_Values</f>
        <v>3829.4048000000003</v>
      </c>
      <c r="R1590" s="12">
        <f>DATEDIF(order_date,delivery_date,"D")</f>
        <v>1</v>
      </c>
      <c r="S1590" s="12"/>
    </row>
    <row r="1591" spans="1:19" ht="14.25" customHeight="1" x14ac:dyDescent="0.35">
      <c r="A1591" s="2" t="s">
        <v>12500</v>
      </c>
      <c r="B1591" s="2">
        <v>112467</v>
      </c>
      <c r="C1591" s="2" t="s">
        <v>13</v>
      </c>
      <c r="D1591" s="2" t="s">
        <v>33</v>
      </c>
      <c r="E1591" s="2">
        <v>2819.31</v>
      </c>
      <c r="F1591" s="2">
        <v>0.23</v>
      </c>
      <c r="G1591" s="2">
        <v>4</v>
      </c>
      <c r="H1591" s="3">
        <v>44935</v>
      </c>
      <c r="I1591" s="3">
        <v>44940</v>
      </c>
      <c r="J1591" s="2" t="s">
        <v>21</v>
      </c>
      <c r="K1591" s="2" t="s">
        <v>16</v>
      </c>
      <c r="L1591" s="2">
        <v>213.09</v>
      </c>
      <c r="M1591" s="2" t="s">
        <v>23</v>
      </c>
      <c r="N1591" s="11">
        <f>L1591/E1591*100</f>
        <v>7.5582323334432893</v>
      </c>
      <c r="O1591" s="12" t="str">
        <f>IF(N1591&lt;10,"Low",IF(N1591&lt;20,"Med","High"))</f>
        <v>Low</v>
      </c>
      <c r="P1591" s="12">
        <f>sales*discount</f>
        <v>648.44130000000007</v>
      </c>
      <c r="Q1591" s="12">
        <f>sales-Discount_Values</f>
        <v>2170.8687</v>
      </c>
      <c r="R1591" s="12">
        <f>DATEDIF(order_date,delivery_date,"D")</f>
        <v>5</v>
      </c>
      <c r="S1591" s="12"/>
    </row>
    <row r="1592" spans="1:19" ht="14.25" customHeight="1" x14ac:dyDescent="0.35">
      <c r="A1592" s="2" t="s">
        <v>12252</v>
      </c>
      <c r="B1592" s="2">
        <v>112219</v>
      </c>
      <c r="C1592" s="2" t="s">
        <v>13</v>
      </c>
      <c r="D1592" s="2" t="s">
        <v>36</v>
      </c>
      <c r="E1592" s="2">
        <v>951.97</v>
      </c>
      <c r="F1592" s="2">
        <v>0.28000000000000003</v>
      </c>
      <c r="G1592" s="2">
        <v>9</v>
      </c>
      <c r="H1592" s="3">
        <v>45174</v>
      </c>
      <c r="I1592" s="3">
        <v>45181</v>
      </c>
      <c r="J1592" s="2" t="s">
        <v>31</v>
      </c>
      <c r="K1592" s="2" t="s">
        <v>16</v>
      </c>
      <c r="L1592" s="2">
        <v>71.97</v>
      </c>
      <c r="M1592" s="2" t="s">
        <v>48</v>
      </c>
      <c r="N1592" s="11">
        <f>L1592/E1592*100</f>
        <v>7.560112188409299</v>
      </c>
      <c r="O1592" s="12" t="str">
        <f>IF(N1592&lt;10,"Low",IF(N1592&lt;20,"Med","High"))</f>
        <v>Low</v>
      </c>
      <c r="P1592" s="12">
        <f>sales*discount</f>
        <v>266.55160000000001</v>
      </c>
      <c r="Q1592" s="12">
        <f>sales-Discount_Values</f>
        <v>685.41840000000002</v>
      </c>
      <c r="R1592" s="12">
        <f>DATEDIF(order_date,delivery_date,"D")</f>
        <v>7</v>
      </c>
      <c r="S1592" s="12"/>
    </row>
    <row r="1593" spans="1:19" ht="14.25" customHeight="1" x14ac:dyDescent="0.35">
      <c r="A1593" s="2" t="s">
        <v>11569</v>
      </c>
      <c r="B1593" s="2">
        <v>111536</v>
      </c>
      <c r="C1593" s="2" t="s">
        <v>25</v>
      </c>
      <c r="D1593" s="2" t="s">
        <v>33</v>
      </c>
      <c r="E1593" s="2">
        <v>551.04</v>
      </c>
      <c r="F1593" s="2">
        <v>0.22</v>
      </c>
      <c r="G1593" s="2">
        <v>1</v>
      </c>
      <c r="H1593" s="3">
        <v>45369</v>
      </c>
      <c r="I1593" s="3">
        <v>45376</v>
      </c>
      <c r="J1593" s="2" t="s">
        <v>21</v>
      </c>
      <c r="K1593" s="2" t="s">
        <v>22</v>
      </c>
      <c r="L1593" s="2">
        <v>41.66</v>
      </c>
      <c r="M1593" s="2" t="s">
        <v>28</v>
      </c>
      <c r="N1593" s="11">
        <f>L1593/E1593*100</f>
        <v>7.5602497096399528</v>
      </c>
      <c r="O1593" s="12" t="str">
        <f>IF(N1593&lt;10,"Low",IF(N1593&lt;20,"Med","High"))</f>
        <v>Low</v>
      </c>
      <c r="P1593" s="12">
        <f>sales*discount</f>
        <v>121.22879999999999</v>
      </c>
      <c r="Q1593" s="12">
        <f>sales-Discount_Values</f>
        <v>429.81119999999999</v>
      </c>
      <c r="R1593" s="12">
        <f>DATEDIF(order_date,delivery_date,"D")</f>
        <v>7</v>
      </c>
      <c r="S1593" s="12"/>
    </row>
    <row r="1594" spans="1:19" ht="14.25" customHeight="1" x14ac:dyDescent="0.35">
      <c r="A1594" s="2" t="s">
        <v>4387</v>
      </c>
      <c r="B1594" s="2">
        <v>104354</v>
      </c>
      <c r="C1594" s="2" t="s">
        <v>13</v>
      </c>
      <c r="D1594" s="2" t="s">
        <v>26</v>
      </c>
      <c r="E1594" s="2">
        <v>823.31</v>
      </c>
      <c r="F1594" s="2">
        <v>0.31</v>
      </c>
      <c r="G1594" s="2">
        <v>9</v>
      </c>
      <c r="H1594" s="3">
        <v>45194</v>
      </c>
      <c r="I1594" s="3">
        <v>45200</v>
      </c>
      <c r="J1594" s="2" t="s">
        <v>31</v>
      </c>
      <c r="K1594" s="2" t="s">
        <v>22</v>
      </c>
      <c r="L1594" s="2">
        <v>62.26</v>
      </c>
      <c r="M1594" s="2" t="s">
        <v>17</v>
      </c>
      <c r="N1594" s="11">
        <f>L1594/E1594*100</f>
        <v>7.5621576319976676</v>
      </c>
      <c r="O1594" s="12" t="str">
        <f>IF(N1594&lt;10,"Low",IF(N1594&lt;20,"Med","High"))</f>
        <v>Low</v>
      </c>
      <c r="P1594" s="12">
        <f>sales*discount</f>
        <v>255.22609999999997</v>
      </c>
      <c r="Q1594" s="12">
        <f>sales-Discount_Values</f>
        <v>568.08389999999997</v>
      </c>
      <c r="R1594" s="12">
        <f>DATEDIF(order_date,delivery_date,"D")</f>
        <v>6</v>
      </c>
      <c r="S1594" s="12"/>
    </row>
    <row r="1595" spans="1:19" ht="14.25" customHeight="1" x14ac:dyDescent="0.35">
      <c r="A1595" s="2" t="s">
        <v>14525</v>
      </c>
      <c r="B1595" s="2">
        <v>114492</v>
      </c>
      <c r="C1595" s="2" t="s">
        <v>13</v>
      </c>
      <c r="D1595" s="2" t="s">
        <v>20</v>
      </c>
      <c r="E1595" s="2">
        <v>4287.22</v>
      </c>
      <c r="F1595" s="2">
        <v>0.13</v>
      </c>
      <c r="G1595" s="2">
        <v>8</v>
      </c>
      <c r="H1595" s="3">
        <v>45532</v>
      </c>
      <c r="I1595" s="3">
        <v>45533</v>
      </c>
      <c r="J1595" s="2" t="s">
        <v>15</v>
      </c>
      <c r="K1595" s="2" t="s">
        <v>27</v>
      </c>
      <c r="L1595" s="2">
        <v>324.24</v>
      </c>
      <c r="M1595" s="2" t="s">
        <v>23</v>
      </c>
      <c r="N1595" s="11">
        <f>L1595/E1595*100</f>
        <v>7.562942886066029</v>
      </c>
      <c r="O1595" s="12" t="str">
        <f>IF(N1595&lt;10,"Low",IF(N1595&lt;20,"Med","High"))</f>
        <v>Low</v>
      </c>
      <c r="P1595" s="12">
        <f>sales*discount</f>
        <v>557.33860000000004</v>
      </c>
      <c r="Q1595" s="12">
        <f>sales-Discount_Values</f>
        <v>3729.8814000000002</v>
      </c>
      <c r="R1595" s="12">
        <f>DATEDIF(order_date,delivery_date,"D")</f>
        <v>1</v>
      </c>
      <c r="S1595" s="12"/>
    </row>
    <row r="1596" spans="1:19" ht="14.25" customHeight="1" x14ac:dyDescent="0.35">
      <c r="A1596" s="2" t="s">
        <v>4030</v>
      </c>
      <c r="B1596" s="2">
        <v>103997</v>
      </c>
      <c r="C1596" s="2" t="s">
        <v>41</v>
      </c>
      <c r="D1596" s="2" t="s">
        <v>14</v>
      </c>
      <c r="E1596" s="2">
        <v>723.6</v>
      </c>
      <c r="F1596" s="2">
        <v>0.37</v>
      </c>
      <c r="G1596" s="2">
        <v>2</v>
      </c>
      <c r="H1596" s="3">
        <v>45450</v>
      </c>
      <c r="I1596" s="3">
        <v>45456</v>
      </c>
      <c r="J1596" s="2" t="s">
        <v>15</v>
      </c>
      <c r="K1596" s="2" t="s">
        <v>27</v>
      </c>
      <c r="L1596" s="2">
        <v>54.74</v>
      </c>
      <c r="M1596" s="2" t="s">
        <v>17</v>
      </c>
      <c r="N1596" s="11">
        <f>L1596/E1596*100</f>
        <v>7.5649530127142066</v>
      </c>
      <c r="O1596" s="12" t="str">
        <f>IF(N1596&lt;10,"Low",IF(N1596&lt;20,"Med","High"))</f>
        <v>Low</v>
      </c>
      <c r="P1596" s="12">
        <f>sales*discount</f>
        <v>267.73200000000003</v>
      </c>
      <c r="Q1596" s="12">
        <f>sales-Discount_Values</f>
        <v>455.86799999999999</v>
      </c>
      <c r="R1596" s="12">
        <f>DATEDIF(order_date,delivery_date,"D")</f>
        <v>6</v>
      </c>
      <c r="S1596" s="12"/>
    </row>
    <row r="1597" spans="1:19" ht="14.25" customHeight="1" x14ac:dyDescent="0.35">
      <c r="A1597" s="2" t="s">
        <v>8043</v>
      </c>
      <c r="B1597" s="2">
        <v>108010</v>
      </c>
      <c r="C1597" s="2" t="s">
        <v>41</v>
      </c>
      <c r="D1597" s="2" t="s">
        <v>33</v>
      </c>
      <c r="E1597" s="2">
        <v>2712.09</v>
      </c>
      <c r="F1597" s="2">
        <v>0.47</v>
      </c>
      <c r="G1597" s="2">
        <v>3</v>
      </c>
      <c r="H1597" s="3">
        <v>45360</v>
      </c>
      <c r="I1597" s="3">
        <v>45366</v>
      </c>
      <c r="J1597" s="2" t="s">
        <v>31</v>
      </c>
      <c r="K1597" s="2" t="s">
        <v>27</v>
      </c>
      <c r="L1597" s="2">
        <v>205.36</v>
      </c>
      <c r="M1597" s="2" t="s">
        <v>28</v>
      </c>
      <c r="N1597" s="11">
        <f>L1597/E1597*100</f>
        <v>7.5720201025777172</v>
      </c>
      <c r="O1597" s="12" t="str">
        <f>IF(N1597&lt;10,"Low",IF(N1597&lt;20,"Med","High"))</f>
        <v>Low</v>
      </c>
      <c r="P1597" s="12">
        <f>sales*discount</f>
        <v>1274.6822999999999</v>
      </c>
      <c r="Q1597" s="12">
        <f>sales-Discount_Values</f>
        <v>1437.4077000000002</v>
      </c>
      <c r="R1597" s="12">
        <f>DATEDIF(order_date,delivery_date,"D")</f>
        <v>6</v>
      </c>
      <c r="S1597" s="12"/>
    </row>
    <row r="1598" spans="1:19" ht="14.25" customHeight="1" x14ac:dyDescent="0.35">
      <c r="A1598" s="2" t="s">
        <v>171</v>
      </c>
      <c r="B1598" s="2">
        <v>100138</v>
      </c>
      <c r="C1598" s="2" t="s">
        <v>13</v>
      </c>
      <c r="D1598" s="2" t="s">
        <v>33</v>
      </c>
      <c r="E1598" s="2">
        <v>2205.73</v>
      </c>
      <c r="F1598" s="2">
        <v>0.27</v>
      </c>
      <c r="G1598" s="2">
        <v>7</v>
      </c>
      <c r="H1598" s="3">
        <v>45177</v>
      </c>
      <c r="I1598" s="3">
        <v>45180</v>
      </c>
      <c r="J1598" s="2" t="s">
        <v>15</v>
      </c>
      <c r="K1598" s="2" t="s">
        <v>16</v>
      </c>
      <c r="L1598" s="2">
        <v>167.08</v>
      </c>
      <c r="M1598" s="2" t="s">
        <v>28</v>
      </c>
      <c r="N1598" s="11">
        <f>L1598/E1598*100</f>
        <v>7.5748165006596464</v>
      </c>
      <c r="O1598" s="12" t="str">
        <f>IF(N1598&lt;10,"Low",IF(N1598&lt;20,"Med","High"))</f>
        <v>Low</v>
      </c>
      <c r="P1598" s="12">
        <f>sales*discount</f>
        <v>595.5471</v>
      </c>
      <c r="Q1598" s="12">
        <f>sales-Discount_Values</f>
        <v>1610.1829</v>
      </c>
      <c r="R1598" s="12">
        <f>DATEDIF(order_date,delivery_date,"D")</f>
        <v>3</v>
      </c>
      <c r="S1598" s="12"/>
    </row>
    <row r="1599" spans="1:19" ht="14.25" customHeight="1" x14ac:dyDescent="0.35">
      <c r="A1599" s="2" t="s">
        <v>4349</v>
      </c>
      <c r="B1599" s="2">
        <v>104316</v>
      </c>
      <c r="C1599" s="2" t="s">
        <v>13</v>
      </c>
      <c r="D1599" s="2" t="s">
        <v>20</v>
      </c>
      <c r="E1599" s="2">
        <v>4586.34</v>
      </c>
      <c r="F1599" s="2">
        <v>0.16</v>
      </c>
      <c r="G1599" s="2">
        <v>8</v>
      </c>
      <c r="H1599" s="3">
        <v>45258</v>
      </c>
      <c r="I1599" s="3">
        <v>45259</v>
      </c>
      <c r="J1599" s="2" t="s">
        <v>15</v>
      </c>
      <c r="K1599" s="2" t="s">
        <v>16</v>
      </c>
      <c r="L1599" s="2">
        <v>347.47</v>
      </c>
      <c r="M1599" s="2" t="s">
        <v>17</v>
      </c>
      <c r="N1599" s="11">
        <f>L1599/E1599*100</f>
        <v>7.5761936533270537</v>
      </c>
      <c r="O1599" s="12" t="str">
        <f>IF(N1599&lt;10,"Low",IF(N1599&lt;20,"Med","High"))</f>
        <v>Low</v>
      </c>
      <c r="P1599" s="12">
        <f>sales*discount</f>
        <v>733.81440000000009</v>
      </c>
      <c r="Q1599" s="12">
        <f>sales-Discount_Values</f>
        <v>3852.5255999999999</v>
      </c>
      <c r="R1599" s="12">
        <f>DATEDIF(order_date,delivery_date,"D")</f>
        <v>1</v>
      </c>
      <c r="S1599" s="12"/>
    </row>
    <row r="1600" spans="1:19" ht="14.25" customHeight="1" x14ac:dyDescent="0.35">
      <c r="A1600" s="2" t="s">
        <v>6386</v>
      </c>
      <c r="B1600" s="2">
        <v>106353</v>
      </c>
      <c r="C1600" s="2" t="s">
        <v>41</v>
      </c>
      <c r="D1600" s="2" t="s">
        <v>14</v>
      </c>
      <c r="E1600" s="2">
        <v>2868</v>
      </c>
      <c r="F1600" s="2">
        <v>0.35</v>
      </c>
      <c r="G1600" s="2">
        <v>8</v>
      </c>
      <c r="H1600" s="3">
        <v>45078</v>
      </c>
      <c r="I1600" s="3">
        <v>45085</v>
      </c>
      <c r="J1600" s="2" t="s">
        <v>15</v>
      </c>
      <c r="K1600" s="2" t="s">
        <v>16</v>
      </c>
      <c r="L1600" s="2">
        <v>217.32</v>
      </c>
      <c r="M1600" s="2" t="s">
        <v>28</v>
      </c>
      <c r="N1600" s="11">
        <f>L1600/E1600*100</f>
        <v>7.5774058577405849</v>
      </c>
      <c r="O1600" s="12" t="str">
        <f>IF(N1600&lt;10,"Low",IF(N1600&lt;20,"Med","High"))</f>
        <v>Low</v>
      </c>
      <c r="P1600" s="12">
        <f>sales*discount</f>
        <v>1003.8</v>
      </c>
      <c r="Q1600" s="12">
        <f>sales-Discount_Values</f>
        <v>1864.2</v>
      </c>
      <c r="R1600" s="12">
        <f>DATEDIF(order_date,delivery_date,"D")</f>
        <v>7</v>
      </c>
      <c r="S1600" s="12"/>
    </row>
    <row r="1601" spans="1:19" ht="14.25" customHeight="1" x14ac:dyDescent="0.35">
      <c r="A1601" s="2" t="s">
        <v>8862</v>
      </c>
      <c r="B1601" s="2">
        <v>108829</v>
      </c>
      <c r="C1601" s="2" t="s">
        <v>19</v>
      </c>
      <c r="D1601" s="2" t="s">
        <v>20</v>
      </c>
      <c r="E1601" s="2">
        <v>2695.94</v>
      </c>
      <c r="F1601" s="2">
        <v>0.17</v>
      </c>
      <c r="G1601" s="2">
        <v>1</v>
      </c>
      <c r="H1601" s="3">
        <v>45009</v>
      </c>
      <c r="I1601" s="3">
        <v>45013</v>
      </c>
      <c r="J1601" s="2" t="s">
        <v>21</v>
      </c>
      <c r="K1601" s="2" t="s">
        <v>22</v>
      </c>
      <c r="L1601" s="2">
        <v>204.32</v>
      </c>
      <c r="M1601" s="2" t="s">
        <v>23</v>
      </c>
      <c r="N1601" s="11">
        <f>L1601/E1601*100</f>
        <v>7.578803682574538</v>
      </c>
      <c r="O1601" s="12" t="str">
        <f>IF(N1601&lt;10,"Low",IF(N1601&lt;20,"Med","High"))</f>
        <v>Low</v>
      </c>
      <c r="P1601" s="12">
        <f>sales*discount</f>
        <v>458.30980000000005</v>
      </c>
      <c r="Q1601" s="12">
        <f>sales-Discount_Values</f>
        <v>2237.6302000000001</v>
      </c>
      <c r="R1601" s="12">
        <f>DATEDIF(order_date,delivery_date,"D")</f>
        <v>4</v>
      </c>
      <c r="S1601" s="12"/>
    </row>
    <row r="1602" spans="1:19" ht="14.25" customHeight="1" x14ac:dyDescent="0.35">
      <c r="A1602" s="2" t="s">
        <v>6377</v>
      </c>
      <c r="B1602" s="2">
        <v>106344</v>
      </c>
      <c r="C1602" s="2" t="s">
        <v>41</v>
      </c>
      <c r="D1602" s="2" t="s">
        <v>33</v>
      </c>
      <c r="E1602" s="2">
        <v>2577.21</v>
      </c>
      <c r="F1602" s="2">
        <v>0</v>
      </c>
      <c r="G1602" s="2">
        <v>5</v>
      </c>
      <c r="H1602" s="3">
        <v>45504</v>
      </c>
      <c r="I1602" s="3">
        <v>45510</v>
      </c>
      <c r="J1602" s="2" t="s">
        <v>15</v>
      </c>
      <c r="K1602" s="2" t="s">
        <v>16</v>
      </c>
      <c r="L1602" s="2">
        <v>195.33</v>
      </c>
      <c r="M1602" s="2" t="s">
        <v>23</v>
      </c>
      <c r="N1602" s="11">
        <f>L1602/E1602*100</f>
        <v>7.5791262644487638</v>
      </c>
      <c r="O1602" s="12" t="str">
        <f>IF(N1602&lt;10,"Low",IF(N1602&lt;20,"Med","High"))</f>
        <v>Low</v>
      </c>
      <c r="P1602" s="12">
        <f>sales*discount</f>
        <v>0</v>
      </c>
      <c r="Q1602" s="12">
        <f>sales-Discount_Values</f>
        <v>2577.21</v>
      </c>
      <c r="R1602" s="12">
        <f>DATEDIF(order_date,delivery_date,"D")</f>
        <v>6</v>
      </c>
      <c r="S1602" s="12"/>
    </row>
    <row r="1603" spans="1:19" ht="14.25" customHeight="1" x14ac:dyDescent="0.35">
      <c r="A1603" s="2" t="s">
        <v>4081</v>
      </c>
      <c r="B1603" s="2">
        <v>104048</v>
      </c>
      <c r="C1603" s="2" t="s">
        <v>19</v>
      </c>
      <c r="D1603" s="2" t="s">
        <v>14</v>
      </c>
      <c r="E1603" s="2">
        <v>4922.1899999999996</v>
      </c>
      <c r="F1603" s="2">
        <v>0.31</v>
      </c>
      <c r="G1603" s="2">
        <v>6</v>
      </c>
      <c r="H1603" s="3">
        <v>45530</v>
      </c>
      <c r="I1603" s="3">
        <v>45536</v>
      </c>
      <c r="J1603" s="2" t="s">
        <v>31</v>
      </c>
      <c r="K1603" s="2" t="s">
        <v>22</v>
      </c>
      <c r="L1603" s="2">
        <v>373.09</v>
      </c>
      <c r="M1603" s="2" t="s">
        <v>34</v>
      </c>
      <c r="N1603" s="11">
        <f>L1603/E1603*100</f>
        <v>7.579756165446681</v>
      </c>
      <c r="O1603" s="12" t="str">
        <f>IF(N1603&lt;10,"Low",IF(N1603&lt;20,"Med","High"))</f>
        <v>Low</v>
      </c>
      <c r="P1603" s="12">
        <f>sales*discount</f>
        <v>1525.8788999999999</v>
      </c>
      <c r="Q1603" s="12">
        <f>sales-Discount_Values</f>
        <v>3396.3110999999999</v>
      </c>
      <c r="R1603" s="12">
        <f>DATEDIF(order_date,delivery_date,"D")</f>
        <v>6</v>
      </c>
      <c r="S1603" s="12"/>
    </row>
    <row r="1604" spans="1:19" ht="14.25" customHeight="1" x14ac:dyDescent="0.35">
      <c r="A1604" s="2" t="s">
        <v>11822</v>
      </c>
      <c r="B1604" s="2">
        <v>111789</v>
      </c>
      <c r="C1604" s="2" t="s">
        <v>41</v>
      </c>
      <c r="D1604" s="2" t="s">
        <v>26</v>
      </c>
      <c r="E1604" s="2">
        <v>3948.3</v>
      </c>
      <c r="F1604" s="2">
        <v>0.5</v>
      </c>
      <c r="G1604" s="2">
        <v>8</v>
      </c>
      <c r="H1604" s="3">
        <v>45631</v>
      </c>
      <c r="I1604" s="3">
        <v>45635</v>
      </c>
      <c r="J1604" s="2" t="s">
        <v>31</v>
      </c>
      <c r="K1604" s="2" t="s">
        <v>27</v>
      </c>
      <c r="L1604" s="2">
        <v>299.29000000000002</v>
      </c>
      <c r="M1604" s="2" t="s">
        <v>28</v>
      </c>
      <c r="N1604" s="11">
        <f>L1604/E1604*100</f>
        <v>7.5802244003748447</v>
      </c>
      <c r="O1604" s="12" t="str">
        <f>IF(N1604&lt;10,"Low",IF(N1604&lt;20,"Med","High"))</f>
        <v>Low</v>
      </c>
      <c r="P1604" s="12">
        <f>sales*discount</f>
        <v>1974.15</v>
      </c>
      <c r="Q1604" s="12">
        <f>sales-Discount_Values</f>
        <v>1974.15</v>
      </c>
      <c r="R1604" s="12">
        <f>DATEDIF(order_date,delivery_date,"D")</f>
        <v>4</v>
      </c>
      <c r="S1604" s="12"/>
    </row>
    <row r="1605" spans="1:19" ht="14.25" customHeight="1" x14ac:dyDescent="0.35">
      <c r="A1605" s="2" t="s">
        <v>1423</v>
      </c>
      <c r="B1605" s="2">
        <v>101390</v>
      </c>
      <c r="C1605" s="2" t="s">
        <v>41</v>
      </c>
      <c r="D1605" s="2" t="s">
        <v>26</v>
      </c>
      <c r="E1605" s="2">
        <v>1142.19</v>
      </c>
      <c r="F1605" s="2">
        <v>0.09</v>
      </c>
      <c r="G1605" s="2">
        <v>7</v>
      </c>
      <c r="H1605" s="3">
        <v>45556</v>
      </c>
      <c r="I1605" s="3">
        <v>45562</v>
      </c>
      <c r="J1605" s="2" t="s">
        <v>15</v>
      </c>
      <c r="K1605" s="2" t="s">
        <v>27</v>
      </c>
      <c r="L1605" s="2">
        <v>86.59</v>
      </c>
      <c r="M1605" s="2" t="s">
        <v>23</v>
      </c>
      <c r="N1605" s="11">
        <f>L1605/E1605*100</f>
        <v>7.5810504381932962</v>
      </c>
      <c r="O1605" s="12" t="str">
        <f>IF(N1605&lt;10,"Low",IF(N1605&lt;20,"Med","High"))</f>
        <v>Low</v>
      </c>
      <c r="P1605" s="12">
        <f>sales*discount</f>
        <v>102.7971</v>
      </c>
      <c r="Q1605" s="12">
        <f>sales-Discount_Values</f>
        <v>1039.3929000000001</v>
      </c>
      <c r="R1605" s="12">
        <f>DATEDIF(order_date,delivery_date,"D")</f>
        <v>6</v>
      </c>
      <c r="S1605" s="12"/>
    </row>
    <row r="1606" spans="1:19" ht="14.25" customHeight="1" x14ac:dyDescent="0.35">
      <c r="A1606" s="2" t="s">
        <v>2252</v>
      </c>
      <c r="B1606" s="2">
        <v>102219</v>
      </c>
      <c r="C1606" s="2" t="s">
        <v>13</v>
      </c>
      <c r="D1606" s="2" t="s">
        <v>33</v>
      </c>
      <c r="E1606" s="2">
        <v>4997.6400000000003</v>
      </c>
      <c r="F1606" s="2">
        <v>0.32</v>
      </c>
      <c r="G1606" s="2">
        <v>7</v>
      </c>
      <c r="H1606" s="3">
        <v>45571</v>
      </c>
      <c r="I1606" s="3">
        <v>45573</v>
      </c>
      <c r="J1606" s="2" t="s">
        <v>31</v>
      </c>
      <c r="K1606" s="2" t="s">
        <v>27</v>
      </c>
      <c r="L1606" s="2">
        <v>378.93</v>
      </c>
      <c r="M1606" s="2" t="s">
        <v>28</v>
      </c>
      <c r="N1606" s="11">
        <f>L1606/E1606*100</f>
        <v>7.5821787883881191</v>
      </c>
      <c r="O1606" s="12" t="str">
        <f>IF(N1606&lt;10,"Low",IF(N1606&lt;20,"Med","High"))</f>
        <v>Low</v>
      </c>
      <c r="P1606" s="12">
        <f>sales*discount</f>
        <v>1599.2448000000002</v>
      </c>
      <c r="Q1606" s="12">
        <f>sales-Discount_Values</f>
        <v>3398.3951999999999</v>
      </c>
      <c r="R1606" s="12">
        <f>DATEDIF(order_date,delivery_date,"D")</f>
        <v>2</v>
      </c>
      <c r="S1606" s="12"/>
    </row>
    <row r="1607" spans="1:19" ht="14.25" customHeight="1" x14ac:dyDescent="0.35">
      <c r="A1607" s="2" t="s">
        <v>746</v>
      </c>
      <c r="B1607" s="2">
        <v>100713</v>
      </c>
      <c r="C1607" s="2" t="s">
        <v>19</v>
      </c>
      <c r="D1607" s="2" t="s">
        <v>14</v>
      </c>
      <c r="E1607" s="2">
        <v>3455.64</v>
      </c>
      <c r="F1607" s="2">
        <v>0.18</v>
      </c>
      <c r="G1607" s="2">
        <v>8</v>
      </c>
      <c r="H1607" s="3">
        <v>45063</v>
      </c>
      <c r="I1607" s="3">
        <v>45068</v>
      </c>
      <c r="J1607" s="2" t="s">
        <v>21</v>
      </c>
      <c r="K1607" s="2" t="s">
        <v>22</v>
      </c>
      <c r="L1607" s="2">
        <v>262.14999999999998</v>
      </c>
      <c r="M1607" s="2" t="s">
        <v>17</v>
      </c>
      <c r="N1607" s="11">
        <f>L1607/E1607*100</f>
        <v>7.5861490201525621</v>
      </c>
      <c r="O1607" s="12" t="str">
        <f>IF(N1607&lt;10,"Low",IF(N1607&lt;20,"Med","High"))</f>
        <v>Low</v>
      </c>
      <c r="P1607" s="12">
        <f>sales*discount</f>
        <v>622.01519999999994</v>
      </c>
      <c r="Q1607" s="12">
        <f>sales-Discount_Values</f>
        <v>2833.6248000000001</v>
      </c>
      <c r="R1607" s="12">
        <f>DATEDIF(order_date,delivery_date,"D")</f>
        <v>5</v>
      </c>
      <c r="S1607" s="12"/>
    </row>
    <row r="1608" spans="1:19" ht="14.25" customHeight="1" x14ac:dyDescent="0.35">
      <c r="A1608" s="2" t="s">
        <v>2373</v>
      </c>
      <c r="B1608" s="2">
        <v>102340</v>
      </c>
      <c r="C1608" s="2" t="s">
        <v>41</v>
      </c>
      <c r="D1608" s="2" t="s">
        <v>20</v>
      </c>
      <c r="E1608" s="2">
        <v>814.36</v>
      </c>
      <c r="F1608" s="2">
        <v>0.35</v>
      </c>
      <c r="G1608" s="2">
        <v>8</v>
      </c>
      <c r="H1608" s="3">
        <v>45022</v>
      </c>
      <c r="I1608" s="3">
        <v>45027</v>
      </c>
      <c r="J1608" s="2" t="s">
        <v>15</v>
      </c>
      <c r="K1608" s="2" t="s">
        <v>16</v>
      </c>
      <c r="L1608" s="2">
        <v>61.78</v>
      </c>
      <c r="M1608" s="2" t="s">
        <v>17</v>
      </c>
      <c r="N1608" s="11">
        <f>L1608/E1608*100</f>
        <v>7.5863254580283908</v>
      </c>
      <c r="O1608" s="12" t="str">
        <f>IF(N1608&lt;10,"Low",IF(N1608&lt;20,"Med","High"))</f>
        <v>Low</v>
      </c>
      <c r="P1608" s="12">
        <f>sales*discount</f>
        <v>285.02600000000001</v>
      </c>
      <c r="Q1608" s="12">
        <f>sales-Discount_Values</f>
        <v>529.33400000000006</v>
      </c>
      <c r="R1608" s="12">
        <f>DATEDIF(order_date,delivery_date,"D")</f>
        <v>5</v>
      </c>
      <c r="S1608" s="12"/>
    </row>
    <row r="1609" spans="1:19" ht="14.25" customHeight="1" x14ac:dyDescent="0.35">
      <c r="A1609" s="2" t="s">
        <v>12751</v>
      </c>
      <c r="B1609" s="2">
        <v>112718</v>
      </c>
      <c r="C1609" s="2" t="s">
        <v>13</v>
      </c>
      <c r="D1609" s="2" t="s">
        <v>26</v>
      </c>
      <c r="E1609" s="2">
        <v>528.36</v>
      </c>
      <c r="F1609" s="2">
        <v>0.43</v>
      </c>
      <c r="G1609" s="2">
        <v>3</v>
      </c>
      <c r="H1609" s="3">
        <v>45597</v>
      </c>
      <c r="I1609" s="3">
        <v>45601</v>
      </c>
      <c r="J1609" s="2" t="s">
        <v>21</v>
      </c>
      <c r="K1609" s="2" t="s">
        <v>16</v>
      </c>
      <c r="L1609" s="2">
        <v>40.1</v>
      </c>
      <c r="M1609" s="2" t="s">
        <v>17</v>
      </c>
      <c r="N1609" s="11">
        <f>L1609/E1609*100</f>
        <v>7.589522295404648</v>
      </c>
      <c r="O1609" s="12" t="str">
        <f>IF(N1609&lt;10,"Low",IF(N1609&lt;20,"Med","High"))</f>
        <v>Low</v>
      </c>
      <c r="P1609" s="12">
        <f>sales*discount</f>
        <v>227.19480000000001</v>
      </c>
      <c r="Q1609" s="12">
        <f>sales-Discount_Values</f>
        <v>301.16520000000003</v>
      </c>
      <c r="R1609" s="12">
        <f>DATEDIF(order_date,delivery_date,"D")</f>
        <v>4</v>
      </c>
      <c r="S1609" s="12"/>
    </row>
    <row r="1610" spans="1:19" ht="14.25" customHeight="1" x14ac:dyDescent="0.35">
      <c r="A1610" s="2" t="s">
        <v>6735</v>
      </c>
      <c r="B1610" s="2">
        <v>106702</v>
      </c>
      <c r="C1610" s="2" t="s">
        <v>41</v>
      </c>
      <c r="D1610" s="2" t="s">
        <v>14</v>
      </c>
      <c r="E1610" s="2">
        <v>3690.04</v>
      </c>
      <c r="F1610" s="2">
        <v>0.4</v>
      </c>
      <c r="G1610" s="2">
        <v>5</v>
      </c>
      <c r="H1610" s="3">
        <v>45535</v>
      </c>
      <c r="I1610" s="3">
        <v>45539</v>
      </c>
      <c r="J1610" s="2" t="s">
        <v>15</v>
      </c>
      <c r="K1610" s="2" t="s">
        <v>27</v>
      </c>
      <c r="L1610" s="2">
        <v>280.08</v>
      </c>
      <c r="M1610" s="2" t="s">
        <v>39</v>
      </c>
      <c r="N1610" s="11">
        <f>L1610/E1610*100</f>
        <v>7.5901616242642351</v>
      </c>
      <c r="O1610" s="12" t="str">
        <f>IF(N1610&lt;10,"Low",IF(N1610&lt;20,"Med","High"))</f>
        <v>Low</v>
      </c>
      <c r="P1610" s="12">
        <f>sales*discount</f>
        <v>1476.0160000000001</v>
      </c>
      <c r="Q1610" s="12">
        <f>sales-Discount_Values</f>
        <v>2214.0239999999999</v>
      </c>
      <c r="R1610" s="12">
        <f>DATEDIF(order_date,delivery_date,"D")</f>
        <v>4</v>
      </c>
      <c r="S1610" s="12"/>
    </row>
    <row r="1611" spans="1:19" ht="14.25" customHeight="1" x14ac:dyDescent="0.35">
      <c r="A1611" s="2" t="s">
        <v>5478</v>
      </c>
      <c r="B1611" s="2">
        <v>105445</v>
      </c>
      <c r="C1611" s="2" t="s">
        <v>19</v>
      </c>
      <c r="D1611" s="2" t="s">
        <v>14</v>
      </c>
      <c r="E1611" s="2">
        <v>2900.59</v>
      </c>
      <c r="F1611" s="2">
        <v>0</v>
      </c>
      <c r="G1611" s="2">
        <v>7</v>
      </c>
      <c r="H1611" s="3">
        <v>45583</v>
      </c>
      <c r="I1611" s="3">
        <v>45587</v>
      </c>
      <c r="J1611" s="2" t="s">
        <v>31</v>
      </c>
      <c r="K1611" s="2" t="s">
        <v>16</v>
      </c>
      <c r="L1611" s="2">
        <v>220.18</v>
      </c>
      <c r="M1611" s="2" t="s">
        <v>17</v>
      </c>
      <c r="N1611" s="11">
        <f>L1611/E1611*100</f>
        <v>7.5908694438028128</v>
      </c>
      <c r="O1611" s="12" t="str">
        <f>IF(N1611&lt;10,"Low",IF(N1611&lt;20,"Med","High"))</f>
        <v>Low</v>
      </c>
      <c r="P1611" s="12">
        <f>sales*discount</f>
        <v>0</v>
      </c>
      <c r="Q1611" s="12">
        <f>sales-Discount_Values</f>
        <v>2900.59</v>
      </c>
      <c r="R1611" s="12">
        <f>DATEDIF(order_date,delivery_date,"D")</f>
        <v>4</v>
      </c>
      <c r="S1611" s="12"/>
    </row>
    <row r="1612" spans="1:19" ht="14.25" customHeight="1" x14ac:dyDescent="0.35">
      <c r="A1612" s="2" t="s">
        <v>9311</v>
      </c>
      <c r="B1612" s="2">
        <v>109278</v>
      </c>
      <c r="C1612" s="2" t="s">
        <v>19</v>
      </c>
      <c r="D1612" s="2" t="s">
        <v>20</v>
      </c>
      <c r="E1612" s="2">
        <v>389.57</v>
      </c>
      <c r="F1612" s="2">
        <v>0.04</v>
      </c>
      <c r="G1612" s="2">
        <v>6</v>
      </c>
      <c r="H1612" s="3">
        <v>45376</v>
      </c>
      <c r="I1612" s="3">
        <v>45379</v>
      </c>
      <c r="J1612" s="2" t="s">
        <v>15</v>
      </c>
      <c r="K1612" s="2" t="s">
        <v>27</v>
      </c>
      <c r="L1612" s="2">
        <v>29.58</v>
      </c>
      <c r="M1612" s="2" t="s">
        <v>39</v>
      </c>
      <c r="N1612" s="11">
        <f>L1612/E1612*100</f>
        <v>7.5929871396668123</v>
      </c>
      <c r="O1612" s="12" t="str">
        <f>IF(N1612&lt;10,"Low",IF(N1612&lt;20,"Med","High"))</f>
        <v>Low</v>
      </c>
      <c r="P1612" s="12">
        <f>sales*discount</f>
        <v>15.582800000000001</v>
      </c>
      <c r="Q1612" s="12">
        <f>sales-Discount_Values</f>
        <v>373.98719999999997</v>
      </c>
      <c r="R1612" s="12">
        <f>DATEDIF(order_date,delivery_date,"D")</f>
        <v>3</v>
      </c>
      <c r="S1612" s="12"/>
    </row>
    <row r="1613" spans="1:19" ht="14.25" customHeight="1" x14ac:dyDescent="0.35">
      <c r="A1613" s="2" t="s">
        <v>8915</v>
      </c>
      <c r="B1613" s="2">
        <v>108882</v>
      </c>
      <c r="C1613" s="2" t="s">
        <v>41</v>
      </c>
      <c r="D1613" s="2" t="s">
        <v>33</v>
      </c>
      <c r="E1613" s="2">
        <v>4279.72</v>
      </c>
      <c r="F1613" s="2">
        <v>0.39</v>
      </c>
      <c r="G1613" s="2">
        <v>1</v>
      </c>
      <c r="H1613" s="3">
        <v>45339</v>
      </c>
      <c r="I1613" s="3">
        <v>45344</v>
      </c>
      <c r="J1613" s="2" t="s">
        <v>15</v>
      </c>
      <c r="K1613" s="2" t="s">
        <v>16</v>
      </c>
      <c r="L1613" s="2">
        <v>325.01</v>
      </c>
      <c r="M1613" s="2" t="s">
        <v>23</v>
      </c>
      <c r="N1613" s="11">
        <f>L1613/E1613*100</f>
        <v>7.5941884048489143</v>
      </c>
      <c r="O1613" s="12" t="str">
        <f>IF(N1613&lt;10,"Low",IF(N1613&lt;20,"Med","High"))</f>
        <v>Low</v>
      </c>
      <c r="P1613" s="12">
        <f>sales*discount</f>
        <v>1669.0908000000002</v>
      </c>
      <c r="Q1613" s="12">
        <f>sales-Discount_Values</f>
        <v>2610.6292000000003</v>
      </c>
      <c r="R1613" s="12">
        <f>DATEDIF(order_date,delivery_date,"D")</f>
        <v>5</v>
      </c>
      <c r="S1613" s="12"/>
    </row>
    <row r="1614" spans="1:19" ht="14.25" customHeight="1" x14ac:dyDescent="0.35">
      <c r="A1614" s="2" t="s">
        <v>13057</v>
      </c>
      <c r="B1614" s="2">
        <v>113024</v>
      </c>
      <c r="C1614" s="2" t="s">
        <v>19</v>
      </c>
      <c r="D1614" s="2" t="s">
        <v>14</v>
      </c>
      <c r="E1614" s="2">
        <v>2529.09</v>
      </c>
      <c r="F1614" s="2">
        <v>0.14000000000000001</v>
      </c>
      <c r="G1614" s="2">
        <v>3</v>
      </c>
      <c r="H1614" s="3">
        <v>45463</v>
      </c>
      <c r="I1614" s="3">
        <v>45469</v>
      </c>
      <c r="J1614" s="2" t="s">
        <v>21</v>
      </c>
      <c r="K1614" s="2" t="s">
        <v>27</v>
      </c>
      <c r="L1614" s="2">
        <v>192.07</v>
      </c>
      <c r="M1614" s="2" t="s">
        <v>39</v>
      </c>
      <c r="N1614" s="11">
        <f>L1614/E1614*100</f>
        <v>7.5944311985733997</v>
      </c>
      <c r="O1614" s="12" t="str">
        <f>IF(N1614&lt;10,"Low",IF(N1614&lt;20,"Med","High"))</f>
        <v>Low</v>
      </c>
      <c r="P1614" s="12">
        <f>sales*discount</f>
        <v>354.07260000000008</v>
      </c>
      <c r="Q1614" s="12">
        <f>sales-Discount_Values</f>
        <v>2175.0174000000002</v>
      </c>
      <c r="R1614" s="12">
        <f>DATEDIF(order_date,delivery_date,"D")</f>
        <v>6</v>
      </c>
      <c r="S1614" s="12"/>
    </row>
    <row r="1615" spans="1:19" ht="14.25" customHeight="1" x14ac:dyDescent="0.35">
      <c r="A1615" s="2" t="s">
        <v>11804</v>
      </c>
      <c r="B1615" s="2">
        <v>111771</v>
      </c>
      <c r="C1615" s="2" t="s">
        <v>25</v>
      </c>
      <c r="D1615" s="2" t="s">
        <v>14</v>
      </c>
      <c r="E1615" s="2">
        <v>1021.54</v>
      </c>
      <c r="F1615" s="2">
        <v>0.4</v>
      </c>
      <c r="G1615" s="2">
        <v>4</v>
      </c>
      <c r="H1615" s="3">
        <v>44982</v>
      </c>
      <c r="I1615" s="3">
        <v>44986</v>
      </c>
      <c r="J1615" s="2" t="s">
        <v>21</v>
      </c>
      <c r="K1615" s="2" t="s">
        <v>27</v>
      </c>
      <c r="L1615" s="2">
        <v>77.59</v>
      </c>
      <c r="M1615" s="2" t="s">
        <v>48</v>
      </c>
      <c r="N1615" s="11">
        <f>L1615/E1615*100</f>
        <v>7.5953951876578509</v>
      </c>
      <c r="O1615" s="12" t="str">
        <f>IF(N1615&lt;10,"Low",IF(N1615&lt;20,"Med","High"))</f>
        <v>Low</v>
      </c>
      <c r="P1615" s="12">
        <f>sales*discount</f>
        <v>408.61599999999999</v>
      </c>
      <c r="Q1615" s="12">
        <f>sales-Discount_Values</f>
        <v>612.92399999999998</v>
      </c>
      <c r="R1615" s="12">
        <f>DATEDIF(order_date,delivery_date,"D")</f>
        <v>4</v>
      </c>
      <c r="S1615" s="12"/>
    </row>
    <row r="1616" spans="1:19" ht="14.25" customHeight="1" x14ac:dyDescent="0.35">
      <c r="A1616" s="2" t="s">
        <v>12922</v>
      </c>
      <c r="B1616" s="2">
        <v>112889</v>
      </c>
      <c r="C1616" s="2" t="s">
        <v>25</v>
      </c>
      <c r="D1616" s="2" t="s">
        <v>26</v>
      </c>
      <c r="E1616" s="2">
        <v>3303.69</v>
      </c>
      <c r="F1616" s="2">
        <v>0.44</v>
      </c>
      <c r="G1616" s="2">
        <v>5</v>
      </c>
      <c r="H1616" s="3">
        <v>45593</v>
      </c>
      <c r="I1616" s="3">
        <v>45600</v>
      </c>
      <c r="J1616" s="2" t="s">
        <v>21</v>
      </c>
      <c r="K1616" s="2" t="s">
        <v>16</v>
      </c>
      <c r="L1616" s="2">
        <v>251.15</v>
      </c>
      <c r="M1616" s="2" t="s">
        <v>39</v>
      </c>
      <c r="N1616" s="11">
        <f>L1616/E1616*100</f>
        <v>7.6021055244287457</v>
      </c>
      <c r="O1616" s="12" t="str">
        <f>IF(N1616&lt;10,"Low",IF(N1616&lt;20,"Med","High"))</f>
        <v>Low</v>
      </c>
      <c r="P1616" s="12">
        <f>sales*discount</f>
        <v>1453.6236000000001</v>
      </c>
      <c r="Q1616" s="12">
        <f>sales-Discount_Values</f>
        <v>1850.0663999999999</v>
      </c>
      <c r="R1616" s="12">
        <f>DATEDIF(order_date,delivery_date,"D")</f>
        <v>7</v>
      </c>
      <c r="S1616" s="12"/>
    </row>
    <row r="1617" spans="1:19" ht="14.25" customHeight="1" x14ac:dyDescent="0.35">
      <c r="A1617" s="2" t="s">
        <v>5584</v>
      </c>
      <c r="B1617" s="2">
        <v>105551</v>
      </c>
      <c r="C1617" s="2" t="s">
        <v>13</v>
      </c>
      <c r="D1617" s="2" t="s">
        <v>33</v>
      </c>
      <c r="E1617" s="2">
        <v>1219.69</v>
      </c>
      <c r="F1617" s="2">
        <v>0.13</v>
      </c>
      <c r="G1617" s="2">
        <v>2</v>
      </c>
      <c r="H1617" s="3">
        <v>45547</v>
      </c>
      <c r="I1617" s="3">
        <v>45553</v>
      </c>
      <c r="J1617" s="2" t="s">
        <v>21</v>
      </c>
      <c r="K1617" s="2" t="s">
        <v>16</v>
      </c>
      <c r="L1617" s="2">
        <v>92.74</v>
      </c>
      <c r="M1617" s="2" t="s">
        <v>48</v>
      </c>
      <c r="N1617" s="11">
        <f>L1617/E1617*100</f>
        <v>7.603571399289982</v>
      </c>
      <c r="O1617" s="12" t="str">
        <f>IF(N1617&lt;10,"Low",IF(N1617&lt;20,"Med","High"))</f>
        <v>Low</v>
      </c>
      <c r="P1617" s="12">
        <f>sales*discount</f>
        <v>158.55970000000002</v>
      </c>
      <c r="Q1617" s="12">
        <f>sales-Discount_Values</f>
        <v>1061.1303</v>
      </c>
      <c r="R1617" s="12">
        <f>DATEDIF(order_date,delivery_date,"D")</f>
        <v>6</v>
      </c>
      <c r="S1617" s="12"/>
    </row>
    <row r="1618" spans="1:19" ht="14.25" customHeight="1" x14ac:dyDescent="0.35">
      <c r="A1618" s="2" t="s">
        <v>4919</v>
      </c>
      <c r="B1618" s="2">
        <v>104886</v>
      </c>
      <c r="C1618" s="2" t="s">
        <v>13</v>
      </c>
      <c r="D1618" s="2" t="s">
        <v>26</v>
      </c>
      <c r="E1618" s="2">
        <v>305.13</v>
      </c>
      <c r="F1618" s="2">
        <v>0.06</v>
      </c>
      <c r="G1618" s="2">
        <v>3</v>
      </c>
      <c r="H1618" s="3">
        <v>45152</v>
      </c>
      <c r="I1618" s="3">
        <v>45156</v>
      </c>
      <c r="J1618" s="2" t="s">
        <v>31</v>
      </c>
      <c r="K1618" s="2" t="s">
        <v>22</v>
      </c>
      <c r="L1618" s="2">
        <v>23.21</v>
      </c>
      <c r="M1618" s="2" t="s">
        <v>48</v>
      </c>
      <c r="N1618" s="11">
        <f>L1618/E1618*100</f>
        <v>7.606593910792121</v>
      </c>
      <c r="O1618" s="12" t="str">
        <f>IF(N1618&lt;10,"Low",IF(N1618&lt;20,"Med","High"))</f>
        <v>Low</v>
      </c>
      <c r="P1618" s="12">
        <f>sales*discount</f>
        <v>18.3078</v>
      </c>
      <c r="Q1618" s="12">
        <f>sales-Discount_Values</f>
        <v>286.82220000000001</v>
      </c>
      <c r="R1618" s="12">
        <f>DATEDIF(order_date,delivery_date,"D")</f>
        <v>4</v>
      </c>
      <c r="S1618" s="12"/>
    </row>
    <row r="1619" spans="1:19" ht="14.25" customHeight="1" x14ac:dyDescent="0.35">
      <c r="A1619" s="2" t="s">
        <v>6429</v>
      </c>
      <c r="B1619" s="2">
        <v>106396</v>
      </c>
      <c r="C1619" s="2" t="s">
        <v>25</v>
      </c>
      <c r="D1619" s="2" t="s">
        <v>26</v>
      </c>
      <c r="E1619" s="2">
        <v>4777.6000000000004</v>
      </c>
      <c r="F1619" s="2">
        <v>0.43</v>
      </c>
      <c r="G1619" s="2">
        <v>4</v>
      </c>
      <c r="H1619" s="3">
        <v>44943</v>
      </c>
      <c r="I1619" s="3">
        <v>44948</v>
      </c>
      <c r="J1619" s="2" t="s">
        <v>31</v>
      </c>
      <c r="K1619" s="2" t="s">
        <v>22</v>
      </c>
      <c r="L1619" s="2">
        <v>363.49</v>
      </c>
      <c r="M1619" s="2" t="s">
        <v>23</v>
      </c>
      <c r="N1619" s="11">
        <f>L1619/E1619*100</f>
        <v>7.6082133288680502</v>
      </c>
      <c r="O1619" s="12" t="str">
        <f>IF(N1619&lt;10,"Low",IF(N1619&lt;20,"Med","High"))</f>
        <v>Low</v>
      </c>
      <c r="P1619" s="12">
        <f>sales*discount</f>
        <v>2054.3679999999999</v>
      </c>
      <c r="Q1619" s="12">
        <f>sales-Discount_Values</f>
        <v>2723.2320000000004</v>
      </c>
      <c r="R1619" s="12">
        <f>DATEDIF(order_date,delivery_date,"D")</f>
        <v>5</v>
      </c>
      <c r="S1619" s="12"/>
    </row>
    <row r="1620" spans="1:19" ht="14.25" customHeight="1" x14ac:dyDescent="0.35">
      <c r="A1620" s="2" t="s">
        <v>8082</v>
      </c>
      <c r="B1620" s="2">
        <v>108049</v>
      </c>
      <c r="C1620" s="2" t="s">
        <v>19</v>
      </c>
      <c r="D1620" s="2" t="s">
        <v>20</v>
      </c>
      <c r="E1620" s="2">
        <v>2799.79</v>
      </c>
      <c r="F1620" s="2">
        <v>0.15</v>
      </c>
      <c r="G1620" s="2">
        <v>2</v>
      </c>
      <c r="H1620" s="3">
        <v>45405</v>
      </c>
      <c r="I1620" s="3">
        <v>45410</v>
      </c>
      <c r="J1620" s="2" t="s">
        <v>21</v>
      </c>
      <c r="K1620" s="2" t="s">
        <v>16</v>
      </c>
      <c r="L1620" s="2">
        <v>213.02</v>
      </c>
      <c r="M1620" s="2" t="s">
        <v>48</v>
      </c>
      <c r="N1620" s="11">
        <f>L1620/E1620*100</f>
        <v>7.6084277749402647</v>
      </c>
      <c r="O1620" s="12" t="str">
        <f>IF(N1620&lt;10,"Low",IF(N1620&lt;20,"Med","High"))</f>
        <v>Low</v>
      </c>
      <c r="P1620" s="12">
        <f>sales*discount</f>
        <v>419.96850000000001</v>
      </c>
      <c r="Q1620" s="12">
        <f>sales-Discount_Values</f>
        <v>2379.8215</v>
      </c>
      <c r="R1620" s="12">
        <f>DATEDIF(order_date,delivery_date,"D")</f>
        <v>5</v>
      </c>
      <c r="S1620" s="12"/>
    </row>
    <row r="1621" spans="1:19" ht="14.25" customHeight="1" x14ac:dyDescent="0.35">
      <c r="A1621" s="2" t="s">
        <v>3279</v>
      </c>
      <c r="B1621" s="2">
        <v>103246</v>
      </c>
      <c r="C1621" s="2" t="s">
        <v>19</v>
      </c>
      <c r="D1621" s="2" t="s">
        <v>26</v>
      </c>
      <c r="E1621" s="2">
        <v>1196.0899999999999</v>
      </c>
      <c r="F1621" s="2">
        <v>0.25</v>
      </c>
      <c r="G1621" s="2">
        <v>9</v>
      </c>
      <c r="H1621" s="3">
        <v>45140</v>
      </c>
      <c r="I1621" s="3">
        <v>45141</v>
      </c>
      <c r="J1621" s="2" t="s">
        <v>15</v>
      </c>
      <c r="K1621" s="2" t="s">
        <v>22</v>
      </c>
      <c r="L1621" s="2">
        <v>91.02</v>
      </c>
      <c r="M1621" s="2" t="s">
        <v>17</v>
      </c>
      <c r="N1621" s="11">
        <f>L1621/E1621*100</f>
        <v>7.6097952495213574</v>
      </c>
      <c r="O1621" s="12" t="str">
        <f>IF(N1621&lt;10,"Low",IF(N1621&lt;20,"Med","High"))</f>
        <v>Low</v>
      </c>
      <c r="P1621" s="12">
        <f>sales*discount</f>
        <v>299.02249999999998</v>
      </c>
      <c r="Q1621" s="12">
        <f>sales-Discount_Values</f>
        <v>897.06749999999988</v>
      </c>
      <c r="R1621" s="12">
        <f>DATEDIF(order_date,delivery_date,"D")</f>
        <v>1</v>
      </c>
      <c r="S1621" s="12"/>
    </row>
    <row r="1622" spans="1:19" ht="14.25" customHeight="1" x14ac:dyDescent="0.35">
      <c r="A1622" s="2" t="s">
        <v>8716</v>
      </c>
      <c r="B1622" s="2">
        <v>108683</v>
      </c>
      <c r="C1622" s="2" t="s">
        <v>13</v>
      </c>
      <c r="D1622" s="2" t="s">
        <v>14</v>
      </c>
      <c r="E1622" s="2">
        <v>3449.39</v>
      </c>
      <c r="F1622" s="2">
        <v>0.35</v>
      </c>
      <c r="G1622" s="2">
        <v>4</v>
      </c>
      <c r="H1622" s="3">
        <v>45139</v>
      </c>
      <c r="I1622" s="3">
        <v>45145</v>
      </c>
      <c r="J1622" s="2" t="s">
        <v>15</v>
      </c>
      <c r="K1622" s="2" t="s">
        <v>27</v>
      </c>
      <c r="L1622" s="2">
        <v>262.61</v>
      </c>
      <c r="M1622" s="2" t="s">
        <v>39</v>
      </c>
      <c r="N1622" s="11">
        <f>L1622/E1622*100</f>
        <v>7.6132301653335812</v>
      </c>
      <c r="O1622" s="12" t="str">
        <f>IF(N1622&lt;10,"Low",IF(N1622&lt;20,"Med","High"))</f>
        <v>Low</v>
      </c>
      <c r="P1622" s="12">
        <f>sales*discount</f>
        <v>1207.2864999999999</v>
      </c>
      <c r="Q1622" s="12">
        <f>sales-Discount_Values</f>
        <v>2242.1035000000002</v>
      </c>
      <c r="R1622" s="12">
        <f>DATEDIF(order_date,delivery_date,"D")</f>
        <v>6</v>
      </c>
      <c r="S1622" s="12"/>
    </row>
    <row r="1623" spans="1:19" ht="14.25" customHeight="1" x14ac:dyDescent="0.35">
      <c r="A1623" s="2" t="s">
        <v>6945</v>
      </c>
      <c r="B1623" s="2">
        <v>106912</v>
      </c>
      <c r="C1623" s="2" t="s">
        <v>25</v>
      </c>
      <c r="D1623" s="2" t="s">
        <v>20</v>
      </c>
      <c r="E1623" s="2">
        <v>3439.23</v>
      </c>
      <c r="F1623" s="2">
        <v>0.03</v>
      </c>
      <c r="G1623" s="2">
        <v>4</v>
      </c>
      <c r="H1623" s="3">
        <v>45108</v>
      </c>
      <c r="I1623" s="3">
        <v>45112</v>
      </c>
      <c r="J1623" s="2" t="s">
        <v>21</v>
      </c>
      <c r="K1623" s="2" t="s">
        <v>27</v>
      </c>
      <c r="L1623" s="2">
        <v>261.88</v>
      </c>
      <c r="M1623" s="2" t="s">
        <v>48</v>
      </c>
      <c r="N1623" s="11">
        <f>L1623/E1623*100</f>
        <v>7.6144951050089702</v>
      </c>
      <c r="O1623" s="12" t="str">
        <f>IF(N1623&lt;10,"Low",IF(N1623&lt;20,"Med","High"))</f>
        <v>Low</v>
      </c>
      <c r="P1623" s="12">
        <f>sales*discount</f>
        <v>103.1769</v>
      </c>
      <c r="Q1623" s="12">
        <f>sales-Discount_Values</f>
        <v>3336.0531000000001</v>
      </c>
      <c r="R1623" s="12">
        <f>DATEDIF(order_date,delivery_date,"D")</f>
        <v>4</v>
      </c>
      <c r="S1623" s="12"/>
    </row>
    <row r="1624" spans="1:19" ht="14.25" customHeight="1" x14ac:dyDescent="0.35">
      <c r="A1624" s="2" t="s">
        <v>5457</v>
      </c>
      <c r="B1624" s="2">
        <v>105424</v>
      </c>
      <c r="C1624" s="2" t="s">
        <v>19</v>
      </c>
      <c r="D1624" s="2" t="s">
        <v>20</v>
      </c>
      <c r="E1624" s="2">
        <v>4652.67</v>
      </c>
      <c r="F1624" s="2">
        <v>0.16</v>
      </c>
      <c r="G1624" s="2">
        <v>9</v>
      </c>
      <c r="H1624" s="3">
        <v>45002</v>
      </c>
      <c r="I1624" s="3">
        <v>45006</v>
      </c>
      <c r="J1624" s="2" t="s">
        <v>31</v>
      </c>
      <c r="K1624" s="2" t="s">
        <v>22</v>
      </c>
      <c r="L1624" s="2">
        <v>354.28</v>
      </c>
      <c r="M1624" s="2" t="s">
        <v>28</v>
      </c>
      <c r="N1624" s="11">
        <f>L1624/E1624*100</f>
        <v>7.6145525042609936</v>
      </c>
      <c r="O1624" s="12" t="str">
        <f>IF(N1624&lt;10,"Low",IF(N1624&lt;20,"Med","High"))</f>
        <v>Low</v>
      </c>
      <c r="P1624" s="12">
        <f>sales*discount</f>
        <v>744.42719999999997</v>
      </c>
      <c r="Q1624" s="12">
        <f>sales-Discount_Values</f>
        <v>3908.2428</v>
      </c>
      <c r="R1624" s="12">
        <f>DATEDIF(order_date,delivery_date,"D")</f>
        <v>4</v>
      </c>
      <c r="S1624" s="12"/>
    </row>
    <row r="1625" spans="1:19" ht="14.25" customHeight="1" x14ac:dyDescent="0.35">
      <c r="A1625" s="2" t="s">
        <v>7526</v>
      </c>
      <c r="B1625" s="2">
        <v>107493</v>
      </c>
      <c r="C1625" s="2" t="s">
        <v>19</v>
      </c>
      <c r="D1625" s="2" t="s">
        <v>20</v>
      </c>
      <c r="E1625" s="2">
        <v>2567.34</v>
      </c>
      <c r="F1625" s="2">
        <v>0.01</v>
      </c>
      <c r="G1625" s="2">
        <v>4</v>
      </c>
      <c r="H1625" s="3">
        <v>45069</v>
      </c>
      <c r="I1625" s="3">
        <v>45073</v>
      </c>
      <c r="J1625" s="2" t="s">
        <v>31</v>
      </c>
      <c r="K1625" s="2" t="s">
        <v>22</v>
      </c>
      <c r="L1625" s="2">
        <v>195.52</v>
      </c>
      <c r="M1625" s="2" t="s">
        <v>28</v>
      </c>
      <c r="N1625" s="11">
        <f>L1625/E1625*100</f>
        <v>7.6156644620502156</v>
      </c>
      <c r="O1625" s="12" t="str">
        <f>IF(N1625&lt;10,"Low",IF(N1625&lt;20,"Med","High"))</f>
        <v>Low</v>
      </c>
      <c r="P1625" s="12">
        <f>sales*discount</f>
        <v>25.673400000000001</v>
      </c>
      <c r="Q1625" s="12">
        <f>sales-Discount_Values</f>
        <v>2541.6666</v>
      </c>
      <c r="R1625" s="12">
        <f>DATEDIF(order_date,delivery_date,"D")</f>
        <v>4</v>
      </c>
      <c r="S1625" s="12"/>
    </row>
    <row r="1626" spans="1:19" ht="14.25" customHeight="1" x14ac:dyDescent="0.35">
      <c r="A1626" s="2" t="s">
        <v>11809</v>
      </c>
      <c r="B1626" s="2">
        <v>111776</v>
      </c>
      <c r="C1626" s="2" t="s">
        <v>41</v>
      </c>
      <c r="D1626" s="2" t="s">
        <v>20</v>
      </c>
      <c r="E1626" s="2">
        <v>2517.58</v>
      </c>
      <c r="F1626" s="2">
        <v>0.03</v>
      </c>
      <c r="G1626" s="2">
        <v>7</v>
      </c>
      <c r="H1626" s="3">
        <v>45548</v>
      </c>
      <c r="I1626" s="3">
        <v>45552</v>
      </c>
      <c r="J1626" s="2" t="s">
        <v>31</v>
      </c>
      <c r="K1626" s="2" t="s">
        <v>22</v>
      </c>
      <c r="L1626" s="2">
        <v>191.78</v>
      </c>
      <c r="M1626" s="2" t="s">
        <v>28</v>
      </c>
      <c r="N1626" s="11">
        <f>L1626/E1626*100</f>
        <v>7.6176328061074523</v>
      </c>
      <c r="O1626" s="12" t="str">
        <f>IF(N1626&lt;10,"Low",IF(N1626&lt;20,"Med","High"))</f>
        <v>Low</v>
      </c>
      <c r="P1626" s="12">
        <f>sales*discount</f>
        <v>75.5274</v>
      </c>
      <c r="Q1626" s="12">
        <f>sales-Discount_Values</f>
        <v>2442.0526</v>
      </c>
      <c r="R1626" s="12">
        <f>DATEDIF(order_date,delivery_date,"D")</f>
        <v>4</v>
      </c>
      <c r="S1626" s="12"/>
    </row>
    <row r="1627" spans="1:19" ht="14.25" customHeight="1" x14ac:dyDescent="0.35">
      <c r="A1627" s="2" t="s">
        <v>7305</v>
      </c>
      <c r="B1627" s="2">
        <v>107272</v>
      </c>
      <c r="C1627" s="2" t="s">
        <v>41</v>
      </c>
      <c r="D1627" s="2" t="s">
        <v>33</v>
      </c>
      <c r="E1627" s="2">
        <v>1092.49</v>
      </c>
      <c r="F1627" s="2">
        <v>0.15</v>
      </c>
      <c r="G1627" s="2">
        <v>7</v>
      </c>
      <c r="H1627" s="3">
        <v>45144</v>
      </c>
      <c r="I1627" s="3">
        <v>45147</v>
      </c>
      <c r="J1627" s="2" t="s">
        <v>31</v>
      </c>
      <c r="K1627" s="2" t="s">
        <v>27</v>
      </c>
      <c r="L1627" s="2">
        <v>83.23</v>
      </c>
      <c r="M1627" s="2" t="s">
        <v>23</v>
      </c>
      <c r="N1627" s="11">
        <f>L1627/E1627*100</f>
        <v>7.6183763695777538</v>
      </c>
      <c r="O1627" s="12" t="str">
        <f>IF(N1627&lt;10,"Low",IF(N1627&lt;20,"Med","High"))</f>
        <v>Low</v>
      </c>
      <c r="P1627" s="12">
        <f>sales*discount</f>
        <v>163.87350000000001</v>
      </c>
      <c r="Q1627" s="12">
        <f>sales-Discount_Values</f>
        <v>928.61649999999997</v>
      </c>
      <c r="R1627" s="12">
        <f>DATEDIF(order_date,delivery_date,"D")</f>
        <v>3</v>
      </c>
      <c r="S1627" s="12"/>
    </row>
    <row r="1628" spans="1:19" ht="14.25" customHeight="1" x14ac:dyDescent="0.35">
      <c r="A1628" s="2" t="s">
        <v>8371</v>
      </c>
      <c r="B1628" s="2">
        <v>108338</v>
      </c>
      <c r="C1628" s="2" t="s">
        <v>13</v>
      </c>
      <c r="D1628" s="2" t="s">
        <v>20</v>
      </c>
      <c r="E1628" s="2">
        <v>913.89</v>
      </c>
      <c r="F1628" s="2">
        <v>0.28999999999999998</v>
      </c>
      <c r="G1628" s="2">
        <v>7</v>
      </c>
      <c r="H1628" s="3">
        <v>45494</v>
      </c>
      <c r="I1628" s="3">
        <v>45499</v>
      </c>
      <c r="J1628" s="2" t="s">
        <v>15</v>
      </c>
      <c r="K1628" s="2" t="s">
        <v>22</v>
      </c>
      <c r="L1628" s="2">
        <v>69.66</v>
      </c>
      <c r="M1628" s="2" t="s">
        <v>28</v>
      </c>
      <c r="N1628" s="11">
        <f>L1628/E1628*100</f>
        <v>7.6223615533598128</v>
      </c>
      <c r="O1628" s="12" t="str">
        <f>IF(N1628&lt;10,"Low",IF(N1628&lt;20,"Med","High"))</f>
        <v>Low</v>
      </c>
      <c r="P1628" s="12">
        <f>sales*discount</f>
        <v>265.02809999999999</v>
      </c>
      <c r="Q1628" s="12">
        <f>sales-Discount_Values</f>
        <v>648.86189999999999</v>
      </c>
      <c r="R1628" s="12">
        <f>DATEDIF(order_date,delivery_date,"D")</f>
        <v>5</v>
      </c>
      <c r="S1628" s="12"/>
    </row>
    <row r="1629" spans="1:19" ht="14.25" customHeight="1" x14ac:dyDescent="0.35">
      <c r="A1629" s="2" t="s">
        <v>5664</v>
      </c>
      <c r="B1629" s="2">
        <v>105631</v>
      </c>
      <c r="C1629" s="2" t="s">
        <v>25</v>
      </c>
      <c r="D1629" s="2" t="s">
        <v>33</v>
      </c>
      <c r="E1629" s="2">
        <v>4718.7700000000004</v>
      </c>
      <c r="F1629" s="2">
        <v>0.14000000000000001</v>
      </c>
      <c r="G1629" s="2">
        <v>8</v>
      </c>
      <c r="H1629" s="3">
        <v>45319</v>
      </c>
      <c r="I1629" s="3">
        <v>45324</v>
      </c>
      <c r="J1629" s="2" t="s">
        <v>15</v>
      </c>
      <c r="K1629" s="2" t="s">
        <v>16</v>
      </c>
      <c r="L1629" s="2">
        <v>359.72</v>
      </c>
      <c r="M1629" s="2" t="s">
        <v>34</v>
      </c>
      <c r="N1629" s="11">
        <f>L1629/E1629*100</f>
        <v>7.6231729878760772</v>
      </c>
      <c r="O1629" s="12" t="str">
        <f>IF(N1629&lt;10,"Low",IF(N1629&lt;20,"Med","High"))</f>
        <v>Low</v>
      </c>
      <c r="P1629" s="12">
        <f>sales*discount</f>
        <v>660.62780000000009</v>
      </c>
      <c r="Q1629" s="12">
        <f>sales-Discount_Values</f>
        <v>4058.1422000000002</v>
      </c>
      <c r="R1629" s="12">
        <f>DATEDIF(order_date,delivery_date,"D")</f>
        <v>5</v>
      </c>
      <c r="S1629" s="12"/>
    </row>
    <row r="1630" spans="1:19" ht="14.25" customHeight="1" x14ac:dyDescent="0.35">
      <c r="A1630" s="2" t="s">
        <v>5070</v>
      </c>
      <c r="B1630" s="2">
        <v>105037</v>
      </c>
      <c r="C1630" s="2" t="s">
        <v>41</v>
      </c>
      <c r="D1630" s="2" t="s">
        <v>26</v>
      </c>
      <c r="E1630" s="2">
        <v>1782.25</v>
      </c>
      <c r="F1630" s="2">
        <v>0.14000000000000001</v>
      </c>
      <c r="G1630" s="2">
        <v>1</v>
      </c>
      <c r="H1630" s="3">
        <v>45059</v>
      </c>
      <c r="I1630" s="3">
        <v>45060</v>
      </c>
      <c r="J1630" s="2" t="s">
        <v>31</v>
      </c>
      <c r="K1630" s="2" t="s">
        <v>22</v>
      </c>
      <c r="L1630" s="2">
        <v>135.88</v>
      </c>
      <c r="M1630" s="2" t="s">
        <v>39</v>
      </c>
      <c r="N1630" s="11">
        <f>L1630/E1630*100</f>
        <v>7.6240706971524759</v>
      </c>
      <c r="O1630" s="12" t="str">
        <f>IF(N1630&lt;10,"Low",IF(N1630&lt;20,"Med","High"))</f>
        <v>Low</v>
      </c>
      <c r="P1630" s="12">
        <f>sales*discount</f>
        <v>249.51500000000001</v>
      </c>
      <c r="Q1630" s="12">
        <f>sales-Discount_Values</f>
        <v>1532.7349999999999</v>
      </c>
      <c r="R1630" s="12">
        <f>DATEDIF(order_date,delivery_date,"D")</f>
        <v>1</v>
      </c>
      <c r="S1630" s="12"/>
    </row>
    <row r="1631" spans="1:19" ht="14.25" customHeight="1" x14ac:dyDescent="0.35">
      <c r="A1631" s="2" t="s">
        <v>11666</v>
      </c>
      <c r="B1631" s="2">
        <v>111633</v>
      </c>
      <c r="C1631" s="2" t="s">
        <v>13</v>
      </c>
      <c r="D1631" s="2" t="s">
        <v>36</v>
      </c>
      <c r="E1631" s="2">
        <v>3994.98</v>
      </c>
      <c r="F1631" s="2">
        <v>0.48</v>
      </c>
      <c r="G1631" s="2">
        <v>9</v>
      </c>
      <c r="H1631" s="3">
        <v>45294</v>
      </c>
      <c r="I1631" s="3">
        <v>45295</v>
      </c>
      <c r="J1631" s="2" t="s">
        <v>15</v>
      </c>
      <c r="K1631" s="2" t="s">
        <v>16</v>
      </c>
      <c r="L1631" s="2">
        <v>304.60000000000002</v>
      </c>
      <c r="M1631" s="2" t="s">
        <v>48</v>
      </c>
      <c r="N1631" s="11">
        <f>L1631/E1631*100</f>
        <v>7.6245688338865278</v>
      </c>
      <c r="O1631" s="12" t="str">
        <f>IF(N1631&lt;10,"Low",IF(N1631&lt;20,"Med","High"))</f>
        <v>Low</v>
      </c>
      <c r="P1631" s="12">
        <f>sales*discount</f>
        <v>1917.5904</v>
      </c>
      <c r="Q1631" s="12">
        <f>sales-Discount_Values</f>
        <v>2077.3896</v>
      </c>
      <c r="R1631" s="12">
        <f>DATEDIF(order_date,delivery_date,"D")</f>
        <v>1</v>
      </c>
      <c r="S1631" s="12"/>
    </row>
    <row r="1632" spans="1:19" ht="14.25" customHeight="1" x14ac:dyDescent="0.35">
      <c r="A1632" s="2" t="s">
        <v>4423</v>
      </c>
      <c r="B1632" s="2">
        <v>104390</v>
      </c>
      <c r="C1632" s="2" t="s">
        <v>19</v>
      </c>
      <c r="D1632" s="2" t="s">
        <v>36</v>
      </c>
      <c r="E1632" s="2">
        <v>3827.8</v>
      </c>
      <c r="F1632" s="2">
        <v>0.12</v>
      </c>
      <c r="G1632" s="2">
        <v>5</v>
      </c>
      <c r="H1632" s="3">
        <v>45040</v>
      </c>
      <c r="I1632" s="3">
        <v>45043</v>
      </c>
      <c r="J1632" s="2" t="s">
        <v>31</v>
      </c>
      <c r="K1632" s="2" t="s">
        <v>22</v>
      </c>
      <c r="L1632" s="2">
        <v>291.95999999999998</v>
      </c>
      <c r="M1632" s="2" t="s">
        <v>48</v>
      </c>
      <c r="N1632" s="11">
        <f>L1632/E1632*100</f>
        <v>7.6273577511886712</v>
      </c>
      <c r="O1632" s="12" t="str">
        <f>IF(N1632&lt;10,"Low",IF(N1632&lt;20,"Med","High"))</f>
        <v>Low</v>
      </c>
      <c r="P1632" s="12">
        <f>sales*discount</f>
        <v>459.33600000000001</v>
      </c>
      <c r="Q1632" s="12">
        <f>sales-Discount_Values</f>
        <v>3368.4639999999999</v>
      </c>
      <c r="R1632" s="12">
        <f>DATEDIF(order_date,delivery_date,"D")</f>
        <v>3</v>
      </c>
      <c r="S1632" s="12"/>
    </row>
    <row r="1633" spans="1:19" ht="14.25" customHeight="1" x14ac:dyDescent="0.35">
      <c r="A1633" s="2" t="s">
        <v>10352</v>
      </c>
      <c r="B1633" s="2">
        <v>110319</v>
      </c>
      <c r="C1633" s="2" t="s">
        <v>19</v>
      </c>
      <c r="D1633" s="2" t="s">
        <v>20</v>
      </c>
      <c r="E1633" s="2">
        <v>2711.26</v>
      </c>
      <c r="F1633" s="2">
        <v>0.32</v>
      </c>
      <c r="G1633" s="2">
        <v>8</v>
      </c>
      <c r="H1633" s="3">
        <v>45530</v>
      </c>
      <c r="I1633" s="3">
        <v>45536</v>
      </c>
      <c r="J1633" s="2" t="s">
        <v>31</v>
      </c>
      <c r="K1633" s="2" t="s">
        <v>27</v>
      </c>
      <c r="L1633" s="2">
        <v>206.87</v>
      </c>
      <c r="M1633" s="2" t="s">
        <v>48</v>
      </c>
      <c r="N1633" s="11">
        <f>L1633/E1633*100</f>
        <v>7.6300317933359398</v>
      </c>
      <c r="O1633" s="12" t="str">
        <f>IF(N1633&lt;10,"Low",IF(N1633&lt;20,"Med","High"))</f>
        <v>Low</v>
      </c>
      <c r="P1633" s="12">
        <f>sales*discount</f>
        <v>867.60320000000013</v>
      </c>
      <c r="Q1633" s="12">
        <f>sales-Discount_Values</f>
        <v>1843.6568000000002</v>
      </c>
      <c r="R1633" s="12">
        <f>DATEDIF(order_date,delivery_date,"D")</f>
        <v>6</v>
      </c>
      <c r="S1633" s="12"/>
    </row>
    <row r="1634" spans="1:19" ht="14.25" customHeight="1" x14ac:dyDescent="0.35">
      <c r="A1634" s="2" t="s">
        <v>11658</v>
      </c>
      <c r="B1634" s="2">
        <v>111625</v>
      </c>
      <c r="C1634" s="2" t="s">
        <v>13</v>
      </c>
      <c r="D1634" s="2" t="s">
        <v>20</v>
      </c>
      <c r="E1634" s="2">
        <v>3312.57</v>
      </c>
      <c r="F1634" s="2">
        <v>0.43</v>
      </c>
      <c r="G1634" s="2">
        <v>5</v>
      </c>
      <c r="H1634" s="3">
        <v>45555</v>
      </c>
      <c r="I1634" s="3">
        <v>45558</v>
      </c>
      <c r="J1634" s="2" t="s">
        <v>21</v>
      </c>
      <c r="K1634" s="2" t="s">
        <v>27</v>
      </c>
      <c r="L1634" s="2">
        <v>252.8</v>
      </c>
      <c r="M1634" s="2" t="s">
        <v>23</v>
      </c>
      <c r="N1634" s="11">
        <f>L1634/E1634*100</f>
        <v>7.6315368429950157</v>
      </c>
      <c r="O1634" s="12" t="str">
        <f>IF(N1634&lt;10,"Low",IF(N1634&lt;20,"Med","High"))</f>
        <v>Low</v>
      </c>
      <c r="P1634" s="12">
        <f>sales*discount</f>
        <v>1424.4050999999999</v>
      </c>
      <c r="Q1634" s="12">
        <f>sales-Discount_Values</f>
        <v>1888.1649000000002</v>
      </c>
      <c r="R1634" s="12">
        <f>DATEDIF(order_date,delivery_date,"D")</f>
        <v>3</v>
      </c>
      <c r="S1634" s="12"/>
    </row>
    <row r="1635" spans="1:19" ht="14.25" customHeight="1" x14ac:dyDescent="0.35">
      <c r="A1635" s="2" t="s">
        <v>1502</v>
      </c>
      <c r="B1635" s="2">
        <v>101469</v>
      </c>
      <c r="C1635" s="2" t="s">
        <v>25</v>
      </c>
      <c r="D1635" s="2" t="s">
        <v>36</v>
      </c>
      <c r="E1635" s="2">
        <v>3512.84</v>
      </c>
      <c r="F1635" s="2">
        <v>0.24</v>
      </c>
      <c r="G1635" s="2">
        <v>3</v>
      </c>
      <c r="H1635" s="3">
        <v>45100</v>
      </c>
      <c r="I1635" s="3">
        <v>45106</v>
      </c>
      <c r="J1635" s="2" t="s">
        <v>31</v>
      </c>
      <c r="K1635" s="2" t="s">
        <v>22</v>
      </c>
      <c r="L1635" s="2">
        <v>268.11</v>
      </c>
      <c r="M1635" s="2" t="s">
        <v>23</v>
      </c>
      <c r="N1635" s="11">
        <f>L1635/E1635*100</f>
        <v>7.6322861274638178</v>
      </c>
      <c r="O1635" s="12" t="str">
        <f>IF(N1635&lt;10,"Low",IF(N1635&lt;20,"Med","High"))</f>
        <v>Low</v>
      </c>
      <c r="P1635" s="12">
        <f>sales*discount</f>
        <v>843.08159999999998</v>
      </c>
      <c r="Q1635" s="12">
        <f>sales-Discount_Values</f>
        <v>2669.7584000000002</v>
      </c>
      <c r="R1635" s="12">
        <f>DATEDIF(order_date,delivery_date,"D")</f>
        <v>6</v>
      </c>
      <c r="S1635" s="12"/>
    </row>
    <row r="1636" spans="1:19" ht="14.25" customHeight="1" x14ac:dyDescent="0.35">
      <c r="A1636" s="2" t="s">
        <v>3262</v>
      </c>
      <c r="B1636" s="2">
        <v>103229</v>
      </c>
      <c r="C1636" s="2" t="s">
        <v>41</v>
      </c>
      <c r="D1636" s="2" t="s">
        <v>26</v>
      </c>
      <c r="E1636" s="2">
        <v>2419.37</v>
      </c>
      <c r="F1636" s="2">
        <v>0.45</v>
      </c>
      <c r="G1636" s="2">
        <v>8</v>
      </c>
      <c r="H1636" s="3">
        <v>45019</v>
      </c>
      <c r="I1636" s="3">
        <v>45022</v>
      </c>
      <c r="J1636" s="2" t="s">
        <v>15</v>
      </c>
      <c r="K1636" s="2" t="s">
        <v>27</v>
      </c>
      <c r="L1636" s="2">
        <v>184.68</v>
      </c>
      <c r="M1636" s="2" t="s">
        <v>39</v>
      </c>
      <c r="N1636" s="11">
        <f>L1636/E1636*100</f>
        <v>7.6333921640757723</v>
      </c>
      <c r="O1636" s="12" t="str">
        <f>IF(N1636&lt;10,"Low",IF(N1636&lt;20,"Med","High"))</f>
        <v>Low</v>
      </c>
      <c r="P1636" s="12">
        <f>sales*discount</f>
        <v>1088.7165</v>
      </c>
      <c r="Q1636" s="12">
        <f>sales-Discount_Values</f>
        <v>1330.6534999999999</v>
      </c>
      <c r="R1636" s="12">
        <f>DATEDIF(order_date,delivery_date,"D")</f>
        <v>3</v>
      </c>
      <c r="S1636" s="12"/>
    </row>
    <row r="1637" spans="1:19" ht="14.25" customHeight="1" x14ac:dyDescent="0.35">
      <c r="A1637" s="2" t="s">
        <v>11362</v>
      </c>
      <c r="B1637" s="2">
        <v>111329</v>
      </c>
      <c r="C1637" s="2" t="s">
        <v>25</v>
      </c>
      <c r="D1637" s="2" t="s">
        <v>33</v>
      </c>
      <c r="E1637" s="2">
        <v>4827.4399999999996</v>
      </c>
      <c r="F1637" s="2">
        <v>0.41</v>
      </c>
      <c r="G1637" s="2">
        <v>9</v>
      </c>
      <c r="H1637" s="3">
        <v>45499</v>
      </c>
      <c r="I1637" s="3">
        <v>45502</v>
      </c>
      <c r="J1637" s="2" t="s">
        <v>31</v>
      </c>
      <c r="K1637" s="2" t="s">
        <v>27</v>
      </c>
      <c r="L1637" s="2">
        <v>368.56</v>
      </c>
      <c r="M1637" s="2" t="s">
        <v>34</v>
      </c>
      <c r="N1637" s="11">
        <f>L1637/E1637*100</f>
        <v>7.634688364847622</v>
      </c>
      <c r="O1637" s="12" t="str">
        <f>IF(N1637&lt;10,"Low",IF(N1637&lt;20,"Med","High"))</f>
        <v>Low</v>
      </c>
      <c r="P1637" s="12">
        <f>sales*discount</f>
        <v>1979.2503999999997</v>
      </c>
      <c r="Q1637" s="12">
        <f>sales-Discount_Values</f>
        <v>2848.1895999999997</v>
      </c>
      <c r="R1637" s="12">
        <f>DATEDIF(order_date,delivery_date,"D")</f>
        <v>3</v>
      </c>
      <c r="S1637" s="12"/>
    </row>
    <row r="1638" spans="1:19" ht="14.25" customHeight="1" x14ac:dyDescent="0.35">
      <c r="A1638" s="2" t="s">
        <v>4266</v>
      </c>
      <c r="B1638" s="2">
        <v>104233</v>
      </c>
      <c r="C1638" s="2" t="s">
        <v>41</v>
      </c>
      <c r="D1638" s="2" t="s">
        <v>20</v>
      </c>
      <c r="E1638" s="2">
        <v>3979.24</v>
      </c>
      <c r="F1638" s="2">
        <v>0.46</v>
      </c>
      <c r="G1638" s="2">
        <v>5</v>
      </c>
      <c r="H1638" s="3">
        <v>45487</v>
      </c>
      <c r="I1638" s="3">
        <v>45494</v>
      </c>
      <c r="J1638" s="2" t="s">
        <v>21</v>
      </c>
      <c r="K1638" s="2" t="s">
        <v>16</v>
      </c>
      <c r="L1638" s="2">
        <v>303.92</v>
      </c>
      <c r="M1638" s="2" t="s">
        <v>48</v>
      </c>
      <c r="N1638" s="11">
        <f>L1638/E1638*100</f>
        <v>7.637639348217248</v>
      </c>
      <c r="O1638" s="12" t="str">
        <f>IF(N1638&lt;10,"Low",IF(N1638&lt;20,"Med","High"))</f>
        <v>Low</v>
      </c>
      <c r="P1638" s="12">
        <f>sales*discount</f>
        <v>1830.4503999999999</v>
      </c>
      <c r="Q1638" s="12">
        <f>sales-Discount_Values</f>
        <v>2148.7896000000001</v>
      </c>
      <c r="R1638" s="12">
        <f>DATEDIF(order_date,delivery_date,"D")</f>
        <v>7</v>
      </c>
      <c r="S1638" s="12"/>
    </row>
    <row r="1639" spans="1:19" ht="14.25" customHeight="1" x14ac:dyDescent="0.35">
      <c r="A1639" s="2" t="s">
        <v>6613</v>
      </c>
      <c r="B1639" s="2">
        <v>106580</v>
      </c>
      <c r="C1639" s="2" t="s">
        <v>19</v>
      </c>
      <c r="D1639" s="2" t="s">
        <v>33</v>
      </c>
      <c r="E1639" s="2">
        <v>4247.6099999999997</v>
      </c>
      <c r="F1639" s="2">
        <v>0.31</v>
      </c>
      <c r="G1639" s="2">
        <v>2</v>
      </c>
      <c r="H1639" s="3">
        <v>45491</v>
      </c>
      <c r="I1639" s="3">
        <v>45497</v>
      </c>
      <c r="J1639" s="2" t="s">
        <v>21</v>
      </c>
      <c r="K1639" s="2" t="s">
        <v>27</v>
      </c>
      <c r="L1639" s="2">
        <v>324.42</v>
      </c>
      <c r="M1639" s="2" t="s">
        <v>34</v>
      </c>
      <c r="N1639" s="11">
        <f>L1639/E1639*100</f>
        <v>7.6377068516177342</v>
      </c>
      <c r="O1639" s="12" t="str">
        <f>IF(N1639&lt;10,"Low",IF(N1639&lt;20,"Med","High"))</f>
        <v>Low</v>
      </c>
      <c r="P1639" s="12">
        <f>sales*discount</f>
        <v>1316.7591</v>
      </c>
      <c r="Q1639" s="12">
        <f>sales-Discount_Values</f>
        <v>2930.8508999999995</v>
      </c>
      <c r="R1639" s="12">
        <f>DATEDIF(order_date,delivery_date,"D")</f>
        <v>6</v>
      </c>
      <c r="S1639" s="12"/>
    </row>
    <row r="1640" spans="1:19" ht="14.25" customHeight="1" x14ac:dyDescent="0.35">
      <c r="A1640" s="2" t="s">
        <v>12610</v>
      </c>
      <c r="B1640" s="2">
        <v>112577</v>
      </c>
      <c r="C1640" s="2" t="s">
        <v>41</v>
      </c>
      <c r="D1640" s="2" t="s">
        <v>26</v>
      </c>
      <c r="E1640" s="2">
        <v>2729.16</v>
      </c>
      <c r="F1640" s="2">
        <v>0.28999999999999998</v>
      </c>
      <c r="G1640" s="2">
        <v>8</v>
      </c>
      <c r="H1640" s="3">
        <v>45503</v>
      </c>
      <c r="I1640" s="3">
        <v>45506</v>
      </c>
      <c r="J1640" s="2" t="s">
        <v>15</v>
      </c>
      <c r="K1640" s="2" t="s">
        <v>22</v>
      </c>
      <c r="L1640" s="2">
        <v>208.45</v>
      </c>
      <c r="M1640" s="2" t="s">
        <v>39</v>
      </c>
      <c r="N1640" s="11">
        <f>L1640/E1640*100</f>
        <v>7.6378812528397013</v>
      </c>
      <c r="O1640" s="12" t="str">
        <f>IF(N1640&lt;10,"Low",IF(N1640&lt;20,"Med","High"))</f>
        <v>Low</v>
      </c>
      <c r="P1640" s="12">
        <f>sales*discount</f>
        <v>791.45639999999992</v>
      </c>
      <c r="Q1640" s="12">
        <f>sales-Discount_Values</f>
        <v>1937.7035999999998</v>
      </c>
      <c r="R1640" s="12">
        <f>DATEDIF(order_date,delivery_date,"D")</f>
        <v>3</v>
      </c>
      <c r="S1640" s="12"/>
    </row>
    <row r="1641" spans="1:19" ht="14.25" customHeight="1" x14ac:dyDescent="0.35">
      <c r="A1641" s="2" t="s">
        <v>778</v>
      </c>
      <c r="B1641" s="2">
        <v>100745</v>
      </c>
      <c r="C1641" s="2" t="s">
        <v>41</v>
      </c>
      <c r="D1641" s="2" t="s">
        <v>33</v>
      </c>
      <c r="E1641" s="2">
        <v>2977.24</v>
      </c>
      <c r="F1641" s="2">
        <v>0.06</v>
      </c>
      <c r="G1641" s="2">
        <v>7</v>
      </c>
      <c r="H1641" s="3">
        <v>45208</v>
      </c>
      <c r="I1641" s="3">
        <v>45210</v>
      </c>
      <c r="J1641" s="2" t="s">
        <v>15</v>
      </c>
      <c r="K1641" s="2" t="s">
        <v>16</v>
      </c>
      <c r="L1641" s="2">
        <v>227.45</v>
      </c>
      <c r="M1641" s="2" t="s">
        <v>23</v>
      </c>
      <c r="N1641" s="11">
        <f>L1641/E1641*100</f>
        <v>7.6396259623006539</v>
      </c>
      <c r="O1641" s="12" t="str">
        <f>IF(N1641&lt;10,"Low",IF(N1641&lt;20,"Med","High"))</f>
        <v>Low</v>
      </c>
      <c r="P1641" s="12">
        <f>sales*discount</f>
        <v>178.63439999999997</v>
      </c>
      <c r="Q1641" s="12">
        <f>sales-Discount_Values</f>
        <v>2798.6055999999999</v>
      </c>
      <c r="R1641" s="12">
        <f>DATEDIF(order_date,delivery_date,"D")</f>
        <v>2</v>
      </c>
      <c r="S1641" s="12"/>
    </row>
    <row r="1642" spans="1:19" ht="14.25" customHeight="1" x14ac:dyDescent="0.35">
      <c r="A1642" s="2" t="s">
        <v>14239</v>
      </c>
      <c r="B1642" s="2">
        <v>114206</v>
      </c>
      <c r="C1642" s="2" t="s">
        <v>41</v>
      </c>
      <c r="D1642" s="2" t="s">
        <v>36</v>
      </c>
      <c r="E1642" s="2">
        <v>203.02</v>
      </c>
      <c r="F1642" s="2">
        <v>0.16</v>
      </c>
      <c r="G1642" s="2">
        <v>1</v>
      </c>
      <c r="H1642" s="3">
        <v>45344</v>
      </c>
      <c r="I1642" s="3">
        <v>45345</v>
      </c>
      <c r="J1642" s="2" t="s">
        <v>21</v>
      </c>
      <c r="K1642" s="2" t="s">
        <v>27</v>
      </c>
      <c r="L1642" s="2">
        <v>15.51</v>
      </c>
      <c r="M1642" s="2" t="s">
        <v>17</v>
      </c>
      <c r="N1642" s="11">
        <f>L1642/E1642*100</f>
        <v>7.6396414146389509</v>
      </c>
      <c r="O1642" s="12" t="str">
        <f>IF(N1642&lt;10,"Low",IF(N1642&lt;20,"Med","High"))</f>
        <v>Low</v>
      </c>
      <c r="P1642" s="12">
        <f>sales*discount</f>
        <v>32.483200000000004</v>
      </c>
      <c r="Q1642" s="12">
        <f>sales-Discount_Values</f>
        <v>170.5368</v>
      </c>
      <c r="R1642" s="12">
        <f>DATEDIF(order_date,delivery_date,"D")</f>
        <v>1</v>
      </c>
      <c r="S1642" s="12"/>
    </row>
    <row r="1643" spans="1:19" ht="14.25" customHeight="1" x14ac:dyDescent="0.35">
      <c r="A1643" s="2" t="s">
        <v>10539</v>
      </c>
      <c r="B1643" s="2">
        <v>110506</v>
      </c>
      <c r="C1643" s="2" t="s">
        <v>41</v>
      </c>
      <c r="D1643" s="2" t="s">
        <v>14</v>
      </c>
      <c r="E1643" s="2">
        <v>3619.26</v>
      </c>
      <c r="F1643" s="2">
        <v>0.26</v>
      </c>
      <c r="G1643" s="2">
        <v>5</v>
      </c>
      <c r="H1643" s="3">
        <v>45176</v>
      </c>
      <c r="I1643" s="3">
        <v>45181</v>
      </c>
      <c r="J1643" s="2" t="s">
        <v>15</v>
      </c>
      <c r="K1643" s="2" t="s">
        <v>16</v>
      </c>
      <c r="L1643" s="2">
        <v>276.64</v>
      </c>
      <c r="M1643" s="2" t="s">
        <v>48</v>
      </c>
      <c r="N1643" s="11">
        <f>L1643/E1643*100</f>
        <v>7.6435514442178771</v>
      </c>
      <c r="O1643" s="12" t="str">
        <f>IF(N1643&lt;10,"Low",IF(N1643&lt;20,"Med","High"))</f>
        <v>Low</v>
      </c>
      <c r="P1643" s="12">
        <f>sales*discount</f>
        <v>941.00760000000014</v>
      </c>
      <c r="Q1643" s="12">
        <f>sales-Discount_Values</f>
        <v>2678.2524000000003</v>
      </c>
      <c r="R1643" s="12">
        <f>DATEDIF(order_date,delivery_date,"D")</f>
        <v>5</v>
      </c>
      <c r="S1643" s="12"/>
    </row>
    <row r="1644" spans="1:19" ht="14.25" customHeight="1" x14ac:dyDescent="0.35">
      <c r="A1644" s="2" t="s">
        <v>12711</v>
      </c>
      <c r="B1644" s="2">
        <v>112678</v>
      </c>
      <c r="C1644" s="2" t="s">
        <v>41</v>
      </c>
      <c r="D1644" s="2" t="s">
        <v>20</v>
      </c>
      <c r="E1644" s="2">
        <v>3128.29</v>
      </c>
      <c r="F1644" s="2">
        <v>0.02</v>
      </c>
      <c r="G1644" s="2">
        <v>6</v>
      </c>
      <c r="H1644" s="3">
        <v>45595</v>
      </c>
      <c r="I1644" s="3">
        <v>45596</v>
      </c>
      <c r="J1644" s="2" t="s">
        <v>15</v>
      </c>
      <c r="K1644" s="2" t="s">
        <v>22</v>
      </c>
      <c r="L1644" s="2">
        <v>239.14</v>
      </c>
      <c r="M1644" s="2" t="s">
        <v>39</v>
      </c>
      <c r="N1644" s="11">
        <f>L1644/E1644*100</f>
        <v>7.6444319420514075</v>
      </c>
      <c r="O1644" s="12" t="str">
        <f>IF(N1644&lt;10,"Low",IF(N1644&lt;20,"Med","High"))</f>
        <v>Low</v>
      </c>
      <c r="P1644" s="12">
        <f>sales*discount</f>
        <v>62.565800000000003</v>
      </c>
      <c r="Q1644" s="12">
        <f>sales-Discount_Values</f>
        <v>3065.7242000000001</v>
      </c>
      <c r="R1644" s="12">
        <f>DATEDIF(order_date,delivery_date,"D")</f>
        <v>1</v>
      </c>
      <c r="S1644" s="12"/>
    </row>
    <row r="1645" spans="1:19" ht="14.25" customHeight="1" x14ac:dyDescent="0.35">
      <c r="A1645" s="2" t="s">
        <v>258</v>
      </c>
      <c r="B1645" s="2">
        <v>100225</v>
      </c>
      <c r="C1645" s="2" t="s">
        <v>41</v>
      </c>
      <c r="D1645" s="2" t="s">
        <v>33</v>
      </c>
      <c r="E1645" s="2">
        <v>1967.83</v>
      </c>
      <c r="F1645" s="2">
        <v>0.19</v>
      </c>
      <c r="G1645" s="2">
        <v>2</v>
      </c>
      <c r="H1645" s="3">
        <v>45271</v>
      </c>
      <c r="I1645" s="3">
        <v>45273</v>
      </c>
      <c r="J1645" s="2" t="s">
        <v>21</v>
      </c>
      <c r="K1645" s="2" t="s">
        <v>22</v>
      </c>
      <c r="L1645" s="2">
        <v>150.44999999999999</v>
      </c>
      <c r="M1645" s="2" t="s">
        <v>48</v>
      </c>
      <c r="N1645" s="11">
        <f>L1645/E1645*100</f>
        <v>7.6454775056788442</v>
      </c>
      <c r="O1645" s="12" t="str">
        <f>IF(N1645&lt;10,"Low",IF(N1645&lt;20,"Med","High"))</f>
        <v>Low</v>
      </c>
      <c r="P1645" s="12">
        <f>sales*discount</f>
        <v>373.8877</v>
      </c>
      <c r="Q1645" s="12">
        <f>sales-Discount_Values</f>
        <v>1593.9422999999999</v>
      </c>
      <c r="R1645" s="12">
        <f>DATEDIF(order_date,delivery_date,"D")</f>
        <v>2</v>
      </c>
      <c r="S1645" s="12"/>
    </row>
    <row r="1646" spans="1:19" ht="14.25" customHeight="1" x14ac:dyDescent="0.35">
      <c r="A1646" s="2" t="s">
        <v>288</v>
      </c>
      <c r="B1646" s="2">
        <v>100255</v>
      </c>
      <c r="C1646" s="2" t="s">
        <v>13</v>
      </c>
      <c r="D1646" s="2" t="s">
        <v>20</v>
      </c>
      <c r="E1646" s="2">
        <v>4321.34</v>
      </c>
      <c r="F1646" s="2">
        <v>0.05</v>
      </c>
      <c r="G1646" s="2">
        <v>9</v>
      </c>
      <c r="H1646" s="3">
        <v>45405</v>
      </c>
      <c r="I1646" s="3">
        <v>45406</v>
      </c>
      <c r="J1646" s="2" t="s">
        <v>15</v>
      </c>
      <c r="K1646" s="2" t="s">
        <v>16</v>
      </c>
      <c r="L1646" s="2">
        <v>330.56</v>
      </c>
      <c r="M1646" s="2" t="s">
        <v>17</v>
      </c>
      <c r="N1646" s="11">
        <f>L1646/E1646*100</f>
        <v>7.6494790967616524</v>
      </c>
      <c r="O1646" s="12" t="str">
        <f>IF(N1646&lt;10,"Low",IF(N1646&lt;20,"Med","High"))</f>
        <v>Low</v>
      </c>
      <c r="P1646" s="12">
        <f>sales*discount</f>
        <v>216.06700000000001</v>
      </c>
      <c r="Q1646" s="12">
        <f>sales-Discount_Values</f>
        <v>4105.2730000000001</v>
      </c>
      <c r="R1646" s="12">
        <f>DATEDIF(order_date,delivery_date,"D")</f>
        <v>1</v>
      </c>
      <c r="S1646" s="12"/>
    </row>
    <row r="1647" spans="1:19" ht="14.25" customHeight="1" x14ac:dyDescent="0.35">
      <c r="A1647" s="2" t="s">
        <v>2335</v>
      </c>
      <c r="B1647" s="2">
        <v>102302</v>
      </c>
      <c r="C1647" s="2" t="s">
        <v>13</v>
      </c>
      <c r="D1647" s="2" t="s">
        <v>20</v>
      </c>
      <c r="E1647" s="2">
        <v>2011.23</v>
      </c>
      <c r="F1647" s="2">
        <v>0.22</v>
      </c>
      <c r="G1647" s="2">
        <v>9</v>
      </c>
      <c r="H1647" s="3">
        <v>45588</v>
      </c>
      <c r="I1647" s="3">
        <v>45590</v>
      </c>
      <c r="J1647" s="2" t="s">
        <v>15</v>
      </c>
      <c r="K1647" s="2" t="s">
        <v>22</v>
      </c>
      <c r="L1647" s="2">
        <v>153.9</v>
      </c>
      <c r="M1647" s="2" t="s">
        <v>39</v>
      </c>
      <c r="N1647" s="11">
        <f>L1647/E1647*100</f>
        <v>7.6520338300443012</v>
      </c>
      <c r="O1647" s="12" t="str">
        <f>IF(N1647&lt;10,"Low",IF(N1647&lt;20,"Med","High"))</f>
        <v>Low</v>
      </c>
      <c r="P1647" s="12">
        <f>sales*discount</f>
        <v>442.47059999999999</v>
      </c>
      <c r="Q1647" s="12">
        <f>sales-Discount_Values</f>
        <v>1568.7593999999999</v>
      </c>
      <c r="R1647" s="12">
        <f>DATEDIF(order_date,delivery_date,"D")</f>
        <v>2</v>
      </c>
      <c r="S1647" s="12"/>
    </row>
    <row r="1648" spans="1:19" ht="14.25" customHeight="1" x14ac:dyDescent="0.35">
      <c r="A1648" s="2" t="s">
        <v>6864</v>
      </c>
      <c r="B1648" s="2">
        <v>106831</v>
      </c>
      <c r="C1648" s="2" t="s">
        <v>41</v>
      </c>
      <c r="D1648" s="2" t="s">
        <v>33</v>
      </c>
      <c r="E1648" s="2">
        <v>427.3</v>
      </c>
      <c r="F1648" s="2">
        <v>0.04</v>
      </c>
      <c r="G1648" s="2">
        <v>9</v>
      </c>
      <c r="H1648" s="3">
        <v>45649</v>
      </c>
      <c r="I1648" s="3">
        <v>45654</v>
      </c>
      <c r="J1648" s="2" t="s">
        <v>21</v>
      </c>
      <c r="K1648" s="2" t="s">
        <v>27</v>
      </c>
      <c r="L1648" s="2">
        <v>32.700000000000003</v>
      </c>
      <c r="M1648" s="2" t="s">
        <v>23</v>
      </c>
      <c r="N1648" s="11">
        <f>L1648/E1648*100</f>
        <v>7.6527030189562373</v>
      </c>
      <c r="O1648" s="12" t="str">
        <f>IF(N1648&lt;10,"Low",IF(N1648&lt;20,"Med","High"))</f>
        <v>Low</v>
      </c>
      <c r="P1648" s="12">
        <f>sales*discount</f>
        <v>17.092000000000002</v>
      </c>
      <c r="Q1648" s="12">
        <f>sales-Discount_Values</f>
        <v>410.20800000000003</v>
      </c>
      <c r="R1648" s="12">
        <f>DATEDIF(order_date,delivery_date,"D")</f>
        <v>5</v>
      </c>
      <c r="S1648" s="12"/>
    </row>
    <row r="1649" spans="1:19" ht="14.25" customHeight="1" x14ac:dyDescent="0.35">
      <c r="A1649" s="2" t="s">
        <v>13179</v>
      </c>
      <c r="B1649" s="2">
        <v>113146</v>
      </c>
      <c r="C1649" s="2" t="s">
        <v>19</v>
      </c>
      <c r="D1649" s="2" t="s">
        <v>36</v>
      </c>
      <c r="E1649" s="2">
        <v>575.01</v>
      </c>
      <c r="F1649" s="2">
        <v>0</v>
      </c>
      <c r="G1649" s="2">
        <v>2</v>
      </c>
      <c r="H1649" s="3">
        <v>45253</v>
      </c>
      <c r="I1649" s="3">
        <v>45255</v>
      </c>
      <c r="J1649" s="2" t="s">
        <v>15</v>
      </c>
      <c r="K1649" s="2" t="s">
        <v>22</v>
      </c>
      <c r="L1649" s="2">
        <v>44.01</v>
      </c>
      <c r="M1649" s="2" t="s">
        <v>48</v>
      </c>
      <c r="N1649" s="11">
        <f>L1649/E1649*100</f>
        <v>7.6537799342620128</v>
      </c>
      <c r="O1649" s="12" t="str">
        <f>IF(N1649&lt;10,"Low",IF(N1649&lt;20,"Med","High"))</f>
        <v>Low</v>
      </c>
      <c r="P1649" s="12">
        <f>sales*discount</f>
        <v>0</v>
      </c>
      <c r="Q1649" s="12">
        <f>sales-Discount_Values</f>
        <v>575.01</v>
      </c>
      <c r="R1649" s="12">
        <f>DATEDIF(order_date,delivery_date,"D")</f>
        <v>2</v>
      </c>
      <c r="S1649" s="12"/>
    </row>
    <row r="1650" spans="1:19" ht="14.25" customHeight="1" x14ac:dyDescent="0.35">
      <c r="A1650" s="2" t="s">
        <v>14906</v>
      </c>
      <c r="B1650" s="2">
        <v>114873</v>
      </c>
      <c r="C1650" s="2" t="s">
        <v>13</v>
      </c>
      <c r="D1650" s="2" t="s">
        <v>14</v>
      </c>
      <c r="E1650" s="2">
        <v>4759.8</v>
      </c>
      <c r="F1650" s="2">
        <v>0.41</v>
      </c>
      <c r="G1650" s="2">
        <v>2</v>
      </c>
      <c r="H1650" s="3">
        <v>45508</v>
      </c>
      <c r="I1650" s="3">
        <v>45514</v>
      </c>
      <c r="J1650" s="2" t="s">
        <v>31</v>
      </c>
      <c r="K1650" s="2" t="s">
        <v>27</v>
      </c>
      <c r="L1650" s="2">
        <v>364.31</v>
      </c>
      <c r="M1650" s="2" t="s">
        <v>17</v>
      </c>
      <c r="N1650" s="11">
        <f>L1650/E1650*100</f>
        <v>7.6538930207151568</v>
      </c>
      <c r="O1650" s="12" t="str">
        <f>IF(N1650&lt;10,"Low",IF(N1650&lt;20,"Med","High"))</f>
        <v>Low</v>
      </c>
      <c r="P1650" s="12">
        <f>sales*discount</f>
        <v>1951.518</v>
      </c>
      <c r="Q1650" s="12">
        <f>sales-Discount_Values</f>
        <v>2808.2820000000002</v>
      </c>
      <c r="R1650" s="12">
        <f>DATEDIF(order_date,delivery_date,"D")</f>
        <v>6</v>
      </c>
      <c r="S1650" s="12"/>
    </row>
    <row r="1651" spans="1:19" ht="14.25" customHeight="1" x14ac:dyDescent="0.35">
      <c r="A1651" s="2" t="s">
        <v>14125</v>
      </c>
      <c r="B1651" s="2">
        <v>114092</v>
      </c>
      <c r="C1651" s="2" t="s">
        <v>19</v>
      </c>
      <c r="D1651" s="2" t="s">
        <v>26</v>
      </c>
      <c r="E1651" s="2">
        <v>3830.81</v>
      </c>
      <c r="F1651" s="2">
        <v>0.5</v>
      </c>
      <c r="G1651" s="2">
        <v>8</v>
      </c>
      <c r="H1651" s="3">
        <v>45244</v>
      </c>
      <c r="I1651" s="3">
        <v>45248</v>
      </c>
      <c r="J1651" s="2" t="s">
        <v>21</v>
      </c>
      <c r="K1651" s="2" t="s">
        <v>16</v>
      </c>
      <c r="L1651" s="2">
        <v>293.56</v>
      </c>
      <c r="M1651" s="2" t="s">
        <v>17</v>
      </c>
      <c r="N1651" s="11">
        <f>L1651/E1651*100</f>
        <v>7.6631312959922315</v>
      </c>
      <c r="O1651" s="12" t="str">
        <f>IF(N1651&lt;10,"Low",IF(N1651&lt;20,"Med","High"))</f>
        <v>Low</v>
      </c>
      <c r="P1651" s="12">
        <f>sales*discount</f>
        <v>1915.405</v>
      </c>
      <c r="Q1651" s="12">
        <f>sales-Discount_Values</f>
        <v>1915.405</v>
      </c>
      <c r="R1651" s="12">
        <f>DATEDIF(order_date,delivery_date,"D")</f>
        <v>4</v>
      </c>
      <c r="S1651" s="12"/>
    </row>
    <row r="1652" spans="1:19" ht="14.25" customHeight="1" x14ac:dyDescent="0.35">
      <c r="A1652" s="2" t="s">
        <v>12873</v>
      </c>
      <c r="B1652" s="2">
        <v>112840</v>
      </c>
      <c r="C1652" s="2" t="s">
        <v>41</v>
      </c>
      <c r="D1652" s="2" t="s">
        <v>14</v>
      </c>
      <c r="E1652" s="2">
        <v>3764.16</v>
      </c>
      <c r="F1652" s="2">
        <v>0.49</v>
      </c>
      <c r="G1652" s="2">
        <v>4</v>
      </c>
      <c r="H1652" s="3">
        <v>45036</v>
      </c>
      <c r="I1652" s="3">
        <v>45043</v>
      </c>
      <c r="J1652" s="2" t="s">
        <v>21</v>
      </c>
      <c r="K1652" s="2" t="s">
        <v>27</v>
      </c>
      <c r="L1652" s="2">
        <v>288.52</v>
      </c>
      <c r="M1652" s="2" t="s">
        <v>48</v>
      </c>
      <c r="N1652" s="11">
        <f>L1652/E1652*100</f>
        <v>7.6649239139675256</v>
      </c>
      <c r="O1652" s="12" t="str">
        <f>IF(N1652&lt;10,"Low",IF(N1652&lt;20,"Med","High"))</f>
        <v>Low</v>
      </c>
      <c r="P1652" s="12">
        <f>sales*discount</f>
        <v>1844.4384</v>
      </c>
      <c r="Q1652" s="12">
        <f>sales-Discount_Values</f>
        <v>1919.7215999999999</v>
      </c>
      <c r="R1652" s="12">
        <f>DATEDIF(order_date,delivery_date,"D")</f>
        <v>7</v>
      </c>
      <c r="S1652" s="12"/>
    </row>
    <row r="1653" spans="1:19" ht="14.25" customHeight="1" x14ac:dyDescent="0.35">
      <c r="A1653" s="2" t="s">
        <v>10838</v>
      </c>
      <c r="B1653" s="2">
        <v>110805</v>
      </c>
      <c r="C1653" s="2" t="s">
        <v>41</v>
      </c>
      <c r="D1653" s="2" t="s">
        <v>26</v>
      </c>
      <c r="E1653" s="2">
        <v>1362.13</v>
      </c>
      <c r="F1653" s="2">
        <v>0.15</v>
      </c>
      <c r="G1653" s="2">
        <v>4</v>
      </c>
      <c r="H1653" s="3">
        <v>45238</v>
      </c>
      <c r="I1653" s="3">
        <v>45239</v>
      </c>
      <c r="J1653" s="2" t="s">
        <v>21</v>
      </c>
      <c r="K1653" s="2" t="s">
        <v>16</v>
      </c>
      <c r="L1653" s="2">
        <v>104.41</v>
      </c>
      <c r="M1653" s="2" t="s">
        <v>17</v>
      </c>
      <c r="N1653" s="11">
        <f>L1653/E1653*100</f>
        <v>7.6652008251782133</v>
      </c>
      <c r="O1653" s="12" t="str">
        <f>IF(N1653&lt;10,"Low",IF(N1653&lt;20,"Med","High"))</f>
        <v>Low</v>
      </c>
      <c r="P1653" s="12">
        <f>sales*discount</f>
        <v>204.31950000000001</v>
      </c>
      <c r="Q1653" s="12">
        <f>sales-Discount_Values</f>
        <v>1157.8105</v>
      </c>
      <c r="R1653" s="12">
        <f>DATEDIF(order_date,delivery_date,"D")</f>
        <v>1</v>
      </c>
      <c r="S1653" s="12"/>
    </row>
    <row r="1654" spans="1:19" ht="14.25" customHeight="1" x14ac:dyDescent="0.35">
      <c r="A1654" s="2" t="s">
        <v>13161</v>
      </c>
      <c r="B1654" s="2">
        <v>113128</v>
      </c>
      <c r="C1654" s="2" t="s">
        <v>25</v>
      </c>
      <c r="D1654" s="2" t="s">
        <v>20</v>
      </c>
      <c r="E1654" s="2">
        <v>4256.99</v>
      </c>
      <c r="F1654" s="2">
        <v>0.22</v>
      </c>
      <c r="G1654" s="2">
        <v>9</v>
      </c>
      <c r="H1654" s="3">
        <v>45548</v>
      </c>
      <c r="I1654" s="3">
        <v>45550</v>
      </c>
      <c r="J1654" s="2" t="s">
        <v>15</v>
      </c>
      <c r="K1654" s="2" t="s">
        <v>16</v>
      </c>
      <c r="L1654" s="2">
        <v>326.37</v>
      </c>
      <c r="M1654" s="2" t="s">
        <v>23</v>
      </c>
      <c r="N1654" s="11">
        <f>L1654/E1654*100</f>
        <v>7.6666846762618661</v>
      </c>
      <c r="O1654" s="12" t="str">
        <f>IF(N1654&lt;10,"Low",IF(N1654&lt;20,"Med","High"))</f>
        <v>Low</v>
      </c>
      <c r="P1654" s="12">
        <f>sales*discount</f>
        <v>936.53779999999995</v>
      </c>
      <c r="Q1654" s="12">
        <f>sales-Discount_Values</f>
        <v>3320.4521999999997</v>
      </c>
      <c r="R1654" s="12">
        <f>DATEDIF(order_date,delivery_date,"D")</f>
        <v>2</v>
      </c>
      <c r="S1654" s="12"/>
    </row>
    <row r="1655" spans="1:19" ht="14.25" customHeight="1" x14ac:dyDescent="0.35">
      <c r="A1655" s="2" t="s">
        <v>2080</v>
      </c>
      <c r="B1655" s="2">
        <v>102047</v>
      </c>
      <c r="C1655" s="2" t="s">
        <v>13</v>
      </c>
      <c r="D1655" s="2" t="s">
        <v>14</v>
      </c>
      <c r="E1655" s="2">
        <v>196.81</v>
      </c>
      <c r="F1655" s="2">
        <v>0.19</v>
      </c>
      <c r="G1655" s="2">
        <v>3</v>
      </c>
      <c r="H1655" s="3">
        <v>45222</v>
      </c>
      <c r="I1655" s="3">
        <v>45227</v>
      </c>
      <c r="J1655" s="2" t="s">
        <v>21</v>
      </c>
      <c r="K1655" s="2" t="s">
        <v>16</v>
      </c>
      <c r="L1655" s="2">
        <v>15.1</v>
      </c>
      <c r="M1655" s="2" t="s">
        <v>34</v>
      </c>
      <c r="N1655" s="11">
        <f>L1655/E1655*100</f>
        <v>7.6723743712209744</v>
      </c>
      <c r="O1655" s="12" t="str">
        <f>IF(N1655&lt;10,"Low",IF(N1655&lt;20,"Med","High"))</f>
        <v>Low</v>
      </c>
      <c r="P1655" s="12">
        <f>sales*discount</f>
        <v>37.393900000000002</v>
      </c>
      <c r="Q1655" s="12">
        <f>sales-Discount_Values</f>
        <v>159.4161</v>
      </c>
      <c r="R1655" s="12">
        <f>DATEDIF(order_date,delivery_date,"D")</f>
        <v>5</v>
      </c>
      <c r="S1655" s="12"/>
    </row>
    <row r="1656" spans="1:19" ht="14.25" customHeight="1" x14ac:dyDescent="0.35">
      <c r="A1656" s="2" t="s">
        <v>11243</v>
      </c>
      <c r="B1656" s="2">
        <v>111210</v>
      </c>
      <c r="C1656" s="2" t="s">
        <v>25</v>
      </c>
      <c r="D1656" s="2" t="s">
        <v>26</v>
      </c>
      <c r="E1656" s="2">
        <v>4503.0200000000004</v>
      </c>
      <c r="F1656" s="2">
        <v>0.04</v>
      </c>
      <c r="G1656" s="2">
        <v>1</v>
      </c>
      <c r="H1656" s="3">
        <v>45436</v>
      </c>
      <c r="I1656" s="3">
        <v>45443</v>
      </c>
      <c r="J1656" s="2" t="s">
        <v>21</v>
      </c>
      <c r="K1656" s="2" t="s">
        <v>16</v>
      </c>
      <c r="L1656" s="2">
        <v>345.53</v>
      </c>
      <c r="M1656" s="2" t="s">
        <v>23</v>
      </c>
      <c r="N1656" s="11">
        <f>L1656/E1656*100</f>
        <v>7.6732948110379242</v>
      </c>
      <c r="O1656" s="12" t="str">
        <f>IF(N1656&lt;10,"Low",IF(N1656&lt;20,"Med","High"))</f>
        <v>Low</v>
      </c>
      <c r="P1656" s="12">
        <f>sales*discount</f>
        <v>180.12080000000003</v>
      </c>
      <c r="Q1656" s="12">
        <f>sales-Discount_Values</f>
        <v>4322.8992000000007</v>
      </c>
      <c r="R1656" s="12">
        <f>DATEDIF(order_date,delivery_date,"D")</f>
        <v>7</v>
      </c>
      <c r="S1656" s="12"/>
    </row>
    <row r="1657" spans="1:19" ht="14.25" customHeight="1" x14ac:dyDescent="0.35">
      <c r="A1657" s="2" t="s">
        <v>4728</v>
      </c>
      <c r="B1657" s="2">
        <v>104695</v>
      </c>
      <c r="C1657" s="2" t="s">
        <v>13</v>
      </c>
      <c r="D1657" s="2" t="s">
        <v>33</v>
      </c>
      <c r="E1657" s="2">
        <v>2264.44</v>
      </c>
      <c r="F1657" s="2">
        <v>0.31</v>
      </c>
      <c r="G1657" s="2">
        <v>4</v>
      </c>
      <c r="H1657" s="3">
        <v>45588</v>
      </c>
      <c r="I1657" s="3">
        <v>45595</v>
      </c>
      <c r="J1657" s="2" t="s">
        <v>21</v>
      </c>
      <c r="K1657" s="2" t="s">
        <v>16</v>
      </c>
      <c r="L1657" s="2">
        <v>173.77</v>
      </c>
      <c r="M1657" s="2" t="s">
        <v>48</v>
      </c>
      <c r="N1657" s="11">
        <f>L1657/E1657*100</f>
        <v>7.6738619702884607</v>
      </c>
      <c r="O1657" s="12" t="str">
        <f>IF(N1657&lt;10,"Low",IF(N1657&lt;20,"Med","High"))</f>
        <v>Low</v>
      </c>
      <c r="P1657" s="12">
        <f>sales*discount</f>
        <v>701.97640000000001</v>
      </c>
      <c r="Q1657" s="12">
        <f>sales-Discount_Values</f>
        <v>1562.4636</v>
      </c>
      <c r="R1657" s="12">
        <f>DATEDIF(order_date,delivery_date,"D")</f>
        <v>7</v>
      </c>
      <c r="S1657" s="12"/>
    </row>
    <row r="1658" spans="1:19" ht="14.25" customHeight="1" x14ac:dyDescent="0.35">
      <c r="A1658" s="2" t="s">
        <v>12217</v>
      </c>
      <c r="B1658" s="2">
        <v>112184</v>
      </c>
      <c r="C1658" s="2" t="s">
        <v>25</v>
      </c>
      <c r="D1658" s="2" t="s">
        <v>26</v>
      </c>
      <c r="E1658" s="2">
        <v>4991</v>
      </c>
      <c r="F1658" s="2">
        <v>0.12</v>
      </c>
      <c r="G1658" s="2">
        <v>5</v>
      </c>
      <c r="H1658" s="3">
        <v>44988</v>
      </c>
      <c r="I1658" s="3">
        <v>44992</v>
      </c>
      <c r="J1658" s="2" t="s">
        <v>31</v>
      </c>
      <c r="K1658" s="2" t="s">
        <v>22</v>
      </c>
      <c r="L1658" s="2">
        <v>383.02</v>
      </c>
      <c r="M1658" s="2" t="s">
        <v>39</v>
      </c>
      <c r="N1658" s="11">
        <f>L1658/E1658*100</f>
        <v>7.6742135844520138</v>
      </c>
      <c r="O1658" s="12" t="str">
        <f>IF(N1658&lt;10,"Low",IF(N1658&lt;20,"Med","High"))</f>
        <v>Low</v>
      </c>
      <c r="P1658" s="12">
        <f>sales*discount</f>
        <v>598.91999999999996</v>
      </c>
      <c r="Q1658" s="12">
        <f>sales-Discount_Values</f>
        <v>4392.08</v>
      </c>
      <c r="R1658" s="12">
        <f>DATEDIF(order_date,delivery_date,"D")</f>
        <v>4</v>
      </c>
      <c r="S1658" s="12"/>
    </row>
    <row r="1659" spans="1:19" ht="14.25" customHeight="1" x14ac:dyDescent="0.35">
      <c r="A1659" s="2" t="s">
        <v>4935</v>
      </c>
      <c r="B1659" s="2">
        <v>104902</v>
      </c>
      <c r="C1659" s="2" t="s">
        <v>19</v>
      </c>
      <c r="D1659" s="2" t="s">
        <v>26</v>
      </c>
      <c r="E1659" s="2">
        <v>3929.49</v>
      </c>
      <c r="F1659" s="2">
        <v>0.37</v>
      </c>
      <c r="G1659" s="2">
        <v>8</v>
      </c>
      <c r="H1659" s="3">
        <v>45370</v>
      </c>
      <c r="I1659" s="3">
        <v>45376</v>
      </c>
      <c r="J1659" s="2" t="s">
        <v>15</v>
      </c>
      <c r="K1659" s="2" t="s">
        <v>16</v>
      </c>
      <c r="L1659" s="2">
        <v>301.75</v>
      </c>
      <c r="M1659" s="2" t="s">
        <v>48</v>
      </c>
      <c r="N1659" s="11">
        <f>L1659/E1659*100</f>
        <v>7.6791135745351182</v>
      </c>
      <c r="O1659" s="12" t="str">
        <f>IF(N1659&lt;10,"Low",IF(N1659&lt;20,"Med","High"))</f>
        <v>Low</v>
      </c>
      <c r="P1659" s="12">
        <f>sales*discount</f>
        <v>1453.9113</v>
      </c>
      <c r="Q1659" s="12">
        <f>sales-Discount_Values</f>
        <v>2475.5787</v>
      </c>
      <c r="R1659" s="12">
        <f>DATEDIF(order_date,delivery_date,"D")</f>
        <v>6</v>
      </c>
      <c r="S1659" s="12"/>
    </row>
    <row r="1660" spans="1:19" ht="14.25" customHeight="1" x14ac:dyDescent="0.35">
      <c r="A1660" s="2" t="s">
        <v>670</v>
      </c>
      <c r="B1660" s="2">
        <v>100637</v>
      </c>
      <c r="C1660" s="2" t="s">
        <v>13</v>
      </c>
      <c r="D1660" s="2" t="s">
        <v>26</v>
      </c>
      <c r="E1660" s="2">
        <v>4095.24</v>
      </c>
      <c r="F1660" s="2">
        <v>7.0000000000000007E-2</v>
      </c>
      <c r="G1660" s="2">
        <v>7</v>
      </c>
      <c r="H1660" s="3">
        <v>45176</v>
      </c>
      <c r="I1660" s="3">
        <v>45180</v>
      </c>
      <c r="J1660" s="2" t="s">
        <v>31</v>
      </c>
      <c r="K1660" s="2" t="s">
        <v>27</v>
      </c>
      <c r="L1660" s="2">
        <v>314.5</v>
      </c>
      <c r="M1660" s="2" t="s">
        <v>23</v>
      </c>
      <c r="N1660" s="11">
        <f>L1660/E1660*100</f>
        <v>7.6796475908615864</v>
      </c>
      <c r="O1660" s="12" t="str">
        <f>IF(N1660&lt;10,"Low",IF(N1660&lt;20,"Med","High"))</f>
        <v>Low</v>
      </c>
      <c r="P1660" s="12">
        <f>sales*discount</f>
        <v>286.66680000000002</v>
      </c>
      <c r="Q1660" s="12">
        <f>sales-Discount_Values</f>
        <v>3808.5731999999998</v>
      </c>
      <c r="R1660" s="12">
        <f>DATEDIF(order_date,delivery_date,"D")</f>
        <v>4</v>
      </c>
      <c r="S1660" s="12"/>
    </row>
    <row r="1661" spans="1:19" ht="14.25" customHeight="1" x14ac:dyDescent="0.35">
      <c r="A1661" s="2" t="s">
        <v>1321</v>
      </c>
      <c r="B1661" s="2">
        <v>101288</v>
      </c>
      <c r="C1661" s="2" t="s">
        <v>19</v>
      </c>
      <c r="D1661" s="2" t="s">
        <v>36</v>
      </c>
      <c r="E1661" s="2">
        <v>4855.3900000000003</v>
      </c>
      <c r="F1661" s="2">
        <v>0.35</v>
      </c>
      <c r="G1661" s="2">
        <v>3</v>
      </c>
      <c r="H1661" s="3">
        <v>45340</v>
      </c>
      <c r="I1661" s="3">
        <v>45345</v>
      </c>
      <c r="J1661" s="2" t="s">
        <v>15</v>
      </c>
      <c r="K1661" s="2" t="s">
        <v>16</v>
      </c>
      <c r="L1661" s="2">
        <v>372.97</v>
      </c>
      <c r="M1661" s="2" t="s">
        <v>28</v>
      </c>
      <c r="N1661" s="11">
        <f>L1661/E1661*100</f>
        <v>7.6815662593530076</v>
      </c>
      <c r="O1661" s="12" t="str">
        <f>IF(N1661&lt;10,"Low",IF(N1661&lt;20,"Med","High"))</f>
        <v>Low</v>
      </c>
      <c r="P1661" s="12">
        <f>sales*discount</f>
        <v>1699.3865000000001</v>
      </c>
      <c r="Q1661" s="12">
        <f>sales-Discount_Values</f>
        <v>3156.0035000000003</v>
      </c>
      <c r="R1661" s="12">
        <f>DATEDIF(order_date,delivery_date,"D")</f>
        <v>5</v>
      </c>
      <c r="S1661" s="12"/>
    </row>
    <row r="1662" spans="1:19" ht="14.25" customHeight="1" x14ac:dyDescent="0.35">
      <c r="A1662" s="2" t="s">
        <v>14889</v>
      </c>
      <c r="B1662" s="2">
        <v>114856</v>
      </c>
      <c r="C1662" s="2" t="s">
        <v>13</v>
      </c>
      <c r="D1662" s="2" t="s">
        <v>14</v>
      </c>
      <c r="E1662" s="2">
        <v>382.78</v>
      </c>
      <c r="F1662" s="2">
        <v>0.11</v>
      </c>
      <c r="G1662" s="2">
        <v>6</v>
      </c>
      <c r="H1662" s="3">
        <v>44975</v>
      </c>
      <c r="I1662" s="3">
        <v>44981</v>
      </c>
      <c r="J1662" s="2" t="s">
        <v>31</v>
      </c>
      <c r="K1662" s="2" t="s">
        <v>22</v>
      </c>
      <c r="L1662" s="2">
        <v>29.41</v>
      </c>
      <c r="M1662" s="2" t="s">
        <v>39</v>
      </c>
      <c r="N1662" s="11">
        <f>L1662/E1662*100</f>
        <v>7.683264538377137</v>
      </c>
      <c r="O1662" s="12" t="str">
        <f>IF(N1662&lt;10,"Low",IF(N1662&lt;20,"Med","High"))</f>
        <v>Low</v>
      </c>
      <c r="P1662" s="12">
        <f>sales*discount</f>
        <v>42.105799999999995</v>
      </c>
      <c r="Q1662" s="12">
        <f>sales-Discount_Values</f>
        <v>340.67419999999998</v>
      </c>
      <c r="R1662" s="12">
        <f>DATEDIF(order_date,delivery_date,"D")</f>
        <v>6</v>
      </c>
      <c r="S1662" s="12"/>
    </row>
    <row r="1663" spans="1:19" ht="14.25" customHeight="1" x14ac:dyDescent="0.35">
      <c r="A1663" s="2" t="s">
        <v>14669</v>
      </c>
      <c r="B1663" s="2">
        <v>114636</v>
      </c>
      <c r="C1663" s="2" t="s">
        <v>25</v>
      </c>
      <c r="D1663" s="2" t="s">
        <v>33</v>
      </c>
      <c r="E1663" s="2">
        <v>3389.13</v>
      </c>
      <c r="F1663" s="2">
        <v>0.31</v>
      </c>
      <c r="G1663" s="2">
        <v>5</v>
      </c>
      <c r="H1663" s="3">
        <v>45571</v>
      </c>
      <c r="I1663" s="3">
        <v>45573</v>
      </c>
      <c r="J1663" s="2" t="s">
        <v>15</v>
      </c>
      <c r="K1663" s="2" t="s">
        <v>27</v>
      </c>
      <c r="L1663" s="2">
        <v>260.44</v>
      </c>
      <c r="M1663" s="2" t="s">
        <v>39</v>
      </c>
      <c r="N1663" s="11">
        <f>L1663/E1663*100</f>
        <v>7.6845680159805019</v>
      </c>
      <c r="O1663" s="12" t="str">
        <f>IF(N1663&lt;10,"Low",IF(N1663&lt;20,"Med","High"))</f>
        <v>Low</v>
      </c>
      <c r="P1663" s="12">
        <f>sales*discount</f>
        <v>1050.6303</v>
      </c>
      <c r="Q1663" s="12">
        <f>sales-Discount_Values</f>
        <v>2338.4997000000003</v>
      </c>
      <c r="R1663" s="12">
        <f>DATEDIF(order_date,delivery_date,"D")</f>
        <v>2</v>
      </c>
      <c r="S1663" s="12"/>
    </row>
    <row r="1664" spans="1:19" ht="14.25" customHeight="1" x14ac:dyDescent="0.35">
      <c r="A1664" s="2" t="s">
        <v>14005</v>
      </c>
      <c r="B1664" s="2">
        <v>113972</v>
      </c>
      <c r="C1664" s="2" t="s">
        <v>13</v>
      </c>
      <c r="D1664" s="2" t="s">
        <v>20</v>
      </c>
      <c r="E1664" s="2">
        <v>3498.63</v>
      </c>
      <c r="F1664" s="2">
        <v>0.25</v>
      </c>
      <c r="G1664" s="2">
        <v>5</v>
      </c>
      <c r="H1664" s="3">
        <v>45055</v>
      </c>
      <c r="I1664" s="3">
        <v>45060</v>
      </c>
      <c r="J1664" s="2" t="s">
        <v>21</v>
      </c>
      <c r="K1664" s="2" t="s">
        <v>16</v>
      </c>
      <c r="L1664" s="2">
        <v>268.91000000000003</v>
      </c>
      <c r="M1664" s="2" t="s">
        <v>39</v>
      </c>
      <c r="N1664" s="11">
        <f>L1664/E1664*100</f>
        <v>7.686151436419399</v>
      </c>
      <c r="O1664" s="12" t="str">
        <f>IF(N1664&lt;10,"Low",IF(N1664&lt;20,"Med","High"))</f>
        <v>Low</v>
      </c>
      <c r="P1664" s="12">
        <f>sales*discount</f>
        <v>874.65750000000003</v>
      </c>
      <c r="Q1664" s="12">
        <f>sales-Discount_Values</f>
        <v>2623.9724999999999</v>
      </c>
      <c r="R1664" s="12">
        <f>DATEDIF(order_date,delivery_date,"D")</f>
        <v>5</v>
      </c>
      <c r="S1664" s="12"/>
    </row>
    <row r="1665" spans="1:19" ht="14.25" customHeight="1" x14ac:dyDescent="0.35">
      <c r="A1665" s="2" t="s">
        <v>13405</v>
      </c>
      <c r="B1665" s="2">
        <v>113372</v>
      </c>
      <c r="C1665" s="2" t="s">
        <v>13</v>
      </c>
      <c r="D1665" s="2" t="s">
        <v>20</v>
      </c>
      <c r="E1665" s="2">
        <v>1818.45</v>
      </c>
      <c r="F1665" s="2">
        <v>0.02</v>
      </c>
      <c r="G1665" s="2">
        <v>6</v>
      </c>
      <c r="H1665" s="3">
        <v>45592</v>
      </c>
      <c r="I1665" s="3">
        <v>45595</v>
      </c>
      <c r="J1665" s="2" t="s">
        <v>15</v>
      </c>
      <c r="K1665" s="2" t="s">
        <v>27</v>
      </c>
      <c r="L1665" s="2">
        <v>139.81</v>
      </c>
      <c r="M1665" s="2" t="s">
        <v>17</v>
      </c>
      <c r="N1665" s="11">
        <f>L1665/E1665*100</f>
        <v>7.6884159586461003</v>
      </c>
      <c r="O1665" s="12" t="str">
        <f>IF(N1665&lt;10,"Low",IF(N1665&lt;20,"Med","High"))</f>
        <v>Low</v>
      </c>
      <c r="P1665" s="12">
        <f>sales*discount</f>
        <v>36.369</v>
      </c>
      <c r="Q1665" s="12">
        <f>sales-Discount_Values</f>
        <v>1782.0810000000001</v>
      </c>
      <c r="R1665" s="12">
        <f>DATEDIF(order_date,delivery_date,"D")</f>
        <v>3</v>
      </c>
      <c r="S1665" s="12"/>
    </row>
    <row r="1666" spans="1:19" ht="14.25" customHeight="1" x14ac:dyDescent="0.35">
      <c r="A1666" s="2" t="s">
        <v>3775</v>
      </c>
      <c r="B1666" s="2">
        <v>103742</v>
      </c>
      <c r="C1666" s="2" t="s">
        <v>13</v>
      </c>
      <c r="D1666" s="2" t="s">
        <v>20</v>
      </c>
      <c r="E1666" s="2">
        <v>2147.06</v>
      </c>
      <c r="F1666" s="2">
        <v>0.32</v>
      </c>
      <c r="G1666" s="2">
        <v>9</v>
      </c>
      <c r="H1666" s="3">
        <v>45578</v>
      </c>
      <c r="I1666" s="3">
        <v>45583</v>
      </c>
      <c r="J1666" s="2" t="s">
        <v>21</v>
      </c>
      <c r="K1666" s="2" t="s">
        <v>27</v>
      </c>
      <c r="L1666" s="2">
        <v>165.09</v>
      </c>
      <c r="M1666" s="2" t="s">
        <v>34</v>
      </c>
      <c r="N1666" s="11">
        <f>L1666/E1666*100</f>
        <v>7.6891190744553013</v>
      </c>
      <c r="O1666" s="12" t="str">
        <f>IF(N1666&lt;10,"Low",IF(N1666&lt;20,"Med","High"))</f>
        <v>Low</v>
      </c>
      <c r="P1666" s="12">
        <f>sales*discount</f>
        <v>687.05920000000003</v>
      </c>
      <c r="Q1666" s="12">
        <f>sales-Discount_Values</f>
        <v>1460.0007999999998</v>
      </c>
      <c r="R1666" s="12">
        <f>DATEDIF(order_date,delivery_date,"D")</f>
        <v>5</v>
      </c>
      <c r="S1666" s="12"/>
    </row>
    <row r="1667" spans="1:19" ht="14.25" customHeight="1" x14ac:dyDescent="0.35">
      <c r="A1667" s="2" t="s">
        <v>3769</v>
      </c>
      <c r="B1667" s="2">
        <v>103736</v>
      </c>
      <c r="C1667" s="2" t="s">
        <v>25</v>
      </c>
      <c r="D1667" s="2" t="s">
        <v>36</v>
      </c>
      <c r="E1667" s="2">
        <v>1188.25</v>
      </c>
      <c r="F1667" s="2">
        <v>0.37</v>
      </c>
      <c r="G1667" s="2">
        <v>5</v>
      </c>
      <c r="H1667" s="3">
        <v>45213</v>
      </c>
      <c r="I1667" s="3">
        <v>45220</v>
      </c>
      <c r="J1667" s="2" t="s">
        <v>21</v>
      </c>
      <c r="K1667" s="2" t="s">
        <v>27</v>
      </c>
      <c r="L1667" s="2">
        <v>91.4</v>
      </c>
      <c r="M1667" s="2" t="s">
        <v>17</v>
      </c>
      <c r="N1667" s="11">
        <f>L1667/E1667*100</f>
        <v>7.6919840100988859</v>
      </c>
      <c r="O1667" s="12" t="str">
        <f>IF(N1667&lt;10,"Low",IF(N1667&lt;20,"Med","High"))</f>
        <v>Low</v>
      </c>
      <c r="P1667" s="12">
        <f>sales*discount</f>
        <v>439.65249999999997</v>
      </c>
      <c r="Q1667" s="12">
        <f>sales-Discount_Values</f>
        <v>748.59750000000008</v>
      </c>
      <c r="R1667" s="12">
        <f>DATEDIF(order_date,delivery_date,"D")</f>
        <v>7</v>
      </c>
      <c r="S1667" s="12"/>
    </row>
    <row r="1668" spans="1:19" ht="14.25" customHeight="1" x14ac:dyDescent="0.35">
      <c r="A1668" s="2" t="s">
        <v>2257</v>
      </c>
      <c r="B1668" s="2">
        <v>102224</v>
      </c>
      <c r="C1668" s="2" t="s">
        <v>19</v>
      </c>
      <c r="D1668" s="2" t="s">
        <v>20</v>
      </c>
      <c r="E1668" s="2">
        <v>1514.4</v>
      </c>
      <c r="F1668" s="2">
        <v>0.24</v>
      </c>
      <c r="G1668" s="2">
        <v>9</v>
      </c>
      <c r="H1668" s="3">
        <v>45272</v>
      </c>
      <c r="I1668" s="3">
        <v>45278</v>
      </c>
      <c r="J1668" s="2" t="s">
        <v>21</v>
      </c>
      <c r="K1668" s="2" t="s">
        <v>16</v>
      </c>
      <c r="L1668" s="2">
        <v>116.49</v>
      </c>
      <c r="M1668" s="2" t="s">
        <v>17</v>
      </c>
      <c r="N1668" s="11">
        <f>L1668/E1668*100</f>
        <v>7.6921553090332804</v>
      </c>
      <c r="O1668" s="12" t="str">
        <f>IF(N1668&lt;10,"Low",IF(N1668&lt;20,"Med","High"))</f>
        <v>Low</v>
      </c>
      <c r="P1668" s="12">
        <f>sales*discount</f>
        <v>363.45600000000002</v>
      </c>
      <c r="Q1668" s="12">
        <f>sales-Discount_Values</f>
        <v>1150.944</v>
      </c>
      <c r="R1668" s="12">
        <f>DATEDIF(order_date,delivery_date,"D")</f>
        <v>6</v>
      </c>
      <c r="S1668" s="12"/>
    </row>
    <row r="1669" spans="1:19" ht="14.25" customHeight="1" x14ac:dyDescent="0.35">
      <c r="A1669" s="2" t="s">
        <v>15077</v>
      </c>
      <c r="B1669" s="2">
        <v>115044</v>
      </c>
      <c r="C1669" s="2" t="s">
        <v>13</v>
      </c>
      <c r="D1669" s="2" t="s">
        <v>33</v>
      </c>
      <c r="E1669" s="2">
        <v>4391.53</v>
      </c>
      <c r="F1669" s="2">
        <v>0.23</v>
      </c>
      <c r="G1669" s="2">
        <v>6</v>
      </c>
      <c r="H1669" s="3">
        <v>45071</v>
      </c>
      <c r="I1669" s="3">
        <v>45076</v>
      </c>
      <c r="J1669" s="2" t="s">
        <v>31</v>
      </c>
      <c r="K1669" s="2" t="s">
        <v>16</v>
      </c>
      <c r="L1669" s="2">
        <v>337.84</v>
      </c>
      <c r="M1669" s="2" t="s">
        <v>39</v>
      </c>
      <c r="N1669" s="11">
        <f>L1669/E1669*100</f>
        <v>7.6929908255209458</v>
      </c>
      <c r="O1669" s="12" t="str">
        <f>IF(N1669&lt;10,"Low",IF(N1669&lt;20,"Med","High"))</f>
        <v>Low</v>
      </c>
      <c r="P1669" s="12">
        <f>sales*discount</f>
        <v>1010.0518999999999</v>
      </c>
      <c r="Q1669" s="12">
        <f>sales-Discount_Values</f>
        <v>3381.4780999999998</v>
      </c>
      <c r="R1669" s="12">
        <f>DATEDIF(order_date,delivery_date,"D")</f>
        <v>5</v>
      </c>
      <c r="S1669" s="12"/>
    </row>
    <row r="1670" spans="1:19" ht="14.25" customHeight="1" x14ac:dyDescent="0.35">
      <c r="A1670" s="2" t="s">
        <v>2665</v>
      </c>
      <c r="B1670" s="2">
        <v>102632</v>
      </c>
      <c r="C1670" s="2" t="s">
        <v>25</v>
      </c>
      <c r="D1670" s="2" t="s">
        <v>26</v>
      </c>
      <c r="E1670" s="2">
        <v>3855.97</v>
      </c>
      <c r="F1670" s="2">
        <v>0.27</v>
      </c>
      <c r="G1670" s="2">
        <v>5</v>
      </c>
      <c r="H1670" s="3">
        <v>44991</v>
      </c>
      <c r="I1670" s="3">
        <v>44996</v>
      </c>
      <c r="J1670" s="2" t="s">
        <v>15</v>
      </c>
      <c r="K1670" s="2" t="s">
        <v>16</v>
      </c>
      <c r="L1670" s="2">
        <v>296.85000000000002</v>
      </c>
      <c r="M1670" s="2" t="s">
        <v>48</v>
      </c>
      <c r="N1670" s="11">
        <f>L1670/E1670*100</f>
        <v>7.6984520107780936</v>
      </c>
      <c r="O1670" s="12" t="str">
        <f>IF(N1670&lt;10,"Low",IF(N1670&lt;20,"Med","High"))</f>
        <v>Low</v>
      </c>
      <c r="P1670" s="12">
        <f>sales*discount</f>
        <v>1041.1119000000001</v>
      </c>
      <c r="Q1670" s="12">
        <f>sales-Discount_Values</f>
        <v>2814.8580999999995</v>
      </c>
      <c r="R1670" s="12">
        <f>DATEDIF(order_date,delivery_date,"D")</f>
        <v>5</v>
      </c>
      <c r="S1670" s="12"/>
    </row>
    <row r="1671" spans="1:19" ht="14.25" customHeight="1" x14ac:dyDescent="0.35">
      <c r="A1671" s="2" t="s">
        <v>5286</v>
      </c>
      <c r="B1671" s="2">
        <v>105253</v>
      </c>
      <c r="C1671" s="2" t="s">
        <v>25</v>
      </c>
      <c r="D1671" s="2" t="s">
        <v>26</v>
      </c>
      <c r="E1671" s="2">
        <v>3462.56</v>
      </c>
      <c r="F1671" s="2">
        <v>0.36</v>
      </c>
      <c r="G1671" s="2">
        <v>7</v>
      </c>
      <c r="H1671" s="3">
        <v>45272</v>
      </c>
      <c r="I1671" s="3">
        <v>45277</v>
      </c>
      <c r="J1671" s="2" t="s">
        <v>15</v>
      </c>
      <c r="K1671" s="2" t="s">
        <v>16</v>
      </c>
      <c r="L1671" s="2">
        <v>266.61</v>
      </c>
      <c r="M1671" s="2" t="s">
        <v>34</v>
      </c>
      <c r="N1671" s="11">
        <f>L1671/E1671*100</f>
        <v>7.6997943717942805</v>
      </c>
      <c r="O1671" s="12" t="str">
        <f>IF(N1671&lt;10,"Low",IF(N1671&lt;20,"Med","High"))</f>
        <v>Low</v>
      </c>
      <c r="P1671" s="12">
        <f>sales*discount</f>
        <v>1246.5216</v>
      </c>
      <c r="Q1671" s="12">
        <f>sales-Discount_Values</f>
        <v>2216.0383999999999</v>
      </c>
      <c r="R1671" s="12">
        <f>DATEDIF(order_date,delivery_date,"D")</f>
        <v>5</v>
      </c>
      <c r="S1671" s="12"/>
    </row>
    <row r="1672" spans="1:19" ht="14.25" customHeight="1" x14ac:dyDescent="0.35">
      <c r="A1672" s="2" t="s">
        <v>9350</v>
      </c>
      <c r="B1672" s="2">
        <v>109317</v>
      </c>
      <c r="C1672" s="2" t="s">
        <v>13</v>
      </c>
      <c r="D1672" s="2" t="s">
        <v>26</v>
      </c>
      <c r="E1672" s="2">
        <v>4127.57</v>
      </c>
      <c r="F1672" s="2">
        <v>0.05</v>
      </c>
      <c r="G1672" s="2">
        <v>2</v>
      </c>
      <c r="H1672" s="3">
        <v>45383</v>
      </c>
      <c r="I1672" s="3">
        <v>45384</v>
      </c>
      <c r="J1672" s="2" t="s">
        <v>15</v>
      </c>
      <c r="K1672" s="2" t="s">
        <v>22</v>
      </c>
      <c r="L1672" s="2">
        <v>317.85000000000002</v>
      </c>
      <c r="M1672" s="2" t="s">
        <v>28</v>
      </c>
      <c r="N1672" s="11">
        <f>L1672/E1672*100</f>
        <v>7.7006568029130955</v>
      </c>
      <c r="O1672" s="12" t="str">
        <f>IF(N1672&lt;10,"Low",IF(N1672&lt;20,"Med","High"))</f>
        <v>Low</v>
      </c>
      <c r="P1672" s="12">
        <f>sales*discount</f>
        <v>206.3785</v>
      </c>
      <c r="Q1672" s="12">
        <f>sales-Discount_Values</f>
        <v>3921.1914999999999</v>
      </c>
      <c r="R1672" s="12">
        <f>DATEDIF(order_date,delivery_date,"D")</f>
        <v>1</v>
      </c>
      <c r="S1672" s="12"/>
    </row>
    <row r="1673" spans="1:19" ht="14.25" customHeight="1" x14ac:dyDescent="0.35">
      <c r="A1673" s="2" t="s">
        <v>13911</v>
      </c>
      <c r="B1673" s="2">
        <v>113878</v>
      </c>
      <c r="C1673" s="2" t="s">
        <v>41</v>
      </c>
      <c r="D1673" s="2" t="s">
        <v>36</v>
      </c>
      <c r="E1673" s="2">
        <v>3108.63</v>
      </c>
      <c r="F1673" s="2">
        <v>0.19</v>
      </c>
      <c r="G1673" s="2">
        <v>5</v>
      </c>
      <c r="H1673" s="3">
        <v>45165</v>
      </c>
      <c r="I1673" s="3">
        <v>45171</v>
      </c>
      <c r="J1673" s="2" t="s">
        <v>21</v>
      </c>
      <c r="K1673" s="2" t="s">
        <v>27</v>
      </c>
      <c r="L1673" s="2">
        <v>239.46</v>
      </c>
      <c r="M1673" s="2" t="s">
        <v>39</v>
      </c>
      <c r="N1673" s="11">
        <f>L1673/E1673*100</f>
        <v>7.7030717711660772</v>
      </c>
      <c r="O1673" s="12" t="str">
        <f>IF(N1673&lt;10,"Low",IF(N1673&lt;20,"Med","High"))</f>
        <v>Low</v>
      </c>
      <c r="P1673" s="12">
        <f>sales*discount</f>
        <v>590.63970000000006</v>
      </c>
      <c r="Q1673" s="12">
        <f>sales-Discount_Values</f>
        <v>2517.9902999999999</v>
      </c>
      <c r="R1673" s="12">
        <f>DATEDIF(order_date,delivery_date,"D")</f>
        <v>6</v>
      </c>
      <c r="S1673" s="12"/>
    </row>
    <row r="1674" spans="1:19" ht="14.25" customHeight="1" x14ac:dyDescent="0.35">
      <c r="A1674" s="2" t="s">
        <v>4106</v>
      </c>
      <c r="B1674" s="2">
        <v>104073</v>
      </c>
      <c r="C1674" s="2" t="s">
        <v>25</v>
      </c>
      <c r="D1674" s="2" t="s">
        <v>26</v>
      </c>
      <c r="E1674" s="2">
        <v>1468.06</v>
      </c>
      <c r="F1674" s="2">
        <v>0.35</v>
      </c>
      <c r="G1674" s="2">
        <v>5</v>
      </c>
      <c r="H1674" s="3">
        <v>45372</v>
      </c>
      <c r="I1674" s="3">
        <v>45377</v>
      </c>
      <c r="J1674" s="2" t="s">
        <v>21</v>
      </c>
      <c r="K1674" s="2" t="s">
        <v>22</v>
      </c>
      <c r="L1674" s="2">
        <v>113.1</v>
      </c>
      <c r="M1674" s="2" t="s">
        <v>34</v>
      </c>
      <c r="N1674" s="11">
        <f>L1674/E1674*100</f>
        <v>7.7040447938095173</v>
      </c>
      <c r="O1674" s="12" t="str">
        <f>IF(N1674&lt;10,"Low",IF(N1674&lt;20,"Med","High"))</f>
        <v>Low</v>
      </c>
      <c r="P1674" s="12">
        <f>sales*discount</f>
        <v>513.82099999999991</v>
      </c>
      <c r="Q1674" s="12">
        <f>sales-Discount_Values</f>
        <v>954.23900000000003</v>
      </c>
      <c r="R1674" s="12">
        <f>DATEDIF(order_date,delivery_date,"D")</f>
        <v>5</v>
      </c>
      <c r="S1674" s="12"/>
    </row>
    <row r="1675" spans="1:19" ht="14.25" customHeight="1" x14ac:dyDescent="0.35">
      <c r="A1675" s="2" t="s">
        <v>14162</v>
      </c>
      <c r="B1675" s="2">
        <v>114129</v>
      </c>
      <c r="C1675" s="2" t="s">
        <v>13</v>
      </c>
      <c r="D1675" s="2" t="s">
        <v>36</v>
      </c>
      <c r="E1675" s="2">
        <v>1232.26</v>
      </c>
      <c r="F1675" s="2">
        <v>0.33</v>
      </c>
      <c r="G1675" s="2">
        <v>5</v>
      </c>
      <c r="H1675" s="3">
        <v>45643</v>
      </c>
      <c r="I1675" s="3">
        <v>45649</v>
      </c>
      <c r="J1675" s="2" t="s">
        <v>15</v>
      </c>
      <c r="K1675" s="2" t="s">
        <v>16</v>
      </c>
      <c r="L1675" s="2">
        <v>94.95</v>
      </c>
      <c r="M1675" s="2" t="s">
        <v>34</v>
      </c>
      <c r="N1675" s="11">
        <f>L1675/E1675*100</f>
        <v>7.7053543894957235</v>
      </c>
      <c r="O1675" s="12" t="str">
        <f>IF(N1675&lt;10,"Low",IF(N1675&lt;20,"Med","High"))</f>
        <v>Low</v>
      </c>
      <c r="P1675" s="12">
        <f>sales*discount</f>
        <v>406.64580000000001</v>
      </c>
      <c r="Q1675" s="12">
        <f>sales-Discount_Values</f>
        <v>825.61419999999998</v>
      </c>
      <c r="R1675" s="12">
        <f>DATEDIF(order_date,delivery_date,"D")</f>
        <v>6</v>
      </c>
      <c r="S1675" s="12"/>
    </row>
    <row r="1676" spans="1:19" ht="14.25" customHeight="1" x14ac:dyDescent="0.35">
      <c r="A1676" s="2" t="s">
        <v>13148</v>
      </c>
      <c r="B1676" s="2">
        <v>113115</v>
      </c>
      <c r="C1676" s="2" t="s">
        <v>41</v>
      </c>
      <c r="D1676" s="2" t="s">
        <v>26</v>
      </c>
      <c r="E1676" s="2">
        <v>4257.32</v>
      </c>
      <c r="F1676" s="2">
        <v>0.01</v>
      </c>
      <c r="G1676" s="2">
        <v>8</v>
      </c>
      <c r="H1676" s="3">
        <v>45468</v>
      </c>
      <c r="I1676" s="3">
        <v>45472</v>
      </c>
      <c r="J1676" s="2" t="s">
        <v>31</v>
      </c>
      <c r="K1676" s="2" t="s">
        <v>22</v>
      </c>
      <c r="L1676" s="2">
        <v>328.11</v>
      </c>
      <c r="M1676" s="2" t="s">
        <v>23</v>
      </c>
      <c r="N1676" s="11">
        <f>L1676/E1676*100</f>
        <v>7.7069611868499432</v>
      </c>
      <c r="O1676" s="12" t="str">
        <f>IF(N1676&lt;10,"Low",IF(N1676&lt;20,"Med","High"))</f>
        <v>Low</v>
      </c>
      <c r="P1676" s="12">
        <f>sales*discount</f>
        <v>42.5732</v>
      </c>
      <c r="Q1676" s="12">
        <f>sales-Discount_Values</f>
        <v>4214.7467999999999</v>
      </c>
      <c r="R1676" s="12">
        <f>DATEDIF(order_date,delivery_date,"D")</f>
        <v>4</v>
      </c>
      <c r="S1676" s="12"/>
    </row>
    <row r="1677" spans="1:19" ht="14.25" customHeight="1" x14ac:dyDescent="0.35">
      <c r="A1677" s="2" t="s">
        <v>217</v>
      </c>
      <c r="B1677" s="2">
        <v>100184</v>
      </c>
      <c r="C1677" s="2" t="s">
        <v>25</v>
      </c>
      <c r="D1677" s="2" t="s">
        <v>14</v>
      </c>
      <c r="E1677" s="2">
        <v>2954.82</v>
      </c>
      <c r="F1677" s="2">
        <v>0.13</v>
      </c>
      <c r="G1677" s="2">
        <v>4</v>
      </c>
      <c r="H1677" s="3">
        <v>45360</v>
      </c>
      <c r="I1677" s="3">
        <v>45362</v>
      </c>
      <c r="J1677" s="2" t="s">
        <v>15</v>
      </c>
      <c r="K1677" s="2" t="s">
        <v>16</v>
      </c>
      <c r="L1677" s="2">
        <v>227.77</v>
      </c>
      <c r="M1677" s="2" t="s">
        <v>48</v>
      </c>
      <c r="N1677" s="11">
        <f>L1677/E1677*100</f>
        <v>7.7084221712320895</v>
      </c>
      <c r="O1677" s="12" t="str">
        <f>IF(N1677&lt;10,"Low",IF(N1677&lt;20,"Med","High"))</f>
        <v>Low</v>
      </c>
      <c r="P1677" s="12">
        <f>sales*discount</f>
        <v>384.12660000000005</v>
      </c>
      <c r="Q1677" s="12">
        <f>sales-Discount_Values</f>
        <v>2570.6934000000001</v>
      </c>
      <c r="R1677" s="12">
        <f>DATEDIF(order_date,delivery_date,"D")</f>
        <v>2</v>
      </c>
      <c r="S1677" s="12"/>
    </row>
    <row r="1678" spans="1:19" ht="14.25" customHeight="1" x14ac:dyDescent="0.35">
      <c r="A1678" s="2" t="s">
        <v>14849</v>
      </c>
      <c r="B1678" s="2">
        <v>114816</v>
      </c>
      <c r="C1678" s="2" t="s">
        <v>13</v>
      </c>
      <c r="D1678" s="2" t="s">
        <v>20</v>
      </c>
      <c r="E1678" s="2">
        <v>4309.32</v>
      </c>
      <c r="F1678" s="2">
        <v>7.0000000000000007E-2</v>
      </c>
      <c r="G1678" s="2">
        <v>4</v>
      </c>
      <c r="H1678" s="3">
        <v>45243</v>
      </c>
      <c r="I1678" s="3">
        <v>45247</v>
      </c>
      <c r="J1678" s="2" t="s">
        <v>31</v>
      </c>
      <c r="K1678" s="2" t="s">
        <v>16</v>
      </c>
      <c r="L1678" s="2">
        <v>332.22</v>
      </c>
      <c r="M1678" s="2" t="s">
        <v>34</v>
      </c>
      <c r="N1678" s="11">
        <f>L1678/E1678*100</f>
        <v>7.7093369719584537</v>
      </c>
      <c r="O1678" s="12" t="str">
        <f>IF(N1678&lt;10,"Low",IF(N1678&lt;20,"Med","High"))</f>
        <v>Low</v>
      </c>
      <c r="P1678" s="12">
        <f>sales*discount</f>
        <v>301.6524</v>
      </c>
      <c r="Q1678" s="12">
        <f>sales-Discount_Values</f>
        <v>4007.6675999999998</v>
      </c>
      <c r="R1678" s="12">
        <f>DATEDIF(order_date,delivery_date,"D")</f>
        <v>4</v>
      </c>
      <c r="S1678" s="12"/>
    </row>
    <row r="1679" spans="1:19" ht="14.25" customHeight="1" x14ac:dyDescent="0.35">
      <c r="A1679" s="2" t="s">
        <v>15350</v>
      </c>
      <c r="B1679" s="2">
        <v>115317</v>
      </c>
      <c r="C1679" s="2" t="s">
        <v>25</v>
      </c>
      <c r="D1679" s="2" t="s">
        <v>14</v>
      </c>
      <c r="E1679" s="2">
        <v>3707.73</v>
      </c>
      <c r="F1679" s="2">
        <v>0.31</v>
      </c>
      <c r="G1679" s="2">
        <v>9</v>
      </c>
      <c r="H1679" s="3">
        <v>45062</v>
      </c>
      <c r="I1679" s="3">
        <v>45064</v>
      </c>
      <c r="J1679" s="2" t="s">
        <v>21</v>
      </c>
      <c r="K1679" s="2" t="s">
        <v>16</v>
      </c>
      <c r="L1679" s="2">
        <v>285.95</v>
      </c>
      <c r="M1679" s="2" t="s">
        <v>28</v>
      </c>
      <c r="N1679" s="11">
        <f>L1679/E1679*100</f>
        <v>7.7122659956361428</v>
      </c>
      <c r="O1679" s="12" t="str">
        <f>IF(N1679&lt;10,"Low",IF(N1679&lt;20,"Med","High"))</f>
        <v>Low</v>
      </c>
      <c r="P1679" s="12">
        <f>sales*discount</f>
        <v>1149.3963000000001</v>
      </c>
      <c r="Q1679" s="12">
        <f>sales-Discount_Values</f>
        <v>2558.3337000000001</v>
      </c>
      <c r="R1679" s="12">
        <f>DATEDIF(order_date,delivery_date,"D")</f>
        <v>2</v>
      </c>
      <c r="S1679" s="12"/>
    </row>
    <row r="1680" spans="1:19" ht="14.25" customHeight="1" x14ac:dyDescent="0.35">
      <c r="A1680" s="2" t="s">
        <v>13131</v>
      </c>
      <c r="B1680" s="2">
        <v>113098</v>
      </c>
      <c r="C1680" s="2" t="s">
        <v>19</v>
      </c>
      <c r="D1680" s="2" t="s">
        <v>14</v>
      </c>
      <c r="E1680" s="2">
        <v>4098.8599999999997</v>
      </c>
      <c r="F1680" s="2">
        <v>0.48</v>
      </c>
      <c r="G1680" s="2">
        <v>6</v>
      </c>
      <c r="H1680" s="3">
        <v>45550</v>
      </c>
      <c r="I1680" s="3">
        <v>45557</v>
      </c>
      <c r="J1680" s="2" t="s">
        <v>15</v>
      </c>
      <c r="K1680" s="2" t="s">
        <v>27</v>
      </c>
      <c r="L1680" s="2">
        <v>316.20999999999998</v>
      </c>
      <c r="M1680" s="2" t="s">
        <v>48</v>
      </c>
      <c r="N1680" s="11">
        <f>L1680/E1680*100</f>
        <v>7.7145840550787295</v>
      </c>
      <c r="O1680" s="12" t="str">
        <f>IF(N1680&lt;10,"Low",IF(N1680&lt;20,"Med","High"))</f>
        <v>Low</v>
      </c>
      <c r="P1680" s="12">
        <f>sales*discount</f>
        <v>1967.4527999999998</v>
      </c>
      <c r="Q1680" s="12">
        <f>sales-Discount_Values</f>
        <v>2131.4071999999996</v>
      </c>
      <c r="R1680" s="12">
        <f>DATEDIF(order_date,delivery_date,"D")</f>
        <v>7</v>
      </c>
      <c r="S1680" s="12"/>
    </row>
    <row r="1681" spans="1:19" ht="14.25" customHeight="1" x14ac:dyDescent="0.35">
      <c r="A1681" s="2" t="s">
        <v>6701</v>
      </c>
      <c r="B1681" s="2">
        <v>106668</v>
      </c>
      <c r="C1681" s="2" t="s">
        <v>19</v>
      </c>
      <c r="D1681" s="2" t="s">
        <v>14</v>
      </c>
      <c r="E1681" s="2">
        <v>103.31</v>
      </c>
      <c r="F1681" s="2">
        <v>0.47</v>
      </c>
      <c r="G1681" s="2">
        <v>5</v>
      </c>
      <c r="H1681" s="3">
        <v>45246</v>
      </c>
      <c r="I1681" s="3">
        <v>45250</v>
      </c>
      <c r="J1681" s="2" t="s">
        <v>21</v>
      </c>
      <c r="K1681" s="2" t="s">
        <v>16</v>
      </c>
      <c r="L1681" s="2">
        <v>7.97</v>
      </c>
      <c r="M1681" s="2" t="s">
        <v>28</v>
      </c>
      <c r="N1681" s="11">
        <f>L1681/E1681*100</f>
        <v>7.7146452424741065</v>
      </c>
      <c r="O1681" s="12" t="str">
        <f>IF(N1681&lt;10,"Low",IF(N1681&lt;20,"Med","High"))</f>
        <v>Low</v>
      </c>
      <c r="P1681" s="12">
        <f>sales*discount</f>
        <v>48.555700000000002</v>
      </c>
      <c r="Q1681" s="12">
        <f>sales-Discount_Values</f>
        <v>54.754300000000001</v>
      </c>
      <c r="R1681" s="12">
        <f>DATEDIF(order_date,delivery_date,"D")</f>
        <v>4</v>
      </c>
      <c r="S1681" s="12"/>
    </row>
    <row r="1682" spans="1:19" ht="14.25" customHeight="1" x14ac:dyDescent="0.35">
      <c r="A1682" s="2" t="s">
        <v>4037</v>
      </c>
      <c r="B1682" s="2">
        <v>104004</v>
      </c>
      <c r="C1682" s="2" t="s">
        <v>19</v>
      </c>
      <c r="D1682" s="2" t="s">
        <v>14</v>
      </c>
      <c r="E1682" s="2">
        <v>3555.88</v>
      </c>
      <c r="F1682" s="2">
        <v>0.25</v>
      </c>
      <c r="G1682" s="2">
        <v>2</v>
      </c>
      <c r="H1682" s="3">
        <v>45263</v>
      </c>
      <c r="I1682" s="3">
        <v>45269</v>
      </c>
      <c r="J1682" s="2" t="s">
        <v>21</v>
      </c>
      <c r="K1682" s="2" t="s">
        <v>16</v>
      </c>
      <c r="L1682" s="2">
        <v>274.43</v>
      </c>
      <c r="M1682" s="2" t="s">
        <v>34</v>
      </c>
      <c r="N1682" s="11">
        <f>L1682/E1682*100</f>
        <v>7.7176395153942199</v>
      </c>
      <c r="O1682" s="12" t="str">
        <f>IF(N1682&lt;10,"Low",IF(N1682&lt;20,"Med","High"))</f>
        <v>Low</v>
      </c>
      <c r="P1682" s="12">
        <f>sales*discount</f>
        <v>888.97</v>
      </c>
      <c r="Q1682" s="12">
        <f>sales-Discount_Values</f>
        <v>2666.91</v>
      </c>
      <c r="R1682" s="12">
        <f>DATEDIF(order_date,delivery_date,"D")</f>
        <v>6</v>
      </c>
      <c r="S1682" s="12"/>
    </row>
    <row r="1683" spans="1:19" ht="14.25" customHeight="1" x14ac:dyDescent="0.35">
      <c r="A1683" s="2" t="s">
        <v>1316</v>
      </c>
      <c r="B1683" s="2">
        <v>101283</v>
      </c>
      <c r="C1683" s="2" t="s">
        <v>25</v>
      </c>
      <c r="D1683" s="2" t="s">
        <v>26</v>
      </c>
      <c r="E1683" s="2">
        <v>3857.2</v>
      </c>
      <c r="F1683" s="2">
        <v>0.09</v>
      </c>
      <c r="G1683" s="2">
        <v>7</v>
      </c>
      <c r="H1683" s="3">
        <v>44929</v>
      </c>
      <c r="I1683" s="3">
        <v>44936</v>
      </c>
      <c r="J1683" s="2" t="s">
        <v>31</v>
      </c>
      <c r="K1683" s="2" t="s">
        <v>27</v>
      </c>
      <c r="L1683" s="2">
        <v>297.72000000000003</v>
      </c>
      <c r="M1683" s="2" t="s">
        <v>17</v>
      </c>
      <c r="N1683" s="11">
        <f>L1683/E1683*100</f>
        <v>7.7185523177434421</v>
      </c>
      <c r="O1683" s="12" t="str">
        <f>IF(N1683&lt;10,"Low",IF(N1683&lt;20,"Med","High"))</f>
        <v>Low</v>
      </c>
      <c r="P1683" s="12">
        <f>sales*discount</f>
        <v>347.14799999999997</v>
      </c>
      <c r="Q1683" s="12">
        <f>sales-Discount_Values</f>
        <v>3510.0519999999997</v>
      </c>
      <c r="R1683" s="12">
        <f>DATEDIF(order_date,delivery_date,"D")</f>
        <v>7</v>
      </c>
      <c r="S1683" s="12"/>
    </row>
    <row r="1684" spans="1:19" ht="14.25" customHeight="1" x14ac:dyDescent="0.35">
      <c r="A1684" s="2" t="s">
        <v>11843</v>
      </c>
      <c r="B1684" s="2">
        <v>111810</v>
      </c>
      <c r="C1684" s="2" t="s">
        <v>25</v>
      </c>
      <c r="D1684" s="2" t="s">
        <v>33</v>
      </c>
      <c r="E1684" s="2">
        <v>478.4</v>
      </c>
      <c r="F1684" s="2">
        <v>0.14000000000000001</v>
      </c>
      <c r="G1684" s="2">
        <v>3</v>
      </c>
      <c r="H1684" s="3">
        <v>45001</v>
      </c>
      <c r="I1684" s="3">
        <v>45007</v>
      </c>
      <c r="J1684" s="2" t="s">
        <v>21</v>
      </c>
      <c r="K1684" s="2" t="s">
        <v>27</v>
      </c>
      <c r="L1684" s="2">
        <v>36.93</v>
      </c>
      <c r="M1684" s="2" t="s">
        <v>48</v>
      </c>
      <c r="N1684" s="11">
        <f>L1684/E1684*100</f>
        <v>7.719481605351171</v>
      </c>
      <c r="O1684" s="12" t="str">
        <f>IF(N1684&lt;10,"Low",IF(N1684&lt;20,"Med","High"))</f>
        <v>Low</v>
      </c>
      <c r="P1684" s="12">
        <f>sales*discount</f>
        <v>66.975999999999999</v>
      </c>
      <c r="Q1684" s="12">
        <f>sales-Discount_Values</f>
        <v>411.42399999999998</v>
      </c>
      <c r="R1684" s="12">
        <f>DATEDIF(order_date,delivery_date,"D")</f>
        <v>6</v>
      </c>
      <c r="S1684" s="12"/>
    </row>
    <row r="1685" spans="1:19" ht="14.25" customHeight="1" x14ac:dyDescent="0.35">
      <c r="A1685" s="2" t="s">
        <v>2435</v>
      </c>
      <c r="B1685" s="2">
        <v>102402</v>
      </c>
      <c r="C1685" s="2" t="s">
        <v>13</v>
      </c>
      <c r="D1685" s="2" t="s">
        <v>26</v>
      </c>
      <c r="E1685" s="2">
        <v>2979.77</v>
      </c>
      <c r="F1685" s="2">
        <v>0.01</v>
      </c>
      <c r="G1685" s="2">
        <v>9</v>
      </c>
      <c r="H1685" s="3">
        <v>45041</v>
      </c>
      <c r="I1685" s="3">
        <v>45047</v>
      </c>
      <c r="J1685" s="2" t="s">
        <v>31</v>
      </c>
      <c r="K1685" s="2" t="s">
        <v>27</v>
      </c>
      <c r="L1685" s="2">
        <v>230.04</v>
      </c>
      <c r="M1685" s="2" t="s">
        <v>34</v>
      </c>
      <c r="N1685" s="11">
        <f>L1685/E1685*100</f>
        <v>7.7200589307228409</v>
      </c>
      <c r="O1685" s="12" t="str">
        <f>IF(N1685&lt;10,"Low",IF(N1685&lt;20,"Med","High"))</f>
        <v>Low</v>
      </c>
      <c r="P1685" s="12">
        <f>sales*discount</f>
        <v>29.797699999999999</v>
      </c>
      <c r="Q1685" s="12">
        <f>sales-Discount_Values</f>
        <v>2949.9722999999999</v>
      </c>
      <c r="R1685" s="12">
        <f>DATEDIF(order_date,delivery_date,"D")</f>
        <v>6</v>
      </c>
      <c r="S1685" s="12"/>
    </row>
    <row r="1686" spans="1:19" ht="14.25" customHeight="1" x14ac:dyDescent="0.35">
      <c r="A1686" s="2" t="s">
        <v>590</v>
      </c>
      <c r="B1686" s="2">
        <v>100557</v>
      </c>
      <c r="C1686" s="2" t="s">
        <v>41</v>
      </c>
      <c r="D1686" s="2" t="s">
        <v>20</v>
      </c>
      <c r="E1686" s="2">
        <v>1043.5</v>
      </c>
      <c r="F1686" s="2">
        <v>0.3</v>
      </c>
      <c r="G1686" s="2">
        <v>3</v>
      </c>
      <c r="H1686" s="3">
        <v>45469</v>
      </c>
      <c r="I1686" s="3">
        <v>45471</v>
      </c>
      <c r="J1686" s="2" t="s">
        <v>21</v>
      </c>
      <c r="K1686" s="2" t="s">
        <v>27</v>
      </c>
      <c r="L1686" s="2">
        <v>80.56</v>
      </c>
      <c r="M1686" s="2" t="s">
        <v>34</v>
      </c>
      <c r="N1686" s="11">
        <f>L1686/E1686*100</f>
        <v>7.7201724964063247</v>
      </c>
      <c r="O1686" s="12" t="str">
        <f>IF(N1686&lt;10,"Low",IF(N1686&lt;20,"Med","High"))</f>
        <v>Low</v>
      </c>
      <c r="P1686" s="12">
        <f>sales*discount</f>
        <v>313.05</v>
      </c>
      <c r="Q1686" s="12">
        <f>sales-Discount_Values</f>
        <v>730.45</v>
      </c>
      <c r="R1686" s="12">
        <f>DATEDIF(order_date,delivery_date,"D")</f>
        <v>2</v>
      </c>
      <c r="S1686" s="12"/>
    </row>
    <row r="1687" spans="1:19" ht="14.25" customHeight="1" x14ac:dyDescent="0.35">
      <c r="A1687" s="2" t="s">
        <v>3282</v>
      </c>
      <c r="B1687" s="2">
        <v>103249</v>
      </c>
      <c r="C1687" s="2" t="s">
        <v>25</v>
      </c>
      <c r="D1687" s="2" t="s">
        <v>26</v>
      </c>
      <c r="E1687" s="2">
        <v>4737.88</v>
      </c>
      <c r="F1687" s="2">
        <v>0.11</v>
      </c>
      <c r="G1687" s="2">
        <v>1</v>
      </c>
      <c r="H1687" s="3">
        <v>45041</v>
      </c>
      <c r="I1687" s="3">
        <v>45044</v>
      </c>
      <c r="J1687" s="2" t="s">
        <v>21</v>
      </c>
      <c r="K1687" s="2" t="s">
        <v>16</v>
      </c>
      <c r="L1687" s="2">
        <v>365.89</v>
      </c>
      <c r="M1687" s="2" t="s">
        <v>39</v>
      </c>
      <c r="N1687" s="11">
        <f>L1687/E1687*100</f>
        <v>7.7226523255126756</v>
      </c>
      <c r="O1687" s="12" t="str">
        <f>IF(N1687&lt;10,"Low",IF(N1687&lt;20,"Med","High"))</f>
        <v>Low</v>
      </c>
      <c r="P1687" s="12">
        <f>sales*discount</f>
        <v>521.16679999999997</v>
      </c>
      <c r="Q1687" s="12">
        <f>sales-Discount_Values</f>
        <v>4216.7132000000001</v>
      </c>
      <c r="R1687" s="12">
        <f>DATEDIF(order_date,delivery_date,"D")</f>
        <v>3</v>
      </c>
      <c r="S1687" s="12"/>
    </row>
    <row r="1688" spans="1:19" ht="14.25" customHeight="1" x14ac:dyDescent="0.35">
      <c r="A1688" s="2" t="s">
        <v>3749</v>
      </c>
      <c r="B1688" s="2">
        <v>103716</v>
      </c>
      <c r="C1688" s="2" t="s">
        <v>19</v>
      </c>
      <c r="D1688" s="2" t="s">
        <v>20</v>
      </c>
      <c r="E1688" s="2">
        <v>4697.17</v>
      </c>
      <c r="F1688" s="2">
        <v>0.47</v>
      </c>
      <c r="G1688" s="2">
        <v>6</v>
      </c>
      <c r="H1688" s="3">
        <v>45144</v>
      </c>
      <c r="I1688" s="3">
        <v>45145</v>
      </c>
      <c r="J1688" s="2" t="s">
        <v>21</v>
      </c>
      <c r="K1688" s="2" t="s">
        <v>27</v>
      </c>
      <c r="L1688" s="2">
        <v>362.89</v>
      </c>
      <c r="M1688" s="2" t="s">
        <v>48</v>
      </c>
      <c r="N1688" s="11">
        <f>L1688/E1688*100</f>
        <v>7.7257156968983445</v>
      </c>
      <c r="O1688" s="12" t="str">
        <f>IF(N1688&lt;10,"Low",IF(N1688&lt;20,"Med","High"))</f>
        <v>Low</v>
      </c>
      <c r="P1688" s="12">
        <f>sales*discount</f>
        <v>2207.6698999999999</v>
      </c>
      <c r="Q1688" s="12">
        <f>sales-Discount_Values</f>
        <v>2489.5001000000002</v>
      </c>
      <c r="R1688" s="12">
        <f>DATEDIF(order_date,delivery_date,"D")</f>
        <v>1</v>
      </c>
      <c r="S1688" s="12"/>
    </row>
    <row r="1689" spans="1:19" ht="14.25" customHeight="1" x14ac:dyDescent="0.35">
      <c r="A1689" s="2" t="s">
        <v>7763</v>
      </c>
      <c r="B1689" s="2">
        <v>107730</v>
      </c>
      <c r="C1689" s="2" t="s">
        <v>19</v>
      </c>
      <c r="D1689" s="2" t="s">
        <v>33</v>
      </c>
      <c r="E1689" s="2">
        <v>3058.29</v>
      </c>
      <c r="F1689" s="2">
        <v>0.08</v>
      </c>
      <c r="G1689" s="2">
        <v>9</v>
      </c>
      <c r="H1689" s="3">
        <v>45304</v>
      </c>
      <c r="I1689" s="3">
        <v>45307</v>
      </c>
      <c r="J1689" s="2" t="s">
        <v>15</v>
      </c>
      <c r="K1689" s="2" t="s">
        <v>16</v>
      </c>
      <c r="L1689" s="2">
        <v>236.28</v>
      </c>
      <c r="M1689" s="2" t="s">
        <v>28</v>
      </c>
      <c r="N1689" s="11">
        <f>L1689/E1689*100</f>
        <v>7.7258860343525306</v>
      </c>
      <c r="O1689" s="12" t="str">
        <f>IF(N1689&lt;10,"Low",IF(N1689&lt;20,"Med","High"))</f>
        <v>Low</v>
      </c>
      <c r="P1689" s="12">
        <f>sales*discount</f>
        <v>244.66319999999999</v>
      </c>
      <c r="Q1689" s="12">
        <f>sales-Discount_Values</f>
        <v>2813.6268</v>
      </c>
      <c r="R1689" s="12">
        <f>DATEDIF(order_date,delivery_date,"D")</f>
        <v>3</v>
      </c>
      <c r="S1689" s="12"/>
    </row>
    <row r="1690" spans="1:19" ht="14.25" customHeight="1" x14ac:dyDescent="0.35">
      <c r="A1690" s="2" t="s">
        <v>8736</v>
      </c>
      <c r="B1690" s="2">
        <v>108703</v>
      </c>
      <c r="C1690" s="2" t="s">
        <v>25</v>
      </c>
      <c r="D1690" s="2" t="s">
        <v>36</v>
      </c>
      <c r="E1690" s="2">
        <v>183.91</v>
      </c>
      <c r="F1690" s="2">
        <v>0.13</v>
      </c>
      <c r="G1690" s="2">
        <v>2</v>
      </c>
      <c r="H1690" s="3">
        <v>44939</v>
      </c>
      <c r="I1690" s="3">
        <v>44942</v>
      </c>
      <c r="J1690" s="2" t="s">
        <v>15</v>
      </c>
      <c r="K1690" s="2" t="s">
        <v>22</v>
      </c>
      <c r="L1690" s="2">
        <v>14.21</v>
      </c>
      <c r="M1690" s="2" t="s">
        <v>17</v>
      </c>
      <c r="N1690" s="11">
        <f>L1690/E1690*100</f>
        <v>7.7266054048175743</v>
      </c>
      <c r="O1690" s="12" t="str">
        <f>IF(N1690&lt;10,"Low",IF(N1690&lt;20,"Med","High"))</f>
        <v>Low</v>
      </c>
      <c r="P1690" s="12">
        <f>sales*discount</f>
        <v>23.908300000000001</v>
      </c>
      <c r="Q1690" s="12">
        <f>sales-Discount_Values</f>
        <v>160.0017</v>
      </c>
      <c r="R1690" s="12">
        <f>DATEDIF(order_date,delivery_date,"D")</f>
        <v>3</v>
      </c>
      <c r="S1690" s="12"/>
    </row>
    <row r="1691" spans="1:19" ht="14.25" customHeight="1" x14ac:dyDescent="0.35">
      <c r="A1691" s="2" t="s">
        <v>14134</v>
      </c>
      <c r="B1691" s="2">
        <v>114101</v>
      </c>
      <c r="C1691" s="2" t="s">
        <v>25</v>
      </c>
      <c r="D1691" s="2" t="s">
        <v>33</v>
      </c>
      <c r="E1691" s="2">
        <v>128.77000000000001</v>
      </c>
      <c r="F1691" s="2">
        <v>0.27</v>
      </c>
      <c r="G1691" s="2">
        <v>4</v>
      </c>
      <c r="H1691" s="3">
        <v>45006</v>
      </c>
      <c r="I1691" s="3">
        <v>45010</v>
      </c>
      <c r="J1691" s="2" t="s">
        <v>31</v>
      </c>
      <c r="K1691" s="2" t="s">
        <v>16</v>
      </c>
      <c r="L1691" s="2">
        <v>9.9499999999999993</v>
      </c>
      <c r="M1691" s="2" t="s">
        <v>39</v>
      </c>
      <c r="N1691" s="11">
        <f>L1691/E1691*100</f>
        <v>7.7269550361108941</v>
      </c>
      <c r="O1691" s="12" t="str">
        <f>IF(N1691&lt;10,"Low",IF(N1691&lt;20,"Med","High"))</f>
        <v>Low</v>
      </c>
      <c r="P1691" s="12">
        <f>sales*discount</f>
        <v>34.767900000000004</v>
      </c>
      <c r="Q1691" s="12">
        <f>sales-Discount_Values</f>
        <v>94.002100000000013</v>
      </c>
      <c r="R1691" s="12">
        <f>DATEDIF(order_date,delivery_date,"D")</f>
        <v>4</v>
      </c>
      <c r="S1691" s="12"/>
    </row>
    <row r="1692" spans="1:19" ht="14.25" customHeight="1" x14ac:dyDescent="0.35">
      <c r="A1692" s="2" t="s">
        <v>6163</v>
      </c>
      <c r="B1692" s="2">
        <v>106130</v>
      </c>
      <c r="C1692" s="2" t="s">
        <v>41</v>
      </c>
      <c r="D1692" s="2" t="s">
        <v>20</v>
      </c>
      <c r="E1692" s="2">
        <v>4628.6499999999996</v>
      </c>
      <c r="F1692" s="2">
        <v>0.05</v>
      </c>
      <c r="G1692" s="2">
        <v>6</v>
      </c>
      <c r="H1692" s="3">
        <v>45184</v>
      </c>
      <c r="I1692" s="3">
        <v>45186</v>
      </c>
      <c r="J1692" s="2" t="s">
        <v>31</v>
      </c>
      <c r="K1692" s="2" t="s">
        <v>16</v>
      </c>
      <c r="L1692" s="2">
        <v>357.7</v>
      </c>
      <c r="M1692" s="2" t="s">
        <v>48</v>
      </c>
      <c r="N1692" s="11">
        <f>L1692/E1692*100</f>
        <v>7.727955235327796</v>
      </c>
      <c r="O1692" s="12" t="str">
        <f>IF(N1692&lt;10,"Low",IF(N1692&lt;20,"Med","High"))</f>
        <v>Low</v>
      </c>
      <c r="P1692" s="12">
        <f>sales*discount</f>
        <v>231.4325</v>
      </c>
      <c r="Q1692" s="12">
        <f>sales-Discount_Values</f>
        <v>4397.2174999999997</v>
      </c>
      <c r="R1692" s="12">
        <f>DATEDIF(order_date,delivery_date,"D")</f>
        <v>2</v>
      </c>
      <c r="S1692" s="12"/>
    </row>
    <row r="1693" spans="1:19" ht="14.25" customHeight="1" x14ac:dyDescent="0.35">
      <c r="A1693" s="2" t="s">
        <v>10300</v>
      </c>
      <c r="B1693" s="2">
        <v>110267</v>
      </c>
      <c r="C1693" s="2" t="s">
        <v>19</v>
      </c>
      <c r="D1693" s="2" t="s">
        <v>36</v>
      </c>
      <c r="E1693" s="2">
        <v>4263.41</v>
      </c>
      <c r="F1693" s="2">
        <v>0.28999999999999998</v>
      </c>
      <c r="G1693" s="2">
        <v>8</v>
      </c>
      <c r="H1693" s="3">
        <v>45503</v>
      </c>
      <c r="I1693" s="3">
        <v>45506</v>
      </c>
      <c r="J1693" s="2" t="s">
        <v>15</v>
      </c>
      <c r="K1693" s="2" t="s">
        <v>22</v>
      </c>
      <c r="L1693" s="2">
        <v>329.55</v>
      </c>
      <c r="M1693" s="2" t="s">
        <v>34</v>
      </c>
      <c r="N1693" s="11">
        <f>L1693/E1693*100</f>
        <v>7.7297280815122171</v>
      </c>
      <c r="O1693" s="12" t="str">
        <f>IF(N1693&lt;10,"Low",IF(N1693&lt;20,"Med","High"))</f>
        <v>Low</v>
      </c>
      <c r="P1693" s="12">
        <f>sales*discount</f>
        <v>1236.3888999999999</v>
      </c>
      <c r="Q1693" s="12">
        <f>sales-Discount_Values</f>
        <v>3027.0210999999999</v>
      </c>
      <c r="R1693" s="12">
        <f>DATEDIF(order_date,delivery_date,"D")</f>
        <v>3</v>
      </c>
      <c r="S1693" s="12"/>
    </row>
    <row r="1694" spans="1:19" ht="14.25" customHeight="1" x14ac:dyDescent="0.35">
      <c r="A1694" s="2" t="s">
        <v>1943</v>
      </c>
      <c r="B1694" s="2">
        <v>101910</v>
      </c>
      <c r="C1694" s="2" t="s">
        <v>19</v>
      </c>
      <c r="D1694" s="2" t="s">
        <v>33</v>
      </c>
      <c r="E1694" s="2">
        <v>3398.28</v>
      </c>
      <c r="F1694" s="2">
        <v>0.16</v>
      </c>
      <c r="G1694" s="2">
        <v>1</v>
      </c>
      <c r="H1694" s="3">
        <v>45071</v>
      </c>
      <c r="I1694" s="3">
        <v>45076</v>
      </c>
      <c r="J1694" s="2" t="s">
        <v>21</v>
      </c>
      <c r="K1694" s="2" t="s">
        <v>27</v>
      </c>
      <c r="L1694" s="2">
        <v>262.72000000000003</v>
      </c>
      <c r="M1694" s="2" t="s">
        <v>28</v>
      </c>
      <c r="N1694" s="11">
        <f>L1694/E1694*100</f>
        <v>7.7309697847146213</v>
      </c>
      <c r="O1694" s="12" t="str">
        <f>IF(N1694&lt;10,"Low",IF(N1694&lt;20,"Med","High"))</f>
        <v>Low</v>
      </c>
      <c r="P1694" s="12">
        <f>sales*discount</f>
        <v>543.72480000000007</v>
      </c>
      <c r="Q1694" s="12">
        <f>sales-Discount_Values</f>
        <v>2854.5552000000002</v>
      </c>
      <c r="R1694" s="12">
        <f>DATEDIF(order_date,delivery_date,"D")</f>
        <v>5</v>
      </c>
      <c r="S1694" s="12"/>
    </row>
    <row r="1695" spans="1:19" ht="14.25" customHeight="1" x14ac:dyDescent="0.35">
      <c r="A1695" s="2" t="s">
        <v>10646</v>
      </c>
      <c r="B1695" s="2">
        <v>110613</v>
      </c>
      <c r="C1695" s="2" t="s">
        <v>19</v>
      </c>
      <c r="D1695" s="2" t="s">
        <v>36</v>
      </c>
      <c r="E1695" s="2">
        <v>352.09</v>
      </c>
      <c r="F1695" s="2">
        <v>0.48</v>
      </c>
      <c r="G1695" s="2">
        <v>7</v>
      </c>
      <c r="H1695" s="3">
        <v>45524</v>
      </c>
      <c r="I1695" s="3">
        <v>45531</v>
      </c>
      <c r="J1695" s="2" t="s">
        <v>31</v>
      </c>
      <c r="K1695" s="2" t="s">
        <v>27</v>
      </c>
      <c r="L1695" s="2">
        <v>27.22</v>
      </c>
      <c r="M1695" s="2" t="s">
        <v>28</v>
      </c>
      <c r="N1695" s="11">
        <f>L1695/E1695*100</f>
        <v>7.7309778749751494</v>
      </c>
      <c r="O1695" s="12" t="str">
        <f>IF(N1695&lt;10,"Low",IF(N1695&lt;20,"Med","High"))</f>
        <v>Low</v>
      </c>
      <c r="P1695" s="12">
        <f>sales*discount</f>
        <v>169.00319999999999</v>
      </c>
      <c r="Q1695" s="12">
        <f>sales-Discount_Values</f>
        <v>183.08679999999998</v>
      </c>
      <c r="R1695" s="12">
        <f>DATEDIF(order_date,delivery_date,"D")</f>
        <v>7</v>
      </c>
      <c r="S1695" s="12"/>
    </row>
    <row r="1696" spans="1:19" ht="14.25" customHeight="1" x14ac:dyDescent="0.35">
      <c r="A1696" s="2" t="s">
        <v>6693</v>
      </c>
      <c r="B1696" s="2">
        <v>106660</v>
      </c>
      <c r="C1696" s="2" t="s">
        <v>19</v>
      </c>
      <c r="D1696" s="2" t="s">
        <v>36</v>
      </c>
      <c r="E1696" s="2">
        <v>515.12</v>
      </c>
      <c r="F1696" s="2">
        <v>0.39</v>
      </c>
      <c r="G1696" s="2">
        <v>5</v>
      </c>
      <c r="H1696" s="3">
        <v>44932</v>
      </c>
      <c r="I1696" s="3">
        <v>44934</v>
      </c>
      <c r="J1696" s="2" t="s">
        <v>15</v>
      </c>
      <c r="K1696" s="2" t="s">
        <v>27</v>
      </c>
      <c r="L1696" s="2">
        <v>39.83</v>
      </c>
      <c r="M1696" s="2" t="s">
        <v>34</v>
      </c>
      <c r="N1696" s="11">
        <f>L1696/E1696*100</f>
        <v>7.7321789097685976</v>
      </c>
      <c r="O1696" s="12" t="str">
        <f>IF(N1696&lt;10,"Low",IF(N1696&lt;20,"Med","High"))</f>
        <v>Low</v>
      </c>
      <c r="P1696" s="12">
        <f>sales*discount</f>
        <v>200.89680000000001</v>
      </c>
      <c r="Q1696" s="12">
        <f>sales-Discount_Values</f>
        <v>314.22320000000002</v>
      </c>
      <c r="R1696" s="12">
        <f>DATEDIF(order_date,delivery_date,"D")</f>
        <v>2</v>
      </c>
      <c r="S1696" s="12"/>
    </row>
    <row r="1697" spans="1:19" ht="14.25" customHeight="1" x14ac:dyDescent="0.35">
      <c r="A1697" s="2" t="s">
        <v>4526</v>
      </c>
      <c r="B1697" s="2">
        <v>104493</v>
      </c>
      <c r="C1697" s="2" t="s">
        <v>19</v>
      </c>
      <c r="D1697" s="2" t="s">
        <v>26</v>
      </c>
      <c r="E1697" s="2">
        <v>3568.46</v>
      </c>
      <c r="F1697" s="2">
        <v>0.42</v>
      </c>
      <c r="G1697" s="2">
        <v>6</v>
      </c>
      <c r="H1697" s="3">
        <v>45008</v>
      </c>
      <c r="I1697" s="3">
        <v>45009</v>
      </c>
      <c r="J1697" s="2" t="s">
        <v>31</v>
      </c>
      <c r="K1697" s="2" t="s">
        <v>27</v>
      </c>
      <c r="L1697" s="2">
        <v>276.07</v>
      </c>
      <c r="M1697" s="2" t="s">
        <v>34</v>
      </c>
      <c r="N1697" s="11">
        <f>L1697/E1697*100</f>
        <v>7.7363904877734369</v>
      </c>
      <c r="O1697" s="12" t="str">
        <f>IF(N1697&lt;10,"Low",IF(N1697&lt;20,"Med","High"))</f>
        <v>Low</v>
      </c>
      <c r="P1697" s="12">
        <f>sales*discount</f>
        <v>1498.7531999999999</v>
      </c>
      <c r="Q1697" s="12">
        <f>sales-Discount_Values</f>
        <v>2069.7067999999999</v>
      </c>
      <c r="R1697" s="12">
        <f>DATEDIF(order_date,delivery_date,"D")</f>
        <v>1</v>
      </c>
      <c r="S1697" s="12"/>
    </row>
    <row r="1698" spans="1:19" ht="14.25" customHeight="1" x14ac:dyDescent="0.35">
      <c r="A1698" s="2" t="s">
        <v>1294</v>
      </c>
      <c r="B1698" s="2">
        <v>101261</v>
      </c>
      <c r="C1698" s="2" t="s">
        <v>13</v>
      </c>
      <c r="D1698" s="2" t="s">
        <v>14</v>
      </c>
      <c r="E1698" s="2">
        <v>2649.37</v>
      </c>
      <c r="F1698" s="2">
        <v>0.16</v>
      </c>
      <c r="G1698" s="2">
        <v>8</v>
      </c>
      <c r="H1698" s="3">
        <v>45184</v>
      </c>
      <c r="I1698" s="3">
        <v>45185</v>
      </c>
      <c r="J1698" s="2" t="s">
        <v>31</v>
      </c>
      <c r="K1698" s="2" t="s">
        <v>27</v>
      </c>
      <c r="L1698" s="2">
        <v>205.04</v>
      </c>
      <c r="M1698" s="2" t="s">
        <v>28</v>
      </c>
      <c r="N1698" s="11">
        <f>L1698/E1698*100</f>
        <v>7.7391983754628457</v>
      </c>
      <c r="O1698" s="12" t="str">
        <f>IF(N1698&lt;10,"Low",IF(N1698&lt;20,"Med","High"))</f>
        <v>Low</v>
      </c>
      <c r="P1698" s="12">
        <f>sales*discount</f>
        <v>423.89920000000001</v>
      </c>
      <c r="Q1698" s="12">
        <f>sales-Discount_Values</f>
        <v>2225.4708000000001</v>
      </c>
      <c r="R1698" s="12">
        <f>DATEDIF(order_date,delivery_date,"D")</f>
        <v>1</v>
      </c>
      <c r="S1698" s="12"/>
    </row>
    <row r="1699" spans="1:19" ht="14.25" customHeight="1" x14ac:dyDescent="0.35">
      <c r="A1699" s="2" t="s">
        <v>11969</v>
      </c>
      <c r="B1699" s="2">
        <v>111936</v>
      </c>
      <c r="C1699" s="2" t="s">
        <v>19</v>
      </c>
      <c r="D1699" s="2" t="s">
        <v>26</v>
      </c>
      <c r="E1699" s="2">
        <v>2182.11</v>
      </c>
      <c r="F1699" s="2">
        <v>0.04</v>
      </c>
      <c r="G1699" s="2">
        <v>3</v>
      </c>
      <c r="H1699" s="3">
        <v>45201</v>
      </c>
      <c r="I1699" s="3">
        <v>45208</v>
      </c>
      <c r="J1699" s="2" t="s">
        <v>31</v>
      </c>
      <c r="K1699" s="2" t="s">
        <v>16</v>
      </c>
      <c r="L1699" s="2">
        <v>168.89</v>
      </c>
      <c r="M1699" s="2" t="s">
        <v>34</v>
      </c>
      <c r="N1699" s="11">
        <f>L1699/E1699*100</f>
        <v>7.739756474238237</v>
      </c>
      <c r="O1699" s="12" t="str">
        <f>IF(N1699&lt;10,"Low",IF(N1699&lt;20,"Med","High"))</f>
        <v>Low</v>
      </c>
      <c r="P1699" s="12">
        <f>sales*discount</f>
        <v>87.284400000000005</v>
      </c>
      <c r="Q1699" s="12">
        <f>sales-Discount_Values</f>
        <v>2094.8256000000001</v>
      </c>
      <c r="R1699" s="12">
        <f>DATEDIF(order_date,delivery_date,"D")</f>
        <v>7</v>
      </c>
      <c r="S1699" s="12"/>
    </row>
    <row r="1700" spans="1:19" ht="14.25" customHeight="1" x14ac:dyDescent="0.35">
      <c r="A1700" s="2" t="s">
        <v>12362</v>
      </c>
      <c r="B1700" s="2">
        <v>112329</v>
      </c>
      <c r="C1700" s="2" t="s">
        <v>19</v>
      </c>
      <c r="D1700" s="2" t="s">
        <v>26</v>
      </c>
      <c r="E1700" s="2">
        <v>126.54</v>
      </c>
      <c r="F1700" s="2">
        <v>0.47</v>
      </c>
      <c r="G1700" s="2">
        <v>6</v>
      </c>
      <c r="H1700" s="3">
        <v>45333</v>
      </c>
      <c r="I1700" s="3">
        <v>45338</v>
      </c>
      <c r="J1700" s="2" t="s">
        <v>31</v>
      </c>
      <c r="K1700" s="2" t="s">
        <v>27</v>
      </c>
      <c r="L1700" s="2">
        <v>9.8000000000000007</v>
      </c>
      <c r="M1700" s="2" t="s">
        <v>23</v>
      </c>
      <c r="N1700" s="11">
        <f>L1700/E1700*100</f>
        <v>7.7445866919551136</v>
      </c>
      <c r="O1700" s="12" t="str">
        <f>IF(N1700&lt;10,"Low",IF(N1700&lt;20,"Med","High"))</f>
        <v>Low</v>
      </c>
      <c r="P1700" s="12">
        <f>sales*discount</f>
        <v>59.473799999999997</v>
      </c>
      <c r="Q1700" s="12">
        <f>sales-Discount_Values</f>
        <v>67.066200000000009</v>
      </c>
      <c r="R1700" s="12">
        <f>DATEDIF(order_date,delivery_date,"D")</f>
        <v>5</v>
      </c>
      <c r="S1700" s="12"/>
    </row>
    <row r="1701" spans="1:19" ht="14.25" customHeight="1" x14ac:dyDescent="0.35">
      <c r="A1701" s="2" t="s">
        <v>7568</v>
      </c>
      <c r="B1701" s="2">
        <v>107535</v>
      </c>
      <c r="C1701" s="2" t="s">
        <v>25</v>
      </c>
      <c r="D1701" s="2" t="s">
        <v>14</v>
      </c>
      <c r="E1701" s="2">
        <v>2065.84</v>
      </c>
      <c r="F1701" s="2">
        <v>0.09</v>
      </c>
      <c r="G1701" s="2">
        <v>1</v>
      </c>
      <c r="H1701" s="3">
        <v>45030</v>
      </c>
      <c r="I1701" s="3">
        <v>45035</v>
      </c>
      <c r="J1701" s="2" t="s">
        <v>15</v>
      </c>
      <c r="K1701" s="2" t="s">
        <v>22</v>
      </c>
      <c r="L1701" s="2">
        <v>160.08000000000001</v>
      </c>
      <c r="M1701" s="2" t="s">
        <v>39</v>
      </c>
      <c r="N1701" s="11">
        <f>L1701/E1701*100</f>
        <v>7.7489060140185115</v>
      </c>
      <c r="O1701" s="12" t="str">
        <f>IF(N1701&lt;10,"Low",IF(N1701&lt;20,"Med","High"))</f>
        <v>Low</v>
      </c>
      <c r="P1701" s="12">
        <f>sales*discount</f>
        <v>185.9256</v>
      </c>
      <c r="Q1701" s="12">
        <f>sales-Discount_Values</f>
        <v>1879.9144000000001</v>
      </c>
      <c r="R1701" s="12">
        <f>DATEDIF(order_date,delivery_date,"D")</f>
        <v>5</v>
      </c>
      <c r="S1701" s="12"/>
    </row>
    <row r="1702" spans="1:19" ht="14.25" customHeight="1" x14ac:dyDescent="0.35">
      <c r="A1702" s="2" t="s">
        <v>2013</v>
      </c>
      <c r="B1702" s="2">
        <v>101980</v>
      </c>
      <c r="C1702" s="2" t="s">
        <v>25</v>
      </c>
      <c r="D1702" s="2" t="s">
        <v>26</v>
      </c>
      <c r="E1702" s="2">
        <v>3309.95</v>
      </c>
      <c r="F1702" s="2">
        <v>0.17</v>
      </c>
      <c r="G1702" s="2">
        <v>2</v>
      </c>
      <c r="H1702" s="3">
        <v>44983</v>
      </c>
      <c r="I1702" s="3">
        <v>44986</v>
      </c>
      <c r="J1702" s="2" t="s">
        <v>31</v>
      </c>
      <c r="K1702" s="2" t="s">
        <v>22</v>
      </c>
      <c r="L1702" s="2">
        <v>256.5</v>
      </c>
      <c r="M1702" s="2" t="s">
        <v>48</v>
      </c>
      <c r="N1702" s="11">
        <f>L1702/E1702*100</f>
        <v>7.7493617728364477</v>
      </c>
      <c r="O1702" s="12" t="str">
        <f>IF(N1702&lt;10,"Low",IF(N1702&lt;20,"Med","High"))</f>
        <v>Low</v>
      </c>
      <c r="P1702" s="12">
        <f>sales*discount</f>
        <v>562.69150000000002</v>
      </c>
      <c r="Q1702" s="12">
        <f>sales-Discount_Values</f>
        <v>2747.2584999999999</v>
      </c>
      <c r="R1702" s="12">
        <f>DATEDIF(order_date,delivery_date,"D")</f>
        <v>3</v>
      </c>
      <c r="S1702" s="12"/>
    </row>
    <row r="1703" spans="1:19" ht="14.25" customHeight="1" x14ac:dyDescent="0.35">
      <c r="A1703" s="2" t="s">
        <v>12601</v>
      </c>
      <c r="B1703" s="2">
        <v>112568</v>
      </c>
      <c r="C1703" s="2" t="s">
        <v>25</v>
      </c>
      <c r="D1703" s="2" t="s">
        <v>33</v>
      </c>
      <c r="E1703" s="2">
        <v>4652.88</v>
      </c>
      <c r="F1703" s="2">
        <v>0.2</v>
      </c>
      <c r="G1703" s="2">
        <v>9</v>
      </c>
      <c r="H1703" s="3">
        <v>45188</v>
      </c>
      <c r="I1703" s="3">
        <v>45190</v>
      </c>
      <c r="J1703" s="2" t="s">
        <v>21</v>
      </c>
      <c r="K1703" s="2" t="s">
        <v>22</v>
      </c>
      <c r="L1703" s="2">
        <v>360.6</v>
      </c>
      <c r="M1703" s="2" t="s">
        <v>17</v>
      </c>
      <c r="N1703" s="11">
        <f>L1703/E1703*100</f>
        <v>7.7500386857172341</v>
      </c>
      <c r="O1703" s="12" t="str">
        <f>IF(N1703&lt;10,"Low",IF(N1703&lt;20,"Med","High"))</f>
        <v>Low</v>
      </c>
      <c r="P1703" s="12">
        <f>sales*discount</f>
        <v>930.57600000000002</v>
      </c>
      <c r="Q1703" s="12">
        <f>sales-Discount_Values</f>
        <v>3722.3040000000001</v>
      </c>
      <c r="R1703" s="12">
        <f>DATEDIF(order_date,delivery_date,"D")</f>
        <v>2</v>
      </c>
      <c r="S1703" s="12"/>
    </row>
    <row r="1704" spans="1:19" ht="14.25" customHeight="1" x14ac:dyDescent="0.35">
      <c r="A1704" s="2" t="s">
        <v>9410</v>
      </c>
      <c r="B1704" s="2">
        <v>109377</v>
      </c>
      <c r="C1704" s="2" t="s">
        <v>25</v>
      </c>
      <c r="D1704" s="2" t="s">
        <v>26</v>
      </c>
      <c r="E1704" s="2">
        <v>2903.27</v>
      </c>
      <c r="F1704" s="2">
        <v>0.38</v>
      </c>
      <c r="G1704" s="2">
        <v>4</v>
      </c>
      <c r="H1704" s="3">
        <v>45473</v>
      </c>
      <c r="I1704" s="3">
        <v>45477</v>
      </c>
      <c r="J1704" s="2" t="s">
        <v>15</v>
      </c>
      <c r="K1704" s="2" t="s">
        <v>27</v>
      </c>
      <c r="L1704" s="2">
        <v>225.03</v>
      </c>
      <c r="M1704" s="2" t="s">
        <v>17</v>
      </c>
      <c r="N1704" s="11">
        <f>L1704/E1704*100</f>
        <v>7.7509153471774939</v>
      </c>
      <c r="O1704" s="12" t="str">
        <f>IF(N1704&lt;10,"Low",IF(N1704&lt;20,"Med","High"))</f>
        <v>Low</v>
      </c>
      <c r="P1704" s="12">
        <f>sales*discount</f>
        <v>1103.2426</v>
      </c>
      <c r="Q1704" s="12">
        <f>sales-Discount_Values</f>
        <v>1800.0273999999999</v>
      </c>
      <c r="R1704" s="12">
        <f>DATEDIF(order_date,delivery_date,"D")</f>
        <v>4</v>
      </c>
      <c r="S1704" s="12"/>
    </row>
    <row r="1705" spans="1:19" ht="14.25" customHeight="1" x14ac:dyDescent="0.35">
      <c r="A1705" s="2" t="s">
        <v>639</v>
      </c>
      <c r="B1705" s="2">
        <v>100606</v>
      </c>
      <c r="C1705" s="2" t="s">
        <v>13</v>
      </c>
      <c r="D1705" s="2" t="s">
        <v>20</v>
      </c>
      <c r="E1705" s="2">
        <v>4171.6099999999997</v>
      </c>
      <c r="F1705" s="2">
        <v>0.12</v>
      </c>
      <c r="G1705" s="2">
        <v>5</v>
      </c>
      <c r="H1705" s="3">
        <v>45627</v>
      </c>
      <c r="I1705" s="3">
        <v>45630</v>
      </c>
      <c r="J1705" s="2" t="s">
        <v>15</v>
      </c>
      <c r="K1705" s="2" t="s">
        <v>22</v>
      </c>
      <c r="L1705" s="2">
        <v>323.45999999999998</v>
      </c>
      <c r="M1705" s="2" t="s">
        <v>39</v>
      </c>
      <c r="N1705" s="11">
        <f>L1705/E1705*100</f>
        <v>7.7538408432235997</v>
      </c>
      <c r="O1705" s="12" t="str">
        <f>IF(N1705&lt;10,"Low",IF(N1705&lt;20,"Med","High"))</f>
        <v>Low</v>
      </c>
      <c r="P1705" s="12">
        <f>sales*discount</f>
        <v>500.59319999999997</v>
      </c>
      <c r="Q1705" s="12">
        <f>sales-Discount_Values</f>
        <v>3671.0167999999999</v>
      </c>
      <c r="R1705" s="12">
        <f>DATEDIF(order_date,delivery_date,"D")</f>
        <v>3</v>
      </c>
      <c r="S1705" s="12"/>
    </row>
    <row r="1706" spans="1:19" ht="14.25" customHeight="1" x14ac:dyDescent="0.35">
      <c r="A1706" s="2" t="s">
        <v>14805</v>
      </c>
      <c r="B1706" s="2">
        <v>114772</v>
      </c>
      <c r="C1706" s="2" t="s">
        <v>25</v>
      </c>
      <c r="D1706" s="2" t="s">
        <v>20</v>
      </c>
      <c r="E1706" s="2">
        <v>1147.76</v>
      </c>
      <c r="F1706" s="2">
        <v>0.28000000000000003</v>
      </c>
      <c r="G1706" s="2">
        <v>9</v>
      </c>
      <c r="H1706" s="3">
        <v>45210</v>
      </c>
      <c r="I1706" s="3">
        <v>45217</v>
      </c>
      <c r="J1706" s="2" t="s">
        <v>21</v>
      </c>
      <c r="K1706" s="2" t="s">
        <v>16</v>
      </c>
      <c r="L1706" s="2">
        <v>89</v>
      </c>
      <c r="M1706" s="2" t="s">
        <v>48</v>
      </c>
      <c r="N1706" s="11">
        <f>L1706/E1706*100</f>
        <v>7.7542343347041189</v>
      </c>
      <c r="O1706" s="12" t="str">
        <f>IF(N1706&lt;10,"Low",IF(N1706&lt;20,"Med","High"))</f>
        <v>Low</v>
      </c>
      <c r="P1706" s="12">
        <f>sales*discount</f>
        <v>321.37280000000004</v>
      </c>
      <c r="Q1706" s="12">
        <f>sales-Discount_Values</f>
        <v>826.38719999999989</v>
      </c>
      <c r="R1706" s="12">
        <f>DATEDIF(order_date,delivery_date,"D")</f>
        <v>7</v>
      </c>
      <c r="S1706" s="12"/>
    </row>
    <row r="1707" spans="1:19" ht="14.25" customHeight="1" x14ac:dyDescent="0.35">
      <c r="A1707" s="2" t="s">
        <v>1047</v>
      </c>
      <c r="B1707" s="2">
        <v>101014</v>
      </c>
      <c r="C1707" s="2" t="s">
        <v>25</v>
      </c>
      <c r="D1707" s="2" t="s">
        <v>36</v>
      </c>
      <c r="E1707" s="2">
        <v>4367.1099999999997</v>
      </c>
      <c r="F1707" s="2">
        <v>0.23</v>
      </c>
      <c r="G1707" s="2">
        <v>2</v>
      </c>
      <c r="H1707" s="3">
        <v>45589</v>
      </c>
      <c r="I1707" s="3">
        <v>45591</v>
      </c>
      <c r="J1707" s="2" t="s">
        <v>21</v>
      </c>
      <c r="K1707" s="2" t="s">
        <v>16</v>
      </c>
      <c r="L1707" s="2">
        <v>338.65</v>
      </c>
      <c r="M1707" s="2" t="s">
        <v>39</v>
      </c>
      <c r="N1707" s="11">
        <f>L1707/E1707*100</f>
        <v>7.7545562168115758</v>
      </c>
      <c r="O1707" s="12" t="str">
        <f>IF(N1707&lt;10,"Low",IF(N1707&lt;20,"Med","High"))</f>
        <v>Low</v>
      </c>
      <c r="P1707" s="12">
        <f>sales*discount</f>
        <v>1004.4353</v>
      </c>
      <c r="Q1707" s="12">
        <f>sales-Discount_Values</f>
        <v>3362.6746999999996</v>
      </c>
      <c r="R1707" s="12">
        <f>DATEDIF(order_date,delivery_date,"D")</f>
        <v>2</v>
      </c>
      <c r="S1707" s="12"/>
    </row>
    <row r="1708" spans="1:19" ht="14.25" customHeight="1" x14ac:dyDescent="0.35">
      <c r="A1708" s="2" t="s">
        <v>127</v>
      </c>
      <c r="B1708" s="2">
        <v>100094</v>
      </c>
      <c r="C1708" s="2" t="s">
        <v>41</v>
      </c>
      <c r="D1708" s="2" t="s">
        <v>36</v>
      </c>
      <c r="E1708" s="2">
        <v>3118.3</v>
      </c>
      <c r="F1708" s="2">
        <v>0.16</v>
      </c>
      <c r="G1708" s="2">
        <v>8</v>
      </c>
      <c r="H1708" s="3">
        <v>45645</v>
      </c>
      <c r="I1708" s="3">
        <v>45647</v>
      </c>
      <c r="J1708" s="2" t="s">
        <v>31</v>
      </c>
      <c r="K1708" s="2" t="s">
        <v>16</v>
      </c>
      <c r="L1708" s="2">
        <v>241.86</v>
      </c>
      <c r="M1708" s="2" t="s">
        <v>28</v>
      </c>
      <c r="N1708" s="11">
        <f>L1708/E1708*100</f>
        <v>7.7561491838501748</v>
      </c>
      <c r="O1708" s="12" t="str">
        <f>IF(N1708&lt;10,"Low",IF(N1708&lt;20,"Med","High"))</f>
        <v>Low</v>
      </c>
      <c r="P1708" s="12">
        <f>sales*discount</f>
        <v>498.92800000000005</v>
      </c>
      <c r="Q1708" s="12">
        <f>sales-Discount_Values</f>
        <v>2619.3720000000003</v>
      </c>
      <c r="R1708" s="12">
        <f>DATEDIF(order_date,delivery_date,"D")</f>
        <v>2</v>
      </c>
      <c r="S1708" s="12"/>
    </row>
    <row r="1709" spans="1:19" ht="14.25" customHeight="1" x14ac:dyDescent="0.35">
      <c r="A1709" s="2" t="s">
        <v>115</v>
      </c>
      <c r="B1709" s="2">
        <v>100082</v>
      </c>
      <c r="C1709" s="2" t="s">
        <v>25</v>
      </c>
      <c r="D1709" s="2" t="s">
        <v>14</v>
      </c>
      <c r="E1709" s="2">
        <v>2215.37</v>
      </c>
      <c r="F1709" s="2">
        <v>0.35</v>
      </c>
      <c r="G1709" s="2">
        <v>4</v>
      </c>
      <c r="H1709" s="3">
        <v>45499</v>
      </c>
      <c r="I1709" s="3">
        <v>45506</v>
      </c>
      <c r="J1709" s="2" t="s">
        <v>31</v>
      </c>
      <c r="K1709" s="2" t="s">
        <v>27</v>
      </c>
      <c r="L1709" s="2">
        <v>171.87</v>
      </c>
      <c r="M1709" s="2" t="s">
        <v>34</v>
      </c>
      <c r="N1709" s="11">
        <f>L1709/E1709*100</f>
        <v>7.758072015058433</v>
      </c>
      <c r="O1709" s="12" t="str">
        <f>IF(N1709&lt;10,"Low",IF(N1709&lt;20,"Med","High"))</f>
        <v>Low</v>
      </c>
      <c r="P1709" s="12">
        <f>sales*discount</f>
        <v>775.37949999999989</v>
      </c>
      <c r="Q1709" s="12">
        <f>sales-Discount_Values</f>
        <v>1439.9904999999999</v>
      </c>
      <c r="R1709" s="12">
        <f>DATEDIF(order_date,delivery_date,"D")</f>
        <v>7</v>
      </c>
      <c r="S1709" s="12"/>
    </row>
    <row r="1710" spans="1:19" ht="14.25" customHeight="1" x14ac:dyDescent="0.35">
      <c r="A1710" s="2" t="s">
        <v>6409</v>
      </c>
      <c r="B1710" s="2">
        <v>106376</v>
      </c>
      <c r="C1710" s="2" t="s">
        <v>19</v>
      </c>
      <c r="D1710" s="2" t="s">
        <v>36</v>
      </c>
      <c r="E1710" s="2">
        <v>2047.42</v>
      </c>
      <c r="F1710" s="2">
        <v>0.3</v>
      </c>
      <c r="G1710" s="2">
        <v>8</v>
      </c>
      <c r="H1710" s="3">
        <v>45450</v>
      </c>
      <c r="I1710" s="3">
        <v>45455</v>
      </c>
      <c r="J1710" s="2" t="s">
        <v>31</v>
      </c>
      <c r="K1710" s="2" t="s">
        <v>27</v>
      </c>
      <c r="L1710" s="2">
        <v>158.88</v>
      </c>
      <c r="M1710" s="2" t="s">
        <v>23</v>
      </c>
      <c r="N1710" s="11">
        <f>L1710/E1710*100</f>
        <v>7.7600101591270949</v>
      </c>
      <c r="O1710" s="12" t="str">
        <f>IF(N1710&lt;10,"Low",IF(N1710&lt;20,"Med","High"))</f>
        <v>Low</v>
      </c>
      <c r="P1710" s="12">
        <f>sales*discount</f>
        <v>614.226</v>
      </c>
      <c r="Q1710" s="12">
        <f>sales-Discount_Values</f>
        <v>1433.194</v>
      </c>
      <c r="R1710" s="12">
        <f>DATEDIF(order_date,delivery_date,"D")</f>
        <v>5</v>
      </c>
      <c r="S1710" s="12"/>
    </row>
    <row r="1711" spans="1:19" ht="14.25" customHeight="1" x14ac:dyDescent="0.35">
      <c r="A1711" s="2" t="s">
        <v>7925</v>
      </c>
      <c r="B1711" s="2">
        <v>107892</v>
      </c>
      <c r="C1711" s="2" t="s">
        <v>41</v>
      </c>
      <c r="D1711" s="2" t="s">
        <v>14</v>
      </c>
      <c r="E1711" s="2">
        <v>317.77</v>
      </c>
      <c r="F1711" s="2">
        <v>0.25</v>
      </c>
      <c r="G1711" s="2">
        <v>7</v>
      </c>
      <c r="H1711" s="3">
        <v>45420</v>
      </c>
      <c r="I1711" s="3">
        <v>45422</v>
      </c>
      <c r="J1711" s="2" t="s">
        <v>21</v>
      </c>
      <c r="K1711" s="2" t="s">
        <v>27</v>
      </c>
      <c r="L1711" s="2">
        <v>24.66</v>
      </c>
      <c r="M1711" s="2" t="s">
        <v>34</v>
      </c>
      <c r="N1711" s="11">
        <f>L1711/E1711*100</f>
        <v>7.7603297982817763</v>
      </c>
      <c r="O1711" s="12" t="str">
        <f>IF(N1711&lt;10,"Low",IF(N1711&lt;20,"Med","High"))</f>
        <v>Low</v>
      </c>
      <c r="P1711" s="12">
        <f>sales*discount</f>
        <v>79.442499999999995</v>
      </c>
      <c r="Q1711" s="12">
        <f>sales-Discount_Values</f>
        <v>238.32749999999999</v>
      </c>
      <c r="R1711" s="12">
        <f>DATEDIF(order_date,delivery_date,"D")</f>
        <v>2</v>
      </c>
      <c r="S1711" s="12"/>
    </row>
    <row r="1712" spans="1:19" ht="14.25" customHeight="1" x14ac:dyDescent="0.35">
      <c r="A1712" s="2" t="s">
        <v>12425</v>
      </c>
      <c r="B1712" s="2">
        <v>112392</v>
      </c>
      <c r="C1712" s="2" t="s">
        <v>25</v>
      </c>
      <c r="D1712" s="2" t="s">
        <v>26</v>
      </c>
      <c r="E1712" s="2">
        <v>3473.6</v>
      </c>
      <c r="F1712" s="2">
        <v>0.1</v>
      </c>
      <c r="G1712" s="2">
        <v>1</v>
      </c>
      <c r="H1712" s="3">
        <v>45255</v>
      </c>
      <c r="I1712" s="3">
        <v>45258</v>
      </c>
      <c r="J1712" s="2" t="s">
        <v>31</v>
      </c>
      <c r="K1712" s="2" t="s">
        <v>27</v>
      </c>
      <c r="L1712" s="2">
        <v>269.60000000000002</v>
      </c>
      <c r="M1712" s="2" t="s">
        <v>28</v>
      </c>
      <c r="N1712" s="11">
        <f>L1712/E1712*100</f>
        <v>7.7614002763703365</v>
      </c>
      <c r="O1712" s="12" t="str">
        <f>IF(N1712&lt;10,"Low",IF(N1712&lt;20,"Med","High"))</f>
        <v>Low</v>
      </c>
      <c r="P1712" s="12">
        <f>sales*discount</f>
        <v>347.36</v>
      </c>
      <c r="Q1712" s="12">
        <f>sales-Discount_Values</f>
        <v>3126.24</v>
      </c>
      <c r="R1712" s="12">
        <f>DATEDIF(order_date,delivery_date,"D")</f>
        <v>3</v>
      </c>
      <c r="S1712" s="12"/>
    </row>
    <row r="1713" spans="1:19" ht="14.25" customHeight="1" x14ac:dyDescent="0.35">
      <c r="A1713" s="2" t="s">
        <v>5121</v>
      </c>
      <c r="B1713" s="2">
        <v>105088</v>
      </c>
      <c r="C1713" s="2" t="s">
        <v>19</v>
      </c>
      <c r="D1713" s="2" t="s">
        <v>33</v>
      </c>
      <c r="E1713" s="2">
        <v>2879.66</v>
      </c>
      <c r="F1713" s="2">
        <v>0.09</v>
      </c>
      <c r="G1713" s="2">
        <v>4</v>
      </c>
      <c r="H1713" s="3">
        <v>45100</v>
      </c>
      <c r="I1713" s="3">
        <v>45103</v>
      </c>
      <c r="J1713" s="2" t="s">
        <v>21</v>
      </c>
      <c r="K1713" s="2" t="s">
        <v>22</v>
      </c>
      <c r="L1713" s="2">
        <v>223.52</v>
      </c>
      <c r="M1713" s="2" t="s">
        <v>48</v>
      </c>
      <c r="N1713" s="11">
        <f>L1713/E1713*100</f>
        <v>7.7620274615753253</v>
      </c>
      <c r="O1713" s="12" t="str">
        <f>IF(N1713&lt;10,"Low",IF(N1713&lt;20,"Med","High"))</f>
        <v>Low</v>
      </c>
      <c r="P1713" s="12">
        <f>sales*discount</f>
        <v>259.1694</v>
      </c>
      <c r="Q1713" s="12">
        <f>sales-Discount_Values</f>
        <v>2620.4906000000001</v>
      </c>
      <c r="R1713" s="12">
        <f>DATEDIF(order_date,delivery_date,"D")</f>
        <v>3</v>
      </c>
      <c r="S1713" s="12"/>
    </row>
    <row r="1714" spans="1:19" ht="14.25" customHeight="1" x14ac:dyDescent="0.35">
      <c r="A1714" s="2" t="s">
        <v>4749</v>
      </c>
      <c r="B1714" s="2">
        <v>104716</v>
      </c>
      <c r="C1714" s="2" t="s">
        <v>19</v>
      </c>
      <c r="D1714" s="2" t="s">
        <v>36</v>
      </c>
      <c r="E1714" s="2">
        <v>4619.18</v>
      </c>
      <c r="F1714" s="2">
        <v>0.14000000000000001</v>
      </c>
      <c r="G1714" s="2">
        <v>4</v>
      </c>
      <c r="H1714" s="3">
        <v>45561</v>
      </c>
      <c r="I1714" s="3">
        <v>45564</v>
      </c>
      <c r="J1714" s="2" t="s">
        <v>15</v>
      </c>
      <c r="K1714" s="2" t="s">
        <v>27</v>
      </c>
      <c r="L1714" s="2">
        <v>358.57</v>
      </c>
      <c r="M1714" s="2" t="s">
        <v>28</v>
      </c>
      <c r="N1714" s="11">
        <f>L1714/E1714*100</f>
        <v>7.762633194636277</v>
      </c>
      <c r="O1714" s="12" t="str">
        <f>IF(N1714&lt;10,"Low",IF(N1714&lt;20,"Med","High"))</f>
        <v>Low</v>
      </c>
      <c r="P1714" s="12">
        <f>sales*discount</f>
        <v>646.68520000000012</v>
      </c>
      <c r="Q1714" s="12">
        <f>sales-Discount_Values</f>
        <v>3972.4948000000004</v>
      </c>
      <c r="R1714" s="12">
        <f>DATEDIF(order_date,delivery_date,"D")</f>
        <v>3</v>
      </c>
      <c r="S1714" s="12"/>
    </row>
    <row r="1715" spans="1:19" ht="14.25" customHeight="1" x14ac:dyDescent="0.35">
      <c r="A1715" s="2" t="s">
        <v>4665</v>
      </c>
      <c r="B1715" s="2">
        <v>104632</v>
      </c>
      <c r="C1715" s="2" t="s">
        <v>41</v>
      </c>
      <c r="D1715" s="2" t="s">
        <v>33</v>
      </c>
      <c r="E1715" s="2">
        <v>3535.81</v>
      </c>
      <c r="F1715" s="2">
        <v>0.05</v>
      </c>
      <c r="G1715" s="2">
        <v>2</v>
      </c>
      <c r="H1715" s="3">
        <v>45632</v>
      </c>
      <c r="I1715" s="3">
        <v>45634</v>
      </c>
      <c r="J1715" s="2" t="s">
        <v>21</v>
      </c>
      <c r="K1715" s="2" t="s">
        <v>16</v>
      </c>
      <c r="L1715" s="2">
        <v>274.48</v>
      </c>
      <c r="M1715" s="2" t="s">
        <v>39</v>
      </c>
      <c r="N1715" s="11">
        <f>L1715/E1715*100</f>
        <v>7.7628605609464314</v>
      </c>
      <c r="O1715" s="12" t="str">
        <f>IF(N1715&lt;10,"Low",IF(N1715&lt;20,"Med","High"))</f>
        <v>Low</v>
      </c>
      <c r="P1715" s="12">
        <f>sales*discount</f>
        <v>176.79050000000001</v>
      </c>
      <c r="Q1715" s="12">
        <f>sales-Discount_Values</f>
        <v>3359.0194999999999</v>
      </c>
      <c r="R1715" s="12">
        <f>DATEDIF(order_date,delivery_date,"D")</f>
        <v>2</v>
      </c>
      <c r="S1715" s="12"/>
    </row>
    <row r="1716" spans="1:19" ht="14.25" customHeight="1" x14ac:dyDescent="0.35">
      <c r="A1716" s="2" t="s">
        <v>4434</v>
      </c>
      <c r="B1716" s="2">
        <v>104401</v>
      </c>
      <c r="C1716" s="2" t="s">
        <v>13</v>
      </c>
      <c r="D1716" s="2" t="s">
        <v>20</v>
      </c>
      <c r="E1716" s="2">
        <v>4899.38</v>
      </c>
      <c r="F1716" s="2">
        <v>0.05</v>
      </c>
      <c r="G1716" s="2">
        <v>8</v>
      </c>
      <c r="H1716" s="3">
        <v>45461</v>
      </c>
      <c r="I1716" s="3">
        <v>45462</v>
      </c>
      <c r="J1716" s="2" t="s">
        <v>31</v>
      </c>
      <c r="K1716" s="2" t="s">
        <v>16</v>
      </c>
      <c r="L1716" s="2">
        <v>380.36</v>
      </c>
      <c r="M1716" s="2" t="s">
        <v>17</v>
      </c>
      <c r="N1716" s="11">
        <f>L1716/E1716*100</f>
        <v>7.7634312913062473</v>
      </c>
      <c r="O1716" s="12" t="str">
        <f>IF(N1716&lt;10,"Low",IF(N1716&lt;20,"Med","High"))</f>
        <v>Low</v>
      </c>
      <c r="P1716" s="12">
        <f>sales*discount</f>
        <v>244.96900000000002</v>
      </c>
      <c r="Q1716" s="12">
        <f>sales-Discount_Values</f>
        <v>4654.4110000000001</v>
      </c>
      <c r="R1716" s="12">
        <f>DATEDIF(order_date,delivery_date,"D")</f>
        <v>1</v>
      </c>
      <c r="S1716" s="12"/>
    </row>
    <row r="1717" spans="1:19" ht="14.25" customHeight="1" x14ac:dyDescent="0.35">
      <c r="A1717" s="2" t="s">
        <v>7939</v>
      </c>
      <c r="B1717" s="2">
        <v>107906</v>
      </c>
      <c r="C1717" s="2" t="s">
        <v>13</v>
      </c>
      <c r="D1717" s="2" t="s">
        <v>36</v>
      </c>
      <c r="E1717" s="2">
        <v>4313.18</v>
      </c>
      <c r="F1717" s="2">
        <v>0.01</v>
      </c>
      <c r="G1717" s="2">
        <v>6</v>
      </c>
      <c r="H1717" s="3">
        <v>45125</v>
      </c>
      <c r="I1717" s="3">
        <v>45129</v>
      </c>
      <c r="J1717" s="2" t="s">
        <v>21</v>
      </c>
      <c r="K1717" s="2" t="s">
        <v>16</v>
      </c>
      <c r="L1717" s="2">
        <v>334.87</v>
      </c>
      <c r="M1717" s="2" t="s">
        <v>34</v>
      </c>
      <c r="N1717" s="11">
        <f>L1717/E1717*100</f>
        <v>7.7638772321118061</v>
      </c>
      <c r="O1717" s="12" t="str">
        <f>IF(N1717&lt;10,"Low",IF(N1717&lt;20,"Med","High"))</f>
        <v>Low</v>
      </c>
      <c r="P1717" s="12">
        <f>sales*discount</f>
        <v>43.131800000000005</v>
      </c>
      <c r="Q1717" s="12">
        <f>sales-Discount_Values</f>
        <v>4270.0482000000002</v>
      </c>
      <c r="R1717" s="12">
        <f>DATEDIF(order_date,delivery_date,"D")</f>
        <v>4</v>
      </c>
      <c r="S1717" s="12"/>
    </row>
    <row r="1718" spans="1:19" ht="14.25" customHeight="1" x14ac:dyDescent="0.35">
      <c r="A1718" s="2" t="s">
        <v>7311</v>
      </c>
      <c r="B1718" s="2">
        <v>107278</v>
      </c>
      <c r="C1718" s="2" t="s">
        <v>19</v>
      </c>
      <c r="D1718" s="2" t="s">
        <v>20</v>
      </c>
      <c r="E1718" s="2">
        <v>1449.06</v>
      </c>
      <c r="F1718" s="2">
        <v>0.17</v>
      </c>
      <c r="G1718" s="2">
        <v>8</v>
      </c>
      <c r="H1718" s="3">
        <v>45343</v>
      </c>
      <c r="I1718" s="3">
        <v>45350</v>
      </c>
      <c r="J1718" s="2" t="s">
        <v>15</v>
      </c>
      <c r="K1718" s="2" t="s">
        <v>22</v>
      </c>
      <c r="L1718" s="2">
        <v>112.51</v>
      </c>
      <c r="M1718" s="2" t="s">
        <v>48</v>
      </c>
      <c r="N1718" s="11">
        <f>L1718/E1718*100</f>
        <v>7.7643437814859304</v>
      </c>
      <c r="O1718" s="12" t="str">
        <f>IF(N1718&lt;10,"Low",IF(N1718&lt;20,"Med","High"))</f>
        <v>Low</v>
      </c>
      <c r="P1718" s="12">
        <f>sales*discount</f>
        <v>246.34020000000001</v>
      </c>
      <c r="Q1718" s="12">
        <f>sales-Discount_Values</f>
        <v>1202.7197999999999</v>
      </c>
      <c r="R1718" s="12">
        <f>DATEDIF(order_date,delivery_date,"D")</f>
        <v>7</v>
      </c>
      <c r="S1718" s="12"/>
    </row>
    <row r="1719" spans="1:19" ht="14.25" customHeight="1" x14ac:dyDescent="0.35">
      <c r="A1719" s="2" t="s">
        <v>10904</v>
      </c>
      <c r="B1719" s="2">
        <v>110871</v>
      </c>
      <c r="C1719" s="2" t="s">
        <v>13</v>
      </c>
      <c r="D1719" s="2" t="s">
        <v>20</v>
      </c>
      <c r="E1719" s="2">
        <v>606.9</v>
      </c>
      <c r="F1719" s="2">
        <v>0.2</v>
      </c>
      <c r="G1719" s="2">
        <v>6</v>
      </c>
      <c r="H1719" s="3">
        <v>45141</v>
      </c>
      <c r="I1719" s="3">
        <v>45147</v>
      </c>
      <c r="J1719" s="2" t="s">
        <v>31</v>
      </c>
      <c r="K1719" s="2" t="s">
        <v>27</v>
      </c>
      <c r="L1719" s="2">
        <v>47.13</v>
      </c>
      <c r="M1719" s="2" t="s">
        <v>28</v>
      </c>
      <c r="N1719" s="11">
        <f>L1719/E1719*100</f>
        <v>7.7656945130993584</v>
      </c>
      <c r="O1719" s="12" t="str">
        <f>IF(N1719&lt;10,"Low",IF(N1719&lt;20,"Med","High"))</f>
        <v>Low</v>
      </c>
      <c r="P1719" s="12">
        <f>sales*discount</f>
        <v>121.38</v>
      </c>
      <c r="Q1719" s="12">
        <f>sales-Discount_Values</f>
        <v>485.52</v>
      </c>
      <c r="R1719" s="12">
        <f>DATEDIF(order_date,delivery_date,"D")</f>
        <v>6</v>
      </c>
      <c r="S1719" s="12"/>
    </row>
    <row r="1720" spans="1:19" ht="14.25" customHeight="1" x14ac:dyDescent="0.35">
      <c r="A1720" s="2" t="s">
        <v>14656</v>
      </c>
      <c r="B1720" s="2">
        <v>114623</v>
      </c>
      <c r="C1720" s="2" t="s">
        <v>25</v>
      </c>
      <c r="D1720" s="2" t="s">
        <v>14</v>
      </c>
      <c r="E1720" s="2">
        <v>4325.62</v>
      </c>
      <c r="F1720" s="2">
        <v>0.03</v>
      </c>
      <c r="G1720" s="2">
        <v>1</v>
      </c>
      <c r="H1720" s="3">
        <v>45207</v>
      </c>
      <c r="I1720" s="3">
        <v>45212</v>
      </c>
      <c r="J1720" s="2" t="s">
        <v>21</v>
      </c>
      <c r="K1720" s="2" t="s">
        <v>22</v>
      </c>
      <c r="L1720" s="2">
        <v>335.96</v>
      </c>
      <c r="M1720" s="2" t="s">
        <v>23</v>
      </c>
      <c r="N1720" s="11">
        <f>L1720/E1720*100</f>
        <v>7.7667478881640095</v>
      </c>
      <c r="O1720" s="12" t="str">
        <f>IF(N1720&lt;10,"Low",IF(N1720&lt;20,"Med","High"))</f>
        <v>Low</v>
      </c>
      <c r="P1720" s="12">
        <f>sales*discount</f>
        <v>129.76859999999999</v>
      </c>
      <c r="Q1720" s="12">
        <f>sales-Discount_Values</f>
        <v>4195.8513999999996</v>
      </c>
      <c r="R1720" s="12">
        <f>DATEDIF(order_date,delivery_date,"D")</f>
        <v>5</v>
      </c>
      <c r="S1720" s="12"/>
    </row>
    <row r="1721" spans="1:19" ht="14.25" customHeight="1" x14ac:dyDescent="0.35">
      <c r="A1721" s="2" t="s">
        <v>15116</v>
      </c>
      <c r="B1721" s="2">
        <v>115083</v>
      </c>
      <c r="C1721" s="2" t="s">
        <v>13</v>
      </c>
      <c r="D1721" s="2" t="s">
        <v>14</v>
      </c>
      <c r="E1721" s="2">
        <v>4364.1400000000003</v>
      </c>
      <c r="F1721" s="2">
        <v>0.02</v>
      </c>
      <c r="G1721" s="2">
        <v>8</v>
      </c>
      <c r="H1721" s="3">
        <v>45417</v>
      </c>
      <c r="I1721" s="3">
        <v>45424</v>
      </c>
      <c r="J1721" s="2" t="s">
        <v>31</v>
      </c>
      <c r="K1721" s="2" t="s">
        <v>22</v>
      </c>
      <c r="L1721" s="2">
        <v>339.05</v>
      </c>
      <c r="M1721" s="2" t="s">
        <v>48</v>
      </c>
      <c r="N1721" s="11">
        <f>L1721/E1721*100</f>
        <v>7.7689991613467946</v>
      </c>
      <c r="O1721" s="12" t="str">
        <f>IF(N1721&lt;10,"Low",IF(N1721&lt;20,"Med","High"))</f>
        <v>Low</v>
      </c>
      <c r="P1721" s="12">
        <f>sales*discount</f>
        <v>87.282800000000009</v>
      </c>
      <c r="Q1721" s="12">
        <f>sales-Discount_Values</f>
        <v>4276.8572000000004</v>
      </c>
      <c r="R1721" s="12">
        <f>DATEDIF(order_date,delivery_date,"D")</f>
        <v>7</v>
      </c>
      <c r="S1721" s="12"/>
    </row>
    <row r="1722" spans="1:19" ht="14.25" customHeight="1" x14ac:dyDescent="0.35">
      <c r="A1722" s="2" t="s">
        <v>13175</v>
      </c>
      <c r="B1722" s="2">
        <v>113142</v>
      </c>
      <c r="C1722" s="2" t="s">
        <v>19</v>
      </c>
      <c r="D1722" s="2" t="s">
        <v>20</v>
      </c>
      <c r="E1722" s="2">
        <v>1117.97</v>
      </c>
      <c r="F1722" s="2">
        <v>0.03</v>
      </c>
      <c r="G1722" s="2">
        <v>2</v>
      </c>
      <c r="H1722" s="3">
        <v>45522</v>
      </c>
      <c r="I1722" s="3">
        <v>45523</v>
      </c>
      <c r="J1722" s="2" t="s">
        <v>21</v>
      </c>
      <c r="K1722" s="2" t="s">
        <v>27</v>
      </c>
      <c r="L1722" s="2">
        <v>86.87</v>
      </c>
      <c r="M1722" s="2" t="s">
        <v>39</v>
      </c>
      <c r="N1722" s="11">
        <f>L1722/E1722*100</f>
        <v>7.7703337298854178</v>
      </c>
      <c r="O1722" s="12" t="str">
        <f>IF(N1722&lt;10,"Low",IF(N1722&lt;20,"Med","High"))</f>
        <v>Low</v>
      </c>
      <c r="P1722" s="12">
        <f>sales*discount</f>
        <v>33.539099999999998</v>
      </c>
      <c r="Q1722" s="12">
        <f>sales-Discount_Values</f>
        <v>1084.4309000000001</v>
      </c>
      <c r="R1722" s="12">
        <f>DATEDIF(order_date,delivery_date,"D")</f>
        <v>1</v>
      </c>
      <c r="S1722" s="12"/>
    </row>
    <row r="1723" spans="1:19" ht="14.25" customHeight="1" x14ac:dyDescent="0.35">
      <c r="A1723" s="2" t="s">
        <v>10162</v>
      </c>
      <c r="B1723" s="2">
        <v>110129</v>
      </c>
      <c r="C1723" s="2" t="s">
        <v>41</v>
      </c>
      <c r="D1723" s="2" t="s">
        <v>20</v>
      </c>
      <c r="E1723" s="2">
        <v>1243.52</v>
      </c>
      <c r="F1723" s="2">
        <v>0.16</v>
      </c>
      <c r="G1723" s="2">
        <v>9</v>
      </c>
      <c r="H1723" s="3">
        <v>45172</v>
      </c>
      <c r="I1723" s="3">
        <v>45177</v>
      </c>
      <c r="J1723" s="2" t="s">
        <v>21</v>
      </c>
      <c r="K1723" s="2" t="s">
        <v>16</v>
      </c>
      <c r="L1723" s="2">
        <v>96.63</v>
      </c>
      <c r="M1723" s="2" t="s">
        <v>48</v>
      </c>
      <c r="N1723" s="11">
        <f>L1723/E1723*100</f>
        <v>7.7706832218219253</v>
      </c>
      <c r="O1723" s="12" t="str">
        <f>IF(N1723&lt;10,"Low",IF(N1723&lt;20,"Med","High"))</f>
        <v>Low</v>
      </c>
      <c r="P1723" s="12">
        <f>sales*discount</f>
        <v>198.9632</v>
      </c>
      <c r="Q1723" s="12">
        <f>sales-Discount_Values</f>
        <v>1044.5568000000001</v>
      </c>
      <c r="R1723" s="12">
        <f>DATEDIF(order_date,delivery_date,"D")</f>
        <v>5</v>
      </c>
      <c r="S1723" s="12"/>
    </row>
    <row r="1724" spans="1:19" ht="14.25" customHeight="1" x14ac:dyDescent="0.35">
      <c r="A1724" s="2" t="s">
        <v>10726</v>
      </c>
      <c r="B1724" s="2">
        <v>110693</v>
      </c>
      <c r="C1724" s="2" t="s">
        <v>13</v>
      </c>
      <c r="D1724" s="2" t="s">
        <v>36</v>
      </c>
      <c r="E1724" s="2">
        <v>1282.73</v>
      </c>
      <c r="F1724" s="2">
        <v>0.46</v>
      </c>
      <c r="G1724" s="2">
        <v>1</v>
      </c>
      <c r="H1724" s="3">
        <v>45323</v>
      </c>
      <c r="I1724" s="3">
        <v>45324</v>
      </c>
      <c r="J1724" s="2" t="s">
        <v>15</v>
      </c>
      <c r="K1724" s="2" t="s">
        <v>16</v>
      </c>
      <c r="L1724" s="2">
        <v>99.68</v>
      </c>
      <c r="M1724" s="2" t="s">
        <v>34</v>
      </c>
      <c r="N1724" s="11">
        <f>L1724/E1724*100</f>
        <v>7.7709260717376232</v>
      </c>
      <c r="O1724" s="12" t="str">
        <f>IF(N1724&lt;10,"Low",IF(N1724&lt;20,"Med","High"))</f>
        <v>Low</v>
      </c>
      <c r="P1724" s="12">
        <f>sales*discount</f>
        <v>590.05580000000009</v>
      </c>
      <c r="Q1724" s="12">
        <f>sales-Discount_Values</f>
        <v>692.67419999999993</v>
      </c>
      <c r="R1724" s="12">
        <f>DATEDIF(order_date,delivery_date,"D")</f>
        <v>1</v>
      </c>
      <c r="S1724" s="12"/>
    </row>
    <row r="1725" spans="1:19" ht="14.25" customHeight="1" x14ac:dyDescent="0.35">
      <c r="A1725" s="2" t="s">
        <v>8555</v>
      </c>
      <c r="B1725" s="2">
        <v>108522</v>
      </c>
      <c r="C1725" s="2" t="s">
        <v>19</v>
      </c>
      <c r="D1725" s="2" t="s">
        <v>36</v>
      </c>
      <c r="E1725" s="2">
        <v>4172.29</v>
      </c>
      <c r="F1725" s="2">
        <v>0.47</v>
      </c>
      <c r="G1725" s="2">
        <v>8</v>
      </c>
      <c r="H1725" s="3">
        <v>45104</v>
      </c>
      <c r="I1725" s="3">
        <v>45109</v>
      </c>
      <c r="J1725" s="2" t="s">
        <v>15</v>
      </c>
      <c r="K1725" s="2" t="s">
        <v>16</v>
      </c>
      <c r="L1725" s="2">
        <v>324.37</v>
      </c>
      <c r="M1725" s="2" t="s">
        <v>39</v>
      </c>
      <c r="N1725" s="11">
        <f>L1725/E1725*100</f>
        <v>7.7743876863784642</v>
      </c>
      <c r="O1725" s="12" t="str">
        <f>IF(N1725&lt;10,"Low",IF(N1725&lt;20,"Med","High"))</f>
        <v>Low</v>
      </c>
      <c r="P1725" s="12">
        <f>sales*discount</f>
        <v>1960.9762999999998</v>
      </c>
      <c r="Q1725" s="12">
        <f>sales-Discount_Values</f>
        <v>2211.3137000000002</v>
      </c>
      <c r="R1725" s="12">
        <f>DATEDIF(order_date,delivery_date,"D")</f>
        <v>5</v>
      </c>
      <c r="S1725" s="12"/>
    </row>
    <row r="1726" spans="1:19" ht="14.25" customHeight="1" x14ac:dyDescent="0.35">
      <c r="A1726" s="2" t="s">
        <v>12733</v>
      </c>
      <c r="B1726" s="2">
        <v>112700</v>
      </c>
      <c r="C1726" s="2" t="s">
        <v>13</v>
      </c>
      <c r="D1726" s="2" t="s">
        <v>33</v>
      </c>
      <c r="E1726" s="2">
        <v>4094.94</v>
      </c>
      <c r="F1726" s="2">
        <v>0.23</v>
      </c>
      <c r="G1726" s="2">
        <v>4</v>
      </c>
      <c r="H1726" s="3">
        <v>45575</v>
      </c>
      <c r="I1726" s="3">
        <v>45580</v>
      </c>
      <c r="J1726" s="2" t="s">
        <v>21</v>
      </c>
      <c r="K1726" s="2" t="s">
        <v>22</v>
      </c>
      <c r="L1726" s="2">
        <v>318.36</v>
      </c>
      <c r="M1726" s="2" t="s">
        <v>48</v>
      </c>
      <c r="N1726" s="11">
        <f>L1726/E1726*100</f>
        <v>7.7744728860496135</v>
      </c>
      <c r="O1726" s="12" t="str">
        <f>IF(N1726&lt;10,"Low",IF(N1726&lt;20,"Med","High"))</f>
        <v>Low</v>
      </c>
      <c r="P1726" s="12">
        <f>sales*discount</f>
        <v>941.83620000000008</v>
      </c>
      <c r="Q1726" s="12">
        <f>sales-Discount_Values</f>
        <v>3153.1037999999999</v>
      </c>
      <c r="R1726" s="12">
        <f>DATEDIF(order_date,delivery_date,"D")</f>
        <v>5</v>
      </c>
      <c r="S1726" s="12"/>
    </row>
    <row r="1727" spans="1:19" ht="14.25" customHeight="1" x14ac:dyDescent="0.35">
      <c r="A1727" s="2" t="s">
        <v>2760</v>
      </c>
      <c r="B1727" s="2">
        <v>102727</v>
      </c>
      <c r="C1727" s="2" t="s">
        <v>25</v>
      </c>
      <c r="D1727" s="2" t="s">
        <v>20</v>
      </c>
      <c r="E1727" s="2">
        <v>469.7</v>
      </c>
      <c r="F1727" s="2">
        <v>0.47</v>
      </c>
      <c r="G1727" s="2">
        <v>5</v>
      </c>
      <c r="H1727" s="3">
        <v>45055</v>
      </c>
      <c r="I1727" s="3">
        <v>45058</v>
      </c>
      <c r="J1727" s="2" t="s">
        <v>15</v>
      </c>
      <c r="K1727" s="2" t="s">
        <v>27</v>
      </c>
      <c r="L1727" s="2">
        <v>36.520000000000003</v>
      </c>
      <c r="M1727" s="2" t="s">
        <v>34</v>
      </c>
      <c r="N1727" s="11">
        <f>L1727/E1727*100</f>
        <v>7.7751756440281037</v>
      </c>
      <c r="O1727" s="12" t="str">
        <f>IF(N1727&lt;10,"Low",IF(N1727&lt;20,"Med","High"))</f>
        <v>Low</v>
      </c>
      <c r="P1727" s="12">
        <f>sales*discount</f>
        <v>220.75899999999999</v>
      </c>
      <c r="Q1727" s="12">
        <f>sales-Discount_Values</f>
        <v>248.941</v>
      </c>
      <c r="R1727" s="12">
        <f>DATEDIF(order_date,delivery_date,"D")</f>
        <v>3</v>
      </c>
      <c r="S1727" s="12"/>
    </row>
    <row r="1728" spans="1:19" ht="14.25" customHeight="1" x14ac:dyDescent="0.35">
      <c r="A1728" s="2" t="s">
        <v>12654</v>
      </c>
      <c r="B1728" s="2">
        <v>112621</v>
      </c>
      <c r="C1728" s="2" t="s">
        <v>25</v>
      </c>
      <c r="D1728" s="2" t="s">
        <v>36</v>
      </c>
      <c r="E1728" s="2">
        <v>4476.6899999999996</v>
      </c>
      <c r="F1728" s="2">
        <v>0.09</v>
      </c>
      <c r="G1728" s="2">
        <v>1</v>
      </c>
      <c r="H1728" s="3">
        <v>45475</v>
      </c>
      <c r="I1728" s="3">
        <v>45480</v>
      </c>
      <c r="J1728" s="2" t="s">
        <v>31</v>
      </c>
      <c r="K1728" s="2" t="s">
        <v>22</v>
      </c>
      <c r="L1728" s="2">
        <v>348.08</v>
      </c>
      <c r="M1728" s="2" t="s">
        <v>23</v>
      </c>
      <c r="N1728" s="11">
        <f>L1728/E1728*100</f>
        <v>7.7753876189774136</v>
      </c>
      <c r="O1728" s="12" t="str">
        <f>IF(N1728&lt;10,"Low",IF(N1728&lt;20,"Med","High"))</f>
        <v>Low</v>
      </c>
      <c r="P1728" s="12">
        <f>sales*discount</f>
        <v>402.90209999999996</v>
      </c>
      <c r="Q1728" s="12">
        <f>sales-Discount_Values</f>
        <v>4073.7878999999998</v>
      </c>
      <c r="R1728" s="12">
        <f>DATEDIF(order_date,delivery_date,"D")</f>
        <v>5</v>
      </c>
      <c r="S1728" s="12"/>
    </row>
    <row r="1729" spans="1:19" ht="14.25" customHeight="1" x14ac:dyDescent="0.35">
      <c r="A1729" s="2" t="s">
        <v>12529</v>
      </c>
      <c r="B1729" s="2">
        <v>112496</v>
      </c>
      <c r="C1729" s="2" t="s">
        <v>19</v>
      </c>
      <c r="D1729" s="2" t="s">
        <v>26</v>
      </c>
      <c r="E1729" s="2">
        <v>1955.8</v>
      </c>
      <c r="F1729" s="2">
        <v>0.49</v>
      </c>
      <c r="G1729" s="2">
        <v>9</v>
      </c>
      <c r="H1729" s="3">
        <v>45182</v>
      </c>
      <c r="I1729" s="3">
        <v>45183</v>
      </c>
      <c r="J1729" s="2" t="s">
        <v>21</v>
      </c>
      <c r="K1729" s="2" t="s">
        <v>22</v>
      </c>
      <c r="L1729" s="2">
        <v>152.27000000000001</v>
      </c>
      <c r="M1729" s="2" t="s">
        <v>48</v>
      </c>
      <c r="N1729" s="11">
        <f>L1729/E1729*100</f>
        <v>7.7855608957971167</v>
      </c>
      <c r="O1729" s="12" t="str">
        <f>IF(N1729&lt;10,"Low",IF(N1729&lt;20,"Med","High"))</f>
        <v>Low</v>
      </c>
      <c r="P1729" s="12">
        <f>sales*discount</f>
        <v>958.34199999999998</v>
      </c>
      <c r="Q1729" s="12">
        <f>sales-Discount_Values</f>
        <v>997.45799999999997</v>
      </c>
      <c r="R1729" s="12">
        <f>DATEDIF(order_date,delivery_date,"D")</f>
        <v>1</v>
      </c>
      <c r="S1729" s="12"/>
    </row>
    <row r="1730" spans="1:19" ht="14.25" customHeight="1" x14ac:dyDescent="0.35">
      <c r="A1730" s="2" t="s">
        <v>12576</v>
      </c>
      <c r="B1730" s="2">
        <v>112543</v>
      </c>
      <c r="C1730" s="2" t="s">
        <v>13</v>
      </c>
      <c r="D1730" s="2" t="s">
        <v>26</v>
      </c>
      <c r="E1730" s="2">
        <v>4137.2700000000004</v>
      </c>
      <c r="F1730" s="2">
        <v>0.03</v>
      </c>
      <c r="G1730" s="2">
        <v>7</v>
      </c>
      <c r="H1730" s="3">
        <v>44971</v>
      </c>
      <c r="I1730" s="3">
        <v>44972</v>
      </c>
      <c r="J1730" s="2" t="s">
        <v>21</v>
      </c>
      <c r="K1730" s="2" t="s">
        <v>22</v>
      </c>
      <c r="L1730" s="2">
        <v>322.18</v>
      </c>
      <c r="M1730" s="2" t="s">
        <v>28</v>
      </c>
      <c r="N1730" s="11">
        <f>L1730/E1730*100</f>
        <v>7.7872606815605456</v>
      </c>
      <c r="O1730" s="12" t="str">
        <f>IF(N1730&lt;10,"Low",IF(N1730&lt;20,"Med","High"))</f>
        <v>Low</v>
      </c>
      <c r="P1730" s="12">
        <f>sales*discount</f>
        <v>124.11810000000001</v>
      </c>
      <c r="Q1730" s="12">
        <f>sales-Discount_Values</f>
        <v>4013.1519000000003</v>
      </c>
      <c r="R1730" s="12">
        <f>DATEDIF(order_date,delivery_date,"D")</f>
        <v>1</v>
      </c>
      <c r="S1730" s="12"/>
    </row>
    <row r="1731" spans="1:19" ht="14.25" customHeight="1" x14ac:dyDescent="0.35">
      <c r="A1731" s="2" t="s">
        <v>9815</v>
      </c>
      <c r="B1731" s="2">
        <v>109782</v>
      </c>
      <c r="C1731" s="2" t="s">
        <v>41</v>
      </c>
      <c r="D1731" s="2" t="s">
        <v>14</v>
      </c>
      <c r="E1731" s="2">
        <v>4789.2</v>
      </c>
      <c r="F1731" s="2">
        <v>0.25</v>
      </c>
      <c r="G1731" s="2">
        <v>4</v>
      </c>
      <c r="H1731" s="3">
        <v>45200</v>
      </c>
      <c r="I1731" s="3">
        <v>45207</v>
      </c>
      <c r="J1731" s="2" t="s">
        <v>15</v>
      </c>
      <c r="K1731" s="2" t="s">
        <v>16</v>
      </c>
      <c r="L1731" s="2">
        <v>373.14</v>
      </c>
      <c r="M1731" s="2" t="s">
        <v>28</v>
      </c>
      <c r="N1731" s="11">
        <f>L1731/E1731*100</f>
        <v>7.7912803808569286</v>
      </c>
      <c r="O1731" s="12" t="str">
        <f>IF(N1731&lt;10,"Low",IF(N1731&lt;20,"Med","High"))</f>
        <v>Low</v>
      </c>
      <c r="P1731" s="12">
        <f>sales*discount</f>
        <v>1197.3</v>
      </c>
      <c r="Q1731" s="12">
        <f>sales-Discount_Values</f>
        <v>3591.8999999999996</v>
      </c>
      <c r="R1731" s="12">
        <f>DATEDIF(order_date,delivery_date,"D")</f>
        <v>7</v>
      </c>
      <c r="S1731" s="12"/>
    </row>
    <row r="1732" spans="1:19" ht="14.25" customHeight="1" x14ac:dyDescent="0.35">
      <c r="A1732" s="2" t="s">
        <v>11121</v>
      </c>
      <c r="B1732" s="2">
        <v>111088</v>
      </c>
      <c r="C1732" s="2" t="s">
        <v>19</v>
      </c>
      <c r="D1732" s="2" t="s">
        <v>26</v>
      </c>
      <c r="E1732" s="2">
        <v>4015.44</v>
      </c>
      <c r="F1732" s="2">
        <v>0.39</v>
      </c>
      <c r="G1732" s="2">
        <v>5</v>
      </c>
      <c r="H1732" s="3">
        <v>45094</v>
      </c>
      <c r="I1732" s="3">
        <v>45100</v>
      </c>
      <c r="J1732" s="2" t="s">
        <v>31</v>
      </c>
      <c r="K1732" s="2" t="s">
        <v>27</v>
      </c>
      <c r="L1732" s="2">
        <v>312.88</v>
      </c>
      <c r="M1732" s="2" t="s">
        <v>23</v>
      </c>
      <c r="N1732" s="11">
        <f>L1732/E1732*100</f>
        <v>7.7919231765385604</v>
      </c>
      <c r="O1732" s="12" t="str">
        <f>IF(N1732&lt;10,"Low",IF(N1732&lt;20,"Med","High"))</f>
        <v>Low</v>
      </c>
      <c r="P1732" s="12">
        <f>sales*discount</f>
        <v>1566.0216</v>
      </c>
      <c r="Q1732" s="12">
        <f>sales-Discount_Values</f>
        <v>2449.4184</v>
      </c>
      <c r="R1732" s="12">
        <f>DATEDIF(order_date,delivery_date,"D")</f>
        <v>6</v>
      </c>
      <c r="S1732" s="12"/>
    </row>
    <row r="1733" spans="1:19" ht="14.25" customHeight="1" x14ac:dyDescent="0.35">
      <c r="A1733" s="2" t="s">
        <v>1141</v>
      </c>
      <c r="B1733" s="2">
        <v>101108</v>
      </c>
      <c r="C1733" s="2" t="s">
        <v>41</v>
      </c>
      <c r="D1733" s="2" t="s">
        <v>36</v>
      </c>
      <c r="E1733" s="2">
        <v>292.08999999999997</v>
      </c>
      <c r="F1733" s="2">
        <v>0.42</v>
      </c>
      <c r="G1733" s="2">
        <v>6</v>
      </c>
      <c r="H1733" s="3">
        <v>45266</v>
      </c>
      <c r="I1733" s="3">
        <v>45268</v>
      </c>
      <c r="J1733" s="2" t="s">
        <v>15</v>
      </c>
      <c r="K1733" s="2" t="s">
        <v>27</v>
      </c>
      <c r="L1733" s="2">
        <v>22.76</v>
      </c>
      <c r="M1733" s="2" t="s">
        <v>48</v>
      </c>
      <c r="N1733" s="11">
        <f>L1733/E1733*100</f>
        <v>7.7921188674723556</v>
      </c>
      <c r="O1733" s="12" t="str">
        <f>IF(N1733&lt;10,"Low",IF(N1733&lt;20,"Med","High"))</f>
        <v>Low</v>
      </c>
      <c r="P1733" s="12">
        <f>sales*discount</f>
        <v>122.67779999999999</v>
      </c>
      <c r="Q1733" s="12">
        <f>sales-Discount_Values</f>
        <v>169.41219999999998</v>
      </c>
      <c r="R1733" s="12">
        <f>DATEDIF(order_date,delivery_date,"D")</f>
        <v>2</v>
      </c>
      <c r="S1733" s="12"/>
    </row>
    <row r="1734" spans="1:19" ht="14.25" customHeight="1" x14ac:dyDescent="0.35">
      <c r="A1734" s="2" t="s">
        <v>9417</v>
      </c>
      <c r="B1734" s="2">
        <v>109384</v>
      </c>
      <c r="C1734" s="2" t="s">
        <v>25</v>
      </c>
      <c r="D1734" s="2" t="s">
        <v>33</v>
      </c>
      <c r="E1734" s="2">
        <v>3203.58</v>
      </c>
      <c r="F1734" s="2">
        <v>0.02</v>
      </c>
      <c r="G1734" s="2">
        <v>6</v>
      </c>
      <c r="H1734" s="3">
        <v>45576</v>
      </c>
      <c r="I1734" s="3">
        <v>45580</v>
      </c>
      <c r="J1734" s="2" t="s">
        <v>15</v>
      </c>
      <c r="K1734" s="2" t="s">
        <v>22</v>
      </c>
      <c r="L1734" s="2">
        <v>249.63</v>
      </c>
      <c r="M1734" s="2" t="s">
        <v>34</v>
      </c>
      <c r="N1734" s="11">
        <f>L1734/E1734*100</f>
        <v>7.7922199539265451</v>
      </c>
      <c r="O1734" s="12" t="str">
        <f>IF(N1734&lt;10,"Low",IF(N1734&lt;20,"Med","High"))</f>
        <v>Low</v>
      </c>
      <c r="P1734" s="12">
        <f>sales*discount</f>
        <v>64.071600000000004</v>
      </c>
      <c r="Q1734" s="12">
        <f>sales-Discount_Values</f>
        <v>3139.5083999999997</v>
      </c>
      <c r="R1734" s="12">
        <f>DATEDIF(order_date,delivery_date,"D")</f>
        <v>4</v>
      </c>
      <c r="S1734" s="12"/>
    </row>
    <row r="1735" spans="1:19" ht="14.25" customHeight="1" x14ac:dyDescent="0.35">
      <c r="A1735" s="2" t="s">
        <v>15352</v>
      </c>
      <c r="B1735" s="2">
        <v>115319</v>
      </c>
      <c r="C1735" s="2" t="s">
        <v>41</v>
      </c>
      <c r="D1735" s="2" t="s">
        <v>33</v>
      </c>
      <c r="E1735" s="2">
        <v>600.36</v>
      </c>
      <c r="F1735" s="2">
        <v>0.19</v>
      </c>
      <c r="G1735" s="2">
        <v>7</v>
      </c>
      <c r="H1735" s="3">
        <v>45136</v>
      </c>
      <c r="I1735" s="3">
        <v>45140</v>
      </c>
      <c r="J1735" s="2" t="s">
        <v>31</v>
      </c>
      <c r="K1735" s="2" t="s">
        <v>27</v>
      </c>
      <c r="L1735" s="2">
        <v>46.79</v>
      </c>
      <c r="M1735" s="2" t="s">
        <v>39</v>
      </c>
      <c r="N1735" s="11">
        <f>L1735/E1735*100</f>
        <v>7.7936571390499036</v>
      </c>
      <c r="O1735" s="12" t="str">
        <f>IF(N1735&lt;10,"Low",IF(N1735&lt;20,"Med","High"))</f>
        <v>Low</v>
      </c>
      <c r="P1735" s="12">
        <f>sales*discount</f>
        <v>114.0684</v>
      </c>
      <c r="Q1735" s="12">
        <f>sales-Discount_Values</f>
        <v>486.29160000000002</v>
      </c>
      <c r="R1735" s="12">
        <f>DATEDIF(order_date,delivery_date,"D")</f>
        <v>4</v>
      </c>
      <c r="S1735" s="12"/>
    </row>
    <row r="1736" spans="1:19" ht="14.25" customHeight="1" x14ac:dyDescent="0.35">
      <c r="A1736" s="2" t="s">
        <v>5741</v>
      </c>
      <c r="B1736" s="2">
        <v>105708</v>
      </c>
      <c r="C1736" s="2" t="s">
        <v>19</v>
      </c>
      <c r="D1736" s="2" t="s">
        <v>20</v>
      </c>
      <c r="E1736" s="2">
        <v>325.76</v>
      </c>
      <c r="F1736" s="2">
        <v>0.01</v>
      </c>
      <c r="G1736" s="2">
        <v>4</v>
      </c>
      <c r="H1736" s="3">
        <v>45141</v>
      </c>
      <c r="I1736" s="3">
        <v>45143</v>
      </c>
      <c r="J1736" s="2" t="s">
        <v>31</v>
      </c>
      <c r="K1736" s="2" t="s">
        <v>27</v>
      </c>
      <c r="L1736" s="2">
        <v>25.39</v>
      </c>
      <c r="M1736" s="2" t="s">
        <v>48</v>
      </c>
      <c r="N1736" s="11">
        <f>L1736/E1736*100</f>
        <v>7.794081532416504</v>
      </c>
      <c r="O1736" s="12" t="str">
        <f>IF(N1736&lt;10,"Low",IF(N1736&lt;20,"Med","High"))</f>
        <v>Low</v>
      </c>
      <c r="P1736" s="12">
        <f>sales*discount</f>
        <v>3.2576000000000001</v>
      </c>
      <c r="Q1736" s="12">
        <f>sales-Discount_Values</f>
        <v>322.50239999999997</v>
      </c>
      <c r="R1736" s="12">
        <f>DATEDIF(order_date,delivery_date,"D")</f>
        <v>2</v>
      </c>
      <c r="S1736" s="12"/>
    </row>
    <row r="1737" spans="1:19" ht="14.25" customHeight="1" x14ac:dyDescent="0.35">
      <c r="A1737" s="2" t="s">
        <v>7859</v>
      </c>
      <c r="B1737" s="2">
        <v>107826</v>
      </c>
      <c r="C1737" s="2" t="s">
        <v>25</v>
      </c>
      <c r="D1737" s="2" t="s">
        <v>14</v>
      </c>
      <c r="E1737" s="2">
        <v>1310.53</v>
      </c>
      <c r="F1737" s="2">
        <v>0.48</v>
      </c>
      <c r="G1737" s="2">
        <v>9</v>
      </c>
      <c r="H1737" s="3">
        <v>45321</v>
      </c>
      <c r="I1737" s="3">
        <v>45325</v>
      </c>
      <c r="J1737" s="2" t="s">
        <v>31</v>
      </c>
      <c r="K1737" s="2" t="s">
        <v>27</v>
      </c>
      <c r="L1737" s="2">
        <v>102.2</v>
      </c>
      <c r="M1737" s="2" t="s">
        <v>39</v>
      </c>
      <c r="N1737" s="11">
        <f>L1737/E1737*100</f>
        <v>7.7983716511640333</v>
      </c>
      <c r="O1737" s="12" t="str">
        <f>IF(N1737&lt;10,"Low",IF(N1737&lt;20,"Med","High"))</f>
        <v>Low</v>
      </c>
      <c r="P1737" s="12">
        <f>sales*discount</f>
        <v>629.05439999999999</v>
      </c>
      <c r="Q1737" s="12">
        <f>sales-Discount_Values</f>
        <v>681.47559999999999</v>
      </c>
      <c r="R1737" s="12">
        <f>DATEDIF(order_date,delivery_date,"D")</f>
        <v>4</v>
      </c>
      <c r="S1737" s="12"/>
    </row>
    <row r="1738" spans="1:19" ht="14.25" customHeight="1" x14ac:dyDescent="0.35">
      <c r="A1738" s="2" t="s">
        <v>4235</v>
      </c>
      <c r="B1738" s="2">
        <v>104202</v>
      </c>
      <c r="C1738" s="2" t="s">
        <v>19</v>
      </c>
      <c r="D1738" s="2" t="s">
        <v>36</v>
      </c>
      <c r="E1738" s="2">
        <v>1047.21</v>
      </c>
      <c r="F1738" s="2">
        <v>0.06</v>
      </c>
      <c r="G1738" s="2">
        <v>5</v>
      </c>
      <c r="H1738" s="3">
        <v>45192</v>
      </c>
      <c r="I1738" s="3">
        <v>45198</v>
      </c>
      <c r="J1738" s="2" t="s">
        <v>21</v>
      </c>
      <c r="K1738" s="2" t="s">
        <v>16</v>
      </c>
      <c r="L1738" s="2">
        <v>81.72</v>
      </c>
      <c r="M1738" s="2" t="s">
        <v>39</v>
      </c>
      <c r="N1738" s="11">
        <f>L1738/E1738*100</f>
        <v>7.8035924026699508</v>
      </c>
      <c r="O1738" s="12" t="str">
        <f>IF(N1738&lt;10,"Low",IF(N1738&lt;20,"Med","High"))</f>
        <v>Low</v>
      </c>
      <c r="P1738" s="12">
        <f>sales*discount</f>
        <v>62.832599999999999</v>
      </c>
      <c r="Q1738" s="12">
        <f>sales-Discount_Values</f>
        <v>984.37740000000008</v>
      </c>
      <c r="R1738" s="12">
        <f>DATEDIF(order_date,delivery_date,"D")</f>
        <v>6</v>
      </c>
      <c r="S1738" s="12"/>
    </row>
    <row r="1739" spans="1:19" ht="14.25" customHeight="1" x14ac:dyDescent="0.35">
      <c r="A1739" s="2" t="s">
        <v>1173</v>
      </c>
      <c r="B1739" s="2">
        <v>101140</v>
      </c>
      <c r="C1739" s="2" t="s">
        <v>41</v>
      </c>
      <c r="D1739" s="2" t="s">
        <v>20</v>
      </c>
      <c r="E1739" s="2">
        <v>2119.66</v>
      </c>
      <c r="F1739" s="2">
        <v>0.21</v>
      </c>
      <c r="G1739" s="2">
        <v>5</v>
      </c>
      <c r="H1739" s="3">
        <v>45018</v>
      </c>
      <c r="I1739" s="3">
        <v>45020</v>
      </c>
      <c r="J1739" s="2" t="s">
        <v>21</v>
      </c>
      <c r="K1739" s="2" t="s">
        <v>16</v>
      </c>
      <c r="L1739" s="2">
        <v>165.42</v>
      </c>
      <c r="M1739" s="2" t="s">
        <v>34</v>
      </c>
      <c r="N1739" s="11">
        <f>L1739/E1739*100</f>
        <v>7.8040817867016399</v>
      </c>
      <c r="O1739" s="12" t="str">
        <f>IF(N1739&lt;10,"Low",IF(N1739&lt;20,"Med","High"))</f>
        <v>Low</v>
      </c>
      <c r="P1739" s="12">
        <f>sales*discount</f>
        <v>445.12859999999995</v>
      </c>
      <c r="Q1739" s="12">
        <f>sales-Discount_Values</f>
        <v>1674.5313999999998</v>
      </c>
      <c r="R1739" s="12">
        <f>DATEDIF(order_date,delivery_date,"D")</f>
        <v>2</v>
      </c>
      <c r="S1739" s="12"/>
    </row>
    <row r="1740" spans="1:19" ht="14.25" customHeight="1" x14ac:dyDescent="0.35">
      <c r="A1740" s="2" t="s">
        <v>7153</v>
      </c>
      <c r="B1740" s="2">
        <v>107120</v>
      </c>
      <c r="C1740" s="2" t="s">
        <v>13</v>
      </c>
      <c r="D1740" s="2" t="s">
        <v>36</v>
      </c>
      <c r="E1740" s="2">
        <v>4024.83</v>
      </c>
      <c r="F1740" s="2">
        <v>0.36</v>
      </c>
      <c r="G1740" s="2">
        <v>9</v>
      </c>
      <c r="H1740" s="3">
        <v>45170</v>
      </c>
      <c r="I1740" s="3">
        <v>45177</v>
      </c>
      <c r="J1740" s="2" t="s">
        <v>21</v>
      </c>
      <c r="K1740" s="2" t="s">
        <v>22</v>
      </c>
      <c r="L1740" s="2">
        <v>314.17</v>
      </c>
      <c r="M1740" s="2" t="s">
        <v>23</v>
      </c>
      <c r="N1740" s="11">
        <f>L1740/E1740*100</f>
        <v>7.8057955242830142</v>
      </c>
      <c r="O1740" s="12" t="str">
        <f>IF(N1740&lt;10,"Low",IF(N1740&lt;20,"Med","High"))</f>
        <v>Low</v>
      </c>
      <c r="P1740" s="12">
        <f>sales*discount</f>
        <v>1448.9387999999999</v>
      </c>
      <c r="Q1740" s="12">
        <f>sales-Discount_Values</f>
        <v>2575.8912</v>
      </c>
      <c r="R1740" s="12">
        <f>DATEDIF(order_date,delivery_date,"D")</f>
        <v>7</v>
      </c>
      <c r="S1740" s="12"/>
    </row>
    <row r="1741" spans="1:19" ht="14.25" customHeight="1" x14ac:dyDescent="0.35">
      <c r="A1741" s="2" t="s">
        <v>9394</v>
      </c>
      <c r="B1741" s="2">
        <v>109361</v>
      </c>
      <c r="C1741" s="2" t="s">
        <v>13</v>
      </c>
      <c r="D1741" s="2" t="s">
        <v>14</v>
      </c>
      <c r="E1741" s="2">
        <v>1669.08</v>
      </c>
      <c r="F1741" s="2">
        <v>0.33</v>
      </c>
      <c r="G1741" s="2">
        <v>5</v>
      </c>
      <c r="H1741" s="3">
        <v>45039</v>
      </c>
      <c r="I1741" s="3">
        <v>45044</v>
      </c>
      <c r="J1741" s="2" t="s">
        <v>21</v>
      </c>
      <c r="K1741" s="2" t="s">
        <v>22</v>
      </c>
      <c r="L1741" s="2">
        <v>130.29</v>
      </c>
      <c r="M1741" s="2" t="s">
        <v>48</v>
      </c>
      <c r="N1741" s="11">
        <f>L1741/E1741*100</f>
        <v>7.8060967718743255</v>
      </c>
      <c r="O1741" s="12" t="str">
        <f>IF(N1741&lt;10,"Low",IF(N1741&lt;20,"Med","High"))</f>
        <v>Low</v>
      </c>
      <c r="P1741" s="12">
        <f>sales*discount</f>
        <v>550.79639999999995</v>
      </c>
      <c r="Q1741" s="12">
        <f>sales-Discount_Values</f>
        <v>1118.2836</v>
      </c>
      <c r="R1741" s="12">
        <f>DATEDIF(order_date,delivery_date,"D")</f>
        <v>5</v>
      </c>
      <c r="S1741" s="12"/>
    </row>
    <row r="1742" spans="1:19" ht="14.25" customHeight="1" x14ac:dyDescent="0.35">
      <c r="A1742" s="2" t="s">
        <v>515</v>
      </c>
      <c r="B1742" s="2">
        <v>100482</v>
      </c>
      <c r="C1742" s="2" t="s">
        <v>25</v>
      </c>
      <c r="D1742" s="2" t="s">
        <v>33</v>
      </c>
      <c r="E1742" s="2">
        <v>4304.7700000000004</v>
      </c>
      <c r="F1742" s="2">
        <v>0.3</v>
      </c>
      <c r="G1742" s="2">
        <v>2</v>
      </c>
      <c r="H1742" s="3">
        <v>45491</v>
      </c>
      <c r="I1742" s="3">
        <v>45492</v>
      </c>
      <c r="J1742" s="2" t="s">
        <v>31</v>
      </c>
      <c r="K1742" s="2" t="s">
        <v>27</v>
      </c>
      <c r="L1742" s="2">
        <v>336.04</v>
      </c>
      <c r="M1742" s="2" t="s">
        <v>17</v>
      </c>
      <c r="N1742" s="11">
        <f>L1742/E1742*100</f>
        <v>7.8062242582065942</v>
      </c>
      <c r="O1742" s="12" t="str">
        <f>IF(N1742&lt;10,"Low",IF(N1742&lt;20,"Med","High"))</f>
        <v>Low</v>
      </c>
      <c r="P1742" s="12">
        <f>sales*discount</f>
        <v>1291.431</v>
      </c>
      <c r="Q1742" s="12">
        <f>sales-Discount_Values</f>
        <v>3013.3390000000004</v>
      </c>
      <c r="R1742" s="12">
        <f>DATEDIF(order_date,delivery_date,"D")</f>
        <v>1</v>
      </c>
      <c r="S1742" s="12"/>
    </row>
    <row r="1743" spans="1:19" ht="14.25" customHeight="1" x14ac:dyDescent="0.35">
      <c r="A1743" s="2" t="s">
        <v>11008</v>
      </c>
      <c r="B1743" s="2">
        <v>110975</v>
      </c>
      <c r="C1743" s="2" t="s">
        <v>25</v>
      </c>
      <c r="D1743" s="2" t="s">
        <v>14</v>
      </c>
      <c r="E1743" s="2">
        <v>2681.33</v>
      </c>
      <c r="F1743" s="2">
        <v>0.17</v>
      </c>
      <c r="G1743" s="2">
        <v>7</v>
      </c>
      <c r="H1743" s="3">
        <v>45143</v>
      </c>
      <c r="I1743" s="3">
        <v>45144</v>
      </c>
      <c r="J1743" s="2" t="s">
        <v>21</v>
      </c>
      <c r="K1743" s="2" t="s">
        <v>22</v>
      </c>
      <c r="L1743" s="2">
        <v>209.44</v>
      </c>
      <c r="M1743" s="2" t="s">
        <v>48</v>
      </c>
      <c r="N1743" s="11">
        <f>L1743/E1743*100</f>
        <v>7.8110489943423591</v>
      </c>
      <c r="O1743" s="12" t="str">
        <f>IF(N1743&lt;10,"Low",IF(N1743&lt;20,"Med","High"))</f>
        <v>Low</v>
      </c>
      <c r="P1743" s="12">
        <f>sales*discount</f>
        <v>455.8261</v>
      </c>
      <c r="Q1743" s="12">
        <f>sales-Discount_Values</f>
        <v>2225.5038999999997</v>
      </c>
      <c r="R1743" s="12">
        <f>DATEDIF(order_date,delivery_date,"D")</f>
        <v>1</v>
      </c>
      <c r="S1743" s="12"/>
    </row>
    <row r="1744" spans="1:19" ht="14.25" customHeight="1" x14ac:dyDescent="0.35">
      <c r="A1744" s="2" t="s">
        <v>13543</v>
      </c>
      <c r="B1744" s="2">
        <v>113510</v>
      </c>
      <c r="C1744" s="2" t="s">
        <v>25</v>
      </c>
      <c r="D1744" s="2" t="s">
        <v>36</v>
      </c>
      <c r="E1744" s="2">
        <v>2686.59</v>
      </c>
      <c r="F1744" s="2">
        <v>0.13</v>
      </c>
      <c r="G1744" s="2">
        <v>8</v>
      </c>
      <c r="H1744" s="3">
        <v>45049</v>
      </c>
      <c r="I1744" s="3">
        <v>45052</v>
      </c>
      <c r="J1744" s="2" t="s">
        <v>31</v>
      </c>
      <c r="K1744" s="2" t="s">
        <v>16</v>
      </c>
      <c r="L1744" s="2">
        <v>209.92</v>
      </c>
      <c r="M1744" s="2" t="s">
        <v>48</v>
      </c>
      <c r="N1744" s="11">
        <f>L1744/E1744*100</f>
        <v>7.8136224730978672</v>
      </c>
      <c r="O1744" s="12" t="str">
        <f>IF(N1744&lt;10,"Low",IF(N1744&lt;20,"Med","High"))</f>
        <v>Low</v>
      </c>
      <c r="P1744" s="12">
        <f>sales*discount</f>
        <v>349.25670000000002</v>
      </c>
      <c r="Q1744" s="12">
        <f>sales-Discount_Values</f>
        <v>2337.3333000000002</v>
      </c>
      <c r="R1744" s="12">
        <f>DATEDIF(order_date,delivery_date,"D")</f>
        <v>3</v>
      </c>
      <c r="S1744" s="12"/>
    </row>
    <row r="1745" spans="1:19" ht="14.25" customHeight="1" x14ac:dyDescent="0.35">
      <c r="A1745" s="2" t="s">
        <v>2184</v>
      </c>
      <c r="B1745" s="2">
        <v>102151</v>
      </c>
      <c r="C1745" s="2" t="s">
        <v>13</v>
      </c>
      <c r="D1745" s="2" t="s">
        <v>26</v>
      </c>
      <c r="E1745" s="2">
        <v>4530.9799999999996</v>
      </c>
      <c r="F1745" s="2">
        <v>0.21</v>
      </c>
      <c r="G1745" s="2">
        <v>9</v>
      </c>
      <c r="H1745" s="3">
        <v>45450</v>
      </c>
      <c r="I1745" s="3">
        <v>45455</v>
      </c>
      <c r="J1745" s="2" t="s">
        <v>15</v>
      </c>
      <c r="K1745" s="2" t="s">
        <v>27</v>
      </c>
      <c r="L1745" s="2">
        <v>354.05</v>
      </c>
      <c r="M1745" s="2" t="s">
        <v>34</v>
      </c>
      <c r="N1745" s="11">
        <f>L1745/E1745*100</f>
        <v>7.8139828469779165</v>
      </c>
      <c r="O1745" s="12" t="str">
        <f>IF(N1745&lt;10,"Low",IF(N1745&lt;20,"Med","High"))</f>
        <v>Low</v>
      </c>
      <c r="P1745" s="12">
        <f>sales*discount</f>
        <v>951.50579999999991</v>
      </c>
      <c r="Q1745" s="12">
        <f>sales-Discount_Values</f>
        <v>3579.4741999999997</v>
      </c>
      <c r="R1745" s="12">
        <f>DATEDIF(order_date,delivery_date,"D")</f>
        <v>5</v>
      </c>
      <c r="S1745" s="12"/>
    </row>
    <row r="1746" spans="1:19" ht="14.25" customHeight="1" x14ac:dyDescent="0.35">
      <c r="A1746" s="2" t="s">
        <v>3910</v>
      </c>
      <c r="B1746" s="2">
        <v>103877</v>
      </c>
      <c r="C1746" s="2" t="s">
        <v>13</v>
      </c>
      <c r="D1746" s="2" t="s">
        <v>26</v>
      </c>
      <c r="E1746" s="2">
        <v>2556.9499999999998</v>
      </c>
      <c r="F1746" s="2">
        <v>0.3</v>
      </c>
      <c r="G1746" s="2">
        <v>2</v>
      </c>
      <c r="H1746" s="3">
        <v>45285</v>
      </c>
      <c r="I1746" s="3">
        <v>45292</v>
      </c>
      <c r="J1746" s="2" t="s">
        <v>15</v>
      </c>
      <c r="K1746" s="2" t="s">
        <v>22</v>
      </c>
      <c r="L1746" s="2">
        <v>199.86</v>
      </c>
      <c r="M1746" s="2" t="s">
        <v>34</v>
      </c>
      <c r="N1746" s="11">
        <f>L1746/E1746*100</f>
        <v>7.8163436907252786</v>
      </c>
      <c r="O1746" s="12" t="str">
        <f>IF(N1746&lt;10,"Low",IF(N1746&lt;20,"Med","High"))</f>
        <v>Low</v>
      </c>
      <c r="P1746" s="12">
        <f>sales*discount</f>
        <v>767.08499999999992</v>
      </c>
      <c r="Q1746" s="12">
        <f>sales-Discount_Values</f>
        <v>1789.8649999999998</v>
      </c>
      <c r="R1746" s="12">
        <f>DATEDIF(order_date,delivery_date,"D")</f>
        <v>7</v>
      </c>
      <c r="S1746" s="12"/>
    </row>
    <row r="1747" spans="1:19" ht="14.25" customHeight="1" x14ac:dyDescent="0.35">
      <c r="A1747" s="2" t="s">
        <v>1576</v>
      </c>
      <c r="B1747" s="2">
        <v>101543</v>
      </c>
      <c r="C1747" s="2" t="s">
        <v>25</v>
      </c>
      <c r="D1747" s="2" t="s">
        <v>36</v>
      </c>
      <c r="E1747" s="2">
        <v>3717.2</v>
      </c>
      <c r="F1747" s="2">
        <v>0.03</v>
      </c>
      <c r="G1747" s="2">
        <v>6</v>
      </c>
      <c r="H1747" s="3">
        <v>45309</v>
      </c>
      <c r="I1747" s="3">
        <v>45313</v>
      </c>
      <c r="J1747" s="2" t="s">
        <v>21</v>
      </c>
      <c r="K1747" s="2" t="s">
        <v>22</v>
      </c>
      <c r="L1747" s="2">
        <v>290.57</v>
      </c>
      <c r="M1747" s="2" t="s">
        <v>28</v>
      </c>
      <c r="N1747" s="11">
        <f>L1747/E1747*100</f>
        <v>7.8169051974604535</v>
      </c>
      <c r="O1747" s="12" t="str">
        <f>IF(N1747&lt;10,"Low",IF(N1747&lt;20,"Med","High"))</f>
        <v>Low</v>
      </c>
      <c r="P1747" s="12">
        <f>sales*discount</f>
        <v>111.51599999999999</v>
      </c>
      <c r="Q1747" s="12">
        <f>sales-Discount_Values</f>
        <v>3605.6839999999997</v>
      </c>
      <c r="R1747" s="12">
        <f>DATEDIF(order_date,delivery_date,"D")</f>
        <v>4</v>
      </c>
      <c r="S1747" s="12"/>
    </row>
    <row r="1748" spans="1:19" ht="14.25" customHeight="1" x14ac:dyDescent="0.35">
      <c r="A1748" s="2" t="s">
        <v>9744</v>
      </c>
      <c r="B1748" s="2">
        <v>109711</v>
      </c>
      <c r="C1748" s="2" t="s">
        <v>25</v>
      </c>
      <c r="D1748" s="2" t="s">
        <v>26</v>
      </c>
      <c r="E1748" s="2">
        <v>4657.13</v>
      </c>
      <c r="F1748" s="2">
        <v>0.03</v>
      </c>
      <c r="G1748" s="2">
        <v>4</v>
      </c>
      <c r="H1748" s="3">
        <v>45300</v>
      </c>
      <c r="I1748" s="3">
        <v>45303</v>
      </c>
      <c r="J1748" s="2" t="s">
        <v>31</v>
      </c>
      <c r="K1748" s="2" t="s">
        <v>22</v>
      </c>
      <c r="L1748" s="2">
        <v>364.09</v>
      </c>
      <c r="M1748" s="2" t="s">
        <v>28</v>
      </c>
      <c r="N1748" s="11">
        <f>L1748/E1748*100</f>
        <v>7.8179050187561856</v>
      </c>
      <c r="O1748" s="12" t="str">
        <f>IF(N1748&lt;10,"Low",IF(N1748&lt;20,"Med","High"))</f>
        <v>Low</v>
      </c>
      <c r="P1748" s="12">
        <f>sales*discount</f>
        <v>139.7139</v>
      </c>
      <c r="Q1748" s="12">
        <f>sales-Discount_Values</f>
        <v>4517.4161000000004</v>
      </c>
      <c r="R1748" s="12">
        <f>DATEDIF(order_date,delivery_date,"D")</f>
        <v>3</v>
      </c>
      <c r="S1748" s="12"/>
    </row>
    <row r="1749" spans="1:19" ht="14.25" customHeight="1" x14ac:dyDescent="0.35">
      <c r="A1749" s="2" t="s">
        <v>8695</v>
      </c>
      <c r="B1749" s="2">
        <v>108662</v>
      </c>
      <c r="C1749" s="2" t="s">
        <v>41</v>
      </c>
      <c r="D1749" s="2" t="s">
        <v>36</v>
      </c>
      <c r="E1749" s="2">
        <v>2212.6999999999998</v>
      </c>
      <c r="F1749" s="2">
        <v>0.42</v>
      </c>
      <c r="G1749" s="2">
        <v>2</v>
      </c>
      <c r="H1749" s="3">
        <v>45295</v>
      </c>
      <c r="I1749" s="3">
        <v>45300</v>
      </c>
      <c r="J1749" s="2" t="s">
        <v>21</v>
      </c>
      <c r="K1749" s="2" t="s">
        <v>16</v>
      </c>
      <c r="L1749" s="2">
        <v>172.99</v>
      </c>
      <c r="M1749" s="2" t="s">
        <v>28</v>
      </c>
      <c r="N1749" s="11">
        <f>L1749/E1749*100</f>
        <v>7.8180503457314598</v>
      </c>
      <c r="O1749" s="12" t="str">
        <f>IF(N1749&lt;10,"Low",IF(N1749&lt;20,"Med","High"))</f>
        <v>Low</v>
      </c>
      <c r="P1749" s="12">
        <f>sales*discount</f>
        <v>929.33399999999983</v>
      </c>
      <c r="Q1749" s="12">
        <f>sales-Discount_Values</f>
        <v>1283.366</v>
      </c>
      <c r="R1749" s="12">
        <f>DATEDIF(order_date,delivery_date,"D")</f>
        <v>5</v>
      </c>
      <c r="S1749" s="12"/>
    </row>
    <row r="1750" spans="1:19" ht="14.25" customHeight="1" x14ac:dyDescent="0.35">
      <c r="A1750" s="2" t="s">
        <v>12787</v>
      </c>
      <c r="B1750" s="2">
        <v>112754</v>
      </c>
      <c r="C1750" s="2" t="s">
        <v>13</v>
      </c>
      <c r="D1750" s="2" t="s">
        <v>26</v>
      </c>
      <c r="E1750" s="2">
        <v>2087.08</v>
      </c>
      <c r="F1750" s="2">
        <v>0.18</v>
      </c>
      <c r="G1750" s="2">
        <v>2</v>
      </c>
      <c r="H1750" s="3">
        <v>45413</v>
      </c>
      <c r="I1750" s="3">
        <v>45418</v>
      </c>
      <c r="J1750" s="2" t="s">
        <v>31</v>
      </c>
      <c r="K1750" s="2" t="s">
        <v>27</v>
      </c>
      <c r="L1750" s="2">
        <v>163.21</v>
      </c>
      <c r="M1750" s="2" t="s">
        <v>34</v>
      </c>
      <c r="N1750" s="11">
        <f>L1750/E1750*100</f>
        <v>7.8200164823581275</v>
      </c>
      <c r="O1750" s="12" t="str">
        <f>IF(N1750&lt;10,"Low",IF(N1750&lt;20,"Med","High"))</f>
        <v>Low</v>
      </c>
      <c r="P1750" s="12">
        <f>sales*discount</f>
        <v>375.67439999999999</v>
      </c>
      <c r="Q1750" s="12">
        <f>sales-Discount_Values</f>
        <v>1711.4056</v>
      </c>
      <c r="R1750" s="12">
        <f>DATEDIF(order_date,delivery_date,"D")</f>
        <v>5</v>
      </c>
      <c r="S1750" s="12"/>
    </row>
    <row r="1751" spans="1:19" ht="14.25" customHeight="1" x14ac:dyDescent="0.35">
      <c r="A1751" s="2" t="s">
        <v>4201</v>
      </c>
      <c r="B1751" s="2">
        <v>104168</v>
      </c>
      <c r="C1751" s="2" t="s">
        <v>25</v>
      </c>
      <c r="D1751" s="2" t="s">
        <v>36</v>
      </c>
      <c r="E1751" s="2">
        <v>3261.8</v>
      </c>
      <c r="F1751" s="2">
        <v>0.28999999999999998</v>
      </c>
      <c r="G1751" s="2">
        <v>8</v>
      </c>
      <c r="H1751" s="3">
        <v>45142</v>
      </c>
      <c r="I1751" s="3">
        <v>45145</v>
      </c>
      <c r="J1751" s="2" t="s">
        <v>21</v>
      </c>
      <c r="K1751" s="2" t="s">
        <v>27</v>
      </c>
      <c r="L1751" s="2">
        <v>255.09</v>
      </c>
      <c r="M1751" s="2" t="s">
        <v>48</v>
      </c>
      <c r="N1751" s="11">
        <f>L1751/E1751*100</f>
        <v>7.820528542522533</v>
      </c>
      <c r="O1751" s="12" t="str">
        <f>IF(N1751&lt;10,"Low",IF(N1751&lt;20,"Med","High"))</f>
        <v>Low</v>
      </c>
      <c r="P1751" s="12">
        <f>sales*discount</f>
        <v>945.92200000000003</v>
      </c>
      <c r="Q1751" s="12">
        <f>sales-Discount_Values</f>
        <v>2315.8780000000002</v>
      </c>
      <c r="R1751" s="12">
        <f>DATEDIF(order_date,delivery_date,"D")</f>
        <v>3</v>
      </c>
      <c r="S1751" s="12"/>
    </row>
    <row r="1752" spans="1:19" ht="14.25" customHeight="1" x14ac:dyDescent="0.35">
      <c r="A1752" s="2" t="s">
        <v>9461</v>
      </c>
      <c r="B1752" s="2">
        <v>109428</v>
      </c>
      <c r="C1752" s="2" t="s">
        <v>25</v>
      </c>
      <c r="D1752" s="2" t="s">
        <v>36</v>
      </c>
      <c r="E1752" s="2">
        <v>1855</v>
      </c>
      <c r="F1752" s="2">
        <v>0.42</v>
      </c>
      <c r="G1752" s="2">
        <v>7</v>
      </c>
      <c r="H1752" s="3">
        <v>45467</v>
      </c>
      <c r="I1752" s="3">
        <v>45473</v>
      </c>
      <c r="J1752" s="2" t="s">
        <v>21</v>
      </c>
      <c r="K1752" s="2" t="s">
        <v>22</v>
      </c>
      <c r="L1752" s="2">
        <v>145.09</v>
      </c>
      <c r="M1752" s="2" t="s">
        <v>23</v>
      </c>
      <c r="N1752" s="11">
        <f>L1752/E1752*100</f>
        <v>7.8215633423180595</v>
      </c>
      <c r="O1752" s="12" t="str">
        <f>IF(N1752&lt;10,"Low",IF(N1752&lt;20,"Med","High"))</f>
        <v>Low</v>
      </c>
      <c r="P1752" s="12">
        <f>sales*discount</f>
        <v>779.1</v>
      </c>
      <c r="Q1752" s="12">
        <f>sales-Discount_Values</f>
        <v>1075.9000000000001</v>
      </c>
      <c r="R1752" s="12">
        <f>DATEDIF(order_date,delivery_date,"D")</f>
        <v>6</v>
      </c>
      <c r="S1752" s="12"/>
    </row>
    <row r="1753" spans="1:19" ht="14.25" customHeight="1" x14ac:dyDescent="0.35">
      <c r="A1753" s="2" t="s">
        <v>13518</v>
      </c>
      <c r="B1753" s="2">
        <v>113485</v>
      </c>
      <c r="C1753" s="2" t="s">
        <v>13</v>
      </c>
      <c r="D1753" s="2" t="s">
        <v>33</v>
      </c>
      <c r="E1753" s="2">
        <v>3604.95</v>
      </c>
      <c r="F1753" s="2">
        <v>0.13</v>
      </c>
      <c r="G1753" s="2">
        <v>3</v>
      </c>
      <c r="H1753" s="3">
        <v>45023</v>
      </c>
      <c r="I1753" s="3">
        <v>45025</v>
      </c>
      <c r="J1753" s="2" t="s">
        <v>21</v>
      </c>
      <c r="K1753" s="2" t="s">
        <v>27</v>
      </c>
      <c r="L1753" s="2">
        <v>282.01</v>
      </c>
      <c r="M1753" s="2" t="s">
        <v>34</v>
      </c>
      <c r="N1753" s="11">
        <f>L1753/E1753*100</f>
        <v>7.8228546859179735</v>
      </c>
      <c r="O1753" s="12" t="str">
        <f>IF(N1753&lt;10,"Low",IF(N1753&lt;20,"Med","High"))</f>
        <v>Low</v>
      </c>
      <c r="P1753" s="12">
        <f>sales*discount</f>
        <v>468.64350000000002</v>
      </c>
      <c r="Q1753" s="12">
        <f>sales-Discount_Values</f>
        <v>3136.3064999999997</v>
      </c>
      <c r="R1753" s="12">
        <f>DATEDIF(order_date,delivery_date,"D")</f>
        <v>2</v>
      </c>
      <c r="S1753" s="12"/>
    </row>
    <row r="1754" spans="1:19" ht="14.25" customHeight="1" x14ac:dyDescent="0.35">
      <c r="A1754" s="2" t="s">
        <v>820</v>
      </c>
      <c r="B1754" s="2">
        <v>100787</v>
      </c>
      <c r="C1754" s="2" t="s">
        <v>19</v>
      </c>
      <c r="D1754" s="2" t="s">
        <v>26</v>
      </c>
      <c r="E1754" s="2">
        <v>175.76</v>
      </c>
      <c r="F1754" s="2">
        <v>0.06</v>
      </c>
      <c r="G1754" s="2">
        <v>3</v>
      </c>
      <c r="H1754" s="3">
        <v>45385</v>
      </c>
      <c r="I1754" s="3">
        <v>45386</v>
      </c>
      <c r="J1754" s="2" t="s">
        <v>31</v>
      </c>
      <c r="K1754" s="2" t="s">
        <v>22</v>
      </c>
      <c r="L1754" s="2">
        <v>13.75</v>
      </c>
      <c r="M1754" s="2" t="s">
        <v>48</v>
      </c>
      <c r="N1754" s="11">
        <f>L1754/E1754*100</f>
        <v>7.8231679563040517</v>
      </c>
      <c r="O1754" s="12" t="str">
        <f>IF(N1754&lt;10,"Low",IF(N1754&lt;20,"Med","High"))</f>
        <v>Low</v>
      </c>
      <c r="P1754" s="12">
        <f>sales*discount</f>
        <v>10.545599999999999</v>
      </c>
      <c r="Q1754" s="12">
        <f>sales-Discount_Values</f>
        <v>165.21439999999998</v>
      </c>
      <c r="R1754" s="12">
        <f>DATEDIF(order_date,delivery_date,"D")</f>
        <v>1</v>
      </c>
      <c r="S1754" s="12"/>
    </row>
    <row r="1755" spans="1:19" ht="14.25" customHeight="1" x14ac:dyDescent="0.35">
      <c r="A1755" s="2" t="s">
        <v>5675</v>
      </c>
      <c r="B1755" s="2">
        <v>105642</v>
      </c>
      <c r="C1755" s="2" t="s">
        <v>41</v>
      </c>
      <c r="D1755" s="2" t="s">
        <v>14</v>
      </c>
      <c r="E1755" s="2">
        <v>1319.04</v>
      </c>
      <c r="F1755" s="2">
        <v>0.39</v>
      </c>
      <c r="G1755" s="2">
        <v>1</v>
      </c>
      <c r="H1755" s="3">
        <v>45102</v>
      </c>
      <c r="I1755" s="3">
        <v>45106</v>
      </c>
      <c r="J1755" s="2" t="s">
        <v>31</v>
      </c>
      <c r="K1755" s="2" t="s">
        <v>22</v>
      </c>
      <c r="L1755" s="2">
        <v>103.2</v>
      </c>
      <c r="M1755" s="2" t="s">
        <v>48</v>
      </c>
      <c r="N1755" s="11">
        <f>L1755/E1755*100</f>
        <v>7.8238719068413403</v>
      </c>
      <c r="O1755" s="12" t="str">
        <f>IF(N1755&lt;10,"Low",IF(N1755&lt;20,"Med","High"))</f>
        <v>Low</v>
      </c>
      <c r="P1755" s="12">
        <f>sales*discount</f>
        <v>514.42560000000003</v>
      </c>
      <c r="Q1755" s="12">
        <f>sales-Discount_Values</f>
        <v>804.61439999999993</v>
      </c>
      <c r="R1755" s="12">
        <f>DATEDIF(order_date,delivery_date,"D")</f>
        <v>4</v>
      </c>
      <c r="S1755" s="12"/>
    </row>
    <row r="1756" spans="1:19" ht="14.25" customHeight="1" x14ac:dyDescent="0.35">
      <c r="A1756" s="2" t="s">
        <v>2499</v>
      </c>
      <c r="B1756" s="2">
        <v>102466</v>
      </c>
      <c r="C1756" s="2" t="s">
        <v>19</v>
      </c>
      <c r="D1756" s="2" t="s">
        <v>33</v>
      </c>
      <c r="E1756" s="2">
        <v>3840.96</v>
      </c>
      <c r="F1756" s="2">
        <v>0.36</v>
      </c>
      <c r="G1756" s="2">
        <v>7</v>
      </c>
      <c r="H1756" s="3">
        <v>45018</v>
      </c>
      <c r="I1756" s="3">
        <v>45022</v>
      </c>
      <c r="J1756" s="2" t="s">
        <v>15</v>
      </c>
      <c r="K1756" s="2" t="s">
        <v>16</v>
      </c>
      <c r="L1756" s="2">
        <v>300.55</v>
      </c>
      <c r="M1756" s="2" t="s">
        <v>23</v>
      </c>
      <c r="N1756" s="11">
        <f>L1756/E1756*100</f>
        <v>7.8248666999916683</v>
      </c>
      <c r="O1756" s="12" t="str">
        <f>IF(N1756&lt;10,"Low",IF(N1756&lt;20,"Med","High"))</f>
        <v>Low</v>
      </c>
      <c r="P1756" s="12">
        <f>sales*discount</f>
        <v>1382.7456</v>
      </c>
      <c r="Q1756" s="12">
        <f>sales-Discount_Values</f>
        <v>2458.2143999999998</v>
      </c>
      <c r="R1756" s="12">
        <f>DATEDIF(order_date,delivery_date,"D")</f>
        <v>4</v>
      </c>
      <c r="S1756" s="12"/>
    </row>
    <row r="1757" spans="1:19" ht="14.25" customHeight="1" x14ac:dyDescent="0.35">
      <c r="A1757" s="2" t="s">
        <v>2972</v>
      </c>
      <c r="B1757" s="2">
        <v>102939</v>
      </c>
      <c r="C1757" s="2" t="s">
        <v>25</v>
      </c>
      <c r="D1757" s="2" t="s">
        <v>33</v>
      </c>
      <c r="E1757" s="2">
        <v>1419.03</v>
      </c>
      <c r="F1757" s="2">
        <v>0.46</v>
      </c>
      <c r="G1757" s="2">
        <v>5</v>
      </c>
      <c r="H1757" s="3">
        <v>44939</v>
      </c>
      <c r="I1757" s="3">
        <v>44943</v>
      </c>
      <c r="J1757" s="2" t="s">
        <v>31</v>
      </c>
      <c r="K1757" s="2" t="s">
        <v>22</v>
      </c>
      <c r="L1757" s="2">
        <v>111.07</v>
      </c>
      <c r="M1757" s="2" t="s">
        <v>34</v>
      </c>
      <c r="N1757" s="11">
        <f>L1757/E1757*100</f>
        <v>7.8271777199918251</v>
      </c>
      <c r="O1757" s="12" t="str">
        <f>IF(N1757&lt;10,"Low",IF(N1757&lt;20,"Med","High"))</f>
        <v>Low</v>
      </c>
      <c r="P1757" s="12">
        <f>sales*discount</f>
        <v>652.75380000000007</v>
      </c>
      <c r="Q1757" s="12">
        <f>sales-Discount_Values</f>
        <v>766.2761999999999</v>
      </c>
      <c r="R1757" s="12">
        <f>DATEDIF(order_date,delivery_date,"D")</f>
        <v>4</v>
      </c>
      <c r="S1757" s="12"/>
    </row>
    <row r="1758" spans="1:19" ht="14.25" customHeight="1" x14ac:dyDescent="0.35">
      <c r="A1758" s="2" t="s">
        <v>5791</v>
      </c>
      <c r="B1758" s="2">
        <v>105758</v>
      </c>
      <c r="C1758" s="2" t="s">
        <v>25</v>
      </c>
      <c r="D1758" s="2" t="s">
        <v>14</v>
      </c>
      <c r="E1758" s="2">
        <v>4499.9399999999996</v>
      </c>
      <c r="F1758" s="2">
        <v>0.21</v>
      </c>
      <c r="G1758" s="2">
        <v>9</v>
      </c>
      <c r="H1758" s="3">
        <v>45394</v>
      </c>
      <c r="I1758" s="3">
        <v>45399</v>
      </c>
      <c r="J1758" s="2" t="s">
        <v>21</v>
      </c>
      <c r="K1758" s="2" t="s">
        <v>27</v>
      </c>
      <c r="L1758" s="2">
        <v>352.44</v>
      </c>
      <c r="M1758" s="2" t="s">
        <v>48</v>
      </c>
      <c r="N1758" s="11">
        <f>L1758/E1758*100</f>
        <v>7.8321044280590417</v>
      </c>
      <c r="O1758" s="12" t="str">
        <f>IF(N1758&lt;10,"Low",IF(N1758&lt;20,"Med","High"))</f>
        <v>Low</v>
      </c>
      <c r="P1758" s="12">
        <f>sales*discount</f>
        <v>944.98739999999987</v>
      </c>
      <c r="Q1758" s="12">
        <f>sales-Discount_Values</f>
        <v>3554.9525999999996</v>
      </c>
      <c r="R1758" s="12">
        <f>DATEDIF(order_date,delivery_date,"D")</f>
        <v>5</v>
      </c>
      <c r="S1758" s="12"/>
    </row>
    <row r="1759" spans="1:19" ht="14.25" customHeight="1" x14ac:dyDescent="0.35">
      <c r="A1759" s="2" t="s">
        <v>12842</v>
      </c>
      <c r="B1759" s="2">
        <v>112809</v>
      </c>
      <c r="C1759" s="2" t="s">
        <v>19</v>
      </c>
      <c r="D1759" s="2" t="s">
        <v>33</v>
      </c>
      <c r="E1759" s="2">
        <v>641.57000000000005</v>
      </c>
      <c r="F1759" s="2">
        <v>0.22</v>
      </c>
      <c r="G1759" s="2">
        <v>1</v>
      </c>
      <c r="H1759" s="3">
        <v>45211</v>
      </c>
      <c r="I1759" s="3">
        <v>45215</v>
      </c>
      <c r="J1759" s="2" t="s">
        <v>21</v>
      </c>
      <c r="K1759" s="2" t="s">
        <v>27</v>
      </c>
      <c r="L1759" s="2">
        <v>50.25</v>
      </c>
      <c r="M1759" s="2" t="s">
        <v>48</v>
      </c>
      <c r="N1759" s="11">
        <f>L1759/E1759*100</f>
        <v>7.8323487694250042</v>
      </c>
      <c r="O1759" s="12" t="str">
        <f>IF(N1759&lt;10,"Low",IF(N1759&lt;20,"Med","High"))</f>
        <v>Low</v>
      </c>
      <c r="P1759" s="12">
        <f>sales*discount</f>
        <v>141.14540000000002</v>
      </c>
      <c r="Q1759" s="12">
        <f>sales-Discount_Values</f>
        <v>500.42460000000005</v>
      </c>
      <c r="R1759" s="12">
        <f>DATEDIF(order_date,delivery_date,"D")</f>
        <v>4</v>
      </c>
      <c r="S1759" s="12"/>
    </row>
    <row r="1760" spans="1:19" ht="14.25" customHeight="1" x14ac:dyDescent="0.35">
      <c r="A1760" s="2" t="s">
        <v>10674</v>
      </c>
      <c r="B1760" s="2">
        <v>110641</v>
      </c>
      <c r="C1760" s="2" t="s">
        <v>25</v>
      </c>
      <c r="D1760" s="2" t="s">
        <v>20</v>
      </c>
      <c r="E1760" s="2">
        <v>485.8</v>
      </c>
      <c r="F1760" s="2">
        <v>0.49</v>
      </c>
      <c r="G1760" s="2">
        <v>9</v>
      </c>
      <c r="H1760" s="3">
        <v>45617</v>
      </c>
      <c r="I1760" s="3">
        <v>45619</v>
      </c>
      <c r="J1760" s="2" t="s">
        <v>21</v>
      </c>
      <c r="K1760" s="2" t="s">
        <v>16</v>
      </c>
      <c r="L1760" s="2">
        <v>38.049999999999997</v>
      </c>
      <c r="M1760" s="2" t="s">
        <v>17</v>
      </c>
      <c r="N1760" s="11">
        <f>L1760/E1760*100</f>
        <v>7.8324413338822545</v>
      </c>
      <c r="O1760" s="12" t="str">
        <f>IF(N1760&lt;10,"Low",IF(N1760&lt;20,"Med","High"))</f>
        <v>Low</v>
      </c>
      <c r="P1760" s="12">
        <f>sales*discount</f>
        <v>238.042</v>
      </c>
      <c r="Q1760" s="12">
        <f>sales-Discount_Values</f>
        <v>247.75800000000001</v>
      </c>
      <c r="R1760" s="12">
        <f>DATEDIF(order_date,delivery_date,"D")</f>
        <v>2</v>
      </c>
      <c r="S1760" s="12"/>
    </row>
    <row r="1761" spans="1:19" ht="14.25" customHeight="1" x14ac:dyDescent="0.35">
      <c r="A1761" s="2" t="s">
        <v>8733</v>
      </c>
      <c r="B1761" s="2">
        <v>108700</v>
      </c>
      <c r="C1761" s="2" t="s">
        <v>25</v>
      </c>
      <c r="D1761" s="2" t="s">
        <v>26</v>
      </c>
      <c r="E1761" s="2">
        <v>3601.94</v>
      </c>
      <c r="F1761" s="2">
        <v>0.44</v>
      </c>
      <c r="G1761" s="2">
        <v>7</v>
      </c>
      <c r="H1761" s="3">
        <v>45448</v>
      </c>
      <c r="I1761" s="3">
        <v>45450</v>
      </c>
      <c r="J1761" s="2" t="s">
        <v>31</v>
      </c>
      <c r="K1761" s="2" t="s">
        <v>27</v>
      </c>
      <c r="L1761" s="2">
        <v>282.14</v>
      </c>
      <c r="M1761" s="2" t="s">
        <v>17</v>
      </c>
      <c r="N1761" s="11">
        <f>L1761/E1761*100</f>
        <v>7.833001104960104</v>
      </c>
      <c r="O1761" s="12" t="str">
        <f>IF(N1761&lt;10,"Low",IF(N1761&lt;20,"Med","High"))</f>
        <v>Low</v>
      </c>
      <c r="P1761" s="12">
        <f>sales*discount</f>
        <v>1584.8536000000001</v>
      </c>
      <c r="Q1761" s="12">
        <f>sales-Discount_Values</f>
        <v>2017.0863999999999</v>
      </c>
      <c r="R1761" s="12">
        <f>DATEDIF(order_date,delivery_date,"D")</f>
        <v>2</v>
      </c>
      <c r="S1761" s="12"/>
    </row>
    <row r="1762" spans="1:19" ht="14.25" customHeight="1" x14ac:dyDescent="0.35">
      <c r="A1762" s="2" t="s">
        <v>6741</v>
      </c>
      <c r="B1762" s="2">
        <v>106708</v>
      </c>
      <c r="C1762" s="2" t="s">
        <v>13</v>
      </c>
      <c r="D1762" s="2" t="s">
        <v>26</v>
      </c>
      <c r="E1762" s="2">
        <v>961.61</v>
      </c>
      <c r="F1762" s="2">
        <v>0.02</v>
      </c>
      <c r="G1762" s="2">
        <v>1</v>
      </c>
      <c r="H1762" s="3">
        <v>45326</v>
      </c>
      <c r="I1762" s="3">
        <v>45329</v>
      </c>
      <c r="J1762" s="2" t="s">
        <v>21</v>
      </c>
      <c r="K1762" s="2" t="s">
        <v>27</v>
      </c>
      <c r="L1762" s="2">
        <v>75.33</v>
      </c>
      <c r="M1762" s="2" t="s">
        <v>23</v>
      </c>
      <c r="N1762" s="11">
        <f>L1762/E1762*100</f>
        <v>7.8337371699545546</v>
      </c>
      <c r="O1762" s="12" t="str">
        <f>IF(N1762&lt;10,"Low",IF(N1762&lt;20,"Med","High"))</f>
        <v>Low</v>
      </c>
      <c r="P1762" s="12">
        <f>sales*discount</f>
        <v>19.232200000000002</v>
      </c>
      <c r="Q1762" s="12">
        <f>sales-Discount_Values</f>
        <v>942.37779999999998</v>
      </c>
      <c r="R1762" s="12">
        <f>DATEDIF(order_date,delivery_date,"D")</f>
        <v>3</v>
      </c>
      <c r="S1762" s="12"/>
    </row>
    <row r="1763" spans="1:19" ht="14.25" customHeight="1" x14ac:dyDescent="0.35">
      <c r="A1763" s="2" t="s">
        <v>9088</v>
      </c>
      <c r="B1763" s="2">
        <v>109055</v>
      </c>
      <c r="C1763" s="2" t="s">
        <v>25</v>
      </c>
      <c r="D1763" s="2" t="s">
        <v>14</v>
      </c>
      <c r="E1763" s="2">
        <v>4108.59</v>
      </c>
      <c r="F1763" s="2">
        <v>0.28000000000000003</v>
      </c>
      <c r="G1763" s="2">
        <v>9</v>
      </c>
      <c r="H1763" s="3">
        <v>45098</v>
      </c>
      <c r="I1763" s="3">
        <v>45099</v>
      </c>
      <c r="J1763" s="2" t="s">
        <v>15</v>
      </c>
      <c r="K1763" s="2" t="s">
        <v>27</v>
      </c>
      <c r="L1763" s="2">
        <v>321.87</v>
      </c>
      <c r="M1763" s="2" t="s">
        <v>48</v>
      </c>
      <c r="N1763" s="11">
        <f>L1763/E1763*100</f>
        <v>7.8340744635020778</v>
      </c>
      <c r="O1763" s="12" t="str">
        <f>IF(N1763&lt;10,"Low",IF(N1763&lt;20,"Med","High"))</f>
        <v>Low</v>
      </c>
      <c r="P1763" s="12">
        <f>sales*discount</f>
        <v>1150.4052000000001</v>
      </c>
      <c r="Q1763" s="12">
        <f>sales-Discount_Values</f>
        <v>2958.1848</v>
      </c>
      <c r="R1763" s="12">
        <f>DATEDIF(order_date,delivery_date,"D")</f>
        <v>1</v>
      </c>
      <c r="S1763" s="12"/>
    </row>
    <row r="1764" spans="1:19" ht="14.25" customHeight="1" x14ac:dyDescent="0.35">
      <c r="A1764" s="2" t="s">
        <v>13309</v>
      </c>
      <c r="B1764" s="2">
        <v>113276</v>
      </c>
      <c r="C1764" s="2" t="s">
        <v>25</v>
      </c>
      <c r="D1764" s="2" t="s">
        <v>33</v>
      </c>
      <c r="E1764" s="2">
        <v>4187.58</v>
      </c>
      <c r="F1764" s="2">
        <v>0.26</v>
      </c>
      <c r="G1764" s="2">
        <v>1</v>
      </c>
      <c r="H1764" s="3">
        <v>44980</v>
      </c>
      <c r="I1764" s="3">
        <v>44984</v>
      </c>
      <c r="J1764" s="2" t="s">
        <v>21</v>
      </c>
      <c r="K1764" s="2" t="s">
        <v>27</v>
      </c>
      <c r="L1764" s="2">
        <v>328.08</v>
      </c>
      <c r="M1764" s="2" t="s">
        <v>17</v>
      </c>
      <c r="N1764" s="11">
        <f>L1764/E1764*100</f>
        <v>7.8345965927815104</v>
      </c>
      <c r="O1764" s="12" t="str">
        <f>IF(N1764&lt;10,"Low",IF(N1764&lt;20,"Med","High"))</f>
        <v>Low</v>
      </c>
      <c r="P1764" s="12">
        <f>sales*discount</f>
        <v>1088.7708</v>
      </c>
      <c r="Q1764" s="12">
        <f>sales-Discount_Values</f>
        <v>3098.8091999999997</v>
      </c>
      <c r="R1764" s="12">
        <f>DATEDIF(order_date,delivery_date,"D")</f>
        <v>4</v>
      </c>
      <c r="S1764" s="12"/>
    </row>
    <row r="1765" spans="1:19" ht="14.25" customHeight="1" x14ac:dyDescent="0.35">
      <c r="A1765" s="2" t="s">
        <v>2657</v>
      </c>
      <c r="B1765" s="2">
        <v>102624</v>
      </c>
      <c r="C1765" s="2" t="s">
        <v>19</v>
      </c>
      <c r="D1765" s="2" t="s">
        <v>36</v>
      </c>
      <c r="E1765" s="2">
        <v>1895.91</v>
      </c>
      <c r="F1765" s="2">
        <v>0.03</v>
      </c>
      <c r="G1765" s="2">
        <v>9</v>
      </c>
      <c r="H1765" s="3">
        <v>45239</v>
      </c>
      <c r="I1765" s="3">
        <v>45244</v>
      </c>
      <c r="J1765" s="2" t="s">
        <v>21</v>
      </c>
      <c r="K1765" s="2" t="s">
        <v>27</v>
      </c>
      <c r="L1765" s="2">
        <v>148.59</v>
      </c>
      <c r="M1765" s="2" t="s">
        <v>28</v>
      </c>
      <c r="N1765" s="11">
        <f>L1765/E1765*100</f>
        <v>7.8373973448106717</v>
      </c>
      <c r="O1765" s="12" t="str">
        <f>IF(N1765&lt;10,"Low",IF(N1765&lt;20,"Med","High"))</f>
        <v>Low</v>
      </c>
      <c r="P1765" s="12">
        <f>sales*discount</f>
        <v>56.877299999999998</v>
      </c>
      <c r="Q1765" s="12">
        <f>sales-Discount_Values</f>
        <v>1839.0327</v>
      </c>
      <c r="R1765" s="12">
        <f>DATEDIF(order_date,delivery_date,"D")</f>
        <v>5</v>
      </c>
      <c r="S1765" s="12"/>
    </row>
    <row r="1766" spans="1:19" ht="14.25" customHeight="1" x14ac:dyDescent="0.35">
      <c r="A1766" s="2" t="s">
        <v>4943</v>
      </c>
      <c r="B1766" s="2">
        <v>104910</v>
      </c>
      <c r="C1766" s="2" t="s">
        <v>19</v>
      </c>
      <c r="D1766" s="2" t="s">
        <v>26</v>
      </c>
      <c r="E1766" s="2">
        <v>942.15</v>
      </c>
      <c r="F1766" s="2">
        <v>0.33</v>
      </c>
      <c r="G1766" s="2">
        <v>7</v>
      </c>
      <c r="H1766" s="3">
        <v>45599</v>
      </c>
      <c r="I1766" s="3">
        <v>45601</v>
      </c>
      <c r="J1766" s="2" t="s">
        <v>15</v>
      </c>
      <c r="K1766" s="2" t="s">
        <v>16</v>
      </c>
      <c r="L1766" s="2">
        <v>73.86</v>
      </c>
      <c r="M1766" s="2" t="s">
        <v>39</v>
      </c>
      <c r="N1766" s="11">
        <f>L1766/E1766*100</f>
        <v>7.8395160006368414</v>
      </c>
      <c r="O1766" s="12" t="str">
        <f>IF(N1766&lt;10,"Low",IF(N1766&lt;20,"Med","High"))</f>
        <v>Low</v>
      </c>
      <c r="P1766" s="12">
        <f>sales*discount</f>
        <v>310.90949999999998</v>
      </c>
      <c r="Q1766" s="12">
        <f>sales-Discount_Values</f>
        <v>631.2405</v>
      </c>
      <c r="R1766" s="12">
        <f>DATEDIF(order_date,delivery_date,"D")</f>
        <v>2</v>
      </c>
      <c r="S1766" s="12"/>
    </row>
    <row r="1767" spans="1:19" ht="14.25" customHeight="1" x14ac:dyDescent="0.35">
      <c r="A1767" s="2" t="s">
        <v>13861</v>
      </c>
      <c r="B1767" s="2">
        <v>113828</v>
      </c>
      <c r="C1767" s="2" t="s">
        <v>13</v>
      </c>
      <c r="D1767" s="2" t="s">
        <v>14</v>
      </c>
      <c r="E1767" s="2">
        <v>232.44</v>
      </c>
      <c r="F1767" s="2">
        <v>0.3</v>
      </c>
      <c r="G1767" s="2">
        <v>5</v>
      </c>
      <c r="H1767" s="3">
        <v>45545</v>
      </c>
      <c r="I1767" s="3">
        <v>45550</v>
      </c>
      <c r="J1767" s="2" t="s">
        <v>31</v>
      </c>
      <c r="K1767" s="2" t="s">
        <v>16</v>
      </c>
      <c r="L1767" s="2">
        <v>18.23</v>
      </c>
      <c r="M1767" s="2" t="s">
        <v>23</v>
      </c>
      <c r="N1767" s="11">
        <f>L1767/E1767*100</f>
        <v>7.8428841851660644</v>
      </c>
      <c r="O1767" s="12" t="str">
        <f>IF(N1767&lt;10,"Low",IF(N1767&lt;20,"Med","High"))</f>
        <v>Low</v>
      </c>
      <c r="P1767" s="12">
        <f>sales*discount</f>
        <v>69.731999999999999</v>
      </c>
      <c r="Q1767" s="12">
        <f>sales-Discount_Values</f>
        <v>162.708</v>
      </c>
      <c r="R1767" s="12">
        <f>DATEDIF(order_date,delivery_date,"D")</f>
        <v>5</v>
      </c>
      <c r="S1767" s="12"/>
    </row>
    <row r="1768" spans="1:19" ht="14.25" customHeight="1" x14ac:dyDescent="0.35">
      <c r="A1768" s="2" t="s">
        <v>1396</v>
      </c>
      <c r="B1768" s="2">
        <v>101363</v>
      </c>
      <c r="C1768" s="2" t="s">
        <v>41</v>
      </c>
      <c r="D1768" s="2" t="s">
        <v>20</v>
      </c>
      <c r="E1768" s="2">
        <v>3224.5</v>
      </c>
      <c r="F1768" s="2">
        <v>0.39</v>
      </c>
      <c r="G1768" s="2">
        <v>9</v>
      </c>
      <c r="H1768" s="3">
        <v>45654</v>
      </c>
      <c r="I1768" s="3">
        <v>45660</v>
      </c>
      <c r="J1768" s="2" t="s">
        <v>21</v>
      </c>
      <c r="K1768" s="2" t="s">
        <v>16</v>
      </c>
      <c r="L1768" s="2">
        <v>252.9</v>
      </c>
      <c r="M1768" s="2" t="s">
        <v>28</v>
      </c>
      <c r="N1768" s="11">
        <f>L1768/E1768*100</f>
        <v>7.8430764459606142</v>
      </c>
      <c r="O1768" s="12" t="str">
        <f>IF(N1768&lt;10,"Low",IF(N1768&lt;20,"Med","High"))</f>
        <v>Low</v>
      </c>
      <c r="P1768" s="12">
        <f>sales*discount</f>
        <v>1257.5550000000001</v>
      </c>
      <c r="Q1768" s="12">
        <f>sales-Discount_Values</f>
        <v>1966.9449999999999</v>
      </c>
      <c r="R1768" s="12">
        <f>DATEDIF(order_date,delivery_date,"D")</f>
        <v>6</v>
      </c>
      <c r="S1768" s="12"/>
    </row>
    <row r="1769" spans="1:19" ht="14.25" customHeight="1" x14ac:dyDescent="0.35">
      <c r="A1769" s="2" t="s">
        <v>875</v>
      </c>
      <c r="B1769" s="2">
        <v>100842</v>
      </c>
      <c r="C1769" s="2" t="s">
        <v>25</v>
      </c>
      <c r="D1769" s="2" t="s">
        <v>36</v>
      </c>
      <c r="E1769" s="2">
        <v>3722.85</v>
      </c>
      <c r="F1769" s="2">
        <v>0.01</v>
      </c>
      <c r="G1769" s="2">
        <v>2</v>
      </c>
      <c r="H1769" s="3">
        <v>45433</v>
      </c>
      <c r="I1769" s="3">
        <v>45434</v>
      </c>
      <c r="J1769" s="2" t="s">
        <v>21</v>
      </c>
      <c r="K1769" s="2" t="s">
        <v>16</v>
      </c>
      <c r="L1769" s="2">
        <v>292.04000000000002</v>
      </c>
      <c r="M1769" s="2" t="s">
        <v>17</v>
      </c>
      <c r="N1769" s="11">
        <f>L1769/E1769*100</f>
        <v>7.8445277139825675</v>
      </c>
      <c r="O1769" s="12" t="str">
        <f>IF(N1769&lt;10,"Low",IF(N1769&lt;20,"Med","High"))</f>
        <v>Low</v>
      </c>
      <c r="P1769" s="12">
        <f>sales*discount</f>
        <v>37.228499999999997</v>
      </c>
      <c r="Q1769" s="12">
        <f>sales-Discount_Values</f>
        <v>3685.6214999999997</v>
      </c>
      <c r="R1769" s="12">
        <f>DATEDIF(order_date,delivery_date,"D")</f>
        <v>1</v>
      </c>
      <c r="S1769" s="12"/>
    </row>
    <row r="1770" spans="1:19" ht="14.25" customHeight="1" x14ac:dyDescent="0.35">
      <c r="A1770" s="2" t="s">
        <v>12110</v>
      </c>
      <c r="B1770" s="2">
        <v>112077</v>
      </c>
      <c r="C1770" s="2" t="s">
        <v>41</v>
      </c>
      <c r="D1770" s="2" t="s">
        <v>33</v>
      </c>
      <c r="E1770" s="2">
        <v>536.38</v>
      </c>
      <c r="F1770" s="2">
        <v>0.02</v>
      </c>
      <c r="G1770" s="2">
        <v>9</v>
      </c>
      <c r="H1770" s="3">
        <v>45503</v>
      </c>
      <c r="I1770" s="3">
        <v>45508</v>
      </c>
      <c r="J1770" s="2" t="s">
        <v>31</v>
      </c>
      <c r="K1770" s="2" t="s">
        <v>16</v>
      </c>
      <c r="L1770" s="2">
        <v>42.08</v>
      </c>
      <c r="M1770" s="2" t="s">
        <v>39</v>
      </c>
      <c r="N1770" s="11">
        <f>L1770/E1770*100</f>
        <v>7.8451843842052265</v>
      </c>
      <c r="O1770" s="12" t="str">
        <f>IF(N1770&lt;10,"Low",IF(N1770&lt;20,"Med","High"))</f>
        <v>Low</v>
      </c>
      <c r="P1770" s="12">
        <f>sales*discount</f>
        <v>10.727600000000001</v>
      </c>
      <c r="Q1770" s="12">
        <f>sales-Discount_Values</f>
        <v>525.65239999999994</v>
      </c>
      <c r="R1770" s="12">
        <f>DATEDIF(order_date,delivery_date,"D")</f>
        <v>5</v>
      </c>
      <c r="S1770" s="12"/>
    </row>
    <row r="1771" spans="1:19" ht="14.25" customHeight="1" x14ac:dyDescent="0.35">
      <c r="A1771" s="2" t="s">
        <v>14961</v>
      </c>
      <c r="B1771" s="2">
        <v>114928</v>
      </c>
      <c r="C1771" s="2" t="s">
        <v>19</v>
      </c>
      <c r="D1771" s="2" t="s">
        <v>20</v>
      </c>
      <c r="E1771" s="2">
        <v>927.44</v>
      </c>
      <c r="F1771" s="2">
        <v>0.12</v>
      </c>
      <c r="G1771" s="2">
        <v>4</v>
      </c>
      <c r="H1771" s="3">
        <v>45188</v>
      </c>
      <c r="I1771" s="3">
        <v>45193</v>
      </c>
      <c r="J1771" s="2" t="s">
        <v>21</v>
      </c>
      <c r="K1771" s="2" t="s">
        <v>27</v>
      </c>
      <c r="L1771" s="2">
        <v>72.78</v>
      </c>
      <c r="M1771" s="2" t="s">
        <v>34</v>
      </c>
      <c r="N1771" s="11">
        <f>L1771/E1771*100</f>
        <v>7.8474079185715517</v>
      </c>
      <c r="O1771" s="12" t="str">
        <f>IF(N1771&lt;10,"Low",IF(N1771&lt;20,"Med","High"))</f>
        <v>Low</v>
      </c>
      <c r="P1771" s="12">
        <f>sales*discount</f>
        <v>111.2928</v>
      </c>
      <c r="Q1771" s="12">
        <f>sales-Discount_Values</f>
        <v>816.14720000000011</v>
      </c>
      <c r="R1771" s="12">
        <f>DATEDIF(order_date,delivery_date,"D")</f>
        <v>5</v>
      </c>
      <c r="S1771" s="12"/>
    </row>
    <row r="1772" spans="1:19" ht="14.25" customHeight="1" x14ac:dyDescent="0.35">
      <c r="A1772" s="2" t="s">
        <v>341</v>
      </c>
      <c r="B1772" s="2">
        <v>100308</v>
      </c>
      <c r="C1772" s="2" t="s">
        <v>19</v>
      </c>
      <c r="D1772" s="2" t="s">
        <v>14</v>
      </c>
      <c r="E1772" s="2">
        <v>4623.54</v>
      </c>
      <c r="F1772" s="2">
        <v>0.15</v>
      </c>
      <c r="G1772" s="2">
        <v>5</v>
      </c>
      <c r="H1772" s="3">
        <v>45220</v>
      </c>
      <c r="I1772" s="3">
        <v>45221</v>
      </c>
      <c r="J1772" s="2" t="s">
        <v>21</v>
      </c>
      <c r="K1772" s="2" t="s">
        <v>27</v>
      </c>
      <c r="L1772" s="2">
        <v>362.88</v>
      </c>
      <c r="M1772" s="2" t="s">
        <v>23</v>
      </c>
      <c r="N1772" s="11">
        <f>L1772/E1772*100</f>
        <v>7.8485316445840194</v>
      </c>
      <c r="O1772" s="12" t="str">
        <f>IF(N1772&lt;10,"Low",IF(N1772&lt;20,"Med","High"))</f>
        <v>Low</v>
      </c>
      <c r="P1772" s="12">
        <f>sales*discount</f>
        <v>693.53099999999995</v>
      </c>
      <c r="Q1772" s="12">
        <f>sales-Discount_Values</f>
        <v>3930.009</v>
      </c>
      <c r="R1772" s="12">
        <f>DATEDIF(order_date,delivery_date,"D")</f>
        <v>1</v>
      </c>
      <c r="S1772" s="12"/>
    </row>
    <row r="1773" spans="1:19" ht="14.25" customHeight="1" x14ac:dyDescent="0.35">
      <c r="A1773" s="2" t="s">
        <v>4131</v>
      </c>
      <c r="B1773" s="2">
        <v>104098</v>
      </c>
      <c r="C1773" s="2" t="s">
        <v>41</v>
      </c>
      <c r="D1773" s="2" t="s">
        <v>20</v>
      </c>
      <c r="E1773" s="2">
        <v>2707.71</v>
      </c>
      <c r="F1773" s="2">
        <v>0.41</v>
      </c>
      <c r="G1773" s="2">
        <v>6</v>
      </c>
      <c r="H1773" s="3">
        <v>44977</v>
      </c>
      <c r="I1773" s="3">
        <v>44984</v>
      </c>
      <c r="J1773" s="2" t="s">
        <v>31</v>
      </c>
      <c r="K1773" s="2" t="s">
        <v>27</v>
      </c>
      <c r="L1773" s="2">
        <v>212.56</v>
      </c>
      <c r="M1773" s="2" t="s">
        <v>17</v>
      </c>
      <c r="N1773" s="11">
        <f>L1773/E1773*100</f>
        <v>7.8501759789637733</v>
      </c>
      <c r="O1773" s="12" t="str">
        <f>IF(N1773&lt;10,"Low",IF(N1773&lt;20,"Med","High"))</f>
        <v>Low</v>
      </c>
      <c r="P1773" s="12">
        <f>sales*discount</f>
        <v>1110.1611</v>
      </c>
      <c r="Q1773" s="12">
        <f>sales-Discount_Values</f>
        <v>1597.5489</v>
      </c>
      <c r="R1773" s="12">
        <f>DATEDIF(order_date,delivery_date,"D")</f>
        <v>7</v>
      </c>
      <c r="S1773" s="12"/>
    </row>
    <row r="1774" spans="1:19" ht="14.25" customHeight="1" x14ac:dyDescent="0.35">
      <c r="A1774" s="2" t="s">
        <v>1584</v>
      </c>
      <c r="B1774" s="2">
        <v>101551</v>
      </c>
      <c r="C1774" s="2" t="s">
        <v>25</v>
      </c>
      <c r="D1774" s="2" t="s">
        <v>20</v>
      </c>
      <c r="E1774" s="2">
        <v>2325.2199999999998</v>
      </c>
      <c r="F1774" s="2">
        <v>0.04</v>
      </c>
      <c r="G1774" s="2">
        <v>9</v>
      </c>
      <c r="H1774" s="3">
        <v>45169</v>
      </c>
      <c r="I1774" s="3">
        <v>45175</v>
      </c>
      <c r="J1774" s="2" t="s">
        <v>31</v>
      </c>
      <c r="K1774" s="2" t="s">
        <v>22</v>
      </c>
      <c r="L1774" s="2">
        <v>182.54</v>
      </c>
      <c r="M1774" s="2" t="s">
        <v>28</v>
      </c>
      <c r="N1774" s="11">
        <f>L1774/E1774*100</f>
        <v>7.8504399583695301</v>
      </c>
      <c r="O1774" s="12" t="str">
        <f>IF(N1774&lt;10,"Low",IF(N1774&lt;20,"Med","High"))</f>
        <v>Low</v>
      </c>
      <c r="P1774" s="12">
        <f>sales*discount</f>
        <v>93.008799999999994</v>
      </c>
      <c r="Q1774" s="12">
        <f>sales-Discount_Values</f>
        <v>2232.2111999999997</v>
      </c>
      <c r="R1774" s="12">
        <f>DATEDIF(order_date,delivery_date,"D")</f>
        <v>6</v>
      </c>
      <c r="S1774" s="12"/>
    </row>
    <row r="1775" spans="1:19" ht="14.25" customHeight="1" x14ac:dyDescent="0.35">
      <c r="A1775" s="2" t="s">
        <v>1672</v>
      </c>
      <c r="B1775" s="2">
        <v>101639</v>
      </c>
      <c r="C1775" s="2" t="s">
        <v>41</v>
      </c>
      <c r="D1775" s="2" t="s">
        <v>14</v>
      </c>
      <c r="E1775" s="2">
        <v>3588.72</v>
      </c>
      <c r="F1775" s="2">
        <v>0.12</v>
      </c>
      <c r="G1775" s="2">
        <v>8</v>
      </c>
      <c r="H1775" s="3">
        <v>45360</v>
      </c>
      <c r="I1775" s="3">
        <v>45362</v>
      </c>
      <c r="J1775" s="2" t="s">
        <v>31</v>
      </c>
      <c r="K1775" s="2" t="s">
        <v>16</v>
      </c>
      <c r="L1775" s="2">
        <v>281.74</v>
      </c>
      <c r="M1775" s="2" t="s">
        <v>48</v>
      </c>
      <c r="N1775" s="11">
        <f>L1775/E1775*100</f>
        <v>7.8507100024521286</v>
      </c>
      <c r="O1775" s="12" t="str">
        <f>IF(N1775&lt;10,"Low",IF(N1775&lt;20,"Med","High"))</f>
        <v>Low</v>
      </c>
      <c r="P1775" s="12">
        <f>sales*discount</f>
        <v>430.64639999999997</v>
      </c>
      <c r="Q1775" s="12">
        <f>sales-Discount_Values</f>
        <v>3158.0735999999997</v>
      </c>
      <c r="R1775" s="12">
        <f>DATEDIF(order_date,delivery_date,"D")</f>
        <v>2</v>
      </c>
      <c r="S1775" s="12"/>
    </row>
    <row r="1776" spans="1:19" ht="14.25" customHeight="1" x14ac:dyDescent="0.35">
      <c r="A1776" s="2" t="s">
        <v>8103</v>
      </c>
      <c r="B1776" s="2">
        <v>108070</v>
      </c>
      <c r="C1776" s="2" t="s">
        <v>13</v>
      </c>
      <c r="D1776" s="2" t="s">
        <v>26</v>
      </c>
      <c r="E1776" s="2">
        <v>3142.48</v>
      </c>
      <c r="F1776" s="2">
        <v>0.01</v>
      </c>
      <c r="G1776" s="2">
        <v>9</v>
      </c>
      <c r="H1776" s="3">
        <v>45465</v>
      </c>
      <c r="I1776" s="3">
        <v>45466</v>
      </c>
      <c r="J1776" s="2" t="s">
        <v>15</v>
      </c>
      <c r="K1776" s="2" t="s">
        <v>22</v>
      </c>
      <c r="L1776" s="2">
        <v>246.74</v>
      </c>
      <c r="M1776" s="2" t="s">
        <v>34</v>
      </c>
      <c r="N1776" s="11">
        <f>L1776/E1776*100</f>
        <v>7.8517603930653506</v>
      </c>
      <c r="O1776" s="12" t="str">
        <f>IF(N1776&lt;10,"Low",IF(N1776&lt;20,"Med","High"))</f>
        <v>Low</v>
      </c>
      <c r="P1776" s="12">
        <f>sales*discount</f>
        <v>31.424800000000001</v>
      </c>
      <c r="Q1776" s="12">
        <f>sales-Discount_Values</f>
        <v>3111.0552000000002</v>
      </c>
      <c r="R1776" s="12">
        <f>DATEDIF(order_date,delivery_date,"D")</f>
        <v>1</v>
      </c>
      <c r="S1776" s="12"/>
    </row>
    <row r="1777" spans="1:19" ht="14.25" customHeight="1" x14ac:dyDescent="0.35">
      <c r="A1777" s="2" t="s">
        <v>112</v>
      </c>
      <c r="B1777" s="2">
        <v>100079</v>
      </c>
      <c r="C1777" s="2" t="s">
        <v>19</v>
      </c>
      <c r="D1777" s="2" t="s">
        <v>36</v>
      </c>
      <c r="E1777" s="2">
        <v>3684.1</v>
      </c>
      <c r="F1777" s="2">
        <v>0.44</v>
      </c>
      <c r="G1777" s="2">
        <v>8</v>
      </c>
      <c r="H1777" s="3">
        <v>45642</v>
      </c>
      <c r="I1777" s="3">
        <v>45649</v>
      </c>
      <c r="J1777" s="2" t="s">
        <v>31</v>
      </c>
      <c r="K1777" s="2" t="s">
        <v>16</v>
      </c>
      <c r="L1777" s="2">
        <v>289.32</v>
      </c>
      <c r="M1777" s="2" t="s">
        <v>17</v>
      </c>
      <c r="N1777" s="11">
        <f>L1777/E1777*100</f>
        <v>7.8532070247821721</v>
      </c>
      <c r="O1777" s="12" t="str">
        <f>IF(N1777&lt;10,"Low",IF(N1777&lt;20,"Med","High"))</f>
        <v>Low</v>
      </c>
      <c r="P1777" s="12">
        <f>sales*discount</f>
        <v>1621.0039999999999</v>
      </c>
      <c r="Q1777" s="12">
        <f>sales-Discount_Values</f>
        <v>2063.096</v>
      </c>
      <c r="R1777" s="12">
        <f>DATEDIF(order_date,delivery_date,"D")</f>
        <v>7</v>
      </c>
      <c r="S1777" s="12"/>
    </row>
    <row r="1778" spans="1:19" ht="14.25" customHeight="1" x14ac:dyDescent="0.35">
      <c r="A1778" s="2" t="s">
        <v>2570</v>
      </c>
      <c r="B1778" s="2">
        <v>102537</v>
      </c>
      <c r="C1778" s="2" t="s">
        <v>41</v>
      </c>
      <c r="D1778" s="2" t="s">
        <v>26</v>
      </c>
      <c r="E1778" s="2">
        <v>3056.26</v>
      </c>
      <c r="F1778" s="2">
        <v>0.14000000000000001</v>
      </c>
      <c r="G1778" s="2">
        <v>4</v>
      </c>
      <c r="H1778" s="3">
        <v>45208</v>
      </c>
      <c r="I1778" s="3">
        <v>45215</v>
      </c>
      <c r="J1778" s="2" t="s">
        <v>31</v>
      </c>
      <c r="K1778" s="2" t="s">
        <v>16</v>
      </c>
      <c r="L1778" s="2">
        <v>240.03</v>
      </c>
      <c r="M1778" s="2" t="s">
        <v>39</v>
      </c>
      <c r="N1778" s="11">
        <f>L1778/E1778*100</f>
        <v>7.8537166340560027</v>
      </c>
      <c r="O1778" s="12" t="str">
        <f>IF(N1778&lt;10,"Low",IF(N1778&lt;20,"Med","High"))</f>
        <v>Low</v>
      </c>
      <c r="P1778" s="12">
        <f>sales*discount</f>
        <v>427.87640000000005</v>
      </c>
      <c r="Q1778" s="12">
        <f>sales-Discount_Values</f>
        <v>2628.3836000000001</v>
      </c>
      <c r="R1778" s="12">
        <f>DATEDIF(order_date,delivery_date,"D")</f>
        <v>7</v>
      </c>
      <c r="S1778" s="12"/>
    </row>
    <row r="1779" spans="1:19" ht="14.25" customHeight="1" x14ac:dyDescent="0.35">
      <c r="A1779" s="2" t="s">
        <v>9123</v>
      </c>
      <c r="B1779" s="2">
        <v>109090</v>
      </c>
      <c r="C1779" s="2" t="s">
        <v>25</v>
      </c>
      <c r="D1779" s="2" t="s">
        <v>14</v>
      </c>
      <c r="E1779" s="2">
        <v>473.15</v>
      </c>
      <c r="F1779" s="2">
        <v>0.35</v>
      </c>
      <c r="G1779" s="2">
        <v>9</v>
      </c>
      <c r="H1779" s="3">
        <v>45647</v>
      </c>
      <c r="I1779" s="3">
        <v>45653</v>
      </c>
      <c r="J1779" s="2" t="s">
        <v>31</v>
      </c>
      <c r="K1779" s="2" t="s">
        <v>27</v>
      </c>
      <c r="L1779" s="2">
        <v>37.159999999999997</v>
      </c>
      <c r="M1779" s="2" t="s">
        <v>34</v>
      </c>
      <c r="N1779" s="11">
        <f>L1779/E1779*100</f>
        <v>7.8537461692909218</v>
      </c>
      <c r="O1779" s="12" t="str">
        <f>IF(N1779&lt;10,"Low",IF(N1779&lt;20,"Med","High"))</f>
        <v>Low</v>
      </c>
      <c r="P1779" s="12">
        <f>sales*discount</f>
        <v>165.60249999999999</v>
      </c>
      <c r="Q1779" s="12">
        <f>sales-Discount_Values</f>
        <v>307.54750000000001</v>
      </c>
      <c r="R1779" s="12">
        <f>DATEDIF(order_date,delivery_date,"D")</f>
        <v>6</v>
      </c>
      <c r="S1779" s="12"/>
    </row>
    <row r="1780" spans="1:19" ht="14.25" customHeight="1" x14ac:dyDescent="0.35">
      <c r="A1780" s="2" t="s">
        <v>14355</v>
      </c>
      <c r="B1780" s="2">
        <v>114322</v>
      </c>
      <c r="C1780" s="2" t="s">
        <v>41</v>
      </c>
      <c r="D1780" s="2" t="s">
        <v>26</v>
      </c>
      <c r="E1780" s="2">
        <v>1378.9</v>
      </c>
      <c r="F1780" s="2">
        <v>0.04</v>
      </c>
      <c r="G1780" s="2">
        <v>8</v>
      </c>
      <c r="H1780" s="3">
        <v>45578</v>
      </c>
      <c r="I1780" s="3">
        <v>45585</v>
      </c>
      <c r="J1780" s="2" t="s">
        <v>15</v>
      </c>
      <c r="K1780" s="2" t="s">
        <v>27</v>
      </c>
      <c r="L1780" s="2">
        <v>108.3</v>
      </c>
      <c r="M1780" s="2" t="s">
        <v>34</v>
      </c>
      <c r="N1780" s="11">
        <f>L1780/E1780*100</f>
        <v>7.8540865907607502</v>
      </c>
      <c r="O1780" s="12" t="str">
        <f>IF(N1780&lt;10,"Low",IF(N1780&lt;20,"Med","High"))</f>
        <v>Low</v>
      </c>
      <c r="P1780" s="12">
        <f>sales*discount</f>
        <v>55.156000000000006</v>
      </c>
      <c r="Q1780" s="12">
        <f>sales-Discount_Values</f>
        <v>1323.7440000000001</v>
      </c>
      <c r="R1780" s="12">
        <f>DATEDIF(order_date,delivery_date,"D")</f>
        <v>7</v>
      </c>
      <c r="S1780" s="12"/>
    </row>
    <row r="1781" spans="1:19" ht="14.25" customHeight="1" x14ac:dyDescent="0.35">
      <c r="A1781" s="2" t="s">
        <v>6154</v>
      </c>
      <c r="B1781" s="2">
        <v>106121</v>
      </c>
      <c r="C1781" s="2" t="s">
        <v>25</v>
      </c>
      <c r="D1781" s="2" t="s">
        <v>36</v>
      </c>
      <c r="E1781" s="2">
        <v>1397.44</v>
      </c>
      <c r="F1781" s="2">
        <v>0.28000000000000003</v>
      </c>
      <c r="G1781" s="2">
        <v>1</v>
      </c>
      <c r="H1781" s="3">
        <v>45563</v>
      </c>
      <c r="I1781" s="3">
        <v>45566</v>
      </c>
      <c r="J1781" s="2" t="s">
        <v>21</v>
      </c>
      <c r="K1781" s="2" t="s">
        <v>27</v>
      </c>
      <c r="L1781" s="2">
        <v>109.79</v>
      </c>
      <c r="M1781" s="2" t="s">
        <v>17</v>
      </c>
      <c r="N1781" s="11">
        <f>L1781/E1781*100</f>
        <v>7.8565090451110597</v>
      </c>
      <c r="O1781" s="12" t="str">
        <f>IF(N1781&lt;10,"Low",IF(N1781&lt;20,"Med","High"))</f>
        <v>Low</v>
      </c>
      <c r="P1781" s="12">
        <f>sales*discount</f>
        <v>391.28320000000008</v>
      </c>
      <c r="Q1781" s="12">
        <f>sales-Discount_Values</f>
        <v>1006.1568</v>
      </c>
      <c r="R1781" s="12">
        <f>DATEDIF(order_date,delivery_date,"D")</f>
        <v>3</v>
      </c>
      <c r="S1781" s="12"/>
    </row>
    <row r="1782" spans="1:19" ht="14.25" customHeight="1" x14ac:dyDescent="0.35">
      <c r="A1782" s="2" t="s">
        <v>703</v>
      </c>
      <c r="B1782" s="2">
        <v>100670</v>
      </c>
      <c r="C1782" s="2" t="s">
        <v>25</v>
      </c>
      <c r="D1782" s="2" t="s">
        <v>36</v>
      </c>
      <c r="E1782" s="2">
        <v>3041.66</v>
      </c>
      <c r="F1782" s="2">
        <v>0.16</v>
      </c>
      <c r="G1782" s="2">
        <v>1</v>
      </c>
      <c r="H1782" s="3">
        <v>45607</v>
      </c>
      <c r="I1782" s="3">
        <v>45613</v>
      </c>
      <c r="J1782" s="2" t="s">
        <v>21</v>
      </c>
      <c r="K1782" s="2" t="s">
        <v>16</v>
      </c>
      <c r="L1782" s="2">
        <v>238.97</v>
      </c>
      <c r="M1782" s="2" t="s">
        <v>28</v>
      </c>
      <c r="N1782" s="11">
        <f>L1782/E1782*100</f>
        <v>7.8565651650743344</v>
      </c>
      <c r="O1782" s="12" t="str">
        <f>IF(N1782&lt;10,"Low",IF(N1782&lt;20,"Med","High"))</f>
        <v>Low</v>
      </c>
      <c r="P1782" s="12">
        <f>sales*discount</f>
        <v>486.66559999999998</v>
      </c>
      <c r="Q1782" s="12">
        <f>sales-Discount_Values</f>
        <v>2554.9944</v>
      </c>
      <c r="R1782" s="12">
        <f>DATEDIF(order_date,delivery_date,"D")</f>
        <v>6</v>
      </c>
      <c r="S1782" s="12"/>
    </row>
    <row r="1783" spans="1:19" ht="14.25" customHeight="1" x14ac:dyDescent="0.35">
      <c r="A1783" s="2" t="s">
        <v>4120</v>
      </c>
      <c r="B1783" s="2">
        <v>104087</v>
      </c>
      <c r="C1783" s="2" t="s">
        <v>25</v>
      </c>
      <c r="D1783" s="2" t="s">
        <v>20</v>
      </c>
      <c r="E1783" s="2">
        <v>336.03</v>
      </c>
      <c r="F1783" s="2">
        <v>0.28000000000000003</v>
      </c>
      <c r="G1783" s="2">
        <v>3</v>
      </c>
      <c r="H1783" s="3">
        <v>45588</v>
      </c>
      <c r="I1783" s="3">
        <v>45594</v>
      </c>
      <c r="J1783" s="2" t="s">
        <v>31</v>
      </c>
      <c r="K1783" s="2" t="s">
        <v>27</v>
      </c>
      <c r="L1783" s="2">
        <v>26.42</v>
      </c>
      <c r="M1783" s="2" t="s">
        <v>48</v>
      </c>
      <c r="N1783" s="11">
        <f>L1783/E1783*100</f>
        <v>7.8623932386989264</v>
      </c>
      <c r="O1783" s="12" t="str">
        <f>IF(N1783&lt;10,"Low",IF(N1783&lt;20,"Med","High"))</f>
        <v>Low</v>
      </c>
      <c r="P1783" s="12">
        <f>sales*discount</f>
        <v>94.088400000000007</v>
      </c>
      <c r="Q1783" s="12">
        <f>sales-Discount_Values</f>
        <v>241.94159999999997</v>
      </c>
      <c r="R1783" s="12">
        <f>DATEDIF(order_date,delivery_date,"D")</f>
        <v>6</v>
      </c>
      <c r="S1783" s="12"/>
    </row>
    <row r="1784" spans="1:19" ht="14.25" customHeight="1" x14ac:dyDescent="0.35">
      <c r="A1784" s="2" t="s">
        <v>1661</v>
      </c>
      <c r="B1784" s="2">
        <v>101628</v>
      </c>
      <c r="C1784" s="2" t="s">
        <v>13</v>
      </c>
      <c r="D1784" s="2" t="s">
        <v>33</v>
      </c>
      <c r="E1784" s="2">
        <v>1858.33</v>
      </c>
      <c r="F1784" s="2">
        <v>0.28999999999999998</v>
      </c>
      <c r="G1784" s="2">
        <v>4</v>
      </c>
      <c r="H1784" s="3">
        <v>45259</v>
      </c>
      <c r="I1784" s="3">
        <v>45265</v>
      </c>
      <c r="J1784" s="2" t="s">
        <v>15</v>
      </c>
      <c r="K1784" s="2" t="s">
        <v>27</v>
      </c>
      <c r="L1784" s="2">
        <v>146.12</v>
      </c>
      <c r="M1784" s="2" t="s">
        <v>23</v>
      </c>
      <c r="N1784" s="11">
        <f>L1784/E1784*100</f>
        <v>7.8629737452443864</v>
      </c>
      <c r="O1784" s="12" t="str">
        <f>IF(N1784&lt;10,"Low",IF(N1784&lt;20,"Med","High"))</f>
        <v>Low</v>
      </c>
      <c r="P1784" s="12">
        <f>sales*discount</f>
        <v>538.9156999999999</v>
      </c>
      <c r="Q1784" s="12">
        <f>sales-Discount_Values</f>
        <v>1319.4142999999999</v>
      </c>
      <c r="R1784" s="12">
        <f>DATEDIF(order_date,delivery_date,"D")</f>
        <v>6</v>
      </c>
      <c r="S1784" s="12"/>
    </row>
    <row r="1785" spans="1:19" ht="14.25" customHeight="1" x14ac:dyDescent="0.35">
      <c r="A1785" s="2" t="s">
        <v>8021</v>
      </c>
      <c r="B1785" s="2">
        <v>107988</v>
      </c>
      <c r="C1785" s="2" t="s">
        <v>19</v>
      </c>
      <c r="D1785" s="2" t="s">
        <v>36</v>
      </c>
      <c r="E1785" s="2">
        <v>4243.7</v>
      </c>
      <c r="F1785" s="2">
        <v>0.39</v>
      </c>
      <c r="G1785" s="2">
        <v>8</v>
      </c>
      <c r="H1785" s="3">
        <v>45231</v>
      </c>
      <c r="I1785" s="3">
        <v>45233</v>
      </c>
      <c r="J1785" s="2" t="s">
        <v>15</v>
      </c>
      <c r="K1785" s="2" t="s">
        <v>16</v>
      </c>
      <c r="L1785" s="2">
        <v>333.77</v>
      </c>
      <c r="M1785" s="2" t="s">
        <v>28</v>
      </c>
      <c r="N1785" s="11">
        <f>L1785/E1785*100</f>
        <v>7.8650705752055989</v>
      </c>
      <c r="O1785" s="12" t="str">
        <f>IF(N1785&lt;10,"Low",IF(N1785&lt;20,"Med","High"))</f>
        <v>Low</v>
      </c>
      <c r="P1785" s="12">
        <f>sales*discount</f>
        <v>1655.0429999999999</v>
      </c>
      <c r="Q1785" s="12">
        <f>sales-Discount_Values</f>
        <v>2588.6570000000002</v>
      </c>
      <c r="R1785" s="12">
        <f>DATEDIF(order_date,delivery_date,"D")</f>
        <v>2</v>
      </c>
      <c r="S1785" s="12"/>
    </row>
    <row r="1786" spans="1:19" ht="14.25" customHeight="1" x14ac:dyDescent="0.35">
      <c r="A1786" s="2" t="s">
        <v>8893</v>
      </c>
      <c r="B1786" s="2">
        <v>108860</v>
      </c>
      <c r="C1786" s="2" t="s">
        <v>41</v>
      </c>
      <c r="D1786" s="2" t="s">
        <v>26</v>
      </c>
      <c r="E1786" s="2">
        <v>2783.57</v>
      </c>
      <c r="F1786" s="2">
        <v>0.37</v>
      </c>
      <c r="G1786" s="2">
        <v>1</v>
      </c>
      <c r="H1786" s="3">
        <v>45006</v>
      </c>
      <c r="I1786" s="3">
        <v>45010</v>
      </c>
      <c r="J1786" s="2" t="s">
        <v>15</v>
      </c>
      <c r="K1786" s="2" t="s">
        <v>27</v>
      </c>
      <c r="L1786" s="2">
        <v>219.03</v>
      </c>
      <c r="M1786" s="2" t="s">
        <v>34</v>
      </c>
      <c r="N1786" s="11">
        <f>L1786/E1786*100</f>
        <v>7.8686722446354853</v>
      </c>
      <c r="O1786" s="12" t="str">
        <f>IF(N1786&lt;10,"Low",IF(N1786&lt;20,"Med","High"))</f>
        <v>Low</v>
      </c>
      <c r="P1786" s="12">
        <f>sales*discount</f>
        <v>1029.9209000000001</v>
      </c>
      <c r="Q1786" s="12">
        <f>sales-Discount_Values</f>
        <v>1753.6491000000001</v>
      </c>
      <c r="R1786" s="12">
        <f>DATEDIF(order_date,delivery_date,"D")</f>
        <v>4</v>
      </c>
      <c r="S1786" s="12"/>
    </row>
    <row r="1787" spans="1:19" ht="14.25" customHeight="1" x14ac:dyDescent="0.35">
      <c r="A1787" s="2" t="s">
        <v>7530</v>
      </c>
      <c r="B1787" s="2">
        <v>107497</v>
      </c>
      <c r="C1787" s="2" t="s">
        <v>13</v>
      </c>
      <c r="D1787" s="2" t="s">
        <v>26</v>
      </c>
      <c r="E1787" s="2">
        <v>913.18</v>
      </c>
      <c r="F1787" s="2">
        <v>0.2</v>
      </c>
      <c r="G1787" s="2">
        <v>5</v>
      </c>
      <c r="H1787" s="3">
        <v>45121</v>
      </c>
      <c r="I1787" s="3">
        <v>45127</v>
      </c>
      <c r="J1787" s="2" t="s">
        <v>15</v>
      </c>
      <c r="K1787" s="2" t="s">
        <v>16</v>
      </c>
      <c r="L1787" s="2">
        <v>71.86</v>
      </c>
      <c r="M1787" s="2" t="s">
        <v>17</v>
      </c>
      <c r="N1787" s="11">
        <f>L1787/E1787*100</f>
        <v>7.8692043189732583</v>
      </c>
      <c r="O1787" s="12" t="str">
        <f>IF(N1787&lt;10,"Low",IF(N1787&lt;20,"Med","High"))</f>
        <v>Low</v>
      </c>
      <c r="P1787" s="12">
        <f>sales*discount</f>
        <v>182.636</v>
      </c>
      <c r="Q1787" s="12">
        <f>sales-Discount_Values</f>
        <v>730.54399999999998</v>
      </c>
      <c r="R1787" s="12">
        <f>DATEDIF(order_date,delivery_date,"D")</f>
        <v>6</v>
      </c>
      <c r="S1787" s="12"/>
    </row>
    <row r="1788" spans="1:19" ht="14.25" customHeight="1" x14ac:dyDescent="0.35">
      <c r="A1788" s="2" t="s">
        <v>13824</v>
      </c>
      <c r="B1788" s="2">
        <v>113791</v>
      </c>
      <c r="C1788" s="2" t="s">
        <v>13</v>
      </c>
      <c r="D1788" s="2" t="s">
        <v>14</v>
      </c>
      <c r="E1788" s="2">
        <v>3688.48</v>
      </c>
      <c r="F1788" s="2">
        <v>0.14000000000000001</v>
      </c>
      <c r="G1788" s="2">
        <v>4</v>
      </c>
      <c r="H1788" s="3">
        <v>45169</v>
      </c>
      <c r="I1788" s="3">
        <v>45176</v>
      </c>
      <c r="J1788" s="2" t="s">
        <v>21</v>
      </c>
      <c r="K1788" s="2" t="s">
        <v>22</v>
      </c>
      <c r="L1788" s="2">
        <v>290.41000000000003</v>
      </c>
      <c r="M1788" s="2" t="s">
        <v>23</v>
      </c>
      <c r="N1788" s="11">
        <f>L1788/E1788*100</f>
        <v>7.8734329588339929</v>
      </c>
      <c r="O1788" s="12" t="str">
        <f>IF(N1788&lt;10,"Low",IF(N1788&lt;20,"Med","High"))</f>
        <v>Low</v>
      </c>
      <c r="P1788" s="12">
        <f>sales*discount</f>
        <v>516.38720000000001</v>
      </c>
      <c r="Q1788" s="12">
        <f>sales-Discount_Values</f>
        <v>3172.0927999999999</v>
      </c>
      <c r="R1788" s="12">
        <f>DATEDIF(order_date,delivery_date,"D")</f>
        <v>7</v>
      </c>
      <c r="S1788" s="12"/>
    </row>
    <row r="1789" spans="1:19" ht="14.25" customHeight="1" x14ac:dyDescent="0.35">
      <c r="A1789" s="2" t="s">
        <v>1218</v>
      </c>
      <c r="B1789" s="2">
        <v>101185</v>
      </c>
      <c r="C1789" s="2" t="s">
        <v>19</v>
      </c>
      <c r="D1789" s="2" t="s">
        <v>33</v>
      </c>
      <c r="E1789" s="2">
        <v>2336.79</v>
      </c>
      <c r="F1789" s="2">
        <v>0.28000000000000003</v>
      </c>
      <c r="G1789" s="2">
        <v>3</v>
      </c>
      <c r="H1789" s="3">
        <v>45438</v>
      </c>
      <c r="I1789" s="3">
        <v>45443</v>
      </c>
      <c r="J1789" s="2" t="s">
        <v>15</v>
      </c>
      <c r="K1789" s="2" t="s">
        <v>22</v>
      </c>
      <c r="L1789" s="2">
        <v>183.99</v>
      </c>
      <c r="M1789" s="2" t="s">
        <v>23</v>
      </c>
      <c r="N1789" s="11">
        <f>L1789/E1789*100</f>
        <v>7.873621506425482</v>
      </c>
      <c r="O1789" s="12" t="str">
        <f>IF(N1789&lt;10,"Low",IF(N1789&lt;20,"Med","High"))</f>
        <v>Low</v>
      </c>
      <c r="P1789" s="12">
        <f>sales*discount</f>
        <v>654.30120000000011</v>
      </c>
      <c r="Q1789" s="12">
        <f>sales-Discount_Values</f>
        <v>1682.4887999999999</v>
      </c>
      <c r="R1789" s="12">
        <f>DATEDIF(order_date,delivery_date,"D")</f>
        <v>5</v>
      </c>
      <c r="S1789" s="12"/>
    </row>
    <row r="1790" spans="1:19" ht="14.25" customHeight="1" x14ac:dyDescent="0.35">
      <c r="A1790" s="2" t="s">
        <v>12524</v>
      </c>
      <c r="B1790" s="2">
        <v>112491</v>
      </c>
      <c r="C1790" s="2" t="s">
        <v>25</v>
      </c>
      <c r="D1790" s="2" t="s">
        <v>14</v>
      </c>
      <c r="E1790" s="2">
        <v>1277.6099999999999</v>
      </c>
      <c r="F1790" s="2">
        <v>0.3</v>
      </c>
      <c r="G1790" s="2">
        <v>1</v>
      </c>
      <c r="H1790" s="3">
        <v>45403</v>
      </c>
      <c r="I1790" s="3">
        <v>45409</v>
      </c>
      <c r="J1790" s="2" t="s">
        <v>15</v>
      </c>
      <c r="K1790" s="2" t="s">
        <v>16</v>
      </c>
      <c r="L1790" s="2">
        <v>100.67</v>
      </c>
      <c r="M1790" s="2" t="s">
        <v>34</v>
      </c>
      <c r="N1790" s="11">
        <f>L1790/E1790*100</f>
        <v>7.8795563591393307</v>
      </c>
      <c r="O1790" s="12" t="str">
        <f>IF(N1790&lt;10,"Low",IF(N1790&lt;20,"Med","High"))</f>
        <v>Low</v>
      </c>
      <c r="P1790" s="12">
        <f>sales*discount</f>
        <v>383.28299999999996</v>
      </c>
      <c r="Q1790" s="12">
        <f>sales-Discount_Values</f>
        <v>894.327</v>
      </c>
      <c r="R1790" s="12">
        <f>DATEDIF(order_date,delivery_date,"D")</f>
        <v>6</v>
      </c>
      <c r="S1790" s="12"/>
    </row>
    <row r="1791" spans="1:19" ht="14.25" customHeight="1" x14ac:dyDescent="0.35">
      <c r="A1791" s="2" t="s">
        <v>11754</v>
      </c>
      <c r="B1791" s="2">
        <v>111721</v>
      </c>
      <c r="C1791" s="2" t="s">
        <v>13</v>
      </c>
      <c r="D1791" s="2" t="s">
        <v>36</v>
      </c>
      <c r="E1791" s="2">
        <v>2444.67</v>
      </c>
      <c r="F1791" s="2">
        <v>0.11</v>
      </c>
      <c r="G1791" s="2">
        <v>8</v>
      </c>
      <c r="H1791" s="3">
        <v>45208</v>
      </c>
      <c r="I1791" s="3">
        <v>45215</v>
      </c>
      <c r="J1791" s="2" t="s">
        <v>31</v>
      </c>
      <c r="K1791" s="2" t="s">
        <v>22</v>
      </c>
      <c r="L1791" s="2">
        <v>192.63</v>
      </c>
      <c r="M1791" s="2" t="s">
        <v>34</v>
      </c>
      <c r="N1791" s="11">
        <f>L1791/E1791*100</f>
        <v>7.8795911104566256</v>
      </c>
      <c r="O1791" s="12" t="str">
        <f>IF(N1791&lt;10,"Low",IF(N1791&lt;20,"Med","High"))</f>
        <v>Low</v>
      </c>
      <c r="P1791" s="12">
        <f>sales*discount</f>
        <v>268.91370000000001</v>
      </c>
      <c r="Q1791" s="12">
        <f>sales-Discount_Values</f>
        <v>2175.7563</v>
      </c>
      <c r="R1791" s="12">
        <f>DATEDIF(order_date,delivery_date,"D")</f>
        <v>7</v>
      </c>
      <c r="S1791" s="12"/>
    </row>
    <row r="1792" spans="1:19" ht="14.25" customHeight="1" x14ac:dyDescent="0.35">
      <c r="A1792" s="2" t="s">
        <v>8458</v>
      </c>
      <c r="B1792" s="2">
        <v>108425</v>
      </c>
      <c r="C1792" s="2" t="s">
        <v>13</v>
      </c>
      <c r="D1792" s="2" t="s">
        <v>14</v>
      </c>
      <c r="E1792" s="2">
        <v>3813.85</v>
      </c>
      <c r="F1792" s="2">
        <v>0.45</v>
      </c>
      <c r="G1792" s="2">
        <v>5</v>
      </c>
      <c r="H1792" s="3">
        <v>45369</v>
      </c>
      <c r="I1792" s="3">
        <v>45375</v>
      </c>
      <c r="J1792" s="2" t="s">
        <v>31</v>
      </c>
      <c r="K1792" s="2" t="s">
        <v>22</v>
      </c>
      <c r="L1792" s="2">
        <v>300.54000000000002</v>
      </c>
      <c r="M1792" s="2" t="s">
        <v>17</v>
      </c>
      <c r="N1792" s="11">
        <f>L1792/E1792*100</f>
        <v>7.8802260183279378</v>
      </c>
      <c r="O1792" s="12" t="str">
        <f>IF(N1792&lt;10,"Low",IF(N1792&lt;20,"Med","High"))</f>
        <v>Low</v>
      </c>
      <c r="P1792" s="12">
        <f>sales*discount</f>
        <v>1716.2325000000001</v>
      </c>
      <c r="Q1792" s="12">
        <f>sales-Discount_Values</f>
        <v>2097.6174999999998</v>
      </c>
      <c r="R1792" s="12">
        <f>DATEDIF(order_date,delivery_date,"D")</f>
        <v>6</v>
      </c>
      <c r="S1792" s="12"/>
    </row>
    <row r="1793" spans="1:19" ht="14.25" customHeight="1" x14ac:dyDescent="0.35">
      <c r="A1793" s="2" t="s">
        <v>7014</v>
      </c>
      <c r="B1793" s="2">
        <v>106981</v>
      </c>
      <c r="C1793" s="2" t="s">
        <v>25</v>
      </c>
      <c r="D1793" s="2" t="s">
        <v>20</v>
      </c>
      <c r="E1793" s="2">
        <v>3840.82</v>
      </c>
      <c r="F1793" s="2">
        <v>0.22</v>
      </c>
      <c r="G1793" s="2">
        <v>1</v>
      </c>
      <c r="H1793" s="3">
        <v>45182</v>
      </c>
      <c r="I1793" s="3">
        <v>45184</v>
      </c>
      <c r="J1793" s="2" t="s">
        <v>31</v>
      </c>
      <c r="K1793" s="2" t="s">
        <v>16</v>
      </c>
      <c r="L1793" s="2">
        <v>302.67</v>
      </c>
      <c r="M1793" s="2" t="s">
        <v>23</v>
      </c>
      <c r="N1793" s="11">
        <f>L1793/E1793*100</f>
        <v>7.8803484672543886</v>
      </c>
      <c r="O1793" s="12" t="str">
        <f>IF(N1793&lt;10,"Low",IF(N1793&lt;20,"Med","High"))</f>
        <v>Low</v>
      </c>
      <c r="P1793" s="12">
        <f>sales*discount</f>
        <v>844.98040000000003</v>
      </c>
      <c r="Q1793" s="12">
        <f>sales-Discount_Values</f>
        <v>2995.8396000000002</v>
      </c>
      <c r="R1793" s="12">
        <f>DATEDIF(order_date,delivery_date,"D")</f>
        <v>2</v>
      </c>
      <c r="S1793" s="12"/>
    </row>
    <row r="1794" spans="1:19" ht="14.25" customHeight="1" x14ac:dyDescent="0.35">
      <c r="A1794" s="2" t="s">
        <v>15314</v>
      </c>
      <c r="B1794" s="2">
        <v>115281</v>
      </c>
      <c r="C1794" s="2" t="s">
        <v>25</v>
      </c>
      <c r="D1794" s="2" t="s">
        <v>33</v>
      </c>
      <c r="E1794" s="2">
        <v>4762.6899999999996</v>
      </c>
      <c r="F1794" s="2">
        <v>0.39</v>
      </c>
      <c r="G1794" s="2">
        <v>1</v>
      </c>
      <c r="H1794" s="3">
        <v>45399</v>
      </c>
      <c r="I1794" s="3">
        <v>45406</v>
      </c>
      <c r="J1794" s="2" t="s">
        <v>31</v>
      </c>
      <c r="K1794" s="2" t="s">
        <v>27</v>
      </c>
      <c r="L1794" s="2">
        <v>375.4</v>
      </c>
      <c r="M1794" s="2" t="s">
        <v>17</v>
      </c>
      <c r="N1794" s="11">
        <f>L1794/E1794*100</f>
        <v>7.8821002416701491</v>
      </c>
      <c r="O1794" s="12" t="str">
        <f>IF(N1794&lt;10,"Low",IF(N1794&lt;20,"Med","High"))</f>
        <v>Low</v>
      </c>
      <c r="P1794" s="12">
        <f>sales*discount</f>
        <v>1857.4490999999998</v>
      </c>
      <c r="Q1794" s="12">
        <f>sales-Discount_Values</f>
        <v>2905.2408999999998</v>
      </c>
      <c r="R1794" s="12">
        <f>DATEDIF(order_date,delivery_date,"D")</f>
        <v>7</v>
      </c>
      <c r="S1794" s="12"/>
    </row>
    <row r="1795" spans="1:19" ht="14.25" customHeight="1" x14ac:dyDescent="0.35">
      <c r="A1795" s="2" t="s">
        <v>7891</v>
      </c>
      <c r="B1795" s="2">
        <v>107858</v>
      </c>
      <c r="C1795" s="2" t="s">
        <v>25</v>
      </c>
      <c r="D1795" s="2" t="s">
        <v>20</v>
      </c>
      <c r="E1795" s="2">
        <v>4082.81</v>
      </c>
      <c r="F1795" s="2">
        <v>0.27</v>
      </c>
      <c r="G1795" s="2">
        <v>5</v>
      </c>
      <c r="H1795" s="3">
        <v>45191</v>
      </c>
      <c r="I1795" s="3">
        <v>45197</v>
      </c>
      <c r="J1795" s="2" t="s">
        <v>15</v>
      </c>
      <c r="K1795" s="2" t="s">
        <v>16</v>
      </c>
      <c r="L1795" s="2">
        <v>321.83</v>
      </c>
      <c r="M1795" s="2" t="s">
        <v>23</v>
      </c>
      <c r="N1795" s="11">
        <f>L1795/E1795*100</f>
        <v>7.8825612752001684</v>
      </c>
      <c r="O1795" s="12" t="str">
        <f>IF(N1795&lt;10,"Low",IF(N1795&lt;20,"Med","High"))</f>
        <v>Low</v>
      </c>
      <c r="P1795" s="12">
        <f>sales*discount</f>
        <v>1102.3587</v>
      </c>
      <c r="Q1795" s="12">
        <f>sales-Discount_Values</f>
        <v>2980.4512999999997</v>
      </c>
      <c r="R1795" s="12">
        <f>DATEDIF(order_date,delivery_date,"D")</f>
        <v>6</v>
      </c>
      <c r="S1795" s="12"/>
    </row>
    <row r="1796" spans="1:19" ht="14.25" customHeight="1" x14ac:dyDescent="0.35">
      <c r="A1796" s="2" t="s">
        <v>7415</v>
      </c>
      <c r="B1796" s="2">
        <v>107382</v>
      </c>
      <c r="C1796" s="2" t="s">
        <v>41</v>
      </c>
      <c r="D1796" s="2" t="s">
        <v>20</v>
      </c>
      <c r="E1796" s="2">
        <v>4257.24</v>
      </c>
      <c r="F1796" s="2">
        <v>0.23</v>
      </c>
      <c r="G1796" s="2">
        <v>3</v>
      </c>
      <c r="H1796" s="3">
        <v>45511</v>
      </c>
      <c r="I1796" s="3">
        <v>45513</v>
      </c>
      <c r="J1796" s="2" t="s">
        <v>15</v>
      </c>
      <c r="K1796" s="2" t="s">
        <v>27</v>
      </c>
      <c r="L1796" s="2">
        <v>335.62</v>
      </c>
      <c r="M1796" s="2" t="s">
        <v>48</v>
      </c>
      <c r="N1796" s="11">
        <f>L1796/E1796*100</f>
        <v>7.883511382961732</v>
      </c>
      <c r="O1796" s="12" t="str">
        <f>IF(N1796&lt;10,"Low",IF(N1796&lt;20,"Med","High"))</f>
        <v>Low</v>
      </c>
      <c r="P1796" s="12">
        <f>sales*discount</f>
        <v>979.16520000000003</v>
      </c>
      <c r="Q1796" s="12">
        <f>sales-Discount_Values</f>
        <v>3278.0747999999999</v>
      </c>
      <c r="R1796" s="12">
        <f>DATEDIF(order_date,delivery_date,"D")</f>
        <v>2</v>
      </c>
      <c r="S1796" s="12"/>
    </row>
    <row r="1797" spans="1:19" ht="14.25" customHeight="1" x14ac:dyDescent="0.35">
      <c r="A1797" s="2" t="s">
        <v>5416</v>
      </c>
      <c r="B1797" s="2">
        <v>105383</v>
      </c>
      <c r="C1797" s="2" t="s">
        <v>19</v>
      </c>
      <c r="D1797" s="2" t="s">
        <v>33</v>
      </c>
      <c r="E1797" s="2">
        <v>1280.76</v>
      </c>
      <c r="F1797" s="2">
        <v>0.42</v>
      </c>
      <c r="G1797" s="2">
        <v>1</v>
      </c>
      <c r="H1797" s="3">
        <v>45065</v>
      </c>
      <c r="I1797" s="3">
        <v>45069</v>
      </c>
      <c r="J1797" s="2" t="s">
        <v>15</v>
      </c>
      <c r="K1797" s="2" t="s">
        <v>27</v>
      </c>
      <c r="L1797" s="2">
        <v>101</v>
      </c>
      <c r="M1797" s="2" t="s">
        <v>23</v>
      </c>
      <c r="N1797" s="11">
        <f>L1797/E1797*100</f>
        <v>7.885942721509104</v>
      </c>
      <c r="O1797" s="12" t="str">
        <f>IF(N1797&lt;10,"Low",IF(N1797&lt;20,"Med","High"))</f>
        <v>Low</v>
      </c>
      <c r="P1797" s="12">
        <f>sales*discount</f>
        <v>537.91919999999993</v>
      </c>
      <c r="Q1797" s="12">
        <f>sales-Discount_Values</f>
        <v>742.84080000000006</v>
      </c>
      <c r="R1797" s="12">
        <f>DATEDIF(order_date,delivery_date,"D")</f>
        <v>4</v>
      </c>
      <c r="S1797" s="12"/>
    </row>
    <row r="1798" spans="1:19" ht="14.25" customHeight="1" x14ac:dyDescent="0.35">
      <c r="A1798" s="2" t="s">
        <v>10224</v>
      </c>
      <c r="B1798" s="2">
        <v>110191</v>
      </c>
      <c r="C1798" s="2" t="s">
        <v>25</v>
      </c>
      <c r="D1798" s="2" t="s">
        <v>36</v>
      </c>
      <c r="E1798" s="2">
        <v>2778.78</v>
      </c>
      <c r="F1798" s="2">
        <v>0.12</v>
      </c>
      <c r="G1798" s="2">
        <v>9</v>
      </c>
      <c r="H1798" s="3">
        <v>45081</v>
      </c>
      <c r="I1798" s="3">
        <v>45084</v>
      </c>
      <c r="J1798" s="2" t="s">
        <v>15</v>
      </c>
      <c r="K1798" s="2" t="s">
        <v>16</v>
      </c>
      <c r="L1798" s="2">
        <v>219.24</v>
      </c>
      <c r="M1798" s="2" t="s">
        <v>34</v>
      </c>
      <c r="N1798" s="11">
        <f>L1798/E1798*100</f>
        <v>7.8897933625547898</v>
      </c>
      <c r="O1798" s="12" t="str">
        <f>IF(N1798&lt;10,"Low",IF(N1798&lt;20,"Med","High"))</f>
        <v>Low</v>
      </c>
      <c r="P1798" s="12">
        <f>sales*discount</f>
        <v>333.45359999999999</v>
      </c>
      <c r="Q1798" s="12">
        <f>sales-Discount_Values</f>
        <v>2445.3264000000004</v>
      </c>
      <c r="R1798" s="12">
        <f>DATEDIF(order_date,delivery_date,"D")</f>
        <v>3</v>
      </c>
      <c r="S1798" s="12"/>
    </row>
    <row r="1799" spans="1:19" ht="14.25" customHeight="1" x14ac:dyDescent="0.35">
      <c r="A1799" s="2" t="s">
        <v>3898</v>
      </c>
      <c r="B1799" s="2">
        <v>103865</v>
      </c>
      <c r="C1799" s="2" t="s">
        <v>19</v>
      </c>
      <c r="D1799" s="2" t="s">
        <v>36</v>
      </c>
      <c r="E1799" s="2">
        <v>4660.71</v>
      </c>
      <c r="F1799" s="2">
        <v>0.38</v>
      </c>
      <c r="G1799" s="2">
        <v>2</v>
      </c>
      <c r="H1799" s="3">
        <v>45006</v>
      </c>
      <c r="I1799" s="3">
        <v>45010</v>
      </c>
      <c r="J1799" s="2" t="s">
        <v>15</v>
      </c>
      <c r="K1799" s="2" t="s">
        <v>22</v>
      </c>
      <c r="L1799" s="2">
        <v>367.77</v>
      </c>
      <c r="M1799" s="2" t="s">
        <v>34</v>
      </c>
      <c r="N1799" s="11">
        <f>L1799/E1799*100</f>
        <v>7.890857830673867</v>
      </c>
      <c r="O1799" s="12" t="str">
        <f>IF(N1799&lt;10,"Low",IF(N1799&lt;20,"Med","High"))</f>
        <v>Low</v>
      </c>
      <c r="P1799" s="12">
        <f>sales*discount</f>
        <v>1771.0698</v>
      </c>
      <c r="Q1799" s="12">
        <f>sales-Discount_Values</f>
        <v>2889.6401999999998</v>
      </c>
      <c r="R1799" s="12">
        <f>DATEDIF(order_date,delivery_date,"D")</f>
        <v>4</v>
      </c>
      <c r="S1799" s="12"/>
    </row>
    <row r="1800" spans="1:19" ht="14.25" customHeight="1" x14ac:dyDescent="0.35">
      <c r="A1800" s="2" t="s">
        <v>2440</v>
      </c>
      <c r="B1800" s="2">
        <v>102407</v>
      </c>
      <c r="C1800" s="2" t="s">
        <v>13</v>
      </c>
      <c r="D1800" s="2" t="s">
        <v>36</v>
      </c>
      <c r="E1800" s="2">
        <v>3542.74</v>
      </c>
      <c r="F1800" s="2">
        <v>0.06</v>
      </c>
      <c r="G1800" s="2">
        <v>4</v>
      </c>
      <c r="H1800" s="3">
        <v>45522</v>
      </c>
      <c r="I1800" s="3">
        <v>45523</v>
      </c>
      <c r="J1800" s="2" t="s">
        <v>31</v>
      </c>
      <c r="K1800" s="2" t="s">
        <v>22</v>
      </c>
      <c r="L1800" s="2">
        <v>279.60000000000002</v>
      </c>
      <c r="M1800" s="2" t="s">
        <v>39</v>
      </c>
      <c r="N1800" s="11">
        <f>L1800/E1800*100</f>
        <v>7.8921964355273042</v>
      </c>
      <c r="O1800" s="12" t="str">
        <f>IF(N1800&lt;10,"Low",IF(N1800&lt;20,"Med","High"))</f>
        <v>Low</v>
      </c>
      <c r="P1800" s="12">
        <f>sales*discount</f>
        <v>212.56439999999998</v>
      </c>
      <c r="Q1800" s="12">
        <f>sales-Discount_Values</f>
        <v>3330.1755999999996</v>
      </c>
      <c r="R1800" s="12">
        <f>DATEDIF(order_date,delivery_date,"D")</f>
        <v>1</v>
      </c>
      <c r="S1800" s="12"/>
    </row>
    <row r="1801" spans="1:19" ht="14.25" customHeight="1" x14ac:dyDescent="0.35">
      <c r="A1801" s="2" t="s">
        <v>8598</v>
      </c>
      <c r="B1801" s="2">
        <v>108565</v>
      </c>
      <c r="C1801" s="2" t="s">
        <v>41</v>
      </c>
      <c r="D1801" s="2" t="s">
        <v>20</v>
      </c>
      <c r="E1801" s="2">
        <v>3953.03</v>
      </c>
      <c r="F1801" s="2">
        <v>0.35</v>
      </c>
      <c r="G1801" s="2">
        <v>5</v>
      </c>
      <c r="H1801" s="3">
        <v>45346</v>
      </c>
      <c r="I1801" s="3">
        <v>45353</v>
      </c>
      <c r="J1801" s="2" t="s">
        <v>15</v>
      </c>
      <c r="K1801" s="2" t="s">
        <v>27</v>
      </c>
      <c r="L1801" s="2">
        <v>312.14</v>
      </c>
      <c r="M1801" s="2" t="s">
        <v>28</v>
      </c>
      <c r="N1801" s="11">
        <f>L1801/E1801*100</f>
        <v>7.8962213795493579</v>
      </c>
      <c r="O1801" s="12" t="str">
        <f>IF(N1801&lt;10,"Low",IF(N1801&lt;20,"Med","High"))</f>
        <v>Low</v>
      </c>
      <c r="P1801" s="12">
        <f>sales*discount</f>
        <v>1383.5605</v>
      </c>
      <c r="Q1801" s="12">
        <f>sales-Discount_Values</f>
        <v>2569.4695000000002</v>
      </c>
      <c r="R1801" s="12">
        <f>DATEDIF(order_date,delivery_date,"D")</f>
        <v>7</v>
      </c>
      <c r="S1801" s="12"/>
    </row>
    <row r="1802" spans="1:19" ht="14.25" customHeight="1" x14ac:dyDescent="0.35">
      <c r="A1802" s="2" t="s">
        <v>10540</v>
      </c>
      <c r="B1802" s="2">
        <v>110507</v>
      </c>
      <c r="C1802" s="2" t="s">
        <v>41</v>
      </c>
      <c r="D1802" s="2" t="s">
        <v>20</v>
      </c>
      <c r="E1802" s="2">
        <v>4026.28</v>
      </c>
      <c r="F1802" s="2">
        <v>0.12</v>
      </c>
      <c r="G1802" s="2">
        <v>7</v>
      </c>
      <c r="H1802" s="3">
        <v>45004</v>
      </c>
      <c r="I1802" s="3">
        <v>45010</v>
      </c>
      <c r="J1802" s="2" t="s">
        <v>15</v>
      </c>
      <c r="K1802" s="2" t="s">
        <v>22</v>
      </c>
      <c r="L1802" s="2">
        <v>318.02999999999997</v>
      </c>
      <c r="M1802" s="2" t="s">
        <v>23</v>
      </c>
      <c r="N1802" s="11">
        <f>L1802/E1802*100</f>
        <v>7.8988545257657181</v>
      </c>
      <c r="O1802" s="12" t="str">
        <f>IF(N1802&lt;10,"Low",IF(N1802&lt;20,"Med","High"))</f>
        <v>Low</v>
      </c>
      <c r="P1802" s="12">
        <f>sales*discount</f>
        <v>483.15359999999998</v>
      </c>
      <c r="Q1802" s="12">
        <f>sales-Discount_Values</f>
        <v>3543.1264000000001</v>
      </c>
      <c r="R1802" s="12">
        <f>DATEDIF(order_date,delivery_date,"D")</f>
        <v>6</v>
      </c>
      <c r="S1802" s="12"/>
    </row>
    <row r="1803" spans="1:19" ht="14.25" customHeight="1" x14ac:dyDescent="0.35">
      <c r="A1803" s="2" t="s">
        <v>14682</v>
      </c>
      <c r="B1803" s="2">
        <v>114649</v>
      </c>
      <c r="C1803" s="2" t="s">
        <v>13</v>
      </c>
      <c r="D1803" s="2" t="s">
        <v>33</v>
      </c>
      <c r="E1803" s="2">
        <v>3906.35</v>
      </c>
      <c r="F1803" s="2">
        <v>0.48</v>
      </c>
      <c r="G1803" s="2">
        <v>8</v>
      </c>
      <c r="H1803" s="3">
        <v>45546</v>
      </c>
      <c r="I1803" s="3">
        <v>45551</v>
      </c>
      <c r="J1803" s="2" t="s">
        <v>21</v>
      </c>
      <c r="K1803" s="2" t="s">
        <v>22</v>
      </c>
      <c r="L1803" s="2">
        <v>308.56</v>
      </c>
      <c r="M1803" s="2" t="s">
        <v>34</v>
      </c>
      <c r="N1803" s="11">
        <f>L1803/E1803*100</f>
        <v>7.8989337872950456</v>
      </c>
      <c r="O1803" s="12" t="str">
        <f>IF(N1803&lt;10,"Low",IF(N1803&lt;20,"Med","High"))</f>
        <v>Low</v>
      </c>
      <c r="P1803" s="12">
        <f>sales*discount</f>
        <v>1875.0479999999998</v>
      </c>
      <c r="Q1803" s="12">
        <f>sales-Discount_Values</f>
        <v>2031.3020000000001</v>
      </c>
      <c r="R1803" s="12">
        <f>DATEDIF(order_date,delivery_date,"D")</f>
        <v>5</v>
      </c>
      <c r="S1803" s="12"/>
    </row>
    <row r="1804" spans="1:19" ht="14.25" customHeight="1" x14ac:dyDescent="0.35">
      <c r="A1804" s="2" t="s">
        <v>311</v>
      </c>
      <c r="B1804" s="2">
        <v>100278</v>
      </c>
      <c r="C1804" s="2" t="s">
        <v>25</v>
      </c>
      <c r="D1804" s="2" t="s">
        <v>36</v>
      </c>
      <c r="E1804" s="2">
        <v>2565</v>
      </c>
      <c r="F1804" s="2">
        <v>0.4</v>
      </c>
      <c r="G1804" s="2">
        <v>6</v>
      </c>
      <c r="H1804" s="3">
        <v>45289</v>
      </c>
      <c r="I1804" s="3">
        <v>45293</v>
      </c>
      <c r="J1804" s="2" t="s">
        <v>21</v>
      </c>
      <c r="K1804" s="2" t="s">
        <v>27</v>
      </c>
      <c r="L1804" s="2">
        <v>202.72</v>
      </c>
      <c r="M1804" s="2" t="s">
        <v>48</v>
      </c>
      <c r="N1804" s="11">
        <f>L1804/E1804*100</f>
        <v>7.9033138401559455</v>
      </c>
      <c r="O1804" s="12" t="str">
        <f>IF(N1804&lt;10,"Low",IF(N1804&lt;20,"Med","High"))</f>
        <v>Low</v>
      </c>
      <c r="P1804" s="12">
        <f>sales*discount</f>
        <v>1026</v>
      </c>
      <c r="Q1804" s="12">
        <f>sales-Discount_Values</f>
        <v>1539</v>
      </c>
      <c r="R1804" s="12">
        <f>DATEDIF(order_date,delivery_date,"D")</f>
        <v>4</v>
      </c>
      <c r="S1804" s="12"/>
    </row>
    <row r="1805" spans="1:19" ht="14.25" customHeight="1" x14ac:dyDescent="0.35">
      <c r="A1805" s="2" t="s">
        <v>9142</v>
      </c>
      <c r="B1805" s="2">
        <v>109109</v>
      </c>
      <c r="C1805" s="2" t="s">
        <v>25</v>
      </c>
      <c r="D1805" s="2" t="s">
        <v>14</v>
      </c>
      <c r="E1805" s="2">
        <v>4949.67</v>
      </c>
      <c r="F1805" s="2">
        <v>0.23</v>
      </c>
      <c r="G1805" s="2">
        <v>6</v>
      </c>
      <c r="H1805" s="3">
        <v>45025</v>
      </c>
      <c r="I1805" s="3">
        <v>45029</v>
      </c>
      <c r="J1805" s="2" t="s">
        <v>15</v>
      </c>
      <c r="K1805" s="2" t="s">
        <v>22</v>
      </c>
      <c r="L1805" s="2">
        <v>391.27</v>
      </c>
      <c r="M1805" s="2" t="s">
        <v>17</v>
      </c>
      <c r="N1805" s="11">
        <f>L1805/E1805*100</f>
        <v>7.9049714425406137</v>
      </c>
      <c r="O1805" s="12" t="str">
        <f>IF(N1805&lt;10,"Low",IF(N1805&lt;20,"Med","High"))</f>
        <v>Low</v>
      </c>
      <c r="P1805" s="12">
        <f>sales*discount</f>
        <v>1138.4241</v>
      </c>
      <c r="Q1805" s="12">
        <f>sales-Discount_Values</f>
        <v>3811.2458999999999</v>
      </c>
      <c r="R1805" s="12">
        <f>DATEDIF(order_date,delivery_date,"D")</f>
        <v>4</v>
      </c>
      <c r="S1805" s="12"/>
    </row>
    <row r="1806" spans="1:19" ht="14.25" customHeight="1" x14ac:dyDescent="0.35">
      <c r="A1806" s="2" t="s">
        <v>697</v>
      </c>
      <c r="B1806" s="2">
        <v>100664</v>
      </c>
      <c r="C1806" s="2" t="s">
        <v>25</v>
      </c>
      <c r="D1806" s="2" t="s">
        <v>33</v>
      </c>
      <c r="E1806" s="2">
        <v>4607.26</v>
      </c>
      <c r="F1806" s="2">
        <v>0.42</v>
      </c>
      <c r="G1806" s="2">
        <v>9</v>
      </c>
      <c r="H1806" s="3">
        <v>44932</v>
      </c>
      <c r="I1806" s="3">
        <v>44933</v>
      </c>
      <c r="J1806" s="2" t="s">
        <v>31</v>
      </c>
      <c r="K1806" s="2" t="s">
        <v>27</v>
      </c>
      <c r="L1806" s="2">
        <v>364.24</v>
      </c>
      <c r="M1806" s="2" t="s">
        <v>39</v>
      </c>
      <c r="N1806" s="11">
        <f>L1806/E1806*100</f>
        <v>7.9057834808541294</v>
      </c>
      <c r="O1806" s="12" t="str">
        <f>IF(N1806&lt;10,"Low",IF(N1806&lt;20,"Med","High"))</f>
        <v>Low</v>
      </c>
      <c r="P1806" s="12">
        <f>sales*discount</f>
        <v>1935.0491999999999</v>
      </c>
      <c r="Q1806" s="12">
        <f>sales-Discount_Values</f>
        <v>2672.2108000000003</v>
      </c>
      <c r="R1806" s="12">
        <f>DATEDIF(order_date,delivery_date,"D")</f>
        <v>1</v>
      </c>
      <c r="S1806" s="12"/>
    </row>
    <row r="1807" spans="1:19" ht="14.25" customHeight="1" x14ac:dyDescent="0.35">
      <c r="A1807" s="2" t="s">
        <v>11110</v>
      </c>
      <c r="B1807" s="2">
        <v>111077</v>
      </c>
      <c r="C1807" s="2" t="s">
        <v>25</v>
      </c>
      <c r="D1807" s="2" t="s">
        <v>36</v>
      </c>
      <c r="E1807" s="2">
        <v>3432.14</v>
      </c>
      <c r="F1807" s="2">
        <v>0.1</v>
      </c>
      <c r="G1807" s="2">
        <v>3</v>
      </c>
      <c r="H1807" s="3">
        <v>44968</v>
      </c>
      <c r="I1807" s="3">
        <v>44975</v>
      </c>
      <c r="J1807" s="2" t="s">
        <v>15</v>
      </c>
      <c r="K1807" s="2" t="s">
        <v>22</v>
      </c>
      <c r="L1807" s="2">
        <v>271.55</v>
      </c>
      <c r="M1807" s="2" t="s">
        <v>39</v>
      </c>
      <c r="N1807" s="11">
        <f>L1807/E1807*100</f>
        <v>7.9119732878029456</v>
      </c>
      <c r="O1807" s="12" t="str">
        <f>IF(N1807&lt;10,"Low",IF(N1807&lt;20,"Med","High"))</f>
        <v>Low</v>
      </c>
      <c r="P1807" s="12">
        <f>sales*discount</f>
        <v>343.214</v>
      </c>
      <c r="Q1807" s="12">
        <f>sales-Discount_Values</f>
        <v>3088.9259999999999</v>
      </c>
      <c r="R1807" s="12">
        <f>DATEDIF(order_date,delivery_date,"D")</f>
        <v>7</v>
      </c>
      <c r="S1807" s="12"/>
    </row>
    <row r="1808" spans="1:19" ht="14.25" customHeight="1" x14ac:dyDescent="0.35">
      <c r="A1808" s="2" t="s">
        <v>14738</v>
      </c>
      <c r="B1808" s="2">
        <v>114705</v>
      </c>
      <c r="C1808" s="2" t="s">
        <v>19</v>
      </c>
      <c r="D1808" s="2" t="s">
        <v>20</v>
      </c>
      <c r="E1808" s="2">
        <v>4674.17</v>
      </c>
      <c r="F1808" s="2">
        <v>0.4</v>
      </c>
      <c r="G1808" s="2">
        <v>1</v>
      </c>
      <c r="H1808" s="3">
        <v>45089</v>
      </c>
      <c r="I1808" s="3">
        <v>45095</v>
      </c>
      <c r="J1808" s="2" t="s">
        <v>21</v>
      </c>
      <c r="K1808" s="2" t="s">
        <v>16</v>
      </c>
      <c r="L1808" s="2">
        <v>369.94</v>
      </c>
      <c r="M1808" s="2" t="s">
        <v>28</v>
      </c>
      <c r="N1808" s="11">
        <f>L1808/E1808*100</f>
        <v>7.9145602320839847</v>
      </c>
      <c r="O1808" s="12" t="str">
        <f>IF(N1808&lt;10,"Low",IF(N1808&lt;20,"Med","High"))</f>
        <v>Low</v>
      </c>
      <c r="P1808" s="12">
        <f>sales*discount</f>
        <v>1869.6680000000001</v>
      </c>
      <c r="Q1808" s="12">
        <f>sales-Discount_Values</f>
        <v>2804.502</v>
      </c>
      <c r="R1808" s="12">
        <f>DATEDIF(order_date,delivery_date,"D")</f>
        <v>6</v>
      </c>
      <c r="S1808" s="12"/>
    </row>
    <row r="1809" spans="1:19" ht="14.25" customHeight="1" x14ac:dyDescent="0.35">
      <c r="A1809" s="2" t="s">
        <v>3458</v>
      </c>
      <c r="B1809" s="2">
        <v>103425</v>
      </c>
      <c r="C1809" s="2" t="s">
        <v>41</v>
      </c>
      <c r="D1809" s="2" t="s">
        <v>36</v>
      </c>
      <c r="E1809" s="2">
        <v>3490.35</v>
      </c>
      <c r="F1809" s="2">
        <v>0.18</v>
      </c>
      <c r="G1809" s="2">
        <v>7</v>
      </c>
      <c r="H1809" s="3">
        <v>45465</v>
      </c>
      <c r="I1809" s="3">
        <v>45472</v>
      </c>
      <c r="J1809" s="2" t="s">
        <v>21</v>
      </c>
      <c r="K1809" s="2" t="s">
        <v>27</v>
      </c>
      <c r="L1809" s="2">
        <v>276.35000000000002</v>
      </c>
      <c r="M1809" s="2" t="s">
        <v>48</v>
      </c>
      <c r="N1809" s="11">
        <f>L1809/E1809*100</f>
        <v>7.9175440858366644</v>
      </c>
      <c r="O1809" s="12" t="str">
        <f>IF(N1809&lt;10,"Low",IF(N1809&lt;20,"Med","High"))</f>
        <v>Low</v>
      </c>
      <c r="P1809" s="12">
        <f>sales*discount</f>
        <v>628.26299999999992</v>
      </c>
      <c r="Q1809" s="12">
        <f>sales-Discount_Values</f>
        <v>2862.087</v>
      </c>
      <c r="R1809" s="12">
        <f>DATEDIF(order_date,delivery_date,"D")</f>
        <v>7</v>
      </c>
      <c r="S1809" s="12"/>
    </row>
    <row r="1810" spans="1:19" ht="14.25" customHeight="1" x14ac:dyDescent="0.35">
      <c r="A1810" s="2" t="s">
        <v>14630</v>
      </c>
      <c r="B1810" s="2">
        <v>114597</v>
      </c>
      <c r="C1810" s="2" t="s">
        <v>41</v>
      </c>
      <c r="D1810" s="2" t="s">
        <v>20</v>
      </c>
      <c r="E1810" s="2">
        <v>221.68</v>
      </c>
      <c r="F1810" s="2">
        <v>0.17</v>
      </c>
      <c r="G1810" s="2">
        <v>4</v>
      </c>
      <c r="H1810" s="3">
        <v>45063</v>
      </c>
      <c r="I1810" s="3">
        <v>45066</v>
      </c>
      <c r="J1810" s="2" t="s">
        <v>15</v>
      </c>
      <c r="K1810" s="2" t="s">
        <v>16</v>
      </c>
      <c r="L1810" s="2">
        <v>17.559999999999999</v>
      </c>
      <c r="M1810" s="2" t="s">
        <v>48</v>
      </c>
      <c r="N1810" s="11">
        <f>L1810/E1810*100</f>
        <v>7.9213280404186213</v>
      </c>
      <c r="O1810" s="12" t="str">
        <f>IF(N1810&lt;10,"Low",IF(N1810&lt;20,"Med","High"))</f>
        <v>Low</v>
      </c>
      <c r="P1810" s="12">
        <f>sales*discount</f>
        <v>37.685600000000001</v>
      </c>
      <c r="Q1810" s="12">
        <f>sales-Discount_Values</f>
        <v>183.99440000000001</v>
      </c>
      <c r="R1810" s="12">
        <f>DATEDIF(order_date,delivery_date,"D")</f>
        <v>3</v>
      </c>
      <c r="S1810" s="12"/>
    </row>
    <row r="1811" spans="1:19" ht="14.25" customHeight="1" x14ac:dyDescent="0.35">
      <c r="A1811" s="2" t="s">
        <v>12322</v>
      </c>
      <c r="B1811" s="2">
        <v>112289</v>
      </c>
      <c r="C1811" s="2" t="s">
        <v>41</v>
      </c>
      <c r="D1811" s="2" t="s">
        <v>36</v>
      </c>
      <c r="E1811" s="2">
        <v>1811.71</v>
      </c>
      <c r="F1811" s="2">
        <v>0.03</v>
      </c>
      <c r="G1811" s="2">
        <v>5</v>
      </c>
      <c r="H1811" s="3">
        <v>45221</v>
      </c>
      <c r="I1811" s="3">
        <v>45222</v>
      </c>
      <c r="J1811" s="2" t="s">
        <v>31</v>
      </c>
      <c r="K1811" s="2" t="s">
        <v>16</v>
      </c>
      <c r="L1811" s="2">
        <v>143.52000000000001</v>
      </c>
      <c r="M1811" s="2" t="s">
        <v>39</v>
      </c>
      <c r="N1811" s="11">
        <f>L1811/E1811*100</f>
        <v>7.9217976386949358</v>
      </c>
      <c r="O1811" s="12" t="str">
        <f>IF(N1811&lt;10,"Low",IF(N1811&lt;20,"Med","High"))</f>
        <v>Low</v>
      </c>
      <c r="P1811" s="12">
        <f>sales*discount</f>
        <v>54.351300000000002</v>
      </c>
      <c r="Q1811" s="12">
        <f>sales-Discount_Values</f>
        <v>1757.3587</v>
      </c>
      <c r="R1811" s="12">
        <f>DATEDIF(order_date,delivery_date,"D")</f>
        <v>1</v>
      </c>
      <c r="S1811" s="12"/>
    </row>
    <row r="1812" spans="1:19" ht="14.25" customHeight="1" x14ac:dyDescent="0.35">
      <c r="A1812" s="2" t="s">
        <v>7105</v>
      </c>
      <c r="B1812" s="2">
        <v>107072</v>
      </c>
      <c r="C1812" s="2" t="s">
        <v>13</v>
      </c>
      <c r="D1812" s="2" t="s">
        <v>33</v>
      </c>
      <c r="E1812" s="2">
        <v>1235.9000000000001</v>
      </c>
      <c r="F1812" s="2">
        <v>0.31</v>
      </c>
      <c r="G1812" s="2">
        <v>5</v>
      </c>
      <c r="H1812" s="3">
        <v>44966</v>
      </c>
      <c r="I1812" s="3">
        <v>44973</v>
      </c>
      <c r="J1812" s="2" t="s">
        <v>31</v>
      </c>
      <c r="K1812" s="2" t="s">
        <v>16</v>
      </c>
      <c r="L1812" s="2">
        <v>97.92</v>
      </c>
      <c r="M1812" s="2" t="s">
        <v>23</v>
      </c>
      <c r="N1812" s="11">
        <f>L1812/E1812*100</f>
        <v>7.9229711141678125</v>
      </c>
      <c r="O1812" s="12" t="str">
        <f>IF(N1812&lt;10,"Low",IF(N1812&lt;20,"Med","High"))</f>
        <v>Low</v>
      </c>
      <c r="P1812" s="12">
        <f>sales*discount</f>
        <v>383.12900000000002</v>
      </c>
      <c r="Q1812" s="12">
        <f>sales-Discount_Values</f>
        <v>852.77100000000007</v>
      </c>
      <c r="R1812" s="12">
        <f>DATEDIF(order_date,delivery_date,"D")</f>
        <v>7</v>
      </c>
      <c r="S1812" s="12"/>
    </row>
    <row r="1813" spans="1:19" ht="14.25" customHeight="1" x14ac:dyDescent="0.35">
      <c r="A1813" s="2" t="s">
        <v>1034</v>
      </c>
      <c r="B1813" s="2">
        <v>101001</v>
      </c>
      <c r="C1813" s="2" t="s">
        <v>13</v>
      </c>
      <c r="D1813" s="2" t="s">
        <v>14</v>
      </c>
      <c r="E1813" s="2">
        <v>1779.05</v>
      </c>
      <c r="F1813" s="2">
        <v>0.2</v>
      </c>
      <c r="G1813" s="2">
        <v>4</v>
      </c>
      <c r="H1813" s="3">
        <v>45103</v>
      </c>
      <c r="I1813" s="3">
        <v>45108</v>
      </c>
      <c r="J1813" s="2" t="s">
        <v>31</v>
      </c>
      <c r="K1813" s="2" t="s">
        <v>16</v>
      </c>
      <c r="L1813" s="2">
        <v>140.97999999999999</v>
      </c>
      <c r="M1813" s="2" t="s">
        <v>17</v>
      </c>
      <c r="N1813" s="11">
        <f>L1813/E1813*100</f>
        <v>7.9244540625614786</v>
      </c>
      <c r="O1813" s="12" t="str">
        <f>IF(N1813&lt;10,"Low",IF(N1813&lt;20,"Med","High"))</f>
        <v>Low</v>
      </c>
      <c r="P1813" s="12">
        <f>sales*discount</f>
        <v>355.81</v>
      </c>
      <c r="Q1813" s="12">
        <f>sales-Discount_Values</f>
        <v>1423.24</v>
      </c>
      <c r="R1813" s="12">
        <f>DATEDIF(order_date,delivery_date,"D")</f>
        <v>5</v>
      </c>
      <c r="S1813" s="12"/>
    </row>
    <row r="1814" spans="1:19" ht="14.25" customHeight="1" x14ac:dyDescent="0.35">
      <c r="A1814" s="2" t="s">
        <v>1248</v>
      </c>
      <c r="B1814" s="2">
        <v>101215</v>
      </c>
      <c r="C1814" s="2" t="s">
        <v>25</v>
      </c>
      <c r="D1814" s="2" t="s">
        <v>26</v>
      </c>
      <c r="E1814" s="2">
        <v>978.7</v>
      </c>
      <c r="F1814" s="2">
        <v>0.2</v>
      </c>
      <c r="G1814" s="2">
        <v>8</v>
      </c>
      <c r="H1814" s="3">
        <v>45390</v>
      </c>
      <c r="I1814" s="3">
        <v>45396</v>
      </c>
      <c r="J1814" s="2" t="s">
        <v>15</v>
      </c>
      <c r="K1814" s="2" t="s">
        <v>22</v>
      </c>
      <c r="L1814" s="2">
        <v>77.569999999999993</v>
      </c>
      <c r="M1814" s="2" t="s">
        <v>34</v>
      </c>
      <c r="N1814" s="11">
        <f>L1814/E1814*100</f>
        <v>7.9258199652600378</v>
      </c>
      <c r="O1814" s="12" t="str">
        <f>IF(N1814&lt;10,"Low",IF(N1814&lt;20,"Med","High"))</f>
        <v>Low</v>
      </c>
      <c r="P1814" s="12">
        <f>sales*discount</f>
        <v>195.74</v>
      </c>
      <c r="Q1814" s="12">
        <f>sales-Discount_Values</f>
        <v>782.96</v>
      </c>
      <c r="R1814" s="12">
        <f>DATEDIF(order_date,delivery_date,"D")</f>
        <v>6</v>
      </c>
      <c r="S1814" s="12"/>
    </row>
    <row r="1815" spans="1:19" ht="14.25" customHeight="1" x14ac:dyDescent="0.35">
      <c r="A1815" s="2" t="s">
        <v>14724</v>
      </c>
      <c r="B1815" s="2">
        <v>114691</v>
      </c>
      <c r="C1815" s="2" t="s">
        <v>13</v>
      </c>
      <c r="D1815" s="2" t="s">
        <v>36</v>
      </c>
      <c r="E1815" s="2">
        <v>2768.09</v>
      </c>
      <c r="F1815" s="2">
        <v>0.02</v>
      </c>
      <c r="G1815" s="2">
        <v>3</v>
      </c>
      <c r="H1815" s="3">
        <v>44982</v>
      </c>
      <c r="I1815" s="3">
        <v>44989</v>
      </c>
      <c r="J1815" s="2" t="s">
        <v>31</v>
      </c>
      <c r="K1815" s="2" t="s">
        <v>27</v>
      </c>
      <c r="L1815" s="2">
        <v>219.45</v>
      </c>
      <c r="M1815" s="2" t="s">
        <v>17</v>
      </c>
      <c r="N1815" s="11">
        <f>L1815/E1815*100</f>
        <v>7.9278491667539699</v>
      </c>
      <c r="O1815" s="12" t="str">
        <f>IF(N1815&lt;10,"Low",IF(N1815&lt;20,"Med","High"))</f>
        <v>Low</v>
      </c>
      <c r="P1815" s="12">
        <f>sales*discount</f>
        <v>55.361800000000002</v>
      </c>
      <c r="Q1815" s="12">
        <f>sales-Discount_Values</f>
        <v>2712.7282</v>
      </c>
      <c r="R1815" s="12">
        <f>DATEDIF(order_date,delivery_date,"D")</f>
        <v>7</v>
      </c>
      <c r="S1815" s="12"/>
    </row>
    <row r="1816" spans="1:19" ht="14.25" customHeight="1" x14ac:dyDescent="0.35">
      <c r="A1816" s="2" t="s">
        <v>2582</v>
      </c>
      <c r="B1816" s="2">
        <v>102549</v>
      </c>
      <c r="C1816" s="2" t="s">
        <v>13</v>
      </c>
      <c r="D1816" s="2" t="s">
        <v>36</v>
      </c>
      <c r="E1816" s="2">
        <v>1693.85</v>
      </c>
      <c r="F1816" s="2">
        <v>0.27</v>
      </c>
      <c r="G1816" s="2">
        <v>7</v>
      </c>
      <c r="H1816" s="3">
        <v>45073</v>
      </c>
      <c r="I1816" s="3">
        <v>45078</v>
      </c>
      <c r="J1816" s="2" t="s">
        <v>31</v>
      </c>
      <c r="K1816" s="2" t="s">
        <v>16</v>
      </c>
      <c r="L1816" s="2">
        <v>134.36000000000001</v>
      </c>
      <c r="M1816" s="2" t="s">
        <v>48</v>
      </c>
      <c r="N1816" s="11">
        <f>L1816/E1816*100</f>
        <v>7.9322254036662061</v>
      </c>
      <c r="O1816" s="12" t="str">
        <f>IF(N1816&lt;10,"Low",IF(N1816&lt;20,"Med","High"))</f>
        <v>Low</v>
      </c>
      <c r="P1816" s="12">
        <f>sales*discount</f>
        <v>457.33949999999999</v>
      </c>
      <c r="Q1816" s="12">
        <f>sales-Discount_Values</f>
        <v>1236.5104999999999</v>
      </c>
      <c r="R1816" s="12">
        <f>DATEDIF(order_date,delivery_date,"D")</f>
        <v>5</v>
      </c>
      <c r="S1816" s="12"/>
    </row>
    <row r="1817" spans="1:19" ht="14.25" customHeight="1" x14ac:dyDescent="0.35">
      <c r="A1817" s="2" t="s">
        <v>13248</v>
      </c>
      <c r="B1817" s="2">
        <v>113215</v>
      </c>
      <c r="C1817" s="2" t="s">
        <v>19</v>
      </c>
      <c r="D1817" s="2" t="s">
        <v>26</v>
      </c>
      <c r="E1817" s="2">
        <v>910.44</v>
      </c>
      <c r="F1817" s="2">
        <v>0.33</v>
      </c>
      <c r="G1817" s="2">
        <v>1</v>
      </c>
      <c r="H1817" s="3">
        <v>45030</v>
      </c>
      <c r="I1817" s="3">
        <v>45033</v>
      </c>
      <c r="J1817" s="2" t="s">
        <v>21</v>
      </c>
      <c r="K1817" s="2" t="s">
        <v>16</v>
      </c>
      <c r="L1817" s="2">
        <v>72.239999999999995</v>
      </c>
      <c r="M1817" s="2" t="s">
        <v>48</v>
      </c>
      <c r="N1817" s="11">
        <f>L1817/E1817*100</f>
        <v>7.9346250164755494</v>
      </c>
      <c r="O1817" s="12" t="str">
        <f>IF(N1817&lt;10,"Low",IF(N1817&lt;20,"Med","High"))</f>
        <v>Low</v>
      </c>
      <c r="P1817" s="12">
        <f>sales*discount</f>
        <v>300.44520000000006</v>
      </c>
      <c r="Q1817" s="12">
        <f>sales-Discount_Values</f>
        <v>609.99479999999994</v>
      </c>
      <c r="R1817" s="12">
        <f>DATEDIF(order_date,delivery_date,"D")</f>
        <v>3</v>
      </c>
      <c r="S1817" s="12"/>
    </row>
    <row r="1818" spans="1:19" ht="14.25" customHeight="1" x14ac:dyDescent="0.35">
      <c r="A1818" s="2" t="s">
        <v>13892</v>
      </c>
      <c r="B1818" s="2">
        <v>113859</v>
      </c>
      <c r="C1818" s="2" t="s">
        <v>41</v>
      </c>
      <c r="D1818" s="2" t="s">
        <v>33</v>
      </c>
      <c r="E1818" s="2">
        <v>3326.08</v>
      </c>
      <c r="F1818" s="2">
        <v>0.39</v>
      </c>
      <c r="G1818" s="2">
        <v>8</v>
      </c>
      <c r="H1818" s="3">
        <v>45317</v>
      </c>
      <c r="I1818" s="3">
        <v>45319</v>
      </c>
      <c r="J1818" s="2" t="s">
        <v>15</v>
      </c>
      <c r="K1818" s="2" t="s">
        <v>16</v>
      </c>
      <c r="L1818" s="2">
        <v>264.02999999999997</v>
      </c>
      <c r="M1818" s="2" t="s">
        <v>17</v>
      </c>
      <c r="N1818" s="11">
        <f>L1818/E1818*100</f>
        <v>7.9381734654608422</v>
      </c>
      <c r="O1818" s="12" t="str">
        <f>IF(N1818&lt;10,"Low",IF(N1818&lt;20,"Med","High"))</f>
        <v>Low</v>
      </c>
      <c r="P1818" s="12">
        <f>sales*discount</f>
        <v>1297.1712</v>
      </c>
      <c r="Q1818" s="12">
        <f>sales-Discount_Values</f>
        <v>2028.9087999999999</v>
      </c>
      <c r="R1818" s="12">
        <f>DATEDIF(order_date,delivery_date,"D")</f>
        <v>2</v>
      </c>
      <c r="S1818" s="12"/>
    </row>
    <row r="1819" spans="1:19" ht="14.25" customHeight="1" x14ac:dyDescent="0.35">
      <c r="A1819" s="2" t="s">
        <v>5225</v>
      </c>
      <c r="B1819" s="2">
        <v>105192</v>
      </c>
      <c r="C1819" s="2" t="s">
        <v>41</v>
      </c>
      <c r="D1819" s="2" t="s">
        <v>36</v>
      </c>
      <c r="E1819" s="2">
        <v>2043.92</v>
      </c>
      <c r="F1819" s="2">
        <v>0.28000000000000003</v>
      </c>
      <c r="G1819" s="2">
        <v>5</v>
      </c>
      <c r="H1819" s="3">
        <v>45087</v>
      </c>
      <c r="I1819" s="3">
        <v>45089</v>
      </c>
      <c r="J1819" s="2" t="s">
        <v>15</v>
      </c>
      <c r="K1819" s="2" t="s">
        <v>27</v>
      </c>
      <c r="L1819" s="2">
        <v>162.25</v>
      </c>
      <c r="M1819" s="2" t="s">
        <v>39</v>
      </c>
      <c r="N1819" s="11">
        <f>L1819/E1819*100</f>
        <v>7.9381776194763001</v>
      </c>
      <c r="O1819" s="12" t="str">
        <f>IF(N1819&lt;10,"Low",IF(N1819&lt;20,"Med","High"))</f>
        <v>Low</v>
      </c>
      <c r="P1819" s="12">
        <f>sales*discount</f>
        <v>572.2976000000001</v>
      </c>
      <c r="Q1819" s="12">
        <f>sales-Discount_Values</f>
        <v>1471.6224</v>
      </c>
      <c r="R1819" s="12">
        <f>DATEDIF(order_date,delivery_date,"D")</f>
        <v>2</v>
      </c>
      <c r="S1819" s="12"/>
    </row>
    <row r="1820" spans="1:19" ht="14.25" customHeight="1" x14ac:dyDescent="0.35">
      <c r="A1820" s="2" t="s">
        <v>9022</v>
      </c>
      <c r="B1820" s="2">
        <v>108989</v>
      </c>
      <c r="C1820" s="2" t="s">
        <v>19</v>
      </c>
      <c r="D1820" s="2" t="s">
        <v>26</v>
      </c>
      <c r="E1820" s="2">
        <v>4961.84</v>
      </c>
      <c r="F1820" s="2">
        <v>0.34</v>
      </c>
      <c r="G1820" s="2">
        <v>7</v>
      </c>
      <c r="H1820" s="3">
        <v>45246</v>
      </c>
      <c r="I1820" s="3">
        <v>45250</v>
      </c>
      <c r="J1820" s="2" t="s">
        <v>21</v>
      </c>
      <c r="K1820" s="2" t="s">
        <v>27</v>
      </c>
      <c r="L1820" s="2">
        <v>393.95</v>
      </c>
      <c r="M1820" s="2" t="s">
        <v>39</v>
      </c>
      <c r="N1820" s="11">
        <f>L1820/E1820*100</f>
        <v>7.9395949889557098</v>
      </c>
      <c r="O1820" s="12" t="str">
        <f>IF(N1820&lt;10,"Low",IF(N1820&lt;20,"Med","High"))</f>
        <v>Low</v>
      </c>
      <c r="P1820" s="12">
        <f>sales*discount</f>
        <v>1687.0256000000002</v>
      </c>
      <c r="Q1820" s="12">
        <f>sales-Discount_Values</f>
        <v>3274.8144000000002</v>
      </c>
      <c r="R1820" s="12">
        <f>DATEDIF(order_date,delivery_date,"D")</f>
        <v>4</v>
      </c>
      <c r="S1820" s="12"/>
    </row>
    <row r="1821" spans="1:19" ht="14.25" customHeight="1" x14ac:dyDescent="0.35">
      <c r="A1821" s="2" t="s">
        <v>13173</v>
      </c>
      <c r="B1821" s="2">
        <v>113140</v>
      </c>
      <c r="C1821" s="2" t="s">
        <v>13</v>
      </c>
      <c r="D1821" s="2" t="s">
        <v>14</v>
      </c>
      <c r="E1821" s="2">
        <v>3156.85</v>
      </c>
      <c r="F1821" s="2">
        <v>0.28000000000000003</v>
      </c>
      <c r="G1821" s="2">
        <v>2</v>
      </c>
      <c r="H1821" s="3">
        <v>45570</v>
      </c>
      <c r="I1821" s="3">
        <v>45574</v>
      </c>
      <c r="J1821" s="2" t="s">
        <v>15</v>
      </c>
      <c r="K1821" s="2" t="s">
        <v>27</v>
      </c>
      <c r="L1821" s="2">
        <v>250.73</v>
      </c>
      <c r="M1821" s="2" t="s">
        <v>28</v>
      </c>
      <c r="N1821" s="11">
        <f>L1821/E1821*100</f>
        <v>7.9424109476218376</v>
      </c>
      <c r="O1821" s="12" t="str">
        <f>IF(N1821&lt;10,"Low",IF(N1821&lt;20,"Med","High"))</f>
        <v>Low</v>
      </c>
      <c r="P1821" s="12">
        <f>sales*discount</f>
        <v>883.91800000000001</v>
      </c>
      <c r="Q1821" s="12">
        <f>sales-Discount_Values</f>
        <v>2272.9319999999998</v>
      </c>
      <c r="R1821" s="12">
        <f>DATEDIF(order_date,delivery_date,"D")</f>
        <v>4</v>
      </c>
      <c r="S1821" s="12"/>
    </row>
    <row r="1822" spans="1:19" ht="14.25" customHeight="1" x14ac:dyDescent="0.35">
      <c r="A1822" s="2" t="s">
        <v>3997</v>
      </c>
      <c r="B1822" s="2">
        <v>103964</v>
      </c>
      <c r="C1822" s="2" t="s">
        <v>41</v>
      </c>
      <c r="D1822" s="2" t="s">
        <v>20</v>
      </c>
      <c r="E1822" s="2">
        <v>4391.82</v>
      </c>
      <c r="F1822" s="2">
        <v>0.46</v>
      </c>
      <c r="G1822" s="2">
        <v>7</v>
      </c>
      <c r="H1822" s="3">
        <v>45468</v>
      </c>
      <c r="I1822" s="3">
        <v>45469</v>
      </c>
      <c r="J1822" s="2" t="s">
        <v>31</v>
      </c>
      <c r="K1822" s="2" t="s">
        <v>22</v>
      </c>
      <c r="L1822" s="2">
        <v>348.92</v>
      </c>
      <c r="M1822" s="2" t="s">
        <v>23</v>
      </c>
      <c r="N1822" s="11">
        <f>L1822/E1822*100</f>
        <v>7.9447700497743536</v>
      </c>
      <c r="O1822" s="12" t="str">
        <f>IF(N1822&lt;10,"Low",IF(N1822&lt;20,"Med","High"))</f>
        <v>Low</v>
      </c>
      <c r="P1822" s="12">
        <f>sales*discount</f>
        <v>2020.2372</v>
      </c>
      <c r="Q1822" s="12">
        <f>sales-Discount_Values</f>
        <v>2371.5827999999997</v>
      </c>
      <c r="R1822" s="12">
        <f>DATEDIF(order_date,delivery_date,"D")</f>
        <v>1</v>
      </c>
      <c r="S1822" s="12"/>
    </row>
    <row r="1823" spans="1:19" ht="14.25" customHeight="1" x14ac:dyDescent="0.35">
      <c r="A1823" s="2" t="s">
        <v>8827</v>
      </c>
      <c r="B1823" s="2">
        <v>108794</v>
      </c>
      <c r="C1823" s="2" t="s">
        <v>25</v>
      </c>
      <c r="D1823" s="2" t="s">
        <v>33</v>
      </c>
      <c r="E1823" s="2">
        <v>666.66</v>
      </c>
      <c r="F1823" s="2">
        <v>0.31</v>
      </c>
      <c r="G1823" s="2">
        <v>8</v>
      </c>
      <c r="H1823" s="3">
        <v>45244</v>
      </c>
      <c r="I1823" s="3">
        <v>45251</v>
      </c>
      <c r="J1823" s="2" t="s">
        <v>31</v>
      </c>
      <c r="K1823" s="2" t="s">
        <v>22</v>
      </c>
      <c r="L1823" s="2">
        <v>52.97</v>
      </c>
      <c r="M1823" s="2" t="s">
        <v>17</v>
      </c>
      <c r="N1823" s="11">
        <f>L1823/E1823*100</f>
        <v>7.9455794557945572</v>
      </c>
      <c r="O1823" s="12" t="str">
        <f>IF(N1823&lt;10,"Low",IF(N1823&lt;20,"Med","High"))</f>
        <v>Low</v>
      </c>
      <c r="P1823" s="12">
        <f>sales*discount</f>
        <v>206.66459999999998</v>
      </c>
      <c r="Q1823" s="12">
        <f>sales-Discount_Values</f>
        <v>459.99540000000002</v>
      </c>
      <c r="R1823" s="12">
        <f>DATEDIF(order_date,delivery_date,"D")</f>
        <v>7</v>
      </c>
      <c r="S1823" s="12"/>
    </row>
    <row r="1824" spans="1:19" ht="14.25" customHeight="1" x14ac:dyDescent="0.35">
      <c r="A1824" s="2" t="s">
        <v>13443</v>
      </c>
      <c r="B1824" s="2">
        <v>113410</v>
      </c>
      <c r="C1824" s="2" t="s">
        <v>25</v>
      </c>
      <c r="D1824" s="2" t="s">
        <v>33</v>
      </c>
      <c r="E1824" s="2">
        <v>100.81</v>
      </c>
      <c r="F1824" s="2">
        <v>0.49</v>
      </c>
      <c r="G1824" s="2">
        <v>1</v>
      </c>
      <c r="H1824" s="3">
        <v>45257</v>
      </c>
      <c r="I1824" s="3">
        <v>45260</v>
      </c>
      <c r="J1824" s="2" t="s">
        <v>15</v>
      </c>
      <c r="K1824" s="2" t="s">
        <v>22</v>
      </c>
      <c r="L1824" s="2">
        <v>8.01</v>
      </c>
      <c r="M1824" s="2" t="s">
        <v>17</v>
      </c>
      <c r="N1824" s="11">
        <f>L1824/E1824*100</f>
        <v>7.9456403134609648</v>
      </c>
      <c r="O1824" s="12" t="str">
        <f>IF(N1824&lt;10,"Low",IF(N1824&lt;20,"Med","High"))</f>
        <v>Low</v>
      </c>
      <c r="P1824" s="12">
        <f>sales*discount</f>
        <v>49.396900000000002</v>
      </c>
      <c r="Q1824" s="12">
        <f>sales-Discount_Values</f>
        <v>51.4131</v>
      </c>
      <c r="R1824" s="12">
        <f>DATEDIF(order_date,delivery_date,"D")</f>
        <v>3</v>
      </c>
      <c r="S1824" s="12"/>
    </row>
    <row r="1825" spans="1:19" ht="14.25" customHeight="1" x14ac:dyDescent="0.35">
      <c r="A1825" s="2" t="s">
        <v>14192</v>
      </c>
      <c r="B1825" s="2">
        <v>114159</v>
      </c>
      <c r="C1825" s="2" t="s">
        <v>13</v>
      </c>
      <c r="D1825" s="2" t="s">
        <v>26</v>
      </c>
      <c r="E1825" s="2">
        <v>4423.72</v>
      </c>
      <c r="F1825" s="2">
        <v>0.32</v>
      </c>
      <c r="G1825" s="2">
        <v>9</v>
      </c>
      <c r="H1825" s="3">
        <v>45442</v>
      </c>
      <c r="I1825" s="3">
        <v>45447</v>
      </c>
      <c r="J1825" s="2" t="s">
        <v>15</v>
      </c>
      <c r="K1825" s="2" t="s">
        <v>22</v>
      </c>
      <c r="L1825" s="2">
        <v>351.52</v>
      </c>
      <c r="M1825" s="2" t="s">
        <v>28</v>
      </c>
      <c r="N1825" s="11">
        <f>L1825/E1825*100</f>
        <v>7.9462533795086481</v>
      </c>
      <c r="O1825" s="12" t="str">
        <f>IF(N1825&lt;10,"Low",IF(N1825&lt;20,"Med","High"))</f>
        <v>Low</v>
      </c>
      <c r="P1825" s="12">
        <f>sales*discount</f>
        <v>1415.5904</v>
      </c>
      <c r="Q1825" s="12">
        <f>sales-Discount_Values</f>
        <v>3008.1296000000002</v>
      </c>
      <c r="R1825" s="12">
        <f>DATEDIF(order_date,delivery_date,"D")</f>
        <v>5</v>
      </c>
      <c r="S1825" s="12"/>
    </row>
    <row r="1826" spans="1:19" ht="14.25" customHeight="1" x14ac:dyDescent="0.35">
      <c r="A1826" s="2" t="s">
        <v>1217</v>
      </c>
      <c r="B1826" s="2">
        <v>101184</v>
      </c>
      <c r="C1826" s="2" t="s">
        <v>19</v>
      </c>
      <c r="D1826" s="2" t="s">
        <v>14</v>
      </c>
      <c r="E1826" s="2">
        <v>4804.09</v>
      </c>
      <c r="F1826" s="2">
        <v>0.46</v>
      </c>
      <c r="G1826" s="2">
        <v>6</v>
      </c>
      <c r="H1826" s="3">
        <v>45638</v>
      </c>
      <c r="I1826" s="3">
        <v>45641</v>
      </c>
      <c r="J1826" s="2" t="s">
        <v>21</v>
      </c>
      <c r="K1826" s="2" t="s">
        <v>22</v>
      </c>
      <c r="L1826" s="2">
        <v>381.83</v>
      </c>
      <c r="M1826" s="2" t="s">
        <v>39</v>
      </c>
      <c r="N1826" s="11">
        <f>L1826/E1826*100</f>
        <v>7.9480192918950312</v>
      </c>
      <c r="O1826" s="12" t="str">
        <f>IF(N1826&lt;10,"Low",IF(N1826&lt;20,"Med","High"))</f>
        <v>Low</v>
      </c>
      <c r="P1826" s="12">
        <f>sales*discount</f>
        <v>2209.8814000000002</v>
      </c>
      <c r="Q1826" s="12">
        <f>sales-Discount_Values</f>
        <v>2594.2085999999999</v>
      </c>
      <c r="R1826" s="12">
        <f>DATEDIF(order_date,delivery_date,"D")</f>
        <v>3</v>
      </c>
      <c r="S1826" s="12"/>
    </row>
    <row r="1827" spans="1:19" ht="14.25" customHeight="1" x14ac:dyDescent="0.35">
      <c r="A1827" s="2" t="s">
        <v>3281</v>
      </c>
      <c r="B1827" s="2">
        <v>103248</v>
      </c>
      <c r="C1827" s="2" t="s">
        <v>25</v>
      </c>
      <c r="D1827" s="2" t="s">
        <v>14</v>
      </c>
      <c r="E1827" s="2">
        <v>4865.2</v>
      </c>
      <c r="F1827" s="2">
        <v>0.27</v>
      </c>
      <c r="G1827" s="2">
        <v>9</v>
      </c>
      <c r="H1827" s="3">
        <v>45035</v>
      </c>
      <c r="I1827" s="3">
        <v>45036</v>
      </c>
      <c r="J1827" s="2" t="s">
        <v>21</v>
      </c>
      <c r="K1827" s="2" t="s">
        <v>22</v>
      </c>
      <c r="L1827" s="2">
        <v>386.71</v>
      </c>
      <c r="M1827" s="2" t="s">
        <v>39</v>
      </c>
      <c r="N1827" s="11">
        <f>L1827/E1827*100</f>
        <v>7.9484913261530874</v>
      </c>
      <c r="O1827" s="12" t="str">
        <f>IF(N1827&lt;10,"Low",IF(N1827&lt;20,"Med","High"))</f>
        <v>Low</v>
      </c>
      <c r="P1827" s="12">
        <f>sales*discount</f>
        <v>1313.604</v>
      </c>
      <c r="Q1827" s="12">
        <f>sales-Discount_Values</f>
        <v>3551.5959999999995</v>
      </c>
      <c r="R1827" s="12">
        <f>DATEDIF(order_date,delivery_date,"D")</f>
        <v>1</v>
      </c>
      <c r="S1827" s="12"/>
    </row>
    <row r="1828" spans="1:19" ht="14.25" customHeight="1" x14ac:dyDescent="0.35">
      <c r="A1828" s="2" t="s">
        <v>6029</v>
      </c>
      <c r="B1828" s="2">
        <v>105996</v>
      </c>
      <c r="C1828" s="2" t="s">
        <v>13</v>
      </c>
      <c r="D1828" s="2" t="s">
        <v>36</v>
      </c>
      <c r="E1828" s="2">
        <v>4352.08</v>
      </c>
      <c r="F1828" s="2">
        <v>0.38</v>
      </c>
      <c r="G1828" s="2">
        <v>8</v>
      </c>
      <c r="H1828" s="3">
        <v>44998</v>
      </c>
      <c r="I1828" s="3">
        <v>45002</v>
      </c>
      <c r="J1828" s="2" t="s">
        <v>31</v>
      </c>
      <c r="K1828" s="2" t="s">
        <v>16</v>
      </c>
      <c r="L1828" s="2">
        <v>345.99</v>
      </c>
      <c r="M1828" s="2" t="s">
        <v>17</v>
      </c>
      <c r="N1828" s="11">
        <f>L1828/E1828*100</f>
        <v>7.9499917280932335</v>
      </c>
      <c r="O1828" s="12" t="str">
        <f>IF(N1828&lt;10,"Low",IF(N1828&lt;20,"Med","High"))</f>
        <v>Low</v>
      </c>
      <c r="P1828" s="12">
        <f>sales*discount</f>
        <v>1653.7904000000001</v>
      </c>
      <c r="Q1828" s="12">
        <f>sales-Discount_Values</f>
        <v>2698.2896000000001</v>
      </c>
      <c r="R1828" s="12">
        <f>DATEDIF(order_date,delivery_date,"D")</f>
        <v>4</v>
      </c>
      <c r="S1828" s="12"/>
    </row>
    <row r="1829" spans="1:19" ht="14.25" customHeight="1" x14ac:dyDescent="0.35">
      <c r="A1829" s="2" t="s">
        <v>635</v>
      </c>
      <c r="B1829" s="2">
        <v>100602</v>
      </c>
      <c r="C1829" s="2" t="s">
        <v>19</v>
      </c>
      <c r="D1829" s="2" t="s">
        <v>14</v>
      </c>
      <c r="E1829" s="2">
        <v>1394.52</v>
      </c>
      <c r="F1829" s="2">
        <v>0.46</v>
      </c>
      <c r="G1829" s="2">
        <v>3</v>
      </c>
      <c r="H1829" s="3">
        <v>45445</v>
      </c>
      <c r="I1829" s="3">
        <v>45451</v>
      </c>
      <c r="J1829" s="2" t="s">
        <v>21</v>
      </c>
      <c r="K1829" s="2" t="s">
        <v>27</v>
      </c>
      <c r="L1829" s="2">
        <v>110.89</v>
      </c>
      <c r="M1829" s="2" t="s">
        <v>34</v>
      </c>
      <c r="N1829" s="11">
        <f>L1829/E1829*100</f>
        <v>7.9518400596621062</v>
      </c>
      <c r="O1829" s="12" t="str">
        <f>IF(N1829&lt;10,"Low",IF(N1829&lt;20,"Med","High"))</f>
        <v>Low</v>
      </c>
      <c r="P1829" s="12">
        <f>sales*discount</f>
        <v>641.47919999999999</v>
      </c>
      <c r="Q1829" s="12">
        <f>sales-Discount_Values</f>
        <v>753.04079999999999</v>
      </c>
      <c r="R1829" s="12">
        <f>DATEDIF(order_date,delivery_date,"D")</f>
        <v>6</v>
      </c>
      <c r="S1829" s="12"/>
    </row>
    <row r="1830" spans="1:19" ht="14.25" customHeight="1" x14ac:dyDescent="0.35">
      <c r="A1830" s="2" t="s">
        <v>14761</v>
      </c>
      <c r="B1830" s="2">
        <v>114728</v>
      </c>
      <c r="C1830" s="2" t="s">
        <v>25</v>
      </c>
      <c r="D1830" s="2" t="s">
        <v>26</v>
      </c>
      <c r="E1830" s="2">
        <v>3965.6</v>
      </c>
      <c r="F1830" s="2">
        <v>0.08</v>
      </c>
      <c r="G1830" s="2">
        <v>7</v>
      </c>
      <c r="H1830" s="3">
        <v>45415</v>
      </c>
      <c r="I1830" s="3">
        <v>45420</v>
      </c>
      <c r="J1830" s="2" t="s">
        <v>31</v>
      </c>
      <c r="K1830" s="2" t="s">
        <v>22</v>
      </c>
      <c r="L1830" s="2">
        <v>315.35000000000002</v>
      </c>
      <c r="M1830" s="2" t="s">
        <v>48</v>
      </c>
      <c r="N1830" s="11">
        <f>L1830/E1830*100</f>
        <v>7.9521383901553362</v>
      </c>
      <c r="O1830" s="12" t="str">
        <f>IF(N1830&lt;10,"Low",IF(N1830&lt;20,"Med","High"))</f>
        <v>Low</v>
      </c>
      <c r="P1830" s="12">
        <f>sales*discount</f>
        <v>317.24799999999999</v>
      </c>
      <c r="Q1830" s="12">
        <f>sales-Discount_Values</f>
        <v>3648.3519999999999</v>
      </c>
      <c r="R1830" s="12">
        <f>DATEDIF(order_date,delivery_date,"D")</f>
        <v>5</v>
      </c>
      <c r="S1830" s="12"/>
    </row>
    <row r="1831" spans="1:19" ht="14.25" customHeight="1" x14ac:dyDescent="0.35">
      <c r="A1831" s="2" t="s">
        <v>7239</v>
      </c>
      <c r="B1831" s="2">
        <v>107206</v>
      </c>
      <c r="C1831" s="2" t="s">
        <v>41</v>
      </c>
      <c r="D1831" s="2" t="s">
        <v>33</v>
      </c>
      <c r="E1831" s="2">
        <v>3649.1</v>
      </c>
      <c r="F1831" s="2">
        <v>0.08</v>
      </c>
      <c r="G1831" s="2">
        <v>6</v>
      </c>
      <c r="H1831" s="3">
        <v>45100</v>
      </c>
      <c r="I1831" s="3">
        <v>45104</v>
      </c>
      <c r="J1831" s="2" t="s">
        <v>15</v>
      </c>
      <c r="K1831" s="2" t="s">
        <v>27</v>
      </c>
      <c r="L1831" s="2">
        <v>290.2</v>
      </c>
      <c r="M1831" s="2" t="s">
        <v>39</v>
      </c>
      <c r="N1831" s="11">
        <f>L1831/E1831*100</f>
        <v>7.9526458578827661</v>
      </c>
      <c r="O1831" s="12" t="str">
        <f>IF(N1831&lt;10,"Low",IF(N1831&lt;20,"Med","High"))</f>
        <v>Low</v>
      </c>
      <c r="P1831" s="12">
        <f>sales*discount</f>
        <v>291.928</v>
      </c>
      <c r="Q1831" s="12">
        <f>sales-Discount_Values</f>
        <v>3357.172</v>
      </c>
      <c r="R1831" s="12">
        <f>DATEDIF(order_date,delivery_date,"D")</f>
        <v>4</v>
      </c>
      <c r="S1831" s="12"/>
    </row>
    <row r="1832" spans="1:19" ht="14.25" customHeight="1" x14ac:dyDescent="0.35">
      <c r="A1832" s="2" t="s">
        <v>1629</v>
      </c>
      <c r="B1832" s="2">
        <v>101596</v>
      </c>
      <c r="C1832" s="2" t="s">
        <v>19</v>
      </c>
      <c r="D1832" s="2" t="s">
        <v>36</v>
      </c>
      <c r="E1832" s="2">
        <v>4070.45</v>
      </c>
      <c r="F1832" s="2">
        <v>0.44</v>
      </c>
      <c r="G1832" s="2">
        <v>9</v>
      </c>
      <c r="H1832" s="3">
        <v>45611</v>
      </c>
      <c r="I1832" s="3">
        <v>45614</v>
      </c>
      <c r="J1832" s="2" t="s">
        <v>15</v>
      </c>
      <c r="K1832" s="2" t="s">
        <v>22</v>
      </c>
      <c r="L1832" s="2">
        <v>323.74</v>
      </c>
      <c r="M1832" s="2" t="s">
        <v>28</v>
      </c>
      <c r="N1832" s="11">
        <f>L1832/E1832*100</f>
        <v>7.9534203834956827</v>
      </c>
      <c r="O1832" s="12" t="str">
        <f>IF(N1832&lt;10,"Low",IF(N1832&lt;20,"Med","High"))</f>
        <v>Low</v>
      </c>
      <c r="P1832" s="12">
        <f>sales*discount</f>
        <v>1790.9979999999998</v>
      </c>
      <c r="Q1832" s="12">
        <f>sales-Discount_Values</f>
        <v>2279.4520000000002</v>
      </c>
      <c r="R1832" s="12">
        <f>DATEDIF(order_date,delivery_date,"D")</f>
        <v>3</v>
      </c>
      <c r="S1832" s="12"/>
    </row>
    <row r="1833" spans="1:19" ht="14.25" customHeight="1" x14ac:dyDescent="0.35">
      <c r="A1833" s="2" t="s">
        <v>13927</v>
      </c>
      <c r="B1833" s="2">
        <v>113894</v>
      </c>
      <c r="C1833" s="2" t="s">
        <v>25</v>
      </c>
      <c r="D1833" s="2" t="s">
        <v>20</v>
      </c>
      <c r="E1833" s="2">
        <v>1516.46</v>
      </c>
      <c r="F1833" s="2">
        <v>0.1</v>
      </c>
      <c r="G1833" s="2">
        <v>2</v>
      </c>
      <c r="H1833" s="3">
        <v>45142</v>
      </c>
      <c r="I1833" s="3">
        <v>45149</v>
      </c>
      <c r="J1833" s="2" t="s">
        <v>21</v>
      </c>
      <c r="K1833" s="2" t="s">
        <v>16</v>
      </c>
      <c r="L1833" s="2">
        <v>120.63</v>
      </c>
      <c r="M1833" s="2" t="s">
        <v>48</v>
      </c>
      <c r="N1833" s="11">
        <f>L1833/E1833*100</f>
        <v>7.9547103121744049</v>
      </c>
      <c r="O1833" s="12" t="str">
        <f>IF(N1833&lt;10,"Low",IF(N1833&lt;20,"Med","High"))</f>
        <v>Low</v>
      </c>
      <c r="P1833" s="12">
        <f>sales*discount</f>
        <v>151.64600000000002</v>
      </c>
      <c r="Q1833" s="12">
        <f>sales-Discount_Values</f>
        <v>1364.8140000000001</v>
      </c>
      <c r="R1833" s="12">
        <f>DATEDIF(order_date,delivery_date,"D")</f>
        <v>7</v>
      </c>
      <c r="S1833" s="12"/>
    </row>
    <row r="1834" spans="1:19" ht="14.25" customHeight="1" x14ac:dyDescent="0.35">
      <c r="A1834" s="2" t="s">
        <v>382</v>
      </c>
      <c r="B1834" s="2">
        <v>100349</v>
      </c>
      <c r="C1834" s="2" t="s">
        <v>13</v>
      </c>
      <c r="D1834" s="2" t="s">
        <v>14</v>
      </c>
      <c r="E1834" s="2">
        <v>590.61</v>
      </c>
      <c r="F1834" s="2">
        <v>0</v>
      </c>
      <c r="G1834" s="2">
        <v>5</v>
      </c>
      <c r="H1834" s="3">
        <v>45233</v>
      </c>
      <c r="I1834" s="3">
        <v>45240</v>
      </c>
      <c r="J1834" s="2" t="s">
        <v>21</v>
      </c>
      <c r="K1834" s="2" t="s">
        <v>22</v>
      </c>
      <c r="L1834" s="2">
        <v>46.99</v>
      </c>
      <c r="M1834" s="2" t="s">
        <v>17</v>
      </c>
      <c r="N1834" s="11">
        <f>L1834/E1834*100</f>
        <v>7.956180897715921</v>
      </c>
      <c r="O1834" s="12" t="str">
        <f>IF(N1834&lt;10,"Low",IF(N1834&lt;20,"Med","High"))</f>
        <v>Low</v>
      </c>
      <c r="P1834" s="12">
        <f>sales*discount</f>
        <v>0</v>
      </c>
      <c r="Q1834" s="12">
        <f>sales-Discount_Values</f>
        <v>590.61</v>
      </c>
      <c r="R1834" s="12">
        <f>DATEDIF(order_date,delivery_date,"D")</f>
        <v>7</v>
      </c>
      <c r="S1834" s="12"/>
    </row>
    <row r="1835" spans="1:19" ht="14.25" customHeight="1" x14ac:dyDescent="0.35">
      <c r="A1835" s="2" t="s">
        <v>2193</v>
      </c>
      <c r="B1835" s="2">
        <v>102160</v>
      </c>
      <c r="C1835" s="2" t="s">
        <v>25</v>
      </c>
      <c r="D1835" s="2" t="s">
        <v>33</v>
      </c>
      <c r="E1835" s="2">
        <v>2007.69</v>
      </c>
      <c r="F1835" s="2">
        <v>0.45</v>
      </c>
      <c r="G1835" s="2">
        <v>5</v>
      </c>
      <c r="H1835" s="3">
        <v>45239</v>
      </c>
      <c r="I1835" s="3">
        <v>45245</v>
      </c>
      <c r="J1835" s="2" t="s">
        <v>21</v>
      </c>
      <c r="K1835" s="2" t="s">
        <v>22</v>
      </c>
      <c r="L1835" s="2">
        <v>159.74</v>
      </c>
      <c r="M1835" s="2" t="s">
        <v>34</v>
      </c>
      <c r="N1835" s="11">
        <f>L1835/E1835*100</f>
        <v>7.9564076127290564</v>
      </c>
      <c r="O1835" s="12" t="str">
        <f>IF(N1835&lt;10,"Low",IF(N1835&lt;20,"Med","High"))</f>
        <v>Low</v>
      </c>
      <c r="P1835" s="12">
        <f>sales*discount</f>
        <v>903.46050000000002</v>
      </c>
      <c r="Q1835" s="12">
        <f>sales-Discount_Values</f>
        <v>1104.2294999999999</v>
      </c>
      <c r="R1835" s="12">
        <f>DATEDIF(order_date,delivery_date,"D")</f>
        <v>6</v>
      </c>
      <c r="S1835" s="12"/>
    </row>
    <row r="1836" spans="1:19" ht="14.25" customHeight="1" x14ac:dyDescent="0.35">
      <c r="A1836" s="2" t="s">
        <v>1191</v>
      </c>
      <c r="B1836" s="2">
        <v>101158</v>
      </c>
      <c r="C1836" s="2" t="s">
        <v>19</v>
      </c>
      <c r="D1836" s="2" t="s">
        <v>20</v>
      </c>
      <c r="E1836" s="2">
        <v>4871.33</v>
      </c>
      <c r="F1836" s="2">
        <v>0.04</v>
      </c>
      <c r="G1836" s="2">
        <v>7</v>
      </c>
      <c r="H1836" s="3">
        <v>44961</v>
      </c>
      <c r="I1836" s="3">
        <v>44963</v>
      </c>
      <c r="J1836" s="2" t="s">
        <v>31</v>
      </c>
      <c r="K1836" s="2" t="s">
        <v>16</v>
      </c>
      <c r="L1836" s="2">
        <v>387.78</v>
      </c>
      <c r="M1836" s="2" t="s">
        <v>23</v>
      </c>
      <c r="N1836" s="11">
        <f>L1836/E1836*100</f>
        <v>7.9604543317738683</v>
      </c>
      <c r="O1836" s="12" t="str">
        <f>IF(N1836&lt;10,"Low",IF(N1836&lt;20,"Med","High"))</f>
        <v>Low</v>
      </c>
      <c r="P1836" s="12">
        <f>sales*discount</f>
        <v>194.85320000000002</v>
      </c>
      <c r="Q1836" s="12">
        <f>sales-Discount_Values</f>
        <v>4676.4768000000004</v>
      </c>
      <c r="R1836" s="12">
        <f>DATEDIF(order_date,delivery_date,"D")</f>
        <v>2</v>
      </c>
      <c r="S1836" s="12"/>
    </row>
    <row r="1837" spans="1:19" ht="14.25" customHeight="1" x14ac:dyDescent="0.35">
      <c r="A1837" s="2" t="s">
        <v>11943</v>
      </c>
      <c r="B1837" s="2">
        <v>111910</v>
      </c>
      <c r="C1837" s="2" t="s">
        <v>13</v>
      </c>
      <c r="D1837" s="2" t="s">
        <v>20</v>
      </c>
      <c r="E1837" s="2">
        <v>955.43</v>
      </c>
      <c r="F1837" s="2">
        <v>0.49</v>
      </c>
      <c r="G1837" s="2">
        <v>8</v>
      </c>
      <c r="H1837" s="3">
        <v>45565</v>
      </c>
      <c r="I1837" s="3">
        <v>45572</v>
      </c>
      <c r="J1837" s="2" t="s">
        <v>15</v>
      </c>
      <c r="K1837" s="2" t="s">
        <v>16</v>
      </c>
      <c r="L1837" s="2">
        <v>76.06</v>
      </c>
      <c r="M1837" s="2" t="s">
        <v>28</v>
      </c>
      <c r="N1837" s="11">
        <f>L1837/E1837*100</f>
        <v>7.9608134557215076</v>
      </c>
      <c r="O1837" s="12" t="str">
        <f>IF(N1837&lt;10,"Low",IF(N1837&lt;20,"Med","High"))</f>
        <v>Low</v>
      </c>
      <c r="P1837" s="12">
        <f>sales*discount</f>
        <v>468.16069999999996</v>
      </c>
      <c r="Q1837" s="12">
        <f>sales-Discount_Values</f>
        <v>487.26929999999999</v>
      </c>
      <c r="R1837" s="12">
        <f>DATEDIF(order_date,delivery_date,"D")</f>
        <v>7</v>
      </c>
      <c r="S1837" s="12"/>
    </row>
    <row r="1838" spans="1:19" ht="14.25" customHeight="1" x14ac:dyDescent="0.35">
      <c r="A1838" s="2" t="s">
        <v>11061</v>
      </c>
      <c r="B1838" s="2">
        <v>111028</v>
      </c>
      <c r="C1838" s="2" t="s">
        <v>13</v>
      </c>
      <c r="D1838" s="2" t="s">
        <v>26</v>
      </c>
      <c r="E1838" s="2">
        <v>3651.05</v>
      </c>
      <c r="F1838" s="2">
        <v>0.21</v>
      </c>
      <c r="G1838" s="2">
        <v>8</v>
      </c>
      <c r="H1838" s="3">
        <v>45436</v>
      </c>
      <c r="I1838" s="3">
        <v>45437</v>
      </c>
      <c r="J1838" s="2" t="s">
        <v>15</v>
      </c>
      <c r="K1838" s="2" t="s">
        <v>27</v>
      </c>
      <c r="L1838" s="2">
        <v>290.87</v>
      </c>
      <c r="M1838" s="2" t="s">
        <v>17</v>
      </c>
      <c r="N1838" s="11">
        <f>L1838/E1838*100</f>
        <v>7.9667492912997631</v>
      </c>
      <c r="O1838" s="12" t="str">
        <f>IF(N1838&lt;10,"Low",IF(N1838&lt;20,"Med","High"))</f>
        <v>Low</v>
      </c>
      <c r="P1838" s="12">
        <f>sales*discount</f>
        <v>766.72050000000002</v>
      </c>
      <c r="Q1838" s="12">
        <f>sales-Discount_Values</f>
        <v>2884.3295000000003</v>
      </c>
      <c r="R1838" s="12">
        <f>DATEDIF(order_date,delivery_date,"D")</f>
        <v>1</v>
      </c>
      <c r="S1838" s="12"/>
    </row>
    <row r="1839" spans="1:19" ht="14.25" customHeight="1" x14ac:dyDescent="0.35">
      <c r="A1839" s="2" t="s">
        <v>7069</v>
      </c>
      <c r="B1839" s="2">
        <v>107036</v>
      </c>
      <c r="C1839" s="2" t="s">
        <v>41</v>
      </c>
      <c r="D1839" s="2" t="s">
        <v>14</v>
      </c>
      <c r="E1839" s="2">
        <v>3748.71</v>
      </c>
      <c r="F1839" s="2">
        <v>0.43</v>
      </c>
      <c r="G1839" s="2">
        <v>4</v>
      </c>
      <c r="H1839" s="3">
        <v>45558</v>
      </c>
      <c r="I1839" s="3">
        <v>45559</v>
      </c>
      <c r="J1839" s="2" t="s">
        <v>31</v>
      </c>
      <c r="K1839" s="2" t="s">
        <v>16</v>
      </c>
      <c r="L1839" s="2">
        <v>298.87</v>
      </c>
      <c r="M1839" s="2" t="s">
        <v>48</v>
      </c>
      <c r="N1839" s="11">
        <f>L1839/E1839*100</f>
        <v>7.972609244246688</v>
      </c>
      <c r="O1839" s="12" t="str">
        <f>IF(N1839&lt;10,"Low",IF(N1839&lt;20,"Med","High"))</f>
        <v>Low</v>
      </c>
      <c r="P1839" s="12">
        <f>sales*discount</f>
        <v>1611.9453000000001</v>
      </c>
      <c r="Q1839" s="12">
        <f>sales-Discount_Values</f>
        <v>2136.7646999999997</v>
      </c>
      <c r="R1839" s="12">
        <f>DATEDIF(order_date,delivery_date,"D")</f>
        <v>1</v>
      </c>
      <c r="S1839" s="12"/>
    </row>
    <row r="1840" spans="1:19" ht="14.25" customHeight="1" x14ac:dyDescent="0.35">
      <c r="A1840" s="2" t="s">
        <v>11652</v>
      </c>
      <c r="B1840" s="2">
        <v>111619</v>
      </c>
      <c r="C1840" s="2" t="s">
        <v>13</v>
      </c>
      <c r="D1840" s="2" t="s">
        <v>20</v>
      </c>
      <c r="E1840" s="2">
        <v>2624.04</v>
      </c>
      <c r="F1840" s="2">
        <v>0.43</v>
      </c>
      <c r="G1840" s="2">
        <v>8</v>
      </c>
      <c r="H1840" s="3">
        <v>45607</v>
      </c>
      <c r="I1840" s="3">
        <v>45614</v>
      </c>
      <c r="J1840" s="2" t="s">
        <v>15</v>
      </c>
      <c r="K1840" s="2" t="s">
        <v>22</v>
      </c>
      <c r="L1840" s="2">
        <v>209.25</v>
      </c>
      <c r="M1840" s="2" t="s">
        <v>28</v>
      </c>
      <c r="N1840" s="11">
        <f>L1840/E1840*100</f>
        <v>7.9743449032789142</v>
      </c>
      <c r="O1840" s="12" t="str">
        <f>IF(N1840&lt;10,"Low",IF(N1840&lt;20,"Med","High"))</f>
        <v>Low</v>
      </c>
      <c r="P1840" s="12">
        <f>sales*discount</f>
        <v>1128.3371999999999</v>
      </c>
      <c r="Q1840" s="12">
        <f>sales-Discount_Values</f>
        <v>1495.7028</v>
      </c>
      <c r="R1840" s="12">
        <f>DATEDIF(order_date,delivery_date,"D")</f>
        <v>7</v>
      </c>
      <c r="S1840" s="12"/>
    </row>
    <row r="1841" spans="1:19" ht="14.25" customHeight="1" x14ac:dyDescent="0.35">
      <c r="A1841" s="2" t="s">
        <v>1183</v>
      </c>
      <c r="B1841" s="2">
        <v>101150</v>
      </c>
      <c r="C1841" s="2" t="s">
        <v>25</v>
      </c>
      <c r="D1841" s="2" t="s">
        <v>20</v>
      </c>
      <c r="E1841" s="2">
        <v>1346.68</v>
      </c>
      <c r="F1841" s="2">
        <v>0.38</v>
      </c>
      <c r="G1841" s="2">
        <v>1</v>
      </c>
      <c r="H1841" s="3">
        <v>45352</v>
      </c>
      <c r="I1841" s="3">
        <v>45355</v>
      </c>
      <c r="J1841" s="2" t="s">
        <v>21</v>
      </c>
      <c r="K1841" s="2" t="s">
        <v>16</v>
      </c>
      <c r="L1841" s="2">
        <v>107.39</v>
      </c>
      <c r="M1841" s="2" t="s">
        <v>39</v>
      </c>
      <c r="N1841" s="11">
        <f>L1841/E1841*100</f>
        <v>7.9744259957822194</v>
      </c>
      <c r="O1841" s="12" t="str">
        <f>IF(N1841&lt;10,"Low",IF(N1841&lt;20,"Med","High"))</f>
        <v>Low</v>
      </c>
      <c r="P1841" s="12">
        <f>sales*discount</f>
        <v>511.73840000000001</v>
      </c>
      <c r="Q1841" s="12">
        <f>sales-Discount_Values</f>
        <v>834.94160000000011</v>
      </c>
      <c r="R1841" s="12">
        <f>DATEDIF(order_date,delivery_date,"D")</f>
        <v>3</v>
      </c>
      <c r="S1841" s="12"/>
    </row>
    <row r="1842" spans="1:19" ht="14.25" customHeight="1" x14ac:dyDescent="0.35">
      <c r="A1842" s="2" t="s">
        <v>8185</v>
      </c>
      <c r="B1842" s="2">
        <v>108152</v>
      </c>
      <c r="C1842" s="2" t="s">
        <v>41</v>
      </c>
      <c r="D1842" s="2" t="s">
        <v>20</v>
      </c>
      <c r="E1842" s="2">
        <v>3405.04</v>
      </c>
      <c r="F1842" s="2">
        <v>0.36</v>
      </c>
      <c r="G1842" s="2">
        <v>9</v>
      </c>
      <c r="H1842" s="3">
        <v>44954</v>
      </c>
      <c r="I1842" s="3">
        <v>44961</v>
      </c>
      <c r="J1842" s="2" t="s">
        <v>21</v>
      </c>
      <c r="K1842" s="2" t="s">
        <v>27</v>
      </c>
      <c r="L1842" s="2">
        <v>271.55</v>
      </c>
      <c r="M1842" s="2" t="s">
        <v>48</v>
      </c>
      <c r="N1842" s="11">
        <f>L1842/E1842*100</f>
        <v>7.9749430256325917</v>
      </c>
      <c r="O1842" s="12" t="str">
        <f>IF(N1842&lt;10,"Low",IF(N1842&lt;20,"Med","High"))</f>
        <v>Low</v>
      </c>
      <c r="P1842" s="12">
        <f>sales*discount</f>
        <v>1225.8144</v>
      </c>
      <c r="Q1842" s="12">
        <f>sales-Discount_Values</f>
        <v>2179.2255999999998</v>
      </c>
      <c r="R1842" s="12">
        <f>DATEDIF(order_date,delivery_date,"D")</f>
        <v>7</v>
      </c>
      <c r="S1842" s="12"/>
    </row>
    <row r="1843" spans="1:19" ht="14.25" customHeight="1" x14ac:dyDescent="0.35">
      <c r="A1843" s="2" t="s">
        <v>7555</v>
      </c>
      <c r="B1843" s="2">
        <v>107522</v>
      </c>
      <c r="C1843" s="2" t="s">
        <v>41</v>
      </c>
      <c r="D1843" s="2" t="s">
        <v>26</v>
      </c>
      <c r="E1843" s="2">
        <v>2214.59</v>
      </c>
      <c r="F1843" s="2">
        <v>0.46</v>
      </c>
      <c r="G1843" s="2">
        <v>6</v>
      </c>
      <c r="H1843" s="3">
        <v>44998</v>
      </c>
      <c r="I1843" s="3">
        <v>45000</v>
      </c>
      <c r="J1843" s="2" t="s">
        <v>15</v>
      </c>
      <c r="K1843" s="2" t="s">
        <v>27</v>
      </c>
      <c r="L1843" s="2">
        <v>176.77</v>
      </c>
      <c r="M1843" s="2" t="s">
        <v>17</v>
      </c>
      <c r="N1843" s="11">
        <f>L1843/E1843*100</f>
        <v>7.9820644001824261</v>
      </c>
      <c r="O1843" s="12" t="str">
        <f>IF(N1843&lt;10,"Low",IF(N1843&lt;20,"Med","High"))</f>
        <v>Low</v>
      </c>
      <c r="P1843" s="12">
        <f>sales*discount</f>
        <v>1018.7114000000001</v>
      </c>
      <c r="Q1843" s="12">
        <f>sales-Discount_Values</f>
        <v>1195.8786</v>
      </c>
      <c r="R1843" s="12">
        <f>DATEDIF(order_date,delivery_date,"D")</f>
        <v>2</v>
      </c>
      <c r="S1843" s="12"/>
    </row>
    <row r="1844" spans="1:19" ht="14.25" customHeight="1" x14ac:dyDescent="0.35">
      <c r="A1844" s="2" t="s">
        <v>9972</v>
      </c>
      <c r="B1844" s="2">
        <v>109939</v>
      </c>
      <c r="C1844" s="2" t="s">
        <v>19</v>
      </c>
      <c r="D1844" s="2" t="s">
        <v>36</v>
      </c>
      <c r="E1844" s="2">
        <v>465.59</v>
      </c>
      <c r="F1844" s="2">
        <v>0.43</v>
      </c>
      <c r="G1844" s="2">
        <v>2</v>
      </c>
      <c r="H1844" s="3">
        <v>45353</v>
      </c>
      <c r="I1844" s="3">
        <v>45355</v>
      </c>
      <c r="J1844" s="2" t="s">
        <v>31</v>
      </c>
      <c r="K1844" s="2" t="s">
        <v>22</v>
      </c>
      <c r="L1844" s="2">
        <v>37.18</v>
      </c>
      <c r="M1844" s="2" t="s">
        <v>39</v>
      </c>
      <c r="N1844" s="11">
        <f>L1844/E1844*100</f>
        <v>7.9855667003157285</v>
      </c>
      <c r="O1844" s="12" t="str">
        <f>IF(N1844&lt;10,"Low",IF(N1844&lt;20,"Med","High"))</f>
        <v>Low</v>
      </c>
      <c r="P1844" s="12">
        <f>sales*discount</f>
        <v>200.2037</v>
      </c>
      <c r="Q1844" s="12">
        <f>sales-Discount_Values</f>
        <v>265.38630000000001</v>
      </c>
      <c r="R1844" s="12">
        <f>DATEDIF(order_date,delivery_date,"D")</f>
        <v>2</v>
      </c>
      <c r="S1844" s="12"/>
    </row>
    <row r="1845" spans="1:19" ht="14.25" customHeight="1" x14ac:dyDescent="0.35">
      <c r="A1845" s="2" t="s">
        <v>5025</v>
      </c>
      <c r="B1845" s="2">
        <v>104992</v>
      </c>
      <c r="C1845" s="2" t="s">
        <v>41</v>
      </c>
      <c r="D1845" s="2" t="s">
        <v>33</v>
      </c>
      <c r="E1845" s="2">
        <v>210.93</v>
      </c>
      <c r="F1845" s="2">
        <v>0.37</v>
      </c>
      <c r="G1845" s="2">
        <v>6</v>
      </c>
      <c r="H1845" s="3">
        <v>45591</v>
      </c>
      <c r="I1845" s="3">
        <v>45596</v>
      </c>
      <c r="J1845" s="2" t="s">
        <v>21</v>
      </c>
      <c r="K1845" s="2" t="s">
        <v>16</v>
      </c>
      <c r="L1845" s="2">
        <v>16.850000000000001</v>
      </c>
      <c r="M1845" s="2" t="s">
        <v>17</v>
      </c>
      <c r="N1845" s="11">
        <f>L1845/E1845*100</f>
        <v>7.9884321812923726</v>
      </c>
      <c r="O1845" s="12" t="str">
        <f>IF(N1845&lt;10,"Low",IF(N1845&lt;20,"Med","High"))</f>
        <v>Low</v>
      </c>
      <c r="P1845" s="12">
        <f>sales*discount</f>
        <v>78.0441</v>
      </c>
      <c r="Q1845" s="12">
        <f>sales-Discount_Values</f>
        <v>132.88589999999999</v>
      </c>
      <c r="R1845" s="12">
        <f>DATEDIF(order_date,delivery_date,"D")</f>
        <v>5</v>
      </c>
      <c r="S1845" s="12"/>
    </row>
    <row r="1846" spans="1:19" ht="14.25" customHeight="1" x14ac:dyDescent="0.35">
      <c r="A1846" s="2" t="s">
        <v>814</v>
      </c>
      <c r="B1846" s="2">
        <v>100781</v>
      </c>
      <c r="C1846" s="2" t="s">
        <v>13</v>
      </c>
      <c r="D1846" s="2" t="s">
        <v>36</v>
      </c>
      <c r="E1846" s="2">
        <v>4348.2700000000004</v>
      </c>
      <c r="F1846" s="2">
        <v>0.35</v>
      </c>
      <c r="G1846" s="2">
        <v>9</v>
      </c>
      <c r="H1846" s="3">
        <v>45439</v>
      </c>
      <c r="I1846" s="3">
        <v>45446</v>
      </c>
      <c r="J1846" s="2" t="s">
        <v>31</v>
      </c>
      <c r="K1846" s="2" t="s">
        <v>27</v>
      </c>
      <c r="L1846" s="2">
        <v>347.42</v>
      </c>
      <c r="M1846" s="2" t="s">
        <v>48</v>
      </c>
      <c r="N1846" s="11">
        <f>L1846/E1846*100</f>
        <v>7.9898442369034122</v>
      </c>
      <c r="O1846" s="12" t="str">
        <f>IF(N1846&lt;10,"Low",IF(N1846&lt;20,"Med","High"))</f>
        <v>Low</v>
      </c>
      <c r="P1846" s="12">
        <f>sales*discount</f>
        <v>1521.8945000000001</v>
      </c>
      <c r="Q1846" s="12">
        <f>sales-Discount_Values</f>
        <v>2826.3755000000001</v>
      </c>
      <c r="R1846" s="12">
        <f>DATEDIF(order_date,delivery_date,"D")</f>
        <v>7</v>
      </c>
      <c r="S1846" s="12"/>
    </row>
    <row r="1847" spans="1:19" ht="14.25" customHeight="1" x14ac:dyDescent="0.35">
      <c r="A1847" s="2" t="s">
        <v>14050</v>
      </c>
      <c r="B1847" s="2">
        <v>114017</v>
      </c>
      <c r="C1847" s="2" t="s">
        <v>41</v>
      </c>
      <c r="D1847" s="2" t="s">
        <v>36</v>
      </c>
      <c r="E1847" s="2">
        <v>4788.8900000000003</v>
      </c>
      <c r="F1847" s="2">
        <v>0.04</v>
      </c>
      <c r="G1847" s="2">
        <v>8</v>
      </c>
      <c r="H1847" s="3">
        <v>45474</v>
      </c>
      <c r="I1847" s="3">
        <v>45478</v>
      </c>
      <c r="J1847" s="2" t="s">
        <v>21</v>
      </c>
      <c r="K1847" s="2" t="s">
        <v>22</v>
      </c>
      <c r="L1847" s="2">
        <v>382.74</v>
      </c>
      <c r="M1847" s="2" t="s">
        <v>28</v>
      </c>
      <c r="N1847" s="11">
        <f>L1847/E1847*100</f>
        <v>7.992248725696351</v>
      </c>
      <c r="O1847" s="12" t="str">
        <f>IF(N1847&lt;10,"Low",IF(N1847&lt;20,"Med","High"))</f>
        <v>Low</v>
      </c>
      <c r="P1847" s="12">
        <f>sales*discount</f>
        <v>191.55560000000003</v>
      </c>
      <c r="Q1847" s="12">
        <f>sales-Discount_Values</f>
        <v>4597.3344000000006</v>
      </c>
      <c r="R1847" s="12">
        <f>DATEDIF(order_date,delivery_date,"D")</f>
        <v>4</v>
      </c>
      <c r="S1847" s="12"/>
    </row>
    <row r="1848" spans="1:19" ht="14.25" customHeight="1" x14ac:dyDescent="0.35">
      <c r="A1848" s="2" t="s">
        <v>14057</v>
      </c>
      <c r="B1848" s="2">
        <v>114024</v>
      </c>
      <c r="C1848" s="2" t="s">
        <v>13</v>
      </c>
      <c r="D1848" s="2" t="s">
        <v>26</v>
      </c>
      <c r="E1848" s="2">
        <v>4638.78</v>
      </c>
      <c r="F1848" s="2">
        <v>0.1</v>
      </c>
      <c r="G1848" s="2">
        <v>2</v>
      </c>
      <c r="H1848" s="3">
        <v>45360</v>
      </c>
      <c r="I1848" s="3">
        <v>45362</v>
      </c>
      <c r="J1848" s="2" t="s">
        <v>31</v>
      </c>
      <c r="K1848" s="2" t="s">
        <v>16</v>
      </c>
      <c r="L1848" s="2">
        <v>370.83</v>
      </c>
      <c r="M1848" s="2" t="s">
        <v>48</v>
      </c>
      <c r="N1848" s="11">
        <f>L1848/E1848*100</f>
        <v>7.99412776635236</v>
      </c>
      <c r="O1848" s="12" t="str">
        <f>IF(N1848&lt;10,"Low",IF(N1848&lt;20,"Med","High"))</f>
        <v>Low</v>
      </c>
      <c r="P1848" s="12">
        <f>sales*discount</f>
        <v>463.87799999999999</v>
      </c>
      <c r="Q1848" s="12">
        <f>sales-Discount_Values</f>
        <v>4174.902</v>
      </c>
      <c r="R1848" s="12">
        <f>DATEDIF(order_date,delivery_date,"D")</f>
        <v>2</v>
      </c>
      <c r="S1848" s="12"/>
    </row>
    <row r="1849" spans="1:19" ht="14.25" customHeight="1" x14ac:dyDescent="0.35">
      <c r="A1849" s="2" t="s">
        <v>2475</v>
      </c>
      <c r="B1849" s="2">
        <v>102442</v>
      </c>
      <c r="C1849" s="2" t="s">
        <v>19</v>
      </c>
      <c r="D1849" s="2" t="s">
        <v>20</v>
      </c>
      <c r="E1849" s="2">
        <v>2466.83</v>
      </c>
      <c r="F1849" s="2">
        <v>0.01</v>
      </c>
      <c r="G1849" s="2">
        <v>4</v>
      </c>
      <c r="H1849" s="3">
        <v>45224</v>
      </c>
      <c r="I1849" s="3">
        <v>45225</v>
      </c>
      <c r="J1849" s="2" t="s">
        <v>31</v>
      </c>
      <c r="K1849" s="2" t="s">
        <v>22</v>
      </c>
      <c r="L1849" s="2">
        <v>197.3</v>
      </c>
      <c r="M1849" s="2" t="s">
        <v>34</v>
      </c>
      <c r="N1849" s="11">
        <f>L1849/E1849*100</f>
        <v>7.998119043468745</v>
      </c>
      <c r="O1849" s="12" t="str">
        <f>IF(N1849&lt;10,"Low",IF(N1849&lt;20,"Med","High"))</f>
        <v>Low</v>
      </c>
      <c r="P1849" s="12">
        <f>sales*discount</f>
        <v>24.668299999999999</v>
      </c>
      <c r="Q1849" s="12">
        <f>sales-Discount_Values</f>
        <v>2442.1617000000001</v>
      </c>
      <c r="R1849" s="12">
        <f>DATEDIF(order_date,delivery_date,"D")</f>
        <v>1</v>
      </c>
      <c r="S1849" s="12"/>
    </row>
    <row r="1850" spans="1:19" ht="14.25" customHeight="1" x14ac:dyDescent="0.35">
      <c r="A1850" s="2" t="s">
        <v>8431</v>
      </c>
      <c r="B1850" s="2">
        <v>108398</v>
      </c>
      <c r="C1850" s="2" t="s">
        <v>25</v>
      </c>
      <c r="D1850" s="2" t="s">
        <v>14</v>
      </c>
      <c r="E1850" s="2">
        <v>3304.07</v>
      </c>
      <c r="F1850" s="2">
        <v>0.08</v>
      </c>
      <c r="G1850" s="2">
        <v>8</v>
      </c>
      <c r="H1850" s="3">
        <v>45638</v>
      </c>
      <c r="I1850" s="3">
        <v>45645</v>
      </c>
      <c r="J1850" s="2" t="s">
        <v>21</v>
      </c>
      <c r="K1850" s="2" t="s">
        <v>27</v>
      </c>
      <c r="L1850" s="2">
        <v>264.3</v>
      </c>
      <c r="M1850" s="2" t="s">
        <v>17</v>
      </c>
      <c r="N1850" s="11">
        <f>L1850/E1850*100</f>
        <v>7.9992251980133586</v>
      </c>
      <c r="O1850" s="12" t="str">
        <f>IF(N1850&lt;10,"Low",IF(N1850&lt;20,"Med","High"))</f>
        <v>Low</v>
      </c>
      <c r="P1850" s="12">
        <f>sales*discount</f>
        <v>264.32560000000001</v>
      </c>
      <c r="Q1850" s="12">
        <f>sales-Discount_Values</f>
        <v>3039.7444</v>
      </c>
      <c r="R1850" s="12">
        <f>DATEDIF(order_date,delivery_date,"D")</f>
        <v>7</v>
      </c>
      <c r="S1850" s="12"/>
    </row>
    <row r="1851" spans="1:19" ht="14.25" customHeight="1" x14ac:dyDescent="0.35">
      <c r="A1851" s="2" t="s">
        <v>2820</v>
      </c>
      <c r="B1851" s="2">
        <v>102787</v>
      </c>
      <c r="C1851" s="2" t="s">
        <v>25</v>
      </c>
      <c r="D1851" s="2" t="s">
        <v>33</v>
      </c>
      <c r="E1851" s="2">
        <v>182.21</v>
      </c>
      <c r="F1851" s="2">
        <v>0.44</v>
      </c>
      <c r="G1851" s="2">
        <v>3</v>
      </c>
      <c r="H1851" s="3">
        <v>45235</v>
      </c>
      <c r="I1851" s="3">
        <v>45239</v>
      </c>
      <c r="J1851" s="2" t="s">
        <v>21</v>
      </c>
      <c r="K1851" s="2" t="s">
        <v>27</v>
      </c>
      <c r="L1851" s="2">
        <v>14.58</v>
      </c>
      <c r="M1851" s="2" t="s">
        <v>34</v>
      </c>
      <c r="N1851" s="11">
        <f>L1851/E1851*100</f>
        <v>8.0017562153559076</v>
      </c>
      <c r="O1851" s="12" t="str">
        <f>IF(N1851&lt;10,"Low",IF(N1851&lt;20,"Med","High"))</f>
        <v>Low</v>
      </c>
      <c r="P1851" s="12">
        <f>sales*discount</f>
        <v>80.17240000000001</v>
      </c>
      <c r="Q1851" s="12">
        <f>sales-Discount_Values</f>
        <v>102.0376</v>
      </c>
      <c r="R1851" s="12">
        <f>DATEDIF(order_date,delivery_date,"D")</f>
        <v>4</v>
      </c>
      <c r="S1851" s="12"/>
    </row>
    <row r="1852" spans="1:19" ht="14.25" customHeight="1" x14ac:dyDescent="0.35">
      <c r="A1852" s="2" t="s">
        <v>12669</v>
      </c>
      <c r="B1852" s="2">
        <v>112636</v>
      </c>
      <c r="C1852" s="2" t="s">
        <v>25</v>
      </c>
      <c r="D1852" s="2" t="s">
        <v>20</v>
      </c>
      <c r="E1852" s="2">
        <v>1751.48</v>
      </c>
      <c r="F1852" s="2">
        <v>0.12</v>
      </c>
      <c r="G1852" s="2">
        <v>8</v>
      </c>
      <c r="H1852" s="3">
        <v>44988</v>
      </c>
      <c r="I1852" s="3">
        <v>44994</v>
      </c>
      <c r="J1852" s="2" t="s">
        <v>31</v>
      </c>
      <c r="K1852" s="2" t="s">
        <v>22</v>
      </c>
      <c r="L1852" s="2">
        <v>140.15</v>
      </c>
      <c r="M1852" s="2" t="s">
        <v>17</v>
      </c>
      <c r="N1852" s="11">
        <f>L1852/E1852*100</f>
        <v>8.0018041884577613</v>
      </c>
      <c r="O1852" s="12" t="str">
        <f>IF(N1852&lt;10,"Low",IF(N1852&lt;20,"Med","High"))</f>
        <v>Low</v>
      </c>
      <c r="P1852" s="12">
        <f>sales*discount</f>
        <v>210.17759999999998</v>
      </c>
      <c r="Q1852" s="12">
        <f>sales-Discount_Values</f>
        <v>1541.3024</v>
      </c>
      <c r="R1852" s="12">
        <f>DATEDIF(order_date,delivery_date,"D")</f>
        <v>6</v>
      </c>
      <c r="S1852" s="12"/>
    </row>
    <row r="1853" spans="1:19" ht="14.25" customHeight="1" x14ac:dyDescent="0.35">
      <c r="A1853" s="2" t="s">
        <v>14711</v>
      </c>
      <c r="B1853" s="2">
        <v>114678</v>
      </c>
      <c r="C1853" s="2" t="s">
        <v>13</v>
      </c>
      <c r="D1853" s="2" t="s">
        <v>20</v>
      </c>
      <c r="E1853" s="2">
        <v>3083.37</v>
      </c>
      <c r="F1853" s="2">
        <v>0.09</v>
      </c>
      <c r="G1853" s="2">
        <v>8</v>
      </c>
      <c r="H1853" s="3">
        <v>45411</v>
      </c>
      <c r="I1853" s="3">
        <v>45416</v>
      </c>
      <c r="J1853" s="2" t="s">
        <v>31</v>
      </c>
      <c r="K1853" s="2" t="s">
        <v>27</v>
      </c>
      <c r="L1853" s="2">
        <v>246.75</v>
      </c>
      <c r="M1853" s="2" t="s">
        <v>17</v>
      </c>
      <c r="N1853" s="11">
        <f>L1853/E1853*100</f>
        <v>8.0026075365590259</v>
      </c>
      <c r="O1853" s="12" t="str">
        <f>IF(N1853&lt;10,"Low",IF(N1853&lt;20,"Med","High"))</f>
        <v>Low</v>
      </c>
      <c r="P1853" s="12">
        <f>sales*discount</f>
        <v>277.50329999999997</v>
      </c>
      <c r="Q1853" s="12">
        <f>sales-Discount_Values</f>
        <v>2805.8667</v>
      </c>
      <c r="R1853" s="12">
        <f>DATEDIF(order_date,delivery_date,"D")</f>
        <v>5</v>
      </c>
      <c r="S1853" s="12"/>
    </row>
    <row r="1854" spans="1:19" ht="14.25" customHeight="1" x14ac:dyDescent="0.35">
      <c r="A1854" s="2" t="s">
        <v>7606</v>
      </c>
      <c r="B1854" s="2">
        <v>107573</v>
      </c>
      <c r="C1854" s="2" t="s">
        <v>25</v>
      </c>
      <c r="D1854" s="2" t="s">
        <v>33</v>
      </c>
      <c r="E1854" s="2">
        <v>570.4</v>
      </c>
      <c r="F1854" s="2">
        <v>0.19</v>
      </c>
      <c r="G1854" s="2">
        <v>7</v>
      </c>
      <c r="H1854" s="3">
        <v>45434</v>
      </c>
      <c r="I1854" s="3">
        <v>45440</v>
      </c>
      <c r="J1854" s="2" t="s">
        <v>21</v>
      </c>
      <c r="K1854" s="2" t="s">
        <v>27</v>
      </c>
      <c r="L1854" s="2">
        <v>45.65</v>
      </c>
      <c r="M1854" s="2" t="s">
        <v>17</v>
      </c>
      <c r="N1854" s="11">
        <f>L1854/E1854*100</f>
        <v>8.0031556802244044</v>
      </c>
      <c r="O1854" s="12" t="str">
        <f>IF(N1854&lt;10,"Low",IF(N1854&lt;20,"Med","High"))</f>
        <v>Low</v>
      </c>
      <c r="P1854" s="12">
        <f>sales*discount</f>
        <v>108.37599999999999</v>
      </c>
      <c r="Q1854" s="12">
        <f>sales-Discount_Values</f>
        <v>462.024</v>
      </c>
      <c r="R1854" s="12">
        <f>DATEDIF(order_date,delivery_date,"D")</f>
        <v>6</v>
      </c>
      <c r="S1854" s="12"/>
    </row>
    <row r="1855" spans="1:19" ht="14.25" customHeight="1" x14ac:dyDescent="0.35">
      <c r="A1855" s="2" t="s">
        <v>1738</v>
      </c>
      <c r="B1855" s="2">
        <v>101705</v>
      </c>
      <c r="C1855" s="2" t="s">
        <v>19</v>
      </c>
      <c r="D1855" s="2" t="s">
        <v>20</v>
      </c>
      <c r="E1855" s="2">
        <v>3485.29</v>
      </c>
      <c r="F1855" s="2">
        <v>0.38</v>
      </c>
      <c r="G1855" s="2">
        <v>2</v>
      </c>
      <c r="H1855" s="3">
        <v>45553</v>
      </c>
      <c r="I1855" s="3">
        <v>45554</v>
      </c>
      <c r="J1855" s="2" t="s">
        <v>31</v>
      </c>
      <c r="K1855" s="2" t="s">
        <v>16</v>
      </c>
      <c r="L1855" s="2">
        <v>279.02999999999997</v>
      </c>
      <c r="M1855" s="2" t="s">
        <v>48</v>
      </c>
      <c r="N1855" s="11">
        <f>L1855/E1855*100</f>
        <v>8.0059335091197568</v>
      </c>
      <c r="O1855" s="12" t="str">
        <f>IF(N1855&lt;10,"Low",IF(N1855&lt;20,"Med","High"))</f>
        <v>Low</v>
      </c>
      <c r="P1855" s="12">
        <f>sales*discount</f>
        <v>1324.4102</v>
      </c>
      <c r="Q1855" s="12">
        <f>sales-Discount_Values</f>
        <v>2160.8797999999997</v>
      </c>
      <c r="R1855" s="12">
        <f>DATEDIF(order_date,delivery_date,"D")</f>
        <v>1</v>
      </c>
      <c r="S1855" s="12"/>
    </row>
    <row r="1856" spans="1:19" ht="14.25" customHeight="1" x14ac:dyDescent="0.35">
      <c r="A1856" s="2" t="s">
        <v>1036</v>
      </c>
      <c r="B1856" s="2">
        <v>101003</v>
      </c>
      <c r="C1856" s="2" t="s">
        <v>25</v>
      </c>
      <c r="D1856" s="2" t="s">
        <v>33</v>
      </c>
      <c r="E1856" s="2">
        <v>654.13</v>
      </c>
      <c r="F1856" s="2">
        <v>0.38</v>
      </c>
      <c r="G1856" s="2">
        <v>4</v>
      </c>
      <c r="H1856" s="3">
        <v>45656</v>
      </c>
      <c r="I1856" s="3">
        <v>45658</v>
      </c>
      <c r="J1856" s="2" t="s">
        <v>15</v>
      </c>
      <c r="K1856" s="2" t="s">
        <v>27</v>
      </c>
      <c r="L1856" s="2">
        <v>52.37</v>
      </c>
      <c r="M1856" s="2" t="s">
        <v>17</v>
      </c>
      <c r="N1856" s="11">
        <f>L1856/E1856*100</f>
        <v>8.0060538425083685</v>
      </c>
      <c r="O1856" s="12" t="str">
        <f>IF(N1856&lt;10,"Low",IF(N1856&lt;20,"Med","High"))</f>
        <v>Low</v>
      </c>
      <c r="P1856" s="12">
        <f>sales*discount</f>
        <v>248.5694</v>
      </c>
      <c r="Q1856" s="12">
        <f>sales-Discount_Values</f>
        <v>405.56060000000002</v>
      </c>
      <c r="R1856" s="12">
        <f>DATEDIF(order_date,delivery_date,"D")</f>
        <v>2</v>
      </c>
      <c r="S1856" s="12"/>
    </row>
    <row r="1857" spans="1:19" ht="14.25" customHeight="1" x14ac:dyDescent="0.35">
      <c r="A1857" s="2" t="s">
        <v>9205</v>
      </c>
      <c r="B1857" s="2">
        <v>109172</v>
      </c>
      <c r="C1857" s="2" t="s">
        <v>19</v>
      </c>
      <c r="D1857" s="2" t="s">
        <v>36</v>
      </c>
      <c r="E1857" s="2">
        <v>550.94000000000005</v>
      </c>
      <c r="F1857" s="2">
        <v>0.28999999999999998</v>
      </c>
      <c r="G1857" s="2">
        <v>7</v>
      </c>
      <c r="H1857" s="3">
        <v>44998</v>
      </c>
      <c r="I1857" s="3">
        <v>44999</v>
      </c>
      <c r="J1857" s="2" t="s">
        <v>21</v>
      </c>
      <c r="K1857" s="2" t="s">
        <v>22</v>
      </c>
      <c r="L1857" s="2">
        <v>44.11</v>
      </c>
      <c r="M1857" s="2" t="s">
        <v>23</v>
      </c>
      <c r="N1857" s="11">
        <f>L1857/E1857*100</f>
        <v>8.0063164772933533</v>
      </c>
      <c r="O1857" s="12" t="str">
        <f>IF(N1857&lt;10,"Low",IF(N1857&lt;20,"Med","High"))</f>
        <v>Low</v>
      </c>
      <c r="P1857" s="12">
        <f>sales*discount</f>
        <v>159.77260000000001</v>
      </c>
      <c r="Q1857" s="12">
        <f>sales-Discount_Values</f>
        <v>391.16740000000004</v>
      </c>
      <c r="R1857" s="12">
        <f>DATEDIF(order_date,delivery_date,"D")</f>
        <v>1</v>
      </c>
      <c r="S1857" s="12"/>
    </row>
    <row r="1858" spans="1:19" ht="14.25" customHeight="1" x14ac:dyDescent="0.35">
      <c r="A1858" s="2" t="s">
        <v>12950</v>
      </c>
      <c r="B1858" s="2">
        <v>112917</v>
      </c>
      <c r="C1858" s="2" t="s">
        <v>19</v>
      </c>
      <c r="D1858" s="2" t="s">
        <v>36</v>
      </c>
      <c r="E1858" s="2">
        <v>4485.22</v>
      </c>
      <c r="F1858" s="2">
        <v>0.13</v>
      </c>
      <c r="G1858" s="2">
        <v>7</v>
      </c>
      <c r="H1858" s="3">
        <v>45386</v>
      </c>
      <c r="I1858" s="3">
        <v>45387</v>
      </c>
      <c r="J1858" s="2" t="s">
        <v>21</v>
      </c>
      <c r="K1858" s="2" t="s">
        <v>22</v>
      </c>
      <c r="L1858" s="2">
        <v>359.23</v>
      </c>
      <c r="M1858" s="2" t="s">
        <v>34</v>
      </c>
      <c r="N1858" s="11">
        <f>L1858/E1858*100</f>
        <v>8.0091946437409973</v>
      </c>
      <c r="O1858" s="12" t="str">
        <f>IF(N1858&lt;10,"Low",IF(N1858&lt;20,"Med","High"))</f>
        <v>Low</v>
      </c>
      <c r="P1858" s="12">
        <f>sales*discount</f>
        <v>583.07860000000005</v>
      </c>
      <c r="Q1858" s="12">
        <f>sales-Discount_Values</f>
        <v>3902.1414000000004</v>
      </c>
      <c r="R1858" s="12">
        <f>DATEDIF(order_date,delivery_date,"D")</f>
        <v>1</v>
      </c>
      <c r="S1858" s="12"/>
    </row>
    <row r="1859" spans="1:19" ht="14.25" customHeight="1" x14ac:dyDescent="0.35">
      <c r="A1859" s="2" t="s">
        <v>11380</v>
      </c>
      <c r="B1859" s="2">
        <v>111347</v>
      </c>
      <c r="C1859" s="2" t="s">
        <v>13</v>
      </c>
      <c r="D1859" s="2" t="s">
        <v>20</v>
      </c>
      <c r="E1859" s="2">
        <v>4526</v>
      </c>
      <c r="F1859" s="2">
        <v>0.12</v>
      </c>
      <c r="G1859" s="2">
        <v>7</v>
      </c>
      <c r="H1859" s="3">
        <v>45323</v>
      </c>
      <c r="I1859" s="3">
        <v>45329</v>
      </c>
      <c r="J1859" s="2" t="s">
        <v>21</v>
      </c>
      <c r="K1859" s="2" t="s">
        <v>16</v>
      </c>
      <c r="L1859" s="2">
        <v>362.55</v>
      </c>
      <c r="M1859" s="2" t="s">
        <v>39</v>
      </c>
      <c r="N1859" s="11">
        <f>L1859/E1859*100</f>
        <v>8.0103844454264266</v>
      </c>
      <c r="O1859" s="12" t="str">
        <f>IF(N1859&lt;10,"Low",IF(N1859&lt;20,"Med","High"))</f>
        <v>Low</v>
      </c>
      <c r="P1859" s="12">
        <f>sales*discount</f>
        <v>543.12</v>
      </c>
      <c r="Q1859" s="12">
        <f>sales-Discount_Values</f>
        <v>3982.88</v>
      </c>
      <c r="R1859" s="12">
        <f>DATEDIF(order_date,delivery_date,"D")</f>
        <v>6</v>
      </c>
      <c r="S1859" s="12"/>
    </row>
    <row r="1860" spans="1:19" ht="14.25" customHeight="1" x14ac:dyDescent="0.35">
      <c r="A1860" s="2" t="s">
        <v>2161</v>
      </c>
      <c r="B1860" s="2">
        <v>102128</v>
      </c>
      <c r="C1860" s="2" t="s">
        <v>13</v>
      </c>
      <c r="D1860" s="2" t="s">
        <v>14</v>
      </c>
      <c r="E1860" s="2">
        <v>948.43</v>
      </c>
      <c r="F1860" s="2">
        <v>0.15</v>
      </c>
      <c r="G1860" s="2">
        <v>4</v>
      </c>
      <c r="H1860" s="3">
        <v>45226</v>
      </c>
      <c r="I1860" s="3">
        <v>45228</v>
      </c>
      <c r="J1860" s="2" t="s">
        <v>31</v>
      </c>
      <c r="K1860" s="2" t="s">
        <v>27</v>
      </c>
      <c r="L1860" s="2">
        <v>75.989999999999995</v>
      </c>
      <c r="M1860" s="2" t="s">
        <v>34</v>
      </c>
      <c r="N1860" s="11">
        <f>L1860/E1860*100</f>
        <v>8.0121885642588282</v>
      </c>
      <c r="O1860" s="12" t="str">
        <f>IF(N1860&lt;10,"Low",IF(N1860&lt;20,"Med","High"))</f>
        <v>Low</v>
      </c>
      <c r="P1860" s="12">
        <f>sales*discount</f>
        <v>142.2645</v>
      </c>
      <c r="Q1860" s="12">
        <f>sales-Discount_Values</f>
        <v>806.16549999999995</v>
      </c>
      <c r="R1860" s="12">
        <f>DATEDIF(order_date,delivery_date,"D")</f>
        <v>2</v>
      </c>
      <c r="S1860" s="12"/>
    </row>
    <row r="1861" spans="1:19" ht="14.25" customHeight="1" x14ac:dyDescent="0.35">
      <c r="A1861" s="2" t="s">
        <v>6623</v>
      </c>
      <c r="B1861" s="2">
        <v>106590</v>
      </c>
      <c r="C1861" s="2" t="s">
        <v>19</v>
      </c>
      <c r="D1861" s="2" t="s">
        <v>14</v>
      </c>
      <c r="E1861" s="2">
        <v>1363.53</v>
      </c>
      <c r="F1861" s="2">
        <v>0.09</v>
      </c>
      <c r="G1861" s="2">
        <v>7</v>
      </c>
      <c r="H1861" s="3">
        <v>45337</v>
      </c>
      <c r="I1861" s="3">
        <v>45339</v>
      </c>
      <c r="J1861" s="2" t="s">
        <v>15</v>
      </c>
      <c r="K1861" s="2" t="s">
        <v>27</v>
      </c>
      <c r="L1861" s="2">
        <v>109.25</v>
      </c>
      <c r="M1861" s="2" t="s">
        <v>28</v>
      </c>
      <c r="N1861" s="11">
        <f>L1861/E1861*100</f>
        <v>8.0122916254134502</v>
      </c>
      <c r="O1861" s="12" t="str">
        <f>IF(N1861&lt;10,"Low",IF(N1861&lt;20,"Med","High"))</f>
        <v>Low</v>
      </c>
      <c r="P1861" s="12">
        <f>sales*discount</f>
        <v>122.71769999999999</v>
      </c>
      <c r="Q1861" s="12">
        <f>sales-Discount_Values</f>
        <v>1240.8123000000001</v>
      </c>
      <c r="R1861" s="12">
        <f>DATEDIF(order_date,delivery_date,"D")</f>
        <v>2</v>
      </c>
      <c r="S1861" s="12"/>
    </row>
    <row r="1862" spans="1:19" ht="14.25" customHeight="1" x14ac:dyDescent="0.35">
      <c r="A1862" s="2" t="s">
        <v>696</v>
      </c>
      <c r="B1862" s="2">
        <v>100663</v>
      </c>
      <c r="C1862" s="2" t="s">
        <v>41</v>
      </c>
      <c r="D1862" s="2" t="s">
        <v>26</v>
      </c>
      <c r="E1862" s="2">
        <v>2874.49</v>
      </c>
      <c r="F1862" s="2">
        <v>0.19</v>
      </c>
      <c r="G1862" s="2">
        <v>7</v>
      </c>
      <c r="H1862" s="3">
        <v>45396</v>
      </c>
      <c r="I1862" s="3">
        <v>45397</v>
      </c>
      <c r="J1862" s="2" t="s">
        <v>15</v>
      </c>
      <c r="K1862" s="2" t="s">
        <v>22</v>
      </c>
      <c r="L1862" s="2">
        <v>230.32</v>
      </c>
      <c r="M1862" s="2" t="s">
        <v>17</v>
      </c>
      <c r="N1862" s="11">
        <f>L1862/E1862*100</f>
        <v>8.0125517917961098</v>
      </c>
      <c r="O1862" s="12" t="str">
        <f>IF(N1862&lt;10,"Low",IF(N1862&lt;20,"Med","High"))</f>
        <v>Low</v>
      </c>
      <c r="P1862" s="12">
        <f>sales*discount</f>
        <v>546.15309999999999</v>
      </c>
      <c r="Q1862" s="12">
        <f>sales-Discount_Values</f>
        <v>2328.3368999999998</v>
      </c>
      <c r="R1862" s="12">
        <f>DATEDIF(order_date,delivery_date,"D")</f>
        <v>1</v>
      </c>
      <c r="S1862" s="12"/>
    </row>
    <row r="1863" spans="1:19" ht="14.25" customHeight="1" x14ac:dyDescent="0.35">
      <c r="A1863" s="2" t="s">
        <v>5490</v>
      </c>
      <c r="B1863" s="2">
        <v>105457</v>
      </c>
      <c r="C1863" s="2" t="s">
        <v>41</v>
      </c>
      <c r="D1863" s="2" t="s">
        <v>26</v>
      </c>
      <c r="E1863" s="2">
        <v>2280.12</v>
      </c>
      <c r="F1863" s="2">
        <v>0.33</v>
      </c>
      <c r="G1863" s="2">
        <v>5</v>
      </c>
      <c r="H1863" s="3">
        <v>45140</v>
      </c>
      <c r="I1863" s="3">
        <v>45141</v>
      </c>
      <c r="J1863" s="2" t="s">
        <v>31</v>
      </c>
      <c r="K1863" s="2" t="s">
        <v>16</v>
      </c>
      <c r="L1863" s="2">
        <v>182.7</v>
      </c>
      <c r="M1863" s="2" t="s">
        <v>28</v>
      </c>
      <c r="N1863" s="11">
        <f>L1863/E1863*100</f>
        <v>8.012736171780432</v>
      </c>
      <c r="O1863" s="12" t="str">
        <f>IF(N1863&lt;10,"Low",IF(N1863&lt;20,"Med","High"))</f>
        <v>Low</v>
      </c>
      <c r="P1863" s="12">
        <f>sales*discount</f>
        <v>752.43960000000004</v>
      </c>
      <c r="Q1863" s="12">
        <f>sales-Discount_Values</f>
        <v>1527.6803999999997</v>
      </c>
      <c r="R1863" s="12">
        <f>DATEDIF(order_date,delivery_date,"D")</f>
        <v>1</v>
      </c>
      <c r="S1863" s="12"/>
    </row>
    <row r="1864" spans="1:19" ht="14.25" customHeight="1" x14ac:dyDescent="0.35">
      <c r="A1864" s="2" t="s">
        <v>14780</v>
      </c>
      <c r="B1864" s="2">
        <v>114747</v>
      </c>
      <c r="C1864" s="2" t="s">
        <v>25</v>
      </c>
      <c r="D1864" s="2" t="s">
        <v>26</v>
      </c>
      <c r="E1864" s="2">
        <v>2066.91</v>
      </c>
      <c r="F1864" s="2">
        <v>0.27</v>
      </c>
      <c r="G1864" s="2">
        <v>7</v>
      </c>
      <c r="H1864" s="3">
        <v>45386</v>
      </c>
      <c r="I1864" s="3">
        <v>45387</v>
      </c>
      <c r="J1864" s="2" t="s">
        <v>21</v>
      </c>
      <c r="K1864" s="2" t="s">
        <v>27</v>
      </c>
      <c r="L1864" s="2">
        <v>165.63</v>
      </c>
      <c r="M1864" s="2" t="s">
        <v>39</v>
      </c>
      <c r="N1864" s="11">
        <f>L1864/E1864*100</f>
        <v>8.0134113241505425</v>
      </c>
      <c r="O1864" s="12" t="str">
        <f>IF(N1864&lt;10,"Low",IF(N1864&lt;20,"Med","High"))</f>
        <v>Low</v>
      </c>
      <c r="P1864" s="12">
        <f>sales*discount</f>
        <v>558.06569999999999</v>
      </c>
      <c r="Q1864" s="12">
        <f>sales-Discount_Values</f>
        <v>1508.8442999999997</v>
      </c>
      <c r="R1864" s="12">
        <f>DATEDIF(order_date,delivery_date,"D")</f>
        <v>1</v>
      </c>
      <c r="S1864" s="12"/>
    </row>
    <row r="1865" spans="1:19" ht="14.25" customHeight="1" x14ac:dyDescent="0.35">
      <c r="A1865" s="2" t="s">
        <v>10686</v>
      </c>
      <c r="B1865" s="2">
        <v>110653</v>
      </c>
      <c r="C1865" s="2" t="s">
        <v>19</v>
      </c>
      <c r="D1865" s="2" t="s">
        <v>36</v>
      </c>
      <c r="E1865" s="2">
        <v>3567.85</v>
      </c>
      <c r="F1865" s="2">
        <v>0.24</v>
      </c>
      <c r="G1865" s="2">
        <v>1</v>
      </c>
      <c r="H1865" s="3">
        <v>45041</v>
      </c>
      <c r="I1865" s="3">
        <v>45045</v>
      </c>
      <c r="J1865" s="2" t="s">
        <v>15</v>
      </c>
      <c r="K1865" s="2" t="s">
        <v>27</v>
      </c>
      <c r="L1865" s="2">
        <v>285.91000000000003</v>
      </c>
      <c r="M1865" s="2" t="s">
        <v>23</v>
      </c>
      <c r="N1865" s="11">
        <f>L1865/E1865*100</f>
        <v>8.0135095365556293</v>
      </c>
      <c r="O1865" s="12" t="str">
        <f>IF(N1865&lt;10,"Low",IF(N1865&lt;20,"Med","High"))</f>
        <v>Low</v>
      </c>
      <c r="P1865" s="12">
        <f>sales*discount</f>
        <v>856.28399999999999</v>
      </c>
      <c r="Q1865" s="12">
        <f>sales-Discount_Values</f>
        <v>2711.5659999999998</v>
      </c>
      <c r="R1865" s="12">
        <f>DATEDIF(order_date,delivery_date,"D")</f>
        <v>4</v>
      </c>
      <c r="S1865" s="12"/>
    </row>
    <row r="1866" spans="1:19" ht="14.25" customHeight="1" x14ac:dyDescent="0.35">
      <c r="A1866" s="2" t="s">
        <v>10071</v>
      </c>
      <c r="B1866" s="2">
        <v>110038</v>
      </c>
      <c r="C1866" s="2" t="s">
        <v>19</v>
      </c>
      <c r="D1866" s="2" t="s">
        <v>33</v>
      </c>
      <c r="E1866" s="2">
        <v>737.33</v>
      </c>
      <c r="F1866" s="2">
        <v>0.02</v>
      </c>
      <c r="G1866" s="2">
        <v>4</v>
      </c>
      <c r="H1866" s="3">
        <v>45518</v>
      </c>
      <c r="I1866" s="3">
        <v>45524</v>
      </c>
      <c r="J1866" s="2" t="s">
        <v>31</v>
      </c>
      <c r="K1866" s="2" t="s">
        <v>16</v>
      </c>
      <c r="L1866" s="2">
        <v>59.1</v>
      </c>
      <c r="M1866" s="2" t="s">
        <v>28</v>
      </c>
      <c r="N1866" s="11">
        <f>L1866/E1866*100</f>
        <v>8.0154069412610358</v>
      </c>
      <c r="O1866" s="12" t="str">
        <f>IF(N1866&lt;10,"Low",IF(N1866&lt;20,"Med","High"))</f>
        <v>Low</v>
      </c>
      <c r="P1866" s="12">
        <f>sales*discount</f>
        <v>14.746600000000001</v>
      </c>
      <c r="Q1866" s="12">
        <f>sales-Discount_Values</f>
        <v>722.58339999999998</v>
      </c>
      <c r="R1866" s="12">
        <f>DATEDIF(order_date,delivery_date,"D")</f>
        <v>6</v>
      </c>
      <c r="S1866" s="12"/>
    </row>
    <row r="1867" spans="1:19" ht="14.25" customHeight="1" x14ac:dyDescent="0.35">
      <c r="A1867" s="2" t="s">
        <v>10088</v>
      </c>
      <c r="B1867" s="2">
        <v>110055</v>
      </c>
      <c r="C1867" s="2" t="s">
        <v>41</v>
      </c>
      <c r="D1867" s="2" t="s">
        <v>14</v>
      </c>
      <c r="E1867" s="2">
        <v>4695.6899999999996</v>
      </c>
      <c r="F1867" s="2">
        <v>0.15</v>
      </c>
      <c r="G1867" s="2">
        <v>1</v>
      </c>
      <c r="H1867" s="3">
        <v>45475</v>
      </c>
      <c r="I1867" s="3">
        <v>45482</v>
      </c>
      <c r="J1867" s="2" t="s">
        <v>15</v>
      </c>
      <c r="K1867" s="2" t="s">
        <v>16</v>
      </c>
      <c r="L1867" s="2">
        <v>376.47</v>
      </c>
      <c r="M1867" s="2" t="s">
        <v>28</v>
      </c>
      <c r="N1867" s="11">
        <f>L1867/E1867*100</f>
        <v>8.0173520824415583</v>
      </c>
      <c r="O1867" s="12" t="str">
        <f>IF(N1867&lt;10,"Low",IF(N1867&lt;20,"Med","High"))</f>
        <v>Low</v>
      </c>
      <c r="P1867" s="12">
        <f>sales*discount</f>
        <v>704.35349999999994</v>
      </c>
      <c r="Q1867" s="12">
        <f>sales-Discount_Values</f>
        <v>3991.3364999999994</v>
      </c>
      <c r="R1867" s="12">
        <f>DATEDIF(order_date,delivery_date,"D")</f>
        <v>7</v>
      </c>
      <c r="S1867" s="12"/>
    </row>
    <row r="1868" spans="1:19" ht="14.25" customHeight="1" x14ac:dyDescent="0.35">
      <c r="A1868" s="2" t="s">
        <v>12675</v>
      </c>
      <c r="B1868" s="2">
        <v>112642</v>
      </c>
      <c r="C1868" s="2" t="s">
        <v>25</v>
      </c>
      <c r="D1868" s="2" t="s">
        <v>20</v>
      </c>
      <c r="E1868" s="2">
        <v>1362.69</v>
      </c>
      <c r="F1868" s="2">
        <v>0.37</v>
      </c>
      <c r="G1868" s="2">
        <v>4</v>
      </c>
      <c r="H1868" s="3">
        <v>44953</v>
      </c>
      <c r="I1868" s="3">
        <v>44954</v>
      </c>
      <c r="J1868" s="2" t="s">
        <v>31</v>
      </c>
      <c r="K1868" s="2" t="s">
        <v>16</v>
      </c>
      <c r="L1868" s="2">
        <v>109.3</v>
      </c>
      <c r="M1868" s="2" t="s">
        <v>48</v>
      </c>
      <c r="N1868" s="11">
        <f>L1868/E1868*100</f>
        <v>8.0208998378207799</v>
      </c>
      <c r="O1868" s="12" t="str">
        <f>IF(N1868&lt;10,"Low",IF(N1868&lt;20,"Med","High"))</f>
        <v>Low</v>
      </c>
      <c r="P1868" s="12">
        <f>sales*discount</f>
        <v>504.19530000000003</v>
      </c>
      <c r="Q1868" s="12">
        <f>sales-Discount_Values</f>
        <v>858.49469999999997</v>
      </c>
      <c r="R1868" s="12">
        <f>DATEDIF(order_date,delivery_date,"D")</f>
        <v>1</v>
      </c>
      <c r="S1868" s="12"/>
    </row>
    <row r="1869" spans="1:19" ht="14.25" customHeight="1" x14ac:dyDescent="0.35">
      <c r="A1869" s="2" t="s">
        <v>7548</v>
      </c>
      <c r="B1869" s="2">
        <v>107515</v>
      </c>
      <c r="C1869" s="2" t="s">
        <v>25</v>
      </c>
      <c r="D1869" s="2" t="s">
        <v>36</v>
      </c>
      <c r="E1869" s="2">
        <v>1665.57</v>
      </c>
      <c r="F1869" s="2">
        <v>0.28999999999999998</v>
      </c>
      <c r="G1869" s="2">
        <v>4</v>
      </c>
      <c r="H1869" s="3">
        <v>44966</v>
      </c>
      <c r="I1869" s="3">
        <v>44967</v>
      </c>
      <c r="J1869" s="2" t="s">
        <v>31</v>
      </c>
      <c r="K1869" s="2" t="s">
        <v>16</v>
      </c>
      <c r="L1869" s="2">
        <v>133.62</v>
      </c>
      <c r="M1869" s="2" t="s">
        <v>17</v>
      </c>
      <c r="N1869" s="11">
        <f>L1869/E1869*100</f>
        <v>8.0224787910445077</v>
      </c>
      <c r="O1869" s="12" t="str">
        <f>IF(N1869&lt;10,"Low",IF(N1869&lt;20,"Med","High"))</f>
        <v>Low</v>
      </c>
      <c r="P1869" s="12">
        <f>sales*discount</f>
        <v>483.01529999999997</v>
      </c>
      <c r="Q1869" s="12">
        <f>sales-Discount_Values</f>
        <v>1182.5546999999999</v>
      </c>
      <c r="R1869" s="12">
        <f>DATEDIF(order_date,delivery_date,"D")</f>
        <v>1</v>
      </c>
      <c r="S1869" s="12"/>
    </row>
    <row r="1870" spans="1:19" ht="14.25" customHeight="1" x14ac:dyDescent="0.35">
      <c r="A1870" s="2" t="s">
        <v>15164</v>
      </c>
      <c r="B1870" s="2">
        <v>115131</v>
      </c>
      <c r="C1870" s="2" t="s">
        <v>13</v>
      </c>
      <c r="D1870" s="2" t="s">
        <v>20</v>
      </c>
      <c r="E1870" s="2">
        <v>2543.9699999999998</v>
      </c>
      <c r="F1870" s="2">
        <v>0.2</v>
      </c>
      <c r="G1870" s="2">
        <v>3</v>
      </c>
      <c r="H1870" s="3">
        <v>45335</v>
      </c>
      <c r="I1870" s="3">
        <v>45341</v>
      </c>
      <c r="J1870" s="2" t="s">
        <v>15</v>
      </c>
      <c r="K1870" s="2" t="s">
        <v>27</v>
      </c>
      <c r="L1870" s="2">
        <v>204.15</v>
      </c>
      <c r="M1870" s="2" t="s">
        <v>39</v>
      </c>
      <c r="N1870" s="11">
        <f>L1870/E1870*100</f>
        <v>8.0248587837120731</v>
      </c>
      <c r="O1870" s="12" t="str">
        <f>IF(N1870&lt;10,"Low",IF(N1870&lt;20,"Med","High"))</f>
        <v>Low</v>
      </c>
      <c r="P1870" s="12">
        <f>sales*discount</f>
        <v>508.79399999999998</v>
      </c>
      <c r="Q1870" s="12">
        <f>sales-Discount_Values</f>
        <v>2035.1759999999999</v>
      </c>
      <c r="R1870" s="12">
        <f>DATEDIF(order_date,delivery_date,"D")</f>
        <v>6</v>
      </c>
      <c r="S1870" s="12"/>
    </row>
    <row r="1871" spans="1:19" ht="14.25" customHeight="1" x14ac:dyDescent="0.35">
      <c r="A1871" s="2" t="s">
        <v>8149</v>
      </c>
      <c r="B1871" s="2">
        <v>108116</v>
      </c>
      <c r="C1871" s="2" t="s">
        <v>25</v>
      </c>
      <c r="D1871" s="2" t="s">
        <v>33</v>
      </c>
      <c r="E1871" s="2">
        <v>4771.57</v>
      </c>
      <c r="F1871" s="2">
        <v>0.02</v>
      </c>
      <c r="G1871" s="2">
        <v>7</v>
      </c>
      <c r="H1871" s="3">
        <v>45626</v>
      </c>
      <c r="I1871" s="3">
        <v>45630</v>
      </c>
      <c r="J1871" s="2" t="s">
        <v>15</v>
      </c>
      <c r="K1871" s="2" t="s">
        <v>16</v>
      </c>
      <c r="L1871" s="2">
        <v>382.93</v>
      </c>
      <c r="M1871" s="2" t="s">
        <v>48</v>
      </c>
      <c r="N1871" s="11">
        <f>L1871/E1871*100</f>
        <v>8.0252411680013083</v>
      </c>
      <c r="O1871" s="12" t="str">
        <f>IF(N1871&lt;10,"Low",IF(N1871&lt;20,"Med","High"))</f>
        <v>Low</v>
      </c>
      <c r="P1871" s="12">
        <f>sales*discount</f>
        <v>95.431399999999996</v>
      </c>
      <c r="Q1871" s="12">
        <f>sales-Discount_Values</f>
        <v>4676.1385999999993</v>
      </c>
      <c r="R1871" s="12">
        <f>DATEDIF(order_date,delivery_date,"D")</f>
        <v>4</v>
      </c>
      <c r="S1871" s="12"/>
    </row>
    <row r="1872" spans="1:19" ht="14.25" customHeight="1" x14ac:dyDescent="0.35">
      <c r="A1872" s="2" t="s">
        <v>4888</v>
      </c>
      <c r="B1872" s="2">
        <v>104855</v>
      </c>
      <c r="C1872" s="2" t="s">
        <v>19</v>
      </c>
      <c r="D1872" s="2" t="s">
        <v>33</v>
      </c>
      <c r="E1872" s="2">
        <v>3198.95</v>
      </c>
      <c r="F1872" s="2">
        <v>0.1</v>
      </c>
      <c r="G1872" s="2">
        <v>7</v>
      </c>
      <c r="H1872" s="3">
        <v>45185</v>
      </c>
      <c r="I1872" s="3">
        <v>45190</v>
      </c>
      <c r="J1872" s="2" t="s">
        <v>21</v>
      </c>
      <c r="K1872" s="2" t="s">
        <v>22</v>
      </c>
      <c r="L1872" s="2">
        <v>256.85000000000002</v>
      </c>
      <c r="M1872" s="2" t="s">
        <v>17</v>
      </c>
      <c r="N1872" s="11">
        <f>L1872/E1872*100</f>
        <v>8.0291970802919721</v>
      </c>
      <c r="O1872" s="12" t="str">
        <f>IF(N1872&lt;10,"Low",IF(N1872&lt;20,"Med","High"))</f>
        <v>Low</v>
      </c>
      <c r="P1872" s="12">
        <f>sales*discount</f>
        <v>319.89499999999998</v>
      </c>
      <c r="Q1872" s="12">
        <f>sales-Discount_Values</f>
        <v>2879.0549999999998</v>
      </c>
      <c r="R1872" s="12">
        <f>DATEDIF(order_date,delivery_date,"D")</f>
        <v>5</v>
      </c>
      <c r="S1872" s="12"/>
    </row>
    <row r="1873" spans="1:19" ht="14.25" customHeight="1" x14ac:dyDescent="0.35">
      <c r="A1873" s="2" t="s">
        <v>14274</v>
      </c>
      <c r="B1873" s="2">
        <v>114241</v>
      </c>
      <c r="C1873" s="2" t="s">
        <v>25</v>
      </c>
      <c r="D1873" s="2" t="s">
        <v>14</v>
      </c>
      <c r="E1873" s="2">
        <v>4178.0200000000004</v>
      </c>
      <c r="F1873" s="2">
        <v>0.33</v>
      </c>
      <c r="G1873" s="2">
        <v>9</v>
      </c>
      <c r="H1873" s="3">
        <v>45092</v>
      </c>
      <c r="I1873" s="3">
        <v>45095</v>
      </c>
      <c r="J1873" s="2" t="s">
        <v>21</v>
      </c>
      <c r="K1873" s="2" t="s">
        <v>16</v>
      </c>
      <c r="L1873" s="2">
        <v>335.55</v>
      </c>
      <c r="M1873" s="2" t="s">
        <v>28</v>
      </c>
      <c r="N1873" s="11">
        <f>L1873/E1873*100</f>
        <v>8.031316269429059</v>
      </c>
      <c r="O1873" s="12" t="str">
        <f>IF(N1873&lt;10,"Low",IF(N1873&lt;20,"Med","High"))</f>
        <v>Low</v>
      </c>
      <c r="P1873" s="12">
        <f>sales*discount</f>
        <v>1378.7466000000002</v>
      </c>
      <c r="Q1873" s="12">
        <f>sales-Discount_Values</f>
        <v>2799.2734</v>
      </c>
      <c r="R1873" s="12">
        <f>DATEDIF(order_date,delivery_date,"D")</f>
        <v>3</v>
      </c>
      <c r="S1873" s="12"/>
    </row>
    <row r="1874" spans="1:19" ht="14.25" customHeight="1" x14ac:dyDescent="0.35">
      <c r="A1874" s="2" t="s">
        <v>10175</v>
      </c>
      <c r="B1874" s="2">
        <v>110142</v>
      </c>
      <c r="C1874" s="2" t="s">
        <v>41</v>
      </c>
      <c r="D1874" s="2" t="s">
        <v>26</v>
      </c>
      <c r="E1874" s="2">
        <v>1597.23</v>
      </c>
      <c r="F1874" s="2">
        <v>0.35</v>
      </c>
      <c r="G1874" s="2">
        <v>8</v>
      </c>
      <c r="H1874" s="3">
        <v>45084</v>
      </c>
      <c r="I1874" s="3">
        <v>45087</v>
      </c>
      <c r="J1874" s="2" t="s">
        <v>21</v>
      </c>
      <c r="K1874" s="2" t="s">
        <v>22</v>
      </c>
      <c r="L1874" s="2">
        <v>128.28</v>
      </c>
      <c r="M1874" s="2" t="s">
        <v>23</v>
      </c>
      <c r="N1874" s="11">
        <f>L1874/E1874*100</f>
        <v>8.0314043688135079</v>
      </c>
      <c r="O1874" s="12" t="str">
        <f>IF(N1874&lt;10,"Low",IF(N1874&lt;20,"Med","High"))</f>
        <v>Low</v>
      </c>
      <c r="P1874" s="12">
        <f>sales*discount</f>
        <v>559.03049999999996</v>
      </c>
      <c r="Q1874" s="12">
        <f>sales-Discount_Values</f>
        <v>1038.1995000000002</v>
      </c>
      <c r="R1874" s="12">
        <f>DATEDIF(order_date,delivery_date,"D")</f>
        <v>3</v>
      </c>
      <c r="S1874" s="12"/>
    </row>
    <row r="1875" spans="1:19" ht="14.25" customHeight="1" x14ac:dyDescent="0.35">
      <c r="A1875" s="2" t="s">
        <v>5198</v>
      </c>
      <c r="B1875" s="2">
        <v>105165</v>
      </c>
      <c r="C1875" s="2" t="s">
        <v>19</v>
      </c>
      <c r="D1875" s="2" t="s">
        <v>33</v>
      </c>
      <c r="E1875" s="2">
        <v>2769.46</v>
      </c>
      <c r="F1875" s="2">
        <v>0.2</v>
      </c>
      <c r="G1875" s="2">
        <v>3</v>
      </c>
      <c r="H1875" s="3">
        <v>45336</v>
      </c>
      <c r="I1875" s="3">
        <v>45341</v>
      </c>
      <c r="J1875" s="2" t="s">
        <v>31</v>
      </c>
      <c r="K1875" s="2" t="s">
        <v>16</v>
      </c>
      <c r="L1875" s="2">
        <v>222.46</v>
      </c>
      <c r="M1875" s="2" t="s">
        <v>34</v>
      </c>
      <c r="N1875" s="11">
        <f>L1875/E1875*100</f>
        <v>8.0326128559358132</v>
      </c>
      <c r="O1875" s="12" t="str">
        <f>IF(N1875&lt;10,"Low",IF(N1875&lt;20,"Med","High"))</f>
        <v>Low</v>
      </c>
      <c r="P1875" s="12">
        <f>sales*discount</f>
        <v>553.89200000000005</v>
      </c>
      <c r="Q1875" s="12">
        <f>sales-Discount_Values</f>
        <v>2215.5680000000002</v>
      </c>
      <c r="R1875" s="12">
        <f>DATEDIF(order_date,delivery_date,"D")</f>
        <v>5</v>
      </c>
      <c r="S1875" s="12"/>
    </row>
    <row r="1876" spans="1:19" ht="14.25" customHeight="1" x14ac:dyDescent="0.35">
      <c r="A1876" s="2" t="s">
        <v>1366</v>
      </c>
      <c r="B1876" s="2">
        <v>101333</v>
      </c>
      <c r="C1876" s="2" t="s">
        <v>19</v>
      </c>
      <c r="D1876" s="2" t="s">
        <v>20</v>
      </c>
      <c r="E1876" s="2">
        <v>4991.9399999999996</v>
      </c>
      <c r="F1876" s="2">
        <v>0.14000000000000001</v>
      </c>
      <c r="G1876" s="2">
        <v>7</v>
      </c>
      <c r="H1876" s="3">
        <v>45238</v>
      </c>
      <c r="I1876" s="3">
        <v>45243</v>
      </c>
      <c r="J1876" s="2" t="s">
        <v>31</v>
      </c>
      <c r="K1876" s="2" t="s">
        <v>27</v>
      </c>
      <c r="L1876" s="2">
        <v>401.12</v>
      </c>
      <c r="M1876" s="2" t="s">
        <v>34</v>
      </c>
      <c r="N1876" s="11">
        <f>L1876/E1876*100</f>
        <v>8.035352989018298</v>
      </c>
      <c r="O1876" s="12" t="str">
        <f>IF(N1876&lt;10,"Low",IF(N1876&lt;20,"Med","High"))</f>
        <v>Low</v>
      </c>
      <c r="P1876" s="12">
        <f>sales*discount</f>
        <v>698.87160000000006</v>
      </c>
      <c r="Q1876" s="12">
        <f>sales-Discount_Values</f>
        <v>4293.0683999999992</v>
      </c>
      <c r="R1876" s="12">
        <f>DATEDIF(order_date,delivery_date,"D")</f>
        <v>5</v>
      </c>
      <c r="S1876" s="12"/>
    </row>
    <row r="1877" spans="1:19" ht="14.25" customHeight="1" x14ac:dyDescent="0.35">
      <c r="A1877" s="2" t="s">
        <v>13865</v>
      </c>
      <c r="B1877" s="2">
        <v>113832</v>
      </c>
      <c r="C1877" s="2" t="s">
        <v>19</v>
      </c>
      <c r="D1877" s="2" t="s">
        <v>20</v>
      </c>
      <c r="E1877" s="2">
        <v>2881.17</v>
      </c>
      <c r="F1877" s="2">
        <v>0.39</v>
      </c>
      <c r="G1877" s="2">
        <v>3</v>
      </c>
      <c r="H1877" s="3">
        <v>45249</v>
      </c>
      <c r="I1877" s="3">
        <v>45255</v>
      </c>
      <c r="J1877" s="2" t="s">
        <v>15</v>
      </c>
      <c r="K1877" s="2" t="s">
        <v>16</v>
      </c>
      <c r="L1877" s="2">
        <v>231.53</v>
      </c>
      <c r="M1877" s="2" t="s">
        <v>23</v>
      </c>
      <c r="N1877" s="11">
        <f>L1877/E1877*100</f>
        <v>8.0359714976901735</v>
      </c>
      <c r="O1877" s="12" t="str">
        <f>IF(N1877&lt;10,"Low",IF(N1877&lt;20,"Med","High"))</f>
        <v>Low</v>
      </c>
      <c r="P1877" s="12">
        <f>sales*discount</f>
        <v>1123.6563000000001</v>
      </c>
      <c r="Q1877" s="12">
        <f>sales-Discount_Values</f>
        <v>1757.5137</v>
      </c>
      <c r="R1877" s="12">
        <f>DATEDIF(order_date,delivery_date,"D")</f>
        <v>6</v>
      </c>
      <c r="S1877" s="12"/>
    </row>
    <row r="1878" spans="1:19" ht="14.25" customHeight="1" x14ac:dyDescent="0.35">
      <c r="A1878" s="2" t="s">
        <v>15229</v>
      </c>
      <c r="B1878" s="2">
        <v>115196</v>
      </c>
      <c r="C1878" s="2" t="s">
        <v>25</v>
      </c>
      <c r="D1878" s="2" t="s">
        <v>26</v>
      </c>
      <c r="E1878" s="2">
        <v>1889.27</v>
      </c>
      <c r="F1878" s="2">
        <v>0.05</v>
      </c>
      <c r="G1878" s="2">
        <v>9</v>
      </c>
      <c r="H1878" s="3">
        <v>45526</v>
      </c>
      <c r="I1878" s="3">
        <v>45528</v>
      </c>
      <c r="J1878" s="2" t="s">
        <v>31</v>
      </c>
      <c r="K1878" s="2" t="s">
        <v>22</v>
      </c>
      <c r="L1878" s="2">
        <v>151.83000000000001</v>
      </c>
      <c r="M1878" s="2" t="s">
        <v>23</v>
      </c>
      <c r="N1878" s="11">
        <f>L1878/E1878*100</f>
        <v>8.0364373541103173</v>
      </c>
      <c r="O1878" s="12" t="str">
        <f>IF(N1878&lt;10,"Low",IF(N1878&lt;20,"Med","High"))</f>
        <v>Low</v>
      </c>
      <c r="P1878" s="12">
        <f>sales*discount</f>
        <v>94.46350000000001</v>
      </c>
      <c r="Q1878" s="12">
        <f>sales-Discount_Values</f>
        <v>1794.8064999999999</v>
      </c>
      <c r="R1878" s="12">
        <f>DATEDIF(order_date,delivery_date,"D")</f>
        <v>2</v>
      </c>
      <c r="S1878" s="12"/>
    </row>
    <row r="1879" spans="1:19" ht="14.25" customHeight="1" x14ac:dyDescent="0.35">
      <c r="A1879" s="2" t="s">
        <v>2398</v>
      </c>
      <c r="B1879" s="2">
        <v>102365</v>
      </c>
      <c r="C1879" s="2" t="s">
        <v>13</v>
      </c>
      <c r="D1879" s="2" t="s">
        <v>14</v>
      </c>
      <c r="E1879" s="2">
        <v>817.98</v>
      </c>
      <c r="F1879" s="2">
        <v>0.11</v>
      </c>
      <c r="G1879" s="2">
        <v>6</v>
      </c>
      <c r="H1879" s="3">
        <v>45107</v>
      </c>
      <c r="I1879" s="3">
        <v>45114</v>
      </c>
      <c r="J1879" s="2" t="s">
        <v>15</v>
      </c>
      <c r="K1879" s="2" t="s">
        <v>27</v>
      </c>
      <c r="L1879" s="2">
        <v>65.739999999999995</v>
      </c>
      <c r="M1879" s="2" t="s">
        <v>34</v>
      </c>
      <c r="N1879" s="11">
        <f>L1879/E1879*100</f>
        <v>8.0368713171471171</v>
      </c>
      <c r="O1879" s="12" t="str">
        <f>IF(N1879&lt;10,"Low",IF(N1879&lt;20,"Med","High"))</f>
        <v>Low</v>
      </c>
      <c r="P1879" s="12">
        <f>sales*discount</f>
        <v>89.977800000000002</v>
      </c>
      <c r="Q1879" s="12">
        <f>sales-Discount_Values</f>
        <v>728.00220000000002</v>
      </c>
      <c r="R1879" s="12">
        <f>DATEDIF(order_date,delivery_date,"D")</f>
        <v>7</v>
      </c>
      <c r="S1879" s="12"/>
    </row>
    <row r="1880" spans="1:19" ht="14.25" customHeight="1" x14ac:dyDescent="0.35">
      <c r="A1880" s="2" t="s">
        <v>7232</v>
      </c>
      <c r="B1880" s="2">
        <v>107199</v>
      </c>
      <c r="C1880" s="2" t="s">
        <v>13</v>
      </c>
      <c r="D1880" s="2" t="s">
        <v>14</v>
      </c>
      <c r="E1880" s="2">
        <v>508.36</v>
      </c>
      <c r="F1880" s="2">
        <v>0.38</v>
      </c>
      <c r="G1880" s="2">
        <v>4</v>
      </c>
      <c r="H1880" s="3">
        <v>45302</v>
      </c>
      <c r="I1880" s="3">
        <v>45305</v>
      </c>
      <c r="J1880" s="2" t="s">
        <v>15</v>
      </c>
      <c r="K1880" s="2" t="s">
        <v>27</v>
      </c>
      <c r="L1880" s="2">
        <v>40.869999999999997</v>
      </c>
      <c r="M1880" s="2" t="s">
        <v>28</v>
      </c>
      <c r="N1880" s="11">
        <f>L1880/E1880*100</f>
        <v>8.039578251632701</v>
      </c>
      <c r="O1880" s="12" t="str">
        <f>IF(N1880&lt;10,"Low",IF(N1880&lt;20,"Med","High"))</f>
        <v>Low</v>
      </c>
      <c r="P1880" s="12">
        <f>sales*discount</f>
        <v>193.17680000000001</v>
      </c>
      <c r="Q1880" s="12">
        <f>sales-Discount_Values</f>
        <v>315.1832</v>
      </c>
      <c r="R1880" s="12">
        <f>DATEDIF(order_date,delivery_date,"D")</f>
        <v>3</v>
      </c>
      <c r="S1880" s="12"/>
    </row>
    <row r="1881" spans="1:19" ht="14.25" customHeight="1" x14ac:dyDescent="0.35">
      <c r="A1881" s="2" t="s">
        <v>12752</v>
      </c>
      <c r="B1881" s="2">
        <v>112719</v>
      </c>
      <c r="C1881" s="2" t="s">
        <v>13</v>
      </c>
      <c r="D1881" s="2" t="s">
        <v>36</v>
      </c>
      <c r="E1881" s="2">
        <v>2508.89</v>
      </c>
      <c r="F1881" s="2">
        <v>0.4</v>
      </c>
      <c r="G1881" s="2">
        <v>4</v>
      </c>
      <c r="H1881" s="3">
        <v>45076</v>
      </c>
      <c r="I1881" s="3">
        <v>45078</v>
      </c>
      <c r="J1881" s="2" t="s">
        <v>31</v>
      </c>
      <c r="K1881" s="2" t="s">
        <v>27</v>
      </c>
      <c r="L1881" s="2">
        <v>201.72</v>
      </c>
      <c r="M1881" s="2" t="s">
        <v>23</v>
      </c>
      <c r="N1881" s="11">
        <f>L1881/E1881*100</f>
        <v>8.040209016736485</v>
      </c>
      <c r="O1881" s="12" t="str">
        <f>IF(N1881&lt;10,"Low",IF(N1881&lt;20,"Med","High"))</f>
        <v>Low</v>
      </c>
      <c r="P1881" s="12">
        <f>sales*discount</f>
        <v>1003.556</v>
      </c>
      <c r="Q1881" s="12">
        <f>sales-Discount_Values</f>
        <v>1505.3339999999998</v>
      </c>
      <c r="R1881" s="12">
        <f>DATEDIF(order_date,delivery_date,"D")</f>
        <v>2</v>
      </c>
      <c r="S1881" s="12"/>
    </row>
    <row r="1882" spans="1:19" ht="14.25" customHeight="1" x14ac:dyDescent="0.35">
      <c r="A1882" s="2" t="s">
        <v>9158</v>
      </c>
      <c r="B1882" s="2">
        <v>109125</v>
      </c>
      <c r="C1882" s="2" t="s">
        <v>13</v>
      </c>
      <c r="D1882" s="2" t="s">
        <v>14</v>
      </c>
      <c r="E1882" s="2">
        <v>2373.7600000000002</v>
      </c>
      <c r="F1882" s="2">
        <v>0.13</v>
      </c>
      <c r="G1882" s="2">
        <v>7</v>
      </c>
      <c r="H1882" s="3">
        <v>45598</v>
      </c>
      <c r="I1882" s="3">
        <v>45600</v>
      </c>
      <c r="J1882" s="2" t="s">
        <v>15</v>
      </c>
      <c r="K1882" s="2" t="s">
        <v>16</v>
      </c>
      <c r="L1882" s="2">
        <v>190.86</v>
      </c>
      <c r="M1882" s="2" t="s">
        <v>48</v>
      </c>
      <c r="N1882" s="11">
        <f>L1882/E1882*100</f>
        <v>8.0404084658937709</v>
      </c>
      <c r="O1882" s="12" t="str">
        <f>IF(N1882&lt;10,"Low",IF(N1882&lt;20,"Med","High"))</f>
        <v>Low</v>
      </c>
      <c r="P1882" s="12">
        <f>sales*discount</f>
        <v>308.58880000000005</v>
      </c>
      <c r="Q1882" s="12">
        <f>sales-Discount_Values</f>
        <v>2065.1712000000002</v>
      </c>
      <c r="R1882" s="12">
        <f>DATEDIF(order_date,delivery_date,"D")</f>
        <v>2</v>
      </c>
      <c r="S1882" s="12"/>
    </row>
    <row r="1883" spans="1:19" ht="14.25" customHeight="1" x14ac:dyDescent="0.35">
      <c r="A1883" s="2" t="s">
        <v>11309</v>
      </c>
      <c r="B1883" s="2">
        <v>111276</v>
      </c>
      <c r="C1883" s="2" t="s">
        <v>19</v>
      </c>
      <c r="D1883" s="2" t="s">
        <v>20</v>
      </c>
      <c r="E1883" s="2">
        <v>2415.9899999999998</v>
      </c>
      <c r="F1883" s="2">
        <v>0.13</v>
      </c>
      <c r="G1883" s="2">
        <v>4</v>
      </c>
      <c r="H1883" s="3">
        <v>45098</v>
      </c>
      <c r="I1883" s="3">
        <v>45099</v>
      </c>
      <c r="J1883" s="2" t="s">
        <v>31</v>
      </c>
      <c r="K1883" s="2" t="s">
        <v>22</v>
      </c>
      <c r="L1883" s="2">
        <v>194.31</v>
      </c>
      <c r="M1883" s="2" t="s">
        <v>39</v>
      </c>
      <c r="N1883" s="11">
        <f>L1883/E1883*100</f>
        <v>8.042665739510511</v>
      </c>
      <c r="O1883" s="12" t="str">
        <f>IF(N1883&lt;10,"Low",IF(N1883&lt;20,"Med","High"))</f>
        <v>Low</v>
      </c>
      <c r="P1883" s="12">
        <f>sales*discount</f>
        <v>314.07869999999997</v>
      </c>
      <c r="Q1883" s="12">
        <f>sales-Discount_Values</f>
        <v>2101.9112999999998</v>
      </c>
      <c r="R1883" s="12">
        <f>DATEDIF(order_date,delivery_date,"D")</f>
        <v>1</v>
      </c>
      <c r="S1883" s="12"/>
    </row>
    <row r="1884" spans="1:19" ht="14.25" customHeight="1" x14ac:dyDescent="0.35">
      <c r="A1884" s="2" t="s">
        <v>8350</v>
      </c>
      <c r="B1884" s="2">
        <v>108317</v>
      </c>
      <c r="C1884" s="2" t="s">
        <v>19</v>
      </c>
      <c r="D1884" s="2" t="s">
        <v>14</v>
      </c>
      <c r="E1884" s="2">
        <v>4075.58</v>
      </c>
      <c r="F1884" s="2">
        <v>0.47</v>
      </c>
      <c r="G1884" s="2">
        <v>1</v>
      </c>
      <c r="H1884" s="3">
        <v>45042</v>
      </c>
      <c r="I1884" s="3">
        <v>45044</v>
      </c>
      <c r="J1884" s="2" t="s">
        <v>31</v>
      </c>
      <c r="K1884" s="2" t="s">
        <v>22</v>
      </c>
      <c r="L1884" s="2">
        <v>327.83</v>
      </c>
      <c r="M1884" s="2" t="s">
        <v>28</v>
      </c>
      <c r="N1884" s="11">
        <f>L1884/E1884*100</f>
        <v>8.0437630962954962</v>
      </c>
      <c r="O1884" s="12" t="str">
        <f>IF(N1884&lt;10,"Low",IF(N1884&lt;20,"Med","High"))</f>
        <v>Low</v>
      </c>
      <c r="P1884" s="12">
        <f>sales*discount</f>
        <v>1915.5225999999998</v>
      </c>
      <c r="Q1884" s="12">
        <f>sales-Discount_Values</f>
        <v>2160.0574000000001</v>
      </c>
      <c r="R1884" s="12">
        <f>DATEDIF(order_date,delivery_date,"D")</f>
        <v>2</v>
      </c>
      <c r="S1884" s="12"/>
    </row>
    <row r="1885" spans="1:19" ht="14.25" customHeight="1" x14ac:dyDescent="0.35">
      <c r="A1885" s="2" t="s">
        <v>2079</v>
      </c>
      <c r="B1885" s="2">
        <v>102046</v>
      </c>
      <c r="C1885" s="2" t="s">
        <v>41</v>
      </c>
      <c r="D1885" s="2" t="s">
        <v>36</v>
      </c>
      <c r="E1885" s="2">
        <v>4786.2700000000004</v>
      </c>
      <c r="F1885" s="2">
        <v>0.2</v>
      </c>
      <c r="G1885" s="2">
        <v>3</v>
      </c>
      <c r="H1885" s="3">
        <v>45605</v>
      </c>
      <c r="I1885" s="3">
        <v>45607</v>
      </c>
      <c r="J1885" s="2" t="s">
        <v>31</v>
      </c>
      <c r="K1885" s="2" t="s">
        <v>27</v>
      </c>
      <c r="L1885" s="2">
        <v>385.14</v>
      </c>
      <c r="M1885" s="2" t="s">
        <v>28</v>
      </c>
      <c r="N1885" s="11">
        <f>L1885/E1885*100</f>
        <v>8.0467671067449178</v>
      </c>
      <c r="O1885" s="12" t="str">
        <f>IF(N1885&lt;10,"Low",IF(N1885&lt;20,"Med","High"))</f>
        <v>Low</v>
      </c>
      <c r="P1885" s="12">
        <f>sales*discount</f>
        <v>957.25400000000013</v>
      </c>
      <c r="Q1885" s="12">
        <f>sales-Discount_Values</f>
        <v>3829.0160000000005</v>
      </c>
      <c r="R1885" s="12">
        <f>DATEDIF(order_date,delivery_date,"D")</f>
        <v>2</v>
      </c>
      <c r="S1885" s="12"/>
    </row>
    <row r="1886" spans="1:19" ht="14.25" customHeight="1" x14ac:dyDescent="0.35">
      <c r="A1886" s="2" t="s">
        <v>12746</v>
      </c>
      <c r="B1886" s="2">
        <v>112713</v>
      </c>
      <c r="C1886" s="2" t="s">
        <v>25</v>
      </c>
      <c r="D1886" s="2" t="s">
        <v>20</v>
      </c>
      <c r="E1886" s="2">
        <v>4395.84</v>
      </c>
      <c r="F1886" s="2">
        <v>0.27</v>
      </c>
      <c r="G1886" s="2">
        <v>7</v>
      </c>
      <c r="H1886" s="3">
        <v>44960</v>
      </c>
      <c r="I1886" s="3">
        <v>44965</v>
      </c>
      <c r="J1886" s="2" t="s">
        <v>31</v>
      </c>
      <c r="K1886" s="2" t="s">
        <v>22</v>
      </c>
      <c r="L1886" s="2">
        <v>353.82</v>
      </c>
      <c r="M1886" s="2" t="s">
        <v>17</v>
      </c>
      <c r="N1886" s="11">
        <f>L1886/E1886*100</f>
        <v>8.0489735750163778</v>
      </c>
      <c r="O1886" s="12" t="str">
        <f>IF(N1886&lt;10,"Low",IF(N1886&lt;20,"Med","High"))</f>
        <v>Low</v>
      </c>
      <c r="P1886" s="12">
        <f>sales*discount</f>
        <v>1186.8768000000002</v>
      </c>
      <c r="Q1886" s="12">
        <f>sales-Discount_Values</f>
        <v>3208.9632000000001</v>
      </c>
      <c r="R1886" s="12">
        <f>DATEDIF(order_date,delivery_date,"D")</f>
        <v>5</v>
      </c>
      <c r="S1886" s="12"/>
    </row>
    <row r="1887" spans="1:19" ht="14.25" customHeight="1" x14ac:dyDescent="0.35">
      <c r="A1887" s="2" t="s">
        <v>10489</v>
      </c>
      <c r="B1887" s="2">
        <v>110456</v>
      </c>
      <c r="C1887" s="2" t="s">
        <v>13</v>
      </c>
      <c r="D1887" s="2" t="s">
        <v>20</v>
      </c>
      <c r="E1887" s="2">
        <v>1616.71</v>
      </c>
      <c r="F1887" s="2">
        <v>0.12</v>
      </c>
      <c r="G1887" s="2">
        <v>7</v>
      </c>
      <c r="H1887" s="3">
        <v>45211</v>
      </c>
      <c r="I1887" s="3">
        <v>45218</v>
      </c>
      <c r="J1887" s="2" t="s">
        <v>31</v>
      </c>
      <c r="K1887" s="2" t="s">
        <v>16</v>
      </c>
      <c r="L1887" s="2">
        <v>130.13999999999999</v>
      </c>
      <c r="M1887" s="2" t="s">
        <v>17</v>
      </c>
      <c r="N1887" s="11">
        <f>L1887/E1887*100</f>
        <v>8.0496811425673105</v>
      </c>
      <c r="O1887" s="12" t="str">
        <f>IF(N1887&lt;10,"Low",IF(N1887&lt;20,"Med","High"))</f>
        <v>Low</v>
      </c>
      <c r="P1887" s="12">
        <f>sales*discount</f>
        <v>194.0052</v>
      </c>
      <c r="Q1887" s="12">
        <f>sales-Discount_Values</f>
        <v>1422.7048</v>
      </c>
      <c r="R1887" s="12">
        <f>DATEDIF(order_date,delivery_date,"D")</f>
        <v>7</v>
      </c>
      <c r="S1887" s="12"/>
    </row>
    <row r="1888" spans="1:19" ht="14.25" customHeight="1" x14ac:dyDescent="0.35">
      <c r="A1888" s="2" t="s">
        <v>10419</v>
      </c>
      <c r="B1888" s="2">
        <v>110386</v>
      </c>
      <c r="C1888" s="2" t="s">
        <v>19</v>
      </c>
      <c r="D1888" s="2" t="s">
        <v>14</v>
      </c>
      <c r="E1888" s="2">
        <v>3464.51</v>
      </c>
      <c r="F1888" s="2">
        <v>0.05</v>
      </c>
      <c r="G1888" s="2">
        <v>1</v>
      </c>
      <c r="H1888" s="3">
        <v>45495</v>
      </c>
      <c r="I1888" s="3">
        <v>45501</v>
      </c>
      <c r="J1888" s="2" t="s">
        <v>31</v>
      </c>
      <c r="K1888" s="2" t="s">
        <v>27</v>
      </c>
      <c r="L1888" s="2">
        <v>278.92</v>
      </c>
      <c r="M1888" s="2" t="s">
        <v>34</v>
      </c>
      <c r="N1888" s="11">
        <f>L1888/E1888*100</f>
        <v>8.0507777434615573</v>
      </c>
      <c r="O1888" s="12" t="str">
        <f>IF(N1888&lt;10,"Low",IF(N1888&lt;20,"Med","High"))</f>
        <v>Low</v>
      </c>
      <c r="P1888" s="12">
        <f>sales*discount</f>
        <v>173.22550000000001</v>
      </c>
      <c r="Q1888" s="12">
        <f>sales-Discount_Values</f>
        <v>3291.2845000000002</v>
      </c>
      <c r="R1888" s="12">
        <f>DATEDIF(order_date,delivery_date,"D")</f>
        <v>6</v>
      </c>
      <c r="S1888" s="12"/>
    </row>
    <row r="1889" spans="1:19" ht="14.25" customHeight="1" x14ac:dyDescent="0.35">
      <c r="A1889" s="2" t="s">
        <v>15202</v>
      </c>
      <c r="B1889" s="2">
        <v>115169</v>
      </c>
      <c r="C1889" s="2" t="s">
        <v>19</v>
      </c>
      <c r="D1889" s="2" t="s">
        <v>33</v>
      </c>
      <c r="E1889" s="2">
        <v>1491.37</v>
      </c>
      <c r="F1889" s="2">
        <v>0.32</v>
      </c>
      <c r="G1889" s="2">
        <v>6</v>
      </c>
      <c r="H1889" s="3">
        <v>45422</v>
      </c>
      <c r="I1889" s="3">
        <v>45428</v>
      </c>
      <c r="J1889" s="2" t="s">
        <v>15</v>
      </c>
      <c r="K1889" s="2" t="s">
        <v>16</v>
      </c>
      <c r="L1889" s="2">
        <v>120.07</v>
      </c>
      <c r="M1889" s="2" t="s">
        <v>48</v>
      </c>
      <c r="N1889" s="11">
        <f>L1889/E1889*100</f>
        <v>8.0509866766798321</v>
      </c>
      <c r="O1889" s="12" t="str">
        <f>IF(N1889&lt;10,"Low",IF(N1889&lt;20,"Med","High"))</f>
        <v>Low</v>
      </c>
      <c r="P1889" s="12">
        <f>sales*discount</f>
        <v>477.23839999999996</v>
      </c>
      <c r="Q1889" s="12">
        <f>sales-Discount_Values</f>
        <v>1014.1315999999999</v>
      </c>
      <c r="R1889" s="12">
        <f>DATEDIF(order_date,delivery_date,"D")</f>
        <v>6</v>
      </c>
      <c r="S1889" s="12"/>
    </row>
    <row r="1890" spans="1:19" ht="14.25" customHeight="1" x14ac:dyDescent="0.35">
      <c r="A1890" s="2" t="s">
        <v>14953</v>
      </c>
      <c r="B1890" s="2">
        <v>114920</v>
      </c>
      <c r="C1890" s="2" t="s">
        <v>25</v>
      </c>
      <c r="D1890" s="2" t="s">
        <v>36</v>
      </c>
      <c r="E1890" s="2">
        <v>764.8</v>
      </c>
      <c r="F1890" s="2">
        <v>0.16</v>
      </c>
      <c r="G1890" s="2">
        <v>6</v>
      </c>
      <c r="H1890" s="3">
        <v>45284</v>
      </c>
      <c r="I1890" s="3">
        <v>45290</v>
      </c>
      <c r="J1890" s="2" t="s">
        <v>21</v>
      </c>
      <c r="K1890" s="2" t="s">
        <v>22</v>
      </c>
      <c r="L1890" s="2">
        <v>61.59</v>
      </c>
      <c r="M1890" s="2" t="s">
        <v>34</v>
      </c>
      <c r="N1890" s="11">
        <f>L1890/E1890*100</f>
        <v>8.0530857740585784</v>
      </c>
      <c r="O1890" s="12" t="str">
        <f>IF(N1890&lt;10,"Low",IF(N1890&lt;20,"Med","High"))</f>
        <v>Low</v>
      </c>
      <c r="P1890" s="12">
        <f>sales*discount</f>
        <v>122.36799999999999</v>
      </c>
      <c r="Q1890" s="12">
        <f>sales-Discount_Values</f>
        <v>642.43200000000002</v>
      </c>
      <c r="R1890" s="12">
        <f>DATEDIF(order_date,delivery_date,"D")</f>
        <v>6</v>
      </c>
      <c r="S1890" s="12"/>
    </row>
    <row r="1891" spans="1:19" ht="14.25" customHeight="1" x14ac:dyDescent="0.35">
      <c r="A1891" s="2" t="s">
        <v>11385</v>
      </c>
      <c r="B1891" s="2">
        <v>111352</v>
      </c>
      <c r="C1891" s="2" t="s">
        <v>41</v>
      </c>
      <c r="D1891" s="2" t="s">
        <v>33</v>
      </c>
      <c r="E1891" s="2">
        <v>1596.48</v>
      </c>
      <c r="F1891" s="2">
        <v>0.47</v>
      </c>
      <c r="G1891" s="2">
        <v>4</v>
      </c>
      <c r="H1891" s="3">
        <v>45019</v>
      </c>
      <c r="I1891" s="3">
        <v>45022</v>
      </c>
      <c r="J1891" s="2" t="s">
        <v>15</v>
      </c>
      <c r="K1891" s="2" t="s">
        <v>22</v>
      </c>
      <c r="L1891" s="2">
        <v>128.66999999999999</v>
      </c>
      <c r="M1891" s="2" t="s">
        <v>23</v>
      </c>
      <c r="N1891" s="11">
        <f>L1891/E1891*100</f>
        <v>8.0596061334936859</v>
      </c>
      <c r="O1891" s="12" t="str">
        <f>IF(N1891&lt;10,"Low",IF(N1891&lt;20,"Med","High"))</f>
        <v>Low</v>
      </c>
      <c r="P1891" s="12">
        <f>sales*discount</f>
        <v>750.34559999999999</v>
      </c>
      <c r="Q1891" s="12">
        <f>sales-Discount_Values</f>
        <v>846.13440000000003</v>
      </c>
      <c r="R1891" s="12">
        <f>DATEDIF(order_date,delivery_date,"D")</f>
        <v>3</v>
      </c>
      <c r="S1891" s="12"/>
    </row>
    <row r="1892" spans="1:19" ht="14.25" customHeight="1" x14ac:dyDescent="0.35">
      <c r="A1892" s="2" t="s">
        <v>1814</v>
      </c>
      <c r="B1892" s="2">
        <v>101781</v>
      </c>
      <c r="C1892" s="2" t="s">
        <v>19</v>
      </c>
      <c r="D1892" s="2" t="s">
        <v>14</v>
      </c>
      <c r="E1892" s="2">
        <v>2084.46</v>
      </c>
      <c r="F1892" s="2">
        <v>7.0000000000000007E-2</v>
      </c>
      <c r="G1892" s="2">
        <v>2</v>
      </c>
      <c r="H1892" s="3">
        <v>45360</v>
      </c>
      <c r="I1892" s="3">
        <v>45365</v>
      </c>
      <c r="J1892" s="2" t="s">
        <v>15</v>
      </c>
      <c r="K1892" s="2" t="s">
        <v>16</v>
      </c>
      <c r="L1892" s="2">
        <v>168.01</v>
      </c>
      <c r="M1892" s="2" t="s">
        <v>17</v>
      </c>
      <c r="N1892" s="11">
        <f>L1892/E1892*100</f>
        <v>8.0601210865164106</v>
      </c>
      <c r="O1892" s="12" t="str">
        <f>IF(N1892&lt;10,"Low",IF(N1892&lt;20,"Med","High"))</f>
        <v>Low</v>
      </c>
      <c r="P1892" s="12">
        <f>sales*discount</f>
        <v>145.91220000000001</v>
      </c>
      <c r="Q1892" s="12">
        <f>sales-Discount_Values</f>
        <v>1938.5478000000001</v>
      </c>
      <c r="R1892" s="12">
        <f>DATEDIF(order_date,delivery_date,"D")</f>
        <v>5</v>
      </c>
      <c r="S1892" s="12"/>
    </row>
    <row r="1893" spans="1:19" ht="14.25" customHeight="1" x14ac:dyDescent="0.35">
      <c r="A1893" s="2" t="s">
        <v>7448</v>
      </c>
      <c r="B1893" s="2">
        <v>107415</v>
      </c>
      <c r="C1893" s="2" t="s">
        <v>25</v>
      </c>
      <c r="D1893" s="2" t="s">
        <v>36</v>
      </c>
      <c r="E1893" s="2">
        <v>4941.54</v>
      </c>
      <c r="F1893" s="2">
        <v>0.46</v>
      </c>
      <c r="G1893" s="2">
        <v>4</v>
      </c>
      <c r="H1893" s="3">
        <v>45581</v>
      </c>
      <c r="I1893" s="3">
        <v>45584</v>
      </c>
      <c r="J1893" s="2" t="s">
        <v>21</v>
      </c>
      <c r="K1893" s="2" t="s">
        <v>27</v>
      </c>
      <c r="L1893" s="2">
        <v>398.3</v>
      </c>
      <c r="M1893" s="2" t="s">
        <v>48</v>
      </c>
      <c r="N1893" s="11">
        <f>L1893/E1893*100</f>
        <v>8.0602403299376313</v>
      </c>
      <c r="O1893" s="12" t="str">
        <f>IF(N1893&lt;10,"Low",IF(N1893&lt;20,"Med","High"))</f>
        <v>Low</v>
      </c>
      <c r="P1893" s="12">
        <f>sales*discount</f>
        <v>2273.1084000000001</v>
      </c>
      <c r="Q1893" s="12">
        <f>sales-Discount_Values</f>
        <v>2668.4315999999999</v>
      </c>
      <c r="R1893" s="12">
        <f>DATEDIF(order_date,delivery_date,"D")</f>
        <v>3</v>
      </c>
      <c r="S1893" s="12"/>
    </row>
    <row r="1894" spans="1:19" ht="14.25" customHeight="1" x14ac:dyDescent="0.35">
      <c r="A1894" s="2" t="s">
        <v>11278</v>
      </c>
      <c r="B1894" s="2">
        <v>111245</v>
      </c>
      <c r="C1894" s="2" t="s">
        <v>25</v>
      </c>
      <c r="D1894" s="2" t="s">
        <v>14</v>
      </c>
      <c r="E1894" s="2">
        <v>4030.23</v>
      </c>
      <c r="F1894" s="2">
        <v>0.05</v>
      </c>
      <c r="G1894" s="2">
        <v>1</v>
      </c>
      <c r="H1894" s="3">
        <v>45305</v>
      </c>
      <c r="I1894" s="3">
        <v>45312</v>
      </c>
      <c r="J1894" s="2" t="s">
        <v>31</v>
      </c>
      <c r="K1894" s="2" t="s">
        <v>27</v>
      </c>
      <c r="L1894" s="2">
        <v>325.08</v>
      </c>
      <c r="M1894" s="2" t="s">
        <v>23</v>
      </c>
      <c r="N1894" s="11">
        <f>L1894/E1894*100</f>
        <v>8.0660408959290173</v>
      </c>
      <c r="O1894" s="12" t="str">
        <f>IF(N1894&lt;10,"Low",IF(N1894&lt;20,"Med","High"))</f>
        <v>Low</v>
      </c>
      <c r="P1894" s="12">
        <f>sales*discount</f>
        <v>201.51150000000001</v>
      </c>
      <c r="Q1894" s="12">
        <f>sales-Discount_Values</f>
        <v>3828.7184999999999</v>
      </c>
      <c r="R1894" s="12">
        <f>DATEDIF(order_date,delivery_date,"D")</f>
        <v>7</v>
      </c>
      <c r="S1894" s="12"/>
    </row>
    <row r="1895" spans="1:19" ht="14.25" customHeight="1" x14ac:dyDescent="0.35">
      <c r="A1895" s="2" t="s">
        <v>14550</v>
      </c>
      <c r="B1895" s="2">
        <v>114517</v>
      </c>
      <c r="C1895" s="2" t="s">
        <v>25</v>
      </c>
      <c r="D1895" s="2" t="s">
        <v>26</v>
      </c>
      <c r="E1895" s="2">
        <v>1021.57</v>
      </c>
      <c r="F1895" s="2">
        <v>0.22</v>
      </c>
      <c r="G1895" s="2">
        <v>8</v>
      </c>
      <c r="H1895" s="3">
        <v>45512</v>
      </c>
      <c r="I1895" s="3">
        <v>45513</v>
      </c>
      <c r="J1895" s="2" t="s">
        <v>31</v>
      </c>
      <c r="K1895" s="2" t="s">
        <v>16</v>
      </c>
      <c r="L1895" s="2">
        <v>82.41</v>
      </c>
      <c r="M1895" s="2" t="s">
        <v>34</v>
      </c>
      <c r="N1895" s="11">
        <f>L1895/E1895*100</f>
        <v>8.0669949195845607</v>
      </c>
      <c r="O1895" s="12" t="str">
        <f>IF(N1895&lt;10,"Low",IF(N1895&lt;20,"Med","High"))</f>
        <v>Low</v>
      </c>
      <c r="P1895" s="12">
        <f>sales*discount</f>
        <v>224.74540000000002</v>
      </c>
      <c r="Q1895" s="12">
        <f>sales-Discount_Values</f>
        <v>796.82460000000003</v>
      </c>
      <c r="R1895" s="12">
        <f>DATEDIF(order_date,delivery_date,"D")</f>
        <v>1</v>
      </c>
      <c r="S1895" s="12"/>
    </row>
    <row r="1896" spans="1:19" ht="14.25" customHeight="1" x14ac:dyDescent="0.35">
      <c r="A1896" s="2" t="s">
        <v>4300</v>
      </c>
      <c r="B1896" s="2">
        <v>104267</v>
      </c>
      <c r="C1896" s="2" t="s">
        <v>19</v>
      </c>
      <c r="D1896" s="2" t="s">
        <v>14</v>
      </c>
      <c r="E1896" s="2">
        <v>564.6</v>
      </c>
      <c r="F1896" s="2">
        <v>0.33</v>
      </c>
      <c r="G1896" s="2">
        <v>4</v>
      </c>
      <c r="H1896" s="3">
        <v>45518</v>
      </c>
      <c r="I1896" s="3">
        <v>45521</v>
      </c>
      <c r="J1896" s="2" t="s">
        <v>21</v>
      </c>
      <c r="K1896" s="2" t="s">
        <v>16</v>
      </c>
      <c r="L1896" s="2">
        <v>45.55</v>
      </c>
      <c r="M1896" s="2" t="s">
        <v>39</v>
      </c>
      <c r="N1896" s="11">
        <f>L1896/E1896*100</f>
        <v>8.0676585193057022</v>
      </c>
      <c r="O1896" s="12" t="str">
        <f>IF(N1896&lt;10,"Low",IF(N1896&lt;20,"Med","High"))</f>
        <v>Low</v>
      </c>
      <c r="P1896" s="12">
        <f>sales*discount</f>
        <v>186.31800000000001</v>
      </c>
      <c r="Q1896" s="12">
        <f>sales-Discount_Values</f>
        <v>378.28200000000004</v>
      </c>
      <c r="R1896" s="12">
        <f>DATEDIF(order_date,delivery_date,"D")</f>
        <v>3</v>
      </c>
      <c r="S1896" s="12"/>
    </row>
    <row r="1897" spans="1:19" ht="14.25" customHeight="1" x14ac:dyDescent="0.35">
      <c r="A1897" s="2" t="s">
        <v>3068</v>
      </c>
      <c r="B1897" s="2">
        <v>103035</v>
      </c>
      <c r="C1897" s="2" t="s">
        <v>13</v>
      </c>
      <c r="D1897" s="2" t="s">
        <v>14</v>
      </c>
      <c r="E1897" s="2">
        <v>160.72</v>
      </c>
      <c r="F1897" s="2">
        <v>0.37</v>
      </c>
      <c r="G1897" s="2">
        <v>4</v>
      </c>
      <c r="H1897" s="3">
        <v>45548</v>
      </c>
      <c r="I1897" s="3">
        <v>45549</v>
      </c>
      <c r="J1897" s="2" t="s">
        <v>15</v>
      </c>
      <c r="K1897" s="2" t="s">
        <v>16</v>
      </c>
      <c r="L1897" s="2">
        <v>12.97</v>
      </c>
      <c r="M1897" s="2" t="s">
        <v>23</v>
      </c>
      <c r="N1897" s="11">
        <f>L1897/E1897*100</f>
        <v>8.0699352911896476</v>
      </c>
      <c r="O1897" s="12" t="str">
        <f>IF(N1897&lt;10,"Low",IF(N1897&lt;20,"Med","High"))</f>
        <v>Low</v>
      </c>
      <c r="P1897" s="12">
        <f>sales*discount</f>
        <v>59.4664</v>
      </c>
      <c r="Q1897" s="12">
        <f>sales-Discount_Values</f>
        <v>101.25360000000001</v>
      </c>
      <c r="R1897" s="12">
        <f>DATEDIF(order_date,delivery_date,"D")</f>
        <v>1</v>
      </c>
      <c r="S1897" s="12"/>
    </row>
    <row r="1898" spans="1:19" ht="14.25" customHeight="1" x14ac:dyDescent="0.35">
      <c r="A1898" s="2" t="s">
        <v>3460</v>
      </c>
      <c r="B1898" s="2">
        <v>103427</v>
      </c>
      <c r="C1898" s="2" t="s">
        <v>25</v>
      </c>
      <c r="D1898" s="2" t="s">
        <v>14</v>
      </c>
      <c r="E1898" s="2">
        <v>2750.01</v>
      </c>
      <c r="F1898" s="2">
        <v>0.48</v>
      </c>
      <c r="G1898" s="2">
        <v>6</v>
      </c>
      <c r="H1898" s="3">
        <v>45537</v>
      </c>
      <c r="I1898" s="3">
        <v>45538</v>
      </c>
      <c r="J1898" s="2" t="s">
        <v>15</v>
      </c>
      <c r="K1898" s="2" t="s">
        <v>22</v>
      </c>
      <c r="L1898" s="2">
        <v>221.93</v>
      </c>
      <c r="M1898" s="2" t="s">
        <v>34</v>
      </c>
      <c r="N1898" s="11">
        <f>L1898/E1898*100</f>
        <v>8.0701524721728291</v>
      </c>
      <c r="O1898" s="12" t="str">
        <f>IF(N1898&lt;10,"Low",IF(N1898&lt;20,"Med","High"))</f>
        <v>Low</v>
      </c>
      <c r="P1898" s="12">
        <f>sales*discount</f>
        <v>1320.0048000000002</v>
      </c>
      <c r="Q1898" s="12">
        <f>sales-Discount_Values</f>
        <v>1430.0052000000001</v>
      </c>
      <c r="R1898" s="12">
        <f>DATEDIF(order_date,delivery_date,"D")</f>
        <v>1</v>
      </c>
      <c r="S1898" s="12"/>
    </row>
    <row r="1899" spans="1:19" ht="14.25" customHeight="1" x14ac:dyDescent="0.35">
      <c r="A1899" s="2" t="s">
        <v>14443</v>
      </c>
      <c r="B1899" s="2">
        <v>114410</v>
      </c>
      <c r="C1899" s="2" t="s">
        <v>41</v>
      </c>
      <c r="D1899" s="2" t="s">
        <v>36</v>
      </c>
      <c r="E1899" s="2">
        <v>2011.27</v>
      </c>
      <c r="F1899" s="2">
        <v>0.33</v>
      </c>
      <c r="G1899" s="2">
        <v>1</v>
      </c>
      <c r="H1899" s="3">
        <v>45254</v>
      </c>
      <c r="I1899" s="3">
        <v>45256</v>
      </c>
      <c r="J1899" s="2" t="s">
        <v>15</v>
      </c>
      <c r="K1899" s="2" t="s">
        <v>27</v>
      </c>
      <c r="L1899" s="2">
        <v>162.36000000000001</v>
      </c>
      <c r="M1899" s="2" t="s">
        <v>48</v>
      </c>
      <c r="N1899" s="11">
        <f>L1899/E1899*100</f>
        <v>8.0725113982707448</v>
      </c>
      <c r="O1899" s="12" t="str">
        <f>IF(N1899&lt;10,"Low",IF(N1899&lt;20,"Med","High"))</f>
        <v>Low</v>
      </c>
      <c r="P1899" s="12">
        <f>sales*discount</f>
        <v>663.71910000000003</v>
      </c>
      <c r="Q1899" s="12">
        <f>sales-Discount_Values</f>
        <v>1347.5509</v>
      </c>
      <c r="R1899" s="12">
        <f>DATEDIF(order_date,delivery_date,"D")</f>
        <v>2</v>
      </c>
      <c r="S1899" s="12"/>
    </row>
    <row r="1900" spans="1:19" ht="14.25" customHeight="1" x14ac:dyDescent="0.35">
      <c r="A1900" s="2" t="s">
        <v>5041</v>
      </c>
      <c r="B1900" s="2">
        <v>105008</v>
      </c>
      <c r="C1900" s="2" t="s">
        <v>19</v>
      </c>
      <c r="D1900" s="2" t="s">
        <v>33</v>
      </c>
      <c r="E1900" s="2">
        <v>3443.5</v>
      </c>
      <c r="F1900" s="2">
        <v>0.38</v>
      </c>
      <c r="G1900" s="2">
        <v>6</v>
      </c>
      <c r="H1900" s="3">
        <v>45097</v>
      </c>
      <c r="I1900" s="3">
        <v>45100</v>
      </c>
      <c r="J1900" s="2" t="s">
        <v>31</v>
      </c>
      <c r="K1900" s="2" t="s">
        <v>27</v>
      </c>
      <c r="L1900" s="2">
        <v>277.98</v>
      </c>
      <c r="M1900" s="2" t="s">
        <v>34</v>
      </c>
      <c r="N1900" s="11">
        <f>L1900/E1900*100</f>
        <v>8.072600551764193</v>
      </c>
      <c r="O1900" s="12" t="str">
        <f>IF(N1900&lt;10,"Low",IF(N1900&lt;20,"Med","High"))</f>
        <v>Low</v>
      </c>
      <c r="P1900" s="12">
        <f>sales*discount</f>
        <v>1308.53</v>
      </c>
      <c r="Q1900" s="12">
        <f>sales-Discount_Values</f>
        <v>2134.9700000000003</v>
      </c>
      <c r="R1900" s="12">
        <f>DATEDIF(order_date,delivery_date,"D")</f>
        <v>3</v>
      </c>
      <c r="S1900" s="12"/>
    </row>
    <row r="1901" spans="1:19" ht="14.25" customHeight="1" x14ac:dyDescent="0.35">
      <c r="A1901" s="2" t="s">
        <v>3410</v>
      </c>
      <c r="B1901" s="2">
        <v>103377</v>
      </c>
      <c r="C1901" s="2" t="s">
        <v>19</v>
      </c>
      <c r="D1901" s="2" t="s">
        <v>36</v>
      </c>
      <c r="E1901" s="2">
        <v>4866.46</v>
      </c>
      <c r="F1901" s="2">
        <v>0.41</v>
      </c>
      <c r="G1901" s="2">
        <v>4</v>
      </c>
      <c r="H1901" s="3">
        <v>45362</v>
      </c>
      <c r="I1901" s="3">
        <v>45363</v>
      </c>
      <c r="J1901" s="2" t="s">
        <v>21</v>
      </c>
      <c r="K1901" s="2" t="s">
        <v>16</v>
      </c>
      <c r="L1901" s="2">
        <v>393.02</v>
      </c>
      <c r="M1901" s="2" t="s">
        <v>28</v>
      </c>
      <c r="N1901" s="11">
        <f>L1901/E1901*100</f>
        <v>8.0760963821751321</v>
      </c>
      <c r="O1901" s="12" t="str">
        <f>IF(N1901&lt;10,"Low",IF(N1901&lt;20,"Med","High"))</f>
        <v>Low</v>
      </c>
      <c r="P1901" s="12">
        <f>sales*discount</f>
        <v>1995.2485999999999</v>
      </c>
      <c r="Q1901" s="12">
        <f>sales-Discount_Values</f>
        <v>2871.2114000000001</v>
      </c>
      <c r="R1901" s="12">
        <f>DATEDIF(order_date,delivery_date,"D")</f>
        <v>1</v>
      </c>
      <c r="S1901" s="12"/>
    </row>
    <row r="1902" spans="1:19" ht="14.25" customHeight="1" x14ac:dyDescent="0.35">
      <c r="A1902" s="2" t="s">
        <v>1963</v>
      </c>
      <c r="B1902" s="2">
        <v>101930</v>
      </c>
      <c r="C1902" s="2" t="s">
        <v>19</v>
      </c>
      <c r="D1902" s="2" t="s">
        <v>36</v>
      </c>
      <c r="E1902" s="2">
        <v>3848.2</v>
      </c>
      <c r="F1902" s="2">
        <v>0.24</v>
      </c>
      <c r="G1902" s="2">
        <v>9</v>
      </c>
      <c r="H1902" s="3">
        <v>45092</v>
      </c>
      <c r="I1902" s="3">
        <v>45094</v>
      </c>
      <c r="J1902" s="2" t="s">
        <v>31</v>
      </c>
      <c r="K1902" s="2" t="s">
        <v>27</v>
      </c>
      <c r="L1902" s="2">
        <v>310.79000000000002</v>
      </c>
      <c r="M1902" s="2" t="s">
        <v>48</v>
      </c>
      <c r="N1902" s="11">
        <f>L1902/E1902*100</f>
        <v>8.0762434384907245</v>
      </c>
      <c r="O1902" s="12" t="str">
        <f>IF(N1902&lt;10,"Low",IF(N1902&lt;20,"Med","High"))</f>
        <v>Low</v>
      </c>
      <c r="P1902" s="12">
        <f>sales*discount</f>
        <v>923.56799999999987</v>
      </c>
      <c r="Q1902" s="12">
        <f>sales-Discount_Values</f>
        <v>2924.6320000000001</v>
      </c>
      <c r="R1902" s="12">
        <f>DATEDIF(order_date,delivery_date,"D")</f>
        <v>2</v>
      </c>
      <c r="S1902" s="12"/>
    </row>
    <row r="1903" spans="1:19" ht="14.25" customHeight="1" x14ac:dyDescent="0.35">
      <c r="A1903" s="2" t="s">
        <v>14161</v>
      </c>
      <c r="B1903" s="2">
        <v>114128</v>
      </c>
      <c r="C1903" s="2" t="s">
        <v>19</v>
      </c>
      <c r="D1903" s="2" t="s">
        <v>36</v>
      </c>
      <c r="E1903" s="2">
        <v>3890.44</v>
      </c>
      <c r="F1903" s="2">
        <v>0.16</v>
      </c>
      <c r="G1903" s="2">
        <v>5</v>
      </c>
      <c r="H1903" s="3">
        <v>45283</v>
      </c>
      <c r="I1903" s="3">
        <v>45287</v>
      </c>
      <c r="J1903" s="2" t="s">
        <v>21</v>
      </c>
      <c r="K1903" s="2" t="s">
        <v>22</v>
      </c>
      <c r="L1903" s="2">
        <v>314.27</v>
      </c>
      <c r="M1903" s="2" t="s">
        <v>17</v>
      </c>
      <c r="N1903" s="11">
        <f>L1903/E1903*100</f>
        <v>8.0780066007957974</v>
      </c>
      <c r="O1903" s="12" t="str">
        <f>IF(N1903&lt;10,"Low",IF(N1903&lt;20,"Med","High"))</f>
        <v>Low</v>
      </c>
      <c r="P1903" s="12">
        <f>sales*discount</f>
        <v>622.47040000000004</v>
      </c>
      <c r="Q1903" s="12">
        <f>sales-Discount_Values</f>
        <v>3267.9695999999999</v>
      </c>
      <c r="R1903" s="12">
        <f>DATEDIF(order_date,delivery_date,"D")</f>
        <v>4</v>
      </c>
      <c r="S1903" s="12"/>
    </row>
    <row r="1904" spans="1:19" ht="14.25" customHeight="1" x14ac:dyDescent="0.35">
      <c r="A1904" s="2" t="s">
        <v>3902</v>
      </c>
      <c r="B1904" s="2">
        <v>103869</v>
      </c>
      <c r="C1904" s="2" t="s">
        <v>41</v>
      </c>
      <c r="D1904" s="2" t="s">
        <v>36</v>
      </c>
      <c r="E1904" s="2">
        <v>2425.6</v>
      </c>
      <c r="F1904" s="2">
        <v>0.31</v>
      </c>
      <c r="G1904" s="2">
        <v>9</v>
      </c>
      <c r="H1904" s="3">
        <v>45436</v>
      </c>
      <c r="I1904" s="3">
        <v>45439</v>
      </c>
      <c r="J1904" s="2" t="s">
        <v>15</v>
      </c>
      <c r="K1904" s="2" t="s">
        <v>27</v>
      </c>
      <c r="L1904" s="2">
        <v>195.95</v>
      </c>
      <c r="M1904" s="2" t="s">
        <v>17</v>
      </c>
      <c r="N1904" s="11">
        <f>L1904/E1904*100</f>
        <v>8.0784135883905019</v>
      </c>
      <c r="O1904" s="12" t="str">
        <f>IF(N1904&lt;10,"Low",IF(N1904&lt;20,"Med","High"))</f>
        <v>Low</v>
      </c>
      <c r="P1904" s="12">
        <f>sales*discount</f>
        <v>751.93599999999992</v>
      </c>
      <c r="Q1904" s="12">
        <f>sales-Discount_Values</f>
        <v>1673.664</v>
      </c>
      <c r="R1904" s="12">
        <f>DATEDIF(order_date,delivery_date,"D")</f>
        <v>3</v>
      </c>
      <c r="S1904" s="12"/>
    </row>
    <row r="1905" spans="1:19" ht="14.25" customHeight="1" x14ac:dyDescent="0.35">
      <c r="A1905" s="2" t="s">
        <v>3073</v>
      </c>
      <c r="B1905" s="2">
        <v>103040</v>
      </c>
      <c r="C1905" s="2" t="s">
        <v>13</v>
      </c>
      <c r="D1905" s="2" t="s">
        <v>14</v>
      </c>
      <c r="E1905" s="2">
        <v>3535.78</v>
      </c>
      <c r="F1905" s="2">
        <v>0.37</v>
      </c>
      <c r="G1905" s="2">
        <v>1</v>
      </c>
      <c r="H1905" s="3">
        <v>44967</v>
      </c>
      <c r="I1905" s="3">
        <v>44974</v>
      </c>
      <c r="J1905" s="2" t="s">
        <v>15</v>
      </c>
      <c r="K1905" s="2" t="s">
        <v>16</v>
      </c>
      <c r="L1905" s="2">
        <v>285.64</v>
      </c>
      <c r="M1905" s="2" t="s">
        <v>39</v>
      </c>
      <c r="N1905" s="11">
        <f>L1905/E1905*100</f>
        <v>8.0785569237905062</v>
      </c>
      <c r="O1905" s="12" t="str">
        <f>IF(N1905&lt;10,"Low",IF(N1905&lt;20,"Med","High"))</f>
        <v>Low</v>
      </c>
      <c r="P1905" s="12">
        <f>sales*discount</f>
        <v>1308.2386000000001</v>
      </c>
      <c r="Q1905" s="12">
        <f>sales-Discount_Values</f>
        <v>2227.5414000000001</v>
      </c>
      <c r="R1905" s="12">
        <f>DATEDIF(order_date,delivery_date,"D")</f>
        <v>7</v>
      </c>
      <c r="S1905" s="12"/>
    </row>
    <row r="1906" spans="1:19" ht="14.25" customHeight="1" x14ac:dyDescent="0.35">
      <c r="A1906" s="2" t="s">
        <v>7237</v>
      </c>
      <c r="B1906" s="2">
        <v>107204</v>
      </c>
      <c r="C1906" s="2" t="s">
        <v>19</v>
      </c>
      <c r="D1906" s="2" t="s">
        <v>14</v>
      </c>
      <c r="E1906" s="2">
        <v>737.59</v>
      </c>
      <c r="F1906" s="2">
        <v>0.19</v>
      </c>
      <c r="G1906" s="2">
        <v>6</v>
      </c>
      <c r="H1906" s="3">
        <v>45583</v>
      </c>
      <c r="I1906" s="3">
        <v>45590</v>
      </c>
      <c r="J1906" s="2" t="s">
        <v>31</v>
      </c>
      <c r="K1906" s="2" t="s">
        <v>16</v>
      </c>
      <c r="L1906" s="2">
        <v>59.6</v>
      </c>
      <c r="M1906" s="2" t="s">
        <v>39</v>
      </c>
      <c r="N1906" s="11">
        <f>L1906/E1906*100</f>
        <v>8.0803698531704597</v>
      </c>
      <c r="O1906" s="12" t="str">
        <f>IF(N1906&lt;10,"Low",IF(N1906&lt;20,"Med","High"))</f>
        <v>Low</v>
      </c>
      <c r="P1906" s="12">
        <f>sales*discount</f>
        <v>140.1421</v>
      </c>
      <c r="Q1906" s="12">
        <f>sales-Discount_Values</f>
        <v>597.4479</v>
      </c>
      <c r="R1906" s="12">
        <f>DATEDIF(order_date,delivery_date,"D")</f>
        <v>7</v>
      </c>
      <c r="S1906" s="12"/>
    </row>
    <row r="1907" spans="1:19" ht="14.25" customHeight="1" x14ac:dyDescent="0.35">
      <c r="A1907" s="2" t="s">
        <v>4922</v>
      </c>
      <c r="B1907" s="2">
        <v>104889</v>
      </c>
      <c r="C1907" s="2" t="s">
        <v>13</v>
      </c>
      <c r="D1907" s="2" t="s">
        <v>20</v>
      </c>
      <c r="E1907" s="2">
        <v>4380.03</v>
      </c>
      <c r="F1907" s="2">
        <v>0.21</v>
      </c>
      <c r="G1907" s="2">
        <v>7</v>
      </c>
      <c r="H1907" s="3">
        <v>45646</v>
      </c>
      <c r="I1907" s="3">
        <v>45647</v>
      </c>
      <c r="J1907" s="2" t="s">
        <v>15</v>
      </c>
      <c r="K1907" s="2" t="s">
        <v>22</v>
      </c>
      <c r="L1907" s="2">
        <v>353.96</v>
      </c>
      <c r="M1907" s="2" t="s">
        <v>34</v>
      </c>
      <c r="N1907" s="11">
        <f>L1907/E1907*100</f>
        <v>8.0812231879690319</v>
      </c>
      <c r="O1907" s="12" t="str">
        <f>IF(N1907&lt;10,"Low",IF(N1907&lt;20,"Med","High"))</f>
        <v>Low</v>
      </c>
      <c r="P1907" s="12">
        <f>sales*discount</f>
        <v>919.80629999999996</v>
      </c>
      <c r="Q1907" s="12">
        <f>sales-Discount_Values</f>
        <v>3460.2236999999996</v>
      </c>
      <c r="R1907" s="12">
        <f>DATEDIF(order_date,delivery_date,"D")</f>
        <v>1</v>
      </c>
      <c r="S1907" s="12"/>
    </row>
    <row r="1908" spans="1:19" ht="14.25" customHeight="1" x14ac:dyDescent="0.35">
      <c r="A1908" s="2" t="s">
        <v>11327</v>
      </c>
      <c r="B1908" s="2">
        <v>111294</v>
      </c>
      <c r="C1908" s="2" t="s">
        <v>13</v>
      </c>
      <c r="D1908" s="2" t="s">
        <v>26</v>
      </c>
      <c r="E1908" s="2">
        <v>4501.12</v>
      </c>
      <c r="F1908" s="2">
        <v>0.15</v>
      </c>
      <c r="G1908" s="2">
        <v>9</v>
      </c>
      <c r="H1908" s="3">
        <v>45297</v>
      </c>
      <c r="I1908" s="3">
        <v>45299</v>
      </c>
      <c r="J1908" s="2" t="s">
        <v>31</v>
      </c>
      <c r="K1908" s="2" t="s">
        <v>16</v>
      </c>
      <c r="L1908" s="2">
        <v>363.79</v>
      </c>
      <c r="M1908" s="2" t="s">
        <v>28</v>
      </c>
      <c r="N1908" s="11">
        <f>L1908/E1908*100</f>
        <v>8.0822106497938293</v>
      </c>
      <c r="O1908" s="12" t="str">
        <f>IF(N1908&lt;10,"Low",IF(N1908&lt;20,"Med","High"))</f>
        <v>Low</v>
      </c>
      <c r="P1908" s="12">
        <f>sales*discount</f>
        <v>675.16800000000001</v>
      </c>
      <c r="Q1908" s="12">
        <f>sales-Discount_Values</f>
        <v>3825.9519999999998</v>
      </c>
      <c r="R1908" s="12">
        <f>DATEDIF(order_date,delivery_date,"D")</f>
        <v>2</v>
      </c>
      <c r="S1908" s="12"/>
    </row>
    <row r="1909" spans="1:19" ht="14.25" customHeight="1" x14ac:dyDescent="0.35">
      <c r="A1909" s="2" t="s">
        <v>10076</v>
      </c>
      <c r="B1909" s="2">
        <v>110043</v>
      </c>
      <c r="C1909" s="2" t="s">
        <v>13</v>
      </c>
      <c r="D1909" s="2" t="s">
        <v>33</v>
      </c>
      <c r="E1909" s="2">
        <v>1589.44</v>
      </c>
      <c r="F1909" s="2">
        <v>0.01</v>
      </c>
      <c r="G1909" s="2">
        <v>9</v>
      </c>
      <c r="H1909" s="3">
        <v>45285</v>
      </c>
      <c r="I1909" s="3">
        <v>45287</v>
      </c>
      <c r="J1909" s="2" t="s">
        <v>15</v>
      </c>
      <c r="K1909" s="2" t="s">
        <v>27</v>
      </c>
      <c r="L1909" s="2">
        <v>128.47</v>
      </c>
      <c r="M1909" s="2" t="s">
        <v>34</v>
      </c>
      <c r="N1909" s="11">
        <f>L1909/E1909*100</f>
        <v>8.0827209583249449</v>
      </c>
      <c r="O1909" s="12" t="str">
        <f>IF(N1909&lt;10,"Low",IF(N1909&lt;20,"Med","High"))</f>
        <v>Low</v>
      </c>
      <c r="P1909" s="12">
        <f>sales*discount</f>
        <v>15.894400000000001</v>
      </c>
      <c r="Q1909" s="12">
        <f>sales-Discount_Values</f>
        <v>1573.5456000000001</v>
      </c>
      <c r="R1909" s="12">
        <f>DATEDIF(order_date,delivery_date,"D")</f>
        <v>2</v>
      </c>
      <c r="S1909" s="12"/>
    </row>
    <row r="1910" spans="1:19" ht="14.25" customHeight="1" x14ac:dyDescent="0.35">
      <c r="A1910" s="2" t="s">
        <v>6768</v>
      </c>
      <c r="B1910" s="2">
        <v>106735</v>
      </c>
      <c r="C1910" s="2" t="s">
        <v>19</v>
      </c>
      <c r="D1910" s="2" t="s">
        <v>33</v>
      </c>
      <c r="E1910" s="2">
        <v>4766.72</v>
      </c>
      <c r="F1910" s="2">
        <v>0.01</v>
      </c>
      <c r="G1910" s="2">
        <v>8</v>
      </c>
      <c r="H1910" s="3">
        <v>45489</v>
      </c>
      <c r="I1910" s="3">
        <v>45490</v>
      </c>
      <c r="J1910" s="2" t="s">
        <v>31</v>
      </c>
      <c r="K1910" s="2" t="s">
        <v>27</v>
      </c>
      <c r="L1910" s="2">
        <v>385.32</v>
      </c>
      <c r="M1910" s="2" t="s">
        <v>39</v>
      </c>
      <c r="N1910" s="11">
        <f>L1910/E1910*100</f>
        <v>8.0835459183673457</v>
      </c>
      <c r="O1910" s="12" t="str">
        <f>IF(N1910&lt;10,"Low",IF(N1910&lt;20,"Med","High"))</f>
        <v>Low</v>
      </c>
      <c r="P1910" s="12">
        <f>sales*discount</f>
        <v>47.667200000000001</v>
      </c>
      <c r="Q1910" s="12">
        <f>sales-Discount_Values</f>
        <v>4719.0528000000004</v>
      </c>
      <c r="R1910" s="12">
        <f>DATEDIF(order_date,delivery_date,"D")</f>
        <v>1</v>
      </c>
      <c r="S1910" s="12"/>
    </row>
    <row r="1911" spans="1:19" ht="14.25" customHeight="1" x14ac:dyDescent="0.35">
      <c r="A1911" s="2" t="s">
        <v>6443</v>
      </c>
      <c r="B1911" s="2">
        <v>106410</v>
      </c>
      <c r="C1911" s="2" t="s">
        <v>25</v>
      </c>
      <c r="D1911" s="2" t="s">
        <v>14</v>
      </c>
      <c r="E1911" s="2">
        <v>2100.42</v>
      </c>
      <c r="F1911" s="2">
        <v>0.22</v>
      </c>
      <c r="G1911" s="2">
        <v>3</v>
      </c>
      <c r="H1911" s="3">
        <v>45510</v>
      </c>
      <c r="I1911" s="3">
        <v>45516</v>
      </c>
      <c r="J1911" s="2" t="s">
        <v>15</v>
      </c>
      <c r="K1911" s="2" t="s">
        <v>16</v>
      </c>
      <c r="L1911" s="2">
        <v>169.97</v>
      </c>
      <c r="M1911" s="2" t="s">
        <v>39</v>
      </c>
      <c r="N1911" s="11">
        <f>L1911/E1911*100</f>
        <v>8.0921910855924057</v>
      </c>
      <c r="O1911" s="12" t="str">
        <f>IF(N1911&lt;10,"Low",IF(N1911&lt;20,"Med","High"))</f>
        <v>Low</v>
      </c>
      <c r="P1911" s="12">
        <f>sales*discount</f>
        <v>462.0924</v>
      </c>
      <c r="Q1911" s="12">
        <f>sales-Discount_Values</f>
        <v>1638.3276000000001</v>
      </c>
      <c r="R1911" s="12">
        <f>DATEDIF(order_date,delivery_date,"D")</f>
        <v>6</v>
      </c>
      <c r="S1911" s="12"/>
    </row>
    <row r="1912" spans="1:19" ht="14.25" customHeight="1" x14ac:dyDescent="0.35">
      <c r="A1912" s="2" t="s">
        <v>8278</v>
      </c>
      <c r="B1912" s="2">
        <v>108245</v>
      </c>
      <c r="C1912" s="2" t="s">
        <v>25</v>
      </c>
      <c r="D1912" s="2" t="s">
        <v>36</v>
      </c>
      <c r="E1912" s="2">
        <v>1819.24</v>
      </c>
      <c r="F1912" s="2">
        <v>0.16</v>
      </c>
      <c r="G1912" s="2">
        <v>2</v>
      </c>
      <c r="H1912" s="3">
        <v>45621</v>
      </c>
      <c r="I1912" s="3">
        <v>45623</v>
      </c>
      <c r="J1912" s="2" t="s">
        <v>31</v>
      </c>
      <c r="K1912" s="2" t="s">
        <v>22</v>
      </c>
      <c r="L1912" s="2">
        <v>147.22</v>
      </c>
      <c r="M1912" s="2" t="s">
        <v>48</v>
      </c>
      <c r="N1912" s="11">
        <f>L1912/E1912*100</f>
        <v>8.0923902288867886</v>
      </c>
      <c r="O1912" s="12" t="str">
        <f>IF(N1912&lt;10,"Low",IF(N1912&lt;20,"Med","High"))</f>
        <v>Low</v>
      </c>
      <c r="P1912" s="12">
        <f>sales*discount</f>
        <v>291.07839999999999</v>
      </c>
      <c r="Q1912" s="12">
        <f>sales-Discount_Values</f>
        <v>1528.1615999999999</v>
      </c>
      <c r="R1912" s="12">
        <f>DATEDIF(order_date,delivery_date,"D")</f>
        <v>2</v>
      </c>
      <c r="S1912" s="12"/>
    </row>
    <row r="1913" spans="1:19" ht="14.25" customHeight="1" x14ac:dyDescent="0.35">
      <c r="A1913" s="2" t="s">
        <v>3677</v>
      </c>
      <c r="B1913" s="2">
        <v>103644</v>
      </c>
      <c r="C1913" s="2" t="s">
        <v>41</v>
      </c>
      <c r="D1913" s="2" t="s">
        <v>36</v>
      </c>
      <c r="E1913" s="2">
        <v>861.31</v>
      </c>
      <c r="F1913" s="2">
        <v>0.06</v>
      </c>
      <c r="G1913" s="2">
        <v>5</v>
      </c>
      <c r="H1913" s="3">
        <v>45064</v>
      </c>
      <c r="I1913" s="3">
        <v>45067</v>
      </c>
      <c r="J1913" s="2" t="s">
        <v>15</v>
      </c>
      <c r="K1913" s="2" t="s">
        <v>22</v>
      </c>
      <c r="L1913" s="2">
        <v>69.709999999999994</v>
      </c>
      <c r="M1913" s="2" t="s">
        <v>17</v>
      </c>
      <c r="N1913" s="11">
        <f>L1913/E1913*100</f>
        <v>8.0934855046382825</v>
      </c>
      <c r="O1913" s="12" t="str">
        <f>IF(N1913&lt;10,"Low",IF(N1913&lt;20,"Med","High"))</f>
        <v>Low</v>
      </c>
      <c r="P1913" s="12">
        <f>sales*discount</f>
        <v>51.678599999999996</v>
      </c>
      <c r="Q1913" s="12">
        <f>sales-Discount_Values</f>
        <v>809.63139999999999</v>
      </c>
      <c r="R1913" s="12">
        <f>DATEDIF(order_date,delivery_date,"D")</f>
        <v>3</v>
      </c>
      <c r="S1913" s="12"/>
    </row>
    <row r="1914" spans="1:19" ht="14.25" customHeight="1" x14ac:dyDescent="0.35">
      <c r="A1914" s="2" t="s">
        <v>2338</v>
      </c>
      <c r="B1914" s="2">
        <v>102305</v>
      </c>
      <c r="C1914" s="2" t="s">
        <v>25</v>
      </c>
      <c r="D1914" s="2" t="s">
        <v>26</v>
      </c>
      <c r="E1914" s="2">
        <v>301.33</v>
      </c>
      <c r="F1914" s="2">
        <v>0.43</v>
      </c>
      <c r="G1914" s="2">
        <v>4</v>
      </c>
      <c r="H1914" s="3">
        <v>45279</v>
      </c>
      <c r="I1914" s="3">
        <v>45282</v>
      </c>
      <c r="J1914" s="2" t="s">
        <v>21</v>
      </c>
      <c r="K1914" s="2" t="s">
        <v>16</v>
      </c>
      <c r="L1914" s="2">
        <v>24.39</v>
      </c>
      <c r="M1914" s="2" t="s">
        <v>17</v>
      </c>
      <c r="N1914" s="11">
        <f>L1914/E1914*100</f>
        <v>8.0941160853549263</v>
      </c>
      <c r="O1914" s="12" t="str">
        <f>IF(N1914&lt;10,"Low",IF(N1914&lt;20,"Med","High"))</f>
        <v>Low</v>
      </c>
      <c r="P1914" s="12">
        <f>sales*discount</f>
        <v>129.5719</v>
      </c>
      <c r="Q1914" s="12">
        <f>sales-Discount_Values</f>
        <v>171.75809999999998</v>
      </c>
      <c r="R1914" s="12">
        <f>DATEDIF(order_date,delivery_date,"D")</f>
        <v>3</v>
      </c>
      <c r="S1914" s="12"/>
    </row>
    <row r="1915" spans="1:19" ht="14.25" customHeight="1" x14ac:dyDescent="0.35">
      <c r="A1915" s="2" t="s">
        <v>269</v>
      </c>
      <c r="B1915" s="2">
        <v>100236</v>
      </c>
      <c r="C1915" s="2" t="s">
        <v>41</v>
      </c>
      <c r="D1915" s="2" t="s">
        <v>14</v>
      </c>
      <c r="E1915" s="2">
        <v>1227.8599999999999</v>
      </c>
      <c r="F1915" s="2">
        <v>0.16</v>
      </c>
      <c r="G1915" s="2">
        <v>3</v>
      </c>
      <c r="H1915" s="3">
        <v>45379</v>
      </c>
      <c r="I1915" s="3">
        <v>45381</v>
      </c>
      <c r="J1915" s="2" t="s">
        <v>21</v>
      </c>
      <c r="K1915" s="2" t="s">
        <v>16</v>
      </c>
      <c r="L1915" s="2">
        <v>99.39</v>
      </c>
      <c r="M1915" s="2" t="s">
        <v>39</v>
      </c>
      <c r="N1915" s="11">
        <f>L1915/E1915*100</f>
        <v>8.09457104230124</v>
      </c>
      <c r="O1915" s="12" t="str">
        <f>IF(N1915&lt;10,"Low",IF(N1915&lt;20,"Med","High"))</f>
        <v>Low</v>
      </c>
      <c r="P1915" s="12">
        <f>sales*discount</f>
        <v>196.45759999999999</v>
      </c>
      <c r="Q1915" s="12">
        <f>sales-Discount_Values</f>
        <v>1031.4023999999999</v>
      </c>
      <c r="R1915" s="12">
        <f>DATEDIF(order_date,delivery_date,"D")</f>
        <v>2</v>
      </c>
      <c r="S1915" s="12"/>
    </row>
    <row r="1916" spans="1:19" ht="14.25" customHeight="1" x14ac:dyDescent="0.35">
      <c r="A1916" s="2" t="s">
        <v>14193</v>
      </c>
      <c r="B1916" s="2">
        <v>114160</v>
      </c>
      <c r="C1916" s="2" t="s">
        <v>13</v>
      </c>
      <c r="D1916" s="2" t="s">
        <v>33</v>
      </c>
      <c r="E1916" s="2">
        <v>501.79</v>
      </c>
      <c r="F1916" s="2">
        <v>0.24</v>
      </c>
      <c r="G1916" s="2">
        <v>9</v>
      </c>
      <c r="H1916" s="3">
        <v>45548</v>
      </c>
      <c r="I1916" s="3">
        <v>45554</v>
      </c>
      <c r="J1916" s="2" t="s">
        <v>21</v>
      </c>
      <c r="K1916" s="2" t="s">
        <v>16</v>
      </c>
      <c r="L1916" s="2">
        <v>40.630000000000003</v>
      </c>
      <c r="M1916" s="2" t="s">
        <v>34</v>
      </c>
      <c r="N1916" s="11">
        <f>L1916/E1916*100</f>
        <v>8.0970126945534986</v>
      </c>
      <c r="O1916" s="12" t="str">
        <f>IF(N1916&lt;10,"Low",IF(N1916&lt;20,"Med","High"))</f>
        <v>Low</v>
      </c>
      <c r="P1916" s="12">
        <f>sales*discount</f>
        <v>120.42959999999999</v>
      </c>
      <c r="Q1916" s="12">
        <f>sales-Discount_Values</f>
        <v>381.36040000000003</v>
      </c>
      <c r="R1916" s="12">
        <f>DATEDIF(order_date,delivery_date,"D")</f>
        <v>6</v>
      </c>
      <c r="S1916" s="12"/>
    </row>
    <row r="1917" spans="1:19" ht="14.25" customHeight="1" x14ac:dyDescent="0.35">
      <c r="A1917" s="2" t="s">
        <v>14576</v>
      </c>
      <c r="B1917" s="2">
        <v>114543</v>
      </c>
      <c r="C1917" s="2" t="s">
        <v>19</v>
      </c>
      <c r="D1917" s="2" t="s">
        <v>36</v>
      </c>
      <c r="E1917" s="2">
        <v>3148.82</v>
      </c>
      <c r="F1917" s="2">
        <v>0.41</v>
      </c>
      <c r="G1917" s="2">
        <v>3</v>
      </c>
      <c r="H1917" s="3">
        <v>45125</v>
      </c>
      <c r="I1917" s="3">
        <v>45130</v>
      </c>
      <c r="J1917" s="2" t="s">
        <v>15</v>
      </c>
      <c r="K1917" s="2" t="s">
        <v>27</v>
      </c>
      <c r="L1917" s="2">
        <v>254.99</v>
      </c>
      <c r="M1917" s="2" t="s">
        <v>39</v>
      </c>
      <c r="N1917" s="11">
        <f>L1917/E1917*100</f>
        <v>8.0979541542546087</v>
      </c>
      <c r="O1917" s="12" t="str">
        <f>IF(N1917&lt;10,"Low",IF(N1917&lt;20,"Med","High"))</f>
        <v>Low</v>
      </c>
      <c r="P1917" s="12">
        <f>sales*discount</f>
        <v>1291.0162</v>
      </c>
      <c r="Q1917" s="12">
        <f>sales-Discount_Values</f>
        <v>1857.8038000000001</v>
      </c>
      <c r="R1917" s="12">
        <f>DATEDIF(order_date,delivery_date,"D")</f>
        <v>5</v>
      </c>
      <c r="S1917" s="12"/>
    </row>
    <row r="1918" spans="1:19" ht="14.25" customHeight="1" x14ac:dyDescent="0.35">
      <c r="A1918" s="2" t="s">
        <v>9766</v>
      </c>
      <c r="B1918" s="2">
        <v>109733</v>
      </c>
      <c r="C1918" s="2" t="s">
        <v>41</v>
      </c>
      <c r="D1918" s="2" t="s">
        <v>26</v>
      </c>
      <c r="E1918" s="2">
        <v>966.03</v>
      </c>
      <c r="F1918" s="2">
        <v>0.24</v>
      </c>
      <c r="G1918" s="2">
        <v>8</v>
      </c>
      <c r="H1918" s="3">
        <v>44930</v>
      </c>
      <c r="I1918" s="3">
        <v>44931</v>
      </c>
      <c r="J1918" s="2" t="s">
        <v>31</v>
      </c>
      <c r="K1918" s="2" t="s">
        <v>16</v>
      </c>
      <c r="L1918" s="2">
        <v>78.31</v>
      </c>
      <c r="M1918" s="2" t="s">
        <v>28</v>
      </c>
      <c r="N1918" s="11">
        <f>L1918/E1918*100</f>
        <v>8.1063735080691082</v>
      </c>
      <c r="O1918" s="12" t="str">
        <f>IF(N1918&lt;10,"Low",IF(N1918&lt;20,"Med","High"))</f>
        <v>Low</v>
      </c>
      <c r="P1918" s="12">
        <f>sales*discount</f>
        <v>231.84719999999999</v>
      </c>
      <c r="Q1918" s="12">
        <f>sales-Discount_Values</f>
        <v>734.18280000000004</v>
      </c>
      <c r="R1918" s="12">
        <f>DATEDIF(order_date,delivery_date,"D")</f>
        <v>1</v>
      </c>
      <c r="S1918" s="12"/>
    </row>
    <row r="1919" spans="1:19" ht="14.25" customHeight="1" x14ac:dyDescent="0.35">
      <c r="A1919" s="2" t="s">
        <v>9834</v>
      </c>
      <c r="B1919" s="2">
        <v>109801</v>
      </c>
      <c r="C1919" s="2" t="s">
        <v>19</v>
      </c>
      <c r="D1919" s="2" t="s">
        <v>26</v>
      </c>
      <c r="E1919" s="2">
        <v>445.87</v>
      </c>
      <c r="F1919" s="2">
        <v>0.01</v>
      </c>
      <c r="G1919" s="2">
        <v>1</v>
      </c>
      <c r="H1919" s="3">
        <v>45367</v>
      </c>
      <c r="I1919" s="3">
        <v>45370</v>
      </c>
      <c r="J1919" s="2" t="s">
        <v>21</v>
      </c>
      <c r="K1919" s="2" t="s">
        <v>27</v>
      </c>
      <c r="L1919" s="2">
        <v>36.15</v>
      </c>
      <c r="M1919" s="2" t="s">
        <v>34</v>
      </c>
      <c r="N1919" s="11">
        <f>L1919/E1919*100</f>
        <v>8.107744409805548</v>
      </c>
      <c r="O1919" s="12" t="str">
        <f>IF(N1919&lt;10,"Low",IF(N1919&lt;20,"Med","High"))</f>
        <v>Low</v>
      </c>
      <c r="P1919" s="12">
        <f>sales*discount</f>
        <v>4.4587000000000003</v>
      </c>
      <c r="Q1919" s="12">
        <f>sales-Discount_Values</f>
        <v>441.41129999999998</v>
      </c>
      <c r="R1919" s="12">
        <f>DATEDIF(order_date,delivery_date,"D")</f>
        <v>3</v>
      </c>
      <c r="S1919" s="12"/>
    </row>
    <row r="1920" spans="1:19" ht="14.25" customHeight="1" x14ac:dyDescent="0.35">
      <c r="A1920" s="2" t="s">
        <v>14596</v>
      </c>
      <c r="B1920" s="2">
        <v>114563</v>
      </c>
      <c r="C1920" s="2" t="s">
        <v>25</v>
      </c>
      <c r="D1920" s="2" t="s">
        <v>36</v>
      </c>
      <c r="E1920" s="2">
        <v>4204.57</v>
      </c>
      <c r="F1920" s="2">
        <v>0.14000000000000001</v>
      </c>
      <c r="G1920" s="2">
        <v>1</v>
      </c>
      <c r="H1920" s="3">
        <v>44932</v>
      </c>
      <c r="I1920" s="3">
        <v>44936</v>
      </c>
      <c r="J1920" s="2" t="s">
        <v>21</v>
      </c>
      <c r="K1920" s="2" t="s">
        <v>16</v>
      </c>
      <c r="L1920" s="2">
        <v>341.04</v>
      </c>
      <c r="M1920" s="2" t="s">
        <v>28</v>
      </c>
      <c r="N1920" s="11">
        <f>L1920/E1920*100</f>
        <v>8.1111742699015608</v>
      </c>
      <c r="O1920" s="12" t="str">
        <f>IF(N1920&lt;10,"Low",IF(N1920&lt;20,"Med","High"))</f>
        <v>Low</v>
      </c>
      <c r="P1920" s="12">
        <f>sales*discount</f>
        <v>588.63980000000004</v>
      </c>
      <c r="Q1920" s="12">
        <f>sales-Discount_Values</f>
        <v>3615.9301999999998</v>
      </c>
      <c r="R1920" s="12">
        <f>DATEDIF(order_date,delivery_date,"D")</f>
        <v>4</v>
      </c>
      <c r="S1920" s="12"/>
    </row>
    <row r="1921" spans="1:19" ht="14.25" customHeight="1" x14ac:dyDescent="0.35">
      <c r="A1921" s="2" t="s">
        <v>14033</v>
      </c>
      <c r="B1921" s="2">
        <v>114000</v>
      </c>
      <c r="C1921" s="2" t="s">
        <v>13</v>
      </c>
      <c r="D1921" s="2" t="s">
        <v>26</v>
      </c>
      <c r="E1921" s="2">
        <v>1426.96</v>
      </c>
      <c r="F1921" s="2">
        <v>0.15</v>
      </c>
      <c r="G1921" s="2">
        <v>1</v>
      </c>
      <c r="H1921" s="3">
        <v>45283</v>
      </c>
      <c r="I1921" s="3">
        <v>45284</v>
      </c>
      <c r="J1921" s="2" t="s">
        <v>21</v>
      </c>
      <c r="K1921" s="2" t="s">
        <v>27</v>
      </c>
      <c r="L1921" s="2">
        <v>115.75</v>
      </c>
      <c r="M1921" s="2" t="s">
        <v>39</v>
      </c>
      <c r="N1921" s="11">
        <f>L1921/E1921*100</f>
        <v>8.1116499411335994</v>
      </c>
      <c r="O1921" s="12" t="str">
        <f>IF(N1921&lt;10,"Low",IF(N1921&lt;20,"Med","High"))</f>
        <v>Low</v>
      </c>
      <c r="P1921" s="12">
        <f>sales*discount</f>
        <v>214.04400000000001</v>
      </c>
      <c r="Q1921" s="12">
        <f>sales-Discount_Values</f>
        <v>1212.9159999999999</v>
      </c>
      <c r="R1921" s="12">
        <f>DATEDIF(order_date,delivery_date,"D")</f>
        <v>1</v>
      </c>
      <c r="S1921" s="12"/>
    </row>
    <row r="1922" spans="1:19" ht="14.25" customHeight="1" x14ac:dyDescent="0.35">
      <c r="A1922" s="2" t="s">
        <v>12702</v>
      </c>
      <c r="B1922" s="2">
        <v>112669</v>
      </c>
      <c r="C1922" s="2" t="s">
        <v>41</v>
      </c>
      <c r="D1922" s="2" t="s">
        <v>26</v>
      </c>
      <c r="E1922" s="2">
        <v>531.24</v>
      </c>
      <c r="F1922" s="2">
        <v>0.36</v>
      </c>
      <c r="G1922" s="2">
        <v>1</v>
      </c>
      <c r="H1922" s="3">
        <v>45593</v>
      </c>
      <c r="I1922" s="3">
        <v>45598</v>
      </c>
      <c r="J1922" s="2" t="s">
        <v>31</v>
      </c>
      <c r="K1922" s="2" t="s">
        <v>22</v>
      </c>
      <c r="L1922" s="2">
        <v>43.1</v>
      </c>
      <c r="M1922" s="2" t="s">
        <v>39</v>
      </c>
      <c r="N1922" s="11">
        <f>L1922/E1922*100</f>
        <v>8.1130938935321133</v>
      </c>
      <c r="O1922" s="12" t="str">
        <f>IF(N1922&lt;10,"Low",IF(N1922&lt;20,"Med","High"))</f>
        <v>Low</v>
      </c>
      <c r="P1922" s="12">
        <f>sales*discount</f>
        <v>191.24639999999999</v>
      </c>
      <c r="Q1922" s="12">
        <f>sales-Discount_Values</f>
        <v>339.99360000000001</v>
      </c>
      <c r="R1922" s="12">
        <f>DATEDIF(order_date,delivery_date,"D")</f>
        <v>5</v>
      </c>
      <c r="S1922" s="12"/>
    </row>
    <row r="1923" spans="1:19" ht="14.25" customHeight="1" x14ac:dyDescent="0.35">
      <c r="A1923" s="2" t="s">
        <v>11056</v>
      </c>
      <c r="B1923" s="2">
        <v>111023</v>
      </c>
      <c r="C1923" s="2" t="s">
        <v>25</v>
      </c>
      <c r="D1923" s="2" t="s">
        <v>36</v>
      </c>
      <c r="E1923" s="2">
        <v>1348.56</v>
      </c>
      <c r="F1923" s="2">
        <v>0.15</v>
      </c>
      <c r="G1923" s="2">
        <v>5</v>
      </c>
      <c r="H1923" s="3">
        <v>45170</v>
      </c>
      <c r="I1923" s="3">
        <v>45177</v>
      </c>
      <c r="J1923" s="2" t="s">
        <v>31</v>
      </c>
      <c r="K1923" s="2" t="s">
        <v>16</v>
      </c>
      <c r="L1923" s="2">
        <v>109.41</v>
      </c>
      <c r="M1923" s="2" t="s">
        <v>17</v>
      </c>
      <c r="N1923" s="11">
        <f>L1923/E1923*100</f>
        <v>8.1130984160882722</v>
      </c>
      <c r="O1923" s="12" t="str">
        <f>IF(N1923&lt;10,"Low",IF(N1923&lt;20,"Med","High"))</f>
        <v>Low</v>
      </c>
      <c r="P1923" s="12">
        <f>sales*discount</f>
        <v>202.28399999999999</v>
      </c>
      <c r="Q1923" s="12">
        <f>sales-Discount_Values</f>
        <v>1146.2759999999998</v>
      </c>
      <c r="R1923" s="12">
        <f>DATEDIF(order_date,delivery_date,"D")</f>
        <v>7</v>
      </c>
      <c r="S1923" s="12"/>
    </row>
    <row r="1924" spans="1:19" ht="14.25" customHeight="1" x14ac:dyDescent="0.35">
      <c r="A1924" s="2" t="s">
        <v>7389</v>
      </c>
      <c r="B1924" s="2">
        <v>107356</v>
      </c>
      <c r="C1924" s="2" t="s">
        <v>19</v>
      </c>
      <c r="D1924" s="2" t="s">
        <v>33</v>
      </c>
      <c r="E1924" s="2">
        <v>3089.8</v>
      </c>
      <c r="F1924" s="2">
        <v>0.18</v>
      </c>
      <c r="G1924" s="2">
        <v>5</v>
      </c>
      <c r="H1924" s="3">
        <v>45564</v>
      </c>
      <c r="I1924" s="3">
        <v>45567</v>
      </c>
      <c r="J1924" s="2" t="s">
        <v>15</v>
      </c>
      <c r="K1924" s="2" t="s">
        <v>22</v>
      </c>
      <c r="L1924" s="2">
        <v>250.7</v>
      </c>
      <c r="M1924" s="2" t="s">
        <v>17</v>
      </c>
      <c r="N1924" s="11">
        <f>L1924/E1924*100</f>
        <v>8.1137937730597436</v>
      </c>
      <c r="O1924" s="12" t="str">
        <f>IF(N1924&lt;10,"Low",IF(N1924&lt;20,"Med","High"))</f>
        <v>Low</v>
      </c>
      <c r="P1924" s="12">
        <f>sales*discount</f>
        <v>556.16399999999999</v>
      </c>
      <c r="Q1924" s="12">
        <f>sales-Discount_Values</f>
        <v>2533.6360000000004</v>
      </c>
      <c r="R1924" s="12">
        <f>DATEDIF(order_date,delivery_date,"D")</f>
        <v>3</v>
      </c>
      <c r="S1924" s="12"/>
    </row>
    <row r="1925" spans="1:19" ht="14.25" customHeight="1" x14ac:dyDescent="0.35">
      <c r="A1925" s="2" t="s">
        <v>7874</v>
      </c>
      <c r="B1925" s="2">
        <v>107841</v>
      </c>
      <c r="C1925" s="2" t="s">
        <v>25</v>
      </c>
      <c r="D1925" s="2" t="s">
        <v>33</v>
      </c>
      <c r="E1925" s="2">
        <v>641.19000000000005</v>
      </c>
      <c r="F1925" s="2">
        <v>0.49</v>
      </c>
      <c r="G1925" s="2">
        <v>8</v>
      </c>
      <c r="H1925" s="3">
        <v>45167</v>
      </c>
      <c r="I1925" s="3">
        <v>45172</v>
      </c>
      <c r="J1925" s="2" t="s">
        <v>31</v>
      </c>
      <c r="K1925" s="2" t="s">
        <v>16</v>
      </c>
      <c r="L1925" s="2">
        <v>52.04</v>
      </c>
      <c r="M1925" s="2" t="s">
        <v>48</v>
      </c>
      <c r="N1925" s="11">
        <f>L1925/E1925*100</f>
        <v>8.1161590168280835</v>
      </c>
      <c r="O1925" s="12" t="str">
        <f>IF(N1925&lt;10,"Low",IF(N1925&lt;20,"Med","High"))</f>
        <v>Low</v>
      </c>
      <c r="P1925" s="12">
        <f>sales*discount</f>
        <v>314.18310000000002</v>
      </c>
      <c r="Q1925" s="12">
        <f>sales-Discount_Values</f>
        <v>327.00690000000003</v>
      </c>
      <c r="R1925" s="12">
        <f>DATEDIF(order_date,delivery_date,"D")</f>
        <v>5</v>
      </c>
      <c r="S1925" s="12"/>
    </row>
    <row r="1926" spans="1:19" ht="14.25" customHeight="1" x14ac:dyDescent="0.35">
      <c r="A1926" s="2" t="s">
        <v>14028</v>
      </c>
      <c r="B1926" s="2">
        <v>113995</v>
      </c>
      <c r="C1926" s="2" t="s">
        <v>41</v>
      </c>
      <c r="D1926" s="2" t="s">
        <v>14</v>
      </c>
      <c r="E1926" s="2">
        <v>925.25</v>
      </c>
      <c r="F1926" s="2">
        <v>0.23</v>
      </c>
      <c r="G1926" s="2">
        <v>1</v>
      </c>
      <c r="H1926" s="3">
        <v>45143</v>
      </c>
      <c r="I1926" s="3">
        <v>45145</v>
      </c>
      <c r="J1926" s="2" t="s">
        <v>15</v>
      </c>
      <c r="K1926" s="2" t="s">
        <v>27</v>
      </c>
      <c r="L1926" s="2">
        <v>75.14</v>
      </c>
      <c r="M1926" s="2" t="s">
        <v>34</v>
      </c>
      <c r="N1926" s="11">
        <f>L1926/E1926*100</f>
        <v>8.1210483653066738</v>
      </c>
      <c r="O1926" s="12" t="str">
        <f>IF(N1926&lt;10,"Low",IF(N1926&lt;20,"Med","High"))</f>
        <v>Low</v>
      </c>
      <c r="P1926" s="12">
        <f>sales*discount</f>
        <v>212.8075</v>
      </c>
      <c r="Q1926" s="12">
        <f>sales-Discount_Values</f>
        <v>712.4425</v>
      </c>
      <c r="R1926" s="12">
        <f>DATEDIF(order_date,delivery_date,"D")</f>
        <v>2</v>
      </c>
      <c r="S1926" s="12"/>
    </row>
    <row r="1927" spans="1:19" ht="14.25" customHeight="1" x14ac:dyDescent="0.35">
      <c r="A1927" s="2" t="s">
        <v>2308</v>
      </c>
      <c r="B1927" s="2">
        <v>102275</v>
      </c>
      <c r="C1927" s="2" t="s">
        <v>25</v>
      </c>
      <c r="D1927" s="2" t="s">
        <v>20</v>
      </c>
      <c r="E1927" s="2">
        <v>2346.94</v>
      </c>
      <c r="F1927" s="2">
        <v>0.3</v>
      </c>
      <c r="G1927" s="2">
        <v>2</v>
      </c>
      <c r="H1927" s="3">
        <v>45539</v>
      </c>
      <c r="I1927" s="3">
        <v>45542</v>
      </c>
      <c r="J1927" s="2" t="s">
        <v>15</v>
      </c>
      <c r="K1927" s="2" t="s">
        <v>27</v>
      </c>
      <c r="L1927" s="2">
        <v>190.68</v>
      </c>
      <c r="M1927" s="2" t="s">
        <v>39</v>
      </c>
      <c r="N1927" s="11">
        <f>L1927/E1927*100</f>
        <v>8.1246218480233843</v>
      </c>
      <c r="O1927" s="12" t="str">
        <f>IF(N1927&lt;10,"Low",IF(N1927&lt;20,"Med","High"))</f>
        <v>Low</v>
      </c>
      <c r="P1927" s="12">
        <f>sales*discount</f>
        <v>704.08199999999999</v>
      </c>
      <c r="Q1927" s="12">
        <f>sales-Discount_Values</f>
        <v>1642.8580000000002</v>
      </c>
      <c r="R1927" s="12">
        <f>DATEDIF(order_date,delivery_date,"D")</f>
        <v>3</v>
      </c>
      <c r="S1927" s="12"/>
    </row>
    <row r="1928" spans="1:19" ht="14.25" customHeight="1" x14ac:dyDescent="0.35">
      <c r="A1928" s="2" t="s">
        <v>917</v>
      </c>
      <c r="B1928" s="2">
        <v>100884</v>
      </c>
      <c r="C1928" s="2" t="s">
        <v>19</v>
      </c>
      <c r="D1928" s="2" t="s">
        <v>26</v>
      </c>
      <c r="E1928" s="2">
        <v>2242.42</v>
      </c>
      <c r="F1928" s="2">
        <v>0.09</v>
      </c>
      <c r="G1928" s="2">
        <v>8</v>
      </c>
      <c r="H1928" s="3">
        <v>45018</v>
      </c>
      <c r="I1928" s="3">
        <v>45025</v>
      </c>
      <c r="J1928" s="2" t="s">
        <v>21</v>
      </c>
      <c r="K1928" s="2" t="s">
        <v>27</v>
      </c>
      <c r="L1928" s="2">
        <v>182.19</v>
      </c>
      <c r="M1928" s="2" t="s">
        <v>48</v>
      </c>
      <c r="N1928" s="11">
        <f>L1928/E1928*100</f>
        <v>8.124704560251871</v>
      </c>
      <c r="O1928" s="12" t="str">
        <f>IF(N1928&lt;10,"Low",IF(N1928&lt;20,"Med","High"))</f>
        <v>Low</v>
      </c>
      <c r="P1928" s="12">
        <f>sales*discount</f>
        <v>201.81780000000001</v>
      </c>
      <c r="Q1928" s="12">
        <f>sales-Discount_Values</f>
        <v>2040.6022</v>
      </c>
      <c r="R1928" s="12">
        <f>DATEDIF(order_date,delivery_date,"D")</f>
        <v>7</v>
      </c>
      <c r="S1928" s="12"/>
    </row>
    <row r="1929" spans="1:19" ht="14.25" customHeight="1" x14ac:dyDescent="0.35">
      <c r="A1929" s="2" t="s">
        <v>8865</v>
      </c>
      <c r="B1929" s="2">
        <v>108832</v>
      </c>
      <c r="C1929" s="2" t="s">
        <v>19</v>
      </c>
      <c r="D1929" s="2" t="s">
        <v>26</v>
      </c>
      <c r="E1929" s="2">
        <v>3240.72</v>
      </c>
      <c r="F1929" s="2">
        <v>0.01</v>
      </c>
      <c r="G1929" s="2">
        <v>7</v>
      </c>
      <c r="H1929" s="3">
        <v>45397</v>
      </c>
      <c r="I1929" s="3">
        <v>45400</v>
      </c>
      <c r="J1929" s="2" t="s">
        <v>15</v>
      </c>
      <c r="K1929" s="2" t="s">
        <v>27</v>
      </c>
      <c r="L1929" s="2">
        <v>263.3</v>
      </c>
      <c r="M1929" s="2" t="s">
        <v>48</v>
      </c>
      <c r="N1929" s="11">
        <f>L1929/E1929*100</f>
        <v>8.1247377126070752</v>
      </c>
      <c r="O1929" s="12" t="str">
        <f>IF(N1929&lt;10,"Low",IF(N1929&lt;20,"Med","High"))</f>
        <v>Low</v>
      </c>
      <c r="P1929" s="12">
        <f>sales*discount</f>
        <v>32.407199999999996</v>
      </c>
      <c r="Q1929" s="12">
        <f>sales-Discount_Values</f>
        <v>3208.3127999999997</v>
      </c>
      <c r="R1929" s="12">
        <f>DATEDIF(order_date,delivery_date,"D")</f>
        <v>3</v>
      </c>
      <c r="S1929" s="12"/>
    </row>
    <row r="1930" spans="1:19" ht="14.25" customHeight="1" x14ac:dyDescent="0.35">
      <c r="A1930" s="2" t="s">
        <v>1862</v>
      </c>
      <c r="B1930" s="2">
        <v>101829</v>
      </c>
      <c r="C1930" s="2" t="s">
        <v>25</v>
      </c>
      <c r="D1930" s="2" t="s">
        <v>14</v>
      </c>
      <c r="E1930" s="2">
        <v>4530.63</v>
      </c>
      <c r="F1930" s="2">
        <v>0.42</v>
      </c>
      <c r="G1930" s="2">
        <v>1</v>
      </c>
      <c r="H1930" s="3">
        <v>44974</v>
      </c>
      <c r="I1930" s="3">
        <v>44977</v>
      </c>
      <c r="J1930" s="2" t="s">
        <v>21</v>
      </c>
      <c r="K1930" s="2" t="s">
        <v>16</v>
      </c>
      <c r="L1930" s="2">
        <v>368.21</v>
      </c>
      <c r="M1930" s="2" t="s">
        <v>17</v>
      </c>
      <c r="N1930" s="11">
        <f>L1930/E1930*100</f>
        <v>8.1271258081105717</v>
      </c>
      <c r="O1930" s="12" t="str">
        <f>IF(N1930&lt;10,"Low",IF(N1930&lt;20,"Med","High"))</f>
        <v>Low</v>
      </c>
      <c r="P1930" s="12">
        <f>sales*discount</f>
        <v>1902.8645999999999</v>
      </c>
      <c r="Q1930" s="12">
        <f>sales-Discount_Values</f>
        <v>2627.7654000000002</v>
      </c>
      <c r="R1930" s="12">
        <f>DATEDIF(order_date,delivery_date,"D")</f>
        <v>3</v>
      </c>
      <c r="S1930" s="12"/>
    </row>
    <row r="1931" spans="1:19" ht="14.25" customHeight="1" x14ac:dyDescent="0.35">
      <c r="A1931" s="2" t="s">
        <v>11338</v>
      </c>
      <c r="B1931" s="2">
        <v>111305</v>
      </c>
      <c r="C1931" s="2" t="s">
        <v>41</v>
      </c>
      <c r="D1931" s="2" t="s">
        <v>33</v>
      </c>
      <c r="E1931" s="2">
        <v>1404.16</v>
      </c>
      <c r="F1931" s="2">
        <v>0.13</v>
      </c>
      <c r="G1931" s="2">
        <v>9</v>
      </c>
      <c r="H1931" s="3">
        <v>45550</v>
      </c>
      <c r="I1931" s="3">
        <v>45552</v>
      </c>
      <c r="J1931" s="2" t="s">
        <v>15</v>
      </c>
      <c r="K1931" s="2" t="s">
        <v>27</v>
      </c>
      <c r="L1931" s="2">
        <v>114.14</v>
      </c>
      <c r="M1931" s="2" t="s">
        <v>23</v>
      </c>
      <c r="N1931" s="11">
        <f>L1931/E1931*100</f>
        <v>8.1287032816773017</v>
      </c>
      <c r="O1931" s="12" t="str">
        <f>IF(N1931&lt;10,"Low",IF(N1931&lt;20,"Med","High"))</f>
        <v>Low</v>
      </c>
      <c r="P1931" s="12">
        <f>sales*discount</f>
        <v>182.54080000000002</v>
      </c>
      <c r="Q1931" s="12">
        <f>sales-Discount_Values</f>
        <v>1221.6192000000001</v>
      </c>
      <c r="R1931" s="12">
        <f>DATEDIF(order_date,delivery_date,"D")</f>
        <v>2</v>
      </c>
      <c r="S1931" s="12"/>
    </row>
    <row r="1932" spans="1:19" ht="14.25" customHeight="1" x14ac:dyDescent="0.35">
      <c r="A1932" s="2" t="s">
        <v>12043</v>
      </c>
      <c r="B1932" s="2">
        <v>112010</v>
      </c>
      <c r="C1932" s="2" t="s">
        <v>13</v>
      </c>
      <c r="D1932" s="2" t="s">
        <v>20</v>
      </c>
      <c r="E1932" s="2">
        <v>595.54999999999995</v>
      </c>
      <c r="F1932" s="2">
        <v>0.1</v>
      </c>
      <c r="G1932" s="2">
        <v>8</v>
      </c>
      <c r="H1932" s="3">
        <v>45407</v>
      </c>
      <c r="I1932" s="3">
        <v>45410</v>
      </c>
      <c r="J1932" s="2" t="s">
        <v>31</v>
      </c>
      <c r="K1932" s="2" t="s">
        <v>22</v>
      </c>
      <c r="L1932" s="2">
        <v>48.42</v>
      </c>
      <c r="M1932" s="2" t="s">
        <v>48</v>
      </c>
      <c r="N1932" s="11">
        <f>L1932/E1932*100</f>
        <v>8.1302997229451783</v>
      </c>
      <c r="O1932" s="12" t="str">
        <f>IF(N1932&lt;10,"Low",IF(N1932&lt;20,"Med","High"))</f>
        <v>Low</v>
      </c>
      <c r="P1932" s="12">
        <f>sales*discount</f>
        <v>59.555</v>
      </c>
      <c r="Q1932" s="12">
        <f>sales-Discount_Values</f>
        <v>535.995</v>
      </c>
      <c r="R1932" s="12">
        <f>DATEDIF(order_date,delivery_date,"D")</f>
        <v>3</v>
      </c>
      <c r="S1932" s="12"/>
    </row>
    <row r="1933" spans="1:19" ht="14.25" customHeight="1" x14ac:dyDescent="0.35">
      <c r="A1933" s="2" t="s">
        <v>12456</v>
      </c>
      <c r="B1933" s="2">
        <v>112423</v>
      </c>
      <c r="C1933" s="2" t="s">
        <v>25</v>
      </c>
      <c r="D1933" s="2" t="s">
        <v>36</v>
      </c>
      <c r="E1933" s="2">
        <v>197.13</v>
      </c>
      <c r="F1933" s="2">
        <v>0.28999999999999998</v>
      </c>
      <c r="G1933" s="2">
        <v>5</v>
      </c>
      <c r="H1933" s="3">
        <v>45442</v>
      </c>
      <c r="I1933" s="3">
        <v>45449</v>
      </c>
      <c r="J1933" s="2" t="s">
        <v>15</v>
      </c>
      <c r="K1933" s="2" t="s">
        <v>27</v>
      </c>
      <c r="L1933" s="2">
        <v>16.03</v>
      </c>
      <c r="M1933" s="2" t="s">
        <v>48</v>
      </c>
      <c r="N1933" s="11">
        <f>L1933/E1933*100</f>
        <v>8.1316897478821097</v>
      </c>
      <c r="O1933" s="12" t="str">
        <f>IF(N1933&lt;10,"Low",IF(N1933&lt;20,"Med","High"))</f>
        <v>Low</v>
      </c>
      <c r="P1933" s="12">
        <f>sales*discount</f>
        <v>57.167699999999996</v>
      </c>
      <c r="Q1933" s="12">
        <f>sales-Discount_Values</f>
        <v>139.9623</v>
      </c>
      <c r="R1933" s="12">
        <f>DATEDIF(order_date,delivery_date,"D")</f>
        <v>7</v>
      </c>
      <c r="S1933" s="12"/>
    </row>
    <row r="1934" spans="1:19" ht="14.25" customHeight="1" x14ac:dyDescent="0.35">
      <c r="A1934" s="2" t="s">
        <v>8782</v>
      </c>
      <c r="B1934" s="2">
        <v>108749</v>
      </c>
      <c r="C1934" s="2" t="s">
        <v>25</v>
      </c>
      <c r="D1934" s="2" t="s">
        <v>33</v>
      </c>
      <c r="E1934" s="2">
        <v>2105.63</v>
      </c>
      <c r="F1934" s="2">
        <v>0.27</v>
      </c>
      <c r="G1934" s="2">
        <v>5</v>
      </c>
      <c r="H1934" s="3">
        <v>45647</v>
      </c>
      <c r="I1934" s="3">
        <v>45649</v>
      </c>
      <c r="J1934" s="2" t="s">
        <v>31</v>
      </c>
      <c r="K1934" s="2" t="s">
        <v>22</v>
      </c>
      <c r="L1934" s="2">
        <v>171.24</v>
      </c>
      <c r="M1934" s="2" t="s">
        <v>17</v>
      </c>
      <c r="N1934" s="11">
        <f>L1934/E1934*100</f>
        <v>8.132482914852087</v>
      </c>
      <c r="O1934" s="12" t="str">
        <f>IF(N1934&lt;10,"Low",IF(N1934&lt;20,"Med","High"))</f>
        <v>Low</v>
      </c>
      <c r="P1934" s="12">
        <f>sales*discount</f>
        <v>568.52010000000007</v>
      </c>
      <c r="Q1934" s="12">
        <f>sales-Discount_Values</f>
        <v>1537.1098999999999</v>
      </c>
      <c r="R1934" s="12">
        <f>DATEDIF(order_date,delivery_date,"D")</f>
        <v>2</v>
      </c>
      <c r="S1934" s="12"/>
    </row>
    <row r="1935" spans="1:19" ht="14.25" customHeight="1" x14ac:dyDescent="0.35">
      <c r="A1935" s="2" t="s">
        <v>10401</v>
      </c>
      <c r="B1935" s="2">
        <v>110368</v>
      </c>
      <c r="C1935" s="2" t="s">
        <v>25</v>
      </c>
      <c r="D1935" s="2" t="s">
        <v>33</v>
      </c>
      <c r="E1935" s="2">
        <v>4112.62</v>
      </c>
      <c r="F1935" s="2">
        <v>0.28000000000000003</v>
      </c>
      <c r="G1935" s="2">
        <v>8</v>
      </c>
      <c r="H1935" s="3">
        <v>45309</v>
      </c>
      <c r="I1935" s="3">
        <v>45311</v>
      </c>
      <c r="J1935" s="2" t="s">
        <v>15</v>
      </c>
      <c r="K1935" s="2" t="s">
        <v>27</v>
      </c>
      <c r="L1935" s="2">
        <v>334.61</v>
      </c>
      <c r="M1935" s="2" t="s">
        <v>28</v>
      </c>
      <c r="N1935" s="11">
        <f>L1935/E1935*100</f>
        <v>8.1361759656861086</v>
      </c>
      <c r="O1935" s="12" t="str">
        <f>IF(N1935&lt;10,"Low",IF(N1935&lt;20,"Med","High"))</f>
        <v>Low</v>
      </c>
      <c r="P1935" s="12">
        <f>sales*discount</f>
        <v>1151.5336</v>
      </c>
      <c r="Q1935" s="12">
        <f>sales-Discount_Values</f>
        <v>2961.0864000000001</v>
      </c>
      <c r="R1935" s="12">
        <f>DATEDIF(order_date,delivery_date,"D")</f>
        <v>2</v>
      </c>
      <c r="S1935" s="12"/>
    </row>
    <row r="1936" spans="1:19" ht="14.25" customHeight="1" x14ac:dyDescent="0.35">
      <c r="A1936" s="2" t="s">
        <v>9759</v>
      </c>
      <c r="B1936" s="2">
        <v>109726</v>
      </c>
      <c r="C1936" s="2" t="s">
        <v>25</v>
      </c>
      <c r="D1936" s="2" t="s">
        <v>26</v>
      </c>
      <c r="E1936" s="2">
        <v>3942.56</v>
      </c>
      <c r="F1936" s="2">
        <v>0.38</v>
      </c>
      <c r="G1936" s="2">
        <v>1</v>
      </c>
      <c r="H1936" s="3">
        <v>45350</v>
      </c>
      <c r="I1936" s="3">
        <v>45351</v>
      </c>
      <c r="J1936" s="2" t="s">
        <v>15</v>
      </c>
      <c r="K1936" s="2" t="s">
        <v>27</v>
      </c>
      <c r="L1936" s="2">
        <v>320.8</v>
      </c>
      <c r="M1936" s="2" t="s">
        <v>17</v>
      </c>
      <c r="N1936" s="11">
        <f>L1936/E1936*100</f>
        <v>8.1368450955724203</v>
      </c>
      <c r="O1936" s="12" t="str">
        <f>IF(N1936&lt;10,"Low",IF(N1936&lt;20,"Med","High"))</f>
        <v>Low</v>
      </c>
      <c r="P1936" s="12">
        <f>sales*discount</f>
        <v>1498.1728000000001</v>
      </c>
      <c r="Q1936" s="12">
        <f>sales-Discount_Values</f>
        <v>2444.3872000000001</v>
      </c>
      <c r="R1936" s="12">
        <f>DATEDIF(order_date,delivery_date,"D")</f>
        <v>1</v>
      </c>
      <c r="S1936" s="12"/>
    </row>
    <row r="1937" spans="1:19" ht="14.25" customHeight="1" x14ac:dyDescent="0.35">
      <c r="A1937" s="2" t="s">
        <v>4420</v>
      </c>
      <c r="B1937" s="2">
        <v>104387</v>
      </c>
      <c r="C1937" s="2" t="s">
        <v>13</v>
      </c>
      <c r="D1937" s="2" t="s">
        <v>20</v>
      </c>
      <c r="E1937" s="2">
        <v>1673.58</v>
      </c>
      <c r="F1937" s="2">
        <v>0.45</v>
      </c>
      <c r="G1937" s="2">
        <v>3</v>
      </c>
      <c r="H1937" s="3">
        <v>45272</v>
      </c>
      <c r="I1937" s="3">
        <v>45276</v>
      </c>
      <c r="J1937" s="2" t="s">
        <v>15</v>
      </c>
      <c r="K1937" s="2" t="s">
        <v>22</v>
      </c>
      <c r="L1937" s="2">
        <v>136.19999999999999</v>
      </c>
      <c r="M1937" s="2" t="s">
        <v>48</v>
      </c>
      <c r="N1937" s="11">
        <f>L1937/E1937*100</f>
        <v>8.1382425698203846</v>
      </c>
      <c r="O1937" s="12" t="str">
        <f>IF(N1937&lt;10,"Low",IF(N1937&lt;20,"Med","High"))</f>
        <v>Low</v>
      </c>
      <c r="P1937" s="12">
        <f>sales*discount</f>
        <v>753.11099999999999</v>
      </c>
      <c r="Q1937" s="12">
        <f>sales-Discount_Values</f>
        <v>920.46899999999994</v>
      </c>
      <c r="R1937" s="12">
        <f>DATEDIF(order_date,delivery_date,"D")</f>
        <v>4</v>
      </c>
      <c r="S1937" s="12"/>
    </row>
    <row r="1938" spans="1:19" ht="14.25" customHeight="1" x14ac:dyDescent="0.35">
      <c r="A1938" s="2" t="s">
        <v>6648</v>
      </c>
      <c r="B1938" s="2">
        <v>106615</v>
      </c>
      <c r="C1938" s="2" t="s">
        <v>13</v>
      </c>
      <c r="D1938" s="2" t="s">
        <v>14</v>
      </c>
      <c r="E1938" s="2">
        <v>4751.6899999999996</v>
      </c>
      <c r="F1938" s="2">
        <v>0.39</v>
      </c>
      <c r="G1938" s="2">
        <v>7</v>
      </c>
      <c r="H1938" s="3">
        <v>45408</v>
      </c>
      <c r="I1938" s="3">
        <v>45409</v>
      </c>
      <c r="J1938" s="2" t="s">
        <v>31</v>
      </c>
      <c r="K1938" s="2" t="s">
        <v>22</v>
      </c>
      <c r="L1938" s="2">
        <v>386.74</v>
      </c>
      <c r="M1938" s="2" t="s">
        <v>23</v>
      </c>
      <c r="N1938" s="11">
        <f>L1938/E1938*100</f>
        <v>8.1389989666834328</v>
      </c>
      <c r="O1938" s="12" t="str">
        <f>IF(N1938&lt;10,"Low",IF(N1938&lt;20,"Med","High"))</f>
        <v>Low</v>
      </c>
      <c r="P1938" s="12">
        <f>sales*discount</f>
        <v>1853.1590999999999</v>
      </c>
      <c r="Q1938" s="12">
        <f>sales-Discount_Values</f>
        <v>2898.5308999999997</v>
      </c>
      <c r="R1938" s="12">
        <f>DATEDIF(order_date,delivery_date,"D")</f>
        <v>1</v>
      </c>
      <c r="S1938" s="12"/>
    </row>
    <row r="1939" spans="1:19" ht="14.25" customHeight="1" x14ac:dyDescent="0.35">
      <c r="A1939" s="2" t="s">
        <v>4595</v>
      </c>
      <c r="B1939" s="2">
        <v>104562</v>
      </c>
      <c r="C1939" s="2" t="s">
        <v>25</v>
      </c>
      <c r="D1939" s="2" t="s">
        <v>20</v>
      </c>
      <c r="E1939" s="2">
        <v>3910.32</v>
      </c>
      <c r="F1939" s="2">
        <v>0.17</v>
      </c>
      <c r="G1939" s="2">
        <v>8</v>
      </c>
      <c r="H1939" s="3">
        <v>45456</v>
      </c>
      <c r="I1939" s="3">
        <v>45463</v>
      </c>
      <c r="J1939" s="2" t="s">
        <v>31</v>
      </c>
      <c r="K1939" s="2" t="s">
        <v>22</v>
      </c>
      <c r="L1939" s="2">
        <v>318.37</v>
      </c>
      <c r="M1939" s="2" t="s">
        <v>48</v>
      </c>
      <c r="N1939" s="11">
        <f>L1939/E1939*100</f>
        <v>8.141788907301704</v>
      </c>
      <c r="O1939" s="12" t="str">
        <f>IF(N1939&lt;10,"Low",IF(N1939&lt;20,"Med","High"))</f>
        <v>Low</v>
      </c>
      <c r="P1939" s="12">
        <f>sales*discount</f>
        <v>664.75440000000003</v>
      </c>
      <c r="Q1939" s="12">
        <f>sales-Discount_Values</f>
        <v>3245.5655999999999</v>
      </c>
      <c r="R1939" s="12">
        <f>DATEDIF(order_date,delivery_date,"D")</f>
        <v>7</v>
      </c>
      <c r="S1939" s="12"/>
    </row>
    <row r="1940" spans="1:19" ht="14.25" customHeight="1" x14ac:dyDescent="0.35">
      <c r="A1940" s="2" t="s">
        <v>3648</v>
      </c>
      <c r="B1940" s="2">
        <v>103615</v>
      </c>
      <c r="C1940" s="2" t="s">
        <v>13</v>
      </c>
      <c r="D1940" s="2" t="s">
        <v>33</v>
      </c>
      <c r="E1940" s="2">
        <v>3745.81</v>
      </c>
      <c r="F1940" s="2">
        <v>0.31</v>
      </c>
      <c r="G1940" s="2">
        <v>5</v>
      </c>
      <c r="H1940" s="3">
        <v>45333</v>
      </c>
      <c r="I1940" s="3">
        <v>45334</v>
      </c>
      <c r="J1940" s="2" t="s">
        <v>15</v>
      </c>
      <c r="K1940" s="2" t="s">
        <v>16</v>
      </c>
      <c r="L1940" s="2">
        <v>304.99</v>
      </c>
      <c r="M1940" s="2" t="s">
        <v>28</v>
      </c>
      <c r="N1940" s="11">
        <f>L1940/E1940*100</f>
        <v>8.1421641781083398</v>
      </c>
      <c r="O1940" s="12" t="str">
        <f>IF(N1940&lt;10,"Low",IF(N1940&lt;20,"Med","High"))</f>
        <v>Low</v>
      </c>
      <c r="P1940" s="12">
        <f>sales*discount</f>
        <v>1161.2011</v>
      </c>
      <c r="Q1940" s="12">
        <f>sales-Discount_Values</f>
        <v>2584.6089000000002</v>
      </c>
      <c r="R1940" s="12">
        <f>DATEDIF(order_date,delivery_date,"D")</f>
        <v>1</v>
      </c>
      <c r="S1940" s="12"/>
    </row>
    <row r="1941" spans="1:19" ht="14.25" customHeight="1" x14ac:dyDescent="0.35">
      <c r="A1941" s="2" t="s">
        <v>12415</v>
      </c>
      <c r="B1941" s="2">
        <v>112382</v>
      </c>
      <c r="C1941" s="2" t="s">
        <v>19</v>
      </c>
      <c r="D1941" s="2" t="s">
        <v>14</v>
      </c>
      <c r="E1941" s="2">
        <v>1750.44</v>
      </c>
      <c r="F1941" s="2">
        <v>0.17</v>
      </c>
      <c r="G1941" s="2">
        <v>2</v>
      </c>
      <c r="H1941" s="3">
        <v>45051</v>
      </c>
      <c r="I1941" s="3">
        <v>45057</v>
      </c>
      <c r="J1941" s="2" t="s">
        <v>21</v>
      </c>
      <c r="K1941" s="2" t="s">
        <v>27</v>
      </c>
      <c r="L1941" s="2">
        <v>142.55000000000001</v>
      </c>
      <c r="M1941" s="2" t="s">
        <v>23</v>
      </c>
      <c r="N1941" s="11">
        <f>L1941/E1941*100</f>
        <v>8.143666735220858</v>
      </c>
      <c r="O1941" s="12" t="str">
        <f>IF(N1941&lt;10,"Low",IF(N1941&lt;20,"Med","High"))</f>
        <v>Low</v>
      </c>
      <c r="P1941" s="12">
        <f>sales*discount</f>
        <v>297.57480000000004</v>
      </c>
      <c r="Q1941" s="12">
        <f>sales-Discount_Values</f>
        <v>1452.8652</v>
      </c>
      <c r="R1941" s="12">
        <f>DATEDIF(order_date,delivery_date,"D")</f>
        <v>6</v>
      </c>
      <c r="S1941" s="12"/>
    </row>
    <row r="1942" spans="1:19" ht="14.25" customHeight="1" x14ac:dyDescent="0.35">
      <c r="A1942" s="2" t="s">
        <v>6269</v>
      </c>
      <c r="B1942" s="2">
        <v>106236</v>
      </c>
      <c r="C1942" s="2" t="s">
        <v>13</v>
      </c>
      <c r="D1942" s="2" t="s">
        <v>14</v>
      </c>
      <c r="E1942" s="2">
        <v>814.38</v>
      </c>
      <c r="F1942" s="2">
        <v>0.1</v>
      </c>
      <c r="G1942" s="2">
        <v>5</v>
      </c>
      <c r="H1942" s="3">
        <v>45380</v>
      </c>
      <c r="I1942" s="3">
        <v>45385</v>
      </c>
      <c r="J1942" s="2" t="s">
        <v>21</v>
      </c>
      <c r="K1942" s="2" t="s">
        <v>16</v>
      </c>
      <c r="L1942" s="2">
        <v>66.33</v>
      </c>
      <c r="M1942" s="2" t="s">
        <v>17</v>
      </c>
      <c r="N1942" s="11">
        <f>L1942/E1942*100</f>
        <v>8.144846386207913</v>
      </c>
      <c r="O1942" s="12" t="str">
        <f>IF(N1942&lt;10,"Low",IF(N1942&lt;20,"Med","High"))</f>
        <v>Low</v>
      </c>
      <c r="P1942" s="12">
        <f>sales*discount</f>
        <v>81.438000000000002</v>
      </c>
      <c r="Q1942" s="12">
        <f>sales-Discount_Values</f>
        <v>732.94200000000001</v>
      </c>
      <c r="R1942" s="12">
        <f>DATEDIF(order_date,delivery_date,"D")</f>
        <v>5</v>
      </c>
      <c r="S1942" s="12"/>
    </row>
    <row r="1943" spans="1:19" ht="14.25" customHeight="1" x14ac:dyDescent="0.35">
      <c r="A1943" s="2" t="s">
        <v>7342</v>
      </c>
      <c r="B1943" s="2">
        <v>107309</v>
      </c>
      <c r="C1943" s="2" t="s">
        <v>41</v>
      </c>
      <c r="D1943" s="2" t="s">
        <v>26</v>
      </c>
      <c r="E1943" s="2">
        <v>1620.03</v>
      </c>
      <c r="F1943" s="2">
        <v>0.08</v>
      </c>
      <c r="G1943" s="2">
        <v>7</v>
      </c>
      <c r="H1943" s="3">
        <v>45104</v>
      </c>
      <c r="I1943" s="3">
        <v>45105</v>
      </c>
      <c r="J1943" s="2" t="s">
        <v>15</v>
      </c>
      <c r="K1943" s="2" t="s">
        <v>16</v>
      </c>
      <c r="L1943" s="2">
        <v>131.94999999999999</v>
      </c>
      <c r="M1943" s="2" t="s">
        <v>48</v>
      </c>
      <c r="N1943" s="11">
        <f>L1943/E1943*100</f>
        <v>8.1449108967117887</v>
      </c>
      <c r="O1943" s="12" t="str">
        <f>IF(N1943&lt;10,"Low",IF(N1943&lt;20,"Med","High"))</f>
        <v>Low</v>
      </c>
      <c r="P1943" s="12">
        <f>sales*discount</f>
        <v>129.60239999999999</v>
      </c>
      <c r="Q1943" s="12">
        <f>sales-Discount_Values</f>
        <v>1490.4276</v>
      </c>
      <c r="R1943" s="12">
        <f>DATEDIF(order_date,delivery_date,"D")</f>
        <v>1</v>
      </c>
      <c r="S1943" s="12"/>
    </row>
    <row r="1944" spans="1:19" ht="14.25" customHeight="1" x14ac:dyDescent="0.35">
      <c r="A1944" s="2" t="s">
        <v>6290</v>
      </c>
      <c r="B1944" s="2">
        <v>106257</v>
      </c>
      <c r="C1944" s="2" t="s">
        <v>13</v>
      </c>
      <c r="D1944" s="2" t="s">
        <v>14</v>
      </c>
      <c r="E1944" s="2">
        <v>603</v>
      </c>
      <c r="F1944" s="2">
        <v>0.1</v>
      </c>
      <c r="G1944" s="2">
        <v>8</v>
      </c>
      <c r="H1944" s="3">
        <v>45640</v>
      </c>
      <c r="I1944" s="3">
        <v>45643</v>
      </c>
      <c r="J1944" s="2" t="s">
        <v>15</v>
      </c>
      <c r="K1944" s="2" t="s">
        <v>16</v>
      </c>
      <c r="L1944" s="2">
        <v>49.15</v>
      </c>
      <c r="M1944" s="2" t="s">
        <v>48</v>
      </c>
      <c r="N1944" s="11">
        <f>L1944/E1944*100</f>
        <v>8.150912106135987</v>
      </c>
      <c r="O1944" s="12" t="str">
        <f>IF(N1944&lt;10,"Low",IF(N1944&lt;20,"Med","High"))</f>
        <v>Low</v>
      </c>
      <c r="P1944" s="12">
        <f>sales*discount</f>
        <v>60.300000000000004</v>
      </c>
      <c r="Q1944" s="12">
        <f>sales-Discount_Values</f>
        <v>542.70000000000005</v>
      </c>
      <c r="R1944" s="12">
        <f>DATEDIF(order_date,delivery_date,"D")</f>
        <v>3</v>
      </c>
      <c r="S1944" s="12"/>
    </row>
    <row r="1945" spans="1:19" ht="14.25" customHeight="1" x14ac:dyDescent="0.35">
      <c r="A1945" s="2" t="s">
        <v>4532</v>
      </c>
      <c r="B1945" s="2">
        <v>104499</v>
      </c>
      <c r="C1945" s="2" t="s">
        <v>25</v>
      </c>
      <c r="D1945" s="2" t="s">
        <v>36</v>
      </c>
      <c r="E1945" s="2">
        <v>3580.36</v>
      </c>
      <c r="F1945" s="2">
        <v>0.28000000000000003</v>
      </c>
      <c r="G1945" s="2">
        <v>6</v>
      </c>
      <c r="H1945" s="3">
        <v>45001</v>
      </c>
      <c r="I1945" s="3">
        <v>45005</v>
      </c>
      <c r="J1945" s="2" t="s">
        <v>31</v>
      </c>
      <c r="K1945" s="2" t="s">
        <v>22</v>
      </c>
      <c r="L1945" s="2">
        <v>292.01</v>
      </c>
      <c r="M1945" s="2" t="s">
        <v>39</v>
      </c>
      <c r="N1945" s="11">
        <f>L1945/E1945*100</f>
        <v>8.1558837658782917</v>
      </c>
      <c r="O1945" s="12" t="str">
        <f>IF(N1945&lt;10,"Low",IF(N1945&lt;20,"Med","High"))</f>
        <v>Low</v>
      </c>
      <c r="P1945" s="12">
        <f>sales*discount</f>
        <v>1002.5008000000001</v>
      </c>
      <c r="Q1945" s="12">
        <f>sales-Discount_Values</f>
        <v>2577.8591999999999</v>
      </c>
      <c r="R1945" s="12">
        <f>DATEDIF(order_date,delivery_date,"D")</f>
        <v>4</v>
      </c>
      <c r="S1945" s="12"/>
    </row>
    <row r="1946" spans="1:19" ht="14.25" customHeight="1" x14ac:dyDescent="0.35">
      <c r="A1946" s="2" t="s">
        <v>840</v>
      </c>
      <c r="B1946" s="2">
        <v>100807</v>
      </c>
      <c r="C1946" s="2" t="s">
        <v>25</v>
      </c>
      <c r="D1946" s="2" t="s">
        <v>33</v>
      </c>
      <c r="E1946" s="2">
        <v>1094.24</v>
      </c>
      <c r="F1946" s="2">
        <v>0.41</v>
      </c>
      <c r="G1946" s="2">
        <v>9</v>
      </c>
      <c r="H1946" s="3">
        <v>45496</v>
      </c>
      <c r="I1946" s="3">
        <v>45498</v>
      </c>
      <c r="J1946" s="2" t="s">
        <v>31</v>
      </c>
      <c r="K1946" s="2" t="s">
        <v>27</v>
      </c>
      <c r="L1946" s="2">
        <v>89.25</v>
      </c>
      <c r="M1946" s="2" t="s">
        <v>17</v>
      </c>
      <c r="N1946" s="11">
        <f>L1946/E1946*100</f>
        <v>8.1563459570112595</v>
      </c>
      <c r="O1946" s="12" t="str">
        <f>IF(N1946&lt;10,"Low",IF(N1946&lt;20,"Med","High"))</f>
        <v>Low</v>
      </c>
      <c r="P1946" s="12">
        <f>sales*discount</f>
        <v>448.63839999999999</v>
      </c>
      <c r="Q1946" s="12">
        <f>sales-Discount_Values</f>
        <v>645.60159999999996</v>
      </c>
      <c r="R1946" s="12">
        <f>DATEDIF(order_date,delivery_date,"D")</f>
        <v>2</v>
      </c>
      <c r="S1946" s="12"/>
    </row>
    <row r="1947" spans="1:19" ht="14.25" customHeight="1" x14ac:dyDescent="0.35">
      <c r="A1947" s="2" t="s">
        <v>503</v>
      </c>
      <c r="B1947" s="2">
        <v>100470</v>
      </c>
      <c r="C1947" s="2" t="s">
        <v>25</v>
      </c>
      <c r="D1947" s="2" t="s">
        <v>36</v>
      </c>
      <c r="E1947" s="2">
        <v>4870.54</v>
      </c>
      <c r="F1947" s="2">
        <v>0.15</v>
      </c>
      <c r="G1947" s="2">
        <v>7</v>
      </c>
      <c r="H1947" s="3">
        <v>45584</v>
      </c>
      <c r="I1947" s="3">
        <v>45589</v>
      </c>
      <c r="J1947" s="2" t="s">
        <v>15</v>
      </c>
      <c r="K1947" s="2" t="s">
        <v>27</v>
      </c>
      <c r="L1947" s="2">
        <v>397.26</v>
      </c>
      <c r="M1947" s="2" t="s">
        <v>34</v>
      </c>
      <c r="N1947" s="11">
        <f>L1947/E1947*100</f>
        <v>8.1563851236207885</v>
      </c>
      <c r="O1947" s="12" t="str">
        <f>IF(N1947&lt;10,"Low",IF(N1947&lt;20,"Med","High"))</f>
        <v>Low</v>
      </c>
      <c r="P1947" s="12">
        <f>sales*discount</f>
        <v>730.58100000000002</v>
      </c>
      <c r="Q1947" s="12">
        <f>sales-Discount_Values</f>
        <v>4139.9589999999998</v>
      </c>
      <c r="R1947" s="12">
        <f>DATEDIF(order_date,delivery_date,"D")</f>
        <v>5</v>
      </c>
      <c r="S1947" s="12"/>
    </row>
    <row r="1948" spans="1:19" ht="14.25" customHeight="1" x14ac:dyDescent="0.35">
      <c r="A1948" s="2" t="s">
        <v>8814</v>
      </c>
      <c r="B1948" s="2">
        <v>108781</v>
      </c>
      <c r="C1948" s="2" t="s">
        <v>41</v>
      </c>
      <c r="D1948" s="2" t="s">
        <v>36</v>
      </c>
      <c r="E1948" s="2">
        <v>4544.3599999999997</v>
      </c>
      <c r="F1948" s="2">
        <v>0.08</v>
      </c>
      <c r="G1948" s="2">
        <v>5</v>
      </c>
      <c r="H1948" s="3">
        <v>45604</v>
      </c>
      <c r="I1948" s="3">
        <v>45611</v>
      </c>
      <c r="J1948" s="2" t="s">
        <v>31</v>
      </c>
      <c r="K1948" s="2" t="s">
        <v>16</v>
      </c>
      <c r="L1948" s="2">
        <v>370.71</v>
      </c>
      <c r="M1948" s="2" t="s">
        <v>17</v>
      </c>
      <c r="N1948" s="11">
        <f>L1948/E1948*100</f>
        <v>8.1575843463105926</v>
      </c>
      <c r="O1948" s="12" t="str">
        <f>IF(N1948&lt;10,"Low",IF(N1948&lt;20,"Med","High"))</f>
        <v>Low</v>
      </c>
      <c r="P1948" s="12">
        <f>sales*discount</f>
        <v>363.54879999999997</v>
      </c>
      <c r="Q1948" s="12">
        <f>sales-Discount_Values</f>
        <v>4180.8112000000001</v>
      </c>
      <c r="R1948" s="12">
        <f>DATEDIF(order_date,delivery_date,"D")</f>
        <v>7</v>
      </c>
      <c r="S1948" s="12"/>
    </row>
    <row r="1949" spans="1:19" ht="14.25" customHeight="1" x14ac:dyDescent="0.35">
      <c r="A1949" s="2" t="s">
        <v>11975</v>
      </c>
      <c r="B1949" s="2">
        <v>111942</v>
      </c>
      <c r="C1949" s="2" t="s">
        <v>19</v>
      </c>
      <c r="D1949" s="2" t="s">
        <v>14</v>
      </c>
      <c r="E1949" s="2">
        <v>148.81</v>
      </c>
      <c r="F1949" s="2">
        <v>0.25</v>
      </c>
      <c r="G1949" s="2">
        <v>9</v>
      </c>
      <c r="H1949" s="3">
        <v>45422</v>
      </c>
      <c r="I1949" s="3">
        <v>45424</v>
      </c>
      <c r="J1949" s="2" t="s">
        <v>15</v>
      </c>
      <c r="K1949" s="2" t="s">
        <v>22</v>
      </c>
      <c r="L1949" s="2">
        <v>12.14</v>
      </c>
      <c r="M1949" s="2" t="s">
        <v>23</v>
      </c>
      <c r="N1949" s="11">
        <f>L1949/E1949*100</f>
        <v>8.1580538942275389</v>
      </c>
      <c r="O1949" s="12" t="str">
        <f>IF(N1949&lt;10,"Low",IF(N1949&lt;20,"Med","High"))</f>
        <v>Low</v>
      </c>
      <c r="P1949" s="12">
        <f>sales*discount</f>
        <v>37.202500000000001</v>
      </c>
      <c r="Q1949" s="12">
        <f>sales-Discount_Values</f>
        <v>111.6075</v>
      </c>
      <c r="R1949" s="12">
        <f>DATEDIF(order_date,delivery_date,"D")</f>
        <v>2</v>
      </c>
      <c r="S1949" s="12"/>
    </row>
    <row r="1950" spans="1:19" ht="14.25" customHeight="1" x14ac:dyDescent="0.35">
      <c r="A1950" s="2" t="s">
        <v>6060</v>
      </c>
      <c r="B1950" s="2">
        <v>106027</v>
      </c>
      <c r="C1950" s="2" t="s">
        <v>19</v>
      </c>
      <c r="D1950" s="2" t="s">
        <v>36</v>
      </c>
      <c r="E1950" s="2">
        <v>314.39</v>
      </c>
      <c r="F1950" s="2">
        <v>0.42</v>
      </c>
      <c r="G1950" s="2">
        <v>7</v>
      </c>
      <c r="H1950" s="3">
        <v>45246</v>
      </c>
      <c r="I1950" s="3">
        <v>45248</v>
      </c>
      <c r="J1950" s="2" t="s">
        <v>21</v>
      </c>
      <c r="K1950" s="2" t="s">
        <v>16</v>
      </c>
      <c r="L1950" s="2">
        <v>25.65</v>
      </c>
      <c r="M1950" s="2" t="s">
        <v>17</v>
      </c>
      <c r="N1950" s="11">
        <f>L1950/E1950*100</f>
        <v>8.1586564458157067</v>
      </c>
      <c r="O1950" s="12" t="str">
        <f>IF(N1950&lt;10,"Low",IF(N1950&lt;20,"Med","High"))</f>
        <v>Low</v>
      </c>
      <c r="P1950" s="12">
        <f>sales*discount</f>
        <v>132.04379999999998</v>
      </c>
      <c r="Q1950" s="12">
        <f>sales-Discount_Values</f>
        <v>182.34620000000001</v>
      </c>
      <c r="R1950" s="12">
        <f>DATEDIF(order_date,delivery_date,"D")</f>
        <v>2</v>
      </c>
      <c r="S1950" s="12"/>
    </row>
    <row r="1951" spans="1:19" ht="14.25" customHeight="1" x14ac:dyDescent="0.35">
      <c r="A1951" s="2" t="s">
        <v>9144</v>
      </c>
      <c r="B1951" s="2">
        <v>109111</v>
      </c>
      <c r="C1951" s="2" t="s">
        <v>13</v>
      </c>
      <c r="D1951" s="2" t="s">
        <v>33</v>
      </c>
      <c r="E1951" s="2">
        <v>4807.33</v>
      </c>
      <c r="F1951" s="2">
        <v>0.18</v>
      </c>
      <c r="G1951" s="2">
        <v>8</v>
      </c>
      <c r="H1951" s="3">
        <v>45451</v>
      </c>
      <c r="I1951" s="3">
        <v>45455</v>
      </c>
      <c r="J1951" s="2" t="s">
        <v>21</v>
      </c>
      <c r="K1951" s="2" t="s">
        <v>27</v>
      </c>
      <c r="L1951" s="2">
        <v>392.31</v>
      </c>
      <c r="M1951" s="2" t="s">
        <v>17</v>
      </c>
      <c r="N1951" s="11">
        <f>L1951/E1951*100</f>
        <v>8.160662987562743</v>
      </c>
      <c r="O1951" s="12" t="str">
        <f>IF(N1951&lt;10,"Low",IF(N1951&lt;20,"Med","High"))</f>
        <v>Low</v>
      </c>
      <c r="P1951" s="12">
        <f>sales*discount</f>
        <v>865.31939999999997</v>
      </c>
      <c r="Q1951" s="12">
        <f>sales-Discount_Values</f>
        <v>3942.0106000000001</v>
      </c>
      <c r="R1951" s="12">
        <f>DATEDIF(order_date,delivery_date,"D")</f>
        <v>4</v>
      </c>
      <c r="S1951" s="12"/>
    </row>
    <row r="1952" spans="1:19" ht="14.25" customHeight="1" x14ac:dyDescent="0.35">
      <c r="A1952" s="2" t="s">
        <v>6591</v>
      </c>
      <c r="B1952" s="2">
        <v>106558</v>
      </c>
      <c r="C1952" s="2" t="s">
        <v>25</v>
      </c>
      <c r="D1952" s="2" t="s">
        <v>20</v>
      </c>
      <c r="E1952" s="2">
        <v>3376.66</v>
      </c>
      <c r="F1952" s="2">
        <v>0.32</v>
      </c>
      <c r="G1952" s="2">
        <v>1</v>
      </c>
      <c r="H1952" s="3">
        <v>45496</v>
      </c>
      <c r="I1952" s="3">
        <v>45498</v>
      </c>
      <c r="J1952" s="2" t="s">
        <v>15</v>
      </c>
      <c r="K1952" s="2" t="s">
        <v>16</v>
      </c>
      <c r="L1952" s="2">
        <v>275.64999999999998</v>
      </c>
      <c r="M1952" s="2" t="s">
        <v>28</v>
      </c>
      <c r="N1952" s="11">
        <f>L1952/E1952*100</f>
        <v>8.1633922278227598</v>
      </c>
      <c r="O1952" s="12" t="str">
        <f>IF(N1952&lt;10,"Low",IF(N1952&lt;20,"Med","High"))</f>
        <v>Low</v>
      </c>
      <c r="P1952" s="12">
        <f>sales*discount</f>
        <v>1080.5311999999999</v>
      </c>
      <c r="Q1952" s="12">
        <f>sales-Discount_Values</f>
        <v>2296.1288</v>
      </c>
      <c r="R1952" s="12">
        <f>DATEDIF(order_date,delivery_date,"D")</f>
        <v>2</v>
      </c>
      <c r="S1952" s="12"/>
    </row>
    <row r="1953" spans="1:19" ht="14.25" customHeight="1" x14ac:dyDescent="0.35">
      <c r="A1953" s="2" t="s">
        <v>8026</v>
      </c>
      <c r="B1953" s="2">
        <v>107993</v>
      </c>
      <c r="C1953" s="2" t="s">
        <v>13</v>
      </c>
      <c r="D1953" s="2" t="s">
        <v>20</v>
      </c>
      <c r="E1953" s="2">
        <v>3430.8</v>
      </c>
      <c r="F1953" s="2">
        <v>0.28999999999999998</v>
      </c>
      <c r="G1953" s="2">
        <v>6</v>
      </c>
      <c r="H1953" s="3">
        <v>45516</v>
      </c>
      <c r="I1953" s="3">
        <v>45519</v>
      </c>
      <c r="J1953" s="2" t="s">
        <v>31</v>
      </c>
      <c r="K1953" s="2" t="s">
        <v>27</v>
      </c>
      <c r="L1953" s="2">
        <v>280.13</v>
      </c>
      <c r="M1953" s="2" t="s">
        <v>39</v>
      </c>
      <c r="N1953" s="11">
        <f>L1953/E1953*100</f>
        <v>8.1651509851929571</v>
      </c>
      <c r="O1953" s="12" t="str">
        <f>IF(N1953&lt;10,"Low",IF(N1953&lt;20,"Med","High"))</f>
        <v>Low</v>
      </c>
      <c r="P1953" s="12">
        <f>sales*discount</f>
        <v>994.93200000000002</v>
      </c>
      <c r="Q1953" s="12">
        <f>sales-Discount_Values</f>
        <v>2435.8680000000004</v>
      </c>
      <c r="R1953" s="12">
        <f>DATEDIF(order_date,delivery_date,"D")</f>
        <v>3</v>
      </c>
      <c r="S1953" s="12"/>
    </row>
    <row r="1954" spans="1:19" ht="14.25" customHeight="1" x14ac:dyDescent="0.35">
      <c r="A1954" s="2" t="s">
        <v>11771</v>
      </c>
      <c r="B1954" s="2">
        <v>111738</v>
      </c>
      <c r="C1954" s="2" t="s">
        <v>41</v>
      </c>
      <c r="D1954" s="2" t="s">
        <v>33</v>
      </c>
      <c r="E1954" s="2">
        <v>3958.21</v>
      </c>
      <c r="F1954" s="2">
        <v>0.33</v>
      </c>
      <c r="G1954" s="2">
        <v>8</v>
      </c>
      <c r="H1954" s="3">
        <v>45510</v>
      </c>
      <c r="I1954" s="3">
        <v>45514</v>
      </c>
      <c r="J1954" s="2" t="s">
        <v>31</v>
      </c>
      <c r="K1954" s="2" t="s">
        <v>16</v>
      </c>
      <c r="L1954" s="2">
        <v>323.20999999999998</v>
      </c>
      <c r="M1954" s="2" t="s">
        <v>28</v>
      </c>
      <c r="N1954" s="11">
        <f>L1954/E1954*100</f>
        <v>8.16555968480702</v>
      </c>
      <c r="O1954" s="12" t="str">
        <f>IF(N1954&lt;10,"Low",IF(N1954&lt;20,"Med","High"))</f>
        <v>Low</v>
      </c>
      <c r="P1954" s="12">
        <f>sales*discount</f>
        <v>1306.2093</v>
      </c>
      <c r="Q1954" s="12">
        <f>sales-Discount_Values</f>
        <v>2652.0007000000001</v>
      </c>
      <c r="R1954" s="12">
        <f>DATEDIF(order_date,delivery_date,"D")</f>
        <v>4</v>
      </c>
      <c r="S1954" s="12"/>
    </row>
    <row r="1955" spans="1:19" ht="14.25" customHeight="1" x14ac:dyDescent="0.35">
      <c r="A1955" s="2" t="s">
        <v>1936</v>
      </c>
      <c r="B1955" s="2">
        <v>101903</v>
      </c>
      <c r="C1955" s="2" t="s">
        <v>25</v>
      </c>
      <c r="D1955" s="2" t="s">
        <v>33</v>
      </c>
      <c r="E1955" s="2">
        <v>1209.99</v>
      </c>
      <c r="F1955" s="2">
        <v>0.43</v>
      </c>
      <c r="G1955" s="2">
        <v>7</v>
      </c>
      <c r="H1955" s="3">
        <v>45511</v>
      </c>
      <c r="I1955" s="3">
        <v>45516</v>
      </c>
      <c r="J1955" s="2" t="s">
        <v>31</v>
      </c>
      <c r="K1955" s="2" t="s">
        <v>22</v>
      </c>
      <c r="L1955" s="2">
        <v>98.81</v>
      </c>
      <c r="M1955" s="2" t="s">
        <v>23</v>
      </c>
      <c r="N1955" s="11">
        <f>L1955/E1955*100</f>
        <v>8.166183191596625</v>
      </c>
      <c r="O1955" s="12" t="str">
        <f>IF(N1955&lt;10,"Low",IF(N1955&lt;20,"Med","High"))</f>
        <v>Low</v>
      </c>
      <c r="P1955" s="12">
        <f>sales*discount</f>
        <v>520.29570000000001</v>
      </c>
      <c r="Q1955" s="12">
        <f>sales-Discount_Values</f>
        <v>689.6943</v>
      </c>
      <c r="R1955" s="12">
        <f>DATEDIF(order_date,delivery_date,"D")</f>
        <v>5</v>
      </c>
      <c r="S1955" s="12"/>
    </row>
    <row r="1956" spans="1:19" ht="14.25" customHeight="1" x14ac:dyDescent="0.35">
      <c r="A1956" s="2" t="s">
        <v>12592</v>
      </c>
      <c r="B1956" s="2">
        <v>112559</v>
      </c>
      <c r="C1956" s="2" t="s">
        <v>13</v>
      </c>
      <c r="D1956" s="2" t="s">
        <v>33</v>
      </c>
      <c r="E1956" s="2">
        <v>4348.49</v>
      </c>
      <c r="F1956" s="2">
        <v>7.0000000000000007E-2</v>
      </c>
      <c r="G1956" s="2">
        <v>6</v>
      </c>
      <c r="H1956" s="3">
        <v>45412</v>
      </c>
      <c r="I1956" s="3">
        <v>45416</v>
      </c>
      <c r="J1956" s="2" t="s">
        <v>31</v>
      </c>
      <c r="K1956" s="2" t="s">
        <v>22</v>
      </c>
      <c r="L1956" s="2">
        <v>355.12</v>
      </c>
      <c r="M1956" s="2" t="s">
        <v>48</v>
      </c>
      <c r="N1956" s="11">
        <f>L1956/E1956*100</f>
        <v>8.1665129734689526</v>
      </c>
      <c r="O1956" s="12" t="str">
        <f>IF(N1956&lt;10,"Low",IF(N1956&lt;20,"Med","High"))</f>
        <v>Low</v>
      </c>
      <c r="P1956" s="12">
        <f>sales*discount</f>
        <v>304.39429999999999</v>
      </c>
      <c r="Q1956" s="12">
        <f>sales-Discount_Values</f>
        <v>4044.0956999999999</v>
      </c>
      <c r="R1956" s="12">
        <f>DATEDIF(order_date,delivery_date,"D")</f>
        <v>4</v>
      </c>
      <c r="S1956" s="12"/>
    </row>
    <row r="1957" spans="1:19" ht="14.25" customHeight="1" x14ac:dyDescent="0.35">
      <c r="A1957" s="2" t="s">
        <v>15331</v>
      </c>
      <c r="B1957" s="2">
        <v>115298</v>
      </c>
      <c r="C1957" s="2" t="s">
        <v>41</v>
      </c>
      <c r="D1957" s="2" t="s">
        <v>14</v>
      </c>
      <c r="E1957" s="2">
        <v>4676.03</v>
      </c>
      <c r="F1957" s="2">
        <v>0.35</v>
      </c>
      <c r="G1957" s="2">
        <v>6</v>
      </c>
      <c r="H1957" s="3">
        <v>45496</v>
      </c>
      <c r="I1957" s="3">
        <v>45503</v>
      </c>
      <c r="J1957" s="2" t="s">
        <v>15</v>
      </c>
      <c r="K1957" s="2" t="s">
        <v>22</v>
      </c>
      <c r="L1957" s="2">
        <v>382.02</v>
      </c>
      <c r="M1957" s="2" t="s">
        <v>28</v>
      </c>
      <c r="N1957" s="11">
        <f>L1957/E1957*100</f>
        <v>8.1697508356447663</v>
      </c>
      <c r="O1957" s="12" t="str">
        <f>IF(N1957&lt;10,"Low",IF(N1957&lt;20,"Med","High"))</f>
        <v>Low</v>
      </c>
      <c r="P1957" s="12">
        <f>sales*discount</f>
        <v>1636.6104999999998</v>
      </c>
      <c r="Q1957" s="12">
        <f>sales-Discount_Values</f>
        <v>3039.4195</v>
      </c>
      <c r="R1957" s="12">
        <f>DATEDIF(order_date,delivery_date,"D")</f>
        <v>7</v>
      </c>
      <c r="S1957" s="12"/>
    </row>
    <row r="1958" spans="1:19" ht="14.25" customHeight="1" x14ac:dyDescent="0.35">
      <c r="A1958" s="2" t="s">
        <v>11851</v>
      </c>
      <c r="B1958" s="2">
        <v>111818</v>
      </c>
      <c r="C1958" s="2" t="s">
        <v>13</v>
      </c>
      <c r="D1958" s="2" t="s">
        <v>14</v>
      </c>
      <c r="E1958" s="2">
        <v>350.87</v>
      </c>
      <c r="F1958" s="2">
        <v>0.41</v>
      </c>
      <c r="G1958" s="2">
        <v>9</v>
      </c>
      <c r="H1958" s="3">
        <v>45451</v>
      </c>
      <c r="I1958" s="3">
        <v>45458</v>
      </c>
      <c r="J1958" s="2" t="s">
        <v>15</v>
      </c>
      <c r="K1958" s="2" t="s">
        <v>27</v>
      </c>
      <c r="L1958" s="2">
        <v>28.67</v>
      </c>
      <c r="M1958" s="2" t="s">
        <v>28</v>
      </c>
      <c r="N1958" s="11">
        <f>L1958/E1958*100</f>
        <v>8.171117507908912</v>
      </c>
      <c r="O1958" s="12" t="str">
        <f>IF(N1958&lt;10,"Low",IF(N1958&lt;20,"Med","High"))</f>
        <v>Low</v>
      </c>
      <c r="P1958" s="12">
        <f>sales*discount</f>
        <v>143.85669999999999</v>
      </c>
      <c r="Q1958" s="12">
        <f>sales-Discount_Values</f>
        <v>207.01330000000002</v>
      </c>
      <c r="R1958" s="12">
        <f>DATEDIF(order_date,delivery_date,"D")</f>
        <v>7</v>
      </c>
      <c r="S1958" s="12"/>
    </row>
    <row r="1959" spans="1:19" ht="14.25" customHeight="1" x14ac:dyDescent="0.35">
      <c r="A1959" s="2" t="s">
        <v>1518</v>
      </c>
      <c r="B1959" s="2">
        <v>101485</v>
      </c>
      <c r="C1959" s="2" t="s">
        <v>13</v>
      </c>
      <c r="D1959" s="2" t="s">
        <v>14</v>
      </c>
      <c r="E1959" s="2">
        <v>3264.93</v>
      </c>
      <c r="F1959" s="2">
        <v>0.2</v>
      </c>
      <c r="G1959" s="2">
        <v>5</v>
      </c>
      <c r="H1959" s="3">
        <v>45629</v>
      </c>
      <c r="I1959" s="3">
        <v>45631</v>
      </c>
      <c r="J1959" s="2" t="s">
        <v>31</v>
      </c>
      <c r="K1959" s="2" t="s">
        <v>27</v>
      </c>
      <c r="L1959" s="2">
        <v>266.81</v>
      </c>
      <c r="M1959" s="2" t="s">
        <v>28</v>
      </c>
      <c r="N1959" s="11">
        <f>L1959/E1959*100</f>
        <v>8.1719975619691709</v>
      </c>
      <c r="O1959" s="12" t="str">
        <f>IF(N1959&lt;10,"Low",IF(N1959&lt;20,"Med","High"))</f>
        <v>Low</v>
      </c>
      <c r="P1959" s="12">
        <f>sales*discount</f>
        <v>652.98599999999999</v>
      </c>
      <c r="Q1959" s="12">
        <f>sales-Discount_Values</f>
        <v>2611.944</v>
      </c>
      <c r="R1959" s="12">
        <f>DATEDIF(order_date,delivery_date,"D")</f>
        <v>2</v>
      </c>
      <c r="S1959" s="12"/>
    </row>
    <row r="1960" spans="1:19" ht="14.25" customHeight="1" x14ac:dyDescent="0.35">
      <c r="A1960" s="2" t="s">
        <v>14614</v>
      </c>
      <c r="B1960" s="2">
        <v>114581</v>
      </c>
      <c r="C1960" s="2" t="s">
        <v>19</v>
      </c>
      <c r="D1960" s="2" t="s">
        <v>20</v>
      </c>
      <c r="E1960" s="2">
        <v>2153.16</v>
      </c>
      <c r="F1960" s="2">
        <v>0.39</v>
      </c>
      <c r="G1960" s="2">
        <v>2</v>
      </c>
      <c r="H1960" s="3">
        <v>45536</v>
      </c>
      <c r="I1960" s="3">
        <v>45541</v>
      </c>
      <c r="J1960" s="2" t="s">
        <v>31</v>
      </c>
      <c r="K1960" s="2" t="s">
        <v>22</v>
      </c>
      <c r="L1960" s="2">
        <v>175.98</v>
      </c>
      <c r="M1960" s="2" t="s">
        <v>28</v>
      </c>
      <c r="N1960" s="11">
        <f>L1960/E1960*100</f>
        <v>8.1731037173270913</v>
      </c>
      <c r="O1960" s="12" t="str">
        <f>IF(N1960&lt;10,"Low",IF(N1960&lt;20,"Med","High"))</f>
        <v>Low</v>
      </c>
      <c r="P1960" s="12">
        <f>sales*discount</f>
        <v>839.73239999999998</v>
      </c>
      <c r="Q1960" s="12">
        <f>sales-Discount_Values</f>
        <v>1313.4276</v>
      </c>
      <c r="R1960" s="12">
        <f>DATEDIF(order_date,delivery_date,"D")</f>
        <v>5</v>
      </c>
      <c r="S1960" s="12"/>
    </row>
    <row r="1961" spans="1:19" ht="14.25" customHeight="1" x14ac:dyDescent="0.35">
      <c r="A1961" s="2" t="s">
        <v>7708</v>
      </c>
      <c r="B1961" s="2">
        <v>107675</v>
      </c>
      <c r="C1961" s="2" t="s">
        <v>25</v>
      </c>
      <c r="D1961" s="2" t="s">
        <v>20</v>
      </c>
      <c r="E1961" s="2">
        <v>824.04</v>
      </c>
      <c r="F1961" s="2">
        <v>0.25</v>
      </c>
      <c r="G1961" s="2">
        <v>2</v>
      </c>
      <c r="H1961" s="3">
        <v>45442</v>
      </c>
      <c r="I1961" s="3">
        <v>45444</v>
      </c>
      <c r="J1961" s="2" t="s">
        <v>21</v>
      </c>
      <c r="K1961" s="2" t="s">
        <v>27</v>
      </c>
      <c r="L1961" s="2">
        <v>67.400000000000006</v>
      </c>
      <c r="M1961" s="2" t="s">
        <v>23</v>
      </c>
      <c r="N1961" s="11">
        <f>L1961/E1961*100</f>
        <v>8.1792146012329514</v>
      </c>
      <c r="O1961" s="12" t="str">
        <f>IF(N1961&lt;10,"Low",IF(N1961&lt;20,"Med","High"))</f>
        <v>Low</v>
      </c>
      <c r="P1961" s="12">
        <f>sales*discount</f>
        <v>206.01</v>
      </c>
      <c r="Q1961" s="12">
        <f>sales-Discount_Values</f>
        <v>618.03</v>
      </c>
      <c r="R1961" s="12">
        <f>DATEDIF(order_date,delivery_date,"D")</f>
        <v>2</v>
      </c>
      <c r="S1961" s="12"/>
    </row>
    <row r="1962" spans="1:19" ht="14.25" customHeight="1" x14ac:dyDescent="0.35">
      <c r="A1962" s="2" t="s">
        <v>8342</v>
      </c>
      <c r="B1962" s="2">
        <v>108309</v>
      </c>
      <c r="C1962" s="2" t="s">
        <v>41</v>
      </c>
      <c r="D1962" s="2" t="s">
        <v>26</v>
      </c>
      <c r="E1962" s="2">
        <v>359.91</v>
      </c>
      <c r="F1962" s="2">
        <v>0.42</v>
      </c>
      <c r="G1962" s="2">
        <v>9</v>
      </c>
      <c r="H1962" s="3">
        <v>45375</v>
      </c>
      <c r="I1962" s="3">
        <v>45379</v>
      </c>
      <c r="J1962" s="2" t="s">
        <v>15</v>
      </c>
      <c r="K1962" s="2" t="s">
        <v>16</v>
      </c>
      <c r="L1962" s="2">
        <v>29.44</v>
      </c>
      <c r="M1962" s="2" t="s">
        <v>48</v>
      </c>
      <c r="N1962" s="11">
        <f>L1962/E1962*100</f>
        <v>8.1798227334611422</v>
      </c>
      <c r="O1962" s="12" t="str">
        <f>IF(N1962&lt;10,"Low",IF(N1962&lt;20,"Med","High"))</f>
        <v>Low</v>
      </c>
      <c r="P1962" s="12">
        <f>sales*discount</f>
        <v>151.16220000000001</v>
      </c>
      <c r="Q1962" s="12">
        <f>sales-Discount_Values</f>
        <v>208.74780000000001</v>
      </c>
      <c r="R1962" s="12">
        <f>DATEDIF(order_date,delivery_date,"D")</f>
        <v>4</v>
      </c>
      <c r="S1962" s="12"/>
    </row>
    <row r="1963" spans="1:19" ht="14.25" customHeight="1" x14ac:dyDescent="0.35">
      <c r="A1963" s="2" t="s">
        <v>2693</v>
      </c>
      <c r="B1963" s="2">
        <v>102660</v>
      </c>
      <c r="C1963" s="2" t="s">
        <v>41</v>
      </c>
      <c r="D1963" s="2" t="s">
        <v>26</v>
      </c>
      <c r="E1963" s="2">
        <v>2834.88</v>
      </c>
      <c r="F1963" s="2">
        <v>0.36</v>
      </c>
      <c r="G1963" s="2">
        <v>7</v>
      </c>
      <c r="H1963" s="3">
        <v>45498</v>
      </c>
      <c r="I1963" s="3">
        <v>45501</v>
      </c>
      <c r="J1963" s="2" t="s">
        <v>31</v>
      </c>
      <c r="K1963" s="2" t="s">
        <v>22</v>
      </c>
      <c r="L1963" s="2">
        <v>231.91</v>
      </c>
      <c r="M1963" s="2" t="s">
        <v>28</v>
      </c>
      <c r="N1963" s="11">
        <f>L1963/E1963*100</f>
        <v>8.1805931820747269</v>
      </c>
      <c r="O1963" s="12" t="str">
        <f>IF(N1963&lt;10,"Low",IF(N1963&lt;20,"Med","High"))</f>
        <v>Low</v>
      </c>
      <c r="P1963" s="12">
        <f>sales*discount</f>
        <v>1020.5568</v>
      </c>
      <c r="Q1963" s="12">
        <f>sales-Discount_Values</f>
        <v>1814.3232000000003</v>
      </c>
      <c r="R1963" s="12">
        <f>DATEDIF(order_date,delivery_date,"D")</f>
        <v>3</v>
      </c>
      <c r="S1963" s="12"/>
    </row>
    <row r="1964" spans="1:19" ht="14.25" customHeight="1" x14ac:dyDescent="0.35">
      <c r="A1964" s="2" t="s">
        <v>12350</v>
      </c>
      <c r="B1964" s="2">
        <v>112317</v>
      </c>
      <c r="C1964" s="2" t="s">
        <v>19</v>
      </c>
      <c r="D1964" s="2" t="s">
        <v>36</v>
      </c>
      <c r="E1964" s="2">
        <v>4513.04</v>
      </c>
      <c r="F1964" s="2">
        <v>0.35</v>
      </c>
      <c r="G1964" s="2">
        <v>6</v>
      </c>
      <c r="H1964" s="3">
        <v>45366</v>
      </c>
      <c r="I1964" s="3">
        <v>45370</v>
      </c>
      <c r="J1964" s="2" t="s">
        <v>15</v>
      </c>
      <c r="K1964" s="2" t="s">
        <v>22</v>
      </c>
      <c r="L1964" s="2">
        <v>369.23</v>
      </c>
      <c r="M1964" s="2" t="s">
        <v>48</v>
      </c>
      <c r="N1964" s="11">
        <f>L1964/E1964*100</f>
        <v>8.1814032226614444</v>
      </c>
      <c r="O1964" s="12" t="str">
        <f>IF(N1964&lt;10,"Low",IF(N1964&lt;20,"Med","High"))</f>
        <v>Low</v>
      </c>
      <c r="P1964" s="12">
        <f>sales*discount</f>
        <v>1579.5639999999999</v>
      </c>
      <c r="Q1964" s="12">
        <f>sales-Discount_Values</f>
        <v>2933.4760000000001</v>
      </c>
      <c r="R1964" s="12">
        <f>DATEDIF(order_date,delivery_date,"D")</f>
        <v>4</v>
      </c>
      <c r="S1964" s="12"/>
    </row>
    <row r="1965" spans="1:19" ht="14.25" customHeight="1" x14ac:dyDescent="0.35">
      <c r="A1965" s="2" t="s">
        <v>5242</v>
      </c>
      <c r="B1965" s="2">
        <v>105209</v>
      </c>
      <c r="C1965" s="2" t="s">
        <v>25</v>
      </c>
      <c r="D1965" s="2" t="s">
        <v>33</v>
      </c>
      <c r="E1965" s="2">
        <v>579.83000000000004</v>
      </c>
      <c r="F1965" s="2">
        <v>0.18</v>
      </c>
      <c r="G1965" s="2">
        <v>5</v>
      </c>
      <c r="H1965" s="3">
        <v>45225</v>
      </c>
      <c r="I1965" s="3">
        <v>45232</v>
      </c>
      <c r="J1965" s="2" t="s">
        <v>15</v>
      </c>
      <c r="K1965" s="2" t="s">
        <v>22</v>
      </c>
      <c r="L1965" s="2">
        <v>47.44</v>
      </c>
      <c r="M1965" s="2" t="s">
        <v>48</v>
      </c>
      <c r="N1965" s="11">
        <f>L1965/E1965*100</f>
        <v>8.181708431781729</v>
      </c>
      <c r="O1965" s="12" t="str">
        <f>IF(N1965&lt;10,"Low",IF(N1965&lt;20,"Med","High"))</f>
        <v>Low</v>
      </c>
      <c r="P1965" s="12">
        <f>sales*discount</f>
        <v>104.3694</v>
      </c>
      <c r="Q1965" s="12">
        <f>sales-Discount_Values</f>
        <v>475.46060000000006</v>
      </c>
      <c r="R1965" s="12">
        <f>DATEDIF(order_date,delivery_date,"D")</f>
        <v>7</v>
      </c>
      <c r="S1965" s="12"/>
    </row>
    <row r="1966" spans="1:19" ht="14.25" customHeight="1" x14ac:dyDescent="0.35">
      <c r="A1966" s="2" t="s">
        <v>14378</v>
      </c>
      <c r="B1966" s="2">
        <v>114345</v>
      </c>
      <c r="C1966" s="2" t="s">
        <v>25</v>
      </c>
      <c r="D1966" s="2" t="s">
        <v>26</v>
      </c>
      <c r="E1966" s="2">
        <v>371.67</v>
      </c>
      <c r="F1966" s="2">
        <v>0.19</v>
      </c>
      <c r="G1966" s="2">
        <v>1</v>
      </c>
      <c r="H1966" s="3">
        <v>45527</v>
      </c>
      <c r="I1966" s="3">
        <v>45528</v>
      </c>
      <c r="J1966" s="2" t="s">
        <v>15</v>
      </c>
      <c r="K1966" s="2" t="s">
        <v>22</v>
      </c>
      <c r="L1966" s="2">
        <v>30.41</v>
      </c>
      <c r="M1966" s="2" t="s">
        <v>34</v>
      </c>
      <c r="N1966" s="11">
        <f>L1966/E1966*100</f>
        <v>8.181989399198212</v>
      </c>
      <c r="O1966" s="12" t="str">
        <f>IF(N1966&lt;10,"Low",IF(N1966&lt;20,"Med","High"))</f>
        <v>Low</v>
      </c>
      <c r="P1966" s="12">
        <f>sales*discount</f>
        <v>70.6173</v>
      </c>
      <c r="Q1966" s="12">
        <f>sales-Discount_Values</f>
        <v>301.05270000000002</v>
      </c>
      <c r="R1966" s="12">
        <f>DATEDIF(order_date,delivery_date,"D")</f>
        <v>1</v>
      </c>
      <c r="S1966" s="12"/>
    </row>
    <row r="1967" spans="1:19" ht="14.25" customHeight="1" x14ac:dyDescent="0.35">
      <c r="A1967" s="2" t="s">
        <v>3136</v>
      </c>
      <c r="B1967" s="2">
        <v>103103</v>
      </c>
      <c r="C1967" s="2" t="s">
        <v>41</v>
      </c>
      <c r="D1967" s="2" t="s">
        <v>14</v>
      </c>
      <c r="E1967" s="2">
        <v>3657.82</v>
      </c>
      <c r="F1967" s="2">
        <v>0.34</v>
      </c>
      <c r="G1967" s="2">
        <v>1</v>
      </c>
      <c r="H1967" s="3">
        <v>45370</v>
      </c>
      <c r="I1967" s="3">
        <v>45372</v>
      </c>
      <c r="J1967" s="2" t="s">
        <v>15</v>
      </c>
      <c r="K1967" s="2" t="s">
        <v>27</v>
      </c>
      <c r="L1967" s="2">
        <v>299.39999999999998</v>
      </c>
      <c r="M1967" s="2" t="s">
        <v>39</v>
      </c>
      <c r="N1967" s="11">
        <f>L1967/E1967*100</f>
        <v>8.1852032084684314</v>
      </c>
      <c r="O1967" s="12" t="str">
        <f>IF(N1967&lt;10,"Low",IF(N1967&lt;20,"Med","High"))</f>
        <v>Low</v>
      </c>
      <c r="P1967" s="12">
        <f>sales*discount</f>
        <v>1243.6588000000002</v>
      </c>
      <c r="Q1967" s="12">
        <f>sales-Discount_Values</f>
        <v>2414.1612</v>
      </c>
      <c r="R1967" s="12">
        <f>DATEDIF(order_date,delivery_date,"D")</f>
        <v>2</v>
      </c>
      <c r="S1967" s="12"/>
    </row>
    <row r="1968" spans="1:19" ht="14.25" customHeight="1" x14ac:dyDescent="0.35">
      <c r="A1968" s="2" t="s">
        <v>7006</v>
      </c>
      <c r="B1968" s="2">
        <v>106973</v>
      </c>
      <c r="C1968" s="2" t="s">
        <v>13</v>
      </c>
      <c r="D1968" s="2" t="s">
        <v>26</v>
      </c>
      <c r="E1968" s="2">
        <v>425.6</v>
      </c>
      <c r="F1968" s="2">
        <v>0.14000000000000001</v>
      </c>
      <c r="G1968" s="2">
        <v>1</v>
      </c>
      <c r="H1968" s="3">
        <v>45554</v>
      </c>
      <c r="I1968" s="3">
        <v>45556</v>
      </c>
      <c r="J1968" s="2" t="s">
        <v>21</v>
      </c>
      <c r="K1968" s="2" t="s">
        <v>27</v>
      </c>
      <c r="L1968" s="2">
        <v>34.85</v>
      </c>
      <c r="M1968" s="2" t="s">
        <v>39</v>
      </c>
      <c r="N1968" s="11">
        <f>L1968/E1968*100</f>
        <v>8.1884398496240607</v>
      </c>
      <c r="O1968" s="12" t="str">
        <f>IF(N1968&lt;10,"Low",IF(N1968&lt;20,"Med","High"))</f>
        <v>Low</v>
      </c>
      <c r="P1968" s="12">
        <f>sales*discount</f>
        <v>59.58400000000001</v>
      </c>
      <c r="Q1968" s="12">
        <f>sales-Discount_Values</f>
        <v>366.01600000000002</v>
      </c>
      <c r="R1968" s="12">
        <f>DATEDIF(order_date,delivery_date,"D")</f>
        <v>2</v>
      </c>
      <c r="S1968" s="12"/>
    </row>
    <row r="1969" spans="1:19" ht="14.25" customHeight="1" x14ac:dyDescent="0.35">
      <c r="A1969" s="2" t="s">
        <v>13242</v>
      </c>
      <c r="B1969" s="2">
        <v>113209</v>
      </c>
      <c r="C1969" s="2" t="s">
        <v>41</v>
      </c>
      <c r="D1969" s="2" t="s">
        <v>26</v>
      </c>
      <c r="E1969" s="2">
        <v>781.29</v>
      </c>
      <c r="F1969" s="2">
        <v>0.08</v>
      </c>
      <c r="G1969" s="2">
        <v>7</v>
      </c>
      <c r="H1969" s="3">
        <v>45461</v>
      </c>
      <c r="I1969" s="3">
        <v>45462</v>
      </c>
      <c r="J1969" s="2" t="s">
        <v>31</v>
      </c>
      <c r="K1969" s="2" t="s">
        <v>22</v>
      </c>
      <c r="L1969" s="2">
        <v>63.98</v>
      </c>
      <c r="M1969" s="2" t="s">
        <v>17</v>
      </c>
      <c r="N1969" s="11">
        <f>L1969/E1969*100</f>
        <v>8.1890207221390252</v>
      </c>
      <c r="O1969" s="12" t="str">
        <f>IF(N1969&lt;10,"Low",IF(N1969&lt;20,"Med","High"))</f>
        <v>Low</v>
      </c>
      <c r="P1969" s="12">
        <f>sales*discount</f>
        <v>62.5032</v>
      </c>
      <c r="Q1969" s="12">
        <f>sales-Discount_Values</f>
        <v>718.78679999999997</v>
      </c>
      <c r="R1969" s="12">
        <f>DATEDIF(order_date,delivery_date,"D")</f>
        <v>1</v>
      </c>
      <c r="S1969" s="12"/>
    </row>
    <row r="1970" spans="1:19" ht="14.25" customHeight="1" x14ac:dyDescent="0.35">
      <c r="A1970" s="2" t="s">
        <v>10717</v>
      </c>
      <c r="B1970" s="2">
        <v>110684</v>
      </c>
      <c r="C1970" s="2" t="s">
        <v>13</v>
      </c>
      <c r="D1970" s="2" t="s">
        <v>36</v>
      </c>
      <c r="E1970" s="2">
        <v>3118.79</v>
      </c>
      <c r="F1970" s="2">
        <v>0.03</v>
      </c>
      <c r="G1970" s="2">
        <v>7</v>
      </c>
      <c r="H1970" s="3">
        <v>45368</v>
      </c>
      <c r="I1970" s="3">
        <v>45374</v>
      </c>
      <c r="J1970" s="2" t="s">
        <v>15</v>
      </c>
      <c r="K1970" s="2" t="s">
        <v>16</v>
      </c>
      <c r="L1970" s="2">
        <v>255.43</v>
      </c>
      <c r="M1970" s="2" t="s">
        <v>28</v>
      </c>
      <c r="N1970" s="11">
        <f>L1970/E1970*100</f>
        <v>8.1900352380250041</v>
      </c>
      <c r="O1970" s="12" t="str">
        <f>IF(N1970&lt;10,"Low",IF(N1970&lt;20,"Med","High"))</f>
        <v>Low</v>
      </c>
      <c r="P1970" s="12">
        <f>sales*discount</f>
        <v>93.563699999999997</v>
      </c>
      <c r="Q1970" s="12">
        <f>sales-Discount_Values</f>
        <v>3025.2262999999998</v>
      </c>
      <c r="R1970" s="12">
        <f>DATEDIF(order_date,delivery_date,"D")</f>
        <v>6</v>
      </c>
      <c r="S1970" s="12"/>
    </row>
    <row r="1971" spans="1:19" ht="14.25" customHeight="1" x14ac:dyDescent="0.35">
      <c r="A1971" s="2" t="s">
        <v>10211</v>
      </c>
      <c r="B1971" s="2">
        <v>110178</v>
      </c>
      <c r="C1971" s="2" t="s">
        <v>13</v>
      </c>
      <c r="D1971" s="2" t="s">
        <v>26</v>
      </c>
      <c r="E1971" s="2">
        <v>938.51</v>
      </c>
      <c r="F1971" s="2">
        <v>0.13</v>
      </c>
      <c r="G1971" s="2">
        <v>9</v>
      </c>
      <c r="H1971" s="3">
        <v>45604</v>
      </c>
      <c r="I1971" s="3">
        <v>45606</v>
      </c>
      <c r="J1971" s="2" t="s">
        <v>31</v>
      </c>
      <c r="K1971" s="2" t="s">
        <v>22</v>
      </c>
      <c r="L1971" s="2">
        <v>76.88</v>
      </c>
      <c r="M1971" s="2" t="s">
        <v>48</v>
      </c>
      <c r="N1971" s="11">
        <f>L1971/E1971*100</f>
        <v>8.1917081331046013</v>
      </c>
      <c r="O1971" s="12" t="str">
        <f>IF(N1971&lt;10,"Low",IF(N1971&lt;20,"Med","High"))</f>
        <v>Low</v>
      </c>
      <c r="P1971" s="12">
        <f>sales*discount</f>
        <v>122.0063</v>
      </c>
      <c r="Q1971" s="12">
        <f>sales-Discount_Values</f>
        <v>816.50369999999998</v>
      </c>
      <c r="R1971" s="12">
        <f>DATEDIF(order_date,delivery_date,"D")</f>
        <v>2</v>
      </c>
      <c r="S1971" s="12"/>
    </row>
    <row r="1972" spans="1:19" ht="14.25" customHeight="1" x14ac:dyDescent="0.35">
      <c r="A1972" s="2" t="s">
        <v>13778</v>
      </c>
      <c r="B1972" s="2">
        <v>113745</v>
      </c>
      <c r="C1972" s="2" t="s">
        <v>19</v>
      </c>
      <c r="D1972" s="2" t="s">
        <v>33</v>
      </c>
      <c r="E1972" s="2">
        <v>4951.83</v>
      </c>
      <c r="F1972" s="2">
        <v>0.01</v>
      </c>
      <c r="G1972" s="2">
        <v>7</v>
      </c>
      <c r="H1972" s="3">
        <v>45000</v>
      </c>
      <c r="I1972" s="3">
        <v>45005</v>
      </c>
      <c r="J1972" s="2" t="s">
        <v>21</v>
      </c>
      <c r="K1972" s="2" t="s">
        <v>27</v>
      </c>
      <c r="L1972" s="2">
        <v>405.75</v>
      </c>
      <c r="M1972" s="2" t="s">
        <v>28</v>
      </c>
      <c r="N1972" s="11">
        <f>L1972/E1972*100</f>
        <v>8.193940422025797</v>
      </c>
      <c r="O1972" s="12" t="str">
        <f>IF(N1972&lt;10,"Low",IF(N1972&lt;20,"Med","High"))</f>
        <v>Low</v>
      </c>
      <c r="P1972" s="12">
        <f>sales*discount</f>
        <v>49.518300000000004</v>
      </c>
      <c r="Q1972" s="12">
        <f>sales-Discount_Values</f>
        <v>4902.3117000000002</v>
      </c>
      <c r="R1972" s="12">
        <f>DATEDIF(order_date,delivery_date,"D")</f>
        <v>5</v>
      </c>
      <c r="S1972" s="12"/>
    </row>
    <row r="1973" spans="1:19" ht="14.25" customHeight="1" x14ac:dyDescent="0.35">
      <c r="A1973" s="2" t="s">
        <v>13280</v>
      </c>
      <c r="B1973" s="2">
        <v>113247</v>
      </c>
      <c r="C1973" s="2" t="s">
        <v>25</v>
      </c>
      <c r="D1973" s="2" t="s">
        <v>33</v>
      </c>
      <c r="E1973" s="2">
        <v>121.9</v>
      </c>
      <c r="F1973" s="2">
        <v>0.04</v>
      </c>
      <c r="G1973" s="2">
        <v>9</v>
      </c>
      <c r="H1973" s="3">
        <v>45177</v>
      </c>
      <c r="I1973" s="3">
        <v>45183</v>
      </c>
      <c r="J1973" s="2" t="s">
        <v>15</v>
      </c>
      <c r="K1973" s="2" t="s">
        <v>22</v>
      </c>
      <c r="L1973" s="2">
        <v>9.99</v>
      </c>
      <c r="M1973" s="2" t="s">
        <v>17</v>
      </c>
      <c r="N1973" s="11">
        <f>L1973/E1973*100</f>
        <v>8.1952420016406879</v>
      </c>
      <c r="O1973" s="12" t="str">
        <f>IF(N1973&lt;10,"Low",IF(N1973&lt;20,"Med","High"))</f>
        <v>Low</v>
      </c>
      <c r="P1973" s="12">
        <f>sales*discount</f>
        <v>4.8760000000000003</v>
      </c>
      <c r="Q1973" s="12">
        <f>sales-Discount_Values</f>
        <v>117.024</v>
      </c>
      <c r="R1973" s="12">
        <f>DATEDIF(order_date,delivery_date,"D")</f>
        <v>6</v>
      </c>
      <c r="S1973" s="12"/>
    </row>
    <row r="1974" spans="1:19" ht="14.25" customHeight="1" x14ac:dyDescent="0.35">
      <c r="A1974" s="2" t="s">
        <v>13839</v>
      </c>
      <c r="B1974" s="2">
        <v>113806</v>
      </c>
      <c r="C1974" s="2" t="s">
        <v>13</v>
      </c>
      <c r="D1974" s="2" t="s">
        <v>14</v>
      </c>
      <c r="E1974" s="2">
        <v>4047.85</v>
      </c>
      <c r="F1974" s="2">
        <v>0.01</v>
      </c>
      <c r="G1974" s="2">
        <v>8</v>
      </c>
      <c r="H1974" s="3">
        <v>45630</v>
      </c>
      <c r="I1974" s="3">
        <v>45631</v>
      </c>
      <c r="J1974" s="2" t="s">
        <v>21</v>
      </c>
      <c r="K1974" s="2" t="s">
        <v>22</v>
      </c>
      <c r="L1974" s="2">
        <v>331.77</v>
      </c>
      <c r="M1974" s="2" t="s">
        <v>39</v>
      </c>
      <c r="N1974" s="11">
        <f>L1974/E1974*100</f>
        <v>8.1962029225391255</v>
      </c>
      <c r="O1974" s="12" t="str">
        <f>IF(N1974&lt;10,"Low",IF(N1974&lt;20,"Med","High"))</f>
        <v>Low</v>
      </c>
      <c r="P1974" s="12">
        <f>sales*discount</f>
        <v>40.478499999999997</v>
      </c>
      <c r="Q1974" s="12">
        <f>sales-Discount_Values</f>
        <v>4007.3714999999997</v>
      </c>
      <c r="R1974" s="12">
        <f>DATEDIF(order_date,delivery_date,"D")</f>
        <v>1</v>
      </c>
      <c r="S1974" s="12"/>
    </row>
    <row r="1975" spans="1:19" ht="14.25" customHeight="1" x14ac:dyDescent="0.35">
      <c r="A1975" s="2" t="s">
        <v>14696</v>
      </c>
      <c r="B1975" s="2">
        <v>114663</v>
      </c>
      <c r="C1975" s="2" t="s">
        <v>13</v>
      </c>
      <c r="D1975" s="2" t="s">
        <v>36</v>
      </c>
      <c r="E1975" s="2">
        <v>3174.09</v>
      </c>
      <c r="F1975" s="2">
        <v>0.35</v>
      </c>
      <c r="G1975" s="2">
        <v>4</v>
      </c>
      <c r="H1975" s="3">
        <v>45201</v>
      </c>
      <c r="I1975" s="3">
        <v>45204</v>
      </c>
      <c r="J1975" s="2" t="s">
        <v>15</v>
      </c>
      <c r="K1975" s="2" t="s">
        <v>22</v>
      </c>
      <c r="L1975" s="2">
        <v>260.16000000000003</v>
      </c>
      <c r="M1975" s="2" t="s">
        <v>17</v>
      </c>
      <c r="N1975" s="11">
        <f>L1975/E1975*100</f>
        <v>8.1963649423929379</v>
      </c>
      <c r="O1975" s="12" t="str">
        <f>IF(N1975&lt;10,"Low",IF(N1975&lt;20,"Med","High"))</f>
        <v>Low</v>
      </c>
      <c r="P1975" s="12">
        <f>sales*discount</f>
        <v>1110.9314999999999</v>
      </c>
      <c r="Q1975" s="12">
        <f>sales-Discount_Values</f>
        <v>2063.1585000000005</v>
      </c>
      <c r="R1975" s="12">
        <f>DATEDIF(order_date,delivery_date,"D")</f>
        <v>3</v>
      </c>
      <c r="S1975" s="12"/>
    </row>
    <row r="1976" spans="1:19" ht="14.25" customHeight="1" x14ac:dyDescent="0.35">
      <c r="A1976" s="2" t="s">
        <v>3338</v>
      </c>
      <c r="B1976" s="2">
        <v>103305</v>
      </c>
      <c r="C1976" s="2" t="s">
        <v>25</v>
      </c>
      <c r="D1976" s="2" t="s">
        <v>20</v>
      </c>
      <c r="E1976" s="2">
        <v>2034.54</v>
      </c>
      <c r="F1976" s="2">
        <v>0.49</v>
      </c>
      <c r="G1976" s="2">
        <v>4</v>
      </c>
      <c r="H1976" s="3">
        <v>45406</v>
      </c>
      <c r="I1976" s="3">
        <v>45407</v>
      </c>
      <c r="J1976" s="2" t="s">
        <v>21</v>
      </c>
      <c r="K1976" s="2" t="s">
        <v>27</v>
      </c>
      <c r="L1976" s="2">
        <v>166.83</v>
      </c>
      <c r="M1976" s="2" t="s">
        <v>48</v>
      </c>
      <c r="N1976" s="11">
        <f>L1976/E1976*100</f>
        <v>8.1998879353563954</v>
      </c>
      <c r="O1976" s="12" t="str">
        <f>IF(N1976&lt;10,"Low",IF(N1976&lt;20,"Med","High"))</f>
        <v>Low</v>
      </c>
      <c r="P1976" s="12">
        <f>sales*discount</f>
        <v>996.92459999999994</v>
      </c>
      <c r="Q1976" s="12">
        <f>sales-Discount_Values</f>
        <v>1037.6154000000001</v>
      </c>
      <c r="R1976" s="12">
        <f>DATEDIF(order_date,delivery_date,"D")</f>
        <v>1</v>
      </c>
      <c r="S1976" s="12"/>
    </row>
    <row r="1977" spans="1:19" ht="14.25" customHeight="1" x14ac:dyDescent="0.35">
      <c r="A1977" s="2" t="s">
        <v>6697</v>
      </c>
      <c r="B1977" s="2">
        <v>106664</v>
      </c>
      <c r="C1977" s="2" t="s">
        <v>13</v>
      </c>
      <c r="D1977" s="2" t="s">
        <v>14</v>
      </c>
      <c r="E1977" s="2">
        <v>3076.07</v>
      </c>
      <c r="F1977" s="2">
        <v>0.44</v>
      </c>
      <c r="G1977" s="2">
        <v>1</v>
      </c>
      <c r="H1977" s="3">
        <v>45560</v>
      </c>
      <c r="I1977" s="3">
        <v>45561</v>
      </c>
      <c r="J1977" s="2" t="s">
        <v>21</v>
      </c>
      <c r="K1977" s="2" t="s">
        <v>27</v>
      </c>
      <c r="L1977" s="2">
        <v>252.25</v>
      </c>
      <c r="M1977" s="2" t="s">
        <v>28</v>
      </c>
      <c r="N1977" s="11">
        <f>L1977/E1977*100</f>
        <v>8.2003985605008989</v>
      </c>
      <c r="O1977" s="12" t="str">
        <f>IF(N1977&lt;10,"Low",IF(N1977&lt;20,"Med","High"))</f>
        <v>Low</v>
      </c>
      <c r="P1977" s="12">
        <f>sales*discount</f>
        <v>1353.4708000000001</v>
      </c>
      <c r="Q1977" s="12">
        <f>sales-Discount_Values</f>
        <v>1722.5992000000001</v>
      </c>
      <c r="R1977" s="12">
        <f>DATEDIF(order_date,delivery_date,"D")</f>
        <v>1</v>
      </c>
      <c r="S1977" s="12"/>
    </row>
    <row r="1978" spans="1:19" ht="14.25" customHeight="1" x14ac:dyDescent="0.35">
      <c r="A1978" s="2" t="s">
        <v>13958</v>
      </c>
      <c r="B1978" s="2">
        <v>113925</v>
      </c>
      <c r="C1978" s="2" t="s">
        <v>19</v>
      </c>
      <c r="D1978" s="2" t="s">
        <v>20</v>
      </c>
      <c r="E1978" s="2">
        <v>990.8</v>
      </c>
      <c r="F1978" s="2">
        <v>0.1</v>
      </c>
      <c r="G1978" s="2">
        <v>1</v>
      </c>
      <c r="H1978" s="3">
        <v>45471</v>
      </c>
      <c r="I1978" s="3">
        <v>45475</v>
      </c>
      <c r="J1978" s="2" t="s">
        <v>15</v>
      </c>
      <c r="K1978" s="2" t="s">
        <v>22</v>
      </c>
      <c r="L1978" s="2">
        <v>81.25</v>
      </c>
      <c r="M1978" s="2" t="s">
        <v>17</v>
      </c>
      <c r="N1978" s="11">
        <f>L1978/E1978*100</f>
        <v>8.2004440855874048</v>
      </c>
      <c r="O1978" s="12" t="str">
        <f>IF(N1978&lt;10,"Low",IF(N1978&lt;20,"Med","High"))</f>
        <v>Low</v>
      </c>
      <c r="P1978" s="12">
        <f>sales*discount</f>
        <v>99.08</v>
      </c>
      <c r="Q1978" s="12">
        <f>sales-Discount_Values</f>
        <v>891.71999999999991</v>
      </c>
      <c r="R1978" s="12">
        <f>DATEDIF(order_date,delivery_date,"D")</f>
        <v>4</v>
      </c>
      <c r="S1978" s="12"/>
    </row>
    <row r="1979" spans="1:19" ht="14.25" customHeight="1" x14ac:dyDescent="0.35">
      <c r="A1979" s="2" t="s">
        <v>8197</v>
      </c>
      <c r="B1979" s="2">
        <v>108164</v>
      </c>
      <c r="C1979" s="2" t="s">
        <v>25</v>
      </c>
      <c r="D1979" s="2" t="s">
        <v>14</v>
      </c>
      <c r="E1979" s="2">
        <v>1351.98</v>
      </c>
      <c r="F1979" s="2">
        <v>0.23</v>
      </c>
      <c r="G1979" s="2">
        <v>2</v>
      </c>
      <c r="H1979" s="3">
        <v>45049</v>
      </c>
      <c r="I1979" s="3">
        <v>45053</v>
      </c>
      <c r="J1979" s="2" t="s">
        <v>31</v>
      </c>
      <c r="K1979" s="2" t="s">
        <v>16</v>
      </c>
      <c r="L1979" s="2">
        <v>110.9</v>
      </c>
      <c r="M1979" s="2" t="s">
        <v>34</v>
      </c>
      <c r="N1979" s="11">
        <f>L1979/E1979*100</f>
        <v>8.2027840648530308</v>
      </c>
      <c r="O1979" s="12" t="str">
        <f>IF(N1979&lt;10,"Low",IF(N1979&lt;20,"Med","High"))</f>
        <v>Low</v>
      </c>
      <c r="P1979" s="12">
        <f>sales*discount</f>
        <v>310.9554</v>
      </c>
      <c r="Q1979" s="12">
        <f>sales-Discount_Values</f>
        <v>1041.0246</v>
      </c>
      <c r="R1979" s="12">
        <f>DATEDIF(order_date,delivery_date,"D")</f>
        <v>4</v>
      </c>
      <c r="S1979" s="12"/>
    </row>
    <row r="1980" spans="1:19" ht="14.25" customHeight="1" x14ac:dyDescent="0.35">
      <c r="A1980" s="2" t="s">
        <v>13533</v>
      </c>
      <c r="B1980" s="2">
        <v>113500</v>
      </c>
      <c r="C1980" s="2" t="s">
        <v>25</v>
      </c>
      <c r="D1980" s="2" t="s">
        <v>14</v>
      </c>
      <c r="E1980" s="2">
        <v>3276.33</v>
      </c>
      <c r="F1980" s="2">
        <v>0.28000000000000003</v>
      </c>
      <c r="G1980" s="2">
        <v>5</v>
      </c>
      <c r="H1980" s="3">
        <v>45107</v>
      </c>
      <c r="I1980" s="3">
        <v>45114</v>
      </c>
      <c r="J1980" s="2" t="s">
        <v>21</v>
      </c>
      <c r="K1980" s="2" t="s">
        <v>22</v>
      </c>
      <c r="L1980" s="2">
        <v>268.76</v>
      </c>
      <c r="M1980" s="2" t="s">
        <v>23</v>
      </c>
      <c r="N1980" s="11">
        <f>L1980/E1980*100</f>
        <v>8.2030808862355133</v>
      </c>
      <c r="O1980" s="12" t="str">
        <f>IF(N1980&lt;10,"Low",IF(N1980&lt;20,"Med","High"))</f>
        <v>Low</v>
      </c>
      <c r="P1980" s="12">
        <f>sales*discount</f>
        <v>917.37240000000008</v>
      </c>
      <c r="Q1980" s="12">
        <f>sales-Discount_Values</f>
        <v>2358.9575999999997</v>
      </c>
      <c r="R1980" s="12">
        <f>DATEDIF(order_date,delivery_date,"D")</f>
        <v>7</v>
      </c>
      <c r="S1980" s="12"/>
    </row>
    <row r="1981" spans="1:19" ht="14.25" customHeight="1" x14ac:dyDescent="0.35">
      <c r="A1981" s="2" t="s">
        <v>3236</v>
      </c>
      <c r="B1981" s="2">
        <v>103203</v>
      </c>
      <c r="C1981" s="2" t="s">
        <v>25</v>
      </c>
      <c r="D1981" s="2" t="s">
        <v>26</v>
      </c>
      <c r="E1981" s="2">
        <v>4353.8100000000004</v>
      </c>
      <c r="F1981" s="2">
        <v>0.25</v>
      </c>
      <c r="G1981" s="2">
        <v>3</v>
      </c>
      <c r="H1981" s="3">
        <v>45419</v>
      </c>
      <c r="I1981" s="3">
        <v>45423</v>
      </c>
      <c r="J1981" s="2" t="s">
        <v>31</v>
      </c>
      <c r="K1981" s="2" t="s">
        <v>16</v>
      </c>
      <c r="L1981" s="2">
        <v>357.25</v>
      </c>
      <c r="M1981" s="2" t="s">
        <v>23</v>
      </c>
      <c r="N1981" s="11">
        <f>L1981/E1981*100</f>
        <v>8.2054568297651933</v>
      </c>
      <c r="O1981" s="12" t="str">
        <f>IF(N1981&lt;10,"Low",IF(N1981&lt;20,"Med","High"))</f>
        <v>Low</v>
      </c>
      <c r="P1981" s="12">
        <f>sales*discount</f>
        <v>1088.4525000000001</v>
      </c>
      <c r="Q1981" s="12">
        <f>sales-Discount_Values</f>
        <v>3265.3575000000001</v>
      </c>
      <c r="R1981" s="12">
        <f>DATEDIF(order_date,delivery_date,"D")</f>
        <v>4</v>
      </c>
      <c r="S1981" s="12"/>
    </row>
    <row r="1982" spans="1:19" ht="14.25" customHeight="1" x14ac:dyDescent="0.35">
      <c r="A1982" s="2" t="s">
        <v>80</v>
      </c>
      <c r="B1982" s="2">
        <v>100047</v>
      </c>
      <c r="C1982" s="2" t="s">
        <v>13</v>
      </c>
      <c r="D1982" s="2" t="s">
        <v>26</v>
      </c>
      <c r="E1982" s="2">
        <v>3038.02</v>
      </c>
      <c r="F1982" s="2">
        <v>0.19</v>
      </c>
      <c r="G1982" s="2">
        <v>3</v>
      </c>
      <c r="H1982" s="3">
        <v>45334</v>
      </c>
      <c r="I1982" s="3">
        <v>45341</v>
      </c>
      <c r="J1982" s="2" t="s">
        <v>21</v>
      </c>
      <c r="K1982" s="2" t="s">
        <v>27</v>
      </c>
      <c r="L1982" s="2">
        <v>249.34</v>
      </c>
      <c r="M1982" s="2" t="s">
        <v>48</v>
      </c>
      <c r="N1982" s="11">
        <f>L1982/E1982*100</f>
        <v>8.2073192408213238</v>
      </c>
      <c r="O1982" s="12" t="str">
        <f>IF(N1982&lt;10,"Low",IF(N1982&lt;20,"Med","High"))</f>
        <v>Low</v>
      </c>
      <c r="P1982" s="12">
        <f>sales*discount</f>
        <v>577.22379999999998</v>
      </c>
      <c r="Q1982" s="12">
        <f>sales-Discount_Values</f>
        <v>2460.7961999999998</v>
      </c>
      <c r="R1982" s="12">
        <f>DATEDIF(order_date,delivery_date,"D")</f>
        <v>7</v>
      </c>
      <c r="S1982" s="12"/>
    </row>
    <row r="1983" spans="1:19" ht="14.25" customHeight="1" x14ac:dyDescent="0.35">
      <c r="A1983" s="2" t="s">
        <v>14085</v>
      </c>
      <c r="B1983" s="2">
        <v>114052</v>
      </c>
      <c r="C1983" s="2" t="s">
        <v>13</v>
      </c>
      <c r="D1983" s="2" t="s">
        <v>20</v>
      </c>
      <c r="E1983" s="2">
        <v>3983.35</v>
      </c>
      <c r="F1983" s="2">
        <v>0.38</v>
      </c>
      <c r="G1983" s="2">
        <v>5</v>
      </c>
      <c r="H1983" s="3">
        <v>45265</v>
      </c>
      <c r="I1983" s="3">
        <v>45267</v>
      </c>
      <c r="J1983" s="2" t="s">
        <v>31</v>
      </c>
      <c r="K1983" s="2" t="s">
        <v>27</v>
      </c>
      <c r="L1983" s="2">
        <v>326.93</v>
      </c>
      <c r="M1983" s="2" t="s">
        <v>48</v>
      </c>
      <c r="N1983" s="11">
        <f>L1983/E1983*100</f>
        <v>8.2074133581031052</v>
      </c>
      <c r="O1983" s="12" t="str">
        <f>IF(N1983&lt;10,"Low",IF(N1983&lt;20,"Med","High"))</f>
        <v>Low</v>
      </c>
      <c r="P1983" s="12">
        <f>sales*discount</f>
        <v>1513.673</v>
      </c>
      <c r="Q1983" s="12">
        <f>sales-Discount_Values</f>
        <v>2469.6769999999997</v>
      </c>
      <c r="R1983" s="12">
        <f>DATEDIF(order_date,delivery_date,"D")</f>
        <v>2</v>
      </c>
      <c r="S1983" s="12"/>
    </row>
    <row r="1984" spans="1:19" ht="14.25" customHeight="1" x14ac:dyDescent="0.35">
      <c r="A1984" s="2" t="s">
        <v>1983</v>
      </c>
      <c r="B1984" s="2">
        <v>101950</v>
      </c>
      <c r="C1984" s="2" t="s">
        <v>19</v>
      </c>
      <c r="D1984" s="2" t="s">
        <v>14</v>
      </c>
      <c r="E1984" s="2">
        <v>1360.28</v>
      </c>
      <c r="F1984" s="2">
        <v>0.35</v>
      </c>
      <c r="G1984" s="2">
        <v>8</v>
      </c>
      <c r="H1984" s="3">
        <v>45568</v>
      </c>
      <c r="I1984" s="3">
        <v>45571</v>
      </c>
      <c r="J1984" s="2" t="s">
        <v>31</v>
      </c>
      <c r="K1984" s="2" t="s">
        <v>22</v>
      </c>
      <c r="L1984" s="2">
        <v>111.66</v>
      </c>
      <c r="M1984" s="2" t="s">
        <v>23</v>
      </c>
      <c r="N1984" s="11">
        <f>L1984/E1984*100</f>
        <v>8.2086041109183405</v>
      </c>
      <c r="O1984" s="12" t="str">
        <f>IF(N1984&lt;10,"Low",IF(N1984&lt;20,"Med","High"))</f>
        <v>Low</v>
      </c>
      <c r="P1984" s="12">
        <f>sales*discount</f>
        <v>476.09799999999996</v>
      </c>
      <c r="Q1984" s="12">
        <f>sales-Discount_Values</f>
        <v>884.18200000000002</v>
      </c>
      <c r="R1984" s="12">
        <f>DATEDIF(order_date,delivery_date,"D")</f>
        <v>3</v>
      </c>
      <c r="S1984" s="12"/>
    </row>
    <row r="1985" spans="1:19" ht="14.25" customHeight="1" x14ac:dyDescent="0.35">
      <c r="A1985" s="2" t="s">
        <v>11351</v>
      </c>
      <c r="B1985" s="2">
        <v>111318</v>
      </c>
      <c r="C1985" s="2" t="s">
        <v>41</v>
      </c>
      <c r="D1985" s="2" t="s">
        <v>33</v>
      </c>
      <c r="E1985" s="2">
        <v>225.78</v>
      </c>
      <c r="F1985" s="2">
        <v>0.19</v>
      </c>
      <c r="G1985" s="2">
        <v>6</v>
      </c>
      <c r="H1985" s="3">
        <v>45221</v>
      </c>
      <c r="I1985" s="3">
        <v>45226</v>
      </c>
      <c r="J1985" s="2" t="s">
        <v>15</v>
      </c>
      <c r="K1985" s="2" t="s">
        <v>16</v>
      </c>
      <c r="L1985" s="2">
        <v>18.54</v>
      </c>
      <c r="M1985" s="2" t="s">
        <v>28</v>
      </c>
      <c r="N1985" s="11">
        <f>L1985/E1985*100</f>
        <v>8.2115333510496935</v>
      </c>
      <c r="O1985" s="12" t="str">
        <f>IF(N1985&lt;10,"Low",IF(N1985&lt;20,"Med","High"))</f>
        <v>Low</v>
      </c>
      <c r="P1985" s="12">
        <f>sales*discount</f>
        <v>42.898200000000003</v>
      </c>
      <c r="Q1985" s="12">
        <f>sales-Discount_Values</f>
        <v>182.8818</v>
      </c>
      <c r="R1985" s="12">
        <f>DATEDIF(order_date,delivery_date,"D")</f>
        <v>5</v>
      </c>
      <c r="S1985" s="12"/>
    </row>
    <row r="1986" spans="1:19" ht="14.25" customHeight="1" x14ac:dyDescent="0.35">
      <c r="A1986" s="2" t="s">
        <v>5466</v>
      </c>
      <c r="B1986" s="2">
        <v>105433</v>
      </c>
      <c r="C1986" s="2" t="s">
        <v>25</v>
      </c>
      <c r="D1986" s="2" t="s">
        <v>20</v>
      </c>
      <c r="E1986" s="2">
        <v>2373.96</v>
      </c>
      <c r="F1986" s="2">
        <v>7.0000000000000007E-2</v>
      </c>
      <c r="G1986" s="2">
        <v>9</v>
      </c>
      <c r="H1986" s="3">
        <v>45331</v>
      </c>
      <c r="I1986" s="3">
        <v>45337</v>
      </c>
      <c r="J1986" s="2" t="s">
        <v>15</v>
      </c>
      <c r="K1986" s="2" t="s">
        <v>22</v>
      </c>
      <c r="L1986" s="2">
        <v>194.99</v>
      </c>
      <c r="M1986" s="2" t="s">
        <v>23</v>
      </c>
      <c r="N1986" s="11">
        <f>L1986/E1986*100</f>
        <v>8.2137020000336989</v>
      </c>
      <c r="O1986" s="12" t="str">
        <f>IF(N1986&lt;10,"Low",IF(N1986&lt;20,"Med","High"))</f>
        <v>Low</v>
      </c>
      <c r="P1986" s="12">
        <f>sales*discount</f>
        <v>166.17720000000003</v>
      </c>
      <c r="Q1986" s="12">
        <f>sales-Discount_Values</f>
        <v>2207.7828</v>
      </c>
      <c r="R1986" s="12">
        <f>DATEDIF(order_date,delivery_date,"D")</f>
        <v>6</v>
      </c>
      <c r="S1986" s="12"/>
    </row>
    <row r="1987" spans="1:19" ht="14.25" customHeight="1" x14ac:dyDescent="0.35">
      <c r="A1987" s="2" t="s">
        <v>1766</v>
      </c>
      <c r="B1987" s="2">
        <v>101733</v>
      </c>
      <c r="C1987" s="2" t="s">
        <v>19</v>
      </c>
      <c r="D1987" s="2" t="s">
        <v>20</v>
      </c>
      <c r="E1987" s="2">
        <v>3488.64</v>
      </c>
      <c r="F1987" s="2">
        <v>0.46</v>
      </c>
      <c r="G1987" s="2">
        <v>9</v>
      </c>
      <c r="H1987" s="3">
        <v>44996</v>
      </c>
      <c r="I1987" s="3">
        <v>45003</v>
      </c>
      <c r="J1987" s="2" t="s">
        <v>21</v>
      </c>
      <c r="K1987" s="2" t="s">
        <v>16</v>
      </c>
      <c r="L1987" s="2">
        <v>286.58999999999997</v>
      </c>
      <c r="M1987" s="2" t="s">
        <v>39</v>
      </c>
      <c r="N1987" s="11">
        <f>L1987/E1987*100</f>
        <v>8.214949091909741</v>
      </c>
      <c r="O1987" s="12" t="str">
        <f>IF(N1987&lt;10,"Low",IF(N1987&lt;20,"Med","High"))</f>
        <v>Low</v>
      </c>
      <c r="P1987" s="12">
        <f>sales*discount</f>
        <v>1604.7744</v>
      </c>
      <c r="Q1987" s="12">
        <f>sales-Discount_Values</f>
        <v>1883.8655999999999</v>
      </c>
      <c r="R1987" s="12">
        <f>DATEDIF(order_date,delivery_date,"D")</f>
        <v>7</v>
      </c>
      <c r="S1987" s="12"/>
    </row>
    <row r="1988" spans="1:19" ht="14.25" customHeight="1" x14ac:dyDescent="0.35">
      <c r="A1988" s="2" t="s">
        <v>14626</v>
      </c>
      <c r="B1988" s="2">
        <v>114593</v>
      </c>
      <c r="C1988" s="2" t="s">
        <v>13</v>
      </c>
      <c r="D1988" s="2" t="s">
        <v>36</v>
      </c>
      <c r="E1988" s="2">
        <v>2413.6</v>
      </c>
      <c r="F1988" s="2">
        <v>0.26</v>
      </c>
      <c r="G1988" s="2">
        <v>2</v>
      </c>
      <c r="H1988" s="3">
        <v>45321</v>
      </c>
      <c r="I1988" s="3">
        <v>45327</v>
      </c>
      <c r="J1988" s="2" t="s">
        <v>15</v>
      </c>
      <c r="K1988" s="2" t="s">
        <v>16</v>
      </c>
      <c r="L1988" s="2">
        <v>198.32</v>
      </c>
      <c r="M1988" s="2" t="s">
        <v>17</v>
      </c>
      <c r="N1988" s="11">
        <f>L1988/E1988*100</f>
        <v>8.2167716274444818</v>
      </c>
      <c r="O1988" s="12" t="str">
        <f>IF(N1988&lt;10,"Low",IF(N1988&lt;20,"Med","High"))</f>
        <v>Low</v>
      </c>
      <c r="P1988" s="12">
        <f>sales*discount</f>
        <v>627.53599999999994</v>
      </c>
      <c r="Q1988" s="12">
        <f>sales-Discount_Values</f>
        <v>1786.0639999999999</v>
      </c>
      <c r="R1988" s="12">
        <f>DATEDIF(order_date,delivery_date,"D")</f>
        <v>6</v>
      </c>
      <c r="S1988" s="12"/>
    </row>
    <row r="1989" spans="1:19" ht="14.25" customHeight="1" x14ac:dyDescent="0.35">
      <c r="A1989" s="2" t="s">
        <v>6384</v>
      </c>
      <c r="B1989" s="2">
        <v>106351</v>
      </c>
      <c r="C1989" s="2" t="s">
        <v>19</v>
      </c>
      <c r="D1989" s="2" t="s">
        <v>36</v>
      </c>
      <c r="E1989" s="2">
        <v>1241.18</v>
      </c>
      <c r="F1989" s="2">
        <v>0.26</v>
      </c>
      <c r="G1989" s="2">
        <v>9</v>
      </c>
      <c r="H1989" s="3">
        <v>45088</v>
      </c>
      <c r="I1989" s="3">
        <v>45089</v>
      </c>
      <c r="J1989" s="2" t="s">
        <v>31</v>
      </c>
      <c r="K1989" s="2" t="s">
        <v>27</v>
      </c>
      <c r="L1989" s="2">
        <v>102.02</v>
      </c>
      <c r="M1989" s="2" t="s">
        <v>34</v>
      </c>
      <c r="N1989" s="11">
        <f>L1989/E1989*100</f>
        <v>8.2195974798175921</v>
      </c>
      <c r="O1989" s="12" t="str">
        <f>IF(N1989&lt;10,"Low",IF(N1989&lt;20,"Med","High"))</f>
        <v>Low</v>
      </c>
      <c r="P1989" s="12">
        <f>sales*discount</f>
        <v>322.70680000000004</v>
      </c>
      <c r="Q1989" s="12">
        <f>sales-Discount_Values</f>
        <v>918.47320000000002</v>
      </c>
      <c r="R1989" s="12">
        <f>DATEDIF(order_date,delivery_date,"D")</f>
        <v>1</v>
      </c>
      <c r="S1989" s="12"/>
    </row>
    <row r="1990" spans="1:19" ht="14.25" customHeight="1" x14ac:dyDescent="0.35">
      <c r="A1990" s="2" t="s">
        <v>11487</v>
      </c>
      <c r="B1990" s="2">
        <v>111454</v>
      </c>
      <c r="C1990" s="2" t="s">
        <v>25</v>
      </c>
      <c r="D1990" s="2" t="s">
        <v>20</v>
      </c>
      <c r="E1990" s="2">
        <v>1932.44</v>
      </c>
      <c r="F1990" s="2">
        <v>0.38</v>
      </c>
      <c r="G1990" s="2">
        <v>4</v>
      </c>
      <c r="H1990" s="3">
        <v>45170</v>
      </c>
      <c r="I1990" s="3">
        <v>45176</v>
      </c>
      <c r="J1990" s="2" t="s">
        <v>15</v>
      </c>
      <c r="K1990" s="2" t="s">
        <v>16</v>
      </c>
      <c r="L1990" s="2">
        <v>158.88999999999999</v>
      </c>
      <c r="M1990" s="2" t="s">
        <v>48</v>
      </c>
      <c r="N1990" s="11">
        <f>L1990/E1990*100</f>
        <v>8.2222475212684465</v>
      </c>
      <c r="O1990" s="12" t="str">
        <f>IF(N1990&lt;10,"Low",IF(N1990&lt;20,"Med","High"))</f>
        <v>Low</v>
      </c>
      <c r="P1990" s="12">
        <f>sales*discount</f>
        <v>734.32720000000006</v>
      </c>
      <c r="Q1990" s="12">
        <f>sales-Discount_Values</f>
        <v>1198.1127999999999</v>
      </c>
      <c r="R1990" s="12">
        <f>DATEDIF(order_date,delivery_date,"D")</f>
        <v>6</v>
      </c>
      <c r="S1990" s="12"/>
    </row>
    <row r="1991" spans="1:19" ht="14.25" customHeight="1" x14ac:dyDescent="0.35">
      <c r="A1991" s="2" t="s">
        <v>7440</v>
      </c>
      <c r="B1991" s="2">
        <v>107407</v>
      </c>
      <c r="C1991" s="2" t="s">
        <v>41</v>
      </c>
      <c r="D1991" s="2" t="s">
        <v>26</v>
      </c>
      <c r="E1991" s="2">
        <v>3816.1</v>
      </c>
      <c r="F1991" s="2">
        <v>0.14000000000000001</v>
      </c>
      <c r="G1991" s="2">
        <v>7</v>
      </c>
      <c r="H1991" s="3">
        <v>45594</v>
      </c>
      <c r="I1991" s="3">
        <v>45599</v>
      </c>
      <c r="J1991" s="2" t="s">
        <v>31</v>
      </c>
      <c r="K1991" s="2" t="s">
        <v>16</v>
      </c>
      <c r="L1991" s="2">
        <v>313.85000000000002</v>
      </c>
      <c r="M1991" s="2" t="s">
        <v>28</v>
      </c>
      <c r="N1991" s="11">
        <f>L1991/E1991*100</f>
        <v>8.2243651895914685</v>
      </c>
      <c r="O1991" s="12" t="str">
        <f>IF(N1991&lt;10,"Low",IF(N1991&lt;20,"Med","High"))</f>
        <v>Low</v>
      </c>
      <c r="P1991" s="12">
        <f>sales*discount</f>
        <v>534.25400000000002</v>
      </c>
      <c r="Q1991" s="12">
        <f>sales-Discount_Values</f>
        <v>3281.846</v>
      </c>
      <c r="R1991" s="12">
        <f>DATEDIF(order_date,delivery_date,"D")</f>
        <v>5</v>
      </c>
      <c r="S1991" s="12"/>
    </row>
    <row r="1992" spans="1:19" ht="14.25" customHeight="1" x14ac:dyDescent="0.35">
      <c r="A1992" s="2" t="s">
        <v>1751</v>
      </c>
      <c r="B1992" s="2">
        <v>101718</v>
      </c>
      <c r="C1992" s="2" t="s">
        <v>41</v>
      </c>
      <c r="D1992" s="2" t="s">
        <v>26</v>
      </c>
      <c r="E1992" s="2">
        <v>2924.08</v>
      </c>
      <c r="F1992" s="2">
        <v>0.06</v>
      </c>
      <c r="G1992" s="2">
        <v>4</v>
      </c>
      <c r="H1992" s="3">
        <v>45551</v>
      </c>
      <c r="I1992" s="3">
        <v>45555</v>
      </c>
      <c r="J1992" s="2" t="s">
        <v>15</v>
      </c>
      <c r="K1992" s="2" t="s">
        <v>16</v>
      </c>
      <c r="L1992" s="2">
        <v>240.54</v>
      </c>
      <c r="M1992" s="2" t="s">
        <v>28</v>
      </c>
      <c r="N1992" s="11">
        <f>L1992/E1992*100</f>
        <v>8.2261771223769529</v>
      </c>
      <c r="O1992" s="12" t="str">
        <f>IF(N1992&lt;10,"Low",IF(N1992&lt;20,"Med","High"))</f>
        <v>Low</v>
      </c>
      <c r="P1992" s="12">
        <f>sales*discount</f>
        <v>175.44479999999999</v>
      </c>
      <c r="Q1992" s="12">
        <f>sales-Discount_Values</f>
        <v>2748.6351999999997</v>
      </c>
      <c r="R1992" s="12">
        <f>DATEDIF(order_date,delivery_date,"D")</f>
        <v>4</v>
      </c>
      <c r="S1992" s="12"/>
    </row>
    <row r="1993" spans="1:19" ht="14.25" customHeight="1" x14ac:dyDescent="0.35">
      <c r="A1993" s="2" t="s">
        <v>5486</v>
      </c>
      <c r="B1993" s="2">
        <v>105453</v>
      </c>
      <c r="C1993" s="2" t="s">
        <v>25</v>
      </c>
      <c r="D1993" s="2" t="s">
        <v>14</v>
      </c>
      <c r="E1993" s="2">
        <v>3439.23</v>
      </c>
      <c r="F1993" s="2">
        <v>0.4</v>
      </c>
      <c r="G1993" s="2">
        <v>9</v>
      </c>
      <c r="H1993" s="3">
        <v>45635</v>
      </c>
      <c r="I1993" s="3">
        <v>45640</v>
      </c>
      <c r="J1993" s="2" t="s">
        <v>21</v>
      </c>
      <c r="K1993" s="2" t="s">
        <v>16</v>
      </c>
      <c r="L1993" s="2">
        <v>282.94</v>
      </c>
      <c r="M1993" s="2" t="s">
        <v>23</v>
      </c>
      <c r="N1993" s="11">
        <f>L1993/E1993*100</f>
        <v>8.2268414732367408</v>
      </c>
      <c r="O1993" s="12" t="str">
        <f>IF(N1993&lt;10,"Low",IF(N1993&lt;20,"Med","High"))</f>
        <v>Low</v>
      </c>
      <c r="P1993" s="12">
        <f>sales*discount</f>
        <v>1375.692</v>
      </c>
      <c r="Q1993" s="12">
        <f>sales-Discount_Values</f>
        <v>2063.538</v>
      </c>
      <c r="R1993" s="12">
        <f>DATEDIF(order_date,delivery_date,"D")</f>
        <v>5</v>
      </c>
      <c r="S1993" s="12"/>
    </row>
    <row r="1994" spans="1:19" ht="14.25" customHeight="1" x14ac:dyDescent="0.35">
      <c r="A1994" s="2" t="s">
        <v>750</v>
      </c>
      <c r="B1994" s="2">
        <v>100717</v>
      </c>
      <c r="C1994" s="2" t="s">
        <v>19</v>
      </c>
      <c r="D1994" s="2" t="s">
        <v>36</v>
      </c>
      <c r="E1994" s="2">
        <v>199.22</v>
      </c>
      <c r="F1994" s="2">
        <v>0.15</v>
      </c>
      <c r="G1994" s="2">
        <v>2</v>
      </c>
      <c r="H1994" s="3">
        <v>45067</v>
      </c>
      <c r="I1994" s="3">
        <v>45071</v>
      </c>
      <c r="J1994" s="2" t="s">
        <v>31</v>
      </c>
      <c r="K1994" s="2" t="s">
        <v>22</v>
      </c>
      <c r="L1994" s="2">
        <v>16.399999999999999</v>
      </c>
      <c r="M1994" s="2" t="s">
        <v>17</v>
      </c>
      <c r="N1994" s="11">
        <f>L1994/E1994*100</f>
        <v>8.2321052103202472</v>
      </c>
      <c r="O1994" s="12" t="str">
        <f>IF(N1994&lt;10,"Low",IF(N1994&lt;20,"Med","High"))</f>
        <v>Low</v>
      </c>
      <c r="P1994" s="12">
        <f>sales*discount</f>
        <v>29.882999999999999</v>
      </c>
      <c r="Q1994" s="12">
        <f>sales-Discount_Values</f>
        <v>169.33699999999999</v>
      </c>
      <c r="R1994" s="12">
        <f>DATEDIF(order_date,delivery_date,"D")</f>
        <v>4</v>
      </c>
      <c r="S1994" s="12"/>
    </row>
    <row r="1995" spans="1:19" ht="14.25" customHeight="1" x14ac:dyDescent="0.35">
      <c r="A1995" s="2" t="s">
        <v>2277</v>
      </c>
      <c r="B1995" s="2">
        <v>102244</v>
      </c>
      <c r="C1995" s="2" t="s">
        <v>19</v>
      </c>
      <c r="D1995" s="2" t="s">
        <v>26</v>
      </c>
      <c r="E1995" s="2">
        <v>2623.57</v>
      </c>
      <c r="F1995" s="2">
        <v>0.28999999999999998</v>
      </c>
      <c r="G1995" s="2">
        <v>6</v>
      </c>
      <c r="H1995" s="3">
        <v>45236</v>
      </c>
      <c r="I1995" s="3">
        <v>45238</v>
      </c>
      <c r="J1995" s="2" t="s">
        <v>21</v>
      </c>
      <c r="K1995" s="2" t="s">
        <v>22</v>
      </c>
      <c r="L1995" s="2">
        <v>216.05</v>
      </c>
      <c r="M1995" s="2" t="s">
        <v>23</v>
      </c>
      <c r="N1995" s="11">
        <f>L1995/E1995*100</f>
        <v>8.2349622842157828</v>
      </c>
      <c r="O1995" s="12" t="str">
        <f>IF(N1995&lt;10,"Low",IF(N1995&lt;20,"Med","High"))</f>
        <v>Low</v>
      </c>
      <c r="P1995" s="12">
        <f>sales*discount</f>
        <v>760.83529999999996</v>
      </c>
      <c r="Q1995" s="12">
        <f>sales-Discount_Values</f>
        <v>1862.7347000000002</v>
      </c>
      <c r="R1995" s="12">
        <f>DATEDIF(order_date,delivery_date,"D")</f>
        <v>2</v>
      </c>
      <c r="S1995" s="12"/>
    </row>
    <row r="1996" spans="1:19" ht="14.25" customHeight="1" x14ac:dyDescent="0.35">
      <c r="A1996" s="2" t="s">
        <v>12460</v>
      </c>
      <c r="B1996" s="2">
        <v>112427</v>
      </c>
      <c r="C1996" s="2" t="s">
        <v>19</v>
      </c>
      <c r="D1996" s="2" t="s">
        <v>26</v>
      </c>
      <c r="E1996" s="2">
        <v>252.89</v>
      </c>
      <c r="F1996" s="2">
        <v>0.16</v>
      </c>
      <c r="G1996" s="2">
        <v>8</v>
      </c>
      <c r="H1996" s="3">
        <v>45361</v>
      </c>
      <c r="I1996" s="3">
        <v>45368</v>
      </c>
      <c r="J1996" s="2" t="s">
        <v>21</v>
      </c>
      <c r="K1996" s="2" t="s">
        <v>27</v>
      </c>
      <c r="L1996" s="2">
        <v>20.83</v>
      </c>
      <c r="M1996" s="2" t="s">
        <v>48</v>
      </c>
      <c r="N1996" s="11">
        <f>L1996/E1996*100</f>
        <v>8.2367827909367719</v>
      </c>
      <c r="O1996" s="12" t="str">
        <f>IF(N1996&lt;10,"Low",IF(N1996&lt;20,"Med","High"))</f>
        <v>Low</v>
      </c>
      <c r="P1996" s="12">
        <f>sales*discount</f>
        <v>40.462399999999995</v>
      </c>
      <c r="Q1996" s="12">
        <f>sales-Discount_Values</f>
        <v>212.42759999999998</v>
      </c>
      <c r="R1996" s="12">
        <f>DATEDIF(order_date,delivery_date,"D")</f>
        <v>7</v>
      </c>
      <c r="S1996" s="12"/>
    </row>
    <row r="1997" spans="1:19" ht="14.25" customHeight="1" x14ac:dyDescent="0.35">
      <c r="A1997" s="2" t="s">
        <v>11444</v>
      </c>
      <c r="B1997" s="2">
        <v>111411</v>
      </c>
      <c r="C1997" s="2" t="s">
        <v>25</v>
      </c>
      <c r="D1997" s="2" t="s">
        <v>26</v>
      </c>
      <c r="E1997" s="2">
        <v>2293.02</v>
      </c>
      <c r="F1997" s="2">
        <v>0.44</v>
      </c>
      <c r="G1997" s="2">
        <v>6</v>
      </c>
      <c r="H1997" s="3">
        <v>45228</v>
      </c>
      <c r="I1997" s="3">
        <v>45229</v>
      </c>
      <c r="J1997" s="2" t="s">
        <v>21</v>
      </c>
      <c r="K1997" s="2" t="s">
        <v>22</v>
      </c>
      <c r="L1997" s="2">
        <v>188.97</v>
      </c>
      <c r="M1997" s="2" t="s">
        <v>39</v>
      </c>
      <c r="N1997" s="11">
        <f>L1997/E1997*100</f>
        <v>8.2410968940523848</v>
      </c>
      <c r="O1997" s="12" t="str">
        <f>IF(N1997&lt;10,"Low",IF(N1997&lt;20,"Med","High"))</f>
        <v>Low</v>
      </c>
      <c r="P1997" s="12">
        <f>sales*discount</f>
        <v>1008.9288</v>
      </c>
      <c r="Q1997" s="12">
        <f>sales-Discount_Values</f>
        <v>1284.0911999999998</v>
      </c>
      <c r="R1997" s="12">
        <f>DATEDIF(order_date,delivery_date,"D")</f>
        <v>1</v>
      </c>
      <c r="S1997" s="12"/>
    </row>
    <row r="1998" spans="1:19" ht="14.25" customHeight="1" x14ac:dyDescent="0.35">
      <c r="A1998" s="2" t="s">
        <v>12697</v>
      </c>
      <c r="B1998" s="2">
        <v>112664</v>
      </c>
      <c r="C1998" s="2" t="s">
        <v>41</v>
      </c>
      <c r="D1998" s="2" t="s">
        <v>20</v>
      </c>
      <c r="E1998" s="2">
        <v>3589.95</v>
      </c>
      <c r="F1998" s="2">
        <v>0.12</v>
      </c>
      <c r="G1998" s="2">
        <v>9</v>
      </c>
      <c r="H1998" s="3">
        <v>45192</v>
      </c>
      <c r="I1998" s="3">
        <v>45197</v>
      </c>
      <c r="J1998" s="2" t="s">
        <v>31</v>
      </c>
      <c r="K1998" s="2" t="s">
        <v>16</v>
      </c>
      <c r="L1998" s="2">
        <v>295.91000000000003</v>
      </c>
      <c r="M1998" s="2" t="s">
        <v>39</v>
      </c>
      <c r="N1998" s="11">
        <f>L1998/E1998*100</f>
        <v>8.2427331856989667</v>
      </c>
      <c r="O1998" s="12" t="str">
        <f>IF(N1998&lt;10,"Low",IF(N1998&lt;20,"Med","High"))</f>
        <v>Low</v>
      </c>
      <c r="P1998" s="12">
        <f>sales*discount</f>
        <v>430.79399999999998</v>
      </c>
      <c r="Q1998" s="12">
        <f>sales-Discount_Values</f>
        <v>3159.1559999999999</v>
      </c>
      <c r="R1998" s="12">
        <f>DATEDIF(order_date,delivery_date,"D")</f>
        <v>5</v>
      </c>
      <c r="S1998" s="12"/>
    </row>
    <row r="1999" spans="1:19" ht="14.25" customHeight="1" x14ac:dyDescent="0.35">
      <c r="A1999" s="2" t="s">
        <v>8939</v>
      </c>
      <c r="B1999" s="2">
        <v>108906</v>
      </c>
      <c r="C1999" s="2" t="s">
        <v>13</v>
      </c>
      <c r="D1999" s="2" t="s">
        <v>20</v>
      </c>
      <c r="E1999" s="2">
        <v>3554.26</v>
      </c>
      <c r="F1999" s="2">
        <v>0.31</v>
      </c>
      <c r="G1999" s="2">
        <v>8</v>
      </c>
      <c r="H1999" s="3">
        <v>45267</v>
      </c>
      <c r="I1999" s="3">
        <v>45268</v>
      </c>
      <c r="J1999" s="2" t="s">
        <v>21</v>
      </c>
      <c r="K1999" s="2" t="s">
        <v>16</v>
      </c>
      <c r="L1999" s="2">
        <v>292.99</v>
      </c>
      <c r="M1999" s="2" t="s">
        <v>17</v>
      </c>
      <c r="N1999" s="11">
        <f>L1999/E1999*100</f>
        <v>8.2433474197160592</v>
      </c>
      <c r="O1999" s="12" t="str">
        <f>IF(N1999&lt;10,"Low",IF(N1999&lt;20,"Med","High"))</f>
        <v>Low</v>
      </c>
      <c r="P1999" s="12">
        <f>sales*discount</f>
        <v>1101.8206</v>
      </c>
      <c r="Q1999" s="12">
        <f>sales-Discount_Values</f>
        <v>2452.4394000000002</v>
      </c>
      <c r="R1999" s="12">
        <f>DATEDIF(order_date,delivery_date,"D")</f>
        <v>1</v>
      </c>
      <c r="S1999" s="12"/>
    </row>
    <row r="2000" spans="1:19" ht="14.25" customHeight="1" x14ac:dyDescent="0.35">
      <c r="A2000" s="2" t="s">
        <v>14174</v>
      </c>
      <c r="B2000" s="2">
        <v>114141</v>
      </c>
      <c r="C2000" s="2" t="s">
        <v>19</v>
      </c>
      <c r="D2000" s="2" t="s">
        <v>14</v>
      </c>
      <c r="E2000" s="2">
        <v>1048.3800000000001</v>
      </c>
      <c r="F2000" s="2">
        <v>0.18</v>
      </c>
      <c r="G2000" s="2">
        <v>9</v>
      </c>
      <c r="H2000" s="3">
        <v>45485</v>
      </c>
      <c r="I2000" s="3">
        <v>45491</v>
      </c>
      <c r="J2000" s="2" t="s">
        <v>31</v>
      </c>
      <c r="K2000" s="2" t="s">
        <v>27</v>
      </c>
      <c r="L2000" s="2">
        <v>86.43</v>
      </c>
      <c r="M2000" s="2" t="s">
        <v>23</v>
      </c>
      <c r="N2000" s="11">
        <f>L2000/E2000*100</f>
        <v>8.2441481142333881</v>
      </c>
      <c r="O2000" s="12" t="str">
        <f>IF(N2000&lt;10,"Low",IF(N2000&lt;20,"Med","High"))</f>
        <v>Low</v>
      </c>
      <c r="P2000" s="12">
        <f>sales*discount</f>
        <v>188.70840000000001</v>
      </c>
      <c r="Q2000" s="12">
        <f>sales-Discount_Values</f>
        <v>859.67160000000013</v>
      </c>
      <c r="R2000" s="12">
        <f>DATEDIF(order_date,delivery_date,"D")</f>
        <v>6</v>
      </c>
      <c r="S2000" s="12"/>
    </row>
    <row r="2001" spans="1:19" ht="14.25" customHeight="1" x14ac:dyDescent="0.35">
      <c r="A2001" s="2" t="s">
        <v>9965</v>
      </c>
      <c r="B2001" s="2">
        <v>109932</v>
      </c>
      <c r="C2001" s="2" t="s">
        <v>19</v>
      </c>
      <c r="D2001" s="2" t="s">
        <v>36</v>
      </c>
      <c r="E2001" s="2">
        <v>3479.09</v>
      </c>
      <c r="F2001" s="2">
        <v>0.12</v>
      </c>
      <c r="G2001" s="2">
        <v>1</v>
      </c>
      <c r="H2001" s="3">
        <v>45143</v>
      </c>
      <c r="I2001" s="3">
        <v>45148</v>
      </c>
      <c r="J2001" s="2" t="s">
        <v>15</v>
      </c>
      <c r="K2001" s="2" t="s">
        <v>27</v>
      </c>
      <c r="L2001" s="2">
        <v>286.94</v>
      </c>
      <c r="M2001" s="2" t="s">
        <v>17</v>
      </c>
      <c r="N2001" s="11">
        <f>L2001/E2001*100</f>
        <v>8.2475589881262046</v>
      </c>
      <c r="O2001" s="12" t="str">
        <f>IF(N2001&lt;10,"Low",IF(N2001&lt;20,"Med","High"))</f>
        <v>Low</v>
      </c>
      <c r="P2001" s="12">
        <f>sales*discount</f>
        <v>417.49079999999998</v>
      </c>
      <c r="Q2001" s="12">
        <f>sales-Discount_Values</f>
        <v>3061.5992000000001</v>
      </c>
      <c r="R2001" s="12">
        <f>DATEDIF(order_date,delivery_date,"D")</f>
        <v>5</v>
      </c>
      <c r="S2001" s="12"/>
    </row>
    <row r="2002" spans="1:19" ht="14.25" customHeight="1" x14ac:dyDescent="0.35">
      <c r="A2002" s="2" t="s">
        <v>14545</v>
      </c>
      <c r="B2002" s="2">
        <v>114512</v>
      </c>
      <c r="C2002" s="2" t="s">
        <v>19</v>
      </c>
      <c r="D2002" s="2" t="s">
        <v>20</v>
      </c>
      <c r="E2002" s="2">
        <v>2433.5700000000002</v>
      </c>
      <c r="F2002" s="2">
        <v>0.1</v>
      </c>
      <c r="G2002" s="2">
        <v>1</v>
      </c>
      <c r="H2002" s="3">
        <v>45548</v>
      </c>
      <c r="I2002" s="3">
        <v>45553</v>
      </c>
      <c r="J2002" s="2" t="s">
        <v>31</v>
      </c>
      <c r="K2002" s="2" t="s">
        <v>16</v>
      </c>
      <c r="L2002" s="2">
        <v>200.77</v>
      </c>
      <c r="M2002" s="2" t="s">
        <v>23</v>
      </c>
      <c r="N2002" s="11">
        <f>L2002/E2002*100</f>
        <v>8.2500195186495553</v>
      </c>
      <c r="O2002" s="12" t="str">
        <f>IF(N2002&lt;10,"Low",IF(N2002&lt;20,"Med","High"))</f>
        <v>Low</v>
      </c>
      <c r="P2002" s="12">
        <f>sales*discount</f>
        <v>243.35700000000003</v>
      </c>
      <c r="Q2002" s="12">
        <f>sales-Discount_Values</f>
        <v>2190.2130000000002</v>
      </c>
      <c r="R2002" s="12">
        <f>DATEDIF(order_date,delivery_date,"D")</f>
        <v>5</v>
      </c>
      <c r="S2002" s="12"/>
    </row>
    <row r="2003" spans="1:19" ht="14.25" customHeight="1" x14ac:dyDescent="0.35">
      <c r="A2003" s="2" t="s">
        <v>3532</v>
      </c>
      <c r="B2003" s="2">
        <v>103499</v>
      </c>
      <c r="C2003" s="2" t="s">
        <v>19</v>
      </c>
      <c r="D2003" s="2" t="s">
        <v>20</v>
      </c>
      <c r="E2003" s="2">
        <v>4671.25</v>
      </c>
      <c r="F2003" s="2">
        <v>0.05</v>
      </c>
      <c r="G2003" s="2">
        <v>9</v>
      </c>
      <c r="H2003" s="3">
        <v>45034</v>
      </c>
      <c r="I2003" s="3">
        <v>45037</v>
      </c>
      <c r="J2003" s="2" t="s">
        <v>31</v>
      </c>
      <c r="K2003" s="2" t="s">
        <v>16</v>
      </c>
      <c r="L2003" s="2">
        <v>385.45</v>
      </c>
      <c r="M2003" s="2" t="s">
        <v>23</v>
      </c>
      <c r="N2003" s="11">
        <f>L2003/E2003*100</f>
        <v>8.2515386673802507</v>
      </c>
      <c r="O2003" s="12" t="str">
        <f>IF(N2003&lt;10,"Low",IF(N2003&lt;20,"Med","High"))</f>
        <v>Low</v>
      </c>
      <c r="P2003" s="12">
        <f>sales*discount</f>
        <v>233.5625</v>
      </c>
      <c r="Q2003" s="12">
        <f>sales-Discount_Values</f>
        <v>4437.6875</v>
      </c>
      <c r="R2003" s="12">
        <f>DATEDIF(order_date,delivery_date,"D")</f>
        <v>3</v>
      </c>
      <c r="S2003" s="12"/>
    </row>
    <row r="2004" spans="1:19" ht="14.25" customHeight="1" x14ac:dyDescent="0.35">
      <c r="A2004" s="2" t="s">
        <v>8286</v>
      </c>
      <c r="B2004" s="2">
        <v>108253</v>
      </c>
      <c r="C2004" s="2" t="s">
        <v>19</v>
      </c>
      <c r="D2004" s="2" t="s">
        <v>36</v>
      </c>
      <c r="E2004" s="2">
        <v>2302.9</v>
      </c>
      <c r="F2004" s="2">
        <v>0.13</v>
      </c>
      <c r="G2004" s="2">
        <v>8</v>
      </c>
      <c r="H2004" s="3">
        <v>45375</v>
      </c>
      <c r="I2004" s="3">
        <v>45380</v>
      </c>
      <c r="J2004" s="2" t="s">
        <v>21</v>
      </c>
      <c r="K2004" s="2" t="s">
        <v>27</v>
      </c>
      <c r="L2004" s="2">
        <v>190.22</v>
      </c>
      <c r="M2004" s="2" t="s">
        <v>39</v>
      </c>
      <c r="N2004" s="11">
        <f>L2004/E2004*100</f>
        <v>8.2600199748143641</v>
      </c>
      <c r="O2004" s="12" t="str">
        <f>IF(N2004&lt;10,"Low",IF(N2004&lt;20,"Med","High"))</f>
        <v>Low</v>
      </c>
      <c r="P2004" s="12">
        <f>sales*discount</f>
        <v>299.37700000000001</v>
      </c>
      <c r="Q2004" s="12">
        <f>sales-Discount_Values</f>
        <v>2003.5230000000001</v>
      </c>
      <c r="R2004" s="12">
        <f>DATEDIF(order_date,delivery_date,"D")</f>
        <v>5</v>
      </c>
      <c r="S2004" s="12"/>
    </row>
    <row r="2005" spans="1:19" ht="14.25" customHeight="1" x14ac:dyDescent="0.35">
      <c r="A2005" s="2" t="s">
        <v>8538</v>
      </c>
      <c r="B2005" s="2">
        <v>108505</v>
      </c>
      <c r="C2005" s="2" t="s">
        <v>25</v>
      </c>
      <c r="D2005" s="2" t="s">
        <v>33</v>
      </c>
      <c r="E2005" s="2">
        <v>607.39</v>
      </c>
      <c r="F2005" s="2">
        <v>0.43</v>
      </c>
      <c r="G2005" s="2">
        <v>6</v>
      </c>
      <c r="H2005" s="3">
        <v>45339</v>
      </c>
      <c r="I2005" s="3">
        <v>45343</v>
      </c>
      <c r="J2005" s="2" t="s">
        <v>21</v>
      </c>
      <c r="K2005" s="2" t="s">
        <v>27</v>
      </c>
      <c r="L2005" s="2">
        <v>50.18</v>
      </c>
      <c r="M2005" s="2" t="s">
        <v>48</v>
      </c>
      <c r="N2005" s="11">
        <f>L2005/E2005*100</f>
        <v>8.2615782281565373</v>
      </c>
      <c r="O2005" s="12" t="str">
        <f>IF(N2005&lt;10,"Low",IF(N2005&lt;20,"Med","High"))</f>
        <v>Low</v>
      </c>
      <c r="P2005" s="12">
        <f>sales*discount</f>
        <v>261.17770000000002</v>
      </c>
      <c r="Q2005" s="12">
        <f>sales-Discount_Values</f>
        <v>346.21229999999997</v>
      </c>
      <c r="R2005" s="12">
        <f>DATEDIF(order_date,delivery_date,"D")</f>
        <v>4</v>
      </c>
      <c r="S2005" s="12"/>
    </row>
    <row r="2006" spans="1:19" ht="14.25" customHeight="1" x14ac:dyDescent="0.35">
      <c r="A2006" s="2" t="s">
        <v>6245</v>
      </c>
      <c r="B2006" s="2">
        <v>106212</v>
      </c>
      <c r="C2006" s="2" t="s">
        <v>25</v>
      </c>
      <c r="D2006" s="2" t="s">
        <v>20</v>
      </c>
      <c r="E2006" s="2">
        <v>1662.1</v>
      </c>
      <c r="F2006" s="2">
        <v>0.12</v>
      </c>
      <c r="G2006" s="2">
        <v>1</v>
      </c>
      <c r="H2006" s="3">
        <v>45441</v>
      </c>
      <c r="I2006" s="3">
        <v>45442</v>
      </c>
      <c r="J2006" s="2" t="s">
        <v>15</v>
      </c>
      <c r="K2006" s="2" t="s">
        <v>16</v>
      </c>
      <c r="L2006" s="2">
        <v>137.32</v>
      </c>
      <c r="M2006" s="2" t="s">
        <v>48</v>
      </c>
      <c r="N2006" s="11">
        <f>L2006/E2006*100</f>
        <v>8.2618374345707242</v>
      </c>
      <c r="O2006" s="12" t="str">
        <f>IF(N2006&lt;10,"Low",IF(N2006&lt;20,"Med","High"))</f>
        <v>Low</v>
      </c>
      <c r="P2006" s="12">
        <f>sales*discount</f>
        <v>199.45199999999997</v>
      </c>
      <c r="Q2006" s="12">
        <f>sales-Discount_Values</f>
        <v>1462.6479999999999</v>
      </c>
      <c r="R2006" s="12">
        <f>DATEDIF(order_date,delivery_date,"D")</f>
        <v>1</v>
      </c>
      <c r="S2006" s="12"/>
    </row>
    <row r="2007" spans="1:19" ht="14.25" customHeight="1" x14ac:dyDescent="0.35">
      <c r="A2007" s="2" t="s">
        <v>6383</v>
      </c>
      <c r="B2007" s="2">
        <v>106350</v>
      </c>
      <c r="C2007" s="2" t="s">
        <v>41</v>
      </c>
      <c r="D2007" s="2" t="s">
        <v>33</v>
      </c>
      <c r="E2007" s="2">
        <v>3886.67</v>
      </c>
      <c r="F2007" s="2">
        <v>0.25</v>
      </c>
      <c r="G2007" s="2">
        <v>2</v>
      </c>
      <c r="H2007" s="3">
        <v>45130</v>
      </c>
      <c r="I2007" s="3">
        <v>45135</v>
      </c>
      <c r="J2007" s="2" t="s">
        <v>15</v>
      </c>
      <c r="K2007" s="2" t="s">
        <v>22</v>
      </c>
      <c r="L2007" s="2">
        <v>321.20999999999998</v>
      </c>
      <c r="M2007" s="2" t="s">
        <v>34</v>
      </c>
      <c r="N2007" s="11">
        <f>L2007/E2007*100</f>
        <v>8.2644011454535615</v>
      </c>
      <c r="O2007" s="12" t="str">
        <f>IF(N2007&lt;10,"Low",IF(N2007&lt;20,"Med","High"))</f>
        <v>Low</v>
      </c>
      <c r="P2007" s="12">
        <f>sales*discount</f>
        <v>971.66750000000002</v>
      </c>
      <c r="Q2007" s="12">
        <f>sales-Discount_Values</f>
        <v>2915.0025000000001</v>
      </c>
      <c r="R2007" s="12">
        <f>DATEDIF(order_date,delivery_date,"D")</f>
        <v>5</v>
      </c>
      <c r="S2007" s="12"/>
    </row>
    <row r="2008" spans="1:19" ht="14.25" customHeight="1" x14ac:dyDescent="0.35">
      <c r="A2008" s="2" t="s">
        <v>5516</v>
      </c>
      <c r="B2008" s="2">
        <v>105483</v>
      </c>
      <c r="C2008" s="2" t="s">
        <v>41</v>
      </c>
      <c r="D2008" s="2" t="s">
        <v>14</v>
      </c>
      <c r="E2008" s="2">
        <v>2284.58</v>
      </c>
      <c r="F2008" s="2">
        <v>0.09</v>
      </c>
      <c r="G2008" s="2">
        <v>2</v>
      </c>
      <c r="H2008" s="3">
        <v>45385</v>
      </c>
      <c r="I2008" s="3">
        <v>45390</v>
      </c>
      <c r="J2008" s="2" t="s">
        <v>21</v>
      </c>
      <c r="K2008" s="2" t="s">
        <v>22</v>
      </c>
      <c r="L2008" s="2">
        <v>188.84</v>
      </c>
      <c r="M2008" s="2" t="s">
        <v>48</v>
      </c>
      <c r="N2008" s="11">
        <f>L2008/E2008*100</f>
        <v>8.2658519290197763</v>
      </c>
      <c r="O2008" s="12" t="str">
        <f>IF(N2008&lt;10,"Low",IF(N2008&lt;20,"Med","High"))</f>
        <v>Low</v>
      </c>
      <c r="P2008" s="12">
        <f>sales*discount</f>
        <v>205.61219999999997</v>
      </c>
      <c r="Q2008" s="12">
        <f>sales-Discount_Values</f>
        <v>2078.9677999999999</v>
      </c>
      <c r="R2008" s="12">
        <f>DATEDIF(order_date,delivery_date,"D")</f>
        <v>5</v>
      </c>
      <c r="S2008" s="12"/>
    </row>
    <row r="2009" spans="1:19" ht="14.25" customHeight="1" x14ac:dyDescent="0.35">
      <c r="A2009" s="2" t="s">
        <v>158</v>
      </c>
      <c r="B2009" s="2">
        <v>100125</v>
      </c>
      <c r="C2009" s="2" t="s">
        <v>19</v>
      </c>
      <c r="D2009" s="2" t="s">
        <v>36</v>
      </c>
      <c r="E2009" s="2">
        <v>3592.12</v>
      </c>
      <c r="F2009" s="2">
        <v>0.03</v>
      </c>
      <c r="G2009" s="2">
        <v>5</v>
      </c>
      <c r="H2009" s="3">
        <v>44952</v>
      </c>
      <c r="I2009" s="3">
        <v>44956</v>
      </c>
      <c r="J2009" s="2" t="s">
        <v>15</v>
      </c>
      <c r="K2009" s="2" t="s">
        <v>27</v>
      </c>
      <c r="L2009" s="2">
        <v>296.98</v>
      </c>
      <c r="M2009" s="2" t="s">
        <v>34</v>
      </c>
      <c r="N2009" s="11">
        <f>L2009/E2009*100</f>
        <v>8.2675411734574578</v>
      </c>
      <c r="O2009" s="12" t="str">
        <f>IF(N2009&lt;10,"Low",IF(N2009&lt;20,"Med","High"))</f>
        <v>Low</v>
      </c>
      <c r="P2009" s="12">
        <f>sales*discount</f>
        <v>107.7636</v>
      </c>
      <c r="Q2009" s="12">
        <f>sales-Discount_Values</f>
        <v>3484.3563999999997</v>
      </c>
      <c r="R2009" s="12">
        <f>DATEDIF(order_date,delivery_date,"D")</f>
        <v>4</v>
      </c>
      <c r="S2009" s="12"/>
    </row>
    <row r="2010" spans="1:19" ht="14.25" customHeight="1" x14ac:dyDescent="0.35">
      <c r="A2010" s="2" t="s">
        <v>4759</v>
      </c>
      <c r="B2010" s="2">
        <v>104726</v>
      </c>
      <c r="C2010" s="2" t="s">
        <v>25</v>
      </c>
      <c r="D2010" s="2" t="s">
        <v>26</v>
      </c>
      <c r="E2010" s="2">
        <v>1609.57</v>
      </c>
      <c r="F2010" s="2">
        <v>0.4</v>
      </c>
      <c r="G2010" s="2">
        <v>6</v>
      </c>
      <c r="H2010" s="3">
        <v>45618</v>
      </c>
      <c r="I2010" s="3">
        <v>45625</v>
      </c>
      <c r="J2010" s="2" t="s">
        <v>15</v>
      </c>
      <c r="K2010" s="2" t="s">
        <v>27</v>
      </c>
      <c r="L2010" s="2">
        <v>133.13999999999999</v>
      </c>
      <c r="M2010" s="2" t="s">
        <v>17</v>
      </c>
      <c r="N2010" s="11">
        <f>L2010/E2010*100</f>
        <v>8.2717744490764602</v>
      </c>
      <c r="O2010" s="12" t="str">
        <f>IF(N2010&lt;10,"Low",IF(N2010&lt;20,"Med","High"))</f>
        <v>Low</v>
      </c>
      <c r="P2010" s="12">
        <f>sales*discount</f>
        <v>643.82799999999997</v>
      </c>
      <c r="Q2010" s="12">
        <f>sales-Discount_Values</f>
        <v>965.74199999999996</v>
      </c>
      <c r="R2010" s="12">
        <f>DATEDIF(order_date,delivery_date,"D")</f>
        <v>7</v>
      </c>
      <c r="S2010" s="12"/>
    </row>
    <row r="2011" spans="1:19" ht="14.25" customHeight="1" x14ac:dyDescent="0.35">
      <c r="A2011" s="2" t="s">
        <v>1833</v>
      </c>
      <c r="B2011" s="2">
        <v>101800</v>
      </c>
      <c r="C2011" s="2" t="s">
        <v>13</v>
      </c>
      <c r="D2011" s="2" t="s">
        <v>14</v>
      </c>
      <c r="E2011" s="2">
        <v>2888.03</v>
      </c>
      <c r="F2011" s="2">
        <v>0.11</v>
      </c>
      <c r="G2011" s="2">
        <v>9</v>
      </c>
      <c r="H2011" s="3">
        <v>45326</v>
      </c>
      <c r="I2011" s="3">
        <v>45330</v>
      </c>
      <c r="J2011" s="2" t="s">
        <v>21</v>
      </c>
      <c r="K2011" s="2" t="s">
        <v>22</v>
      </c>
      <c r="L2011" s="2">
        <v>238.9</v>
      </c>
      <c r="M2011" s="2" t="s">
        <v>28</v>
      </c>
      <c r="N2011" s="11">
        <f>L2011/E2011*100</f>
        <v>8.2720747360657612</v>
      </c>
      <c r="O2011" s="12" t="str">
        <f>IF(N2011&lt;10,"Low",IF(N2011&lt;20,"Med","High"))</f>
        <v>Low</v>
      </c>
      <c r="P2011" s="12">
        <f>sales*discount</f>
        <v>317.68330000000003</v>
      </c>
      <c r="Q2011" s="12">
        <f>sales-Discount_Values</f>
        <v>2570.3467000000001</v>
      </c>
      <c r="R2011" s="12">
        <f>DATEDIF(order_date,delivery_date,"D")</f>
        <v>4</v>
      </c>
      <c r="S2011" s="12"/>
    </row>
    <row r="2012" spans="1:19" ht="14.25" customHeight="1" x14ac:dyDescent="0.35">
      <c r="A2012" s="2" t="s">
        <v>8171</v>
      </c>
      <c r="B2012" s="2">
        <v>108138</v>
      </c>
      <c r="C2012" s="2" t="s">
        <v>25</v>
      </c>
      <c r="D2012" s="2" t="s">
        <v>20</v>
      </c>
      <c r="E2012" s="2">
        <v>1555.57</v>
      </c>
      <c r="F2012" s="2">
        <v>0.22</v>
      </c>
      <c r="G2012" s="2">
        <v>5</v>
      </c>
      <c r="H2012" s="3">
        <v>45594</v>
      </c>
      <c r="I2012" s="3">
        <v>45598</v>
      </c>
      <c r="J2012" s="2" t="s">
        <v>31</v>
      </c>
      <c r="K2012" s="2" t="s">
        <v>27</v>
      </c>
      <c r="L2012" s="2">
        <v>128.75</v>
      </c>
      <c r="M2012" s="2" t="s">
        <v>48</v>
      </c>
      <c r="N2012" s="11">
        <f>L2012/E2012*100</f>
        <v>8.2767088591320235</v>
      </c>
      <c r="O2012" s="12" t="str">
        <f>IF(N2012&lt;10,"Low",IF(N2012&lt;20,"Med","High"))</f>
        <v>Low</v>
      </c>
      <c r="P2012" s="12">
        <f>sales*discount</f>
        <v>342.22539999999998</v>
      </c>
      <c r="Q2012" s="12">
        <f>sales-Discount_Values</f>
        <v>1213.3445999999999</v>
      </c>
      <c r="R2012" s="12">
        <f>DATEDIF(order_date,delivery_date,"D")</f>
        <v>4</v>
      </c>
      <c r="S2012" s="12"/>
    </row>
    <row r="2013" spans="1:19" ht="14.25" customHeight="1" x14ac:dyDescent="0.35">
      <c r="A2013" s="2" t="s">
        <v>56</v>
      </c>
      <c r="B2013" s="2">
        <v>100023</v>
      </c>
      <c r="C2013" s="2" t="s">
        <v>19</v>
      </c>
      <c r="D2013" s="2" t="s">
        <v>20</v>
      </c>
      <c r="E2013" s="2">
        <v>4538.1499999999996</v>
      </c>
      <c r="F2013" s="2">
        <v>0.19</v>
      </c>
      <c r="G2013" s="2">
        <v>1</v>
      </c>
      <c r="H2013" s="3">
        <v>45005</v>
      </c>
      <c r="I2013" s="3">
        <v>45008</v>
      </c>
      <c r="J2013" s="2" t="s">
        <v>21</v>
      </c>
      <c r="K2013" s="2" t="s">
        <v>27</v>
      </c>
      <c r="L2013" s="2">
        <v>375.7</v>
      </c>
      <c r="M2013" s="2" t="s">
        <v>39</v>
      </c>
      <c r="N2013" s="11">
        <f>L2013/E2013*100</f>
        <v>8.2787038771305497</v>
      </c>
      <c r="O2013" s="12" t="str">
        <f>IF(N2013&lt;10,"Low",IF(N2013&lt;20,"Med","High"))</f>
        <v>Low</v>
      </c>
      <c r="P2013" s="12">
        <f>sales*discount</f>
        <v>862.24849999999992</v>
      </c>
      <c r="Q2013" s="12">
        <f>sales-Discount_Values</f>
        <v>3675.9014999999999</v>
      </c>
      <c r="R2013" s="12">
        <f>DATEDIF(order_date,delivery_date,"D")</f>
        <v>3</v>
      </c>
      <c r="S2013" s="12"/>
    </row>
    <row r="2014" spans="1:19" ht="14.25" customHeight="1" x14ac:dyDescent="0.35">
      <c r="A2014" s="2" t="s">
        <v>7068</v>
      </c>
      <c r="B2014" s="2">
        <v>107035</v>
      </c>
      <c r="C2014" s="2" t="s">
        <v>41</v>
      </c>
      <c r="D2014" s="2" t="s">
        <v>20</v>
      </c>
      <c r="E2014" s="2">
        <v>3812</v>
      </c>
      <c r="F2014" s="2">
        <v>0.06</v>
      </c>
      <c r="G2014" s="2">
        <v>8</v>
      </c>
      <c r="H2014" s="3">
        <v>45528</v>
      </c>
      <c r="I2014" s="3">
        <v>45532</v>
      </c>
      <c r="J2014" s="2" t="s">
        <v>31</v>
      </c>
      <c r="K2014" s="2" t="s">
        <v>16</v>
      </c>
      <c r="L2014" s="2">
        <v>315.89999999999998</v>
      </c>
      <c r="M2014" s="2" t="s">
        <v>23</v>
      </c>
      <c r="N2014" s="11">
        <f>L2014/E2014*100</f>
        <v>8.2869884575026234</v>
      </c>
      <c r="O2014" s="12" t="str">
        <f>IF(N2014&lt;10,"Low",IF(N2014&lt;20,"Med","High"))</f>
        <v>Low</v>
      </c>
      <c r="P2014" s="12">
        <f>sales*discount</f>
        <v>228.72</v>
      </c>
      <c r="Q2014" s="12">
        <f>sales-Discount_Values</f>
        <v>3583.28</v>
      </c>
      <c r="R2014" s="12">
        <f>DATEDIF(order_date,delivery_date,"D")</f>
        <v>4</v>
      </c>
      <c r="S2014" s="12"/>
    </row>
    <row r="2015" spans="1:19" ht="14.25" customHeight="1" x14ac:dyDescent="0.35">
      <c r="A2015" s="2" t="s">
        <v>4460</v>
      </c>
      <c r="B2015" s="2">
        <v>104427</v>
      </c>
      <c r="C2015" s="2" t="s">
        <v>41</v>
      </c>
      <c r="D2015" s="2" t="s">
        <v>36</v>
      </c>
      <c r="E2015" s="2">
        <v>4512.5</v>
      </c>
      <c r="F2015" s="2">
        <v>0.16</v>
      </c>
      <c r="G2015" s="2">
        <v>6</v>
      </c>
      <c r="H2015" s="3">
        <v>45543</v>
      </c>
      <c r="I2015" s="3">
        <v>45548</v>
      </c>
      <c r="J2015" s="2" t="s">
        <v>15</v>
      </c>
      <c r="K2015" s="2" t="s">
        <v>22</v>
      </c>
      <c r="L2015" s="2">
        <v>374.28</v>
      </c>
      <c r="M2015" s="2" t="s">
        <v>23</v>
      </c>
      <c r="N2015" s="11">
        <f>L2015/E2015*100</f>
        <v>8.2942936288088625</v>
      </c>
      <c r="O2015" s="12" t="str">
        <f>IF(N2015&lt;10,"Low",IF(N2015&lt;20,"Med","High"))</f>
        <v>Low</v>
      </c>
      <c r="P2015" s="12">
        <f>sales*discount</f>
        <v>722</v>
      </c>
      <c r="Q2015" s="12">
        <f>sales-Discount_Values</f>
        <v>3790.5</v>
      </c>
      <c r="R2015" s="12">
        <f>DATEDIF(order_date,delivery_date,"D")</f>
        <v>5</v>
      </c>
      <c r="S2015" s="12"/>
    </row>
    <row r="2016" spans="1:19" ht="14.25" customHeight="1" x14ac:dyDescent="0.35">
      <c r="A2016" s="2" t="s">
        <v>14959</v>
      </c>
      <c r="B2016" s="2">
        <v>114926</v>
      </c>
      <c r="C2016" s="2" t="s">
        <v>41</v>
      </c>
      <c r="D2016" s="2" t="s">
        <v>20</v>
      </c>
      <c r="E2016" s="2">
        <v>1567.88</v>
      </c>
      <c r="F2016" s="2">
        <v>0.43</v>
      </c>
      <c r="G2016" s="2">
        <v>8</v>
      </c>
      <c r="H2016" s="3">
        <v>45023</v>
      </c>
      <c r="I2016" s="3">
        <v>45027</v>
      </c>
      <c r="J2016" s="2" t="s">
        <v>31</v>
      </c>
      <c r="K2016" s="2" t="s">
        <v>27</v>
      </c>
      <c r="L2016" s="2">
        <v>130.06</v>
      </c>
      <c r="M2016" s="2" t="s">
        <v>28</v>
      </c>
      <c r="N2016" s="11">
        <f>L2016/E2016*100</f>
        <v>8.2952776998239663</v>
      </c>
      <c r="O2016" s="12" t="str">
        <f>IF(N2016&lt;10,"Low",IF(N2016&lt;20,"Med","High"))</f>
        <v>Low</v>
      </c>
      <c r="P2016" s="12">
        <f>sales*discount</f>
        <v>674.1884</v>
      </c>
      <c r="Q2016" s="12">
        <f>sales-Discount_Values</f>
        <v>893.69160000000011</v>
      </c>
      <c r="R2016" s="12">
        <f>DATEDIF(order_date,delivery_date,"D")</f>
        <v>4</v>
      </c>
      <c r="S2016" s="12"/>
    </row>
    <row r="2017" spans="1:19" ht="14.25" customHeight="1" x14ac:dyDescent="0.35">
      <c r="A2017" s="2" t="s">
        <v>3631</v>
      </c>
      <c r="B2017" s="2">
        <v>103598</v>
      </c>
      <c r="C2017" s="2" t="s">
        <v>19</v>
      </c>
      <c r="D2017" s="2" t="s">
        <v>20</v>
      </c>
      <c r="E2017" s="2">
        <v>4671.8500000000004</v>
      </c>
      <c r="F2017" s="2">
        <v>0.18</v>
      </c>
      <c r="G2017" s="2">
        <v>9</v>
      </c>
      <c r="H2017" s="3">
        <v>45119</v>
      </c>
      <c r="I2017" s="3">
        <v>45122</v>
      </c>
      <c r="J2017" s="2" t="s">
        <v>31</v>
      </c>
      <c r="K2017" s="2" t="s">
        <v>16</v>
      </c>
      <c r="L2017" s="2">
        <v>387.61</v>
      </c>
      <c r="M2017" s="2" t="s">
        <v>28</v>
      </c>
      <c r="N2017" s="11">
        <f>L2017/E2017*100</f>
        <v>8.2967132934490611</v>
      </c>
      <c r="O2017" s="12" t="str">
        <f>IF(N2017&lt;10,"Low",IF(N2017&lt;20,"Med","High"))</f>
        <v>Low</v>
      </c>
      <c r="P2017" s="12">
        <f>sales*discount</f>
        <v>840.93299999999999</v>
      </c>
      <c r="Q2017" s="12">
        <f>sales-Discount_Values</f>
        <v>3830.9170000000004</v>
      </c>
      <c r="R2017" s="12">
        <f>DATEDIF(order_date,delivery_date,"D")</f>
        <v>3</v>
      </c>
      <c r="S2017" s="12"/>
    </row>
    <row r="2018" spans="1:19" ht="14.25" customHeight="1" x14ac:dyDescent="0.35">
      <c r="A2018" s="2" t="s">
        <v>5327</v>
      </c>
      <c r="B2018" s="2">
        <v>105294</v>
      </c>
      <c r="C2018" s="2" t="s">
        <v>19</v>
      </c>
      <c r="D2018" s="2" t="s">
        <v>26</v>
      </c>
      <c r="E2018" s="2">
        <v>248.13</v>
      </c>
      <c r="F2018" s="2">
        <v>0.2</v>
      </c>
      <c r="G2018" s="2">
        <v>8</v>
      </c>
      <c r="H2018" s="3">
        <v>45478</v>
      </c>
      <c r="I2018" s="3">
        <v>45485</v>
      </c>
      <c r="J2018" s="2" t="s">
        <v>21</v>
      </c>
      <c r="K2018" s="2" t="s">
        <v>22</v>
      </c>
      <c r="L2018" s="2">
        <v>20.59</v>
      </c>
      <c r="M2018" s="2" t="s">
        <v>23</v>
      </c>
      <c r="N2018" s="11">
        <f>L2018/E2018*100</f>
        <v>8.2980695603111272</v>
      </c>
      <c r="O2018" s="12" t="str">
        <f>IF(N2018&lt;10,"Low",IF(N2018&lt;20,"Med","High"))</f>
        <v>Low</v>
      </c>
      <c r="P2018" s="12">
        <f>sales*discount</f>
        <v>49.626000000000005</v>
      </c>
      <c r="Q2018" s="12">
        <f>sales-Discount_Values</f>
        <v>198.50399999999999</v>
      </c>
      <c r="R2018" s="12">
        <f>DATEDIF(order_date,delivery_date,"D")</f>
        <v>7</v>
      </c>
      <c r="S2018" s="12"/>
    </row>
    <row r="2019" spans="1:19" ht="14.25" customHeight="1" x14ac:dyDescent="0.35">
      <c r="A2019" s="2" t="s">
        <v>10865</v>
      </c>
      <c r="B2019" s="2">
        <v>110832</v>
      </c>
      <c r="C2019" s="2" t="s">
        <v>25</v>
      </c>
      <c r="D2019" s="2" t="s">
        <v>26</v>
      </c>
      <c r="E2019" s="2">
        <v>338.49</v>
      </c>
      <c r="F2019" s="2">
        <v>0.11</v>
      </c>
      <c r="G2019" s="2">
        <v>3</v>
      </c>
      <c r="H2019" s="3">
        <v>45587</v>
      </c>
      <c r="I2019" s="3">
        <v>45593</v>
      </c>
      <c r="J2019" s="2" t="s">
        <v>15</v>
      </c>
      <c r="K2019" s="2" t="s">
        <v>27</v>
      </c>
      <c r="L2019" s="2">
        <v>28.1</v>
      </c>
      <c r="M2019" s="2" t="s">
        <v>28</v>
      </c>
      <c r="N2019" s="11">
        <f>L2019/E2019*100</f>
        <v>8.3015746403143371</v>
      </c>
      <c r="O2019" s="12" t="str">
        <f>IF(N2019&lt;10,"Low",IF(N2019&lt;20,"Med","High"))</f>
        <v>Low</v>
      </c>
      <c r="P2019" s="12">
        <f>sales*discount</f>
        <v>37.233899999999998</v>
      </c>
      <c r="Q2019" s="12">
        <f>sales-Discount_Values</f>
        <v>301.2561</v>
      </c>
      <c r="R2019" s="12">
        <f>DATEDIF(order_date,delivery_date,"D")</f>
        <v>6</v>
      </c>
      <c r="S2019" s="12"/>
    </row>
    <row r="2020" spans="1:19" ht="14.25" customHeight="1" x14ac:dyDescent="0.35">
      <c r="A2020" s="2" t="s">
        <v>12828</v>
      </c>
      <c r="B2020" s="2">
        <v>112795</v>
      </c>
      <c r="C2020" s="2" t="s">
        <v>19</v>
      </c>
      <c r="D2020" s="2" t="s">
        <v>20</v>
      </c>
      <c r="E2020" s="2">
        <v>4721.16</v>
      </c>
      <c r="F2020" s="2">
        <v>0.24</v>
      </c>
      <c r="G2020" s="2">
        <v>3</v>
      </c>
      <c r="H2020" s="3">
        <v>45239</v>
      </c>
      <c r="I2020" s="3">
        <v>45240</v>
      </c>
      <c r="J2020" s="2" t="s">
        <v>15</v>
      </c>
      <c r="K2020" s="2" t="s">
        <v>22</v>
      </c>
      <c r="L2020" s="2">
        <v>391.94</v>
      </c>
      <c r="M2020" s="2" t="s">
        <v>34</v>
      </c>
      <c r="N2020" s="11">
        <f>L2020/E2020*100</f>
        <v>8.3017732930042616</v>
      </c>
      <c r="O2020" s="12" t="str">
        <f>IF(N2020&lt;10,"Low",IF(N2020&lt;20,"Med","High"))</f>
        <v>Low</v>
      </c>
      <c r="P2020" s="12">
        <f>sales*discount</f>
        <v>1133.0783999999999</v>
      </c>
      <c r="Q2020" s="12">
        <f>sales-Discount_Values</f>
        <v>3588.0816</v>
      </c>
      <c r="R2020" s="12">
        <f>DATEDIF(order_date,delivery_date,"D")</f>
        <v>1</v>
      </c>
      <c r="S2020" s="12"/>
    </row>
    <row r="2021" spans="1:19" ht="14.25" customHeight="1" x14ac:dyDescent="0.35">
      <c r="A2021" s="2" t="s">
        <v>12024</v>
      </c>
      <c r="B2021" s="2">
        <v>111991</v>
      </c>
      <c r="C2021" s="2" t="s">
        <v>25</v>
      </c>
      <c r="D2021" s="2" t="s">
        <v>36</v>
      </c>
      <c r="E2021" s="2">
        <v>2405.85</v>
      </c>
      <c r="F2021" s="2">
        <v>0.3</v>
      </c>
      <c r="G2021" s="2">
        <v>2</v>
      </c>
      <c r="H2021" s="3">
        <v>45337</v>
      </c>
      <c r="I2021" s="3">
        <v>45344</v>
      </c>
      <c r="J2021" s="2" t="s">
        <v>21</v>
      </c>
      <c r="K2021" s="2" t="s">
        <v>22</v>
      </c>
      <c r="L2021" s="2">
        <v>199.74</v>
      </c>
      <c r="M2021" s="2" t="s">
        <v>39</v>
      </c>
      <c r="N2021" s="11">
        <f>L2021/E2021*100</f>
        <v>8.3022632333686648</v>
      </c>
      <c r="O2021" s="12" t="str">
        <f>IF(N2021&lt;10,"Low",IF(N2021&lt;20,"Med","High"))</f>
        <v>Low</v>
      </c>
      <c r="P2021" s="12">
        <f>sales*discount</f>
        <v>721.755</v>
      </c>
      <c r="Q2021" s="12">
        <f>sales-Discount_Values</f>
        <v>1684.0949999999998</v>
      </c>
      <c r="R2021" s="12">
        <f>DATEDIF(order_date,delivery_date,"D")</f>
        <v>7</v>
      </c>
      <c r="S2021" s="12"/>
    </row>
    <row r="2022" spans="1:19" ht="14.25" customHeight="1" x14ac:dyDescent="0.35">
      <c r="A2022" s="2" t="s">
        <v>12765</v>
      </c>
      <c r="B2022" s="2">
        <v>112732</v>
      </c>
      <c r="C2022" s="2" t="s">
        <v>13</v>
      </c>
      <c r="D2022" s="2" t="s">
        <v>33</v>
      </c>
      <c r="E2022" s="2">
        <v>3803.13</v>
      </c>
      <c r="F2022" s="2">
        <v>0</v>
      </c>
      <c r="G2022" s="2">
        <v>7</v>
      </c>
      <c r="H2022" s="3">
        <v>45023</v>
      </c>
      <c r="I2022" s="3">
        <v>45027</v>
      </c>
      <c r="J2022" s="2" t="s">
        <v>21</v>
      </c>
      <c r="K2022" s="2" t="s">
        <v>22</v>
      </c>
      <c r="L2022" s="2">
        <v>315.77</v>
      </c>
      <c r="M2022" s="2" t="s">
        <v>28</v>
      </c>
      <c r="N2022" s="11">
        <f>L2022/E2022*100</f>
        <v>8.302897876223005</v>
      </c>
      <c r="O2022" s="12" t="str">
        <f>IF(N2022&lt;10,"Low",IF(N2022&lt;20,"Med","High"))</f>
        <v>Low</v>
      </c>
      <c r="P2022" s="12">
        <f>sales*discount</f>
        <v>0</v>
      </c>
      <c r="Q2022" s="12">
        <f>sales-Discount_Values</f>
        <v>3803.13</v>
      </c>
      <c r="R2022" s="12">
        <f>DATEDIF(order_date,delivery_date,"D")</f>
        <v>4</v>
      </c>
      <c r="S2022" s="12"/>
    </row>
    <row r="2023" spans="1:19" ht="14.25" customHeight="1" x14ac:dyDescent="0.35">
      <c r="A2023" s="2" t="s">
        <v>9287</v>
      </c>
      <c r="B2023" s="2">
        <v>109254</v>
      </c>
      <c r="C2023" s="2" t="s">
        <v>25</v>
      </c>
      <c r="D2023" s="2" t="s">
        <v>14</v>
      </c>
      <c r="E2023" s="2">
        <v>164.07</v>
      </c>
      <c r="F2023" s="2">
        <v>0.19</v>
      </c>
      <c r="G2023" s="2">
        <v>8</v>
      </c>
      <c r="H2023" s="3">
        <v>45542</v>
      </c>
      <c r="I2023" s="3">
        <v>45544</v>
      </c>
      <c r="J2023" s="2" t="s">
        <v>31</v>
      </c>
      <c r="K2023" s="2" t="s">
        <v>16</v>
      </c>
      <c r="L2023" s="2">
        <v>13.63</v>
      </c>
      <c r="M2023" s="2" t="s">
        <v>23</v>
      </c>
      <c r="N2023" s="11">
        <f>L2023/E2023*100</f>
        <v>8.3074297555921266</v>
      </c>
      <c r="O2023" s="12" t="str">
        <f>IF(N2023&lt;10,"Low",IF(N2023&lt;20,"Med","High"))</f>
        <v>Low</v>
      </c>
      <c r="P2023" s="12">
        <f>sales*discount</f>
        <v>31.173299999999998</v>
      </c>
      <c r="Q2023" s="12">
        <f>sales-Discount_Values</f>
        <v>132.89670000000001</v>
      </c>
      <c r="R2023" s="12">
        <f>DATEDIF(order_date,delivery_date,"D")</f>
        <v>2</v>
      </c>
      <c r="S2023" s="12"/>
    </row>
    <row r="2024" spans="1:19" ht="14.25" customHeight="1" x14ac:dyDescent="0.35">
      <c r="A2024" s="2" t="s">
        <v>5778</v>
      </c>
      <c r="B2024" s="2">
        <v>105745</v>
      </c>
      <c r="C2024" s="2" t="s">
        <v>25</v>
      </c>
      <c r="D2024" s="2" t="s">
        <v>20</v>
      </c>
      <c r="E2024" s="2">
        <v>2911.92</v>
      </c>
      <c r="F2024" s="2">
        <v>0.05</v>
      </c>
      <c r="G2024" s="2">
        <v>7</v>
      </c>
      <c r="H2024" s="3">
        <v>45286</v>
      </c>
      <c r="I2024" s="3">
        <v>45290</v>
      </c>
      <c r="J2024" s="2" t="s">
        <v>31</v>
      </c>
      <c r="K2024" s="2" t="s">
        <v>27</v>
      </c>
      <c r="L2024" s="2">
        <v>241.92</v>
      </c>
      <c r="M2024" s="2" t="s">
        <v>48</v>
      </c>
      <c r="N2024" s="11">
        <f>L2024/E2024*100</f>
        <v>8.3079205472677824</v>
      </c>
      <c r="O2024" s="12" t="str">
        <f>IF(N2024&lt;10,"Low",IF(N2024&lt;20,"Med","High"))</f>
        <v>Low</v>
      </c>
      <c r="P2024" s="12">
        <f>sales*discount</f>
        <v>145.596</v>
      </c>
      <c r="Q2024" s="12">
        <f>sales-Discount_Values</f>
        <v>2766.3240000000001</v>
      </c>
      <c r="R2024" s="12">
        <f>DATEDIF(order_date,delivery_date,"D")</f>
        <v>4</v>
      </c>
      <c r="S2024" s="12"/>
    </row>
    <row r="2025" spans="1:19" ht="14.25" customHeight="1" x14ac:dyDescent="0.35">
      <c r="A2025" s="2" t="s">
        <v>5432</v>
      </c>
      <c r="B2025" s="2">
        <v>105399</v>
      </c>
      <c r="C2025" s="2" t="s">
        <v>25</v>
      </c>
      <c r="D2025" s="2" t="s">
        <v>14</v>
      </c>
      <c r="E2025" s="2">
        <v>2992.89</v>
      </c>
      <c r="F2025" s="2">
        <v>0.02</v>
      </c>
      <c r="G2025" s="2">
        <v>7</v>
      </c>
      <c r="H2025" s="3">
        <v>44942</v>
      </c>
      <c r="I2025" s="3">
        <v>44947</v>
      </c>
      <c r="J2025" s="2" t="s">
        <v>31</v>
      </c>
      <c r="K2025" s="2" t="s">
        <v>16</v>
      </c>
      <c r="L2025" s="2">
        <v>248.8</v>
      </c>
      <c r="M2025" s="2" t="s">
        <v>23</v>
      </c>
      <c r="N2025" s="11">
        <f>L2025/E2025*100</f>
        <v>8.3130352268209009</v>
      </c>
      <c r="O2025" s="12" t="str">
        <f>IF(N2025&lt;10,"Low",IF(N2025&lt;20,"Med","High"))</f>
        <v>Low</v>
      </c>
      <c r="P2025" s="12">
        <f>sales*discount</f>
        <v>59.857799999999997</v>
      </c>
      <c r="Q2025" s="12">
        <f>sales-Discount_Values</f>
        <v>2933.0321999999996</v>
      </c>
      <c r="R2025" s="12">
        <f>DATEDIF(order_date,delivery_date,"D")</f>
        <v>5</v>
      </c>
      <c r="S2025" s="12"/>
    </row>
    <row r="2026" spans="1:19" ht="14.25" customHeight="1" x14ac:dyDescent="0.35">
      <c r="A2026" s="2" t="s">
        <v>6435</v>
      </c>
      <c r="B2026" s="2">
        <v>106402</v>
      </c>
      <c r="C2026" s="2" t="s">
        <v>13</v>
      </c>
      <c r="D2026" s="2" t="s">
        <v>14</v>
      </c>
      <c r="E2026" s="2">
        <v>3760.11</v>
      </c>
      <c r="F2026" s="2">
        <v>7.0000000000000007E-2</v>
      </c>
      <c r="G2026" s="2">
        <v>9</v>
      </c>
      <c r="H2026" s="3">
        <v>45188</v>
      </c>
      <c r="I2026" s="3">
        <v>45195</v>
      </c>
      <c r="J2026" s="2" t="s">
        <v>21</v>
      </c>
      <c r="K2026" s="2" t="s">
        <v>22</v>
      </c>
      <c r="L2026" s="2">
        <v>312.63</v>
      </c>
      <c r="M2026" s="2" t="s">
        <v>17</v>
      </c>
      <c r="N2026" s="11">
        <f>L2026/E2026*100</f>
        <v>8.3143844196047443</v>
      </c>
      <c r="O2026" s="12" t="str">
        <f>IF(N2026&lt;10,"Low",IF(N2026&lt;20,"Med","High"))</f>
        <v>Low</v>
      </c>
      <c r="P2026" s="12">
        <f>sales*discount</f>
        <v>263.20770000000005</v>
      </c>
      <c r="Q2026" s="12">
        <f>sales-Discount_Values</f>
        <v>3496.9023000000002</v>
      </c>
      <c r="R2026" s="12">
        <f>DATEDIF(order_date,delivery_date,"D")</f>
        <v>7</v>
      </c>
      <c r="S2026" s="12"/>
    </row>
    <row r="2027" spans="1:19" ht="14.25" customHeight="1" x14ac:dyDescent="0.35">
      <c r="A2027" s="2" t="s">
        <v>4579</v>
      </c>
      <c r="B2027" s="2">
        <v>104546</v>
      </c>
      <c r="C2027" s="2" t="s">
        <v>41</v>
      </c>
      <c r="D2027" s="2" t="s">
        <v>14</v>
      </c>
      <c r="E2027" s="2">
        <v>4788.66</v>
      </c>
      <c r="F2027" s="2">
        <v>0.19</v>
      </c>
      <c r="G2027" s="2">
        <v>1</v>
      </c>
      <c r="H2027" s="3">
        <v>44948</v>
      </c>
      <c r="I2027" s="3">
        <v>44949</v>
      </c>
      <c r="J2027" s="2" t="s">
        <v>31</v>
      </c>
      <c r="K2027" s="2" t="s">
        <v>27</v>
      </c>
      <c r="L2027" s="2">
        <v>398.18</v>
      </c>
      <c r="M2027" s="2" t="s">
        <v>34</v>
      </c>
      <c r="N2027" s="11">
        <f>L2027/E2027*100</f>
        <v>8.3150609982750918</v>
      </c>
      <c r="O2027" s="12" t="str">
        <f>IF(N2027&lt;10,"Low",IF(N2027&lt;20,"Med","High"))</f>
        <v>Low</v>
      </c>
      <c r="P2027" s="12">
        <f>sales*discount</f>
        <v>909.84539999999993</v>
      </c>
      <c r="Q2027" s="12">
        <f>sales-Discount_Values</f>
        <v>3878.8145999999997</v>
      </c>
      <c r="R2027" s="12">
        <f>DATEDIF(order_date,delivery_date,"D")</f>
        <v>1</v>
      </c>
      <c r="S2027" s="12"/>
    </row>
    <row r="2028" spans="1:19" ht="14.25" customHeight="1" x14ac:dyDescent="0.35">
      <c r="A2028" s="2" t="s">
        <v>9684</v>
      </c>
      <c r="B2028" s="2">
        <v>109651</v>
      </c>
      <c r="C2028" s="2" t="s">
        <v>19</v>
      </c>
      <c r="D2028" s="2" t="s">
        <v>33</v>
      </c>
      <c r="E2028" s="2">
        <v>3253.54</v>
      </c>
      <c r="F2028" s="2">
        <v>0.25</v>
      </c>
      <c r="G2028" s="2">
        <v>8</v>
      </c>
      <c r="H2028" s="3">
        <v>45514</v>
      </c>
      <c r="I2028" s="3">
        <v>45520</v>
      </c>
      <c r="J2028" s="2" t="s">
        <v>31</v>
      </c>
      <c r="K2028" s="2" t="s">
        <v>16</v>
      </c>
      <c r="L2028" s="2">
        <v>270.62</v>
      </c>
      <c r="M2028" s="2" t="s">
        <v>28</v>
      </c>
      <c r="N2028" s="11">
        <f>L2028/E2028*100</f>
        <v>8.3177093258420065</v>
      </c>
      <c r="O2028" s="12" t="str">
        <f>IF(N2028&lt;10,"Low",IF(N2028&lt;20,"Med","High"))</f>
        <v>Low</v>
      </c>
      <c r="P2028" s="12">
        <f>sales*discount</f>
        <v>813.38499999999999</v>
      </c>
      <c r="Q2028" s="12">
        <f>sales-Discount_Values</f>
        <v>2440.1549999999997</v>
      </c>
      <c r="R2028" s="12">
        <f>DATEDIF(order_date,delivery_date,"D")</f>
        <v>6</v>
      </c>
      <c r="S2028" s="12"/>
    </row>
    <row r="2029" spans="1:19" ht="14.25" customHeight="1" x14ac:dyDescent="0.35">
      <c r="A2029" s="2" t="s">
        <v>14599</v>
      </c>
      <c r="B2029" s="2">
        <v>114566</v>
      </c>
      <c r="C2029" s="2" t="s">
        <v>25</v>
      </c>
      <c r="D2029" s="2" t="s">
        <v>33</v>
      </c>
      <c r="E2029" s="2">
        <v>2088.54</v>
      </c>
      <c r="F2029" s="2">
        <v>0.31</v>
      </c>
      <c r="G2029" s="2">
        <v>7</v>
      </c>
      <c r="H2029" s="3">
        <v>45529</v>
      </c>
      <c r="I2029" s="3">
        <v>45530</v>
      </c>
      <c r="J2029" s="2" t="s">
        <v>31</v>
      </c>
      <c r="K2029" s="2" t="s">
        <v>27</v>
      </c>
      <c r="L2029" s="2">
        <v>173.73</v>
      </c>
      <c r="M2029" s="2" t="s">
        <v>28</v>
      </c>
      <c r="N2029" s="11">
        <f>L2029/E2029*100</f>
        <v>8.3182510270332379</v>
      </c>
      <c r="O2029" s="12" t="str">
        <f>IF(N2029&lt;10,"Low",IF(N2029&lt;20,"Med","High"))</f>
        <v>Low</v>
      </c>
      <c r="P2029" s="12">
        <f>sales*discount</f>
        <v>647.44740000000002</v>
      </c>
      <c r="Q2029" s="12">
        <f>sales-Discount_Values</f>
        <v>1441.0925999999999</v>
      </c>
      <c r="R2029" s="12">
        <f>DATEDIF(order_date,delivery_date,"D")</f>
        <v>1</v>
      </c>
      <c r="S2029" s="12"/>
    </row>
    <row r="2030" spans="1:19" ht="14.25" customHeight="1" x14ac:dyDescent="0.35">
      <c r="A2030" s="2" t="s">
        <v>14881</v>
      </c>
      <c r="B2030" s="2">
        <v>114848</v>
      </c>
      <c r="C2030" s="2" t="s">
        <v>13</v>
      </c>
      <c r="D2030" s="2" t="s">
        <v>14</v>
      </c>
      <c r="E2030" s="2">
        <v>4833.7</v>
      </c>
      <c r="F2030" s="2">
        <v>0.16</v>
      </c>
      <c r="G2030" s="2">
        <v>8</v>
      </c>
      <c r="H2030" s="3">
        <v>45174</v>
      </c>
      <c r="I2030" s="3">
        <v>45176</v>
      </c>
      <c r="J2030" s="2" t="s">
        <v>15</v>
      </c>
      <c r="K2030" s="2" t="s">
        <v>22</v>
      </c>
      <c r="L2030" s="2">
        <v>402.11</v>
      </c>
      <c r="M2030" s="2" t="s">
        <v>17</v>
      </c>
      <c r="N2030" s="11">
        <f>L2030/E2030*100</f>
        <v>8.31888615346422</v>
      </c>
      <c r="O2030" s="12" t="str">
        <f>IF(N2030&lt;10,"Low",IF(N2030&lt;20,"Med","High"))</f>
        <v>Low</v>
      </c>
      <c r="P2030" s="12">
        <f>sales*discount</f>
        <v>773.39199999999994</v>
      </c>
      <c r="Q2030" s="12">
        <f>sales-Discount_Values</f>
        <v>4060.308</v>
      </c>
      <c r="R2030" s="12">
        <f>DATEDIF(order_date,delivery_date,"D")</f>
        <v>2</v>
      </c>
      <c r="S2030" s="12"/>
    </row>
    <row r="2031" spans="1:19" ht="14.25" customHeight="1" x14ac:dyDescent="0.35">
      <c r="A2031" s="2" t="s">
        <v>3174</v>
      </c>
      <c r="B2031" s="2">
        <v>103141</v>
      </c>
      <c r="C2031" s="2" t="s">
        <v>25</v>
      </c>
      <c r="D2031" s="2" t="s">
        <v>14</v>
      </c>
      <c r="E2031" s="2">
        <v>4987.71</v>
      </c>
      <c r="F2031" s="2">
        <v>0.33</v>
      </c>
      <c r="G2031" s="2">
        <v>4</v>
      </c>
      <c r="H2031" s="3">
        <v>45251</v>
      </c>
      <c r="I2031" s="3">
        <v>45257</v>
      </c>
      <c r="J2031" s="2" t="s">
        <v>15</v>
      </c>
      <c r="K2031" s="2" t="s">
        <v>27</v>
      </c>
      <c r="L2031" s="2">
        <v>414.98</v>
      </c>
      <c r="M2031" s="2" t="s">
        <v>17</v>
      </c>
      <c r="N2031" s="11">
        <f>L2031/E2031*100</f>
        <v>8.3200506845827036</v>
      </c>
      <c r="O2031" s="12" t="str">
        <f>IF(N2031&lt;10,"Low",IF(N2031&lt;20,"Med","High"))</f>
        <v>Low</v>
      </c>
      <c r="P2031" s="12">
        <f>sales*discount</f>
        <v>1645.9443000000001</v>
      </c>
      <c r="Q2031" s="12">
        <f>sales-Discount_Values</f>
        <v>3341.7656999999999</v>
      </c>
      <c r="R2031" s="12">
        <f>DATEDIF(order_date,delivery_date,"D")</f>
        <v>6</v>
      </c>
      <c r="S2031" s="12"/>
    </row>
    <row r="2032" spans="1:19" ht="14.25" customHeight="1" x14ac:dyDescent="0.35">
      <c r="A2032" s="2" t="s">
        <v>11638</v>
      </c>
      <c r="B2032" s="2">
        <v>111605</v>
      </c>
      <c r="C2032" s="2" t="s">
        <v>25</v>
      </c>
      <c r="D2032" s="2" t="s">
        <v>33</v>
      </c>
      <c r="E2032" s="2">
        <v>737.8</v>
      </c>
      <c r="F2032" s="2">
        <v>0.13</v>
      </c>
      <c r="G2032" s="2">
        <v>7</v>
      </c>
      <c r="H2032" s="3">
        <v>45271</v>
      </c>
      <c r="I2032" s="3">
        <v>45276</v>
      </c>
      <c r="J2032" s="2" t="s">
        <v>31</v>
      </c>
      <c r="K2032" s="2" t="s">
        <v>22</v>
      </c>
      <c r="L2032" s="2">
        <v>61.45</v>
      </c>
      <c r="M2032" s="2" t="s">
        <v>28</v>
      </c>
      <c r="N2032" s="11">
        <f>L2032/E2032*100</f>
        <v>8.3288153971265935</v>
      </c>
      <c r="O2032" s="12" t="str">
        <f>IF(N2032&lt;10,"Low",IF(N2032&lt;20,"Med","High"))</f>
        <v>Low</v>
      </c>
      <c r="P2032" s="12">
        <f>sales*discount</f>
        <v>95.914000000000001</v>
      </c>
      <c r="Q2032" s="12">
        <f>sales-Discount_Values</f>
        <v>641.88599999999997</v>
      </c>
      <c r="R2032" s="12">
        <f>DATEDIF(order_date,delivery_date,"D")</f>
        <v>5</v>
      </c>
      <c r="S2032" s="12"/>
    </row>
    <row r="2033" spans="1:19" ht="14.25" customHeight="1" x14ac:dyDescent="0.35">
      <c r="A2033" s="2" t="s">
        <v>6890</v>
      </c>
      <c r="B2033" s="2">
        <v>106857</v>
      </c>
      <c r="C2033" s="2" t="s">
        <v>25</v>
      </c>
      <c r="D2033" s="2" t="s">
        <v>33</v>
      </c>
      <c r="E2033" s="2">
        <v>4984.6899999999996</v>
      </c>
      <c r="F2033" s="2">
        <v>0.39</v>
      </c>
      <c r="G2033" s="2">
        <v>4</v>
      </c>
      <c r="H2033" s="3">
        <v>44961</v>
      </c>
      <c r="I2033" s="3">
        <v>44966</v>
      </c>
      <c r="J2033" s="2" t="s">
        <v>21</v>
      </c>
      <c r="K2033" s="2" t="s">
        <v>22</v>
      </c>
      <c r="L2033" s="2">
        <v>415.19</v>
      </c>
      <c r="M2033" s="2" t="s">
        <v>39</v>
      </c>
      <c r="N2033" s="11">
        <f>L2033/E2033*100</f>
        <v>8.3293043298580258</v>
      </c>
      <c r="O2033" s="12" t="str">
        <f>IF(N2033&lt;10,"Low",IF(N2033&lt;20,"Med","High"))</f>
        <v>Low</v>
      </c>
      <c r="P2033" s="12">
        <f>sales*discount</f>
        <v>1944.0291</v>
      </c>
      <c r="Q2033" s="12">
        <f>sales-Discount_Values</f>
        <v>3040.6608999999999</v>
      </c>
      <c r="R2033" s="12">
        <f>DATEDIF(order_date,delivery_date,"D")</f>
        <v>5</v>
      </c>
      <c r="S2033" s="12"/>
    </row>
    <row r="2034" spans="1:19" ht="14.25" customHeight="1" x14ac:dyDescent="0.35">
      <c r="A2034" s="2" t="s">
        <v>13804</v>
      </c>
      <c r="B2034" s="2">
        <v>113771</v>
      </c>
      <c r="C2034" s="2" t="s">
        <v>41</v>
      </c>
      <c r="D2034" s="2" t="s">
        <v>20</v>
      </c>
      <c r="E2034" s="2">
        <v>2672.85</v>
      </c>
      <c r="F2034" s="2">
        <v>0.17</v>
      </c>
      <c r="G2034" s="2">
        <v>1</v>
      </c>
      <c r="H2034" s="3">
        <v>45167</v>
      </c>
      <c r="I2034" s="3">
        <v>45168</v>
      </c>
      <c r="J2034" s="2" t="s">
        <v>31</v>
      </c>
      <c r="K2034" s="2" t="s">
        <v>22</v>
      </c>
      <c r="L2034" s="2">
        <v>222.63</v>
      </c>
      <c r="M2034" s="2" t="s">
        <v>39</v>
      </c>
      <c r="N2034" s="11">
        <f>L2034/E2034*100</f>
        <v>8.3293114091699874</v>
      </c>
      <c r="O2034" s="12" t="str">
        <f>IF(N2034&lt;10,"Low",IF(N2034&lt;20,"Med","High"))</f>
        <v>Low</v>
      </c>
      <c r="P2034" s="12">
        <f>sales*discount</f>
        <v>454.3845</v>
      </c>
      <c r="Q2034" s="12">
        <f>sales-Discount_Values</f>
        <v>2218.4654999999998</v>
      </c>
      <c r="R2034" s="12">
        <f>DATEDIF(order_date,delivery_date,"D")</f>
        <v>1</v>
      </c>
      <c r="S2034" s="12"/>
    </row>
    <row r="2035" spans="1:19" ht="14.25" customHeight="1" x14ac:dyDescent="0.35">
      <c r="A2035" s="2" t="s">
        <v>2994</v>
      </c>
      <c r="B2035" s="2">
        <v>102961</v>
      </c>
      <c r="C2035" s="2" t="s">
        <v>25</v>
      </c>
      <c r="D2035" s="2" t="s">
        <v>14</v>
      </c>
      <c r="E2035" s="2">
        <v>1457.6</v>
      </c>
      <c r="F2035" s="2">
        <v>0.39</v>
      </c>
      <c r="G2035" s="2">
        <v>2</v>
      </c>
      <c r="H2035" s="3">
        <v>45552</v>
      </c>
      <c r="I2035" s="3">
        <v>45559</v>
      </c>
      <c r="J2035" s="2" t="s">
        <v>31</v>
      </c>
      <c r="K2035" s="2" t="s">
        <v>16</v>
      </c>
      <c r="L2035" s="2">
        <v>121.44</v>
      </c>
      <c r="M2035" s="2" t="s">
        <v>39</v>
      </c>
      <c r="N2035" s="11">
        <f>L2035/E2035*100</f>
        <v>8.3315038419319443</v>
      </c>
      <c r="O2035" s="12" t="str">
        <f>IF(N2035&lt;10,"Low",IF(N2035&lt;20,"Med","High"))</f>
        <v>Low</v>
      </c>
      <c r="P2035" s="12">
        <f>sales*discount</f>
        <v>568.46399999999994</v>
      </c>
      <c r="Q2035" s="12">
        <f>sales-Discount_Values</f>
        <v>889.13599999999997</v>
      </c>
      <c r="R2035" s="12">
        <f>DATEDIF(order_date,delivery_date,"D")</f>
        <v>7</v>
      </c>
      <c r="S2035" s="12"/>
    </row>
    <row r="2036" spans="1:19" ht="14.25" customHeight="1" x14ac:dyDescent="0.35">
      <c r="A2036" s="2" t="s">
        <v>9901</v>
      </c>
      <c r="B2036" s="2">
        <v>109868</v>
      </c>
      <c r="C2036" s="2" t="s">
        <v>25</v>
      </c>
      <c r="D2036" s="2" t="s">
        <v>14</v>
      </c>
      <c r="E2036" s="2">
        <v>993.15</v>
      </c>
      <c r="F2036" s="2">
        <v>0.21</v>
      </c>
      <c r="G2036" s="2">
        <v>4</v>
      </c>
      <c r="H2036" s="3">
        <v>45212</v>
      </c>
      <c r="I2036" s="3">
        <v>45217</v>
      </c>
      <c r="J2036" s="2" t="s">
        <v>31</v>
      </c>
      <c r="K2036" s="2" t="s">
        <v>27</v>
      </c>
      <c r="L2036" s="2">
        <v>82.75</v>
      </c>
      <c r="M2036" s="2" t="s">
        <v>34</v>
      </c>
      <c r="N2036" s="11">
        <f>L2036/E2036*100</f>
        <v>8.3320747117756646</v>
      </c>
      <c r="O2036" s="12" t="str">
        <f>IF(N2036&lt;10,"Low",IF(N2036&lt;20,"Med","High"))</f>
        <v>Low</v>
      </c>
      <c r="P2036" s="12">
        <f>sales*discount</f>
        <v>208.5615</v>
      </c>
      <c r="Q2036" s="12">
        <f>sales-Discount_Values</f>
        <v>784.58849999999995</v>
      </c>
      <c r="R2036" s="12">
        <f>DATEDIF(order_date,delivery_date,"D")</f>
        <v>5</v>
      </c>
      <c r="S2036" s="12"/>
    </row>
    <row r="2037" spans="1:19" ht="14.25" customHeight="1" x14ac:dyDescent="0.35">
      <c r="A2037" s="2" t="s">
        <v>6750</v>
      </c>
      <c r="B2037" s="2">
        <v>106717</v>
      </c>
      <c r="C2037" s="2" t="s">
        <v>13</v>
      </c>
      <c r="D2037" s="2" t="s">
        <v>33</v>
      </c>
      <c r="E2037" s="2">
        <v>4824.04</v>
      </c>
      <c r="F2037" s="2">
        <v>0.09</v>
      </c>
      <c r="G2037" s="2">
        <v>4</v>
      </c>
      <c r="H2037" s="3">
        <v>45636</v>
      </c>
      <c r="I2037" s="3">
        <v>45641</v>
      </c>
      <c r="J2037" s="2" t="s">
        <v>15</v>
      </c>
      <c r="K2037" s="2" t="s">
        <v>22</v>
      </c>
      <c r="L2037" s="2">
        <v>402.1</v>
      </c>
      <c r="M2037" s="2" t="s">
        <v>39</v>
      </c>
      <c r="N2037" s="11">
        <f>L2037/E2037*100</f>
        <v>8.3353371862588208</v>
      </c>
      <c r="O2037" s="12" t="str">
        <f>IF(N2037&lt;10,"Low",IF(N2037&lt;20,"Med","High"))</f>
        <v>Low</v>
      </c>
      <c r="P2037" s="12">
        <f>sales*discount</f>
        <v>434.16359999999997</v>
      </c>
      <c r="Q2037" s="12">
        <f>sales-Discount_Values</f>
        <v>4389.8764000000001</v>
      </c>
      <c r="R2037" s="12">
        <f>DATEDIF(order_date,delivery_date,"D")</f>
        <v>5</v>
      </c>
      <c r="S2037" s="12"/>
    </row>
    <row r="2038" spans="1:19" ht="14.25" customHeight="1" x14ac:dyDescent="0.35">
      <c r="A2038" s="2" t="s">
        <v>9383</v>
      </c>
      <c r="B2038" s="2">
        <v>109350</v>
      </c>
      <c r="C2038" s="2" t="s">
        <v>41</v>
      </c>
      <c r="D2038" s="2" t="s">
        <v>33</v>
      </c>
      <c r="E2038" s="2">
        <v>3735.33</v>
      </c>
      <c r="F2038" s="2">
        <v>0.04</v>
      </c>
      <c r="G2038" s="2">
        <v>8</v>
      </c>
      <c r="H2038" s="3">
        <v>45425</v>
      </c>
      <c r="I2038" s="3">
        <v>45432</v>
      </c>
      <c r="J2038" s="2" t="s">
        <v>15</v>
      </c>
      <c r="K2038" s="2" t="s">
        <v>27</v>
      </c>
      <c r="L2038" s="2">
        <v>311.37</v>
      </c>
      <c r="M2038" s="2" t="s">
        <v>23</v>
      </c>
      <c r="N2038" s="11">
        <f>L2038/E2038*100</f>
        <v>8.3358096874974912</v>
      </c>
      <c r="O2038" s="12" t="str">
        <f>IF(N2038&lt;10,"Low",IF(N2038&lt;20,"Med","High"))</f>
        <v>Low</v>
      </c>
      <c r="P2038" s="12">
        <f>sales*discount</f>
        <v>149.41319999999999</v>
      </c>
      <c r="Q2038" s="12">
        <f>sales-Discount_Values</f>
        <v>3585.9168</v>
      </c>
      <c r="R2038" s="12">
        <f>DATEDIF(order_date,delivery_date,"D")</f>
        <v>7</v>
      </c>
      <c r="S2038" s="12"/>
    </row>
    <row r="2039" spans="1:19" ht="14.25" customHeight="1" x14ac:dyDescent="0.35">
      <c r="A2039" s="2" t="s">
        <v>516</v>
      </c>
      <c r="B2039" s="2">
        <v>100483</v>
      </c>
      <c r="C2039" s="2" t="s">
        <v>41</v>
      </c>
      <c r="D2039" s="2" t="s">
        <v>14</v>
      </c>
      <c r="E2039" s="2">
        <v>892.86</v>
      </c>
      <c r="F2039" s="2">
        <v>0.11</v>
      </c>
      <c r="G2039" s="2">
        <v>1</v>
      </c>
      <c r="H2039" s="3">
        <v>44959</v>
      </c>
      <c r="I2039" s="3">
        <v>44962</v>
      </c>
      <c r="J2039" s="2" t="s">
        <v>15</v>
      </c>
      <c r="K2039" s="2" t="s">
        <v>22</v>
      </c>
      <c r="L2039" s="2">
        <v>74.44</v>
      </c>
      <c r="M2039" s="2" t="s">
        <v>39</v>
      </c>
      <c r="N2039" s="11">
        <f>L2039/E2039*100</f>
        <v>8.3372533207893724</v>
      </c>
      <c r="O2039" s="12" t="str">
        <f>IF(N2039&lt;10,"Low",IF(N2039&lt;20,"Med","High"))</f>
        <v>Low</v>
      </c>
      <c r="P2039" s="12">
        <f>sales*discount</f>
        <v>98.214600000000004</v>
      </c>
      <c r="Q2039" s="12">
        <f>sales-Discount_Values</f>
        <v>794.6454</v>
      </c>
      <c r="R2039" s="12">
        <f>DATEDIF(order_date,delivery_date,"D")</f>
        <v>3</v>
      </c>
      <c r="S2039" s="12"/>
    </row>
    <row r="2040" spans="1:19" ht="14.25" customHeight="1" x14ac:dyDescent="0.35">
      <c r="A2040" s="2" t="s">
        <v>13589</v>
      </c>
      <c r="B2040" s="2">
        <v>113556</v>
      </c>
      <c r="C2040" s="2" t="s">
        <v>41</v>
      </c>
      <c r="D2040" s="2" t="s">
        <v>26</v>
      </c>
      <c r="E2040" s="2">
        <v>689.44</v>
      </c>
      <c r="F2040" s="2">
        <v>0.37</v>
      </c>
      <c r="G2040" s="2">
        <v>2</v>
      </c>
      <c r="H2040" s="3">
        <v>45071</v>
      </c>
      <c r="I2040" s="3">
        <v>45078</v>
      </c>
      <c r="J2040" s="2" t="s">
        <v>31</v>
      </c>
      <c r="K2040" s="2" t="s">
        <v>27</v>
      </c>
      <c r="L2040" s="2">
        <v>57.51</v>
      </c>
      <c r="M2040" s="2" t="s">
        <v>28</v>
      </c>
      <c r="N2040" s="11">
        <f>L2040/E2040*100</f>
        <v>8.3415525644000912</v>
      </c>
      <c r="O2040" s="12" t="str">
        <f>IF(N2040&lt;10,"Low",IF(N2040&lt;20,"Med","High"))</f>
        <v>Low</v>
      </c>
      <c r="P2040" s="12">
        <f>sales*discount</f>
        <v>255.09280000000001</v>
      </c>
      <c r="Q2040" s="12">
        <f>sales-Discount_Values</f>
        <v>434.34720000000004</v>
      </c>
      <c r="R2040" s="12">
        <f>DATEDIF(order_date,delivery_date,"D")</f>
        <v>7</v>
      </c>
      <c r="S2040" s="12"/>
    </row>
    <row r="2041" spans="1:19" ht="14.25" customHeight="1" x14ac:dyDescent="0.35">
      <c r="A2041" s="2" t="s">
        <v>1828</v>
      </c>
      <c r="B2041" s="2">
        <v>101795</v>
      </c>
      <c r="C2041" s="2" t="s">
        <v>41</v>
      </c>
      <c r="D2041" s="2" t="s">
        <v>20</v>
      </c>
      <c r="E2041" s="2">
        <v>2139.6799999999998</v>
      </c>
      <c r="F2041" s="2">
        <v>0.05</v>
      </c>
      <c r="G2041" s="2">
        <v>9</v>
      </c>
      <c r="H2041" s="3">
        <v>45068</v>
      </c>
      <c r="I2041" s="3">
        <v>45074</v>
      </c>
      <c r="J2041" s="2" t="s">
        <v>21</v>
      </c>
      <c r="K2041" s="2" t="s">
        <v>16</v>
      </c>
      <c r="L2041" s="2">
        <v>178.49</v>
      </c>
      <c r="M2041" s="2" t="s">
        <v>23</v>
      </c>
      <c r="N2041" s="11">
        <f>L2041/E2041*100</f>
        <v>8.3419015927615359</v>
      </c>
      <c r="O2041" s="12" t="str">
        <f>IF(N2041&lt;10,"Low",IF(N2041&lt;20,"Med","High"))</f>
        <v>Low</v>
      </c>
      <c r="P2041" s="12">
        <f>sales*discount</f>
        <v>106.98399999999999</v>
      </c>
      <c r="Q2041" s="12">
        <f>sales-Discount_Values</f>
        <v>2032.6959999999999</v>
      </c>
      <c r="R2041" s="12">
        <f>DATEDIF(order_date,delivery_date,"D")</f>
        <v>6</v>
      </c>
      <c r="S2041" s="12"/>
    </row>
    <row r="2042" spans="1:19" ht="14.25" customHeight="1" x14ac:dyDescent="0.35">
      <c r="A2042" s="2" t="s">
        <v>420</v>
      </c>
      <c r="B2042" s="2">
        <v>100387</v>
      </c>
      <c r="C2042" s="2" t="s">
        <v>13</v>
      </c>
      <c r="D2042" s="2" t="s">
        <v>26</v>
      </c>
      <c r="E2042" s="2">
        <v>2279.54</v>
      </c>
      <c r="F2042" s="2">
        <v>0.01</v>
      </c>
      <c r="G2042" s="2">
        <v>5</v>
      </c>
      <c r="H2042" s="3">
        <v>45358</v>
      </c>
      <c r="I2042" s="3">
        <v>45359</v>
      </c>
      <c r="J2042" s="2" t="s">
        <v>31</v>
      </c>
      <c r="K2042" s="2" t="s">
        <v>27</v>
      </c>
      <c r="L2042" s="2">
        <v>190.23</v>
      </c>
      <c r="M2042" s="2" t="s">
        <v>34</v>
      </c>
      <c r="N2042" s="11">
        <f>L2042/E2042*100</f>
        <v>8.3451047141089862</v>
      </c>
      <c r="O2042" s="12" t="str">
        <f>IF(N2042&lt;10,"Low",IF(N2042&lt;20,"Med","High"))</f>
        <v>Low</v>
      </c>
      <c r="P2042" s="12">
        <f>sales*discount</f>
        <v>22.795400000000001</v>
      </c>
      <c r="Q2042" s="12">
        <f>sales-Discount_Values</f>
        <v>2256.7446</v>
      </c>
      <c r="R2042" s="12">
        <f>DATEDIF(order_date,delivery_date,"D")</f>
        <v>1</v>
      </c>
      <c r="S2042" s="12"/>
    </row>
    <row r="2043" spans="1:19" ht="14.25" customHeight="1" x14ac:dyDescent="0.35">
      <c r="A2043" s="2" t="s">
        <v>7849</v>
      </c>
      <c r="B2043" s="2">
        <v>107816</v>
      </c>
      <c r="C2043" s="2" t="s">
        <v>19</v>
      </c>
      <c r="D2043" s="2" t="s">
        <v>20</v>
      </c>
      <c r="E2043" s="2">
        <v>2994.68</v>
      </c>
      <c r="F2043" s="2">
        <v>0.31</v>
      </c>
      <c r="G2043" s="2">
        <v>6</v>
      </c>
      <c r="H2043" s="3">
        <v>45054</v>
      </c>
      <c r="I2043" s="3">
        <v>45058</v>
      </c>
      <c r="J2043" s="2" t="s">
        <v>15</v>
      </c>
      <c r="K2043" s="2" t="s">
        <v>27</v>
      </c>
      <c r="L2043" s="2">
        <v>249.93</v>
      </c>
      <c r="M2043" s="2" t="s">
        <v>28</v>
      </c>
      <c r="N2043" s="11">
        <f>L2043/E2043*100</f>
        <v>8.3457998851296296</v>
      </c>
      <c r="O2043" s="12" t="str">
        <f>IF(N2043&lt;10,"Low",IF(N2043&lt;20,"Med","High"))</f>
        <v>Low</v>
      </c>
      <c r="P2043" s="12">
        <f>sales*discount</f>
        <v>928.35079999999994</v>
      </c>
      <c r="Q2043" s="12">
        <f>sales-Discount_Values</f>
        <v>2066.3292000000001</v>
      </c>
      <c r="R2043" s="12">
        <f>DATEDIF(order_date,delivery_date,"D")</f>
        <v>4</v>
      </c>
      <c r="S2043" s="12"/>
    </row>
    <row r="2044" spans="1:19" ht="14.25" customHeight="1" x14ac:dyDescent="0.35">
      <c r="A2044" s="2" t="s">
        <v>13066</v>
      </c>
      <c r="B2044" s="2">
        <v>113033</v>
      </c>
      <c r="C2044" s="2" t="s">
        <v>13</v>
      </c>
      <c r="D2044" s="2" t="s">
        <v>26</v>
      </c>
      <c r="E2044" s="2">
        <v>3269.72</v>
      </c>
      <c r="F2044" s="2">
        <v>7.0000000000000007E-2</v>
      </c>
      <c r="G2044" s="2">
        <v>5</v>
      </c>
      <c r="H2044" s="3">
        <v>45613</v>
      </c>
      <c r="I2044" s="3">
        <v>45620</v>
      </c>
      <c r="J2044" s="2" t="s">
        <v>31</v>
      </c>
      <c r="K2044" s="2" t="s">
        <v>27</v>
      </c>
      <c r="L2044" s="2">
        <v>272.95</v>
      </c>
      <c r="M2044" s="2" t="s">
        <v>48</v>
      </c>
      <c r="N2044" s="11">
        <f>L2044/E2044*100</f>
        <v>8.3478095983753953</v>
      </c>
      <c r="O2044" s="12" t="str">
        <f>IF(N2044&lt;10,"Low",IF(N2044&lt;20,"Med","High"))</f>
        <v>Low</v>
      </c>
      <c r="P2044" s="12">
        <f>sales*discount</f>
        <v>228.88040000000001</v>
      </c>
      <c r="Q2044" s="12">
        <f>sales-Discount_Values</f>
        <v>3040.8395999999998</v>
      </c>
      <c r="R2044" s="12">
        <f>DATEDIF(order_date,delivery_date,"D")</f>
        <v>7</v>
      </c>
      <c r="S2044" s="12"/>
    </row>
    <row r="2045" spans="1:19" ht="14.25" customHeight="1" x14ac:dyDescent="0.35">
      <c r="A2045" s="2" t="s">
        <v>12637</v>
      </c>
      <c r="B2045" s="2">
        <v>112604</v>
      </c>
      <c r="C2045" s="2" t="s">
        <v>13</v>
      </c>
      <c r="D2045" s="2" t="s">
        <v>14</v>
      </c>
      <c r="E2045" s="2">
        <v>905.87</v>
      </c>
      <c r="F2045" s="2">
        <v>0.21</v>
      </c>
      <c r="G2045" s="2">
        <v>3</v>
      </c>
      <c r="H2045" s="3">
        <v>45358</v>
      </c>
      <c r="I2045" s="3">
        <v>45360</v>
      </c>
      <c r="J2045" s="2" t="s">
        <v>31</v>
      </c>
      <c r="K2045" s="2" t="s">
        <v>22</v>
      </c>
      <c r="L2045" s="2">
        <v>75.66</v>
      </c>
      <c r="M2045" s="2" t="s">
        <v>23</v>
      </c>
      <c r="N2045" s="11">
        <f>L2045/E2045*100</f>
        <v>8.35219181560268</v>
      </c>
      <c r="O2045" s="12" t="str">
        <f>IF(N2045&lt;10,"Low",IF(N2045&lt;20,"Med","High"))</f>
        <v>Low</v>
      </c>
      <c r="P2045" s="12">
        <f>sales*discount</f>
        <v>190.23269999999999</v>
      </c>
      <c r="Q2045" s="12">
        <f>sales-Discount_Values</f>
        <v>715.63729999999998</v>
      </c>
      <c r="R2045" s="12">
        <f>DATEDIF(order_date,delivery_date,"D")</f>
        <v>2</v>
      </c>
      <c r="S2045" s="12"/>
    </row>
    <row r="2046" spans="1:19" ht="14.25" customHeight="1" x14ac:dyDescent="0.35">
      <c r="A2046" s="2" t="s">
        <v>8154</v>
      </c>
      <c r="B2046" s="2">
        <v>108121</v>
      </c>
      <c r="C2046" s="2" t="s">
        <v>13</v>
      </c>
      <c r="D2046" s="2" t="s">
        <v>26</v>
      </c>
      <c r="E2046" s="2">
        <v>3821.62</v>
      </c>
      <c r="F2046" s="2">
        <v>0.4</v>
      </c>
      <c r="G2046" s="2">
        <v>4</v>
      </c>
      <c r="H2046" s="3">
        <v>45619</v>
      </c>
      <c r="I2046" s="3">
        <v>45622</v>
      </c>
      <c r="J2046" s="2" t="s">
        <v>21</v>
      </c>
      <c r="K2046" s="2" t="s">
        <v>27</v>
      </c>
      <c r="L2046" s="2">
        <v>319.35000000000002</v>
      </c>
      <c r="M2046" s="2" t="s">
        <v>23</v>
      </c>
      <c r="N2046" s="11">
        <f>L2046/E2046*100</f>
        <v>8.3564038287427849</v>
      </c>
      <c r="O2046" s="12" t="str">
        <f>IF(N2046&lt;10,"Low",IF(N2046&lt;20,"Med","High"))</f>
        <v>Low</v>
      </c>
      <c r="P2046" s="12">
        <f>sales*discount</f>
        <v>1528.6480000000001</v>
      </c>
      <c r="Q2046" s="12">
        <f>sales-Discount_Values</f>
        <v>2292.9719999999998</v>
      </c>
      <c r="R2046" s="12">
        <f>DATEDIF(order_date,delivery_date,"D")</f>
        <v>3</v>
      </c>
      <c r="S2046" s="12"/>
    </row>
    <row r="2047" spans="1:19" ht="14.25" customHeight="1" x14ac:dyDescent="0.35">
      <c r="A2047" s="2" t="s">
        <v>10949</v>
      </c>
      <c r="B2047" s="2">
        <v>110916</v>
      </c>
      <c r="C2047" s="2" t="s">
        <v>19</v>
      </c>
      <c r="D2047" s="2" t="s">
        <v>26</v>
      </c>
      <c r="E2047" s="2">
        <v>4708.66</v>
      </c>
      <c r="F2047" s="2">
        <v>0.26</v>
      </c>
      <c r="G2047" s="2">
        <v>7</v>
      </c>
      <c r="H2047" s="3">
        <v>45574</v>
      </c>
      <c r="I2047" s="3">
        <v>45579</v>
      </c>
      <c r="J2047" s="2" t="s">
        <v>21</v>
      </c>
      <c r="K2047" s="2" t="s">
        <v>27</v>
      </c>
      <c r="L2047" s="2">
        <v>393.51</v>
      </c>
      <c r="M2047" s="2" t="s">
        <v>23</v>
      </c>
      <c r="N2047" s="11">
        <f>L2047/E2047*100</f>
        <v>8.3571546894445561</v>
      </c>
      <c r="O2047" s="12" t="str">
        <f>IF(N2047&lt;10,"Low",IF(N2047&lt;20,"Med","High"))</f>
        <v>Low</v>
      </c>
      <c r="P2047" s="12">
        <f>sales*discount</f>
        <v>1224.2516000000001</v>
      </c>
      <c r="Q2047" s="12">
        <f>sales-Discount_Values</f>
        <v>3484.4083999999998</v>
      </c>
      <c r="R2047" s="12">
        <f>DATEDIF(order_date,delivery_date,"D")</f>
        <v>5</v>
      </c>
      <c r="S2047" s="12"/>
    </row>
    <row r="2048" spans="1:19" ht="14.25" customHeight="1" x14ac:dyDescent="0.35">
      <c r="A2048" s="2" t="s">
        <v>44</v>
      </c>
      <c r="B2048" s="2">
        <v>100012</v>
      </c>
      <c r="C2048" s="2" t="s">
        <v>13</v>
      </c>
      <c r="D2048" s="2" t="s">
        <v>26</v>
      </c>
      <c r="E2048" s="2">
        <v>1573.19</v>
      </c>
      <c r="F2048" s="2">
        <v>0.37</v>
      </c>
      <c r="G2048" s="2">
        <v>6</v>
      </c>
      <c r="H2048" s="3">
        <v>45331</v>
      </c>
      <c r="I2048" s="3">
        <v>45338</v>
      </c>
      <c r="J2048" s="2" t="s">
        <v>31</v>
      </c>
      <c r="K2048" s="2" t="s">
        <v>27</v>
      </c>
      <c r="L2048" s="2">
        <v>131.5</v>
      </c>
      <c r="M2048" s="2" t="s">
        <v>28</v>
      </c>
      <c r="N2048" s="11">
        <f>L2048/E2048*100</f>
        <v>8.3588123494301385</v>
      </c>
      <c r="O2048" s="12" t="str">
        <f>IF(N2048&lt;10,"Low",IF(N2048&lt;20,"Med","High"))</f>
        <v>Low</v>
      </c>
      <c r="P2048" s="12">
        <f>sales*discount</f>
        <v>582.08029999999997</v>
      </c>
      <c r="Q2048" s="12">
        <f>sales-Discount_Values</f>
        <v>991.10970000000009</v>
      </c>
      <c r="R2048" s="12">
        <f>DATEDIF(order_date,delivery_date,"D")</f>
        <v>7</v>
      </c>
      <c r="S2048" s="12"/>
    </row>
    <row r="2049" spans="1:19" ht="14.25" customHeight="1" x14ac:dyDescent="0.35">
      <c r="A2049" s="2" t="s">
        <v>9740</v>
      </c>
      <c r="B2049" s="2">
        <v>109707</v>
      </c>
      <c r="C2049" s="2" t="s">
        <v>13</v>
      </c>
      <c r="D2049" s="2" t="s">
        <v>26</v>
      </c>
      <c r="E2049" s="2">
        <v>4038.76</v>
      </c>
      <c r="F2049" s="2">
        <v>0.41</v>
      </c>
      <c r="G2049" s="2">
        <v>2</v>
      </c>
      <c r="H2049" s="3">
        <v>45344</v>
      </c>
      <c r="I2049" s="3">
        <v>45350</v>
      </c>
      <c r="J2049" s="2" t="s">
        <v>31</v>
      </c>
      <c r="K2049" s="2" t="s">
        <v>22</v>
      </c>
      <c r="L2049" s="2">
        <v>337.6</v>
      </c>
      <c r="M2049" s="2" t="s">
        <v>48</v>
      </c>
      <c r="N2049" s="11">
        <f>L2049/E2049*100</f>
        <v>8.3590012776198641</v>
      </c>
      <c r="O2049" s="12" t="str">
        <f>IF(N2049&lt;10,"Low",IF(N2049&lt;20,"Med","High"))</f>
        <v>Low</v>
      </c>
      <c r="P2049" s="12">
        <f>sales*discount</f>
        <v>1655.8915999999999</v>
      </c>
      <c r="Q2049" s="12">
        <f>sales-Discount_Values</f>
        <v>2382.8684000000003</v>
      </c>
      <c r="R2049" s="12">
        <f>DATEDIF(order_date,delivery_date,"D")</f>
        <v>6</v>
      </c>
      <c r="S2049" s="12"/>
    </row>
    <row r="2050" spans="1:19" ht="14.25" customHeight="1" x14ac:dyDescent="0.35">
      <c r="A2050" s="2" t="s">
        <v>6704</v>
      </c>
      <c r="B2050" s="2">
        <v>106671</v>
      </c>
      <c r="C2050" s="2" t="s">
        <v>41</v>
      </c>
      <c r="D2050" s="2" t="s">
        <v>33</v>
      </c>
      <c r="E2050" s="2">
        <v>2931.71</v>
      </c>
      <c r="F2050" s="2">
        <v>0.25</v>
      </c>
      <c r="G2050" s="2">
        <v>9</v>
      </c>
      <c r="H2050" s="3">
        <v>45119</v>
      </c>
      <c r="I2050" s="3">
        <v>45121</v>
      </c>
      <c r="J2050" s="2" t="s">
        <v>31</v>
      </c>
      <c r="K2050" s="2" t="s">
        <v>27</v>
      </c>
      <c r="L2050" s="2">
        <v>245.07</v>
      </c>
      <c r="M2050" s="2" t="s">
        <v>34</v>
      </c>
      <c r="N2050" s="11">
        <f>L2050/E2050*100</f>
        <v>8.3592851953296883</v>
      </c>
      <c r="O2050" s="12" t="str">
        <f>IF(N2050&lt;10,"Low",IF(N2050&lt;20,"Med","High"))</f>
        <v>Low</v>
      </c>
      <c r="P2050" s="12">
        <f>sales*discount</f>
        <v>732.92750000000001</v>
      </c>
      <c r="Q2050" s="12">
        <f>sales-Discount_Values</f>
        <v>2198.7825000000003</v>
      </c>
      <c r="R2050" s="12">
        <f>DATEDIF(order_date,delivery_date,"D")</f>
        <v>2</v>
      </c>
      <c r="S2050" s="12"/>
    </row>
    <row r="2051" spans="1:19" ht="14.25" customHeight="1" x14ac:dyDescent="0.35">
      <c r="A2051" s="2" t="s">
        <v>6915</v>
      </c>
      <c r="B2051" s="2">
        <v>106882</v>
      </c>
      <c r="C2051" s="2" t="s">
        <v>25</v>
      </c>
      <c r="D2051" s="2" t="s">
        <v>14</v>
      </c>
      <c r="E2051" s="2">
        <v>3948.73</v>
      </c>
      <c r="F2051" s="2">
        <v>0.47</v>
      </c>
      <c r="G2051" s="2">
        <v>8</v>
      </c>
      <c r="H2051" s="3">
        <v>45085</v>
      </c>
      <c r="I2051" s="3">
        <v>45092</v>
      </c>
      <c r="J2051" s="2" t="s">
        <v>21</v>
      </c>
      <c r="K2051" s="2" t="s">
        <v>27</v>
      </c>
      <c r="L2051" s="2">
        <v>330.12</v>
      </c>
      <c r="M2051" s="2" t="s">
        <v>39</v>
      </c>
      <c r="N2051" s="11">
        <f>L2051/E2051*100</f>
        <v>8.3601563034190729</v>
      </c>
      <c r="O2051" s="12" t="str">
        <f>IF(N2051&lt;10,"Low",IF(N2051&lt;20,"Med","High"))</f>
        <v>Low</v>
      </c>
      <c r="P2051" s="12">
        <f>sales*discount</f>
        <v>1855.9031</v>
      </c>
      <c r="Q2051" s="12">
        <f>sales-Discount_Values</f>
        <v>2092.8269</v>
      </c>
      <c r="R2051" s="12">
        <f>DATEDIF(order_date,delivery_date,"D")</f>
        <v>7</v>
      </c>
      <c r="S2051" s="12"/>
    </row>
    <row r="2052" spans="1:19" ht="14.25" customHeight="1" x14ac:dyDescent="0.35">
      <c r="A2052" s="2" t="s">
        <v>909</v>
      </c>
      <c r="B2052" s="2">
        <v>100876</v>
      </c>
      <c r="C2052" s="2" t="s">
        <v>41</v>
      </c>
      <c r="D2052" s="2" t="s">
        <v>36</v>
      </c>
      <c r="E2052" s="2">
        <v>986.41</v>
      </c>
      <c r="F2052" s="2">
        <v>0.44</v>
      </c>
      <c r="G2052" s="2">
        <v>5</v>
      </c>
      <c r="H2052" s="3">
        <v>45596</v>
      </c>
      <c r="I2052" s="3">
        <v>45599</v>
      </c>
      <c r="J2052" s="2" t="s">
        <v>15</v>
      </c>
      <c r="K2052" s="2" t="s">
        <v>27</v>
      </c>
      <c r="L2052" s="2">
        <v>82.47</v>
      </c>
      <c r="M2052" s="2" t="s">
        <v>28</v>
      </c>
      <c r="N2052" s="11">
        <f>L2052/E2052*100</f>
        <v>8.3606208371772386</v>
      </c>
      <c r="O2052" s="12" t="str">
        <f>IF(N2052&lt;10,"Low",IF(N2052&lt;20,"Med","High"))</f>
        <v>Low</v>
      </c>
      <c r="P2052" s="12">
        <f>sales*discount</f>
        <v>434.0204</v>
      </c>
      <c r="Q2052" s="12">
        <f>sales-Discount_Values</f>
        <v>552.38959999999997</v>
      </c>
      <c r="R2052" s="12">
        <f>DATEDIF(order_date,delivery_date,"D")</f>
        <v>3</v>
      </c>
      <c r="S2052" s="12"/>
    </row>
    <row r="2053" spans="1:19" ht="14.25" customHeight="1" x14ac:dyDescent="0.35">
      <c r="A2053" s="2" t="s">
        <v>12898</v>
      </c>
      <c r="B2053" s="2">
        <v>112865</v>
      </c>
      <c r="C2053" s="2" t="s">
        <v>25</v>
      </c>
      <c r="D2053" s="2" t="s">
        <v>36</v>
      </c>
      <c r="E2053" s="2">
        <v>3372.94</v>
      </c>
      <c r="F2053" s="2">
        <v>0.33</v>
      </c>
      <c r="G2053" s="2">
        <v>8</v>
      </c>
      <c r="H2053" s="3">
        <v>45533</v>
      </c>
      <c r="I2053" s="3">
        <v>45539</v>
      </c>
      <c r="J2053" s="2" t="s">
        <v>31</v>
      </c>
      <c r="K2053" s="2" t="s">
        <v>22</v>
      </c>
      <c r="L2053" s="2">
        <v>282.02</v>
      </c>
      <c r="M2053" s="2" t="s">
        <v>28</v>
      </c>
      <c r="N2053" s="11">
        <f>L2053/E2053*100</f>
        <v>8.3612516083891197</v>
      </c>
      <c r="O2053" s="12" t="str">
        <f>IF(N2053&lt;10,"Low",IF(N2053&lt;20,"Med","High"))</f>
        <v>Low</v>
      </c>
      <c r="P2053" s="12">
        <f>sales*discount</f>
        <v>1113.0702000000001</v>
      </c>
      <c r="Q2053" s="12">
        <f>sales-Discount_Values</f>
        <v>2259.8697999999999</v>
      </c>
      <c r="R2053" s="12">
        <f>DATEDIF(order_date,delivery_date,"D")</f>
        <v>6</v>
      </c>
      <c r="S2053" s="12"/>
    </row>
    <row r="2054" spans="1:19" ht="14.25" customHeight="1" x14ac:dyDescent="0.35">
      <c r="A2054" s="2" t="s">
        <v>6824</v>
      </c>
      <c r="B2054" s="2">
        <v>106791</v>
      </c>
      <c r="C2054" s="2" t="s">
        <v>25</v>
      </c>
      <c r="D2054" s="2" t="s">
        <v>36</v>
      </c>
      <c r="E2054" s="2">
        <v>795.36</v>
      </c>
      <c r="F2054" s="2">
        <v>0.21</v>
      </c>
      <c r="G2054" s="2">
        <v>4</v>
      </c>
      <c r="H2054" s="3">
        <v>45188</v>
      </c>
      <c r="I2054" s="3">
        <v>45195</v>
      </c>
      <c r="J2054" s="2" t="s">
        <v>15</v>
      </c>
      <c r="K2054" s="2" t="s">
        <v>16</v>
      </c>
      <c r="L2054" s="2">
        <v>66.510000000000005</v>
      </c>
      <c r="M2054" s="2" t="s">
        <v>28</v>
      </c>
      <c r="N2054" s="11">
        <f>L2054/E2054*100</f>
        <v>8.3622510561255297</v>
      </c>
      <c r="O2054" s="12" t="str">
        <f>IF(N2054&lt;10,"Low",IF(N2054&lt;20,"Med","High"))</f>
        <v>Low</v>
      </c>
      <c r="P2054" s="12">
        <f>sales*discount</f>
        <v>167.0256</v>
      </c>
      <c r="Q2054" s="12">
        <f>sales-Discount_Values</f>
        <v>628.33439999999996</v>
      </c>
      <c r="R2054" s="12">
        <f>DATEDIF(order_date,delivery_date,"D")</f>
        <v>7</v>
      </c>
      <c r="S2054" s="12"/>
    </row>
    <row r="2055" spans="1:19" ht="14.25" customHeight="1" x14ac:dyDescent="0.35">
      <c r="A2055" s="2" t="s">
        <v>10452</v>
      </c>
      <c r="B2055" s="2">
        <v>110419</v>
      </c>
      <c r="C2055" s="2" t="s">
        <v>13</v>
      </c>
      <c r="D2055" s="2" t="s">
        <v>14</v>
      </c>
      <c r="E2055" s="2">
        <v>2805.91</v>
      </c>
      <c r="F2055" s="2">
        <v>0.46</v>
      </c>
      <c r="G2055" s="2">
        <v>6</v>
      </c>
      <c r="H2055" s="3">
        <v>45173</v>
      </c>
      <c r="I2055" s="3">
        <v>45180</v>
      </c>
      <c r="J2055" s="2" t="s">
        <v>15</v>
      </c>
      <c r="K2055" s="2" t="s">
        <v>27</v>
      </c>
      <c r="L2055" s="2">
        <v>234.65</v>
      </c>
      <c r="M2055" s="2" t="s">
        <v>28</v>
      </c>
      <c r="N2055" s="11">
        <f>L2055/E2055*100</f>
        <v>8.362705860130939</v>
      </c>
      <c r="O2055" s="12" t="str">
        <f>IF(N2055&lt;10,"Low",IF(N2055&lt;20,"Med","High"))</f>
        <v>Low</v>
      </c>
      <c r="P2055" s="12">
        <f>sales*discount</f>
        <v>1290.7185999999999</v>
      </c>
      <c r="Q2055" s="12">
        <f>sales-Discount_Values</f>
        <v>1515.1913999999999</v>
      </c>
      <c r="R2055" s="12">
        <f>DATEDIF(order_date,delivery_date,"D")</f>
        <v>7</v>
      </c>
      <c r="S2055" s="12"/>
    </row>
    <row r="2056" spans="1:19" ht="14.25" customHeight="1" x14ac:dyDescent="0.35">
      <c r="A2056" s="2" t="s">
        <v>7319</v>
      </c>
      <c r="B2056" s="2">
        <v>107286</v>
      </c>
      <c r="C2056" s="2" t="s">
        <v>25</v>
      </c>
      <c r="D2056" s="2" t="s">
        <v>36</v>
      </c>
      <c r="E2056" s="2">
        <v>1709.45</v>
      </c>
      <c r="F2056" s="2">
        <v>0.41</v>
      </c>
      <c r="G2056" s="2">
        <v>5</v>
      </c>
      <c r="H2056" s="3">
        <v>45156</v>
      </c>
      <c r="I2056" s="3">
        <v>45160</v>
      </c>
      <c r="J2056" s="2" t="s">
        <v>15</v>
      </c>
      <c r="K2056" s="2" t="s">
        <v>16</v>
      </c>
      <c r="L2056" s="2">
        <v>143</v>
      </c>
      <c r="M2056" s="2" t="s">
        <v>34</v>
      </c>
      <c r="N2056" s="11">
        <f>L2056/E2056*100</f>
        <v>8.3652636813010037</v>
      </c>
      <c r="O2056" s="12" t="str">
        <f>IF(N2056&lt;10,"Low",IF(N2056&lt;20,"Med","High"))</f>
        <v>Low</v>
      </c>
      <c r="P2056" s="12">
        <f>sales*discount</f>
        <v>700.87450000000001</v>
      </c>
      <c r="Q2056" s="12">
        <f>sales-Discount_Values</f>
        <v>1008.5755</v>
      </c>
      <c r="R2056" s="12">
        <f>DATEDIF(order_date,delivery_date,"D")</f>
        <v>4</v>
      </c>
      <c r="S2056" s="12"/>
    </row>
    <row r="2057" spans="1:19" ht="14.25" customHeight="1" x14ac:dyDescent="0.35">
      <c r="A2057" s="2" t="s">
        <v>14053</v>
      </c>
      <c r="B2057" s="2">
        <v>114020</v>
      </c>
      <c r="C2057" s="2" t="s">
        <v>13</v>
      </c>
      <c r="D2057" s="2" t="s">
        <v>36</v>
      </c>
      <c r="E2057" s="2">
        <v>850.86</v>
      </c>
      <c r="F2057" s="2">
        <v>0.47</v>
      </c>
      <c r="G2057" s="2">
        <v>8</v>
      </c>
      <c r="H2057" s="3">
        <v>44959</v>
      </c>
      <c r="I2057" s="3">
        <v>44960</v>
      </c>
      <c r="J2057" s="2" t="s">
        <v>21</v>
      </c>
      <c r="K2057" s="2" t="s">
        <v>22</v>
      </c>
      <c r="L2057" s="2">
        <v>71.180000000000007</v>
      </c>
      <c r="M2057" s="2" t="s">
        <v>34</v>
      </c>
      <c r="N2057" s="11">
        <f>L2057/E2057*100</f>
        <v>8.365653574030981</v>
      </c>
      <c r="O2057" s="12" t="str">
        <f>IF(N2057&lt;10,"Low",IF(N2057&lt;20,"Med","High"))</f>
        <v>Low</v>
      </c>
      <c r="P2057" s="12">
        <f>sales*discount</f>
        <v>399.9042</v>
      </c>
      <c r="Q2057" s="12">
        <f>sales-Discount_Values</f>
        <v>450.95580000000001</v>
      </c>
      <c r="R2057" s="12">
        <f>DATEDIF(order_date,delivery_date,"D")</f>
        <v>1</v>
      </c>
      <c r="S2057" s="12"/>
    </row>
    <row r="2058" spans="1:19" ht="14.25" customHeight="1" x14ac:dyDescent="0.35">
      <c r="A2058" s="2" t="s">
        <v>5027</v>
      </c>
      <c r="B2058" s="2">
        <v>104994</v>
      </c>
      <c r="C2058" s="2" t="s">
        <v>13</v>
      </c>
      <c r="D2058" s="2" t="s">
        <v>20</v>
      </c>
      <c r="E2058" s="2">
        <v>1719.75</v>
      </c>
      <c r="F2058" s="2">
        <v>0.38</v>
      </c>
      <c r="G2058" s="2">
        <v>5</v>
      </c>
      <c r="H2058" s="3">
        <v>45533</v>
      </c>
      <c r="I2058" s="3">
        <v>45534</v>
      </c>
      <c r="J2058" s="2" t="s">
        <v>15</v>
      </c>
      <c r="K2058" s="2" t="s">
        <v>16</v>
      </c>
      <c r="L2058" s="2">
        <v>143.9</v>
      </c>
      <c r="M2058" s="2" t="s">
        <v>17</v>
      </c>
      <c r="N2058" s="11">
        <f>L2058/E2058*100</f>
        <v>8.3674952754760881</v>
      </c>
      <c r="O2058" s="12" t="str">
        <f>IF(N2058&lt;10,"Low",IF(N2058&lt;20,"Med","High"))</f>
        <v>Low</v>
      </c>
      <c r="P2058" s="12">
        <f>sales*discount</f>
        <v>653.505</v>
      </c>
      <c r="Q2058" s="12">
        <f>sales-Discount_Values</f>
        <v>1066.2449999999999</v>
      </c>
      <c r="R2058" s="12">
        <f>DATEDIF(order_date,delivery_date,"D")</f>
        <v>1</v>
      </c>
      <c r="S2058" s="12"/>
    </row>
    <row r="2059" spans="1:19" ht="14.25" customHeight="1" x14ac:dyDescent="0.35">
      <c r="A2059" s="2" t="s">
        <v>5383</v>
      </c>
      <c r="B2059" s="2">
        <v>105350</v>
      </c>
      <c r="C2059" s="2" t="s">
        <v>19</v>
      </c>
      <c r="D2059" s="2" t="s">
        <v>36</v>
      </c>
      <c r="E2059" s="2">
        <v>889.29</v>
      </c>
      <c r="F2059" s="2">
        <v>0.33</v>
      </c>
      <c r="G2059" s="2">
        <v>7</v>
      </c>
      <c r="H2059" s="3">
        <v>45054</v>
      </c>
      <c r="I2059" s="3">
        <v>45059</v>
      </c>
      <c r="J2059" s="2" t="s">
        <v>15</v>
      </c>
      <c r="K2059" s="2" t="s">
        <v>16</v>
      </c>
      <c r="L2059" s="2">
        <v>74.42</v>
      </c>
      <c r="M2059" s="2" t="s">
        <v>17</v>
      </c>
      <c r="N2059" s="11">
        <f>L2059/E2059*100</f>
        <v>8.3684737262310396</v>
      </c>
      <c r="O2059" s="12" t="str">
        <f>IF(N2059&lt;10,"Low",IF(N2059&lt;20,"Med","High"))</f>
        <v>Low</v>
      </c>
      <c r="P2059" s="12">
        <f>sales*discount</f>
        <v>293.46570000000003</v>
      </c>
      <c r="Q2059" s="12">
        <f>sales-Discount_Values</f>
        <v>595.82429999999999</v>
      </c>
      <c r="R2059" s="12">
        <f>DATEDIF(order_date,delivery_date,"D")</f>
        <v>5</v>
      </c>
      <c r="S2059" s="12"/>
    </row>
    <row r="2060" spans="1:19" ht="14.25" customHeight="1" x14ac:dyDescent="0.35">
      <c r="A2060" s="2" t="s">
        <v>15367</v>
      </c>
      <c r="B2060" s="2">
        <v>115334</v>
      </c>
      <c r="C2060" s="2" t="s">
        <v>41</v>
      </c>
      <c r="D2060" s="2" t="s">
        <v>20</v>
      </c>
      <c r="E2060" s="2">
        <v>2523.56</v>
      </c>
      <c r="F2060" s="2">
        <v>0.22</v>
      </c>
      <c r="G2060" s="2">
        <v>2</v>
      </c>
      <c r="H2060" s="3">
        <v>45612</v>
      </c>
      <c r="I2060" s="3">
        <v>45618</v>
      </c>
      <c r="J2060" s="2" t="s">
        <v>15</v>
      </c>
      <c r="K2060" s="2" t="s">
        <v>27</v>
      </c>
      <c r="L2060" s="2">
        <v>211.38</v>
      </c>
      <c r="M2060" s="2" t="s">
        <v>23</v>
      </c>
      <c r="N2060" s="11">
        <f>L2060/E2060*100</f>
        <v>8.3762621059138667</v>
      </c>
      <c r="O2060" s="12" t="str">
        <f>IF(N2060&lt;10,"Low",IF(N2060&lt;20,"Med","High"))</f>
        <v>Low</v>
      </c>
      <c r="P2060" s="12">
        <f>sales*discount</f>
        <v>555.18319999999994</v>
      </c>
      <c r="Q2060" s="12">
        <f>sales-Discount_Values</f>
        <v>1968.3768</v>
      </c>
      <c r="R2060" s="12">
        <f>DATEDIF(order_date,delivery_date,"D")</f>
        <v>6</v>
      </c>
      <c r="S2060" s="12"/>
    </row>
    <row r="2061" spans="1:19" ht="14.25" customHeight="1" x14ac:dyDescent="0.35">
      <c r="A2061" s="2" t="s">
        <v>4862</v>
      </c>
      <c r="B2061" s="2">
        <v>104829</v>
      </c>
      <c r="C2061" s="2" t="s">
        <v>13</v>
      </c>
      <c r="D2061" s="2" t="s">
        <v>36</v>
      </c>
      <c r="E2061" s="2">
        <v>762.69</v>
      </c>
      <c r="F2061" s="2">
        <v>0.45</v>
      </c>
      <c r="G2061" s="2">
        <v>4</v>
      </c>
      <c r="H2061" s="3">
        <v>45649</v>
      </c>
      <c r="I2061" s="3">
        <v>45656</v>
      </c>
      <c r="J2061" s="2" t="s">
        <v>15</v>
      </c>
      <c r="K2061" s="2" t="s">
        <v>22</v>
      </c>
      <c r="L2061" s="2">
        <v>63.9</v>
      </c>
      <c r="M2061" s="2" t="s">
        <v>28</v>
      </c>
      <c r="N2061" s="11">
        <f>L2061/E2061*100</f>
        <v>8.3782401762183838</v>
      </c>
      <c r="O2061" s="12" t="str">
        <f>IF(N2061&lt;10,"Low",IF(N2061&lt;20,"Med","High"))</f>
        <v>Low</v>
      </c>
      <c r="P2061" s="12">
        <f>sales*discount</f>
        <v>343.21050000000002</v>
      </c>
      <c r="Q2061" s="12">
        <f>sales-Discount_Values</f>
        <v>419.47950000000003</v>
      </c>
      <c r="R2061" s="12">
        <f>DATEDIF(order_date,delivery_date,"D")</f>
        <v>7</v>
      </c>
      <c r="S2061" s="12"/>
    </row>
    <row r="2062" spans="1:19" ht="14.25" customHeight="1" x14ac:dyDescent="0.35">
      <c r="A2062" s="2" t="s">
        <v>9174</v>
      </c>
      <c r="B2062" s="2">
        <v>109141</v>
      </c>
      <c r="C2062" s="2" t="s">
        <v>25</v>
      </c>
      <c r="D2062" s="2" t="s">
        <v>33</v>
      </c>
      <c r="E2062" s="2">
        <v>1306.48</v>
      </c>
      <c r="F2062" s="2">
        <v>0.2</v>
      </c>
      <c r="G2062" s="2">
        <v>2</v>
      </c>
      <c r="H2062" s="3">
        <v>45238</v>
      </c>
      <c r="I2062" s="3">
        <v>45245</v>
      </c>
      <c r="J2062" s="2" t="s">
        <v>21</v>
      </c>
      <c r="K2062" s="2" t="s">
        <v>16</v>
      </c>
      <c r="L2062" s="2">
        <v>109.48</v>
      </c>
      <c r="M2062" s="2" t="s">
        <v>28</v>
      </c>
      <c r="N2062" s="11">
        <f>L2062/E2062*100</f>
        <v>8.3797685383626241</v>
      </c>
      <c r="O2062" s="12" t="str">
        <f>IF(N2062&lt;10,"Low",IF(N2062&lt;20,"Med","High"))</f>
        <v>Low</v>
      </c>
      <c r="P2062" s="12">
        <f>sales*discount</f>
        <v>261.29599999999999</v>
      </c>
      <c r="Q2062" s="12">
        <f>sales-Discount_Values</f>
        <v>1045.184</v>
      </c>
      <c r="R2062" s="12">
        <f>DATEDIF(order_date,delivery_date,"D")</f>
        <v>7</v>
      </c>
      <c r="S2062" s="12"/>
    </row>
    <row r="2063" spans="1:19" ht="14.25" customHeight="1" x14ac:dyDescent="0.35">
      <c r="A2063" s="2" t="s">
        <v>12452</v>
      </c>
      <c r="B2063" s="2">
        <v>112419</v>
      </c>
      <c r="C2063" s="2" t="s">
        <v>19</v>
      </c>
      <c r="D2063" s="2" t="s">
        <v>26</v>
      </c>
      <c r="E2063" s="2">
        <v>2283.69</v>
      </c>
      <c r="F2063" s="2">
        <v>0.18</v>
      </c>
      <c r="G2063" s="2">
        <v>2</v>
      </c>
      <c r="H2063" s="3">
        <v>45090</v>
      </c>
      <c r="I2063" s="3">
        <v>45093</v>
      </c>
      <c r="J2063" s="2" t="s">
        <v>15</v>
      </c>
      <c r="K2063" s="2" t="s">
        <v>16</v>
      </c>
      <c r="L2063" s="2">
        <v>191.47</v>
      </c>
      <c r="M2063" s="2" t="s">
        <v>34</v>
      </c>
      <c r="N2063" s="11">
        <f>L2063/E2063*100</f>
        <v>8.3842377905932928</v>
      </c>
      <c r="O2063" s="12" t="str">
        <f>IF(N2063&lt;10,"Low",IF(N2063&lt;20,"Med","High"))</f>
        <v>Low</v>
      </c>
      <c r="P2063" s="12">
        <f>sales*discount</f>
        <v>411.06419999999997</v>
      </c>
      <c r="Q2063" s="12">
        <f>sales-Discount_Values</f>
        <v>1872.6258</v>
      </c>
      <c r="R2063" s="12">
        <f>DATEDIF(order_date,delivery_date,"D")</f>
        <v>3</v>
      </c>
      <c r="S2063" s="12"/>
    </row>
    <row r="2064" spans="1:19" ht="14.25" customHeight="1" x14ac:dyDescent="0.35">
      <c r="A2064" s="2" t="s">
        <v>14063</v>
      </c>
      <c r="B2064" s="2">
        <v>114030</v>
      </c>
      <c r="C2064" s="2" t="s">
        <v>25</v>
      </c>
      <c r="D2064" s="2" t="s">
        <v>26</v>
      </c>
      <c r="E2064" s="2">
        <v>627.11</v>
      </c>
      <c r="F2064" s="2">
        <v>0.46</v>
      </c>
      <c r="G2064" s="2">
        <v>8</v>
      </c>
      <c r="H2064" s="3">
        <v>45393</v>
      </c>
      <c r="I2064" s="3">
        <v>45394</v>
      </c>
      <c r="J2064" s="2" t="s">
        <v>31</v>
      </c>
      <c r="K2064" s="2" t="s">
        <v>16</v>
      </c>
      <c r="L2064" s="2">
        <v>52.58</v>
      </c>
      <c r="M2064" s="2" t="s">
        <v>48</v>
      </c>
      <c r="N2064" s="11">
        <f>L2064/E2064*100</f>
        <v>8.3844939484300998</v>
      </c>
      <c r="O2064" s="12" t="str">
        <f>IF(N2064&lt;10,"Low",IF(N2064&lt;20,"Med","High"))</f>
        <v>Low</v>
      </c>
      <c r="P2064" s="12">
        <f>sales*discount</f>
        <v>288.47060000000005</v>
      </c>
      <c r="Q2064" s="12">
        <f>sales-Discount_Values</f>
        <v>338.63939999999997</v>
      </c>
      <c r="R2064" s="12">
        <f>DATEDIF(order_date,delivery_date,"D")</f>
        <v>1</v>
      </c>
      <c r="S2064" s="12"/>
    </row>
    <row r="2065" spans="1:19" ht="14.25" customHeight="1" x14ac:dyDescent="0.35">
      <c r="A2065" s="2" t="s">
        <v>5274</v>
      </c>
      <c r="B2065" s="2">
        <v>105241</v>
      </c>
      <c r="C2065" s="2" t="s">
        <v>41</v>
      </c>
      <c r="D2065" s="2" t="s">
        <v>14</v>
      </c>
      <c r="E2065" s="2">
        <v>4457.7299999999996</v>
      </c>
      <c r="F2065" s="2">
        <v>0.17</v>
      </c>
      <c r="G2065" s="2">
        <v>7</v>
      </c>
      <c r="H2065" s="3">
        <v>45181</v>
      </c>
      <c r="I2065" s="3">
        <v>45183</v>
      </c>
      <c r="J2065" s="2" t="s">
        <v>21</v>
      </c>
      <c r="K2065" s="2" t="s">
        <v>22</v>
      </c>
      <c r="L2065" s="2">
        <v>373.78</v>
      </c>
      <c r="M2065" s="2" t="s">
        <v>34</v>
      </c>
      <c r="N2065" s="11">
        <f>L2065/E2065*100</f>
        <v>8.3849851830415929</v>
      </c>
      <c r="O2065" s="12" t="str">
        <f>IF(N2065&lt;10,"Low",IF(N2065&lt;20,"Med","High"))</f>
        <v>Low</v>
      </c>
      <c r="P2065" s="12">
        <f>sales*discount</f>
        <v>757.81409999999994</v>
      </c>
      <c r="Q2065" s="12">
        <f>sales-Discount_Values</f>
        <v>3699.9158999999995</v>
      </c>
      <c r="R2065" s="12">
        <f>DATEDIF(order_date,delivery_date,"D")</f>
        <v>2</v>
      </c>
      <c r="S2065" s="12"/>
    </row>
    <row r="2066" spans="1:19" ht="14.25" customHeight="1" x14ac:dyDescent="0.35">
      <c r="A2066" s="2" t="s">
        <v>1195</v>
      </c>
      <c r="B2066" s="2">
        <v>101162</v>
      </c>
      <c r="C2066" s="2" t="s">
        <v>41</v>
      </c>
      <c r="D2066" s="2" t="s">
        <v>14</v>
      </c>
      <c r="E2066" s="2">
        <v>894.69</v>
      </c>
      <c r="F2066" s="2">
        <v>0.34</v>
      </c>
      <c r="G2066" s="2">
        <v>1</v>
      </c>
      <c r="H2066" s="3">
        <v>45019</v>
      </c>
      <c r="I2066" s="3">
        <v>45023</v>
      </c>
      <c r="J2066" s="2" t="s">
        <v>31</v>
      </c>
      <c r="K2066" s="2" t="s">
        <v>16</v>
      </c>
      <c r="L2066" s="2">
        <v>75.040000000000006</v>
      </c>
      <c r="M2066" s="2" t="s">
        <v>23</v>
      </c>
      <c r="N2066" s="11">
        <f>L2066/E2066*100</f>
        <v>8.387262627278723</v>
      </c>
      <c r="O2066" s="12" t="str">
        <f>IF(N2066&lt;10,"Low",IF(N2066&lt;20,"Med","High"))</f>
        <v>Low</v>
      </c>
      <c r="P2066" s="12">
        <f>sales*discount</f>
        <v>304.19460000000004</v>
      </c>
      <c r="Q2066" s="12">
        <f>sales-Discount_Values</f>
        <v>590.49540000000002</v>
      </c>
      <c r="R2066" s="12">
        <f>DATEDIF(order_date,delivery_date,"D")</f>
        <v>4</v>
      </c>
      <c r="S2066" s="12"/>
    </row>
    <row r="2067" spans="1:19" ht="14.25" customHeight="1" x14ac:dyDescent="0.35">
      <c r="A2067" s="2" t="s">
        <v>1773</v>
      </c>
      <c r="B2067" s="2">
        <v>101740</v>
      </c>
      <c r="C2067" s="2" t="s">
        <v>19</v>
      </c>
      <c r="D2067" s="2" t="s">
        <v>36</v>
      </c>
      <c r="E2067" s="2">
        <v>3205.83</v>
      </c>
      <c r="F2067" s="2">
        <v>0.24</v>
      </c>
      <c r="G2067" s="2">
        <v>4</v>
      </c>
      <c r="H2067" s="3">
        <v>45248</v>
      </c>
      <c r="I2067" s="3">
        <v>45249</v>
      </c>
      <c r="J2067" s="2" t="s">
        <v>15</v>
      </c>
      <c r="K2067" s="2" t="s">
        <v>22</v>
      </c>
      <c r="L2067" s="2">
        <v>268.89999999999998</v>
      </c>
      <c r="M2067" s="2" t="s">
        <v>39</v>
      </c>
      <c r="N2067" s="11">
        <f>L2067/E2067*100</f>
        <v>8.3878433978096147</v>
      </c>
      <c r="O2067" s="12" t="str">
        <f>IF(N2067&lt;10,"Low",IF(N2067&lt;20,"Med","High"))</f>
        <v>Low</v>
      </c>
      <c r="P2067" s="12">
        <f>sales*discount</f>
        <v>769.39919999999995</v>
      </c>
      <c r="Q2067" s="12">
        <f>sales-Discount_Values</f>
        <v>2436.4308000000001</v>
      </c>
      <c r="R2067" s="12">
        <f>DATEDIF(order_date,delivery_date,"D")</f>
        <v>1</v>
      </c>
      <c r="S2067" s="12"/>
    </row>
    <row r="2068" spans="1:19" ht="14.25" customHeight="1" x14ac:dyDescent="0.35">
      <c r="A2068" s="2" t="s">
        <v>7240</v>
      </c>
      <c r="B2068" s="2">
        <v>107207</v>
      </c>
      <c r="C2068" s="2" t="s">
        <v>13</v>
      </c>
      <c r="D2068" s="2" t="s">
        <v>36</v>
      </c>
      <c r="E2068" s="2">
        <v>4214</v>
      </c>
      <c r="F2068" s="2">
        <v>0.39</v>
      </c>
      <c r="G2068" s="2">
        <v>6</v>
      </c>
      <c r="H2068" s="3">
        <v>44998</v>
      </c>
      <c r="I2068" s="3">
        <v>44999</v>
      </c>
      <c r="J2068" s="2" t="s">
        <v>15</v>
      </c>
      <c r="K2068" s="2" t="s">
        <v>16</v>
      </c>
      <c r="L2068" s="2">
        <v>353.64</v>
      </c>
      <c r="M2068" s="2" t="s">
        <v>39</v>
      </c>
      <c r="N2068" s="11">
        <f>L2068/E2068*100</f>
        <v>8.3920265780730894</v>
      </c>
      <c r="O2068" s="12" t="str">
        <f>IF(N2068&lt;10,"Low",IF(N2068&lt;20,"Med","High"))</f>
        <v>Low</v>
      </c>
      <c r="P2068" s="12">
        <f>sales*discount</f>
        <v>1643.46</v>
      </c>
      <c r="Q2068" s="12">
        <f>sales-Discount_Values</f>
        <v>2570.54</v>
      </c>
      <c r="R2068" s="12">
        <f>DATEDIF(order_date,delivery_date,"D")</f>
        <v>1</v>
      </c>
      <c r="S2068" s="12"/>
    </row>
    <row r="2069" spans="1:19" ht="14.25" customHeight="1" x14ac:dyDescent="0.35">
      <c r="A2069" s="2" t="s">
        <v>3223</v>
      </c>
      <c r="B2069" s="2">
        <v>103190</v>
      </c>
      <c r="C2069" s="2" t="s">
        <v>41</v>
      </c>
      <c r="D2069" s="2" t="s">
        <v>20</v>
      </c>
      <c r="E2069" s="2">
        <v>1020.7</v>
      </c>
      <c r="F2069" s="2">
        <v>0.49</v>
      </c>
      <c r="G2069" s="2">
        <v>6</v>
      </c>
      <c r="H2069" s="3">
        <v>45628</v>
      </c>
      <c r="I2069" s="3">
        <v>45633</v>
      </c>
      <c r="J2069" s="2" t="s">
        <v>15</v>
      </c>
      <c r="K2069" s="2" t="s">
        <v>27</v>
      </c>
      <c r="L2069" s="2">
        <v>85.67</v>
      </c>
      <c r="M2069" s="2" t="s">
        <v>23</v>
      </c>
      <c r="N2069" s="11">
        <f>L2069/E2069*100</f>
        <v>8.3932595277750561</v>
      </c>
      <c r="O2069" s="12" t="str">
        <f>IF(N2069&lt;10,"Low",IF(N2069&lt;20,"Med","High"))</f>
        <v>Low</v>
      </c>
      <c r="P2069" s="12">
        <f>sales*discount</f>
        <v>500.14300000000003</v>
      </c>
      <c r="Q2069" s="12">
        <f>sales-Discount_Values</f>
        <v>520.55700000000002</v>
      </c>
      <c r="R2069" s="12">
        <f>DATEDIF(order_date,delivery_date,"D")</f>
        <v>5</v>
      </c>
      <c r="S2069" s="12"/>
    </row>
    <row r="2070" spans="1:19" ht="14.25" customHeight="1" x14ac:dyDescent="0.35">
      <c r="A2070" s="2" t="s">
        <v>4588</v>
      </c>
      <c r="B2070" s="2">
        <v>104555</v>
      </c>
      <c r="C2070" s="2" t="s">
        <v>19</v>
      </c>
      <c r="D2070" s="2" t="s">
        <v>33</v>
      </c>
      <c r="E2070" s="2">
        <v>275.86</v>
      </c>
      <c r="F2070" s="2">
        <v>0.25</v>
      </c>
      <c r="G2070" s="2">
        <v>6</v>
      </c>
      <c r="H2070" s="3">
        <v>45421</v>
      </c>
      <c r="I2070" s="3">
        <v>45428</v>
      </c>
      <c r="J2070" s="2" t="s">
        <v>31</v>
      </c>
      <c r="K2070" s="2" t="s">
        <v>22</v>
      </c>
      <c r="L2070" s="2">
        <v>23.17</v>
      </c>
      <c r="M2070" s="2" t="s">
        <v>28</v>
      </c>
      <c r="N2070" s="11">
        <f>L2070/E2070*100</f>
        <v>8.3991879939099547</v>
      </c>
      <c r="O2070" s="12" t="str">
        <f>IF(N2070&lt;10,"Low",IF(N2070&lt;20,"Med","High"))</f>
        <v>Low</v>
      </c>
      <c r="P2070" s="12">
        <f>sales*discount</f>
        <v>68.965000000000003</v>
      </c>
      <c r="Q2070" s="12">
        <f>sales-Discount_Values</f>
        <v>206.89500000000001</v>
      </c>
      <c r="R2070" s="12">
        <f>DATEDIF(order_date,delivery_date,"D")</f>
        <v>7</v>
      </c>
      <c r="S2070" s="12"/>
    </row>
    <row r="2071" spans="1:19" ht="14.25" customHeight="1" x14ac:dyDescent="0.35">
      <c r="A2071" s="2" t="s">
        <v>12270</v>
      </c>
      <c r="B2071" s="2">
        <v>112237</v>
      </c>
      <c r="C2071" s="2" t="s">
        <v>41</v>
      </c>
      <c r="D2071" s="2" t="s">
        <v>26</v>
      </c>
      <c r="E2071" s="2">
        <v>474.37</v>
      </c>
      <c r="F2071" s="2">
        <v>0.1</v>
      </c>
      <c r="G2071" s="2">
        <v>5</v>
      </c>
      <c r="H2071" s="3">
        <v>45416</v>
      </c>
      <c r="I2071" s="3">
        <v>45420</v>
      </c>
      <c r="J2071" s="2" t="s">
        <v>21</v>
      </c>
      <c r="K2071" s="2" t="s">
        <v>16</v>
      </c>
      <c r="L2071" s="2">
        <v>39.86</v>
      </c>
      <c r="M2071" s="2" t="s">
        <v>23</v>
      </c>
      <c r="N2071" s="11">
        <f>L2071/E2071*100</f>
        <v>8.4027236123700906</v>
      </c>
      <c r="O2071" s="12" t="str">
        <f>IF(N2071&lt;10,"Low",IF(N2071&lt;20,"Med","High"))</f>
        <v>Low</v>
      </c>
      <c r="P2071" s="12">
        <f>sales*discount</f>
        <v>47.437000000000005</v>
      </c>
      <c r="Q2071" s="12">
        <f>sales-Discount_Values</f>
        <v>426.93299999999999</v>
      </c>
      <c r="R2071" s="12">
        <f>DATEDIF(order_date,delivery_date,"D")</f>
        <v>4</v>
      </c>
      <c r="S2071" s="12"/>
    </row>
    <row r="2072" spans="1:19" ht="14.25" customHeight="1" x14ac:dyDescent="0.35">
      <c r="A2072" s="2" t="s">
        <v>690</v>
      </c>
      <c r="B2072" s="2">
        <v>100657</v>
      </c>
      <c r="C2072" s="2" t="s">
        <v>13</v>
      </c>
      <c r="D2072" s="2" t="s">
        <v>33</v>
      </c>
      <c r="E2072" s="2">
        <v>3693.47</v>
      </c>
      <c r="F2072" s="2">
        <v>0.08</v>
      </c>
      <c r="G2072" s="2">
        <v>3</v>
      </c>
      <c r="H2072" s="3">
        <v>44962</v>
      </c>
      <c r="I2072" s="3">
        <v>44967</v>
      </c>
      <c r="J2072" s="2" t="s">
        <v>21</v>
      </c>
      <c r="K2072" s="2" t="s">
        <v>27</v>
      </c>
      <c r="L2072" s="2">
        <v>310.36</v>
      </c>
      <c r="M2072" s="2" t="s">
        <v>39</v>
      </c>
      <c r="N2072" s="11">
        <f>L2072/E2072*100</f>
        <v>8.4029381584255471</v>
      </c>
      <c r="O2072" s="12" t="str">
        <f>IF(N2072&lt;10,"Low",IF(N2072&lt;20,"Med","High"))</f>
        <v>Low</v>
      </c>
      <c r="P2072" s="12">
        <f>sales*discount</f>
        <v>295.4776</v>
      </c>
      <c r="Q2072" s="12">
        <f>sales-Discount_Values</f>
        <v>3397.9923999999996</v>
      </c>
      <c r="R2072" s="12">
        <f>DATEDIF(order_date,delivery_date,"D")</f>
        <v>5</v>
      </c>
      <c r="S2072" s="12"/>
    </row>
    <row r="2073" spans="1:19" ht="14.25" customHeight="1" x14ac:dyDescent="0.35">
      <c r="A2073" s="2" t="s">
        <v>4851</v>
      </c>
      <c r="B2073" s="2">
        <v>104818</v>
      </c>
      <c r="C2073" s="2" t="s">
        <v>25</v>
      </c>
      <c r="D2073" s="2" t="s">
        <v>33</v>
      </c>
      <c r="E2073" s="2">
        <v>4156.42</v>
      </c>
      <c r="F2073" s="2">
        <v>0.48</v>
      </c>
      <c r="G2073" s="2">
        <v>4</v>
      </c>
      <c r="H2073" s="3">
        <v>45540</v>
      </c>
      <c r="I2073" s="3">
        <v>45542</v>
      </c>
      <c r="J2073" s="2" t="s">
        <v>15</v>
      </c>
      <c r="K2073" s="2" t="s">
        <v>16</v>
      </c>
      <c r="L2073" s="2">
        <v>349.3</v>
      </c>
      <c r="M2073" s="2" t="s">
        <v>39</v>
      </c>
      <c r="N2073" s="11">
        <f>L2073/E2073*100</f>
        <v>8.4038667892080205</v>
      </c>
      <c r="O2073" s="12" t="str">
        <f>IF(N2073&lt;10,"Low",IF(N2073&lt;20,"Med","High"))</f>
        <v>Low</v>
      </c>
      <c r="P2073" s="12">
        <f>sales*discount</f>
        <v>1995.0816</v>
      </c>
      <c r="Q2073" s="12">
        <f>sales-Discount_Values</f>
        <v>2161.3384000000001</v>
      </c>
      <c r="R2073" s="12">
        <f>DATEDIF(order_date,delivery_date,"D")</f>
        <v>2</v>
      </c>
      <c r="S2073" s="12"/>
    </row>
    <row r="2074" spans="1:19" ht="14.25" customHeight="1" x14ac:dyDescent="0.35">
      <c r="A2074" s="2" t="s">
        <v>9223</v>
      </c>
      <c r="B2074" s="2">
        <v>109190</v>
      </c>
      <c r="C2074" s="2" t="s">
        <v>41</v>
      </c>
      <c r="D2074" s="2" t="s">
        <v>36</v>
      </c>
      <c r="E2074" s="2">
        <v>4288.8500000000004</v>
      </c>
      <c r="F2074" s="2">
        <v>0.19</v>
      </c>
      <c r="G2074" s="2">
        <v>9</v>
      </c>
      <c r="H2074" s="3">
        <v>45507</v>
      </c>
      <c r="I2074" s="3">
        <v>45510</v>
      </c>
      <c r="J2074" s="2" t="s">
        <v>31</v>
      </c>
      <c r="K2074" s="2" t="s">
        <v>22</v>
      </c>
      <c r="L2074" s="2">
        <v>360.44</v>
      </c>
      <c r="M2074" s="2" t="s">
        <v>34</v>
      </c>
      <c r="N2074" s="11">
        <f>L2074/E2074*100</f>
        <v>8.4041176539165505</v>
      </c>
      <c r="O2074" s="12" t="str">
        <f>IF(N2074&lt;10,"Low",IF(N2074&lt;20,"Med","High"))</f>
        <v>Low</v>
      </c>
      <c r="P2074" s="12">
        <f>sales*discount</f>
        <v>814.88150000000007</v>
      </c>
      <c r="Q2074" s="12">
        <f>sales-Discount_Values</f>
        <v>3473.9685000000004</v>
      </c>
      <c r="R2074" s="12">
        <f>DATEDIF(order_date,delivery_date,"D")</f>
        <v>3</v>
      </c>
      <c r="S2074" s="12"/>
    </row>
    <row r="2075" spans="1:19" ht="14.25" customHeight="1" x14ac:dyDescent="0.35">
      <c r="A2075" s="2" t="s">
        <v>9788</v>
      </c>
      <c r="B2075" s="2">
        <v>109755</v>
      </c>
      <c r="C2075" s="2" t="s">
        <v>19</v>
      </c>
      <c r="D2075" s="2" t="s">
        <v>33</v>
      </c>
      <c r="E2075" s="2">
        <v>2343.71</v>
      </c>
      <c r="F2075" s="2">
        <v>0.4</v>
      </c>
      <c r="G2075" s="2">
        <v>5</v>
      </c>
      <c r="H2075" s="3">
        <v>45195</v>
      </c>
      <c r="I2075" s="3">
        <v>45197</v>
      </c>
      <c r="J2075" s="2" t="s">
        <v>31</v>
      </c>
      <c r="K2075" s="2" t="s">
        <v>27</v>
      </c>
      <c r="L2075" s="2">
        <v>197.02</v>
      </c>
      <c r="M2075" s="2" t="s">
        <v>23</v>
      </c>
      <c r="N2075" s="11">
        <f>L2075/E2075*100</f>
        <v>8.4063301347009656</v>
      </c>
      <c r="O2075" s="12" t="str">
        <f>IF(N2075&lt;10,"Low",IF(N2075&lt;20,"Med","High"))</f>
        <v>Low</v>
      </c>
      <c r="P2075" s="12">
        <f>sales*discount</f>
        <v>937.48400000000004</v>
      </c>
      <c r="Q2075" s="12">
        <f>sales-Discount_Values</f>
        <v>1406.2260000000001</v>
      </c>
      <c r="R2075" s="12">
        <f>DATEDIF(order_date,delivery_date,"D")</f>
        <v>2</v>
      </c>
      <c r="S2075" s="12"/>
    </row>
    <row r="2076" spans="1:19" ht="14.25" customHeight="1" x14ac:dyDescent="0.35">
      <c r="A2076" s="2" t="s">
        <v>12058</v>
      </c>
      <c r="B2076" s="2">
        <v>112025</v>
      </c>
      <c r="C2076" s="2" t="s">
        <v>19</v>
      </c>
      <c r="D2076" s="2" t="s">
        <v>14</v>
      </c>
      <c r="E2076" s="2">
        <v>3772.61</v>
      </c>
      <c r="F2076" s="2">
        <v>0.35</v>
      </c>
      <c r="G2076" s="2">
        <v>6</v>
      </c>
      <c r="H2076" s="3">
        <v>45356</v>
      </c>
      <c r="I2076" s="3">
        <v>45359</v>
      </c>
      <c r="J2076" s="2" t="s">
        <v>21</v>
      </c>
      <c r="K2076" s="2" t="s">
        <v>16</v>
      </c>
      <c r="L2076" s="2">
        <v>317.14</v>
      </c>
      <c r="M2076" s="2" t="s">
        <v>48</v>
      </c>
      <c r="N2076" s="11">
        <f>L2076/E2076*100</f>
        <v>8.4063817887351195</v>
      </c>
      <c r="O2076" s="12" t="str">
        <f>IF(N2076&lt;10,"Low",IF(N2076&lt;20,"Med","High"))</f>
        <v>Low</v>
      </c>
      <c r="P2076" s="12">
        <f>sales*discount</f>
        <v>1320.4134999999999</v>
      </c>
      <c r="Q2076" s="12">
        <f>sales-Discount_Values</f>
        <v>2452.1965</v>
      </c>
      <c r="R2076" s="12">
        <f>DATEDIF(order_date,delivery_date,"D")</f>
        <v>3</v>
      </c>
      <c r="S2076" s="12"/>
    </row>
    <row r="2077" spans="1:19" ht="14.25" customHeight="1" x14ac:dyDescent="0.35">
      <c r="A2077" s="2" t="s">
        <v>9755</v>
      </c>
      <c r="B2077" s="2">
        <v>109722</v>
      </c>
      <c r="C2077" s="2" t="s">
        <v>41</v>
      </c>
      <c r="D2077" s="2" t="s">
        <v>14</v>
      </c>
      <c r="E2077" s="2">
        <v>3337.07</v>
      </c>
      <c r="F2077" s="2">
        <v>0.44</v>
      </c>
      <c r="G2077" s="2">
        <v>5</v>
      </c>
      <c r="H2077" s="3">
        <v>45373</v>
      </c>
      <c r="I2077" s="3">
        <v>45376</v>
      </c>
      <c r="J2077" s="2" t="s">
        <v>31</v>
      </c>
      <c r="K2077" s="2" t="s">
        <v>16</v>
      </c>
      <c r="L2077" s="2">
        <v>280.52999999999997</v>
      </c>
      <c r="M2077" s="2" t="s">
        <v>39</v>
      </c>
      <c r="N2077" s="11">
        <f>L2077/E2077*100</f>
        <v>8.4064763400228344</v>
      </c>
      <c r="O2077" s="12" t="str">
        <f>IF(N2077&lt;10,"Low",IF(N2077&lt;20,"Med","High"))</f>
        <v>Low</v>
      </c>
      <c r="P2077" s="12">
        <f>sales*discount</f>
        <v>1468.3108</v>
      </c>
      <c r="Q2077" s="12">
        <f>sales-Discount_Values</f>
        <v>1868.7592000000002</v>
      </c>
      <c r="R2077" s="12">
        <f>DATEDIF(order_date,delivery_date,"D")</f>
        <v>3</v>
      </c>
      <c r="S2077" s="12"/>
    </row>
    <row r="2078" spans="1:19" ht="14.25" customHeight="1" x14ac:dyDescent="0.35">
      <c r="A2078" s="2" t="s">
        <v>11903</v>
      </c>
      <c r="B2078" s="2">
        <v>111870</v>
      </c>
      <c r="C2078" s="2" t="s">
        <v>19</v>
      </c>
      <c r="D2078" s="2" t="s">
        <v>26</v>
      </c>
      <c r="E2078" s="2">
        <v>1389.35</v>
      </c>
      <c r="F2078" s="2">
        <v>0.32</v>
      </c>
      <c r="G2078" s="2">
        <v>7</v>
      </c>
      <c r="H2078" s="3">
        <v>45600</v>
      </c>
      <c r="I2078" s="3">
        <v>45607</v>
      </c>
      <c r="J2078" s="2" t="s">
        <v>15</v>
      </c>
      <c r="K2078" s="2" t="s">
        <v>27</v>
      </c>
      <c r="L2078" s="2">
        <v>116.81</v>
      </c>
      <c r="M2078" s="2" t="s">
        <v>17</v>
      </c>
      <c r="N2078" s="11">
        <f>L2078/E2078*100</f>
        <v>8.4075287004714436</v>
      </c>
      <c r="O2078" s="12" t="str">
        <f>IF(N2078&lt;10,"Low",IF(N2078&lt;20,"Med","High"))</f>
        <v>Low</v>
      </c>
      <c r="P2078" s="12">
        <f>sales*discount</f>
        <v>444.59199999999998</v>
      </c>
      <c r="Q2078" s="12">
        <f>sales-Discount_Values</f>
        <v>944.75799999999992</v>
      </c>
      <c r="R2078" s="12">
        <f>DATEDIF(order_date,delivery_date,"D")</f>
        <v>7</v>
      </c>
      <c r="S2078" s="12"/>
    </row>
    <row r="2079" spans="1:19" ht="14.25" customHeight="1" x14ac:dyDescent="0.35">
      <c r="A2079" s="2" t="s">
        <v>5692</v>
      </c>
      <c r="B2079" s="2">
        <v>105659</v>
      </c>
      <c r="C2079" s="2" t="s">
        <v>25</v>
      </c>
      <c r="D2079" s="2" t="s">
        <v>26</v>
      </c>
      <c r="E2079" s="2">
        <v>4881.87</v>
      </c>
      <c r="F2079" s="2">
        <v>0.21</v>
      </c>
      <c r="G2079" s="2">
        <v>5</v>
      </c>
      <c r="H2079" s="3">
        <v>45279</v>
      </c>
      <c r="I2079" s="3">
        <v>45286</v>
      </c>
      <c r="J2079" s="2" t="s">
        <v>31</v>
      </c>
      <c r="K2079" s="2" t="s">
        <v>16</v>
      </c>
      <c r="L2079" s="2">
        <v>410.5</v>
      </c>
      <c r="M2079" s="2" t="s">
        <v>48</v>
      </c>
      <c r="N2079" s="11">
        <f>L2079/E2079*100</f>
        <v>8.4086630737811543</v>
      </c>
      <c r="O2079" s="12" t="str">
        <f>IF(N2079&lt;10,"Low",IF(N2079&lt;20,"Med","High"))</f>
        <v>Low</v>
      </c>
      <c r="P2079" s="12">
        <f>sales*discount</f>
        <v>1025.1926999999998</v>
      </c>
      <c r="Q2079" s="12">
        <f>sales-Discount_Values</f>
        <v>3856.6773000000003</v>
      </c>
      <c r="R2079" s="12">
        <f>DATEDIF(order_date,delivery_date,"D")</f>
        <v>7</v>
      </c>
      <c r="S2079" s="12"/>
    </row>
    <row r="2080" spans="1:19" ht="14.25" customHeight="1" x14ac:dyDescent="0.35">
      <c r="A2080" s="2" t="s">
        <v>5967</v>
      </c>
      <c r="B2080" s="2">
        <v>105934</v>
      </c>
      <c r="C2080" s="2" t="s">
        <v>13</v>
      </c>
      <c r="D2080" s="2" t="s">
        <v>14</v>
      </c>
      <c r="E2080" s="2">
        <v>164.35</v>
      </c>
      <c r="F2080" s="2">
        <v>0.42</v>
      </c>
      <c r="G2080" s="2">
        <v>6</v>
      </c>
      <c r="H2080" s="3">
        <v>44936</v>
      </c>
      <c r="I2080" s="3">
        <v>44941</v>
      </c>
      <c r="J2080" s="2" t="s">
        <v>21</v>
      </c>
      <c r="K2080" s="2" t="s">
        <v>27</v>
      </c>
      <c r="L2080" s="2">
        <v>13.82</v>
      </c>
      <c r="M2080" s="2" t="s">
        <v>23</v>
      </c>
      <c r="N2080" s="11">
        <f>L2080/E2080*100</f>
        <v>8.4088834803772432</v>
      </c>
      <c r="O2080" s="12" t="str">
        <f>IF(N2080&lt;10,"Low",IF(N2080&lt;20,"Med","High"))</f>
        <v>Low</v>
      </c>
      <c r="P2080" s="12">
        <f>sales*discount</f>
        <v>69.027000000000001</v>
      </c>
      <c r="Q2080" s="12">
        <f>sales-Discount_Values</f>
        <v>95.322999999999993</v>
      </c>
      <c r="R2080" s="12">
        <f>DATEDIF(order_date,delivery_date,"D")</f>
        <v>5</v>
      </c>
      <c r="S2080" s="12"/>
    </row>
    <row r="2081" spans="1:19" ht="14.25" customHeight="1" x14ac:dyDescent="0.35">
      <c r="A2081" s="2" t="s">
        <v>1404</v>
      </c>
      <c r="B2081" s="2">
        <v>101371</v>
      </c>
      <c r="C2081" s="2" t="s">
        <v>13</v>
      </c>
      <c r="D2081" s="2" t="s">
        <v>36</v>
      </c>
      <c r="E2081" s="2">
        <v>4761.93</v>
      </c>
      <c r="F2081" s="2">
        <v>0.1</v>
      </c>
      <c r="G2081" s="2">
        <v>4</v>
      </c>
      <c r="H2081" s="3">
        <v>45554</v>
      </c>
      <c r="I2081" s="3">
        <v>45560</v>
      </c>
      <c r="J2081" s="2" t="s">
        <v>21</v>
      </c>
      <c r="K2081" s="2" t="s">
        <v>16</v>
      </c>
      <c r="L2081" s="2">
        <v>400.65</v>
      </c>
      <c r="M2081" s="2" t="s">
        <v>23</v>
      </c>
      <c r="N2081" s="11">
        <f>L2081/E2081*100</f>
        <v>8.4136054078913372</v>
      </c>
      <c r="O2081" s="12" t="str">
        <f>IF(N2081&lt;10,"Low",IF(N2081&lt;20,"Med","High"))</f>
        <v>Low</v>
      </c>
      <c r="P2081" s="12">
        <f>sales*discount</f>
        <v>476.19300000000004</v>
      </c>
      <c r="Q2081" s="12">
        <f>sales-Discount_Values</f>
        <v>4285.7370000000001</v>
      </c>
      <c r="R2081" s="12">
        <f>DATEDIF(order_date,delivery_date,"D")</f>
        <v>6</v>
      </c>
      <c r="S2081" s="12"/>
    </row>
    <row r="2082" spans="1:19" ht="14.25" customHeight="1" x14ac:dyDescent="0.35">
      <c r="A2082" s="2" t="s">
        <v>15098</v>
      </c>
      <c r="B2082" s="2">
        <v>115065</v>
      </c>
      <c r="C2082" s="2" t="s">
        <v>41</v>
      </c>
      <c r="D2082" s="2" t="s">
        <v>36</v>
      </c>
      <c r="E2082" s="2">
        <v>796.01</v>
      </c>
      <c r="F2082" s="2">
        <v>0.31</v>
      </c>
      <c r="G2082" s="2">
        <v>7</v>
      </c>
      <c r="H2082" s="3">
        <v>45490</v>
      </c>
      <c r="I2082" s="3">
        <v>45495</v>
      </c>
      <c r="J2082" s="2" t="s">
        <v>31</v>
      </c>
      <c r="K2082" s="2" t="s">
        <v>22</v>
      </c>
      <c r="L2082" s="2">
        <v>66.989999999999995</v>
      </c>
      <c r="M2082" s="2" t="s">
        <v>39</v>
      </c>
      <c r="N2082" s="11">
        <f>L2082/E2082*100</f>
        <v>8.4157234205600417</v>
      </c>
      <c r="O2082" s="12" t="str">
        <f>IF(N2082&lt;10,"Low",IF(N2082&lt;20,"Med","High"))</f>
        <v>Low</v>
      </c>
      <c r="P2082" s="12">
        <f>sales*discount</f>
        <v>246.76310000000001</v>
      </c>
      <c r="Q2082" s="12">
        <f>sales-Discount_Values</f>
        <v>549.24689999999998</v>
      </c>
      <c r="R2082" s="12">
        <f>DATEDIF(order_date,delivery_date,"D")</f>
        <v>5</v>
      </c>
      <c r="S2082" s="12"/>
    </row>
    <row r="2083" spans="1:19" ht="14.25" customHeight="1" x14ac:dyDescent="0.35">
      <c r="A2083" s="2" t="s">
        <v>6546</v>
      </c>
      <c r="B2083" s="2">
        <v>106513</v>
      </c>
      <c r="C2083" s="2" t="s">
        <v>25</v>
      </c>
      <c r="D2083" s="2" t="s">
        <v>26</v>
      </c>
      <c r="E2083" s="2">
        <v>2754.34</v>
      </c>
      <c r="F2083" s="2">
        <v>0.41</v>
      </c>
      <c r="G2083" s="2">
        <v>6</v>
      </c>
      <c r="H2083" s="3">
        <v>45415</v>
      </c>
      <c r="I2083" s="3">
        <v>45422</v>
      </c>
      <c r="J2083" s="2" t="s">
        <v>15</v>
      </c>
      <c r="K2083" s="2" t="s">
        <v>22</v>
      </c>
      <c r="L2083" s="2">
        <v>231.88</v>
      </c>
      <c r="M2083" s="2" t="s">
        <v>48</v>
      </c>
      <c r="N2083" s="11">
        <f>L2083/E2083*100</f>
        <v>8.418713739044561</v>
      </c>
      <c r="O2083" s="12" t="str">
        <f>IF(N2083&lt;10,"Low",IF(N2083&lt;20,"Med","High"))</f>
        <v>Low</v>
      </c>
      <c r="P2083" s="12">
        <f>sales*discount</f>
        <v>1129.2793999999999</v>
      </c>
      <c r="Q2083" s="12">
        <f>sales-Discount_Values</f>
        <v>1625.0606000000002</v>
      </c>
      <c r="R2083" s="12">
        <f>DATEDIF(order_date,delivery_date,"D")</f>
        <v>7</v>
      </c>
      <c r="S2083" s="12"/>
    </row>
    <row r="2084" spans="1:19" ht="14.25" customHeight="1" x14ac:dyDescent="0.35">
      <c r="A2084" s="2" t="s">
        <v>13646</v>
      </c>
      <c r="B2084" s="2">
        <v>113613</v>
      </c>
      <c r="C2084" s="2" t="s">
        <v>25</v>
      </c>
      <c r="D2084" s="2" t="s">
        <v>33</v>
      </c>
      <c r="E2084" s="2">
        <v>2909.5</v>
      </c>
      <c r="F2084" s="2">
        <v>0.42</v>
      </c>
      <c r="G2084" s="2">
        <v>5</v>
      </c>
      <c r="H2084" s="3">
        <v>45652</v>
      </c>
      <c r="I2084" s="3">
        <v>45655</v>
      </c>
      <c r="J2084" s="2" t="s">
        <v>31</v>
      </c>
      <c r="K2084" s="2" t="s">
        <v>27</v>
      </c>
      <c r="L2084" s="2">
        <v>244.96</v>
      </c>
      <c r="M2084" s="2" t="s">
        <v>17</v>
      </c>
      <c r="N2084" s="11">
        <f>L2084/E2084*100</f>
        <v>8.4193160336827635</v>
      </c>
      <c r="O2084" s="12" t="str">
        <f>IF(N2084&lt;10,"Low",IF(N2084&lt;20,"Med","High"))</f>
        <v>Low</v>
      </c>
      <c r="P2084" s="12">
        <f>sales*discount</f>
        <v>1221.99</v>
      </c>
      <c r="Q2084" s="12">
        <f>sales-Discount_Values</f>
        <v>1687.51</v>
      </c>
      <c r="R2084" s="12">
        <f>DATEDIF(order_date,delivery_date,"D")</f>
        <v>3</v>
      </c>
      <c r="S2084" s="12"/>
    </row>
    <row r="2085" spans="1:19" ht="14.25" customHeight="1" x14ac:dyDescent="0.35">
      <c r="A2085" s="2" t="s">
        <v>3929</v>
      </c>
      <c r="B2085" s="2">
        <v>103896</v>
      </c>
      <c r="C2085" s="2" t="s">
        <v>13</v>
      </c>
      <c r="D2085" s="2" t="s">
        <v>14</v>
      </c>
      <c r="E2085" s="2">
        <v>1238.03</v>
      </c>
      <c r="F2085" s="2">
        <v>0.37</v>
      </c>
      <c r="G2085" s="2">
        <v>1</v>
      </c>
      <c r="H2085" s="3">
        <v>45072</v>
      </c>
      <c r="I2085" s="3">
        <v>45076</v>
      </c>
      <c r="J2085" s="2" t="s">
        <v>31</v>
      </c>
      <c r="K2085" s="2" t="s">
        <v>22</v>
      </c>
      <c r="L2085" s="2">
        <v>104.25</v>
      </c>
      <c r="M2085" s="2" t="s">
        <v>17</v>
      </c>
      <c r="N2085" s="11">
        <f>L2085/E2085*100</f>
        <v>8.4206360104359348</v>
      </c>
      <c r="O2085" s="12" t="str">
        <f>IF(N2085&lt;10,"Low",IF(N2085&lt;20,"Med","High"))</f>
        <v>Low</v>
      </c>
      <c r="P2085" s="12">
        <f>sales*discount</f>
        <v>458.0711</v>
      </c>
      <c r="Q2085" s="12">
        <f>sales-Discount_Values</f>
        <v>779.95889999999997</v>
      </c>
      <c r="R2085" s="12">
        <f>DATEDIF(order_date,delivery_date,"D")</f>
        <v>4</v>
      </c>
      <c r="S2085" s="12"/>
    </row>
    <row r="2086" spans="1:19" ht="14.25" customHeight="1" x14ac:dyDescent="0.35">
      <c r="A2086" s="2" t="s">
        <v>14241</v>
      </c>
      <c r="B2086" s="2">
        <v>114208</v>
      </c>
      <c r="C2086" s="2" t="s">
        <v>19</v>
      </c>
      <c r="D2086" s="2" t="s">
        <v>14</v>
      </c>
      <c r="E2086" s="2">
        <v>3248.31</v>
      </c>
      <c r="F2086" s="2">
        <v>0.43</v>
      </c>
      <c r="G2086" s="2">
        <v>6</v>
      </c>
      <c r="H2086" s="3">
        <v>45258</v>
      </c>
      <c r="I2086" s="3">
        <v>45265</v>
      </c>
      <c r="J2086" s="2" t="s">
        <v>15</v>
      </c>
      <c r="K2086" s="2" t="s">
        <v>27</v>
      </c>
      <c r="L2086" s="2">
        <v>273.61</v>
      </c>
      <c r="M2086" s="2" t="s">
        <v>34</v>
      </c>
      <c r="N2086" s="11">
        <f>L2086/E2086*100</f>
        <v>8.4231492683887943</v>
      </c>
      <c r="O2086" s="12" t="str">
        <f>IF(N2086&lt;10,"Low",IF(N2086&lt;20,"Med","High"))</f>
        <v>Low</v>
      </c>
      <c r="P2086" s="12">
        <f>sales*discount</f>
        <v>1396.7733000000001</v>
      </c>
      <c r="Q2086" s="12">
        <f>sales-Discount_Values</f>
        <v>1851.5366999999999</v>
      </c>
      <c r="R2086" s="12">
        <f>DATEDIF(order_date,delivery_date,"D")</f>
        <v>7</v>
      </c>
      <c r="S2086" s="12"/>
    </row>
    <row r="2087" spans="1:19" ht="14.25" customHeight="1" x14ac:dyDescent="0.35">
      <c r="A2087" s="2" t="s">
        <v>266</v>
      </c>
      <c r="B2087" s="2">
        <v>100233</v>
      </c>
      <c r="C2087" s="2" t="s">
        <v>19</v>
      </c>
      <c r="D2087" s="2" t="s">
        <v>20</v>
      </c>
      <c r="E2087" s="2">
        <v>1715.43</v>
      </c>
      <c r="F2087" s="2">
        <v>0.25</v>
      </c>
      <c r="G2087" s="2">
        <v>7</v>
      </c>
      <c r="H2087" s="3">
        <v>45114</v>
      </c>
      <c r="I2087" s="3">
        <v>45121</v>
      </c>
      <c r="J2087" s="2" t="s">
        <v>31</v>
      </c>
      <c r="K2087" s="2" t="s">
        <v>27</v>
      </c>
      <c r="L2087" s="2">
        <v>144.54</v>
      </c>
      <c r="M2087" s="2" t="s">
        <v>17</v>
      </c>
      <c r="N2087" s="11">
        <f>L2087/E2087*100</f>
        <v>8.4258757279515919</v>
      </c>
      <c r="O2087" s="12" t="str">
        <f>IF(N2087&lt;10,"Low",IF(N2087&lt;20,"Med","High"))</f>
        <v>Low</v>
      </c>
      <c r="P2087" s="12">
        <f>sales*discount</f>
        <v>428.85750000000002</v>
      </c>
      <c r="Q2087" s="12">
        <f>sales-Discount_Values</f>
        <v>1286.5725</v>
      </c>
      <c r="R2087" s="12">
        <f>DATEDIF(order_date,delivery_date,"D")</f>
        <v>7</v>
      </c>
      <c r="S2087" s="12"/>
    </row>
    <row r="2088" spans="1:19" ht="14.25" customHeight="1" x14ac:dyDescent="0.35">
      <c r="A2088" s="2" t="s">
        <v>11150</v>
      </c>
      <c r="B2088" s="2">
        <v>111117</v>
      </c>
      <c r="C2088" s="2" t="s">
        <v>41</v>
      </c>
      <c r="D2088" s="2" t="s">
        <v>36</v>
      </c>
      <c r="E2088" s="2">
        <v>4261.8100000000004</v>
      </c>
      <c r="F2088" s="2">
        <v>0.31</v>
      </c>
      <c r="G2088" s="2">
        <v>9</v>
      </c>
      <c r="H2088" s="3">
        <v>45427</v>
      </c>
      <c r="I2088" s="3">
        <v>45429</v>
      </c>
      <c r="J2088" s="2" t="s">
        <v>31</v>
      </c>
      <c r="K2088" s="2" t="s">
        <v>16</v>
      </c>
      <c r="L2088" s="2">
        <v>359.15</v>
      </c>
      <c r="M2088" s="2" t="s">
        <v>39</v>
      </c>
      <c r="N2088" s="11">
        <f>L2088/E2088*100</f>
        <v>8.4271706153019466</v>
      </c>
      <c r="O2088" s="12" t="str">
        <f>IF(N2088&lt;10,"Low",IF(N2088&lt;20,"Med","High"))</f>
        <v>Low</v>
      </c>
      <c r="P2088" s="12">
        <f>sales*discount</f>
        <v>1321.1611</v>
      </c>
      <c r="Q2088" s="12">
        <f>sales-Discount_Values</f>
        <v>2940.6489000000001</v>
      </c>
      <c r="R2088" s="12">
        <f>DATEDIF(order_date,delivery_date,"D")</f>
        <v>2</v>
      </c>
      <c r="S2088" s="12"/>
    </row>
    <row r="2089" spans="1:19" ht="14.25" customHeight="1" x14ac:dyDescent="0.35">
      <c r="A2089" s="2" t="s">
        <v>6462</v>
      </c>
      <c r="B2089" s="2">
        <v>106429</v>
      </c>
      <c r="C2089" s="2" t="s">
        <v>19</v>
      </c>
      <c r="D2089" s="2" t="s">
        <v>36</v>
      </c>
      <c r="E2089" s="2">
        <v>2021.88</v>
      </c>
      <c r="F2089" s="2">
        <v>0.47</v>
      </c>
      <c r="G2089" s="2">
        <v>8</v>
      </c>
      <c r="H2089" s="3">
        <v>45486</v>
      </c>
      <c r="I2089" s="3">
        <v>45487</v>
      </c>
      <c r="J2089" s="2" t="s">
        <v>15</v>
      </c>
      <c r="K2089" s="2" t="s">
        <v>16</v>
      </c>
      <c r="L2089" s="2">
        <v>170.4</v>
      </c>
      <c r="M2089" s="2" t="s">
        <v>28</v>
      </c>
      <c r="N2089" s="11">
        <f>L2089/E2089*100</f>
        <v>8.4277998694284531</v>
      </c>
      <c r="O2089" s="12" t="str">
        <f>IF(N2089&lt;10,"Low",IF(N2089&lt;20,"Med","High"))</f>
        <v>Low</v>
      </c>
      <c r="P2089" s="12">
        <f>sales*discount</f>
        <v>950.28359999999998</v>
      </c>
      <c r="Q2089" s="12">
        <f>sales-Discount_Values</f>
        <v>1071.5964000000001</v>
      </c>
      <c r="R2089" s="12">
        <f>DATEDIF(order_date,delivery_date,"D")</f>
        <v>1</v>
      </c>
      <c r="S2089" s="12"/>
    </row>
    <row r="2090" spans="1:19" ht="14.25" customHeight="1" x14ac:dyDescent="0.35">
      <c r="A2090" s="2" t="s">
        <v>1524</v>
      </c>
      <c r="B2090" s="2">
        <v>101491</v>
      </c>
      <c r="C2090" s="2" t="s">
        <v>13</v>
      </c>
      <c r="D2090" s="2" t="s">
        <v>36</v>
      </c>
      <c r="E2090" s="2">
        <v>3160.25</v>
      </c>
      <c r="F2090" s="2">
        <v>0.28999999999999998</v>
      </c>
      <c r="G2090" s="2">
        <v>3</v>
      </c>
      <c r="H2090" s="3">
        <v>44995</v>
      </c>
      <c r="I2090" s="3">
        <v>45002</v>
      </c>
      <c r="J2090" s="2" t="s">
        <v>31</v>
      </c>
      <c r="K2090" s="2" t="s">
        <v>27</v>
      </c>
      <c r="L2090" s="2">
        <v>266.33999999999997</v>
      </c>
      <c r="M2090" s="2" t="s">
        <v>17</v>
      </c>
      <c r="N2090" s="11">
        <f>L2090/E2090*100</f>
        <v>8.4278142552013282</v>
      </c>
      <c r="O2090" s="12" t="str">
        <f>IF(N2090&lt;10,"Low",IF(N2090&lt;20,"Med","High"))</f>
        <v>Low</v>
      </c>
      <c r="P2090" s="12">
        <f>sales*discount</f>
        <v>916.47249999999997</v>
      </c>
      <c r="Q2090" s="12">
        <f>sales-Discount_Values</f>
        <v>2243.7775000000001</v>
      </c>
      <c r="R2090" s="12">
        <f>DATEDIF(order_date,delivery_date,"D")</f>
        <v>7</v>
      </c>
      <c r="S2090" s="12"/>
    </row>
    <row r="2091" spans="1:19" ht="14.25" customHeight="1" x14ac:dyDescent="0.35">
      <c r="A2091" s="2" t="s">
        <v>1174</v>
      </c>
      <c r="B2091" s="2">
        <v>101141</v>
      </c>
      <c r="C2091" s="2" t="s">
        <v>25</v>
      </c>
      <c r="D2091" s="2" t="s">
        <v>36</v>
      </c>
      <c r="E2091" s="2">
        <v>4666.8900000000003</v>
      </c>
      <c r="F2091" s="2">
        <v>0.43</v>
      </c>
      <c r="G2091" s="2">
        <v>2</v>
      </c>
      <c r="H2091" s="3">
        <v>45539</v>
      </c>
      <c r="I2091" s="3">
        <v>45545</v>
      </c>
      <c r="J2091" s="2" t="s">
        <v>21</v>
      </c>
      <c r="K2091" s="2" t="s">
        <v>27</v>
      </c>
      <c r="L2091" s="2">
        <v>393.33</v>
      </c>
      <c r="M2091" s="2" t="s">
        <v>28</v>
      </c>
      <c r="N2091" s="11">
        <f>L2091/E2091*100</f>
        <v>8.4280966553743486</v>
      </c>
      <c r="O2091" s="12" t="str">
        <f>IF(N2091&lt;10,"Low",IF(N2091&lt;20,"Med","High"))</f>
        <v>Low</v>
      </c>
      <c r="P2091" s="12">
        <f>sales*discount</f>
        <v>2006.7627000000002</v>
      </c>
      <c r="Q2091" s="12">
        <f>sales-Discount_Values</f>
        <v>2660.1273000000001</v>
      </c>
      <c r="R2091" s="12">
        <f>DATEDIF(order_date,delivery_date,"D")</f>
        <v>6</v>
      </c>
      <c r="S2091" s="12"/>
    </row>
    <row r="2092" spans="1:19" ht="14.25" customHeight="1" x14ac:dyDescent="0.35">
      <c r="A2092" s="2" t="s">
        <v>14888</v>
      </c>
      <c r="B2092" s="2">
        <v>114855</v>
      </c>
      <c r="C2092" s="2" t="s">
        <v>41</v>
      </c>
      <c r="D2092" s="2" t="s">
        <v>14</v>
      </c>
      <c r="E2092" s="2">
        <v>1722.15</v>
      </c>
      <c r="F2092" s="2">
        <v>0.49</v>
      </c>
      <c r="G2092" s="2">
        <v>6</v>
      </c>
      <c r="H2092" s="3">
        <v>45487</v>
      </c>
      <c r="I2092" s="3">
        <v>45490</v>
      </c>
      <c r="J2092" s="2" t="s">
        <v>15</v>
      </c>
      <c r="K2092" s="2" t="s">
        <v>22</v>
      </c>
      <c r="L2092" s="2">
        <v>145.15</v>
      </c>
      <c r="M2092" s="2" t="s">
        <v>34</v>
      </c>
      <c r="N2092" s="11">
        <f>L2092/E2092*100</f>
        <v>8.4284179659147007</v>
      </c>
      <c r="O2092" s="12" t="str">
        <f>IF(N2092&lt;10,"Low",IF(N2092&lt;20,"Med","High"))</f>
        <v>Low</v>
      </c>
      <c r="P2092" s="12">
        <f>sales*discount</f>
        <v>843.85350000000005</v>
      </c>
      <c r="Q2092" s="12">
        <f>sales-Discount_Values</f>
        <v>878.29650000000004</v>
      </c>
      <c r="R2092" s="12">
        <f>DATEDIF(order_date,delivery_date,"D")</f>
        <v>3</v>
      </c>
      <c r="S2092" s="12"/>
    </row>
    <row r="2093" spans="1:19" ht="14.25" customHeight="1" x14ac:dyDescent="0.35">
      <c r="A2093" s="2" t="s">
        <v>9263</v>
      </c>
      <c r="B2093" s="2">
        <v>109230</v>
      </c>
      <c r="C2093" s="2" t="s">
        <v>19</v>
      </c>
      <c r="D2093" s="2" t="s">
        <v>20</v>
      </c>
      <c r="E2093" s="2">
        <v>4697.7700000000004</v>
      </c>
      <c r="F2093" s="2">
        <v>0.31</v>
      </c>
      <c r="G2093" s="2">
        <v>7</v>
      </c>
      <c r="H2093" s="3">
        <v>45601</v>
      </c>
      <c r="I2093" s="3">
        <v>45603</v>
      </c>
      <c r="J2093" s="2" t="s">
        <v>15</v>
      </c>
      <c r="K2093" s="2" t="s">
        <v>22</v>
      </c>
      <c r="L2093" s="2">
        <v>395.98</v>
      </c>
      <c r="M2093" s="2" t="s">
        <v>23</v>
      </c>
      <c r="N2093" s="11">
        <f>L2093/E2093*100</f>
        <v>8.4291057246310466</v>
      </c>
      <c r="O2093" s="12" t="str">
        <f>IF(N2093&lt;10,"Low",IF(N2093&lt;20,"Med","High"))</f>
        <v>Low</v>
      </c>
      <c r="P2093" s="12">
        <f>sales*discount</f>
        <v>1456.3087</v>
      </c>
      <c r="Q2093" s="12">
        <f>sales-Discount_Values</f>
        <v>3241.4613000000004</v>
      </c>
      <c r="R2093" s="12">
        <f>DATEDIF(order_date,delivery_date,"D")</f>
        <v>2</v>
      </c>
      <c r="S2093" s="12"/>
    </row>
    <row r="2094" spans="1:19" ht="14.25" customHeight="1" x14ac:dyDescent="0.35">
      <c r="A2094" s="2" t="s">
        <v>5654</v>
      </c>
      <c r="B2094" s="2">
        <v>105621</v>
      </c>
      <c r="C2094" s="2" t="s">
        <v>41</v>
      </c>
      <c r="D2094" s="2" t="s">
        <v>36</v>
      </c>
      <c r="E2094" s="2">
        <v>1304.6099999999999</v>
      </c>
      <c r="F2094" s="2">
        <v>0.1</v>
      </c>
      <c r="G2094" s="2">
        <v>4</v>
      </c>
      <c r="H2094" s="3">
        <v>45109</v>
      </c>
      <c r="I2094" s="3">
        <v>45115</v>
      </c>
      <c r="J2094" s="2" t="s">
        <v>31</v>
      </c>
      <c r="K2094" s="2" t="s">
        <v>27</v>
      </c>
      <c r="L2094" s="2">
        <v>109.99</v>
      </c>
      <c r="M2094" s="2" t="s">
        <v>39</v>
      </c>
      <c r="N2094" s="11">
        <f>L2094/E2094*100</f>
        <v>8.4308720613823294</v>
      </c>
      <c r="O2094" s="12" t="str">
        <f>IF(N2094&lt;10,"Low",IF(N2094&lt;20,"Med","High"))</f>
        <v>Low</v>
      </c>
      <c r="P2094" s="12">
        <f>sales*discount</f>
        <v>130.46099999999998</v>
      </c>
      <c r="Q2094" s="12">
        <f>sales-Discount_Values</f>
        <v>1174.1489999999999</v>
      </c>
      <c r="R2094" s="12">
        <f>DATEDIF(order_date,delivery_date,"D")</f>
        <v>6</v>
      </c>
      <c r="S2094" s="12"/>
    </row>
    <row r="2095" spans="1:19" ht="14.25" customHeight="1" x14ac:dyDescent="0.35">
      <c r="A2095" s="2" t="s">
        <v>5437</v>
      </c>
      <c r="B2095" s="2">
        <v>105404</v>
      </c>
      <c r="C2095" s="2" t="s">
        <v>13</v>
      </c>
      <c r="D2095" s="2" t="s">
        <v>26</v>
      </c>
      <c r="E2095" s="2">
        <v>2089.62</v>
      </c>
      <c r="F2095" s="2">
        <v>0.2</v>
      </c>
      <c r="G2095" s="2">
        <v>5</v>
      </c>
      <c r="H2095" s="3">
        <v>45432</v>
      </c>
      <c r="I2095" s="3">
        <v>45433</v>
      </c>
      <c r="J2095" s="2" t="s">
        <v>21</v>
      </c>
      <c r="K2095" s="2" t="s">
        <v>27</v>
      </c>
      <c r="L2095" s="2">
        <v>176.2</v>
      </c>
      <c r="M2095" s="2" t="s">
        <v>48</v>
      </c>
      <c r="N2095" s="11">
        <f>L2095/E2095*100</f>
        <v>8.432155128683684</v>
      </c>
      <c r="O2095" s="12" t="str">
        <f>IF(N2095&lt;10,"Low",IF(N2095&lt;20,"Med","High"))</f>
        <v>Low</v>
      </c>
      <c r="P2095" s="12">
        <f>sales*discount</f>
        <v>417.92399999999998</v>
      </c>
      <c r="Q2095" s="12">
        <f>sales-Discount_Values</f>
        <v>1671.6959999999999</v>
      </c>
      <c r="R2095" s="12">
        <f>DATEDIF(order_date,delivery_date,"D")</f>
        <v>1</v>
      </c>
      <c r="S2095" s="12"/>
    </row>
    <row r="2096" spans="1:19" ht="14.25" customHeight="1" x14ac:dyDescent="0.35">
      <c r="A2096" s="2" t="s">
        <v>5532</v>
      </c>
      <c r="B2096" s="2">
        <v>105499</v>
      </c>
      <c r="C2096" s="2" t="s">
        <v>19</v>
      </c>
      <c r="D2096" s="2" t="s">
        <v>20</v>
      </c>
      <c r="E2096" s="2">
        <v>4319.71</v>
      </c>
      <c r="F2096" s="2">
        <v>0.47</v>
      </c>
      <c r="G2096" s="2">
        <v>7</v>
      </c>
      <c r="H2096" s="3">
        <v>45268</v>
      </c>
      <c r="I2096" s="3">
        <v>45274</v>
      </c>
      <c r="J2096" s="2" t="s">
        <v>15</v>
      </c>
      <c r="K2096" s="2" t="s">
        <v>27</v>
      </c>
      <c r="L2096" s="2">
        <v>364.28</v>
      </c>
      <c r="M2096" s="2" t="s">
        <v>17</v>
      </c>
      <c r="N2096" s="11">
        <f>L2096/E2096*100</f>
        <v>8.4329735097957972</v>
      </c>
      <c r="O2096" s="12" t="str">
        <f>IF(N2096&lt;10,"Low",IF(N2096&lt;20,"Med","High"))</f>
        <v>Low</v>
      </c>
      <c r="P2096" s="12">
        <f>sales*discount</f>
        <v>2030.2637</v>
      </c>
      <c r="Q2096" s="12">
        <f>sales-Discount_Values</f>
        <v>2289.4463000000001</v>
      </c>
      <c r="R2096" s="12">
        <f>DATEDIF(order_date,delivery_date,"D")</f>
        <v>6</v>
      </c>
      <c r="S2096" s="12"/>
    </row>
    <row r="2097" spans="1:19" ht="14.25" customHeight="1" x14ac:dyDescent="0.35">
      <c r="A2097" s="2" t="s">
        <v>10812</v>
      </c>
      <c r="B2097" s="2">
        <v>110779</v>
      </c>
      <c r="C2097" s="2" t="s">
        <v>13</v>
      </c>
      <c r="D2097" s="2" t="s">
        <v>20</v>
      </c>
      <c r="E2097" s="2">
        <v>4791.7299999999996</v>
      </c>
      <c r="F2097" s="2">
        <v>0.4</v>
      </c>
      <c r="G2097" s="2">
        <v>4</v>
      </c>
      <c r="H2097" s="3">
        <v>44995</v>
      </c>
      <c r="I2097" s="3">
        <v>45001</v>
      </c>
      <c r="J2097" s="2" t="s">
        <v>21</v>
      </c>
      <c r="K2097" s="2" t="s">
        <v>16</v>
      </c>
      <c r="L2097" s="2">
        <v>404.14</v>
      </c>
      <c r="M2097" s="2" t="s">
        <v>48</v>
      </c>
      <c r="N2097" s="11">
        <f>L2097/E2097*100</f>
        <v>8.4341146099634159</v>
      </c>
      <c r="O2097" s="12" t="str">
        <f>IF(N2097&lt;10,"Low",IF(N2097&lt;20,"Med","High"))</f>
        <v>Low</v>
      </c>
      <c r="P2097" s="12">
        <f>sales*discount</f>
        <v>1916.692</v>
      </c>
      <c r="Q2097" s="12">
        <f>sales-Discount_Values</f>
        <v>2875.0379999999996</v>
      </c>
      <c r="R2097" s="12">
        <f>DATEDIF(order_date,delivery_date,"D")</f>
        <v>6</v>
      </c>
      <c r="S2097" s="12"/>
    </row>
    <row r="2098" spans="1:19" ht="14.25" customHeight="1" x14ac:dyDescent="0.35">
      <c r="A2098" s="2" t="s">
        <v>1579</v>
      </c>
      <c r="B2098" s="2">
        <v>101546</v>
      </c>
      <c r="C2098" s="2" t="s">
        <v>19</v>
      </c>
      <c r="D2098" s="2" t="s">
        <v>20</v>
      </c>
      <c r="E2098" s="2">
        <v>4989.55</v>
      </c>
      <c r="F2098" s="2">
        <v>0.1</v>
      </c>
      <c r="G2098" s="2">
        <v>3</v>
      </c>
      <c r="H2098" s="3">
        <v>44966</v>
      </c>
      <c r="I2098" s="3">
        <v>44969</v>
      </c>
      <c r="J2098" s="2" t="s">
        <v>15</v>
      </c>
      <c r="K2098" s="2" t="s">
        <v>22</v>
      </c>
      <c r="L2098" s="2">
        <v>420.84</v>
      </c>
      <c r="M2098" s="2" t="s">
        <v>48</v>
      </c>
      <c r="N2098" s="11">
        <f>L2098/E2098*100</f>
        <v>8.4344279544247467</v>
      </c>
      <c r="O2098" s="12" t="str">
        <f>IF(N2098&lt;10,"Low",IF(N2098&lt;20,"Med","High"))</f>
        <v>Low</v>
      </c>
      <c r="P2098" s="12">
        <f>sales*discount</f>
        <v>498.95500000000004</v>
      </c>
      <c r="Q2098" s="12">
        <f>sales-Discount_Values</f>
        <v>4490.5950000000003</v>
      </c>
      <c r="R2098" s="12">
        <f>DATEDIF(order_date,delivery_date,"D")</f>
        <v>3</v>
      </c>
      <c r="S2098" s="12"/>
    </row>
    <row r="2099" spans="1:19" ht="14.25" customHeight="1" x14ac:dyDescent="0.35">
      <c r="A2099" s="2" t="s">
        <v>5381</v>
      </c>
      <c r="B2099" s="2">
        <v>105348</v>
      </c>
      <c r="C2099" s="2" t="s">
        <v>19</v>
      </c>
      <c r="D2099" s="2" t="s">
        <v>14</v>
      </c>
      <c r="E2099" s="2">
        <v>2013.52</v>
      </c>
      <c r="F2099" s="2">
        <v>0.49</v>
      </c>
      <c r="G2099" s="2">
        <v>5</v>
      </c>
      <c r="H2099" s="3">
        <v>45247</v>
      </c>
      <c r="I2099" s="3">
        <v>45254</v>
      </c>
      <c r="J2099" s="2" t="s">
        <v>31</v>
      </c>
      <c r="K2099" s="2" t="s">
        <v>27</v>
      </c>
      <c r="L2099" s="2">
        <v>169.83</v>
      </c>
      <c r="M2099" s="2" t="s">
        <v>28</v>
      </c>
      <c r="N2099" s="11">
        <f>L2099/E2099*100</f>
        <v>8.4344828956255729</v>
      </c>
      <c r="O2099" s="12" t="str">
        <f>IF(N2099&lt;10,"Low",IF(N2099&lt;20,"Med","High"))</f>
        <v>Low</v>
      </c>
      <c r="P2099" s="12">
        <f>sales*discount</f>
        <v>986.62479999999994</v>
      </c>
      <c r="Q2099" s="12">
        <f>sales-Discount_Values</f>
        <v>1026.8951999999999</v>
      </c>
      <c r="R2099" s="12">
        <f>DATEDIF(order_date,delivery_date,"D")</f>
        <v>7</v>
      </c>
      <c r="S2099" s="12"/>
    </row>
    <row r="2100" spans="1:19" ht="14.25" customHeight="1" x14ac:dyDescent="0.35">
      <c r="A2100" s="2" t="s">
        <v>5941</v>
      </c>
      <c r="B2100" s="2">
        <v>105908</v>
      </c>
      <c r="C2100" s="2" t="s">
        <v>25</v>
      </c>
      <c r="D2100" s="2" t="s">
        <v>20</v>
      </c>
      <c r="E2100" s="2">
        <v>4370.2700000000004</v>
      </c>
      <c r="F2100" s="2">
        <v>0.5</v>
      </c>
      <c r="G2100" s="2">
        <v>9</v>
      </c>
      <c r="H2100" s="3">
        <v>45045</v>
      </c>
      <c r="I2100" s="3">
        <v>45046</v>
      </c>
      <c r="J2100" s="2" t="s">
        <v>15</v>
      </c>
      <c r="K2100" s="2" t="s">
        <v>16</v>
      </c>
      <c r="L2100" s="2">
        <v>368.68</v>
      </c>
      <c r="M2100" s="2" t="s">
        <v>34</v>
      </c>
      <c r="N2100" s="11">
        <f>L2100/E2100*100</f>
        <v>8.4360920492326557</v>
      </c>
      <c r="O2100" s="12" t="str">
        <f>IF(N2100&lt;10,"Low",IF(N2100&lt;20,"Med","High"))</f>
        <v>Low</v>
      </c>
      <c r="P2100" s="12">
        <f>sales*discount</f>
        <v>2185.1350000000002</v>
      </c>
      <c r="Q2100" s="12">
        <f>sales-Discount_Values</f>
        <v>2185.1350000000002</v>
      </c>
      <c r="R2100" s="12">
        <f>DATEDIF(order_date,delivery_date,"D")</f>
        <v>1</v>
      </c>
      <c r="S2100" s="12"/>
    </row>
    <row r="2101" spans="1:19" ht="14.25" customHeight="1" x14ac:dyDescent="0.35">
      <c r="A2101" s="2" t="s">
        <v>10005</v>
      </c>
      <c r="B2101" s="2">
        <v>109972</v>
      </c>
      <c r="C2101" s="2" t="s">
        <v>13</v>
      </c>
      <c r="D2101" s="2" t="s">
        <v>36</v>
      </c>
      <c r="E2101" s="2">
        <v>1740.68</v>
      </c>
      <c r="F2101" s="2">
        <v>0.12</v>
      </c>
      <c r="G2101" s="2">
        <v>3</v>
      </c>
      <c r="H2101" s="3">
        <v>45476</v>
      </c>
      <c r="I2101" s="3">
        <v>45483</v>
      </c>
      <c r="J2101" s="2" t="s">
        <v>31</v>
      </c>
      <c r="K2101" s="2" t="s">
        <v>27</v>
      </c>
      <c r="L2101" s="2">
        <v>146.86000000000001</v>
      </c>
      <c r="M2101" s="2" t="s">
        <v>39</v>
      </c>
      <c r="N2101" s="11">
        <f>L2101/E2101*100</f>
        <v>8.4369326929705633</v>
      </c>
      <c r="O2101" s="12" t="str">
        <f>IF(N2101&lt;10,"Low",IF(N2101&lt;20,"Med","High"))</f>
        <v>Low</v>
      </c>
      <c r="P2101" s="12">
        <f>sales*discount</f>
        <v>208.88159999999999</v>
      </c>
      <c r="Q2101" s="12">
        <f>sales-Discount_Values</f>
        <v>1531.7984000000001</v>
      </c>
      <c r="R2101" s="12">
        <f>DATEDIF(order_date,delivery_date,"D")</f>
        <v>7</v>
      </c>
      <c r="S2101" s="12"/>
    </row>
    <row r="2102" spans="1:19" ht="14.25" customHeight="1" x14ac:dyDescent="0.35">
      <c r="A2102" s="2" t="s">
        <v>9290</v>
      </c>
      <c r="B2102" s="2">
        <v>109257</v>
      </c>
      <c r="C2102" s="2" t="s">
        <v>13</v>
      </c>
      <c r="D2102" s="2" t="s">
        <v>20</v>
      </c>
      <c r="E2102" s="2">
        <v>1023.46</v>
      </c>
      <c r="F2102" s="2">
        <v>0.39</v>
      </c>
      <c r="G2102" s="2">
        <v>5</v>
      </c>
      <c r="H2102" s="3">
        <v>45600</v>
      </c>
      <c r="I2102" s="3">
        <v>45606</v>
      </c>
      <c r="J2102" s="2" t="s">
        <v>21</v>
      </c>
      <c r="K2102" s="2" t="s">
        <v>22</v>
      </c>
      <c r="L2102" s="2">
        <v>86.35</v>
      </c>
      <c r="M2102" s="2" t="s">
        <v>39</v>
      </c>
      <c r="N2102" s="11">
        <f>L2102/E2102*100</f>
        <v>8.4370664217458415</v>
      </c>
      <c r="O2102" s="12" t="str">
        <f>IF(N2102&lt;10,"Low",IF(N2102&lt;20,"Med","High"))</f>
        <v>Low</v>
      </c>
      <c r="P2102" s="12">
        <f>sales*discount</f>
        <v>399.14940000000001</v>
      </c>
      <c r="Q2102" s="12">
        <f>sales-Discount_Values</f>
        <v>624.31060000000002</v>
      </c>
      <c r="R2102" s="12">
        <f>DATEDIF(order_date,delivery_date,"D")</f>
        <v>6</v>
      </c>
      <c r="S2102" s="12"/>
    </row>
    <row r="2103" spans="1:19" ht="14.25" customHeight="1" x14ac:dyDescent="0.35">
      <c r="A2103" s="2" t="s">
        <v>4675</v>
      </c>
      <c r="B2103" s="2">
        <v>104642</v>
      </c>
      <c r="C2103" s="2" t="s">
        <v>25</v>
      </c>
      <c r="D2103" s="2" t="s">
        <v>36</v>
      </c>
      <c r="E2103" s="2">
        <v>2409</v>
      </c>
      <c r="F2103" s="2">
        <v>0.34</v>
      </c>
      <c r="G2103" s="2">
        <v>4</v>
      </c>
      <c r="H2103" s="3">
        <v>45336</v>
      </c>
      <c r="I2103" s="3">
        <v>45338</v>
      </c>
      <c r="J2103" s="2" t="s">
        <v>31</v>
      </c>
      <c r="K2103" s="2" t="s">
        <v>27</v>
      </c>
      <c r="L2103" s="2">
        <v>203.26</v>
      </c>
      <c r="M2103" s="2" t="s">
        <v>39</v>
      </c>
      <c r="N2103" s="11">
        <f>L2103/E2103*100</f>
        <v>8.4375259443752579</v>
      </c>
      <c r="O2103" s="12" t="str">
        <f>IF(N2103&lt;10,"Low",IF(N2103&lt;20,"Med","High"))</f>
        <v>Low</v>
      </c>
      <c r="P2103" s="12">
        <f>sales*discount</f>
        <v>819.06000000000006</v>
      </c>
      <c r="Q2103" s="12">
        <f>sales-Discount_Values</f>
        <v>1589.94</v>
      </c>
      <c r="R2103" s="12">
        <f>DATEDIF(order_date,delivery_date,"D")</f>
        <v>2</v>
      </c>
      <c r="S2103" s="12"/>
    </row>
    <row r="2104" spans="1:19" ht="14.25" customHeight="1" x14ac:dyDescent="0.35">
      <c r="A2104" s="2" t="s">
        <v>13052</v>
      </c>
      <c r="B2104" s="2">
        <v>113019</v>
      </c>
      <c r="C2104" s="2" t="s">
        <v>25</v>
      </c>
      <c r="D2104" s="2" t="s">
        <v>33</v>
      </c>
      <c r="E2104" s="2">
        <v>4206.4399999999996</v>
      </c>
      <c r="F2104" s="2">
        <v>0.43</v>
      </c>
      <c r="G2104" s="2">
        <v>9</v>
      </c>
      <c r="H2104" s="3">
        <v>45654</v>
      </c>
      <c r="I2104" s="3">
        <v>45656</v>
      </c>
      <c r="J2104" s="2" t="s">
        <v>31</v>
      </c>
      <c r="K2104" s="2" t="s">
        <v>16</v>
      </c>
      <c r="L2104" s="2">
        <v>354.94</v>
      </c>
      <c r="M2104" s="2" t="s">
        <v>34</v>
      </c>
      <c r="N2104" s="11">
        <f>L2104/E2104*100</f>
        <v>8.4380140926769425</v>
      </c>
      <c r="O2104" s="12" t="str">
        <f>IF(N2104&lt;10,"Low",IF(N2104&lt;20,"Med","High"))</f>
        <v>Low</v>
      </c>
      <c r="P2104" s="12">
        <f>sales*discount</f>
        <v>1808.7691999999997</v>
      </c>
      <c r="Q2104" s="12">
        <f>sales-Discount_Values</f>
        <v>2397.6707999999999</v>
      </c>
      <c r="R2104" s="12">
        <f>DATEDIF(order_date,delivery_date,"D")</f>
        <v>2</v>
      </c>
      <c r="S2104" s="12"/>
    </row>
    <row r="2105" spans="1:19" ht="14.25" customHeight="1" x14ac:dyDescent="0.35">
      <c r="A2105" s="2" t="s">
        <v>9262</v>
      </c>
      <c r="B2105" s="2">
        <v>109229</v>
      </c>
      <c r="C2105" s="2" t="s">
        <v>41</v>
      </c>
      <c r="D2105" s="2" t="s">
        <v>20</v>
      </c>
      <c r="E2105" s="2">
        <v>4904.46</v>
      </c>
      <c r="F2105" s="2">
        <v>0.4</v>
      </c>
      <c r="G2105" s="2">
        <v>8</v>
      </c>
      <c r="H2105" s="3">
        <v>45345</v>
      </c>
      <c r="I2105" s="3">
        <v>45346</v>
      </c>
      <c r="J2105" s="2" t="s">
        <v>21</v>
      </c>
      <c r="K2105" s="2" t="s">
        <v>22</v>
      </c>
      <c r="L2105" s="2">
        <v>414.05</v>
      </c>
      <c r="M2105" s="2" t="s">
        <v>39</v>
      </c>
      <c r="N2105" s="11">
        <f>L2105/E2105*100</f>
        <v>8.442315769727962</v>
      </c>
      <c r="O2105" s="12" t="str">
        <f>IF(N2105&lt;10,"Low",IF(N2105&lt;20,"Med","High"))</f>
        <v>Low</v>
      </c>
      <c r="P2105" s="12">
        <f>sales*discount</f>
        <v>1961.7840000000001</v>
      </c>
      <c r="Q2105" s="12">
        <f>sales-Discount_Values</f>
        <v>2942.6759999999999</v>
      </c>
      <c r="R2105" s="12">
        <f>DATEDIF(order_date,delivery_date,"D")</f>
        <v>1</v>
      </c>
      <c r="S2105" s="12"/>
    </row>
    <row r="2106" spans="1:19" ht="14.25" customHeight="1" x14ac:dyDescent="0.35">
      <c r="A2106" s="2" t="s">
        <v>15212</v>
      </c>
      <c r="B2106" s="2">
        <v>115179</v>
      </c>
      <c r="C2106" s="2" t="s">
        <v>19</v>
      </c>
      <c r="D2106" s="2" t="s">
        <v>14</v>
      </c>
      <c r="E2106" s="2">
        <v>1445.14</v>
      </c>
      <c r="F2106" s="2">
        <v>0.37</v>
      </c>
      <c r="G2106" s="2">
        <v>3</v>
      </c>
      <c r="H2106" s="3">
        <v>45080</v>
      </c>
      <c r="I2106" s="3">
        <v>45081</v>
      </c>
      <c r="J2106" s="2" t="s">
        <v>15</v>
      </c>
      <c r="K2106" s="2" t="s">
        <v>16</v>
      </c>
      <c r="L2106" s="2">
        <v>122.03</v>
      </c>
      <c r="M2106" s="2" t="s">
        <v>23</v>
      </c>
      <c r="N2106" s="11">
        <f>L2106/E2106*100</f>
        <v>8.4441645792103177</v>
      </c>
      <c r="O2106" s="12" t="str">
        <f>IF(N2106&lt;10,"Low",IF(N2106&lt;20,"Med","High"))</f>
        <v>Low</v>
      </c>
      <c r="P2106" s="12">
        <f>sales*discount</f>
        <v>534.70180000000005</v>
      </c>
      <c r="Q2106" s="12">
        <f>sales-Discount_Values</f>
        <v>910.43820000000005</v>
      </c>
      <c r="R2106" s="12">
        <f>DATEDIF(order_date,delivery_date,"D")</f>
        <v>1</v>
      </c>
      <c r="S2106" s="12"/>
    </row>
    <row r="2107" spans="1:19" ht="14.25" customHeight="1" x14ac:dyDescent="0.35">
      <c r="A2107" s="2" t="s">
        <v>5723</v>
      </c>
      <c r="B2107" s="2">
        <v>105690</v>
      </c>
      <c r="C2107" s="2" t="s">
        <v>41</v>
      </c>
      <c r="D2107" s="2" t="s">
        <v>36</v>
      </c>
      <c r="E2107" s="2">
        <v>328.14</v>
      </c>
      <c r="F2107" s="2">
        <v>0.45</v>
      </c>
      <c r="G2107" s="2">
        <v>6</v>
      </c>
      <c r="H2107" s="3">
        <v>45171</v>
      </c>
      <c r="I2107" s="3">
        <v>45178</v>
      </c>
      <c r="J2107" s="2" t="s">
        <v>21</v>
      </c>
      <c r="K2107" s="2" t="s">
        <v>27</v>
      </c>
      <c r="L2107" s="2">
        <v>27.71</v>
      </c>
      <c r="M2107" s="2" t="s">
        <v>48</v>
      </c>
      <c r="N2107" s="11">
        <f>L2107/E2107*100</f>
        <v>8.4445663436338148</v>
      </c>
      <c r="O2107" s="12" t="str">
        <f>IF(N2107&lt;10,"Low",IF(N2107&lt;20,"Med","High"))</f>
        <v>Low</v>
      </c>
      <c r="P2107" s="12">
        <f>sales*discount</f>
        <v>147.66300000000001</v>
      </c>
      <c r="Q2107" s="12">
        <f>sales-Discount_Values</f>
        <v>180.47699999999998</v>
      </c>
      <c r="R2107" s="12">
        <f>DATEDIF(order_date,delivery_date,"D")</f>
        <v>7</v>
      </c>
      <c r="S2107" s="12"/>
    </row>
    <row r="2108" spans="1:19" ht="14.25" customHeight="1" x14ac:dyDescent="0.35">
      <c r="A2108" s="2" t="s">
        <v>7998</v>
      </c>
      <c r="B2108" s="2">
        <v>107965</v>
      </c>
      <c r="C2108" s="2" t="s">
        <v>25</v>
      </c>
      <c r="D2108" s="2" t="s">
        <v>26</v>
      </c>
      <c r="E2108" s="2">
        <v>4092.19</v>
      </c>
      <c r="F2108" s="2">
        <v>0.27</v>
      </c>
      <c r="G2108" s="2">
        <v>8</v>
      </c>
      <c r="H2108" s="3">
        <v>45022</v>
      </c>
      <c r="I2108" s="3">
        <v>45023</v>
      </c>
      <c r="J2108" s="2" t="s">
        <v>31</v>
      </c>
      <c r="K2108" s="2" t="s">
        <v>27</v>
      </c>
      <c r="L2108" s="2">
        <v>345.7</v>
      </c>
      <c r="M2108" s="2" t="s">
        <v>34</v>
      </c>
      <c r="N2108" s="11">
        <f>L2108/E2108*100</f>
        <v>8.4477993446052118</v>
      </c>
      <c r="O2108" s="12" t="str">
        <f>IF(N2108&lt;10,"Low",IF(N2108&lt;20,"Med","High"))</f>
        <v>Low</v>
      </c>
      <c r="P2108" s="12">
        <f>sales*discount</f>
        <v>1104.8913</v>
      </c>
      <c r="Q2108" s="12">
        <f>sales-Discount_Values</f>
        <v>2987.2987000000003</v>
      </c>
      <c r="R2108" s="12">
        <f>DATEDIF(order_date,delivery_date,"D")</f>
        <v>1</v>
      </c>
      <c r="S2108" s="12"/>
    </row>
    <row r="2109" spans="1:19" ht="14.25" customHeight="1" x14ac:dyDescent="0.35">
      <c r="A2109" s="2" t="s">
        <v>9689</v>
      </c>
      <c r="B2109" s="2">
        <v>109656</v>
      </c>
      <c r="C2109" s="2" t="s">
        <v>25</v>
      </c>
      <c r="D2109" s="2" t="s">
        <v>26</v>
      </c>
      <c r="E2109" s="2">
        <v>3482.86</v>
      </c>
      <c r="F2109" s="2">
        <v>0.39</v>
      </c>
      <c r="G2109" s="2">
        <v>9</v>
      </c>
      <c r="H2109" s="3">
        <v>45329</v>
      </c>
      <c r="I2109" s="3">
        <v>45332</v>
      </c>
      <c r="J2109" s="2" t="s">
        <v>15</v>
      </c>
      <c r="K2109" s="2" t="s">
        <v>16</v>
      </c>
      <c r="L2109" s="2">
        <v>294.25</v>
      </c>
      <c r="M2109" s="2" t="s">
        <v>17</v>
      </c>
      <c r="N2109" s="11">
        <f>L2109/E2109*100</f>
        <v>8.4485164491251439</v>
      </c>
      <c r="O2109" s="12" t="str">
        <f>IF(N2109&lt;10,"Low",IF(N2109&lt;20,"Med","High"))</f>
        <v>Low</v>
      </c>
      <c r="P2109" s="12">
        <f>sales*discount</f>
        <v>1358.3154000000002</v>
      </c>
      <c r="Q2109" s="12">
        <f>sales-Discount_Values</f>
        <v>2124.5446000000002</v>
      </c>
      <c r="R2109" s="12">
        <f>DATEDIF(order_date,delivery_date,"D")</f>
        <v>3</v>
      </c>
      <c r="S2109" s="12"/>
    </row>
    <row r="2110" spans="1:19" ht="14.25" customHeight="1" x14ac:dyDescent="0.35">
      <c r="A2110" s="2" t="s">
        <v>363</v>
      </c>
      <c r="B2110" s="2">
        <v>100330</v>
      </c>
      <c r="C2110" s="2" t="s">
        <v>25</v>
      </c>
      <c r="D2110" s="2" t="s">
        <v>36</v>
      </c>
      <c r="E2110" s="2">
        <v>747.35</v>
      </c>
      <c r="F2110" s="2">
        <v>0.45</v>
      </c>
      <c r="G2110" s="2">
        <v>4</v>
      </c>
      <c r="H2110" s="3">
        <v>45433</v>
      </c>
      <c r="I2110" s="3">
        <v>45438</v>
      </c>
      <c r="J2110" s="2" t="s">
        <v>31</v>
      </c>
      <c r="K2110" s="2" t="s">
        <v>22</v>
      </c>
      <c r="L2110" s="2">
        <v>63.14</v>
      </c>
      <c r="M2110" s="2" t="s">
        <v>34</v>
      </c>
      <c r="N2110" s="11">
        <f>L2110/E2110*100</f>
        <v>8.4485180972770451</v>
      </c>
      <c r="O2110" s="12" t="str">
        <f>IF(N2110&lt;10,"Low",IF(N2110&lt;20,"Med","High"))</f>
        <v>Low</v>
      </c>
      <c r="P2110" s="12">
        <f>sales*discount</f>
        <v>336.3075</v>
      </c>
      <c r="Q2110" s="12">
        <f>sales-Discount_Values</f>
        <v>411.04250000000002</v>
      </c>
      <c r="R2110" s="12">
        <f>DATEDIF(order_date,delivery_date,"D")</f>
        <v>5</v>
      </c>
      <c r="S2110" s="12"/>
    </row>
    <row r="2111" spans="1:19" ht="14.25" customHeight="1" x14ac:dyDescent="0.35">
      <c r="A2111" s="2" t="s">
        <v>11791</v>
      </c>
      <c r="B2111" s="2">
        <v>111758</v>
      </c>
      <c r="C2111" s="2" t="s">
        <v>13</v>
      </c>
      <c r="D2111" s="2" t="s">
        <v>14</v>
      </c>
      <c r="E2111" s="2">
        <v>4681.24</v>
      </c>
      <c r="F2111" s="2">
        <v>0.46</v>
      </c>
      <c r="G2111" s="2">
        <v>8</v>
      </c>
      <c r="H2111" s="3">
        <v>45173</v>
      </c>
      <c r="I2111" s="3">
        <v>45174</v>
      </c>
      <c r="J2111" s="2" t="s">
        <v>21</v>
      </c>
      <c r="K2111" s="2" t="s">
        <v>22</v>
      </c>
      <c r="L2111" s="2">
        <v>395.59</v>
      </c>
      <c r="M2111" s="2" t="s">
        <v>39</v>
      </c>
      <c r="N2111" s="11">
        <f>L2111/E2111*100</f>
        <v>8.4505387461441845</v>
      </c>
      <c r="O2111" s="12" t="str">
        <f>IF(N2111&lt;10,"Low",IF(N2111&lt;20,"Med","High"))</f>
        <v>Low</v>
      </c>
      <c r="P2111" s="12">
        <f>sales*discount</f>
        <v>2153.3703999999998</v>
      </c>
      <c r="Q2111" s="12">
        <f>sales-Discount_Values</f>
        <v>2527.8696</v>
      </c>
      <c r="R2111" s="12">
        <f>DATEDIF(order_date,delivery_date,"D")</f>
        <v>1</v>
      </c>
      <c r="S2111" s="12"/>
    </row>
    <row r="2112" spans="1:19" ht="14.25" customHeight="1" x14ac:dyDescent="0.35">
      <c r="A2112" s="2" t="s">
        <v>5563</v>
      </c>
      <c r="B2112" s="2">
        <v>105530</v>
      </c>
      <c r="C2112" s="2" t="s">
        <v>41</v>
      </c>
      <c r="D2112" s="2" t="s">
        <v>20</v>
      </c>
      <c r="E2112" s="2">
        <v>957.75</v>
      </c>
      <c r="F2112" s="2">
        <v>0.45</v>
      </c>
      <c r="G2112" s="2">
        <v>7</v>
      </c>
      <c r="H2112" s="3">
        <v>44957</v>
      </c>
      <c r="I2112" s="3">
        <v>44961</v>
      </c>
      <c r="J2112" s="2" t="s">
        <v>15</v>
      </c>
      <c r="K2112" s="2" t="s">
        <v>27</v>
      </c>
      <c r="L2112" s="2">
        <v>80.94</v>
      </c>
      <c r="M2112" s="2" t="s">
        <v>17</v>
      </c>
      <c r="N2112" s="11">
        <f>L2112/E2112*100</f>
        <v>8.4510571652310098</v>
      </c>
      <c r="O2112" s="12" t="str">
        <f>IF(N2112&lt;10,"Low",IF(N2112&lt;20,"Med","High"))</f>
        <v>Low</v>
      </c>
      <c r="P2112" s="12">
        <f>sales*discount</f>
        <v>430.98750000000001</v>
      </c>
      <c r="Q2112" s="12">
        <f>sales-Discount_Values</f>
        <v>526.76250000000005</v>
      </c>
      <c r="R2112" s="12">
        <f>DATEDIF(order_date,delivery_date,"D")</f>
        <v>4</v>
      </c>
      <c r="S2112" s="12"/>
    </row>
    <row r="2113" spans="1:19" ht="14.25" customHeight="1" x14ac:dyDescent="0.35">
      <c r="A2113" s="2" t="s">
        <v>14263</v>
      </c>
      <c r="B2113" s="2">
        <v>114230</v>
      </c>
      <c r="C2113" s="2" t="s">
        <v>19</v>
      </c>
      <c r="D2113" s="2" t="s">
        <v>20</v>
      </c>
      <c r="E2113" s="2">
        <v>1469.4</v>
      </c>
      <c r="F2113" s="2">
        <v>0.38</v>
      </c>
      <c r="G2113" s="2">
        <v>2</v>
      </c>
      <c r="H2113" s="3">
        <v>44928</v>
      </c>
      <c r="I2113" s="3">
        <v>44930</v>
      </c>
      <c r="J2113" s="2" t="s">
        <v>21</v>
      </c>
      <c r="K2113" s="2" t="s">
        <v>22</v>
      </c>
      <c r="L2113" s="2">
        <v>124.19</v>
      </c>
      <c r="M2113" s="2" t="s">
        <v>34</v>
      </c>
      <c r="N2113" s="11">
        <f>L2113/E2113*100</f>
        <v>8.4517490132026669</v>
      </c>
      <c r="O2113" s="12" t="str">
        <f>IF(N2113&lt;10,"Low",IF(N2113&lt;20,"Med","High"))</f>
        <v>Low</v>
      </c>
      <c r="P2113" s="12">
        <f>sales*discount</f>
        <v>558.37200000000007</v>
      </c>
      <c r="Q2113" s="12">
        <f>sales-Discount_Values</f>
        <v>911.02800000000002</v>
      </c>
      <c r="R2113" s="12">
        <f>DATEDIF(order_date,delivery_date,"D")</f>
        <v>2</v>
      </c>
      <c r="S2113" s="12"/>
    </row>
    <row r="2114" spans="1:19" ht="14.25" customHeight="1" x14ac:dyDescent="0.35">
      <c r="A2114" s="2" t="s">
        <v>2924</v>
      </c>
      <c r="B2114" s="2">
        <v>102891</v>
      </c>
      <c r="C2114" s="2" t="s">
        <v>13</v>
      </c>
      <c r="D2114" s="2" t="s">
        <v>14</v>
      </c>
      <c r="E2114" s="2">
        <v>2727.1</v>
      </c>
      <c r="F2114" s="2">
        <v>0.3</v>
      </c>
      <c r="G2114" s="2">
        <v>4</v>
      </c>
      <c r="H2114" s="3">
        <v>44932</v>
      </c>
      <c r="I2114" s="3">
        <v>44934</v>
      </c>
      <c r="J2114" s="2" t="s">
        <v>31</v>
      </c>
      <c r="K2114" s="2" t="s">
        <v>22</v>
      </c>
      <c r="L2114" s="2">
        <v>230.54</v>
      </c>
      <c r="M2114" s="2" t="s">
        <v>23</v>
      </c>
      <c r="N2114" s="11">
        <f>L2114/E2114*100</f>
        <v>8.4536687323530497</v>
      </c>
      <c r="O2114" s="12" t="str">
        <f>IF(N2114&lt;10,"Low",IF(N2114&lt;20,"Med","High"))</f>
        <v>Low</v>
      </c>
      <c r="P2114" s="12">
        <f>sales*discount</f>
        <v>818.13</v>
      </c>
      <c r="Q2114" s="12">
        <f>sales-Discount_Values</f>
        <v>1908.9699999999998</v>
      </c>
      <c r="R2114" s="12">
        <f>DATEDIF(order_date,delivery_date,"D")</f>
        <v>2</v>
      </c>
      <c r="S2114" s="12"/>
    </row>
    <row r="2115" spans="1:19" ht="14.25" customHeight="1" x14ac:dyDescent="0.35">
      <c r="A2115" s="2" t="s">
        <v>4817</v>
      </c>
      <c r="B2115" s="2">
        <v>104784</v>
      </c>
      <c r="C2115" s="2" t="s">
        <v>25</v>
      </c>
      <c r="D2115" s="2" t="s">
        <v>36</v>
      </c>
      <c r="E2115" s="2">
        <v>3172.24</v>
      </c>
      <c r="F2115" s="2">
        <v>0.3</v>
      </c>
      <c r="G2115" s="2">
        <v>7</v>
      </c>
      <c r="H2115" s="3">
        <v>45358</v>
      </c>
      <c r="I2115" s="3">
        <v>45364</v>
      </c>
      <c r="J2115" s="2" t="s">
        <v>15</v>
      </c>
      <c r="K2115" s="2" t="s">
        <v>16</v>
      </c>
      <c r="L2115" s="2">
        <v>268.23</v>
      </c>
      <c r="M2115" s="2" t="s">
        <v>39</v>
      </c>
      <c r="N2115" s="11">
        <f>L2115/E2115*100</f>
        <v>8.4555393034574955</v>
      </c>
      <c r="O2115" s="12" t="str">
        <f>IF(N2115&lt;10,"Low",IF(N2115&lt;20,"Med","High"))</f>
        <v>Low</v>
      </c>
      <c r="P2115" s="12">
        <f>sales*discount</f>
        <v>951.67199999999991</v>
      </c>
      <c r="Q2115" s="12">
        <f>sales-Discount_Values</f>
        <v>2220.5679999999998</v>
      </c>
      <c r="R2115" s="12">
        <f>DATEDIF(order_date,delivery_date,"D")</f>
        <v>6</v>
      </c>
      <c r="S2115" s="12"/>
    </row>
    <row r="2116" spans="1:19" ht="14.25" customHeight="1" x14ac:dyDescent="0.35">
      <c r="A2116" s="2" t="s">
        <v>3757</v>
      </c>
      <c r="B2116" s="2">
        <v>103724</v>
      </c>
      <c r="C2116" s="2" t="s">
        <v>13</v>
      </c>
      <c r="D2116" s="2" t="s">
        <v>26</v>
      </c>
      <c r="E2116" s="2">
        <v>2414.7199999999998</v>
      </c>
      <c r="F2116" s="2">
        <v>0.21</v>
      </c>
      <c r="G2116" s="2">
        <v>4</v>
      </c>
      <c r="H2116" s="3">
        <v>44954</v>
      </c>
      <c r="I2116" s="3">
        <v>44956</v>
      </c>
      <c r="J2116" s="2" t="s">
        <v>31</v>
      </c>
      <c r="K2116" s="2" t="s">
        <v>16</v>
      </c>
      <c r="L2116" s="2">
        <v>204.27</v>
      </c>
      <c r="M2116" s="2" t="s">
        <v>39</v>
      </c>
      <c r="N2116" s="11">
        <f>L2116/E2116*100</f>
        <v>8.4593658892128296</v>
      </c>
      <c r="O2116" s="12" t="str">
        <f>IF(N2116&lt;10,"Low",IF(N2116&lt;20,"Med","High"))</f>
        <v>Low</v>
      </c>
      <c r="P2116" s="12">
        <f>sales*discount</f>
        <v>507.09119999999996</v>
      </c>
      <c r="Q2116" s="12">
        <f>sales-Discount_Values</f>
        <v>1907.6288</v>
      </c>
      <c r="R2116" s="12">
        <f>DATEDIF(order_date,delivery_date,"D")</f>
        <v>2</v>
      </c>
      <c r="S2116" s="12"/>
    </row>
    <row r="2117" spans="1:19" ht="14.25" customHeight="1" x14ac:dyDescent="0.35">
      <c r="A2117" s="2" t="s">
        <v>2688</v>
      </c>
      <c r="B2117" s="2">
        <v>102655</v>
      </c>
      <c r="C2117" s="2" t="s">
        <v>25</v>
      </c>
      <c r="D2117" s="2" t="s">
        <v>36</v>
      </c>
      <c r="E2117" s="2">
        <v>3453.27</v>
      </c>
      <c r="F2117" s="2">
        <v>0.45</v>
      </c>
      <c r="G2117" s="2">
        <v>8</v>
      </c>
      <c r="H2117" s="3">
        <v>44987</v>
      </c>
      <c r="I2117" s="3">
        <v>44993</v>
      </c>
      <c r="J2117" s="2" t="s">
        <v>15</v>
      </c>
      <c r="K2117" s="2" t="s">
        <v>16</v>
      </c>
      <c r="L2117" s="2">
        <v>292.23</v>
      </c>
      <c r="M2117" s="2" t="s">
        <v>48</v>
      </c>
      <c r="N2117" s="11">
        <f>L2117/E2117*100</f>
        <v>8.4624138859689513</v>
      </c>
      <c r="O2117" s="12" t="str">
        <f>IF(N2117&lt;10,"Low",IF(N2117&lt;20,"Med","High"))</f>
        <v>Low</v>
      </c>
      <c r="P2117" s="12">
        <f>sales*discount</f>
        <v>1553.9715000000001</v>
      </c>
      <c r="Q2117" s="12">
        <f>sales-Discount_Values</f>
        <v>1899.2984999999999</v>
      </c>
      <c r="R2117" s="12">
        <f>DATEDIF(order_date,delivery_date,"D")</f>
        <v>6</v>
      </c>
      <c r="S2117" s="12"/>
    </row>
    <row r="2118" spans="1:19" ht="14.25" customHeight="1" x14ac:dyDescent="0.35">
      <c r="A2118" s="2" t="s">
        <v>4750</v>
      </c>
      <c r="B2118" s="2">
        <v>104717</v>
      </c>
      <c r="C2118" s="2" t="s">
        <v>41</v>
      </c>
      <c r="D2118" s="2" t="s">
        <v>26</v>
      </c>
      <c r="E2118" s="2">
        <v>3769.25</v>
      </c>
      <c r="F2118" s="2">
        <v>0.01</v>
      </c>
      <c r="G2118" s="2">
        <v>3</v>
      </c>
      <c r="H2118" s="3">
        <v>45077</v>
      </c>
      <c r="I2118" s="3">
        <v>45081</v>
      </c>
      <c r="J2118" s="2" t="s">
        <v>15</v>
      </c>
      <c r="K2118" s="2" t="s">
        <v>22</v>
      </c>
      <c r="L2118" s="2">
        <v>319.05</v>
      </c>
      <c r="M2118" s="2" t="s">
        <v>23</v>
      </c>
      <c r="N2118" s="11">
        <f>L2118/E2118*100</f>
        <v>8.4645486502619889</v>
      </c>
      <c r="O2118" s="12" t="str">
        <f>IF(N2118&lt;10,"Low",IF(N2118&lt;20,"Med","High"))</f>
        <v>Low</v>
      </c>
      <c r="P2118" s="12">
        <f>sales*discount</f>
        <v>37.692500000000003</v>
      </c>
      <c r="Q2118" s="12">
        <f>sales-Discount_Values</f>
        <v>3731.5574999999999</v>
      </c>
      <c r="R2118" s="12">
        <f>DATEDIF(order_date,delivery_date,"D")</f>
        <v>4</v>
      </c>
      <c r="S2118" s="12"/>
    </row>
    <row r="2119" spans="1:19" ht="14.25" customHeight="1" x14ac:dyDescent="0.35">
      <c r="A2119" s="2" t="s">
        <v>14798</v>
      </c>
      <c r="B2119" s="2">
        <v>114765</v>
      </c>
      <c r="C2119" s="2" t="s">
        <v>25</v>
      </c>
      <c r="D2119" s="2" t="s">
        <v>36</v>
      </c>
      <c r="E2119" s="2">
        <v>3422.53</v>
      </c>
      <c r="F2119" s="2">
        <v>0.43</v>
      </c>
      <c r="G2119" s="2">
        <v>6</v>
      </c>
      <c r="H2119" s="3">
        <v>45333</v>
      </c>
      <c r="I2119" s="3">
        <v>45338</v>
      </c>
      <c r="J2119" s="2" t="s">
        <v>21</v>
      </c>
      <c r="K2119" s="2" t="s">
        <v>16</v>
      </c>
      <c r="L2119" s="2">
        <v>289.79000000000002</v>
      </c>
      <c r="M2119" s="2" t="s">
        <v>34</v>
      </c>
      <c r="N2119" s="11">
        <f>L2119/E2119*100</f>
        <v>8.467128118672445</v>
      </c>
      <c r="O2119" s="12" t="str">
        <f>IF(N2119&lt;10,"Low",IF(N2119&lt;20,"Med","High"))</f>
        <v>Low</v>
      </c>
      <c r="P2119" s="12">
        <f>sales*discount</f>
        <v>1471.6879000000001</v>
      </c>
      <c r="Q2119" s="12">
        <f>sales-Discount_Values</f>
        <v>1950.8421000000001</v>
      </c>
      <c r="R2119" s="12">
        <f>DATEDIF(order_date,delivery_date,"D")</f>
        <v>5</v>
      </c>
      <c r="S2119" s="12"/>
    </row>
    <row r="2120" spans="1:19" ht="14.25" customHeight="1" x14ac:dyDescent="0.35">
      <c r="A2120" s="2" t="s">
        <v>14905</v>
      </c>
      <c r="B2120" s="2">
        <v>114872</v>
      </c>
      <c r="C2120" s="2" t="s">
        <v>25</v>
      </c>
      <c r="D2120" s="2" t="s">
        <v>33</v>
      </c>
      <c r="E2120" s="2">
        <v>2374.36</v>
      </c>
      <c r="F2120" s="2">
        <v>0.4</v>
      </c>
      <c r="G2120" s="2">
        <v>5</v>
      </c>
      <c r="H2120" s="3">
        <v>45368</v>
      </c>
      <c r="I2120" s="3">
        <v>45371</v>
      </c>
      <c r="J2120" s="2" t="s">
        <v>21</v>
      </c>
      <c r="K2120" s="2" t="s">
        <v>27</v>
      </c>
      <c r="L2120" s="2">
        <v>201.05</v>
      </c>
      <c r="M2120" s="2" t="s">
        <v>28</v>
      </c>
      <c r="N2120" s="11">
        <f>L2120/E2120*100</f>
        <v>8.4675449384255135</v>
      </c>
      <c r="O2120" s="12" t="str">
        <f>IF(N2120&lt;10,"Low",IF(N2120&lt;20,"Med","High"))</f>
        <v>Low</v>
      </c>
      <c r="P2120" s="12">
        <f>sales*discount</f>
        <v>949.74400000000014</v>
      </c>
      <c r="Q2120" s="12">
        <f>sales-Discount_Values</f>
        <v>1424.616</v>
      </c>
      <c r="R2120" s="12">
        <f>DATEDIF(order_date,delivery_date,"D")</f>
        <v>3</v>
      </c>
      <c r="S2120" s="12"/>
    </row>
    <row r="2121" spans="1:19" ht="14.25" customHeight="1" x14ac:dyDescent="0.35">
      <c r="A2121" s="2" t="s">
        <v>4610</v>
      </c>
      <c r="B2121" s="2">
        <v>104577</v>
      </c>
      <c r="C2121" s="2" t="s">
        <v>13</v>
      </c>
      <c r="D2121" s="2" t="s">
        <v>36</v>
      </c>
      <c r="E2121" s="2">
        <v>1538.37</v>
      </c>
      <c r="F2121" s="2">
        <v>0.18</v>
      </c>
      <c r="G2121" s="2">
        <v>2</v>
      </c>
      <c r="H2121" s="3">
        <v>45523</v>
      </c>
      <c r="I2121" s="3">
        <v>45528</v>
      </c>
      <c r="J2121" s="2" t="s">
        <v>15</v>
      </c>
      <c r="K2121" s="2" t="s">
        <v>16</v>
      </c>
      <c r="L2121" s="2">
        <v>130.31</v>
      </c>
      <c r="M2121" s="2" t="s">
        <v>39</v>
      </c>
      <c r="N2121" s="11">
        <f>L2121/E2121*100</f>
        <v>8.4706540039132339</v>
      </c>
      <c r="O2121" s="12" t="str">
        <f>IF(N2121&lt;10,"Low",IF(N2121&lt;20,"Med","High"))</f>
        <v>Low</v>
      </c>
      <c r="P2121" s="12">
        <f>sales*discount</f>
        <v>276.90659999999997</v>
      </c>
      <c r="Q2121" s="12">
        <f>sales-Discount_Values</f>
        <v>1261.4633999999999</v>
      </c>
      <c r="R2121" s="12">
        <f>DATEDIF(order_date,delivery_date,"D")</f>
        <v>5</v>
      </c>
      <c r="S2121" s="12"/>
    </row>
    <row r="2122" spans="1:19" ht="14.25" customHeight="1" x14ac:dyDescent="0.35">
      <c r="A2122" s="2" t="s">
        <v>13447</v>
      </c>
      <c r="B2122" s="2">
        <v>113414</v>
      </c>
      <c r="C2122" s="2" t="s">
        <v>25</v>
      </c>
      <c r="D2122" s="2" t="s">
        <v>20</v>
      </c>
      <c r="E2122" s="2">
        <v>2247.87</v>
      </c>
      <c r="F2122" s="2">
        <v>0.09</v>
      </c>
      <c r="G2122" s="2">
        <v>4</v>
      </c>
      <c r="H2122" s="3">
        <v>45346</v>
      </c>
      <c r="I2122" s="3">
        <v>45352</v>
      </c>
      <c r="J2122" s="2" t="s">
        <v>21</v>
      </c>
      <c r="K2122" s="2" t="s">
        <v>27</v>
      </c>
      <c r="L2122" s="2">
        <v>190.41</v>
      </c>
      <c r="M2122" s="2" t="s">
        <v>48</v>
      </c>
      <c r="N2122" s="11">
        <f>L2122/E2122*100</f>
        <v>8.4706855823512921</v>
      </c>
      <c r="O2122" s="12" t="str">
        <f>IF(N2122&lt;10,"Low",IF(N2122&lt;20,"Med","High"))</f>
        <v>Low</v>
      </c>
      <c r="P2122" s="12">
        <f>sales*discount</f>
        <v>202.30829999999997</v>
      </c>
      <c r="Q2122" s="12">
        <f>sales-Discount_Values</f>
        <v>2045.5617</v>
      </c>
      <c r="R2122" s="12">
        <f>DATEDIF(order_date,delivery_date,"D")</f>
        <v>6</v>
      </c>
      <c r="S2122" s="12"/>
    </row>
    <row r="2123" spans="1:19" ht="14.25" customHeight="1" x14ac:dyDescent="0.35">
      <c r="A2123" s="2" t="s">
        <v>6527</v>
      </c>
      <c r="B2123" s="2">
        <v>106494</v>
      </c>
      <c r="C2123" s="2" t="s">
        <v>13</v>
      </c>
      <c r="D2123" s="2" t="s">
        <v>26</v>
      </c>
      <c r="E2123" s="2">
        <v>2770.51</v>
      </c>
      <c r="F2123" s="2">
        <v>0.04</v>
      </c>
      <c r="G2123" s="2">
        <v>6</v>
      </c>
      <c r="H2123" s="3">
        <v>45489</v>
      </c>
      <c r="I2123" s="3">
        <v>45496</v>
      </c>
      <c r="J2123" s="2" t="s">
        <v>15</v>
      </c>
      <c r="K2123" s="2" t="s">
        <v>22</v>
      </c>
      <c r="L2123" s="2">
        <v>234.72</v>
      </c>
      <c r="M2123" s="2" t="s">
        <v>39</v>
      </c>
      <c r="N2123" s="11">
        <f>L2123/E2123*100</f>
        <v>8.4720863667700161</v>
      </c>
      <c r="O2123" s="12" t="str">
        <f>IF(N2123&lt;10,"Low",IF(N2123&lt;20,"Med","High"))</f>
        <v>Low</v>
      </c>
      <c r="P2123" s="12">
        <f>sales*discount</f>
        <v>110.82040000000001</v>
      </c>
      <c r="Q2123" s="12">
        <f>sales-Discount_Values</f>
        <v>2659.6896000000002</v>
      </c>
      <c r="R2123" s="12">
        <f>DATEDIF(order_date,delivery_date,"D")</f>
        <v>7</v>
      </c>
      <c r="S2123" s="12"/>
    </row>
    <row r="2124" spans="1:19" ht="14.25" customHeight="1" x14ac:dyDescent="0.35">
      <c r="A2124" s="2" t="s">
        <v>429</v>
      </c>
      <c r="B2124" s="2">
        <v>100396</v>
      </c>
      <c r="C2124" s="2" t="s">
        <v>19</v>
      </c>
      <c r="D2124" s="2" t="s">
        <v>26</v>
      </c>
      <c r="E2124" s="2">
        <v>4337.53</v>
      </c>
      <c r="F2124" s="2">
        <v>0.5</v>
      </c>
      <c r="G2124" s="2">
        <v>1</v>
      </c>
      <c r="H2124" s="3">
        <v>45129</v>
      </c>
      <c r="I2124" s="3">
        <v>45133</v>
      </c>
      <c r="J2124" s="2" t="s">
        <v>21</v>
      </c>
      <c r="K2124" s="2" t="s">
        <v>22</v>
      </c>
      <c r="L2124" s="2">
        <v>367.48</v>
      </c>
      <c r="M2124" s="2" t="s">
        <v>17</v>
      </c>
      <c r="N2124" s="11">
        <f>L2124/E2124*100</f>
        <v>8.4721027866089695</v>
      </c>
      <c r="O2124" s="12" t="str">
        <f>IF(N2124&lt;10,"Low",IF(N2124&lt;20,"Med","High"))</f>
        <v>Low</v>
      </c>
      <c r="P2124" s="12">
        <f>sales*discount</f>
        <v>2168.7649999999999</v>
      </c>
      <c r="Q2124" s="12">
        <f>sales-Discount_Values</f>
        <v>2168.7649999999999</v>
      </c>
      <c r="R2124" s="12">
        <f>DATEDIF(order_date,delivery_date,"D")</f>
        <v>4</v>
      </c>
      <c r="S2124" s="12"/>
    </row>
    <row r="2125" spans="1:19" ht="14.25" customHeight="1" x14ac:dyDescent="0.35">
      <c r="A2125" s="2" t="s">
        <v>11789</v>
      </c>
      <c r="B2125" s="2">
        <v>111756</v>
      </c>
      <c r="C2125" s="2" t="s">
        <v>13</v>
      </c>
      <c r="D2125" s="2" t="s">
        <v>20</v>
      </c>
      <c r="E2125" s="2">
        <v>1889.33</v>
      </c>
      <c r="F2125" s="2">
        <v>0.23</v>
      </c>
      <c r="G2125" s="2">
        <v>8</v>
      </c>
      <c r="H2125" s="3">
        <v>45168</v>
      </c>
      <c r="I2125" s="3">
        <v>45172</v>
      </c>
      <c r="J2125" s="2" t="s">
        <v>21</v>
      </c>
      <c r="K2125" s="2" t="s">
        <v>22</v>
      </c>
      <c r="L2125" s="2">
        <v>160.12</v>
      </c>
      <c r="M2125" s="2" t="s">
        <v>23</v>
      </c>
      <c r="N2125" s="11">
        <f>L2125/E2125*100</f>
        <v>8.4749620235744949</v>
      </c>
      <c r="O2125" s="12" t="str">
        <f>IF(N2125&lt;10,"Low",IF(N2125&lt;20,"Med","High"))</f>
        <v>Low</v>
      </c>
      <c r="P2125" s="12">
        <f>sales*discount</f>
        <v>434.54590000000002</v>
      </c>
      <c r="Q2125" s="12">
        <f>sales-Discount_Values</f>
        <v>1454.7840999999999</v>
      </c>
      <c r="R2125" s="12">
        <f>DATEDIF(order_date,delivery_date,"D")</f>
        <v>4</v>
      </c>
      <c r="S2125" s="12"/>
    </row>
    <row r="2126" spans="1:19" ht="14.25" customHeight="1" x14ac:dyDescent="0.35">
      <c r="A2126" s="2" t="s">
        <v>2797</v>
      </c>
      <c r="B2126" s="2">
        <v>102764</v>
      </c>
      <c r="C2126" s="2" t="s">
        <v>25</v>
      </c>
      <c r="D2126" s="2" t="s">
        <v>20</v>
      </c>
      <c r="E2126" s="2">
        <v>2291.54</v>
      </c>
      <c r="F2126" s="2">
        <v>0.06</v>
      </c>
      <c r="G2126" s="2">
        <v>4</v>
      </c>
      <c r="H2126" s="3">
        <v>45241</v>
      </c>
      <c r="I2126" s="3">
        <v>45248</v>
      </c>
      <c r="J2126" s="2" t="s">
        <v>15</v>
      </c>
      <c r="K2126" s="2" t="s">
        <v>22</v>
      </c>
      <c r="L2126" s="2">
        <v>194.21</v>
      </c>
      <c r="M2126" s="2" t="s">
        <v>17</v>
      </c>
      <c r="N2126" s="11">
        <f>L2126/E2126*100</f>
        <v>8.4750866229697053</v>
      </c>
      <c r="O2126" s="12" t="str">
        <f>IF(N2126&lt;10,"Low",IF(N2126&lt;20,"Med","High"))</f>
        <v>Low</v>
      </c>
      <c r="P2126" s="12">
        <f>sales*discount</f>
        <v>137.4924</v>
      </c>
      <c r="Q2126" s="12">
        <f>sales-Discount_Values</f>
        <v>2154.0475999999999</v>
      </c>
      <c r="R2126" s="12">
        <f>DATEDIF(order_date,delivery_date,"D")</f>
        <v>7</v>
      </c>
      <c r="S2126" s="12"/>
    </row>
    <row r="2127" spans="1:19" ht="14.25" customHeight="1" x14ac:dyDescent="0.35">
      <c r="A2127" s="2" t="s">
        <v>2887</v>
      </c>
      <c r="B2127" s="2">
        <v>102854</v>
      </c>
      <c r="C2127" s="2" t="s">
        <v>41</v>
      </c>
      <c r="D2127" s="2" t="s">
        <v>36</v>
      </c>
      <c r="E2127" s="2">
        <v>2478.4</v>
      </c>
      <c r="F2127" s="2">
        <v>0.17</v>
      </c>
      <c r="G2127" s="2">
        <v>1</v>
      </c>
      <c r="H2127" s="3">
        <v>45214</v>
      </c>
      <c r="I2127" s="3">
        <v>45221</v>
      </c>
      <c r="J2127" s="2" t="s">
        <v>15</v>
      </c>
      <c r="K2127" s="2" t="s">
        <v>22</v>
      </c>
      <c r="L2127" s="2">
        <v>210.06</v>
      </c>
      <c r="M2127" s="2" t="s">
        <v>23</v>
      </c>
      <c r="N2127" s="11">
        <f>L2127/E2127*100</f>
        <v>8.4756294383473207</v>
      </c>
      <c r="O2127" s="12" t="str">
        <f>IF(N2127&lt;10,"Low",IF(N2127&lt;20,"Med","High"))</f>
        <v>Low</v>
      </c>
      <c r="P2127" s="12">
        <f>sales*discount</f>
        <v>421.32800000000003</v>
      </c>
      <c r="Q2127" s="12">
        <f>sales-Discount_Values</f>
        <v>2057.0720000000001</v>
      </c>
      <c r="R2127" s="12">
        <f>DATEDIF(order_date,delivery_date,"D")</f>
        <v>7</v>
      </c>
      <c r="S2127" s="12"/>
    </row>
    <row r="2128" spans="1:19" ht="14.25" customHeight="1" x14ac:dyDescent="0.35">
      <c r="A2128" s="2" t="s">
        <v>14039</v>
      </c>
      <c r="B2128" s="2">
        <v>114006</v>
      </c>
      <c r="C2128" s="2" t="s">
        <v>13</v>
      </c>
      <c r="D2128" s="2" t="s">
        <v>20</v>
      </c>
      <c r="E2128" s="2">
        <v>3774.98</v>
      </c>
      <c r="F2128" s="2">
        <v>0.09</v>
      </c>
      <c r="G2128" s="2">
        <v>3</v>
      </c>
      <c r="H2128" s="3">
        <v>45347</v>
      </c>
      <c r="I2128" s="3">
        <v>45348</v>
      </c>
      <c r="J2128" s="2" t="s">
        <v>15</v>
      </c>
      <c r="K2128" s="2" t="s">
        <v>22</v>
      </c>
      <c r="L2128" s="2">
        <v>320.11</v>
      </c>
      <c r="M2128" s="2" t="s">
        <v>28</v>
      </c>
      <c r="N2128" s="11">
        <f>L2128/E2128*100</f>
        <v>8.4797800253246383</v>
      </c>
      <c r="O2128" s="12" t="str">
        <f>IF(N2128&lt;10,"Low",IF(N2128&lt;20,"Med","High"))</f>
        <v>Low</v>
      </c>
      <c r="P2128" s="12">
        <f>sales*discount</f>
        <v>339.7482</v>
      </c>
      <c r="Q2128" s="12">
        <f>sales-Discount_Values</f>
        <v>3435.2318</v>
      </c>
      <c r="R2128" s="12">
        <f>DATEDIF(order_date,delivery_date,"D")</f>
        <v>1</v>
      </c>
      <c r="S2128" s="12"/>
    </row>
    <row r="2129" spans="1:19" ht="14.25" customHeight="1" x14ac:dyDescent="0.35">
      <c r="A2129" s="2" t="s">
        <v>10586</v>
      </c>
      <c r="B2129" s="2">
        <v>110553</v>
      </c>
      <c r="C2129" s="2" t="s">
        <v>25</v>
      </c>
      <c r="D2129" s="2" t="s">
        <v>14</v>
      </c>
      <c r="E2129" s="2">
        <v>2132.23</v>
      </c>
      <c r="F2129" s="2">
        <v>0</v>
      </c>
      <c r="G2129" s="2">
        <v>8</v>
      </c>
      <c r="H2129" s="3">
        <v>45014</v>
      </c>
      <c r="I2129" s="3">
        <v>45020</v>
      </c>
      <c r="J2129" s="2" t="s">
        <v>31</v>
      </c>
      <c r="K2129" s="2" t="s">
        <v>22</v>
      </c>
      <c r="L2129" s="2">
        <v>180.89</v>
      </c>
      <c r="M2129" s="2" t="s">
        <v>17</v>
      </c>
      <c r="N2129" s="11">
        <f>L2129/E2129*100</f>
        <v>8.4836063651669846</v>
      </c>
      <c r="O2129" s="12" t="str">
        <f>IF(N2129&lt;10,"Low",IF(N2129&lt;20,"Med","High"))</f>
        <v>Low</v>
      </c>
      <c r="P2129" s="12">
        <f>sales*discount</f>
        <v>0</v>
      </c>
      <c r="Q2129" s="12">
        <f>sales-Discount_Values</f>
        <v>2132.23</v>
      </c>
      <c r="R2129" s="12">
        <f>DATEDIF(order_date,delivery_date,"D")</f>
        <v>6</v>
      </c>
      <c r="S2129" s="12"/>
    </row>
    <row r="2130" spans="1:19" ht="14.25" customHeight="1" x14ac:dyDescent="0.35">
      <c r="A2130" s="2" t="s">
        <v>10347</v>
      </c>
      <c r="B2130" s="2">
        <v>110314</v>
      </c>
      <c r="C2130" s="2" t="s">
        <v>25</v>
      </c>
      <c r="D2130" s="2" t="s">
        <v>36</v>
      </c>
      <c r="E2130" s="2">
        <v>2585.2600000000002</v>
      </c>
      <c r="F2130" s="2">
        <v>0.28000000000000003</v>
      </c>
      <c r="G2130" s="2">
        <v>6</v>
      </c>
      <c r="H2130" s="3">
        <v>45154</v>
      </c>
      <c r="I2130" s="3">
        <v>45158</v>
      </c>
      <c r="J2130" s="2" t="s">
        <v>15</v>
      </c>
      <c r="K2130" s="2" t="s">
        <v>27</v>
      </c>
      <c r="L2130" s="2">
        <v>219.37</v>
      </c>
      <c r="M2130" s="2" t="s">
        <v>17</v>
      </c>
      <c r="N2130" s="11">
        <f>L2130/E2130*100</f>
        <v>8.4854134593812613</v>
      </c>
      <c r="O2130" s="12" t="str">
        <f>IF(N2130&lt;10,"Low",IF(N2130&lt;20,"Med","High"))</f>
        <v>Low</v>
      </c>
      <c r="P2130" s="12">
        <f>sales*discount</f>
        <v>723.8728000000001</v>
      </c>
      <c r="Q2130" s="12">
        <f>sales-Discount_Values</f>
        <v>1861.3872000000001</v>
      </c>
      <c r="R2130" s="12">
        <f>DATEDIF(order_date,delivery_date,"D")</f>
        <v>4</v>
      </c>
      <c r="S2130" s="12"/>
    </row>
    <row r="2131" spans="1:19" ht="14.25" customHeight="1" x14ac:dyDescent="0.35">
      <c r="A2131" s="2" t="s">
        <v>10961</v>
      </c>
      <c r="B2131" s="2">
        <v>110928</v>
      </c>
      <c r="C2131" s="2" t="s">
        <v>13</v>
      </c>
      <c r="D2131" s="2" t="s">
        <v>36</v>
      </c>
      <c r="E2131" s="2">
        <v>1407.39</v>
      </c>
      <c r="F2131" s="2">
        <v>0.02</v>
      </c>
      <c r="G2131" s="2">
        <v>7</v>
      </c>
      <c r="H2131" s="3">
        <v>45532</v>
      </c>
      <c r="I2131" s="3">
        <v>45537</v>
      </c>
      <c r="J2131" s="2" t="s">
        <v>15</v>
      </c>
      <c r="K2131" s="2" t="s">
        <v>16</v>
      </c>
      <c r="L2131" s="2">
        <v>119.44</v>
      </c>
      <c r="M2131" s="2" t="s">
        <v>23</v>
      </c>
      <c r="N2131" s="11">
        <f>L2131/E2131*100</f>
        <v>8.4866312820184877</v>
      </c>
      <c r="O2131" s="12" t="str">
        <f>IF(N2131&lt;10,"Low",IF(N2131&lt;20,"Med","High"))</f>
        <v>Low</v>
      </c>
      <c r="P2131" s="12">
        <f>sales*discount</f>
        <v>28.147800000000004</v>
      </c>
      <c r="Q2131" s="12">
        <f>sales-Discount_Values</f>
        <v>1379.2422000000001</v>
      </c>
      <c r="R2131" s="12">
        <f>DATEDIF(order_date,delivery_date,"D")</f>
        <v>5</v>
      </c>
      <c r="S2131" s="12"/>
    </row>
    <row r="2132" spans="1:19" ht="14.25" customHeight="1" x14ac:dyDescent="0.35">
      <c r="A2132" s="2" t="s">
        <v>10147</v>
      </c>
      <c r="B2132" s="2">
        <v>110114</v>
      </c>
      <c r="C2132" s="2" t="s">
        <v>25</v>
      </c>
      <c r="D2132" s="2" t="s">
        <v>20</v>
      </c>
      <c r="E2132" s="2">
        <v>4253.2700000000004</v>
      </c>
      <c r="F2132" s="2">
        <v>0.11</v>
      </c>
      <c r="G2132" s="2">
        <v>1</v>
      </c>
      <c r="H2132" s="3">
        <v>45006</v>
      </c>
      <c r="I2132" s="3">
        <v>45012</v>
      </c>
      <c r="J2132" s="2" t="s">
        <v>21</v>
      </c>
      <c r="K2132" s="2" t="s">
        <v>27</v>
      </c>
      <c r="L2132" s="2">
        <v>360.99</v>
      </c>
      <c r="M2132" s="2" t="s">
        <v>39</v>
      </c>
      <c r="N2132" s="11">
        <f>L2132/E2132*100</f>
        <v>8.4873520843962407</v>
      </c>
      <c r="O2132" s="12" t="str">
        <f>IF(N2132&lt;10,"Low",IF(N2132&lt;20,"Med","High"))</f>
        <v>Low</v>
      </c>
      <c r="P2132" s="12">
        <f>sales*discount</f>
        <v>467.85970000000003</v>
      </c>
      <c r="Q2132" s="12">
        <f>sales-Discount_Values</f>
        <v>3785.4103000000005</v>
      </c>
      <c r="R2132" s="12">
        <f>DATEDIF(order_date,delivery_date,"D")</f>
        <v>6</v>
      </c>
      <c r="S2132" s="12"/>
    </row>
    <row r="2133" spans="1:19" ht="14.25" customHeight="1" x14ac:dyDescent="0.35">
      <c r="A2133" s="2" t="s">
        <v>9940</v>
      </c>
      <c r="B2133" s="2">
        <v>109907</v>
      </c>
      <c r="C2133" s="2" t="s">
        <v>19</v>
      </c>
      <c r="D2133" s="2" t="s">
        <v>14</v>
      </c>
      <c r="E2133" s="2">
        <v>1282.99</v>
      </c>
      <c r="F2133" s="2">
        <v>0.06</v>
      </c>
      <c r="G2133" s="2">
        <v>8</v>
      </c>
      <c r="H2133" s="3">
        <v>45168</v>
      </c>
      <c r="I2133" s="3">
        <v>45170</v>
      </c>
      <c r="J2133" s="2" t="s">
        <v>21</v>
      </c>
      <c r="K2133" s="2" t="s">
        <v>16</v>
      </c>
      <c r="L2133" s="2">
        <v>108.91</v>
      </c>
      <c r="M2133" s="2" t="s">
        <v>17</v>
      </c>
      <c r="N2133" s="11">
        <f>L2133/E2133*100</f>
        <v>8.4887645266136147</v>
      </c>
      <c r="O2133" s="12" t="str">
        <f>IF(N2133&lt;10,"Low",IF(N2133&lt;20,"Med","High"))</f>
        <v>Low</v>
      </c>
      <c r="P2133" s="12">
        <f>sales*discount</f>
        <v>76.979399999999998</v>
      </c>
      <c r="Q2133" s="12">
        <f>sales-Discount_Values</f>
        <v>1206.0106000000001</v>
      </c>
      <c r="R2133" s="12">
        <f>DATEDIF(order_date,delivery_date,"D")</f>
        <v>2</v>
      </c>
      <c r="S2133" s="12"/>
    </row>
    <row r="2134" spans="1:19" ht="14.25" customHeight="1" x14ac:dyDescent="0.35">
      <c r="A2134" s="2" t="s">
        <v>1520</v>
      </c>
      <c r="B2134" s="2">
        <v>101487</v>
      </c>
      <c r="C2134" s="2" t="s">
        <v>25</v>
      </c>
      <c r="D2134" s="2" t="s">
        <v>20</v>
      </c>
      <c r="E2134" s="2">
        <v>4861.41</v>
      </c>
      <c r="F2134" s="2">
        <v>0.13</v>
      </c>
      <c r="G2134" s="2">
        <v>3</v>
      </c>
      <c r="H2134" s="3">
        <v>45609</v>
      </c>
      <c r="I2134" s="3">
        <v>45612</v>
      </c>
      <c r="J2134" s="2" t="s">
        <v>21</v>
      </c>
      <c r="K2134" s="2" t="s">
        <v>22</v>
      </c>
      <c r="L2134" s="2">
        <v>412.69</v>
      </c>
      <c r="M2134" s="2" t="s">
        <v>39</v>
      </c>
      <c r="N2134" s="11">
        <f>L2134/E2134*100</f>
        <v>8.4891008987104577</v>
      </c>
      <c r="O2134" s="12" t="str">
        <f>IF(N2134&lt;10,"Low",IF(N2134&lt;20,"Med","High"))</f>
        <v>Low</v>
      </c>
      <c r="P2134" s="12">
        <f>sales*discount</f>
        <v>631.98329999999999</v>
      </c>
      <c r="Q2134" s="12">
        <f>sales-Discount_Values</f>
        <v>4229.4267</v>
      </c>
      <c r="R2134" s="12">
        <f>DATEDIF(order_date,delivery_date,"D")</f>
        <v>3</v>
      </c>
      <c r="S2134" s="12"/>
    </row>
    <row r="2135" spans="1:19" ht="14.25" customHeight="1" x14ac:dyDescent="0.35">
      <c r="A2135" s="2" t="s">
        <v>10106</v>
      </c>
      <c r="B2135" s="2">
        <v>110073</v>
      </c>
      <c r="C2135" s="2" t="s">
        <v>25</v>
      </c>
      <c r="D2135" s="2" t="s">
        <v>33</v>
      </c>
      <c r="E2135" s="2">
        <v>4867.97</v>
      </c>
      <c r="F2135" s="2">
        <v>0.18</v>
      </c>
      <c r="G2135" s="2">
        <v>9</v>
      </c>
      <c r="H2135" s="3">
        <v>45238</v>
      </c>
      <c r="I2135" s="3">
        <v>45242</v>
      </c>
      <c r="J2135" s="2" t="s">
        <v>31</v>
      </c>
      <c r="K2135" s="2" t="s">
        <v>16</v>
      </c>
      <c r="L2135" s="2">
        <v>413.29</v>
      </c>
      <c r="M2135" s="2" t="s">
        <v>17</v>
      </c>
      <c r="N2135" s="11">
        <f>L2135/E2135*100</f>
        <v>8.4899865857842176</v>
      </c>
      <c r="O2135" s="12" t="str">
        <f>IF(N2135&lt;10,"Low",IF(N2135&lt;20,"Med","High"))</f>
        <v>Low</v>
      </c>
      <c r="P2135" s="12">
        <f>sales*discount</f>
        <v>876.2346</v>
      </c>
      <c r="Q2135" s="12">
        <f>sales-Discount_Values</f>
        <v>3991.7354000000005</v>
      </c>
      <c r="R2135" s="12">
        <f>DATEDIF(order_date,delivery_date,"D")</f>
        <v>4</v>
      </c>
      <c r="S2135" s="12"/>
    </row>
    <row r="2136" spans="1:19" ht="14.25" customHeight="1" x14ac:dyDescent="0.35">
      <c r="A2136" s="2" t="s">
        <v>13254</v>
      </c>
      <c r="B2136" s="2">
        <v>113221</v>
      </c>
      <c r="C2136" s="2" t="s">
        <v>13</v>
      </c>
      <c r="D2136" s="2" t="s">
        <v>26</v>
      </c>
      <c r="E2136" s="2">
        <v>2920.94</v>
      </c>
      <c r="F2136" s="2">
        <v>0.08</v>
      </c>
      <c r="G2136" s="2">
        <v>7</v>
      </c>
      <c r="H2136" s="3">
        <v>45115</v>
      </c>
      <c r="I2136" s="3">
        <v>45122</v>
      </c>
      <c r="J2136" s="2" t="s">
        <v>21</v>
      </c>
      <c r="K2136" s="2" t="s">
        <v>22</v>
      </c>
      <c r="L2136" s="2">
        <v>247.99</v>
      </c>
      <c r="M2136" s="2" t="s">
        <v>39</v>
      </c>
      <c r="N2136" s="11">
        <f>L2136/E2136*100</f>
        <v>8.4900751128061511</v>
      </c>
      <c r="O2136" s="12" t="str">
        <f>IF(N2136&lt;10,"Low",IF(N2136&lt;20,"Med","High"))</f>
        <v>Low</v>
      </c>
      <c r="P2136" s="12">
        <f>sales*discount</f>
        <v>233.67520000000002</v>
      </c>
      <c r="Q2136" s="12">
        <f>sales-Discount_Values</f>
        <v>2687.2647999999999</v>
      </c>
      <c r="R2136" s="12">
        <f>DATEDIF(order_date,delivery_date,"D")</f>
        <v>7</v>
      </c>
      <c r="S2136" s="12"/>
    </row>
    <row r="2137" spans="1:19" ht="14.25" customHeight="1" x14ac:dyDescent="0.35">
      <c r="A2137" s="2" t="s">
        <v>2930</v>
      </c>
      <c r="B2137" s="2">
        <v>102897</v>
      </c>
      <c r="C2137" s="2" t="s">
        <v>13</v>
      </c>
      <c r="D2137" s="2" t="s">
        <v>36</v>
      </c>
      <c r="E2137" s="2">
        <v>2822.01</v>
      </c>
      <c r="F2137" s="2">
        <v>0.12</v>
      </c>
      <c r="G2137" s="2">
        <v>7</v>
      </c>
      <c r="H2137" s="3">
        <v>45512</v>
      </c>
      <c r="I2137" s="3">
        <v>45516</v>
      </c>
      <c r="J2137" s="2" t="s">
        <v>15</v>
      </c>
      <c r="K2137" s="2" t="s">
        <v>27</v>
      </c>
      <c r="L2137" s="2">
        <v>239.67</v>
      </c>
      <c r="M2137" s="2" t="s">
        <v>23</v>
      </c>
      <c r="N2137" s="11">
        <f>L2137/E2137*100</f>
        <v>8.492882732520437</v>
      </c>
      <c r="O2137" s="12" t="str">
        <f>IF(N2137&lt;10,"Low",IF(N2137&lt;20,"Med","High"))</f>
        <v>Low</v>
      </c>
      <c r="P2137" s="12">
        <f>sales*discount</f>
        <v>338.64120000000003</v>
      </c>
      <c r="Q2137" s="12">
        <f>sales-Discount_Values</f>
        <v>2483.3688000000002</v>
      </c>
      <c r="R2137" s="12">
        <f>DATEDIF(order_date,delivery_date,"D")</f>
        <v>4</v>
      </c>
      <c r="S2137" s="12"/>
    </row>
    <row r="2138" spans="1:19" ht="14.25" customHeight="1" x14ac:dyDescent="0.35">
      <c r="A2138" s="2" t="s">
        <v>9605</v>
      </c>
      <c r="B2138" s="2">
        <v>109572</v>
      </c>
      <c r="C2138" s="2" t="s">
        <v>41</v>
      </c>
      <c r="D2138" s="2" t="s">
        <v>26</v>
      </c>
      <c r="E2138" s="2">
        <v>3615.79</v>
      </c>
      <c r="F2138" s="2">
        <v>0.36</v>
      </c>
      <c r="G2138" s="2">
        <v>4</v>
      </c>
      <c r="H2138" s="3">
        <v>45133</v>
      </c>
      <c r="I2138" s="3">
        <v>45139</v>
      </c>
      <c r="J2138" s="2" t="s">
        <v>31</v>
      </c>
      <c r="K2138" s="2" t="s">
        <v>16</v>
      </c>
      <c r="L2138" s="2">
        <v>307.14</v>
      </c>
      <c r="M2138" s="2" t="s">
        <v>34</v>
      </c>
      <c r="N2138" s="11">
        <f>L2138/E2138*100</f>
        <v>8.494409243899673</v>
      </c>
      <c r="O2138" s="12" t="str">
        <f>IF(N2138&lt;10,"Low",IF(N2138&lt;20,"Med","High"))</f>
        <v>Low</v>
      </c>
      <c r="P2138" s="12">
        <f>sales*discount</f>
        <v>1301.6843999999999</v>
      </c>
      <c r="Q2138" s="12">
        <f>sales-Discount_Values</f>
        <v>2314.1055999999999</v>
      </c>
      <c r="R2138" s="12">
        <f>DATEDIF(order_date,delivery_date,"D")</f>
        <v>6</v>
      </c>
      <c r="S2138" s="12"/>
    </row>
    <row r="2139" spans="1:19" ht="14.25" customHeight="1" x14ac:dyDescent="0.35">
      <c r="A2139" s="2" t="s">
        <v>2137</v>
      </c>
      <c r="B2139" s="2">
        <v>102104</v>
      </c>
      <c r="C2139" s="2" t="s">
        <v>19</v>
      </c>
      <c r="D2139" s="2" t="s">
        <v>14</v>
      </c>
      <c r="E2139" s="2">
        <v>707.81</v>
      </c>
      <c r="F2139" s="2">
        <v>0.22</v>
      </c>
      <c r="G2139" s="2">
        <v>5</v>
      </c>
      <c r="H2139" s="3">
        <v>45372</v>
      </c>
      <c r="I2139" s="3">
        <v>45376</v>
      </c>
      <c r="J2139" s="2" t="s">
        <v>31</v>
      </c>
      <c r="K2139" s="2" t="s">
        <v>22</v>
      </c>
      <c r="L2139" s="2">
        <v>60.13</v>
      </c>
      <c r="M2139" s="2" t="s">
        <v>23</v>
      </c>
      <c r="N2139" s="11">
        <f>L2139/E2139*100</f>
        <v>8.4952176431528255</v>
      </c>
      <c r="O2139" s="12" t="str">
        <f>IF(N2139&lt;10,"Low",IF(N2139&lt;20,"Med","High"))</f>
        <v>Low</v>
      </c>
      <c r="P2139" s="12">
        <f>sales*discount</f>
        <v>155.7182</v>
      </c>
      <c r="Q2139" s="12">
        <f>sales-Discount_Values</f>
        <v>552.09179999999992</v>
      </c>
      <c r="R2139" s="12">
        <f>DATEDIF(order_date,delivery_date,"D")</f>
        <v>4</v>
      </c>
      <c r="S2139" s="12"/>
    </row>
    <row r="2140" spans="1:19" ht="14.25" customHeight="1" x14ac:dyDescent="0.35">
      <c r="A2140" s="2" t="s">
        <v>10266</v>
      </c>
      <c r="B2140" s="2">
        <v>110233</v>
      </c>
      <c r="C2140" s="2" t="s">
        <v>41</v>
      </c>
      <c r="D2140" s="2" t="s">
        <v>36</v>
      </c>
      <c r="E2140" s="2">
        <v>3344.65</v>
      </c>
      <c r="F2140" s="2">
        <v>0.22</v>
      </c>
      <c r="G2140" s="2">
        <v>3</v>
      </c>
      <c r="H2140" s="3">
        <v>45420</v>
      </c>
      <c r="I2140" s="3">
        <v>45421</v>
      </c>
      <c r="J2140" s="2" t="s">
        <v>21</v>
      </c>
      <c r="K2140" s="2" t="s">
        <v>22</v>
      </c>
      <c r="L2140" s="2">
        <v>284.14999999999998</v>
      </c>
      <c r="M2140" s="2" t="s">
        <v>39</v>
      </c>
      <c r="N2140" s="11">
        <f>L2140/E2140*100</f>
        <v>8.4956572436577815</v>
      </c>
      <c r="O2140" s="12" t="str">
        <f>IF(N2140&lt;10,"Low",IF(N2140&lt;20,"Med","High"))</f>
        <v>Low</v>
      </c>
      <c r="P2140" s="12">
        <f>sales*discount</f>
        <v>735.82299999999998</v>
      </c>
      <c r="Q2140" s="12">
        <f>sales-Discount_Values</f>
        <v>2608.8270000000002</v>
      </c>
      <c r="R2140" s="12">
        <f>DATEDIF(order_date,delivery_date,"D")</f>
        <v>1</v>
      </c>
      <c r="S2140" s="12"/>
    </row>
    <row r="2141" spans="1:19" ht="14.25" customHeight="1" x14ac:dyDescent="0.35">
      <c r="A2141" s="2" t="s">
        <v>9016</v>
      </c>
      <c r="B2141" s="2">
        <v>108983</v>
      </c>
      <c r="C2141" s="2" t="s">
        <v>25</v>
      </c>
      <c r="D2141" s="2" t="s">
        <v>33</v>
      </c>
      <c r="E2141" s="2">
        <v>1212.23</v>
      </c>
      <c r="F2141" s="2">
        <v>0.2</v>
      </c>
      <c r="G2141" s="2">
        <v>3</v>
      </c>
      <c r="H2141" s="3">
        <v>45311</v>
      </c>
      <c r="I2141" s="3">
        <v>45312</v>
      </c>
      <c r="J2141" s="2" t="s">
        <v>15</v>
      </c>
      <c r="K2141" s="2" t="s">
        <v>22</v>
      </c>
      <c r="L2141" s="2">
        <v>102.99</v>
      </c>
      <c r="M2141" s="2" t="s">
        <v>17</v>
      </c>
      <c r="N2141" s="11">
        <f>L2141/E2141*100</f>
        <v>8.495912491853856</v>
      </c>
      <c r="O2141" s="12" t="str">
        <f>IF(N2141&lt;10,"Low",IF(N2141&lt;20,"Med","High"))</f>
        <v>Low</v>
      </c>
      <c r="P2141" s="12">
        <f>sales*discount</f>
        <v>242.44600000000003</v>
      </c>
      <c r="Q2141" s="12">
        <f>sales-Discount_Values</f>
        <v>969.78399999999999</v>
      </c>
      <c r="R2141" s="12">
        <f>DATEDIF(order_date,delivery_date,"D")</f>
        <v>1</v>
      </c>
      <c r="S2141" s="12"/>
    </row>
    <row r="2142" spans="1:19" ht="14.25" customHeight="1" x14ac:dyDescent="0.35">
      <c r="A2142" s="2" t="s">
        <v>7957</v>
      </c>
      <c r="B2142" s="2">
        <v>107924</v>
      </c>
      <c r="C2142" s="2" t="s">
        <v>25</v>
      </c>
      <c r="D2142" s="2" t="s">
        <v>14</v>
      </c>
      <c r="E2142" s="2">
        <v>1144.73</v>
      </c>
      <c r="F2142" s="2">
        <v>0.45</v>
      </c>
      <c r="G2142" s="2">
        <v>1</v>
      </c>
      <c r="H2142" s="3">
        <v>45414</v>
      </c>
      <c r="I2142" s="3">
        <v>45416</v>
      </c>
      <c r="J2142" s="2" t="s">
        <v>31</v>
      </c>
      <c r="K2142" s="2" t="s">
        <v>22</v>
      </c>
      <c r="L2142" s="2">
        <v>97.27</v>
      </c>
      <c r="M2142" s="2" t="s">
        <v>28</v>
      </c>
      <c r="N2142" s="11">
        <f>L2142/E2142*100</f>
        <v>8.4972002131506983</v>
      </c>
      <c r="O2142" s="12" t="str">
        <f>IF(N2142&lt;10,"Low",IF(N2142&lt;20,"Med","High"))</f>
        <v>Low</v>
      </c>
      <c r="P2142" s="12">
        <f>sales*discount</f>
        <v>515.12850000000003</v>
      </c>
      <c r="Q2142" s="12">
        <f>sales-Discount_Values</f>
        <v>629.60149999999999</v>
      </c>
      <c r="R2142" s="12">
        <f>DATEDIF(order_date,delivery_date,"D")</f>
        <v>2</v>
      </c>
      <c r="S2142" s="12"/>
    </row>
    <row r="2143" spans="1:19" ht="14.25" customHeight="1" x14ac:dyDescent="0.35">
      <c r="A2143" s="2" t="s">
        <v>5566</v>
      </c>
      <c r="B2143" s="2">
        <v>105533</v>
      </c>
      <c r="C2143" s="2" t="s">
        <v>41</v>
      </c>
      <c r="D2143" s="2" t="s">
        <v>14</v>
      </c>
      <c r="E2143" s="2">
        <v>3246.6</v>
      </c>
      <c r="F2143" s="2">
        <v>0.32</v>
      </c>
      <c r="G2143" s="2">
        <v>1</v>
      </c>
      <c r="H2143" s="3">
        <v>45482</v>
      </c>
      <c r="I2143" s="3">
        <v>45486</v>
      </c>
      <c r="J2143" s="2" t="s">
        <v>21</v>
      </c>
      <c r="K2143" s="2" t="s">
        <v>27</v>
      </c>
      <c r="L2143" s="2">
        <v>275.99</v>
      </c>
      <c r="M2143" s="2" t="s">
        <v>28</v>
      </c>
      <c r="N2143" s="11">
        <f>L2143/E2143*100</f>
        <v>8.5008932421610304</v>
      </c>
      <c r="O2143" s="12" t="str">
        <f>IF(N2143&lt;10,"Low",IF(N2143&lt;20,"Med","High"))</f>
        <v>Low</v>
      </c>
      <c r="P2143" s="12">
        <f>sales*discount</f>
        <v>1038.912</v>
      </c>
      <c r="Q2143" s="12">
        <f>sales-Discount_Values</f>
        <v>2207.6880000000001</v>
      </c>
      <c r="R2143" s="12">
        <f>DATEDIF(order_date,delivery_date,"D")</f>
        <v>4</v>
      </c>
      <c r="S2143" s="12"/>
    </row>
    <row r="2144" spans="1:19" ht="14.25" customHeight="1" x14ac:dyDescent="0.35">
      <c r="A2144" s="2" t="s">
        <v>858</v>
      </c>
      <c r="B2144" s="2">
        <v>100825</v>
      </c>
      <c r="C2144" s="2" t="s">
        <v>19</v>
      </c>
      <c r="D2144" s="2" t="s">
        <v>26</v>
      </c>
      <c r="E2144" s="2">
        <v>4647.88</v>
      </c>
      <c r="F2144" s="2">
        <v>0.17</v>
      </c>
      <c r="G2144" s="2">
        <v>9</v>
      </c>
      <c r="H2144" s="3">
        <v>45059</v>
      </c>
      <c r="I2144" s="3">
        <v>45066</v>
      </c>
      <c r="J2144" s="2" t="s">
        <v>21</v>
      </c>
      <c r="K2144" s="2" t="s">
        <v>27</v>
      </c>
      <c r="L2144" s="2">
        <v>395.12</v>
      </c>
      <c r="M2144" s="2" t="s">
        <v>23</v>
      </c>
      <c r="N2144" s="11">
        <f>L2144/E2144*100</f>
        <v>8.5010800623079774</v>
      </c>
      <c r="O2144" s="12" t="str">
        <f>IF(N2144&lt;10,"Low",IF(N2144&lt;20,"Med","High"))</f>
        <v>Low</v>
      </c>
      <c r="P2144" s="12">
        <f>sales*discount</f>
        <v>790.13960000000009</v>
      </c>
      <c r="Q2144" s="12">
        <f>sales-Discount_Values</f>
        <v>3857.7404000000001</v>
      </c>
      <c r="R2144" s="12">
        <f>DATEDIF(order_date,delivery_date,"D")</f>
        <v>7</v>
      </c>
      <c r="S2144" s="12"/>
    </row>
    <row r="2145" spans="1:19" ht="14.25" customHeight="1" x14ac:dyDescent="0.35">
      <c r="A2145" s="2" t="s">
        <v>1049</v>
      </c>
      <c r="B2145" s="2">
        <v>101016</v>
      </c>
      <c r="C2145" s="2" t="s">
        <v>41</v>
      </c>
      <c r="D2145" s="2" t="s">
        <v>36</v>
      </c>
      <c r="E2145" s="2">
        <v>373.05</v>
      </c>
      <c r="F2145" s="2">
        <v>0.08</v>
      </c>
      <c r="G2145" s="2">
        <v>5</v>
      </c>
      <c r="H2145" s="3">
        <v>45163</v>
      </c>
      <c r="I2145" s="3">
        <v>45164</v>
      </c>
      <c r="J2145" s="2" t="s">
        <v>21</v>
      </c>
      <c r="K2145" s="2" t="s">
        <v>16</v>
      </c>
      <c r="L2145" s="2">
        <v>31.72</v>
      </c>
      <c r="M2145" s="2" t="s">
        <v>28</v>
      </c>
      <c r="N2145" s="11">
        <f>L2145/E2145*100</f>
        <v>8.5028816512531833</v>
      </c>
      <c r="O2145" s="12" t="str">
        <f>IF(N2145&lt;10,"Low",IF(N2145&lt;20,"Med","High"))</f>
        <v>Low</v>
      </c>
      <c r="P2145" s="12">
        <f>sales*discount</f>
        <v>29.844000000000001</v>
      </c>
      <c r="Q2145" s="12">
        <f>sales-Discount_Values</f>
        <v>343.20600000000002</v>
      </c>
      <c r="R2145" s="12">
        <f>DATEDIF(order_date,delivery_date,"D")</f>
        <v>1</v>
      </c>
      <c r="S2145" s="12"/>
    </row>
    <row r="2146" spans="1:19" ht="14.25" customHeight="1" x14ac:dyDescent="0.35">
      <c r="A2146" s="2" t="s">
        <v>8819</v>
      </c>
      <c r="B2146" s="2">
        <v>108786</v>
      </c>
      <c r="C2146" s="2" t="s">
        <v>25</v>
      </c>
      <c r="D2146" s="2" t="s">
        <v>33</v>
      </c>
      <c r="E2146" s="2">
        <v>3622.37</v>
      </c>
      <c r="F2146" s="2">
        <v>0.28000000000000003</v>
      </c>
      <c r="G2146" s="2">
        <v>1</v>
      </c>
      <c r="H2146" s="3">
        <v>44970</v>
      </c>
      <c r="I2146" s="3">
        <v>44977</v>
      </c>
      <c r="J2146" s="2" t="s">
        <v>31</v>
      </c>
      <c r="K2146" s="2" t="s">
        <v>16</v>
      </c>
      <c r="L2146" s="2">
        <v>308.05</v>
      </c>
      <c r="M2146" s="2" t="s">
        <v>17</v>
      </c>
      <c r="N2146" s="11">
        <f>L2146/E2146*100</f>
        <v>8.5041009063127184</v>
      </c>
      <c r="O2146" s="12" t="str">
        <f>IF(N2146&lt;10,"Low",IF(N2146&lt;20,"Med","High"))</f>
        <v>Low</v>
      </c>
      <c r="P2146" s="12">
        <f>sales*discount</f>
        <v>1014.2636000000001</v>
      </c>
      <c r="Q2146" s="12">
        <f>sales-Discount_Values</f>
        <v>2608.1063999999997</v>
      </c>
      <c r="R2146" s="12">
        <f>DATEDIF(order_date,delivery_date,"D")</f>
        <v>7</v>
      </c>
      <c r="S2146" s="12"/>
    </row>
    <row r="2147" spans="1:19" ht="14.25" customHeight="1" x14ac:dyDescent="0.35">
      <c r="A2147" s="2" t="s">
        <v>4795</v>
      </c>
      <c r="B2147" s="2">
        <v>104762</v>
      </c>
      <c r="C2147" s="2" t="s">
        <v>19</v>
      </c>
      <c r="D2147" s="2" t="s">
        <v>36</v>
      </c>
      <c r="E2147" s="2">
        <v>4510.8500000000004</v>
      </c>
      <c r="F2147" s="2">
        <v>0.46</v>
      </c>
      <c r="G2147" s="2">
        <v>7</v>
      </c>
      <c r="H2147" s="3">
        <v>45217</v>
      </c>
      <c r="I2147" s="3">
        <v>45221</v>
      </c>
      <c r="J2147" s="2" t="s">
        <v>15</v>
      </c>
      <c r="K2147" s="2" t="s">
        <v>22</v>
      </c>
      <c r="L2147" s="2">
        <v>383.61</v>
      </c>
      <c r="M2147" s="2" t="s">
        <v>23</v>
      </c>
      <c r="N2147" s="11">
        <f>L2147/E2147*100</f>
        <v>8.504162186727557</v>
      </c>
      <c r="O2147" s="12" t="str">
        <f>IF(N2147&lt;10,"Low",IF(N2147&lt;20,"Med","High"))</f>
        <v>Low</v>
      </c>
      <c r="P2147" s="12">
        <f>sales*discount</f>
        <v>2074.9910000000004</v>
      </c>
      <c r="Q2147" s="12">
        <f>sales-Discount_Values</f>
        <v>2435.8589999999999</v>
      </c>
      <c r="R2147" s="12">
        <f>DATEDIF(order_date,delivery_date,"D")</f>
        <v>4</v>
      </c>
      <c r="S2147" s="12"/>
    </row>
    <row r="2148" spans="1:19" ht="14.25" customHeight="1" x14ac:dyDescent="0.35">
      <c r="A2148" s="2" t="s">
        <v>8683</v>
      </c>
      <c r="B2148" s="2">
        <v>108650</v>
      </c>
      <c r="C2148" s="2" t="s">
        <v>41</v>
      </c>
      <c r="D2148" s="2" t="s">
        <v>26</v>
      </c>
      <c r="E2148" s="2">
        <v>3566.21</v>
      </c>
      <c r="F2148" s="2">
        <v>0.43</v>
      </c>
      <c r="G2148" s="2">
        <v>5</v>
      </c>
      <c r="H2148" s="3">
        <v>45279</v>
      </c>
      <c r="I2148" s="3">
        <v>45284</v>
      </c>
      <c r="J2148" s="2" t="s">
        <v>31</v>
      </c>
      <c r="K2148" s="2" t="s">
        <v>27</v>
      </c>
      <c r="L2148" s="2">
        <v>303.47000000000003</v>
      </c>
      <c r="M2148" s="2" t="s">
        <v>23</v>
      </c>
      <c r="N2148" s="11">
        <f>L2148/E2148*100</f>
        <v>8.5095942190729108</v>
      </c>
      <c r="O2148" s="12" t="str">
        <f>IF(N2148&lt;10,"Low",IF(N2148&lt;20,"Med","High"))</f>
        <v>Low</v>
      </c>
      <c r="P2148" s="12">
        <f>sales*discount</f>
        <v>1533.4703</v>
      </c>
      <c r="Q2148" s="12">
        <f>sales-Discount_Values</f>
        <v>2032.7397000000001</v>
      </c>
      <c r="R2148" s="12">
        <f>DATEDIF(order_date,delivery_date,"D")</f>
        <v>5</v>
      </c>
      <c r="S2148" s="12"/>
    </row>
    <row r="2149" spans="1:19" ht="14.25" customHeight="1" x14ac:dyDescent="0.35">
      <c r="A2149" s="2" t="s">
        <v>12745</v>
      </c>
      <c r="B2149" s="2">
        <v>112712</v>
      </c>
      <c r="C2149" s="2" t="s">
        <v>19</v>
      </c>
      <c r="D2149" s="2" t="s">
        <v>20</v>
      </c>
      <c r="E2149" s="2">
        <v>235.91</v>
      </c>
      <c r="F2149" s="2">
        <v>0.16</v>
      </c>
      <c r="G2149" s="2">
        <v>4</v>
      </c>
      <c r="H2149" s="3">
        <v>45617</v>
      </c>
      <c r="I2149" s="3">
        <v>45623</v>
      </c>
      <c r="J2149" s="2" t="s">
        <v>31</v>
      </c>
      <c r="K2149" s="2" t="s">
        <v>16</v>
      </c>
      <c r="L2149" s="2">
        <v>20.09</v>
      </c>
      <c r="M2149" s="2" t="s">
        <v>17</v>
      </c>
      <c r="N2149" s="11">
        <f>L2149/E2149*100</f>
        <v>8.5159594760713837</v>
      </c>
      <c r="O2149" s="12" t="str">
        <f>IF(N2149&lt;10,"Low",IF(N2149&lt;20,"Med","High"))</f>
        <v>Low</v>
      </c>
      <c r="P2149" s="12">
        <f>sales*discount</f>
        <v>37.745600000000003</v>
      </c>
      <c r="Q2149" s="12">
        <f>sales-Discount_Values</f>
        <v>198.1644</v>
      </c>
      <c r="R2149" s="12">
        <f>DATEDIF(order_date,delivery_date,"D")</f>
        <v>6</v>
      </c>
      <c r="S2149" s="12"/>
    </row>
    <row r="2150" spans="1:19" ht="14.25" customHeight="1" x14ac:dyDescent="0.35">
      <c r="A2150" s="2" t="s">
        <v>8815</v>
      </c>
      <c r="B2150" s="2">
        <v>108782</v>
      </c>
      <c r="C2150" s="2" t="s">
        <v>19</v>
      </c>
      <c r="D2150" s="2" t="s">
        <v>20</v>
      </c>
      <c r="E2150" s="2">
        <v>1938.18</v>
      </c>
      <c r="F2150" s="2">
        <v>0.39</v>
      </c>
      <c r="G2150" s="2">
        <v>4</v>
      </c>
      <c r="H2150" s="3">
        <v>45074</v>
      </c>
      <c r="I2150" s="3">
        <v>45076</v>
      </c>
      <c r="J2150" s="2" t="s">
        <v>31</v>
      </c>
      <c r="K2150" s="2" t="s">
        <v>27</v>
      </c>
      <c r="L2150" s="2">
        <v>165.1</v>
      </c>
      <c r="M2150" s="2" t="s">
        <v>48</v>
      </c>
      <c r="N2150" s="11">
        <f>L2150/E2150*100</f>
        <v>8.5183006738280227</v>
      </c>
      <c r="O2150" s="12" t="str">
        <f>IF(N2150&lt;10,"Low",IF(N2150&lt;20,"Med","High"))</f>
        <v>Low</v>
      </c>
      <c r="P2150" s="12">
        <f>sales*discount</f>
        <v>755.89020000000005</v>
      </c>
      <c r="Q2150" s="12">
        <f>sales-Discount_Values</f>
        <v>1182.2898</v>
      </c>
      <c r="R2150" s="12">
        <f>DATEDIF(order_date,delivery_date,"D")</f>
        <v>2</v>
      </c>
      <c r="S2150" s="12"/>
    </row>
    <row r="2151" spans="1:19" ht="14.25" customHeight="1" x14ac:dyDescent="0.35">
      <c r="A2151" s="2" t="s">
        <v>7600</v>
      </c>
      <c r="B2151" s="2">
        <v>107567</v>
      </c>
      <c r="C2151" s="2" t="s">
        <v>13</v>
      </c>
      <c r="D2151" s="2" t="s">
        <v>14</v>
      </c>
      <c r="E2151" s="2">
        <v>2646.34</v>
      </c>
      <c r="F2151" s="2">
        <v>0.15</v>
      </c>
      <c r="G2151" s="2">
        <v>6</v>
      </c>
      <c r="H2151" s="3">
        <v>44942</v>
      </c>
      <c r="I2151" s="3">
        <v>44948</v>
      </c>
      <c r="J2151" s="2" t="s">
        <v>31</v>
      </c>
      <c r="K2151" s="2" t="s">
        <v>22</v>
      </c>
      <c r="L2151" s="2">
        <v>225.43</v>
      </c>
      <c r="M2151" s="2" t="s">
        <v>48</v>
      </c>
      <c r="N2151" s="11">
        <f>L2151/E2151*100</f>
        <v>8.5185577061148603</v>
      </c>
      <c r="O2151" s="12" t="str">
        <f>IF(N2151&lt;10,"Low",IF(N2151&lt;20,"Med","High"))</f>
        <v>Low</v>
      </c>
      <c r="P2151" s="12">
        <f>sales*discount</f>
        <v>396.95100000000002</v>
      </c>
      <c r="Q2151" s="12">
        <f>sales-Discount_Values</f>
        <v>2249.3890000000001</v>
      </c>
      <c r="R2151" s="12">
        <f>DATEDIF(order_date,delivery_date,"D")</f>
        <v>6</v>
      </c>
      <c r="S2151" s="12"/>
    </row>
    <row r="2152" spans="1:19" ht="14.25" customHeight="1" x14ac:dyDescent="0.35">
      <c r="A2152" s="2" t="s">
        <v>79</v>
      </c>
      <c r="B2152" s="2">
        <v>100046</v>
      </c>
      <c r="C2152" s="2" t="s">
        <v>19</v>
      </c>
      <c r="D2152" s="2" t="s">
        <v>14</v>
      </c>
      <c r="E2152" s="2">
        <v>1501.21</v>
      </c>
      <c r="F2152" s="2">
        <v>0.12</v>
      </c>
      <c r="G2152" s="2">
        <v>9</v>
      </c>
      <c r="H2152" s="3">
        <v>45386</v>
      </c>
      <c r="I2152" s="3">
        <v>45390</v>
      </c>
      <c r="J2152" s="2" t="s">
        <v>15</v>
      </c>
      <c r="K2152" s="2" t="s">
        <v>22</v>
      </c>
      <c r="L2152" s="2">
        <v>127.89</v>
      </c>
      <c r="M2152" s="2" t="s">
        <v>17</v>
      </c>
      <c r="N2152" s="11">
        <f>L2152/E2152*100</f>
        <v>8.5191279034911833</v>
      </c>
      <c r="O2152" s="12" t="str">
        <f>IF(N2152&lt;10,"Low",IF(N2152&lt;20,"Med","High"))</f>
        <v>Low</v>
      </c>
      <c r="P2152" s="12">
        <f>sales*discount</f>
        <v>180.14519999999999</v>
      </c>
      <c r="Q2152" s="12">
        <f>sales-Discount_Values</f>
        <v>1321.0648000000001</v>
      </c>
      <c r="R2152" s="12">
        <f>DATEDIF(order_date,delivery_date,"D")</f>
        <v>4</v>
      </c>
      <c r="S2152" s="12"/>
    </row>
    <row r="2153" spans="1:19" ht="14.25" customHeight="1" x14ac:dyDescent="0.35">
      <c r="A2153" s="2" t="s">
        <v>1367</v>
      </c>
      <c r="B2153" s="2">
        <v>101334</v>
      </c>
      <c r="C2153" s="2" t="s">
        <v>19</v>
      </c>
      <c r="D2153" s="2" t="s">
        <v>14</v>
      </c>
      <c r="E2153" s="2">
        <v>926.41</v>
      </c>
      <c r="F2153" s="2">
        <v>0.04</v>
      </c>
      <c r="G2153" s="2">
        <v>3</v>
      </c>
      <c r="H2153" s="3">
        <v>45466</v>
      </c>
      <c r="I2153" s="3">
        <v>45471</v>
      </c>
      <c r="J2153" s="2" t="s">
        <v>15</v>
      </c>
      <c r="K2153" s="2" t="s">
        <v>16</v>
      </c>
      <c r="L2153" s="2">
        <v>78.930000000000007</v>
      </c>
      <c r="M2153" s="2" t="s">
        <v>23</v>
      </c>
      <c r="N2153" s="11">
        <f>L2153/E2153*100</f>
        <v>8.5199857514491448</v>
      </c>
      <c r="O2153" s="12" t="str">
        <f>IF(N2153&lt;10,"Low",IF(N2153&lt;20,"Med","High"))</f>
        <v>Low</v>
      </c>
      <c r="P2153" s="12">
        <f>sales*discount</f>
        <v>37.056399999999996</v>
      </c>
      <c r="Q2153" s="12">
        <f>sales-Discount_Values</f>
        <v>889.35359999999991</v>
      </c>
      <c r="R2153" s="12">
        <f>DATEDIF(order_date,delivery_date,"D")</f>
        <v>5</v>
      </c>
      <c r="S2153" s="12"/>
    </row>
    <row r="2154" spans="1:19" ht="14.25" customHeight="1" x14ac:dyDescent="0.35">
      <c r="A2154" s="2" t="s">
        <v>14331</v>
      </c>
      <c r="B2154" s="2">
        <v>114298</v>
      </c>
      <c r="C2154" s="2" t="s">
        <v>25</v>
      </c>
      <c r="D2154" s="2" t="s">
        <v>20</v>
      </c>
      <c r="E2154" s="2">
        <v>2782.59</v>
      </c>
      <c r="F2154" s="2">
        <v>0.12</v>
      </c>
      <c r="G2154" s="2">
        <v>9</v>
      </c>
      <c r="H2154" s="3">
        <v>45460</v>
      </c>
      <c r="I2154" s="3">
        <v>45461</v>
      </c>
      <c r="J2154" s="2" t="s">
        <v>15</v>
      </c>
      <c r="K2154" s="2" t="s">
        <v>16</v>
      </c>
      <c r="L2154" s="2">
        <v>237.21</v>
      </c>
      <c r="M2154" s="2" t="s">
        <v>34</v>
      </c>
      <c r="N2154" s="11">
        <f>L2154/E2154*100</f>
        <v>8.5247916509439037</v>
      </c>
      <c r="O2154" s="12" t="str">
        <f>IF(N2154&lt;10,"Low",IF(N2154&lt;20,"Med","High"))</f>
        <v>Low</v>
      </c>
      <c r="P2154" s="12">
        <f>sales*discount</f>
        <v>333.91079999999999</v>
      </c>
      <c r="Q2154" s="12">
        <f>sales-Discount_Values</f>
        <v>2448.6792</v>
      </c>
      <c r="R2154" s="12">
        <f>DATEDIF(order_date,delivery_date,"D")</f>
        <v>1</v>
      </c>
      <c r="S2154" s="12"/>
    </row>
    <row r="2155" spans="1:19" ht="14.25" customHeight="1" x14ac:dyDescent="0.35">
      <c r="A2155" s="2" t="s">
        <v>8019</v>
      </c>
      <c r="B2155" s="2">
        <v>107986</v>
      </c>
      <c r="C2155" s="2" t="s">
        <v>25</v>
      </c>
      <c r="D2155" s="2" t="s">
        <v>14</v>
      </c>
      <c r="E2155" s="2">
        <v>4935.04</v>
      </c>
      <c r="F2155" s="2">
        <v>0.46</v>
      </c>
      <c r="G2155" s="2">
        <v>1</v>
      </c>
      <c r="H2155" s="3">
        <v>45186</v>
      </c>
      <c r="I2155" s="3">
        <v>45193</v>
      </c>
      <c r="J2155" s="2" t="s">
        <v>31</v>
      </c>
      <c r="K2155" s="2" t="s">
        <v>27</v>
      </c>
      <c r="L2155" s="2">
        <v>421</v>
      </c>
      <c r="M2155" s="2" t="s">
        <v>39</v>
      </c>
      <c r="N2155" s="11">
        <f>L2155/E2155*100</f>
        <v>8.530832576838284</v>
      </c>
      <c r="O2155" s="12" t="str">
        <f>IF(N2155&lt;10,"Low",IF(N2155&lt;20,"Med","High"))</f>
        <v>Low</v>
      </c>
      <c r="P2155" s="12">
        <f>sales*discount</f>
        <v>2270.1184000000003</v>
      </c>
      <c r="Q2155" s="12">
        <f>sales-Discount_Values</f>
        <v>2664.9215999999997</v>
      </c>
      <c r="R2155" s="12">
        <f>DATEDIF(order_date,delivery_date,"D")</f>
        <v>7</v>
      </c>
      <c r="S2155" s="12"/>
    </row>
    <row r="2156" spans="1:19" ht="14.25" customHeight="1" x14ac:dyDescent="0.35">
      <c r="A2156" s="2" t="s">
        <v>3549</v>
      </c>
      <c r="B2156" s="2">
        <v>103516</v>
      </c>
      <c r="C2156" s="2" t="s">
        <v>13</v>
      </c>
      <c r="D2156" s="2" t="s">
        <v>33</v>
      </c>
      <c r="E2156" s="2">
        <v>435.07</v>
      </c>
      <c r="F2156" s="2">
        <v>0.48</v>
      </c>
      <c r="G2156" s="2">
        <v>1</v>
      </c>
      <c r="H2156" s="3">
        <v>45636</v>
      </c>
      <c r="I2156" s="3">
        <v>45643</v>
      </c>
      <c r="J2156" s="2" t="s">
        <v>15</v>
      </c>
      <c r="K2156" s="2" t="s">
        <v>27</v>
      </c>
      <c r="L2156" s="2">
        <v>37.119999999999997</v>
      </c>
      <c r="M2156" s="2" t="s">
        <v>28</v>
      </c>
      <c r="N2156" s="11">
        <f>L2156/E2156*100</f>
        <v>8.5319603741926588</v>
      </c>
      <c r="O2156" s="12" t="str">
        <f>IF(N2156&lt;10,"Low",IF(N2156&lt;20,"Med","High"))</f>
        <v>Low</v>
      </c>
      <c r="P2156" s="12">
        <f>sales*discount</f>
        <v>208.83359999999999</v>
      </c>
      <c r="Q2156" s="12">
        <f>sales-Discount_Values</f>
        <v>226.2364</v>
      </c>
      <c r="R2156" s="12">
        <f>DATEDIF(order_date,delivery_date,"D")</f>
        <v>7</v>
      </c>
      <c r="S2156" s="12"/>
    </row>
    <row r="2157" spans="1:19" ht="14.25" customHeight="1" x14ac:dyDescent="0.35">
      <c r="A2157" s="2" t="s">
        <v>4326</v>
      </c>
      <c r="B2157" s="2">
        <v>104293</v>
      </c>
      <c r="C2157" s="2" t="s">
        <v>25</v>
      </c>
      <c r="D2157" s="2" t="s">
        <v>36</v>
      </c>
      <c r="E2157" s="2">
        <v>4836.49</v>
      </c>
      <c r="F2157" s="2">
        <v>0.44</v>
      </c>
      <c r="G2157" s="2">
        <v>6</v>
      </c>
      <c r="H2157" s="3">
        <v>45612</v>
      </c>
      <c r="I2157" s="3">
        <v>45613</v>
      </c>
      <c r="J2157" s="2" t="s">
        <v>15</v>
      </c>
      <c r="K2157" s="2" t="s">
        <v>16</v>
      </c>
      <c r="L2157" s="2">
        <v>412.77</v>
      </c>
      <c r="M2157" s="2" t="s">
        <v>28</v>
      </c>
      <c r="N2157" s="11">
        <f>L2157/E2157*100</f>
        <v>8.5344950573659819</v>
      </c>
      <c r="O2157" s="12" t="str">
        <f>IF(N2157&lt;10,"Low",IF(N2157&lt;20,"Med","High"))</f>
        <v>Low</v>
      </c>
      <c r="P2157" s="12">
        <f>sales*discount</f>
        <v>2128.0556000000001</v>
      </c>
      <c r="Q2157" s="12">
        <f>sales-Discount_Values</f>
        <v>2708.4343999999996</v>
      </c>
      <c r="R2157" s="12">
        <f>DATEDIF(order_date,delivery_date,"D")</f>
        <v>1</v>
      </c>
      <c r="S2157" s="12"/>
    </row>
    <row r="2158" spans="1:19" ht="14.25" customHeight="1" x14ac:dyDescent="0.35">
      <c r="A2158" s="2" t="s">
        <v>10658</v>
      </c>
      <c r="B2158" s="2">
        <v>110625</v>
      </c>
      <c r="C2158" s="2" t="s">
        <v>19</v>
      </c>
      <c r="D2158" s="2" t="s">
        <v>33</v>
      </c>
      <c r="E2158" s="2">
        <v>4200.3599999999997</v>
      </c>
      <c r="F2158" s="2">
        <v>0.46</v>
      </c>
      <c r="G2158" s="2">
        <v>7</v>
      </c>
      <c r="H2158" s="3">
        <v>45392</v>
      </c>
      <c r="I2158" s="3">
        <v>45395</v>
      </c>
      <c r="J2158" s="2" t="s">
        <v>31</v>
      </c>
      <c r="K2158" s="2" t="s">
        <v>16</v>
      </c>
      <c r="L2158" s="2">
        <v>358.59</v>
      </c>
      <c r="M2158" s="2" t="s">
        <v>39</v>
      </c>
      <c r="N2158" s="11">
        <f>L2158/E2158*100</f>
        <v>8.5371253892523491</v>
      </c>
      <c r="O2158" s="12" t="str">
        <f>IF(N2158&lt;10,"Low",IF(N2158&lt;20,"Med","High"))</f>
        <v>Low</v>
      </c>
      <c r="P2158" s="12">
        <f>sales*discount</f>
        <v>1932.1656</v>
      </c>
      <c r="Q2158" s="12">
        <f>sales-Discount_Values</f>
        <v>2268.1943999999994</v>
      </c>
      <c r="R2158" s="12">
        <f>DATEDIF(order_date,delivery_date,"D")</f>
        <v>3</v>
      </c>
      <c r="S2158" s="12"/>
    </row>
    <row r="2159" spans="1:19" ht="14.25" customHeight="1" x14ac:dyDescent="0.35">
      <c r="A2159" s="2" t="s">
        <v>99</v>
      </c>
      <c r="B2159" s="2">
        <v>100066</v>
      </c>
      <c r="C2159" s="2" t="s">
        <v>19</v>
      </c>
      <c r="D2159" s="2" t="s">
        <v>36</v>
      </c>
      <c r="E2159" s="2">
        <v>209.41</v>
      </c>
      <c r="F2159" s="2">
        <v>7.0000000000000007E-2</v>
      </c>
      <c r="G2159" s="2">
        <v>5</v>
      </c>
      <c r="H2159" s="3">
        <v>45646</v>
      </c>
      <c r="I2159" s="3">
        <v>45651</v>
      </c>
      <c r="J2159" s="2" t="s">
        <v>21</v>
      </c>
      <c r="K2159" s="2" t="s">
        <v>27</v>
      </c>
      <c r="L2159" s="2">
        <v>17.88</v>
      </c>
      <c r="M2159" s="2" t="s">
        <v>17</v>
      </c>
      <c r="N2159" s="11">
        <f>L2159/E2159*100</f>
        <v>8.5382741989398792</v>
      </c>
      <c r="O2159" s="12" t="str">
        <f>IF(N2159&lt;10,"Low",IF(N2159&lt;20,"Med","High"))</f>
        <v>Low</v>
      </c>
      <c r="P2159" s="12">
        <f>sales*discount</f>
        <v>14.658700000000001</v>
      </c>
      <c r="Q2159" s="12">
        <f>sales-Discount_Values</f>
        <v>194.75129999999999</v>
      </c>
      <c r="R2159" s="12">
        <f>DATEDIF(order_date,delivery_date,"D")</f>
        <v>5</v>
      </c>
      <c r="S2159" s="12"/>
    </row>
    <row r="2160" spans="1:19" ht="14.25" customHeight="1" x14ac:dyDescent="0.35">
      <c r="A2160" s="2" t="s">
        <v>11277</v>
      </c>
      <c r="B2160" s="2">
        <v>111244</v>
      </c>
      <c r="C2160" s="2" t="s">
        <v>13</v>
      </c>
      <c r="D2160" s="2" t="s">
        <v>36</v>
      </c>
      <c r="E2160" s="2">
        <v>3422.97</v>
      </c>
      <c r="F2160" s="2">
        <v>0.03</v>
      </c>
      <c r="G2160" s="2">
        <v>5</v>
      </c>
      <c r="H2160" s="3">
        <v>45555</v>
      </c>
      <c r="I2160" s="3">
        <v>45561</v>
      </c>
      <c r="J2160" s="2" t="s">
        <v>15</v>
      </c>
      <c r="K2160" s="2" t="s">
        <v>16</v>
      </c>
      <c r="L2160" s="2">
        <v>292.27999999999997</v>
      </c>
      <c r="M2160" s="2" t="s">
        <v>34</v>
      </c>
      <c r="N2160" s="11">
        <f>L2160/E2160*100</f>
        <v>8.5387835709924413</v>
      </c>
      <c r="O2160" s="12" t="str">
        <f>IF(N2160&lt;10,"Low",IF(N2160&lt;20,"Med","High"))</f>
        <v>Low</v>
      </c>
      <c r="P2160" s="12">
        <f>sales*discount</f>
        <v>102.6891</v>
      </c>
      <c r="Q2160" s="12">
        <f>sales-Discount_Values</f>
        <v>3320.2808999999997</v>
      </c>
      <c r="R2160" s="12">
        <f>DATEDIF(order_date,delivery_date,"D")</f>
        <v>6</v>
      </c>
      <c r="S2160" s="12"/>
    </row>
    <row r="2161" spans="1:19" ht="14.25" customHeight="1" x14ac:dyDescent="0.35">
      <c r="A2161" s="2" t="s">
        <v>15170</v>
      </c>
      <c r="B2161" s="2">
        <v>115137</v>
      </c>
      <c r="C2161" s="2" t="s">
        <v>19</v>
      </c>
      <c r="D2161" s="2" t="s">
        <v>26</v>
      </c>
      <c r="E2161" s="2">
        <v>2173.65</v>
      </c>
      <c r="F2161" s="2">
        <v>0.38</v>
      </c>
      <c r="G2161" s="2">
        <v>4</v>
      </c>
      <c r="H2161" s="3">
        <v>45049</v>
      </c>
      <c r="I2161" s="3">
        <v>45056</v>
      </c>
      <c r="J2161" s="2" t="s">
        <v>15</v>
      </c>
      <c r="K2161" s="2" t="s">
        <v>16</v>
      </c>
      <c r="L2161" s="2">
        <v>185.62</v>
      </c>
      <c r="M2161" s="2" t="s">
        <v>39</v>
      </c>
      <c r="N2161" s="11">
        <f>L2161/E2161*100</f>
        <v>8.5395532859475995</v>
      </c>
      <c r="O2161" s="12" t="str">
        <f>IF(N2161&lt;10,"Low",IF(N2161&lt;20,"Med","High"))</f>
        <v>Low</v>
      </c>
      <c r="P2161" s="12">
        <f>sales*discount</f>
        <v>825.98700000000008</v>
      </c>
      <c r="Q2161" s="12">
        <f>sales-Discount_Values</f>
        <v>1347.663</v>
      </c>
      <c r="R2161" s="12">
        <f>DATEDIF(order_date,delivery_date,"D")</f>
        <v>7</v>
      </c>
      <c r="S2161" s="12"/>
    </row>
    <row r="2162" spans="1:19" ht="14.25" customHeight="1" x14ac:dyDescent="0.35">
      <c r="A2162" s="2" t="s">
        <v>6807</v>
      </c>
      <c r="B2162" s="2">
        <v>106774</v>
      </c>
      <c r="C2162" s="2" t="s">
        <v>25</v>
      </c>
      <c r="D2162" s="2" t="s">
        <v>33</v>
      </c>
      <c r="E2162" s="2">
        <v>3014.4</v>
      </c>
      <c r="F2162" s="2">
        <v>0.46</v>
      </c>
      <c r="G2162" s="2">
        <v>8</v>
      </c>
      <c r="H2162" s="3">
        <v>45581</v>
      </c>
      <c r="I2162" s="3">
        <v>45583</v>
      </c>
      <c r="J2162" s="2" t="s">
        <v>21</v>
      </c>
      <c r="K2162" s="2" t="s">
        <v>22</v>
      </c>
      <c r="L2162" s="2">
        <v>257.45</v>
      </c>
      <c r="M2162" s="2" t="s">
        <v>23</v>
      </c>
      <c r="N2162" s="11">
        <f>L2162/E2162*100</f>
        <v>8.5406714437367306</v>
      </c>
      <c r="O2162" s="12" t="str">
        <f>IF(N2162&lt;10,"Low",IF(N2162&lt;20,"Med","High"))</f>
        <v>Low</v>
      </c>
      <c r="P2162" s="12">
        <f>sales*discount</f>
        <v>1386.624</v>
      </c>
      <c r="Q2162" s="12">
        <f>sales-Discount_Values</f>
        <v>1627.7760000000001</v>
      </c>
      <c r="R2162" s="12">
        <f>DATEDIF(order_date,delivery_date,"D")</f>
        <v>2</v>
      </c>
      <c r="S2162" s="12"/>
    </row>
    <row r="2163" spans="1:19" ht="14.25" customHeight="1" x14ac:dyDescent="0.35">
      <c r="A2163" s="2" t="s">
        <v>7992</v>
      </c>
      <c r="B2163" s="2">
        <v>107959</v>
      </c>
      <c r="C2163" s="2" t="s">
        <v>25</v>
      </c>
      <c r="D2163" s="2" t="s">
        <v>26</v>
      </c>
      <c r="E2163" s="2">
        <v>3696.11</v>
      </c>
      <c r="F2163" s="2">
        <v>0.26</v>
      </c>
      <c r="G2163" s="2">
        <v>4</v>
      </c>
      <c r="H2163" s="3">
        <v>44975</v>
      </c>
      <c r="I2163" s="3">
        <v>44980</v>
      </c>
      <c r="J2163" s="2" t="s">
        <v>21</v>
      </c>
      <c r="K2163" s="2" t="s">
        <v>27</v>
      </c>
      <c r="L2163" s="2">
        <v>315.70999999999998</v>
      </c>
      <c r="M2163" s="2" t="s">
        <v>34</v>
      </c>
      <c r="N2163" s="11">
        <f>L2163/E2163*100</f>
        <v>8.5416830126808989</v>
      </c>
      <c r="O2163" s="12" t="str">
        <f>IF(N2163&lt;10,"Low",IF(N2163&lt;20,"Med","High"))</f>
        <v>Low</v>
      </c>
      <c r="P2163" s="12">
        <f>sales*discount</f>
        <v>960.98860000000002</v>
      </c>
      <c r="Q2163" s="12">
        <f>sales-Discount_Values</f>
        <v>2735.1214</v>
      </c>
      <c r="R2163" s="12">
        <f>DATEDIF(order_date,delivery_date,"D")</f>
        <v>5</v>
      </c>
      <c r="S2163" s="12"/>
    </row>
    <row r="2164" spans="1:19" ht="14.25" customHeight="1" x14ac:dyDescent="0.35">
      <c r="A2164" s="2" t="s">
        <v>6963</v>
      </c>
      <c r="B2164" s="2">
        <v>106930</v>
      </c>
      <c r="C2164" s="2" t="s">
        <v>19</v>
      </c>
      <c r="D2164" s="2" t="s">
        <v>26</v>
      </c>
      <c r="E2164" s="2">
        <v>4144.21</v>
      </c>
      <c r="F2164" s="2">
        <v>0.27</v>
      </c>
      <c r="G2164" s="2">
        <v>9</v>
      </c>
      <c r="H2164" s="3">
        <v>45256</v>
      </c>
      <c r="I2164" s="3">
        <v>45258</v>
      </c>
      <c r="J2164" s="2" t="s">
        <v>21</v>
      </c>
      <c r="K2164" s="2" t="s">
        <v>22</v>
      </c>
      <c r="L2164" s="2">
        <v>353.99</v>
      </c>
      <c r="M2164" s="2" t="s">
        <v>39</v>
      </c>
      <c r="N2164" s="11">
        <f>L2164/E2164*100</f>
        <v>8.5417968684019385</v>
      </c>
      <c r="O2164" s="12" t="str">
        <f>IF(N2164&lt;10,"Low",IF(N2164&lt;20,"Med","High"))</f>
        <v>Low</v>
      </c>
      <c r="P2164" s="12">
        <f>sales*discount</f>
        <v>1118.9367</v>
      </c>
      <c r="Q2164" s="12">
        <f>sales-Discount_Values</f>
        <v>3025.2732999999998</v>
      </c>
      <c r="R2164" s="12">
        <f>DATEDIF(order_date,delivery_date,"D")</f>
        <v>2</v>
      </c>
      <c r="S2164" s="12"/>
    </row>
    <row r="2165" spans="1:19" ht="14.25" customHeight="1" x14ac:dyDescent="0.35">
      <c r="A2165" s="2" t="s">
        <v>2642</v>
      </c>
      <c r="B2165" s="2">
        <v>102609</v>
      </c>
      <c r="C2165" s="2" t="s">
        <v>19</v>
      </c>
      <c r="D2165" s="2" t="s">
        <v>14</v>
      </c>
      <c r="E2165" s="2">
        <v>2656.88</v>
      </c>
      <c r="F2165" s="2">
        <v>0.13</v>
      </c>
      <c r="G2165" s="2">
        <v>9</v>
      </c>
      <c r="H2165" s="3">
        <v>45123</v>
      </c>
      <c r="I2165" s="3">
        <v>45127</v>
      </c>
      <c r="J2165" s="2" t="s">
        <v>15</v>
      </c>
      <c r="K2165" s="2" t="s">
        <v>27</v>
      </c>
      <c r="L2165" s="2">
        <v>227.04</v>
      </c>
      <c r="M2165" s="2" t="s">
        <v>28</v>
      </c>
      <c r="N2165" s="11">
        <f>L2165/E2165*100</f>
        <v>8.5453614766191919</v>
      </c>
      <c r="O2165" s="12" t="str">
        <f>IF(N2165&lt;10,"Low",IF(N2165&lt;20,"Med","High"))</f>
        <v>Low</v>
      </c>
      <c r="P2165" s="12">
        <f>sales*discount</f>
        <v>345.39440000000002</v>
      </c>
      <c r="Q2165" s="12">
        <f>sales-Discount_Values</f>
        <v>2311.4856</v>
      </c>
      <c r="R2165" s="12">
        <f>DATEDIF(order_date,delivery_date,"D")</f>
        <v>4</v>
      </c>
      <c r="S2165" s="12"/>
    </row>
    <row r="2166" spans="1:19" ht="14.25" customHeight="1" x14ac:dyDescent="0.35">
      <c r="A2166" s="2" t="s">
        <v>11323</v>
      </c>
      <c r="B2166" s="2">
        <v>111290</v>
      </c>
      <c r="C2166" s="2" t="s">
        <v>19</v>
      </c>
      <c r="D2166" s="2" t="s">
        <v>36</v>
      </c>
      <c r="E2166" s="2">
        <v>1581.11</v>
      </c>
      <c r="F2166" s="2">
        <v>0.26</v>
      </c>
      <c r="G2166" s="2">
        <v>8</v>
      </c>
      <c r="H2166" s="3">
        <v>45228</v>
      </c>
      <c r="I2166" s="3">
        <v>45232</v>
      </c>
      <c r="J2166" s="2" t="s">
        <v>31</v>
      </c>
      <c r="K2166" s="2" t="s">
        <v>16</v>
      </c>
      <c r="L2166" s="2">
        <v>135.12</v>
      </c>
      <c r="M2166" s="2" t="s">
        <v>39</v>
      </c>
      <c r="N2166" s="11">
        <f>L2166/E2166*100</f>
        <v>8.5458949725193065</v>
      </c>
      <c r="O2166" s="12" t="str">
        <f>IF(N2166&lt;10,"Low",IF(N2166&lt;20,"Med","High"))</f>
        <v>Low</v>
      </c>
      <c r="P2166" s="12">
        <f>sales*discount</f>
        <v>411.08859999999999</v>
      </c>
      <c r="Q2166" s="12">
        <f>sales-Discount_Values</f>
        <v>1170.0213999999999</v>
      </c>
      <c r="R2166" s="12">
        <f>DATEDIF(order_date,delivery_date,"D")</f>
        <v>4</v>
      </c>
      <c r="S2166" s="12"/>
    </row>
    <row r="2167" spans="1:19" ht="14.25" customHeight="1" x14ac:dyDescent="0.35">
      <c r="A2167" s="2" t="s">
        <v>9160</v>
      </c>
      <c r="B2167" s="2">
        <v>109127</v>
      </c>
      <c r="C2167" s="2" t="s">
        <v>13</v>
      </c>
      <c r="D2167" s="2" t="s">
        <v>20</v>
      </c>
      <c r="E2167" s="2">
        <v>983.79</v>
      </c>
      <c r="F2167" s="2">
        <v>0.28000000000000003</v>
      </c>
      <c r="G2167" s="2">
        <v>2</v>
      </c>
      <c r="H2167" s="3">
        <v>45103</v>
      </c>
      <c r="I2167" s="3">
        <v>45107</v>
      </c>
      <c r="J2167" s="2" t="s">
        <v>15</v>
      </c>
      <c r="K2167" s="2" t="s">
        <v>16</v>
      </c>
      <c r="L2167" s="2">
        <v>84.12</v>
      </c>
      <c r="M2167" s="2" t="s">
        <v>48</v>
      </c>
      <c r="N2167" s="11">
        <f>L2167/E2167*100</f>
        <v>8.5506053121092922</v>
      </c>
      <c r="O2167" s="12" t="str">
        <f>IF(N2167&lt;10,"Low",IF(N2167&lt;20,"Med","High"))</f>
        <v>Low</v>
      </c>
      <c r="P2167" s="12">
        <f>sales*discount</f>
        <v>275.46120000000002</v>
      </c>
      <c r="Q2167" s="12">
        <f>sales-Discount_Values</f>
        <v>708.3288</v>
      </c>
      <c r="R2167" s="12">
        <f>DATEDIF(order_date,delivery_date,"D")</f>
        <v>4</v>
      </c>
      <c r="S2167" s="12"/>
    </row>
    <row r="2168" spans="1:19" ht="14.25" customHeight="1" x14ac:dyDescent="0.35">
      <c r="A2168" s="2" t="s">
        <v>15071</v>
      </c>
      <c r="B2168" s="2">
        <v>115038</v>
      </c>
      <c r="C2168" s="2" t="s">
        <v>13</v>
      </c>
      <c r="D2168" s="2" t="s">
        <v>14</v>
      </c>
      <c r="E2168" s="2">
        <v>4952.68</v>
      </c>
      <c r="F2168" s="2">
        <v>0.08</v>
      </c>
      <c r="G2168" s="2">
        <v>4</v>
      </c>
      <c r="H2168" s="3">
        <v>45569</v>
      </c>
      <c r="I2168" s="3">
        <v>45575</v>
      </c>
      <c r="J2168" s="2" t="s">
        <v>31</v>
      </c>
      <c r="K2168" s="2" t="s">
        <v>16</v>
      </c>
      <c r="L2168" s="2">
        <v>423.52</v>
      </c>
      <c r="M2168" s="2" t="s">
        <v>28</v>
      </c>
      <c r="N2168" s="11">
        <f>L2168/E2168*100</f>
        <v>8.5513297850860539</v>
      </c>
      <c r="O2168" s="12" t="str">
        <f>IF(N2168&lt;10,"Low",IF(N2168&lt;20,"Med","High"))</f>
        <v>Low</v>
      </c>
      <c r="P2168" s="12">
        <f>sales*discount</f>
        <v>396.21440000000001</v>
      </c>
      <c r="Q2168" s="12">
        <f>sales-Discount_Values</f>
        <v>4556.4656000000004</v>
      </c>
      <c r="R2168" s="12">
        <f>DATEDIF(order_date,delivery_date,"D")</f>
        <v>6</v>
      </c>
      <c r="S2168" s="12"/>
    </row>
    <row r="2169" spans="1:19" ht="14.25" customHeight="1" x14ac:dyDescent="0.35">
      <c r="A2169" s="2" t="s">
        <v>14261</v>
      </c>
      <c r="B2169" s="2">
        <v>114228</v>
      </c>
      <c r="C2169" s="2" t="s">
        <v>19</v>
      </c>
      <c r="D2169" s="2" t="s">
        <v>20</v>
      </c>
      <c r="E2169" s="2">
        <v>1373.22</v>
      </c>
      <c r="F2169" s="2">
        <v>0.37</v>
      </c>
      <c r="G2169" s="2">
        <v>1</v>
      </c>
      <c r="H2169" s="3">
        <v>45556</v>
      </c>
      <c r="I2169" s="3">
        <v>45563</v>
      </c>
      <c r="J2169" s="2" t="s">
        <v>15</v>
      </c>
      <c r="K2169" s="2" t="s">
        <v>27</v>
      </c>
      <c r="L2169" s="2">
        <v>117.43</v>
      </c>
      <c r="M2169" s="2" t="s">
        <v>48</v>
      </c>
      <c r="N2169" s="11">
        <f>L2169/E2169*100</f>
        <v>8.5514338561920162</v>
      </c>
      <c r="O2169" s="12" t="str">
        <f>IF(N2169&lt;10,"Low",IF(N2169&lt;20,"Med","High"))</f>
        <v>Low</v>
      </c>
      <c r="P2169" s="12">
        <f>sales*discount</f>
        <v>508.09140000000002</v>
      </c>
      <c r="Q2169" s="12">
        <f>sales-Discount_Values</f>
        <v>865.12860000000001</v>
      </c>
      <c r="R2169" s="12">
        <f>DATEDIF(order_date,delivery_date,"D")</f>
        <v>7</v>
      </c>
      <c r="S2169" s="12"/>
    </row>
    <row r="2170" spans="1:19" ht="14.25" customHeight="1" x14ac:dyDescent="0.35">
      <c r="A2170" s="2" t="s">
        <v>8238</v>
      </c>
      <c r="B2170" s="2">
        <v>108205</v>
      </c>
      <c r="C2170" s="2" t="s">
        <v>19</v>
      </c>
      <c r="D2170" s="2" t="s">
        <v>14</v>
      </c>
      <c r="E2170" s="2">
        <v>325.60000000000002</v>
      </c>
      <c r="F2170" s="2">
        <v>0.4</v>
      </c>
      <c r="G2170" s="2">
        <v>6</v>
      </c>
      <c r="H2170" s="3">
        <v>45131</v>
      </c>
      <c r="I2170" s="3">
        <v>45137</v>
      </c>
      <c r="J2170" s="2" t="s">
        <v>21</v>
      </c>
      <c r="K2170" s="2" t="s">
        <v>27</v>
      </c>
      <c r="L2170" s="2">
        <v>27.85</v>
      </c>
      <c r="M2170" s="2" t="s">
        <v>23</v>
      </c>
      <c r="N2170" s="11">
        <f>L2170/E2170*100</f>
        <v>8.5534398034398045</v>
      </c>
      <c r="O2170" s="12" t="str">
        <f>IF(N2170&lt;10,"Low",IF(N2170&lt;20,"Med","High"))</f>
        <v>Low</v>
      </c>
      <c r="P2170" s="12">
        <f>sales*discount</f>
        <v>130.24</v>
      </c>
      <c r="Q2170" s="12">
        <f>sales-Discount_Values</f>
        <v>195.36</v>
      </c>
      <c r="R2170" s="12">
        <f>DATEDIF(order_date,delivery_date,"D")</f>
        <v>6</v>
      </c>
      <c r="S2170" s="12"/>
    </row>
    <row r="2171" spans="1:19" ht="14.25" customHeight="1" x14ac:dyDescent="0.35">
      <c r="A2171" s="2" t="s">
        <v>2578</v>
      </c>
      <c r="B2171" s="2">
        <v>102545</v>
      </c>
      <c r="C2171" s="2" t="s">
        <v>25</v>
      </c>
      <c r="D2171" s="2" t="s">
        <v>20</v>
      </c>
      <c r="E2171" s="2">
        <v>4684.22</v>
      </c>
      <c r="F2171" s="2">
        <v>0.35</v>
      </c>
      <c r="G2171" s="2">
        <v>2</v>
      </c>
      <c r="H2171" s="3">
        <v>45090</v>
      </c>
      <c r="I2171" s="3">
        <v>45097</v>
      </c>
      <c r="J2171" s="2" t="s">
        <v>31</v>
      </c>
      <c r="K2171" s="2" t="s">
        <v>22</v>
      </c>
      <c r="L2171" s="2">
        <v>400.67</v>
      </c>
      <c r="M2171" s="2" t="s">
        <v>17</v>
      </c>
      <c r="N2171" s="11">
        <f>L2171/E2171*100</f>
        <v>8.5536119140433193</v>
      </c>
      <c r="O2171" s="12" t="str">
        <f>IF(N2171&lt;10,"Low",IF(N2171&lt;20,"Med","High"))</f>
        <v>Low</v>
      </c>
      <c r="P2171" s="12">
        <f>sales*discount</f>
        <v>1639.4770000000001</v>
      </c>
      <c r="Q2171" s="12">
        <f>sales-Discount_Values</f>
        <v>3044.7430000000004</v>
      </c>
      <c r="R2171" s="12">
        <f>DATEDIF(order_date,delivery_date,"D")</f>
        <v>7</v>
      </c>
      <c r="S2171" s="12"/>
    </row>
    <row r="2172" spans="1:19" ht="14.25" customHeight="1" x14ac:dyDescent="0.35">
      <c r="A2172" s="2" t="s">
        <v>14719</v>
      </c>
      <c r="B2172" s="2">
        <v>114686</v>
      </c>
      <c r="C2172" s="2" t="s">
        <v>13</v>
      </c>
      <c r="D2172" s="2" t="s">
        <v>20</v>
      </c>
      <c r="E2172" s="2">
        <v>4109.0600000000004</v>
      </c>
      <c r="F2172" s="2">
        <v>0.24</v>
      </c>
      <c r="G2172" s="2">
        <v>1</v>
      </c>
      <c r="H2172" s="3">
        <v>45265</v>
      </c>
      <c r="I2172" s="3">
        <v>45272</v>
      </c>
      <c r="J2172" s="2" t="s">
        <v>21</v>
      </c>
      <c r="K2172" s="2" t="s">
        <v>22</v>
      </c>
      <c r="L2172" s="2">
        <v>351.5</v>
      </c>
      <c r="M2172" s="2" t="s">
        <v>23</v>
      </c>
      <c r="N2172" s="11">
        <f>L2172/E2172*100</f>
        <v>8.5542678860858672</v>
      </c>
      <c r="O2172" s="12" t="str">
        <f>IF(N2172&lt;10,"Low",IF(N2172&lt;20,"Med","High"))</f>
        <v>Low</v>
      </c>
      <c r="P2172" s="12">
        <f>sales*discount</f>
        <v>986.17440000000011</v>
      </c>
      <c r="Q2172" s="12">
        <f>sales-Discount_Values</f>
        <v>3122.8856000000005</v>
      </c>
      <c r="R2172" s="12">
        <f>DATEDIF(order_date,delivery_date,"D")</f>
        <v>7</v>
      </c>
      <c r="S2172" s="12"/>
    </row>
    <row r="2173" spans="1:19" ht="14.25" customHeight="1" x14ac:dyDescent="0.35">
      <c r="A2173" s="2" t="s">
        <v>3523</v>
      </c>
      <c r="B2173" s="2">
        <v>103490</v>
      </c>
      <c r="C2173" s="2" t="s">
        <v>13</v>
      </c>
      <c r="D2173" s="2" t="s">
        <v>14</v>
      </c>
      <c r="E2173" s="2">
        <v>3259.04</v>
      </c>
      <c r="F2173" s="2">
        <v>0.03</v>
      </c>
      <c r="G2173" s="2">
        <v>4</v>
      </c>
      <c r="H2173" s="3">
        <v>45482</v>
      </c>
      <c r="I2173" s="3">
        <v>45484</v>
      </c>
      <c r="J2173" s="2" t="s">
        <v>21</v>
      </c>
      <c r="K2173" s="2" t="s">
        <v>22</v>
      </c>
      <c r="L2173" s="2">
        <v>278.87</v>
      </c>
      <c r="M2173" s="2" t="s">
        <v>23</v>
      </c>
      <c r="N2173" s="11">
        <f>L2173/E2173*100</f>
        <v>8.5568142765967892</v>
      </c>
      <c r="O2173" s="12" t="str">
        <f>IF(N2173&lt;10,"Low",IF(N2173&lt;20,"Med","High"))</f>
        <v>Low</v>
      </c>
      <c r="P2173" s="12">
        <f>sales*discount</f>
        <v>97.771199999999993</v>
      </c>
      <c r="Q2173" s="12">
        <f>sales-Discount_Values</f>
        <v>3161.2687999999998</v>
      </c>
      <c r="R2173" s="12">
        <f>DATEDIF(order_date,delivery_date,"D")</f>
        <v>2</v>
      </c>
      <c r="S2173" s="12"/>
    </row>
    <row r="2174" spans="1:19" ht="14.25" customHeight="1" x14ac:dyDescent="0.35">
      <c r="A2174" s="2" t="s">
        <v>7667</v>
      </c>
      <c r="B2174" s="2">
        <v>107634</v>
      </c>
      <c r="C2174" s="2" t="s">
        <v>25</v>
      </c>
      <c r="D2174" s="2" t="s">
        <v>20</v>
      </c>
      <c r="E2174" s="2">
        <v>2088.19</v>
      </c>
      <c r="F2174" s="2">
        <v>0.23</v>
      </c>
      <c r="G2174" s="2">
        <v>9</v>
      </c>
      <c r="H2174" s="3">
        <v>45264</v>
      </c>
      <c r="I2174" s="3">
        <v>45266</v>
      </c>
      <c r="J2174" s="2" t="s">
        <v>31</v>
      </c>
      <c r="K2174" s="2" t="s">
        <v>27</v>
      </c>
      <c r="L2174" s="2">
        <v>178.76</v>
      </c>
      <c r="M2174" s="2" t="s">
        <v>17</v>
      </c>
      <c r="N2174" s="11">
        <f>L2174/E2174*100</f>
        <v>8.5605237071339282</v>
      </c>
      <c r="O2174" s="12" t="str">
        <f>IF(N2174&lt;10,"Low",IF(N2174&lt;20,"Med","High"))</f>
        <v>Low</v>
      </c>
      <c r="P2174" s="12">
        <f>sales*discount</f>
        <v>480.28370000000001</v>
      </c>
      <c r="Q2174" s="12">
        <f>sales-Discount_Values</f>
        <v>1607.9063000000001</v>
      </c>
      <c r="R2174" s="12">
        <f>DATEDIF(order_date,delivery_date,"D")</f>
        <v>2</v>
      </c>
      <c r="S2174" s="12"/>
    </row>
    <row r="2175" spans="1:19" ht="14.25" customHeight="1" x14ac:dyDescent="0.35">
      <c r="A2175" s="2" t="s">
        <v>6350</v>
      </c>
      <c r="B2175" s="2">
        <v>106317</v>
      </c>
      <c r="C2175" s="2" t="s">
        <v>13</v>
      </c>
      <c r="D2175" s="2" t="s">
        <v>14</v>
      </c>
      <c r="E2175" s="2">
        <v>3684.35</v>
      </c>
      <c r="F2175" s="2">
        <v>0.13</v>
      </c>
      <c r="G2175" s="2">
        <v>9</v>
      </c>
      <c r="H2175" s="3">
        <v>45028</v>
      </c>
      <c r="I2175" s="3">
        <v>45031</v>
      </c>
      <c r="J2175" s="2" t="s">
        <v>21</v>
      </c>
      <c r="K2175" s="2" t="s">
        <v>22</v>
      </c>
      <c r="L2175" s="2">
        <v>315.45</v>
      </c>
      <c r="M2175" s="2" t="s">
        <v>28</v>
      </c>
      <c r="N2175" s="11">
        <f>L2175/E2175*100</f>
        <v>8.5618901570154833</v>
      </c>
      <c r="O2175" s="12" t="str">
        <f>IF(N2175&lt;10,"Low",IF(N2175&lt;20,"Med","High"))</f>
        <v>Low</v>
      </c>
      <c r="P2175" s="12">
        <f>sales*discount</f>
        <v>478.96550000000002</v>
      </c>
      <c r="Q2175" s="12">
        <f>sales-Discount_Values</f>
        <v>3205.3845000000001</v>
      </c>
      <c r="R2175" s="12">
        <f>DATEDIF(order_date,delivery_date,"D")</f>
        <v>3</v>
      </c>
      <c r="S2175" s="12"/>
    </row>
    <row r="2176" spans="1:19" ht="14.25" customHeight="1" x14ac:dyDescent="0.35">
      <c r="A2176" s="2" t="s">
        <v>1621</v>
      </c>
      <c r="B2176" s="2">
        <v>101588</v>
      </c>
      <c r="C2176" s="2" t="s">
        <v>13</v>
      </c>
      <c r="D2176" s="2" t="s">
        <v>20</v>
      </c>
      <c r="E2176" s="2">
        <v>3817.57</v>
      </c>
      <c r="F2176" s="2">
        <v>0.26</v>
      </c>
      <c r="G2176" s="2">
        <v>2</v>
      </c>
      <c r="H2176" s="3">
        <v>45404</v>
      </c>
      <c r="I2176" s="3">
        <v>45411</v>
      </c>
      <c r="J2176" s="2" t="s">
        <v>21</v>
      </c>
      <c r="K2176" s="2" t="s">
        <v>22</v>
      </c>
      <c r="L2176" s="2">
        <v>326.91000000000003</v>
      </c>
      <c r="M2176" s="2" t="s">
        <v>17</v>
      </c>
      <c r="N2176" s="11">
        <f>L2176/E2176*100</f>
        <v>8.5633007384278486</v>
      </c>
      <c r="O2176" s="12" t="str">
        <f>IF(N2176&lt;10,"Low",IF(N2176&lt;20,"Med","High"))</f>
        <v>Low</v>
      </c>
      <c r="P2176" s="12">
        <f>sales*discount</f>
        <v>992.56820000000005</v>
      </c>
      <c r="Q2176" s="12">
        <f>sales-Discount_Values</f>
        <v>2825.0018</v>
      </c>
      <c r="R2176" s="12">
        <f>DATEDIF(order_date,delivery_date,"D")</f>
        <v>7</v>
      </c>
      <c r="S2176" s="12"/>
    </row>
    <row r="2177" spans="1:19" ht="14.25" customHeight="1" x14ac:dyDescent="0.35">
      <c r="A2177" s="2" t="s">
        <v>897</v>
      </c>
      <c r="B2177" s="2">
        <v>100864</v>
      </c>
      <c r="C2177" s="2" t="s">
        <v>19</v>
      </c>
      <c r="D2177" s="2" t="s">
        <v>26</v>
      </c>
      <c r="E2177" s="2">
        <v>4112.6400000000003</v>
      </c>
      <c r="F2177" s="2">
        <v>0.49</v>
      </c>
      <c r="G2177" s="2">
        <v>3</v>
      </c>
      <c r="H2177" s="3">
        <v>45306</v>
      </c>
      <c r="I2177" s="3">
        <v>45311</v>
      </c>
      <c r="J2177" s="2" t="s">
        <v>31</v>
      </c>
      <c r="K2177" s="2" t="s">
        <v>16</v>
      </c>
      <c r="L2177" s="2">
        <v>352.23</v>
      </c>
      <c r="M2177" s="2" t="s">
        <v>48</v>
      </c>
      <c r="N2177" s="11">
        <f>L2177/E2177*100</f>
        <v>8.5645716619981336</v>
      </c>
      <c r="O2177" s="12" t="str">
        <f>IF(N2177&lt;10,"Low",IF(N2177&lt;20,"Med","High"))</f>
        <v>Low</v>
      </c>
      <c r="P2177" s="12">
        <f>sales*discount</f>
        <v>2015.1936000000001</v>
      </c>
      <c r="Q2177" s="12">
        <f>sales-Discount_Values</f>
        <v>2097.4464000000003</v>
      </c>
      <c r="R2177" s="12">
        <f>DATEDIF(order_date,delivery_date,"D")</f>
        <v>5</v>
      </c>
      <c r="S2177" s="12"/>
    </row>
    <row r="2178" spans="1:19" ht="14.25" customHeight="1" x14ac:dyDescent="0.35">
      <c r="A2178" s="2" t="s">
        <v>6539</v>
      </c>
      <c r="B2178" s="2">
        <v>106506</v>
      </c>
      <c r="C2178" s="2" t="s">
        <v>19</v>
      </c>
      <c r="D2178" s="2" t="s">
        <v>14</v>
      </c>
      <c r="E2178" s="2">
        <v>3947.36</v>
      </c>
      <c r="F2178" s="2">
        <v>0.35</v>
      </c>
      <c r="G2178" s="2">
        <v>9</v>
      </c>
      <c r="H2178" s="3">
        <v>44956</v>
      </c>
      <c r="I2178" s="3">
        <v>44957</v>
      </c>
      <c r="J2178" s="2" t="s">
        <v>15</v>
      </c>
      <c r="K2178" s="2" t="s">
        <v>27</v>
      </c>
      <c r="L2178" s="2">
        <v>338.16</v>
      </c>
      <c r="M2178" s="2" t="s">
        <v>23</v>
      </c>
      <c r="N2178" s="11">
        <f>L2178/E2178*100</f>
        <v>8.566738275708321</v>
      </c>
      <c r="O2178" s="12" t="str">
        <f>IF(N2178&lt;10,"Low",IF(N2178&lt;20,"Med","High"))</f>
        <v>Low</v>
      </c>
      <c r="P2178" s="12">
        <f>sales*discount</f>
        <v>1381.576</v>
      </c>
      <c r="Q2178" s="12">
        <f>sales-Discount_Values</f>
        <v>2565.7840000000001</v>
      </c>
      <c r="R2178" s="12">
        <f>DATEDIF(order_date,delivery_date,"D")</f>
        <v>1</v>
      </c>
      <c r="S2178" s="12"/>
    </row>
    <row r="2179" spans="1:19" ht="14.25" customHeight="1" x14ac:dyDescent="0.35">
      <c r="A2179" s="2" t="s">
        <v>14522</v>
      </c>
      <c r="B2179" s="2">
        <v>114489</v>
      </c>
      <c r="C2179" s="2" t="s">
        <v>25</v>
      </c>
      <c r="D2179" s="2" t="s">
        <v>26</v>
      </c>
      <c r="E2179" s="2">
        <v>3023.96</v>
      </c>
      <c r="F2179" s="2">
        <v>0.45</v>
      </c>
      <c r="G2179" s="2">
        <v>4</v>
      </c>
      <c r="H2179" s="3">
        <v>45018</v>
      </c>
      <c r="I2179" s="3">
        <v>45025</v>
      </c>
      <c r="J2179" s="2" t="s">
        <v>21</v>
      </c>
      <c r="K2179" s="2" t="s">
        <v>16</v>
      </c>
      <c r="L2179" s="2">
        <v>259.10000000000002</v>
      </c>
      <c r="M2179" s="2" t="s">
        <v>48</v>
      </c>
      <c r="N2179" s="11">
        <f>L2179/E2179*100</f>
        <v>8.5682350295638834</v>
      </c>
      <c r="O2179" s="12" t="str">
        <f>IF(N2179&lt;10,"Low",IF(N2179&lt;20,"Med","High"))</f>
        <v>Low</v>
      </c>
      <c r="P2179" s="12">
        <f>sales*discount</f>
        <v>1360.7820000000002</v>
      </c>
      <c r="Q2179" s="12">
        <f>sales-Discount_Values</f>
        <v>1663.1779999999999</v>
      </c>
      <c r="R2179" s="12">
        <f>DATEDIF(order_date,delivery_date,"D")</f>
        <v>7</v>
      </c>
      <c r="S2179" s="12"/>
    </row>
    <row r="2180" spans="1:19" ht="14.25" customHeight="1" x14ac:dyDescent="0.35">
      <c r="A2180" s="2" t="s">
        <v>4467</v>
      </c>
      <c r="B2180" s="2">
        <v>104434</v>
      </c>
      <c r="C2180" s="2" t="s">
        <v>19</v>
      </c>
      <c r="D2180" s="2" t="s">
        <v>14</v>
      </c>
      <c r="E2180" s="2">
        <v>1130.6400000000001</v>
      </c>
      <c r="F2180" s="2">
        <v>0.22</v>
      </c>
      <c r="G2180" s="2">
        <v>2</v>
      </c>
      <c r="H2180" s="3">
        <v>45152</v>
      </c>
      <c r="I2180" s="3">
        <v>45153</v>
      </c>
      <c r="J2180" s="2" t="s">
        <v>21</v>
      </c>
      <c r="K2180" s="2" t="s">
        <v>27</v>
      </c>
      <c r="L2180" s="2">
        <v>96.88</v>
      </c>
      <c r="M2180" s="2" t="s">
        <v>48</v>
      </c>
      <c r="N2180" s="11">
        <f>L2180/E2180*100</f>
        <v>8.5685983159980168</v>
      </c>
      <c r="O2180" s="12" t="str">
        <f>IF(N2180&lt;10,"Low",IF(N2180&lt;20,"Med","High"))</f>
        <v>Low</v>
      </c>
      <c r="P2180" s="12">
        <f>sales*discount</f>
        <v>248.74080000000004</v>
      </c>
      <c r="Q2180" s="12">
        <f>sales-Discount_Values</f>
        <v>881.89920000000006</v>
      </c>
      <c r="R2180" s="12">
        <f>DATEDIF(order_date,delivery_date,"D")</f>
        <v>1</v>
      </c>
      <c r="S2180" s="12"/>
    </row>
    <row r="2181" spans="1:19" ht="14.25" customHeight="1" x14ac:dyDescent="0.35">
      <c r="A2181" s="2" t="s">
        <v>1754</v>
      </c>
      <c r="B2181" s="2">
        <v>101721</v>
      </c>
      <c r="C2181" s="2" t="s">
        <v>13</v>
      </c>
      <c r="D2181" s="2" t="s">
        <v>36</v>
      </c>
      <c r="E2181" s="2">
        <v>982.11</v>
      </c>
      <c r="F2181" s="2">
        <v>0.43</v>
      </c>
      <c r="G2181" s="2">
        <v>5</v>
      </c>
      <c r="H2181" s="3">
        <v>45169</v>
      </c>
      <c r="I2181" s="3">
        <v>45176</v>
      </c>
      <c r="J2181" s="2" t="s">
        <v>31</v>
      </c>
      <c r="K2181" s="2" t="s">
        <v>27</v>
      </c>
      <c r="L2181" s="2">
        <v>84.23</v>
      </c>
      <c r="M2181" s="2" t="s">
        <v>34</v>
      </c>
      <c r="N2181" s="11">
        <f>L2181/E2181*100</f>
        <v>8.5764323751921889</v>
      </c>
      <c r="O2181" s="12" t="str">
        <f>IF(N2181&lt;10,"Low",IF(N2181&lt;20,"Med","High"))</f>
        <v>Low</v>
      </c>
      <c r="P2181" s="12">
        <f>sales*discount</f>
        <v>422.3073</v>
      </c>
      <c r="Q2181" s="12">
        <f>sales-Discount_Values</f>
        <v>559.80269999999996</v>
      </c>
      <c r="R2181" s="12">
        <f>DATEDIF(order_date,delivery_date,"D")</f>
        <v>7</v>
      </c>
      <c r="S2181" s="12"/>
    </row>
    <row r="2182" spans="1:19" ht="14.25" customHeight="1" x14ac:dyDescent="0.35">
      <c r="A2182" s="2" t="s">
        <v>10236</v>
      </c>
      <c r="B2182" s="2">
        <v>110203</v>
      </c>
      <c r="C2182" s="2" t="s">
        <v>25</v>
      </c>
      <c r="D2182" s="2" t="s">
        <v>36</v>
      </c>
      <c r="E2182" s="2">
        <v>399.77</v>
      </c>
      <c r="F2182" s="2">
        <v>0.24</v>
      </c>
      <c r="G2182" s="2">
        <v>7</v>
      </c>
      <c r="H2182" s="3">
        <v>44933</v>
      </c>
      <c r="I2182" s="3">
        <v>44938</v>
      </c>
      <c r="J2182" s="2" t="s">
        <v>21</v>
      </c>
      <c r="K2182" s="2" t="s">
        <v>16</v>
      </c>
      <c r="L2182" s="2">
        <v>34.29</v>
      </c>
      <c r="M2182" s="2" t="s">
        <v>34</v>
      </c>
      <c r="N2182" s="11">
        <f>L2182/E2182*100</f>
        <v>8.5774320234134631</v>
      </c>
      <c r="O2182" s="12" t="str">
        <f>IF(N2182&lt;10,"Low",IF(N2182&lt;20,"Med","High"))</f>
        <v>Low</v>
      </c>
      <c r="P2182" s="12">
        <f>sales*discount</f>
        <v>95.944799999999987</v>
      </c>
      <c r="Q2182" s="12">
        <f>sales-Discount_Values</f>
        <v>303.8252</v>
      </c>
      <c r="R2182" s="12">
        <f>DATEDIF(order_date,delivery_date,"D")</f>
        <v>5</v>
      </c>
      <c r="S2182" s="12"/>
    </row>
    <row r="2183" spans="1:19" ht="14.25" customHeight="1" x14ac:dyDescent="0.35">
      <c r="A2183" s="2" t="s">
        <v>11885</v>
      </c>
      <c r="B2183" s="2">
        <v>111852</v>
      </c>
      <c r="C2183" s="2" t="s">
        <v>25</v>
      </c>
      <c r="D2183" s="2" t="s">
        <v>14</v>
      </c>
      <c r="E2183" s="2">
        <v>2359.66</v>
      </c>
      <c r="F2183" s="2">
        <v>0.37</v>
      </c>
      <c r="G2183" s="2">
        <v>9</v>
      </c>
      <c r="H2183" s="3">
        <v>45339</v>
      </c>
      <c r="I2183" s="3">
        <v>45342</v>
      </c>
      <c r="J2183" s="2" t="s">
        <v>15</v>
      </c>
      <c r="K2183" s="2" t="s">
        <v>22</v>
      </c>
      <c r="L2183" s="2">
        <v>202.43</v>
      </c>
      <c r="M2183" s="2" t="s">
        <v>17</v>
      </c>
      <c r="N2183" s="11">
        <f>L2183/E2183*100</f>
        <v>8.5787782985684391</v>
      </c>
      <c r="O2183" s="12" t="str">
        <f>IF(N2183&lt;10,"Low",IF(N2183&lt;20,"Med","High"))</f>
        <v>Low</v>
      </c>
      <c r="P2183" s="12">
        <f>sales*discount</f>
        <v>873.07419999999991</v>
      </c>
      <c r="Q2183" s="12">
        <f>sales-Discount_Values</f>
        <v>1486.5857999999998</v>
      </c>
      <c r="R2183" s="12">
        <f>DATEDIF(order_date,delivery_date,"D")</f>
        <v>3</v>
      </c>
      <c r="S2183" s="12"/>
    </row>
    <row r="2184" spans="1:19" ht="14.25" customHeight="1" x14ac:dyDescent="0.35">
      <c r="A2184" s="2" t="s">
        <v>2062</v>
      </c>
      <c r="B2184" s="2">
        <v>102029</v>
      </c>
      <c r="C2184" s="2" t="s">
        <v>19</v>
      </c>
      <c r="D2184" s="2" t="s">
        <v>36</v>
      </c>
      <c r="E2184" s="2">
        <v>720.78</v>
      </c>
      <c r="F2184" s="2">
        <v>0.02</v>
      </c>
      <c r="G2184" s="2">
        <v>6</v>
      </c>
      <c r="H2184" s="3">
        <v>45209</v>
      </c>
      <c r="I2184" s="3">
        <v>45215</v>
      </c>
      <c r="J2184" s="2" t="s">
        <v>31</v>
      </c>
      <c r="K2184" s="2" t="s">
        <v>22</v>
      </c>
      <c r="L2184" s="2">
        <v>61.84</v>
      </c>
      <c r="M2184" s="2" t="s">
        <v>23</v>
      </c>
      <c r="N2184" s="11">
        <f>L2184/E2184*100</f>
        <v>8.5795943283664933</v>
      </c>
      <c r="O2184" s="12" t="str">
        <f>IF(N2184&lt;10,"Low",IF(N2184&lt;20,"Med","High"))</f>
        <v>Low</v>
      </c>
      <c r="P2184" s="12">
        <f>sales*discount</f>
        <v>14.4156</v>
      </c>
      <c r="Q2184" s="12">
        <f>sales-Discount_Values</f>
        <v>706.36439999999993</v>
      </c>
      <c r="R2184" s="12">
        <f>DATEDIF(order_date,delivery_date,"D")</f>
        <v>6</v>
      </c>
      <c r="S2184" s="12"/>
    </row>
    <row r="2185" spans="1:19" ht="14.25" customHeight="1" x14ac:dyDescent="0.35">
      <c r="A2185" s="2" t="s">
        <v>1526</v>
      </c>
      <c r="B2185" s="2">
        <v>101493</v>
      </c>
      <c r="C2185" s="2" t="s">
        <v>41</v>
      </c>
      <c r="D2185" s="2" t="s">
        <v>36</v>
      </c>
      <c r="E2185" s="2">
        <v>1119.22</v>
      </c>
      <c r="F2185" s="2">
        <v>0.08</v>
      </c>
      <c r="G2185" s="2">
        <v>3</v>
      </c>
      <c r="H2185" s="3">
        <v>45580</v>
      </c>
      <c r="I2185" s="3">
        <v>45582</v>
      </c>
      <c r="J2185" s="2" t="s">
        <v>31</v>
      </c>
      <c r="K2185" s="2" t="s">
        <v>27</v>
      </c>
      <c r="L2185" s="2">
        <v>96.03</v>
      </c>
      <c r="M2185" s="2" t="s">
        <v>39</v>
      </c>
      <c r="N2185" s="11">
        <f>L2185/E2185*100</f>
        <v>8.5800825574953983</v>
      </c>
      <c r="O2185" s="12" t="str">
        <f>IF(N2185&lt;10,"Low",IF(N2185&lt;20,"Med","High"))</f>
        <v>Low</v>
      </c>
      <c r="P2185" s="12">
        <f>sales*discount</f>
        <v>89.537599999999998</v>
      </c>
      <c r="Q2185" s="12">
        <f>sales-Discount_Values</f>
        <v>1029.6824000000001</v>
      </c>
      <c r="R2185" s="12">
        <f>DATEDIF(order_date,delivery_date,"D")</f>
        <v>2</v>
      </c>
      <c r="S2185" s="12"/>
    </row>
    <row r="2186" spans="1:19" ht="14.25" customHeight="1" x14ac:dyDescent="0.35">
      <c r="A2186" s="2" t="s">
        <v>2935</v>
      </c>
      <c r="B2186" s="2">
        <v>102902</v>
      </c>
      <c r="C2186" s="2" t="s">
        <v>25</v>
      </c>
      <c r="D2186" s="2" t="s">
        <v>20</v>
      </c>
      <c r="E2186" s="2">
        <v>1651.81</v>
      </c>
      <c r="F2186" s="2">
        <v>0.43</v>
      </c>
      <c r="G2186" s="2">
        <v>6</v>
      </c>
      <c r="H2186" s="3">
        <v>45650</v>
      </c>
      <c r="I2186" s="3">
        <v>45656</v>
      </c>
      <c r="J2186" s="2" t="s">
        <v>15</v>
      </c>
      <c r="K2186" s="2" t="s">
        <v>22</v>
      </c>
      <c r="L2186" s="2">
        <v>141.75</v>
      </c>
      <c r="M2186" s="2" t="s">
        <v>48</v>
      </c>
      <c r="N2186" s="11">
        <f>L2186/E2186*100</f>
        <v>8.5814954504452707</v>
      </c>
      <c r="O2186" s="12" t="str">
        <f>IF(N2186&lt;10,"Low",IF(N2186&lt;20,"Med","High"))</f>
        <v>Low</v>
      </c>
      <c r="P2186" s="12">
        <f>sales*discount</f>
        <v>710.27829999999994</v>
      </c>
      <c r="Q2186" s="12">
        <f>sales-Discount_Values</f>
        <v>941.5317</v>
      </c>
      <c r="R2186" s="12">
        <f>DATEDIF(order_date,delivery_date,"D")</f>
        <v>6</v>
      </c>
      <c r="S2186" s="12"/>
    </row>
    <row r="2187" spans="1:19" ht="14.25" customHeight="1" x14ac:dyDescent="0.35">
      <c r="A2187" s="2" t="s">
        <v>5413</v>
      </c>
      <c r="B2187" s="2">
        <v>105380</v>
      </c>
      <c r="C2187" s="2" t="s">
        <v>25</v>
      </c>
      <c r="D2187" s="2" t="s">
        <v>33</v>
      </c>
      <c r="E2187" s="2">
        <v>1085.44</v>
      </c>
      <c r="F2187" s="2">
        <v>0.25</v>
      </c>
      <c r="G2187" s="2">
        <v>7</v>
      </c>
      <c r="H2187" s="3">
        <v>45013</v>
      </c>
      <c r="I2187" s="3">
        <v>45014</v>
      </c>
      <c r="J2187" s="2" t="s">
        <v>31</v>
      </c>
      <c r="K2187" s="2" t="s">
        <v>22</v>
      </c>
      <c r="L2187" s="2">
        <v>93.17</v>
      </c>
      <c r="M2187" s="2" t="s">
        <v>39</v>
      </c>
      <c r="N2187" s="11">
        <f>L2187/E2187*100</f>
        <v>8.583615860849056</v>
      </c>
      <c r="O2187" s="12" t="str">
        <f>IF(N2187&lt;10,"Low",IF(N2187&lt;20,"Med","High"))</f>
        <v>Low</v>
      </c>
      <c r="P2187" s="12">
        <f>sales*discount</f>
        <v>271.36</v>
      </c>
      <c r="Q2187" s="12">
        <f>sales-Discount_Values</f>
        <v>814.08</v>
      </c>
      <c r="R2187" s="12">
        <f>DATEDIF(order_date,delivery_date,"D")</f>
        <v>1</v>
      </c>
      <c r="S2187" s="12"/>
    </row>
    <row r="2188" spans="1:19" ht="14.25" customHeight="1" x14ac:dyDescent="0.35">
      <c r="A2188" s="2" t="s">
        <v>15249</v>
      </c>
      <c r="B2188" s="2">
        <v>115216</v>
      </c>
      <c r="C2188" s="2" t="s">
        <v>41</v>
      </c>
      <c r="D2188" s="2" t="s">
        <v>14</v>
      </c>
      <c r="E2188" s="2">
        <v>4606.87</v>
      </c>
      <c r="F2188" s="2">
        <v>0.27</v>
      </c>
      <c r="G2188" s="2">
        <v>1</v>
      </c>
      <c r="H2188" s="3">
        <v>45205</v>
      </c>
      <c r="I2188" s="3">
        <v>45210</v>
      </c>
      <c r="J2188" s="2" t="s">
        <v>21</v>
      </c>
      <c r="K2188" s="2" t="s">
        <v>16</v>
      </c>
      <c r="L2188" s="2">
        <v>395.49</v>
      </c>
      <c r="M2188" s="2" t="s">
        <v>39</v>
      </c>
      <c r="N2188" s="11">
        <f>L2188/E2188*100</f>
        <v>8.5847875021435378</v>
      </c>
      <c r="O2188" s="12" t="str">
        <f>IF(N2188&lt;10,"Low",IF(N2188&lt;20,"Med","High"))</f>
        <v>Low</v>
      </c>
      <c r="P2188" s="12">
        <f>sales*discount</f>
        <v>1243.8549</v>
      </c>
      <c r="Q2188" s="12">
        <f>sales-Discount_Values</f>
        <v>3363.0150999999996</v>
      </c>
      <c r="R2188" s="12">
        <f>DATEDIF(order_date,delivery_date,"D")</f>
        <v>5</v>
      </c>
      <c r="S2188" s="12"/>
    </row>
    <row r="2189" spans="1:19" ht="14.25" customHeight="1" x14ac:dyDescent="0.35">
      <c r="A2189" s="2" t="s">
        <v>12010</v>
      </c>
      <c r="B2189" s="2">
        <v>111977</v>
      </c>
      <c r="C2189" s="2" t="s">
        <v>25</v>
      </c>
      <c r="D2189" s="2" t="s">
        <v>20</v>
      </c>
      <c r="E2189" s="2">
        <v>192.78</v>
      </c>
      <c r="F2189" s="2">
        <v>0.31</v>
      </c>
      <c r="G2189" s="2">
        <v>5</v>
      </c>
      <c r="H2189" s="3">
        <v>45265</v>
      </c>
      <c r="I2189" s="3">
        <v>45266</v>
      </c>
      <c r="J2189" s="2" t="s">
        <v>15</v>
      </c>
      <c r="K2189" s="2" t="s">
        <v>22</v>
      </c>
      <c r="L2189" s="2">
        <v>16.55</v>
      </c>
      <c r="M2189" s="2" t="s">
        <v>39</v>
      </c>
      <c r="N2189" s="11">
        <f>L2189/E2189*100</f>
        <v>8.5849154476605456</v>
      </c>
      <c r="O2189" s="12" t="str">
        <f>IF(N2189&lt;10,"Low",IF(N2189&lt;20,"Med","High"))</f>
        <v>Low</v>
      </c>
      <c r="P2189" s="12">
        <f>sales*discount</f>
        <v>59.761800000000001</v>
      </c>
      <c r="Q2189" s="12">
        <f>sales-Discount_Values</f>
        <v>133.01820000000001</v>
      </c>
      <c r="R2189" s="12">
        <f>DATEDIF(order_date,delivery_date,"D")</f>
        <v>1</v>
      </c>
      <c r="S2189" s="12"/>
    </row>
    <row r="2190" spans="1:19" ht="14.25" customHeight="1" x14ac:dyDescent="0.35">
      <c r="A2190" s="2" t="s">
        <v>2255</v>
      </c>
      <c r="B2190" s="2">
        <v>102222</v>
      </c>
      <c r="C2190" s="2" t="s">
        <v>41</v>
      </c>
      <c r="D2190" s="2" t="s">
        <v>33</v>
      </c>
      <c r="E2190" s="2">
        <v>2643.63</v>
      </c>
      <c r="F2190" s="2">
        <v>0.39</v>
      </c>
      <c r="G2190" s="2">
        <v>3</v>
      </c>
      <c r="H2190" s="3">
        <v>45326</v>
      </c>
      <c r="I2190" s="3">
        <v>45331</v>
      </c>
      <c r="J2190" s="2" t="s">
        <v>31</v>
      </c>
      <c r="K2190" s="2" t="s">
        <v>27</v>
      </c>
      <c r="L2190" s="2">
        <v>226.97</v>
      </c>
      <c r="M2190" s="2" t="s">
        <v>48</v>
      </c>
      <c r="N2190" s="11">
        <f>L2190/E2190*100</f>
        <v>8.5855433627247368</v>
      </c>
      <c r="O2190" s="12" t="str">
        <f>IF(N2190&lt;10,"Low",IF(N2190&lt;20,"Med","High"))</f>
        <v>Low</v>
      </c>
      <c r="P2190" s="12">
        <f>sales*discount</f>
        <v>1031.0157000000002</v>
      </c>
      <c r="Q2190" s="12">
        <f>sales-Discount_Values</f>
        <v>1612.6143</v>
      </c>
      <c r="R2190" s="12">
        <f>DATEDIF(order_date,delivery_date,"D")</f>
        <v>5</v>
      </c>
      <c r="S2190" s="12"/>
    </row>
    <row r="2191" spans="1:19" ht="14.25" customHeight="1" x14ac:dyDescent="0.35">
      <c r="A2191" s="2" t="s">
        <v>13392</v>
      </c>
      <c r="B2191" s="2">
        <v>113359</v>
      </c>
      <c r="C2191" s="2" t="s">
        <v>41</v>
      </c>
      <c r="D2191" s="2" t="s">
        <v>20</v>
      </c>
      <c r="E2191" s="2">
        <v>1412.82</v>
      </c>
      <c r="F2191" s="2">
        <v>0.3</v>
      </c>
      <c r="G2191" s="2">
        <v>1</v>
      </c>
      <c r="H2191" s="3">
        <v>45503</v>
      </c>
      <c r="I2191" s="3">
        <v>45506</v>
      </c>
      <c r="J2191" s="2" t="s">
        <v>31</v>
      </c>
      <c r="K2191" s="2" t="s">
        <v>27</v>
      </c>
      <c r="L2191" s="2">
        <v>121.3</v>
      </c>
      <c r="M2191" s="2" t="s">
        <v>23</v>
      </c>
      <c r="N2191" s="11">
        <f>L2191/E2191*100</f>
        <v>8.5856655483359532</v>
      </c>
      <c r="O2191" s="12" t="str">
        <f>IF(N2191&lt;10,"Low",IF(N2191&lt;20,"Med","High"))</f>
        <v>Low</v>
      </c>
      <c r="P2191" s="12">
        <f>sales*discount</f>
        <v>423.84599999999995</v>
      </c>
      <c r="Q2191" s="12">
        <f>sales-Discount_Values</f>
        <v>988.97399999999993</v>
      </c>
      <c r="R2191" s="12">
        <f>DATEDIF(order_date,delivery_date,"D")</f>
        <v>3</v>
      </c>
      <c r="S2191" s="12"/>
    </row>
    <row r="2192" spans="1:19" ht="14.25" customHeight="1" x14ac:dyDescent="0.35">
      <c r="A2192" s="2" t="s">
        <v>14797</v>
      </c>
      <c r="B2192" s="2">
        <v>114764</v>
      </c>
      <c r="C2192" s="2" t="s">
        <v>41</v>
      </c>
      <c r="D2192" s="2" t="s">
        <v>26</v>
      </c>
      <c r="E2192" s="2">
        <v>2383.16</v>
      </c>
      <c r="F2192" s="2">
        <v>0.11</v>
      </c>
      <c r="G2192" s="2">
        <v>9</v>
      </c>
      <c r="H2192" s="3">
        <v>45634</v>
      </c>
      <c r="I2192" s="3">
        <v>45640</v>
      </c>
      <c r="J2192" s="2" t="s">
        <v>21</v>
      </c>
      <c r="K2192" s="2" t="s">
        <v>16</v>
      </c>
      <c r="L2192" s="2">
        <v>204.62</v>
      </c>
      <c r="M2192" s="2" t="s">
        <v>48</v>
      </c>
      <c r="N2192" s="11">
        <f>L2192/E2192*100</f>
        <v>8.5860789875627326</v>
      </c>
      <c r="O2192" s="12" t="str">
        <f>IF(N2192&lt;10,"Low",IF(N2192&lt;20,"Med","High"))</f>
        <v>Low</v>
      </c>
      <c r="P2192" s="12">
        <f>sales*discount</f>
        <v>262.14760000000001</v>
      </c>
      <c r="Q2192" s="12">
        <f>sales-Discount_Values</f>
        <v>2121.0123999999996</v>
      </c>
      <c r="R2192" s="12">
        <f>DATEDIF(order_date,delivery_date,"D")</f>
        <v>6</v>
      </c>
      <c r="S2192" s="12"/>
    </row>
    <row r="2193" spans="1:19" ht="14.25" customHeight="1" x14ac:dyDescent="0.35">
      <c r="A2193" s="2" t="s">
        <v>12108</v>
      </c>
      <c r="B2193" s="2">
        <v>112075</v>
      </c>
      <c r="C2193" s="2" t="s">
        <v>41</v>
      </c>
      <c r="D2193" s="2" t="s">
        <v>26</v>
      </c>
      <c r="E2193" s="2">
        <v>2406.38</v>
      </c>
      <c r="F2193" s="2">
        <v>0.46</v>
      </c>
      <c r="G2193" s="2">
        <v>2</v>
      </c>
      <c r="H2193" s="3">
        <v>45563</v>
      </c>
      <c r="I2193" s="3">
        <v>45566</v>
      </c>
      <c r="J2193" s="2" t="s">
        <v>31</v>
      </c>
      <c r="K2193" s="2" t="s">
        <v>16</v>
      </c>
      <c r="L2193" s="2">
        <v>206.75</v>
      </c>
      <c r="M2193" s="2" t="s">
        <v>17</v>
      </c>
      <c r="N2193" s="11">
        <f>L2193/E2193*100</f>
        <v>8.5917436148904152</v>
      </c>
      <c r="O2193" s="12" t="str">
        <f>IF(N2193&lt;10,"Low",IF(N2193&lt;20,"Med","High"))</f>
        <v>Low</v>
      </c>
      <c r="P2193" s="12">
        <f>sales*discount</f>
        <v>1106.9348</v>
      </c>
      <c r="Q2193" s="12">
        <f>sales-Discount_Values</f>
        <v>1299.4452000000001</v>
      </c>
      <c r="R2193" s="12">
        <f>DATEDIF(order_date,delivery_date,"D")</f>
        <v>3</v>
      </c>
      <c r="S2193" s="12"/>
    </row>
    <row r="2194" spans="1:19" ht="14.25" customHeight="1" x14ac:dyDescent="0.35">
      <c r="A2194" s="2" t="s">
        <v>8467</v>
      </c>
      <c r="B2194" s="2">
        <v>108434</v>
      </c>
      <c r="C2194" s="2" t="s">
        <v>13</v>
      </c>
      <c r="D2194" s="2" t="s">
        <v>20</v>
      </c>
      <c r="E2194" s="2">
        <v>1147.53</v>
      </c>
      <c r="F2194" s="2">
        <v>0.44</v>
      </c>
      <c r="G2194" s="2">
        <v>8</v>
      </c>
      <c r="H2194" s="3">
        <v>45280</v>
      </c>
      <c r="I2194" s="3">
        <v>45281</v>
      </c>
      <c r="J2194" s="2" t="s">
        <v>21</v>
      </c>
      <c r="K2194" s="2" t="s">
        <v>22</v>
      </c>
      <c r="L2194" s="2">
        <v>98.64</v>
      </c>
      <c r="M2194" s="2" t="s">
        <v>48</v>
      </c>
      <c r="N2194" s="11">
        <f>L2194/E2194*100</f>
        <v>8.5958537031711586</v>
      </c>
      <c r="O2194" s="12" t="str">
        <f>IF(N2194&lt;10,"Low",IF(N2194&lt;20,"Med","High"))</f>
        <v>Low</v>
      </c>
      <c r="P2194" s="12">
        <f>sales*discount</f>
        <v>504.91320000000002</v>
      </c>
      <c r="Q2194" s="12">
        <f>sales-Discount_Values</f>
        <v>642.61680000000001</v>
      </c>
      <c r="R2194" s="12">
        <f>DATEDIF(order_date,delivery_date,"D")</f>
        <v>1</v>
      </c>
      <c r="S2194" s="12"/>
    </row>
    <row r="2195" spans="1:19" ht="14.25" customHeight="1" x14ac:dyDescent="0.35">
      <c r="A2195" s="2" t="s">
        <v>2629</v>
      </c>
      <c r="B2195" s="2">
        <v>102596</v>
      </c>
      <c r="C2195" s="2" t="s">
        <v>13</v>
      </c>
      <c r="D2195" s="2" t="s">
        <v>20</v>
      </c>
      <c r="E2195" s="2">
        <v>287.63</v>
      </c>
      <c r="F2195" s="2">
        <v>0.26</v>
      </c>
      <c r="G2195" s="2">
        <v>3</v>
      </c>
      <c r="H2195" s="3">
        <v>45143</v>
      </c>
      <c r="I2195" s="3">
        <v>45146</v>
      </c>
      <c r="J2195" s="2" t="s">
        <v>15</v>
      </c>
      <c r="K2195" s="2" t="s">
        <v>27</v>
      </c>
      <c r="L2195" s="2">
        <v>24.74</v>
      </c>
      <c r="M2195" s="2" t="s">
        <v>34</v>
      </c>
      <c r="N2195" s="11">
        <f>L2195/E2195*100</f>
        <v>8.6013280951222058</v>
      </c>
      <c r="O2195" s="12" t="str">
        <f>IF(N2195&lt;10,"Low",IF(N2195&lt;20,"Med","High"))</f>
        <v>Low</v>
      </c>
      <c r="P2195" s="12">
        <f>sales*discount</f>
        <v>74.783799999999999</v>
      </c>
      <c r="Q2195" s="12">
        <f>sales-Discount_Values</f>
        <v>212.84620000000001</v>
      </c>
      <c r="R2195" s="12">
        <f>DATEDIF(order_date,delivery_date,"D")</f>
        <v>3</v>
      </c>
      <c r="S2195" s="12"/>
    </row>
    <row r="2196" spans="1:19" ht="14.25" customHeight="1" x14ac:dyDescent="0.35">
      <c r="A2196" s="2" t="s">
        <v>14433</v>
      </c>
      <c r="B2196" s="2">
        <v>114400</v>
      </c>
      <c r="C2196" s="2" t="s">
        <v>19</v>
      </c>
      <c r="D2196" s="2" t="s">
        <v>26</v>
      </c>
      <c r="E2196" s="2">
        <v>1004.7</v>
      </c>
      <c r="F2196" s="2">
        <v>0.25</v>
      </c>
      <c r="G2196" s="2">
        <v>1</v>
      </c>
      <c r="H2196" s="3">
        <v>45406</v>
      </c>
      <c r="I2196" s="3">
        <v>45408</v>
      </c>
      <c r="J2196" s="2" t="s">
        <v>15</v>
      </c>
      <c r="K2196" s="2" t="s">
        <v>16</v>
      </c>
      <c r="L2196" s="2">
        <v>86.42</v>
      </c>
      <c r="M2196" s="2" t="s">
        <v>48</v>
      </c>
      <c r="N2196" s="11">
        <f>L2196/E2196*100</f>
        <v>8.6015726087389268</v>
      </c>
      <c r="O2196" s="12" t="str">
        <f>IF(N2196&lt;10,"Low",IF(N2196&lt;20,"Med","High"))</f>
        <v>Low</v>
      </c>
      <c r="P2196" s="12">
        <f>sales*discount</f>
        <v>251.17500000000001</v>
      </c>
      <c r="Q2196" s="12">
        <f>sales-Discount_Values</f>
        <v>753.52500000000009</v>
      </c>
      <c r="R2196" s="12">
        <f>DATEDIF(order_date,delivery_date,"D")</f>
        <v>2</v>
      </c>
      <c r="S2196" s="12"/>
    </row>
    <row r="2197" spans="1:19" ht="14.25" customHeight="1" x14ac:dyDescent="0.35">
      <c r="A2197" s="2" t="s">
        <v>10694</v>
      </c>
      <c r="B2197" s="2">
        <v>110661</v>
      </c>
      <c r="C2197" s="2" t="s">
        <v>19</v>
      </c>
      <c r="D2197" s="2" t="s">
        <v>26</v>
      </c>
      <c r="E2197" s="2">
        <v>4210.96</v>
      </c>
      <c r="F2197" s="2">
        <v>0.18</v>
      </c>
      <c r="G2197" s="2">
        <v>4</v>
      </c>
      <c r="H2197" s="3">
        <v>45605</v>
      </c>
      <c r="I2197" s="3">
        <v>45607</v>
      </c>
      <c r="J2197" s="2" t="s">
        <v>21</v>
      </c>
      <c r="K2197" s="2" t="s">
        <v>22</v>
      </c>
      <c r="L2197" s="2">
        <v>362.25</v>
      </c>
      <c r="M2197" s="2" t="s">
        <v>28</v>
      </c>
      <c r="N2197" s="11">
        <f>L2197/E2197*100</f>
        <v>8.6025514372019671</v>
      </c>
      <c r="O2197" s="12" t="str">
        <f>IF(N2197&lt;10,"Low",IF(N2197&lt;20,"Med","High"))</f>
        <v>Low</v>
      </c>
      <c r="P2197" s="12">
        <f>sales*discount</f>
        <v>757.97280000000001</v>
      </c>
      <c r="Q2197" s="12">
        <f>sales-Discount_Values</f>
        <v>3452.9872</v>
      </c>
      <c r="R2197" s="12">
        <f>DATEDIF(order_date,delivery_date,"D")</f>
        <v>2</v>
      </c>
      <c r="S2197" s="12"/>
    </row>
    <row r="2198" spans="1:19" ht="14.25" customHeight="1" x14ac:dyDescent="0.35">
      <c r="A2198" s="2" t="s">
        <v>437</v>
      </c>
      <c r="B2198" s="2">
        <v>100404</v>
      </c>
      <c r="C2198" s="2" t="s">
        <v>19</v>
      </c>
      <c r="D2198" s="2" t="s">
        <v>14</v>
      </c>
      <c r="E2198" s="2">
        <v>1610.78</v>
      </c>
      <c r="F2198" s="2">
        <v>0</v>
      </c>
      <c r="G2198" s="2">
        <v>4</v>
      </c>
      <c r="H2198" s="3">
        <v>45397</v>
      </c>
      <c r="I2198" s="3">
        <v>45401</v>
      </c>
      <c r="J2198" s="2" t="s">
        <v>15</v>
      </c>
      <c r="K2198" s="2" t="s">
        <v>27</v>
      </c>
      <c r="L2198" s="2">
        <v>138.59</v>
      </c>
      <c r="M2198" s="2" t="s">
        <v>39</v>
      </c>
      <c r="N2198" s="11">
        <f>L2198/E2198*100</f>
        <v>8.6039061820981146</v>
      </c>
      <c r="O2198" s="12" t="str">
        <f>IF(N2198&lt;10,"Low",IF(N2198&lt;20,"Med","High"))</f>
        <v>Low</v>
      </c>
      <c r="P2198" s="12">
        <f>sales*discount</f>
        <v>0</v>
      </c>
      <c r="Q2198" s="12">
        <f>sales-Discount_Values</f>
        <v>1610.78</v>
      </c>
      <c r="R2198" s="12">
        <f>DATEDIF(order_date,delivery_date,"D")</f>
        <v>4</v>
      </c>
      <c r="S2198" s="12"/>
    </row>
    <row r="2199" spans="1:19" ht="14.25" customHeight="1" x14ac:dyDescent="0.35">
      <c r="A2199" s="2" t="s">
        <v>7847</v>
      </c>
      <c r="B2199" s="2">
        <v>107814</v>
      </c>
      <c r="C2199" s="2" t="s">
        <v>25</v>
      </c>
      <c r="D2199" s="2" t="s">
        <v>33</v>
      </c>
      <c r="E2199" s="2">
        <v>547.48</v>
      </c>
      <c r="F2199" s="2">
        <v>0.25</v>
      </c>
      <c r="G2199" s="2">
        <v>6</v>
      </c>
      <c r="H2199" s="3">
        <v>45414</v>
      </c>
      <c r="I2199" s="3">
        <v>45415</v>
      </c>
      <c r="J2199" s="2" t="s">
        <v>21</v>
      </c>
      <c r="K2199" s="2" t="s">
        <v>27</v>
      </c>
      <c r="L2199" s="2">
        <v>47.14</v>
      </c>
      <c r="M2199" s="2" t="s">
        <v>48</v>
      </c>
      <c r="N2199" s="11">
        <f>L2199/E2199*100</f>
        <v>8.6103601958062388</v>
      </c>
      <c r="O2199" s="12" t="str">
        <f>IF(N2199&lt;10,"Low",IF(N2199&lt;20,"Med","High"))</f>
        <v>Low</v>
      </c>
      <c r="P2199" s="12">
        <f>sales*discount</f>
        <v>136.87</v>
      </c>
      <c r="Q2199" s="12">
        <f>sales-Discount_Values</f>
        <v>410.61</v>
      </c>
      <c r="R2199" s="12">
        <f>DATEDIF(order_date,delivery_date,"D")</f>
        <v>1</v>
      </c>
      <c r="S2199" s="12"/>
    </row>
    <row r="2200" spans="1:19" ht="14.25" customHeight="1" x14ac:dyDescent="0.35">
      <c r="A2200" s="2" t="s">
        <v>13323</v>
      </c>
      <c r="B2200" s="2">
        <v>113290</v>
      </c>
      <c r="C2200" s="2" t="s">
        <v>13</v>
      </c>
      <c r="D2200" s="2" t="s">
        <v>33</v>
      </c>
      <c r="E2200" s="2">
        <v>450.48</v>
      </c>
      <c r="F2200" s="2">
        <v>0.02</v>
      </c>
      <c r="G2200" s="2">
        <v>7</v>
      </c>
      <c r="H2200" s="3">
        <v>45438</v>
      </c>
      <c r="I2200" s="3">
        <v>45445</v>
      </c>
      <c r="J2200" s="2" t="s">
        <v>21</v>
      </c>
      <c r="K2200" s="2" t="s">
        <v>16</v>
      </c>
      <c r="L2200" s="2">
        <v>38.79</v>
      </c>
      <c r="M2200" s="2" t="s">
        <v>17</v>
      </c>
      <c r="N2200" s="11">
        <f>L2200/E2200*100</f>
        <v>8.6108151305274365</v>
      </c>
      <c r="O2200" s="12" t="str">
        <f>IF(N2200&lt;10,"Low",IF(N2200&lt;20,"Med","High"))</f>
        <v>Low</v>
      </c>
      <c r="P2200" s="12">
        <f>sales*discount</f>
        <v>9.0096000000000007</v>
      </c>
      <c r="Q2200" s="12">
        <f>sales-Discount_Values</f>
        <v>441.47040000000004</v>
      </c>
      <c r="R2200" s="12">
        <f>DATEDIF(order_date,delivery_date,"D")</f>
        <v>7</v>
      </c>
      <c r="S2200" s="12"/>
    </row>
    <row r="2201" spans="1:19" ht="14.25" customHeight="1" x14ac:dyDescent="0.35">
      <c r="A2201" s="2" t="s">
        <v>9057</v>
      </c>
      <c r="B2201" s="2">
        <v>109024</v>
      </c>
      <c r="C2201" s="2" t="s">
        <v>19</v>
      </c>
      <c r="D2201" s="2" t="s">
        <v>33</v>
      </c>
      <c r="E2201" s="2">
        <v>1308.9000000000001</v>
      </c>
      <c r="F2201" s="2">
        <v>0.37</v>
      </c>
      <c r="G2201" s="2">
        <v>2</v>
      </c>
      <c r="H2201" s="3">
        <v>45233</v>
      </c>
      <c r="I2201" s="3">
        <v>45235</v>
      </c>
      <c r="J2201" s="2" t="s">
        <v>15</v>
      </c>
      <c r="K2201" s="2" t="s">
        <v>27</v>
      </c>
      <c r="L2201" s="2">
        <v>112.74</v>
      </c>
      <c r="M2201" s="2" t="s">
        <v>34</v>
      </c>
      <c r="N2201" s="11">
        <f>L2201/E2201*100</f>
        <v>8.613339445335777</v>
      </c>
      <c r="O2201" s="12" t="str">
        <f>IF(N2201&lt;10,"Low",IF(N2201&lt;20,"Med","High"))</f>
        <v>Low</v>
      </c>
      <c r="P2201" s="12">
        <f>sales*discount</f>
        <v>484.29300000000001</v>
      </c>
      <c r="Q2201" s="12">
        <f>sales-Discount_Values</f>
        <v>824.60700000000008</v>
      </c>
      <c r="R2201" s="12">
        <f>DATEDIF(order_date,delivery_date,"D")</f>
        <v>2</v>
      </c>
      <c r="S2201" s="12"/>
    </row>
    <row r="2202" spans="1:19" ht="14.25" customHeight="1" x14ac:dyDescent="0.35">
      <c r="A2202" s="2" t="s">
        <v>9477</v>
      </c>
      <c r="B2202" s="2">
        <v>109444</v>
      </c>
      <c r="C2202" s="2" t="s">
        <v>19</v>
      </c>
      <c r="D2202" s="2" t="s">
        <v>33</v>
      </c>
      <c r="E2202" s="2">
        <v>3316</v>
      </c>
      <c r="F2202" s="2">
        <v>0.47</v>
      </c>
      <c r="G2202" s="2">
        <v>5</v>
      </c>
      <c r="H2202" s="3">
        <v>45215</v>
      </c>
      <c r="I2202" s="3">
        <v>45221</v>
      </c>
      <c r="J2202" s="2" t="s">
        <v>21</v>
      </c>
      <c r="K2202" s="2" t="s">
        <v>16</v>
      </c>
      <c r="L2202" s="2">
        <v>285.63</v>
      </c>
      <c r="M2202" s="2" t="s">
        <v>23</v>
      </c>
      <c r="N2202" s="11">
        <f>L2202/E2202*100</f>
        <v>8.6136911942098902</v>
      </c>
      <c r="O2202" s="12" t="str">
        <f>IF(N2202&lt;10,"Low",IF(N2202&lt;20,"Med","High"))</f>
        <v>Low</v>
      </c>
      <c r="P2202" s="12">
        <f>sales*discount</f>
        <v>1558.52</v>
      </c>
      <c r="Q2202" s="12">
        <f>sales-Discount_Values</f>
        <v>1757.48</v>
      </c>
      <c r="R2202" s="12">
        <f>DATEDIF(order_date,delivery_date,"D")</f>
        <v>6</v>
      </c>
      <c r="S2202" s="12"/>
    </row>
    <row r="2203" spans="1:19" ht="14.25" customHeight="1" x14ac:dyDescent="0.35">
      <c r="A2203" s="2" t="s">
        <v>6071</v>
      </c>
      <c r="B2203" s="2">
        <v>106038</v>
      </c>
      <c r="C2203" s="2" t="s">
        <v>13</v>
      </c>
      <c r="D2203" s="2" t="s">
        <v>33</v>
      </c>
      <c r="E2203" s="2">
        <v>2071.84</v>
      </c>
      <c r="F2203" s="2">
        <v>0.1</v>
      </c>
      <c r="G2203" s="2">
        <v>1</v>
      </c>
      <c r="H2203" s="3">
        <v>45482</v>
      </c>
      <c r="I2203" s="3">
        <v>45485</v>
      </c>
      <c r="J2203" s="2" t="s">
        <v>21</v>
      </c>
      <c r="K2203" s="2" t="s">
        <v>27</v>
      </c>
      <c r="L2203" s="2">
        <v>178.49</v>
      </c>
      <c r="M2203" s="2" t="s">
        <v>17</v>
      </c>
      <c r="N2203" s="11">
        <f>L2203/E2203*100</f>
        <v>8.6150474940149824</v>
      </c>
      <c r="O2203" s="12" t="str">
        <f>IF(N2203&lt;10,"Low",IF(N2203&lt;20,"Med","High"))</f>
        <v>Low</v>
      </c>
      <c r="P2203" s="12">
        <f>sales*discount</f>
        <v>207.18400000000003</v>
      </c>
      <c r="Q2203" s="12">
        <f>sales-Discount_Values</f>
        <v>1864.6560000000002</v>
      </c>
      <c r="R2203" s="12">
        <f>DATEDIF(order_date,delivery_date,"D")</f>
        <v>3</v>
      </c>
      <c r="S2203" s="12"/>
    </row>
    <row r="2204" spans="1:19" ht="14.25" customHeight="1" x14ac:dyDescent="0.35">
      <c r="A2204" s="2" t="s">
        <v>4668</v>
      </c>
      <c r="B2204" s="2">
        <v>104635</v>
      </c>
      <c r="C2204" s="2" t="s">
        <v>19</v>
      </c>
      <c r="D2204" s="2" t="s">
        <v>33</v>
      </c>
      <c r="E2204" s="2">
        <v>3988.75</v>
      </c>
      <c r="F2204" s="2">
        <v>0.5</v>
      </c>
      <c r="G2204" s="2">
        <v>9</v>
      </c>
      <c r="H2204" s="3">
        <v>45278</v>
      </c>
      <c r="I2204" s="3">
        <v>45281</v>
      </c>
      <c r="J2204" s="2" t="s">
        <v>21</v>
      </c>
      <c r="K2204" s="2" t="s">
        <v>22</v>
      </c>
      <c r="L2204" s="2">
        <v>343.66</v>
      </c>
      <c r="M2204" s="2" t="s">
        <v>34</v>
      </c>
      <c r="N2204" s="11">
        <f>L2204/E2204*100</f>
        <v>8.6157317455343154</v>
      </c>
      <c r="O2204" s="12" t="str">
        <f>IF(N2204&lt;10,"Low",IF(N2204&lt;20,"Med","High"))</f>
        <v>Low</v>
      </c>
      <c r="P2204" s="12">
        <f>sales*discount</f>
        <v>1994.375</v>
      </c>
      <c r="Q2204" s="12">
        <f>sales-Discount_Values</f>
        <v>1994.375</v>
      </c>
      <c r="R2204" s="12">
        <f>DATEDIF(order_date,delivery_date,"D")</f>
        <v>3</v>
      </c>
      <c r="S2204" s="12"/>
    </row>
    <row r="2205" spans="1:19" ht="14.25" customHeight="1" x14ac:dyDescent="0.35">
      <c r="A2205" s="2" t="s">
        <v>11370</v>
      </c>
      <c r="B2205" s="2">
        <v>111337</v>
      </c>
      <c r="C2205" s="2" t="s">
        <v>41</v>
      </c>
      <c r="D2205" s="2" t="s">
        <v>36</v>
      </c>
      <c r="E2205" s="2">
        <v>3242.37</v>
      </c>
      <c r="F2205" s="2">
        <v>0.4</v>
      </c>
      <c r="G2205" s="2">
        <v>6</v>
      </c>
      <c r="H2205" s="3">
        <v>45483</v>
      </c>
      <c r="I2205" s="3">
        <v>45485</v>
      </c>
      <c r="J2205" s="2" t="s">
        <v>15</v>
      </c>
      <c r="K2205" s="2" t="s">
        <v>22</v>
      </c>
      <c r="L2205" s="2">
        <v>279.39999999999998</v>
      </c>
      <c r="M2205" s="2" t="s">
        <v>48</v>
      </c>
      <c r="N2205" s="11">
        <f>L2205/E2205*100</f>
        <v>8.6171535019137231</v>
      </c>
      <c r="O2205" s="12" t="str">
        <f>IF(N2205&lt;10,"Low",IF(N2205&lt;20,"Med","High"))</f>
        <v>Low</v>
      </c>
      <c r="P2205" s="12">
        <f>sales*discount</f>
        <v>1296.9480000000001</v>
      </c>
      <c r="Q2205" s="12">
        <f>sales-Discount_Values</f>
        <v>1945.4219999999998</v>
      </c>
      <c r="R2205" s="12">
        <f>DATEDIF(order_date,delivery_date,"D")</f>
        <v>2</v>
      </c>
      <c r="S2205" s="12"/>
    </row>
    <row r="2206" spans="1:19" ht="14.25" customHeight="1" x14ac:dyDescent="0.35">
      <c r="A2206" s="2" t="s">
        <v>8262</v>
      </c>
      <c r="B2206" s="2">
        <v>108229</v>
      </c>
      <c r="C2206" s="2" t="s">
        <v>19</v>
      </c>
      <c r="D2206" s="2" t="s">
        <v>14</v>
      </c>
      <c r="E2206" s="2">
        <v>2472.52</v>
      </c>
      <c r="F2206" s="2">
        <v>0.06</v>
      </c>
      <c r="G2206" s="2">
        <v>9</v>
      </c>
      <c r="H2206" s="3">
        <v>45128</v>
      </c>
      <c r="I2206" s="3">
        <v>45129</v>
      </c>
      <c r="J2206" s="2" t="s">
        <v>21</v>
      </c>
      <c r="K2206" s="2" t="s">
        <v>16</v>
      </c>
      <c r="L2206" s="2">
        <v>213.14</v>
      </c>
      <c r="M2206" s="2" t="s">
        <v>23</v>
      </c>
      <c r="N2206" s="11">
        <f>L2206/E2206*100</f>
        <v>8.6203549415171548</v>
      </c>
      <c r="O2206" s="12" t="str">
        <f>IF(N2206&lt;10,"Low",IF(N2206&lt;20,"Med","High"))</f>
        <v>Low</v>
      </c>
      <c r="P2206" s="12">
        <f>sales*discount</f>
        <v>148.35120000000001</v>
      </c>
      <c r="Q2206" s="12">
        <f>sales-Discount_Values</f>
        <v>2324.1687999999999</v>
      </c>
      <c r="R2206" s="12">
        <f>DATEDIF(order_date,delivery_date,"D")</f>
        <v>1</v>
      </c>
      <c r="S2206" s="12"/>
    </row>
    <row r="2207" spans="1:19" ht="14.25" customHeight="1" x14ac:dyDescent="0.35">
      <c r="A2207" s="2" t="s">
        <v>11956</v>
      </c>
      <c r="B2207" s="2">
        <v>111923</v>
      </c>
      <c r="C2207" s="2" t="s">
        <v>13</v>
      </c>
      <c r="D2207" s="2" t="s">
        <v>14</v>
      </c>
      <c r="E2207" s="2">
        <v>430.32</v>
      </c>
      <c r="F2207" s="2">
        <v>0.05</v>
      </c>
      <c r="G2207" s="2">
        <v>5</v>
      </c>
      <c r="H2207" s="3">
        <v>45224</v>
      </c>
      <c r="I2207" s="3">
        <v>45228</v>
      </c>
      <c r="J2207" s="2" t="s">
        <v>21</v>
      </c>
      <c r="K2207" s="2" t="s">
        <v>22</v>
      </c>
      <c r="L2207" s="2">
        <v>37.1</v>
      </c>
      <c r="M2207" s="2" t="s">
        <v>28</v>
      </c>
      <c r="N2207" s="11">
        <f>L2207/E2207*100</f>
        <v>8.6214909834541746</v>
      </c>
      <c r="O2207" s="12" t="str">
        <f>IF(N2207&lt;10,"Low",IF(N2207&lt;20,"Med","High"))</f>
        <v>Low</v>
      </c>
      <c r="P2207" s="12">
        <f>sales*discount</f>
        <v>21.516000000000002</v>
      </c>
      <c r="Q2207" s="12">
        <f>sales-Discount_Values</f>
        <v>408.80399999999997</v>
      </c>
      <c r="R2207" s="12">
        <f>DATEDIF(order_date,delivery_date,"D")</f>
        <v>4</v>
      </c>
      <c r="S2207" s="12"/>
    </row>
    <row r="2208" spans="1:19" ht="14.25" customHeight="1" x14ac:dyDescent="0.35">
      <c r="A2208" s="2" t="s">
        <v>9771</v>
      </c>
      <c r="B2208" s="2">
        <v>109738</v>
      </c>
      <c r="C2208" s="2" t="s">
        <v>19</v>
      </c>
      <c r="D2208" s="2" t="s">
        <v>36</v>
      </c>
      <c r="E2208" s="2">
        <v>3312.36</v>
      </c>
      <c r="F2208" s="2">
        <v>0.39</v>
      </c>
      <c r="G2208" s="2">
        <v>8</v>
      </c>
      <c r="H2208" s="3">
        <v>45008</v>
      </c>
      <c r="I2208" s="3">
        <v>45011</v>
      </c>
      <c r="J2208" s="2" t="s">
        <v>31</v>
      </c>
      <c r="K2208" s="2" t="s">
        <v>22</v>
      </c>
      <c r="L2208" s="2">
        <v>285.58</v>
      </c>
      <c r="M2208" s="2" t="s">
        <v>17</v>
      </c>
      <c r="N2208" s="11">
        <f>L2208/E2208*100</f>
        <v>8.6216474054752492</v>
      </c>
      <c r="O2208" s="12" t="str">
        <f>IF(N2208&lt;10,"Low",IF(N2208&lt;20,"Med","High"))</f>
        <v>Low</v>
      </c>
      <c r="P2208" s="12">
        <f>sales*discount</f>
        <v>1291.8204000000001</v>
      </c>
      <c r="Q2208" s="12">
        <f>sales-Discount_Values</f>
        <v>2020.5396000000001</v>
      </c>
      <c r="R2208" s="12">
        <f>DATEDIF(order_date,delivery_date,"D")</f>
        <v>3</v>
      </c>
      <c r="S2208" s="12"/>
    </row>
    <row r="2209" spans="1:19" ht="14.25" customHeight="1" x14ac:dyDescent="0.35">
      <c r="A2209" s="2" t="s">
        <v>3435</v>
      </c>
      <c r="B2209" s="2">
        <v>103402</v>
      </c>
      <c r="C2209" s="2" t="s">
        <v>19</v>
      </c>
      <c r="D2209" s="2" t="s">
        <v>14</v>
      </c>
      <c r="E2209" s="2">
        <v>3024.56</v>
      </c>
      <c r="F2209" s="2">
        <v>0.11</v>
      </c>
      <c r="G2209" s="2">
        <v>9</v>
      </c>
      <c r="H2209" s="3">
        <v>45422</v>
      </c>
      <c r="I2209" s="3">
        <v>45424</v>
      </c>
      <c r="J2209" s="2" t="s">
        <v>15</v>
      </c>
      <c r="K2209" s="2" t="s">
        <v>22</v>
      </c>
      <c r="L2209" s="2">
        <v>260.81</v>
      </c>
      <c r="M2209" s="2" t="s">
        <v>39</v>
      </c>
      <c r="N2209" s="11">
        <f>L2209/E2209*100</f>
        <v>8.623072446901368</v>
      </c>
      <c r="O2209" s="12" t="str">
        <f>IF(N2209&lt;10,"Low",IF(N2209&lt;20,"Med","High"))</f>
        <v>Low</v>
      </c>
      <c r="P2209" s="12">
        <f>sales*discount</f>
        <v>332.70159999999998</v>
      </c>
      <c r="Q2209" s="12">
        <f>sales-Discount_Values</f>
        <v>2691.8584000000001</v>
      </c>
      <c r="R2209" s="12">
        <f>DATEDIF(order_date,delivery_date,"D")</f>
        <v>2</v>
      </c>
      <c r="S2209" s="12"/>
    </row>
    <row r="2210" spans="1:19" ht="14.25" customHeight="1" x14ac:dyDescent="0.35">
      <c r="A2210" s="2" t="s">
        <v>932</v>
      </c>
      <c r="B2210" s="2">
        <v>100899</v>
      </c>
      <c r="C2210" s="2" t="s">
        <v>13</v>
      </c>
      <c r="D2210" s="2" t="s">
        <v>20</v>
      </c>
      <c r="E2210" s="2">
        <v>2583.73</v>
      </c>
      <c r="F2210" s="2">
        <v>0.5</v>
      </c>
      <c r="G2210" s="2">
        <v>6</v>
      </c>
      <c r="H2210" s="3">
        <v>45265</v>
      </c>
      <c r="I2210" s="3">
        <v>45266</v>
      </c>
      <c r="J2210" s="2" t="s">
        <v>15</v>
      </c>
      <c r="K2210" s="2" t="s">
        <v>27</v>
      </c>
      <c r="L2210" s="2">
        <v>222.85</v>
      </c>
      <c r="M2210" s="2" t="s">
        <v>48</v>
      </c>
      <c r="N2210" s="11">
        <f>L2210/E2210*100</f>
        <v>8.6251272385272451</v>
      </c>
      <c r="O2210" s="12" t="str">
        <f>IF(N2210&lt;10,"Low",IF(N2210&lt;20,"Med","High"))</f>
        <v>Low</v>
      </c>
      <c r="P2210" s="12">
        <f>sales*discount</f>
        <v>1291.865</v>
      </c>
      <c r="Q2210" s="12">
        <f>sales-Discount_Values</f>
        <v>1291.865</v>
      </c>
      <c r="R2210" s="12">
        <f>DATEDIF(order_date,delivery_date,"D")</f>
        <v>1</v>
      </c>
      <c r="S2210" s="12"/>
    </row>
    <row r="2211" spans="1:19" ht="14.25" customHeight="1" x14ac:dyDescent="0.35">
      <c r="A2211" s="2" t="s">
        <v>1241</v>
      </c>
      <c r="B2211" s="2">
        <v>101208</v>
      </c>
      <c r="C2211" s="2" t="s">
        <v>25</v>
      </c>
      <c r="D2211" s="2" t="s">
        <v>14</v>
      </c>
      <c r="E2211" s="2">
        <v>3909.06</v>
      </c>
      <c r="F2211" s="2">
        <v>0.24</v>
      </c>
      <c r="G2211" s="2">
        <v>5</v>
      </c>
      <c r="H2211" s="3">
        <v>45245</v>
      </c>
      <c r="I2211" s="3">
        <v>45252</v>
      </c>
      <c r="J2211" s="2" t="s">
        <v>21</v>
      </c>
      <c r="K2211" s="2" t="s">
        <v>27</v>
      </c>
      <c r="L2211" s="2">
        <v>337.19</v>
      </c>
      <c r="M2211" s="2" t="s">
        <v>17</v>
      </c>
      <c r="N2211" s="11">
        <f>L2211/E2211*100</f>
        <v>8.6258589021401573</v>
      </c>
      <c r="O2211" s="12" t="str">
        <f>IF(N2211&lt;10,"Low",IF(N2211&lt;20,"Med","High"))</f>
        <v>Low</v>
      </c>
      <c r="P2211" s="12">
        <f>sales*discount</f>
        <v>938.17439999999999</v>
      </c>
      <c r="Q2211" s="12">
        <f>sales-Discount_Values</f>
        <v>2970.8856000000001</v>
      </c>
      <c r="R2211" s="12">
        <f>DATEDIF(order_date,delivery_date,"D")</f>
        <v>7</v>
      </c>
      <c r="S2211" s="12"/>
    </row>
    <row r="2212" spans="1:19" ht="14.25" customHeight="1" x14ac:dyDescent="0.35">
      <c r="A2212" s="2" t="s">
        <v>13732</v>
      </c>
      <c r="B2212" s="2">
        <v>113699</v>
      </c>
      <c r="C2212" s="2" t="s">
        <v>19</v>
      </c>
      <c r="D2212" s="2" t="s">
        <v>36</v>
      </c>
      <c r="E2212" s="2">
        <v>1718.91</v>
      </c>
      <c r="F2212" s="2">
        <v>0.48</v>
      </c>
      <c r="G2212" s="2">
        <v>3</v>
      </c>
      <c r="H2212" s="3">
        <v>45352</v>
      </c>
      <c r="I2212" s="3">
        <v>45353</v>
      </c>
      <c r="J2212" s="2" t="s">
        <v>15</v>
      </c>
      <c r="K2212" s="2" t="s">
        <v>27</v>
      </c>
      <c r="L2212" s="2">
        <v>148.31</v>
      </c>
      <c r="M2212" s="2" t="s">
        <v>48</v>
      </c>
      <c r="N2212" s="11">
        <f>L2212/E2212*100</f>
        <v>8.6281422529393623</v>
      </c>
      <c r="O2212" s="12" t="str">
        <f>IF(N2212&lt;10,"Low",IF(N2212&lt;20,"Med","High"))</f>
        <v>Low</v>
      </c>
      <c r="P2212" s="12">
        <f>sales*discount</f>
        <v>825.07680000000005</v>
      </c>
      <c r="Q2212" s="12">
        <f>sales-Discount_Values</f>
        <v>893.83320000000003</v>
      </c>
      <c r="R2212" s="12">
        <f>DATEDIF(order_date,delivery_date,"D")</f>
        <v>1</v>
      </c>
      <c r="S2212" s="12"/>
    </row>
    <row r="2213" spans="1:19" ht="14.25" customHeight="1" x14ac:dyDescent="0.35">
      <c r="A2213" s="2" t="s">
        <v>8728</v>
      </c>
      <c r="B2213" s="2">
        <v>108695</v>
      </c>
      <c r="C2213" s="2" t="s">
        <v>41</v>
      </c>
      <c r="D2213" s="2" t="s">
        <v>33</v>
      </c>
      <c r="E2213" s="2">
        <v>1383.35</v>
      </c>
      <c r="F2213" s="2">
        <v>0.03</v>
      </c>
      <c r="G2213" s="2">
        <v>3</v>
      </c>
      <c r="H2213" s="3">
        <v>45185</v>
      </c>
      <c r="I2213" s="3">
        <v>45186</v>
      </c>
      <c r="J2213" s="2" t="s">
        <v>21</v>
      </c>
      <c r="K2213" s="2" t="s">
        <v>22</v>
      </c>
      <c r="L2213" s="2">
        <v>119.36</v>
      </c>
      <c r="M2213" s="2" t="s">
        <v>17</v>
      </c>
      <c r="N2213" s="11">
        <f>L2213/E2213*100</f>
        <v>8.628329779159289</v>
      </c>
      <c r="O2213" s="12" t="str">
        <f>IF(N2213&lt;10,"Low",IF(N2213&lt;20,"Med","High"))</f>
        <v>Low</v>
      </c>
      <c r="P2213" s="12">
        <f>sales*discount</f>
        <v>41.500499999999995</v>
      </c>
      <c r="Q2213" s="12">
        <f>sales-Discount_Values</f>
        <v>1341.8494999999998</v>
      </c>
      <c r="R2213" s="12">
        <f>DATEDIF(order_date,delivery_date,"D")</f>
        <v>1</v>
      </c>
      <c r="S2213" s="12"/>
    </row>
    <row r="2214" spans="1:19" ht="14.25" customHeight="1" x14ac:dyDescent="0.35">
      <c r="A2214" s="2" t="s">
        <v>10627</v>
      </c>
      <c r="B2214" s="2">
        <v>110594</v>
      </c>
      <c r="C2214" s="2" t="s">
        <v>25</v>
      </c>
      <c r="D2214" s="2" t="s">
        <v>33</v>
      </c>
      <c r="E2214" s="2">
        <v>4546.01</v>
      </c>
      <c r="F2214" s="2">
        <v>0.37</v>
      </c>
      <c r="G2214" s="2">
        <v>9</v>
      </c>
      <c r="H2214" s="3">
        <v>45093</v>
      </c>
      <c r="I2214" s="3">
        <v>45096</v>
      </c>
      <c r="J2214" s="2" t="s">
        <v>15</v>
      </c>
      <c r="K2214" s="2" t="s">
        <v>27</v>
      </c>
      <c r="L2214" s="2">
        <v>392.31</v>
      </c>
      <c r="M2214" s="2" t="s">
        <v>39</v>
      </c>
      <c r="N2214" s="11">
        <f>L2214/E2214*100</f>
        <v>8.6297654426629062</v>
      </c>
      <c r="O2214" s="12" t="str">
        <f>IF(N2214&lt;10,"Low",IF(N2214&lt;20,"Med","High"))</f>
        <v>Low</v>
      </c>
      <c r="P2214" s="12">
        <f>sales*discount</f>
        <v>1682.0237</v>
      </c>
      <c r="Q2214" s="12">
        <f>sales-Discount_Values</f>
        <v>2863.9863000000005</v>
      </c>
      <c r="R2214" s="12">
        <f>DATEDIF(order_date,delivery_date,"D")</f>
        <v>3</v>
      </c>
      <c r="S2214" s="12"/>
    </row>
    <row r="2215" spans="1:19" ht="14.25" customHeight="1" x14ac:dyDescent="0.35">
      <c r="A2215" s="2" t="s">
        <v>5810</v>
      </c>
      <c r="B2215" s="2">
        <v>105777</v>
      </c>
      <c r="C2215" s="2" t="s">
        <v>13</v>
      </c>
      <c r="D2215" s="2" t="s">
        <v>33</v>
      </c>
      <c r="E2215" s="2">
        <v>2426.3000000000002</v>
      </c>
      <c r="F2215" s="2">
        <v>0.24</v>
      </c>
      <c r="G2215" s="2">
        <v>2</v>
      </c>
      <c r="H2215" s="3">
        <v>45284</v>
      </c>
      <c r="I2215" s="3">
        <v>45288</v>
      </c>
      <c r="J2215" s="2" t="s">
        <v>21</v>
      </c>
      <c r="K2215" s="2" t="s">
        <v>22</v>
      </c>
      <c r="L2215" s="2">
        <v>209.43</v>
      </c>
      <c r="M2215" s="2" t="s">
        <v>17</v>
      </c>
      <c r="N2215" s="11">
        <f>L2215/E2215*100</f>
        <v>8.6316613774059263</v>
      </c>
      <c r="O2215" s="12" t="str">
        <f>IF(N2215&lt;10,"Low",IF(N2215&lt;20,"Med","High"))</f>
        <v>Low</v>
      </c>
      <c r="P2215" s="12">
        <f>sales*discount</f>
        <v>582.31200000000001</v>
      </c>
      <c r="Q2215" s="12">
        <f>sales-Discount_Values</f>
        <v>1843.9880000000003</v>
      </c>
      <c r="R2215" s="12">
        <f>DATEDIF(order_date,delivery_date,"D")</f>
        <v>4</v>
      </c>
      <c r="S2215" s="12"/>
    </row>
    <row r="2216" spans="1:19" ht="14.25" customHeight="1" x14ac:dyDescent="0.35">
      <c r="A2216" s="2" t="s">
        <v>11653</v>
      </c>
      <c r="B2216" s="2">
        <v>111620</v>
      </c>
      <c r="C2216" s="2" t="s">
        <v>25</v>
      </c>
      <c r="D2216" s="2" t="s">
        <v>36</v>
      </c>
      <c r="E2216" s="2">
        <v>815.53</v>
      </c>
      <c r="F2216" s="2">
        <v>0.03</v>
      </c>
      <c r="G2216" s="2">
        <v>8</v>
      </c>
      <c r="H2216" s="3">
        <v>45131</v>
      </c>
      <c r="I2216" s="3">
        <v>45132</v>
      </c>
      <c r="J2216" s="2" t="s">
        <v>21</v>
      </c>
      <c r="K2216" s="2" t="s">
        <v>16</v>
      </c>
      <c r="L2216" s="2">
        <v>70.400000000000006</v>
      </c>
      <c r="M2216" s="2" t="s">
        <v>39</v>
      </c>
      <c r="N2216" s="11">
        <f>L2216/E2216*100</f>
        <v>8.6324230868269716</v>
      </c>
      <c r="O2216" s="12" t="str">
        <f>IF(N2216&lt;10,"Low",IF(N2216&lt;20,"Med","High"))</f>
        <v>Low</v>
      </c>
      <c r="P2216" s="12">
        <f>sales*discount</f>
        <v>24.465899999999998</v>
      </c>
      <c r="Q2216" s="12">
        <f>sales-Discount_Values</f>
        <v>791.06409999999994</v>
      </c>
      <c r="R2216" s="12">
        <f>DATEDIF(order_date,delivery_date,"D")</f>
        <v>1</v>
      </c>
      <c r="S2216" s="12"/>
    </row>
    <row r="2217" spans="1:19" ht="14.25" customHeight="1" x14ac:dyDescent="0.35">
      <c r="A2217" s="2" t="s">
        <v>6513</v>
      </c>
      <c r="B2217" s="2">
        <v>106480</v>
      </c>
      <c r="C2217" s="2" t="s">
        <v>13</v>
      </c>
      <c r="D2217" s="2" t="s">
        <v>26</v>
      </c>
      <c r="E2217" s="2">
        <v>4212.04</v>
      </c>
      <c r="F2217" s="2">
        <v>0.23</v>
      </c>
      <c r="G2217" s="2">
        <v>2</v>
      </c>
      <c r="H2217" s="3">
        <v>45295</v>
      </c>
      <c r="I2217" s="3">
        <v>45296</v>
      </c>
      <c r="J2217" s="2" t="s">
        <v>31</v>
      </c>
      <c r="K2217" s="2" t="s">
        <v>16</v>
      </c>
      <c r="L2217" s="2">
        <v>364.08</v>
      </c>
      <c r="M2217" s="2" t="s">
        <v>23</v>
      </c>
      <c r="N2217" s="11">
        <f>L2217/E2217*100</f>
        <v>8.6437925565759102</v>
      </c>
      <c r="O2217" s="12" t="str">
        <f>IF(N2217&lt;10,"Low",IF(N2217&lt;20,"Med","High"))</f>
        <v>Low</v>
      </c>
      <c r="P2217" s="12">
        <f>sales*discount</f>
        <v>968.76920000000007</v>
      </c>
      <c r="Q2217" s="12">
        <f>sales-Discount_Values</f>
        <v>3243.2707999999998</v>
      </c>
      <c r="R2217" s="12">
        <f>DATEDIF(order_date,delivery_date,"D")</f>
        <v>1</v>
      </c>
      <c r="S2217" s="12"/>
    </row>
    <row r="2218" spans="1:19" ht="14.25" customHeight="1" x14ac:dyDescent="0.35">
      <c r="A2218" s="2" t="s">
        <v>5507</v>
      </c>
      <c r="B2218" s="2">
        <v>105474</v>
      </c>
      <c r="C2218" s="2" t="s">
        <v>41</v>
      </c>
      <c r="D2218" s="2" t="s">
        <v>36</v>
      </c>
      <c r="E2218" s="2">
        <v>1975.7</v>
      </c>
      <c r="F2218" s="2">
        <v>0.11</v>
      </c>
      <c r="G2218" s="2">
        <v>8</v>
      </c>
      <c r="H2218" s="3">
        <v>45328</v>
      </c>
      <c r="I2218" s="3">
        <v>45331</v>
      </c>
      <c r="J2218" s="2" t="s">
        <v>21</v>
      </c>
      <c r="K2218" s="2" t="s">
        <v>16</v>
      </c>
      <c r="L2218" s="2">
        <v>170.8</v>
      </c>
      <c r="M2218" s="2" t="s">
        <v>39</v>
      </c>
      <c r="N2218" s="11">
        <f>L2218/E2218*100</f>
        <v>8.6450372020043531</v>
      </c>
      <c r="O2218" s="12" t="str">
        <f>IF(N2218&lt;10,"Low",IF(N2218&lt;20,"Med","High"))</f>
        <v>Low</v>
      </c>
      <c r="P2218" s="12">
        <f>sales*discount</f>
        <v>217.327</v>
      </c>
      <c r="Q2218" s="12">
        <f>sales-Discount_Values</f>
        <v>1758.373</v>
      </c>
      <c r="R2218" s="12">
        <f>DATEDIF(order_date,delivery_date,"D")</f>
        <v>3</v>
      </c>
      <c r="S2218" s="12"/>
    </row>
    <row r="2219" spans="1:19" ht="14.25" customHeight="1" x14ac:dyDescent="0.35">
      <c r="A2219" s="2" t="s">
        <v>5543</v>
      </c>
      <c r="B2219" s="2">
        <v>105510</v>
      </c>
      <c r="C2219" s="2" t="s">
        <v>19</v>
      </c>
      <c r="D2219" s="2" t="s">
        <v>36</v>
      </c>
      <c r="E2219" s="2">
        <v>993.56</v>
      </c>
      <c r="F2219" s="2">
        <v>0.49</v>
      </c>
      <c r="G2219" s="2">
        <v>5</v>
      </c>
      <c r="H2219" s="3">
        <v>45405</v>
      </c>
      <c r="I2219" s="3">
        <v>45408</v>
      </c>
      <c r="J2219" s="2" t="s">
        <v>31</v>
      </c>
      <c r="K2219" s="2" t="s">
        <v>16</v>
      </c>
      <c r="L2219" s="2">
        <v>85.9</v>
      </c>
      <c r="M2219" s="2" t="s">
        <v>39</v>
      </c>
      <c r="N2219" s="11">
        <f>L2219/E2219*100</f>
        <v>8.6456781673980458</v>
      </c>
      <c r="O2219" s="12" t="str">
        <f>IF(N2219&lt;10,"Low",IF(N2219&lt;20,"Med","High"))</f>
        <v>Low</v>
      </c>
      <c r="P2219" s="12">
        <f>sales*discount</f>
        <v>486.84439999999995</v>
      </c>
      <c r="Q2219" s="12">
        <f>sales-Discount_Values</f>
        <v>506.71559999999999</v>
      </c>
      <c r="R2219" s="12">
        <f>DATEDIF(order_date,delivery_date,"D")</f>
        <v>3</v>
      </c>
      <c r="S2219" s="12"/>
    </row>
    <row r="2220" spans="1:19" ht="14.25" customHeight="1" x14ac:dyDescent="0.35">
      <c r="A2220" s="2" t="s">
        <v>12253</v>
      </c>
      <c r="B2220" s="2">
        <v>112220</v>
      </c>
      <c r="C2220" s="2" t="s">
        <v>41</v>
      </c>
      <c r="D2220" s="2" t="s">
        <v>36</v>
      </c>
      <c r="E2220" s="2">
        <v>3505.58</v>
      </c>
      <c r="F2220" s="2">
        <v>0.3</v>
      </c>
      <c r="G2220" s="2">
        <v>7</v>
      </c>
      <c r="H2220" s="3">
        <v>45330</v>
      </c>
      <c r="I2220" s="3">
        <v>45337</v>
      </c>
      <c r="J2220" s="2" t="s">
        <v>15</v>
      </c>
      <c r="K2220" s="2" t="s">
        <v>27</v>
      </c>
      <c r="L2220" s="2">
        <v>303.26</v>
      </c>
      <c r="M2220" s="2" t="s">
        <v>48</v>
      </c>
      <c r="N2220" s="11">
        <f>L2220/E2220*100</f>
        <v>8.6507796142150504</v>
      </c>
      <c r="O2220" s="12" t="str">
        <f>IF(N2220&lt;10,"Low",IF(N2220&lt;20,"Med","High"))</f>
        <v>Low</v>
      </c>
      <c r="P2220" s="12">
        <f>sales*discount</f>
        <v>1051.674</v>
      </c>
      <c r="Q2220" s="12">
        <f>sales-Discount_Values</f>
        <v>2453.9059999999999</v>
      </c>
      <c r="R2220" s="12">
        <f>DATEDIF(order_date,delivery_date,"D")</f>
        <v>7</v>
      </c>
      <c r="S2220" s="12"/>
    </row>
    <row r="2221" spans="1:19" ht="14.25" customHeight="1" x14ac:dyDescent="0.35">
      <c r="A2221" s="2" t="s">
        <v>8929</v>
      </c>
      <c r="B2221" s="2">
        <v>108896</v>
      </c>
      <c r="C2221" s="2" t="s">
        <v>41</v>
      </c>
      <c r="D2221" s="2" t="s">
        <v>36</v>
      </c>
      <c r="E2221" s="2">
        <v>3663.82</v>
      </c>
      <c r="F2221" s="2">
        <v>0.01</v>
      </c>
      <c r="G2221" s="2">
        <v>1</v>
      </c>
      <c r="H2221" s="3">
        <v>45141</v>
      </c>
      <c r="I2221" s="3">
        <v>45144</v>
      </c>
      <c r="J2221" s="2" t="s">
        <v>31</v>
      </c>
      <c r="K2221" s="2" t="s">
        <v>16</v>
      </c>
      <c r="L2221" s="2">
        <v>317.18</v>
      </c>
      <c r="M2221" s="2" t="s">
        <v>28</v>
      </c>
      <c r="N2221" s="11">
        <f>L2221/E2221*100</f>
        <v>8.6570846821077456</v>
      </c>
      <c r="O2221" s="12" t="str">
        <f>IF(N2221&lt;10,"Low",IF(N2221&lt;20,"Med","High"))</f>
        <v>Low</v>
      </c>
      <c r="P2221" s="12">
        <f>sales*discount</f>
        <v>36.638200000000005</v>
      </c>
      <c r="Q2221" s="12">
        <f>sales-Discount_Values</f>
        <v>3627.1818000000003</v>
      </c>
      <c r="R2221" s="12">
        <f>DATEDIF(order_date,delivery_date,"D")</f>
        <v>3</v>
      </c>
      <c r="S2221" s="12"/>
    </row>
    <row r="2222" spans="1:19" ht="14.25" customHeight="1" x14ac:dyDescent="0.35">
      <c r="A2222" s="2" t="s">
        <v>10557</v>
      </c>
      <c r="B2222" s="2">
        <v>110524</v>
      </c>
      <c r="C2222" s="2" t="s">
        <v>25</v>
      </c>
      <c r="D2222" s="2" t="s">
        <v>26</v>
      </c>
      <c r="E2222" s="2">
        <v>275.58999999999997</v>
      </c>
      <c r="F2222" s="2">
        <v>0.19</v>
      </c>
      <c r="G2222" s="2">
        <v>4</v>
      </c>
      <c r="H2222" s="3">
        <v>45039</v>
      </c>
      <c r="I2222" s="3">
        <v>45046</v>
      </c>
      <c r="J2222" s="2" t="s">
        <v>21</v>
      </c>
      <c r="K2222" s="2" t="s">
        <v>22</v>
      </c>
      <c r="L2222" s="2">
        <v>23.86</v>
      </c>
      <c r="M2222" s="2" t="s">
        <v>39</v>
      </c>
      <c r="N2222" s="11">
        <f>L2222/E2222*100</f>
        <v>8.6577887441489167</v>
      </c>
      <c r="O2222" s="12" t="str">
        <f>IF(N2222&lt;10,"Low",IF(N2222&lt;20,"Med","High"))</f>
        <v>Low</v>
      </c>
      <c r="P2222" s="12">
        <f>sales*discount</f>
        <v>52.362099999999998</v>
      </c>
      <c r="Q2222" s="12">
        <f>sales-Discount_Values</f>
        <v>223.22789999999998</v>
      </c>
      <c r="R2222" s="12">
        <f>DATEDIF(order_date,delivery_date,"D")</f>
        <v>7</v>
      </c>
      <c r="S2222" s="12"/>
    </row>
    <row r="2223" spans="1:19" ht="14.25" customHeight="1" x14ac:dyDescent="0.35">
      <c r="A2223" s="2" t="s">
        <v>5712</v>
      </c>
      <c r="B2223" s="2">
        <v>105679</v>
      </c>
      <c r="C2223" s="2" t="s">
        <v>13</v>
      </c>
      <c r="D2223" s="2" t="s">
        <v>33</v>
      </c>
      <c r="E2223" s="2">
        <v>3995.43</v>
      </c>
      <c r="F2223" s="2">
        <v>0.43</v>
      </c>
      <c r="G2223" s="2">
        <v>6</v>
      </c>
      <c r="H2223" s="3">
        <v>45135</v>
      </c>
      <c r="I2223" s="3">
        <v>45141</v>
      </c>
      <c r="J2223" s="2" t="s">
        <v>15</v>
      </c>
      <c r="K2223" s="2" t="s">
        <v>27</v>
      </c>
      <c r="L2223" s="2">
        <v>345.92</v>
      </c>
      <c r="M2223" s="2" t="s">
        <v>23</v>
      </c>
      <c r="N2223" s="11">
        <f>L2223/E2223*100</f>
        <v>8.6578916412000719</v>
      </c>
      <c r="O2223" s="12" t="str">
        <f>IF(N2223&lt;10,"Low",IF(N2223&lt;20,"Med","High"))</f>
        <v>Low</v>
      </c>
      <c r="P2223" s="12">
        <f>sales*discount</f>
        <v>1718.0348999999999</v>
      </c>
      <c r="Q2223" s="12">
        <f>sales-Discount_Values</f>
        <v>2277.3950999999997</v>
      </c>
      <c r="R2223" s="12">
        <f>DATEDIF(order_date,delivery_date,"D")</f>
        <v>6</v>
      </c>
      <c r="S2223" s="12"/>
    </row>
    <row r="2224" spans="1:19" ht="14.25" customHeight="1" x14ac:dyDescent="0.35">
      <c r="A2224" s="2" t="s">
        <v>2832</v>
      </c>
      <c r="B2224" s="2">
        <v>102799</v>
      </c>
      <c r="C2224" s="2" t="s">
        <v>25</v>
      </c>
      <c r="D2224" s="2" t="s">
        <v>14</v>
      </c>
      <c r="E2224" s="2">
        <v>608.46</v>
      </c>
      <c r="F2224" s="2">
        <v>0.32</v>
      </c>
      <c r="G2224" s="2">
        <v>4</v>
      </c>
      <c r="H2224" s="3">
        <v>45288</v>
      </c>
      <c r="I2224" s="3">
        <v>45291</v>
      </c>
      <c r="J2224" s="2" t="s">
        <v>15</v>
      </c>
      <c r="K2224" s="2" t="s">
        <v>27</v>
      </c>
      <c r="L2224" s="2">
        <v>52.68</v>
      </c>
      <c r="M2224" s="2" t="s">
        <v>34</v>
      </c>
      <c r="N2224" s="11">
        <f>L2224/E2224*100</f>
        <v>8.6579232817276388</v>
      </c>
      <c r="O2224" s="12" t="str">
        <f>IF(N2224&lt;10,"Low",IF(N2224&lt;20,"Med","High"))</f>
        <v>Low</v>
      </c>
      <c r="P2224" s="12">
        <f>sales*discount</f>
        <v>194.70720000000003</v>
      </c>
      <c r="Q2224" s="12">
        <f>sales-Discount_Values</f>
        <v>413.75279999999998</v>
      </c>
      <c r="R2224" s="12">
        <f>DATEDIF(order_date,delivery_date,"D")</f>
        <v>3</v>
      </c>
      <c r="S2224" s="12"/>
    </row>
    <row r="2225" spans="1:19" ht="14.25" customHeight="1" x14ac:dyDescent="0.35">
      <c r="A2225" s="2" t="s">
        <v>13795</v>
      </c>
      <c r="B2225" s="2">
        <v>113762</v>
      </c>
      <c r="C2225" s="2" t="s">
        <v>25</v>
      </c>
      <c r="D2225" s="2" t="s">
        <v>20</v>
      </c>
      <c r="E2225" s="2">
        <v>1550.98</v>
      </c>
      <c r="F2225" s="2">
        <v>0.15</v>
      </c>
      <c r="G2225" s="2">
        <v>4</v>
      </c>
      <c r="H2225" s="3">
        <v>45503</v>
      </c>
      <c r="I2225" s="3">
        <v>45509</v>
      </c>
      <c r="J2225" s="2" t="s">
        <v>15</v>
      </c>
      <c r="K2225" s="2" t="s">
        <v>22</v>
      </c>
      <c r="L2225" s="2">
        <v>134.33000000000001</v>
      </c>
      <c r="M2225" s="2" t="s">
        <v>23</v>
      </c>
      <c r="N2225" s="11">
        <f>L2225/E2225*100</f>
        <v>8.6609756412074947</v>
      </c>
      <c r="O2225" s="12" t="str">
        <f>IF(N2225&lt;10,"Low",IF(N2225&lt;20,"Med","High"))</f>
        <v>Low</v>
      </c>
      <c r="P2225" s="12">
        <f>sales*discount</f>
        <v>232.64699999999999</v>
      </c>
      <c r="Q2225" s="12">
        <f>sales-Discount_Values</f>
        <v>1318.3330000000001</v>
      </c>
      <c r="R2225" s="12">
        <f>DATEDIF(order_date,delivery_date,"D")</f>
        <v>6</v>
      </c>
      <c r="S2225" s="12"/>
    </row>
    <row r="2226" spans="1:19" ht="14.25" customHeight="1" x14ac:dyDescent="0.35">
      <c r="A2226" s="2" t="s">
        <v>3339</v>
      </c>
      <c r="B2226" s="2">
        <v>103306</v>
      </c>
      <c r="C2226" s="2" t="s">
        <v>41</v>
      </c>
      <c r="D2226" s="2" t="s">
        <v>26</v>
      </c>
      <c r="E2226" s="2">
        <v>2640.88</v>
      </c>
      <c r="F2226" s="2">
        <v>0.13</v>
      </c>
      <c r="G2226" s="2">
        <v>5</v>
      </c>
      <c r="H2226" s="3">
        <v>45343</v>
      </c>
      <c r="I2226" s="3">
        <v>45346</v>
      </c>
      <c r="J2226" s="2" t="s">
        <v>21</v>
      </c>
      <c r="K2226" s="2" t="s">
        <v>16</v>
      </c>
      <c r="L2226" s="2">
        <v>228.74</v>
      </c>
      <c r="M2226" s="2" t="s">
        <v>39</v>
      </c>
      <c r="N2226" s="11">
        <f>L2226/E2226*100</f>
        <v>8.6615067704704494</v>
      </c>
      <c r="O2226" s="12" t="str">
        <f>IF(N2226&lt;10,"Low",IF(N2226&lt;20,"Med","High"))</f>
        <v>Low</v>
      </c>
      <c r="P2226" s="12">
        <f>sales*discount</f>
        <v>343.31440000000003</v>
      </c>
      <c r="Q2226" s="12">
        <f>sales-Discount_Values</f>
        <v>2297.5655999999999</v>
      </c>
      <c r="R2226" s="12">
        <f>DATEDIF(order_date,delivery_date,"D")</f>
        <v>3</v>
      </c>
      <c r="S2226" s="12"/>
    </row>
    <row r="2227" spans="1:19" ht="14.25" customHeight="1" x14ac:dyDescent="0.35">
      <c r="A2227" s="2" t="s">
        <v>10659</v>
      </c>
      <c r="B2227" s="2">
        <v>110626</v>
      </c>
      <c r="C2227" s="2" t="s">
        <v>19</v>
      </c>
      <c r="D2227" s="2" t="s">
        <v>36</v>
      </c>
      <c r="E2227" s="2">
        <v>1441.34</v>
      </c>
      <c r="F2227" s="2">
        <v>0.48</v>
      </c>
      <c r="G2227" s="2">
        <v>3</v>
      </c>
      <c r="H2227" s="3">
        <v>45299</v>
      </c>
      <c r="I2227" s="3">
        <v>45303</v>
      </c>
      <c r="J2227" s="2" t="s">
        <v>15</v>
      </c>
      <c r="K2227" s="2" t="s">
        <v>22</v>
      </c>
      <c r="L2227" s="2">
        <v>124.85</v>
      </c>
      <c r="M2227" s="2" t="s">
        <v>39</v>
      </c>
      <c r="N2227" s="11">
        <f>L2227/E2227*100</f>
        <v>8.6620783437634419</v>
      </c>
      <c r="O2227" s="12" t="str">
        <f>IF(N2227&lt;10,"Low",IF(N2227&lt;20,"Med","High"))</f>
        <v>Low</v>
      </c>
      <c r="P2227" s="12">
        <f>sales*discount</f>
        <v>691.84319999999991</v>
      </c>
      <c r="Q2227" s="12">
        <f>sales-Discount_Values</f>
        <v>749.49680000000001</v>
      </c>
      <c r="R2227" s="12">
        <f>DATEDIF(order_date,delivery_date,"D")</f>
        <v>4</v>
      </c>
      <c r="S2227" s="12"/>
    </row>
    <row r="2228" spans="1:19" ht="14.25" customHeight="1" x14ac:dyDescent="0.35">
      <c r="A2228" s="2" t="s">
        <v>14422</v>
      </c>
      <c r="B2228" s="2">
        <v>114389</v>
      </c>
      <c r="C2228" s="2" t="s">
        <v>13</v>
      </c>
      <c r="D2228" s="2" t="s">
        <v>33</v>
      </c>
      <c r="E2228" s="2">
        <v>3866.78</v>
      </c>
      <c r="F2228" s="2">
        <v>0.04</v>
      </c>
      <c r="G2228" s="2">
        <v>7</v>
      </c>
      <c r="H2228" s="3">
        <v>45368</v>
      </c>
      <c r="I2228" s="3">
        <v>45372</v>
      </c>
      <c r="J2228" s="2" t="s">
        <v>31</v>
      </c>
      <c r="K2228" s="2" t="s">
        <v>27</v>
      </c>
      <c r="L2228" s="2">
        <v>334.95</v>
      </c>
      <c r="M2228" s="2" t="s">
        <v>34</v>
      </c>
      <c r="N2228" s="11">
        <f>L2228/E2228*100</f>
        <v>8.6622461065796337</v>
      </c>
      <c r="O2228" s="12" t="str">
        <f>IF(N2228&lt;10,"Low",IF(N2228&lt;20,"Med","High"))</f>
        <v>Low</v>
      </c>
      <c r="P2228" s="12">
        <f>sales*discount</f>
        <v>154.6712</v>
      </c>
      <c r="Q2228" s="12">
        <f>sales-Discount_Values</f>
        <v>3712.1088</v>
      </c>
      <c r="R2228" s="12">
        <f>DATEDIF(order_date,delivery_date,"D")</f>
        <v>4</v>
      </c>
      <c r="S2228" s="12"/>
    </row>
    <row r="2229" spans="1:19" ht="14.25" customHeight="1" x14ac:dyDescent="0.35">
      <c r="A2229" s="2" t="s">
        <v>10582</v>
      </c>
      <c r="B2229" s="2">
        <v>110549</v>
      </c>
      <c r="C2229" s="2" t="s">
        <v>19</v>
      </c>
      <c r="D2229" s="2" t="s">
        <v>26</v>
      </c>
      <c r="E2229" s="2">
        <v>2810.92</v>
      </c>
      <c r="F2229" s="2">
        <v>0.03</v>
      </c>
      <c r="G2229" s="2">
        <v>2</v>
      </c>
      <c r="H2229" s="3">
        <v>45256</v>
      </c>
      <c r="I2229" s="3">
        <v>45263</v>
      </c>
      <c r="J2229" s="2" t="s">
        <v>15</v>
      </c>
      <c r="K2229" s="2" t="s">
        <v>16</v>
      </c>
      <c r="L2229" s="2">
        <v>243.61</v>
      </c>
      <c r="M2229" s="2" t="s">
        <v>48</v>
      </c>
      <c r="N2229" s="11">
        <f>L2229/E2229*100</f>
        <v>8.6665575683406146</v>
      </c>
      <c r="O2229" s="12" t="str">
        <f>IF(N2229&lt;10,"Low",IF(N2229&lt;20,"Med","High"))</f>
        <v>Low</v>
      </c>
      <c r="P2229" s="12">
        <f>sales*discount</f>
        <v>84.327600000000004</v>
      </c>
      <c r="Q2229" s="12">
        <f>sales-Discount_Values</f>
        <v>2726.5924</v>
      </c>
      <c r="R2229" s="12">
        <f>DATEDIF(order_date,delivery_date,"D")</f>
        <v>7</v>
      </c>
      <c r="S2229" s="12"/>
    </row>
    <row r="2230" spans="1:19" ht="14.25" customHeight="1" x14ac:dyDescent="0.35">
      <c r="A2230" s="2" t="s">
        <v>381</v>
      </c>
      <c r="B2230" s="2">
        <v>100348</v>
      </c>
      <c r="C2230" s="2" t="s">
        <v>19</v>
      </c>
      <c r="D2230" s="2" t="s">
        <v>20</v>
      </c>
      <c r="E2230" s="2">
        <v>1863.5</v>
      </c>
      <c r="F2230" s="2">
        <v>0.28999999999999998</v>
      </c>
      <c r="G2230" s="2">
        <v>9</v>
      </c>
      <c r="H2230" s="3">
        <v>45093</v>
      </c>
      <c r="I2230" s="3">
        <v>45100</v>
      </c>
      <c r="J2230" s="2" t="s">
        <v>15</v>
      </c>
      <c r="K2230" s="2" t="s">
        <v>27</v>
      </c>
      <c r="L2230" s="2">
        <v>161.51</v>
      </c>
      <c r="M2230" s="2" t="s">
        <v>17</v>
      </c>
      <c r="N2230" s="11">
        <f>L2230/E2230*100</f>
        <v>8.6670244164207126</v>
      </c>
      <c r="O2230" s="12" t="str">
        <f>IF(N2230&lt;10,"Low",IF(N2230&lt;20,"Med","High"))</f>
        <v>Low</v>
      </c>
      <c r="P2230" s="12">
        <f>sales*discount</f>
        <v>540.41499999999996</v>
      </c>
      <c r="Q2230" s="12">
        <f>sales-Discount_Values</f>
        <v>1323.085</v>
      </c>
      <c r="R2230" s="12">
        <f>DATEDIF(order_date,delivery_date,"D")</f>
        <v>7</v>
      </c>
      <c r="S2230" s="12"/>
    </row>
    <row r="2231" spans="1:19" ht="14.25" customHeight="1" x14ac:dyDescent="0.35">
      <c r="A2231" s="2" t="s">
        <v>2311</v>
      </c>
      <c r="B2231" s="2">
        <v>102278</v>
      </c>
      <c r="C2231" s="2" t="s">
        <v>25</v>
      </c>
      <c r="D2231" s="2" t="s">
        <v>36</v>
      </c>
      <c r="E2231" s="2">
        <v>1232.46</v>
      </c>
      <c r="F2231" s="2">
        <v>0.38</v>
      </c>
      <c r="G2231" s="2">
        <v>1</v>
      </c>
      <c r="H2231" s="3">
        <v>45654</v>
      </c>
      <c r="I2231" s="3">
        <v>45659</v>
      </c>
      <c r="J2231" s="2" t="s">
        <v>31</v>
      </c>
      <c r="K2231" s="2" t="s">
        <v>16</v>
      </c>
      <c r="L2231" s="2">
        <v>106.83</v>
      </c>
      <c r="M2231" s="2" t="s">
        <v>17</v>
      </c>
      <c r="N2231" s="11">
        <f>L2231/E2231*100</f>
        <v>8.6680297940703941</v>
      </c>
      <c r="O2231" s="12" t="str">
        <f>IF(N2231&lt;10,"Low",IF(N2231&lt;20,"Med","High"))</f>
        <v>Low</v>
      </c>
      <c r="P2231" s="12">
        <f>sales*discount</f>
        <v>468.33480000000003</v>
      </c>
      <c r="Q2231" s="12">
        <f>sales-Discount_Values</f>
        <v>764.12519999999995</v>
      </c>
      <c r="R2231" s="12">
        <f>DATEDIF(order_date,delivery_date,"D")</f>
        <v>5</v>
      </c>
      <c r="S2231" s="12"/>
    </row>
    <row r="2232" spans="1:19" ht="14.25" customHeight="1" x14ac:dyDescent="0.35">
      <c r="A2232" s="2" t="s">
        <v>13654</v>
      </c>
      <c r="B2232" s="2">
        <v>113621</v>
      </c>
      <c r="C2232" s="2" t="s">
        <v>41</v>
      </c>
      <c r="D2232" s="2" t="s">
        <v>20</v>
      </c>
      <c r="E2232" s="2">
        <v>3822.82</v>
      </c>
      <c r="F2232" s="2">
        <v>0.04</v>
      </c>
      <c r="G2232" s="2">
        <v>2</v>
      </c>
      <c r="H2232" s="3">
        <v>45430</v>
      </c>
      <c r="I2232" s="3">
        <v>45432</v>
      </c>
      <c r="J2232" s="2" t="s">
        <v>31</v>
      </c>
      <c r="K2232" s="2" t="s">
        <v>16</v>
      </c>
      <c r="L2232" s="2">
        <v>331.59</v>
      </c>
      <c r="M2232" s="2" t="s">
        <v>39</v>
      </c>
      <c r="N2232" s="11">
        <f>L2232/E2232*100</f>
        <v>8.6739631999414044</v>
      </c>
      <c r="O2232" s="12" t="str">
        <f>IF(N2232&lt;10,"Low",IF(N2232&lt;20,"Med","High"))</f>
        <v>Low</v>
      </c>
      <c r="P2232" s="12">
        <f>sales*discount</f>
        <v>152.9128</v>
      </c>
      <c r="Q2232" s="12">
        <f>sales-Discount_Values</f>
        <v>3669.9072000000001</v>
      </c>
      <c r="R2232" s="12">
        <f>DATEDIF(order_date,delivery_date,"D")</f>
        <v>2</v>
      </c>
      <c r="S2232" s="12"/>
    </row>
    <row r="2233" spans="1:19" ht="14.25" customHeight="1" x14ac:dyDescent="0.35">
      <c r="A2233" s="2" t="s">
        <v>3481</v>
      </c>
      <c r="B2233" s="2">
        <v>103448</v>
      </c>
      <c r="C2233" s="2" t="s">
        <v>19</v>
      </c>
      <c r="D2233" s="2" t="s">
        <v>14</v>
      </c>
      <c r="E2233" s="2">
        <v>4010.41</v>
      </c>
      <c r="F2233" s="2">
        <v>0.03</v>
      </c>
      <c r="G2233" s="2">
        <v>5</v>
      </c>
      <c r="H2233" s="3">
        <v>45554</v>
      </c>
      <c r="I2233" s="3">
        <v>45555</v>
      </c>
      <c r="J2233" s="2" t="s">
        <v>21</v>
      </c>
      <c r="K2233" s="2" t="s">
        <v>27</v>
      </c>
      <c r="L2233" s="2">
        <v>347.91</v>
      </c>
      <c r="M2233" s="2" t="s">
        <v>23</v>
      </c>
      <c r="N2233" s="11">
        <f>L2233/E2233*100</f>
        <v>8.6751728626250184</v>
      </c>
      <c r="O2233" s="12" t="str">
        <f>IF(N2233&lt;10,"Low",IF(N2233&lt;20,"Med","High"))</f>
        <v>Low</v>
      </c>
      <c r="P2233" s="12">
        <f>sales*discount</f>
        <v>120.31229999999999</v>
      </c>
      <c r="Q2233" s="12">
        <f>sales-Discount_Values</f>
        <v>3890.0976999999998</v>
      </c>
      <c r="R2233" s="12">
        <f>DATEDIF(order_date,delivery_date,"D")</f>
        <v>1</v>
      </c>
      <c r="S2233" s="12"/>
    </row>
    <row r="2234" spans="1:19" ht="14.25" customHeight="1" x14ac:dyDescent="0.35">
      <c r="A2234" s="2" t="s">
        <v>1138</v>
      </c>
      <c r="B2234" s="2">
        <v>101105</v>
      </c>
      <c r="C2234" s="2" t="s">
        <v>19</v>
      </c>
      <c r="D2234" s="2" t="s">
        <v>26</v>
      </c>
      <c r="E2234" s="2">
        <v>663.56</v>
      </c>
      <c r="F2234" s="2">
        <v>0.08</v>
      </c>
      <c r="G2234" s="2">
        <v>6</v>
      </c>
      <c r="H2234" s="3">
        <v>45207</v>
      </c>
      <c r="I2234" s="3">
        <v>45213</v>
      </c>
      <c r="J2234" s="2" t="s">
        <v>31</v>
      </c>
      <c r="K2234" s="2" t="s">
        <v>16</v>
      </c>
      <c r="L2234" s="2">
        <v>57.57</v>
      </c>
      <c r="M2234" s="2" t="s">
        <v>39</v>
      </c>
      <c r="N2234" s="11">
        <f>L2234/E2234*100</f>
        <v>8.6759298330218826</v>
      </c>
      <c r="O2234" s="12" t="str">
        <f>IF(N2234&lt;10,"Low",IF(N2234&lt;20,"Med","High"))</f>
        <v>Low</v>
      </c>
      <c r="P2234" s="12">
        <f>sales*discount</f>
        <v>53.084799999999994</v>
      </c>
      <c r="Q2234" s="12">
        <f>sales-Discount_Values</f>
        <v>610.47519999999997</v>
      </c>
      <c r="R2234" s="12">
        <f>DATEDIF(order_date,delivery_date,"D")</f>
        <v>6</v>
      </c>
      <c r="S2234" s="12"/>
    </row>
    <row r="2235" spans="1:19" ht="14.25" customHeight="1" x14ac:dyDescent="0.35">
      <c r="A2235" s="2" t="s">
        <v>15317</v>
      </c>
      <c r="B2235" s="2">
        <v>115284</v>
      </c>
      <c r="C2235" s="2" t="s">
        <v>41</v>
      </c>
      <c r="D2235" s="2" t="s">
        <v>26</v>
      </c>
      <c r="E2235" s="2">
        <v>3061.8</v>
      </c>
      <c r="F2235" s="2">
        <v>0.06</v>
      </c>
      <c r="G2235" s="2">
        <v>8</v>
      </c>
      <c r="H2235" s="3">
        <v>45080</v>
      </c>
      <c r="I2235" s="3">
        <v>45087</v>
      </c>
      <c r="J2235" s="2" t="s">
        <v>31</v>
      </c>
      <c r="K2235" s="2" t="s">
        <v>16</v>
      </c>
      <c r="L2235" s="2">
        <v>265.73</v>
      </c>
      <c r="M2235" s="2" t="s">
        <v>23</v>
      </c>
      <c r="N2235" s="11">
        <f>L2235/E2235*100</f>
        <v>8.6788817035730617</v>
      </c>
      <c r="O2235" s="12" t="str">
        <f>IF(N2235&lt;10,"Low",IF(N2235&lt;20,"Med","High"))</f>
        <v>Low</v>
      </c>
      <c r="P2235" s="12">
        <f>sales*discount</f>
        <v>183.708</v>
      </c>
      <c r="Q2235" s="12">
        <f>sales-Discount_Values</f>
        <v>2878.0920000000001</v>
      </c>
      <c r="R2235" s="12">
        <f>DATEDIF(order_date,delivery_date,"D")</f>
        <v>7</v>
      </c>
      <c r="S2235" s="12"/>
    </row>
    <row r="2236" spans="1:19" ht="14.25" customHeight="1" x14ac:dyDescent="0.35">
      <c r="A2236" s="2" t="s">
        <v>8142</v>
      </c>
      <c r="B2236" s="2">
        <v>108109</v>
      </c>
      <c r="C2236" s="2" t="s">
        <v>13</v>
      </c>
      <c r="D2236" s="2" t="s">
        <v>33</v>
      </c>
      <c r="E2236" s="2">
        <v>3302.81</v>
      </c>
      <c r="F2236" s="2">
        <v>0.21</v>
      </c>
      <c r="G2236" s="2">
        <v>5</v>
      </c>
      <c r="H2236" s="3">
        <v>45470</v>
      </c>
      <c r="I2236" s="3">
        <v>45475</v>
      </c>
      <c r="J2236" s="2" t="s">
        <v>21</v>
      </c>
      <c r="K2236" s="2" t="s">
        <v>27</v>
      </c>
      <c r="L2236" s="2">
        <v>286.68</v>
      </c>
      <c r="M2236" s="2" t="s">
        <v>48</v>
      </c>
      <c r="N2236" s="11">
        <f>L2236/E2236*100</f>
        <v>8.679881676511819</v>
      </c>
      <c r="O2236" s="12" t="str">
        <f>IF(N2236&lt;10,"Low",IF(N2236&lt;20,"Med","High"))</f>
        <v>Low</v>
      </c>
      <c r="P2236" s="12">
        <f>sales*discount</f>
        <v>693.59010000000001</v>
      </c>
      <c r="Q2236" s="12">
        <f>sales-Discount_Values</f>
        <v>2609.2199000000001</v>
      </c>
      <c r="R2236" s="12">
        <f>DATEDIF(order_date,delivery_date,"D")</f>
        <v>5</v>
      </c>
      <c r="S2236" s="12"/>
    </row>
    <row r="2237" spans="1:19" ht="14.25" customHeight="1" x14ac:dyDescent="0.35">
      <c r="A2237" s="2" t="s">
        <v>693</v>
      </c>
      <c r="B2237" s="2">
        <v>100660</v>
      </c>
      <c r="C2237" s="2" t="s">
        <v>19</v>
      </c>
      <c r="D2237" s="2" t="s">
        <v>20</v>
      </c>
      <c r="E2237" s="2">
        <v>3172.18</v>
      </c>
      <c r="F2237" s="2">
        <v>0.36</v>
      </c>
      <c r="G2237" s="2">
        <v>5</v>
      </c>
      <c r="H2237" s="3">
        <v>45458</v>
      </c>
      <c r="I2237" s="3">
        <v>45459</v>
      </c>
      <c r="J2237" s="2" t="s">
        <v>31</v>
      </c>
      <c r="K2237" s="2" t="s">
        <v>16</v>
      </c>
      <c r="L2237" s="2">
        <v>275.38</v>
      </c>
      <c r="M2237" s="2" t="s">
        <v>48</v>
      </c>
      <c r="N2237" s="11">
        <f>L2237/E2237*100</f>
        <v>8.6810962807911292</v>
      </c>
      <c r="O2237" s="12" t="str">
        <f>IF(N2237&lt;10,"Low",IF(N2237&lt;20,"Med","High"))</f>
        <v>Low</v>
      </c>
      <c r="P2237" s="12">
        <f>sales*discount</f>
        <v>1141.9848</v>
      </c>
      <c r="Q2237" s="12">
        <f>sales-Discount_Values</f>
        <v>2030.1951999999999</v>
      </c>
      <c r="R2237" s="12">
        <f>DATEDIF(order_date,delivery_date,"D")</f>
        <v>1</v>
      </c>
      <c r="S2237" s="12"/>
    </row>
    <row r="2238" spans="1:19" ht="14.25" customHeight="1" x14ac:dyDescent="0.35">
      <c r="A2238" s="2" t="s">
        <v>3798</v>
      </c>
      <c r="B2238" s="2">
        <v>103765</v>
      </c>
      <c r="C2238" s="2" t="s">
        <v>25</v>
      </c>
      <c r="D2238" s="2" t="s">
        <v>20</v>
      </c>
      <c r="E2238" s="2">
        <v>4902.6899999999996</v>
      </c>
      <c r="F2238" s="2">
        <v>0.16</v>
      </c>
      <c r="G2238" s="2">
        <v>6</v>
      </c>
      <c r="H2238" s="3">
        <v>45552</v>
      </c>
      <c r="I2238" s="3">
        <v>45558</v>
      </c>
      <c r="J2238" s="2" t="s">
        <v>21</v>
      </c>
      <c r="K2238" s="2" t="s">
        <v>22</v>
      </c>
      <c r="L2238" s="2">
        <v>425.71</v>
      </c>
      <c r="M2238" s="2" t="s">
        <v>39</v>
      </c>
      <c r="N2238" s="11">
        <f>L2238/E2238*100</f>
        <v>8.6831922883151904</v>
      </c>
      <c r="O2238" s="12" t="str">
        <f>IF(N2238&lt;10,"Low",IF(N2238&lt;20,"Med","High"))</f>
        <v>Low</v>
      </c>
      <c r="P2238" s="12">
        <f>sales*discount</f>
        <v>784.43039999999996</v>
      </c>
      <c r="Q2238" s="12">
        <f>sales-Discount_Values</f>
        <v>4118.2595999999994</v>
      </c>
      <c r="R2238" s="12">
        <f>DATEDIF(order_date,delivery_date,"D")</f>
        <v>6</v>
      </c>
      <c r="S2238" s="12"/>
    </row>
    <row r="2239" spans="1:19" ht="14.25" customHeight="1" x14ac:dyDescent="0.35">
      <c r="A2239" s="2" t="s">
        <v>2767</v>
      </c>
      <c r="B2239" s="2">
        <v>102734</v>
      </c>
      <c r="C2239" s="2" t="s">
        <v>19</v>
      </c>
      <c r="D2239" s="2" t="s">
        <v>20</v>
      </c>
      <c r="E2239" s="2">
        <v>1459.84</v>
      </c>
      <c r="F2239" s="2">
        <v>0.35</v>
      </c>
      <c r="G2239" s="2">
        <v>7</v>
      </c>
      <c r="H2239" s="3">
        <v>45017</v>
      </c>
      <c r="I2239" s="3">
        <v>45018</v>
      </c>
      <c r="J2239" s="2" t="s">
        <v>15</v>
      </c>
      <c r="K2239" s="2" t="s">
        <v>27</v>
      </c>
      <c r="L2239" s="2">
        <v>126.78</v>
      </c>
      <c r="M2239" s="2" t="s">
        <v>28</v>
      </c>
      <c r="N2239" s="11">
        <f>L2239/E2239*100</f>
        <v>8.6845133713283662</v>
      </c>
      <c r="O2239" s="12" t="str">
        <f>IF(N2239&lt;10,"Low",IF(N2239&lt;20,"Med","High"))</f>
        <v>Low</v>
      </c>
      <c r="P2239" s="12">
        <f>sales*discount</f>
        <v>510.94399999999996</v>
      </c>
      <c r="Q2239" s="12">
        <f>sales-Discount_Values</f>
        <v>948.89599999999996</v>
      </c>
      <c r="R2239" s="12">
        <f>DATEDIF(order_date,delivery_date,"D")</f>
        <v>1</v>
      </c>
      <c r="S2239" s="12"/>
    </row>
    <row r="2240" spans="1:19" ht="14.25" customHeight="1" x14ac:dyDescent="0.35">
      <c r="A2240" s="2" t="s">
        <v>642</v>
      </c>
      <c r="B2240" s="2">
        <v>100609</v>
      </c>
      <c r="C2240" s="2" t="s">
        <v>19</v>
      </c>
      <c r="D2240" s="2" t="s">
        <v>33</v>
      </c>
      <c r="E2240" s="2">
        <v>566.04</v>
      </c>
      <c r="F2240" s="2">
        <v>0.35</v>
      </c>
      <c r="G2240" s="2">
        <v>8</v>
      </c>
      <c r="H2240" s="3">
        <v>45329</v>
      </c>
      <c r="I2240" s="3">
        <v>45331</v>
      </c>
      <c r="J2240" s="2" t="s">
        <v>21</v>
      </c>
      <c r="K2240" s="2" t="s">
        <v>16</v>
      </c>
      <c r="L2240" s="2">
        <v>49.22</v>
      </c>
      <c r="M2240" s="2" t="s">
        <v>48</v>
      </c>
      <c r="N2240" s="11">
        <f>L2240/E2240*100</f>
        <v>8.6954985513391279</v>
      </c>
      <c r="O2240" s="12" t="str">
        <f>IF(N2240&lt;10,"Low",IF(N2240&lt;20,"Med","High"))</f>
        <v>Low</v>
      </c>
      <c r="P2240" s="12">
        <f>sales*discount</f>
        <v>198.11399999999998</v>
      </c>
      <c r="Q2240" s="12">
        <f>sales-Discount_Values</f>
        <v>367.92599999999999</v>
      </c>
      <c r="R2240" s="12">
        <f>DATEDIF(order_date,delivery_date,"D")</f>
        <v>2</v>
      </c>
      <c r="S2240" s="12"/>
    </row>
    <row r="2241" spans="1:19" ht="14.25" customHeight="1" x14ac:dyDescent="0.35">
      <c r="A2241" s="2" t="s">
        <v>5282</v>
      </c>
      <c r="B2241" s="2">
        <v>105249</v>
      </c>
      <c r="C2241" s="2" t="s">
        <v>19</v>
      </c>
      <c r="D2241" s="2" t="s">
        <v>14</v>
      </c>
      <c r="E2241" s="2">
        <v>3555.93</v>
      </c>
      <c r="F2241" s="2">
        <v>0.46</v>
      </c>
      <c r="G2241" s="2">
        <v>6</v>
      </c>
      <c r="H2241" s="3">
        <v>45392</v>
      </c>
      <c r="I2241" s="3">
        <v>45398</v>
      </c>
      <c r="J2241" s="2" t="s">
        <v>31</v>
      </c>
      <c r="K2241" s="2" t="s">
        <v>27</v>
      </c>
      <c r="L2241" s="2">
        <v>309.26</v>
      </c>
      <c r="M2241" s="2" t="s">
        <v>23</v>
      </c>
      <c r="N2241" s="11">
        <f>L2241/E2241*100</f>
        <v>8.6970215949132861</v>
      </c>
      <c r="O2241" s="12" t="str">
        <f>IF(N2241&lt;10,"Low",IF(N2241&lt;20,"Med","High"))</f>
        <v>Low</v>
      </c>
      <c r="P2241" s="12">
        <f>sales*discount</f>
        <v>1635.7277999999999</v>
      </c>
      <c r="Q2241" s="12">
        <f>sales-Discount_Values</f>
        <v>1920.2021999999999</v>
      </c>
      <c r="R2241" s="12">
        <f>DATEDIF(order_date,delivery_date,"D")</f>
        <v>6</v>
      </c>
      <c r="S2241" s="12"/>
    </row>
    <row r="2242" spans="1:19" ht="14.25" customHeight="1" x14ac:dyDescent="0.35">
      <c r="A2242" s="2" t="s">
        <v>12896</v>
      </c>
      <c r="B2242" s="2">
        <v>112863</v>
      </c>
      <c r="C2242" s="2" t="s">
        <v>41</v>
      </c>
      <c r="D2242" s="2" t="s">
        <v>26</v>
      </c>
      <c r="E2242" s="2">
        <v>873</v>
      </c>
      <c r="F2242" s="2">
        <v>0.48</v>
      </c>
      <c r="G2242" s="2">
        <v>4</v>
      </c>
      <c r="H2242" s="3">
        <v>45047</v>
      </c>
      <c r="I2242" s="3">
        <v>45054</v>
      </c>
      <c r="J2242" s="2" t="s">
        <v>15</v>
      </c>
      <c r="K2242" s="2" t="s">
        <v>27</v>
      </c>
      <c r="L2242" s="2">
        <v>75.94</v>
      </c>
      <c r="M2242" s="2" t="s">
        <v>23</v>
      </c>
      <c r="N2242" s="11">
        <f>L2242/E2242*100</f>
        <v>8.6987399770904918</v>
      </c>
      <c r="O2242" s="12" t="str">
        <f>IF(N2242&lt;10,"Low",IF(N2242&lt;20,"Med","High"))</f>
        <v>Low</v>
      </c>
      <c r="P2242" s="12">
        <f>sales*discount</f>
        <v>419.03999999999996</v>
      </c>
      <c r="Q2242" s="12">
        <f>sales-Discount_Values</f>
        <v>453.96000000000004</v>
      </c>
      <c r="R2242" s="12">
        <f>DATEDIF(order_date,delivery_date,"D")</f>
        <v>7</v>
      </c>
      <c r="S2242" s="12"/>
    </row>
    <row r="2243" spans="1:19" ht="14.25" customHeight="1" x14ac:dyDescent="0.35">
      <c r="A2243" s="2" t="s">
        <v>14129</v>
      </c>
      <c r="B2243" s="2">
        <v>114096</v>
      </c>
      <c r="C2243" s="2" t="s">
        <v>25</v>
      </c>
      <c r="D2243" s="2" t="s">
        <v>36</v>
      </c>
      <c r="E2243" s="2">
        <v>4582.95</v>
      </c>
      <c r="F2243" s="2">
        <v>0.22</v>
      </c>
      <c r="G2243" s="2">
        <v>3</v>
      </c>
      <c r="H2243" s="3">
        <v>44935</v>
      </c>
      <c r="I2243" s="3">
        <v>44936</v>
      </c>
      <c r="J2243" s="2" t="s">
        <v>21</v>
      </c>
      <c r="K2243" s="2" t="s">
        <v>27</v>
      </c>
      <c r="L2243" s="2">
        <v>398.79</v>
      </c>
      <c r="M2243" s="2" t="s">
        <v>39</v>
      </c>
      <c r="N2243" s="11">
        <f>L2243/E2243*100</f>
        <v>8.7016004974961554</v>
      </c>
      <c r="O2243" s="12" t="str">
        <f>IF(N2243&lt;10,"Low",IF(N2243&lt;20,"Med","High"))</f>
        <v>Low</v>
      </c>
      <c r="P2243" s="12">
        <f>sales*discount</f>
        <v>1008.2489999999999</v>
      </c>
      <c r="Q2243" s="12">
        <f>sales-Discount_Values</f>
        <v>3574.701</v>
      </c>
      <c r="R2243" s="12">
        <f>DATEDIF(order_date,delivery_date,"D")</f>
        <v>1</v>
      </c>
      <c r="S2243" s="12"/>
    </row>
    <row r="2244" spans="1:19" ht="14.25" customHeight="1" x14ac:dyDescent="0.35">
      <c r="A2244" s="2" t="s">
        <v>11825</v>
      </c>
      <c r="B2244" s="2">
        <v>111792</v>
      </c>
      <c r="C2244" s="2" t="s">
        <v>41</v>
      </c>
      <c r="D2244" s="2" t="s">
        <v>36</v>
      </c>
      <c r="E2244" s="2">
        <v>442.1</v>
      </c>
      <c r="F2244" s="2">
        <v>0.1</v>
      </c>
      <c r="G2244" s="2">
        <v>2</v>
      </c>
      <c r="H2244" s="3">
        <v>45070</v>
      </c>
      <c r="I2244" s="3">
        <v>45075</v>
      </c>
      <c r="J2244" s="2" t="s">
        <v>15</v>
      </c>
      <c r="K2244" s="2" t="s">
        <v>16</v>
      </c>
      <c r="L2244" s="2">
        <v>38.47</v>
      </c>
      <c r="M2244" s="2" t="s">
        <v>28</v>
      </c>
      <c r="N2244" s="11">
        <f>L2244/E2244*100</f>
        <v>8.701651210133452</v>
      </c>
      <c r="O2244" s="12" t="str">
        <f>IF(N2244&lt;10,"Low",IF(N2244&lt;20,"Med","High"))</f>
        <v>Low</v>
      </c>
      <c r="P2244" s="12">
        <f>sales*discount</f>
        <v>44.210000000000008</v>
      </c>
      <c r="Q2244" s="12">
        <f>sales-Discount_Values</f>
        <v>397.89</v>
      </c>
      <c r="R2244" s="12">
        <f>DATEDIF(order_date,delivery_date,"D")</f>
        <v>5</v>
      </c>
      <c r="S2244" s="12"/>
    </row>
    <row r="2245" spans="1:19" ht="14.25" customHeight="1" x14ac:dyDescent="0.35">
      <c r="A2245" s="2" t="s">
        <v>2409</v>
      </c>
      <c r="B2245" s="2">
        <v>102376</v>
      </c>
      <c r="C2245" s="2" t="s">
        <v>13</v>
      </c>
      <c r="D2245" s="2" t="s">
        <v>14</v>
      </c>
      <c r="E2245" s="2">
        <v>170.99</v>
      </c>
      <c r="F2245" s="2">
        <v>0.01</v>
      </c>
      <c r="G2245" s="2">
        <v>2</v>
      </c>
      <c r="H2245" s="3">
        <v>45020</v>
      </c>
      <c r="I2245" s="3">
        <v>45026</v>
      </c>
      <c r="J2245" s="2" t="s">
        <v>15</v>
      </c>
      <c r="K2245" s="2" t="s">
        <v>27</v>
      </c>
      <c r="L2245" s="2">
        <v>14.88</v>
      </c>
      <c r="M2245" s="2" t="s">
        <v>34</v>
      </c>
      <c r="N2245" s="11">
        <f>L2245/E2245*100</f>
        <v>8.7022632902508921</v>
      </c>
      <c r="O2245" s="12" t="str">
        <f>IF(N2245&lt;10,"Low",IF(N2245&lt;20,"Med","High"))</f>
        <v>Low</v>
      </c>
      <c r="P2245" s="12">
        <f>sales*discount</f>
        <v>1.7099000000000002</v>
      </c>
      <c r="Q2245" s="12">
        <f>sales-Discount_Values</f>
        <v>169.2801</v>
      </c>
      <c r="R2245" s="12">
        <f>DATEDIF(order_date,delivery_date,"D")</f>
        <v>6</v>
      </c>
      <c r="S2245" s="12"/>
    </row>
    <row r="2246" spans="1:19" ht="14.25" customHeight="1" x14ac:dyDescent="0.35">
      <c r="A2246" s="2" t="s">
        <v>14415</v>
      </c>
      <c r="B2246" s="2">
        <v>114382</v>
      </c>
      <c r="C2246" s="2" t="s">
        <v>25</v>
      </c>
      <c r="D2246" s="2" t="s">
        <v>33</v>
      </c>
      <c r="E2246" s="2">
        <v>3881.94</v>
      </c>
      <c r="F2246" s="2">
        <v>0.35</v>
      </c>
      <c r="G2246" s="2">
        <v>4</v>
      </c>
      <c r="H2246" s="3">
        <v>45049</v>
      </c>
      <c r="I2246" s="3">
        <v>45056</v>
      </c>
      <c r="J2246" s="2" t="s">
        <v>21</v>
      </c>
      <c r="K2246" s="2" t="s">
        <v>16</v>
      </c>
      <c r="L2246" s="2">
        <v>337.9</v>
      </c>
      <c r="M2246" s="2" t="s">
        <v>28</v>
      </c>
      <c r="N2246" s="11">
        <f>L2246/E2246*100</f>
        <v>8.7044106812573094</v>
      </c>
      <c r="O2246" s="12" t="str">
        <f>IF(N2246&lt;10,"Low",IF(N2246&lt;20,"Med","High"))</f>
        <v>Low</v>
      </c>
      <c r="P2246" s="12">
        <f>sales*discount</f>
        <v>1358.6789999999999</v>
      </c>
      <c r="Q2246" s="12">
        <f>sales-Discount_Values</f>
        <v>2523.2610000000004</v>
      </c>
      <c r="R2246" s="12">
        <f>DATEDIF(order_date,delivery_date,"D")</f>
        <v>7</v>
      </c>
      <c r="S2246" s="12"/>
    </row>
    <row r="2247" spans="1:19" ht="14.25" customHeight="1" x14ac:dyDescent="0.35">
      <c r="A2247" s="2" t="s">
        <v>6590</v>
      </c>
      <c r="B2247" s="2">
        <v>106557</v>
      </c>
      <c r="C2247" s="2" t="s">
        <v>41</v>
      </c>
      <c r="D2247" s="2" t="s">
        <v>36</v>
      </c>
      <c r="E2247" s="2">
        <v>2286.06</v>
      </c>
      <c r="F2247" s="2">
        <v>0.43</v>
      </c>
      <c r="G2247" s="2">
        <v>6</v>
      </c>
      <c r="H2247" s="3">
        <v>45139</v>
      </c>
      <c r="I2247" s="3">
        <v>45143</v>
      </c>
      <c r="J2247" s="2" t="s">
        <v>21</v>
      </c>
      <c r="K2247" s="2" t="s">
        <v>22</v>
      </c>
      <c r="L2247" s="2">
        <v>198.99</v>
      </c>
      <c r="M2247" s="2" t="s">
        <v>39</v>
      </c>
      <c r="N2247" s="11">
        <f>L2247/E2247*100</f>
        <v>8.7044959449883201</v>
      </c>
      <c r="O2247" s="12" t="str">
        <f>IF(N2247&lt;10,"Low",IF(N2247&lt;20,"Med","High"))</f>
        <v>Low</v>
      </c>
      <c r="P2247" s="12">
        <f>sales*discount</f>
        <v>983.00579999999991</v>
      </c>
      <c r="Q2247" s="12">
        <f>sales-Discount_Values</f>
        <v>1303.0542</v>
      </c>
      <c r="R2247" s="12">
        <f>DATEDIF(order_date,delivery_date,"D")</f>
        <v>4</v>
      </c>
      <c r="S2247" s="12"/>
    </row>
    <row r="2248" spans="1:19" ht="14.25" customHeight="1" x14ac:dyDescent="0.35">
      <c r="A2248" s="2" t="s">
        <v>13087</v>
      </c>
      <c r="B2248" s="2">
        <v>113054</v>
      </c>
      <c r="C2248" s="2" t="s">
        <v>13</v>
      </c>
      <c r="D2248" s="2" t="s">
        <v>33</v>
      </c>
      <c r="E2248" s="2">
        <v>4573.95</v>
      </c>
      <c r="F2248" s="2">
        <v>0.17</v>
      </c>
      <c r="G2248" s="2">
        <v>2</v>
      </c>
      <c r="H2248" s="3">
        <v>45528</v>
      </c>
      <c r="I2248" s="3">
        <v>45533</v>
      </c>
      <c r="J2248" s="2" t="s">
        <v>21</v>
      </c>
      <c r="K2248" s="2" t="s">
        <v>16</v>
      </c>
      <c r="L2248" s="2">
        <v>398.31</v>
      </c>
      <c r="M2248" s="2" t="s">
        <v>39</v>
      </c>
      <c r="N2248" s="11">
        <f>L2248/E2248*100</f>
        <v>8.7082281179287051</v>
      </c>
      <c r="O2248" s="12" t="str">
        <f>IF(N2248&lt;10,"Low",IF(N2248&lt;20,"Med","High"))</f>
        <v>Low</v>
      </c>
      <c r="P2248" s="12">
        <f>sales*discount</f>
        <v>777.57150000000001</v>
      </c>
      <c r="Q2248" s="12">
        <f>sales-Discount_Values</f>
        <v>3796.3784999999998</v>
      </c>
      <c r="R2248" s="12">
        <f>DATEDIF(order_date,delivery_date,"D")</f>
        <v>5</v>
      </c>
      <c r="S2248" s="12"/>
    </row>
    <row r="2249" spans="1:19" ht="14.25" customHeight="1" x14ac:dyDescent="0.35">
      <c r="A2249" s="2" t="s">
        <v>3516</v>
      </c>
      <c r="B2249" s="2">
        <v>103483</v>
      </c>
      <c r="C2249" s="2" t="s">
        <v>25</v>
      </c>
      <c r="D2249" s="2" t="s">
        <v>14</v>
      </c>
      <c r="E2249" s="2">
        <v>1724.38</v>
      </c>
      <c r="F2249" s="2">
        <v>0.22</v>
      </c>
      <c r="G2249" s="2">
        <v>4</v>
      </c>
      <c r="H2249" s="3">
        <v>45303</v>
      </c>
      <c r="I2249" s="3">
        <v>45310</v>
      </c>
      <c r="J2249" s="2" t="s">
        <v>21</v>
      </c>
      <c r="K2249" s="2" t="s">
        <v>16</v>
      </c>
      <c r="L2249" s="2">
        <v>150.22</v>
      </c>
      <c r="M2249" s="2" t="s">
        <v>39</v>
      </c>
      <c r="N2249" s="11">
        <f>L2249/E2249*100</f>
        <v>8.71153690021921</v>
      </c>
      <c r="O2249" s="12" t="str">
        <f>IF(N2249&lt;10,"Low",IF(N2249&lt;20,"Med","High"))</f>
        <v>Low</v>
      </c>
      <c r="P2249" s="12">
        <f>sales*discount</f>
        <v>379.36360000000002</v>
      </c>
      <c r="Q2249" s="12">
        <f>sales-Discount_Values</f>
        <v>1345.0164</v>
      </c>
      <c r="R2249" s="12">
        <f>DATEDIF(order_date,delivery_date,"D")</f>
        <v>7</v>
      </c>
      <c r="S2249" s="12"/>
    </row>
    <row r="2250" spans="1:19" ht="14.25" customHeight="1" x14ac:dyDescent="0.35">
      <c r="A2250" s="2" t="s">
        <v>14369</v>
      </c>
      <c r="B2250" s="2">
        <v>114336</v>
      </c>
      <c r="C2250" s="2" t="s">
        <v>19</v>
      </c>
      <c r="D2250" s="2" t="s">
        <v>33</v>
      </c>
      <c r="E2250" s="2">
        <v>3018.52</v>
      </c>
      <c r="F2250" s="2">
        <v>0.17</v>
      </c>
      <c r="G2250" s="2">
        <v>5</v>
      </c>
      <c r="H2250" s="3">
        <v>45310</v>
      </c>
      <c r="I2250" s="3">
        <v>45316</v>
      </c>
      <c r="J2250" s="2" t="s">
        <v>15</v>
      </c>
      <c r="K2250" s="2" t="s">
        <v>16</v>
      </c>
      <c r="L2250" s="2">
        <v>262.98</v>
      </c>
      <c r="M2250" s="2" t="s">
        <v>39</v>
      </c>
      <c r="N2250" s="11">
        <f>L2250/E2250*100</f>
        <v>8.7122165829611866</v>
      </c>
      <c r="O2250" s="12" t="str">
        <f>IF(N2250&lt;10,"Low",IF(N2250&lt;20,"Med","High"))</f>
        <v>Low</v>
      </c>
      <c r="P2250" s="12">
        <f>sales*discount</f>
        <v>513.14840000000004</v>
      </c>
      <c r="Q2250" s="12">
        <f>sales-Discount_Values</f>
        <v>2505.3715999999999</v>
      </c>
      <c r="R2250" s="12">
        <f>DATEDIF(order_date,delivery_date,"D")</f>
        <v>6</v>
      </c>
      <c r="S2250" s="12"/>
    </row>
    <row r="2251" spans="1:19" ht="14.25" customHeight="1" x14ac:dyDescent="0.35">
      <c r="A2251" s="2" t="s">
        <v>3166</v>
      </c>
      <c r="B2251" s="2">
        <v>103133</v>
      </c>
      <c r="C2251" s="2" t="s">
        <v>25</v>
      </c>
      <c r="D2251" s="2" t="s">
        <v>36</v>
      </c>
      <c r="E2251" s="2">
        <v>778.56</v>
      </c>
      <c r="F2251" s="2">
        <v>0.03</v>
      </c>
      <c r="G2251" s="2">
        <v>6</v>
      </c>
      <c r="H2251" s="3">
        <v>45271</v>
      </c>
      <c r="I2251" s="3">
        <v>45273</v>
      </c>
      <c r="J2251" s="2" t="s">
        <v>21</v>
      </c>
      <c r="K2251" s="2" t="s">
        <v>16</v>
      </c>
      <c r="L2251" s="2">
        <v>67.84</v>
      </c>
      <c r="M2251" s="2" t="s">
        <v>48</v>
      </c>
      <c r="N2251" s="11">
        <f>L2251/E2251*100</f>
        <v>8.713522400328813</v>
      </c>
      <c r="O2251" s="12" t="str">
        <f>IF(N2251&lt;10,"Low",IF(N2251&lt;20,"Med","High"))</f>
        <v>Low</v>
      </c>
      <c r="P2251" s="12">
        <f>sales*discount</f>
        <v>23.356799999999996</v>
      </c>
      <c r="Q2251" s="12">
        <f>sales-Discount_Values</f>
        <v>755.20319999999992</v>
      </c>
      <c r="R2251" s="12">
        <f>DATEDIF(order_date,delivery_date,"D")</f>
        <v>2</v>
      </c>
      <c r="S2251" s="12"/>
    </row>
    <row r="2252" spans="1:19" ht="14.25" customHeight="1" x14ac:dyDescent="0.35">
      <c r="A2252" s="2" t="s">
        <v>8460</v>
      </c>
      <c r="B2252" s="2">
        <v>108427</v>
      </c>
      <c r="C2252" s="2" t="s">
        <v>13</v>
      </c>
      <c r="D2252" s="2" t="s">
        <v>36</v>
      </c>
      <c r="E2252" s="2">
        <v>2398.7199999999998</v>
      </c>
      <c r="F2252" s="2">
        <v>0.47</v>
      </c>
      <c r="G2252" s="2">
        <v>9</v>
      </c>
      <c r="H2252" s="3">
        <v>45604</v>
      </c>
      <c r="I2252" s="3">
        <v>45609</v>
      </c>
      <c r="J2252" s="2" t="s">
        <v>31</v>
      </c>
      <c r="K2252" s="2" t="s">
        <v>22</v>
      </c>
      <c r="L2252" s="2">
        <v>209.04</v>
      </c>
      <c r="M2252" s="2" t="s">
        <v>39</v>
      </c>
      <c r="N2252" s="11">
        <f>L2252/E2252*100</f>
        <v>8.7146478121664881</v>
      </c>
      <c r="O2252" s="12" t="str">
        <f>IF(N2252&lt;10,"Low",IF(N2252&lt;20,"Med","High"))</f>
        <v>Low</v>
      </c>
      <c r="P2252" s="12">
        <f>sales*discount</f>
        <v>1127.3983999999998</v>
      </c>
      <c r="Q2252" s="12">
        <f>sales-Discount_Values</f>
        <v>1271.3216</v>
      </c>
      <c r="R2252" s="12">
        <f>DATEDIF(order_date,delivery_date,"D")</f>
        <v>5</v>
      </c>
      <c r="S2252" s="12"/>
    </row>
    <row r="2253" spans="1:19" ht="14.25" customHeight="1" x14ac:dyDescent="0.35">
      <c r="A2253" s="2" t="s">
        <v>4742</v>
      </c>
      <c r="B2253" s="2">
        <v>104709</v>
      </c>
      <c r="C2253" s="2" t="s">
        <v>41</v>
      </c>
      <c r="D2253" s="2" t="s">
        <v>26</v>
      </c>
      <c r="E2253" s="2">
        <v>3930.61</v>
      </c>
      <c r="F2253" s="2">
        <v>0.19</v>
      </c>
      <c r="G2253" s="2">
        <v>2</v>
      </c>
      <c r="H2253" s="3">
        <v>45479</v>
      </c>
      <c r="I2253" s="3">
        <v>45480</v>
      </c>
      <c r="J2253" s="2" t="s">
        <v>31</v>
      </c>
      <c r="K2253" s="2" t="s">
        <v>16</v>
      </c>
      <c r="L2253" s="2">
        <v>342.55</v>
      </c>
      <c r="M2253" s="2" t="s">
        <v>48</v>
      </c>
      <c r="N2253" s="11">
        <f>L2253/E2253*100</f>
        <v>8.7149322878637161</v>
      </c>
      <c r="O2253" s="12" t="str">
        <f>IF(N2253&lt;10,"Low",IF(N2253&lt;20,"Med","High"))</f>
        <v>Low</v>
      </c>
      <c r="P2253" s="12">
        <f>sales*discount</f>
        <v>746.81590000000006</v>
      </c>
      <c r="Q2253" s="12">
        <f>sales-Discount_Values</f>
        <v>3183.7941000000001</v>
      </c>
      <c r="R2253" s="12">
        <f>DATEDIF(order_date,delivery_date,"D")</f>
        <v>1</v>
      </c>
      <c r="S2253" s="12"/>
    </row>
    <row r="2254" spans="1:19" ht="14.25" customHeight="1" x14ac:dyDescent="0.35">
      <c r="A2254" s="2" t="s">
        <v>7539</v>
      </c>
      <c r="B2254" s="2">
        <v>107506</v>
      </c>
      <c r="C2254" s="2" t="s">
        <v>13</v>
      </c>
      <c r="D2254" s="2" t="s">
        <v>33</v>
      </c>
      <c r="E2254" s="2">
        <v>891.54</v>
      </c>
      <c r="F2254" s="2">
        <v>0.45</v>
      </c>
      <c r="G2254" s="2">
        <v>5</v>
      </c>
      <c r="H2254" s="3">
        <v>45345</v>
      </c>
      <c r="I2254" s="3">
        <v>45350</v>
      </c>
      <c r="J2254" s="2" t="s">
        <v>31</v>
      </c>
      <c r="K2254" s="2" t="s">
        <v>27</v>
      </c>
      <c r="L2254" s="2">
        <v>77.7</v>
      </c>
      <c r="M2254" s="2" t="s">
        <v>34</v>
      </c>
      <c r="N2254" s="11">
        <f>L2254/E2254*100</f>
        <v>8.7152567467528108</v>
      </c>
      <c r="O2254" s="12" t="str">
        <f>IF(N2254&lt;10,"Low",IF(N2254&lt;20,"Med","High"))</f>
        <v>Low</v>
      </c>
      <c r="P2254" s="12">
        <f>sales*discount</f>
        <v>401.19299999999998</v>
      </c>
      <c r="Q2254" s="12">
        <f>sales-Discount_Values</f>
        <v>490.34699999999998</v>
      </c>
      <c r="R2254" s="12">
        <f>DATEDIF(order_date,delivery_date,"D")</f>
        <v>5</v>
      </c>
      <c r="S2254" s="12"/>
    </row>
    <row r="2255" spans="1:19" ht="14.25" customHeight="1" x14ac:dyDescent="0.35">
      <c r="A2255" s="2" t="s">
        <v>14561</v>
      </c>
      <c r="B2255" s="2">
        <v>114528</v>
      </c>
      <c r="C2255" s="2" t="s">
        <v>19</v>
      </c>
      <c r="D2255" s="2" t="s">
        <v>14</v>
      </c>
      <c r="E2255" s="2">
        <v>1460.33</v>
      </c>
      <c r="F2255" s="2">
        <v>0.49</v>
      </c>
      <c r="G2255" s="2">
        <v>7</v>
      </c>
      <c r="H2255" s="3">
        <v>45144</v>
      </c>
      <c r="I2255" s="3">
        <v>45149</v>
      </c>
      <c r="J2255" s="2" t="s">
        <v>15</v>
      </c>
      <c r="K2255" s="2" t="s">
        <v>22</v>
      </c>
      <c r="L2255" s="2">
        <v>127.29</v>
      </c>
      <c r="M2255" s="2" t="s">
        <v>34</v>
      </c>
      <c r="N2255" s="11">
        <f>L2255/E2255*100</f>
        <v>8.7165229776831268</v>
      </c>
      <c r="O2255" s="12" t="str">
        <f>IF(N2255&lt;10,"Low",IF(N2255&lt;20,"Med","High"))</f>
        <v>Low</v>
      </c>
      <c r="P2255" s="12">
        <f>sales*discount</f>
        <v>715.56169999999997</v>
      </c>
      <c r="Q2255" s="12">
        <f>sales-Discount_Values</f>
        <v>744.76829999999995</v>
      </c>
      <c r="R2255" s="12">
        <f>DATEDIF(order_date,delivery_date,"D")</f>
        <v>5</v>
      </c>
      <c r="S2255" s="12"/>
    </row>
    <row r="2256" spans="1:19" ht="14.25" customHeight="1" x14ac:dyDescent="0.35">
      <c r="A2256" s="2" t="s">
        <v>3565</v>
      </c>
      <c r="B2256" s="2">
        <v>103532</v>
      </c>
      <c r="C2256" s="2" t="s">
        <v>19</v>
      </c>
      <c r="D2256" s="2" t="s">
        <v>26</v>
      </c>
      <c r="E2256" s="2">
        <v>2878.48</v>
      </c>
      <c r="F2256" s="2">
        <v>0.43</v>
      </c>
      <c r="G2256" s="2">
        <v>2</v>
      </c>
      <c r="H2256" s="3">
        <v>45590</v>
      </c>
      <c r="I2256" s="3">
        <v>45594</v>
      </c>
      <c r="J2256" s="2" t="s">
        <v>31</v>
      </c>
      <c r="K2256" s="2" t="s">
        <v>27</v>
      </c>
      <c r="L2256" s="2">
        <v>250.91</v>
      </c>
      <c r="M2256" s="2" t="s">
        <v>28</v>
      </c>
      <c r="N2256" s="11">
        <f>L2256/E2256*100</f>
        <v>8.7167532864567416</v>
      </c>
      <c r="O2256" s="12" t="str">
        <f>IF(N2256&lt;10,"Low",IF(N2256&lt;20,"Med","High"))</f>
        <v>Low</v>
      </c>
      <c r="P2256" s="12">
        <f>sales*discount</f>
        <v>1237.7464</v>
      </c>
      <c r="Q2256" s="12">
        <f>sales-Discount_Values</f>
        <v>1640.7336</v>
      </c>
      <c r="R2256" s="12">
        <f>DATEDIF(order_date,delivery_date,"D")</f>
        <v>4</v>
      </c>
      <c r="S2256" s="12"/>
    </row>
    <row r="2257" spans="1:19" ht="14.25" customHeight="1" x14ac:dyDescent="0.35">
      <c r="A2257" s="2" t="s">
        <v>6843</v>
      </c>
      <c r="B2257" s="2">
        <v>106810</v>
      </c>
      <c r="C2257" s="2" t="s">
        <v>19</v>
      </c>
      <c r="D2257" s="2" t="s">
        <v>36</v>
      </c>
      <c r="E2257" s="2">
        <v>4587.12</v>
      </c>
      <c r="F2257" s="2">
        <v>0.14000000000000001</v>
      </c>
      <c r="G2257" s="2">
        <v>3</v>
      </c>
      <c r="H2257" s="3">
        <v>45034</v>
      </c>
      <c r="I2257" s="3">
        <v>45041</v>
      </c>
      <c r="J2257" s="2" t="s">
        <v>31</v>
      </c>
      <c r="K2257" s="2" t="s">
        <v>27</v>
      </c>
      <c r="L2257" s="2">
        <v>399.88</v>
      </c>
      <c r="M2257" s="2" t="s">
        <v>23</v>
      </c>
      <c r="N2257" s="11">
        <f>L2257/E2257*100</f>
        <v>8.7174523448263841</v>
      </c>
      <c r="O2257" s="12" t="str">
        <f>IF(N2257&lt;10,"Low",IF(N2257&lt;20,"Med","High"))</f>
        <v>Low</v>
      </c>
      <c r="P2257" s="12">
        <f>sales*discount</f>
        <v>642.19680000000005</v>
      </c>
      <c r="Q2257" s="12">
        <f>sales-Discount_Values</f>
        <v>3944.9231999999997</v>
      </c>
      <c r="R2257" s="12">
        <f>DATEDIF(order_date,delivery_date,"D")</f>
        <v>7</v>
      </c>
      <c r="S2257" s="12"/>
    </row>
    <row r="2258" spans="1:19" ht="14.25" customHeight="1" x14ac:dyDescent="0.35">
      <c r="A2258" s="2" t="s">
        <v>8227</v>
      </c>
      <c r="B2258" s="2">
        <v>108194</v>
      </c>
      <c r="C2258" s="2" t="s">
        <v>19</v>
      </c>
      <c r="D2258" s="2" t="s">
        <v>20</v>
      </c>
      <c r="E2258" s="2">
        <v>601.36</v>
      </c>
      <c r="F2258" s="2">
        <v>0.15</v>
      </c>
      <c r="G2258" s="2">
        <v>3</v>
      </c>
      <c r="H2258" s="3">
        <v>45486</v>
      </c>
      <c r="I2258" s="3">
        <v>45493</v>
      </c>
      <c r="J2258" s="2" t="s">
        <v>21</v>
      </c>
      <c r="K2258" s="2" t="s">
        <v>22</v>
      </c>
      <c r="L2258" s="2">
        <v>52.43</v>
      </c>
      <c r="M2258" s="2" t="s">
        <v>23</v>
      </c>
      <c r="N2258" s="11">
        <f>L2258/E2258*100</f>
        <v>8.7185712385260068</v>
      </c>
      <c r="O2258" s="12" t="str">
        <f>IF(N2258&lt;10,"Low",IF(N2258&lt;20,"Med","High"))</f>
        <v>Low</v>
      </c>
      <c r="P2258" s="12">
        <f>sales*discount</f>
        <v>90.203999999999994</v>
      </c>
      <c r="Q2258" s="12">
        <f>sales-Discount_Values</f>
        <v>511.15600000000001</v>
      </c>
      <c r="R2258" s="12">
        <f>DATEDIF(order_date,delivery_date,"D")</f>
        <v>7</v>
      </c>
      <c r="S2258" s="12"/>
    </row>
    <row r="2259" spans="1:19" ht="14.25" customHeight="1" x14ac:dyDescent="0.35">
      <c r="A2259" s="2" t="s">
        <v>8300</v>
      </c>
      <c r="B2259" s="2">
        <v>108267</v>
      </c>
      <c r="C2259" s="2" t="s">
        <v>13</v>
      </c>
      <c r="D2259" s="2" t="s">
        <v>14</v>
      </c>
      <c r="E2259" s="2">
        <v>3656.88</v>
      </c>
      <c r="F2259" s="2">
        <v>0.09</v>
      </c>
      <c r="G2259" s="2">
        <v>4</v>
      </c>
      <c r="H2259" s="3">
        <v>45115</v>
      </c>
      <c r="I2259" s="3">
        <v>45120</v>
      </c>
      <c r="J2259" s="2" t="s">
        <v>15</v>
      </c>
      <c r="K2259" s="2" t="s">
        <v>16</v>
      </c>
      <c r="L2259" s="2">
        <v>318.83999999999997</v>
      </c>
      <c r="M2259" s="2" t="s">
        <v>48</v>
      </c>
      <c r="N2259" s="11">
        <f>L2259/E2259*100</f>
        <v>8.7189079215068581</v>
      </c>
      <c r="O2259" s="12" t="str">
        <f>IF(N2259&lt;10,"Low",IF(N2259&lt;20,"Med","High"))</f>
        <v>Low</v>
      </c>
      <c r="P2259" s="12">
        <f>sales*discount</f>
        <v>329.11919999999998</v>
      </c>
      <c r="Q2259" s="12">
        <f>sales-Discount_Values</f>
        <v>3327.7608</v>
      </c>
      <c r="R2259" s="12">
        <f>DATEDIF(order_date,delivery_date,"D")</f>
        <v>5</v>
      </c>
      <c r="S2259" s="12"/>
    </row>
    <row r="2260" spans="1:19" ht="14.25" customHeight="1" x14ac:dyDescent="0.35">
      <c r="A2260" s="2" t="s">
        <v>6548</v>
      </c>
      <c r="B2260" s="2">
        <v>106515</v>
      </c>
      <c r="C2260" s="2" t="s">
        <v>25</v>
      </c>
      <c r="D2260" s="2" t="s">
        <v>26</v>
      </c>
      <c r="E2260" s="2">
        <v>3302.52</v>
      </c>
      <c r="F2260" s="2">
        <v>0.49</v>
      </c>
      <c r="G2260" s="2">
        <v>1</v>
      </c>
      <c r="H2260" s="3">
        <v>45411</v>
      </c>
      <c r="I2260" s="3">
        <v>45417</v>
      </c>
      <c r="J2260" s="2" t="s">
        <v>21</v>
      </c>
      <c r="K2260" s="2" t="s">
        <v>16</v>
      </c>
      <c r="L2260" s="2">
        <v>287.95999999999998</v>
      </c>
      <c r="M2260" s="2" t="s">
        <v>23</v>
      </c>
      <c r="N2260" s="11">
        <f>L2260/E2260*100</f>
        <v>8.7194021535070174</v>
      </c>
      <c r="O2260" s="12" t="str">
        <f>IF(N2260&lt;10,"Low",IF(N2260&lt;20,"Med","High"))</f>
        <v>Low</v>
      </c>
      <c r="P2260" s="12">
        <f>sales*discount</f>
        <v>1618.2348</v>
      </c>
      <c r="Q2260" s="12">
        <f>sales-Discount_Values</f>
        <v>1684.2852</v>
      </c>
      <c r="R2260" s="12">
        <f>DATEDIF(order_date,delivery_date,"D")</f>
        <v>6</v>
      </c>
      <c r="S2260" s="12"/>
    </row>
    <row r="2261" spans="1:19" ht="14.25" customHeight="1" x14ac:dyDescent="0.35">
      <c r="A2261" s="2" t="s">
        <v>8578</v>
      </c>
      <c r="B2261" s="2">
        <v>108545</v>
      </c>
      <c r="C2261" s="2" t="s">
        <v>41</v>
      </c>
      <c r="D2261" s="2" t="s">
        <v>33</v>
      </c>
      <c r="E2261" s="2">
        <v>4179.51</v>
      </c>
      <c r="F2261" s="2">
        <v>0.31</v>
      </c>
      <c r="G2261" s="2">
        <v>7</v>
      </c>
      <c r="H2261" s="3">
        <v>45450</v>
      </c>
      <c r="I2261" s="3">
        <v>45455</v>
      </c>
      <c r="J2261" s="2" t="s">
        <v>31</v>
      </c>
      <c r="K2261" s="2" t="s">
        <v>16</v>
      </c>
      <c r="L2261" s="2">
        <v>364.48</v>
      </c>
      <c r="M2261" s="2" t="s">
        <v>48</v>
      </c>
      <c r="N2261" s="11">
        <f>L2261/E2261*100</f>
        <v>8.7206395008027258</v>
      </c>
      <c r="O2261" s="12" t="str">
        <f>IF(N2261&lt;10,"Low",IF(N2261&lt;20,"Med","High"))</f>
        <v>Low</v>
      </c>
      <c r="P2261" s="12">
        <f>sales*discount</f>
        <v>1295.6481000000001</v>
      </c>
      <c r="Q2261" s="12">
        <f>sales-Discount_Values</f>
        <v>2883.8618999999999</v>
      </c>
      <c r="R2261" s="12">
        <f>DATEDIF(order_date,delivery_date,"D")</f>
        <v>5</v>
      </c>
      <c r="S2261" s="12"/>
    </row>
    <row r="2262" spans="1:19" ht="14.25" customHeight="1" x14ac:dyDescent="0.35">
      <c r="A2262" s="2" t="s">
        <v>12965</v>
      </c>
      <c r="B2262" s="2">
        <v>112932</v>
      </c>
      <c r="C2262" s="2" t="s">
        <v>19</v>
      </c>
      <c r="D2262" s="2" t="s">
        <v>14</v>
      </c>
      <c r="E2262" s="2">
        <v>3140.72</v>
      </c>
      <c r="F2262" s="2">
        <v>0.02</v>
      </c>
      <c r="G2262" s="2">
        <v>6</v>
      </c>
      <c r="H2262" s="3">
        <v>45399</v>
      </c>
      <c r="I2262" s="3">
        <v>45406</v>
      </c>
      <c r="J2262" s="2" t="s">
        <v>15</v>
      </c>
      <c r="K2262" s="2" t="s">
        <v>16</v>
      </c>
      <c r="L2262" s="2">
        <v>273.92</v>
      </c>
      <c r="M2262" s="2" t="s">
        <v>48</v>
      </c>
      <c r="N2262" s="11">
        <f>L2262/E2262*100</f>
        <v>8.7215670292162315</v>
      </c>
      <c r="O2262" s="12" t="str">
        <f>IF(N2262&lt;10,"Low",IF(N2262&lt;20,"Med","High"))</f>
        <v>Low</v>
      </c>
      <c r="P2262" s="12">
        <f>sales*discount</f>
        <v>62.814399999999999</v>
      </c>
      <c r="Q2262" s="12">
        <f>sales-Discount_Values</f>
        <v>3077.9055999999996</v>
      </c>
      <c r="R2262" s="12">
        <f>DATEDIF(order_date,delivery_date,"D")</f>
        <v>7</v>
      </c>
      <c r="S2262" s="12"/>
    </row>
    <row r="2263" spans="1:19" ht="14.25" customHeight="1" x14ac:dyDescent="0.35">
      <c r="A2263" s="2" t="s">
        <v>10341</v>
      </c>
      <c r="B2263" s="2">
        <v>110308</v>
      </c>
      <c r="C2263" s="2" t="s">
        <v>19</v>
      </c>
      <c r="D2263" s="2" t="s">
        <v>14</v>
      </c>
      <c r="E2263" s="2">
        <v>1185.2</v>
      </c>
      <c r="F2263" s="2">
        <v>0.04</v>
      </c>
      <c r="G2263" s="2">
        <v>3</v>
      </c>
      <c r="H2263" s="3">
        <v>45230</v>
      </c>
      <c r="I2263" s="3">
        <v>45232</v>
      </c>
      <c r="J2263" s="2" t="s">
        <v>21</v>
      </c>
      <c r="K2263" s="2" t="s">
        <v>22</v>
      </c>
      <c r="L2263" s="2">
        <v>103.41</v>
      </c>
      <c r="M2263" s="2" t="s">
        <v>17</v>
      </c>
      <c r="N2263" s="11">
        <f>L2263/E2263*100</f>
        <v>8.7251096861289241</v>
      </c>
      <c r="O2263" s="12" t="str">
        <f>IF(N2263&lt;10,"Low",IF(N2263&lt;20,"Med","High"))</f>
        <v>Low</v>
      </c>
      <c r="P2263" s="12">
        <f>sales*discount</f>
        <v>47.408000000000001</v>
      </c>
      <c r="Q2263" s="12">
        <f>sales-Discount_Values</f>
        <v>1137.7920000000001</v>
      </c>
      <c r="R2263" s="12">
        <f>DATEDIF(order_date,delivery_date,"D")</f>
        <v>2</v>
      </c>
      <c r="S2263" s="12"/>
    </row>
    <row r="2264" spans="1:19" ht="14.25" customHeight="1" x14ac:dyDescent="0.35">
      <c r="A2264" s="2" t="s">
        <v>10754</v>
      </c>
      <c r="B2264" s="2">
        <v>110721</v>
      </c>
      <c r="C2264" s="2" t="s">
        <v>25</v>
      </c>
      <c r="D2264" s="2" t="s">
        <v>36</v>
      </c>
      <c r="E2264" s="2">
        <v>3180.36</v>
      </c>
      <c r="F2264" s="2">
        <v>0.26</v>
      </c>
      <c r="G2264" s="2">
        <v>8</v>
      </c>
      <c r="H2264" s="3">
        <v>45522</v>
      </c>
      <c r="I2264" s="3">
        <v>45526</v>
      </c>
      <c r="J2264" s="2" t="s">
        <v>21</v>
      </c>
      <c r="K2264" s="2" t="s">
        <v>16</v>
      </c>
      <c r="L2264" s="2">
        <v>277.5</v>
      </c>
      <c r="M2264" s="2" t="s">
        <v>48</v>
      </c>
      <c r="N2264" s="11">
        <f>L2264/E2264*100</f>
        <v>8.7254273101158351</v>
      </c>
      <c r="O2264" s="12" t="str">
        <f>IF(N2264&lt;10,"Low",IF(N2264&lt;20,"Med","High"))</f>
        <v>Low</v>
      </c>
      <c r="P2264" s="12">
        <f>sales*discount</f>
        <v>826.89360000000011</v>
      </c>
      <c r="Q2264" s="12">
        <f>sales-Discount_Values</f>
        <v>2353.4664000000002</v>
      </c>
      <c r="R2264" s="12">
        <f>DATEDIF(order_date,delivery_date,"D")</f>
        <v>4</v>
      </c>
      <c r="S2264" s="12"/>
    </row>
    <row r="2265" spans="1:19" ht="14.25" customHeight="1" x14ac:dyDescent="0.35">
      <c r="A2265" s="2" t="s">
        <v>5819</v>
      </c>
      <c r="B2265" s="2">
        <v>105786</v>
      </c>
      <c r="C2265" s="2" t="s">
        <v>41</v>
      </c>
      <c r="D2265" s="2" t="s">
        <v>33</v>
      </c>
      <c r="E2265" s="2">
        <v>4331.34</v>
      </c>
      <c r="F2265" s="2">
        <v>0.13</v>
      </c>
      <c r="G2265" s="2">
        <v>5</v>
      </c>
      <c r="H2265" s="3">
        <v>45472</v>
      </c>
      <c r="I2265" s="3">
        <v>45475</v>
      </c>
      <c r="J2265" s="2" t="s">
        <v>15</v>
      </c>
      <c r="K2265" s="2" t="s">
        <v>27</v>
      </c>
      <c r="L2265" s="2">
        <v>377.94</v>
      </c>
      <c r="M2265" s="2" t="s">
        <v>39</v>
      </c>
      <c r="N2265" s="11">
        <f>L2265/E2265*100</f>
        <v>8.7257061325132632</v>
      </c>
      <c r="O2265" s="12" t="str">
        <f>IF(N2265&lt;10,"Low",IF(N2265&lt;20,"Med","High"))</f>
        <v>Low</v>
      </c>
      <c r="P2265" s="12">
        <f>sales*discount</f>
        <v>563.07420000000002</v>
      </c>
      <c r="Q2265" s="12">
        <f>sales-Discount_Values</f>
        <v>3768.2658000000001</v>
      </c>
      <c r="R2265" s="12">
        <f>DATEDIF(order_date,delivery_date,"D")</f>
        <v>3</v>
      </c>
      <c r="S2265" s="12"/>
    </row>
    <row r="2266" spans="1:19" ht="14.25" customHeight="1" x14ac:dyDescent="0.35">
      <c r="A2266" s="2" t="s">
        <v>6555</v>
      </c>
      <c r="B2266" s="2">
        <v>106522</v>
      </c>
      <c r="C2266" s="2" t="s">
        <v>25</v>
      </c>
      <c r="D2266" s="2" t="s">
        <v>14</v>
      </c>
      <c r="E2266" s="2">
        <v>3227.89</v>
      </c>
      <c r="F2266" s="2">
        <v>0.17</v>
      </c>
      <c r="G2266" s="2">
        <v>5</v>
      </c>
      <c r="H2266" s="3">
        <v>45481</v>
      </c>
      <c r="I2266" s="3">
        <v>45482</v>
      </c>
      <c r="J2266" s="2" t="s">
        <v>21</v>
      </c>
      <c r="K2266" s="2" t="s">
        <v>16</v>
      </c>
      <c r="L2266" s="2">
        <v>281.69</v>
      </c>
      <c r="M2266" s="2" t="s">
        <v>23</v>
      </c>
      <c r="N2266" s="11">
        <f>L2266/E2266*100</f>
        <v>8.7267533899854079</v>
      </c>
      <c r="O2266" s="12" t="str">
        <f>IF(N2266&lt;10,"Low",IF(N2266&lt;20,"Med","High"))</f>
        <v>Low</v>
      </c>
      <c r="P2266" s="12">
        <f>sales*discount</f>
        <v>548.74130000000002</v>
      </c>
      <c r="Q2266" s="12">
        <f>sales-Discount_Values</f>
        <v>2679.1486999999997</v>
      </c>
      <c r="R2266" s="12">
        <f>DATEDIF(order_date,delivery_date,"D")</f>
        <v>1</v>
      </c>
      <c r="S2266" s="12"/>
    </row>
    <row r="2267" spans="1:19" ht="14.25" customHeight="1" x14ac:dyDescent="0.35">
      <c r="A2267" s="2" t="s">
        <v>7687</v>
      </c>
      <c r="B2267" s="2">
        <v>107654</v>
      </c>
      <c r="C2267" s="2" t="s">
        <v>41</v>
      </c>
      <c r="D2267" s="2" t="s">
        <v>33</v>
      </c>
      <c r="E2267" s="2">
        <v>244.61</v>
      </c>
      <c r="F2267" s="2">
        <v>0.41</v>
      </c>
      <c r="G2267" s="2">
        <v>2</v>
      </c>
      <c r="H2267" s="3">
        <v>45373</v>
      </c>
      <c r="I2267" s="3">
        <v>45376</v>
      </c>
      <c r="J2267" s="2" t="s">
        <v>21</v>
      </c>
      <c r="K2267" s="2" t="s">
        <v>16</v>
      </c>
      <c r="L2267" s="2">
        <v>21.35</v>
      </c>
      <c r="M2267" s="2" t="s">
        <v>17</v>
      </c>
      <c r="N2267" s="11">
        <f>L2267/E2267*100</f>
        <v>8.7281795511221958</v>
      </c>
      <c r="O2267" s="12" t="str">
        <f>IF(N2267&lt;10,"Low",IF(N2267&lt;20,"Med","High"))</f>
        <v>Low</v>
      </c>
      <c r="P2267" s="12">
        <f>sales*discount</f>
        <v>100.2901</v>
      </c>
      <c r="Q2267" s="12">
        <f>sales-Discount_Values</f>
        <v>144.31990000000002</v>
      </c>
      <c r="R2267" s="12">
        <f>DATEDIF(order_date,delivery_date,"D")</f>
        <v>3</v>
      </c>
      <c r="S2267" s="12"/>
    </row>
    <row r="2268" spans="1:19" ht="14.25" customHeight="1" x14ac:dyDescent="0.35">
      <c r="A2268" s="2" t="s">
        <v>2906</v>
      </c>
      <c r="B2268" s="2">
        <v>102873</v>
      </c>
      <c r="C2268" s="2" t="s">
        <v>19</v>
      </c>
      <c r="D2268" s="2" t="s">
        <v>20</v>
      </c>
      <c r="E2268" s="2">
        <v>2788.99</v>
      </c>
      <c r="F2268" s="2">
        <v>0.41</v>
      </c>
      <c r="G2268" s="2">
        <v>8</v>
      </c>
      <c r="H2268" s="3">
        <v>45421</v>
      </c>
      <c r="I2268" s="3">
        <v>45422</v>
      </c>
      <c r="J2268" s="2" t="s">
        <v>21</v>
      </c>
      <c r="K2268" s="2" t="s">
        <v>27</v>
      </c>
      <c r="L2268" s="2">
        <v>243.55</v>
      </c>
      <c r="M2268" s="2" t="s">
        <v>28</v>
      </c>
      <c r="N2268" s="11">
        <f>L2268/E2268*100</f>
        <v>8.7325519274002428</v>
      </c>
      <c r="O2268" s="12" t="str">
        <f>IF(N2268&lt;10,"Low",IF(N2268&lt;20,"Med","High"))</f>
        <v>Low</v>
      </c>
      <c r="P2268" s="12">
        <f>sales*discount</f>
        <v>1143.4858999999999</v>
      </c>
      <c r="Q2268" s="12">
        <f>sales-Discount_Values</f>
        <v>1645.5040999999999</v>
      </c>
      <c r="R2268" s="12">
        <f>DATEDIF(order_date,delivery_date,"D")</f>
        <v>1</v>
      </c>
      <c r="S2268" s="12"/>
    </row>
    <row r="2269" spans="1:19" ht="14.25" customHeight="1" x14ac:dyDescent="0.35">
      <c r="A2269" s="2" t="s">
        <v>7558</v>
      </c>
      <c r="B2269" s="2">
        <v>107525</v>
      </c>
      <c r="C2269" s="2" t="s">
        <v>19</v>
      </c>
      <c r="D2269" s="2" t="s">
        <v>20</v>
      </c>
      <c r="E2269" s="2">
        <v>3233.35</v>
      </c>
      <c r="F2269" s="2">
        <v>0.1</v>
      </c>
      <c r="G2269" s="2">
        <v>3</v>
      </c>
      <c r="H2269" s="3">
        <v>45004</v>
      </c>
      <c r="I2269" s="3">
        <v>45011</v>
      </c>
      <c r="J2269" s="2" t="s">
        <v>21</v>
      </c>
      <c r="K2269" s="2" t="s">
        <v>22</v>
      </c>
      <c r="L2269" s="2">
        <v>282.39</v>
      </c>
      <c r="M2269" s="2" t="s">
        <v>28</v>
      </c>
      <c r="N2269" s="11">
        <f>L2269/E2269*100</f>
        <v>8.7336663213076218</v>
      </c>
      <c r="O2269" s="12" t="str">
        <f>IF(N2269&lt;10,"Low",IF(N2269&lt;20,"Med","High"))</f>
        <v>Low</v>
      </c>
      <c r="P2269" s="12">
        <f>sales*discount</f>
        <v>323.33500000000004</v>
      </c>
      <c r="Q2269" s="12">
        <f>sales-Discount_Values</f>
        <v>2910.0149999999999</v>
      </c>
      <c r="R2269" s="12">
        <f>DATEDIF(order_date,delivery_date,"D")</f>
        <v>7</v>
      </c>
      <c r="S2269" s="12"/>
    </row>
    <row r="2270" spans="1:19" ht="14.25" customHeight="1" x14ac:dyDescent="0.35">
      <c r="A2270" s="2" t="s">
        <v>2078</v>
      </c>
      <c r="B2270" s="2">
        <v>102045</v>
      </c>
      <c r="C2270" s="2" t="s">
        <v>19</v>
      </c>
      <c r="D2270" s="2" t="s">
        <v>26</v>
      </c>
      <c r="E2270" s="2">
        <v>3146.15</v>
      </c>
      <c r="F2270" s="2">
        <v>0.1</v>
      </c>
      <c r="G2270" s="2">
        <v>8</v>
      </c>
      <c r="H2270" s="3">
        <v>45651</v>
      </c>
      <c r="I2270" s="3">
        <v>45652</v>
      </c>
      <c r="J2270" s="2" t="s">
        <v>31</v>
      </c>
      <c r="K2270" s="2" t="s">
        <v>22</v>
      </c>
      <c r="L2270" s="2">
        <v>274.82</v>
      </c>
      <c r="M2270" s="2" t="s">
        <v>48</v>
      </c>
      <c r="N2270" s="11">
        <f>L2270/E2270*100</f>
        <v>8.7351207030815434</v>
      </c>
      <c r="O2270" s="12" t="str">
        <f>IF(N2270&lt;10,"Low",IF(N2270&lt;20,"Med","High"))</f>
        <v>Low</v>
      </c>
      <c r="P2270" s="12">
        <f>sales*discount</f>
        <v>314.61500000000001</v>
      </c>
      <c r="Q2270" s="12">
        <f>sales-Discount_Values</f>
        <v>2831.5349999999999</v>
      </c>
      <c r="R2270" s="12">
        <f>DATEDIF(order_date,delivery_date,"D")</f>
        <v>1</v>
      </c>
      <c r="S2270" s="12"/>
    </row>
    <row r="2271" spans="1:19" ht="14.25" customHeight="1" x14ac:dyDescent="0.35">
      <c r="A2271" s="2" t="s">
        <v>12437</v>
      </c>
      <c r="B2271" s="2">
        <v>112404</v>
      </c>
      <c r="C2271" s="2" t="s">
        <v>41</v>
      </c>
      <c r="D2271" s="2" t="s">
        <v>36</v>
      </c>
      <c r="E2271" s="2">
        <v>3363.97</v>
      </c>
      <c r="F2271" s="2">
        <v>0.4</v>
      </c>
      <c r="G2271" s="2">
        <v>4</v>
      </c>
      <c r="H2271" s="3">
        <v>45298</v>
      </c>
      <c r="I2271" s="3">
        <v>45305</v>
      </c>
      <c r="J2271" s="2" t="s">
        <v>15</v>
      </c>
      <c r="K2271" s="2" t="s">
        <v>22</v>
      </c>
      <c r="L2271" s="2">
        <v>294.07</v>
      </c>
      <c r="M2271" s="2" t="s">
        <v>28</v>
      </c>
      <c r="N2271" s="11">
        <f>L2271/E2271*100</f>
        <v>8.7417545340772964</v>
      </c>
      <c r="O2271" s="12" t="str">
        <f>IF(N2271&lt;10,"Low",IF(N2271&lt;20,"Med","High"))</f>
        <v>Low</v>
      </c>
      <c r="P2271" s="12">
        <f>sales*discount</f>
        <v>1345.588</v>
      </c>
      <c r="Q2271" s="12">
        <f>sales-Discount_Values</f>
        <v>2018.3819999999998</v>
      </c>
      <c r="R2271" s="12">
        <f>DATEDIF(order_date,delivery_date,"D")</f>
        <v>7</v>
      </c>
      <c r="S2271" s="12"/>
    </row>
    <row r="2272" spans="1:19" ht="14.25" customHeight="1" x14ac:dyDescent="0.35">
      <c r="A2272" s="2" t="s">
        <v>6550</v>
      </c>
      <c r="B2272" s="2">
        <v>106517</v>
      </c>
      <c r="C2272" s="2" t="s">
        <v>41</v>
      </c>
      <c r="D2272" s="2" t="s">
        <v>26</v>
      </c>
      <c r="E2272" s="2">
        <v>301.27999999999997</v>
      </c>
      <c r="F2272" s="2">
        <v>0.42</v>
      </c>
      <c r="G2272" s="2">
        <v>7</v>
      </c>
      <c r="H2272" s="3">
        <v>45580</v>
      </c>
      <c r="I2272" s="3">
        <v>45583</v>
      </c>
      <c r="J2272" s="2" t="s">
        <v>31</v>
      </c>
      <c r="K2272" s="2" t="s">
        <v>22</v>
      </c>
      <c r="L2272" s="2">
        <v>26.34</v>
      </c>
      <c r="M2272" s="2" t="s">
        <v>23</v>
      </c>
      <c r="N2272" s="11">
        <f>L2272/E2272*100</f>
        <v>8.7426978226234748</v>
      </c>
      <c r="O2272" s="12" t="str">
        <f>IF(N2272&lt;10,"Low",IF(N2272&lt;20,"Med","High"))</f>
        <v>Low</v>
      </c>
      <c r="P2272" s="12">
        <f>sales*discount</f>
        <v>126.53759999999998</v>
      </c>
      <c r="Q2272" s="12">
        <f>sales-Discount_Values</f>
        <v>174.74239999999998</v>
      </c>
      <c r="R2272" s="12">
        <f>DATEDIF(order_date,delivery_date,"D")</f>
        <v>3</v>
      </c>
      <c r="S2272" s="12"/>
    </row>
    <row r="2273" spans="1:19" ht="14.25" customHeight="1" x14ac:dyDescent="0.35">
      <c r="A2273" s="2" t="s">
        <v>4107</v>
      </c>
      <c r="B2273" s="2">
        <v>104074</v>
      </c>
      <c r="C2273" s="2" t="s">
        <v>41</v>
      </c>
      <c r="D2273" s="2" t="s">
        <v>26</v>
      </c>
      <c r="E2273" s="2">
        <v>914.01</v>
      </c>
      <c r="F2273" s="2">
        <v>0</v>
      </c>
      <c r="G2273" s="2">
        <v>8</v>
      </c>
      <c r="H2273" s="3">
        <v>45219</v>
      </c>
      <c r="I2273" s="3">
        <v>45225</v>
      </c>
      <c r="J2273" s="2" t="s">
        <v>21</v>
      </c>
      <c r="K2273" s="2" t="s">
        <v>27</v>
      </c>
      <c r="L2273" s="2">
        <v>79.91</v>
      </c>
      <c r="M2273" s="2" t="s">
        <v>48</v>
      </c>
      <c r="N2273" s="11">
        <f>L2273/E2273*100</f>
        <v>8.7427927484382018</v>
      </c>
      <c r="O2273" s="12" t="str">
        <f>IF(N2273&lt;10,"Low",IF(N2273&lt;20,"Med","High"))</f>
        <v>Low</v>
      </c>
      <c r="P2273" s="12">
        <f>sales*discount</f>
        <v>0</v>
      </c>
      <c r="Q2273" s="12">
        <f>sales-Discount_Values</f>
        <v>914.01</v>
      </c>
      <c r="R2273" s="12">
        <f>DATEDIF(order_date,delivery_date,"D")</f>
        <v>6</v>
      </c>
      <c r="S2273" s="12"/>
    </row>
    <row r="2274" spans="1:19" ht="14.25" customHeight="1" x14ac:dyDescent="0.35">
      <c r="A2274" s="2" t="s">
        <v>8130</v>
      </c>
      <c r="B2274" s="2">
        <v>108097</v>
      </c>
      <c r="C2274" s="2" t="s">
        <v>19</v>
      </c>
      <c r="D2274" s="2" t="s">
        <v>20</v>
      </c>
      <c r="E2274" s="2">
        <v>3676.67</v>
      </c>
      <c r="F2274" s="2">
        <v>0.27</v>
      </c>
      <c r="G2274" s="2">
        <v>8</v>
      </c>
      <c r="H2274" s="3">
        <v>45262</v>
      </c>
      <c r="I2274" s="3">
        <v>45268</v>
      </c>
      <c r="J2274" s="2" t="s">
        <v>21</v>
      </c>
      <c r="K2274" s="2" t="s">
        <v>27</v>
      </c>
      <c r="L2274" s="2">
        <v>321.45</v>
      </c>
      <c r="M2274" s="2" t="s">
        <v>48</v>
      </c>
      <c r="N2274" s="11">
        <f>L2274/E2274*100</f>
        <v>8.7429657815360091</v>
      </c>
      <c r="O2274" s="12" t="str">
        <f>IF(N2274&lt;10,"Low",IF(N2274&lt;20,"Med","High"))</f>
        <v>Low</v>
      </c>
      <c r="P2274" s="12">
        <f>sales*discount</f>
        <v>992.70090000000005</v>
      </c>
      <c r="Q2274" s="12">
        <f>sales-Discount_Values</f>
        <v>2683.9691000000003</v>
      </c>
      <c r="R2274" s="12">
        <f>DATEDIF(order_date,delivery_date,"D")</f>
        <v>6</v>
      </c>
      <c r="S2274" s="12"/>
    </row>
    <row r="2275" spans="1:19" ht="14.25" customHeight="1" x14ac:dyDescent="0.35">
      <c r="A2275" s="2" t="s">
        <v>8409</v>
      </c>
      <c r="B2275" s="2">
        <v>108376</v>
      </c>
      <c r="C2275" s="2" t="s">
        <v>19</v>
      </c>
      <c r="D2275" s="2" t="s">
        <v>33</v>
      </c>
      <c r="E2275" s="2">
        <v>1460.69</v>
      </c>
      <c r="F2275" s="2">
        <v>0.11</v>
      </c>
      <c r="G2275" s="2">
        <v>6</v>
      </c>
      <c r="H2275" s="3">
        <v>45007</v>
      </c>
      <c r="I2275" s="3">
        <v>45010</v>
      </c>
      <c r="J2275" s="2" t="s">
        <v>15</v>
      </c>
      <c r="K2275" s="2" t="s">
        <v>16</v>
      </c>
      <c r="L2275" s="2">
        <v>127.73</v>
      </c>
      <c r="M2275" s="2" t="s">
        <v>28</v>
      </c>
      <c r="N2275" s="11">
        <f>L2275/E2275*100</f>
        <v>8.7444974635275106</v>
      </c>
      <c r="O2275" s="12" t="str">
        <f>IF(N2275&lt;10,"Low",IF(N2275&lt;20,"Med","High"))</f>
        <v>Low</v>
      </c>
      <c r="P2275" s="12">
        <f>sales*discount</f>
        <v>160.67590000000001</v>
      </c>
      <c r="Q2275" s="12">
        <f>sales-Discount_Values</f>
        <v>1300.0141000000001</v>
      </c>
      <c r="R2275" s="12">
        <f>DATEDIF(order_date,delivery_date,"D")</f>
        <v>3</v>
      </c>
      <c r="S2275" s="12"/>
    </row>
    <row r="2276" spans="1:19" ht="14.25" customHeight="1" x14ac:dyDescent="0.35">
      <c r="A2276" s="2" t="s">
        <v>5760</v>
      </c>
      <c r="B2276" s="2">
        <v>105727</v>
      </c>
      <c r="C2276" s="2" t="s">
        <v>19</v>
      </c>
      <c r="D2276" s="2" t="s">
        <v>20</v>
      </c>
      <c r="E2276" s="2">
        <v>1699.8</v>
      </c>
      <c r="F2276" s="2">
        <v>0.25</v>
      </c>
      <c r="G2276" s="2">
        <v>4</v>
      </c>
      <c r="H2276" s="3">
        <v>45077</v>
      </c>
      <c r="I2276" s="3">
        <v>45079</v>
      </c>
      <c r="J2276" s="2" t="s">
        <v>15</v>
      </c>
      <c r="K2276" s="2" t="s">
        <v>22</v>
      </c>
      <c r="L2276" s="2">
        <v>148.71</v>
      </c>
      <c r="M2276" s="2" t="s">
        <v>17</v>
      </c>
      <c r="N2276" s="11">
        <f>L2276/E2276*100</f>
        <v>8.7486763148605728</v>
      </c>
      <c r="O2276" s="12" t="str">
        <f>IF(N2276&lt;10,"Low",IF(N2276&lt;20,"Med","High"))</f>
        <v>Low</v>
      </c>
      <c r="P2276" s="12">
        <f>sales*discount</f>
        <v>424.95</v>
      </c>
      <c r="Q2276" s="12">
        <f>sales-Discount_Values</f>
        <v>1274.8499999999999</v>
      </c>
      <c r="R2276" s="12">
        <f>DATEDIF(order_date,delivery_date,"D")</f>
        <v>2</v>
      </c>
      <c r="S2276" s="12"/>
    </row>
    <row r="2277" spans="1:19" ht="14.25" customHeight="1" x14ac:dyDescent="0.35">
      <c r="A2277" s="2" t="s">
        <v>11633</v>
      </c>
      <c r="B2277" s="2">
        <v>111600</v>
      </c>
      <c r="C2277" s="2" t="s">
        <v>41</v>
      </c>
      <c r="D2277" s="2" t="s">
        <v>36</v>
      </c>
      <c r="E2277" s="2">
        <v>4016.81</v>
      </c>
      <c r="F2277" s="2">
        <v>0.47</v>
      </c>
      <c r="G2277" s="2">
        <v>3</v>
      </c>
      <c r="H2277" s="3">
        <v>45144</v>
      </c>
      <c r="I2277" s="3">
        <v>45148</v>
      </c>
      <c r="J2277" s="2" t="s">
        <v>21</v>
      </c>
      <c r="K2277" s="2" t="s">
        <v>22</v>
      </c>
      <c r="L2277" s="2">
        <v>351.44</v>
      </c>
      <c r="M2277" s="2" t="s">
        <v>28</v>
      </c>
      <c r="N2277" s="11">
        <f>L2277/E2277*100</f>
        <v>8.7492313552296466</v>
      </c>
      <c r="O2277" s="12" t="str">
        <f>IF(N2277&lt;10,"Low",IF(N2277&lt;20,"Med","High"))</f>
        <v>Low</v>
      </c>
      <c r="P2277" s="12">
        <f>sales*discount</f>
        <v>1887.9006999999999</v>
      </c>
      <c r="Q2277" s="12">
        <f>sales-Discount_Values</f>
        <v>2128.9093000000003</v>
      </c>
      <c r="R2277" s="12">
        <f>DATEDIF(order_date,delivery_date,"D")</f>
        <v>4</v>
      </c>
      <c r="S2277" s="12"/>
    </row>
    <row r="2278" spans="1:19" ht="14.25" customHeight="1" x14ac:dyDescent="0.35">
      <c r="A2278" s="2" t="s">
        <v>12915</v>
      </c>
      <c r="B2278" s="2">
        <v>112882</v>
      </c>
      <c r="C2278" s="2" t="s">
        <v>19</v>
      </c>
      <c r="D2278" s="2" t="s">
        <v>36</v>
      </c>
      <c r="E2278" s="2">
        <v>2899.41</v>
      </c>
      <c r="F2278" s="2">
        <v>0.16</v>
      </c>
      <c r="G2278" s="2">
        <v>6</v>
      </c>
      <c r="H2278" s="3">
        <v>45559</v>
      </c>
      <c r="I2278" s="3">
        <v>45566</v>
      </c>
      <c r="J2278" s="2" t="s">
        <v>31</v>
      </c>
      <c r="K2278" s="2" t="s">
        <v>27</v>
      </c>
      <c r="L2278" s="2">
        <v>253.75</v>
      </c>
      <c r="M2278" s="2" t="s">
        <v>17</v>
      </c>
      <c r="N2278" s="11">
        <f>L2278/E2278*100</f>
        <v>8.7517805346604991</v>
      </c>
      <c r="O2278" s="12" t="str">
        <f>IF(N2278&lt;10,"Low",IF(N2278&lt;20,"Med","High"))</f>
        <v>Low</v>
      </c>
      <c r="P2278" s="12">
        <f>sales*discount</f>
        <v>463.90559999999999</v>
      </c>
      <c r="Q2278" s="12">
        <f>sales-Discount_Values</f>
        <v>2435.5043999999998</v>
      </c>
      <c r="R2278" s="12">
        <f>DATEDIF(order_date,delivery_date,"D")</f>
        <v>7</v>
      </c>
      <c r="S2278" s="12"/>
    </row>
    <row r="2279" spans="1:19" ht="14.25" customHeight="1" x14ac:dyDescent="0.35">
      <c r="A2279" s="2" t="s">
        <v>6935</v>
      </c>
      <c r="B2279" s="2">
        <v>106902</v>
      </c>
      <c r="C2279" s="2" t="s">
        <v>41</v>
      </c>
      <c r="D2279" s="2" t="s">
        <v>26</v>
      </c>
      <c r="E2279" s="2">
        <v>957.4</v>
      </c>
      <c r="F2279" s="2">
        <v>0.32</v>
      </c>
      <c r="G2279" s="2">
        <v>7</v>
      </c>
      <c r="H2279" s="3">
        <v>45493</v>
      </c>
      <c r="I2279" s="3">
        <v>45499</v>
      </c>
      <c r="J2279" s="2" t="s">
        <v>31</v>
      </c>
      <c r="K2279" s="2" t="s">
        <v>27</v>
      </c>
      <c r="L2279" s="2">
        <v>83.79</v>
      </c>
      <c r="M2279" s="2" t="s">
        <v>23</v>
      </c>
      <c r="N2279" s="11">
        <f>L2279/E2279*100</f>
        <v>8.7518278671401717</v>
      </c>
      <c r="O2279" s="12" t="str">
        <f>IF(N2279&lt;10,"Low",IF(N2279&lt;20,"Med","High"))</f>
        <v>Low</v>
      </c>
      <c r="P2279" s="12">
        <f>sales*discount</f>
        <v>306.36799999999999</v>
      </c>
      <c r="Q2279" s="12">
        <f>sales-Discount_Values</f>
        <v>651.03199999999993</v>
      </c>
      <c r="R2279" s="12">
        <f>DATEDIF(order_date,delivery_date,"D")</f>
        <v>6</v>
      </c>
      <c r="S2279" s="12"/>
    </row>
    <row r="2280" spans="1:19" ht="14.25" customHeight="1" x14ac:dyDescent="0.35">
      <c r="A2280" s="2" t="s">
        <v>6906</v>
      </c>
      <c r="B2280" s="2">
        <v>106873</v>
      </c>
      <c r="C2280" s="2" t="s">
        <v>19</v>
      </c>
      <c r="D2280" s="2" t="s">
        <v>20</v>
      </c>
      <c r="E2280" s="2">
        <v>1659.86</v>
      </c>
      <c r="F2280" s="2">
        <v>0.22</v>
      </c>
      <c r="G2280" s="2">
        <v>5</v>
      </c>
      <c r="H2280" s="3">
        <v>45370</v>
      </c>
      <c r="I2280" s="3">
        <v>45374</v>
      </c>
      <c r="J2280" s="2" t="s">
        <v>21</v>
      </c>
      <c r="K2280" s="2" t="s">
        <v>27</v>
      </c>
      <c r="L2280" s="2">
        <v>145.30000000000001</v>
      </c>
      <c r="M2280" s="2" t="s">
        <v>28</v>
      </c>
      <c r="N2280" s="11">
        <f>L2280/E2280*100</f>
        <v>8.7537503162917361</v>
      </c>
      <c r="O2280" s="12" t="str">
        <f>IF(N2280&lt;10,"Low",IF(N2280&lt;20,"Med","High"))</f>
        <v>Low</v>
      </c>
      <c r="P2280" s="12">
        <f>sales*discount</f>
        <v>365.16919999999999</v>
      </c>
      <c r="Q2280" s="12">
        <f>sales-Discount_Values</f>
        <v>1294.6907999999999</v>
      </c>
      <c r="R2280" s="12">
        <f>DATEDIF(order_date,delivery_date,"D")</f>
        <v>4</v>
      </c>
      <c r="S2280" s="12"/>
    </row>
    <row r="2281" spans="1:19" ht="14.25" customHeight="1" x14ac:dyDescent="0.35">
      <c r="A2281" s="2" t="s">
        <v>10883</v>
      </c>
      <c r="B2281" s="2">
        <v>110850</v>
      </c>
      <c r="C2281" s="2" t="s">
        <v>41</v>
      </c>
      <c r="D2281" s="2" t="s">
        <v>14</v>
      </c>
      <c r="E2281" s="2">
        <v>1494.33</v>
      </c>
      <c r="F2281" s="2">
        <v>0.21</v>
      </c>
      <c r="G2281" s="2">
        <v>9</v>
      </c>
      <c r="H2281" s="3">
        <v>45435</v>
      </c>
      <c r="I2281" s="3">
        <v>45440</v>
      </c>
      <c r="J2281" s="2" t="s">
        <v>15</v>
      </c>
      <c r="K2281" s="2" t="s">
        <v>27</v>
      </c>
      <c r="L2281" s="2">
        <v>130.81</v>
      </c>
      <c r="M2281" s="2" t="s">
        <v>48</v>
      </c>
      <c r="N2281" s="11">
        <f>L2281/E2281*100</f>
        <v>8.7537558638319517</v>
      </c>
      <c r="O2281" s="12" t="str">
        <f>IF(N2281&lt;10,"Low",IF(N2281&lt;20,"Med","High"))</f>
        <v>Low</v>
      </c>
      <c r="P2281" s="12">
        <f>sales*discount</f>
        <v>313.80929999999995</v>
      </c>
      <c r="Q2281" s="12">
        <f>sales-Discount_Values</f>
        <v>1180.5207</v>
      </c>
      <c r="R2281" s="12">
        <f>DATEDIF(order_date,delivery_date,"D")</f>
        <v>5</v>
      </c>
      <c r="S2281" s="12"/>
    </row>
    <row r="2282" spans="1:19" ht="14.25" customHeight="1" x14ac:dyDescent="0.35">
      <c r="A2282" s="2" t="s">
        <v>14073</v>
      </c>
      <c r="B2282" s="2">
        <v>114040</v>
      </c>
      <c r="C2282" s="2" t="s">
        <v>41</v>
      </c>
      <c r="D2282" s="2" t="s">
        <v>26</v>
      </c>
      <c r="E2282" s="2">
        <v>2922.26</v>
      </c>
      <c r="F2282" s="2">
        <v>0.1</v>
      </c>
      <c r="G2282" s="2">
        <v>1</v>
      </c>
      <c r="H2282" s="3">
        <v>45306</v>
      </c>
      <c r="I2282" s="3">
        <v>45310</v>
      </c>
      <c r="J2282" s="2" t="s">
        <v>31</v>
      </c>
      <c r="K2282" s="2" t="s">
        <v>22</v>
      </c>
      <c r="L2282" s="2">
        <v>255.94</v>
      </c>
      <c r="M2282" s="2" t="s">
        <v>34</v>
      </c>
      <c r="N2282" s="11">
        <f>L2282/E2282*100</f>
        <v>8.7582898167856378</v>
      </c>
      <c r="O2282" s="12" t="str">
        <f>IF(N2282&lt;10,"Low",IF(N2282&lt;20,"Med","High"))</f>
        <v>Low</v>
      </c>
      <c r="P2282" s="12">
        <f>sales*discount</f>
        <v>292.22600000000006</v>
      </c>
      <c r="Q2282" s="12">
        <f>sales-Discount_Values</f>
        <v>2630.0340000000001</v>
      </c>
      <c r="R2282" s="12">
        <f>DATEDIF(order_date,delivery_date,"D")</f>
        <v>4</v>
      </c>
      <c r="S2282" s="12"/>
    </row>
    <row r="2283" spans="1:19" ht="14.25" customHeight="1" x14ac:dyDescent="0.35">
      <c r="A2283" s="2" t="s">
        <v>5074</v>
      </c>
      <c r="B2283" s="2">
        <v>105041</v>
      </c>
      <c r="C2283" s="2" t="s">
        <v>41</v>
      </c>
      <c r="D2283" s="2" t="s">
        <v>20</v>
      </c>
      <c r="E2283" s="2">
        <v>2708.17</v>
      </c>
      <c r="F2283" s="2">
        <v>0.46</v>
      </c>
      <c r="G2283" s="2">
        <v>2</v>
      </c>
      <c r="H2283" s="3">
        <v>45114</v>
      </c>
      <c r="I2283" s="3">
        <v>45116</v>
      </c>
      <c r="J2283" s="2" t="s">
        <v>21</v>
      </c>
      <c r="K2283" s="2" t="s">
        <v>22</v>
      </c>
      <c r="L2283" s="2">
        <v>237.27</v>
      </c>
      <c r="M2283" s="2" t="s">
        <v>48</v>
      </c>
      <c r="N2283" s="11">
        <f>L2283/E2283*100</f>
        <v>8.7612668333228712</v>
      </c>
      <c r="O2283" s="12" t="str">
        <f>IF(N2283&lt;10,"Low",IF(N2283&lt;20,"Med","High"))</f>
        <v>Low</v>
      </c>
      <c r="P2283" s="12">
        <f>sales*discount</f>
        <v>1245.7582</v>
      </c>
      <c r="Q2283" s="12">
        <f>sales-Discount_Values</f>
        <v>1462.4118000000001</v>
      </c>
      <c r="R2283" s="12">
        <f>DATEDIF(order_date,delivery_date,"D")</f>
        <v>2</v>
      </c>
      <c r="S2283" s="12"/>
    </row>
    <row r="2284" spans="1:19" ht="14.25" customHeight="1" x14ac:dyDescent="0.35">
      <c r="A2284" s="2" t="s">
        <v>13838</v>
      </c>
      <c r="B2284" s="2">
        <v>113805</v>
      </c>
      <c r="C2284" s="2" t="s">
        <v>19</v>
      </c>
      <c r="D2284" s="2" t="s">
        <v>20</v>
      </c>
      <c r="E2284" s="2">
        <v>3021.02</v>
      </c>
      <c r="F2284" s="2">
        <v>0.03</v>
      </c>
      <c r="G2284" s="2">
        <v>8</v>
      </c>
      <c r="H2284" s="3">
        <v>45450</v>
      </c>
      <c r="I2284" s="3">
        <v>45453</v>
      </c>
      <c r="J2284" s="2" t="s">
        <v>21</v>
      </c>
      <c r="K2284" s="2" t="s">
        <v>27</v>
      </c>
      <c r="L2284" s="2">
        <v>264.7</v>
      </c>
      <c r="M2284" s="2" t="s">
        <v>23</v>
      </c>
      <c r="N2284" s="11">
        <f>L2284/E2284*100</f>
        <v>8.7619413310736114</v>
      </c>
      <c r="O2284" s="12" t="str">
        <f>IF(N2284&lt;10,"Low",IF(N2284&lt;20,"Med","High"))</f>
        <v>Low</v>
      </c>
      <c r="P2284" s="12">
        <f>sales*discount</f>
        <v>90.630600000000001</v>
      </c>
      <c r="Q2284" s="12">
        <f>sales-Discount_Values</f>
        <v>2930.3894</v>
      </c>
      <c r="R2284" s="12">
        <f>DATEDIF(order_date,delivery_date,"D")</f>
        <v>3</v>
      </c>
      <c r="S2284" s="12"/>
    </row>
    <row r="2285" spans="1:19" ht="14.25" customHeight="1" x14ac:dyDescent="0.35">
      <c r="A2285" s="2" t="s">
        <v>14989</v>
      </c>
      <c r="B2285" s="2">
        <v>114956</v>
      </c>
      <c r="C2285" s="2" t="s">
        <v>13</v>
      </c>
      <c r="D2285" s="2" t="s">
        <v>20</v>
      </c>
      <c r="E2285" s="2">
        <v>2470.02</v>
      </c>
      <c r="F2285" s="2">
        <v>0.26</v>
      </c>
      <c r="G2285" s="2">
        <v>9</v>
      </c>
      <c r="H2285" s="3">
        <v>45275</v>
      </c>
      <c r="I2285" s="3">
        <v>45276</v>
      </c>
      <c r="J2285" s="2" t="s">
        <v>21</v>
      </c>
      <c r="K2285" s="2" t="s">
        <v>27</v>
      </c>
      <c r="L2285" s="2">
        <v>216.43</v>
      </c>
      <c r="M2285" s="2" t="s">
        <v>28</v>
      </c>
      <c r="N2285" s="11">
        <f>L2285/E2285*100</f>
        <v>8.7622772285244661</v>
      </c>
      <c r="O2285" s="12" t="str">
        <f>IF(N2285&lt;10,"Low",IF(N2285&lt;20,"Med","High"))</f>
        <v>Low</v>
      </c>
      <c r="P2285" s="12">
        <f>sales*discount</f>
        <v>642.20519999999999</v>
      </c>
      <c r="Q2285" s="12">
        <f>sales-Discount_Values</f>
        <v>1827.8148000000001</v>
      </c>
      <c r="R2285" s="12">
        <f>DATEDIF(order_date,delivery_date,"D")</f>
        <v>1</v>
      </c>
      <c r="S2285" s="12"/>
    </row>
    <row r="2286" spans="1:19" ht="14.25" customHeight="1" x14ac:dyDescent="0.35">
      <c r="A2286" s="2" t="s">
        <v>7019</v>
      </c>
      <c r="B2286" s="2">
        <v>106986</v>
      </c>
      <c r="C2286" s="2" t="s">
        <v>19</v>
      </c>
      <c r="D2286" s="2" t="s">
        <v>33</v>
      </c>
      <c r="E2286" s="2">
        <v>4656.05</v>
      </c>
      <c r="F2286" s="2">
        <v>0.2</v>
      </c>
      <c r="G2286" s="2">
        <v>3</v>
      </c>
      <c r="H2286" s="3">
        <v>45645</v>
      </c>
      <c r="I2286" s="3">
        <v>45648</v>
      </c>
      <c r="J2286" s="2" t="s">
        <v>21</v>
      </c>
      <c r="K2286" s="2" t="s">
        <v>16</v>
      </c>
      <c r="L2286" s="2">
        <v>407.98</v>
      </c>
      <c r="M2286" s="2" t="s">
        <v>28</v>
      </c>
      <c r="N2286" s="11">
        <f>L2286/E2286*100</f>
        <v>8.7623629471332993</v>
      </c>
      <c r="O2286" s="12" t="str">
        <f>IF(N2286&lt;10,"Low",IF(N2286&lt;20,"Med","High"))</f>
        <v>Low</v>
      </c>
      <c r="P2286" s="12">
        <f>sales*discount</f>
        <v>931.21</v>
      </c>
      <c r="Q2286" s="12">
        <f>sales-Discount_Values</f>
        <v>3724.84</v>
      </c>
      <c r="R2286" s="12">
        <f>DATEDIF(order_date,delivery_date,"D")</f>
        <v>3</v>
      </c>
      <c r="S2286" s="12"/>
    </row>
    <row r="2287" spans="1:19" ht="14.25" customHeight="1" x14ac:dyDescent="0.35">
      <c r="A2287" s="2" t="s">
        <v>3490</v>
      </c>
      <c r="B2287" s="2">
        <v>103457</v>
      </c>
      <c r="C2287" s="2" t="s">
        <v>25</v>
      </c>
      <c r="D2287" s="2" t="s">
        <v>33</v>
      </c>
      <c r="E2287" s="2">
        <v>2251.9899999999998</v>
      </c>
      <c r="F2287" s="2">
        <v>0.47</v>
      </c>
      <c r="G2287" s="2">
        <v>5</v>
      </c>
      <c r="H2287" s="3">
        <v>45126</v>
      </c>
      <c r="I2287" s="3">
        <v>45127</v>
      </c>
      <c r="J2287" s="2" t="s">
        <v>31</v>
      </c>
      <c r="K2287" s="2" t="s">
        <v>22</v>
      </c>
      <c r="L2287" s="2">
        <v>197.33</v>
      </c>
      <c r="M2287" s="2" t="s">
        <v>39</v>
      </c>
      <c r="N2287" s="11">
        <f>L2287/E2287*100</f>
        <v>8.7624723022748778</v>
      </c>
      <c r="O2287" s="12" t="str">
        <f>IF(N2287&lt;10,"Low",IF(N2287&lt;20,"Med","High"))</f>
        <v>Low</v>
      </c>
      <c r="P2287" s="12">
        <f>sales*discount</f>
        <v>1058.4352999999999</v>
      </c>
      <c r="Q2287" s="12">
        <f>sales-Discount_Values</f>
        <v>1193.5546999999999</v>
      </c>
      <c r="R2287" s="12">
        <f>DATEDIF(order_date,delivery_date,"D")</f>
        <v>1</v>
      </c>
      <c r="S2287" s="12"/>
    </row>
    <row r="2288" spans="1:19" ht="14.25" customHeight="1" x14ac:dyDescent="0.35">
      <c r="A2288" s="2" t="s">
        <v>10188</v>
      </c>
      <c r="B2288" s="2">
        <v>110155</v>
      </c>
      <c r="C2288" s="2" t="s">
        <v>13</v>
      </c>
      <c r="D2288" s="2" t="s">
        <v>36</v>
      </c>
      <c r="E2288" s="2">
        <v>2053.7600000000002</v>
      </c>
      <c r="F2288" s="2">
        <v>0.28000000000000003</v>
      </c>
      <c r="G2288" s="2">
        <v>9</v>
      </c>
      <c r="H2288" s="3">
        <v>45020</v>
      </c>
      <c r="I2288" s="3">
        <v>45023</v>
      </c>
      <c r="J2288" s="2" t="s">
        <v>31</v>
      </c>
      <c r="K2288" s="2" t="s">
        <v>22</v>
      </c>
      <c r="L2288" s="2">
        <v>179.99</v>
      </c>
      <c r="M2288" s="2" t="s">
        <v>34</v>
      </c>
      <c r="N2288" s="11">
        <f>L2288/E2288*100</f>
        <v>8.7639256777812395</v>
      </c>
      <c r="O2288" s="12" t="str">
        <f>IF(N2288&lt;10,"Low",IF(N2288&lt;20,"Med","High"))</f>
        <v>Low</v>
      </c>
      <c r="P2288" s="12">
        <f>sales*discount</f>
        <v>575.05280000000016</v>
      </c>
      <c r="Q2288" s="12">
        <f>sales-Discount_Values</f>
        <v>1478.7072000000001</v>
      </c>
      <c r="R2288" s="12">
        <f>DATEDIF(order_date,delivery_date,"D")</f>
        <v>3</v>
      </c>
      <c r="S2288" s="12"/>
    </row>
    <row r="2289" spans="1:19" ht="14.25" customHeight="1" x14ac:dyDescent="0.35">
      <c r="A2289" s="2" t="s">
        <v>13058</v>
      </c>
      <c r="B2289" s="2">
        <v>113025</v>
      </c>
      <c r="C2289" s="2" t="s">
        <v>41</v>
      </c>
      <c r="D2289" s="2" t="s">
        <v>33</v>
      </c>
      <c r="E2289" s="2">
        <v>3380.12</v>
      </c>
      <c r="F2289" s="2">
        <v>0.4</v>
      </c>
      <c r="G2289" s="2">
        <v>2</v>
      </c>
      <c r="H2289" s="3">
        <v>45619</v>
      </c>
      <c r="I2289" s="3">
        <v>45623</v>
      </c>
      <c r="J2289" s="2" t="s">
        <v>31</v>
      </c>
      <c r="K2289" s="2" t="s">
        <v>22</v>
      </c>
      <c r="L2289" s="2">
        <v>296.25</v>
      </c>
      <c r="M2289" s="2" t="s">
        <v>17</v>
      </c>
      <c r="N2289" s="11">
        <f>L2289/E2289*100</f>
        <v>8.7644817343762949</v>
      </c>
      <c r="O2289" s="12" t="str">
        <f>IF(N2289&lt;10,"Low",IF(N2289&lt;20,"Med","High"))</f>
        <v>Low</v>
      </c>
      <c r="P2289" s="12">
        <f>sales*discount</f>
        <v>1352.048</v>
      </c>
      <c r="Q2289" s="12">
        <f>sales-Discount_Values</f>
        <v>2028.0719999999999</v>
      </c>
      <c r="R2289" s="12">
        <f>DATEDIF(order_date,delivery_date,"D")</f>
        <v>4</v>
      </c>
      <c r="S2289" s="12"/>
    </row>
    <row r="2290" spans="1:19" ht="14.25" customHeight="1" x14ac:dyDescent="0.35">
      <c r="A2290" s="2" t="s">
        <v>4571</v>
      </c>
      <c r="B2290" s="2">
        <v>104538</v>
      </c>
      <c r="C2290" s="2" t="s">
        <v>13</v>
      </c>
      <c r="D2290" s="2" t="s">
        <v>20</v>
      </c>
      <c r="E2290" s="2">
        <v>767.06</v>
      </c>
      <c r="F2290" s="2">
        <v>0.36</v>
      </c>
      <c r="G2290" s="2">
        <v>6</v>
      </c>
      <c r="H2290" s="3">
        <v>45558</v>
      </c>
      <c r="I2290" s="3">
        <v>45564</v>
      </c>
      <c r="J2290" s="2" t="s">
        <v>21</v>
      </c>
      <c r="K2290" s="2" t="s">
        <v>16</v>
      </c>
      <c r="L2290" s="2">
        <v>67.239999999999995</v>
      </c>
      <c r="M2290" s="2" t="s">
        <v>39</v>
      </c>
      <c r="N2290" s="11">
        <f>L2290/E2290*100</f>
        <v>8.7659374755560204</v>
      </c>
      <c r="O2290" s="12" t="str">
        <f>IF(N2290&lt;10,"Low",IF(N2290&lt;20,"Med","High"))</f>
        <v>Low</v>
      </c>
      <c r="P2290" s="12">
        <f>sales*discount</f>
        <v>276.14159999999998</v>
      </c>
      <c r="Q2290" s="12">
        <f>sales-Discount_Values</f>
        <v>490.91839999999996</v>
      </c>
      <c r="R2290" s="12">
        <f>DATEDIF(order_date,delivery_date,"D")</f>
        <v>6</v>
      </c>
      <c r="S2290" s="12"/>
    </row>
    <row r="2291" spans="1:19" ht="14.25" customHeight="1" x14ac:dyDescent="0.35">
      <c r="A2291" s="2" t="s">
        <v>14086</v>
      </c>
      <c r="B2291" s="2">
        <v>114053</v>
      </c>
      <c r="C2291" s="2" t="s">
        <v>19</v>
      </c>
      <c r="D2291" s="2" t="s">
        <v>36</v>
      </c>
      <c r="E2291" s="2">
        <v>478.19</v>
      </c>
      <c r="F2291" s="2">
        <v>0.24</v>
      </c>
      <c r="G2291" s="2">
        <v>9</v>
      </c>
      <c r="H2291" s="3">
        <v>45307</v>
      </c>
      <c r="I2291" s="3">
        <v>45312</v>
      </c>
      <c r="J2291" s="2" t="s">
        <v>31</v>
      </c>
      <c r="K2291" s="2" t="s">
        <v>27</v>
      </c>
      <c r="L2291" s="2">
        <v>41.92</v>
      </c>
      <c r="M2291" s="2" t="s">
        <v>17</v>
      </c>
      <c r="N2291" s="11">
        <f>L2291/E2291*100</f>
        <v>8.7663899286894331</v>
      </c>
      <c r="O2291" s="12" t="str">
        <f>IF(N2291&lt;10,"Low",IF(N2291&lt;20,"Med","High"))</f>
        <v>Low</v>
      </c>
      <c r="P2291" s="12">
        <f>sales*discount</f>
        <v>114.76559999999999</v>
      </c>
      <c r="Q2291" s="12">
        <f>sales-Discount_Values</f>
        <v>363.42439999999999</v>
      </c>
      <c r="R2291" s="12">
        <f>DATEDIF(order_date,delivery_date,"D")</f>
        <v>5</v>
      </c>
      <c r="S2291" s="12"/>
    </row>
    <row r="2292" spans="1:19" ht="14.25" customHeight="1" x14ac:dyDescent="0.35">
      <c r="A2292" s="2" t="s">
        <v>3019</v>
      </c>
      <c r="B2292" s="2">
        <v>102986</v>
      </c>
      <c r="C2292" s="2" t="s">
        <v>41</v>
      </c>
      <c r="D2292" s="2" t="s">
        <v>36</v>
      </c>
      <c r="E2292" s="2">
        <v>736.06</v>
      </c>
      <c r="F2292" s="2">
        <v>0.21</v>
      </c>
      <c r="G2292" s="2">
        <v>3</v>
      </c>
      <c r="H2292" s="3">
        <v>45409</v>
      </c>
      <c r="I2292" s="3">
        <v>45413</v>
      </c>
      <c r="J2292" s="2" t="s">
        <v>31</v>
      </c>
      <c r="K2292" s="2" t="s">
        <v>27</v>
      </c>
      <c r="L2292" s="2">
        <v>64.540000000000006</v>
      </c>
      <c r="M2292" s="2" t="s">
        <v>17</v>
      </c>
      <c r="N2292" s="11">
        <f>L2292/E2292*100</f>
        <v>8.7683069315001507</v>
      </c>
      <c r="O2292" s="12" t="str">
        <f>IF(N2292&lt;10,"Low",IF(N2292&lt;20,"Med","High"))</f>
        <v>Low</v>
      </c>
      <c r="P2292" s="12">
        <f>sales*discount</f>
        <v>154.57259999999999</v>
      </c>
      <c r="Q2292" s="12">
        <f>sales-Discount_Values</f>
        <v>581.48739999999998</v>
      </c>
      <c r="R2292" s="12">
        <f>DATEDIF(order_date,delivery_date,"D")</f>
        <v>4</v>
      </c>
      <c r="S2292" s="12"/>
    </row>
    <row r="2293" spans="1:19" ht="14.25" customHeight="1" x14ac:dyDescent="0.35">
      <c r="A2293" s="2" t="s">
        <v>11251</v>
      </c>
      <c r="B2293" s="2">
        <v>111218</v>
      </c>
      <c r="C2293" s="2" t="s">
        <v>13</v>
      </c>
      <c r="D2293" s="2" t="s">
        <v>36</v>
      </c>
      <c r="E2293" s="2">
        <v>3302.82</v>
      </c>
      <c r="F2293" s="2">
        <v>0.34</v>
      </c>
      <c r="G2293" s="2">
        <v>2</v>
      </c>
      <c r="H2293" s="3">
        <v>45259</v>
      </c>
      <c r="I2293" s="3">
        <v>45266</v>
      </c>
      <c r="J2293" s="2" t="s">
        <v>31</v>
      </c>
      <c r="K2293" s="2" t="s">
        <v>16</v>
      </c>
      <c r="L2293" s="2">
        <v>289.67</v>
      </c>
      <c r="M2293" s="2" t="s">
        <v>17</v>
      </c>
      <c r="N2293" s="11">
        <f>L2293/E2293*100</f>
        <v>8.7703840960149204</v>
      </c>
      <c r="O2293" s="12" t="str">
        <f>IF(N2293&lt;10,"Low",IF(N2293&lt;20,"Med","High"))</f>
        <v>Low</v>
      </c>
      <c r="P2293" s="12">
        <f>sales*discount</f>
        <v>1122.9588000000001</v>
      </c>
      <c r="Q2293" s="12">
        <f>sales-Discount_Values</f>
        <v>2179.8612000000003</v>
      </c>
      <c r="R2293" s="12">
        <f>DATEDIF(order_date,delivery_date,"D")</f>
        <v>7</v>
      </c>
      <c r="S2293" s="12"/>
    </row>
    <row r="2294" spans="1:19" ht="14.25" customHeight="1" x14ac:dyDescent="0.35">
      <c r="A2294" s="2" t="s">
        <v>11196</v>
      </c>
      <c r="B2294" s="2">
        <v>111163</v>
      </c>
      <c r="C2294" s="2" t="s">
        <v>41</v>
      </c>
      <c r="D2294" s="2" t="s">
        <v>14</v>
      </c>
      <c r="E2294" s="2">
        <v>3712.51</v>
      </c>
      <c r="F2294" s="2">
        <v>0.18</v>
      </c>
      <c r="G2294" s="2">
        <v>6</v>
      </c>
      <c r="H2294" s="3">
        <v>45495</v>
      </c>
      <c r="I2294" s="3">
        <v>45501</v>
      </c>
      <c r="J2294" s="2" t="s">
        <v>21</v>
      </c>
      <c r="K2294" s="2" t="s">
        <v>22</v>
      </c>
      <c r="L2294" s="2">
        <v>325.63</v>
      </c>
      <c r="M2294" s="2" t="s">
        <v>23</v>
      </c>
      <c r="N2294" s="11">
        <f>L2294/E2294*100</f>
        <v>8.7711548251721876</v>
      </c>
      <c r="O2294" s="12" t="str">
        <f>IF(N2294&lt;10,"Low",IF(N2294&lt;20,"Med","High"))</f>
        <v>Low</v>
      </c>
      <c r="P2294" s="12">
        <f>sales*discount</f>
        <v>668.2518</v>
      </c>
      <c r="Q2294" s="12">
        <f>sales-Discount_Values</f>
        <v>3044.2582000000002</v>
      </c>
      <c r="R2294" s="12">
        <f>DATEDIF(order_date,delivery_date,"D")</f>
        <v>6</v>
      </c>
      <c r="S2294" s="12"/>
    </row>
    <row r="2295" spans="1:19" ht="14.25" customHeight="1" x14ac:dyDescent="0.35">
      <c r="A2295" s="2" t="s">
        <v>3267</v>
      </c>
      <c r="B2295" s="2">
        <v>103234</v>
      </c>
      <c r="C2295" s="2" t="s">
        <v>41</v>
      </c>
      <c r="D2295" s="2" t="s">
        <v>20</v>
      </c>
      <c r="E2295" s="2">
        <v>3743.15</v>
      </c>
      <c r="F2295" s="2">
        <v>0.22</v>
      </c>
      <c r="G2295" s="2">
        <v>2</v>
      </c>
      <c r="H2295" s="3">
        <v>45598</v>
      </c>
      <c r="I2295" s="3">
        <v>45601</v>
      </c>
      <c r="J2295" s="2" t="s">
        <v>31</v>
      </c>
      <c r="K2295" s="2" t="s">
        <v>16</v>
      </c>
      <c r="L2295" s="2">
        <v>328.32</v>
      </c>
      <c r="M2295" s="2" t="s">
        <v>23</v>
      </c>
      <c r="N2295" s="11">
        <f>L2295/E2295*100</f>
        <v>8.7712220990342349</v>
      </c>
      <c r="O2295" s="12" t="str">
        <f>IF(N2295&lt;10,"Low",IF(N2295&lt;20,"Med","High"))</f>
        <v>Low</v>
      </c>
      <c r="P2295" s="12">
        <f>sales*discount</f>
        <v>823.49300000000005</v>
      </c>
      <c r="Q2295" s="12">
        <f>sales-Discount_Values</f>
        <v>2919.6570000000002</v>
      </c>
      <c r="R2295" s="12">
        <f>DATEDIF(order_date,delivery_date,"D")</f>
        <v>3</v>
      </c>
      <c r="S2295" s="12"/>
    </row>
    <row r="2296" spans="1:19" ht="14.25" customHeight="1" x14ac:dyDescent="0.35">
      <c r="A2296" s="2" t="s">
        <v>14476</v>
      </c>
      <c r="B2296" s="2">
        <v>114443</v>
      </c>
      <c r="C2296" s="2" t="s">
        <v>25</v>
      </c>
      <c r="D2296" s="2" t="s">
        <v>26</v>
      </c>
      <c r="E2296" s="2">
        <v>895.19</v>
      </c>
      <c r="F2296" s="2">
        <v>0.46</v>
      </c>
      <c r="G2296" s="2">
        <v>7</v>
      </c>
      <c r="H2296" s="3">
        <v>45586</v>
      </c>
      <c r="I2296" s="3">
        <v>45589</v>
      </c>
      <c r="J2296" s="2" t="s">
        <v>15</v>
      </c>
      <c r="K2296" s="2" t="s">
        <v>16</v>
      </c>
      <c r="L2296" s="2">
        <v>78.53</v>
      </c>
      <c r="M2296" s="2" t="s">
        <v>48</v>
      </c>
      <c r="N2296" s="11">
        <f>L2296/E2296*100</f>
        <v>8.7724393704129842</v>
      </c>
      <c r="O2296" s="12" t="str">
        <f>IF(N2296&lt;10,"Low",IF(N2296&lt;20,"Med","High"))</f>
        <v>Low</v>
      </c>
      <c r="P2296" s="12">
        <f>sales*discount</f>
        <v>411.78740000000005</v>
      </c>
      <c r="Q2296" s="12">
        <f>sales-Discount_Values</f>
        <v>483.40260000000001</v>
      </c>
      <c r="R2296" s="12">
        <f>DATEDIF(order_date,delivery_date,"D")</f>
        <v>3</v>
      </c>
      <c r="S2296" s="12"/>
    </row>
    <row r="2297" spans="1:19" ht="14.25" customHeight="1" x14ac:dyDescent="0.35">
      <c r="A2297" s="2" t="s">
        <v>9316</v>
      </c>
      <c r="B2297" s="2">
        <v>109283</v>
      </c>
      <c r="C2297" s="2" t="s">
        <v>41</v>
      </c>
      <c r="D2297" s="2" t="s">
        <v>14</v>
      </c>
      <c r="E2297" s="2">
        <v>254.85</v>
      </c>
      <c r="F2297" s="2">
        <v>0.5</v>
      </c>
      <c r="G2297" s="2">
        <v>9</v>
      </c>
      <c r="H2297" s="3">
        <v>45272</v>
      </c>
      <c r="I2297" s="3">
        <v>45276</v>
      </c>
      <c r="J2297" s="2" t="s">
        <v>15</v>
      </c>
      <c r="K2297" s="2" t="s">
        <v>16</v>
      </c>
      <c r="L2297" s="2">
        <v>22.36</v>
      </c>
      <c r="M2297" s="2" t="s">
        <v>23</v>
      </c>
      <c r="N2297" s="11">
        <f>L2297/E2297*100</f>
        <v>8.7737885030410059</v>
      </c>
      <c r="O2297" s="12" t="str">
        <f>IF(N2297&lt;10,"Low",IF(N2297&lt;20,"Med","High"))</f>
        <v>Low</v>
      </c>
      <c r="P2297" s="12">
        <f>sales*discount</f>
        <v>127.425</v>
      </c>
      <c r="Q2297" s="12">
        <f>sales-Discount_Values</f>
        <v>127.425</v>
      </c>
      <c r="R2297" s="12">
        <f>DATEDIF(order_date,delivery_date,"D")</f>
        <v>4</v>
      </c>
      <c r="S2297" s="12"/>
    </row>
    <row r="2298" spans="1:19" ht="14.25" customHeight="1" x14ac:dyDescent="0.35">
      <c r="A2298" s="2" t="s">
        <v>11312</v>
      </c>
      <c r="B2298" s="2">
        <v>111279</v>
      </c>
      <c r="C2298" s="2" t="s">
        <v>19</v>
      </c>
      <c r="D2298" s="2" t="s">
        <v>20</v>
      </c>
      <c r="E2298" s="2">
        <v>3418.69</v>
      </c>
      <c r="F2298" s="2">
        <v>0.3</v>
      </c>
      <c r="G2298" s="2">
        <v>9</v>
      </c>
      <c r="H2298" s="3">
        <v>45239</v>
      </c>
      <c r="I2298" s="3">
        <v>45245</v>
      </c>
      <c r="J2298" s="2" t="s">
        <v>31</v>
      </c>
      <c r="K2298" s="2" t="s">
        <v>22</v>
      </c>
      <c r="L2298" s="2">
        <v>299.98</v>
      </c>
      <c r="M2298" s="2" t="s">
        <v>23</v>
      </c>
      <c r="N2298" s="11">
        <f>L2298/E2298*100</f>
        <v>8.7747061008748979</v>
      </c>
      <c r="O2298" s="12" t="str">
        <f>IF(N2298&lt;10,"Low",IF(N2298&lt;20,"Med","High"))</f>
        <v>Low</v>
      </c>
      <c r="P2298" s="12">
        <f>sales*discount</f>
        <v>1025.607</v>
      </c>
      <c r="Q2298" s="12">
        <f>sales-Discount_Values</f>
        <v>2393.0830000000001</v>
      </c>
      <c r="R2298" s="12">
        <f>DATEDIF(order_date,delivery_date,"D")</f>
        <v>6</v>
      </c>
      <c r="S2298" s="12"/>
    </row>
    <row r="2299" spans="1:19" ht="14.25" customHeight="1" x14ac:dyDescent="0.35">
      <c r="A2299" s="2" t="s">
        <v>9414</v>
      </c>
      <c r="B2299" s="2">
        <v>109381</v>
      </c>
      <c r="C2299" s="2" t="s">
        <v>13</v>
      </c>
      <c r="D2299" s="2" t="s">
        <v>14</v>
      </c>
      <c r="E2299" s="2">
        <v>1378.12</v>
      </c>
      <c r="F2299" s="2">
        <v>0.12</v>
      </c>
      <c r="G2299" s="2">
        <v>8</v>
      </c>
      <c r="H2299" s="3">
        <v>45597</v>
      </c>
      <c r="I2299" s="3">
        <v>45600</v>
      </c>
      <c r="J2299" s="2" t="s">
        <v>21</v>
      </c>
      <c r="K2299" s="2" t="s">
        <v>27</v>
      </c>
      <c r="L2299" s="2">
        <v>120.95</v>
      </c>
      <c r="M2299" s="2" t="s">
        <v>48</v>
      </c>
      <c r="N2299" s="11">
        <f>L2299/E2299*100</f>
        <v>8.7764490755522022</v>
      </c>
      <c r="O2299" s="12" t="str">
        <f>IF(N2299&lt;10,"Low",IF(N2299&lt;20,"Med","High"))</f>
        <v>Low</v>
      </c>
      <c r="P2299" s="12">
        <f>sales*discount</f>
        <v>165.37439999999998</v>
      </c>
      <c r="Q2299" s="12">
        <f>sales-Discount_Values</f>
        <v>1212.7456</v>
      </c>
      <c r="R2299" s="12">
        <f>DATEDIF(order_date,delivery_date,"D")</f>
        <v>3</v>
      </c>
      <c r="S2299" s="12"/>
    </row>
    <row r="2300" spans="1:19" ht="14.25" customHeight="1" x14ac:dyDescent="0.35">
      <c r="A2300" s="2" t="s">
        <v>12467</v>
      </c>
      <c r="B2300" s="2">
        <v>112434</v>
      </c>
      <c r="C2300" s="2" t="s">
        <v>13</v>
      </c>
      <c r="D2300" s="2" t="s">
        <v>36</v>
      </c>
      <c r="E2300" s="2">
        <v>258.94</v>
      </c>
      <c r="F2300" s="2">
        <v>0.34</v>
      </c>
      <c r="G2300" s="2">
        <v>2</v>
      </c>
      <c r="H2300" s="3">
        <v>45533</v>
      </c>
      <c r="I2300" s="3">
        <v>45539</v>
      </c>
      <c r="J2300" s="2" t="s">
        <v>31</v>
      </c>
      <c r="K2300" s="2" t="s">
        <v>16</v>
      </c>
      <c r="L2300" s="2">
        <v>22.73</v>
      </c>
      <c r="M2300" s="2" t="s">
        <v>28</v>
      </c>
      <c r="N2300" s="11">
        <f>L2300/E2300*100</f>
        <v>8.7780953116552105</v>
      </c>
      <c r="O2300" s="12" t="str">
        <f>IF(N2300&lt;10,"Low",IF(N2300&lt;20,"Med","High"))</f>
        <v>Low</v>
      </c>
      <c r="P2300" s="12">
        <f>sales*discount</f>
        <v>88.039600000000007</v>
      </c>
      <c r="Q2300" s="12">
        <f>sales-Discount_Values</f>
        <v>170.90039999999999</v>
      </c>
      <c r="R2300" s="12">
        <f>DATEDIF(order_date,delivery_date,"D")</f>
        <v>6</v>
      </c>
      <c r="S2300" s="12"/>
    </row>
    <row r="2301" spans="1:19" ht="14.25" customHeight="1" x14ac:dyDescent="0.35">
      <c r="A2301" s="2" t="s">
        <v>13665</v>
      </c>
      <c r="B2301" s="2">
        <v>113632</v>
      </c>
      <c r="C2301" s="2" t="s">
        <v>19</v>
      </c>
      <c r="D2301" s="2" t="s">
        <v>14</v>
      </c>
      <c r="E2301" s="2">
        <v>1087.58</v>
      </c>
      <c r="F2301" s="2">
        <v>0.06</v>
      </c>
      <c r="G2301" s="2">
        <v>1</v>
      </c>
      <c r="H2301" s="3">
        <v>45208</v>
      </c>
      <c r="I2301" s="3">
        <v>45209</v>
      </c>
      <c r="J2301" s="2" t="s">
        <v>21</v>
      </c>
      <c r="K2301" s="2" t="s">
        <v>16</v>
      </c>
      <c r="L2301" s="2">
        <v>95.49</v>
      </c>
      <c r="M2301" s="2" t="s">
        <v>34</v>
      </c>
      <c r="N2301" s="11">
        <f>L2301/E2301*100</f>
        <v>8.7800437668953091</v>
      </c>
      <c r="O2301" s="12" t="str">
        <f>IF(N2301&lt;10,"Low",IF(N2301&lt;20,"Med","High"))</f>
        <v>Low</v>
      </c>
      <c r="P2301" s="12">
        <f>sales*discount</f>
        <v>65.254799999999989</v>
      </c>
      <c r="Q2301" s="12">
        <f>sales-Discount_Values</f>
        <v>1022.3252</v>
      </c>
      <c r="R2301" s="12">
        <f>DATEDIF(order_date,delivery_date,"D")</f>
        <v>1</v>
      </c>
      <c r="S2301" s="12"/>
    </row>
    <row r="2302" spans="1:19" ht="14.25" customHeight="1" x14ac:dyDescent="0.35">
      <c r="A2302" s="2" t="s">
        <v>688</v>
      </c>
      <c r="B2302" s="2">
        <v>100655</v>
      </c>
      <c r="C2302" s="2" t="s">
        <v>25</v>
      </c>
      <c r="D2302" s="2" t="s">
        <v>26</v>
      </c>
      <c r="E2302" s="2">
        <v>911.25</v>
      </c>
      <c r="F2302" s="2">
        <v>0.35</v>
      </c>
      <c r="G2302" s="2">
        <v>8</v>
      </c>
      <c r="H2302" s="3">
        <v>45071</v>
      </c>
      <c r="I2302" s="3">
        <v>45074</v>
      </c>
      <c r="J2302" s="2" t="s">
        <v>15</v>
      </c>
      <c r="K2302" s="2" t="s">
        <v>27</v>
      </c>
      <c r="L2302" s="2">
        <v>80.02</v>
      </c>
      <c r="M2302" s="2" t="s">
        <v>39</v>
      </c>
      <c r="N2302" s="11">
        <f>L2302/E2302*100</f>
        <v>8.7813443072702313</v>
      </c>
      <c r="O2302" s="12" t="str">
        <f>IF(N2302&lt;10,"Low",IF(N2302&lt;20,"Med","High"))</f>
        <v>Low</v>
      </c>
      <c r="P2302" s="12">
        <f>sales*discount</f>
        <v>318.9375</v>
      </c>
      <c r="Q2302" s="12">
        <f>sales-Discount_Values</f>
        <v>592.3125</v>
      </c>
      <c r="R2302" s="12">
        <f>DATEDIF(order_date,delivery_date,"D")</f>
        <v>3</v>
      </c>
      <c r="S2302" s="12"/>
    </row>
    <row r="2303" spans="1:19" ht="14.25" customHeight="1" x14ac:dyDescent="0.35">
      <c r="A2303" s="2" t="s">
        <v>3940</v>
      </c>
      <c r="B2303" s="2">
        <v>103907</v>
      </c>
      <c r="C2303" s="2" t="s">
        <v>13</v>
      </c>
      <c r="D2303" s="2" t="s">
        <v>14</v>
      </c>
      <c r="E2303" s="2">
        <v>1533.66</v>
      </c>
      <c r="F2303" s="2">
        <v>0.24</v>
      </c>
      <c r="G2303" s="2">
        <v>4</v>
      </c>
      <c r="H2303" s="3">
        <v>45537</v>
      </c>
      <c r="I2303" s="3">
        <v>45538</v>
      </c>
      <c r="J2303" s="2" t="s">
        <v>31</v>
      </c>
      <c r="K2303" s="2" t="s">
        <v>27</v>
      </c>
      <c r="L2303" s="2">
        <v>134.71</v>
      </c>
      <c r="M2303" s="2" t="s">
        <v>34</v>
      </c>
      <c r="N2303" s="11">
        <f>L2303/E2303*100</f>
        <v>8.7835635016887714</v>
      </c>
      <c r="O2303" s="12" t="str">
        <f>IF(N2303&lt;10,"Low",IF(N2303&lt;20,"Med","High"))</f>
        <v>Low</v>
      </c>
      <c r="P2303" s="12">
        <f>sales*discount</f>
        <v>368.07839999999999</v>
      </c>
      <c r="Q2303" s="12">
        <f>sales-Discount_Values</f>
        <v>1165.5816</v>
      </c>
      <c r="R2303" s="12">
        <f>DATEDIF(order_date,delivery_date,"D")</f>
        <v>1</v>
      </c>
      <c r="S2303" s="12"/>
    </row>
    <row r="2304" spans="1:19" ht="14.25" customHeight="1" x14ac:dyDescent="0.35">
      <c r="A2304" s="2" t="s">
        <v>2417</v>
      </c>
      <c r="B2304" s="2">
        <v>102384</v>
      </c>
      <c r="C2304" s="2" t="s">
        <v>25</v>
      </c>
      <c r="D2304" s="2" t="s">
        <v>20</v>
      </c>
      <c r="E2304" s="2">
        <v>1484.24</v>
      </c>
      <c r="F2304" s="2">
        <v>0.04</v>
      </c>
      <c r="G2304" s="2">
        <v>5</v>
      </c>
      <c r="H2304" s="3">
        <v>45369</v>
      </c>
      <c r="I2304" s="3">
        <v>45370</v>
      </c>
      <c r="J2304" s="2" t="s">
        <v>15</v>
      </c>
      <c r="K2304" s="2" t="s">
        <v>27</v>
      </c>
      <c r="L2304" s="2">
        <v>130.37</v>
      </c>
      <c r="M2304" s="2" t="s">
        <v>39</v>
      </c>
      <c r="N2304" s="11">
        <f>L2304/E2304*100</f>
        <v>8.7836198997466717</v>
      </c>
      <c r="O2304" s="12" t="str">
        <f>IF(N2304&lt;10,"Low",IF(N2304&lt;20,"Med","High"))</f>
        <v>Low</v>
      </c>
      <c r="P2304" s="12">
        <f>sales*discount</f>
        <v>59.369599999999998</v>
      </c>
      <c r="Q2304" s="12">
        <f>sales-Discount_Values</f>
        <v>1424.8704</v>
      </c>
      <c r="R2304" s="12">
        <f>DATEDIF(order_date,delivery_date,"D")</f>
        <v>1</v>
      </c>
      <c r="S2304" s="12"/>
    </row>
    <row r="2305" spans="1:19" ht="14.25" customHeight="1" x14ac:dyDescent="0.35">
      <c r="A2305" s="2" t="s">
        <v>3466</v>
      </c>
      <c r="B2305" s="2">
        <v>103433</v>
      </c>
      <c r="C2305" s="2" t="s">
        <v>13</v>
      </c>
      <c r="D2305" s="2" t="s">
        <v>26</v>
      </c>
      <c r="E2305" s="2">
        <v>3430.25</v>
      </c>
      <c r="F2305" s="2">
        <v>0.36</v>
      </c>
      <c r="G2305" s="2">
        <v>1</v>
      </c>
      <c r="H2305" s="3">
        <v>45318</v>
      </c>
      <c r="I2305" s="3">
        <v>45319</v>
      </c>
      <c r="J2305" s="2" t="s">
        <v>21</v>
      </c>
      <c r="K2305" s="2" t="s">
        <v>16</v>
      </c>
      <c r="L2305" s="2">
        <v>301.33</v>
      </c>
      <c r="M2305" s="2" t="s">
        <v>48</v>
      </c>
      <c r="N2305" s="11">
        <f>L2305/E2305*100</f>
        <v>8.7844909263173232</v>
      </c>
      <c r="O2305" s="12" t="str">
        <f>IF(N2305&lt;10,"Low",IF(N2305&lt;20,"Med","High"))</f>
        <v>Low</v>
      </c>
      <c r="P2305" s="12">
        <f>sales*discount</f>
        <v>1234.8899999999999</v>
      </c>
      <c r="Q2305" s="12">
        <f>sales-Discount_Values</f>
        <v>2195.36</v>
      </c>
      <c r="R2305" s="12">
        <f>DATEDIF(order_date,delivery_date,"D")</f>
        <v>1</v>
      </c>
      <c r="S2305" s="12"/>
    </row>
    <row r="2306" spans="1:19" ht="14.25" customHeight="1" x14ac:dyDescent="0.35">
      <c r="A2306" s="2" t="s">
        <v>14154</v>
      </c>
      <c r="B2306" s="2">
        <v>114121</v>
      </c>
      <c r="C2306" s="2" t="s">
        <v>13</v>
      </c>
      <c r="D2306" s="2" t="s">
        <v>26</v>
      </c>
      <c r="E2306" s="2">
        <v>702.23</v>
      </c>
      <c r="F2306" s="2">
        <v>0.42</v>
      </c>
      <c r="G2306" s="2">
        <v>6</v>
      </c>
      <c r="H2306" s="3">
        <v>45479</v>
      </c>
      <c r="I2306" s="3">
        <v>45483</v>
      </c>
      <c r="J2306" s="2" t="s">
        <v>31</v>
      </c>
      <c r="K2306" s="2" t="s">
        <v>22</v>
      </c>
      <c r="L2306" s="2">
        <v>61.71</v>
      </c>
      <c r="M2306" s="2" t="s">
        <v>28</v>
      </c>
      <c r="N2306" s="11">
        <f>L2306/E2306*100</f>
        <v>8.7877191233641412</v>
      </c>
      <c r="O2306" s="12" t="str">
        <f>IF(N2306&lt;10,"Low",IF(N2306&lt;20,"Med","High"))</f>
        <v>Low</v>
      </c>
      <c r="P2306" s="12">
        <f>sales*discount</f>
        <v>294.9366</v>
      </c>
      <c r="Q2306" s="12">
        <f>sales-Discount_Values</f>
        <v>407.29340000000002</v>
      </c>
      <c r="R2306" s="12">
        <f>DATEDIF(order_date,delivery_date,"D")</f>
        <v>4</v>
      </c>
      <c r="S2306" s="12"/>
    </row>
    <row r="2307" spans="1:19" ht="14.25" customHeight="1" x14ac:dyDescent="0.35">
      <c r="A2307" s="2" t="s">
        <v>2198</v>
      </c>
      <c r="B2307" s="2">
        <v>102165</v>
      </c>
      <c r="C2307" s="2" t="s">
        <v>13</v>
      </c>
      <c r="D2307" s="2" t="s">
        <v>26</v>
      </c>
      <c r="E2307" s="2">
        <v>2267.59</v>
      </c>
      <c r="F2307" s="2">
        <v>0.42</v>
      </c>
      <c r="G2307" s="2">
        <v>3</v>
      </c>
      <c r="H2307" s="3">
        <v>45237</v>
      </c>
      <c r="I2307" s="3">
        <v>45243</v>
      </c>
      <c r="J2307" s="2" t="s">
        <v>21</v>
      </c>
      <c r="K2307" s="2" t="s">
        <v>27</v>
      </c>
      <c r="L2307" s="2">
        <v>199.3</v>
      </c>
      <c r="M2307" s="2" t="s">
        <v>17</v>
      </c>
      <c r="N2307" s="11">
        <f>L2307/E2307*100</f>
        <v>8.7890668066096609</v>
      </c>
      <c r="O2307" s="12" t="str">
        <f>IF(N2307&lt;10,"Low",IF(N2307&lt;20,"Med","High"))</f>
        <v>Low</v>
      </c>
      <c r="P2307" s="12">
        <f>sales*discount</f>
        <v>952.38779999999997</v>
      </c>
      <c r="Q2307" s="12">
        <f>sales-Discount_Values</f>
        <v>1315.2022000000002</v>
      </c>
      <c r="R2307" s="12">
        <f>DATEDIF(order_date,delivery_date,"D")</f>
        <v>6</v>
      </c>
      <c r="S2307" s="12"/>
    </row>
    <row r="2308" spans="1:19" ht="14.25" customHeight="1" x14ac:dyDescent="0.35">
      <c r="A2308" s="2" t="s">
        <v>4916</v>
      </c>
      <c r="B2308" s="2">
        <v>104883</v>
      </c>
      <c r="C2308" s="2" t="s">
        <v>25</v>
      </c>
      <c r="D2308" s="2" t="s">
        <v>20</v>
      </c>
      <c r="E2308" s="2">
        <v>1931.59</v>
      </c>
      <c r="F2308" s="2">
        <v>0.42</v>
      </c>
      <c r="G2308" s="2">
        <v>2</v>
      </c>
      <c r="H2308" s="3">
        <v>45549</v>
      </c>
      <c r="I2308" s="3">
        <v>45552</v>
      </c>
      <c r="J2308" s="2" t="s">
        <v>21</v>
      </c>
      <c r="K2308" s="2" t="s">
        <v>27</v>
      </c>
      <c r="L2308" s="2">
        <v>169.82</v>
      </c>
      <c r="M2308" s="2" t="s">
        <v>34</v>
      </c>
      <c r="N2308" s="11">
        <f>L2308/E2308*100</f>
        <v>8.7917208103168889</v>
      </c>
      <c r="O2308" s="12" t="str">
        <f>IF(N2308&lt;10,"Low",IF(N2308&lt;20,"Med","High"))</f>
        <v>Low</v>
      </c>
      <c r="P2308" s="12">
        <f>sales*discount</f>
        <v>811.26779999999997</v>
      </c>
      <c r="Q2308" s="12">
        <f>sales-Discount_Values</f>
        <v>1120.3222000000001</v>
      </c>
      <c r="R2308" s="12">
        <f>DATEDIF(order_date,delivery_date,"D")</f>
        <v>3</v>
      </c>
      <c r="S2308" s="12"/>
    </row>
    <row r="2309" spans="1:19" ht="14.25" customHeight="1" x14ac:dyDescent="0.35">
      <c r="A2309" s="2" t="s">
        <v>3309</v>
      </c>
      <c r="B2309" s="2">
        <v>103276</v>
      </c>
      <c r="C2309" s="2" t="s">
        <v>25</v>
      </c>
      <c r="D2309" s="2" t="s">
        <v>26</v>
      </c>
      <c r="E2309" s="2">
        <v>1593.47</v>
      </c>
      <c r="F2309" s="2">
        <v>0.39</v>
      </c>
      <c r="G2309" s="2">
        <v>5</v>
      </c>
      <c r="H2309" s="3">
        <v>45265</v>
      </c>
      <c r="I2309" s="3">
        <v>45270</v>
      </c>
      <c r="J2309" s="2" t="s">
        <v>31</v>
      </c>
      <c r="K2309" s="2" t="s">
        <v>22</v>
      </c>
      <c r="L2309" s="2">
        <v>140.18</v>
      </c>
      <c r="M2309" s="2" t="s">
        <v>48</v>
      </c>
      <c r="N2309" s="11">
        <f>L2309/E2309*100</f>
        <v>8.7971533822412731</v>
      </c>
      <c r="O2309" s="12" t="str">
        <f>IF(N2309&lt;10,"Low",IF(N2309&lt;20,"Med","High"))</f>
        <v>Low</v>
      </c>
      <c r="P2309" s="12">
        <f>sales*discount</f>
        <v>621.45330000000001</v>
      </c>
      <c r="Q2309" s="12">
        <f>sales-Discount_Values</f>
        <v>972.01670000000001</v>
      </c>
      <c r="R2309" s="12">
        <f>DATEDIF(order_date,delivery_date,"D")</f>
        <v>5</v>
      </c>
      <c r="S2309" s="12"/>
    </row>
    <row r="2310" spans="1:19" ht="14.25" customHeight="1" x14ac:dyDescent="0.35">
      <c r="A2310" s="2" t="s">
        <v>921</v>
      </c>
      <c r="B2310" s="2">
        <v>100888</v>
      </c>
      <c r="C2310" s="2" t="s">
        <v>19</v>
      </c>
      <c r="D2310" s="2" t="s">
        <v>26</v>
      </c>
      <c r="E2310" s="2">
        <v>2371.65</v>
      </c>
      <c r="F2310" s="2">
        <v>0.24</v>
      </c>
      <c r="G2310" s="2">
        <v>8</v>
      </c>
      <c r="H2310" s="3">
        <v>45523</v>
      </c>
      <c r="I2310" s="3">
        <v>45529</v>
      </c>
      <c r="J2310" s="2" t="s">
        <v>21</v>
      </c>
      <c r="K2310" s="2" t="s">
        <v>27</v>
      </c>
      <c r="L2310" s="2">
        <v>208.68</v>
      </c>
      <c r="M2310" s="2" t="s">
        <v>28</v>
      </c>
      <c r="N2310" s="11">
        <f>L2310/E2310*100</f>
        <v>8.798937448611726</v>
      </c>
      <c r="O2310" s="12" t="str">
        <f>IF(N2310&lt;10,"Low",IF(N2310&lt;20,"Med","High"))</f>
        <v>Low</v>
      </c>
      <c r="P2310" s="12">
        <f>sales*discount</f>
        <v>569.19600000000003</v>
      </c>
      <c r="Q2310" s="12">
        <f>sales-Discount_Values</f>
        <v>1802.4540000000002</v>
      </c>
      <c r="R2310" s="12">
        <f>DATEDIF(order_date,delivery_date,"D")</f>
        <v>6</v>
      </c>
      <c r="S2310" s="12"/>
    </row>
    <row r="2311" spans="1:19" ht="14.25" customHeight="1" x14ac:dyDescent="0.35">
      <c r="A2311" s="2" t="s">
        <v>11066</v>
      </c>
      <c r="B2311" s="2">
        <v>111033</v>
      </c>
      <c r="C2311" s="2" t="s">
        <v>19</v>
      </c>
      <c r="D2311" s="2" t="s">
        <v>14</v>
      </c>
      <c r="E2311" s="2">
        <v>3279.84</v>
      </c>
      <c r="F2311" s="2">
        <v>0.12</v>
      </c>
      <c r="G2311" s="2">
        <v>3</v>
      </c>
      <c r="H2311" s="3">
        <v>44967</v>
      </c>
      <c r="I2311" s="3">
        <v>44972</v>
      </c>
      <c r="J2311" s="2" t="s">
        <v>21</v>
      </c>
      <c r="K2311" s="2" t="s">
        <v>16</v>
      </c>
      <c r="L2311" s="2">
        <v>288.63</v>
      </c>
      <c r="M2311" s="2" t="s">
        <v>17</v>
      </c>
      <c r="N2311" s="11">
        <f>L2311/E2311*100</f>
        <v>8.8001243963120146</v>
      </c>
      <c r="O2311" s="12" t="str">
        <f>IF(N2311&lt;10,"Low",IF(N2311&lt;20,"Med","High"))</f>
        <v>Low</v>
      </c>
      <c r="P2311" s="12">
        <f>sales*discount</f>
        <v>393.58080000000001</v>
      </c>
      <c r="Q2311" s="12">
        <f>sales-Discount_Values</f>
        <v>2886.2592</v>
      </c>
      <c r="R2311" s="12">
        <f>DATEDIF(order_date,delivery_date,"D")</f>
        <v>5</v>
      </c>
      <c r="S2311" s="12"/>
    </row>
    <row r="2312" spans="1:19" ht="14.25" customHeight="1" x14ac:dyDescent="0.35">
      <c r="A2312" s="2" t="s">
        <v>763</v>
      </c>
      <c r="B2312" s="2">
        <v>100730</v>
      </c>
      <c r="C2312" s="2" t="s">
        <v>13</v>
      </c>
      <c r="D2312" s="2" t="s">
        <v>36</v>
      </c>
      <c r="E2312" s="2">
        <v>1965.62</v>
      </c>
      <c r="F2312" s="2">
        <v>0.15</v>
      </c>
      <c r="G2312" s="2">
        <v>1</v>
      </c>
      <c r="H2312" s="3">
        <v>45400</v>
      </c>
      <c r="I2312" s="3">
        <v>45406</v>
      </c>
      <c r="J2312" s="2" t="s">
        <v>21</v>
      </c>
      <c r="K2312" s="2" t="s">
        <v>27</v>
      </c>
      <c r="L2312" s="2">
        <v>172.99</v>
      </c>
      <c r="M2312" s="2" t="s">
        <v>34</v>
      </c>
      <c r="N2312" s="11">
        <f>L2312/E2312*100</f>
        <v>8.800785502793012</v>
      </c>
      <c r="O2312" s="12" t="str">
        <f>IF(N2312&lt;10,"Low",IF(N2312&lt;20,"Med","High"))</f>
        <v>Low</v>
      </c>
      <c r="P2312" s="12">
        <f>sales*discount</f>
        <v>294.84299999999996</v>
      </c>
      <c r="Q2312" s="12">
        <f>sales-Discount_Values</f>
        <v>1670.777</v>
      </c>
      <c r="R2312" s="12">
        <f>DATEDIF(order_date,delivery_date,"D")</f>
        <v>6</v>
      </c>
      <c r="S2312" s="12"/>
    </row>
    <row r="2313" spans="1:19" ht="14.25" customHeight="1" x14ac:dyDescent="0.35">
      <c r="A2313" s="2" t="s">
        <v>8125</v>
      </c>
      <c r="B2313" s="2">
        <v>108092</v>
      </c>
      <c r="C2313" s="2" t="s">
        <v>19</v>
      </c>
      <c r="D2313" s="2" t="s">
        <v>33</v>
      </c>
      <c r="E2313" s="2">
        <v>1010.99</v>
      </c>
      <c r="F2313" s="2">
        <v>0</v>
      </c>
      <c r="G2313" s="2">
        <v>5</v>
      </c>
      <c r="H2313" s="3">
        <v>45494</v>
      </c>
      <c r="I2313" s="3">
        <v>45497</v>
      </c>
      <c r="J2313" s="2" t="s">
        <v>31</v>
      </c>
      <c r="K2313" s="2" t="s">
        <v>22</v>
      </c>
      <c r="L2313" s="2">
        <v>88.99</v>
      </c>
      <c r="M2313" s="2" t="s">
        <v>48</v>
      </c>
      <c r="N2313" s="11">
        <f>L2313/E2313*100</f>
        <v>8.8022631282208526</v>
      </c>
      <c r="O2313" s="12" t="str">
        <f>IF(N2313&lt;10,"Low",IF(N2313&lt;20,"Med","High"))</f>
        <v>Low</v>
      </c>
      <c r="P2313" s="12">
        <f>sales*discount</f>
        <v>0</v>
      </c>
      <c r="Q2313" s="12">
        <f>sales-Discount_Values</f>
        <v>1010.99</v>
      </c>
      <c r="R2313" s="12">
        <f>DATEDIF(order_date,delivery_date,"D")</f>
        <v>3</v>
      </c>
      <c r="S2313" s="12"/>
    </row>
    <row r="2314" spans="1:19" ht="14.25" customHeight="1" x14ac:dyDescent="0.35">
      <c r="A2314" s="2" t="s">
        <v>13733</v>
      </c>
      <c r="B2314" s="2">
        <v>113700</v>
      </c>
      <c r="C2314" s="2" t="s">
        <v>41</v>
      </c>
      <c r="D2314" s="2" t="s">
        <v>33</v>
      </c>
      <c r="E2314" s="2">
        <v>1286.57</v>
      </c>
      <c r="F2314" s="2">
        <v>0.37</v>
      </c>
      <c r="G2314" s="2">
        <v>9</v>
      </c>
      <c r="H2314" s="3">
        <v>45530</v>
      </c>
      <c r="I2314" s="3">
        <v>45531</v>
      </c>
      <c r="J2314" s="2" t="s">
        <v>31</v>
      </c>
      <c r="K2314" s="2" t="s">
        <v>22</v>
      </c>
      <c r="L2314" s="2">
        <v>113.25</v>
      </c>
      <c r="M2314" s="2" t="s">
        <v>28</v>
      </c>
      <c r="N2314" s="11">
        <f>L2314/E2314*100</f>
        <v>8.8024747973293334</v>
      </c>
      <c r="O2314" s="12" t="str">
        <f>IF(N2314&lt;10,"Low",IF(N2314&lt;20,"Med","High"))</f>
        <v>Low</v>
      </c>
      <c r="P2314" s="12">
        <f>sales*discount</f>
        <v>476.03089999999997</v>
      </c>
      <c r="Q2314" s="12">
        <f>sales-Discount_Values</f>
        <v>810.53909999999996</v>
      </c>
      <c r="R2314" s="12">
        <f>DATEDIF(order_date,delivery_date,"D")</f>
        <v>1</v>
      </c>
      <c r="S2314" s="12"/>
    </row>
    <row r="2315" spans="1:19" ht="14.25" customHeight="1" x14ac:dyDescent="0.35">
      <c r="A2315" s="2" t="s">
        <v>6604</v>
      </c>
      <c r="B2315" s="2">
        <v>106571</v>
      </c>
      <c r="C2315" s="2" t="s">
        <v>41</v>
      </c>
      <c r="D2315" s="2" t="s">
        <v>36</v>
      </c>
      <c r="E2315" s="2">
        <v>3239.31</v>
      </c>
      <c r="F2315" s="2">
        <v>0.06</v>
      </c>
      <c r="G2315" s="2">
        <v>6</v>
      </c>
      <c r="H2315" s="3">
        <v>45399</v>
      </c>
      <c r="I2315" s="3">
        <v>45406</v>
      </c>
      <c r="J2315" s="2" t="s">
        <v>31</v>
      </c>
      <c r="K2315" s="2" t="s">
        <v>22</v>
      </c>
      <c r="L2315" s="2">
        <v>285.20999999999998</v>
      </c>
      <c r="M2315" s="2" t="s">
        <v>34</v>
      </c>
      <c r="N2315" s="11">
        <f>L2315/E2315*100</f>
        <v>8.8046528427350257</v>
      </c>
      <c r="O2315" s="12" t="str">
        <f>IF(N2315&lt;10,"Low",IF(N2315&lt;20,"Med","High"))</f>
        <v>Low</v>
      </c>
      <c r="P2315" s="12">
        <f>sales*discount</f>
        <v>194.3586</v>
      </c>
      <c r="Q2315" s="12">
        <f>sales-Discount_Values</f>
        <v>3044.9513999999999</v>
      </c>
      <c r="R2315" s="12">
        <f>DATEDIF(order_date,delivery_date,"D")</f>
        <v>7</v>
      </c>
      <c r="S2315" s="12"/>
    </row>
    <row r="2316" spans="1:19" ht="14.25" customHeight="1" x14ac:dyDescent="0.35">
      <c r="A2316" s="2" t="s">
        <v>9485</v>
      </c>
      <c r="B2316" s="2">
        <v>109452</v>
      </c>
      <c r="C2316" s="2" t="s">
        <v>19</v>
      </c>
      <c r="D2316" s="2" t="s">
        <v>26</v>
      </c>
      <c r="E2316" s="2">
        <v>842.82</v>
      </c>
      <c r="F2316" s="2">
        <v>0.42</v>
      </c>
      <c r="G2316" s="2">
        <v>1</v>
      </c>
      <c r="H2316" s="3">
        <v>44950</v>
      </c>
      <c r="I2316" s="3">
        <v>44955</v>
      </c>
      <c r="J2316" s="2" t="s">
        <v>15</v>
      </c>
      <c r="K2316" s="2" t="s">
        <v>27</v>
      </c>
      <c r="L2316" s="2">
        <v>74.22</v>
      </c>
      <c r="M2316" s="2" t="s">
        <v>34</v>
      </c>
      <c r="N2316" s="11">
        <f>L2316/E2316*100</f>
        <v>8.8061507795258773</v>
      </c>
      <c r="O2316" s="12" t="str">
        <f>IF(N2316&lt;10,"Low",IF(N2316&lt;20,"Med","High"))</f>
        <v>Low</v>
      </c>
      <c r="P2316" s="12">
        <f>sales*discount</f>
        <v>353.98439999999999</v>
      </c>
      <c r="Q2316" s="12">
        <f>sales-Discount_Values</f>
        <v>488.83560000000006</v>
      </c>
      <c r="R2316" s="12">
        <f>DATEDIF(order_date,delivery_date,"D")</f>
        <v>5</v>
      </c>
      <c r="S2316" s="12"/>
    </row>
    <row r="2317" spans="1:19" ht="14.25" customHeight="1" x14ac:dyDescent="0.35">
      <c r="A2317" s="2" t="s">
        <v>2060</v>
      </c>
      <c r="B2317" s="2">
        <v>102027</v>
      </c>
      <c r="C2317" s="2" t="s">
        <v>19</v>
      </c>
      <c r="D2317" s="2" t="s">
        <v>33</v>
      </c>
      <c r="E2317" s="2">
        <v>2379.0300000000002</v>
      </c>
      <c r="F2317" s="2">
        <v>0.21</v>
      </c>
      <c r="G2317" s="2">
        <v>1</v>
      </c>
      <c r="H2317" s="3">
        <v>45565</v>
      </c>
      <c r="I2317" s="3">
        <v>45567</v>
      </c>
      <c r="J2317" s="2" t="s">
        <v>21</v>
      </c>
      <c r="K2317" s="2" t="s">
        <v>27</v>
      </c>
      <c r="L2317" s="2">
        <v>209.56</v>
      </c>
      <c r="M2317" s="2" t="s">
        <v>28</v>
      </c>
      <c r="N2317" s="11">
        <f>L2317/E2317*100</f>
        <v>8.8086320895491017</v>
      </c>
      <c r="O2317" s="12" t="str">
        <f>IF(N2317&lt;10,"Low",IF(N2317&lt;20,"Med","High"))</f>
        <v>Low</v>
      </c>
      <c r="P2317" s="12">
        <f>sales*discount</f>
        <v>499.59630000000004</v>
      </c>
      <c r="Q2317" s="12">
        <f>sales-Discount_Values</f>
        <v>1879.4337</v>
      </c>
      <c r="R2317" s="12">
        <f>DATEDIF(order_date,delivery_date,"D")</f>
        <v>2</v>
      </c>
      <c r="S2317" s="12"/>
    </row>
    <row r="2318" spans="1:19" ht="14.25" customHeight="1" x14ac:dyDescent="0.35">
      <c r="A2318" s="2" t="s">
        <v>12204</v>
      </c>
      <c r="B2318" s="2">
        <v>112171</v>
      </c>
      <c r="C2318" s="2" t="s">
        <v>13</v>
      </c>
      <c r="D2318" s="2" t="s">
        <v>36</v>
      </c>
      <c r="E2318" s="2">
        <v>4832.88</v>
      </c>
      <c r="F2318" s="2">
        <v>0.13</v>
      </c>
      <c r="G2318" s="2">
        <v>1</v>
      </c>
      <c r="H2318" s="3">
        <v>45115</v>
      </c>
      <c r="I2318" s="3">
        <v>45118</v>
      </c>
      <c r="J2318" s="2" t="s">
        <v>31</v>
      </c>
      <c r="K2318" s="2" t="s">
        <v>16</v>
      </c>
      <c r="L2318" s="2">
        <v>425.75</v>
      </c>
      <c r="M2318" s="2" t="s">
        <v>23</v>
      </c>
      <c r="N2318" s="11">
        <f>L2318/E2318*100</f>
        <v>8.8094469550247467</v>
      </c>
      <c r="O2318" s="12" t="str">
        <f>IF(N2318&lt;10,"Low",IF(N2318&lt;20,"Med","High"))</f>
        <v>Low</v>
      </c>
      <c r="P2318" s="12">
        <f>sales*discount</f>
        <v>628.27440000000001</v>
      </c>
      <c r="Q2318" s="12">
        <f>sales-Discount_Values</f>
        <v>4204.6055999999999</v>
      </c>
      <c r="R2318" s="12">
        <f>DATEDIF(order_date,delivery_date,"D")</f>
        <v>3</v>
      </c>
      <c r="S2318" s="12"/>
    </row>
    <row r="2319" spans="1:19" ht="14.25" customHeight="1" x14ac:dyDescent="0.35">
      <c r="A2319" s="2" t="s">
        <v>1222</v>
      </c>
      <c r="B2319" s="2">
        <v>101189</v>
      </c>
      <c r="C2319" s="2" t="s">
        <v>19</v>
      </c>
      <c r="D2319" s="2" t="s">
        <v>33</v>
      </c>
      <c r="E2319" s="2">
        <v>4071.02</v>
      </c>
      <c r="F2319" s="2">
        <v>0.49</v>
      </c>
      <c r="G2319" s="2">
        <v>9</v>
      </c>
      <c r="H2319" s="3">
        <v>45393</v>
      </c>
      <c r="I2319" s="3">
        <v>45397</v>
      </c>
      <c r="J2319" s="2" t="s">
        <v>21</v>
      </c>
      <c r="K2319" s="2" t="s">
        <v>16</v>
      </c>
      <c r="L2319" s="2">
        <v>358.68</v>
      </c>
      <c r="M2319" s="2" t="s">
        <v>48</v>
      </c>
      <c r="N2319" s="11">
        <f>L2319/E2319*100</f>
        <v>8.8105683587896895</v>
      </c>
      <c r="O2319" s="12" t="str">
        <f>IF(N2319&lt;10,"Low",IF(N2319&lt;20,"Med","High"))</f>
        <v>Low</v>
      </c>
      <c r="P2319" s="12">
        <f>sales*discount</f>
        <v>1994.7998</v>
      </c>
      <c r="Q2319" s="12">
        <f>sales-Discount_Values</f>
        <v>2076.2201999999997</v>
      </c>
      <c r="R2319" s="12">
        <f>DATEDIF(order_date,delivery_date,"D")</f>
        <v>4</v>
      </c>
      <c r="S2319" s="12"/>
    </row>
    <row r="2320" spans="1:19" ht="14.25" customHeight="1" x14ac:dyDescent="0.35">
      <c r="A2320" s="2" t="s">
        <v>6894</v>
      </c>
      <c r="B2320" s="2">
        <v>106861</v>
      </c>
      <c r="C2320" s="2" t="s">
        <v>19</v>
      </c>
      <c r="D2320" s="2" t="s">
        <v>26</v>
      </c>
      <c r="E2320" s="2">
        <v>4426.78</v>
      </c>
      <c r="F2320" s="2">
        <v>0.3</v>
      </c>
      <c r="G2320" s="2">
        <v>4</v>
      </c>
      <c r="H2320" s="3">
        <v>44986</v>
      </c>
      <c r="I2320" s="3">
        <v>44990</v>
      </c>
      <c r="J2320" s="2" t="s">
        <v>21</v>
      </c>
      <c r="K2320" s="2" t="s">
        <v>22</v>
      </c>
      <c r="L2320" s="2">
        <v>390.11</v>
      </c>
      <c r="M2320" s="2" t="s">
        <v>28</v>
      </c>
      <c r="N2320" s="11">
        <f>L2320/E2320*100</f>
        <v>8.8125002823722891</v>
      </c>
      <c r="O2320" s="12" t="str">
        <f>IF(N2320&lt;10,"Low",IF(N2320&lt;20,"Med","High"))</f>
        <v>Low</v>
      </c>
      <c r="P2320" s="12">
        <f>sales*discount</f>
        <v>1328.0339999999999</v>
      </c>
      <c r="Q2320" s="12">
        <f>sales-Discount_Values</f>
        <v>3098.7460000000001</v>
      </c>
      <c r="R2320" s="12">
        <f>DATEDIF(order_date,delivery_date,"D")</f>
        <v>4</v>
      </c>
      <c r="S2320" s="12"/>
    </row>
    <row r="2321" spans="1:19" ht="14.25" customHeight="1" x14ac:dyDescent="0.35">
      <c r="A2321" s="2" t="s">
        <v>14448</v>
      </c>
      <c r="B2321" s="2">
        <v>114415</v>
      </c>
      <c r="C2321" s="2" t="s">
        <v>13</v>
      </c>
      <c r="D2321" s="2" t="s">
        <v>26</v>
      </c>
      <c r="E2321" s="2">
        <v>990.9</v>
      </c>
      <c r="F2321" s="2">
        <v>0.25</v>
      </c>
      <c r="G2321" s="2">
        <v>5</v>
      </c>
      <c r="H2321" s="3">
        <v>45395</v>
      </c>
      <c r="I2321" s="3">
        <v>45400</v>
      </c>
      <c r="J2321" s="2" t="s">
        <v>15</v>
      </c>
      <c r="K2321" s="2" t="s">
        <v>27</v>
      </c>
      <c r="L2321" s="2">
        <v>87.33</v>
      </c>
      <c r="M2321" s="2" t="s">
        <v>34</v>
      </c>
      <c r="N2321" s="11">
        <f>L2321/E2321*100</f>
        <v>8.8132001211020281</v>
      </c>
      <c r="O2321" s="12" t="str">
        <f>IF(N2321&lt;10,"Low",IF(N2321&lt;20,"Med","High"))</f>
        <v>Low</v>
      </c>
      <c r="P2321" s="12">
        <f>sales*discount</f>
        <v>247.72499999999999</v>
      </c>
      <c r="Q2321" s="12">
        <f>sales-Discount_Values</f>
        <v>743.17499999999995</v>
      </c>
      <c r="R2321" s="12">
        <f>DATEDIF(order_date,delivery_date,"D")</f>
        <v>5</v>
      </c>
      <c r="S2321" s="12"/>
    </row>
    <row r="2322" spans="1:19" ht="14.25" customHeight="1" x14ac:dyDescent="0.35">
      <c r="A2322" s="2" t="s">
        <v>7278</v>
      </c>
      <c r="B2322" s="2">
        <v>107245</v>
      </c>
      <c r="C2322" s="2" t="s">
        <v>25</v>
      </c>
      <c r="D2322" s="2" t="s">
        <v>14</v>
      </c>
      <c r="E2322" s="2">
        <v>3933.53</v>
      </c>
      <c r="F2322" s="2">
        <v>0.21</v>
      </c>
      <c r="G2322" s="2">
        <v>8</v>
      </c>
      <c r="H2322" s="3">
        <v>45456</v>
      </c>
      <c r="I2322" s="3">
        <v>45459</v>
      </c>
      <c r="J2322" s="2" t="s">
        <v>31</v>
      </c>
      <c r="K2322" s="2" t="s">
        <v>16</v>
      </c>
      <c r="L2322" s="2">
        <v>346.82</v>
      </c>
      <c r="M2322" s="2" t="s">
        <v>48</v>
      </c>
      <c r="N2322" s="11">
        <f>L2322/E2322*100</f>
        <v>8.8170167762798286</v>
      </c>
      <c r="O2322" s="12" t="str">
        <f>IF(N2322&lt;10,"Low",IF(N2322&lt;20,"Med","High"))</f>
        <v>Low</v>
      </c>
      <c r="P2322" s="12">
        <f>sales*discount</f>
        <v>826.04129999999998</v>
      </c>
      <c r="Q2322" s="12">
        <f>sales-Discount_Values</f>
        <v>3107.4887000000003</v>
      </c>
      <c r="R2322" s="12">
        <f>DATEDIF(order_date,delivery_date,"D")</f>
        <v>3</v>
      </c>
      <c r="S2322" s="12"/>
    </row>
    <row r="2323" spans="1:19" ht="14.25" customHeight="1" x14ac:dyDescent="0.35">
      <c r="A2323" s="2" t="s">
        <v>9736</v>
      </c>
      <c r="B2323" s="2">
        <v>109703</v>
      </c>
      <c r="C2323" s="2" t="s">
        <v>19</v>
      </c>
      <c r="D2323" s="2" t="s">
        <v>26</v>
      </c>
      <c r="E2323" s="2">
        <v>2657.22</v>
      </c>
      <c r="F2323" s="2">
        <v>0.31</v>
      </c>
      <c r="G2323" s="2">
        <v>1</v>
      </c>
      <c r="H2323" s="3">
        <v>45143</v>
      </c>
      <c r="I2323" s="3">
        <v>45150</v>
      </c>
      <c r="J2323" s="2" t="s">
        <v>21</v>
      </c>
      <c r="K2323" s="2" t="s">
        <v>22</v>
      </c>
      <c r="L2323" s="2">
        <v>234.3</v>
      </c>
      <c r="M2323" s="2" t="s">
        <v>48</v>
      </c>
      <c r="N2323" s="11">
        <f>L2323/E2323*100</f>
        <v>8.8174859439564663</v>
      </c>
      <c r="O2323" s="12" t="str">
        <f>IF(N2323&lt;10,"Low",IF(N2323&lt;20,"Med","High"))</f>
        <v>Low</v>
      </c>
      <c r="P2323" s="12">
        <f>sales*discount</f>
        <v>823.73819999999989</v>
      </c>
      <c r="Q2323" s="12">
        <f>sales-Discount_Values</f>
        <v>1833.4818</v>
      </c>
      <c r="R2323" s="12">
        <f>DATEDIF(order_date,delivery_date,"D")</f>
        <v>7</v>
      </c>
      <c r="S2323" s="12"/>
    </row>
    <row r="2324" spans="1:19" ht="14.25" customHeight="1" x14ac:dyDescent="0.35">
      <c r="A2324" s="2" t="s">
        <v>12427</v>
      </c>
      <c r="B2324" s="2">
        <v>112394</v>
      </c>
      <c r="C2324" s="2" t="s">
        <v>19</v>
      </c>
      <c r="D2324" s="2" t="s">
        <v>36</v>
      </c>
      <c r="E2324" s="2">
        <v>1508.86</v>
      </c>
      <c r="F2324" s="2">
        <v>0.2</v>
      </c>
      <c r="G2324" s="2">
        <v>4</v>
      </c>
      <c r="H2324" s="3">
        <v>44927</v>
      </c>
      <c r="I2324" s="3">
        <v>44930</v>
      </c>
      <c r="J2324" s="2" t="s">
        <v>31</v>
      </c>
      <c r="K2324" s="2" t="s">
        <v>22</v>
      </c>
      <c r="L2324" s="2">
        <v>133.11000000000001</v>
      </c>
      <c r="M2324" s="2" t="s">
        <v>28</v>
      </c>
      <c r="N2324" s="11">
        <f>L2324/E2324*100</f>
        <v>8.8218920244422954</v>
      </c>
      <c r="O2324" s="12" t="str">
        <f>IF(N2324&lt;10,"Low",IF(N2324&lt;20,"Med","High"))</f>
        <v>Low</v>
      </c>
      <c r="P2324" s="12">
        <f>sales*discount</f>
        <v>301.77199999999999</v>
      </c>
      <c r="Q2324" s="12">
        <f>sales-Discount_Values</f>
        <v>1207.088</v>
      </c>
      <c r="R2324" s="12">
        <f>DATEDIF(order_date,delivery_date,"D")</f>
        <v>3</v>
      </c>
      <c r="S2324" s="12"/>
    </row>
    <row r="2325" spans="1:19" ht="14.25" customHeight="1" x14ac:dyDescent="0.35">
      <c r="A2325" s="2" t="s">
        <v>287</v>
      </c>
      <c r="B2325" s="2">
        <v>100254</v>
      </c>
      <c r="C2325" s="2" t="s">
        <v>25</v>
      </c>
      <c r="D2325" s="2" t="s">
        <v>33</v>
      </c>
      <c r="E2325" s="2">
        <v>585.57000000000005</v>
      </c>
      <c r="F2325" s="2">
        <v>0.34</v>
      </c>
      <c r="G2325" s="2">
        <v>8</v>
      </c>
      <c r="H2325" s="3">
        <v>45318</v>
      </c>
      <c r="I2325" s="3">
        <v>45321</v>
      </c>
      <c r="J2325" s="2" t="s">
        <v>15</v>
      </c>
      <c r="K2325" s="2" t="s">
        <v>27</v>
      </c>
      <c r="L2325" s="2">
        <v>51.66</v>
      </c>
      <c r="M2325" s="2" t="s">
        <v>23</v>
      </c>
      <c r="N2325" s="11">
        <f>L2325/E2325*100</f>
        <v>8.8221732670731061</v>
      </c>
      <c r="O2325" s="12" t="str">
        <f>IF(N2325&lt;10,"Low",IF(N2325&lt;20,"Med","High"))</f>
        <v>Low</v>
      </c>
      <c r="P2325" s="12">
        <f>sales*discount</f>
        <v>199.09380000000004</v>
      </c>
      <c r="Q2325" s="12">
        <f>sales-Discount_Values</f>
        <v>386.47620000000001</v>
      </c>
      <c r="R2325" s="12">
        <f>DATEDIF(order_date,delivery_date,"D")</f>
        <v>3</v>
      </c>
      <c r="S2325" s="12"/>
    </row>
    <row r="2326" spans="1:19" ht="14.25" customHeight="1" x14ac:dyDescent="0.35">
      <c r="A2326" s="2" t="s">
        <v>9569</v>
      </c>
      <c r="B2326" s="2">
        <v>109536</v>
      </c>
      <c r="C2326" s="2" t="s">
        <v>25</v>
      </c>
      <c r="D2326" s="2" t="s">
        <v>36</v>
      </c>
      <c r="E2326" s="2">
        <v>4695.3100000000004</v>
      </c>
      <c r="F2326" s="2">
        <v>0.19</v>
      </c>
      <c r="G2326" s="2">
        <v>1</v>
      </c>
      <c r="H2326" s="3">
        <v>45091</v>
      </c>
      <c r="I2326" s="3">
        <v>45095</v>
      </c>
      <c r="J2326" s="2" t="s">
        <v>15</v>
      </c>
      <c r="K2326" s="2" t="s">
        <v>27</v>
      </c>
      <c r="L2326" s="2">
        <v>414.28</v>
      </c>
      <c r="M2326" s="2" t="s">
        <v>48</v>
      </c>
      <c r="N2326" s="11">
        <f>L2326/E2326*100</f>
        <v>8.8232725847707592</v>
      </c>
      <c r="O2326" s="12" t="str">
        <f>IF(N2326&lt;10,"Low",IF(N2326&lt;20,"Med","High"))</f>
        <v>Low</v>
      </c>
      <c r="P2326" s="12">
        <f>sales*discount</f>
        <v>892.10890000000006</v>
      </c>
      <c r="Q2326" s="12">
        <f>sales-Discount_Values</f>
        <v>3803.2011000000002</v>
      </c>
      <c r="R2326" s="12">
        <f>DATEDIF(order_date,delivery_date,"D")</f>
        <v>4</v>
      </c>
      <c r="S2326" s="12"/>
    </row>
    <row r="2327" spans="1:19" ht="14.25" customHeight="1" x14ac:dyDescent="0.35">
      <c r="A2327" s="2" t="s">
        <v>10947</v>
      </c>
      <c r="B2327" s="2">
        <v>110914</v>
      </c>
      <c r="C2327" s="2" t="s">
        <v>19</v>
      </c>
      <c r="D2327" s="2" t="s">
        <v>26</v>
      </c>
      <c r="E2327" s="2">
        <v>2918.74</v>
      </c>
      <c r="F2327" s="2">
        <v>7.0000000000000007E-2</v>
      </c>
      <c r="G2327" s="2">
        <v>2</v>
      </c>
      <c r="H2327" s="3">
        <v>45503</v>
      </c>
      <c r="I2327" s="3">
        <v>45508</v>
      </c>
      <c r="J2327" s="2" t="s">
        <v>15</v>
      </c>
      <c r="K2327" s="2" t="s">
        <v>16</v>
      </c>
      <c r="L2327" s="2">
        <v>257.61</v>
      </c>
      <c r="M2327" s="2" t="s">
        <v>28</v>
      </c>
      <c r="N2327" s="11">
        <f>L2327/E2327*100</f>
        <v>8.8260687831050397</v>
      </c>
      <c r="O2327" s="12" t="str">
        <f>IF(N2327&lt;10,"Low",IF(N2327&lt;20,"Med","High"))</f>
        <v>Low</v>
      </c>
      <c r="P2327" s="12">
        <f>sales*discount</f>
        <v>204.31180000000001</v>
      </c>
      <c r="Q2327" s="12">
        <f>sales-Discount_Values</f>
        <v>2714.4281999999998</v>
      </c>
      <c r="R2327" s="12">
        <f>DATEDIF(order_date,delivery_date,"D")</f>
        <v>5</v>
      </c>
      <c r="S2327" s="12"/>
    </row>
    <row r="2328" spans="1:19" ht="14.25" customHeight="1" x14ac:dyDescent="0.35">
      <c r="A2328" s="2" t="s">
        <v>11142</v>
      </c>
      <c r="B2328" s="2">
        <v>111109</v>
      </c>
      <c r="C2328" s="2" t="s">
        <v>19</v>
      </c>
      <c r="D2328" s="2" t="s">
        <v>33</v>
      </c>
      <c r="E2328" s="2">
        <v>2731.72</v>
      </c>
      <c r="F2328" s="2">
        <v>0.13</v>
      </c>
      <c r="G2328" s="2">
        <v>6</v>
      </c>
      <c r="H2328" s="3">
        <v>45487</v>
      </c>
      <c r="I2328" s="3">
        <v>45489</v>
      </c>
      <c r="J2328" s="2" t="s">
        <v>15</v>
      </c>
      <c r="K2328" s="2" t="s">
        <v>16</v>
      </c>
      <c r="L2328" s="2">
        <v>241.17</v>
      </c>
      <c r="M2328" s="2" t="s">
        <v>48</v>
      </c>
      <c r="N2328" s="11">
        <f>L2328/E2328*100</f>
        <v>8.8285036533758952</v>
      </c>
      <c r="O2328" s="12" t="str">
        <f>IF(N2328&lt;10,"Low",IF(N2328&lt;20,"Med","High"))</f>
        <v>Low</v>
      </c>
      <c r="P2328" s="12">
        <f>sales*discount</f>
        <v>355.12360000000001</v>
      </c>
      <c r="Q2328" s="12">
        <f>sales-Discount_Values</f>
        <v>2376.5963999999999</v>
      </c>
      <c r="R2328" s="12">
        <f>DATEDIF(order_date,delivery_date,"D")</f>
        <v>2</v>
      </c>
      <c r="S2328" s="12"/>
    </row>
    <row r="2329" spans="1:19" ht="14.25" customHeight="1" x14ac:dyDescent="0.35">
      <c r="A2329" s="2" t="s">
        <v>8033</v>
      </c>
      <c r="B2329" s="2">
        <v>108000</v>
      </c>
      <c r="C2329" s="2" t="s">
        <v>41</v>
      </c>
      <c r="D2329" s="2" t="s">
        <v>14</v>
      </c>
      <c r="E2329" s="2">
        <v>3755.9</v>
      </c>
      <c r="F2329" s="2">
        <v>0.44</v>
      </c>
      <c r="G2329" s="2">
        <v>9</v>
      </c>
      <c r="H2329" s="3">
        <v>45176</v>
      </c>
      <c r="I2329" s="3">
        <v>45177</v>
      </c>
      <c r="J2329" s="2" t="s">
        <v>21</v>
      </c>
      <c r="K2329" s="2" t="s">
        <v>27</v>
      </c>
      <c r="L2329" s="2">
        <v>331.63</v>
      </c>
      <c r="M2329" s="2" t="s">
        <v>34</v>
      </c>
      <c r="N2329" s="11">
        <f>L2329/E2329*100</f>
        <v>8.8295748023110292</v>
      </c>
      <c r="O2329" s="12" t="str">
        <f>IF(N2329&lt;10,"Low",IF(N2329&lt;20,"Med","High"))</f>
        <v>Low</v>
      </c>
      <c r="P2329" s="12">
        <f>sales*discount</f>
        <v>1652.596</v>
      </c>
      <c r="Q2329" s="12">
        <f>sales-Discount_Values</f>
        <v>2103.3040000000001</v>
      </c>
      <c r="R2329" s="12">
        <f>DATEDIF(order_date,delivery_date,"D")</f>
        <v>1</v>
      </c>
      <c r="S2329" s="12"/>
    </row>
    <row r="2330" spans="1:19" ht="14.25" customHeight="1" x14ac:dyDescent="0.35">
      <c r="A2330" s="2" t="s">
        <v>13523</v>
      </c>
      <c r="B2330" s="2">
        <v>113490</v>
      </c>
      <c r="C2330" s="2" t="s">
        <v>25</v>
      </c>
      <c r="D2330" s="2" t="s">
        <v>20</v>
      </c>
      <c r="E2330" s="2">
        <v>2782.68</v>
      </c>
      <c r="F2330" s="2">
        <v>0.38</v>
      </c>
      <c r="G2330" s="2">
        <v>4</v>
      </c>
      <c r="H2330" s="3">
        <v>45449</v>
      </c>
      <c r="I2330" s="3">
        <v>45453</v>
      </c>
      <c r="J2330" s="2" t="s">
        <v>21</v>
      </c>
      <c r="K2330" s="2" t="s">
        <v>27</v>
      </c>
      <c r="L2330" s="2">
        <v>245.77</v>
      </c>
      <c r="M2330" s="2" t="s">
        <v>48</v>
      </c>
      <c r="N2330" s="11">
        <f>L2330/E2330*100</f>
        <v>8.8321330515905547</v>
      </c>
      <c r="O2330" s="12" t="str">
        <f>IF(N2330&lt;10,"Low",IF(N2330&lt;20,"Med","High"))</f>
        <v>Low</v>
      </c>
      <c r="P2330" s="12">
        <f>sales*discount</f>
        <v>1057.4184</v>
      </c>
      <c r="Q2330" s="12">
        <f>sales-Discount_Values</f>
        <v>1725.2615999999998</v>
      </c>
      <c r="R2330" s="12">
        <f>DATEDIF(order_date,delivery_date,"D")</f>
        <v>4</v>
      </c>
      <c r="S2330" s="12"/>
    </row>
    <row r="2331" spans="1:19" ht="14.25" customHeight="1" x14ac:dyDescent="0.35">
      <c r="A2331" s="2" t="s">
        <v>12006</v>
      </c>
      <c r="B2331" s="2">
        <v>111973</v>
      </c>
      <c r="C2331" s="2" t="s">
        <v>13</v>
      </c>
      <c r="D2331" s="2" t="s">
        <v>14</v>
      </c>
      <c r="E2331" s="2">
        <v>341.75</v>
      </c>
      <c r="F2331" s="2">
        <v>7.0000000000000007E-2</v>
      </c>
      <c r="G2331" s="2">
        <v>1</v>
      </c>
      <c r="H2331" s="3">
        <v>45596</v>
      </c>
      <c r="I2331" s="3">
        <v>45600</v>
      </c>
      <c r="J2331" s="2" t="s">
        <v>21</v>
      </c>
      <c r="K2331" s="2" t="s">
        <v>22</v>
      </c>
      <c r="L2331" s="2">
        <v>30.2</v>
      </c>
      <c r="M2331" s="2" t="s">
        <v>48</v>
      </c>
      <c r="N2331" s="11">
        <f>L2331/E2331*100</f>
        <v>8.8368690563277248</v>
      </c>
      <c r="O2331" s="12" t="str">
        <f>IF(N2331&lt;10,"Low",IF(N2331&lt;20,"Med","High"))</f>
        <v>Low</v>
      </c>
      <c r="P2331" s="12">
        <f>sales*discount</f>
        <v>23.922500000000003</v>
      </c>
      <c r="Q2331" s="12">
        <f>sales-Discount_Values</f>
        <v>317.82749999999999</v>
      </c>
      <c r="R2331" s="12">
        <f>DATEDIF(order_date,delivery_date,"D")</f>
        <v>4</v>
      </c>
      <c r="S2331" s="12"/>
    </row>
    <row r="2332" spans="1:19" ht="14.25" customHeight="1" x14ac:dyDescent="0.35">
      <c r="A2332" s="2" t="s">
        <v>14218</v>
      </c>
      <c r="B2332" s="2">
        <v>114185</v>
      </c>
      <c r="C2332" s="2" t="s">
        <v>25</v>
      </c>
      <c r="D2332" s="2" t="s">
        <v>26</v>
      </c>
      <c r="E2332" s="2">
        <v>4233.25</v>
      </c>
      <c r="F2332" s="2">
        <v>0.01</v>
      </c>
      <c r="G2332" s="2">
        <v>4</v>
      </c>
      <c r="H2332" s="3">
        <v>45405</v>
      </c>
      <c r="I2332" s="3">
        <v>45411</v>
      </c>
      <c r="J2332" s="2" t="s">
        <v>15</v>
      </c>
      <c r="K2332" s="2" t="s">
        <v>27</v>
      </c>
      <c r="L2332" s="2">
        <v>374.1</v>
      </c>
      <c r="M2332" s="2" t="s">
        <v>34</v>
      </c>
      <c r="N2332" s="11">
        <f>L2332/E2332*100</f>
        <v>8.8371818342880779</v>
      </c>
      <c r="O2332" s="12" t="str">
        <f>IF(N2332&lt;10,"Low",IF(N2332&lt;20,"Med","High"))</f>
        <v>Low</v>
      </c>
      <c r="P2332" s="12">
        <f>sales*discount</f>
        <v>42.332500000000003</v>
      </c>
      <c r="Q2332" s="12">
        <f>sales-Discount_Values</f>
        <v>4190.9174999999996</v>
      </c>
      <c r="R2332" s="12">
        <f>DATEDIF(order_date,delivery_date,"D")</f>
        <v>6</v>
      </c>
      <c r="S2332" s="12"/>
    </row>
    <row r="2333" spans="1:19" ht="14.25" customHeight="1" x14ac:dyDescent="0.35">
      <c r="A2333" s="2" t="s">
        <v>7397</v>
      </c>
      <c r="B2333" s="2">
        <v>107364</v>
      </c>
      <c r="C2333" s="2" t="s">
        <v>25</v>
      </c>
      <c r="D2333" s="2" t="s">
        <v>36</v>
      </c>
      <c r="E2333" s="2">
        <v>4553.76</v>
      </c>
      <c r="F2333" s="2">
        <v>0.38</v>
      </c>
      <c r="G2333" s="2">
        <v>8</v>
      </c>
      <c r="H2333" s="3">
        <v>45171</v>
      </c>
      <c r="I2333" s="3">
        <v>45178</v>
      </c>
      <c r="J2333" s="2" t="s">
        <v>21</v>
      </c>
      <c r="K2333" s="2" t="s">
        <v>16</v>
      </c>
      <c r="L2333" s="2">
        <v>402.44</v>
      </c>
      <c r="M2333" s="2" t="s">
        <v>23</v>
      </c>
      <c r="N2333" s="11">
        <f>L2333/E2333*100</f>
        <v>8.8375320614173773</v>
      </c>
      <c r="O2333" s="12" t="str">
        <f>IF(N2333&lt;10,"Low",IF(N2333&lt;20,"Med","High"))</f>
        <v>Low</v>
      </c>
      <c r="P2333" s="12">
        <f>sales*discount</f>
        <v>1730.4288000000001</v>
      </c>
      <c r="Q2333" s="12">
        <f>sales-Discount_Values</f>
        <v>2823.3312000000001</v>
      </c>
      <c r="R2333" s="12">
        <f>DATEDIF(order_date,delivery_date,"D")</f>
        <v>7</v>
      </c>
      <c r="S2333" s="12"/>
    </row>
    <row r="2334" spans="1:19" ht="14.25" customHeight="1" x14ac:dyDescent="0.35">
      <c r="A2334" s="2" t="s">
        <v>15332</v>
      </c>
      <c r="B2334" s="2">
        <v>115299</v>
      </c>
      <c r="C2334" s="2" t="s">
        <v>19</v>
      </c>
      <c r="D2334" s="2" t="s">
        <v>33</v>
      </c>
      <c r="E2334" s="2">
        <v>637.76</v>
      </c>
      <c r="F2334" s="2">
        <v>0.16</v>
      </c>
      <c r="G2334" s="2">
        <v>1</v>
      </c>
      <c r="H2334" s="3">
        <v>45155</v>
      </c>
      <c r="I2334" s="3">
        <v>45161</v>
      </c>
      <c r="J2334" s="2" t="s">
        <v>31</v>
      </c>
      <c r="K2334" s="2" t="s">
        <v>22</v>
      </c>
      <c r="L2334" s="2">
        <v>56.38</v>
      </c>
      <c r="M2334" s="2" t="s">
        <v>34</v>
      </c>
      <c r="N2334" s="11">
        <f>L2334/E2334*100</f>
        <v>8.8403161063723026</v>
      </c>
      <c r="O2334" s="12" t="str">
        <f>IF(N2334&lt;10,"Low",IF(N2334&lt;20,"Med","High"))</f>
        <v>Low</v>
      </c>
      <c r="P2334" s="12">
        <f>sales*discount</f>
        <v>102.0416</v>
      </c>
      <c r="Q2334" s="12">
        <f>sales-Discount_Values</f>
        <v>535.71839999999997</v>
      </c>
      <c r="R2334" s="12">
        <f>DATEDIF(order_date,delivery_date,"D")</f>
        <v>6</v>
      </c>
      <c r="S2334" s="12"/>
    </row>
    <row r="2335" spans="1:19" ht="14.25" customHeight="1" x14ac:dyDescent="0.35">
      <c r="A2335" s="2" t="s">
        <v>3221</v>
      </c>
      <c r="B2335" s="2">
        <v>103188</v>
      </c>
      <c r="C2335" s="2" t="s">
        <v>41</v>
      </c>
      <c r="D2335" s="2" t="s">
        <v>14</v>
      </c>
      <c r="E2335" s="2">
        <v>4617.6400000000003</v>
      </c>
      <c r="F2335" s="2">
        <v>0.37</v>
      </c>
      <c r="G2335" s="2">
        <v>4</v>
      </c>
      <c r="H2335" s="3">
        <v>45308</v>
      </c>
      <c r="I2335" s="3">
        <v>45314</v>
      </c>
      <c r="J2335" s="2" t="s">
        <v>31</v>
      </c>
      <c r="K2335" s="2" t="s">
        <v>22</v>
      </c>
      <c r="L2335" s="2">
        <v>408.3</v>
      </c>
      <c r="M2335" s="2" t="s">
        <v>28</v>
      </c>
      <c r="N2335" s="11">
        <f>L2335/E2335*100</f>
        <v>8.842179121802479</v>
      </c>
      <c r="O2335" s="12" t="str">
        <f>IF(N2335&lt;10,"Low",IF(N2335&lt;20,"Med","High"))</f>
        <v>Low</v>
      </c>
      <c r="P2335" s="12">
        <f>sales*discount</f>
        <v>1708.5268000000001</v>
      </c>
      <c r="Q2335" s="12">
        <f>sales-Discount_Values</f>
        <v>2909.1132000000002</v>
      </c>
      <c r="R2335" s="12">
        <f>DATEDIF(order_date,delivery_date,"D")</f>
        <v>6</v>
      </c>
      <c r="S2335" s="12"/>
    </row>
    <row r="2336" spans="1:19" ht="14.25" customHeight="1" x14ac:dyDescent="0.35">
      <c r="A2336" s="2" t="s">
        <v>3485</v>
      </c>
      <c r="B2336" s="2">
        <v>103452</v>
      </c>
      <c r="C2336" s="2" t="s">
        <v>19</v>
      </c>
      <c r="D2336" s="2" t="s">
        <v>33</v>
      </c>
      <c r="E2336" s="2">
        <v>3570.94</v>
      </c>
      <c r="F2336" s="2">
        <v>0.34</v>
      </c>
      <c r="G2336" s="2">
        <v>8</v>
      </c>
      <c r="H2336" s="3">
        <v>45220</v>
      </c>
      <c r="I2336" s="3">
        <v>45227</v>
      </c>
      <c r="J2336" s="2" t="s">
        <v>21</v>
      </c>
      <c r="K2336" s="2" t="s">
        <v>16</v>
      </c>
      <c r="L2336" s="2">
        <v>315.79000000000002</v>
      </c>
      <c r="M2336" s="2" t="s">
        <v>39</v>
      </c>
      <c r="N2336" s="11">
        <f>L2336/E2336*100</f>
        <v>8.8433297675121967</v>
      </c>
      <c r="O2336" s="12" t="str">
        <f>IF(N2336&lt;10,"Low",IF(N2336&lt;20,"Med","High"))</f>
        <v>Low</v>
      </c>
      <c r="P2336" s="12">
        <f>sales*discount</f>
        <v>1214.1196000000002</v>
      </c>
      <c r="Q2336" s="12">
        <f>sales-Discount_Values</f>
        <v>2356.8203999999996</v>
      </c>
      <c r="R2336" s="12">
        <f>DATEDIF(order_date,delivery_date,"D")</f>
        <v>7</v>
      </c>
      <c r="S2336" s="12"/>
    </row>
    <row r="2337" spans="1:19" ht="14.25" customHeight="1" x14ac:dyDescent="0.35">
      <c r="A2337" s="2" t="s">
        <v>1234</v>
      </c>
      <c r="B2337" s="2">
        <v>101201</v>
      </c>
      <c r="C2337" s="2" t="s">
        <v>41</v>
      </c>
      <c r="D2337" s="2" t="s">
        <v>36</v>
      </c>
      <c r="E2337" s="2">
        <v>4117.24</v>
      </c>
      <c r="F2337" s="2">
        <v>0.43</v>
      </c>
      <c r="G2337" s="2">
        <v>6</v>
      </c>
      <c r="H2337" s="3">
        <v>45240</v>
      </c>
      <c r="I2337" s="3">
        <v>45242</v>
      </c>
      <c r="J2337" s="2" t="s">
        <v>31</v>
      </c>
      <c r="K2337" s="2" t="s">
        <v>22</v>
      </c>
      <c r="L2337" s="2">
        <v>364.12</v>
      </c>
      <c r="M2337" s="2" t="s">
        <v>48</v>
      </c>
      <c r="N2337" s="11">
        <f>L2337/E2337*100</f>
        <v>8.8437885573831014</v>
      </c>
      <c r="O2337" s="12" t="str">
        <f>IF(N2337&lt;10,"Low",IF(N2337&lt;20,"Med","High"))</f>
        <v>Low</v>
      </c>
      <c r="P2337" s="12">
        <f>sales*discount</f>
        <v>1770.4132</v>
      </c>
      <c r="Q2337" s="12">
        <f>sales-Discount_Values</f>
        <v>2346.8267999999998</v>
      </c>
      <c r="R2337" s="12">
        <f>DATEDIF(order_date,delivery_date,"D")</f>
        <v>2</v>
      </c>
      <c r="S2337" s="12"/>
    </row>
    <row r="2338" spans="1:19" ht="14.25" customHeight="1" x14ac:dyDescent="0.35">
      <c r="A2338" s="2" t="s">
        <v>12802</v>
      </c>
      <c r="B2338" s="2">
        <v>112769</v>
      </c>
      <c r="C2338" s="2" t="s">
        <v>13</v>
      </c>
      <c r="D2338" s="2" t="s">
        <v>33</v>
      </c>
      <c r="E2338" s="2">
        <v>3108.33</v>
      </c>
      <c r="F2338" s="2">
        <v>0.32</v>
      </c>
      <c r="G2338" s="2">
        <v>6</v>
      </c>
      <c r="H2338" s="3">
        <v>45177</v>
      </c>
      <c r="I2338" s="3">
        <v>45181</v>
      </c>
      <c r="J2338" s="2" t="s">
        <v>31</v>
      </c>
      <c r="K2338" s="2" t="s">
        <v>16</v>
      </c>
      <c r="L2338" s="2">
        <v>274.93</v>
      </c>
      <c r="M2338" s="2" t="s">
        <v>39</v>
      </c>
      <c r="N2338" s="11">
        <f>L2338/E2338*100</f>
        <v>8.8449424610643028</v>
      </c>
      <c r="O2338" s="12" t="str">
        <f>IF(N2338&lt;10,"Low",IF(N2338&lt;20,"Med","High"))</f>
        <v>Low</v>
      </c>
      <c r="P2338" s="12">
        <f>sales*discount</f>
        <v>994.66560000000004</v>
      </c>
      <c r="Q2338" s="12">
        <f>sales-Discount_Values</f>
        <v>2113.6643999999997</v>
      </c>
      <c r="R2338" s="12">
        <f>DATEDIF(order_date,delivery_date,"D")</f>
        <v>4</v>
      </c>
      <c r="S2338" s="12"/>
    </row>
    <row r="2339" spans="1:19" ht="14.25" customHeight="1" x14ac:dyDescent="0.35">
      <c r="A2339" s="2" t="s">
        <v>13891</v>
      </c>
      <c r="B2339" s="2">
        <v>113858</v>
      </c>
      <c r="C2339" s="2" t="s">
        <v>19</v>
      </c>
      <c r="D2339" s="2" t="s">
        <v>33</v>
      </c>
      <c r="E2339" s="2">
        <v>3013.77</v>
      </c>
      <c r="F2339" s="2">
        <v>0.08</v>
      </c>
      <c r="G2339" s="2">
        <v>6</v>
      </c>
      <c r="H2339" s="3">
        <v>45287</v>
      </c>
      <c r="I2339" s="3">
        <v>45290</v>
      </c>
      <c r="J2339" s="2" t="s">
        <v>31</v>
      </c>
      <c r="K2339" s="2" t="s">
        <v>16</v>
      </c>
      <c r="L2339" s="2">
        <v>266.58999999999997</v>
      </c>
      <c r="M2339" s="2" t="s">
        <v>28</v>
      </c>
      <c r="N2339" s="11">
        <f>L2339/E2339*100</f>
        <v>8.8457314260875908</v>
      </c>
      <c r="O2339" s="12" t="str">
        <f>IF(N2339&lt;10,"Low",IF(N2339&lt;20,"Med","High"))</f>
        <v>Low</v>
      </c>
      <c r="P2339" s="12">
        <f>sales*discount</f>
        <v>241.10159999999999</v>
      </c>
      <c r="Q2339" s="12">
        <f>sales-Discount_Values</f>
        <v>2772.6684</v>
      </c>
      <c r="R2339" s="12">
        <f>DATEDIF(order_date,delivery_date,"D")</f>
        <v>3</v>
      </c>
      <c r="S2339" s="12"/>
    </row>
    <row r="2340" spans="1:19" ht="14.25" customHeight="1" x14ac:dyDescent="0.35">
      <c r="A2340" s="2" t="s">
        <v>11650</v>
      </c>
      <c r="B2340" s="2">
        <v>111617</v>
      </c>
      <c r="C2340" s="2" t="s">
        <v>19</v>
      </c>
      <c r="D2340" s="2" t="s">
        <v>36</v>
      </c>
      <c r="E2340" s="2">
        <v>1291.83</v>
      </c>
      <c r="F2340" s="2">
        <v>0.2</v>
      </c>
      <c r="G2340" s="2">
        <v>5</v>
      </c>
      <c r="H2340" s="3">
        <v>45454</v>
      </c>
      <c r="I2340" s="3">
        <v>45456</v>
      </c>
      <c r="J2340" s="2" t="s">
        <v>21</v>
      </c>
      <c r="K2340" s="2" t="s">
        <v>27</v>
      </c>
      <c r="L2340" s="2">
        <v>114.29</v>
      </c>
      <c r="M2340" s="2" t="s">
        <v>17</v>
      </c>
      <c r="N2340" s="11">
        <f>L2340/E2340*100</f>
        <v>8.8471393294783383</v>
      </c>
      <c r="O2340" s="12" t="str">
        <f>IF(N2340&lt;10,"Low",IF(N2340&lt;20,"Med","High"))</f>
        <v>Low</v>
      </c>
      <c r="P2340" s="12">
        <f>sales*discount</f>
        <v>258.36599999999999</v>
      </c>
      <c r="Q2340" s="12">
        <f>sales-Discount_Values</f>
        <v>1033.4639999999999</v>
      </c>
      <c r="R2340" s="12">
        <f>DATEDIF(order_date,delivery_date,"D")</f>
        <v>2</v>
      </c>
      <c r="S2340" s="12"/>
    </row>
    <row r="2341" spans="1:19" ht="14.25" customHeight="1" x14ac:dyDescent="0.35">
      <c r="A2341" s="2" t="s">
        <v>4933</v>
      </c>
      <c r="B2341" s="2">
        <v>104900</v>
      </c>
      <c r="C2341" s="2" t="s">
        <v>19</v>
      </c>
      <c r="D2341" s="2" t="s">
        <v>26</v>
      </c>
      <c r="E2341" s="2">
        <v>2399.17</v>
      </c>
      <c r="F2341" s="2">
        <v>0.21</v>
      </c>
      <c r="G2341" s="2">
        <v>6</v>
      </c>
      <c r="H2341" s="3">
        <v>45646</v>
      </c>
      <c r="I2341" s="3">
        <v>45651</v>
      </c>
      <c r="J2341" s="2" t="s">
        <v>21</v>
      </c>
      <c r="K2341" s="2" t="s">
        <v>22</v>
      </c>
      <c r="L2341" s="2">
        <v>212.27</v>
      </c>
      <c r="M2341" s="2" t="s">
        <v>17</v>
      </c>
      <c r="N2341" s="11">
        <f>L2341/E2341*100</f>
        <v>8.847643143253709</v>
      </c>
      <c r="O2341" s="12" t="str">
        <f>IF(N2341&lt;10,"Low",IF(N2341&lt;20,"Med","High"))</f>
        <v>Low</v>
      </c>
      <c r="P2341" s="12">
        <f>sales*discount</f>
        <v>503.82569999999998</v>
      </c>
      <c r="Q2341" s="12">
        <f>sales-Discount_Values</f>
        <v>1895.3443000000002</v>
      </c>
      <c r="R2341" s="12">
        <f>DATEDIF(order_date,delivery_date,"D")</f>
        <v>5</v>
      </c>
      <c r="S2341" s="12"/>
    </row>
    <row r="2342" spans="1:19" ht="14.25" customHeight="1" x14ac:dyDescent="0.35">
      <c r="A2342" s="2" t="s">
        <v>10348</v>
      </c>
      <c r="B2342" s="2">
        <v>110315</v>
      </c>
      <c r="C2342" s="2" t="s">
        <v>41</v>
      </c>
      <c r="D2342" s="2" t="s">
        <v>33</v>
      </c>
      <c r="E2342" s="2">
        <v>1110.31</v>
      </c>
      <c r="F2342" s="2">
        <v>0.21</v>
      </c>
      <c r="G2342" s="2">
        <v>5</v>
      </c>
      <c r="H2342" s="3">
        <v>45158</v>
      </c>
      <c r="I2342" s="3">
        <v>45159</v>
      </c>
      <c r="J2342" s="2" t="s">
        <v>21</v>
      </c>
      <c r="K2342" s="2" t="s">
        <v>27</v>
      </c>
      <c r="L2342" s="2">
        <v>98.3</v>
      </c>
      <c r="M2342" s="2" t="s">
        <v>39</v>
      </c>
      <c r="N2342" s="11">
        <f>L2342/E2342*100</f>
        <v>8.8533832893516227</v>
      </c>
      <c r="O2342" s="12" t="str">
        <f>IF(N2342&lt;10,"Low",IF(N2342&lt;20,"Med","High"))</f>
        <v>Low</v>
      </c>
      <c r="P2342" s="12">
        <f>sales*discount</f>
        <v>233.16509999999997</v>
      </c>
      <c r="Q2342" s="12">
        <f>sales-Discount_Values</f>
        <v>877.14490000000001</v>
      </c>
      <c r="R2342" s="12">
        <f>DATEDIF(order_date,delivery_date,"D")</f>
        <v>1</v>
      </c>
      <c r="S2342" s="12"/>
    </row>
    <row r="2343" spans="1:19" ht="14.25" customHeight="1" x14ac:dyDescent="0.35">
      <c r="A2343" s="2" t="s">
        <v>4217</v>
      </c>
      <c r="B2343" s="2">
        <v>104184</v>
      </c>
      <c r="C2343" s="2" t="s">
        <v>19</v>
      </c>
      <c r="D2343" s="2" t="s">
        <v>26</v>
      </c>
      <c r="E2343" s="2">
        <v>2311.52</v>
      </c>
      <c r="F2343" s="2">
        <v>0.47</v>
      </c>
      <c r="G2343" s="2">
        <v>4</v>
      </c>
      <c r="H2343" s="3">
        <v>45031</v>
      </c>
      <c r="I2343" s="3">
        <v>45033</v>
      </c>
      <c r="J2343" s="2" t="s">
        <v>21</v>
      </c>
      <c r="K2343" s="2" t="s">
        <v>16</v>
      </c>
      <c r="L2343" s="2">
        <v>204.65</v>
      </c>
      <c r="M2343" s="2" t="s">
        <v>17</v>
      </c>
      <c r="N2343" s="11">
        <f>L2343/E2343*100</f>
        <v>8.8534816917007007</v>
      </c>
      <c r="O2343" s="12" t="str">
        <f>IF(N2343&lt;10,"Low",IF(N2343&lt;20,"Med","High"))</f>
        <v>Low</v>
      </c>
      <c r="P2343" s="12">
        <f>sales*discount</f>
        <v>1086.4143999999999</v>
      </c>
      <c r="Q2343" s="12">
        <f>sales-Discount_Values</f>
        <v>1225.1056000000001</v>
      </c>
      <c r="R2343" s="12">
        <f>DATEDIF(order_date,delivery_date,"D")</f>
        <v>2</v>
      </c>
      <c r="S2343" s="12"/>
    </row>
    <row r="2344" spans="1:19" ht="14.25" customHeight="1" x14ac:dyDescent="0.35">
      <c r="A2344" s="2" t="s">
        <v>11672</v>
      </c>
      <c r="B2344" s="2">
        <v>111639</v>
      </c>
      <c r="C2344" s="2" t="s">
        <v>25</v>
      </c>
      <c r="D2344" s="2" t="s">
        <v>14</v>
      </c>
      <c r="E2344" s="2">
        <v>1930.36</v>
      </c>
      <c r="F2344" s="2">
        <v>0</v>
      </c>
      <c r="G2344" s="2">
        <v>8</v>
      </c>
      <c r="H2344" s="3">
        <v>45207</v>
      </c>
      <c r="I2344" s="3">
        <v>45209</v>
      </c>
      <c r="J2344" s="2" t="s">
        <v>21</v>
      </c>
      <c r="K2344" s="2" t="s">
        <v>22</v>
      </c>
      <c r="L2344" s="2">
        <v>170.93</v>
      </c>
      <c r="M2344" s="2" t="s">
        <v>39</v>
      </c>
      <c r="N2344" s="11">
        <f>L2344/E2344*100</f>
        <v>8.8548250067344956</v>
      </c>
      <c r="O2344" s="12" t="str">
        <f>IF(N2344&lt;10,"Low",IF(N2344&lt;20,"Med","High"))</f>
        <v>Low</v>
      </c>
      <c r="P2344" s="12">
        <f>sales*discount</f>
        <v>0</v>
      </c>
      <c r="Q2344" s="12">
        <f>sales-Discount_Values</f>
        <v>1930.36</v>
      </c>
      <c r="R2344" s="12">
        <f>DATEDIF(order_date,delivery_date,"D")</f>
        <v>2</v>
      </c>
      <c r="S2344" s="12"/>
    </row>
    <row r="2345" spans="1:19" ht="14.25" customHeight="1" x14ac:dyDescent="0.35">
      <c r="A2345" s="2" t="s">
        <v>471</v>
      </c>
      <c r="B2345" s="2">
        <v>100438</v>
      </c>
      <c r="C2345" s="2" t="s">
        <v>13</v>
      </c>
      <c r="D2345" s="2" t="s">
        <v>20</v>
      </c>
      <c r="E2345" s="2">
        <v>4648.6000000000004</v>
      </c>
      <c r="F2345" s="2">
        <v>0.5</v>
      </c>
      <c r="G2345" s="2">
        <v>4</v>
      </c>
      <c r="H2345" s="3">
        <v>45544</v>
      </c>
      <c r="I2345" s="3">
        <v>45550</v>
      </c>
      <c r="J2345" s="2" t="s">
        <v>15</v>
      </c>
      <c r="K2345" s="2" t="s">
        <v>27</v>
      </c>
      <c r="L2345" s="2">
        <v>411.68</v>
      </c>
      <c r="M2345" s="2" t="s">
        <v>17</v>
      </c>
      <c r="N2345" s="11">
        <f>L2345/E2345*100</f>
        <v>8.8559996558103506</v>
      </c>
      <c r="O2345" s="12" t="str">
        <f>IF(N2345&lt;10,"Low",IF(N2345&lt;20,"Med","High"))</f>
        <v>Low</v>
      </c>
      <c r="P2345" s="12">
        <f>sales*discount</f>
        <v>2324.3000000000002</v>
      </c>
      <c r="Q2345" s="12">
        <f>sales-Discount_Values</f>
        <v>2324.3000000000002</v>
      </c>
      <c r="R2345" s="12">
        <f>DATEDIF(order_date,delivery_date,"D")</f>
        <v>6</v>
      </c>
      <c r="S2345" s="12"/>
    </row>
    <row r="2346" spans="1:19" ht="14.25" customHeight="1" x14ac:dyDescent="0.35">
      <c r="A2346" s="2" t="s">
        <v>5496</v>
      </c>
      <c r="B2346" s="2">
        <v>105463</v>
      </c>
      <c r="C2346" s="2" t="s">
        <v>19</v>
      </c>
      <c r="D2346" s="2" t="s">
        <v>33</v>
      </c>
      <c r="E2346" s="2">
        <v>2892.32</v>
      </c>
      <c r="F2346" s="2">
        <v>0.18</v>
      </c>
      <c r="G2346" s="2">
        <v>7</v>
      </c>
      <c r="H2346" s="3">
        <v>45436</v>
      </c>
      <c r="I2346" s="3">
        <v>45441</v>
      </c>
      <c r="J2346" s="2" t="s">
        <v>21</v>
      </c>
      <c r="K2346" s="2" t="s">
        <v>16</v>
      </c>
      <c r="L2346" s="2">
        <v>256.18</v>
      </c>
      <c r="M2346" s="2" t="s">
        <v>48</v>
      </c>
      <c r="N2346" s="11">
        <f>L2346/E2346*100</f>
        <v>8.8572495436189627</v>
      </c>
      <c r="O2346" s="12" t="str">
        <f>IF(N2346&lt;10,"Low",IF(N2346&lt;20,"Med","High"))</f>
        <v>Low</v>
      </c>
      <c r="P2346" s="12">
        <f>sales*discount</f>
        <v>520.61760000000004</v>
      </c>
      <c r="Q2346" s="12">
        <f>sales-Discount_Values</f>
        <v>2371.7024000000001</v>
      </c>
      <c r="R2346" s="12">
        <f>DATEDIF(order_date,delivery_date,"D")</f>
        <v>5</v>
      </c>
      <c r="S2346" s="12"/>
    </row>
    <row r="2347" spans="1:19" ht="14.25" customHeight="1" x14ac:dyDescent="0.35">
      <c r="A2347" s="2" t="s">
        <v>4667</v>
      </c>
      <c r="B2347" s="2">
        <v>104634</v>
      </c>
      <c r="C2347" s="2" t="s">
        <v>25</v>
      </c>
      <c r="D2347" s="2" t="s">
        <v>14</v>
      </c>
      <c r="E2347" s="2">
        <v>2270.69</v>
      </c>
      <c r="F2347" s="2">
        <v>7.0000000000000007E-2</v>
      </c>
      <c r="G2347" s="2">
        <v>6</v>
      </c>
      <c r="H2347" s="3">
        <v>45315</v>
      </c>
      <c r="I2347" s="3">
        <v>45317</v>
      </c>
      <c r="J2347" s="2" t="s">
        <v>15</v>
      </c>
      <c r="K2347" s="2" t="s">
        <v>22</v>
      </c>
      <c r="L2347" s="2">
        <v>201.13</v>
      </c>
      <c r="M2347" s="2" t="s">
        <v>28</v>
      </c>
      <c r="N2347" s="11">
        <f>L2347/E2347*100</f>
        <v>8.8576600064297626</v>
      </c>
      <c r="O2347" s="12" t="str">
        <f>IF(N2347&lt;10,"Low",IF(N2347&lt;20,"Med","High"))</f>
        <v>Low</v>
      </c>
      <c r="P2347" s="12">
        <f>sales*discount</f>
        <v>158.94830000000002</v>
      </c>
      <c r="Q2347" s="12">
        <f>sales-Discount_Values</f>
        <v>2111.7417</v>
      </c>
      <c r="R2347" s="12">
        <f>DATEDIF(order_date,delivery_date,"D")</f>
        <v>2</v>
      </c>
      <c r="S2347" s="12"/>
    </row>
    <row r="2348" spans="1:19" ht="14.25" customHeight="1" x14ac:dyDescent="0.35">
      <c r="A2348" s="2" t="s">
        <v>9987</v>
      </c>
      <c r="B2348" s="2">
        <v>109954</v>
      </c>
      <c r="C2348" s="2" t="s">
        <v>19</v>
      </c>
      <c r="D2348" s="2" t="s">
        <v>14</v>
      </c>
      <c r="E2348" s="2">
        <v>3735.06</v>
      </c>
      <c r="F2348" s="2">
        <v>0.11</v>
      </c>
      <c r="G2348" s="2">
        <v>6</v>
      </c>
      <c r="H2348" s="3">
        <v>45612</v>
      </c>
      <c r="I2348" s="3">
        <v>45616</v>
      </c>
      <c r="J2348" s="2" t="s">
        <v>31</v>
      </c>
      <c r="K2348" s="2" t="s">
        <v>27</v>
      </c>
      <c r="L2348" s="2">
        <v>330.88</v>
      </c>
      <c r="M2348" s="2" t="s">
        <v>48</v>
      </c>
      <c r="N2348" s="11">
        <f>L2348/E2348*100</f>
        <v>8.8587599663726948</v>
      </c>
      <c r="O2348" s="12" t="str">
        <f>IF(N2348&lt;10,"Low",IF(N2348&lt;20,"Med","High"))</f>
        <v>Low</v>
      </c>
      <c r="P2348" s="12">
        <f>sales*discount</f>
        <v>410.85660000000001</v>
      </c>
      <c r="Q2348" s="12">
        <f>sales-Discount_Values</f>
        <v>3324.2033999999999</v>
      </c>
      <c r="R2348" s="12">
        <f>DATEDIF(order_date,delivery_date,"D")</f>
        <v>4</v>
      </c>
      <c r="S2348" s="12"/>
    </row>
    <row r="2349" spans="1:19" ht="14.25" customHeight="1" x14ac:dyDescent="0.35">
      <c r="A2349" s="2" t="s">
        <v>12439</v>
      </c>
      <c r="B2349" s="2">
        <v>112406</v>
      </c>
      <c r="C2349" s="2" t="s">
        <v>41</v>
      </c>
      <c r="D2349" s="2" t="s">
        <v>20</v>
      </c>
      <c r="E2349" s="2">
        <v>3175.3</v>
      </c>
      <c r="F2349" s="2">
        <v>0.49</v>
      </c>
      <c r="G2349" s="2">
        <v>4</v>
      </c>
      <c r="H2349" s="3">
        <v>45011</v>
      </c>
      <c r="I2349" s="3">
        <v>45017</v>
      </c>
      <c r="J2349" s="2" t="s">
        <v>15</v>
      </c>
      <c r="K2349" s="2" t="s">
        <v>22</v>
      </c>
      <c r="L2349" s="2">
        <v>281.36</v>
      </c>
      <c r="M2349" s="2" t="s">
        <v>17</v>
      </c>
      <c r="N2349" s="11">
        <f>L2349/E2349*100</f>
        <v>8.8608950335401371</v>
      </c>
      <c r="O2349" s="12" t="str">
        <f>IF(N2349&lt;10,"Low",IF(N2349&lt;20,"Med","High"))</f>
        <v>Low</v>
      </c>
      <c r="P2349" s="12">
        <f>sales*discount</f>
        <v>1555.8970000000002</v>
      </c>
      <c r="Q2349" s="12">
        <f>sales-Discount_Values</f>
        <v>1619.403</v>
      </c>
      <c r="R2349" s="12">
        <f>DATEDIF(order_date,delivery_date,"D")</f>
        <v>6</v>
      </c>
      <c r="S2349" s="12"/>
    </row>
    <row r="2350" spans="1:19" ht="14.25" customHeight="1" x14ac:dyDescent="0.35">
      <c r="A2350" s="2" t="s">
        <v>7641</v>
      </c>
      <c r="B2350" s="2">
        <v>107608</v>
      </c>
      <c r="C2350" s="2" t="s">
        <v>25</v>
      </c>
      <c r="D2350" s="2" t="s">
        <v>33</v>
      </c>
      <c r="E2350" s="2">
        <v>1176.56</v>
      </c>
      <c r="F2350" s="2">
        <v>0.42</v>
      </c>
      <c r="G2350" s="2">
        <v>3</v>
      </c>
      <c r="H2350" s="3">
        <v>45061</v>
      </c>
      <c r="I2350" s="3">
        <v>45064</v>
      </c>
      <c r="J2350" s="2" t="s">
        <v>31</v>
      </c>
      <c r="K2350" s="2" t="s">
        <v>22</v>
      </c>
      <c r="L2350" s="2">
        <v>104.26</v>
      </c>
      <c r="M2350" s="2" t="s">
        <v>17</v>
      </c>
      <c r="N2350" s="11">
        <f>L2350/E2350*100</f>
        <v>8.8614265315836001</v>
      </c>
      <c r="O2350" s="12" t="str">
        <f>IF(N2350&lt;10,"Low",IF(N2350&lt;20,"Med","High"))</f>
        <v>Low</v>
      </c>
      <c r="P2350" s="12">
        <f>sales*discount</f>
        <v>494.15519999999998</v>
      </c>
      <c r="Q2350" s="12">
        <f>sales-Discount_Values</f>
        <v>682.40480000000002</v>
      </c>
      <c r="R2350" s="12">
        <f>DATEDIF(order_date,delivery_date,"D")</f>
        <v>3</v>
      </c>
      <c r="S2350" s="12"/>
    </row>
    <row r="2351" spans="1:19" ht="14.25" customHeight="1" x14ac:dyDescent="0.35">
      <c r="A2351" s="2" t="s">
        <v>12262</v>
      </c>
      <c r="B2351" s="2">
        <v>112229</v>
      </c>
      <c r="C2351" s="2" t="s">
        <v>25</v>
      </c>
      <c r="D2351" s="2" t="s">
        <v>20</v>
      </c>
      <c r="E2351" s="2">
        <v>4030.49</v>
      </c>
      <c r="F2351" s="2">
        <v>0.42</v>
      </c>
      <c r="G2351" s="2">
        <v>2</v>
      </c>
      <c r="H2351" s="3">
        <v>45560</v>
      </c>
      <c r="I2351" s="3">
        <v>45561</v>
      </c>
      <c r="J2351" s="2" t="s">
        <v>21</v>
      </c>
      <c r="K2351" s="2" t="s">
        <v>16</v>
      </c>
      <c r="L2351" s="2">
        <v>357.17</v>
      </c>
      <c r="M2351" s="2" t="s">
        <v>17</v>
      </c>
      <c r="N2351" s="11">
        <f>L2351/E2351*100</f>
        <v>8.8617016789521887</v>
      </c>
      <c r="O2351" s="12" t="str">
        <f>IF(N2351&lt;10,"Low",IF(N2351&lt;20,"Med","High"))</f>
        <v>Low</v>
      </c>
      <c r="P2351" s="12">
        <f>sales*discount</f>
        <v>1692.8057999999999</v>
      </c>
      <c r="Q2351" s="12">
        <f>sales-Discount_Values</f>
        <v>2337.6841999999997</v>
      </c>
      <c r="R2351" s="12">
        <f>DATEDIF(order_date,delivery_date,"D")</f>
        <v>1</v>
      </c>
      <c r="S2351" s="12"/>
    </row>
    <row r="2352" spans="1:19" ht="14.25" customHeight="1" x14ac:dyDescent="0.35">
      <c r="A2352" s="2" t="s">
        <v>4643</v>
      </c>
      <c r="B2352" s="2">
        <v>104610</v>
      </c>
      <c r="C2352" s="2" t="s">
        <v>25</v>
      </c>
      <c r="D2352" s="2" t="s">
        <v>26</v>
      </c>
      <c r="E2352" s="2">
        <v>4857.51</v>
      </c>
      <c r="F2352" s="2">
        <v>0.03</v>
      </c>
      <c r="G2352" s="2">
        <v>4</v>
      </c>
      <c r="H2352" s="3">
        <v>44977</v>
      </c>
      <c r="I2352" s="3">
        <v>44981</v>
      </c>
      <c r="J2352" s="2" t="s">
        <v>15</v>
      </c>
      <c r="K2352" s="2" t="s">
        <v>22</v>
      </c>
      <c r="L2352" s="2">
        <v>430.46</v>
      </c>
      <c r="M2352" s="2" t="s">
        <v>39</v>
      </c>
      <c r="N2352" s="11">
        <f>L2352/E2352*100</f>
        <v>8.8617419212724204</v>
      </c>
      <c r="O2352" s="12" t="str">
        <f>IF(N2352&lt;10,"Low",IF(N2352&lt;20,"Med","High"))</f>
        <v>Low</v>
      </c>
      <c r="P2352" s="12">
        <f>sales*discount</f>
        <v>145.7253</v>
      </c>
      <c r="Q2352" s="12">
        <f>sales-Discount_Values</f>
        <v>4711.7847000000002</v>
      </c>
      <c r="R2352" s="12">
        <f>DATEDIF(order_date,delivery_date,"D")</f>
        <v>4</v>
      </c>
      <c r="S2352" s="12"/>
    </row>
    <row r="2353" spans="1:19" ht="14.25" customHeight="1" x14ac:dyDescent="0.35">
      <c r="A2353" s="2" t="s">
        <v>9005</v>
      </c>
      <c r="B2353" s="2">
        <v>108972</v>
      </c>
      <c r="C2353" s="2" t="s">
        <v>19</v>
      </c>
      <c r="D2353" s="2" t="s">
        <v>14</v>
      </c>
      <c r="E2353" s="2">
        <v>3680.43</v>
      </c>
      <c r="F2353" s="2">
        <v>0.2</v>
      </c>
      <c r="G2353" s="2">
        <v>7</v>
      </c>
      <c r="H2353" s="3">
        <v>45215</v>
      </c>
      <c r="I2353" s="3">
        <v>45222</v>
      </c>
      <c r="J2353" s="2" t="s">
        <v>15</v>
      </c>
      <c r="K2353" s="2" t="s">
        <v>22</v>
      </c>
      <c r="L2353" s="2">
        <v>326.23</v>
      </c>
      <c r="M2353" s="2" t="s">
        <v>23</v>
      </c>
      <c r="N2353" s="11">
        <f>L2353/E2353*100</f>
        <v>8.8639099235687144</v>
      </c>
      <c r="O2353" s="12" t="str">
        <f>IF(N2353&lt;10,"Low",IF(N2353&lt;20,"Med","High"))</f>
        <v>Low</v>
      </c>
      <c r="P2353" s="12">
        <f>sales*discount</f>
        <v>736.08600000000001</v>
      </c>
      <c r="Q2353" s="12">
        <f>sales-Discount_Values</f>
        <v>2944.3440000000001</v>
      </c>
      <c r="R2353" s="12">
        <f>DATEDIF(order_date,delivery_date,"D")</f>
        <v>7</v>
      </c>
      <c r="S2353" s="12"/>
    </row>
    <row r="2354" spans="1:19" ht="14.25" customHeight="1" x14ac:dyDescent="0.35">
      <c r="A2354" s="2" t="s">
        <v>7289</v>
      </c>
      <c r="B2354" s="2">
        <v>107256</v>
      </c>
      <c r="C2354" s="2" t="s">
        <v>41</v>
      </c>
      <c r="D2354" s="2" t="s">
        <v>14</v>
      </c>
      <c r="E2354" s="2">
        <v>183.55</v>
      </c>
      <c r="F2354" s="2">
        <v>0.31</v>
      </c>
      <c r="G2354" s="2">
        <v>3</v>
      </c>
      <c r="H2354" s="3">
        <v>44961</v>
      </c>
      <c r="I2354" s="3">
        <v>44965</v>
      </c>
      <c r="J2354" s="2" t="s">
        <v>15</v>
      </c>
      <c r="K2354" s="2" t="s">
        <v>16</v>
      </c>
      <c r="L2354" s="2">
        <v>16.27</v>
      </c>
      <c r="M2354" s="2" t="s">
        <v>17</v>
      </c>
      <c r="N2354" s="11">
        <f>L2354/E2354*100</f>
        <v>8.8640697357668206</v>
      </c>
      <c r="O2354" s="12" t="str">
        <f>IF(N2354&lt;10,"Low",IF(N2354&lt;20,"Med","High"))</f>
        <v>Low</v>
      </c>
      <c r="P2354" s="12">
        <f>sales*discount</f>
        <v>56.900500000000001</v>
      </c>
      <c r="Q2354" s="12">
        <f>sales-Discount_Values</f>
        <v>126.64950000000002</v>
      </c>
      <c r="R2354" s="12">
        <f>DATEDIF(order_date,delivery_date,"D")</f>
        <v>4</v>
      </c>
      <c r="S2354" s="12"/>
    </row>
    <row r="2355" spans="1:19" ht="14.25" customHeight="1" x14ac:dyDescent="0.35">
      <c r="A2355" s="2" t="s">
        <v>3463</v>
      </c>
      <c r="B2355" s="2">
        <v>103430</v>
      </c>
      <c r="C2355" s="2" t="s">
        <v>13</v>
      </c>
      <c r="D2355" s="2" t="s">
        <v>26</v>
      </c>
      <c r="E2355" s="2">
        <v>1411.03</v>
      </c>
      <c r="F2355" s="2">
        <v>0.02</v>
      </c>
      <c r="G2355" s="2">
        <v>1</v>
      </c>
      <c r="H2355" s="3">
        <v>45048</v>
      </c>
      <c r="I2355" s="3">
        <v>45049</v>
      </c>
      <c r="J2355" s="2" t="s">
        <v>15</v>
      </c>
      <c r="K2355" s="2" t="s">
        <v>22</v>
      </c>
      <c r="L2355" s="2">
        <v>125.08</v>
      </c>
      <c r="M2355" s="2" t="s">
        <v>28</v>
      </c>
      <c r="N2355" s="11">
        <f>L2355/E2355*100</f>
        <v>8.8644465390530325</v>
      </c>
      <c r="O2355" s="12" t="str">
        <f>IF(N2355&lt;10,"Low",IF(N2355&lt;20,"Med","High"))</f>
        <v>Low</v>
      </c>
      <c r="P2355" s="12">
        <f>sales*discount</f>
        <v>28.220600000000001</v>
      </c>
      <c r="Q2355" s="12">
        <f>sales-Discount_Values</f>
        <v>1382.8093999999999</v>
      </c>
      <c r="R2355" s="12">
        <f>DATEDIF(order_date,delivery_date,"D")</f>
        <v>1</v>
      </c>
      <c r="S2355" s="12"/>
    </row>
    <row r="2356" spans="1:19" ht="14.25" customHeight="1" x14ac:dyDescent="0.35">
      <c r="A2356" s="2" t="s">
        <v>2979</v>
      </c>
      <c r="B2356" s="2">
        <v>102946</v>
      </c>
      <c r="C2356" s="2" t="s">
        <v>25</v>
      </c>
      <c r="D2356" s="2" t="s">
        <v>14</v>
      </c>
      <c r="E2356" s="2">
        <v>2782.97</v>
      </c>
      <c r="F2356" s="2">
        <v>0.48</v>
      </c>
      <c r="G2356" s="2">
        <v>6</v>
      </c>
      <c r="H2356" s="3">
        <v>45016</v>
      </c>
      <c r="I2356" s="3">
        <v>45022</v>
      </c>
      <c r="J2356" s="2" t="s">
        <v>31</v>
      </c>
      <c r="K2356" s="2" t="s">
        <v>16</v>
      </c>
      <c r="L2356" s="2">
        <v>246.85</v>
      </c>
      <c r="M2356" s="2" t="s">
        <v>34</v>
      </c>
      <c r="N2356" s="11">
        <f>L2356/E2356*100</f>
        <v>8.8700201583200684</v>
      </c>
      <c r="O2356" s="12" t="str">
        <f>IF(N2356&lt;10,"Low",IF(N2356&lt;20,"Med","High"))</f>
        <v>Low</v>
      </c>
      <c r="P2356" s="12">
        <f>sales*discount</f>
        <v>1335.8255999999999</v>
      </c>
      <c r="Q2356" s="12">
        <f>sales-Discount_Values</f>
        <v>1447.1443999999999</v>
      </c>
      <c r="R2356" s="12">
        <f>DATEDIF(order_date,delivery_date,"D")</f>
        <v>6</v>
      </c>
      <c r="S2356" s="12"/>
    </row>
    <row r="2357" spans="1:19" ht="14.25" customHeight="1" x14ac:dyDescent="0.35">
      <c r="A2357" s="2" t="s">
        <v>4497</v>
      </c>
      <c r="B2357" s="2">
        <v>104464</v>
      </c>
      <c r="C2357" s="2" t="s">
        <v>19</v>
      </c>
      <c r="D2357" s="2" t="s">
        <v>20</v>
      </c>
      <c r="E2357" s="2">
        <v>1831.32</v>
      </c>
      <c r="F2357" s="2">
        <v>0.34</v>
      </c>
      <c r="G2357" s="2">
        <v>7</v>
      </c>
      <c r="H2357" s="3">
        <v>45606</v>
      </c>
      <c r="I2357" s="3">
        <v>45609</v>
      </c>
      <c r="J2357" s="2" t="s">
        <v>15</v>
      </c>
      <c r="K2357" s="2" t="s">
        <v>27</v>
      </c>
      <c r="L2357" s="2">
        <v>162.44</v>
      </c>
      <c r="M2357" s="2" t="s">
        <v>23</v>
      </c>
      <c r="N2357" s="11">
        <f>L2357/E2357*100</f>
        <v>8.8701046239870696</v>
      </c>
      <c r="O2357" s="12" t="str">
        <f>IF(N2357&lt;10,"Low",IF(N2357&lt;20,"Med","High"))</f>
        <v>Low</v>
      </c>
      <c r="P2357" s="12">
        <f>sales*discount</f>
        <v>622.64880000000005</v>
      </c>
      <c r="Q2357" s="12">
        <f>sales-Discount_Values</f>
        <v>1208.6711999999998</v>
      </c>
      <c r="R2357" s="12">
        <f>DATEDIF(order_date,delivery_date,"D")</f>
        <v>3</v>
      </c>
      <c r="S2357" s="12"/>
    </row>
    <row r="2358" spans="1:19" ht="14.25" customHeight="1" x14ac:dyDescent="0.35">
      <c r="A2358" s="2" t="s">
        <v>6531</v>
      </c>
      <c r="B2358" s="2">
        <v>106498</v>
      </c>
      <c r="C2358" s="2" t="s">
        <v>41</v>
      </c>
      <c r="D2358" s="2" t="s">
        <v>20</v>
      </c>
      <c r="E2358" s="2">
        <v>262.67</v>
      </c>
      <c r="F2358" s="2">
        <v>0.28999999999999998</v>
      </c>
      <c r="G2358" s="2">
        <v>3</v>
      </c>
      <c r="H2358" s="3">
        <v>45130</v>
      </c>
      <c r="I2358" s="3">
        <v>45134</v>
      </c>
      <c r="J2358" s="2" t="s">
        <v>21</v>
      </c>
      <c r="K2358" s="2" t="s">
        <v>16</v>
      </c>
      <c r="L2358" s="2">
        <v>23.3</v>
      </c>
      <c r="M2358" s="2" t="s">
        <v>34</v>
      </c>
      <c r="N2358" s="11">
        <f>L2358/E2358*100</f>
        <v>8.8704458065252965</v>
      </c>
      <c r="O2358" s="12" t="str">
        <f>IF(N2358&lt;10,"Low",IF(N2358&lt;20,"Med","High"))</f>
        <v>Low</v>
      </c>
      <c r="P2358" s="12">
        <f>sales*discount</f>
        <v>76.174300000000002</v>
      </c>
      <c r="Q2358" s="12">
        <f>sales-Discount_Values</f>
        <v>186.4957</v>
      </c>
      <c r="R2358" s="12">
        <f>DATEDIF(order_date,delivery_date,"D")</f>
        <v>4</v>
      </c>
      <c r="S2358" s="12"/>
    </row>
    <row r="2359" spans="1:19" ht="14.25" customHeight="1" x14ac:dyDescent="0.35">
      <c r="A2359" s="2" t="s">
        <v>9255</v>
      </c>
      <c r="B2359" s="2">
        <v>109222</v>
      </c>
      <c r="C2359" s="2" t="s">
        <v>25</v>
      </c>
      <c r="D2359" s="2" t="s">
        <v>26</v>
      </c>
      <c r="E2359" s="2">
        <v>3997.94</v>
      </c>
      <c r="F2359" s="2">
        <v>0.01</v>
      </c>
      <c r="G2359" s="2">
        <v>6</v>
      </c>
      <c r="H2359" s="3">
        <v>45521</v>
      </c>
      <c r="I2359" s="3">
        <v>45525</v>
      </c>
      <c r="J2359" s="2" t="s">
        <v>15</v>
      </c>
      <c r="K2359" s="2" t="s">
        <v>16</v>
      </c>
      <c r="L2359" s="2">
        <v>354.68</v>
      </c>
      <c r="M2359" s="2" t="s">
        <v>39</v>
      </c>
      <c r="N2359" s="11">
        <f>L2359/E2359*100</f>
        <v>8.8715688579618508</v>
      </c>
      <c r="O2359" s="12" t="str">
        <f>IF(N2359&lt;10,"Low",IF(N2359&lt;20,"Med","High"))</f>
        <v>Low</v>
      </c>
      <c r="P2359" s="12">
        <f>sales*discount</f>
        <v>39.979399999999998</v>
      </c>
      <c r="Q2359" s="12">
        <f>sales-Discount_Values</f>
        <v>3957.9605999999999</v>
      </c>
      <c r="R2359" s="12">
        <f>DATEDIF(order_date,delivery_date,"D")</f>
        <v>4</v>
      </c>
      <c r="S2359" s="12"/>
    </row>
    <row r="2360" spans="1:19" ht="14.25" customHeight="1" x14ac:dyDescent="0.35">
      <c r="A2360" s="2" t="s">
        <v>14182</v>
      </c>
      <c r="B2360" s="2">
        <v>114149</v>
      </c>
      <c r="C2360" s="2" t="s">
        <v>25</v>
      </c>
      <c r="D2360" s="2" t="s">
        <v>20</v>
      </c>
      <c r="E2360" s="2">
        <v>3854.1</v>
      </c>
      <c r="F2360" s="2">
        <v>0.17</v>
      </c>
      <c r="G2360" s="2">
        <v>7</v>
      </c>
      <c r="H2360" s="3">
        <v>45604</v>
      </c>
      <c r="I2360" s="3">
        <v>45611</v>
      </c>
      <c r="J2360" s="2" t="s">
        <v>21</v>
      </c>
      <c r="K2360" s="2" t="s">
        <v>16</v>
      </c>
      <c r="L2360" s="2">
        <v>341.97</v>
      </c>
      <c r="M2360" s="2" t="s">
        <v>34</v>
      </c>
      <c r="N2360" s="11">
        <f>L2360/E2360*100</f>
        <v>8.8728886121273458</v>
      </c>
      <c r="O2360" s="12" t="str">
        <f>IF(N2360&lt;10,"Low",IF(N2360&lt;20,"Med","High"))</f>
        <v>Low</v>
      </c>
      <c r="P2360" s="12">
        <f>sales*discount</f>
        <v>655.197</v>
      </c>
      <c r="Q2360" s="12">
        <f>sales-Discount_Values</f>
        <v>3198.9029999999998</v>
      </c>
      <c r="R2360" s="12">
        <f>DATEDIF(order_date,delivery_date,"D")</f>
        <v>7</v>
      </c>
      <c r="S2360" s="12"/>
    </row>
    <row r="2361" spans="1:19" ht="14.25" customHeight="1" x14ac:dyDescent="0.35">
      <c r="A2361" s="2" t="s">
        <v>4793</v>
      </c>
      <c r="B2361" s="2">
        <v>104760</v>
      </c>
      <c r="C2361" s="2" t="s">
        <v>13</v>
      </c>
      <c r="D2361" s="2" t="s">
        <v>20</v>
      </c>
      <c r="E2361" s="2">
        <v>2371.12</v>
      </c>
      <c r="F2361" s="2">
        <v>0.02</v>
      </c>
      <c r="G2361" s="2">
        <v>2</v>
      </c>
      <c r="H2361" s="3">
        <v>45242</v>
      </c>
      <c r="I2361" s="3">
        <v>45249</v>
      </c>
      <c r="J2361" s="2" t="s">
        <v>15</v>
      </c>
      <c r="K2361" s="2" t="s">
        <v>16</v>
      </c>
      <c r="L2361" s="2">
        <v>210.45</v>
      </c>
      <c r="M2361" s="2" t="s">
        <v>39</v>
      </c>
      <c r="N2361" s="11">
        <f>L2361/E2361*100</f>
        <v>8.8755524815277163</v>
      </c>
      <c r="O2361" s="12" t="str">
        <f>IF(N2361&lt;10,"Low",IF(N2361&lt;20,"Med","High"))</f>
        <v>Low</v>
      </c>
      <c r="P2361" s="12">
        <f>sales*discount</f>
        <v>47.422399999999996</v>
      </c>
      <c r="Q2361" s="12">
        <f>sales-Discount_Values</f>
        <v>2323.6976</v>
      </c>
      <c r="R2361" s="12">
        <f>DATEDIF(order_date,delivery_date,"D")</f>
        <v>7</v>
      </c>
      <c r="S2361" s="12"/>
    </row>
    <row r="2362" spans="1:19" ht="14.25" customHeight="1" x14ac:dyDescent="0.35">
      <c r="A2362" s="2" t="s">
        <v>9351</v>
      </c>
      <c r="B2362" s="2">
        <v>109318</v>
      </c>
      <c r="C2362" s="2" t="s">
        <v>19</v>
      </c>
      <c r="D2362" s="2" t="s">
        <v>36</v>
      </c>
      <c r="E2362" s="2">
        <v>3761.08</v>
      </c>
      <c r="F2362" s="2">
        <v>0.38</v>
      </c>
      <c r="G2362" s="2">
        <v>6</v>
      </c>
      <c r="H2362" s="3">
        <v>45466</v>
      </c>
      <c r="I2362" s="3">
        <v>45468</v>
      </c>
      <c r="J2362" s="2" t="s">
        <v>31</v>
      </c>
      <c r="K2362" s="2" t="s">
        <v>16</v>
      </c>
      <c r="L2362" s="2">
        <v>333.83</v>
      </c>
      <c r="M2362" s="2" t="s">
        <v>48</v>
      </c>
      <c r="N2362" s="11">
        <f>L2362/E2362*100</f>
        <v>8.8759079838769708</v>
      </c>
      <c r="O2362" s="12" t="str">
        <f>IF(N2362&lt;10,"Low",IF(N2362&lt;20,"Med","High"))</f>
        <v>Low</v>
      </c>
      <c r="P2362" s="12">
        <f>sales*discount</f>
        <v>1429.2103999999999</v>
      </c>
      <c r="Q2362" s="12">
        <f>sales-Discount_Values</f>
        <v>2331.8696</v>
      </c>
      <c r="R2362" s="12">
        <f>DATEDIF(order_date,delivery_date,"D")</f>
        <v>2</v>
      </c>
      <c r="S2362" s="12"/>
    </row>
    <row r="2363" spans="1:19" ht="14.25" customHeight="1" x14ac:dyDescent="0.35">
      <c r="A2363" s="2" t="s">
        <v>13522</v>
      </c>
      <c r="B2363" s="2">
        <v>113489</v>
      </c>
      <c r="C2363" s="2" t="s">
        <v>41</v>
      </c>
      <c r="D2363" s="2" t="s">
        <v>36</v>
      </c>
      <c r="E2363" s="2">
        <v>4879.32</v>
      </c>
      <c r="F2363" s="2">
        <v>0.16</v>
      </c>
      <c r="G2363" s="2">
        <v>9</v>
      </c>
      <c r="H2363" s="3">
        <v>44955</v>
      </c>
      <c r="I2363" s="3">
        <v>44961</v>
      </c>
      <c r="J2363" s="2" t="s">
        <v>31</v>
      </c>
      <c r="K2363" s="2" t="s">
        <v>16</v>
      </c>
      <c r="L2363" s="2">
        <v>433.09</v>
      </c>
      <c r="M2363" s="2" t="s">
        <v>34</v>
      </c>
      <c r="N2363" s="11">
        <f>L2363/E2363*100</f>
        <v>8.8760319060852737</v>
      </c>
      <c r="O2363" s="12" t="str">
        <f>IF(N2363&lt;10,"Low",IF(N2363&lt;20,"Med","High"))</f>
        <v>Low</v>
      </c>
      <c r="P2363" s="12">
        <f>sales*discount</f>
        <v>780.69119999999998</v>
      </c>
      <c r="Q2363" s="12">
        <f>sales-Discount_Values</f>
        <v>4098.6287999999995</v>
      </c>
      <c r="R2363" s="12">
        <f>DATEDIF(order_date,delivery_date,"D")</f>
        <v>6</v>
      </c>
      <c r="S2363" s="12"/>
    </row>
    <row r="2364" spans="1:19" ht="14.25" customHeight="1" x14ac:dyDescent="0.35">
      <c r="A2364" s="2" t="s">
        <v>14530</v>
      </c>
      <c r="B2364" s="2">
        <v>114497</v>
      </c>
      <c r="C2364" s="2" t="s">
        <v>25</v>
      </c>
      <c r="D2364" s="2" t="s">
        <v>36</v>
      </c>
      <c r="E2364" s="2">
        <v>4983.05</v>
      </c>
      <c r="F2364" s="2">
        <v>0.09</v>
      </c>
      <c r="G2364" s="2">
        <v>1</v>
      </c>
      <c r="H2364" s="3">
        <v>45087</v>
      </c>
      <c r="I2364" s="3">
        <v>45090</v>
      </c>
      <c r="J2364" s="2" t="s">
        <v>31</v>
      </c>
      <c r="K2364" s="2" t="s">
        <v>22</v>
      </c>
      <c r="L2364" s="2">
        <v>442.34</v>
      </c>
      <c r="M2364" s="2" t="s">
        <v>34</v>
      </c>
      <c r="N2364" s="11">
        <f>L2364/E2364*100</f>
        <v>8.8768926661382075</v>
      </c>
      <c r="O2364" s="12" t="str">
        <f>IF(N2364&lt;10,"Low",IF(N2364&lt;20,"Med","High"))</f>
        <v>Low</v>
      </c>
      <c r="P2364" s="12">
        <f>sales*discount</f>
        <v>448.47449999999998</v>
      </c>
      <c r="Q2364" s="12">
        <f>sales-Discount_Values</f>
        <v>4534.5754999999999</v>
      </c>
      <c r="R2364" s="12">
        <f>DATEDIF(order_date,delivery_date,"D")</f>
        <v>3</v>
      </c>
      <c r="S2364" s="12"/>
    </row>
    <row r="2365" spans="1:19" ht="14.25" customHeight="1" x14ac:dyDescent="0.35">
      <c r="A2365" s="2" t="s">
        <v>8020</v>
      </c>
      <c r="B2365" s="2">
        <v>107987</v>
      </c>
      <c r="C2365" s="2" t="s">
        <v>19</v>
      </c>
      <c r="D2365" s="2" t="s">
        <v>26</v>
      </c>
      <c r="E2365" s="2">
        <v>2669.06</v>
      </c>
      <c r="F2365" s="2">
        <v>0.23</v>
      </c>
      <c r="G2365" s="2">
        <v>6</v>
      </c>
      <c r="H2365" s="3">
        <v>45045</v>
      </c>
      <c r="I2365" s="3">
        <v>45052</v>
      </c>
      <c r="J2365" s="2" t="s">
        <v>21</v>
      </c>
      <c r="K2365" s="2" t="s">
        <v>27</v>
      </c>
      <c r="L2365" s="2">
        <v>237.01</v>
      </c>
      <c r="M2365" s="2" t="s">
        <v>17</v>
      </c>
      <c r="N2365" s="11">
        <f>L2365/E2365*100</f>
        <v>8.8799052850067071</v>
      </c>
      <c r="O2365" s="12" t="str">
        <f>IF(N2365&lt;10,"Low",IF(N2365&lt;20,"Med","High"))</f>
        <v>Low</v>
      </c>
      <c r="P2365" s="12">
        <f>sales*discount</f>
        <v>613.88380000000006</v>
      </c>
      <c r="Q2365" s="12">
        <f>sales-Discount_Values</f>
        <v>2055.1761999999999</v>
      </c>
      <c r="R2365" s="12">
        <f>DATEDIF(order_date,delivery_date,"D")</f>
        <v>7</v>
      </c>
      <c r="S2365" s="12"/>
    </row>
    <row r="2366" spans="1:19" ht="14.25" customHeight="1" x14ac:dyDescent="0.35">
      <c r="A2366" s="2" t="s">
        <v>4339</v>
      </c>
      <c r="B2366" s="2">
        <v>104306</v>
      </c>
      <c r="C2366" s="2" t="s">
        <v>19</v>
      </c>
      <c r="D2366" s="2" t="s">
        <v>36</v>
      </c>
      <c r="E2366" s="2">
        <v>321.95999999999998</v>
      </c>
      <c r="F2366" s="2">
        <v>0.17</v>
      </c>
      <c r="G2366" s="2">
        <v>8</v>
      </c>
      <c r="H2366" s="3">
        <v>45210</v>
      </c>
      <c r="I2366" s="3">
        <v>45214</v>
      </c>
      <c r="J2366" s="2" t="s">
        <v>21</v>
      </c>
      <c r="K2366" s="2" t="s">
        <v>22</v>
      </c>
      <c r="L2366" s="2">
        <v>28.59</v>
      </c>
      <c r="M2366" s="2" t="s">
        <v>17</v>
      </c>
      <c r="N2366" s="11">
        <f>L2366/E2366*100</f>
        <v>8.8799850913156924</v>
      </c>
      <c r="O2366" s="12" t="str">
        <f>IF(N2366&lt;10,"Low",IF(N2366&lt;20,"Med","High"))</f>
        <v>Low</v>
      </c>
      <c r="P2366" s="12">
        <f>sales*discount</f>
        <v>54.733200000000004</v>
      </c>
      <c r="Q2366" s="12">
        <f>sales-Discount_Values</f>
        <v>267.22679999999997</v>
      </c>
      <c r="R2366" s="12">
        <f>DATEDIF(order_date,delivery_date,"D")</f>
        <v>4</v>
      </c>
      <c r="S2366" s="12"/>
    </row>
    <row r="2367" spans="1:19" ht="14.25" customHeight="1" x14ac:dyDescent="0.35">
      <c r="A2367" s="2" t="s">
        <v>4591</v>
      </c>
      <c r="B2367" s="2">
        <v>104558</v>
      </c>
      <c r="C2367" s="2" t="s">
        <v>41</v>
      </c>
      <c r="D2367" s="2" t="s">
        <v>14</v>
      </c>
      <c r="E2367" s="2">
        <v>4488.59</v>
      </c>
      <c r="F2367" s="2">
        <v>0.25</v>
      </c>
      <c r="G2367" s="2">
        <v>8</v>
      </c>
      <c r="H2367" s="3">
        <v>45577</v>
      </c>
      <c r="I2367" s="3">
        <v>45581</v>
      </c>
      <c r="J2367" s="2" t="s">
        <v>31</v>
      </c>
      <c r="K2367" s="2" t="s">
        <v>27</v>
      </c>
      <c r="L2367" s="2">
        <v>398.64</v>
      </c>
      <c r="M2367" s="2" t="s">
        <v>39</v>
      </c>
      <c r="N2367" s="11">
        <f>L2367/E2367*100</f>
        <v>8.8811854056619115</v>
      </c>
      <c r="O2367" s="12" t="str">
        <f>IF(N2367&lt;10,"Low",IF(N2367&lt;20,"Med","High"))</f>
        <v>Low</v>
      </c>
      <c r="P2367" s="12">
        <f>sales*discount</f>
        <v>1122.1475</v>
      </c>
      <c r="Q2367" s="12">
        <f>sales-Discount_Values</f>
        <v>3366.4425000000001</v>
      </c>
      <c r="R2367" s="12">
        <f>DATEDIF(order_date,delivery_date,"D")</f>
        <v>4</v>
      </c>
      <c r="S2367" s="12"/>
    </row>
    <row r="2368" spans="1:19" ht="14.25" customHeight="1" x14ac:dyDescent="0.35">
      <c r="A2368" s="2" t="s">
        <v>4896</v>
      </c>
      <c r="B2368" s="2">
        <v>104863</v>
      </c>
      <c r="C2368" s="2" t="s">
        <v>25</v>
      </c>
      <c r="D2368" s="2" t="s">
        <v>36</v>
      </c>
      <c r="E2368" s="2">
        <v>2156.2800000000002</v>
      </c>
      <c r="F2368" s="2">
        <v>0.16</v>
      </c>
      <c r="G2368" s="2">
        <v>7</v>
      </c>
      <c r="H2368" s="3">
        <v>44999</v>
      </c>
      <c r="I2368" s="3">
        <v>45000</v>
      </c>
      <c r="J2368" s="2" t="s">
        <v>21</v>
      </c>
      <c r="K2368" s="2" t="s">
        <v>16</v>
      </c>
      <c r="L2368" s="2">
        <v>191.54</v>
      </c>
      <c r="M2368" s="2" t="s">
        <v>17</v>
      </c>
      <c r="N2368" s="11">
        <f>L2368/E2368*100</f>
        <v>8.882890904706251</v>
      </c>
      <c r="O2368" s="12" t="str">
        <f>IF(N2368&lt;10,"Low",IF(N2368&lt;20,"Med","High"))</f>
        <v>Low</v>
      </c>
      <c r="P2368" s="12">
        <f>sales*discount</f>
        <v>345.00480000000005</v>
      </c>
      <c r="Q2368" s="12">
        <f>sales-Discount_Values</f>
        <v>1811.2752</v>
      </c>
      <c r="R2368" s="12">
        <f>DATEDIF(order_date,delivery_date,"D")</f>
        <v>1</v>
      </c>
      <c r="S2368" s="12"/>
    </row>
    <row r="2369" spans="1:19" ht="14.25" customHeight="1" x14ac:dyDescent="0.35">
      <c r="A2369" s="2" t="s">
        <v>689</v>
      </c>
      <c r="B2369" s="2">
        <v>100656</v>
      </c>
      <c r="C2369" s="2" t="s">
        <v>13</v>
      </c>
      <c r="D2369" s="2" t="s">
        <v>33</v>
      </c>
      <c r="E2369" s="2">
        <v>1642.27</v>
      </c>
      <c r="F2369" s="2">
        <v>0.26</v>
      </c>
      <c r="G2369" s="2">
        <v>3</v>
      </c>
      <c r="H2369" s="3">
        <v>45107</v>
      </c>
      <c r="I2369" s="3">
        <v>45110</v>
      </c>
      <c r="J2369" s="2" t="s">
        <v>15</v>
      </c>
      <c r="K2369" s="2" t="s">
        <v>22</v>
      </c>
      <c r="L2369" s="2">
        <v>145.9</v>
      </c>
      <c r="M2369" s="2" t="s">
        <v>39</v>
      </c>
      <c r="N2369" s="11">
        <f>L2369/E2369*100</f>
        <v>8.8840446455211382</v>
      </c>
      <c r="O2369" s="12" t="str">
        <f>IF(N2369&lt;10,"Low",IF(N2369&lt;20,"Med","High"))</f>
        <v>Low</v>
      </c>
      <c r="P2369" s="12">
        <f>sales*discount</f>
        <v>426.99020000000002</v>
      </c>
      <c r="Q2369" s="12">
        <f>sales-Discount_Values</f>
        <v>1215.2798</v>
      </c>
      <c r="R2369" s="12">
        <f>DATEDIF(order_date,delivery_date,"D")</f>
        <v>3</v>
      </c>
      <c r="S2369" s="12"/>
    </row>
    <row r="2370" spans="1:19" ht="14.25" customHeight="1" x14ac:dyDescent="0.35">
      <c r="A2370" s="2" t="s">
        <v>11151</v>
      </c>
      <c r="B2370" s="2">
        <v>111118</v>
      </c>
      <c r="C2370" s="2" t="s">
        <v>25</v>
      </c>
      <c r="D2370" s="2" t="s">
        <v>14</v>
      </c>
      <c r="E2370" s="2">
        <v>3553.81</v>
      </c>
      <c r="F2370" s="2">
        <v>0.09</v>
      </c>
      <c r="G2370" s="2">
        <v>6</v>
      </c>
      <c r="H2370" s="3">
        <v>45128</v>
      </c>
      <c r="I2370" s="3">
        <v>45129</v>
      </c>
      <c r="J2370" s="2" t="s">
        <v>21</v>
      </c>
      <c r="K2370" s="2" t="s">
        <v>22</v>
      </c>
      <c r="L2370" s="2">
        <v>315.89</v>
      </c>
      <c r="M2370" s="2" t="s">
        <v>23</v>
      </c>
      <c r="N2370" s="11">
        <f>L2370/E2370*100</f>
        <v>8.8887700805614251</v>
      </c>
      <c r="O2370" s="12" t="str">
        <f>IF(N2370&lt;10,"Low",IF(N2370&lt;20,"Med","High"))</f>
        <v>Low</v>
      </c>
      <c r="P2370" s="12">
        <f>sales*discount</f>
        <v>319.84289999999999</v>
      </c>
      <c r="Q2370" s="12">
        <f>sales-Discount_Values</f>
        <v>3233.9670999999998</v>
      </c>
      <c r="R2370" s="12">
        <f>DATEDIF(order_date,delivery_date,"D")</f>
        <v>1</v>
      </c>
      <c r="S2370" s="12"/>
    </row>
    <row r="2371" spans="1:19" ht="14.25" customHeight="1" x14ac:dyDescent="0.35">
      <c r="A2371" s="2" t="s">
        <v>7321</v>
      </c>
      <c r="B2371" s="2">
        <v>107288</v>
      </c>
      <c r="C2371" s="2" t="s">
        <v>25</v>
      </c>
      <c r="D2371" s="2" t="s">
        <v>26</v>
      </c>
      <c r="E2371" s="2">
        <v>4912.88</v>
      </c>
      <c r="F2371" s="2">
        <v>0.05</v>
      </c>
      <c r="G2371" s="2">
        <v>9</v>
      </c>
      <c r="H2371" s="3">
        <v>44938</v>
      </c>
      <c r="I2371" s="3">
        <v>44945</v>
      </c>
      <c r="J2371" s="2" t="s">
        <v>21</v>
      </c>
      <c r="K2371" s="2" t="s">
        <v>22</v>
      </c>
      <c r="L2371" s="2">
        <v>436.71</v>
      </c>
      <c r="M2371" s="2" t="s">
        <v>48</v>
      </c>
      <c r="N2371" s="11">
        <f>L2371/E2371*100</f>
        <v>8.8890833889694036</v>
      </c>
      <c r="O2371" s="12" t="str">
        <f>IF(N2371&lt;10,"Low",IF(N2371&lt;20,"Med","High"))</f>
        <v>Low</v>
      </c>
      <c r="P2371" s="12">
        <f>sales*discount</f>
        <v>245.64400000000001</v>
      </c>
      <c r="Q2371" s="12">
        <f>sales-Discount_Values</f>
        <v>4667.2359999999999</v>
      </c>
      <c r="R2371" s="12">
        <f>DATEDIF(order_date,delivery_date,"D")</f>
        <v>7</v>
      </c>
      <c r="S2371" s="12"/>
    </row>
    <row r="2372" spans="1:19" ht="14.25" customHeight="1" x14ac:dyDescent="0.35">
      <c r="A2372" s="2" t="s">
        <v>6866</v>
      </c>
      <c r="B2372" s="2">
        <v>106833</v>
      </c>
      <c r="C2372" s="2" t="s">
        <v>19</v>
      </c>
      <c r="D2372" s="2" t="s">
        <v>14</v>
      </c>
      <c r="E2372" s="2">
        <v>1176.6500000000001</v>
      </c>
      <c r="F2372" s="2">
        <v>0.31</v>
      </c>
      <c r="G2372" s="2">
        <v>6</v>
      </c>
      <c r="H2372" s="3">
        <v>45607</v>
      </c>
      <c r="I2372" s="3">
        <v>45610</v>
      </c>
      <c r="J2372" s="2" t="s">
        <v>21</v>
      </c>
      <c r="K2372" s="2" t="s">
        <v>27</v>
      </c>
      <c r="L2372" s="2">
        <v>104.6</v>
      </c>
      <c r="M2372" s="2" t="s">
        <v>23</v>
      </c>
      <c r="N2372" s="11">
        <f>L2372/E2372*100</f>
        <v>8.8896443292397898</v>
      </c>
      <c r="O2372" s="12" t="str">
        <f>IF(N2372&lt;10,"Low",IF(N2372&lt;20,"Med","High"))</f>
        <v>Low</v>
      </c>
      <c r="P2372" s="12">
        <f>sales*discount</f>
        <v>364.76150000000001</v>
      </c>
      <c r="Q2372" s="12">
        <f>sales-Discount_Values</f>
        <v>811.88850000000002</v>
      </c>
      <c r="R2372" s="12">
        <f>DATEDIF(order_date,delivery_date,"D")</f>
        <v>3</v>
      </c>
      <c r="S2372" s="12"/>
    </row>
    <row r="2373" spans="1:19" ht="14.25" customHeight="1" x14ac:dyDescent="0.35">
      <c r="A2373" s="2" t="s">
        <v>12441</v>
      </c>
      <c r="B2373" s="2">
        <v>112408</v>
      </c>
      <c r="C2373" s="2" t="s">
        <v>13</v>
      </c>
      <c r="D2373" s="2" t="s">
        <v>26</v>
      </c>
      <c r="E2373" s="2">
        <v>1320.54</v>
      </c>
      <c r="F2373" s="2">
        <v>0.08</v>
      </c>
      <c r="G2373" s="2">
        <v>1</v>
      </c>
      <c r="H2373" s="3">
        <v>45526</v>
      </c>
      <c r="I2373" s="3">
        <v>45530</v>
      </c>
      <c r="J2373" s="2" t="s">
        <v>15</v>
      </c>
      <c r="K2373" s="2" t="s">
        <v>27</v>
      </c>
      <c r="L2373" s="2">
        <v>117.44</v>
      </c>
      <c r="M2373" s="2" t="s">
        <v>28</v>
      </c>
      <c r="N2373" s="11">
        <f>L2373/E2373*100</f>
        <v>8.8933315158950137</v>
      </c>
      <c r="O2373" s="12" t="str">
        <f>IF(N2373&lt;10,"Low",IF(N2373&lt;20,"Med","High"))</f>
        <v>Low</v>
      </c>
      <c r="P2373" s="12">
        <f>sales*discount</f>
        <v>105.64319999999999</v>
      </c>
      <c r="Q2373" s="12">
        <f>sales-Discount_Values</f>
        <v>1214.8968</v>
      </c>
      <c r="R2373" s="12">
        <f>DATEDIF(order_date,delivery_date,"D")</f>
        <v>4</v>
      </c>
      <c r="S2373" s="12"/>
    </row>
    <row r="2374" spans="1:19" ht="14.25" customHeight="1" x14ac:dyDescent="0.35">
      <c r="A2374" s="2" t="s">
        <v>10951</v>
      </c>
      <c r="B2374" s="2">
        <v>110918</v>
      </c>
      <c r="C2374" s="2" t="s">
        <v>13</v>
      </c>
      <c r="D2374" s="2" t="s">
        <v>14</v>
      </c>
      <c r="E2374" s="2">
        <v>4950.68</v>
      </c>
      <c r="F2374" s="2">
        <v>0.35</v>
      </c>
      <c r="G2374" s="2">
        <v>4</v>
      </c>
      <c r="H2374" s="3">
        <v>45339</v>
      </c>
      <c r="I2374" s="3">
        <v>45344</v>
      </c>
      <c r="J2374" s="2" t="s">
        <v>21</v>
      </c>
      <c r="K2374" s="2" t="s">
        <v>27</v>
      </c>
      <c r="L2374" s="2">
        <v>440.4</v>
      </c>
      <c r="M2374" s="2" t="s">
        <v>28</v>
      </c>
      <c r="N2374" s="11">
        <f>L2374/E2374*100</f>
        <v>8.8957476548676127</v>
      </c>
      <c r="O2374" s="12" t="str">
        <f>IF(N2374&lt;10,"Low",IF(N2374&lt;20,"Med","High"))</f>
        <v>Low</v>
      </c>
      <c r="P2374" s="12">
        <f>sales*discount</f>
        <v>1732.7380000000001</v>
      </c>
      <c r="Q2374" s="12">
        <f>sales-Discount_Values</f>
        <v>3217.942</v>
      </c>
      <c r="R2374" s="12">
        <f>DATEDIF(order_date,delivery_date,"D")</f>
        <v>5</v>
      </c>
      <c r="S2374" s="12"/>
    </row>
    <row r="2375" spans="1:19" ht="14.25" customHeight="1" x14ac:dyDescent="0.35">
      <c r="A2375" s="2" t="s">
        <v>8871</v>
      </c>
      <c r="B2375" s="2">
        <v>108838</v>
      </c>
      <c r="C2375" s="2" t="s">
        <v>41</v>
      </c>
      <c r="D2375" s="2" t="s">
        <v>33</v>
      </c>
      <c r="E2375" s="2">
        <v>3603.25</v>
      </c>
      <c r="F2375" s="2">
        <v>0.01</v>
      </c>
      <c r="G2375" s="2">
        <v>3</v>
      </c>
      <c r="H2375" s="3">
        <v>45093</v>
      </c>
      <c r="I2375" s="3">
        <v>45099</v>
      </c>
      <c r="J2375" s="2" t="s">
        <v>15</v>
      </c>
      <c r="K2375" s="2" t="s">
        <v>27</v>
      </c>
      <c r="L2375" s="2">
        <v>320.58999999999997</v>
      </c>
      <c r="M2375" s="2" t="s">
        <v>17</v>
      </c>
      <c r="N2375" s="11">
        <f>L2375/E2375*100</f>
        <v>8.8972455422188297</v>
      </c>
      <c r="O2375" s="12" t="str">
        <f>IF(N2375&lt;10,"Low",IF(N2375&lt;20,"Med","High"))</f>
        <v>Low</v>
      </c>
      <c r="P2375" s="12">
        <f>sales*discount</f>
        <v>36.032499999999999</v>
      </c>
      <c r="Q2375" s="12">
        <f>sales-Discount_Values</f>
        <v>3567.2175000000002</v>
      </c>
      <c r="R2375" s="12">
        <f>DATEDIF(order_date,delivery_date,"D")</f>
        <v>6</v>
      </c>
      <c r="S2375" s="12"/>
    </row>
    <row r="2376" spans="1:19" ht="14.25" customHeight="1" x14ac:dyDescent="0.35">
      <c r="A2376" s="2" t="s">
        <v>5226</v>
      </c>
      <c r="B2376" s="2">
        <v>105193</v>
      </c>
      <c r="C2376" s="2" t="s">
        <v>19</v>
      </c>
      <c r="D2376" s="2" t="s">
        <v>20</v>
      </c>
      <c r="E2376" s="2">
        <v>1024.1099999999999</v>
      </c>
      <c r="F2376" s="2">
        <v>0.15</v>
      </c>
      <c r="G2376" s="2">
        <v>5</v>
      </c>
      <c r="H2376" s="3">
        <v>45389</v>
      </c>
      <c r="I2376" s="3">
        <v>45390</v>
      </c>
      <c r="J2376" s="2" t="s">
        <v>15</v>
      </c>
      <c r="K2376" s="2" t="s">
        <v>27</v>
      </c>
      <c r="L2376" s="2">
        <v>91.12</v>
      </c>
      <c r="M2376" s="2" t="s">
        <v>28</v>
      </c>
      <c r="N2376" s="11">
        <f>L2376/E2376*100</f>
        <v>8.897481715831308</v>
      </c>
      <c r="O2376" s="12" t="str">
        <f>IF(N2376&lt;10,"Low",IF(N2376&lt;20,"Med","High"))</f>
        <v>Low</v>
      </c>
      <c r="P2376" s="12">
        <f>sales*discount</f>
        <v>153.61649999999997</v>
      </c>
      <c r="Q2376" s="12">
        <f>sales-Discount_Values</f>
        <v>870.49349999999993</v>
      </c>
      <c r="R2376" s="12">
        <f>DATEDIF(order_date,delivery_date,"D")</f>
        <v>1</v>
      </c>
      <c r="S2376" s="12"/>
    </row>
    <row r="2377" spans="1:19" ht="14.25" customHeight="1" x14ac:dyDescent="0.35">
      <c r="A2377" s="2" t="s">
        <v>12759</v>
      </c>
      <c r="B2377" s="2">
        <v>112726</v>
      </c>
      <c r="C2377" s="2" t="s">
        <v>25</v>
      </c>
      <c r="D2377" s="2" t="s">
        <v>26</v>
      </c>
      <c r="E2377" s="2">
        <v>2298.33</v>
      </c>
      <c r="F2377" s="2">
        <v>0.44</v>
      </c>
      <c r="G2377" s="2">
        <v>4</v>
      </c>
      <c r="H2377" s="3">
        <v>45257</v>
      </c>
      <c r="I2377" s="3">
        <v>45263</v>
      </c>
      <c r="J2377" s="2" t="s">
        <v>31</v>
      </c>
      <c r="K2377" s="2" t="s">
        <v>16</v>
      </c>
      <c r="L2377" s="2">
        <v>204.51</v>
      </c>
      <c r="M2377" s="2" t="s">
        <v>34</v>
      </c>
      <c r="N2377" s="11">
        <f>L2377/E2377*100</f>
        <v>8.8981999973894084</v>
      </c>
      <c r="O2377" s="12" t="str">
        <f>IF(N2377&lt;10,"Low",IF(N2377&lt;20,"Med","High"))</f>
        <v>Low</v>
      </c>
      <c r="P2377" s="12">
        <f>sales*discount</f>
        <v>1011.2651999999999</v>
      </c>
      <c r="Q2377" s="12">
        <f>sales-Discount_Values</f>
        <v>1287.0648000000001</v>
      </c>
      <c r="R2377" s="12">
        <f>DATEDIF(order_date,delivery_date,"D")</f>
        <v>6</v>
      </c>
      <c r="S2377" s="12"/>
    </row>
    <row r="2378" spans="1:19" ht="14.25" customHeight="1" x14ac:dyDescent="0.35">
      <c r="A2378" s="2" t="s">
        <v>810</v>
      </c>
      <c r="B2378" s="2">
        <v>100777</v>
      </c>
      <c r="C2378" s="2" t="s">
        <v>19</v>
      </c>
      <c r="D2378" s="2" t="s">
        <v>14</v>
      </c>
      <c r="E2378" s="2">
        <v>1104.5899999999999</v>
      </c>
      <c r="F2378" s="2">
        <v>7.0000000000000007E-2</v>
      </c>
      <c r="G2378" s="2">
        <v>2</v>
      </c>
      <c r="H2378" s="3">
        <v>45309</v>
      </c>
      <c r="I2378" s="3">
        <v>45310</v>
      </c>
      <c r="J2378" s="2" t="s">
        <v>21</v>
      </c>
      <c r="K2378" s="2" t="s">
        <v>27</v>
      </c>
      <c r="L2378" s="2">
        <v>98.29</v>
      </c>
      <c r="M2378" s="2" t="s">
        <v>23</v>
      </c>
      <c r="N2378" s="11">
        <f>L2378/E2378*100</f>
        <v>8.8983242651119419</v>
      </c>
      <c r="O2378" s="12" t="str">
        <f>IF(N2378&lt;10,"Low",IF(N2378&lt;20,"Med","High"))</f>
        <v>Low</v>
      </c>
      <c r="P2378" s="12">
        <f>sales*discount</f>
        <v>77.321300000000008</v>
      </c>
      <c r="Q2378" s="12">
        <f>sales-Discount_Values</f>
        <v>1027.2686999999999</v>
      </c>
      <c r="R2378" s="12">
        <f>DATEDIF(order_date,delivery_date,"D")</f>
        <v>1</v>
      </c>
      <c r="S2378" s="12"/>
    </row>
    <row r="2379" spans="1:19" ht="14.25" customHeight="1" x14ac:dyDescent="0.35">
      <c r="A2379" s="2" t="s">
        <v>6170</v>
      </c>
      <c r="B2379" s="2">
        <v>106137</v>
      </c>
      <c r="C2379" s="2" t="s">
        <v>13</v>
      </c>
      <c r="D2379" s="2" t="s">
        <v>14</v>
      </c>
      <c r="E2379" s="2">
        <v>2153.5700000000002</v>
      </c>
      <c r="F2379" s="2">
        <v>0.12</v>
      </c>
      <c r="G2379" s="2">
        <v>2</v>
      </c>
      <c r="H2379" s="3">
        <v>45168</v>
      </c>
      <c r="I2379" s="3">
        <v>45172</v>
      </c>
      <c r="J2379" s="2" t="s">
        <v>31</v>
      </c>
      <c r="K2379" s="2" t="s">
        <v>16</v>
      </c>
      <c r="L2379" s="2">
        <v>191.66</v>
      </c>
      <c r="M2379" s="2" t="s">
        <v>23</v>
      </c>
      <c r="N2379" s="11">
        <f>L2379/E2379*100</f>
        <v>8.8996410611217645</v>
      </c>
      <c r="O2379" s="12" t="str">
        <f>IF(N2379&lt;10,"Low",IF(N2379&lt;20,"Med","High"))</f>
        <v>Low</v>
      </c>
      <c r="P2379" s="12">
        <f>sales*discount</f>
        <v>258.42840000000001</v>
      </c>
      <c r="Q2379" s="12">
        <f>sales-Discount_Values</f>
        <v>1895.1416000000002</v>
      </c>
      <c r="R2379" s="12">
        <f>DATEDIF(order_date,delivery_date,"D")</f>
        <v>4</v>
      </c>
      <c r="S2379" s="12"/>
    </row>
    <row r="2380" spans="1:19" ht="14.25" customHeight="1" x14ac:dyDescent="0.35">
      <c r="A2380" s="2" t="s">
        <v>5151</v>
      </c>
      <c r="B2380" s="2">
        <v>105118</v>
      </c>
      <c r="C2380" s="2" t="s">
        <v>13</v>
      </c>
      <c r="D2380" s="2" t="s">
        <v>14</v>
      </c>
      <c r="E2380" s="2">
        <v>4720.8100000000004</v>
      </c>
      <c r="F2380" s="2">
        <v>0.16</v>
      </c>
      <c r="G2380" s="2">
        <v>7</v>
      </c>
      <c r="H2380" s="3">
        <v>45130</v>
      </c>
      <c r="I2380" s="3">
        <v>45137</v>
      </c>
      <c r="J2380" s="2" t="s">
        <v>15</v>
      </c>
      <c r="K2380" s="2" t="s">
        <v>16</v>
      </c>
      <c r="L2380" s="2">
        <v>420.15</v>
      </c>
      <c r="M2380" s="2" t="s">
        <v>48</v>
      </c>
      <c r="N2380" s="11">
        <f>L2380/E2380*100</f>
        <v>8.8999557279365185</v>
      </c>
      <c r="O2380" s="12" t="str">
        <f>IF(N2380&lt;10,"Low",IF(N2380&lt;20,"Med","High"))</f>
        <v>Low</v>
      </c>
      <c r="P2380" s="12">
        <f>sales*discount</f>
        <v>755.32960000000003</v>
      </c>
      <c r="Q2380" s="12">
        <f>sales-Discount_Values</f>
        <v>3965.4804000000004</v>
      </c>
      <c r="R2380" s="12">
        <f>DATEDIF(order_date,delivery_date,"D")</f>
        <v>7</v>
      </c>
      <c r="S2380" s="12"/>
    </row>
    <row r="2381" spans="1:19" ht="14.25" customHeight="1" x14ac:dyDescent="0.35">
      <c r="A2381" s="2" t="s">
        <v>7493</v>
      </c>
      <c r="B2381" s="2">
        <v>107460</v>
      </c>
      <c r="C2381" s="2" t="s">
        <v>19</v>
      </c>
      <c r="D2381" s="2" t="s">
        <v>36</v>
      </c>
      <c r="E2381" s="2">
        <v>705.66</v>
      </c>
      <c r="F2381" s="2">
        <v>0.19</v>
      </c>
      <c r="G2381" s="2">
        <v>7</v>
      </c>
      <c r="H2381" s="3">
        <v>45475</v>
      </c>
      <c r="I2381" s="3">
        <v>45480</v>
      </c>
      <c r="J2381" s="2" t="s">
        <v>15</v>
      </c>
      <c r="K2381" s="2" t="s">
        <v>16</v>
      </c>
      <c r="L2381" s="2">
        <v>62.81</v>
      </c>
      <c r="M2381" s="2" t="s">
        <v>39</v>
      </c>
      <c r="N2381" s="11">
        <f>L2381/E2381*100</f>
        <v>8.9008871127738569</v>
      </c>
      <c r="O2381" s="12" t="str">
        <f>IF(N2381&lt;10,"Low",IF(N2381&lt;20,"Med","High"))</f>
        <v>Low</v>
      </c>
      <c r="P2381" s="12">
        <f>sales*discount</f>
        <v>134.0754</v>
      </c>
      <c r="Q2381" s="12">
        <f>sales-Discount_Values</f>
        <v>571.58459999999991</v>
      </c>
      <c r="R2381" s="12">
        <f>DATEDIF(order_date,delivery_date,"D")</f>
        <v>5</v>
      </c>
      <c r="S2381" s="12"/>
    </row>
    <row r="2382" spans="1:19" ht="14.25" customHeight="1" x14ac:dyDescent="0.35">
      <c r="A2382" s="2" t="s">
        <v>2661</v>
      </c>
      <c r="B2382" s="2">
        <v>102628</v>
      </c>
      <c r="C2382" s="2" t="s">
        <v>41</v>
      </c>
      <c r="D2382" s="2" t="s">
        <v>26</v>
      </c>
      <c r="E2382" s="2">
        <v>3234.39</v>
      </c>
      <c r="F2382" s="2">
        <v>0.42</v>
      </c>
      <c r="G2382" s="2">
        <v>7</v>
      </c>
      <c r="H2382" s="3">
        <v>45543</v>
      </c>
      <c r="I2382" s="3">
        <v>45546</v>
      </c>
      <c r="J2382" s="2" t="s">
        <v>31</v>
      </c>
      <c r="K2382" s="2" t="s">
        <v>27</v>
      </c>
      <c r="L2382" s="2">
        <v>288.14</v>
      </c>
      <c r="M2382" s="2" t="s">
        <v>28</v>
      </c>
      <c r="N2382" s="11">
        <f>L2382/E2382*100</f>
        <v>8.9086350130936598</v>
      </c>
      <c r="O2382" s="12" t="str">
        <f>IF(N2382&lt;10,"Low",IF(N2382&lt;20,"Med","High"))</f>
        <v>Low</v>
      </c>
      <c r="P2382" s="12">
        <f>sales*discount</f>
        <v>1358.4437999999998</v>
      </c>
      <c r="Q2382" s="12">
        <f>sales-Discount_Values</f>
        <v>1875.9462000000001</v>
      </c>
      <c r="R2382" s="12">
        <f>DATEDIF(order_date,delivery_date,"D")</f>
        <v>3</v>
      </c>
      <c r="S2382" s="12"/>
    </row>
    <row r="2383" spans="1:19" ht="14.25" customHeight="1" x14ac:dyDescent="0.35">
      <c r="A2383" s="2" t="s">
        <v>8508</v>
      </c>
      <c r="B2383" s="2">
        <v>108475</v>
      </c>
      <c r="C2383" s="2" t="s">
        <v>25</v>
      </c>
      <c r="D2383" s="2" t="s">
        <v>26</v>
      </c>
      <c r="E2383" s="2">
        <v>3003.07</v>
      </c>
      <c r="F2383" s="2">
        <v>0.32</v>
      </c>
      <c r="G2383" s="2">
        <v>9</v>
      </c>
      <c r="H2383" s="3">
        <v>45043</v>
      </c>
      <c r="I2383" s="3">
        <v>45046</v>
      </c>
      <c r="J2383" s="2" t="s">
        <v>31</v>
      </c>
      <c r="K2383" s="2" t="s">
        <v>16</v>
      </c>
      <c r="L2383" s="2">
        <v>267.64999999999998</v>
      </c>
      <c r="M2383" s="2" t="s">
        <v>34</v>
      </c>
      <c r="N2383" s="11">
        <f>L2383/E2383*100</f>
        <v>8.9125461610951451</v>
      </c>
      <c r="O2383" s="12" t="str">
        <f>IF(N2383&lt;10,"Low",IF(N2383&lt;20,"Med","High"))</f>
        <v>Low</v>
      </c>
      <c r="P2383" s="12">
        <f>sales*discount</f>
        <v>960.9824000000001</v>
      </c>
      <c r="Q2383" s="12">
        <f>sales-Discount_Values</f>
        <v>2042.0876000000001</v>
      </c>
      <c r="R2383" s="12">
        <f>DATEDIF(order_date,delivery_date,"D")</f>
        <v>3</v>
      </c>
      <c r="S2383" s="12"/>
    </row>
    <row r="2384" spans="1:19" ht="14.25" customHeight="1" x14ac:dyDescent="0.35">
      <c r="A2384" s="2" t="s">
        <v>9134</v>
      </c>
      <c r="B2384" s="2">
        <v>109101</v>
      </c>
      <c r="C2384" s="2" t="s">
        <v>25</v>
      </c>
      <c r="D2384" s="2" t="s">
        <v>14</v>
      </c>
      <c r="E2384" s="2">
        <v>4194.38</v>
      </c>
      <c r="F2384" s="2">
        <v>0.39</v>
      </c>
      <c r="G2384" s="2">
        <v>2</v>
      </c>
      <c r="H2384" s="3">
        <v>45545</v>
      </c>
      <c r="I2384" s="3">
        <v>45550</v>
      </c>
      <c r="J2384" s="2" t="s">
        <v>21</v>
      </c>
      <c r="K2384" s="2" t="s">
        <v>27</v>
      </c>
      <c r="L2384" s="2">
        <v>373.89</v>
      </c>
      <c r="M2384" s="2" t="s">
        <v>17</v>
      </c>
      <c r="N2384" s="11">
        <f>L2384/E2384*100</f>
        <v>8.9140707327423829</v>
      </c>
      <c r="O2384" s="12" t="str">
        <f>IF(N2384&lt;10,"Low",IF(N2384&lt;20,"Med","High"))</f>
        <v>Low</v>
      </c>
      <c r="P2384" s="12">
        <f>sales*discount</f>
        <v>1635.8082000000002</v>
      </c>
      <c r="Q2384" s="12">
        <f>sales-Discount_Values</f>
        <v>2558.5717999999997</v>
      </c>
      <c r="R2384" s="12">
        <f>DATEDIF(order_date,delivery_date,"D")</f>
        <v>5</v>
      </c>
      <c r="S2384" s="12"/>
    </row>
    <row r="2385" spans="1:19" ht="14.25" customHeight="1" x14ac:dyDescent="0.35">
      <c r="A2385" s="2" t="s">
        <v>14494</v>
      </c>
      <c r="B2385" s="2">
        <v>114461</v>
      </c>
      <c r="C2385" s="2" t="s">
        <v>25</v>
      </c>
      <c r="D2385" s="2" t="s">
        <v>14</v>
      </c>
      <c r="E2385" s="2">
        <v>3125.88</v>
      </c>
      <c r="F2385" s="2">
        <v>0.33</v>
      </c>
      <c r="G2385" s="2">
        <v>3</v>
      </c>
      <c r="H2385" s="3">
        <v>45361</v>
      </c>
      <c r="I2385" s="3">
        <v>45367</v>
      </c>
      <c r="J2385" s="2" t="s">
        <v>15</v>
      </c>
      <c r="K2385" s="2" t="s">
        <v>22</v>
      </c>
      <c r="L2385" s="2">
        <v>278.70999999999998</v>
      </c>
      <c r="M2385" s="2" t="s">
        <v>39</v>
      </c>
      <c r="N2385" s="11">
        <f>L2385/E2385*100</f>
        <v>8.9162091954905485</v>
      </c>
      <c r="O2385" s="12" t="str">
        <f>IF(N2385&lt;10,"Low",IF(N2385&lt;20,"Med","High"))</f>
        <v>Low</v>
      </c>
      <c r="P2385" s="12">
        <f>sales*discount</f>
        <v>1031.5404000000001</v>
      </c>
      <c r="Q2385" s="12">
        <f>sales-Discount_Values</f>
        <v>2094.3396000000002</v>
      </c>
      <c r="R2385" s="12">
        <f>DATEDIF(order_date,delivery_date,"D")</f>
        <v>6</v>
      </c>
      <c r="S2385" s="12"/>
    </row>
    <row r="2386" spans="1:19" ht="14.25" customHeight="1" x14ac:dyDescent="0.35">
      <c r="A2386" s="2" t="s">
        <v>4696</v>
      </c>
      <c r="B2386" s="2">
        <v>104663</v>
      </c>
      <c r="C2386" s="2" t="s">
        <v>25</v>
      </c>
      <c r="D2386" s="2" t="s">
        <v>33</v>
      </c>
      <c r="E2386" s="2">
        <v>2877.95</v>
      </c>
      <c r="F2386" s="2">
        <v>0.24</v>
      </c>
      <c r="G2386" s="2">
        <v>7</v>
      </c>
      <c r="H2386" s="3">
        <v>45653</v>
      </c>
      <c r="I2386" s="3">
        <v>45655</v>
      </c>
      <c r="J2386" s="2" t="s">
        <v>21</v>
      </c>
      <c r="K2386" s="2" t="s">
        <v>22</v>
      </c>
      <c r="L2386" s="2">
        <v>256.66000000000003</v>
      </c>
      <c r="M2386" s="2" t="s">
        <v>17</v>
      </c>
      <c r="N2386" s="11">
        <f>L2386/E2386*100</f>
        <v>8.9181535467954642</v>
      </c>
      <c r="O2386" s="12" t="str">
        <f>IF(N2386&lt;10,"Low",IF(N2386&lt;20,"Med","High"))</f>
        <v>Low</v>
      </c>
      <c r="P2386" s="12">
        <f>sales*discount</f>
        <v>690.70799999999997</v>
      </c>
      <c r="Q2386" s="12">
        <f>sales-Discount_Values</f>
        <v>2187.2419999999997</v>
      </c>
      <c r="R2386" s="12">
        <f>DATEDIF(order_date,delivery_date,"D")</f>
        <v>2</v>
      </c>
      <c r="S2386" s="12"/>
    </row>
    <row r="2387" spans="1:19" ht="14.25" customHeight="1" x14ac:dyDescent="0.35">
      <c r="A2387" s="2" t="s">
        <v>14954</v>
      </c>
      <c r="B2387" s="2">
        <v>114921</v>
      </c>
      <c r="C2387" s="2" t="s">
        <v>41</v>
      </c>
      <c r="D2387" s="2" t="s">
        <v>33</v>
      </c>
      <c r="E2387" s="2">
        <v>1326.13</v>
      </c>
      <c r="F2387" s="2">
        <v>0.35</v>
      </c>
      <c r="G2387" s="2">
        <v>6</v>
      </c>
      <c r="H2387" s="3">
        <v>45548</v>
      </c>
      <c r="I2387" s="3">
        <v>45549</v>
      </c>
      <c r="J2387" s="2" t="s">
        <v>31</v>
      </c>
      <c r="K2387" s="2" t="s">
        <v>16</v>
      </c>
      <c r="L2387" s="2">
        <v>118.27</v>
      </c>
      <c r="M2387" s="2" t="s">
        <v>17</v>
      </c>
      <c r="N2387" s="11">
        <f>L2387/E2387*100</f>
        <v>8.918431827950501</v>
      </c>
      <c r="O2387" s="12" t="str">
        <f>IF(N2387&lt;10,"Low",IF(N2387&lt;20,"Med","High"))</f>
        <v>Low</v>
      </c>
      <c r="P2387" s="12">
        <f>sales*discount</f>
        <v>464.14550000000003</v>
      </c>
      <c r="Q2387" s="12">
        <f>sales-Discount_Values</f>
        <v>861.98450000000003</v>
      </c>
      <c r="R2387" s="12">
        <f>DATEDIF(order_date,delivery_date,"D")</f>
        <v>1</v>
      </c>
      <c r="S2387" s="12"/>
    </row>
    <row r="2388" spans="1:19" ht="14.25" customHeight="1" x14ac:dyDescent="0.35">
      <c r="A2388" s="2" t="s">
        <v>8946</v>
      </c>
      <c r="B2388" s="2">
        <v>108913</v>
      </c>
      <c r="C2388" s="2" t="s">
        <v>13</v>
      </c>
      <c r="D2388" s="2" t="s">
        <v>26</v>
      </c>
      <c r="E2388" s="2">
        <v>4392.08</v>
      </c>
      <c r="F2388" s="2">
        <v>0.43</v>
      </c>
      <c r="G2388" s="2">
        <v>1</v>
      </c>
      <c r="H2388" s="3">
        <v>45110</v>
      </c>
      <c r="I2388" s="3">
        <v>45114</v>
      </c>
      <c r="J2388" s="2" t="s">
        <v>31</v>
      </c>
      <c r="K2388" s="2" t="s">
        <v>22</v>
      </c>
      <c r="L2388" s="2">
        <v>391.74</v>
      </c>
      <c r="M2388" s="2" t="s">
        <v>17</v>
      </c>
      <c r="N2388" s="11">
        <f>L2388/E2388*100</f>
        <v>8.9192364437806226</v>
      </c>
      <c r="O2388" s="12" t="str">
        <f>IF(N2388&lt;10,"Low",IF(N2388&lt;20,"Med","High"))</f>
        <v>Low</v>
      </c>
      <c r="P2388" s="12">
        <f>sales*discount</f>
        <v>1888.5944</v>
      </c>
      <c r="Q2388" s="12">
        <f>sales-Discount_Values</f>
        <v>2503.4856</v>
      </c>
      <c r="R2388" s="12">
        <f>DATEDIF(order_date,delivery_date,"D")</f>
        <v>4</v>
      </c>
      <c r="S2388" s="12"/>
    </row>
    <row r="2389" spans="1:19" ht="14.25" customHeight="1" x14ac:dyDescent="0.35">
      <c r="A2389" s="2" t="s">
        <v>7473</v>
      </c>
      <c r="B2389" s="2">
        <v>107440</v>
      </c>
      <c r="C2389" s="2" t="s">
        <v>41</v>
      </c>
      <c r="D2389" s="2" t="s">
        <v>33</v>
      </c>
      <c r="E2389" s="2">
        <v>4617.51</v>
      </c>
      <c r="F2389" s="2">
        <v>0.02</v>
      </c>
      <c r="G2389" s="2">
        <v>9</v>
      </c>
      <c r="H2389" s="3">
        <v>45064</v>
      </c>
      <c r="I2389" s="3">
        <v>45071</v>
      </c>
      <c r="J2389" s="2" t="s">
        <v>15</v>
      </c>
      <c r="K2389" s="2" t="s">
        <v>27</v>
      </c>
      <c r="L2389" s="2">
        <v>411.92</v>
      </c>
      <c r="M2389" s="2" t="s">
        <v>39</v>
      </c>
      <c r="N2389" s="11">
        <f>L2389/E2389*100</f>
        <v>8.920825293285775</v>
      </c>
      <c r="O2389" s="12" t="str">
        <f>IF(N2389&lt;10,"Low",IF(N2389&lt;20,"Med","High"))</f>
        <v>Low</v>
      </c>
      <c r="P2389" s="12">
        <f>sales*discount</f>
        <v>92.350200000000001</v>
      </c>
      <c r="Q2389" s="12">
        <f>sales-Discount_Values</f>
        <v>4525.1598000000004</v>
      </c>
      <c r="R2389" s="12">
        <f>DATEDIF(order_date,delivery_date,"D")</f>
        <v>7</v>
      </c>
      <c r="S2389" s="12"/>
    </row>
    <row r="2390" spans="1:19" ht="14.25" customHeight="1" x14ac:dyDescent="0.35">
      <c r="A2390" s="2" t="s">
        <v>12936</v>
      </c>
      <c r="B2390" s="2">
        <v>112903</v>
      </c>
      <c r="C2390" s="2" t="s">
        <v>41</v>
      </c>
      <c r="D2390" s="2" t="s">
        <v>33</v>
      </c>
      <c r="E2390" s="2">
        <v>3975.58</v>
      </c>
      <c r="F2390" s="2">
        <v>0.33</v>
      </c>
      <c r="G2390" s="2">
        <v>8</v>
      </c>
      <c r="H2390" s="3">
        <v>45057</v>
      </c>
      <c r="I2390" s="3">
        <v>45064</v>
      </c>
      <c r="J2390" s="2" t="s">
        <v>31</v>
      </c>
      <c r="K2390" s="2" t="s">
        <v>22</v>
      </c>
      <c r="L2390" s="2">
        <v>354.79</v>
      </c>
      <c r="M2390" s="2" t="s">
        <v>28</v>
      </c>
      <c r="N2390" s="11">
        <f>L2390/E2390*100</f>
        <v>8.9242324390403418</v>
      </c>
      <c r="O2390" s="12" t="str">
        <f>IF(N2390&lt;10,"Low",IF(N2390&lt;20,"Med","High"))</f>
        <v>Low</v>
      </c>
      <c r="P2390" s="12">
        <f>sales*discount</f>
        <v>1311.9413999999999</v>
      </c>
      <c r="Q2390" s="12">
        <f>sales-Discount_Values</f>
        <v>2663.6386000000002</v>
      </c>
      <c r="R2390" s="12">
        <f>DATEDIF(order_date,delivery_date,"D")</f>
        <v>7</v>
      </c>
      <c r="S2390" s="12"/>
    </row>
    <row r="2391" spans="1:19" ht="14.25" customHeight="1" x14ac:dyDescent="0.35">
      <c r="A2391" s="2" t="s">
        <v>14013</v>
      </c>
      <c r="B2391" s="2">
        <v>113980</v>
      </c>
      <c r="C2391" s="2" t="s">
        <v>19</v>
      </c>
      <c r="D2391" s="2" t="s">
        <v>20</v>
      </c>
      <c r="E2391" s="2">
        <v>2916.16</v>
      </c>
      <c r="F2391" s="2">
        <v>0.27</v>
      </c>
      <c r="G2391" s="2">
        <v>5</v>
      </c>
      <c r="H2391" s="3">
        <v>45170</v>
      </c>
      <c r="I2391" s="3">
        <v>45175</v>
      </c>
      <c r="J2391" s="2" t="s">
        <v>31</v>
      </c>
      <c r="K2391" s="2" t="s">
        <v>22</v>
      </c>
      <c r="L2391" s="2">
        <v>260.25</v>
      </c>
      <c r="M2391" s="2" t="s">
        <v>48</v>
      </c>
      <c r="N2391" s="11">
        <f>L2391/E2391*100</f>
        <v>8.9244074399209925</v>
      </c>
      <c r="O2391" s="12" t="str">
        <f>IF(N2391&lt;10,"Low",IF(N2391&lt;20,"Med","High"))</f>
        <v>Low</v>
      </c>
      <c r="P2391" s="12">
        <f>sales*discount</f>
        <v>787.36320000000001</v>
      </c>
      <c r="Q2391" s="12">
        <f>sales-Discount_Values</f>
        <v>2128.7968000000001</v>
      </c>
      <c r="R2391" s="12">
        <f>DATEDIF(order_date,delivery_date,"D")</f>
        <v>5</v>
      </c>
      <c r="S2391" s="12"/>
    </row>
    <row r="2392" spans="1:19" ht="14.25" customHeight="1" x14ac:dyDescent="0.35">
      <c r="A2392" s="2" t="s">
        <v>15286</v>
      </c>
      <c r="B2392" s="2">
        <v>115253</v>
      </c>
      <c r="C2392" s="2" t="s">
        <v>25</v>
      </c>
      <c r="D2392" s="2" t="s">
        <v>20</v>
      </c>
      <c r="E2392" s="2">
        <v>1673.15</v>
      </c>
      <c r="F2392" s="2">
        <v>0.37</v>
      </c>
      <c r="G2392" s="2">
        <v>3</v>
      </c>
      <c r="H2392" s="3">
        <v>45379</v>
      </c>
      <c r="I2392" s="3">
        <v>45382</v>
      </c>
      <c r="J2392" s="2" t="s">
        <v>21</v>
      </c>
      <c r="K2392" s="2" t="s">
        <v>27</v>
      </c>
      <c r="L2392" s="2">
        <v>149.34</v>
      </c>
      <c r="M2392" s="2" t="s">
        <v>48</v>
      </c>
      <c r="N2392" s="11">
        <f>L2392/E2392*100</f>
        <v>8.9256791082688345</v>
      </c>
      <c r="O2392" s="12" t="str">
        <f>IF(N2392&lt;10,"Low",IF(N2392&lt;20,"Med","High"))</f>
        <v>Low</v>
      </c>
      <c r="P2392" s="12">
        <f>sales*discount</f>
        <v>619.06550000000004</v>
      </c>
      <c r="Q2392" s="12">
        <f>sales-Discount_Values</f>
        <v>1054.0844999999999</v>
      </c>
      <c r="R2392" s="12">
        <f>DATEDIF(order_date,delivery_date,"D")</f>
        <v>3</v>
      </c>
      <c r="S2392" s="12"/>
    </row>
    <row r="2393" spans="1:19" ht="14.25" customHeight="1" x14ac:dyDescent="0.35">
      <c r="A2393" s="2" t="s">
        <v>11660</v>
      </c>
      <c r="B2393" s="2">
        <v>111627</v>
      </c>
      <c r="C2393" s="2" t="s">
        <v>41</v>
      </c>
      <c r="D2393" s="2" t="s">
        <v>33</v>
      </c>
      <c r="E2393" s="2">
        <v>630.87</v>
      </c>
      <c r="F2393" s="2">
        <v>0.22</v>
      </c>
      <c r="G2393" s="2">
        <v>3</v>
      </c>
      <c r="H2393" s="3">
        <v>45127</v>
      </c>
      <c r="I2393" s="3">
        <v>45131</v>
      </c>
      <c r="J2393" s="2" t="s">
        <v>15</v>
      </c>
      <c r="K2393" s="2" t="s">
        <v>16</v>
      </c>
      <c r="L2393" s="2">
        <v>56.31</v>
      </c>
      <c r="M2393" s="2" t="s">
        <v>48</v>
      </c>
      <c r="N2393" s="11">
        <f>L2393/E2393*100</f>
        <v>8.9257691758999478</v>
      </c>
      <c r="O2393" s="12" t="str">
        <f>IF(N2393&lt;10,"Low",IF(N2393&lt;20,"Med","High"))</f>
        <v>Low</v>
      </c>
      <c r="P2393" s="12">
        <f>sales*discount</f>
        <v>138.79140000000001</v>
      </c>
      <c r="Q2393" s="12">
        <f>sales-Discount_Values</f>
        <v>492.07859999999999</v>
      </c>
      <c r="R2393" s="12">
        <f>DATEDIF(order_date,delivery_date,"D")</f>
        <v>4</v>
      </c>
      <c r="S2393" s="12"/>
    </row>
    <row r="2394" spans="1:19" ht="14.25" customHeight="1" x14ac:dyDescent="0.35">
      <c r="A2394" s="2" t="s">
        <v>5438</v>
      </c>
      <c r="B2394" s="2">
        <v>105405</v>
      </c>
      <c r="C2394" s="2" t="s">
        <v>41</v>
      </c>
      <c r="D2394" s="2" t="s">
        <v>36</v>
      </c>
      <c r="E2394" s="2">
        <v>4492.8599999999997</v>
      </c>
      <c r="F2394" s="2">
        <v>0.22</v>
      </c>
      <c r="G2394" s="2">
        <v>1</v>
      </c>
      <c r="H2394" s="3">
        <v>45057</v>
      </c>
      <c r="I2394" s="3">
        <v>45062</v>
      </c>
      <c r="J2394" s="2" t="s">
        <v>15</v>
      </c>
      <c r="K2394" s="2" t="s">
        <v>22</v>
      </c>
      <c r="L2394" s="2">
        <v>401.03</v>
      </c>
      <c r="M2394" s="2" t="s">
        <v>17</v>
      </c>
      <c r="N2394" s="11">
        <f>L2394/E2394*100</f>
        <v>8.9259402696723242</v>
      </c>
      <c r="O2394" s="12" t="str">
        <f>IF(N2394&lt;10,"Low",IF(N2394&lt;20,"Med","High"))</f>
        <v>Low</v>
      </c>
      <c r="P2394" s="12">
        <f>sales*discount</f>
        <v>988.42919999999992</v>
      </c>
      <c r="Q2394" s="12">
        <f>sales-Discount_Values</f>
        <v>3504.4307999999996</v>
      </c>
      <c r="R2394" s="12">
        <f>DATEDIF(order_date,delivery_date,"D")</f>
        <v>5</v>
      </c>
      <c r="S2394" s="12"/>
    </row>
    <row r="2395" spans="1:19" ht="14.25" customHeight="1" x14ac:dyDescent="0.35">
      <c r="A2395" s="2" t="s">
        <v>8793</v>
      </c>
      <c r="B2395" s="2">
        <v>108760</v>
      </c>
      <c r="C2395" s="2" t="s">
        <v>25</v>
      </c>
      <c r="D2395" s="2" t="s">
        <v>14</v>
      </c>
      <c r="E2395" s="2">
        <v>1689.6</v>
      </c>
      <c r="F2395" s="2">
        <v>0</v>
      </c>
      <c r="G2395" s="2">
        <v>9</v>
      </c>
      <c r="H2395" s="3">
        <v>45622</v>
      </c>
      <c r="I2395" s="3">
        <v>45629</v>
      </c>
      <c r="J2395" s="2" t="s">
        <v>15</v>
      </c>
      <c r="K2395" s="2" t="s">
        <v>16</v>
      </c>
      <c r="L2395" s="2">
        <v>150.86000000000001</v>
      </c>
      <c r="M2395" s="2" t="s">
        <v>34</v>
      </c>
      <c r="N2395" s="11">
        <f>L2395/E2395*100</f>
        <v>8.9287405303030312</v>
      </c>
      <c r="O2395" s="12" t="str">
        <f>IF(N2395&lt;10,"Low",IF(N2395&lt;20,"Med","High"))</f>
        <v>Low</v>
      </c>
      <c r="P2395" s="12">
        <f>sales*discount</f>
        <v>0</v>
      </c>
      <c r="Q2395" s="12">
        <f>sales-Discount_Values</f>
        <v>1689.6</v>
      </c>
      <c r="R2395" s="12">
        <f>DATEDIF(order_date,delivery_date,"D")</f>
        <v>7</v>
      </c>
      <c r="S2395" s="12"/>
    </row>
    <row r="2396" spans="1:19" ht="14.25" customHeight="1" x14ac:dyDescent="0.35">
      <c r="A2396" s="2" t="s">
        <v>9424</v>
      </c>
      <c r="B2396" s="2">
        <v>109391</v>
      </c>
      <c r="C2396" s="2" t="s">
        <v>13</v>
      </c>
      <c r="D2396" s="2" t="s">
        <v>36</v>
      </c>
      <c r="E2396" s="2">
        <v>822.63</v>
      </c>
      <c r="F2396" s="2">
        <v>0.34</v>
      </c>
      <c r="G2396" s="2">
        <v>8</v>
      </c>
      <c r="H2396" s="3">
        <v>45158</v>
      </c>
      <c r="I2396" s="3">
        <v>45162</v>
      </c>
      <c r="J2396" s="2" t="s">
        <v>21</v>
      </c>
      <c r="K2396" s="2" t="s">
        <v>27</v>
      </c>
      <c r="L2396" s="2">
        <v>73.459999999999994</v>
      </c>
      <c r="M2396" s="2" t="s">
        <v>23</v>
      </c>
      <c r="N2396" s="11">
        <f>L2396/E2396*100</f>
        <v>8.9298955788142891</v>
      </c>
      <c r="O2396" s="12" t="str">
        <f>IF(N2396&lt;10,"Low",IF(N2396&lt;20,"Med","High"))</f>
        <v>Low</v>
      </c>
      <c r="P2396" s="12">
        <f>sales*discount</f>
        <v>279.69420000000002</v>
      </c>
      <c r="Q2396" s="12">
        <f>sales-Discount_Values</f>
        <v>542.93579999999997</v>
      </c>
      <c r="R2396" s="12">
        <f>DATEDIF(order_date,delivery_date,"D")</f>
        <v>4</v>
      </c>
      <c r="S2396" s="12"/>
    </row>
    <row r="2397" spans="1:19" ht="14.25" customHeight="1" x14ac:dyDescent="0.35">
      <c r="A2397" s="2" t="s">
        <v>9543</v>
      </c>
      <c r="B2397" s="2">
        <v>109510</v>
      </c>
      <c r="C2397" s="2" t="s">
        <v>13</v>
      </c>
      <c r="D2397" s="2" t="s">
        <v>36</v>
      </c>
      <c r="E2397" s="2">
        <v>4081.21</v>
      </c>
      <c r="F2397" s="2">
        <v>0.34</v>
      </c>
      <c r="G2397" s="2">
        <v>2</v>
      </c>
      <c r="H2397" s="3">
        <v>45282</v>
      </c>
      <c r="I2397" s="3">
        <v>45289</v>
      </c>
      <c r="J2397" s="2" t="s">
        <v>21</v>
      </c>
      <c r="K2397" s="2" t="s">
        <v>27</v>
      </c>
      <c r="L2397" s="2">
        <v>364.52</v>
      </c>
      <c r="M2397" s="2" t="s">
        <v>17</v>
      </c>
      <c r="N2397" s="11">
        <f>L2397/E2397*100</f>
        <v>8.9316648738976916</v>
      </c>
      <c r="O2397" s="12" t="str">
        <f>IF(N2397&lt;10,"Low",IF(N2397&lt;20,"Med","High"))</f>
        <v>Low</v>
      </c>
      <c r="P2397" s="12">
        <f>sales*discount</f>
        <v>1387.6114</v>
      </c>
      <c r="Q2397" s="12">
        <f>sales-Discount_Values</f>
        <v>2693.5986000000003</v>
      </c>
      <c r="R2397" s="12">
        <f>DATEDIF(order_date,delivery_date,"D")</f>
        <v>7</v>
      </c>
      <c r="S2397" s="12"/>
    </row>
    <row r="2398" spans="1:19" ht="14.25" customHeight="1" x14ac:dyDescent="0.35">
      <c r="A2398" s="2" t="s">
        <v>969</v>
      </c>
      <c r="B2398" s="2">
        <v>100936</v>
      </c>
      <c r="C2398" s="2" t="s">
        <v>41</v>
      </c>
      <c r="D2398" s="2" t="s">
        <v>36</v>
      </c>
      <c r="E2398" s="2">
        <v>564.67999999999995</v>
      </c>
      <c r="F2398" s="2">
        <v>0.36</v>
      </c>
      <c r="G2398" s="2">
        <v>5</v>
      </c>
      <c r="H2398" s="3">
        <v>45207</v>
      </c>
      <c r="I2398" s="3">
        <v>45214</v>
      </c>
      <c r="J2398" s="2" t="s">
        <v>21</v>
      </c>
      <c r="K2398" s="2" t="s">
        <v>22</v>
      </c>
      <c r="L2398" s="2">
        <v>50.44</v>
      </c>
      <c r="M2398" s="2" t="s">
        <v>23</v>
      </c>
      <c r="N2398" s="11">
        <f>L2398/E2398*100</f>
        <v>8.9324927392505504</v>
      </c>
      <c r="O2398" s="12" t="str">
        <f>IF(N2398&lt;10,"Low",IF(N2398&lt;20,"Med","High"))</f>
        <v>Low</v>
      </c>
      <c r="P2398" s="12">
        <f>sales*discount</f>
        <v>203.28479999999996</v>
      </c>
      <c r="Q2398" s="12">
        <f>sales-Discount_Values</f>
        <v>361.39519999999999</v>
      </c>
      <c r="R2398" s="12">
        <f>DATEDIF(order_date,delivery_date,"D")</f>
        <v>7</v>
      </c>
      <c r="S2398" s="12"/>
    </row>
    <row r="2399" spans="1:19" ht="14.25" customHeight="1" x14ac:dyDescent="0.35">
      <c r="A2399" s="2" t="s">
        <v>5250</v>
      </c>
      <c r="B2399" s="2">
        <v>105217</v>
      </c>
      <c r="C2399" s="2" t="s">
        <v>25</v>
      </c>
      <c r="D2399" s="2" t="s">
        <v>14</v>
      </c>
      <c r="E2399" s="2">
        <v>2895.38</v>
      </c>
      <c r="F2399" s="2">
        <v>0.22</v>
      </c>
      <c r="G2399" s="2">
        <v>2</v>
      </c>
      <c r="H2399" s="3">
        <v>45139</v>
      </c>
      <c r="I2399" s="3">
        <v>45142</v>
      </c>
      <c r="J2399" s="2" t="s">
        <v>15</v>
      </c>
      <c r="K2399" s="2" t="s">
        <v>22</v>
      </c>
      <c r="L2399" s="2">
        <v>258.68</v>
      </c>
      <c r="M2399" s="2" t="s">
        <v>28</v>
      </c>
      <c r="N2399" s="11">
        <f>L2399/E2399*100</f>
        <v>8.9342331576511551</v>
      </c>
      <c r="O2399" s="12" t="str">
        <f>IF(N2399&lt;10,"Low",IF(N2399&lt;20,"Med","High"))</f>
        <v>Low</v>
      </c>
      <c r="P2399" s="12">
        <f>sales*discount</f>
        <v>636.98360000000002</v>
      </c>
      <c r="Q2399" s="12">
        <f>sales-Discount_Values</f>
        <v>2258.3964000000001</v>
      </c>
      <c r="R2399" s="12">
        <f>DATEDIF(order_date,delivery_date,"D")</f>
        <v>3</v>
      </c>
      <c r="S2399" s="12"/>
    </row>
    <row r="2400" spans="1:19" ht="14.25" customHeight="1" x14ac:dyDescent="0.35">
      <c r="A2400" s="2" t="s">
        <v>2192</v>
      </c>
      <c r="B2400" s="2">
        <v>102159</v>
      </c>
      <c r="C2400" s="2" t="s">
        <v>25</v>
      </c>
      <c r="D2400" s="2" t="s">
        <v>20</v>
      </c>
      <c r="E2400" s="2">
        <v>2008.78</v>
      </c>
      <c r="F2400" s="2">
        <v>0.01</v>
      </c>
      <c r="G2400" s="2">
        <v>3</v>
      </c>
      <c r="H2400" s="3">
        <v>45358</v>
      </c>
      <c r="I2400" s="3">
        <v>45365</v>
      </c>
      <c r="J2400" s="2" t="s">
        <v>21</v>
      </c>
      <c r="K2400" s="2" t="s">
        <v>16</v>
      </c>
      <c r="L2400" s="2">
        <v>179.47</v>
      </c>
      <c r="M2400" s="2" t="s">
        <v>39</v>
      </c>
      <c r="N2400" s="11">
        <f>L2400/E2400*100</f>
        <v>8.9342785173090142</v>
      </c>
      <c r="O2400" s="12" t="str">
        <f>IF(N2400&lt;10,"Low",IF(N2400&lt;20,"Med","High"))</f>
        <v>Low</v>
      </c>
      <c r="P2400" s="12">
        <f>sales*discount</f>
        <v>20.087800000000001</v>
      </c>
      <c r="Q2400" s="12">
        <f>sales-Discount_Values</f>
        <v>1988.6922</v>
      </c>
      <c r="R2400" s="12">
        <f>DATEDIF(order_date,delivery_date,"D")</f>
        <v>7</v>
      </c>
      <c r="S2400" s="12"/>
    </row>
    <row r="2401" spans="1:19" ht="14.25" customHeight="1" x14ac:dyDescent="0.35">
      <c r="A2401" s="2" t="s">
        <v>198</v>
      </c>
      <c r="B2401" s="2">
        <v>100165</v>
      </c>
      <c r="C2401" s="2" t="s">
        <v>25</v>
      </c>
      <c r="D2401" s="2" t="s">
        <v>36</v>
      </c>
      <c r="E2401" s="2">
        <v>4926.2700000000004</v>
      </c>
      <c r="F2401" s="2">
        <v>0.25</v>
      </c>
      <c r="G2401" s="2">
        <v>7</v>
      </c>
      <c r="H2401" s="3">
        <v>45087</v>
      </c>
      <c r="I2401" s="3">
        <v>45088</v>
      </c>
      <c r="J2401" s="2" t="s">
        <v>31</v>
      </c>
      <c r="K2401" s="2" t="s">
        <v>27</v>
      </c>
      <c r="L2401" s="2">
        <v>440.26</v>
      </c>
      <c r="M2401" s="2" t="s">
        <v>48</v>
      </c>
      <c r="N2401" s="11">
        <f>L2401/E2401*100</f>
        <v>8.9369847775294478</v>
      </c>
      <c r="O2401" s="12" t="str">
        <f>IF(N2401&lt;10,"Low",IF(N2401&lt;20,"Med","High"))</f>
        <v>Low</v>
      </c>
      <c r="P2401" s="12">
        <f>sales*discount</f>
        <v>1231.5675000000001</v>
      </c>
      <c r="Q2401" s="12">
        <f>sales-Discount_Values</f>
        <v>3694.7025000000003</v>
      </c>
      <c r="R2401" s="12">
        <f>DATEDIF(order_date,delivery_date,"D")</f>
        <v>1</v>
      </c>
      <c r="S2401" s="12"/>
    </row>
    <row r="2402" spans="1:19" ht="14.25" customHeight="1" x14ac:dyDescent="0.35">
      <c r="A2402" s="2" t="s">
        <v>11852</v>
      </c>
      <c r="B2402" s="2">
        <v>111819</v>
      </c>
      <c r="C2402" s="2" t="s">
        <v>19</v>
      </c>
      <c r="D2402" s="2" t="s">
        <v>20</v>
      </c>
      <c r="E2402" s="2">
        <v>4183.09</v>
      </c>
      <c r="F2402" s="2">
        <v>0.28999999999999998</v>
      </c>
      <c r="G2402" s="2">
        <v>1</v>
      </c>
      <c r="H2402" s="3">
        <v>45593</v>
      </c>
      <c r="I2402" s="3">
        <v>45595</v>
      </c>
      <c r="J2402" s="2" t="s">
        <v>21</v>
      </c>
      <c r="K2402" s="2" t="s">
        <v>16</v>
      </c>
      <c r="L2402" s="2">
        <v>373.93</v>
      </c>
      <c r="M2402" s="2" t="s">
        <v>34</v>
      </c>
      <c r="N2402" s="11">
        <f>L2402/E2402*100</f>
        <v>8.9390856998056467</v>
      </c>
      <c r="O2402" s="12" t="str">
        <f>IF(N2402&lt;10,"Low",IF(N2402&lt;20,"Med","High"))</f>
        <v>Low</v>
      </c>
      <c r="P2402" s="12">
        <f>sales*discount</f>
        <v>1213.0961</v>
      </c>
      <c r="Q2402" s="12">
        <f>sales-Discount_Values</f>
        <v>2969.9939000000004</v>
      </c>
      <c r="R2402" s="12">
        <f>DATEDIF(order_date,delivery_date,"D")</f>
        <v>2</v>
      </c>
      <c r="S2402" s="12"/>
    </row>
    <row r="2403" spans="1:19" ht="14.25" customHeight="1" x14ac:dyDescent="0.35">
      <c r="A2403" s="2" t="s">
        <v>13836</v>
      </c>
      <c r="B2403" s="2">
        <v>113803</v>
      </c>
      <c r="C2403" s="2" t="s">
        <v>19</v>
      </c>
      <c r="D2403" s="2" t="s">
        <v>14</v>
      </c>
      <c r="E2403" s="2">
        <v>3551.68</v>
      </c>
      <c r="F2403" s="2">
        <v>0.5</v>
      </c>
      <c r="G2403" s="2">
        <v>3</v>
      </c>
      <c r="H2403" s="3">
        <v>45227</v>
      </c>
      <c r="I2403" s="3">
        <v>45233</v>
      </c>
      <c r="J2403" s="2" t="s">
        <v>21</v>
      </c>
      <c r="K2403" s="2" t="s">
        <v>16</v>
      </c>
      <c r="L2403" s="2">
        <v>317.5</v>
      </c>
      <c r="M2403" s="2" t="s">
        <v>23</v>
      </c>
      <c r="N2403" s="11">
        <f>L2403/E2403*100</f>
        <v>8.9394314803135426</v>
      </c>
      <c r="O2403" s="12" t="str">
        <f>IF(N2403&lt;10,"Low",IF(N2403&lt;20,"Med","High"))</f>
        <v>Low</v>
      </c>
      <c r="P2403" s="12">
        <f>sales*discount</f>
        <v>1775.84</v>
      </c>
      <c r="Q2403" s="12">
        <f>sales-Discount_Values</f>
        <v>1775.84</v>
      </c>
      <c r="R2403" s="12">
        <f>DATEDIF(order_date,delivery_date,"D")</f>
        <v>6</v>
      </c>
      <c r="S2403" s="12"/>
    </row>
    <row r="2404" spans="1:19" ht="14.25" customHeight="1" x14ac:dyDescent="0.35">
      <c r="A2404" s="2" t="s">
        <v>5553</v>
      </c>
      <c r="B2404" s="2">
        <v>105520</v>
      </c>
      <c r="C2404" s="2" t="s">
        <v>25</v>
      </c>
      <c r="D2404" s="2" t="s">
        <v>20</v>
      </c>
      <c r="E2404" s="2">
        <v>2582.16</v>
      </c>
      <c r="F2404" s="2">
        <v>0.25</v>
      </c>
      <c r="G2404" s="2">
        <v>6</v>
      </c>
      <c r="H2404" s="3">
        <v>45570</v>
      </c>
      <c r="I2404" s="3">
        <v>45574</v>
      </c>
      <c r="J2404" s="2" t="s">
        <v>31</v>
      </c>
      <c r="K2404" s="2" t="s">
        <v>16</v>
      </c>
      <c r="L2404" s="2">
        <v>230.84</v>
      </c>
      <c r="M2404" s="2" t="s">
        <v>34</v>
      </c>
      <c r="N2404" s="11">
        <f>L2404/E2404*100</f>
        <v>8.9398023360287517</v>
      </c>
      <c r="O2404" s="12" t="str">
        <f>IF(N2404&lt;10,"Low",IF(N2404&lt;20,"Med","High"))</f>
        <v>Low</v>
      </c>
      <c r="P2404" s="12">
        <f>sales*discount</f>
        <v>645.54</v>
      </c>
      <c r="Q2404" s="12">
        <f>sales-Discount_Values</f>
        <v>1936.62</v>
      </c>
      <c r="R2404" s="12">
        <f>DATEDIF(order_date,delivery_date,"D")</f>
        <v>4</v>
      </c>
      <c r="S2404" s="12"/>
    </row>
    <row r="2405" spans="1:19" ht="14.25" customHeight="1" x14ac:dyDescent="0.35">
      <c r="A2405" s="2" t="s">
        <v>5165</v>
      </c>
      <c r="B2405" s="2">
        <v>105132</v>
      </c>
      <c r="C2405" s="2" t="s">
        <v>19</v>
      </c>
      <c r="D2405" s="2" t="s">
        <v>36</v>
      </c>
      <c r="E2405" s="2">
        <v>4894.66</v>
      </c>
      <c r="F2405" s="2">
        <v>0.09</v>
      </c>
      <c r="G2405" s="2">
        <v>9</v>
      </c>
      <c r="H2405" s="3">
        <v>45225</v>
      </c>
      <c r="I2405" s="3">
        <v>45229</v>
      </c>
      <c r="J2405" s="2" t="s">
        <v>15</v>
      </c>
      <c r="K2405" s="2" t="s">
        <v>16</v>
      </c>
      <c r="L2405" s="2">
        <v>437.6</v>
      </c>
      <c r="M2405" s="2" t="s">
        <v>28</v>
      </c>
      <c r="N2405" s="11">
        <f>L2405/E2405*100</f>
        <v>8.940355407730058</v>
      </c>
      <c r="O2405" s="12" t="str">
        <f>IF(N2405&lt;10,"Low",IF(N2405&lt;20,"Med","High"))</f>
        <v>Low</v>
      </c>
      <c r="P2405" s="12">
        <f>sales*discount</f>
        <v>440.51939999999996</v>
      </c>
      <c r="Q2405" s="12">
        <f>sales-Discount_Values</f>
        <v>4454.1405999999997</v>
      </c>
      <c r="R2405" s="12">
        <f>DATEDIF(order_date,delivery_date,"D")</f>
        <v>4</v>
      </c>
      <c r="S2405" s="12"/>
    </row>
    <row r="2406" spans="1:19" ht="14.25" customHeight="1" x14ac:dyDescent="0.35">
      <c r="A2406" s="2" t="s">
        <v>7203</v>
      </c>
      <c r="B2406" s="2">
        <v>107170</v>
      </c>
      <c r="C2406" s="2" t="s">
        <v>13</v>
      </c>
      <c r="D2406" s="2" t="s">
        <v>26</v>
      </c>
      <c r="E2406" s="2">
        <v>1448.86</v>
      </c>
      <c r="F2406" s="2">
        <v>0.46</v>
      </c>
      <c r="G2406" s="2">
        <v>6</v>
      </c>
      <c r="H2406" s="3">
        <v>45131</v>
      </c>
      <c r="I2406" s="3">
        <v>45134</v>
      </c>
      <c r="J2406" s="2" t="s">
        <v>31</v>
      </c>
      <c r="K2406" s="2" t="s">
        <v>22</v>
      </c>
      <c r="L2406" s="2">
        <v>129.56</v>
      </c>
      <c r="M2406" s="2" t="s">
        <v>23</v>
      </c>
      <c r="N2406" s="11">
        <f>L2406/E2406*100</f>
        <v>8.9422028353326084</v>
      </c>
      <c r="O2406" s="12" t="str">
        <f>IF(N2406&lt;10,"Low",IF(N2406&lt;20,"Med","High"))</f>
        <v>Low</v>
      </c>
      <c r="P2406" s="12">
        <f>sales*discount</f>
        <v>666.47559999999999</v>
      </c>
      <c r="Q2406" s="12">
        <f>sales-Discount_Values</f>
        <v>782.38439999999991</v>
      </c>
      <c r="R2406" s="12">
        <f>DATEDIF(order_date,delivery_date,"D")</f>
        <v>3</v>
      </c>
      <c r="S2406" s="12"/>
    </row>
    <row r="2407" spans="1:19" ht="14.25" customHeight="1" x14ac:dyDescent="0.35">
      <c r="A2407" s="2" t="s">
        <v>3063</v>
      </c>
      <c r="B2407" s="2">
        <v>103030</v>
      </c>
      <c r="C2407" s="2" t="s">
        <v>13</v>
      </c>
      <c r="D2407" s="2" t="s">
        <v>33</v>
      </c>
      <c r="E2407" s="2">
        <v>243.07</v>
      </c>
      <c r="F2407" s="2">
        <v>0.09</v>
      </c>
      <c r="G2407" s="2">
        <v>6</v>
      </c>
      <c r="H2407" s="3">
        <v>45267</v>
      </c>
      <c r="I2407" s="3">
        <v>45271</v>
      </c>
      <c r="J2407" s="2" t="s">
        <v>15</v>
      </c>
      <c r="K2407" s="2" t="s">
        <v>16</v>
      </c>
      <c r="L2407" s="2">
        <v>21.74</v>
      </c>
      <c r="M2407" s="2" t="s">
        <v>28</v>
      </c>
      <c r="N2407" s="11">
        <f>L2407/E2407*100</f>
        <v>8.9439256181346938</v>
      </c>
      <c r="O2407" s="12" t="str">
        <f>IF(N2407&lt;10,"Low",IF(N2407&lt;20,"Med","High"))</f>
        <v>Low</v>
      </c>
      <c r="P2407" s="12">
        <f>sales*discount</f>
        <v>21.876299999999997</v>
      </c>
      <c r="Q2407" s="12">
        <f>sales-Discount_Values</f>
        <v>221.19370000000001</v>
      </c>
      <c r="R2407" s="12">
        <f>DATEDIF(order_date,delivery_date,"D")</f>
        <v>4</v>
      </c>
      <c r="S2407" s="12"/>
    </row>
    <row r="2408" spans="1:19" ht="14.25" customHeight="1" x14ac:dyDescent="0.35">
      <c r="A2408" s="2" t="s">
        <v>3005</v>
      </c>
      <c r="B2408" s="2">
        <v>102972</v>
      </c>
      <c r="C2408" s="2" t="s">
        <v>13</v>
      </c>
      <c r="D2408" s="2" t="s">
        <v>26</v>
      </c>
      <c r="E2408" s="2">
        <v>4420.24</v>
      </c>
      <c r="F2408" s="2">
        <v>0.2</v>
      </c>
      <c r="G2408" s="2">
        <v>1</v>
      </c>
      <c r="H2408" s="3">
        <v>45571</v>
      </c>
      <c r="I2408" s="3">
        <v>45576</v>
      </c>
      <c r="J2408" s="2" t="s">
        <v>31</v>
      </c>
      <c r="K2408" s="2" t="s">
        <v>27</v>
      </c>
      <c r="L2408" s="2">
        <v>395.38</v>
      </c>
      <c r="M2408" s="2" t="s">
        <v>48</v>
      </c>
      <c r="N2408" s="11">
        <f>L2408/E2408*100</f>
        <v>8.9447631802798035</v>
      </c>
      <c r="O2408" s="12" t="str">
        <f>IF(N2408&lt;10,"Low",IF(N2408&lt;20,"Med","High"))</f>
        <v>Low</v>
      </c>
      <c r="P2408" s="12">
        <f>sales*discount</f>
        <v>884.048</v>
      </c>
      <c r="Q2408" s="12">
        <f>sales-Discount_Values</f>
        <v>3536.192</v>
      </c>
      <c r="R2408" s="12">
        <f>DATEDIF(order_date,delivery_date,"D")</f>
        <v>5</v>
      </c>
      <c r="S2408" s="12"/>
    </row>
    <row r="2409" spans="1:19" ht="14.25" customHeight="1" x14ac:dyDescent="0.35">
      <c r="A2409" s="2" t="s">
        <v>10066</v>
      </c>
      <c r="B2409" s="2">
        <v>110033</v>
      </c>
      <c r="C2409" s="2" t="s">
        <v>19</v>
      </c>
      <c r="D2409" s="2" t="s">
        <v>36</v>
      </c>
      <c r="E2409" s="2">
        <v>1630.58</v>
      </c>
      <c r="F2409" s="2">
        <v>0.28000000000000003</v>
      </c>
      <c r="G2409" s="2">
        <v>2</v>
      </c>
      <c r="H2409" s="3">
        <v>45410</v>
      </c>
      <c r="I2409" s="3">
        <v>45411</v>
      </c>
      <c r="J2409" s="2" t="s">
        <v>31</v>
      </c>
      <c r="K2409" s="2" t="s">
        <v>16</v>
      </c>
      <c r="L2409" s="2">
        <v>145.93</v>
      </c>
      <c r="M2409" s="2" t="s">
        <v>34</v>
      </c>
      <c r="N2409" s="11">
        <f>L2409/E2409*100</f>
        <v>8.9495762244109454</v>
      </c>
      <c r="O2409" s="12" t="str">
        <f>IF(N2409&lt;10,"Low",IF(N2409&lt;20,"Med","High"))</f>
        <v>Low</v>
      </c>
      <c r="P2409" s="12">
        <f>sales*discount</f>
        <v>456.56240000000003</v>
      </c>
      <c r="Q2409" s="12">
        <f>sales-Discount_Values</f>
        <v>1174.0175999999999</v>
      </c>
      <c r="R2409" s="12">
        <f>DATEDIF(order_date,delivery_date,"D")</f>
        <v>1</v>
      </c>
      <c r="S2409" s="12"/>
    </row>
    <row r="2410" spans="1:19" ht="14.25" customHeight="1" x14ac:dyDescent="0.35">
      <c r="A2410" s="2" t="s">
        <v>4318</v>
      </c>
      <c r="B2410" s="2">
        <v>104285</v>
      </c>
      <c r="C2410" s="2" t="s">
        <v>19</v>
      </c>
      <c r="D2410" s="2" t="s">
        <v>36</v>
      </c>
      <c r="E2410" s="2">
        <v>4683.6899999999996</v>
      </c>
      <c r="F2410" s="2">
        <v>0.19</v>
      </c>
      <c r="G2410" s="2">
        <v>2</v>
      </c>
      <c r="H2410" s="3">
        <v>45573</v>
      </c>
      <c r="I2410" s="3">
        <v>45578</v>
      </c>
      <c r="J2410" s="2" t="s">
        <v>15</v>
      </c>
      <c r="K2410" s="2" t="s">
        <v>16</v>
      </c>
      <c r="L2410" s="2">
        <v>419.21</v>
      </c>
      <c r="M2410" s="2" t="s">
        <v>23</v>
      </c>
      <c r="N2410" s="11">
        <f>L2410/E2410*100</f>
        <v>8.950421569318209</v>
      </c>
      <c r="O2410" s="12" t="str">
        <f>IF(N2410&lt;10,"Low",IF(N2410&lt;20,"Med","High"))</f>
        <v>Low</v>
      </c>
      <c r="P2410" s="12">
        <f>sales*discount</f>
        <v>889.90109999999993</v>
      </c>
      <c r="Q2410" s="12">
        <f>sales-Discount_Values</f>
        <v>3793.7888999999996</v>
      </c>
      <c r="R2410" s="12">
        <f>DATEDIF(order_date,delivery_date,"D")</f>
        <v>5</v>
      </c>
      <c r="S2410" s="12"/>
    </row>
    <row r="2411" spans="1:19" ht="14.25" customHeight="1" x14ac:dyDescent="0.35">
      <c r="A2411" s="2" t="s">
        <v>11204</v>
      </c>
      <c r="B2411" s="2">
        <v>111171</v>
      </c>
      <c r="C2411" s="2" t="s">
        <v>25</v>
      </c>
      <c r="D2411" s="2" t="s">
        <v>14</v>
      </c>
      <c r="E2411" s="2">
        <v>3216.64</v>
      </c>
      <c r="F2411" s="2">
        <v>0.37</v>
      </c>
      <c r="G2411" s="2">
        <v>7</v>
      </c>
      <c r="H2411" s="3">
        <v>45068</v>
      </c>
      <c r="I2411" s="3">
        <v>45073</v>
      </c>
      <c r="J2411" s="2" t="s">
        <v>31</v>
      </c>
      <c r="K2411" s="2" t="s">
        <v>22</v>
      </c>
      <c r="L2411" s="2">
        <v>287.93</v>
      </c>
      <c r="M2411" s="2" t="s">
        <v>34</v>
      </c>
      <c r="N2411" s="11">
        <f>L2411/E2411*100</f>
        <v>8.951265917230403</v>
      </c>
      <c r="O2411" s="12" t="str">
        <f>IF(N2411&lt;10,"Low",IF(N2411&lt;20,"Med","High"))</f>
        <v>Low</v>
      </c>
      <c r="P2411" s="12">
        <f>sales*discount</f>
        <v>1190.1568</v>
      </c>
      <c r="Q2411" s="12">
        <f>sales-Discount_Values</f>
        <v>2026.4831999999999</v>
      </c>
      <c r="R2411" s="12">
        <f>DATEDIF(order_date,delivery_date,"D")</f>
        <v>5</v>
      </c>
      <c r="S2411" s="12"/>
    </row>
    <row r="2412" spans="1:19" ht="14.25" customHeight="1" x14ac:dyDescent="0.35">
      <c r="A2412" s="2" t="s">
        <v>6839</v>
      </c>
      <c r="B2412" s="2">
        <v>106806</v>
      </c>
      <c r="C2412" s="2" t="s">
        <v>13</v>
      </c>
      <c r="D2412" s="2" t="s">
        <v>36</v>
      </c>
      <c r="E2412" s="2">
        <v>703.16</v>
      </c>
      <c r="F2412" s="2">
        <v>0.09</v>
      </c>
      <c r="G2412" s="2">
        <v>6</v>
      </c>
      <c r="H2412" s="3">
        <v>44987</v>
      </c>
      <c r="I2412" s="3">
        <v>44988</v>
      </c>
      <c r="J2412" s="2" t="s">
        <v>31</v>
      </c>
      <c r="K2412" s="2" t="s">
        <v>16</v>
      </c>
      <c r="L2412" s="2">
        <v>62.95</v>
      </c>
      <c r="M2412" s="2" t="s">
        <v>17</v>
      </c>
      <c r="N2412" s="11">
        <f>L2412/E2412*100</f>
        <v>8.9524432561579168</v>
      </c>
      <c r="O2412" s="12" t="str">
        <f>IF(N2412&lt;10,"Low",IF(N2412&lt;20,"Med","High"))</f>
        <v>Low</v>
      </c>
      <c r="P2412" s="12">
        <f>sales*discount</f>
        <v>63.284399999999998</v>
      </c>
      <c r="Q2412" s="12">
        <f>sales-Discount_Values</f>
        <v>639.87559999999996</v>
      </c>
      <c r="R2412" s="12">
        <f>DATEDIF(order_date,delivery_date,"D")</f>
        <v>1</v>
      </c>
      <c r="S2412" s="12"/>
    </row>
    <row r="2413" spans="1:19" ht="14.25" customHeight="1" x14ac:dyDescent="0.35">
      <c r="A2413" s="2" t="s">
        <v>1056</v>
      </c>
      <c r="B2413" s="2">
        <v>101023</v>
      </c>
      <c r="C2413" s="2" t="s">
        <v>41</v>
      </c>
      <c r="D2413" s="2" t="s">
        <v>26</v>
      </c>
      <c r="E2413" s="2">
        <v>2226.66</v>
      </c>
      <c r="F2413" s="2">
        <v>0.39</v>
      </c>
      <c r="G2413" s="2">
        <v>9</v>
      </c>
      <c r="H2413" s="3">
        <v>45067</v>
      </c>
      <c r="I2413" s="3">
        <v>45069</v>
      </c>
      <c r="J2413" s="2" t="s">
        <v>21</v>
      </c>
      <c r="K2413" s="2" t="s">
        <v>27</v>
      </c>
      <c r="L2413" s="2">
        <v>199.35</v>
      </c>
      <c r="M2413" s="2" t="s">
        <v>48</v>
      </c>
      <c r="N2413" s="11">
        <f>L2413/E2413*100</f>
        <v>8.9528711163805887</v>
      </c>
      <c r="O2413" s="12" t="str">
        <f>IF(N2413&lt;10,"Low",IF(N2413&lt;20,"Med","High"))</f>
        <v>Low</v>
      </c>
      <c r="P2413" s="12">
        <f>sales*discount</f>
        <v>868.39739999999995</v>
      </c>
      <c r="Q2413" s="12">
        <f>sales-Discount_Values</f>
        <v>1358.2626</v>
      </c>
      <c r="R2413" s="12">
        <f>DATEDIF(order_date,delivery_date,"D")</f>
        <v>2</v>
      </c>
      <c r="S2413" s="12"/>
    </row>
    <row r="2414" spans="1:19" ht="14.25" customHeight="1" x14ac:dyDescent="0.35">
      <c r="A2414" s="2" t="s">
        <v>10777</v>
      </c>
      <c r="B2414" s="2">
        <v>110744</v>
      </c>
      <c r="C2414" s="2" t="s">
        <v>19</v>
      </c>
      <c r="D2414" s="2" t="s">
        <v>26</v>
      </c>
      <c r="E2414" s="2">
        <v>3287.2</v>
      </c>
      <c r="F2414" s="2">
        <v>0.26</v>
      </c>
      <c r="G2414" s="2">
        <v>4</v>
      </c>
      <c r="H2414" s="3">
        <v>45252</v>
      </c>
      <c r="I2414" s="3">
        <v>45256</v>
      </c>
      <c r="J2414" s="2" t="s">
        <v>15</v>
      </c>
      <c r="K2414" s="2" t="s">
        <v>16</v>
      </c>
      <c r="L2414" s="2">
        <v>294.3</v>
      </c>
      <c r="M2414" s="2" t="s">
        <v>17</v>
      </c>
      <c r="N2414" s="11">
        <f>L2414/E2414*100</f>
        <v>8.9529082501825279</v>
      </c>
      <c r="O2414" s="12" t="str">
        <f>IF(N2414&lt;10,"Low",IF(N2414&lt;20,"Med","High"))</f>
        <v>Low</v>
      </c>
      <c r="P2414" s="12">
        <f>sales*discount</f>
        <v>854.67200000000003</v>
      </c>
      <c r="Q2414" s="12">
        <f>sales-Discount_Values</f>
        <v>2432.5279999999998</v>
      </c>
      <c r="R2414" s="12">
        <f>DATEDIF(order_date,delivery_date,"D")</f>
        <v>4</v>
      </c>
      <c r="S2414" s="12"/>
    </row>
    <row r="2415" spans="1:19" ht="14.25" customHeight="1" x14ac:dyDescent="0.35">
      <c r="A2415" s="2" t="s">
        <v>8448</v>
      </c>
      <c r="B2415" s="2">
        <v>108415</v>
      </c>
      <c r="C2415" s="2" t="s">
        <v>25</v>
      </c>
      <c r="D2415" s="2" t="s">
        <v>36</v>
      </c>
      <c r="E2415" s="2">
        <v>2981.75</v>
      </c>
      <c r="F2415" s="2">
        <v>0.05</v>
      </c>
      <c r="G2415" s="2">
        <v>3</v>
      </c>
      <c r="H2415" s="3">
        <v>45628</v>
      </c>
      <c r="I2415" s="3">
        <v>45630</v>
      </c>
      <c r="J2415" s="2" t="s">
        <v>31</v>
      </c>
      <c r="K2415" s="2" t="s">
        <v>22</v>
      </c>
      <c r="L2415" s="2">
        <v>266.99</v>
      </c>
      <c r="M2415" s="2" t="s">
        <v>48</v>
      </c>
      <c r="N2415" s="11">
        <f>L2415/E2415*100</f>
        <v>8.9541376708308871</v>
      </c>
      <c r="O2415" s="12" t="str">
        <f>IF(N2415&lt;10,"Low",IF(N2415&lt;20,"Med","High"))</f>
        <v>Low</v>
      </c>
      <c r="P2415" s="12">
        <f>sales*discount</f>
        <v>149.08750000000001</v>
      </c>
      <c r="Q2415" s="12">
        <f>sales-Discount_Values</f>
        <v>2832.6624999999999</v>
      </c>
      <c r="R2415" s="12">
        <f>DATEDIF(order_date,delivery_date,"D")</f>
        <v>2</v>
      </c>
      <c r="S2415" s="12"/>
    </row>
    <row r="2416" spans="1:19" ht="14.25" customHeight="1" x14ac:dyDescent="0.35">
      <c r="A2416" s="2" t="s">
        <v>1322</v>
      </c>
      <c r="B2416" s="2">
        <v>101289</v>
      </c>
      <c r="C2416" s="2" t="s">
        <v>25</v>
      </c>
      <c r="D2416" s="2" t="s">
        <v>14</v>
      </c>
      <c r="E2416" s="2">
        <v>2957.49</v>
      </c>
      <c r="F2416" s="2">
        <v>0.27</v>
      </c>
      <c r="G2416" s="2">
        <v>2</v>
      </c>
      <c r="H2416" s="3">
        <v>45246</v>
      </c>
      <c r="I2416" s="3">
        <v>45253</v>
      </c>
      <c r="J2416" s="2" t="s">
        <v>15</v>
      </c>
      <c r="K2416" s="2" t="s">
        <v>16</v>
      </c>
      <c r="L2416" s="2">
        <v>264.88</v>
      </c>
      <c r="M2416" s="2" t="s">
        <v>34</v>
      </c>
      <c r="N2416" s="11">
        <f>L2416/E2416*100</f>
        <v>8.9562433009071896</v>
      </c>
      <c r="O2416" s="12" t="str">
        <f>IF(N2416&lt;10,"Low",IF(N2416&lt;20,"Med","High"))</f>
        <v>Low</v>
      </c>
      <c r="P2416" s="12">
        <f>sales*discount</f>
        <v>798.52229999999997</v>
      </c>
      <c r="Q2416" s="12">
        <f>sales-Discount_Values</f>
        <v>2158.9676999999997</v>
      </c>
      <c r="R2416" s="12">
        <f>DATEDIF(order_date,delivery_date,"D")</f>
        <v>7</v>
      </c>
      <c r="S2416" s="12"/>
    </row>
    <row r="2417" spans="1:19" ht="14.25" customHeight="1" x14ac:dyDescent="0.35">
      <c r="A2417" s="2" t="s">
        <v>11345</v>
      </c>
      <c r="B2417" s="2">
        <v>111312</v>
      </c>
      <c r="C2417" s="2" t="s">
        <v>25</v>
      </c>
      <c r="D2417" s="2" t="s">
        <v>26</v>
      </c>
      <c r="E2417" s="2">
        <v>3708.65</v>
      </c>
      <c r="F2417" s="2">
        <v>0.14000000000000001</v>
      </c>
      <c r="G2417" s="2">
        <v>7</v>
      </c>
      <c r="H2417" s="3">
        <v>45476</v>
      </c>
      <c r="I2417" s="3">
        <v>45483</v>
      </c>
      <c r="J2417" s="2" t="s">
        <v>15</v>
      </c>
      <c r="K2417" s="2" t="s">
        <v>22</v>
      </c>
      <c r="L2417" s="2">
        <v>332.28</v>
      </c>
      <c r="M2417" s="2" t="s">
        <v>34</v>
      </c>
      <c r="N2417" s="11">
        <f>L2417/E2417*100</f>
        <v>8.9595944615965379</v>
      </c>
      <c r="O2417" s="12" t="str">
        <f>IF(N2417&lt;10,"Low",IF(N2417&lt;20,"Med","High"))</f>
        <v>Low</v>
      </c>
      <c r="P2417" s="12">
        <f>sales*discount</f>
        <v>519.21100000000001</v>
      </c>
      <c r="Q2417" s="12">
        <f>sales-Discount_Values</f>
        <v>3189.4390000000003</v>
      </c>
      <c r="R2417" s="12">
        <f>DATEDIF(order_date,delivery_date,"D")</f>
        <v>7</v>
      </c>
      <c r="S2417" s="12"/>
    </row>
    <row r="2418" spans="1:19" ht="14.25" customHeight="1" x14ac:dyDescent="0.35">
      <c r="A2418" s="2" t="s">
        <v>11761</v>
      </c>
      <c r="B2418" s="2">
        <v>111728</v>
      </c>
      <c r="C2418" s="2" t="s">
        <v>25</v>
      </c>
      <c r="D2418" s="2" t="s">
        <v>36</v>
      </c>
      <c r="E2418" s="2">
        <v>2607.8000000000002</v>
      </c>
      <c r="F2418" s="2">
        <v>0.1</v>
      </c>
      <c r="G2418" s="2">
        <v>6</v>
      </c>
      <c r="H2418" s="3">
        <v>45377</v>
      </c>
      <c r="I2418" s="3">
        <v>45384</v>
      </c>
      <c r="J2418" s="2" t="s">
        <v>21</v>
      </c>
      <c r="K2418" s="2" t="s">
        <v>27</v>
      </c>
      <c r="L2418" s="2">
        <v>233.65</v>
      </c>
      <c r="M2418" s="2" t="s">
        <v>39</v>
      </c>
      <c r="N2418" s="11">
        <f>L2418/E2418*100</f>
        <v>8.9596594830891938</v>
      </c>
      <c r="O2418" s="12" t="str">
        <f>IF(N2418&lt;10,"Low",IF(N2418&lt;20,"Med","High"))</f>
        <v>Low</v>
      </c>
      <c r="P2418" s="12">
        <f>sales*discount</f>
        <v>260.78000000000003</v>
      </c>
      <c r="Q2418" s="12">
        <f>sales-Discount_Values</f>
        <v>2347.02</v>
      </c>
      <c r="R2418" s="12">
        <f>DATEDIF(order_date,delivery_date,"D")</f>
        <v>7</v>
      </c>
      <c r="S2418" s="12"/>
    </row>
    <row r="2419" spans="1:19" ht="14.25" customHeight="1" x14ac:dyDescent="0.35">
      <c r="A2419" s="2" t="s">
        <v>4570</v>
      </c>
      <c r="B2419" s="2">
        <v>104537</v>
      </c>
      <c r="C2419" s="2" t="s">
        <v>13</v>
      </c>
      <c r="D2419" s="2" t="s">
        <v>14</v>
      </c>
      <c r="E2419" s="2">
        <v>2702.99</v>
      </c>
      <c r="F2419" s="2">
        <v>0.47</v>
      </c>
      <c r="G2419" s="2">
        <v>6</v>
      </c>
      <c r="H2419" s="3">
        <v>45296</v>
      </c>
      <c r="I2419" s="3">
        <v>45298</v>
      </c>
      <c r="J2419" s="2" t="s">
        <v>21</v>
      </c>
      <c r="K2419" s="2" t="s">
        <v>27</v>
      </c>
      <c r="L2419" s="2">
        <v>242.18</v>
      </c>
      <c r="M2419" s="2" t="s">
        <v>28</v>
      </c>
      <c r="N2419" s="11">
        <f>L2419/E2419*100</f>
        <v>8.9597075830839188</v>
      </c>
      <c r="O2419" s="12" t="str">
        <f>IF(N2419&lt;10,"Low",IF(N2419&lt;20,"Med","High"))</f>
        <v>Low</v>
      </c>
      <c r="P2419" s="12">
        <f>sales*discount</f>
        <v>1270.4052999999999</v>
      </c>
      <c r="Q2419" s="12">
        <f>sales-Discount_Values</f>
        <v>1432.5846999999999</v>
      </c>
      <c r="R2419" s="12">
        <f>DATEDIF(order_date,delivery_date,"D")</f>
        <v>2</v>
      </c>
      <c r="S2419" s="12"/>
    </row>
    <row r="2420" spans="1:19" ht="14.25" customHeight="1" x14ac:dyDescent="0.35">
      <c r="A2420" s="2" t="s">
        <v>2817</v>
      </c>
      <c r="B2420" s="2">
        <v>102784</v>
      </c>
      <c r="C2420" s="2" t="s">
        <v>41</v>
      </c>
      <c r="D2420" s="2" t="s">
        <v>36</v>
      </c>
      <c r="E2420" s="2">
        <v>257.26</v>
      </c>
      <c r="F2420" s="2">
        <v>0.38</v>
      </c>
      <c r="G2420" s="2">
        <v>2</v>
      </c>
      <c r="H2420" s="3">
        <v>45600</v>
      </c>
      <c r="I2420" s="3">
        <v>45606</v>
      </c>
      <c r="J2420" s="2" t="s">
        <v>21</v>
      </c>
      <c r="K2420" s="2" t="s">
        <v>27</v>
      </c>
      <c r="L2420" s="2">
        <v>23.05</v>
      </c>
      <c r="M2420" s="2" t="s">
        <v>17</v>
      </c>
      <c r="N2420" s="11">
        <f>L2420/E2420*100</f>
        <v>8.9598071989427037</v>
      </c>
      <c r="O2420" s="12" t="str">
        <f>IF(N2420&lt;10,"Low",IF(N2420&lt;20,"Med","High"))</f>
        <v>Low</v>
      </c>
      <c r="P2420" s="12">
        <f>sales*discount</f>
        <v>97.758799999999994</v>
      </c>
      <c r="Q2420" s="12">
        <f>sales-Discount_Values</f>
        <v>159.50119999999998</v>
      </c>
      <c r="R2420" s="12">
        <f>DATEDIF(order_date,delivery_date,"D")</f>
        <v>6</v>
      </c>
      <c r="S2420" s="12"/>
    </row>
    <row r="2421" spans="1:19" ht="14.25" customHeight="1" x14ac:dyDescent="0.35">
      <c r="A2421" s="2" t="s">
        <v>4630</v>
      </c>
      <c r="B2421" s="2">
        <v>104597</v>
      </c>
      <c r="C2421" s="2" t="s">
        <v>25</v>
      </c>
      <c r="D2421" s="2" t="s">
        <v>36</v>
      </c>
      <c r="E2421" s="2">
        <v>1641.16</v>
      </c>
      <c r="F2421" s="2">
        <v>0.33</v>
      </c>
      <c r="G2421" s="2">
        <v>9</v>
      </c>
      <c r="H2421" s="3">
        <v>45402</v>
      </c>
      <c r="I2421" s="3">
        <v>45404</v>
      </c>
      <c r="J2421" s="2" t="s">
        <v>15</v>
      </c>
      <c r="K2421" s="2" t="s">
        <v>27</v>
      </c>
      <c r="L2421" s="2">
        <v>147.05000000000001</v>
      </c>
      <c r="M2421" s="2" t="s">
        <v>17</v>
      </c>
      <c r="N2421" s="11">
        <f>L2421/E2421*100</f>
        <v>8.9601257647030152</v>
      </c>
      <c r="O2421" s="12" t="str">
        <f>IF(N2421&lt;10,"Low",IF(N2421&lt;20,"Med","High"))</f>
        <v>Low</v>
      </c>
      <c r="P2421" s="12">
        <f>sales*discount</f>
        <v>541.58280000000002</v>
      </c>
      <c r="Q2421" s="12">
        <f>sales-Discount_Values</f>
        <v>1099.5772000000002</v>
      </c>
      <c r="R2421" s="12">
        <f>DATEDIF(order_date,delivery_date,"D")</f>
        <v>2</v>
      </c>
      <c r="S2421" s="12"/>
    </row>
    <row r="2422" spans="1:19" ht="14.25" customHeight="1" x14ac:dyDescent="0.35">
      <c r="A2422" s="2" t="s">
        <v>12533</v>
      </c>
      <c r="B2422" s="2">
        <v>112500</v>
      </c>
      <c r="C2422" s="2" t="s">
        <v>13</v>
      </c>
      <c r="D2422" s="2" t="s">
        <v>14</v>
      </c>
      <c r="E2422" s="2">
        <v>1595.83</v>
      </c>
      <c r="F2422" s="2">
        <v>0.37</v>
      </c>
      <c r="G2422" s="2">
        <v>6</v>
      </c>
      <c r="H2422" s="3">
        <v>45290</v>
      </c>
      <c r="I2422" s="3">
        <v>45296</v>
      </c>
      <c r="J2422" s="2" t="s">
        <v>21</v>
      </c>
      <c r="K2422" s="2" t="s">
        <v>16</v>
      </c>
      <c r="L2422" s="2">
        <v>142.99</v>
      </c>
      <c r="M2422" s="2" t="s">
        <v>39</v>
      </c>
      <c r="N2422" s="11">
        <f>L2422/E2422*100</f>
        <v>8.9602275931646869</v>
      </c>
      <c r="O2422" s="12" t="str">
        <f>IF(N2422&lt;10,"Low",IF(N2422&lt;20,"Med","High"))</f>
        <v>Low</v>
      </c>
      <c r="P2422" s="12">
        <f>sales*discount</f>
        <v>590.45709999999997</v>
      </c>
      <c r="Q2422" s="12">
        <f>sales-Discount_Values</f>
        <v>1005.3729</v>
      </c>
      <c r="R2422" s="12">
        <f>DATEDIF(order_date,delivery_date,"D")</f>
        <v>6</v>
      </c>
      <c r="S2422" s="12"/>
    </row>
    <row r="2423" spans="1:19" ht="14.25" customHeight="1" x14ac:dyDescent="0.35">
      <c r="A2423" s="2" t="s">
        <v>13279</v>
      </c>
      <c r="B2423" s="2">
        <v>113246</v>
      </c>
      <c r="C2423" s="2" t="s">
        <v>41</v>
      </c>
      <c r="D2423" s="2" t="s">
        <v>36</v>
      </c>
      <c r="E2423" s="2">
        <v>350.18</v>
      </c>
      <c r="F2423" s="2">
        <v>0.2</v>
      </c>
      <c r="G2423" s="2">
        <v>1</v>
      </c>
      <c r="H2423" s="3">
        <v>45511</v>
      </c>
      <c r="I2423" s="3">
        <v>45518</v>
      </c>
      <c r="J2423" s="2" t="s">
        <v>15</v>
      </c>
      <c r="K2423" s="2" t="s">
        <v>22</v>
      </c>
      <c r="L2423" s="2">
        <v>31.38</v>
      </c>
      <c r="M2423" s="2" t="s">
        <v>34</v>
      </c>
      <c r="N2423" s="11">
        <f>L2423/E2423*100</f>
        <v>8.9611057170597981</v>
      </c>
      <c r="O2423" s="12" t="str">
        <f>IF(N2423&lt;10,"Low",IF(N2423&lt;20,"Med","High"))</f>
        <v>Low</v>
      </c>
      <c r="P2423" s="12">
        <f>sales*discount</f>
        <v>70.036000000000001</v>
      </c>
      <c r="Q2423" s="12">
        <f>sales-Discount_Values</f>
        <v>280.14400000000001</v>
      </c>
      <c r="R2423" s="12">
        <f>DATEDIF(order_date,delivery_date,"D")</f>
        <v>7</v>
      </c>
      <c r="S2423" s="12"/>
    </row>
    <row r="2424" spans="1:19" ht="14.25" customHeight="1" x14ac:dyDescent="0.35">
      <c r="A2424" s="2" t="s">
        <v>2104</v>
      </c>
      <c r="B2424" s="2">
        <v>102071</v>
      </c>
      <c r="C2424" s="2" t="s">
        <v>13</v>
      </c>
      <c r="D2424" s="2" t="s">
        <v>14</v>
      </c>
      <c r="E2424" s="2">
        <v>1647.26</v>
      </c>
      <c r="F2424" s="2">
        <v>0.11</v>
      </c>
      <c r="G2424" s="2">
        <v>3</v>
      </c>
      <c r="H2424" s="3">
        <v>45330</v>
      </c>
      <c r="I2424" s="3">
        <v>45334</v>
      </c>
      <c r="J2424" s="2" t="s">
        <v>15</v>
      </c>
      <c r="K2424" s="2" t="s">
        <v>22</v>
      </c>
      <c r="L2424" s="2">
        <v>147.63999999999999</v>
      </c>
      <c r="M2424" s="2" t="s">
        <v>39</v>
      </c>
      <c r="N2424" s="11">
        <f>L2424/E2424*100</f>
        <v>8.9627624054490482</v>
      </c>
      <c r="O2424" s="12" t="str">
        <f>IF(N2424&lt;10,"Low",IF(N2424&lt;20,"Med","High"))</f>
        <v>Low</v>
      </c>
      <c r="P2424" s="12">
        <f>sales*discount</f>
        <v>181.1986</v>
      </c>
      <c r="Q2424" s="12">
        <f>sales-Discount_Values</f>
        <v>1466.0614</v>
      </c>
      <c r="R2424" s="12">
        <f>DATEDIF(order_date,delivery_date,"D")</f>
        <v>4</v>
      </c>
      <c r="S2424" s="12"/>
    </row>
    <row r="2425" spans="1:19" ht="14.25" customHeight="1" x14ac:dyDescent="0.35">
      <c r="A2425" s="2" t="s">
        <v>11244</v>
      </c>
      <c r="B2425" s="2">
        <v>111211</v>
      </c>
      <c r="C2425" s="2" t="s">
        <v>13</v>
      </c>
      <c r="D2425" s="2" t="s">
        <v>20</v>
      </c>
      <c r="E2425" s="2">
        <v>1230.43</v>
      </c>
      <c r="F2425" s="2">
        <v>0.27</v>
      </c>
      <c r="G2425" s="2">
        <v>6</v>
      </c>
      <c r="H2425" s="3">
        <v>45139</v>
      </c>
      <c r="I2425" s="3">
        <v>45145</v>
      </c>
      <c r="J2425" s="2" t="s">
        <v>15</v>
      </c>
      <c r="K2425" s="2" t="s">
        <v>27</v>
      </c>
      <c r="L2425" s="2">
        <v>110.29</v>
      </c>
      <c r="M2425" s="2" t="s">
        <v>48</v>
      </c>
      <c r="N2425" s="11">
        <f>L2425/E2425*100</f>
        <v>8.9635330738034682</v>
      </c>
      <c r="O2425" s="12" t="str">
        <f>IF(N2425&lt;10,"Low",IF(N2425&lt;20,"Med","High"))</f>
        <v>Low</v>
      </c>
      <c r="P2425" s="12">
        <f>sales*discount</f>
        <v>332.21610000000004</v>
      </c>
      <c r="Q2425" s="12">
        <f>sales-Discount_Values</f>
        <v>898.21389999999997</v>
      </c>
      <c r="R2425" s="12">
        <f>DATEDIF(order_date,delivery_date,"D")</f>
        <v>6</v>
      </c>
      <c r="S2425" s="12"/>
    </row>
    <row r="2426" spans="1:19" ht="14.25" customHeight="1" x14ac:dyDescent="0.35">
      <c r="A2426" s="2" t="s">
        <v>3885</v>
      </c>
      <c r="B2426" s="2">
        <v>103852</v>
      </c>
      <c r="C2426" s="2" t="s">
        <v>13</v>
      </c>
      <c r="D2426" s="2" t="s">
        <v>20</v>
      </c>
      <c r="E2426" s="2">
        <v>3472.12</v>
      </c>
      <c r="F2426" s="2">
        <v>0.43</v>
      </c>
      <c r="G2426" s="2">
        <v>9</v>
      </c>
      <c r="H2426" s="3">
        <v>45308</v>
      </c>
      <c r="I2426" s="3">
        <v>45309</v>
      </c>
      <c r="J2426" s="2" t="s">
        <v>15</v>
      </c>
      <c r="K2426" s="2" t="s">
        <v>27</v>
      </c>
      <c r="L2426" s="2">
        <v>311.26</v>
      </c>
      <c r="M2426" s="2" t="s">
        <v>23</v>
      </c>
      <c r="N2426" s="11">
        <f>L2426/E2426*100</f>
        <v>8.9645519164084195</v>
      </c>
      <c r="O2426" s="12" t="str">
        <f>IF(N2426&lt;10,"Low",IF(N2426&lt;20,"Med","High"))</f>
        <v>Low</v>
      </c>
      <c r="P2426" s="12">
        <f>sales*discount</f>
        <v>1493.0115999999998</v>
      </c>
      <c r="Q2426" s="12">
        <f>sales-Discount_Values</f>
        <v>1979.1084000000001</v>
      </c>
      <c r="R2426" s="12">
        <f>DATEDIF(order_date,delivery_date,"D")</f>
        <v>1</v>
      </c>
      <c r="S2426" s="12"/>
    </row>
    <row r="2427" spans="1:19" ht="14.25" customHeight="1" x14ac:dyDescent="0.35">
      <c r="A2427" s="2" t="s">
        <v>12069</v>
      </c>
      <c r="B2427" s="2">
        <v>112036</v>
      </c>
      <c r="C2427" s="2" t="s">
        <v>19</v>
      </c>
      <c r="D2427" s="2" t="s">
        <v>26</v>
      </c>
      <c r="E2427" s="2">
        <v>1433.91</v>
      </c>
      <c r="F2427" s="2">
        <v>0.39</v>
      </c>
      <c r="G2427" s="2">
        <v>9</v>
      </c>
      <c r="H2427" s="3">
        <v>45209</v>
      </c>
      <c r="I2427" s="3">
        <v>45213</v>
      </c>
      <c r="J2427" s="2" t="s">
        <v>21</v>
      </c>
      <c r="K2427" s="2" t="s">
        <v>22</v>
      </c>
      <c r="L2427" s="2">
        <v>128.57</v>
      </c>
      <c r="M2427" s="2" t="s">
        <v>23</v>
      </c>
      <c r="N2427" s="11">
        <f>L2427/E2427*100</f>
        <v>8.9663925908878497</v>
      </c>
      <c r="O2427" s="12" t="str">
        <f>IF(N2427&lt;10,"Low",IF(N2427&lt;20,"Med","High"))</f>
        <v>Low</v>
      </c>
      <c r="P2427" s="12">
        <f>sales*discount</f>
        <v>559.22490000000005</v>
      </c>
      <c r="Q2427" s="12">
        <f>sales-Discount_Values</f>
        <v>874.68510000000003</v>
      </c>
      <c r="R2427" s="12">
        <f>DATEDIF(order_date,delivery_date,"D")</f>
        <v>4</v>
      </c>
      <c r="S2427" s="12"/>
    </row>
    <row r="2428" spans="1:19" ht="14.25" customHeight="1" x14ac:dyDescent="0.35">
      <c r="A2428" s="2" t="s">
        <v>3090</v>
      </c>
      <c r="B2428" s="2">
        <v>103057</v>
      </c>
      <c r="C2428" s="2" t="s">
        <v>19</v>
      </c>
      <c r="D2428" s="2" t="s">
        <v>20</v>
      </c>
      <c r="E2428" s="2">
        <v>3242.46</v>
      </c>
      <c r="F2428" s="2">
        <v>0.12</v>
      </c>
      <c r="G2428" s="2">
        <v>3</v>
      </c>
      <c r="H2428" s="3">
        <v>45023</v>
      </c>
      <c r="I2428" s="3">
        <v>45027</v>
      </c>
      <c r="J2428" s="2" t="s">
        <v>15</v>
      </c>
      <c r="K2428" s="2" t="s">
        <v>22</v>
      </c>
      <c r="L2428" s="2">
        <v>291.02999999999997</v>
      </c>
      <c r="M2428" s="2" t="s">
        <v>23</v>
      </c>
      <c r="N2428" s="11">
        <f>L2428/E2428*100</f>
        <v>8.9755926056142545</v>
      </c>
      <c r="O2428" s="12" t="str">
        <f>IF(N2428&lt;10,"Low",IF(N2428&lt;20,"Med","High"))</f>
        <v>Low</v>
      </c>
      <c r="P2428" s="12">
        <f>sales*discount</f>
        <v>389.09519999999998</v>
      </c>
      <c r="Q2428" s="12">
        <f>sales-Discount_Values</f>
        <v>2853.3648000000003</v>
      </c>
      <c r="R2428" s="12">
        <f>DATEDIF(order_date,delivery_date,"D")</f>
        <v>4</v>
      </c>
      <c r="S2428" s="12"/>
    </row>
    <row r="2429" spans="1:19" ht="14.25" customHeight="1" x14ac:dyDescent="0.35">
      <c r="A2429" s="2" t="s">
        <v>1868</v>
      </c>
      <c r="B2429" s="2">
        <v>101835</v>
      </c>
      <c r="C2429" s="2" t="s">
        <v>41</v>
      </c>
      <c r="D2429" s="2" t="s">
        <v>36</v>
      </c>
      <c r="E2429" s="2">
        <v>2102.1799999999998</v>
      </c>
      <c r="F2429" s="2">
        <v>0.33</v>
      </c>
      <c r="G2429" s="2">
        <v>4</v>
      </c>
      <c r="H2429" s="3">
        <v>45233</v>
      </c>
      <c r="I2429" s="3">
        <v>45239</v>
      </c>
      <c r="J2429" s="2" t="s">
        <v>21</v>
      </c>
      <c r="K2429" s="2" t="s">
        <v>27</v>
      </c>
      <c r="L2429" s="2">
        <v>188.69</v>
      </c>
      <c r="M2429" s="2" t="s">
        <v>23</v>
      </c>
      <c r="N2429" s="11">
        <f>L2429/E2429*100</f>
        <v>8.9759202351844287</v>
      </c>
      <c r="O2429" s="12" t="str">
        <f>IF(N2429&lt;10,"Low",IF(N2429&lt;20,"Med","High"))</f>
        <v>Low</v>
      </c>
      <c r="P2429" s="12">
        <f>sales*discount</f>
        <v>693.71939999999995</v>
      </c>
      <c r="Q2429" s="12">
        <f>sales-Discount_Values</f>
        <v>1408.4605999999999</v>
      </c>
      <c r="R2429" s="12">
        <f>DATEDIF(order_date,delivery_date,"D")</f>
        <v>6</v>
      </c>
      <c r="S2429" s="12"/>
    </row>
    <row r="2430" spans="1:19" ht="14.25" customHeight="1" x14ac:dyDescent="0.35">
      <c r="A2430" s="2" t="s">
        <v>7973</v>
      </c>
      <c r="B2430" s="2">
        <v>107940</v>
      </c>
      <c r="C2430" s="2" t="s">
        <v>13</v>
      </c>
      <c r="D2430" s="2" t="s">
        <v>33</v>
      </c>
      <c r="E2430" s="2">
        <v>3593.5</v>
      </c>
      <c r="F2430" s="2">
        <v>0.46</v>
      </c>
      <c r="G2430" s="2">
        <v>4</v>
      </c>
      <c r="H2430" s="3">
        <v>45324</v>
      </c>
      <c r="I2430" s="3">
        <v>45331</v>
      </c>
      <c r="J2430" s="2" t="s">
        <v>31</v>
      </c>
      <c r="K2430" s="2" t="s">
        <v>27</v>
      </c>
      <c r="L2430" s="2">
        <v>322.70999999999998</v>
      </c>
      <c r="M2430" s="2" t="s">
        <v>17</v>
      </c>
      <c r="N2430" s="11">
        <f>L2430/E2430*100</f>
        <v>8.9803812439126194</v>
      </c>
      <c r="O2430" s="12" t="str">
        <f>IF(N2430&lt;10,"Low",IF(N2430&lt;20,"Med","High"))</f>
        <v>Low</v>
      </c>
      <c r="P2430" s="12">
        <f>sales*discount</f>
        <v>1653.01</v>
      </c>
      <c r="Q2430" s="12">
        <f>sales-Discount_Values</f>
        <v>1940.49</v>
      </c>
      <c r="R2430" s="12">
        <f>DATEDIF(order_date,delivery_date,"D")</f>
        <v>7</v>
      </c>
      <c r="S2430" s="12"/>
    </row>
    <row r="2431" spans="1:19" ht="14.25" customHeight="1" x14ac:dyDescent="0.35">
      <c r="A2431" s="2" t="s">
        <v>9574</v>
      </c>
      <c r="B2431" s="2">
        <v>109541</v>
      </c>
      <c r="C2431" s="2" t="s">
        <v>13</v>
      </c>
      <c r="D2431" s="2" t="s">
        <v>14</v>
      </c>
      <c r="E2431" s="2">
        <v>4743.95</v>
      </c>
      <c r="F2431" s="2">
        <v>0.33</v>
      </c>
      <c r="G2431" s="2">
        <v>5</v>
      </c>
      <c r="H2431" s="3">
        <v>45189</v>
      </c>
      <c r="I2431" s="3">
        <v>45194</v>
      </c>
      <c r="J2431" s="2" t="s">
        <v>15</v>
      </c>
      <c r="K2431" s="2" t="s">
        <v>22</v>
      </c>
      <c r="L2431" s="2">
        <v>426.04</v>
      </c>
      <c r="M2431" s="2" t="s">
        <v>34</v>
      </c>
      <c r="N2431" s="11">
        <f>L2431/E2431*100</f>
        <v>8.9807017358951935</v>
      </c>
      <c r="O2431" s="12" t="str">
        <f>IF(N2431&lt;10,"Low",IF(N2431&lt;20,"Med","High"))</f>
        <v>Low</v>
      </c>
      <c r="P2431" s="12">
        <f>sales*discount</f>
        <v>1565.5035</v>
      </c>
      <c r="Q2431" s="12">
        <f>sales-Discount_Values</f>
        <v>3178.4465</v>
      </c>
      <c r="R2431" s="12">
        <f>DATEDIF(order_date,delivery_date,"D")</f>
        <v>5</v>
      </c>
      <c r="S2431" s="12"/>
    </row>
    <row r="2432" spans="1:19" ht="14.25" customHeight="1" x14ac:dyDescent="0.35">
      <c r="A2432" s="2" t="s">
        <v>14215</v>
      </c>
      <c r="B2432" s="2">
        <v>114182</v>
      </c>
      <c r="C2432" s="2" t="s">
        <v>19</v>
      </c>
      <c r="D2432" s="2" t="s">
        <v>20</v>
      </c>
      <c r="E2432" s="2">
        <v>165.88</v>
      </c>
      <c r="F2432" s="2">
        <v>0.22</v>
      </c>
      <c r="G2432" s="2">
        <v>2</v>
      </c>
      <c r="H2432" s="3">
        <v>44947</v>
      </c>
      <c r="I2432" s="3">
        <v>44951</v>
      </c>
      <c r="J2432" s="2" t="s">
        <v>15</v>
      </c>
      <c r="K2432" s="2" t="s">
        <v>22</v>
      </c>
      <c r="L2432" s="2">
        <v>14.91</v>
      </c>
      <c r="M2432" s="2" t="s">
        <v>23</v>
      </c>
      <c r="N2432" s="11">
        <f>L2432/E2432*100</f>
        <v>8.9884253677357133</v>
      </c>
      <c r="O2432" s="12" t="str">
        <f>IF(N2432&lt;10,"Low",IF(N2432&lt;20,"Med","High"))</f>
        <v>Low</v>
      </c>
      <c r="P2432" s="12">
        <f>sales*discount</f>
        <v>36.493600000000001</v>
      </c>
      <c r="Q2432" s="12">
        <f>sales-Discount_Values</f>
        <v>129.38639999999998</v>
      </c>
      <c r="R2432" s="12">
        <f>DATEDIF(order_date,delivery_date,"D")</f>
        <v>4</v>
      </c>
      <c r="S2432" s="12"/>
    </row>
    <row r="2433" spans="1:19" ht="14.25" customHeight="1" x14ac:dyDescent="0.35">
      <c r="A2433" s="2" t="s">
        <v>14892</v>
      </c>
      <c r="B2433" s="2">
        <v>114859</v>
      </c>
      <c r="C2433" s="2" t="s">
        <v>13</v>
      </c>
      <c r="D2433" s="2" t="s">
        <v>36</v>
      </c>
      <c r="E2433" s="2">
        <v>3154.38</v>
      </c>
      <c r="F2433" s="2">
        <v>0.38</v>
      </c>
      <c r="G2433" s="2">
        <v>8</v>
      </c>
      <c r="H2433" s="3">
        <v>45525</v>
      </c>
      <c r="I2433" s="3">
        <v>45530</v>
      </c>
      <c r="J2433" s="2" t="s">
        <v>15</v>
      </c>
      <c r="K2433" s="2" t="s">
        <v>16</v>
      </c>
      <c r="L2433" s="2">
        <v>283.52999999999997</v>
      </c>
      <c r="M2433" s="2" t="s">
        <v>23</v>
      </c>
      <c r="N2433" s="11">
        <f>L2433/E2433*100</f>
        <v>8.9884541494683567</v>
      </c>
      <c r="O2433" s="12" t="str">
        <f>IF(N2433&lt;10,"Low",IF(N2433&lt;20,"Med","High"))</f>
        <v>Low</v>
      </c>
      <c r="P2433" s="12">
        <f>sales*discount</f>
        <v>1198.6644000000001</v>
      </c>
      <c r="Q2433" s="12">
        <f>sales-Discount_Values</f>
        <v>1955.7156</v>
      </c>
      <c r="R2433" s="12">
        <f>DATEDIF(order_date,delivery_date,"D")</f>
        <v>5</v>
      </c>
      <c r="S2433" s="12"/>
    </row>
    <row r="2434" spans="1:19" ht="14.25" customHeight="1" x14ac:dyDescent="0.35">
      <c r="A2434" s="2" t="s">
        <v>5988</v>
      </c>
      <c r="B2434" s="2">
        <v>105955</v>
      </c>
      <c r="C2434" s="2" t="s">
        <v>41</v>
      </c>
      <c r="D2434" s="2" t="s">
        <v>20</v>
      </c>
      <c r="E2434" s="2">
        <v>3092.47</v>
      </c>
      <c r="F2434" s="2">
        <v>0.27</v>
      </c>
      <c r="G2434" s="2">
        <v>3</v>
      </c>
      <c r="H2434" s="3">
        <v>45160</v>
      </c>
      <c r="I2434" s="3">
        <v>45165</v>
      </c>
      <c r="J2434" s="2" t="s">
        <v>21</v>
      </c>
      <c r="K2434" s="2" t="s">
        <v>22</v>
      </c>
      <c r="L2434" s="2">
        <v>278.01</v>
      </c>
      <c r="M2434" s="2" t="s">
        <v>23</v>
      </c>
      <c r="N2434" s="11">
        <f>L2434/E2434*100</f>
        <v>8.9899012763260444</v>
      </c>
      <c r="O2434" s="12" t="str">
        <f>IF(N2434&lt;10,"Low",IF(N2434&lt;20,"Med","High"))</f>
        <v>Low</v>
      </c>
      <c r="P2434" s="12">
        <f>sales*discount</f>
        <v>834.96690000000001</v>
      </c>
      <c r="Q2434" s="12">
        <f>sales-Discount_Values</f>
        <v>2257.5030999999999</v>
      </c>
      <c r="R2434" s="12">
        <f>DATEDIF(order_date,delivery_date,"D")</f>
        <v>5</v>
      </c>
      <c r="S2434" s="12"/>
    </row>
    <row r="2435" spans="1:19" ht="14.25" customHeight="1" x14ac:dyDescent="0.35">
      <c r="A2435" s="2" t="s">
        <v>3077</v>
      </c>
      <c r="B2435" s="2">
        <v>103044</v>
      </c>
      <c r="C2435" s="2" t="s">
        <v>41</v>
      </c>
      <c r="D2435" s="2" t="s">
        <v>33</v>
      </c>
      <c r="E2435" s="2">
        <v>4228.1499999999996</v>
      </c>
      <c r="F2435" s="2">
        <v>0.12</v>
      </c>
      <c r="G2435" s="2">
        <v>1</v>
      </c>
      <c r="H2435" s="3">
        <v>45403</v>
      </c>
      <c r="I2435" s="3">
        <v>45407</v>
      </c>
      <c r="J2435" s="2" t="s">
        <v>15</v>
      </c>
      <c r="K2435" s="2" t="s">
        <v>16</v>
      </c>
      <c r="L2435" s="2">
        <v>380.17</v>
      </c>
      <c r="M2435" s="2" t="s">
        <v>28</v>
      </c>
      <c r="N2435" s="11">
        <f>L2435/E2435*100</f>
        <v>8.9914028594065964</v>
      </c>
      <c r="O2435" s="12" t="str">
        <f>IF(N2435&lt;10,"Low",IF(N2435&lt;20,"Med","High"))</f>
        <v>Low</v>
      </c>
      <c r="P2435" s="12">
        <f>sales*discount</f>
        <v>507.37799999999993</v>
      </c>
      <c r="Q2435" s="12">
        <f>sales-Discount_Values</f>
        <v>3720.7719999999999</v>
      </c>
      <c r="R2435" s="12">
        <f>DATEDIF(order_date,delivery_date,"D")</f>
        <v>4</v>
      </c>
      <c r="S2435" s="12"/>
    </row>
    <row r="2436" spans="1:19" ht="14.25" customHeight="1" x14ac:dyDescent="0.35">
      <c r="A2436" s="2" t="s">
        <v>8719</v>
      </c>
      <c r="B2436" s="2">
        <v>108686</v>
      </c>
      <c r="C2436" s="2" t="s">
        <v>19</v>
      </c>
      <c r="D2436" s="2" t="s">
        <v>26</v>
      </c>
      <c r="E2436" s="2">
        <v>4683.38</v>
      </c>
      <c r="F2436" s="2">
        <v>7.0000000000000007E-2</v>
      </c>
      <c r="G2436" s="2">
        <v>1</v>
      </c>
      <c r="H2436" s="3">
        <v>45263</v>
      </c>
      <c r="I2436" s="3">
        <v>45267</v>
      </c>
      <c r="J2436" s="2" t="s">
        <v>21</v>
      </c>
      <c r="K2436" s="2" t="s">
        <v>16</v>
      </c>
      <c r="L2436" s="2">
        <v>421.12</v>
      </c>
      <c r="M2436" s="2" t="s">
        <v>39</v>
      </c>
      <c r="N2436" s="11">
        <f>L2436/E2436*100</f>
        <v>8.9917965230239698</v>
      </c>
      <c r="O2436" s="12" t="str">
        <f>IF(N2436&lt;10,"Low",IF(N2436&lt;20,"Med","High"))</f>
        <v>Low</v>
      </c>
      <c r="P2436" s="12">
        <f>sales*discount</f>
        <v>327.83660000000003</v>
      </c>
      <c r="Q2436" s="12">
        <f>sales-Discount_Values</f>
        <v>4355.5434000000005</v>
      </c>
      <c r="R2436" s="12">
        <f>DATEDIF(order_date,delivery_date,"D")</f>
        <v>4</v>
      </c>
      <c r="S2436" s="12"/>
    </row>
    <row r="2437" spans="1:19" ht="14.25" customHeight="1" x14ac:dyDescent="0.35">
      <c r="A2437" s="2" t="s">
        <v>13438</v>
      </c>
      <c r="B2437" s="2">
        <v>113405</v>
      </c>
      <c r="C2437" s="2" t="s">
        <v>13</v>
      </c>
      <c r="D2437" s="2" t="s">
        <v>36</v>
      </c>
      <c r="E2437" s="2">
        <v>3477.38</v>
      </c>
      <c r="F2437" s="2">
        <v>0.47</v>
      </c>
      <c r="G2437" s="2">
        <v>8</v>
      </c>
      <c r="H2437" s="3">
        <v>45085</v>
      </c>
      <c r="I2437" s="3">
        <v>45089</v>
      </c>
      <c r="J2437" s="2" t="s">
        <v>31</v>
      </c>
      <c r="K2437" s="2" t="s">
        <v>16</v>
      </c>
      <c r="L2437" s="2">
        <v>312.72000000000003</v>
      </c>
      <c r="M2437" s="2" t="s">
        <v>28</v>
      </c>
      <c r="N2437" s="11">
        <f>L2437/E2437*100</f>
        <v>8.9929774715446698</v>
      </c>
      <c r="O2437" s="12" t="str">
        <f>IF(N2437&lt;10,"Low",IF(N2437&lt;20,"Med","High"))</f>
        <v>Low</v>
      </c>
      <c r="P2437" s="12">
        <f>sales*discount</f>
        <v>1634.3686</v>
      </c>
      <c r="Q2437" s="12">
        <f>sales-Discount_Values</f>
        <v>1843.0114000000001</v>
      </c>
      <c r="R2437" s="12">
        <f>DATEDIF(order_date,delivery_date,"D")</f>
        <v>4</v>
      </c>
      <c r="S2437" s="12"/>
    </row>
    <row r="2438" spans="1:19" ht="14.25" customHeight="1" x14ac:dyDescent="0.35">
      <c r="A2438" s="2" t="s">
        <v>7070</v>
      </c>
      <c r="B2438" s="2">
        <v>107037</v>
      </c>
      <c r="C2438" s="2" t="s">
        <v>13</v>
      </c>
      <c r="D2438" s="2" t="s">
        <v>20</v>
      </c>
      <c r="E2438" s="2">
        <v>197.52</v>
      </c>
      <c r="F2438" s="2">
        <v>0.36</v>
      </c>
      <c r="G2438" s="2">
        <v>9</v>
      </c>
      <c r="H2438" s="3">
        <v>45602</v>
      </c>
      <c r="I2438" s="3">
        <v>45608</v>
      </c>
      <c r="J2438" s="2" t="s">
        <v>21</v>
      </c>
      <c r="K2438" s="2" t="s">
        <v>27</v>
      </c>
      <c r="L2438" s="2">
        <v>17.77</v>
      </c>
      <c r="M2438" s="2" t="s">
        <v>34</v>
      </c>
      <c r="N2438" s="11">
        <f>L2438/E2438*100</f>
        <v>8.9965573106520846</v>
      </c>
      <c r="O2438" s="12" t="str">
        <f>IF(N2438&lt;10,"Low",IF(N2438&lt;20,"Med","High"))</f>
        <v>Low</v>
      </c>
      <c r="P2438" s="12">
        <f>sales*discount</f>
        <v>71.107200000000006</v>
      </c>
      <c r="Q2438" s="12">
        <f>sales-Discount_Values</f>
        <v>126.4128</v>
      </c>
      <c r="R2438" s="12">
        <f>DATEDIF(order_date,delivery_date,"D")</f>
        <v>6</v>
      </c>
      <c r="S2438" s="12"/>
    </row>
    <row r="2439" spans="1:19" ht="14.25" customHeight="1" x14ac:dyDescent="0.35">
      <c r="A2439" s="2" t="s">
        <v>6726</v>
      </c>
      <c r="B2439" s="2">
        <v>106693</v>
      </c>
      <c r="C2439" s="2" t="s">
        <v>19</v>
      </c>
      <c r="D2439" s="2" t="s">
        <v>20</v>
      </c>
      <c r="E2439" s="2">
        <v>2403.8200000000002</v>
      </c>
      <c r="F2439" s="2">
        <v>0.23</v>
      </c>
      <c r="G2439" s="2">
        <v>5</v>
      </c>
      <c r="H2439" s="3">
        <v>45441</v>
      </c>
      <c r="I2439" s="3">
        <v>45446</v>
      </c>
      <c r="J2439" s="2" t="s">
        <v>31</v>
      </c>
      <c r="K2439" s="2" t="s">
        <v>16</v>
      </c>
      <c r="L2439" s="2">
        <v>216.3</v>
      </c>
      <c r="M2439" s="2" t="s">
        <v>39</v>
      </c>
      <c r="N2439" s="11">
        <f>L2439/E2439*100</f>
        <v>8.9981779001755537</v>
      </c>
      <c r="O2439" s="12" t="str">
        <f>IF(N2439&lt;10,"Low",IF(N2439&lt;20,"Med","High"))</f>
        <v>Low</v>
      </c>
      <c r="P2439" s="12">
        <f>sales*discount</f>
        <v>552.87860000000001</v>
      </c>
      <c r="Q2439" s="12">
        <f>sales-Discount_Values</f>
        <v>1850.9414000000002</v>
      </c>
      <c r="R2439" s="12">
        <f>DATEDIF(order_date,delivery_date,"D")</f>
        <v>5</v>
      </c>
      <c r="S2439" s="12"/>
    </row>
    <row r="2440" spans="1:19" ht="14.25" customHeight="1" x14ac:dyDescent="0.35">
      <c r="A2440" s="2" t="s">
        <v>3745</v>
      </c>
      <c r="B2440" s="2">
        <v>103712</v>
      </c>
      <c r="C2440" s="2" t="s">
        <v>25</v>
      </c>
      <c r="D2440" s="2" t="s">
        <v>20</v>
      </c>
      <c r="E2440" s="2">
        <v>4592.2299999999996</v>
      </c>
      <c r="F2440" s="2">
        <v>0.48</v>
      </c>
      <c r="G2440" s="2">
        <v>5</v>
      </c>
      <c r="H2440" s="3">
        <v>45518</v>
      </c>
      <c r="I2440" s="3">
        <v>45525</v>
      </c>
      <c r="J2440" s="2" t="s">
        <v>15</v>
      </c>
      <c r="K2440" s="2" t="s">
        <v>27</v>
      </c>
      <c r="L2440" s="2">
        <v>413.32</v>
      </c>
      <c r="M2440" s="2" t="s">
        <v>28</v>
      </c>
      <c r="N2440" s="11">
        <f>L2440/E2440*100</f>
        <v>9.0004202751168823</v>
      </c>
      <c r="O2440" s="12" t="str">
        <f>IF(N2440&lt;10,"Low",IF(N2440&lt;20,"Med","High"))</f>
        <v>Low</v>
      </c>
      <c r="P2440" s="12">
        <f>sales*discount</f>
        <v>2204.2703999999999</v>
      </c>
      <c r="Q2440" s="12">
        <f>sales-Discount_Values</f>
        <v>2387.9595999999997</v>
      </c>
      <c r="R2440" s="12">
        <f>DATEDIF(order_date,delivery_date,"D")</f>
        <v>7</v>
      </c>
      <c r="S2440" s="12"/>
    </row>
    <row r="2441" spans="1:19" ht="14.25" customHeight="1" x14ac:dyDescent="0.35">
      <c r="A2441" s="2" t="s">
        <v>6131</v>
      </c>
      <c r="B2441" s="2">
        <v>106098</v>
      </c>
      <c r="C2441" s="2" t="s">
        <v>13</v>
      </c>
      <c r="D2441" s="2" t="s">
        <v>14</v>
      </c>
      <c r="E2441" s="2">
        <v>1732.07</v>
      </c>
      <c r="F2441" s="2">
        <v>0.18</v>
      </c>
      <c r="G2441" s="2">
        <v>1</v>
      </c>
      <c r="H2441" s="3">
        <v>45296</v>
      </c>
      <c r="I2441" s="3">
        <v>45301</v>
      </c>
      <c r="J2441" s="2" t="s">
        <v>31</v>
      </c>
      <c r="K2441" s="2" t="s">
        <v>16</v>
      </c>
      <c r="L2441" s="2">
        <v>155.91</v>
      </c>
      <c r="M2441" s="2" t="s">
        <v>28</v>
      </c>
      <c r="N2441" s="11">
        <f>L2441/E2441*100</f>
        <v>9.0013683049761273</v>
      </c>
      <c r="O2441" s="12" t="str">
        <f>IF(N2441&lt;10,"Low",IF(N2441&lt;20,"Med","High"))</f>
        <v>Low</v>
      </c>
      <c r="P2441" s="12">
        <f>sales*discount</f>
        <v>311.77259999999995</v>
      </c>
      <c r="Q2441" s="12">
        <f>sales-Discount_Values</f>
        <v>1420.2973999999999</v>
      </c>
      <c r="R2441" s="12">
        <f>DATEDIF(order_date,delivery_date,"D")</f>
        <v>5</v>
      </c>
      <c r="S2441" s="12"/>
    </row>
    <row r="2442" spans="1:19" ht="14.25" customHeight="1" x14ac:dyDescent="0.35">
      <c r="A2442" s="2" t="s">
        <v>13894</v>
      </c>
      <c r="B2442" s="2">
        <v>113861</v>
      </c>
      <c r="C2442" s="2" t="s">
        <v>41</v>
      </c>
      <c r="D2442" s="2" t="s">
        <v>33</v>
      </c>
      <c r="E2442" s="2">
        <v>3709.98</v>
      </c>
      <c r="F2442" s="2">
        <v>7.0000000000000007E-2</v>
      </c>
      <c r="G2442" s="2">
        <v>1</v>
      </c>
      <c r="H2442" s="3">
        <v>45290</v>
      </c>
      <c r="I2442" s="3">
        <v>45292</v>
      </c>
      <c r="J2442" s="2" t="s">
        <v>31</v>
      </c>
      <c r="K2442" s="2" t="s">
        <v>22</v>
      </c>
      <c r="L2442" s="2">
        <v>334.03</v>
      </c>
      <c r="M2442" s="2" t="s">
        <v>48</v>
      </c>
      <c r="N2442" s="11">
        <f>L2442/E2442*100</f>
        <v>9.0035525797982725</v>
      </c>
      <c r="O2442" s="12" t="str">
        <f>IF(N2442&lt;10,"Low",IF(N2442&lt;20,"Med","High"))</f>
        <v>Low</v>
      </c>
      <c r="P2442" s="12">
        <f>sales*discount</f>
        <v>259.6986</v>
      </c>
      <c r="Q2442" s="12">
        <f>sales-Discount_Values</f>
        <v>3450.2813999999998</v>
      </c>
      <c r="R2442" s="12">
        <f>DATEDIF(order_date,delivery_date,"D")</f>
        <v>2</v>
      </c>
      <c r="S2442" s="12"/>
    </row>
    <row r="2443" spans="1:19" ht="14.25" customHeight="1" x14ac:dyDescent="0.35">
      <c r="A2443" s="2" t="s">
        <v>5540</v>
      </c>
      <c r="B2443" s="2">
        <v>105507</v>
      </c>
      <c r="C2443" s="2" t="s">
        <v>13</v>
      </c>
      <c r="D2443" s="2" t="s">
        <v>26</v>
      </c>
      <c r="E2443" s="2">
        <v>1884.06</v>
      </c>
      <c r="F2443" s="2">
        <v>0.42</v>
      </c>
      <c r="G2443" s="2">
        <v>1</v>
      </c>
      <c r="H2443" s="3">
        <v>45455</v>
      </c>
      <c r="I2443" s="3">
        <v>45456</v>
      </c>
      <c r="J2443" s="2" t="s">
        <v>21</v>
      </c>
      <c r="K2443" s="2" t="s">
        <v>22</v>
      </c>
      <c r="L2443" s="2">
        <v>169.69</v>
      </c>
      <c r="M2443" s="2" t="s">
        <v>23</v>
      </c>
      <c r="N2443" s="11">
        <f>L2443/E2443*100</f>
        <v>9.0066133774932862</v>
      </c>
      <c r="O2443" s="12" t="str">
        <f>IF(N2443&lt;10,"Low",IF(N2443&lt;20,"Med","High"))</f>
        <v>Low</v>
      </c>
      <c r="P2443" s="12">
        <f>sales*discount</f>
        <v>791.3051999999999</v>
      </c>
      <c r="Q2443" s="12">
        <f>sales-Discount_Values</f>
        <v>1092.7548000000002</v>
      </c>
      <c r="R2443" s="12">
        <f>DATEDIF(order_date,delivery_date,"D")</f>
        <v>1</v>
      </c>
      <c r="S2443" s="12"/>
    </row>
    <row r="2444" spans="1:19" ht="14.25" customHeight="1" x14ac:dyDescent="0.35">
      <c r="A2444" s="2" t="s">
        <v>5399</v>
      </c>
      <c r="B2444" s="2">
        <v>105366</v>
      </c>
      <c r="C2444" s="2" t="s">
        <v>25</v>
      </c>
      <c r="D2444" s="2" t="s">
        <v>14</v>
      </c>
      <c r="E2444" s="2">
        <v>4010.15</v>
      </c>
      <c r="F2444" s="2">
        <v>0.19</v>
      </c>
      <c r="G2444" s="2">
        <v>5</v>
      </c>
      <c r="H2444" s="3">
        <v>45212</v>
      </c>
      <c r="I2444" s="3">
        <v>45214</v>
      </c>
      <c r="J2444" s="2" t="s">
        <v>31</v>
      </c>
      <c r="K2444" s="2" t="s">
        <v>22</v>
      </c>
      <c r="L2444" s="2">
        <v>361.18</v>
      </c>
      <c r="M2444" s="2" t="s">
        <v>17</v>
      </c>
      <c r="N2444" s="11">
        <f>L2444/E2444*100</f>
        <v>9.0066456366968826</v>
      </c>
      <c r="O2444" s="12" t="str">
        <f>IF(N2444&lt;10,"Low",IF(N2444&lt;20,"Med","High"))</f>
        <v>Low</v>
      </c>
      <c r="P2444" s="12">
        <f>sales*discount</f>
        <v>761.92849999999999</v>
      </c>
      <c r="Q2444" s="12">
        <f>sales-Discount_Values</f>
        <v>3248.2215000000001</v>
      </c>
      <c r="R2444" s="12">
        <f>DATEDIF(order_date,delivery_date,"D")</f>
        <v>2</v>
      </c>
      <c r="S2444" s="12"/>
    </row>
    <row r="2445" spans="1:19" ht="14.25" customHeight="1" x14ac:dyDescent="0.35">
      <c r="A2445" s="2" t="s">
        <v>8835</v>
      </c>
      <c r="B2445" s="2">
        <v>108802</v>
      </c>
      <c r="C2445" s="2" t="s">
        <v>19</v>
      </c>
      <c r="D2445" s="2" t="s">
        <v>26</v>
      </c>
      <c r="E2445" s="2">
        <v>3664.2</v>
      </c>
      <c r="F2445" s="2">
        <v>0.02</v>
      </c>
      <c r="G2445" s="2">
        <v>5</v>
      </c>
      <c r="H2445" s="3">
        <v>45230</v>
      </c>
      <c r="I2445" s="3">
        <v>45232</v>
      </c>
      <c r="J2445" s="2" t="s">
        <v>21</v>
      </c>
      <c r="K2445" s="2" t="s">
        <v>27</v>
      </c>
      <c r="L2445" s="2">
        <v>330.05</v>
      </c>
      <c r="M2445" s="2" t="s">
        <v>48</v>
      </c>
      <c r="N2445" s="11">
        <f>L2445/E2445*100</f>
        <v>9.0074231755908514</v>
      </c>
      <c r="O2445" s="12" t="str">
        <f>IF(N2445&lt;10,"Low",IF(N2445&lt;20,"Med","High"))</f>
        <v>Low</v>
      </c>
      <c r="P2445" s="12">
        <f>sales*discount</f>
        <v>73.283999999999992</v>
      </c>
      <c r="Q2445" s="12">
        <f>sales-Discount_Values</f>
        <v>3590.9159999999997</v>
      </c>
      <c r="R2445" s="12">
        <f>DATEDIF(order_date,delivery_date,"D")</f>
        <v>2</v>
      </c>
      <c r="S2445" s="12"/>
    </row>
    <row r="2446" spans="1:19" ht="14.25" customHeight="1" x14ac:dyDescent="0.35">
      <c r="A2446" s="2" t="s">
        <v>14814</v>
      </c>
      <c r="B2446" s="2">
        <v>114781</v>
      </c>
      <c r="C2446" s="2" t="s">
        <v>13</v>
      </c>
      <c r="D2446" s="2" t="s">
        <v>20</v>
      </c>
      <c r="E2446" s="2">
        <v>3103.59</v>
      </c>
      <c r="F2446" s="2">
        <v>0.42</v>
      </c>
      <c r="G2446" s="2">
        <v>1</v>
      </c>
      <c r="H2446" s="3">
        <v>45587</v>
      </c>
      <c r="I2446" s="3">
        <v>45590</v>
      </c>
      <c r="J2446" s="2" t="s">
        <v>15</v>
      </c>
      <c r="K2446" s="2" t="s">
        <v>22</v>
      </c>
      <c r="L2446" s="2">
        <v>279.56</v>
      </c>
      <c r="M2446" s="2" t="s">
        <v>28</v>
      </c>
      <c r="N2446" s="11">
        <f>L2446/E2446*100</f>
        <v>9.0076330958663995</v>
      </c>
      <c r="O2446" s="12" t="str">
        <f>IF(N2446&lt;10,"Low",IF(N2446&lt;20,"Med","High"))</f>
        <v>Low</v>
      </c>
      <c r="P2446" s="12">
        <f>sales*discount</f>
        <v>1303.5078000000001</v>
      </c>
      <c r="Q2446" s="12">
        <f>sales-Discount_Values</f>
        <v>1800.0822000000001</v>
      </c>
      <c r="R2446" s="12">
        <f>DATEDIF(order_date,delivery_date,"D")</f>
        <v>3</v>
      </c>
      <c r="S2446" s="12"/>
    </row>
    <row r="2447" spans="1:19" ht="14.25" customHeight="1" x14ac:dyDescent="0.35">
      <c r="A2447" s="2" t="s">
        <v>13166</v>
      </c>
      <c r="B2447" s="2">
        <v>113133</v>
      </c>
      <c r="C2447" s="2" t="s">
        <v>25</v>
      </c>
      <c r="D2447" s="2" t="s">
        <v>20</v>
      </c>
      <c r="E2447" s="2">
        <v>954.84</v>
      </c>
      <c r="F2447" s="2">
        <v>0.42</v>
      </c>
      <c r="G2447" s="2">
        <v>1</v>
      </c>
      <c r="H2447" s="3">
        <v>44962</v>
      </c>
      <c r="I2447" s="3">
        <v>44967</v>
      </c>
      <c r="J2447" s="2" t="s">
        <v>31</v>
      </c>
      <c r="K2447" s="2" t="s">
        <v>16</v>
      </c>
      <c r="L2447" s="2">
        <v>86.03</v>
      </c>
      <c r="M2447" s="2" t="s">
        <v>34</v>
      </c>
      <c r="N2447" s="11">
        <f>L2447/E2447*100</f>
        <v>9.0098864731263877</v>
      </c>
      <c r="O2447" s="12" t="str">
        <f>IF(N2447&lt;10,"Low",IF(N2447&lt;20,"Med","High"))</f>
        <v>Low</v>
      </c>
      <c r="P2447" s="12">
        <f>sales*discount</f>
        <v>401.03280000000001</v>
      </c>
      <c r="Q2447" s="12">
        <f>sales-Discount_Values</f>
        <v>553.80719999999997</v>
      </c>
      <c r="R2447" s="12">
        <f>DATEDIF(order_date,delivery_date,"D")</f>
        <v>5</v>
      </c>
      <c r="S2447" s="12"/>
    </row>
    <row r="2448" spans="1:19" ht="14.25" customHeight="1" x14ac:dyDescent="0.35">
      <c r="A2448" s="2" t="s">
        <v>1304</v>
      </c>
      <c r="B2448" s="2">
        <v>101271</v>
      </c>
      <c r="C2448" s="2" t="s">
        <v>41</v>
      </c>
      <c r="D2448" s="2" t="s">
        <v>20</v>
      </c>
      <c r="E2448" s="2">
        <v>837.84</v>
      </c>
      <c r="F2448" s="2">
        <v>0.42</v>
      </c>
      <c r="G2448" s="2">
        <v>3</v>
      </c>
      <c r="H2448" s="3">
        <v>45601</v>
      </c>
      <c r="I2448" s="3">
        <v>45604</v>
      </c>
      <c r="J2448" s="2" t="s">
        <v>15</v>
      </c>
      <c r="K2448" s="2" t="s">
        <v>16</v>
      </c>
      <c r="L2448" s="2">
        <v>75.489999999999995</v>
      </c>
      <c r="M2448" s="2" t="s">
        <v>48</v>
      </c>
      <c r="N2448" s="11">
        <f>L2448/E2448*100</f>
        <v>9.0100735223909094</v>
      </c>
      <c r="O2448" s="12" t="str">
        <f>IF(N2448&lt;10,"Low",IF(N2448&lt;20,"Med","High"))</f>
        <v>Low</v>
      </c>
      <c r="P2448" s="12">
        <f>sales*discount</f>
        <v>351.89280000000002</v>
      </c>
      <c r="Q2448" s="12">
        <f>sales-Discount_Values</f>
        <v>485.94720000000001</v>
      </c>
      <c r="R2448" s="12">
        <f>DATEDIF(order_date,delivery_date,"D")</f>
        <v>3</v>
      </c>
      <c r="S2448" s="12"/>
    </row>
    <row r="2449" spans="1:19" ht="14.25" customHeight="1" x14ac:dyDescent="0.35">
      <c r="A2449" s="2" t="s">
        <v>1053</v>
      </c>
      <c r="B2449" s="2">
        <v>101020</v>
      </c>
      <c r="C2449" s="2" t="s">
        <v>13</v>
      </c>
      <c r="D2449" s="2" t="s">
        <v>26</v>
      </c>
      <c r="E2449" s="2">
        <v>3136.29</v>
      </c>
      <c r="F2449" s="2">
        <v>0.45</v>
      </c>
      <c r="G2449" s="2">
        <v>5</v>
      </c>
      <c r="H2449" s="3">
        <v>45239</v>
      </c>
      <c r="I2449" s="3">
        <v>45243</v>
      </c>
      <c r="J2449" s="2" t="s">
        <v>21</v>
      </c>
      <c r="K2449" s="2" t="s">
        <v>27</v>
      </c>
      <c r="L2449" s="2">
        <v>282.61</v>
      </c>
      <c r="M2449" s="2" t="s">
        <v>39</v>
      </c>
      <c r="N2449" s="11">
        <f>L2449/E2449*100</f>
        <v>9.0109651849797068</v>
      </c>
      <c r="O2449" s="12" t="str">
        <f>IF(N2449&lt;10,"Low",IF(N2449&lt;20,"Med","High"))</f>
        <v>Low</v>
      </c>
      <c r="P2449" s="12">
        <f>sales*discount</f>
        <v>1411.3305</v>
      </c>
      <c r="Q2449" s="12">
        <f>sales-Discount_Values</f>
        <v>1724.9594999999999</v>
      </c>
      <c r="R2449" s="12">
        <f>DATEDIF(order_date,delivery_date,"D")</f>
        <v>4</v>
      </c>
      <c r="S2449" s="12"/>
    </row>
    <row r="2450" spans="1:19" ht="14.25" customHeight="1" x14ac:dyDescent="0.35">
      <c r="A2450" s="2" t="s">
        <v>5034</v>
      </c>
      <c r="B2450" s="2">
        <v>105001</v>
      </c>
      <c r="C2450" s="2" t="s">
        <v>13</v>
      </c>
      <c r="D2450" s="2" t="s">
        <v>20</v>
      </c>
      <c r="E2450" s="2">
        <v>1402.38</v>
      </c>
      <c r="F2450" s="2">
        <v>0.43</v>
      </c>
      <c r="G2450" s="2">
        <v>1</v>
      </c>
      <c r="H2450" s="3">
        <v>44980</v>
      </c>
      <c r="I2450" s="3">
        <v>44984</v>
      </c>
      <c r="J2450" s="2" t="s">
        <v>15</v>
      </c>
      <c r="K2450" s="2" t="s">
        <v>27</v>
      </c>
      <c r="L2450" s="2">
        <v>126.38</v>
      </c>
      <c r="M2450" s="2" t="s">
        <v>17</v>
      </c>
      <c r="N2450" s="11">
        <f>L2450/E2450*100</f>
        <v>9.0118227584534853</v>
      </c>
      <c r="O2450" s="12" t="str">
        <f>IF(N2450&lt;10,"Low",IF(N2450&lt;20,"Med","High"))</f>
        <v>Low</v>
      </c>
      <c r="P2450" s="12">
        <f>sales*discount</f>
        <v>603.02340000000004</v>
      </c>
      <c r="Q2450" s="12">
        <f>sales-Discount_Values</f>
        <v>799.35660000000007</v>
      </c>
      <c r="R2450" s="12">
        <f>DATEDIF(order_date,delivery_date,"D")</f>
        <v>4</v>
      </c>
      <c r="S2450" s="12"/>
    </row>
    <row r="2451" spans="1:19" ht="14.25" customHeight="1" x14ac:dyDescent="0.35">
      <c r="A2451" s="2" t="s">
        <v>302</v>
      </c>
      <c r="B2451" s="2">
        <v>100269</v>
      </c>
      <c r="C2451" s="2" t="s">
        <v>13</v>
      </c>
      <c r="D2451" s="2" t="s">
        <v>14</v>
      </c>
      <c r="E2451" s="2">
        <v>4094.66</v>
      </c>
      <c r="F2451" s="2">
        <v>0.31</v>
      </c>
      <c r="G2451" s="2">
        <v>1</v>
      </c>
      <c r="H2451" s="3">
        <v>45617</v>
      </c>
      <c r="I2451" s="3">
        <v>45622</v>
      </c>
      <c r="J2451" s="2" t="s">
        <v>15</v>
      </c>
      <c r="K2451" s="2" t="s">
        <v>27</v>
      </c>
      <c r="L2451" s="2">
        <v>369.04</v>
      </c>
      <c r="M2451" s="2" t="s">
        <v>39</v>
      </c>
      <c r="N2451" s="11">
        <f>L2451/E2451*100</f>
        <v>9.0127141203421051</v>
      </c>
      <c r="O2451" s="12" t="str">
        <f>IF(N2451&lt;10,"Low",IF(N2451&lt;20,"Med","High"))</f>
        <v>Low</v>
      </c>
      <c r="P2451" s="12">
        <f>sales*discount</f>
        <v>1269.3445999999999</v>
      </c>
      <c r="Q2451" s="12">
        <f>sales-Discount_Values</f>
        <v>2825.3154</v>
      </c>
      <c r="R2451" s="12">
        <f>DATEDIF(order_date,delivery_date,"D")</f>
        <v>5</v>
      </c>
      <c r="S2451" s="12"/>
    </row>
    <row r="2452" spans="1:19" ht="14.25" customHeight="1" x14ac:dyDescent="0.35">
      <c r="A2452" s="2" t="s">
        <v>11704</v>
      </c>
      <c r="B2452" s="2">
        <v>111671</v>
      </c>
      <c r="C2452" s="2" t="s">
        <v>25</v>
      </c>
      <c r="D2452" s="2" t="s">
        <v>33</v>
      </c>
      <c r="E2452" s="2">
        <v>4275.58</v>
      </c>
      <c r="F2452" s="2">
        <v>0.25</v>
      </c>
      <c r="G2452" s="2">
        <v>9</v>
      </c>
      <c r="H2452" s="3">
        <v>45113</v>
      </c>
      <c r="I2452" s="3">
        <v>45119</v>
      </c>
      <c r="J2452" s="2" t="s">
        <v>21</v>
      </c>
      <c r="K2452" s="2" t="s">
        <v>22</v>
      </c>
      <c r="L2452" s="2">
        <v>385.38</v>
      </c>
      <c r="M2452" s="2" t="s">
        <v>23</v>
      </c>
      <c r="N2452" s="11">
        <f>L2452/E2452*100</f>
        <v>9.013513956001292</v>
      </c>
      <c r="O2452" s="12" t="str">
        <f>IF(N2452&lt;10,"Low",IF(N2452&lt;20,"Med","High"))</f>
        <v>Low</v>
      </c>
      <c r="P2452" s="12">
        <f>sales*discount</f>
        <v>1068.895</v>
      </c>
      <c r="Q2452" s="12">
        <f>sales-Discount_Values</f>
        <v>3206.6849999999999</v>
      </c>
      <c r="R2452" s="12">
        <f>DATEDIF(order_date,delivery_date,"D")</f>
        <v>6</v>
      </c>
      <c r="S2452" s="12"/>
    </row>
    <row r="2453" spans="1:19" ht="14.25" customHeight="1" x14ac:dyDescent="0.35">
      <c r="A2453" s="2" t="s">
        <v>2135</v>
      </c>
      <c r="B2453" s="2">
        <v>102102</v>
      </c>
      <c r="C2453" s="2" t="s">
        <v>25</v>
      </c>
      <c r="D2453" s="2" t="s">
        <v>33</v>
      </c>
      <c r="E2453" s="2">
        <v>4345.0600000000004</v>
      </c>
      <c r="F2453" s="2">
        <v>0.17</v>
      </c>
      <c r="G2453" s="2">
        <v>3</v>
      </c>
      <c r="H2453" s="3">
        <v>45003</v>
      </c>
      <c r="I2453" s="3">
        <v>45009</v>
      </c>
      <c r="J2453" s="2" t="s">
        <v>31</v>
      </c>
      <c r="K2453" s="2" t="s">
        <v>16</v>
      </c>
      <c r="L2453" s="2">
        <v>391.68</v>
      </c>
      <c r="M2453" s="2" t="s">
        <v>34</v>
      </c>
      <c r="N2453" s="11">
        <f>L2453/E2453*100</f>
        <v>9.014374945340224</v>
      </c>
      <c r="O2453" s="12" t="str">
        <f>IF(N2453&lt;10,"Low",IF(N2453&lt;20,"Med","High"))</f>
        <v>Low</v>
      </c>
      <c r="P2453" s="12">
        <f>sales*discount</f>
        <v>738.66020000000015</v>
      </c>
      <c r="Q2453" s="12">
        <f>sales-Discount_Values</f>
        <v>3606.3998000000001</v>
      </c>
      <c r="R2453" s="12">
        <f>DATEDIF(order_date,delivery_date,"D")</f>
        <v>6</v>
      </c>
      <c r="S2453" s="12"/>
    </row>
    <row r="2454" spans="1:19" ht="14.25" customHeight="1" x14ac:dyDescent="0.35">
      <c r="A2454" s="2" t="s">
        <v>8218</v>
      </c>
      <c r="B2454" s="2">
        <v>108185</v>
      </c>
      <c r="C2454" s="2" t="s">
        <v>25</v>
      </c>
      <c r="D2454" s="2" t="s">
        <v>26</v>
      </c>
      <c r="E2454" s="2">
        <v>3125.77</v>
      </c>
      <c r="F2454" s="2">
        <v>0.1</v>
      </c>
      <c r="G2454" s="2">
        <v>8</v>
      </c>
      <c r="H2454" s="3">
        <v>45041</v>
      </c>
      <c r="I2454" s="3">
        <v>45043</v>
      </c>
      <c r="J2454" s="2" t="s">
        <v>31</v>
      </c>
      <c r="K2454" s="2" t="s">
        <v>16</v>
      </c>
      <c r="L2454" s="2">
        <v>281.79000000000002</v>
      </c>
      <c r="M2454" s="2" t="s">
        <v>39</v>
      </c>
      <c r="N2454" s="11">
        <f>L2454/E2454*100</f>
        <v>9.0150586895388987</v>
      </c>
      <c r="O2454" s="12" t="str">
        <f>IF(N2454&lt;10,"Low",IF(N2454&lt;20,"Med","High"))</f>
        <v>Low</v>
      </c>
      <c r="P2454" s="12">
        <f>sales*discount</f>
        <v>312.577</v>
      </c>
      <c r="Q2454" s="12">
        <f>sales-Discount_Values</f>
        <v>2813.1930000000002</v>
      </c>
      <c r="R2454" s="12">
        <f>DATEDIF(order_date,delivery_date,"D")</f>
        <v>2</v>
      </c>
      <c r="S2454" s="12"/>
    </row>
    <row r="2455" spans="1:19" ht="14.25" customHeight="1" x14ac:dyDescent="0.35">
      <c r="A2455" s="2" t="s">
        <v>5932</v>
      </c>
      <c r="B2455" s="2">
        <v>105899</v>
      </c>
      <c r="C2455" s="2" t="s">
        <v>13</v>
      </c>
      <c r="D2455" s="2" t="s">
        <v>36</v>
      </c>
      <c r="E2455" s="2">
        <v>339.3</v>
      </c>
      <c r="F2455" s="2">
        <v>0.23</v>
      </c>
      <c r="G2455" s="2">
        <v>6</v>
      </c>
      <c r="H2455" s="3">
        <v>45545</v>
      </c>
      <c r="I2455" s="3">
        <v>45550</v>
      </c>
      <c r="J2455" s="2" t="s">
        <v>31</v>
      </c>
      <c r="K2455" s="2" t="s">
        <v>16</v>
      </c>
      <c r="L2455" s="2">
        <v>30.59</v>
      </c>
      <c r="M2455" s="2" t="s">
        <v>48</v>
      </c>
      <c r="N2455" s="11">
        <f>L2455/E2455*100</f>
        <v>9.0156203949307407</v>
      </c>
      <c r="O2455" s="12" t="str">
        <f>IF(N2455&lt;10,"Low",IF(N2455&lt;20,"Med","High"))</f>
        <v>Low</v>
      </c>
      <c r="P2455" s="12">
        <f>sales*discount</f>
        <v>78.039000000000001</v>
      </c>
      <c r="Q2455" s="12">
        <f>sales-Discount_Values</f>
        <v>261.26100000000002</v>
      </c>
      <c r="R2455" s="12">
        <f>DATEDIF(order_date,delivery_date,"D")</f>
        <v>5</v>
      </c>
      <c r="S2455" s="12"/>
    </row>
    <row r="2456" spans="1:19" ht="14.25" customHeight="1" x14ac:dyDescent="0.35">
      <c r="A2456" s="2" t="s">
        <v>162</v>
      </c>
      <c r="B2456" s="2">
        <v>100129</v>
      </c>
      <c r="C2456" s="2" t="s">
        <v>19</v>
      </c>
      <c r="D2456" s="2" t="s">
        <v>20</v>
      </c>
      <c r="E2456" s="2">
        <v>3253.32</v>
      </c>
      <c r="F2456" s="2">
        <v>0.27</v>
      </c>
      <c r="G2456" s="2">
        <v>6</v>
      </c>
      <c r="H2456" s="3">
        <v>45404</v>
      </c>
      <c r="I2456" s="3">
        <v>45407</v>
      </c>
      <c r="J2456" s="2" t="s">
        <v>21</v>
      </c>
      <c r="K2456" s="2" t="s">
        <v>16</v>
      </c>
      <c r="L2456" s="2">
        <v>293.39999999999998</v>
      </c>
      <c r="M2456" s="2" t="s">
        <v>48</v>
      </c>
      <c r="N2456" s="11">
        <f>L2456/E2456*100</f>
        <v>9.0184795839327201</v>
      </c>
      <c r="O2456" s="12" t="str">
        <f>IF(N2456&lt;10,"Low",IF(N2456&lt;20,"Med","High"))</f>
        <v>Low</v>
      </c>
      <c r="P2456" s="12">
        <f>sales*discount</f>
        <v>878.39640000000009</v>
      </c>
      <c r="Q2456" s="12">
        <f>sales-Discount_Values</f>
        <v>2374.9236000000001</v>
      </c>
      <c r="R2456" s="12">
        <f>DATEDIF(order_date,delivery_date,"D")</f>
        <v>3</v>
      </c>
      <c r="S2456" s="12"/>
    </row>
    <row r="2457" spans="1:19" ht="14.25" customHeight="1" x14ac:dyDescent="0.35">
      <c r="A2457" s="2" t="s">
        <v>4635</v>
      </c>
      <c r="B2457" s="2">
        <v>104602</v>
      </c>
      <c r="C2457" s="2" t="s">
        <v>25</v>
      </c>
      <c r="D2457" s="2" t="s">
        <v>26</v>
      </c>
      <c r="E2457" s="2">
        <v>2946.13</v>
      </c>
      <c r="F2457" s="2">
        <v>0.3</v>
      </c>
      <c r="G2457" s="2">
        <v>8</v>
      </c>
      <c r="H2457" s="3">
        <v>45365</v>
      </c>
      <c r="I2457" s="3">
        <v>45370</v>
      </c>
      <c r="J2457" s="2" t="s">
        <v>15</v>
      </c>
      <c r="K2457" s="2" t="s">
        <v>22</v>
      </c>
      <c r="L2457" s="2">
        <v>265.72000000000003</v>
      </c>
      <c r="M2457" s="2" t="s">
        <v>23</v>
      </c>
      <c r="N2457" s="11">
        <f>L2457/E2457*100</f>
        <v>9.0192897122666018</v>
      </c>
      <c r="O2457" s="12" t="str">
        <f>IF(N2457&lt;10,"Low",IF(N2457&lt;20,"Med","High"))</f>
        <v>Low</v>
      </c>
      <c r="P2457" s="12">
        <f>sales*discount</f>
        <v>883.83900000000006</v>
      </c>
      <c r="Q2457" s="12">
        <f>sales-Discount_Values</f>
        <v>2062.2910000000002</v>
      </c>
      <c r="R2457" s="12">
        <f>DATEDIF(order_date,delivery_date,"D")</f>
        <v>5</v>
      </c>
      <c r="S2457" s="12"/>
    </row>
    <row r="2458" spans="1:19" ht="14.25" customHeight="1" x14ac:dyDescent="0.35">
      <c r="A2458" s="2" t="s">
        <v>5693</v>
      </c>
      <c r="B2458" s="2">
        <v>105660</v>
      </c>
      <c r="C2458" s="2" t="s">
        <v>13</v>
      </c>
      <c r="D2458" s="2" t="s">
        <v>36</v>
      </c>
      <c r="E2458" s="2">
        <v>3405.59</v>
      </c>
      <c r="F2458" s="2">
        <v>0.13</v>
      </c>
      <c r="G2458" s="2">
        <v>4</v>
      </c>
      <c r="H2458" s="3">
        <v>45550</v>
      </c>
      <c r="I2458" s="3">
        <v>45554</v>
      </c>
      <c r="J2458" s="2" t="s">
        <v>15</v>
      </c>
      <c r="K2458" s="2" t="s">
        <v>27</v>
      </c>
      <c r="L2458" s="2">
        <v>307.32</v>
      </c>
      <c r="M2458" s="2" t="s">
        <v>34</v>
      </c>
      <c r="N2458" s="11">
        <f>L2458/E2458*100</f>
        <v>9.0239870330838414</v>
      </c>
      <c r="O2458" s="12" t="str">
        <f>IF(N2458&lt;10,"Low",IF(N2458&lt;20,"Med","High"))</f>
        <v>Low</v>
      </c>
      <c r="P2458" s="12">
        <f>sales*discount</f>
        <v>442.72670000000005</v>
      </c>
      <c r="Q2458" s="12">
        <f>sales-Discount_Values</f>
        <v>2962.8633</v>
      </c>
      <c r="R2458" s="12">
        <f>DATEDIF(order_date,delivery_date,"D")</f>
        <v>4</v>
      </c>
      <c r="S2458" s="12"/>
    </row>
    <row r="2459" spans="1:19" ht="14.25" customHeight="1" x14ac:dyDescent="0.35">
      <c r="A2459" s="2" t="s">
        <v>13285</v>
      </c>
      <c r="B2459" s="2">
        <v>113252</v>
      </c>
      <c r="C2459" s="2" t="s">
        <v>19</v>
      </c>
      <c r="D2459" s="2" t="s">
        <v>14</v>
      </c>
      <c r="E2459" s="2">
        <v>2608.36</v>
      </c>
      <c r="F2459" s="2">
        <v>0.49</v>
      </c>
      <c r="G2459" s="2">
        <v>7</v>
      </c>
      <c r="H2459" s="3">
        <v>45511</v>
      </c>
      <c r="I2459" s="3">
        <v>45512</v>
      </c>
      <c r="J2459" s="2" t="s">
        <v>15</v>
      </c>
      <c r="K2459" s="2" t="s">
        <v>27</v>
      </c>
      <c r="L2459" s="2">
        <v>235.4</v>
      </c>
      <c r="M2459" s="2" t="s">
        <v>39</v>
      </c>
      <c r="N2459" s="11">
        <f>L2459/E2459*100</f>
        <v>9.0248278611848054</v>
      </c>
      <c r="O2459" s="12" t="str">
        <f>IF(N2459&lt;10,"Low",IF(N2459&lt;20,"Med","High"))</f>
        <v>Low</v>
      </c>
      <c r="P2459" s="12">
        <f>sales*discount</f>
        <v>1278.0964000000001</v>
      </c>
      <c r="Q2459" s="12">
        <f>sales-Discount_Values</f>
        <v>1330.2636</v>
      </c>
      <c r="R2459" s="12">
        <f>DATEDIF(order_date,delivery_date,"D")</f>
        <v>1</v>
      </c>
      <c r="S2459" s="12"/>
    </row>
    <row r="2460" spans="1:19" ht="14.25" customHeight="1" x14ac:dyDescent="0.35">
      <c r="A2460" s="2" t="s">
        <v>13164</v>
      </c>
      <c r="B2460" s="2">
        <v>113131</v>
      </c>
      <c r="C2460" s="2" t="s">
        <v>41</v>
      </c>
      <c r="D2460" s="2" t="s">
        <v>14</v>
      </c>
      <c r="E2460" s="2">
        <v>4970.46</v>
      </c>
      <c r="F2460" s="2">
        <v>0.1</v>
      </c>
      <c r="G2460" s="2">
        <v>4</v>
      </c>
      <c r="H2460" s="3">
        <v>45315</v>
      </c>
      <c r="I2460" s="3">
        <v>45317</v>
      </c>
      <c r="J2460" s="2" t="s">
        <v>15</v>
      </c>
      <c r="K2460" s="2" t="s">
        <v>27</v>
      </c>
      <c r="L2460" s="2">
        <v>448.64</v>
      </c>
      <c r="M2460" s="2" t="s">
        <v>17</v>
      </c>
      <c r="N2460" s="11">
        <f>L2460/E2460*100</f>
        <v>9.0261263545023986</v>
      </c>
      <c r="O2460" s="12" t="str">
        <f>IF(N2460&lt;10,"Low",IF(N2460&lt;20,"Med","High"))</f>
        <v>Low</v>
      </c>
      <c r="P2460" s="12">
        <f>sales*discount</f>
        <v>497.04600000000005</v>
      </c>
      <c r="Q2460" s="12">
        <f>sales-Discount_Values</f>
        <v>4473.4139999999998</v>
      </c>
      <c r="R2460" s="12">
        <f>DATEDIF(order_date,delivery_date,"D")</f>
        <v>2</v>
      </c>
      <c r="S2460" s="12"/>
    </row>
    <row r="2461" spans="1:19" ht="14.25" customHeight="1" x14ac:dyDescent="0.35">
      <c r="A2461" s="2" t="s">
        <v>13756</v>
      </c>
      <c r="B2461" s="2">
        <v>113723</v>
      </c>
      <c r="C2461" s="2" t="s">
        <v>25</v>
      </c>
      <c r="D2461" s="2" t="s">
        <v>36</v>
      </c>
      <c r="E2461" s="2">
        <v>769.04</v>
      </c>
      <c r="F2461" s="2">
        <v>0.26</v>
      </c>
      <c r="G2461" s="2">
        <v>1</v>
      </c>
      <c r="H2461" s="3">
        <v>45235</v>
      </c>
      <c r="I2461" s="3">
        <v>45236</v>
      </c>
      <c r="J2461" s="2" t="s">
        <v>15</v>
      </c>
      <c r="K2461" s="2" t="s">
        <v>22</v>
      </c>
      <c r="L2461" s="2">
        <v>69.44</v>
      </c>
      <c r="M2461" s="2" t="s">
        <v>17</v>
      </c>
      <c r="N2461" s="11">
        <f>L2461/E2461*100</f>
        <v>9.0294393009466347</v>
      </c>
      <c r="O2461" s="12" t="str">
        <f>IF(N2461&lt;10,"Low",IF(N2461&lt;20,"Med","High"))</f>
        <v>Low</v>
      </c>
      <c r="P2461" s="12">
        <f>sales*discount</f>
        <v>199.9504</v>
      </c>
      <c r="Q2461" s="12">
        <f>sales-Discount_Values</f>
        <v>569.08960000000002</v>
      </c>
      <c r="R2461" s="12">
        <f>DATEDIF(order_date,delivery_date,"D")</f>
        <v>1</v>
      </c>
      <c r="S2461" s="12"/>
    </row>
    <row r="2462" spans="1:19" ht="14.25" customHeight="1" x14ac:dyDescent="0.35">
      <c r="A2462" s="2" t="s">
        <v>10622</v>
      </c>
      <c r="B2462" s="2">
        <v>110589</v>
      </c>
      <c r="C2462" s="2" t="s">
        <v>41</v>
      </c>
      <c r="D2462" s="2" t="s">
        <v>26</v>
      </c>
      <c r="E2462" s="2">
        <v>4663.71</v>
      </c>
      <c r="F2462" s="2">
        <v>0.08</v>
      </c>
      <c r="G2462" s="2">
        <v>4</v>
      </c>
      <c r="H2462" s="3">
        <v>45207</v>
      </c>
      <c r="I2462" s="3">
        <v>45211</v>
      </c>
      <c r="J2462" s="2" t="s">
        <v>15</v>
      </c>
      <c r="K2462" s="2" t="s">
        <v>22</v>
      </c>
      <c r="L2462" s="2">
        <v>421.13</v>
      </c>
      <c r="M2462" s="2" t="s">
        <v>17</v>
      </c>
      <c r="N2462" s="11">
        <f>L2462/E2462*100</f>
        <v>9.0299353947822656</v>
      </c>
      <c r="O2462" s="12" t="str">
        <f>IF(N2462&lt;10,"Low",IF(N2462&lt;20,"Med","High"))</f>
        <v>Low</v>
      </c>
      <c r="P2462" s="12">
        <f>sales*discount</f>
        <v>373.09680000000003</v>
      </c>
      <c r="Q2462" s="12">
        <f>sales-Discount_Values</f>
        <v>4290.6131999999998</v>
      </c>
      <c r="R2462" s="12">
        <f>DATEDIF(order_date,delivery_date,"D")</f>
        <v>4</v>
      </c>
      <c r="S2462" s="12"/>
    </row>
    <row r="2463" spans="1:19" ht="14.25" customHeight="1" x14ac:dyDescent="0.35">
      <c r="A2463" s="2" t="s">
        <v>15163</v>
      </c>
      <c r="B2463" s="2">
        <v>115130</v>
      </c>
      <c r="C2463" s="2" t="s">
        <v>19</v>
      </c>
      <c r="D2463" s="2" t="s">
        <v>14</v>
      </c>
      <c r="E2463" s="2">
        <v>421.32</v>
      </c>
      <c r="F2463" s="2">
        <v>0.32</v>
      </c>
      <c r="G2463" s="2">
        <v>8</v>
      </c>
      <c r="H2463" s="3">
        <v>45333</v>
      </c>
      <c r="I2463" s="3">
        <v>45335</v>
      </c>
      <c r="J2463" s="2" t="s">
        <v>21</v>
      </c>
      <c r="K2463" s="2" t="s">
        <v>16</v>
      </c>
      <c r="L2463" s="2">
        <v>38.049999999999997</v>
      </c>
      <c r="M2463" s="2" t="s">
        <v>28</v>
      </c>
      <c r="N2463" s="11">
        <f>L2463/E2463*100</f>
        <v>9.0311402259565181</v>
      </c>
      <c r="O2463" s="12" t="str">
        <f>IF(N2463&lt;10,"Low",IF(N2463&lt;20,"Med","High"))</f>
        <v>Low</v>
      </c>
      <c r="P2463" s="12">
        <f>sales*discount</f>
        <v>134.82239999999999</v>
      </c>
      <c r="Q2463" s="12">
        <f>sales-Discount_Values</f>
        <v>286.49760000000003</v>
      </c>
      <c r="R2463" s="12">
        <f>DATEDIF(order_date,delivery_date,"D")</f>
        <v>2</v>
      </c>
      <c r="S2463" s="12"/>
    </row>
    <row r="2464" spans="1:19" ht="14.25" customHeight="1" x14ac:dyDescent="0.35">
      <c r="A2464" s="2" t="s">
        <v>6673</v>
      </c>
      <c r="B2464" s="2">
        <v>106640</v>
      </c>
      <c r="C2464" s="2" t="s">
        <v>13</v>
      </c>
      <c r="D2464" s="2" t="s">
        <v>33</v>
      </c>
      <c r="E2464" s="2">
        <v>138.83000000000001</v>
      </c>
      <c r="F2464" s="2">
        <v>0.13</v>
      </c>
      <c r="G2464" s="2">
        <v>1</v>
      </c>
      <c r="H2464" s="3">
        <v>45564</v>
      </c>
      <c r="I2464" s="3">
        <v>45566</v>
      </c>
      <c r="J2464" s="2" t="s">
        <v>15</v>
      </c>
      <c r="K2464" s="2" t="s">
        <v>27</v>
      </c>
      <c r="L2464" s="2">
        <v>12.54</v>
      </c>
      <c r="M2464" s="2" t="s">
        <v>39</v>
      </c>
      <c r="N2464" s="11">
        <f>L2464/E2464*100</f>
        <v>9.0326298350500593</v>
      </c>
      <c r="O2464" s="12" t="str">
        <f>IF(N2464&lt;10,"Low",IF(N2464&lt;20,"Med","High"))</f>
        <v>Low</v>
      </c>
      <c r="P2464" s="12">
        <f>sales*discount</f>
        <v>18.047900000000002</v>
      </c>
      <c r="Q2464" s="12">
        <f>sales-Discount_Values</f>
        <v>120.78210000000001</v>
      </c>
      <c r="R2464" s="12">
        <f>DATEDIF(order_date,delivery_date,"D")</f>
        <v>2</v>
      </c>
      <c r="S2464" s="12"/>
    </row>
    <row r="2465" spans="1:19" ht="14.25" customHeight="1" x14ac:dyDescent="0.35">
      <c r="A2465" s="2" t="s">
        <v>8615</v>
      </c>
      <c r="B2465" s="2">
        <v>108582</v>
      </c>
      <c r="C2465" s="2" t="s">
        <v>13</v>
      </c>
      <c r="D2465" s="2" t="s">
        <v>20</v>
      </c>
      <c r="E2465" s="2">
        <v>670.99</v>
      </c>
      <c r="F2465" s="2">
        <v>0.33</v>
      </c>
      <c r="G2465" s="2">
        <v>1</v>
      </c>
      <c r="H2465" s="3">
        <v>45362</v>
      </c>
      <c r="I2465" s="3">
        <v>45367</v>
      </c>
      <c r="J2465" s="2" t="s">
        <v>31</v>
      </c>
      <c r="K2465" s="2" t="s">
        <v>22</v>
      </c>
      <c r="L2465" s="2">
        <v>60.61</v>
      </c>
      <c r="M2465" s="2" t="s">
        <v>34</v>
      </c>
      <c r="N2465" s="11">
        <f>L2465/E2465*100</f>
        <v>9.0329215040462589</v>
      </c>
      <c r="O2465" s="12" t="str">
        <f>IF(N2465&lt;10,"Low",IF(N2465&lt;20,"Med","High"))</f>
        <v>Low</v>
      </c>
      <c r="P2465" s="12">
        <f>sales*discount</f>
        <v>221.42670000000001</v>
      </c>
      <c r="Q2465" s="12">
        <f>sales-Discount_Values</f>
        <v>449.56330000000003</v>
      </c>
      <c r="R2465" s="12">
        <f>DATEDIF(order_date,delivery_date,"D")</f>
        <v>5</v>
      </c>
      <c r="S2465" s="12"/>
    </row>
    <row r="2466" spans="1:19" ht="14.25" customHeight="1" x14ac:dyDescent="0.35">
      <c r="A2466" s="2" t="s">
        <v>8930</v>
      </c>
      <c r="B2466" s="2">
        <v>108897</v>
      </c>
      <c r="C2466" s="2" t="s">
        <v>19</v>
      </c>
      <c r="D2466" s="2" t="s">
        <v>20</v>
      </c>
      <c r="E2466" s="2">
        <v>1001.83</v>
      </c>
      <c r="F2466" s="2">
        <v>0.01</v>
      </c>
      <c r="G2466" s="2">
        <v>3</v>
      </c>
      <c r="H2466" s="3">
        <v>45558</v>
      </c>
      <c r="I2466" s="3">
        <v>45559</v>
      </c>
      <c r="J2466" s="2" t="s">
        <v>21</v>
      </c>
      <c r="K2466" s="2" t="s">
        <v>22</v>
      </c>
      <c r="L2466" s="2">
        <v>90.5</v>
      </c>
      <c r="M2466" s="2" t="s">
        <v>28</v>
      </c>
      <c r="N2466" s="11">
        <f>L2466/E2466*100</f>
        <v>9.033468752183504</v>
      </c>
      <c r="O2466" s="12" t="str">
        <f>IF(N2466&lt;10,"Low",IF(N2466&lt;20,"Med","High"))</f>
        <v>Low</v>
      </c>
      <c r="P2466" s="12">
        <f>sales*discount</f>
        <v>10.0183</v>
      </c>
      <c r="Q2466" s="12">
        <f>sales-Discount_Values</f>
        <v>991.81170000000009</v>
      </c>
      <c r="R2466" s="12">
        <f>DATEDIF(order_date,delivery_date,"D")</f>
        <v>1</v>
      </c>
      <c r="S2466" s="12"/>
    </row>
    <row r="2467" spans="1:19" ht="14.25" customHeight="1" x14ac:dyDescent="0.35">
      <c r="A2467" s="2" t="s">
        <v>12140</v>
      </c>
      <c r="B2467" s="2">
        <v>112107</v>
      </c>
      <c r="C2467" s="2" t="s">
        <v>41</v>
      </c>
      <c r="D2467" s="2" t="s">
        <v>33</v>
      </c>
      <c r="E2467" s="2">
        <v>3334.38</v>
      </c>
      <c r="F2467" s="2">
        <v>0.26</v>
      </c>
      <c r="G2467" s="2">
        <v>2</v>
      </c>
      <c r="H2467" s="3">
        <v>45521</v>
      </c>
      <c r="I2467" s="3">
        <v>45525</v>
      </c>
      <c r="J2467" s="2" t="s">
        <v>21</v>
      </c>
      <c r="K2467" s="2" t="s">
        <v>16</v>
      </c>
      <c r="L2467" s="2">
        <v>301.29000000000002</v>
      </c>
      <c r="M2467" s="2" t="s">
        <v>39</v>
      </c>
      <c r="N2467" s="11">
        <f>L2467/E2467*100</f>
        <v>9.0358627390999224</v>
      </c>
      <c r="O2467" s="12" t="str">
        <f>IF(N2467&lt;10,"Low",IF(N2467&lt;20,"Med","High"))</f>
        <v>Low</v>
      </c>
      <c r="P2467" s="12">
        <f>sales*discount</f>
        <v>866.93880000000001</v>
      </c>
      <c r="Q2467" s="12">
        <f>sales-Discount_Values</f>
        <v>2467.4412000000002</v>
      </c>
      <c r="R2467" s="12">
        <f>DATEDIF(order_date,delivery_date,"D")</f>
        <v>4</v>
      </c>
      <c r="S2467" s="12"/>
    </row>
    <row r="2468" spans="1:19" ht="14.25" customHeight="1" x14ac:dyDescent="0.35">
      <c r="A2468" s="2" t="s">
        <v>5591</v>
      </c>
      <c r="B2468" s="2">
        <v>105558</v>
      </c>
      <c r="C2468" s="2" t="s">
        <v>19</v>
      </c>
      <c r="D2468" s="2" t="s">
        <v>33</v>
      </c>
      <c r="E2468" s="2">
        <v>3603.12</v>
      </c>
      <c r="F2468" s="2">
        <v>0.16</v>
      </c>
      <c r="G2468" s="2">
        <v>4</v>
      </c>
      <c r="H2468" s="3">
        <v>45348</v>
      </c>
      <c r="I2468" s="3">
        <v>45352</v>
      </c>
      <c r="J2468" s="2" t="s">
        <v>31</v>
      </c>
      <c r="K2468" s="2" t="s">
        <v>16</v>
      </c>
      <c r="L2468" s="2">
        <v>325.64</v>
      </c>
      <c r="M2468" s="2" t="s">
        <v>28</v>
      </c>
      <c r="N2468" s="11">
        <f>L2468/E2468*100</f>
        <v>9.0377228624081347</v>
      </c>
      <c r="O2468" s="12" t="str">
        <f>IF(N2468&lt;10,"Low",IF(N2468&lt;20,"Med","High"))</f>
        <v>Low</v>
      </c>
      <c r="P2468" s="12">
        <f>sales*discount</f>
        <v>576.49919999999997</v>
      </c>
      <c r="Q2468" s="12">
        <f>sales-Discount_Values</f>
        <v>3026.6207999999997</v>
      </c>
      <c r="R2468" s="12">
        <f>DATEDIF(order_date,delivery_date,"D")</f>
        <v>4</v>
      </c>
      <c r="S2468" s="12"/>
    </row>
    <row r="2469" spans="1:19" ht="14.25" customHeight="1" x14ac:dyDescent="0.35">
      <c r="A2469" s="2" t="s">
        <v>10335</v>
      </c>
      <c r="B2469" s="2">
        <v>110302</v>
      </c>
      <c r="C2469" s="2" t="s">
        <v>41</v>
      </c>
      <c r="D2469" s="2" t="s">
        <v>36</v>
      </c>
      <c r="E2469" s="2">
        <v>169.21</v>
      </c>
      <c r="F2469" s="2">
        <v>0.49</v>
      </c>
      <c r="G2469" s="2">
        <v>3</v>
      </c>
      <c r="H2469" s="3">
        <v>45657</v>
      </c>
      <c r="I2469" s="3">
        <v>45663</v>
      </c>
      <c r="J2469" s="2" t="s">
        <v>15</v>
      </c>
      <c r="K2469" s="2" t="s">
        <v>22</v>
      </c>
      <c r="L2469" s="2">
        <v>15.3</v>
      </c>
      <c r="M2469" s="2" t="s">
        <v>48</v>
      </c>
      <c r="N2469" s="11">
        <f>L2469/E2469*100</f>
        <v>9.0420187932155311</v>
      </c>
      <c r="O2469" s="12" t="str">
        <f>IF(N2469&lt;10,"Low",IF(N2469&lt;20,"Med","High"))</f>
        <v>Low</v>
      </c>
      <c r="P2469" s="12">
        <f>sales*discount</f>
        <v>82.912900000000008</v>
      </c>
      <c r="Q2469" s="12">
        <f>sales-Discount_Values</f>
        <v>86.2971</v>
      </c>
      <c r="R2469" s="12">
        <f>DATEDIF(order_date,delivery_date,"D")</f>
        <v>6</v>
      </c>
      <c r="S2469" s="12"/>
    </row>
    <row r="2470" spans="1:19" ht="14.25" customHeight="1" x14ac:dyDescent="0.35">
      <c r="A2470" s="2" t="s">
        <v>11218</v>
      </c>
      <c r="B2470" s="2">
        <v>111185</v>
      </c>
      <c r="C2470" s="2" t="s">
        <v>13</v>
      </c>
      <c r="D2470" s="2" t="s">
        <v>20</v>
      </c>
      <c r="E2470" s="2">
        <v>3240.86</v>
      </c>
      <c r="F2470" s="2">
        <v>0.34</v>
      </c>
      <c r="G2470" s="2">
        <v>3</v>
      </c>
      <c r="H2470" s="3">
        <v>45099</v>
      </c>
      <c r="I2470" s="3">
        <v>45100</v>
      </c>
      <c r="J2470" s="2" t="s">
        <v>15</v>
      </c>
      <c r="K2470" s="2" t="s">
        <v>22</v>
      </c>
      <c r="L2470" s="2">
        <v>293.06</v>
      </c>
      <c r="M2470" s="2" t="s">
        <v>48</v>
      </c>
      <c r="N2470" s="11">
        <f>L2470/E2470*100</f>
        <v>9.0426615157705044</v>
      </c>
      <c r="O2470" s="12" t="str">
        <f>IF(N2470&lt;10,"Low",IF(N2470&lt;20,"Med","High"))</f>
        <v>Low</v>
      </c>
      <c r="P2470" s="12">
        <f>sales*discount</f>
        <v>1101.8924000000002</v>
      </c>
      <c r="Q2470" s="12">
        <f>sales-Discount_Values</f>
        <v>2138.9675999999999</v>
      </c>
      <c r="R2470" s="12">
        <f>DATEDIF(order_date,delivery_date,"D")</f>
        <v>1</v>
      </c>
      <c r="S2470" s="12"/>
    </row>
    <row r="2471" spans="1:19" ht="14.25" customHeight="1" x14ac:dyDescent="0.35">
      <c r="A2471" s="2" t="s">
        <v>4136</v>
      </c>
      <c r="B2471" s="2">
        <v>104103</v>
      </c>
      <c r="C2471" s="2" t="s">
        <v>41</v>
      </c>
      <c r="D2471" s="2" t="s">
        <v>14</v>
      </c>
      <c r="E2471" s="2">
        <v>4836.13</v>
      </c>
      <c r="F2471" s="2">
        <v>0.47</v>
      </c>
      <c r="G2471" s="2">
        <v>6</v>
      </c>
      <c r="H2471" s="3">
        <v>45217</v>
      </c>
      <c r="I2471" s="3">
        <v>45222</v>
      </c>
      <c r="J2471" s="2" t="s">
        <v>15</v>
      </c>
      <c r="K2471" s="2" t="s">
        <v>27</v>
      </c>
      <c r="L2471" s="2">
        <v>437.34</v>
      </c>
      <c r="M2471" s="2" t="s">
        <v>23</v>
      </c>
      <c r="N2471" s="11">
        <f>L2471/E2471*100</f>
        <v>9.0431812213484744</v>
      </c>
      <c r="O2471" s="12" t="str">
        <f>IF(N2471&lt;10,"Low",IF(N2471&lt;20,"Med","High"))</f>
        <v>Low</v>
      </c>
      <c r="P2471" s="12">
        <f>sales*discount</f>
        <v>2272.9811</v>
      </c>
      <c r="Q2471" s="12">
        <f>sales-Discount_Values</f>
        <v>2563.1489000000001</v>
      </c>
      <c r="R2471" s="12">
        <f>DATEDIF(order_date,delivery_date,"D")</f>
        <v>5</v>
      </c>
      <c r="S2471" s="12"/>
    </row>
    <row r="2472" spans="1:19" ht="14.25" customHeight="1" x14ac:dyDescent="0.35">
      <c r="A2472" s="2" t="s">
        <v>3863</v>
      </c>
      <c r="B2472" s="2">
        <v>103830</v>
      </c>
      <c r="C2472" s="2" t="s">
        <v>19</v>
      </c>
      <c r="D2472" s="2" t="s">
        <v>36</v>
      </c>
      <c r="E2472" s="2">
        <v>2879.62</v>
      </c>
      <c r="F2472" s="2">
        <v>0.08</v>
      </c>
      <c r="G2472" s="2">
        <v>5</v>
      </c>
      <c r="H2472" s="3">
        <v>45562</v>
      </c>
      <c r="I2472" s="3">
        <v>45569</v>
      </c>
      <c r="J2472" s="2" t="s">
        <v>21</v>
      </c>
      <c r="K2472" s="2" t="s">
        <v>27</v>
      </c>
      <c r="L2472" s="2">
        <v>260.57</v>
      </c>
      <c r="M2472" s="2" t="s">
        <v>39</v>
      </c>
      <c r="N2472" s="11">
        <f>L2472/E2472*100</f>
        <v>9.0487633785013308</v>
      </c>
      <c r="O2472" s="12" t="str">
        <f>IF(N2472&lt;10,"Low",IF(N2472&lt;20,"Med","High"))</f>
        <v>Low</v>
      </c>
      <c r="P2472" s="12">
        <f>sales*discount</f>
        <v>230.36959999999999</v>
      </c>
      <c r="Q2472" s="12">
        <f>sales-Discount_Values</f>
        <v>2649.2503999999999</v>
      </c>
      <c r="R2472" s="12">
        <f>DATEDIF(order_date,delivery_date,"D")</f>
        <v>7</v>
      </c>
      <c r="S2472" s="12"/>
    </row>
    <row r="2473" spans="1:19" ht="14.25" customHeight="1" x14ac:dyDescent="0.35">
      <c r="A2473" s="2" t="s">
        <v>354</v>
      </c>
      <c r="B2473" s="2">
        <v>100321</v>
      </c>
      <c r="C2473" s="2" t="s">
        <v>25</v>
      </c>
      <c r="D2473" s="2" t="s">
        <v>36</v>
      </c>
      <c r="E2473" s="2">
        <v>1393.68</v>
      </c>
      <c r="F2473" s="2">
        <v>0.46</v>
      </c>
      <c r="G2473" s="2">
        <v>9</v>
      </c>
      <c r="H2473" s="3">
        <v>45007</v>
      </c>
      <c r="I2473" s="3">
        <v>45014</v>
      </c>
      <c r="J2473" s="2" t="s">
        <v>21</v>
      </c>
      <c r="K2473" s="2" t="s">
        <v>22</v>
      </c>
      <c r="L2473" s="2">
        <v>126.14</v>
      </c>
      <c r="M2473" s="2" t="s">
        <v>39</v>
      </c>
      <c r="N2473" s="11">
        <f>L2473/E2473*100</f>
        <v>9.050858159692325</v>
      </c>
      <c r="O2473" s="12" t="str">
        <f>IF(N2473&lt;10,"Low",IF(N2473&lt;20,"Med","High"))</f>
        <v>Low</v>
      </c>
      <c r="P2473" s="12">
        <f>sales*discount</f>
        <v>641.09280000000001</v>
      </c>
      <c r="Q2473" s="12">
        <f>sales-Discount_Values</f>
        <v>752.58720000000005</v>
      </c>
      <c r="R2473" s="12">
        <f>DATEDIF(order_date,delivery_date,"D")</f>
        <v>7</v>
      </c>
      <c r="S2473" s="12"/>
    </row>
    <row r="2474" spans="1:19" ht="14.25" customHeight="1" x14ac:dyDescent="0.35">
      <c r="A2474" s="2" t="s">
        <v>2174</v>
      </c>
      <c r="B2474" s="2">
        <v>102141</v>
      </c>
      <c r="C2474" s="2" t="s">
        <v>41</v>
      </c>
      <c r="D2474" s="2" t="s">
        <v>20</v>
      </c>
      <c r="E2474" s="2">
        <v>3556.01</v>
      </c>
      <c r="F2474" s="2">
        <v>0.4</v>
      </c>
      <c r="G2474" s="2">
        <v>8</v>
      </c>
      <c r="H2474" s="3">
        <v>45499</v>
      </c>
      <c r="I2474" s="3">
        <v>45502</v>
      </c>
      <c r="J2474" s="2" t="s">
        <v>15</v>
      </c>
      <c r="K2474" s="2" t="s">
        <v>16</v>
      </c>
      <c r="L2474" s="2">
        <v>321.85000000000002</v>
      </c>
      <c r="M2474" s="2" t="s">
        <v>23</v>
      </c>
      <c r="N2474" s="11">
        <f>L2474/E2474*100</f>
        <v>9.0508744351112629</v>
      </c>
      <c r="O2474" s="12" t="str">
        <f>IF(N2474&lt;10,"Low",IF(N2474&lt;20,"Med","High"))</f>
        <v>Low</v>
      </c>
      <c r="P2474" s="12">
        <f>sales*discount</f>
        <v>1422.4040000000002</v>
      </c>
      <c r="Q2474" s="12">
        <f>sales-Discount_Values</f>
        <v>2133.6059999999998</v>
      </c>
      <c r="R2474" s="12">
        <f>DATEDIF(order_date,delivery_date,"D")</f>
        <v>3</v>
      </c>
      <c r="S2474" s="12"/>
    </row>
    <row r="2475" spans="1:19" ht="14.25" customHeight="1" x14ac:dyDescent="0.35">
      <c r="A2475" s="2" t="s">
        <v>13499</v>
      </c>
      <c r="B2475" s="2">
        <v>113466</v>
      </c>
      <c r="C2475" s="2" t="s">
        <v>19</v>
      </c>
      <c r="D2475" s="2" t="s">
        <v>36</v>
      </c>
      <c r="E2475" s="2">
        <v>4822.68</v>
      </c>
      <c r="F2475" s="2">
        <v>0.28999999999999998</v>
      </c>
      <c r="G2475" s="2">
        <v>4</v>
      </c>
      <c r="H2475" s="3">
        <v>45283</v>
      </c>
      <c r="I2475" s="3">
        <v>45287</v>
      </c>
      <c r="J2475" s="2" t="s">
        <v>21</v>
      </c>
      <c r="K2475" s="2" t="s">
        <v>27</v>
      </c>
      <c r="L2475" s="2">
        <v>436.53</v>
      </c>
      <c r="M2475" s="2" t="s">
        <v>28</v>
      </c>
      <c r="N2475" s="11">
        <f>L2475/E2475*100</f>
        <v>9.0516061608897935</v>
      </c>
      <c r="O2475" s="12" t="str">
        <f>IF(N2475&lt;10,"Low",IF(N2475&lt;20,"Med","High"))</f>
        <v>Low</v>
      </c>
      <c r="P2475" s="12">
        <f>sales*discount</f>
        <v>1398.5771999999999</v>
      </c>
      <c r="Q2475" s="12">
        <f>sales-Discount_Values</f>
        <v>3424.1028000000006</v>
      </c>
      <c r="R2475" s="12">
        <f>DATEDIF(order_date,delivery_date,"D")</f>
        <v>4</v>
      </c>
      <c r="S2475" s="12"/>
    </row>
    <row r="2476" spans="1:19" ht="14.25" customHeight="1" x14ac:dyDescent="0.35">
      <c r="A2476" s="2" t="s">
        <v>11467</v>
      </c>
      <c r="B2476" s="2">
        <v>111434</v>
      </c>
      <c r="C2476" s="2" t="s">
        <v>19</v>
      </c>
      <c r="D2476" s="2" t="s">
        <v>20</v>
      </c>
      <c r="E2476" s="2">
        <v>436.24</v>
      </c>
      <c r="F2476" s="2">
        <v>0.5</v>
      </c>
      <c r="G2476" s="2">
        <v>5</v>
      </c>
      <c r="H2476" s="3">
        <v>45021</v>
      </c>
      <c r="I2476" s="3">
        <v>45026</v>
      </c>
      <c r="J2476" s="2" t="s">
        <v>21</v>
      </c>
      <c r="K2476" s="2" t="s">
        <v>16</v>
      </c>
      <c r="L2476" s="2">
        <v>39.5</v>
      </c>
      <c r="M2476" s="2" t="s">
        <v>39</v>
      </c>
      <c r="N2476" s="11">
        <f>L2476/E2476*100</f>
        <v>9.054648817164864</v>
      </c>
      <c r="O2476" s="12" t="str">
        <f>IF(N2476&lt;10,"Low",IF(N2476&lt;20,"Med","High"))</f>
        <v>Low</v>
      </c>
      <c r="P2476" s="12">
        <f>sales*discount</f>
        <v>218.12</v>
      </c>
      <c r="Q2476" s="12">
        <f>sales-Discount_Values</f>
        <v>218.12</v>
      </c>
      <c r="R2476" s="12">
        <f>DATEDIF(order_date,delivery_date,"D")</f>
        <v>5</v>
      </c>
      <c r="S2476" s="12"/>
    </row>
    <row r="2477" spans="1:19" ht="14.25" customHeight="1" x14ac:dyDescent="0.35">
      <c r="A2477" s="2" t="s">
        <v>9261</v>
      </c>
      <c r="B2477" s="2">
        <v>109228</v>
      </c>
      <c r="C2477" s="2" t="s">
        <v>19</v>
      </c>
      <c r="D2477" s="2" t="s">
        <v>26</v>
      </c>
      <c r="E2477" s="2">
        <v>118.5</v>
      </c>
      <c r="F2477" s="2">
        <v>0.32</v>
      </c>
      <c r="G2477" s="2">
        <v>1</v>
      </c>
      <c r="H2477" s="3">
        <v>44930</v>
      </c>
      <c r="I2477" s="3">
        <v>44934</v>
      </c>
      <c r="J2477" s="2" t="s">
        <v>21</v>
      </c>
      <c r="K2477" s="2" t="s">
        <v>16</v>
      </c>
      <c r="L2477" s="2">
        <v>10.73</v>
      </c>
      <c r="M2477" s="2" t="s">
        <v>48</v>
      </c>
      <c r="N2477" s="11">
        <f>L2477/E2477*100</f>
        <v>9.0548523206751046</v>
      </c>
      <c r="O2477" s="12" t="str">
        <f>IF(N2477&lt;10,"Low",IF(N2477&lt;20,"Med","High"))</f>
        <v>Low</v>
      </c>
      <c r="P2477" s="12">
        <f>sales*discount</f>
        <v>37.92</v>
      </c>
      <c r="Q2477" s="12">
        <f>sales-Discount_Values</f>
        <v>80.58</v>
      </c>
      <c r="R2477" s="12">
        <f>DATEDIF(order_date,delivery_date,"D")</f>
        <v>4</v>
      </c>
      <c r="S2477" s="12"/>
    </row>
    <row r="2478" spans="1:19" ht="14.25" customHeight="1" x14ac:dyDescent="0.35">
      <c r="A2478" s="2" t="s">
        <v>3517</v>
      </c>
      <c r="B2478" s="2">
        <v>103484</v>
      </c>
      <c r="C2478" s="2" t="s">
        <v>41</v>
      </c>
      <c r="D2478" s="2" t="s">
        <v>26</v>
      </c>
      <c r="E2478" s="2">
        <v>4878.2</v>
      </c>
      <c r="F2478" s="2">
        <v>0.28000000000000003</v>
      </c>
      <c r="G2478" s="2">
        <v>1</v>
      </c>
      <c r="H2478" s="3">
        <v>45161</v>
      </c>
      <c r="I2478" s="3">
        <v>45164</v>
      </c>
      <c r="J2478" s="2" t="s">
        <v>15</v>
      </c>
      <c r="K2478" s="2" t="s">
        <v>27</v>
      </c>
      <c r="L2478" s="2">
        <v>441.75</v>
      </c>
      <c r="M2478" s="2" t="s">
        <v>28</v>
      </c>
      <c r="N2478" s="11">
        <f>L2478/E2478*100</f>
        <v>9.0555942765774269</v>
      </c>
      <c r="O2478" s="12" t="str">
        <f>IF(N2478&lt;10,"Low",IF(N2478&lt;20,"Med","High"))</f>
        <v>Low</v>
      </c>
      <c r="P2478" s="12">
        <f>sales*discount</f>
        <v>1365.8960000000002</v>
      </c>
      <c r="Q2478" s="12">
        <f>sales-Discount_Values</f>
        <v>3512.3039999999996</v>
      </c>
      <c r="R2478" s="12">
        <f>DATEDIF(order_date,delivery_date,"D")</f>
        <v>3</v>
      </c>
      <c r="S2478" s="12"/>
    </row>
    <row r="2479" spans="1:19" ht="14.25" customHeight="1" x14ac:dyDescent="0.35">
      <c r="A2479" s="2" t="s">
        <v>1888</v>
      </c>
      <c r="B2479" s="2">
        <v>101855</v>
      </c>
      <c r="C2479" s="2" t="s">
        <v>41</v>
      </c>
      <c r="D2479" s="2" t="s">
        <v>14</v>
      </c>
      <c r="E2479" s="2">
        <v>1014.84</v>
      </c>
      <c r="F2479" s="2">
        <v>0.19</v>
      </c>
      <c r="G2479" s="2">
        <v>7</v>
      </c>
      <c r="H2479" s="3">
        <v>45236</v>
      </c>
      <c r="I2479" s="3">
        <v>45241</v>
      </c>
      <c r="J2479" s="2" t="s">
        <v>31</v>
      </c>
      <c r="K2479" s="2" t="s">
        <v>22</v>
      </c>
      <c r="L2479" s="2">
        <v>91.9</v>
      </c>
      <c r="M2479" s="2" t="s">
        <v>39</v>
      </c>
      <c r="N2479" s="11">
        <f>L2479/E2479*100</f>
        <v>9.0556146781758695</v>
      </c>
      <c r="O2479" s="12" t="str">
        <f>IF(N2479&lt;10,"Low",IF(N2479&lt;20,"Med","High"))</f>
        <v>Low</v>
      </c>
      <c r="P2479" s="12">
        <f>sales*discount</f>
        <v>192.81960000000001</v>
      </c>
      <c r="Q2479" s="12">
        <f>sales-Discount_Values</f>
        <v>822.0204</v>
      </c>
      <c r="R2479" s="12">
        <f>DATEDIF(order_date,delivery_date,"D")</f>
        <v>5</v>
      </c>
      <c r="S2479" s="12"/>
    </row>
    <row r="2480" spans="1:19" ht="14.25" customHeight="1" x14ac:dyDescent="0.35">
      <c r="A2480" s="2" t="s">
        <v>10738</v>
      </c>
      <c r="B2480" s="2">
        <v>110705</v>
      </c>
      <c r="C2480" s="2" t="s">
        <v>41</v>
      </c>
      <c r="D2480" s="2" t="s">
        <v>26</v>
      </c>
      <c r="E2480" s="2">
        <v>886.59</v>
      </c>
      <c r="F2480" s="2">
        <v>0.34</v>
      </c>
      <c r="G2480" s="2">
        <v>5</v>
      </c>
      <c r="H2480" s="3">
        <v>45501</v>
      </c>
      <c r="I2480" s="3">
        <v>45503</v>
      </c>
      <c r="J2480" s="2" t="s">
        <v>21</v>
      </c>
      <c r="K2480" s="2" t="s">
        <v>16</v>
      </c>
      <c r="L2480" s="2">
        <v>80.290000000000006</v>
      </c>
      <c r="M2480" s="2" t="s">
        <v>48</v>
      </c>
      <c r="N2480" s="11">
        <f>L2480/E2480*100</f>
        <v>9.0560461994834149</v>
      </c>
      <c r="O2480" s="12" t="str">
        <f>IF(N2480&lt;10,"Low",IF(N2480&lt;20,"Med","High"))</f>
        <v>Low</v>
      </c>
      <c r="P2480" s="12">
        <f>sales*discount</f>
        <v>301.44060000000002</v>
      </c>
      <c r="Q2480" s="12">
        <f>sales-Discount_Values</f>
        <v>585.14940000000001</v>
      </c>
      <c r="R2480" s="12">
        <f>DATEDIF(order_date,delivery_date,"D")</f>
        <v>2</v>
      </c>
      <c r="S2480" s="12"/>
    </row>
    <row r="2481" spans="1:19" ht="14.25" customHeight="1" x14ac:dyDescent="0.35">
      <c r="A2481" s="2" t="s">
        <v>6055</v>
      </c>
      <c r="B2481" s="2">
        <v>106022</v>
      </c>
      <c r="C2481" s="2" t="s">
        <v>41</v>
      </c>
      <c r="D2481" s="2" t="s">
        <v>36</v>
      </c>
      <c r="E2481" s="2">
        <v>3555.36</v>
      </c>
      <c r="F2481" s="2">
        <v>0.09</v>
      </c>
      <c r="G2481" s="2">
        <v>1</v>
      </c>
      <c r="H2481" s="3">
        <v>45083</v>
      </c>
      <c r="I2481" s="3">
        <v>45084</v>
      </c>
      <c r="J2481" s="2" t="s">
        <v>15</v>
      </c>
      <c r="K2481" s="2" t="s">
        <v>22</v>
      </c>
      <c r="L2481" s="2">
        <v>322.01</v>
      </c>
      <c r="M2481" s="2" t="s">
        <v>23</v>
      </c>
      <c r="N2481" s="11">
        <f>L2481/E2481*100</f>
        <v>9.0570293866162643</v>
      </c>
      <c r="O2481" s="12" t="str">
        <f>IF(N2481&lt;10,"Low",IF(N2481&lt;20,"Med","High"))</f>
        <v>Low</v>
      </c>
      <c r="P2481" s="12">
        <f>sales*discount</f>
        <v>319.98239999999998</v>
      </c>
      <c r="Q2481" s="12">
        <f>sales-Discount_Values</f>
        <v>3235.3776000000003</v>
      </c>
      <c r="R2481" s="12">
        <f>DATEDIF(order_date,delivery_date,"D")</f>
        <v>1</v>
      </c>
      <c r="S2481" s="12"/>
    </row>
    <row r="2482" spans="1:19" ht="14.25" customHeight="1" x14ac:dyDescent="0.35">
      <c r="A2482" s="2" t="s">
        <v>9893</v>
      </c>
      <c r="B2482" s="2">
        <v>109860</v>
      </c>
      <c r="C2482" s="2" t="s">
        <v>25</v>
      </c>
      <c r="D2482" s="2" t="s">
        <v>26</v>
      </c>
      <c r="E2482" s="2">
        <v>3010.68</v>
      </c>
      <c r="F2482" s="2">
        <v>0.32</v>
      </c>
      <c r="G2482" s="2">
        <v>4</v>
      </c>
      <c r="H2482" s="3">
        <v>44984</v>
      </c>
      <c r="I2482" s="3">
        <v>44991</v>
      </c>
      <c r="J2482" s="2" t="s">
        <v>21</v>
      </c>
      <c r="K2482" s="2" t="s">
        <v>27</v>
      </c>
      <c r="L2482" s="2">
        <v>272.83999999999997</v>
      </c>
      <c r="M2482" s="2" t="s">
        <v>28</v>
      </c>
      <c r="N2482" s="11">
        <f>L2482/E2482*100</f>
        <v>9.0624045066230874</v>
      </c>
      <c r="O2482" s="12" t="str">
        <f>IF(N2482&lt;10,"Low",IF(N2482&lt;20,"Med","High"))</f>
        <v>Low</v>
      </c>
      <c r="P2482" s="12">
        <f>sales*discount</f>
        <v>963.41759999999999</v>
      </c>
      <c r="Q2482" s="12">
        <f>sales-Discount_Values</f>
        <v>2047.2623999999998</v>
      </c>
      <c r="R2482" s="12">
        <f>DATEDIF(order_date,delivery_date,"D")</f>
        <v>7</v>
      </c>
      <c r="S2482" s="12"/>
    </row>
    <row r="2483" spans="1:19" ht="14.25" customHeight="1" x14ac:dyDescent="0.35">
      <c r="A2483" s="2" t="s">
        <v>4989</v>
      </c>
      <c r="B2483" s="2">
        <v>104956</v>
      </c>
      <c r="C2483" s="2" t="s">
        <v>19</v>
      </c>
      <c r="D2483" s="2" t="s">
        <v>14</v>
      </c>
      <c r="E2483" s="2">
        <v>2565.96</v>
      </c>
      <c r="F2483" s="2">
        <v>0.3</v>
      </c>
      <c r="G2483" s="2">
        <v>9</v>
      </c>
      <c r="H2483" s="3">
        <v>45266</v>
      </c>
      <c r="I2483" s="3">
        <v>45272</v>
      </c>
      <c r="J2483" s="2" t="s">
        <v>21</v>
      </c>
      <c r="K2483" s="2" t="s">
        <v>27</v>
      </c>
      <c r="L2483" s="2">
        <v>232.56</v>
      </c>
      <c r="M2483" s="2" t="s">
        <v>34</v>
      </c>
      <c r="N2483" s="11">
        <f>L2483/E2483*100</f>
        <v>9.0632745639059067</v>
      </c>
      <c r="O2483" s="12" t="str">
        <f>IF(N2483&lt;10,"Low",IF(N2483&lt;20,"Med","High"))</f>
        <v>Low</v>
      </c>
      <c r="P2483" s="12">
        <f>sales*discount</f>
        <v>769.78800000000001</v>
      </c>
      <c r="Q2483" s="12">
        <f>sales-Discount_Values</f>
        <v>1796.172</v>
      </c>
      <c r="R2483" s="12">
        <f>DATEDIF(order_date,delivery_date,"D")</f>
        <v>6</v>
      </c>
      <c r="S2483" s="12"/>
    </row>
    <row r="2484" spans="1:19" ht="14.25" customHeight="1" x14ac:dyDescent="0.35">
      <c r="A2484" s="2" t="s">
        <v>4686</v>
      </c>
      <c r="B2484" s="2">
        <v>104653</v>
      </c>
      <c r="C2484" s="2" t="s">
        <v>25</v>
      </c>
      <c r="D2484" s="2" t="s">
        <v>26</v>
      </c>
      <c r="E2484" s="2">
        <v>2266.3200000000002</v>
      </c>
      <c r="F2484" s="2">
        <v>0.44</v>
      </c>
      <c r="G2484" s="2">
        <v>6</v>
      </c>
      <c r="H2484" s="3">
        <v>44986</v>
      </c>
      <c r="I2484" s="3">
        <v>44989</v>
      </c>
      <c r="J2484" s="2" t="s">
        <v>21</v>
      </c>
      <c r="K2484" s="2" t="s">
        <v>27</v>
      </c>
      <c r="L2484" s="2">
        <v>205.42</v>
      </c>
      <c r="M2484" s="2" t="s">
        <v>28</v>
      </c>
      <c r="N2484" s="11">
        <f>L2484/E2484*100</f>
        <v>9.0640333227434766</v>
      </c>
      <c r="O2484" s="12" t="str">
        <f>IF(N2484&lt;10,"Low",IF(N2484&lt;20,"Med","High"))</f>
        <v>Low</v>
      </c>
      <c r="P2484" s="12">
        <f>sales*discount</f>
        <v>997.18080000000009</v>
      </c>
      <c r="Q2484" s="12">
        <f>sales-Discount_Values</f>
        <v>1269.1392000000001</v>
      </c>
      <c r="R2484" s="12">
        <f>DATEDIF(order_date,delivery_date,"D")</f>
        <v>3</v>
      </c>
      <c r="S2484" s="12"/>
    </row>
    <row r="2485" spans="1:19" ht="14.25" customHeight="1" x14ac:dyDescent="0.35">
      <c r="A2485" s="2" t="s">
        <v>5529</v>
      </c>
      <c r="B2485" s="2">
        <v>105496</v>
      </c>
      <c r="C2485" s="2" t="s">
        <v>25</v>
      </c>
      <c r="D2485" s="2" t="s">
        <v>20</v>
      </c>
      <c r="E2485" s="2">
        <v>2039.35</v>
      </c>
      <c r="F2485" s="2">
        <v>0.32</v>
      </c>
      <c r="G2485" s="2">
        <v>3</v>
      </c>
      <c r="H2485" s="3">
        <v>45581</v>
      </c>
      <c r="I2485" s="3">
        <v>45583</v>
      </c>
      <c r="J2485" s="2" t="s">
        <v>31</v>
      </c>
      <c r="K2485" s="2" t="s">
        <v>22</v>
      </c>
      <c r="L2485" s="2">
        <v>184.86</v>
      </c>
      <c r="M2485" s="2" t="s">
        <v>34</v>
      </c>
      <c r="N2485" s="11">
        <f>L2485/E2485*100</f>
        <v>9.0646529531468367</v>
      </c>
      <c r="O2485" s="12" t="str">
        <f>IF(N2485&lt;10,"Low",IF(N2485&lt;20,"Med","High"))</f>
        <v>Low</v>
      </c>
      <c r="P2485" s="12">
        <f>sales*discount</f>
        <v>652.59199999999998</v>
      </c>
      <c r="Q2485" s="12">
        <f>sales-Discount_Values</f>
        <v>1386.7579999999998</v>
      </c>
      <c r="R2485" s="12">
        <f>DATEDIF(order_date,delivery_date,"D")</f>
        <v>2</v>
      </c>
      <c r="S2485" s="12"/>
    </row>
    <row r="2486" spans="1:19" ht="14.25" customHeight="1" x14ac:dyDescent="0.35">
      <c r="A2486" s="2" t="s">
        <v>11563</v>
      </c>
      <c r="B2486" s="2">
        <v>111530</v>
      </c>
      <c r="C2486" s="2" t="s">
        <v>25</v>
      </c>
      <c r="D2486" s="2" t="s">
        <v>36</v>
      </c>
      <c r="E2486" s="2">
        <v>1927.54</v>
      </c>
      <c r="F2486" s="2">
        <v>0.5</v>
      </c>
      <c r="G2486" s="2">
        <v>1</v>
      </c>
      <c r="H2486" s="3">
        <v>45204</v>
      </c>
      <c r="I2486" s="3">
        <v>45209</v>
      </c>
      <c r="J2486" s="2" t="s">
        <v>21</v>
      </c>
      <c r="K2486" s="2" t="s">
        <v>27</v>
      </c>
      <c r="L2486" s="2">
        <v>174.73</v>
      </c>
      <c r="M2486" s="2" t="s">
        <v>28</v>
      </c>
      <c r="N2486" s="11">
        <f>L2486/E2486*100</f>
        <v>9.0649221287236585</v>
      </c>
      <c r="O2486" s="12" t="str">
        <f>IF(N2486&lt;10,"Low",IF(N2486&lt;20,"Med","High"))</f>
        <v>Low</v>
      </c>
      <c r="P2486" s="12">
        <f>sales*discount</f>
        <v>963.77</v>
      </c>
      <c r="Q2486" s="12">
        <f>sales-Discount_Values</f>
        <v>963.77</v>
      </c>
      <c r="R2486" s="12">
        <f>DATEDIF(order_date,delivery_date,"D")</f>
        <v>5</v>
      </c>
      <c r="S2486" s="12"/>
    </row>
    <row r="2487" spans="1:19" ht="14.25" customHeight="1" x14ac:dyDescent="0.35">
      <c r="A2487" s="2" t="s">
        <v>9875</v>
      </c>
      <c r="B2487" s="2">
        <v>109842</v>
      </c>
      <c r="C2487" s="2" t="s">
        <v>19</v>
      </c>
      <c r="D2487" s="2" t="s">
        <v>26</v>
      </c>
      <c r="E2487" s="2">
        <v>2064.33</v>
      </c>
      <c r="F2487" s="2">
        <v>0.19</v>
      </c>
      <c r="G2487" s="2">
        <v>6</v>
      </c>
      <c r="H2487" s="3">
        <v>45135</v>
      </c>
      <c r="I2487" s="3">
        <v>45137</v>
      </c>
      <c r="J2487" s="2" t="s">
        <v>21</v>
      </c>
      <c r="K2487" s="2" t="s">
        <v>27</v>
      </c>
      <c r="L2487" s="2">
        <v>187.27</v>
      </c>
      <c r="M2487" s="2" t="s">
        <v>23</v>
      </c>
      <c r="N2487" s="11">
        <f>L2487/E2487*100</f>
        <v>9.071708496219113</v>
      </c>
      <c r="O2487" s="12" t="str">
        <f>IF(N2487&lt;10,"Low",IF(N2487&lt;20,"Med","High"))</f>
        <v>Low</v>
      </c>
      <c r="P2487" s="12">
        <f>sales*discount</f>
        <v>392.22269999999997</v>
      </c>
      <c r="Q2487" s="12">
        <f>sales-Discount_Values</f>
        <v>1672.1072999999999</v>
      </c>
      <c r="R2487" s="12">
        <f>DATEDIF(order_date,delivery_date,"D")</f>
        <v>2</v>
      </c>
      <c r="S2487" s="12"/>
    </row>
    <row r="2488" spans="1:19" ht="14.25" customHeight="1" x14ac:dyDescent="0.35">
      <c r="A2488" s="2" t="s">
        <v>12446</v>
      </c>
      <c r="B2488" s="2">
        <v>112413</v>
      </c>
      <c r="C2488" s="2" t="s">
        <v>13</v>
      </c>
      <c r="D2488" s="2" t="s">
        <v>26</v>
      </c>
      <c r="E2488" s="2">
        <v>1798.48</v>
      </c>
      <c r="F2488" s="2">
        <v>0.27</v>
      </c>
      <c r="G2488" s="2">
        <v>1</v>
      </c>
      <c r="H2488" s="3">
        <v>45433</v>
      </c>
      <c r="I2488" s="3">
        <v>45437</v>
      </c>
      <c r="J2488" s="2" t="s">
        <v>21</v>
      </c>
      <c r="K2488" s="2" t="s">
        <v>16</v>
      </c>
      <c r="L2488" s="2">
        <v>163.18</v>
      </c>
      <c r="M2488" s="2" t="s">
        <v>28</v>
      </c>
      <c r="N2488" s="11">
        <f>L2488/E2488*100</f>
        <v>9.0732173835683465</v>
      </c>
      <c r="O2488" s="12" t="str">
        <f>IF(N2488&lt;10,"Low",IF(N2488&lt;20,"Med","High"))</f>
        <v>Low</v>
      </c>
      <c r="P2488" s="12">
        <f>sales*discount</f>
        <v>485.58960000000002</v>
      </c>
      <c r="Q2488" s="12">
        <f>sales-Discount_Values</f>
        <v>1312.8904</v>
      </c>
      <c r="R2488" s="12">
        <f>DATEDIF(order_date,delivery_date,"D")</f>
        <v>4</v>
      </c>
      <c r="S2488" s="12"/>
    </row>
    <row r="2489" spans="1:19" ht="14.25" customHeight="1" x14ac:dyDescent="0.35">
      <c r="A2489" s="2" t="s">
        <v>4679</v>
      </c>
      <c r="B2489" s="2">
        <v>104646</v>
      </c>
      <c r="C2489" s="2" t="s">
        <v>19</v>
      </c>
      <c r="D2489" s="2" t="s">
        <v>26</v>
      </c>
      <c r="E2489" s="2">
        <v>2708.74</v>
      </c>
      <c r="F2489" s="2">
        <v>0.06</v>
      </c>
      <c r="G2489" s="2">
        <v>1</v>
      </c>
      <c r="H2489" s="3">
        <v>45333</v>
      </c>
      <c r="I2489" s="3">
        <v>45335</v>
      </c>
      <c r="J2489" s="2" t="s">
        <v>31</v>
      </c>
      <c r="K2489" s="2" t="s">
        <v>16</v>
      </c>
      <c r="L2489" s="2">
        <v>245.77</v>
      </c>
      <c r="M2489" s="2" t="s">
        <v>34</v>
      </c>
      <c r="N2489" s="11">
        <f>L2489/E2489*100</f>
        <v>9.0732222361688475</v>
      </c>
      <c r="O2489" s="12" t="str">
        <f>IF(N2489&lt;10,"Low",IF(N2489&lt;20,"Med","High"))</f>
        <v>Low</v>
      </c>
      <c r="P2489" s="12">
        <f>sales*discount</f>
        <v>162.52439999999999</v>
      </c>
      <c r="Q2489" s="12">
        <f>sales-Discount_Values</f>
        <v>2546.2156</v>
      </c>
      <c r="R2489" s="12">
        <f>DATEDIF(order_date,delivery_date,"D")</f>
        <v>2</v>
      </c>
      <c r="S2489" s="12"/>
    </row>
    <row r="2490" spans="1:19" ht="14.25" customHeight="1" x14ac:dyDescent="0.35">
      <c r="A2490" s="2" t="s">
        <v>13988</v>
      </c>
      <c r="B2490" s="2">
        <v>113955</v>
      </c>
      <c r="C2490" s="2" t="s">
        <v>19</v>
      </c>
      <c r="D2490" s="2" t="s">
        <v>14</v>
      </c>
      <c r="E2490" s="2">
        <v>319.61</v>
      </c>
      <c r="F2490" s="2">
        <v>0</v>
      </c>
      <c r="G2490" s="2">
        <v>2</v>
      </c>
      <c r="H2490" s="3">
        <v>45434</v>
      </c>
      <c r="I2490" s="3">
        <v>45436</v>
      </c>
      <c r="J2490" s="2" t="s">
        <v>31</v>
      </c>
      <c r="K2490" s="2" t="s">
        <v>27</v>
      </c>
      <c r="L2490" s="2">
        <v>29</v>
      </c>
      <c r="M2490" s="2" t="s">
        <v>39</v>
      </c>
      <c r="N2490" s="11">
        <f>L2490/E2490*100</f>
        <v>9.0735583992991451</v>
      </c>
      <c r="O2490" s="12" t="str">
        <f>IF(N2490&lt;10,"Low",IF(N2490&lt;20,"Med","High"))</f>
        <v>Low</v>
      </c>
      <c r="P2490" s="12">
        <f>sales*discount</f>
        <v>0</v>
      </c>
      <c r="Q2490" s="12">
        <f>sales-Discount_Values</f>
        <v>319.61</v>
      </c>
      <c r="R2490" s="12">
        <f>DATEDIF(order_date,delivery_date,"D")</f>
        <v>2</v>
      </c>
      <c r="S2490" s="12"/>
    </row>
    <row r="2491" spans="1:19" ht="14.25" customHeight="1" x14ac:dyDescent="0.35">
      <c r="A2491" s="2" t="s">
        <v>5424</v>
      </c>
      <c r="B2491" s="2">
        <v>105391</v>
      </c>
      <c r="C2491" s="2" t="s">
        <v>41</v>
      </c>
      <c r="D2491" s="2" t="s">
        <v>20</v>
      </c>
      <c r="E2491" s="2">
        <v>3364.62</v>
      </c>
      <c r="F2491" s="2">
        <v>0.41</v>
      </c>
      <c r="G2491" s="2">
        <v>5</v>
      </c>
      <c r="H2491" s="3">
        <v>44944</v>
      </c>
      <c r="I2491" s="3">
        <v>44945</v>
      </c>
      <c r="J2491" s="2" t="s">
        <v>21</v>
      </c>
      <c r="K2491" s="2" t="s">
        <v>16</v>
      </c>
      <c r="L2491" s="2">
        <v>305.32</v>
      </c>
      <c r="M2491" s="2" t="s">
        <v>23</v>
      </c>
      <c r="N2491" s="11">
        <f>L2491/E2491*100</f>
        <v>9.0744274241964913</v>
      </c>
      <c r="O2491" s="12" t="str">
        <f>IF(N2491&lt;10,"Low",IF(N2491&lt;20,"Med","High"))</f>
        <v>Low</v>
      </c>
      <c r="P2491" s="12">
        <f>sales*discount</f>
        <v>1379.4941999999999</v>
      </c>
      <c r="Q2491" s="12">
        <f>sales-Discount_Values</f>
        <v>1985.1258</v>
      </c>
      <c r="R2491" s="12">
        <f>DATEDIF(order_date,delivery_date,"D")</f>
        <v>1</v>
      </c>
      <c r="S2491" s="12"/>
    </row>
    <row r="2492" spans="1:19" ht="14.25" customHeight="1" x14ac:dyDescent="0.35">
      <c r="A2492" s="2" t="s">
        <v>14862</v>
      </c>
      <c r="B2492" s="2">
        <v>114829</v>
      </c>
      <c r="C2492" s="2" t="s">
        <v>19</v>
      </c>
      <c r="D2492" s="2" t="s">
        <v>14</v>
      </c>
      <c r="E2492" s="2">
        <v>4998.08</v>
      </c>
      <c r="F2492" s="2">
        <v>0.04</v>
      </c>
      <c r="G2492" s="2">
        <v>8</v>
      </c>
      <c r="H2492" s="3">
        <v>45539</v>
      </c>
      <c r="I2492" s="3">
        <v>45542</v>
      </c>
      <c r="J2492" s="2" t="s">
        <v>21</v>
      </c>
      <c r="K2492" s="2" t="s">
        <v>16</v>
      </c>
      <c r="L2492" s="2">
        <v>453.69</v>
      </c>
      <c r="M2492" s="2" t="s">
        <v>48</v>
      </c>
      <c r="N2492" s="11">
        <f>L2492/E2492*100</f>
        <v>9.0772856777002371</v>
      </c>
      <c r="O2492" s="12" t="str">
        <f>IF(N2492&lt;10,"Low",IF(N2492&lt;20,"Med","High"))</f>
        <v>Low</v>
      </c>
      <c r="P2492" s="12">
        <f>sales*discount</f>
        <v>199.92320000000001</v>
      </c>
      <c r="Q2492" s="12">
        <f>sales-Discount_Values</f>
        <v>4798.1567999999997</v>
      </c>
      <c r="R2492" s="12">
        <f>DATEDIF(order_date,delivery_date,"D")</f>
        <v>3</v>
      </c>
      <c r="S2492" s="12"/>
    </row>
    <row r="2493" spans="1:19" ht="14.25" customHeight="1" x14ac:dyDescent="0.35">
      <c r="A2493" s="2" t="s">
        <v>6379</v>
      </c>
      <c r="B2493" s="2">
        <v>106346</v>
      </c>
      <c r="C2493" s="2" t="s">
        <v>19</v>
      </c>
      <c r="D2493" s="2" t="s">
        <v>36</v>
      </c>
      <c r="E2493" s="2">
        <v>646.59</v>
      </c>
      <c r="F2493" s="2">
        <v>0.04</v>
      </c>
      <c r="G2493" s="2">
        <v>8</v>
      </c>
      <c r="H2493" s="3">
        <v>45164</v>
      </c>
      <c r="I2493" s="3">
        <v>45171</v>
      </c>
      <c r="J2493" s="2" t="s">
        <v>15</v>
      </c>
      <c r="K2493" s="2" t="s">
        <v>27</v>
      </c>
      <c r="L2493" s="2">
        <v>58.71</v>
      </c>
      <c r="M2493" s="2" t="s">
        <v>39</v>
      </c>
      <c r="N2493" s="11">
        <f>L2493/E2493*100</f>
        <v>9.0799424674059299</v>
      </c>
      <c r="O2493" s="12" t="str">
        <f>IF(N2493&lt;10,"Low",IF(N2493&lt;20,"Med","High"))</f>
        <v>Low</v>
      </c>
      <c r="P2493" s="12">
        <f>sales*discount</f>
        <v>25.863600000000002</v>
      </c>
      <c r="Q2493" s="12">
        <f>sales-Discount_Values</f>
        <v>620.72640000000001</v>
      </c>
      <c r="R2493" s="12">
        <f>DATEDIF(order_date,delivery_date,"D")</f>
        <v>7</v>
      </c>
      <c r="S2493" s="12"/>
    </row>
    <row r="2494" spans="1:19" ht="14.25" customHeight="1" x14ac:dyDescent="0.35">
      <c r="A2494" s="2" t="s">
        <v>7248</v>
      </c>
      <c r="B2494" s="2">
        <v>107215</v>
      </c>
      <c r="C2494" s="2" t="s">
        <v>19</v>
      </c>
      <c r="D2494" s="2" t="s">
        <v>26</v>
      </c>
      <c r="E2494" s="2">
        <v>3343.48</v>
      </c>
      <c r="F2494" s="2">
        <v>0.32</v>
      </c>
      <c r="G2494" s="2">
        <v>6</v>
      </c>
      <c r="H2494" s="3">
        <v>45290</v>
      </c>
      <c r="I2494" s="3">
        <v>45293</v>
      </c>
      <c r="J2494" s="2" t="s">
        <v>21</v>
      </c>
      <c r="K2494" s="2" t="s">
        <v>27</v>
      </c>
      <c r="L2494" s="2">
        <v>303.62</v>
      </c>
      <c r="M2494" s="2" t="s">
        <v>48</v>
      </c>
      <c r="N2494" s="11">
        <f>L2494/E2494*100</f>
        <v>9.0809575651716177</v>
      </c>
      <c r="O2494" s="12" t="str">
        <f>IF(N2494&lt;10,"Low",IF(N2494&lt;20,"Med","High"))</f>
        <v>Low</v>
      </c>
      <c r="P2494" s="12">
        <f>sales*discount</f>
        <v>1069.9136000000001</v>
      </c>
      <c r="Q2494" s="12">
        <f>sales-Discount_Values</f>
        <v>2273.5663999999997</v>
      </c>
      <c r="R2494" s="12">
        <f>DATEDIF(order_date,delivery_date,"D")</f>
        <v>3</v>
      </c>
      <c r="S2494" s="12"/>
    </row>
    <row r="2495" spans="1:19" ht="14.25" customHeight="1" x14ac:dyDescent="0.35">
      <c r="A2495" s="2" t="s">
        <v>9428</v>
      </c>
      <c r="B2495" s="2">
        <v>109395</v>
      </c>
      <c r="C2495" s="2" t="s">
        <v>25</v>
      </c>
      <c r="D2495" s="2" t="s">
        <v>14</v>
      </c>
      <c r="E2495" s="2">
        <v>1611.94</v>
      </c>
      <c r="F2495" s="2">
        <v>0.16</v>
      </c>
      <c r="G2495" s="2">
        <v>1</v>
      </c>
      <c r="H2495" s="3">
        <v>45389</v>
      </c>
      <c r="I2495" s="3">
        <v>45392</v>
      </c>
      <c r="J2495" s="2" t="s">
        <v>21</v>
      </c>
      <c r="K2495" s="2" t="s">
        <v>16</v>
      </c>
      <c r="L2495" s="2">
        <v>146.41</v>
      </c>
      <c r="M2495" s="2" t="s">
        <v>34</v>
      </c>
      <c r="N2495" s="11">
        <f>L2495/E2495*100</f>
        <v>9.0828442746007916</v>
      </c>
      <c r="O2495" s="12" t="str">
        <f>IF(N2495&lt;10,"Low",IF(N2495&lt;20,"Med","High"))</f>
        <v>Low</v>
      </c>
      <c r="P2495" s="12">
        <f>sales*discount</f>
        <v>257.91040000000004</v>
      </c>
      <c r="Q2495" s="12">
        <f>sales-Discount_Values</f>
        <v>1354.0296000000001</v>
      </c>
      <c r="R2495" s="12">
        <f>DATEDIF(order_date,delivery_date,"D")</f>
        <v>3</v>
      </c>
      <c r="S2495" s="12"/>
    </row>
    <row r="2496" spans="1:19" ht="14.25" customHeight="1" x14ac:dyDescent="0.35">
      <c r="A2496" s="2" t="s">
        <v>10118</v>
      </c>
      <c r="B2496" s="2">
        <v>110085</v>
      </c>
      <c r="C2496" s="2" t="s">
        <v>25</v>
      </c>
      <c r="D2496" s="2" t="s">
        <v>36</v>
      </c>
      <c r="E2496" s="2">
        <v>2696.84</v>
      </c>
      <c r="F2496" s="2">
        <v>0.42</v>
      </c>
      <c r="G2496" s="2">
        <v>1</v>
      </c>
      <c r="H2496" s="3">
        <v>45386</v>
      </c>
      <c r="I2496" s="3">
        <v>45393</v>
      </c>
      <c r="J2496" s="2" t="s">
        <v>21</v>
      </c>
      <c r="K2496" s="2" t="s">
        <v>16</v>
      </c>
      <c r="L2496" s="2">
        <v>244.95</v>
      </c>
      <c r="M2496" s="2" t="s">
        <v>39</v>
      </c>
      <c r="N2496" s="11">
        <f>L2496/E2496*100</f>
        <v>9.0828525236943971</v>
      </c>
      <c r="O2496" s="12" t="str">
        <f>IF(N2496&lt;10,"Low",IF(N2496&lt;20,"Med","High"))</f>
        <v>Low</v>
      </c>
      <c r="P2496" s="12">
        <f>sales*discount</f>
        <v>1132.6728000000001</v>
      </c>
      <c r="Q2496" s="12">
        <f>sales-Discount_Values</f>
        <v>1564.1672000000001</v>
      </c>
      <c r="R2496" s="12">
        <f>DATEDIF(order_date,delivery_date,"D")</f>
        <v>7</v>
      </c>
      <c r="S2496" s="12"/>
    </row>
    <row r="2497" spans="1:19" ht="14.25" customHeight="1" x14ac:dyDescent="0.35">
      <c r="A2497" s="2" t="s">
        <v>6948</v>
      </c>
      <c r="B2497" s="2">
        <v>106915</v>
      </c>
      <c r="C2497" s="2" t="s">
        <v>13</v>
      </c>
      <c r="D2497" s="2" t="s">
        <v>14</v>
      </c>
      <c r="E2497" s="2">
        <v>1055.8</v>
      </c>
      <c r="F2497" s="2">
        <v>0.09</v>
      </c>
      <c r="G2497" s="2">
        <v>3</v>
      </c>
      <c r="H2497" s="3">
        <v>45008</v>
      </c>
      <c r="I2497" s="3">
        <v>45014</v>
      </c>
      <c r="J2497" s="2" t="s">
        <v>15</v>
      </c>
      <c r="K2497" s="2" t="s">
        <v>16</v>
      </c>
      <c r="L2497" s="2">
        <v>95.9</v>
      </c>
      <c r="M2497" s="2" t="s">
        <v>17</v>
      </c>
      <c r="N2497" s="11">
        <f>L2497/E2497*100</f>
        <v>9.0831596893351012</v>
      </c>
      <c r="O2497" s="12" t="str">
        <f>IF(N2497&lt;10,"Low",IF(N2497&lt;20,"Med","High"))</f>
        <v>Low</v>
      </c>
      <c r="P2497" s="12">
        <f>sales*discount</f>
        <v>95.021999999999991</v>
      </c>
      <c r="Q2497" s="12">
        <f>sales-Discount_Values</f>
        <v>960.77800000000002</v>
      </c>
      <c r="R2497" s="12">
        <f>DATEDIF(order_date,delivery_date,"D")</f>
        <v>6</v>
      </c>
      <c r="S2497" s="12"/>
    </row>
    <row r="2498" spans="1:19" ht="14.25" customHeight="1" x14ac:dyDescent="0.35">
      <c r="A2498" s="2" t="s">
        <v>3074</v>
      </c>
      <c r="B2498" s="2">
        <v>103041</v>
      </c>
      <c r="C2498" s="2" t="s">
        <v>19</v>
      </c>
      <c r="D2498" s="2" t="s">
        <v>14</v>
      </c>
      <c r="E2498" s="2">
        <v>4366.53</v>
      </c>
      <c r="F2498" s="2">
        <v>0.36</v>
      </c>
      <c r="G2498" s="2">
        <v>5</v>
      </c>
      <c r="H2498" s="3">
        <v>45229</v>
      </c>
      <c r="I2498" s="3">
        <v>45234</v>
      </c>
      <c r="J2498" s="2" t="s">
        <v>15</v>
      </c>
      <c r="K2498" s="2" t="s">
        <v>27</v>
      </c>
      <c r="L2498" s="2">
        <v>396.64</v>
      </c>
      <c r="M2498" s="2" t="s">
        <v>28</v>
      </c>
      <c r="N2498" s="11">
        <f>L2498/E2498*100</f>
        <v>9.0836430758519917</v>
      </c>
      <c r="O2498" s="12" t="str">
        <f>IF(N2498&lt;10,"Low",IF(N2498&lt;20,"Med","High"))</f>
        <v>Low</v>
      </c>
      <c r="P2498" s="12">
        <f>sales*discount</f>
        <v>1571.9507999999998</v>
      </c>
      <c r="Q2498" s="12">
        <f>sales-Discount_Values</f>
        <v>2794.5792000000001</v>
      </c>
      <c r="R2498" s="12">
        <f>DATEDIF(order_date,delivery_date,"D")</f>
        <v>5</v>
      </c>
      <c r="S2498" s="12"/>
    </row>
    <row r="2499" spans="1:19" ht="14.25" customHeight="1" x14ac:dyDescent="0.35">
      <c r="A2499" s="2" t="s">
        <v>3958</v>
      </c>
      <c r="B2499" s="2">
        <v>103925</v>
      </c>
      <c r="C2499" s="2" t="s">
        <v>19</v>
      </c>
      <c r="D2499" s="2" t="s">
        <v>20</v>
      </c>
      <c r="E2499" s="2">
        <v>3946.29</v>
      </c>
      <c r="F2499" s="2">
        <v>0.46</v>
      </c>
      <c r="G2499" s="2">
        <v>7</v>
      </c>
      <c r="H2499" s="3">
        <v>45246</v>
      </c>
      <c r="I2499" s="3">
        <v>45248</v>
      </c>
      <c r="J2499" s="2" t="s">
        <v>31</v>
      </c>
      <c r="K2499" s="2" t="s">
        <v>27</v>
      </c>
      <c r="L2499" s="2">
        <v>358.51</v>
      </c>
      <c r="M2499" s="2" t="s">
        <v>39</v>
      </c>
      <c r="N2499" s="11">
        <f>L2499/E2499*100</f>
        <v>9.0847352830126535</v>
      </c>
      <c r="O2499" s="12" t="str">
        <f>IF(N2499&lt;10,"Low",IF(N2499&lt;20,"Med","High"))</f>
        <v>Low</v>
      </c>
      <c r="P2499" s="12">
        <f>sales*discount</f>
        <v>1815.2934</v>
      </c>
      <c r="Q2499" s="12">
        <f>sales-Discount_Values</f>
        <v>2130.9965999999999</v>
      </c>
      <c r="R2499" s="12">
        <f>DATEDIF(order_date,delivery_date,"D")</f>
        <v>2</v>
      </c>
      <c r="S2499" s="12"/>
    </row>
    <row r="2500" spans="1:19" ht="14.25" customHeight="1" x14ac:dyDescent="0.35">
      <c r="A2500" s="2" t="s">
        <v>2131</v>
      </c>
      <c r="B2500" s="2">
        <v>102098</v>
      </c>
      <c r="C2500" s="2" t="s">
        <v>41</v>
      </c>
      <c r="D2500" s="2" t="s">
        <v>20</v>
      </c>
      <c r="E2500" s="2">
        <v>4730.2700000000004</v>
      </c>
      <c r="F2500" s="2">
        <v>0.09</v>
      </c>
      <c r="G2500" s="2">
        <v>3</v>
      </c>
      <c r="H2500" s="3">
        <v>45394</v>
      </c>
      <c r="I2500" s="3">
        <v>45398</v>
      </c>
      <c r="J2500" s="2" t="s">
        <v>15</v>
      </c>
      <c r="K2500" s="2" t="s">
        <v>27</v>
      </c>
      <c r="L2500" s="2">
        <v>429.77</v>
      </c>
      <c r="M2500" s="2" t="s">
        <v>17</v>
      </c>
      <c r="N2500" s="11">
        <f>L2500/E2500*100</f>
        <v>9.0855278874144592</v>
      </c>
      <c r="O2500" s="12" t="str">
        <f>IF(N2500&lt;10,"Low",IF(N2500&lt;20,"Med","High"))</f>
        <v>Low</v>
      </c>
      <c r="P2500" s="12">
        <f>sales*discount</f>
        <v>425.72430000000003</v>
      </c>
      <c r="Q2500" s="12">
        <f>sales-Discount_Values</f>
        <v>4304.5457000000006</v>
      </c>
      <c r="R2500" s="12">
        <f>DATEDIF(order_date,delivery_date,"D")</f>
        <v>4</v>
      </c>
      <c r="S2500" s="12"/>
    </row>
    <row r="2501" spans="1:19" ht="14.25" customHeight="1" x14ac:dyDescent="0.35">
      <c r="A2501" s="2" t="s">
        <v>11199</v>
      </c>
      <c r="B2501" s="2">
        <v>111166</v>
      </c>
      <c r="C2501" s="2" t="s">
        <v>19</v>
      </c>
      <c r="D2501" s="2" t="s">
        <v>20</v>
      </c>
      <c r="E2501" s="2">
        <v>3093.28</v>
      </c>
      <c r="F2501" s="2">
        <v>0.42</v>
      </c>
      <c r="G2501" s="2">
        <v>6</v>
      </c>
      <c r="H2501" s="3">
        <v>45390</v>
      </c>
      <c r="I2501" s="3">
        <v>45396</v>
      </c>
      <c r="J2501" s="2" t="s">
        <v>21</v>
      </c>
      <c r="K2501" s="2" t="s">
        <v>27</v>
      </c>
      <c r="L2501" s="2">
        <v>281.07</v>
      </c>
      <c r="M2501" s="2" t="s">
        <v>48</v>
      </c>
      <c r="N2501" s="11">
        <f>L2501/E2501*100</f>
        <v>9.0864713184710073</v>
      </c>
      <c r="O2501" s="12" t="str">
        <f>IF(N2501&lt;10,"Low",IF(N2501&lt;20,"Med","High"))</f>
        <v>Low</v>
      </c>
      <c r="P2501" s="12">
        <f>sales*discount</f>
        <v>1299.1776</v>
      </c>
      <c r="Q2501" s="12">
        <f>sales-Discount_Values</f>
        <v>1794.1024000000002</v>
      </c>
      <c r="R2501" s="12">
        <f>DATEDIF(order_date,delivery_date,"D")</f>
        <v>6</v>
      </c>
      <c r="S2501" s="12"/>
    </row>
    <row r="2502" spans="1:19" ht="14.25" customHeight="1" x14ac:dyDescent="0.35">
      <c r="A2502" s="2" t="s">
        <v>9566</v>
      </c>
      <c r="B2502" s="2">
        <v>109533</v>
      </c>
      <c r="C2502" s="2" t="s">
        <v>41</v>
      </c>
      <c r="D2502" s="2" t="s">
        <v>20</v>
      </c>
      <c r="E2502" s="2">
        <v>1470.07</v>
      </c>
      <c r="F2502" s="2">
        <v>0.25</v>
      </c>
      <c r="G2502" s="2">
        <v>3</v>
      </c>
      <c r="H2502" s="3">
        <v>45442</v>
      </c>
      <c r="I2502" s="3">
        <v>45449</v>
      </c>
      <c r="J2502" s="2" t="s">
        <v>21</v>
      </c>
      <c r="K2502" s="2" t="s">
        <v>27</v>
      </c>
      <c r="L2502" s="2">
        <v>133.6</v>
      </c>
      <c r="M2502" s="2" t="s">
        <v>34</v>
      </c>
      <c r="N2502" s="11">
        <f>L2502/E2502*100</f>
        <v>9.088002612120512</v>
      </c>
      <c r="O2502" s="12" t="str">
        <f>IF(N2502&lt;10,"Low",IF(N2502&lt;20,"Med","High"))</f>
        <v>Low</v>
      </c>
      <c r="P2502" s="12">
        <f>sales*discount</f>
        <v>367.51749999999998</v>
      </c>
      <c r="Q2502" s="12">
        <f>sales-Discount_Values</f>
        <v>1102.5525</v>
      </c>
      <c r="R2502" s="12">
        <f>DATEDIF(order_date,delivery_date,"D")</f>
        <v>7</v>
      </c>
      <c r="S2502" s="12"/>
    </row>
    <row r="2503" spans="1:19" ht="14.25" customHeight="1" x14ac:dyDescent="0.35">
      <c r="A2503" s="2" t="s">
        <v>11412</v>
      </c>
      <c r="B2503" s="2">
        <v>111379</v>
      </c>
      <c r="C2503" s="2" t="s">
        <v>13</v>
      </c>
      <c r="D2503" s="2" t="s">
        <v>33</v>
      </c>
      <c r="E2503" s="2">
        <v>2787.02</v>
      </c>
      <c r="F2503" s="2">
        <v>0.12</v>
      </c>
      <c r="G2503" s="2">
        <v>7</v>
      </c>
      <c r="H2503" s="3">
        <v>44936</v>
      </c>
      <c r="I2503" s="3">
        <v>44942</v>
      </c>
      <c r="J2503" s="2" t="s">
        <v>31</v>
      </c>
      <c r="K2503" s="2" t="s">
        <v>22</v>
      </c>
      <c r="L2503" s="2">
        <v>253.34</v>
      </c>
      <c r="M2503" s="2" t="s">
        <v>48</v>
      </c>
      <c r="N2503" s="11">
        <f>L2503/E2503*100</f>
        <v>9.0899957660870747</v>
      </c>
      <c r="O2503" s="12" t="str">
        <f>IF(N2503&lt;10,"Low",IF(N2503&lt;20,"Med","High"))</f>
        <v>Low</v>
      </c>
      <c r="P2503" s="12">
        <f>sales*discount</f>
        <v>334.44239999999996</v>
      </c>
      <c r="Q2503" s="12">
        <f>sales-Discount_Values</f>
        <v>2452.5776000000001</v>
      </c>
      <c r="R2503" s="12">
        <f>DATEDIF(order_date,delivery_date,"D")</f>
        <v>6</v>
      </c>
      <c r="S2503" s="12"/>
    </row>
    <row r="2504" spans="1:19" ht="14.25" customHeight="1" x14ac:dyDescent="0.35">
      <c r="A2504" s="2" t="s">
        <v>517</v>
      </c>
      <c r="B2504" s="2">
        <v>100484</v>
      </c>
      <c r="C2504" s="2" t="s">
        <v>25</v>
      </c>
      <c r="D2504" s="2" t="s">
        <v>26</v>
      </c>
      <c r="E2504" s="2">
        <v>3492.82</v>
      </c>
      <c r="F2504" s="2">
        <v>0.26</v>
      </c>
      <c r="G2504" s="2">
        <v>9</v>
      </c>
      <c r="H2504" s="3">
        <v>45203</v>
      </c>
      <c r="I2504" s="3">
        <v>45205</v>
      </c>
      <c r="J2504" s="2" t="s">
        <v>15</v>
      </c>
      <c r="K2504" s="2" t="s">
        <v>22</v>
      </c>
      <c r="L2504" s="2">
        <v>317.56</v>
      </c>
      <c r="M2504" s="2" t="s">
        <v>23</v>
      </c>
      <c r="N2504" s="11">
        <f>L2504/E2504*100</f>
        <v>9.0917940231675267</v>
      </c>
      <c r="O2504" s="12" t="str">
        <f>IF(N2504&lt;10,"Low",IF(N2504&lt;20,"Med","High"))</f>
        <v>Low</v>
      </c>
      <c r="P2504" s="12">
        <f>sales*discount</f>
        <v>908.1332000000001</v>
      </c>
      <c r="Q2504" s="12">
        <f>sales-Discount_Values</f>
        <v>2584.6867999999999</v>
      </c>
      <c r="R2504" s="12">
        <f>DATEDIF(order_date,delivery_date,"D")</f>
        <v>2</v>
      </c>
      <c r="S2504" s="12"/>
    </row>
    <row r="2505" spans="1:19" ht="14.25" customHeight="1" x14ac:dyDescent="0.35">
      <c r="A2505" s="2" t="s">
        <v>14330</v>
      </c>
      <c r="B2505" s="2">
        <v>114297</v>
      </c>
      <c r="C2505" s="2" t="s">
        <v>25</v>
      </c>
      <c r="D2505" s="2" t="s">
        <v>33</v>
      </c>
      <c r="E2505" s="2">
        <v>4511.18</v>
      </c>
      <c r="F2505" s="2">
        <v>0.35</v>
      </c>
      <c r="G2505" s="2">
        <v>8</v>
      </c>
      <c r="H2505" s="3">
        <v>45595</v>
      </c>
      <c r="I2505" s="3">
        <v>45598</v>
      </c>
      <c r="J2505" s="2" t="s">
        <v>15</v>
      </c>
      <c r="K2505" s="2" t="s">
        <v>16</v>
      </c>
      <c r="L2505" s="2">
        <v>410.31</v>
      </c>
      <c r="M2505" s="2" t="s">
        <v>48</v>
      </c>
      <c r="N2505" s="11">
        <f>L2505/E2505*100</f>
        <v>9.0954029766047899</v>
      </c>
      <c r="O2505" s="12" t="str">
        <f>IF(N2505&lt;10,"Low",IF(N2505&lt;20,"Med","High"))</f>
        <v>Low</v>
      </c>
      <c r="P2505" s="12">
        <f>sales*discount</f>
        <v>1578.913</v>
      </c>
      <c r="Q2505" s="12">
        <f>sales-Discount_Values</f>
        <v>2932.2670000000003</v>
      </c>
      <c r="R2505" s="12">
        <f>DATEDIF(order_date,delivery_date,"D")</f>
        <v>3</v>
      </c>
      <c r="S2505" s="12"/>
    </row>
    <row r="2506" spans="1:19" ht="14.25" customHeight="1" x14ac:dyDescent="0.35">
      <c r="A2506" s="2" t="s">
        <v>1490</v>
      </c>
      <c r="B2506" s="2">
        <v>101457</v>
      </c>
      <c r="C2506" s="2" t="s">
        <v>19</v>
      </c>
      <c r="D2506" s="2" t="s">
        <v>14</v>
      </c>
      <c r="E2506" s="2">
        <v>3472.85</v>
      </c>
      <c r="F2506" s="2">
        <v>0.03</v>
      </c>
      <c r="G2506" s="2">
        <v>9</v>
      </c>
      <c r="H2506" s="3">
        <v>45274</v>
      </c>
      <c r="I2506" s="3">
        <v>45280</v>
      </c>
      <c r="J2506" s="2" t="s">
        <v>15</v>
      </c>
      <c r="K2506" s="2" t="s">
        <v>22</v>
      </c>
      <c r="L2506" s="2">
        <v>315.89999999999998</v>
      </c>
      <c r="M2506" s="2" t="s">
        <v>17</v>
      </c>
      <c r="N2506" s="11">
        <f>L2506/E2506*100</f>
        <v>9.096275393408872</v>
      </c>
      <c r="O2506" s="12" t="str">
        <f>IF(N2506&lt;10,"Low",IF(N2506&lt;20,"Med","High"))</f>
        <v>Low</v>
      </c>
      <c r="P2506" s="12">
        <f>sales*discount</f>
        <v>104.18549999999999</v>
      </c>
      <c r="Q2506" s="12">
        <f>sales-Discount_Values</f>
        <v>3368.6644999999999</v>
      </c>
      <c r="R2506" s="12">
        <f>DATEDIF(order_date,delivery_date,"D")</f>
        <v>6</v>
      </c>
      <c r="S2506" s="12"/>
    </row>
    <row r="2507" spans="1:19" ht="14.25" customHeight="1" x14ac:dyDescent="0.35">
      <c r="A2507" s="2" t="s">
        <v>272</v>
      </c>
      <c r="B2507" s="2">
        <v>100239</v>
      </c>
      <c r="C2507" s="2" t="s">
        <v>19</v>
      </c>
      <c r="D2507" s="2" t="s">
        <v>20</v>
      </c>
      <c r="E2507" s="2">
        <v>915.94</v>
      </c>
      <c r="F2507" s="2">
        <v>0.25</v>
      </c>
      <c r="G2507" s="2">
        <v>1</v>
      </c>
      <c r="H2507" s="3">
        <v>45571</v>
      </c>
      <c r="I2507" s="3">
        <v>45572</v>
      </c>
      <c r="J2507" s="2" t="s">
        <v>31</v>
      </c>
      <c r="K2507" s="2" t="s">
        <v>16</v>
      </c>
      <c r="L2507" s="2">
        <v>83.32</v>
      </c>
      <c r="M2507" s="2" t="s">
        <v>17</v>
      </c>
      <c r="N2507" s="11">
        <f>L2507/E2507*100</f>
        <v>9.0966657204620383</v>
      </c>
      <c r="O2507" s="12" t="str">
        <f>IF(N2507&lt;10,"Low",IF(N2507&lt;20,"Med","High"))</f>
        <v>Low</v>
      </c>
      <c r="P2507" s="12">
        <f>sales*discount</f>
        <v>228.98500000000001</v>
      </c>
      <c r="Q2507" s="12">
        <f>sales-Discount_Values</f>
        <v>686.95500000000004</v>
      </c>
      <c r="R2507" s="12">
        <f>DATEDIF(order_date,delivery_date,"D")</f>
        <v>1</v>
      </c>
      <c r="S2507" s="12"/>
    </row>
    <row r="2508" spans="1:19" ht="14.25" customHeight="1" x14ac:dyDescent="0.35">
      <c r="A2508" s="2" t="s">
        <v>13229</v>
      </c>
      <c r="B2508" s="2">
        <v>113196</v>
      </c>
      <c r="C2508" s="2" t="s">
        <v>25</v>
      </c>
      <c r="D2508" s="2" t="s">
        <v>20</v>
      </c>
      <c r="E2508" s="2">
        <v>4016.57</v>
      </c>
      <c r="F2508" s="2">
        <v>0.17</v>
      </c>
      <c r="G2508" s="2">
        <v>6</v>
      </c>
      <c r="H2508" s="3">
        <v>45126</v>
      </c>
      <c r="I2508" s="3">
        <v>45127</v>
      </c>
      <c r="J2508" s="2" t="s">
        <v>31</v>
      </c>
      <c r="K2508" s="2" t="s">
        <v>27</v>
      </c>
      <c r="L2508" s="2">
        <v>365.4</v>
      </c>
      <c r="M2508" s="2" t="s">
        <v>23</v>
      </c>
      <c r="N2508" s="11">
        <f>L2508/E2508*100</f>
        <v>9.0973143752007299</v>
      </c>
      <c r="O2508" s="12" t="str">
        <f>IF(N2508&lt;10,"Low",IF(N2508&lt;20,"Med","High"))</f>
        <v>Low</v>
      </c>
      <c r="P2508" s="12">
        <f>sales*discount</f>
        <v>682.81690000000003</v>
      </c>
      <c r="Q2508" s="12">
        <f>sales-Discount_Values</f>
        <v>3333.7530999999999</v>
      </c>
      <c r="R2508" s="12">
        <f>DATEDIF(order_date,delivery_date,"D")</f>
        <v>1</v>
      </c>
      <c r="S2508" s="12"/>
    </row>
    <row r="2509" spans="1:19" ht="14.25" customHeight="1" x14ac:dyDescent="0.35">
      <c r="A2509" s="2" t="s">
        <v>13422</v>
      </c>
      <c r="B2509" s="2">
        <v>113389</v>
      </c>
      <c r="C2509" s="2" t="s">
        <v>41</v>
      </c>
      <c r="D2509" s="2" t="s">
        <v>14</v>
      </c>
      <c r="E2509" s="2">
        <v>3857.02</v>
      </c>
      <c r="F2509" s="2">
        <v>0.03</v>
      </c>
      <c r="G2509" s="2">
        <v>2</v>
      </c>
      <c r="H2509" s="3">
        <v>45056</v>
      </c>
      <c r="I2509" s="3">
        <v>45060</v>
      </c>
      <c r="J2509" s="2" t="s">
        <v>21</v>
      </c>
      <c r="K2509" s="2" t="s">
        <v>27</v>
      </c>
      <c r="L2509" s="2">
        <v>351.07</v>
      </c>
      <c r="M2509" s="2" t="s">
        <v>48</v>
      </c>
      <c r="N2509" s="11">
        <f>L2509/E2509*100</f>
        <v>9.1021047337063337</v>
      </c>
      <c r="O2509" s="12" t="str">
        <f>IF(N2509&lt;10,"Low",IF(N2509&lt;20,"Med","High"))</f>
        <v>Low</v>
      </c>
      <c r="P2509" s="12">
        <f>sales*discount</f>
        <v>115.7106</v>
      </c>
      <c r="Q2509" s="12">
        <f>sales-Discount_Values</f>
        <v>3741.3094000000001</v>
      </c>
      <c r="R2509" s="12">
        <f>DATEDIF(order_date,delivery_date,"D")</f>
        <v>4</v>
      </c>
      <c r="S2509" s="12"/>
    </row>
    <row r="2510" spans="1:19" ht="14.25" customHeight="1" x14ac:dyDescent="0.35">
      <c r="A2510" s="2" t="s">
        <v>10651</v>
      </c>
      <c r="B2510" s="2">
        <v>110618</v>
      </c>
      <c r="C2510" s="2" t="s">
        <v>25</v>
      </c>
      <c r="D2510" s="2" t="s">
        <v>36</v>
      </c>
      <c r="E2510" s="2">
        <v>2863.84</v>
      </c>
      <c r="F2510" s="2">
        <v>0.25</v>
      </c>
      <c r="G2510" s="2">
        <v>9</v>
      </c>
      <c r="H2510" s="3">
        <v>45642</v>
      </c>
      <c r="I2510" s="3">
        <v>45645</v>
      </c>
      <c r="J2510" s="2" t="s">
        <v>21</v>
      </c>
      <c r="K2510" s="2" t="s">
        <v>16</v>
      </c>
      <c r="L2510" s="2">
        <v>260.69</v>
      </c>
      <c r="M2510" s="2" t="s">
        <v>28</v>
      </c>
      <c r="N2510" s="11">
        <f>L2510/E2510*100</f>
        <v>9.1028130063132018</v>
      </c>
      <c r="O2510" s="12" t="str">
        <f>IF(N2510&lt;10,"Low",IF(N2510&lt;20,"Med","High"))</f>
        <v>Low</v>
      </c>
      <c r="P2510" s="12">
        <f>sales*discount</f>
        <v>715.96</v>
      </c>
      <c r="Q2510" s="12">
        <f>sales-Discount_Values</f>
        <v>2147.88</v>
      </c>
      <c r="R2510" s="12">
        <f>DATEDIF(order_date,delivery_date,"D")</f>
        <v>3</v>
      </c>
      <c r="S2510" s="12"/>
    </row>
    <row r="2511" spans="1:19" ht="14.25" customHeight="1" x14ac:dyDescent="0.35">
      <c r="A2511" s="2" t="s">
        <v>10322</v>
      </c>
      <c r="B2511" s="2">
        <v>110289</v>
      </c>
      <c r="C2511" s="2" t="s">
        <v>13</v>
      </c>
      <c r="D2511" s="2" t="s">
        <v>20</v>
      </c>
      <c r="E2511" s="2">
        <v>3910.94</v>
      </c>
      <c r="F2511" s="2">
        <v>0.14000000000000001</v>
      </c>
      <c r="G2511" s="2">
        <v>6</v>
      </c>
      <c r="H2511" s="3">
        <v>45255</v>
      </c>
      <c r="I2511" s="3">
        <v>45261</v>
      </c>
      <c r="J2511" s="2" t="s">
        <v>21</v>
      </c>
      <c r="K2511" s="2" t="s">
        <v>27</v>
      </c>
      <c r="L2511" s="2">
        <v>356.18</v>
      </c>
      <c r="M2511" s="2" t="s">
        <v>23</v>
      </c>
      <c r="N2511" s="11">
        <f>L2511/E2511*100</f>
        <v>9.1072734432131401</v>
      </c>
      <c r="O2511" s="12" t="str">
        <f>IF(N2511&lt;10,"Low",IF(N2511&lt;20,"Med","High"))</f>
        <v>Low</v>
      </c>
      <c r="P2511" s="12">
        <f>sales*discount</f>
        <v>547.53160000000003</v>
      </c>
      <c r="Q2511" s="12">
        <f>sales-Discount_Values</f>
        <v>3363.4084000000003</v>
      </c>
      <c r="R2511" s="12">
        <f>DATEDIF(order_date,delivery_date,"D")</f>
        <v>6</v>
      </c>
      <c r="S2511" s="12"/>
    </row>
    <row r="2512" spans="1:19" ht="14.25" customHeight="1" x14ac:dyDescent="0.35">
      <c r="A2512" s="2" t="s">
        <v>8745</v>
      </c>
      <c r="B2512" s="2">
        <v>108712</v>
      </c>
      <c r="C2512" s="2" t="s">
        <v>19</v>
      </c>
      <c r="D2512" s="2" t="s">
        <v>20</v>
      </c>
      <c r="E2512" s="2">
        <v>2234.92</v>
      </c>
      <c r="F2512" s="2">
        <v>0.32</v>
      </c>
      <c r="G2512" s="2">
        <v>8</v>
      </c>
      <c r="H2512" s="3">
        <v>45220</v>
      </c>
      <c r="I2512" s="3">
        <v>45223</v>
      </c>
      <c r="J2512" s="2" t="s">
        <v>15</v>
      </c>
      <c r="K2512" s="2" t="s">
        <v>16</v>
      </c>
      <c r="L2512" s="2">
        <v>203.57</v>
      </c>
      <c r="M2512" s="2" t="s">
        <v>39</v>
      </c>
      <c r="N2512" s="11">
        <f>L2512/E2512*100</f>
        <v>9.108603439944158</v>
      </c>
      <c r="O2512" s="12" t="str">
        <f>IF(N2512&lt;10,"Low",IF(N2512&lt;20,"Med","High"))</f>
        <v>Low</v>
      </c>
      <c r="P2512" s="12">
        <f>sales*discount</f>
        <v>715.17439999999999</v>
      </c>
      <c r="Q2512" s="12">
        <f>sales-Discount_Values</f>
        <v>1519.7456000000002</v>
      </c>
      <c r="R2512" s="12">
        <f>DATEDIF(order_date,delivery_date,"D")</f>
        <v>3</v>
      </c>
      <c r="S2512" s="12"/>
    </row>
    <row r="2513" spans="1:19" ht="14.25" customHeight="1" x14ac:dyDescent="0.35">
      <c r="A2513" s="2" t="s">
        <v>13980</v>
      </c>
      <c r="B2513" s="2">
        <v>113947</v>
      </c>
      <c r="C2513" s="2" t="s">
        <v>25</v>
      </c>
      <c r="D2513" s="2" t="s">
        <v>14</v>
      </c>
      <c r="E2513" s="2">
        <v>242.06</v>
      </c>
      <c r="F2513" s="2">
        <v>0.49</v>
      </c>
      <c r="G2513" s="2">
        <v>3</v>
      </c>
      <c r="H2513" s="3">
        <v>45271</v>
      </c>
      <c r="I2513" s="3">
        <v>45276</v>
      </c>
      <c r="J2513" s="2" t="s">
        <v>15</v>
      </c>
      <c r="K2513" s="2" t="s">
        <v>27</v>
      </c>
      <c r="L2513" s="2">
        <v>22.05</v>
      </c>
      <c r="M2513" s="2" t="s">
        <v>23</v>
      </c>
      <c r="N2513" s="11">
        <f>L2513/E2513*100</f>
        <v>9.1093117408906874</v>
      </c>
      <c r="O2513" s="12" t="str">
        <f>IF(N2513&lt;10,"Low",IF(N2513&lt;20,"Med","High"))</f>
        <v>Low</v>
      </c>
      <c r="P2513" s="12">
        <f>sales*discount</f>
        <v>118.60939999999999</v>
      </c>
      <c r="Q2513" s="12">
        <f>sales-Discount_Values</f>
        <v>123.45060000000001</v>
      </c>
      <c r="R2513" s="12">
        <f>DATEDIF(order_date,delivery_date,"D")</f>
        <v>5</v>
      </c>
      <c r="S2513" s="12"/>
    </row>
    <row r="2514" spans="1:19" ht="14.25" customHeight="1" x14ac:dyDescent="0.35">
      <c r="A2514" s="2" t="s">
        <v>14423</v>
      </c>
      <c r="B2514" s="2">
        <v>114390</v>
      </c>
      <c r="C2514" s="2" t="s">
        <v>13</v>
      </c>
      <c r="D2514" s="2" t="s">
        <v>33</v>
      </c>
      <c r="E2514" s="2">
        <v>3086.97</v>
      </c>
      <c r="F2514" s="2">
        <v>0.1</v>
      </c>
      <c r="G2514" s="2">
        <v>6</v>
      </c>
      <c r="H2514" s="3">
        <v>45385</v>
      </c>
      <c r="I2514" s="3">
        <v>45391</v>
      </c>
      <c r="J2514" s="2" t="s">
        <v>15</v>
      </c>
      <c r="K2514" s="2" t="s">
        <v>22</v>
      </c>
      <c r="L2514" s="2">
        <v>281.27999999999997</v>
      </c>
      <c r="M2514" s="2" t="s">
        <v>48</v>
      </c>
      <c r="N2514" s="11">
        <f>L2514/E2514*100</f>
        <v>9.1118475398205998</v>
      </c>
      <c r="O2514" s="12" t="str">
        <f>IF(N2514&lt;10,"Low",IF(N2514&lt;20,"Med","High"))</f>
        <v>Low</v>
      </c>
      <c r="P2514" s="12">
        <f>sales*discount</f>
        <v>308.697</v>
      </c>
      <c r="Q2514" s="12">
        <f>sales-Discount_Values</f>
        <v>2778.2729999999997</v>
      </c>
      <c r="R2514" s="12">
        <f>DATEDIF(order_date,delivery_date,"D")</f>
        <v>6</v>
      </c>
      <c r="S2514" s="12"/>
    </row>
    <row r="2515" spans="1:19" ht="14.25" customHeight="1" x14ac:dyDescent="0.35">
      <c r="A2515" s="2" t="s">
        <v>6107</v>
      </c>
      <c r="B2515" s="2">
        <v>106074</v>
      </c>
      <c r="C2515" s="2" t="s">
        <v>25</v>
      </c>
      <c r="D2515" s="2" t="s">
        <v>20</v>
      </c>
      <c r="E2515" s="2">
        <v>3809</v>
      </c>
      <c r="F2515" s="2">
        <v>0.5</v>
      </c>
      <c r="G2515" s="2">
        <v>4</v>
      </c>
      <c r="H2515" s="3">
        <v>45139</v>
      </c>
      <c r="I2515" s="3">
        <v>45142</v>
      </c>
      <c r="J2515" s="2" t="s">
        <v>31</v>
      </c>
      <c r="K2515" s="2" t="s">
        <v>22</v>
      </c>
      <c r="L2515" s="2">
        <v>347.16</v>
      </c>
      <c r="M2515" s="2" t="s">
        <v>48</v>
      </c>
      <c r="N2515" s="11">
        <f>L2515/E2515*100</f>
        <v>9.1142032029404039</v>
      </c>
      <c r="O2515" s="12" t="str">
        <f>IF(N2515&lt;10,"Low",IF(N2515&lt;20,"Med","High"))</f>
        <v>Low</v>
      </c>
      <c r="P2515" s="12">
        <f>sales*discount</f>
        <v>1904.5</v>
      </c>
      <c r="Q2515" s="12">
        <f>sales-Discount_Values</f>
        <v>1904.5</v>
      </c>
      <c r="R2515" s="12">
        <f>DATEDIF(order_date,delivery_date,"D")</f>
        <v>3</v>
      </c>
      <c r="S2515" s="12"/>
    </row>
    <row r="2516" spans="1:19" ht="14.25" customHeight="1" x14ac:dyDescent="0.35">
      <c r="A2516" s="2" t="s">
        <v>4654</v>
      </c>
      <c r="B2516" s="2">
        <v>104621</v>
      </c>
      <c r="C2516" s="2" t="s">
        <v>13</v>
      </c>
      <c r="D2516" s="2" t="s">
        <v>36</v>
      </c>
      <c r="E2516" s="2">
        <v>1054.69</v>
      </c>
      <c r="F2516" s="2">
        <v>0.19</v>
      </c>
      <c r="G2516" s="2">
        <v>3</v>
      </c>
      <c r="H2516" s="3">
        <v>45014</v>
      </c>
      <c r="I2516" s="3">
        <v>45021</v>
      </c>
      <c r="J2516" s="2" t="s">
        <v>15</v>
      </c>
      <c r="K2516" s="2" t="s">
        <v>16</v>
      </c>
      <c r="L2516" s="2">
        <v>96.15</v>
      </c>
      <c r="M2516" s="2" t="s">
        <v>17</v>
      </c>
      <c r="N2516" s="11">
        <f>L2516/E2516*100</f>
        <v>9.1164228351458725</v>
      </c>
      <c r="O2516" s="12" t="str">
        <f>IF(N2516&lt;10,"Low",IF(N2516&lt;20,"Med","High"))</f>
        <v>Low</v>
      </c>
      <c r="P2516" s="12">
        <f>sales*discount</f>
        <v>200.39110000000002</v>
      </c>
      <c r="Q2516" s="12">
        <f>sales-Discount_Values</f>
        <v>854.2989</v>
      </c>
      <c r="R2516" s="12">
        <f>DATEDIF(order_date,delivery_date,"D")</f>
        <v>7</v>
      </c>
      <c r="S2516" s="12"/>
    </row>
    <row r="2517" spans="1:19" ht="14.25" customHeight="1" x14ac:dyDescent="0.35">
      <c r="A2517" s="2" t="s">
        <v>975</v>
      </c>
      <c r="B2517" s="2">
        <v>100942</v>
      </c>
      <c r="C2517" s="2" t="s">
        <v>19</v>
      </c>
      <c r="D2517" s="2" t="s">
        <v>14</v>
      </c>
      <c r="E2517" s="2">
        <v>792.74</v>
      </c>
      <c r="F2517" s="2">
        <v>0.01</v>
      </c>
      <c r="G2517" s="2">
        <v>1</v>
      </c>
      <c r="H2517" s="3">
        <v>45368</v>
      </c>
      <c r="I2517" s="3">
        <v>45374</v>
      </c>
      <c r="J2517" s="2" t="s">
        <v>31</v>
      </c>
      <c r="K2517" s="2" t="s">
        <v>27</v>
      </c>
      <c r="L2517" s="2">
        <v>72.27</v>
      </c>
      <c r="M2517" s="2" t="s">
        <v>17</v>
      </c>
      <c r="N2517" s="11">
        <f>L2517/E2517*100</f>
        <v>9.1164820748290722</v>
      </c>
      <c r="O2517" s="12" t="str">
        <f>IF(N2517&lt;10,"Low",IF(N2517&lt;20,"Med","High"))</f>
        <v>Low</v>
      </c>
      <c r="P2517" s="12">
        <f>sales*discount</f>
        <v>7.9274000000000004</v>
      </c>
      <c r="Q2517" s="12">
        <f>sales-Discount_Values</f>
        <v>784.81259999999997</v>
      </c>
      <c r="R2517" s="12">
        <f>DATEDIF(order_date,delivery_date,"D")</f>
        <v>6</v>
      </c>
      <c r="S2517" s="12"/>
    </row>
    <row r="2518" spans="1:19" ht="14.25" customHeight="1" x14ac:dyDescent="0.35">
      <c r="A2518" s="2" t="s">
        <v>8912</v>
      </c>
      <c r="B2518" s="2">
        <v>108879</v>
      </c>
      <c r="C2518" s="2" t="s">
        <v>41</v>
      </c>
      <c r="D2518" s="2" t="s">
        <v>36</v>
      </c>
      <c r="E2518" s="2">
        <v>2356.0700000000002</v>
      </c>
      <c r="F2518" s="2">
        <v>0.23</v>
      </c>
      <c r="G2518" s="2">
        <v>8</v>
      </c>
      <c r="H2518" s="3">
        <v>45584</v>
      </c>
      <c r="I2518" s="3">
        <v>45587</v>
      </c>
      <c r="J2518" s="2" t="s">
        <v>31</v>
      </c>
      <c r="K2518" s="2" t="s">
        <v>27</v>
      </c>
      <c r="L2518" s="2">
        <v>214.8</v>
      </c>
      <c r="M2518" s="2" t="s">
        <v>23</v>
      </c>
      <c r="N2518" s="11">
        <f>L2518/E2518*100</f>
        <v>9.1168768330312755</v>
      </c>
      <c r="O2518" s="12" t="str">
        <f>IF(N2518&lt;10,"Low",IF(N2518&lt;20,"Med","High"))</f>
        <v>Low</v>
      </c>
      <c r="P2518" s="12">
        <f>sales*discount</f>
        <v>541.89610000000005</v>
      </c>
      <c r="Q2518" s="12">
        <f>sales-Discount_Values</f>
        <v>1814.1739000000002</v>
      </c>
      <c r="R2518" s="12">
        <f>DATEDIF(order_date,delivery_date,"D")</f>
        <v>3</v>
      </c>
      <c r="S2518" s="12"/>
    </row>
    <row r="2519" spans="1:19" ht="14.25" customHeight="1" x14ac:dyDescent="0.35">
      <c r="A2519" s="2" t="s">
        <v>11991</v>
      </c>
      <c r="B2519" s="2">
        <v>111958</v>
      </c>
      <c r="C2519" s="2" t="s">
        <v>25</v>
      </c>
      <c r="D2519" s="2" t="s">
        <v>14</v>
      </c>
      <c r="E2519" s="2">
        <v>1051.22</v>
      </c>
      <c r="F2519" s="2">
        <v>0.25</v>
      </c>
      <c r="G2519" s="2">
        <v>6</v>
      </c>
      <c r="H2519" s="3">
        <v>45217</v>
      </c>
      <c r="I2519" s="3">
        <v>45223</v>
      </c>
      <c r="J2519" s="2" t="s">
        <v>31</v>
      </c>
      <c r="K2519" s="2" t="s">
        <v>27</v>
      </c>
      <c r="L2519" s="2">
        <v>95.86</v>
      </c>
      <c r="M2519" s="2" t="s">
        <v>17</v>
      </c>
      <c r="N2519" s="11">
        <f>L2519/E2519*100</f>
        <v>9.1189284830958304</v>
      </c>
      <c r="O2519" s="12" t="str">
        <f>IF(N2519&lt;10,"Low",IF(N2519&lt;20,"Med","High"))</f>
        <v>Low</v>
      </c>
      <c r="P2519" s="12">
        <f>sales*discount</f>
        <v>262.80500000000001</v>
      </c>
      <c r="Q2519" s="12">
        <f>sales-Discount_Values</f>
        <v>788.41499999999996</v>
      </c>
      <c r="R2519" s="12">
        <f>DATEDIF(order_date,delivery_date,"D")</f>
        <v>6</v>
      </c>
      <c r="S2519" s="12"/>
    </row>
    <row r="2520" spans="1:19" ht="14.25" customHeight="1" x14ac:dyDescent="0.35">
      <c r="A2520" s="2" t="s">
        <v>12182</v>
      </c>
      <c r="B2520" s="2">
        <v>112149</v>
      </c>
      <c r="C2520" s="2" t="s">
        <v>25</v>
      </c>
      <c r="D2520" s="2" t="s">
        <v>33</v>
      </c>
      <c r="E2520" s="2">
        <v>1168.42</v>
      </c>
      <c r="F2520" s="2">
        <v>0.33</v>
      </c>
      <c r="G2520" s="2">
        <v>2</v>
      </c>
      <c r="H2520" s="3">
        <v>45484</v>
      </c>
      <c r="I2520" s="3">
        <v>45489</v>
      </c>
      <c r="J2520" s="2" t="s">
        <v>31</v>
      </c>
      <c r="K2520" s="2" t="s">
        <v>22</v>
      </c>
      <c r="L2520" s="2">
        <v>106.56</v>
      </c>
      <c r="M2520" s="2" t="s">
        <v>48</v>
      </c>
      <c r="N2520" s="11">
        <f>L2520/E2520*100</f>
        <v>9.1200082162236189</v>
      </c>
      <c r="O2520" s="12" t="str">
        <f>IF(N2520&lt;10,"Low",IF(N2520&lt;20,"Med","High"))</f>
        <v>Low</v>
      </c>
      <c r="P2520" s="12">
        <f>sales*discount</f>
        <v>385.57860000000005</v>
      </c>
      <c r="Q2520" s="12">
        <f>sales-Discount_Values</f>
        <v>782.84140000000002</v>
      </c>
      <c r="R2520" s="12">
        <f>DATEDIF(order_date,delivery_date,"D")</f>
        <v>5</v>
      </c>
      <c r="S2520" s="12"/>
    </row>
    <row r="2521" spans="1:19" ht="14.25" customHeight="1" x14ac:dyDescent="0.35">
      <c r="A2521" s="2" t="s">
        <v>10157</v>
      </c>
      <c r="B2521" s="2">
        <v>110124</v>
      </c>
      <c r="C2521" s="2" t="s">
        <v>13</v>
      </c>
      <c r="D2521" s="2" t="s">
        <v>14</v>
      </c>
      <c r="E2521" s="2">
        <v>2423.7600000000002</v>
      </c>
      <c r="F2521" s="2">
        <v>0.31</v>
      </c>
      <c r="G2521" s="2">
        <v>3</v>
      </c>
      <c r="H2521" s="3">
        <v>45634</v>
      </c>
      <c r="I2521" s="3">
        <v>45640</v>
      </c>
      <c r="J2521" s="2" t="s">
        <v>31</v>
      </c>
      <c r="K2521" s="2" t="s">
        <v>16</v>
      </c>
      <c r="L2521" s="2">
        <v>221.06</v>
      </c>
      <c r="M2521" s="2" t="s">
        <v>28</v>
      </c>
      <c r="N2521" s="11">
        <f>L2521/E2521*100</f>
        <v>9.1205399874575033</v>
      </c>
      <c r="O2521" s="12" t="str">
        <f>IF(N2521&lt;10,"Low",IF(N2521&lt;20,"Med","High"))</f>
        <v>Low</v>
      </c>
      <c r="P2521" s="12">
        <f>sales*discount</f>
        <v>751.36560000000009</v>
      </c>
      <c r="Q2521" s="12">
        <f>sales-Discount_Values</f>
        <v>1672.3944000000001</v>
      </c>
      <c r="R2521" s="12">
        <f>DATEDIF(order_date,delivery_date,"D")</f>
        <v>6</v>
      </c>
      <c r="S2521" s="12"/>
    </row>
    <row r="2522" spans="1:19" ht="14.25" customHeight="1" x14ac:dyDescent="0.35">
      <c r="A2522" s="2" t="s">
        <v>8215</v>
      </c>
      <c r="B2522" s="2">
        <v>108182</v>
      </c>
      <c r="C2522" s="2" t="s">
        <v>41</v>
      </c>
      <c r="D2522" s="2" t="s">
        <v>33</v>
      </c>
      <c r="E2522" s="2">
        <v>1058.72</v>
      </c>
      <c r="F2522" s="2">
        <v>0.26</v>
      </c>
      <c r="G2522" s="2">
        <v>4</v>
      </c>
      <c r="H2522" s="3">
        <v>45398</v>
      </c>
      <c r="I2522" s="3">
        <v>45404</v>
      </c>
      <c r="J2522" s="2" t="s">
        <v>21</v>
      </c>
      <c r="K2522" s="2" t="s">
        <v>27</v>
      </c>
      <c r="L2522" s="2">
        <v>96.6</v>
      </c>
      <c r="M2522" s="2" t="s">
        <v>48</v>
      </c>
      <c r="N2522" s="11">
        <f>L2522/E2522*100</f>
        <v>9.1242254798246929</v>
      </c>
      <c r="O2522" s="12" t="str">
        <f>IF(N2522&lt;10,"Low",IF(N2522&lt;20,"Med","High"))</f>
        <v>Low</v>
      </c>
      <c r="P2522" s="12">
        <f>sales*discount</f>
        <v>275.2672</v>
      </c>
      <c r="Q2522" s="12">
        <f>sales-Discount_Values</f>
        <v>783.45280000000002</v>
      </c>
      <c r="R2522" s="12">
        <f>DATEDIF(order_date,delivery_date,"D")</f>
        <v>6</v>
      </c>
      <c r="S2522" s="12"/>
    </row>
    <row r="2523" spans="1:19" ht="14.25" customHeight="1" x14ac:dyDescent="0.35">
      <c r="A2523" s="2" t="s">
        <v>7573</v>
      </c>
      <c r="B2523" s="2">
        <v>107540</v>
      </c>
      <c r="C2523" s="2" t="s">
        <v>25</v>
      </c>
      <c r="D2523" s="2" t="s">
        <v>33</v>
      </c>
      <c r="E2523" s="2">
        <v>3136.7</v>
      </c>
      <c r="F2523" s="2">
        <v>0.18</v>
      </c>
      <c r="G2523" s="2">
        <v>9</v>
      </c>
      <c r="H2523" s="3">
        <v>45161</v>
      </c>
      <c r="I2523" s="3">
        <v>45165</v>
      </c>
      <c r="J2523" s="2" t="s">
        <v>31</v>
      </c>
      <c r="K2523" s="2" t="s">
        <v>16</v>
      </c>
      <c r="L2523" s="2">
        <v>286.2</v>
      </c>
      <c r="M2523" s="2" t="s">
        <v>34</v>
      </c>
      <c r="N2523" s="11">
        <f>L2523/E2523*100</f>
        <v>9.1242388497465488</v>
      </c>
      <c r="O2523" s="12" t="str">
        <f>IF(N2523&lt;10,"Low",IF(N2523&lt;20,"Med","High"))</f>
        <v>Low</v>
      </c>
      <c r="P2523" s="12">
        <f>sales*discount</f>
        <v>564.60599999999999</v>
      </c>
      <c r="Q2523" s="12">
        <f>sales-Discount_Values</f>
        <v>2572.0940000000001</v>
      </c>
      <c r="R2523" s="12">
        <f>DATEDIF(order_date,delivery_date,"D")</f>
        <v>4</v>
      </c>
      <c r="S2523" s="12"/>
    </row>
    <row r="2524" spans="1:19" ht="14.25" customHeight="1" x14ac:dyDescent="0.35">
      <c r="A2524" s="2" t="s">
        <v>2406</v>
      </c>
      <c r="B2524" s="2">
        <v>102373</v>
      </c>
      <c r="C2524" s="2" t="s">
        <v>19</v>
      </c>
      <c r="D2524" s="2" t="s">
        <v>20</v>
      </c>
      <c r="E2524" s="2">
        <v>3707.41</v>
      </c>
      <c r="F2524" s="2">
        <v>0.46</v>
      </c>
      <c r="G2524" s="2">
        <v>4</v>
      </c>
      <c r="H2524" s="3">
        <v>45059</v>
      </c>
      <c r="I2524" s="3">
        <v>45064</v>
      </c>
      <c r="J2524" s="2" t="s">
        <v>31</v>
      </c>
      <c r="K2524" s="2" t="s">
        <v>27</v>
      </c>
      <c r="L2524" s="2">
        <v>338.3</v>
      </c>
      <c r="M2524" s="2" t="s">
        <v>39</v>
      </c>
      <c r="N2524" s="11">
        <f>L2524/E2524*100</f>
        <v>9.1249686438780717</v>
      </c>
      <c r="O2524" s="12" t="str">
        <f>IF(N2524&lt;10,"Low",IF(N2524&lt;20,"Med","High"))</f>
        <v>Low</v>
      </c>
      <c r="P2524" s="12">
        <f>sales*discount</f>
        <v>1705.4086</v>
      </c>
      <c r="Q2524" s="12">
        <f>sales-Discount_Values</f>
        <v>2002.0013999999999</v>
      </c>
      <c r="R2524" s="12">
        <f>DATEDIF(order_date,delivery_date,"D")</f>
        <v>5</v>
      </c>
      <c r="S2524" s="12"/>
    </row>
    <row r="2525" spans="1:19" ht="14.25" customHeight="1" x14ac:dyDescent="0.35">
      <c r="A2525" s="2" t="s">
        <v>5261</v>
      </c>
      <c r="B2525" s="2">
        <v>105228</v>
      </c>
      <c r="C2525" s="2" t="s">
        <v>25</v>
      </c>
      <c r="D2525" s="2" t="s">
        <v>14</v>
      </c>
      <c r="E2525" s="2">
        <v>867.8</v>
      </c>
      <c r="F2525" s="2">
        <v>0.33</v>
      </c>
      <c r="G2525" s="2">
        <v>9</v>
      </c>
      <c r="H2525" s="3">
        <v>45479</v>
      </c>
      <c r="I2525" s="3">
        <v>45482</v>
      </c>
      <c r="J2525" s="2" t="s">
        <v>21</v>
      </c>
      <c r="K2525" s="2" t="s">
        <v>16</v>
      </c>
      <c r="L2525" s="2">
        <v>79.19</v>
      </c>
      <c r="M2525" s="2" t="s">
        <v>28</v>
      </c>
      <c r="N2525" s="11">
        <f>L2525/E2525*100</f>
        <v>9.1253745102558188</v>
      </c>
      <c r="O2525" s="12" t="str">
        <f>IF(N2525&lt;10,"Low",IF(N2525&lt;20,"Med","High"))</f>
        <v>Low</v>
      </c>
      <c r="P2525" s="12">
        <f>sales*discount</f>
        <v>286.37400000000002</v>
      </c>
      <c r="Q2525" s="12">
        <f>sales-Discount_Values</f>
        <v>581.42599999999993</v>
      </c>
      <c r="R2525" s="12">
        <f>DATEDIF(order_date,delivery_date,"D")</f>
        <v>3</v>
      </c>
      <c r="S2525" s="12"/>
    </row>
    <row r="2526" spans="1:19" ht="14.25" customHeight="1" x14ac:dyDescent="0.35">
      <c r="A2526" s="2" t="s">
        <v>11381</v>
      </c>
      <c r="B2526" s="2">
        <v>111348</v>
      </c>
      <c r="C2526" s="2" t="s">
        <v>25</v>
      </c>
      <c r="D2526" s="2" t="s">
        <v>26</v>
      </c>
      <c r="E2526" s="2">
        <v>2112.94</v>
      </c>
      <c r="F2526" s="2">
        <v>0.03</v>
      </c>
      <c r="G2526" s="2">
        <v>8</v>
      </c>
      <c r="H2526" s="3">
        <v>44928</v>
      </c>
      <c r="I2526" s="3">
        <v>44933</v>
      </c>
      <c r="J2526" s="2" t="s">
        <v>31</v>
      </c>
      <c r="K2526" s="2" t="s">
        <v>16</v>
      </c>
      <c r="L2526" s="2">
        <v>192.82</v>
      </c>
      <c r="M2526" s="2" t="s">
        <v>39</v>
      </c>
      <c r="N2526" s="11">
        <f>L2526/E2526*100</f>
        <v>9.1256732325574781</v>
      </c>
      <c r="O2526" s="12" t="str">
        <f>IF(N2526&lt;10,"Low",IF(N2526&lt;20,"Med","High"))</f>
        <v>Low</v>
      </c>
      <c r="P2526" s="12">
        <f>sales*discount</f>
        <v>63.388199999999998</v>
      </c>
      <c r="Q2526" s="12">
        <f>sales-Discount_Values</f>
        <v>2049.5518000000002</v>
      </c>
      <c r="R2526" s="12">
        <f>DATEDIF(order_date,delivery_date,"D")</f>
        <v>5</v>
      </c>
      <c r="S2526" s="12"/>
    </row>
    <row r="2527" spans="1:19" ht="14.25" customHeight="1" x14ac:dyDescent="0.35">
      <c r="A2527" s="2" t="s">
        <v>2590</v>
      </c>
      <c r="B2527" s="2">
        <v>102557</v>
      </c>
      <c r="C2527" s="2" t="s">
        <v>13</v>
      </c>
      <c r="D2527" s="2" t="s">
        <v>14</v>
      </c>
      <c r="E2527" s="2">
        <v>3919.95</v>
      </c>
      <c r="F2527" s="2">
        <v>0.36</v>
      </c>
      <c r="G2527" s="2">
        <v>5</v>
      </c>
      <c r="H2527" s="3">
        <v>45121</v>
      </c>
      <c r="I2527" s="3">
        <v>45123</v>
      </c>
      <c r="J2527" s="2" t="s">
        <v>21</v>
      </c>
      <c r="K2527" s="2" t="s">
        <v>16</v>
      </c>
      <c r="L2527" s="2">
        <v>357.76</v>
      </c>
      <c r="M2527" s="2" t="s">
        <v>39</v>
      </c>
      <c r="N2527" s="11">
        <f>L2527/E2527*100</f>
        <v>9.1266470235589736</v>
      </c>
      <c r="O2527" s="12" t="str">
        <f>IF(N2527&lt;10,"Low",IF(N2527&lt;20,"Med","High"))</f>
        <v>Low</v>
      </c>
      <c r="P2527" s="12">
        <f>sales*discount</f>
        <v>1411.1819999999998</v>
      </c>
      <c r="Q2527" s="12">
        <f>sales-Discount_Values</f>
        <v>2508.768</v>
      </c>
      <c r="R2527" s="12">
        <f>DATEDIF(order_date,delivery_date,"D")</f>
        <v>2</v>
      </c>
      <c r="S2527" s="12"/>
    </row>
    <row r="2528" spans="1:19" ht="14.25" customHeight="1" x14ac:dyDescent="0.35">
      <c r="A2528" s="2" t="s">
        <v>4265</v>
      </c>
      <c r="B2528" s="2">
        <v>104232</v>
      </c>
      <c r="C2528" s="2" t="s">
        <v>19</v>
      </c>
      <c r="D2528" s="2" t="s">
        <v>26</v>
      </c>
      <c r="E2528" s="2">
        <v>3693.51</v>
      </c>
      <c r="F2528" s="2">
        <v>0.09</v>
      </c>
      <c r="G2528" s="2">
        <v>1</v>
      </c>
      <c r="H2528" s="3">
        <v>45649</v>
      </c>
      <c r="I2528" s="3">
        <v>45654</v>
      </c>
      <c r="J2528" s="2" t="s">
        <v>21</v>
      </c>
      <c r="K2528" s="2" t="s">
        <v>27</v>
      </c>
      <c r="L2528" s="2">
        <v>337.22</v>
      </c>
      <c r="M2528" s="2" t="s">
        <v>34</v>
      </c>
      <c r="N2528" s="11">
        <f>L2528/E2528*100</f>
        <v>9.1300686880501214</v>
      </c>
      <c r="O2528" s="12" t="str">
        <f>IF(N2528&lt;10,"Low",IF(N2528&lt;20,"Med","High"))</f>
        <v>Low</v>
      </c>
      <c r="P2528" s="12">
        <f>sales*discount</f>
        <v>332.41590000000002</v>
      </c>
      <c r="Q2528" s="12">
        <f>sales-Discount_Values</f>
        <v>3361.0941000000003</v>
      </c>
      <c r="R2528" s="12">
        <f>DATEDIF(order_date,delivery_date,"D")</f>
        <v>5</v>
      </c>
      <c r="S2528" s="12"/>
    </row>
    <row r="2529" spans="1:19" ht="14.25" customHeight="1" x14ac:dyDescent="0.35">
      <c r="A2529" s="2" t="s">
        <v>13986</v>
      </c>
      <c r="B2529" s="2">
        <v>113953</v>
      </c>
      <c r="C2529" s="2" t="s">
        <v>41</v>
      </c>
      <c r="D2529" s="2" t="s">
        <v>33</v>
      </c>
      <c r="E2529" s="2">
        <v>634.25</v>
      </c>
      <c r="F2529" s="2">
        <v>0.2</v>
      </c>
      <c r="G2529" s="2">
        <v>2</v>
      </c>
      <c r="H2529" s="3">
        <v>45484</v>
      </c>
      <c r="I2529" s="3">
        <v>45487</v>
      </c>
      <c r="J2529" s="2" t="s">
        <v>21</v>
      </c>
      <c r="K2529" s="2" t="s">
        <v>22</v>
      </c>
      <c r="L2529" s="2">
        <v>57.91</v>
      </c>
      <c r="M2529" s="2" t="s">
        <v>28</v>
      </c>
      <c r="N2529" s="11">
        <f>L2529/E2529*100</f>
        <v>9.1304690579424523</v>
      </c>
      <c r="O2529" s="12" t="str">
        <f>IF(N2529&lt;10,"Low",IF(N2529&lt;20,"Med","High"))</f>
        <v>Low</v>
      </c>
      <c r="P2529" s="12">
        <f>sales*discount</f>
        <v>126.85000000000001</v>
      </c>
      <c r="Q2529" s="12">
        <f>sales-Discount_Values</f>
        <v>507.4</v>
      </c>
      <c r="R2529" s="12">
        <f>DATEDIF(order_date,delivery_date,"D")</f>
        <v>3</v>
      </c>
      <c r="S2529" s="12"/>
    </row>
    <row r="2530" spans="1:19" ht="14.25" customHeight="1" x14ac:dyDescent="0.35">
      <c r="A2530" s="2" t="s">
        <v>4277</v>
      </c>
      <c r="B2530" s="2">
        <v>104244</v>
      </c>
      <c r="C2530" s="2" t="s">
        <v>19</v>
      </c>
      <c r="D2530" s="2" t="s">
        <v>26</v>
      </c>
      <c r="E2530" s="2">
        <v>2483.85</v>
      </c>
      <c r="F2530" s="2">
        <v>0.24</v>
      </c>
      <c r="G2530" s="2">
        <v>5</v>
      </c>
      <c r="H2530" s="3">
        <v>45597</v>
      </c>
      <c r="I2530" s="3">
        <v>45598</v>
      </c>
      <c r="J2530" s="2" t="s">
        <v>21</v>
      </c>
      <c r="K2530" s="2" t="s">
        <v>16</v>
      </c>
      <c r="L2530" s="2">
        <v>226.81</v>
      </c>
      <c r="M2530" s="2" t="s">
        <v>39</v>
      </c>
      <c r="N2530" s="11">
        <f>L2530/E2530*100</f>
        <v>9.131388771463655</v>
      </c>
      <c r="O2530" s="12" t="str">
        <f>IF(N2530&lt;10,"Low",IF(N2530&lt;20,"Med","High"))</f>
        <v>Low</v>
      </c>
      <c r="P2530" s="12">
        <f>sales*discount</f>
        <v>596.12399999999991</v>
      </c>
      <c r="Q2530" s="12">
        <f>sales-Discount_Values</f>
        <v>1887.7260000000001</v>
      </c>
      <c r="R2530" s="12">
        <f>DATEDIF(order_date,delivery_date,"D")</f>
        <v>1</v>
      </c>
      <c r="S2530" s="12"/>
    </row>
    <row r="2531" spans="1:19" ht="14.25" customHeight="1" x14ac:dyDescent="0.35">
      <c r="A2531" s="2" t="s">
        <v>1200</v>
      </c>
      <c r="B2531" s="2">
        <v>101167</v>
      </c>
      <c r="C2531" s="2" t="s">
        <v>41</v>
      </c>
      <c r="D2531" s="2" t="s">
        <v>36</v>
      </c>
      <c r="E2531" s="2">
        <v>1279.6300000000001</v>
      </c>
      <c r="F2531" s="2">
        <v>0.26</v>
      </c>
      <c r="G2531" s="2">
        <v>3</v>
      </c>
      <c r="H2531" s="3">
        <v>45359</v>
      </c>
      <c r="I2531" s="3">
        <v>45362</v>
      </c>
      <c r="J2531" s="2" t="s">
        <v>21</v>
      </c>
      <c r="K2531" s="2" t="s">
        <v>16</v>
      </c>
      <c r="L2531" s="2">
        <v>116.87</v>
      </c>
      <c r="M2531" s="2" t="s">
        <v>28</v>
      </c>
      <c r="N2531" s="11">
        <f>L2531/E2531*100</f>
        <v>9.1331087892593956</v>
      </c>
      <c r="O2531" s="12" t="str">
        <f>IF(N2531&lt;10,"Low",IF(N2531&lt;20,"Med","High"))</f>
        <v>Low</v>
      </c>
      <c r="P2531" s="12">
        <f>sales*discount</f>
        <v>332.70380000000006</v>
      </c>
      <c r="Q2531" s="12">
        <f>sales-Discount_Values</f>
        <v>946.92620000000011</v>
      </c>
      <c r="R2531" s="12">
        <f>DATEDIF(order_date,delivery_date,"D")</f>
        <v>3</v>
      </c>
      <c r="S2531" s="12"/>
    </row>
    <row r="2532" spans="1:19" ht="14.25" customHeight="1" x14ac:dyDescent="0.35">
      <c r="A2532" s="2" t="s">
        <v>1081</v>
      </c>
      <c r="B2532" s="2">
        <v>101048</v>
      </c>
      <c r="C2532" s="2" t="s">
        <v>25</v>
      </c>
      <c r="D2532" s="2" t="s">
        <v>36</v>
      </c>
      <c r="E2532" s="2">
        <v>4702.26</v>
      </c>
      <c r="F2532" s="2">
        <v>0.31</v>
      </c>
      <c r="G2532" s="2">
        <v>6</v>
      </c>
      <c r="H2532" s="3">
        <v>45317</v>
      </c>
      <c r="I2532" s="3">
        <v>45322</v>
      </c>
      <c r="J2532" s="2" t="s">
        <v>31</v>
      </c>
      <c r="K2532" s="2" t="s">
        <v>22</v>
      </c>
      <c r="L2532" s="2">
        <v>429.5</v>
      </c>
      <c r="M2532" s="2" t="s">
        <v>39</v>
      </c>
      <c r="N2532" s="11">
        <f>L2532/E2532*100</f>
        <v>9.1339058240080302</v>
      </c>
      <c r="O2532" s="12" t="str">
        <f>IF(N2532&lt;10,"Low",IF(N2532&lt;20,"Med","High"))</f>
        <v>Low</v>
      </c>
      <c r="P2532" s="12">
        <f>sales*discount</f>
        <v>1457.7006000000001</v>
      </c>
      <c r="Q2532" s="12">
        <f>sales-Discount_Values</f>
        <v>3244.5594000000001</v>
      </c>
      <c r="R2532" s="12">
        <f>DATEDIF(order_date,delivery_date,"D")</f>
        <v>5</v>
      </c>
      <c r="S2532" s="12"/>
    </row>
    <row r="2533" spans="1:19" ht="14.25" customHeight="1" x14ac:dyDescent="0.35">
      <c r="A2533" s="2" t="s">
        <v>11072</v>
      </c>
      <c r="B2533" s="2">
        <v>111039</v>
      </c>
      <c r="C2533" s="2" t="s">
        <v>25</v>
      </c>
      <c r="D2533" s="2" t="s">
        <v>33</v>
      </c>
      <c r="E2533" s="2">
        <v>2822.44</v>
      </c>
      <c r="F2533" s="2">
        <v>0.15</v>
      </c>
      <c r="G2533" s="2">
        <v>4</v>
      </c>
      <c r="H2533" s="3">
        <v>45467</v>
      </c>
      <c r="I2533" s="3">
        <v>45473</v>
      </c>
      <c r="J2533" s="2" t="s">
        <v>15</v>
      </c>
      <c r="K2533" s="2" t="s">
        <v>16</v>
      </c>
      <c r="L2533" s="2">
        <v>257.81</v>
      </c>
      <c r="M2533" s="2" t="s">
        <v>23</v>
      </c>
      <c r="N2533" s="11">
        <f>L2533/E2533*100</f>
        <v>9.1342951488782749</v>
      </c>
      <c r="O2533" s="12" t="str">
        <f>IF(N2533&lt;10,"Low",IF(N2533&lt;20,"Med","High"))</f>
        <v>Low</v>
      </c>
      <c r="P2533" s="12">
        <f>sales*discount</f>
        <v>423.36599999999999</v>
      </c>
      <c r="Q2533" s="12">
        <f>sales-Discount_Values</f>
        <v>2399.0740000000001</v>
      </c>
      <c r="R2533" s="12">
        <f>DATEDIF(order_date,delivery_date,"D")</f>
        <v>6</v>
      </c>
      <c r="S2533" s="12"/>
    </row>
    <row r="2534" spans="1:19" ht="14.25" customHeight="1" x14ac:dyDescent="0.35">
      <c r="A2534" s="2" t="s">
        <v>3227</v>
      </c>
      <c r="B2534" s="2">
        <v>103194</v>
      </c>
      <c r="C2534" s="2" t="s">
        <v>41</v>
      </c>
      <c r="D2534" s="2" t="s">
        <v>26</v>
      </c>
      <c r="E2534" s="2">
        <v>2254.11</v>
      </c>
      <c r="F2534" s="2">
        <v>0.47</v>
      </c>
      <c r="G2534" s="2">
        <v>9</v>
      </c>
      <c r="H2534" s="3">
        <v>45567</v>
      </c>
      <c r="I2534" s="3">
        <v>45571</v>
      </c>
      <c r="J2534" s="2" t="s">
        <v>31</v>
      </c>
      <c r="K2534" s="2" t="s">
        <v>16</v>
      </c>
      <c r="L2534" s="2">
        <v>205.93</v>
      </c>
      <c r="M2534" s="2" t="s">
        <v>34</v>
      </c>
      <c r="N2534" s="11">
        <f>L2534/E2534*100</f>
        <v>9.1357564626393568</v>
      </c>
      <c r="O2534" s="12" t="str">
        <f>IF(N2534&lt;10,"Low",IF(N2534&lt;20,"Med","High"))</f>
        <v>Low</v>
      </c>
      <c r="P2534" s="12">
        <f>sales*discount</f>
        <v>1059.4317000000001</v>
      </c>
      <c r="Q2534" s="12">
        <f>sales-Discount_Values</f>
        <v>1194.6783</v>
      </c>
      <c r="R2534" s="12">
        <f>DATEDIF(order_date,delivery_date,"D")</f>
        <v>4</v>
      </c>
      <c r="S2534" s="12"/>
    </row>
    <row r="2535" spans="1:19" ht="14.25" customHeight="1" x14ac:dyDescent="0.35">
      <c r="A2535" s="2" t="s">
        <v>14717</v>
      </c>
      <c r="B2535" s="2">
        <v>114684</v>
      </c>
      <c r="C2535" s="2" t="s">
        <v>41</v>
      </c>
      <c r="D2535" s="2" t="s">
        <v>26</v>
      </c>
      <c r="E2535" s="2">
        <v>735.02</v>
      </c>
      <c r="F2535" s="2">
        <v>0.48</v>
      </c>
      <c r="G2535" s="2">
        <v>7</v>
      </c>
      <c r="H2535" s="3">
        <v>45492</v>
      </c>
      <c r="I2535" s="3">
        <v>45493</v>
      </c>
      <c r="J2535" s="2" t="s">
        <v>31</v>
      </c>
      <c r="K2535" s="2" t="s">
        <v>22</v>
      </c>
      <c r="L2535" s="2">
        <v>67.16</v>
      </c>
      <c r="M2535" s="2" t="s">
        <v>34</v>
      </c>
      <c r="N2535" s="11">
        <f>L2535/E2535*100</f>
        <v>9.1371663356099155</v>
      </c>
      <c r="O2535" s="12" t="str">
        <f>IF(N2535&lt;10,"Low",IF(N2535&lt;20,"Med","High"))</f>
        <v>Low</v>
      </c>
      <c r="P2535" s="12">
        <f>sales*discount</f>
        <v>352.80959999999999</v>
      </c>
      <c r="Q2535" s="12">
        <f>sales-Discount_Values</f>
        <v>382.21039999999999</v>
      </c>
      <c r="R2535" s="12">
        <f>DATEDIF(order_date,delivery_date,"D")</f>
        <v>1</v>
      </c>
      <c r="S2535" s="12"/>
    </row>
    <row r="2536" spans="1:19" ht="14.25" customHeight="1" x14ac:dyDescent="0.35">
      <c r="A2536" s="2" t="s">
        <v>1392</v>
      </c>
      <c r="B2536" s="2">
        <v>101359</v>
      </c>
      <c r="C2536" s="2" t="s">
        <v>13</v>
      </c>
      <c r="D2536" s="2" t="s">
        <v>20</v>
      </c>
      <c r="E2536" s="2">
        <v>4781.8500000000004</v>
      </c>
      <c r="F2536" s="2">
        <v>0.33</v>
      </c>
      <c r="G2536" s="2">
        <v>7</v>
      </c>
      <c r="H2536" s="3">
        <v>44955</v>
      </c>
      <c r="I2536" s="3">
        <v>44961</v>
      </c>
      <c r="J2536" s="2" t="s">
        <v>31</v>
      </c>
      <c r="K2536" s="2" t="s">
        <v>27</v>
      </c>
      <c r="L2536" s="2">
        <v>437.04</v>
      </c>
      <c r="M2536" s="2" t="s">
        <v>48</v>
      </c>
      <c r="N2536" s="11">
        <f>L2536/E2536*100</f>
        <v>9.1395589573073188</v>
      </c>
      <c r="O2536" s="12" t="str">
        <f>IF(N2536&lt;10,"Low",IF(N2536&lt;20,"Med","High"))</f>
        <v>Low</v>
      </c>
      <c r="P2536" s="12">
        <f>sales*discount</f>
        <v>1578.0105000000001</v>
      </c>
      <c r="Q2536" s="12">
        <f>sales-Discount_Values</f>
        <v>3203.8395</v>
      </c>
      <c r="R2536" s="12">
        <f>DATEDIF(order_date,delivery_date,"D")</f>
        <v>6</v>
      </c>
      <c r="S2536" s="12"/>
    </row>
    <row r="2537" spans="1:19" ht="14.25" customHeight="1" x14ac:dyDescent="0.35">
      <c r="A2537" s="2" t="s">
        <v>9898</v>
      </c>
      <c r="B2537" s="2">
        <v>109865</v>
      </c>
      <c r="C2537" s="2" t="s">
        <v>25</v>
      </c>
      <c r="D2537" s="2" t="s">
        <v>33</v>
      </c>
      <c r="E2537" s="2">
        <v>2530.64</v>
      </c>
      <c r="F2537" s="2">
        <v>0.18</v>
      </c>
      <c r="G2537" s="2">
        <v>4</v>
      </c>
      <c r="H2537" s="3">
        <v>45626</v>
      </c>
      <c r="I2537" s="3">
        <v>45633</v>
      </c>
      <c r="J2537" s="2" t="s">
        <v>15</v>
      </c>
      <c r="K2537" s="2" t="s">
        <v>22</v>
      </c>
      <c r="L2537" s="2">
        <v>231.33</v>
      </c>
      <c r="M2537" s="2" t="s">
        <v>34</v>
      </c>
      <c r="N2537" s="11">
        <f>L2537/E2537*100</f>
        <v>9.1411658710839951</v>
      </c>
      <c r="O2537" s="12" t="str">
        <f>IF(N2537&lt;10,"Low",IF(N2537&lt;20,"Med","High"))</f>
        <v>Low</v>
      </c>
      <c r="P2537" s="12">
        <f>sales*discount</f>
        <v>455.51519999999994</v>
      </c>
      <c r="Q2537" s="12">
        <f>sales-Discount_Values</f>
        <v>2075.1248000000001</v>
      </c>
      <c r="R2537" s="12">
        <f>DATEDIF(order_date,delivery_date,"D")</f>
        <v>7</v>
      </c>
      <c r="S2537" s="12"/>
    </row>
    <row r="2538" spans="1:19" ht="14.25" customHeight="1" x14ac:dyDescent="0.35">
      <c r="A2538" s="2" t="s">
        <v>1246</v>
      </c>
      <c r="B2538" s="2">
        <v>101213</v>
      </c>
      <c r="C2538" s="2" t="s">
        <v>41</v>
      </c>
      <c r="D2538" s="2" t="s">
        <v>36</v>
      </c>
      <c r="E2538" s="2">
        <v>1201</v>
      </c>
      <c r="F2538" s="2">
        <v>0.44</v>
      </c>
      <c r="G2538" s="2">
        <v>3</v>
      </c>
      <c r="H2538" s="3">
        <v>44998</v>
      </c>
      <c r="I2538" s="3">
        <v>45005</v>
      </c>
      <c r="J2538" s="2" t="s">
        <v>21</v>
      </c>
      <c r="K2538" s="2" t="s">
        <v>27</v>
      </c>
      <c r="L2538" s="2">
        <v>109.81</v>
      </c>
      <c r="M2538" s="2" t="s">
        <v>39</v>
      </c>
      <c r="N2538" s="11">
        <f>L2538/E2538*100</f>
        <v>9.1432139883430477</v>
      </c>
      <c r="O2538" s="12" t="str">
        <f>IF(N2538&lt;10,"Low",IF(N2538&lt;20,"Med","High"))</f>
        <v>Low</v>
      </c>
      <c r="P2538" s="12">
        <f>sales*discount</f>
        <v>528.44000000000005</v>
      </c>
      <c r="Q2538" s="12">
        <f>sales-Discount_Values</f>
        <v>672.56</v>
      </c>
      <c r="R2538" s="12">
        <f>DATEDIF(order_date,delivery_date,"D")</f>
        <v>7</v>
      </c>
      <c r="S2538" s="12"/>
    </row>
    <row r="2539" spans="1:19" ht="14.25" customHeight="1" x14ac:dyDescent="0.35">
      <c r="A2539" s="2" t="s">
        <v>9184</v>
      </c>
      <c r="B2539" s="2">
        <v>109151</v>
      </c>
      <c r="C2539" s="2" t="s">
        <v>41</v>
      </c>
      <c r="D2539" s="2" t="s">
        <v>20</v>
      </c>
      <c r="E2539" s="2">
        <v>2265.06</v>
      </c>
      <c r="F2539" s="2">
        <v>0.46</v>
      </c>
      <c r="G2539" s="2">
        <v>5</v>
      </c>
      <c r="H2539" s="3">
        <v>45595</v>
      </c>
      <c r="I2539" s="3">
        <v>45598</v>
      </c>
      <c r="J2539" s="2" t="s">
        <v>21</v>
      </c>
      <c r="K2539" s="2" t="s">
        <v>16</v>
      </c>
      <c r="L2539" s="2">
        <v>207.11</v>
      </c>
      <c r="M2539" s="2" t="s">
        <v>23</v>
      </c>
      <c r="N2539" s="11">
        <f>L2539/E2539*100</f>
        <v>9.143687142945442</v>
      </c>
      <c r="O2539" s="12" t="str">
        <f>IF(N2539&lt;10,"Low",IF(N2539&lt;20,"Med","High"))</f>
        <v>Low</v>
      </c>
      <c r="P2539" s="12">
        <f>sales*discount</f>
        <v>1041.9276</v>
      </c>
      <c r="Q2539" s="12">
        <f>sales-Discount_Values</f>
        <v>1223.1324</v>
      </c>
      <c r="R2539" s="12">
        <f>DATEDIF(order_date,delivery_date,"D")</f>
        <v>3</v>
      </c>
      <c r="S2539" s="12"/>
    </row>
    <row r="2540" spans="1:19" ht="14.25" customHeight="1" x14ac:dyDescent="0.35">
      <c r="A2540" s="2" t="s">
        <v>3733</v>
      </c>
      <c r="B2540" s="2">
        <v>103700</v>
      </c>
      <c r="C2540" s="2" t="s">
        <v>13</v>
      </c>
      <c r="D2540" s="2" t="s">
        <v>26</v>
      </c>
      <c r="E2540" s="2">
        <v>2793.74</v>
      </c>
      <c r="F2540" s="2">
        <v>0.12</v>
      </c>
      <c r="G2540" s="2">
        <v>5</v>
      </c>
      <c r="H2540" s="3">
        <v>45443</v>
      </c>
      <c r="I2540" s="3">
        <v>45445</v>
      </c>
      <c r="J2540" s="2" t="s">
        <v>21</v>
      </c>
      <c r="K2540" s="2" t="s">
        <v>22</v>
      </c>
      <c r="L2540" s="2">
        <v>255.46</v>
      </c>
      <c r="M2540" s="2" t="s">
        <v>34</v>
      </c>
      <c r="N2540" s="11">
        <f>L2540/E2540*100</f>
        <v>9.1440148331627142</v>
      </c>
      <c r="O2540" s="12" t="str">
        <f>IF(N2540&lt;10,"Low",IF(N2540&lt;20,"Med","High"))</f>
        <v>Low</v>
      </c>
      <c r="P2540" s="12">
        <f>sales*discount</f>
        <v>335.24879999999996</v>
      </c>
      <c r="Q2540" s="12">
        <f>sales-Discount_Values</f>
        <v>2458.4911999999999</v>
      </c>
      <c r="R2540" s="12">
        <f>DATEDIF(order_date,delivery_date,"D")</f>
        <v>2</v>
      </c>
      <c r="S2540" s="12"/>
    </row>
    <row r="2541" spans="1:19" ht="14.25" customHeight="1" x14ac:dyDescent="0.35">
      <c r="A2541" s="2" t="s">
        <v>1582</v>
      </c>
      <c r="B2541" s="2">
        <v>101549</v>
      </c>
      <c r="C2541" s="2" t="s">
        <v>19</v>
      </c>
      <c r="D2541" s="2" t="s">
        <v>26</v>
      </c>
      <c r="E2541" s="2">
        <v>4755.93</v>
      </c>
      <c r="F2541" s="2">
        <v>0.15</v>
      </c>
      <c r="G2541" s="2">
        <v>3</v>
      </c>
      <c r="H2541" s="3">
        <v>45510</v>
      </c>
      <c r="I2541" s="3">
        <v>45513</v>
      </c>
      <c r="J2541" s="2" t="s">
        <v>31</v>
      </c>
      <c r="K2541" s="2" t="s">
        <v>22</v>
      </c>
      <c r="L2541" s="2">
        <v>434.89</v>
      </c>
      <c r="M2541" s="2" t="s">
        <v>39</v>
      </c>
      <c r="N2541" s="11">
        <f>L2541/E2541*100</f>
        <v>9.1441631815438829</v>
      </c>
      <c r="O2541" s="12" t="str">
        <f>IF(N2541&lt;10,"Low",IF(N2541&lt;20,"Med","High"))</f>
        <v>Low</v>
      </c>
      <c r="P2541" s="12">
        <f>sales*discount</f>
        <v>713.3895</v>
      </c>
      <c r="Q2541" s="12">
        <f>sales-Discount_Values</f>
        <v>4042.5405000000001</v>
      </c>
      <c r="R2541" s="12">
        <f>DATEDIF(order_date,delivery_date,"D")</f>
        <v>3</v>
      </c>
      <c r="S2541" s="12"/>
    </row>
    <row r="2542" spans="1:19" ht="14.25" customHeight="1" x14ac:dyDescent="0.35">
      <c r="A2542" s="2" t="s">
        <v>4360</v>
      </c>
      <c r="B2542" s="2">
        <v>104327</v>
      </c>
      <c r="C2542" s="2" t="s">
        <v>19</v>
      </c>
      <c r="D2542" s="2" t="s">
        <v>36</v>
      </c>
      <c r="E2542" s="2">
        <v>1679.98</v>
      </c>
      <c r="F2542" s="2">
        <v>0.44</v>
      </c>
      <c r="G2542" s="2">
        <v>1</v>
      </c>
      <c r="H2542" s="3">
        <v>45445</v>
      </c>
      <c r="I2542" s="3">
        <v>45448</v>
      </c>
      <c r="J2542" s="2" t="s">
        <v>21</v>
      </c>
      <c r="K2542" s="2" t="s">
        <v>16</v>
      </c>
      <c r="L2542" s="2">
        <v>153.68</v>
      </c>
      <c r="M2542" s="2" t="s">
        <v>39</v>
      </c>
      <c r="N2542" s="11">
        <f>L2542/E2542*100</f>
        <v>9.1477279491422525</v>
      </c>
      <c r="O2542" s="12" t="str">
        <f>IF(N2542&lt;10,"Low",IF(N2542&lt;20,"Med","High"))</f>
        <v>Low</v>
      </c>
      <c r="P2542" s="12">
        <f>sales*discount</f>
        <v>739.19119999999998</v>
      </c>
      <c r="Q2542" s="12">
        <f>sales-Discount_Values</f>
        <v>940.78880000000004</v>
      </c>
      <c r="R2542" s="12">
        <f>DATEDIF(order_date,delivery_date,"D")</f>
        <v>3</v>
      </c>
      <c r="S2542" s="12"/>
    </row>
    <row r="2543" spans="1:19" ht="14.25" customHeight="1" x14ac:dyDescent="0.35">
      <c r="A2543" s="2" t="s">
        <v>13370</v>
      </c>
      <c r="B2543" s="2">
        <v>113337</v>
      </c>
      <c r="C2543" s="2" t="s">
        <v>25</v>
      </c>
      <c r="D2543" s="2" t="s">
        <v>26</v>
      </c>
      <c r="E2543" s="2">
        <v>2737.26</v>
      </c>
      <c r="F2543" s="2">
        <v>0.49</v>
      </c>
      <c r="G2543" s="2">
        <v>5</v>
      </c>
      <c r="H2543" s="3">
        <v>45434</v>
      </c>
      <c r="I2543" s="3">
        <v>45441</v>
      </c>
      <c r="J2543" s="2" t="s">
        <v>15</v>
      </c>
      <c r="K2543" s="2" t="s">
        <v>27</v>
      </c>
      <c r="L2543" s="2">
        <v>250.41</v>
      </c>
      <c r="M2543" s="2" t="s">
        <v>23</v>
      </c>
      <c r="N2543" s="11">
        <f>L2543/E2543*100</f>
        <v>9.1481992941846944</v>
      </c>
      <c r="O2543" s="12" t="str">
        <f>IF(N2543&lt;10,"Low",IF(N2543&lt;20,"Med","High"))</f>
        <v>Low</v>
      </c>
      <c r="P2543" s="12">
        <f>sales*discount</f>
        <v>1341.2574000000002</v>
      </c>
      <c r="Q2543" s="12">
        <f>sales-Discount_Values</f>
        <v>1396.0026</v>
      </c>
      <c r="R2543" s="12">
        <f>DATEDIF(order_date,delivery_date,"D")</f>
        <v>7</v>
      </c>
      <c r="S2543" s="12"/>
    </row>
    <row r="2544" spans="1:19" ht="14.25" customHeight="1" x14ac:dyDescent="0.35">
      <c r="A2544" s="2" t="s">
        <v>2765</v>
      </c>
      <c r="B2544" s="2">
        <v>102732</v>
      </c>
      <c r="C2544" s="2" t="s">
        <v>19</v>
      </c>
      <c r="D2544" s="2" t="s">
        <v>26</v>
      </c>
      <c r="E2544" s="2">
        <v>3413.69</v>
      </c>
      <c r="F2544" s="2">
        <v>0.24</v>
      </c>
      <c r="G2544" s="2">
        <v>6</v>
      </c>
      <c r="H2544" s="3">
        <v>45187</v>
      </c>
      <c r="I2544" s="3">
        <v>45191</v>
      </c>
      <c r="J2544" s="2" t="s">
        <v>31</v>
      </c>
      <c r="K2544" s="2" t="s">
        <v>22</v>
      </c>
      <c r="L2544" s="2">
        <v>312.38</v>
      </c>
      <c r="M2544" s="2" t="s">
        <v>48</v>
      </c>
      <c r="N2544" s="11">
        <f>L2544/E2544*100</f>
        <v>9.1508016252208009</v>
      </c>
      <c r="O2544" s="12" t="str">
        <f>IF(N2544&lt;10,"Low",IF(N2544&lt;20,"Med","High"))</f>
        <v>Low</v>
      </c>
      <c r="P2544" s="12">
        <f>sales*discount</f>
        <v>819.28559999999993</v>
      </c>
      <c r="Q2544" s="12">
        <f>sales-Discount_Values</f>
        <v>2594.4044000000004</v>
      </c>
      <c r="R2544" s="12">
        <f>DATEDIF(order_date,delivery_date,"D")</f>
        <v>4</v>
      </c>
      <c r="S2544" s="12"/>
    </row>
    <row r="2545" spans="1:19" ht="14.25" customHeight="1" x14ac:dyDescent="0.35">
      <c r="A2545" s="2" t="s">
        <v>10258</v>
      </c>
      <c r="B2545" s="2">
        <v>110225</v>
      </c>
      <c r="C2545" s="2" t="s">
        <v>25</v>
      </c>
      <c r="D2545" s="2" t="s">
        <v>36</v>
      </c>
      <c r="E2545" s="2">
        <v>434.48</v>
      </c>
      <c r="F2545" s="2">
        <v>0.18</v>
      </c>
      <c r="G2545" s="2">
        <v>7</v>
      </c>
      <c r="H2545" s="3">
        <v>45332</v>
      </c>
      <c r="I2545" s="3">
        <v>45337</v>
      </c>
      <c r="J2545" s="2" t="s">
        <v>21</v>
      </c>
      <c r="K2545" s="2" t="s">
        <v>16</v>
      </c>
      <c r="L2545" s="2">
        <v>39.76</v>
      </c>
      <c r="M2545" s="2" t="s">
        <v>17</v>
      </c>
      <c r="N2545" s="11">
        <f>L2545/E2545*100</f>
        <v>9.1511692137727856</v>
      </c>
      <c r="O2545" s="12" t="str">
        <f>IF(N2545&lt;10,"Low",IF(N2545&lt;20,"Med","High"))</f>
        <v>Low</v>
      </c>
      <c r="P2545" s="12">
        <f>sales*discount</f>
        <v>78.206400000000002</v>
      </c>
      <c r="Q2545" s="12">
        <f>sales-Discount_Values</f>
        <v>356.27359999999999</v>
      </c>
      <c r="R2545" s="12">
        <f>DATEDIF(order_date,delivery_date,"D")</f>
        <v>5</v>
      </c>
      <c r="S2545" s="12"/>
    </row>
    <row r="2546" spans="1:19" ht="14.25" customHeight="1" x14ac:dyDescent="0.35">
      <c r="A2546" s="2" t="s">
        <v>3085</v>
      </c>
      <c r="B2546" s="2">
        <v>103052</v>
      </c>
      <c r="C2546" s="2" t="s">
        <v>19</v>
      </c>
      <c r="D2546" s="2" t="s">
        <v>14</v>
      </c>
      <c r="E2546" s="2">
        <v>1170.07</v>
      </c>
      <c r="F2546" s="2">
        <v>0.25</v>
      </c>
      <c r="G2546" s="2">
        <v>9</v>
      </c>
      <c r="H2546" s="3">
        <v>45131</v>
      </c>
      <c r="I2546" s="3">
        <v>45135</v>
      </c>
      <c r="J2546" s="2" t="s">
        <v>21</v>
      </c>
      <c r="K2546" s="2" t="s">
        <v>27</v>
      </c>
      <c r="L2546" s="2">
        <v>107.08</v>
      </c>
      <c r="M2546" s="2" t="s">
        <v>39</v>
      </c>
      <c r="N2546" s="11">
        <f>L2546/E2546*100</f>
        <v>9.1515892211577086</v>
      </c>
      <c r="O2546" s="12" t="str">
        <f>IF(N2546&lt;10,"Low",IF(N2546&lt;20,"Med","High"))</f>
        <v>Low</v>
      </c>
      <c r="P2546" s="12">
        <f>sales*discount</f>
        <v>292.51749999999998</v>
      </c>
      <c r="Q2546" s="12">
        <f>sales-Discount_Values</f>
        <v>877.55250000000001</v>
      </c>
      <c r="R2546" s="12">
        <f>DATEDIF(order_date,delivery_date,"D")</f>
        <v>4</v>
      </c>
      <c r="S2546" s="12"/>
    </row>
    <row r="2547" spans="1:19" ht="14.25" customHeight="1" x14ac:dyDescent="0.35">
      <c r="A2547" s="2" t="s">
        <v>5951</v>
      </c>
      <c r="B2547" s="2">
        <v>105918</v>
      </c>
      <c r="C2547" s="2" t="s">
        <v>13</v>
      </c>
      <c r="D2547" s="2" t="s">
        <v>26</v>
      </c>
      <c r="E2547" s="2">
        <v>2907.44</v>
      </c>
      <c r="F2547" s="2">
        <v>0.01</v>
      </c>
      <c r="G2547" s="2">
        <v>9</v>
      </c>
      <c r="H2547" s="3">
        <v>45332</v>
      </c>
      <c r="I2547" s="3">
        <v>45339</v>
      </c>
      <c r="J2547" s="2" t="s">
        <v>21</v>
      </c>
      <c r="K2547" s="2" t="s">
        <v>22</v>
      </c>
      <c r="L2547" s="2">
        <v>266.08</v>
      </c>
      <c r="M2547" s="2" t="s">
        <v>23</v>
      </c>
      <c r="N2547" s="11">
        <f>L2547/E2547*100</f>
        <v>9.1516935861101167</v>
      </c>
      <c r="O2547" s="12" t="str">
        <f>IF(N2547&lt;10,"Low",IF(N2547&lt;20,"Med","High"))</f>
        <v>Low</v>
      </c>
      <c r="P2547" s="12">
        <f>sales*discount</f>
        <v>29.074400000000001</v>
      </c>
      <c r="Q2547" s="12">
        <f>sales-Discount_Values</f>
        <v>2878.3656000000001</v>
      </c>
      <c r="R2547" s="12">
        <f>DATEDIF(order_date,delivery_date,"D")</f>
        <v>7</v>
      </c>
      <c r="S2547" s="12"/>
    </row>
    <row r="2548" spans="1:19" ht="14.25" customHeight="1" x14ac:dyDescent="0.35">
      <c r="A2548" s="2" t="s">
        <v>15141</v>
      </c>
      <c r="B2548" s="2">
        <v>115108</v>
      </c>
      <c r="C2548" s="2" t="s">
        <v>13</v>
      </c>
      <c r="D2548" s="2" t="s">
        <v>33</v>
      </c>
      <c r="E2548" s="2">
        <v>4984.22</v>
      </c>
      <c r="F2548" s="2">
        <v>0.08</v>
      </c>
      <c r="G2548" s="2">
        <v>3</v>
      </c>
      <c r="H2548" s="3">
        <v>45374</v>
      </c>
      <c r="I2548" s="3">
        <v>45377</v>
      </c>
      <c r="J2548" s="2" t="s">
        <v>31</v>
      </c>
      <c r="K2548" s="2" t="s">
        <v>22</v>
      </c>
      <c r="L2548" s="2">
        <v>456.36</v>
      </c>
      <c r="M2548" s="2" t="s">
        <v>23</v>
      </c>
      <c r="N2548" s="11">
        <f>L2548/E2548*100</f>
        <v>9.1560966409989923</v>
      </c>
      <c r="O2548" s="12" t="str">
        <f>IF(N2548&lt;10,"Low",IF(N2548&lt;20,"Med","High"))</f>
        <v>Low</v>
      </c>
      <c r="P2548" s="12">
        <f>sales*discount</f>
        <v>398.73760000000004</v>
      </c>
      <c r="Q2548" s="12">
        <f>sales-Discount_Values</f>
        <v>4585.4823999999999</v>
      </c>
      <c r="R2548" s="12">
        <f>DATEDIF(order_date,delivery_date,"D")</f>
        <v>3</v>
      </c>
      <c r="S2548" s="12"/>
    </row>
    <row r="2549" spans="1:19" ht="14.25" customHeight="1" x14ac:dyDescent="0.35">
      <c r="A2549" s="2" t="s">
        <v>12260</v>
      </c>
      <c r="B2549" s="2">
        <v>112227</v>
      </c>
      <c r="C2549" s="2" t="s">
        <v>41</v>
      </c>
      <c r="D2549" s="2" t="s">
        <v>20</v>
      </c>
      <c r="E2549" s="2">
        <v>609.55999999999995</v>
      </c>
      <c r="F2549" s="2">
        <v>0.06</v>
      </c>
      <c r="G2549" s="2">
        <v>4</v>
      </c>
      <c r="H2549" s="3">
        <v>45638</v>
      </c>
      <c r="I2549" s="3">
        <v>45640</v>
      </c>
      <c r="J2549" s="2" t="s">
        <v>31</v>
      </c>
      <c r="K2549" s="2" t="s">
        <v>16</v>
      </c>
      <c r="L2549" s="2">
        <v>55.82</v>
      </c>
      <c r="M2549" s="2" t="s">
        <v>48</v>
      </c>
      <c r="N2549" s="11">
        <f>L2549/E2549*100</f>
        <v>9.1574250278889693</v>
      </c>
      <c r="O2549" s="12" t="str">
        <f>IF(N2549&lt;10,"Low",IF(N2549&lt;20,"Med","High"))</f>
        <v>Low</v>
      </c>
      <c r="P2549" s="12">
        <f>sales*discount</f>
        <v>36.573599999999992</v>
      </c>
      <c r="Q2549" s="12">
        <f>sales-Discount_Values</f>
        <v>572.9864</v>
      </c>
      <c r="R2549" s="12">
        <f>DATEDIF(order_date,delivery_date,"D")</f>
        <v>2</v>
      </c>
      <c r="S2549" s="12"/>
    </row>
    <row r="2550" spans="1:19" ht="14.25" customHeight="1" x14ac:dyDescent="0.35">
      <c r="A2550" s="2" t="s">
        <v>15013</v>
      </c>
      <c r="B2550" s="2">
        <v>114980</v>
      </c>
      <c r="C2550" s="2" t="s">
        <v>19</v>
      </c>
      <c r="D2550" s="2" t="s">
        <v>36</v>
      </c>
      <c r="E2550" s="2">
        <v>1859.99</v>
      </c>
      <c r="F2550" s="2">
        <v>0.33</v>
      </c>
      <c r="G2550" s="2">
        <v>4</v>
      </c>
      <c r="H2550" s="3">
        <v>45212</v>
      </c>
      <c r="I2550" s="3">
        <v>45219</v>
      </c>
      <c r="J2550" s="2" t="s">
        <v>21</v>
      </c>
      <c r="K2550" s="2" t="s">
        <v>27</v>
      </c>
      <c r="L2550" s="2">
        <v>170.36</v>
      </c>
      <c r="M2550" s="2" t="s">
        <v>34</v>
      </c>
      <c r="N2550" s="11">
        <f>L2550/E2550*100</f>
        <v>9.1591890278979999</v>
      </c>
      <c r="O2550" s="12" t="str">
        <f>IF(N2550&lt;10,"Low",IF(N2550&lt;20,"Med","High"))</f>
        <v>Low</v>
      </c>
      <c r="P2550" s="12">
        <f>sales*discount</f>
        <v>613.79669999999999</v>
      </c>
      <c r="Q2550" s="12">
        <f>sales-Discount_Values</f>
        <v>1246.1932999999999</v>
      </c>
      <c r="R2550" s="12">
        <f>DATEDIF(order_date,delivery_date,"D")</f>
        <v>7</v>
      </c>
      <c r="S2550" s="12"/>
    </row>
    <row r="2551" spans="1:19" ht="14.25" customHeight="1" x14ac:dyDescent="0.35">
      <c r="A2551" s="2" t="s">
        <v>14547</v>
      </c>
      <c r="B2551" s="2">
        <v>114514</v>
      </c>
      <c r="C2551" s="2" t="s">
        <v>13</v>
      </c>
      <c r="D2551" s="2" t="s">
        <v>14</v>
      </c>
      <c r="E2551" s="2">
        <v>1091.82</v>
      </c>
      <c r="F2551" s="2">
        <v>0.09</v>
      </c>
      <c r="G2551" s="2">
        <v>2</v>
      </c>
      <c r="H2551" s="3">
        <v>45301</v>
      </c>
      <c r="I2551" s="3">
        <v>45304</v>
      </c>
      <c r="J2551" s="2" t="s">
        <v>21</v>
      </c>
      <c r="K2551" s="2" t="s">
        <v>16</v>
      </c>
      <c r="L2551" s="2">
        <v>100.02</v>
      </c>
      <c r="M2551" s="2" t="s">
        <v>28</v>
      </c>
      <c r="N2551" s="11">
        <f>L2551/E2551*100</f>
        <v>9.1608506896741222</v>
      </c>
      <c r="O2551" s="12" t="str">
        <f>IF(N2551&lt;10,"Low",IF(N2551&lt;20,"Med","High"))</f>
        <v>Low</v>
      </c>
      <c r="P2551" s="12">
        <f>sales*discount</f>
        <v>98.263799999999989</v>
      </c>
      <c r="Q2551" s="12">
        <f>sales-Discount_Values</f>
        <v>993.55619999999999</v>
      </c>
      <c r="R2551" s="12">
        <f>DATEDIF(order_date,delivery_date,"D")</f>
        <v>3</v>
      </c>
      <c r="S2551" s="12"/>
    </row>
    <row r="2552" spans="1:19" ht="14.25" customHeight="1" x14ac:dyDescent="0.35">
      <c r="A2552" s="2" t="s">
        <v>2467</v>
      </c>
      <c r="B2552" s="2">
        <v>102434</v>
      </c>
      <c r="C2552" s="2" t="s">
        <v>41</v>
      </c>
      <c r="D2552" s="2" t="s">
        <v>14</v>
      </c>
      <c r="E2552" s="2">
        <v>1597.2</v>
      </c>
      <c r="F2552" s="2">
        <v>0.25</v>
      </c>
      <c r="G2552" s="2">
        <v>1</v>
      </c>
      <c r="H2552" s="3">
        <v>45434</v>
      </c>
      <c r="I2552" s="3">
        <v>45440</v>
      </c>
      <c r="J2552" s="2" t="s">
        <v>31</v>
      </c>
      <c r="K2552" s="2" t="s">
        <v>22</v>
      </c>
      <c r="L2552" s="2">
        <v>146.33000000000001</v>
      </c>
      <c r="M2552" s="2" t="s">
        <v>34</v>
      </c>
      <c r="N2552" s="11">
        <f>L2552/E2552*100</f>
        <v>9.1616579013273238</v>
      </c>
      <c r="O2552" s="12" t="str">
        <f>IF(N2552&lt;10,"Low",IF(N2552&lt;20,"Med","High"))</f>
        <v>Low</v>
      </c>
      <c r="P2552" s="12">
        <f>sales*discount</f>
        <v>399.3</v>
      </c>
      <c r="Q2552" s="12">
        <f>sales-Discount_Values</f>
        <v>1197.9000000000001</v>
      </c>
      <c r="R2552" s="12">
        <f>DATEDIF(order_date,delivery_date,"D")</f>
        <v>6</v>
      </c>
      <c r="S2552" s="12"/>
    </row>
    <row r="2553" spans="1:19" ht="14.25" customHeight="1" x14ac:dyDescent="0.35">
      <c r="A2553" s="2" t="s">
        <v>11752</v>
      </c>
      <c r="B2553" s="2">
        <v>111719</v>
      </c>
      <c r="C2553" s="2" t="s">
        <v>13</v>
      </c>
      <c r="D2553" s="2" t="s">
        <v>26</v>
      </c>
      <c r="E2553" s="2">
        <v>2663.42</v>
      </c>
      <c r="F2553" s="2">
        <v>0.41</v>
      </c>
      <c r="G2553" s="2">
        <v>6</v>
      </c>
      <c r="H2553" s="3">
        <v>45006</v>
      </c>
      <c r="I2553" s="3">
        <v>45010</v>
      </c>
      <c r="J2553" s="2" t="s">
        <v>15</v>
      </c>
      <c r="K2553" s="2" t="s">
        <v>22</v>
      </c>
      <c r="L2553" s="2">
        <v>244.02</v>
      </c>
      <c r="M2553" s="2" t="s">
        <v>17</v>
      </c>
      <c r="N2553" s="11">
        <f>L2553/E2553*100</f>
        <v>9.1619046188734785</v>
      </c>
      <c r="O2553" s="12" t="str">
        <f>IF(N2553&lt;10,"Low",IF(N2553&lt;20,"Med","High"))</f>
        <v>Low</v>
      </c>
      <c r="P2553" s="12">
        <f>sales*discount</f>
        <v>1092.0021999999999</v>
      </c>
      <c r="Q2553" s="12">
        <f>sales-Discount_Values</f>
        <v>1571.4178000000002</v>
      </c>
      <c r="R2553" s="12">
        <f>DATEDIF(order_date,delivery_date,"D")</f>
        <v>4</v>
      </c>
      <c r="S2553" s="12"/>
    </row>
    <row r="2554" spans="1:19" ht="14.25" customHeight="1" x14ac:dyDescent="0.35">
      <c r="A2554" s="2" t="s">
        <v>11373</v>
      </c>
      <c r="B2554" s="2">
        <v>111340</v>
      </c>
      <c r="C2554" s="2" t="s">
        <v>13</v>
      </c>
      <c r="D2554" s="2" t="s">
        <v>20</v>
      </c>
      <c r="E2554" s="2">
        <v>414.54</v>
      </c>
      <c r="F2554" s="2">
        <v>0.48</v>
      </c>
      <c r="G2554" s="2">
        <v>5</v>
      </c>
      <c r="H2554" s="3">
        <v>45540</v>
      </c>
      <c r="I2554" s="3">
        <v>45541</v>
      </c>
      <c r="J2554" s="2" t="s">
        <v>15</v>
      </c>
      <c r="K2554" s="2" t="s">
        <v>27</v>
      </c>
      <c r="L2554" s="2">
        <v>37.979999999999997</v>
      </c>
      <c r="M2554" s="2" t="s">
        <v>48</v>
      </c>
      <c r="N2554" s="11">
        <f>L2554/E2554*100</f>
        <v>9.1619626574033859</v>
      </c>
      <c r="O2554" s="12" t="str">
        <f>IF(N2554&lt;10,"Low",IF(N2554&lt;20,"Med","High"))</f>
        <v>Low</v>
      </c>
      <c r="P2554" s="12">
        <f>sales*discount</f>
        <v>198.97919999999999</v>
      </c>
      <c r="Q2554" s="12">
        <f>sales-Discount_Values</f>
        <v>215.56080000000003</v>
      </c>
      <c r="R2554" s="12">
        <f>DATEDIF(order_date,delivery_date,"D")</f>
        <v>1</v>
      </c>
      <c r="S2554" s="12"/>
    </row>
    <row r="2555" spans="1:19" ht="14.25" customHeight="1" x14ac:dyDescent="0.35">
      <c r="A2555" s="2" t="s">
        <v>2799</v>
      </c>
      <c r="B2555" s="2">
        <v>102766</v>
      </c>
      <c r="C2555" s="2" t="s">
        <v>41</v>
      </c>
      <c r="D2555" s="2" t="s">
        <v>14</v>
      </c>
      <c r="E2555" s="2">
        <v>549.75</v>
      </c>
      <c r="F2555" s="2">
        <v>0.11</v>
      </c>
      <c r="G2555" s="2">
        <v>4</v>
      </c>
      <c r="H2555" s="3">
        <v>44970</v>
      </c>
      <c r="I2555" s="3">
        <v>44973</v>
      </c>
      <c r="J2555" s="2" t="s">
        <v>21</v>
      </c>
      <c r="K2555" s="2" t="s">
        <v>27</v>
      </c>
      <c r="L2555" s="2">
        <v>50.37</v>
      </c>
      <c r="M2555" s="2" t="s">
        <v>28</v>
      </c>
      <c r="N2555" s="11">
        <f>L2555/E2555*100</f>
        <v>9.1623465211459756</v>
      </c>
      <c r="O2555" s="12" t="str">
        <f>IF(N2555&lt;10,"Low",IF(N2555&lt;20,"Med","High"))</f>
        <v>Low</v>
      </c>
      <c r="P2555" s="12">
        <f>sales*discount</f>
        <v>60.472500000000004</v>
      </c>
      <c r="Q2555" s="12">
        <f>sales-Discount_Values</f>
        <v>489.27749999999997</v>
      </c>
      <c r="R2555" s="12">
        <f>DATEDIF(order_date,delivery_date,"D")</f>
        <v>3</v>
      </c>
      <c r="S2555" s="12"/>
    </row>
    <row r="2556" spans="1:19" ht="14.25" customHeight="1" x14ac:dyDescent="0.35">
      <c r="A2556" s="2" t="s">
        <v>1871</v>
      </c>
      <c r="B2556" s="2">
        <v>101838</v>
      </c>
      <c r="C2556" s="2" t="s">
        <v>19</v>
      </c>
      <c r="D2556" s="2" t="s">
        <v>36</v>
      </c>
      <c r="E2556" s="2">
        <v>3815.1</v>
      </c>
      <c r="F2556" s="2">
        <v>0.19</v>
      </c>
      <c r="G2556" s="2">
        <v>7</v>
      </c>
      <c r="H2556" s="3">
        <v>45347</v>
      </c>
      <c r="I2556" s="3">
        <v>45348</v>
      </c>
      <c r="J2556" s="2" t="s">
        <v>31</v>
      </c>
      <c r="K2556" s="2" t="s">
        <v>22</v>
      </c>
      <c r="L2556" s="2">
        <v>349.61</v>
      </c>
      <c r="M2556" s="2" t="s">
        <v>48</v>
      </c>
      <c r="N2556" s="11">
        <f>L2556/E2556*100</f>
        <v>9.1638489161489876</v>
      </c>
      <c r="O2556" s="12" t="str">
        <f>IF(N2556&lt;10,"Low",IF(N2556&lt;20,"Med","High"))</f>
        <v>Low</v>
      </c>
      <c r="P2556" s="12">
        <f>sales*discount</f>
        <v>724.86900000000003</v>
      </c>
      <c r="Q2556" s="12">
        <f>sales-Discount_Values</f>
        <v>3090.2309999999998</v>
      </c>
      <c r="R2556" s="12">
        <f>DATEDIF(order_date,delivery_date,"D")</f>
        <v>1</v>
      </c>
      <c r="S2556" s="12"/>
    </row>
    <row r="2557" spans="1:19" ht="14.25" customHeight="1" x14ac:dyDescent="0.35">
      <c r="A2557" s="2" t="s">
        <v>5023</v>
      </c>
      <c r="B2557" s="2">
        <v>104990</v>
      </c>
      <c r="C2557" s="2" t="s">
        <v>25</v>
      </c>
      <c r="D2557" s="2" t="s">
        <v>26</v>
      </c>
      <c r="E2557" s="2">
        <v>4660.55</v>
      </c>
      <c r="F2557" s="2">
        <v>0.03</v>
      </c>
      <c r="G2557" s="2">
        <v>6</v>
      </c>
      <c r="H2557" s="3">
        <v>45479</v>
      </c>
      <c r="I2557" s="3">
        <v>45480</v>
      </c>
      <c r="J2557" s="2" t="s">
        <v>21</v>
      </c>
      <c r="K2557" s="2" t="s">
        <v>27</v>
      </c>
      <c r="L2557" s="2">
        <v>427.1</v>
      </c>
      <c r="M2557" s="2" t="s">
        <v>23</v>
      </c>
      <c r="N2557" s="11">
        <f>L2557/E2557*100</f>
        <v>9.1641544452907926</v>
      </c>
      <c r="O2557" s="12" t="str">
        <f>IF(N2557&lt;10,"Low",IF(N2557&lt;20,"Med","High"))</f>
        <v>Low</v>
      </c>
      <c r="P2557" s="12">
        <f>sales*discount</f>
        <v>139.81649999999999</v>
      </c>
      <c r="Q2557" s="12">
        <f>sales-Discount_Values</f>
        <v>4520.7335000000003</v>
      </c>
      <c r="R2557" s="12">
        <f>DATEDIF(order_date,delivery_date,"D")</f>
        <v>1</v>
      </c>
      <c r="S2557" s="12"/>
    </row>
    <row r="2558" spans="1:19" ht="14.25" customHeight="1" x14ac:dyDescent="0.35">
      <c r="A2558" s="2" t="s">
        <v>204</v>
      </c>
      <c r="B2558" s="2">
        <v>100171</v>
      </c>
      <c r="C2558" s="2" t="s">
        <v>25</v>
      </c>
      <c r="D2558" s="2" t="s">
        <v>20</v>
      </c>
      <c r="E2558" s="2">
        <v>2729.77</v>
      </c>
      <c r="F2558" s="2">
        <v>0.28999999999999998</v>
      </c>
      <c r="G2558" s="2">
        <v>9</v>
      </c>
      <c r="H2558" s="3">
        <v>45415</v>
      </c>
      <c r="I2558" s="3">
        <v>45418</v>
      </c>
      <c r="J2558" s="2" t="s">
        <v>21</v>
      </c>
      <c r="K2558" s="2" t="s">
        <v>22</v>
      </c>
      <c r="L2558" s="2">
        <v>250.2</v>
      </c>
      <c r="M2558" s="2" t="s">
        <v>39</v>
      </c>
      <c r="N2558" s="11">
        <f>L2558/E2558*100</f>
        <v>9.1656073588617346</v>
      </c>
      <c r="O2558" s="12" t="str">
        <f>IF(N2558&lt;10,"Low",IF(N2558&lt;20,"Med","High"))</f>
        <v>Low</v>
      </c>
      <c r="P2558" s="12">
        <f>sales*discount</f>
        <v>791.63329999999996</v>
      </c>
      <c r="Q2558" s="12">
        <f>sales-Discount_Values</f>
        <v>1938.1367</v>
      </c>
      <c r="R2558" s="12">
        <f>DATEDIF(order_date,delivery_date,"D")</f>
        <v>3</v>
      </c>
      <c r="S2558" s="12"/>
    </row>
    <row r="2559" spans="1:19" ht="14.25" customHeight="1" x14ac:dyDescent="0.35">
      <c r="A2559" s="2" t="s">
        <v>8572</v>
      </c>
      <c r="B2559" s="2">
        <v>108539</v>
      </c>
      <c r="C2559" s="2" t="s">
        <v>13</v>
      </c>
      <c r="D2559" s="2" t="s">
        <v>33</v>
      </c>
      <c r="E2559" s="2">
        <v>1628.35</v>
      </c>
      <c r="F2559" s="2">
        <v>0.08</v>
      </c>
      <c r="G2559" s="2">
        <v>2</v>
      </c>
      <c r="H2559" s="3">
        <v>45354</v>
      </c>
      <c r="I2559" s="3">
        <v>45358</v>
      </c>
      <c r="J2559" s="2" t="s">
        <v>15</v>
      </c>
      <c r="K2559" s="2" t="s">
        <v>22</v>
      </c>
      <c r="L2559" s="2">
        <v>149.26</v>
      </c>
      <c r="M2559" s="2" t="s">
        <v>17</v>
      </c>
      <c r="N2559" s="11">
        <f>L2559/E2559*100</f>
        <v>9.1663340190990894</v>
      </c>
      <c r="O2559" s="12" t="str">
        <f>IF(N2559&lt;10,"Low",IF(N2559&lt;20,"Med","High"))</f>
        <v>Low</v>
      </c>
      <c r="P2559" s="12">
        <f>sales*discount</f>
        <v>130.268</v>
      </c>
      <c r="Q2559" s="12">
        <f>sales-Discount_Values</f>
        <v>1498.0819999999999</v>
      </c>
      <c r="R2559" s="12">
        <f>DATEDIF(order_date,delivery_date,"D")</f>
        <v>4</v>
      </c>
      <c r="S2559" s="12"/>
    </row>
    <row r="2560" spans="1:19" ht="14.25" customHeight="1" x14ac:dyDescent="0.35">
      <c r="A2560" s="2" t="s">
        <v>6076</v>
      </c>
      <c r="B2560" s="2">
        <v>106043</v>
      </c>
      <c r="C2560" s="2" t="s">
        <v>25</v>
      </c>
      <c r="D2560" s="2" t="s">
        <v>20</v>
      </c>
      <c r="E2560" s="2">
        <v>2029.35</v>
      </c>
      <c r="F2560" s="2">
        <v>0.11</v>
      </c>
      <c r="G2560" s="2">
        <v>5</v>
      </c>
      <c r="H2560" s="3">
        <v>45517</v>
      </c>
      <c r="I2560" s="3">
        <v>45521</v>
      </c>
      <c r="J2560" s="2" t="s">
        <v>21</v>
      </c>
      <c r="K2560" s="2" t="s">
        <v>22</v>
      </c>
      <c r="L2560" s="2">
        <v>186.02</v>
      </c>
      <c r="M2560" s="2" t="s">
        <v>39</v>
      </c>
      <c r="N2560" s="11">
        <f>L2560/E2560*100</f>
        <v>9.1664818784339825</v>
      </c>
      <c r="O2560" s="12" t="str">
        <f>IF(N2560&lt;10,"Low",IF(N2560&lt;20,"Med","High"))</f>
        <v>Low</v>
      </c>
      <c r="P2560" s="12">
        <f>sales*discount</f>
        <v>223.2285</v>
      </c>
      <c r="Q2560" s="12">
        <f>sales-Discount_Values</f>
        <v>1806.1215</v>
      </c>
      <c r="R2560" s="12">
        <f>DATEDIF(order_date,delivery_date,"D")</f>
        <v>4</v>
      </c>
      <c r="S2560" s="12"/>
    </row>
    <row r="2561" spans="1:19" ht="14.25" customHeight="1" x14ac:dyDescent="0.35">
      <c r="A2561" s="2" t="s">
        <v>2313</v>
      </c>
      <c r="B2561" s="2">
        <v>102280</v>
      </c>
      <c r="C2561" s="2" t="s">
        <v>41</v>
      </c>
      <c r="D2561" s="2" t="s">
        <v>33</v>
      </c>
      <c r="E2561" s="2">
        <v>3149.38</v>
      </c>
      <c r="F2561" s="2">
        <v>0.04</v>
      </c>
      <c r="G2561" s="2">
        <v>9</v>
      </c>
      <c r="H2561" s="3">
        <v>45337</v>
      </c>
      <c r="I2561" s="3">
        <v>45344</v>
      </c>
      <c r="J2561" s="2" t="s">
        <v>31</v>
      </c>
      <c r="K2561" s="2" t="s">
        <v>27</v>
      </c>
      <c r="L2561" s="2">
        <v>288.69</v>
      </c>
      <c r="M2561" s="2" t="s">
        <v>48</v>
      </c>
      <c r="N2561" s="11">
        <f>L2561/E2561*100</f>
        <v>9.1665661177755613</v>
      </c>
      <c r="O2561" s="12" t="str">
        <f>IF(N2561&lt;10,"Low",IF(N2561&lt;20,"Med","High"))</f>
        <v>Low</v>
      </c>
      <c r="P2561" s="12">
        <f>sales*discount</f>
        <v>125.9752</v>
      </c>
      <c r="Q2561" s="12">
        <f>sales-Discount_Values</f>
        <v>3023.4048000000003</v>
      </c>
      <c r="R2561" s="12">
        <f>DATEDIF(order_date,delivery_date,"D")</f>
        <v>7</v>
      </c>
      <c r="S2561" s="12"/>
    </row>
    <row r="2562" spans="1:19" ht="14.25" customHeight="1" x14ac:dyDescent="0.35">
      <c r="A2562" s="2" t="s">
        <v>13159</v>
      </c>
      <c r="B2562" s="2">
        <v>113126</v>
      </c>
      <c r="C2562" s="2" t="s">
        <v>13</v>
      </c>
      <c r="D2562" s="2" t="s">
        <v>20</v>
      </c>
      <c r="E2562" s="2">
        <v>2526.23</v>
      </c>
      <c r="F2562" s="2">
        <v>0.37</v>
      </c>
      <c r="G2562" s="2">
        <v>2</v>
      </c>
      <c r="H2562" s="3">
        <v>45391</v>
      </c>
      <c r="I2562" s="3">
        <v>45392</v>
      </c>
      <c r="J2562" s="2" t="s">
        <v>21</v>
      </c>
      <c r="K2562" s="2" t="s">
        <v>22</v>
      </c>
      <c r="L2562" s="2">
        <v>231.61</v>
      </c>
      <c r="M2562" s="2" t="s">
        <v>28</v>
      </c>
      <c r="N2562" s="11">
        <f>L2562/E2562*100</f>
        <v>9.1682071703684951</v>
      </c>
      <c r="O2562" s="12" t="str">
        <f>IF(N2562&lt;10,"Low",IF(N2562&lt;20,"Med","High"))</f>
        <v>Low</v>
      </c>
      <c r="P2562" s="12">
        <f>sales*discount</f>
        <v>934.70510000000002</v>
      </c>
      <c r="Q2562" s="12">
        <f>sales-Discount_Values</f>
        <v>1591.5248999999999</v>
      </c>
      <c r="R2562" s="12">
        <f>DATEDIF(order_date,delivery_date,"D")</f>
        <v>1</v>
      </c>
      <c r="S2562" s="12"/>
    </row>
    <row r="2563" spans="1:19" ht="14.25" customHeight="1" x14ac:dyDescent="0.35">
      <c r="A2563" s="2" t="s">
        <v>14786</v>
      </c>
      <c r="B2563" s="2">
        <v>114753</v>
      </c>
      <c r="C2563" s="2" t="s">
        <v>41</v>
      </c>
      <c r="D2563" s="2" t="s">
        <v>20</v>
      </c>
      <c r="E2563" s="2">
        <v>3778.07</v>
      </c>
      <c r="F2563" s="2">
        <v>0.31</v>
      </c>
      <c r="G2563" s="2">
        <v>2</v>
      </c>
      <c r="H2563" s="3">
        <v>45429</v>
      </c>
      <c r="I2563" s="3">
        <v>45431</v>
      </c>
      <c r="J2563" s="2" t="s">
        <v>21</v>
      </c>
      <c r="K2563" s="2" t="s">
        <v>27</v>
      </c>
      <c r="L2563" s="2">
        <v>346.52</v>
      </c>
      <c r="M2563" s="2" t="s">
        <v>48</v>
      </c>
      <c r="N2563" s="11">
        <f>L2563/E2563*100</f>
        <v>9.1718787634956467</v>
      </c>
      <c r="O2563" s="12" t="str">
        <f>IF(N2563&lt;10,"Low",IF(N2563&lt;20,"Med","High"))</f>
        <v>Low</v>
      </c>
      <c r="P2563" s="12">
        <f>sales*discount</f>
        <v>1171.2017000000001</v>
      </c>
      <c r="Q2563" s="12">
        <f>sales-Discount_Values</f>
        <v>2606.8683000000001</v>
      </c>
      <c r="R2563" s="12">
        <f>DATEDIF(order_date,delivery_date,"D")</f>
        <v>2</v>
      </c>
      <c r="S2563" s="12"/>
    </row>
    <row r="2564" spans="1:19" ht="14.25" customHeight="1" x14ac:dyDescent="0.35">
      <c r="A2564" s="2" t="s">
        <v>7210</v>
      </c>
      <c r="B2564" s="2">
        <v>107177</v>
      </c>
      <c r="C2564" s="2" t="s">
        <v>19</v>
      </c>
      <c r="D2564" s="2" t="s">
        <v>33</v>
      </c>
      <c r="E2564" s="2">
        <v>1121.42</v>
      </c>
      <c r="F2564" s="2">
        <v>0.28999999999999998</v>
      </c>
      <c r="G2564" s="2">
        <v>6</v>
      </c>
      <c r="H2564" s="3">
        <v>45246</v>
      </c>
      <c r="I2564" s="3">
        <v>45250</v>
      </c>
      <c r="J2564" s="2" t="s">
        <v>15</v>
      </c>
      <c r="K2564" s="2" t="s">
        <v>22</v>
      </c>
      <c r="L2564" s="2">
        <v>102.89</v>
      </c>
      <c r="M2564" s="2" t="s">
        <v>28</v>
      </c>
      <c r="N2564" s="11">
        <f>L2564/E2564*100</f>
        <v>9.1749745857930129</v>
      </c>
      <c r="O2564" s="12" t="str">
        <f>IF(N2564&lt;10,"Low",IF(N2564&lt;20,"Med","High"))</f>
        <v>Low</v>
      </c>
      <c r="P2564" s="12">
        <f>sales*discount</f>
        <v>325.21179999999998</v>
      </c>
      <c r="Q2564" s="12">
        <f>sales-Discount_Values</f>
        <v>796.20820000000003</v>
      </c>
      <c r="R2564" s="12">
        <f>DATEDIF(order_date,delivery_date,"D")</f>
        <v>4</v>
      </c>
      <c r="S2564" s="12"/>
    </row>
    <row r="2565" spans="1:19" ht="14.25" customHeight="1" x14ac:dyDescent="0.35">
      <c r="A2565" s="2" t="s">
        <v>7704</v>
      </c>
      <c r="B2565" s="2">
        <v>107671</v>
      </c>
      <c r="C2565" s="2" t="s">
        <v>19</v>
      </c>
      <c r="D2565" s="2" t="s">
        <v>36</v>
      </c>
      <c r="E2565" s="2">
        <v>1486.32</v>
      </c>
      <c r="F2565" s="2">
        <v>0.24</v>
      </c>
      <c r="G2565" s="2">
        <v>7</v>
      </c>
      <c r="H2565" s="3">
        <v>45083</v>
      </c>
      <c r="I2565" s="3">
        <v>45089</v>
      </c>
      <c r="J2565" s="2" t="s">
        <v>15</v>
      </c>
      <c r="K2565" s="2" t="s">
        <v>27</v>
      </c>
      <c r="L2565" s="2">
        <v>136.38</v>
      </c>
      <c r="M2565" s="2" t="s">
        <v>28</v>
      </c>
      <c r="N2565" s="11">
        <f>L2565/E2565*100</f>
        <v>9.1756822218633953</v>
      </c>
      <c r="O2565" s="12" t="str">
        <f>IF(N2565&lt;10,"Low",IF(N2565&lt;20,"Med","High"))</f>
        <v>Low</v>
      </c>
      <c r="P2565" s="12">
        <f>sales*discount</f>
        <v>356.71679999999998</v>
      </c>
      <c r="Q2565" s="12">
        <f>sales-Discount_Values</f>
        <v>1129.6032</v>
      </c>
      <c r="R2565" s="12">
        <f>DATEDIF(order_date,delivery_date,"D")</f>
        <v>6</v>
      </c>
      <c r="S2565" s="12"/>
    </row>
    <row r="2566" spans="1:19" ht="14.25" customHeight="1" x14ac:dyDescent="0.35">
      <c r="A2566" s="2" t="s">
        <v>1893</v>
      </c>
      <c r="B2566" s="2">
        <v>101860</v>
      </c>
      <c r="C2566" s="2" t="s">
        <v>41</v>
      </c>
      <c r="D2566" s="2" t="s">
        <v>33</v>
      </c>
      <c r="E2566" s="2">
        <v>1852.7</v>
      </c>
      <c r="F2566" s="2">
        <v>0.08</v>
      </c>
      <c r="G2566" s="2">
        <v>1</v>
      </c>
      <c r="H2566" s="3">
        <v>45159</v>
      </c>
      <c r="I2566" s="3">
        <v>45165</v>
      </c>
      <c r="J2566" s="2" t="s">
        <v>31</v>
      </c>
      <c r="K2566" s="2" t="s">
        <v>22</v>
      </c>
      <c r="L2566" s="2">
        <v>170</v>
      </c>
      <c r="M2566" s="2" t="s">
        <v>48</v>
      </c>
      <c r="N2566" s="11">
        <f>L2566/E2566*100</f>
        <v>9.1757974847519836</v>
      </c>
      <c r="O2566" s="12" t="str">
        <f>IF(N2566&lt;10,"Low",IF(N2566&lt;20,"Med","High"))</f>
        <v>Low</v>
      </c>
      <c r="P2566" s="12">
        <f>sales*discount</f>
        <v>148.21600000000001</v>
      </c>
      <c r="Q2566" s="12">
        <f>sales-Discount_Values</f>
        <v>1704.4839999999999</v>
      </c>
      <c r="R2566" s="12">
        <f>DATEDIF(order_date,delivery_date,"D")</f>
        <v>6</v>
      </c>
      <c r="S2566" s="12"/>
    </row>
    <row r="2567" spans="1:19" ht="14.25" customHeight="1" x14ac:dyDescent="0.35">
      <c r="A2567" s="2" t="s">
        <v>3275</v>
      </c>
      <c r="B2567" s="2">
        <v>103242</v>
      </c>
      <c r="C2567" s="2" t="s">
        <v>19</v>
      </c>
      <c r="D2567" s="2" t="s">
        <v>20</v>
      </c>
      <c r="E2567" s="2">
        <v>4948.32</v>
      </c>
      <c r="F2567" s="2">
        <v>0.11</v>
      </c>
      <c r="G2567" s="2">
        <v>5</v>
      </c>
      <c r="H2567" s="3">
        <v>45444</v>
      </c>
      <c r="I2567" s="3">
        <v>45445</v>
      </c>
      <c r="J2567" s="2" t="s">
        <v>21</v>
      </c>
      <c r="K2567" s="2" t="s">
        <v>16</v>
      </c>
      <c r="L2567" s="2">
        <v>454.3</v>
      </c>
      <c r="M2567" s="2" t="s">
        <v>23</v>
      </c>
      <c r="N2567" s="11">
        <f>L2567/E2567*100</f>
        <v>9.1808937174637055</v>
      </c>
      <c r="O2567" s="12" t="str">
        <f>IF(N2567&lt;10,"Low",IF(N2567&lt;20,"Med","High"))</f>
        <v>Low</v>
      </c>
      <c r="P2567" s="12">
        <f>sales*discount</f>
        <v>544.3152</v>
      </c>
      <c r="Q2567" s="12">
        <f>sales-Discount_Values</f>
        <v>4404.0047999999997</v>
      </c>
      <c r="R2567" s="12">
        <f>DATEDIF(order_date,delivery_date,"D")</f>
        <v>1</v>
      </c>
      <c r="S2567" s="12"/>
    </row>
    <row r="2568" spans="1:19" ht="14.25" customHeight="1" x14ac:dyDescent="0.35">
      <c r="A2568" s="2" t="s">
        <v>10328</v>
      </c>
      <c r="B2568" s="2">
        <v>110295</v>
      </c>
      <c r="C2568" s="2" t="s">
        <v>19</v>
      </c>
      <c r="D2568" s="2" t="s">
        <v>14</v>
      </c>
      <c r="E2568" s="2">
        <v>1615.22</v>
      </c>
      <c r="F2568" s="2">
        <v>0.15</v>
      </c>
      <c r="G2568" s="2">
        <v>4</v>
      </c>
      <c r="H2568" s="3">
        <v>45507</v>
      </c>
      <c r="I2568" s="3">
        <v>45510</v>
      </c>
      <c r="J2568" s="2" t="s">
        <v>15</v>
      </c>
      <c r="K2568" s="2" t="s">
        <v>22</v>
      </c>
      <c r="L2568" s="2">
        <v>148.38</v>
      </c>
      <c r="M2568" s="2" t="s">
        <v>48</v>
      </c>
      <c r="N2568" s="11">
        <f>L2568/E2568*100</f>
        <v>9.1863647057366791</v>
      </c>
      <c r="O2568" s="12" t="str">
        <f>IF(N2568&lt;10,"Low",IF(N2568&lt;20,"Med","High"))</f>
        <v>Low</v>
      </c>
      <c r="P2568" s="12">
        <f>sales*discount</f>
        <v>242.28299999999999</v>
      </c>
      <c r="Q2568" s="12">
        <f>sales-Discount_Values</f>
        <v>1372.9370000000001</v>
      </c>
      <c r="R2568" s="12">
        <f>DATEDIF(order_date,delivery_date,"D")</f>
        <v>3</v>
      </c>
      <c r="S2568" s="12"/>
    </row>
    <row r="2569" spans="1:19" ht="14.25" customHeight="1" x14ac:dyDescent="0.35">
      <c r="A2569" s="2" t="s">
        <v>2363</v>
      </c>
      <c r="B2569" s="2">
        <v>102330</v>
      </c>
      <c r="C2569" s="2" t="s">
        <v>19</v>
      </c>
      <c r="D2569" s="2" t="s">
        <v>20</v>
      </c>
      <c r="E2569" s="2">
        <v>874.17</v>
      </c>
      <c r="F2569" s="2">
        <v>0.04</v>
      </c>
      <c r="G2569" s="2">
        <v>7</v>
      </c>
      <c r="H2569" s="3">
        <v>45576</v>
      </c>
      <c r="I2569" s="3">
        <v>45577</v>
      </c>
      <c r="J2569" s="2" t="s">
        <v>21</v>
      </c>
      <c r="K2569" s="2" t="s">
        <v>27</v>
      </c>
      <c r="L2569" s="2">
        <v>80.319999999999993</v>
      </c>
      <c r="M2569" s="2" t="s">
        <v>39</v>
      </c>
      <c r="N2569" s="11">
        <f>L2569/E2569*100</f>
        <v>9.1881441824816683</v>
      </c>
      <c r="O2569" s="12" t="str">
        <f>IF(N2569&lt;10,"Low",IF(N2569&lt;20,"Med","High"))</f>
        <v>Low</v>
      </c>
      <c r="P2569" s="12">
        <f>sales*discount</f>
        <v>34.966799999999999</v>
      </c>
      <c r="Q2569" s="12">
        <f>sales-Discount_Values</f>
        <v>839.20319999999992</v>
      </c>
      <c r="R2569" s="12">
        <f>DATEDIF(order_date,delivery_date,"D")</f>
        <v>1</v>
      </c>
      <c r="S2569" s="12"/>
    </row>
    <row r="2570" spans="1:19" ht="14.25" customHeight="1" x14ac:dyDescent="0.35">
      <c r="A2570" s="2" t="s">
        <v>8303</v>
      </c>
      <c r="B2570" s="2">
        <v>108270</v>
      </c>
      <c r="C2570" s="2" t="s">
        <v>13</v>
      </c>
      <c r="D2570" s="2" t="s">
        <v>20</v>
      </c>
      <c r="E2570" s="2">
        <v>3754.59</v>
      </c>
      <c r="F2570" s="2">
        <v>0.39</v>
      </c>
      <c r="G2570" s="2">
        <v>4</v>
      </c>
      <c r="H2570" s="3">
        <v>45016</v>
      </c>
      <c r="I2570" s="3">
        <v>45018</v>
      </c>
      <c r="J2570" s="2" t="s">
        <v>21</v>
      </c>
      <c r="K2570" s="2" t="s">
        <v>16</v>
      </c>
      <c r="L2570" s="2">
        <v>345.02</v>
      </c>
      <c r="M2570" s="2" t="s">
        <v>34</v>
      </c>
      <c r="N2570" s="11">
        <f>L2570/E2570*100</f>
        <v>9.1892856477005473</v>
      </c>
      <c r="O2570" s="12" t="str">
        <f>IF(N2570&lt;10,"Low",IF(N2570&lt;20,"Med","High"))</f>
        <v>Low</v>
      </c>
      <c r="P2570" s="12">
        <f>sales*discount</f>
        <v>1464.2901000000002</v>
      </c>
      <c r="Q2570" s="12">
        <f>sales-Discount_Values</f>
        <v>2290.2999</v>
      </c>
      <c r="R2570" s="12">
        <f>DATEDIF(order_date,delivery_date,"D")</f>
        <v>2</v>
      </c>
      <c r="S2570" s="12"/>
    </row>
    <row r="2571" spans="1:19" ht="14.25" customHeight="1" x14ac:dyDescent="0.35">
      <c r="A2571" s="2" t="s">
        <v>9644</v>
      </c>
      <c r="B2571" s="2">
        <v>109611</v>
      </c>
      <c r="C2571" s="2" t="s">
        <v>41</v>
      </c>
      <c r="D2571" s="2" t="s">
        <v>26</v>
      </c>
      <c r="E2571" s="2">
        <v>3732.02</v>
      </c>
      <c r="F2571" s="2">
        <v>0.28000000000000003</v>
      </c>
      <c r="G2571" s="2">
        <v>9</v>
      </c>
      <c r="H2571" s="3">
        <v>45079</v>
      </c>
      <c r="I2571" s="3">
        <v>45081</v>
      </c>
      <c r="J2571" s="2" t="s">
        <v>31</v>
      </c>
      <c r="K2571" s="2" t="s">
        <v>16</v>
      </c>
      <c r="L2571" s="2">
        <v>342.98</v>
      </c>
      <c r="M2571" s="2" t="s">
        <v>39</v>
      </c>
      <c r="N2571" s="11">
        <f>L2571/E2571*100</f>
        <v>9.1901972658238709</v>
      </c>
      <c r="O2571" s="12" t="str">
        <f>IF(N2571&lt;10,"Low",IF(N2571&lt;20,"Med","High"))</f>
        <v>Low</v>
      </c>
      <c r="P2571" s="12">
        <f>sales*discount</f>
        <v>1044.9656</v>
      </c>
      <c r="Q2571" s="12">
        <f>sales-Discount_Values</f>
        <v>2687.0544</v>
      </c>
      <c r="R2571" s="12">
        <f>DATEDIF(order_date,delivery_date,"D")</f>
        <v>2</v>
      </c>
      <c r="S2571" s="12"/>
    </row>
    <row r="2572" spans="1:19" ht="14.25" customHeight="1" x14ac:dyDescent="0.35">
      <c r="A2572" s="2" t="s">
        <v>12687</v>
      </c>
      <c r="B2572" s="2">
        <v>112654</v>
      </c>
      <c r="C2572" s="2" t="s">
        <v>13</v>
      </c>
      <c r="D2572" s="2" t="s">
        <v>14</v>
      </c>
      <c r="E2572" s="2">
        <v>835.37</v>
      </c>
      <c r="F2572" s="2">
        <v>0.22</v>
      </c>
      <c r="G2572" s="2">
        <v>7</v>
      </c>
      <c r="H2572" s="3">
        <v>45466</v>
      </c>
      <c r="I2572" s="3">
        <v>45469</v>
      </c>
      <c r="J2572" s="2" t="s">
        <v>21</v>
      </c>
      <c r="K2572" s="2" t="s">
        <v>22</v>
      </c>
      <c r="L2572" s="2">
        <v>76.8</v>
      </c>
      <c r="M2572" s="2" t="s">
        <v>48</v>
      </c>
      <c r="N2572" s="11">
        <f>L2572/E2572*100</f>
        <v>9.1935310102110446</v>
      </c>
      <c r="O2572" s="12" t="str">
        <f>IF(N2572&lt;10,"Low",IF(N2572&lt;20,"Med","High"))</f>
        <v>Low</v>
      </c>
      <c r="P2572" s="12">
        <f>sales*discount</f>
        <v>183.78139999999999</v>
      </c>
      <c r="Q2572" s="12">
        <f>sales-Discount_Values</f>
        <v>651.58860000000004</v>
      </c>
      <c r="R2572" s="12">
        <f>DATEDIF(order_date,delivery_date,"D")</f>
        <v>3</v>
      </c>
      <c r="S2572" s="12"/>
    </row>
    <row r="2573" spans="1:19" ht="14.25" customHeight="1" x14ac:dyDescent="0.35">
      <c r="A2573" s="2" t="s">
        <v>3012</v>
      </c>
      <c r="B2573" s="2">
        <v>102979</v>
      </c>
      <c r="C2573" s="2" t="s">
        <v>25</v>
      </c>
      <c r="D2573" s="2" t="s">
        <v>36</v>
      </c>
      <c r="E2573" s="2">
        <v>2830.93</v>
      </c>
      <c r="F2573" s="2">
        <v>0.21</v>
      </c>
      <c r="G2573" s="2">
        <v>7</v>
      </c>
      <c r="H2573" s="3">
        <v>45635</v>
      </c>
      <c r="I2573" s="3">
        <v>45636</v>
      </c>
      <c r="J2573" s="2" t="s">
        <v>15</v>
      </c>
      <c r="K2573" s="2" t="s">
        <v>16</v>
      </c>
      <c r="L2573" s="2">
        <v>260.31</v>
      </c>
      <c r="M2573" s="2" t="s">
        <v>39</v>
      </c>
      <c r="N2573" s="11">
        <f>L2573/E2573*100</f>
        <v>9.1952114676095853</v>
      </c>
      <c r="O2573" s="12" t="str">
        <f>IF(N2573&lt;10,"Low",IF(N2573&lt;20,"Med","High"))</f>
        <v>Low</v>
      </c>
      <c r="P2573" s="12">
        <f>sales*discount</f>
        <v>594.49529999999993</v>
      </c>
      <c r="Q2573" s="12">
        <f>sales-Discount_Values</f>
        <v>2236.4346999999998</v>
      </c>
      <c r="R2573" s="12">
        <f>DATEDIF(order_date,delivery_date,"D")</f>
        <v>1</v>
      </c>
      <c r="S2573" s="12"/>
    </row>
    <row r="2574" spans="1:19" ht="14.25" customHeight="1" x14ac:dyDescent="0.35">
      <c r="A2574" s="2" t="s">
        <v>11880</v>
      </c>
      <c r="B2574" s="2">
        <v>111847</v>
      </c>
      <c r="C2574" s="2" t="s">
        <v>13</v>
      </c>
      <c r="D2574" s="2" t="s">
        <v>20</v>
      </c>
      <c r="E2574" s="2">
        <v>1090.76</v>
      </c>
      <c r="F2574" s="2">
        <v>0.37</v>
      </c>
      <c r="G2574" s="2">
        <v>2</v>
      </c>
      <c r="H2574" s="3">
        <v>45189</v>
      </c>
      <c r="I2574" s="3">
        <v>45194</v>
      </c>
      <c r="J2574" s="2" t="s">
        <v>15</v>
      </c>
      <c r="K2574" s="2" t="s">
        <v>22</v>
      </c>
      <c r="L2574" s="2">
        <v>100.3</v>
      </c>
      <c r="M2574" s="2" t="s">
        <v>48</v>
      </c>
      <c r="N2574" s="11">
        <f>L2574/E2574*100</f>
        <v>9.1954233745278522</v>
      </c>
      <c r="O2574" s="12" t="str">
        <f>IF(N2574&lt;10,"Low",IF(N2574&lt;20,"Med","High"))</f>
        <v>Low</v>
      </c>
      <c r="P2574" s="12">
        <f>sales*discount</f>
        <v>403.58119999999997</v>
      </c>
      <c r="Q2574" s="12">
        <f>sales-Discount_Values</f>
        <v>687.17880000000002</v>
      </c>
      <c r="R2574" s="12">
        <f>DATEDIF(order_date,delivery_date,"D")</f>
        <v>5</v>
      </c>
      <c r="S2574" s="12"/>
    </row>
    <row r="2575" spans="1:19" ht="14.25" customHeight="1" x14ac:dyDescent="0.35">
      <c r="A2575" s="2" t="s">
        <v>8920</v>
      </c>
      <c r="B2575" s="2">
        <v>108887</v>
      </c>
      <c r="C2575" s="2" t="s">
        <v>25</v>
      </c>
      <c r="D2575" s="2" t="s">
        <v>20</v>
      </c>
      <c r="E2575" s="2">
        <v>1389.01</v>
      </c>
      <c r="F2575" s="2">
        <v>0.14000000000000001</v>
      </c>
      <c r="G2575" s="2">
        <v>5</v>
      </c>
      <c r="H2575" s="3">
        <v>45444</v>
      </c>
      <c r="I2575" s="3">
        <v>45450</v>
      </c>
      <c r="J2575" s="2" t="s">
        <v>31</v>
      </c>
      <c r="K2575" s="2" t="s">
        <v>27</v>
      </c>
      <c r="L2575" s="2">
        <v>127.75</v>
      </c>
      <c r="M2575" s="2" t="s">
        <v>28</v>
      </c>
      <c r="N2575" s="11">
        <f>L2575/E2575*100</f>
        <v>9.1971980043340213</v>
      </c>
      <c r="O2575" s="12" t="str">
        <f>IF(N2575&lt;10,"Low",IF(N2575&lt;20,"Med","High"))</f>
        <v>Low</v>
      </c>
      <c r="P2575" s="12">
        <f>sales*discount</f>
        <v>194.46140000000003</v>
      </c>
      <c r="Q2575" s="12">
        <f>sales-Discount_Values</f>
        <v>1194.5486000000001</v>
      </c>
      <c r="R2575" s="12">
        <f>DATEDIF(order_date,delivery_date,"D")</f>
        <v>6</v>
      </c>
      <c r="S2575" s="12"/>
    </row>
    <row r="2576" spans="1:19" ht="14.25" customHeight="1" x14ac:dyDescent="0.35">
      <c r="A2576" s="2" t="s">
        <v>6523</v>
      </c>
      <c r="B2576" s="2">
        <v>106490</v>
      </c>
      <c r="C2576" s="2" t="s">
        <v>25</v>
      </c>
      <c r="D2576" s="2" t="s">
        <v>33</v>
      </c>
      <c r="E2576" s="2">
        <v>225.78</v>
      </c>
      <c r="F2576" s="2">
        <v>0.16</v>
      </c>
      <c r="G2576" s="2">
        <v>3</v>
      </c>
      <c r="H2576" s="3">
        <v>45548</v>
      </c>
      <c r="I2576" s="3">
        <v>45552</v>
      </c>
      <c r="J2576" s="2" t="s">
        <v>21</v>
      </c>
      <c r="K2576" s="2" t="s">
        <v>16</v>
      </c>
      <c r="L2576" s="2">
        <v>20.77</v>
      </c>
      <c r="M2576" s="2" t="s">
        <v>34</v>
      </c>
      <c r="N2576" s="11">
        <f>L2576/E2576*100</f>
        <v>9.1992204801133841</v>
      </c>
      <c r="O2576" s="12" t="str">
        <f>IF(N2576&lt;10,"Low",IF(N2576&lt;20,"Med","High"))</f>
        <v>Low</v>
      </c>
      <c r="P2576" s="12">
        <f>sales*discount</f>
        <v>36.1248</v>
      </c>
      <c r="Q2576" s="12">
        <f>sales-Discount_Values</f>
        <v>189.65520000000001</v>
      </c>
      <c r="R2576" s="12">
        <f>DATEDIF(order_date,delivery_date,"D")</f>
        <v>4</v>
      </c>
      <c r="S2576" s="12"/>
    </row>
    <row r="2577" spans="1:19" ht="14.25" customHeight="1" x14ac:dyDescent="0.35">
      <c r="A2577" s="2" t="s">
        <v>6428</v>
      </c>
      <c r="B2577" s="2">
        <v>106395</v>
      </c>
      <c r="C2577" s="2" t="s">
        <v>25</v>
      </c>
      <c r="D2577" s="2" t="s">
        <v>26</v>
      </c>
      <c r="E2577" s="2">
        <v>2296.73</v>
      </c>
      <c r="F2577" s="2">
        <v>0.39</v>
      </c>
      <c r="G2577" s="2">
        <v>3</v>
      </c>
      <c r="H2577" s="3">
        <v>45656</v>
      </c>
      <c r="I2577" s="3">
        <v>45662</v>
      </c>
      <c r="J2577" s="2" t="s">
        <v>31</v>
      </c>
      <c r="K2577" s="2" t="s">
        <v>22</v>
      </c>
      <c r="L2577" s="2">
        <v>211.29</v>
      </c>
      <c r="M2577" s="2" t="s">
        <v>39</v>
      </c>
      <c r="N2577" s="11">
        <f>L2577/E2577*100</f>
        <v>9.1996011721012039</v>
      </c>
      <c r="O2577" s="12" t="str">
        <f>IF(N2577&lt;10,"Low",IF(N2577&lt;20,"Med","High"))</f>
        <v>Low</v>
      </c>
      <c r="P2577" s="12">
        <f>sales*discount</f>
        <v>895.72469999999998</v>
      </c>
      <c r="Q2577" s="12">
        <f>sales-Discount_Values</f>
        <v>1401.0053</v>
      </c>
      <c r="R2577" s="12">
        <f>DATEDIF(order_date,delivery_date,"D")</f>
        <v>6</v>
      </c>
      <c r="S2577" s="12"/>
    </row>
    <row r="2578" spans="1:19" ht="14.25" customHeight="1" x14ac:dyDescent="0.35">
      <c r="A2578" s="2" t="s">
        <v>5814</v>
      </c>
      <c r="B2578" s="2">
        <v>105781</v>
      </c>
      <c r="C2578" s="2" t="s">
        <v>19</v>
      </c>
      <c r="D2578" s="2" t="s">
        <v>14</v>
      </c>
      <c r="E2578" s="2">
        <v>3427.77</v>
      </c>
      <c r="F2578" s="2">
        <v>7.0000000000000007E-2</v>
      </c>
      <c r="G2578" s="2">
        <v>7</v>
      </c>
      <c r="H2578" s="3">
        <v>45461</v>
      </c>
      <c r="I2578" s="3">
        <v>45463</v>
      </c>
      <c r="J2578" s="2" t="s">
        <v>31</v>
      </c>
      <c r="K2578" s="2" t="s">
        <v>16</v>
      </c>
      <c r="L2578" s="2">
        <v>315.37</v>
      </c>
      <c r="M2578" s="2" t="s">
        <v>39</v>
      </c>
      <c r="N2578" s="11">
        <f>L2578/E2578*100</f>
        <v>9.2004422700472901</v>
      </c>
      <c r="O2578" s="12" t="str">
        <f>IF(N2578&lt;10,"Low",IF(N2578&lt;20,"Med","High"))</f>
        <v>Low</v>
      </c>
      <c r="P2578" s="12">
        <f>sales*discount</f>
        <v>239.94390000000001</v>
      </c>
      <c r="Q2578" s="12">
        <f>sales-Discount_Values</f>
        <v>3187.8260999999998</v>
      </c>
      <c r="R2578" s="12">
        <f>DATEDIF(order_date,delivery_date,"D")</f>
        <v>2</v>
      </c>
      <c r="S2578" s="12"/>
    </row>
    <row r="2579" spans="1:19" ht="14.25" customHeight="1" x14ac:dyDescent="0.35">
      <c r="A2579" s="2" t="s">
        <v>12981</v>
      </c>
      <c r="B2579" s="2">
        <v>112948</v>
      </c>
      <c r="C2579" s="2" t="s">
        <v>41</v>
      </c>
      <c r="D2579" s="2" t="s">
        <v>20</v>
      </c>
      <c r="E2579" s="2">
        <v>1928.35</v>
      </c>
      <c r="F2579" s="2">
        <v>0.04</v>
      </c>
      <c r="G2579" s="2">
        <v>5</v>
      </c>
      <c r="H2579" s="3">
        <v>45243</v>
      </c>
      <c r="I2579" s="3">
        <v>45245</v>
      </c>
      <c r="J2579" s="2" t="s">
        <v>31</v>
      </c>
      <c r="K2579" s="2" t="s">
        <v>16</v>
      </c>
      <c r="L2579" s="2">
        <v>177.42</v>
      </c>
      <c r="M2579" s="2" t="s">
        <v>23</v>
      </c>
      <c r="N2579" s="11">
        <f>L2579/E2579*100</f>
        <v>9.2006119221095748</v>
      </c>
      <c r="O2579" s="12" t="str">
        <f>IF(N2579&lt;10,"Low",IF(N2579&lt;20,"Med","High"))</f>
        <v>Low</v>
      </c>
      <c r="P2579" s="12">
        <f>sales*discount</f>
        <v>77.134</v>
      </c>
      <c r="Q2579" s="12">
        <f>sales-Discount_Values</f>
        <v>1851.2159999999999</v>
      </c>
      <c r="R2579" s="12">
        <f>DATEDIF(order_date,delivery_date,"D")</f>
        <v>2</v>
      </c>
      <c r="S2579" s="12"/>
    </row>
    <row r="2580" spans="1:19" ht="14.25" customHeight="1" x14ac:dyDescent="0.35">
      <c r="A2580" s="2" t="s">
        <v>7462</v>
      </c>
      <c r="B2580" s="2">
        <v>107429</v>
      </c>
      <c r="C2580" s="2" t="s">
        <v>13</v>
      </c>
      <c r="D2580" s="2" t="s">
        <v>20</v>
      </c>
      <c r="E2580" s="2">
        <v>3876.14</v>
      </c>
      <c r="F2580" s="2">
        <v>0.33</v>
      </c>
      <c r="G2580" s="2">
        <v>7</v>
      </c>
      <c r="H2580" s="3">
        <v>45347</v>
      </c>
      <c r="I2580" s="3">
        <v>45348</v>
      </c>
      <c r="J2580" s="2" t="s">
        <v>31</v>
      </c>
      <c r="K2580" s="2" t="s">
        <v>22</v>
      </c>
      <c r="L2580" s="2">
        <v>356.69</v>
      </c>
      <c r="M2580" s="2" t="s">
        <v>17</v>
      </c>
      <c r="N2580" s="11">
        <f>L2580/E2580*100</f>
        <v>9.2021959991125204</v>
      </c>
      <c r="O2580" s="12" t="str">
        <f>IF(N2580&lt;10,"Low",IF(N2580&lt;20,"Med","High"))</f>
        <v>Low</v>
      </c>
      <c r="P2580" s="12">
        <f>sales*discount</f>
        <v>1279.1261999999999</v>
      </c>
      <c r="Q2580" s="12">
        <f>sales-Discount_Values</f>
        <v>2597.0137999999997</v>
      </c>
      <c r="R2580" s="12">
        <f>DATEDIF(order_date,delivery_date,"D")</f>
        <v>1</v>
      </c>
      <c r="S2580" s="12"/>
    </row>
    <row r="2581" spans="1:19" ht="14.25" customHeight="1" x14ac:dyDescent="0.35">
      <c r="A2581" s="2" t="s">
        <v>14803</v>
      </c>
      <c r="B2581" s="2">
        <v>114770</v>
      </c>
      <c r="C2581" s="2" t="s">
        <v>13</v>
      </c>
      <c r="D2581" s="2" t="s">
        <v>14</v>
      </c>
      <c r="E2581" s="2">
        <v>848.05</v>
      </c>
      <c r="F2581" s="2">
        <v>0.45</v>
      </c>
      <c r="G2581" s="2">
        <v>9</v>
      </c>
      <c r="H2581" s="3">
        <v>45181</v>
      </c>
      <c r="I2581" s="3">
        <v>45188</v>
      </c>
      <c r="J2581" s="2" t="s">
        <v>15</v>
      </c>
      <c r="K2581" s="2" t="s">
        <v>22</v>
      </c>
      <c r="L2581" s="2">
        <v>78.08</v>
      </c>
      <c r="M2581" s="2" t="s">
        <v>17</v>
      </c>
      <c r="N2581" s="11">
        <f>L2581/E2581*100</f>
        <v>9.2070043039915106</v>
      </c>
      <c r="O2581" s="12" t="str">
        <f>IF(N2581&lt;10,"Low",IF(N2581&lt;20,"Med","High"))</f>
        <v>Low</v>
      </c>
      <c r="P2581" s="12">
        <f>sales*discount</f>
        <v>381.6225</v>
      </c>
      <c r="Q2581" s="12">
        <f>sales-Discount_Values</f>
        <v>466.42749999999995</v>
      </c>
      <c r="R2581" s="12">
        <f>DATEDIF(order_date,delivery_date,"D")</f>
        <v>7</v>
      </c>
      <c r="S2581" s="12"/>
    </row>
    <row r="2582" spans="1:19" ht="14.25" customHeight="1" x14ac:dyDescent="0.35">
      <c r="A2582" s="2" t="s">
        <v>3878</v>
      </c>
      <c r="B2582" s="2">
        <v>103845</v>
      </c>
      <c r="C2582" s="2" t="s">
        <v>41</v>
      </c>
      <c r="D2582" s="2" t="s">
        <v>36</v>
      </c>
      <c r="E2582" s="2">
        <v>3051.75</v>
      </c>
      <c r="F2582" s="2">
        <v>0.1</v>
      </c>
      <c r="G2582" s="2">
        <v>4</v>
      </c>
      <c r="H2582" s="3">
        <v>45081</v>
      </c>
      <c r="I2582" s="3">
        <v>45085</v>
      </c>
      <c r="J2582" s="2" t="s">
        <v>21</v>
      </c>
      <c r="K2582" s="2" t="s">
        <v>22</v>
      </c>
      <c r="L2582" s="2">
        <v>280.99</v>
      </c>
      <c r="M2582" s="2" t="s">
        <v>39</v>
      </c>
      <c r="N2582" s="11">
        <f>L2582/E2582*100</f>
        <v>9.2075038912099618</v>
      </c>
      <c r="O2582" s="12" t="str">
        <f>IF(N2582&lt;10,"Low",IF(N2582&lt;20,"Med","High"))</f>
        <v>Low</v>
      </c>
      <c r="P2582" s="12">
        <f>sales*discount</f>
        <v>305.17500000000001</v>
      </c>
      <c r="Q2582" s="12">
        <f>sales-Discount_Values</f>
        <v>2746.5749999999998</v>
      </c>
      <c r="R2582" s="12">
        <f>DATEDIF(order_date,delivery_date,"D")</f>
        <v>4</v>
      </c>
      <c r="S2582" s="12"/>
    </row>
    <row r="2583" spans="1:19" ht="14.25" customHeight="1" x14ac:dyDescent="0.35">
      <c r="A2583" s="2" t="s">
        <v>5661</v>
      </c>
      <c r="B2583" s="2">
        <v>105628</v>
      </c>
      <c r="C2583" s="2" t="s">
        <v>19</v>
      </c>
      <c r="D2583" s="2" t="s">
        <v>14</v>
      </c>
      <c r="E2583" s="2">
        <v>3143.08</v>
      </c>
      <c r="F2583" s="2">
        <v>0.23</v>
      </c>
      <c r="G2583" s="2">
        <v>5</v>
      </c>
      <c r="H2583" s="3">
        <v>45543</v>
      </c>
      <c r="I2583" s="3">
        <v>45545</v>
      </c>
      <c r="J2583" s="2" t="s">
        <v>21</v>
      </c>
      <c r="K2583" s="2" t="s">
        <v>27</v>
      </c>
      <c r="L2583" s="2">
        <v>289.41000000000003</v>
      </c>
      <c r="M2583" s="2" t="s">
        <v>48</v>
      </c>
      <c r="N2583" s="11">
        <f>L2583/E2583*100</f>
        <v>9.2078470799343322</v>
      </c>
      <c r="O2583" s="12" t="str">
        <f>IF(N2583&lt;10,"Low",IF(N2583&lt;20,"Med","High"))</f>
        <v>Low</v>
      </c>
      <c r="P2583" s="12">
        <f>sales*discount</f>
        <v>722.90840000000003</v>
      </c>
      <c r="Q2583" s="12">
        <f>sales-Discount_Values</f>
        <v>2420.1715999999997</v>
      </c>
      <c r="R2583" s="12">
        <f>DATEDIF(order_date,delivery_date,"D")</f>
        <v>2</v>
      </c>
      <c r="S2583" s="12"/>
    </row>
    <row r="2584" spans="1:19" ht="14.25" customHeight="1" x14ac:dyDescent="0.35">
      <c r="A2584" s="2" t="s">
        <v>7878</v>
      </c>
      <c r="B2584" s="2">
        <v>107845</v>
      </c>
      <c r="C2584" s="2" t="s">
        <v>13</v>
      </c>
      <c r="D2584" s="2" t="s">
        <v>14</v>
      </c>
      <c r="E2584" s="2">
        <v>4837.63</v>
      </c>
      <c r="F2584" s="2">
        <v>0.34</v>
      </c>
      <c r="G2584" s="2">
        <v>9</v>
      </c>
      <c r="H2584" s="3">
        <v>45082</v>
      </c>
      <c r="I2584" s="3">
        <v>45083</v>
      </c>
      <c r="J2584" s="2" t="s">
        <v>31</v>
      </c>
      <c r="K2584" s="2" t="s">
        <v>16</v>
      </c>
      <c r="L2584" s="2">
        <v>445.49</v>
      </c>
      <c r="M2584" s="2" t="s">
        <v>17</v>
      </c>
      <c r="N2584" s="11">
        <f>L2584/E2584*100</f>
        <v>9.208848134313703</v>
      </c>
      <c r="O2584" s="12" t="str">
        <f>IF(N2584&lt;10,"Low",IF(N2584&lt;20,"Med","High"))</f>
        <v>Low</v>
      </c>
      <c r="P2584" s="12">
        <f>sales*discount</f>
        <v>1644.7942</v>
      </c>
      <c r="Q2584" s="12">
        <f>sales-Discount_Values</f>
        <v>3192.8357999999998</v>
      </c>
      <c r="R2584" s="12">
        <f>DATEDIF(order_date,delivery_date,"D")</f>
        <v>1</v>
      </c>
      <c r="S2584" s="12"/>
    </row>
    <row r="2585" spans="1:19" ht="14.25" customHeight="1" x14ac:dyDescent="0.35">
      <c r="A2585" s="2" t="s">
        <v>2864</v>
      </c>
      <c r="B2585" s="2">
        <v>102831</v>
      </c>
      <c r="C2585" s="2" t="s">
        <v>41</v>
      </c>
      <c r="D2585" s="2" t="s">
        <v>33</v>
      </c>
      <c r="E2585" s="2">
        <v>3292.59</v>
      </c>
      <c r="F2585" s="2">
        <v>0</v>
      </c>
      <c r="G2585" s="2">
        <v>8</v>
      </c>
      <c r="H2585" s="3">
        <v>44938</v>
      </c>
      <c r="I2585" s="3">
        <v>44939</v>
      </c>
      <c r="J2585" s="2" t="s">
        <v>15</v>
      </c>
      <c r="K2585" s="2" t="s">
        <v>22</v>
      </c>
      <c r="L2585" s="2">
        <v>303.27</v>
      </c>
      <c r="M2585" s="2" t="s">
        <v>39</v>
      </c>
      <c r="N2585" s="11">
        <f>L2585/E2585*100</f>
        <v>9.2106821681411883</v>
      </c>
      <c r="O2585" s="12" t="str">
        <f>IF(N2585&lt;10,"Low",IF(N2585&lt;20,"Med","High"))</f>
        <v>Low</v>
      </c>
      <c r="P2585" s="12">
        <f>sales*discount</f>
        <v>0</v>
      </c>
      <c r="Q2585" s="12">
        <f>sales-Discount_Values</f>
        <v>3292.59</v>
      </c>
      <c r="R2585" s="12">
        <f>DATEDIF(order_date,delivery_date,"D")</f>
        <v>1</v>
      </c>
      <c r="S2585" s="12"/>
    </row>
    <row r="2586" spans="1:19" ht="14.25" customHeight="1" x14ac:dyDescent="0.35">
      <c r="A2586" s="2" t="s">
        <v>8655</v>
      </c>
      <c r="B2586" s="2">
        <v>108622</v>
      </c>
      <c r="C2586" s="2" t="s">
        <v>13</v>
      </c>
      <c r="D2586" s="2" t="s">
        <v>20</v>
      </c>
      <c r="E2586" s="2">
        <v>4736.82</v>
      </c>
      <c r="F2586" s="2">
        <v>0.45</v>
      </c>
      <c r="G2586" s="2">
        <v>4</v>
      </c>
      <c r="H2586" s="3">
        <v>45012</v>
      </c>
      <c r="I2586" s="3">
        <v>45017</v>
      </c>
      <c r="J2586" s="2" t="s">
        <v>15</v>
      </c>
      <c r="K2586" s="2" t="s">
        <v>27</v>
      </c>
      <c r="L2586" s="2">
        <v>436.57</v>
      </c>
      <c r="M2586" s="2" t="s">
        <v>28</v>
      </c>
      <c r="N2586" s="11">
        <f>L2586/E2586*100</f>
        <v>9.2165207882081219</v>
      </c>
      <c r="O2586" s="12" t="str">
        <f>IF(N2586&lt;10,"Low",IF(N2586&lt;20,"Med","High"))</f>
        <v>Low</v>
      </c>
      <c r="P2586" s="12">
        <f>sales*discount</f>
        <v>2131.569</v>
      </c>
      <c r="Q2586" s="12">
        <f>sales-Discount_Values</f>
        <v>2605.2509999999997</v>
      </c>
      <c r="R2586" s="12">
        <f>DATEDIF(order_date,delivery_date,"D")</f>
        <v>5</v>
      </c>
      <c r="S2586" s="12"/>
    </row>
    <row r="2587" spans="1:19" ht="14.25" customHeight="1" x14ac:dyDescent="0.35">
      <c r="A2587" s="2" t="s">
        <v>655</v>
      </c>
      <c r="B2587" s="2">
        <v>100622</v>
      </c>
      <c r="C2587" s="2" t="s">
        <v>13</v>
      </c>
      <c r="D2587" s="2" t="s">
        <v>14</v>
      </c>
      <c r="E2587" s="2">
        <v>195.3</v>
      </c>
      <c r="F2587" s="2">
        <v>0.39</v>
      </c>
      <c r="G2587" s="2">
        <v>5</v>
      </c>
      <c r="H2587" s="3">
        <v>45233</v>
      </c>
      <c r="I2587" s="3">
        <v>45235</v>
      </c>
      <c r="J2587" s="2" t="s">
        <v>31</v>
      </c>
      <c r="K2587" s="2" t="s">
        <v>27</v>
      </c>
      <c r="L2587" s="2">
        <v>18</v>
      </c>
      <c r="M2587" s="2" t="s">
        <v>39</v>
      </c>
      <c r="N2587" s="11">
        <f>L2587/E2587*100</f>
        <v>9.2165898617511512</v>
      </c>
      <c r="O2587" s="12" t="str">
        <f>IF(N2587&lt;10,"Low",IF(N2587&lt;20,"Med","High"))</f>
        <v>Low</v>
      </c>
      <c r="P2587" s="12">
        <f>sales*discount</f>
        <v>76.167000000000002</v>
      </c>
      <c r="Q2587" s="12">
        <f>sales-Discount_Values</f>
        <v>119.13300000000001</v>
      </c>
      <c r="R2587" s="12">
        <f>DATEDIF(order_date,delivery_date,"D")</f>
        <v>2</v>
      </c>
      <c r="S2587" s="12"/>
    </row>
    <row r="2588" spans="1:19" ht="14.25" customHeight="1" x14ac:dyDescent="0.35">
      <c r="A2588" s="2" t="s">
        <v>4539</v>
      </c>
      <c r="B2588" s="2">
        <v>104506</v>
      </c>
      <c r="C2588" s="2" t="s">
        <v>25</v>
      </c>
      <c r="D2588" s="2" t="s">
        <v>26</v>
      </c>
      <c r="E2588" s="2">
        <v>2419.9499999999998</v>
      </c>
      <c r="F2588" s="2">
        <v>0.38</v>
      </c>
      <c r="G2588" s="2">
        <v>9</v>
      </c>
      <c r="H2588" s="3">
        <v>45475</v>
      </c>
      <c r="I2588" s="3">
        <v>45478</v>
      </c>
      <c r="J2588" s="2" t="s">
        <v>31</v>
      </c>
      <c r="K2588" s="2" t="s">
        <v>22</v>
      </c>
      <c r="L2588" s="2">
        <v>223.07</v>
      </c>
      <c r="M2588" s="2" t="s">
        <v>17</v>
      </c>
      <c r="N2588" s="11">
        <f>L2588/E2588*100</f>
        <v>9.2179590487406777</v>
      </c>
      <c r="O2588" s="12" t="str">
        <f>IF(N2588&lt;10,"Low",IF(N2588&lt;20,"Med","High"))</f>
        <v>Low</v>
      </c>
      <c r="P2588" s="12">
        <f>sales*discount</f>
        <v>919.5809999999999</v>
      </c>
      <c r="Q2588" s="12">
        <f>sales-Discount_Values</f>
        <v>1500.3689999999999</v>
      </c>
      <c r="R2588" s="12">
        <f>DATEDIF(order_date,delivery_date,"D")</f>
        <v>3</v>
      </c>
      <c r="S2588" s="12"/>
    </row>
    <row r="2589" spans="1:19" ht="14.25" customHeight="1" x14ac:dyDescent="0.35">
      <c r="A2589" s="2" t="s">
        <v>5796</v>
      </c>
      <c r="B2589" s="2">
        <v>105763</v>
      </c>
      <c r="C2589" s="2" t="s">
        <v>41</v>
      </c>
      <c r="D2589" s="2" t="s">
        <v>26</v>
      </c>
      <c r="E2589" s="2">
        <v>3136.92</v>
      </c>
      <c r="F2589" s="2">
        <v>0.35</v>
      </c>
      <c r="G2589" s="2">
        <v>8</v>
      </c>
      <c r="H2589" s="3">
        <v>45477</v>
      </c>
      <c r="I2589" s="3">
        <v>45481</v>
      </c>
      <c r="J2589" s="2" t="s">
        <v>21</v>
      </c>
      <c r="K2589" s="2" t="s">
        <v>27</v>
      </c>
      <c r="L2589" s="2">
        <v>289.20999999999998</v>
      </c>
      <c r="M2589" s="2" t="s">
        <v>28</v>
      </c>
      <c r="N2589" s="11">
        <f>L2589/E2589*100</f>
        <v>9.2195529372760525</v>
      </c>
      <c r="O2589" s="12" t="str">
        <f>IF(N2589&lt;10,"Low",IF(N2589&lt;20,"Med","High"))</f>
        <v>Low</v>
      </c>
      <c r="P2589" s="12">
        <f>sales*discount</f>
        <v>1097.922</v>
      </c>
      <c r="Q2589" s="12">
        <f>sales-Discount_Values</f>
        <v>2038.998</v>
      </c>
      <c r="R2589" s="12">
        <f>DATEDIF(order_date,delivery_date,"D")</f>
        <v>4</v>
      </c>
      <c r="S2589" s="12"/>
    </row>
    <row r="2590" spans="1:19" ht="14.25" customHeight="1" x14ac:dyDescent="0.35">
      <c r="A2590" s="2" t="s">
        <v>11039</v>
      </c>
      <c r="B2590" s="2">
        <v>111006</v>
      </c>
      <c r="C2590" s="2" t="s">
        <v>13</v>
      </c>
      <c r="D2590" s="2" t="s">
        <v>33</v>
      </c>
      <c r="E2590" s="2">
        <v>2257.11</v>
      </c>
      <c r="F2590" s="2">
        <v>0.04</v>
      </c>
      <c r="G2590" s="2">
        <v>1</v>
      </c>
      <c r="H2590" s="3">
        <v>45195</v>
      </c>
      <c r="I2590" s="3">
        <v>45201</v>
      </c>
      <c r="J2590" s="2" t="s">
        <v>15</v>
      </c>
      <c r="K2590" s="2" t="s">
        <v>22</v>
      </c>
      <c r="L2590" s="2">
        <v>208.14</v>
      </c>
      <c r="M2590" s="2" t="s">
        <v>48</v>
      </c>
      <c r="N2590" s="11">
        <f>L2590/E2590*100</f>
        <v>9.2215266424764391</v>
      </c>
      <c r="O2590" s="12" t="str">
        <f>IF(N2590&lt;10,"Low",IF(N2590&lt;20,"Med","High"))</f>
        <v>Low</v>
      </c>
      <c r="P2590" s="12">
        <f>sales*discount</f>
        <v>90.284400000000005</v>
      </c>
      <c r="Q2590" s="12">
        <f>sales-Discount_Values</f>
        <v>2166.8256000000001</v>
      </c>
      <c r="R2590" s="12">
        <f>DATEDIF(order_date,delivery_date,"D")</f>
        <v>6</v>
      </c>
      <c r="S2590" s="12"/>
    </row>
    <row r="2591" spans="1:19" ht="14.25" customHeight="1" x14ac:dyDescent="0.35">
      <c r="A2591" s="2" t="s">
        <v>2639</v>
      </c>
      <c r="B2591" s="2">
        <v>102606</v>
      </c>
      <c r="C2591" s="2" t="s">
        <v>19</v>
      </c>
      <c r="D2591" s="2" t="s">
        <v>33</v>
      </c>
      <c r="E2591" s="2">
        <v>1255.73</v>
      </c>
      <c r="F2591" s="2">
        <v>0.03</v>
      </c>
      <c r="G2591" s="2">
        <v>4</v>
      </c>
      <c r="H2591" s="3">
        <v>45216</v>
      </c>
      <c r="I2591" s="3">
        <v>45223</v>
      </c>
      <c r="J2591" s="2" t="s">
        <v>15</v>
      </c>
      <c r="K2591" s="2" t="s">
        <v>16</v>
      </c>
      <c r="L2591" s="2">
        <v>115.8</v>
      </c>
      <c r="M2591" s="2" t="s">
        <v>23</v>
      </c>
      <c r="N2591" s="11">
        <f>L2591/E2591*100</f>
        <v>9.2217276006784896</v>
      </c>
      <c r="O2591" s="12" t="str">
        <f>IF(N2591&lt;10,"Low",IF(N2591&lt;20,"Med","High"))</f>
        <v>Low</v>
      </c>
      <c r="P2591" s="12">
        <f>sales*discount</f>
        <v>37.671900000000001</v>
      </c>
      <c r="Q2591" s="12">
        <f>sales-Discount_Values</f>
        <v>1218.0581</v>
      </c>
      <c r="R2591" s="12">
        <f>DATEDIF(order_date,delivery_date,"D")</f>
        <v>7</v>
      </c>
      <c r="S2591" s="12"/>
    </row>
    <row r="2592" spans="1:19" ht="14.25" customHeight="1" x14ac:dyDescent="0.35">
      <c r="A2592" s="2" t="s">
        <v>11434</v>
      </c>
      <c r="B2592" s="2">
        <v>111401</v>
      </c>
      <c r="C2592" s="2" t="s">
        <v>25</v>
      </c>
      <c r="D2592" s="2" t="s">
        <v>20</v>
      </c>
      <c r="E2592" s="2">
        <v>1663.79</v>
      </c>
      <c r="F2592" s="2">
        <v>0.06</v>
      </c>
      <c r="G2592" s="2">
        <v>3</v>
      </c>
      <c r="H2592" s="3">
        <v>45321</v>
      </c>
      <c r="I2592" s="3">
        <v>45323</v>
      </c>
      <c r="J2592" s="2" t="s">
        <v>31</v>
      </c>
      <c r="K2592" s="2" t="s">
        <v>27</v>
      </c>
      <c r="L2592" s="2">
        <v>153.44</v>
      </c>
      <c r="M2592" s="2" t="s">
        <v>28</v>
      </c>
      <c r="N2592" s="11">
        <f>L2592/E2592*100</f>
        <v>9.2223177203853854</v>
      </c>
      <c r="O2592" s="12" t="str">
        <f>IF(N2592&lt;10,"Low",IF(N2592&lt;20,"Med","High"))</f>
        <v>Low</v>
      </c>
      <c r="P2592" s="12">
        <f>sales*discount</f>
        <v>99.827399999999997</v>
      </c>
      <c r="Q2592" s="12">
        <f>sales-Discount_Values</f>
        <v>1563.9626000000001</v>
      </c>
      <c r="R2592" s="12">
        <f>DATEDIF(order_date,delivery_date,"D")</f>
        <v>2</v>
      </c>
      <c r="S2592" s="12"/>
    </row>
    <row r="2593" spans="1:19" ht="14.25" customHeight="1" x14ac:dyDescent="0.35">
      <c r="A2593" s="2" t="s">
        <v>6683</v>
      </c>
      <c r="B2593" s="2">
        <v>106650</v>
      </c>
      <c r="C2593" s="2" t="s">
        <v>25</v>
      </c>
      <c r="D2593" s="2" t="s">
        <v>26</v>
      </c>
      <c r="E2593" s="2">
        <v>4637.59</v>
      </c>
      <c r="F2593" s="2">
        <v>0.04</v>
      </c>
      <c r="G2593" s="2">
        <v>1</v>
      </c>
      <c r="H2593" s="3">
        <v>45033</v>
      </c>
      <c r="I2593" s="3">
        <v>45034</v>
      </c>
      <c r="J2593" s="2" t="s">
        <v>15</v>
      </c>
      <c r="K2593" s="2" t="s">
        <v>27</v>
      </c>
      <c r="L2593" s="2">
        <v>427.71</v>
      </c>
      <c r="M2593" s="2" t="s">
        <v>17</v>
      </c>
      <c r="N2593" s="11">
        <f>L2593/E2593*100</f>
        <v>9.2226781582675468</v>
      </c>
      <c r="O2593" s="12" t="str">
        <f>IF(N2593&lt;10,"Low",IF(N2593&lt;20,"Med","High"))</f>
        <v>Low</v>
      </c>
      <c r="P2593" s="12">
        <f>sales*discount</f>
        <v>185.50360000000001</v>
      </c>
      <c r="Q2593" s="12">
        <f>sales-Discount_Values</f>
        <v>4452.0864000000001</v>
      </c>
      <c r="R2593" s="12">
        <f>DATEDIF(order_date,delivery_date,"D")</f>
        <v>1</v>
      </c>
      <c r="S2593" s="12"/>
    </row>
    <row r="2594" spans="1:19" ht="14.25" customHeight="1" x14ac:dyDescent="0.35">
      <c r="A2594" s="2" t="s">
        <v>5289</v>
      </c>
      <c r="B2594" s="2">
        <v>105256</v>
      </c>
      <c r="C2594" s="2" t="s">
        <v>41</v>
      </c>
      <c r="D2594" s="2" t="s">
        <v>36</v>
      </c>
      <c r="E2594" s="2">
        <v>1215.57</v>
      </c>
      <c r="F2594" s="2">
        <v>0.05</v>
      </c>
      <c r="G2594" s="2">
        <v>8</v>
      </c>
      <c r="H2594" s="3">
        <v>45331</v>
      </c>
      <c r="I2594" s="3">
        <v>45336</v>
      </c>
      <c r="J2594" s="2" t="s">
        <v>15</v>
      </c>
      <c r="K2594" s="2" t="s">
        <v>27</v>
      </c>
      <c r="L2594" s="2">
        <v>112.11</v>
      </c>
      <c r="M2594" s="2" t="s">
        <v>28</v>
      </c>
      <c r="N2594" s="11">
        <f>L2594/E2594*100</f>
        <v>9.2228337323231067</v>
      </c>
      <c r="O2594" s="12" t="str">
        <f>IF(N2594&lt;10,"Low",IF(N2594&lt;20,"Med","High"))</f>
        <v>Low</v>
      </c>
      <c r="P2594" s="12">
        <f>sales*discount</f>
        <v>60.778500000000001</v>
      </c>
      <c r="Q2594" s="12">
        <f>sales-Discount_Values</f>
        <v>1154.7915</v>
      </c>
      <c r="R2594" s="12">
        <f>DATEDIF(order_date,delivery_date,"D")</f>
        <v>5</v>
      </c>
      <c r="S2594" s="12"/>
    </row>
    <row r="2595" spans="1:19" ht="14.25" customHeight="1" x14ac:dyDescent="0.35">
      <c r="A2595" s="2" t="s">
        <v>2413</v>
      </c>
      <c r="B2595" s="2">
        <v>102380</v>
      </c>
      <c r="C2595" s="2" t="s">
        <v>41</v>
      </c>
      <c r="D2595" s="2" t="s">
        <v>33</v>
      </c>
      <c r="E2595" s="2">
        <v>2923.22</v>
      </c>
      <c r="F2595" s="2">
        <v>0.32</v>
      </c>
      <c r="G2595" s="2">
        <v>6</v>
      </c>
      <c r="H2595" s="3">
        <v>45400</v>
      </c>
      <c r="I2595" s="3">
        <v>45404</v>
      </c>
      <c r="J2595" s="2" t="s">
        <v>31</v>
      </c>
      <c r="K2595" s="2" t="s">
        <v>16</v>
      </c>
      <c r="L2595" s="2">
        <v>269.63</v>
      </c>
      <c r="M2595" s="2" t="s">
        <v>23</v>
      </c>
      <c r="N2595" s="11">
        <f>L2595/E2595*100</f>
        <v>9.2237327330820129</v>
      </c>
      <c r="O2595" s="12" t="str">
        <f>IF(N2595&lt;10,"Low",IF(N2595&lt;20,"Med","High"))</f>
        <v>Low</v>
      </c>
      <c r="P2595" s="12">
        <f>sales*discount</f>
        <v>935.43039999999996</v>
      </c>
      <c r="Q2595" s="12">
        <f>sales-Discount_Values</f>
        <v>1987.7895999999998</v>
      </c>
      <c r="R2595" s="12">
        <f>DATEDIF(order_date,delivery_date,"D")</f>
        <v>4</v>
      </c>
      <c r="S2595" s="12"/>
    </row>
    <row r="2596" spans="1:19" ht="14.25" customHeight="1" x14ac:dyDescent="0.35">
      <c r="A2596" s="2" t="s">
        <v>13978</v>
      </c>
      <c r="B2596" s="2">
        <v>113945</v>
      </c>
      <c r="C2596" s="2" t="s">
        <v>41</v>
      </c>
      <c r="D2596" s="2" t="s">
        <v>26</v>
      </c>
      <c r="E2596" s="2">
        <v>1181.1600000000001</v>
      </c>
      <c r="F2596" s="2">
        <v>0.33</v>
      </c>
      <c r="G2596" s="2">
        <v>7</v>
      </c>
      <c r="H2596" s="3">
        <v>44967</v>
      </c>
      <c r="I2596" s="3">
        <v>44972</v>
      </c>
      <c r="J2596" s="2" t="s">
        <v>31</v>
      </c>
      <c r="K2596" s="2" t="s">
        <v>27</v>
      </c>
      <c r="L2596" s="2">
        <v>108.96</v>
      </c>
      <c r="M2596" s="2" t="s">
        <v>17</v>
      </c>
      <c r="N2596" s="11">
        <f>L2596/E2596*100</f>
        <v>9.2248298283043777</v>
      </c>
      <c r="O2596" s="12" t="str">
        <f>IF(N2596&lt;10,"Low",IF(N2596&lt;20,"Med","High"))</f>
        <v>Low</v>
      </c>
      <c r="P2596" s="12">
        <f>sales*discount</f>
        <v>389.78280000000007</v>
      </c>
      <c r="Q2596" s="12">
        <f>sales-Discount_Values</f>
        <v>791.37720000000002</v>
      </c>
      <c r="R2596" s="12">
        <f>DATEDIF(order_date,delivery_date,"D")</f>
        <v>5</v>
      </c>
      <c r="S2596" s="12"/>
    </row>
    <row r="2597" spans="1:19" ht="14.25" customHeight="1" x14ac:dyDescent="0.35">
      <c r="A2597" s="2" t="s">
        <v>8998</v>
      </c>
      <c r="B2597" s="2">
        <v>108965</v>
      </c>
      <c r="C2597" s="2" t="s">
        <v>13</v>
      </c>
      <c r="D2597" s="2" t="s">
        <v>26</v>
      </c>
      <c r="E2597" s="2">
        <v>4876.78</v>
      </c>
      <c r="F2597" s="2">
        <v>0.05</v>
      </c>
      <c r="G2597" s="2">
        <v>5</v>
      </c>
      <c r="H2597" s="3">
        <v>45261</v>
      </c>
      <c r="I2597" s="3">
        <v>45262</v>
      </c>
      <c r="J2597" s="2" t="s">
        <v>21</v>
      </c>
      <c r="K2597" s="2" t="s">
        <v>16</v>
      </c>
      <c r="L2597" s="2">
        <v>450.02</v>
      </c>
      <c r="M2597" s="2" t="s">
        <v>39</v>
      </c>
      <c r="N2597" s="11">
        <f>L2597/E2597*100</f>
        <v>9.227810153420906</v>
      </c>
      <c r="O2597" s="12" t="str">
        <f>IF(N2597&lt;10,"Low",IF(N2597&lt;20,"Med","High"))</f>
        <v>Low</v>
      </c>
      <c r="P2597" s="12">
        <f>sales*discount</f>
        <v>243.839</v>
      </c>
      <c r="Q2597" s="12">
        <f>sales-Discount_Values</f>
        <v>4632.9409999999998</v>
      </c>
      <c r="R2597" s="12">
        <f>DATEDIF(order_date,delivery_date,"D")</f>
        <v>1</v>
      </c>
      <c r="S2597" s="12"/>
    </row>
    <row r="2598" spans="1:19" ht="14.25" customHeight="1" x14ac:dyDescent="0.35">
      <c r="A2598" s="2" t="s">
        <v>4694</v>
      </c>
      <c r="B2598" s="2">
        <v>104661</v>
      </c>
      <c r="C2598" s="2" t="s">
        <v>13</v>
      </c>
      <c r="D2598" s="2" t="s">
        <v>20</v>
      </c>
      <c r="E2598" s="2">
        <v>3196.3</v>
      </c>
      <c r="F2598" s="2">
        <v>0.41</v>
      </c>
      <c r="G2598" s="2">
        <v>4</v>
      </c>
      <c r="H2598" s="3">
        <v>45383</v>
      </c>
      <c r="I2598" s="3">
        <v>45385</v>
      </c>
      <c r="J2598" s="2" t="s">
        <v>21</v>
      </c>
      <c r="K2598" s="2" t="s">
        <v>22</v>
      </c>
      <c r="L2598" s="2">
        <v>294.95999999999998</v>
      </c>
      <c r="M2598" s="2" t="s">
        <v>23</v>
      </c>
      <c r="N2598" s="11">
        <f>L2598/E2598*100</f>
        <v>9.228170071645339</v>
      </c>
      <c r="O2598" s="12" t="str">
        <f>IF(N2598&lt;10,"Low",IF(N2598&lt;20,"Med","High"))</f>
        <v>Low</v>
      </c>
      <c r="P2598" s="12">
        <f>sales*discount</f>
        <v>1310.4829999999999</v>
      </c>
      <c r="Q2598" s="12">
        <f>sales-Discount_Values</f>
        <v>1885.8170000000002</v>
      </c>
      <c r="R2598" s="12">
        <f>DATEDIF(order_date,delivery_date,"D")</f>
        <v>2</v>
      </c>
      <c r="S2598" s="12"/>
    </row>
    <row r="2599" spans="1:19" ht="14.25" customHeight="1" x14ac:dyDescent="0.35">
      <c r="A2599" s="2" t="s">
        <v>1603</v>
      </c>
      <c r="B2599" s="2">
        <v>101570</v>
      </c>
      <c r="C2599" s="2" t="s">
        <v>41</v>
      </c>
      <c r="D2599" s="2" t="s">
        <v>14</v>
      </c>
      <c r="E2599" s="2">
        <v>1987.77</v>
      </c>
      <c r="F2599" s="2">
        <v>0.28999999999999998</v>
      </c>
      <c r="G2599" s="2">
        <v>3</v>
      </c>
      <c r="H2599" s="3">
        <v>45446</v>
      </c>
      <c r="I2599" s="3">
        <v>45452</v>
      </c>
      <c r="J2599" s="2" t="s">
        <v>21</v>
      </c>
      <c r="K2599" s="2" t="s">
        <v>22</v>
      </c>
      <c r="L2599" s="2">
        <v>183.44</v>
      </c>
      <c r="M2599" s="2" t="s">
        <v>39</v>
      </c>
      <c r="N2599" s="11">
        <f>L2599/E2599*100</f>
        <v>9.2284318608289695</v>
      </c>
      <c r="O2599" s="12" t="str">
        <f>IF(N2599&lt;10,"Low",IF(N2599&lt;20,"Med","High"))</f>
        <v>Low</v>
      </c>
      <c r="P2599" s="12">
        <f>sales*discount</f>
        <v>576.4532999999999</v>
      </c>
      <c r="Q2599" s="12">
        <f>sales-Discount_Values</f>
        <v>1411.3167000000001</v>
      </c>
      <c r="R2599" s="12">
        <f>DATEDIF(order_date,delivery_date,"D")</f>
        <v>6</v>
      </c>
      <c r="S2599" s="12"/>
    </row>
    <row r="2600" spans="1:19" ht="14.25" customHeight="1" x14ac:dyDescent="0.35">
      <c r="A2600" s="2" t="s">
        <v>12202</v>
      </c>
      <c r="B2600" s="2">
        <v>112169</v>
      </c>
      <c r="C2600" s="2" t="s">
        <v>41</v>
      </c>
      <c r="D2600" s="2" t="s">
        <v>20</v>
      </c>
      <c r="E2600" s="2">
        <v>4908.16</v>
      </c>
      <c r="F2600" s="2">
        <v>0.2</v>
      </c>
      <c r="G2600" s="2">
        <v>3</v>
      </c>
      <c r="H2600" s="3">
        <v>45083</v>
      </c>
      <c r="I2600" s="3">
        <v>45088</v>
      </c>
      <c r="J2600" s="2" t="s">
        <v>15</v>
      </c>
      <c r="K2600" s="2" t="s">
        <v>27</v>
      </c>
      <c r="L2600" s="2">
        <v>452.96</v>
      </c>
      <c r="M2600" s="2" t="s">
        <v>23</v>
      </c>
      <c r="N2600" s="11">
        <f>L2600/E2600*100</f>
        <v>9.2287130003911848</v>
      </c>
      <c r="O2600" s="12" t="str">
        <f>IF(N2600&lt;10,"Low",IF(N2600&lt;20,"Med","High"))</f>
        <v>Low</v>
      </c>
      <c r="P2600" s="12">
        <f>sales*discount</f>
        <v>981.63200000000006</v>
      </c>
      <c r="Q2600" s="12">
        <f>sales-Discount_Values</f>
        <v>3926.5279999999998</v>
      </c>
      <c r="R2600" s="12">
        <f>DATEDIF(order_date,delivery_date,"D")</f>
        <v>5</v>
      </c>
      <c r="S2600" s="12"/>
    </row>
    <row r="2601" spans="1:19" ht="14.25" customHeight="1" x14ac:dyDescent="0.35">
      <c r="A2601" s="2" t="s">
        <v>4346</v>
      </c>
      <c r="B2601" s="2">
        <v>104313</v>
      </c>
      <c r="C2601" s="2" t="s">
        <v>41</v>
      </c>
      <c r="D2601" s="2" t="s">
        <v>33</v>
      </c>
      <c r="E2601" s="2">
        <v>3760.47</v>
      </c>
      <c r="F2601" s="2">
        <v>0.11</v>
      </c>
      <c r="G2601" s="2">
        <v>4</v>
      </c>
      <c r="H2601" s="3">
        <v>45297</v>
      </c>
      <c r="I2601" s="3">
        <v>45302</v>
      </c>
      <c r="J2601" s="2" t="s">
        <v>31</v>
      </c>
      <c r="K2601" s="2" t="s">
        <v>16</v>
      </c>
      <c r="L2601" s="2">
        <v>347.1</v>
      </c>
      <c r="M2601" s="2" t="s">
        <v>48</v>
      </c>
      <c r="N2601" s="11">
        <f>L2601/E2601*100</f>
        <v>9.2302292000733956</v>
      </c>
      <c r="O2601" s="12" t="str">
        <f>IF(N2601&lt;10,"Low",IF(N2601&lt;20,"Med","High"))</f>
        <v>Low</v>
      </c>
      <c r="P2601" s="12">
        <f>sales*discount</f>
        <v>413.65170000000001</v>
      </c>
      <c r="Q2601" s="12">
        <f>sales-Discount_Values</f>
        <v>3346.8182999999999</v>
      </c>
      <c r="R2601" s="12">
        <f>DATEDIF(order_date,delivery_date,"D")</f>
        <v>5</v>
      </c>
      <c r="S2601" s="12"/>
    </row>
    <row r="2602" spans="1:19" ht="14.25" customHeight="1" x14ac:dyDescent="0.35">
      <c r="A2602" s="2" t="s">
        <v>9056</v>
      </c>
      <c r="B2602" s="2">
        <v>109023</v>
      </c>
      <c r="C2602" s="2" t="s">
        <v>25</v>
      </c>
      <c r="D2602" s="2" t="s">
        <v>36</v>
      </c>
      <c r="E2602" s="2">
        <v>1550.78</v>
      </c>
      <c r="F2602" s="2">
        <v>0.38</v>
      </c>
      <c r="G2602" s="2">
        <v>1</v>
      </c>
      <c r="H2602" s="3">
        <v>45161</v>
      </c>
      <c r="I2602" s="3">
        <v>45162</v>
      </c>
      <c r="J2602" s="2" t="s">
        <v>15</v>
      </c>
      <c r="K2602" s="2" t="s">
        <v>16</v>
      </c>
      <c r="L2602" s="2">
        <v>143.19999999999999</v>
      </c>
      <c r="M2602" s="2" t="s">
        <v>34</v>
      </c>
      <c r="N2602" s="11">
        <f>L2602/E2602*100</f>
        <v>9.2340628586904643</v>
      </c>
      <c r="O2602" s="12" t="str">
        <f>IF(N2602&lt;10,"Low",IF(N2602&lt;20,"Med","High"))</f>
        <v>Low</v>
      </c>
      <c r="P2602" s="12">
        <f>sales*discount</f>
        <v>589.29639999999995</v>
      </c>
      <c r="Q2602" s="12">
        <f>sales-Discount_Values</f>
        <v>961.48360000000002</v>
      </c>
      <c r="R2602" s="12">
        <f>DATEDIF(order_date,delivery_date,"D")</f>
        <v>1</v>
      </c>
      <c r="S2602" s="12"/>
    </row>
    <row r="2603" spans="1:19" ht="14.25" customHeight="1" x14ac:dyDescent="0.35">
      <c r="A2603" s="2" t="s">
        <v>5352</v>
      </c>
      <c r="B2603" s="2">
        <v>105319</v>
      </c>
      <c r="C2603" s="2" t="s">
        <v>41</v>
      </c>
      <c r="D2603" s="2" t="s">
        <v>33</v>
      </c>
      <c r="E2603" s="2">
        <v>2631.15</v>
      </c>
      <c r="F2603" s="2">
        <v>0.18</v>
      </c>
      <c r="G2603" s="2">
        <v>3</v>
      </c>
      <c r="H2603" s="3">
        <v>45276</v>
      </c>
      <c r="I2603" s="3">
        <v>45280</v>
      </c>
      <c r="J2603" s="2" t="s">
        <v>21</v>
      </c>
      <c r="K2603" s="2" t="s">
        <v>27</v>
      </c>
      <c r="L2603" s="2">
        <v>242.98</v>
      </c>
      <c r="M2603" s="2" t="s">
        <v>48</v>
      </c>
      <c r="N2603" s="11">
        <f>L2603/E2603*100</f>
        <v>9.2347452634779454</v>
      </c>
      <c r="O2603" s="12" t="str">
        <f>IF(N2603&lt;10,"Low",IF(N2603&lt;20,"Med","High"))</f>
        <v>Low</v>
      </c>
      <c r="P2603" s="12">
        <f>sales*discount</f>
        <v>473.60699999999997</v>
      </c>
      <c r="Q2603" s="12">
        <f>sales-Discount_Values</f>
        <v>2157.5430000000001</v>
      </c>
      <c r="R2603" s="12">
        <f>DATEDIF(order_date,delivery_date,"D")</f>
        <v>4</v>
      </c>
      <c r="S2603" s="12"/>
    </row>
    <row r="2604" spans="1:19" ht="14.25" customHeight="1" x14ac:dyDescent="0.35">
      <c r="A2604" s="2" t="s">
        <v>8876</v>
      </c>
      <c r="B2604" s="2">
        <v>108843</v>
      </c>
      <c r="C2604" s="2" t="s">
        <v>41</v>
      </c>
      <c r="D2604" s="2" t="s">
        <v>33</v>
      </c>
      <c r="E2604" s="2">
        <v>923.54</v>
      </c>
      <c r="F2604" s="2">
        <v>0.15</v>
      </c>
      <c r="G2604" s="2">
        <v>5</v>
      </c>
      <c r="H2604" s="3">
        <v>45264</v>
      </c>
      <c r="I2604" s="3">
        <v>45265</v>
      </c>
      <c r="J2604" s="2" t="s">
        <v>15</v>
      </c>
      <c r="K2604" s="2" t="s">
        <v>27</v>
      </c>
      <c r="L2604" s="2">
        <v>85.29</v>
      </c>
      <c r="M2604" s="2" t="s">
        <v>28</v>
      </c>
      <c r="N2604" s="11">
        <f>L2604/E2604*100</f>
        <v>9.2351170496134447</v>
      </c>
      <c r="O2604" s="12" t="str">
        <f>IF(N2604&lt;10,"Low",IF(N2604&lt;20,"Med","High"))</f>
        <v>Low</v>
      </c>
      <c r="P2604" s="12">
        <f>sales*discount</f>
        <v>138.53099999999998</v>
      </c>
      <c r="Q2604" s="12">
        <f>sales-Discount_Values</f>
        <v>785.00900000000001</v>
      </c>
      <c r="R2604" s="12">
        <f>DATEDIF(order_date,delivery_date,"D")</f>
        <v>1</v>
      </c>
      <c r="S2604" s="12"/>
    </row>
    <row r="2605" spans="1:19" ht="14.25" customHeight="1" x14ac:dyDescent="0.35">
      <c r="A2605" s="2" t="s">
        <v>6569</v>
      </c>
      <c r="B2605" s="2">
        <v>106536</v>
      </c>
      <c r="C2605" s="2" t="s">
        <v>25</v>
      </c>
      <c r="D2605" s="2" t="s">
        <v>33</v>
      </c>
      <c r="E2605" s="2">
        <v>2780.02</v>
      </c>
      <c r="F2605" s="2">
        <v>0.32</v>
      </c>
      <c r="G2605" s="2">
        <v>4</v>
      </c>
      <c r="H2605" s="3">
        <v>45105</v>
      </c>
      <c r="I2605" s="3">
        <v>45112</v>
      </c>
      <c r="J2605" s="2" t="s">
        <v>31</v>
      </c>
      <c r="K2605" s="2" t="s">
        <v>27</v>
      </c>
      <c r="L2605" s="2">
        <v>256.79000000000002</v>
      </c>
      <c r="M2605" s="2" t="s">
        <v>23</v>
      </c>
      <c r="N2605" s="11">
        <f>L2605/E2605*100</f>
        <v>9.2369839065906021</v>
      </c>
      <c r="O2605" s="12" t="str">
        <f>IF(N2605&lt;10,"Low",IF(N2605&lt;20,"Med","High"))</f>
        <v>Low</v>
      </c>
      <c r="P2605" s="12">
        <f>sales*discount</f>
        <v>889.60640000000001</v>
      </c>
      <c r="Q2605" s="12">
        <f>sales-Discount_Values</f>
        <v>1890.4135999999999</v>
      </c>
      <c r="R2605" s="12">
        <f>DATEDIF(order_date,delivery_date,"D")</f>
        <v>7</v>
      </c>
      <c r="S2605" s="12"/>
    </row>
    <row r="2606" spans="1:19" ht="14.25" customHeight="1" x14ac:dyDescent="0.35">
      <c r="A2606" s="2" t="s">
        <v>12559</v>
      </c>
      <c r="B2606" s="2">
        <v>112526</v>
      </c>
      <c r="C2606" s="2" t="s">
        <v>25</v>
      </c>
      <c r="D2606" s="2" t="s">
        <v>33</v>
      </c>
      <c r="E2606" s="2">
        <v>3559.14</v>
      </c>
      <c r="F2606" s="2">
        <v>0.44</v>
      </c>
      <c r="G2606" s="2">
        <v>7</v>
      </c>
      <c r="H2606" s="3">
        <v>45368</v>
      </c>
      <c r="I2606" s="3">
        <v>45370</v>
      </c>
      <c r="J2606" s="2" t="s">
        <v>21</v>
      </c>
      <c r="K2606" s="2" t="s">
        <v>22</v>
      </c>
      <c r="L2606" s="2">
        <v>328.79</v>
      </c>
      <c r="M2606" s="2" t="s">
        <v>23</v>
      </c>
      <c r="N2606" s="11">
        <f>L2606/E2606*100</f>
        <v>9.2379057862292591</v>
      </c>
      <c r="O2606" s="12" t="str">
        <f>IF(N2606&lt;10,"Low",IF(N2606&lt;20,"Med","High"))</f>
        <v>Low</v>
      </c>
      <c r="P2606" s="12">
        <f>sales*discount</f>
        <v>1566.0216</v>
      </c>
      <c r="Q2606" s="12">
        <f>sales-Discount_Values</f>
        <v>1993.1183999999998</v>
      </c>
      <c r="R2606" s="12">
        <f>DATEDIF(order_date,delivery_date,"D")</f>
        <v>2</v>
      </c>
      <c r="S2606" s="12"/>
    </row>
    <row r="2607" spans="1:19" ht="14.25" customHeight="1" x14ac:dyDescent="0.35">
      <c r="A2607" s="2" t="s">
        <v>13448</v>
      </c>
      <c r="B2607" s="2">
        <v>113415</v>
      </c>
      <c r="C2607" s="2" t="s">
        <v>13</v>
      </c>
      <c r="D2607" s="2" t="s">
        <v>14</v>
      </c>
      <c r="E2607" s="2">
        <v>325.75</v>
      </c>
      <c r="F2607" s="2">
        <v>0.02</v>
      </c>
      <c r="G2607" s="2">
        <v>8</v>
      </c>
      <c r="H2607" s="3">
        <v>45166</v>
      </c>
      <c r="I2607" s="3">
        <v>45168</v>
      </c>
      <c r="J2607" s="2" t="s">
        <v>31</v>
      </c>
      <c r="K2607" s="2" t="s">
        <v>27</v>
      </c>
      <c r="L2607" s="2">
        <v>30.1</v>
      </c>
      <c r="M2607" s="2" t="s">
        <v>34</v>
      </c>
      <c r="N2607" s="11">
        <f>L2607/E2607*100</f>
        <v>9.2402148887183433</v>
      </c>
      <c r="O2607" s="12" t="str">
        <f>IF(N2607&lt;10,"Low",IF(N2607&lt;20,"Med","High"))</f>
        <v>Low</v>
      </c>
      <c r="P2607" s="12">
        <f>sales*discount</f>
        <v>6.5150000000000006</v>
      </c>
      <c r="Q2607" s="12">
        <f>sales-Discount_Values</f>
        <v>319.23500000000001</v>
      </c>
      <c r="R2607" s="12">
        <f>DATEDIF(order_date,delivery_date,"D")</f>
        <v>2</v>
      </c>
      <c r="S2607" s="12"/>
    </row>
    <row r="2608" spans="1:19" ht="14.25" customHeight="1" x14ac:dyDescent="0.35">
      <c r="A2608" s="2" t="s">
        <v>9352</v>
      </c>
      <c r="B2608" s="2">
        <v>109319</v>
      </c>
      <c r="C2608" s="2" t="s">
        <v>25</v>
      </c>
      <c r="D2608" s="2" t="s">
        <v>26</v>
      </c>
      <c r="E2608" s="2">
        <v>2556.11</v>
      </c>
      <c r="F2608" s="2">
        <v>0.21</v>
      </c>
      <c r="G2608" s="2">
        <v>1</v>
      </c>
      <c r="H2608" s="3">
        <v>45333</v>
      </c>
      <c r="I2608" s="3">
        <v>45335</v>
      </c>
      <c r="J2608" s="2" t="s">
        <v>21</v>
      </c>
      <c r="K2608" s="2" t="s">
        <v>27</v>
      </c>
      <c r="L2608" s="2">
        <v>236.32</v>
      </c>
      <c r="M2608" s="2" t="s">
        <v>39</v>
      </c>
      <c r="N2608" s="11">
        <f>L2608/E2608*100</f>
        <v>9.2452985200167443</v>
      </c>
      <c r="O2608" s="12" t="str">
        <f>IF(N2608&lt;10,"Low",IF(N2608&lt;20,"Med","High"))</f>
        <v>Low</v>
      </c>
      <c r="P2608" s="12">
        <f>sales*discount</f>
        <v>536.78309999999999</v>
      </c>
      <c r="Q2608" s="12">
        <f>sales-Discount_Values</f>
        <v>2019.3269</v>
      </c>
      <c r="R2608" s="12">
        <f>DATEDIF(order_date,delivery_date,"D")</f>
        <v>2</v>
      </c>
      <c r="S2608" s="12"/>
    </row>
    <row r="2609" spans="1:19" ht="14.25" customHeight="1" x14ac:dyDescent="0.35">
      <c r="A2609" s="2" t="s">
        <v>5577</v>
      </c>
      <c r="B2609" s="2">
        <v>105544</v>
      </c>
      <c r="C2609" s="2" t="s">
        <v>41</v>
      </c>
      <c r="D2609" s="2" t="s">
        <v>20</v>
      </c>
      <c r="E2609" s="2">
        <v>4703.95</v>
      </c>
      <c r="F2609" s="2">
        <v>0.2</v>
      </c>
      <c r="G2609" s="2">
        <v>7</v>
      </c>
      <c r="H2609" s="3">
        <v>45190</v>
      </c>
      <c r="I2609" s="3">
        <v>45191</v>
      </c>
      <c r="J2609" s="2" t="s">
        <v>31</v>
      </c>
      <c r="K2609" s="2" t="s">
        <v>16</v>
      </c>
      <c r="L2609" s="2">
        <v>434.92</v>
      </c>
      <c r="M2609" s="2" t="s">
        <v>34</v>
      </c>
      <c r="N2609" s="11">
        <f>L2609/E2609*100</f>
        <v>9.2458465757501678</v>
      </c>
      <c r="O2609" s="12" t="str">
        <f>IF(N2609&lt;10,"Low",IF(N2609&lt;20,"Med","High"))</f>
        <v>Low</v>
      </c>
      <c r="P2609" s="12">
        <f>sales*discount</f>
        <v>940.79</v>
      </c>
      <c r="Q2609" s="12">
        <f>sales-Discount_Values</f>
        <v>3763.16</v>
      </c>
      <c r="R2609" s="12">
        <f>DATEDIF(order_date,delivery_date,"D")</f>
        <v>1</v>
      </c>
      <c r="S2609" s="12"/>
    </row>
    <row r="2610" spans="1:19" ht="14.25" customHeight="1" x14ac:dyDescent="0.35">
      <c r="A2610" s="2" t="s">
        <v>3324</v>
      </c>
      <c r="B2610" s="2">
        <v>103291</v>
      </c>
      <c r="C2610" s="2" t="s">
        <v>19</v>
      </c>
      <c r="D2610" s="2" t="s">
        <v>33</v>
      </c>
      <c r="E2610" s="2">
        <v>927.46</v>
      </c>
      <c r="F2610" s="2">
        <v>0.02</v>
      </c>
      <c r="G2610" s="2">
        <v>6</v>
      </c>
      <c r="H2610" s="3">
        <v>45215</v>
      </c>
      <c r="I2610" s="3">
        <v>45218</v>
      </c>
      <c r="J2610" s="2" t="s">
        <v>15</v>
      </c>
      <c r="K2610" s="2" t="s">
        <v>22</v>
      </c>
      <c r="L2610" s="2">
        <v>85.8</v>
      </c>
      <c r="M2610" s="2" t="s">
        <v>28</v>
      </c>
      <c r="N2610" s="11">
        <f>L2610/E2610*100</f>
        <v>9.2510728225476022</v>
      </c>
      <c r="O2610" s="12" t="str">
        <f>IF(N2610&lt;10,"Low",IF(N2610&lt;20,"Med","High"))</f>
        <v>Low</v>
      </c>
      <c r="P2610" s="12">
        <f>sales*discount</f>
        <v>18.549200000000003</v>
      </c>
      <c r="Q2610" s="12">
        <f>sales-Discount_Values</f>
        <v>908.91079999999999</v>
      </c>
      <c r="R2610" s="12">
        <f>DATEDIF(order_date,delivery_date,"D")</f>
        <v>3</v>
      </c>
      <c r="S2610" s="12"/>
    </row>
    <row r="2611" spans="1:19" ht="14.25" customHeight="1" x14ac:dyDescent="0.35">
      <c r="A2611" s="2" t="s">
        <v>8630</v>
      </c>
      <c r="B2611" s="2">
        <v>108597</v>
      </c>
      <c r="C2611" s="2" t="s">
        <v>13</v>
      </c>
      <c r="D2611" s="2" t="s">
        <v>14</v>
      </c>
      <c r="E2611" s="2">
        <v>2640.63</v>
      </c>
      <c r="F2611" s="2">
        <v>0.45</v>
      </c>
      <c r="G2611" s="2">
        <v>4</v>
      </c>
      <c r="H2611" s="3">
        <v>45396</v>
      </c>
      <c r="I2611" s="3">
        <v>45401</v>
      </c>
      <c r="J2611" s="2" t="s">
        <v>21</v>
      </c>
      <c r="K2611" s="2" t="s">
        <v>16</v>
      </c>
      <c r="L2611" s="2">
        <v>244.33</v>
      </c>
      <c r="M2611" s="2" t="s">
        <v>23</v>
      </c>
      <c r="N2611" s="11">
        <f>L2611/E2611*100</f>
        <v>9.2527162078746361</v>
      </c>
      <c r="O2611" s="12" t="str">
        <f>IF(N2611&lt;10,"Low",IF(N2611&lt;20,"Med","High"))</f>
        <v>Low</v>
      </c>
      <c r="P2611" s="12">
        <f>sales*discount</f>
        <v>1188.2835</v>
      </c>
      <c r="Q2611" s="12">
        <f>sales-Discount_Values</f>
        <v>1452.3465000000001</v>
      </c>
      <c r="R2611" s="12">
        <f>DATEDIF(order_date,delivery_date,"D")</f>
        <v>5</v>
      </c>
      <c r="S2611" s="12"/>
    </row>
    <row r="2612" spans="1:19" ht="14.25" customHeight="1" x14ac:dyDescent="0.35">
      <c r="A2612" s="2" t="s">
        <v>10067</v>
      </c>
      <c r="B2612" s="2">
        <v>110034</v>
      </c>
      <c r="C2612" s="2" t="s">
        <v>25</v>
      </c>
      <c r="D2612" s="2" t="s">
        <v>26</v>
      </c>
      <c r="E2612" s="2">
        <v>3802.38</v>
      </c>
      <c r="F2612" s="2">
        <v>0.05</v>
      </c>
      <c r="G2612" s="2">
        <v>3</v>
      </c>
      <c r="H2612" s="3">
        <v>45099</v>
      </c>
      <c r="I2612" s="3">
        <v>45100</v>
      </c>
      <c r="J2612" s="2" t="s">
        <v>21</v>
      </c>
      <c r="K2612" s="2" t="s">
        <v>27</v>
      </c>
      <c r="L2612" s="2">
        <v>351.85</v>
      </c>
      <c r="M2612" s="2" t="s">
        <v>48</v>
      </c>
      <c r="N2612" s="11">
        <f>L2612/E2612*100</f>
        <v>9.2534149664157717</v>
      </c>
      <c r="O2612" s="12" t="str">
        <f>IF(N2612&lt;10,"Low",IF(N2612&lt;20,"Med","High"))</f>
        <v>Low</v>
      </c>
      <c r="P2612" s="12">
        <f>sales*discount</f>
        <v>190.11900000000003</v>
      </c>
      <c r="Q2612" s="12">
        <f>sales-Discount_Values</f>
        <v>3612.261</v>
      </c>
      <c r="R2612" s="12">
        <f>DATEDIF(order_date,delivery_date,"D")</f>
        <v>1</v>
      </c>
      <c r="S2612" s="12"/>
    </row>
    <row r="2613" spans="1:19" ht="14.25" customHeight="1" x14ac:dyDescent="0.35">
      <c r="A2613" s="2" t="s">
        <v>11353</v>
      </c>
      <c r="B2613" s="2">
        <v>111320</v>
      </c>
      <c r="C2613" s="2" t="s">
        <v>19</v>
      </c>
      <c r="D2613" s="2" t="s">
        <v>14</v>
      </c>
      <c r="E2613" s="2">
        <v>1004.52</v>
      </c>
      <c r="F2613" s="2">
        <v>0.46</v>
      </c>
      <c r="G2613" s="2">
        <v>1</v>
      </c>
      <c r="H2613" s="3">
        <v>45310</v>
      </c>
      <c r="I2613" s="3">
        <v>45317</v>
      </c>
      <c r="J2613" s="2" t="s">
        <v>15</v>
      </c>
      <c r="K2613" s="2" t="s">
        <v>27</v>
      </c>
      <c r="L2613" s="2">
        <v>92.96</v>
      </c>
      <c r="M2613" s="2" t="s">
        <v>48</v>
      </c>
      <c r="N2613" s="11">
        <f>L2613/E2613*100</f>
        <v>9.2541711464181908</v>
      </c>
      <c r="O2613" s="12" t="str">
        <f>IF(N2613&lt;10,"Low",IF(N2613&lt;20,"Med","High"))</f>
        <v>Low</v>
      </c>
      <c r="P2613" s="12">
        <f>sales*discount</f>
        <v>462.07920000000001</v>
      </c>
      <c r="Q2613" s="12">
        <f>sales-Discount_Values</f>
        <v>542.44079999999997</v>
      </c>
      <c r="R2613" s="12">
        <f>DATEDIF(order_date,delivery_date,"D")</f>
        <v>7</v>
      </c>
      <c r="S2613" s="12"/>
    </row>
    <row r="2614" spans="1:19" ht="14.25" customHeight="1" x14ac:dyDescent="0.35">
      <c r="A2614" s="2" t="s">
        <v>12969</v>
      </c>
      <c r="B2614" s="2">
        <v>112936</v>
      </c>
      <c r="C2614" s="2" t="s">
        <v>13</v>
      </c>
      <c r="D2614" s="2" t="s">
        <v>26</v>
      </c>
      <c r="E2614" s="2">
        <v>4082.68</v>
      </c>
      <c r="F2614" s="2">
        <v>0.09</v>
      </c>
      <c r="G2614" s="2">
        <v>8</v>
      </c>
      <c r="H2614" s="3">
        <v>45004</v>
      </c>
      <c r="I2614" s="3">
        <v>45008</v>
      </c>
      <c r="J2614" s="2" t="s">
        <v>31</v>
      </c>
      <c r="K2614" s="2" t="s">
        <v>22</v>
      </c>
      <c r="L2614" s="2">
        <v>377.85</v>
      </c>
      <c r="M2614" s="2" t="s">
        <v>28</v>
      </c>
      <c r="N2614" s="11">
        <f>L2614/E2614*100</f>
        <v>9.2549501797838687</v>
      </c>
      <c r="O2614" s="12" t="str">
        <f>IF(N2614&lt;10,"Low",IF(N2614&lt;20,"Med","High"))</f>
        <v>Low</v>
      </c>
      <c r="P2614" s="12">
        <f>sales*discount</f>
        <v>367.44119999999998</v>
      </c>
      <c r="Q2614" s="12">
        <f>sales-Discount_Values</f>
        <v>3715.2388000000001</v>
      </c>
      <c r="R2614" s="12">
        <f>DATEDIF(order_date,delivery_date,"D")</f>
        <v>4</v>
      </c>
      <c r="S2614" s="12"/>
    </row>
    <row r="2615" spans="1:19" ht="14.25" customHeight="1" x14ac:dyDescent="0.35">
      <c r="A2615" s="2" t="s">
        <v>2303</v>
      </c>
      <c r="B2615" s="2">
        <v>102270</v>
      </c>
      <c r="C2615" s="2" t="s">
        <v>25</v>
      </c>
      <c r="D2615" s="2" t="s">
        <v>20</v>
      </c>
      <c r="E2615" s="2">
        <v>549.42999999999995</v>
      </c>
      <c r="F2615" s="2">
        <v>0.25</v>
      </c>
      <c r="G2615" s="2">
        <v>6</v>
      </c>
      <c r="H2615" s="3">
        <v>45100</v>
      </c>
      <c r="I2615" s="3">
        <v>45105</v>
      </c>
      <c r="J2615" s="2" t="s">
        <v>15</v>
      </c>
      <c r="K2615" s="2" t="s">
        <v>16</v>
      </c>
      <c r="L2615" s="2">
        <v>50.87</v>
      </c>
      <c r="M2615" s="2" t="s">
        <v>34</v>
      </c>
      <c r="N2615" s="11">
        <f>L2615/E2615*100</f>
        <v>9.2586862748666796</v>
      </c>
      <c r="O2615" s="12" t="str">
        <f>IF(N2615&lt;10,"Low",IF(N2615&lt;20,"Med","High"))</f>
        <v>Low</v>
      </c>
      <c r="P2615" s="12">
        <f>sales*discount</f>
        <v>137.35749999999999</v>
      </c>
      <c r="Q2615" s="12">
        <f>sales-Discount_Values</f>
        <v>412.07249999999999</v>
      </c>
      <c r="R2615" s="12">
        <f>DATEDIF(order_date,delivery_date,"D")</f>
        <v>5</v>
      </c>
      <c r="S2615" s="12"/>
    </row>
    <row r="2616" spans="1:19" ht="14.25" customHeight="1" x14ac:dyDescent="0.35">
      <c r="A2616" s="2" t="s">
        <v>3501</v>
      </c>
      <c r="B2616" s="2">
        <v>103468</v>
      </c>
      <c r="C2616" s="2" t="s">
        <v>13</v>
      </c>
      <c r="D2616" s="2" t="s">
        <v>36</v>
      </c>
      <c r="E2616" s="2">
        <v>2729.79</v>
      </c>
      <c r="F2616" s="2">
        <v>0.4</v>
      </c>
      <c r="G2616" s="2">
        <v>8</v>
      </c>
      <c r="H2616" s="3">
        <v>45558</v>
      </c>
      <c r="I2616" s="3">
        <v>45565</v>
      </c>
      <c r="J2616" s="2" t="s">
        <v>15</v>
      </c>
      <c r="K2616" s="2" t="s">
        <v>27</v>
      </c>
      <c r="L2616" s="2">
        <v>252.77</v>
      </c>
      <c r="M2616" s="2" t="s">
        <v>17</v>
      </c>
      <c r="N2616" s="11">
        <f>L2616/E2616*100</f>
        <v>9.259686642562249</v>
      </c>
      <c r="O2616" s="12" t="str">
        <f>IF(N2616&lt;10,"Low",IF(N2616&lt;20,"Med","High"))</f>
        <v>Low</v>
      </c>
      <c r="P2616" s="12">
        <f>sales*discount</f>
        <v>1091.9159999999999</v>
      </c>
      <c r="Q2616" s="12">
        <f>sales-Discount_Values</f>
        <v>1637.874</v>
      </c>
      <c r="R2616" s="12">
        <f>DATEDIF(order_date,delivery_date,"D")</f>
        <v>7</v>
      </c>
      <c r="S2616" s="12"/>
    </row>
    <row r="2617" spans="1:19" ht="14.25" customHeight="1" x14ac:dyDescent="0.35">
      <c r="A2617" s="2" t="s">
        <v>570</v>
      </c>
      <c r="B2617" s="2">
        <v>100537</v>
      </c>
      <c r="C2617" s="2" t="s">
        <v>13</v>
      </c>
      <c r="D2617" s="2" t="s">
        <v>36</v>
      </c>
      <c r="E2617" s="2">
        <v>374.95</v>
      </c>
      <c r="F2617" s="2">
        <v>0.4</v>
      </c>
      <c r="G2617" s="2">
        <v>9</v>
      </c>
      <c r="H2617" s="3">
        <v>45514</v>
      </c>
      <c r="I2617" s="3">
        <v>45521</v>
      </c>
      <c r="J2617" s="2" t="s">
        <v>21</v>
      </c>
      <c r="K2617" s="2" t="s">
        <v>22</v>
      </c>
      <c r="L2617" s="2">
        <v>34.729999999999997</v>
      </c>
      <c r="M2617" s="2" t="s">
        <v>17</v>
      </c>
      <c r="N2617" s="11">
        <f>L2617/E2617*100</f>
        <v>9.2625683424456593</v>
      </c>
      <c r="O2617" s="12" t="str">
        <f>IF(N2617&lt;10,"Low",IF(N2617&lt;20,"Med","High"))</f>
        <v>Low</v>
      </c>
      <c r="P2617" s="12">
        <f>sales*discount</f>
        <v>149.97999999999999</v>
      </c>
      <c r="Q2617" s="12">
        <f>sales-Discount_Values</f>
        <v>224.97</v>
      </c>
      <c r="R2617" s="12">
        <f>DATEDIF(order_date,delivery_date,"D")</f>
        <v>7</v>
      </c>
      <c r="S2617" s="12"/>
    </row>
    <row r="2618" spans="1:19" ht="14.25" customHeight="1" x14ac:dyDescent="0.35">
      <c r="A2618" s="2" t="s">
        <v>11300</v>
      </c>
      <c r="B2618" s="2">
        <v>111267</v>
      </c>
      <c r="C2618" s="2" t="s">
        <v>25</v>
      </c>
      <c r="D2618" s="2" t="s">
        <v>14</v>
      </c>
      <c r="E2618" s="2">
        <v>4478.42</v>
      </c>
      <c r="F2618" s="2">
        <v>0.16</v>
      </c>
      <c r="G2618" s="2">
        <v>9</v>
      </c>
      <c r="H2618" s="3">
        <v>45493</v>
      </c>
      <c r="I2618" s="3">
        <v>45495</v>
      </c>
      <c r="J2618" s="2" t="s">
        <v>15</v>
      </c>
      <c r="K2618" s="2" t="s">
        <v>27</v>
      </c>
      <c r="L2618" s="2">
        <v>414.82</v>
      </c>
      <c r="M2618" s="2" t="s">
        <v>48</v>
      </c>
      <c r="N2618" s="11">
        <f>L2618/E2618*100</f>
        <v>9.262641735254844</v>
      </c>
      <c r="O2618" s="12" t="str">
        <f>IF(N2618&lt;10,"Low",IF(N2618&lt;20,"Med","High"))</f>
        <v>Low</v>
      </c>
      <c r="P2618" s="12">
        <f>sales*discount</f>
        <v>716.54719999999998</v>
      </c>
      <c r="Q2618" s="12">
        <f>sales-Discount_Values</f>
        <v>3761.8728000000001</v>
      </c>
      <c r="R2618" s="12">
        <f>DATEDIF(order_date,delivery_date,"D")</f>
        <v>2</v>
      </c>
      <c r="S2618" s="12"/>
    </row>
    <row r="2619" spans="1:19" ht="14.25" customHeight="1" x14ac:dyDescent="0.35">
      <c r="A2619" s="2" t="s">
        <v>14297</v>
      </c>
      <c r="B2619" s="2">
        <v>114264</v>
      </c>
      <c r="C2619" s="2" t="s">
        <v>41</v>
      </c>
      <c r="D2619" s="2" t="s">
        <v>26</v>
      </c>
      <c r="E2619" s="2">
        <v>3556.24</v>
      </c>
      <c r="F2619" s="2">
        <v>0.12</v>
      </c>
      <c r="G2619" s="2">
        <v>7</v>
      </c>
      <c r="H2619" s="3">
        <v>45136</v>
      </c>
      <c r="I2619" s="3">
        <v>45137</v>
      </c>
      <c r="J2619" s="2" t="s">
        <v>31</v>
      </c>
      <c r="K2619" s="2" t="s">
        <v>22</v>
      </c>
      <c r="L2619" s="2">
        <v>329.41</v>
      </c>
      <c r="M2619" s="2" t="s">
        <v>17</v>
      </c>
      <c r="N2619" s="11">
        <f>L2619/E2619*100</f>
        <v>9.2628731469192189</v>
      </c>
      <c r="O2619" s="12" t="str">
        <f>IF(N2619&lt;10,"Low",IF(N2619&lt;20,"Med","High"))</f>
        <v>Low</v>
      </c>
      <c r="P2619" s="12">
        <f>sales*discount</f>
        <v>426.74879999999996</v>
      </c>
      <c r="Q2619" s="12">
        <f>sales-Discount_Values</f>
        <v>3129.4911999999999</v>
      </c>
      <c r="R2619" s="12">
        <f>DATEDIF(order_date,delivery_date,"D")</f>
        <v>1</v>
      </c>
      <c r="S2619" s="12"/>
    </row>
    <row r="2620" spans="1:19" ht="14.25" customHeight="1" x14ac:dyDescent="0.35">
      <c r="A2620" s="2" t="s">
        <v>12287</v>
      </c>
      <c r="B2620" s="2">
        <v>112254</v>
      </c>
      <c r="C2620" s="2" t="s">
        <v>13</v>
      </c>
      <c r="D2620" s="2" t="s">
        <v>33</v>
      </c>
      <c r="E2620" s="2">
        <v>3645.17</v>
      </c>
      <c r="F2620" s="2">
        <v>0.11</v>
      </c>
      <c r="G2620" s="2">
        <v>5</v>
      </c>
      <c r="H2620" s="3">
        <v>45249</v>
      </c>
      <c r="I2620" s="3">
        <v>45252</v>
      </c>
      <c r="J2620" s="2" t="s">
        <v>21</v>
      </c>
      <c r="K2620" s="2" t="s">
        <v>27</v>
      </c>
      <c r="L2620" s="2">
        <v>337.68</v>
      </c>
      <c r="M2620" s="2" t="s">
        <v>28</v>
      </c>
      <c r="N2620" s="11">
        <f>L2620/E2620*100</f>
        <v>9.2637654759585981</v>
      </c>
      <c r="O2620" s="12" t="str">
        <f>IF(N2620&lt;10,"Low",IF(N2620&lt;20,"Med","High"))</f>
        <v>Low</v>
      </c>
      <c r="P2620" s="12">
        <f>sales*discount</f>
        <v>400.96870000000001</v>
      </c>
      <c r="Q2620" s="12">
        <f>sales-Discount_Values</f>
        <v>3244.2013000000002</v>
      </c>
      <c r="R2620" s="12">
        <f>DATEDIF(order_date,delivery_date,"D")</f>
        <v>3</v>
      </c>
      <c r="S2620" s="12"/>
    </row>
    <row r="2621" spans="1:19" ht="14.25" customHeight="1" x14ac:dyDescent="0.35">
      <c r="A2621" s="2" t="s">
        <v>2950</v>
      </c>
      <c r="B2621" s="2">
        <v>102917</v>
      </c>
      <c r="C2621" s="2" t="s">
        <v>13</v>
      </c>
      <c r="D2621" s="2" t="s">
        <v>33</v>
      </c>
      <c r="E2621" s="2">
        <v>4810.49</v>
      </c>
      <c r="F2621" s="2">
        <v>0.28000000000000003</v>
      </c>
      <c r="G2621" s="2">
        <v>2</v>
      </c>
      <c r="H2621" s="3">
        <v>45090</v>
      </c>
      <c r="I2621" s="3">
        <v>45096</v>
      </c>
      <c r="J2621" s="2" t="s">
        <v>21</v>
      </c>
      <c r="K2621" s="2" t="s">
        <v>27</v>
      </c>
      <c r="L2621" s="2">
        <v>445.76</v>
      </c>
      <c r="M2621" s="2" t="s">
        <v>17</v>
      </c>
      <c r="N2621" s="11">
        <f>L2621/E2621*100</f>
        <v>9.2664156873831978</v>
      </c>
      <c r="O2621" s="12" t="str">
        <f>IF(N2621&lt;10,"Low",IF(N2621&lt;20,"Med","High"))</f>
        <v>Low</v>
      </c>
      <c r="P2621" s="12">
        <f>sales*discount</f>
        <v>1346.9372000000001</v>
      </c>
      <c r="Q2621" s="12">
        <f>sales-Discount_Values</f>
        <v>3463.5527999999995</v>
      </c>
      <c r="R2621" s="12">
        <f>DATEDIF(order_date,delivery_date,"D")</f>
        <v>6</v>
      </c>
      <c r="S2621" s="12"/>
    </row>
    <row r="2622" spans="1:19" ht="14.25" customHeight="1" x14ac:dyDescent="0.35">
      <c r="A2622" s="2" t="s">
        <v>9198</v>
      </c>
      <c r="B2622" s="2">
        <v>109165</v>
      </c>
      <c r="C2622" s="2" t="s">
        <v>25</v>
      </c>
      <c r="D2622" s="2" t="s">
        <v>20</v>
      </c>
      <c r="E2622" s="2">
        <v>1030.8900000000001</v>
      </c>
      <c r="F2622" s="2">
        <v>0.24</v>
      </c>
      <c r="G2622" s="2">
        <v>7</v>
      </c>
      <c r="H2622" s="3">
        <v>45186</v>
      </c>
      <c r="I2622" s="3">
        <v>45192</v>
      </c>
      <c r="J2622" s="2" t="s">
        <v>31</v>
      </c>
      <c r="K2622" s="2" t="s">
        <v>27</v>
      </c>
      <c r="L2622" s="2">
        <v>95.53</v>
      </c>
      <c r="M2622" s="2" t="s">
        <v>34</v>
      </c>
      <c r="N2622" s="11">
        <f>L2622/E2622*100</f>
        <v>9.2667500897282924</v>
      </c>
      <c r="O2622" s="12" t="str">
        <f>IF(N2622&lt;10,"Low",IF(N2622&lt;20,"Med","High"))</f>
        <v>Low</v>
      </c>
      <c r="P2622" s="12">
        <f>sales*discount</f>
        <v>247.4136</v>
      </c>
      <c r="Q2622" s="12">
        <f>sales-Discount_Values</f>
        <v>783.47640000000013</v>
      </c>
      <c r="R2622" s="12">
        <f>DATEDIF(order_date,delivery_date,"D")</f>
        <v>6</v>
      </c>
      <c r="S2622" s="12"/>
    </row>
    <row r="2623" spans="1:19" ht="14.25" customHeight="1" x14ac:dyDescent="0.35">
      <c r="A2623" s="2" t="s">
        <v>7414</v>
      </c>
      <c r="B2623" s="2">
        <v>107381</v>
      </c>
      <c r="C2623" s="2" t="s">
        <v>13</v>
      </c>
      <c r="D2623" s="2" t="s">
        <v>14</v>
      </c>
      <c r="E2623" s="2">
        <v>3560.14</v>
      </c>
      <c r="F2623" s="2">
        <v>0.49</v>
      </c>
      <c r="G2623" s="2">
        <v>2</v>
      </c>
      <c r="H2623" s="3">
        <v>45400</v>
      </c>
      <c r="I2623" s="3">
        <v>45406</v>
      </c>
      <c r="J2623" s="2" t="s">
        <v>15</v>
      </c>
      <c r="K2623" s="2" t="s">
        <v>22</v>
      </c>
      <c r="L2623" s="2">
        <v>329.91</v>
      </c>
      <c r="M2623" s="2" t="s">
        <v>28</v>
      </c>
      <c r="N2623" s="11">
        <f>L2623/E2623*100</f>
        <v>9.2667704079053088</v>
      </c>
      <c r="O2623" s="12" t="str">
        <f>IF(N2623&lt;10,"Low",IF(N2623&lt;20,"Med","High"))</f>
        <v>Low</v>
      </c>
      <c r="P2623" s="12">
        <f>sales*discount</f>
        <v>1744.4685999999999</v>
      </c>
      <c r="Q2623" s="12">
        <f>sales-Discount_Values</f>
        <v>1815.6713999999999</v>
      </c>
      <c r="R2623" s="12">
        <f>DATEDIF(order_date,delivery_date,"D")</f>
        <v>6</v>
      </c>
      <c r="S2623" s="12"/>
    </row>
    <row r="2624" spans="1:19" ht="14.25" customHeight="1" x14ac:dyDescent="0.35">
      <c r="A2624" s="2" t="s">
        <v>13766</v>
      </c>
      <c r="B2624" s="2">
        <v>113733</v>
      </c>
      <c r="C2624" s="2" t="s">
        <v>25</v>
      </c>
      <c r="D2624" s="2" t="s">
        <v>33</v>
      </c>
      <c r="E2624" s="2">
        <v>446.69</v>
      </c>
      <c r="F2624" s="2">
        <v>0.34</v>
      </c>
      <c r="G2624" s="2">
        <v>8</v>
      </c>
      <c r="H2624" s="3">
        <v>45144</v>
      </c>
      <c r="I2624" s="3">
        <v>45146</v>
      </c>
      <c r="J2624" s="2" t="s">
        <v>21</v>
      </c>
      <c r="K2624" s="2" t="s">
        <v>16</v>
      </c>
      <c r="L2624" s="2">
        <v>41.4</v>
      </c>
      <c r="M2624" s="2" t="s">
        <v>28</v>
      </c>
      <c r="N2624" s="11">
        <f>L2624/E2624*100</f>
        <v>9.2681725581499474</v>
      </c>
      <c r="O2624" s="12" t="str">
        <f>IF(N2624&lt;10,"Low",IF(N2624&lt;20,"Med","High"))</f>
        <v>Low</v>
      </c>
      <c r="P2624" s="12">
        <f>sales*discount</f>
        <v>151.87460000000002</v>
      </c>
      <c r="Q2624" s="12">
        <f>sales-Discount_Values</f>
        <v>294.81539999999995</v>
      </c>
      <c r="R2624" s="12">
        <f>DATEDIF(order_date,delivery_date,"D")</f>
        <v>2</v>
      </c>
      <c r="S2624" s="12"/>
    </row>
    <row r="2625" spans="1:19" ht="14.25" customHeight="1" x14ac:dyDescent="0.35">
      <c r="A2625" s="2" t="s">
        <v>14403</v>
      </c>
      <c r="B2625" s="2">
        <v>114370</v>
      </c>
      <c r="C2625" s="2" t="s">
        <v>13</v>
      </c>
      <c r="D2625" s="2" t="s">
        <v>20</v>
      </c>
      <c r="E2625" s="2">
        <v>2999.07</v>
      </c>
      <c r="F2625" s="2">
        <v>0.48</v>
      </c>
      <c r="G2625" s="2">
        <v>5</v>
      </c>
      <c r="H2625" s="3">
        <v>45163</v>
      </c>
      <c r="I2625" s="3">
        <v>45170</v>
      </c>
      <c r="J2625" s="2" t="s">
        <v>31</v>
      </c>
      <c r="K2625" s="2" t="s">
        <v>22</v>
      </c>
      <c r="L2625" s="2">
        <v>277.97000000000003</v>
      </c>
      <c r="M2625" s="2" t="s">
        <v>28</v>
      </c>
      <c r="N2625" s="11">
        <f>L2625/E2625*100</f>
        <v>9.2685399140400193</v>
      </c>
      <c r="O2625" s="12" t="str">
        <f>IF(N2625&lt;10,"Low",IF(N2625&lt;20,"Med","High"))</f>
        <v>Low</v>
      </c>
      <c r="P2625" s="12">
        <f>sales*discount</f>
        <v>1439.5536</v>
      </c>
      <c r="Q2625" s="12">
        <f>sales-Discount_Values</f>
        <v>1559.5164000000002</v>
      </c>
      <c r="R2625" s="12">
        <f>DATEDIF(order_date,delivery_date,"D")</f>
        <v>7</v>
      </c>
      <c r="S2625" s="12"/>
    </row>
    <row r="2626" spans="1:19" ht="14.25" customHeight="1" x14ac:dyDescent="0.35">
      <c r="A2626" s="2" t="s">
        <v>13873</v>
      </c>
      <c r="B2626" s="2">
        <v>113840</v>
      </c>
      <c r="C2626" s="2" t="s">
        <v>19</v>
      </c>
      <c r="D2626" s="2" t="s">
        <v>36</v>
      </c>
      <c r="E2626" s="2">
        <v>2319.88</v>
      </c>
      <c r="F2626" s="2">
        <v>0.45</v>
      </c>
      <c r="G2626" s="2">
        <v>7</v>
      </c>
      <c r="H2626" s="3">
        <v>45034</v>
      </c>
      <c r="I2626" s="3">
        <v>45039</v>
      </c>
      <c r="J2626" s="2" t="s">
        <v>31</v>
      </c>
      <c r="K2626" s="2" t="s">
        <v>22</v>
      </c>
      <c r="L2626" s="2">
        <v>215.03</v>
      </c>
      <c r="M2626" s="2" t="s">
        <v>34</v>
      </c>
      <c r="N2626" s="11">
        <f>L2626/E2626*100</f>
        <v>9.2690139145128185</v>
      </c>
      <c r="O2626" s="12" t="str">
        <f>IF(N2626&lt;10,"Low",IF(N2626&lt;20,"Med","High"))</f>
        <v>Low</v>
      </c>
      <c r="P2626" s="12">
        <f>sales*discount</f>
        <v>1043.9460000000001</v>
      </c>
      <c r="Q2626" s="12">
        <f>sales-Discount_Values</f>
        <v>1275.934</v>
      </c>
      <c r="R2626" s="12">
        <f>DATEDIF(order_date,delivery_date,"D")</f>
        <v>5</v>
      </c>
      <c r="S2626" s="12"/>
    </row>
    <row r="2627" spans="1:19" ht="14.25" customHeight="1" x14ac:dyDescent="0.35">
      <c r="A2627" s="2" t="s">
        <v>7844</v>
      </c>
      <c r="B2627" s="2">
        <v>107811</v>
      </c>
      <c r="C2627" s="2" t="s">
        <v>41</v>
      </c>
      <c r="D2627" s="2" t="s">
        <v>20</v>
      </c>
      <c r="E2627" s="2">
        <v>4838.33</v>
      </c>
      <c r="F2627" s="2">
        <v>0.43</v>
      </c>
      <c r="G2627" s="2">
        <v>7</v>
      </c>
      <c r="H2627" s="3">
        <v>45164</v>
      </c>
      <c r="I2627" s="3">
        <v>45169</v>
      </c>
      <c r="J2627" s="2" t="s">
        <v>31</v>
      </c>
      <c r="K2627" s="2" t="s">
        <v>16</v>
      </c>
      <c r="L2627" s="2">
        <v>448.49</v>
      </c>
      <c r="M2627" s="2" t="s">
        <v>17</v>
      </c>
      <c r="N2627" s="11">
        <f>L2627/E2627*100</f>
        <v>9.2695206817228257</v>
      </c>
      <c r="O2627" s="12" t="str">
        <f>IF(N2627&lt;10,"Low",IF(N2627&lt;20,"Med","High"))</f>
        <v>Low</v>
      </c>
      <c r="P2627" s="12">
        <f>sales*discount</f>
        <v>2080.4818999999998</v>
      </c>
      <c r="Q2627" s="12">
        <f>sales-Discount_Values</f>
        <v>2757.8481000000002</v>
      </c>
      <c r="R2627" s="12">
        <f>DATEDIF(order_date,delivery_date,"D")</f>
        <v>5</v>
      </c>
      <c r="S2627" s="12"/>
    </row>
    <row r="2628" spans="1:19" ht="14.25" customHeight="1" x14ac:dyDescent="0.35">
      <c r="A2628" s="2" t="s">
        <v>2804</v>
      </c>
      <c r="B2628" s="2">
        <v>102771</v>
      </c>
      <c r="C2628" s="2" t="s">
        <v>25</v>
      </c>
      <c r="D2628" s="2" t="s">
        <v>26</v>
      </c>
      <c r="E2628" s="2">
        <v>3131.82</v>
      </c>
      <c r="F2628" s="2">
        <v>0.18</v>
      </c>
      <c r="G2628" s="2">
        <v>2</v>
      </c>
      <c r="H2628" s="3">
        <v>45438</v>
      </c>
      <c r="I2628" s="3">
        <v>45441</v>
      </c>
      <c r="J2628" s="2" t="s">
        <v>15</v>
      </c>
      <c r="K2628" s="2" t="s">
        <v>22</v>
      </c>
      <c r="L2628" s="2">
        <v>290.35000000000002</v>
      </c>
      <c r="M2628" s="2" t="s">
        <v>34</v>
      </c>
      <c r="N2628" s="11">
        <f>L2628/E2628*100</f>
        <v>9.2709670415285697</v>
      </c>
      <c r="O2628" s="12" t="str">
        <f>IF(N2628&lt;10,"Low",IF(N2628&lt;20,"Med","High"))</f>
        <v>Low</v>
      </c>
      <c r="P2628" s="12">
        <f>sales*discount</f>
        <v>563.72760000000005</v>
      </c>
      <c r="Q2628" s="12">
        <f>sales-Discount_Values</f>
        <v>2568.0924</v>
      </c>
      <c r="R2628" s="12">
        <f>DATEDIF(order_date,delivery_date,"D")</f>
        <v>3</v>
      </c>
      <c r="S2628" s="12"/>
    </row>
    <row r="2629" spans="1:19" ht="14.25" customHeight="1" x14ac:dyDescent="0.35">
      <c r="A2629" s="2" t="s">
        <v>14156</v>
      </c>
      <c r="B2629" s="2">
        <v>114123</v>
      </c>
      <c r="C2629" s="2" t="s">
        <v>13</v>
      </c>
      <c r="D2629" s="2" t="s">
        <v>36</v>
      </c>
      <c r="E2629" s="2">
        <v>4105.58</v>
      </c>
      <c r="F2629" s="2">
        <v>0.11</v>
      </c>
      <c r="G2629" s="2">
        <v>5</v>
      </c>
      <c r="H2629" s="3">
        <v>44954</v>
      </c>
      <c r="I2629" s="3">
        <v>44956</v>
      </c>
      <c r="J2629" s="2" t="s">
        <v>31</v>
      </c>
      <c r="K2629" s="2" t="s">
        <v>27</v>
      </c>
      <c r="L2629" s="2">
        <v>380.67</v>
      </c>
      <c r="M2629" s="2" t="s">
        <v>34</v>
      </c>
      <c r="N2629" s="11">
        <f>L2629/E2629*100</f>
        <v>9.2720151598556129</v>
      </c>
      <c r="O2629" s="12" t="str">
        <f>IF(N2629&lt;10,"Low",IF(N2629&lt;20,"Med","High"))</f>
        <v>Low</v>
      </c>
      <c r="P2629" s="12">
        <f>sales*discount</f>
        <v>451.61379999999997</v>
      </c>
      <c r="Q2629" s="12">
        <f>sales-Discount_Values</f>
        <v>3653.9661999999998</v>
      </c>
      <c r="R2629" s="12">
        <f>DATEDIF(order_date,delivery_date,"D")</f>
        <v>2</v>
      </c>
      <c r="S2629" s="12"/>
    </row>
    <row r="2630" spans="1:19" ht="14.25" customHeight="1" x14ac:dyDescent="0.35">
      <c r="A2630" s="2" t="s">
        <v>11294</v>
      </c>
      <c r="B2630" s="2">
        <v>111261</v>
      </c>
      <c r="C2630" s="2" t="s">
        <v>41</v>
      </c>
      <c r="D2630" s="2" t="s">
        <v>36</v>
      </c>
      <c r="E2630" s="2">
        <v>198.71</v>
      </c>
      <c r="F2630" s="2">
        <v>0.35</v>
      </c>
      <c r="G2630" s="2">
        <v>7</v>
      </c>
      <c r="H2630" s="3">
        <v>45253</v>
      </c>
      <c r="I2630" s="3">
        <v>45260</v>
      </c>
      <c r="J2630" s="2" t="s">
        <v>21</v>
      </c>
      <c r="K2630" s="2" t="s">
        <v>22</v>
      </c>
      <c r="L2630" s="2">
        <v>18.43</v>
      </c>
      <c r="M2630" s="2" t="s">
        <v>17</v>
      </c>
      <c r="N2630" s="11">
        <f>L2630/E2630*100</f>
        <v>9.2748226058074579</v>
      </c>
      <c r="O2630" s="12" t="str">
        <f>IF(N2630&lt;10,"Low",IF(N2630&lt;20,"Med","High"))</f>
        <v>Low</v>
      </c>
      <c r="P2630" s="12">
        <f>sales*discount</f>
        <v>69.548500000000004</v>
      </c>
      <c r="Q2630" s="12">
        <f>sales-Discount_Values</f>
        <v>129.16149999999999</v>
      </c>
      <c r="R2630" s="12">
        <f>DATEDIF(order_date,delivery_date,"D")</f>
        <v>7</v>
      </c>
      <c r="S2630" s="12"/>
    </row>
    <row r="2631" spans="1:19" ht="14.25" customHeight="1" x14ac:dyDescent="0.35">
      <c r="A2631" s="2" t="s">
        <v>9861</v>
      </c>
      <c r="B2631" s="2">
        <v>109828</v>
      </c>
      <c r="C2631" s="2" t="s">
        <v>19</v>
      </c>
      <c r="D2631" s="2" t="s">
        <v>14</v>
      </c>
      <c r="E2631" s="2">
        <v>2064.12</v>
      </c>
      <c r="F2631" s="2">
        <v>0.28000000000000003</v>
      </c>
      <c r="G2631" s="2">
        <v>6</v>
      </c>
      <c r="H2631" s="3">
        <v>45517</v>
      </c>
      <c r="I2631" s="3">
        <v>45519</v>
      </c>
      <c r="J2631" s="2" t="s">
        <v>21</v>
      </c>
      <c r="K2631" s="2" t="s">
        <v>27</v>
      </c>
      <c r="L2631" s="2">
        <v>191.46</v>
      </c>
      <c r="M2631" s="2" t="s">
        <v>39</v>
      </c>
      <c r="N2631" s="11">
        <f>L2631/E2631*100</f>
        <v>9.2756235102610312</v>
      </c>
      <c r="O2631" s="12" t="str">
        <f>IF(N2631&lt;10,"Low",IF(N2631&lt;20,"Med","High"))</f>
        <v>Low</v>
      </c>
      <c r="P2631" s="12">
        <f>sales*discount</f>
        <v>577.95360000000005</v>
      </c>
      <c r="Q2631" s="12">
        <f>sales-Discount_Values</f>
        <v>1486.1663999999998</v>
      </c>
      <c r="R2631" s="12">
        <f>DATEDIF(order_date,delivery_date,"D")</f>
        <v>2</v>
      </c>
      <c r="S2631" s="12"/>
    </row>
    <row r="2632" spans="1:19" ht="14.25" customHeight="1" x14ac:dyDescent="0.35">
      <c r="A2632" s="2" t="s">
        <v>15102</v>
      </c>
      <c r="B2632" s="2">
        <v>115069</v>
      </c>
      <c r="C2632" s="2" t="s">
        <v>19</v>
      </c>
      <c r="D2632" s="2" t="s">
        <v>33</v>
      </c>
      <c r="E2632" s="2">
        <v>2350.94</v>
      </c>
      <c r="F2632" s="2">
        <v>0.09</v>
      </c>
      <c r="G2632" s="2">
        <v>5</v>
      </c>
      <c r="H2632" s="3">
        <v>45269</v>
      </c>
      <c r="I2632" s="3">
        <v>45275</v>
      </c>
      <c r="J2632" s="2" t="s">
        <v>21</v>
      </c>
      <c r="K2632" s="2" t="s">
        <v>16</v>
      </c>
      <c r="L2632" s="2">
        <v>218.07</v>
      </c>
      <c r="M2632" s="2" t="s">
        <v>23</v>
      </c>
      <c r="N2632" s="11">
        <f>L2632/E2632*100</f>
        <v>9.2758641224361309</v>
      </c>
      <c r="O2632" s="12" t="str">
        <f>IF(N2632&lt;10,"Low",IF(N2632&lt;20,"Med","High"))</f>
        <v>Low</v>
      </c>
      <c r="P2632" s="12">
        <f>sales*discount</f>
        <v>211.58459999999999</v>
      </c>
      <c r="Q2632" s="12">
        <f>sales-Discount_Values</f>
        <v>2139.3553999999999</v>
      </c>
      <c r="R2632" s="12">
        <f>DATEDIF(order_date,delivery_date,"D")</f>
        <v>6</v>
      </c>
      <c r="S2632" s="12"/>
    </row>
    <row r="2633" spans="1:19" ht="14.25" customHeight="1" x14ac:dyDescent="0.35">
      <c r="A2633" s="2" t="s">
        <v>6870</v>
      </c>
      <c r="B2633" s="2">
        <v>106837</v>
      </c>
      <c r="C2633" s="2" t="s">
        <v>41</v>
      </c>
      <c r="D2633" s="2" t="s">
        <v>33</v>
      </c>
      <c r="E2633" s="2">
        <v>3032.62</v>
      </c>
      <c r="F2633" s="2">
        <v>0.45</v>
      </c>
      <c r="G2633" s="2">
        <v>2</v>
      </c>
      <c r="H2633" s="3">
        <v>45347</v>
      </c>
      <c r="I2633" s="3">
        <v>45349</v>
      </c>
      <c r="J2633" s="2" t="s">
        <v>31</v>
      </c>
      <c r="K2633" s="2" t="s">
        <v>22</v>
      </c>
      <c r="L2633" s="2">
        <v>281.31</v>
      </c>
      <c r="M2633" s="2" t="s">
        <v>39</v>
      </c>
      <c r="N2633" s="11">
        <f>L2633/E2633*100</f>
        <v>9.2761374652940365</v>
      </c>
      <c r="O2633" s="12" t="str">
        <f>IF(N2633&lt;10,"Low",IF(N2633&lt;20,"Med","High"))</f>
        <v>Low</v>
      </c>
      <c r="P2633" s="12">
        <f>sales*discount</f>
        <v>1364.6790000000001</v>
      </c>
      <c r="Q2633" s="12">
        <f>sales-Discount_Values</f>
        <v>1667.9409999999998</v>
      </c>
      <c r="R2633" s="12">
        <f>DATEDIF(order_date,delivery_date,"D")</f>
        <v>2</v>
      </c>
      <c r="S2633" s="12"/>
    </row>
    <row r="2634" spans="1:19" ht="14.25" customHeight="1" x14ac:dyDescent="0.35">
      <c r="A2634" s="2" t="s">
        <v>6085</v>
      </c>
      <c r="B2634" s="2">
        <v>106052</v>
      </c>
      <c r="C2634" s="2" t="s">
        <v>19</v>
      </c>
      <c r="D2634" s="2" t="s">
        <v>20</v>
      </c>
      <c r="E2634" s="2">
        <v>587.19000000000005</v>
      </c>
      <c r="F2634" s="2">
        <v>0.25</v>
      </c>
      <c r="G2634" s="2">
        <v>6</v>
      </c>
      <c r="H2634" s="3">
        <v>45525</v>
      </c>
      <c r="I2634" s="3">
        <v>45530</v>
      </c>
      <c r="J2634" s="2" t="s">
        <v>15</v>
      </c>
      <c r="K2634" s="2" t="s">
        <v>27</v>
      </c>
      <c r="L2634" s="2">
        <v>54.48</v>
      </c>
      <c r="M2634" s="2" t="s">
        <v>34</v>
      </c>
      <c r="N2634" s="11">
        <f>L2634/E2634*100</f>
        <v>9.2780871608848923</v>
      </c>
      <c r="O2634" s="12" t="str">
        <f>IF(N2634&lt;10,"Low",IF(N2634&lt;20,"Med","High"))</f>
        <v>Low</v>
      </c>
      <c r="P2634" s="12">
        <f>sales*discount</f>
        <v>146.79750000000001</v>
      </c>
      <c r="Q2634" s="12">
        <f>sales-Discount_Values</f>
        <v>440.39250000000004</v>
      </c>
      <c r="R2634" s="12">
        <f>DATEDIF(order_date,delivery_date,"D")</f>
        <v>5</v>
      </c>
      <c r="S2634" s="12"/>
    </row>
    <row r="2635" spans="1:19" ht="14.25" customHeight="1" x14ac:dyDescent="0.35">
      <c r="A2635" s="2" t="s">
        <v>4879</v>
      </c>
      <c r="B2635" s="2">
        <v>104846</v>
      </c>
      <c r="C2635" s="2" t="s">
        <v>13</v>
      </c>
      <c r="D2635" s="2" t="s">
        <v>14</v>
      </c>
      <c r="E2635" s="2">
        <v>1087.9100000000001</v>
      </c>
      <c r="F2635" s="2">
        <v>0.42</v>
      </c>
      <c r="G2635" s="2">
        <v>1</v>
      </c>
      <c r="H2635" s="3">
        <v>45387</v>
      </c>
      <c r="I2635" s="3">
        <v>45392</v>
      </c>
      <c r="J2635" s="2" t="s">
        <v>21</v>
      </c>
      <c r="K2635" s="2" t="s">
        <v>22</v>
      </c>
      <c r="L2635" s="2">
        <v>100.95</v>
      </c>
      <c r="M2635" s="2" t="s">
        <v>23</v>
      </c>
      <c r="N2635" s="11">
        <f>L2635/E2635*100</f>
        <v>9.2792602329236793</v>
      </c>
      <c r="O2635" s="12" t="str">
        <f>IF(N2635&lt;10,"Low",IF(N2635&lt;20,"Med","High"))</f>
        <v>Low</v>
      </c>
      <c r="P2635" s="12">
        <f>sales*discount</f>
        <v>456.92220000000003</v>
      </c>
      <c r="Q2635" s="12">
        <f>sales-Discount_Values</f>
        <v>630.98780000000011</v>
      </c>
      <c r="R2635" s="12">
        <f>DATEDIF(order_date,delivery_date,"D")</f>
        <v>5</v>
      </c>
      <c r="S2635" s="12"/>
    </row>
    <row r="2636" spans="1:19" ht="14.25" customHeight="1" x14ac:dyDescent="0.35">
      <c r="A2636" s="2" t="s">
        <v>9533</v>
      </c>
      <c r="B2636" s="2">
        <v>109500</v>
      </c>
      <c r="C2636" s="2" t="s">
        <v>25</v>
      </c>
      <c r="D2636" s="2" t="s">
        <v>14</v>
      </c>
      <c r="E2636" s="2">
        <v>2704.75</v>
      </c>
      <c r="F2636" s="2">
        <v>0.03</v>
      </c>
      <c r="G2636" s="2">
        <v>4</v>
      </c>
      <c r="H2636" s="3">
        <v>44965</v>
      </c>
      <c r="I2636" s="3">
        <v>44966</v>
      </c>
      <c r="J2636" s="2" t="s">
        <v>31</v>
      </c>
      <c r="K2636" s="2" t="s">
        <v>16</v>
      </c>
      <c r="L2636" s="2">
        <v>251.04</v>
      </c>
      <c r="M2636" s="2" t="s">
        <v>23</v>
      </c>
      <c r="N2636" s="11">
        <f>L2636/E2636*100</f>
        <v>9.281449302153618</v>
      </c>
      <c r="O2636" s="12" t="str">
        <f>IF(N2636&lt;10,"Low",IF(N2636&lt;20,"Med","High"))</f>
        <v>Low</v>
      </c>
      <c r="P2636" s="12">
        <f>sales*discount</f>
        <v>81.142499999999998</v>
      </c>
      <c r="Q2636" s="12">
        <f>sales-Discount_Values</f>
        <v>2623.6075000000001</v>
      </c>
      <c r="R2636" s="12">
        <f>DATEDIF(order_date,delivery_date,"D")</f>
        <v>1</v>
      </c>
      <c r="S2636" s="12"/>
    </row>
    <row r="2637" spans="1:19" ht="14.25" customHeight="1" x14ac:dyDescent="0.35">
      <c r="A2637" s="2" t="s">
        <v>12990</v>
      </c>
      <c r="B2637" s="2">
        <v>112957</v>
      </c>
      <c r="C2637" s="2" t="s">
        <v>19</v>
      </c>
      <c r="D2637" s="2" t="s">
        <v>33</v>
      </c>
      <c r="E2637" s="2">
        <v>4855.95</v>
      </c>
      <c r="F2637" s="2">
        <v>0.27</v>
      </c>
      <c r="G2637" s="2">
        <v>8</v>
      </c>
      <c r="H2637" s="3">
        <v>45456</v>
      </c>
      <c r="I2637" s="3">
        <v>45460</v>
      </c>
      <c r="J2637" s="2" t="s">
        <v>31</v>
      </c>
      <c r="K2637" s="2" t="s">
        <v>22</v>
      </c>
      <c r="L2637" s="2">
        <v>450.79</v>
      </c>
      <c r="M2637" s="2" t="s">
        <v>23</v>
      </c>
      <c r="N2637" s="11">
        <f>L2637/E2637*100</f>
        <v>9.2832504453299567</v>
      </c>
      <c r="O2637" s="12" t="str">
        <f>IF(N2637&lt;10,"Low",IF(N2637&lt;20,"Med","High"))</f>
        <v>Low</v>
      </c>
      <c r="P2637" s="12">
        <f>sales*discount</f>
        <v>1311.1065000000001</v>
      </c>
      <c r="Q2637" s="12">
        <f>sales-Discount_Values</f>
        <v>3544.8434999999999</v>
      </c>
      <c r="R2637" s="12">
        <f>DATEDIF(order_date,delivery_date,"D")</f>
        <v>4</v>
      </c>
      <c r="S2637" s="12"/>
    </row>
    <row r="2638" spans="1:19" ht="14.25" customHeight="1" x14ac:dyDescent="0.35">
      <c r="A2638" s="2" t="s">
        <v>4203</v>
      </c>
      <c r="B2638" s="2">
        <v>104170</v>
      </c>
      <c r="C2638" s="2" t="s">
        <v>19</v>
      </c>
      <c r="D2638" s="2" t="s">
        <v>26</v>
      </c>
      <c r="E2638" s="2">
        <v>4671.55</v>
      </c>
      <c r="F2638" s="2">
        <v>0.14000000000000001</v>
      </c>
      <c r="G2638" s="2">
        <v>4</v>
      </c>
      <c r="H2638" s="3">
        <v>45514</v>
      </c>
      <c r="I2638" s="3">
        <v>45520</v>
      </c>
      <c r="J2638" s="2" t="s">
        <v>31</v>
      </c>
      <c r="K2638" s="2" t="s">
        <v>16</v>
      </c>
      <c r="L2638" s="2">
        <v>433.68</v>
      </c>
      <c r="M2638" s="2" t="s">
        <v>48</v>
      </c>
      <c r="N2638" s="11">
        <f>L2638/E2638*100</f>
        <v>9.2834284124112969</v>
      </c>
      <c r="O2638" s="12" t="str">
        <f>IF(N2638&lt;10,"Low",IF(N2638&lt;20,"Med","High"))</f>
        <v>Low</v>
      </c>
      <c r="P2638" s="12">
        <f>sales*discount</f>
        <v>654.01700000000005</v>
      </c>
      <c r="Q2638" s="12">
        <f>sales-Discount_Values</f>
        <v>4017.5330000000004</v>
      </c>
      <c r="R2638" s="12">
        <f>DATEDIF(order_date,delivery_date,"D")</f>
        <v>6</v>
      </c>
      <c r="S2638" s="12"/>
    </row>
    <row r="2639" spans="1:19" ht="14.25" customHeight="1" x14ac:dyDescent="0.35">
      <c r="A2639" s="2" t="s">
        <v>10484</v>
      </c>
      <c r="B2639" s="2">
        <v>110451</v>
      </c>
      <c r="C2639" s="2" t="s">
        <v>19</v>
      </c>
      <c r="D2639" s="2" t="s">
        <v>26</v>
      </c>
      <c r="E2639" s="2">
        <v>3333.29</v>
      </c>
      <c r="F2639" s="2">
        <v>0.49</v>
      </c>
      <c r="G2639" s="2">
        <v>7</v>
      </c>
      <c r="H2639" s="3">
        <v>45607</v>
      </c>
      <c r="I2639" s="3">
        <v>45613</v>
      </c>
      <c r="J2639" s="2" t="s">
        <v>21</v>
      </c>
      <c r="K2639" s="2" t="s">
        <v>22</v>
      </c>
      <c r="L2639" s="2">
        <v>309.45</v>
      </c>
      <c r="M2639" s="2" t="s">
        <v>34</v>
      </c>
      <c r="N2639" s="11">
        <f>L2639/E2639*100</f>
        <v>9.2836206870689324</v>
      </c>
      <c r="O2639" s="12" t="str">
        <f>IF(N2639&lt;10,"Low",IF(N2639&lt;20,"Med","High"))</f>
        <v>Low</v>
      </c>
      <c r="P2639" s="12">
        <f>sales*discount</f>
        <v>1633.3120999999999</v>
      </c>
      <c r="Q2639" s="12">
        <f>sales-Discount_Values</f>
        <v>1699.9779000000001</v>
      </c>
      <c r="R2639" s="12">
        <f>DATEDIF(order_date,delivery_date,"D")</f>
        <v>6</v>
      </c>
      <c r="S2639" s="12"/>
    </row>
    <row r="2640" spans="1:19" ht="14.25" customHeight="1" x14ac:dyDescent="0.35">
      <c r="A2640" s="2" t="s">
        <v>1439</v>
      </c>
      <c r="B2640" s="2">
        <v>101406</v>
      </c>
      <c r="C2640" s="2" t="s">
        <v>41</v>
      </c>
      <c r="D2640" s="2" t="s">
        <v>14</v>
      </c>
      <c r="E2640" s="2">
        <v>4138.3999999999996</v>
      </c>
      <c r="F2640" s="2">
        <v>0.47</v>
      </c>
      <c r="G2640" s="2">
        <v>1</v>
      </c>
      <c r="H2640" s="3">
        <v>45337</v>
      </c>
      <c r="I2640" s="3">
        <v>45338</v>
      </c>
      <c r="J2640" s="2" t="s">
        <v>31</v>
      </c>
      <c r="K2640" s="2" t="s">
        <v>22</v>
      </c>
      <c r="L2640" s="2">
        <v>384.22</v>
      </c>
      <c r="M2640" s="2" t="s">
        <v>17</v>
      </c>
      <c r="N2640" s="11">
        <f>L2640/E2640*100</f>
        <v>9.2842644500289975</v>
      </c>
      <c r="O2640" s="12" t="str">
        <f>IF(N2640&lt;10,"Low",IF(N2640&lt;20,"Med","High"))</f>
        <v>Low</v>
      </c>
      <c r="P2640" s="12">
        <f>sales*discount</f>
        <v>1945.0479999999998</v>
      </c>
      <c r="Q2640" s="12">
        <f>sales-Discount_Values</f>
        <v>2193.3519999999999</v>
      </c>
      <c r="R2640" s="12">
        <f>DATEDIF(order_date,delivery_date,"D")</f>
        <v>1</v>
      </c>
      <c r="S2640" s="12"/>
    </row>
    <row r="2641" spans="1:19" ht="14.25" customHeight="1" x14ac:dyDescent="0.35">
      <c r="A2641" s="2" t="s">
        <v>5147</v>
      </c>
      <c r="B2641" s="2">
        <v>105114</v>
      </c>
      <c r="C2641" s="2" t="s">
        <v>19</v>
      </c>
      <c r="D2641" s="2" t="s">
        <v>36</v>
      </c>
      <c r="E2641" s="2">
        <v>200.87</v>
      </c>
      <c r="F2641" s="2">
        <v>0.36</v>
      </c>
      <c r="G2641" s="2">
        <v>5</v>
      </c>
      <c r="H2641" s="3">
        <v>44996</v>
      </c>
      <c r="I2641" s="3">
        <v>44999</v>
      </c>
      <c r="J2641" s="2" t="s">
        <v>15</v>
      </c>
      <c r="K2641" s="2" t="s">
        <v>22</v>
      </c>
      <c r="L2641" s="2">
        <v>18.649999999999999</v>
      </c>
      <c r="M2641" s="2" t="s">
        <v>39</v>
      </c>
      <c r="N2641" s="11">
        <f>L2641/E2641*100</f>
        <v>9.2846119380693963</v>
      </c>
      <c r="O2641" s="12" t="str">
        <f>IF(N2641&lt;10,"Low",IF(N2641&lt;20,"Med","High"))</f>
        <v>Low</v>
      </c>
      <c r="P2641" s="12">
        <f>sales*discount</f>
        <v>72.313199999999995</v>
      </c>
      <c r="Q2641" s="12">
        <f>sales-Discount_Values</f>
        <v>128.55680000000001</v>
      </c>
      <c r="R2641" s="12">
        <f>DATEDIF(order_date,delivery_date,"D")</f>
        <v>3</v>
      </c>
      <c r="S2641" s="12"/>
    </row>
    <row r="2642" spans="1:19" ht="14.25" customHeight="1" x14ac:dyDescent="0.35">
      <c r="A2642" s="2" t="s">
        <v>12587</v>
      </c>
      <c r="B2642" s="2">
        <v>112554</v>
      </c>
      <c r="C2642" s="2" t="s">
        <v>19</v>
      </c>
      <c r="D2642" s="2" t="s">
        <v>20</v>
      </c>
      <c r="E2642" s="2">
        <v>172.11</v>
      </c>
      <c r="F2642" s="2">
        <v>0.37</v>
      </c>
      <c r="G2642" s="2">
        <v>7</v>
      </c>
      <c r="H2642" s="3">
        <v>45115</v>
      </c>
      <c r="I2642" s="3">
        <v>45119</v>
      </c>
      <c r="J2642" s="2" t="s">
        <v>21</v>
      </c>
      <c r="K2642" s="2" t="s">
        <v>22</v>
      </c>
      <c r="L2642" s="2">
        <v>15.98</v>
      </c>
      <c r="M2642" s="2" t="s">
        <v>23</v>
      </c>
      <c r="N2642" s="11">
        <f>L2642/E2642*100</f>
        <v>9.2847597466736396</v>
      </c>
      <c r="O2642" s="12" t="str">
        <f>IF(N2642&lt;10,"Low",IF(N2642&lt;20,"Med","High"))</f>
        <v>Low</v>
      </c>
      <c r="P2642" s="12">
        <f>sales*discount</f>
        <v>63.680700000000002</v>
      </c>
      <c r="Q2642" s="12">
        <f>sales-Discount_Values</f>
        <v>108.42930000000001</v>
      </c>
      <c r="R2642" s="12">
        <f>DATEDIF(order_date,delivery_date,"D")</f>
        <v>4</v>
      </c>
      <c r="S2642" s="12"/>
    </row>
    <row r="2643" spans="1:19" ht="14.25" customHeight="1" x14ac:dyDescent="0.35">
      <c r="A2643" s="2" t="s">
        <v>15012</v>
      </c>
      <c r="B2643" s="2">
        <v>114979</v>
      </c>
      <c r="C2643" s="2" t="s">
        <v>13</v>
      </c>
      <c r="D2643" s="2" t="s">
        <v>20</v>
      </c>
      <c r="E2643" s="2">
        <v>4979.26</v>
      </c>
      <c r="F2643" s="2">
        <v>0.15</v>
      </c>
      <c r="G2643" s="2">
        <v>2</v>
      </c>
      <c r="H2643" s="3">
        <v>44947</v>
      </c>
      <c r="I2643" s="3">
        <v>44950</v>
      </c>
      <c r="J2643" s="2" t="s">
        <v>31</v>
      </c>
      <c r="K2643" s="2" t="s">
        <v>22</v>
      </c>
      <c r="L2643" s="2">
        <v>462.37</v>
      </c>
      <c r="M2643" s="2" t="s">
        <v>48</v>
      </c>
      <c r="N2643" s="11">
        <f>L2643/E2643*100</f>
        <v>9.2859179878134501</v>
      </c>
      <c r="O2643" s="12" t="str">
        <f>IF(N2643&lt;10,"Low",IF(N2643&lt;20,"Med","High"))</f>
        <v>Low</v>
      </c>
      <c r="P2643" s="12">
        <f>sales*discount</f>
        <v>746.88900000000001</v>
      </c>
      <c r="Q2643" s="12">
        <f>sales-Discount_Values</f>
        <v>4232.3710000000001</v>
      </c>
      <c r="R2643" s="12">
        <f>DATEDIF(order_date,delivery_date,"D")</f>
        <v>3</v>
      </c>
      <c r="S2643" s="12"/>
    </row>
    <row r="2644" spans="1:19" ht="14.25" customHeight="1" x14ac:dyDescent="0.35">
      <c r="A2644" s="2" t="s">
        <v>9322</v>
      </c>
      <c r="B2644" s="2">
        <v>109289</v>
      </c>
      <c r="C2644" s="2" t="s">
        <v>25</v>
      </c>
      <c r="D2644" s="2" t="s">
        <v>26</v>
      </c>
      <c r="E2644" s="2">
        <v>3142.22</v>
      </c>
      <c r="F2644" s="2">
        <v>0.35</v>
      </c>
      <c r="G2644" s="2">
        <v>2</v>
      </c>
      <c r="H2644" s="3">
        <v>45289</v>
      </c>
      <c r="I2644" s="3">
        <v>45296</v>
      </c>
      <c r="J2644" s="2" t="s">
        <v>31</v>
      </c>
      <c r="K2644" s="2" t="s">
        <v>16</v>
      </c>
      <c r="L2644" s="2">
        <v>291.82</v>
      </c>
      <c r="M2644" s="2" t="s">
        <v>23</v>
      </c>
      <c r="N2644" s="11">
        <f>L2644/E2644*100</f>
        <v>9.2870645594515988</v>
      </c>
      <c r="O2644" s="12" t="str">
        <f>IF(N2644&lt;10,"Low",IF(N2644&lt;20,"Med","High"))</f>
        <v>Low</v>
      </c>
      <c r="P2644" s="12">
        <f>sales*discount</f>
        <v>1099.7769999999998</v>
      </c>
      <c r="Q2644" s="12">
        <f>sales-Discount_Values</f>
        <v>2042.443</v>
      </c>
      <c r="R2644" s="12">
        <f>DATEDIF(order_date,delivery_date,"D")</f>
        <v>7</v>
      </c>
      <c r="S2644" s="12"/>
    </row>
    <row r="2645" spans="1:19" ht="14.25" customHeight="1" x14ac:dyDescent="0.35">
      <c r="A2645" s="2" t="s">
        <v>6686</v>
      </c>
      <c r="B2645" s="2">
        <v>106653</v>
      </c>
      <c r="C2645" s="2" t="s">
        <v>19</v>
      </c>
      <c r="D2645" s="2" t="s">
        <v>26</v>
      </c>
      <c r="E2645" s="2">
        <v>4965.17</v>
      </c>
      <c r="F2645" s="2">
        <v>0.35</v>
      </c>
      <c r="G2645" s="2">
        <v>6</v>
      </c>
      <c r="H2645" s="3">
        <v>45573</v>
      </c>
      <c r="I2645" s="3">
        <v>45578</v>
      </c>
      <c r="J2645" s="2" t="s">
        <v>21</v>
      </c>
      <c r="K2645" s="2" t="s">
        <v>27</v>
      </c>
      <c r="L2645" s="2">
        <v>461.27</v>
      </c>
      <c r="M2645" s="2" t="s">
        <v>39</v>
      </c>
      <c r="N2645" s="11">
        <f>L2645/E2645*100</f>
        <v>9.2901149406767534</v>
      </c>
      <c r="O2645" s="12" t="str">
        <f>IF(N2645&lt;10,"Low",IF(N2645&lt;20,"Med","High"))</f>
        <v>Low</v>
      </c>
      <c r="P2645" s="12">
        <f>sales*discount</f>
        <v>1737.8094999999998</v>
      </c>
      <c r="Q2645" s="12">
        <f>sales-Discount_Values</f>
        <v>3227.3605000000002</v>
      </c>
      <c r="R2645" s="12">
        <f>DATEDIF(order_date,delivery_date,"D")</f>
        <v>5</v>
      </c>
      <c r="S2645" s="12"/>
    </row>
    <row r="2646" spans="1:19" ht="14.25" customHeight="1" x14ac:dyDescent="0.35">
      <c r="A2646" s="2" t="s">
        <v>14875</v>
      </c>
      <c r="B2646" s="2">
        <v>114842</v>
      </c>
      <c r="C2646" s="2" t="s">
        <v>25</v>
      </c>
      <c r="D2646" s="2" t="s">
        <v>33</v>
      </c>
      <c r="E2646" s="2">
        <v>1948.93</v>
      </c>
      <c r="F2646" s="2">
        <v>0.15</v>
      </c>
      <c r="G2646" s="2">
        <v>3</v>
      </c>
      <c r="H2646" s="3">
        <v>45205</v>
      </c>
      <c r="I2646" s="3">
        <v>45210</v>
      </c>
      <c r="J2646" s="2" t="s">
        <v>15</v>
      </c>
      <c r="K2646" s="2" t="s">
        <v>16</v>
      </c>
      <c r="L2646" s="2">
        <v>181.06</v>
      </c>
      <c r="M2646" s="2" t="s">
        <v>28</v>
      </c>
      <c r="N2646" s="11">
        <f>L2646/E2646*100</f>
        <v>9.2902259188375158</v>
      </c>
      <c r="O2646" s="12" t="str">
        <f>IF(N2646&lt;10,"Low",IF(N2646&lt;20,"Med","High"))</f>
        <v>Low</v>
      </c>
      <c r="P2646" s="12">
        <f>sales*discount</f>
        <v>292.33949999999999</v>
      </c>
      <c r="Q2646" s="12">
        <f>sales-Discount_Values</f>
        <v>1656.5905</v>
      </c>
      <c r="R2646" s="12">
        <f>DATEDIF(order_date,delivery_date,"D")</f>
        <v>5</v>
      </c>
      <c r="S2646" s="12"/>
    </row>
    <row r="2647" spans="1:19" ht="14.25" customHeight="1" x14ac:dyDescent="0.35">
      <c r="A2647" s="2" t="s">
        <v>10241</v>
      </c>
      <c r="B2647" s="2">
        <v>110208</v>
      </c>
      <c r="C2647" s="2" t="s">
        <v>19</v>
      </c>
      <c r="D2647" s="2" t="s">
        <v>20</v>
      </c>
      <c r="E2647" s="2">
        <v>2647.05</v>
      </c>
      <c r="F2647" s="2">
        <v>0.22</v>
      </c>
      <c r="G2647" s="2">
        <v>4</v>
      </c>
      <c r="H2647" s="3">
        <v>45330</v>
      </c>
      <c r="I2647" s="3">
        <v>45336</v>
      </c>
      <c r="J2647" s="2" t="s">
        <v>21</v>
      </c>
      <c r="K2647" s="2" t="s">
        <v>27</v>
      </c>
      <c r="L2647" s="2">
        <v>245.94</v>
      </c>
      <c r="M2647" s="2" t="s">
        <v>39</v>
      </c>
      <c r="N2647" s="11">
        <f>L2647/E2647*100</f>
        <v>9.2910976369921219</v>
      </c>
      <c r="O2647" s="12" t="str">
        <f>IF(N2647&lt;10,"Low",IF(N2647&lt;20,"Med","High"))</f>
        <v>Low</v>
      </c>
      <c r="P2647" s="12">
        <f>sales*discount</f>
        <v>582.351</v>
      </c>
      <c r="Q2647" s="12">
        <f>sales-Discount_Values</f>
        <v>2064.6990000000001</v>
      </c>
      <c r="R2647" s="12">
        <f>DATEDIF(order_date,delivery_date,"D")</f>
        <v>6</v>
      </c>
      <c r="S2647" s="12"/>
    </row>
    <row r="2648" spans="1:19" ht="14.25" customHeight="1" x14ac:dyDescent="0.35">
      <c r="A2648" s="2" t="s">
        <v>1286</v>
      </c>
      <c r="B2648" s="2">
        <v>101253</v>
      </c>
      <c r="C2648" s="2" t="s">
        <v>41</v>
      </c>
      <c r="D2648" s="2" t="s">
        <v>33</v>
      </c>
      <c r="E2648" s="2">
        <v>1868.93</v>
      </c>
      <c r="F2648" s="2">
        <v>0.22</v>
      </c>
      <c r="G2648" s="2">
        <v>9</v>
      </c>
      <c r="H2648" s="3">
        <v>45610</v>
      </c>
      <c r="I2648" s="3">
        <v>45616</v>
      </c>
      <c r="J2648" s="2" t="s">
        <v>21</v>
      </c>
      <c r="K2648" s="2" t="s">
        <v>22</v>
      </c>
      <c r="L2648" s="2">
        <v>173.66</v>
      </c>
      <c r="M2648" s="2" t="s">
        <v>39</v>
      </c>
      <c r="N2648" s="11">
        <f>L2648/E2648*100</f>
        <v>9.2919477990079873</v>
      </c>
      <c r="O2648" s="12" t="str">
        <f>IF(N2648&lt;10,"Low",IF(N2648&lt;20,"Med","High"))</f>
        <v>Low</v>
      </c>
      <c r="P2648" s="12">
        <f>sales*discount</f>
        <v>411.16460000000001</v>
      </c>
      <c r="Q2648" s="12">
        <f>sales-Discount_Values</f>
        <v>1457.7654</v>
      </c>
      <c r="R2648" s="12">
        <f>DATEDIF(order_date,delivery_date,"D")</f>
        <v>6</v>
      </c>
      <c r="S2648" s="12"/>
    </row>
    <row r="2649" spans="1:19" ht="14.25" customHeight="1" x14ac:dyDescent="0.35">
      <c r="A2649" s="2" t="s">
        <v>844</v>
      </c>
      <c r="B2649" s="2">
        <v>100811</v>
      </c>
      <c r="C2649" s="2" t="s">
        <v>13</v>
      </c>
      <c r="D2649" s="2" t="s">
        <v>26</v>
      </c>
      <c r="E2649" s="2">
        <v>4530.5600000000004</v>
      </c>
      <c r="F2649" s="2">
        <v>0.43</v>
      </c>
      <c r="G2649" s="2">
        <v>3</v>
      </c>
      <c r="H2649" s="3">
        <v>45531</v>
      </c>
      <c r="I2649" s="3">
        <v>45538</v>
      </c>
      <c r="J2649" s="2" t="s">
        <v>15</v>
      </c>
      <c r="K2649" s="2" t="s">
        <v>22</v>
      </c>
      <c r="L2649" s="2">
        <v>420.98</v>
      </c>
      <c r="M2649" s="2" t="s">
        <v>23</v>
      </c>
      <c r="N2649" s="11">
        <f>L2649/E2649*100</f>
        <v>9.2920080519847428</v>
      </c>
      <c r="O2649" s="12" t="str">
        <f>IF(N2649&lt;10,"Low",IF(N2649&lt;20,"Med","High"))</f>
        <v>Low</v>
      </c>
      <c r="P2649" s="12">
        <f>sales*discount</f>
        <v>1948.1408000000001</v>
      </c>
      <c r="Q2649" s="12">
        <f>sales-Discount_Values</f>
        <v>2582.4192000000003</v>
      </c>
      <c r="R2649" s="12">
        <f>DATEDIF(order_date,delivery_date,"D")</f>
        <v>7</v>
      </c>
      <c r="S2649" s="12"/>
    </row>
    <row r="2650" spans="1:19" ht="14.25" customHeight="1" x14ac:dyDescent="0.35">
      <c r="A2650" s="2" t="s">
        <v>5400</v>
      </c>
      <c r="B2650" s="2">
        <v>105367</v>
      </c>
      <c r="C2650" s="2" t="s">
        <v>41</v>
      </c>
      <c r="D2650" s="2" t="s">
        <v>36</v>
      </c>
      <c r="E2650" s="2">
        <v>3472.71</v>
      </c>
      <c r="F2650" s="2">
        <v>0.24</v>
      </c>
      <c r="G2650" s="2">
        <v>3</v>
      </c>
      <c r="H2650" s="3">
        <v>45472</v>
      </c>
      <c r="I2650" s="3">
        <v>45475</v>
      </c>
      <c r="J2650" s="2" t="s">
        <v>31</v>
      </c>
      <c r="K2650" s="2" t="s">
        <v>22</v>
      </c>
      <c r="L2650" s="2">
        <v>322.70999999999998</v>
      </c>
      <c r="M2650" s="2" t="s">
        <v>34</v>
      </c>
      <c r="N2650" s="11">
        <f>L2650/E2650*100</f>
        <v>9.2927425555257983</v>
      </c>
      <c r="O2650" s="12" t="str">
        <f>IF(N2650&lt;10,"Low",IF(N2650&lt;20,"Med","High"))</f>
        <v>Low</v>
      </c>
      <c r="P2650" s="12">
        <f>sales*discount</f>
        <v>833.45039999999995</v>
      </c>
      <c r="Q2650" s="12">
        <f>sales-Discount_Values</f>
        <v>2639.2596000000003</v>
      </c>
      <c r="R2650" s="12">
        <f>DATEDIF(order_date,delivery_date,"D")</f>
        <v>3</v>
      </c>
      <c r="S2650" s="12"/>
    </row>
    <row r="2651" spans="1:19" ht="14.25" customHeight="1" x14ac:dyDescent="0.35">
      <c r="A2651" s="2" t="s">
        <v>9498</v>
      </c>
      <c r="B2651" s="2">
        <v>109465</v>
      </c>
      <c r="C2651" s="2" t="s">
        <v>13</v>
      </c>
      <c r="D2651" s="2" t="s">
        <v>33</v>
      </c>
      <c r="E2651" s="2">
        <v>3678.09</v>
      </c>
      <c r="F2651" s="2">
        <v>0.34</v>
      </c>
      <c r="G2651" s="2">
        <v>1</v>
      </c>
      <c r="H2651" s="3">
        <v>45560</v>
      </c>
      <c r="I2651" s="3">
        <v>45566</v>
      </c>
      <c r="J2651" s="2" t="s">
        <v>15</v>
      </c>
      <c r="K2651" s="2" t="s">
        <v>16</v>
      </c>
      <c r="L2651" s="2">
        <v>341.82</v>
      </c>
      <c r="M2651" s="2" t="s">
        <v>34</v>
      </c>
      <c r="N2651" s="11">
        <f>L2651/E2651*100</f>
        <v>9.2934104385700191</v>
      </c>
      <c r="O2651" s="12" t="str">
        <f>IF(N2651&lt;10,"Low",IF(N2651&lt;20,"Med","High"))</f>
        <v>Low</v>
      </c>
      <c r="P2651" s="12">
        <f>sales*discount</f>
        <v>1250.5506</v>
      </c>
      <c r="Q2651" s="12">
        <f>sales-Discount_Values</f>
        <v>2427.5394000000001</v>
      </c>
      <c r="R2651" s="12">
        <f>DATEDIF(order_date,delivery_date,"D")</f>
        <v>6</v>
      </c>
      <c r="S2651" s="12"/>
    </row>
    <row r="2652" spans="1:19" ht="14.25" customHeight="1" x14ac:dyDescent="0.35">
      <c r="A2652" s="2" t="s">
        <v>14698</v>
      </c>
      <c r="B2652" s="2">
        <v>114665</v>
      </c>
      <c r="C2652" s="2" t="s">
        <v>13</v>
      </c>
      <c r="D2652" s="2" t="s">
        <v>33</v>
      </c>
      <c r="E2652" s="2">
        <v>2749.54</v>
      </c>
      <c r="F2652" s="2">
        <v>0.45</v>
      </c>
      <c r="G2652" s="2">
        <v>9</v>
      </c>
      <c r="H2652" s="3">
        <v>45565</v>
      </c>
      <c r="I2652" s="3">
        <v>45570</v>
      </c>
      <c r="J2652" s="2" t="s">
        <v>31</v>
      </c>
      <c r="K2652" s="2" t="s">
        <v>22</v>
      </c>
      <c r="L2652" s="2">
        <v>255.56</v>
      </c>
      <c r="M2652" s="2" t="s">
        <v>34</v>
      </c>
      <c r="N2652" s="11">
        <f>L2652/E2652*100</f>
        <v>9.2946456498177881</v>
      </c>
      <c r="O2652" s="12" t="str">
        <f>IF(N2652&lt;10,"Low",IF(N2652&lt;20,"Med","High"))</f>
        <v>Low</v>
      </c>
      <c r="P2652" s="12">
        <f>sales*discount</f>
        <v>1237.2930000000001</v>
      </c>
      <c r="Q2652" s="12">
        <f>sales-Discount_Values</f>
        <v>1512.2469999999998</v>
      </c>
      <c r="R2652" s="12">
        <f>DATEDIF(order_date,delivery_date,"D")</f>
        <v>5</v>
      </c>
      <c r="S2652" s="12"/>
    </row>
    <row r="2653" spans="1:19" ht="14.25" customHeight="1" x14ac:dyDescent="0.35">
      <c r="A2653" s="2" t="s">
        <v>3284</v>
      </c>
      <c r="B2653" s="2">
        <v>103251</v>
      </c>
      <c r="C2653" s="2" t="s">
        <v>13</v>
      </c>
      <c r="D2653" s="2" t="s">
        <v>20</v>
      </c>
      <c r="E2653" s="2">
        <v>937.39</v>
      </c>
      <c r="F2653" s="2">
        <v>0.15</v>
      </c>
      <c r="G2653" s="2">
        <v>4</v>
      </c>
      <c r="H2653" s="3">
        <v>45524</v>
      </c>
      <c r="I2653" s="3">
        <v>45530</v>
      </c>
      <c r="J2653" s="2" t="s">
        <v>31</v>
      </c>
      <c r="K2653" s="2" t="s">
        <v>27</v>
      </c>
      <c r="L2653" s="2">
        <v>87.13</v>
      </c>
      <c r="M2653" s="2" t="s">
        <v>48</v>
      </c>
      <c r="N2653" s="11">
        <f>L2653/E2653*100</f>
        <v>9.2949572749869311</v>
      </c>
      <c r="O2653" s="12" t="str">
        <f>IF(N2653&lt;10,"Low",IF(N2653&lt;20,"Med","High"))</f>
        <v>Low</v>
      </c>
      <c r="P2653" s="12">
        <f>sales*discount</f>
        <v>140.60849999999999</v>
      </c>
      <c r="Q2653" s="12">
        <f>sales-Discount_Values</f>
        <v>796.78150000000005</v>
      </c>
      <c r="R2653" s="12">
        <f>DATEDIF(order_date,delivery_date,"D")</f>
        <v>6</v>
      </c>
      <c r="S2653" s="12"/>
    </row>
    <row r="2654" spans="1:19" ht="14.25" customHeight="1" x14ac:dyDescent="0.35">
      <c r="A2654" s="2" t="s">
        <v>12949</v>
      </c>
      <c r="B2654" s="2">
        <v>112916</v>
      </c>
      <c r="C2654" s="2" t="s">
        <v>41</v>
      </c>
      <c r="D2654" s="2" t="s">
        <v>36</v>
      </c>
      <c r="E2654" s="2">
        <v>3492.84</v>
      </c>
      <c r="F2654" s="2">
        <v>0.09</v>
      </c>
      <c r="G2654" s="2">
        <v>7</v>
      </c>
      <c r="H2654" s="3">
        <v>44997</v>
      </c>
      <c r="I2654" s="3">
        <v>44998</v>
      </c>
      <c r="J2654" s="2" t="s">
        <v>31</v>
      </c>
      <c r="K2654" s="2" t="s">
        <v>22</v>
      </c>
      <c r="L2654" s="2">
        <v>324.7</v>
      </c>
      <c r="M2654" s="2" t="s">
        <v>34</v>
      </c>
      <c r="N2654" s="11">
        <f>L2654/E2654*100</f>
        <v>9.2961601447532658</v>
      </c>
      <c r="O2654" s="12" t="str">
        <f>IF(N2654&lt;10,"Low",IF(N2654&lt;20,"Med","High"))</f>
        <v>Low</v>
      </c>
      <c r="P2654" s="12">
        <f>sales*discount</f>
        <v>314.35559999999998</v>
      </c>
      <c r="Q2654" s="12">
        <f>sales-Discount_Values</f>
        <v>3178.4844000000003</v>
      </c>
      <c r="R2654" s="12">
        <f>DATEDIF(order_date,delivery_date,"D")</f>
        <v>1</v>
      </c>
      <c r="S2654" s="12"/>
    </row>
    <row r="2655" spans="1:19" ht="14.25" customHeight="1" x14ac:dyDescent="0.35">
      <c r="A2655" s="2" t="s">
        <v>8049</v>
      </c>
      <c r="B2655" s="2">
        <v>108016</v>
      </c>
      <c r="C2655" s="2" t="s">
        <v>19</v>
      </c>
      <c r="D2655" s="2" t="s">
        <v>26</v>
      </c>
      <c r="E2655" s="2">
        <v>2274.19</v>
      </c>
      <c r="F2655" s="2">
        <v>0.01</v>
      </c>
      <c r="G2655" s="2">
        <v>3</v>
      </c>
      <c r="H2655" s="3">
        <v>45029</v>
      </c>
      <c r="I2655" s="3">
        <v>45034</v>
      </c>
      <c r="J2655" s="2" t="s">
        <v>31</v>
      </c>
      <c r="K2655" s="2" t="s">
        <v>22</v>
      </c>
      <c r="L2655" s="2">
        <v>211.43</v>
      </c>
      <c r="M2655" s="2" t="s">
        <v>23</v>
      </c>
      <c r="N2655" s="11">
        <f>L2655/E2655*100</f>
        <v>9.296936491673959</v>
      </c>
      <c r="O2655" s="12" t="str">
        <f>IF(N2655&lt;10,"Low",IF(N2655&lt;20,"Med","High"))</f>
        <v>Low</v>
      </c>
      <c r="P2655" s="12">
        <f>sales*discount</f>
        <v>22.741900000000001</v>
      </c>
      <c r="Q2655" s="12">
        <f>sales-Discount_Values</f>
        <v>2251.4481000000001</v>
      </c>
      <c r="R2655" s="12">
        <f>DATEDIF(order_date,delivery_date,"D")</f>
        <v>5</v>
      </c>
      <c r="S2655" s="12"/>
    </row>
    <row r="2656" spans="1:19" ht="14.25" customHeight="1" x14ac:dyDescent="0.35">
      <c r="A2656" s="2" t="s">
        <v>3191</v>
      </c>
      <c r="B2656" s="2">
        <v>103158</v>
      </c>
      <c r="C2656" s="2" t="s">
        <v>19</v>
      </c>
      <c r="D2656" s="2" t="s">
        <v>36</v>
      </c>
      <c r="E2656" s="2">
        <v>3831.2</v>
      </c>
      <c r="F2656" s="2">
        <v>0.03</v>
      </c>
      <c r="G2656" s="2">
        <v>6</v>
      </c>
      <c r="H2656" s="3">
        <v>45464</v>
      </c>
      <c r="I2656" s="3">
        <v>45470</v>
      </c>
      <c r="J2656" s="2" t="s">
        <v>31</v>
      </c>
      <c r="K2656" s="2" t="s">
        <v>22</v>
      </c>
      <c r="L2656" s="2">
        <v>356.25</v>
      </c>
      <c r="M2656" s="2" t="s">
        <v>28</v>
      </c>
      <c r="N2656" s="11">
        <f>L2656/E2656*100</f>
        <v>9.2986531634996865</v>
      </c>
      <c r="O2656" s="12" t="str">
        <f>IF(N2656&lt;10,"Low",IF(N2656&lt;20,"Med","High"))</f>
        <v>Low</v>
      </c>
      <c r="P2656" s="12">
        <f>sales*discount</f>
        <v>114.93599999999999</v>
      </c>
      <c r="Q2656" s="12">
        <f>sales-Discount_Values</f>
        <v>3716.2639999999997</v>
      </c>
      <c r="R2656" s="12">
        <f>DATEDIF(order_date,delivery_date,"D")</f>
        <v>6</v>
      </c>
      <c r="S2656" s="12"/>
    </row>
    <row r="2657" spans="1:19" ht="14.25" customHeight="1" x14ac:dyDescent="0.35">
      <c r="A2657" s="2" t="s">
        <v>3240</v>
      </c>
      <c r="B2657" s="2">
        <v>103207</v>
      </c>
      <c r="C2657" s="2" t="s">
        <v>13</v>
      </c>
      <c r="D2657" s="2" t="s">
        <v>36</v>
      </c>
      <c r="E2657" s="2">
        <v>4741.42</v>
      </c>
      <c r="F2657" s="2">
        <v>0.49</v>
      </c>
      <c r="G2657" s="2">
        <v>5</v>
      </c>
      <c r="H2657" s="3">
        <v>45203</v>
      </c>
      <c r="I2657" s="3">
        <v>45207</v>
      </c>
      <c r="J2657" s="2" t="s">
        <v>15</v>
      </c>
      <c r="K2657" s="2" t="s">
        <v>16</v>
      </c>
      <c r="L2657" s="2">
        <v>440.9</v>
      </c>
      <c r="M2657" s="2" t="s">
        <v>23</v>
      </c>
      <c r="N2657" s="11">
        <f>L2657/E2657*100</f>
        <v>9.2989020166954184</v>
      </c>
      <c r="O2657" s="12" t="str">
        <f>IF(N2657&lt;10,"Low",IF(N2657&lt;20,"Med","High"))</f>
        <v>Low</v>
      </c>
      <c r="P2657" s="12">
        <f>sales*discount</f>
        <v>2323.2957999999999</v>
      </c>
      <c r="Q2657" s="12">
        <f>sales-Discount_Values</f>
        <v>2418.1242000000002</v>
      </c>
      <c r="R2657" s="12">
        <f>DATEDIF(order_date,delivery_date,"D")</f>
        <v>4</v>
      </c>
      <c r="S2657" s="12"/>
    </row>
    <row r="2658" spans="1:19" ht="14.25" customHeight="1" x14ac:dyDescent="0.35">
      <c r="A2658" s="2" t="s">
        <v>3251</v>
      </c>
      <c r="B2658" s="2">
        <v>103218</v>
      </c>
      <c r="C2658" s="2" t="s">
        <v>25</v>
      </c>
      <c r="D2658" s="2" t="s">
        <v>33</v>
      </c>
      <c r="E2658" s="2">
        <v>1135.45</v>
      </c>
      <c r="F2658" s="2">
        <v>0.42</v>
      </c>
      <c r="G2658" s="2">
        <v>8</v>
      </c>
      <c r="H2658" s="3">
        <v>45376</v>
      </c>
      <c r="I2658" s="3">
        <v>45380</v>
      </c>
      <c r="J2658" s="2" t="s">
        <v>31</v>
      </c>
      <c r="K2658" s="2" t="s">
        <v>27</v>
      </c>
      <c r="L2658" s="2">
        <v>105.59</v>
      </c>
      <c r="M2658" s="2" t="s">
        <v>39</v>
      </c>
      <c r="N2658" s="11">
        <f>L2658/E2658*100</f>
        <v>9.2993967149588261</v>
      </c>
      <c r="O2658" s="12" t="str">
        <f>IF(N2658&lt;10,"Low",IF(N2658&lt;20,"Med","High"))</f>
        <v>Low</v>
      </c>
      <c r="P2658" s="12">
        <f>sales*discount</f>
        <v>476.88900000000001</v>
      </c>
      <c r="Q2658" s="12">
        <f>sales-Discount_Values</f>
        <v>658.56100000000004</v>
      </c>
      <c r="R2658" s="12">
        <f>DATEDIF(order_date,delivery_date,"D")</f>
        <v>4</v>
      </c>
      <c r="S2658" s="12"/>
    </row>
    <row r="2659" spans="1:19" ht="14.25" customHeight="1" x14ac:dyDescent="0.35">
      <c r="A2659" s="2" t="s">
        <v>2997</v>
      </c>
      <c r="B2659" s="2">
        <v>102964</v>
      </c>
      <c r="C2659" s="2" t="s">
        <v>41</v>
      </c>
      <c r="D2659" s="2" t="s">
        <v>26</v>
      </c>
      <c r="E2659" s="2">
        <v>3843.61</v>
      </c>
      <c r="F2659" s="2">
        <v>0.31</v>
      </c>
      <c r="G2659" s="2">
        <v>3</v>
      </c>
      <c r="H2659" s="3">
        <v>44969</v>
      </c>
      <c r="I2659" s="3">
        <v>44971</v>
      </c>
      <c r="J2659" s="2" t="s">
        <v>21</v>
      </c>
      <c r="K2659" s="2" t="s">
        <v>16</v>
      </c>
      <c r="L2659" s="2">
        <v>357.48</v>
      </c>
      <c r="M2659" s="2" t="s">
        <v>39</v>
      </c>
      <c r="N2659" s="11">
        <f>L2659/E2659*100</f>
        <v>9.3006314376328501</v>
      </c>
      <c r="O2659" s="12" t="str">
        <f>IF(N2659&lt;10,"Low",IF(N2659&lt;20,"Med","High"))</f>
        <v>Low</v>
      </c>
      <c r="P2659" s="12">
        <f>sales*discount</f>
        <v>1191.5191</v>
      </c>
      <c r="Q2659" s="12">
        <f>sales-Discount_Values</f>
        <v>2652.0909000000001</v>
      </c>
      <c r="R2659" s="12">
        <f>DATEDIF(order_date,delivery_date,"D")</f>
        <v>2</v>
      </c>
      <c r="S2659" s="12"/>
    </row>
    <row r="2660" spans="1:19" ht="14.25" customHeight="1" x14ac:dyDescent="0.35">
      <c r="A2660" s="2" t="s">
        <v>8817</v>
      </c>
      <c r="B2660" s="2">
        <v>108784</v>
      </c>
      <c r="C2660" s="2" t="s">
        <v>25</v>
      </c>
      <c r="D2660" s="2" t="s">
        <v>14</v>
      </c>
      <c r="E2660" s="2">
        <v>2300.77</v>
      </c>
      <c r="F2660" s="2">
        <v>0.24</v>
      </c>
      <c r="G2660" s="2">
        <v>7</v>
      </c>
      <c r="H2660" s="3">
        <v>45514</v>
      </c>
      <c r="I2660" s="3">
        <v>45517</v>
      </c>
      <c r="J2660" s="2" t="s">
        <v>21</v>
      </c>
      <c r="K2660" s="2" t="s">
        <v>22</v>
      </c>
      <c r="L2660" s="2">
        <v>214</v>
      </c>
      <c r="M2660" s="2" t="s">
        <v>28</v>
      </c>
      <c r="N2660" s="11">
        <f>L2660/E2660*100</f>
        <v>9.3012339347262003</v>
      </c>
      <c r="O2660" s="12" t="str">
        <f>IF(N2660&lt;10,"Low",IF(N2660&lt;20,"Med","High"))</f>
        <v>Low</v>
      </c>
      <c r="P2660" s="12">
        <f>sales*discount</f>
        <v>552.1848</v>
      </c>
      <c r="Q2660" s="12">
        <f>sales-Discount_Values</f>
        <v>1748.5852</v>
      </c>
      <c r="R2660" s="12">
        <f>DATEDIF(order_date,delivery_date,"D")</f>
        <v>3</v>
      </c>
      <c r="S2660" s="12"/>
    </row>
    <row r="2661" spans="1:19" ht="14.25" customHeight="1" x14ac:dyDescent="0.35">
      <c r="A2661" s="2" t="s">
        <v>9185</v>
      </c>
      <c r="B2661" s="2">
        <v>109152</v>
      </c>
      <c r="C2661" s="2" t="s">
        <v>19</v>
      </c>
      <c r="D2661" s="2" t="s">
        <v>33</v>
      </c>
      <c r="E2661" s="2">
        <v>330.98</v>
      </c>
      <c r="F2661" s="2">
        <v>0.23</v>
      </c>
      <c r="G2661" s="2">
        <v>4</v>
      </c>
      <c r="H2661" s="3">
        <v>45531</v>
      </c>
      <c r="I2661" s="3">
        <v>45538</v>
      </c>
      <c r="J2661" s="2" t="s">
        <v>15</v>
      </c>
      <c r="K2661" s="2" t="s">
        <v>16</v>
      </c>
      <c r="L2661" s="2">
        <v>30.79</v>
      </c>
      <c r="M2661" s="2" t="s">
        <v>28</v>
      </c>
      <c r="N2661" s="11">
        <f>L2661/E2661*100</f>
        <v>9.3026768989062774</v>
      </c>
      <c r="O2661" s="12" t="str">
        <f>IF(N2661&lt;10,"Low",IF(N2661&lt;20,"Med","High"))</f>
        <v>Low</v>
      </c>
      <c r="P2661" s="12">
        <f>sales*discount</f>
        <v>76.125400000000013</v>
      </c>
      <c r="Q2661" s="12">
        <f>sales-Discount_Values</f>
        <v>254.8546</v>
      </c>
      <c r="R2661" s="12">
        <f>DATEDIF(order_date,delivery_date,"D")</f>
        <v>7</v>
      </c>
      <c r="S2661" s="12"/>
    </row>
    <row r="2662" spans="1:19" ht="14.25" customHeight="1" x14ac:dyDescent="0.35">
      <c r="A2662" s="2" t="s">
        <v>61</v>
      </c>
      <c r="B2662" s="2">
        <v>100028</v>
      </c>
      <c r="C2662" s="2" t="s">
        <v>19</v>
      </c>
      <c r="D2662" s="2" t="s">
        <v>26</v>
      </c>
      <c r="E2662" s="2">
        <v>468.13</v>
      </c>
      <c r="F2662" s="2">
        <v>0.17</v>
      </c>
      <c r="G2662" s="2">
        <v>2</v>
      </c>
      <c r="H2662" s="3">
        <v>45255</v>
      </c>
      <c r="I2662" s="3">
        <v>45261</v>
      </c>
      <c r="J2662" s="2" t="s">
        <v>15</v>
      </c>
      <c r="K2662" s="2" t="s">
        <v>16</v>
      </c>
      <c r="L2662" s="2">
        <v>43.58</v>
      </c>
      <c r="M2662" s="2" t="s">
        <v>23</v>
      </c>
      <c r="N2662" s="11">
        <f>L2662/E2662*100</f>
        <v>9.3093798731121691</v>
      </c>
      <c r="O2662" s="12" t="str">
        <f>IF(N2662&lt;10,"Low",IF(N2662&lt;20,"Med","High"))</f>
        <v>Low</v>
      </c>
      <c r="P2662" s="12">
        <f>sales*discount</f>
        <v>79.582100000000011</v>
      </c>
      <c r="Q2662" s="12">
        <f>sales-Discount_Values</f>
        <v>388.54789999999997</v>
      </c>
      <c r="R2662" s="12">
        <f>DATEDIF(order_date,delivery_date,"D")</f>
        <v>6</v>
      </c>
      <c r="S2662" s="12"/>
    </row>
    <row r="2663" spans="1:19" ht="14.25" customHeight="1" x14ac:dyDescent="0.35">
      <c r="A2663" s="2" t="s">
        <v>6345</v>
      </c>
      <c r="B2663" s="2">
        <v>106312</v>
      </c>
      <c r="C2663" s="2" t="s">
        <v>25</v>
      </c>
      <c r="D2663" s="2" t="s">
        <v>26</v>
      </c>
      <c r="E2663" s="2">
        <v>560.79999999999995</v>
      </c>
      <c r="F2663" s="2">
        <v>7.0000000000000007E-2</v>
      </c>
      <c r="G2663" s="2">
        <v>4</v>
      </c>
      <c r="H2663" s="3">
        <v>45033</v>
      </c>
      <c r="I2663" s="3">
        <v>45036</v>
      </c>
      <c r="J2663" s="2" t="s">
        <v>21</v>
      </c>
      <c r="K2663" s="2" t="s">
        <v>22</v>
      </c>
      <c r="L2663" s="2">
        <v>52.22</v>
      </c>
      <c r="M2663" s="2" t="s">
        <v>39</v>
      </c>
      <c r="N2663" s="11">
        <f>L2663/E2663*100</f>
        <v>9.3116975748930102</v>
      </c>
      <c r="O2663" s="12" t="str">
        <f>IF(N2663&lt;10,"Low",IF(N2663&lt;20,"Med","High"))</f>
        <v>Low</v>
      </c>
      <c r="P2663" s="12">
        <f>sales*discount</f>
        <v>39.256</v>
      </c>
      <c r="Q2663" s="12">
        <f>sales-Discount_Values</f>
        <v>521.54399999999998</v>
      </c>
      <c r="R2663" s="12">
        <f>DATEDIF(order_date,delivery_date,"D")</f>
        <v>3</v>
      </c>
      <c r="S2663" s="12"/>
    </row>
    <row r="2664" spans="1:19" ht="14.25" customHeight="1" x14ac:dyDescent="0.35">
      <c r="A2664" s="2" t="s">
        <v>7744</v>
      </c>
      <c r="B2664" s="2">
        <v>107711</v>
      </c>
      <c r="C2664" s="2" t="s">
        <v>13</v>
      </c>
      <c r="D2664" s="2" t="s">
        <v>14</v>
      </c>
      <c r="E2664" s="2">
        <v>2276.23</v>
      </c>
      <c r="F2664" s="2">
        <v>0.02</v>
      </c>
      <c r="G2664" s="2">
        <v>8</v>
      </c>
      <c r="H2664" s="3">
        <v>44978</v>
      </c>
      <c r="I2664" s="3">
        <v>44984</v>
      </c>
      <c r="J2664" s="2" t="s">
        <v>21</v>
      </c>
      <c r="K2664" s="2" t="s">
        <v>27</v>
      </c>
      <c r="L2664" s="2">
        <v>211.96</v>
      </c>
      <c r="M2664" s="2" t="s">
        <v>17</v>
      </c>
      <c r="N2664" s="11">
        <f>L2664/E2664*100</f>
        <v>9.311888517416957</v>
      </c>
      <c r="O2664" s="12" t="str">
        <f>IF(N2664&lt;10,"Low",IF(N2664&lt;20,"Med","High"))</f>
        <v>Low</v>
      </c>
      <c r="P2664" s="12">
        <f>sales*discount</f>
        <v>45.5246</v>
      </c>
      <c r="Q2664" s="12">
        <f>sales-Discount_Values</f>
        <v>2230.7053999999998</v>
      </c>
      <c r="R2664" s="12">
        <f>DATEDIF(order_date,delivery_date,"D")</f>
        <v>6</v>
      </c>
      <c r="S2664" s="12"/>
    </row>
    <row r="2665" spans="1:19" ht="14.25" customHeight="1" x14ac:dyDescent="0.35">
      <c r="A2665" s="2" t="s">
        <v>8003</v>
      </c>
      <c r="B2665" s="2">
        <v>107970</v>
      </c>
      <c r="C2665" s="2" t="s">
        <v>25</v>
      </c>
      <c r="D2665" s="2" t="s">
        <v>20</v>
      </c>
      <c r="E2665" s="2">
        <v>826.03</v>
      </c>
      <c r="F2665" s="2">
        <v>0.12</v>
      </c>
      <c r="G2665" s="2">
        <v>7</v>
      </c>
      <c r="H2665" s="3">
        <v>45277</v>
      </c>
      <c r="I2665" s="3">
        <v>45282</v>
      </c>
      <c r="J2665" s="2" t="s">
        <v>21</v>
      </c>
      <c r="K2665" s="2" t="s">
        <v>22</v>
      </c>
      <c r="L2665" s="2">
        <v>76.92</v>
      </c>
      <c r="M2665" s="2" t="s">
        <v>28</v>
      </c>
      <c r="N2665" s="11">
        <f>L2665/E2665*100</f>
        <v>9.3120104596685351</v>
      </c>
      <c r="O2665" s="12" t="str">
        <f>IF(N2665&lt;10,"Low",IF(N2665&lt;20,"Med","High"))</f>
        <v>Low</v>
      </c>
      <c r="P2665" s="12">
        <f>sales*discount</f>
        <v>99.123599999999996</v>
      </c>
      <c r="Q2665" s="12">
        <f>sales-Discount_Values</f>
        <v>726.90639999999996</v>
      </c>
      <c r="R2665" s="12">
        <f>DATEDIF(order_date,delivery_date,"D")</f>
        <v>5</v>
      </c>
      <c r="S2665" s="12"/>
    </row>
    <row r="2666" spans="1:19" ht="14.25" customHeight="1" x14ac:dyDescent="0.35">
      <c r="A2666" s="2" t="s">
        <v>9540</v>
      </c>
      <c r="B2666" s="2">
        <v>109507</v>
      </c>
      <c r="C2666" s="2" t="s">
        <v>25</v>
      </c>
      <c r="D2666" s="2" t="s">
        <v>33</v>
      </c>
      <c r="E2666" s="2">
        <v>1332.85</v>
      </c>
      <c r="F2666" s="2">
        <v>0.06</v>
      </c>
      <c r="G2666" s="2">
        <v>1</v>
      </c>
      <c r="H2666" s="3">
        <v>45265</v>
      </c>
      <c r="I2666" s="3">
        <v>45268</v>
      </c>
      <c r="J2666" s="2" t="s">
        <v>15</v>
      </c>
      <c r="K2666" s="2" t="s">
        <v>22</v>
      </c>
      <c r="L2666" s="2">
        <v>124.12</v>
      </c>
      <c r="M2666" s="2" t="s">
        <v>39</v>
      </c>
      <c r="N2666" s="11">
        <f>L2666/E2666*100</f>
        <v>9.3123757362043751</v>
      </c>
      <c r="O2666" s="12" t="str">
        <f>IF(N2666&lt;10,"Low",IF(N2666&lt;20,"Med","High"))</f>
        <v>Low</v>
      </c>
      <c r="P2666" s="12">
        <f>sales*discount</f>
        <v>79.970999999999989</v>
      </c>
      <c r="Q2666" s="12">
        <f>sales-Discount_Values</f>
        <v>1252.8789999999999</v>
      </c>
      <c r="R2666" s="12">
        <f>DATEDIF(order_date,delivery_date,"D")</f>
        <v>3</v>
      </c>
      <c r="S2666" s="12"/>
    </row>
    <row r="2667" spans="1:19" ht="14.25" customHeight="1" x14ac:dyDescent="0.35">
      <c r="A2667" s="2" t="s">
        <v>251</v>
      </c>
      <c r="B2667" s="2">
        <v>100218</v>
      </c>
      <c r="C2667" s="2" t="s">
        <v>19</v>
      </c>
      <c r="D2667" s="2" t="s">
        <v>14</v>
      </c>
      <c r="E2667" s="2">
        <v>1185.3399999999999</v>
      </c>
      <c r="F2667" s="2">
        <v>7.0000000000000007E-2</v>
      </c>
      <c r="G2667" s="2">
        <v>1</v>
      </c>
      <c r="H2667" s="3">
        <v>45093</v>
      </c>
      <c r="I2667" s="3">
        <v>45100</v>
      </c>
      <c r="J2667" s="2" t="s">
        <v>15</v>
      </c>
      <c r="K2667" s="2" t="s">
        <v>27</v>
      </c>
      <c r="L2667" s="2">
        <v>110.39</v>
      </c>
      <c r="M2667" s="2" t="s">
        <v>23</v>
      </c>
      <c r="N2667" s="11">
        <f>L2667/E2667*100</f>
        <v>9.3129397472455153</v>
      </c>
      <c r="O2667" s="12" t="str">
        <f>IF(N2667&lt;10,"Low",IF(N2667&lt;20,"Med","High"))</f>
        <v>Low</v>
      </c>
      <c r="P2667" s="12">
        <f>sales*discount</f>
        <v>82.973799999999997</v>
      </c>
      <c r="Q2667" s="12">
        <f>sales-Discount_Values</f>
        <v>1102.3661999999999</v>
      </c>
      <c r="R2667" s="12">
        <f>DATEDIF(order_date,delivery_date,"D")</f>
        <v>7</v>
      </c>
      <c r="S2667" s="12"/>
    </row>
    <row r="2668" spans="1:19" ht="14.25" customHeight="1" x14ac:dyDescent="0.35">
      <c r="A2668" s="2" t="s">
        <v>9561</v>
      </c>
      <c r="B2668" s="2">
        <v>109528</v>
      </c>
      <c r="C2668" s="2" t="s">
        <v>25</v>
      </c>
      <c r="D2668" s="2" t="s">
        <v>36</v>
      </c>
      <c r="E2668" s="2">
        <v>2838.95</v>
      </c>
      <c r="F2668" s="2">
        <v>0.24</v>
      </c>
      <c r="G2668" s="2">
        <v>4</v>
      </c>
      <c r="H2668" s="3">
        <v>45573</v>
      </c>
      <c r="I2668" s="3">
        <v>45576</v>
      </c>
      <c r="J2668" s="2" t="s">
        <v>21</v>
      </c>
      <c r="K2668" s="2" t="s">
        <v>16</v>
      </c>
      <c r="L2668" s="2">
        <v>264.39999999999998</v>
      </c>
      <c r="M2668" s="2" t="s">
        <v>34</v>
      </c>
      <c r="N2668" s="11">
        <f>L2668/E2668*100</f>
        <v>9.3133024533718451</v>
      </c>
      <c r="O2668" s="12" t="str">
        <f>IF(N2668&lt;10,"Low",IF(N2668&lt;20,"Med","High"))</f>
        <v>Low</v>
      </c>
      <c r="P2668" s="12">
        <f>sales*discount</f>
        <v>681.34799999999996</v>
      </c>
      <c r="Q2668" s="12">
        <f>sales-Discount_Values</f>
        <v>2157.6019999999999</v>
      </c>
      <c r="R2668" s="12">
        <f>DATEDIF(order_date,delivery_date,"D")</f>
        <v>3</v>
      </c>
      <c r="S2668" s="12"/>
    </row>
    <row r="2669" spans="1:19" ht="14.25" customHeight="1" x14ac:dyDescent="0.35">
      <c r="A2669" s="2" t="s">
        <v>12440</v>
      </c>
      <c r="B2669" s="2">
        <v>112407</v>
      </c>
      <c r="C2669" s="2" t="s">
        <v>41</v>
      </c>
      <c r="D2669" s="2" t="s">
        <v>20</v>
      </c>
      <c r="E2669" s="2">
        <v>4588.55</v>
      </c>
      <c r="F2669" s="2">
        <v>0.32</v>
      </c>
      <c r="G2669" s="2">
        <v>9</v>
      </c>
      <c r="H2669" s="3">
        <v>45578</v>
      </c>
      <c r="I2669" s="3">
        <v>45583</v>
      </c>
      <c r="J2669" s="2" t="s">
        <v>15</v>
      </c>
      <c r="K2669" s="2" t="s">
        <v>22</v>
      </c>
      <c r="L2669" s="2">
        <v>427.44</v>
      </c>
      <c r="M2669" s="2" t="s">
        <v>39</v>
      </c>
      <c r="N2669" s="11">
        <f>L2669/E2669*100</f>
        <v>9.3153610617733271</v>
      </c>
      <c r="O2669" s="12" t="str">
        <f>IF(N2669&lt;10,"Low",IF(N2669&lt;20,"Med","High"))</f>
        <v>Low</v>
      </c>
      <c r="P2669" s="12">
        <f>sales*discount</f>
        <v>1468.336</v>
      </c>
      <c r="Q2669" s="12">
        <f>sales-Discount_Values</f>
        <v>3120.2139999999999</v>
      </c>
      <c r="R2669" s="12">
        <f>DATEDIF(order_date,delivery_date,"D")</f>
        <v>5</v>
      </c>
      <c r="S2669" s="12"/>
    </row>
    <row r="2670" spans="1:19" ht="14.25" customHeight="1" x14ac:dyDescent="0.35">
      <c r="A2670" s="2" t="s">
        <v>6595</v>
      </c>
      <c r="B2670" s="2">
        <v>106562</v>
      </c>
      <c r="C2670" s="2" t="s">
        <v>13</v>
      </c>
      <c r="D2670" s="2" t="s">
        <v>36</v>
      </c>
      <c r="E2670" s="2">
        <v>3607.83</v>
      </c>
      <c r="F2670" s="2">
        <v>0.01</v>
      </c>
      <c r="G2670" s="2">
        <v>6</v>
      </c>
      <c r="H2670" s="3">
        <v>45059</v>
      </c>
      <c r="I2670" s="3">
        <v>45060</v>
      </c>
      <c r="J2670" s="2" t="s">
        <v>31</v>
      </c>
      <c r="K2670" s="2" t="s">
        <v>16</v>
      </c>
      <c r="L2670" s="2">
        <v>336.3</v>
      </c>
      <c r="M2670" s="2" t="s">
        <v>34</v>
      </c>
      <c r="N2670" s="11">
        <f>L2670/E2670*100</f>
        <v>9.3213926376797129</v>
      </c>
      <c r="O2670" s="12" t="str">
        <f>IF(N2670&lt;10,"Low",IF(N2670&lt;20,"Med","High"))</f>
        <v>Low</v>
      </c>
      <c r="P2670" s="12">
        <f>sales*discount</f>
        <v>36.078299999999999</v>
      </c>
      <c r="Q2670" s="12">
        <f>sales-Discount_Values</f>
        <v>3571.7516999999998</v>
      </c>
      <c r="R2670" s="12">
        <f>DATEDIF(order_date,delivery_date,"D")</f>
        <v>1</v>
      </c>
      <c r="S2670" s="12"/>
    </row>
    <row r="2671" spans="1:19" ht="14.25" customHeight="1" x14ac:dyDescent="0.35">
      <c r="A2671" s="2" t="s">
        <v>10252</v>
      </c>
      <c r="B2671" s="2">
        <v>110219</v>
      </c>
      <c r="C2671" s="2" t="s">
        <v>41</v>
      </c>
      <c r="D2671" s="2" t="s">
        <v>33</v>
      </c>
      <c r="E2671" s="2">
        <v>407.02</v>
      </c>
      <c r="F2671" s="2">
        <v>0.09</v>
      </c>
      <c r="G2671" s="2">
        <v>2</v>
      </c>
      <c r="H2671" s="3">
        <v>45451</v>
      </c>
      <c r="I2671" s="3">
        <v>45453</v>
      </c>
      <c r="J2671" s="2" t="s">
        <v>15</v>
      </c>
      <c r="K2671" s="2" t="s">
        <v>22</v>
      </c>
      <c r="L2671" s="2">
        <v>37.94</v>
      </c>
      <c r="M2671" s="2" t="s">
        <v>28</v>
      </c>
      <c r="N2671" s="11">
        <f>L2671/E2671*100</f>
        <v>9.3214092673578683</v>
      </c>
      <c r="O2671" s="12" t="str">
        <f>IF(N2671&lt;10,"Low",IF(N2671&lt;20,"Med","High"))</f>
        <v>Low</v>
      </c>
      <c r="P2671" s="12">
        <f>sales*discount</f>
        <v>36.631799999999998</v>
      </c>
      <c r="Q2671" s="12">
        <f>sales-Discount_Values</f>
        <v>370.38819999999998</v>
      </c>
      <c r="R2671" s="12">
        <f>DATEDIF(order_date,delivery_date,"D")</f>
        <v>2</v>
      </c>
      <c r="S2671" s="12"/>
    </row>
    <row r="2672" spans="1:19" ht="14.25" customHeight="1" x14ac:dyDescent="0.35">
      <c r="A2672" s="2" t="s">
        <v>2873</v>
      </c>
      <c r="B2672" s="2">
        <v>102840</v>
      </c>
      <c r="C2672" s="2" t="s">
        <v>25</v>
      </c>
      <c r="D2672" s="2" t="s">
        <v>26</v>
      </c>
      <c r="E2672" s="2">
        <v>1186.1500000000001</v>
      </c>
      <c r="F2672" s="2">
        <v>0.25</v>
      </c>
      <c r="G2672" s="2">
        <v>1</v>
      </c>
      <c r="H2672" s="3">
        <v>44947</v>
      </c>
      <c r="I2672" s="3">
        <v>44951</v>
      </c>
      <c r="J2672" s="2" t="s">
        <v>21</v>
      </c>
      <c r="K2672" s="2" t="s">
        <v>27</v>
      </c>
      <c r="L2672" s="2">
        <v>110.58</v>
      </c>
      <c r="M2672" s="2" t="s">
        <v>39</v>
      </c>
      <c r="N2672" s="11">
        <f>L2672/E2672*100</f>
        <v>9.32259832230325</v>
      </c>
      <c r="O2672" s="12" t="str">
        <f>IF(N2672&lt;10,"Low",IF(N2672&lt;20,"Med","High"))</f>
        <v>Low</v>
      </c>
      <c r="P2672" s="12">
        <f>sales*discount</f>
        <v>296.53750000000002</v>
      </c>
      <c r="Q2672" s="12">
        <f>sales-Discount_Values</f>
        <v>889.61250000000007</v>
      </c>
      <c r="R2672" s="12">
        <f>DATEDIF(order_date,delivery_date,"D")</f>
        <v>4</v>
      </c>
      <c r="S2672" s="12"/>
    </row>
    <row r="2673" spans="1:19" ht="14.25" customHeight="1" x14ac:dyDescent="0.35">
      <c r="A2673" s="2" t="s">
        <v>14970</v>
      </c>
      <c r="B2673" s="2">
        <v>114937</v>
      </c>
      <c r="C2673" s="2" t="s">
        <v>13</v>
      </c>
      <c r="D2673" s="2" t="s">
        <v>14</v>
      </c>
      <c r="E2673" s="2">
        <v>1900.51</v>
      </c>
      <c r="F2673" s="2">
        <v>0.2</v>
      </c>
      <c r="G2673" s="2">
        <v>3</v>
      </c>
      <c r="H2673" s="3">
        <v>45595</v>
      </c>
      <c r="I2673" s="3">
        <v>45600</v>
      </c>
      <c r="J2673" s="2" t="s">
        <v>15</v>
      </c>
      <c r="K2673" s="2" t="s">
        <v>27</v>
      </c>
      <c r="L2673" s="2">
        <v>177.2</v>
      </c>
      <c r="M2673" s="2" t="s">
        <v>48</v>
      </c>
      <c r="N2673" s="11">
        <f>L2673/E2673*100</f>
        <v>9.3238130817517408</v>
      </c>
      <c r="O2673" s="12" t="str">
        <f>IF(N2673&lt;10,"Low",IF(N2673&lt;20,"Med","High"))</f>
        <v>Low</v>
      </c>
      <c r="P2673" s="12">
        <f>sales*discount</f>
        <v>380.10200000000003</v>
      </c>
      <c r="Q2673" s="12">
        <f>sales-Discount_Values</f>
        <v>1520.4079999999999</v>
      </c>
      <c r="R2673" s="12">
        <f>DATEDIF(order_date,delivery_date,"D")</f>
        <v>5</v>
      </c>
      <c r="S2673" s="12"/>
    </row>
    <row r="2674" spans="1:19" ht="14.25" customHeight="1" x14ac:dyDescent="0.35">
      <c r="A2674" s="2" t="s">
        <v>13286</v>
      </c>
      <c r="B2674" s="2">
        <v>113253</v>
      </c>
      <c r="C2674" s="2" t="s">
        <v>41</v>
      </c>
      <c r="D2674" s="2" t="s">
        <v>20</v>
      </c>
      <c r="E2674" s="2">
        <v>785.01</v>
      </c>
      <c r="F2674" s="2">
        <v>0.37</v>
      </c>
      <c r="G2674" s="2">
        <v>9</v>
      </c>
      <c r="H2674" s="3">
        <v>45064</v>
      </c>
      <c r="I2674" s="3">
        <v>45069</v>
      </c>
      <c r="J2674" s="2" t="s">
        <v>15</v>
      </c>
      <c r="K2674" s="2" t="s">
        <v>16</v>
      </c>
      <c r="L2674" s="2">
        <v>73.209999999999994</v>
      </c>
      <c r="M2674" s="2" t="s">
        <v>39</v>
      </c>
      <c r="N2674" s="11">
        <f>L2674/E2674*100</f>
        <v>9.3259958471866593</v>
      </c>
      <c r="O2674" s="12" t="str">
        <f>IF(N2674&lt;10,"Low",IF(N2674&lt;20,"Med","High"))</f>
        <v>Low</v>
      </c>
      <c r="P2674" s="12">
        <f>sales*discount</f>
        <v>290.45369999999997</v>
      </c>
      <c r="Q2674" s="12">
        <f>sales-Discount_Values</f>
        <v>494.55630000000002</v>
      </c>
      <c r="R2674" s="12">
        <f>DATEDIF(order_date,delivery_date,"D")</f>
        <v>5</v>
      </c>
      <c r="S2674" s="12"/>
    </row>
    <row r="2675" spans="1:19" ht="14.25" customHeight="1" x14ac:dyDescent="0.35">
      <c r="A2675" s="2" t="s">
        <v>10742</v>
      </c>
      <c r="B2675" s="2">
        <v>110709</v>
      </c>
      <c r="C2675" s="2" t="s">
        <v>13</v>
      </c>
      <c r="D2675" s="2" t="s">
        <v>36</v>
      </c>
      <c r="E2675" s="2">
        <v>124.98</v>
      </c>
      <c r="F2675" s="2">
        <v>0.09</v>
      </c>
      <c r="G2675" s="2">
        <v>6</v>
      </c>
      <c r="H2675" s="3">
        <v>45601</v>
      </c>
      <c r="I2675" s="3">
        <v>45602</v>
      </c>
      <c r="J2675" s="2" t="s">
        <v>21</v>
      </c>
      <c r="K2675" s="2" t="s">
        <v>16</v>
      </c>
      <c r="L2675" s="2">
        <v>11.66</v>
      </c>
      <c r="M2675" s="2" t="s">
        <v>48</v>
      </c>
      <c r="N2675" s="11">
        <f>L2675/E2675*100</f>
        <v>9.3294927188350147</v>
      </c>
      <c r="O2675" s="12" t="str">
        <f>IF(N2675&lt;10,"Low",IF(N2675&lt;20,"Med","High"))</f>
        <v>Low</v>
      </c>
      <c r="P2675" s="12">
        <f>sales*discount</f>
        <v>11.248200000000001</v>
      </c>
      <c r="Q2675" s="12">
        <f>sales-Discount_Values</f>
        <v>113.73180000000001</v>
      </c>
      <c r="R2675" s="12">
        <f>DATEDIF(order_date,delivery_date,"D")</f>
        <v>1</v>
      </c>
      <c r="S2675" s="12"/>
    </row>
    <row r="2676" spans="1:19" ht="14.25" customHeight="1" x14ac:dyDescent="0.35">
      <c r="A2676" s="2" t="s">
        <v>14933</v>
      </c>
      <c r="B2676" s="2">
        <v>114900</v>
      </c>
      <c r="C2676" s="2" t="s">
        <v>25</v>
      </c>
      <c r="D2676" s="2" t="s">
        <v>26</v>
      </c>
      <c r="E2676" s="2">
        <v>3212.15</v>
      </c>
      <c r="F2676" s="2">
        <v>0.04</v>
      </c>
      <c r="G2676" s="2">
        <v>1</v>
      </c>
      <c r="H2676" s="3">
        <v>45119</v>
      </c>
      <c r="I2676" s="3">
        <v>45121</v>
      </c>
      <c r="J2676" s="2" t="s">
        <v>21</v>
      </c>
      <c r="K2676" s="2" t="s">
        <v>22</v>
      </c>
      <c r="L2676" s="2">
        <v>299.8</v>
      </c>
      <c r="M2676" s="2" t="s">
        <v>39</v>
      </c>
      <c r="N2676" s="11">
        <f>L2676/E2676*100</f>
        <v>9.3333125788023601</v>
      </c>
      <c r="O2676" s="12" t="str">
        <f>IF(N2676&lt;10,"Low",IF(N2676&lt;20,"Med","High"))</f>
        <v>Low</v>
      </c>
      <c r="P2676" s="12">
        <f>sales*discount</f>
        <v>128.48600000000002</v>
      </c>
      <c r="Q2676" s="12">
        <f>sales-Discount_Values</f>
        <v>3083.6640000000002</v>
      </c>
      <c r="R2676" s="12">
        <f>DATEDIF(order_date,delivery_date,"D")</f>
        <v>2</v>
      </c>
      <c r="S2676" s="12"/>
    </row>
    <row r="2677" spans="1:19" ht="14.25" customHeight="1" x14ac:dyDescent="0.35">
      <c r="A2677" s="2" t="s">
        <v>512</v>
      </c>
      <c r="B2677" s="2">
        <v>100479</v>
      </c>
      <c r="C2677" s="2" t="s">
        <v>19</v>
      </c>
      <c r="D2677" s="2" t="s">
        <v>26</v>
      </c>
      <c r="E2677" s="2">
        <v>1603.78</v>
      </c>
      <c r="F2677" s="2">
        <v>0.15</v>
      </c>
      <c r="G2677" s="2">
        <v>9</v>
      </c>
      <c r="H2677" s="3">
        <v>45024</v>
      </c>
      <c r="I2677" s="3">
        <v>45028</v>
      </c>
      <c r="J2677" s="2" t="s">
        <v>21</v>
      </c>
      <c r="K2677" s="2" t="s">
        <v>27</v>
      </c>
      <c r="L2677" s="2">
        <v>149.71</v>
      </c>
      <c r="M2677" s="2" t="s">
        <v>48</v>
      </c>
      <c r="N2677" s="11">
        <f>L2677/E2677*100</f>
        <v>9.3348214842434754</v>
      </c>
      <c r="O2677" s="12" t="str">
        <f>IF(N2677&lt;10,"Low",IF(N2677&lt;20,"Med","High"))</f>
        <v>Low</v>
      </c>
      <c r="P2677" s="12">
        <f>sales*discount</f>
        <v>240.56699999999998</v>
      </c>
      <c r="Q2677" s="12">
        <f>sales-Discount_Values</f>
        <v>1363.213</v>
      </c>
      <c r="R2677" s="12">
        <f>DATEDIF(order_date,delivery_date,"D")</f>
        <v>4</v>
      </c>
      <c r="S2677" s="12"/>
    </row>
    <row r="2678" spans="1:19" ht="14.25" customHeight="1" x14ac:dyDescent="0.35">
      <c r="A2678" s="2" t="s">
        <v>9614</v>
      </c>
      <c r="B2678" s="2">
        <v>109581</v>
      </c>
      <c r="C2678" s="2" t="s">
        <v>25</v>
      </c>
      <c r="D2678" s="2" t="s">
        <v>33</v>
      </c>
      <c r="E2678" s="2">
        <v>3649.21</v>
      </c>
      <c r="F2678" s="2">
        <v>0.27</v>
      </c>
      <c r="G2678" s="2">
        <v>7</v>
      </c>
      <c r="H2678" s="3">
        <v>45054</v>
      </c>
      <c r="I2678" s="3">
        <v>45060</v>
      </c>
      <c r="J2678" s="2" t="s">
        <v>15</v>
      </c>
      <c r="K2678" s="2" t="s">
        <v>16</v>
      </c>
      <c r="L2678" s="2">
        <v>340.84</v>
      </c>
      <c r="M2678" s="2" t="s">
        <v>23</v>
      </c>
      <c r="N2678" s="11">
        <f>L2678/E2678*100</f>
        <v>9.340103748482548</v>
      </c>
      <c r="O2678" s="12" t="str">
        <f>IF(N2678&lt;10,"Low",IF(N2678&lt;20,"Med","High"))</f>
        <v>Low</v>
      </c>
      <c r="P2678" s="12">
        <f>sales*discount</f>
        <v>985.28670000000011</v>
      </c>
      <c r="Q2678" s="12">
        <f>sales-Discount_Values</f>
        <v>2663.9232999999999</v>
      </c>
      <c r="R2678" s="12">
        <f>DATEDIF(order_date,delivery_date,"D")</f>
        <v>6</v>
      </c>
      <c r="S2678" s="12"/>
    </row>
    <row r="2679" spans="1:19" ht="14.25" customHeight="1" x14ac:dyDescent="0.35">
      <c r="A2679" s="2" t="s">
        <v>8642</v>
      </c>
      <c r="B2679" s="2">
        <v>108609</v>
      </c>
      <c r="C2679" s="2" t="s">
        <v>41</v>
      </c>
      <c r="D2679" s="2" t="s">
        <v>36</v>
      </c>
      <c r="E2679" s="2">
        <v>1028.46</v>
      </c>
      <c r="F2679" s="2">
        <v>0.24</v>
      </c>
      <c r="G2679" s="2">
        <v>9</v>
      </c>
      <c r="H2679" s="3">
        <v>45382</v>
      </c>
      <c r="I2679" s="3">
        <v>45385</v>
      </c>
      <c r="J2679" s="2" t="s">
        <v>15</v>
      </c>
      <c r="K2679" s="2" t="s">
        <v>27</v>
      </c>
      <c r="L2679" s="2">
        <v>96.09</v>
      </c>
      <c r="M2679" s="2" t="s">
        <v>17</v>
      </c>
      <c r="N2679" s="11">
        <f>L2679/E2679*100</f>
        <v>9.3430955020127175</v>
      </c>
      <c r="O2679" s="12" t="str">
        <f>IF(N2679&lt;10,"Low",IF(N2679&lt;20,"Med","High"))</f>
        <v>Low</v>
      </c>
      <c r="P2679" s="12">
        <f>sales*discount</f>
        <v>246.8304</v>
      </c>
      <c r="Q2679" s="12">
        <f>sales-Discount_Values</f>
        <v>781.62959999999998</v>
      </c>
      <c r="R2679" s="12">
        <f>DATEDIF(order_date,delivery_date,"D")</f>
        <v>3</v>
      </c>
      <c r="S2679" s="12"/>
    </row>
    <row r="2680" spans="1:19" ht="14.25" customHeight="1" x14ac:dyDescent="0.35">
      <c r="A2680" s="2" t="s">
        <v>5427</v>
      </c>
      <c r="B2680" s="2">
        <v>105394</v>
      </c>
      <c r="C2680" s="2" t="s">
        <v>19</v>
      </c>
      <c r="D2680" s="2" t="s">
        <v>26</v>
      </c>
      <c r="E2680" s="2">
        <v>1414.75</v>
      </c>
      <c r="F2680" s="2">
        <v>0.15</v>
      </c>
      <c r="G2680" s="2">
        <v>7</v>
      </c>
      <c r="H2680" s="3">
        <v>45123</v>
      </c>
      <c r="I2680" s="3">
        <v>45126</v>
      </c>
      <c r="J2680" s="2" t="s">
        <v>21</v>
      </c>
      <c r="K2680" s="2" t="s">
        <v>16</v>
      </c>
      <c r="L2680" s="2">
        <v>132.19999999999999</v>
      </c>
      <c r="M2680" s="2" t="s">
        <v>17</v>
      </c>
      <c r="N2680" s="11">
        <f>L2680/E2680*100</f>
        <v>9.3444071390705066</v>
      </c>
      <c r="O2680" s="12" t="str">
        <f>IF(N2680&lt;10,"Low",IF(N2680&lt;20,"Med","High"))</f>
        <v>Low</v>
      </c>
      <c r="P2680" s="12">
        <f>sales*discount</f>
        <v>212.21250000000001</v>
      </c>
      <c r="Q2680" s="12">
        <f>sales-Discount_Values</f>
        <v>1202.5374999999999</v>
      </c>
      <c r="R2680" s="12">
        <f>DATEDIF(order_date,delivery_date,"D")</f>
        <v>3</v>
      </c>
      <c r="S2680" s="12"/>
    </row>
    <row r="2681" spans="1:19" ht="14.25" customHeight="1" x14ac:dyDescent="0.35">
      <c r="A2681" s="2" t="s">
        <v>4355</v>
      </c>
      <c r="B2681" s="2">
        <v>104322</v>
      </c>
      <c r="C2681" s="2" t="s">
        <v>19</v>
      </c>
      <c r="D2681" s="2" t="s">
        <v>26</v>
      </c>
      <c r="E2681" s="2">
        <v>2752.13</v>
      </c>
      <c r="F2681" s="2">
        <v>0.15</v>
      </c>
      <c r="G2681" s="2">
        <v>9</v>
      </c>
      <c r="H2681" s="3">
        <v>45583</v>
      </c>
      <c r="I2681" s="3">
        <v>45586</v>
      </c>
      <c r="J2681" s="2" t="s">
        <v>15</v>
      </c>
      <c r="K2681" s="2" t="s">
        <v>22</v>
      </c>
      <c r="L2681" s="2">
        <v>257.19</v>
      </c>
      <c r="M2681" s="2" t="s">
        <v>23</v>
      </c>
      <c r="N2681" s="11">
        <f>L2681/E2681*100</f>
        <v>9.3451254119536511</v>
      </c>
      <c r="O2681" s="12" t="str">
        <f>IF(N2681&lt;10,"Low",IF(N2681&lt;20,"Med","High"))</f>
        <v>Low</v>
      </c>
      <c r="P2681" s="12">
        <f>sales*discount</f>
        <v>412.81950000000001</v>
      </c>
      <c r="Q2681" s="12">
        <f>sales-Discount_Values</f>
        <v>2339.3105</v>
      </c>
      <c r="R2681" s="12">
        <f>DATEDIF(order_date,delivery_date,"D")</f>
        <v>3</v>
      </c>
      <c r="S2681" s="12"/>
    </row>
    <row r="2682" spans="1:19" ht="14.25" customHeight="1" x14ac:dyDescent="0.35">
      <c r="A2682" s="2" t="s">
        <v>14299</v>
      </c>
      <c r="B2682" s="2">
        <v>114266</v>
      </c>
      <c r="C2682" s="2" t="s">
        <v>13</v>
      </c>
      <c r="D2682" s="2" t="s">
        <v>36</v>
      </c>
      <c r="E2682" s="2">
        <v>2634.87</v>
      </c>
      <c r="F2682" s="2">
        <v>0.23</v>
      </c>
      <c r="G2682" s="2">
        <v>9</v>
      </c>
      <c r="H2682" s="3">
        <v>45242</v>
      </c>
      <c r="I2682" s="3">
        <v>45244</v>
      </c>
      <c r="J2682" s="2" t="s">
        <v>31</v>
      </c>
      <c r="K2682" s="2" t="s">
        <v>16</v>
      </c>
      <c r="L2682" s="2">
        <v>246.24</v>
      </c>
      <c r="M2682" s="2" t="s">
        <v>23</v>
      </c>
      <c r="N2682" s="11">
        <f>L2682/E2682*100</f>
        <v>9.3454326019879552</v>
      </c>
      <c r="O2682" s="12" t="str">
        <f>IF(N2682&lt;10,"Low",IF(N2682&lt;20,"Med","High"))</f>
        <v>Low</v>
      </c>
      <c r="P2682" s="12">
        <f>sales*discount</f>
        <v>606.02009999999996</v>
      </c>
      <c r="Q2682" s="12">
        <f>sales-Discount_Values</f>
        <v>2028.8498999999999</v>
      </c>
      <c r="R2682" s="12">
        <f>DATEDIF(order_date,delivery_date,"D")</f>
        <v>2</v>
      </c>
      <c r="S2682" s="12"/>
    </row>
    <row r="2683" spans="1:19" ht="14.25" customHeight="1" x14ac:dyDescent="0.35">
      <c r="A2683" s="2" t="s">
        <v>13853</v>
      </c>
      <c r="B2683" s="2">
        <v>113820</v>
      </c>
      <c r="C2683" s="2" t="s">
        <v>25</v>
      </c>
      <c r="D2683" s="2" t="s">
        <v>20</v>
      </c>
      <c r="E2683" s="2">
        <v>571.62</v>
      </c>
      <c r="F2683" s="2">
        <v>0.23</v>
      </c>
      <c r="G2683" s="2">
        <v>4</v>
      </c>
      <c r="H2683" s="3">
        <v>45123</v>
      </c>
      <c r="I2683" s="3">
        <v>45129</v>
      </c>
      <c r="J2683" s="2" t="s">
        <v>21</v>
      </c>
      <c r="K2683" s="2" t="s">
        <v>27</v>
      </c>
      <c r="L2683" s="2">
        <v>53.43</v>
      </c>
      <c r="M2683" s="2" t="s">
        <v>17</v>
      </c>
      <c r="N2683" s="11">
        <f>L2683/E2683*100</f>
        <v>9.3471187152303976</v>
      </c>
      <c r="O2683" s="12" t="str">
        <f>IF(N2683&lt;10,"Low",IF(N2683&lt;20,"Med","High"))</f>
        <v>Low</v>
      </c>
      <c r="P2683" s="12">
        <f>sales*discount</f>
        <v>131.4726</v>
      </c>
      <c r="Q2683" s="12">
        <f>sales-Discount_Values</f>
        <v>440.1474</v>
      </c>
      <c r="R2683" s="12">
        <f>DATEDIF(order_date,delivery_date,"D")</f>
        <v>6</v>
      </c>
      <c r="S2683" s="12"/>
    </row>
    <row r="2684" spans="1:19" ht="14.25" customHeight="1" x14ac:dyDescent="0.35">
      <c r="A2684" s="2" t="s">
        <v>8952</v>
      </c>
      <c r="B2684" s="2">
        <v>108919</v>
      </c>
      <c r="C2684" s="2" t="s">
        <v>41</v>
      </c>
      <c r="D2684" s="2" t="s">
        <v>14</v>
      </c>
      <c r="E2684" s="2">
        <v>1338.91</v>
      </c>
      <c r="F2684" s="2">
        <v>0.15</v>
      </c>
      <c r="G2684" s="2">
        <v>4</v>
      </c>
      <c r="H2684" s="3">
        <v>45556</v>
      </c>
      <c r="I2684" s="3">
        <v>45562</v>
      </c>
      <c r="J2684" s="2" t="s">
        <v>15</v>
      </c>
      <c r="K2684" s="2" t="s">
        <v>27</v>
      </c>
      <c r="L2684" s="2">
        <v>125.15</v>
      </c>
      <c r="M2684" s="2" t="s">
        <v>23</v>
      </c>
      <c r="N2684" s="11">
        <f>L2684/E2684*100</f>
        <v>9.3471555220291123</v>
      </c>
      <c r="O2684" s="12" t="str">
        <f>IF(N2684&lt;10,"Low",IF(N2684&lt;20,"Med","High"))</f>
        <v>Low</v>
      </c>
      <c r="P2684" s="12">
        <f>sales*discount</f>
        <v>200.8365</v>
      </c>
      <c r="Q2684" s="12">
        <f>sales-Discount_Values</f>
        <v>1138.0735</v>
      </c>
      <c r="R2684" s="12">
        <f>DATEDIF(order_date,delivery_date,"D")</f>
        <v>6</v>
      </c>
      <c r="S2684" s="12"/>
    </row>
    <row r="2685" spans="1:19" ht="14.25" customHeight="1" x14ac:dyDescent="0.35">
      <c r="A2685" s="2" t="s">
        <v>3637</v>
      </c>
      <c r="B2685" s="2">
        <v>103604</v>
      </c>
      <c r="C2685" s="2" t="s">
        <v>41</v>
      </c>
      <c r="D2685" s="2" t="s">
        <v>26</v>
      </c>
      <c r="E2685" s="2">
        <v>4165.75</v>
      </c>
      <c r="F2685" s="2">
        <v>7.0000000000000007E-2</v>
      </c>
      <c r="G2685" s="2">
        <v>7</v>
      </c>
      <c r="H2685" s="3">
        <v>45600</v>
      </c>
      <c r="I2685" s="3">
        <v>45601</v>
      </c>
      <c r="J2685" s="2" t="s">
        <v>31</v>
      </c>
      <c r="K2685" s="2" t="s">
        <v>16</v>
      </c>
      <c r="L2685" s="2">
        <v>389.39</v>
      </c>
      <c r="M2685" s="2" t="s">
        <v>28</v>
      </c>
      <c r="N2685" s="11">
        <f>L2685/E2685*100</f>
        <v>9.3474164316149544</v>
      </c>
      <c r="O2685" s="12" t="str">
        <f>IF(N2685&lt;10,"Low",IF(N2685&lt;20,"Med","High"))</f>
        <v>Low</v>
      </c>
      <c r="P2685" s="12">
        <f>sales*discount</f>
        <v>291.60250000000002</v>
      </c>
      <c r="Q2685" s="12">
        <f>sales-Discount_Values</f>
        <v>3874.1475</v>
      </c>
      <c r="R2685" s="12">
        <f>DATEDIF(order_date,delivery_date,"D")</f>
        <v>1</v>
      </c>
      <c r="S2685" s="12"/>
    </row>
    <row r="2686" spans="1:19" ht="14.25" customHeight="1" x14ac:dyDescent="0.35">
      <c r="A2686" s="2" t="s">
        <v>9594</v>
      </c>
      <c r="B2686" s="2">
        <v>109561</v>
      </c>
      <c r="C2686" s="2" t="s">
        <v>13</v>
      </c>
      <c r="D2686" s="2" t="s">
        <v>20</v>
      </c>
      <c r="E2686" s="2">
        <v>137.55000000000001</v>
      </c>
      <c r="F2686" s="2">
        <v>0.4</v>
      </c>
      <c r="G2686" s="2">
        <v>1</v>
      </c>
      <c r="H2686" s="3">
        <v>45065</v>
      </c>
      <c r="I2686" s="3">
        <v>45071</v>
      </c>
      <c r="J2686" s="2" t="s">
        <v>21</v>
      </c>
      <c r="K2686" s="2" t="s">
        <v>16</v>
      </c>
      <c r="L2686" s="2">
        <v>12.86</v>
      </c>
      <c r="M2686" s="2" t="s">
        <v>39</v>
      </c>
      <c r="N2686" s="11">
        <f>L2686/E2686*100</f>
        <v>9.349327517266449</v>
      </c>
      <c r="O2686" s="12" t="str">
        <f>IF(N2686&lt;10,"Low",IF(N2686&lt;20,"Med","High"))</f>
        <v>Low</v>
      </c>
      <c r="P2686" s="12">
        <f>sales*discount</f>
        <v>55.02000000000001</v>
      </c>
      <c r="Q2686" s="12">
        <f>sales-Discount_Values</f>
        <v>82.53</v>
      </c>
      <c r="R2686" s="12">
        <f>DATEDIF(order_date,delivery_date,"D")</f>
        <v>6</v>
      </c>
      <c r="S2686" s="12"/>
    </row>
    <row r="2687" spans="1:19" ht="14.25" customHeight="1" x14ac:dyDescent="0.35">
      <c r="A2687" s="2" t="s">
        <v>9549</v>
      </c>
      <c r="B2687" s="2">
        <v>109516</v>
      </c>
      <c r="C2687" s="2" t="s">
        <v>41</v>
      </c>
      <c r="D2687" s="2" t="s">
        <v>33</v>
      </c>
      <c r="E2687" s="2">
        <v>3938.07</v>
      </c>
      <c r="F2687" s="2">
        <v>0.35</v>
      </c>
      <c r="G2687" s="2">
        <v>8</v>
      </c>
      <c r="H2687" s="3">
        <v>45210</v>
      </c>
      <c r="I2687" s="3">
        <v>45215</v>
      </c>
      <c r="J2687" s="2" t="s">
        <v>21</v>
      </c>
      <c r="K2687" s="2" t="s">
        <v>27</v>
      </c>
      <c r="L2687" s="2">
        <v>368.35</v>
      </c>
      <c r="M2687" s="2" t="s">
        <v>39</v>
      </c>
      <c r="N2687" s="11">
        <f>L2687/E2687*100</f>
        <v>9.3535665948040538</v>
      </c>
      <c r="O2687" s="12" t="str">
        <f>IF(N2687&lt;10,"Low",IF(N2687&lt;20,"Med","High"))</f>
        <v>Low</v>
      </c>
      <c r="P2687" s="12">
        <f>sales*discount</f>
        <v>1378.3244999999999</v>
      </c>
      <c r="Q2687" s="12">
        <f>sales-Discount_Values</f>
        <v>2559.7455</v>
      </c>
      <c r="R2687" s="12">
        <f>DATEDIF(order_date,delivery_date,"D")</f>
        <v>5</v>
      </c>
      <c r="S2687" s="12"/>
    </row>
    <row r="2688" spans="1:19" ht="14.25" customHeight="1" x14ac:dyDescent="0.35">
      <c r="A2688" s="2" t="s">
        <v>9114</v>
      </c>
      <c r="B2688" s="2">
        <v>109081</v>
      </c>
      <c r="C2688" s="2" t="s">
        <v>41</v>
      </c>
      <c r="D2688" s="2" t="s">
        <v>33</v>
      </c>
      <c r="E2688" s="2">
        <v>4098.72</v>
      </c>
      <c r="F2688" s="2">
        <v>0.17</v>
      </c>
      <c r="G2688" s="2">
        <v>1</v>
      </c>
      <c r="H2688" s="3">
        <v>45051</v>
      </c>
      <c r="I2688" s="3">
        <v>45055</v>
      </c>
      <c r="J2688" s="2" t="s">
        <v>31</v>
      </c>
      <c r="K2688" s="2" t="s">
        <v>16</v>
      </c>
      <c r="L2688" s="2">
        <v>383.5</v>
      </c>
      <c r="M2688" s="2" t="s">
        <v>48</v>
      </c>
      <c r="N2688" s="11">
        <f>L2688/E2688*100</f>
        <v>9.3565796150993474</v>
      </c>
      <c r="O2688" s="12" t="str">
        <f>IF(N2688&lt;10,"Low",IF(N2688&lt;20,"Med","High"))</f>
        <v>Low</v>
      </c>
      <c r="P2688" s="12">
        <f>sales*discount</f>
        <v>696.78240000000005</v>
      </c>
      <c r="Q2688" s="12">
        <f>sales-Discount_Values</f>
        <v>3401.9376000000002</v>
      </c>
      <c r="R2688" s="12">
        <f>DATEDIF(order_date,delivery_date,"D")</f>
        <v>4</v>
      </c>
      <c r="S2688" s="12"/>
    </row>
    <row r="2689" spans="1:19" ht="14.25" customHeight="1" x14ac:dyDescent="0.35">
      <c r="A2689" s="2" t="s">
        <v>4102</v>
      </c>
      <c r="B2689" s="2">
        <v>104069</v>
      </c>
      <c r="C2689" s="2" t="s">
        <v>19</v>
      </c>
      <c r="D2689" s="2" t="s">
        <v>14</v>
      </c>
      <c r="E2689" s="2">
        <v>1920.06</v>
      </c>
      <c r="F2689" s="2">
        <v>0.06</v>
      </c>
      <c r="G2689" s="2">
        <v>3</v>
      </c>
      <c r="H2689" s="3">
        <v>45526</v>
      </c>
      <c r="I2689" s="3">
        <v>45528</v>
      </c>
      <c r="J2689" s="2" t="s">
        <v>31</v>
      </c>
      <c r="K2689" s="2" t="s">
        <v>22</v>
      </c>
      <c r="L2689" s="2">
        <v>179.66</v>
      </c>
      <c r="M2689" s="2" t="s">
        <v>39</v>
      </c>
      <c r="N2689" s="11">
        <f>L2689/E2689*100</f>
        <v>9.3569992604397783</v>
      </c>
      <c r="O2689" s="12" t="str">
        <f>IF(N2689&lt;10,"Low",IF(N2689&lt;20,"Med","High"))</f>
        <v>Low</v>
      </c>
      <c r="P2689" s="12">
        <f>sales*discount</f>
        <v>115.20359999999999</v>
      </c>
      <c r="Q2689" s="12">
        <f>sales-Discount_Values</f>
        <v>1804.8563999999999</v>
      </c>
      <c r="R2689" s="12">
        <f>DATEDIF(order_date,delivery_date,"D")</f>
        <v>2</v>
      </c>
      <c r="S2689" s="12"/>
    </row>
    <row r="2690" spans="1:19" ht="14.25" customHeight="1" x14ac:dyDescent="0.35">
      <c r="A2690" s="2" t="s">
        <v>8169</v>
      </c>
      <c r="B2690" s="2">
        <v>108136</v>
      </c>
      <c r="C2690" s="2" t="s">
        <v>13</v>
      </c>
      <c r="D2690" s="2" t="s">
        <v>14</v>
      </c>
      <c r="E2690" s="2">
        <v>1245.1500000000001</v>
      </c>
      <c r="F2690" s="2">
        <v>0.37</v>
      </c>
      <c r="G2690" s="2">
        <v>2</v>
      </c>
      <c r="H2690" s="3">
        <v>45376</v>
      </c>
      <c r="I2690" s="3">
        <v>45383</v>
      </c>
      <c r="J2690" s="2" t="s">
        <v>31</v>
      </c>
      <c r="K2690" s="2" t="s">
        <v>16</v>
      </c>
      <c r="L2690" s="2">
        <v>116.52</v>
      </c>
      <c r="M2690" s="2" t="s">
        <v>23</v>
      </c>
      <c r="N2690" s="11">
        <f>L2690/E2690*100</f>
        <v>9.3579086857005169</v>
      </c>
      <c r="O2690" s="12" t="str">
        <f>IF(N2690&lt;10,"Low",IF(N2690&lt;20,"Med","High"))</f>
        <v>Low</v>
      </c>
      <c r="P2690" s="12">
        <f>sales*discount</f>
        <v>460.70550000000003</v>
      </c>
      <c r="Q2690" s="12">
        <f>sales-Discount_Values</f>
        <v>784.44450000000006</v>
      </c>
      <c r="R2690" s="12">
        <f>DATEDIF(order_date,delivery_date,"D")</f>
        <v>7</v>
      </c>
      <c r="S2690" s="12"/>
    </row>
    <row r="2691" spans="1:19" ht="14.25" customHeight="1" x14ac:dyDescent="0.35">
      <c r="A2691" s="2" t="s">
        <v>11382</v>
      </c>
      <c r="B2691" s="2">
        <v>111349</v>
      </c>
      <c r="C2691" s="2" t="s">
        <v>25</v>
      </c>
      <c r="D2691" s="2" t="s">
        <v>14</v>
      </c>
      <c r="E2691" s="2">
        <v>4896.6499999999996</v>
      </c>
      <c r="F2691" s="2">
        <v>0.17</v>
      </c>
      <c r="G2691" s="2">
        <v>7</v>
      </c>
      <c r="H2691" s="3">
        <v>45138</v>
      </c>
      <c r="I2691" s="3">
        <v>45144</v>
      </c>
      <c r="J2691" s="2" t="s">
        <v>15</v>
      </c>
      <c r="K2691" s="2" t="s">
        <v>22</v>
      </c>
      <c r="L2691" s="2">
        <v>458.66</v>
      </c>
      <c r="M2691" s="2" t="s">
        <v>28</v>
      </c>
      <c r="N2691" s="11">
        <f>L2691/E2691*100</f>
        <v>9.3668120041252703</v>
      </c>
      <c r="O2691" s="12" t="str">
        <f>IF(N2691&lt;10,"Low",IF(N2691&lt;20,"Med","High"))</f>
        <v>Low</v>
      </c>
      <c r="P2691" s="12">
        <f>sales*discount</f>
        <v>832.43050000000005</v>
      </c>
      <c r="Q2691" s="12">
        <f>sales-Discount_Values</f>
        <v>4064.2194999999997</v>
      </c>
      <c r="R2691" s="12">
        <f>DATEDIF(order_date,delivery_date,"D")</f>
        <v>6</v>
      </c>
      <c r="S2691" s="12"/>
    </row>
    <row r="2692" spans="1:19" ht="14.25" customHeight="1" x14ac:dyDescent="0.35">
      <c r="A2692" s="2" t="s">
        <v>6024</v>
      </c>
      <c r="B2692" s="2">
        <v>105991</v>
      </c>
      <c r="C2692" s="2" t="s">
        <v>25</v>
      </c>
      <c r="D2692" s="2" t="s">
        <v>36</v>
      </c>
      <c r="E2692" s="2">
        <v>1470.96</v>
      </c>
      <c r="F2692" s="2">
        <v>0.17</v>
      </c>
      <c r="G2692" s="2">
        <v>3</v>
      </c>
      <c r="H2692" s="3">
        <v>44953</v>
      </c>
      <c r="I2692" s="3">
        <v>44957</v>
      </c>
      <c r="J2692" s="2" t="s">
        <v>21</v>
      </c>
      <c r="K2692" s="2" t="s">
        <v>16</v>
      </c>
      <c r="L2692" s="2">
        <v>137.81</v>
      </c>
      <c r="M2692" s="2" t="s">
        <v>17</v>
      </c>
      <c r="N2692" s="11">
        <f>L2692/E2692*100</f>
        <v>9.3687115897101219</v>
      </c>
      <c r="O2692" s="12" t="str">
        <f>IF(N2692&lt;10,"Low",IF(N2692&lt;20,"Med","High"))</f>
        <v>Low</v>
      </c>
      <c r="P2692" s="12">
        <f>sales*discount</f>
        <v>250.06320000000002</v>
      </c>
      <c r="Q2692" s="12">
        <f>sales-Discount_Values</f>
        <v>1220.8968</v>
      </c>
      <c r="R2692" s="12">
        <f>DATEDIF(order_date,delivery_date,"D")</f>
        <v>4</v>
      </c>
      <c r="S2692" s="12"/>
    </row>
    <row r="2693" spans="1:19" ht="14.25" customHeight="1" x14ac:dyDescent="0.35">
      <c r="A2693" s="2" t="s">
        <v>8094</v>
      </c>
      <c r="B2693" s="2">
        <v>108061</v>
      </c>
      <c r="C2693" s="2" t="s">
        <v>19</v>
      </c>
      <c r="D2693" s="2" t="s">
        <v>14</v>
      </c>
      <c r="E2693" s="2">
        <v>3474.82</v>
      </c>
      <c r="F2693" s="2">
        <v>0.24</v>
      </c>
      <c r="G2693" s="2">
        <v>1</v>
      </c>
      <c r="H2693" s="3">
        <v>45147</v>
      </c>
      <c r="I2693" s="3">
        <v>45153</v>
      </c>
      <c r="J2693" s="2" t="s">
        <v>21</v>
      </c>
      <c r="K2693" s="2" t="s">
        <v>16</v>
      </c>
      <c r="L2693" s="2">
        <v>325.64999999999998</v>
      </c>
      <c r="M2693" s="2" t="s">
        <v>34</v>
      </c>
      <c r="N2693" s="11">
        <f>L2693/E2693*100</f>
        <v>9.3717084625966223</v>
      </c>
      <c r="O2693" s="12" t="str">
        <f>IF(N2693&lt;10,"Low",IF(N2693&lt;20,"Med","High"))</f>
        <v>Low</v>
      </c>
      <c r="P2693" s="12">
        <f>sales*discount</f>
        <v>833.95680000000004</v>
      </c>
      <c r="Q2693" s="12">
        <f>sales-Discount_Values</f>
        <v>2640.8632000000002</v>
      </c>
      <c r="R2693" s="12">
        <f>DATEDIF(order_date,delivery_date,"D")</f>
        <v>6</v>
      </c>
      <c r="S2693" s="12"/>
    </row>
    <row r="2694" spans="1:19" ht="14.25" customHeight="1" x14ac:dyDescent="0.35">
      <c r="A2694" s="2" t="s">
        <v>12194</v>
      </c>
      <c r="B2694" s="2">
        <v>112161</v>
      </c>
      <c r="C2694" s="2" t="s">
        <v>25</v>
      </c>
      <c r="D2694" s="2" t="s">
        <v>20</v>
      </c>
      <c r="E2694" s="2">
        <v>148.05000000000001</v>
      </c>
      <c r="F2694" s="2">
        <v>0.15</v>
      </c>
      <c r="G2694" s="2">
        <v>1</v>
      </c>
      <c r="H2694" s="3">
        <v>45645</v>
      </c>
      <c r="I2694" s="3">
        <v>45647</v>
      </c>
      <c r="J2694" s="2" t="s">
        <v>15</v>
      </c>
      <c r="K2694" s="2" t="s">
        <v>22</v>
      </c>
      <c r="L2694" s="2">
        <v>13.88</v>
      </c>
      <c r="M2694" s="2" t="s">
        <v>17</v>
      </c>
      <c r="N2694" s="11">
        <f>L2694/E2694*100</f>
        <v>9.3752110773387365</v>
      </c>
      <c r="O2694" s="12" t="str">
        <f>IF(N2694&lt;10,"Low",IF(N2694&lt;20,"Med","High"))</f>
        <v>Low</v>
      </c>
      <c r="P2694" s="12">
        <f>sales*discount</f>
        <v>22.2075</v>
      </c>
      <c r="Q2694" s="12">
        <f>sales-Discount_Values</f>
        <v>125.84250000000002</v>
      </c>
      <c r="R2694" s="12">
        <f>DATEDIF(order_date,delivery_date,"D")</f>
        <v>2</v>
      </c>
      <c r="S2694" s="12"/>
    </row>
    <row r="2695" spans="1:19" ht="14.25" customHeight="1" x14ac:dyDescent="0.35">
      <c r="A2695" s="2" t="s">
        <v>13990</v>
      </c>
      <c r="B2695" s="2">
        <v>113957</v>
      </c>
      <c r="C2695" s="2" t="s">
        <v>19</v>
      </c>
      <c r="D2695" s="2" t="s">
        <v>26</v>
      </c>
      <c r="E2695" s="2">
        <v>2566.67</v>
      </c>
      <c r="F2695" s="2">
        <v>0.22</v>
      </c>
      <c r="G2695" s="2">
        <v>7</v>
      </c>
      <c r="H2695" s="3">
        <v>45336</v>
      </c>
      <c r="I2695" s="3">
        <v>45343</v>
      </c>
      <c r="J2695" s="2" t="s">
        <v>15</v>
      </c>
      <c r="K2695" s="2" t="s">
        <v>22</v>
      </c>
      <c r="L2695" s="2">
        <v>240.76</v>
      </c>
      <c r="M2695" s="2" t="s">
        <v>23</v>
      </c>
      <c r="N2695" s="11">
        <f>L2695/E2695*100</f>
        <v>9.380247558120054</v>
      </c>
      <c r="O2695" s="12" t="str">
        <f>IF(N2695&lt;10,"Low",IF(N2695&lt;20,"Med","High"))</f>
        <v>Low</v>
      </c>
      <c r="P2695" s="12">
        <f>sales*discount</f>
        <v>564.66740000000004</v>
      </c>
      <c r="Q2695" s="12">
        <f>sales-Discount_Values</f>
        <v>2002.0026</v>
      </c>
      <c r="R2695" s="12">
        <f>DATEDIF(order_date,delivery_date,"D")</f>
        <v>7</v>
      </c>
      <c r="S2695" s="12"/>
    </row>
    <row r="2696" spans="1:19" ht="14.25" customHeight="1" x14ac:dyDescent="0.35">
      <c r="A2696" s="2" t="s">
        <v>11011</v>
      </c>
      <c r="B2696" s="2">
        <v>110978</v>
      </c>
      <c r="C2696" s="2" t="s">
        <v>19</v>
      </c>
      <c r="D2696" s="2" t="s">
        <v>20</v>
      </c>
      <c r="E2696" s="2">
        <v>2571.61</v>
      </c>
      <c r="F2696" s="2">
        <v>0.4</v>
      </c>
      <c r="G2696" s="2">
        <v>9</v>
      </c>
      <c r="H2696" s="3">
        <v>45216</v>
      </c>
      <c r="I2696" s="3">
        <v>45217</v>
      </c>
      <c r="J2696" s="2" t="s">
        <v>15</v>
      </c>
      <c r="K2696" s="2" t="s">
        <v>22</v>
      </c>
      <c r="L2696" s="2">
        <v>241.28</v>
      </c>
      <c r="M2696" s="2" t="s">
        <v>48</v>
      </c>
      <c r="N2696" s="11">
        <f>L2696/E2696*100</f>
        <v>9.38244912720047</v>
      </c>
      <c r="O2696" s="12" t="str">
        <f>IF(N2696&lt;10,"Low",IF(N2696&lt;20,"Med","High"))</f>
        <v>Low</v>
      </c>
      <c r="P2696" s="12">
        <f>sales*discount</f>
        <v>1028.644</v>
      </c>
      <c r="Q2696" s="12">
        <f>sales-Discount_Values</f>
        <v>1542.9660000000001</v>
      </c>
      <c r="R2696" s="12">
        <f>DATEDIF(order_date,delivery_date,"D")</f>
        <v>1</v>
      </c>
      <c r="S2696" s="12"/>
    </row>
    <row r="2697" spans="1:19" ht="14.25" customHeight="1" x14ac:dyDescent="0.35">
      <c r="A2697" s="2" t="s">
        <v>5008</v>
      </c>
      <c r="B2697" s="2">
        <v>104975</v>
      </c>
      <c r="C2697" s="2" t="s">
        <v>41</v>
      </c>
      <c r="D2697" s="2" t="s">
        <v>26</v>
      </c>
      <c r="E2697" s="2">
        <v>1380.68</v>
      </c>
      <c r="F2697" s="2">
        <v>0.04</v>
      </c>
      <c r="G2697" s="2">
        <v>3</v>
      </c>
      <c r="H2697" s="3">
        <v>45550</v>
      </c>
      <c r="I2697" s="3">
        <v>45556</v>
      </c>
      <c r="J2697" s="2" t="s">
        <v>15</v>
      </c>
      <c r="K2697" s="2" t="s">
        <v>27</v>
      </c>
      <c r="L2697" s="2">
        <v>129.68</v>
      </c>
      <c r="M2697" s="2" t="s">
        <v>17</v>
      </c>
      <c r="N2697" s="11">
        <f>L2697/E2697*100</f>
        <v>9.3924732740388794</v>
      </c>
      <c r="O2697" s="12" t="str">
        <f>IF(N2697&lt;10,"Low",IF(N2697&lt;20,"Med","High"))</f>
        <v>Low</v>
      </c>
      <c r="P2697" s="12">
        <f>sales*discount</f>
        <v>55.227200000000003</v>
      </c>
      <c r="Q2697" s="12">
        <f>sales-Discount_Values</f>
        <v>1325.4528</v>
      </c>
      <c r="R2697" s="12">
        <f>DATEDIF(order_date,delivery_date,"D")</f>
        <v>6</v>
      </c>
      <c r="S2697" s="12"/>
    </row>
    <row r="2698" spans="1:19" ht="14.25" customHeight="1" x14ac:dyDescent="0.35">
      <c r="A2698" s="2" t="s">
        <v>12985</v>
      </c>
      <c r="B2698" s="2">
        <v>112952</v>
      </c>
      <c r="C2698" s="2" t="s">
        <v>25</v>
      </c>
      <c r="D2698" s="2" t="s">
        <v>26</v>
      </c>
      <c r="E2698" s="2">
        <v>1059.97</v>
      </c>
      <c r="F2698" s="2">
        <v>0.19</v>
      </c>
      <c r="G2698" s="2">
        <v>4</v>
      </c>
      <c r="H2698" s="3">
        <v>45228</v>
      </c>
      <c r="I2698" s="3">
        <v>45231</v>
      </c>
      <c r="J2698" s="2" t="s">
        <v>15</v>
      </c>
      <c r="K2698" s="2" t="s">
        <v>16</v>
      </c>
      <c r="L2698" s="2">
        <v>99.57</v>
      </c>
      <c r="M2698" s="2" t="s">
        <v>23</v>
      </c>
      <c r="N2698" s="11">
        <f>L2698/E2698*100</f>
        <v>9.3936620847759826</v>
      </c>
      <c r="O2698" s="12" t="str">
        <f>IF(N2698&lt;10,"Low",IF(N2698&lt;20,"Med","High"))</f>
        <v>Low</v>
      </c>
      <c r="P2698" s="12">
        <f>sales*discount</f>
        <v>201.39430000000002</v>
      </c>
      <c r="Q2698" s="12">
        <f>sales-Discount_Values</f>
        <v>858.57569999999998</v>
      </c>
      <c r="R2698" s="12">
        <f>DATEDIF(order_date,delivery_date,"D")</f>
        <v>3</v>
      </c>
      <c r="S2698" s="12"/>
    </row>
    <row r="2699" spans="1:19" ht="14.25" customHeight="1" x14ac:dyDescent="0.35">
      <c r="A2699" s="2" t="s">
        <v>12557</v>
      </c>
      <c r="B2699" s="2">
        <v>112524</v>
      </c>
      <c r="C2699" s="2" t="s">
        <v>13</v>
      </c>
      <c r="D2699" s="2" t="s">
        <v>14</v>
      </c>
      <c r="E2699" s="2">
        <v>2366.48</v>
      </c>
      <c r="F2699" s="2">
        <v>0.42</v>
      </c>
      <c r="G2699" s="2">
        <v>2</v>
      </c>
      <c r="H2699" s="3">
        <v>45273</v>
      </c>
      <c r="I2699" s="3">
        <v>45278</v>
      </c>
      <c r="J2699" s="2" t="s">
        <v>15</v>
      </c>
      <c r="K2699" s="2" t="s">
        <v>16</v>
      </c>
      <c r="L2699" s="2">
        <v>222.4</v>
      </c>
      <c r="M2699" s="2" t="s">
        <v>39</v>
      </c>
      <c r="N2699" s="11">
        <f>L2699/E2699*100</f>
        <v>9.3979243433284889</v>
      </c>
      <c r="O2699" s="12" t="str">
        <f>IF(N2699&lt;10,"Low",IF(N2699&lt;20,"Med","High"))</f>
        <v>Low</v>
      </c>
      <c r="P2699" s="12">
        <f>sales*discount</f>
        <v>993.92160000000001</v>
      </c>
      <c r="Q2699" s="12">
        <f>sales-Discount_Values</f>
        <v>1372.5583999999999</v>
      </c>
      <c r="R2699" s="12">
        <f>DATEDIF(order_date,delivery_date,"D")</f>
        <v>5</v>
      </c>
      <c r="S2699" s="12"/>
    </row>
    <row r="2700" spans="1:19" ht="14.25" customHeight="1" x14ac:dyDescent="0.35">
      <c r="A2700" s="2" t="s">
        <v>11647</v>
      </c>
      <c r="B2700" s="2">
        <v>111614</v>
      </c>
      <c r="C2700" s="2" t="s">
        <v>41</v>
      </c>
      <c r="D2700" s="2" t="s">
        <v>20</v>
      </c>
      <c r="E2700" s="2">
        <v>3652.37</v>
      </c>
      <c r="F2700" s="2">
        <v>0.47</v>
      </c>
      <c r="G2700" s="2">
        <v>5</v>
      </c>
      <c r="H2700" s="3">
        <v>45596</v>
      </c>
      <c r="I2700" s="3">
        <v>45602</v>
      </c>
      <c r="J2700" s="2" t="s">
        <v>15</v>
      </c>
      <c r="K2700" s="2" t="s">
        <v>27</v>
      </c>
      <c r="L2700" s="2">
        <v>343.26</v>
      </c>
      <c r="M2700" s="2" t="s">
        <v>34</v>
      </c>
      <c r="N2700" s="11">
        <f>L2700/E2700*100</f>
        <v>9.3982811160972197</v>
      </c>
      <c r="O2700" s="12" t="str">
        <f>IF(N2700&lt;10,"Low",IF(N2700&lt;20,"Med","High"))</f>
        <v>Low</v>
      </c>
      <c r="P2700" s="12">
        <f>sales*discount</f>
        <v>1716.6138999999998</v>
      </c>
      <c r="Q2700" s="12">
        <f>sales-Discount_Values</f>
        <v>1935.7561000000001</v>
      </c>
      <c r="R2700" s="12">
        <f>DATEDIF(order_date,delivery_date,"D")</f>
        <v>6</v>
      </c>
      <c r="S2700" s="12"/>
    </row>
    <row r="2701" spans="1:19" ht="14.25" customHeight="1" x14ac:dyDescent="0.35">
      <c r="A2701" s="2" t="s">
        <v>6195</v>
      </c>
      <c r="B2701" s="2">
        <v>106162</v>
      </c>
      <c r="C2701" s="2" t="s">
        <v>19</v>
      </c>
      <c r="D2701" s="2" t="s">
        <v>36</v>
      </c>
      <c r="E2701" s="2">
        <v>826.48</v>
      </c>
      <c r="F2701" s="2">
        <v>0.46</v>
      </c>
      <c r="G2701" s="2">
        <v>4</v>
      </c>
      <c r="H2701" s="3">
        <v>45202</v>
      </c>
      <c r="I2701" s="3">
        <v>45203</v>
      </c>
      <c r="J2701" s="2" t="s">
        <v>21</v>
      </c>
      <c r="K2701" s="2" t="s">
        <v>16</v>
      </c>
      <c r="L2701" s="2">
        <v>77.77</v>
      </c>
      <c r="M2701" s="2" t="s">
        <v>28</v>
      </c>
      <c r="N2701" s="11">
        <f>L2701/E2701*100</f>
        <v>9.4097860807279048</v>
      </c>
      <c r="O2701" s="12" t="str">
        <f>IF(N2701&lt;10,"Low",IF(N2701&lt;20,"Med","High"))</f>
        <v>Low</v>
      </c>
      <c r="P2701" s="12">
        <f>sales*discount</f>
        <v>380.18080000000003</v>
      </c>
      <c r="Q2701" s="12">
        <f>sales-Discount_Values</f>
        <v>446.29919999999998</v>
      </c>
      <c r="R2701" s="12">
        <f>DATEDIF(order_date,delivery_date,"D")</f>
        <v>1</v>
      </c>
      <c r="S2701" s="12"/>
    </row>
    <row r="2702" spans="1:19" ht="14.25" customHeight="1" x14ac:dyDescent="0.35">
      <c r="A2702" s="2" t="s">
        <v>13598</v>
      </c>
      <c r="B2702" s="2">
        <v>113565</v>
      </c>
      <c r="C2702" s="2" t="s">
        <v>13</v>
      </c>
      <c r="D2702" s="2" t="s">
        <v>14</v>
      </c>
      <c r="E2702" s="2">
        <v>4467.47</v>
      </c>
      <c r="F2702" s="2">
        <v>0.25</v>
      </c>
      <c r="G2702" s="2">
        <v>2</v>
      </c>
      <c r="H2702" s="3">
        <v>45211</v>
      </c>
      <c r="I2702" s="3">
        <v>45213</v>
      </c>
      <c r="J2702" s="2" t="s">
        <v>21</v>
      </c>
      <c r="K2702" s="2" t="s">
        <v>16</v>
      </c>
      <c r="L2702" s="2">
        <v>420.43</v>
      </c>
      <c r="M2702" s="2" t="s">
        <v>48</v>
      </c>
      <c r="N2702" s="11">
        <f>L2702/E2702*100</f>
        <v>9.4109193794250441</v>
      </c>
      <c r="O2702" s="12" t="str">
        <f>IF(N2702&lt;10,"Low",IF(N2702&lt;20,"Med","High"))</f>
        <v>Low</v>
      </c>
      <c r="P2702" s="12">
        <f>sales*discount</f>
        <v>1116.8675000000001</v>
      </c>
      <c r="Q2702" s="12">
        <f>sales-Discount_Values</f>
        <v>3350.6025</v>
      </c>
      <c r="R2702" s="12">
        <f>DATEDIF(order_date,delivery_date,"D")</f>
        <v>2</v>
      </c>
      <c r="S2702" s="12"/>
    </row>
    <row r="2703" spans="1:19" ht="14.25" customHeight="1" x14ac:dyDescent="0.35">
      <c r="A2703" s="2" t="s">
        <v>8091</v>
      </c>
      <c r="B2703" s="2">
        <v>108058</v>
      </c>
      <c r="C2703" s="2" t="s">
        <v>25</v>
      </c>
      <c r="D2703" s="2" t="s">
        <v>36</v>
      </c>
      <c r="E2703" s="2">
        <v>656.03</v>
      </c>
      <c r="F2703" s="2">
        <v>0.03</v>
      </c>
      <c r="G2703" s="2">
        <v>3</v>
      </c>
      <c r="H2703" s="3">
        <v>44942</v>
      </c>
      <c r="I2703" s="3">
        <v>44946</v>
      </c>
      <c r="J2703" s="2" t="s">
        <v>31</v>
      </c>
      <c r="K2703" s="2" t="s">
        <v>16</v>
      </c>
      <c r="L2703" s="2">
        <v>61.74</v>
      </c>
      <c r="M2703" s="2" t="s">
        <v>23</v>
      </c>
      <c r="N2703" s="11">
        <f>L2703/E2703*100</f>
        <v>9.4111549776687049</v>
      </c>
      <c r="O2703" s="12" t="str">
        <f>IF(N2703&lt;10,"Low",IF(N2703&lt;20,"Med","High"))</f>
        <v>Low</v>
      </c>
      <c r="P2703" s="12">
        <f>sales*discount</f>
        <v>19.680899999999998</v>
      </c>
      <c r="Q2703" s="12">
        <f>sales-Discount_Values</f>
        <v>636.34910000000002</v>
      </c>
      <c r="R2703" s="12">
        <f>DATEDIF(order_date,delivery_date,"D")</f>
        <v>4</v>
      </c>
      <c r="S2703" s="12"/>
    </row>
    <row r="2704" spans="1:19" ht="14.25" customHeight="1" x14ac:dyDescent="0.35">
      <c r="A2704" s="2" t="s">
        <v>12034</v>
      </c>
      <c r="B2704" s="2">
        <v>112001</v>
      </c>
      <c r="C2704" s="2" t="s">
        <v>25</v>
      </c>
      <c r="D2704" s="2" t="s">
        <v>26</v>
      </c>
      <c r="E2704" s="2">
        <v>2171.33</v>
      </c>
      <c r="F2704" s="2">
        <v>0.44</v>
      </c>
      <c r="G2704" s="2">
        <v>2</v>
      </c>
      <c r="H2704" s="3">
        <v>45159</v>
      </c>
      <c r="I2704" s="3">
        <v>45165</v>
      </c>
      <c r="J2704" s="2" t="s">
        <v>15</v>
      </c>
      <c r="K2704" s="2" t="s">
        <v>22</v>
      </c>
      <c r="L2704" s="2">
        <v>204.36</v>
      </c>
      <c r="M2704" s="2" t="s">
        <v>17</v>
      </c>
      <c r="N2704" s="11">
        <f>L2704/E2704*100</f>
        <v>9.4117430330718967</v>
      </c>
      <c r="O2704" s="12" t="str">
        <f>IF(N2704&lt;10,"Low",IF(N2704&lt;20,"Med","High"))</f>
        <v>Low</v>
      </c>
      <c r="P2704" s="12">
        <f>sales*discount</f>
        <v>955.38519999999994</v>
      </c>
      <c r="Q2704" s="12">
        <f>sales-Discount_Values</f>
        <v>1215.9448</v>
      </c>
      <c r="R2704" s="12">
        <f>DATEDIF(order_date,delivery_date,"D")</f>
        <v>6</v>
      </c>
      <c r="S2704" s="12"/>
    </row>
    <row r="2705" spans="1:19" ht="14.25" customHeight="1" x14ac:dyDescent="0.35">
      <c r="A2705" s="2" t="s">
        <v>6304</v>
      </c>
      <c r="B2705" s="2">
        <v>106271</v>
      </c>
      <c r="C2705" s="2" t="s">
        <v>41</v>
      </c>
      <c r="D2705" s="2" t="s">
        <v>20</v>
      </c>
      <c r="E2705" s="2">
        <v>4608.6899999999996</v>
      </c>
      <c r="F2705" s="2">
        <v>0.09</v>
      </c>
      <c r="G2705" s="2">
        <v>6</v>
      </c>
      <c r="H2705" s="3">
        <v>45467</v>
      </c>
      <c r="I2705" s="3">
        <v>45469</v>
      </c>
      <c r="J2705" s="2" t="s">
        <v>21</v>
      </c>
      <c r="K2705" s="2" t="s">
        <v>22</v>
      </c>
      <c r="L2705" s="2">
        <v>433.93</v>
      </c>
      <c r="M2705" s="2" t="s">
        <v>17</v>
      </c>
      <c r="N2705" s="11">
        <f>L2705/E2705*100</f>
        <v>9.4154738114301466</v>
      </c>
      <c r="O2705" s="12" t="str">
        <f>IF(N2705&lt;10,"Low",IF(N2705&lt;20,"Med","High"))</f>
        <v>Low</v>
      </c>
      <c r="P2705" s="12">
        <f>sales*discount</f>
        <v>414.78209999999996</v>
      </c>
      <c r="Q2705" s="12">
        <f>sales-Discount_Values</f>
        <v>4193.9078999999992</v>
      </c>
      <c r="R2705" s="12">
        <f>DATEDIF(order_date,delivery_date,"D")</f>
        <v>2</v>
      </c>
      <c r="S2705" s="12"/>
    </row>
    <row r="2706" spans="1:19" ht="14.25" customHeight="1" x14ac:dyDescent="0.35">
      <c r="A2706" s="2" t="s">
        <v>12951</v>
      </c>
      <c r="B2706" s="2">
        <v>112918</v>
      </c>
      <c r="C2706" s="2" t="s">
        <v>41</v>
      </c>
      <c r="D2706" s="2" t="s">
        <v>36</v>
      </c>
      <c r="E2706" s="2">
        <v>3439.29</v>
      </c>
      <c r="F2706" s="2">
        <v>0.01</v>
      </c>
      <c r="G2706" s="2">
        <v>7</v>
      </c>
      <c r="H2706" s="3">
        <v>44965</v>
      </c>
      <c r="I2706" s="3">
        <v>44967</v>
      </c>
      <c r="J2706" s="2" t="s">
        <v>21</v>
      </c>
      <c r="K2706" s="2" t="s">
        <v>16</v>
      </c>
      <c r="L2706" s="2">
        <v>323.83</v>
      </c>
      <c r="M2706" s="2" t="s">
        <v>34</v>
      </c>
      <c r="N2706" s="11">
        <f>L2706/E2706*100</f>
        <v>9.415606128008978</v>
      </c>
      <c r="O2706" s="12" t="str">
        <f>IF(N2706&lt;10,"Low",IF(N2706&lt;20,"Med","High"))</f>
        <v>Low</v>
      </c>
      <c r="P2706" s="12">
        <f>sales*discount</f>
        <v>34.392899999999997</v>
      </c>
      <c r="Q2706" s="12">
        <f>sales-Discount_Values</f>
        <v>3404.8971000000001</v>
      </c>
      <c r="R2706" s="12">
        <f>DATEDIF(order_date,delivery_date,"D")</f>
        <v>2</v>
      </c>
      <c r="S2706" s="12"/>
    </row>
    <row r="2707" spans="1:19" ht="14.25" customHeight="1" x14ac:dyDescent="0.35">
      <c r="A2707" s="2" t="s">
        <v>14453</v>
      </c>
      <c r="B2707" s="2">
        <v>114420</v>
      </c>
      <c r="C2707" s="2" t="s">
        <v>19</v>
      </c>
      <c r="D2707" s="2" t="s">
        <v>26</v>
      </c>
      <c r="E2707" s="2">
        <v>1027.8499999999999</v>
      </c>
      <c r="F2707" s="2">
        <v>0.17</v>
      </c>
      <c r="G2707" s="2">
        <v>9</v>
      </c>
      <c r="H2707" s="3">
        <v>45247</v>
      </c>
      <c r="I2707" s="3">
        <v>45251</v>
      </c>
      <c r="J2707" s="2" t="s">
        <v>31</v>
      </c>
      <c r="K2707" s="2" t="s">
        <v>16</v>
      </c>
      <c r="L2707" s="2">
        <v>96.8</v>
      </c>
      <c r="M2707" s="2" t="s">
        <v>39</v>
      </c>
      <c r="N2707" s="11">
        <f>L2707/E2707*100</f>
        <v>9.417716592888068</v>
      </c>
      <c r="O2707" s="12" t="str">
        <f>IF(N2707&lt;10,"Low",IF(N2707&lt;20,"Med","High"))</f>
        <v>Low</v>
      </c>
      <c r="P2707" s="12">
        <f>sales*discount</f>
        <v>174.7345</v>
      </c>
      <c r="Q2707" s="12">
        <f>sales-Discount_Values</f>
        <v>853.11549999999988</v>
      </c>
      <c r="R2707" s="12">
        <f>DATEDIF(order_date,delivery_date,"D")</f>
        <v>4</v>
      </c>
      <c r="S2707" s="12"/>
    </row>
    <row r="2708" spans="1:19" ht="14.25" customHeight="1" x14ac:dyDescent="0.35">
      <c r="A2708" s="2" t="s">
        <v>984</v>
      </c>
      <c r="B2708" s="2">
        <v>100951</v>
      </c>
      <c r="C2708" s="2" t="s">
        <v>19</v>
      </c>
      <c r="D2708" s="2" t="s">
        <v>33</v>
      </c>
      <c r="E2708" s="2">
        <v>146.94999999999999</v>
      </c>
      <c r="F2708" s="2">
        <v>0.32</v>
      </c>
      <c r="G2708" s="2">
        <v>6</v>
      </c>
      <c r="H2708" s="3">
        <v>45136</v>
      </c>
      <c r="I2708" s="3">
        <v>45138</v>
      </c>
      <c r="J2708" s="2" t="s">
        <v>15</v>
      </c>
      <c r="K2708" s="2" t="s">
        <v>16</v>
      </c>
      <c r="L2708" s="2">
        <v>13.84</v>
      </c>
      <c r="M2708" s="2" t="s">
        <v>39</v>
      </c>
      <c r="N2708" s="11">
        <f>L2708/E2708*100</f>
        <v>9.418169445389589</v>
      </c>
      <c r="O2708" s="12" t="str">
        <f>IF(N2708&lt;10,"Low",IF(N2708&lt;20,"Med","High"))</f>
        <v>Low</v>
      </c>
      <c r="P2708" s="12">
        <f>sales*discount</f>
        <v>47.023999999999994</v>
      </c>
      <c r="Q2708" s="12">
        <f>sales-Discount_Values</f>
        <v>99.925999999999988</v>
      </c>
      <c r="R2708" s="12">
        <f>DATEDIF(order_date,delivery_date,"D")</f>
        <v>2</v>
      </c>
      <c r="S2708" s="12"/>
    </row>
    <row r="2709" spans="1:19" ht="14.25" customHeight="1" x14ac:dyDescent="0.35">
      <c r="A2709" s="2" t="s">
        <v>8832</v>
      </c>
      <c r="B2709" s="2">
        <v>108799</v>
      </c>
      <c r="C2709" s="2" t="s">
        <v>19</v>
      </c>
      <c r="D2709" s="2" t="s">
        <v>33</v>
      </c>
      <c r="E2709" s="2">
        <v>721.6</v>
      </c>
      <c r="F2709" s="2">
        <v>0.44</v>
      </c>
      <c r="G2709" s="2">
        <v>4</v>
      </c>
      <c r="H2709" s="3">
        <v>45642</v>
      </c>
      <c r="I2709" s="3">
        <v>45647</v>
      </c>
      <c r="J2709" s="2" t="s">
        <v>21</v>
      </c>
      <c r="K2709" s="2" t="s">
        <v>27</v>
      </c>
      <c r="L2709" s="2">
        <v>67.98</v>
      </c>
      <c r="M2709" s="2" t="s">
        <v>28</v>
      </c>
      <c r="N2709" s="11">
        <f>L2709/E2709*100</f>
        <v>9.4207317073170724</v>
      </c>
      <c r="O2709" s="12" t="str">
        <f>IF(N2709&lt;10,"Low",IF(N2709&lt;20,"Med","High"))</f>
        <v>Low</v>
      </c>
      <c r="P2709" s="12">
        <f>sales*discount</f>
        <v>317.50400000000002</v>
      </c>
      <c r="Q2709" s="12">
        <f>sales-Discount_Values</f>
        <v>404.096</v>
      </c>
      <c r="R2709" s="12">
        <f>DATEDIF(order_date,delivery_date,"D")</f>
        <v>5</v>
      </c>
      <c r="S2709" s="12"/>
    </row>
    <row r="2710" spans="1:19" ht="14.25" customHeight="1" x14ac:dyDescent="0.35">
      <c r="A2710" s="2" t="s">
        <v>165</v>
      </c>
      <c r="B2710" s="2">
        <v>100132</v>
      </c>
      <c r="C2710" s="2" t="s">
        <v>25</v>
      </c>
      <c r="D2710" s="2" t="s">
        <v>14</v>
      </c>
      <c r="E2710" s="2">
        <v>2817.92</v>
      </c>
      <c r="F2710" s="2">
        <v>0</v>
      </c>
      <c r="G2710" s="2">
        <v>8</v>
      </c>
      <c r="H2710" s="3">
        <v>45590</v>
      </c>
      <c r="I2710" s="3">
        <v>45593</v>
      </c>
      <c r="J2710" s="2" t="s">
        <v>15</v>
      </c>
      <c r="K2710" s="2" t="s">
        <v>22</v>
      </c>
      <c r="L2710" s="2">
        <v>265.5</v>
      </c>
      <c r="M2710" s="2" t="s">
        <v>17</v>
      </c>
      <c r="N2710" s="11">
        <f>L2710/E2710*100</f>
        <v>9.4218430615489446</v>
      </c>
      <c r="O2710" s="12" t="str">
        <f>IF(N2710&lt;10,"Low",IF(N2710&lt;20,"Med","High"))</f>
        <v>Low</v>
      </c>
      <c r="P2710" s="12">
        <f>sales*discount</f>
        <v>0</v>
      </c>
      <c r="Q2710" s="12">
        <f>sales-Discount_Values</f>
        <v>2817.92</v>
      </c>
      <c r="R2710" s="12">
        <f>DATEDIF(order_date,delivery_date,"D")</f>
        <v>3</v>
      </c>
      <c r="S2710" s="12"/>
    </row>
    <row r="2711" spans="1:19" ht="14.25" customHeight="1" x14ac:dyDescent="0.35">
      <c r="A2711" s="2" t="s">
        <v>7030</v>
      </c>
      <c r="B2711" s="2">
        <v>106997</v>
      </c>
      <c r="C2711" s="2" t="s">
        <v>13</v>
      </c>
      <c r="D2711" s="2" t="s">
        <v>20</v>
      </c>
      <c r="E2711" s="2">
        <v>668.96</v>
      </c>
      <c r="F2711" s="2">
        <v>0.26</v>
      </c>
      <c r="G2711" s="2">
        <v>7</v>
      </c>
      <c r="H2711" s="3">
        <v>44934</v>
      </c>
      <c r="I2711" s="3">
        <v>44939</v>
      </c>
      <c r="J2711" s="2" t="s">
        <v>15</v>
      </c>
      <c r="K2711" s="2" t="s">
        <v>16</v>
      </c>
      <c r="L2711" s="2">
        <v>63.03</v>
      </c>
      <c r="M2711" s="2" t="s">
        <v>23</v>
      </c>
      <c r="N2711" s="11">
        <f>L2711/E2711*100</f>
        <v>9.4220880172207604</v>
      </c>
      <c r="O2711" s="12" t="str">
        <f>IF(N2711&lt;10,"Low",IF(N2711&lt;20,"Med","High"))</f>
        <v>Low</v>
      </c>
      <c r="P2711" s="12">
        <f>sales*discount</f>
        <v>173.92960000000002</v>
      </c>
      <c r="Q2711" s="12">
        <f>sales-Discount_Values</f>
        <v>495.03039999999999</v>
      </c>
      <c r="R2711" s="12">
        <f>DATEDIF(order_date,delivery_date,"D")</f>
        <v>5</v>
      </c>
      <c r="S2711" s="12"/>
    </row>
    <row r="2712" spans="1:19" ht="14.25" customHeight="1" x14ac:dyDescent="0.35">
      <c r="A2712" s="2" t="s">
        <v>2547</v>
      </c>
      <c r="B2712" s="2">
        <v>102514</v>
      </c>
      <c r="C2712" s="2" t="s">
        <v>25</v>
      </c>
      <c r="D2712" s="2" t="s">
        <v>20</v>
      </c>
      <c r="E2712" s="2">
        <v>4006.77</v>
      </c>
      <c r="F2712" s="2">
        <v>0.23</v>
      </c>
      <c r="G2712" s="2">
        <v>2</v>
      </c>
      <c r="H2712" s="3">
        <v>44933</v>
      </c>
      <c r="I2712" s="3">
        <v>44940</v>
      </c>
      <c r="J2712" s="2" t="s">
        <v>31</v>
      </c>
      <c r="K2712" s="2" t="s">
        <v>16</v>
      </c>
      <c r="L2712" s="2">
        <v>377.56</v>
      </c>
      <c r="M2712" s="2" t="s">
        <v>23</v>
      </c>
      <c r="N2712" s="11">
        <f>L2712/E2712*100</f>
        <v>9.423051485361027</v>
      </c>
      <c r="O2712" s="12" t="str">
        <f>IF(N2712&lt;10,"Low",IF(N2712&lt;20,"Med","High"))</f>
        <v>Low</v>
      </c>
      <c r="P2712" s="12">
        <f>sales*discount</f>
        <v>921.55709999999999</v>
      </c>
      <c r="Q2712" s="12">
        <f>sales-Discount_Values</f>
        <v>3085.2129</v>
      </c>
      <c r="R2712" s="12">
        <f>DATEDIF(order_date,delivery_date,"D")</f>
        <v>7</v>
      </c>
      <c r="S2712" s="12"/>
    </row>
    <row r="2713" spans="1:19" ht="14.25" customHeight="1" x14ac:dyDescent="0.35">
      <c r="A2713" s="2" t="s">
        <v>8828</v>
      </c>
      <c r="B2713" s="2">
        <v>108795</v>
      </c>
      <c r="C2713" s="2" t="s">
        <v>41</v>
      </c>
      <c r="D2713" s="2" t="s">
        <v>14</v>
      </c>
      <c r="E2713" s="2">
        <v>778.79</v>
      </c>
      <c r="F2713" s="2">
        <v>0.06</v>
      </c>
      <c r="G2713" s="2">
        <v>1</v>
      </c>
      <c r="H2713" s="3">
        <v>45251</v>
      </c>
      <c r="I2713" s="3">
        <v>45258</v>
      </c>
      <c r="J2713" s="2" t="s">
        <v>31</v>
      </c>
      <c r="K2713" s="2" t="s">
        <v>22</v>
      </c>
      <c r="L2713" s="2">
        <v>73.400000000000006</v>
      </c>
      <c r="M2713" s="2" t="s">
        <v>48</v>
      </c>
      <c r="N2713" s="11">
        <f>L2713/E2713*100</f>
        <v>9.4248770528640602</v>
      </c>
      <c r="O2713" s="12" t="str">
        <f>IF(N2713&lt;10,"Low",IF(N2713&lt;20,"Med","High"))</f>
        <v>Low</v>
      </c>
      <c r="P2713" s="12">
        <f>sales*discount</f>
        <v>46.727399999999996</v>
      </c>
      <c r="Q2713" s="12">
        <f>sales-Discount_Values</f>
        <v>732.06259999999997</v>
      </c>
      <c r="R2713" s="12">
        <f>DATEDIF(order_date,delivery_date,"D")</f>
        <v>7</v>
      </c>
      <c r="S2713" s="12"/>
    </row>
    <row r="2714" spans="1:19" ht="14.25" customHeight="1" x14ac:dyDescent="0.35">
      <c r="A2714" s="2" t="s">
        <v>5610</v>
      </c>
      <c r="B2714" s="2">
        <v>105577</v>
      </c>
      <c r="C2714" s="2" t="s">
        <v>19</v>
      </c>
      <c r="D2714" s="2" t="s">
        <v>33</v>
      </c>
      <c r="E2714" s="2">
        <v>3741.23</v>
      </c>
      <c r="F2714" s="2">
        <v>0.48</v>
      </c>
      <c r="G2714" s="2">
        <v>9</v>
      </c>
      <c r="H2714" s="3">
        <v>45030</v>
      </c>
      <c r="I2714" s="3">
        <v>45035</v>
      </c>
      <c r="J2714" s="2" t="s">
        <v>31</v>
      </c>
      <c r="K2714" s="2" t="s">
        <v>22</v>
      </c>
      <c r="L2714" s="2">
        <v>352.75</v>
      </c>
      <c r="M2714" s="2" t="s">
        <v>48</v>
      </c>
      <c r="N2714" s="11">
        <f>L2714/E2714*100</f>
        <v>9.4287172935104238</v>
      </c>
      <c r="O2714" s="12" t="str">
        <f>IF(N2714&lt;10,"Low",IF(N2714&lt;20,"Med","High"))</f>
        <v>Low</v>
      </c>
      <c r="P2714" s="12">
        <f>sales*discount</f>
        <v>1795.7903999999999</v>
      </c>
      <c r="Q2714" s="12">
        <f>sales-Discount_Values</f>
        <v>1945.4396000000002</v>
      </c>
      <c r="R2714" s="12">
        <f>DATEDIF(order_date,delivery_date,"D")</f>
        <v>5</v>
      </c>
      <c r="S2714" s="12"/>
    </row>
    <row r="2715" spans="1:19" ht="14.25" customHeight="1" x14ac:dyDescent="0.35">
      <c r="A2715" s="2" t="s">
        <v>8229</v>
      </c>
      <c r="B2715" s="2">
        <v>108196</v>
      </c>
      <c r="C2715" s="2" t="s">
        <v>41</v>
      </c>
      <c r="D2715" s="2" t="s">
        <v>33</v>
      </c>
      <c r="E2715" s="2">
        <v>3598.68</v>
      </c>
      <c r="F2715" s="2">
        <v>0.46</v>
      </c>
      <c r="G2715" s="2">
        <v>8</v>
      </c>
      <c r="H2715" s="3">
        <v>45103</v>
      </c>
      <c r="I2715" s="3">
        <v>45109</v>
      </c>
      <c r="J2715" s="2" t="s">
        <v>15</v>
      </c>
      <c r="K2715" s="2" t="s">
        <v>27</v>
      </c>
      <c r="L2715" s="2">
        <v>339.33</v>
      </c>
      <c r="M2715" s="2" t="s">
        <v>48</v>
      </c>
      <c r="N2715" s="11">
        <f>L2715/E2715*100</f>
        <v>9.4292907399379775</v>
      </c>
      <c r="O2715" s="12" t="str">
        <f>IF(N2715&lt;10,"Low",IF(N2715&lt;20,"Med","High"))</f>
        <v>Low</v>
      </c>
      <c r="P2715" s="12">
        <f>sales*discount</f>
        <v>1655.3928000000001</v>
      </c>
      <c r="Q2715" s="12">
        <f>sales-Discount_Values</f>
        <v>1943.2871999999998</v>
      </c>
      <c r="R2715" s="12">
        <f>DATEDIF(order_date,delivery_date,"D")</f>
        <v>6</v>
      </c>
      <c r="S2715" s="12"/>
    </row>
    <row r="2716" spans="1:19" ht="14.25" customHeight="1" x14ac:dyDescent="0.35">
      <c r="A2716" s="2" t="s">
        <v>10440</v>
      </c>
      <c r="B2716" s="2">
        <v>110407</v>
      </c>
      <c r="C2716" s="2" t="s">
        <v>19</v>
      </c>
      <c r="D2716" s="2" t="s">
        <v>36</v>
      </c>
      <c r="E2716" s="2">
        <v>2329.44</v>
      </c>
      <c r="F2716" s="2">
        <v>0.06</v>
      </c>
      <c r="G2716" s="2">
        <v>4</v>
      </c>
      <c r="H2716" s="3">
        <v>45591</v>
      </c>
      <c r="I2716" s="3">
        <v>45592</v>
      </c>
      <c r="J2716" s="2" t="s">
        <v>15</v>
      </c>
      <c r="K2716" s="2" t="s">
        <v>27</v>
      </c>
      <c r="L2716" s="2">
        <v>219.66</v>
      </c>
      <c r="M2716" s="2" t="s">
        <v>34</v>
      </c>
      <c r="N2716" s="11">
        <f>L2716/E2716*100</f>
        <v>9.4297341850401803</v>
      </c>
      <c r="O2716" s="12" t="str">
        <f>IF(N2716&lt;10,"Low",IF(N2716&lt;20,"Med","High"))</f>
        <v>Low</v>
      </c>
      <c r="P2716" s="12">
        <f>sales*discount</f>
        <v>139.7664</v>
      </c>
      <c r="Q2716" s="12">
        <f>sales-Discount_Values</f>
        <v>2189.6736000000001</v>
      </c>
      <c r="R2716" s="12">
        <f>DATEDIF(order_date,delivery_date,"D")</f>
        <v>1</v>
      </c>
      <c r="S2716" s="12"/>
    </row>
    <row r="2717" spans="1:19" ht="14.25" customHeight="1" x14ac:dyDescent="0.35">
      <c r="A2717" s="2" t="s">
        <v>10811</v>
      </c>
      <c r="B2717" s="2">
        <v>110778</v>
      </c>
      <c r="C2717" s="2" t="s">
        <v>41</v>
      </c>
      <c r="D2717" s="2" t="s">
        <v>20</v>
      </c>
      <c r="E2717" s="2">
        <v>547.35</v>
      </c>
      <c r="F2717" s="2">
        <v>0.25</v>
      </c>
      <c r="G2717" s="2">
        <v>3</v>
      </c>
      <c r="H2717" s="3">
        <v>45487</v>
      </c>
      <c r="I2717" s="3">
        <v>45490</v>
      </c>
      <c r="J2717" s="2" t="s">
        <v>31</v>
      </c>
      <c r="K2717" s="2" t="s">
        <v>16</v>
      </c>
      <c r="L2717" s="2">
        <v>51.62</v>
      </c>
      <c r="M2717" s="2" t="s">
        <v>39</v>
      </c>
      <c r="N2717" s="11">
        <f>L2717/E2717*100</f>
        <v>9.4308943089430883</v>
      </c>
      <c r="O2717" s="12" t="str">
        <f>IF(N2717&lt;10,"Low",IF(N2717&lt;20,"Med","High"))</f>
        <v>Low</v>
      </c>
      <c r="P2717" s="12">
        <f>sales*discount</f>
        <v>136.83750000000001</v>
      </c>
      <c r="Q2717" s="12">
        <f>sales-Discount_Values</f>
        <v>410.51250000000005</v>
      </c>
      <c r="R2717" s="12">
        <f>DATEDIF(order_date,delivery_date,"D")</f>
        <v>3</v>
      </c>
      <c r="S2717" s="12"/>
    </row>
    <row r="2718" spans="1:19" ht="14.25" customHeight="1" x14ac:dyDescent="0.35">
      <c r="A2718" s="2" t="s">
        <v>6347</v>
      </c>
      <c r="B2718" s="2">
        <v>106314</v>
      </c>
      <c r="C2718" s="2" t="s">
        <v>19</v>
      </c>
      <c r="D2718" s="2" t="s">
        <v>33</v>
      </c>
      <c r="E2718" s="2">
        <v>3421.05</v>
      </c>
      <c r="F2718" s="2">
        <v>0.04</v>
      </c>
      <c r="G2718" s="2">
        <v>2</v>
      </c>
      <c r="H2718" s="3">
        <v>45291</v>
      </c>
      <c r="I2718" s="3">
        <v>45293</v>
      </c>
      <c r="J2718" s="2" t="s">
        <v>21</v>
      </c>
      <c r="K2718" s="2" t="s">
        <v>22</v>
      </c>
      <c r="L2718" s="2">
        <v>322.68</v>
      </c>
      <c r="M2718" s="2" t="s">
        <v>39</v>
      </c>
      <c r="N2718" s="11">
        <f>L2718/E2718*100</f>
        <v>9.4321918709168227</v>
      </c>
      <c r="O2718" s="12" t="str">
        <f>IF(N2718&lt;10,"Low",IF(N2718&lt;20,"Med","High"))</f>
        <v>Low</v>
      </c>
      <c r="P2718" s="12">
        <f>sales*discount</f>
        <v>136.84200000000001</v>
      </c>
      <c r="Q2718" s="12">
        <f>sales-Discount_Values</f>
        <v>3284.2080000000001</v>
      </c>
      <c r="R2718" s="12">
        <f>DATEDIF(order_date,delivery_date,"D")</f>
        <v>2</v>
      </c>
      <c r="S2718" s="12"/>
    </row>
    <row r="2719" spans="1:19" ht="14.25" customHeight="1" x14ac:dyDescent="0.35">
      <c r="A2719" s="2" t="s">
        <v>8680</v>
      </c>
      <c r="B2719" s="2">
        <v>108647</v>
      </c>
      <c r="C2719" s="2" t="s">
        <v>41</v>
      </c>
      <c r="D2719" s="2" t="s">
        <v>20</v>
      </c>
      <c r="E2719" s="2">
        <v>406.24</v>
      </c>
      <c r="F2719" s="2">
        <v>0.09</v>
      </c>
      <c r="G2719" s="2">
        <v>6</v>
      </c>
      <c r="H2719" s="3">
        <v>45310</v>
      </c>
      <c r="I2719" s="3">
        <v>45313</v>
      </c>
      <c r="J2719" s="2" t="s">
        <v>15</v>
      </c>
      <c r="K2719" s="2" t="s">
        <v>22</v>
      </c>
      <c r="L2719" s="2">
        <v>38.32</v>
      </c>
      <c r="M2719" s="2" t="s">
        <v>23</v>
      </c>
      <c r="N2719" s="11">
        <f>L2719/E2719*100</f>
        <v>9.4328475777865286</v>
      </c>
      <c r="O2719" s="12" t="str">
        <f>IF(N2719&lt;10,"Low",IF(N2719&lt;20,"Med","High"))</f>
        <v>Low</v>
      </c>
      <c r="P2719" s="12">
        <f>sales*discount</f>
        <v>36.561599999999999</v>
      </c>
      <c r="Q2719" s="12">
        <f>sales-Discount_Values</f>
        <v>369.67840000000001</v>
      </c>
      <c r="R2719" s="12">
        <f>DATEDIF(order_date,delivery_date,"D")</f>
        <v>3</v>
      </c>
      <c r="S2719" s="12"/>
    </row>
    <row r="2720" spans="1:19" ht="14.25" customHeight="1" x14ac:dyDescent="0.35">
      <c r="A2720" s="2" t="s">
        <v>156</v>
      </c>
      <c r="B2720" s="2">
        <v>100123</v>
      </c>
      <c r="C2720" s="2" t="s">
        <v>13</v>
      </c>
      <c r="D2720" s="2" t="s">
        <v>36</v>
      </c>
      <c r="E2720" s="2">
        <v>1905.79</v>
      </c>
      <c r="F2720" s="2">
        <v>0.38</v>
      </c>
      <c r="G2720" s="2">
        <v>5</v>
      </c>
      <c r="H2720" s="3">
        <v>45470</v>
      </c>
      <c r="I2720" s="3">
        <v>45477</v>
      </c>
      <c r="J2720" s="2" t="s">
        <v>15</v>
      </c>
      <c r="K2720" s="2" t="s">
        <v>27</v>
      </c>
      <c r="L2720" s="2">
        <v>179.78</v>
      </c>
      <c r="M2720" s="2" t="s">
        <v>34</v>
      </c>
      <c r="N2720" s="11">
        <f>L2720/E2720*100</f>
        <v>9.4333583448333762</v>
      </c>
      <c r="O2720" s="12" t="str">
        <f>IF(N2720&lt;10,"Low",IF(N2720&lt;20,"Med","High"))</f>
        <v>Low</v>
      </c>
      <c r="P2720" s="12">
        <f>sales*discount</f>
        <v>724.2002</v>
      </c>
      <c r="Q2720" s="12">
        <f>sales-Discount_Values</f>
        <v>1181.5898</v>
      </c>
      <c r="R2720" s="12">
        <f>DATEDIF(order_date,delivery_date,"D")</f>
        <v>7</v>
      </c>
      <c r="S2720" s="12"/>
    </row>
    <row r="2721" spans="1:19" ht="14.25" customHeight="1" x14ac:dyDescent="0.35">
      <c r="A2721" s="2" t="s">
        <v>8627</v>
      </c>
      <c r="B2721" s="2">
        <v>108594</v>
      </c>
      <c r="C2721" s="2" t="s">
        <v>13</v>
      </c>
      <c r="D2721" s="2" t="s">
        <v>36</v>
      </c>
      <c r="E2721" s="2">
        <v>2317.81</v>
      </c>
      <c r="F2721" s="2">
        <v>0.11</v>
      </c>
      <c r="G2721" s="2">
        <v>9</v>
      </c>
      <c r="H2721" s="3">
        <v>45634</v>
      </c>
      <c r="I2721" s="3">
        <v>45637</v>
      </c>
      <c r="J2721" s="2" t="s">
        <v>21</v>
      </c>
      <c r="K2721" s="2" t="s">
        <v>27</v>
      </c>
      <c r="L2721" s="2">
        <v>218.67</v>
      </c>
      <c r="M2721" s="2" t="s">
        <v>34</v>
      </c>
      <c r="N2721" s="11">
        <f>L2721/E2721*100</f>
        <v>9.4343367230273394</v>
      </c>
      <c r="O2721" s="12" t="str">
        <f>IF(N2721&lt;10,"Low",IF(N2721&lt;20,"Med","High"))</f>
        <v>Low</v>
      </c>
      <c r="P2721" s="12">
        <f>sales*discount</f>
        <v>254.95910000000001</v>
      </c>
      <c r="Q2721" s="12">
        <f>sales-Discount_Values</f>
        <v>2062.8508999999999</v>
      </c>
      <c r="R2721" s="12">
        <f>DATEDIF(order_date,delivery_date,"D")</f>
        <v>3</v>
      </c>
      <c r="S2721" s="12"/>
    </row>
    <row r="2722" spans="1:19" ht="14.25" customHeight="1" x14ac:dyDescent="0.35">
      <c r="A2722" s="2" t="s">
        <v>7718</v>
      </c>
      <c r="B2722" s="2">
        <v>107685</v>
      </c>
      <c r="C2722" s="2" t="s">
        <v>41</v>
      </c>
      <c r="D2722" s="2" t="s">
        <v>26</v>
      </c>
      <c r="E2722" s="2">
        <v>1033.8399999999999</v>
      </c>
      <c r="F2722" s="2">
        <v>0.49</v>
      </c>
      <c r="G2722" s="2">
        <v>6</v>
      </c>
      <c r="H2722" s="3">
        <v>45121</v>
      </c>
      <c r="I2722" s="3">
        <v>45126</v>
      </c>
      <c r="J2722" s="2" t="s">
        <v>15</v>
      </c>
      <c r="K2722" s="2" t="s">
        <v>27</v>
      </c>
      <c r="L2722" s="2">
        <v>97.55</v>
      </c>
      <c r="M2722" s="2" t="s">
        <v>34</v>
      </c>
      <c r="N2722" s="11">
        <f>L2722/E2722*100</f>
        <v>9.4356960458097969</v>
      </c>
      <c r="O2722" s="12" t="str">
        <f>IF(N2722&lt;10,"Low",IF(N2722&lt;20,"Med","High"))</f>
        <v>Low</v>
      </c>
      <c r="P2722" s="12">
        <f>sales*discount</f>
        <v>506.58159999999992</v>
      </c>
      <c r="Q2722" s="12">
        <f>sales-Discount_Values</f>
        <v>527.25839999999994</v>
      </c>
      <c r="R2722" s="12">
        <f>DATEDIF(order_date,delivery_date,"D")</f>
        <v>5</v>
      </c>
      <c r="S2722" s="12"/>
    </row>
    <row r="2723" spans="1:19" ht="14.25" customHeight="1" x14ac:dyDescent="0.35">
      <c r="A2723" s="2" t="s">
        <v>11965</v>
      </c>
      <c r="B2723" s="2">
        <v>111932</v>
      </c>
      <c r="C2723" s="2" t="s">
        <v>13</v>
      </c>
      <c r="D2723" s="2" t="s">
        <v>26</v>
      </c>
      <c r="E2723" s="2">
        <v>4735.13</v>
      </c>
      <c r="F2723" s="2">
        <v>0.49</v>
      </c>
      <c r="G2723" s="2">
        <v>3</v>
      </c>
      <c r="H2723" s="3">
        <v>45288</v>
      </c>
      <c r="I2723" s="3">
        <v>45293</v>
      </c>
      <c r="J2723" s="2" t="s">
        <v>15</v>
      </c>
      <c r="K2723" s="2" t="s">
        <v>16</v>
      </c>
      <c r="L2723" s="2">
        <v>446.94</v>
      </c>
      <c r="M2723" s="2" t="s">
        <v>23</v>
      </c>
      <c r="N2723" s="11">
        <f>L2723/E2723*100</f>
        <v>9.4388116060171523</v>
      </c>
      <c r="O2723" s="12" t="str">
        <f>IF(N2723&lt;10,"Low",IF(N2723&lt;20,"Med","High"))</f>
        <v>Low</v>
      </c>
      <c r="P2723" s="12">
        <f>sales*discount</f>
        <v>2320.2136999999998</v>
      </c>
      <c r="Q2723" s="12">
        <f>sales-Discount_Values</f>
        <v>2414.9163000000003</v>
      </c>
      <c r="R2723" s="12">
        <f>DATEDIF(order_date,delivery_date,"D")</f>
        <v>5</v>
      </c>
      <c r="S2723" s="12"/>
    </row>
    <row r="2724" spans="1:19" ht="14.25" customHeight="1" x14ac:dyDescent="0.35">
      <c r="A2724" s="2" t="s">
        <v>14571</v>
      </c>
      <c r="B2724" s="2">
        <v>114538</v>
      </c>
      <c r="C2724" s="2" t="s">
        <v>13</v>
      </c>
      <c r="D2724" s="2" t="s">
        <v>20</v>
      </c>
      <c r="E2724" s="2">
        <v>4230.01</v>
      </c>
      <c r="F2724" s="2">
        <v>0.21</v>
      </c>
      <c r="G2724" s="2">
        <v>5</v>
      </c>
      <c r="H2724" s="3">
        <v>45565</v>
      </c>
      <c r="I2724" s="3">
        <v>45569</v>
      </c>
      <c r="J2724" s="2" t="s">
        <v>31</v>
      </c>
      <c r="K2724" s="2" t="s">
        <v>27</v>
      </c>
      <c r="L2724" s="2">
        <v>399.28</v>
      </c>
      <c r="M2724" s="2" t="s">
        <v>34</v>
      </c>
      <c r="N2724" s="11">
        <f>L2724/E2724*100</f>
        <v>9.4392211838742686</v>
      </c>
      <c r="O2724" s="12" t="str">
        <f>IF(N2724&lt;10,"Low",IF(N2724&lt;20,"Med","High"))</f>
        <v>Low</v>
      </c>
      <c r="P2724" s="12">
        <f>sales*discount</f>
        <v>888.3021</v>
      </c>
      <c r="Q2724" s="12">
        <f>sales-Discount_Values</f>
        <v>3341.7079000000003</v>
      </c>
      <c r="R2724" s="12">
        <f>DATEDIF(order_date,delivery_date,"D")</f>
        <v>4</v>
      </c>
      <c r="S2724" s="12"/>
    </row>
    <row r="2725" spans="1:19" ht="14.25" customHeight="1" x14ac:dyDescent="0.35">
      <c r="A2725" s="2" t="s">
        <v>8240</v>
      </c>
      <c r="B2725" s="2">
        <v>108207</v>
      </c>
      <c r="C2725" s="2" t="s">
        <v>41</v>
      </c>
      <c r="D2725" s="2" t="s">
        <v>36</v>
      </c>
      <c r="E2725" s="2">
        <v>2639.6</v>
      </c>
      <c r="F2725" s="2">
        <v>0.25</v>
      </c>
      <c r="G2725" s="2">
        <v>8</v>
      </c>
      <c r="H2725" s="3">
        <v>45391</v>
      </c>
      <c r="I2725" s="3">
        <v>45396</v>
      </c>
      <c r="J2725" s="2" t="s">
        <v>31</v>
      </c>
      <c r="K2725" s="2" t="s">
        <v>27</v>
      </c>
      <c r="L2725" s="2">
        <v>249.16</v>
      </c>
      <c r="M2725" s="2" t="s">
        <v>39</v>
      </c>
      <c r="N2725" s="11">
        <f>L2725/E2725*100</f>
        <v>9.4393089862100314</v>
      </c>
      <c r="O2725" s="12" t="str">
        <f>IF(N2725&lt;10,"Low",IF(N2725&lt;20,"Med","High"))</f>
        <v>Low</v>
      </c>
      <c r="P2725" s="12">
        <f>sales*discount</f>
        <v>659.9</v>
      </c>
      <c r="Q2725" s="12">
        <f>sales-Discount_Values</f>
        <v>1979.6999999999998</v>
      </c>
      <c r="R2725" s="12">
        <f>DATEDIF(order_date,delivery_date,"D")</f>
        <v>5</v>
      </c>
      <c r="S2725" s="12"/>
    </row>
    <row r="2726" spans="1:19" ht="14.25" customHeight="1" x14ac:dyDescent="0.35">
      <c r="A2726" s="2" t="s">
        <v>13421</v>
      </c>
      <c r="B2726" s="2">
        <v>113388</v>
      </c>
      <c r="C2726" s="2" t="s">
        <v>19</v>
      </c>
      <c r="D2726" s="2" t="s">
        <v>26</v>
      </c>
      <c r="E2726" s="2">
        <v>4441.0200000000004</v>
      </c>
      <c r="F2726" s="2">
        <v>0.04</v>
      </c>
      <c r="G2726" s="2">
        <v>4</v>
      </c>
      <c r="H2726" s="3">
        <v>45080</v>
      </c>
      <c r="I2726" s="3">
        <v>45081</v>
      </c>
      <c r="J2726" s="2" t="s">
        <v>21</v>
      </c>
      <c r="K2726" s="2" t="s">
        <v>27</v>
      </c>
      <c r="L2726" s="2">
        <v>419.23</v>
      </c>
      <c r="M2726" s="2" t="s">
        <v>17</v>
      </c>
      <c r="N2726" s="11">
        <f>L2726/E2726*100</f>
        <v>9.4399484803040732</v>
      </c>
      <c r="O2726" s="12" t="str">
        <f>IF(N2726&lt;10,"Low",IF(N2726&lt;20,"Med","High"))</f>
        <v>Low</v>
      </c>
      <c r="P2726" s="12">
        <f>sales*discount</f>
        <v>177.64080000000001</v>
      </c>
      <c r="Q2726" s="12">
        <f>sales-Discount_Values</f>
        <v>4263.3792000000003</v>
      </c>
      <c r="R2726" s="12">
        <f>DATEDIF(order_date,delivery_date,"D")</f>
        <v>1</v>
      </c>
      <c r="S2726" s="12"/>
    </row>
    <row r="2727" spans="1:19" ht="14.25" customHeight="1" x14ac:dyDescent="0.35">
      <c r="A2727" s="2" t="s">
        <v>723</v>
      </c>
      <c r="B2727" s="2">
        <v>100690</v>
      </c>
      <c r="C2727" s="2" t="s">
        <v>41</v>
      </c>
      <c r="D2727" s="2" t="s">
        <v>26</v>
      </c>
      <c r="E2727" s="2">
        <v>122.65</v>
      </c>
      <c r="F2727" s="2">
        <v>0.1</v>
      </c>
      <c r="G2727" s="2">
        <v>1</v>
      </c>
      <c r="H2727" s="3">
        <v>45431</v>
      </c>
      <c r="I2727" s="3">
        <v>45433</v>
      </c>
      <c r="J2727" s="2" t="s">
        <v>15</v>
      </c>
      <c r="K2727" s="2" t="s">
        <v>16</v>
      </c>
      <c r="L2727" s="2">
        <v>11.58</v>
      </c>
      <c r="M2727" s="2" t="s">
        <v>17</v>
      </c>
      <c r="N2727" s="11">
        <f>L2727/E2727*100</f>
        <v>9.4415002038320406</v>
      </c>
      <c r="O2727" s="12" t="str">
        <f>IF(N2727&lt;10,"Low",IF(N2727&lt;20,"Med","High"))</f>
        <v>Low</v>
      </c>
      <c r="P2727" s="12">
        <f>sales*discount</f>
        <v>12.265000000000001</v>
      </c>
      <c r="Q2727" s="12">
        <f>sales-Discount_Values</f>
        <v>110.38500000000001</v>
      </c>
      <c r="R2727" s="12">
        <f>DATEDIF(order_date,delivery_date,"D")</f>
        <v>2</v>
      </c>
      <c r="S2727" s="12"/>
    </row>
    <row r="2728" spans="1:19" ht="14.25" customHeight="1" x14ac:dyDescent="0.35">
      <c r="A2728" s="2" t="s">
        <v>1442</v>
      </c>
      <c r="B2728" s="2">
        <v>101409</v>
      </c>
      <c r="C2728" s="2" t="s">
        <v>41</v>
      </c>
      <c r="D2728" s="2" t="s">
        <v>20</v>
      </c>
      <c r="E2728" s="2">
        <v>4494.45</v>
      </c>
      <c r="F2728" s="2">
        <v>0.43</v>
      </c>
      <c r="G2728" s="2">
        <v>8</v>
      </c>
      <c r="H2728" s="3">
        <v>45427</v>
      </c>
      <c r="I2728" s="3">
        <v>45433</v>
      </c>
      <c r="J2728" s="2" t="s">
        <v>15</v>
      </c>
      <c r="K2728" s="2" t="s">
        <v>22</v>
      </c>
      <c r="L2728" s="2">
        <v>424.41</v>
      </c>
      <c r="M2728" s="2" t="s">
        <v>39</v>
      </c>
      <c r="N2728" s="11">
        <f>L2728/E2728*100</f>
        <v>9.4429796749324186</v>
      </c>
      <c r="O2728" s="12" t="str">
        <f>IF(N2728&lt;10,"Low",IF(N2728&lt;20,"Med","High"))</f>
        <v>Low</v>
      </c>
      <c r="P2728" s="12">
        <f>sales*discount</f>
        <v>1932.6134999999999</v>
      </c>
      <c r="Q2728" s="12">
        <f>sales-Discount_Values</f>
        <v>2561.8364999999999</v>
      </c>
      <c r="R2728" s="12">
        <f>DATEDIF(order_date,delivery_date,"D")</f>
        <v>6</v>
      </c>
      <c r="S2728" s="12"/>
    </row>
    <row r="2729" spans="1:19" ht="14.25" customHeight="1" x14ac:dyDescent="0.35">
      <c r="A2729" s="2" t="s">
        <v>13314</v>
      </c>
      <c r="B2729" s="2">
        <v>113281</v>
      </c>
      <c r="C2729" s="2" t="s">
        <v>13</v>
      </c>
      <c r="D2729" s="2" t="s">
        <v>20</v>
      </c>
      <c r="E2729" s="2">
        <v>284.41000000000003</v>
      </c>
      <c r="F2729" s="2">
        <v>0.36</v>
      </c>
      <c r="G2729" s="2">
        <v>8</v>
      </c>
      <c r="H2729" s="3">
        <v>45349</v>
      </c>
      <c r="I2729" s="3">
        <v>45355</v>
      </c>
      <c r="J2729" s="2" t="s">
        <v>21</v>
      </c>
      <c r="K2729" s="2" t="s">
        <v>27</v>
      </c>
      <c r="L2729" s="2">
        <v>26.86</v>
      </c>
      <c r="M2729" s="2" t="s">
        <v>34</v>
      </c>
      <c r="N2729" s="11">
        <f>L2729/E2729*100</f>
        <v>9.4441123729826639</v>
      </c>
      <c r="O2729" s="12" t="str">
        <f>IF(N2729&lt;10,"Low",IF(N2729&lt;20,"Med","High"))</f>
        <v>Low</v>
      </c>
      <c r="P2729" s="12">
        <f>sales*discount</f>
        <v>102.38760000000001</v>
      </c>
      <c r="Q2729" s="12">
        <f>sales-Discount_Values</f>
        <v>182.0224</v>
      </c>
      <c r="R2729" s="12">
        <f>DATEDIF(order_date,delivery_date,"D")</f>
        <v>6</v>
      </c>
      <c r="S2729" s="12"/>
    </row>
    <row r="2730" spans="1:19" ht="14.25" customHeight="1" x14ac:dyDescent="0.35">
      <c r="A2730" s="2" t="s">
        <v>15211</v>
      </c>
      <c r="B2730" s="2">
        <v>115178</v>
      </c>
      <c r="C2730" s="2" t="s">
        <v>25</v>
      </c>
      <c r="D2730" s="2" t="s">
        <v>26</v>
      </c>
      <c r="E2730" s="2">
        <v>645.23</v>
      </c>
      <c r="F2730" s="2">
        <v>0.4</v>
      </c>
      <c r="G2730" s="2">
        <v>6</v>
      </c>
      <c r="H2730" s="3">
        <v>45257</v>
      </c>
      <c r="I2730" s="3">
        <v>45263</v>
      </c>
      <c r="J2730" s="2" t="s">
        <v>31</v>
      </c>
      <c r="K2730" s="2" t="s">
        <v>16</v>
      </c>
      <c r="L2730" s="2">
        <v>60.96</v>
      </c>
      <c r="M2730" s="2" t="s">
        <v>39</v>
      </c>
      <c r="N2730" s="11">
        <f>L2730/E2730*100</f>
        <v>9.4477938099592382</v>
      </c>
      <c r="O2730" s="12" t="str">
        <f>IF(N2730&lt;10,"Low",IF(N2730&lt;20,"Med","High"))</f>
        <v>Low</v>
      </c>
      <c r="P2730" s="12">
        <f>sales*discount</f>
        <v>258.09200000000004</v>
      </c>
      <c r="Q2730" s="12">
        <f>sales-Discount_Values</f>
        <v>387.13799999999998</v>
      </c>
      <c r="R2730" s="12">
        <f>DATEDIF(order_date,delivery_date,"D")</f>
        <v>6</v>
      </c>
      <c r="S2730" s="12"/>
    </row>
    <row r="2731" spans="1:19" ht="14.25" customHeight="1" x14ac:dyDescent="0.35">
      <c r="A2731" s="2" t="s">
        <v>5998</v>
      </c>
      <c r="B2731" s="2">
        <v>105965</v>
      </c>
      <c r="C2731" s="2" t="s">
        <v>25</v>
      </c>
      <c r="D2731" s="2" t="s">
        <v>36</v>
      </c>
      <c r="E2731" s="2">
        <v>2444.4699999999998</v>
      </c>
      <c r="F2731" s="2">
        <v>0.48</v>
      </c>
      <c r="G2731" s="2">
        <v>7</v>
      </c>
      <c r="H2731" s="3">
        <v>45564</v>
      </c>
      <c r="I2731" s="3">
        <v>45565</v>
      </c>
      <c r="J2731" s="2" t="s">
        <v>15</v>
      </c>
      <c r="K2731" s="2" t="s">
        <v>22</v>
      </c>
      <c r="L2731" s="2">
        <v>231.01</v>
      </c>
      <c r="M2731" s="2" t="s">
        <v>48</v>
      </c>
      <c r="N2731" s="11">
        <f>L2731/E2731*100</f>
        <v>9.4503102922105811</v>
      </c>
      <c r="O2731" s="12" t="str">
        <f>IF(N2731&lt;10,"Low",IF(N2731&lt;20,"Med","High"))</f>
        <v>Low</v>
      </c>
      <c r="P2731" s="12">
        <f>sales*discount</f>
        <v>1173.3455999999999</v>
      </c>
      <c r="Q2731" s="12">
        <f>sales-Discount_Values</f>
        <v>1271.1243999999999</v>
      </c>
      <c r="R2731" s="12">
        <f>DATEDIF(order_date,delivery_date,"D")</f>
        <v>1</v>
      </c>
      <c r="S2731" s="12"/>
    </row>
    <row r="2732" spans="1:19" ht="14.25" customHeight="1" x14ac:dyDescent="0.35">
      <c r="A2732" s="2" t="s">
        <v>10634</v>
      </c>
      <c r="B2732" s="2">
        <v>110601</v>
      </c>
      <c r="C2732" s="2" t="s">
        <v>41</v>
      </c>
      <c r="D2732" s="2" t="s">
        <v>36</v>
      </c>
      <c r="E2732" s="2">
        <v>1286.48</v>
      </c>
      <c r="F2732" s="2">
        <v>0.16</v>
      </c>
      <c r="G2732" s="2">
        <v>7</v>
      </c>
      <c r="H2732" s="3">
        <v>45039</v>
      </c>
      <c r="I2732" s="3">
        <v>45044</v>
      </c>
      <c r="J2732" s="2" t="s">
        <v>15</v>
      </c>
      <c r="K2732" s="2" t="s">
        <v>16</v>
      </c>
      <c r="L2732" s="2">
        <v>121.58</v>
      </c>
      <c r="M2732" s="2" t="s">
        <v>17</v>
      </c>
      <c r="N2732" s="11">
        <f>L2732/E2732*100</f>
        <v>9.4505938685405138</v>
      </c>
      <c r="O2732" s="12" t="str">
        <f>IF(N2732&lt;10,"Low",IF(N2732&lt;20,"Med","High"))</f>
        <v>Low</v>
      </c>
      <c r="P2732" s="12">
        <f>sales*discount</f>
        <v>205.83680000000001</v>
      </c>
      <c r="Q2732" s="12">
        <f>sales-Discount_Values</f>
        <v>1080.6432</v>
      </c>
      <c r="R2732" s="12">
        <f>DATEDIF(order_date,delivery_date,"D")</f>
        <v>5</v>
      </c>
      <c r="S2732" s="12"/>
    </row>
    <row r="2733" spans="1:19" ht="14.25" customHeight="1" x14ac:dyDescent="0.35">
      <c r="A2733" s="2" t="s">
        <v>2702</v>
      </c>
      <c r="B2733" s="2">
        <v>102669</v>
      </c>
      <c r="C2733" s="2" t="s">
        <v>13</v>
      </c>
      <c r="D2733" s="2" t="s">
        <v>33</v>
      </c>
      <c r="E2733" s="2">
        <v>1872.22</v>
      </c>
      <c r="F2733" s="2">
        <v>0.25</v>
      </c>
      <c r="G2733" s="2">
        <v>2</v>
      </c>
      <c r="H2733" s="3">
        <v>45550</v>
      </c>
      <c r="I2733" s="3">
        <v>45555</v>
      </c>
      <c r="J2733" s="2" t="s">
        <v>21</v>
      </c>
      <c r="K2733" s="2" t="s">
        <v>27</v>
      </c>
      <c r="L2733" s="2">
        <v>176.98</v>
      </c>
      <c r="M2733" s="2" t="s">
        <v>23</v>
      </c>
      <c r="N2733" s="11">
        <f>L2733/E2733*100</f>
        <v>9.452948905577335</v>
      </c>
      <c r="O2733" s="12" t="str">
        <f>IF(N2733&lt;10,"Low",IF(N2733&lt;20,"Med","High"))</f>
        <v>Low</v>
      </c>
      <c r="P2733" s="12">
        <f>sales*discount</f>
        <v>468.05500000000001</v>
      </c>
      <c r="Q2733" s="12">
        <f>sales-Discount_Values</f>
        <v>1404.165</v>
      </c>
      <c r="R2733" s="12">
        <f>DATEDIF(order_date,delivery_date,"D")</f>
        <v>5</v>
      </c>
      <c r="S2733" s="12"/>
    </row>
    <row r="2734" spans="1:19" ht="14.25" customHeight="1" x14ac:dyDescent="0.35">
      <c r="A2734" s="2" t="s">
        <v>1126</v>
      </c>
      <c r="B2734" s="2">
        <v>101093</v>
      </c>
      <c r="C2734" s="2" t="s">
        <v>13</v>
      </c>
      <c r="D2734" s="2" t="s">
        <v>36</v>
      </c>
      <c r="E2734" s="2">
        <v>2049.12</v>
      </c>
      <c r="F2734" s="2">
        <v>0.28999999999999998</v>
      </c>
      <c r="G2734" s="2">
        <v>4</v>
      </c>
      <c r="H2734" s="3">
        <v>45311</v>
      </c>
      <c r="I2734" s="3">
        <v>45314</v>
      </c>
      <c r="J2734" s="2" t="s">
        <v>31</v>
      </c>
      <c r="K2734" s="2" t="s">
        <v>27</v>
      </c>
      <c r="L2734" s="2">
        <v>193.73</v>
      </c>
      <c r="M2734" s="2" t="s">
        <v>17</v>
      </c>
      <c r="N2734" s="11">
        <f>L2734/E2734*100</f>
        <v>9.4543023346607331</v>
      </c>
      <c r="O2734" s="12" t="str">
        <f>IF(N2734&lt;10,"Low",IF(N2734&lt;20,"Med","High"))</f>
        <v>Low</v>
      </c>
      <c r="P2734" s="12">
        <f>sales*discount</f>
        <v>594.24479999999994</v>
      </c>
      <c r="Q2734" s="12">
        <f>sales-Discount_Values</f>
        <v>1454.8751999999999</v>
      </c>
      <c r="R2734" s="12">
        <f>DATEDIF(order_date,delivery_date,"D")</f>
        <v>3</v>
      </c>
      <c r="S2734" s="12"/>
    </row>
    <row r="2735" spans="1:19" ht="14.25" customHeight="1" x14ac:dyDescent="0.35">
      <c r="A2735" s="2" t="s">
        <v>8885</v>
      </c>
      <c r="B2735" s="2">
        <v>108852</v>
      </c>
      <c r="C2735" s="2" t="s">
        <v>25</v>
      </c>
      <c r="D2735" s="2" t="s">
        <v>26</v>
      </c>
      <c r="E2735" s="2">
        <v>1953.69</v>
      </c>
      <c r="F2735" s="2">
        <v>0.39</v>
      </c>
      <c r="G2735" s="2">
        <v>5</v>
      </c>
      <c r="H2735" s="3">
        <v>45131</v>
      </c>
      <c r="I2735" s="3">
        <v>45137</v>
      </c>
      <c r="J2735" s="2" t="s">
        <v>15</v>
      </c>
      <c r="K2735" s="2" t="s">
        <v>22</v>
      </c>
      <c r="L2735" s="2">
        <v>184.71</v>
      </c>
      <c r="M2735" s="2" t="s">
        <v>28</v>
      </c>
      <c r="N2735" s="11">
        <f>L2735/E2735*100</f>
        <v>9.4544170262426483</v>
      </c>
      <c r="O2735" s="12" t="str">
        <f>IF(N2735&lt;10,"Low",IF(N2735&lt;20,"Med","High"))</f>
        <v>Low</v>
      </c>
      <c r="P2735" s="12">
        <f>sales*discount</f>
        <v>761.93910000000005</v>
      </c>
      <c r="Q2735" s="12">
        <f>sales-Discount_Values</f>
        <v>1191.7509</v>
      </c>
      <c r="R2735" s="12">
        <f>DATEDIF(order_date,delivery_date,"D")</f>
        <v>6</v>
      </c>
      <c r="S2735" s="12"/>
    </row>
    <row r="2736" spans="1:19" ht="14.25" customHeight="1" x14ac:dyDescent="0.35">
      <c r="A2736" s="2" t="s">
        <v>6158</v>
      </c>
      <c r="B2736" s="2">
        <v>106125</v>
      </c>
      <c r="C2736" s="2" t="s">
        <v>13</v>
      </c>
      <c r="D2736" s="2" t="s">
        <v>20</v>
      </c>
      <c r="E2736" s="2">
        <v>1212.02</v>
      </c>
      <c r="F2736" s="2">
        <v>0.43</v>
      </c>
      <c r="G2736" s="2">
        <v>9</v>
      </c>
      <c r="H2736" s="3">
        <v>45632</v>
      </c>
      <c r="I2736" s="3">
        <v>45635</v>
      </c>
      <c r="J2736" s="2" t="s">
        <v>21</v>
      </c>
      <c r="K2736" s="2" t="s">
        <v>22</v>
      </c>
      <c r="L2736" s="2">
        <v>114.59</v>
      </c>
      <c r="M2736" s="2" t="s">
        <v>23</v>
      </c>
      <c r="N2736" s="11">
        <f>L2736/E2736*100</f>
        <v>9.4544644477813904</v>
      </c>
      <c r="O2736" s="12" t="str">
        <f>IF(N2736&lt;10,"Low",IF(N2736&lt;20,"Med","High"))</f>
        <v>Low</v>
      </c>
      <c r="P2736" s="12">
        <f>sales*discount</f>
        <v>521.16859999999997</v>
      </c>
      <c r="Q2736" s="12">
        <f>sales-Discount_Values</f>
        <v>690.85140000000001</v>
      </c>
      <c r="R2736" s="12">
        <f>DATEDIF(order_date,delivery_date,"D")</f>
        <v>3</v>
      </c>
      <c r="S2736" s="12"/>
    </row>
    <row r="2737" spans="1:19" ht="14.25" customHeight="1" x14ac:dyDescent="0.35">
      <c r="A2737" s="2" t="s">
        <v>13821</v>
      </c>
      <c r="B2737" s="2">
        <v>113788</v>
      </c>
      <c r="C2737" s="2" t="s">
        <v>41</v>
      </c>
      <c r="D2737" s="2" t="s">
        <v>33</v>
      </c>
      <c r="E2737" s="2">
        <v>2271.73</v>
      </c>
      <c r="F2737" s="2">
        <v>0.46</v>
      </c>
      <c r="G2737" s="2">
        <v>4</v>
      </c>
      <c r="H2737" s="3">
        <v>45364</v>
      </c>
      <c r="I2737" s="3">
        <v>45366</v>
      </c>
      <c r="J2737" s="2" t="s">
        <v>21</v>
      </c>
      <c r="K2737" s="2" t="s">
        <v>22</v>
      </c>
      <c r="L2737" s="2">
        <v>214.78</v>
      </c>
      <c r="M2737" s="2" t="s">
        <v>39</v>
      </c>
      <c r="N2737" s="11">
        <f>L2737/E2737*100</f>
        <v>9.45446862083082</v>
      </c>
      <c r="O2737" s="12" t="str">
        <f>IF(N2737&lt;10,"Low",IF(N2737&lt;20,"Med","High"))</f>
        <v>Low</v>
      </c>
      <c r="P2737" s="12">
        <f>sales*discount</f>
        <v>1044.9958000000001</v>
      </c>
      <c r="Q2737" s="12">
        <f>sales-Discount_Values</f>
        <v>1226.7341999999999</v>
      </c>
      <c r="R2737" s="12">
        <f>DATEDIF(order_date,delivery_date,"D")</f>
        <v>2</v>
      </c>
      <c r="S2737" s="12"/>
    </row>
    <row r="2738" spans="1:19" ht="14.25" customHeight="1" x14ac:dyDescent="0.35">
      <c r="A2738" s="2" t="s">
        <v>3572</v>
      </c>
      <c r="B2738" s="2">
        <v>103539</v>
      </c>
      <c r="C2738" s="2" t="s">
        <v>25</v>
      </c>
      <c r="D2738" s="2" t="s">
        <v>14</v>
      </c>
      <c r="E2738" s="2">
        <v>2348.37</v>
      </c>
      <c r="F2738" s="2">
        <v>0.33</v>
      </c>
      <c r="G2738" s="2">
        <v>1</v>
      </c>
      <c r="H2738" s="3">
        <v>45600</v>
      </c>
      <c r="I2738" s="3">
        <v>45601</v>
      </c>
      <c r="J2738" s="2" t="s">
        <v>21</v>
      </c>
      <c r="K2738" s="2" t="s">
        <v>27</v>
      </c>
      <c r="L2738" s="2">
        <v>222.04</v>
      </c>
      <c r="M2738" s="2" t="s">
        <v>28</v>
      </c>
      <c r="N2738" s="11">
        <f>L2738/E2738*100</f>
        <v>9.4550688349791567</v>
      </c>
      <c r="O2738" s="12" t="str">
        <f>IF(N2738&lt;10,"Low",IF(N2738&lt;20,"Med","High"))</f>
        <v>Low</v>
      </c>
      <c r="P2738" s="12">
        <f>sales*discount</f>
        <v>774.96209999999996</v>
      </c>
      <c r="Q2738" s="12">
        <f>sales-Discount_Values</f>
        <v>1573.4078999999999</v>
      </c>
      <c r="R2738" s="12">
        <f>DATEDIF(order_date,delivery_date,"D")</f>
        <v>1</v>
      </c>
      <c r="S2738" s="12"/>
    </row>
    <row r="2739" spans="1:19" ht="14.25" customHeight="1" x14ac:dyDescent="0.35">
      <c r="A2739" s="2" t="s">
        <v>2537</v>
      </c>
      <c r="B2739" s="2">
        <v>102504</v>
      </c>
      <c r="C2739" s="2" t="s">
        <v>41</v>
      </c>
      <c r="D2739" s="2" t="s">
        <v>26</v>
      </c>
      <c r="E2739" s="2">
        <v>4971.2299999999996</v>
      </c>
      <c r="F2739" s="2">
        <v>0.03</v>
      </c>
      <c r="G2739" s="2">
        <v>5</v>
      </c>
      <c r="H2739" s="3">
        <v>44927</v>
      </c>
      <c r="I2739" s="3">
        <v>44931</v>
      </c>
      <c r="J2739" s="2" t="s">
        <v>15</v>
      </c>
      <c r="K2739" s="2" t="s">
        <v>16</v>
      </c>
      <c r="L2739" s="2">
        <v>470.1</v>
      </c>
      <c r="M2739" s="2" t="s">
        <v>17</v>
      </c>
      <c r="N2739" s="11">
        <f>L2739/E2739*100</f>
        <v>9.4564121957744867</v>
      </c>
      <c r="O2739" s="12" t="str">
        <f>IF(N2739&lt;10,"Low",IF(N2739&lt;20,"Med","High"))</f>
        <v>Low</v>
      </c>
      <c r="P2739" s="12">
        <f>sales*discount</f>
        <v>149.13689999999997</v>
      </c>
      <c r="Q2739" s="12">
        <f>sales-Discount_Values</f>
        <v>4822.0931</v>
      </c>
      <c r="R2739" s="12">
        <f>DATEDIF(order_date,delivery_date,"D")</f>
        <v>4</v>
      </c>
      <c r="S2739" s="12"/>
    </row>
    <row r="2740" spans="1:19" ht="14.25" customHeight="1" x14ac:dyDescent="0.35">
      <c r="A2740" s="2" t="s">
        <v>6202</v>
      </c>
      <c r="B2740" s="2">
        <v>106169</v>
      </c>
      <c r="C2740" s="2" t="s">
        <v>41</v>
      </c>
      <c r="D2740" s="2" t="s">
        <v>20</v>
      </c>
      <c r="E2740" s="2">
        <v>4164.17</v>
      </c>
      <c r="F2740" s="2">
        <v>0.44</v>
      </c>
      <c r="G2740" s="2">
        <v>5</v>
      </c>
      <c r="H2740" s="3">
        <v>45620</v>
      </c>
      <c r="I2740" s="3">
        <v>45622</v>
      </c>
      <c r="J2740" s="2" t="s">
        <v>15</v>
      </c>
      <c r="K2740" s="2" t="s">
        <v>27</v>
      </c>
      <c r="L2740" s="2">
        <v>393.79</v>
      </c>
      <c r="M2740" s="2" t="s">
        <v>23</v>
      </c>
      <c r="N2740" s="11">
        <f>L2740/E2740*100</f>
        <v>9.4566264105451996</v>
      </c>
      <c r="O2740" s="12" t="str">
        <f>IF(N2740&lt;10,"Low",IF(N2740&lt;20,"Med","High"))</f>
        <v>Low</v>
      </c>
      <c r="P2740" s="12">
        <f>sales*discount</f>
        <v>1832.2348</v>
      </c>
      <c r="Q2740" s="12">
        <f>sales-Discount_Values</f>
        <v>2331.9351999999999</v>
      </c>
      <c r="R2740" s="12">
        <f>DATEDIF(order_date,delivery_date,"D")</f>
        <v>2</v>
      </c>
      <c r="S2740" s="12"/>
    </row>
    <row r="2741" spans="1:19" ht="14.25" customHeight="1" x14ac:dyDescent="0.35">
      <c r="A2741" s="2" t="s">
        <v>7294</v>
      </c>
      <c r="B2741" s="2">
        <v>107261</v>
      </c>
      <c r="C2741" s="2" t="s">
        <v>25</v>
      </c>
      <c r="D2741" s="2" t="s">
        <v>33</v>
      </c>
      <c r="E2741" s="2">
        <v>2545.0100000000002</v>
      </c>
      <c r="F2741" s="2">
        <v>0.06</v>
      </c>
      <c r="G2741" s="2">
        <v>9</v>
      </c>
      <c r="H2741" s="3">
        <v>45057</v>
      </c>
      <c r="I2741" s="3">
        <v>45061</v>
      </c>
      <c r="J2741" s="2" t="s">
        <v>15</v>
      </c>
      <c r="K2741" s="2" t="s">
        <v>16</v>
      </c>
      <c r="L2741" s="2">
        <v>240.7</v>
      </c>
      <c r="M2741" s="2" t="s">
        <v>34</v>
      </c>
      <c r="N2741" s="11">
        <f>L2741/E2741*100</f>
        <v>9.4577231523648226</v>
      </c>
      <c r="O2741" s="12" t="str">
        <f>IF(N2741&lt;10,"Low",IF(N2741&lt;20,"Med","High"))</f>
        <v>Low</v>
      </c>
      <c r="P2741" s="12">
        <f>sales*discount</f>
        <v>152.70060000000001</v>
      </c>
      <c r="Q2741" s="12">
        <f>sales-Discount_Values</f>
        <v>2392.3094000000001</v>
      </c>
      <c r="R2741" s="12">
        <f>DATEDIF(order_date,delivery_date,"D")</f>
        <v>4</v>
      </c>
      <c r="S2741" s="12"/>
    </row>
    <row r="2742" spans="1:19" ht="14.25" customHeight="1" x14ac:dyDescent="0.35">
      <c r="A2742" s="2" t="s">
        <v>12809</v>
      </c>
      <c r="B2742" s="2">
        <v>112776</v>
      </c>
      <c r="C2742" s="2" t="s">
        <v>25</v>
      </c>
      <c r="D2742" s="2" t="s">
        <v>20</v>
      </c>
      <c r="E2742" s="2">
        <v>2203.2399999999998</v>
      </c>
      <c r="F2742" s="2">
        <v>0.34</v>
      </c>
      <c r="G2742" s="2">
        <v>2</v>
      </c>
      <c r="H2742" s="3">
        <v>45061</v>
      </c>
      <c r="I2742" s="3">
        <v>45068</v>
      </c>
      <c r="J2742" s="2" t="s">
        <v>15</v>
      </c>
      <c r="K2742" s="2" t="s">
        <v>16</v>
      </c>
      <c r="L2742" s="2">
        <v>208.39</v>
      </c>
      <c r="M2742" s="2" t="s">
        <v>34</v>
      </c>
      <c r="N2742" s="11">
        <f>L2742/E2742*100</f>
        <v>9.4583431673353786</v>
      </c>
      <c r="O2742" s="12" t="str">
        <f>IF(N2742&lt;10,"Low",IF(N2742&lt;20,"Med","High"))</f>
        <v>Low</v>
      </c>
      <c r="P2742" s="12">
        <f>sales*discount</f>
        <v>749.10159999999996</v>
      </c>
      <c r="Q2742" s="12">
        <f>sales-Discount_Values</f>
        <v>1454.1383999999998</v>
      </c>
      <c r="R2742" s="12">
        <f>DATEDIF(order_date,delivery_date,"D")</f>
        <v>7</v>
      </c>
      <c r="S2742" s="12"/>
    </row>
    <row r="2743" spans="1:19" ht="14.25" customHeight="1" x14ac:dyDescent="0.35">
      <c r="A2743" s="2" t="s">
        <v>11735</v>
      </c>
      <c r="B2743" s="2">
        <v>111702</v>
      </c>
      <c r="C2743" s="2" t="s">
        <v>25</v>
      </c>
      <c r="D2743" s="2" t="s">
        <v>14</v>
      </c>
      <c r="E2743" s="2">
        <v>617.77</v>
      </c>
      <c r="F2743" s="2">
        <v>0.03</v>
      </c>
      <c r="G2743" s="2">
        <v>1</v>
      </c>
      <c r="H2743" s="3">
        <v>45215</v>
      </c>
      <c r="I2743" s="3">
        <v>45222</v>
      </c>
      <c r="J2743" s="2" t="s">
        <v>31</v>
      </c>
      <c r="K2743" s="2" t="s">
        <v>22</v>
      </c>
      <c r="L2743" s="2">
        <v>58.44</v>
      </c>
      <c r="M2743" s="2" t="s">
        <v>23</v>
      </c>
      <c r="N2743" s="11">
        <f>L2743/E2743*100</f>
        <v>9.4598313288116938</v>
      </c>
      <c r="O2743" s="12" t="str">
        <f>IF(N2743&lt;10,"Low",IF(N2743&lt;20,"Med","High"))</f>
        <v>Low</v>
      </c>
      <c r="P2743" s="12">
        <f>sales*discount</f>
        <v>18.533099999999997</v>
      </c>
      <c r="Q2743" s="12">
        <f>sales-Discount_Values</f>
        <v>599.23689999999999</v>
      </c>
      <c r="R2743" s="12">
        <f>DATEDIF(order_date,delivery_date,"D")</f>
        <v>7</v>
      </c>
      <c r="S2743" s="12"/>
    </row>
    <row r="2744" spans="1:19" ht="14.25" customHeight="1" x14ac:dyDescent="0.35">
      <c r="A2744" s="2" t="s">
        <v>9677</v>
      </c>
      <c r="B2744" s="2">
        <v>109644</v>
      </c>
      <c r="C2744" s="2" t="s">
        <v>41</v>
      </c>
      <c r="D2744" s="2" t="s">
        <v>20</v>
      </c>
      <c r="E2744" s="2">
        <v>2776.56</v>
      </c>
      <c r="F2744" s="2">
        <v>0</v>
      </c>
      <c r="G2744" s="2">
        <v>6</v>
      </c>
      <c r="H2744" s="3">
        <v>45531</v>
      </c>
      <c r="I2744" s="3">
        <v>45538</v>
      </c>
      <c r="J2744" s="2" t="s">
        <v>31</v>
      </c>
      <c r="K2744" s="2" t="s">
        <v>27</v>
      </c>
      <c r="L2744" s="2">
        <v>262.67</v>
      </c>
      <c r="M2744" s="2" t="s">
        <v>28</v>
      </c>
      <c r="N2744" s="11">
        <f>L2744/E2744*100</f>
        <v>9.4602673812199285</v>
      </c>
      <c r="O2744" s="12" t="str">
        <f>IF(N2744&lt;10,"Low",IF(N2744&lt;20,"Med","High"))</f>
        <v>Low</v>
      </c>
      <c r="P2744" s="12">
        <f>sales*discount</f>
        <v>0</v>
      </c>
      <c r="Q2744" s="12">
        <f>sales-Discount_Values</f>
        <v>2776.56</v>
      </c>
      <c r="R2744" s="12">
        <f>DATEDIF(order_date,delivery_date,"D")</f>
        <v>7</v>
      </c>
      <c r="S2744" s="12"/>
    </row>
    <row r="2745" spans="1:19" ht="14.25" customHeight="1" x14ac:dyDescent="0.35">
      <c r="A2745" s="2" t="s">
        <v>13441</v>
      </c>
      <c r="B2745" s="2">
        <v>113408</v>
      </c>
      <c r="C2745" s="2" t="s">
        <v>41</v>
      </c>
      <c r="D2745" s="2" t="s">
        <v>26</v>
      </c>
      <c r="E2745" s="2">
        <v>3563.91</v>
      </c>
      <c r="F2745" s="2">
        <v>0.19</v>
      </c>
      <c r="G2745" s="2">
        <v>9</v>
      </c>
      <c r="H2745" s="3">
        <v>45426</v>
      </c>
      <c r="I2745" s="3">
        <v>45433</v>
      </c>
      <c r="J2745" s="2" t="s">
        <v>21</v>
      </c>
      <c r="K2745" s="2" t="s">
        <v>22</v>
      </c>
      <c r="L2745" s="2">
        <v>337.25</v>
      </c>
      <c r="M2745" s="2" t="s">
        <v>39</v>
      </c>
      <c r="N2745" s="11">
        <f>L2745/E2745*100</f>
        <v>9.4629213420091975</v>
      </c>
      <c r="O2745" s="12" t="str">
        <f>IF(N2745&lt;10,"Low",IF(N2745&lt;20,"Med","High"))</f>
        <v>Low</v>
      </c>
      <c r="P2745" s="12">
        <f>sales*discount</f>
        <v>677.14289999999994</v>
      </c>
      <c r="Q2745" s="12">
        <f>sales-Discount_Values</f>
        <v>2886.7671</v>
      </c>
      <c r="R2745" s="12">
        <f>DATEDIF(order_date,delivery_date,"D")</f>
        <v>7</v>
      </c>
      <c r="S2745" s="12"/>
    </row>
    <row r="2746" spans="1:19" ht="14.25" customHeight="1" x14ac:dyDescent="0.35">
      <c r="A2746" s="2" t="s">
        <v>2175</v>
      </c>
      <c r="B2746" s="2">
        <v>102142</v>
      </c>
      <c r="C2746" s="2" t="s">
        <v>41</v>
      </c>
      <c r="D2746" s="2" t="s">
        <v>20</v>
      </c>
      <c r="E2746" s="2">
        <v>2476.64</v>
      </c>
      <c r="F2746" s="2">
        <v>0.25</v>
      </c>
      <c r="G2746" s="2">
        <v>1</v>
      </c>
      <c r="H2746" s="3">
        <v>45385</v>
      </c>
      <c r="I2746" s="3">
        <v>45388</v>
      </c>
      <c r="J2746" s="2" t="s">
        <v>31</v>
      </c>
      <c r="K2746" s="2" t="s">
        <v>27</v>
      </c>
      <c r="L2746" s="2">
        <v>234.45</v>
      </c>
      <c r="M2746" s="2" t="s">
        <v>34</v>
      </c>
      <c r="N2746" s="11">
        <f>L2746/E2746*100</f>
        <v>9.4664545513276046</v>
      </c>
      <c r="O2746" s="12" t="str">
        <f>IF(N2746&lt;10,"Low",IF(N2746&lt;20,"Med","High"))</f>
        <v>Low</v>
      </c>
      <c r="P2746" s="12">
        <f>sales*discount</f>
        <v>619.16</v>
      </c>
      <c r="Q2746" s="12">
        <f>sales-Discount_Values</f>
        <v>1857.48</v>
      </c>
      <c r="R2746" s="12">
        <f>DATEDIF(order_date,delivery_date,"D")</f>
        <v>3</v>
      </c>
      <c r="S2746" s="12"/>
    </row>
    <row r="2747" spans="1:19" ht="14.25" customHeight="1" x14ac:dyDescent="0.35">
      <c r="A2747" s="2" t="s">
        <v>9440</v>
      </c>
      <c r="B2747" s="2">
        <v>109407</v>
      </c>
      <c r="C2747" s="2" t="s">
        <v>41</v>
      </c>
      <c r="D2747" s="2" t="s">
        <v>26</v>
      </c>
      <c r="E2747" s="2">
        <v>449.89</v>
      </c>
      <c r="F2747" s="2">
        <v>0.45</v>
      </c>
      <c r="G2747" s="2">
        <v>7</v>
      </c>
      <c r="H2747" s="3">
        <v>45626</v>
      </c>
      <c r="I2747" s="3">
        <v>45632</v>
      </c>
      <c r="J2747" s="2" t="s">
        <v>15</v>
      </c>
      <c r="K2747" s="2" t="s">
        <v>22</v>
      </c>
      <c r="L2747" s="2">
        <v>42.59</v>
      </c>
      <c r="M2747" s="2" t="s">
        <v>39</v>
      </c>
      <c r="N2747" s="11">
        <f>L2747/E2747*100</f>
        <v>9.4667585409766843</v>
      </c>
      <c r="O2747" s="12" t="str">
        <f>IF(N2747&lt;10,"Low",IF(N2747&lt;20,"Med","High"))</f>
        <v>Low</v>
      </c>
      <c r="P2747" s="12">
        <f>sales*discount</f>
        <v>202.45050000000001</v>
      </c>
      <c r="Q2747" s="12">
        <f>sales-Discount_Values</f>
        <v>247.43949999999998</v>
      </c>
      <c r="R2747" s="12">
        <f>DATEDIF(order_date,delivery_date,"D")</f>
        <v>6</v>
      </c>
      <c r="S2747" s="12"/>
    </row>
    <row r="2748" spans="1:19" ht="14.25" customHeight="1" x14ac:dyDescent="0.35">
      <c r="A2748" s="2" t="s">
        <v>1704</v>
      </c>
      <c r="B2748" s="2">
        <v>101671</v>
      </c>
      <c r="C2748" s="2" t="s">
        <v>25</v>
      </c>
      <c r="D2748" s="2" t="s">
        <v>33</v>
      </c>
      <c r="E2748" s="2">
        <v>4312.84</v>
      </c>
      <c r="F2748" s="2">
        <v>0.42</v>
      </c>
      <c r="G2748" s="2">
        <v>4</v>
      </c>
      <c r="H2748" s="3">
        <v>45239</v>
      </c>
      <c r="I2748" s="3">
        <v>45243</v>
      </c>
      <c r="J2748" s="2" t="s">
        <v>21</v>
      </c>
      <c r="K2748" s="2" t="s">
        <v>22</v>
      </c>
      <c r="L2748" s="2">
        <v>408.31</v>
      </c>
      <c r="M2748" s="2" t="s">
        <v>17</v>
      </c>
      <c r="N2748" s="11">
        <f>L2748/E2748*100</f>
        <v>9.4673115626825943</v>
      </c>
      <c r="O2748" s="12" t="str">
        <f>IF(N2748&lt;10,"Low",IF(N2748&lt;20,"Med","High"))</f>
        <v>Low</v>
      </c>
      <c r="P2748" s="12">
        <f>sales*discount</f>
        <v>1811.3928000000001</v>
      </c>
      <c r="Q2748" s="12">
        <f>sales-Discount_Values</f>
        <v>2501.4472000000001</v>
      </c>
      <c r="R2748" s="12">
        <f>DATEDIF(order_date,delivery_date,"D")</f>
        <v>4</v>
      </c>
      <c r="S2748" s="12"/>
    </row>
    <row r="2749" spans="1:19" ht="14.25" customHeight="1" x14ac:dyDescent="0.35">
      <c r="A2749" s="2" t="s">
        <v>15285</v>
      </c>
      <c r="B2749" s="2">
        <v>115252</v>
      </c>
      <c r="C2749" s="2" t="s">
        <v>19</v>
      </c>
      <c r="D2749" s="2" t="s">
        <v>36</v>
      </c>
      <c r="E2749" s="2">
        <v>2463.9899999999998</v>
      </c>
      <c r="F2749" s="2">
        <v>0.3</v>
      </c>
      <c r="G2749" s="2">
        <v>2</v>
      </c>
      <c r="H2749" s="3">
        <v>45262</v>
      </c>
      <c r="I2749" s="3">
        <v>45269</v>
      </c>
      <c r="J2749" s="2" t="s">
        <v>21</v>
      </c>
      <c r="K2749" s="2" t="s">
        <v>16</v>
      </c>
      <c r="L2749" s="2">
        <v>233.4</v>
      </c>
      <c r="M2749" s="2" t="s">
        <v>48</v>
      </c>
      <c r="N2749" s="11">
        <f>L2749/E2749*100</f>
        <v>9.4724410407509794</v>
      </c>
      <c r="O2749" s="12" t="str">
        <f>IF(N2749&lt;10,"Low",IF(N2749&lt;20,"Med","High"))</f>
        <v>Low</v>
      </c>
      <c r="P2749" s="12">
        <f>sales*discount</f>
        <v>739.19699999999989</v>
      </c>
      <c r="Q2749" s="12">
        <f>sales-Discount_Values</f>
        <v>1724.7929999999999</v>
      </c>
      <c r="R2749" s="12">
        <f>DATEDIF(order_date,delivery_date,"D")</f>
        <v>7</v>
      </c>
      <c r="S2749" s="12"/>
    </row>
    <row r="2750" spans="1:19" ht="14.25" customHeight="1" x14ac:dyDescent="0.35">
      <c r="A2750" s="2" t="s">
        <v>7817</v>
      </c>
      <c r="B2750" s="2">
        <v>107784</v>
      </c>
      <c r="C2750" s="2" t="s">
        <v>25</v>
      </c>
      <c r="D2750" s="2" t="s">
        <v>36</v>
      </c>
      <c r="E2750" s="2">
        <v>4266.08</v>
      </c>
      <c r="F2750" s="2">
        <v>0.14000000000000001</v>
      </c>
      <c r="G2750" s="2">
        <v>4</v>
      </c>
      <c r="H2750" s="3">
        <v>45145</v>
      </c>
      <c r="I2750" s="3">
        <v>45148</v>
      </c>
      <c r="J2750" s="2" t="s">
        <v>15</v>
      </c>
      <c r="K2750" s="2" t="s">
        <v>27</v>
      </c>
      <c r="L2750" s="2">
        <v>404.27</v>
      </c>
      <c r="M2750" s="2" t="s">
        <v>23</v>
      </c>
      <c r="N2750" s="11">
        <f>L2750/E2750*100</f>
        <v>9.476381127405018</v>
      </c>
      <c r="O2750" s="12" t="str">
        <f>IF(N2750&lt;10,"Low",IF(N2750&lt;20,"Med","High"))</f>
        <v>Low</v>
      </c>
      <c r="P2750" s="12">
        <f>sales*discount</f>
        <v>597.25120000000004</v>
      </c>
      <c r="Q2750" s="12">
        <f>sales-Discount_Values</f>
        <v>3668.8287999999998</v>
      </c>
      <c r="R2750" s="12">
        <f>DATEDIF(order_date,delivery_date,"D")</f>
        <v>3</v>
      </c>
      <c r="S2750" s="12"/>
    </row>
    <row r="2751" spans="1:19" ht="14.25" customHeight="1" x14ac:dyDescent="0.35">
      <c r="A2751" s="2" t="s">
        <v>4807</v>
      </c>
      <c r="B2751" s="2">
        <v>104774</v>
      </c>
      <c r="C2751" s="2" t="s">
        <v>25</v>
      </c>
      <c r="D2751" s="2" t="s">
        <v>20</v>
      </c>
      <c r="E2751" s="2">
        <v>3404.72</v>
      </c>
      <c r="F2751" s="2">
        <v>0.05</v>
      </c>
      <c r="G2751" s="2">
        <v>4</v>
      </c>
      <c r="H2751" s="3">
        <v>45474</v>
      </c>
      <c r="I2751" s="3">
        <v>45478</v>
      </c>
      <c r="J2751" s="2" t="s">
        <v>21</v>
      </c>
      <c r="K2751" s="2" t="s">
        <v>16</v>
      </c>
      <c r="L2751" s="2">
        <v>322.68</v>
      </c>
      <c r="M2751" s="2" t="s">
        <v>48</v>
      </c>
      <c r="N2751" s="11">
        <f>L2751/E2751*100</f>
        <v>9.4774313306233697</v>
      </c>
      <c r="O2751" s="12" t="str">
        <f>IF(N2751&lt;10,"Low",IF(N2751&lt;20,"Med","High"))</f>
        <v>Low</v>
      </c>
      <c r="P2751" s="12">
        <f>sales*discount</f>
        <v>170.23599999999999</v>
      </c>
      <c r="Q2751" s="12">
        <f>sales-Discount_Values</f>
        <v>3234.4839999999999</v>
      </c>
      <c r="R2751" s="12">
        <f>DATEDIF(order_date,delivery_date,"D")</f>
        <v>4</v>
      </c>
      <c r="S2751" s="12"/>
    </row>
    <row r="2752" spans="1:19" ht="14.25" customHeight="1" x14ac:dyDescent="0.35">
      <c r="A2752" s="2" t="s">
        <v>3665</v>
      </c>
      <c r="B2752" s="2">
        <v>103632</v>
      </c>
      <c r="C2752" s="2" t="s">
        <v>13</v>
      </c>
      <c r="D2752" s="2" t="s">
        <v>20</v>
      </c>
      <c r="E2752" s="2">
        <v>2938.06</v>
      </c>
      <c r="F2752" s="2">
        <v>0.24</v>
      </c>
      <c r="G2752" s="2">
        <v>7</v>
      </c>
      <c r="H2752" s="3">
        <v>45545</v>
      </c>
      <c r="I2752" s="3">
        <v>45546</v>
      </c>
      <c r="J2752" s="2" t="s">
        <v>31</v>
      </c>
      <c r="K2752" s="2" t="s">
        <v>22</v>
      </c>
      <c r="L2752" s="2">
        <v>278.45999999999998</v>
      </c>
      <c r="M2752" s="2" t="s">
        <v>48</v>
      </c>
      <c r="N2752" s="11">
        <f>L2752/E2752*100</f>
        <v>9.4776825524325563</v>
      </c>
      <c r="O2752" s="12" t="str">
        <f>IF(N2752&lt;10,"Low",IF(N2752&lt;20,"Med","High"))</f>
        <v>Low</v>
      </c>
      <c r="P2752" s="12">
        <f>sales*discount</f>
        <v>705.13439999999991</v>
      </c>
      <c r="Q2752" s="12">
        <f>sales-Discount_Values</f>
        <v>2232.9256</v>
      </c>
      <c r="R2752" s="12">
        <f>DATEDIF(order_date,delivery_date,"D")</f>
        <v>1</v>
      </c>
      <c r="S2752" s="12"/>
    </row>
    <row r="2753" spans="1:19" ht="14.25" customHeight="1" x14ac:dyDescent="0.35">
      <c r="A2753" s="2" t="s">
        <v>12987</v>
      </c>
      <c r="B2753" s="2">
        <v>112954</v>
      </c>
      <c r="C2753" s="2" t="s">
        <v>19</v>
      </c>
      <c r="D2753" s="2" t="s">
        <v>14</v>
      </c>
      <c r="E2753" s="2">
        <v>1745.77</v>
      </c>
      <c r="F2753" s="2">
        <v>0.23</v>
      </c>
      <c r="G2753" s="2">
        <v>2</v>
      </c>
      <c r="H2753" s="3">
        <v>45236</v>
      </c>
      <c r="I2753" s="3">
        <v>45240</v>
      </c>
      <c r="J2753" s="2" t="s">
        <v>15</v>
      </c>
      <c r="K2753" s="2" t="s">
        <v>27</v>
      </c>
      <c r="L2753" s="2">
        <v>165.5</v>
      </c>
      <c r="M2753" s="2" t="s">
        <v>28</v>
      </c>
      <c r="N2753" s="11">
        <f>L2753/E2753*100</f>
        <v>9.4800575104395204</v>
      </c>
      <c r="O2753" s="12" t="str">
        <f>IF(N2753&lt;10,"Low",IF(N2753&lt;20,"Med","High"))</f>
        <v>Low</v>
      </c>
      <c r="P2753" s="12">
        <f>sales*discount</f>
        <v>401.52710000000002</v>
      </c>
      <c r="Q2753" s="12">
        <f>sales-Discount_Values</f>
        <v>1344.2429</v>
      </c>
      <c r="R2753" s="12">
        <f>DATEDIF(order_date,delivery_date,"D")</f>
        <v>4</v>
      </c>
      <c r="S2753" s="12"/>
    </row>
    <row r="2754" spans="1:19" ht="14.25" customHeight="1" x14ac:dyDescent="0.35">
      <c r="A2754" s="2" t="s">
        <v>9165</v>
      </c>
      <c r="B2754" s="2">
        <v>109132</v>
      </c>
      <c r="C2754" s="2" t="s">
        <v>25</v>
      </c>
      <c r="D2754" s="2" t="s">
        <v>36</v>
      </c>
      <c r="E2754" s="2">
        <v>4740.66</v>
      </c>
      <c r="F2754" s="2">
        <v>0.02</v>
      </c>
      <c r="G2754" s="2">
        <v>1</v>
      </c>
      <c r="H2754" s="3">
        <v>45349</v>
      </c>
      <c r="I2754" s="3">
        <v>45353</v>
      </c>
      <c r="J2754" s="2" t="s">
        <v>31</v>
      </c>
      <c r="K2754" s="2" t="s">
        <v>16</v>
      </c>
      <c r="L2754" s="2">
        <v>449.43</v>
      </c>
      <c r="M2754" s="2" t="s">
        <v>28</v>
      </c>
      <c r="N2754" s="11">
        <f>L2754/E2754*100</f>
        <v>9.480325524294086</v>
      </c>
      <c r="O2754" s="12" t="str">
        <f>IF(N2754&lt;10,"Low",IF(N2754&lt;20,"Med","High"))</f>
        <v>Low</v>
      </c>
      <c r="P2754" s="12">
        <f>sales*discount</f>
        <v>94.813199999999995</v>
      </c>
      <c r="Q2754" s="12">
        <f>sales-Discount_Values</f>
        <v>4645.8468000000003</v>
      </c>
      <c r="R2754" s="12">
        <f>DATEDIF(order_date,delivery_date,"D")</f>
        <v>4</v>
      </c>
      <c r="S2754" s="12"/>
    </row>
    <row r="2755" spans="1:19" ht="14.25" customHeight="1" x14ac:dyDescent="0.35">
      <c r="A2755" s="2" t="s">
        <v>997</v>
      </c>
      <c r="B2755" s="2">
        <v>100964</v>
      </c>
      <c r="C2755" s="2" t="s">
        <v>13</v>
      </c>
      <c r="D2755" s="2" t="s">
        <v>33</v>
      </c>
      <c r="E2755" s="2">
        <v>3000.67</v>
      </c>
      <c r="F2755" s="2">
        <v>0.3</v>
      </c>
      <c r="G2755" s="2">
        <v>5</v>
      </c>
      <c r="H2755" s="3">
        <v>45399</v>
      </c>
      <c r="I2755" s="3">
        <v>45403</v>
      </c>
      <c r="J2755" s="2" t="s">
        <v>31</v>
      </c>
      <c r="K2755" s="2" t="s">
        <v>16</v>
      </c>
      <c r="L2755" s="2">
        <v>284.52999999999997</v>
      </c>
      <c r="M2755" s="2" t="s">
        <v>39</v>
      </c>
      <c r="N2755" s="11">
        <f>L2755/E2755*100</f>
        <v>9.4822156385073999</v>
      </c>
      <c r="O2755" s="12" t="str">
        <f>IF(N2755&lt;10,"Low",IF(N2755&lt;20,"Med","High"))</f>
        <v>Low</v>
      </c>
      <c r="P2755" s="12">
        <f>sales*discount</f>
        <v>900.20100000000002</v>
      </c>
      <c r="Q2755" s="12">
        <f>sales-Discount_Values</f>
        <v>2100.4690000000001</v>
      </c>
      <c r="R2755" s="12">
        <f>DATEDIF(order_date,delivery_date,"D")</f>
        <v>4</v>
      </c>
      <c r="S2755" s="12"/>
    </row>
    <row r="2756" spans="1:19" ht="14.25" customHeight="1" x14ac:dyDescent="0.35">
      <c r="A2756" s="2" t="s">
        <v>2919</v>
      </c>
      <c r="B2756" s="2">
        <v>102886</v>
      </c>
      <c r="C2756" s="2" t="s">
        <v>19</v>
      </c>
      <c r="D2756" s="2" t="s">
        <v>14</v>
      </c>
      <c r="E2756" s="2">
        <v>3024.21</v>
      </c>
      <c r="F2756" s="2">
        <v>0.48</v>
      </c>
      <c r="G2756" s="2">
        <v>7</v>
      </c>
      <c r="H2756" s="3">
        <v>45430</v>
      </c>
      <c r="I2756" s="3">
        <v>45437</v>
      </c>
      <c r="J2756" s="2" t="s">
        <v>21</v>
      </c>
      <c r="K2756" s="2" t="s">
        <v>16</v>
      </c>
      <c r="L2756" s="2">
        <v>286.79000000000002</v>
      </c>
      <c r="M2756" s="2" t="s">
        <v>34</v>
      </c>
      <c r="N2756" s="11">
        <f>L2756/E2756*100</f>
        <v>9.4831377450640009</v>
      </c>
      <c r="O2756" s="12" t="str">
        <f>IF(N2756&lt;10,"Low",IF(N2756&lt;20,"Med","High"))</f>
        <v>Low</v>
      </c>
      <c r="P2756" s="12">
        <f>sales*discount</f>
        <v>1451.6207999999999</v>
      </c>
      <c r="Q2756" s="12">
        <f>sales-Discount_Values</f>
        <v>1572.5892000000001</v>
      </c>
      <c r="R2756" s="12">
        <f>DATEDIF(order_date,delivery_date,"D")</f>
        <v>7</v>
      </c>
      <c r="S2756" s="12"/>
    </row>
    <row r="2757" spans="1:19" ht="14.25" customHeight="1" x14ac:dyDescent="0.35">
      <c r="A2757" s="2" t="s">
        <v>11319</v>
      </c>
      <c r="B2757" s="2">
        <v>111286</v>
      </c>
      <c r="C2757" s="2" t="s">
        <v>25</v>
      </c>
      <c r="D2757" s="2" t="s">
        <v>20</v>
      </c>
      <c r="E2757" s="2">
        <v>337.71</v>
      </c>
      <c r="F2757" s="2">
        <v>0.3</v>
      </c>
      <c r="G2757" s="2">
        <v>5</v>
      </c>
      <c r="H2757" s="3">
        <v>45296</v>
      </c>
      <c r="I2757" s="3">
        <v>45297</v>
      </c>
      <c r="J2757" s="2" t="s">
        <v>31</v>
      </c>
      <c r="K2757" s="2" t="s">
        <v>22</v>
      </c>
      <c r="L2757" s="2">
        <v>32.04</v>
      </c>
      <c r="M2757" s="2" t="s">
        <v>17</v>
      </c>
      <c r="N2757" s="11">
        <f>L2757/E2757*100</f>
        <v>9.4874300435284713</v>
      </c>
      <c r="O2757" s="12" t="str">
        <f>IF(N2757&lt;10,"Low",IF(N2757&lt;20,"Med","High"))</f>
        <v>Low</v>
      </c>
      <c r="P2757" s="12">
        <f>sales*discount</f>
        <v>101.31299999999999</v>
      </c>
      <c r="Q2757" s="12">
        <f>sales-Discount_Values</f>
        <v>236.39699999999999</v>
      </c>
      <c r="R2757" s="12">
        <f>DATEDIF(order_date,delivery_date,"D")</f>
        <v>1</v>
      </c>
      <c r="S2757" s="12"/>
    </row>
    <row r="2758" spans="1:19" ht="14.25" customHeight="1" x14ac:dyDescent="0.35">
      <c r="A2758" s="2" t="s">
        <v>5965</v>
      </c>
      <c r="B2758" s="2">
        <v>105932</v>
      </c>
      <c r="C2758" s="2" t="s">
        <v>19</v>
      </c>
      <c r="D2758" s="2" t="s">
        <v>14</v>
      </c>
      <c r="E2758" s="2">
        <v>2115.3200000000002</v>
      </c>
      <c r="F2758" s="2">
        <v>0.32</v>
      </c>
      <c r="G2758" s="2">
        <v>8</v>
      </c>
      <c r="H2758" s="3">
        <v>44989</v>
      </c>
      <c r="I2758" s="3">
        <v>44995</v>
      </c>
      <c r="J2758" s="2" t="s">
        <v>15</v>
      </c>
      <c r="K2758" s="2" t="s">
        <v>22</v>
      </c>
      <c r="L2758" s="2">
        <v>200.69</v>
      </c>
      <c r="M2758" s="2" t="s">
        <v>34</v>
      </c>
      <c r="N2758" s="11">
        <f>L2758/E2758*100</f>
        <v>9.4874534349412833</v>
      </c>
      <c r="O2758" s="12" t="str">
        <f>IF(N2758&lt;10,"Low",IF(N2758&lt;20,"Med","High"))</f>
        <v>Low</v>
      </c>
      <c r="P2758" s="12">
        <f>sales*discount</f>
        <v>676.90240000000006</v>
      </c>
      <c r="Q2758" s="12">
        <f>sales-Discount_Values</f>
        <v>1438.4176000000002</v>
      </c>
      <c r="R2758" s="12">
        <f>DATEDIF(order_date,delivery_date,"D")</f>
        <v>6</v>
      </c>
      <c r="S2758" s="12"/>
    </row>
    <row r="2759" spans="1:19" ht="14.25" customHeight="1" x14ac:dyDescent="0.35">
      <c r="A2759" s="2" t="s">
        <v>4947</v>
      </c>
      <c r="B2759" s="2">
        <v>104914</v>
      </c>
      <c r="C2759" s="2" t="s">
        <v>13</v>
      </c>
      <c r="D2759" s="2" t="s">
        <v>14</v>
      </c>
      <c r="E2759" s="2">
        <v>1119.8800000000001</v>
      </c>
      <c r="F2759" s="2">
        <v>0.22</v>
      </c>
      <c r="G2759" s="2">
        <v>3</v>
      </c>
      <c r="H2759" s="3">
        <v>45480</v>
      </c>
      <c r="I2759" s="3">
        <v>45486</v>
      </c>
      <c r="J2759" s="2" t="s">
        <v>15</v>
      </c>
      <c r="K2759" s="2" t="s">
        <v>22</v>
      </c>
      <c r="L2759" s="2">
        <v>106.31</v>
      </c>
      <c r="M2759" s="2" t="s">
        <v>34</v>
      </c>
      <c r="N2759" s="11">
        <f>L2759/E2759*100</f>
        <v>9.4929813908633065</v>
      </c>
      <c r="O2759" s="12" t="str">
        <f>IF(N2759&lt;10,"Low",IF(N2759&lt;20,"Med","High"))</f>
        <v>Low</v>
      </c>
      <c r="P2759" s="12">
        <f>sales*discount</f>
        <v>246.37360000000004</v>
      </c>
      <c r="Q2759" s="12">
        <f>sales-Discount_Values</f>
        <v>873.5064000000001</v>
      </c>
      <c r="R2759" s="12">
        <f>DATEDIF(order_date,delivery_date,"D")</f>
        <v>6</v>
      </c>
      <c r="S2759" s="12"/>
    </row>
    <row r="2760" spans="1:19" ht="14.25" customHeight="1" x14ac:dyDescent="0.35">
      <c r="A2760" s="2" t="s">
        <v>7280</v>
      </c>
      <c r="B2760" s="2">
        <v>107247</v>
      </c>
      <c r="C2760" s="2" t="s">
        <v>19</v>
      </c>
      <c r="D2760" s="2" t="s">
        <v>20</v>
      </c>
      <c r="E2760" s="2">
        <v>4774.2</v>
      </c>
      <c r="F2760" s="2">
        <v>0.18</v>
      </c>
      <c r="G2760" s="2">
        <v>7</v>
      </c>
      <c r="H2760" s="3">
        <v>45070</v>
      </c>
      <c r="I2760" s="3">
        <v>45075</v>
      </c>
      <c r="J2760" s="2" t="s">
        <v>21</v>
      </c>
      <c r="K2760" s="2" t="s">
        <v>27</v>
      </c>
      <c r="L2760" s="2">
        <v>453.28</v>
      </c>
      <c r="M2760" s="2" t="s">
        <v>23</v>
      </c>
      <c r="N2760" s="11">
        <f>L2760/E2760*100</f>
        <v>9.4943655481546632</v>
      </c>
      <c r="O2760" s="12" t="str">
        <f>IF(N2760&lt;10,"Low",IF(N2760&lt;20,"Med","High"))</f>
        <v>Low</v>
      </c>
      <c r="P2760" s="12">
        <f>sales*discount</f>
        <v>859.35599999999988</v>
      </c>
      <c r="Q2760" s="12">
        <f>sales-Discount_Values</f>
        <v>3914.8440000000001</v>
      </c>
      <c r="R2760" s="12">
        <f>DATEDIF(order_date,delivery_date,"D")</f>
        <v>5</v>
      </c>
      <c r="S2760" s="12"/>
    </row>
    <row r="2761" spans="1:19" ht="14.25" customHeight="1" x14ac:dyDescent="0.35">
      <c r="A2761" s="2" t="s">
        <v>10016</v>
      </c>
      <c r="B2761" s="2">
        <v>109983</v>
      </c>
      <c r="C2761" s="2" t="s">
        <v>13</v>
      </c>
      <c r="D2761" s="2" t="s">
        <v>14</v>
      </c>
      <c r="E2761" s="2">
        <v>4701.96</v>
      </c>
      <c r="F2761" s="2">
        <v>0.16</v>
      </c>
      <c r="G2761" s="2">
        <v>5</v>
      </c>
      <c r="H2761" s="3">
        <v>45135</v>
      </c>
      <c r="I2761" s="3">
        <v>45137</v>
      </c>
      <c r="J2761" s="2" t="s">
        <v>15</v>
      </c>
      <c r="K2761" s="2" t="s">
        <v>16</v>
      </c>
      <c r="L2761" s="2">
        <v>446.46</v>
      </c>
      <c r="M2761" s="2" t="s">
        <v>39</v>
      </c>
      <c r="N2761" s="11">
        <f>L2761/E2761*100</f>
        <v>9.4951892402317331</v>
      </c>
      <c r="O2761" s="12" t="str">
        <f>IF(N2761&lt;10,"Low",IF(N2761&lt;20,"Med","High"))</f>
        <v>Low</v>
      </c>
      <c r="P2761" s="12">
        <f>sales*discount</f>
        <v>752.31360000000006</v>
      </c>
      <c r="Q2761" s="12">
        <f>sales-Discount_Values</f>
        <v>3949.6464000000001</v>
      </c>
      <c r="R2761" s="12">
        <f>DATEDIF(order_date,delivery_date,"D")</f>
        <v>2</v>
      </c>
      <c r="S2761" s="12"/>
    </row>
    <row r="2762" spans="1:19" ht="14.25" customHeight="1" x14ac:dyDescent="0.35">
      <c r="A2762" s="2" t="s">
        <v>3683</v>
      </c>
      <c r="B2762" s="2">
        <v>103650</v>
      </c>
      <c r="C2762" s="2" t="s">
        <v>41</v>
      </c>
      <c r="D2762" s="2" t="s">
        <v>14</v>
      </c>
      <c r="E2762" s="2">
        <v>3782.67</v>
      </c>
      <c r="F2762" s="2">
        <v>0.23</v>
      </c>
      <c r="G2762" s="2">
        <v>4</v>
      </c>
      <c r="H2762" s="3">
        <v>45152</v>
      </c>
      <c r="I2762" s="3">
        <v>45154</v>
      </c>
      <c r="J2762" s="2" t="s">
        <v>15</v>
      </c>
      <c r="K2762" s="2" t="s">
        <v>22</v>
      </c>
      <c r="L2762" s="2">
        <v>359.18</v>
      </c>
      <c r="M2762" s="2" t="s">
        <v>39</v>
      </c>
      <c r="N2762" s="11">
        <f>L2762/E2762*100</f>
        <v>9.4954093272741211</v>
      </c>
      <c r="O2762" s="12" t="str">
        <f>IF(N2762&lt;10,"Low",IF(N2762&lt;20,"Med","High"))</f>
        <v>Low</v>
      </c>
      <c r="P2762" s="12">
        <f>sales*discount</f>
        <v>870.0141000000001</v>
      </c>
      <c r="Q2762" s="12">
        <f>sales-Discount_Values</f>
        <v>2912.6558999999997</v>
      </c>
      <c r="R2762" s="12">
        <f>DATEDIF(order_date,delivery_date,"D")</f>
        <v>2</v>
      </c>
      <c r="S2762" s="12"/>
    </row>
    <row r="2763" spans="1:19" ht="14.25" customHeight="1" x14ac:dyDescent="0.35">
      <c r="A2763" s="2" t="s">
        <v>5974</v>
      </c>
      <c r="B2763" s="2">
        <v>105941</v>
      </c>
      <c r="C2763" s="2" t="s">
        <v>41</v>
      </c>
      <c r="D2763" s="2" t="s">
        <v>26</v>
      </c>
      <c r="E2763" s="2">
        <v>951.54</v>
      </c>
      <c r="F2763" s="2">
        <v>0.38</v>
      </c>
      <c r="G2763" s="2">
        <v>8</v>
      </c>
      <c r="H2763" s="3">
        <v>45043</v>
      </c>
      <c r="I2763" s="3">
        <v>45045</v>
      </c>
      <c r="J2763" s="2" t="s">
        <v>21</v>
      </c>
      <c r="K2763" s="2" t="s">
        <v>16</v>
      </c>
      <c r="L2763" s="2">
        <v>90.38</v>
      </c>
      <c r="M2763" s="2" t="s">
        <v>23</v>
      </c>
      <c r="N2763" s="11">
        <f>L2763/E2763*100</f>
        <v>9.4982869874098839</v>
      </c>
      <c r="O2763" s="12" t="str">
        <f>IF(N2763&lt;10,"Low",IF(N2763&lt;20,"Med","High"))</f>
        <v>Low</v>
      </c>
      <c r="P2763" s="12">
        <f>sales*discount</f>
        <v>361.58519999999999</v>
      </c>
      <c r="Q2763" s="12">
        <f>sales-Discount_Values</f>
        <v>589.95479999999998</v>
      </c>
      <c r="R2763" s="12">
        <f>DATEDIF(order_date,delivery_date,"D")</f>
        <v>2</v>
      </c>
      <c r="S2763" s="12"/>
    </row>
    <row r="2764" spans="1:19" ht="14.25" customHeight="1" x14ac:dyDescent="0.35">
      <c r="A2764" s="2" t="s">
        <v>1371</v>
      </c>
      <c r="B2764" s="2">
        <v>101338</v>
      </c>
      <c r="C2764" s="2" t="s">
        <v>41</v>
      </c>
      <c r="D2764" s="2" t="s">
        <v>26</v>
      </c>
      <c r="E2764" s="2">
        <v>2142.2600000000002</v>
      </c>
      <c r="F2764" s="2">
        <v>0.32</v>
      </c>
      <c r="G2764" s="2">
        <v>1</v>
      </c>
      <c r="H2764" s="3">
        <v>45558</v>
      </c>
      <c r="I2764" s="3">
        <v>45561</v>
      </c>
      <c r="J2764" s="2" t="s">
        <v>21</v>
      </c>
      <c r="K2764" s="2" t="s">
        <v>22</v>
      </c>
      <c r="L2764" s="2">
        <v>203.52</v>
      </c>
      <c r="M2764" s="2" t="s">
        <v>23</v>
      </c>
      <c r="N2764" s="11">
        <f>L2764/E2764*100</f>
        <v>9.5002474022761003</v>
      </c>
      <c r="O2764" s="12" t="str">
        <f>IF(N2764&lt;10,"Low",IF(N2764&lt;20,"Med","High"))</f>
        <v>Low</v>
      </c>
      <c r="P2764" s="12">
        <f>sales*discount</f>
        <v>685.52320000000009</v>
      </c>
      <c r="Q2764" s="12">
        <f>sales-Discount_Values</f>
        <v>1456.7368000000001</v>
      </c>
      <c r="R2764" s="12">
        <f>DATEDIF(order_date,delivery_date,"D")</f>
        <v>3</v>
      </c>
      <c r="S2764" s="12"/>
    </row>
    <row r="2765" spans="1:19" ht="14.25" customHeight="1" x14ac:dyDescent="0.35">
      <c r="A2765" s="2" t="s">
        <v>6635</v>
      </c>
      <c r="B2765" s="2">
        <v>106602</v>
      </c>
      <c r="C2765" s="2" t="s">
        <v>19</v>
      </c>
      <c r="D2765" s="2" t="s">
        <v>20</v>
      </c>
      <c r="E2765" s="2">
        <v>3225.39</v>
      </c>
      <c r="F2765" s="2">
        <v>0.03</v>
      </c>
      <c r="G2765" s="2">
        <v>6</v>
      </c>
      <c r="H2765" s="3">
        <v>45610</v>
      </c>
      <c r="I2765" s="3">
        <v>45616</v>
      </c>
      <c r="J2765" s="2" t="s">
        <v>31</v>
      </c>
      <c r="K2765" s="2" t="s">
        <v>16</v>
      </c>
      <c r="L2765" s="2">
        <v>306.48</v>
      </c>
      <c r="M2765" s="2" t="s">
        <v>48</v>
      </c>
      <c r="N2765" s="11">
        <f>L2765/E2765*100</f>
        <v>9.5021067219778086</v>
      </c>
      <c r="O2765" s="12" t="str">
        <f>IF(N2765&lt;10,"Low",IF(N2765&lt;20,"Med","High"))</f>
        <v>Low</v>
      </c>
      <c r="P2765" s="12">
        <f>sales*discount</f>
        <v>96.76169999999999</v>
      </c>
      <c r="Q2765" s="12">
        <f>sales-Discount_Values</f>
        <v>3128.6282999999999</v>
      </c>
      <c r="R2765" s="12">
        <f>DATEDIF(order_date,delivery_date,"D")</f>
        <v>6</v>
      </c>
      <c r="S2765" s="12"/>
    </row>
    <row r="2766" spans="1:19" ht="14.25" customHeight="1" x14ac:dyDescent="0.35">
      <c r="A2766" s="2" t="s">
        <v>7709</v>
      </c>
      <c r="B2766" s="2">
        <v>107676</v>
      </c>
      <c r="C2766" s="2" t="s">
        <v>41</v>
      </c>
      <c r="D2766" s="2" t="s">
        <v>14</v>
      </c>
      <c r="E2766" s="2">
        <v>4996.41</v>
      </c>
      <c r="F2766" s="2">
        <v>0.05</v>
      </c>
      <c r="G2766" s="2">
        <v>9</v>
      </c>
      <c r="H2766" s="3">
        <v>45445</v>
      </c>
      <c r="I2766" s="3">
        <v>45450</v>
      </c>
      <c r="J2766" s="2" t="s">
        <v>21</v>
      </c>
      <c r="K2766" s="2" t="s">
        <v>27</v>
      </c>
      <c r="L2766" s="2">
        <v>474.78</v>
      </c>
      <c r="M2766" s="2" t="s">
        <v>39</v>
      </c>
      <c r="N2766" s="11">
        <f>L2766/E2766*100</f>
        <v>9.5024227395269811</v>
      </c>
      <c r="O2766" s="12" t="str">
        <f>IF(N2766&lt;10,"Low",IF(N2766&lt;20,"Med","High"))</f>
        <v>Low</v>
      </c>
      <c r="P2766" s="12">
        <f>sales*discount</f>
        <v>249.82050000000001</v>
      </c>
      <c r="Q2766" s="12">
        <f>sales-Discount_Values</f>
        <v>4746.5895</v>
      </c>
      <c r="R2766" s="12">
        <f>DATEDIF(order_date,delivery_date,"D")</f>
        <v>5</v>
      </c>
      <c r="S2766" s="12"/>
    </row>
    <row r="2767" spans="1:19" ht="14.25" customHeight="1" x14ac:dyDescent="0.35">
      <c r="A2767" s="2" t="s">
        <v>6402</v>
      </c>
      <c r="B2767" s="2">
        <v>106369</v>
      </c>
      <c r="C2767" s="2" t="s">
        <v>41</v>
      </c>
      <c r="D2767" s="2" t="s">
        <v>20</v>
      </c>
      <c r="E2767" s="2">
        <v>288.33</v>
      </c>
      <c r="F2767" s="2">
        <v>0.48</v>
      </c>
      <c r="G2767" s="2">
        <v>7</v>
      </c>
      <c r="H2767" s="3">
        <v>45056</v>
      </c>
      <c r="I2767" s="3">
        <v>45063</v>
      </c>
      <c r="J2767" s="2" t="s">
        <v>21</v>
      </c>
      <c r="K2767" s="2" t="s">
        <v>22</v>
      </c>
      <c r="L2767" s="2">
        <v>27.4</v>
      </c>
      <c r="M2767" s="2" t="s">
        <v>34</v>
      </c>
      <c r="N2767" s="11">
        <f>L2767/E2767*100</f>
        <v>9.5030000346824828</v>
      </c>
      <c r="O2767" s="12" t="str">
        <f>IF(N2767&lt;10,"Low",IF(N2767&lt;20,"Med","High"))</f>
        <v>Low</v>
      </c>
      <c r="P2767" s="12">
        <f>sales*discount</f>
        <v>138.39839999999998</v>
      </c>
      <c r="Q2767" s="12">
        <f>sales-Discount_Values</f>
        <v>149.9316</v>
      </c>
      <c r="R2767" s="12">
        <f>DATEDIF(order_date,delivery_date,"D")</f>
        <v>7</v>
      </c>
      <c r="S2767" s="12"/>
    </row>
    <row r="2768" spans="1:19" ht="14.25" customHeight="1" x14ac:dyDescent="0.35">
      <c r="A2768" s="2" t="s">
        <v>11736</v>
      </c>
      <c r="B2768" s="2">
        <v>111703</v>
      </c>
      <c r="C2768" s="2" t="s">
        <v>13</v>
      </c>
      <c r="D2768" s="2" t="s">
        <v>26</v>
      </c>
      <c r="E2768" s="2">
        <v>2550.7199999999998</v>
      </c>
      <c r="F2768" s="2">
        <v>0.24</v>
      </c>
      <c r="G2768" s="2">
        <v>2</v>
      </c>
      <c r="H2768" s="3">
        <v>45002</v>
      </c>
      <c r="I2768" s="3">
        <v>45007</v>
      </c>
      <c r="J2768" s="2" t="s">
        <v>21</v>
      </c>
      <c r="K2768" s="2" t="s">
        <v>27</v>
      </c>
      <c r="L2768" s="2">
        <v>242.41</v>
      </c>
      <c r="M2768" s="2" t="s">
        <v>48</v>
      </c>
      <c r="N2768" s="11">
        <f>L2768/E2768*100</f>
        <v>9.5035911428929882</v>
      </c>
      <c r="O2768" s="12" t="str">
        <f>IF(N2768&lt;10,"Low",IF(N2768&lt;20,"Med","High"))</f>
        <v>Low</v>
      </c>
      <c r="P2768" s="12">
        <f>sales*discount</f>
        <v>612.17279999999994</v>
      </c>
      <c r="Q2768" s="12">
        <f>sales-Discount_Values</f>
        <v>1938.5472</v>
      </c>
      <c r="R2768" s="12">
        <f>DATEDIF(order_date,delivery_date,"D")</f>
        <v>5</v>
      </c>
      <c r="S2768" s="12"/>
    </row>
    <row r="2769" spans="1:19" ht="14.25" customHeight="1" x14ac:dyDescent="0.35">
      <c r="A2769" s="2" t="s">
        <v>5646</v>
      </c>
      <c r="B2769" s="2">
        <v>105613</v>
      </c>
      <c r="C2769" s="2" t="s">
        <v>19</v>
      </c>
      <c r="D2769" s="2" t="s">
        <v>14</v>
      </c>
      <c r="E2769" s="2">
        <v>2304.98</v>
      </c>
      <c r="F2769" s="2">
        <v>0.11</v>
      </c>
      <c r="G2769" s="2">
        <v>4</v>
      </c>
      <c r="H2769" s="3">
        <v>45203</v>
      </c>
      <c r="I2769" s="3">
        <v>45205</v>
      </c>
      <c r="J2769" s="2" t="s">
        <v>21</v>
      </c>
      <c r="K2769" s="2" t="s">
        <v>22</v>
      </c>
      <c r="L2769" s="2">
        <v>219.13</v>
      </c>
      <c r="M2769" s="2" t="s">
        <v>23</v>
      </c>
      <c r="N2769" s="11">
        <f>L2769/E2769*100</f>
        <v>9.5068070004945806</v>
      </c>
      <c r="O2769" s="12" t="str">
        <f>IF(N2769&lt;10,"Low",IF(N2769&lt;20,"Med","High"))</f>
        <v>Low</v>
      </c>
      <c r="P2769" s="12">
        <f>sales*discount</f>
        <v>253.5478</v>
      </c>
      <c r="Q2769" s="12">
        <f>sales-Discount_Values</f>
        <v>2051.4322000000002</v>
      </c>
      <c r="R2769" s="12">
        <f>DATEDIF(order_date,delivery_date,"D")</f>
        <v>2</v>
      </c>
      <c r="S2769" s="12"/>
    </row>
    <row r="2770" spans="1:19" ht="14.25" customHeight="1" x14ac:dyDescent="0.35">
      <c r="A2770" s="2" t="s">
        <v>9047</v>
      </c>
      <c r="B2770" s="2">
        <v>109014</v>
      </c>
      <c r="C2770" s="2" t="s">
        <v>25</v>
      </c>
      <c r="D2770" s="2" t="s">
        <v>33</v>
      </c>
      <c r="E2770" s="2">
        <v>4302.04</v>
      </c>
      <c r="F2770" s="2">
        <v>0.15</v>
      </c>
      <c r="G2770" s="2">
        <v>3</v>
      </c>
      <c r="H2770" s="3">
        <v>45566</v>
      </c>
      <c r="I2770" s="3">
        <v>45573</v>
      </c>
      <c r="J2770" s="2" t="s">
        <v>31</v>
      </c>
      <c r="K2770" s="2" t="s">
        <v>22</v>
      </c>
      <c r="L2770" s="2">
        <v>409.05</v>
      </c>
      <c r="M2770" s="2" t="s">
        <v>17</v>
      </c>
      <c r="N2770" s="11">
        <f>L2770/E2770*100</f>
        <v>9.5082797928424654</v>
      </c>
      <c r="O2770" s="12" t="str">
        <f>IF(N2770&lt;10,"Low",IF(N2770&lt;20,"Med","High"))</f>
        <v>Low</v>
      </c>
      <c r="P2770" s="12">
        <f>sales*discount</f>
        <v>645.30599999999993</v>
      </c>
      <c r="Q2770" s="12">
        <f>sales-Discount_Values</f>
        <v>3656.7339999999999</v>
      </c>
      <c r="R2770" s="12">
        <f>DATEDIF(order_date,delivery_date,"D")</f>
        <v>7</v>
      </c>
      <c r="S2770" s="12"/>
    </row>
    <row r="2771" spans="1:19" ht="14.25" customHeight="1" x14ac:dyDescent="0.35">
      <c r="A2771" s="2" t="s">
        <v>12617</v>
      </c>
      <c r="B2771" s="2">
        <v>112584</v>
      </c>
      <c r="C2771" s="2" t="s">
        <v>13</v>
      </c>
      <c r="D2771" s="2" t="s">
        <v>33</v>
      </c>
      <c r="E2771" s="2">
        <v>4481.96</v>
      </c>
      <c r="F2771" s="2">
        <v>0.23</v>
      </c>
      <c r="G2771" s="2">
        <v>6</v>
      </c>
      <c r="H2771" s="3">
        <v>45443</v>
      </c>
      <c r="I2771" s="3">
        <v>45445</v>
      </c>
      <c r="J2771" s="2" t="s">
        <v>21</v>
      </c>
      <c r="K2771" s="2" t="s">
        <v>22</v>
      </c>
      <c r="L2771" s="2">
        <v>426.19</v>
      </c>
      <c r="M2771" s="2" t="s">
        <v>39</v>
      </c>
      <c r="N2771" s="11">
        <f>L2771/E2771*100</f>
        <v>9.5090094512222336</v>
      </c>
      <c r="O2771" s="12" t="str">
        <f>IF(N2771&lt;10,"Low",IF(N2771&lt;20,"Med","High"))</f>
        <v>Low</v>
      </c>
      <c r="P2771" s="12">
        <f>sales*discount</f>
        <v>1030.8508000000002</v>
      </c>
      <c r="Q2771" s="12">
        <f>sales-Discount_Values</f>
        <v>3451.1091999999999</v>
      </c>
      <c r="R2771" s="12">
        <f>DATEDIF(order_date,delivery_date,"D")</f>
        <v>2</v>
      </c>
      <c r="S2771" s="12"/>
    </row>
    <row r="2772" spans="1:19" ht="14.25" customHeight="1" x14ac:dyDescent="0.35">
      <c r="A2772" s="2" t="s">
        <v>14214</v>
      </c>
      <c r="B2772" s="2">
        <v>114181</v>
      </c>
      <c r="C2772" s="2" t="s">
        <v>25</v>
      </c>
      <c r="D2772" s="2" t="s">
        <v>33</v>
      </c>
      <c r="E2772" s="2">
        <v>2722.01</v>
      </c>
      <c r="F2772" s="2">
        <v>0.26</v>
      </c>
      <c r="G2772" s="2">
        <v>1</v>
      </c>
      <c r="H2772" s="3">
        <v>45598</v>
      </c>
      <c r="I2772" s="3">
        <v>45605</v>
      </c>
      <c r="J2772" s="2" t="s">
        <v>31</v>
      </c>
      <c r="K2772" s="2" t="s">
        <v>16</v>
      </c>
      <c r="L2772" s="2">
        <v>258.95999999999998</v>
      </c>
      <c r="M2772" s="2" t="s">
        <v>28</v>
      </c>
      <c r="N2772" s="11">
        <f>L2772/E2772*100</f>
        <v>9.5135579957457885</v>
      </c>
      <c r="O2772" s="12" t="str">
        <f>IF(N2772&lt;10,"Low",IF(N2772&lt;20,"Med","High"))</f>
        <v>Low</v>
      </c>
      <c r="P2772" s="12">
        <f>sales*discount</f>
        <v>707.72260000000006</v>
      </c>
      <c r="Q2772" s="12">
        <f>sales-Discount_Values</f>
        <v>2014.2874000000002</v>
      </c>
      <c r="R2772" s="12">
        <f>DATEDIF(order_date,delivery_date,"D")</f>
        <v>7</v>
      </c>
      <c r="S2772" s="12"/>
    </row>
    <row r="2773" spans="1:19" ht="14.25" customHeight="1" x14ac:dyDescent="0.35">
      <c r="A2773" s="2" t="s">
        <v>9161</v>
      </c>
      <c r="B2773" s="2">
        <v>109128</v>
      </c>
      <c r="C2773" s="2" t="s">
        <v>41</v>
      </c>
      <c r="D2773" s="2" t="s">
        <v>33</v>
      </c>
      <c r="E2773" s="2">
        <v>813.72</v>
      </c>
      <c r="F2773" s="2">
        <v>0.08</v>
      </c>
      <c r="G2773" s="2">
        <v>1</v>
      </c>
      <c r="H2773" s="3">
        <v>45457</v>
      </c>
      <c r="I2773" s="3">
        <v>45458</v>
      </c>
      <c r="J2773" s="2" t="s">
        <v>21</v>
      </c>
      <c r="K2773" s="2" t="s">
        <v>22</v>
      </c>
      <c r="L2773" s="2">
        <v>77.45</v>
      </c>
      <c r="M2773" s="2" t="s">
        <v>23</v>
      </c>
      <c r="N2773" s="11">
        <f>L2773/E2773*100</f>
        <v>9.5180160251683628</v>
      </c>
      <c r="O2773" s="12" t="str">
        <f>IF(N2773&lt;10,"Low",IF(N2773&lt;20,"Med","High"))</f>
        <v>Low</v>
      </c>
      <c r="P2773" s="12">
        <f>sales*discount</f>
        <v>65.0976</v>
      </c>
      <c r="Q2773" s="12">
        <f>sales-Discount_Values</f>
        <v>748.62239999999997</v>
      </c>
      <c r="R2773" s="12">
        <f>DATEDIF(order_date,delivery_date,"D")</f>
        <v>1</v>
      </c>
      <c r="S2773" s="12"/>
    </row>
    <row r="2774" spans="1:19" ht="14.25" customHeight="1" x14ac:dyDescent="0.35">
      <c r="A2774" s="2" t="s">
        <v>9444</v>
      </c>
      <c r="B2774" s="2">
        <v>109411</v>
      </c>
      <c r="C2774" s="2" t="s">
        <v>25</v>
      </c>
      <c r="D2774" s="2" t="s">
        <v>26</v>
      </c>
      <c r="E2774" s="2">
        <v>2226.6</v>
      </c>
      <c r="F2774" s="2">
        <v>0.42</v>
      </c>
      <c r="G2774" s="2">
        <v>9</v>
      </c>
      <c r="H2774" s="3">
        <v>45059</v>
      </c>
      <c r="I2774" s="3">
        <v>45064</v>
      </c>
      <c r="J2774" s="2" t="s">
        <v>15</v>
      </c>
      <c r="K2774" s="2" t="s">
        <v>16</v>
      </c>
      <c r="L2774" s="2">
        <v>211.93</v>
      </c>
      <c r="M2774" s="2" t="s">
        <v>39</v>
      </c>
      <c r="N2774" s="11">
        <f>L2774/E2774*100</f>
        <v>9.5180993442917465</v>
      </c>
      <c r="O2774" s="12" t="str">
        <f>IF(N2774&lt;10,"Low",IF(N2774&lt;20,"Med","High"))</f>
        <v>Low</v>
      </c>
      <c r="P2774" s="12">
        <f>sales*discount</f>
        <v>935.17199999999991</v>
      </c>
      <c r="Q2774" s="12">
        <f>sales-Discount_Values</f>
        <v>1291.4279999999999</v>
      </c>
      <c r="R2774" s="12">
        <f>DATEDIF(order_date,delivery_date,"D")</f>
        <v>5</v>
      </c>
      <c r="S2774" s="12"/>
    </row>
    <row r="2775" spans="1:19" ht="14.25" customHeight="1" x14ac:dyDescent="0.35">
      <c r="A2775" s="2" t="s">
        <v>12516</v>
      </c>
      <c r="B2775" s="2">
        <v>112483</v>
      </c>
      <c r="C2775" s="2" t="s">
        <v>41</v>
      </c>
      <c r="D2775" s="2" t="s">
        <v>26</v>
      </c>
      <c r="E2775" s="2">
        <v>998.14</v>
      </c>
      <c r="F2775" s="2">
        <v>0.08</v>
      </c>
      <c r="G2775" s="2">
        <v>3</v>
      </c>
      <c r="H2775" s="3">
        <v>45359</v>
      </c>
      <c r="I2775" s="3">
        <v>45361</v>
      </c>
      <c r="J2775" s="2" t="s">
        <v>15</v>
      </c>
      <c r="K2775" s="2" t="s">
        <v>16</v>
      </c>
      <c r="L2775" s="2">
        <v>95.02</v>
      </c>
      <c r="M2775" s="2" t="s">
        <v>48</v>
      </c>
      <c r="N2775" s="11">
        <f>L2775/E2775*100</f>
        <v>9.519706654377142</v>
      </c>
      <c r="O2775" s="12" t="str">
        <f>IF(N2775&lt;10,"Low",IF(N2775&lt;20,"Med","High"))</f>
        <v>Low</v>
      </c>
      <c r="P2775" s="12">
        <f>sales*discount</f>
        <v>79.851200000000006</v>
      </c>
      <c r="Q2775" s="12">
        <f>sales-Discount_Values</f>
        <v>918.28880000000004</v>
      </c>
      <c r="R2775" s="12">
        <f>DATEDIF(order_date,delivery_date,"D")</f>
        <v>2</v>
      </c>
      <c r="S2775" s="12"/>
    </row>
    <row r="2776" spans="1:19" ht="14.25" customHeight="1" x14ac:dyDescent="0.35">
      <c r="A2776" s="2" t="s">
        <v>4441</v>
      </c>
      <c r="B2776" s="2">
        <v>104408</v>
      </c>
      <c r="C2776" s="2" t="s">
        <v>19</v>
      </c>
      <c r="D2776" s="2" t="s">
        <v>14</v>
      </c>
      <c r="E2776" s="2">
        <v>3268.25</v>
      </c>
      <c r="F2776" s="2">
        <v>0.37</v>
      </c>
      <c r="G2776" s="2">
        <v>1</v>
      </c>
      <c r="H2776" s="3">
        <v>45454</v>
      </c>
      <c r="I2776" s="3">
        <v>45455</v>
      </c>
      <c r="J2776" s="2" t="s">
        <v>21</v>
      </c>
      <c r="K2776" s="2" t="s">
        <v>16</v>
      </c>
      <c r="L2776" s="2">
        <v>311.14</v>
      </c>
      <c r="M2776" s="2" t="s">
        <v>17</v>
      </c>
      <c r="N2776" s="11">
        <f>L2776/E2776*100</f>
        <v>9.520079553277748</v>
      </c>
      <c r="O2776" s="12" t="str">
        <f>IF(N2776&lt;10,"Low",IF(N2776&lt;20,"Med","High"))</f>
        <v>Low</v>
      </c>
      <c r="P2776" s="12">
        <f>sales*discount</f>
        <v>1209.2525000000001</v>
      </c>
      <c r="Q2776" s="12">
        <f>sales-Discount_Values</f>
        <v>2058.9974999999999</v>
      </c>
      <c r="R2776" s="12">
        <f>DATEDIF(order_date,delivery_date,"D")</f>
        <v>1</v>
      </c>
      <c r="S2776" s="12"/>
    </row>
    <row r="2777" spans="1:19" ht="14.25" customHeight="1" x14ac:dyDescent="0.35">
      <c r="A2777" s="2" t="s">
        <v>3843</v>
      </c>
      <c r="B2777" s="2">
        <v>103810</v>
      </c>
      <c r="C2777" s="2" t="s">
        <v>41</v>
      </c>
      <c r="D2777" s="2" t="s">
        <v>26</v>
      </c>
      <c r="E2777" s="2">
        <v>407.11</v>
      </c>
      <c r="F2777" s="2">
        <v>0.48</v>
      </c>
      <c r="G2777" s="2">
        <v>6</v>
      </c>
      <c r="H2777" s="3">
        <v>45248</v>
      </c>
      <c r="I2777" s="3">
        <v>45253</v>
      </c>
      <c r="J2777" s="2" t="s">
        <v>31</v>
      </c>
      <c r="K2777" s="2" t="s">
        <v>22</v>
      </c>
      <c r="L2777" s="2">
        <v>38.76</v>
      </c>
      <c r="M2777" s="2" t="s">
        <v>48</v>
      </c>
      <c r="N2777" s="11">
        <f>L2777/E2777*100</f>
        <v>9.520768342708358</v>
      </c>
      <c r="O2777" s="12" t="str">
        <f>IF(N2777&lt;10,"Low",IF(N2777&lt;20,"Med","High"))</f>
        <v>Low</v>
      </c>
      <c r="P2777" s="12">
        <f>sales*discount</f>
        <v>195.4128</v>
      </c>
      <c r="Q2777" s="12">
        <f>sales-Discount_Values</f>
        <v>211.69720000000001</v>
      </c>
      <c r="R2777" s="12">
        <f>DATEDIF(order_date,delivery_date,"D")</f>
        <v>5</v>
      </c>
      <c r="S2777" s="12"/>
    </row>
    <row r="2778" spans="1:19" ht="14.25" customHeight="1" x14ac:dyDescent="0.35">
      <c r="A2778" s="2" t="s">
        <v>92</v>
      </c>
      <c r="B2778" s="2">
        <v>100059</v>
      </c>
      <c r="C2778" s="2" t="s">
        <v>25</v>
      </c>
      <c r="D2778" s="2" t="s">
        <v>36</v>
      </c>
      <c r="E2778" s="2">
        <v>443.48</v>
      </c>
      <c r="F2778" s="2">
        <v>0.02</v>
      </c>
      <c r="G2778" s="2">
        <v>9</v>
      </c>
      <c r="H2778" s="3">
        <v>45219</v>
      </c>
      <c r="I2778" s="3">
        <v>45221</v>
      </c>
      <c r="J2778" s="2" t="s">
        <v>31</v>
      </c>
      <c r="K2778" s="2" t="s">
        <v>22</v>
      </c>
      <c r="L2778" s="2">
        <v>42.23</v>
      </c>
      <c r="M2778" s="2" t="s">
        <v>39</v>
      </c>
      <c r="N2778" s="11">
        <f>L2778/E2778*100</f>
        <v>9.5224136375935764</v>
      </c>
      <c r="O2778" s="12" t="str">
        <f>IF(N2778&lt;10,"Low",IF(N2778&lt;20,"Med","High"))</f>
        <v>Low</v>
      </c>
      <c r="P2778" s="12">
        <f>sales*discount</f>
        <v>8.8696000000000002</v>
      </c>
      <c r="Q2778" s="12">
        <f>sales-Discount_Values</f>
        <v>434.61040000000003</v>
      </c>
      <c r="R2778" s="12">
        <f>DATEDIF(order_date,delivery_date,"D")</f>
        <v>2</v>
      </c>
      <c r="S2778" s="12"/>
    </row>
    <row r="2779" spans="1:19" ht="14.25" customHeight="1" x14ac:dyDescent="0.35">
      <c r="A2779" s="2" t="s">
        <v>10264</v>
      </c>
      <c r="B2779" s="2">
        <v>110231</v>
      </c>
      <c r="C2779" s="2" t="s">
        <v>41</v>
      </c>
      <c r="D2779" s="2" t="s">
        <v>36</v>
      </c>
      <c r="E2779" s="2">
        <v>4977.9799999999996</v>
      </c>
      <c r="F2779" s="2">
        <v>0.22</v>
      </c>
      <c r="G2779" s="2">
        <v>3</v>
      </c>
      <c r="H2779" s="3">
        <v>45501</v>
      </c>
      <c r="I2779" s="3">
        <v>45502</v>
      </c>
      <c r="J2779" s="2" t="s">
        <v>21</v>
      </c>
      <c r="K2779" s="2" t="s">
        <v>16</v>
      </c>
      <c r="L2779" s="2">
        <v>474.15</v>
      </c>
      <c r="M2779" s="2" t="s">
        <v>23</v>
      </c>
      <c r="N2779" s="11">
        <f>L2779/E2779*100</f>
        <v>9.5249478704213359</v>
      </c>
      <c r="O2779" s="12" t="str">
        <f>IF(N2779&lt;10,"Low",IF(N2779&lt;20,"Med","High"))</f>
        <v>Low</v>
      </c>
      <c r="P2779" s="12">
        <f>sales*discount</f>
        <v>1095.1555999999998</v>
      </c>
      <c r="Q2779" s="12">
        <f>sales-Discount_Values</f>
        <v>3882.8243999999995</v>
      </c>
      <c r="R2779" s="12">
        <f>DATEDIF(order_date,delivery_date,"D")</f>
        <v>1</v>
      </c>
      <c r="S2779" s="12"/>
    </row>
    <row r="2780" spans="1:19" ht="14.25" customHeight="1" x14ac:dyDescent="0.35">
      <c r="A2780" s="2" t="s">
        <v>1649</v>
      </c>
      <c r="B2780" s="2">
        <v>101616</v>
      </c>
      <c r="C2780" s="2" t="s">
        <v>13</v>
      </c>
      <c r="D2780" s="2" t="s">
        <v>20</v>
      </c>
      <c r="E2780" s="2">
        <v>2267.12</v>
      </c>
      <c r="F2780" s="2">
        <v>0.1</v>
      </c>
      <c r="G2780" s="2">
        <v>4</v>
      </c>
      <c r="H2780" s="3">
        <v>45222</v>
      </c>
      <c r="I2780" s="3">
        <v>45229</v>
      </c>
      <c r="J2780" s="2" t="s">
        <v>21</v>
      </c>
      <c r="K2780" s="2" t="s">
        <v>22</v>
      </c>
      <c r="L2780" s="2">
        <v>216</v>
      </c>
      <c r="M2780" s="2" t="s">
        <v>39</v>
      </c>
      <c r="N2780" s="11">
        <f>L2780/E2780*100</f>
        <v>9.5275062634531924</v>
      </c>
      <c r="O2780" s="12" t="str">
        <f>IF(N2780&lt;10,"Low",IF(N2780&lt;20,"Med","High"))</f>
        <v>Low</v>
      </c>
      <c r="P2780" s="12">
        <f>sales*discount</f>
        <v>226.71199999999999</v>
      </c>
      <c r="Q2780" s="12">
        <f>sales-Discount_Values</f>
        <v>2040.4079999999999</v>
      </c>
      <c r="R2780" s="12">
        <f>DATEDIF(order_date,delivery_date,"D")</f>
        <v>7</v>
      </c>
      <c r="S2780" s="12"/>
    </row>
    <row r="2781" spans="1:19" ht="14.25" customHeight="1" x14ac:dyDescent="0.35">
      <c r="A2781" s="2" t="s">
        <v>10609</v>
      </c>
      <c r="B2781" s="2">
        <v>110576</v>
      </c>
      <c r="C2781" s="2" t="s">
        <v>19</v>
      </c>
      <c r="D2781" s="2" t="s">
        <v>36</v>
      </c>
      <c r="E2781" s="2">
        <v>3537.28</v>
      </c>
      <c r="F2781" s="2">
        <v>0.46</v>
      </c>
      <c r="G2781" s="2">
        <v>6</v>
      </c>
      <c r="H2781" s="3">
        <v>45200</v>
      </c>
      <c r="I2781" s="3">
        <v>45206</v>
      </c>
      <c r="J2781" s="2" t="s">
        <v>21</v>
      </c>
      <c r="K2781" s="2" t="s">
        <v>22</v>
      </c>
      <c r="L2781" s="2">
        <v>337.03</v>
      </c>
      <c r="M2781" s="2" t="s">
        <v>23</v>
      </c>
      <c r="N2781" s="11">
        <f>L2781/E2781*100</f>
        <v>9.5279423738013378</v>
      </c>
      <c r="O2781" s="12" t="str">
        <f>IF(N2781&lt;10,"Low",IF(N2781&lt;20,"Med","High"))</f>
        <v>Low</v>
      </c>
      <c r="P2781" s="12">
        <f>sales*discount</f>
        <v>1627.1488000000002</v>
      </c>
      <c r="Q2781" s="12">
        <f>sales-Discount_Values</f>
        <v>1910.1312</v>
      </c>
      <c r="R2781" s="12">
        <f>DATEDIF(order_date,delivery_date,"D")</f>
        <v>6</v>
      </c>
      <c r="S2781" s="12"/>
    </row>
    <row r="2782" spans="1:19" ht="14.25" customHeight="1" x14ac:dyDescent="0.35">
      <c r="A2782" s="2" t="s">
        <v>12934</v>
      </c>
      <c r="B2782" s="2">
        <v>112901</v>
      </c>
      <c r="C2782" s="2" t="s">
        <v>41</v>
      </c>
      <c r="D2782" s="2" t="s">
        <v>36</v>
      </c>
      <c r="E2782" s="2">
        <v>4261.78</v>
      </c>
      <c r="F2782" s="2">
        <v>0.38</v>
      </c>
      <c r="G2782" s="2">
        <v>4</v>
      </c>
      <c r="H2782" s="3">
        <v>45235</v>
      </c>
      <c r="I2782" s="3">
        <v>45236</v>
      </c>
      <c r="J2782" s="2" t="s">
        <v>21</v>
      </c>
      <c r="K2782" s="2" t="s">
        <v>22</v>
      </c>
      <c r="L2782" s="2">
        <v>406.23</v>
      </c>
      <c r="M2782" s="2" t="s">
        <v>23</v>
      </c>
      <c r="N2782" s="11">
        <f>L2782/E2782*100</f>
        <v>9.5319326666322528</v>
      </c>
      <c r="O2782" s="12" t="str">
        <f>IF(N2782&lt;10,"Low",IF(N2782&lt;20,"Med","High"))</f>
        <v>Low</v>
      </c>
      <c r="P2782" s="12">
        <f>sales*discount</f>
        <v>1619.4764</v>
      </c>
      <c r="Q2782" s="12">
        <f>sales-Discount_Values</f>
        <v>2642.3035999999997</v>
      </c>
      <c r="R2782" s="12">
        <f>DATEDIF(order_date,delivery_date,"D")</f>
        <v>1</v>
      </c>
      <c r="S2782" s="12"/>
    </row>
    <row r="2783" spans="1:19" ht="14.25" customHeight="1" x14ac:dyDescent="0.35">
      <c r="A2783" s="2" t="s">
        <v>4799</v>
      </c>
      <c r="B2783" s="2">
        <v>104766</v>
      </c>
      <c r="C2783" s="2" t="s">
        <v>13</v>
      </c>
      <c r="D2783" s="2" t="s">
        <v>26</v>
      </c>
      <c r="E2783" s="2">
        <v>4265.5600000000004</v>
      </c>
      <c r="F2783" s="2">
        <v>0.04</v>
      </c>
      <c r="G2783" s="2">
        <v>6</v>
      </c>
      <c r="H2783" s="3">
        <v>45131</v>
      </c>
      <c r="I2783" s="3">
        <v>45133</v>
      </c>
      <c r="J2783" s="2" t="s">
        <v>21</v>
      </c>
      <c r="K2783" s="2" t="s">
        <v>22</v>
      </c>
      <c r="L2783" s="2">
        <v>406.66</v>
      </c>
      <c r="M2783" s="2" t="s">
        <v>34</v>
      </c>
      <c r="N2783" s="11">
        <f>L2783/E2783*100</f>
        <v>9.5335665188158174</v>
      </c>
      <c r="O2783" s="12" t="str">
        <f>IF(N2783&lt;10,"Low",IF(N2783&lt;20,"Med","High"))</f>
        <v>Low</v>
      </c>
      <c r="P2783" s="12">
        <f>sales*discount</f>
        <v>170.62240000000003</v>
      </c>
      <c r="Q2783" s="12">
        <f>sales-Discount_Values</f>
        <v>4094.9376000000002</v>
      </c>
      <c r="R2783" s="12">
        <f>DATEDIF(order_date,delivery_date,"D")</f>
        <v>2</v>
      </c>
      <c r="S2783" s="12"/>
    </row>
    <row r="2784" spans="1:19" ht="14.25" customHeight="1" x14ac:dyDescent="0.35">
      <c r="A2784" s="2" t="s">
        <v>13987</v>
      </c>
      <c r="B2784" s="2">
        <v>113954</v>
      </c>
      <c r="C2784" s="2" t="s">
        <v>25</v>
      </c>
      <c r="D2784" s="2" t="s">
        <v>20</v>
      </c>
      <c r="E2784" s="2">
        <v>3123.26</v>
      </c>
      <c r="F2784" s="2">
        <v>0.12</v>
      </c>
      <c r="G2784" s="2">
        <v>2</v>
      </c>
      <c r="H2784" s="3">
        <v>45131</v>
      </c>
      <c r="I2784" s="3">
        <v>45135</v>
      </c>
      <c r="J2784" s="2" t="s">
        <v>15</v>
      </c>
      <c r="K2784" s="2" t="s">
        <v>27</v>
      </c>
      <c r="L2784" s="2">
        <v>297.8</v>
      </c>
      <c r="M2784" s="2" t="s">
        <v>23</v>
      </c>
      <c r="N2784" s="11">
        <f>L2784/E2784*100</f>
        <v>9.5349090373519978</v>
      </c>
      <c r="O2784" s="12" t="str">
        <f>IF(N2784&lt;10,"Low",IF(N2784&lt;20,"Med","High"))</f>
        <v>Low</v>
      </c>
      <c r="P2784" s="12">
        <f>sales*discount</f>
        <v>374.7912</v>
      </c>
      <c r="Q2784" s="12">
        <f>sales-Discount_Values</f>
        <v>2748.4688000000001</v>
      </c>
      <c r="R2784" s="12">
        <f>DATEDIF(order_date,delivery_date,"D")</f>
        <v>4</v>
      </c>
      <c r="S2784" s="12"/>
    </row>
    <row r="2785" spans="1:19" ht="14.25" customHeight="1" x14ac:dyDescent="0.35">
      <c r="A2785" s="2" t="s">
        <v>172</v>
      </c>
      <c r="B2785" s="2">
        <v>100139</v>
      </c>
      <c r="C2785" s="2" t="s">
        <v>25</v>
      </c>
      <c r="D2785" s="2" t="s">
        <v>26</v>
      </c>
      <c r="E2785" s="2">
        <v>4890.63</v>
      </c>
      <c r="F2785" s="2">
        <v>0.1</v>
      </c>
      <c r="G2785" s="2">
        <v>5</v>
      </c>
      <c r="H2785" s="3">
        <v>45434</v>
      </c>
      <c r="I2785" s="3">
        <v>45437</v>
      </c>
      <c r="J2785" s="2" t="s">
        <v>15</v>
      </c>
      <c r="K2785" s="2" t="s">
        <v>27</v>
      </c>
      <c r="L2785" s="2">
        <v>466.35</v>
      </c>
      <c r="M2785" s="2" t="s">
        <v>17</v>
      </c>
      <c r="N2785" s="11">
        <f>L2785/E2785*100</f>
        <v>9.5355813054759828</v>
      </c>
      <c r="O2785" s="12" t="str">
        <f>IF(N2785&lt;10,"Low",IF(N2785&lt;20,"Med","High"))</f>
        <v>Low</v>
      </c>
      <c r="P2785" s="12">
        <f>sales*discount</f>
        <v>489.06300000000005</v>
      </c>
      <c r="Q2785" s="12">
        <f>sales-Discount_Values</f>
        <v>4401.567</v>
      </c>
      <c r="R2785" s="12">
        <f>DATEDIF(order_date,delivery_date,"D")</f>
        <v>3</v>
      </c>
      <c r="S2785" s="12"/>
    </row>
    <row r="2786" spans="1:19" ht="14.25" customHeight="1" x14ac:dyDescent="0.35">
      <c r="A2786" s="2" t="s">
        <v>5342</v>
      </c>
      <c r="B2786" s="2">
        <v>105309</v>
      </c>
      <c r="C2786" s="2" t="s">
        <v>25</v>
      </c>
      <c r="D2786" s="2" t="s">
        <v>36</v>
      </c>
      <c r="E2786" s="2">
        <v>3073.47</v>
      </c>
      <c r="F2786" s="2">
        <v>0.09</v>
      </c>
      <c r="G2786" s="2">
        <v>5</v>
      </c>
      <c r="H2786" s="3">
        <v>45525</v>
      </c>
      <c r="I2786" s="3">
        <v>45531</v>
      </c>
      <c r="J2786" s="2" t="s">
        <v>31</v>
      </c>
      <c r="K2786" s="2" t="s">
        <v>16</v>
      </c>
      <c r="L2786" s="2">
        <v>293.14</v>
      </c>
      <c r="M2786" s="2" t="s">
        <v>39</v>
      </c>
      <c r="N2786" s="11">
        <f>L2786/E2786*100</f>
        <v>9.5377537441393603</v>
      </c>
      <c r="O2786" s="12" t="str">
        <f>IF(N2786&lt;10,"Low",IF(N2786&lt;20,"Med","High"))</f>
        <v>Low</v>
      </c>
      <c r="P2786" s="12">
        <f>sales*discount</f>
        <v>276.61229999999995</v>
      </c>
      <c r="Q2786" s="12">
        <f>sales-Discount_Values</f>
        <v>2796.8577</v>
      </c>
      <c r="R2786" s="12">
        <f>DATEDIF(order_date,delivery_date,"D")</f>
        <v>6</v>
      </c>
      <c r="S2786" s="12"/>
    </row>
    <row r="2787" spans="1:19" ht="14.25" customHeight="1" x14ac:dyDescent="0.35">
      <c r="A2787" s="2" t="s">
        <v>6528</v>
      </c>
      <c r="B2787" s="2">
        <v>106495</v>
      </c>
      <c r="C2787" s="2" t="s">
        <v>25</v>
      </c>
      <c r="D2787" s="2" t="s">
        <v>33</v>
      </c>
      <c r="E2787" s="2">
        <v>4294.34</v>
      </c>
      <c r="F2787" s="2">
        <v>0.32</v>
      </c>
      <c r="G2787" s="2">
        <v>9</v>
      </c>
      <c r="H2787" s="3">
        <v>45651</v>
      </c>
      <c r="I2787" s="3">
        <v>45658</v>
      </c>
      <c r="J2787" s="2" t="s">
        <v>31</v>
      </c>
      <c r="K2787" s="2" t="s">
        <v>16</v>
      </c>
      <c r="L2787" s="2">
        <v>409.7</v>
      </c>
      <c r="M2787" s="2" t="s">
        <v>17</v>
      </c>
      <c r="N2787" s="11">
        <f>L2787/E2787*100</f>
        <v>9.5404648909960539</v>
      </c>
      <c r="O2787" s="12" t="str">
        <f>IF(N2787&lt;10,"Low",IF(N2787&lt;20,"Med","High"))</f>
        <v>Low</v>
      </c>
      <c r="P2787" s="12">
        <f>sales*discount</f>
        <v>1374.1888000000001</v>
      </c>
      <c r="Q2787" s="12">
        <f>sales-Discount_Values</f>
        <v>2920.1512000000002</v>
      </c>
      <c r="R2787" s="12">
        <f>DATEDIF(order_date,delivery_date,"D")</f>
        <v>7</v>
      </c>
      <c r="S2787" s="12"/>
    </row>
    <row r="2788" spans="1:19" ht="14.25" customHeight="1" x14ac:dyDescent="0.35">
      <c r="A2788" s="2" t="s">
        <v>4833</v>
      </c>
      <c r="B2788" s="2">
        <v>104800</v>
      </c>
      <c r="C2788" s="2" t="s">
        <v>13</v>
      </c>
      <c r="D2788" s="2" t="s">
        <v>26</v>
      </c>
      <c r="E2788" s="2">
        <v>1191.53</v>
      </c>
      <c r="F2788" s="2">
        <v>0.21</v>
      </c>
      <c r="G2788" s="2">
        <v>1</v>
      </c>
      <c r="H2788" s="3">
        <v>45472</v>
      </c>
      <c r="I2788" s="3">
        <v>45478</v>
      </c>
      <c r="J2788" s="2" t="s">
        <v>15</v>
      </c>
      <c r="K2788" s="2" t="s">
        <v>27</v>
      </c>
      <c r="L2788" s="2">
        <v>113.69</v>
      </c>
      <c r="M2788" s="2" t="s">
        <v>34</v>
      </c>
      <c r="N2788" s="11">
        <f>L2788/E2788*100</f>
        <v>9.5415138519382641</v>
      </c>
      <c r="O2788" s="12" t="str">
        <f>IF(N2788&lt;10,"Low",IF(N2788&lt;20,"Med","High"))</f>
        <v>Low</v>
      </c>
      <c r="P2788" s="12">
        <f>sales*discount</f>
        <v>250.22129999999999</v>
      </c>
      <c r="Q2788" s="12">
        <f>sales-Discount_Values</f>
        <v>941.30870000000004</v>
      </c>
      <c r="R2788" s="12">
        <f>DATEDIF(order_date,delivery_date,"D")</f>
        <v>6</v>
      </c>
      <c r="S2788" s="12"/>
    </row>
    <row r="2789" spans="1:19" ht="14.25" customHeight="1" x14ac:dyDescent="0.35">
      <c r="A2789" s="2" t="s">
        <v>2983</v>
      </c>
      <c r="B2789" s="2">
        <v>102950</v>
      </c>
      <c r="C2789" s="2" t="s">
        <v>41</v>
      </c>
      <c r="D2789" s="2" t="s">
        <v>26</v>
      </c>
      <c r="E2789" s="2">
        <v>1977.13</v>
      </c>
      <c r="F2789" s="2">
        <v>0.3</v>
      </c>
      <c r="G2789" s="2">
        <v>2</v>
      </c>
      <c r="H2789" s="3">
        <v>45556</v>
      </c>
      <c r="I2789" s="3">
        <v>45563</v>
      </c>
      <c r="J2789" s="2" t="s">
        <v>15</v>
      </c>
      <c r="K2789" s="2" t="s">
        <v>22</v>
      </c>
      <c r="L2789" s="2">
        <v>188.65</v>
      </c>
      <c r="M2789" s="2" t="s">
        <v>28</v>
      </c>
      <c r="N2789" s="11">
        <f>L2789/E2789*100</f>
        <v>9.5416082908053585</v>
      </c>
      <c r="O2789" s="12" t="str">
        <f>IF(N2789&lt;10,"Low",IF(N2789&lt;20,"Med","High"))</f>
        <v>Low</v>
      </c>
      <c r="P2789" s="12">
        <f>sales*discount</f>
        <v>593.13900000000001</v>
      </c>
      <c r="Q2789" s="12">
        <f>sales-Discount_Values</f>
        <v>1383.991</v>
      </c>
      <c r="R2789" s="12">
        <f>DATEDIF(order_date,delivery_date,"D")</f>
        <v>7</v>
      </c>
      <c r="S2789" s="12"/>
    </row>
    <row r="2790" spans="1:19" ht="14.25" customHeight="1" x14ac:dyDescent="0.35">
      <c r="A2790" s="2" t="s">
        <v>15113</v>
      </c>
      <c r="B2790" s="2">
        <v>115080</v>
      </c>
      <c r="C2790" s="2" t="s">
        <v>25</v>
      </c>
      <c r="D2790" s="2" t="s">
        <v>26</v>
      </c>
      <c r="E2790" s="2">
        <v>3588.4</v>
      </c>
      <c r="F2790" s="2">
        <v>0.44</v>
      </c>
      <c r="G2790" s="2">
        <v>1</v>
      </c>
      <c r="H2790" s="3">
        <v>45255</v>
      </c>
      <c r="I2790" s="3">
        <v>45258</v>
      </c>
      <c r="J2790" s="2" t="s">
        <v>15</v>
      </c>
      <c r="K2790" s="2" t="s">
        <v>22</v>
      </c>
      <c r="L2790" s="2">
        <v>342.43</v>
      </c>
      <c r="M2790" s="2" t="s">
        <v>34</v>
      </c>
      <c r="N2790" s="11">
        <f>L2790/E2790*100</f>
        <v>9.5426931222829108</v>
      </c>
      <c r="O2790" s="12" t="str">
        <f>IF(N2790&lt;10,"Low",IF(N2790&lt;20,"Med","High"))</f>
        <v>Low</v>
      </c>
      <c r="P2790" s="12">
        <f>sales*discount</f>
        <v>1578.896</v>
      </c>
      <c r="Q2790" s="12">
        <f>sales-Discount_Values</f>
        <v>2009.5040000000001</v>
      </c>
      <c r="R2790" s="12">
        <f>DATEDIF(order_date,delivery_date,"D")</f>
        <v>3</v>
      </c>
      <c r="S2790" s="12"/>
    </row>
    <row r="2791" spans="1:19" ht="14.25" customHeight="1" x14ac:dyDescent="0.35">
      <c r="A2791" s="2" t="s">
        <v>11937</v>
      </c>
      <c r="B2791" s="2">
        <v>111904</v>
      </c>
      <c r="C2791" s="2" t="s">
        <v>41</v>
      </c>
      <c r="D2791" s="2" t="s">
        <v>20</v>
      </c>
      <c r="E2791" s="2">
        <v>4722.5600000000004</v>
      </c>
      <c r="F2791" s="2">
        <v>0.45</v>
      </c>
      <c r="G2791" s="2">
        <v>5</v>
      </c>
      <c r="H2791" s="3">
        <v>45570</v>
      </c>
      <c r="I2791" s="3">
        <v>45574</v>
      </c>
      <c r="J2791" s="2" t="s">
        <v>31</v>
      </c>
      <c r="K2791" s="2" t="s">
        <v>16</v>
      </c>
      <c r="L2791" s="2">
        <v>450.69</v>
      </c>
      <c r="M2791" s="2" t="s">
        <v>17</v>
      </c>
      <c r="N2791" s="11">
        <f>L2791/E2791*100</f>
        <v>9.5433408998509268</v>
      </c>
      <c r="O2791" s="12" t="str">
        <f>IF(N2791&lt;10,"Low",IF(N2791&lt;20,"Med","High"))</f>
        <v>Low</v>
      </c>
      <c r="P2791" s="12">
        <f>sales*discount</f>
        <v>2125.152</v>
      </c>
      <c r="Q2791" s="12">
        <f>sales-Discount_Values</f>
        <v>2597.4080000000004</v>
      </c>
      <c r="R2791" s="12">
        <f>DATEDIF(order_date,delivery_date,"D")</f>
        <v>4</v>
      </c>
      <c r="S2791" s="12"/>
    </row>
    <row r="2792" spans="1:19" ht="14.25" customHeight="1" x14ac:dyDescent="0.35">
      <c r="A2792" s="2" t="s">
        <v>11622</v>
      </c>
      <c r="B2792" s="2">
        <v>111589</v>
      </c>
      <c r="C2792" s="2" t="s">
        <v>41</v>
      </c>
      <c r="D2792" s="2" t="s">
        <v>36</v>
      </c>
      <c r="E2792" s="2">
        <v>526.28</v>
      </c>
      <c r="F2792" s="2">
        <v>0.25</v>
      </c>
      <c r="G2792" s="2">
        <v>4</v>
      </c>
      <c r="H2792" s="3">
        <v>45367</v>
      </c>
      <c r="I2792" s="3">
        <v>45368</v>
      </c>
      <c r="J2792" s="2" t="s">
        <v>21</v>
      </c>
      <c r="K2792" s="2" t="s">
        <v>27</v>
      </c>
      <c r="L2792" s="2">
        <v>50.23</v>
      </c>
      <c r="M2792" s="2" t="s">
        <v>48</v>
      </c>
      <c r="N2792" s="11">
        <f>L2792/E2792*100</f>
        <v>9.5443490157330704</v>
      </c>
      <c r="O2792" s="12" t="str">
        <f>IF(N2792&lt;10,"Low",IF(N2792&lt;20,"Med","High"))</f>
        <v>Low</v>
      </c>
      <c r="P2792" s="12">
        <f>sales*discount</f>
        <v>131.57</v>
      </c>
      <c r="Q2792" s="12">
        <f>sales-Discount_Values</f>
        <v>394.71</v>
      </c>
      <c r="R2792" s="12">
        <f>DATEDIF(order_date,delivery_date,"D")</f>
        <v>1</v>
      </c>
      <c r="S2792" s="12"/>
    </row>
    <row r="2793" spans="1:19" ht="14.25" customHeight="1" x14ac:dyDescent="0.35">
      <c r="A2793" s="2" t="s">
        <v>13820</v>
      </c>
      <c r="B2793" s="2">
        <v>113787</v>
      </c>
      <c r="C2793" s="2" t="s">
        <v>41</v>
      </c>
      <c r="D2793" s="2" t="s">
        <v>14</v>
      </c>
      <c r="E2793" s="2">
        <v>725.15</v>
      </c>
      <c r="F2793" s="2">
        <v>0.5</v>
      </c>
      <c r="G2793" s="2">
        <v>3</v>
      </c>
      <c r="H2793" s="3">
        <v>45467</v>
      </c>
      <c r="I2793" s="3">
        <v>45474</v>
      </c>
      <c r="J2793" s="2" t="s">
        <v>31</v>
      </c>
      <c r="K2793" s="2" t="s">
        <v>16</v>
      </c>
      <c r="L2793" s="2">
        <v>69.23</v>
      </c>
      <c r="M2793" s="2" t="s">
        <v>34</v>
      </c>
      <c r="N2793" s="11">
        <f>L2793/E2793*100</f>
        <v>9.5469902778735438</v>
      </c>
      <c r="O2793" s="12" t="str">
        <f>IF(N2793&lt;10,"Low",IF(N2793&lt;20,"Med","High"))</f>
        <v>Low</v>
      </c>
      <c r="P2793" s="12">
        <f>sales*discount</f>
        <v>362.57499999999999</v>
      </c>
      <c r="Q2793" s="12">
        <f>sales-Discount_Values</f>
        <v>362.57499999999999</v>
      </c>
      <c r="R2793" s="12">
        <f>DATEDIF(order_date,delivery_date,"D")</f>
        <v>7</v>
      </c>
      <c r="S2793" s="12"/>
    </row>
    <row r="2794" spans="1:19" ht="14.25" customHeight="1" x14ac:dyDescent="0.35">
      <c r="A2794" s="2" t="s">
        <v>10996</v>
      </c>
      <c r="B2794" s="2">
        <v>110963</v>
      </c>
      <c r="C2794" s="2" t="s">
        <v>19</v>
      </c>
      <c r="D2794" s="2" t="s">
        <v>14</v>
      </c>
      <c r="E2794" s="2">
        <v>4470.1400000000003</v>
      </c>
      <c r="F2794" s="2">
        <v>0.42</v>
      </c>
      <c r="G2794" s="2">
        <v>5</v>
      </c>
      <c r="H2794" s="3">
        <v>45528</v>
      </c>
      <c r="I2794" s="3">
        <v>45533</v>
      </c>
      <c r="J2794" s="2" t="s">
        <v>21</v>
      </c>
      <c r="K2794" s="2" t="s">
        <v>16</v>
      </c>
      <c r="L2794" s="2">
        <v>426.83</v>
      </c>
      <c r="M2794" s="2" t="s">
        <v>17</v>
      </c>
      <c r="N2794" s="11">
        <f>L2794/E2794*100</f>
        <v>9.5484705177019062</v>
      </c>
      <c r="O2794" s="12" t="str">
        <f>IF(N2794&lt;10,"Low",IF(N2794&lt;20,"Med","High"))</f>
        <v>Low</v>
      </c>
      <c r="P2794" s="12">
        <f>sales*discount</f>
        <v>1877.4588000000001</v>
      </c>
      <c r="Q2794" s="12">
        <f>sales-Discount_Values</f>
        <v>2592.6812</v>
      </c>
      <c r="R2794" s="12">
        <f>DATEDIF(order_date,delivery_date,"D")</f>
        <v>5</v>
      </c>
      <c r="S2794" s="12"/>
    </row>
    <row r="2795" spans="1:19" ht="14.25" customHeight="1" x14ac:dyDescent="0.35">
      <c r="A2795" s="2" t="s">
        <v>9664</v>
      </c>
      <c r="B2795" s="2">
        <v>109631</v>
      </c>
      <c r="C2795" s="2" t="s">
        <v>19</v>
      </c>
      <c r="D2795" s="2" t="s">
        <v>14</v>
      </c>
      <c r="E2795" s="2">
        <v>2905.01</v>
      </c>
      <c r="F2795" s="2">
        <v>0.09</v>
      </c>
      <c r="G2795" s="2">
        <v>9</v>
      </c>
      <c r="H2795" s="3">
        <v>45636</v>
      </c>
      <c r="I2795" s="3">
        <v>45643</v>
      </c>
      <c r="J2795" s="2" t="s">
        <v>21</v>
      </c>
      <c r="K2795" s="2" t="s">
        <v>22</v>
      </c>
      <c r="L2795" s="2">
        <v>277.68</v>
      </c>
      <c r="M2795" s="2" t="s">
        <v>23</v>
      </c>
      <c r="N2795" s="11">
        <f>L2795/E2795*100</f>
        <v>9.5586590063373276</v>
      </c>
      <c r="O2795" s="12" t="str">
        <f>IF(N2795&lt;10,"Low",IF(N2795&lt;20,"Med","High"))</f>
        <v>Low</v>
      </c>
      <c r="P2795" s="12">
        <f>sales*discount</f>
        <v>261.45089999999999</v>
      </c>
      <c r="Q2795" s="12">
        <f>sales-Discount_Values</f>
        <v>2643.5591000000004</v>
      </c>
      <c r="R2795" s="12">
        <f>DATEDIF(order_date,delivery_date,"D")</f>
        <v>7</v>
      </c>
      <c r="S2795" s="12"/>
    </row>
    <row r="2796" spans="1:19" ht="14.25" customHeight="1" x14ac:dyDescent="0.35">
      <c r="A2796" s="2" t="s">
        <v>6886</v>
      </c>
      <c r="B2796" s="2">
        <v>106853</v>
      </c>
      <c r="C2796" s="2" t="s">
        <v>13</v>
      </c>
      <c r="D2796" s="2" t="s">
        <v>20</v>
      </c>
      <c r="E2796" s="2">
        <v>4331.53</v>
      </c>
      <c r="F2796" s="2">
        <v>0.38</v>
      </c>
      <c r="G2796" s="2">
        <v>2</v>
      </c>
      <c r="H2796" s="3">
        <v>45531</v>
      </c>
      <c r="I2796" s="3">
        <v>45537</v>
      </c>
      <c r="J2796" s="2" t="s">
        <v>15</v>
      </c>
      <c r="K2796" s="2" t="s">
        <v>22</v>
      </c>
      <c r="L2796" s="2">
        <v>414.09</v>
      </c>
      <c r="M2796" s="2" t="s">
        <v>39</v>
      </c>
      <c r="N2796" s="11">
        <f>L2796/E2796*100</f>
        <v>9.5599014666872897</v>
      </c>
      <c r="O2796" s="12" t="str">
        <f>IF(N2796&lt;10,"Low",IF(N2796&lt;20,"Med","High"))</f>
        <v>Low</v>
      </c>
      <c r="P2796" s="12">
        <f>sales*discount</f>
        <v>1645.9813999999999</v>
      </c>
      <c r="Q2796" s="12">
        <f>sales-Discount_Values</f>
        <v>2685.5486000000001</v>
      </c>
      <c r="R2796" s="12">
        <f>DATEDIF(order_date,delivery_date,"D")</f>
        <v>6</v>
      </c>
      <c r="S2796" s="12"/>
    </row>
    <row r="2797" spans="1:19" ht="14.25" customHeight="1" x14ac:dyDescent="0.35">
      <c r="A2797" s="2" t="s">
        <v>9419</v>
      </c>
      <c r="B2797" s="2">
        <v>109386</v>
      </c>
      <c r="C2797" s="2" t="s">
        <v>41</v>
      </c>
      <c r="D2797" s="2" t="s">
        <v>26</v>
      </c>
      <c r="E2797" s="2">
        <v>1695.14</v>
      </c>
      <c r="F2797" s="2">
        <v>0.31</v>
      </c>
      <c r="G2797" s="2">
        <v>2</v>
      </c>
      <c r="H2797" s="3">
        <v>45139</v>
      </c>
      <c r="I2797" s="3">
        <v>45144</v>
      </c>
      <c r="J2797" s="2" t="s">
        <v>21</v>
      </c>
      <c r="K2797" s="2" t="s">
        <v>16</v>
      </c>
      <c r="L2797" s="2">
        <v>162.06</v>
      </c>
      <c r="M2797" s="2" t="s">
        <v>48</v>
      </c>
      <c r="N2797" s="11">
        <f>L2797/E2797*100</f>
        <v>9.5602723078919727</v>
      </c>
      <c r="O2797" s="12" t="str">
        <f>IF(N2797&lt;10,"Low",IF(N2797&lt;20,"Med","High"))</f>
        <v>Low</v>
      </c>
      <c r="P2797" s="12">
        <f>sales*discount</f>
        <v>525.49340000000007</v>
      </c>
      <c r="Q2797" s="12">
        <f>sales-Discount_Values</f>
        <v>1169.6466</v>
      </c>
      <c r="R2797" s="12">
        <f>DATEDIF(order_date,delivery_date,"D")</f>
        <v>5</v>
      </c>
      <c r="S2797" s="12"/>
    </row>
    <row r="2798" spans="1:19" ht="14.25" customHeight="1" x14ac:dyDescent="0.35">
      <c r="A2798" s="2" t="s">
        <v>2064</v>
      </c>
      <c r="B2798" s="2">
        <v>102031</v>
      </c>
      <c r="C2798" s="2" t="s">
        <v>25</v>
      </c>
      <c r="D2798" s="2" t="s">
        <v>26</v>
      </c>
      <c r="E2798" s="2">
        <v>4609.7700000000004</v>
      </c>
      <c r="F2798" s="2">
        <v>0.14000000000000001</v>
      </c>
      <c r="G2798" s="2">
        <v>7</v>
      </c>
      <c r="H2798" s="3">
        <v>44966</v>
      </c>
      <c r="I2798" s="3">
        <v>44967</v>
      </c>
      <c r="J2798" s="2" t="s">
        <v>31</v>
      </c>
      <c r="K2798" s="2" t="s">
        <v>27</v>
      </c>
      <c r="L2798" s="2">
        <v>440.79</v>
      </c>
      <c r="M2798" s="2" t="s">
        <v>17</v>
      </c>
      <c r="N2798" s="11">
        <f>L2798/E2798*100</f>
        <v>9.562082273085208</v>
      </c>
      <c r="O2798" s="12" t="str">
        <f>IF(N2798&lt;10,"Low",IF(N2798&lt;20,"Med","High"))</f>
        <v>Low</v>
      </c>
      <c r="P2798" s="12">
        <f>sales*discount</f>
        <v>645.3678000000001</v>
      </c>
      <c r="Q2798" s="12">
        <f>sales-Discount_Values</f>
        <v>3964.4022000000004</v>
      </c>
      <c r="R2798" s="12">
        <f>DATEDIF(order_date,delivery_date,"D")</f>
        <v>1</v>
      </c>
      <c r="S2798" s="12"/>
    </row>
    <row r="2799" spans="1:19" ht="14.25" customHeight="1" x14ac:dyDescent="0.35">
      <c r="A2799" s="2" t="s">
        <v>3558</v>
      </c>
      <c r="B2799" s="2">
        <v>103525</v>
      </c>
      <c r="C2799" s="2" t="s">
        <v>25</v>
      </c>
      <c r="D2799" s="2" t="s">
        <v>33</v>
      </c>
      <c r="E2799" s="2">
        <v>1557.32</v>
      </c>
      <c r="F2799" s="2">
        <v>0.31</v>
      </c>
      <c r="G2799" s="2">
        <v>1</v>
      </c>
      <c r="H2799" s="3">
        <v>45045</v>
      </c>
      <c r="I2799" s="3">
        <v>45049</v>
      </c>
      <c r="J2799" s="2" t="s">
        <v>15</v>
      </c>
      <c r="K2799" s="2" t="s">
        <v>27</v>
      </c>
      <c r="L2799" s="2">
        <v>148.93</v>
      </c>
      <c r="M2799" s="2" t="s">
        <v>34</v>
      </c>
      <c r="N2799" s="11">
        <f>L2799/E2799*100</f>
        <v>9.5632240002054818</v>
      </c>
      <c r="O2799" s="12" t="str">
        <f>IF(N2799&lt;10,"Low",IF(N2799&lt;20,"Med","High"))</f>
        <v>Low</v>
      </c>
      <c r="P2799" s="12">
        <f>sales*discount</f>
        <v>482.76919999999996</v>
      </c>
      <c r="Q2799" s="12">
        <f>sales-Discount_Values</f>
        <v>1074.5508</v>
      </c>
      <c r="R2799" s="12">
        <f>DATEDIF(order_date,delivery_date,"D")</f>
        <v>4</v>
      </c>
      <c r="S2799" s="12"/>
    </row>
    <row r="2800" spans="1:19" ht="14.25" customHeight="1" x14ac:dyDescent="0.35">
      <c r="A2800" s="2" t="s">
        <v>1960</v>
      </c>
      <c r="B2800" s="2">
        <v>101927</v>
      </c>
      <c r="C2800" s="2" t="s">
        <v>13</v>
      </c>
      <c r="D2800" s="2" t="s">
        <v>20</v>
      </c>
      <c r="E2800" s="2">
        <v>3331.25</v>
      </c>
      <c r="F2800" s="2">
        <v>0.48</v>
      </c>
      <c r="G2800" s="2">
        <v>4</v>
      </c>
      <c r="H2800" s="3">
        <v>44971</v>
      </c>
      <c r="I2800" s="3">
        <v>44973</v>
      </c>
      <c r="J2800" s="2" t="s">
        <v>31</v>
      </c>
      <c r="K2800" s="2" t="s">
        <v>27</v>
      </c>
      <c r="L2800" s="2">
        <v>318.72000000000003</v>
      </c>
      <c r="M2800" s="2" t="s">
        <v>39</v>
      </c>
      <c r="N2800" s="11">
        <f>L2800/E2800*100</f>
        <v>9.5675797373358353</v>
      </c>
      <c r="O2800" s="12" t="str">
        <f>IF(N2800&lt;10,"Low",IF(N2800&lt;20,"Med","High"))</f>
        <v>Low</v>
      </c>
      <c r="P2800" s="12">
        <f>sales*discount</f>
        <v>1599</v>
      </c>
      <c r="Q2800" s="12">
        <f>sales-Discount_Values</f>
        <v>1732.25</v>
      </c>
      <c r="R2800" s="12">
        <f>DATEDIF(order_date,delivery_date,"D")</f>
        <v>2</v>
      </c>
      <c r="S2800" s="12"/>
    </row>
    <row r="2801" spans="1:19" ht="14.25" customHeight="1" x14ac:dyDescent="0.35">
      <c r="A2801" s="2" t="s">
        <v>13233</v>
      </c>
      <c r="B2801" s="2">
        <v>113200</v>
      </c>
      <c r="C2801" s="2" t="s">
        <v>25</v>
      </c>
      <c r="D2801" s="2" t="s">
        <v>36</v>
      </c>
      <c r="E2801" s="2">
        <v>1612.77</v>
      </c>
      <c r="F2801" s="2">
        <v>0.18</v>
      </c>
      <c r="G2801" s="2">
        <v>6</v>
      </c>
      <c r="H2801" s="3">
        <v>45654</v>
      </c>
      <c r="I2801" s="3">
        <v>45656</v>
      </c>
      <c r="J2801" s="2" t="s">
        <v>15</v>
      </c>
      <c r="K2801" s="2" t="s">
        <v>27</v>
      </c>
      <c r="L2801" s="2">
        <v>154.32</v>
      </c>
      <c r="M2801" s="2" t="s">
        <v>28</v>
      </c>
      <c r="N2801" s="11">
        <f>L2801/E2801*100</f>
        <v>9.5686303688684671</v>
      </c>
      <c r="O2801" s="12" t="str">
        <f>IF(N2801&lt;10,"Low",IF(N2801&lt;20,"Med","High"))</f>
        <v>Low</v>
      </c>
      <c r="P2801" s="12">
        <f>sales*discount</f>
        <v>290.29859999999996</v>
      </c>
      <c r="Q2801" s="12">
        <f>sales-Discount_Values</f>
        <v>1322.4713999999999</v>
      </c>
      <c r="R2801" s="12">
        <f>DATEDIF(order_date,delivery_date,"D")</f>
        <v>2</v>
      </c>
      <c r="S2801" s="12"/>
    </row>
    <row r="2802" spans="1:19" ht="14.25" customHeight="1" x14ac:dyDescent="0.35">
      <c r="A2802" s="2" t="s">
        <v>1219</v>
      </c>
      <c r="B2802" s="2">
        <v>101186</v>
      </c>
      <c r="C2802" s="2" t="s">
        <v>19</v>
      </c>
      <c r="D2802" s="2" t="s">
        <v>33</v>
      </c>
      <c r="E2802" s="2">
        <v>2894.92</v>
      </c>
      <c r="F2802" s="2">
        <v>0.34</v>
      </c>
      <c r="G2802" s="2">
        <v>3</v>
      </c>
      <c r="H2802" s="3">
        <v>45041</v>
      </c>
      <c r="I2802" s="3">
        <v>45047</v>
      </c>
      <c r="J2802" s="2" t="s">
        <v>21</v>
      </c>
      <c r="K2802" s="2" t="s">
        <v>27</v>
      </c>
      <c r="L2802" s="2">
        <v>277.08999999999997</v>
      </c>
      <c r="M2802" s="2" t="s">
        <v>28</v>
      </c>
      <c r="N2802" s="11">
        <f>L2802/E2802*100</f>
        <v>9.5715943791192828</v>
      </c>
      <c r="O2802" s="12" t="str">
        <f>IF(N2802&lt;10,"Low",IF(N2802&lt;20,"Med","High"))</f>
        <v>Low</v>
      </c>
      <c r="P2802" s="12">
        <f>sales*discount</f>
        <v>984.27280000000007</v>
      </c>
      <c r="Q2802" s="12">
        <f>sales-Discount_Values</f>
        <v>1910.6471999999999</v>
      </c>
      <c r="R2802" s="12">
        <f>DATEDIF(order_date,delivery_date,"D")</f>
        <v>6</v>
      </c>
      <c r="S2802" s="12"/>
    </row>
    <row r="2803" spans="1:19" ht="14.25" customHeight="1" x14ac:dyDescent="0.35">
      <c r="A2803" s="2" t="s">
        <v>3156</v>
      </c>
      <c r="B2803" s="2">
        <v>103123</v>
      </c>
      <c r="C2803" s="2" t="s">
        <v>13</v>
      </c>
      <c r="D2803" s="2" t="s">
        <v>36</v>
      </c>
      <c r="E2803" s="2">
        <v>303.99</v>
      </c>
      <c r="F2803" s="2">
        <v>0.26</v>
      </c>
      <c r="G2803" s="2">
        <v>9</v>
      </c>
      <c r="H2803" s="3">
        <v>45013</v>
      </c>
      <c r="I2803" s="3">
        <v>45014</v>
      </c>
      <c r="J2803" s="2" t="s">
        <v>31</v>
      </c>
      <c r="K2803" s="2" t="s">
        <v>22</v>
      </c>
      <c r="L2803" s="2">
        <v>29.1</v>
      </c>
      <c r="M2803" s="2" t="s">
        <v>28</v>
      </c>
      <c r="N2803" s="11">
        <f>L2803/E2803*100</f>
        <v>9.5726833119510513</v>
      </c>
      <c r="O2803" s="12" t="str">
        <f>IF(N2803&lt;10,"Low",IF(N2803&lt;20,"Med","High"))</f>
        <v>Low</v>
      </c>
      <c r="P2803" s="12">
        <f>sales*discount</f>
        <v>79.037400000000005</v>
      </c>
      <c r="Q2803" s="12">
        <f>sales-Discount_Values</f>
        <v>224.95260000000002</v>
      </c>
      <c r="R2803" s="12">
        <f>DATEDIF(order_date,delivery_date,"D")</f>
        <v>1</v>
      </c>
      <c r="S2803" s="12"/>
    </row>
    <row r="2804" spans="1:19" ht="14.25" customHeight="1" x14ac:dyDescent="0.35">
      <c r="A2804" s="2" t="s">
        <v>15186</v>
      </c>
      <c r="B2804" s="2">
        <v>115153</v>
      </c>
      <c r="C2804" s="2" t="s">
        <v>19</v>
      </c>
      <c r="D2804" s="2" t="s">
        <v>20</v>
      </c>
      <c r="E2804" s="2">
        <v>1599.75</v>
      </c>
      <c r="F2804" s="2">
        <v>0.28000000000000003</v>
      </c>
      <c r="G2804" s="2">
        <v>8</v>
      </c>
      <c r="H2804" s="3">
        <v>45238</v>
      </c>
      <c r="I2804" s="3">
        <v>45244</v>
      </c>
      <c r="J2804" s="2" t="s">
        <v>15</v>
      </c>
      <c r="K2804" s="2" t="s">
        <v>22</v>
      </c>
      <c r="L2804" s="2">
        <v>153.15</v>
      </c>
      <c r="M2804" s="2" t="s">
        <v>17</v>
      </c>
      <c r="N2804" s="11">
        <f>L2804/E2804*100</f>
        <v>9.5733708391936254</v>
      </c>
      <c r="O2804" s="12" t="str">
        <f>IF(N2804&lt;10,"Low",IF(N2804&lt;20,"Med","High"))</f>
        <v>Low</v>
      </c>
      <c r="P2804" s="12">
        <f>sales*discount</f>
        <v>447.93000000000006</v>
      </c>
      <c r="Q2804" s="12">
        <f>sales-Discount_Values</f>
        <v>1151.82</v>
      </c>
      <c r="R2804" s="12">
        <f>DATEDIF(order_date,delivery_date,"D")</f>
        <v>6</v>
      </c>
      <c r="S2804" s="12"/>
    </row>
    <row r="2805" spans="1:19" ht="14.25" customHeight="1" x14ac:dyDescent="0.35">
      <c r="A2805" s="2" t="s">
        <v>8183</v>
      </c>
      <c r="B2805" s="2">
        <v>108150</v>
      </c>
      <c r="C2805" s="2" t="s">
        <v>19</v>
      </c>
      <c r="D2805" s="2" t="s">
        <v>14</v>
      </c>
      <c r="E2805" s="2">
        <v>1775.18</v>
      </c>
      <c r="F2805" s="2">
        <v>0.44</v>
      </c>
      <c r="G2805" s="2">
        <v>6</v>
      </c>
      <c r="H2805" s="3">
        <v>45544</v>
      </c>
      <c r="I2805" s="3">
        <v>45550</v>
      </c>
      <c r="J2805" s="2" t="s">
        <v>21</v>
      </c>
      <c r="K2805" s="2" t="s">
        <v>27</v>
      </c>
      <c r="L2805" s="2">
        <v>169.95</v>
      </c>
      <c r="M2805" s="2" t="s">
        <v>23</v>
      </c>
      <c r="N2805" s="11">
        <f>L2805/E2805*100</f>
        <v>9.5736770355682239</v>
      </c>
      <c r="O2805" s="12" t="str">
        <f>IF(N2805&lt;10,"Low",IF(N2805&lt;20,"Med","High"))</f>
        <v>Low</v>
      </c>
      <c r="P2805" s="12">
        <f>sales*discount</f>
        <v>781.07920000000001</v>
      </c>
      <c r="Q2805" s="12">
        <f>sales-Discount_Values</f>
        <v>994.10080000000005</v>
      </c>
      <c r="R2805" s="12">
        <f>DATEDIF(order_date,delivery_date,"D")</f>
        <v>6</v>
      </c>
      <c r="S2805" s="12"/>
    </row>
    <row r="2806" spans="1:19" ht="14.25" customHeight="1" x14ac:dyDescent="0.35">
      <c r="A2806" s="2" t="s">
        <v>803</v>
      </c>
      <c r="B2806" s="2">
        <v>100770</v>
      </c>
      <c r="C2806" s="2" t="s">
        <v>25</v>
      </c>
      <c r="D2806" s="2" t="s">
        <v>33</v>
      </c>
      <c r="E2806" s="2">
        <v>4086.91</v>
      </c>
      <c r="F2806" s="2">
        <v>0.04</v>
      </c>
      <c r="G2806" s="2">
        <v>3</v>
      </c>
      <c r="H2806" s="3">
        <v>45513</v>
      </c>
      <c r="I2806" s="3">
        <v>45518</v>
      </c>
      <c r="J2806" s="2" t="s">
        <v>31</v>
      </c>
      <c r="K2806" s="2" t="s">
        <v>22</v>
      </c>
      <c r="L2806" s="2">
        <v>391.48</v>
      </c>
      <c r="M2806" s="2" t="s">
        <v>23</v>
      </c>
      <c r="N2806" s="11">
        <f>L2806/E2806*100</f>
        <v>9.5788749935770543</v>
      </c>
      <c r="O2806" s="12" t="str">
        <f>IF(N2806&lt;10,"Low",IF(N2806&lt;20,"Med","High"))</f>
        <v>Low</v>
      </c>
      <c r="P2806" s="12">
        <f>sales*discount</f>
        <v>163.47639999999998</v>
      </c>
      <c r="Q2806" s="12">
        <f>sales-Discount_Values</f>
        <v>3923.4335999999998</v>
      </c>
      <c r="R2806" s="12">
        <f>DATEDIF(order_date,delivery_date,"D")</f>
        <v>5</v>
      </c>
      <c r="S2806" s="12"/>
    </row>
    <row r="2807" spans="1:19" ht="14.25" customHeight="1" x14ac:dyDescent="0.35">
      <c r="A2807" s="2" t="s">
        <v>3479</v>
      </c>
      <c r="B2807" s="2">
        <v>103446</v>
      </c>
      <c r="C2807" s="2" t="s">
        <v>13</v>
      </c>
      <c r="D2807" s="2" t="s">
        <v>14</v>
      </c>
      <c r="E2807" s="2">
        <v>4344.22</v>
      </c>
      <c r="F2807" s="2">
        <v>0.11</v>
      </c>
      <c r="G2807" s="2">
        <v>2</v>
      </c>
      <c r="H2807" s="3">
        <v>45183</v>
      </c>
      <c r="I2807" s="3">
        <v>45188</v>
      </c>
      <c r="J2807" s="2" t="s">
        <v>31</v>
      </c>
      <c r="K2807" s="2" t="s">
        <v>16</v>
      </c>
      <c r="L2807" s="2">
        <v>416.17</v>
      </c>
      <c r="M2807" s="2" t="s">
        <v>28</v>
      </c>
      <c r="N2807" s="11">
        <f>L2807/E2807*100</f>
        <v>9.5798555321783887</v>
      </c>
      <c r="O2807" s="12" t="str">
        <f>IF(N2807&lt;10,"Low",IF(N2807&lt;20,"Med","High"))</f>
        <v>Low</v>
      </c>
      <c r="P2807" s="12">
        <f>sales*discount</f>
        <v>477.86420000000004</v>
      </c>
      <c r="Q2807" s="12">
        <f>sales-Discount_Values</f>
        <v>3866.3558000000003</v>
      </c>
      <c r="R2807" s="12">
        <f>DATEDIF(order_date,delivery_date,"D")</f>
        <v>5</v>
      </c>
      <c r="S2807" s="12"/>
    </row>
    <row r="2808" spans="1:19" ht="14.25" customHeight="1" x14ac:dyDescent="0.35">
      <c r="A2808" s="2" t="s">
        <v>9167</v>
      </c>
      <c r="B2808" s="2">
        <v>109134</v>
      </c>
      <c r="C2808" s="2" t="s">
        <v>13</v>
      </c>
      <c r="D2808" s="2" t="s">
        <v>26</v>
      </c>
      <c r="E2808" s="2">
        <v>3466.58</v>
      </c>
      <c r="F2808" s="2">
        <v>0.28999999999999998</v>
      </c>
      <c r="G2808" s="2">
        <v>3</v>
      </c>
      <c r="H2808" s="3">
        <v>45479</v>
      </c>
      <c r="I2808" s="3">
        <v>45483</v>
      </c>
      <c r="J2808" s="2" t="s">
        <v>21</v>
      </c>
      <c r="K2808" s="2" t="s">
        <v>27</v>
      </c>
      <c r="L2808" s="2">
        <v>332.11</v>
      </c>
      <c r="M2808" s="2" t="s">
        <v>23</v>
      </c>
      <c r="N2808" s="11">
        <f>L2808/E2808*100</f>
        <v>9.5803356622377098</v>
      </c>
      <c r="O2808" s="12" t="str">
        <f>IF(N2808&lt;10,"Low",IF(N2808&lt;20,"Med","High"))</f>
        <v>Low</v>
      </c>
      <c r="P2808" s="12">
        <f>sales*discount</f>
        <v>1005.3081999999999</v>
      </c>
      <c r="Q2808" s="12">
        <f>sales-Discount_Values</f>
        <v>2461.2718</v>
      </c>
      <c r="R2808" s="12">
        <f>DATEDIF(order_date,delivery_date,"D")</f>
        <v>4</v>
      </c>
      <c r="S2808" s="12"/>
    </row>
    <row r="2809" spans="1:19" ht="14.25" customHeight="1" x14ac:dyDescent="0.35">
      <c r="A2809" s="2" t="s">
        <v>11191</v>
      </c>
      <c r="B2809" s="2">
        <v>111158</v>
      </c>
      <c r="C2809" s="2" t="s">
        <v>41</v>
      </c>
      <c r="D2809" s="2" t="s">
        <v>36</v>
      </c>
      <c r="E2809" s="2">
        <v>1918.36</v>
      </c>
      <c r="F2809" s="2">
        <v>0.19</v>
      </c>
      <c r="G2809" s="2">
        <v>8</v>
      </c>
      <c r="H2809" s="3">
        <v>45117</v>
      </c>
      <c r="I2809" s="3">
        <v>45123</v>
      </c>
      <c r="J2809" s="2" t="s">
        <v>21</v>
      </c>
      <c r="K2809" s="2" t="s">
        <v>16</v>
      </c>
      <c r="L2809" s="2">
        <v>183.8</v>
      </c>
      <c r="M2809" s="2" t="s">
        <v>28</v>
      </c>
      <c r="N2809" s="11">
        <f>L2809/E2809*100</f>
        <v>9.5811005233637072</v>
      </c>
      <c r="O2809" s="12" t="str">
        <f>IF(N2809&lt;10,"Low",IF(N2809&lt;20,"Med","High"))</f>
        <v>Low</v>
      </c>
      <c r="P2809" s="12">
        <f>sales*discount</f>
        <v>364.48840000000001</v>
      </c>
      <c r="Q2809" s="12">
        <f>sales-Discount_Values</f>
        <v>1553.8715999999999</v>
      </c>
      <c r="R2809" s="12">
        <f>DATEDIF(order_date,delivery_date,"D")</f>
        <v>6</v>
      </c>
      <c r="S2809" s="12"/>
    </row>
    <row r="2810" spans="1:19" ht="14.25" customHeight="1" x14ac:dyDescent="0.35">
      <c r="A2810" s="2" t="s">
        <v>1054</v>
      </c>
      <c r="B2810" s="2">
        <v>101021</v>
      </c>
      <c r="C2810" s="2" t="s">
        <v>25</v>
      </c>
      <c r="D2810" s="2" t="s">
        <v>36</v>
      </c>
      <c r="E2810" s="2">
        <v>4361.68</v>
      </c>
      <c r="F2810" s="2">
        <v>0.08</v>
      </c>
      <c r="G2810" s="2">
        <v>8</v>
      </c>
      <c r="H2810" s="3">
        <v>45207</v>
      </c>
      <c r="I2810" s="3">
        <v>45209</v>
      </c>
      <c r="J2810" s="2" t="s">
        <v>31</v>
      </c>
      <c r="K2810" s="2" t="s">
        <v>22</v>
      </c>
      <c r="L2810" s="2">
        <v>417.91</v>
      </c>
      <c r="M2810" s="2" t="s">
        <v>17</v>
      </c>
      <c r="N2810" s="11">
        <f>L2810/E2810*100</f>
        <v>9.5813998275893688</v>
      </c>
      <c r="O2810" s="12" t="str">
        <f>IF(N2810&lt;10,"Low",IF(N2810&lt;20,"Med","High"))</f>
        <v>Low</v>
      </c>
      <c r="P2810" s="12">
        <f>sales*discount</f>
        <v>348.93440000000004</v>
      </c>
      <c r="Q2810" s="12">
        <f>sales-Discount_Values</f>
        <v>4012.7456000000002</v>
      </c>
      <c r="R2810" s="12">
        <f>DATEDIF(order_date,delivery_date,"D")</f>
        <v>2</v>
      </c>
      <c r="S2810" s="12"/>
    </row>
    <row r="2811" spans="1:19" ht="14.25" customHeight="1" x14ac:dyDescent="0.35">
      <c r="A2811" s="2" t="s">
        <v>7970</v>
      </c>
      <c r="B2811" s="2">
        <v>107937</v>
      </c>
      <c r="C2811" s="2" t="s">
        <v>19</v>
      </c>
      <c r="D2811" s="2" t="s">
        <v>33</v>
      </c>
      <c r="E2811" s="2">
        <v>3646.23</v>
      </c>
      <c r="F2811" s="2">
        <v>0.08</v>
      </c>
      <c r="G2811" s="2">
        <v>8</v>
      </c>
      <c r="H2811" s="3">
        <v>45643</v>
      </c>
      <c r="I2811" s="3">
        <v>45650</v>
      </c>
      <c r="J2811" s="2" t="s">
        <v>21</v>
      </c>
      <c r="K2811" s="2" t="s">
        <v>22</v>
      </c>
      <c r="L2811" s="2">
        <v>349.4</v>
      </c>
      <c r="M2811" s="2" t="s">
        <v>17</v>
      </c>
      <c r="N2811" s="11">
        <f>L2811/E2811*100</f>
        <v>9.5825002811122708</v>
      </c>
      <c r="O2811" s="12" t="str">
        <f>IF(N2811&lt;10,"Low",IF(N2811&lt;20,"Med","High"))</f>
        <v>Low</v>
      </c>
      <c r="P2811" s="12">
        <f>sales*discount</f>
        <v>291.69839999999999</v>
      </c>
      <c r="Q2811" s="12">
        <f>sales-Discount_Values</f>
        <v>3354.5316000000003</v>
      </c>
      <c r="R2811" s="12">
        <f>DATEDIF(order_date,delivery_date,"D")</f>
        <v>7</v>
      </c>
      <c r="S2811" s="12"/>
    </row>
    <row r="2812" spans="1:19" ht="14.25" customHeight="1" x14ac:dyDescent="0.35">
      <c r="A2812" s="2" t="s">
        <v>5338</v>
      </c>
      <c r="B2812" s="2">
        <v>105305</v>
      </c>
      <c r="C2812" s="2" t="s">
        <v>25</v>
      </c>
      <c r="D2812" s="2" t="s">
        <v>36</v>
      </c>
      <c r="E2812" s="2">
        <v>3382.6</v>
      </c>
      <c r="F2812" s="2">
        <v>0.18</v>
      </c>
      <c r="G2812" s="2">
        <v>6</v>
      </c>
      <c r="H2812" s="3">
        <v>45537</v>
      </c>
      <c r="I2812" s="3">
        <v>45540</v>
      </c>
      <c r="J2812" s="2" t="s">
        <v>15</v>
      </c>
      <c r="K2812" s="2" t="s">
        <v>27</v>
      </c>
      <c r="L2812" s="2">
        <v>324.14</v>
      </c>
      <c r="M2812" s="2" t="s">
        <v>28</v>
      </c>
      <c r="N2812" s="11">
        <f>L2812/E2812*100</f>
        <v>9.5825696210015963</v>
      </c>
      <c r="O2812" s="12" t="str">
        <f>IF(N2812&lt;10,"Low",IF(N2812&lt;20,"Med","High"))</f>
        <v>Low</v>
      </c>
      <c r="P2812" s="12">
        <f>sales*discount</f>
        <v>608.86799999999994</v>
      </c>
      <c r="Q2812" s="12">
        <f>sales-Discount_Values</f>
        <v>2773.732</v>
      </c>
      <c r="R2812" s="12">
        <f>DATEDIF(order_date,delivery_date,"D")</f>
        <v>3</v>
      </c>
      <c r="S2812" s="12"/>
    </row>
    <row r="2813" spans="1:19" ht="14.25" customHeight="1" x14ac:dyDescent="0.35">
      <c r="A2813" s="2" t="s">
        <v>14523</v>
      </c>
      <c r="B2813" s="2">
        <v>114490</v>
      </c>
      <c r="C2813" s="2" t="s">
        <v>41</v>
      </c>
      <c r="D2813" s="2" t="s">
        <v>14</v>
      </c>
      <c r="E2813" s="2">
        <v>934.99</v>
      </c>
      <c r="F2813" s="2">
        <v>0.16</v>
      </c>
      <c r="G2813" s="2">
        <v>8</v>
      </c>
      <c r="H2813" s="3">
        <v>45163</v>
      </c>
      <c r="I2813" s="3">
        <v>45166</v>
      </c>
      <c r="J2813" s="2" t="s">
        <v>31</v>
      </c>
      <c r="K2813" s="2" t="s">
        <v>27</v>
      </c>
      <c r="L2813" s="2">
        <v>89.61</v>
      </c>
      <c r="M2813" s="2" t="s">
        <v>23</v>
      </c>
      <c r="N2813" s="11">
        <f>L2813/E2813*100</f>
        <v>9.5840597225638771</v>
      </c>
      <c r="O2813" s="12" t="str">
        <f>IF(N2813&lt;10,"Low",IF(N2813&lt;20,"Med","High"))</f>
        <v>Low</v>
      </c>
      <c r="P2813" s="12">
        <f>sales*discount</f>
        <v>149.5984</v>
      </c>
      <c r="Q2813" s="12">
        <f>sales-Discount_Values</f>
        <v>785.39160000000004</v>
      </c>
      <c r="R2813" s="12">
        <f>DATEDIF(order_date,delivery_date,"D")</f>
        <v>3</v>
      </c>
      <c r="S2813" s="12"/>
    </row>
    <row r="2814" spans="1:19" ht="14.25" customHeight="1" x14ac:dyDescent="0.35">
      <c r="A2814" s="2" t="s">
        <v>12510</v>
      </c>
      <c r="B2814" s="2">
        <v>112477</v>
      </c>
      <c r="C2814" s="2" t="s">
        <v>13</v>
      </c>
      <c r="D2814" s="2" t="s">
        <v>33</v>
      </c>
      <c r="E2814" s="2">
        <v>3840.74</v>
      </c>
      <c r="F2814" s="2">
        <v>0.18</v>
      </c>
      <c r="G2814" s="2">
        <v>3</v>
      </c>
      <c r="H2814" s="3">
        <v>45052</v>
      </c>
      <c r="I2814" s="3">
        <v>45056</v>
      </c>
      <c r="J2814" s="2" t="s">
        <v>31</v>
      </c>
      <c r="K2814" s="2" t="s">
        <v>22</v>
      </c>
      <c r="L2814" s="2">
        <v>368.12</v>
      </c>
      <c r="M2814" s="2" t="s">
        <v>48</v>
      </c>
      <c r="N2814" s="11">
        <f>L2814/E2814*100</f>
        <v>9.5846112988642815</v>
      </c>
      <c r="O2814" s="12" t="str">
        <f>IF(N2814&lt;10,"Low",IF(N2814&lt;20,"Med","High"))</f>
        <v>Low</v>
      </c>
      <c r="P2814" s="12">
        <f>sales*discount</f>
        <v>691.33319999999992</v>
      </c>
      <c r="Q2814" s="12">
        <f>sales-Discount_Values</f>
        <v>3149.4067999999997</v>
      </c>
      <c r="R2814" s="12">
        <f>DATEDIF(order_date,delivery_date,"D")</f>
        <v>4</v>
      </c>
      <c r="S2814" s="12"/>
    </row>
    <row r="2815" spans="1:19" ht="14.25" customHeight="1" x14ac:dyDescent="0.35">
      <c r="A2815" s="2" t="s">
        <v>15178</v>
      </c>
      <c r="B2815" s="2">
        <v>115145</v>
      </c>
      <c r="C2815" s="2" t="s">
        <v>25</v>
      </c>
      <c r="D2815" s="2" t="s">
        <v>20</v>
      </c>
      <c r="E2815" s="2">
        <v>4973.1099999999997</v>
      </c>
      <c r="F2815" s="2">
        <v>0.03</v>
      </c>
      <c r="G2815" s="2">
        <v>7</v>
      </c>
      <c r="H2815" s="3">
        <v>45506</v>
      </c>
      <c r="I2815" s="3">
        <v>45509</v>
      </c>
      <c r="J2815" s="2" t="s">
        <v>21</v>
      </c>
      <c r="K2815" s="2" t="s">
        <v>16</v>
      </c>
      <c r="L2815" s="2">
        <v>476.78</v>
      </c>
      <c r="M2815" s="2" t="s">
        <v>34</v>
      </c>
      <c r="N2815" s="11">
        <f>L2815/E2815*100</f>
        <v>9.5871597451091972</v>
      </c>
      <c r="O2815" s="12" t="str">
        <f>IF(N2815&lt;10,"Low",IF(N2815&lt;20,"Med","High"))</f>
        <v>Low</v>
      </c>
      <c r="P2815" s="12">
        <f>sales*discount</f>
        <v>149.19329999999999</v>
      </c>
      <c r="Q2815" s="12">
        <f>sales-Discount_Values</f>
        <v>4823.9166999999998</v>
      </c>
      <c r="R2815" s="12">
        <f>DATEDIF(order_date,delivery_date,"D")</f>
        <v>3</v>
      </c>
      <c r="S2815" s="12"/>
    </row>
    <row r="2816" spans="1:19" ht="14.25" customHeight="1" x14ac:dyDescent="0.35">
      <c r="A2816" s="2" t="s">
        <v>4580</v>
      </c>
      <c r="B2816" s="2">
        <v>104547</v>
      </c>
      <c r="C2816" s="2" t="s">
        <v>19</v>
      </c>
      <c r="D2816" s="2" t="s">
        <v>14</v>
      </c>
      <c r="E2816" s="2">
        <v>1512.06</v>
      </c>
      <c r="F2816" s="2">
        <v>0.06</v>
      </c>
      <c r="G2816" s="2">
        <v>6</v>
      </c>
      <c r="H2816" s="3">
        <v>45465</v>
      </c>
      <c r="I2816" s="3">
        <v>45472</v>
      </c>
      <c r="J2816" s="2" t="s">
        <v>21</v>
      </c>
      <c r="K2816" s="2" t="s">
        <v>22</v>
      </c>
      <c r="L2816" s="2">
        <v>144.99</v>
      </c>
      <c r="M2816" s="2" t="s">
        <v>48</v>
      </c>
      <c r="N2816" s="11">
        <f>L2816/E2816*100</f>
        <v>9.5889052021745176</v>
      </c>
      <c r="O2816" s="12" t="str">
        <f>IF(N2816&lt;10,"Low",IF(N2816&lt;20,"Med","High"))</f>
        <v>Low</v>
      </c>
      <c r="P2816" s="12">
        <f>sales*discount</f>
        <v>90.72359999999999</v>
      </c>
      <c r="Q2816" s="12">
        <f>sales-Discount_Values</f>
        <v>1421.3363999999999</v>
      </c>
      <c r="R2816" s="12">
        <f>DATEDIF(order_date,delivery_date,"D")</f>
        <v>7</v>
      </c>
      <c r="S2816" s="12"/>
    </row>
    <row r="2817" spans="1:19" ht="14.25" customHeight="1" x14ac:dyDescent="0.35">
      <c r="A2817" s="2" t="s">
        <v>2200</v>
      </c>
      <c r="B2817" s="2">
        <v>102167</v>
      </c>
      <c r="C2817" s="2" t="s">
        <v>13</v>
      </c>
      <c r="D2817" s="2" t="s">
        <v>33</v>
      </c>
      <c r="E2817" s="2">
        <v>3095.15</v>
      </c>
      <c r="F2817" s="2">
        <v>0.46</v>
      </c>
      <c r="G2817" s="2">
        <v>4</v>
      </c>
      <c r="H2817" s="3">
        <v>45072</v>
      </c>
      <c r="I2817" s="3">
        <v>45075</v>
      </c>
      <c r="J2817" s="2" t="s">
        <v>31</v>
      </c>
      <c r="K2817" s="2" t="s">
        <v>22</v>
      </c>
      <c r="L2817" s="2">
        <v>296.87</v>
      </c>
      <c r="M2817" s="2" t="s">
        <v>39</v>
      </c>
      <c r="N2817" s="11">
        <f>L2817/E2817*100</f>
        <v>9.5914576030240859</v>
      </c>
      <c r="O2817" s="12" t="str">
        <f>IF(N2817&lt;10,"Low",IF(N2817&lt;20,"Med","High"))</f>
        <v>Low</v>
      </c>
      <c r="P2817" s="12">
        <f>sales*discount</f>
        <v>1423.769</v>
      </c>
      <c r="Q2817" s="12">
        <f>sales-Discount_Values</f>
        <v>1671.3810000000001</v>
      </c>
      <c r="R2817" s="12">
        <f>DATEDIF(order_date,delivery_date,"D")</f>
        <v>3</v>
      </c>
      <c r="S2817" s="12"/>
    </row>
    <row r="2818" spans="1:19" ht="14.25" customHeight="1" x14ac:dyDescent="0.35">
      <c r="A2818" s="2" t="s">
        <v>2768</v>
      </c>
      <c r="B2818" s="2">
        <v>102735</v>
      </c>
      <c r="C2818" s="2" t="s">
        <v>41</v>
      </c>
      <c r="D2818" s="2" t="s">
        <v>36</v>
      </c>
      <c r="E2818" s="2">
        <v>3162.96</v>
      </c>
      <c r="F2818" s="2">
        <v>0.42</v>
      </c>
      <c r="G2818" s="2">
        <v>9</v>
      </c>
      <c r="H2818" s="3">
        <v>45176</v>
      </c>
      <c r="I2818" s="3">
        <v>45182</v>
      </c>
      <c r="J2818" s="2" t="s">
        <v>31</v>
      </c>
      <c r="K2818" s="2" t="s">
        <v>27</v>
      </c>
      <c r="L2818" s="2">
        <v>303.55</v>
      </c>
      <c r="M2818" s="2" t="s">
        <v>17</v>
      </c>
      <c r="N2818" s="11">
        <f>L2818/E2818*100</f>
        <v>9.597023041707768</v>
      </c>
      <c r="O2818" s="12" t="str">
        <f>IF(N2818&lt;10,"Low",IF(N2818&lt;20,"Med","High"))</f>
        <v>Low</v>
      </c>
      <c r="P2818" s="12">
        <f>sales*discount</f>
        <v>1328.4431999999999</v>
      </c>
      <c r="Q2818" s="12">
        <f>sales-Discount_Values</f>
        <v>1834.5168000000001</v>
      </c>
      <c r="R2818" s="12">
        <f>DATEDIF(order_date,delivery_date,"D")</f>
        <v>6</v>
      </c>
      <c r="S2818" s="12"/>
    </row>
    <row r="2819" spans="1:19" ht="14.25" customHeight="1" x14ac:dyDescent="0.35">
      <c r="A2819" s="2" t="s">
        <v>5660</v>
      </c>
      <c r="B2819" s="2">
        <v>105627</v>
      </c>
      <c r="C2819" s="2" t="s">
        <v>19</v>
      </c>
      <c r="D2819" s="2" t="s">
        <v>20</v>
      </c>
      <c r="E2819" s="2">
        <v>1349.46</v>
      </c>
      <c r="F2819" s="2">
        <v>0.33</v>
      </c>
      <c r="G2819" s="2">
        <v>1</v>
      </c>
      <c r="H2819" s="3">
        <v>45102</v>
      </c>
      <c r="I2819" s="3">
        <v>45106</v>
      </c>
      <c r="J2819" s="2" t="s">
        <v>31</v>
      </c>
      <c r="K2819" s="2" t="s">
        <v>27</v>
      </c>
      <c r="L2819" s="2">
        <v>129.51</v>
      </c>
      <c r="M2819" s="2" t="s">
        <v>28</v>
      </c>
      <c r="N2819" s="11">
        <f>L2819/E2819*100</f>
        <v>9.5971722022142192</v>
      </c>
      <c r="O2819" s="12" t="str">
        <f>IF(N2819&lt;10,"Low",IF(N2819&lt;20,"Med","High"))</f>
        <v>Low</v>
      </c>
      <c r="P2819" s="12">
        <f>sales*discount</f>
        <v>445.32180000000005</v>
      </c>
      <c r="Q2819" s="12">
        <f>sales-Discount_Values</f>
        <v>904.13819999999998</v>
      </c>
      <c r="R2819" s="12">
        <f>DATEDIF(order_date,delivery_date,"D")</f>
        <v>4</v>
      </c>
      <c r="S2819" s="12"/>
    </row>
    <row r="2820" spans="1:19" ht="14.25" customHeight="1" x14ac:dyDescent="0.35">
      <c r="A2820" s="2" t="s">
        <v>12097</v>
      </c>
      <c r="B2820" s="2">
        <v>112064</v>
      </c>
      <c r="C2820" s="2" t="s">
        <v>41</v>
      </c>
      <c r="D2820" s="2" t="s">
        <v>14</v>
      </c>
      <c r="E2820" s="2">
        <v>522.03</v>
      </c>
      <c r="F2820" s="2">
        <v>0.01</v>
      </c>
      <c r="G2820" s="2">
        <v>1</v>
      </c>
      <c r="H2820" s="3">
        <v>45280</v>
      </c>
      <c r="I2820" s="3">
        <v>45284</v>
      </c>
      <c r="J2820" s="2" t="s">
        <v>21</v>
      </c>
      <c r="K2820" s="2" t="s">
        <v>22</v>
      </c>
      <c r="L2820" s="2">
        <v>50.11</v>
      </c>
      <c r="M2820" s="2" t="s">
        <v>17</v>
      </c>
      <c r="N2820" s="11">
        <f>L2820/E2820*100</f>
        <v>9.5990651878244542</v>
      </c>
      <c r="O2820" s="12" t="str">
        <f>IF(N2820&lt;10,"Low",IF(N2820&lt;20,"Med","High"))</f>
        <v>Low</v>
      </c>
      <c r="P2820" s="12">
        <f>sales*discount</f>
        <v>5.2202999999999999</v>
      </c>
      <c r="Q2820" s="12">
        <f>sales-Discount_Values</f>
        <v>516.80970000000002</v>
      </c>
      <c r="R2820" s="12">
        <f>DATEDIF(order_date,delivery_date,"D")</f>
        <v>4</v>
      </c>
      <c r="S2820" s="12"/>
    </row>
    <row r="2821" spans="1:19" ht="14.25" customHeight="1" x14ac:dyDescent="0.35">
      <c r="A2821" s="2" t="s">
        <v>8609</v>
      </c>
      <c r="B2821" s="2">
        <v>108576</v>
      </c>
      <c r="C2821" s="2" t="s">
        <v>25</v>
      </c>
      <c r="D2821" s="2" t="s">
        <v>33</v>
      </c>
      <c r="E2821" s="2">
        <v>2760.03</v>
      </c>
      <c r="F2821" s="2">
        <v>0.28000000000000003</v>
      </c>
      <c r="G2821" s="2">
        <v>8</v>
      </c>
      <c r="H2821" s="3">
        <v>45009</v>
      </c>
      <c r="I2821" s="3">
        <v>45013</v>
      </c>
      <c r="J2821" s="2" t="s">
        <v>21</v>
      </c>
      <c r="K2821" s="2" t="s">
        <v>16</v>
      </c>
      <c r="L2821" s="2">
        <v>264.94</v>
      </c>
      <c r="M2821" s="2" t="s">
        <v>48</v>
      </c>
      <c r="N2821" s="11">
        <f>L2821/E2821*100</f>
        <v>9.5991710235033665</v>
      </c>
      <c r="O2821" s="12" t="str">
        <f>IF(N2821&lt;10,"Low",IF(N2821&lt;20,"Med","High"))</f>
        <v>Low</v>
      </c>
      <c r="P2821" s="12">
        <f>sales*discount</f>
        <v>772.80840000000012</v>
      </c>
      <c r="Q2821" s="12">
        <f>sales-Discount_Values</f>
        <v>1987.2216000000001</v>
      </c>
      <c r="R2821" s="12">
        <f>DATEDIF(order_date,delivery_date,"D")</f>
        <v>4</v>
      </c>
      <c r="S2821" s="12"/>
    </row>
    <row r="2822" spans="1:19" ht="14.25" customHeight="1" x14ac:dyDescent="0.35">
      <c r="A2822" s="2" t="s">
        <v>5870</v>
      </c>
      <c r="B2822" s="2">
        <v>105837</v>
      </c>
      <c r="C2822" s="2" t="s">
        <v>41</v>
      </c>
      <c r="D2822" s="2" t="s">
        <v>26</v>
      </c>
      <c r="E2822" s="2">
        <v>2852.38</v>
      </c>
      <c r="F2822" s="2">
        <v>0.32</v>
      </c>
      <c r="G2822" s="2">
        <v>8</v>
      </c>
      <c r="H2822" s="3">
        <v>45487</v>
      </c>
      <c r="I2822" s="3">
        <v>45494</v>
      </c>
      <c r="J2822" s="2" t="s">
        <v>31</v>
      </c>
      <c r="K2822" s="2" t="s">
        <v>27</v>
      </c>
      <c r="L2822" s="2">
        <v>274.01</v>
      </c>
      <c r="M2822" s="2" t="s">
        <v>28</v>
      </c>
      <c r="N2822" s="11">
        <f>L2822/E2822*100</f>
        <v>9.606363808468716</v>
      </c>
      <c r="O2822" s="12" t="str">
        <f>IF(N2822&lt;10,"Low",IF(N2822&lt;20,"Med","High"))</f>
        <v>Low</v>
      </c>
      <c r="P2822" s="12">
        <f>sales*discount</f>
        <v>912.76160000000004</v>
      </c>
      <c r="Q2822" s="12">
        <f>sales-Discount_Values</f>
        <v>1939.6184000000001</v>
      </c>
      <c r="R2822" s="12">
        <f>DATEDIF(order_date,delivery_date,"D")</f>
        <v>7</v>
      </c>
      <c r="S2822" s="12"/>
    </row>
    <row r="2823" spans="1:19" ht="14.25" customHeight="1" x14ac:dyDescent="0.35">
      <c r="A2823" s="2" t="s">
        <v>2217</v>
      </c>
      <c r="B2823" s="2">
        <v>102184</v>
      </c>
      <c r="C2823" s="2" t="s">
        <v>25</v>
      </c>
      <c r="D2823" s="2" t="s">
        <v>26</v>
      </c>
      <c r="E2823" s="2">
        <v>1064.6500000000001</v>
      </c>
      <c r="F2823" s="2">
        <v>0.26</v>
      </c>
      <c r="G2823" s="2">
        <v>1</v>
      </c>
      <c r="H2823" s="3">
        <v>45591</v>
      </c>
      <c r="I2823" s="3">
        <v>45593</v>
      </c>
      <c r="J2823" s="2" t="s">
        <v>21</v>
      </c>
      <c r="K2823" s="2" t="s">
        <v>16</v>
      </c>
      <c r="L2823" s="2">
        <v>102.32</v>
      </c>
      <c r="M2823" s="2" t="s">
        <v>28</v>
      </c>
      <c r="N2823" s="11">
        <f>L2823/E2823*100</f>
        <v>9.6106701732963877</v>
      </c>
      <c r="O2823" s="12" t="str">
        <f>IF(N2823&lt;10,"Low",IF(N2823&lt;20,"Med","High"))</f>
        <v>Low</v>
      </c>
      <c r="P2823" s="12">
        <f>sales*discount</f>
        <v>276.80900000000003</v>
      </c>
      <c r="Q2823" s="12">
        <f>sales-Discount_Values</f>
        <v>787.84100000000012</v>
      </c>
      <c r="R2823" s="12">
        <f>DATEDIF(order_date,delivery_date,"D")</f>
        <v>2</v>
      </c>
      <c r="S2823" s="12"/>
    </row>
    <row r="2824" spans="1:19" ht="14.25" customHeight="1" x14ac:dyDescent="0.35">
      <c r="A2824" s="2" t="s">
        <v>3255</v>
      </c>
      <c r="B2824" s="2">
        <v>103222</v>
      </c>
      <c r="C2824" s="2" t="s">
        <v>41</v>
      </c>
      <c r="D2824" s="2" t="s">
        <v>33</v>
      </c>
      <c r="E2824" s="2">
        <v>4430.8500000000004</v>
      </c>
      <c r="F2824" s="2">
        <v>0.14000000000000001</v>
      </c>
      <c r="G2824" s="2">
        <v>9</v>
      </c>
      <c r="H2824" s="3">
        <v>45277</v>
      </c>
      <c r="I2824" s="3">
        <v>45284</v>
      </c>
      <c r="J2824" s="2" t="s">
        <v>15</v>
      </c>
      <c r="K2824" s="2" t="s">
        <v>27</v>
      </c>
      <c r="L2824" s="2">
        <v>425.99</v>
      </c>
      <c r="M2824" s="2" t="s">
        <v>23</v>
      </c>
      <c r="N2824" s="11">
        <f>L2824/E2824*100</f>
        <v>9.6141823803559134</v>
      </c>
      <c r="O2824" s="12" t="str">
        <f>IF(N2824&lt;10,"Low",IF(N2824&lt;20,"Med","High"))</f>
        <v>Low</v>
      </c>
      <c r="P2824" s="12">
        <f>sales*discount</f>
        <v>620.31900000000007</v>
      </c>
      <c r="Q2824" s="12">
        <f>sales-Discount_Values</f>
        <v>3810.5310000000004</v>
      </c>
      <c r="R2824" s="12">
        <f>DATEDIF(order_date,delivery_date,"D")</f>
        <v>7</v>
      </c>
      <c r="S2824" s="12"/>
    </row>
    <row r="2825" spans="1:19" ht="14.25" customHeight="1" x14ac:dyDescent="0.35">
      <c r="A2825" s="2" t="s">
        <v>1215</v>
      </c>
      <c r="B2825" s="2">
        <v>101182</v>
      </c>
      <c r="C2825" s="2" t="s">
        <v>19</v>
      </c>
      <c r="D2825" s="2" t="s">
        <v>26</v>
      </c>
      <c r="E2825" s="2">
        <v>1890.2</v>
      </c>
      <c r="F2825" s="2">
        <v>0.37</v>
      </c>
      <c r="G2825" s="2">
        <v>4</v>
      </c>
      <c r="H2825" s="3">
        <v>45115</v>
      </c>
      <c r="I2825" s="3">
        <v>45121</v>
      </c>
      <c r="J2825" s="2" t="s">
        <v>21</v>
      </c>
      <c r="K2825" s="2" t="s">
        <v>27</v>
      </c>
      <c r="L2825" s="2">
        <v>181.75</v>
      </c>
      <c r="M2825" s="2" t="s">
        <v>28</v>
      </c>
      <c r="N2825" s="11">
        <f>L2825/E2825*100</f>
        <v>9.615384615384615</v>
      </c>
      <c r="O2825" s="12" t="str">
        <f>IF(N2825&lt;10,"Low",IF(N2825&lt;20,"Med","High"))</f>
        <v>Low</v>
      </c>
      <c r="P2825" s="12">
        <f>sales*discount</f>
        <v>699.37400000000002</v>
      </c>
      <c r="Q2825" s="12">
        <f>sales-Discount_Values</f>
        <v>1190.826</v>
      </c>
      <c r="R2825" s="12">
        <f>DATEDIF(order_date,delivery_date,"D")</f>
        <v>6</v>
      </c>
      <c r="S2825" s="12"/>
    </row>
    <row r="2826" spans="1:19" ht="14.25" customHeight="1" x14ac:dyDescent="0.35">
      <c r="A2826" s="2" t="s">
        <v>4248</v>
      </c>
      <c r="B2826" s="2">
        <v>104215</v>
      </c>
      <c r="C2826" s="2" t="s">
        <v>13</v>
      </c>
      <c r="D2826" s="2" t="s">
        <v>36</v>
      </c>
      <c r="E2826" s="2">
        <v>1074.75</v>
      </c>
      <c r="F2826" s="2">
        <v>0.25</v>
      </c>
      <c r="G2826" s="2">
        <v>4</v>
      </c>
      <c r="H2826" s="3">
        <v>45389</v>
      </c>
      <c r="I2826" s="3">
        <v>45391</v>
      </c>
      <c r="J2826" s="2" t="s">
        <v>31</v>
      </c>
      <c r="K2826" s="2" t="s">
        <v>16</v>
      </c>
      <c r="L2826" s="2">
        <v>103.39</v>
      </c>
      <c r="M2826" s="2" t="s">
        <v>39</v>
      </c>
      <c r="N2826" s="11">
        <f>L2826/E2826*100</f>
        <v>9.6199116073505468</v>
      </c>
      <c r="O2826" s="12" t="str">
        <f>IF(N2826&lt;10,"Low",IF(N2826&lt;20,"Med","High"))</f>
        <v>Low</v>
      </c>
      <c r="P2826" s="12">
        <f>sales*discount</f>
        <v>268.6875</v>
      </c>
      <c r="Q2826" s="12">
        <f>sales-Discount_Values</f>
        <v>806.0625</v>
      </c>
      <c r="R2826" s="12">
        <f>DATEDIF(order_date,delivery_date,"D")</f>
        <v>2</v>
      </c>
      <c r="S2826" s="12"/>
    </row>
    <row r="2827" spans="1:19" ht="14.25" customHeight="1" x14ac:dyDescent="0.35">
      <c r="A2827" s="2" t="s">
        <v>9501</v>
      </c>
      <c r="B2827" s="2">
        <v>109468</v>
      </c>
      <c r="C2827" s="2" t="s">
        <v>25</v>
      </c>
      <c r="D2827" s="2" t="s">
        <v>33</v>
      </c>
      <c r="E2827" s="2">
        <v>3571.25</v>
      </c>
      <c r="F2827" s="2">
        <v>0.43</v>
      </c>
      <c r="G2827" s="2">
        <v>4</v>
      </c>
      <c r="H2827" s="3">
        <v>45330</v>
      </c>
      <c r="I2827" s="3">
        <v>45331</v>
      </c>
      <c r="J2827" s="2" t="s">
        <v>15</v>
      </c>
      <c r="K2827" s="2" t="s">
        <v>22</v>
      </c>
      <c r="L2827" s="2">
        <v>343.63</v>
      </c>
      <c r="M2827" s="2" t="s">
        <v>28</v>
      </c>
      <c r="N2827" s="11">
        <f>L2827/E2827*100</f>
        <v>9.6221211060553014</v>
      </c>
      <c r="O2827" s="12" t="str">
        <f>IF(N2827&lt;10,"Low",IF(N2827&lt;20,"Med","High"))</f>
        <v>Low</v>
      </c>
      <c r="P2827" s="12">
        <f>sales*discount</f>
        <v>1535.6375</v>
      </c>
      <c r="Q2827" s="12">
        <f>sales-Discount_Values</f>
        <v>2035.6125</v>
      </c>
      <c r="R2827" s="12">
        <f>DATEDIF(order_date,delivery_date,"D")</f>
        <v>1</v>
      </c>
      <c r="S2827" s="12"/>
    </row>
    <row r="2828" spans="1:19" ht="14.25" customHeight="1" x14ac:dyDescent="0.35">
      <c r="A2828" s="2" t="s">
        <v>8699</v>
      </c>
      <c r="B2828" s="2">
        <v>108666</v>
      </c>
      <c r="C2828" s="2" t="s">
        <v>19</v>
      </c>
      <c r="D2828" s="2" t="s">
        <v>26</v>
      </c>
      <c r="E2828" s="2">
        <v>4371.7</v>
      </c>
      <c r="F2828" s="2">
        <v>0.5</v>
      </c>
      <c r="G2828" s="2">
        <v>2</v>
      </c>
      <c r="H2828" s="3">
        <v>44933</v>
      </c>
      <c r="I2828" s="3">
        <v>44937</v>
      </c>
      <c r="J2828" s="2" t="s">
        <v>15</v>
      </c>
      <c r="K2828" s="2" t="s">
        <v>16</v>
      </c>
      <c r="L2828" s="2">
        <v>420.8</v>
      </c>
      <c r="M2828" s="2" t="s">
        <v>48</v>
      </c>
      <c r="N2828" s="11">
        <f>L2828/E2828*100</f>
        <v>9.6255461262209216</v>
      </c>
      <c r="O2828" s="12" t="str">
        <f>IF(N2828&lt;10,"Low",IF(N2828&lt;20,"Med","High"))</f>
        <v>Low</v>
      </c>
      <c r="P2828" s="12">
        <f>sales*discount</f>
        <v>2185.85</v>
      </c>
      <c r="Q2828" s="12">
        <f>sales-Discount_Values</f>
        <v>2185.85</v>
      </c>
      <c r="R2828" s="12">
        <f>DATEDIF(order_date,delivery_date,"D")</f>
        <v>4</v>
      </c>
      <c r="S2828" s="12"/>
    </row>
    <row r="2829" spans="1:19" ht="14.25" customHeight="1" x14ac:dyDescent="0.35">
      <c r="A2829" s="2" t="s">
        <v>10836</v>
      </c>
      <c r="B2829" s="2">
        <v>110803</v>
      </c>
      <c r="C2829" s="2" t="s">
        <v>13</v>
      </c>
      <c r="D2829" s="2" t="s">
        <v>26</v>
      </c>
      <c r="E2829" s="2">
        <v>1017.69</v>
      </c>
      <c r="F2829" s="2">
        <v>0.16</v>
      </c>
      <c r="G2829" s="2">
        <v>6</v>
      </c>
      <c r="H2829" s="3">
        <v>45298</v>
      </c>
      <c r="I2829" s="3">
        <v>45304</v>
      </c>
      <c r="J2829" s="2" t="s">
        <v>15</v>
      </c>
      <c r="K2829" s="2" t="s">
        <v>27</v>
      </c>
      <c r="L2829" s="2">
        <v>97.96</v>
      </c>
      <c r="M2829" s="2" t="s">
        <v>23</v>
      </c>
      <c r="N2829" s="11">
        <f>L2829/E2829*100</f>
        <v>9.6257209955880469</v>
      </c>
      <c r="O2829" s="12" t="str">
        <f>IF(N2829&lt;10,"Low",IF(N2829&lt;20,"Med","High"))</f>
        <v>Low</v>
      </c>
      <c r="P2829" s="12">
        <f>sales*discount</f>
        <v>162.83040000000003</v>
      </c>
      <c r="Q2829" s="12">
        <f>sales-Discount_Values</f>
        <v>854.8596</v>
      </c>
      <c r="R2829" s="12">
        <f>DATEDIF(order_date,delivery_date,"D")</f>
        <v>6</v>
      </c>
      <c r="S2829" s="12"/>
    </row>
    <row r="2830" spans="1:19" ht="14.25" customHeight="1" x14ac:dyDescent="0.35">
      <c r="A2830" s="2" t="s">
        <v>2826</v>
      </c>
      <c r="B2830" s="2">
        <v>102793</v>
      </c>
      <c r="C2830" s="2" t="s">
        <v>25</v>
      </c>
      <c r="D2830" s="2" t="s">
        <v>14</v>
      </c>
      <c r="E2830" s="2">
        <v>586</v>
      </c>
      <c r="F2830" s="2">
        <v>0.36</v>
      </c>
      <c r="G2830" s="2">
        <v>9</v>
      </c>
      <c r="H2830" s="3">
        <v>45306</v>
      </c>
      <c r="I2830" s="3">
        <v>45312</v>
      </c>
      <c r="J2830" s="2" t="s">
        <v>15</v>
      </c>
      <c r="K2830" s="2" t="s">
        <v>16</v>
      </c>
      <c r="L2830" s="2">
        <v>56.41</v>
      </c>
      <c r="M2830" s="2" t="s">
        <v>34</v>
      </c>
      <c r="N2830" s="11">
        <f>L2830/E2830*100</f>
        <v>9.6262798634812281</v>
      </c>
      <c r="O2830" s="12" t="str">
        <f>IF(N2830&lt;10,"Low",IF(N2830&lt;20,"Med","High"))</f>
        <v>Low</v>
      </c>
      <c r="P2830" s="12">
        <f>sales*discount</f>
        <v>210.95999999999998</v>
      </c>
      <c r="Q2830" s="12">
        <f>sales-Discount_Values</f>
        <v>375.04</v>
      </c>
      <c r="R2830" s="12">
        <f>DATEDIF(order_date,delivery_date,"D")</f>
        <v>6</v>
      </c>
      <c r="S2830" s="12"/>
    </row>
    <row r="2831" spans="1:19" ht="14.25" customHeight="1" x14ac:dyDescent="0.35">
      <c r="A2831" s="2" t="s">
        <v>7535</v>
      </c>
      <c r="B2831" s="2">
        <v>107502</v>
      </c>
      <c r="C2831" s="2" t="s">
        <v>13</v>
      </c>
      <c r="D2831" s="2" t="s">
        <v>33</v>
      </c>
      <c r="E2831" s="2">
        <v>3483.82</v>
      </c>
      <c r="F2831" s="2">
        <v>0.08</v>
      </c>
      <c r="G2831" s="2">
        <v>3</v>
      </c>
      <c r="H2831" s="3">
        <v>45000</v>
      </c>
      <c r="I2831" s="3">
        <v>45007</v>
      </c>
      <c r="J2831" s="2" t="s">
        <v>21</v>
      </c>
      <c r="K2831" s="2" t="s">
        <v>16</v>
      </c>
      <c r="L2831" s="2">
        <v>335.37</v>
      </c>
      <c r="M2831" s="2" t="s">
        <v>28</v>
      </c>
      <c r="N2831" s="11">
        <f>L2831/E2831*100</f>
        <v>9.6265019432691687</v>
      </c>
      <c r="O2831" s="12" t="str">
        <f>IF(N2831&lt;10,"Low",IF(N2831&lt;20,"Med","High"))</f>
        <v>Low</v>
      </c>
      <c r="P2831" s="12">
        <f>sales*discount</f>
        <v>278.7056</v>
      </c>
      <c r="Q2831" s="12">
        <f>sales-Discount_Values</f>
        <v>3205.1144000000004</v>
      </c>
      <c r="R2831" s="12">
        <f>DATEDIF(order_date,delivery_date,"D")</f>
        <v>7</v>
      </c>
      <c r="S2831" s="12"/>
    </row>
    <row r="2832" spans="1:19" ht="14.25" customHeight="1" x14ac:dyDescent="0.35">
      <c r="A2832" s="2" t="s">
        <v>9850</v>
      </c>
      <c r="B2832" s="2">
        <v>109817</v>
      </c>
      <c r="C2832" s="2" t="s">
        <v>25</v>
      </c>
      <c r="D2832" s="2" t="s">
        <v>20</v>
      </c>
      <c r="E2832" s="2">
        <v>3711.36</v>
      </c>
      <c r="F2832" s="2">
        <v>0.13</v>
      </c>
      <c r="G2832" s="2">
        <v>7</v>
      </c>
      <c r="H2832" s="3">
        <v>45126</v>
      </c>
      <c r="I2832" s="3">
        <v>45129</v>
      </c>
      <c r="J2832" s="2" t="s">
        <v>21</v>
      </c>
      <c r="K2832" s="2" t="s">
        <v>27</v>
      </c>
      <c r="L2832" s="2">
        <v>357.28</v>
      </c>
      <c r="M2832" s="2" t="s">
        <v>23</v>
      </c>
      <c r="N2832" s="11">
        <f>L2832/E2832*100</f>
        <v>9.6266597689256752</v>
      </c>
      <c r="O2832" s="12" t="str">
        <f>IF(N2832&lt;10,"Low",IF(N2832&lt;20,"Med","High"))</f>
        <v>Low</v>
      </c>
      <c r="P2832" s="12">
        <f>sales*discount</f>
        <v>482.47680000000003</v>
      </c>
      <c r="Q2832" s="12">
        <f>sales-Discount_Values</f>
        <v>3228.8832000000002</v>
      </c>
      <c r="R2832" s="12">
        <f>DATEDIF(order_date,delivery_date,"D")</f>
        <v>3</v>
      </c>
      <c r="S2832" s="12"/>
    </row>
    <row r="2833" spans="1:19" ht="14.25" customHeight="1" x14ac:dyDescent="0.35">
      <c r="A2833" s="2" t="s">
        <v>14715</v>
      </c>
      <c r="B2833" s="2">
        <v>114682</v>
      </c>
      <c r="C2833" s="2" t="s">
        <v>19</v>
      </c>
      <c r="D2833" s="2" t="s">
        <v>36</v>
      </c>
      <c r="E2833" s="2">
        <v>2690</v>
      </c>
      <c r="F2833" s="2">
        <v>0.26</v>
      </c>
      <c r="G2833" s="2">
        <v>3</v>
      </c>
      <c r="H2833" s="3">
        <v>45639</v>
      </c>
      <c r="I2833" s="3">
        <v>45642</v>
      </c>
      <c r="J2833" s="2" t="s">
        <v>15</v>
      </c>
      <c r="K2833" s="2" t="s">
        <v>16</v>
      </c>
      <c r="L2833" s="2">
        <v>258.95999999999998</v>
      </c>
      <c r="M2833" s="2" t="s">
        <v>34</v>
      </c>
      <c r="N2833" s="11">
        <f>L2833/E2833*100</f>
        <v>9.6267657992565052</v>
      </c>
      <c r="O2833" s="12" t="str">
        <f>IF(N2833&lt;10,"Low",IF(N2833&lt;20,"Med","High"))</f>
        <v>Low</v>
      </c>
      <c r="P2833" s="12">
        <f>sales*discount</f>
        <v>699.4</v>
      </c>
      <c r="Q2833" s="12">
        <f>sales-Discount_Values</f>
        <v>1990.6</v>
      </c>
      <c r="R2833" s="12">
        <f>DATEDIF(order_date,delivery_date,"D")</f>
        <v>3</v>
      </c>
      <c r="S2833" s="12"/>
    </row>
    <row r="2834" spans="1:19" ht="14.25" customHeight="1" x14ac:dyDescent="0.35">
      <c r="A2834" s="2" t="s">
        <v>12183</v>
      </c>
      <c r="B2834" s="2">
        <v>112150</v>
      </c>
      <c r="C2834" s="2" t="s">
        <v>19</v>
      </c>
      <c r="D2834" s="2" t="s">
        <v>26</v>
      </c>
      <c r="E2834" s="2">
        <v>2003.81</v>
      </c>
      <c r="F2834" s="2">
        <v>0.37</v>
      </c>
      <c r="G2834" s="2">
        <v>8</v>
      </c>
      <c r="H2834" s="3">
        <v>45073</v>
      </c>
      <c r="I2834" s="3">
        <v>45074</v>
      </c>
      <c r="J2834" s="2" t="s">
        <v>31</v>
      </c>
      <c r="K2834" s="2" t="s">
        <v>16</v>
      </c>
      <c r="L2834" s="2">
        <v>192.91</v>
      </c>
      <c r="M2834" s="2" t="s">
        <v>17</v>
      </c>
      <c r="N2834" s="11">
        <f>L2834/E2834*100</f>
        <v>9.6271602597052617</v>
      </c>
      <c r="O2834" s="12" t="str">
        <f>IF(N2834&lt;10,"Low",IF(N2834&lt;20,"Med","High"))</f>
        <v>Low</v>
      </c>
      <c r="P2834" s="12">
        <f>sales*discount</f>
        <v>741.40969999999993</v>
      </c>
      <c r="Q2834" s="12">
        <f>sales-Discount_Values</f>
        <v>1262.4003</v>
      </c>
      <c r="R2834" s="12">
        <f>DATEDIF(order_date,delivery_date,"D")</f>
        <v>1</v>
      </c>
      <c r="S2834" s="12"/>
    </row>
    <row r="2835" spans="1:19" ht="14.25" customHeight="1" x14ac:dyDescent="0.35">
      <c r="A2835" s="2" t="s">
        <v>3363</v>
      </c>
      <c r="B2835" s="2">
        <v>103330</v>
      </c>
      <c r="C2835" s="2" t="s">
        <v>25</v>
      </c>
      <c r="D2835" s="2" t="s">
        <v>20</v>
      </c>
      <c r="E2835" s="2">
        <v>4255.13</v>
      </c>
      <c r="F2835" s="2">
        <v>0.08</v>
      </c>
      <c r="G2835" s="2">
        <v>3</v>
      </c>
      <c r="H2835" s="3">
        <v>45073</v>
      </c>
      <c r="I2835" s="3">
        <v>45077</v>
      </c>
      <c r="J2835" s="2" t="s">
        <v>15</v>
      </c>
      <c r="K2835" s="2" t="s">
        <v>16</v>
      </c>
      <c r="L2835" s="2">
        <v>409.78</v>
      </c>
      <c r="M2835" s="2" t="s">
        <v>39</v>
      </c>
      <c r="N2835" s="11">
        <f>L2835/E2835*100</f>
        <v>9.6302580649709864</v>
      </c>
      <c r="O2835" s="12" t="str">
        <f>IF(N2835&lt;10,"Low",IF(N2835&lt;20,"Med","High"))</f>
        <v>Low</v>
      </c>
      <c r="P2835" s="12">
        <f>sales*discount</f>
        <v>340.41040000000004</v>
      </c>
      <c r="Q2835" s="12">
        <f>sales-Discount_Values</f>
        <v>3914.7195999999999</v>
      </c>
      <c r="R2835" s="12">
        <f>DATEDIF(order_date,delivery_date,"D")</f>
        <v>4</v>
      </c>
      <c r="S2835" s="12"/>
    </row>
    <row r="2836" spans="1:19" ht="14.25" customHeight="1" x14ac:dyDescent="0.35">
      <c r="A2836" s="2" t="s">
        <v>2726</v>
      </c>
      <c r="B2836" s="2">
        <v>102693</v>
      </c>
      <c r="C2836" s="2" t="s">
        <v>19</v>
      </c>
      <c r="D2836" s="2" t="s">
        <v>20</v>
      </c>
      <c r="E2836" s="2">
        <v>1626.18</v>
      </c>
      <c r="F2836" s="2">
        <v>0.18</v>
      </c>
      <c r="G2836" s="2">
        <v>4</v>
      </c>
      <c r="H2836" s="3">
        <v>45444</v>
      </c>
      <c r="I2836" s="3">
        <v>45447</v>
      </c>
      <c r="J2836" s="2" t="s">
        <v>31</v>
      </c>
      <c r="K2836" s="2" t="s">
        <v>27</v>
      </c>
      <c r="L2836" s="2">
        <v>156.61000000000001</v>
      </c>
      <c r="M2836" s="2" t="s">
        <v>39</v>
      </c>
      <c r="N2836" s="11">
        <f>L2836/E2836*100</f>
        <v>9.6305452040979489</v>
      </c>
      <c r="O2836" s="12" t="str">
        <f>IF(N2836&lt;10,"Low",IF(N2836&lt;20,"Med","High"))</f>
        <v>Low</v>
      </c>
      <c r="P2836" s="12">
        <f>sales*discount</f>
        <v>292.7124</v>
      </c>
      <c r="Q2836" s="12">
        <f>sales-Discount_Values</f>
        <v>1333.4675999999999</v>
      </c>
      <c r="R2836" s="12">
        <f>DATEDIF(order_date,delivery_date,"D")</f>
        <v>3</v>
      </c>
      <c r="S2836" s="12"/>
    </row>
    <row r="2837" spans="1:19" ht="14.25" customHeight="1" x14ac:dyDescent="0.35">
      <c r="A2837" s="2" t="s">
        <v>15375</v>
      </c>
      <c r="B2837" s="2">
        <v>115342</v>
      </c>
      <c r="C2837" s="2" t="s">
        <v>25</v>
      </c>
      <c r="D2837" s="2" t="s">
        <v>20</v>
      </c>
      <c r="E2837" s="2">
        <v>2400.38</v>
      </c>
      <c r="F2837" s="2">
        <v>0.12</v>
      </c>
      <c r="G2837" s="2">
        <v>3</v>
      </c>
      <c r="H2837" s="3">
        <v>45081</v>
      </c>
      <c r="I2837" s="3">
        <v>45083</v>
      </c>
      <c r="J2837" s="2" t="s">
        <v>15</v>
      </c>
      <c r="K2837" s="2" t="s">
        <v>22</v>
      </c>
      <c r="L2837" s="2">
        <v>231.2</v>
      </c>
      <c r="M2837" s="2" t="s">
        <v>17</v>
      </c>
      <c r="N2837" s="11">
        <f>L2837/E2837*100</f>
        <v>9.6318082970196386</v>
      </c>
      <c r="O2837" s="12" t="str">
        <f>IF(N2837&lt;10,"Low",IF(N2837&lt;20,"Med","High"))</f>
        <v>Low</v>
      </c>
      <c r="P2837" s="12">
        <f>sales*discount</f>
        <v>288.04559999999998</v>
      </c>
      <c r="Q2837" s="12">
        <f>sales-Discount_Values</f>
        <v>2112.3344000000002</v>
      </c>
      <c r="R2837" s="12">
        <f>DATEDIF(order_date,delivery_date,"D")</f>
        <v>2</v>
      </c>
      <c r="S2837" s="12"/>
    </row>
    <row r="2838" spans="1:19" ht="14.25" customHeight="1" x14ac:dyDescent="0.35">
      <c r="A2838" s="2" t="s">
        <v>5313</v>
      </c>
      <c r="B2838" s="2">
        <v>105280</v>
      </c>
      <c r="C2838" s="2" t="s">
        <v>41</v>
      </c>
      <c r="D2838" s="2" t="s">
        <v>36</v>
      </c>
      <c r="E2838" s="2">
        <v>1868.67</v>
      </c>
      <c r="F2838" s="2">
        <v>0.24</v>
      </c>
      <c r="G2838" s="2">
        <v>8</v>
      </c>
      <c r="H2838" s="3">
        <v>45345</v>
      </c>
      <c r="I2838" s="3">
        <v>45351</v>
      </c>
      <c r="J2838" s="2" t="s">
        <v>15</v>
      </c>
      <c r="K2838" s="2" t="s">
        <v>22</v>
      </c>
      <c r="L2838" s="2">
        <v>180</v>
      </c>
      <c r="M2838" s="2" t="s">
        <v>39</v>
      </c>
      <c r="N2838" s="11">
        <f>L2838/E2838*100</f>
        <v>9.6325193854452618</v>
      </c>
      <c r="O2838" s="12" t="str">
        <f>IF(N2838&lt;10,"Low",IF(N2838&lt;20,"Med","High"))</f>
        <v>Low</v>
      </c>
      <c r="P2838" s="12">
        <f>sales*discount</f>
        <v>448.48079999999999</v>
      </c>
      <c r="Q2838" s="12">
        <f>sales-Discount_Values</f>
        <v>1420.1892</v>
      </c>
      <c r="R2838" s="12">
        <f>DATEDIF(order_date,delivery_date,"D")</f>
        <v>6</v>
      </c>
      <c r="S2838" s="12"/>
    </row>
    <row r="2839" spans="1:19" ht="14.25" customHeight="1" x14ac:dyDescent="0.35">
      <c r="A2839" s="2" t="s">
        <v>10007</v>
      </c>
      <c r="B2839" s="2">
        <v>109974</v>
      </c>
      <c r="C2839" s="2" t="s">
        <v>13</v>
      </c>
      <c r="D2839" s="2" t="s">
        <v>26</v>
      </c>
      <c r="E2839" s="2">
        <v>422.74</v>
      </c>
      <c r="F2839" s="2">
        <v>0.13</v>
      </c>
      <c r="G2839" s="2">
        <v>1</v>
      </c>
      <c r="H2839" s="3">
        <v>45196</v>
      </c>
      <c r="I2839" s="3">
        <v>45198</v>
      </c>
      <c r="J2839" s="2" t="s">
        <v>31</v>
      </c>
      <c r="K2839" s="2" t="s">
        <v>27</v>
      </c>
      <c r="L2839" s="2">
        <v>40.729999999999997</v>
      </c>
      <c r="M2839" s="2" t="s">
        <v>17</v>
      </c>
      <c r="N2839" s="11">
        <f>L2839/E2839*100</f>
        <v>9.6347636845342279</v>
      </c>
      <c r="O2839" s="12" t="str">
        <f>IF(N2839&lt;10,"Low",IF(N2839&lt;20,"Med","High"))</f>
        <v>Low</v>
      </c>
      <c r="P2839" s="12">
        <f>sales*discount</f>
        <v>54.956200000000003</v>
      </c>
      <c r="Q2839" s="12">
        <f>sales-Discount_Values</f>
        <v>367.78379999999999</v>
      </c>
      <c r="R2839" s="12">
        <f>DATEDIF(order_date,delivery_date,"D")</f>
        <v>2</v>
      </c>
      <c r="S2839" s="12"/>
    </row>
    <row r="2840" spans="1:19" ht="14.25" customHeight="1" x14ac:dyDescent="0.35">
      <c r="A2840" s="2" t="s">
        <v>6524</v>
      </c>
      <c r="B2840" s="2">
        <v>106491</v>
      </c>
      <c r="C2840" s="2" t="s">
        <v>25</v>
      </c>
      <c r="D2840" s="2" t="s">
        <v>20</v>
      </c>
      <c r="E2840" s="2">
        <v>1306.51</v>
      </c>
      <c r="F2840" s="2">
        <v>0.22</v>
      </c>
      <c r="G2840" s="2">
        <v>3</v>
      </c>
      <c r="H2840" s="3">
        <v>44935</v>
      </c>
      <c r="I2840" s="3">
        <v>44936</v>
      </c>
      <c r="J2840" s="2" t="s">
        <v>31</v>
      </c>
      <c r="K2840" s="2" t="s">
        <v>27</v>
      </c>
      <c r="L2840" s="2">
        <v>125.92</v>
      </c>
      <c r="M2840" s="2" t="s">
        <v>23</v>
      </c>
      <c r="N2840" s="11">
        <f>L2840/E2840*100</f>
        <v>9.6378902572502305</v>
      </c>
      <c r="O2840" s="12" t="str">
        <f>IF(N2840&lt;10,"Low",IF(N2840&lt;20,"Med","High"))</f>
        <v>Low</v>
      </c>
      <c r="P2840" s="12">
        <f>sales*discount</f>
        <v>287.43220000000002</v>
      </c>
      <c r="Q2840" s="12">
        <f>sales-Discount_Values</f>
        <v>1019.0778</v>
      </c>
      <c r="R2840" s="12">
        <f>DATEDIF(order_date,delivery_date,"D")</f>
        <v>1</v>
      </c>
      <c r="S2840" s="12"/>
    </row>
    <row r="2841" spans="1:19" ht="14.25" customHeight="1" x14ac:dyDescent="0.35">
      <c r="A2841" s="2" t="s">
        <v>14647</v>
      </c>
      <c r="B2841" s="2">
        <v>114614</v>
      </c>
      <c r="C2841" s="2" t="s">
        <v>25</v>
      </c>
      <c r="D2841" s="2" t="s">
        <v>20</v>
      </c>
      <c r="E2841" s="2">
        <v>3070.83</v>
      </c>
      <c r="F2841" s="2">
        <v>0.12</v>
      </c>
      <c r="G2841" s="2">
        <v>1</v>
      </c>
      <c r="H2841" s="3">
        <v>45325</v>
      </c>
      <c r="I2841" s="3">
        <v>45327</v>
      </c>
      <c r="J2841" s="2" t="s">
        <v>31</v>
      </c>
      <c r="K2841" s="2" t="s">
        <v>27</v>
      </c>
      <c r="L2841" s="2">
        <v>296.04000000000002</v>
      </c>
      <c r="M2841" s="2" t="s">
        <v>34</v>
      </c>
      <c r="N2841" s="11">
        <f>L2841/E2841*100</f>
        <v>9.6403903830560473</v>
      </c>
      <c r="O2841" s="12" t="str">
        <f>IF(N2841&lt;10,"Low",IF(N2841&lt;20,"Med","High"))</f>
        <v>Low</v>
      </c>
      <c r="P2841" s="12">
        <f>sales*discount</f>
        <v>368.49959999999999</v>
      </c>
      <c r="Q2841" s="12">
        <f>sales-Discount_Values</f>
        <v>2702.3303999999998</v>
      </c>
      <c r="R2841" s="12">
        <f>DATEDIF(order_date,delivery_date,"D")</f>
        <v>2</v>
      </c>
      <c r="S2841" s="12"/>
    </row>
    <row r="2842" spans="1:19" ht="14.25" customHeight="1" x14ac:dyDescent="0.35">
      <c r="A2842" s="2" t="s">
        <v>5942</v>
      </c>
      <c r="B2842" s="2">
        <v>105909</v>
      </c>
      <c r="C2842" s="2" t="s">
        <v>13</v>
      </c>
      <c r="D2842" s="2" t="s">
        <v>26</v>
      </c>
      <c r="E2842" s="2">
        <v>2077.96</v>
      </c>
      <c r="F2842" s="2">
        <v>0.4</v>
      </c>
      <c r="G2842" s="2">
        <v>4</v>
      </c>
      <c r="H2842" s="3">
        <v>45494</v>
      </c>
      <c r="I2842" s="3">
        <v>45495</v>
      </c>
      <c r="J2842" s="2" t="s">
        <v>31</v>
      </c>
      <c r="K2842" s="2" t="s">
        <v>27</v>
      </c>
      <c r="L2842" s="2">
        <v>200.34</v>
      </c>
      <c r="M2842" s="2" t="s">
        <v>39</v>
      </c>
      <c r="N2842" s="11">
        <f>L2842/E2842*100</f>
        <v>9.6411865483454928</v>
      </c>
      <c r="O2842" s="12" t="str">
        <f>IF(N2842&lt;10,"Low",IF(N2842&lt;20,"Med","High"))</f>
        <v>Low</v>
      </c>
      <c r="P2842" s="12">
        <f>sales*discount</f>
        <v>831.18400000000008</v>
      </c>
      <c r="Q2842" s="12">
        <f>sales-Discount_Values</f>
        <v>1246.7759999999998</v>
      </c>
      <c r="R2842" s="12">
        <f>DATEDIF(order_date,delivery_date,"D")</f>
        <v>1</v>
      </c>
      <c r="S2842" s="12"/>
    </row>
    <row r="2843" spans="1:19" ht="14.25" customHeight="1" x14ac:dyDescent="0.35">
      <c r="A2843" s="2" t="s">
        <v>10698</v>
      </c>
      <c r="B2843" s="2">
        <v>110665</v>
      </c>
      <c r="C2843" s="2" t="s">
        <v>41</v>
      </c>
      <c r="D2843" s="2" t="s">
        <v>20</v>
      </c>
      <c r="E2843" s="2">
        <v>4052.08</v>
      </c>
      <c r="F2843" s="2">
        <v>0.3</v>
      </c>
      <c r="G2843" s="2">
        <v>6</v>
      </c>
      <c r="H2843" s="3">
        <v>45092</v>
      </c>
      <c r="I2843" s="3">
        <v>45093</v>
      </c>
      <c r="J2843" s="2" t="s">
        <v>21</v>
      </c>
      <c r="K2843" s="2" t="s">
        <v>22</v>
      </c>
      <c r="L2843" s="2">
        <v>390.67</v>
      </c>
      <c r="M2843" s="2" t="s">
        <v>28</v>
      </c>
      <c r="N2843" s="11">
        <f>L2843/E2843*100</f>
        <v>9.6412212986910433</v>
      </c>
      <c r="O2843" s="12" t="str">
        <f>IF(N2843&lt;10,"Low",IF(N2843&lt;20,"Med","High"))</f>
        <v>Low</v>
      </c>
      <c r="P2843" s="12">
        <f>sales*discount</f>
        <v>1215.624</v>
      </c>
      <c r="Q2843" s="12">
        <f>sales-Discount_Values</f>
        <v>2836.4560000000001</v>
      </c>
      <c r="R2843" s="12">
        <f>DATEDIF(order_date,delivery_date,"D")</f>
        <v>1</v>
      </c>
      <c r="S2843" s="12"/>
    </row>
    <row r="2844" spans="1:19" ht="14.25" customHeight="1" x14ac:dyDescent="0.35">
      <c r="A2844" s="2" t="s">
        <v>7479</v>
      </c>
      <c r="B2844" s="2">
        <v>107446</v>
      </c>
      <c r="C2844" s="2" t="s">
        <v>19</v>
      </c>
      <c r="D2844" s="2" t="s">
        <v>36</v>
      </c>
      <c r="E2844" s="2">
        <v>4088.15</v>
      </c>
      <c r="F2844" s="2">
        <v>0.28999999999999998</v>
      </c>
      <c r="G2844" s="2">
        <v>8</v>
      </c>
      <c r="H2844" s="3">
        <v>45328</v>
      </c>
      <c r="I2844" s="3">
        <v>45330</v>
      </c>
      <c r="J2844" s="2" t="s">
        <v>21</v>
      </c>
      <c r="K2844" s="2" t="s">
        <v>16</v>
      </c>
      <c r="L2844" s="2">
        <v>394.2</v>
      </c>
      <c r="M2844" s="2" t="s">
        <v>17</v>
      </c>
      <c r="N2844" s="11">
        <f>L2844/E2844*100</f>
        <v>9.6425033328033454</v>
      </c>
      <c r="O2844" s="12" t="str">
        <f>IF(N2844&lt;10,"Low",IF(N2844&lt;20,"Med","High"))</f>
        <v>Low</v>
      </c>
      <c r="P2844" s="12">
        <f>sales*discount</f>
        <v>1185.5635</v>
      </c>
      <c r="Q2844" s="12">
        <f>sales-Discount_Values</f>
        <v>2902.5865000000003</v>
      </c>
      <c r="R2844" s="12">
        <f>DATEDIF(order_date,delivery_date,"D")</f>
        <v>2</v>
      </c>
      <c r="S2844" s="12"/>
    </row>
    <row r="2845" spans="1:19" ht="14.25" customHeight="1" x14ac:dyDescent="0.35">
      <c r="A2845" s="2" t="s">
        <v>8403</v>
      </c>
      <c r="B2845" s="2">
        <v>108370</v>
      </c>
      <c r="C2845" s="2" t="s">
        <v>13</v>
      </c>
      <c r="D2845" s="2" t="s">
        <v>14</v>
      </c>
      <c r="E2845" s="2">
        <v>4642.38</v>
      </c>
      <c r="F2845" s="2">
        <v>0.32</v>
      </c>
      <c r="G2845" s="2">
        <v>4</v>
      </c>
      <c r="H2845" s="3">
        <v>45555</v>
      </c>
      <c r="I2845" s="3">
        <v>45560</v>
      </c>
      <c r="J2845" s="2" t="s">
        <v>21</v>
      </c>
      <c r="K2845" s="2" t="s">
        <v>16</v>
      </c>
      <c r="L2845" s="2">
        <v>447.65</v>
      </c>
      <c r="M2845" s="2" t="s">
        <v>23</v>
      </c>
      <c r="N2845" s="11">
        <f>L2845/E2845*100</f>
        <v>9.642683278835424</v>
      </c>
      <c r="O2845" s="12" t="str">
        <f>IF(N2845&lt;10,"Low",IF(N2845&lt;20,"Med","High"))</f>
        <v>Low</v>
      </c>
      <c r="P2845" s="12">
        <f>sales*discount</f>
        <v>1485.5616</v>
      </c>
      <c r="Q2845" s="12">
        <f>sales-Discount_Values</f>
        <v>3156.8184000000001</v>
      </c>
      <c r="R2845" s="12">
        <f>DATEDIF(order_date,delivery_date,"D")</f>
        <v>5</v>
      </c>
      <c r="S2845" s="12"/>
    </row>
    <row r="2846" spans="1:19" ht="14.25" customHeight="1" x14ac:dyDescent="0.35">
      <c r="A2846" s="2" t="s">
        <v>8824</v>
      </c>
      <c r="B2846" s="2">
        <v>108791</v>
      </c>
      <c r="C2846" s="2" t="s">
        <v>19</v>
      </c>
      <c r="D2846" s="2" t="s">
        <v>26</v>
      </c>
      <c r="E2846" s="2">
        <v>3416.76</v>
      </c>
      <c r="F2846" s="2">
        <v>0.47</v>
      </c>
      <c r="G2846" s="2">
        <v>1</v>
      </c>
      <c r="H2846" s="3">
        <v>45544</v>
      </c>
      <c r="I2846" s="3">
        <v>45546</v>
      </c>
      <c r="J2846" s="2" t="s">
        <v>31</v>
      </c>
      <c r="K2846" s="2" t="s">
        <v>16</v>
      </c>
      <c r="L2846" s="2">
        <v>329.51</v>
      </c>
      <c r="M2846" s="2" t="s">
        <v>28</v>
      </c>
      <c r="N2846" s="11">
        <f>L2846/E2846*100</f>
        <v>9.6439316779639181</v>
      </c>
      <c r="O2846" s="12" t="str">
        <f>IF(N2846&lt;10,"Low",IF(N2846&lt;20,"Med","High"))</f>
        <v>Low</v>
      </c>
      <c r="P2846" s="12">
        <f>sales*discount</f>
        <v>1605.8771999999999</v>
      </c>
      <c r="Q2846" s="12">
        <f>sales-Discount_Values</f>
        <v>1810.8828000000003</v>
      </c>
      <c r="R2846" s="12">
        <f>DATEDIF(order_date,delivery_date,"D")</f>
        <v>2</v>
      </c>
      <c r="S2846" s="12"/>
    </row>
    <row r="2847" spans="1:19" ht="14.25" customHeight="1" x14ac:dyDescent="0.35">
      <c r="A2847" s="2" t="s">
        <v>8610</v>
      </c>
      <c r="B2847" s="2">
        <v>108577</v>
      </c>
      <c r="C2847" s="2" t="s">
        <v>19</v>
      </c>
      <c r="D2847" s="2" t="s">
        <v>26</v>
      </c>
      <c r="E2847" s="2">
        <v>4912.0600000000004</v>
      </c>
      <c r="F2847" s="2">
        <v>0.16</v>
      </c>
      <c r="G2847" s="2">
        <v>8</v>
      </c>
      <c r="H2847" s="3">
        <v>45540</v>
      </c>
      <c r="I2847" s="3">
        <v>45541</v>
      </c>
      <c r="J2847" s="2" t="s">
        <v>31</v>
      </c>
      <c r="K2847" s="2" t="s">
        <v>27</v>
      </c>
      <c r="L2847" s="2">
        <v>473.77</v>
      </c>
      <c r="M2847" s="2" t="s">
        <v>39</v>
      </c>
      <c r="N2847" s="11">
        <f>L2847/E2847*100</f>
        <v>9.6450369091582751</v>
      </c>
      <c r="O2847" s="12" t="str">
        <f>IF(N2847&lt;10,"Low",IF(N2847&lt;20,"Med","High"))</f>
        <v>Low</v>
      </c>
      <c r="P2847" s="12">
        <f>sales*discount</f>
        <v>785.92960000000005</v>
      </c>
      <c r="Q2847" s="12">
        <f>sales-Discount_Values</f>
        <v>4126.1304</v>
      </c>
      <c r="R2847" s="12">
        <f>DATEDIF(order_date,delivery_date,"D")</f>
        <v>1</v>
      </c>
      <c r="S2847" s="12"/>
    </row>
    <row r="2848" spans="1:19" ht="14.25" customHeight="1" x14ac:dyDescent="0.35">
      <c r="A2848" s="2" t="s">
        <v>14062</v>
      </c>
      <c r="B2848" s="2">
        <v>114029</v>
      </c>
      <c r="C2848" s="2" t="s">
        <v>13</v>
      </c>
      <c r="D2848" s="2" t="s">
        <v>14</v>
      </c>
      <c r="E2848" s="2">
        <v>4376.96</v>
      </c>
      <c r="F2848" s="2">
        <v>0.38</v>
      </c>
      <c r="G2848" s="2">
        <v>8</v>
      </c>
      <c r="H2848" s="3">
        <v>44977</v>
      </c>
      <c r="I2848" s="3">
        <v>44984</v>
      </c>
      <c r="J2848" s="2" t="s">
        <v>31</v>
      </c>
      <c r="K2848" s="2" t="s">
        <v>27</v>
      </c>
      <c r="L2848" s="2">
        <v>422.58</v>
      </c>
      <c r="M2848" s="2" t="s">
        <v>17</v>
      </c>
      <c r="N2848" s="11">
        <f>L2848/E2848*100</f>
        <v>9.6546461470975284</v>
      </c>
      <c r="O2848" s="12" t="str">
        <f>IF(N2848&lt;10,"Low",IF(N2848&lt;20,"Med","High"))</f>
        <v>Low</v>
      </c>
      <c r="P2848" s="12">
        <f>sales*discount</f>
        <v>1663.2447999999999</v>
      </c>
      <c r="Q2848" s="12">
        <f>sales-Discount_Values</f>
        <v>2713.7152000000001</v>
      </c>
      <c r="R2848" s="12">
        <f>DATEDIF(order_date,delivery_date,"D")</f>
        <v>7</v>
      </c>
      <c r="S2848" s="12"/>
    </row>
    <row r="2849" spans="1:19" ht="14.25" customHeight="1" x14ac:dyDescent="0.35">
      <c r="A2849" s="2" t="s">
        <v>6415</v>
      </c>
      <c r="B2849" s="2">
        <v>106382</v>
      </c>
      <c r="C2849" s="2" t="s">
        <v>19</v>
      </c>
      <c r="D2849" s="2" t="s">
        <v>26</v>
      </c>
      <c r="E2849" s="2">
        <v>2640.46</v>
      </c>
      <c r="F2849" s="2">
        <v>0.1</v>
      </c>
      <c r="G2849" s="2">
        <v>7</v>
      </c>
      <c r="H2849" s="3">
        <v>45246</v>
      </c>
      <c r="I2849" s="3">
        <v>45253</v>
      </c>
      <c r="J2849" s="2" t="s">
        <v>31</v>
      </c>
      <c r="K2849" s="2" t="s">
        <v>16</v>
      </c>
      <c r="L2849" s="2">
        <v>254.95</v>
      </c>
      <c r="M2849" s="2" t="s">
        <v>39</v>
      </c>
      <c r="N2849" s="11">
        <f>L2849/E2849*100</f>
        <v>9.6555145694310838</v>
      </c>
      <c r="O2849" s="12" t="str">
        <f>IF(N2849&lt;10,"Low",IF(N2849&lt;20,"Med","High"))</f>
        <v>Low</v>
      </c>
      <c r="P2849" s="12">
        <f>sales*discount</f>
        <v>264.04599999999999</v>
      </c>
      <c r="Q2849" s="12">
        <f>sales-Discount_Values</f>
        <v>2376.4140000000002</v>
      </c>
      <c r="R2849" s="12">
        <f>DATEDIF(order_date,delivery_date,"D")</f>
        <v>7</v>
      </c>
      <c r="S2849" s="12"/>
    </row>
    <row r="2850" spans="1:19" ht="14.25" customHeight="1" x14ac:dyDescent="0.35">
      <c r="A2850" s="2" t="s">
        <v>7567</v>
      </c>
      <c r="B2850" s="2">
        <v>107534</v>
      </c>
      <c r="C2850" s="2" t="s">
        <v>41</v>
      </c>
      <c r="D2850" s="2" t="s">
        <v>33</v>
      </c>
      <c r="E2850" s="2">
        <v>1448.03</v>
      </c>
      <c r="F2850" s="2">
        <v>0.11</v>
      </c>
      <c r="G2850" s="2">
        <v>3</v>
      </c>
      <c r="H2850" s="3">
        <v>45612</v>
      </c>
      <c r="I2850" s="3">
        <v>45613</v>
      </c>
      <c r="J2850" s="2" t="s">
        <v>21</v>
      </c>
      <c r="K2850" s="2" t="s">
        <v>22</v>
      </c>
      <c r="L2850" s="2">
        <v>139.85</v>
      </c>
      <c r="M2850" s="2" t="s">
        <v>17</v>
      </c>
      <c r="N2850" s="11">
        <f>L2850/E2850*100</f>
        <v>9.6579490756406976</v>
      </c>
      <c r="O2850" s="12" t="str">
        <f>IF(N2850&lt;10,"Low",IF(N2850&lt;20,"Med","High"))</f>
        <v>Low</v>
      </c>
      <c r="P2850" s="12">
        <f>sales*discount</f>
        <v>159.2833</v>
      </c>
      <c r="Q2850" s="12">
        <f>sales-Discount_Values</f>
        <v>1288.7466999999999</v>
      </c>
      <c r="R2850" s="12">
        <f>DATEDIF(order_date,delivery_date,"D")</f>
        <v>1</v>
      </c>
      <c r="S2850" s="12"/>
    </row>
    <row r="2851" spans="1:19" ht="14.25" customHeight="1" x14ac:dyDescent="0.35">
      <c r="A2851" s="2" t="s">
        <v>12891</v>
      </c>
      <c r="B2851" s="2">
        <v>112858</v>
      </c>
      <c r="C2851" s="2" t="s">
        <v>41</v>
      </c>
      <c r="D2851" s="2" t="s">
        <v>36</v>
      </c>
      <c r="E2851" s="2">
        <v>178.4</v>
      </c>
      <c r="F2851" s="2">
        <v>0.3</v>
      </c>
      <c r="G2851" s="2">
        <v>8</v>
      </c>
      <c r="H2851" s="3">
        <v>45585</v>
      </c>
      <c r="I2851" s="3">
        <v>45587</v>
      </c>
      <c r="J2851" s="2" t="s">
        <v>21</v>
      </c>
      <c r="K2851" s="2" t="s">
        <v>27</v>
      </c>
      <c r="L2851" s="2">
        <v>17.23</v>
      </c>
      <c r="M2851" s="2" t="s">
        <v>48</v>
      </c>
      <c r="N2851" s="11">
        <f>L2851/E2851*100</f>
        <v>9.6580717488789247</v>
      </c>
      <c r="O2851" s="12" t="str">
        <f>IF(N2851&lt;10,"Low",IF(N2851&lt;20,"Med","High"))</f>
        <v>Low</v>
      </c>
      <c r="P2851" s="12">
        <f>sales*discount</f>
        <v>53.52</v>
      </c>
      <c r="Q2851" s="12">
        <f>sales-Discount_Values</f>
        <v>124.88</v>
      </c>
      <c r="R2851" s="12">
        <f>DATEDIF(order_date,delivery_date,"D")</f>
        <v>2</v>
      </c>
      <c r="S2851" s="12"/>
    </row>
    <row r="2852" spans="1:19" ht="14.25" customHeight="1" x14ac:dyDescent="0.35">
      <c r="A2852" s="2" t="s">
        <v>7163</v>
      </c>
      <c r="B2852" s="2">
        <v>107130</v>
      </c>
      <c r="C2852" s="2" t="s">
        <v>25</v>
      </c>
      <c r="D2852" s="2" t="s">
        <v>26</v>
      </c>
      <c r="E2852" s="2">
        <v>3390.39</v>
      </c>
      <c r="F2852" s="2">
        <v>0.31</v>
      </c>
      <c r="G2852" s="2">
        <v>1</v>
      </c>
      <c r="H2852" s="3">
        <v>45218</v>
      </c>
      <c r="I2852" s="3">
        <v>45219</v>
      </c>
      <c r="J2852" s="2" t="s">
        <v>31</v>
      </c>
      <c r="K2852" s="2" t="s">
        <v>27</v>
      </c>
      <c r="L2852" s="2">
        <v>327.52</v>
      </c>
      <c r="M2852" s="2" t="s">
        <v>17</v>
      </c>
      <c r="N2852" s="11">
        <f>L2852/E2852*100</f>
        <v>9.6602455764676041</v>
      </c>
      <c r="O2852" s="12" t="str">
        <f>IF(N2852&lt;10,"Low",IF(N2852&lt;20,"Med","High"))</f>
        <v>Low</v>
      </c>
      <c r="P2852" s="12">
        <f>sales*discount</f>
        <v>1051.0209</v>
      </c>
      <c r="Q2852" s="12">
        <f>sales-Discount_Values</f>
        <v>2339.3690999999999</v>
      </c>
      <c r="R2852" s="12">
        <f>DATEDIF(order_date,delivery_date,"D")</f>
        <v>1</v>
      </c>
      <c r="S2852" s="12"/>
    </row>
    <row r="2853" spans="1:19" ht="14.25" customHeight="1" x14ac:dyDescent="0.35">
      <c r="A2853" s="2" t="s">
        <v>7348</v>
      </c>
      <c r="B2853" s="2">
        <v>107315</v>
      </c>
      <c r="C2853" s="2" t="s">
        <v>13</v>
      </c>
      <c r="D2853" s="2" t="s">
        <v>14</v>
      </c>
      <c r="E2853" s="2">
        <v>1462.09</v>
      </c>
      <c r="F2853" s="2">
        <v>0.2</v>
      </c>
      <c r="G2853" s="2">
        <v>7</v>
      </c>
      <c r="H2853" s="3">
        <v>44961</v>
      </c>
      <c r="I2853" s="3">
        <v>44967</v>
      </c>
      <c r="J2853" s="2" t="s">
        <v>31</v>
      </c>
      <c r="K2853" s="2" t="s">
        <v>16</v>
      </c>
      <c r="L2853" s="2">
        <v>141.29</v>
      </c>
      <c r="M2853" s="2" t="s">
        <v>48</v>
      </c>
      <c r="N2853" s="11">
        <f>L2853/E2853*100</f>
        <v>9.6635638025018977</v>
      </c>
      <c r="O2853" s="12" t="str">
        <f>IF(N2853&lt;10,"Low",IF(N2853&lt;20,"Med","High"))</f>
        <v>Low</v>
      </c>
      <c r="P2853" s="12">
        <f>sales*discount</f>
        <v>292.41800000000001</v>
      </c>
      <c r="Q2853" s="12">
        <f>sales-Discount_Values</f>
        <v>1169.672</v>
      </c>
      <c r="R2853" s="12">
        <f>DATEDIF(order_date,delivery_date,"D")</f>
        <v>6</v>
      </c>
      <c r="S2853" s="12"/>
    </row>
    <row r="2854" spans="1:19" ht="14.25" customHeight="1" x14ac:dyDescent="0.35">
      <c r="A2854" s="2" t="s">
        <v>12245</v>
      </c>
      <c r="B2854" s="2">
        <v>112212</v>
      </c>
      <c r="C2854" s="2" t="s">
        <v>19</v>
      </c>
      <c r="D2854" s="2" t="s">
        <v>26</v>
      </c>
      <c r="E2854" s="2">
        <v>3444.23</v>
      </c>
      <c r="F2854" s="2">
        <v>0.28000000000000003</v>
      </c>
      <c r="G2854" s="2">
        <v>1</v>
      </c>
      <c r="H2854" s="3">
        <v>45129</v>
      </c>
      <c r="I2854" s="3">
        <v>45133</v>
      </c>
      <c r="J2854" s="2" t="s">
        <v>21</v>
      </c>
      <c r="K2854" s="2" t="s">
        <v>27</v>
      </c>
      <c r="L2854" s="2">
        <v>332.87</v>
      </c>
      <c r="M2854" s="2" t="s">
        <v>48</v>
      </c>
      <c r="N2854" s="11">
        <f>L2854/E2854*100</f>
        <v>9.6645694393231576</v>
      </c>
      <c r="O2854" s="12" t="str">
        <f>IF(N2854&lt;10,"Low",IF(N2854&lt;20,"Med","High"))</f>
        <v>Low</v>
      </c>
      <c r="P2854" s="12">
        <f>sales*discount</f>
        <v>964.38440000000014</v>
      </c>
      <c r="Q2854" s="12">
        <f>sales-Discount_Values</f>
        <v>2479.8455999999996</v>
      </c>
      <c r="R2854" s="12">
        <f>DATEDIF(order_date,delivery_date,"D")</f>
        <v>4</v>
      </c>
      <c r="S2854" s="12"/>
    </row>
    <row r="2855" spans="1:19" ht="14.25" customHeight="1" x14ac:dyDescent="0.35">
      <c r="A2855" s="2" t="s">
        <v>359</v>
      </c>
      <c r="B2855" s="2">
        <v>100326</v>
      </c>
      <c r="C2855" s="2" t="s">
        <v>13</v>
      </c>
      <c r="D2855" s="2" t="s">
        <v>36</v>
      </c>
      <c r="E2855" s="2">
        <v>1034.92</v>
      </c>
      <c r="F2855" s="2">
        <v>7.0000000000000007E-2</v>
      </c>
      <c r="G2855" s="2">
        <v>6</v>
      </c>
      <c r="H2855" s="3">
        <v>45313</v>
      </c>
      <c r="I2855" s="3">
        <v>45318</v>
      </c>
      <c r="J2855" s="2" t="s">
        <v>31</v>
      </c>
      <c r="K2855" s="2" t="s">
        <v>27</v>
      </c>
      <c r="L2855" s="2">
        <v>100.03</v>
      </c>
      <c r="M2855" s="2" t="s">
        <v>48</v>
      </c>
      <c r="N2855" s="11">
        <f>L2855/E2855*100</f>
        <v>9.6654813898658833</v>
      </c>
      <c r="O2855" s="12" t="str">
        <f>IF(N2855&lt;10,"Low",IF(N2855&lt;20,"Med","High"))</f>
        <v>Low</v>
      </c>
      <c r="P2855" s="12">
        <f>sales*discount</f>
        <v>72.444400000000016</v>
      </c>
      <c r="Q2855" s="12">
        <f>sales-Discount_Values</f>
        <v>962.4756000000001</v>
      </c>
      <c r="R2855" s="12">
        <f>DATEDIF(order_date,delivery_date,"D")</f>
        <v>5</v>
      </c>
      <c r="S2855" s="12"/>
    </row>
    <row r="2856" spans="1:19" ht="14.25" customHeight="1" x14ac:dyDescent="0.35">
      <c r="A2856" s="2" t="s">
        <v>13943</v>
      </c>
      <c r="B2856" s="2">
        <v>113910</v>
      </c>
      <c r="C2856" s="2" t="s">
        <v>19</v>
      </c>
      <c r="D2856" s="2" t="s">
        <v>20</v>
      </c>
      <c r="E2856" s="2">
        <v>1331.31</v>
      </c>
      <c r="F2856" s="2">
        <v>0.28999999999999998</v>
      </c>
      <c r="G2856" s="2">
        <v>6</v>
      </c>
      <c r="H2856" s="3">
        <v>45593</v>
      </c>
      <c r="I2856" s="3">
        <v>45600</v>
      </c>
      <c r="J2856" s="2" t="s">
        <v>21</v>
      </c>
      <c r="K2856" s="2" t="s">
        <v>27</v>
      </c>
      <c r="L2856" s="2">
        <v>128.69</v>
      </c>
      <c r="M2856" s="2" t="s">
        <v>17</v>
      </c>
      <c r="N2856" s="11">
        <f>L2856/E2856*100</f>
        <v>9.6664187905146068</v>
      </c>
      <c r="O2856" s="12" t="str">
        <f>IF(N2856&lt;10,"Low",IF(N2856&lt;20,"Med","High"))</f>
        <v>Low</v>
      </c>
      <c r="P2856" s="12">
        <f>sales*discount</f>
        <v>386.07989999999995</v>
      </c>
      <c r="Q2856" s="12">
        <f>sales-Discount_Values</f>
        <v>945.23009999999999</v>
      </c>
      <c r="R2856" s="12">
        <f>DATEDIF(order_date,delivery_date,"D")</f>
        <v>7</v>
      </c>
      <c r="S2856" s="12"/>
    </row>
    <row r="2857" spans="1:19" ht="14.25" customHeight="1" x14ac:dyDescent="0.35">
      <c r="A2857" s="2" t="s">
        <v>4700</v>
      </c>
      <c r="B2857" s="2">
        <v>104667</v>
      </c>
      <c r="C2857" s="2" t="s">
        <v>41</v>
      </c>
      <c r="D2857" s="2" t="s">
        <v>36</v>
      </c>
      <c r="E2857" s="2">
        <v>2383.1799999999998</v>
      </c>
      <c r="F2857" s="2">
        <v>0.3</v>
      </c>
      <c r="G2857" s="2">
        <v>6</v>
      </c>
      <c r="H2857" s="3">
        <v>45656</v>
      </c>
      <c r="I2857" s="3">
        <v>45660</v>
      </c>
      <c r="J2857" s="2" t="s">
        <v>21</v>
      </c>
      <c r="K2857" s="2" t="s">
        <v>16</v>
      </c>
      <c r="L2857" s="2">
        <v>230.37</v>
      </c>
      <c r="M2857" s="2" t="s">
        <v>23</v>
      </c>
      <c r="N2857" s="11">
        <f>L2857/E2857*100</f>
        <v>9.6664960263177786</v>
      </c>
      <c r="O2857" s="12" t="str">
        <f>IF(N2857&lt;10,"Low",IF(N2857&lt;20,"Med","High"))</f>
        <v>Low</v>
      </c>
      <c r="P2857" s="12">
        <f>sales*discount</f>
        <v>714.95399999999995</v>
      </c>
      <c r="Q2857" s="12">
        <f>sales-Discount_Values</f>
        <v>1668.2259999999999</v>
      </c>
      <c r="R2857" s="12">
        <f>DATEDIF(order_date,delivery_date,"D")</f>
        <v>4</v>
      </c>
      <c r="S2857" s="12"/>
    </row>
    <row r="2858" spans="1:19" ht="14.25" customHeight="1" x14ac:dyDescent="0.35">
      <c r="A2858" s="2" t="s">
        <v>7769</v>
      </c>
      <c r="B2858" s="2">
        <v>107736</v>
      </c>
      <c r="C2858" s="2" t="s">
        <v>41</v>
      </c>
      <c r="D2858" s="2" t="s">
        <v>33</v>
      </c>
      <c r="E2858" s="2">
        <v>2570.89</v>
      </c>
      <c r="F2858" s="2">
        <v>0.47</v>
      </c>
      <c r="G2858" s="2">
        <v>6</v>
      </c>
      <c r="H2858" s="3">
        <v>45066</v>
      </c>
      <c r="I2858" s="3">
        <v>45071</v>
      </c>
      <c r="J2858" s="2" t="s">
        <v>31</v>
      </c>
      <c r="K2858" s="2" t="s">
        <v>22</v>
      </c>
      <c r="L2858" s="2">
        <v>248.55</v>
      </c>
      <c r="M2858" s="2" t="s">
        <v>39</v>
      </c>
      <c r="N2858" s="11">
        <f>L2858/E2858*100</f>
        <v>9.6678582125256245</v>
      </c>
      <c r="O2858" s="12" t="str">
        <f>IF(N2858&lt;10,"Low",IF(N2858&lt;20,"Med","High"))</f>
        <v>Low</v>
      </c>
      <c r="P2858" s="12">
        <f>sales*discount</f>
        <v>1208.3182999999999</v>
      </c>
      <c r="Q2858" s="12">
        <f>sales-Discount_Values</f>
        <v>1362.5717</v>
      </c>
      <c r="R2858" s="12">
        <f>DATEDIF(order_date,delivery_date,"D")</f>
        <v>5</v>
      </c>
      <c r="S2858" s="12"/>
    </row>
    <row r="2859" spans="1:19" ht="14.25" customHeight="1" x14ac:dyDescent="0.35">
      <c r="A2859" s="2" t="s">
        <v>7984</v>
      </c>
      <c r="B2859" s="2">
        <v>107951</v>
      </c>
      <c r="C2859" s="2" t="s">
        <v>13</v>
      </c>
      <c r="D2859" s="2" t="s">
        <v>26</v>
      </c>
      <c r="E2859" s="2">
        <v>2080.88</v>
      </c>
      <c r="F2859" s="2">
        <v>0.44</v>
      </c>
      <c r="G2859" s="2">
        <v>4</v>
      </c>
      <c r="H2859" s="3">
        <v>45470</v>
      </c>
      <c r="I2859" s="3">
        <v>45474</v>
      </c>
      <c r="J2859" s="2" t="s">
        <v>31</v>
      </c>
      <c r="K2859" s="2" t="s">
        <v>16</v>
      </c>
      <c r="L2859" s="2">
        <v>201.2</v>
      </c>
      <c r="M2859" s="2" t="s">
        <v>17</v>
      </c>
      <c r="N2859" s="11">
        <f>L2859/E2859*100</f>
        <v>9.6689861981469374</v>
      </c>
      <c r="O2859" s="12" t="str">
        <f>IF(N2859&lt;10,"Low",IF(N2859&lt;20,"Med","High"))</f>
        <v>Low</v>
      </c>
      <c r="P2859" s="12">
        <f>sales*discount</f>
        <v>915.58720000000005</v>
      </c>
      <c r="Q2859" s="12">
        <f>sales-Discount_Values</f>
        <v>1165.2928000000002</v>
      </c>
      <c r="R2859" s="12">
        <f>DATEDIF(order_date,delivery_date,"D")</f>
        <v>4</v>
      </c>
      <c r="S2859" s="12"/>
    </row>
    <row r="2860" spans="1:19" ht="14.25" customHeight="1" x14ac:dyDescent="0.35">
      <c r="A2860" s="2" t="s">
        <v>13718</v>
      </c>
      <c r="B2860" s="2">
        <v>113685</v>
      </c>
      <c r="C2860" s="2" t="s">
        <v>41</v>
      </c>
      <c r="D2860" s="2" t="s">
        <v>14</v>
      </c>
      <c r="E2860" s="2">
        <v>2041.21</v>
      </c>
      <c r="F2860" s="2">
        <v>0.14000000000000001</v>
      </c>
      <c r="G2860" s="2">
        <v>7</v>
      </c>
      <c r="H2860" s="3">
        <v>45476</v>
      </c>
      <c r="I2860" s="3">
        <v>45480</v>
      </c>
      <c r="J2860" s="2" t="s">
        <v>21</v>
      </c>
      <c r="K2860" s="2" t="s">
        <v>22</v>
      </c>
      <c r="L2860" s="2">
        <v>197.38</v>
      </c>
      <c r="M2860" s="2" t="s">
        <v>17</v>
      </c>
      <c r="N2860" s="11">
        <f>L2860/E2860*100</f>
        <v>9.6697547043175369</v>
      </c>
      <c r="O2860" s="12" t="str">
        <f>IF(N2860&lt;10,"Low",IF(N2860&lt;20,"Med","High"))</f>
        <v>Low</v>
      </c>
      <c r="P2860" s="12">
        <f>sales*discount</f>
        <v>285.76940000000002</v>
      </c>
      <c r="Q2860" s="12">
        <f>sales-Discount_Values</f>
        <v>1755.4405999999999</v>
      </c>
      <c r="R2860" s="12">
        <f>DATEDIF(order_date,delivery_date,"D")</f>
        <v>4</v>
      </c>
      <c r="S2860" s="12"/>
    </row>
    <row r="2861" spans="1:19" ht="14.25" customHeight="1" x14ac:dyDescent="0.35">
      <c r="A2861" s="2" t="s">
        <v>14642</v>
      </c>
      <c r="B2861" s="2">
        <v>114609</v>
      </c>
      <c r="C2861" s="2" t="s">
        <v>19</v>
      </c>
      <c r="D2861" s="2" t="s">
        <v>26</v>
      </c>
      <c r="E2861" s="2">
        <v>4814.6899999999996</v>
      </c>
      <c r="F2861" s="2">
        <v>0.11</v>
      </c>
      <c r="G2861" s="2">
        <v>9</v>
      </c>
      <c r="H2861" s="3">
        <v>45340</v>
      </c>
      <c r="I2861" s="3">
        <v>45347</v>
      </c>
      <c r="J2861" s="2" t="s">
        <v>31</v>
      </c>
      <c r="K2861" s="2" t="s">
        <v>27</v>
      </c>
      <c r="L2861" s="2">
        <v>465.59</v>
      </c>
      <c r="M2861" s="2" t="s">
        <v>28</v>
      </c>
      <c r="N2861" s="11">
        <f>L2861/E2861*100</f>
        <v>9.6701968351025727</v>
      </c>
      <c r="O2861" s="12" t="str">
        <f>IF(N2861&lt;10,"Low",IF(N2861&lt;20,"Med","High"))</f>
        <v>Low</v>
      </c>
      <c r="P2861" s="12">
        <f>sales*discount</f>
        <v>529.61590000000001</v>
      </c>
      <c r="Q2861" s="12">
        <f>sales-Discount_Values</f>
        <v>4285.0740999999998</v>
      </c>
      <c r="R2861" s="12">
        <f>DATEDIF(order_date,delivery_date,"D")</f>
        <v>7</v>
      </c>
      <c r="S2861" s="12"/>
    </row>
    <row r="2862" spans="1:19" ht="14.25" customHeight="1" x14ac:dyDescent="0.35">
      <c r="A2862" s="2" t="s">
        <v>11132</v>
      </c>
      <c r="B2862" s="2">
        <v>111099</v>
      </c>
      <c r="C2862" s="2" t="s">
        <v>13</v>
      </c>
      <c r="D2862" s="2" t="s">
        <v>20</v>
      </c>
      <c r="E2862" s="2">
        <v>3790.68</v>
      </c>
      <c r="F2862" s="2">
        <v>0.03</v>
      </c>
      <c r="G2862" s="2">
        <v>7</v>
      </c>
      <c r="H2862" s="3">
        <v>45636</v>
      </c>
      <c r="I2862" s="3">
        <v>45637</v>
      </c>
      <c r="J2862" s="2" t="s">
        <v>31</v>
      </c>
      <c r="K2862" s="2" t="s">
        <v>27</v>
      </c>
      <c r="L2862" s="2">
        <v>366.66</v>
      </c>
      <c r="M2862" s="2" t="s">
        <v>23</v>
      </c>
      <c r="N2862" s="11">
        <f>L2862/E2862*100</f>
        <v>9.6726708664408516</v>
      </c>
      <c r="O2862" s="12" t="str">
        <f>IF(N2862&lt;10,"Low",IF(N2862&lt;20,"Med","High"))</f>
        <v>Low</v>
      </c>
      <c r="P2862" s="12">
        <f>sales*discount</f>
        <v>113.7204</v>
      </c>
      <c r="Q2862" s="12">
        <f>sales-Discount_Values</f>
        <v>3676.9595999999997</v>
      </c>
      <c r="R2862" s="12">
        <f>DATEDIF(order_date,delivery_date,"D")</f>
        <v>1</v>
      </c>
      <c r="S2862" s="12"/>
    </row>
    <row r="2863" spans="1:19" ht="14.25" customHeight="1" x14ac:dyDescent="0.35">
      <c r="A2863" s="2" t="s">
        <v>3834</v>
      </c>
      <c r="B2863" s="2">
        <v>103801</v>
      </c>
      <c r="C2863" s="2" t="s">
        <v>19</v>
      </c>
      <c r="D2863" s="2" t="s">
        <v>33</v>
      </c>
      <c r="E2863" s="2">
        <v>1259.8599999999999</v>
      </c>
      <c r="F2863" s="2">
        <v>0.04</v>
      </c>
      <c r="G2863" s="2">
        <v>9</v>
      </c>
      <c r="H2863" s="3">
        <v>45397</v>
      </c>
      <c r="I2863" s="3">
        <v>45403</v>
      </c>
      <c r="J2863" s="2" t="s">
        <v>21</v>
      </c>
      <c r="K2863" s="2" t="s">
        <v>27</v>
      </c>
      <c r="L2863" s="2">
        <v>121.87</v>
      </c>
      <c r="M2863" s="2" t="s">
        <v>28</v>
      </c>
      <c r="N2863" s="11">
        <f>L2863/E2863*100</f>
        <v>9.6732970330036672</v>
      </c>
      <c r="O2863" s="12" t="str">
        <f>IF(N2863&lt;10,"Low",IF(N2863&lt;20,"Med","High"))</f>
        <v>Low</v>
      </c>
      <c r="P2863" s="12">
        <f>sales*discount</f>
        <v>50.394399999999997</v>
      </c>
      <c r="Q2863" s="12">
        <f>sales-Discount_Values</f>
        <v>1209.4656</v>
      </c>
      <c r="R2863" s="12">
        <f>DATEDIF(order_date,delivery_date,"D")</f>
        <v>6</v>
      </c>
      <c r="S2863" s="12"/>
    </row>
    <row r="2864" spans="1:19" ht="14.25" customHeight="1" x14ac:dyDescent="0.35">
      <c r="A2864" s="2" t="s">
        <v>14191</v>
      </c>
      <c r="B2864" s="2">
        <v>114158</v>
      </c>
      <c r="C2864" s="2" t="s">
        <v>25</v>
      </c>
      <c r="D2864" s="2" t="s">
        <v>20</v>
      </c>
      <c r="E2864" s="2">
        <v>1055.3399999999999</v>
      </c>
      <c r="F2864" s="2">
        <v>0.3</v>
      </c>
      <c r="G2864" s="2">
        <v>2</v>
      </c>
      <c r="H2864" s="3">
        <v>45524</v>
      </c>
      <c r="I2864" s="3">
        <v>45528</v>
      </c>
      <c r="J2864" s="2" t="s">
        <v>21</v>
      </c>
      <c r="K2864" s="2" t="s">
        <v>22</v>
      </c>
      <c r="L2864" s="2">
        <v>102.09</v>
      </c>
      <c r="M2864" s="2" t="s">
        <v>28</v>
      </c>
      <c r="N2864" s="11">
        <f>L2864/E2864*100</f>
        <v>9.6736596736596745</v>
      </c>
      <c r="O2864" s="12" t="str">
        <f>IF(N2864&lt;10,"Low",IF(N2864&lt;20,"Med","High"))</f>
        <v>Low</v>
      </c>
      <c r="P2864" s="12">
        <f>sales*discount</f>
        <v>316.60199999999998</v>
      </c>
      <c r="Q2864" s="12">
        <f>sales-Discount_Values</f>
        <v>738.73799999999994</v>
      </c>
      <c r="R2864" s="12">
        <f>DATEDIF(order_date,delivery_date,"D")</f>
        <v>4</v>
      </c>
      <c r="S2864" s="12"/>
    </row>
    <row r="2865" spans="1:19" ht="14.25" customHeight="1" x14ac:dyDescent="0.35">
      <c r="A2865" s="2" t="s">
        <v>817</v>
      </c>
      <c r="B2865" s="2">
        <v>100784</v>
      </c>
      <c r="C2865" s="2" t="s">
        <v>41</v>
      </c>
      <c r="D2865" s="2" t="s">
        <v>20</v>
      </c>
      <c r="E2865" s="2">
        <v>3730.68</v>
      </c>
      <c r="F2865" s="2">
        <v>0.13</v>
      </c>
      <c r="G2865" s="2">
        <v>2</v>
      </c>
      <c r="H2865" s="3">
        <v>45098</v>
      </c>
      <c r="I2865" s="3">
        <v>45099</v>
      </c>
      <c r="J2865" s="2" t="s">
        <v>31</v>
      </c>
      <c r="K2865" s="2" t="s">
        <v>22</v>
      </c>
      <c r="L2865" s="2">
        <v>360.91</v>
      </c>
      <c r="M2865" s="2" t="s">
        <v>23</v>
      </c>
      <c r="N2865" s="11">
        <f>L2865/E2865*100</f>
        <v>9.6741076693793104</v>
      </c>
      <c r="O2865" s="12" t="str">
        <f>IF(N2865&lt;10,"Low",IF(N2865&lt;20,"Med","High"))</f>
        <v>Low</v>
      </c>
      <c r="P2865" s="12">
        <f>sales*discount</f>
        <v>484.98840000000001</v>
      </c>
      <c r="Q2865" s="12">
        <f>sales-Discount_Values</f>
        <v>3245.6915999999997</v>
      </c>
      <c r="R2865" s="12">
        <f>DATEDIF(order_date,delivery_date,"D")</f>
        <v>1</v>
      </c>
      <c r="S2865" s="12"/>
    </row>
    <row r="2866" spans="1:19" ht="14.25" customHeight="1" x14ac:dyDescent="0.35">
      <c r="A2866" s="2" t="s">
        <v>11224</v>
      </c>
      <c r="B2866" s="2">
        <v>111191</v>
      </c>
      <c r="C2866" s="2" t="s">
        <v>25</v>
      </c>
      <c r="D2866" s="2" t="s">
        <v>26</v>
      </c>
      <c r="E2866" s="2">
        <v>849.68</v>
      </c>
      <c r="F2866" s="2">
        <v>0.14000000000000001</v>
      </c>
      <c r="G2866" s="2">
        <v>2</v>
      </c>
      <c r="H2866" s="3">
        <v>45613</v>
      </c>
      <c r="I2866" s="3">
        <v>45616</v>
      </c>
      <c r="J2866" s="2" t="s">
        <v>15</v>
      </c>
      <c r="K2866" s="2" t="s">
        <v>22</v>
      </c>
      <c r="L2866" s="2">
        <v>82.2</v>
      </c>
      <c r="M2866" s="2" t="s">
        <v>48</v>
      </c>
      <c r="N2866" s="11">
        <f>L2866/E2866*100</f>
        <v>9.6742302984653055</v>
      </c>
      <c r="O2866" s="12" t="str">
        <f>IF(N2866&lt;10,"Low",IF(N2866&lt;20,"Med","High"))</f>
        <v>Low</v>
      </c>
      <c r="P2866" s="12">
        <f>sales*discount</f>
        <v>118.9552</v>
      </c>
      <c r="Q2866" s="12">
        <f>sales-Discount_Values</f>
        <v>730.72479999999996</v>
      </c>
      <c r="R2866" s="12">
        <f>DATEDIF(order_date,delivery_date,"D")</f>
        <v>3</v>
      </c>
      <c r="S2866" s="12"/>
    </row>
    <row r="2867" spans="1:19" ht="14.25" customHeight="1" x14ac:dyDescent="0.35">
      <c r="A2867" s="2" t="s">
        <v>407</v>
      </c>
      <c r="B2867" s="2">
        <v>100374</v>
      </c>
      <c r="C2867" s="2" t="s">
        <v>25</v>
      </c>
      <c r="D2867" s="2" t="s">
        <v>36</v>
      </c>
      <c r="E2867" s="2">
        <v>1871.03</v>
      </c>
      <c r="F2867" s="2">
        <v>0.2</v>
      </c>
      <c r="G2867" s="2">
        <v>4</v>
      </c>
      <c r="H2867" s="3">
        <v>45635</v>
      </c>
      <c r="I2867" s="3">
        <v>45638</v>
      </c>
      <c r="J2867" s="2" t="s">
        <v>15</v>
      </c>
      <c r="K2867" s="2" t="s">
        <v>27</v>
      </c>
      <c r="L2867" s="2">
        <v>181.06</v>
      </c>
      <c r="M2867" s="2" t="s">
        <v>23</v>
      </c>
      <c r="N2867" s="11">
        <f>L2867/E2867*100</f>
        <v>9.6770228163097336</v>
      </c>
      <c r="O2867" s="12" t="str">
        <f>IF(N2867&lt;10,"Low",IF(N2867&lt;20,"Med","High"))</f>
        <v>Low</v>
      </c>
      <c r="P2867" s="12">
        <f>sales*discount</f>
        <v>374.20600000000002</v>
      </c>
      <c r="Q2867" s="12">
        <f>sales-Discount_Values</f>
        <v>1496.8240000000001</v>
      </c>
      <c r="R2867" s="12">
        <f>DATEDIF(order_date,delivery_date,"D")</f>
        <v>3</v>
      </c>
      <c r="S2867" s="12"/>
    </row>
    <row r="2868" spans="1:19" ht="14.25" customHeight="1" x14ac:dyDescent="0.35">
      <c r="A2868" s="2" t="s">
        <v>10447</v>
      </c>
      <c r="B2868" s="2">
        <v>110414</v>
      </c>
      <c r="C2868" s="2" t="s">
        <v>13</v>
      </c>
      <c r="D2868" s="2" t="s">
        <v>26</v>
      </c>
      <c r="E2868" s="2">
        <v>3627.89</v>
      </c>
      <c r="F2868" s="2">
        <v>0.08</v>
      </c>
      <c r="G2868" s="2">
        <v>4</v>
      </c>
      <c r="H2868" s="3">
        <v>45233</v>
      </c>
      <c r="I2868" s="3">
        <v>45235</v>
      </c>
      <c r="J2868" s="2" t="s">
        <v>31</v>
      </c>
      <c r="K2868" s="2" t="s">
        <v>27</v>
      </c>
      <c r="L2868" s="2">
        <v>351.1</v>
      </c>
      <c r="M2868" s="2" t="s">
        <v>28</v>
      </c>
      <c r="N2868" s="11">
        <f>L2868/E2868*100</f>
        <v>9.6778016974053802</v>
      </c>
      <c r="O2868" s="12" t="str">
        <f>IF(N2868&lt;10,"Low",IF(N2868&lt;20,"Med","High"))</f>
        <v>Low</v>
      </c>
      <c r="P2868" s="12">
        <f>sales*discount</f>
        <v>290.2312</v>
      </c>
      <c r="Q2868" s="12">
        <f>sales-Discount_Values</f>
        <v>3337.6587999999997</v>
      </c>
      <c r="R2868" s="12">
        <f>DATEDIF(order_date,delivery_date,"D")</f>
        <v>2</v>
      </c>
      <c r="S2868" s="12"/>
    </row>
    <row r="2869" spans="1:19" ht="14.25" customHeight="1" x14ac:dyDescent="0.35">
      <c r="A2869" s="2" t="s">
        <v>13183</v>
      </c>
      <c r="B2869" s="2">
        <v>113150</v>
      </c>
      <c r="C2869" s="2" t="s">
        <v>19</v>
      </c>
      <c r="D2869" s="2" t="s">
        <v>14</v>
      </c>
      <c r="E2869" s="2">
        <v>732.69</v>
      </c>
      <c r="F2869" s="2">
        <v>0</v>
      </c>
      <c r="G2869" s="2">
        <v>6</v>
      </c>
      <c r="H2869" s="3">
        <v>44976</v>
      </c>
      <c r="I2869" s="3">
        <v>44983</v>
      </c>
      <c r="J2869" s="2" t="s">
        <v>31</v>
      </c>
      <c r="K2869" s="2" t="s">
        <v>27</v>
      </c>
      <c r="L2869" s="2">
        <v>70.91</v>
      </c>
      <c r="M2869" s="2" t="s">
        <v>23</v>
      </c>
      <c r="N2869" s="11">
        <f>L2869/E2869*100</f>
        <v>9.6780357313461334</v>
      </c>
      <c r="O2869" s="12" t="str">
        <f>IF(N2869&lt;10,"Low",IF(N2869&lt;20,"Med","High"))</f>
        <v>Low</v>
      </c>
      <c r="P2869" s="12">
        <f>sales*discount</f>
        <v>0</v>
      </c>
      <c r="Q2869" s="12">
        <f>sales-Discount_Values</f>
        <v>732.69</v>
      </c>
      <c r="R2869" s="12">
        <f>DATEDIF(order_date,delivery_date,"D")</f>
        <v>7</v>
      </c>
      <c r="S2869" s="12"/>
    </row>
    <row r="2870" spans="1:19" ht="14.25" customHeight="1" x14ac:dyDescent="0.35">
      <c r="A2870" s="2" t="s">
        <v>3049</v>
      </c>
      <c r="B2870" s="2">
        <v>103016</v>
      </c>
      <c r="C2870" s="2" t="s">
        <v>13</v>
      </c>
      <c r="D2870" s="2" t="s">
        <v>33</v>
      </c>
      <c r="E2870" s="2">
        <v>4477.5200000000004</v>
      </c>
      <c r="F2870" s="2">
        <v>0.33</v>
      </c>
      <c r="G2870" s="2">
        <v>7</v>
      </c>
      <c r="H2870" s="3">
        <v>45607</v>
      </c>
      <c r="I2870" s="3">
        <v>45609</v>
      </c>
      <c r="J2870" s="2" t="s">
        <v>21</v>
      </c>
      <c r="K2870" s="2" t="s">
        <v>27</v>
      </c>
      <c r="L2870" s="2">
        <v>433.38</v>
      </c>
      <c r="M2870" s="2" t="s">
        <v>17</v>
      </c>
      <c r="N2870" s="11">
        <f>L2870/E2870*100</f>
        <v>9.6790187425181795</v>
      </c>
      <c r="O2870" s="12" t="str">
        <f>IF(N2870&lt;10,"Low",IF(N2870&lt;20,"Med","High"))</f>
        <v>Low</v>
      </c>
      <c r="P2870" s="12">
        <f>sales*discount</f>
        <v>1477.5816000000002</v>
      </c>
      <c r="Q2870" s="12">
        <f>sales-Discount_Values</f>
        <v>2999.9384</v>
      </c>
      <c r="R2870" s="12">
        <f>DATEDIF(order_date,delivery_date,"D")</f>
        <v>2</v>
      </c>
      <c r="S2870" s="12"/>
    </row>
    <row r="2871" spans="1:19" ht="14.25" customHeight="1" x14ac:dyDescent="0.35">
      <c r="A2871" s="2" t="s">
        <v>4964</v>
      </c>
      <c r="B2871" s="2">
        <v>104931</v>
      </c>
      <c r="C2871" s="2" t="s">
        <v>13</v>
      </c>
      <c r="D2871" s="2" t="s">
        <v>26</v>
      </c>
      <c r="E2871" s="2">
        <v>3914.55</v>
      </c>
      <c r="F2871" s="2">
        <v>0.49</v>
      </c>
      <c r="G2871" s="2">
        <v>8</v>
      </c>
      <c r="H2871" s="3">
        <v>45271</v>
      </c>
      <c r="I2871" s="3">
        <v>45273</v>
      </c>
      <c r="J2871" s="2" t="s">
        <v>31</v>
      </c>
      <c r="K2871" s="2" t="s">
        <v>16</v>
      </c>
      <c r="L2871" s="2">
        <v>378.93</v>
      </c>
      <c r="M2871" s="2" t="s">
        <v>39</v>
      </c>
      <c r="N2871" s="11">
        <f>L2871/E2871*100</f>
        <v>9.6800398513239081</v>
      </c>
      <c r="O2871" s="12" t="str">
        <f>IF(N2871&lt;10,"Low",IF(N2871&lt;20,"Med","High"))</f>
        <v>Low</v>
      </c>
      <c r="P2871" s="12">
        <f>sales*discount</f>
        <v>1918.1295</v>
      </c>
      <c r="Q2871" s="12">
        <f>sales-Discount_Values</f>
        <v>1996.4205000000002</v>
      </c>
      <c r="R2871" s="12">
        <f>DATEDIF(order_date,delivery_date,"D")</f>
        <v>2</v>
      </c>
      <c r="S2871" s="12"/>
    </row>
    <row r="2872" spans="1:19" ht="14.25" customHeight="1" x14ac:dyDescent="0.35">
      <c r="A2872" s="2" t="s">
        <v>8737</v>
      </c>
      <c r="B2872" s="2">
        <v>108704</v>
      </c>
      <c r="C2872" s="2" t="s">
        <v>13</v>
      </c>
      <c r="D2872" s="2" t="s">
        <v>36</v>
      </c>
      <c r="E2872" s="2">
        <v>2833.13</v>
      </c>
      <c r="F2872" s="2">
        <v>0.02</v>
      </c>
      <c r="G2872" s="2">
        <v>9</v>
      </c>
      <c r="H2872" s="3">
        <v>45292</v>
      </c>
      <c r="I2872" s="3">
        <v>45298</v>
      </c>
      <c r="J2872" s="2" t="s">
        <v>15</v>
      </c>
      <c r="K2872" s="2" t="s">
        <v>22</v>
      </c>
      <c r="L2872" s="2">
        <v>274.36</v>
      </c>
      <c r="M2872" s="2" t="s">
        <v>28</v>
      </c>
      <c r="N2872" s="11">
        <f>L2872/E2872*100</f>
        <v>9.683989086275604</v>
      </c>
      <c r="O2872" s="12" t="str">
        <f>IF(N2872&lt;10,"Low",IF(N2872&lt;20,"Med","High"))</f>
        <v>Low</v>
      </c>
      <c r="P2872" s="12">
        <f>sales*discount</f>
        <v>56.662600000000005</v>
      </c>
      <c r="Q2872" s="12">
        <f>sales-Discount_Values</f>
        <v>2776.4674</v>
      </c>
      <c r="R2872" s="12">
        <f>DATEDIF(order_date,delivery_date,"D")</f>
        <v>6</v>
      </c>
      <c r="S2872" s="12"/>
    </row>
    <row r="2873" spans="1:19" ht="14.25" customHeight="1" x14ac:dyDescent="0.35">
      <c r="A2873" s="2" t="s">
        <v>3054</v>
      </c>
      <c r="B2873" s="2">
        <v>103021</v>
      </c>
      <c r="C2873" s="2" t="s">
        <v>41</v>
      </c>
      <c r="D2873" s="2" t="s">
        <v>33</v>
      </c>
      <c r="E2873" s="2">
        <v>2478.8000000000002</v>
      </c>
      <c r="F2873" s="2">
        <v>0</v>
      </c>
      <c r="G2873" s="2">
        <v>9</v>
      </c>
      <c r="H2873" s="3">
        <v>45139</v>
      </c>
      <c r="I2873" s="3">
        <v>45143</v>
      </c>
      <c r="J2873" s="2" t="s">
        <v>31</v>
      </c>
      <c r="K2873" s="2" t="s">
        <v>22</v>
      </c>
      <c r="L2873" s="2">
        <v>240.06</v>
      </c>
      <c r="M2873" s="2" t="s">
        <v>48</v>
      </c>
      <c r="N2873" s="11">
        <f>L2873/E2873*100</f>
        <v>9.6845247700500234</v>
      </c>
      <c r="O2873" s="12" t="str">
        <f>IF(N2873&lt;10,"Low",IF(N2873&lt;20,"Med","High"))</f>
        <v>Low</v>
      </c>
      <c r="P2873" s="12">
        <f>sales*discount</f>
        <v>0</v>
      </c>
      <c r="Q2873" s="12">
        <f>sales-Discount_Values</f>
        <v>2478.8000000000002</v>
      </c>
      <c r="R2873" s="12">
        <f>DATEDIF(order_date,delivery_date,"D")</f>
        <v>4</v>
      </c>
      <c r="S2873" s="12"/>
    </row>
    <row r="2874" spans="1:19" ht="14.25" customHeight="1" x14ac:dyDescent="0.35">
      <c r="A2874" s="2" t="s">
        <v>10618</v>
      </c>
      <c r="B2874" s="2">
        <v>110585</v>
      </c>
      <c r="C2874" s="2" t="s">
        <v>25</v>
      </c>
      <c r="D2874" s="2" t="s">
        <v>20</v>
      </c>
      <c r="E2874" s="2">
        <v>4860.83</v>
      </c>
      <c r="F2874" s="2">
        <v>0.34</v>
      </c>
      <c r="G2874" s="2">
        <v>2</v>
      </c>
      <c r="H2874" s="3">
        <v>45126</v>
      </c>
      <c r="I2874" s="3">
        <v>45129</v>
      </c>
      <c r="J2874" s="2" t="s">
        <v>21</v>
      </c>
      <c r="K2874" s="2" t="s">
        <v>16</v>
      </c>
      <c r="L2874" s="2">
        <v>470.77</v>
      </c>
      <c r="M2874" s="2" t="s">
        <v>48</v>
      </c>
      <c r="N2874" s="11">
        <f>L2874/E2874*100</f>
        <v>9.6849714966374059</v>
      </c>
      <c r="O2874" s="12" t="str">
        <f>IF(N2874&lt;10,"Low",IF(N2874&lt;20,"Med","High"))</f>
        <v>Low</v>
      </c>
      <c r="P2874" s="12">
        <f>sales*discount</f>
        <v>1652.6822000000002</v>
      </c>
      <c r="Q2874" s="12">
        <f>sales-Discount_Values</f>
        <v>3208.1477999999997</v>
      </c>
      <c r="R2874" s="12">
        <f>DATEDIF(order_date,delivery_date,"D")</f>
        <v>3</v>
      </c>
      <c r="S2874" s="12"/>
    </row>
    <row r="2875" spans="1:19" ht="14.25" customHeight="1" x14ac:dyDescent="0.35">
      <c r="A2875" s="2" t="s">
        <v>3717</v>
      </c>
      <c r="B2875" s="2">
        <v>103684</v>
      </c>
      <c r="C2875" s="2" t="s">
        <v>19</v>
      </c>
      <c r="D2875" s="2" t="s">
        <v>26</v>
      </c>
      <c r="E2875" s="2">
        <v>1059.67</v>
      </c>
      <c r="F2875" s="2">
        <v>0.06</v>
      </c>
      <c r="G2875" s="2">
        <v>9</v>
      </c>
      <c r="H2875" s="3">
        <v>45186</v>
      </c>
      <c r="I2875" s="3">
        <v>45190</v>
      </c>
      <c r="J2875" s="2" t="s">
        <v>21</v>
      </c>
      <c r="K2875" s="2" t="s">
        <v>27</v>
      </c>
      <c r="L2875" s="2">
        <v>102.63</v>
      </c>
      <c r="M2875" s="2" t="s">
        <v>34</v>
      </c>
      <c r="N2875" s="11">
        <f>L2875/E2875*100</f>
        <v>9.6850906414261022</v>
      </c>
      <c r="O2875" s="12" t="str">
        <f>IF(N2875&lt;10,"Low",IF(N2875&lt;20,"Med","High"))</f>
        <v>Low</v>
      </c>
      <c r="P2875" s="12">
        <f>sales*discount</f>
        <v>63.580200000000005</v>
      </c>
      <c r="Q2875" s="12">
        <f>sales-Discount_Values</f>
        <v>996.08980000000008</v>
      </c>
      <c r="R2875" s="12">
        <f>DATEDIF(order_date,delivery_date,"D")</f>
        <v>4</v>
      </c>
      <c r="S2875" s="12"/>
    </row>
    <row r="2876" spans="1:19" ht="14.25" customHeight="1" x14ac:dyDescent="0.35">
      <c r="A2876" s="2" t="s">
        <v>9038</v>
      </c>
      <c r="B2876" s="2">
        <v>109005</v>
      </c>
      <c r="C2876" s="2" t="s">
        <v>41</v>
      </c>
      <c r="D2876" s="2" t="s">
        <v>36</v>
      </c>
      <c r="E2876" s="2">
        <v>2136.84</v>
      </c>
      <c r="F2876" s="2">
        <v>0.05</v>
      </c>
      <c r="G2876" s="2">
        <v>8</v>
      </c>
      <c r="H2876" s="3">
        <v>45613</v>
      </c>
      <c r="I2876" s="3">
        <v>45617</v>
      </c>
      <c r="J2876" s="2" t="s">
        <v>31</v>
      </c>
      <c r="K2876" s="2" t="s">
        <v>27</v>
      </c>
      <c r="L2876" s="2">
        <v>206.96</v>
      </c>
      <c r="M2876" s="2" t="s">
        <v>28</v>
      </c>
      <c r="N2876" s="11">
        <f>L2876/E2876*100</f>
        <v>9.6853297392411228</v>
      </c>
      <c r="O2876" s="12" t="str">
        <f>IF(N2876&lt;10,"Low",IF(N2876&lt;20,"Med","High"))</f>
        <v>Low</v>
      </c>
      <c r="P2876" s="12">
        <f>sales*discount</f>
        <v>106.84200000000001</v>
      </c>
      <c r="Q2876" s="12">
        <f>sales-Discount_Values</f>
        <v>2029.998</v>
      </c>
      <c r="R2876" s="12">
        <f>DATEDIF(order_date,delivery_date,"D")</f>
        <v>4</v>
      </c>
      <c r="S2876" s="12"/>
    </row>
    <row r="2877" spans="1:19" ht="14.25" customHeight="1" x14ac:dyDescent="0.35">
      <c r="A2877" s="2" t="s">
        <v>5802</v>
      </c>
      <c r="B2877" s="2">
        <v>105769</v>
      </c>
      <c r="C2877" s="2" t="s">
        <v>41</v>
      </c>
      <c r="D2877" s="2" t="s">
        <v>33</v>
      </c>
      <c r="E2877" s="2">
        <v>1275.18</v>
      </c>
      <c r="F2877" s="2">
        <v>0.22</v>
      </c>
      <c r="G2877" s="2">
        <v>1</v>
      </c>
      <c r="H2877" s="3">
        <v>45041</v>
      </c>
      <c r="I2877" s="3">
        <v>45043</v>
      </c>
      <c r="J2877" s="2" t="s">
        <v>21</v>
      </c>
      <c r="K2877" s="2" t="s">
        <v>22</v>
      </c>
      <c r="L2877" s="2">
        <v>123.52</v>
      </c>
      <c r="M2877" s="2" t="s">
        <v>34</v>
      </c>
      <c r="N2877" s="11">
        <f>L2877/E2877*100</f>
        <v>9.6864756348123393</v>
      </c>
      <c r="O2877" s="12" t="str">
        <f>IF(N2877&lt;10,"Low",IF(N2877&lt;20,"Med","High"))</f>
        <v>Low</v>
      </c>
      <c r="P2877" s="12">
        <f>sales*discount</f>
        <v>280.53960000000001</v>
      </c>
      <c r="Q2877" s="12">
        <f>sales-Discount_Values</f>
        <v>994.6404</v>
      </c>
      <c r="R2877" s="12">
        <f>DATEDIF(order_date,delivery_date,"D")</f>
        <v>2</v>
      </c>
      <c r="S2877" s="12"/>
    </row>
    <row r="2878" spans="1:19" ht="14.25" customHeight="1" x14ac:dyDescent="0.35">
      <c r="A2878" s="2" t="s">
        <v>9307</v>
      </c>
      <c r="B2878" s="2">
        <v>109274</v>
      </c>
      <c r="C2878" s="2" t="s">
        <v>19</v>
      </c>
      <c r="D2878" s="2" t="s">
        <v>33</v>
      </c>
      <c r="E2878" s="2">
        <v>4423.28</v>
      </c>
      <c r="F2878" s="2">
        <v>0.31</v>
      </c>
      <c r="G2878" s="2">
        <v>3</v>
      </c>
      <c r="H2878" s="3">
        <v>45527</v>
      </c>
      <c r="I2878" s="3">
        <v>45528</v>
      </c>
      <c r="J2878" s="2" t="s">
        <v>21</v>
      </c>
      <c r="K2878" s="2" t="s">
        <v>16</v>
      </c>
      <c r="L2878" s="2">
        <v>428.65</v>
      </c>
      <c r="M2878" s="2" t="s">
        <v>23</v>
      </c>
      <c r="N2878" s="11">
        <f>L2878/E2878*100</f>
        <v>9.6907724584471246</v>
      </c>
      <c r="O2878" s="12" t="str">
        <f>IF(N2878&lt;10,"Low",IF(N2878&lt;20,"Med","High"))</f>
        <v>Low</v>
      </c>
      <c r="P2878" s="12">
        <f>sales*discount</f>
        <v>1371.2167999999999</v>
      </c>
      <c r="Q2878" s="12">
        <f>sales-Discount_Values</f>
        <v>3052.0631999999996</v>
      </c>
      <c r="R2878" s="12">
        <f>DATEDIF(order_date,delivery_date,"D")</f>
        <v>1</v>
      </c>
      <c r="S2878" s="12"/>
    </row>
    <row r="2879" spans="1:19" ht="14.25" customHeight="1" x14ac:dyDescent="0.35">
      <c r="A2879" s="2" t="s">
        <v>15094</v>
      </c>
      <c r="B2879" s="2">
        <v>115061</v>
      </c>
      <c r="C2879" s="2" t="s">
        <v>25</v>
      </c>
      <c r="D2879" s="2" t="s">
        <v>20</v>
      </c>
      <c r="E2879" s="2">
        <v>1883.08</v>
      </c>
      <c r="F2879" s="2">
        <v>0.04</v>
      </c>
      <c r="G2879" s="2">
        <v>7</v>
      </c>
      <c r="H2879" s="3">
        <v>45415</v>
      </c>
      <c r="I2879" s="3">
        <v>45420</v>
      </c>
      <c r="J2879" s="2" t="s">
        <v>15</v>
      </c>
      <c r="K2879" s="2" t="s">
        <v>16</v>
      </c>
      <c r="L2879" s="2">
        <v>182.51</v>
      </c>
      <c r="M2879" s="2" t="s">
        <v>23</v>
      </c>
      <c r="N2879" s="11">
        <f>L2879/E2879*100</f>
        <v>9.6921001763069015</v>
      </c>
      <c r="O2879" s="12" t="str">
        <f>IF(N2879&lt;10,"Low",IF(N2879&lt;20,"Med","High"))</f>
        <v>Low</v>
      </c>
      <c r="P2879" s="12">
        <f>sales*discount</f>
        <v>75.3232</v>
      </c>
      <c r="Q2879" s="12">
        <f>sales-Discount_Values</f>
        <v>1807.7567999999999</v>
      </c>
      <c r="R2879" s="12">
        <f>DATEDIF(order_date,delivery_date,"D")</f>
        <v>5</v>
      </c>
      <c r="S2879" s="12"/>
    </row>
    <row r="2880" spans="1:19" ht="14.25" customHeight="1" x14ac:dyDescent="0.35">
      <c r="A2880" s="2" t="s">
        <v>10973</v>
      </c>
      <c r="B2880" s="2">
        <v>110940</v>
      </c>
      <c r="C2880" s="2" t="s">
        <v>25</v>
      </c>
      <c r="D2880" s="2" t="s">
        <v>14</v>
      </c>
      <c r="E2880" s="2">
        <v>563.79</v>
      </c>
      <c r="F2880" s="2">
        <v>0.18</v>
      </c>
      <c r="G2880" s="2">
        <v>7</v>
      </c>
      <c r="H2880" s="3">
        <v>45180</v>
      </c>
      <c r="I2880" s="3">
        <v>45181</v>
      </c>
      <c r="J2880" s="2" t="s">
        <v>15</v>
      </c>
      <c r="K2880" s="2" t="s">
        <v>16</v>
      </c>
      <c r="L2880" s="2">
        <v>54.65</v>
      </c>
      <c r="M2880" s="2" t="s">
        <v>28</v>
      </c>
      <c r="N2880" s="11">
        <f>L2880/E2880*100</f>
        <v>9.6933255290090283</v>
      </c>
      <c r="O2880" s="12" t="str">
        <f>IF(N2880&lt;10,"Low",IF(N2880&lt;20,"Med","High"))</f>
        <v>Low</v>
      </c>
      <c r="P2880" s="12">
        <f>sales*discount</f>
        <v>101.48219999999999</v>
      </c>
      <c r="Q2880" s="12">
        <f>sales-Discount_Values</f>
        <v>462.30779999999999</v>
      </c>
      <c r="R2880" s="12">
        <f>DATEDIF(order_date,delivery_date,"D")</f>
        <v>1</v>
      </c>
      <c r="S2880" s="12"/>
    </row>
    <row r="2881" spans="1:19" ht="14.25" customHeight="1" x14ac:dyDescent="0.35">
      <c r="A2881" s="2" t="s">
        <v>3031</v>
      </c>
      <c r="B2881" s="2">
        <v>102998</v>
      </c>
      <c r="C2881" s="2" t="s">
        <v>41</v>
      </c>
      <c r="D2881" s="2" t="s">
        <v>14</v>
      </c>
      <c r="E2881" s="2">
        <v>3881.1</v>
      </c>
      <c r="F2881" s="2">
        <v>0.37</v>
      </c>
      <c r="G2881" s="2">
        <v>2</v>
      </c>
      <c r="H2881" s="3">
        <v>45271</v>
      </c>
      <c r="I2881" s="3">
        <v>45278</v>
      </c>
      <c r="J2881" s="2" t="s">
        <v>31</v>
      </c>
      <c r="K2881" s="2" t="s">
        <v>16</v>
      </c>
      <c r="L2881" s="2">
        <v>376.26</v>
      </c>
      <c r="M2881" s="2" t="s">
        <v>28</v>
      </c>
      <c r="N2881" s="11">
        <f>L2881/E2881*100</f>
        <v>9.6946741903068716</v>
      </c>
      <c r="O2881" s="12" t="str">
        <f>IF(N2881&lt;10,"Low",IF(N2881&lt;20,"Med","High"))</f>
        <v>Low</v>
      </c>
      <c r="P2881" s="12">
        <f>sales*discount</f>
        <v>1436.0070000000001</v>
      </c>
      <c r="Q2881" s="12">
        <f>sales-Discount_Values</f>
        <v>2445.0929999999998</v>
      </c>
      <c r="R2881" s="12">
        <f>DATEDIF(order_date,delivery_date,"D")</f>
        <v>7</v>
      </c>
      <c r="S2881" s="12"/>
    </row>
    <row r="2882" spans="1:19" ht="14.25" customHeight="1" x14ac:dyDescent="0.35">
      <c r="A2882" s="2" t="s">
        <v>3057</v>
      </c>
      <c r="B2882" s="2">
        <v>103024</v>
      </c>
      <c r="C2882" s="2" t="s">
        <v>13</v>
      </c>
      <c r="D2882" s="2" t="s">
        <v>26</v>
      </c>
      <c r="E2882" s="2">
        <v>4458.91</v>
      </c>
      <c r="F2882" s="2">
        <v>0.14000000000000001</v>
      </c>
      <c r="G2882" s="2">
        <v>3</v>
      </c>
      <c r="H2882" s="3">
        <v>45249</v>
      </c>
      <c r="I2882" s="3">
        <v>45250</v>
      </c>
      <c r="J2882" s="2" t="s">
        <v>21</v>
      </c>
      <c r="K2882" s="2" t="s">
        <v>16</v>
      </c>
      <c r="L2882" s="2">
        <v>432.3</v>
      </c>
      <c r="M2882" s="2" t="s">
        <v>28</v>
      </c>
      <c r="N2882" s="11">
        <f>L2882/E2882*100</f>
        <v>9.695194565487979</v>
      </c>
      <c r="O2882" s="12" t="str">
        <f>IF(N2882&lt;10,"Low",IF(N2882&lt;20,"Med","High"))</f>
        <v>Low</v>
      </c>
      <c r="P2882" s="12">
        <f>sales*discount</f>
        <v>624.24740000000008</v>
      </c>
      <c r="Q2882" s="12">
        <f>sales-Discount_Values</f>
        <v>3834.6625999999997</v>
      </c>
      <c r="R2882" s="12">
        <f>DATEDIF(order_date,delivery_date,"D")</f>
        <v>1</v>
      </c>
      <c r="S2882" s="12"/>
    </row>
    <row r="2883" spans="1:19" ht="14.25" customHeight="1" x14ac:dyDescent="0.35">
      <c r="A2883" s="2" t="s">
        <v>14631</v>
      </c>
      <c r="B2883" s="2">
        <v>114598</v>
      </c>
      <c r="C2883" s="2" t="s">
        <v>41</v>
      </c>
      <c r="D2883" s="2" t="s">
        <v>14</v>
      </c>
      <c r="E2883" s="2">
        <v>1906.9</v>
      </c>
      <c r="F2883" s="2">
        <v>0.2</v>
      </c>
      <c r="G2883" s="2">
        <v>9</v>
      </c>
      <c r="H2883" s="3">
        <v>45486</v>
      </c>
      <c r="I2883" s="3">
        <v>45487</v>
      </c>
      <c r="J2883" s="2" t="s">
        <v>21</v>
      </c>
      <c r="K2883" s="2" t="s">
        <v>27</v>
      </c>
      <c r="L2883" s="2">
        <v>184.97</v>
      </c>
      <c r="M2883" s="2" t="s">
        <v>17</v>
      </c>
      <c r="N2883" s="11">
        <f>L2883/E2883*100</f>
        <v>9.7000367087943786</v>
      </c>
      <c r="O2883" s="12" t="str">
        <f>IF(N2883&lt;10,"Low",IF(N2883&lt;20,"Med","High"))</f>
        <v>Low</v>
      </c>
      <c r="P2883" s="12">
        <f>sales*discount</f>
        <v>381.38000000000005</v>
      </c>
      <c r="Q2883" s="12">
        <f>sales-Discount_Values</f>
        <v>1525.52</v>
      </c>
      <c r="R2883" s="12">
        <f>DATEDIF(order_date,delivery_date,"D")</f>
        <v>1</v>
      </c>
      <c r="S2883" s="12"/>
    </row>
    <row r="2884" spans="1:19" ht="14.25" customHeight="1" x14ac:dyDescent="0.35">
      <c r="A2884" s="2" t="s">
        <v>3217</v>
      </c>
      <c r="B2884" s="2">
        <v>103184</v>
      </c>
      <c r="C2884" s="2" t="s">
        <v>19</v>
      </c>
      <c r="D2884" s="2" t="s">
        <v>14</v>
      </c>
      <c r="E2884" s="2">
        <v>4011.06</v>
      </c>
      <c r="F2884" s="2">
        <v>0.19</v>
      </c>
      <c r="G2884" s="2">
        <v>1</v>
      </c>
      <c r="H2884" s="3">
        <v>45646</v>
      </c>
      <c r="I2884" s="3">
        <v>45648</v>
      </c>
      <c r="J2884" s="2" t="s">
        <v>21</v>
      </c>
      <c r="K2884" s="2" t="s">
        <v>16</v>
      </c>
      <c r="L2884" s="2">
        <v>389.11</v>
      </c>
      <c r="M2884" s="2" t="s">
        <v>39</v>
      </c>
      <c r="N2884" s="11">
        <f>L2884/E2884*100</f>
        <v>9.7009269370191422</v>
      </c>
      <c r="O2884" s="12" t="str">
        <f>IF(N2884&lt;10,"Low",IF(N2884&lt;20,"Med","High"))</f>
        <v>Low</v>
      </c>
      <c r="P2884" s="12">
        <f>sales*discount</f>
        <v>762.10140000000001</v>
      </c>
      <c r="Q2884" s="12">
        <f>sales-Discount_Values</f>
        <v>3248.9585999999999</v>
      </c>
      <c r="R2884" s="12">
        <f>DATEDIF(order_date,delivery_date,"D")</f>
        <v>2</v>
      </c>
      <c r="S2884" s="12"/>
    </row>
    <row r="2885" spans="1:19" ht="14.25" customHeight="1" x14ac:dyDescent="0.35">
      <c r="A2885" s="2" t="s">
        <v>10640</v>
      </c>
      <c r="B2885" s="2">
        <v>110607</v>
      </c>
      <c r="C2885" s="2" t="s">
        <v>41</v>
      </c>
      <c r="D2885" s="2" t="s">
        <v>33</v>
      </c>
      <c r="E2885" s="2">
        <v>294.81</v>
      </c>
      <c r="F2885" s="2">
        <v>0.06</v>
      </c>
      <c r="G2885" s="2">
        <v>1</v>
      </c>
      <c r="H2885" s="3">
        <v>44947</v>
      </c>
      <c r="I2885" s="3">
        <v>44953</v>
      </c>
      <c r="J2885" s="2" t="s">
        <v>31</v>
      </c>
      <c r="K2885" s="2" t="s">
        <v>27</v>
      </c>
      <c r="L2885" s="2">
        <v>28.6</v>
      </c>
      <c r="M2885" s="2" t="s">
        <v>48</v>
      </c>
      <c r="N2885" s="11">
        <f>L2885/E2885*100</f>
        <v>9.7011634612123068</v>
      </c>
      <c r="O2885" s="12" t="str">
        <f>IF(N2885&lt;10,"Low",IF(N2885&lt;20,"Med","High"))</f>
        <v>Low</v>
      </c>
      <c r="P2885" s="12">
        <f>sales*discount</f>
        <v>17.688600000000001</v>
      </c>
      <c r="Q2885" s="12">
        <f>sales-Discount_Values</f>
        <v>277.12139999999999</v>
      </c>
      <c r="R2885" s="12">
        <f>DATEDIF(order_date,delivery_date,"D")</f>
        <v>6</v>
      </c>
      <c r="S2885" s="12"/>
    </row>
    <row r="2886" spans="1:19" ht="14.25" customHeight="1" x14ac:dyDescent="0.35">
      <c r="A2886" s="2" t="s">
        <v>5567</v>
      </c>
      <c r="B2886" s="2">
        <v>105534</v>
      </c>
      <c r="C2886" s="2" t="s">
        <v>13</v>
      </c>
      <c r="D2886" s="2" t="s">
        <v>14</v>
      </c>
      <c r="E2886" s="2">
        <v>2581.29</v>
      </c>
      <c r="F2886" s="2">
        <v>0.19</v>
      </c>
      <c r="G2886" s="2">
        <v>6</v>
      </c>
      <c r="H2886" s="3">
        <v>45198</v>
      </c>
      <c r="I2886" s="3">
        <v>45204</v>
      </c>
      <c r="J2886" s="2" t="s">
        <v>15</v>
      </c>
      <c r="K2886" s="2" t="s">
        <v>27</v>
      </c>
      <c r="L2886" s="2">
        <v>250.49</v>
      </c>
      <c r="M2886" s="2" t="s">
        <v>34</v>
      </c>
      <c r="N2886" s="11">
        <f>L2886/E2886*100</f>
        <v>9.7040626973335051</v>
      </c>
      <c r="O2886" s="12" t="str">
        <f>IF(N2886&lt;10,"Low",IF(N2886&lt;20,"Med","High"))</f>
        <v>Low</v>
      </c>
      <c r="P2886" s="12">
        <f>sales*discount</f>
        <v>490.44510000000002</v>
      </c>
      <c r="Q2886" s="12">
        <f>sales-Discount_Values</f>
        <v>2090.8449000000001</v>
      </c>
      <c r="R2886" s="12">
        <f>DATEDIF(order_date,delivery_date,"D")</f>
        <v>6</v>
      </c>
      <c r="S2886" s="12"/>
    </row>
    <row r="2887" spans="1:19" ht="14.25" customHeight="1" x14ac:dyDescent="0.35">
      <c r="A2887" s="2" t="s">
        <v>2841</v>
      </c>
      <c r="B2887" s="2">
        <v>102808</v>
      </c>
      <c r="C2887" s="2" t="s">
        <v>25</v>
      </c>
      <c r="D2887" s="2" t="s">
        <v>36</v>
      </c>
      <c r="E2887" s="2">
        <v>1265.1600000000001</v>
      </c>
      <c r="F2887" s="2">
        <v>0.43</v>
      </c>
      <c r="G2887" s="2">
        <v>5</v>
      </c>
      <c r="H2887" s="3">
        <v>45362</v>
      </c>
      <c r="I2887" s="3">
        <v>45368</v>
      </c>
      <c r="J2887" s="2" t="s">
        <v>31</v>
      </c>
      <c r="K2887" s="2" t="s">
        <v>27</v>
      </c>
      <c r="L2887" s="2">
        <v>122.78</v>
      </c>
      <c r="M2887" s="2" t="s">
        <v>17</v>
      </c>
      <c r="N2887" s="11">
        <f>L2887/E2887*100</f>
        <v>9.704701381643428</v>
      </c>
      <c r="O2887" s="12" t="str">
        <f>IF(N2887&lt;10,"Low",IF(N2887&lt;20,"Med","High"))</f>
        <v>Low</v>
      </c>
      <c r="P2887" s="12">
        <f>sales*discount</f>
        <v>544.01880000000006</v>
      </c>
      <c r="Q2887" s="12">
        <f>sales-Discount_Values</f>
        <v>721.14120000000003</v>
      </c>
      <c r="R2887" s="12">
        <f>DATEDIF(order_date,delivery_date,"D")</f>
        <v>6</v>
      </c>
      <c r="S2887" s="12"/>
    </row>
    <row r="2888" spans="1:19" ht="14.25" customHeight="1" x14ac:dyDescent="0.35">
      <c r="A2888" s="2" t="s">
        <v>4504</v>
      </c>
      <c r="B2888" s="2">
        <v>104471</v>
      </c>
      <c r="C2888" s="2" t="s">
        <v>41</v>
      </c>
      <c r="D2888" s="2" t="s">
        <v>20</v>
      </c>
      <c r="E2888" s="2">
        <v>3752.08</v>
      </c>
      <c r="F2888" s="2">
        <v>0.25</v>
      </c>
      <c r="G2888" s="2">
        <v>5</v>
      </c>
      <c r="H2888" s="3">
        <v>45523</v>
      </c>
      <c r="I2888" s="3">
        <v>45526</v>
      </c>
      <c r="J2888" s="2" t="s">
        <v>15</v>
      </c>
      <c r="K2888" s="2" t="s">
        <v>16</v>
      </c>
      <c r="L2888" s="2">
        <v>364.17</v>
      </c>
      <c r="M2888" s="2" t="s">
        <v>48</v>
      </c>
      <c r="N2888" s="11">
        <f>L2888/E2888*100</f>
        <v>9.7058165071107236</v>
      </c>
      <c r="O2888" s="12" t="str">
        <f>IF(N2888&lt;10,"Low",IF(N2888&lt;20,"Med","High"))</f>
        <v>Low</v>
      </c>
      <c r="P2888" s="12">
        <f>sales*discount</f>
        <v>938.02</v>
      </c>
      <c r="Q2888" s="12">
        <f>sales-Discount_Values</f>
        <v>2814.06</v>
      </c>
      <c r="R2888" s="12">
        <f>DATEDIF(order_date,delivery_date,"D")</f>
        <v>3</v>
      </c>
      <c r="S2888" s="12"/>
    </row>
    <row r="2889" spans="1:19" ht="14.25" customHeight="1" x14ac:dyDescent="0.35">
      <c r="A2889" s="2" t="s">
        <v>8687</v>
      </c>
      <c r="B2889" s="2">
        <v>108654</v>
      </c>
      <c r="C2889" s="2" t="s">
        <v>25</v>
      </c>
      <c r="D2889" s="2" t="s">
        <v>20</v>
      </c>
      <c r="E2889" s="2">
        <v>1369.37</v>
      </c>
      <c r="F2889" s="2">
        <v>0.22</v>
      </c>
      <c r="G2889" s="2">
        <v>4</v>
      </c>
      <c r="H2889" s="3">
        <v>44940</v>
      </c>
      <c r="I2889" s="3">
        <v>44947</v>
      </c>
      <c r="J2889" s="2" t="s">
        <v>15</v>
      </c>
      <c r="K2889" s="2" t="s">
        <v>27</v>
      </c>
      <c r="L2889" s="2">
        <v>132.91</v>
      </c>
      <c r="M2889" s="2" t="s">
        <v>17</v>
      </c>
      <c r="N2889" s="11">
        <f>L2889/E2889*100</f>
        <v>9.705923161745913</v>
      </c>
      <c r="O2889" s="12" t="str">
        <f>IF(N2889&lt;10,"Low",IF(N2889&lt;20,"Med","High"))</f>
        <v>Low</v>
      </c>
      <c r="P2889" s="12">
        <f>sales*discount</f>
        <v>301.26139999999998</v>
      </c>
      <c r="Q2889" s="12">
        <f>sales-Discount_Values</f>
        <v>1068.1086</v>
      </c>
      <c r="R2889" s="12">
        <f>DATEDIF(order_date,delivery_date,"D")</f>
        <v>7</v>
      </c>
      <c r="S2889" s="12"/>
    </row>
    <row r="2890" spans="1:19" ht="14.25" customHeight="1" x14ac:dyDescent="0.35">
      <c r="A2890" s="2" t="s">
        <v>5738</v>
      </c>
      <c r="B2890" s="2">
        <v>105705</v>
      </c>
      <c r="C2890" s="2" t="s">
        <v>41</v>
      </c>
      <c r="D2890" s="2" t="s">
        <v>33</v>
      </c>
      <c r="E2890" s="2">
        <v>3086.02</v>
      </c>
      <c r="F2890" s="2">
        <v>0.37</v>
      </c>
      <c r="G2890" s="2">
        <v>1</v>
      </c>
      <c r="H2890" s="3">
        <v>45637</v>
      </c>
      <c r="I2890" s="3">
        <v>45641</v>
      </c>
      <c r="J2890" s="2" t="s">
        <v>31</v>
      </c>
      <c r="K2890" s="2" t="s">
        <v>16</v>
      </c>
      <c r="L2890" s="2">
        <v>299.57</v>
      </c>
      <c r="M2890" s="2" t="s">
        <v>17</v>
      </c>
      <c r="N2890" s="11">
        <f>L2890/E2890*100</f>
        <v>9.7073252927719196</v>
      </c>
      <c r="O2890" s="12" t="str">
        <f>IF(N2890&lt;10,"Low",IF(N2890&lt;20,"Med","High"))</f>
        <v>Low</v>
      </c>
      <c r="P2890" s="12">
        <f>sales*discount</f>
        <v>1141.8273999999999</v>
      </c>
      <c r="Q2890" s="12">
        <f>sales-Discount_Values</f>
        <v>1944.1926000000001</v>
      </c>
      <c r="R2890" s="12">
        <f>DATEDIF(order_date,delivery_date,"D")</f>
        <v>4</v>
      </c>
      <c r="S2890" s="12"/>
    </row>
    <row r="2891" spans="1:19" ht="14.25" customHeight="1" x14ac:dyDescent="0.35">
      <c r="A2891" s="2" t="s">
        <v>6078</v>
      </c>
      <c r="B2891" s="2">
        <v>106045</v>
      </c>
      <c r="C2891" s="2" t="s">
        <v>41</v>
      </c>
      <c r="D2891" s="2" t="s">
        <v>14</v>
      </c>
      <c r="E2891" s="2">
        <v>4293.21</v>
      </c>
      <c r="F2891" s="2">
        <v>0.06</v>
      </c>
      <c r="G2891" s="2">
        <v>6</v>
      </c>
      <c r="H2891" s="3">
        <v>45537</v>
      </c>
      <c r="I2891" s="3">
        <v>45544</v>
      </c>
      <c r="J2891" s="2" t="s">
        <v>31</v>
      </c>
      <c r="K2891" s="2" t="s">
        <v>27</v>
      </c>
      <c r="L2891" s="2">
        <v>416.77</v>
      </c>
      <c r="M2891" s="2" t="s">
        <v>23</v>
      </c>
      <c r="N2891" s="11">
        <f>L2891/E2891*100</f>
        <v>9.7076546453586001</v>
      </c>
      <c r="O2891" s="12" t="str">
        <f>IF(N2891&lt;10,"Low",IF(N2891&lt;20,"Med","High"))</f>
        <v>Low</v>
      </c>
      <c r="P2891" s="12">
        <f>sales*discount</f>
        <v>257.5926</v>
      </c>
      <c r="Q2891" s="12">
        <f>sales-Discount_Values</f>
        <v>4035.6174000000001</v>
      </c>
      <c r="R2891" s="12">
        <f>DATEDIF(order_date,delivery_date,"D")</f>
        <v>7</v>
      </c>
      <c r="S2891" s="12"/>
    </row>
    <row r="2892" spans="1:19" ht="14.25" customHeight="1" x14ac:dyDescent="0.35">
      <c r="A2892" s="2" t="s">
        <v>7889</v>
      </c>
      <c r="B2892" s="2">
        <v>107856</v>
      </c>
      <c r="C2892" s="2" t="s">
        <v>25</v>
      </c>
      <c r="D2892" s="2" t="s">
        <v>36</v>
      </c>
      <c r="E2892" s="2">
        <v>1865.95</v>
      </c>
      <c r="F2892" s="2">
        <v>0.48</v>
      </c>
      <c r="G2892" s="2">
        <v>4</v>
      </c>
      <c r="H2892" s="3">
        <v>45273</v>
      </c>
      <c r="I2892" s="3">
        <v>45277</v>
      </c>
      <c r="J2892" s="2" t="s">
        <v>31</v>
      </c>
      <c r="K2892" s="2" t="s">
        <v>16</v>
      </c>
      <c r="L2892" s="2">
        <v>181.17</v>
      </c>
      <c r="M2892" s="2" t="s">
        <v>34</v>
      </c>
      <c r="N2892" s="11">
        <f>L2892/E2892*100</f>
        <v>9.7092633779040156</v>
      </c>
      <c r="O2892" s="12" t="str">
        <f>IF(N2892&lt;10,"Low",IF(N2892&lt;20,"Med","High"))</f>
        <v>Low</v>
      </c>
      <c r="P2892" s="12">
        <f>sales*discount</f>
        <v>895.65599999999995</v>
      </c>
      <c r="Q2892" s="12">
        <f>sales-Discount_Values</f>
        <v>970.2940000000001</v>
      </c>
      <c r="R2892" s="12">
        <f>DATEDIF(order_date,delivery_date,"D")</f>
        <v>4</v>
      </c>
      <c r="S2892" s="12"/>
    </row>
    <row r="2893" spans="1:19" ht="14.25" customHeight="1" x14ac:dyDescent="0.35">
      <c r="A2893" s="2" t="s">
        <v>1061</v>
      </c>
      <c r="B2893" s="2">
        <v>101028</v>
      </c>
      <c r="C2893" s="2" t="s">
        <v>25</v>
      </c>
      <c r="D2893" s="2" t="s">
        <v>26</v>
      </c>
      <c r="E2893" s="2">
        <v>4879.05</v>
      </c>
      <c r="F2893" s="2">
        <v>0.24</v>
      </c>
      <c r="G2893" s="2">
        <v>6</v>
      </c>
      <c r="H2893" s="3">
        <v>45428</v>
      </c>
      <c r="I2893" s="3">
        <v>45429</v>
      </c>
      <c r="J2893" s="2" t="s">
        <v>15</v>
      </c>
      <c r="K2893" s="2" t="s">
        <v>16</v>
      </c>
      <c r="L2893" s="2">
        <v>473.75</v>
      </c>
      <c r="M2893" s="2" t="s">
        <v>48</v>
      </c>
      <c r="N2893" s="11">
        <f>L2893/E2893*100</f>
        <v>9.7098820467099127</v>
      </c>
      <c r="O2893" s="12" t="str">
        <f>IF(N2893&lt;10,"Low",IF(N2893&lt;20,"Med","High"))</f>
        <v>Low</v>
      </c>
      <c r="P2893" s="12">
        <f>sales*discount</f>
        <v>1170.972</v>
      </c>
      <c r="Q2893" s="12">
        <f>sales-Discount_Values</f>
        <v>3708.0780000000004</v>
      </c>
      <c r="R2893" s="12">
        <f>DATEDIF(order_date,delivery_date,"D")</f>
        <v>1</v>
      </c>
      <c r="S2893" s="12"/>
    </row>
    <row r="2894" spans="1:19" ht="14.25" customHeight="1" x14ac:dyDescent="0.35">
      <c r="A2894" s="2" t="s">
        <v>4613</v>
      </c>
      <c r="B2894" s="2">
        <v>104580</v>
      </c>
      <c r="C2894" s="2" t="s">
        <v>13</v>
      </c>
      <c r="D2894" s="2" t="s">
        <v>26</v>
      </c>
      <c r="E2894" s="2">
        <v>1305.05</v>
      </c>
      <c r="F2894" s="2">
        <v>0.49</v>
      </c>
      <c r="G2894" s="2">
        <v>8</v>
      </c>
      <c r="H2894" s="3">
        <v>45064</v>
      </c>
      <c r="I2894" s="3">
        <v>45066</v>
      </c>
      <c r="J2894" s="2" t="s">
        <v>31</v>
      </c>
      <c r="K2894" s="2" t="s">
        <v>22</v>
      </c>
      <c r="L2894" s="2">
        <v>126.73</v>
      </c>
      <c r="M2894" s="2" t="s">
        <v>48</v>
      </c>
      <c r="N2894" s="11">
        <f>L2894/E2894*100</f>
        <v>9.7107390521435963</v>
      </c>
      <c r="O2894" s="12" t="str">
        <f>IF(N2894&lt;10,"Low",IF(N2894&lt;20,"Med","High"))</f>
        <v>Low</v>
      </c>
      <c r="P2894" s="12">
        <f>sales*discount</f>
        <v>639.47449999999992</v>
      </c>
      <c r="Q2894" s="12">
        <f>sales-Discount_Values</f>
        <v>665.57550000000003</v>
      </c>
      <c r="R2894" s="12">
        <f>DATEDIF(order_date,delivery_date,"D")</f>
        <v>2</v>
      </c>
      <c r="S2894" s="12"/>
    </row>
    <row r="2895" spans="1:19" ht="14.25" customHeight="1" x14ac:dyDescent="0.35">
      <c r="A2895" s="2" t="s">
        <v>2719</v>
      </c>
      <c r="B2895" s="2">
        <v>102686</v>
      </c>
      <c r="C2895" s="2" t="s">
        <v>13</v>
      </c>
      <c r="D2895" s="2" t="s">
        <v>33</v>
      </c>
      <c r="E2895" s="2">
        <v>411.58</v>
      </c>
      <c r="F2895" s="2">
        <v>0.13</v>
      </c>
      <c r="G2895" s="2">
        <v>8</v>
      </c>
      <c r="H2895" s="3">
        <v>45278</v>
      </c>
      <c r="I2895" s="3">
        <v>45280</v>
      </c>
      <c r="J2895" s="2" t="s">
        <v>21</v>
      </c>
      <c r="K2895" s="2" t="s">
        <v>16</v>
      </c>
      <c r="L2895" s="2">
        <v>39.979999999999997</v>
      </c>
      <c r="M2895" s="2" t="s">
        <v>28</v>
      </c>
      <c r="N2895" s="11">
        <f>L2895/E2895*100</f>
        <v>9.713785898245785</v>
      </c>
      <c r="O2895" s="12" t="str">
        <f>IF(N2895&lt;10,"Low",IF(N2895&lt;20,"Med","High"))</f>
        <v>Low</v>
      </c>
      <c r="P2895" s="12">
        <f>sales*discount</f>
        <v>53.505400000000002</v>
      </c>
      <c r="Q2895" s="12">
        <f>sales-Discount_Values</f>
        <v>358.07459999999998</v>
      </c>
      <c r="R2895" s="12">
        <f>DATEDIF(order_date,delivery_date,"D")</f>
        <v>2</v>
      </c>
      <c r="S2895" s="12"/>
    </row>
    <row r="2896" spans="1:19" ht="14.25" customHeight="1" x14ac:dyDescent="0.35">
      <c r="A2896" s="2" t="s">
        <v>1178</v>
      </c>
      <c r="B2896" s="2">
        <v>101145</v>
      </c>
      <c r="C2896" s="2" t="s">
        <v>41</v>
      </c>
      <c r="D2896" s="2" t="s">
        <v>26</v>
      </c>
      <c r="E2896" s="2">
        <v>4439.5600000000004</v>
      </c>
      <c r="F2896" s="2">
        <v>0.16</v>
      </c>
      <c r="G2896" s="2">
        <v>6</v>
      </c>
      <c r="H2896" s="3">
        <v>44972</v>
      </c>
      <c r="I2896" s="3">
        <v>44979</v>
      </c>
      <c r="J2896" s="2" t="s">
        <v>15</v>
      </c>
      <c r="K2896" s="2" t="s">
        <v>27</v>
      </c>
      <c r="L2896" s="2">
        <v>431.46</v>
      </c>
      <c r="M2896" s="2" t="s">
        <v>34</v>
      </c>
      <c r="N2896" s="11">
        <f>L2896/E2896*100</f>
        <v>9.7185306652010546</v>
      </c>
      <c r="O2896" s="12" t="str">
        <f>IF(N2896&lt;10,"Low",IF(N2896&lt;20,"Med","High"))</f>
        <v>Low</v>
      </c>
      <c r="P2896" s="12">
        <f>sales*discount</f>
        <v>710.32960000000003</v>
      </c>
      <c r="Q2896" s="12">
        <f>sales-Discount_Values</f>
        <v>3729.2304000000004</v>
      </c>
      <c r="R2896" s="12">
        <f>DATEDIF(order_date,delivery_date,"D")</f>
        <v>7</v>
      </c>
      <c r="S2896" s="12"/>
    </row>
    <row r="2897" spans="1:19" ht="14.25" customHeight="1" x14ac:dyDescent="0.35">
      <c r="A2897" s="2" t="s">
        <v>8702</v>
      </c>
      <c r="B2897" s="2">
        <v>108669</v>
      </c>
      <c r="C2897" s="2" t="s">
        <v>19</v>
      </c>
      <c r="D2897" s="2" t="s">
        <v>14</v>
      </c>
      <c r="E2897" s="2">
        <v>2815.52</v>
      </c>
      <c r="F2897" s="2">
        <v>0.09</v>
      </c>
      <c r="G2897" s="2">
        <v>3</v>
      </c>
      <c r="H2897" s="3">
        <v>45647</v>
      </c>
      <c r="I2897" s="3">
        <v>45651</v>
      </c>
      <c r="J2897" s="2" t="s">
        <v>21</v>
      </c>
      <c r="K2897" s="2" t="s">
        <v>22</v>
      </c>
      <c r="L2897" s="2">
        <v>273.63</v>
      </c>
      <c r="M2897" s="2" t="s">
        <v>17</v>
      </c>
      <c r="N2897" s="11">
        <f>L2897/E2897*100</f>
        <v>9.7186310166505656</v>
      </c>
      <c r="O2897" s="12" t="str">
        <f>IF(N2897&lt;10,"Low",IF(N2897&lt;20,"Med","High"))</f>
        <v>Low</v>
      </c>
      <c r="P2897" s="12">
        <f>sales*discount</f>
        <v>253.39679999999998</v>
      </c>
      <c r="Q2897" s="12">
        <f>sales-Discount_Values</f>
        <v>2562.1232</v>
      </c>
      <c r="R2897" s="12">
        <f>DATEDIF(order_date,delivery_date,"D")</f>
        <v>4</v>
      </c>
      <c r="S2897" s="12"/>
    </row>
    <row r="2898" spans="1:19" ht="14.25" customHeight="1" x14ac:dyDescent="0.35">
      <c r="A2898" s="2" t="s">
        <v>2269</v>
      </c>
      <c r="B2898" s="2">
        <v>102236</v>
      </c>
      <c r="C2898" s="2" t="s">
        <v>13</v>
      </c>
      <c r="D2898" s="2" t="s">
        <v>14</v>
      </c>
      <c r="E2898" s="2">
        <v>1705.75</v>
      </c>
      <c r="F2898" s="2">
        <v>0.49</v>
      </c>
      <c r="G2898" s="2">
        <v>9</v>
      </c>
      <c r="H2898" s="3">
        <v>45298</v>
      </c>
      <c r="I2898" s="3">
        <v>45300</v>
      </c>
      <c r="J2898" s="2" t="s">
        <v>15</v>
      </c>
      <c r="K2898" s="2" t="s">
        <v>16</v>
      </c>
      <c r="L2898" s="2">
        <v>165.81</v>
      </c>
      <c r="M2898" s="2" t="s">
        <v>34</v>
      </c>
      <c r="N2898" s="11">
        <f>L2898/E2898*100</f>
        <v>9.7206507401436326</v>
      </c>
      <c r="O2898" s="12" t="str">
        <f>IF(N2898&lt;10,"Low",IF(N2898&lt;20,"Med","High"))</f>
        <v>Low</v>
      </c>
      <c r="P2898" s="12">
        <f>sales*discount</f>
        <v>835.8175</v>
      </c>
      <c r="Q2898" s="12">
        <f>sales-Discount_Values</f>
        <v>869.9325</v>
      </c>
      <c r="R2898" s="12">
        <f>DATEDIF(order_date,delivery_date,"D")</f>
        <v>2</v>
      </c>
      <c r="S2898" s="12"/>
    </row>
    <row r="2899" spans="1:19" ht="14.25" customHeight="1" x14ac:dyDescent="0.35">
      <c r="A2899" s="2" t="s">
        <v>8443</v>
      </c>
      <c r="B2899" s="2">
        <v>108410</v>
      </c>
      <c r="C2899" s="2" t="s">
        <v>41</v>
      </c>
      <c r="D2899" s="2" t="s">
        <v>36</v>
      </c>
      <c r="E2899" s="2">
        <v>1268.25</v>
      </c>
      <c r="F2899" s="2">
        <v>0.24</v>
      </c>
      <c r="G2899" s="2">
        <v>5</v>
      </c>
      <c r="H2899" s="3">
        <v>45502</v>
      </c>
      <c r="I2899" s="3">
        <v>45504</v>
      </c>
      <c r="J2899" s="2" t="s">
        <v>31</v>
      </c>
      <c r="K2899" s="2" t="s">
        <v>27</v>
      </c>
      <c r="L2899" s="2">
        <v>123.29</v>
      </c>
      <c r="M2899" s="2" t="s">
        <v>34</v>
      </c>
      <c r="N2899" s="11">
        <f>L2899/E2899*100</f>
        <v>9.7212694657993293</v>
      </c>
      <c r="O2899" s="12" t="str">
        <f>IF(N2899&lt;10,"Low",IF(N2899&lt;20,"Med","High"))</f>
        <v>Low</v>
      </c>
      <c r="P2899" s="12">
        <f>sales*discount</f>
        <v>304.38</v>
      </c>
      <c r="Q2899" s="12">
        <f>sales-Discount_Values</f>
        <v>963.87</v>
      </c>
      <c r="R2899" s="12">
        <f>DATEDIF(order_date,delivery_date,"D")</f>
        <v>2</v>
      </c>
      <c r="S2899" s="12"/>
    </row>
    <row r="2900" spans="1:19" ht="14.25" customHeight="1" x14ac:dyDescent="0.35">
      <c r="A2900" s="2" t="s">
        <v>10219</v>
      </c>
      <c r="B2900" s="2">
        <v>110186</v>
      </c>
      <c r="C2900" s="2" t="s">
        <v>25</v>
      </c>
      <c r="D2900" s="2" t="s">
        <v>36</v>
      </c>
      <c r="E2900" s="2">
        <v>3123.69</v>
      </c>
      <c r="F2900" s="2">
        <v>0.2</v>
      </c>
      <c r="G2900" s="2">
        <v>1</v>
      </c>
      <c r="H2900" s="3">
        <v>45089</v>
      </c>
      <c r="I2900" s="3">
        <v>45096</v>
      </c>
      <c r="J2900" s="2" t="s">
        <v>15</v>
      </c>
      <c r="K2900" s="2" t="s">
        <v>22</v>
      </c>
      <c r="L2900" s="2">
        <v>303.67</v>
      </c>
      <c r="M2900" s="2" t="s">
        <v>23</v>
      </c>
      <c r="N2900" s="11">
        <f>L2900/E2900*100</f>
        <v>9.7215152591966554</v>
      </c>
      <c r="O2900" s="12" t="str">
        <f>IF(N2900&lt;10,"Low",IF(N2900&lt;20,"Med","High"))</f>
        <v>Low</v>
      </c>
      <c r="P2900" s="12">
        <f>sales*discount</f>
        <v>624.73800000000006</v>
      </c>
      <c r="Q2900" s="12">
        <f>sales-Discount_Values</f>
        <v>2498.9520000000002</v>
      </c>
      <c r="R2900" s="12">
        <f>DATEDIF(order_date,delivery_date,"D")</f>
        <v>7</v>
      </c>
      <c r="S2900" s="12"/>
    </row>
    <row r="2901" spans="1:19" ht="14.25" customHeight="1" x14ac:dyDescent="0.35">
      <c r="A2901" s="2" t="s">
        <v>7136</v>
      </c>
      <c r="B2901" s="2">
        <v>107103</v>
      </c>
      <c r="C2901" s="2" t="s">
        <v>19</v>
      </c>
      <c r="D2901" s="2" t="s">
        <v>26</v>
      </c>
      <c r="E2901" s="2">
        <v>3217.07</v>
      </c>
      <c r="F2901" s="2">
        <v>0.06</v>
      </c>
      <c r="G2901" s="2">
        <v>8</v>
      </c>
      <c r="H2901" s="3">
        <v>45364</v>
      </c>
      <c r="I2901" s="3">
        <v>45369</v>
      </c>
      <c r="J2901" s="2" t="s">
        <v>15</v>
      </c>
      <c r="K2901" s="2" t="s">
        <v>16</v>
      </c>
      <c r="L2901" s="2">
        <v>312.77999999999997</v>
      </c>
      <c r="M2901" s="2" t="s">
        <v>34</v>
      </c>
      <c r="N2901" s="11">
        <f>L2901/E2901*100</f>
        <v>9.72251147783542</v>
      </c>
      <c r="O2901" s="12" t="str">
        <f>IF(N2901&lt;10,"Low",IF(N2901&lt;20,"Med","High"))</f>
        <v>Low</v>
      </c>
      <c r="P2901" s="12">
        <f>sales*discount</f>
        <v>193.02420000000001</v>
      </c>
      <c r="Q2901" s="12">
        <f>sales-Discount_Values</f>
        <v>3024.0458000000003</v>
      </c>
      <c r="R2901" s="12">
        <f>DATEDIF(order_date,delivery_date,"D")</f>
        <v>5</v>
      </c>
      <c r="S2901" s="12"/>
    </row>
    <row r="2902" spans="1:19" ht="14.25" customHeight="1" x14ac:dyDescent="0.35">
      <c r="A2902" s="2" t="s">
        <v>8002</v>
      </c>
      <c r="B2902" s="2">
        <v>107969</v>
      </c>
      <c r="C2902" s="2" t="s">
        <v>19</v>
      </c>
      <c r="D2902" s="2" t="s">
        <v>26</v>
      </c>
      <c r="E2902" s="2">
        <v>942.01</v>
      </c>
      <c r="F2902" s="2">
        <v>0.19</v>
      </c>
      <c r="G2902" s="2">
        <v>8</v>
      </c>
      <c r="H2902" s="3">
        <v>45042</v>
      </c>
      <c r="I2902" s="3">
        <v>45046</v>
      </c>
      <c r="J2902" s="2" t="s">
        <v>21</v>
      </c>
      <c r="K2902" s="2" t="s">
        <v>27</v>
      </c>
      <c r="L2902" s="2">
        <v>91.62</v>
      </c>
      <c r="M2902" s="2" t="s">
        <v>34</v>
      </c>
      <c r="N2902" s="11">
        <f>L2902/E2902*100</f>
        <v>9.7260114011528547</v>
      </c>
      <c r="O2902" s="12" t="str">
        <f>IF(N2902&lt;10,"Low",IF(N2902&lt;20,"Med","High"))</f>
        <v>Low</v>
      </c>
      <c r="P2902" s="12">
        <f>sales*discount</f>
        <v>178.9819</v>
      </c>
      <c r="Q2902" s="12">
        <f>sales-Discount_Values</f>
        <v>763.02809999999999</v>
      </c>
      <c r="R2902" s="12">
        <f>DATEDIF(order_date,delivery_date,"D")</f>
        <v>4</v>
      </c>
      <c r="S2902" s="12"/>
    </row>
    <row r="2903" spans="1:19" ht="14.25" customHeight="1" x14ac:dyDescent="0.35">
      <c r="A2903" s="2" t="s">
        <v>10353</v>
      </c>
      <c r="B2903" s="2">
        <v>110320</v>
      </c>
      <c r="C2903" s="2" t="s">
        <v>41</v>
      </c>
      <c r="D2903" s="2" t="s">
        <v>20</v>
      </c>
      <c r="E2903" s="2">
        <v>3085.37</v>
      </c>
      <c r="F2903" s="2">
        <v>0.11</v>
      </c>
      <c r="G2903" s="2">
        <v>6</v>
      </c>
      <c r="H2903" s="3">
        <v>45554</v>
      </c>
      <c r="I2903" s="3">
        <v>45560</v>
      </c>
      <c r="J2903" s="2" t="s">
        <v>15</v>
      </c>
      <c r="K2903" s="2" t="s">
        <v>16</v>
      </c>
      <c r="L2903" s="2">
        <v>300.10000000000002</v>
      </c>
      <c r="M2903" s="2" t="s">
        <v>23</v>
      </c>
      <c r="N2903" s="11">
        <f>L2903/E2903*100</f>
        <v>9.7265481935715989</v>
      </c>
      <c r="O2903" s="12" t="str">
        <f>IF(N2903&lt;10,"Low",IF(N2903&lt;20,"Med","High"))</f>
        <v>Low</v>
      </c>
      <c r="P2903" s="12">
        <f>sales*discount</f>
        <v>339.39069999999998</v>
      </c>
      <c r="Q2903" s="12">
        <f>sales-Discount_Values</f>
        <v>2745.9793</v>
      </c>
      <c r="R2903" s="12">
        <f>DATEDIF(order_date,delivery_date,"D")</f>
        <v>6</v>
      </c>
      <c r="S2903" s="12"/>
    </row>
    <row r="2904" spans="1:19" ht="14.25" customHeight="1" x14ac:dyDescent="0.35">
      <c r="A2904" s="2" t="s">
        <v>9780</v>
      </c>
      <c r="B2904" s="2">
        <v>109747</v>
      </c>
      <c r="C2904" s="2" t="s">
        <v>13</v>
      </c>
      <c r="D2904" s="2" t="s">
        <v>36</v>
      </c>
      <c r="E2904" s="2">
        <v>3646.26</v>
      </c>
      <c r="F2904" s="2">
        <v>0.41</v>
      </c>
      <c r="G2904" s="2">
        <v>7</v>
      </c>
      <c r="H2904" s="3">
        <v>45457</v>
      </c>
      <c r="I2904" s="3">
        <v>45459</v>
      </c>
      <c r="J2904" s="2" t="s">
        <v>21</v>
      </c>
      <c r="K2904" s="2" t="s">
        <v>27</v>
      </c>
      <c r="L2904" s="2">
        <v>354.66</v>
      </c>
      <c r="M2904" s="2" t="s">
        <v>39</v>
      </c>
      <c r="N2904" s="11">
        <f>L2904/E2904*100</f>
        <v>9.7266788435273401</v>
      </c>
      <c r="O2904" s="12" t="str">
        <f>IF(N2904&lt;10,"Low",IF(N2904&lt;20,"Med","High"))</f>
        <v>Low</v>
      </c>
      <c r="P2904" s="12">
        <f>sales*discount</f>
        <v>1494.9666</v>
      </c>
      <c r="Q2904" s="12">
        <f>sales-Discount_Values</f>
        <v>2151.2934000000005</v>
      </c>
      <c r="R2904" s="12">
        <f>DATEDIF(order_date,delivery_date,"D")</f>
        <v>2</v>
      </c>
      <c r="S2904" s="12"/>
    </row>
    <row r="2905" spans="1:19" ht="14.25" customHeight="1" x14ac:dyDescent="0.35">
      <c r="A2905" s="2" t="s">
        <v>2332</v>
      </c>
      <c r="B2905" s="2">
        <v>102299</v>
      </c>
      <c r="C2905" s="2" t="s">
        <v>19</v>
      </c>
      <c r="D2905" s="2" t="s">
        <v>26</v>
      </c>
      <c r="E2905" s="2">
        <v>4564.55</v>
      </c>
      <c r="F2905" s="2">
        <v>0.36</v>
      </c>
      <c r="G2905" s="2">
        <v>6</v>
      </c>
      <c r="H2905" s="3">
        <v>45157</v>
      </c>
      <c r="I2905" s="3">
        <v>45160</v>
      </c>
      <c r="J2905" s="2" t="s">
        <v>15</v>
      </c>
      <c r="K2905" s="2" t="s">
        <v>16</v>
      </c>
      <c r="L2905" s="2">
        <v>443.99</v>
      </c>
      <c r="M2905" s="2" t="s">
        <v>48</v>
      </c>
      <c r="N2905" s="11">
        <f>L2905/E2905*100</f>
        <v>9.7269172207556061</v>
      </c>
      <c r="O2905" s="12" t="str">
        <f>IF(N2905&lt;10,"Low",IF(N2905&lt;20,"Med","High"))</f>
        <v>Low</v>
      </c>
      <c r="P2905" s="12">
        <f>sales*discount</f>
        <v>1643.2380000000001</v>
      </c>
      <c r="Q2905" s="12">
        <f>sales-Discount_Values</f>
        <v>2921.3119999999999</v>
      </c>
      <c r="R2905" s="12">
        <f>DATEDIF(order_date,delivery_date,"D")</f>
        <v>3</v>
      </c>
      <c r="S2905" s="12"/>
    </row>
    <row r="2906" spans="1:19" ht="14.25" customHeight="1" x14ac:dyDescent="0.35">
      <c r="A2906" s="2" t="s">
        <v>5029</v>
      </c>
      <c r="B2906" s="2">
        <v>104996</v>
      </c>
      <c r="C2906" s="2" t="s">
        <v>41</v>
      </c>
      <c r="D2906" s="2" t="s">
        <v>26</v>
      </c>
      <c r="E2906" s="2">
        <v>1512.48</v>
      </c>
      <c r="F2906" s="2">
        <v>0.31</v>
      </c>
      <c r="G2906" s="2">
        <v>2</v>
      </c>
      <c r="H2906" s="3">
        <v>45447</v>
      </c>
      <c r="I2906" s="3">
        <v>45450</v>
      </c>
      <c r="J2906" s="2" t="s">
        <v>21</v>
      </c>
      <c r="K2906" s="2" t="s">
        <v>27</v>
      </c>
      <c r="L2906" s="2">
        <v>147.13999999999999</v>
      </c>
      <c r="M2906" s="2" t="s">
        <v>48</v>
      </c>
      <c r="N2906" s="11">
        <f>L2906/E2906*100</f>
        <v>9.7283931027187123</v>
      </c>
      <c r="O2906" s="12" t="str">
        <f>IF(N2906&lt;10,"Low",IF(N2906&lt;20,"Med","High"))</f>
        <v>Low</v>
      </c>
      <c r="P2906" s="12">
        <f>sales*discount</f>
        <v>468.86880000000002</v>
      </c>
      <c r="Q2906" s="12">
        <f>sales-Discount_Values</f>
        <v>1043.6112000000001</v>
      </c>
      <c r="R2906" s="12">
        <f>DATEDIF(order_date,delivery_date,"D")</f>
        <v>3</v>
      </c>
      <c r="S2906" s="12"/>
    </row>
    <row r="2907" spans="1:19" ht="14.25" customHeight="1" x14ac:dyDescent="0.35">
      <c r="A2907" s="2" t="s">
        <v>13336</v>
      </c>
      <c r="B2907" s="2">
        <v>113303</v>
      </c>
      <c r="C2907" s="2" t="s">
        <v>41</v>
      </c>
      <c r="D2907" s="2" t="s">
        <v>14</v>
      </c>
      <c r="E2907" s="2">
        <v>1700.64</v>
      </c>
      <c r="F2907" s="2">
        <v>0.28000000000000003</v>
      </c>
      <c r="G2907" s="2">
        <v>6</v>
      </c>
      <c r="H2907" s="3">
        <v>45267</v>
      </c>
      <c r="I2907" s="3">
        <v>45271</v>
      </c>
      <c r="J2907" s="2" t="s">
        <v>31</v>
      </c>
      <c r="K2907" s="2" t="s">
        <v>22</v>
      </c>
      <c r="L2907" s="2">
        <v>165.48</v>
      </c>
      <c r="M2907" s="2" t="s">
        <v>23</v>
      </c>
      <c r="N2907" s="11">
        <f>L2907/E2907*100</f>
        <v>9.7304544171605976</v>
      </c>
      <c r="O2907" s="12" t="str">
        <f>IF(N2907&lt;10,"Low",IF(N2907&lt;20,"Med","High"))</f>
        <v>Low</v>
      </c>
      <c r="P2907" s="12">
        <f>sales*discount</f>
        <v>476.17920000000009</v>
      </c>
      <c r="Q2907" s="12">
        <f>sales-Discount_Values</f>
        <v>1224.4608000000001</v>
      </c>
      <c r="R2907" s="12">
        <f>DATEDIF(order_date,delivery_date,"D")</f>
        <v>4</v>
      </c>
      <c r="S2907" s="12"/>
    </row>
    <row r="2908" spans="1:19" ht="14.25" customHeight="1" x14ac:dyDescent="0.35">
      <c r="A2908" s="2" t="s">
        <v>13681</v>
      </c>
      <c r="B2908" s="2">
        <v>113648</v>
      </c>
      <c r="C2908" s="2" t="s">
        <v>41</v>
      </c>
      <c r="D2908" s="2" t="s">
        <v>20</v>
      </c>
      <c r="E2908" s="2">
        <v>3790.48</v>
      </c>
      <c r="F2908" s="2">
        <v>0.35</v>
      </c>
      <c r="G2908" s="2">
        <v>1</v>
      </c>
      <c r="H2908" s="3">
        <v>44980</v>
      </c>
      <c r="I2908" s="3">
        <v>44982</v>
      </c>
      <c r="J2908" s="2" t="s">
        <v>31</v>
      </c>
      <c r="K2908" s="2" t="s">
        <v>22</v>
      </c>
      <c r="L2908" s="2">
        <v>368.89</v>
      </c>
      <c r="M2908" s="2" t="s">
        <v>28</v>
      </c>
      <c r="N2908" s="11">
        <f>L2908/E2908*100</f>
        <v>9.7320128321479071</v>
      </c>
      <c r="O2908" s="12" t="str">
        <f>IF(N2908&lt;10,"Low",IF(N2908&lt;20,"Med","High"))</f>
        <v>Low</v>
      </c>
      <c r="P2908" s="12">
        <f>sales*discount</f>
        <v>1326.6679999999999</v>
      </c>
      <c r="Q2908" s="12">
        <f>sales-Discount_Values</f>
        <v>2463.8119999999999</v>
      </c>
      <c r="R2908" s="12">
        <f>DATEDIF(order_date,delivery_date,"D")</f>
        <v>2</v>
      </c>
      <c r="S2908" s="12"/>
    </row>
    <row r="2909" spans="1:19" ht="14.25" customHeight="1" x14ac:dyDescent="0.35">
      <c r="A2909" s="2" t="s">
        <v>2017</v>
      </c>
      <c r="B2909" s="2">
        <v>101984</v>
      </c>
      <c r="C2909" s="2" t="s">
        <v>41</v>
      </c>
      <c r="D2909" s="2" t="s">
        <v>20</v>
      </c>
      <c r="E2909" s="2">
        <v>2512.84</v>
      </c>
      <c r="F2909" s="2">
        <v>0.3</v>
      </c>
      <c r="G2909" s="2">
        <v>5</v>
      </c>
      <c r="H2909" s="3">
        <v>45543</v>
      </c>
      <c r="I2909" s="3">
        <v>45544</v>
      </c>
      <c r="J2909" s="2" t="s">
        <v>21</v>
      </c>
      <c r="K2909" s="2" t="s">
        <v>22</v>
      </c>
      <c r="L2909" s="2">
        <v>244.58</v>
      </c>
      <c r="M2909" s="2" t="s">
        <v>39</v>
      </c>
      <c r="N2909" s="11">
        <f>L2909/E2909*100</f>
        <v>9.7332102322471794</v>
      </c>
      <c r="O2909" s="12" t="str">
        <f>IF(N2909&lt;10,"Low",IF(N2909&lt;20,"Med","High"))</f>
        <v>Low</v>
      </c>
      <c r="P2909" s="12">
        <f>sales*discount</f>
        <v>753.85199999999998</v>
      </c>
      <c r="Q2909" s="12">
        <f>sales-Discount_Values</f>
        <v>1758.9880000000003</v>
      </c>
      <c r="R2909" s="12">
        <f>DATEDIF(order_date,delivery_date,"D")</f>
        <v>1</v>
      </c>
      <c r="S2909" s="12"/>
    </row>
    <row r="2910" spans="1:19" ht="14.25" customHeight="1" x14ac:dyDescent="0.35">
      <c r="A2910" s="2" t="s">
        <v>4519</v>
      </c>
      <c r="B2910" s="2">
        <v>104486</v>
      </c>
      <c r="C2910" s="2" t="s">
        <v>19</v>
      </c>
      <c r="D2910" s="2" t="s">
        <v>33</v>
      </c>
      <c r="E2910" s="2">
        <v>3186.24</v>
      </c>
      <c r="F2910" s="2">
        <v>0.47</v>
      </c>
      <c r="G2910" s="2">
        <v>7</v>
      </c>
      <c r="H2910" s="3">
        <v>45352</v>
      </c>
      <c r="I2910" s="3">
        <v>45353</v>
      </c>
      <c r="J2910" s="2" t="s">
        <v>21</v>
      </c>
      <c r="K2910" s="2" t="s">
        <v>16</v>
      </c>
      <c r="L2910" s="2">
        <v>310.18</v>
      </c>
      <c r="M2910" s="2" t="s">
        <v>17</v>
      </c>
      <c r="N2910" s="11">
        <f>L2910/E2910*100</f>
        <v>9.7349854373807396</v>
      </c>
      <c r="O2910" s="12" t="str">
        <f>IF(N2910&lt;10,"Low",IF(N2910&lt;20,"Med","High"))</f>
        <v>Low</v>
      </c>
      <c r="P2910" s="12">
        <f>sales*discount</f>
        <v>1497.5327999999997</v>
      </c>
      <c r="Q2910" s="12">
        <f>sales-Discount_Values</f>
        <v>1688.7072000000001</v>
      </c>
      <c r="R2910" s="12">
        <f>DATEDIF(order_date,delivery_date,"D")</f>
        <v>1</v>
      </c>
      <c r="S2910" s="12"/>
    </row>
    <row r="2911" spans="1:19" ht="14.25" customHeight="1" x14ac:dyDescent="0.35">
      <c r="A2911" s="2" t="s">
        <v>4594</v>
      </c>
      <c r="B2911" s="2">
        <v>104561</v>
      </c>
      <c r="C2911" s="2" t="s">
        <v>41</v>
      </c>
      <c r="D2911" s="2" t="s">
        <v>14</v>
      </c>
      <c r="E2911" s="2">
        <v>4212.6899999999996</v>
      </c>
      <c r="F2911" s="2">
        <v>0.48</v>
      </c>
      <c r="G2911" s="2">
        <v>9</v>
      </c>
      <c r="H2911" s="3">
        <v>45051</v>
      </c>
      <c r="I2911" s="3">
        <v>45053</v>
      </c>
      <c r="J2911" s="2" t="s">
        <v>31</v>
      </c>
      <c r="K2911" s="2" t="s">
        <v>22</v>
      </c>
      <c r="L2911" s="2">
        <v>410.2</v>
      </c>
      <c r="M2911" s="2" t="s">
        <v>48</v>
      </c>
      <c r="N2911" s="11">
        <f>L2911/E2911*100</f>
        <v>9.7372462725716833</v>
      </c>
      <c r="O2911" s="12" t="str">
        <f>IF(N2911&lt;10,"Low",IF(N2911&lt;20,"Med","High"))</f>
        <v>Low</v>
      </c>
      <c r="P2911" s="12">
        <f>sales*discount</f>
        <v>2022.0911999999998</v>
      </c>
      <c r="Q2911" s="12">
        <f>sales-Discount_Values</f>
        <v>2190.5987999999998</v>
      </c>
      <c r="R2911" s="12">
        <f>DATEDIF(order_date,delivery_date,"D")</f>
        <v>2</v>
      </c>
      <c r="S2911" s="12"/>
    </row>
    <row r="2912" spans="1:19" ht="14.25" customHeight="1" x14ac:dyDescent="0.35">
      <c r="A2912" s="2" t="s">
        <v>15271</v>
      </c>
      <c r="B2912" s="2">
        <v>115238</v>
      </c>
      <c r="C2912" s="2" t="s">
        <v>25</v>
      </c>
      <c r="D2912" s="2" t="s">
        <v>14</v>
      </c>
      <c r="E2912" s="2">
        <v>2390.17</v>
      </c>
      <c r="F2912" s="2">
        <v>0.38</v>
      </c>
      <c r="G2912" s="2">
        <v>9</v>
      </c>
      <c r="H2912" s="3">
        <v>45004</v>
      </c>
      <c r="I2912" s="3">
        <v>45009</v>
      </c>
      <c r="J2912" s="2" t="s">
        <v>15</v>
      </c>
      <c r="K2912" s="2" t="s">
        <v>22</v>
      </c>
      <c r="L2912" s="2">
        <v>232.77</v>
      </c>
      <c r="M2912" s="2" t="s">
        <v>17</v>
      </c>
      <c r="N2912" s="11">
        <f>L2912/E2912*100</f>
        <v>9.738637837475995</v>
      </c>
      <c r="O2912" s="12" t="str">
        <f>IF(N2912&lt;10,"Low",IF(N2912&lt;20,"Med","High"))</f>
        <v>Low</v>
      </c>
      <c r="P2912" s="12">
        <f>sales*discount</f>
        <v>908.26460000000009</v>
      </c>
      <c r="Q2912" s="12">
        <f>sales-Discount_Values</f>
        <v>1481.9054000000001</v>
      </c>
      <c r="R2912" s="12">
        <f>DATEDIF(order_date,delivery_date,"D")</f>
        <v>5</v>
      </c>
      <c r="S2912" s="12"/>
    </row>
    <row r="2913" spans="1:19" ht="14.25" customHeight="1" x14ac:dyDescent="0.35">
      <c r="A2913" s="2" t="s">
        <v>5700</v>
      </c>
      <c r="B2913" s="2">
        <v>105667</v>
      </c>
      <c r="C2913" s="2" t="s">
        <v>41</v>
      </c>
      <c r="D2913" s="2" t="s">
        <v>33</v>
      </c>
      <c r="E2913" s="2">
        <v>3632.72</v>
      </c>
      <c r="F2913" s="2">
        <v>0.02</v>
      </c>
      <c r="G2913" s="2">
        <v>3</v>
      </c>
      <c r="H2913" s="3">
        <v>45151</v>
      </c>
      <c r="I2913" s="3">
        <v>45153</v>
      </c>
      <c r="J2913" s="2" t="s">
        <v>15</v>
      </c>
      <c r="K2913" s="2" t="s">
        <v>27</v>
      </c>
      <c r="L2913" s="2">
        <v>353.78</v>
      </c>
      <c r="M2913" s="2" t="s">
        <v>23</v>
      </c>
      <c r="N2913" s="11">
        <f>L2913/E2913*100</f>
        <v>9.7387081856019719</v>
      </c>
      <c r="O2913" s="12" t="str">
        <f>IF(N2913&lt;10,"Low",IF(N2913&lt;20,"Med","High"))</f>
        <v>Low</v>
      </c>
      <c r="P2913" s="12">
        <f>sales*discount</f>
        <v>72.654399999999995</v>
      </c>
      <c r="Q2913" s="12">
        <f>sales-Discount_Values</f>
        <v>3560.0655999999999</v>
      </c>
      <c r="R2913" s="12">
        <f>DATEDIF(order_date,delivery_date,"D")</f>
        <v>2</v>
      </c>
      <c r="S2913" s="12"/>
    </row>
    <row r="2914" spans="1:19" ht="14.25" customHeight="1" x14ac:dyDescent="0.35">
      <c r="A2914" s="2" t="s">
        <v>12391</v>
      </c>
      <c r="B2914" s="2">
        <v>112358</v>
      </c>
      <c r="C2914" s="2" t="s">
        <v>41</v>
      </c>
      <c r="D2914" s="2" t="s">
        <v>26</v>
      </c>
      <c r="E2914" s="2">
        <v>4748.3</v>
      </c>
      <c r="F2914" s="2">
        <v>0.11</v>
      </c>
      <c r="G2914" s="2">
        <v>4</v>
      </c>
      <c r="H2914" s="3">
        <v>44941</v>
      </c>
      <c r="I2914" s="3">
        <v>44945</v>
      </c>
      <c r="J2914" s="2" t="s">
        <v>31</v>
      </c>
      <c r="K2914" s="2" t="s">
        <v>27</v>
      </c>
      <c r="L2914" s="2">
        <v>462.56</v>
      </c>
      <c r="M2914" s="2" t="s">
        <v>28</v>
      </c>
      <c r="N2914" s="11">
        <f>L2914/E2914*100</f>
        <v>9.7415917275656536</v>
      </c>
      <c r="O2914" s="12" t="str">
        <f>IF(N2914&lt;10,"Low",IF(N2914&lt;20,"Med","High"))</f>
        <v>Low</v>
      </c>
      <c r="P2914" s="12">
        <f>sales*discount</f>
        <v>522.31299999999999</v>
      </c>
      <c r="Q2914" s="12">
        <f>sales-Discount_Values</f>
        <v>4225.9870000000001</v>
      </c>
      <c r="R2914" s="12">
        <f>DATEDIF(order_date,delivery_date,"D")</f>
        <v>4</v>
      </c>
      <c r="S2914" s="12"/>
    </row>
    <row r="2915" spans="1:19" ht="14.25" customHeight="1" x14ac:dyDescent="0.35">
      <c r="A2915" s="2" t="s">
        <v>12037</v>
      </c>
      <c r="B2915" s="2">
        <v>112004</v>
      </c>
      <c r="C2915" s="2" t="s">
        <v>25</v>
      </c>
      <c r="D2915" s="2" t="s">
        <v>20</v>
      </c>
      <c r="E2915" s="2">
        <v>2641.54</v>
      </c>
      <c r="F2915" s="2">
        <v>0.42</v>
      </c>
      <c r="G2915" s="2">
        <v>9</v>
      </c>
      <c r="H2915" s="3">
        <v>45144</v>
      </c>
      <c r="I2915" s="3">
        <v>45146</v>
      </c>
      <c r="J2915" s="2" t="s">
        <v>31</v>
      </c>
      <c r="K2915" s="2" t="s">
        <v>27</v>
      </c>
      <c r="L2915" s="2">
        <v>257.36</v>
      </c>
      <c r="M2915" s="2" t="s">
        <v>39</v>
      </c>
      <c r="N2915" s="11">
        <f>L2915/E2915*100</f>
        <v>9.7428015475820935</v>
      </c>
      <c r="O2915" s="12" t="str">
        <f>IF(N2915&lt;10,"Low",IF(N2915&lt;20,"Med","High"))</f>
        <v>Low</v>
      </c>
      <c r="P2915" s="12">
        <f>sales*discount</f>
        <v>1109.4467999999999</v>
      </c>
      <c r="Q2915" s="12">
        <f>sales-Discount_Values</f>
        <v>1532.0932</v>
      </c>
      <c r="R2915" s="12">
        <f>DATEDIF(order_date,delivery_date,"D")</f>
        <v>2</v>
      </c>
      <c r="S2915" s="12"/>
    </row>
    <row r="2916" spans="1:19" ht="14.25" customHeight="1" x14ac:dyDescent="0.35">
      <c r="A2916" s="2" t="s">
        <v>13678</v>
      </c>
      <c r="B2916" s="2">
        <v>113645</v>
      </c>
      <c r="C2916" s="2" t="s">
        <v>41</v>
      </c>
      <c r="D2916" s="2" t="s">
        <v>36</v>
      </c>
      <c r="E2916" s="2">
        <v>1288.6199999999999</v>
      </c>
      <c r="F2916" s="2">
        <v>0.45</v>
      </c>
      <c r="G2916" s="2">
        <v>3</v>
      </c>
      <c r="H2916" s="3">
        <v>45185</v>
      </c>
      <c r="I2916" s="3">
        <v>45192</v>
      </c>
      <c r="J2916" s="2" t="s">
        <v>15</v>
      </c>
      <c r="K2916" s="2" t="s">
        <v>22</v>
      </c>
      <c r="L2916" s="2">
        <v>125.56</v>
      </c>
      <c r="M2916" s="2" t="s">
        <v>34</v>
      </c>
      <c r="N2916" s="11">
        <f>L2916/E2916*100</f>
        <v>9.7437568872126779</v>
      </c>
      <c r="O2916" s="12" t="str">
        <f>IF(N2916&lt;10,"Low",IF(N2916&lt;20,"Med","High"))</f>
        <v>Low</v>
      </c>
      <c r="P2916" s="12">
        <f>sales*discount</f>
        <v>579.87900000000002</v>
      </c>
      <c r="Q2916" s="12">
        <f>sales-Discount_Values</f>
        <v>708.74099999999987</v>
      </c>
      <c r="R2916" s="12">
        <f>DATEDIF(order_date,delivery_date,"D")</f>
        <v>7</v>
      </c>
      <c r="S2916" s="12"/>
    </row>
    <row r="2917" spans="1:19" ht="14.25" customHeight="1" x14ac:dyDescent="0.35">
      <c r="A2917" s="2" t="s">
        <v>4866</v>
      </c>
      <c r="B2917" s="2">
        <v>104833</v>
      </c>
      <c r="C2917" s="2" t="s">
        <v>41</v>
      </c>
      <c r="D2917" s="2" t="s">
        <v>26</v>
      </c>
      <c r="E2917" s="2">
        <v>1810.3</v>
      </c>
      <c r="F2917" s="2">
        <v>0.34</v>
      </c>
      <c r="G2917" s="2">
        <v>7</v>
      </c>
      <c r="H2917" s="3">
        <v>45052</v>
      </c>
      <c r="I2917" s="3">
        <v>45053</v>
      </c>
      <c r="J2917" s="2" t="s">
        <v>21</v>
      </c>
      <c r="K2917" s="2" t="s">
        <v>27</v>
      </c>
      <c r="L2917" s="2">
        <v>176.48</v>
      </c>
      <c r="M2917" s="2" t="s">
        <v>17</v>
      </c>
      <c r="N2917" s="11">
        <f>L2917/E2917*100</f>
        <v>9.7486604430204924</v>
      </c>
      <c r="O2917" s="12" t="str">
        <f>IF(N2917&lt;10,"Low",IF(N2917&lt;20,"Med","High"))</f>
        <v>Low</v>
      </c>
      <c r="P2917" s="12">
        <f>sales*discount</f>
        <v>615.50200000000007</v>
      </c>
      <c r="Q2917" s="12">
        <f>sales-Discount_Values</f>
        <v>1194.7979999999998</v>
      </c>
      <c r="R2917" s="12">
        <f>DATEDIF(order_date,delivery_date,"D")</f>
        <v>1</v>
      </c>
      <c r="S2917" s="12"/>
    </row>
    <row r="2918" spans="1:19" ht="14.25" customHeight="1" x14ac:dyDescent="0.35">
      <c r="A2918" s="2" t="s">
        <v>3931</v>
      </c>
      <c r="B2918" s="2">
        <v>103898</v>
      </c>
      <c r="C2918" s="2" t="s">
        <v>13</v>
      </c>
      <c r="D2918" s="2" t="s">
        <v>14</v>
      </c>
      <c r="E2918" s="2">
        <v>1963.3</v>
      </c>
      <c r="F2918" s="2">
        <v>0.19</v>
      </c>
      <c r="G2918" s="2">
        <v>8</v>
      </c>
      <c r="H2918" s="3">
        <v>45546</v>
      </c>
      <c r="I2918" s="3">
        <v>45551</v>
      </c>
      <c r="J2918" s="2" t="s">
        <v>31</v>
      </c>
      <c r="K2918" s="2" t="s">
        <v>16</v>
      </c>
      <c r="L2918" s="2">
        <v>191.4</v>
      </c>
      <c r="M2918" s="2" t="s">
        <v>23</v>
      </c>
      <c r="N2918" s="11">
        <f>L2918/E2918*100</f>
        <v>9.7488921713441652</v>
      </c>
      <c r="O2918" s="12" t="str">
        <f>IF(N2918&lt;10,"Low",IF(N2918&lt;20,"Med","High"))</f>
        <v>Low</v>
      </c>
      <c r="P2918" s="12">
        <f>sales*discount</f>
        <v>373.02699999999999</v>
      </c>
      <c r="Q2918" s="12">
        <f>sales-Discount_Values</f>
        <v>1590.2729999999999</v>
      </c>
      <c r="R2918" s="12">
        <f>DATEDIF(order_date,delivery_date,"D")</f>
        <v>5</v>
      </c>
      <c r="S2918" s="12"/>
    </row>
    <row r="2919" spans="1:19" ht="14.25" customHeight="1" x14ac:dyDescent="0.35">
      <c r="A2919" s="2" t="s">
        <v>13595</v>
      </c>
      <c r="B2919" s="2">
        <v>113562</v>
      </c>
      <c r="C2919" s="2" t="s">
        <v>13</v>
      </c>
      <c r="D2919" s="2" t="s">
        <v>14</v>
      </c>
      <c r="E2919" s="2">
        <v>2193.7800000000002</v>
      </c>
      <c r="F2919" s="2">
        <v>0.33</v>
      </c>
      <c r="G2919" s="2">
        <v>8</v>
      </c>
      <c r="H2919" s="3">
        <v>45093</v>
      </c>
      <c r="I2919" s="3">
        <v>45094</v>
      </c>
      <c r="J2919" s="2" t="s">
        <v>21</v>
      </c>
      <c r="K2919" s="2" t="s">
        <v>16</v>
      </c>
      <c r="L2919" s="2">
        <v>213.88</v>
      </c>
      <c r="M2919" s="2" t="s">
        <v>48</v>
      </c>
      <c r="N2919" s="11">
        <f>L2919/E2919*100</f>
        <v>9.7493823446289039</v>
      </c>
      <c r="O2919" s="12" t="str">
        <f>IF(N2919&lt;10,"Low",IF(N2919&lt;20,"Med","High"))</f>
        <v>Low</v>
      </c>
      <c r="P2919" s="12">
        <f>sales*discount</f>
        <v>723.94740000000013</v>
      </c>
      <c r="Q2919" s="12">
        <f>sales-Discount_Values</f>
        <v>1469.8326000000002</v>
      </c>
      <c r="R2919" s="12">
        <f>DATEDIF(order_date,delivery_date,"D")</f>
        <v>1</v>
      </c>
      <c r="S2919" s="12"/>
    </row>
    <row r="2920" spans="1:19" ht="14.25" customHeight="1" x14ac:dyDescent="0.35">
      <c r="A2920" s="2" t="s">
        <v>2995</v>
      </c>
      <c r="B2920" s="2">
        <v>102962</v>
      </c>
      <c r="C2920" s="2" t="s">
        <v>19</v>
      </c>
      <c r="D2920" s="2" t="s">
        <v>26</v>
      </c>
      <c r="E2920" s="2">
        <v>1152.0999999999999</v>
      </c>
      <c r="F2920" s="2">
        <v>0.3</v>
      </c>
      <c r="G2920" s="2">
        <v>1</v>
      </c>
      <c r="H2920" s="3">
        <v>45028</v>
      </c>
      <c r="I2920" s="3">
        <v>45031</v>
      </c>
      <c r="J2920" s="2" t="s">
        <v>21</v>
      </c>
      <c r="K2920" s="2" t="s">
        <v>22</v>
      </c>
      <c r="L2920" s="2">
        <v>112.35</v>
      </c>
      <c r="M2920" s="2" t="s">
        <v>23</v>
      </c>
      <c r="N2920" s="11">
        <f>L2920/E2920*100</f>
        <v>9.7517576599253548</v>
      </c>
      <c r="O2920" s="12" t="str">
        <f>IF(N2920&lt;10,"Low",IF(N2920&lt;20,"Med","High"))</f>
        <v>Low</v>
      </c>
      <c r="P2920" s="12">
        <f>sales*discount</f>
        <v>345.62999999999994</v>
      </c>
      <c r="Q2920" s="12">
        <f>sales-Discount_Values</f>
        <v>806.47</v>
      </c>
      <c r="R2920" s="12">
        <f>DATEDIF(order_date,delivery_date,"D")</f>
        <v>3</v>
      </c>
      <c r="S2920" s="12"/>
    </row>
    <row r="2921" spans="1:19" ht="14.25" customHeight="1" x14ac:dyDescent="0.35">
      <c r="A2921" s="2" t="s">
        <v>9267</v>
      </c>
      <c r="B2921" s="2">
        <v>109234</v>
      </c>
      <c r="C2921" s="2" t="s">
        <v>41</v>
      </c>
      <c r="D2921" s="2" t="s">
        <v>33</v>
      </c>
      <c r="E2921" s="2">
        <v>2932.27</v>
      </c>
      <c r="F2921" s="2">
        <v>0.37</v>
      </c>
      <c r="G2921" s="2">
        <v>8</v>
      </c>
      <c r="H2921" s="3">
        <v>45610</v>
      </c>
      <c r="I2921" s="3">
        <v>45611</v>
      </c>
      <c r="J2921" s="2" t="s">
        <v>15</v>
      </c>
      <c r="K2921" s="2" t="s">
        <v>22</v>
      </c>
      <c r="L2921" s="2">
        <v>285.95999999999998</v>
      </c>
      <c r="M2921" s="2" t="s">
        <v>17</v>
      </c>
      <c r="N2921" s="11">
        <f>L2921/E2921*100</f>
        <v>9.7521715258144717</v>
      </c>
      <c r="O2921" s="12" t="str">
        <f>IF(N2921&lt;10,"Low",IF(N2921&lt;20,"Med","High"))</f>
        <v>Low</v>
      </c>
      <c r="P2921" s="12">
        <f>sales*discount</f>
        <v>1084.9399000000001</v>
      </c>
      <c r="Q2921" s="12">
        <f>sales-Discount_Values</f>
        <v>1847.3300999999999</v>
      </c>
      <c r="R2921" s="12">
        <f>DATEDIF(order_date,delivery_date,"D")</f>
        <v>1</v>
      </c>
      <c r="S2921" s="12"/>
    </row>
    <row r="2922" spans="1:19" ht="14.25" customHeight="1" x14ac:dyDescent="0.35">
      <c r="A2922" s="2" t="s">
        <v>10093</v>
      </c>
      <c r="B2922" s="2">
        <v>110060</v>
      </c>
      <c r="C2922" s="2" t="s">
        <v>41</v>
      </c>
      <c r="D2922" s="2" t="s">
        <v>26</v>
      </c>
      <c r="E2922" s="2">
        <v>3603.01</v>
      </c>
      <c r="F2922" s="2">
        <v>0.14000000000000001</v>
      </c>
      <c r="G2922" s="2">
        <v>7</v>
      </c>
      <c r="H2922" s="3">
        <v>45582</v>
      </c>
      <c r="I2922" s="3">
        <v>45588</v>
      </c>
      <c r="J2922" s="2" t="s">
        <v>15</v>
      </c>
      <c r="K2922" s="2" t="s">
        <v>22</v>
      </c>
      <c r="L2922" s="2">
        <v>351.43</v>
      </c>
      <c r="M2922" s="2" t="s">
        <v>39</v>
      </c>
      <c r="N2922" s="11">
        <f>L2922/E2922*100</f>
        <v>9.7537891929248044</v>
      </c>
      <c r="O2922" s="12" t="str">
        <f>IF(N2922&lt;10,"Low",IF(N2922&lt;20,"Med","High"))</f>
        <v>Low</v>
      </c>
      <c r="P2922" s="12">
        <f>sales*discount</f>
        <v>504.42140000000006</v>
      </c>
      <c r="Q2922" s="12">
        <f>sales-Discount_Values</f>
        <v>3098.5886</v>
      </c>
      <c r="R2922" s="12">
        <f>DATEDIF(order_date,delivery_date,"D")</f>
        <v>6</v>
      </c>
      <c r="S2922" s="12"/>
    </row>
    <row r="2923" spans="1:19" ht="14.25" customHeight="1" x14ac:dyDescent="0.35">
      <c r="A2923" s="2" t="s">
        <v>4101</v>
      </c>
      <c r="B2923" s="2">
        <v>104068</v>
      </c>
      <c r="C2923" s="2" t="s">
        <v>19</v>
      </c>
      <c r="D2923" s="2" t="s">
        <v>14</v>
      </c>
      <c r="E2923" s="2">
        <v>1794.01</v>
      </c>
      <c r="F2923" s="2">
        <v>0.28000000000000003</v>
      </c>
      <c r="G2923" s="2">
        <v>4</v>
      </c>
      <c r="H2923" s="3">
        <v>45390</v>
      </c>
      <c r="I2923" s="3">
        <v>45397</v>
      </c>
      <c r="J2923" s="2" t="s">
        <v>15</v>
      </c>
      <c r="K2923" s="2" t="s">
        <v>22</v>
      </c>
      <c r="L2923" s="2">
        <v>175.06</v>
      </c>
      <c r="M2923" s="2" t="s">
        <v>23</v>
      </c>
      <c r="N2923" s="11">
        <f>L2923/E2923*100</f>
        <v>9.7580281046370985</v>
      </c>
      <c r="O2923" s="12" t="str">
        <f>IF(N2923&lt;10,"Low",IF(N2923&lt;20,"Med","High"))</f>
        <v>Low</v>
      </c>
      <c r="P2923" s="12">
        <f>sales*discount</f>
        <v>502.32280000000003</v>
      </c>
      <c r="Q2923" s="12">
        <f>sales-Discount_Values</f>
        <v>1291.6871999999998</v>
      </c>
      <c r="R2923" s="12">
        <f>DATEDIF(order_date,delivery_date,"D")</f>
        <v>7</v>
      </c>
      <c r="S2923" s="12"/>
    </row>
    <row r="2924" spans="1:19" ht="14.25" customHeight="1" x14ac:dyDescent="0.35">
      <c r="A2924" s="2" t="s">
        <v>11246</v>
      </c>
      <c r="B2924" s="2">
        <v>111213</v>
      </c>
      <c r="C2924" s="2" t="s">
        <v>13</v>
      </c>
      <c r="D2924" s="2" t="s">
        <v>33</v>
      </c>
      <c r="E2924" s="2">
        <v>4628.7700000000004</v>
      </c>
      <c r="F2924" s="2">
        <v>0.09</v>
      </c>
      <c r="G2924" s="2">
        <v>8</v>
      </c>
      <c r="H2924" s="3">
        <v>45206</v>
      </c>
      <c r="I2924" s="3">
        <v>45208</v>
      </c>
      <c r="J2924" s="2" t="s">
        <v>21</v>
      </c>
      <c r="K2924" s="2" t="s">
        <v>27</v>
      </c>
      <c r="L2924" s="2">
        <v>451.72</v>
      </c>
      <c r="M2924" s="2" t="s">
        <v>39</v>
      </c>
      <c r="N2924" s="11">
        <f>L2924/E2924*100</f>
        <v>9.758964044443772</v>
      </c>
      <c r="O2924" s="12" t="str">
        <f>IF(N2924&lt;10,"Low",IF(N2924&lt;20,"Med","High"))</f>
        <v>Low</v>
      </c>
      <c r="P2924" s="12">
        <f>sales*discount</f>
        <v>416.58930000000004</v>
      </c>
      <c r="Q2924" s="12">
        <f>sales-Discount_Values</f>
        <v>4212.1807000000008</v>
      </c>
      <c r="R2924" s="12">
        <f>DATEDIF(order_date,delivery_date,"D")</f>
        <v>2</v>
      </c>
      <c r="S2924" s="12"/>
    </row>
    <row r="2925" spans="1:19" ht="14.25" customHeight="1" x14ac:dyDescent="0.35">
      <c r="A2925" s="2" t="s">
        <v>12578</v>
      </c>
      <c r="B2925" s="2">
        <v>112545</v>
      </c>
      <c r="C2925" s="2" t="s">
        <v>25</v>
      </c>
      <c r="D2925" s="2" t="s">
        <v>36</v>
      </c>
      <c r="E2925" s="2">
        <v>4512.6499999999996</v>
      </c>
      <c r="F2925" s="2">
        <v>0.25</v>
      </c>
      <c r="G2925" s="2">
        <v>4</v>
      </c>
      <c r="H2925" s="3">
        <v>44944</v>
      </c>
      <c r="I2925" s="3">
        <v>44947</v>
      </c>
      <c r="J2925" s="2" t="s">
        <v>15</v>
      </c>
      <c r="K2925" s="2" t="s">
        <v>22</v>
      </c>
      <c r="L2925" s="2">
        <v>440.4</v>
      </c>
      <c r="M2925" s="2" t="s">
        <v>17</v>
      </c>
      <c r="N2925" s="11">
        <f>L2925/E2925*100</f>
        <v>9.7592323800870897</v>
      </c>
      <c r="O2925" s="12" t="str">
        <f>IF(N2925&lt;10,"Low",IF(N2925&lt;20,"Med","High"))</f>
        <v>Low</v>
      </c>
      <c r="P2925" s="12">
        <f>sales*discount</f>
        <v>1128.1624999999999</v>
      </c>
      <c r="Q2925" s="12">
        <f>sales-Discount_Values</f>
        <v>3384.4874999999997</v>
      </c>
      <c r="R2925" s="12">
        <f>DATEDIF(order_date,delivery_date,"D")</f>
        <v>3</v>
      </c>
      <c r="S2925" s="12"/>
    </row>
    <row r="2926" spans="1:19" ht="14.25" customHeight="1" x14ac:dyDescent="0.35">
      <c r="A2926" s="2" t="s">
        <v>6999</v>
      </c>
      <c r="B2926" s="2">
        <v>106966</v>
      </c>
      <c r="C2926" s="2" t="s">
        <v>19</v>
      </c>
      <c r="D2926" s="2" t="s">
        <v>14</v>
      </c>
      <c r="E2926" s="2">
        <v>1839.57</v>
      </c>
      <c r="F2926" s="2">
        <v>0.18</v>
      </c>
      <c r="G2926" s="2">
        <v>9</v>
      </c>
      <c r="H2926" s="3">
        <v>45430</v>
      </c>
      <c r="I2926" s="3">
        <v>45432</v>
      </c>
      <c r="J2926" s="2" t="s">
        <v>21</v>
      </c>
      <c r="K2926" s="2" t="s">
        <v>27</v>
      </c>
      <c r="L2926" s="2">
        <v>179.56</v>
      </c>
      <c r="M2926" s="2" t="s">
        <v>39</v>
      </c>
      <c r="N2926" s="11">
        <f>L2926/E2926*100</f>
        <v>9.76097675000136</v>
      </c>
      <c r="O2926" s="12" t="str">
        <f>IF(N2926&lt;10,"Low",IF(N2926&lt;20,"Med","High"))</f>
        <v>Low</v>
      </c>
      <c r="P2926" s="12">
        <f>sales*discount</f>
        <v>331.12259999999998</v>
      </c>
      <c r="Q2926" s="12">
        <f>sales-Discount_Values</f>
        <v>1508.4474</v>
      </c>
      <c r="R2926" s="12">
        <f>DATEDIF(order_date,delivery_date,"D")</f>
        <v>2</v>
      </c>
      <c r="S2926" s="12"/>
    </row>
    <row r="2927" spans="1:19" ht="14.25" customHeight="1" x14ac:dyDescent="0.35">
      <c r="A2927" s="2" t="s">
        <v>13992</v>
      </c>
      <c r="B2927" s="2">
        <v>113959</v>
      </c>
      <c r="C2927" s="2" t="s">
        <v>13</v>
      </c>
      <c r="D2927" s="2" t="s">
        <v>36</v>
      </c>
      <c r="E2927" s="2">
        <v>2424.02</v>
      </c>
      <c r="F2927" s="2">
        <v>0.49</v>
      </c>
      <c r="G2927" s="2">
        <v>1</v>
      </c>
      <c r="H2927" s="3">
        <v>45057</v>
      </c>
      <c r="I2927" s="3">
        <v>45059</v>
      </c>
      <c r="J2927" s="2" t="s">
        <v>15</v>
      </c>
      <c r="K2927" s="2" t="s">
        <v>22</v>
      </c>
      <c r="L2927" s="2">
        <v>236.63</v>
      </c>
      <c r="M2927" s="2" t="s">
        <v>48</v>
      </c>
      <c r="N2927" s="11">
        <f>L2927/E2927*100</f>
        <v>9.7618831527792675</v>
      </c>
      <c r="O2927" s="12" t="str">
        <f>IF(N2927&lt;10,"Low",IF(N2927&lt;20,"Med","High"))</f>
        <v>Low</v>
      </c>
      <c r="P2927" s="12">
        <f>sales*discount</f>
        <v>1187.7698</v>
      </c>
      <c r="Q2927" s="12">
        <f>sales-Discount_Values</f>
        <v>1236.2501999999999</v>
      </c>
      <c r="R2927" s="12">
        <f>DATEDIF(order_date,delivery_date,"D")</f>
        <v>2</v>
      </c>
      <c r="S2927" s="12"/>
    </row>
    <row r="2928" spans="1:19" ht="14.25" customHeight="1" x14ac:dyDescent="0.35">
      <c r="A2928" s="2" t="s">
        <v>12190</v>
      </c>
      <c r="B2928" s="2">
        <v>112157</v>
      </c>
      <c r="C2928" s="2" t="s">
        <v>41</v>
      </c>
      <c r="D2928" s="2" t="s">
        <v>14</v>
      </c>
      <c r="E2928" s="2">
        <v>2197.65</v>
      </c>
      <c r="F2928" s="2">
        <v>0.08</v>
      </c>
      <c r="G2928" s="2">
        <v>6</v>
      </c>
      <c r="H2928" s="3">
        <v>45210</v>
      </c>
      <c r="I2928" s="3">
        <v>45217</v>
      </c>
      <c r="J2928" s="2" t="s">
        <v>31</v>
      </c>
      <c r="K2928" s="2" t="s">
        <v>22</v>
      </c>
      <c r="L2928" s="2">
        <v>214.59</v>
      </c>
      <c r="M2928" s="2" t="s">
        <v>28</v>
      </c>
      <c r="N2928" s="11">
        <f>L2928/E2928*100</f>
        <v>9.7645211930926212</v>
      </c>
      <c r="O2928" s="12" t="str">
        <f>IF(N2928&lt;10,"Low",IF(N2928&lt;20,"Med","High"))</f>
        <v>Low</v>
      </c>
      <c r="P2928" s="12">
        <f>sales*discount</f>
        <v>175.81200000000001</v>
      </c>
      <c r="Q2928" s="12">
        <f>sales-Discount_Values</f>
        <v>2021.8380000000002</v>
      </c>
      <c r="R2928" s="12">
        <f>DATEDIF(order_date,delivery_date,"D")</f>
        <v>7</v>
      </c>
      <c r="S2928" s="12"/>
    </row>
    <row r="2929" spans="1:19" ht="14.25" customHeight="1" x14ac:dyDescent="0.35">
      <c r="A2929" s="2" t="s">
        <v>10943</v>
      </c>
      <c r="B2929" s="2">
        <v>110910</v>
      </c>
      <c r="C2929" s="2" t="s">
        <v>13</v>
      </c>
      <c r="D2929" s="2" t="s">
        <v>20</v>
      </c>
      <c r="E2929" s="2">
        <v>2644.95</v>
      </c>
      <c r="F2929" s="2">
        <v>0.46</v>
      </c>
      <c r="G2929" s="2">
        <v>6</v>
      </c>
      <c r="H2929" s="3">
        <v>45023</v>
      </c>
      <c r="I2929" s="3">
        <v>45029</v>
      </c>
      <c r="J2929" s="2" t="s">
        <v>21</v>
      </c>
      <c r="K2929" s="2" t="s">
        <v>22</v>
      </c>
      <c r="L2929" s="2">
        <v>258.27999999999997</v>
      </c>
      <c r="M2929" s="2" t="s">
        <v>17</v>
      </c>
      <c r="N2929" s="11">
        <f>L2929/E2929*100</f>
        <v>9.7650239134955275</v>
      </c>
      <c r="O2929" s="12" t="str">
        <f>IF(N2929&lt;10,"Low",IF(N2929&lt;20,"Med","High"))</f>
        <v>Low</v>
      </c>
      <c r="P2929" s="12">
        <f>sales*discount</f>
        <v>1216.6769999999999</v>
      </c>
      <c r="Q2929" s="12">
        <f>sales-Discount_Values</f>
        <v>1428.2729999999999</v>
      </c>
      <c r="R2929" s="12">
        <f>DATEDIF(order_date,delivery_date,"D")</f>
        <v>6</v>
      </c>
      <c r="S2929" s="12"/>
    </row>
    <row r="2930" spans="1:19" ht="14.25" customHeight="1" x14ac:dyDescent="0.35">
      <c r="A2930" s="2" t="s">
        <v>12170</v>
      </c>
      <c r="B2930" s="2">
        <v>112137</v>
      </c>
      <c r="C2930" s="2" t="s">
        <v>41</v>
      </c>
      <c r="D2930" s="2" t="s">
        <v>14</v>
      </c>
      <c r="E2930" s="2">
        <v>3120.45</v>
      </c>
      <c r="F2930" s="2">
        <v>7.0000000000000007E-2</v>
      </c>
      <c r="G2930" s="2">
        <v>2</v>
      </c>
      <c r="H2930" s="3">
        <v>45485</v>
      </c>
      <c r="I2930" s="3">
        <v>45490</v>
      </c>
      <c r="J2930" s="2" t="s">
        <v>21</v>
      </c>
      <c r="K2930" s="2" t="s">
        <v>16</v>
      </c>
      <c r="L2930" s="2">
        <v>304.87</v>
      </c>
      <c r="M2930" s="2" t="s">
        <v>34</v>
      </c>
      <c r="N2930" s="11">
        <f>L2930/E2930*100</f>
        <v>9.7700652149529716</v>
      </c>
      <c r="O2930" s="12" t="str">
        <f>IF(N2930&lt;10,"Low",IF(N2930&lt;20,"Med","High"))</f>
        <v>Low</v>
      </c>
      <c r="P2930" s="12">
        <f>sales*discount</f>
        <v>218.4315</v>
      </c>
      <c r="Q2930" s="12">
        <f>sales-Discount_Values</f>
        <v>2902.0184999999997</v>
      </c>
      <c r="R2930" s="12">
        <f>DATEDIF(order_date,delivery_date,"D")</f>
        <v>5</v>
      </c>
      <c r="S2930" s="12"/>
    </row>
    <row r="2931" spans="1:19" ht="14.25" customHeight="1" x14ac:dyDescent="0.35">
      <c r="A2931" s="2" t="s">
        <v>4469</v>
      </c>
      <c r="B2931" s="2">
        <v>104436</v>
      </c>
      <c r="C2931" s="2" t="s">
        <v>13</v>
      </c>
      <c r="D2931" s="2" t="s">
        <v>36</v>
      </c>
      <c r="E2931" s="2">
        <v>2877.04</v>
      </c>
      <c r="F2931" s="2">
        <v>0.23</v>
      </c>
      <c r="G2931" s="2">
        <v>7</v>
      </c>
      <c r="H2931" s="3">
        <v>45556</v>
      </c>
      <c r="I2931" s="3">
        <v>45559</v>
      </c>
      <c r="J2931" s="2" t="s">
        <v>21</v>
      </c>
      <c r="K2931" s="2" t="s">
        <v>16</v>
      </c>
      <c r="L2931" s="2">
        <v>281.14</v>
      </c>
      <c r="M2931" s="2" t="s">
        <v>39</v>
      </c>
      <c r="N2931" s="11">
        <f>L2931/E2931*100</f>
        <v>9.771848844645886</v>
      </c>
      <c r="O2931" s="12" t="str">
        <f>IF(N2931&lt;10,"Low",IF(N2931&lt;20,"Med","High"))</f>
        <v>Low</v>
      </c>
      <c r="P2931" s="12">
        <f>sales*discount</f>
        <v>661.7192</v>
      </c>
      <c r="Q2931" s="12">
        <f>sales-Discount_Values</f>
        <v>2215.3208</v>
      </c>
      <c r="R2931" s="12">
        <f>DATEDIF(order_date,delivery_date,"D")</f>
        <v>3</v>
      </c>
      <c r="S2931" s="12"/>
    </row>
    <row r="2932" spans="1:19" ht="14.25" customHeight="1" x14ac:dyDescent="0.35">
      <c r="A2932" s="2" t="s">
        <v>12405</v>
      </c>
      <c r="B2932" s="2">
        <v>112372</v>
      </c>
      <c r="C2932" s="2" t="s">
        <v>41</v>
      </c>
      <c r="D2932" s="2" t="s">
        <v>14</v>
      </c>
      <c r="E2932" s="2">
        <v>217.12</v>
      </c>
      <c r="F2932" s="2">
        <v>0.27</v>
      </c>
      <c r="G2932" s="2">
        <v>2</v>
      </c>
      <c r="H2932" s="3">
        <v>45622</v>
      </c>
      <c r="I2932" s="3">
        <v>45629</v>
      </c>
      <c r="J2932" s="2" t="s">
        <v>15</v>
      </c>
      <c r="K2932" s="2" t="s">
        <v>16</v>
      </c>
      <c r="L2932" s="2">
        <v>21.22</v>
      </c>
      <c r="M2932" s="2" t="s">
        <v>23</v>
      </c>
      <c r="N2932" s="11">
        <f>L2932/E2932*100</f>
        <v>9.7733971997052311</v>
      </c>
      <c r="O2932" s="12" t="str">
        <f>IF(N2932&lt;10,"Low",IF(N2932&lt;20,"Med","High"))</f>
        <v>Low</v>
      </c>
      <c r="P2932" s="12">
        <f>sales*discount</f>
        <v>58.622400000000006</v>
      </c>
      <c r="Q2932" s="12">
        <f>sales-Discount_Values</f>
        <v>158.49760000000001</v>
      </c>
      <c r="R2932" s="12">
        <f>DATEDIF(order_date,delivery_date,"D")</f>
        <v>7</v>
      </c>
      <c r="S2932" s="12"/>
    </row>
    <row r="2933" spans="1:19" ht="14.25" customHeight="1" x14ac:dyDescent="0.35">
      <c r="A2933" s="2" t="s">
        <v>12046</v>
      </c>
      <c r="B2933" s="2">
        <v>112013</v>
      </c>
      <c r="C2933" s="2" t="s">
        <v>41</v>
      </c>
      <c r="D2933" s="2" t="s">
        <v>20</v>
      </c>
      <c r="E2933" s="2">
        <v>2004.99</v>
      </c>
      <c r="F2933" s="2">
        <v>0.2</v>
      </c>
      <c r="G2933" s="2">
        <v>9</v>
      </c>
      <c r="H2933" s="3">
        <v>45193</v>
      </c>
      <c r="I2933" s="3">
        <v>45199</v>
      </c>
      <c r="J2933" s="2" t="s">
        <v>21</v>
      </c>
      <c r="K2933" s="2" t="s">
        <v>16</v>
      </c>
      <c r="L2933" s="2">
        <v>195.97</v>
      </c>
      <c r="M2933" s="2" t="s">
        <v>17</v>
      </c>
      <c r="N2933" s="11">
        <f>L2933/E2933*100</f>
        <v>9.7741135866014304</v>
      </c>
      <c r="O2933" s="12" t="str">
        <f>IF(N2933&lt;10,"Low",IF(N2933&lt;20,"Med","High"))</f>
        <v>Low</v>
      </c>
      <c r="P2933" s="12">
        <f>sales*discount</f>
        <v>400.99800000000005</v>
      </c>
      <c r="Q2933" s="12">
        <f>sales-Discount_Values</f>
        <v>1603.992</v>
      </c>
      <c r="R2933" s="12">
        <f>DATEDIF(order_date,delivery_date,"D")</f>
        <v>6</v>
      </c>
      <c r="S2933" s="12"/>
    </row>
    <row r="2934" spans="1:19" ht="14.25" customHeight="1" x14ac:dyDescent="0.35">
      <c r="A2934" s="2" t="s">
        <v>13868</v>
      </c>
      <c r="B2934" s="2">
        <v>113835</v>
      </c>
      <c r="C2934" s="2" t="s">
        <v>19</v>
      </c>
      <c r="D2934" s="2" t="s">
        <v>14</v>
      </c>
      <c r="E2934" s="2">
        <v>3672.99</v>
      </c>
      <c r="F2934" s="2">
        <v>0.14000000000000001</v>
      </c>
      <c r="G2934" s="2">
        <v>7</v>
      </c>
      <c r="H2934" s="3">
        <v>45124</v>
      </c>
      <c r="I2934" s="3">
        <v>45125</v>
      </c>
      <c r="J2934" s="2" t="s">
        <v>21</v>
      </c>
      <c r="K2934" s="2" t="s">
        <v>22</v>
      </c>
      <c r="L2934" s="2">
        <v>359.11</v>
      </c>
      <c r="M2934" s="2" t="s">
        <v>28</v>
      </c>
      <c r="N2934" s="11">
        <f>L2934/E2934*100</f>
        <v>9.7770481270027965</v>
      </c>
      <c r="O2934" s="12" t="str">
        <f>IF(N2934&lt;10,"Low",IF(N2934&lt;20,"Med","High"))</f>
        <v>Low</v>
      </c>
      <c r="P2934" s="12">
        <f>sales*discount</f>
        <v>514.21860000000004</v>
      </c>
      <c r="Q2934" s="12">
        <f>sales-Discount_Values</f>
        <v>3158.7713999999996</v>
      </c>
      <c r="R2934" s="12">
        <f>DATEDIF(order_date,delivery_date,"D")</f>
        <v>1</v>
      </c>
      <c r="S2934" s="12"/>
    </row>
    <row r="2935" spans="1:19" ht="14.25" customHeight="1" x14ac:dyDescent="0.35">
      <c r="A2935" s="2" t="s">
        <v>10944</v>
      </c>
      <c r="B2935" s="2">
        <v>110911</v>
      </c>
      <c r="C2935" s="2" t="s">
        <v>25</v>
      </c>
      <c r="D2935" s="2" t="s">
        <v>20</v>
      </c>
      <c r="E2935" s="2">
        <v>4962.21</v>
      </c>
      <c r="F2935" s="2">
        <v>0.16</v>
      </c>
      <c r="G2935" s="2">
        <v>8</v>
      </c>
      <c r="H2935" s="3">
        <v>45385</v>
      </c>
      <c r="I2935" s="3">
        <v>45386</v>
      </c>
      <c r="J2935" s="2" t="s">
        <v>31</v>
      </c>
      <c r="K2935" s="2" t="s">
        <v>16</v>
      </c>
      <c r="L2935" s="2">
        <v>485.17</v>
      </c>
      <c r="M2935" s="2" t="s">
        <v>34</v>
      </c>
      <c r="N2935" s="11">
        <f>L2935/E2935*100</f>
        <v>9.7772968092845733</v>
      </c>
      <c r="O2935" s="12" t="str">
        <f>IF(N2935&lt;10,"Low",IF(N2935&lt;20,"Med","High"))</f>
        <v>Low</v>
      </c>
      <c r="P2935" s="12">
        <f>sales*discount</f>
        <v>793.95360000000005</v>
      </c>
      <c r="Q2935" s="12">
        <f>sales-Discount_Values</f>
        <v>4168.2564000000002</v>
      </c>
      <c r="R2935" s="12">
        <f>DATEDIF(order_date,delivery_date,"D")</f>
        <v>1</v>
      </c>
      <c r="S2935" s="12"/>
    </row>
    <row r="2936" spans="1:19" ht="14.25" customHeight="1" x14ac:dyDescent="0.35">
      <c r="A2936" s="2" t="s">
        <v>5794</v>
      </c>
      <c r="B2936" s="2">
        <v>105761</v>
      </c>
      <c r="C2936" s="2" t="s">
        <v>19</v>
      </c>
      <c r="D2936" s="2" t="s">
        <v>36</v>
      </c>
      <c r="E2936" s="2">
        <v>4249.5</v>
      </c>
      <c r="F2936" s="2">
        <v>0.06</v>
      </c>
      <c r="G2936" s="2">
        <v>5</v>
      </c>
      <c r="H2936" s="3">
        <v>45251</v>
      </c>
      <c r="I2936" s="3">
        <v>45256</v>
      </c>
      <c r="J2936" s="2" t="s">
        <v>31</v>
      </c>
      <c r="K2936" s="2" t="s">
        <v>27</v>
      </c>
      <c r="L2936" s="2">
        <v>415.59</v>
      </c>
      <c r="M2936" s="2" t="s">
        <v>17</v>
      </c>
      <c r="N2936" s="11">
        <f>L2936/E2936*100</f>
        <v>9.7797387927991508</v>
      </c>
      <c r="O2936" s="12" t="str">
        <f>IF(N2936&lt;10,"Low",IF(N2936&lt;20,"Med","High"))</f>
        <v>Low</v>
      </c>
      <c r="P2936" s="12">
        <f>sales*discount</f>
        <v>254.97</v>
      </c>
      <c r="Q2936" s="12">
        <f>sales-Discount_Values</f>
        <v>3994.53</v>
      </c>
      <c r="R2936" s="12">
        <f>DATEDIF(order_date,delivery_date,"D")</f>
        <v>5</v>
      </c>
      <c r="S2936" s="12"/>
    </row>
    <row r="2937" spans="1:19" ht="14.25" customHeight="1" x14ac:dyDescent="0.35">
      <c r="A2937" s="2" t="s">
        <v>1399</v>
      </c>
      <c r="B2937" s="2">
        <v>101366</v>
      </c>
      <c r="C2937" s="2" t="s">
        <v>13</v>
      </c>
      <c r="D2937" s="2" t="s">
        <v>36</v>
      </c>
      <c r="E2937" s="2">
        <v>4378.13</v>
      </c>
      <c r="F2937" s="2">
        <v>0.46</v>
      </c>
      <c r="G2937" s="2">
        <v>4</v>
      </c>
      <c r="H2937" s="3">
        <v>45577</v>
      </c>
      <c r="I2937" s="3">
        <v>45580</v>
      </c>
      <c r="J2937" s="2" t="s">
        <v>31</v>
      </c>
      <c r="K2937" s="2" t="s">
        <v>16</v>
      </c>
      <c r="L2937" s="2">
        <v>428.23</v>
      </c>
      <c r="M2937" s="2" t="s">
        <v>39</v>
      </c>
      <c r="N2937" s="11">
        <f>L2937/E2937*100</f>
        <v>9.7811165954414339</v>
      </c>
      <c r="O2937" s="12" t="str">
        <f>IF(N2937&lt;10,"Low",IF(N2937&lt;20,"Med","High"))</f>
        <v>Low</v>
      </c>
      <c r="P2937" s="12">
        <f>sales*discount</f>
        <v>2013.9398000000001</v>
      </c>
      <c r="Q2937" s="12">
        <f>sales-Discount_Values</f>
        <v>2364.1902</v>
      </c>
      <c r="R2937" s="12">
        <f>DATEDIF(order_date,delivery_date,"D")</f>
        <v>3</v>
      </c>
      <c r="S2937" s="12"/>
    </row>
    <row r="2938" spans="1:19" ht="14.25" customHeight="1" x14ac:dyDescent="0.35">
      <c r="A2938" s="2" t="s">
        <v>10457</v>
      </c>
      <c r="B2938" s="2">
        <v>110424</v>
      </c>
      <c r="C2938" s="2" t="s">
        <v>13</v>
      </c>
      <c r="D2938" s="2" t="s">
        <v>36</v>
      </c>
      <c r="E2938" s="2">
        <v>2695.7</v>
      </c>
      <c r="F2938" s="2">
        <v>0.32</v>
      </c>
      <c r="G2938" s="2">
        <v>3</v>
      </c>
      <c r="H2938" s="3">
        <v>45018</v>
      </c>
      <c r="I2938" s="3">
        <v>45025</v>
      </c>
      <c r="J2938" s="2" t="s">
        <v>21</v>
      </c>
      <c r="K2938" s="2" t="s">
        <v>22</v>
      </c>
      <c r="L2938" s="2">
        <v>263.69</v>
      </c>
      <c r="M2938" s="2" t="s">
        <v>17</v>
      </c>
      <c r="N2938" s="11">
        <f>L2938/E2938*100</f>
        <v>9.7818748377044926</v>
      </c>
      <c r="O2938" s="12" t="str">
        <f>IF(N2938&lt;10,"Low",IF(N2938&lt;20,"Med","High"))</f>
        <v>Low</v>
      </c>
      <c r="P2938" s="12">
        <f>sales*discount</f>
        <v>862.62399999999991</v>
      </c>
      <c r="Q2938" s="12">
        <f>sales-Discount_Values</f>
        <v>1833.076</v>
      </c>
      <c r="R2938" s="12">
        <f>DATEDIF(order_date,delivery_date,"D")</f>
        <v>7</v>
      </c>
      <c r="S2938" s="12"/>
    </row>
    <row r="2939" spans="1:19" ht="14.25" customHeight="1" x14ac:dyDescent="0.35">
      <c r="A2939" s="2" t="s">
        <v>7460</v>
      </c>
      <c r="B2939" s="2">
        <v>107427</v>
      </c>
      <c r="C2939" s="2" t="s">
        <v>19</v>
      </c>
      <c r="D2939" s="2" t="s">
        <v>20</v>
      </c>
      <c r="E2939" s="2">
        <v>2471.06</v>
      </c>
      <c r="F2939" s="2">
        <v>0.21</v>
      </c>
      <c r="G2939" s="2">
        <v>8</v>
      </c>
      <c r="H2939" s="3">
        <v>45144</v>
      </c>
      <c r="I2939" s="3">
        <v>45146</v>
      </c>
      <c r="J2939" s="2" t="s">
        <v>31</v>
      </c>
      <c r="K2939" s="2" t="s">
        <v>27</v>
      </c>
      <c r="L2939" s="2">
        <v>241.75</v>
      </c>
      <c r="M2939" s="2" t="s">
        <v>48</v>
      </c>
      <c r="N2939" s="11">
        <f>L2939/E2939*100</f>
        <v>9.7832509125638385</v>
      </c>
      <c r="O2939" s="12" t="str">
        <f>IF(N2939&lt;10,"Low",IF(N2939&lt;20,"Med","High"))</f>
        <v>Low</v>
      </c>
      <c r="P2939" s="12">
        <f>sales*discount</f>
        <v>518.92259999999999</v>
      </c>
      <c r="Q2939" s="12">
        <f>sales-Discount_Values</f>
        <v>1952.1374000000001</v>
      </c>
      <c r="R2939" s="12">
        <f>DATEDIF(order_date,delivery_date,"D")</f>
        <v>2</v>
      </c>
      <c r="S2939" s="12"/>
    </row>
    <row r="2940" spans="1:19" ht="14.25" customHeight="1" x14ac:dyDescent="0.35">
      <c r="A2940" s="2" t="s">
        <v>9798</v>
      </c>
      <c r="B2940" s="2">
        <v>109765</v>
      </c>
      <c r="C2940" s="2" t="s">
        <v>41</v>
      </c>
      <c r="D2940" s="2" t="s">
        <v>33</v>
      </c>
      <c r="E2940" s="2">
        <v>4808.1899999999996</v>
      </c>
      <c r="F2940" s="2">
        <v>0.43</v>
      </c>
      <c r="G2940" s="2">
        <v>2</v>
      </c>
      <c r="H2940" s="3">
        <v>45024</v>
      </c>
      <c r="I2940" s="3">
        <v>45026</v>
      </c>
      <c r="J2940" s="2" t="s">
        <v>21</v>
      </c>
      <c r="K2940" s="2" t="s">
        <v>27</v>
      </c>
      <c r="L2940" s="2">
        <v>470.43</v>
      </c>
      <c r="M2940" s="2" t="s">
        <v>34</v>
      </c>
      <c r="N2940" s="11">
        <f>L2940/E2940*100</f>
        <v>9.783931167445548</v>
      </c>
      <c r="O2940" s="12" t="str">
        <f>IF(N2940&lt;10,"Low",IF(N2940&lt;20,"Med","High"))</f>
        <v>Low</v>
      </c>
      <c r="P2940" s="12">
        <f>sales*discount</f>
        <v>2067.5216999999998</v>
      </c>
      <c r="Q2940" s="12">
        <f>sales-Discount_Values</f>
        <v>2740.6682999999998</v>
      </c>
      <c r="R2940" s="12">
        <f>DATEDIF(order_date,delivery_date,"D")</f>
        <v>2</v>
      </c>
      <c r="S2940" s="12"/>
    </row>
    <row r="2941" spans="1:19" ht="14.25" customHeight="1" x14ac:dyDescent="0.35">
      <c r="A2941" s="2" t="s">
        <v>4890</v>
      </c>
      <c r="B2941" s="2">
        <v>104857</v>
      </c>
      <c r="C2941" s="2" t="s">
        <v>13</v>
      </c>
      <c r="D2941" s="2" t="s">
        <v>26</v>
      </c>
      <c r="E2941" s="2">
        <v>2959.54</v>
      </c>
      <c r="F2941" s="2">
        <v>0.03</v>
      </c>
      <c r="G2941" s="2">
        <v>4</v>
      </c>
      <c r="H2941" s="3">
        <v>45479</v>
      </c>
      <c r="I2941" s="3">
        <v>45481</v>
      </c>
      <c r="J2941" s="2" t="s">
        <v>21</v>
      </c>
      <c r="K2941" s="2" t="s">
        <v>22</v>
      </c>
      <c r="L2941" s="2">
        <v>289.56</v>
      </c>
      <c r="M2941" s="2" t="s">
        <v>23</v>
      </c>
      <c r="N2941" s="11">
        <f>L2941/E2941*100</f>
        <v>9.7839529116011281</v>
      </c>
      <c r="O2941" s="12" t="str">
        <f>IF(N2941&lt;10,"Low",IF(N2941&lt;20,"Med","High"))</f>
        <v>Low</v>
      </c>
      <c r="P2941" s="12">
        <f>sales*discount</f>
        <v>88.786199999999994</v>
      </c>
      <c r="Q2941" s="12">
        <f>sales-Discount_Values</f>
        <v>2870.7538</v>
      </c>
      <c r="R2941" s="12">
        <f>DATEDIF(order_date,delivery_date,"D")</f>
        <v>2</v>
      </c>
      <c r="S2941" s="12"/>
    </row>
    <row r="2942" spans="1:19" ht="14.25" customHeight="1" x14ac:dyDescent="0.35">
      <c r="A2942" s="2" t="s">
        <v>7968</v>
      </c>
      <c r="B2942" s="2">
        <v>107935</v>
      </c>
      <c r="C2942" s="2" t="s">
        <v>41</v>
      </c>
      <c r="D2942" s="2" t="s">
        <v>36</v>
      </c>
      <c r="E2942" s="2">
        <v>2472.9499999999998</v>
      </c>
      <c r="F2942" s="2">
        <v>0.44</v>
      </c>
      <c r="G2942" s="2">
        <v>5</v>
      </c>
      <c r="H2942" s="3">
        <v>45390</v>
      </c>
      <c r="I2942" s="3">
        <v>45394</v>
      </c>
      <c r="J2942" s="2" t="s">
        <v>31</v>
      </c>
      <c r="K2942" s="2" t="s">
        <v>22</v>
      </c>
      <c r="L2942" s="2">
        <v>242.07</v>
      </c>
      <c r="M2942" s="2" t="s">
        <v>28</v>
      </c>
      <c r="N2942" s="11">
        <f>L2942/E2942*100</f>
        <v>9.7887138842273398</v>
      </c>
      <c r="O2942" s="12" t="str">
        <f>IF(N2942&lt;10,"Low",IF(N2942&lt;20,"Med","High"))</f>
        <v>Low</v>
      </c>
      <c r="P2942" s="12">
        <f>sales*discount</f>
        <v>1088.098</v>
      </c>
      <c r="Q2942" s="12">
        <f>sales-Discount_Values</f>
        <v>1384.8519999999999</v>
      </c>
      <c r="R2942" s="12">
        <f>DATEDIF(order_date,delivery_date,"D")</f>
        <v>4</v>
      </c>
      <c r="S2942" s="12"/>
    </row>
    <row r="2943" spans="1:19" ht="14.25" customHeight="1" x14ac:dyDescent="0.35">
      <c r="A2943" s="2" t="s">
        <v>8970</v>
      </c>
      <c r="B2943" s="2">
        <v>108937</v>
      </c>
      <c r="C2943" s="2" t="s">
        <v>41</v>
      </c>
      <c r="D2943" s="2" t="s">
        <v>26</v>
      </c>
      <c r="E2943" s="2">
        <v>1383.37</v>
      </c>
      <c r="F2943" s="2">
        <v>0.09</v>
      </c>
      <c r="G2943" s="2">
        <v>2</v>
      </c>
      <c r="H2943" s="3">
        <v>45392</v>
      </c>
      <c r="I2943" s="3">
        <v>45393</v>
      </c>
      <c r="J2943" s="2" t="s">
        <v>15</v>
      </c>
      <c r="K2943" s="2" t="s">
        <v>22</v>
      </c>
      <c r="L2943" s="2">
        <v>135.44</v>
      </c>
      <c r="M2943" s="2" t="s">
        <v>28</v>
      </c>
      <c r="N2943" s="11">
        <f>L2943/E2943*100</f>
        <v>9.7905838640421585</v>
      </c>
      <c r="O2943" s="12" t="str">
        <f>IF(N2943&lt;10,"Low",IF(N2943&lt;20,"Med","High"))</f>
        <v>Low</v>
      </c>
      <c r="P2943" s="12">
        <f>sales*discount</f>
        <v>124.50329999999998</v>
      </c>
      <c r="Q2943" s="12">
        <f>sales-Discount_Values</f>
        <v>1258.8666999999998</v>
      </c>
      <c r="R2943" s="12">
        <f>DATEDIF(order_date,delivery_date,"D")</f>
        <v>1</v>
      </c>
      <c r="S2943" s="12"/>
    </row>
    <row r="2944" spans="1:19" ht="14.25" customHeight="1" x14ac:dyDescent="0.35">
      <c r="A2944" s="2" t="s">
        <v>2220</v>
      </c>
      <c r="B2944" s="2">
        <v>102187</v>
      </c>
      <c r="C2944" s="2" t="s">
        <v>41</v>
      </c>
      <c r="D2944" s="2" t="s">
        <v>26</v>
      </c>
      <c r="E2944" s="2">
        <v>1332.5</v>
      </c>
      <c r="F2944" s="2">
        <v>0.03</v>
      </c>
      <c r="G2944" s="2">
        <v>2</v>
      </c>
      <c r="H2944" s="3">
        <v>45490</v>
      </c>
      <c r="I2944" s="3">
        <v>45494</v>
      </c>
      <c r="J2944" s="2" t="s">
        <v>31</v>
      </c>
      <c r="K2944" s="2" t="s">
        <v>27</v>
      </c>
      <c r="L2944" s="2">
        <v>130.47999999999999</v>
      </c>
      <c r="M2944" s="2" t="s">
        <v>34</v>
      </c>
      <c r="N2944" s="11">
        <f>L2944/E2944*100</f>
        <v>9.7921200750469026</v>
      </c>
      <c r="O2944" s="12" t="str">
        <f>IF(N2944&lt;10,"Low",IF(N2944&lt;20,"Med","High"))</f>
        <v>Low</v>
      </c>
      <c r="P2944" s="12">
        <f>sales*discount</f>
        <v>39.975000000000001</v>
      </c>
      <c r="Q2944" s="12">
        <f>sales-Discount_Values</f>
        <v>1292.5250000000001</v>
      </c>
      <c r="R2944" s="12">
        <f>DATEDIF(order_date,delivery_date,"D")</f>
        <v>4</v>
      </c>
      <c r="S2944" s="12"/>
    </row>
    <row r="2945" spans="1:19" ht="14.25" customHeight="1" x14ac:dyDescent="0.35">
      <c r="A2945" s="2" t="s">
        <v>11299</v>
      </c>
      <c r="B2945" s="2">
        <v>111266</v>
      </c>
      <c r="C2945" s="2" t="s">
        <v>19</v>
      </c>
      <c r="D2945" s="2" t="s">
        <v>20</v>
      </c>
      <c r="E2945" s="2">
        <v>3331.49</v>
      </c>
      <c r="F2945" s="2">
        <v>0.01</v>
      </c>
      <c r="G2945" s="2">
        <v>4</v>
      </c>
      <c r="H2945" s="3">
        <v>45521</v>
      </c>
      <c r="I2945" s="3">
        <v>45526</v>
      </c>
      <c r="J2945" s="2" t="s">
        <v>15</v>
      </c>
      <c r="K2945" s="2" t="s">
        <v>16</v>
      </c>
      <c r="L2945" s="2">
        <v>326.25</v>
      </c>
      <c r="M2945" s="2" t="s">
        <v>23</v>
      </c>
      <c r="N2945" s="11">
        <f>L2945/E2945*100</f>
        <v>9.7929154822616908</v>
      </c>
      <c r="O2945" s="12" t="str">
        <f>IF(N2945&lt;10,"Low",IF(N2945&lt;20,"Med","High"))</f>
        <v>Low</v>
      </c>
      <c r="P2945" s="12">
        <f>sales*discount</f>
        <v>33.314900000000002</v>
      </c>
      <c r="Q2945" s="12">
        <f>sales-Discount_Values</f>
        <v>3298.1750999999999</v>
      </c>
      <c r="R2945" s="12">
        <f>DATEDIF(order_date,delivery_date,"D")</f>
        <v>5</v>
      </c>
      <c r="S2945" s="12"/>
    </row>
    <row r="2946" spans="1:19" ht="14.25" customHeight="1" x14ac:dyDescent="0.35">
      <c r="A2946" s="2" t="s">
        <v>8273</v>
      </c>
      <c r="B2946" s="2">
        <v>108240</v>
      </c>
      <c r="C2946" s="2" t="s">
        <v>19</v>
      </c>
      <c r="D2946" s="2" t="s">
        <v>26</v>
      </c>
      <c r="E2946" s="2">
        <v>2068.06</v>
      </c>
      <c r="F2946" s="2">
        <v>0.38</v>
      </c>
      <c r="G2946" s="2">
        <v>4</v>
      </c>
      <c r="H2946" s="3">
        <v>45145</v>
      </c>
      <c r="I2946" s="3">
        <v>45146</v>
      </c>
      <c r="J2946" s="2" t="s">
        <v>21</v>
      </c>
      <c r="K2946" s="2" t="s">
        <v>22</v>
      </c>
      <c r="L2946" s="2">
        <v>202.57</v>
      </c>
      <c r="M2946" s="2" t="s">
        <v>48</v>
      </c>
      <c r="N2946" s="11">
        <f>L2946/E2946*100</f>
        <v>9.795170352891116</v>
      </c>
      <c r="O2946" s="12" t="str">
        <f>IF(N2946&lt;10,"Low",IF(N2946&lt;20,"Med","High"))</f>
        <v>Low</v>
      </c>
      <c r="P2946" s="12">
        <f>sales*discount</f>
        <v>785.86279999999999</v>
      </c>
      <c r="Q2946" s="12">
        <f>sales-Discount_Values</f>
        <v>1282.1972000000001</v>
      </c>
      <c r="R2946" s="12">
        <f>DATEDIF(order_date,delivery_date,"D")</f>
        <v>1</v>
      </c>
      <c r="S2946" s="12"/>
    </row>
    <row r="2947" spans="1:19" ht="14.25" customHeight="1" x14ac:dyDescent="0.35">
      <c r="A2947" s="2" t="s">
        <v>7974</v>
      </c>
      <c r="B2947" s="2">
        <v>107941</v>
      </c>
      <c r="C2947" s="2" t="s">
        <v>41</v>
      </c>
      <c r="D2947" s="2" t="s">
        <v>14</v>
      </c>
      <c r="E2947" s="2">
        <v>4471.25</v>
      </c>
      <c r="F2947" s="2">
        <v>0.08</v>
      </c>
      <c r="G2947" s="2">
        <v>9</v>
      </c>
      <c r="H2947" s="3">
        <v>45432</v>
      </c>
      <c r="I2947" s="3">
        <v>45433</v>
      </c>
      <c r="J2947" s="2" t="s">
        <v>31</v>
      </c>
      <c r="K2947" s="2" t="s">
        <v>22</v>
      </c>
      <c r="L2947" s="2">
        <v>437.99</v>
      </c>
      <c r="M2947" s="2" t="s">
        <v>23</v>
      </c>
      <c r="N2947" s="11">
        <f>L2947/E2947*100</f>
        <v>9.7956947162426609</v>
      </c>
      <c r="O2947" s="12" t="str">
        <f>IF(N2947&lt;10,"Low",IF(N2947&lt;20,"Med","High"))</f>
        <v>Low</v>
      </c>
      <c r="P2947" s="12">
        <f>sales*discount</f>
        <v>357.7</v>
      </c>
      <c r="Q2947" s="12">
        <f>sales-Discount_Values</f>
        <v>4113.55</v>
      </c>
      <c r="R2947" s="12">
        <f>DATEDIF(order_date,delivery_date,"D")</f>
        <v>1</v>
      </c>
      <c r="S2947" s="12"/>
    </row>
    <row r="2948" spans="1:19" ht="14.25" customHeight="1" x14ac:dyDescent="0.35">
      <c r="A2948" s="2" t="s">
        <v>8785</v>
      </c>
      <c r="B2948" s="2">
        <v>108752</v>
      </c>
      <c r="C2948" s="2" t="s">
        <v>19</v>
      </c>
      <c r="D2948" s="2" t="s">
        <v>26</v>
      </c>
      <c r="E2948" s="2">
        <v>2193.61</v>
      </c>
      <c r="F2948" s="2">
        <v>0.4</v>
      </c>
      <c r="G2948" s="2">
        <v>1</v>
      </c>
      <c r="H2948" s="3">
        <v>44952</v>
      </c>
      <c r="I2948" s="3">
        <v>44959</v>
      </c>
      <c r="J2948" s="2" t="s">
        <v>15</v>
      </c>
      <c r="K2948" s="2" t="s">
        <v>22</v>
      </c>
      <c r="L2948" s="2">
        <v>214.94</v>
      </c>
      <c r="M2948" s="2" t="s">
        <v>17</v>
      </c>
      <c r="N2948" s="11">
        <f>L2948/E2948*100</f>
        <v>9.7984600726656055</v>
      </c>
      <c r="O2948" s="12" t="str">
        <f>IF(N2948&lt;10,"Low",IF(N2948&lt;20,"Med","High"))</f>
        <v>Low</v>
      </c>
      <c r="P2948" s="12">
        <f>sales*discount</f>
        <v>877.44400000000007</v>
      </c>
      <c r="Q2948" s="12">
        <f>sales-Discount_Values</f>
        <v>1316.1660000000002</v>
      </c>
      <c r="R2948" s="12">
        <f>DATEDIF(order_date,delivery_date,"D")</f>
        <v>7</v>
      </c>
      <c r="S2948" s="12"/>
    </row>
    <row r="2949" spans="1:19" ht="14.25" customHeight="1" x14ac:dyDescent="0.35">
      <c r="A2949" s="2" t="s">
        <v>6348</v>
      </c>
      <c r="B2949" s="2">
        <v>106315</v>
      </c>
      <c r="C2949" s="2" t="s">
        <v>41</v>
      </c>
      <c r="D2949" s="2" t="s">
        <v>33</v>
      </c>
      <c r="E2949" s="2">
        <v>3169.87</v>
      </c>
      <c r="F2949" s="2">
        <v>0.28000000000000003</v>
      </c>
      <c r="G2949" s="2">
        <v>8</v>
      </c>
      <c r="H2949" s="3">
        <v>45350</v>
      </c>
      <c r="I2949" s="3">
        <v>45357</v>
      </c>
      <c r="J2949" s="2" t="s">
        <v>15</v>
      </c>
      <c r="K2949" s="2" t="s">
        <v>27</v>
      </c>
      <c r="L2949" s="2">
        <v>310.61</v>
      </c>
      <c r="M2949" s="2" t="s">
        <v>34</v>
      </c>
      <c r="N2949" s="11">
        <f>L2949/E2949*100</f>
        <v>9.7988245574739654</v>
      </c>
      <c r="O2949" s="12" t="str">
        <f>IF(N2949&lt;10,"Low",IF(N2949&lt;20,"Med","High"))</f>
        <v>Low</v>
      </c>
      <c r="P2949" s="12">
        <f>sales*discount</f>
        <v>887.56360000000006</v>
      </c>
      <c r="Q2949" s="12">
        <f>sales-Discount_Values</f>
        <v>2282.3063999999999</v>
      </c>
      <c r="R2949" s="12">
        <f>DATEDIF(order_date,delivery_date,"D")</f>
        <v>7</v>
      </c>
      <c r="S2949" s="12"/>
    </row>
    <row r="2950" spans="1:19" ht="14.25" customHeight="1" x14ac:dyDescent="0.35">
      <c r="A2950" s="2" t="s">
        <v>3368</v>
      </c>
      <c r="B2950" s="2">
        <v>103335</v>
      </c>
      <c r="C2950" s="2" t="s">
        <v>25</v>
      </c>
      <c r="D2950" s="2" t="s">
        <v>26</v>
      </c>
      <c r="E2950" s="2">
        <v>2354.62</v>
      </c>
      <c r="F2950" s="2">
        <v>0.3</v>
      </c>
      <c r="G2950" s="2">
        <v>5</v>
      </c>
      <c r="H2950" s="3">
        <v>45113</v>
      </c>
      <c r="I2950" s="3">
        <v>45114</v>
      </c>
      <c r="J2950" s="2" t="s">
        <v>15</v>
      </c>
      <c r="K2950" s="2" t="s">
        <v>27</v>
      </c>
      <c r="L2950" s="2">
        <v>230.73</v>
      </c>
      <c r="M2950" s="2" t="s">
        <v>23</v>
      </c>
      <c r="N2950" s="11">
        <f>L2950/E2950*100</f>
        <v>9.7990333896764668</v>
      </c>
      <c r="O2950" s="12" t="str">
        <f>IF(N2950&lt;10,"Low",IF(N2950&lt;20,"Med","High"))</f>
        <v>Low</v>
      </c>
      <c r="P2950" s="12">
        <f>sales*discount</f>
        <v>706.38599999999997</v>
      </c>
      <c r="Q2950" s="12">
        <f>sales-Discount_Values</f>
        <v>1648.2339999999999</v>
      </c>
      <c r="R2950" s="12">
        <f>DATEDIF(order_date,delivery_date,"D")</f>
        <v>1</v>
      </c>
      <c r="S2950" s="12"/>
    </row>
    <row r="2951" spans="1:19" ht="14.25" customHeight="1" x14ac:dyDescent="0.35">
      <c r="A2951" s="2" t="s">
        <v>13507</v>
      </c>
      <c r="B2951" s="2">
        <v>113474</v>
      </c>
      <c r="C2951" s="2" t="s">
        <v>41</v>
      </c>
      <c r="D2951" s="2" t="s">
        <v>20</v>
      </c>
      <c r="E2951" s="2">
        <v>3608.65</v>
      </c>
      <c r="F2951" s="2">
        <v>0.45</v>
      </c>
      <c r="G2951" s="2">
        <v>7</v>
      </c>
      <c r="H2951" s="3">
        <v>45205</v>
      </c>
      <c r="I2951" s="3">
        <v>45210</v>
      </c>
      <c r="J2951" s="2" t="s">
        <v>31</v>
      </c>
      <c r="K2951" s="2" t="s">
        <v>22</v>
      </c>
      <c r="L2951" s="2">
        <v>353.69</v>
      </c>
      <c r="M2951" s="2" t="s">
        <v>39</v>
      </c>
      <c r="N2951" s="11">
        <f>L2951/E2951*100</f>
        <v>9.8011721835035264</v>
      </c>
      <c r="O2951" s="12" t="str">
        <f>IF(N2951&lt;10,"Low",IF(N2951&lt;20,"Med","High"))</f>
        <v>Low</v>
      </c>
      <c r="P2951" s="12">
        <f>sales*discount</f>
        <v>1623.8925000000002</v>
      </c>
      <c r="Q2951" s="12">
        <f>sales-Discount_Values</f>
        <v>1984.7574999999999</v>
      </c>
      <c r="R2951" s="12">
        <f>DATEDIF(order_date,delivery_date,"D")</f>
        <v>5</v>
      </c>
      <c r="S2951" s="12"/>
    </row>
    <row r="2952" spans="1:19" ht="14.25" customHeight="1" x14ac:dyDescent="0.35">
      <c r="A2952" s="2" t="s">
        <v>606</v>
      </c>
      <c r="B2952" s="2">
        <v>100573</v>
      </c>
      <c r="C2952" s="2" t="s">
        <v>41</v>
      </c>
      <c r="D2952" s="2" t="s">
        <v>33</v>
      </c>
      <c r="E2952" s="2">
        <v>1336.3</v>
      </c>
      <c r="F2952" s="2">
        <v>0.13</v>
      </c>
      <c r="G2952" s="2">
        <v>6</v>
      </c>
      <c r="H2952" s="3">
        <v>45104</v>
      </c>
      <c r="I2952" s="3">
        <v>45108</v>
      </c>
      <c r="J2952" s="2" t="s">
        <v>21</v>
      </c>
      <c r="K2952" s="2" t="s">
        <v>22</v>
      </c>
      <c r="L2952" s="2">
        <v>131</v>
      </c>
      <c r="M2952" s="2" t="s">
        <v>48</v>
      </c>
      <c r="N2952" s="11">
        <f>L2952/E2952*100</f>
        <v>9.8031879069071319</v>
      </c>
      <c r="O2952" s="12" t="str">
        <f>IF(N2952&lt;10,"Low",IF(N2952&lt;20,"Med","High"))</f>
        <v>Low</v>
      </c>
      <c r="P2952" s="12">
        <f>sales*discount</f>
        <v>173.71899999999999</v>
      </c>
      <c r="Q2952" s="12">
        <f>sales-Discount_Values</f>
        <v>1162.5809999999999</v>
      </c>
      <c r="R2952" s="12">
        <f>DATEDIF(order_date,delivery_date,"D")</f>
        <v>4</v>
      </c>
      <c r="S2952" s="12"/>
    </row>
    <row r="2953" spans="1:19" ht="14.25" customHeight="1" x14ac:dyDescent="0.35">
      <c r="A2953" s="2" t="s">
        <v>14121</v>
      </c>
      <c r="B2953" s="2">
        <v>114088</v>
      </c>
      <c r="C2953" s="2" t="s">
        <v>41</v>
      </c>
      <c r="D2953" s="2" t="s">
        <v>14</v>
      </c>
      <c r="E2953" s="2">
        <v>4891.16</v>
      </c>
      <c r="F2953" s="2">
        <v>0.18</v>
      </c>
      <c r="G2953" s="2">
        <v>9</v>
      </c>
      <c r="H2953" s="3">
        <v>45028</v>
      </c>
      <c r="I2953" s="3">
        <v>45033</v>
      </c>
      <c r="J2953" s="2" t="s">
        <v>31</v>
      </c>
      <c r="K2953" s="2" t="s">
        <v>16</v>
      </c>
      <c r="L2953" s="2">
        <v>479.51</v>
      </c>
      <c r="M2953" s="2" t="s">
        <v>39</v>
      </c>
      <c r="N2953" s="11">
        <f>L2953/E2953*100</f>
        <v>9.8036048708281882</v>
      </c>
      <c r="O2953" s="12" t="str">
        <f>IF(N2953&lt;10,"Low",IF(N2953&lt;20,"Med","High"))</f>
        <v>Low</v>
      </c>
      <c r="P2953" s="12">
        <f>sales*discount</f>
        <v>880.40879999999993</v>
      </c>
      <c r="Q2953" s="12">
        <f>sales-Discount_Values</f>
        <v>4010.7511999999997</v>
      </c>
      <c r="R2953" s="12">
        <f>DATEDIF(order_date,delivery_date,"D")</f>
        <v>5</v>
      </c>
      <c r="S2953" s="12"/>
    </row>
    <row r="2954" spans="1:19" ht="14.25" customHeight="1" x14ac:dyDescent="0.35">
      <c r="A2954" s="2" t="s">
        <v>3760</v>
      </c>
      <c r="B2954" s="2">
        <v>103727</v>
      </c>
      <c r="C2954" s="2" t="s">
        <v>41</v>
      </c>
      <c r="D2954" s="2" t="s">
        <v>26</v>
      </c>
      <c r="E2954" s="2">
        <v>4579.88</v>
      </c>
      <c r="F2954" s="2">
        <v>0.49</v>
      </c>
      <c r="G2954" s="2">
        <v>5</v>
      </c>
      <c r="H2954" s="3">
        <v>45018</v>
      </c>
      <c r="I2954" s="3">
        <v>45024</v>
      </c>
      <c r="J2954" s="2" t="s">
        <v>21</v>
      </c>
      <c r="K2954" s="2" t="s">
        <v>22</v>
      </c>
      <c r="L2954" s="2">
        <v>449.25</v>
      </c>
      <c r="M2954" s="2" t="s">
        <v>48</v>
      </c>
      <c r="N2954" s="11">
        <f>L2954/E2954*100</f>
        <v>9.809208974907639</v>
      </c>
      <c r="O2954" s="12" t="str">
        <f>IF(N2954&lt;10,"Low",IF(N2954&lt;20,"Med","High"))</f>
        <v>Low</v>
      </c>
      <c r="P2954" s="12">
        <f>sales*discount</f>
        <v>2244.1412</v>
      </c>
      <c r="Q2954" s="12">
        <f>sales-Discount_Values</f>
        <v>2335.7388000000001</v>
      </c>
      <c r="R2954" s="12">
        <f>DATEDIF(order_date,delivery_date,"D")</f>
        <v>6</v>
      </c>
      <c r="S2954" s="12"/>
    </row>
    <row r="2955" spans="1:19" ht="14.25" customHeight="1" x14ac:dyDescent="0.35">
      <c r="A2955" s="2" t="s">
        <v>2558</v>
      </c>
      <c r="B2955" s="2">
        <v>102525</v>
      </c>
      <c r="C2955" s="2" t="s">
        <v>19</v>
      </c>
      <c r="D2955" s="2" t="s">
        <v>36</v>
      </c>
      <c r="E2955" s="2">
        <v>1476.35</v>
      </c>
      <c r="F2955" s="2">
        <v>0.02</v>
      </c>
      <c r="G2955" s="2">
        <v>5</v>
      </c>
      <c r="H2955" s="3">
        <v>45344</v>
      </c>
      <c r="I2955" s="3">
        <v>45348</v>
      </c>
      <c r="J2955" s="2" t="s">
        <v>21</v>
      </c>
      <c r="K2955" s="2" t="s">
        <v>27</v>
      </c>
      <c r="L2955" s="2">
        <v>144.85</v>
      </c>
      <c r="M2955" s="2" t="s">
        <v>34</v>
      </c>
      <c r="N2955" s="11">
        <f>L2955/E2955*100</f>
        <v>9.8113590950655336</v>
      </c>
      <c r="O2955" s="12" t="str">
        <f>IF(N2955&lt;10,"Low",IF(N2955&lt;20,"Med","High"))</f>
        <v>Low</v>
      </c>
      <c r="P2955" s="12">
        <f>sales*discount</f>
        <v>29.526999999999997</v>
      </c>
      <c r="Q2955" s="12">
        <f>sales-Discount_Values</f>
        <v>1446.8229999999999</v>
      </c>
      <c r="R2955" s="12">
        <f>DATEDIF(order_date,delivery_date,"D")</f>
        <v>4</v>
      </c>
      <c r="S2955" s="12"/>
    </row>
    <row r="2956" spans="1:19" ht="14.25" customHeight="1" x14ac:dyDescent="0.35">
      <c r="A2956" s="2" t="s">
        <v>4082</v>
      </c>
      <c r="B2956" s="2">
        <v>104049</v>
      </c>
      <c r="C2956" s="2" t="s">
        <v>19</v>
      </c>
      <c r="D2956" s="2" t="s">
        <v>14</v>
      </c>
      <c r="E2956" s="2">
        <v>4406.16</v>
      </c>
      <c r="F2956" s="2">
        <v>0.19</v>
      </c>
      <c r="G2956" s="2">
        <v>6</v>
      </c>
      <c r="H2956" s="3">
        <v>45131</v>
      </c>
      <c r="I2956" s="3">
        <v>45136</v>
      </c>
      <c r="J2956" s="2" t="s">
        <v>21</v>
      </c>
      <c r="K2956" s="2" t="s">
        <v>27</v>
      </c>
      <c r="L2956" s="2">
        <v>432.43</v>
      </c>
      <c r="M2956" s="2" t="s">
        <v>34</v>
      </c>
      <c r="N2956" s="11">
        <f>L2956/E2956*100</f>
        <v>9.8142146449516137</v>
      </c>
      <c r="O2956" s="12" t="str">
        <f>IF(N2956&lt;10,"Low",IF(N2956&lt;20,"Med","High"))</f>
        <v>Low</v>
      </c>
      <c r="P2956" s="12">
        <f>sales*discount</f>
        <v>837.17039999999997</v>
      </c>
      <c r="Q2956" s="12">
        <f>sales-Discount_Values</f>
        <v>3568.9895999999999</v>
      </c>
      <c r="R2956" s="12">
        <f>DATEDIF(order_date,delivery_date,"D")</f>
        <v>5</v>
      </c>
      <c r="S2956" s="12"/>
    </row>
    <row r="2957" spans="1:19" ht="14.25" customHeight="1" x14ac:dyDescent="0.35">
      <c r="A2957" s="2" t="s">
        <v>6620</v>
      </c>
      <c r="B2957" s="2">
        <v>106587</v>
      </c>
      <c r="C2957" s="2" t="s">
        <v>19</v>
      </c>
      <c r="D2957" s="2" t="s">
        <v>14</v>
      </c>
      <c r="E2957" s="2">
        <v>4029.91</v>
      </c>
      <c r="F2957" s="2">
        <v>0.22</v>
      </c>
      <c r="G2957" s="2">
        <v>9</v>
      </c>
      <c r="H2957" s="3">
        <v>45498</v>
      </c>
      <c r="I2957" s="3">
        <v>45503</v>
      </c>
      <c r="J2957" s="2" t="s">
        <v>31</v>
      </c>
      <c r="K2957" s="2" t="s">
        <v>16</v>
      </c>
      <c r="L2957" s="2">
        <v>395.53</v>
      </c>
      <c r="M2957" s="2" t="s">
        <v>39</v>
      </c>
      <c r="N2957" s="11">
        <f>L2957/E2957*100</f>
        <v>9.8148593889193556</v>
      </c>
      <c r="O2957" s="12" t="str">
        <f>IF(N2957&lt;10,"Low",IF(N2957&lt;20,"Med","High"))</f>
        <v>Low</v>
      </c>
      <c r="P2957" s="12">
        <f>sales*discount</f>
        <v>886.58019999999999</v>
      </c>
      <c r="Q2957" s="12">
        <f>sales-Discount_Values</f>
        <v>3143.3298</v>
      </c>
      <c r="R2957" s="12">
        <f>DATEDIF(order_date,delivery_date,"D")</f>
        <v>5</v>
      </c>
      <c r="S2957" s="12"/>
    </row>
    <row r="2958" spans="1:19" ht="14.25" customHeight="1" x14ac:dyDescent="0.35">
      <c r="A2958" s="2" t="s">
        <v>2586</v>
      </c>
      <c r="B2958" s="2">
        <v>102553</v>
      </c>
      <c r="C2958" s="2" t="s">
        <v>19</v>
      </c>
      <c r="D2958" s="2" t="s">
        <v>14</v>
      </c>
      <c r="E2958" s="2">
        <v>3428.66</v>
      </c>
      <c r="F2958" s="2">
        <v>0.34</v>
      </c>
      <c r="G2958" s="2">
        <v>9</v>
      </c>
      <c r="H2958" s="3">
        <v>45121</v>
      </c>
      <c r="I2958" s="3">
        <v>45125</v>
      </c>
      <c r="J2958" s="2" t="s">
        <v>21</v>
      </c>
      <c r="K2958" s="2" t="s">
        <v>16</v>
      </c>
      <c r="L2958" s="2">
        <v>336.64</v>
      </c>
      <c r="M2958" s="2" t="s">
        <v>39</v>
      </c>
      <c r="N2958" s="11">
        <f>L2958/E2958*100</f>
        <v>9.818413024330205</v>
      </c>
      <c r="O2958" s="12" t="str">
        <f>IF(N2958&lt;10,"Low",IF(N2958&lt;20,"Med","High"))</f>
        <v>Low</v>
      </c>
      <c r="P2958" s="12">
        <f>sales*discount</f>
        <v>1165.7444</v>
      </c>
      <c r="Q2958" s="12">
        <f>sales-Discount_Values</f>
        <v>2262.9155999999998</v>
      </c>
      <c r="R2958" s="12">
        <f>DATEDIF(order_date,delivery_date,"D")</f>
        <v>4</v>
      </c>
      <c r="S2958" s="12"/>
    </row>
    <row r="2959" spans="1:19" ht="14.25" customHeight="1" x14ac:dyDescent="0.35">
      <c r="A2959" s="2" t="s">
        <v>5771</v>
      </c>
      <c r="B2959" s="2">
        <v>105738</v>
      </c>
      <c r="C2959" s="2" t="s">
        <v>19</v>
      </c>
      <c r="D2959" s="2" t="s">
        <v>20</v>
      </c>
      <c r="E2959" s="2">
        <v>2874.31</v>
      </c>
      <c r="F2959" s="2">
        <v>0.05</v>
      </c>
      <c r="G2959" s="2">
        <v>5</v>
      </c>
      <c r="H2959" s="3">
        <v>44987</v>
      </c>
      <c r="I2959" s="3">
        <v>44989</v>
      </c>
      <c r="J2959" s="2" t="s">
        <v>31</v>
      </c>
      <c r="K2959" s="2" t="s">
        <v>22</v>
      </c>
      <c r="L2959" s="2">
        <v>282.49</v>
      </c>
      <c r="M2959" s="2" t="s">
        <v>17</v>
      </c>
      <c r="N2959" s="11">
        <f>L2959/E2959*100</f>
        <v>9.8280978739245253</v>
      </c>
      <c r="O2959" s="12" t="str">
        <f>IF(N2959&lt;10,"Low",IF(N2959&lt;20,"Med","High"))</f>
        <v>Low</v>
      </c>
      <c r="P2959" s="12">
        <f>sales*discount</f>
        <v>143.71549999999999</v>
      </c>
      <c r="Q2959" s="12">
        <f>sales-Discount_Values</f>
        <v>2730.5945000000002</v>
      </c>
      <c r="R2959" s="12">
        <f>DATEDIF(order_date,delivery_date,"D")</f>
        <v>2</v>
      </c>
      <c r="S2959" s="12"/>
    </row>
    <row r="2960" spans="1:19" ht="14.25" customHeight="1" x14ac:dyDescent="0.35">
      <c r="A2960" s="2" t="s">
        <v>6471</v>
      </c>
      <c r="B2960" s="2">
        <v>106438</v>
      </c>
      <c r="C2960" s="2" t="s">
        <v>41</v>
      </c>
      <c r="D2960" s="2" t="s">
        <v>14</v>
      </c>
      <c r="E2960" s="2">
        <v>1849.87</v>
      </c>
      <c r="F2960" s="2">
        <v>0.44</v>
      </c>
      <c r="G2960" s="2">
        <v>3</v>
      </c>
      <c r="H2960" s="3">
        <v>45013</v>
      </c>
      <c r="I2960" s="3">
        <v>45016</v>
      </c>
      <c r="J2960" s="2" t="s">
        <v>21</v>
      </c>
      <c r="K2960" s="2" t="s">
        <v>22</v>
      </c>
      <c r="L2960" s="2">
        <v>181.84</v>
      </c>
      <c r="M2960" s="2" t="s">
        <v>48</v>
      </c>
      <c r="N2960" s="11">
        <f>L2960/E2960*100</f>
        <v>9.8298799375091228</v>
      </c>
      <c r="O2960" s="12" t="str">
        <f>IF(N2960&lt;10,"Low",IF(N2960&lt;20,"Med","High"))</f>
        <v>Low</v>
      </c>
      <c r="P2960" s="12">
        <f>sales*discount</f>
        <v>813.94279999999992</v>
      </c>
      <c r="Q2960" s="12">
        <f>sales-Discount_Values</f>
        <v>1035.9272000000001</v>
      </c>
      <c r="R2960" s="12">
        <f>DATEDIF(order_date,delivery_date,"D")</f>
        <v>3</v>
      </c>
      <c r="S2960" s="12"/>
    </row>
    <row r="2961" spans="1:19" ht="14.25" customHeight="1" x14ac:dyDescent="0.35">
      <c r="A2961" s="2" t="s">
        <v>3610</v>
      </c>
      <c r="B2961" s="2">
        <v>103577</v>
      </c>
      <c r="C2961" s="2" t="s">
        <v>13</v>
      </c>
      <c r="D2961" s="2" t="s">
        <v>14</v>
      </c>
      <c r="E2961" s="2">
        <v>1006.13</v>
      </c>
      <c r="F2961" s="2">
        <v>0.08</v>
      </c>
      <c r="G2961" s="2">
        <v>5</v>
      </c>
      <c r="H2961" s="3">
        <v>45025</v>
      </c>
      <c r="I2961" s="3">
        <v>45028</v>
      </c>
      <c r="J2961" s="2" t="s">
        <v>31</v>
      </c>
      <c r="K2961" s="2" t="s">
        <v>16</v>
      </c>
      <c r="L2961" s="2">
        <v>98.91</v>
      </c>
      <c r="M2961" s="2" t="s">
        <v>17</v>
      </c>
      <c r="N2961" s="11">
        <f>L2961/E2961*100</f>
        <v>9.8307375786429194</v>
      </c>
      <c r="O2961" s="12" t="str">
        <f>IF(N2961&lt;10,"Low",IF(N2961&lt;20,"Med","High"))</f>
        <v>Low</v>
      </c>
      <c r="P2961" s="12">
        <f>sales*discount</f>
        <v>80.490400000000008</v>
      </c>
      <c r="Q2961" s="12">
        <f>sales-Discount_Values</f>
        <v>925.63959999999997</v>
      </c>
      <c r="R2961" s="12">
        <f>DATEDIF(order_date,delivery_date,"D")</f>
        <v>3</v>
      </c>
      <c r="S2961" s="12"/>
    </row>
    <row r="2962" spans="1:19" ht="14.25" customHeight="1" x14ac:dyDescent="0.35">
      <c r="A2962" s="2" t="s">
        <v>137</v>
      </c>
      <c r="B2962" s="2">
        <v>100104</v>
      </c>
      <c r="C2962" s="2" t="s">
        <v>41</v>
      </c>
      <c r="D2962" s="2" t="s">
        <v>26</v>
      </c>
      <c r="E2962" s="2">
        <v>4920.82</v>
      </c>
      <c r="F2962" s="2">
        <v>0.33</v>
      </c>
      <c r="G2962" s="2">
        <v>1</v>
      </c>
      <c r="H2962" s="3">
        <v>45008</v>
      </c>
      <c r="I2962" s="3">
        <v>45013</v>
      </c>
      <c r="J2962" s="2" t="s">
        <v>21</v>
      </c>
      <c r="K2962" s="2" t="s">
        <v>16</v>
      </c>
      <c r="L2962" s="2">
        <v>483.88</v>
      </c>
      <c r="M2962" s="2" t="s">
        <v>34</v>
      </c>
      <c r="N2962" s="11">
        <f>L2962/E2962*100</f>
        <v>9.833320462849688</v>
      </c>
      <c r="O2962" s="12" t="str">
        <f>IF(N2962&lt;10,"Low",IF(N2962&lt;20,"Med","High"))</f>
        <v>Low</v>
      </c>
      <c r="P2962" s="12">
        <f>sales*discount</f>
        <v>1623.8706</v>
      </c>
      <c r="Q2962" s="12">
        <f>sales-Discount_Values</f>
        <v>3296.9493999999995</v>
      </c>
      <c r="R2962" s="12">
        <f>DATEDIF(order_date,delivery_date,"D")</f>
        <v>5</v>
      </c>
      <c r="S2962" s="12"/>
    </row>
    <row r="2963" spans="1:19" ht="14.25" customHeight="1" x14ac:dyDescent="0.35">
      <c r="A2963" s="2" t="s">
        <v>13021</v>
      </c>
      <c r="B2963" s="2">
        <v>112988</v>
      </c>
      <c r="C2963" s="2" t="s">
        <v>19</v>
      </c>
      <c r="D2963" s="2" t="s">
        <v>14</v>
      </c>
      <c r="E2963" s="2">
        <v>3687.69</v>
      </c>
      <c r="F2963" s="2">
        <v>0.27</v>
      </c>
      <c r="G2963" s="2">
        <v>7</v>
      </c>
      <c r="H2963" s="3">
        <v>45056</v>
      </c>
      <c r="I2963" s="3">
        <v>45062</v>
      </c>
      <c r="J2963" s="2" t="s">
        <v>15</v>
      </c>
      <c r="K2963" s="2" t="s">
        <v>22</v>
      </c>
      <c r="L2963" s="2">
        <v>362.65</v>
      </c>
      <c r="M2963" s="2" t="s">
        <v>39</v>
      </c>
      <c r="N2963" s="11">
        <f>L2963/E2963*100</f>
        <v>9.8340695665850433</v>
      </c>
      <c r="O2963" s="12" t="str">
        <f>IF(N2963&lt;10,"Low",IF(N2963&lt;20,"Med","High"))</f>
        <v>Low</v>
      </c>
      <c r="P2963" s="12">
        <f>sales*discount</f>
        <v>995.67630000000008</v>
      </c>
      <c r="Q2963" s="12">
        <f>sales-Discount_Values</f>
        <v>2692.0137</v>
      </c>
      <c r="R2963" s="12">
        <f>DATEDIF(order_date,delivery_date,"D")</f>
        <v>6</v>
      </c>
      <c r="S2963" s="12"/>
    </row>
    <row r="2964" spans="1:19" ht="14.25" customHeight="1" x14ac:dyDescent="0.35">
      <c r="A2964" s="2" t="s">
        <v>1233</v>
      </c>
      <c r="B2964" s="2">
        <v>101200</v>
      </c>
      <c r="C2964" s="2" t="s">
        <v>25</v>
      </c>
      <c r="D2964" s="2" t="s">
        <v>36</v>
      </c>
      <c r="E2964" s="2">
        <v>4425.09</v>
      </c>
      <c r="F2964" s="2">
        <v>0.26</v>
      </c>
      <c r="G2964" s="2">
        <v>1</v>
      </c>
      <c r="H2964" s="3">
        <v>45066</v>
      </c>
      <c r="I2964" s="3">
        <v>45068</v>
      </c>
      <c r="J2964" s="2" t="s">
        <v>15</v>
      </c>
      <c r="K2964" s="2" t="s">
        <v>22</v>
      </c>
      <c r="L2964" s="2">
        <v>435.17</v>
      </c>
      <c r="M2964" s="2" t="s">
        <v>34</v>
      </c>
      <c r="N2964" s="11">
        <f>L2964/E2964*100</f>
        <v>9.8341502658702993</v>
      </c>
      <c r="O2964" s="12" t="str">
        <f>IF(N2964&lt;10,"Low",IF(N2964&lt;20,"Med","High"))</f>
        <v>Low</v>
      </c>
      <c r="P2964" s="12">
        <f>sales*discount</f>
        <v>1150.5234</v>
      </c>
      <c r="Q2964" s="12">
        <f>sales-Discount_Values</f>
        <v>3274.5666000000001</v>
      </c>
      <c r="R2964" s="12">
        <f>DATEDIF(order_date,delivery_date,"D")</f>
        <v>2</v>
      </c>
      <c r="S2964" s="12"/>
    </row>
    <row r="2965" spans="1:19" ht="14.25" customHeight="1" x14ac:dyDescent="0.35">
      <c r="A2965" s="2" t="s">
        <v>1676</v>
      </c>
      <c r="B2965" s="2">
        <v>101643</v>
      </c>
      <c r="C2965" s="2" t="s">
        <v>41</v>
      </c>
      <c r="D2965" s="2" t="s">
        <v>14</v>
      </c>
      <c r="E2965" s="2">
        <v>611.63</v>
      </c>
      <c r="F2965" s="2">
        <v>0.21</v>
      </c>
      <c r="G2965" s="2">
        <v>4</v>
      </c>
      <c r="H2965" s="3">
        <v>45235</v>
      </c>
      <c r="I2965" s="3">
        <v>45241</v>
      </c>
      <c r="J2965" s="2" t="s">
        <v>31</v>
      </c>
      <c r="K2965" s="2" t="s">
        <v>27</v>
      </c>
      <c r="L2965" s="2">
        <v>60.15</v>
      </c>
      <c r="M2965" s="2" t="s">
        <v>39</v>
      </c>
      <c r="N2965" s="11">
        <f>L2965/E2965*100</f>
        <v>9.834376992626261</v>
      </c>
      <c r="O2965" s="12" t="str">
        <f>IF(N2965&lt;10,"Low",IF(N2965&lt;20,"Med","High"))</f>
        <v>Low</v>
      </c>
      <c r="P2965" s="12">
        <f>sales*discount</f>
        <v>128.44229999999999</v>
      </c>
      <c r="Q2965" s="12">
        <f>sales-Discount_Values</f>
        <v>483.18770000000001</v>
      </c>
      <c r="R2965" s="12">
        <f>DATEDIF(order_date,delivery_date,"D")</f>
        <v>6</v>
      </c>
      <c r="S2965" s="12"/>
    </row>
    <row r="2966" spans="1:19" ht="14.25" customHeight="1" x14ac:dyDescent="0.35">
      <c r="A2966" s="2" t="s">
        <v>476</v>
      </c>
      <c r="B2966" s="2">
        <v>100443</v>
      </c>
      <c r="C2966" s="2" t="s">
        <v>19</v>
      </c>
      <c r="D2966" s="2" t="s">
        <v>20</v>
      </c>
      <c r="E2966" s="2">
        <v>4231.32</v>
      </c>
      <c r="F2966" s="2">
        <v>0.43</v>
      </c>
      <c r="G2966" s="2">
        <v>2</v>
      </c>
      <c r="H2966" s="3">
        <v>45526</v>
      </c>
      <c r="I2966" s="3">
        <v>45529</v>
      </c>
      <c r="J2966" s="2" t="s">
        <v>31</v>
      </c>
      <c r="K2966" s="2" t="s">
        <v>27</v>
      </c>
      <c r="L2966" s="2">
        <v>416.16</v>
      </c>
      <c r="M2966" s="2" t="s">
        <v>17</v>
      </c>
      <c r="N2966" s="11">
        <f>L2966/E2966*100</f>
        <v>9.8352287229517046</v>
      </c>
      <c r="O2966" s="12" t="str">
        <f>IF(N2966&lt;10,"Low",IF(N2966&lt;20,"Med","High"))</f>
        <v>Low</v>
      </c>
      <c r="P2966" s="12">
        <f>sales*discount</f>
        <v>1819.4675999999999</v>
      </c>
      <c r="Q2966" s="12">
        <f>sales-Discount_Values</f>
        <v>2411.8523999999998</v>
      </c>
      <c r="R2966" s="12">
        <f>DATEDIF(order_date,delivery_date,"D")</f>
        <v>3</v>
      </c>
      <c r="S2966" s="12"/>
    </row>
    <row r="2967" spans="1:19" ht="14.25" customHeight="1" x14ac:dyDescent="0.35">
      <c r="A2967" s="2" t="s">
        <v>1052</v>
      </c>
      <c r="B2967" s="2">
        <v>101019</v>
      </c>
      <c r="C2967" s="2" t="s">
        <v>25</v>
      </c>
      <c r="D2967" s="2" t="s">
        <v>33</v>
      </c>
      <c r="E2967" s="2">
        <v>3142.54</v>
      </c>
      <c r="F2967" s="2">
        <v>0.11</v>
      </c>
      <c r="G2967" s="2">
        <v>5</v>
      </c>
      <c r="H2967" s="3">
        <v>45387</v>
      </c>
      <c r="I2967" s="3">
        <v>45392</v>
      </c>
      <c r="J2967" s="2" t="s">
        <v>31</v>
      </c>
      <c r="K2967" s="2" t="s">
        <v>27</v>
      </c>
      <c r="L2967" s="2">
        <v>309.13</v>
      </c>
      <c r="M2967" s="2" t="s">
        <v>17</v>
      </c>
      <c r="N2967" s="11">
        <f>L2967/E2967*100</f>
        <v>9.8369471828520876</v>
      </c>
      <c r="O2967" s="12" t="str">
        <f>IF(N2967&lt;10,"Low",IF(N2967&lt;20,"Med","High"))</f>
        <v>Low</v>
      </c>
      <c r="P2967" s="12">
        <f>sales*discount</f>
        <v>345.67939999999999</v>
      </c>
      <c r="Q2967" s="12">
        <f>sales-Discount_Values</f>
        <v>2796.8606</v>
      </c>
      <c r="R2967" s="12">
        <f>DATEDIF(order_date,delivery_date,"D")</f>
        <v>5</v>
      </c>
      <c r="S2967" s="12"/>
    </row>
    <row r="2968" spans="1:19" ht="14.25" customHeight="1" x14ac:dyDescent="0.35">
      <c r="A2968" s="2" t="s">
        <v>7331</v>
      </c>
      <c r="B2968" s="2">
        <v>107298</v>
      </c>
      <c r="C2968" s="2" t="s">
        <v>13</v>
      </c>
      <c r="D2968" s="2" t="s">
        <v>26</v>
      </c>
      <c r="E2968" s="2">
        <v>3025.92</v>
      </c>
      <c r="F2968" s="2">
        <v>0.3</v>
      </c>
      <c r="G2968" s="2">
        <v>9</v>
      </c>
      <c r="H2968" s="3">
        <v>44963</v>
      </c>
      <c r="I2968" s="3">
        <v>44969</v>
      </c>
      <c r="J2968" s="2" t="s">
        <v>21</v>
      </c>
      <c r="K2968" s="2" t="s">
        <v>16</v>
      </c>
      <c r="L2968" s="2">
        <v>297.7</v>
      </c>
      <c r="M2968" s="2" t="s">
        <v>48</v>
      </c>
      <c r="N2968" s="11">
        <f>L2968/E2968*100</f>
        <v>9.8383301607444995</v>
      </c>
      <c r="O2968" s="12" t="str">
        <f>IF(N2968&lt;10,"Low",IF(N2968&lt;20,"Med","High"))</f>
        <v>Low</v>
      </c>
      <c r="P2968" s="12">
        <f>sales*discount</f>
        <v>907.77599999999995</v>
      </c>
      <c r="Q2968" s="12">
        <f>sales-Discount_Values</f>
        <v>2118.1440000000002</v>
      </c>
      <c r="R2968" s="12">
        <f>DATEDIF(order_date,delivery_date,"D")</f>
        <v>6</v>
      </c>
      <c r="S2968" s="12"/>
    </row>
    <row r="2969" spans="1:19" ht="14.25" customHeight="1" x14ac:dyDescent="0.35">
      <c r="A2969" s="2" t="s">
        <v>6852</v>
      </c>
      <c r="B2969" s="2">
        <v>106819</v>
      </c>
      <c r="C2969" s="2" t="s">
        <v>19</v>
      </c>
      <c r="D2969" s="2" t="s">
        <v>33</v>
      </c>
      <c r="E2969" s="2">
        <v>1837.99</v>
      </c>
      <c r="F2969" s="2">
        <v>0.28000000000000003</v>
      </c>
      <c r="G2969" s="2">
        <v>8</v>
      </c>
      <c r="H2969" s="3">
        <v>45642</v>
      </c>
      <c r="I2969" s="3">
        <v>45649</v>
      </c>
      <c r="J2969" s="2" t="s">
        <v>31</v>
      </c>
      <c r="K2969" s="2" t="s">
        <v>27</v>
      </c>
      <c r="L2969" s="2">
        <v>180.86</v>
      </c>
      <c r="M2969" s="2" t="s">
        <v>17</v>
      </c>
      <c r="N2969" s="11">
        <f>L2969/E2969*100</f>
        <v>9.8400970625520277</v>
      </c>
      <c r="O2969" s="12" t="str">
        <f>IF(N2969&lt;10,"Low",IF(N2969&lt;20,"Med","High"))</f>
        <v>Low</v>
      </c>
      <c r="P2969" s="12">
        <f>sales*discount</f>
        <v>514.63720000000001</v>
      </c>
      <c r="Q2969" s="12">
        <f>sales-Discount_Values</f>
        <v>1323.3528000000001</v>
      </c>
      <c r="R2969" s="12">
        <f>DATEDIF(order_date,delivery_date,"D")</f>
        <v>7</v>
      </c>
      <c r="S2969" s="12"/>
    </row>
    <row r="2970" spans="1:19" ht="14.25" customHeight="1" x14ac:dyDescent="0.35">
      <c r="A2970" s="2" t="s">
        <v>3439</v>
      </c>
      <c r="B2970" s="2">
        <v>103406</v>
      </c>
      <c r="C2970" s="2" t="s">
        <v>41</v>
      </c>
      <c r="D2970" s="2" t="s">
        <v>36</v>
      </c>
      <c r="E2970" s="2">
        <v>193.88</v>
      </c>
      <c r="F2970" s="2">
        <v>0.04</v>
      </c>
      <c r="G2970" s="2">
        <v>3</v>
      </c>
      <c r="H2970" s="3">
        <v>45151</v>
      </c>
      <c r="I2970" s="3">
        <v>45156</v>
      </c>
      <c r="J2970" s="2" t="s">
        <v>21</v>
      </c>
      <c r="K2970" s="2" t="s">
        <v>16</v>
      </c>
      <c r="L2970" s="2">
        <v>19.079999999999998</v>
      </c>
      <c r="M2970" s="2" t="s">
        <v>48</v>
      </c>
      <c r="N2970" s="11">
        <f>L2970/E2970*100</f>
        <v>9.8411388487724363</v>
      </c>
      <c r="O2970" s="12" t="str">
        <f>IF(N2970&lt;10,"Low",IF(N2970&lt;20,"Med","High"))</f>
        <v>Low</v>
      </c>
      <c r="P2970" s="12">
        <f>sales*discount</f>
        <v>7.7552000000000003</v>
      </c>
      <c r="Q2970" s="12">
        <f>sales-Discount_Values</f>
        <v>186.12479999999999</v>
      </c>
      <c r="R2970" s="12">
        <f>DATEDIF(order_date,delivery_date,"D")</f>
        <v>5</v>
      </c>
      <c r="S2970" s="12"/>
    </row>
    <row r="2971" spans="1:19" ht="14.25" customHeight="1" x14ac:dyDescent="0.35">
      <c r="A2971" s="2" t="s">
        <v>4155</v>
      </c>
      <c r="B2971" s="2">
        <v>104122</v>
      </c>
      <c r="C2971" s="2" t="s">
        <v>19</v>
      </c>
      <c r="D2971" s="2" t="s">
        <v>33</v>
      </c>
      <c r="E2971" s="2">
        <v>1228.5</v>
      </c>
      <c r="F2971" s="2">
        <v>0.26</v>
      </c>
      <c r="G2971" s="2">
        <v>4</v>
      </c>
      <c r="H2971" s="3">
        <v>45141</v>
      </c>
      <c r="I2971" s="3">
        <v>45143</v>
      </c>
      <c r="J2971" s="2" t="s">
        <v>21</v>
      </c>
      <c r="K2971" s="2" t="s">
        <v>16</v>
      </c>
      <c r="L2971" s="2">
        <v>120.9</v>
      </c>
      <c r="M2971" s="2" t="s">
        <v>39</v>
      </c>
      <c r="N2971" s="11">
        <f>L2971/E2971*100</f>
        <v>9.8412698412698418</v>
      </c>
      <c r="O2971" s="12" t="str">
        <f>IF(N2971&lt;10,"Low",IF(N2971&lt;20,"Med","High"))</f>
        <v>Low</v>
      </c>
      <c r="P2971" s="12">
        <f>sales*discount</f>
        <v>319.41000000000003</v>
      </c>
      <c r="Q2971" s="12">
        <f>sales-Discount_Values</f>
        <v>909.08999999999992</v>
      </c>
      <c r="R2971" s="12">
        <f>DATEDIF(order_date,delivery_date,"D")</f>
        <v>2</v>
      </c>
      <c r="S2971" s="12"/>
    </row>
    <row r="2972" spans="1:19" ht="14.25" customHeight="1" x14ac:dyDescent="0.35">
      <c r="A2972" s="2" t="s">
        <v>12901</v>
      </c>
      <c r="B2972" s="2">
        <v>112868</v>
      </c>
      <c r="C2972" s="2" t="s">
        <v>19</v>
      </c>
      <c r="D2972" s="2" t="s">
        <v>26</v>
      </c>
      <c r="E2972" s="2">
        <v>162.66</v>
      </c>
      <c r="F2972" s="2">
        <v>0.39</v>
      </c>
      <c r="G2972" s="2">
        <v>1</v>
      </c>
      <c r="H2972" s="3">
        <v>45388</v>
      </c>
      <c r="I2972" s="3">
        <v>45394</v>
      </c>
      <c r="J2972" s="2" t="s">
        <v>15</v>
      </c>
      <c r="K2972" s="2" t="s">
        <v>27</v>
      </c>
      <c r="L2972" s="2">
        <v>16.010000000000002</v>
      </c>
      <c r="M2972" s="2" t="s">
        <v>28</v>
      </c>
      <c r="N2972" s="11">
        <f>L2972/E2972*100</f>
        <v>9.8426165006762592</v>
      </c>
      <c r="O2972" s="12" t="str">
        <f>IF(N2972&lt;10,"Low",IF(N2972&lt;20,"Med","High"))</f>
        <v>Low</v>
      </c>
      <c r="P2972" s="12">
        <f>sales*discount</f>
        <v>63.437400000000004</v>
      </c>
      <c r="Q2972" s="12">
        <f>sales-Discount_Values</f>
        <v>99.2226</v>
      </c>
      <c r="R2972" s="12">
        <f>DATEDIF(order_date,delivery_date,"D")</f>
        <v>6</v>
      </c>
      <c r="S2972" s="12"/>
    </row>
    <row r="2973" spans="1:19" ht="14.25" customHeight="1" x14ac:dyDescent="0.35">
      <c r="A2973" s="2" t="s">
        <v>4498</v>
      </c>
      <c r="B2973" s="2">
        <v>104465</v>
      </c>
      <c r="C2973" s="2" t="s">
        <v>19</v>
      </c>
      <c r="D2973" s="2" t="s">
        <v>14</v>
      </c>
      <c r="E2973" s="2">
        <v>448.8</v>
      </c>
      <c r="F2973" s="2">
        <v>0.24</v>
      </c>
      <c r="G2973" s="2">
        <v>5</v>
      </c>
      <c r="H2973" s="3">
        <v>45401</v>
      </c>
      <c r="I2973" s="3">
        <v>45406</v>
      </c>
      <c r="J2973" s="2" t="s">
        <v>31</v>
      </c>
      <c r="K2973" s="2" t="s">
        <v>27</v>
      </c>
      <c r="L2973" s="2">
        <v>44.18</v>
      </c>
      <c r="M2973" s="2" t="s">
        <v>28</v>
      </c>
      <c r="N2973" s="11">
        <f>L2973/E2973*100</f>
        <v>9.8440285204991085</v>
      </c>
      <c r="O2973" s="12" t="str">
        <f>IF(N2973&lt;10,"Low",IF(N2973&lt;20,"Med","High"))</f>
        <v>Low</v>
      </c>
      <c r="P2973" s="12">
        <f>sales*discount</f>
        <v>107.712</v>
      </c>
      <c r="Q2973" s="12">
        <f>sales-Discount_Values</f>
        <v>341.08800000000002</v>
      </c>
      <c r="R2973" s="12">
        <f>DATEDIF(order_date,delivery_date,"D")</f>
        <v>5</v>
      </c>
      <c r="S2973" s="12"/>
    </row>
    <row r="2974" spans="1:19" ht="14.25" customHeight="1" x14ac:dyDescent="0.35">
      <c r="A2974" s="2" t="s">
        <v>8165</v>
      </c>
      <c r="B2974" s="2">
        <v>108132</v>
      </c>
      <c r="C2974" s="2" t="s">
        <v>41</v>
      </c>
      <c r="D2974" s="2" t="s">
        <v>33</v>
      </c>
      <c r="E2974" s="2">
        <v>240.34</v>
      </c>
      <c r="F2974" s="2">
        <v>0.35</v>
      </c>
      <c r="G2974" s="2">
        <v>6</v>
      </c>
      <c r="H2974" s="3">
        <v>45037</v>
      </c>
      <c r="I2974" s="3">
        <v>45041</v>
      </c>
      <c r="J2974" s="2" t="s">
        <v>31</v>
      </c>
      <c r="K2974" s="2" t="s">
        <v>27</v>
      </c>
      <c r="L2974" s="2">
        <v>23.66</v>
      </c>
      <c r="M2974" s="2" t="s">
        <v>23</v>
      </c>
      <c r="N2974" s="11">
        <f>L2974/E2974*100</f>
        <v>9.8443871182491467</v>
      </c>
      <c r="O2974" s="12" t="str">
        <f>IF(N2974&lt;10,"Low",IF(N2974&lt;20,"Med","High"))</f>
        <v>Low</v>
      </c>
      <c r="P2974" s="12">
        <f>sales*discount</f>
        <v>84.119</v>
      </c>
      <c r="Q2974" s="12">
        <f>sales-Discount_Values</f>
        <v>156.221</v>
      </c>
      <c r="R2974" s="12">
        <f>DATEDIF(order_date,delivery_date,"D")</f>
        <v>4</v>
      </c>
      <c r="S2974" s="12"/>
    </row>
    <row r="2975" spans="1:19" ht="14.25" customHeight="1" x14ac:dyDescent="0.35">
      <c r="A2975" s="2" t="s">
        <v>8541</v>
      </c>
      <c r="B2975" s="2">
        <v>108508</v>
      </c>
      <c r="C2975" s="2" t="s">
        <v>41</v>
      </c>
      <c r="D2975" s="2" t="s">
        <v>36</v>
      </c>
      <c r="E2975" s="2">
        <v>1014.75</v>
      </c>
      <c r="F2975" s="2">
        <v>0.15</v>
      </c>
      <c r="G2975" s="2">
        <v>4</v>
      </c>
      <c r="H2975" s="3">
        <v>45085</v>
      </c>
      <c r="I2975" s="3">
        <v>45090</v>
      </c>
      <c r="J2975" s="2" t="s">
        <v>15</v>
      </c>
      <c r="K2975" s="2" t="s">
        <v>22</v>
      </c>
      <c r="L2975" s="2">
        <v>99.92</v>
      </c>
      <c r="M2975" s="2" t="s">
        <v>34</v>
      </c>
      <c r="N2975" s="11">
        <f>L2975/E2975*100</f>
        <v>9.8467602857846774</v>
      </c>
      <c r="O2975" s="12" t="str">
        <f>IF(N2975&lt;10,"Low",IF(N2975&lt;20,"Med","High"))</f>
        <v>Low</v>
      </c>
      <c r="P2975" s="12">
        <f>sales*discount</f>
        <v>152.21250000000001</v>
      </c>
      <c r="Q2975" s="12">
        <f>sales-Discount_Values</f>
        <v>862.53750000000002</v>
      </c>
      <c r="R2975" s="12">
        <f>DATEDIF(order_date,delivery_date,"D")</f>
        <v>5</v>
      </c>
      <c r="S2975" s="12"/>
    </row>
    <row r="2976" spans="1:19" ht="14.25" customHeight="1" x14ac:dyDescent="0.35">
      <c r="A2976" s="2" t="s">
        <v>11346</v>
      </c>
      <c r="B2976" s="2">
        <v>111313</v>
      </c>
      <c r="C2976" s="2" t="s">
        <v>25</v>
      </c>
      <c r="D2976" s="2" t="s">
        <v>26</v>
      </c>
      <c r="E2976" s="2">
        <v>3372.22</v>
      </c>
      <c r="F2976" s="2">
        <v>0.23</v>
      </c>
      <c r="G2976" s="2">
        <v>2</v>
      </c>
      <c r="H2976" s="3">
        <v>44941</v>
      </c>
      <c r="I2976" s="3">
        <v>44947</v>
      </c>
      <c r="J2976" s="2" t="s">
        <v>21</v>
      </c>
      <c r="K2976" s="2" t="s">
        <v>22</v>
      </c>
      <c r="L2976" s="2">
        <v>332.15</v>
      </c>
      <c r="M2976" s="2" t="s">
        <v>28</v>
      </c>
      <c r="N2976" s="11">
        <f>L2976/E2976*100</f>
        <v>9.8495946290574157</v>
      </c>
      <c r="O2976" s="12" t="str">
        <f>IF(N2976&lt;10,"Low",IF(N2976&lt;20,"Med","High"))</f>
        <v>Low</v>
      </c>
      <c r="P2976" s="12">
        <f>sales*discount</f>
        <v>775.61059999999998</v>
      </c>
      <c r="Q2976" s="12">
        <f>sales-Discount_Values</f>
        <v>2596.6093999999998</v>
      </c>
      <c r="R2976" s="12">
        <f>DATEDIF(order_date,delivery_date,"D")</f>
        <v>6</v>
      </c>
      <c r="S2976" s="12"/>
    </row>
    <row r="2977" spans="1:19" ht="14.25" customHeight="1" x14ac:dyDescent="0.35">
      <c r="A2977" s="2" t="s">
        <v>522</v>
      </c>
      <c r="B2977" s="2">
        <v>100489</v>
      </c>
      <c r="C2977" s="2" t="s">
        <v>25</v>
      </c>
      <c r="D2977" s="2" t="s">
        <v>26</v>
      </c>
      <c r="E2977" s="2">
        <v>2688.79</v>
      </c>
      <c r="F2977" s="2">
        <v>0.45</v>
      </c>
      <c r="G2977" s="2">
        <v>7</v>
      </c>
      <c r="H2977" s="3">
        <v>45222</v>
      </c>
      <c r="I2977" s="3">
        <v>45229</v>
      </c>
      <c r="J2977" s="2" t="s">
        <v>15</v>
      </c>
      <c r="K2977" s="2" t="s">
        <v>27</v>
      </c>
      <c r="L2977" s="2">
        <v>264.99</v>
      </c>
      <c r="M2977" s="2" t="s">
        <v>39</v>
      </c>
      <c r="N2977" s="11">
        <f>L2977/E2977*100</f>
        <v>9.8553624492801593</v>
      </c>
      <c r="O2977" s="12" t="str">
        <f>IF(N2977&lt;10,"Low",IF(N2977&lt;20,"Med","High"))</f>
        <v>Low</v>
      </c>
      <c r="P2977" s="12">
        <f>sales*discount</f>
        <v>1209.9555</v>
      </c>
      <c r="Q2977" s="12">
        <f>sales-Discount_Values</f>
        <v>1478.8344999999999</v>
      </c>
      <c r="R2977" s="12">
        <f>DATEDIF(order_date,delivery_date,"D")</f>
        <v>7</v>
      </c>
      <c r="S2977" s="12"/>
    </row>
    <row r="2978" spans="1:19" ht="14.25" customHeight="1" x14ac:dyDescent="0.35">
      <c r="A2978" s="2" t="s">
        <v>11674</v>
      </c>
      <c r="B2978" s="2">
        <v>111641</v>
      </c>
      <c r="C2978" s="2" t="s">
        <v>25</v>
      </c>
      <c r="D2978" s="2" t="s">
        <v>36</v>
      </c>
      <c r="E2978" s="2">
        <v>1616.39</v>
      </c>
      <c r="F2978" s="2">
        <v>0.45</v>
      </c>
      <c r="G2978" s="2">
        <v>3</v>
      </c>
      <c r="H2978" s="3">
        <v>45208</v>
      </c>
      <c r="I2978" s="3">
        <v>45211</v>
      </c>
      <c r="J2978" s="2" t="s">
        <v>31</v>
      </c>
      <c r="K2978" s="2" t="s">
        <v>27</v>
      </c>
      <c r="L2978" s="2">
        <v>159.31</v>
      </c>
      <c r="M2978" s="2" t="s">
        <v>48</v>
      </c>
      <c r="N2978" s="11">
        <f>L2978/E2978*100</f>
        <v>9.8559134862254769</v>
      </c>
      <c r="O2978" s="12" t="str">
        <f>IF(N2978&lt;10,"Low",IF(N2978&lt;20,"Med","High"))</f>
        <v>Low</v>
      </c>
      <c r="P2978" s="12">
        <f>sales*discount</f>
        <v>727.3755000000001</v>
      </c>
      <c r="Q2978" s="12">
        <f>sales-Discount_Values</f>
        <v>889.0145</v>
      </c>
      <c r="R2978" s="12">
        <f>DATEDIF(order_date,delivery_date,"D")</f>
        <v>3</v>
      </c>
      <c r="S2978" s="12"/>
    </row>
    <row r="2979" spans="1:19" ht="14.25" customHeight="1" x14ac:dyDescent="0.35">
      <c r="A2979" s="2" t="s">
        <v>1375</v>
      </c>
      <c r="B2979" s="2">
        <v>101342</v>
      </c>
      <c r="C2979" s="2" t="s">
        <v>13</v>
      </c>
      <c r="D2979" s="2" t="s">
        <v>33</v>
      </c>
      <c r="E2979" s="2">
        <v>2368.25</v>
      </c>
      <c r="F2979" s="2">
        <v>0.01</v>
      </c>
      <c r="G2979" s="2">
        <v>6</v>
      </c>
      <c r="H2979" s="3">
        <v>45209</v>
      </c>
      <c r="I2979" s="3">
        <v>45216</v>
      </c>
      <c r="J2979" s="2" t="s">
        <v>31</v>
      </c>
      <c r="K2979" s="2" t="s">
        <v>27</v>
      </c>
      <c r="L2979" s="2">
        <v>233.47</v>
      </c>
      <c r="M2979" s="2" t="s">
        <v>48</v>
      </c>
      <c r="N2979" s="11">
        <f>L2979/E2979*100</f>
        <v>9.858334213026497</v>
      </c>
      <c r="O2979" s="12" t="str">
        <f>IF(N2979&lt;10,"Low",IF(N2979&lt;20,"Med","High"))</f>
        <v>Low</v>
      </c>
      <c r="P2979" s="12">
        <f>sales*discount</f>
        <v>23.682500000000001</v>
      </c>
      <c r="Q2979" s="12">
        <f>sales-Discount_Values</f>
        <v>2344.5675000000001</v>
      </c>
      <c r="R2979" s="12">
        <f>DATEDIF(order_date,delivery_date,"D")</f>
        <v>7</v>
      </c>
      <c r="S2979" s="12"/>
    </row>
    <row r="2980" spans="1:19" ht="14.25" customHeight="1" x14ac:dyDescent="0.35">
      <c r="A2980" s="2" t="s">
        <v>13112</v>
      </c>
      <c r="B2980" s="2">
        <v>113079</v>
      </c>
      <c r="C2980" s="2" t="s">
        <v>19</v>
      </c>
      <c r="D2980" s="2" t="s">
        <v>14</v>
      </c>
      <c r="E2980" s="2">
        <v>4391.97</v>
      </c>
      <c r="F2980" s="2">
        <v>0.47</v>
      </c>
      <c r="G2980" s="2">
        <v>7</v>
      </c>
      <c r="H2980" s="3">
        <v>45228</v>
      </c>
      <c r="I2980" s="3">
        <v>45233</v>
      </c>
      <c r="J2980" s="2" t="s">
        <v>15</v>
      </c>
      <c r="K2980" s="2" t="s">
        <v>27</v>
      </c>
      <c r="L2980" s="2">
        <v>433.12</v>
      </c>
      <c r="M2980" s="2" t="s">
        <v>17</v>
      </c>
      <c r="N2980" s="11">
        <f>L2980/E2980*100</f>
        <v>9.8616338454042261</v>
      </c>
      <c r="O2980" s="12" t="str">
        <f>IF(N2980&lt;10,"Low",IF(N2980&lt;20,"Med","High"))</f>
        <v>Low</v>
      </c>
      <c r="P2980" s="12">
        <f>sales*discount</f>
        <v>2064.2258999999999</v>
      </c>
      <c r="Q2980" s="12">
        <f>sales-Discount_Values</f>
        <v>2327.7441000000003</v>
      </c>
      <c r="R2980" s="12">
        <f>DATEDIF(order_date,delivery_date,"D")</f>
        <v>5</v>
      </c>
      <c r="S2980" s="12"/>
    </row>
    <row r="2981" spans="1:19" ht="14.25" customHeight="1" x14ac:dyDescent="0.35">
      <c r="A2981" s="2" t="s">
        <v>12336</v>
      </c>
      <c r="B2981" s="2">
        <v>112303</v>
      </c>
      <c r="C2981" s="2" t="s">
        <v>13</v>
      </c>
      <c r="D2981" s="2" t="s">
        <v>33</v>
      </c>
      <c r="E2981" s="2">
        <v>3639.18</v>
      </c>
      <c r="F2981" s="2">
        <v>0.34</v>
      </c>
      <c r="G2981" s="2">
        <v>8</v>
      </c>
      <c r="H2981" s="3">
        <v>44991</v>
      </c>
      <c r="I2981" s="3">
        <v>44996</v>
      </c>
      <c r="J2981" s="2" t="s">
        <v>21</v>
      </c>
      <c r="K2981" s="2" t="s">
        <v>16</v>
      </c>
      <c r="L2981" s="2">
        <v>358.93</v>
      </c>
      <c r="M2981" s="2" t="s">
        <v>48</v>
      </c>
      <c r="N2981" s="11">
        <f>L2981/E2981*100</f>
        <v>9.8629361559472191</v>
      </c>
      <c r="O2981" s="12" t="str">
        <f>IF(N2981&lt;10,"Low",IF(N2981&lt;20,"Med","High"))</f>
        <v>Low</v>
      </c>
      <c r="P2981" s="12">
        <f>sales*discount</f>
        <v>1237.3212000000001</v>
      </c>
      <c r="Q2981" s="12">
        <f>sales-Discount_Values</f>
        <v>2401.8588</v>
      </c>
      <c r="R2981" s="12">
        <f>DATEDIF(order_date,delivery_date,"D")</f>
        <v>5</v>
      </c>
      <c r="S2981" s="12"/>
    </row>
    <row r="2982" spans="1:19" ht="14.25" customHeight="1" x14ac:dyDescent="0.35">
      <c r="A2982" s="2" t="s">
        <v>15033</v>
      </c>
      <c r="B2982" s="2">
        <v>115000</v>
      </c>
      <c r="C2982" s="2" t="s">
        <v>19</v>
      </c>
      <c r="D2982" s="2" t="s">
        <v>33</v>
      </c>
      <c r="E2982" s="2">
        <v>4984.2700000000004</v>
      </c>
      <c r="F2982" s="2">
        <v>0.33</v>
      </c>
      <c r="G2982" s="2">
        <v>3</v>
      </c>
      <c r="H2982" s="3">
        <v>44971</v>
      </c>
      <c r="I2982" s="3">
        <v>44975</v>
      </c>
      <c r="J2982" s="2" t="s">
        <v>21</v>
      </c>
      <c r="K2982" s="2" t="s">
        <v>16</v>
      </c>
      <c r="L2982" s="2">
        <v>491.67</v>
      </c>
      <c r="M2982" s="2" t="s">
        <v>17</v>
      </c>
      <c r="N2982" s="11">
        <f>L2982/E2982*100</f>
        <v>9.8644335078155869</v>
      </c>
      <c r="O2982" s="12" t="str">
        <f>IF(N2982&lt;10,"Low",IF(N2982&lt;20,"Med","High"))</f>
        <v>Low</v>
      </c>
      <c r="P2982" s="12">
        <f>sales*discount</f>
        <v>1644.8091000000002</v>
      </c>
      <c r="Q2982" s="12">
        <f>sales-Discount_Values</f>
        <v>3339.4609</v>
      </c>
      <c r="R2982" s="12">
        <f>DATEDIF(order_date,delivery_date,"D")</f>
        <v>4</v>
      </c>
      <c r="S2982" s="12"/>
    </row>
    <row r="2983" spans="1:19" ht="14.25" customHeight="1" x14ac:dyDescent="0.35">
      <c r="A2983" s="2" t="s">
        <v>5397</v>
      </c>
      <c r="B2983" s="2">
        <v>105364</v>
      </c>
      <c r="C2983" s="2" t="s">
        <v>41</v>
      </c>
      <c r="D2983" s="2" t="s">
        <v>26</v>
      </c>
      <c r="E2983" s="2">
        <v>3234.47</v>
      </c>
      <c r="F2983" s="2">
        <v>0.38</v>
      </c>
      <c r="G2983" s="2">
        <v>7</v>
      </c>
      <c r="H2983" s="3">
        <v>45551</v>
      </c>
      <c r="I2983" s="3">
        <v>45554</v>
      </c>
      <c r="J2983" s="2" t="s">
        <v>21</v>
      </c>
      <c r="K2983" s="2" t="s">
        <v>22</v>
      </c>
      <c r="L2983" s="2">
        <v>319.07</v>
      </c>
      <c r="M2983" s="2" t="s">
        <v>23</v>
      </c>
      <c r="N2983" s="11">
        <f>L2983/E2983*100</f>
        <v>9.8646764384891501</v>
      </c>
      <c r="O2983" s="12" t="str">
        <f>IF(N2983&lt;10,"Low",IF(N2983&lt;20,"Med","High"))</f>
        <v>Low</v>
      </c>
      <c r="P2983" s="12">
        <f>sales*discount</f>
        <v>1229.0986</v>
      </c>
      <c r="Q2983" s="12">
        <f>sales-Discount_Values</f>
        <v>2005.3713999999998</v>
      </c>
      <c r="R2983" s="12">
        <f>DATEDIF(order_date,delivery_date,"D")</f>
        <v>3</v>
      </c>
      <c r="S2983" s="12"/>
    </row>
    <row r="2984" spans="1:19" ht="14.25" customHeight="1" x14ac:dyDescent="0.35">
      <c r="A2984" s="2" t="s">
        <v>14216</v>
      </c>
      <c r="B2984" s="2">
        <v>114183</v>
      </c>
      <c r="C2984" s="2" t="s">
        <v>19</v>
      </c>
      <c r="D2984" s="2" t="s">
        <v>36</v>
      </c>
      <c r="E2984" s="2">
        <v>3923.46</v>
      </c>
      <c r="F2984" s="2">
        <v>0.25</v>
      </c>
      <c r="G2984" s="2">
        <v>7</v>
      </c>
      <c r="H2984" s="3">
        <v>45174</v>
      </c>
      <c r="I2984" s="3">
        <v>45177</v>
      </c>
      <c r="J2984" s="2" t="s">
        <v>15</v>
      </c>
      <c r="K2984" s="2" t="s">
        <v>16</v>
      </c>
      <c r="L2984" s="2">
        <v>387.16</v>
      </c>
      <c r="M2984" s="2" t="s">
        <v>34</v>
      </c>
      <c r="N2984" s="11">
        <f>L2984/E2984*100</f>
        <v>9.8678207500522497</v>
      </c>
      <c r="O2984" s="12" t="str">
        <f>IF(N2984&lt;10,"Low",IF(N2984&lt;20,"Med","High"))</f>
        <v>Low</v>
      </c>
      <c r="P2984" s="12">
        <f>sales*discount</f>
        <v>980.86500000000001</v>
      </c>
      <c r="Q2984" s="12">
        <f>sales-Discount_Values</f>
        <v>2942.5950000000003</v>
      </c>
      <c r="R2984" s="12">
        <f>DATEDIF(order_date,delivery_date,"D")</f>
        <v>3</v>
      </c>
      <c r="S2984" s="12"/>
    </row>
    <row r="2985" spans="1:19" ht="14.25" customHeight="1" x14ac:dyDescent="0.35">
      <c r="A2985" s="2" t="s">
        <v>2360</v>
      </c>
      <c r="B2985" s="2">
        <v>102327</v>
      </c>
      <c r="C2985" s="2" t="s">
        <v>13</v>
      </c>
      <c r="D2985" s="2" t="s">
        <v>26</v>
      </c>
      <c r="E2985" s="2">
        <v>2361.3200000000002</v>
      </c>
      <c r="F2985" s="2">
        <v>0.28000000000000003</v>
      </c>
      <c r="G2985" s="2">
        <v>2</v>
      </c>
      <c r="H2985" s="3">
        <v>45296</v>
      </c>
      <c r="I2985" s="3">
        <v>45297</v>
      </c>
      <c r="J2985" s="2" t="s">
        <v>21</v>
      </c>
      <c r="K2985" s="2" t="s">
        <v>22</v>
      </c>
      <c r="L2985" s="2">
        <v>233.02</v>
      </c>
      <c r="M2985" s="2" t="s">
        <v>23</v>
      </c>
      <c r="N2985" s="11">
        <f>L2985/E2985*100</f>
        <v>9.8682093066589864</v>
      </c>
      <c r="O2985" s="12" t="str">
        <f>IF(N2985&lt;10,"Low",IF(N2985&lt;20,"Med","High"))</f>
        <v>Low</v>
      </c>
      <c r="P2985" s="12">
        <f>sales*discount</f>
        <v>661.16960000000006</v>
      </c>
      <c r="Q2985" s="12">
        <f>sales-Discount_Values</f>
        <v>1700.1504</v>
      </c>
      <c r="R2985" s="12">
        <f>DATEDIF(order_date,delivery_date,"D")</f>
        <v>1</v>
      </c>
      <c r="S2985" s="12"/>
    </row>
    <row r="2986" spans="1:19" ht="14.25" customHeight="1" x14ac:dyDescent="0.35">
      <c r="A2986" s="2" t="s">
        <v>712</v>
      </c>
      <c r="B2986" s="2">
        <v>100679</v>
      </c>
      <c r="C2986" s="2" t="s">
        <v>41</v>
      </c>
      <c r="D2986" s="2" t="s">
        <v>20</v>
      </c>
      <c r="E2986" s="2">
        <v>2754.66</v>
      </c>
      <c r="F2986" s="2">
        <v>0.35</v>
      </c>
      <c r="G2986" s="2">
        <v>3</v>
      </c>
      <c r="H2986" s="3">
        <v>45606</v>
      </c>
      <c r="I2986" s="3">
        <v>45607</v>
      </c>
      <c r="J2986" s="2" t="s">
        <v>15</v>
      </c>
      <c r="K2986" s="2" t="s">
        <v>22</v>
      </c>
      <c r="L2986" s="2">
        <v>271.88</v>
      </c>
      <c r="M2986" s="2" t="s">
        <v>39</v>
      </c>
      <c r="N2986" s="11">
        <f>L2986/E2986*100</f>
        <v>9.8698205949191564</v>
      </c>
      <c r="O2986" s="12" t="str">
        <f>IF(N2986&lt;10,"Low",IF(N2986&lt;20,"Med","High"))</f>
        <v>Low</v>
      </c>
      <c r="P2986" s="12">
        <f>sales*discount</f>
        <v>964.13099999999986</v>
      </c>
      <c r="Q2986" s="12">
        <f>sales-Discount_Values</f>
        <v>1790.529</v>
      </c>
      <c r="R2986" s="12">
        <f>DATEDIF(order_date,delivery_date,"D")</f>
        <v>1</v>
      </c>
      <c r="S2986" s="12"/>
    </row>
    <row r="2987" spans="1:19" ht="14.25" customHeight="1" x14ac:dyDescent="0.35">
      <c r="A2987" s="2" t="s">
        <v>11135</v>
      </c>
      <c r="B2987" s="2">
        <v>111102</v>
      </c>
      <c r="C2987" s="2" t="s">
        <v>41</v>
      </c>
      <c r="D2987" s="2" t="s">
        <v>33</v>
      </c>
      <c r="E2987" s="2">
        <v>2120.4899999999998</v>
      </c>
      <c r="F2987" s="2">
        <v>0.47</v>
      </c>
      <c r="G2987" s="2">
        <v>1</v>
      </c>
      <c r="H2987" s="3">
        <v>45516</v>
      </c>
      <c r="I2987" s="3">
        <v>45520</v>
      </c>
      <c r="J2987" s="2" t="s">
        <v>15</v>
      </c>
      <c r="K2987" s="2" t="s">
        <v>27</v>
      </c>
      <c r="L2987" s="2">
        <v>209.41</v>
      </c>
      <c r="M2987" s="2" t="s">
        <v>39</v>
      </c>
      <c r="N2987" s="11">
        <f>L2987/E2987*100</f>
        <v>9.8755476328584439</v>
      </c>
      <c r="O2987" s="12" t="str">
        <f>IF(N2987&lt;10,"Low",IF(N2987&lt;20,"Med","High"))</f>
        <v>Low</v>
      </c>
      <c r="P2987" s="12">
        <f>sales*discount</f>
        <v>996.63029999999981</v>
      </c>
      <c r="Q2987" s="12">
        <f>sales-Discount_Values</f>
        <v>1123.8597</v>
      </c>
      <c r="R2987" s="12">
        <f>DATEDIF(order_date,delivery_date,"D")</f>
        <v>4</v>
      </c>
      <c r="S2987" s="12"/>
    </row>
    <row r="2988" spans="1:19" ht="14.25" customHeight="1" x14ac:dyDescent="0.35">
      <c r="A2988" s="2" t="s">
        <v>2470</v>
      </c>
      <c r="B2988" s="2">
        <v>102437</v>
      </c>
      <c r="C2988" s="2" t="s">
        <v>13</v>
      </c>
      <c r="D2988" s="2" t="s">
        <v>26</v>
      </c>
      <c r="E2988" s="2">
        <v>1192.04</v>
      </c>
      <c r="F2988" s="2">
        <v>0.24</v>
      </c>
      <c r="G2988" s="2">
        <v>5</v>
      </c>
      <c r="H2988" s="3">
        <v>45375</v>
      </c>
      <c r="I2988" s="3">
        <v>45382</v>
      </c>
      <c r="J2988" s="2" t="s">
        <v>15</v>
      </c>
      <c r="K2988" s="2" t="s">
        <v>27</v>
      </c>
      <c r="L2988" s="2">
        <v>117.75</v>
      </c>
      <c r="M2988" s="2" t="s">
        <v>39</v>
      </c>
      <c r="N2988" s="11">
        <f>L2988/E2988*100</f>
        <v>9.8780242273749206</v>
      </c>
      <c r="O2988" s="12" t="str">
        <f>IF(N2988&lt;10,"Low",IF(N2988&lt;20,"Med","High"))</f>
        <v>Low</v>
      </c>
      <c r="P2988" s="12">
        <f>sales*discount</f>
        <v>286.08959999999996</v>
      </c>
      <c r="Q2988" s="12">
        <f>sales-Discount_Values</f>
        <v>905.95039999999995</v>
      </c>
      <c r="R2988" s="12">
        <f>DATEDIF(order_date,delivery_date,"D")</f>
        <v>7</v>
      </c>
      <c r="S2988" s="12"/>
    </row>
    <row r="2989" spans="1:19" ht="14.25" customHeight="1" x14ac:dyDescent="0.35">
      <c r="A2989" s="2" t="s">
        <v>6222</v>
      </c>
      <c r="B2989" s="2">
        <v>106189</v>
      </c>
      <c r="C2989" s="2" t="s">
        <v>19</v>
      </c>
      <c r="D2989" s="2" t="s">
        <v>33</v>
      </c>
      <c r="E2989" s="2">
        <v>2922.1</v>
      </c>
      <c r="F2989" s="2">
        <v>0.04</v>
      </c>
      <c r="G2989" s="2">
        <v>7</v>
      </c>
      <c r="H2989" s="3">
        <v>45231</v>
      </c>
      <c r="I2989" s="3">
        <v>45233</v>
      </c>
      <c r="J2989" s="2" t="s">
        <v>31</v>
      </c>
      <c r="K2989" s="2" t="s">
        <v>27</v>
      </c>
      <c r="L2989" s="2">
        <v>288.72000000000003</v>
      </c>
      <c r="M2989" s="2" t="s">
        <v>39</v>
      </c>
      <c r="N2989" s="11">
        <f>L2989/E2989*100</f>
        <v>9.8805653468396031</v>
      </c>
      <c r="O2989" s="12" t="str">
        <f>IF(N2989&lt;10,"Low",IF(N2989&lt;20,"Med","High"))</f>
        <v>Low</v>
      </c>
      <c r="P2989" s="12">
        <f>sales*discount</f>
        <v>116.884</v>
      </c>
      <c r="Q2989" s="12">
        <f>sales-Discount_Values</f>
        <v>2805.2159999999999</v>
      </c>
      <c r="R2989" s="12">
        <f>DATEDIF(order_date,delivery_date,"D")</f>
        <v>2</v>
      </c>
      <c r="S2989" s="12"/>
    </row>
    <row r="2990" spans="1:19" ht="14.25" customHeight="1" x14ac:dyDescent="0.35">
      <c r="A2990" s="2" t="s">
        <v>3736</v>
      </c>
      <c r="B2990" s="2">
        <v>103703</v>
      </c>
      <c r="C2990" s="2" t="s">
        <v>41</v>
      </c>
      <c r="D2990" s="2" t="s">
        <v>20</v>
      </c>
      <c r="E2990" s="2">
        <v>3852.81</v>
      </c>
      <c r="F2990" s="2">
        <v>0.2</v>
      </c>
      <c r="G2990" s="2">
        <v>8</v>
      </c>
      <c r="H2990" s="3">
        <v>45388</v>
      </c>
      <c r="I2990" s="3">
        <v>45395</v>
      </c>
      <c r="J2990" s="2" t="s">
        <v>15</v>
      </c>
      <c r="K2990" s="2" t="s">
        <v>27</v>
      </c>
      <c r="L2990" s="2">
        <v>380.77</v>
      </c>
      <c r="M2990" s="2" t="s">
        <v>34</v>
      </c>
      <c r="N2990" s="11">
        <f>L2990/E2990*100</f>
        <v>9.882916624489658</v>
      </c>
      <c r="O2990" s="12" t="str">
        <f>IF(N2990&lt;10,"Low",IF(N2990&lt;20,"Med","High"))</f>
        <v>Low</v>
      </c>
      <c r="P2990" s="12">
        <f>sales*discount</f>
        <v>770.56200000000001</v>
      </c>
      <c r="Q2990" s="12">
        <f>sales-Discount_Values</f>
        <v>3082.248</v>
      </c>
      <c r="R2990" s="12">
        <f>DATEDIF(order_date,delivery_date,"D")</f>
        <v>7</v>
      </c>
      <c r="S2990" s="12"/>
    </row>
    <row r="2991" spans="1:19" ht="14.25" customHeight="1" x14ac:dyDescent="0.35">
      <c r="A2991" s="2" t="s">
        <v>11748</v>
      </c>
      <c r="B2991" s="2">
        <v>111715</v>
      </c>
      <c r="C2991" s="2" t="s">
        <v>13</v>
      </c>
      <c r="D2991" s="2" t="s">
        <v>14</v>
      </c>
      <c r="E2991" s="2">
        <v>1652.14</v>
      </c>
      <c r="F2991" s="2">
        <v>0.3</v>
      </c>
      <c r="G2991" s="2">
        <v>5</v>
      </c>
      <c r="H2991" s="3">
        <v>45047</v>
      </c>
      <c r="I2991" s="3">
        <v>45049</v>
      </c>
      <c r="J2991" s="2" t="s">
        <v>31</v>
      </c>
      <c r="K2991" s="2" t="s">
        <v>22</v>
      </c>
      <c r="L2991" s="2">
        <v>163.30000000000001</v>
      </c>
      <c r="M2991" s="2" t="s">
        <v>23</v>
      </c>
      <c r="N2991" s="11">
        <f>L2991/E2991*100</f>
        <v>9.8841502536104677</v>
      </c>
      <c r="O2991" s="12" t="str">
        <f>IF(N2991&lt;10,"Low",IF(N2991&lt;20,"Med","High"))</f>
        <v>Low</v>
      </c>
      <c r="P2991" s="12">
        <f>sales*discount</f>
        <v>495.642</v>
      </c>
      <c r="Q2991" s="12">
        <f>sales-Discount_Values</f>
        <v>1156.498</v>
      </c>
      <c r="R2991" s="12">
        <f>DATEDIF(order_date,delivery_date,"D")</f>
        <v>2</v>
      </c>
      <c r="S2991" s="12"/>
    </row>
    <row r="2992" spans="1:19" ht="14.25" customHeight="1" x14ac:dyDescent="0.35">
      <c r="A2992" s="2" t="s">
        <v>487</v>
      </c>
      <c r="B2992" s="2">
        <v>100454</v>
      </c>
      <c r="C2992" s="2" t="s">
        <v>25</v>
      </c>
      <c r="D2992" s="2" t="s">
        <v>36</v>
      </c>
      <c r="E2992" s="2">
        <v>3922.35</v>
      </c>
      <c r="F2992" s="2">
        <v>0.34</v>
      </c>
      <c r="G2992" s="2">
        <v>1</v>
      </c>
      <c r="H2992" s="3">
        <v>45012</v>
      </c>
      <c r="I2992" s="3">
        <v>45018</v>
      </c>
      <c r="J2992" s="2" t="s">
        <v>31</v>
      </c>
      <c r="K2992" s="2" t="s">
        <v>27</v>
      </c>
      <c r="L2992" s="2">
        <v>387.72</v>
      </c>
      <c r="M2992" s="2" t="s">
        <v>17</v>
      </c>
      <c r="N2992" s="11">
        <f>L2992/E2992*100</f>
        <v>9.8848904355807115</v>
      </c>
      <c r="O2992" s="12" t="str">
        <f>IF(N2992&lt;10,"Low",IF(N2992&lt;20,"Med","High"))</f>
        <v>Low</v>
      </c>
      <c r="P2992" s="12">
        <f>sales*discount</f>
        <v>1333.5990000000002</v>
      </c>
      <c r="Q2992" s="12">
        <f>sales-Discount_Values</f>
        <v>2588.7509999999997</v>
      </c>
      <c r="R2992" s="12">
        <f>DATEDIF(order_date,delivery_date,"D")</f>
        <v>6</v>
      </c>
      <c r="S2992" s="12"/>
    </row>
    <row r="2993" spans="1:19" ht="14.25" customHeight="1" x14ac:dyDescent="0.35">
      <c r="A2993" s="2" t="s">
        <v>14190</v>
      </c>
      <c r="B2993" s="2">
        <v>114157</v>
      </c>
      <c r="C2993" s="2" t="s">
        <v>41</v>
      </c>
      <c r="D2993" s="2" t="s">
        <v>20</v>
      </c>
      <c r="E2993" s="2">
        <v>2552.84</v>
      </c>
      <c r="F2993" s="2">
        <v>0.02</v>
      </c>
      <c r="G2993" s="2">
        <v>4</v>
      </c>
      <c r="H2993" s="3">
        <v>45404</v>
      </c>
      <c r="I2993" s="3">
        <v>45409</v>
      </c>
      <c r="J2993" s="2" t="s">
        <v>15</v>
      </c>
      <c r="K2993" s="2" t="s">
        <v>16</v>
      </c>
      <c r="L2993" s="2">
        <v>252.38</v>
      </c>
      <c r="M2993" s="2" t="s">
        <v>28</v>
      </c>
      <c r="N2993" s="11">
        <f>L2993/E2993*100</f>
        <v>9.8862443396374236</v>
      </c>
      <c r="O2993" s="12" t="str">
        <f>IF(N2993&lt;10,"Low",IF(N2993&lt;20,"Med","High"))</f>
        <v>Low</v>
      </c>
      <c r="P2993" s="12">
        <f>sales*discount</f>
        <v>51.056800000000003</v>
      </c>
      <c r="Q2993" s="12">
        <f>sales-Discount_Values</f>
        <v>2501.7832000000003</v>
      </c>
      <c r="R2993" s="12">
        <f>DATEDIF(order_date,delivery_date,"D")</f>
        <v>5</v>
      </c>
      <c r="S2993" s="12"/>
    </row>
    <row r="2994" spans="1:19" ht="14.25" customHeight="1" x14ac:dyDescent="0.35">
      <c r="A2994" s="2" t="s">
        <v>5068</v>
      </c>
      <c r="B2994" s="2">
        <v>105035</v>
      </c>
      <c r="C2994" s="2" t="s">
        <v>41</v>
      </c>
      <c r="D2994" s="2" t="s">
        <v>14</v>
      </c>
      <c r="E2994" s="2">
        <v>424.87</v>
      </c>
      <c r="F2994" s="2">
        <v>0.41</v>
      </c>
      <c r="G2994" s="2">
        <v>3</v>
      </c>
      <c r="H2994" s="3">
        <v>45030</v>
      </c>
      <c r="I2994" s="3">
        <v>45032</v>
      </c>
      <c r="J2994" s="2" t="s">
        <v>31</v>
      </c>
      <c r="K2994" s="2" t="s">
        <v>22</v>
      </c>
      <c r="L2994" s="2">
        <v>42.01</v>
      </c>
      <c r="M2994" s="2" t="s">
        <v>17</v>
      </c>
      <c r="N2994" s="11">
        <f>L2994/E2994*100</f>
        <v>9.8877303645821062</v>
      </c>
      <c r="O2994" s="12" t="str">
        <f>IF(N2994&lt;10,"Low",IF(N2994&lt;20,"Med","High"))</f>
        <v>Low</v>
      </c>
      <c r="P2994" s="12">
        <f>sales*discount</f>
        <v>174.19669999999999</v>
      </c>
      <c r="Q2994" s="12">
        <f>sales-Discount_Values</f>
        <v>250.67330000000001</v>
      </c>
      <c r="R2994" s="12">
        <f>DATEDIF(order_date,delivery_date,"D")</f>
        <v>2</v>
      </c>
      <c r="S2994" s="12"/>
    </row>
    <row r="2995" spans="1:19" ht="14.25" customHeight="1" x14ac:dyDescent="0.35">
      <c r="A2995" s="2" t="s">
        <v>12713</v>
      </c>
      <c r="B2995" s="2">
        <v>112680</v>
      </c>
      <c r="C2995" s="2" t="s">
        <v>19</v>
      </c>
      <c r="D2995" s="2" t="s">
        <v>33</v>
      </c>
      <c r="E2995" s="2">
        <v>3819.47</v>
      </c>
      <c r="F2995" s="2">
        <v>0.36</v>
      </c>
      <c r="G2995" s="2">
        <v>4</v>
      </c>
      <c r="H2995" s="3">
        <v>45049</v>
      </c>
      <c r="I2995" s="3">
        <v>45056</v>
      </c>
      <c r="J2995" s="2" t="s">
        <v>21</v>
      </c>
      <c r="K2995" s="2" t="s">
        <v>27</v>
      </c>
      <c r="L2995" s="2">
        <v>377.77</v>
      </c>
      <c r="M2995" s="2" t="s">
        <v>39</v>
      </c>
      <c r="N2995" s="11">
        <f>L2995/E2995*100</f>
        <v>9.8906392771772005</v>
      </c>
      <c r="O2995" s="12" t="str">
        <f>IF(N2995&lt;10,"Low",IF(N2995&lt;20,"Med","High"))</f>
        <v>Low</v>
      </c>
      <c r="P2995" s="12">
        <f>sales*discount</f>
        <v>1375.0092</v>
      </c>
      <c r="Q2995" s="12">
        <f>sales-Discount_Values</f>
        <v>2444.4607999999998</v>
      </c>
      <c r="R2995" s="12">
        <f>DATEDIF(order_date,delivery_date,"D")</f>
        <v>7</v>
      </c>
      <c r="S2995" s="12"/>
    </row>
    <row r="2996" spans="1:19" ht="14.25" customHeight="1" x14ac:dyDescent="0.35">
      <c r="A2996" s="2" t="s">
        <v>14066</v>
      </c>
      <c r="B2996" s="2">
        <v>114033</v>
      </c>
      <c r="C2996" s="2" t="s">
        <v>25</v>
      </c>
      <c r="D2996" s="2" t="s">
        <v>33</v>
      </c>
      <c r="E2996" s="2">
        <v>482.77</v>
      </c>
      <c r="F2996" s="2">
        <v>0.31</v>
      </c>
      <c r="G2996" s="2">
        <v>2</v>
      </c>
      <c r="H2996" s="3">
        <v>45322</v>
      </c>
      <c r="I2996" s="3">
        <v>45323</v>
      </c>
      <c r="J2996" s="2" t="s">
        <v>21</v>
      </c>
      <c r="K2996" s="2" t="s">
        <v>16</v>
      </c>
      <c r="L2996" s="2">
        <v>47.75</v>
      </c>
      <c r="M2996" s="2" t="s">
        <v>48</v>
      </c>
      <c r="N2996" s="11">
        <f>L2996/E2996*100</f>
        <v>9.8908382873832252</v>
      </c>
      <c r="O2996" s="12" t="str">
        <f>IF(N2996&lt;10,"Low",IF(N2996&lt;20,"Med","High"))</f>
        <v>Low</v>
      </c>
      <c r="P2996" s="12">
        <f>sales*discount</f>
        <v>149.65869999999998</v>
      </c>
      <c r="Q2996" s="12">
        <f>sales-Discount_Values</f>
        <v>333.11130000000003</v>
      </c>
      <c r="R2996" s="12">
        <f>DATEDIF(order_date,delivery_date,"D")</f>
        <v>1</v>
      </c>
      <c r="S2996" s="12"/>
    </row>
    <row r="2997" spans="1:19" ht="14.25" customHeight="1" x14ac:dyDescent="0.35">
      <c r="A2997" s="2" t="s">
        <v>7302</v>
      </c>
      <c r="B2997" s="2">
        <v>107269</v>
      </c>
      <c r="C2997" s="2" t="s">
        <v>19</v>
      </c>
      <c r="D2997" s="2" t="s">
        <v>36</v>
      </c>
      <c r="E2997" s="2">
        <v>2552.1999999999998</v>
      </c>
      <c r="F2997" s="2">
        <v>0.06</v>
      </c>
      <c r="G2997" s="2">
        <v>3</v>
      </c>
      <c r="H2997" s="3">
        <v>45534</v>
      </c>
      <c r="I2997" s="3">
        <v>45535</v>
      </c>
      <c r="J2997" s="2" t="s">
        <v>21</v>
      </c>
      <c r="K2997" s="2" t="s">
        <v>16</v>
      </c>
      <c r="L2997" s="2">
        <v>252.53</v>
      </c>
      <c r="M2997" s="2" t="s">
        <v>39</v>
      </c>
      <c r="N2997" s="11">
        <f>L2997/E2997*100</f>
        <v>9.8946007366193882</v>
      </c>
      <c r="O2997" s="12" t="str">
        <f>IF(N2997&lt;10,"Low",IF(N2997&lt;20,"Med","High"))</f>
        <v>Low</v>
      </c>
      <c r="P2997" s="12">
        <f>sales*discount</f>
        <v>153.13199999999998</v>
      </c>
      <c r="Q2997" s="12">
        <f>sales-Discount_Values</f>
        <v>2399.0679999999998</v>
      </c>
      <c r="R2997" s="12">
        <f>DATEDIF(order_date,delivery_date,"D")</f>
        <v>1</v>
      </c>
      <c r="S2997" s="12"/>
    </row>
    <row r="2998" spans="1:19" ht="14.25" customHeight="1" x14ac:dyDescent="0.35">
      <c r="A2998" s="2" t="s">
        <v>14098</v>
      </c>
      <c r="B2998" s="2">
        <v>114065</v>
      </c>
      <c r="C2998" s="2" t="s">
        <v>41</v>
      </c>
      <c r="D2998" s="2" t="s">
        <v>14</v>
      </c>
      <c r="E2998" s="2">
        <v>4290.13</v>
      </c>
      <c r="F2998" s="2">
        <v>0.38</v>
      </c>
      <c r="G2998" s="2">
        <v>1</v>
      </c>
      <c r="H2998" s="3">
        <v>45539</v>
      </c>
      <c r="I2998" s="3">
        <v>45540</v>
      </c>
      <c r="J2998" s="2" t="s">
        <v>21</v>
      </c>
      <c r="K2998" s="2" t="s">
        <v>16</v>
      </c>
      <c r="L2998" s="2">
        <v>424.58</v>
      </c>
      <c r="M2998" s="2" t="s">
        <v>39</v>
      </c>
      <c r="N2998" s="11">
        <f>L2998/E2998*100</f>
        <v>9.8966697978849112</v>
      </c>
      <c r="O2998" s="12" t="str">
        <f>IF(N2998&lt;10,"Low",IF(N2998&lt;20,"Med","High"))</f>
        <v>Low</v>
      </c>
      <c r="P2998" s="12">
        <f>sales*discount</f>
        <v>1630.2494000000002</v>
      </c>
      <c r="Q2998" s="12">
        <f>sales-Discount_Values</f>
        <v>2659.8806</v>
      </c>
      <c r="R2998" s="12">
        <f>DATEDIF(order_date,delivery_date,"D")</f>
        <v>1</v>
      </c>
      <c r="S2998" s="12"/>
    </row>
    <row r="2999" spans="1:19" ht="14.25" customHeight="1" x14ac:dyDescent="0.35">
      <c r="A2999" s="2" t="s">
        <v>4713</v>
      </c>
      <c r="B2999" s="2">
        <v>104680</v>
      </c>
      <c r="C2999" s="2" t="s">
        <v>19</v>
      </c>
      <c r="D2999" s="2" t="s">
        <v>36</v>
      </c>
      <c r="E2999" s="2">
        <v>1299.22</v>
      </c>
      <c r="F2999" s="2">
        <v>0.37</v>
      </c>
      <c r="G2999" s="2">
        <v>6</v>
      </c>
      <c r="H2999" s="3">
        <v>45540</v>
      </c>
      <c r="I2999" s="3">
        <v>45544</v>
      </c>
      <c r="J2999" s="2" t="s">
        <v>21</v>
      </c>
      <c r="K2999" s="2" t="s">
        <v>27</v>
      </c>
      <c r="L2999" s="2">
        <v>128.59</v>
      </c>
      <c r="M2999" s="2" t="s">
        <v>34</v>
      </c>
      <c r="N2999" s="11">
        <f>L2999/E2999*100</f>
        <v>9.8974769477070854</v>
      </c>
      <c r="O2999" s="12" t="str">
        <f>IF(N2999&lt;10,"Low",IF(N2999&lt;20,"Med","High"))</f>
        <v>Low</v>
      </c>
      <c r="P2999" s="12">
        <f>sales*discount</f>
        <v>480.71140000000003</v>
      </c>
      <c r="Q2999" s="12">
        <f>sales-Discount_Values</f>
        <v>818.5086</v>
      </c>
      <c r="R2999" s="12">
        <f>DATEDIF(order_date,delivery_date,"D")</f>
        <v>4</v>
      </c>
      <c r="S2999" s="12"/>
    </row>
    <row r="3000" spans="1:19" ht="14.25" customHeight="1" x14ac:dyDescent="0.35">
      <c r="A3000" s="2" t="s">
        <v>9211</v>
      </c>
      <c r="B3000" s="2">
        <v>109178</v>
      </c>
      <c r="C3000" s="2" t="s">
        <v>25</v>
      </c>
      <c r="D3000" s="2" t="s">
        <v>14</v>
      </c>
      <c r="E3000" s="2">
        <v>2161.13</v>
      </c>
      <c r="F3000" s="2">
        <v>0.19</v>
      </c>
      <c r="G3000" s="2">
        <v>5</v>
      </c>
      <c r="H3000" s="3">
        <v>45588</v>
      </c>
      <c r="I3000" s="3">
        <v>45590</v>
      </c>
      <c r="J3000" s="2" t="s">
        <v>21</v>
      </c>
      <c r="K3000" s="2" t="s">
        <v>22</v>
      </c>
      <c r="L3000" s="2">
        <v>213.94</v>
      </c>
      <c r="M3000" s="2" t="s">
        <v>39</v>
      </c>
      <c r="N3000" s="11">
        <f>L3000/E3000*100</f>
        <v>9.8994507503019253</v>
      </c>
      <c r="O3000" s="12" t="str">
        <f>IF(N3000&lt;10,"Low",IF(N3000&lt;20,"Med","High"))</f>
        <v>Low</v>
      </c>
      <c r="P3000" s="12">
        <f>sales*discount</f>
        <v>410.61470000000003</v>
      </c>
      <c r="Q3000" s="12">
        <f>sales-Discount_Values</f>
        <v>1750.5153</v>
      </c>
      <c r="R3000" s="12">
        <f>DATEDIF(order_date,delivery_date,"D")</f>
        <v>2</v>
      </c>
      <c r="S3000" s="12"/>
    </row>
    <row r="3001" spans="1:19" ht="14.25" customHeight="1" x14ac:dyDescent="0.35">
      <c r="A3001" s="2" t="s">
        <v>4521</v>
      </c>
      <c r="B3001" s="2">
        <v>104488</v>
      </c>
      <c r="C3001" s="2" t="s">
        <v>41</v>
      </c>
      <c r="D3001" s="2" t="s">
        <v>26</v>
      </c>
      <c r="E3001" s="2">
        <v>3180.06</v>
      </c>
      <c r="F3001" s="2">
        <v>0.16</v>
      </c>
      <c r="G3001" s="2">
        <v>7</v>
      </c>
      <c r="H3001" s="3">
        <v>45514</v>
      </c>
      <c r="I3001" s="3">
        <v>45517</v>
      </c>
      <c r="J3001" s="2" t="s">
        <v>21</v>
      </c>
      <c r="K3001" s="2" t="s">
        <v>16</v>
      </c>
      <c r="L3001" s="2">
        <v>314.85000000000002</v>
      </c>
      <c r="M3001" s="2" t="s">
        <v>48</v>
      </c>
      <c r="N3001" s="11">
        <f>L3001/E3001*100</f>
        <v>9.9007565894983127</v>
      </c>
      <c r="O3001" s="12" t="str">
        <f>IF(N3001&lt;10,"Low",IF(N3001&lt;20,"Med","High"))</f>
        <v>Low</v>
      </c>
      <c r="P3001" s="12">
        <f>sales*discount</f>
        <v>508.80959999999999</v>
      </c>
      <c r="Q3001" s="12">
        <f>sales-Discount_Values</f>
        <v>2671.2503999999999</v>
      </c>
      <c r="R3001" s="12">
        <f>DATEDIF(order_date,delivery_date,"D")</f>
        <v>3</v>
      </c>
      <c r="S3001" s="12"/>
    </row>
    <row r="3002" spans="1:19" ht="14.25" customHeight="1" x14ac:dyDescent="0.35">
      <c r="A3002" s="2" t="s">
        <v>13053</v>
      </c>
      <c r="B3002" s="2">
        <v>113020</v>
      </c>
      <c r="C3002" s="2" t="s">
        <v>13</v>
      </c>
      <c r="D3002" s="2" t="s">
        <v>14</v>
      </c>
      <c r="E3002" s="2">
        <v>2959.32</v>
      </c>
      <c r="F3002" s="2">
        <v>0.28999999999999998</v>
      </c>
      <c r="G3002" s="2">
        <v>8</v>
      </c>
      <c r="H3002" s="3">
        <v>45596</v>
      </c>
      <c r="I3002" s="3">
        <v>45602</v>
      </c>
      <c r="J3002" s="2" t="s">
        <v>31</v>
      </c>
      <c r="K3002" s="2" t="s">
        <v>22</v>
      </c>
      <c r="L3002" s="2">
        <v>293.06</v>
      </c>
      <c r="M3002" s="2" t="s">
        <v>17</v>
      </c>
      <c r="N3002" s="11">
        <f>L3002/E3002*100</f>
        <v>9.9029506778584278</v>
      </c>
      <c r="O3002" s="12" t="str">
        <f>IF(N3002&lt;10,"Low",IF(N3002&lt;20,"Med","High"))</f>
        <v>Low</v>
      </c>
      <c r="P3002" s="12">
        <f>sales*discount</f>
        <v>858.20280000000002</v>
      </c>
      <c r="Q3002" s="12">
        <f>sales-Discount_Values</f>
        <v>2101.1172000000001</v>
      </c>
      <c r="R3002" s="12">
        <f>DATEDIF(order_date,delivery_date,"D")</f>
        <v>6</v>
      </c>
      <c r="S3002" s="12"/>
    </row>
    <row r="3003" spans="1:19" ht="14.25" customHeight="1" x14ac:dyDescent="0.35">
      <c r="A3003" s="2" t="s">
        <v>4602</v>
      </c>
      <c r="B3003" s="2">
        <v>104569</v>
      </c>
      <c r="C3003" s="2" t="s">
        <v>13</v>
      </c>
      <c r="D3003" s="2" t="s">
        <v>33</v>
      </c>
      <c r="E3003" s="2">
        <v>1918.76</v>
      </c>
      <c r="F3003" s="2">
        <v>0.47</v>
      </c>
      <c r="G3003" s="2">
        <v>7</v>
      </c>
      <c r="H3003" s="3">
        <v>45284</v>
      </c>
      <c r="I3003" s="3">
        <v>45285</v>
      </c>
      <c r="J3003" s="2" t="s">
        <v>21</v>
      </c>
      <c r="K3003" s="2" t="s">
        <v>27</v>
      </c>
      <c r="L3003" s="2">
        <v>190.02</v>
      </c>
      <c r="M3003" s="2" t="s">
        <v>34</v>
      </c>
      <c r="N3003" s="11">
        <f>L3003/E3003*100</f>
        <v>9.9032708624319881</v>
      </c>
      <c r="O3003" s="12" t="str">
        <f>IF(N3003&lt;10,"Low",IF(N3003&lt;20,"Med","High"))</f>
        <v>Low</v>
      </c>
      <c r="P3003" s="12">
        <f>sales*discount</f>
        <v>901.81719999999996</v>
      </c>
      <c r="Q3003" s="12">
        <f>sales-Discount_Values</f>
        <v>1016.9428</v>
      </c>
      <c r="R3003" s="12">
        <f>DATEDIF(order_date,delivery_date,"D")</f>
        <v>1</v>
      </c>
      <c r="S3003" s="12"/>
    </row>
    <row r="3004" spans="1:19" ht="14.25" customHeight="1" x14ac:dyDescent="0.35">
      <c r="A3004" s="2" t="s">
        <v>9959</v>
      </c>
      <c r="B3004" s="2">
        <v>109926</v>
      </c>
      <c r="C3004" s="2" t="s">
        <v>41</v>
      </c>
      <c r="D3004" s="2" t="s">
        <v>14</v>
      </c>
      <c r="E3004" s="2">
        <v>2600.66</v>
      </c>
      <c r="F3004" s="2">
        <v>0.4</v>
      </c>
      <c r="G3004" s="2">
        <v>9</v>
      </c>
      <c r="H3004" s="3">
        <v>45015</v>
      </c>
      <c r="I3004" s="3">
        <v>45020</v>
      </c>
      <c r="J3004" s="2" t="s">
        <v>31</v>
      </c>
      <c r="K3004" s="2" t="s">
        <v>22</v>
      </c>
      <c r="L3004" s="2">
        <v>257.57</v>
      </c>
      <c r="M3004" s="2" t="s">
        <v>28</v>
      </c>
      <c r="N3004" s="11">
        <f>L3004/E3004*100</f>
        <v>9.9040243630463038</v>
      </c>
      <c r="O3004" s="12" t="str">
        <f>IF(N3004&lt;10,"Low",IF(N3004&lt;20,"Med","High"))</f>
        <v>Low</v>
      </c>
      <c r="P3004" s="12">
        <f>sales*discount</f>
        <v>1040.2639999999999</v>
      </c>
      <c r="Q3004" s="12">
        <f>sales-Discount_Values</f>
        <v>1560.396</v>
      </c>
      <c r="R3004" s="12">
        <f>DATEDIF(order_date,delivery_date,"D")</f>
        <v>5</v>
      </c>
      <c r="S3004" s="12"/>
    </row>
    <row r="3005" spans="1:19" ht="14.25" customHeight="1" x14ac:dyDescent="0.35">
      <c r="A3005" s="2" t="s">
        <v>3238</v>
      </c>
      <c r="B3005" s="2">
        <v>103205</v>
      </c>
      <c r="C3005" s="2" t="s">
        <v>41</v>
      </c>
      <c r="D3005" s="2" t="s">
        <v>36</v>
      </c>
      <c r="E3005" s="2">
        <v>2159.41</v>
      </c>
      <c r="F3005" s="2">
        <v>0.49</v>
      </c>
      <c r="G3005" s="2">
        <v>6</v>
      </c>
      <c r="H3005" s="3">
        <v>45283</v>
      </c>
      <c r="I3005" s="3">
        <v>45286</v>
      </c>
      <c r="J3005" s="2" t="s">
        <v>15</v>
      </c>
      <c r="K3005" s="2" t="s">
        <v>22</v>
      </c>
      <c r="L3005" s="2">
        <v>213.91</v>
      </c>
      <c r="M3005" s="2" t="s">
        <v>28</v>
      </c>
      <c r="N3005" s="11">
        <f>L3005/E3005*100</f>
        <v>9.9059465316915265</v>
      </c>
      <c r="O3005" s="12" t="str">
        <f>IF(N3005&lt;10,"Low",IF(N3005&lt;20,"Med","High"))</f>
        <v>Low</v>
      </c>
      <c r="P3005" s="12">
        <f>sales*discount</f>
        <v>1058.1108999999999</v>
      </c>
      <c r="Q3005" s="12">
        <f>sales-Discount_Values</f>
        <v>1101.2991</v>
      </c>
      <c r="R3005" s="12">
        <f>DATEDIF(order_date,delivery_date,"D")</f>
        <v>3</v>
      </c>
      <c r="S3005" s="12"/>
    </row>
    <row r="3006" spans="1:19" ht="14.25" customHeight="1" x14ac:dyDescent="0.35">
      <c r="A3006" s="2" t="s">
        <v>10746</v>
      </c>
      <c r="B3006" s="2">
        <v>110713</v>
      </c>
      <c r="C3006" s="2" t="s">
        <v>19</v>
      </c>
      <c r="D3006" s="2" t="s">
        <v>33</v>
      </c>
      <c r="E3006" s="2">
        <v>3450.59</v>
      </c>
      <c r="F3006" s="2">
        <v>0.44</v>
      </c>
      <c r="G3006" s="2">
        <v>9</v>
      </c>
      <c r="H3006" s="3">
        <v>45230</v>
      </c>
      <c r="I3006" s="3">
        <v>45231</v>
      </c>
      <c r="J3006" s="2" t="s">
        <v>21</v>
      </c>
      <c r="K3006" s="2" t="s">
        <v>16</v>
      </c>
      <c r="L3006" s="2">
        <v>342.01</v>
      </c>
      <c r="M3006" s="2" t="s">
        <v>39</v>
      </c>
      <c r="N3006" s="11">
        <f>L3006/E3006*100</f>
        <v>9.9116382995371808</v>
      </c>
      <c r="O3006" s="12" t="str">
        <f>IF(N3006&lt;10,"Low",IF(N3006&lt;20,"Med","High"))</f>
        <v>Low</v>
      </c>
      <c r="P3006" s="12">
        <f>sales*discount</f>
        <v>1518.2596000000001</v>
      </c>
      <c r="Q3006" s="12">
        <f>sales-Discount_Values</f>
        <v>1932.3304000000001</v>
      </c>
      <c r="R3006" s="12">
        <f>DATEDIF(order_date,delivery_date,"D")</f>
        <v>1</v>
      </c>
      <c r="S3006" s="12"/>
    </row>
    <row r="3007" spans="1:19" ht="14.25" customHeight="1" x14ac:dyDescent="0.35">
      <c r="A3007" s="2" t="s">
        <v>13375</v>
      </c>
      <c r="B3007" s="2">
        <v>113342</v>
      </c>
      <c r="C3007" s="2" t="s">
        <v>41</v>
      </c>
      <c r="D3007" s="2" t="s">
        <v>26</v>
      </c>
      <c r="E3007" s="2">
        <v>1439.23</v>
      </c>
      <c r="F3007" s="2">
        <v>0.08</v>
      </c>
      <c r="G3007" s="2">
        <v>2</v>
      </c>
      <c r="H3007" s="3">
        <v>45002</v>
      </c>
      <c r="I3007" s="3">
        <v>45006</v>
      </c>
      <c r="J3007" s="2" t="s">
        <v>31</v>
      </c>
      <c r="K3007" s="2" t="s">
        <v>27</v>
      </c>
      <c r="L3007" s="2">
        <v>142.66</v>
      </c>
      <c r="M3007" s="2" t="s">
        <v>23</v>
      </c>
      <c r="N3007" s="11">
        <f>L3007/E3007*100</f>
        <v>9.9122447419800856</v>
      </c>
      <c r="O3007" s="12" t="str">
        <f>IF(N3007&lt;10,"Low",IF(N3007&lt;20,"Med","High"))</f>
        <v>Low</v>
      </c>
      <c r="P3007" s="12">
        <f>sales*discount</f>
        <v>115.1384</v>
      </c>
      <c r="Q3007" s="12">
        <f>sales-Discount_Values</f>
        <v>1324.0916</v>
      </c>
      <c r="R3007" s="12">
        <f>DATEDIF(order_date,delivery_date,"D")</f>
        <v>4</v>
      </c>
      <c r="S3007" s="12"/>
    </row>
    <row r="3008" spans="1:19" ht="14.25" customHeight="1" x14ac:dyDescent="0.35">
      <c r="A3008" s="2" t="s">
        <v>10591</v>
      </c>
      <c r="B3008" s="2">
        <v>110558</v>
      </c>
      <c r="C3008" s="2" t="s">
        <v>25</v>
      </c>
      <c r="D3008" s="2" t="s">
        <v>20</v>
      </c>
      <c r="E3008" s="2">
        <v>257.85000000000002</v>
      </c>
      <c r="F3008" s="2">
        <v>0.42</v>
      </c>
      <c r="G3008" s="2">
        <v>2</v>
      </c>
      <c r="H3008" s="3">
        <v>45435</v>
      </c>
      <c r="I3008" s="3">
        <v>45442</v>
      </c>
      <c r="J3008" s="2" t="s">
        <v>15</v>
      </c>
      <c r="K3008" s="2" t="s">
        <v>16</v>
      </c>
      <c r="L3008" s="2">
        <v>25.56</v>
      </c>
      <c r="M3008" s="2" t="s">
        <v>28</v>
      </c>
      <c r="N3008" s="11">
        <f>L3008/E3008*100</f>
        <v>9.9127399650959838</v>
      </c>
      <c r="O3008" s="12" t="str">
        <f>IF(N3008&lt;10,"Low",IF(N3008&lt;20,"Med","High"))</f>
        <v>Low</v>
      </c>
      <c r="P3008" s="12">
        <f>sales*discount</f>
        <v>108.29700000000001</v>
      </c>
      <c r="Q3008" s="12">
        <f>sales-Discount_Values</f>
        <v>149.553</v>
      </c>
      <c r="R3008" s="12">
        <f>DATEDIF(order_date,delivery_date,"D")</f>
        <v>7</v>
      </c>
      <c r="S3008" s="12"/>
    </row>
    <row r="3009" spans="1:19" ht="14.25" customHeight="1" x14ac:dyDescent="0.35">
      <c r="A3009" s="2" t="s">
        <v>13945</v>
      </c>
      <c r="B3009" s="2">
        <v>113912</v>
      </c>
      <c r="C3009" s="2" t="s">
        <v>19</v>
      </c>
      <c r="D3009" s="2" t="s">
        <v>14</v>
      </c>
      <c r="E3009" s="2">
        <v>1210.55</v>
      </c>
      <c r="F3009" s="2">
        <v>0.37</v>
      </c>
      <c r="G3009" s="2">
        <v>2</v>
      </c>
      <c r="H3009" s="3">
        <v>45235</v>
      </c>
      <c r="I3009" s="3">
        <v>45238</v>
      </c>
      <c r="J3009" s="2" t="s">
        <v>21</v>
      </c>
      <c r="K3009" s="2" t="s">
        <v>16</v>
      </c>
      <c r="L3009" s="2">
        <v>120.02</v>
      </c>
      <c r="M3009" s="2" t="s">
        <v>17</v>
      </c>
      <c r="N3009" s="11">
        <f>L3009/E3009*100</f>
        <v>9.9145016727933584</v>
      </c>
      <c r="O3009" s="12" t="str">
        <f>IF(N3009&lt;10,"Low",IF(N3009&lt;20,"Med","High"))</f>
        <v>Low</v>
      </c>
      <c r="P3009" s="12">
        <f>sales*discount</f>
        <v>447.90349999999995</v>
      </c>
      <c r="Q3009" s="12">
        <f>sales-Discount_Values</f>
        <v>762.64650000000006</v>
      </c>
      <c r="R3009" s="12">
        <f>DATEDIF(order_date,delivery_date,"D")</f>
        <v>3</v>
      </c>
      <c r="S3009" s="12"/>
    </row>
    <row r="3010" spans="1:19" ht="14.25" customHeight="1" x14ac:dyDescent="0.35">
      <c r="A3010" s="2" t="s">
        <v>2280</v>
      </c>
      <c r="B3010" s="2">
        <v>102247</v>
      </c>
      <c r="C3010" s="2" t="s">
        <v>13</v>
      </c>
      <c r="D3010" s="2" t="s">
        <v>14</v>
      </c>
      <c r="E3010" s="2">
        <v>3675.98</v>
      </c>
      <c r="F3010" s="2">
        <v>0.19</v>
      </c>
      <c r="G3010" s="2">
        <v>8</v>
      </c>
      <c r="H3010" s="3">
        <v>45120</v>
      </c>
      <c r="I3010" s="3">
        <v>45124</v>
      </c>
      <c r="J3010" s="2" t="s">
        <v>31</v>
      </c>
      <c r="K3010" s="2" t="s">
        <v>27</v>
      </c>
      <c r="L3010" s="2">
        <v>364.46</v>
      </c>
      <c r="M3010" s="2" t="s">
        <v>34</v>
      </c>
      <c r="N3010" s="11">
        <f>L3010/E3010*100</f>
        <v>9.914635008895587</v>
      </c>
      <c r="O3010" s="12" t="str">
        <f>IF(N3010&lt;10,"Low",IF(N3010&lt;20,"Med","High"))</f>
        <v>Low</v>
      </c>
      <c r="P3010" s="12">
        <f>sales*discount</f>
        <v>698.43619999999999</v>
      </c>
      <c r="Q3010" s="12">
        <f>sales-Discount_Values</f>
        <v>2977.5437999999999</v>
      </c>
      <c r="R3010" s="12">
        <f>DATEDIF(order_date,delivery_date,"D")</f>
        <v>4</v>
      </c>
      <c r="S3010" s="12"/>
    </row>
    <row r="3011" spans="1:19" ht="14.25" customHeight="1" x14ac:dyDescent="0.35">
      <c r="A3011" s="2" t="s">
        <v>11893</v>
      </c>
      <c r="B3011" s="2">
        <v>111860</v>
      </c>
      <c r="C3011" s="2" t="s">
        <v>25</v>
      </c>
      <c r="D3011" s="2" t="s">
        <v>20</v>
      </c>
      <c r="E3011" s="2">
        <v>922.65</v>
      </c>
      <c r="F3011" s="2">
        <v>0.05</v>
      </c>
      <c r="G3011" s="2">
        <v>7</v>
      </c>
      <c r="H3011" s="3">
        <v>45526</v>
      </c>
      <c r="I3011" s="3">
        <v>45533</v>
      </c>
      <c r="J3011" s="2" t="s">
        <v>21</v>
      </c>
      <c r="K3011" s="2" t="s">
        <v>27</v>
      </c>
      <c r="L3011" s="2">
        <v>91.6</v>
      </c>
      <c r="M3011" s="2" t="s">
        <v>28</v>
      </c>
      <c r="N3011" s="11">
        <f>L3011/E3011*100</f>
        <v>9.9279249986452065</v>
      </c>
      <c r="O3011" s="12" t="str">
        <f>IF(N3011&lt;10,"Low",IF(N3011&lt;20,"Med","High"))</f>
        <v>Low</v>
      </c>
      <c r="P3011" s="12">
        <f>sales*discount</f>
        <v>46.1325</v>
      </c>
      <c r="Q3011" s="12">
        <f>sales-Discount_Values</f>
        <v>876.51749999999993</v>
      </c>
      <c r="R3011" s="12">
        <f>DATEDIF(order_date,delivery_date,"D")</f>
        <v>7</v>
      </c>
      <c r="S3011" s="12"/>
    </row>
    <row r="3012" spans="1:19" ht="14.25" customHeight="1" x14ac:dyDescent="0.35">
      <c r="A3012" s="2" t="s">
        <v>6964</v>
      </c>
      <c r="B3012" s="2">
        <v>106931</v>
      </c>
      <c r="C3012" s="2" t="s">
        <v>41</v>
      </c>
      <c r="D3012" s="2" t="s">
        <v>26</v>
      </c>
      <c r="E3012" s="2">
        <v>966.87</v>
      </c>
      <c r="F3012" s="2">
        <v>0.28999999999999998</v>
      </c>
      <c r="G3012" s="2">
        <v>8</v>
      </c>
      <c r="H3012" s="3">
        <v>44936</v>
      </c>
      <c r="I3012" s="3">
        <v>44937</v>
      </c>
      <c r="J3012" s="2" t="s">
        <v>31</v>
      </c>
      <c r="K3012" s="2" t="s">
        <v>27</v>
      </c>
      <c r="L3012" s="2">
        <v>96</v>
      </c>
      <c r="M3012" s="2" t="s">
        <v>48</v>
      </c>
      <c r="N3012" s="11">
        <f>L3012/E3012*100</f>
        <v>9.928945980328276</v>
      </c>
      <c r="O3012" s="12" t="str">
        <f>IF(N3012&lt;10,"Low",IF(N3012&lt;20,"Med","High"))</f>
        <v>Low</v>
      </c>
      <c r="P3012" s="12">
        <f>sales*discount</f>
        <v>280.39229999999998</v>
      </c>
      <c r="Q3012" s="12">
        <f>sales-Discount_Values</f>
        <v>686.47770000000003</v>
      </c>
      <c r="R3012" s="12">
        <f>DATEDIF(order_date,delivery_date,"D")</f>
        <v>1</v>
      </c>
      <c r="S3012" s="12"/>
    </row>
    <row r="3013" spans="1:19" ht="14.25" customHeight="1" x14ac:dyDescent="0.35">
      <c r="A3013" s="2" t="s">
        <v>10411</v>
      </c>
      <c r="B3013" s="2">
        <v>110378</v>
      </c>
      <c r="C3013" s="2" t="s">
        <v>19</v>
      </c>
      <c r="D3013" s="2" t="s">
        <v>20</v>
      </c>
      <c r="E3013" s="2">
        <v>3988.51</v>
      </c>
      <c r="F3013" s="2">
        <v>0.02</v>
      </c>
      <c r="G3013" s="2">
        <v>3</v>
      </c>
      <c r="H3013" s="3">
        <v>45389</v>
      </c>
      <c r="I3013" s="3">
        <v>45393</v>
      </c>
      <c r="J3013" s="2" t="s">
        <v>21</v>
      </c>
      <c r="K3013" s="2" t="s">
        <v>22</v>
      </c>
      <c r="L3013" s="2">
        <v>396.06</v>
      </c>
      <c r="M3013" s="2" t="s">
        <v>17</v>
      </c>
      <c r="N3013" s="11">
        <f>L3013/E3013*100</f>
        <v>9.930023993922541</v>
      </c>
      <c r="O3013" s="12" t="str">
        <f>IF(N3013&lt;10,"Low",IF(N3013&lt;20,"Med","High"))</f>
        <v>Low</v>
      </c>
      <c r="P3013" s="12">
        <f>sales*discount</f>
        <v>79.770200000000003</v>
      </c>
      <c r="Q3013" s="12">
        <f>sales-Discount_Values</f>
        <v>3908.7398000000003</v>
      </c>
      <c r="R3013" s="12">
        <f>DATEDIF(order_date,delivery_date,"D")</f>
        <v>4</v>
      </c>
      <c r="S3013" s="12"/>
    </row>
    <row r="3014" spans="1:19" ht="14.25" customHeight="1" x14ac:dyDescent="0.35">
      <c r="A3014" s="2" t="s">
        <v>12004</v>
      </c>
      <c r="B3014" s="2">
        <v>111971</v>
      </c>
      <c r="C3014" s="2" t="s">
        <v>19</v>
      </c>
      <c r="D3014" s="2" t="s">
        <v>26</v>
      </c>
      <c r="E3014" s="2">
        <v>558.09</v>
      </c>
      <c r="F3014" s="2">
        <v>0.25</v>
      </c>
      <c r="G3014" s="2">
        <v>8</v>
      </c>
      <c r="H3014" s="3">
        <v>45214</v>
      </c>
      <c r="I3014" s="3">
        <v>45215</v>
      </c>
      <c r="J3014" s="2" t="s">
        <v>21</v>
      </c>
      <c r="K3014" s="2" t="s">
        <v>27</v>
      </c>
      <c r="L3014" s="2">
        <v>55.43</v>
      </c>
      <c r="M3014" s="2" t="s">
        <v>23</v>
      </c>
      <c r="N3014" s="11">
        <f>L3014/E3014*100</f>
        <v>9.932089806303642</v>
      </c>
      <c r="O3014" s="12" t="str">
        <f>IF(N3014&lt;10,"Low",IF(N3014&lt;20,"Med","High"))</f>
        <v>Low</v>
      </c>
      <c r="P3014" s="12">
        <f>sales*discount</f>
        <v>139.52250000000001</v>
      </c>
      <c r="Q3014" s="12">
        <f>sales-Discount_Values</f>
        <v>418.5675</v>
      </c>
      <c r="R3014" s="12">
        <f>DATEDIF(order_date,delivery_date,"D")</f>
        <v>1</v>
      </c>
      <c r="S3014" s="12"/>
    </row>
    <row r="3015" spans="1:19" ht="14.25" customHeight="1" x14ac:dyDescent="0.35">
      <c r="A3015" s="2" t="s">
        <v>8890</v>
      </c>
      <c r="B3015" s="2">
        <v>108857</v>
      </c>
      <c r="C3015" s="2" t="s">
        <v>41</v>
      </c>
      <c r="D3015" s="2" t="s">
        <v>20</v>
      </c>
      <c r="E3015" s="2">
        <v>4417.3</v>
      </c>
      <c r="F3015" s="2">
        <v>0.44</v>
      </c>
      <c r="G3015" s="2">
        <v>4</v>
      </c>
      <c r="H3015" s="3">
        <v>45463</v>
      </c>
      <c r="I3015" s="3">
        <v>45470</v>
      </c>
      <c r="J3015" s="2" t="s">
        <v>21</v>
      </c>
      <c r="K3015" s="2" t="s">
        <v>27</v>
      </c>
      <c r="L3015" s="2">
        <v>438.74</v>
      </c>
      <c r="M3015" s="2" t="s">
        <v>39</v>
      </c>
      <c r="N3015" s="11">
        <f>L3015/E3015*100</f>
        <v>9.9323115930545818</v>
      </c>
      <c r="O3015" s="12" t="str">
        <f>IF(N3015&lt;10,"Low",IF(N3015&lt;20,"Med","High"))</f>
        <v>Low</v>
      </c>
      <c r="P3015" s="12">
        <f>sales*discount</f>
        <v>1943.6120000000001</v>
      </c>
      <c r="Q3015" s="12">
        <f>sales-Discount_Values</f>
        <v>2473.6880000000001</v>
      </c>
      <c r="R3015" s="12">
        <f>DATEDIF(order_date,delivery_date,"D")</f>
        <v>7</v>
      </c>
      <c r="S3015" s="12"/>
    </row>
    <row r="3016" spans="1:19" ht="14.25" customHeight="1" x14ac:dyDescent="0.35">
      <c r="A3016" s="2" t="s">
        <v>14931</v>
      </c>
      <c r="B3016" s="2">
        <v>114898</v>
      </c>
      <c r="C3016" s="2" t="s">
        <v>13</v>
      </c>
      <c r="D3016" s="2" t="s">
        <v>14</v>
      </c>
      <c r="E3016" s="2">
        <v>4965.8900000000003</v>
      </c>
      <c r="F3016" s="2">
        <v>0.11</v>
      </c>
      <c r="G3016" s="2">
        <v>2</v>
      </c>
      <c r="H3016" s="3">
        <v>45296</v>
      </c>
      <c r="I3016" s="3">
        <v>45300</v>
      </c>
      <c r="J3016" s="2" t="s">
        <v>31</v>
      </c>
      <c r="K3016" s="2" t="s">
        <v>22</v>
      </c>
      <c r="L3016" s="2">
        <v>493.29</v>
      </c>
      <c r="M3016" s="2" t="s">
        <v>48</v>
      </c>
      <c r="N3016" s="11">
        <f>L3016/E3016*100</f>
        <v>9.9335667926595228</v>
      </c>
      <c r="O3016" s="12" t="str">
        <f>IF(N3016&lt;10,"Low",IF(N3016&lt;20,"Med","High"))</f>
        <v>Low</v>
      </c>
      <c r="P3016" s="12">
        <f>sales*discount</f>
        <v>546.24790000000007</v>
      </c>
      <c r="Q3016" s="12">
        <f>sales-Discount_Values</f>
        <v>4419.6421</v>
      </c>
      <c r="R3016" s="12">
        <f>DATEDIF(order_date,delivery_date,"D")</f>
        <v>4</v>
      </c>
      <c r="S3016" s="12"/>
    </row>
    <row r="3017" spans="1:19" ht="14.25" customHeight="1" x14ac:dyDescent="0.35">
      <c r="A3017" s="2" t="s">
        <v>3336</v>
      </c>
      <c r="B3017" s="2">
        <v>103303</v>
      </c>
      <c r="C3017" s="2" t="s">
        <v>13</v>
      </c>
      <c r="D3017" s="2" t="s">
        <v>33</v>
      </c>
      <c r="E3017" s="2">
        <v>637.58000000000004</v>
      </c>
      <c r="F3017" s="2">
        <v>0.11</v>
      </c>
      <c r="G3017" s="2">
        <v>6</v>
      </c>
      <c r="H3017" s="3">
        <v>44990</v>
      </c>
      <c r="I3017" s="3">
        <v>44994</v>
      </c>
      <c r="J3017" s="2" t="s">
        <v>21</v>
      </c>
      <c r="K3017" s="2" t="s">
        <v>27</v>
      </c>
      <c r="L3017" s="2">
        <v>63.34</v>
      </c>
      <c r="M3017" s="2" t="s">
        <v>23</v>
      </c>
      <c r="N3017" s="11">
        <f>L3017/E3017*100</f>
        <v>9.9344395997365034</v>
      </c>
      <c r="O3017" s="12" t="str">
        <f>IF(N3017&lt;10,"Low",IF(N3017&lt;20,"Med","High"))</f>
        <v>Low</v>
      </c>
      <c r="P3017" s="12">
        <f>sales*discount</f>
        <v>70.133800000000008</v>
      </c>
      <c r="Q3017" s="12">
        <f>sales-Discount_Values</f>
        <v>567.44620000000009</v>
      </c>
      <c r="R3017" s="12">
        <f>DATEDIF(order_date,delivery_date,"D")</f>
        <v>4</v>
      </c>
      <c r="S3017" s="12"/>
    </row>
    <row r="3018" spans="1:19" ht="14.25" customHeight="1" x14ac:dyDescent="0.35">
      <c r="A3018" s="2" t="s">
        <v>7578</v>
      </c>
      <c r="B3018" s="2">
        <v>107545</v>
      </c>
      <c r="C3018" s="2" t="s">
        <v>19</v>
      </c>
      <c r="D3018" s="2" t="s">
        <v>36</v>
      </c>
      <c r="E3018" s="2">
        <v>2892.01</v>
      </c>
      <c r="F3018" s="2">
        <v>0.38</v>
      </c>
      <c r="G3018" s="2">
        <v>6</v>
      </c>
      <c r="H3018" s="3">
        <v>45429</v>
      </c>
      <c r="I3018" s="3">
        <v>45435</v>
      </c>
      <c r="J3018" s="2" t="s">
        <v>31</v>
      </c>
      <c r="K3018" s="2" t="s">
        <v>22</v>
      </c>
      <c r="L3018" s="2">
        <v>287.32</v>
      </c>
      <c r="M3018" s="2" t="s">
        <v>23</v>
      </c>
      <c r="N3018" s="11">
        <f>L3018/E3018*100</f>
        <v>9.9349587311247181</v>
      </c>
      <c r="O3018" s="12" t="str">
        <f>IF(N3018&lt;10,"Low",IF(N3018&lt;20,"Med","High"))</f>
        <v>Low</v>
      </c>
      <c r="P3018" s="12">
        <f>sales*discount</f>
        <v>1098.9638</v>
      </c>
      <c r="Q3018" s="12">
        <f>sales-Discount_Values</f>
        <v>1793.0462000000002</v>
      </c>
      <c r="R3018" s="12">
        <f>DATEDIF(order_date,delivery_date,"D")</f>
        <v>6</v>
      </c>
      <c r="S3018" s="12"/>
    </row>
    <row r="3019" spans="1:19" ht="14.25" customHeight="1" x14ac:dyDescent="0.35">
      <c r="A3019" s="2" t="s">
        <v>1363</v>
      </c>
      <c r="B3019" s="2">
        <v>101330</v>
      </c>
      <c r="C3019" s="2" t="s">
        <v>41</v>
      </c>
      <c r="D3019" s="2" t="s">
        <v>20</v>
      </c>
      <c r="E3019" s="2">
        <v>1683.93</v>
      </c>
      <c r="F3019" s="2">
        <v>0.1</v>
      </c>
      <c r="G3019" s="2">
        <v>4</v>
      </c>
      <c r="H3019" s="3">
        <v>45346</v>
      </c>
      <c r="I3019" s="3">
        <v>45351</v>
      </c>
      <c r="J3019" s="2" t="s">
        <v>15</v>
      </c>
      <c r="K3019" s="2" t="s">
        <v>27</v>
      </c>
      <c r="L3019" s="2">
        <v>167.34</v>
      </c>
      <c r="M3019" s="2" t="s">
        <v>23</v>
      </c>
      <c r="N3019" s="11">
        <f>L3019/E3019*100</f>
        <v>9.9374677094653574</v>
      </c>
      <c r="O3019" s="12" t="str">
        <f>IF(N3019&lt;10,"Low",IF(N3019&lt;20,"Med","High"))</f>
        <v>Low</v>
      </c>
      <c r="P3019" s="12">
        <f>sales*discount</f>
        <v>168.39300000000003</v>
      </c>
      <c r="Q3019" s="12">
        <f>sales-Discount_Values</f>
        <v>1515.537</v>
      </c>
      <c r="R3019" s="12">
        <f>DATEDIF(order_date,delivery_date,"D")</f>
        <v>5</v>
      </c>
      <c r="S3019" s="12"/>
    </row>
    <row r="3020" spans="1:19" ht="14.25" customHeight="1" x14ac:dyDescent="0.35">
      <c r="A3020" s="2" t="s">
        <v>9360</v>
      </c>
      <c r="B3020" s="2">
        <v>109327</v>
      </c>
      <c r="C3020" s="2" t="s">
        <v>19</v>
      </c>
      <c r="D3020" s="2" t="s">
        <v>14</v>
      </c>
      <c r="E3020" s="2">
        <v>2443</v>
      </c>
      <c r="F3020" s="2">
        <v>0.25</v>
      </c>
      <c r="G3020" s="2">
        <v>6</v>
      </c>
      <c r="H3020" s="3">
        <v>45585</v>
      </c>
      <c r="I3020" s="3">
        <v>45591</v>
      </c>
      <c r="J3020" s="2" t="s">
        <v>21</v>
      </c>
      <c r="K3020" s="2" t="s">
        <v>22</v>
      </c>
      <c r="L3020" s="2">
        <v>242.82</v>
      </c>
      <c r="M3020" s="2" t="s">
        <v>28</v>
      </c>
      <c r="N3020" s="11">
        <f>L3020/E3020*100</f>
        <v>9.9394187474416693</v>
      </c>
      <c r="O3020" s="12" t="str">
        <f>IF(N3020&lt;10,"Low",IF(N3020&lt;20,"Med","High"))</f>
        <v>Low</v>
      </c>
      <c r="P3020" s="12">
        <f>sales*discount</f>
        <v>610.75</v>
      </c>
      <c r="Q3020" s="12">
        <f>sales-Discount_Values</f>
        <v>1832.25</v>
      </c>
      <c r="R3020" s="12">
        <f>DATEDIF(order_date,delivery_date,"D")</f>
        <v>6</v>
      </c>
      <c r="S3020" s="12"/>
    </row>
    <row r="3021" spans="1:19" ht="14.25" customHeight="1" x14ac:dyDescent="0.35">
      <c r="A3021" s="2" t="s">
        <v>11997</v>
      </c>
      <c r="B3021" s="2">
        <v>111964</v>
      </c>
      <c r="C3021" s="2" t="s">
        <v>19</v>
      </c>
      <c r="D3021" s="2" t="s">
        <v>36</v>
      </c>
      <c r="E3021" s="2">
        <v>3104.07</v>
      </c>
      <c r="F3021" s="2">
        <v>0.34</v>
      </c>
      <c r="G3021" s="2">
        <v>8</v>
      </c>
      <c r="H3021" s="3">
        <v>45291</v>
      </c>
      <c r="I3021" s="3">
        <v>45293</v>
      </c>
      <c r="J3021" s="2" t="s">
        <v>15</v>
      </c>
      <c r="K3021" s="2" t="s">
        <v>27</v>
      </c>
      <c r="L3021" s="2">
        <v>308.55</v>
      </c>
      <c r="M3021" s="2" t="s">
        <v>34</v>
      </c>
      <c r="N3021" s="11">
        <f>L3021/E3021*100</f>
        <v>9.9401753182112511</v>
      </c>
      <c r="O3021" s="12" t="str">
        <f>IF(N3021&lt;10,"Low",IF(N3021&lt;20,"Med","High"))</f>
        <v>Low</v>
      </c>
      <c r="P3021" s="12">
        <f>sales*discount</f>
        <v>1055.3838000000001</v>
      </c>
      <c r="Q3021" s="12">
        <f>sales-Discount_Values</f>
        <v>2048.6862000000001</v>
      </c>
      <c r="R3021" s="12">
        <f>DATEDIF(order_date,delivery_date,"D")</f>
        <v>2</v>
      </c>
      <c r="S3021" s="12"/>
    </row>
    <row r="3022" spans="1:19" ht="14.25" customHeight="1" x14ac:dyDescent="0.35">
      <c r="A3022" s="2" t="s">
        <v>8585</v>
      </c>
      <c r="B3022" s="2">
        <v>108552</v>
      </c>
      <c r="C3022" s="2" t="s">
        <v>41</v>
      </c>
      <c r="D3022" s="2" t="s">
        <v>20</v>
      </c>
      <c r="E3022" s="2">
        <v>3178.96</v>
      </c>
      <c r="F3022" s="2">
        <v>0.26</v>
      </c>
      <c r="G3022" s="2">
        <v>1</v>
      </c>
      <c r="H3022" s="3">
        <v>45642</v>
      </c>
      <c r="I3022" s="3">
        <v>45644</v>
      </c>
      <c r="J3022" s="2" t="s">
        <v>15</v>
      </c>
      <c r="K3022" s="2" t="s">
        <v>16</v>
      </c>
      <c r="L3022" s="2">
        <v>316</v>
      </c>
      <c r="M3022" s="2" t="s">
        <v>34</v>
      </c>
      <c r="N3022" s="11">
        <f>L3022/E3022*100</f>
        <v>9.9403578528827037</v>
      </c>
      <c r="O3022" s="12" t="str">
        <f>IF(N3022&lt;10,"Low",IF(N3022&lt;20,"Med","High"))</f>
        <v>Low</v>
      </c>
      <c r="P3022" s="12">
        <f>sales*discount</f>
        <v>826.52960000000007</v>
      </c>
      <c r="Q3022" s="12">
        <f>sales-Discount_Values</f>
        <v>2352.4304000000002</v>
      </c>
      <c r="R3022" s="12">
        <f>DATEDIF(order_date,delivery_date,"D")</f>
        <v>2</v>
      </c>
      <c r="S3022" s="12"/>
    </row>
    <row r="3023" spans="1:19" ht="14.25" customHeight="1" x14ac:dyDescent="0.35">
      <c r="A3023" s="2" t="s">
        <v>9081</v>
      </c>
      <c r="B3023" s="2">
        <v>109048</v>
      </c>
      <c r="C3023" s="2" t="s">
        <v>13</v>
      </c>
      <c r="D3023" s="2" t="s">
        <v>26</v>
      </c>
      <c r="E3023" s="2">
        <v>515.75</v>
      </c>
      <c r="F3023" s="2">
        <v>0.3</v>
      </c>
      <c r="G3023" s="2">
        <v>4</v>
      </c>
      <c r="H3023" s="3">
        <v>45624</v>
      </c>
      <c r="I3023" s="3">
        <v>45631</v>
      </c>
      <c r="J3023" s="2" t="s">
        <v>21</v>
      </c>
      <c r="K3023" s="2" t="s">
        <v>27</v>
      </c>
      <c r="L3023" s="2">
        <v>51.29</v>
      </c>
      <c r="M3023" s="2" t="s">
        <v>34</v>
      </c>
      <c r="N3023" s="11">
        <f>L3023/E3023*100</f>
        <v>9.9447406689287448</v>
      </c>
      <c r="O3023" s="12" t="str">
        <f>IF(N3023&lt;10,"Low",IF(N3023&lt;20,"Med","High"))</f>
        <v>Low</v>
      </c>
      <c r="P3023" s="12">
        <f>sales*discount</f>
        <v>154.72499999999999</v>
      </c>
      <c r="Q3023" s="12">
        <f>sales-Discount_Values</f>
        <v>361.02499999999998</v>
      </c>
      <c r="R3023" s="12">
        <f>DATEDIF(order_date,delivery_date,"D")</f>
        <v>7</v>
      </c>
      <c r="S3023" s="12"/>
    </row>
    <row r="3024" spans="1:19" ht="14.25" customHeight="1" x14ac:dyDescent="0.35">
      <c r="A3024" s="2" t="s">
        <v>5749</v>
      </c>
      <c r="B3024" s="2">
        <v>105716</v>
      </c>
      <c r="C3024" s="2" t="s">
        <v>41</v>
      </c>
      <c r="D3024" s="2" t="s">
        <v>33</v>
      </c>
      <c r="E3024" s="2">
        <v>1195.51</v>
      </c>
      <c r="F3024" s="2">
        <v>0.49</v>
      </c>
      <c r="G3024" s="2">
        <v>6</v>
      </c>
      <c r="H3024" s="3">
        <v>45547</v>
      </c>
      <c r="I3024" s="3">
        <v>45548</v>
      </c>
      <c r="J3024" s="2" t="s">
        <v>31</v>
      </c>
      <c r="K3024" s="2" t="s">
        <v>27</v>
      </c>
      <c r="L3024" s="2">
        <v>118.9</v>
      </c>
      <c r="M3024" s="2" t="s">
        <v>34</v>
      </c>
      <c r="N3024" s="11">
        <f>L3024/E3024*100</f>
        <v>9.9455462522270839</v>
      </c>
      <c r="O3024" s="12" t="str">
        <f>IF(N3024&lt;10,"Low",IF(N3024&lt;20,"Med","High"))</f>
        <v>Low</v>
      </c>
      <c r="P3024" s="12">
        <f>sales*discount</f>
        <v>585.79989999999998</v>
      </c>
      <c r="Q3024" s="12">
        <f>sales-Discount_Values</f>
        <v>609.71010000000001</v>
      </c>
      <c r="R3024" s="12">
        <f>DATEDIF(order_date,delivery_date,"D")</f>
        <v>1</v>
      </c>
      <c r="S3024" s="12"/>
    </row>
    <row r="3025" spans="1:19" ht="14.25" customHeight="1" x14ac:dyDescent="0.35">
      <c r="A3025" s="2" t="s">
        <v>7564</v>
      </c>
      <c r="B3025" s="2">
        <v>107531</v>
      </c>
      <c r="C3025" s="2" t="s">
        <v>41</v>
      </c>
      <c r="D3025" s="2" t="s">
        <v>20</v>
      </c>
      <c r="E3025" s="2">
        <v>855.69</v>
      </c>
      <c r="F3025" s="2">
        <v>0.39</v>
      </c>
      <c r="G3025" s="2">
        <v>6</v>
      </c>
      <c r="H3025" s="3">
        <v>45320</v>
      </c>
      <c r="I3025" s="3">
        <v>45324</v>
      </c>
      <c r="J3025" s="2" t="s">
        <v>15</v>
      </c>
      <c r="K3025" s="2" t="s">
        <v>27</v>
      </c>
      <c r="L3025" s="2">
        <v>85.15</v>
      </c>
      <c r="M3025" s="2" t="s">
        <v>23</v>
      </c>
      <c r="N3025" s="11">
        <f>L3025/E3025*100</f>
        <v>9.9510336687351728</v>
      </c>
      <c r="O3025" s="12" t="str">
        <f>IF(N3025&lt;10,"Low",IF(N3025&lt;20,"Med","High"))</f>
        <v>Low</v>
      </c>
      <c r="P3025" s="12">
        <f>sales*discount</f>
        <v>333.71910000000003</v>
      </c>
      <c r="Q3025" s="12">
        <f>sales-Discount_Values</f>
        <v>521.97090000000003</v>
      </c>
      <c r="R3025" s="12">
        <f>DATEDIF(order_date,delivery_date,"D")</f>
        <v>4</v>
      </c>
      <c r="S3025" s="12"/>
    </row>
    <row r="3026" spans="1:19" ht="14.25" customHeight="1" x14ac:dyDescent="0.35">
      <c r="A3026" s="2" t="s">
        <v>6256</v>
      </c>
      <c r="B3026" s="2">
        <v>106223</v>
      </c>
      <c r="C3026" s="2" t="s">
        <v>41</v>
      </c>
      <c r="D3026" s="2" t="s">
        <v>14</v>
      </c>
      <c r="E3026" s="2">
        <v>3189.04</v>
      </c>
      <c r="F3026" s="2">
        <v>0.33</v>
      </c>
      <c r="G3026" s="2">
        <v>9</v>
      </c>
      <c r="H3026" s="3">
        <v>45108</v>
      </c>
      <c r="I3026" s="3">
        <v>45109</v>
      </c>
      <c r="J3026" s="2" t="s">
        <v>21</v>
      </c>
      <c r="K3026" s="2" t="s">
        <v>16</v>
      </c>
      <c r="L3026" s="2">
        <v>317.37</v>
      </c>
      <c r="M3026" s="2" t="s">
        <v>39</v>
      </c>
      <c r="N3026" s="11">
        <f>L3026/E3026*100</f>
        <v>9.9518977497930408</v>
      </c>
      <c r="O3026" s="12" t="str">
        <f>IF(N3026&lt;10,"Low",IF(N3026&lt;20,"Med","High"))</f>
        <v>Low</v>
      </c>
      <c r="P3026" s="12">
        <f>sales*discount</f>
        <v>1052.3832</v>
      </c>
      <c r="Q3026" s="12">
        <f>sales-Discount_Values</f>
        <v>2136.6567999999997</v>
      </c>
      <c r="R3026" s="12">
        <f>DATEDIF(order_date,delivery_date,"D")</f>
        <v>1</v>
      </c>
      <c r="S3026" s="12"/>
    </row>
    <row r="3027" spans="1:19" ht="14.25" customHeight="1" x14ac:dyDescent="0.35">
      <c r="A3027" s="2" t="s">
        <v>5931</v>
      </c>
      <c r="B3027" s="2">
        <v>105898</v>
      </c>
      <c r="C3027" s="2" t="s">
        <v>25</v>
      </c>
      <c r="D3027" s="2" t="s">
        <v>20</v>
      </c>
      <c r="E3027" s="2">
        <v>2083.06</v>
      </c>
      <c r="F3027" s="2">
        <v>0.09</v>
      </c>
      <c r="G3027" s="2">
        <v>2</v>
      </c>
      <c r="H3027" s="3">
        <v>45470</v>
      </c>
      <c r="I3027" s="3">
        <v>45476</v>
      </c>
      <c r="J3027" s="2" t="s">
        <v>31</v>
      </c>
      <c r="K3027" s="2" t="s">
        <v>22</v>
      </c>
      <c r="L3027" s="2">
        <v>207.32</v>
      </c>
      <c r="M3027" s="2" t="s">
        <v>39</v>
      </c>
      <c r="N3027" s="11">
        <f>L3027/E3027*100</f>
        <v>9.9526657897516149</v>
      </c>
      <c r="O3027" s="12" t="str">
        <f>IF(N3027&lt;10,"Low",IF(N3027&lt;20,"Med","High"))</f>
        <v>Low</v>
      </c>
      <c r="P3027" s="12">
        <f>sales*discount</f>
        <v>187.47539999999998</v>
      </c>
      <c r="Q3027" s="12">
        <f>sales-Discount_Values</f>
        <v>1895.5845999999999</v>
      </c>
      <c r="R3027" s="12">
        <f>DATEDIF(order_date,delivery_date,"D")</f>
        <v>6</v>
      </c>
      <c r="S3027" s="12"/>
    </row>
    <row r="3028" spans="1:19" ht="14.25" customHeight="1" x14ac:dyDescent="0.35">
      <c r="A3028" s="2" t="s">
        <v>10733</v>
      </c>
      <c r="B3028" s="2">
        <v>110700</v>
      </c>
      <c r="C3028" s="2" t="s">
        <v>25</v>
      </c>
      <c r="D3028" s="2" t="s">
        <v>26</v>
      </c>
      <c r="E3028" s="2">
        <v>4274.99</v>
      </c>
      <c r="F3028" s="2">
        <v>0.18</v>
      </c>
      <c r="G3028" s="2">
        <v>5</v>
      </c>
      <c r="H3028" s="3">
        <v>45568</v>
      </c>
      <c r="I3028" s="3">
        <v>45569</v>
      </c>
      <c r="J3028" s="2" t="s">
        <v>15</v>
      </c>
      <c r="K3028" s="2" t="s">
        <v>16</v>
      </c>
      <c r="L3028" s="2">
        <v>425.53</v>
      </c>
      <c r="M3028" s="2" t="s">
        <v>23</v>
      </c>
      <c r="N3028" s="11">
        <f>L3028/E3028*100</f>
        <v>9.9539414127284509</v>
      </c>
      <c r="O3028" s="12" t="str">
        <f>IF(N3028&lt;10,"Low",IF(N3028&lt;20,"Med","High"))</f>
        <v>Low</v>
      </c>
      <c r="P3028" s="12">
        <f>sales*discount</f>
        <v>769.49819999999988</v>
      </c>
      <c r="Q3028" s="12">
        <f>sales-Discount_Values</f>
        <v>3505.4917999999998</v>
      </c>
      <c r="R3028" s="12">
        <f>DATEDIF(order_date,delivery_date,"D")</f>
        <v>1</v>
      </c>
      <c r="S3028" s="12"/>
    </row>
    <row r="3029" spans="1:19" ht="14.25" customHeight="1" x14ac:dyDescent="0.35">
      <c r="A3029" s="2" t="s">
        <v>9441</v>
      </c>
      <c r="B3029" s="2">
        <v>109408</v>
      </c>
      <c r="C3029" s="2" t="s">
        <v>25</v>
      </c>
      <c r="D3029" s="2" t="s">
        <v>33</v>
      </c>
      <c r="E3029" s="2">
        <v>4471.75</v>
      </c>
      <c r="F3029" s="2">
        <v>0.48</v>
      </c>
      <c r="G3029" s="2">
        <v>2</v>
      </c>
      <c r="H3029" s="3">
        <v>45349</v>
      </c>
      <c r="I3029" s="3">
        <v>45354</v>
      </c>
      <c r="J3029" s="2" t="s">
        <v>15</v>
      </c>
      <c r="K3029" s="2" t="s">
        <v>22</v>
      </c>
      <c r="L3029" s="2">
        <v>445.18</v>
      </c>
      <c r="M3029" s="2" t="s">
        <v>48</v>
      </c>
      <c r="N3029" s="11">
        <f>L3029/E3029*100</f>
        <v>9.9553865936154757</v>
      </c>
      <c r="O3029" s="12" t="str">
        <f>IF(N3029&lt;10,"Low",IF(N3029&lt;20,"Med","High"))</f>
        <v>Low</v>
      </c>
      <c r="P3029" s="12">
        <f>sales*discount</f>
        <v>2146.44</v>
      </c>
      <c r="Q3029" s="12">
        <f>sales-Discount_Values</f>
        <v>2325.31</v>
      </c>
      <c r="R3029" s="12">
        <f>DATEDIF(order_date,delivery_date,"D")</f>
        <v>5</v>
      </c>
      <c r="S3029" s="12"/>
    </row>
    <row r="3030" spans="1:19" ht="14.25" customHeight="1" x14ac:dyDescent="0.35">
      <c r="A3030" s="2" t="s">
        <v>11759</v>
      </c>
      <c r="B3030" s="2">
        <v>111726</v>
      </c>
      <c r="C3030" s="2" t="s">
        <v>13</v>
      </c>
      <c r="D3030" s="2" t="s">
        <v>33</v>
      </c>
      <c r="E3030" s="2">
        <v>2656.36</v>
      </c>
      <c r="F3030" s="2">
        <v>0.09</v>
      </c>
      <c r="G3030" s="2">
        <v>8</v>
      </c>
      <c r="H3030" s="3">
        <v>44977</v>
      </c>
      <c r="I3030" s="3">
        <v>44979</v>
      </c>
      <c r="J3030" s="2" t="s">
        <v>31</v>
      </c>
      <c r="K3030" s="2" t="s">
        <v>16</v>
      </c>
      <c r="L3030" s="2">
        <v>264.45999999999998</v>
      </c>
      <c r="M3030" s="2" t="s">
        <v>39</v>
      </c>
      <c r="N3030" s="11">
        <f>L3030/E3030*100</f>
        <v>9.9557288921682296</v>
      </c>
      <c r="O3030" s="12" t="str">
        <f>IF(N3030&lt;10,"Low",IF(N3030&lt;20,"Med","High"))</f>
        <v>Low</v>
      </c>
      <c r="P3030" s="12">
        <f>sales*discount</f>
        <v>239.07240000000002</v>
      </c>
      <c r="Q3030" s="12">
        <f>sales-Discount_Values</f>
        <v>2417.2876000000001</v>
      </c>
      <c r="R3030" s="12">
        <f>DATEDIF(order_date,delivery_date,"D")</f>
        <v>2</v>
      </c>
      <c r="S3030" s="12"/>
    </row>
    <row r="3031" spans="1:19" ht="14.25" customHeight="1" x14ac:dyDescent="0.35">
      <c r="A3031" s="2" t="s">
        <v>10817</v>
      </c>
      <c r="B3031" s="2">
        <v>110784</v>
      </c>
      <c r="C3031" s="2" t="s">
        <v>19</v>
      </c>
      <c r="D3031" s="2" t="s">
        <v>20</v>
      </c>
      <c r="E3031" s="2">
        <v>1747.89</v>
      </c>
      <c r="F3031" s="2">
        <v>0.36</v>
      </c>
      <c r="G3031" s="2">
        <v>4</v>
      </c>
      <c r="H3031" s="3">
        <v>45500</v>
      </c>
      <c r="I3031" s="3">
        <v>45505</v>
      </c>
      <c r="J3031" s="2" t="s">
        <v>15</v>
      </c>
      <c r="K3031" s="2" t="s">
        <v>16</v>
      </c>
      <c r="L3031" s="2">
        <v>174.02</v>
      </c>
      <c r="M3031" s="2" t="s">
        <v>17</v>
      </c>
      <c r="N3031" s="11">
        <f>L3031/E3031*100</f>
        <v>9.9560040963676215</v>
      </c>
      <c r="O3031" s="12" t="str">
        <f>IF(N3031&lt;10,"Low",IF(N3031&lt;20,"Med","High"))</f>
        <v>Low</v>
      </c>
      <c r="P3031" s="12">
        <f>sales*discount</f>
        <v>629.24040000000002</v>
      </c>
      <c r="Q3031" s="12">
        <f>sales-Discount_Values</f>
        <v>1118.6496000000002</v>
      </c>
      <c r="R3031" s="12">
        <f>DATEDIF(order_date,delivery_date,"D")</f>
        <v>5</v>
      </c>
      <c r="S3031" s="12"/>
    </row>
    <row r="3032" spans="1:19" ht="14.25" customHeight="1" x14ac:dyDescent="0.35">
      <c r="A3032" s="2" t="s">
        <v>9908</v>
      </c>
      <c r="B3032" s="2">
        <v>109875</v>
      </c>
      <c r="C3032" s="2" t="s">
        <v>19</v>
      </c>
      <c r="D3032" s="2" t="s">
        <v>36</v>
      </c>
      <c r="E3032" s="2">
        <v>3064.18</v>
      </c>
      <c r="F3032" s="2">
        <v>0.14000000000000001</v>
      </c>
      <c r="G3032" s="2">
        <v>5</v>
      </c>
      <c r="H3032" s="3">
        <v>45345</v>
      </c>
      <c r="I3032" s="3">
        <v>45347</v>
      </c>
      <c r="J3032" s="2" t="s">
        <v>21</v>
      </c>
      <c r="K3032" s="2" t="s">
        <v>27</v>
      </c>
      <c r="L3032" s="2">
        <v>305.19</v>
      </c>
      <c r="M3032" s="2" t="s">
        <v>48</v>
      </c>
      <c r="N3032" s="11">
        <f>L3032/E3032*100</f>
        <v>9.9599240253509915</v>
      </c>
      <c r="O3032" s="12" t="str">
        <f>IF(N3032&lt;10,"Low",IF(N3032&lt;20,"Med","High"))</f>
        <v>Low</v>
      </c>
      <c r="P3032" s="12">
        <f>sales*discount</f>
        <v>428.98520000000002</v>
      </c>
      <c r="Q3032" s="12">
        <f>sales-Discount_Values</f>
        <v>2635.1947999999998</v>
      </c>
      <c r="R3032" s="12">
        <f>DATEDIF(order_date,delivery_date,"D")</f>
        <v>2</v>
      </c>
      <c r="S3032" s="12"/>
    </row>
    <row r="3033" spans="1:19" ht="14.25" customHeight="1" x14ac:dyDescent="0.35">
      <c r="A3033" s="2" t="s">
        <v>14617</v>
      </c>
      <c r="B3033" s="2">
        <v>114584</v>
      </c>
      <c r="C3033" s="2" t="s">
        <v>25</v>
      </c>
      <c r="D3033" s="2" t="s">
        <v>36</v>
      </c>
      <c r="E3033" s="2">
        <v>4476.24</v>
      </c>
      <c r="F3033" s="2">
        <v>0.23</v>
      </c>
      <c r="G3033" s="2">
        <v>3</v>
      </c>
      <c r="H3033" s="3">
        <v>45412</v>
      </c>
      <c r="I3033" s="3">
        <v>45417</v>
      </c>
      <c r="J3033" s="2" t="s">
        <v>21</v>
      </c>
      <c r="K3033" s="2" t="s">
        <v>22</v>
      </c>
      <c r="L3033" s="2">
        <v>445.89</v>
      </c>
      <c r="M3033" s="2" t="s">
        <v>39</v>
      </c>
      <c r="N3033" s="11">
        <f>L3033/E3033*100</f>
        <v>9.9612621307168521</v>
      </c>
      <c r="O3033" s="12" t="str">
        <f>IF(N3033&lt;10,"Low",IF(N3033&lt;20,"Med","High"))</f>
        <v>Low</v>
      </c>
      <c r="P3033" s="12">
        <f>sales*discount</f>
        <v>1029.5352</v>
      </c>
      <c r="Q3033" s="12">
        <f>sales-Discount_Values</f>
        <v>3446.7047999999995</v>
      </c>
      <c r="R3033" s="12">
        <f>DATEDIF(order_date,delivery_date,"D")</f>
        <v>5</v>
      </c>
      <c r="S3033" s="12"/>
    </row>
    <row r="3034" spans="1:19" ht="14.25" customHeight="1" x14ac:dyDescent="0.35">
      <c r="A3034" s="2" t="s">
        <v>7364</v>
      </c>
      <c r="B3034" s="2">
        <v>107331</v>
      </c>
      <c r="C3034" s="2" t="s">
        <v>25</v>
      </c>
      <c r="D3034" s="2" t="s">
        <v>33</v>
      </c>
      <c r="E3034" s="2">
        <v>4115.6499999999996</v>
      </c>
      <c r="F3034" s="2">
        <v>0.24</v>
      </c>
      <c r="G3034" s="2">
        <v>4</v>
      </c>
      <c r="H3034" s="3">
        <v>45633</v>
      </c>
      <c r="I3034" s="3">
        <v>45640</v>
      </c>
      <c r="J3034" s="2" t="s">
        <v>15</v>
      </c>
      <c r="K3034" s="2" t="s">
        <v>27</v>
      </c>
      <c r="L3034" s="2">
        <v>409.99</v>
      </c>
      <c r="M3034" s="2" t="s">
        <v>23</v>
      </c>
      <c r="N3034" s="11">
        <f>L3034/E3034*100</f>
        <v>9.961731439748279</v>
      </c>
      <c r="O3034" s="12" t="str">
        <f>IF(N3034&lt;10,"Low",IF(N3034&lt;20,"Med","High"))</f>
        <v>Low</v>
      </c>
      <c r="P3034" s="12">
        <f>sales*discount</f>
        <v>987.75599999999986</v>
      </c>
      <c r="Q3034" s="12">
        <f>sales-Discount_Values</f>
        <v>3127.8939999999998</v>
      </c>
      <c r="R3034" s="12">
        <f>DATEDIF(order_date,delivery_date,"D")</f>
        <v>7</v>
      </c>
      <c r="S3034" s="12"/>
    </row>
    <row r="3035" spans="1:19" ht="14.25" customHeight="1" x14ac:dyDescent="0.35">
      <c r="A3035" s="2" t="s">
        <v>12094</v>
      </c>
      <c r="B3035" s="2">
        <v>112061</v>
      </c>
      <c r="C3035" s="2" t="s">
        <v>19</v>
      </c>
      <c r="D3035" s="2" t="s">
        <v>14</v>
      </c>
      <c r="E3035" s="2">
        <v>1459.83</v>
      </c>
      <c r="F3035" s="2">
        <v>0.09</v>
      </c>
      <c r="G3035" s="2">
        <v>9</v>
      </c>
      <c r="H3035" s="3">
        <v>45044</v>
      </c>
      <c r="I3035" s="3">
        <v>45048</v>
      </c>
      <c r="J3035" s="2" t="s">
        <v>21</v>
      </c>
      <c r="K3035" s="2" t="s">
        <v>22</v>
      </c>
      <c r="L3035" s="2">
        <v>145.47</v>
      </c>
      <c r="M3035" s="2" t="s">
        <v>48</v>
      </c>
      <c r="N3035" s="11">
        <f>L3035/E3035*100</f>
        <v>9.9648589219292667</v>
      </c>
      <c r="O3035" s="12" t="str">
        <f>IF(N3035&lt;10,"Low",IF(N3035&lt;20,"Med","High"))</f>
        <v>Low</v>
      </c>
      <c r="P3035" s="12">
        <f>sales*discount</f>
        <v>131.38469999999998</v>
      </c>
      <c r="Q3035" s="12">
        <f>sales-Discount_Values</f>
        <v>1328.4452999999999</v>
      </c>
      <c r="R3035" s="12">
        <f>DATEDIF(order_date,delivery_date,"D")</f>
        <v>4</v>
      </c>
      <c r="S3035" s="12"/>
    </row>
    <row r="3036" spans="1:19" ht="14.25" customHeight="1" x14ac:dyDescent="0.35">
      <c r="A3036" s="2" t="s">
        <v>6106</v>
      </c>
      <c r="B3036" s="2">
        <v>106073</v>
      </c>
      <c r="C3036" s="2" t="s">
        <v>25</v>
      </c>
      <c r="D3036" s="2" t="s">
        <v>14</v>
      </c>
      <c r="E3036" s="2">
        <v>3483.49</v>
      </c>
      <c r="F3036" s="2">
        <v>0.43</v>
      </c>
      <c r="G3036" s="2">
        <v>1</v>
      </c>
      <c r="H3036" s="3">
        <v>45332</v>
      </c>
      <c r="I3036" s="3">
        <v>45334</v>
      </c>
      <c r="J3036" s="2" t="s">
        <v>31</v>
      </c>
      <c r="K3036" s="2" t="s">
        <v>16</v>
      </c>
      <c r="L3036" s="2">
        <v>347.13</v>
      </c>
      <c r="M3036" s="2" t="s">
        <v>17</v>
      </c>
      <c r="N3036" s="11">
        <f>L3036/E3036*100</f>
        <v>9.9650063585656916</v>
      </c>
      <c r="O3036" s="12" t="str">
        <f>IF(N3036&lt;10,"Low",IF(N3036&lt;20,"Med","High"))</f>
        <v>Low</v>
      </c>
      <c r="P3036" s="12">
        <f>sales*discount</f>
        <v>1497.9006999999999</v>
      </c>
      <c r="Q3036" s="12">
        <f>sales-Discount_Values</f>
        <v>1985.5892999999999</v>
      </c>
      <c r="R3036" s="12">
        <f>DATEDIF(order_date,delivery_date,"D")</f>
        <v>2</v>
      </c>
      <c r="S3036" s="12"/>
    </row>
    <row r="3037" spans="1:19" ht="14.25" customHeight="1" x14ac:dyDescent="0.35">
      <c r="A3037" s="2" t="s">
        <v>5628</v>
      </c>
      <c r="B3037" s="2">
        <v>105595</v>
      </c>
      <c r="C3037" s="2" t="s">
        <v>41</v>
      </c>
      <c r="D3037" s="2" t="s">
        <v>14</v>
      </c>
      <c r="E3037" s="2">
        <v>3729.41</v>
      </c>
      <c r="F3037" s="2">
        <v>0.11</v>
      </c>
      <c r="G3037" s="2">
        <v>4</v>
      </c>
      <c r="H3037" s="3">
        <v>45056</v>
      </c>
      <c r="I3037" s="3">
        <v>45062</v>
      </c>
      <c r="J3037" s="2" t="s">
        <v>31</v>
      </c>
      <c r="K3037" s="2" t="s">
        <v>22</v>
      </c>
      <c r="L3037" s="2">
        <v>371.65</v>
      </c>
      <c r="M3037" s="2" t="s">
        <v>17</v>
      </c>
      <c r="N3037" s="11">
        <f>L3037/E3037*100</f>
        <v>9.9653832643769391</v>
      </c>
      <c r="O3037" s="12" t="str">
        <f>IF(N3037&lt;10,"Low",IF(N3037&lt;20,"Med","High"))</f>
        <v>Low</v>
      </c>
      <c r="P3037" s="12">
        <f>sales*discount</f>
        <v>410.23509999999999</v>
      </c>
      <c r="Q3037" s="12">
        <f>sales-Discount_Values</f>
        <v>3319.1749</v>
      </c>
      <c r="R3037" s="12">
        <f>DATEDIF(order_date,delivery_date,"D")</f>
        <v>6</v>
      </c>
      <c r="S3037" s="12"/>
    </row>
    <row r="3038" spans="1:19" ht="14.25" customHeight="1" x14ac:dyDescent="0.35">
      <c r="A3038" s="2" t="s">
        <v>7257</v>
      </c>
      <c r="B3038" s="2">
        <v>107224</v>
      </c>
      <c r="C3038" s="2" t="s">
        <v>41</v>
      </c>
      <c r="D3038" s="2" t="s">
        <v>36</v>
      </c>
      <c r="E3038" s="2">
        <v>2225.52</v>
      </c>
      <c r="F3038" s="2">
        <v>0.4</v>
      </c>
      <c r="G3038" s="2">
        <v>3</v>
      </c>
      <c r="H3038" s="3">
        <v>45306</v>
      </c>
      <c r="I3038" s="3">
        <v>45313</v>
      </c>
      <c r="J3038" s="2" t="s">
        <v>31</v>
      </c>
      <c r="K3038" s="2" t="s">
        <v>16</v>
      </c>
      <c r="L3038" s="2">
        <v>221.81</v>
      </c>
      <c r="M3038" s="2" t="s">
        <v>23</v>
      </c>
      <c r="N3038" s="11">
        <f>L3038/E3038*100</f>
        <v>9.9666594773356341</v>
      </c>
      <c r="O3038" s="12" t="str">
        <f>IF(N3038&lt;10,"Low",IF(N3038&lt;20,"Med","High"))</f>
        <v>Low</v>
      </c>
      <c r="P3038" s="12">
        <f>sales*discount</f>
        <v>890.20800000000008</v>
      </c>
      <c r="Q3038" s="12">
        <f>sales-Discount_Values</f>
        <v>1335.3119999999999</v>
      </c>
      <c r="R3038" s="12">
        <f>DATEDIF(order_date,delivery_date,"D")</f>
        <v>7</v>
      </c>
      <c r="S3038" s="12"/>
    </row>
    <row r="3039" spans="1:19" ht="14.25" customHeight="1" x14ac:dyDescent="0.35">
      <c r="A3039" s="2" t="s">
        <v>14187</v>
      </c>
      <c r="B3039" s="2">
        <v>114154</v>
      </c>
      <c r="C3039" s="2" t="s">
        <v>19</v>
      </c>
      <c r="D3039" s="2" t="s">
        <v>14</v>
      </c>
      <c r="E3039" s="2">
        <v>4752.03</v>
      </c>
      <c r="F3039" s="2">
        <v>0.25</v>
      </c>
      <c r="G3039" s="2">
        <v>2</v>
      </c>
      <c r="H3039" s="3">
        <v>44987</v>
      </c>
      <c r="I3039" s="3">
        <v>44991</v>
      </c>
      <c r="J3039" s="2" t="s">
        <v>31</v>
      </c>
      <c r="K3039" s="2" t="s">
        <v>22</v>
      </c>
      <c r="L3039" s="2">
        <v>473.67</v>
      </c>
      <c r="M3039" s="2" t="s">
        <v>34</v>
      </c>
      <c r="N3039" s="11">
        <f>L3039/E3039*100</f>
        <v>9.9677401026508683</v>
      </c>
      <c r="O3039" s="12" t="str">
        <f>IF(N3039&lt;10,"Low",IF(N3039&lt;20,"Med","High"))</f>
        <v>Low</v>
      </c>
      <c r="P3039" s="12">
        <f>sales*discount</f>
        <v>1188.0074999999999</v>
      </c>
      <c r="Q3039" s="12">
        <f>sales-Discount_Values</f>
        <v>3564.0225</v>
      </c>
      <c r="R3039" s="12">
        <f>DATEDIF(order_date,delivery_date,"D")</f>
        <v>4</v>
      </c>
      <c r="S3039" s="12"/>
    </row>
    <row r="3040" spans="1:19" ht="14.25" customHeight="1" x14ac:dyDescent="0.35">
      <c r="A3040" s="2" t="s">
        <v>12801</v>
      </c>
      <c r="B3040" s="2">
        <v>112768</v>
      </c>
      <c r="C3040" s="2" t="s">
        <v>13</v>
      </c>
      <c r="D3040" s="2" t="s">
        <v>14</v>
      </c>
      <c r="E3040" s="2">
        <v>1028.2</v>
      </c>
      <c r="F3040" s="2">
        <v>0.31</v>
      </c>
      <c r="G3040" s="2">
        <v>3</v>
      </c>
      <c r="H3040" s="3">
        <v>45018</v>
      </c>
      <c r="I3040" s="3">
        <v>45023</v>
      </c>
      <c r="J3040" s="2" t="s">
        <v>21</v>
      </c>
      <c r="K3040" s="2" t="s">
        <v>22</v>
      </c>
      <c r="L3040" s="2">
        <v>102.51</v>
      </c>
      <c r="M3040" s="2" t="s">
        <v>39</v>
      </c>
      <c r="N3040" s="11">
        <f>L3040/E3040*100</f>
        <v>9.9698502236918873</v>
      </c>
      <c r="O3040" s="12" t="str">
        <f>IF(N3040&lt;10,"Low",IF(N3040&lt;20,"Med","High"))</f>
        <v>Low</v>
      </c>
      <c r="P3040" s="12">
        <f>sales*discount</f>
        <v>318.74200000000002</v>
      </c>
      <c r="Q3040" s="12">
        <f>sales-Discount_Values</f>
        <v>709.45800000000008</v>
      </c>
      <c r="R3040" s="12">
        <f>DATEDIF(order_date,delivery_date,"D")</f>
        <v>5</v>
      </c>
      <c r="S3040" s="12"/>
    </row>
    <row r="3041" spans="1:19" ht="14.25" customHeight="1" x14ac:dyDescent="0.35">
      <c r="A3041" s="2" t="s">
        <v>12251</v>
      </c>
      <c r="B3041" s="2">
        <v>112218</v>
      </c>
      <c r="C3041" s="2" t="s">
        <v>25</v>
      </c>
      <c r="D3041" s="2" t="s">
        <v>33</v>
      </c>
      <c r="E3041" s="2">
        <v>4505.62</v>
      </c>
      <c r="F3041" s="2">
        <v>0.02</v>
      </c>
      <c r="G3041" s="2">
        <v>3</v>
      </c>
      <c r="H3041" s="3">
        <v>45202</v>
      </c>
      <c r="I3041" s="3">
        <v>45206</v>
      </c>
      <c r="J3041" s="2" t="s">
        <v>31</v>
      </c>
      <c r="K3041" s="2" t="s">
        <v>16</v>
      </c>
      <c r="L3041" s="2">
        <v>449.21</v>
      </c>
      <c r="M3041" s="2" t="s">
        <v>17</v>
      </c>
      <c r="N3041" s="11">
        <f>L3041/E3041*100</f>
        <v>9.9699930309258207</v>
      </c>
      <c r="O3041" s="12" t="str">
        <f>IF(N3041&lt;10,"Low",IF(N3041&lt;20,"Med","High"))</f>
        <v>Low</v>
      </c>
      <c r="P3041" s="12">
        <f>sales*discount</f>
        <v>90.112399999999994</v>
      </c>
      <c r="Q3041" s="12">
        <f>sales-Discount_Values</f>
        <v>4415.5075999999999</v>
      </c>
      <c r="R3041" s="12">
        <f>DATEDIF(order_date,delivery_date,"D")</f>
        <v>4</v>
      </c>
      <c r="S3041" s="12"/>
    </row>
    <row r="3042" spans="1:19" ht="14.25" customHeight="1" x14ac:dyDescent="0.35">
      <c r="A3042" s="2" t="s">
        <v>11491</v>
      </c>
      <c r="B3042" s="2">
        <v>111458</v>
      </c>
      <c r="C3042" s="2" t="s">
        <v>19</v>
      </c>
      <c r="D3042" s="2" t="s">
        <v>20</v>
      </c>
      <c r="E3042" s="2">
        <v>3129.28</v>
      </c>
      <c r="F3042" s="2">
        <v>0.45</v>
      </c>
      <c r="G3042" s="2">
        <v>7</v>
      </c>
      <c r="H3042" s="3">
        <v>45191</v>
      </c>
      <c r="I3042" s="3">
        <v>45192</v>
      </c>
      <c r="J3042" s="2" t="s">
        <v>21</v>
      </c>
      <c r="K3042" s="2" t="s">
        <v>22</v>
      </c>
      <c r="L3042" s="2">
        <v>312.06</v>
      </c>
      <c r="M3042" s="2" t="s">
        <v>39</v>
      </c>
      <c r="N3042" s="11">
        <f>L3042/E3042*100</f>
        <v>9.9722619899785236</v>
      </c>
      <c r="O3042" s="12" t="str">
        <f>IF(N3042&lt;10,"Low",IF(N3042&lt;20,"Med","High"))</f>
        <v>Low</v>
      </c>
      <c r="P3042" s="12">
        <f>sales*discount</f>
        <v>1408.1760000000002</v>
      </c>
      <c r="Q3042" s="12">
        <f>sales-Discount_Values</f>
        <v>1721.104</v>
      </c>
      <c r="R3042" s="12">
        <f>DATEDIF(order_date,delivery_date,"D")</f>
        <v>1</v>
      </c>
      <c r="S3042" s="12"/>
    </row>
    <row r="3043" spans="1:19" ht="14.25" customHeight="1" x14ac:dyDescent="0.35">
      <c r="A3043" s="2" t="s">
        <v>14321</v>
      </c>
      <c r="B3043" s="2">
        <v>114288</v>
      </c>
      <c r="C3043" s="2" t="s">
        <v>19</v>
      </c>
      <c r="D3043" s="2" t="s">
        <v>14</v>
      </c>
      <c r="E3043" s="2">
        <v>1448.69</v>
      </c>
      <c r="F3043" s="2">
        <v>0.08</v>
      </c>
      <c r="G3043" s="2">
        <v>5</v>
      </c>
      <c r="H3043" s="3">
        <v>45031</v>
      </c>
      <c r="I3043" s="3">
        <v>45036</v>
      </c>
      <c r="J3043" s="2" t="s">
        <v>15</v>
      </c>
      <c r="K3043" s="2" t="s">
        <v>27</v>
      </c>
      <c r="L3043" s="2">
        <v>144.47999999999999</v>
      </c>
      <c r="M3043" s="2" t="s">
        <v>34</v>
      </c>
      <c r="N3043" s="11">
        <f>L3043/E3043*100</f>
        <v>9.9731481545396168</v>
      </c>
      <c r="O3043" s="12" t="str">
        <f>IF(N3043&lt;10,"Low",IF(N3043&lt;20,"Med","High"))</f>
        <v>Low</v>
      </c>
      <c r="P3043" s="12">
        <f>sales*discount</f>
        <v>115.8952</v>
      </c>
      <c r="Q3043" s="12">
        <f>sales-Discount_Values</f>
        <v>1332.7948000000001</v>
      </c>
      <c r="R3043" s="12">
        <f>DATEDIF(order_date,delivery_date,"D")</f>
        <v>5</v>
      </c>
      <c r="S3043" s="12"/>
    </row>
    <row r="3044" spans="1:19" ht="14.25" customHeight="1" x14ac:dyDescent="0.35">
      <c r="A3044" s="2" t="s">
        <v>4072</v>
      </c>
      <c r="B3044" s="2">
        <v>104039</v>
      </c>
      <c r="C3044" s="2" t="s">
        <v>13</v>
      </c>
      <c r="D3044" s="2" t="s">
        <v>20</v>
      </c>
      <c r="E3044" s="2">
        <v>3945.4</v>
      </c>
      <c r="F3044" s="2">
        <v>0.34</v>
      </c>
      <c r="G3044" s="2">
        <v>4</v>
      </c>
      <c r="H3044" s="3">
        <v>45536</v>
      </c>
      <c r="I3044" s="3">
        <v>45539</v>
      </c>
      <c r="J3044" s="2" t="s">
        <v>15</v>
      </c>
      <c r="K3044" s="2" t="s">
        <v>27</v>
      </c>
      <c r="L3044" s="2">
        <v>393.51</v>
      </c>
      <c r="M3044" s="2" t="s">
        <v>23</v>
      </c>
      <c r="N3044" s="11">
        <f>L3044/E3044*100</f>
        <v>9.9738936482992848</v>
      </c>
      <c r="O3044" s="12" t="str">
        <f>IF(N3044&lt;10,"Low",IF(N3044&lt;20,"Med","High"))</f>
        <v>Low</v>
      </c>
      <c r="P3044" s="12">
        <f>sales*discount</f>
        <v>1341.4360000000001</v>
      </c>
      <c r="Q3044" s="12">
        <f>sales-Discount_Values</f>
        <v>2603.9639999999999</v>
      </c>
      <c r="R3044" s="12">
        <f>DATEDIF(order_date,delivery_date,"D")</f>
        <v>3</v>
      </c>
      <c r="S3044" s="12"/>
    </row>
    <row r="3045" spans="1:19" ht="14.25" customHeight="1" x14ac:dyDescent="0.35">
      <c r="A3045" s="2" t="s">
        <v>14960</v>
      </c>
      <c r="B3045" s="2">
        <v>114927</v>
      </c>
      <c r="C3045" s="2" t="s">
        <v>19</v>
      </c>
      <c r="D3045" s="2" t="s">
        <v>14</v>
      </c>
      <c r="E3045" s="2">
        <v>770.97</v>
      </c>
      <c r="F3045" s="2">
        <v>0.25</v>
      </c>
      <c r="G3045" s="2">
        <v>1</v>
      </c>
      <c r="H3045" s="3">
        <v>45541</v>
      </c>
      <c r="I3045" s="3">
        <v>45546</v>
      </c>
      <c r="J3045" s="2" t="s">
        <v>21</v>
      </c>
      <c r="K3045" s="2" t="s">
        <v>16</v>
      </c>
      <c r="L3045" s="2">
        <v>76.900000000000006</v>
      </c>
      <c r="M3045" s="2" t="s">
        <v>48</v>
      </c>
      <c r="N3045" s="11">
        <f>L3045/E3045*100</f>
        <v>9.9744477735839272</v>
      </c>
      <c r="O3045" s="12" t="str">
        <f>IF(N3045&lt;10,"Low",IF(N3045&lt;20,"Med","High"))</f>
        <v>Low</v>
      </c>
      <c r="P3045" s="12">
        <f>sales*discount</f>
        <v>192.74250000000001</v>
      </c>
      <c r="Q3045" s="12">
        <f>sales-Discount_Values</f>
        <v>578.22749999999996</v>
      </c>
      <c r="R3045" s="12">
        <f>DATEDIF(order_date,delivery_date,"D")</f>
        <v>5</v>
      </c>
      <c r="S3045" s="12"/>
    </row>
    <row r="3046" spans="1:19" ht="14.25" customHeight="1" x14ac:dyDescent="0.35">
      <c r="A3046" s="2" t="s">
        <v>9581</v>
      </c>
      <c r="B3046" s="2">
        <v>109548</v>
      </c>
      <c r="C3046" s="2" t="s">
        <v>19</v>
      </c>
      <c r="D3046" s="2" t="s">
        <v>26</v>
      </c>
      <c r="E3046" s="2">
        <v>4897.99</v>
      </c>
      <c r="F3046" s="2">
        <v>0</v>
      </c>
      <c r="G3046" s="2">
        <v>7</v>
      </c>
      <c r="H3046" s="3">
        <v>45111</v>
      </c>
      <c r="I3046" s="3">
        <v>45113</v>
      </c>
      <c r="J3046" s="2" t="s">
        <v>21</v>
      </c>
      <c r="K3046" s="2" t="s">
        <v>22</v>
      </c>
      <c r="L3046" s="2">
        <v>488.57</v>
      </c>
      <c r="M3046" s="2" t="s">
        <v>28</v>
      </c>
      <c r="N3046" s="11">
        <f>L3046/E3046*100</f>
        <v>9.9749080745366978</v>
      </c>
      <c r="O3046" s="12" t="str">
        <f>IF(N3046&lt;10,"Low",IF(N3046&lt;20,"Med","High"))</f>
        <v>Low</v>
      </c>
      <c r="P3046" s="12">
        <f>sales*discount</f>
        <v>0</v>
      </c>
      <c r="Q3046" s="12">
        <f>sales-Discount_Values</f>
        <v>4897.99</v>
      </c>
      <c r="R3046" s="12">
        <f>DATEDIF(order_date,delivery_date,"D")</f>
        <v>2</v>
      </c>
      <c r="S3046" s="12"/>
    </row>
    <row r="3047" spans="1:19" ht="14.25" customHeight="1" x14ac:dyDescent="0.35">
      <c r="A3047" s="2" t="s">
        <v>11337</v>
      </c>
      <c r="B3047" s="2">
        <v>111304</v>
      </c>
      <c r="C3047" s="2" t="s">
        <v>13</v>
      </c>
      <c r="D3047" s="2" t="s">
        <v>20</v>
      </c>
      <c r="E3047" s="2">
        <v>1338.74</v>
      </c>
      <c r="F3047" s="2">
        <v>0.13</v>
      </c>
      <c r="G3047" s="2">
        <v>4</v>
      </c>
      <c r="H3047" s="3">
        <v>45027</v>
      </c>
      <c r="I3047" s="3">
        <v>45034</v>
      </c>
      <c r="J3047" s="2" t="s">
        <v>21</v>
      </c>
      <c r="K3047" s="2" t="s">
        <v>22</v>
      </c>
      <c r="L3047" s="2">
        <v>133.54</v>
      </c>
      <c r="M3047" s="2" t="s">
        <v>28</v>
      </c>
      <c r="N3047" s="11">
        <f>L3047/E3047*100</f>
        <v>9.9750511675157227</v>
      </c>
      <c r="O3047" s="12" t="str">
        <f>IF(N3047&lt;10,"Low",IF(N3047&lt;20,"Med","High"))</f>
        <v>Low</v>
      </c>
      <c r="P3047" s="12">
        <f>sales*discount</f>
        <v>174.03620000000001</v>
      </c>
      <c r="Q3047" s="12">
        <f>sales-Discount_Values</f>
        <v>1164.7038</v>
      </c>
      <c r="R3047" s="12">
        <f>DATEDIF(order_date,delivery_date,"D")</f>
        <v>7</v>
      </c>
      <c r="S3047" s="12"/>
    </row>
    <row r="3048" spans="1:19" ht="14.25" customHeight="1" x14ac:dyDescent="0.35">
      <c r="A3048" s="2" t="s">
        <v>668</v>
      </c>
      <c r="B3048" s="2">
        <v>100635</v>
      </c>
      <c r="C3048" s="2" t="s">
        <v>41</v>
      </c>
      <c r="D3048" s="2" t="s">
        <v>33</v>
      </c>
      <c r="E3048" s="2">
        <v>3399.45</v>
      </c>
      <c r="F3048" s="2">
        <v>0.17</v>
      </c>
      <c r="G3048" s="2">
        <v>1</v>
      </c>
      <c r="H3048" s="3">
        <v>44932</v>
      </c>
      <c r="I3048" s="3">
        <v>44933</v>
      </c>
      <c r="J3048" s="2" t="s">
        <v>21</v>
      </c>
      <c r="K3048" s="2" t="s">
        <v>16</v>
      </c>
      <c r="L3048" s="2">
        <v>339.22</v>
      </c>
      <c r="M3048" s="2" t="s">
        <v>17</v>
      </c>
      <c r="N3048" s="11">
        <f>L3048/E3048*100</f>
        <v>9.9786730206356928</v>
      </c>
      <c r="O3048" s="12" t="str">
        <f>IF(N3048&lt;10,"Low",IF(N3048&lt;20,"Med","High"))</f>
        <v>Low</v>
      </c>
      <c r="P3048" s="12">
        <f>sales*discount</f>
        <v>577.90650000000005</v>
      </c>
      <c r="Q3048" s="12">
        <f>sales-Discount_Values</f>
        <v>2821.5434999999998</v>
      </c>
      <c r="R3048" s="12">
        <f>DATEDIF(order_date,delivery_date,"D")</f>
        <v>1</v>
      </c>
      <c r="S3048" s="12"/>
    </row>
    <row r="3049" spans="1:19" ht="14.25" customHeight="1" x14ac:dyDescent="0.35">
      <c r="A3049" s="2" t="s">
        <v>5049</v>
      </c>
      <c r="B3049" s="2">
        <v>105016</v>
      </c>
      <c r="C3049" s="2" t="s">
        <v>25</v>
      </c>
      <c r="D3049" s="2" t="s">
        <v>36</v>
      </c>
      <c r="E3049" s="2">
        <v>102.2</v>
      </c>
      <c r="F3049" s="2">
        <v>0.35</v>
      </c>
      <c r="G3049" s="2">
        <v>1</v>
      </c>
      <c r="H3049" s="3">
        <v>45405</v>
      </c>
      <c r="I3049" s="3">
        <v>45408</v>
      </c>
      <c r="J3049" s="2" t="s">
        <v>21</v>
      </c>
      <c r="K3049" s="2" t="s">
        <v>16</v>
      </c>
      <c r="L3049" s="2">
        <v>10.199999999999999</v>
      </c>
      <c r="M3049" s="2" t="s">
        <v>34</v>
      </c>
      <c r="N3049" s="11">
        <f>L3049/E3049*100</f>
        <v>9.9804305283757326</v>
      </c>
      <c r="O3049" s="12" t="str">
        <f>IF(N3049&lt;10,"Low",IF(N3049&lt;20,"Med","High"))</f>
        <v>Low</v>
      </c>
      <c r="P3049" s="12">
        <f>sales*discount</f>
        <v>35.769999999999996</v>
      </c>
      <c r="Q3049" s="12">
        <f>sales-Discount_Values</f>
        <v>66.430000000000007</v>
      </c>
      <c r="R3049" s="12">
        <f>DATEDIF(order_date,delivery_date,"D")</f>
        <v>3</v>
      </c>
      <c r="S3049" s="12"/>
    </row>
    <row r="3050" spans="1:19" ht="14.25" customHeight="1" x14ac:dyDescent="0.35">
      <c r="A3050" s="2" t="s">
        <v>5499</v>
      </c>
      <c r="B3050" s="2">
        <v>105466</v>
      </c>
      <c r="C3050" s="2" t="s">
        <v>41</v>
      </c>
      <c r="D3050" s="2" t="s">
        <v>14</v>
      </c>
      <c r="E3050" s="2">
        <v>1689.62</v>
      </c>
      <c r="F3050" s="2">
        <v>0.09</v>
      </c>
      <c r="G3050" s="2">
        <v>6</v>
      </c>
      <c r="H3050" s="3">
        <v>45587</v>
      </c>
      <c r="I3050" s="3">
        <v>45589</v>
      </c>
      <c r="J3050" s="2" t="s">
        <v>15</v>
      </c>
      <c r="K3050" s="2" t="s">
        <v>22</v>
      </c>
      <c r="L3050" s="2">
        <v>168.66</v>
      </c>
      <c r="M3050" s="2" t="s">
        <v>17</v>
      </c>
      <c r="N3050" s="11">
        <f>L3050/E3050*100</f>
        <v>9.982126158544526</v>
      </c>
      <c r="O3050" s="12" t="str">
        <f>IF(N3050&lt;10,"Low",IF(N3050&lt;20,"Med","High"))</f>
        <v>Low</v>
      </c>
      <c r="P3050" s="12">
        <f>sales*discount</f>
        <v>152.0658</v>
      </c>
      <c r="Q3050" s="12">
        <f>sales-Discount_Values</f>
        <v>1537.5541999999998</v>
      </c>
      <c r="R3050" s="12">
        <f>DATEDIF(order_date,delivery_date,"D")</f>
        <v>2</v>
      </c>
      <c r="S3050" s="12"/>
    </row>
    <row r="3051" spans="1:19" ht="14.25" customHeight="1" x14ac:dyDescent="0.35">
      <c r="A3051" s="2" t="s">
        <v>12189</v>
      </c>
      <c r="B3051" s="2">
        <v>112156</v>
      </c>
      <c r="C3051" s="2" t="s">
        <v>19</v>
      </c>
      <c r="D3051" s="2" t="s">
        <v>20</v>
      </c>
      <c r="E3051" s="2">
        <v>4025.18</v>
      </c>
      <c r="F3051" s="2">
        <v>0.28999999999999998</v>
      </c>
      <c r="G3051" s="2">
        <v>2</v>
      </c>
      <c r="H3051" s="3">
        <v>45639</v>
      </c>
      <c r="I3051" s="3">
        <v>45640</v>
      </c>
      <c r="J3051" s="2" t="s">
        <v>31</v>
      </c>
      <c r="K3051" s="2" t="s">
        <v>27</v>
      </c>
      <c r="L3051" s="2">
        <v>401.8</v>
      </c>
      <c r="M3051" s="2" t="s">
        <v>34</v>
      </c>
      <c r="N3051" s="11">
        <f>L3051/E3051*100</f>
        <v>9.9821622883945569</v>
      </c>
      <c r="O3051" s="12" t="str">
        <f>IF(N3051&lt;10,"Low",IF(N3051&lt;20,"Med","High"))</f>
        <v>Low</v>
      </c>
      <c r="P3051" s="12">
        <f>sales*discount</f>
        <v>1167.3021999999999</v>
      </c>
      <c r="Q3051" s="12">
        <f>sales-Discount_Values</f>
        <v>2857.8778000000002</v>
      </c>
      <c r="R3051" s="12">
        <f>DATEDIF(order_date,delivery_date,"D")</f>
        <v>1</v>
      </c>
      <c r="S3051" s="12"/>
    </row>
    <row r="3052" spans="1:19" ht="14.25" customHeight="1" x14ac:dyDescent="0.35">
      <c r="A3052" s="2" t="s">
        <v>11303</v>
      </c>
      <c r="B3052" s="2">
        <v>111270</v>
      </c>
      <c r="C3052" s="2" t="s">
        <v>41</v>
      </c>
      <c r="D3052" s="2" t="s">
        <v>26</v>
      </c>
      <c r="E3052" s="2">
        <v>3841.13</v>
      </c>
      <c r="F3052" s="2">
        <v>0.36</v>
      </c>
      <c r="G3052" s="2">
        <v>7</v>
      </c>
      <c r="H3052" s="3">
        <v>45244</v>
      </c>
      <c r="I3052" s="3">
        <v>45247</v>
      </c>
      <c r="J3052" s="2" t="s">
        <v>15</v>
      </c>
      <c r="K3052" s="2" t="s">
        <v>16</v>
      </c>
      <c r="L3052" s="2">
        <v>383.46</v>
      </c>
      <c r="M3052" s="2" t="s">
        <v>28</v>
      </c>
      <c r="N3052" s="11">
        <f>L3052/E3052*100</f>
        <v>9.982999794331354</v>
      </c>
      <c r="O3052" s="12" t="str">
        <f>IF(N3052&lt;10,"Low",IF(N3052&lt;20,"Med","High"))</f>
        <v>Low</v>
      </c>
      <c r="P3052" s="12">
        <f>sales*discount</f>
        <v>1382.8068000000001</v>
      </c>
      <c r="Q3052" s="12">
        <f>sales-Discount_Values</f>
        <v>2458.3231999999998</v>
      </c>
      <c r="R3052" s="12">
        <f>DATEDIF(order_date,delivery_date,"D")</f>
        <v>3</v>
      </c>
      <c r="S3052" s="12"/>
    </row>
    <row r="3053" spans="1:19" ht="14.25" customHeight="1" x14ac:dyDescent="0.35">
      <c r="A3053" s="2" t="s">
        <v>3964</v>
      </c>
      <c r="B3053" s="2">
        <v>103931</v>
      </c>
      <c r="C3053" s="2" t="s">
        <v>25</v>
      </c>
      <c r="D3053" s="2" t="s">
        <v>20</v>
      </c>
      <c r="E3053" s="2">
        <v>2288.25</v>
      </c>
      <c r="F3053" s="2">
        <v>0.39</v>
      </c>
      <c r="G3053" s="2">
        <v>9</v>
      </c>
      <c r="H3053" s="3">
        <v>45245</v>
      </c>
      <c r="I3053" s="3">
        <v>45250</v>
      </c>
      <c r="J3053" s="2" t="s">
        <v>31</v>
      </c>
      <c r="K3053" s="2" t="s">
        <v>27</v>
      </c>
      <c r="L3053" s="2">
        <v>228.44</v>
      </c>
      <c r="M3053" s="2" t="s">
        <v>17</v>
      </c>
      <c r="N3053" s="11">
        <f>L3053/E3053*100</f>
        <v>9.9831749153283074</v>
      </c>
      <c r="O3053" s="12" t="str">
        <f>IF(N3053&lt;10,"Low",IF(N3053&lt;20,"Med","High"))</f>
        <v>Low</v>
      </c>
      <c r="P3053" s="12">
        <f>sales*discount</f>
        <v>892.41750000000002</v>
      </c>
      <c r="Q3053" s="12">
        <f>sales-Discount_Values</f>
        <v>1395.8325</v>
      </c>
      <c r="R3053" s="12">
        <f>DATEDIF(order_date,delivery_date,"D")</f>
        <v>5</v>
      </c>
      <c r="S3053" s="12"/>
    </row>
    <row r="3054" spans="1:19" ht="14.25" customHeight="1" x14ac:dyDescent="0.35">
      <c r="A3054" s="2" t="s">
        <v>5157</v>
      </c>
      <c r="B3054" s="2">
        <v>105124</v>
      </c>
      <c r="C3054" s="2" t="s">
        <v>19</v>
      </c>
      <c r="D3054" s="2" t="s">
        <v>20</v>
      </c>
      <c r="E3054" s="2">
        <v>498.02</v>
      </c>
      <c r="F3054" s="2">
        <v>0.5</v>
      </c>
      <c r="G3054" s="2">
        <v>3</v>
      </c>
      <c r="H3054" s="3">
        <v>45171</v>
      </c>
      <c r="I3054" s="3">
        <v>45174</v>
      </c>
      <c r="J3054" s="2" t="s">
        <v>15</v>
      </c>
      <c r="K3054" s="2" t="s">
        <v>27</v>
      </c>
      <c r="L3054" s="2">
        <v>49.74</v>
      </c>
      <c r="M3054" s="2" t="s">
        <v>39</v>
      </c>
      <c r="N3054" s="11">
        <f>L3054/E3054*100</f>
        <v>9.9875507007750706</v>
      </c>
      <c r="O3054" s="12" t="str">
        <f>IF(N3054&lt;10,"Low",IF(N3054&lt;20,"Med","High"))</f>
        <v>Low</v>
      </c>
      <c r="P3054" s="12">
        <f>sales*discount</f>
        <v>249.01</v>
      </c>
      <c r="Q3054" s="12">
        <f>sales-Discount_Values</f>
        <v>249.01</v>
      </c>
      <c r="R3054" s="12">
        <f>DATEDIF(order_date,delivery_date,"D")</f>
        <v>3</v>
      </c>
      <c r="S3054" s="12"/>
    </row>
    <row r="3055" spans="1:19" ht="14.25" customHeight="1" x14ac:dyDescent="0.35">
      <c r="A3055" s="2" t="s">
        <v>9722</v>
      </c>
      <c r="B3055" s="2">
        <v>109689</v>
      </c>
      <c r="C3055" s="2" t="s">
        <v>13</v>
      </c>
      <c r="D3055" s="2" t="s">
        <v>26</v>
      </c>
      <c r="E3055" s="2">
        <v>2875.72</v>
      </c>
      <c r="F3055" s="2">
        <v>0.03</v>
      </c>
      <c r="G3055" s="2">
        <v>9</v>
      </c>
      <c r="H3055" s="3">
        <v>45310</v>
      </c>
      <c r="I3055" s="3">
        <v>45317</v>
      </c>
      <c r="J3055" s="2" t="s">
        <v>31</v>
      </c>
      <c r="K3055" s="2" t="s">
        <v>16</v>
      </c>
      <c r="L3055" s="2">
        <v>287.22000000000003</v>
      </c>
      <c r="M3055" s="2" t="s">
        <v>48</v>
      </c>
      <c r="N3055" s="11">
        <f>L3055/E3055*100</f>
        <v>9.987759587164259</v>
      </c>
      <c r="O3055" s="12" t="str">
        <f>IF(N3055&lt;10,"Low",IF(N3055&lt;20,"Med","High"))</f>
        <v>Low</v>
      </c>
      <c r="P3055" s="12">
        <f>sales*discount</f>
        <v>86.271599999999992</v>
      </c>
      <c r="Q3055" s="12">
        <f>sales-Discount_Values</f>
        <v>2789.4483999999998</v>
      </c>
      <c r="R3055" s="12">
        <f>DATEDIF(order_date,delivery_date,"D")</f>
        <v>7</v>
      </c>
      <c r="S3055" s="12"/>
    </row>
    <row r="3056" spans="1:19" ht="14.25" customHeight="1" x14ac:dyDescent="0.35">
      <c r="A3056" s="2" t="s">
        <v>10003</v>
      </c>
      <c r="B3056" s="2">
        <v>109970</v>
      </c>
      <c r="C3056" s="2" t="s">
        <v>19</v>
      </c>
      <c r="D3056" s="2" t="s">
        <v>36</v>
      </c>
      <c r="E3056" s="2">
        <v>943.11</v>
      </c>
      <c r="F3056" s="2">
        <v>0.26</v>
      </c>
      <c r="G3056" s="2">
        <v>4</v>
      </c>
      <c r="H3056" s="3">
        <v>45081</v>
      </c>
      <c r="I3056" s="3">
        <v>45082</v>
      </c>
      <c r="J3056" s="2" t="s">
        <v>31</v>
      </c>
      <c r="K3056" s="2" t="s">
        <v>27</v>
      </c>
      <c r="L3056" s="2">
        <v>94.22</v>
      </c>
      <c r="M3056" s="2" t="s">
        <v>48</v>
      </c>
      <c r="N3056" s="11">
        <f>L3056/E3056*100</f>
        <v>9.9903510725154003</v>
      </c>
      <c r="O3056" s="12" t="str">
        <f>IF(N3056&lt;10,"Low",IF(N3056&lt;20,"Med","High"))</f>
        <v>Low</v>
      </c>
      <c r="P3056" s="12">
        <f>sales*discount</f>
        <v>245.20860000000002</v>
      </c>
      <c r="Q3056" s="12">
        <f>sales-Discount_Values</f>
        <v>697.90139999999997</v>
      </c>
      <c r="R3056" s="12">
        <f>DATEDIF(order_date,delivery_date,"D")</f>
        <v>1</v>
      </c>
      <c r="S3056" s="12"/>
    </row>
    <row r="3057" spans="1:19" ht="14.25" customHeight="1" x14ac:dyDescent="0.35">
      <c r="A3057" s="2" t="s">
        <v>5625</v>
      </c>
      <c r="B3057" s="2">
        <v>105592</v>
      </c>
      <c r="C3057" s="2" t="s">
        <v>13</v>
      </c>
      <c r="D3057" s="2" t="s">
        <v>36</v>
      </c>
      <c r="E3057" s="2">
        <v>241.48</v>
      </c>
      <c r="F3057" s="2">
        <v>0.06</v>
      </c>
      <c r="G3057" s="2">
        <v>4</v>
      </c>
      <c r="H3057" s="3">
        <v>45383</v>
      </c>
      <c r="I3057" s="3">
        <v>45386</v>
      </c>
      <c r="J3057" s="2" t="s">
        <v>15</v>
      </c>
      <c r="K3057" s="2" t="s">
        <v>27</v>
      </c>
      <c r="L3057" s="2">
        <v>24.13</v>
      </c>
      <c r="M3057" s="2" t="s">
        <v>17</v>
      </c>
      <c r="N3057" s="11">
        <f>L3057/E3057*100</f>
        <v>9.9925459665396712</v>
      </c>
      <c r="O3057" s="12" t="str">
        <f>IF(N3057&lt;10,"Low",IF(N3057&lt;20,"Med","High"))</f>
        <v>Low</v>
      </c>
      <c r="P3057" s="12">
        <f>sales*discount</f>
        <v>14.488799999999999</v>
      </c>
      <c r="Q3057" s="12">
        <f>sales-Discount_Values</f>
        <v>226.99119999999999</v>
      </c>
      <c r="R3057" s="12">
        <f>DATEDIF(order_date,delivery_date,"D")</f>
        <v>3</v>
      </c>
      <c r="S3057" s="12"/>
    </row>
    <row r="3058" spans="1:19" ht="14.25" customHeight="1" x14ac:dyDescent="0.35">
      <c r="A3058" s="2" t="s">
        <v>8940</v>
      </c>
      <c r="B3058" s="2">
        <v>108907</v>
      </c>
      <c r="C3058" s="2" t="s">
        <v>19</v>
      </c>
      <c r="D3058" s="2" t="s">
        <v>26</v>
      </c>
      <c r="E3058" s="2">
        <v>3298.16</v>
      </c>
      <c r="F3058" s="2">
        <v>0.26</v>
      </c>
      <c r="G3058" s="2">
        <v>6</v>
      </c>
      <c r="H3058" s="3">
        <v>45183</v>
      </c>
      <c r="I3058" s="3">
        <v>45184</v>
      </c>
      <c r="J3058" s="2" t="s">
        <v>31</v>
      </c>
      <c r="K3058" s="2" t="s">
        <v>16</v>
      </c>
      <c r="L3058" s="2">
        <v>329.6</v>
      </c>
      <c r="M3058" s="2" t="s">
        <v>23</v>
      </c>
      <c r="N3058" s="11">
        <f>L3058/E3058*100</f>
        <v>9.9934508938317137</v>
      </c>
      <c r="O3058" s="12" t="str">
        <f>IF(N3058&lt;10,"Low",IF(N3058&lt;20,"Med","High"))</f>
        <v>Low</v>
      </c>
      <c r="P3058" s="12">
        <f>sales*discount</f>
        <v>857.52160000000003</v>
      </c>
      <c r="Q3058" s="12">
        <f>sales-Discount_Values</f>
        <v>2440.6383999999998</v>
      </c>
      <c r="R3058" s="12">
        <f>DATEDIF(order_date,delivery_date,"D")</f>
        <v>1</v>
      </c>
      <c r="S3058" s="12"/>
    </row>
    <row r="3059" spans="1:19" ht="14.25" customHeight="1" x14ac:dyDescent="0.35">
      <c r="A3059" s="2" t="s">
        <v>2644</v>
      </c>
      <c r="B3059" s="2">
        <v>102611</v>
      </c>
      <c r="C3059" s="2" t="s">
        <v>19</v>
      </c>
      <c r="D3059" s="2" t="s">
        <v>26</v>
      </c>
      <c r="E3059" s="2">
        <v>1869.42</v>
      </c>
      <c r="F3059" s="2">
        <v>0.09</v>
      </c>
      <c r="G3059" s="2">
        <v>9</v>
      </c>
      <c r="H3059" s="3">
        <v>45221</v>
      </c>
      <c r="I3059" s="3">
        <v>45228</v>
      </c>
      <c r="J3059" s="2" t="s">
        <v>31</v>
      </c>
      <c r="K3059" s="2" t="s">
        <v>27</v>
      </c>
      <c r="L3059" s="2">
        <v>186.83</v>
      </c>
      <c r="M3059" s="2" t="s">
        <v>48</v>
      </c>
      <c r="N3059" s="11">
        <f>L3059/E3059*100</f>
        <v>9.9940088369654756</v>
      </c>
      <c r="O3059" s="12" t="str">
        <f>IF(N3059&lt;10,"Low",IF(N3059&lt;20,"Med","High"))</f>
        <v>Low</v>
      </c>
      <c r="P3059" s="12">
        <f>sales*discount</f>
        <v>168.24780000000001</v>
      </c>
      <c r="Q3059" s="12">
        <f>sales-Discount_Values</f>
        <v>1701.1722</v>
      </c>
      <c r="R3059" s="12">
        <f>DATEDIF(order_date,delivery_date,"D")</f>
        <v>7</v>
      </c>
      <c r="S3059" s="12"/>
    </row>
    <row r="3060" spans="1:19" ht="14.25" customHeight="1" x14ac:dyDescent="0.35">
      <c r="A3060" s="2" t="s">
        <v>4350</v>
      </c>
      <c r="B3060" s="2">
        <v>104317</v>
      </c>
      <c r="C3060" s="2" t="s">
        <v>41</v>
      </c>
      <c r="D3060" s="2" t="s">
        <v>33</v>
      </c>
      <c r="E3060" s="2">
        <v>4368.3</v>
      </c>
      <c r="F3060" s="2">
        <v>0.14000000000000001</v>
      </c>
      <c r="G3060" s="2">
        <v>2</v>
      </c>
      <c r="H3060" s="3">
        <v>45052</v>
      </c>
      <c r="I3060" s="3">
        <v>45056</v>
      </c>
      <c r="J3060" s="2" t="s">
        <v>31</v>
      </c>
      <c r="K3060" s="2" t="s">
        <v>22</v>
      </c>
      <c r="L3060" s="2">
        <v>436.59</v>
      </c>
      <c r="M3060" s="2" t="s">
        <v>34</v>
      </c>
      <c r="N3060" s="11">
        <f>L3060/E3060*100</f>
        <v>9.9945058718494604</v>
      </c>
      <c r="O3060" s="12" t="str">
        <f>IF(N3060&lt;10,"Low",IF(N3060&lt;20,"Med","High"))</f>
        <v>Low</v>
      </c>
      <c r="P3060" s="12">
        <f>sales*discount</f>
        <v>611.56200000000013</v>
      </c>
      <c r="Q3060" s="12">
        <f>sales-Discount_Values</f>
        <v>3756.7380000000003</v>
      </c>
      <c r="R3060" s="12">
        <f>DATEDIF(order_date,delivery_date,"D")</f>
        <v>4</v>
      </c>
      <c r="S3060" s="12"/>
    </row>
    <row r="3061" spans="1:19" ht="14.25" customHeight="1" x14ac:dyDescent="0.35">
      <c r="A3061" s="2" t="s">
        <v>4979</v>
      </c>
      <c r="B3061" s="2">
        <v>104946</v>
      </c>
      <c r="C3061" s="2" t="s">
        <v>13</v>
      </c>
      <c r="D3061" s="2" t="s">
        <v>36</v>
      </c>
      <c r="E3061" s="2">
        <v>3744.01</v>
      </c>
      <c r="F3061" s="2">
        <v>0.45</v>
      </c>
      <c r="G3061" s="2">
        <v>3</v>
      </c>
      <c r="H3061" s="3">
        <v>45057</v>
      </c>
      <c r="I3061" s="3">
        <v>45062</v>
      </c>
      <c r="J3061" s="2" t="s">
        <v>21</v>
      </c>
      <c r="K3061" s="2" t="s">
        <v>22</v>
      </c>
      <c r="L3061" s="2">
        <v>374.25</v>
      </c>
      <c r="M3061" s="2" t="s">
        <v>23</v>
      </c>
      <c r="N3061" s="11">
        <f>L3061/E3061*100</f>
        <v>9.9959668911140724</v>
      </c>
      <c r="O3061" s="12" t="str">
        <f>IF(N3061&lt;10,"Low",IF(N3061&lt;20,"Med","High"))</f>
        <v>Low</v>
      </c>
      <c r="P3061" s="12">
        <f>sales*discount</f>
        <v>1684.8045000000002</v>
      </c>
      <c r="Q3061" s="12">
        <f>sales-Discount_Values</f>
        <v>2059.2055</v>
      </c>
      <c r="R3061" s="12">
        <f>DATEDIF(order_date,delivery_date,"D")</f>
        <v>5</v>
      </c>
      <c r="S3061" s="12"/>
    </row>
    <row r="3062" spans="1:19" ht="14.25" customHeight="1" x14ac:dyDescent="0.35">
      <c r="A3062" s="2" t="s">
        <v>9359</v>
      </c>
      <c r="B3062" s="2">
        <v>109326</v>
      </c>
      <c r="C3062" s="2" t="s">
        <v>25</v>
      </c>
      <c r="D3062" s="2" t="s">
        <v>36</v>
      </c>
      <c r="E3062" s="2">
        <v>4725</v>
      </c>
      <c r="F3062" s="2">
        <v>0.26</v>
      </c>
      <c r="G3062" s="2">
        <v>4</v>
      </c>
      <c r="H3062" s="3">
        <v>45127</v>
      </c>
      <c r="I3062" s="3">
        <v>45130</v>
      </c>
      <c r="J3062" s="2" t="s">
        <v>15</v>
      </c>
      <c r="K3062" s="2" t="s">
        <v>27</v>
      </c>
      <c r="L3062" s="2">
        <v>472.39</v>
      </c>
      <c r="M3062" s="2" t="s">
        <v>34</v>
      </c>
      <c r="N3062" s="11">
        <f>L3062/E3062*100</f>
        <v>9.9976719576719582</v>
      </c>
      <c r="O3062" s="12" t="str">
        <f>IF(N3062&lt;10,"Low",IF(N3062&lt;20,"Med","High"))</f>
        <v>Low</v>
      </c>
      <c r="P3062" s="12">
        <f>sales*discount</f>
        <v>1228.5</v>
      </c>
      <c r="Q3062" s="12">
        <f>sales-Discount_Values</f>
        <v>3496.5</v>
      </c>
      <c r="R3062" s="12">
        <f>DATEDIF(order_date,delivery_date,"D")</f>
        <v>3</v>
      </c>
      <c r="S3062" s="12"/>
    </row>
    <row r="3063" spans="1:19" ht="14.25" customHeight="1" x14ac:dyDescent="0.35">
      <c r="A3063" s="2" t="s">
        <v>412</v>
      </c>
      <c r="B3063" s="2">
        <v>100379</v>
      </c>
      <c r="C3063" s="2" t="s">
        <v>25</v>
      </c>
      <c r="D3063" s="2" t="s">
        <v>33</v>
      </c>
      <c r="E3063" s="2">
        <v>3633.91</v>
      </c>
      <c r="F3063" s="2">
        <v>0.09</v>
      </c>
      <c r="G3063" s="2">
        <v>5</v>
      </c>
      <c r="H3063" s="3">
        <v>45320</v>
      </c>
      <c r="I3063" s="3">
        <v>45325</v>
      </c>
      <c r="J3063" s="2" t="s">
        <v>15</v>
      </c>
      <c r="K3063" s="2" t="s">
        <v>16</v>
      </c>
      <c r="L3063" s="2">
        <v>363.37</v>
      </c>
      <c r="M3063" s="2" t="s">
        <v>17</v>
      </c>
      <c r="N3063" s="11">
        <f>L3063/E3063*100</f>
        <v>9.9994221100687692</v>
      </c>
      <c r="O3063" s="12" t="str">
        <f>IF(N3063&lt;10,"Low",IF(N3063&lt;20,"Med","High"))</f>
        <v>Low</v>
      </c>
      <c r="P3063" s="12">
        <f>sales*discount</f>
        <v>327.05189999999999</v>
      </c>
      <c r="Q3063" s="12">
        <f>sales-Discount_Values</f>
        <v>3306.8580999999999</v>
      </c>
      <c r="R3063" s="12">
        <f>DATEDIF(order_date,delivery_date,"D")</f>
        <v>5</v>
      </c>
      <c r="S3063" s="12"/>
    </row>
    <row r="3064" spans="1:19" ht="14.25" customHeight="1" x14ac:dyDescent="0.35">
      <c r="A3064" s="2" t="s">
        <v>13562</v>
      </c>
      <c r="B3064" s="2">
        <v>113529</v>
      </c>
      <c r="C3064" s="2" t="s">
        <v>41</v>
      </c>
      <c r="D3064" s="2" t="s">
        <v>36</v>
      </c>
      <c r="E3064" s="2">
        <v>2821.12</v>
      </c>
      <c r="F3064" s="2">
        <v>0.18</v>
      </c>
      <c r="G3064" s="2">
        <v>4</v>
      </c>
      <c r="H3064" s="3">
        <v>45038</v>
      </c>
      <c r="I3064" s="3">
        <v>45044</v>
      </c>
      <c r="J3064" s="2" t="s">
        <v>15</v>
      </c>
      <c r="K3064" s="2" t="s">
        <v>16</v>
      </c>
      <c r="L3064" s="2">
        <v>282.12</v>
      </c>
      <c r="M3064" s="2" t="s">
        <v>34</v>
      </c>
      <c r="N3064" s="11">
        <f>L3064/E3064*100</f>
        <v>10.000283575317605</v>
      </c>
      <c r="O3064" s="12" t="str">
        <f>IF(N3064&lt;10,"Low",IF(N3064&lt;20,"Med","High"))</f>
        <v>Med</v>
      </c>
      <c r="P3064" s="12">
        <f>sales*discount</f>
        <v>507.80159999999995</v>
      </c>
      <c r="Q3064" s="12">
        <f>sales-Discount_Values</f>
        <v>2313.3184000000001</v>
      </c>
      <c r="R3064" s="12">
        <f>DATEDIF(order_date,delivery_date,"D")</f>
        <v>6</v>
      </c>
      <c r="S3064" s="12"/>
    </row>
    <row r="3065" spans="1:19" ht="14.25" customHeight="1" x14ac:dyDescent="0.35">
      <c r="A3065" s="2" t="s">
        <v>1825</v>
      </c>
      <c r="B3065" s="2">
        <v>101792</v>
      </c>
      <c r="C3065" s="2" t="s">
        <v>13</v>
      </c>
      <c r="D3065" s="2" t="s">
        <v>33</v>
      </c>
      <c r="E3065" s="2">
        <v>1247.3900000000001</v>
      </c>
      <c r="F3065" s="2">
        <v>0.4</v>
      </c>
      <c r="G3065" s="2">
        <v>6</v>
      </c>
      <c r="H3065" s="3">
        <v>45156</v>
      </c>
      <c r="I3065" s="3">
        <v>45158</v>
      </c>
      <c r="J3065" s="2" t="s">
        <v>21</v>
      </c>
      <c r="K3065" s="2" t="s">
        <v>27</v>
      </c>
      <c r="L3065" s="2">
        <v>124.75</v>
      </c>
      <c r="M3065" s="2" t="s">
        <v>17</v>
      </c>
      <c r="N3065" s="11">
        <f>L3065/E3065*100</f>
        <v>10.000881841284603</v>
      </c>
      <c r="O3065" s="12" t="str">
        <f>IF(N3065&lt;10,"Low",IF(N3065&lt;20,"Med","High"))</f>
        <v>Med</v>
      </c>
      <c r="P3065" s="12">
        <f>sales*discount</f>
        <v>498.95600000000007</v>
      </c>
      <c r="Q3065" s="12">
        <f>sales-Discount_Values</f>
        <v>748.43399999999997</v>
      </c>
      <c r="R3065" s="12">
        <f>DATEDIF(order_date,delivery_date,"D")</f>
        <v>2</v>
      </c>
      <c r="S3065" s="12"/>
    </row>
    <row r="3066" spans="1:19" ht="14.25" customHeight="1" x14ac:dyDescent="0.35">
      <c r="A3066" s="2" t="s">
        <v>9449</v>
      </c>
      <c r="B3066" s="2">
        <v>109416</v>
      </c>
      <c r="C3066" s="2" t="s">
        <v>19</v>
      </c>
      <c r="D3066" s="2" t="s">
        <v>36</v>
      </c>
      <c r="E3066" s="2">
        <v>3878.44</v>
      </c>
      <c r="F3066" s="2">
        <v>0.35</v>
      </c>
      <c r="G3066" s="2">
        <v>7</v>
      </c>
      <c r="H3066" s="3">
        <v>45346</v>
      </c>
      <c r="I3066" s="3">
        <v>45349</v>
      </c>
      <c r="J3066" s="2" t="s">
        <v>21</v>
      </c>
      <c r="K3066" s="2" t="s">
        <v>27</v>
      </c>
      <c r="L3066" s="2">
        <v>387.91</v>
      </c>
      <c r="M3066" s="2" t="s">
        <v>34</v>
      </c>
      <c r="N3066" s="11">
        <f>L3066/E3066*100</f>
        <v>10.001701715122575</v>
      </c>
      <c r="O3066" s="12" t="str">
        <f>IF(N3066&lt;10,"Low",IF(N3066&lt;20,"Med","High"))</f>
        <v>Med</v>
      </c>
      <c r="P3066" s="12">
        <f>sales*discount</f>
        <v>1357.454</v>
      </c>
      <c r="Q3066" s="12">
        <f>sales-Discount_Values</f>
        <v>2520.9859999999999</v>
      </c>
      <c r="R3066" s="12">
        <f>DATEDIF(order_date,delivery_date,"D")</f>
        <v>3</v>
      </c>
      <c r="S3066" s="12"/>
    </row>
    <row r="3067" spans="1:19" ht="14.25" customHeight="1" x14ac:dyDescent="0.35">
      <c r="A3067" s="2" t="s">
        <v>12579</v>
      </c>
      <c r="B3067" s="2">
        <v>112546</v>
      </c>
      <c r="C3067" s="2" t="s">
        <v>25</v>
      </c>
      <c r="D3067" s="2" t="s">
        <v>14</v>
      </c>
      <c r="E3067" s="2">
        <v>4224.87</v>
      </c>
      <c r="F3067" s="2">
        <v>0.48</v>
      </c>
      <c r="G3067" s="2">
        <v>9</v>
      </c>
      <c r="H3067" s="3">
        <v>45437</v>
      </c>
      <c r="I3067" s="3">
        <v>45440</v>
      </c>
      <c r="J3067" s="2" t="s">
        <v>21</v>
      </c>
      <c r="K3067" s="2" t="s">
        <v>16</v>
      </c>
      <c r="L3067" s="2">
        <v>422.62</v>
      </c>
      <c r="M3067" s="2" t="s">
        <v>48</v>
      </c>
      <c r="N3067" s="11">
        <f>L3067/E3067*100</f>
        <v>10.003148025856417</v>
      </c>
      <c r="O3067" s="12" t="str">
        <f>IF(N3067&lt;10,"Low",IF(N3067&lt;20,"Med","High"))</f>
        <v>Med</v>
      </c>
      <c r="P3067" s="12">
        <f>sales*discount</f>
        <v>2027.9376</v>
      </c>
      <c r="Q3067" s="12">
        <f>sales-Discount_Values</f>
        <v>2196.9323999999997</v>
      </c>
      <c r="R3067" s="12">
        <f>DATEDIF(order_date,delivery_date,"D")</f>
        <v>3</v>
      </c>
      <c r="S3067" s="12"/>
    </row>
    <row r="3068" spans="1:19" ht="14.25" customHeight="1" x14ac:dyDescent="0.35">
      <c r="A3068" s="2" t="s">
        <v>8590</v>
      </c>
      <c r="B3068" s="2">
        <v>108557</v>
      </c>
      <c r="C3068" s="2" t="s">
        <v>19</v>
      </c>
      <c r="D3068" s="2" t="s">
        <v>20</v>
      </c>
      <c r="E3068" s="2">
        <v>2659.76</v>
      </c>
      <c r="F3068" s="2">
        <v>0.27</v>
      </c>
      <c r="G3068" s="2">
        <v>3</v>
      </c>
      <c r="H3068" s="3">
        <v>45210</v>
      </c>
      <c r="I3068" s="3">
        <v>45217</v>
      </c>
      <c r="J3068" s="2" t="s">
        <v>31</v>
      </c>
      <c r="K3068" s="2" t="s">
        <v>27</v>
      </c>
      <c r="L3068" s="2">
        <v>266.08999999999997</v>
      </c>
      <c r="M3068" s="2" t="s">
        <v>28</v>
      </c>
      <c r="N3068" s="11">
        <f>L3068/E3068*100</f>
        <v>10.004286101001593</v>
      </c>
      <c r="O3068" s="12" t="str">
        <f>IF(N3068&lt;10,"Low",IF(N3068&lt;20,"Med","High"))</f>
        <v>Med</v>
      </c>
      <c r="P3068" s="12">
        <f>sales*discount</f>
        <v>718.13520000000005</v>
      </c>
      <c r="Q3068" s="12">
        <f>sales-Discount_Values</f>
        <v>1941.6248000000001</v>
      </c>
      <c r="R3068" s="12">
        <f>DATEDIF(order_date,delivery_date,"D")</f>
        <v>7</v>
      </c>
      <c r="S3068" s="12"/>
    </row>
    <row r="3069" spans="1:19" ht="14.25" customHeight="1" x14ac:dyDescent="0.35">
      <c r="A3069" s="2" t="s">
        <v>15096</v>
      </c>
      <c r="B3069" s="2">
        <v>115063</v>
      </c>
      <c r="C3069" s="2" t="s">
        <v>25</v>
      </c>
      <c r="D3069" s="2" t="s">
        <v>14</v>
      </c>
      <c r="E3069" s="2">
        <v>926.47</v>
      </c>
      <c r="F3069" s="2">
        <v>0.15</v>
      </c>
      <c r="G3069" s="2">
        <v>6</v>
      </c>
      <c r="H3069" s="3">
        <v>45094</v>
      </c>
      <c r="I3069" s="3">
        <v>45101</v>
      </c>
      <c r="J3069" s="2" t="s">
        <v>21</v>
      </c>
      <c r="K3069" s="2" t="s">
        <v>16</v>
      </c>
      <c r="L3069" s="2">
        <v>92.72</v>
      </c>
      <c r="M3069" s="2" t="s">
        <v>23</v>
      </c>
      <c r="N3069" s="11">
        <f>L3069/E3069*100</f>
        <v>10.007879370082138</v>
      </c>
      <c r="O3069" s="12" t="str">
        <f>IF(N3069&lt;10,"Low",IF(N3069&lt;20,"Med","High"))</f>
        <v>Med</v>
      </c>
      <c r="P3069" s="12">
        <f>sales*discount</f>
        <v>138.97049999999999</v>
      </c>
      <c r="Q3069" s="12">
        <f>sales-Discount_Values</f>
        <v>787.49950000000001</v>
      </c>
      <c r="R3069" s="12">
        <f>DATEDIF(order_date,delivery_date,"D")</f>
        <v>7</v>
      </c>
      <c r="S3069" s="12"/>
    </row>
    <row r="3070" spans="1:19" ht="14.25" customHeight="1" x14ac:dyDescent="0.35">
      <c r="A3070" s="2" t="s">
        <v>9380</v>
      </c>
      <c r="B3070" s="2">
        <v>109347</v>
      </c>
      <c r="C3070" s="2" t="s">
        <v>41</v>
      </c>
      <c r="D3070" s="2" t="s">
        <v>26</v>
      </c>
      <c r="E3070" s="2">
        <v>4243.6000000000004</v>
      </c>
      <c r="F3070" s="2">
        <v>0.01</v>
      </c>
      <c r="G3070" s="2">
        <v>4</v>
      </c>
      <c r="H3070" s="3">
        <v>45146</v>
      </c>
      <c r="I3070" s="3">
        <v>45153</v>
      </c>
      <c r="J3070" s="2" t="s">
        <v>15</v>
      </c>
      <c r="K3070" s="2" t="s">
        <v>22</v>
      </c>
      <c r="L3070" s="2">
        <v>424.71</v>
      </c>
      <c r="M3070" s="2" t="s">
        <v>17</v>
      </c>
      <c r="N3070" s="11">
        <f>L3070/E3070*100</f>
        <v>10.00824771420492</v>
      </c>
      <c r="O3070" s="12" t="str">
        <f>IF(N3070&lt;10,"Low",IF(N3070&lt;20,"Med","High"))</f>
        <v>Med</v>
      </c>
      <c r="P3070" s="12">
        <f>sales*discount</f>
        <v>42.436000000000007</v>
      </c>
      <c r="Q3070" s="12">
        <f>sales-Discount_Values</f>
        <v>4201.1640000000007</v>
      </c>
      <c r="R3070" s="12">
        <f>DATEDIF(order_date,delivery_date,"D")</f>
        <v>7</v>
      </c>
      <c r="S3070" s="12"/>
    </row>
    <row r="3071" spans="1:19" ht="14.25" customHeight="1" x14ac:dyDescent="0.35">
      <c r="A3071" s="2" t="s">
        <v>912</v>
      </c>
      <c r="B3071" s="2">
        <v>100879</v>
      </c>
      <c r="C3071" s="2" t="s">
        <v>25</v>
      </c>
      <c r="D3071" s="2" t="s">
        <v>33</v>
      </c>
      <c r="E3071" s="2">
        <v>613.87</v>
      </c>
      <c r="F3071" s="2">
        <v>0.28000000000000003</v>
      </c>
      <c r="G3071" s="2">
        <v>5</v>
      </c>
      <c r="H3071" s="3">
        <v>45467</v>
      </c>
      <c r="I3071" s="3">
        <v>45473</v>
      </c>
      <c r="J3071" s="2" t="s">
        <v>15</v>
      </c>
      <c r="K3071" s="2" t="s">
        <v>22</v>
      </c>
      <c r="L3071" s="2">
        <v>61.44</v>
      </c>
      <c r="M3071" s="2" t="s">
        <v>34</v>
      </c>
      <c r="N3071" s="11">
        <f>L3071/E3071*100</f>
        <v>10.008633749816736</v>
      </c>
      <c r="O3071" s="12" t="str">
        <f>IF(N3071&lt;10,"Low",IF(N3071&lt;20,"Med","High"))</f>
        <v>Med</v>
      </c>
      <c r="P3071" s="12">
        <f>sales*discount</f>
        <v>171.88360000000003</v>
      </c>
      <c r="Q3071" s="12">
        <f>sales-Discount_Values</f>
        <v>441.9864</v>
      </c>
      <c r="R3071" s="12">
        <f>DATEDIF(order_date,delivery_date,"D")</f>
        <v>6</v>
      </c>
      <c r="S3071" s="12"/>
    </row>
    <row r="3072" spans="1:19" ht="14.25" customHeight="1" x14ac:dyDescent="0.35">
      <c r="A3072" s="2" t="s">
        <v>8791</v>
      </c>
      <c r="B3072" s="2">
        <v>108758</v>
      </c>
      <c r="C3072" s="2" t="s">
        <v>19</v>
      </c>
      <c r="D3072" s="2" t="s">
        <v>33</v>
      </c>
      <c r="E3072" s="2">
        <v>1663.92</v>
      </c>
      <c r="F3072" s="2">
        <v>0.47</v>
      </c>
      <c r="G3072" s="2">
        <v>5</v>
      </c>
      <c r="H3072" s="3">
        <v>45286</v>
      </c>
      <c r="I3072" s="3">
        <v>45291</v>
      </c>
      <c r="J3072" s="2" t="s">
        <v>15</v>
      </c>
      <c r="K3072" s="2" t="s">
        <v>27</v>
      </c>
      <c r="L3072" s="2">
        <v>166.55</v>
      </c>
      <c r="M3072" s="2" t="s">
        <v>23</v>
      </c>
      <c r="N3072" s="11">
        <f>L3072/E3072*100</f>
        <v>10.009495648829271</v>
      </c>
      <c r="O3072" s="12" t="str">
        <f>IF(N3072&lt;10,"Low",IF(N3072&lt;20,"Med","High"))</f>
        <v>Med</v>
      </c>
      <c r="P3072" s="12">
        <f>sales*discount</f>
        <v>782.04240000000004</v>
      </c>
      <c r="Q3072" s="12">
        <f>sales-Discount_Values</f>
        <v>881.87760000000003</v>
      </c>
      <c r="R3072" s="12">
        <f>DATEDIF(order_date,delivery_date,"D")</f>
        <v>5</v>
      </c>
      <c r="S3072" s="12"/>
    </row>
    <row r="3073" spans="1:19" ht="14.25" customHeight="1" x14ac:dyDescent="0.35">
      <c r="A3073" s="2" t="s">
        <v>7688</v>
      </c>
      <c r="B3073" s="2">
        <v>107655</v>
      </c>
      <c r="C3073" s="2" t="s">
        <v>25</v>
      </c>
      <c r="D3073" s="2" t="s">
        <v>36</v>
      </c>
      <c r="E3073" s="2">
        <v>220.57</v>
      </c>
      <c r="F3073" s="2">
        <v>0.15</v>
      </c>
      <c r="G3073" s="2">
        <v>9</v>
      </c>
      <c r="H3073" s="3">
        <v>45305</v>
      </c>
      <c r="I3073" s="3">
        <v>45310</v>
      </c>
      <c r="J3073" s="2" t="s">
        <v>21</v>
      </c>
      <c r="K3073" s="2" t="s">
        <v>27</v>
      </c>
      <c r="L3073" s="2">
        <v>22.08</v>
      </c>
      <c r="M3073" s="2" t="s">
        <v>28</v>
      </c>
      <c r="N3073" s="11">
        <f>L3073/E3073*100</f>
        <v>10.010427528675702</v>
      </c>
      <c r="O3073" s="12" t="str">
        <f>IF(N3073&lt;10,"Low",IF(N3073&lt;20,"Med","High"))</f>
        <v>Med</v>
      </c>
      <c r="P3073" s="12">
        <f>sales*discount</f>
        <v>33.085499999999996</v>
      </c>
      <c r="Q3073" s="12">
        <f>sales-Discount_Values</f>
        <v>187.4845</v>
      </c>
      <c r="R3073" s="12">
        <f>DATEDIF(order_date,delivery_date,"D")</f>
        <v>5</v>
      </c>
      <c r="S3073" s="12"/>
    </row>
    <row r="3074" spans="1:19" ht="14.25" customHeight="1" x14ac:dyDescent="0.35">
      <c r="A3074" s="2" t="s">
        <v>1786</v>
      </c>
      <c r="B3074" s="2">
        <v>101753</v>
      </c>
      <c r="C3074" s="2" t="s">
        <v>13</v>
      </c>
      <c r="D3074" s="2" t="s">
        <v>14</v>
      </c>
      <c r="E3074" s="2">
        <v>2689.66</v>
      </c>
      <c r="F3074" s="2">
        <v>0.4</v>
      </c>
      <c r="G3074" s="2">
        <v>9</v>
      </c>
      <c r="H3074" s="3">
        <v>45132</v>
      </c>
      <c r="I3074" s="3">
        <v>45134</v>
      </c>
      <c r="J3074" s="2" t="s">
        <v>21</v>
      </c>
      <c r="K3074" s="2" t="s">
        <v>22</v>
      </c>
      <c r="L3074" s="2">
        <v>269.27</v>
      </c>
      <c r="M3074" s="2" t="s">
        <v>23</v>
      </c>
      <c r="N3074" s="11">
        <f>L3074/E3074*100</f>
        <v>10.011302543815948</v>
      </c>
      <c r="O3074" s="12" t="str">
        <f>IF(N3074&lt;10,"Low",IF(N3074&lt;20,"Med","High"))</f>
        <v>Med</v>
      </c>
      <c r="P3074" s="12">
        <f>sales*discount</f>
        <v>1075.864</v>
      </c>
      <c r="Q3074" s="12">
        <f>sales-Discount_Values</f>
        <v>1613.7959999999998</v>
      </c>
      <c r="R3074" s="12">
        <f>DATEDIF(order_date,delivery_date,"D")</f>
        <v>2</v>
      </c>
      <c r="S3074" s="12"/>
    </row>
    <row r="3075" spans="1:19" ht="14.25" customHeight="1" x14ac:dyDescent="0.35">
      <c r="A3075" s="2" t="s">
        <v>9191</v>
      </c>
      <c r="B3075" s="2">
        <v>109158</v>
      </c>
      <c r="C3075" s="2" t="s">
        <v>13</v>
      </c>
      <c r="D3075" s="2" t="s">
        <v>20</v>
      </c>
      <c r="E3075" s="2">
        <v>1216.1600000000001</v>
      </c>
      <c r="F3075" s="2">
        <v>0.42</v>
      </c>
      <c r="G3075" s="2">
        <v>7</v>
      </c>
      <c r="H3075" s="3">
        <v>45245</v>
      </c>
      <c r="I3075" s="3">
        <v>45249</v>
      </c>
      <c r="J3075" s="2" t="s">
        <v>21</v>
      </c>
      <c r="K3075" s="2" t="s">
        <v>27</v>
      </c>
      <c r="L3075" s="2">
        <v>121.79</v>
      </c>
      <c r="M3075" s="2" t="s">
        <v>23</v>
      </c>
      <c r="N3075" s="11">
        <f>L3075/E3075*100</f>
        <v>10.014307327983159</v>
      </c>
      <c r="O3075" s="12" t="str">
        <f>IF(N3075&lt;10,"Low",IF(N3075&lt;20,"Med","High"))</f>
        <v>Med</v>
      </c>
      <c r="P3075" s="12">
        <f>sales*discount</f>
        <v>510.78720000000004</v>
      </c>
      <c r="Q3075" s="12">
        <f>sales-Discount_Values</f>
        <v>705.3728000000001</v>
      </c>
      <c r="R3075" s="12">
        <f>DATEDIF(order_date,delivery_date,"D")</f>
        <v>4</v>
      </c>
      <c r="S3075" s="12"/>
    </row>
    <row r="3076" spans="1:19" ht="14.25" customHeight="1" x14ac:dyDescent="0.35">
      <c r="A3076" s="2" t="s">
        <v>1152</v>
      </c>
      <c r="B3076" s="2">
        <v>101119</v>
      </c>
      <c r="C3076" s="2" t="s">
        <v>41</v>
      </c>
      <c r="D3076" s="2" t="s">
        <v>33</v>
      </c>
      <c r="E3076" s="2">
        <v>271.18</v>
      </c>
      <c r="F3076" s="2">
        <v>0.41</v>
      </c>
      <c r="G3076" s="2">
        <v>6</v>
      </c>
      <c r="H3076" s="3">
        <v>45412</v>
      </c>
      <c r="I3076" s="3">
        <v>45417</v>
      </c>
      <c r="J3076" s="2" t="s">
        <v>15</v>
      </c>
      <c r="K3076" s="2" t="s">
        <v>27</v>
      </c>
      <c r="L3076" s="2">
        <v>27.16</v>
      </c>
      <c r="M3076" s="2" t="s">
        <v>34</v>
      </c>
      <c r="N3076" s="11">
        <f>L3076/E3076*100</f>
        <v>10.015487867836862</v>
      </c>
      <c r="O3076" s="12" t="str">
        <f>IF(N3076&lt;10,"Low",IF(N3076&lt;20,"Med","High"))</f>
        <v>Med</v>
      </c>
      <c r="P3076" s="12">
        <f>sales*discount</f>
        <v>111.18379999999999</v>
      </c>
      <c r="Q3076" s="12">
        <f>sales-Discount_Values</f>
        <v>159.99620000000002</v>
      </c>
      <c r="R3076" s="12">
        <f>DATEDIF(order_date,delivery_date,"D")</f>
        <v>5</v>
      </c>
      <c r="S3076" s="12"/>
    </row>
    <row r="3077" spans="1:19" ht="14.25" customHeight="1" x14ac:dyDescent="0.35">
      <c r="A3077" s="2" t="s">
        <v>9546</v>
      </c>
      <c r="B3077" s="2">
        <v>109513</v>
      </c>
      <c r="C3077" s="2" t="s">
        <v>41</v>
      </c>
      <c r="D3077" s="2" t="s">
        <v>26</v>
      </c>
      <c r="E3077" s="2">
        <v>4484.7299999999996</v>
      </c>
      <c r="F3077" s="2">
        <v>0.3</v>
      </c>
      <c r="G3077" s="2">
        <v>1</v>
      </c>
      <c r="H3077" s="3">
        <v>45161</v>
      </c>
      <c r="I3077" s="3">
        <v>45165</v>
      </c>
      <c r="J3077" s="2" t="s">
        <v>15</v>
      </c>
      <c r="K3077" s="2" t="s">
        <v>22</v>
      </c>
      <c r="L3077" s="2">
        <v>449.25</v>
      </c>
      <c r="M3077" s="2" t="s">
        <v>39</v>
      </c>
      <c r="N3077" s="11">
        <f>L3077/E3077*100</f>
        <v>10.017325457719863</v>
      </c>
      <c r="O3077" s="12" t="str">
        <f>IF(N3077&lt;10,"Low",IF(N3077&lt;20,"Med","High"))</f>
        <v>Med</v>
      </c>
      <c r="P3077" s="12">
        <f>sales*discount</f>
        <v>1345.4189999999999</v>
      </c>
      <c r="Q3077" s="12">
        <f>sales-Discount_Values</f>
        <v>3139.3109999999997</v>
      </c>
      <c r="R3077" s="12">
        <f>DATEDIF(order_date,delivery_date,"D")</f>
        <v>4</v>
      </c>
      <c r="S3077" s="12"/>
    </row>
    <row r="3078" spans="1:19" ht="14.25" customHeight="1" x14ac:dyDescent="0.35">
      <c r="A3078" s="2" t="s">
        <v>7025</v>
      </c>
      <c r="B3078" s="2">
        <v>106992</v>
      </c>
      <c r="C3078" s="2" t="s">
        <v>25</v>
      </c>
      <c r="D3078" s="2" t="s">
        <v>14</v>
      </c>
      <c r="E3078" s="2">
        <v>2098.38</v>
      </c>
      <c r="F3078" s="2">
        <v>0.25</v>
      </c>
      <c r="G3078" s="2">
        <v>1</v>
      </c>
      <c r="H3078" s="3">
        <v>45418</v>
      </c>
      <c r="I3078" s="3">
        <v>45420</v>
      </c>
      <c r="J3078" s="2" t="s">
        <v>21</v>
      </c>
      <c r="K3078" s="2" t="s">
        <v>27</v>
      </c>
      <c r="L3078" s="2">
        <v>210.23</v>
      </c>
      <c r="M3078" s="2" t="s">
        <v>23</v>
      </c>
      <c r="N3078" s="11">
        <f>L3078/E3078*100</f>
        <v>10.018681077783812</v>
      </c>
      <c r="O3078" s="12" t="str">
        <f>IF(N3078&lt;10,"Low",IF(N3078&lt;20,"Med","High"))</f>
        <v>Med</v>
      </c>
      <c r="P3078" s="12">
        <f>sales*discount</f>
        <v>524.59500000000003</v>
      </c>
      <c r="Q3078" s="12">
        <f>sales-Discount_Values</f>
        <v>1573.7850000000001</v>
      </c>
      <c r="R3078" s="12">
        <f>DATEDIF(order_date,delivery_date,"D")</f>
        <v>2</v>
      </c>
      <c r="S3078" s="12"/>
    </row>
    <row r="3079" spans="1:19" ht="14.25" customHeight="1" x14ac:dyDescent="0.35">
      <c r="A3079" s="2" t="s">
        <v>2465</v>
      </c>
      <c r="B3079" s="2">
        <v>102432</v>
      </c>
      <c r="C3079" s="2" t="s">
        <v>41</v>
      </c>
      <c r="D3079" s="2" t="s">
        <v>14</v>
      </c>
      <c r="E3079" s="2">
        <v>4656.66</v>
      </c>
      <c r="F3079" s="2">
        <v>0.23</v>
      </c>
      <c r="G3079" s="2">
        <v>1</v>
      </c>
      <c r="H3079" s="3">
        <v>45352</v>
      </c>
      <c r="I3079" s="3">
        <v>45357</v>
      </c>
      <c r="J3079" s="2" t="s">
        <v>31</v>
      </c>
      <c r="K3079" s="2" t="s">
        <v>22</v>
      </c>
      <c r="L3079" s="2">
        <v>466.59</v>
      </c>
      <c r="M3079" s="2" t="s">
        <v>28</v>
      </c>
      <c r="N3079" s="11">
        <f>L3079/E3079*100</f>
        <v>10.019842548092409</v>
      </c>
      <c r="O3079" s="12" t="str">
        <f>IF(N3079&lt;10,"Low",IF(N3079&lt;20,"Med","High"))</f>
        <v>Med</v>
      </c>
      <c r="P3079" s="12">
        <f>sales*discount</f>
        <v>1071.0318</v>
      </c>
      <c r="Q3079" s="12">
        <f>sales-Discount_Values</f>
        <v>3585.6282000000001</v>
      </c>
      <c r="R3079" s="12">
        <f>DATEDIF(order_date,delivery_date,"D")</f>
        <v>5</v>
      </c>
      <c r="S3079" s="12"/>
    </row>
    <row r="3080" spans="1:19" ht="14.25" customHeight="1" x14ac:dyDescent="0.35">
      <c r="A3080" s="2" t="s">
        <v>4517</v>
      </c>
      <c r="B3080" s="2">
        <v>104484</v>
      </c>
      <c r="C3080" s="2" t="s">
        <v>13</v>
      </c>
      <c r="D3080" s="2" t="s">
        <v>33</v>
      </c>
      <c r="E3080" s="2">
        <v>3791.37</v>
      </c>
      <c r="F3080" s="2">
        <v>0.39</v>
      </c>
      <c r="G3080" s="2">
        <v>5</v>
      </c>
      <c r="H3080" s="3">
        <v>45616</v>
      </c>
      <c r="I3080" s="3">
        <v>45618</v>
      </c>
      <c r="J3080" s="2" t="s">
        <v>21</v>
      </c>
      <c r="K3080" s="2" t="s">
        <v>22</v>
      </c>
      <c r="L3080" s="2">
        <v>379.95</v>
      </c>
      <c r="M3080" s="2" t="s">
        <v>17</v>
      </c>
      <c r="N3080" s="11">
        <f>L3080/E3080*100</f>
        <v>10.021443436013895</v>
      </c>
      <c r="O3080" s="12" t="str">
        <f>IF(N3080&lt;10,"Low",IF(N3080&lt;20,"Med","High"))</f>
        <v>Med</v>
      </c>
      <c r="P3080" s="12">
        <f>sales*discount</f>
        <v>1478.6342999999999</v>
      </c>
      <c r="Q3080" s="12">
        <f>sales-Discount_Values</f>
        <v>2312.7357000000002</v>
      </c>
      <c r="R3080" s="12">
        <f>DATEDIF(order_date,delivery_date,"D")</f>
        <v>2</v>
      </c>
      <c r="S3080" s="12"/>
    </row>
    <row r="3081" spans="1:19" ht="14.25" customHeight="1" x14ac:dyDescent="0.35">
      <c r="A3081" s="2" t="s">
        <v>5993</v>
      </c>
      <c r="B3081" s="2">
        <v>105960</v>
      </c>
      <c r="C3081" s="2" t="s">
        <v>25</v>
      </c>
      <c r="D3081" s="2" t="s">
        <v>14</v>
      </c>
      <c r="E3081" s="2">
        <v>3833.07</v>
      </c>
      <c r="F3081" s="2">
        <v>0.23</v>
      </c>
      <c r="G3081" s="2">
        <v>2</v>
      </c>
      <c r="H3081" s="3">
        <v>45613</v>
      </c>
      <c r="I3081" s="3">
        <v>45615</v>
      </c>
      <c r="J3081" s="2" t="s">
        <v>31</v>
      </c>
      <c r="K3081" s="2" t="s">
        <v>16</v>
      </c>
      <c r="L3081" s="2">
        <v>384.14</v>
      </c>
      <c r="M3081" s="2" t="s">
        <v>34</v>
      </c>
      <c r="N3081" s="11">
        <f>L3081/E3081*100</f>
        <v>10.021731927671553</v>
      </c>
      <c r="O3081" s="12" t="str">
        <f>IF(N3081&lt;10,"Low",IF(N3081&lt;20,"Med","High"))</f>
        <v>Med</v>
      </c>
      <c r="P3081" s="12">
        <f>sales*discount</f>
        <v>881.60610000000008</v>
      </c>
      <c r="Q3081" s="12">
        <f>sales-Discount_Values</f>
        <v>2951.4639000000002</v>
      </c>
      <c r="R3081" s="12">
        <f>DATEDIF(order_date,delivery_date,"D")</f>
        <v>2</v>
      </c>
      <c r="S3081" s="12"/>
    </row>
    <row r="3082" spans="1:19" ht="14.25" customHeight="1" x14ac:dyDescent="0.35">
      <c r="A3082" s="2" t="s">
        <v>15021</v>
      </c>
      <c r="B3082" s="2">
        <v>114988</v>
      </c>
      <c r="C3082" s="2" t="s">
        <v>41</v>
      </c>
      <c r="D3082" s="2" t="s">
        <v>36</v>
      </c>
      <c r="E3082" s="2">
        <v>3576.65</v>
      </c>
      <c r="F3082" s="2">
        <v>0.41</v>
      </c>
      <c r="G3082" s="2">
        <v>1</v>
      </c>
      <c r="H3082" s="3">
        <v>45165</v>
      </c>
      <c r="I3082" s="3">
        <v>45171</v>
      </c>
      <c r="J3082" s="2" t="s">
        <v>21</v>
      </c>
      <c r="K3082" s="2" t="s">
        <v>22</v>
      </c>
      <c r="L3082" s="2">
        <v>358.46</v>
      </c>
      <c r="M3082" s="2" t="s">
        <v>17</v>
      </c>
      <c r="N3082" s="11">
        <f>L3082/E3082*100</f>
        <v>10.022227503390042</v>
      </c>
      <c r="O3082" s="12" t="str">
        <f>IF(N3082&lt;10,"Low",IF(N3082&lt;20,"Med","High"))</f>
        <v>Med</v>
      </c>
      <c r="P3082" s="12">
        <f>sales*discount</f>
        <v>1466.4265</v>
      </c>
      <c r="Q3082" s="12">
        <f>sales-Discount_Values</f>
        <v>2110.2235000000001</v>
      </c>
      <c r="R3082" s="12">
        <f>DATEDIF(order_date,delivery_date,"D")</f>
        <v>6</v>
      </c>
      <c r="S3082" s="12"/>
    </row>
    <row r="3083" spans="1:19" ht="14.25" customHeight="1" x14ac:dyDescent="0.35">
      <c r="A3083" s="2" t="s">
        <v>8112</v>
      </c>
      <c r="B3083" s="2">
        <v>108079</v>
      </c>
      <c r="C3083" s="2" t="s">
        <v>25</v>
      </c>
      <c r="D3083" s="2" t="s">
        <v>33</v>
      </c>
      <c r="E3083" s="2">
        <v>4577.12</v>
      </c>
      <c r="F3083" s="2">
        <v>0.37</v>
      </c>
      <c r="G3083" s="2">
        <v>9</v>
      </c>
      <c r="H3083" s="3">
        <v>45157</v>
      </c>
      <c r="I3083" s="3">
        <v>45164</v>
      </c>
      <c r="J3083" s="2" t="s">
        <v>21</v>
      </c>
      <c r="K3083" s="2" t="s">
        <v>27</v>
      </c>
      <c r="L3083" s="2">
        <v>458.84</v>
      </c>
      <c r="M3083" s="2" t="s">
        <v>39</v>
      </c>
      <c r="N3083" s="11">
        <f>L3083/E3083*100</f>
        <v>10.024644317824308</v>
      </c>
      <c r="O3083" s="12" t="str">
        <f>IF(N3083&lt;10,"Low",IF(N3083&lt;20,"Med","High"))</f>
        <v>Med</v>
      </c>
      <c r="P3083" s="12">
        <f>sales*discount</f>
        <v>1693.5344</v>
      </c>
      <c r="Q3083" s="12">
        <f>sales-Discount_Values</f>
        <v>2883.5855999999999</v>
      </c>
      <c r="R3083" s="12">
        <f>DATEDIF(order_date,delivery_date,"D")</f>
        <v>7</v>
      </c>
      <c r="S3083" s="12"/>
    </row>
    <row r="3084" spans="1:19" ht="14.25" customHeight="1" x14ac:dyDescent="0.35">
      <c r="A3084" s="2" t="s">
        <v>6671</v>
      </c>
      <c r="B3084" s="2">
        <v>106638</v>
      </c>
      <c r="C3084" s="2" t="s">
        <v>25</v>
      </c>
      <c r="D3084" s="2" t="s">
        <v>36</v>
      </c>
      <c r="E3084" s="2">
        <v>4998.2299999999996</v>
      </c>
      <c r="F3084" s="2">
        <v>0.19</v>
      </c>
      <c r="G3084" s="2">
        <v>3</v>
      </c>
      <c r="H3084" s="3">
        <v>45342</v>
      </c>
      <c r="I3084" s="3">
        <v>45345</v>
      </c>
      <c r="J3084" s="2" t="s">
        <v>31</v>
      </c>
      <c r="K3084" s="2" t="s">
        <v>22</v>
      </c>
      <c r="L3084" s="2">
        <v>501.19</v>
      </c>
      <c r="M3084" s="2" t="s">
        <v>39</v>
      </c>
      <c r="N3084" s="11">
        <f>L3084/E3084*100</f>
        <v>10.027349681787353</v>
      </c>
      <c r="O3084" s="12" t="str">
        <f>IF(N3084&lt;10,"Low",IF(N3084&lt;20,"Med","High"))</f>
        <v>Med</v>
      </c>
      <c r="P3084" s="12">
        <f>sales*discount</f>
        <v>949.66369999999995</v>
      </c>
      <c r="Q3084" s="12">
        <f>sales-Discount_Values</f>
        <v>4048.5662999999995</v>
      </c>
      <c r="R3084" s="12">
        <f>DATEDIF(order_date,delivery_date,"D")</f>
        <v>3</v>
      </c>
      <c r="S3084" s="12"/>
    </row>
    <row r="3085" spans="1:19" ht="14.25" customHeight="1" x14ac:dyDescent="0.35">
      <c r="A3085" s="2" t="s">
        <v>7386</v>
      </c>
      <c r="B3085" s="2">
        <v>107353</v>
      </c>
      <c r="C3085" s="2" t="s">
        <v>19</v>
      </c>
      <c r="D3085" s="2" t="s">
        <v>33</v>
      </c>
      <c r="E3085" s="2">
        <v>223.28</v>
      </c>
      <c r="F3085" s="2">
        <v>0.41</v>
      </c>
      <c r="G3085" s="2">
        <v>5</v>
      </c>
      <c r="H3085" s="3">
        <v>45456</v>
      </c>
      <c r="I3085" s="3">
        <v>45459</v>
      </c>
      <c r="J3085" s="2" t="s">
        <v>21</v>
      </c>
      <c r="K3085" s="2" t="s">
        <v>27</v>
      </c>
      <c r="L3085" s="2">
        <v>22.39</v>
      </c>
      <c r="M3085" s="2" t="s">
        <v>34</v>
      </c>
      <c r="N3085" s="11">
        <f>L3085/E3085*100</f>
        <v>10.027767825152276</v>
      </c>
      <c r="O3085" s="12" t="str">
        <f>IF(N3085&lt;10,"Low",IF(N3085&lt;20,"Med","High"))</f>
        <v>Med</v>
      </c>
      <c r="P3085" s="12">
        <f>sales*discount</f>
        <v>91.544799999999995</v>
      </c>
      <c r="Q3085" s="12">
        <f>sales-Discount_Values</f>
        <v>131.73520000000002</v>
      </c>
      <c r="R3085" s="12">
        <f>DATEDIF(order_date,delivery_date,"D")</f>
        <v>3</v>
      </c>
      <c r="S3085" s="12"/>
    </row>
    <row r="3086" spans="1:19" ht="14.25" customHeight="1" x14ac:dyDescent="0.35">
      <c r="A3086" s="2" t="s">
        <v>14296</v>
      </c>
      <c r="B3086" s="2">
        <v>114263</v>
      </c>
      <c r="C3086" s="2" t="s">
        <v>19</v>
      </c>
      <c r="D3086" s="2" t="s">
        <v>20</v>
      </c>
      <c r="E3086" s="2">
        <v>1446.7</v>
      </c>
      <c r="F3086" s="2">
        <v>0.38</v>
      </c>
      <c r="G3086" s="2">
        <v>9</v>
      </c>
      <c r="H3086" s="3">
        <v>45083</v>
      </c>
      <c r="I3086" s="3">
        <v>45089</v>
      </c>
      <c r="J3086" s="2" t="s">
        <v>21</v>
      </c>
      <c r="K3086" s="2" t="s">
        <v>27</v>
      </c>
      <c r="L3086" s="2">
        <v>145.11000000000001</v>
      </c>
      <c r="M3086" s="2" t="s">
        <v>34</v>
      </c>
      <c r="N3086" s="11">
        <f>L3086/E3086*100</f>
        <v>10.030414045759315</v>
      </c>
      <c r="O3086" s="12" t="str">
        <f>IF(N3086&lt;10,"Low",IF(N3086&lt;20,"Med","High"))</f>
        <v>Med</v>
      </c>
      <c r="P3086" s="12">
        <f>sales*discount</f>
        <v>549.74599999999998</v>
      </c>
      <c r="Q3086" s="12">
        <f>sales-Discount_Values</f>
        <v>896.95400000000006</v>
      </c>
      <c r="R3086" s="12">
        <f>DATEDIF(order_date,delivery_date,"D")</f>
        <v>6</v>
      </c>
      <c r="S3086" s="12"/>
    </row>
    <row r="3087" spans="1:19" ht="14.25" customHeight="1" x14ac:dyDescent="0.35">
      <c r="A3087" s="2" t="s">
        <v>5471</v>
      </c>
      <c r="B3087" s="2">
        <v>105438</v>
      </c>
      <c r="C3087" s="2" t="s">
        <v>25</v>
      </c>
      <c r="D3087" s="2" t="s">
        <v>20</v>
      </c>
      <c r="E3087" s="2">
        <v>1893.47</v>
      </c>
      <c r="F3087" s="2">
        <v>0.21</v>
      </c>
      <c r="G3087" s="2">
        <v>9</v>
      </c>
      <c r="H3087" s="3">
        <v>45500</v>
      </c>
      <c r="I3087" s="3">
        <v>45503</v>
      </c>
      <c r="J3087" s="2" t="s">
        <v>21</v>
      </c>
      <c r="K3087" s="2" t="s">
        <v>16</v>
      </c>
      <c r="L3087" s="2">
        <v>189.96</v>
      </c>
      <c r="M3087" s="2" t="s">
        <v>28</v>
      </c>
      <c r="N3087" s="11">
        <f>L3087/E3087*100</f>
        <v>10.032374423677165</v>
      </c>
      <c r="O3087" s="12" t="str">
        <f>IF(N3087&lt;10,"Low",IF(N3087&lt;20,"Med","High"))</f>
        <v>Med</v>
      </c>
      <c r="P3087" s="12">
        <f>sales*discount</f>
        <v>397.62869999999998</v>
      </c>
      <c r="Q3087" s="12">
        <f>sales-Discount_Values</f>
        <v>1495.8413</v>
      </c>
      <c r="R3087" s="12">
        <f>DATEDIF(order_date,delivery_date,"D")</f>
        <v>3</v>
      </c>
      <c r="S3087" s="12"/>
    </row>
    <row r="3088" spans="1:19" ht="14.25" customHeight="1" x14ac:dyDescent="0.35">
      <c r="A3088" s="2" t="s">
        <v>9531</v>
      </c>
      <c r="B3088" s="2">
        <v>109498</v>
      </c>
      <c r="C3088" s="2" t="s">
        <v>41</v>
      </c>
      <c r="D3088" s="2" t="s">
        <v>20</v>
      </c>
      <c r="E3088" s="2">
        <v>3741.93</v>
      </c>
      <c r="F3088" s="2">
        <v>0.25</v>
      </c>
      <c r="G3088" s="2">
        <v>3</v>
      </c>
      <c r="H3088" s="3">
        <v>45370</v>
      </c>
      <c r="I3088" s="3">
        <v>45372</v>
      </c>
      <c r="J3088" s="2" t="s">
        <v>31</v>
      </c>
      <c r="K3088" s="2" t="s">
        <v>22</v>
      </c>
      <c r="L3088" s="2">
        <v>375.41</v>
      </c>
      <c r="M3088" s="2" t="s">
        <v>48</v>
      </c>
      <c r="N3088" s="11">
        <f>L3088/E3088*100</f>
        <v>10.032523323525561</v>
      </c>
      <c r="O3088" s="12" t="str">
        <f>IF(N3088&lt;10,"Low",IF(N3088&lt;20,"Med","High"))</f>
        <v>Med</v>
      </c>
      <c r="P3088" s="12">
        <f>sales*discount</f>
        <v>935.48249999999996</v>
      </c>
      <c r="Q3088" s="12">
        <f>sales-Discount_Values</f>
        <v>2806.4474999999998</v>
      </c>
      <c r="R3088" s="12">
        <f>DATEDIF(order_date,delivery_date,"D")</f>
        <v>2</v>
      </c>
      <c r="S3088" s="12"/>
    </row>
    <row r="3089" spans="1:19" ht="14.25" customHeight="1" x14ac:dyDescent="0.35">
      <c r="A3089" s="2" t="s">
        <v>9367</v>
      </c>
      <c r="B3089" s="2">
        <v>109334</v>
      </c>
      <c r="C3089" s="2" t="s">
        <v>19</v>
      </c>
      <c r="D3089" s="2" t="s">
        <v>20</v>
      </c>
      <c r="E3089" s="2">
        <v>2692.63</v>
      </c>
      <c r="F3089" s="2">
        <v>0.37</v>
      </c>
      <c r="G3089" s="2">
        <v>2</v>
      </c>
      <c r="H3089" s="3">
        <v>45207</v>
      </c>
      <c r="I3089" s="3">
        <v>45213</v>
      </c>
      <c r="J3089" s="2" t="s">
        <v>15</v>
      </c>
      <c r="K3089" s="2" t="s">
        <v>16</v>
      </c>
      <c r="L3089" s="2">
        <v>270.19</v>
      </c>
      <c r="M3089" s="2" t="s">
        <v>23</v>
      </c>
      <c r="N3089" s="11">
        <f>L3089/E3089*100</f>
        <v>10.034427307130946</v>
      </c>
      <c r="O3089" s="12" t="str">
        <f>IF(N3089&lt;10,"Low",IF(N3089&lt;20,"Med","High"))</f>
        <v>Med</v>
      </c>
      <c r="P3089" s="12">
        <f>sales*discount</f>
        <v>996.2731</v>
      </c>
      <c r="Q3089" s="12">
        <f>sales-Discount_Values</f>
        <v>1696.3569000000002</v>
      </c>
      <c r="R3089" s="12">
        <f>DATEDIF(order_date,delivery_date,"D")</f>
        <v>6</v>
      </c>
      <c r="S3089" s="12"/>
    </row>
    <row r="3090" spans="1:19" ht="14.25" customHeight="1" x14ac:dyDescent="0.35">
      <c r="A3090" s="2" t="s">
        <v>2518</v>
      </c>
      <c r="B3090" s="2">
        <v>102485</v>
      </c>
      <c r="C3090" s="2" t="s">
        <v>13</v>
      </c>
      <c r="D3090" s="2" t="s">
        <v>20</v>
      </c>
      <c r="E3090" s="2">
        <v>2975.76</v>
      </c>
      <c r="F3090" s="2">
        <v>0.11</v>
      </c>
      <c r="G3090" s="2">
        <v>2</v>
      </c>
      <c r="H3090" s="3">
        <v>45608</v>
      </c>
      <c r="I3090" s="3">
        <v>45615</v>
      </c>
      <c r="J3090" s="2" t="s">
        <v>31</v>
      </c>
      <c r="K3090" s="2" t="s">
        <v>27</v>
      </c>
      <c r="L3090" s="2">
        <v>298.64</v>
      </c>
      <c r="M3090" s="2" t="s">
        <v>48</v>
      </c>
      <c r="N3090" s="11">
        <f>L3090/E3090*100</f>
        <v>10.035755571685888</v>
      </c>
      <c r="O3090" s="12" t="str">
        <f>IF(N3090&lt;10,"Low",IF(N3090&lt;20,"Med","High"))</f>
        <v>Med</v>
      </c>
      <c r="P3090" s="12">
        <f>sales*discount</f>
        <v>327.33360000000005</v>
      </c>
      <c r="Q3090" s="12">
        <f>sales-Discount_Values</f>
        <v>2648.4264000000003</v>
      </c>
      <c r="R3090" s="12">
        <f>DATEDIF(order_date,delivery_date,"D")</f>
        <v>7</v>
      </c>
      <c r="S3090" s="12"/>
    </row>
    <row r="3091" spans="1:19" ht="14.25" customHeight="1" x14ac:dyDescent="0.35">
      <c r="A3091" s="2" t="s">
        <v>11856</v>
      </c>
      <c r="B3091" s="2">
        <v>111823</v>
      </c>
      <c r="C3091" s="2" t="s">
        <v>41</v>
      </c>
      <c r="D3091" s="2" t="s">
        <v>14</v>
      </c>
      <c r="E3091" s="2">
        <v>441.93</v>
      </c>
      <c r="F3091" s="2">
        <v>0.04</v>
      </c>
      <c r="G3091" s="2">
        <v>5</v>
      </c>
      <c r="H3091" s="3">
        <v>45165</v>
      </c>
      <c r="I3091" s="3">
        <v>45167</v>
      </c>
      <c r="J3091" s="2" t="s">
        <v>15</v>
      </c>
      <c r="K3091" s="2" t="s">
        <v>27</v>
      </c>
      <c r="L3091" s="2">
        <v>44.36</v>
      </c>
      <c r="M3091" s="2" t="s">
        <v>39</v>
      </c>
      <c r="N3091" s="11">
        <f>L3091/E3091*100</f>
        <v>10.037788790079876</v>
      </c>
      <c r="O3091" s="12" t="str">
        <f>IF(N3091&lt;10,"Low",IF(N3091&lt;20,"Med","High"))</f>
        <v>Med</v>
      </c>
      <c r="P3091" s="12">
        <f>sales*discount</f>
        <v>17.677199999999999</v>
      </c>
      <c r="Q3091" s="12">
        <f>sales-Discount_Values</f>
        <v>424.25279999999998</v>
      </c>
      <c r="R3091" s="12">
        <f>DATEDIF(order_date,delivery_date,"D")</f>
        <v>2</v>
      </c>
      <c r="S3091" s="12"/>
    </row>
    <row r="3092" spans="1:19" ht="14.25" customHeight="1" x14ac:dyDescent="0.35">
      <c r="A3092" s="2" t="s">
        <v>468</v>
      </c>
      <c r="B3092" s="2">
        <v>100435</v>
      </c>
      <c r="C3092" s="2" t="s">
        <v>19</v>
      </c>
      <c r="D3092" s="2" t="s">
        <v>20</v>
      </c>
      <c r="E3092" s="2">
        <v>3476.06</v>
      </c>
      <c r="F3092" s="2">
        <v>0.26</v>
      </c>
      <c r="G3092" s="2">
        <v>1</v>
      </c>
      <c r="H3092" s="3">
        <v>45573</v>
      </c>
      <c r="I3092" s="3">
        <v>45580</v>
      </c>
      <c r="J3092" s="2" t="s">
        <v>21</v>
      </c>
      <c r="K3092" s="2" t="s">
        <v>22</v>
      </c>
      <c r="L3092" s="2">
        <v>348.92</v>
      </c>
      <c r="M3092" s="2" t="s">
        <v>39</v>
      </c>
      <c r="N3092" s="11">
        <f>L3092/E3092*100</f>
        <v>10.037801418847776</v>
      </c>
      <c r="O3092" s="12" t="str">
        <f>IF(N3092&lt;10,"Low",IF(N3092&lt;20,"Med","High"))</f>
        <v>Med</v>
      </c>
      <c r="P3092" s="12">
        <f>sales*discount</f>
        <v>903.77560000000005</v>
      </c>
      <c r="Q3092" s="12">
        <f>sales-Discount_Values</f>
        <v>2572.2844</v>
      </c>
      <c r="R3092" s="12">
        <f>DATEDIF(order_date,delivery_date,"D")</f>
        <v>7</v>
      </c>
      <c r="S3092" s="12"/>
    </row>
    <row r="3093" spans="1:19" ht="14.25" customHeight="1" x14ac:dyDescent="0.35">
      <c r="A3093" s="2" t="s">
        <v>6146</v>
      </c>
      <c r="B3093" s="2">
        <v>106113</v>
      </c>
      <c r="C3093" s="2" t="s">
        <v>13</v>
      </c>
      <c r="D3093" s="2" t="s">
        <v>14</v>
      </c>
      <c r="E3093" s="2">
        <v>1423.76</v>
      </c>
      <c r="F3093" s="2">
        <v>0.13</v>
      </c>
      <c r="G3093" s="2">
        <v>6</v>
      </c>
      <c r="H3093" s="3">
        <v>45506</v>
      </c>
      <c r="I3093" s="3">
        <v>45510</v>
      </c>
      <c r="J3093" s="2" t="s">
        <v>31</v>
      </c>
      <c r="K3093" s="2" t="s">
        <v>16</v>
      </c>
      <c r="L3093" s="2">
        <v>142.97</v>
      </c>
      <c r="M3093" s="2" t="s">
        <v>28</v>
      </c>
      <c r="N3093" s="11">
        <f>L3093/E3093*100</f>
        <v>10.041720514693488</v>
      </c>
      <c r="O3093" s="12" t="str">
        <f>IF(N3093&lt;10,"Low",IF(N3093&lt;20,"Med","High"))</f>
        <v>Med</v>
      </c>
      <c r="P3093" s="12">
        <f>sales*discount</f>
        <v>185.08879999999999</v>
      </c>
      <c r="Q3093" s="12">
        <f>sales-Discount_Values</f>
        <v>1238.6712</v>
      </c>
      <c r="R3093" s="12">
        <f>DATEDIF(order_date,delivery_date,"D")</f>
        <v>4</v>
      </c>
      <c r="S3093" s="12"/>
    </row>
    <row r="3094" spans="1:19" ht="14.25" customHeight="1" x14ac:dyDescent="0.35">
      <c r="A3094" s="2" t="s">
        <v>8612</v>
      </c>
      <c r="B3094" s="2">
        <v>108579</v>
      </c>
      <c r="C3094" s="2" t="s">
        <v>19</v>
      </c>
      <c r="D3094" s="2" t="s">
        <v>33</v>
      </c>
      <c r="E3094" s="2">
        <v>3184.41</v>
      </c>
      <c r="F3094" s="2">
        <v>0.27</v>
      </c>
      <c r="G3094" s="2">
        <v>4</v>
      </c>
      <c r="H3094" s="3">
        <v>45466</v>
      </c>
      <c r="I3094" s="3">
        <v>45473</v>
      </c>
      <c r="J3094" s="2" t="s">
        <v>15</v>
      </c>
      <c r="K3094" s="2" t="s">
        <v>16</v>
      </c>
      <c r="L3094" s="2">
        <v>319.83</v>
      </c>
      <c r="M3094" s="2" t="s">
        <v>17</v>
      </c>
      <c r="N3094" s="11">
        <f>L3094/E3094*100</f>
        <v>10.043618755122614</v>
      </c>
      <c r="O3094" s="12" t="str">
        <f>IF(N3094&lt;10,"Low",IF(N3094&lt;20,"Med","High"))</f>
        <v>Med</v>
      </c>
      <c r="P3094" s="12">
        <f>sales*discount</f>
        <v>859.79070000000002</v>
      </c>
      <c r="Q3094" s="12">
        <f>sales-Discount_Values</f>
        <v>2324.6192999999998</v>
      </c>
      <c r="R3094" s="12">
        <f>DATEDIF(order_date,delivery_date,"D")</f>
        <v>7</v>
      </c>
      <c r="S3094" s="12"/>
    </row>
    <row r="3095" spans="1:19" ht="14.25" customHeight="1" x14ac:dyDescent="0.35">
      <c r="A3095" s="2" t="s">
        <v>6844</v>
      </c>
      <c r="B3095" s="2">
        <v>106811</v>
      </c>
      <c r="C3095" s="2" t="s">
        <v>25</v>
      </c>
      <c r="D3095" s="2" t="s">
        <v>26</v>
      </c>
      <c r="E3095" s="2">
        <v>4467.7299999999996</v>
      </c>
      <c r="F3095" s="2">
        <v>0.31</v>
      </c>
      <c r="G3095" s="2">
        <v>9</v>
      </c>
      <c r="H3095" s="3">
        <v>45066</v>
      </c>
      <c r="I3095" s="3">
        <v>45070</v>
      </c>
      <c r="J3095" s="2" t="s">
        <v>21</v>
      </c>
      <c r="K3095" s="2" t="s">
        <v>22</v>
      </c>
      <c r="L3095" s="2">
        <v>448.73</v>
      </c>
      <c r="M3095" s="2" t="s">
        <v>34</v>
      </c>
      <c r="N3095" s="11">
        <f>L3095/E3095*100</f>
        <v>10.043803005105502</v>
      </c>
      <c r="O3095" s="12" t="str">
        <f>IF(N3095&lt;10,"Low",IF(N3095&lt;20,"Med","High"))</f>
        <v>Med</v>
      </c>
      <c r="P3095" s="12">
        <f>sales*discount</f>
        <v>1384.9962999999998</v>
      </c>
      <c r="Q3095" s="12">
        <f>sales-Discount_Values</f>
        <v>3082.7336999999998</v>
      </c>
      <c r="R3095" s="12">
        <f>DATEDIF(order_date,delivery_date,"D")</f>
        <v>4</v>
      </c>
      <c r="S3095" s="12"/>
    </row>
    <row r="3096" spans="1:19" ht="14.25" customHeight="1" x14ac:dyDescent="0.35">
      <c r="A3096" s="2" t="s">
        <v>7332</v>
      </c>
      <c r="B3096" s="2">
        <v>107299</v>
      </c>
      <c r="C3096" s="2" t="s">
        <v>25</v>
      </c>
      <c r="D3096" s="2" t="s">
        <v>20</v>
      </c>
      <c r="E3096" s="2">
        <v>4987.45</v>
      </c>
      <c r="F3096" s="2">
        <v>0.46</v>
      </c>
      <c r="G3096" s="2">
        <v>3</v>
      </c>
      <c r="H3096" s="3">
        <v>45570</v>
      </c>
      <c r="I3096" s="3">
        <v>45576</v>
      </c>
      <c r="J3096" s="2" t="s">
        <v>31</v>
      </c>
      <c r="K3096" s="2" t="s">
        <v>27</v>
      </c>
      <c r="L3096" s="2">
        <v>500.96</v>
      </c>
      <c r="M3096" s="2" t="s">
        <v>28</v>
      </c>
      <c r="N3096" s="11">
        <f>L3096/E3096*100</f>
        <v>10.044411472796719</v>
      </c>
      <c r="O3096" s="12" t="str">
        <f>IF(N3096&lt;10,"Low",IF(N3096&lt;20,"Med","High"))</f>
        <v>Med</v>
      </c>
      <c r="P3096" s="12">
        <f>sales*discount</f>
        <v>2294.2269999999999</v>
      </c>
      <c r="Q3096" s="12">
        <f>sales-Discount_Values</f>
        <v>2693.223</v>
      </c>
      <c r="R3096" s="12">
        <f>DATEDIF(order_date,delivery_date,"D")</f>
        <v>6</v>
      </c>
      <c r="S3096" s="12"/>
    </row>
    <row r="3097" spans="1:19" ht="14.25" customHeight="1" x14ac:dyDescent="0.35">
      <c r="A3097" s="2" t="s">
        <v>9133</v>
      </c>
      <c r="B3097" s="2">
        <v>109100</v>
      </c>
      <c r="C3097" s="2" t="s">
        <v>19</v>
      </c>
      <c r="D3097" s="2" t="s">
        <v>14</v>
      </c>
      <c r="E3097" s="2">
        <v>686.45</v>
      </c>
      <c r="F3097" s="2">
        <v>0.36</v>
      </c>
      <c r="G3097" s="2">
        <v>1</v>
      </c>
      <c r="H3097" s="3">
        <v>45149</v>
      </c>
      <c r="I3097" s="3">
        <v>45151</v>
      </c>
      <c r="J3097" s="2" t="s">
        <v>15</v>
      </c>
      <c r="K3097" s="2" t="s">
        <v>22</v>
      </c>
      <c r="L3097" s="2">
        <v>68.95</v>
      </c>
      <c r="M3097" s="2" t="s">
        <v>17</v>
      </c>
      <c r="N3097" s="11">
        <f>L3097/E3097*100</f>
        <v>10.044431495374754</v>
      </c>
      <c r="O3097" s="12" t="str">
        <f>IF(N3097&lt;10,"Low",IF(N3097&lt;20,"Med","High"))</f>
        <v>Med</v>
      </c>
      <c r="P3097" s="12">
        <f>sales*discount</f>
        <v>247.12200000000001</v>
      </c>
      <c r="Q3097" s="12">
        <f>sales-Discount_Values</f>
        <v>439.32800000000003</v>
      </c>
      <c r="R3097" s="12">
        <f>DATEDIF(order_date,delivery_date,"D")</f>
        <v>2</v>
      </c>
      <c r="S3097" s="12"/>
    </row>
    <row r="3098" spans="1:19" ht="14.25" customHeight="1" x14ac:dyDescent="0.35">
      <c r="A3098" s="2" t="s">
        <v>1851</v>
      </c>
      <c r="B3098" s="2">
        <v>101818</v>
      </c>
      <c r="C3098" s="2" t="s">
        <v>41</v>
      </c>
      <c r="D3098" s="2" t="s">
        <v>26</v>
      </c>
      <c r="E3098" s="2">
        <v>1518.93</v>
      </c>
      <c r="F3098" s="2">
        <v>0.28999999999999998</v>
      </c>
      <c r="G3098" s="2">
        <v>2</v>
      </c>
      <c r="H3098" s="3">
        <v>45536</v>
      </c>
      <c r="I3098" s="3">
        <v>45543</v>
      </c>
      <c r="J3098" s="2" t="s">
        <v>21</v>
      </c>
      <c r="K3098" s="2" t="s">
        <v>22</v>
      </c>
      <c r="L3098" s="2">
        <v>152.58000000000001</v>
      </c>
      <c r="M3098" s="2" t="s">
        <v>34</v>
      </c>
      <c r="N3098" s="11">
        <f>L3098/E3098*100</f>
        <v>10.04522920740258</v>
      </c>
      <c r="O3098" s="12" t="str">
        <f>IF(N3098&lt;10,"Low",IF(N3098&lt;20,"Med","High"))</f>
        <v>Med</v>
      </c>
      <c r="P3098" s="12">
        <f>sales*discount</f>
        <v>440.48969999999997</v>
      </c>
      <c r="Q3098" s="12">
        <f>sales-Discount_Values</f>
        <v>1078.4403000000002</v>
      </c>
      <c r="R3098" s="12">
        <f>DATEDIF(order_date,delivery_date,"D")</f>
        <v>7</v>
      </c>
      <c r="S3098" s="12"/>
    </row>
    <row r="3099" spans="1:19" ht="14.25" customHeight="1" x14ac:dyDescent="0.35">
      <c r="A3099" s="2" t="s">
        <v>10102</v>
      </c>
      <c r="B3099" s="2">
        <v>110069</v>
      </c>
      <c r="C3099" s="2" t="s">
        <v>41</v>
      </c>
      <c r="D3099" s="2" t="s">
        <v>36</v>
      </c>
      <c r="E3099" s="2">
        <v>2433.98</v>
      </c>
      <c r="F3099" s="2">
        <v>0.43</v>
      </c>
      <c r="G3099" s="2">
        <v>7</v>
      </c>
      <c r="H3099" s="3">
        <v>45560</v>
      </c>
      <c r="I3099" s="3">
        <v>45566</v>
      </c>
      <c r="J3099" s="2" t="s">
        <v>31</v>
      </c>
      <c r="K3099" s="2" t="s">
        <v>22</v>
      </c>
      <c r="L3099" s="2">
        <v>244.53</v>
      </c>
      <c r="M3099" s="2" t="s">
        <v>39</v>
      </c>
      <c r="N3099" s="11">
        <f>L3099/E3099*100</f>
        <v>10.046508188234908</v>
      </c>
      <c r="O3099" s="12" t="str">
        <f>IF(N3099&lt;10,"Low",IF(N3099&lt;20,"Med","High"))</f>
        <v>Med</v>
      </c>
      <c r="P3099" s="12">
        <f>sales*discount</f>
        <v>1046.6114</v>
      </c>
      <c r="Q3099" s="12">
        <f>sales-Discount_Values</f>
        <v>1387.3686</v>
      </c>
      <c r="R3099" s="12">
        <f>DATEDIF(order_date,delivery_date,"D")</f>
        <v>6</v>
      </c>
      <c r="S3099" s="12"/>
    </row>
    <row r="3100" spans="1:19" ht="14.25" customHeight="1" x14ac:dyDescent="0.35">
      <c r="A3100" s="2" t="s">
        <v>7039</v>
      </c>
      <c r="B3100" s="2">
        <v>107006</v>
      </c>
      <c r="C3100" s="2" t="s">
        <v>19</v>
      </c>
      <c r="D3100" s="2" t="s">
        <v>36</v>
      </c>
      <c r="E3100" s="2">
        <v>1312.33</v>
      </c>
      <c r="F3100" s="2">
        <v>0.15</v>
      </c>
      <c r="G3100" s="2">
        <v>4</v>
      </c>
      <c r="H3100" s="3">
        <v>45547</v>
      </c>
      <c r="I3100" s="3">
        <v>45551</v>
      </c>
      <c r="J3100" s="2" t="s">
        <v>31</v>
      </c>
      <c r="K3100" s="2" t="s">
        <v>27</v>
      </c>
      <c r="L3100" s="2">
        <v>131.86000000000001</v>
      </c>
      <c r="M3100" s="2" t="s">
        <v>34</v>
      </c>
      <c r="N3100" s="11">
        <f>L3100/E3100*100</f>
        <v>10.047777616910382</v>
      </c>
      <c r="O3100" s="12" t="str">
        <f>IF(N3100&lt;10,"Low",IF(N3100&lt;20,"Med","High"))</f>
        <v>Med</v>
      </c>
      <c r="P3100" s="12">
        <f>sales*discount</f>
        <v>196.84949999999998</v>
      </c>
      <c r="Q3100" s="12">
        <f>sales-Discount_Values</f>
        <v>1115.4804999999999</v>
      </c>
      <c r="R3100" s="12">
        <f>DATEDIF(order_date,delivery_date,"D")</f>
        <v>4</v>
      </c>
      <c r="S3100" s="12"/>
    </row>
    <row r="3101" spans="1:19" ht="14.25" customHeight="1" x14ac:dyDescent="0.35">
      <c r="A3101" s="2" t="s">
        <v>11045</v>
      </c>
      <c r="B3101" s="2">
        <v>111012</v>
      </c>
      <c r="C3101" s="2" t="s">
        <v>19</v>
      </c>
      <c r="D3101" s="2" t="s">
        <v>33</v>
      </c>
      <c r="E3101" s="2">
        <v>1887.76</v>
      </c>
      <c r="F3101" s="2">
        <v>0.25</v>
      </c>
      <c r="G3101" s="2">
        <v>7</v>
      </c>
      <c r="H3101" s="3">
        <v>45608</v>
      </c>
      <c r="I3101" s="3">
        <v>45614</v>
      </c>
      <c r="J3101" s="2" t="s">
        <v>31</v>
      </c>
      <c r="K3101" s="2" t="s">
        <v>22</v>
      </c>
      <c r="L3101" s="2">
        <v>189.71</v>
      </c>
      <c r="M3101" s="2" t="s">
        <v>17</v>
      </c>
      <c r="N3101" s="11">
        <f>L3101/E3101*100</f>
        <v>10.049476628384966</v>
      </c>
      <c r="O3101" s="12" t="str">
        <f>IF(N3101&lt;10,"Low",IF(N3101&lt;20,"Med","High"))</f>
        <v>Med</v>
      </c>
      <c r="P3101" s="12">
        <f>sales*discount</f>
        <v>471.94</v>
      </c>
      <c r="Q3101" s="12">
        <f>sales-Discount_Values</f>
        <v>1415.82</v>
      </c>
      <c r="R3101" s="12">
        <f>DATEDIF(order_date,delivery_date,"D")</f>
        <v>6</v>
      </c>
      <c r="S3101" s="12"/>
    </row>
    <row r="3102" spans="1:19" ht="14.25" customHeight="1" x14ac:dyDescent="0.35">
      <c r="A3102" s="2" t="s">
        <v>10799</v>
      </c>
      <c r="B3102" s="2">
        <v>110766</v>
      </c>
      <c r="C3102" s="2" t="s">
        <v>13</v>
      </c>
      <c r="D3102" s="2" t="s">
        <v>20</v>
      </c>
      <c r="E3102" s="2">
        <v>2267.9899999999998</v>
      </c>
      <c r="F3102" s="2">
        <v>0.22</v>
      </c>
      <c r="G3102" s="2">
        <v>4</v>
      </c>
      <c r="H3102" s="3">
        <v>45567</v>
      </c>
      <c r="I3102" s="3">
        <v>45573</v>
      </c>
      <c r="J3102" s="2" t="s">
        <v>15</v>
      </c>
      <c r="K3102" s="2" t="s">
        <v>16</v>
      </c>
      <c r="L3102" s="2">
        <v>227.97</v>
      </c>
      <c r="M3102" s="2" t="s">
        <v>28</v>
      </c>
      <c r="N3102" s="11">
        <f>L3102/E3102*100</f>
        <v>10.05163162095071</v>
      </c>
      <c r="O3102" s="12" t="str">
        <f>IF(N3102&lt;10,"Low",IF(N3102&lt;20,"Med","High"))</f>
        <v>Med</v>
      </c>
      <c r="P3102" s="12">
        <f>sales*discount</f>
        <v>498.95779999999996</v>
      </c>
      <c r="Q3102" s="12">
        <f>sales-Discount_Values</f>
        <v>1769.0321999999999</v>
      </c>
      <c r="R3102" s="12">
        <f>DATEDIF(order_date,delivery_date,"D")</f>
        <v>6</v>
      </c>
      <c r="S3102" s="12"/>
    </row>
    <row r="3103" spans="1:19" ht="14.25" customHeight="1" x14ac:dyDescent="0.35">
      <c r="A3103" s="2" t="s">
        <v>2455</v>
      </c>
      <c r="B3103" s="2">
        <v>102422</v>
      </c>
      <c r="C3103" s="2" t="s">
        <v>25</v>
      </c>
      <c r="D3103" s="2" t="s">
        <v>33</v>
      </c>
      <c r="E3103" s="2">
        <v>3537.37</v>
      </c>
      <c r="F3103" s="2">
        <v>0.39</v>
      </c>
      <c r="G3103" s="2">
        <v>2</v>
      </c>
      <c r="H3103" s="3">
        <v>45421</v>
      </c>
      <c r="I3103" s="3">
        <v>45423</v>
      </c>
      <c r="J3103" s="2" t="s">
        <v>21</v>
      </c>
      <c r="K3103" s="2" t="s">
        <v>27</v>
      </c>
      <c r="L3103" s="2">
        <v>355.6</v>
      </c>
      <c r="M3103" s="2" t="s">
        <v>34</v>
      </c>
      <c r="N3103" s="11">
        <f>L3103/E3103*100</f>
        <v>10.052666246392095</v>
      </c>
      <c r="O3103" s="12" t="str">
        <f>IF(N3103&lt;10,"Low",IF(N3103&lt;20,"Med","High"))</f>
        <v>Med</v>
      </c>
      <c r="P3103" s="12">
        <f>sales*discount</f>
        <v>1379.5743</v>
      </c>
      <c r="Q3103" s="12">
        <f>sales-Discount_Values</f>
        <v>2157.7956999999997</v>
      </c>
      <c r="R3103" s="12">
        <f>DATEDIF(order_date,delivery_date,"D")</f>
        <v>2</v>
      </c>
      <c r="S3103" s="12"/>
    </row>
    <row r="3104" spans="1:19" ht="14.25" customHeight="1" x14ac:dyDescent="0.35">
      <c r="A3104" s="2" t="s">
        <v>6658</v>
      </c>
      <c r="B3104" s="2">
        <v>106625</v>
      </c>
      <c r="C3104" s="2" t="s">
        <v>19</v>
      </c>
      <c r="D3104" s="2" t="s">
        <v>20</v>
      </c>
      <c r="E3104" s="2">
        <v>4397</v>
      </c>
      <c r="F3104" s="2">
        <v>0.19</v>
      </c>
      <c r="G3104" s="2">
        <v>3</v>
      </c>
      <c r="H3104" s="3">
        <v>44936</v>
      </c>
      <c r="I3104" s="3">
        <v>44941</v>
      </c>
      <c r="J3104" s="2" t="s">
        <v>15</v>
      </c>
      <c r="K3104" s="2" t="s">
        <v>27</v>
      </c>
      <c r="L3104" s="2">
        <v>442.05</v>
      </c>
      <c r="M3104" s="2" t="s">
        <v>23</v>
      </c>
      <c r="N3104" s="11">
        <f>L3104/E3104*100</f>
        <v>10.053445531043893</v>
      </c>
      <c r="O3104" s="12" t="str">
        <f>IF(N3104&lt;10,"Low",IF(N3104&lt;20,"Med","High"))</f>
        <v>Med</v>
      </c>
      <c r="P3104" s="12">
        <f>sales*discount</f>
        <v>835.43000000000006</v>
      </c>
      <c r="Q3104" s="12">
        <f>sales-Discount_Values</f>
        <v>3561.5699999999997</v>
      </c>
      <c r="R3104" s="12">
        <f>DATEDIF(order_date,delivery_date,"D")</f>
        <v>5</v>
      </c>
      <c r="S3104" s="12"/>
    </row>
    <row r="3105" spans="1:19" ht="14.25" customHeight="1" x14ac:dyDescent="0.35">
      <c r="A3105" s="2" t="s">
        <v>9075</v>
      </c>
      <c r="B3105" s="2">
        <v>109042</v>
      </c>
      <c r="C3105" s="2" t="s">
        <v>13</v>
      </c>
      <c r="D3105" s="2" t="s">
        <v>14</v>
      </c>
      <c r="E3105" s="2">
        <v>3072.64</v>
      </c>
      <c r="F3105" s="2">
        <v>0.01</v>
      </c>
      <c r="G3105" s="2">
        <v>5</v>
      </c>
      <c r="H3105" s="3">
        <v>45405</v>
      </c>
      <c r="I3105" s="3">
        <v>45412</v>
      </c>
      <c r="J3105" s="2" t="s">
        <v>15</v>
      </c>
      <c r="K3105" s="2" t="s">
        <v>16</v>
      </c>
      <c r="L3105" s="2">
        <v>308.98</v>
      </c>
      <c r="M3105" s="2" t="s">
        <v>48</v>
      </c>
      <c r="N3105" s="11">
        <f>L3105/E3105*100</f>
        <v>10.055847740054157</v>
      </c>
      <c r="O3105" s="12" t="str">
        <f>IF(N3105&lt;10,"Low",IF(N3105&lt;20,"Med","High"))</f>
        <v>Med</v>
      </c>
      <c r="P3105" s="12">
        <f>sales*discount</f>
        <v>30.726399999999998</v>
      </c>
      <c r="Q3105" s="12">
        <f>sales-Discount_Values</f>
        <v>3041.9135999999999</v>
      </c>
      <c r="R3105" s="12">
        <f>DATEDIF(order_date,delivery_date,"D")</f>
        <v>7</v>
      </c>
      <c r="S3105" s="12"/>
    </row>
    <row r="3106" spans="1:19" ht="14.25" customHeight="1" x14ac:dyDescent="0.35">
      <c r="A3106" s="2" t="s">
        <v>1007</v>
      </c>
      <c r="B3106" s="2">
        <v>100974</v>
      </c>
      <c r="C3106" s="2" t="s">
        <v>19</v>
      </c>
      <c r="D3106" s="2" t="s">
        <v>26</v>
      </c>
      <c r="E3106" s="2">
        <v>1752.13</v>
      </c>
      <c r="F3106" s="2">
        <v>0.25</v>
      </c>
      <c r="G3106" s="2">
        <v>3</v>
      </c>
      <c r="H3106" s="3">
        <v>45651</v>
      </c>
      <c r="I3106" s="3">
        <v>45655</v>
      </c>
      <c r="J3106" s="2" t="s">
        <v>31</v>
      </c>
      <c r="K3106" s="2" t="s">
        <v>27</v>
      </c>
      <c r="L3106" s="2">
        <v>176.22</v>
      </c>
      <c r="M3106" s="2" t="s">
        <v>23</v>
      </c>
      <c r="N3106" s="11">
        <f>L3106/E3106*100</f>
        <v>10.057472904407778</v>
      </c>
      <c r="O3106" s="12" t="str">
        <f>IF(N3106&lt;10,"Low",IF(N3106&lt;20,"Med","High"))</f>
        <v>Med</v>
      </c>
      <c r="P3106" s="12">
        <f>sales*discount</f>
        <v>438.03250000000003</v>
      </c>
      <c r="Q3106" s="12">
        <f>sales-Discount_Values</f>
        <v>1314.0975000000001</v>
      </c>
      <c r="R3106" s="12">
        <f>DATEDIF(order_date,delivery_date,"D")</f>
        <v>4</v>
      </c>
      <c r="S3106" s="12"/>
    </row>
    <row r="3107" spans="1:19" ht="14.25" customHeight="1" x14ac:dyDescent="0.35">
      <c r="A3107" s="2" t="s">
        <v>4446</v>
      </c>
      <c r="B3107" s="2">
        <v>104413</v>
      </c>
      <c r="C3107" s="2" t="s">
        <v>41</v>
      </c>
      <c r="D3107" s="2" t="s">
        <v>36</v>
      </c>
      <c r="E3107" s="2">
        <v>3986.56</v>
      </c>
      <c r="F3107" s="2">
        <v>0.28999999999999998</v>
      </c>
      <c r="G3107" s="2">
        <v>9</v>
      </c>
      <c r="H3107" s="3">
        <v>45292</v>
      </c>
      <c r="I3107" s="3">
        <v>45297</v>
      </c>
      <c r="J3107" s="2" t="s">
        <v>21</v>
      </c>
      <c r="K3107" s="2" t="s">
        <v>27</v>
      </c>
      <c r="L3107" s="2">
        <v>400.95</v>
      </c>
      <c r="M3107" s="2" t="s">
        <v>34</v>
      </c>
      <c r="N3107" s="11">
        <f>L3107/E3107*100</f>
        <v>10.057543345641355</v>
      </c>
      <c r="O3107" s="12" t="str">
        <f>IF(N3107&lt;10,"Low",IF(N3107&lt;20,"Med","High"))</f>
        <v>Med</v>
      </c>
      <c r="P3107" s="12">
        <f>sales*discount</f>
        <v>1156.1024</v>
      </c>
      <c r="Q3107" s="12">
        <f>sales-Discount_Values</f>
        <v>2830.4575999999997</v>
      </c>
      <c r="R3107" s="12">
        <f>DATEDIF(order_date,delivery_date,"D")</f>
        <v>5</v>
      </c>
      <c r="S3107" s="12"/>
    </row>
    <row r="3108" spans="1:19" ht="14.25" customHeight="1" x14ac:dyDescent="0.35">
      <c r="A3108" s="2" t="s">
        <v>8129</v>
      </c>
      <c r="B3108" s="2">
        <v>108096</v>
      </c>
      <c r="C3108" s="2" t="s">
        <v>19</v>
      </c>
      <c r="D3108" s="2" t="s">
        <v>26</v>
      </c>
      <c r="E3108" s="2">
        <v>977.26</v>
      </c>
      <c r="F3108" s="2">
        <v>0.28999999999999998</v>
      </c>
      <c r="G3108" s="2">
        <v>2</v>
      </c>
      <c r="H3108" s="3">
        <v>45216</v>
      </c>
      <c r="I3108" s="3">
        <v>45218</v>
      </c>
      <c r="J3108" s="2" t="s">
        <v>15</v>
      </c>
      <c r="K3108" s="2" t="s">
        <v>27</v>
      </c>
      <c r="L3108" s="2">
        <v>98.3</v>
      </c>
      <c r="M3108" s="2" t="s">
        <v>28</v>
      </c>
      <c r="N3108" s="11">
        <f>L3108/E3108*100</f>
        <v>10.058735648650307</v>
      </c>
      <c r="O3108" s="12" t="str">
        <f>IF(N3108&lt;10,"Low",IF(N3108&lt;20,"Med","High"))</f>
        <v>Med</v>
      </c>
      <c r="P3108" s="12">
        <f>sales*discount</f>
        <v>283.40539999999999</v>
      </c>
      <c r="Q3108" s="12">
        <f>sales-Discount_Values</f>
        <v>693.8546</v>
      </c>
      <c r="R3108" s="12">
        <f>DATEDIF(order_date,delivery_date,"D")</f>
        <v>2</v>
      </c>
      <c r="S3108" s="12"/>
    </row>
    <row r="3109" spans="1:19" ht="14.25" customHeight="1" x14ac:dyDescent="0.35">
      <c r="A3109" s="2" t="s">
        <v>11209</v>
      </c>
      <c r="B3109" s="2">
        <v>111176</v>
      </c>
      <c r="C3109" s="2" t="s">
        <v>25</v>
      </c>
      <c r="D3109" s="2" t="s">
        <v>33</v>
      </c>
      <c r="E3109" s="2">
        <v>200.42</v>
      </c>
      <c r="F3109" s="2">
        <v>0.48</v>
      </c>
      <c r="G3109" s="2">
        <v>3</v>
      </c>
      <c r="H3109" s="3">
        <v>45196</v>
      </c>
      <c r="I3109" s="3">
        <v>45200</v>
      </c>
      <c r="J3109" s="2" t="s">
        <v>31</v>
      </c>
      <c r="K3109" s="2" t="s">
        <v>16</v>
      </c>
      <c r="L3109" s="2">
        <v>20.16</v>
      </c>
      <c r="M3109" s="2" t="s">
        <v>17</v>
      </c>
      <c r="N3109" s="11">
        <f>L3109/E3109*100</f>
        <v>10.058876359644747</v>
      </c>
      <c r="O3109" s="12" t="str">
        <f>IF(N3109&lt;10,"Low",IF(N3109&lt;20,"Med","High"))</f>
        <v>Med</v>
      </c>
      <c r="P3109" s="12">
        <f>sales*discount</f>
        <v>96.201599999999985</v>
      </c>
      <c r="Q3109" s="12">
        <f>sales-Discount_Values</f>
        <v>104.2184</v>
      </c>
      <c r="R3109" s="12">
        <f>DATEDIF(order_date,delivery_date,"D")</f>
        <v>4</v>
      </c>
      <c r="S3109" s="12"/>
    </row>
    <row r="3110" spans="1:19" ht="14.25" customHeight="1" x14ac:dyDescent="0.35">
      <c r="A3110" s="2" t="s">
        <v>1015</v>
      </c>
      <c r="B3110" s="2">
        <v>100982</v>
      </c>
      <c r="C3110" s="2" t="s">
        <v>19</v>
      </c>
      <c r="D3110" s="2" t="s">
        <v>36</v>
      </c>
      <c r="E3110" s="2">
        <v>2459.37</v>
      </c>
      <c r="F3110" s="2">
        <v>0.28999999999999998</v>
      </c>
      <c r="G3110" s="2">
        <v>1</v>
      </c>
      <c r="H3110" s="3">
        <v>45000</v>
      </c>
      <c r="I3110" s="3">
        <v>45002</v>
      </c>
      <c r="J3110" s="2" t="s">
        <v>21</v>
      </c>
      <c r="K3110" s="2" t="s">
        <v>27</v>
      </c>
      <c r="L3110" s="2">
        <v>247.39</v>
      </c>
      <c r="M3110" s="2" t="s">
        <v>48</v>
      </c>
      <c r="N3110" s="11">
        <f>L3110/E3110*100</f>
        <v>10.059080170938085</v>
      </c>
      <c r="O3110" s="12" t="str">
        <f>IF(N3110&lt;10,"Low",IF(N3110&lt;20,"Med","High"))</f>
        <v>Med</v>
      </c>
      <c r="P3110" s="12">
        <f>sales*discount</f>
        <v>713.21729999999991</v>
      </c>
      <c r="Q3110" s="12">
        <f>sales-Discount_Values</f>
        <v>1746.1527000000001</v>
      </c>
      <c r="R3110" s="12">
        <f>DATEDIF(order_date,delivery_date,"D")</f>
        <v>2</v>
      </c>
      <c r="S3110" s="12"/>
    </row>
    <row r="3111" spans="1:19" ht="14.25" customHeight="1" x14ac:dyDescent="0.35">
      <c r="A3111" s="2" t="s">
        <v>15092</v>
      </c>
      <c r="B3111" s="2">
        <v>115059</v>
      </c>
      <c r="C3111" s="2" t="s">
        <v>19</v>
      </c>
      <c r="D3111" s="2" t="s">
        <v>36</v>
      </c>
      <c r="E3111" s="2">
        <v>1211.27</v>
      </c>
      <c r="F3111" s="2">
        <v>0.42</v>
      </c>
      <c r="G3111" s="2">
        <v>3</v>
      </c>
      <c r="H3111" s="3">
        <v>45304</v>
      </c>
      <c r="I3111" s="3">
        <v>45306</v>
      </c>
      <c r="J3111" s="2" t="s">
        <v>31</v>
      </c>
      <c r="K3111" s="2" t="s">
        <v>22</v>
      </c>
      <c r="L3111" s="2">
        <v>121.89</v>
      </c>
      <c r="M3111" s="2" t="s">
        <v>28</v>
      </c>
      <c r="N3111" s="11">
        <f>L3111/E3111*100</f>
        <v>10.06299173594657</v>
      </c>
      <c r="O3111" s="12" t="str">
        <f>IF(N3111&lt;10,"Low",IF(N3111&lt;20,"Med","High"))</f>
        <v>Med</v>
      </c>
      <c r="P3111" s="12">
        <f>sales*discount</f>
        <v>508.73339999999996</v>
      </c>
      <c r="Q3111" s="12">
        <f>sales-Discount_Values</f>
        <v>702.53660000000002</v>
      </c>
      <c r="R3111" s="12">
        <f>DATEDIF(order_date,delivery_date,"D")</f>
        <v>2</v>
      </c>
      <c r="S3111" s="12"/>
    </row>
    <row r="3112" spans="1:19" ht="14.25" customHeight="1" x14ac:dyDescent="0.35">
      <c r="A3112" s="2" t="s">
        <v>11706</v>
      </c>
      <c r="B3112" s="2">
        <v>111673</v>
      </c>
      <c r="C3112" s="2" t="s">
        <v>19</v>
      </c>
      <c r="D3112" s="2" t="s">
        <v>20</v>
      </c>
      <c r="E3112" s="2">
        <v>999.3</v>
      </c>
      <c r="F3112" s="2">
        <v>0.14000000000000001</v>
      </c>
      <c r="G3112" s="2">
        <v>5</v>
      </c>
      <c r="H3112" s="3">
        <v>45519</v>
      </c>
      <c r="I3112" s="3">
        <v>45523</v>
      </c>
      <c r="J3112" s="2" t="s">
        <v>21</v>
      </c>
      <c r="K3112" s="2" t="s">
        <v>22</v>
      </c>
      <c r="L3112" s="2">
        <v>100.56</v>
      </c>
      <c r="M3112" s="2" t="s">
        <v>23</v>
      </c>
      <c r="N3112" s="11">
        <f>L3112/E3112*100</f>
        <v>10.063044130891626</v>
      </c>
      <c r="O3112" s="12" t="str">
        <f>IF(N3112&lt;10,"Low",IF(N3112&lt;20,"Med","High"))</f>
        <v>Med</v>
      </c>
      <c r="P3112" s="12">
        <f>sales*discount</f>
        <v>139.90200000000002</v>
      </c>
      <c r="Q3112" s="12">
        <f>sales-Discount_Values</f>
        <v>859.39799999999991</v>
      </c>
      <c r="R3112" s="12">
        <f>DATEDIF(order_date,delivery_date,"D")</f>
        <v>4</v>
      </c>
      <c r="S3112" s="12"/>
    </row>
    <row r="3113" spans="1:19" ht="14.25" customHeight="1" x14ac:dyDescent="0.35">
      <c r="A3113" s="2" t="s">
        <v>724</v>
      </c>
      <c r="B3113" s="2">
        <v>100691</v>
      </c>
      <c r="C3113" s="2" t="s">
        <v>41</v>
      </c>
      <c r="D3113" s="2" t="s">
        <v>26</v>
      </c>
      <c r="E3113" s="2">
        <v>3061.2</v>
      </c>
      <c r="F3113" s="2">
        <v>0.39</v>
      </c>
      <c r="G3113" s="2">
        <v>2</v>
      </c>
      <c r="H3113" s="3">
        <v>45180</v>
      </c>
      <c r="I3113" s="3">
        <v>45181</v>
      </c>
      <c r="J3113" s="2" t="s">
        <v>15</v>
      </c>
      <c r="K3113" s="2" t="s">
        <v>27</v>
      </c>
      <c r="L3113" s="2">
        <v>308.05</v>
      </c>
      <c r="M3113" s="2" t="s">
        <v>39</v>
      </c>
      <c r="N3113" s="11">
        <f>L3113/E3113*100</f>
        <v>10.063047171044035</v>
      </c>
      <c r="O3113" s="12" t="str">
        <f>IF(N3113&lt;10,"Low",IF(N3113&lt;20,"Med","High"))</f>
        <v>Med</v>
      </c>
      <c r="P3113" s="12">
        <f>sales*discount</f>
        <v>1193.8679999999999</v>
      </c>
      <c r="Q3113" s="12">
        <f>sales-Discount_Values</f>
        <v>1867.3319999999999</v>
      </c>
      <c r="R3113" s="12">
        <f>DATEDIF(order_date,delivery_date,"D")</f>
        <v>1</v>
      </c>
      <c r="S3113" s="12"/>
    </row>
    <row r="3114" spans="1:19" ht="14.25" customHeight="1" x14ac:dyDescent="0.35">
      <c r="A3114" s="2" t="s">
        <v>5534</v>
      </c>
      <c r="B3114" s="2">
        <v>105501</v>
      </c>
      <c r="C3114" s="2" t="s">
        <v>13</v>
      </c>
      <c r="D3114" s="2" t="s">
        <v>33</v>
      </c>
      <c r="E3114" s="2">
        <v>1000.42</v>
      </c>
      <c r="F3114" s="2">
        <v>0.15</v>
      </c>
      <c r="G3114" s="2">
        <v>7</v>
      </c>
      <c r="H3114" s="3">
        <v>45072</v>
      </c>
      <c r="I3114" s="3">
        <v>45078</v>
      </c>
      <c r="J3114" s="2" t="s">
        <v>15</v>
      </c>
      <c r="K3114" s="2" t="s">
        <v>27</v>
      </c>
      <c r="L3114" s="2">
        <v>100.68</v>
      </c>
      <c r="M3114" s="2" t="s">
        <v>48</v>
      </c>
      <c r="N3114" s="11">
        <f>L3114/E3114*100</f>
        <v>10.063773215249597</v>
      </c>
      <c r="O3114" s="12" t="str">
        <f>IF(N3114&lt;10,"Low",IF(N3114&lt;20,"Med","High"))</f>
        <v>Med</v>
      </c>
      <c r="P3114" s="12">
        <f>sales*discount</f>
        <v>150.06299999999999</v>
      </c>
      <c r="Q3114" s="12">
        <f>sales-Discount_Values</f>
        <v>850.35699999999997</v>
      </c>
      <c r="R3114" s="12">
        <f>DATEDIF(order_date,delivery_date,"D")</f>
        <v>6</v>
      </c>
      <c r="S3114" s="12"/>
    </row>
    <row r="3115" spans="1:19" ht="14.25" customHeight="1" x14ac:dyDescent="0.35">
      <c r="A3115" s="2" t="s">
        <v>835</v>
      </c>
      <c r="B3115" s="2">
        <v>100802</v>
      </c>
      <c r="C3115" s="2" t="s">
        <v>25</v>
      </c>
      <c r="D3115" s="2" t="s">
        <v>20</v>
      </c>
      <c r="E3115" s="2">
        <v>4265.51</v>
      </c>
      <c r="F3115" s="2">
        <v>0.18</v>
      </c>
      <c r="G3115" s="2">
        <v>9</v>
      </c>
      <c r="H3115" s="3">
        <v>45310</v>
      </c>
      <c r="I3115" s="3">
        <v>45316</v>
      </c>
      <c r="J3115" s="2" t="s">
        <v>15</v>
      </c>
      <c r="K3115" s="2" t="s">
        <v>16</v>
      </c>
      <c r="L3115" s="2">
        <v>429.3</v>
      </c>
      <c r="M3115" s="2" t="s">
        <v>48</v>
      </c>
      <c r="N3115" s="11">
        <f>L3115/E3115*100</f>
        <v>10.064447158721935</v>
      </c>
      <c r="O3115" s="12" t="str">
        <f>IF(N3115&lt;10,"Low",IF(N3115&lt;20,"Med","High"))</f>
        <v>Med</v>
      </c>
      <c r="P3115" s="12">
        <f>sales*discount</f>
        <v>767.79179999999997</v>
      </c>
      <c r="Q3115" s="12">
        <f>sales-Discount_Values</f>
        <v>3497.7182000000003</v>
      </c>
      <c r="R3115" s="12">
        <f>DATEDIF(order_date,delivery_date,"D")</f>
        <v>6</v>
      </c>
      <c r="S3115" s="12"/>
    </row>
    <row r="3116" spans="1:19" ht="14.25" customHeight="1" x14ac:dyDescent="0.35">
      <c r="A3116" s="2" t="s">
        <v>8748</v>
      </c>
      <c r="B3116" s="2">
        <v>108715</v>
      </c>
      <c r="C3116" s="2" t="s">
        <v>25</v>
      </c>
      <c r="D3116" s="2" t="s">
        <v>20</v>
      </c>
      <c r="E3116" s="2">
        <v>1956.44</v>
      </c>
      <c r="F3116" s="2">
        <v>0.31</v>
      </c>
      <c r="G3116" s="2">
        <v>4</v>
      </c>
      <c r="H3116" s="3">
        <v>45360</v>
      </c>
      <c r="I3116" s="3">
        <v>45363</v>
      </c>
      <c r="J3116" s="2" t="s">
        <v>31</v>
      </c>
      <c r="K3116" s="2" t="s">
        <v>16</v>
      </c>
      <c r="L3116" s="2">
        <v>196.92</v>
      </c>
      <c r="M3116" s="2" t="s">
        <v>17</v>
      </c>
      <c r="N3116" s="11">
        <f>L3116/E3116*100</f>
        <v>10.065220502545438</v>
      </c>
      <c r="O3116" s="12" t="str">
        <f>IF(N3116&lt;10,"Low",IF(N3116&lt;20,"Med","High"))</f>
        <v>Med</v>
      </c>
      <c r="P3116" s="12">
        <f>sales*discount</f>
        <v>606.49639999999999</v>
      </c>
      <c r="Q3116" s="12">
        <f>sales-Discount_Values</f>
        <v>1349.9436000000001</v>
      </c>
      <c r="R3116" s="12">
        <f>DATEDIF(order_date,delivery_date,"D")</f>
        <v>3</v>
      </c>
      <c r="S3116" s="12"/>
    </row>
    <row r="3117" spans="1:19" ht="14.25" customHeight="1" x14ac:dyDescent="0.35">
      <c r="A3117" s="2" t="s">
        <v>3394</v>
      </c>
      <c r="B3117" s="2">
        <v>103361</v>
      </c>
      <c r="C3117" s="2" t="s">
        <v>41</v>
      </c>
      <c r="D3117" s="2" t="s">
        <v>20</v>
      </c>
      <c r="E3117" s="2">
        <v>3305.48</v>
      </c>
      <c r="F3117" s="2">
        <v>0.5</v>
      </c>
      <c r="G3117" s="2">
        <v>1</v>
      </c>
      <c r="H3117" s="3">
        <v>45609</v>
      </c>
      <c r="I3117" s="3">
        <v>45610</v>
      </c>
      <c r="J3117" s="2" t="s">
        <v>15</v>
      </c>
      <c r="K3117" s="2" t="s">
        <v>22</v>
      </c>
      <c r="L3117" s="2">
        <v>332.74</v>
      </c>
      <c r="M3117" s="2" t="s">
        <v>28</v>
      </c>
      <c r="N3117" s="11">
        <f>L3117/E3117*100</f>
        <v>10.066314120793351</v>
      </c>
      <c r="O3117" s="12" t="str">
        <f>IF(N3117&lt;10,"Low",IF(N3117&lt;20,"Med","High"))</f>
        <v>Med</v>
      </c>
      <c r="P3117" s="12">
        <f>sales*discount</f>
        <v>1652.74</v>
      </c>
      <c r="Q3117" s="12">
        <f>sales-Discount_Values</f>
        <v>1652.74</v>
      </c>
      <c r="R3117" s="12">
        <f>DATEDIF(order_date,delivery_date,"D")</f>
        <v>1</v>
      </c>
      <c r="S3117" s="12"/>
    </row>
    <row r="3118" spans="1:19" ht="14.25" customHeight="1" x14ac:dyDescent="0.35">
      <c r="A3118" s="2" t="s">
        <v>3854</v>
      </c>
      <c r="B3118" s="2">
        <v>103821</v>
      </c>
      <c r="C3118" s="2" t="s">
        <v>41</v>
      </c>
      <c r="D3118" s="2" t="s">
        <v>33</v>
      </c>
      <c r="E3118" s="2">
        <v>2660.69</v>
      </c>
      <c r="F3118" s="2">
        <v>0.42</v>
      </c>
      <c r="G3118" s="2">
        <v>5</v>
      </c>
      <c r="H3118" s="3">
        <v>45345</v>
      </c>
      <c r="I3118" s="3">
        <v>45349</v>
      </c>
      <c r="J3118" s="2" t="s">
        <v>21</v>
      </c>
      <c r="K3118" s="2" t="s">
        <v>22</v>
      </c>
      <c r="L3118" s="2">
        <v>268</v>
      </c>
      <c r="M3118" s="2" t="s">
        <v>28</v>
      </c>
      <c r="N3118" s="11">
        <f>L3118/E3118*100</f>
        <v>10.072575159075276</v>
      </c>
      <c r="O3118" s="12" t="str">
        <f>IF(N3118&lt;10,"Low",IF(N3118&lt;20,"Med","High"))</f>
        <v>Med</v>
      </c>
      <c r="P3118" s="12">
        <f>sales*discount</f>
        <v>1117.4898000000001</v>
      </c>
      <c r="Q3118" s="12">
        <f>sales-Discount_Values</f>
        <v>1543.2002</v>
      </c>
      <c r="R3118" s="12">
        <f>DATEDIF(order_date,delivery_date,"D")</f>
        <v>4</v>
      </c>
      <c r="S3118" s="12"/>
    </row>
    <row r="3119" spans="1:19" ht="14.25" customHeight="1" x14ac:dyDescent="0.35">
      <c r="A3119" s="2" t="s">
        <v>537</v>
      </c>
      <c r="B3119" s="2">
        <v>100504</v>
      </c>
      <c r="C3119" s="2" t="s">
        <v>13</v>
      </c>
      <c r="D3119" s="2" t="s">
        <v>33</v>
      </c>
      <c r="E3119" s="2">
        <v>3179.09</v>
      </c>
      <c r="F3119" s="2">
        <v>0.31</v>
      </c>
      <c r="G3119" s="2">
        <v>4</v>
      </c>
      <c r="H3119" s="3">
        <v>45064</v>
      </c>
      <c r="I3119" s="3">
        <v>45067</v>
      </c>
      <c r="J3119" s="2" t="s">
        <v>15</v>
      </c>
      <c r="K3119" s="2" t="s">
        <v>22</v>
      </c>
      <c r="L3119" s="2">
        <v>320.25</v>
      </c>
      <c r="M3119" s="2" t="s">
        <v>17</v>
      </c>
      <c r="N3119" s="11">
        <f>L3119/E3119*100</f>
        <v>10.073637424546018</v>
      </c>
      <c r="O3119" s="12" t="str">
        <f>IF(N3119&lt;10,"Low",IF(N3119&lt;20,"Med","High"))</f>
        <v>Med</v>
      </c>
      <c r="P3119" s="12">
        <f>sales*discount</f>
        <v>985.51790000000005</v>
      </c>
      <c r="Q3119" s="12">
        <f>sales-Discount_Values</f>
        <v>2193.5721000000003</v>
      </c>
      <c r="R3119" s="12">
        <f>DATEDIF(order_date,delivery_date,"D")</f>
        <v>3</v>
      </c>
      <c r="S3119" s="12"/>
    </row>
    <row r="3120" spans="1:19" ht="14.25" customHeight="1" x14ac:dyDescent="0.35">
      <c r="A3120" s="2" t="s">
        <v>9904</v>
      </c>
      <c r="B3120" s="2">
        <v>109871</v>
      </c>
      <c r="C3120" s="2" t="s">
        <v>25</v>
      </c>
      <c r="D3120" s="2" t="s">
        <v>26</v>
      </c>
      <c r="E3120" s="2">
        <v>535.45000000000005</v>
      </c>
      <c r="F3120" s="2">
        <v>0.1</v>
      </c>
      <c r="G3120" s="2">
        <v>8</v>
      </c>
      <c r="H3120" s="3">
        <v>45278</v>
      </c>
      <c r="I3120" s="3">
        <v>45279</v>
      </c>
      <c r="J3120" s="2" t="s">
        <v>31</v>
      </c>
      <c r="K3120" s="2" t="s">
        <v>16</v>
      </c>
      <c r="L3120" s="2">
        <v>53.94</v>
      </c>
      <c r="M3120" s="2" t="s">
        <v>28</v>
      </c>
      <c r="N3120" s="11">
        <f>L3120/E3120*100</f>
        <v>10.073769726398355</v>
      </c>
      <c r="O3120" s="12" t="str">
        <f>IF(N3120&lt;10,"Low",IF(N3120&lt;20,"Med","High"))</f>
        <v>Med</v>
      </c>
      <c r="P3120" s="12">
        <f>sales*discount</f>
        <v>53.545000000000009</v>
      </c>
      <c r="Q3120" s="12">
        <f>sales-Discount_Values</f>
        <v>481.90500000000003</v>
      </c>
      <c r="R3120" s="12">
        <f>DATEDIF(order_date,delivery_date,"D")</f>
        <v>1</v>
      </c>
      <c r="S3120" s="12"/>
    </row>
    <row r="3121" spans="1:19" ht="14.25" customHeight="1" x14ac:dyDescent="0.35">
      <c r="A3121" s="2" t="s">
        <v>3544</v>
      </c>
      <c r="B3121" s="2">
        <v>103511</v>
      </c>
      <c r="C3121" s="2" t="s">
        <v>25</v>
      </c>
      <c r="D3121" s="2" t="s">
        <v>36</v>
      </c>
      <c r="E3121" s="2">
        <v>3048.75</v>
      </c>
      <c r="F3121" s="2">
        <v>0.35</v>
      </c>
      <c r="G3121" s="2">
        <v>1</v>
      </c>
      <c r="H3121" s="3">
        <v>45600</v>
      </c>
      <c r="I3121" s="3">
        <v>45607</v>
      </c>
      <c r="J3121" s="2" t="s">
        <v>31</v>
      </c>
      <c r="K3121" s="2" t="s">
        <v>16</v>
      </c>
      <c r="L3121" s="2">
        <v>307.14</v>
      </c>
      <c r="M3121" s="2" t="s">
        <v>23</v>
      </c>
      <c r="N3121" s="11">
        <f>L3121/E3121*100</f>
        <v>10.07429274292743</v>
      </c>
      <c r="O3121" s="12" t="str">
        <f>IF(N3121&lt;10,"Low",IF(N3121&lt;20,"Med","High"))</f>
        <v>Med</v>
      </c>
      <c r="P3121" s="12">
        <f>sales*discount</f>
        <v>1067.0625</v>
      </c>
      <c r="Q3121" s="12">
        <f>sales-Discount_Values</f>
        <v>1981.6875</v>
      </c>
      <c r="R3121" s="12">
        <f>DATEDIF(order_date,delivery_date,"D")</f>
        <v>7</v>
      </c>
      <c r="S3121" s="12"/>
    </row>
    <row r="3122" spans="1:19" ht="14.25" customHeight="1" x14ac:dyDescent="0.35">
      <c r="A3122" s="2" t="s">
        <v>6754</v>
      </c>
      <c r="B3122" s="2">
        <v>106721</v>
      </c>
      <c r="C3122" s="2" t="s">
        <v>25</v>
      </c>
      <c r="D3122" s="2" t="s">
        <v>36</v>
      </c>
      <c r="E3122" s="2">
        <v>3238.03</v>
      </c>
      <c r="F3122" s="2">
        <v>0.16</v>
      </c>
      <c r="G3122" s="2">
        <v>8</v>
      </c>
      <c r="H3122" s="3">
        <v>45503</v>
      </c>
      <c r="I3122" s="3">
        <v>45509</v>
      </c>
      <c r="J3122" s="2" t="s">
        <v>15</v>
      </c>
      <c r="K3122" s="2" t="s">
        <v>27</v>
      </c>
      <c r="L3122" s="2">
        <v>326.25</v>
      </c>
      <c r="M3122" s="2" t="s">
        <v>34</v>
      </c>
      <c r="N3122" s="11">
        <f>L3122/E3122*100</f>
        <v>10.075570640173192</v>
      </c>
      <c r="O3122" s="12" t="str">
        <f>IF(N3122&lt;10,"Low",IF(N3122&lt;20,"Med","High"))</f>
        <v>Med</v>
      </c>
      <c r="P3122" s="12">
        <f>sales*discount</f>
        <v>518.08480000000009</v>
      </c>
      <c r="Q3122" s="12">
        <f>sales-Discount_Values</f>
        <v>2719.9452000000001</v>
      </c>
      <c r="R3122" s="12">
        <f>DATEDIF(order_date,delivery_date,"D")</f>
        <v>6</v>
      </c>
      <c r="S3122" s="12"/>
    </row>
    <row r="3123" spans="1:19" ht="14.25" customHeight="1" x14ac:dyDescent="0.35">
      <c r="A3123" s="2" t="s">
        <v>6676</v>
      </c>
      <c r="B3123" s="2">
        <v>106643</v>
      </c>
      <c r="C3123" s="2" t="s">
        <v>19</v>
      </c>
      <c r="D3123" s="2" t="s">
        <v>14</v>
      </c>
      <c r="E3123" s="2">
        <v>811.23</v>
      </c>
      <c r="F3123" s="2">
        <v>0.02</v>
      </c>
      <c r="G3123" s="2">
        <v>5</v>
      </c>
      <c r="H3123" s="3">
        <v>45038</v>
      </c>
      <c r="I3123" s="3">
        <v>45044</v>
      </c>
      <c r="J3123" s="2" t="s">
        <v>21</v>
      </c>
      <c r="K3123" s="2" t="s">
        <v>27</v>
      </c>
      <c r="L3123" s="2">
        <v>81.739999999999995</v>
      </c>
      <c r="M3123" s="2" t="s">
        <v>28</v>
      </c>
      <c r="N3123" s="11">
        <f>L3123/E3123*100</f>
        <v>10.07605734501929</v>
      </c>
      <c r="O3123" s="12" t="str">
        <f>IF(N3123&lt;10,"Low",IF(N3123&lt;20,"Med","High"))</f>
        <v>Med</v>
      </c>
      <c r="P3123" s="12">
        <f>sales*discount</f>
        <v>16.224600000000002</v>
      </c>
      <c r="Q3123" s="12">
        <f>sales-Discount_Values</f>
        <v>795.00540000000001</v>
      </c>
      <c r="R3123" s="12">
        <f>DATEDIF(order_date,delivery_date,"D")</f>
        <v>6</v>
      </c>
      <c r="S3123" s="12"/>
    </row>
    <row r="3124" spans="1:19" ht="14.25" customHeight="1" x14ac:dyDescent="0.35">
      <c r="A3124" s="2" t="s">
        <v>14015</v>
      </c>
      <c r="B3124" s="2">
        <v>113982</v>
      </c>
      <c r="C3124" s="2" t="s">
        <v>13</v>
      </c>
      <c r="D3124" s="2" t="s">
        <v>33</v>
      </c>
      <c r="E3124" s="2">
        <v>1070.3699999999999</v>
      </c>
      <c r="F3124" s="2">
        <v>0.27</v>
      </c>
      <c r="G3124" s="2">
        <v>2</v>
      </c>
      <c r="H3124" s="3">
        <v>45544</v>
      </c>
      <c r="I3124" s="3">
        <v>45545</v>
      </c>
      <c r="J3124" s="2" t="s">
        <v>15</v>
      </c>
      <c r="K3124" s="2" t="s">
        <v>27</v>
      </c>
      <c r="L3124" s="2">
        <v>107.86</v>
      </c>
      <c r="M3124" s="2" t="s">
        <v>48</v>
      </c>
      <c r="N3124" s="11">
        <f>L3124/E3124*100</f>
        <v>10.076889299961698</v>
      </c>
      <c r="O3124" s="12" t="str">
        <f>IF(N3124&lt;10,"Low",IF(N3124&lt;20,"Med","High"))</f>
        <v>Med</v>
      </c>
      <c r="P3124" s="12">
        <f>sales*discount</f>
        <v>288.99989999999997</v>
      </c>
      <c r="Q3124" s="12">
        <f>sales-Discount_Values</f>
        <v>781.37009999999987</v>
      </c>
      <c r="R3124" s="12">
        <f>DATEDIF(order_date,delivery_date,"D")</f>
        <v>1</v>
      </c>
      <c r="S3124" s="12"/>
    </row>
    <row r="3125" spans="1:19" ht="14.25" customHeight="1" x14ac:dyDescent="0.35">
      <c r="A3125" s="2" t="s">
        <v>9870</v>
      </c>
      <c r="B3125" s="2">
        <v>109837</v>
      </c>
      <c r="C3125" s="2" t="s">
        <v>25</v>
      </c>
      <c r="D3125" s="2" t="s">
        <v>36</v>
      </c>
      <c r="E3125" s="2">
        <v>508.03</v>
      </c>
      <c r="F3125" s="2">
        <v>0.09</v>
      </c>
      <c r="G3125" s="2">
        <v>5</v>
      </c>
      <c r="H3125" s="3">
        <v>45340</v>
      </c>
      <c r="I3125" s="3">
        <v>45346</v>
      </c>
      <c r="J3125" s="2" t="s">
        <v>15</v>
      </c>
      <c r="K3125" s="2" t="s">
        <v>16</v>
      </c>
      <c r="L3125" s="2">
        <v>51.2</v>
      </c>
      <c r="M3125" s="2" t="s">
        <v>39</v>
      </c>
      <c r="N3125" s="11">
        <f>L3125/E3125*100</f>
        <v>10.078144991437513</v>
      </c>
      <c r="O3125" s="12" t="str">
        <f>IF(N3125&lt;10,"Low",IF(N3125&lt;20,"Med","High"))</f>
        <v>Med</v>
      </c>
      <c r="P3125" s="12">
        <f>sales*discount</f>
        <v>45.722699999999996</v>
      </c>
      <c r="Q3125" s="12">
        <f>sales-Discount_Values</f>
        <v>462.3073</v>
      </c>
      <c r="R3125" s="12">
        <f>DATEDIF(order_date,delivery_date,"D")</f>
        <v>6</v>
      </c>
      <c r="S3125" s="12"/>
    </row>
    <row r="3126" spans="1:19" ht="14.25" customHeight="1" x14ac:dyDescent="0.35">
      <c r="A3126" s="2" t="s">
        <v>5179</v>
      </c>
      <c r="B3126" s="2">
        <v>105146</v>
      </c>
      <c r="C3126" s="2" t="s">
        <v>25</v>
      </c>
      <c r="D3126" s="2" t="s">
        <v>33</v>
      </c>
      <c r="E3126" s="2">
        <v>4004.51</v>
      </c>
      <c r="F3126" s="2">
        <v>0.24</v>
      </c>
      <c r="G3126" s="2">
        <v>2</v>
      </c>
      <c r="H3126" s="3">
        <v>44945</v>
      </c>
      <c r="I3126" s="3">
        <v>44952</v>
      </c>
      <c r="J3126" s="2" t="s">
        <v>21</v>
      </c>
      <c r="K3126" s="2" t="s">
        <v>27</v>
      </c>
      <c r="L3126" s="2">
        <v>403.69</v>
      </c>
      <c r="M3126" s="2" t="s">
        <v>17</v>
      </c>
      <c r="N3126" s="11">
        <f>L3126/E3126*100</f>
        <v>10.08088380351154</v>
      </c>
      <c r="O3126" s="12" t="str">
        <f>IF(N3126&lt;10,"Low",IF(N3126&lt;20,"Med","High"))</f>
        <v>Med</v>
      </c>
      <c r="P3126" s="12">
        <f>sales*discount</f>
        <v>961.08240000000001</v>
      </c>
      <c r="Q3126" s="12">
        <f>sales-Discount_Values</f>
        <v>3043.4276</v>
      </c>
      <c r="R3126" s="12">
        <f>DATEDIF(order_date,delivery_date,"D")</f>
        <v>7</v>
      </c>
      <c r="S3126" s="12"/>
    </row>
    <row r="3127" spans="1:19" ht="14.25" customHeight="1" x14ac:dyDescent="0.35">
      <c r="A3127" s="2" t="s">
        <v>14977</v>
      </c>
      <c r="B3127" s="2">
        <v>114944</v>
      </c>
      <c r="C3127" s="2" t="s">
        <v>19</v>
      </c>
      <c r="D3127" s="2" t="s">
        <v>36</v>
      </c>
      <c r="E3127" s="2">
        <v>4651.99</v>
      </c>
      <c r="F3127" s="2">
        <v>0.25</v>
      </c>
      <c r="G3127" s="2">
        <v>1</v>
      </c>
      <c r="H3127" s="3">
        <v>44956</v>
      </c>
      <c r="I3127" s="3">
        <v>44959</v>
      </c>
      <c r="J3127" s="2" t="s">
        <v>31</v>
      </c>
      <c r="K3127" s="2" t="s">
        <v>22</v>
      </c>
      <c r="L3127" s="2">
        <v>468.97</v>
      </c>
      <c r="M3127" s="2" t="s">
        <v>39</v>
      </c>
      <c r="N3127" s="11">
        <f>L3127/E3127*100</f>
        <v>10.08106208310852</v>
      </c>
      <c r="O3127" s="12" t="str">
        <f>IF(N3127&lt;10,"Low",IF(N3127&lt;20,"Med","High"))</f>
        <v>Med</v>
      </c>
      <c r="P3127" s="12">
        <f>sales*discount</f>
        <v>1162.9974999999999</v>
      </c>
      <c r="Q3127" s="12">
        <f>sales-Discount_Values</f>
        <v>3488.9924999999998</v>
      </c>
      <c r="R3127" s="12">
        <f>DATEDIF(order_date,delivery_date,"D")</f>
        <v>3</v>
      </c>
      <c r="S3127" s="12"/>
    </row>
    <row r="3128" spans="1:19" ht="14.25" customHeight="1" x14ac:dyDescent="0.35">
      <c r="A3128" s="2" t="s">
        <v>1281</v>
      </c>
      <c r="B3128" s="2">
        <v>101248</v>
      </c>
      <c r="C3128" s="2" t="s">
        <v>41</v>
      </c>
      <c r="D3128" s="2" t="s">
        <v>20</v>
      </c>
      <c r="E3128" s="2">
        <v>149.85</v>
      </c>
      <c r="F3128" s="2">
        <v>0.28000000000000003</v>
      </c>
      <c r="G3128" s="2">
        <v>3</v>
      </c>
      <c r="H3128" s="3">
        <v>45454</v>
      </c>
      <c r="I3128" s="3">
        <v>45456</v>
      </c>
      <c r="J3128" s="2" t="s">
        <v>31</v>
      </c>
      <c r="K3128" s="2" t="s">
        <v>27</v>
      </c>
      <c r="L3128" s="2">
        <v>15.11</v>
      </c>
      <c r="M3128" s="2" t="s">
        <v>23</v>
      </c>
      <c r="N3128" s="11">
        <f>L3128/E3128*100</f>
        <v>10.083416750083417</v>
      </c>
      <c r="O3128" s="12" t="str">
        <f>IF(N3128&lt;10,"Low",IF(N3128&lt;20,"Med","High"))</f>
        <v>Med</v>
      </c>
      <c r="P3128" s="12">
        <f>sales*discount</f>
        <v>41.958000000000006</v>
      </c>
      <c r="Q3128" s="12">
        <f>sales-Discount_Values</f>
        <v>107.892</v>
      </c>
      <c r="R3128" s="12">
        <f>DATEDIF(order_date,delivery_date,"D")</f>
        <v>2</v>
      </c>
      <c r="S3128" s="12"/>
    </row>
    <row r="3129" spans="1:19" ht="14.25" customHeight="1" x14ac:dyDescent="0.35">
      <c r="A3129" s="2" t="s">
        <v>12620</v>
      </c>
      <c r="B3129" s="2">
        <v>112587</v>
      </c>
      <c r="C3129" s="2" t="s">
        <v>41</v>
      </c>
      <c r="D3129" s="2" t="s">
        <v>36</v>
      </c>
      <c r="E3129" s="2">
        <v>2522.09</v>
      </c>
      <c r="F3129" s="2">
        <v>0.31</v>
      </c>
      <c r="G3129" s="2">
        <v>5</v>
      </c>
      <c r="H3129" s="3">
        <v>45172</v>
      </c>
      <c r="I3129" s="3">
        <v>45174</v>
      </c>
      <c r="J3129" s="2" t="s">
        <v>21</v>
      </c>
      <c r="K3129" s="2" t="s">
        <v>22</v>
      </c>
      <c r="L3129" s="2">
        <v>254.32</v>
      </c>
      <c r="M3129" s="2" t="s">
        <v>17</v>
      </c>
      <c r="N3129" s="11">
        <f>L3129/E3129*100</f>
        <v>10.083700423061826</v>
      </c>
      <c r="O3129" s="12" t="str">
        <f>IF(N3129&lt;10,"Low",IF(N3129&lt;20,"Med","High"))</f>
        <v>Med</v>
      </c>
      <c r="P3129" s="12">
        <f>sales*discount</f>
        <v>781.8479000000001</v>
      </c>
      <c r="Q3129" s="12">
        <f>sales-Discount_Values</f>
        <v>1740.2420999999999</v>
      </c>
      <c r="R3129" s="12">
        <f>DATEDIF(order_date,delivery_date,"D")</f>
        <v>2</v>
      </c>
      <c r="S3129" s="12"/>
    </row>
    <row r="3130" spans="1:19" ht="14.25" customHeight="1" x14ac:dyDescent="0.35">
      <c r="A3130" s="2" t="s">
        <v>14781</v>
      </c>
      <c r="B3130" s="2">
        <v>114748</v>
      </c>
      <c r="C3130" s="2" t="s">
        <v>25</v>
      </c>
      <c r="D3130" s="2" t="s">
        <v>26</v>
      </c>
      <c r="E3130" s="2">
        <v>1186.1500000000001</v>
      </c>
      <c r="F3130" s="2">
        <v>0.12</v>
      </c>
      <c r="G3130" s="2">
        <v>6</v>
      </c>
      <c r="H3130" s="3">
        <v>45301</v>
      </c>
      <c r="I3130" s="3">
        <v>45303</v>
      </c>
      <c r="J3130" s="2" t="s">
        <v>15</v>
      </c>
      <c r="K3130" s="2" t="s">
        <v>27</v>
      </c>
      <c r="L3130" s="2">
        <v>119.64</v>
      </c>
      <c r="M3130" s="2" t="s">
        <v>28</v>
      </c>
      <c r="N3130" s="11">
        <f>L3130/E3130*100</f>
        <v>10.086414028579858</v>
      </c>
      <c r="O3130" s="12" t="str">
        <f>IF(N3130&lt;10,"Low",IF(N3130&lt;20,"Med","High"))</f>
        <v>Med</v>
      </c>
      <c r="P3130" s="12">
        <f>sales*discount</f>
        <v>142.33799999999999</v>
      </c>
      <c r="Q3130" s="12">
        <f>sales-Discount_Values</f>
        <v>1043.8120000000001</v>
      </c>
      <c r="R3130" s="12">
        <f>DATEDIF(order_date,delivery_date,"D")</f>
        <v>2</v>
      </c>
      <c r="S3130" s="12"/>
    </row>
    <row r="3131" spans="1:19" ht="14.25" customHeight="1" x14ac:dyDescent="0.35">
      <c r="A3131" s="2" t="s">
        <v>9782</v>
      </c>
      <c r="B3131" s="2">
        <v>109749</v>
      </c>
      <c r="C3131" s="2" t="s">
        <v>13</v>
      </c>
      <c r="D3131" s="2" t="s">
        <v>14</v>
      </c>
      <c r="E3131" s="2">
        <v>2535.54</v>
      </c>
      <c r="F3131" s="2">
        <v>0.39</v>
      </c>
      <c r="G3131" s="2">
        <v>6</v>
      </c>
      <c r="H3131" s="3">
        <v>45031</v>
      </c>
      <c r="I3131" s="3">
        <v>45033</v>
      </c>
      <c r="J3131" s="2" t="s">
        <v>21</v>
      </c>
      <c r="K3131" s="2" t="s">
        <v>16</v>
      </c>
      <c r="L3131" s="2">
        <v>255.86</v>
      </c>
      <c r="M3131" s="2" t="s">
        <v>23</v>
      </c>
      <c r="N3131" s="11">
        <f>L3131/E3131*100</f>
        <v>10.090947096082099</v>
      </c>
      <c r="O3131" s="12" t="str">
        <f>IF(N3131&lt;10,"Low",IF(N3131&lt;20,"Med","High"))</f>
        <v>Med</v>
      </c>
      <c r="P3131" s="12">
        <f>sales*discount</f>
        <v>988.86059999999998</v>
      </c>
      <c r="Q3131" s="12">
        <f>sales-Discount_Values</f>
        <v>1546.6794</v>
      </c>
      <c r="R3131" s="12">
        <f>DATEDIF(order_date,delivery_date,"D")</f>
        <v>2</v>
      </c>
      <c r="S3131" s="12"/>
    </row>
    <row r="3132" spans="1:19" ht="14.25" customHeight="1" x14ac:dyDescent="0.35">
      <c r="A3132" s="2" t="s">
        <v>15209</v>
      </c>
      <c r="B3132" s="2">
        <v>115176</v>
      </c>
      <c r="C3132" s="2" t="s">
        <v>13</v>
      </c>
      <c r="D3132" s="2" t="s">
        <v>20</v>
      </c>
      <c r="E3132" s="2">
        <v>1860.66</v>
      </c>
      <c r="F3132" s="2">
        <v>0.38</v>
      </c>
      <c r="G3132" s="2">
        <v>1</v>
      </c>
      <c r="H3132" s="3">
        <v>45501</v>
      </c>
      <c r="I3132" s="3">
        <v>45502</v>
      </c>
      <c r="J3132" s="2" t="s">
        <v>21</v>
      </c>
      <c r="K3132" s="2" t="s">
        <v>22</v>
      </c>
      <c r="L3132" s="2">
        <v>187.78</v>
      </c>
      <c r="M3132" s="2" t="s">
        <v>23</v>
      </c>
      <c r="N3132" s="11">
        <f>L3132/E3132*100</f>
        <v>10.092117850655145</v>
      </c>
      <c r="O3132" s="12" t="str">
        <f>IF(N3132&lt;10,"Low",IF(N3132&lt;20,"Med","High"))</f>
        <v>Med</v>
      </c>
      <c r="P3132" s="12">
        <f>sales*discount</f>
        <v>707.05080000000009</v>
      </c>
      <c r="Q3132" s="12">
        <f>sales-Discount_Values</f>
        <v>1153.6091999999999</v>
      </c>
      <c r="R3132" s="12">
        <f>DATEDIF(order_date,delivery_date,"D")</f>
        <v>1</v>
      </c>
      <c r="S3132" s="12"/>
    </row>
    <row r="3133" spans="1:19" ht="14.25" customHeight="1" x14ac:dyDescent="0.35">
      <c r="A3133" s="2" t="s">
        <v>9297</v>
      </c>
      <c r="B3133" s="2">
        <v>109264</v>
      </c>
      <c r="C3133" s="2" t="s">
        <v>13</v>
      </c>
      <c r="D3133" s="2" t="s">
        <v>20</v>
      </c>
      <c r="E3133" s="2">
        <v>1001.91</v>
      </c>
      <c r="F3133" s="2">
        <v>0.17</v>
      </c>
      <c r="G3133" s="2">
        <v>4</v>
      </c>
      <c r="H3133" s="3">
        <v>45251</v>
      </c>
      <c r="I3133" s="3">
        <v>45254</v>
      </c>
      <c r="J3133" s="2" t="s">
        <v>21</v>
      </c>
      <c r="K3133" s="2" t="s">
        <v>27</v>
      </c>
      <c r="L3133" s="2">
        <v>101.16</v>
      </c>
      <c r="M3133" s="2" t="s">
        <v>23</v>
      </c>
      <c r="N3133" s="11">
        <f>L3133/E3133*100</f>
        <v>10.096715273826991</v>
      </c>
      <c r="O3133" s="12" t="str">
        <f>IF(N3133&lt;10,"Low",IF(N3133&lt;20,"Med","High"))</f>
        <v>Med</v>
      </c>
      <c r="P3133" s="12">
        <f>sales*discount</f>
        <v>170.32470000000001</v>
      </c>
      <c r="Q3133" s="12">
        <f>sales-Discount_Values</f>
        <v>831.58529999999996</v>
      </c>
      <c r="R3133" s="12">
        <f>DATEDIF(order_date,delivery_date,"D")</f>
        <v>3</v>
      </c>
      <c r="S3133" s="12"/>
    </row>
    <row r="3134" spans="1:19" ht="14.25" customHeight="1" x14ac:dyDescent="0.35">
      <c r="A3134" s="2" t="s">
        <v>1618</v>
      </c>
      <c r="B3134" s="2">
        <v>101585</v>
      </c>
      <c r="C3134" s="2" t="s">
        <v>41</v>
      </c>
      <c r="D3134" s="2" t="s">
        <v>26</v>
      </c>
      <c r="E3134" s="2">
        <v>400.95</v>
      </c>
      <c r="F3134" s="2">
        <v>0.04</v>
      </c>
      <c r="G3134" s="2">
        <v>8</v>
      </c>
      <c r="H3134" s="3">
        <v>45083</v>
      </c>
      <c r="I3134" s="3">
        <v>45089</v>
      </c>
      <c r="J3134" s="2" t="s">
        <v>21</v>
      </c>
      <c r="K3134" s="2" t="s">
        <v>22</v>
      </c>
      <c r="L3134" s="2">
        <v>40.49</v>
      </c>
      <c r="M3134" s="2" t="s">
        <v>39</v>
      </c>
      <c r="N3134" s="11">
        <f>L3134/E3134*100</f>
        <v>10.098516024441953</v>
      </c>
      <c r="O3134" s="12" t="str">
        <f>IF(N3134&lt;10,"Low",IF(N3134&lt;20,"Med","High"))</f>
        <v>Med</v>
      </c>
      <c r="P3134" s="12">
        <f>sales*discount</f>
        <v>16.038</v>
      </c>
      <c r="Q3134" s="12">
        <f>sales-Discount_Values</f>
        <v>384.91199999999998</v>
      </c>
      <c r="R3134" s="12">
        <f>DATEDIF(order_date,delivery_date,"D")</f>
        <v>6</v>
      </c>
      <c r="S3134" s="12"/>
    </row>
    <row r="3135" spans="1:19" ht="14.25" customHeight="1" x14ac:dyDescent="0.35">
      <c r="A3135" s="2" t="s">
        <v>2786</v>
      </c>
      <c r="B3135" s="2">
        <v>102753</v>
      </c>
      <c r="C3135" s="2" t="s">
        <v>41</v>
      </c>
      <c r="D3135" s="2" t="s">
        <v>14</v>
      </c>
      <c r="E3135" s="2">
        <v>2225.23</v>
      </c>
      <c r="F3135" s="2">
        <v>0.05</v>
      </c>
      <c r="G3135" s="2">
        <v>2</v>
      </c>
      <c r="H3135" s="3">
        <v>45408</v>
      </c>
      <c r="I3135" s="3">
        <v>45411</v>
      </c>
      <c r="J3135" s="2" t="s">
        <v>15</v>
      </c>
      <c r="K3135" s="2" t="s">
        <v>22</v>
      </c>
      <c r="L3135" s="2">
        <v>224.73</v>
      </c>
      <c r="M3135" s="2" t="s">
        <v>48</v>
      </c>
      <c r="N3135" s="11">
        <f>L3135/E3135*100</f>
        <v>10.099180758842905</v>
      </c>
      <c r="O3135" s="12" t="str">
        <f>IF(N3135&lt;10,"Low",IF(N3135&lt;20,"Med","High"))</f>
        <v>Med</v>
      </c>
      <c r="P3135" s="12">
        <f>sales*discount</f>
        <v>111.26150000000001</v>
      </c>
      <c r="Q3135" s="12">
        <f>sales-Discount_Values</f>
        <v>2113.9684999999999</v>
      </c>
      <c r="R3135" s="12">
        <f>DATEDIF(order_date,delivery_date,"D")</f>
        <v>3</v>
      </c>
      <c r="S3135" s="12"/>
    </row>
    <row r="3136" spans="1:19" ht="14.25" customHeight="1" x14ac:dyDescent="0.35">
      <c r="A3136" s="2" t="s">
        <v>3099</v>
      </c>
      <c r="B3136" s="2">
        <v>103066</v>
      </c>
      <c r="C3136" s="2" t="s">
        <v>25</v>
      </c>
      <c r="D3136" s="2" t="s">
        <v>20</v>
      </c>
      <c r="E3136" s="2">
        <v>926.89</v>
      </c>
      <c r="F3136" s="2">
        <v>0.25</v>
      </c>
      <c r="G3136" s="2">
        <v>5</v>
      </c>
      <c r="H3136" s="3">
        <v>45521</v>
      </c>
      <c r="I3136" s="3">
        <v>45528</v>
      </c>
      <c r="J3136" s="2" t="s">
        <v>31</v>
      </c>
      <c r="K3136" s="2" t="s">
        <v>27</v>
      </c>
      <c r="L3136" s="2">
        <v>93.61</v>
      </c>
      <c r="M3136" s="2" t="s">
        <v>48</v>
      </c>
      <c r="N3136" s="11">
        <f>L3136/E3136*100</f>
        <v>10.099364541639245</v>
      </c>
      <c r="O3136" s="12" t="str">
        <f>IF(N3136&lt;10,"Low",IF(N3136&lt;20,"Med","High"))</f>
        <v>Med</v>
      </c>
      <c r="P3136" s="12">
        <f>sales*discount</f>
        <v>231.7225</v>
      </c>
      <c r="Q3136" s="12">
        <f>sales-Discount_Values</f>
        <v>695.16750000000002</v>
      </c>
      <c r="R3136" s="12">
        <f>DATEDIF(order_date,delivery_date,"D")</f>
        <v>7</v>
      </c>
      <c r="S3136" s="12"/>
    </row>
    <row r="3137" spans="1:19" ht="14.25" customHeight="1" x14ac:dyDescent="0.35">
      <c r="A3137" s="2" t="s">
        <v>2609</v>
      </c>
      <c r="B3137" s="2">
        <v>102576</v>
      </c>
      <c r="C3137" s="2" t="s">
        <v>25</v>
      </c>
      <c r="D3137" s="2" t="s">
        <v>14</v>
      </c>
      <c r="E3137" s="2">
        <v>1363.27</v>
      </c>
      <c r="F3137" s="2">
        <v>0.37</v>
      </c>
      <c r="G3137" s="2">
        <v>1</v>
      </c>
      <c r="H3137" s="3">
        <v>44981</v>
      </c>
      <c r="I3137" s="3">
        <v>44983</v>
      </c>
      <c r="J3137" s="2" t="s">
        <v>31</v>
      </c>
      <c r="K3137" s="2" t="s">
        <v>22</v>
      </c>
      <c r="L3137" s="2">
        <v>137.69999999999999</v>
      </c>
      <c r="M3137" s="2" t="s">
        <v>23</v>
      </c>
      <c r="N3137" s="11">
        <f>L3137/E3137*100</f>
        <v>10.100713725087473</v>
      </c>
      <c r="O3137" s="12" t="str">
        <f>IF(N3137&lt;10,"Low",IF(N3137&lt;20,"Med","High"))</f>
        <v>Med</v>
      </c>
      <c r="P3137" s="12">
        <f>sales*discount</f>
        <v>504.40989999999999</v>
      </c>
      <c r="Q3137" s="12">
        <f>sales-Discount_Values</f>
        <v>858.86009999999999</v>
      </c>
      <c r="R3137" s="12">
        <f>DATEDIF(order_date,delivery_date,"D")</f>
        <v>2</v>
      </c>
      <c r="S3137" s="12"/>
    </row>
    <row r="3138" spans="1:19" ht="14.25" customHeight="1" x14ac:dyDescent="0.35">
      <c r="A3138" s="2" t="s">
        <v>7081</v>
      </c>
      <c r="B3138" s="2">
        <v>107048</v>
      </c>
      <c r="C3138" s="2" t="s">
        <v>19</v>
      </c>
      <c r="D3138" s="2" t="s">
        <v>36</v>
      </c>
      <c r="E3138" s="2">
        <v>1661.61</v>
      </c>
      <c r="F3138" s="2">
        <v>0.4</v>
      </c>
      <c r="G3138" s="2">
        <v>5</v>
      </c>
      <c r="H3138" s="3">
        <v>45015</v>
      </c>
      <c r="I3138" s="3">
        <v>45017</v>
      </c>
      <c r="J3138" s="2" t="s">
        <v>21</v>
      </c>
      <c r="K3138" s="2" t="s">
        <v>16</v>
      </c>
      <c r="L3138" s="2">
        <v>167.85</v>
      </c>
      <c r="M3138" s="2" t="s">
        <v>23</v>
      </c>
      <c r="N3138" s="11">
        <f>L3138/E3138*100</f>
        <v>10.101648401249392</v>
      </c>
      <c r="O3138" s="12" t="str">
        <f>IF(N3138&lt;10,"Low",IF(N3138&lt;20,"Med","High"))</f>
        <v>Med</v>
      </c>
      <c r="P3138" s="12">
        <f>sales*discount</f>
        <v>664.64400000000001</v>
      </c>
      <c r="Q3138" s="12">
        <f>sales-Discount_Values</f>
        <v>996.96599999999989</v>
      </c>
      <c r="R3138" s="12">
        <f>DATEDIF(order_date,delivery_date,"D")</f>
        <v>2</v>
      </c>
      <c r="S3138" s="12"/>
    </row>
    <row r="3139" spans="1:19" ht="14.25" customHeight="1" x14ac:dyDescent="0.35">
      <c r="A3139" s="2" t="s">
        <v>5740</v>
      </c>
      <c r="B3139" s="2">
        <v>105707</v>
      </c>
      <c r="C3139" s="2" t="s">
        <v>19</v>
      </c>
      <c r="D3139" s="2" t="s">
        <v>14</v>
      </c>
      <c r="E3139" s="2">
        <v>4100.42</v>
      </c>
      <c r="F3139" s="2">
        <v>0.04</v>
      </c>
      <c r="G3139" s="2">
        <v>1</v>
      </c>
      <c r="H3139" s="3">
        <v>45220</v>
      </c>
      <c r="I3139" s="3">
        <v>45222</v>
      </c>
      <c r="J3139" s="2" t="s">
        <v>31</v>
      </c>
      <c r="K3139" s="2" t="s">
        <v>22</v>
      </c>
      <c r="L3139" s="2">
        <v>414.61</v>
      </c>
      <c r="M3139" s="2" t="s">
        <v>23</v>
      </c>
      <c r="N3139" s="11">
        <f>L3139/E3139*100</f>
        <v>10.111403222108954</v>
      </c>
      <c r="O3139" s="12" t="str">
        <f>IF(N3139&lt;10,"Low",IF(N3139&lt;20,"Med","High"))</f>
        <v>Med</v>
      </c>
      <c r="P3139" s="12">
        <f>sales*discount</f>
        <v>164.01680000000002</v>
      </c>
      <c r="Q3139" s="12">
        <f>sales-Discount_Values</f>
        <v>3936.4032000000002</v>
      </c>
      <c r="R3139" s="12">
        <f>DATEDIF(order_date,delivery_date,"D")</f>
        <v>2</v>
      </c>
      <c r="S3139" s="12"/>
    </row>
    <row r="3140" spans="1:19" ht="14.25" customHeight="1" x14ac:dyDescent="0.35">
      <c r="A3140" s="2" t="s">
        <v>10165</v>
      </c>
      <c r="B3140" s="2">
        <v>110132</v>
      </c>
      <c r="C3140" s="2" t="s">
        <v>19</v>
      </c>
      <c r="D3140" s="2" t="s">
        <v>33</v>
      </c>
      <c r="E3140" s="2">
        <v>2200.52</v>
      </c>
      <c r="F3140" s="2">
        <v>0.24</v>
      </c>
      <c r="G3140" s="2">
        <v>9</v>
      </c>
      <c r="H3140" s="3">
        <v>45027</v>
      </c>
      <c r="I3140" s="3">
        <v>45031</v>
      </c>
      <c r="J3140" s="2" t="s">
        <v>21</v>
      </c>
      <c r="K3140" s="2" t="s">
        <v>27</v>
      </c>
      <c r="L3140" s="2">
        <v>222.52</v>
      </c>
      <c r="M3140" s="2" t="s">
        <v>48</v>
      </c>
      <c r="N3140" s="11">
        <f>L3140/E3140*100</f>
        <v>10.112155308745207</v>
      </c>
      <c r="O3140" s="12" t="str">
        <f>IF(N3140&lt;10,"Low",IF(N3140&lt;20,"Med","High"))</f>
        <v>Med</v>
      </c>
      <c r="P3140" s="12">
        <f>sales*discount</f>
        <v>528.12479999999994</v>
      </c>
      <c r="Q3140" s="12">
        <f>sales-Discount_Values</f>
        <v>1672.3951999999999</v>
      </c>
      <c r="R3140" s="12">
        <f>DATEDIF(order_date,delivery_date,"D")</f>
        <v>4</v>
      </c>
      <c r="S3140" s="12"/>
    </row>
    <row r="3141" spans="1:19" ht="14.25" customHeight="1" x14ac:dyDescent="0.35">
      <c r="A3141" s="2" t="s">
        <v>1608</v>
      </c>
      <c r="B3141" s="2">
        <v>101575</v>
      </c>
      <c r="C3141" s="2" t="s">
        <v>13</v>
      </c>
      <c r="D3141" s="2" t="s">
        <v>33</v>
      </c>
      <c r="E3141" s="2">
        <v>1751.46</v>
      </c>
      <c r="F3141" s="2">
        <v>0.3</v>
      </c>
      <c r="G3141" s="2">
        <v>3</v>
      </c>
      <c r="H3141" s="3">
        <v>45339</v>
      </c>
      <c r="I3141" s="3">
        <v>45345</v>
      </c>
      <c r="J3141" s="2" t="s">
        <v>31</v>
      </c>
      <c r="K3141" s="2" t="s">
        <v>16</v>
      </c>
      <c r="L3141" s="2">
        <v>177.17</v>
      </c>
      <c r="M3141" s="2" t="s">
        <v>17</v>
      </c>
      <c r="N3141" s="11">
        <f>L3141/E3141*100</f>
        <v>10.115560732189143</v>
      </c>
      <c r="O3141" s="12" t="str">
        <f>IF(N3141&lt;10,"Low",IF(N3141&lt;20,"Med","High"))</f>
        <v>Med</v>
      </c>
      <c r="P3141" s="12">
        <f>sales*discount</f>
        <v>525.43799999999999</v>
      </c>
      <c r="Q3141" s="12">
        <f>sales-Discount_Values</f>
        <v>1226.0219999999999</v>
      </c>
      <c r="R3141" s="12">
        <f>DATEDIF(order_date,delivery_date,"D")</f>
        <v>6</v>
      </c>
      <c r="S3141" s="12"/>
    </row>
    <row r="3142" spans="1:19" ht="14.25" customHeight="1" x14ac:dyDescent="0.35">
      <c r="A3142" s="2" t="s">
        <v>12360</v>
      </c>
      <c r="B3142" s="2">
        <v>112327</v>
      </c>
      <c r="C3142" s="2" t="s">
        <v>25</v>
      </c>
      <c r="D3142" s="2" t="s">
        <v>14</v>
      </c>
      <c r="E3142" s="2">
        <v>3947.72</v>
      </c>
      <c r="F3142" s="2">
        <v>0.34</v>
      </c>
      <c r="G3142" s="2">
        <v>8</v>
      </c>
      <c r="H3142" s="3">
        <v>45270</v>
      </c>
      <c r="I3142" s="3">
        <v>45277</v>
      </c>
      <c r="J3142" s="2" t="s">
        <v>15</v>
      </c>
      <c r="K3142" s="2" t="s">
        <v>27</v>
      </c>
      <c r="L3142" s="2">
        <v>399.36</v>
      </c>
      <c r="M3142" s="2" t="s">
        <v>34</v>
      </c>
      <c r="N3142" s="11">
        <f>L3142/E3142*100</f>
        <v>10.116218982095996</v>
      </c>
      <c r="O3142" s="12" t="str">
        <f>IF(N3142&lt;10,"Low",IF(N3142&lt;20,"Med","High"))</f>
        <v>Med</v>
      </c>
      <c r="P3142" s="12">
        <f>sales*discount</f>
        <v>1342.2248</v>
      </c>
      <c r="Q3142" s="12">
        <f>sales-Discount_Values</f>
        <v>2605.4951999999998</v>
      </c>
      <c r="R3142" s="12">
        <f>DATEDIF(order_date,delivery_date,"D")</f>
        <v>7</v>
      </c>
      <c r="S3142" s="12"/>
    </row>
    <row r="3143" spans="1:19" ht="14.25" customHeight="1" x14ac:dyDescent="0.35">
      <c r="A3143" s="2" t="s">
        <v>14707</v>
      </c>
      <c r="B3143" s="2">
        <v>114674</v>
      </c>
      <c r="C3143" s="2" t="s">
        <v>13</v>
      </c>
      <c r="D3143" s="2" t="s">
        <v>20</v>
      </c>
      <c r="E3143" s="2">
        <v>2047.26</v>
      </c>
      <c r="F3143" s="2">
        <v>0.26</v>
      </c>
      <c r="G3143" s="2">
        <v>3</v>
      </c>
      <c r="H3143" s="3">
        <v>45219</v>
      </c>
      <c r="I3143" s="3">
        <v>45225</v>
      </c>
      <c r="J3143" s="2" t="s">
        <v>15</v>
      </c>
      <c r="K3143" s="2" t="s">
        <v>22</v>
      </c>
      <c r="L3143" s="2">
        <v>207.14</v>
      </c>
      <c r="M3143" s="2" t="s">
        <v>28</v>
      </c>
      <c r="N3143" s="11">
        <f>L3143/E3143*100</f>
        <v>10.117913699285875</v>
      </c>
      <c r="O3143" s="12" t="str">
        <f>IF(N3143&lt;10,"Low",IF(N3143&lt;20,"Med","High"))</f>
        <v>Med</v>
      </c>
      <c r="P3143" s="12">
        <f>sales*discount</f>
        <v>532.2876</v>
      </c>
      <c r="Q3143" s="12">
        <f>sales-Discount_Values</f>
        <v>1514.9724000000001</v>
      </c>
      <c r="R3143" s="12">
        <f>DATEDIF(order_date,delivery_date,"D")</f>
        <v>6</v>
      </c>
      <c r="S3143" s="12"/>
    </row>
    <row r="3144" spans="1:19" ht="14.25" customHeight="1" x14ac:dyDescent="0.35">
      <c r="A3144" s="2" t="s">
        <v>1243</v>
      </c>
      <c r="B3144" s="2">
        <v>101210</v>
      </c>
      <c r="C3144" s="2" t="s">
        <v>25</v>
      </c>
      <c r="D3144" s="2" t="s">
        <v>26</v>
      </c>
      <c r="E3144" s="2">
        <v>4336.09</v>
      </c>
      <c r="F3144" s="2">
        <v>0.47</v>
      </c>
      <c r="G3144" s="2">
        <v>6</v>
      </c>
      <c r="H3144" s="3">
        <v>45591</v>
      </c>
      <c r="I3144" s="3">
        <v>45598</v>
      </c>
      <c r="J3144" s="2" t="s">
        <v>15</v>
      </c>
      <c r="K3144" s="2" t="s">
        <v>27</v>
      </c>
      <c r="L3144" s="2">
        <v>438.84</v>
      </c>
      <c r="M3144" s="2" t="s">
        <v>48</v>
      </c>
      <c r="N3144" s="11">
        <f>L3144/E3144*100</f>
        <v>10.120638639880628</v>
      </c>
      <c r="O3144" s="12" t="str">
        <f>IF(N3144&lt;10,"Low",IF(N3144&lt;20,"Med","High"))</f>
        <v>Med</v>
      </c>
      <c r="P3144" s="12">
        <f>sales*discount</f>
        <v>2037.9622999999999</v>
      </c>
      <c r="Q3144" s="12">
        <f>sales-Discount_Values</f>
        <v>2298.1277</v>
      </c>
      <c r="R3144" s="12">
        <f>DATEDIF(order_date,delivery_date,"D")</f>
        <v>7</v>
      </c>
      <c r="S3144" s="12"/>
    </row>
    <row r="3145" spans="1:19" ht="14.25" customHeight="1" x14ac:dyDescent="0.35">
      <c r="A3145" s="2" t="s">
        <v>7726</v>
      </c>
      <c r="B3145" s="2">
        <v>107693</v>
      </c>
      <c r="C3145" s="2" t="s">
        <v>19</v>
      </c>
      <c r="D3145" s="2" t="s">
        <v>26</v>
      </c>
      <c r="E3145" s="2">
        <v>3912.86</v>
      </c>
      <c r="F3145" s="2">
        <v>0.44</v>
      </c>
      <c r="G3145" s="2">
        <v>4</v>
      </c>
      <c r="H3145" s="3">
        <v>45005</v>
      </c>
      <c r="I3145" s="3">
        <v>45010</v>
      </c>
      <c r="J3145" s="2" t="s">
        <v>31</v>
      </c>
      <c r="K3145" s="2" t="s">
        <v>22</v>
      </c>
      <c r="L3145" s="2">
        <v>396.08</v>
      </c>
      <c r="M3145" s="2" t="s">
        <v>23</v>
      </c>
      <c r="N3145" s="11">
        <f>L3145/E3145*100</f>
        <v>10.122519078116774</v>
      </c>
      <c r="O3145" s="12" t="str">
        <f>IF(N3145&lt;10,"Low",IF(N3145&lt;20,"Med","High"))</f>
        <v>Med</v>
      </c>
      <c r="P3145" s="12">
        <f>sales*discount</f>
        <v>1721.6584</v>
      </c>
      <c r="Q3145" s="12">
        <f>sales-Discount_Values</f>
        <v>2191.2016000000003</v>
      </c>
      <c r="R3145" s="12">
        <f>DATEDIF(order_date,delivery_date,"D")</f>
        <v>5</v>
      </c>
      <c r="S3145" s="12"/>
    </row>
    <row r="3146" spans="1:19" ht="14.25" customHeight="1" x14ac:dyDescent="0.35">
      <c r="A3146" s="2" t="s">
        <v>2940</v>
      </c>
      <c r="B3146" s="2">
        <v>102907</v>
      </c>
      <c r="C3146" s="2" t="s">
        <v>25</v>
      </c>
      <c r="D3146" s="2" t="s">
        <v>20</v>
      </c>
      <c r="E3146" s="2">
        <v>4964.24</v>
      </c>
      <c r="F3146" s="2">
        <v>0.22</v>
      </c>
      <c r="G3146" s="2">
        <v>7</v>
      </c>
      <c r="H3146" s="3">
        <v>45072</v>
      </c>
      <c r="I3146" s="3">
        <v>45076</v>
      </c>
      <c r="J3146" s="2" t="s">
        <v>15</v>
      </c>
      <c r="K3146" s="2" t="s">
        <v>22</v>
      </c>
      <c r="L3146" s="2">
        <v>502.58</v>
      </c>
      <c r="M3146" s="2" t="s">
        <v>17</v>
      </c>
      <c r="N3146" s="11">
        <f>L3146/E3146*100</f>
        <v>10.124006897329702</v>
      </c>
      <c r="O3146" s="12" t="str">
        <f>IF(N3146&lt;10,"Low",IF(N3146&lt;20,"Med","High"))</f>
        <v>Med</v>
      </c>
      <c r="P3146" s="12">
        <f>sales*discount</f>
        <v>1092.1327999999999</v>
      </c>
      <c r="Q3146" s="12">
        <f>sales-Discount_Values</f>
        <v>3872.1071999999999</v>
      </c>
      <c r="R3146" s="12">
        <f>DATEDIF(order_date,delivery_date,"D")</f>
        <v>4</v>
      </c>
      <c r="S3146" s="12"/>
    </row>
    <row r="3147" spans="1:19" ht="14.25" customHeight="1" x14ac:dyDescent="0.35">
      <c r="A3147" s="2" t="s">
        <v>15049</v>
      </c>
      <c r="B3147" s="2">
        <v>115016</v>
      </c>
      <c r="C3147" s="2" t="s">
        <v>41</v>
      </c>
      <c r="D3147" s="2" t="s">
        <v>20</v>
      </c>
      <c r="E3147" s="2">
        <v>1870.06</v>
      </c>
      <c r="F3147" s="2">
        <v>0.36</v>
      </c>
      <c r="G3147" s="2">
        <v>2</v>
      </c>
      <c r="H3147" s="3">
        <v>45459</v>
      </c>
      <c r="I3147" s="3">
        <v>45465</v>
      </c>
      <c r="J3147" s="2" t="s">
        <v>31</v>
      </c>
      <c r="K3147" s="2" t="s">
        <v>22</v>
      </c>
      <c r="L3147" s="2">
        <v>189.37</v>
      </c>
      <c r="M3147" s="2" t="s">
        <v>23</v>
      </c>
      <c r="N3147" s="11">
        <f>L3147/E3147*100</f>
        <v>10.126413056265575</v>
      </c>
      <c r="O3147" s="12" t="str">
        <f>IF(N3147&lt;10,"Low",IF(N3147&lt;20,"Med","High"))</f>
        <v>Med</v>
      </c>
      <c r="P3147" s="12">
        <f>sales*discount</f>
        <v>673.22159999999997</v>
      </c>
      <c r="Q3147" s="12">
        <f>sales-Discount_Values</f>
        <v>1196.8384000000001</v>
      </c>
      <c r="R3147" s="12">
        <f>DATEDIF(order_date,delivery_date,"D")</f>
        <v>6</v>
      </c>
      <c r="S3147" s="12"/>
    </row>
    <row r="3148" spans="1:19" ht="14.25" customHeight="1" x14ac:dyDescent="0.35">
      <c r="A3148" s="2" t="s">
        <v>2153</v>
      </c>
      <c r="B3148" s="2">
        <v>102120</v>
      </c>
      <c r="C3148" s="2" t="s">
        <v>19</v>
      </c>
      <c r="D3148" s="2" t="s">
        <v>26</v>
      </c>
      <c r="E3148" s="2">
        <v>2734.19</v>
      </c>
      <c r="F3148" s="2">
        <v>0.22</v>
      </c>
      <c r="G3148" s="2">
        <v>1</v>
      </c>
      <c r="H3148" s="3">
        <v>45256</v>
      </c>
      <c r="I3148" s="3">
        <v>45263</v>
      </c>
      <c r="J3148" s="2" t="s">
        <v>21</v>
      </c>
      <c r="K3148" s="2" t="s">
        <v>27</v>
      </c>
      <c r="L3148" s="2">
        <v>276.98</v>
      </c>
      <c r="M3148" s="2" t="s">
        <v>28</v>
      </c>
      <c r="N3148" s="11">
        <f>L3148/E3148*100</f>
        <v>10.130239668786736</v>
      </c>
      <c r="O3148" s="12" t="str">
        <f>IF(N3148&lt;10,"Low",IF(N3148&lt;20,"Med","High"))</f>
        <v>Med</v>
      </c>
      <c r="P3148" s="12">
        <f>sales*discount</f>
        <v>601.52179999999998</v>
      </c>
      <c r="Q3148" s="12">
        <f>sales-Discount_Values</f>
        <v>2132.6682000000001</v>
      </c>
      <c r="R3148" s="12">
        <f>DATEDIF(order_date,delivery_date,"D")</f>
        <v>7</v>
      </c>
      <c r="S3148" s="12"/>
    </row>
    <row r="3149" spans="1:19" ht="14.25" customHeight="1" x14ac:dyDescent="0.35">
      <c r="A3149" s="2" t="s">
        <v>1167</v>
      </c>
      <c r="B3149" s="2">
        <v>101134</v>
      </c>
      <c r="C3149" s="2" t="s">
        <v>13</v>
      </c>
      <c r="D3149" s="2" t="s">
        <v>33</v>
      </c>
      <c r="E3149" s="2">
        <v>1687.57</v>
      </c>
      <c r="F3149" s="2">
        <v>0.22</v>
      </c>
      <c r="G3149" s="2">
        <v>4</v>
      </c>
      <c r="H3149" s="3">
        <v>45172</v>
      </c>
      <c r="I3149" s="3">
        <v>45176</v>
      </c>
      <c r="J3149" s="2" t="s">
        <v>21</v>
      </c>
      <c r="K3149" s="2" t="s">
        <v>27</v>
      </c>
      <c r="L3149" s="2">
        <v>170.96</v>
      </c>
      <c r="M3149" s="2" t="s">
        <v>48</v>
      </c>
      <c r="N3149" s="11">
        <f>L3149/E3149*100</f>
        <v>10.130542733042185</v>
      </c>
      <c r="O3149" s="12" t="str">
        <f>IF(N3149&lt;10,"Low",IF(N3149&lt;20,"Med","High"))</f>
        <v>Med</v>
      </c>
      <c r="P3149" s="12">
        <f>sales*discount</f>
        <v>371.2654</v>
      </c>
      <c r="Q3149" s="12">
        <f>sales-Discount_Values</f>
        <v>1316.3045999999999</v>
      </c>
      <c r="R3149" s="12">
        <f>DATEDIF(order_date,delivery_date,"D")</f>
        <v>4</v>
      </c>
      <c r="S3149" s="12"/>
    </row>
    <row r="3150" spans="1:19" ht="14.25" customHeight="1" x14ac:dyDescent="0.35">
      <c r="A3150" s="2" t="s">
        <v>5936</v>
      </c>
      <c r="B3150" s="2">
        <v>105903</v>
      </c>
      <c r="C3150" s="2" t="s">
        <v>13</v>
      </c>
      <c r="D3150" s="2" t="s">
        <v>33</v>
      </c>
      <c r="E3150" s="2">
        <v>1576.07</v>
      </c>
      <c r="F3150" s="2">
        <v>0.04</v>
      </c>
      <c r="G3150" s="2">
        <v>7</v>
      </c>
      <c r="H3150" s="3">
        <v>45302</v>
      </c>
      <c r="I3150" s="3">
        <v>45309</v>
      </c>
      <c r="J3150" s="2" t="s">
        <v>21</v>
      </c>
      <c r="K3150" s="2" t="s">
        <v>22</v>
      </c>
      <c r="L3150" s="2">
        <v>159.68</v>
      </c>
      <c r="M3150" s="2" t="s">
        <v>34</v>
      </c>
      <c r="N3150" s="11">
        <f>L3150/E3150*100</f>
        <v>10.131529690940123</v>
      </c>
      <c r="O3150" s="12" t="str">
        <f>IF(N3150&lt;10,"Low",IF(N3150&lt;20,"Med","High"))</f>
        <v>Med</v>
      </c>
      <c r="P3150" s="12">
        <f>sales*discount</f>
        <v>63.0428</v>
      </c>
      <c r="Q3150" s="12">
        <f>sales-Discount_Values</f>
        <v>1513.0272</v>
      </c>
      <c r="R3150" s="12">
        <f>DATEDIF(order_date,delivery_date,"D")</f>
        <v>7</v>
      </c>
      <c r="S3150" s="12"/>
    </row>
    <row r="3151" spans="1:19" ht="14.25" customHeight="1" x14ac:dyDescent="0.35">
      <c r="A3151" s="2" t="s">
        <v>4064</v>
      </c>
      <c r="B3151" s="2">
        <v>104031</v>
      </c>
      <c r="C3151" s="2" t="s">
        <v>13</v>
      </c>
      <c r="D3151" s="2" t="s">
        <v>20</v>
      </c>
      <c r="E3151" s="2">
        <v>1419.66</v>
      </c>
      <c r="F3151" s="2">
        <v>0.38</v>
      </c>
      <c r="G3151" s="2">
        <v>2</v>
      </c>
      <c r="H3151" s="3">
        <v>45652</v>
      </c>
      <c r="I3151" s="3">
        <v>45659</v>
      </c>
      <c r="J3151" s="2" t="s">
        <v>21</v>
      </c>
      <c r="K3151" s="2" t="s">
        <v>22</v>
      </c>
      <c r="L3151" s="2">
        <v>143.84</v>
      </c>
      <c r="M3151" s="2" t="s">
        <v>28</v>
      </c>
      <c r="N3151" s="11">
        <f>L3151/E3151*100</f>
        <v>10.132003437442767</v>
      </c>
      <c r="O3151" s="12" t="str">
        <f>IF(N3151&lt;10,"Low",IF(N3151&lt;20,"Med","High"))</f>
        <v>Med</v>
      </c>
      <c r="P3151" s="12">
        <f>sales*discount</f>
        <v>539.47080000000005</v>
      </c>
      <c r="Q3151" s="12">
        <f>sales-Discount_Values</f>
        <v>880.18920000000003</v>
      </c>
      <c r="R3151" s="12">
        <f>DATEDIF(order_date,delivery_date,"D")</f>
        <v>7</v>
      </c>
      <c r="S3151" s="12"/>
    </row>
    <row r="3152" spans="1:19" ht="14.25" customHeight="1" x14ac:dyDescent="0.35">
      <c r="A3152" s="2" t="s">
        <v>8843</v>
      </c>
      <c r="B3152" s="2">
        <v>108810</v>
      </c>
      <c r="C3152" s="2" t="s">
        <v>13</v>
      </c>
      <c r="D3152" s="2" t="s">
        <v>36</v>
      </c>
      <c r="E3152" s="2">
        <v>3576.52</v>
      </c>
      <c r="F3152" s="2">
        <v>0.16</v>
      </c>
      <c r="G3152" s="2">
        <v>7</v>
      </c>
      <c r="H3152" s="3">
        <v>45160</v>
      </c>
      <c r="I3152" s="3">
        <v>45164</v>
      </c>
      <c r="J3152" s="2" t="s">
        <v>15</v>
      </c>
      <c r="K3152" s="2" t="s">
        <v>27</v>
      </c>
      <c r="L3152" s="2">
        <v>362.46</v>
      </c>
      <c r="M3152" s="2" t="s">
        <v>28</v>
      </c>
      <c r="N3152" s="11">
        <f>L3152/E3152*100</f>
        <v>10.134432353237225</v>
      </c>
      <c r="O3152" s="12" t="str">
        <f>IF(N3152&lt;10,"Low",IF(N3152&lt;20,"Med","High"))</f>
        <v>Med</v>
      </c>
      <c r="P3152" s="12">
        <f>sales*discount</f>
        <v>572.2432</v>
      </c>
      <c r="Q3152" s="12">
        <f>sales-Discount_Values</f>
        <v>3004.2768000000001</v>
      </c>
      <c r="R3152" s="12">
        <f>DATEDIF(order_date,delivery_date,"D")</f>
        <v>4</v>
      </c>
      <c r="S3152" s="12"/>
    </row>
    <row r="3153" spans="1:19" ht="14.25" customHeight="1" x14ac:dyDescent="0.35">
      <c r="A3153" s="2" t="s">
        <v>4144</v>
      </c>
      <c r="B3153" s="2">
        <v>104111</v>
      </c>
      <c r="C3153" s="2" t="s">
        <v>41</v>
      </c>
      <c r="D3153" s="2" t="s">
        <v>26</v>
      </c>
      <c r="E3153" s="2">
        <v>1561.21</v>
      </c>
      <c r="F3153" s="2">
        <v>0.05</v>
      </c>
      <c r="G3153" s="2">
        <v>9</v>
      </c>
      <c r="H3153" s="3">
        <v>45449</v>
      </c>
      <c r="I3153" s="3">
        <v>45455</v>
      </c>
      <c r="J3153" s="2" t="s">
        <v>31</v>
      </c>
      <c r="K3153" s="2" t="s">
        <v>16</v>
      </c>
      <c r="L3153" s="2">
        <v>158.27000000000001</v>
      </c>
      <c r="M3153" s="2" t="s">
        <v>48</v>
      </c>
      <c r="N3153" s="11">
        <f>L3153/E3153*100</f>
        <v>10.137649643545711</v>
      </c>
      <c r="O3153" s="12" t="str">
        <f>IF(N3153&lt;10,"Low",IF(N3153&lt;20,"Med","High"))</f>
        <v>Med</v>
      </c>
      <c r="P3153" s="12">
        <f>sales*discount</f>
        <v>78.060500000000005</v>
      </c>
      <c r="Q3153" s="12">
        <f>sales-Discount_Values</f>
        <v>1483.1495</v>
      </c>
      <c r="R3153" s="12">
        <f>DATEDIF(order_date,delivery_date,"D")</f>
        <v>6</v>
      </c>
      <c r="S3153" s="12"/>
    </row>
    <row r="3154" spans="1:19" ht="14.25" customHeight="1" x14ac:dyDescent="0.35">
      <c r="A3154" s="2" t="s">
        <v>10111</v>
      </c>
      <c r="B3154" s="2">
        <v>110078</v>
      </c>
      <c r="C3154" s="2" t="s">
        <v>41</v>
      </c>
      <c r="D3154" s="2" t="s">
        <v>33</v>
      </c>
      <c r="E3154" s="2">
        <v>3276.79</v>
      </c>
      <c r="F3154" s="2">
        <v>0.05</v>
      </c>
      <c r="G3154" s="2">
        <v>1</v>
      </c>
      <c r="H3154" s="3">
        <v>45155</v>
      </c>
      <c r="I3154" s="3">
        <v>45162</v>
      </c>
      <c r="J3154" s="2" t="s">
        <v>21</v>
      </c>
      <c r="K3154" s="2" t="s">
        <v>22</v>
      </c>
      <c r="L3154" s="2">
        <v>332.23</v>
      </c>
      <c r="M3154" s="2" t="s">
        <v>34</v>
      </c>
      <c r="N3154" s="11">
        <f>L3154/E3154*100</f>
        <v>10.138885921893074</v>
      </c>
      <c r="O3154" s="12" t="str">
        <f>IF(N3154&lt;10,"Low",IF(N3154&lt;20,"Med","High"))</f>
        <v>Med</v>
      </c>
      <c r="P3154" s="12">
        <f>sales*discount</f>
        <v>163.83950000000002</v>
      </c>
      <c r="Q3154" s="12">
        <f>sales-Discount_Values</f>
        <v>3112.9504999999999</v>
      </c>
      <c r="R3154" s="12">
        <f>DATEDIF(order_date,delivery_date,"D")</f>
        <v>7</v>
      </c>
      <c r="S3154" s="12"/>
    </row>
    <row r="3155" spans="1:19" ht="14.25" customHeight="1" x14ac:dyDescent="0.35">
      <c r="A3155" s="2" t="s">
        <v>13512</v>
      </c>
      <c r="B3155" s="2">
        <v>113479</v>
      </c>
      <c r="C3155" s="2" t="s">
        <v>19</v>
      </c>
      <c r="D3155" s="2" t="s">
        <v>33</v>
      </c>
      <c r="E3155" s="2">
        <v>3523.34</v>
      </c>
      <c r="F3155" s="2">
        <v>0.41</v>
      </c>
      <c r="G3155" s="2">
        <v>4</v>
      </c>
      <c r="H3155" s="3">
        <v>45286</v>
      </c>
      <c r="I3155" s="3">
        <v>45290</v>
      </c>
      <c r="J3155" s="2" t="s">
        <v>15</v>
      </c>
      <c r="K3155" s="2" t="s">
        <v>22</v>
      </c>
      <c r="L3155" s="2">
        <v>357.23</v>
      </c>
      <c r="M3155" s="2" t="s">
        <v>39</v>
      </c>
      <c r="N3155" s="11">
        <f>L3155/E3155*100</f>
        <v>10.138959055895826</v>
      </c>
      <c r="O3155" s="12" t="str">
        <f>IF(N3155&lt;10,"Low",IF(N3155&lt;20,"Med","High"))</f>
        <v>Med</v>
      </c>
      <c r="P3155" s="12">
        <f>sales*discount</f>
        <v>1444.5694000000001</v>
      </c>
      <c r="Q3155" s="12">
        <f>sales-Discount_Values</f>
        <v>2078.7705999999998</v>
      </c>
      <c r="R3155" s="12">
        <f>DATEDIF(order_date,delivery_date,"D")</f>
        <v>4</v>
      </c>
      <c r="S3155" s="12"/>
    </row>
    <row r="3156" spans="1:19" ht="14.25" customHeight="1" x14ac:dyDescent="0.35">
      <c r="A3156" s="2" t="s">
        <v>9125</v>
      </c>
      <c r="B3156" s="2">
        <v>109092</v>
      </c>
      <c r="C3156" s="2" t="s">
        <v>13</v>
      </c>
      <c r="D3156" s="2" t="s">
        <v>14</v>
      </c>
      <c r="E3156" s="2">
        <v>1403.18</v>
      </c>
      <c r="F3156" s="2">
        <v>7.0000000000000007E-2</v>
      </c>
      <c r="G3156" s="2">
        <v>8</v>
      </c>
      <c r="H3156" s="3">
        <v>45645</v>
      </c>
      <c r="I3156" s="3">
        <v>45652</v>
      </c>
      <c r="J3156" s="2" t="s">
        <v>21</v>
      </c>
      <c r="K3156" s="2" t="s">
        <v>16</v>
      </c>
      <c r="L3156" s="2">
        <v>142.27000000000001</v>
      </c>
      <c r="M3156" s="2" t="s">
        <v>48</v>
      </c>
      <c r="N3156" s="11">
        <f>L3156/E3156*100</f>
        <v>10.139112587123535</v>
      </c>
      <c r="O3156" s="12" t="str">
        <f>IF(N3156&lt;10,"Low",IF(N3156&lt;20,"Med","High"))</f>
        <v>Med</v>
      </c>
      <c r="P3156" s="12">
        <f>sales*discount</f>
        <v>98.222600000000014</v>
      </c>
      <c r="Q3156" s="12">
        <f>sales-Discount_Values</f>
        <v>1304.9574</v>
      </c>
      <c r="R3156" s="12">
        <f>DATEDIF(order_date,delivery_date,"D")</f>
        <v>7</v>
      </c>
      <c r="S3156" s="12"/>
    </row>
    <row r="3157" spans="1:19" ht="14.25" customHeight="1" x14ac:dyDescent="0.35">
      <c r="A3157" s="2" t="s">
        <v>8917</v>
      </c>
      <c r="B3157" s="2">
        <v>108884</v>
      </c>
      <c r="C3157" s="2" t="s">
        <v>19</v>
      </c>
      <c r="D3157" s="2" t="s">
        <v>36</v>
      </c>
      <c r="E3157" s="2">
        <v>385.68</v>
      </c>
      <c r="F3157" s="2">
        <v>0.17</v>
      </c>
      <c r="G3157" s="2">
        <v>7</v>
      </c>
      <c r="H3157" s="3">
        <v>45181</v>
      </c>
      <c r="I3157" s="3">
        <v>45185</v>
      </c>
      <c r="J3157" s="2" t="s">
        <v>21</v>
      </c>
      <c r="K3157" s="2" t="s">
        <v>27</v>
      </c>
      <c r="L3157" s="2">
        <v>39.130000000000003</v>
      </c>
      <c r="M3157" s="2" t="s">
        <v>39</v>
      </c>
      <c r="N3157" s="11">
        <f>L3157/E3157*100</f>
        <v>10.145716656295376</v>
      </c>
      <c r="O3157" s="12" t="str">
        <f>IF(N3157&lt;10,"Low",IF(N3157&lt;20,"Med","High"))</f>
        <v>Med</v>
      </c>
      <c r="P3157" s="12">
        <f>sales*discount</f>
        <v>65.565600000000003</v>
      </c>
      <c r="Q3157" s="12">
        <f>sales-Discount_Values</f>
        <v>320.11439999999999</v>
      </c>
      <c r="R3157" s="12">
        <f>DATEDIF(order_date,delivery_date,"D")</f>
        <v>4</v>
      </c>
      <c r="S3157" s="12"/>
    </row>
    <row r="3158" spans="1:19" ht="14.25" customHeight="1" x14ac:dyDescent="0.35">
      <c r="A3158" s="2" t="s">
        <v>14058</v>
      </c>
      <c r="B3158" s="2">
        <v>114025</v>
      </c>
      <c r="C3158" s="2" t="s">
        <v>41</v>
      </c>
      <c r="D3158" s="2" t="s">
        <v>36</v>
      </c>
      <c r="E3158" s="2">
        <v>3138.68</v>
      </c>
      <c r="F3158" s="2">
        <v>0.19</v>
      </c>
      <c r="G3158" s="2">
        <v>8</v>
      </c>
      <c r="H3158" s="3">
        <v>45045</v>
      </c>
      <c r="I3158" s="3">
        <v>45052</v>
      </c>
      <c r="J3158" s="2" t="s">
        <v>31</v>
      </c>
      <c r="K3158" s="2" t="s">
        <v>22</v>
      </c>
      <c r="L3158" s="2">
        <v>318.47000000000003</v>
      </c>
      <c r="M3158" s="2" t="s">
        <v>23</v>
      </c>
      <c r="N3158" s="11">
        <f>L3158/E3158*100</f>
        <v>10.146622146889776</v>
      </c>
      <c r="O3158" s="12" t="str">
        <f>IF(N3158&lt;10,"Low",IF(N3158&lt;20,"Med","High"))</f>
        <v>Med</v>
      </c>
      <c r="P3158" s="12">
        <f>sales*discount</f>
        <v>596.3492</v>
      </c>
      <c r="Q3158" s="12">
        <f>sales-Discount_Values</f>
        <v>2542.3307999999997</v>
      </c>
      <c r="R3158" s="12">
        <f>DATEDIF(order_date,delivery_date,"D")</f>
        <v>7</v>
      </c>
      <c r="S3158" s="12"/>
    </row>
    <row r="3159" spans="1:19" ht="14.25" customHeight="1" x14ac:dyDescent="0.35">
      <c r="A3159" s="2" t="s">
        <v>65</v>
      </c>
      <c r="B3159" s="2">
        <v>100032</v>
      </c>
      <c r="C3159" s="2" t="s">
        <v>19</v>
      </c>
      <c r="D3159" s="2" t="s">
        <v>14</v>
      </c>
      <c r="E3159" s="2">
        <v>1759.9</v>
      </c>
      <c r="F3159" s="2">
        <v>0.26</v>
      </c>
      <c r="G3159" s="2">
        <v>3</v>
      </c>
      <c r="H3159" s="3">
        <v>44933</v>
      </c>
      <c r="I3159" s="3">
        <v>44939</v>
      </c>
      <c r="J3159" s="2" t="s">
        <v>21</v>
      </c>
      <c r="K3159" s="2" t="s">
        <v>27</v>
      </c>
      <c r="L3159" s="2">
        <v>178.58</v>
      </c>
      <c r="M3159" s="2" t="s">
        <v>39</v>
      </c>
      <c r="N3159" s="11">
        <f>L3159/E3159*100</f>
        <v>10.147167452696177</v>
      </c>
      <c r="O3159" s="12" t="str">
        <f>IF(N3159&lt;10,"Low",IF(N3159&lt;20,"Med","High"))</f>
        <v>Med</v>
      </c>
      <c r="P3159" s="12">
        <f>sales*discount</f>
        <v>457.57400000000001</v>
      </c>
      <c r="Q3159" s="12">
        <f>sales-Discount_Values</f>
        <v>1302.326</v>
      </c>
      <c r="R3159" s="12">
        <f>DATEDIF(order_date,delivery_date,"D")</f>
        <v>6</v>
      </c>
      <c r="S3159" s="12"/>
    </row>
    <row r="3160" spans="1:19" ht="14.25" customHeight="1" x14ac:dyDescent="0.35">
      <c r="A3160" s="2" t="s">
        <v>2444</v>
      </c>
      <c r="B3160" s="2">
        <v>102411</v>
      </c>
      <c r="C3160" s="2" t="s">
        <v>13</v>
      </c>
      <c r="D3160" s="2" t="s">
        <v>26</v>
      </c>
      <c r="E3160" s="2">
        <v>639.75</v>
      </c>
      <c r="F3160" s="2">
        <v>0.38</v>
      </c>
      <c r="G3160" s="2">
        <v>6</v>
      </c>
      <c r="H3160" s="3">
        <v>45192</v>
      </c>
      <c r="I3160" s="3">
        <v>45193</v>
      </c>
      <c r="J3160" s="2" t="s">
        <v>31</v>
      </c>
      <c r="K3160" s="2" t="s">
        <v>16</v>
      </c>
      <c r="L3160" s="2">
        <v>64.930000000000007</v>
      </c>
      <c r="M3160" s="2" t="s">
        <v>17</v>
      </c>
      <c r="N3160" s="11">
        <f>L3160/E3160*100</f>
        <v>10.149277061352091</v>
      </c>
      <c r="O3160" s="12" t="str">
        <f>IF(N3160&lt;10,"Low",IF(N3160&lt;20,"Med","High"))</f>
        <v>Med</v>
      </c>
      <c r="P3160" s="12">
        <f>sales*discount</f>
        <v>243.10499999999999</v>
      </c>
      <c r="Q3160" s="12">
        <f>sales-Discount_Values</f>
        <v>396.64499999999998</v>
      </c>
      <c r="R3160" s="12">
        <f>DATEDIF(order_date,delivery_date,"D")</f>
        <v>1</v>
      </c>
      <c r="S3160" s="12"/>
    </row>
    <row r="3161" spans="1:19" ht="14.25" customHeight="1" x14ac:dyDescent="0.35">
      <c r="A3161" s="2" t="s">
        <v>14447</v>
      </c>
      <c r="B3161" s="2">
        <v>114414</v>
      </c>
      <c r="C3161" s="2" t="s">
        <v>13</v>
      </c>
      <c r="D3161" s="2" t="s">
        <v>20</v>
      </c>
      <c r="E3161" s="2">
        <v>4275.54</v>
      </c>
      <c r="F3161" s="2">
        <v>0.19</v>
      </c>
      <c r="G3161" s="2">
        <v>8</v>
      </c>
      <c r="H3161" s="3">
        <v>45090</v>
      </c>
      <c r="I3161" s="3">
        <v>45096</v>
      </c>
      <c r="J3161" s="2" t="s">
        <v>21</v>
      </c>
      <c r="K3161" s="2" t="s">
        <v>22</v>
      </c>
      <c r="L3161" s="2">
        <v>434.07</v>
      </c>
      <c r="M3161" s="2" t="s">
        <v>28</v>
      </c>
      <c r="N3161" s="11">
        <f>L3161/E3161*100</f>
        <v>10.152401801877657</v>
      </c>
      <c r="O3161" s="12" t="str">
        <f>IF(N3161&lt;10,"Low",IF(N3161&lt;20,"Med","High"))</f>
        <v>Med</v>
      </c>
      <c r="P3161" s="12">
        <f>sales*discount</f>
        <v>812.35260000000005</v>
      </c>
      <c r="Q3161" s="12">
        <f>sales-Discount_Values</f>
        <v>3463.1873999999998</v>
      </c>
      <c r="R3161" s="12">
        <f>DATEDIF(order_date,delivery_date,"D")</f>
        <v>6</v>
      </c>
      <c r="S3161" s="12"/>
    </row>
    <row r="3162" spans="1:19" ht="14.25" customHeight="1" x14ac:dyDescent="0.35">
      <c r="A3162" s="2" t="s">
        <v>6888</v>
      </c>
      <c r="B3162" s="2">
        <v>106855</v>
      </c>
      <c r="C3162" s="2" t="s">
        <v>25</v>
      </c>
      <c r="D3162" s="2" t="s">
        <v>14</v>
      </c>
      <c r="E3162" s="2">
        <v>2538.86</v>
      </c>
      <c r="F3162" s="2">
        <v>0.11</v>
      </c>
      <c r="G3162" s="2">
        <v>2</v>
      </c>
      <c r="H3162" s="3">
        <v>45171</v>
      </c>
      <c r="I3162" s="3">
        <v>45173</v>
      </c>
      <c r="J3162" s="2" t="s">
        <v>15</v>
      </c>
      <c r="K3162" s="2" t="s">
        <v>27</v>
      </c>
      <c r="L3162" s="2">
        <v>257.83999999999997</v>
      </c>
      <c r="M3162" s="2" t="s">
        <v>17</v>
      </c>
      <c r="N3162" s="11">
        <f>L3162/E3162*100</f>
        <v>10.15573919003017</v>
      </c>
      <c r="O3162" s="12" t="str">
        <f>IF(N3162&lt;10,"Low",IF(N3162&lt;20,"Med","High"))</f>
        <v>Med</v>
      </c>
      <c r="P3162" s="12">
        <f>sales*discount</f>
        <v>279.27460000000002</v>
      </c>
      <c r="Q3162" s="12">
        <f>sales-Discount_Values</f>
        <v>2259.5853999999999</v>
      </c>
      <c r="R3162" s="12">
        <f>DATEDIF(order_date,delivery_date,"D")</f>
        <v>2</v>
      </c>
      <c r="S3162" s="12"/>
    </row>
    <row r="3163" spans="1:19" ht="14.25" customHeight="1" x14ac:dyDescent="0.35">
      <c r="A3163" s="2" t="s">
        <v>11994</v>
      </c>
      <c r="B3163" s="2">
        <v>111961</v>
      </c>
      <c r="C3163" s="2" t="s">
        <v>41</v>
      </c>
      <c r="D3163" s="2" t="s">
        <v>33</v>
      </c>
      <c r="E3163" s="2">
        <v>2736.24</v>
      </c>
      <c r="F3163" s="2">
        <v>0.39</v>
      </c>
      <c r="G3163" s="2">
        <v>3</v>
      </c>
      <c r="H3163" s="3">
        <v>45095</v>
      </c>
      <c r="I3163" s="3">
        <v>45097</v>
      </c>
      <c r="J3163" s="2" t="s">
        <v>21</v>
      </c>
      <c r="K3163" s="2" t="s">
        <v>16</v>
      </c>
      <c r="L3163" s="2">
        <v>278.10000000000002</v>
      </c>
      <c r="M3163" s="2" t="s">
        <v>23</v>
      </c>
      <c r="N3163" s="11">
        <f>L3163/E3163*100</f>
        <v>10.163582141917377</v>
      </c>
      <c r="O3163" s="12" t="str">
        <f>IF(N3163&lt;10,"Low",IF(N3163&lt;20,"Med","High"))</f>
        <v>Med</v>
      </c>
      <c r="P3163" s="12">
        <f>sales*discount</f>
        <v>1067.1335999999999</v>
      </c>
      <c r="Q3163" s="12">
        <f>sales-Discount_Values</f>
        <v>1669.1063999999999</v>
      </c>
      <c r="R3163" s="12">
        <f>DATEDIF(order_date,delivery_date,"D")</f>
        <v>2</v>
      </c>
      <c r="S3163" s="12"/>
    </row>
    <row r="3164" spans="1:19" ht="14.25" customHeight="1" x14ac:dyDescent="0.35">
      <c r="A3164" s="2" t="s">
        <v>11933</v>
      </c>
      <c r="B3164" s="2">
        <v>111900</v>
      </c>
      <c r="C3164" s="2" t="s">
        <v>41</v>
      </c>
      <c r="D3164" s="2" t="s">
        <v>20</v>
      </c>
      <c r="E3164" s="2">
        <v>4397.5200000000004</v>
      </c>
      <c r="F3164" s="2">
        <v>0.06</v>
      </c>
      <c r="G3164" s="2">
        <v>1</v>
      </c>
      <c r="H3164" s="3">
        <v>45171</v>
      </c>
      <c r="I3164" s="3">
        <v>45173</v>
      </c>
      <c r="J3164" s="2" t="s">
        <v>21</v>
      </c>
      <c r="K3164" s="2" t="s">
        <v>16</v>
      </c>
      <c r="L3164" s="2">
        <v>446.95</v>
      </c>
      <c r="M3164" s="2" t="s">
        <v>23</v>
      </c>
      <c r="N3164" s="11">
        <f>L3164/E3164*100</f>
        <v>10.163683166875874</v>
      </c>
      <c r="O3164" s="12" t="str">
        <f>IF(N3164&lt;10,"Low",IF(N3164&lt;20,"Med","High"))</f>
        <v>Med</v>
      </c>
      <c r="P3164" s="12">
        <f>sales*discount</f>
        <v>263.85120000000001</v>
      </c>
      <c r="Q3164" s="12">
        <f>sales-Discount_Values</f>
        <v>4133.6688000000004</v>
      </c>
      <c r="R3164" s="12">
        <f>DATEDIF(order_date,delivery_date,"D")</f>
        <v>2</v>
      </c>
      <c r="S3164" s="12"/>
    </row>
    <row r="3165" spans="1:19" ht="14.25" customHeight="1" x14ac:dyDescent="0.35">
      <c r="A3165" s="2" t="s">
        <v>1190</v>
      </c>
      <c r="B3165" s="2">
        <v>101157</v>
      </c>
      <c r="C3165" s="2" t="s">
        <v>25</v>
      </c>
      <c r="D3165" s="2" t="s">
        <v>33</v>
      </c>
      <c r="E3165" s="2">
        <v>1442.12</v>
      </c>
      <c r="F3165" s="2">
        <v>0.01</v>
      </c>
      <c r="G3165" s="2">
        <v>1</v>
      </c>
      <c r="H3165" s="3">
        <v>45142</v>
      </c>
      <c r="I3165" s="3">
        <v>45149</v>
      </c>
      <c r="J3165" s="2" t="s">
        <v>15</v>
      </c>
      <c r="K3165" s="2" t="s">
        <v>22</v>
      </c>
      <c r="L3165" s="2">
        <v>146.6</v>
      </c>
      <c r="M3165" s="2" t="s">
        <v>34</v>
      </c>
      <c r="N3165" s="11">
        <f>L3165/E3165*100</f>
        <v>10.165589548719939</v>
      </c>
      <c r="O3165" s="12" t="str">
        <f>IF(N3165&lt;10,"Low",IF(N3165&lt;20,"Med","High"))</f>
        <v>Med</v>
      </c>
      <c r="P3165" s="12">
        <f>sales*discount</f>
        <v>14.421199999999999</v>
      </c>
      <c r="Q3165" s="12">
        <f>sales-Discount_Values</f>
        <v>1427.6987999999999</v>
      </c>
      <c r="R3165" s="12">
        <f>DATEDIF(order_date,delivery_date,"D")</f>
        <v>7</v>
      </c>
      <c r="S3165" s="12"/>
    </row>
    <row r="3166" spans="1:19" ht="14.25" customHeight="1" x14ac:dyDescent="0.35">
      <c r="A3166" s="2" t="s">
        <v>11304</v>
      </c>
      <c r="B3166" s="2">
        <v>111271</v>
      </c>
      <c r="C3166" s="2" t="s">
        <v>13</v>
      </c>
      <c r="D3166" s="2" t="s">
        <v>14</v>
      </c>
      <c r="E3166" s="2">
        <v>4078.63</v>
      </c>
      <c r="F3166" s="2">
        <v>0.42</v>
      </c>
      <c r="G3166" s="2">
        <v>6</v>
      </c>
      <c r="H3166" s="3">
        <v>45486</v>
      </c>
      <c r="I3166" s="3">
        <v>45493</v>
      </c>
      <c r="J3166" s="2" t="s">
        <v>21</v>
      </c>
      <c r="K3166" s="2" t="s">
        <v>27</v>
      </c>
      <c r="L3166" s="2">
        <v>414.74</v>
      </c>
      <c r="M3166" s="2" t="s">
        <v>23</v>
      </c>
      <c r="N3166" s="11">
        <f>L3166/E3166*100</f>
        <v>10.168610538342532</v>
      </c>
      <c r="O3166" s="12" t="str">
        <f>IF(N3166&lt;10,"Low",IF(N3166&lt;20,"Med","High"))</f>
        <v>Med</v>
      </c>
      <c r="P3166" s="12">
        <f>sales*discount</f>
        <v>1713.0246</v>
      </c>
      <c r="Q3166" s="12">
        <f>sales-Discount_Values</f>
        <v>2365.6054000000004</v>
      </c>
      <c r="R3166" s="12">
        <f>DATEDIF(order_date,delivery_date,"D")</f>
        <v>7</v>
      </c>
      <c r="S3166" s="12"/>
    </row>
    <row r="3167" spans="1:19" ht="14.25" customHeight="1" x14ac:dyDescent="0.35">
      <c r="A3167" s="2" t="s">
        <v>9229</v>
      </c>
      <c r="B3167" s="2">
        <v>109196</v>
      </c>
      <c r="C3167" s="2" t="s">
        <v>13</v>
      </c>
      <c r="D3167" s="2" t="s">
        <v>36</v>
      </c>
      <c r="E3167" s="2">
        <v>1475.17</v>
      </c>
      <c r="F3167" s="2">
        <v>0.41</v>
      </c>
      <c r="G3167" s="2">
        <v>4</v>
      </c>
      <c r="H3167" s="3">
        <v>45642</v>
      </c>
      <c r="I3167" s="3">
        <v>45649</v>
      </c>
      <c r="J3167" s="2" t="s">
        <v>31</v>
      </c>
      <c r="K3167" s="2" t="s">
        <v>27</v>
      </c>
      <c r="L3167" s="2">
        <v>150.01</v>
      </c>
      <c r="M3167" s="2" t="s">
        <v>28</v>
      </c>
      <c r="N3167" s="11">
        <f>L3167/E3167*100</f>
        <v>10.168997471477862</v>
      </c>
      <c r="O3167" s="12" t="str">
        <f>IF(N3167&lt;10,"Low",IF(N3167&lt;20,"Med","High"))</f>
        <v>Med</v>
      </c>
      <c r="P3167" s="12">
        <f>sales*discount</f>
        <v>604.81970000000001</v>
      </c>
      <c r="Q3167" s="12">
        <f>sales-Discount_Values</f>
        <v>870.35030000000006</v>
      </c>
      <c r="R3167" s="12">
        <f>DATEDIF(order_date,delivery_date,"D")</f>
        <v>7</v>
      </c>
      <c r="S3167" s="12"/>
    </row>
    <row r="3168" spans="1:19" ht="14.25" customHeight="1" x14ac:dyDescent="0.35">
      <c r="A3168" s="2" t="s">
        <v>6554</v>
      </c>
      <c r="B3168" s="2">
        <v>106521</v>
      </c>
      <c r="C3168" s="2" t="s">
        <v>41</v>
      </c>
      <c r="D3168" s="2" t="s">
        <v>20</v>
      </c>
      <c r="E3168" s="2">
        <v>2375.42</v>
      </c>
      <c r="F3168" s="2">
        <v>0.15</v>
      </c>
      <c r="G3168" s="2">
        <v>7</v>
      </c>
      <c r="H3168" s="3">
        <v>45285</v>
      </c>
      <c r="I3168" s="3">
        <v>45290</v>
      </c>
      <c r="J3168" s="2" t="s">
        <v>21</v>
      </c>
      <c r="K3168" s="2" t="s">
        <v>16</v>
      </c>
      <c r="L3168" s="2">
        <v>241.61</v>
      </c>
      <c r="M3168" s="2" t="s">
        <v>28</v>
      </c>
      <c r="N3168" s="11">
        <f>L3168/E3168*100</f>
        <v>10.171253925621574</v>
      </c>
      <c r="O3168" s="12" t="str">
        <f>IF(N3168&lt;10,"Low",IF(N3168&lt;20,"Med","High"))</f>
        <v>Med</v>
      </c>
      <c r="P3168" s="12">
        <f>sales*discount</f>
        <v>356.31299999999999</v>
      </c>
      <c r="Q3168" s="12">
        <f>sales-Discount_Values</f>
        <v>2019.107</v>
      </c>
      <c r="R3168" s="12">
        <f>DATEDIF(order_date,delivery_date,"D")</f>
        <v>5</v>
      </c>
      <c r="S3168" s="12"/>
    </row>
    <row r="3169" spans="1:19" ht="14.25" customHeight="1" x14ac:dyDescent="0.35">
      <c r="A3169" s="2" t="s">
        <v>12072</v>
      </c>
      <c r="B3169" s="2">
        <v>112039</v>
      </c>
      <c r="C3169" s="2" t="s">
        <v>19</v>
      </c>
      <c r="D3169" s="2" t="s">
        <v>36</v>
      </c>
      <c r="E3169" s="2">
        <v>147.56</v>
      </c>
      <c r="F3169" s="2">
        <v>0.05</v>
      </c>
      <c r="G3169" s="2">
        <v>9</v>
      </c>
      <c r="H3169" s="3">
        <v>45157</v>
      </c>
      <c r="I3169" s="3">
        <v>45162</v>
      </c>
      <c r="J3169" s="2" t="s">
        <v>15</v>
      </c>
      <c r="K3169" s="2" t="s">
        <v>22</v>
      </c>
      <c r="L3169" s="2">
        <v>15.01</v>
      </c>
      <c r="M3169" s="2" t="s">
        <v>39</v>
      </c>
      <c r="N3169" s="11">
        <f>L3169/E3169*100</f>
        <v>10.172133369476823</v>
      </c>
      <c r="O3169" s="12" t="str">
        <f>IF(N3169&lt;10,"Low",IF(N3169&lt;20,"Med","High"))</f>
        <v>Med</v>
      </c>
      <c r="P3169" s="12">
        <f>sales*discount</f>
        <v>7.3780000000000001</v>
      </c>
      <c r="Q3169" s="12">
        <f>sales-Discount_Values</f>
        <v>140.18200000000002</v>
      </c>
      <c r="R3169" s="12">
        <f>DATEDIF(order_date,delivery_date,"D")</f>
        <v>5</v>
      </c>
      <c r="S3169" s="12"/>
    </row>
    <row r="3170" spans="1:19" ht="14.25" customHeight="1" x14ac:dyDescent="0.35">
      <c r="A3170" s="2" t="s">
        <v>4524</v>
      </c>
      <c r="B3170" s="2">
        <v>104491</v>
      </c>
      <c r="C3170" s="2" t="s">
        <v>25</v>
      </c>
      <c r="D3170" s="2" t="s">
        <v>20</v>
      </c>
      <c r="E3170" s="2">
        <v>3913.08</v>
      </c>
      <c r="F3170" s="2">
        <v>0.44</v>
      </c>
      <c r="G3170" s="2">
        <v>8</v>
      </c>
      <c r="H3170" s="3">
        <v>45201</v>
      </c>
      <c r="I3170" s="3">
        <v>45208</v>
      </c>
      <c r="J3170" s="2" t="s">
        <v>31</v>
      </c>
      <c r="K3170" s="2" t="s">
        <v>16</v>
      </c>
      <c r="L3170" s="2">
        <v>398.05</v>
      </c>
      <c r="M3170" s="2" t="s">
        <v>39</v>
      </c>
      <c r="N3170" s="11">
        <f>L3170/E3170*100</f>
        <v>10.172293947478712</v>
      </c>
      <c r="O3170" s="12" t="str">
        <f>IF(N3170&lt;10,"Low",IF(N3170&lt;20,"Med","High"))</f>
        <v>Med</v>
      </c>
      <c r="P3170" s="12">
        <f>sales*discount</f>
        <v>1721.7552000000001</v>
      </c>
      <c r="Q3170" s="12">
        <f>sales-Discount_Values</f>
        <v>2191.3247999999999</v>
      </c>
      <c r="R3170" s="12">
        <f>DATEDIF(order_date,delivery_date,"D")</f>
        <v>7</v>
      </c>
      <c r="S3170" s="12"/>
    </row>
    <row r="3171" spans="1:19" ht="14.25" customHeight="1" x14ac:dyDescent="0.35">
      <c r="A3171" s="2" t="s">
        <v>3800</v>
      </c>
      <c r="B3171" s="2">
        <v>103767</v>
      </c>
      <c r="C3171" s="2" t="s">
        <v>25</v>
      </c>
      <c r="D3171" s="2" t="s">
        <v>33</v>
      </c>
      <c r="E3171" s="2">
        <v>4437.76</v>
      </c>
      <c r="F3171" s="2">
        <v>0.23</v>
      </c>
      <c r="G3171" s="2">
        <v>9</v>
      </c>
      <c r="H3171" s="3">
        <v>45546</v>
      </c>
      <c r="I3171" s="3">
        <v>45548</v>
      </c>
      <c r="J3171" s="2" t="s">
        <v>31</v>
      </c>
      <c r="K3171" s="2" t="s">
        <v>27</v>
      </c>
      <c r="L3171" s="2">
        <v>451.48</v>
      </c>
      <c r="M3171" s="2" t="s">
        <v>17</v>
      </c>
      <c r="N3171" s="11">
        <f>L3171/E3171*100</f>
        <v>10.173601096048458</v>
      </c>
      <c r="O3171" s="12" t="str">
        <f>IF(N3171&lt;10,"Low",IF(N3171&lt;20,"Med","High"))</f>
        <v>Med</v>
      </c>
      <c r="P3171" s="12">
        <f>sales*discount</f>
        <v>1020.6848000000001</v>
      </c>
      <c r="Q3171" s="12">
        <f>sales-Discount_Values</f>
        <v>3417.0752000000002</v>
      </c>
      <c r="R3171" s="12">
        <f>DATEDIF(order_date,delivery_date,"D")</f>
        <v>2</v>
      </c>
      <c r="S3171" s="12"/>
    </row>
    <row r="3172" spans="1:19" ht="14.25" customHeight="1" x14ac:dyDescent="0.35">
      <c r="A3172" s="2" t="s">
        <v>4977</v>
      </c>
      <c r="B3172" s="2">
        <v>104944</v>
      </c>
      <c r="C3172" s="2" t="s">
        <v>25</v>
      </c>
      <c r="D3172" s="2" t="s">
        <v>14</v>
      </c>
      <c r="E3172" s="2">
        <v>1445.86</v>
      </c>
      <c r="F3172" s="2">
        <v>0.19</v>
      </c>
      <c r="G3172" s="2">
        <v>6</v>
      </c>
      <c r="H3172" s="3">
        <v>45620</v>
      </c>
      <c r="I3172" s="3">
        <v>45625</v>
      </c>
      <c r="J3172" s="2" t="s">
        <v>15</v>
      </c>
      <c r="K3172" s="2" t="s">
        <v>27</v>
      </c>
      <c r="L3172" s="2">
        <v>147.1</v>
      </c>
      <c r="M3172" s="2" t="s">
        <v>48</v>
      </c>
      <c r="N3172" s="11">
        <f>L3172/E3172*100</f>
        <v>10.17387575560566</v>
      </c>
      <c r="O3172" s="12" t="str">
        <f>IF(N3172&lt;10,"Low",IF(N3172&lt;20,"Med","High"))</f>
        <v>Med</v>
      </c>
      <c r="P3172" s="12">
        <f>sales*discount</f>
        <v>274.71339999999998</v>
      </c>
      <c r="Q3172" s="12">
        <f>sales-Discount_Values</f>
        <v>1171.1466</v>
      </c>
      <c r="R3172" s="12">
        <f>DATEDIF(order_date,delivery_date,"D")</f>
        <v>5</v>
      </c>
      <c r="S3172" s="12"/>
    </row>
    <row r="3173" spans="1:19" ht="14.25" customHeight="1" x14ac:dyDescent="0.35">
      <c r="A3173" s="2" t="s">
        <v>3328</v>
      </c>
      <c r="B3173" s="2">
        <v>103295</v>
      </c>
      <c r="C3173" s="2" t="s">
        <v>19</v>
      </c>
      <c r="D3173" s="2" t="s">
        <v>36</v>
      </c>
      <c r="E3173" s="2">
        <v>622.6</v>
      </c>
      <c r="F3173" s="2">
        <v>0.49</v>
      </c>
      <c r="G3173" s="2">
        <v>5</v>
      </c>
      <c r="H3173" s="3">
        <v>45462</v>
      </c>
      <c r="I3173" s="3">
        <v>45467</v>
      </c>
      <c r="J3173" s="2" t="s">
        <v>15</v>
      </c>
      <c r="K3173" s="2" t="s">
        <v>16</v>
      </c>
      <c r="L3173" s="2">
        <v>63.35</v>
      </c>
      <c r="M3173" s="2" t="s">
        <v>48</v>
      </c>
      <c r="N3173" s="11">
        <f>L3173/E3173*100</f>
        <v>10.175072277545775</v>
      </c>
      <c r="O3173" s="12" t="str">
        <f>IF(N3173&lt;10,"Low",IF(N3173&lt;20,"Med","High"))</f>
        <v>Med</v>
      </c>
      <c r="P3173" s="12">
        <f>sales*discount</f>
        <v>305.07400000000001</v>
      </c>
      <c r="Q3173" s="12">
        <f>sales-Discount_Values</f>
        <v>317.52600000000001</v>
      </c>
      <c r="R3173" s="12">
        <f>DATEDIF(order_date,delivery_date,"D")</f>
        <v>5</v>
      </c>
      <c r="S3173" s="12"/>
    </row>
    <row r="3174" spans="1:19" ht="14.25" customHeight="1" x14ac:dyDescent="0.35">
      <c r="A3174" s="2" t="s">
        <v>15311</v>
      </c>
      <c r="B3174" s="2">
        <v>115278</v>
      </c>
      <c r="C3174" s="2" t="s">
        <v>41</v>
      </c>
      <c r="D3174" s="2" t="s">
        <v>26</v>
      </c>
      <c r="E3174" s="2">
        <v>2466.2600000000002</v>
      </c>
      <c r="F3174" s="2">
        <v>0.16</v>
      </c>
      <c r="G3174" s="2">
        <v>7</v>
      </c>
      <c r="H3174" s="3">
        <v>45004</v>
      </c>
      <c r="I3174" s="3">
        <v>45008</v>
      </c>
      <c r="J3174" s="2" t="s">
        <v>15</v>
      </c>
      <c r="K3174" s="2" t="s">
        <v>22</v>
      </c>
      <c r="L3174" s="2">
        <v>251.08</v>
      </c>
      <c r="M3174" s="2" t="s">
        <v>23</v>
      </c>
      <c r="N3174" s="11">
        <f>L3174/E3174*100</f>
        <v>10.180597341723905</v>
      </c>
      <c r="O3174" s="12" t="str">
        <f>IF(N3174&lt;10,"Low",IF(N3174&lt;20,"Med","High"))</f>
        <v>Med</v>
      </c>
      <c r="P3174" s="12">
        <f>sales*discount</f>
        <v>394.60160000000002</v>
      </c>
      <c r="Q3174" s="12">
        <f>sales-Discount_Values</f>
        <v>2071.6584000000003</v>
      </c>
      <c r="R3174" s="12">
        <f>DATEDIF(order_date,delivery_date,"D")</f>
        <v>4</v>
      </c>
      <c r="S3174" s="12"/>
    </row>
    <row r="3175" spans="1:19" ht="14.25" customHeight="1" x14ac:dyDescent="0.35">
      <c r="A3175" s="2" t="s">
        <v>11113</v>
      </c>
      <c r="B3175" s="2">
        <v>111080</v>
      </c>
      <c r="C3175" s="2" t="s">
        <v>13</v>
      </c>
      <c r="D3175" s="2" t="s">
        <v>26</v>
      </c>
      <c r="E3175" s="2">
        <v>4191.5200000000004</v>
      </c>
      <c r="F3175" s="2">
        <v>0.39</v>
      </c>
      <c r="G3175" s="2">
        <v>8</v>
      </c>
      <c r="H3175" s="3">
        <v>45146</v>
      </c>
      <c r="I3175" s="3">
        <v>45151</v>
      </c>
      <c r="J3175" s="2" t="s">
        <v>31</v>
      </c>
      <c r="K3175" s="2" t="s">
        <v>16</v>
      </c>
      <c r="L3175" s="2">
        <v>426.77</v>
      </c>
      <c r="M3175" s="2" t="s">
        <v>39</v>
      </c>
      <c r="N3175" s="11">
        <f>L3175/E3175*100</f>
        <v>10.181747910066036</v>
      </c>
      <c r="O3175" s="12" t="str">
        <f>IF(N3175&lt;10,"Low",IF(N3175&lt;20,"Med","High"))</f>
        <v>Med</v>
      </c>
      <c r="P3175" s="12">
        <f>sales*discount</f>
        <v>1634.6928000000003</v>
      </c>
      <c r="Q3175" s="12">
        <f>sales-Discount_Values</f>
        <v>2556.8272000000002</v>
      </c>
      <c r="R3175" s="12">
        <f>DATEDIF(order_date,delivery_date,"D")</f>
        <v>5</v>
      </c>
      <c r="S3175" s="12"/>
    </row>
    <row r="3176" spans="1:19" ht="14.25" customHeight="1" x14ac:dyDescent="0.35">
      <c r="A3176" s="2" t="s">
        <v>14465</v>
      </c>
      <c r="B3176" s="2">
        <v>114432</v>
      </c>
      <c r="C3176" s="2" t="s">
        <v>13</v>
      </c>
      <c r="D3176" s="2" t="s">
        <v>36</v>
      </c>
      <c r="E3176" s="2">
        <v>2857.25</v>
      </c>
      <c r="F3176" s="2">
        <v>0.06</v>
      </c>
      <c r="G3176" s="2">
        <v>2</v>
      </c>
      <c r="H3176" s="3">
        <v>45008</v>
      </c>
      <c r="I3176" s="3">
        <v>45011</v>
      </c>
      <c r="J3176" s="2" t="s">
        <v>31</v>
      </c>
      <c r="K3176" s="2" t="s">
        <v>16</v>
      </c>
      <c r="L3176" s="2">
        <v>290.92</v>
      </c>
      <c r="M3176" s="2" t="s">
        <v>34</v>
      </c>
      <c r="N3176" s="11">
        <f>L3176/E3176*100</f>
        <v>10.181818181818182</v>
      </c>
      <c r="O3176" s="12" t="str">
        <f>IF(N3176&lt;10,"Low",IF(N3176&lt;20,"Med","High"))</f>
        <v>Med</v>
      </c>
      <c r="P3176" s="12">
        <f>sales*discount</f>
        <v>171.435</v>
      </c>
      <c r="Q3176" s="12">
        <f>sales-Discount_Values</f>
        <v>2685.8150000000001</v>
      </c>
      <c r="R3176" s="12">
        <f>DATEDIF(order_date,delivery_date,"D")</f>
        <v>3</v>
      </c>
      <c r="S3176" s="12"/>
    </row>
    <row r="3177" spans="1:19" ht="14.25" customHeight="1" x14ac:dyDescent="0.35">
      <c r="A3177" s="2" t="s">
        <v>14217</v>
      </c>
      <c r="B3177" s="2">
        <v>114184</v>
      </c>
      <c r="C3177" s="2" t="s">
        <v>19</v>
      </c>
      <c r="D3177" s="2" t="s">
        <v>36</v>
      </c>
      <c r="E3177" s="2">
        <v>4640.91</v>
      </c>
      <c r="F3177" s="2">
        <v>0.05</v>
      </c>
      <c r="G3177" s="2">
        <v>2</v>
      </c>
      <c r="H3177" s="3">
        <v>45338</v>
      </c>
      <c r="I3177" s="3">
        <v>45344</v>
      </c>
      <c r="J3177" s="2" t="s">
        <v>21</v>
      </c>
      <c r="K3177" s="2" t="s">
        <v>16</v>
      </c>
      <c r="L3177" s="2">
        <v>472.63</v>
      </c>
      <c r="M3177" s="2" t="s">
        <v>48</v>
      </c>
      <c r="N3177" s="11">
        <f>L3177/E3177*100</f>
        <v>10.183994087366486</v>
      </c>
      <c r="O3177" s="12" t="str">
        <f>IF(N3177&lt;10,"Low",IF(N3177&lt;20,"Med","High"))</f>
        <v>Med</v>
      </c>
      <c r="P3177" s="12">
        <f>sales*discount</f>
        <v>232.0455</v>
      </c>
      <c r="Q3177" s="12">
        <f>sales-Discount_Values</f>
        <v>4408.8644999999997</v>
      </c>
      <c r="R3177" s="12">
        <f>DATEDIF(order_date,delivery_date,"D")</f>
        <v>6</v>
      </c>
      <c r="S3177" s="12"/>
    </row>
    <row r="3178" spans="1:19" ht="14.25" customHeight="1" x14ac:dyDescent="0.35">
      <c r="A3178" s="2" t="s">
        <v>6908</v>
      </c>
      <c r="B3178" s="2">
        <v>106875</v>
      </c>
      <c r="C3178" s="2" t="s">
        <v>13</v>
      </c>
      <c r="D3178" s="2" t="s">
        <v>20</v>
      </c>
      <c r="E3178" s="2">
        <v>496.27</v>
      </c>
      <c r="F3178" s="2">
        <v>0.34</v>
      </c>
      <c r="G3178" s="2">
        <v>5</v>
      </c>
      <c r="H3178" s="3">
        <v>45442</v>
      </c>
      <c r="I3178" s="3">
        <v>45444</v>
      </c>
      <c r="J3178" s="2" t="s">
        <v>21</v>
      </c>
      <c r="K3178" s="2" t="s">
        <v>27</v>
      </c>
      <c r="L3178" s="2">
        <v>50.55</v>
      </c>
      <c r="M3178" s="2" t="s">
        <v>34</v>
      </c>
      <c r="N3178" s="11">
        <f>L3178/E3178*100</f>
        <v>10.185987466500091</v>
      </c>
      <c r="O3178" s="12" t="str">
        <f>IF(N3178&lt;10,"Low",IF(N3178&lt;20,"Med","High"))</f>
        <v>Med</v>
      </c>
      <c r="P3178" s="12">
        <f>sales*discount</f>
        <v>168.73179999999999</v>
      </c>
      <c r="Q3178" s="12">
        <f>sales-Discount_Values</f>
        <v>327.53819999999996</v>
      </c>
      <c r="R3178" s="12">
        <f>DATEDIF(order_date,delivery_date,"D")</f>
        <v>2</v>
      </c>
      <c r="S3178" s="12"/>
    </row>
    <row r="3179" spans="1:19" ht="14.25" customHeight="1" x14ac:dyDescent="0.35">
      <c r="A3179" s="2" t="s">
        <v>8528</v>
      </c>
      <c r="B3179" s="2">
        <v>108495</v>
      </c>
      <c r="C3179" s="2" t="s">
        <v>41</v>
      </c>
      <c r="D3179" s="2" t="s">
        <v>26</v>
      </c>
      <c r="E3179" s="2">
        <v>866.12</v>
      </c>
      <c r="F3179" s="2">
        <v>0.01</v>
      </c>
      <c r="G3179" s="2">
        <v>8</v>
      </c>
      <c r="H3179" s="3">
        <v>45509</v>
      </c>
      <c r="I3179" s="3">
        <v>45514</v>
      </c>
      <c r="J3179" s="2" t="s">
        <v>15</v>
      </c>
      <c r="K3179" s="2" t="s">
        <v>16</v>
      </c>
      <c r="L3179" s="2">
        <v>88.24</v>
      </c>
      <c r="M3179" s="2" t="s">
        <v>17</v>
      </c>
      <c r="N3179" s="11">
        <f>L3179/E3179*100</f>
        <v>10.187964716205606</v>
      </c>
      <c r="O3179" s="12" t="str">
        <f>IF(N3179&lt;10,"Low",IF(N3179&lt;20,"Med","High"))</f>
        <v>Med</v>
      </c>
      <c r="P3179" s="12">
        <f>sales*discount</f>
        <v>8.6612000000000009</v>
      </c>
      <c r="Q3179" s="12">
        <f>sales-Discount_Values</f>
        <v>857.4588</v>
      </c>
      <c r="R3179" s="12">
        <f>DATEDIF(order_date,delivery_date,"D")</f>
        <v>5</v>
      </c>
      <c r="S3179" s="12"/>
    </row>
    <row r="3180" spans="1:19" ht="14.25" customHeight="1" x14ac:dyDescent="0.35">
      <c r="A3180" s="2" t="s">
        <v>1451</v>
      </c>
      <c r="B3180" s="2">
        <v>101418</v>
      </c>
      <c r="C3180" s="2" t="s">
        <v>25</v>
      </c>
      <c r="D3180" s="2" t="s">
        <v>36</v>
      </c>
      <c r="E3180" s="2">
        <v>1037.56</v>
      </c>
      <c r="F3180" s="2">
        <v>0.47</v>
      </c>
      <c r="G3180" s="2">
        <v>2</v>
      </c>
      <c r="H3180" s="3">
        <v>45137</v>
      </c>
      <c r="I3180" s="3">
        <v>45138</v>
      </c>
      <c r="J3180" s="2" t="s">
        <v>31</v>
      </c>
      <c r="K3180" s="2" t="s">
        <v>22</v>
      </c>
      <c r="L3180" s="2">
        <v>105.72</v>
      </c>
      <c r="M3180" s="2" t="s">
        <v>23</v>
      </c>
      <c r="N3180" s="11">
        <f>L3180/E3180*100</f>
        <v>10.189290257912797</v>
      </c>
      <c r="O3180" s="12" t="str">
        <f>IF(N3180&lt;10,"Low",IF(N3180&lt;20,"Med","High"))</f>
        <v>Med</v>
      </c>
      <c r="P3180" s="12">
        <f>sales*discount</f>
        <v>487.65319999999997</v>
      </c>
      <c r="Q3180" s="12">
        <f>sales-Discount_Values</f>
        <v>549.90679999999998</v>
      </c>
      <c r="R3180" s="12">
        <f>DATEDIF(order_date,delivery_date,"D")</f>
        <v>1</v>
      </c>
      <c r="S3180" s="12"/>
    </row>
    <row r="3181" spans="1:19" ht="14.25" customHeight="1" x14ac:dyDescent="0.35">
      <c r="A3181" s="2" t="s">
        <v>12750</v>
      </c>
      <c r="B3181" s="2">
        <v>112717</v>
      </c>
      <c r="C3181" s="2" t="s">
        <v>25</v>
      </c>
      <c r="D3181" s="2" t="s">
        <v>33</v>
      </c>
      <c r="E3181" s="2">
        <v>1390.98</v>
      </c>
      <c r="F3181" s="2">
        <v>0.31</v>
      </c>
      <c r="G3181" s="2">
        <v>8</v>
      </c>
      <c r="H3181" s="3">
        <v>45611</v>
      </c>
      <c r="I3181" s="3">
        <v>45613</v>
      </c>
      <c r="J3181" s="2" t="s">
        <v>15</v>
      </c>
      <c r="K3181" s="2" t="s">
        <v>16</v>
      </c>
      <c r="L3181" s="2">
        <v>141.76</v>
      </c>
      <c r="M3181" s="2" t="s">
        <v>34</v>
      </c>
      <c r="N3181" s="11">
        <f>L3181/E3181*100</f>
        <v>10.19137586449841</v>
      </c>
      <c r="O3181" s="12" t="str">
        <f>IF(N3181&lt;10,"Low",IF(N3181&lt;20,"Med","High"))</f>
        <v>Med</v>
      </c>
      <c r="P3181" s="12">
        <f>sales*discount</f>
        <v>431.2038</v>
      </c>
      <c r="Q3181" s="12">
        <f>sales-Discount_Values</f>
        <v>959.77620000000002</v>
      </c>
      <c r="R3181" s="12">
        <f>DATEDIF(order_date,delivery_date,"D")</f>
        <v>2</v>
      </c>
      <c r="S3181" s="12"/>
    </row>
    <row r="3182" spans="1:19" ht="14.25" customHeight="1" x14ac:dyDescent="0.35">
      <c r="A3182" s="2" t="s">
        <v>345</v>
      </c>
      <c r="B3182" s="2">
        <v>100312</v>
      </c>
      <c r="C3182" s="2" t="s">
        <v>19</v>
      </c>
      <c r="D3182" s="2" t="s">
        <v>26</v>
      </c>
      <c r="E3182" s="2">
        <v>3032.88</v>
      </c>
      <c r="F3182" s="2">
        <v>0.01</v>
      </c>
      <c r="G3182" s="2">
        <v>5</v>
      </c>
      <c r="H3182" s="3">
        <v>45301</v>
      </c>
      <c r="I3182" s="3">
        <v>45308</v>
      </c>
      <c r="J3182" s="2" t="s">
        <v>31</v>
      </c>
      <c r="K3182" s="2" t="s">
        <v>22</v>
      </c>
      <c r="L3182" s="2">
        <v>309.11</v>
      </c>
      <c r="M3182" s="2" t="s">
        <v>23</v>
      </c>
      <c r="N3182" s="11">
        <f>L3182/E3182*100</f>
        <v>10.191962754873256</v>
      </c>
      <c r="O3182" s="12" t="str">
        <f>IF(N3182&lt;10,"Low",IF(N3182&lt;20,"Med","High"))</f>
        <v>Med</v>
      </c>
      <c r="P3182" s="12">
        <f>sales*discount</f>
        <v>30.328800000000001</v>
      </c>
      <c r="Q3182" s="12">
        <f>sales-Discount_Values</f>
        <v>3002.5511999999999</v>
      </c>
      <c r="R3182" s="12">
        <f>DATEDIF(order_date,delivery_date,"D")</f>
        <v>7</v>
      </c>
      <c r="S3182" s="12"/>
    </row>
    <row r="3183" spans="1:19" ht="14.25" customHeight="1" x14ac:dyDescent="0.35">
      <c r="A3183" s="2" t="s">
        <v>13259</v>
      </c>
      <c r="B3183" s="2">
        <v>113226</v>
      </c>
      <c r="C3183" s="2" t="s">
        <v>41</v>
      </c>
      <c r="D3183" s="2" t="s">
        <v>33</v>
      </c>
      <c r="E3183" s="2">
        <v>1157.6099999999999</v>
      </c>
      <c r="F3183" s="2">
        <v>0.1</v>
      </c>
      <c r="G3183" s="2">
        <v>8</v>
      </c>
      <c r="H3183" s="3">
        <v>45432</v>
      </c>
      <c r="I3183" s="3">
        <v>45439</v>
      </c>
      <c r="J3183" s="2" t="s">
        <v>15</v>
      </c>
      <c r="K3183" s="2" t="s">
        <v>22</v>
      </c>
      <c r="L3183" s="2">
        <v>118</v>
      </c>
      <c r="M3183" s="2" t="s">
        <v>48</v>
      </c>
      <c r="N3183" s="11">
        <f>L3183/E3183*100</f>
        <v>10.193415744508082</v>
      </c>
      <c r="O3183" s="12" t="str">
        <f>IF(N3183&lt;10,"Low",IF(N3183&lt;20,"Med","High"))</f>
        <v>Med</v>
      </c>
      <c r="P3183" s="12">
        <f>sales*discount</f>
        <v>115.761</v>
      </c>
      <c r="Q3183" s="12">
        <f>sales-Discount_Values</f>
        <v>1041.8489999999999</v>
      </c>
      <c r="R3183" s="12">
        <f>DATEDIF(order_date,delivery_date,"D")</f>
        <v>7</v>
      </c>
      <c r="S3183" s="12"/>
    </row>
    <row r="3184" spans="1:19" ht="14.25" customHeight="1" x14ac:dyDescent="0.35">
      <c r="A3184" s="2" t="s">
        <v>8705</v>
      </c>
      <c r="B3184" s="2">
        <v>108672</v>
      </c>
      <c r="C3184" s="2" t="s">
        <v>13</v>
      </c>
      <c r="D3184" s="2" t="s">
        <v>33</v>
      </c>
      <c r="E3184" s="2">
        <v>2939.85</v>
      </c>
      <c r="F3184" s="2">
        <v>0.39</v>
      </c>
      <c r="G3184" s="2">
        <v>8</v>
      </c>
      <c r="H3184" s="3">
        <v>45302</v>
      </c>
      <c r="I3184" s="3">
        <v>45309</v>
      </c>
      <c r="J3184" s="2" t="s">
        <v>31</v>
      </c>
      <c r="K3184" s="2" t="s">
        <v>22</v>
      </c>
      <c r="L3184" s="2">
        <v>299.7</v>
      </c>
      <c r="M3184" s="2" t="s">
        <v>39</v>
      </c>
      <c r="N3184" s="11">
        <f>L3184/E3184*100</f>
        <v>10.194397673350682</v>
      </c>
      <c r="O3184" s="12" t="str">
        <f>IF(N3184&lt;10,"Low",IF(N3184&lt;20,"Med","High"))</f>
        <v>Med</v>
      </c>
      <c r="P3184" s="12">
        <f>sales*discount</f>
        <v>1146.5415</v>
      </c>
      <c r="Q3184" s="12">
        <f>sales-Discount_Values</f>
        <v>1793.3084999999999</v>
      </c>
      <c r="R3184" s="12">
        <f>DATEDIF(order_date,delivery_date,"D")</f>
        <v>7</v>
      </c>
      <c r="S3184" s="12"/>
    </row>
    <row r="3185" spans="1:19" ht="14.25" customHeight="1" x14ac:dyDescent="0.35">
      <c r="A3185" s="2" t="s">
        <v>13750</v>
      </c>
      <c r="B3185" s="2">
        <v>113717</v>
      </c>
      <c r="C3185" s="2" t="s">
        <v>13</v>
      </c>
      <c r="D3185" s="2" t="s">
        <v>14</v>
      </c>
      <c r="E3185" s="2">
        <v>295.3</v>
      </c>
      <c r="F3185" s="2">
        <v>0.42</v>
      </c>
      <c r="G3185" s="2">
        <v>7</v>
      </c>
      <c r="H3185" s="3">
        <v>45107</v>
      </c>
      <c r="I3185" s="3">
        <v>45109</v>
      </c>
      <c r="J3185" s="2" t="s">
        <v>31</v>
      </c>
      <c r="K3185" s="2" t="s">
        <v>27</v>
      </c>
      <c r="L3185" s="2">
        <v>30.11</v>
      </c>
      <c r="M3185" s="2" t="s">
        <v>17</v>
      </c>
      <c r="N3185" s="11">
        <f>L3185/E3185*100</f>
        <v>10.196410430071113</v>
      </c>
      <c r="O3185" s="12" t="str">
        <f>IF(N3185&lt;10,"Low",IF(N3185&lt;20,"Med","High"))</f>
        <v>Med</v>
      </c>
      <c r="P3185" s="12">
        <f>sales*discount</f>
        <v>124.026</v>
      </c>
      <c r="Q3185" s="12">
        <f>sales-Discount_Values</f>
        <v>171.274</v>
      </c>
      <c r="R3185" s="12">
        <f>DATEDIF(order_date,delivery_date,"D")</f>
        <v>2</v>
      </c>
      <c r="S3185" s="12"/>
    </row>
    <row r="3186" spans="1:19" ht="14.25" customHeight="1" x14ac:dyDescent="0.35">
      <c r="A3186" s="2" t="s">
        <v>10918</v>
      </c>
      <c r="B3186" s="2">
        <v>110885</v>
      </c>
      <c r="C3186" s="2" t="s">
        <v>41</v>
      </c>
      <c r="D3186" s="2" t="s">
        <v>14</v>
      </c>
      <c r="E3186" s="2">
        <v>962.92</v>
      </c>
      <c r="F3186" s="2">
        <v>0.05</v>
      </c>
      <c r="G3186" s="2">
        <v>8</v>
      </c>
      <c r="H3186" s="3">
        <v>45609</v>
      </c>
      <c r="I3186" s="3">
        <v>45614</v>
      </c>
      <c r="J3186" s="2" t="s">
        <v>21</v>
      </c>
      <c r="K3186" s="2" t="s">
        <v>16</v>
      </c>
      <c r="L3186" s="2">
        <v>98.19</v>
      </c>
      <c r="M3186" s="2" t="s">
        <v>23</v>
      </c>
      <c r="N3186" s="11">
        <f>L3186/E3186*100</f>
        <v>10.197108794084659</v>
      </c>
      <c r="O3186" s="12" t="str">
        <f>IF(N3186&lt;10,"Low",IF(N3186&lt;20,"Med","High"))</f>
        <v>Med</v>
      </c>
      <c r="P3186" s="12">
        <f>sales*discount</f>
        <v>48.146000000000001</v>
      </c>
      <c r="Q3186" s="12">
        <f>sales-Discount_Values</f>
        <v>914.774</v>
      </c>
      <c r="R3186" s="12">
        <f>DATEDIF(order_date,delivery_date,"D")</f>
        <v>5</v>
      </c>
      <c r="S3186" s="12"/>
    </row>
    <row r="3187" spans="1:19" ht="14.25" customHeight="1" x14ac:dyDescent="0.35">
      <c r="A3187" s="2" t="s">
        <v>7349</v>
      </c>
      <c r="B3187" s="2">
        <v>107316</v>
      </c>
      <c r="C3187" s="2" t="s">
        <v>19</v>
      </c>
      <c r="D3187" s="2" t="s">
        <v>14</v>
      </c>
      <c r="E3187" s="2">
        <v>1349.57</v>
      </c>
      <c r="F3187" s="2">
        <v>0.4</v>
      </c>
      <c r="G3187" s="2">
        <v>8</v>
      </c>
      <c r="H3187" s="3">
        <v>45165</v>
      </c>
      <c r="I3187" s="3">
        <v>45168</v>
      </c>
      <c r="J3187" s="2" t="s">
        <v>15</v>
      </c>
      <c r="K3187" s="2" t="s">
        <v>16</v>
      </c>
      <c r="L3187" s="2">
        <v>137.68</v>
      </c>
      <c r="M3187" s="2" t="s">
        <v>39</v>
      </c>
      <c r="N3187" s="11">
        <f>L3187/E3187*100</f>
        <v>10.201767970538764</v>
      </c>
      <c r="O3187" s="12" t="str">
        <f>IF(N3187&lt;10,"Low",IF(N3187&lt;20,"Med","High"))</f>
        <v>Med</v>
      </c>
      <c r="P3187" s="12">
        <f>sales*discount</f>
        <v>539.82799999999997</v>
      </c>
      <c r="Q3187" s="12">
        <f>sales-Discount_Values</f>
        <v>809.74199999999996</v>
      </c>
      <c r="R3187" s="12">
        <f>DATEDIF(order_date,delivery_date,"D")</f>
        <v>3</v>
      </c>
      <c r="S3187" s="12"/>
    </row>
    <row r="3188" spans="1:19" ht="14.25" customHeight="1" x14ac:dyDescent="0.35">
      <c r="A3188" s="2" t="s">
        <v>10924</v>
      </c>
      <c r="B3188" s="2">
        <v>110891</v>
      </c>
      <c r="C3188" s="2" t="s">
        <v>25</v>
      </c>
      <c r="D3188" s="2" t="s">
        <v>26</v>
      </c>
      <c r="E3188" s="2">
        <v>4262.8</v>
      </c>
      <c r="F3188" s="2">
        <v>0.04</v>
      </c>
      <c r="G3188" s="2">
        <v>4</v>
      </c>
      <c r="H3188" s="3">
        <v>45570</v>
      </c>
      <c r="I3188" s="3">
        <v>45572</v>
      </c>
      <c r="J3188" s="2" t="s">
        <v>21</v>
      </c>
      <c r="K3188" s="2" t="s">
        <v>22</v>
      </c>
      <c r="L3188" s="2">
        <v>435.04</v>
      </c>
      <c r="M3188" s="2" t="s">
        <v>48</v>
      </c>
      <c r="N3188" s="11">
        <f>L3188/E3188*100</f>
        <v>10.205498733226987</v>
      </c>
      <c r="O3188" s="12" t="str">
        <f>IF(N3188&lt;10,"Low",IF(N3188&lt;20,"Med","High"))</f>
        <v>Med</v>
      </c>
      <c r="P3188" s="12">
        <f>sales*discount</f>
        <v>170.512</v>
      </c>
      <c r="Q3188" s="12">
        <f>sales-Discount_Values</f>
        <v>4092.288</v>
      </c>
      <c r="R3188" s="12">
        <f>DATEDIF(order_date,delivery_date,"D")</f>
        <v>2</v>
      </c>
      <c r="S3188" s="12"/>
    </row>
    <row r="3189" spans="1:19" ht="14.25" customHeight="1" x14ac:dyDescent="0.35">
      <c r="A3189" s="2" t="s">
        <v>6062</v>
      </c>
      <c r="B3189" s="2">
        <v>106029</v>
      </c>
      <c r="C3189" s="2" t="s">
        <v>41</v>
      </c>
      <c r="D3189" s="2" t="s">
        <v>20</v>
      </c>
      <c r="E3189" s="2">
        <v>3897.63</v>
      </c>
      <c r="F3189" s="2">
        <v>0.02</v>
      </c>
      <c r="G3189" s="2">
        <v>7</v>
      </c>
      <c r="H3189" s="3">
        <v>45577</v>
      </c>
      <c r="I3189" s="3">
        <v>45581</v>
      </c>
      <c r="J3189" s="2" t="s">
        <v>21</v>
      </c>
      <c r="K3189" s="2" t="s">
        <v>22</v>
      </c>
      <c r="L3189" s="2">
        <v>397.84</v>
      </c>
      <c r="M3189" s="2" t="s">
        <v>23</v>
      </c>
      <c r="N3189" s="11">
        <f>L3189/E3189*100</f>
        <v>10.20722849526507</v>
      </c>
      <c r="O3189" s="12" t="str">
        <f>IF(N3189&lt;10,"Low",IF(N3189&lt;20,"Med","High"))</f>
        <v>Med</v>
      </c>
      <c r="P3189" s="12">
        <f>sales*discount</f>
        <v>77.952600000000004</v>
      </c>
      <c r="Q3189" s="12">
        <f>sales-Discount_Values</f>
        <v>3819.6774</v>
      </c>
      <c r="R3189" s="12">
        <f>DATEDIF(order_date,delivery_date,"D")</f>
        <v>4</v>
      </c>
      <c r="S3189" s="12"/>
    </row>
    <row r="3190" spans="1:19" ht="14.25" customHeight="1" x14ac:dyDescent="0.35">
      <c r="A3190" s="2" t="s">
        <v>13145</v>
      </c>
      <c r="B3190" s="2">
        <v>113112</v>
      </c>
      <c r="C3190" s="2" t="s">
        <v>13</v>
      </c>
      <c r="D3190" s="2" t="s">
        <v>20</v>
      </c>
      <c r="E3190" s="2">
        <v>513.41999999999996</v>
      </c>
      <c r="F3190" s="2">
        <v>0.23</v>
      </c>
      <c r="G3190" s="2">
        <v>3</v>
      </c>
      <c r="H3190" s="3">
        <v>45049</v>
      </c>
      <c r="I3190" s="3">
        <v>45054</v>
      </c>
      <c r="J3190" s="2" t="s">
        <v>31</v>
      </c>
      <c r="K3190" s="2" t="s">
        <v>27</v>
      </c>
      <c r="L3190" s="2">
        <v>52.41</v>
      </c>
      <c r="M3190" s="2" t="s">
        <v>34</v>
      </c>
      <c r="N3190" s="11">
        <f>L3190/E3190*100</f>
        <v>10.208016828327684</v>
      </c>
      <c r="O3190" s="12" t="str">
        <f>IF(N3190&lt;10,"Low",IF(N3190&lt;20,"Med","High"))</f>
        <v>Med</v>
      </c>
      <c r="P3190" s="12">
        <f>sales*discount</f>
        <v>118.08659999999999</v>
      </c>
      <c r="Q3190" s="12">
        <f>sales-Discount_Values</f>
        <v>395.33339999999998</v>
      </c>
      <c r="R3190" s="12">
        <f>DATEDIF(order_date,delivery_date,"D")</f>
        <v>5</v>
      </c>
      <c r="S3190" s="12"/>
    </row>
    <row r="3191" spans="1:19" ht="14.25" customHeight="1" x14ac:dyDescent="0.35">
      <c r="A3191" s="2" t="s">
        <v>11986</v>
      </c>
      <c r="B3191" s="2">
        <v>111953</v>
      </c>
      <c r="C3191" s="2" t="s">
        <v>13</v>
      </c>
      <c r="D3191" s="2" t="s">
        <v>26</v>
      </c>
      <c r="E3191" s="2">
        <v>3215.91</v>
      </c>
      <c r="F3191" s="2">
        <v>0.23</v>
      </c>
      <c r="G3191" s="2">
        <v>2</v>
      </c>
      <c r="H3191" s="3">
        <v>45654</v>
      </c>
      <c r="I3191" s="3">
        <v>45661</v>
      </c>
      <c r="J3191" s="2" t="s">
        <v>21</v>
      </c>
      <c r="K3191" s="2" t="s">
        <v>16</v>
      </c>
      <c r="L3191" s="2">
        <v>328.33</v>
      </c>
      <c r="M3191" s="2" t="s">
        <v>17</v>
      </c>
      <c r="N3191" s="11">
        <f>L3191/E3191*100</f>
        <v>10.209551884225617</v>
      </c>
      <c r="O3191" s="12" t="str">
        <f>IF(N3191&lt;10,"Low",IF(N3191&lt;20,"Med","High"))</f>
        <v>Med</v>
      </c>
      <c r="P3191" s="12">
        <f>sales*discount</f>
        <v>739.65930000000003</v>
      </c>
      <c r="Q3191" s="12">
        <f>sales-Discount_Values</f>
        <v>2476.2506999999996</v>
      </c>
      <c r="R3191" s="12">
        <f>DATEDIF(order_date,delivery_date,"D")</f>
        <v>7</v>
      </c>
      <c r="S3191" s="12"/>
    </row>
    <row r="3192" spans="1:19" ht="14.25" customHeight="1" x14ac:dyDescent="0.35">
      <c r="A3192" s="2" t="s">
        <v>5470</v>
      </c>
      <c r="B3192" s="2">
        <v>105437</v>
      </c>
      <c r="C3192" s="2" t="s">
        <v>13</v>
      </c>
      <c r="D3192" s="2" t="s">
        <v>14</v>
      </c>
      <c r="E3192" s="2">
        <v>3078.03</v>
      </c>
      <c r="F3192" s="2">
        <v>0.37</v>
      </c>
      <c r="G3192" s="2">
        <v>9</v>
      </c>
      <c r="H3192" s="3">
        <v>45610</v>
      </c>
      <c r="I3192" s="3">
        <v>45613</v>
      </c>
      <c r="J3192" s="2" t="s">
        <v>31</v>
      </c>
      <c r="K3192" s="2" t="s">
        <v>22</v>
      </c>
      <c r="L3192" s="2">
        <v>314.27999999999997</v>
      </c>
      <c r="M3192" s="2" t="s">
        <v>39</v>
      </c>
      <c r="N3192" s="11">
        <f>L3192/E3192*100</f>
        <v>10.210426798959073</v>
      </c>
      <c r="O3192" s="12" t="str">
        <f>IF(N3192&lt;10,"Low",IF(N3192&lt;20,"Med","High"))</f>
        <v>Med</v>
      </c>
      <c r="P3192" s="12">
        <f>sales*discount</f>
        <v>1138.8711000000001</v>
      </c>
      <c r="Q3192" s="12">
        <f>sales-Discount_Values</f>
        <v>1939.1589000000001</v>
      </c>
      <c r="R3192" s="12">
        <f>DATEDIF(order_date,delivery_date,"D")</f>
        <v>3</v>
      </c>
      <c r="S3192" s="12"/>
    </row>
    <row r="3193" spans="1:19" ht="14.25" customHeight="1" x14ac:dyDescent="0.35">
      <c r="A3193" s="2" t="s">
        <v>9128</v>
      </c>
      <c r="B3193" s="2">
        <v>109095</v>
      </c>
      <c r="C3193" s="2" t="s">
        <v>19</v>
      </c>
      <c r="D3193" s="2" t="s">
        <v>33</v>
      </c>
      <c r="E3193" s="2">
        <v>2882.32</v>
      </c>
      <c r="F3193" s="2">
        <v>0.12</v>
      </c>
      <c r="G3193" s="2">
        <v>7</v>
      </c>
      <c r="H3193" s="3">
        <v>44969</v>
      </c>
      <c r="I3193" s="3">
        <v>44973</v>
      </c>
      <c r="J3193" s="2" t="s">
        <v>31</v>
      </c>
      <c r="K3193" s="2" t="s">
        <v>22</v>
      </c>
      <c r="L3193" s="2">
        <v>294.39</v>
      </c>
      <c r="M3193" s="2" t="s">
        <v>39</v>
      </c>
      <c r="N3193" s="11">
        <f>L3193/E3193*100</f>
        <v>10.213647339643064</v>
      </c>
      <c r="O3193" s="12" t="str">
        <f>IF(N3193&lt;10,"Low",IF(N3193&lt;20,"Med","High"))</f>
        <v>Med</v>
      </c>
      <c r="P3193" s="12">
        <f>sales*discount</f>
        <v>345.8784</v>
      </c>
      <c r="Q3193" s="12">
        <f>sales-Discount_Values</f>
        <v>2536.4416000000001</v>
      </c>
      <c r="R3193" s="12">
        <f>DATEDIF(order_date,delivery_date,"D")</f>
        <v>4</v>
      </c>
      <c r="S3193" s="12"/>
    </row>
    <row r="3194" spans="1:19" ht="14.25" customHeight="1" x14ac:dyDescent="0.35">
      <c r="A3194" s="2" t="s">
        <v>13246</v>
      </c>
      <c r="B3194" s="2">
        <v>113213</v>
      </c>
      <c r="C3194" s="2" t="s">
        <v>19</v>
      </c>
      <c r="D3194" s="2" t="s">
        <v>14</v>
      </c>
      <c r="E3194" s="2">
        <v>1935.57</v>
      </c>
      <c r="F3194" s="2">
        <v>0.48</v>
      </c>
      <c r="G3194" s="2">
        <v>1</v>
      </c>
      <c r="H3194" s="3">
        <v>45580</v>
      </c>
      <c r="I3194" s="3">
        <v>45586</v>
      </c>
      <c r="J3194" s="2" t="s">
        <v>15</v>
      </c>
      <c r="K3194" s="2" t="s">
        <v>27</v>
      </c>
      <c r="L3194" s="2">
        <v>197.71</v>
      </c>
      <c r="M3194" s="2" t="s">
        <v>28</v>
      </c>
      <c r="N3194" s="11">
        <f>L3194/E3194*100</f>
        <v>10.214562118652387</v>
      </c>
      <c r="O3194" s="12" t="str">
        <f>IF(N3194&lt;10,"Low",IF(N3194&lt;20,"Med","High"))</f>
        <v>Med</v>
      </c>
      <c r="P3194" s="12">
        <f>sales*discount</f>
        <v>929.07359999999994</v>
      </c>
      <c r="Q3194" s="12">
        <f>sales-Discount_Values</f>
        <v>1006.4964</v>
      </c>
      <c r="R3194" s="12">
        <f>DATEDIF(order_date,delivery_date,"D")</f>
        <v>6</v>
      </c>
      <c r="S3194" s="12"/>
    </row>
    <row r="3195" spans="1:19" ht="14.25" customHeight="1" x14ac:dyDescent="0.35">
      <c r="A3195" s="2" t="s">
        <v>3379</v>
      </c>
      <c r="B3195" s="2">
        <v>103346</v>
      </c>
      <c r="C3195" s="2" t="s">
        <v>41</v>
      </c>
      <c r="D3195" s="2" t="s">
        <v>33</v>
      </c>
      <c r="E3195" s="2">
        <v>4106.29</v>
      </c>
      <c r="F3195" s="2">
        <v>0.49</v>
      </c>
      <c r="G3195" s="2">
        <v>8</v>
      </c>
      <c r="H3195" s="3">
        <v>44958</v>
      </c>
      <c r="I3195" s="3">
        <v>44964</v>
      </c>
      <c r="J3195" s="2" t="s">
        <v>21</v>
      </c>
      <c r="K3195" s="2" t="s">
        <v>27</v>
      </c>
      <c r="L3195" s="2">
        <v>419.46</v>
      </c>
      <c r="M3195" s="2" t="s">
        <v>17</v>
      </c>
      <c r="N3195" s="11">
        <f>L3195/E3195*100</f>
        <v>10.215060309914788</v>
      </c>
      <c r="O3195" s="12" t="str">
        <f>IF(N3195&lt;10,"Low",IF(N3195&lt;20,"Med","High"))</f>
        <v>Med</v>
      </c>
      <c r="P3195" s="12">
        <f>sales*discount</f>
        <v>2012.0820999999999</v>
      </c>
      <c r="Q3195" s="12">
        <f>sales-Discount_Values</f>
        <v>2094.2079000000003</v>
      </c>
      <c r="R3195" s="12">
        <f>DATEDIF(order_date,delivery_date,"D")</f>
        <v>6</v>
      </c>
      <c r="S3195" s="12"/>
    </row>
    <row r="3196" spans="1:19" ht="14.25" customHeight="1" x14ac:dyDescent="0.35">
      <c r="A3196" s="2" t="s">
        <v>576</v>
      </c>
      <c r="B3196" s="2">
        <v>100543</v>
      </c>
      <c r="C3196" s="2" t="s">
        <v>41</v>
      </c>
      <c r="D3196" s="2" t="s">
        <v>20</v>
      </c>
      <c r="E3196" s="2">
        <v>2352.6799999999998</v>
      </c>
      <c r="F3196" s="2">
        <v>0.49</v>
      </c>
      <c r="G3196" s="2">
        <v>4</v>
      </c>
      <c r="H3196" s="3">
        <v>45164</v>
      </c>
      <c r="I3196" s="3">
        <v>45167</v>
      </c>
      <c r="J3196" s="2" t="s">
        <v>15</v>
      </c>
      <c r="K3196" s="2" t="s">
        <v>16</v>
      </c>
      <c r="L3196" s="2">
        <v>240.35</v>
      </c>
      <c r="M3196" s="2" t="s">
        <v>39</v>
      </c>
      <c r="N3196" s="11">
        <f>L3196/E3196*100</f>
        <v>10.216008976996447</v>
      </c>
      <c r="O3196" s="12" t="str">
        <f>IF(N3196&lt;10,"Low",IF(N3196&lt;20,"Med","High"))</f>
        <v>Med</v>
      </c>
      <c r="P3196" s="12">
        <f>sales*discount</f>
        <v>1152.8131999999998</v>
      </c>
      <c r="Q3196" s="12">
        <f>sales-Discount_Values</f>
        <v>1199.8668</v>
      </c>
      <c r="R3196" s="12">
        <f>DATEDIF(order_date,delivery_date,"D")</f>
        <v>3</v>
      </c>
      <c r="S3196" s="12"/>
    </row>
    <row r="3197" spans="1:19" ht="14.25" customHeight="1" x14ac:dyDescent="0.35">
      <c r="A3197" s="2" t="s">
        <v>3968</v>
      </c>
      <c r="B3197" s="2">
        <v>103935</v>
      </c>
      <c r="C3197" s="2" t="s">
        <v>41</v>
      </c>
      <c r="D3197" s="2" t="s">
        <v>26</v>
      </c>
      <c r="E3197" s="2">
        <v>1528.61</v>
      </c>
      <c r="F3197" s="2">
        <v>0.12</v>
      </c>
      <c r="G3197" s="2">
        <v>9</v>
      </c>
      <c r="H3197" s="3">
        <v>45641</v>
      </c>
      <c r="I3197" s="3">
        <v>45643</v>
      </c>
      <c r="J3197" s="2" t="s">
        <v>21</v>
      </c>
      <c r="K3197" s="2" t="s">
        <v>22</v>
      </c>
      <c r="L3197" s="2">
        <v>156.16999999999999</v>
      </c>
      <c r="M3197" s="2" t="s">
        <v>39</v>
      </c>
      <c r="N3197" s="11">
        <f>L3197/E3197*100</f>
        <v>10.216471173157313</v>
      </c>
      <c r="O3197" s="12" t="str">
        <f>IF(N3197&lt;10,"Low",IF(N3197&lt;20,"Med","High"))</f>
        <v>Med</v>
      </c>
      <c r="P3197" s="12">
        <f>sales*discount</f>
        <v>183.43319999999997</v>
      </c>
      <c r="Q3197" s="12">
        <f>sales-Discount_Values</f>
        <v>1345.1768</v>
      </c>
      <c r="R3197" s="12">
        <f>DATEDIF(order_date,delivery_date,"D")</f>
        <v>2</v>
      </c>
      <c r="S3197" s="12"/>
    </row>
    <row r="3198" spans="1:19" ht="14.25" customHeight="1" x14ac:dyDescent="0.35">
      <c r="A3198" s="2" t="s">
        <v>1861</v>
      </c>
      <c r="B3198" s="2">
        <v>101828</v>
      </c>
      <c r="C3198" s="2" t="s">
        <v>41</v>
      </c>
      <c r="D3198" s="2" t="s">
        <v>36</v>
      </c>
      <c r="E3198" s="2">
        <v>3061.43</v>
      </c>
      <c r="F3198" s="2">
        <v>0.2</v>
      </c>
      <c r="G3198" s="2">
        <v>7</v>
      </c>
      <c r="H3198" s="3">
        <v>45522</v>
      </c>
      <c r="I3198" s="3">
        <v>45528</v>
      </c>
      <c r="J3198" s="2" t="s">
        <v>15</v>
      </c>
      <c r="K3198" s="2" t="s">
        <v>16</v>
      </c>
      <c r="L3198" s="2">
        <v>312.8</v>
      </c>
      <c r="M3198" s="2" t="s">
        <v>39</v>
      </c>
      <c r="N3198" s="11">
        <f>L3198/E3198*100</f>
        <v>10.217447402031079</v>
      </c>
      <c r="O3198" s="12" t="str">
        <f>IF(N3198&lt;10,"Low",IF(N3198&lt;20,"Med","High"))</f>
        <v>Med</v>
      </c>
      <c r="P3198" s="12">
        <f>sales*discount</f>
        <v>612.28599999999994</v>
      </c>
      <c r="Q3198" s="12">
        <f>sales-Discount_Values</f>
        <v>2449.1439999999998</v>
      </c>
      <c r="R3198" s="12">
        <f>DATEDIF(order_date,delivery_date,"D")</f>
        <v>6</v>
      </c>
      <c r="S3198" s="12"/>
    </row>
    <row r="3199" spans="1:19" ht="14.25" customHeight="1" x14ac:dyDescent="0.35">
      <c r="A3199" s="2" t="s">
        <v>4048</v>
      </c>
      <c r="B3199" s="2">
        <v>104015</v>
      </c>
      <c r="C3199" s="2" t="s">
        <v>41</v>
      </c>
      <c r="D3199" s="2" t="s">
        <v>26</v>
      </c>
      <c r="E3199" s="2">
        <v>4030.22</v>
      </c>
      <c r="F3199" s="2">
        <v>0.26</v>
      </c>
      <c r="G3199" s="2">
        <v>8</v>
      </c>
      <c r="H3199" s="3">
        <v>45123</v>
      </c>
      <c r="I3199" s="3">
        <v>45130</v>
      </c>
      <c r="J3199" s="2" t="s">
        <v>21</v>
      </c>
      <c r="K3199" s="2" t="s">
        <v>16</v>
      </c>
      <c r="L3199" s="2">
        <v>411.83</v>
      </c>
      <c r="M3199" s="2" t="s">
        <v>28</v>
      </c>
      <c r="N3199" s="11">
        <f>L3199/E3199*100</f>
        <v>10.218548863337485</v>
      </c>
      <c r="O3199" s="12" t="str">
        <f>IF(N3199&lt;10,"Low",IF(N3199&lt;20,"Med","High"))</f>
        <v>Med</v>
      </c>
      <c r="P3199" s="12">
        <f>sales*discount</f>
        <v>1047.8571999999999</v>
      </c>
      <c r="Q3199" s="12">
        <f>sales-Discount_Values</f>
        <v>2982.3627999999999</v>
      </c>
      <c r="R3199" s="12">
        <f>DATEDIF(order_date,delivery_date,"D")</f>
        <v>7</v>
      </c>
      <c r="S3199" s="12"/>
    </row>
    <row r="3200" spans="1:19" ht="14.25" customHeight="1" x14ac:dyDescent="0.35">
      <c r="A3200" s="2" t="s">
        <v>13432</v>
      </c>
      <c r="B3200" s="2">
        <v>113399</v>
      </c>
      <c r="C3200" s="2" t="s">
        <v>25</v>
      </c>
      <c r="D3200" s="2" t="s">
        <v>26</v>
      </c>
      <c r="E3200" s="2">
        <v>485.89</v>
      </c>
      <c r="F3200" s="2">
        <v>0.32</v>
      </c>
      <c r="G3200" s="2">
        <v>6</v>
      </c>
      <c r="H3200" s="3">
        <v>45523</v>
      </c>
      <c r="I3200" s="3">
        <v>45528</v>
      </c>
      <c r="J3200" s="2" t="s">
        <v>21</v>
      </c>
      <c r="K3200" s="2" t="s">
        <v>22</v>
      </c>
      <c r="L3200" s="2">
        <v>49.66</v>
      </c>
      <c r="M3200" s="2" t="s">
        <v>17</v>
      </c>
      <c r="N3200" s="11">
        <f>L3200/E3200*100</f>
        <v>10.220420259729568</v>
      </c>
      <c r="O3200" s="12" t="str">
        <f>IF(N3200&lt;10,"Low",IF(N3200&lt;20,"Med","High"))</f>
        <v>Med</v>
      </c>
      <c r="P3200" s="12">
        <f>sales*discount</f>
        <v>155.48480000000001</v>
      </c>
      <c r="Q3200" s="12">
        <f>sales-Discount_Values</f>
        <v>330.40519999999998</v>
      </c>
      <c r="R3200" s="12">
        <f>DATEDIF(order_date,delivery_date,"D")</f>
        <v>5</v>
      </c>
      <c r="S3200" s="12"/>
    </row>
    <row r="3201" spans="1:19" ht="14.25" customHeight="1" x14ac:dyDescent="0.35">
      <c r="A3201" s="2" t="s">
        <v>14023</v>
      </c>
      <c r="B3201" s="2">
        <v>113990</v>
      </c>
      <c r="C3201" s="2" t="s">
        <v>41</v>
      </c>
      <c r="D3201" s="2" t="s">
        <v>20</v>
      </c>
      <c r="E3201" s="2">
        <v>4594.16</v>
      </c>
      <c r="F3201" s="2">
        <v>0.25</v>
      </c>
      <c r="G3201" s="2">
        <v>2</v>
      </c>
      <c r="H3201" s="3">
        <v>45012</v>
      </c>
      <c r="I3201" s="3">
        <v>45014</v>
      </c>
      <c r="J3201" s="2" t="s">
        <v>15</v>
      </c>
      <c r="K3201" s="2" t="s">
        <v>16</v>
      </c>
      <c r="L3201" s="2">
        <v>469.59</v>
      </c>
      <c r="M3201" s="2" t="s">
        <v>23</v>
      </c>
      <c r="N3201" s="11">
        <f>L3201/E3201*100</f>
        <v>10.221455064690826</v>
      </c>
      <c r="O3201" s="12" t="str">
        <f>IF(N3201&lt;10,"Low",IF(N3201&lt;20,"Med","High"))</f>
        <v>Med</v>
      </c>
      <c r="P3201" s="12">
        <f>sales*discount</f>
        <v>1148.54</v>
      </c>
      <c r="Q3201" s="12">
        <f>sales-Discount_Values</f>
        <v>3445.62</v>
      </c>
      <c r="R3201" s="12">
        <f>DATEDIF(order_date,delivery_date,"D")</f>
        <v>2</v>
      </c>
      <c r="S3201" s="12"/>
    </row>
    <row r="3202" spans="1:19" ht="14.25" customHeight="1" x14ac:dyDescent="0.35">
      <c r="A3202" s="2" t="s">
        <v>5551</v>
      </c>
      <c r="B3202" s="2">
        <v>105518</v>
      </c>
      <c r="C3202" s="2" t="s">
        <v>41</v>
      </c>
      <c r="D3202" s="2" t="s">
        <v>33</v>
      </c>
      <c r="E3202" s="2">
        <v>1591.03</v>
      </c>
      <c r="F3202" s="2">
        <v>0.08</v>
      </c>
      <c r="G3202" s="2">
        <v>4</v>
      </c>
      <c r="H3202" s="3">
        <v>45118</v>
      </c>
      <c r="I3202" s="3">
        <v>45122</v>
      </c>
      <c r="J3202" s="2" t="s">
        <v>15</v>
      </c>
      <c r="K3202" s="2" t="s">
        <v>27</v>
      </c>
      <c r="L3202" s="2">
        <v>162.68</v>
      </c>
      <c r="M3202" s="2" t="s">
        <v>39</v>
      </c>
      <c r="N3202" s="11">
        <f>L3202/E3202*100</f>
        <v>10.224822913458578</v>
      </c>
      <c r="O3202" s="12" t="str">
        <f>IF(N3202&lt;10,"Low",IF(N3202&lt;20,"Med","High"))</f>
        <v>Med</v>
      </c>
      <c r="P3202" s="12">
        <f>sales*discount</f>
        <v>127.2824</v>
      </c>
      <c r="Q3202" s="12">
        <f>sales-Discount_Values</f>
        <v>1463.7475999999999</v>
      </c>
      <c r="R3202" s="12">
        <f>DATEDIF(order_date,delivery_date,"D")</f>
        <v>4</v>
      </c>
      <c r="S3202" s="12"/>
    </row>
    <row r="3203" spans="1:19" ht="14.25" customHeight="1" x14ac:dyDescent="0.35">
      <c r="A3203" s="2" t="s">
        <v>10979</v>
      </c>
      <c r="B3203" s="2">
        <v>110946</v>
      </c>
      <c r="C3203" s="2" t="s">
        <v>25</v>
      </c>
      <c r="D3203" s="2" t="s">
        <v>33</v>
      </c>
      <c r="E3203" s="2">
        <v>1890.99</v>
      </c>
      <c r="F3203" s="2">
        <v>0.06</v>
      </c>
      <c r="G3203" s="2">
        <v>4</v>
      </c>
      <c r="H3203" s="3">
        <v>45645</v>
      </c>
      <c r="I3203" s="3">
        <v>45649</v>
      </c>
      <c r="J3203" s="2" t="s">
        <v>15</v>
      </c>
      <c r="K3203" s="2" t="s">
        <v>22</v>
      </c>
      <c r="L3203" s="2">
        <v>193.4</v>
      </c>
      <c r="M3203" s="2" t="s">
        <v>17</v>
      </c>
      <c r="N3203" s="11">
        <f>L3203/E3203*100</f>
        <v>10.227446998662076</v>
      </c>
      <c r="O3203" s="12" t="str">
        <f>IF(N3203&lt;10,"Low",IF(N3203&lt;20,"Med","High"))</f>
        <v>Med</v>
      </c>
      <c r="P3203" s="12">
        <f>sales*discount</f>
        <v>113.4594</v>
      </c>
      <c r="Q3203" s="12">
        <f>sales-Discount_Values</f>
        <v>1777.5306</v>
      </c>
      <c r="R3203" s="12">
        <f>DATEDIF(order_date,delivery_date,"D")</f>
        <v>4</v>
      </c>
      <c r="S3203" s="12"/>
    </row>
    <row r="3204" spans="1:19" ht="14.25" customHeight="1" x14ac:dyDescent="0.35">
      <c r="A3204" s="2" t="s">
        <v>11281</v>
      </c>
      <c r="B3204" s="2">
        <v>111248</v>
      </c>
      <c r="C3204" s="2" t="s">
        <v>19</v>
      </c>
      <c r="D3204" s="2" t="s">
        <v>14</v>
      </c>
      <c r="E3204" s="2">
        <v>777.48</v>
      </c>
      <c r="F3204" s="2">
        <v>0</v>
      </c>
      <c r="G3204" s="2">
        <v>2</v>
      </c>
      <c r="H3204" s="3">
        <v>45600</v>
      </c>
      <c r="I3204" s="3">
        <v>45603</v>
      </c>
      <c r="J3204" s="2" t="s">
        <v>21</v>
      </c>
      <c r="K3204" s="2" t="s">
        <v>27</v>
      </c>
      <c r="L3204" s="2">
        <v>79.52</v>
      </c>
      <c r="M3204" s="2" t="s">
        <v>23</v>
      </c>
      <c r="N3204" s="11">
        <f>L3204/E3204*100</f>
        <v>10.227915830632298</v>
      </c>
      <c r="O3204" s="12" t="str">
        <f>IF(N3204&lt;10,"Low",IF(N3204&lt;20,"Med","High"))</f>
        <v>Med</v>
      </c>
      <c r="P3204" s="12">
        <f>sales*discount</f>
        <v>0</v>
      </c>
      <c r="Q3204" s="12">
        <f>sales-Discount_Values</f>
        <v>777.48</v>
      </c>
      <c r="R3204" s="12">
        <f>DATEDIF(order_date,delivery_date,"D")</f>
        <v>3</v>
      </c>
      <c r="S3204" s="12"/>
    </row>
    <row r="3205" spans="1:19" ht="14.25" customHeight="1" x14ac:dyDescent="0.35">
      <c r="A3205" s="2" t="s">
        <v>15079</v>
      </c>
      <c r="B3205" s="2">
        <v>115046</v>
      </c>
      <c r="C3205" s="2" t="s">
        <v>19</v>
      </c>
      <c r="D3205" s="2" t="s">
        <v>14</v>
      </c>
      <c r="E3205" s="2">
        <v>2978.21</v>
      </c>
      <c r="F3205" s="2">
        <v>0.01</v>
      </c>
      <c r="G3205" s="2">
        <v>6</v>
      </c>
      <c r="H3205" s="3">
        <v>45651</v>
      </c>
      <c r="I3205" s="3">
        <v>45656</v>
      </c>
      <c r="J3205" s="2" t="s">
        <v>21</v>
      </c>
      <c r="K3205" s="2" t="s">
        <v>16</v>
      </c>
      <c r="L3205" s="2">
        <v>304.7</v>
      </c>
      <c r="M3205" s="2" t="s">
        <v>34</v>
      </c>
      <c r="N3205" s="11">
        <f>L3205/E3205*100</f>
        <v>10.230977667793741</v>
      </c>
      <c r="O3205" s="12" t="str">
        <f>IF(N3205&lt;10,"Low",IF(N3205&lt;20,"Med","High"))</f>
        <v>Med</v>
      </c>
      <c r="P3205" s="12">
        <f>sales*discount</f>
        <v>29.7821</v>
      </c>
      <c r="Q3205" s="12">
        <f>sales-Discount_Values</f>
        <v>2948.4279000000001</v>
      </c>
      <c r="R3205" s="12">
        <f>DATEDIF(order_date,delivery_date,"D")</f>
        <v>5</v>
      </c>
      <c r="S3205" s="12"/>
    </row>
    <row r="3206" spans="1:19" ht="14.25" customHeight="1" x14ac:dyDescent="0.35">
      <c r="A3206" s="2" t="s">
        <v>2512</v>
      </c>
      <c r="B3206" s="2">
        <v>102479</v>
      </c>
      <c r="C3206" s="2" t="s">
        <v>25</v>
      </c>
      <c r="D3206" s="2" t="s">
        <v>20</v>
      </c>
      <c r="E3206" s="2">
        <v>1049.32</v>
      </c>
      <c r="F3206" s="2">
        <v>0.31</v>
      </c>
      <c r="G3206" s="2">
        <v>8</v>
      </c>
      <c r="H3206" s="3">
        <v>45363</v>
      </c>
      <c r="I3206" s="3">
        <v>45364</v>
      </c>
      <c r="J3206" s="2" t="s">
        <v>31</v>
      </c>
      <c r="K3206" s="2" t="s">
        <v>27</v>
      </c>
      <c r="L3206" s="2">
        <v>107.38</v>
      </c>
      <c r="M3206" s="2" t="s">
        <v>28</v>
      </c>
      <c r="N3206" s="11">
        <f>L3206/E3206*100</f>
        <v>10.233293942743872</v>
      </c>
      <c r="O3206" s="12" t="str">
        <f>IF(N3206&lt;10,"Low",IF(N3206&lt;20,"Med","High"))</f>
        <v>Med</v>
      </c>
      <c r="P3206" s="12">
        <f>sales*discount</f>
        <v>325.28919999999999</v>
      </c>
      <c r="Q3206" s="12">
        <f>sales-Discount_Values</f>
        <v>724.0308</v>
      </c>
      <c r="R3206" s="12">
        <f>DATEDIF(order_date,delivery_date,"D")</f>
        <v>1</v>
      </c>
      <c r="S3206" s="12"/>
    </row>
    <row r="3207" spans="1:19" ht="14.25" customHeight="1" x14ac:dyDescent="0.35">
      <c r="A3207" s="2" t="s">
        <v>6184</v>
      </c>
      <c r="B3207" s="2">
        <v>106151</v>
      </c>
      <c r="C3207" s="2" t="s">
        <v>19</v>
      </c>
      <c r="D3207" s="2" t="s">
        <v>33</v>
      </c>
      <c r="E3207" s="2">
        <v>4922.5200000000004</v>
      </c>
      <c r="F3207" s="2">
        <v>0.31</v>
      </c>
      <c r="G3207" s="2">
        <v>2</v>
      </c>
      <c r="H3207" s="3">
        <v>45443</v>
      </c>
      <c r="I3207" s="3">
        <v>45445</v>
      </c>
      <c r="J3207" s="2" t="s">
        <v>21</v>
      </c>
      <c r="K3207" s="2" t="s">
        <v>27</v>
      </c>
      <c r="L3207" s="2">
        <v>503.87</v>
      </c>
      <c r="M3207" s="2" t="s">
        <v>23</v>
      </c>
      <c r="N3207" s="11">
        <f>L3207/E3207*100</f>
        <v>10.236017324459828</v>
      </c>
      <c r="O3207" s="12" t="str">
        <f>IF(N3207&lt;10,"Low",IF(N3207&lt;20,"Med","High"))</f>
        <v>Med</v>
      </c>
      <c r="P3207" s="12">
        <f>sales*discount</f>
        <v>1525.9812000000002</v>
      </c>
      <c r="Q3207" s="12">
        <f>sales-Discount_Values</f>
        <v>3396.5388000000003</v>
      </c>
      <c r="R3207" s="12">
        <f>DATEDIF(order_date,delivery_date,"D")</f>
        <v>2</v>
      </c>
      <c r="S3207" s="12"/>
    </row>
    <row r="3208" spans="1:19" ht="14.25" customHeight="1" x14ac:dyDescent="0.35">
      <c r="A3208" s="2" t="s">
        <v>4954</v>
      </c>
      <c r="B3208" s="2">
        <v>104921</v>
      </c>
      <c r="C3208" s="2" t="s">
        <v>13</v>
      </c>
      <c r="D3208" s="2" t="s">
        <v>26</v>
      </c>
      <c r="E3208" s="2">
        <v>122.02</v>
      </c>
      <c r="F3208" s="2">
        <v>0.39</v>
      </c>
      <c r="G3208" s="2">
        <v>3</v>
      </c>
      <c r="H3208" s="3">
        <v>45329</v>
      </c>
      <c r="I3208" s="3">
        <v>45333</v>
      </c>
      <c r="J3208" s="2" t="s">
        <v>21</v>
      </c>
      <c r="K3208" s="2" t="s">
        <v>22</v>
      </c>
      <c r="L3208" s="2">
        <v>12.49</v>
      </c>
      <c r="M3208" s="2" t="s">
        <v>34</v>
      </c>
      <c r="N3208" s="11">
        <f>L3208/E3208*100</f>
        <v>10.236026880839207</v>
      </c>
      <c r="O3208" s="12" t="str">
        <f>IF(N3208&lt;10,"Low",IF(N3208&lt;20,"Med","High"))</f>
        <v>Med</v>
      </c>
      <c r="P3208" s="12">
        <f>sales*discount</f>
        <v>47.587800000000001</v>
      </c>
      <c r="Q3208" s="12">
        <f>sales-Discount_Values</f>
        <v>74.432199999999995</v>
      </c>
      <c r="R3208" s="12">
        <f>DATEDIF(order_date,delivery_date,"D")</f>
        <v>4</v>
      </c>
      <c r="S3208" s="12"/>
    </row>
    <row r="3209" spans="1:19" ht="14.25" customHeight="1" x14ac:dyDescent="0.35">
      <c r="A3209" s="2" t="s">
        <v>7789</v>
      </c>
      <c r="B3209" s="2">
        <v>107756</v>
      </c>
      <c r="C3209" s="2" t="s">
        <v>13</v>
      </c>
      <c r="D3209" s="2" t="s">
        <v>33</v>
      </c>
      <c r="E3209" s="2">
        <v>390.8</v>
      </c>
      <c r="F3209" s="2">
        <v>0.42</v>
      </c>
      <c r="G3209" s="2">
        <v>8</v>
      </c>
      <c r="H3209" s="3">
        <v>45551</v>
      </c>
      <c r="I3209" s="3">
        <v>45552</v>
      </c>
      <c r="J3209" s="2" t="s">
        <v>15</v>
      </c>
      <c r="K3209" s="2" t="s">
        <v>22</v>
      </c>
      <c r="L3209" s="2">
        <v>40.03</v>
      </c>
      <c r="M3209" s="2" t="s">
        <v>34</v>
      </c>
      <c r="N3209" s="11">
        <f>L3209/E3209*100</f>
        <v>10.243091095189355</v>
      </c>
      <c r="O3209" s="12" t="str">
        <f>IF(N3209&lt;10,"Low",IF(N3209&lt;20,"Med","High"))</f>
        <v>Med</v>
      </c>
      <c r="P3209" s="12">
        <f>sales*discount</f>
        <v>164.136</v>
      </c>
      <c r="Q3209" s="12">
        <f>sales-Discount_Values</f>
        <v>226.66400000000002</v>
      </c>
      <c r="R3209" s="12">
        <f>DATEDIF(order_date,delivery_date,"D")</f>
        <v>1</v>
      </c>
      <c r="S3209" s="12"/>
    </row>
    <row r="3210" spans="1:19" ht="14.25" customHeight="1" x14ac:dyDescent="0.35">
      <c r="A3210" s="2" t="s">
        <v>3716</v>
      </c>
      <c r="B3210" s="2">
        <v>103683</v>
      </c>
      <c r="C3210" s="2" t="s">
        <v>41</v>
      </c>
      <c r="D3210" s="2" t="s">
        <v>20</v>
      </c>
      <c r="E3210" s="2">
        <v>836.45</v>
      </c>
      <c r="F3210" s="2">
        <v>0.26</v>
      </c>
      <c r="G3210" s="2">
        <v>2</v>
      </c>
      <c r="H3210" s="3">
        <v>45389</v>
      </c>
      <c r="I3210" s="3">
        <v>45390</v>
      </c>
      <c r="J3210" s="2" t="s">
        <v>21</v>
      </c>
      <c r="K3210" s="2" t="s">
        <v>22</v>
      </c>
      <c r="L3210" s="2">
        <v>85.68</v>
      </c>
      <c r="M3210" s="2" t="s">
        <v>17</v>
      </c>
      <c r="N3210" s="11">
        <f>L3210/E3210*100</f>
        <v>10.243290095044534</v>
      </c>
      <c r="O3210" s="12" t="str">
        <f>IF(N3210&lt;10,"Low",IF(N3210&lt;20,"Med","High"))</f>
        <v>Med</v>
      </c>
      <c r="P3210" s="12">
        <f>sales*discount</f>
        <v>217.47700000000003</v>
      </c>
      <c r="Q3210" s="12">
        <f>sales-Discount_Values</f>
        <v>618.97299999999996</v>
      </c>
      <c r="R3210" s="12">
        <f>DATEDIF(order_date,delivery_date,"D")</f>
        <v>1</v>
      </c>
      <c r="S3210" s="12"/>
    </row>
    <row r="3211" spans="1:19" ht="14.25" customHeight="1" x14ac:dyDescent="0.35">
      <c r="A3211" s="2" t="s">
        <v>9897</v>
      </c>
      <c r="B3211" s="2">
        <v>109864</v>
      </c>
      <c r="C3211" s="2" t="s">
        <v>19</v>
      </c>
      <c r="D3211" s="2" t="s">
        <v>36</v>
      </c>
      <c r="E3211" s="2">
        <v>476.45</v>
      </c>
      <c r="F3211" s="2">
        <v>0.03</v>
      </c>
      <c r="G3211" s="2">
        <v>4</v>
      </c>
      <c r="H3211" s="3">
        <v>45435</v>
      </c>
      <c r="I3211" s="3">
        <v>45439</v>
      </c>
      <c r="J3211" s="2" t="s">
        <v>31</v>
      </c>
      <c r="K3211" s="2" t="s">
        <v>22</v>
      </c>
      <c r="L3211" s="2">
        <v>48.81</v>
      </c>
      <c r="M3211" s="2" t="s">
        <v>34</v>
      </c>
      <c r="N3211" s="11">
        <f>L3211/E3211*100</f>
        <v>10.244516738377584</v>
      </c>
      <c r="O3211" s="12" t="str">
        <f>IF(N3211&lt;10,"Low",IF(N3211&lt;20,"Med","High"))</f>
        <v>Med</v>
      </c>
      <c r="P3211" s="12">
        <f>sales*discount</f>
        <v>14.2935</v>
      </c>
      <c r="Q3211" s="12">
        <f>sales-Discount_Values</f>
        <v>462.15649999999999</v>
      </c>
      <c r="R3211" s="12">
        <f>DATEDIF(order_date,delivery_date,"D")</f>
        <v>4</v>
      </c>
      <c r="S3211" s="12"/>
    </row>
    <row r="3212" spans="1:19" ht="14.25" customHeight="1" x14ac:dyDescent="0.35">
      <c r="A3212" s="2" t="s">
        <v>418</v>
      </c>
      <c r="B3212" s="2">
        <v>100385</v>
      </c>
      <c r="C3212" s="2" t="s">
        <v>19</v>
      </c>
      <c r="D3212" s="2" t="s">
        <v>14</v>
      </c>
      <c r="E3212" s="2">
        <v>2176.84</v>
      </c>
      <c r="F3212" s="2">
        <v>0.21</v>
      </c>
      <c r="G3212" s="2">
        <v>5</v>
      </c>
      <c r="H3212" s="3">
        <v>45042</v>
      </c>
      <c r="I3212" s="3">
        <v>45046</v>
      </c>
      <c r="J3212" s="2" t="s">
        <v>21</v>
      </c>
      <c r="K3212" s="2" t="s">
        <v>27</v>
      </c>
      <c r="L3212" s="2">
        <v>223.02</v>
      </c>
      <c r="M3212" s="2" t="s">
        <v>48</v>
      </c>
      <c r="N3212" s="11">
        <f>L3212/E3212*100</f>
        <v>10.245125962404218</v>
      </c>
      <c r="O3212" s="12" t="str">
        <f>IF(N3212&lt;10,"Low",IF(N3212&lt;20,"Med","High"))</f>
        <v>Med</v>
      </c>
      <c r="P3212" s="12">
        <f>sales*discount</f>
        <v>457.13640000000004</v>
      </c>
      <c r="Q3212" s="12">
        <f>sales-Discount_Values</f>
        <v>1719.7036000000001</v>
      </c>
      <c r="R3212" s="12">
        <f>DATEDIF(order_date,delivery_date,"D")</f>
        <v>4</v>
      </c>
      <c r="S3212" s="12"/>
    </row>
    <row r="3213" spans="1:19" ht="14.25" customHeight="1" x14ac:dyDescent="0.35">
      <c r="A3213" s="2" t="s">
        <v>648</v>
      </c>
      <c r="B3213" s="2">
        <v>100615</v>
      </c>
      <c r="C3213" s="2" t="s">
        <v>13</v>
      </c>
      <c r="D3213" s="2" t="s">
        <v>14</v>
      </c>
      <c r="E3213" s="2">
        <v>3676.64</v>
      </c>
      <c r="F3213" s="2">
        <v>0.1</v>
      </c>
      <c r="G3213" s="2">
        <v>8</v>
      </c>
      <c r="H3213" s="3">
        <v>45597</v>
      </c>
      <c r="I3213" s="3">
        <v>45601</v>
      </c>
      <c r="J3213" s="2" t="s">
        <v>31</v>
      </c>
      <c r="K3213" s="2" t="s">
        <v>27</v>
      </c>
      <c r="L3213" s="2">
        <v>376.7</v>
      </c>
      <c r="M3213" s="2" t="s">
        <v>23</v>
      </c>
      <c r="N3213" s="11">
        <f>L3213/E3213*100</f>
        <v>10.24576787501632</v>
      </c>
      <c r="O3213" s="12" t="str">
        <f>IF(N3213&lt;10,"Low",IF(N3213&lt;20,"Med","High"))</f>
        <v>Med</v>
      </c>
      <c r="P3213" s="12">
        <f>sales*discount</f>
        <v>367.66399999999999</v>
      </c>
      <c r="Q3213" s="12">
        <f>sales-Discount_Values</f>
        <v>3308.9759999999997</v>
      </c>
      <c r="R3213" s="12">
        <f>DATEDIF(order_date,delivery_date,"D")</f>
        <v>4</v>
      </c>
      <c r="S3213" s="12"/>
    </row>
    <row r="3214" spans="1:19" ht="14.25" customHeight="1" x14ac:dyDescent="0.35">
      <c r="A3214" s="2" t="s">
        <v>9996</v>
      </c>
      <c r="B3214" s="2">
        <v>109963</v>
      </c>
      <c r="C3214" s="2" t="s">
        <v>25</v>
      </c>
      <c r="D3214" s="2" t="s">
        <v>36</v>
      </c>
      <c r="E3214" s="2">
        <v>2886.33</v>
      </c>
      <c r="F3214" s="2">
        <v>0.4</v>
      </c>
      <c r="G3214" s="2">
        <v>3</v>
      </c>
      <c r="H3214" s="3">
        <v>44932</v>
      </c>
      <c r="I3214" s="3">
        <v>44936</v>
      </c>
      <c r="J3214" s="2" t="s">
        <v>15</v>
      </c>
      <c r="K3214" s="2" t="s">
        <v>27</v>
      </c>
      <c r="L3214" s="2">
        <v>295.74</v>
      </c>
      <c r="M3214" s="2" t="s">
        <v>23</v>
      </c>
      <c r="N3214" s="11">
        <f>L3214/E3214*100</f>
        <v>10.24622964110133</v>
      </c>
      <c r="O3214" s="12" t="str">
        <f>IF(N3214&lt;10,"Low",IF(N3214&lt;20,"Med","High"))</f>
        <v>Med</v>
      </c>
      <c r="P3214" s="12">
        <f>sales*discount</f>
        <v>1154.5319999999999</v>
      </c>
      <c r="Q3214" s="12">
        <f>sales-Discount_Values</f>
        <v>1731.798</v>
      </c>
      <c r="R3214" s="12">
        <f>DATEDIF(order_date,delivery_date,"D")</f>
        <v>4</v>
      </c>
      <c r="S3214" s="12"/>
    </row>
    <row r="3215" spans="1:19" ht="14.25" customHeight="1" x14ac:dyDescent="0.35">
      <c r="A3215" s="2" t="s">
        <v>11774</v>
      </c>
      <c r="B3215" s="2">
        <v>111741</v>
      </c>
      <c r="C3215" s="2" t="s">
        <v>19</v>
      </c>
      <c r="D3215" s="2" t="s">
        <v>26</v>
      </c>
      <c r="E3215" s="2">
        <v>2077.1799999999998</v>
      </c>
      <c r="F3215" s="2">
        <v>0.27</v>
      </c>
      <c r="G3215" s="2">
        <v>7</v>
      </c>
      <c r="H3215" s="3">
        <v>45186</v>
      </c>
      <c r="I3215" s="3">
        <v>45191</v>
      </c>
      <c r="J3215" s="2" t="s">
        <v>31</v>
      </c>
      <c r="K3215" s="2" t="s">
        <v>16</v>
      </c>
      <c r="L3215" s="2">
        <v>212.95</v>
      </c>
      <c r="M3215" s="2" t="s">
        <v>48</v>
      </c>
      <c r="N3215" s="11">
        <f>L3215/E3215*100</f>
        <v>10.251879952628084</v>
      </c>
      <c r="O3215" s="12" t="str">
        <f>IF(N3215&lt;10,"Low",IF(N3215&lt;20,"Med","High"))</f>
        <v>Med</v>
      </c>
      <c r="P3215" s="12">
        <f>sales*discount</f>
        <v>560.83860000000004</v>
      </c>
      <c r="Q3215" s="12">
        <f>sales-Discount_Values</f>
        <v>1516.3413999999998</v>
      </c>
      <c r="R3215" s="12">
        <f>DATEDIF(order_date,delivery_date,"D")</f>
        <v>5</v>
      </c>
      <c r="S3215" s="12"/>
    </row>
    <row r="3216" spans="1:19" ht="14.25" customHeight="1" x14ac:dyDescent="0.35">
      <c r="A3216" s="2" t="s">
        <v>2633</v>
      </c>
      <c r="B3216" s="2">
        <v>102600</v>
      </c>
      <c r="C3216" s="2" t="s">
        <v>41</v>
      </c>
      <c r="D3216" s="2" t="s">
        <v>26</v>
      </c>
      <c r="E3216" s="2">
        <v>4006.91</v>
      </c>
      <c r="F3216" s="2">
        <v>0.28999999999999998</v>
      </c>
      <c r="G3216" s="2">
        <v>1</v>
      </c>
      <c r="H3216" s="3">
        <v>45528</v>
      </c>
      <c r="I3216" s="3">
        <v>45533</v>
      </c>
      <c r="J3216" s="2" t="s">
        <v>15</v>
      </c>
      <c r="K3216" s="2" t="s">
        <v>16</v>
      </c>
      <c r="L3216" s="2">
        <v>410.84</v>
      </c>
      <c r="M3216" s="2" t="s">
        <v>48</v>
      </c>
      <c r="N3216" s="11">
        <f>L3216/E3216*100</f>
        <v>10.253287445937143</v>
      </c>
      <c r="O3216" s="12" t="str">
        <f>IF(N3216&lt;10,"Low",IF(N3216&lt;20,"Med","High"))</f>
        <v>Med</v>
      </c>
      <c r="P3216" s="12">
        <f>sales*discount</f>
        <v>1162.0038999999999</v>
      </c>
      <c r="Q3216" s="12">
        <f>sales-Discount_Values</f>
        <v>2844.9061000000002</v>
      </c>
      <c r="R3216" s="12">
        <f>DATEDIF(order_date,delivery_date,"D")</f>
        <v>5</v>
      </c>
      <c r="S3216" s="12"/>
    </row>
    <row r="3217" spans="1:19" ht="14.25" customHeight="1" x14ac:dyDescent="0.35">
      <c r="A3217" s="2" t="s">
        <v>3524</v>
      </c>
      <c r="B3217" s="2">
        <v>103491</v>
      </c>
      <c r="C3217" s="2" t="s">
        <v>25</v>
      </c>
      <c r="D3217" s="2" t="s">
        <v>36</v>
      </c>
      <c r="E3217" s="2">
        <v>2734.37</v>
      </c>
      <c r="F3217" s="2">
        <v>0.26</v>
      </c>
      <c r="G3217" s="2">
        <v>7</v>
      </c>
      <c r="H3217" s="3">
        <v>45098</v>
      </c>
      <c r="I3217" s="3">
        <v>45100</v>
      </c>
      <c r="J3217" s="2" t="s">
        <v>15</v>
      </c>
      <c r="K3217" s="2" t="s">
        <v>27</v>
      </c>
      <c r="L3217" s="2">
        <v>280.38</v>
      </c>
      <c r="M3217" s="2" t="s">
        <v>23</v>
      </c>
      <c r="N3217" s="11">
        <f>L3217/E3217*100</f>
        <v>10.253915892874776</v>
      </c>
      <c r="O3217" s="12" t="str">
        <f>IF(N3217&lt;10,"Low",IF(N3217&lt;20,"Med","High"))</f>
        <v>Med</v>
      </c>
      <c r="P3217" s="12">
        <f>sales*discount</f>
        <v>710.93619999999999</v>
      </c>
      <c r="Q3217" s="12">
        <f>sales-Discount_Values</f>
        <v>2023.4337999999998</v>
      </c>
      <c r="R3217" s="12">
        <f>DATEDIF(order_date,delivery_date,"D")</f>
        <v>2</v>
      </c>
      <c r="S3217" s="12"/>
    </row>
    <row r="3218" spans="1:19" ht="14.25" customHeight="1" x14ac:dyDescent="0.35">
      <c r="A3218" s="2" t="s">
        <v>10607</v>
      </c>
      <c r="B3218" s="2">
        <v>110574</v>
      </c>
      <c r="C3218" s="2" t="s">
        <v>13</v>
      </c>
      <c r="D3218" s="2" t="s">
        <v>33</v>
      </c>
      <c r="E3218" s="2">
        <v>4149.3500000000004</v>
      </c>
      <c r="F3218" s="2">
        <v>0.1</v>
      </c>
      <c r="G3218" s="2">
        <v>6</v>
      </c>
      <c r="H3218" s="3">
        <v>45498</v>
      </c>
      <c r="I3218" s="3">
        <v>45504</v>
      </c>
      <c r="J3218" s="2" t="s">
        <v>31</v>
      </c>
      <c r="K3218" s="2" t="s">
        <v>27</v>
      </c>
      <c r="L3218" s="2">
        <v>425.52</v>
      </c>
      <c r="M3218" s="2" t="s">
        <v>17</v>
      </c>
      <c r="N3218" s="11">
        <f>L3218/E3218*100</f>
        <v>10.255100196416304</v>
      </c>
      <c r="O3218" s="12" t="str">
        <f>IF(N3218&lt;10,"Low",IF(N3218&lt;20,"Med","High"))</f>
        <v>Med</v>
      </c>
      <c r="P3218" s="12">
        <f>sales*discount</f>
        <v>414.93500000000006</v>
      </c>
      <c r="Q3218" s="12">
        <f>sales-Discount_Values</f>
        <v>3734.4150000000004</v>
      </c>
      <c r="R3218" s="12">
        <f>DATEDIF(order_date,delivery_date,"D")</f>
        <v>6</v>
      </c>
      <c r="S3218" s="12"/>
    </row>
    <row r="3219" spans="1:19" ht="14.25" customHeight="1" x14ac:dyDescent="0.35">
      <c r="A3219" s="2" t="s">
        <v>6717</v>
      </c>
      <c r="B3219" s="2">
        <v>106684</v>
      </c>
      <c r="C3219" s="2" t="s">
        <v>41</v>
      </c>
      <c r="D3219" s="2" t="s">
        <v>33</v>
      </c>
      <c r="E3219" s="2">
        <v>3127.12</v>
      </c>
      <c r="F3219" s="2">
        <v>0.28999999999999998</v>
      </c>
      <c r="G3219" s="2">
        <v>1</v>
      </c>
      <c r="H3219" s="3">
        <v>45200</v>
      </c>
      <c r="I3219" s="3">
        <v>45202</v>
      </c>
      <c r="J3219" s="2" t="s">
        <v>21</v>
      </c>
      <c r="K3219" s="2" t="s">
        <v>27</v>
      </c>
      <c r="L3219" s="2">
        <v>320.76</v>
      </c>
      <c r="M3219" s="2" t="s">
        <v>23</v>
      </c>
      <c r="N3219" s="11">
        <f>L3219/E3219*100</f>
        <v>10.257361406022154</v>
      </c>
      <c r="O3219" s="12" t="str">
        <f>IF(N3219&lt;10,"Low",IF(N3219&lt;20,"Med","High"))</f>
        <v>Med</v>
      </c>
      <c r="P3219" s="12">
        <f>sales*discount</f>
        <v>906.86479999999995</v>
      </c>
      <c r="Q3219" s="12">
        <f>sales-Discount_Values</f>
        <v>2220.2552000000001</v>
      </c>
      <c r="R3219" s="12">
        <f>DATEDIF(order_date,delivery_date,"D")</f>
        <v>2</v>
      </c>
      <c r="S3219" s="12"/>
    </row>
    <row r="3220" spans="1:19" ht="14.25" customHeight="1" x14ac:dyDescent="0.35">
      <c r="A3220" s="2" t="s">
        <v>4141</v>
      </c>
      <c r="B3220" s="2">
        <v>104108</v>
      </c>
      <c r="C3220" s="2" t="s">
        <v>19</v>
      </c>
      <c r="D3220" s="2" t="s">
        <v>14</v>
      </c>
      <c r="E3220" s="2">
        <v>2400.4</v>
      </c>
      <c r="F3220" s="2">
        <v>0.28999999999999998</v>
      </c>
      <c r="G3220" s="2">
        <v>2</v>
      </c>
      <c r="H3220" s="3">
        <v>45220</v>
      </c>
      <c r="I3220" s="3">
        <v>45223</v>
      </c>
      <c r="J3220" s="2" t="s">
        <v>15</v>
      </c>
      <c r="K3220" s="2" t="s">
        <v>22</v>
      </c>
      <c r="L3220" s="2">
        <v>246.24</v>
      </c>
      <c r="M3220" s="2" t="s">
        <v>17</v>
      </c>
      <c r="N3220" s="11">
        <f>L3220/E3220*100</f>
        <v>10.258290284952508</v>
      </c>
      <c r="O3220" s="12" t="str">
        <f>IF(N3220&lt;10,"Low",IF(N3220&lt;20,"Med","High"))</f>
        <v>Med</v>
      </c>
      <c r="P3220" s="12">
        <f>sales*discount</f>
        <v>696.11599999999999</v>
      </c>
      <c r="Q3220" s="12">
        <f>sales-Discount_Values</f>
        <v>1704.2840000000001</v>
      </c>
      <c r="R3220" s="12">
        <f>DATEDIF(order_date,delivery_date,"D")</f>
        <v>3</v>
      </c>
      <c r="S3220" s="12"/>
    </row>
    <row r="3221" spans="1:19" ht="14.25" customHeight="1" x14ac:dyDescent="0.35">
      <c r="A3221" s="2" t="s">
        <v>12862</v>
      </c>
      <c r="B3221" s="2">
        <v>112829</v>
      </c>
      <c r="C3221" s="2" t="s">
        <v>13</v>
      </c>
      <c r="D3221" s="2" t="s">
        <v>20</v>
      </c>
      <c r="E3221" s="2">
        <v>707.76</v>
      </c>
      <c r="F3221" s="2">
        <v>0.41</v>
      </c>
      <c r="G3221" s="2">
        <v>5</v>
      </c>
      <c r="H3221" s="3">
        <v>45428</v>
      </c>
      <c r="I3221" s="3">
        <v>45429</v>
      </c>
      <c r="J3221" s="2" t="s">
        <v>15</v>
      </c>
      <c r="K3221" s="2" t="s">
        <v>22</v>
      </c>
      <c r="L3221" s="2">
        <v>72.63</v>
      </c>
      <c r="M3221" s="2" t="s">
        <v>23</v>
      </c>
      <c r="N3221" s="11">
        <f>L3221/E3221*100</f>
        <v>10.261953204476093</v>
      </c>
      <c r="O3221" s="12" t="str">
        <f>IF(N3221&lt;10,"Low",IF(N3221&lt;20,"Med","High"))</f>
        <v>Med</v>
      </c>
      <c r="P3221" s="12">
        <f>sales*discount</f>
        <v>290.1816</v>
      </c>
      <c r="Q3221" s="12">
        <f>sales-Discount_Values</f>
        <v>417.57839999999999</v>
      </c>
      <c r="R3221" s="12">
        <f>DATEDIF(order_date,delivery_date,"D")</f>
        <v>1</v>
      </c>
      <c r="S3221" s="12"/>
    </row>
    <row r="3222" spans="1:19" ht="14.25" customHeight="1" x14ac:dyDescent="0.35">
      <c r="A3222" s="2" t="s">
        <v>4806</v>
      </c>
      <c r="B3222" s="2">
        <v>104773</v>
      </c>
      <c r="C3222" s="2" t="s">
        <v>13</v>
      </c>
      <c r="D3222" s="2" t="s">
        <v>20</v>
      </c>
      <c r="E3222" s="2">
        <v>1822.16</v>
      </c>
      <c r="F3222" s="2">
        <v>0.06</v>
      </c>
      <c r="G3222" s="2">
        <v>5</v>
      </c>
      <c r="H3222" s="3">
        <v>45316</v>
      </c>
      <c r="I3222" s="3">
        <v>45320</v>
      </c>
      <c r="J3222" s="2" t="s">
        <v>15</v>
      </c>
      <c r="K3222" s="2" t="s">
        <v>16</v>
      </c>
      <c r="L3222" s="2">
        <v>187</v>
      </c>
      <c r="M3222" s="2" t="s">
        <v>39</v>
      </c>
      <c r="N3222" s="11">
        <f>L3222/E3222*100</f>
        <v>10.262545550335865</v>
      </c>
      <c r="O3222" s="12" t="str">
        <f>IF(N3222&lt;10,"Low",IF(N3222&lt;20,"Med","High"))</f>
        <v>Med</v>
      </c>
      <c r="P3222" s="12">
        <f>sales*discount</f>
        <v>109.3296</v>
      </c>
      <c r="Q3222" s="12">
        <f>sales-Discount_Values</f>
        <v>1712.8304000000001</v>
      </c>
      <c r="R3222" s="12">
        <f>DATEDIF(order_date,delivery_date,"D")</f>
        <v>4</v>
      </c>
      <c r="S3222" s="12"/>
    </row>
    <row r="3223" spans="1:19" ht="14.25" customHeight="1" x14ac:dyDescent="0.35">
      <c r="A3223" s="2" t="s">
        <v>14471</v>
      </c>
      <c r="B3223" s="2">
        <v>114438</v>
      </c>
      <c r="C3223" s="2" t="s">
        <v>13</v>
      </c>
      <c r="D3223" s="2" t="s">
        <v>33</v>
      </c>
      <c r="E3223" s="2">
        <v>2932.74</v>
      </c>
      <c r="F3223" s="2">
        <v>0.42</v>
      </c>
      <c r="G3223" s="2">
        <v>2</v>
      </c>
      <c r="H3223" s="3">
        <v>45100</v>
      </c>
      <c r="I3223" s="3">
        <v>45106</v>
      </c>
      <c r="J3223" s="2" t="s">
        <v>15</v>
      </c>
      <c r="K3223" s="2" t="s">
        <v>16</v>
      </c>
      <c r="L3223" s="2">
        <v>300.98</v>
      </c>
      <c r="M3223" s="2" t="s">
        <v>48</v>
      </c>
      <c r="N3223" s="11">
        <f>L3223/E3223*100</f>
        <v>10.262757694169959</v>
      </c>
      <c r="O3223" s="12" t="str">
        <f>IF(N3223&lt;10,"Low",IF(N3223&lt;20,"Med","High"))</f>
        <v>Med</v>
      </c>
      <c r="P3223" s="12">
        <f>sales*discount</f>
        <v>1231.7507999999998</v>
      </c>
      <c r="Q3223" s="12">
        <f>sales-Discount_Values</f>
        <v>1700.9892</v>
      </c>
      <c r="R3223" s="12">
        <f>DATEDIF(order_date,delivery_date,"D")</f>
        <v>6</v>
      </c>
      <c r="S3223" s="12"/>
    </row>
    <row r="3224" spans="1:19" ht="14.25" customHeight="1" x14ac:dyDescent="0.35">
      <c r="A3224" s="2" t="s">
        <v>2333</v>
      </c>
      <c r="B3224" s="2">
        <v>102300</v>
      </c>
      <c r="C3224" s="2" t="s">
        <v>25</v>
      </c>
      <c r="D3224" s="2" t="s">
        <v>14</v>
      </c>
      <c r="E3224" s="2">
        <v>2556.89</v>
      </c>
      <c r="F3224" s="2">
        <v>0.03</v>
      </c>
      <c r="G3224" s="2">
        <v>2</v>
      </c>
      <c r="H3224" s="3">
        <v>45463</v>
      </c>
      <c r="I3224" s="3">
        <v>45467</v>
      </c>
      <c r="J3224" s="2" t="s">
        <v>31</v>
      </c>
      <c r="K3224" s="2" t="s">
        <v>16</v>
      </c>
      <c r="L3224" s="2">
        <v>262.63</v>
      </c>
      <c r="M3224" s="2" t="s">
        <v>48</v>
      </c>
      <c r="N3224" s="11">
        <f>L3224/E3224*100</f>
        <v>10.271462597139495</v>
      </c>
      <c r="O3224" s="12" t="str">
        <f>IF(N3224&lt;10,"Low",IF(N3224&lt;20,"Med","High"))</f>
        <v>Med</v>
      </c>
      <c r="P3224" s="12">
        <f>sales*discount</f>
        <v>76.706699999999998</v>
      </c>
      <c r="Q3224" s="12">
        <f>sales-Discount_Values</f>
        <v>2480.1832999999997</v>
      </c>
      <c r="R3224" s="12">
        <f>DATEDIF(order_date,delivery_date,"D")</f>
        <v>4</v>
      </c>
      <c r="S3224" s="12"/>
    </row>
    <row r="3225" spans="1:19" ht="14.25" customHeight="1" x14ac:dyDescent="0.35">
      <c r="A3225" s="2" t="s">
        <v>11063</v>
      </c>
      <c r="B3225" s="2">
        <v>111030</v>
      </c>
      <c r="C3225" s="2" t="s">
        <v>41</v>
      </c>
      <c r="D3225" s="2" t="s">
        <v>33</v>
      </c>
      <c r="E3225" s="2">
        <v>3809.91</v>
      </c>
      <c r="F3225" s="2">
        <v>0.2</v>
      </c>
      <c r="G3225" s="2">
        <v>4</v>
      </c>
      <c r="H3225" s="3">
        <v>45066</v>
      </c>
      <c r="I3225" s="3">
        <v>45073</v>
      </c>
      <c r="J3225" s="2" t="s">
        <v>31</v>
      </c>
      <c r="K3225" s="2" t="s">
        <v>22</v>
      </c>
      <c r="L3225" s="2">
        <v>391.37</v>
      </c>
      <c r="M3225" s="2" t="s">
        <v>17</v>
      </c>
      <c r="N3225" s="11">
        <f>L3225/E3225*100</f>
        <v>10.272421133307612</v>
      </c>
      <c r="O3225" s="12" t="str">
        <f>IF(N3225&lt;10,"Low",IF(N3225&lt;20,"Med","High"))</f>
        <v>Med</v>
      </c>
      <c r="P3225" s="12">
        <f>sales*discount</f>
        <v>761.98199999999997</v>
      </c>
      <c r="Q3225" s="12">
        <f>sales-Discount_Values</f>
        <v>3047.9279999999999</v>
      </c>
      <c r="R3225" s="12">
        <f>DATEDIF(order_date,delivery_date,"D")</f>
        <v>7</v>
      </c>
      <c r="S3225" s="12"/>
    </row>
    <row r="3226" spans="1:19" ht="14.25" customHeight="1" x14ac:dyDescent="0.35">
      <c r="A3226" s="2" t="s">
        <v>6197</v>
      </c>
      <c r="B3226" s="2">
        <v>106164</v>
      </c>
      <c r="C3226" s="2" t="s">
        <v>13</v>
      </c>
      <c r="D3226" s="2" t="s">
        <v>26</v>
      </c>
      <c r="E3226" s="2">
        <v>4509.75</v>
      </c>
      <c r="F3226" s="2">
        <v>0.22</v>
      </c>
      <c r="G3226" s="2">
        <v>8</v>
      </c>
      <c r="H3226" s="3">
        <v>45547</v>
      </c>
      <c r="I3226" s="3">
        <v>45554</v>
      </c>
      <c r="J3226" s="2" t="s">
        <v>15</v>
      </c>
      <c r="K3226" s="2" t="s">
        <v>22</v>
      </c>
      <c r="L3226" s="2">
        <v>463.34</v>
      </c>
      <c r="M3226" s="2" t="s">
        <v>17</v>
      </c>
      <c r="N3226" s="11">
        <f>L3226/E3226*100</f>
        <v>10.274183713066135</v>
      </c>
      <c r="O3226" s="12" t="str">
        <f>IF(N3226&lt;10,"Low",IF(N3226&lt;20,"Med","High"))</f>
        <v>Med</v>
      </c>
      <c r="P3226" s="12">
        <f>sales*discount</f>
        <v>992.14499999999998</v>
      </c>
      <c r="Q3226" s="12">
        <f>sales-Discount_Values</f>
        <v>3517.605</v>
      </c>
      <c r="R3226" s="12">
        <f>DATEDIF(order_date,delivery_date,"D")</f>
        <v>7</v>
      </c>
      <c r="S3226" s="12"/>
    </row>
    <row r="3227" spans="1:19" ht="14.25" customHeight="1" x14ac:dyDescent="0.35">
      <c r="A3227" s="2" t="s">
        <v>990</v>
      </c>
      <c r="B3227" s="2">
        <v>100957</v>
      </c>
      <c r="C3227" s="2" t="s">
        <v>25</v>
      </c>
      <c r="D3227" s="2" t="s">
        <v>14</v>
      </c>
      <c r="E3227" s="2">
        <v>3272.15</v>
      </c>
      <c r="F3227" s="2">
        <v>0.08</v>
      </c>
      <c r="G3227" s="2">
        <v>9</v>
      </c>
      <c r="H3227" s="3">
        <v>45641</v>
      </c>
      <c r="I3227" s="3">
        <v>45646</v>
      </c>
      <c r="J3227" s="2" t="s">
        <v>15</v>
      </c>
      <c r="K3227" s="2" t="s">
        <v>27</v>
      </c>
      <c r="L3227" s="2">
        <v>336.19</v>
      </c>
      <c r="M3227" s="2" t="s">
        <v>17</v>
      </c>
      <c r="N3227" s="11">
        <f>L3227/E3227*100</f>
        <v>10.274284491847867</v>
      </c>
      <c r="O3227" s="12" t="str">
        <f>IF(N3227&lt;10,"Low",IF(N3227&lt;20,"Med","High"))</f>
        <v>Med</v>
      </c>
      <c r="P3227" s="12">
        <f>sales*discount</f>
        <v>261.77199999999999</v>
      </c>
      <c r="Q3227" s="12">
        <f>sales-Discount_Values</f>
        <v>3010.3780000000002</v>
      </c>
      <c r="R3227" s="12">
        <f>DATEDIF(order_date,delivery_date,"D")</f>
        <v>5</v>
      </c>
      <c r="S3227" s="12"/>
    </row>
    <row r="3228" spans="1:19" ht="14.25" customHeight="1" x14ac:dyDescent="0.35">
      <c r="A3228" s="2" t="s">
        <v>6930</v>
      </c>
      <c r="B3228" s="2">
        <v>106897</v>
      </c>
      <c r="C3228" s="2" t="s">
        <v>41</v>
      </c>
      <c r="D3228" s="2" t="s">
        <v>36</v>
      </c>
      <c r="E3228" s="2">
        <v>1422.8</v>
      </c>
      <c r="F3228" s="2">
        <v>0.47</v>
      </c>
      <c r="G3228" s="2">
        <v>7</v>
      </c>
      <c r="H3228" s="3">
        <v>45056</v>
      </c>
      <c r="I3228" s="3">
        <v>45059</v>
      </c>
      <c r="J3228" s="2" t="s">
        <v>31</v>
      </c>
      <c r="K3228" s="2" t="s">
        <v>16</v>
      </c>
      <c r="L3228" s="2">
        <v>146.21</v>
      </c>
      <c r="M3228" s="2" t="s">
        <v>23</v>
      </c>
      <c r="N3228" s="11">
        <f>L3228/E3228*100</f>
        <v>10.276215912285634</v>
      </c>
      <c r="O3228" s="12" t="str">
        <f>IF(N3228&lt;10,"Low",IF(N3228&lt;20,"Med","High"))</f>
        <v>Med</v>
      </c>
      <c r="P3228" s="12">
        <f>sales*discount</f>
        <v>668.71599999999989</v>
      </c>
      <c r="Q3228" s="12">
        <f>sales-Discount_Values</f>
        <v>754.08400000000006</v>
      </c>
      <c r="R3228" s="12">
        <f>DATEDIF(order_date,delivery_date,"D")</f>
        <v>3</v>
      </c>
      <c r="S3228" s="12"/>
    </row>
    <row r="3229" spans="1:19" ht="14.25" customHeight="1" x14ac:dyDescent="0.35">
      <c r="A3229" s="2" t="s">
        <v>7852</v>
      </c>
      <c r="B3229" s="2">
        <v>107819</v>
      </c>
      <c r="C3229" s="2" t="s">
        <v>19</v>
      </c>
      <c r="D3229" s="2" t="s">
        <v>36</v>
      </c>
      <c r="E3229" s="2">
        <v>3068.99</v>
      </c>
      <c r="F3229" s="2">
        <v>0.02</v>
      </c>
      <c r="G3229" s="2">
        <v>1</v>
      </c>
      <c r="H3229" s="3">
        <v>45010</v>
      </c>
      <c r="I3229" s="3">
        <v>45014</v>
      </c>
      <c r="J3229" s="2" t="s">
        <v>31</v>
      </c>
      <c r="K3229" s="2" t="s">
        <v>27</v>
      </c>
      <c r="L3229" s="2">
        <v>315.44</v>
      </c>
      <c r="M3229" s="2" t="s">
        <v>17</v>
      </c>
      <c r="N3229" s="11">
        <f>L3229/E3229*100</f>
        <v>10.278300027044729</v>
      </c>
      <c r="O3229" s="12" t="str">
        <f>IF(N3229&lt;10,"Low",IF(N3229&lt;20,"Med","High"))</f>
        <v>Med</v>
      </c>
      <c r="P3229" s="12">
        <f>sales*discount</f>
        <v>61.379799999999996</v>
      </c>
      <c r="Q3229" s="12">
        <f>sales-Discount_Values</f>
        <v>3007.6101999999996</v>
      </c>
      <c r="R3229" s="12">
        <f>DATEDIF(order_date,delivery_date,"D")</f>
        <v>4</v>
      </c>
      <c r="S3229" s="12"/>
    </row>
    <row r="3230" spans="1:19" ht="14.25" customHeight="1" x14ac:dyDescent="0.35">
      <c r="A3230" s="2" t="s">
        <v>9480</v>
      </c>
      <c r="B3230" s="2">
        <v>109447</v>
      </c>
      <c r="C3230" s="2" t="s">
        <v>41</v>
      </c>
      <c r="D3230" s="2" t="s">
        <v>26</v>
      </c>
      <c r="E3230" s="2">
        <v>109.73</v>
      </c>
      <c r="F3230" s="2">
        <v>0.17</v>
      </c>
      <c r="G3230" s="2">
        <v>8</v>
      </c>
      <c r="H3230" s="3">
        <v>45149</v>
      </c>
      <c r="I3230" s="3">
        <v>45152</v>
      </c>
      <c r="J3230" s="2" t="s">
        <v>21</v>
      </c>
      <c r="K3230" s="2" t="s">
        <v>16</v>
      </c>
      <c r="L3230" s="2">
        <v>11.28</v>
      </c>
      <c r="M3230" s="2" t="s">
        <v>23</v>
      </c>
      <c r="N3230" s="11">
        <f>L3230/E3230*100</f>
        <v>10.279777636015675</v>
      </c>
      <c r="O3230" s="12" t="str">
        <f>IF(N3230&lt;10,"Low",IF(N3230&lt;20,"Med","High"))</f>
        <v>Med</v>
      </c>
      <c r="P3230" s="12">
        <f>sales*discount</f>
        <v>18.654100000000003</v>
      </c>
      <c r="Q3230" s="12">
        <f>sales-Discount_Values</f>
        <v>91.075900000000004</v>
      </c>
      <c r="R3230" s="12">
        <f>DATEDIF(order_date,delivery_date,"D")</f>
        <v>3</v>
      </c>
      <c r="S3230" s="12"/>
    </row>
    <row r="3231" spans="1:19" ht="14.25" customHeight="1" x14ac:dyDescent="0.35">
      <c r="A3231" s="2" t="s">
        <v>12007</v>
      </c>
      <c r="B3231" s="2">
        <v>111974</v>
      </c>
      <c r="C3231" s="2" t="s">
        <v>13</v>
      </c>
      <c r="D3231" s="2" t="s">
        <v>33</v>
      </c>
      <c r="E3231" s="2">
        <v>506.4</v>
      </c>
      <c r="F3231" s="2">
        <v>0.34</v>
      </c>
      <c r="G3231" s="2">
        <v>1</v>
      </c>
      <c r="H3231" s="3">
        <v>45013</v>
      </c>
      <c r="I3231" s="3">
        <v>45018</v>
      </c>
      <c r="J3231" s="2" t="s">
        <v>31</v>
      </c>
      <c r="K3231" s="2" t="s">
        <v>27</v>
      </c>
      <c r="L3231" s="2">
        <v>52.06</v>
      </c>
      <c r="M3231" s="2" t="s">
        <v>48</v>
      </c>
      <c r="N3231" s="11">
        <f>L3231/E3231*100</f>
        <v>10.280410742496052</v>
      </c>
      <c r="O3231" s="12" t="str">
        <f>IF(N3231&lt;10,"Low",IF(N3231&lt;20,"Med","High"))</f>
        <v>Med</v>
      </c>
      <c r="P3231" s="12">
        <f>sales*discount</f>
        <v>172.17600000000002</v>
      </c>
      <c r="Q3231" s="12">
        <f>sales-Discount_Values</f>
        <v>334.22399999999993</v>
      </c>
      <c r="R3231" s="12">
        <f>DATEDIF(order_date,delivery_date,"D")</f>
        <v>5</v>
      </c>
      <c r="S3231" s="12"/>
    </row>
    <row r="3232" spans="1:19" ht="14.25" customHeight="1" x14ac:dyDescent="0.35">
      <c r="A3232" s="2" t="s">
        <v>3761</v>
      </c>
      <c r="B3232" s="2">
        <v>103728</v>
      </c>
      <c r="C3232" s="2" t="s">
        <v>13</v>
      </c>
      <c r="D3232" s="2" t="s">
        <v>33</v>
      </c>
      <c r="E3232" s="2">
        <v>243.89</v>
      </c>
      <c r="F3232" s="2">
        <v>0.44</v>
      </c>
      <c r="G3232" s="2">
        <v>2</v>
      </c>
      <c r="H3232" s="3">
        <v>45032</v>
      </c>
      <c r="I3232" s="3">
        <v>45034</v>
      </c>
      <c r="J3232" s="2" t="s">
        <v>21</v>
      </c>
      <c r="K3232" s="2" t="s">
        <v>22</v>
      </c>
      <c r="L3232" s="2">
        <v>25.08</v>
      </c>
      <c r="M3232" s="2" t="s">
        <v>23</v>
      </c>
      <c r="N3232" s="11">
        <f>L3232/E3232*100</f>
        <v>10.283324449546926</v>
      </c>
      <c r="O3232" s="12" t="str">
        <f>IF(N3232&lt;10,"Low",IF(N3232&lt;20,"Med","High"))</f>
        <v>Med</v>
      </c>
      <c r="P3232" s="12">
        <f>sales*discount</f>
        <v>107.3116</v>
      </c>
      <c r="Q3232" s="12">
        <f>sales-Discount_Values</f>
        <v>136.57839999999999</v>
      </c>
      <c r="R3232" s="12">
        <f>DATEDIF(order_date,delivery_date,"D")</f>
        <v>2</v>
      </c>
      <c r="S3232" s="12"/>
    </row>
    <row r="3233" spans="1:19" ht="14.25" customHeight="1" x14ac:dyDescent="0.35">
      <c r="A3233" s="2" t="s">
        <v>13569</v>
      </c>
      <c r="B3233" s="2">
        <v>113536</v>
      </c>
      <c r="C3233" s="2" t="s">
        <v>13</v>
      </c>
      <c r="D3233" s="2" t="s">
        <v>20</v>
      </c>
      <c r="E3233" s="2">
        <v>3752.68</v>
      </c>
      <c r="F3233" s="2">
        <v>0.5</v>
      </c>
      <c r="G3233" s="2">
        <v>8</v>
      </c>
      <c r="H3233" s="3">
        <v>45089</v>
      </c>
      <c r="I3233" s="3">
        <v>45093</v>
      </c>
      <c r="J3233" s="2" t="s">
        <v>21</v>
      </c>
      <c r="K3233" s="2" t="s">
        <v>27</v>
      </c>
      <c r="L3233" s="2">
        <v>385.94</v>
      </c>
      <c r="M3233" s="2" t="s">
        <v>23</v>
      </c>
      <c r="N3233" s="11">
        <f>L3233/E3233*100</f>
        <v>10.284383427310615</v>
      </c>
      <c r="O3233" s="12" t="str">
        <f>IF(N3233&lt;10,"Low",IF(N3233&lt;20,"Med","High"))</f>
        <v>Med</v>
      </c>
      <c r="P3233" s="12">
        <f>sales*discount</f>
        <v>1876.34</v>
      </c>
      <c r="Q3233" s="12">
        <f>sales-Discount_Values</f>
        <v>1876.34</v>
      </c>
      <c r="R3233" s="12">
        <f>DATEDIF(order_date,delivery_date,"D")</f>
        <v>4</v>
      </c>
      <c r="S3233" s="12"/>
    </row>
    <row r="3234" spans="1:19" ht="14.25" customHeight="1" x14ac:dyDescent="0.35">
      <c r="A3234" s="2" t="s">
        <v>15269</v>
      </c>
      <c r="B3234" s="2">
        <v>115236</v>
      </c>
      <c r="C3234" s="2" t="s">
        <v>19</v>
      </c>
      <c r="D3234" s="2" t="s">
        <v>20</v>
      </c>
      <c r="E3234" s="2">
        <v>2728.45</v>
      </c>
      <c r="F3234" s="2">
        <v>0.43</v>
      </c>
      <c r="G3234" s="2">
        <v>7</v>
      </c>
      <c r="H3234" s="3">
        <v>45006</v>
      </c>
      <c r="I3234" s="3">
        <v>45007</v>
      </c>
      <c r="J3234" s="2" t="s">
        <v>15</v>
      </c>
      <c r="K3234" s="2" t="s">
        <v>22</v>
      </c>
      <c r="L3234" s="2">
        <v>280.64999999999998</v>
      </c>
      <c r="M3234" s="2" t="s">
        <v>28</v>
      </c>
      <c r="N3234" s="11">
        <f>L3234/E3234*100</f>
        <v>10.286059850831057</v>
      </c>
      <c r="O3234" s="12" t="str">
        <f>IF(N3234&lt;10,"Low",IF(N3234&lt;20,"Med","High"))</f>
        <v>Med</v>
      </c>
      <c r="P3234" s="12">
        <f>sales*discount</f>
        <v>1173.2334999999998</v>
      </c>
      <c r="Q3234" s="12">
        <f>sales-Discount_Values</f>
        <v>1555.2165</v>
      </c>
      <c r="R3234" s="12">
        <f>DATEDIF(order_date,delivery_date,"D")</f>
        <v>1</v>
      </c>
      <c r="S3234" s="12"/>
    </row>
    <row r="3235" spans="1:19" ht="14.25" customHeight="1" x14ac:dyDescent="0.35">
      <c r="A3235" s="2" t="s">
        <v>1571</v>
      </c>
      <c r="B3235" s="2">
        <v>101538</v>
      </c>
      <c r="C3235" s="2" t="s">
        <v>41</v>
      </c>
      <c r="D3235" s="2" t="s">
        <v>26</v>
      </c>
      <c r="E3235" s="2">
        <v>603.70000000000005</v>
      </c>
      <c r="F3235" s="2">
        <v>0.42</v>
      </c>
      <c r="G3235" s="2">
        <v>9</v>
      </c>
      <c r="H3235" s="3">
        <v>44991</v>
      </c>
      <c r="I3235" s="3">
        <v>44996</v>
      </c>
      <c r="J3235" s="2" t="s">
        <v>31</v>
      </c>
      <c r="K3235" s="2" t="s">
        <v>27</v>
      </c>
      <c r="L3235" s="2">
        <v>62.1</v>
      </c>
      <c r="M3235" s="2" t="s">
        <v>23</v>
      </c>
      <c r="N3235" s="11">
        <f>L3235/E3235*100</f>
        <v>10.286566175252608</v>
      </c>
      <c r="O3235" s="12" t="str">
        <f>IF(N3235&lt;10,"Low",IF(N3235&lt;20,"Med","High"))</f>
        <v>Med</v>
      </c>
      <c r="P3235" s="12">
        <f>sales*discount</f>
        <v>253.554</v>
      </c>
      <c r="Q3235" s="12">
        <f>sales-Discount_Values</f>
        <v>350.14600000000007</v>
      </c>
      <c r="R3235" s="12">
        <f>DATEDIF(order_date,delivery_date,"D")</f>
        <v>5</v>
      </c>
      <c r="S3235" s="12"/>
    </row>
    <row r="3236" spans="1:19" ht="14.25" customHeight="1" x14ac:dyDescent="0.35">
      <c r="A3236" s="2" t="s">
        <v>11919</v>
      </c>
      <c r="B3236" s="2">
        <v>111886</v>
      </c>
      <c r="C3236" s="2" t="s">
        <v>41</v>
      </c>
      <c r="D3236" s="2" t="s">
        <v>14</v>
      </c>
      <c r="E3236" s="2">
        <v>3828.94</v>
      </c>
      <c r="F3236" s="2">
        <v>0.35</v>
      </c>
      <c r="G3236" s="2">
        <v>1</v>
      </c>
      <c r="H3236" s="3">
        <v>45286</v>
      </c>
      <c r="I3236" s="3">
        <v>45287</v>
      </c>
      <c r="J3236" s="2" t="s">
        <v>21</v>
      </c>
      <c r="K3236" s="2" t="s">
        <v>27</v>
      </c>
      <c r="L3236" s="2">
        <v>393.88</v>
      </c>
      <c r="M3236" s="2" t="s">
        <v>34</v>
      </c>
      <c r="N3236" s="11">
        <f>L3236/E3236*100</f>
        <v>10.286920139777589</v>
      </c>
      <c r="O3236" s="12" t="str">
        <f>IF(N3236&lt;10,"Low",IF(N3236&lt;20,"Med","High"))</f>
        <v>Med</v>
      </c>
      <c r="P3236" s="12">
        <f>sales*discount</f>
        <v>1340.1289999999999</v>
      </c>
      <c r="Q3236" s="12">
        <f>sales-Discount_Values</f>
        <v>2488.8110000000001</v>
      </c>
      <c r="R3236" s="12">
        <f>DATEDIF(order_date,delivery_date,"D")</f>
        <v>1</v>
      </c>
      <c r="S3236" s="12"/>
    </row>
    <row r="3237" spans="1:19" ht="14.25" customHeight="1" x14ac:dyDescent="0.35">
      <c r="A3237" s="2" t="s">
        <v>8052</v>
      </c>
      <c r="B3237" s="2">
        <v>108019</v>
      </c>
      <c r="C3237" s="2" t="s">
        <v>41</v>
      </c>
      <c r="D3237" s="2" t="s">
        <v>20</v>
      </c>
      <c r="E3237" s="2">
        <v>3962.41</v>
      </c>
      <c r="F3237" s="2">
        <v>0.17</v>
      </c>
      <c r="G3237" s="2">
        <v>2</v>
      </c>
      <c r="H3237" s="3">
        <v>45227</v>
      </c>
      <c r="I3237" s="3">
        <v>45234</v>
      </c>
      <c r="J3237" s="2" t="s">
        <v>15</v>
      </c>
      <c r="K3237" s="2" t="s">
        <v>27</v>
      </c>
      <c r="L3237" s="2">
        <v>407.71</v>
      </c>
      <c r="M3237" s="2" t="s">
        <v>34</v>
      </c>
      <c r="N3237" s="11">
        <f>L3237/E3237*100</f>
        <v>10.289445059950889</v>
      </c>
      <c r="O3237" s="12" t="str">
        <f>IF(N3237&lt;10,"Low",IF(N3237&lt;20,"Med","High"))</f>
        <v>Med</v>
      </c>
      <c r="P3237" s="12">
        <f>sales*discount</f>
        <v>673.60969999999998</v>
      </c>
      <c r="Q3237" s="12">
        <f>sales-Discount_Values</f>
        <v>3288.8002999999999</v>
      </c>
      <c r="R3237" s="12">
        <f>DATEDIF(order_date,delivery_date,"D")</f>
        <v>7</v>
      </c>
      <c r="S3237" s="12"/>
    </row>
    <row r="3238" spans="1:19" ht="14.25" customHeight="1" x14ac:dyDescent="0.35">
      <c r="A3238" s="2" t="s">
        <v>2897</v>
      </c>
      <c r="B3238" s="2">
        <v>102864</v>
      </c>
      <c r="C3238" s="2" t="s">
        <v>41</v>
      </c>
      <c r="D3238" s="2" t="s">
        <v>20</v>
      </c>
      <c r="E3238" s="2">
        <v>689.05</v>
      </c>
      <c r="F3238" s="2">
        <v>0.41</v>
      </c>
      <c r="G3238" s="2">
        <v>1</v>
      </c>
      <c r="H3238" s="3">
        <v>45347</v>
      </c>
      <c r="I3238" s="3">
        <v>45353</v>
      </c>
      <c r="J3238" s="2" t="s">
        <v>21</v>
      </c>
      <c r="K3238" s="2" t="s">
        <v>22</v>
      </c>
      <c r="L3238" s="2">
        <v>70.900000000000006</v>
      </c>
      <c r="M3238" s="2" t="s">
        <v>23</v>
      </c>
      <c r="N3238" s="11">
        <f>L3238/E3238*100</f>
        <v>10.289529061751688</v>
      </c>
      <c r="O3238" s="12" t="str">
        <f>IF(N3238&lt;10,"Low",IF(N3238&lt;20,"Med","High"))</f>
        <v>Med</v>
      </c>
      <c r="P3238" s="12">
        <f>sales*discount</f>
        <v>282.51049999999998</v>
      </c>
      <c r="Q3238" s="12">
        <f>sales-Discount_Values</f>
        <v>406.53949999999998</v>
      </c>
      <c r="R3238" s="12">
        <f>DATEDIF(order_date,delivery_date,"D")</f>
        <v>6</v>
      </c>
      <c r="S3238" s="12"/>
    </row>
    <row r="3239" spans="1:19" ht="14.25" customHeight="1" x14ac:dyDescent="0.35">
      <c r="A3239" s="2" t="s">
        <v>15321</v>
      </c>
      <c r="B3239" s="2">
        <v>115288</v>
      </c>
      <c r="C3239" s="2" t="s">
        <v>25</v>
      </c>
      <c r="D3239" s="2" t="s">
        <v>26</v>
      </c>
      <c r="E3239" s="2">
        <v>4050.8</v>
      </c>
      <c r="F3239" s="2">
        <v>0.18</v>
      </c>
      <c r="G3239" s="2">
        <v>8</v>
      </c>
      <c r="H3239" s="3">
        <v>45182</v>
      </c>
      <c r="I3239" s="3">
        <v>45185</v>
      </c>
      <c r="J3239" s="2" t="s">
        <v>21</v>
      </c>
      <c r="K3239" s="2" t="s">
        <v>27</v>
      </c>
      <c r="L3239" s="2">
        <v>416.9</v>
      </c>
      <c r="M3239" s="2" t="s">
        <v>39</v>
      </c>
      <c r="N3239" s="11">
        <f>L3239/E3239*100</f>
        <v>10.291794213488693</v>
      </c>
      <c r="O3239" s="12" t="str">
        <f>IF(N3239&lt;10,"Low",IF(N3239&lt;20,"Med","High"))</f>
        <v>Med</v>
      </c>
      <c r="P3239" s="12">
        <f>sales*discount</f>
        <v>729.14400000000001</v>
      </c>
      <c r="Q3239" s="12">
        <f>sales-Discount_Values</f>
        <v>3321.6559999999999</v>
      </c>
      <c r="R3239" s="12">
        <f>DATEDIF(order_date,delivery_date,"D")</f>
        <v>3</v>
      </c>
      <c r="S3239" s="12"/>
    </row>
    <row r="3240" spans="1:19" ht="14.25" customHeight="1" x14ac:dyDescent="0.35">
      <c r="A3240" s="2" t="s">
        <v>11879</v>
      </c>
      <c r="B3240" s="2">
        <v>111846</v>
      </c>
      <c r="C3240" s="2" t="s">
        <v>25</v>
      </c>
      <c r="D3240" s="2" t="s">
        <v>20</v>
      </c>
      <c r="E3240" s="2">
        <v>3176.57</v>
      </c>
      <c r="F3240" s="2">
        <v>0.24</v>
      </c>
      <c r="G3240" s="2">
        <v>9</v>
      </c>
      <c r="H3240" s="3">
        <v>45415</v>
      </c>
      <c r="I3240" s="3">
        <v>45420</v>
      </c>
      <c r="J3240" s="2" t="s">
        <v>21</v>
      </c>
      <c r="K3240" s="2" t="s">
        <v>27</v>
      </c>
      <c r="L3240" s="2">
        <v>327.10000000000002</v>
      </c>
      <c r="M3240" s="2" t="s">
        <v>23</v>
      </c>
      <c r="N3240" s="11">
        <f>L3240/E3240*100</f>
        <v>10.297270326169421</v>
      </c>
      <c r="O3240" s="12" t="str">
        <f>IF(N3240&lt;10,"Low",IF(N3240&lt;20,"Med","High"))</f>
        <v>Med</v>
      </c>
      <c r="P3240" s="12">
        <f>sales*discount</f>
        <v>762.3768</v>
      </c>
      <c r="Q3240" s="12">
        <f>sales-Discount_Values</f>
        <v>2414.1932000000002</v>
      </c>
      <c r="R3240" s="12">
        <f>DATEDIF(order_date,delivery_date,"D")</f>
        <v>5</v>
      </c>
      <c r="S3240" s="12"/>
    </row>
    <row r="3241" spans="1:19" ht="14.25" customHeight="1" x14ac:dyDescent="0.35">
      <c r="A3241" s="2" t="s">
        <v>5636</v>
      </c>
      <c r="B3241" s="2">
        <v>105603</v>
      </c>
      <c r="C3241" s="2" t="s">
        <v>25</v>
      </c>
      <c r="D3241" s="2" t="s">
        <v>20</v>
      </c>
      <c r="E3241" s="2">
        <v>1615.13</v>
      </c>
      <c r="F3241" s="2">
        <v>0.48</v>
      </c>
      <c r="G3241" s="2">
        <v>9</v>
      </c>
      <c r="H3241" s="3">
        <v>45403</v>
      </c>
      <c r="I3241" s="3">
        <v>45404</v>
      </c>
      <c r="J3241" s="2" t="s">
        <v>31</v>
      </c>
      <c r="K3241" s="2" t="s">
        <v>16</v>
      </c>
      <c r="L3241" s="2">
        <v>166.32</v>
      </c>
      <c r="M3241" s="2" t="s">
        <v>17</v>
      </c>
      <c r="N3241" s="11">
        <f>L3241/E3241*100</f>
        <v>10.297623101546005</v>
      </c>
      <c r="O3241" s="12" t="str">
        <f>IF(N3241&lt;10,"Low",IF(N3241&lt;20,"Med","High"))</f>
        <v>Med</v>
      </c>
      <c r="P3241" s="12">
        <f>sales*discount</f>
        <v>775.26240000000007</v>
      </c>
      <c r="Q3241" s="12">
        <f>sales-Discount_Values</f>
        <v>839.86760000000004</v>
      </c>
      <c r="R3241" s="12">
        <f>DATEDIF(order_date,delivery_date,"D")</f>
        <v>1</v>
      </c>
      <c r="S3241" s="12"/>
    </row>
    <row r="3242" spans="1:19" ht="14.25" customHeight="1" x14ac:dyDescent="0.35">
      <c r="A3242" s="2" t="s">
        <v>6619</v>
      </c>
      <c r="B3242" s="2">
        <v>106586</v>
      </c>
      <c r="C3242" s="2" t="s">
        <v>25</v>
      </c>
      <c r="D3242" s="2" t="s">
        <v>26</v>
      </c>
      <c r="E3242" s="2">
        <v>4251.3500000000004</v>
      </c>
      <c r="F3242" s="2">
        <v>0.05</v>
      </c>
      <c r="G3242" s="2">
        <v>7</v>
      </c>
      <c r="H3242" s="3">
        <v>45344</v>
      </c>
      <c r="I3242" s="3">
        <v>45349</v>
      </c>
      <c r="J3242" s="2" t="s">
        <v>31</v>
      </c>
      <c r="K3242" s="2" t="s">
        <v>22</v>
      </c>
      <c r="L3242" s="2">
        <v>437.79</v>
      </c>
      <c r="M3242" s="2" t="s">
        <v>39</v>
      </c>
      <c r="N3242" s="11">
        <f>L3242/E3242*100</f>
        <v>10.297670151834124</v>
      </c>
      <c r="O3242" s="12" t="str">
        <f>IF(N3242&lt;10,"Low",IF(N3242&lt;20,"Med","High"))</f>
        <v>Med</v>
      </c>
      <c r="P3242" s="12">
        <f>sales*discount</f>
        <v>212.56750000000002</v>
      </c>
      <c r="Q3242" s="12">
        <f>sales-Discount_Values</f>
        <v>4038.7825000000003</v>
      </c>
      <c r="R3242" s="12">
        <f>DATEDIF(order_date,delivery_date,"D")</f>
        <v>5</v>
      </c>
      <c r="S3242" s="12"/>
    </row>
    <row r="3243" spans="1:19" ht="14.25" customHeight="1" x14ac:dyDescent="0.35">
      <c r="A3243" s="2" t="s">
        <v>14202</v>
      </c>
      <c r="B3243" s="2">
        <v>114169</v>
      </c>
      <c r="C3243" s="2" t="s">
        <v>13</v>
      </c>
      <c r="D3243" s="2" t="s">
        <v>36</v>
      </c>
      <c r="E3243" s="2">
        <v>594.30999999999995</v>
      </c>
      <c r="F3243" s="2">
        <v>0.03</v>
      </c>
      <c r="G3243" s="2">
        <v>2</v>
      </c>
      <c r="H3243" s="3">
        <v>44966</v>
      </c>
      <c r="I3243" s="3">
        <v>44969</v>
      </c>
      <c r="J3243" s="2" t="s">
        <v>31</v>
      </c>
      <c r="K3243" s="2" t="s">
        <v>22</v>
      </c>
      <c r="L3243" s="2">
        <v>61.21</v>
      </c>
      <c r="M3243" s="2" t="s">
        <v>23</v>
      </c>
      <c r="N3243" s="11">
        <f>L3243/E3243*100</f>
        <v>10.299338728946173</v>
      </c>
      <c r="O3243" s="12" t="str">
        <f>IF(N3243&lt;10,"Low",IF(N3243&lt;20,"Med","High"))</f>
        <v>Med</v>
      </c>
      <c r="P3243" s="12">
        <f>sales*discount</f>
        <v>17.829299999999996</v>
      </c>
      <c r="Q3243" s="12">
        <f>sales-Discount_Values</f>
        <v>576.48069999999996</v>
      </c>
      <c r="R3243" s="12">
        <f>DATEDIF(order_date,delivery_date,"D")</f>
        <v>3</v>
      </c>
      <c r="S3243" s="12"/>
    </row>
    <row r="3244" spans="1:19" ht="14.25" customHeight="1" x14ac:dyDescent="0.35">
      <c r="A3244" s="2" t="s">
        <v>6129</v>
      </c>
      <c r="B3244" s="2">
        <v>106096</v>
      </c>
      <c r="C3244" s="2" t="s">
        <v>19</v>
      </c>
      <c r="D3244" s="2" t="s">
        <v>26</v>
      </c>
      <c r="E3244" s="2">
        <v>3032.11</v>
      </c>
      <c r="F3244" s="2">
        <v>0.44</v>
      </c>
      <c r="G3244" s="2">
        <v>2</v>
      </c>
      <c r="H3244" s="3">
        <v>45356</v>
      </c>
      <c r="I3244" s="3">
        <v>45357</v>
      </c>
      <c r="J3244" s="2" t="s">
        <v>15</v>
      </c>
      <c r="K3244" s="2" t="s">
        <v>16</v>
      </c>
      <c r="L3244" s="2">
        <v>312.33</v>
      </c>
      <c r="M3244" s="2" t="s">
        <v>39</v>
      </c>
      <c r="N3244" s="11">
        <f>L3244/E3244*100</f>
        <v>10.300747664167856</v>
      </c>
      <c r="O3244" s="12" t="str">
        <f>IF(N3244&lt;10,"Low",IF(N3244&lt;20,"Med","High"))</f>
        <v>Med</v>
      </c>
      <c r="P3244" s="12">
        <f>sales*discount</f>
        <v>1334.1284000000001</v>
      </c>
      <c r="Q3244" s="12">
        <f>sales-Discount_Values</f>
        <v>1697.9816000000001</v>
      </c>
      <c r="R3244" s="12">
        <f>DATEDIF(order_date,delivery_date,"D")</f>
        <v>1</v>
      </c>
      <c r="S3244" s="12"/>
    </row>
    <row r="3245" spans="1:19" ht="14.25" customHeight="1" x14ac:dyDescent="0.35">
      <c r="A3245" s="2" t="s">
        <v>11012</v>
      </c>
      <c r="B3245" s="2">
        <v>110979</v>
      </c>
      <c r="C3245" s="2" t="s">
        <v>41</v>
      </c>
      <c r="D3245" s="2" t="s">
        <v>33</v>
      </c>
      <c r="E3245" s="2">
        <v>264.72000000000003</v>
      </c>
      <c r="F3245" s="2">
        <v>0.03</v>
      </c>
      <c r="G3245" s="2">
        <v>8</v>
      </c>
      <c r="H3245" s="3">
        <v>45383</v>
      </c>
      <c r="I3245" s="3">
        <v>45385</v>
      </c>
      <c r="J3245" s="2" t="s">
        <v>15</v>
      </c>
      <c r="K3245" s="2" t="s">
        <v>27</v>
      </c>
      <c r="L3245" s="2">
        <v>27.27</v>
      </c>
      <c r="M3245" s="2" t="s">
        <v>48</v>
      </c>
      <c r="N3245" s="11">
        <f>L3245/E3245*100</f>
        <v>10.301450589301902</v>
      </c>
      <c r="O3245" s="12" t="str">
        <f>IF(N3245&lt;10,"Low",IF(N3245&lt;20,"Med","High"))</f>
        <v>Med</v>
      </c>
      <c r="P3245" s="12">
        <f>sales*discount</f>
        <v>7.9416000000000002</v>
      </c>
      <c r="Q3245" s="12">
        <f>sales-Discount_Values</f>
        <v>256.77840000000003</v>
      </c>
      <c r="R3245" s="12">
        <f>DATEDIF(order_date,delivery_date,"D")</f>
        <v>2</v>
      </c>
      <c r="S3245" s="12"/>
    </row>
    <row r="3246" spans="1:19" ht="14.25" customHeight="1" x14ac:dyDescent="0.35">
      <c r="A3246" s="2" t="s">
        <v>1830</v>
      </c>
      <c r="B3246" s="2">
        <v>101797</v>
      </c>
      <c r="C3246" s="2" t="s">
        <v>41</v>
      </c>
      <c r="D3246" s="2" t="s">
        <v>26</v>
      </c>
      <c r="E3246" s="2">
        <v>4392.49</v>
      </c>
      <c r="F3246" s="2">
        <v>0.3</v>
      </c>
      <c r="G3246" s="2">
        <v>7</v>
      </c>
      <c r="H3246" s="3">
        <v>45169</v>
      </c>
      <c r="I3246" s="3">
        <v>45175</v>
      </c>
      <c r="J3246" s="2" t="s">
        <v>15</v>
      </c>
      <c r="K3246" s="2" t="s">
        <v>27</v>
      </c>
      <c r="L3246" s="2">
        <v>452.53</v>
      </c>
      <c r="M3246" s="2" t="s">
        <v>34</v>
      </c>
      <c r="N3246" s="11">
        <f>L3246/E3246*100</f>
        <v>10.302356977477467</v>
      </c>
      <c r="O3246" s="12" t="str">
        <f>IF(N3246&lt;10,"Low",IF(N3246&lt;20,"Med","High"))</f>
        <v>Med</v>
      </c>
      <c r="P3246" s="12">
        <f>sales*discount</f>
        <v>1317.7469999999998</v>
      </c>
      <c r="Q3246" s="12">
        <f>sales-Discount_Values</f>
        <v>3074.7429999999999</v>
      </c>
      <c r="R3246" s="12">
        <f>DATEDIF(order_date,delivery_date,"D")</f>
        <v>6</v>
      </c>
      <c r="S3246" s="12"/>
    </row>
    <row r="3247" spans="1:19" ht="14.25" customHeight="1" x14ac:dyDescent="0.35">
      <c r="A3247" s="2" t="s">
        <v>2132</v>
      </c>
      <c r="B3247" s="2">
        <v>102099</v>
      </c>
      <c r="C3247" s="2" t="s">
        <v>13</v>
      </c>
      <c r="D3247" s="2" t="s">
        <v>26</v>
      </c>
      <c r="E3247" s="2">
        <v>745.04</v>
      </c>
      <c r="F3247" s="2">
        <v>0.39</v>
      </c>
      <c r="G3247" s="2">
        <v>3</v>
      </c>
      <c r="H3247" s="3">
        <v>45419</v>
      </c>
      <c r="I3247" s="3">
        <v>45426</v>
      </c>
      <c r="J3247" s="2" t="s">
        <v>21</v>
      </c>
      <c r="K3247" s="2" t="s">
        <v>27</v>
      </c>
      <c r="L3247" s="2">
        <v>76.760000000000005</v>
      </c>
      <c r="M3247" s="2" t="s">
        <v>48</v>
      </c>
      <c r="N3247" s="11">
        <f>L3247/E3247*100</f>
        <v>10.30280253409213</v>
      </c>
      <c r="O3247" s="12" t="str">
        <f>IF(N3247&lt;10,"Low",IF(N3247&lt;20,"Med","High"))</f>
        <v>Med</v>
      </c>
      <c r="P3247" s="12">
        <f>sales*discount</f>
        <v>290.56560000000002</v>
      </c>
      <c r="Q3247" s="12">
        <f>sales-Discount_Values</f>
        <v>454.47439999999995</v>
      </c>
      <c r="R3247" s="12">
        <f>DATEDIF(order_date,delivery_date,"D")</f>
        <v>7</v>
      </c>
      <c r="S3247" s="12"/>
    </row>
    <row r="3248" spans="1:19" ht="14.25" customHeight="1" x14ac:dyDescent="0.35">
      <c r="A3248" s="2" t="s">
        <v>3358</v>
      </c>
      <c r="B3248" s="2">
        <v>103325</v>
      </c>
      <c r="C3248" s="2" t="s">
        <v>41</v>
      </c>
      <c r="D3248" s="2" t="s">
        <v>33</v>
      </c>
      <c r="E3248" s="2">
        <v>818.33</v>
      </c>
      <c r="F3248" s="2">
        <v>0.41</v>
      </c>
      <c r="G3248" s="2">
        <v>6</v>
      </c>
      <c r="H3248" s="3">
        <v>45491</v>
      </c>
      <c r="I3248" s="3">
        <v>45498</v>
      </c>
      <c r="J3248" s="2" t="s">
        <v>21</v>
      </c>
      <c r="K3248" s="2" t="s">
        <v>16</v>
      </c>
      <c r="L3248" s="2">
        <v>84.32</v>
      </c>
      <c r="M3248" s="2" t="s">
        <v>23</v>
      </c>
      <c r="N3248" s="11">
        <f>L3248/E3248*100</f>
        <v>10.303911624894601</v>
      </c>
      <c r="O3248" s="12" t="str">
        <f>IF(N3248&lt;10,"Low",IF(N3248&lt;20,"Med","High"))</f>
        <v>Med</v>
      </c>
      <c r="P3248" s="12">
        <f>sales*discount</f>
        <v>335.51530000000002</v>
      </c>
      <c r="Q3248" s="12">
        <f>sales-Discount_Values</f>
        <v>482.81470000000002</v>
      </c>
      <c r="R3248" s="12">
        <f>DATEDIF(order_date,delivery_date,"D")</f>
        <v>7</v>
      </c>
      <c r="S3248" s="12"/>
    </row>
    <row r="3249" spans="1:19" ht="14.25" customHeight="1" x14ac:dyDescent="0.35">
      <c r="A3249" s="2" t="s">
        <v>6953</v>
      </c>
      <c r="B3249" s="2">
        <v>106920</v>
      </c>
      <c r="C3249" s="2" t="s">
        <v>41</v>
      </c>
      <c r="D3249" s="2" t="s">
        <v>20</v>
      </c>
      <c r="E3249" s="2">
        <v>1564.1</v>
      </c>
      <c r="F3249" s="2">
        <v>0.19</v>
      </c>
      <c r="G3249" s="2">
        <v>6</v>
      </c>
      <c r="H3249" s="3">
        <v>45297</v>
      </c>
      <c r="I3249" s="3">
        <v>45304</v>
      </c>
      <c r="J3249" s="2" t="s">
        <v>15</v>
      </c>
      <c r="K3249" s="2" t="s">
        <v>22</v>
      </c>
      <c r="L3249" s="2">
        <v>161.16999999999999</v>
      </c>
      <c r="M3249" s="2" t="s">
        <v>17</v>
      </c>
      <c r="N3249" s="11">
        <f>L3249/E3249*100</f>
        <v>10.304328367751422</v>
      </c>
      <c r="O3249" s="12" t="str">
        <f>IF(N3249&lt;10,"Low",IF(N3249&lt;20,"Med","High"))</f>
        <v>Med</v>
      </c>
      <c r="P3249" s="12">
        <f>sales*discount</f>
        <v>297.17899999999997</v>
      </c>
      <c r="Q3249" s="12">
        <f>sales-Discount_Values</f>
        <v>1266.9209999999998</v>
      </c>
      <c r="R3249" s="12">
        <f>DATEDIF(order_date,delivery_date,"D")</f>
        <v>7</v>
      </c>
      <c r="S3249" s="12"/>
    </row>
    <row r="3250" spans="1:19" ht="14.25" customHeight="1" x14ac:dyDescent="0.35">
      <c r="A3250" s="2" t="s">
        <v>9642</v>
      </c>
      <c r="B3250" s="2">
        <v>109609</v>
      </c>
      <c r="C3250" s="2" t="s">
        <v>25</v>
      </c>
      <c r="D3250" s="2" t="s">
        <v>20</v>
      </c>
      <c r="E3250" s="2">
        <v>1128.3699999999999</v>
      </c>
      <c r="F3250" s="2">
        <v>0.19</v>
      </c>
      <c r="G3250" s="2">
        <v>1</v>
      </c>
      <c r="H3250" s="3">
        <v>45655</v>
      </c>
      <c r="I3250" s="3">
        <v>45658</v>
      </c>
      <c r="J3250" s="2" t="s">
        <v>21</v>
      </c>
      <c r="K3250" s="2" t="s">
        <v>16</v>
      </c>
      <c r="L3250" s="2">
        <v>116.3</v>
      </c>
      <c r="M3250" s="2" t="s">
        <v>28</v>
      </c>
      <c r="N3250" s="11">
        <f>L3250/E3250*100</f>
        <v>10.306902877602205</v>
      </c>
      <c r="O3250" s="12" t="str">
        <f>IF(N3250&lt;10,"Low",IF(N3250&lt;20,"Med","High"))</f>
        <v>Med</v>
      </c>
      <c r="P3250" s="12">
        <f>sales*discount</f>
        <v>214.39029999999997</v>
      </c>
      <c r="Q3250" s="12">
        <f>sales-Discount_Values</f>
        <v>913.97969999999987</v>
      </c>
      <c r="R3250" s="12">
        <f>DATEDIF(order_date,delivery_date,"D")</f>
        <v>3</v>
      </c>
      <c r="S3250" s="12"/>
    </row>
    <row r="3251" spans="1:19" ht="14.25" customHeight="1" x14ac:dyDescent="0.35">
      <c r="A3251" s="2" t="s">
        <v>13926</v>
      </c>
      <c r="B3251" s="2">
        <v>113893</v>
      </c>
      <c r="C3251" s="2" t="s">
        <v>41</v>
      </c>
      <c r="D3251" s="2" t="s">
        <v>33</v>
      </c>
      <c r="E3251" s="2">
        <v>3963.34</v>
      </c>
      <c r="F3251" s="2">
        <v>0.12</v>
      </c>
      <c r="G3251" s="2">
        <v>4</v>
      </c>
      <c r="H3251" s="3">
        <v>45101</v>
      </c>
      <c r="I3251" s="3">
        <v>45104</v>
      </c>
      <c r="J3251" s="2" t="s">
        <v>21</v>
      </c>
      <c r="K3251" s="2" t="s">
        <v>22</v>
      </c>
      <c r="L3251" s="2">
        <v>408.59</v>
      </c>
      <c r="M3251" s="2" t="s">
        <v>48</v>
      </c>
      <c r="N3251" s="11">
        <f>L3251/E3251*100</f>
        <v>10.309234130808862</v>
      </c>
      <c r="O3251" s="12" t="str">
        <f>IF(N3251&lt;10,"Low",IF(N3251&lt;20,"Med","High"))</f>
        <v>Med</v>
      </c>
      <c r="P3251" s="12">
        <f>sales*discount</f>
        <v>475.60079999999999</v>
      </c>
      <c r="Q3251" s="12">
        <f>sales-Discount_Values</f>
        <v>3487.7392</v>
      </c>
      <c r="R3251" s="12">
        <f>DATEDIF(order_date,delivery_date,"D")</f>
        <v>3</v>
      </c>
      <c r="S3251" s="12"/>
    </row>
    <row r="3252" spans="1:19" ht="14.25" customHeight="1" x14ac:dyDescent="0.35">
      <c r="A3252" s="2" t="s">
        <v>2731</v>
      </c>
      <c r="B3252" s="2">
        <v>102698</v>
      </c>
      <c r="C3252" s="2" t="s">
        <v>19</v>
      </c>
      <c r="D3252" s="2" t="s">
        <v>14</v>
      </c>
      <c r="E3252" s="2">
        <v>3652.4</v>
      </c>
      <c r="F3252" s="2">
        <v>7.0000000000000007E-2</v>
      </c>
      <c r="G3252" s="2">
        <v>4</v>
      </c>
      <c r="H3252" s="3">
        <v>45181</v>
      </c>
      <c r="I3252" s="3">
        <v>45187</v>
      </c>
      <c r="J3252" s="2" t="s">
        <v>15</v>
      </c>
      <c r="K3252" s="2" t="s">
        <v>27</v>
      </c>
      <c r="L3252" s="2">
        <v>376.56</v>
      </c>
      <c r="M3252" s="2" t="s">
        <v>23</v>
      </c>
      <c r="N3252" s="11">
        <f>L3252/E3252*100</f>
        <v>10.309933194611762</v>
      </c>
      <c r="O3252" s="12" t="str">
        <f>IF(N3252&lt;10,"Low",IF(N3252&lt;20,"Med","High"))</f>
        <v>Med</v>
      </c>
      <c r="P3252" s="12">
        <f>sales*discount</f>
        <v>255.66800000000003</v>
      </c>
      <c r="Q3252" s="12">
        <f>sales-Discount_Values</f>
        <v>3396.732</v>
      </c>
      <c r="R3252" s="12">
        <f>DATEDIF(order_date,delivery_date,"D")</f>
        <v>6</v>
      </c>
      <c r="S3252" s="12"/>
    </row>
    <row r="3253" spans="1:19" ht="14.25" customHeight="1" x14ac:dyDescent="0.35">
      <c r="A3253" s="2" t="s">
        <v>3010</v>
      </c>
      <c r="B3253" s="2">
        <v>102977</v>
      </c>
      <c r="C3253" s="2" t="s">
        <v>25</v>
      </c>
      <c r="D3253" s="2" t="s">
        <v>14</v>
      </c>
      <c r="E3253" s="2">
        <v>1202.98</v>
      </c>
      <c r="F3253" s="2">
        <v>0.41</v>
      </c>
      <c r="G3253" s="2">
        <v>6</v>
      </c>
      <c r="H3253" s="3">
        <v>45618</v>
      </c>
      <c r="I3253" s="3">
        <v>45625</v>
      </c>
      <c r="J3253" s="2" t="s">
        <v>15</v>
      </c>
      <c r="K3253" s="2" t="s">
        <v>27</v>
      </c>
      <c r="L3253" s="2">
        <v>124.06</v>
      </c>
      <c r="M3253" s="2" t="s">
        <v>39</v>
      </c>
      <c r="N3253" s="11">
        <f>L3253/E3253*100</f>
        <v>10.312723403547857</v>
      </c>
      <c r="O3253" s="12" t="str">
        <f>IF(N3253&lt;10,"Low",IF(N3253&lt;20,"Med","High"))</f>
        <v>Med</v>
      </c>
      <c r="P3253" s="12">
        <f>sales*discount</f>
        <v>493.22179999999997</v>
      </c>
      <c r="Q3253" s="12">
        <f>sales-Discount_Values</f>
        <v>709.75819999999999</v>
      </c>
      <c r="R3253" s="12">
        <f>DATEDIF(order_date,delivery_date,"D")</f>
        <v>7</v>
      </c>
      <c r="S3253" s="12"/>
    </row>
    <row r="3254" spans="1:19" ht="14.25" customHeight="1" x14ac:dyDescent="0.35">
      <c r="A3254" s="2" t="s">
        <v>8792</v>
      </c>
      <c r="B3254" s="2">
        <v>108759</v>
      </c>
      <c r="C3254" s="2" t="s">
        <v>13</v>
      </c>
      <c r="D3254" s="2" t="s">
        <v>33</v>
      </c>
      <c r="E3254" s="2">
        <v>4735.3100000000004</v>
      </c>
      <c r="F3254" s="2">
        <v>7.0000000000000007E-2</v>
      </c>
      <c r="G3254" s="2">
        <v>7</v>
      </c>
      <c r="H3254" s="3">
        <v>44990</v>
      </c>
      <c r="I3254" s="3">
        <v>44995</v>
      </c>
      <c r="J3254" s="2" t="s">
        <v>21</v>
      </c>
      <c r="K3254" s="2" t="s">
        <v>22</v>
      </c>
      <c r="L3254" s="2">
        <v>488.35</v>
      </c>
      <c r="M3254" s="2" t="s">
        <v>48</v>
      </c>
      <c r="N3254" s="11">
        <f>L3254/E3254*100</f>
        <v>10.312946776451804</v>
      </c>
      <c r="O3254" s="12" t="str">
        <f>IF(N3254&lt;10,"Low",IF(N3254&lt;20,"Med","High"))</f>
        <v>Med</v>
      </c>
      <c r="P3254" s="12">
        <f>sales*discount</f>
        <v>331.47170000000006</v>
      </c>
      <c r="Q3254" s="12">
        <f>sales-Discount_Values</f>
        <v>4403.8383000000003</v>
      </c>
      <c r="R3254" s="12">
        <f>DATEDIF(order_date,delivery_date,"D")</f>
        <v>5</v>
      </c>
      <c r="S3254" s="12"/>
    </row>
    <row r="3255" spans="1:19" ht="14.25" customHeight="1" x14ac:dyDescent="0.35">
      <c r="A3255" s="2" t="s">
        <v>4286</v>
      </c>
      <c r="B3255" s="2">
        <v>104253</v>
      </c>
      <c r="C3255" s="2" t="s">
        <v>41</v>
      </c>
      <c r="D3255" s="2" t="s">
        <v>26</v>
      </c>
      <c r="E3255" s="2">
        <v>360.04</v>
      </c>
      <c r="F3255" s="2">
        <v>0.2</v>
      </c>
      <c r="G3255" s="2">
        <v>4</v>
      </c>
      <c r="H3255" s="3">
        <v>45340</v>
      </c>
      <c r="I3255" s="3">
        <v>45341</v>
      </c>
      <c r="J3255" s="2" t="s">
        <v>15</v>
      </c>
      <c r="K3255" s="2" t="s">
        <v>16</v>
      </c>
      <c r="L3255" s="2">
        <v>37.14</v>
      </c>
      <c r="M3255" s="2" t="s">
        <v>48</v>
      </c>
      <c r="N3255" s="11">
        <f>L3255/E3255*100</f>
        <v>10.315520497722474</v>
      </c>
      <c r="O3255" s="12" t="str">
        <f>IF(N3255&lt;10,"Low",IF(N3255&lt;20,"Med","High"))</f>
        <v>Med</v>
      </c>
      <c r="P3255" s="12">
        <f>sales*discount</f>
        <v>72.00800000000001</v>
      </c>
      <c r="Q3255" s="12">
        <f>sales-Discount_Values</f>
        <v>288.03200000000004</v>
      </c>
      <c r="R3255" s="12">
        <f>DATEDIF(order_date,delivery_date,"D")</f>
        <v>1</v>
      </c>
      <c r="S3255" s="12"/>
    </row>
    <row r="3256" spans="1:19" ht="14.25" customHeight="1" x14ac:dyDescent="0.35">
      <c r="A3256" s="2" t="s">
        <v>3948</v>
      </c>
      <c r="B3256" s="2">
        <v>103915</v>
      </c>
      <c r="C3256" s="2" t="s">
        <v>41</v>
      </c>
      <c r="D3256" s="2" t="s">
        <v>33</v>
      </c>
      <c r="E3256" s="2">
        <v>137.85</v>
      </c>
      <c r="F3256" s="2">
        <v>0.39</v>
      </c>
      <c r="G3256" s="2">
        <v>8</v>
      </c>
      <c r="H3256" s="3">
        <v>45523</v>
      </c>
      <c r="I3256" s="3">
        <v>45528</v>
      </c>
      <c r="J3256" s="2" t="s">
        <v>21</v>
      </c>
      <c r="K3256" s="2" t="s">
        <v>16</v>
      </c>
      <c r="L3256" s="2">
        <v>14.22</v>
      </c>
      <c r="M3256" s="2" t="s">
        <v>48</v>
      </c>
      <c r="N3256" s="11">
        <f>L3256/E3256*100</f>
        <v>10.315560391730143</v>
      </c>
      <c r="O3256" s="12" t="str">
        <f>IF(N3256&lt;10,"Low",IF(N3256&lt;20,"Med","High"))</f>
        <v>Med</v>
      </c>
      <c r="P3256" s="12">
        <f>sales*discount</f>
        <v>53.761499999999998</v>
      </c>
      <c r="Q3256" s="12">
        <f>sales-Discount_Values</f>
        <v>84.088499999999996</v>
      </c>
      <c r="R3256" s="12">
        <f>DATEDIF(order_date,delivery_date,"D")</f>
        <v>5</v>
      </c>
      <c r="S3256" s="12"/>
    </row>
    <row r="3257" spans="1:19" ht="14.25" customHeight="1" x14ac:dyDescent="0.35">
      <c r="A3257" s="2" t="s">
        <v>4251</v>
      </c>
      <c r="B3257" s="2">
        <v>104218</v>
      </c>
      <c r="C3257" s="2" t="s">
        <v>19</v>
      </c>
      <c r="D3257" s="2" t="s">
        <v>20</v>
      </c>
      <c r="E3257" s="2">
        <v>4425.88</v>
      </c>
      <c r="F3257" s="2">
        <v>0.36</v>
      </c>
      <c r="G3257" s="2">
        <v>9</v>
      </c>
      <c r="H3257" s="3">
        <v>45447</v>
      </c>
      <c r="I3257" s="3">
        <v>45451</v>
      </c>
      <c r="J3257" s="2" t="s">
        <v>31</v>
      </c>
      <c r="K3257" s="2" t="s">
        <v>22</v>
      </c>
      <c r="L3257" s="2">
        <v>456.6</v>
      </c>
      <c r="M3257" s="2" t="s">
        <v>48</v>
      </c>
      <c r="N3257" s="11">
        <f>L3257/E3257*100</f>
        <v>10.316592406481876</v>
      </c>
      <c r="O3257" s="12" t="str">
        <f>IF(N3257&lt;10,"Low",IF(N3257&lt;20,"Med","High"))</f>
        <v>Med</v>
      </c>
      <c r="P3257" s="12">
        <f>sales*discount</f>
        <v>1593.3168000000001</v>
      </c>
      <c r="Q3257" s="12">
        <f>sales-Discount_Values</f>
        <v>2832.5632000000001</v>
      </c>
      <c r="R3257" s="12">
        <f>DATEDIF(order_date,delivery_date,"D")</f>
        <v>4</v>
      </c>
      <c r="S3257" s="12"/>
    </row>
    <row r="3258" spans="1:19" ht="14.25" customHeight="1" x14ac:dyDescent="0.35">
      <c r="A3258" s="2" t="s">
        <v>3252</v>
      </c>
      <c r="B3258" s="2">
        <v>103219</v>
      </c>
      <c r="C3258" s="2" t="s">
        <v>19</v>
      </c>
      <c r="D3258" s="2" t="s">
        <v>20</v>
      </c>
      <c r="E3258" s="2">
        <v>3066.54</v>
      </c>
      <c r="F3258" s="2">
        <v>0.41</v>
      </c>
      <c r="G3258" s="2">
        <v>9</v>
      </c>
      <c r="H3258" s="3">
        <v>45017</v>
      </c>
      <c r="I3258" s="3">
        <v>45023</v>
      </c>
      <c r="J3258" s="2" t="s">
        <v>15</v>
      </c>
      <c r="K3258" s="2" t="s">
        <v>22</v>
      </c>
      <c r="L3258" s="2">
        <v>316.45999999999998</v>
      </c>
      <c r="M3258" s="2" t="s">
        <v>48</v>
      </c>
      <c r="N3258" s="11">
        <f>L3258/E3258*100</f>
        <v>10.319774077624945</v>
      </c>
      <c r="O3258" s="12" t="str">
        <f>IF(N3258&lt;10,"Low",IF(N3258&lt;20,"Med","High"))</f>
        <v>Med</v>
      </c>
      <c r="P3258" s="12">
        <f>sales*discount</f>
        <v>1257.2813999999998</v>
      </c>
      <c r="Q3258" s="12">
        <f>sales-Discount_Values</f>
        <v>1809.2586000000001</v>
      </c>
      <c r="R3258" s="12">
        <f>DATEDIF(order_date,delivery_date,"D")</f>
        <v>6</v>
      </c>
      <c r="S3258" s="12"/>
    </row>
    <row r="3259" spans="1:19" ht="14.25" customHeight="1" x14ac:dyDescent="0.35">
      <c r="A3259" s="2" t="s">
        <v>10559</v>
      </c>
      <c r="B3259" s="2">
        <v>110526</v>
      </c>
      <c r="C3259" s="2" t="s">
        <v>13</v>
      </c>
      <c r="D3259" s="2" t="s">
        <v>26</v>
      </c>
      <c r="E3259" s="2">
        <v>386.05</v>
      </c>
      <c r="F3259" s="2">
        <v>0.41</v>
      </c>
      <c r="G3259" s="2">
        <v>3</v>
      </c>
      <c r="H3259" s="3">
        <v>45456</v>
      </c>
      <c r="I3259" s="3">
        <v>45462</v>
      </c>
      <c r="J3259" s="2" t="s">
        <v>15</v>
      </c>
      <c r="K3259" s="2" t="s">
        <v>22</v>
      </c>
      <c r="L3259" s="2">
        <v>39.840000000000003</v>
      </c>
      <c r="M3259" s="2" t="s">
        <v>28</v>
      </c>
      <c r="N3259" s="11">
        <f>L3259/E3259*100</f>
        <v>10.319906747830593</v>
      </c>
      <c r="O3259" s="12" t="str">
        <f>IF(N3259&lt;10,"Low",IF(N3259&lt;20,"Med","High"))</f>
        <v>Med</v>
      </c>
      <c r="P3259" s="12">
        <f>sales*discount</f>
        <v>158.28049999999999</v>
      </c>
      <c r="Q3259" s="12">
        <f>sales-Discount_Values</f>
        <v>227.76950000000002</v>
      </c>
      <c r="R3259" s="12">
        <f>DATEDIF(order_date,delivery_date,"D")</f>
        <v>6</v>
      </c>
      <c r="S3259" s="12"/>
    </row>
    <row r="3260" spans="1:19" ht="14.25" customHeight="1" x14ac:dyDescent="0.35">
      <c r="A3260" s="2" t="s">
        <v>14083</v>
      </c>
      <c r="B3260" s="2">
        <v>114050</v>
      </c>
      <c r="C3260" s="2" t="s">
        <v>25</v>
      </c>
      <c r="D3260" s="2" t="s">
        <v>36</v>
      </c>
      <c r="E3260" s="2">
        <v>1927.6</v>
      </c>
      <c r="F3260" s="2">
        <v>0.42</v>
      </c>
      <c r="G3260" s="2">
        <v>1</v>
      </c>
      <c r="H3260" s="3">
        <v>45574</v>
      </c>
      <c r="I3260" s="3">
        <v>45577</v>
      </c>
      <c r="J3260" s="2" t="s">
        <v>21</v>
      </c>
      <c r="K3260" s="2" t="s">
        <v>27</v>
      </c>
      <c r="L3260" s="2">
        <v>198.93</v>
      </c>
      <c r="M3260" s="2" t="s">
        <v>28</v>
      </c>
      <c r="N3260" s="11">
        <f>L3260/E3260*100</f>
        <v>10.320087155011413</v>
      </c>
      <c r="O3260" s="12" t="str">
        <f>IF(N3260&lt;10,"Low",IF(N3260&lt;20,"Med","High"))</f>
        <v>Med</v>
      </c>
      <c r="P3260" s="12">
        <f>sales*discount</f>
        <v>809.59199999999998</v>
      </c>
      <c r="Q3260" s="12">
        <f>sales-Discount_Values</f>
        <v>1118.0079999999998</v>
      </c>
      <c r="R3260" s="12">
        <f>DATEDIF(order_date,delivery_date,"D")</f>
        <v>3</v>
      </c>
      <c r="S3260" s="12"/>
    </row>
    <row r="3261" spans="1:19" ht="14.25" customHeight="1" x14ac:dyDescent="0.35">
      <c r="A3261" s="2" t="s">
        <v>10257</v>
      </c>
      <c r="B3261" s="2">
        <v>110224</v>
      </c>
      <c r="C3261" s="2" t="s">
        <v>13</v>
      </c>
      <c r="D3261" s="2" t="s">
        <v>36</v>
      </c>
      <c r="E3261" s="2">
        <v>4597.17</v>
      </c>
      <c r="F3261" s="2">
        <v>0.28000000000000003</v>
      </c>
      <c r="G3261" s="2">
        <v>7</v>
      </c>
      <c r="H3261" s="3">
        <v>45541</v>
      </c>
      <c r="I3261" s="3">
        <v>45548</v>
      </c>
      <c r="J3261" s="2" t="s">
        <v>15</v>
      </c>
      <c r="K3261" s="2" t="s">
        <v>22</v>
      </c>
      <c r="L3261" s="2">
        <v>474.45</v>
      </c>
      <c r="M3261" s="2" t="s">
        <v>39</v>
      </c>
      <c r="N3261" s="11">
        <f>L3261/E3261*100</f>
        <v>10.320479773425825</v>
      </c>
      <c r="O3261" s="12" t="str">
        <f>IF(N3261&lt;10,"Low",IF(N3261&lt;20,"Med","High"))</f>
        <v>Med</v>
      </c>
      <c r="P3261" s="12">
        <f>sales*discount</f>
        <v>1287.2076000000002</v>
      </c>
      <c r="Q3261" s="12">
        <f>sales-Discount_Values</f>
        <v>3309.9623999999999</v>
      </c>
      <c r="R3261" s="12">
        <f>DATEDIF(order_date,delivery_date,"D")</f>
        <v>7</v>
      </c>
      <c r="S3261" s="12"/>
    </row>
    <row r="3262" spans="1:19" ht="14.25" customHeight="1" x14ac:dyDescent="0.35">
      <c r="A3262" s="2" t="s">
        <v>8108</v>
      </c>
      <c r="B3262" s="2">
        <v>108075</v>
      </c>
      <c r="C3262" s="2" t="s">
        <v>13</v>
      </c>
      <c r="D3262" s="2" t="s">
        <v>14</v>
      </c>
      <c r="E3262" s="2">
        <v>3661.58</v>
      </c>
      <c r="F3262" s="2">
        <v>0.49</v>
      </c>
      <c r="G3262" s="2">
        <v>7</v>
      </c>
      <c r="H3262" s="3">
        <v>44984</v>
      </c>
      <c r="I3262" s="3">
        <v>44988</v>
      </c>
      <c r="J3262" s="2" t="s">
        <v>21</v>
      </c>
      <c r="K3262" s="2" t="s">
        <v>16</v>
      </c>
      <c r="L3262" s="2">
        <v>377.92</v>
      </c>
      <c r="M3262" s="2" t="s">
        <v>39</v>
      </c>
      <c r="N3262" s="11">
        <f>L3262/E3262*100</f>
        <v>10.321227448260041</v>
      </c>
      <c r="O3262" s="12" t="str">
        <f>IF(N3262&lt;10,"Low",IF(N3262&lt;20,"Med","High"))</f>
        <v>Med</v>
      </c>
      <c r="P3262" s="12">
        <f>sales*discount</f>
        <v>1794.1741999999999</v>
      </c>
      <c r="Q3262" s="12">
        <f>sales-Discount_Values</f>
        <v>1867.4058</v>
      </c>
      <c r="R3262" s="12">
        <f>DATEDIF(order_date,delivery_date,"D")</f>
        <v>4</v>
      </c>
      <c r="S3262" s="12"/>
    </row>
    <row r="3263" spans="1:19" ht="14.25" customHeight="1" x14ac:dyDescent="0.35">
      <c r="A3263" s="2" t="s">
        <v>9681</v>
      </c>
      <c r="B3263" s="2">
        <v>109648</v>
      </c>
      <c r="C3263" s="2" t="s">
        <v>41</v>
      </c>
      <c r="D3263" s="2" t="s">
        <v>20</v>
      </c>
      <c r="E3263" s="2">
        <v>2984.2</v>
      </c>
      <c r="F3263" s="2">
        <v>0.09</v>
      </c>
      <c r="G3263" s="2">
        <v>8</v>
      </c>
      <c r="H3263" s="3">
        <v>45194</v>
      </c>
      <c r="I3263" s="3">
        <v>45196</v>
      </c>
      <c r="J3263" s="2" t="s">
        <v>21</v>
      </c>
      <c r="K3263" s="2" t="s">
        <v>27</v>
      </c>
      <c r="L3263" s="2">
        <v>308.04000000000002</v>
      </c>
      <c r="M3263" s="2" t="s">
        <v>28</v>
      </c>
      <c r="N3263" s="11">
        <f>L3263/E3263*100</f>
        <v>10.322364452784667</v>
      </c>
      <c r="O3263" s="12" t="str">
        <f>IF(N3263&lt;10,"Low",IF(N3263&lt;20,"Med","High"))</f>
        <v>Med</v>
      </c>
      <c r="P3263" s="12">
        <f>sales*discount</f>
        <v>268.57799999999997</v>
      </c>
      <c r="Q3263" s="12">
        <f>sales-Discount_Values</f>
        <v>2715.6219999999998</v>
      </c>
      <c r="R3263" s="12">
        <f>DATEDIF(order_date,delivery_date,"D")</f>
        <v>2</v>
      </c>
      <c r="S3263" s="12"/>
    </row>
    <row r="3264" spans="1:19" ht="14.25" customHeight="1" x14ac:dyDescent="0.35">
      <c r="A3264" s="2" t="s">
        <v>14632</v>
      </c>
      <c r="B3264" s="2">
        <v>114599</v>
      </c>
      <c r="C3264" s="2" t="s">
        <v>25</v>
      </c>
      <c r="D3264" s="2" t="s">
        <v>33</v>
      </c>
      <c r="E3264" s="2">
        <v>1311.33</v>
      </c>
      <c r="F3264" s="2">
        <v>0.28000000000000003</v>
      </c>
      <c r="G3264" s="2">
        <v>3</v>
      </c>
      <c r="H3264" s="3">
        <v>45167</v>
      </c>
      <c r="I3264" s="3">
        <v>45171</v>
      </c>
      <c r="J3264" s="2" t="s">
        <v>31</v>
      </c>
      <c r="K3264" s="2" t="s">
        <v>16</v>
      </c>
      <c r="L3264" s="2">
        <v>135.38999999999999</v>
      </c>
      <c r="M3264" s="2" t="s">
        <v>23</v>
      </c>
      <c r="N3264" s="11">
        <f>L3264/E3264*100</f>
        <v>10.324632243600009</v>
      </c>
      <c r="O3264" s="12" t="str">
        <f>IF(N3264&lt;10,"Low",IF(N3264&lt;20,"Med","High"))</f>
        <v>Med</v>
      </c>
      <c r="P3264" s="12">
        <f>sales*discount</f>
        <v>367.17240000000004</v>
      </c>
      <c r="Q3264" s="12">
        <f>sales-Discount_Values</f>
        <v>944.15759999999989</v>
      </c>
      <c r="R3264" s="12">
        <f>DATEDIF(order_date,delivery_date,"D")</f>
        <v>4</v>
      </c>
      <c r="S3264" s="12"/>
    </row>
    <row r="3265" spans="1:19" ht="14.25" customHeight="1" x14ac:dyDescent="0.35">
      <c r="A3265" s="2" t="s">
        <v>6349</v>
      </c>
      <c r="B3265" s="2">
        <v>106316</v>
      </c>
      <c r="C3265" s="2" t="s">
        <v>41</v>
      </c>
      <c r="D3265" s="2" t="s">
        <v>20</v>
      </c>
      <c r="E3265" s="2">
        <v>4026.55</v>
      </c>
      <c r="F3265" s="2">
        <v>0.22</v>
      </c>
      <c r="G3265" s="2">
        <v>6</v>
      </c>
      <c r="H3265" s="3">
        <v>45020</v>
      </c>
      <c r="I3265" s="3">
        <v>45025</v>
      </c>
      <c r="J3265" s="2" t="s">
        <v>31</v>
      </c>
      <c r="K3265" s="2" t="s">
        <v>16</v>
      </c>
      <c r="L3265" s="2">
        <v>415.78</v>
      </c>
      <c r="M3265" s="2" t="s">
        <v>17</v>
      </c>
      <c r="N3265" s="11">
        <f>L3265/E3265*100</f>
        <v>10.325961431001724</v>
      </c>
      <c r="O3265" s="12" t="str">
        <f>IF(N3265&lt;10,"Low",IF(N3265&lt;20,"Med","High"))</f>
        <v>Med</v>
      </c>
      <c r="P3265" s="12">
        <f>sales*discount</f>
        <v>885.84100000000001</v>
      </c>
      <c r="Q3265" s="12">
        <f>sales-Discount_Values</f>
        <v>3140.7090000000003</v>
      </c>
      <c r="R3265" s="12">
        <f>DATEDIF(order_date,delivery_date,"D")</f>
        <v>5</v>
      </c>
      <c r="S3265" s="12"/>
    </row>
    <row r="3266" spans="1:19" ht="14.25" customHeight="1" x14ac:dyDescent="0.35">
      <c r="A3266" s="2" t="s">
        <v>9633</v>
      </c>
      <c r="B3266" s="2">
        <v>109600</v>
      </c>
      <c r="C3266" s="2" t="s">
        <v>13</v>
      </c>
      <c r="D3266" s="2" t="s">
        <v>20</v>
      </c>
      <c r="E3266" s="2">
        <v>3230.88</v>
      </c>
      <c r="F3266" s="2">
        <v>0.28999999999999998</v>
      </c>
      <c r="G3266" s="2">
        <v>6</v>
      </c>
      <c r="H3266" s="3">
        <v>45054</v>
      </c>
      <c r="I3266" s="3">
        <v>45055</v>
      </c>
      <c r="J3266" s="2" t="s">
        <v>21</v>
      </c>
      <c r="K3266" s="2" t="s">
        <v>22</v>
      </c>
      <c r="L3266" s="2">
        <v>333.63</v>
      </c>
      <c r="M3266" s="2" t="s">
        <v>48</v>
      </c>
      <c r="N3266" s="11">
        <f>L3266/E3266*100</f>
        <v>10.326288812954983</v>
      </c>
      <c r="O3266" s="12" t="str">
        <f>IF(N3266&lt;10,"Low",IF(N3266&lt;20,"Med","High"))</f>
        <v>Med</v>
      </c>
      <c r="P3266" s="12">
        <f>sales*discount</f>
        <v>936.95519999999999</v>
      </c>
      <c r="Q3266" s="12">
        <f>sales-Discount_Values</f>
        <v>2293.9248000000002</v>
      </c>
      <c r="R3266" s="12">
        <f>DATEDIF(order_date,delivery_date,"D")</f>
        <v>1</v>
      </c>
      <c r="S3266" s="12"/>
    </row>
    <row r="3267" spans="1:19" ht="14.25" customHeight="1" x14ac:dyDescent="0.35">
      <c r="A3267" s="2" t="s">
        <v>9620</v>
      </c>
      <c r="B3267" s="2">
        <v>109587</v>
      </c>
      <c r="C3267" s="2" t="s">
        <v>41</v>
      </c>
      <c r="D3267" s="2" t="s">
        <v>14</v>
      </c>
      <c r="E3267" s="2">
        <v>4372.32</v>
      </c>
      <c r="F3267" s="2">
        <v>0.34</v>
      </c>
      <c r="G3267" s="2">
        <v>8</v>
      </c>
      <c r="H3267" s="3">
        <v>45340</v>
      </c>
      <c r="I3267" s="3">
        <v>45345</v>
      </c>
      <c r="J3267" s="2" t="s">
        <v>31</v>
      </c>
      <c r="K3267" s="2" t="s">
        <v>27</v>
      </c>
      <c r="L3267" s="2">
        <v>451.52</v>
      </c>
      <c r="M3267" s="2" t="s">
        <v>17</v>
      </c>
      <c r="N3267" s="11">
        <f>L3267/E3267*100</f>
        <v>10.326783035093499</v>
      </c>
      <c r="O3267" s="12" t="str">
        <f>IF(N3267&lt;10,"Low",IF(N3267&lt;20,"Med","High"))</f>
        <v>Med</v>
      </c>
      <c r="P3267" s="12">
        <f>sales*discount</f>
        <v>1486.5888</v>
      </c>
      <c r="Q3267" s="12">
        <f>sales-Discount_Values</f>
        <v>2885.7311999999997</v>
      </c>
      <c r="R3267" s="12">
        <f>DATEDIF(order_date,delivery_date,"D")</f>
        <v>5</v>
      </c>
      <c r="S3267" s="12"/>
    </row>
    <row r="3268" spans="1:19" ht="14.25" customHeight="1" x14ac:dyDescent="0.35">
      <c r="A3268" s="2" t="s">
        <v>10544</v>
      </c>
      <c r="B3268" s="2">
        <v>110511</v>
      </c>
      <c r="C3268" s="2" t="s">
        <v>19</v>
      </c>
      <c r="D3268" s="2" t="s">
        <v>36</v>
      </c>
      <c r="E3268" s="2">
        <v>3428.56</v>
      </c>
      <c r="F3268" s="2">
        <v>0.41</v>
      </c>
      <c r="G3268" s="2">
        <v>2</v>
      </c>
      <c r="H3268" s="3">
        <v>45552</v>
      </c>
      <c r="I3268" s="3">
        <v>45556</v>
      </c>
      <c r="J3268" s="2" t="s">
        <v>31</v>
      </c>
      <c r="K3268" s="2" t="s">
        <v>27</v>
      </c>
      <c r="L3268" s="2">
        <v>354.16</v>
      </c>
      <c r="M3268" s="2" t="s">
        <v>17</v>
      </c>
      <c r="N3268" s="11">
        <f>L3268/E3268*100</f>
        <v>10.329701099003664</v>
      </c>
      <c r="O3268" s="12" t="str">
        <f>IF(N3268&lt;10,"Low",IF(N3268&lt;20,"Med","High"))</f>
        <v>Med</v>
      </c>
      <c r="P3268" s="12">
        <f>sales*discount</f>
        <v>1405.7095999999999</v>
      </c>
      <c r="Q3268" s="12">
        <f>sales-Discount_Values</f>
        <v>2022.8504</v>
      </c>
      <c r="R3268" s="12">
        <f>DATEDIF(order_date,delivery_date,"D")</f>
        <v>4</v>
      </c>
      <c r="S3268" s="12"/>
    </row>
    <row r="3269" spans="1:19" ht="14.25" customHeight="1" x14ac:dyDescent="0.35">
      <c r="A3269" s="2" t="s">
        <v>281</v>
      </c>
      <c r="B3269" s="2">
        <v>100248</v>
      </c>
      <c r="C3269" s="2" t="s">
        <v>25</v>
      </c>
      <c r="D3269" s="2" t="s">
        <v>26</v>
      </c>
      <c r="E3269" s="2">
        <v>2079.39</v>
      </c>
      <c r="F3269" s="2">
        <v>0.05</v>
      </c>
      <c r="G3269" s="2">
        <v>6</v>
      </c>
      <c r="H3269" s="3">
        <v>45351</v>
      </c>
      <c r="I3269" s="3">
        <v>45353</v>
      </c>
      <c r="J3269" s="2" t="s">
        <v>15</v>
      </c>
      <c r="K3269" s="2" t="s">
        <v>16</v>
      </c>
      <c r="L3269" s="2">
        <v>214.85</v>
      </c>
      <c r="M3269" s="2" t="s">
        <v>17</v>
      </c>
      <c r="N3269" s="11">
        <f>L3269/E3269*100</f>
        <v>10.332357085491418</v>
      </c>
      <c r="O3269" s="12" t="str">
        <f>IF(N3269&lt;10,"Low",IF(N3269&lt;20,"Med","High"))</f>
        <v>Med</v>
      </c>
      <c r="P3269" s="12">
        <f>sales*discount</f>
        <v>103.9695</v>
      </c>
      <c r="Q3269" s="12">
        <f>sales-Discount_Values</f>
        <v>1975.4204999999999</v>
      </c>
      <c r="R3269" s="12">
        <f>DATEDIF(order_date,delivery_date,"D")</f>
        <v>2</v>
      </c>
      <c r="S3269" s="12"/>
    </row>
    <row r="3270" spans="1:19" ht="14.25" customHeight="1" x14ac:dyDescent="0.35">
      <c r="A3270" s="2" t="s">
        <v>4216</v>
      </c>
      <c r="B3270" s="2">
        <v>104183</v>
      </c>
      <c r="C3270" s="2" t="s">
        <v>13</v>
      </c>
      <c r="D3270" s="2" t="s">
        <v>26</v>
      </c>
      <c r="E3270" s="2">
        <v>4608.1499999999996</v>
      </c>
      <c r="F3270" s="2">
        <v>0.41</v>
      </c>
      <c r="G3270" s="2">
        <v>1</v>
      </c>
      <c r="H3270" s="3">
        <v>45103</v>
      </c>
      <c r="I3270" s="3">
        <v>45106</v>
      </c>
      <c r="J3270" s="2" t="s">
        <v>31</v>
      </c>
      <c r="K3270" s="2" t="s">
        <v>22</v>
      </c>
      <c r="L3270" s="2">
        <v>476.16</v>
      </c>
      <c r="M3270" s="2" t="s">
        <v>39</v>
      </c>
      <c r="N3270" s="11">
        <f>L3270/E3270*100</f>
        <v>10.332996972754795</v>
      </c>
      <c r="O3270" s="12" t="str">
        <f>IF(N3270&lt;10,"Low",IF(N3270&lt;20,"Med","High"))</f>
        <v>Med</v>
      </c>
      <c r="P3270" s="12">
        <f>sales*discount</f>
        <v>1889.3414999999998</v>
      </c>
      <c r="Q3270" s="12">
        <f>sales-Discount_Values</f>
        <v>2718.8085000000001</v>
      </c>
      <c r="R3270" s="12">
        <f>DATEDIF(order_date,delivery_date,"D")</f>
        <v>3</v>
      </c>
      <c r="S3270" s="12"/>
    </row>
    <row r="3271" spans="1:19" ht="14.25" customHeight="1" x14ac:dyDescent="0.35">
      <c r="A3271" s="2" t="s">
        <v>12329</v>
      </c>
      <c r="B3271" s="2">
        <v>112296</v>
      </c>
      <c r="C3271" s="2" t="s">
        <v>13</v>
      </c>
      <c r="D3271" s="2" t="s">
        <v>20</v>
      </c>
      <c r="E3271" s="2">
        <v>2850.94</v>
      </c>
      <c r="F3271" s="2">
        <v>0.45</v>
      </c>
      <c r="G3271" s="2">
        <v>7</v>
      </c>
      <c r="H3271" s="3">
        <v>45057</v>
      </c>
      <c r="I3271" s="3">
        <v>45063</v>
      </c>
      <c r="J3271" s="2" t="s">
        <v>21</v>
      </c>
      <c r="K3271" s="2" t="s">
        <v>22</v>
      </c>
      <c r="L3271" s="2">
        <v>294.63</v>
      </c>
      <c r="M3271" s="2" t="s">
        <v>48</v>
      </c>
      <c r="N3271" s="11">
        <f>L3271/E3271*100</f>
        <v>10.334486169473928</v>
      </c>
      <c r="O3271" s="12" t="str">
        <f>IF(N3271&lt;10,"Low",IF(N3271&lt;20,"Med","High"))</f>
        <v>Med</v>
      </c>
      <c r="P3271" s="12">
        <f>sales*discount</f>
        <v>1282.923</v>
      </c>
      <c r="Q3271" s="12">
        <f>sales-Discount_Values</f>
        <v>1568.0170000000001</v>
      </c>
      <c r="R3271" s="12">
        <f>DATEDIF(order_date,delivery_date,"D")</f>
        <v>6</v>
      </c>
      <c r="S3271" s="12"/>
    </row>
    <row r="3272" spans="1:19" ht="14.25" customHeight="1" x14ac:dyDescent="0.35">
      <c r="A3272" s="2" t="s">
        <v>6418</v>
      </c>
      <c r="B3272" s="2">
        <v>106385</v>
      </c>
      <c r="C3272" s="2" t="s">
        <v>25</v>
      </c>
      <c r="D3272" s="2" t="s">
        <v>26</v>
      </c>
      <c r="E3272" s="2">
        <v>2070.14</v>
      </c>
      <c r="F3272" s="2">
        <v>0.47</v>
      </c>
      <c r="G3272" s="2">
        <v>2</v>
      </c>
      <c r="H3272" s="3">
        <v>45195</v>
      </c>
      <c r="I3272" s="3">
        <v>45196</v>
      </c>
      <c r="J3272" s="2" t="s">
        <v>31</v>
      </c>
      <c r="K3272" s="2" t="s">
        <v>22</v>
      </c>
      <c r="L3272" s="2">
        <v>213.97</v>
      </c>
      <c r="M3272" s="2" t="s">
        <v>17</v>
      </c>
      <c r="N3272" s="11">
        <f>L3272/E3272*100</f>
        <v>10.336015921628491</v>
      </c>
      <c r="O3272" s="12" t="str">
        <f>IF(N3272&lt;10,"Low",IF(N3272&lt;20,"Med","High"))</f>
        <v>Med</v>
      </c>
      <c r="P3272" s="12">
        <f>sales*discount</f>
        <v>972.96579999999983</v>
      </c>
      <c r="Q3272" s="12">
        <f>sales-Discount_Values</f>
        <v>1097.1741999999999</v>
      </c>
      <c r="R3272" s="12">
        <f>DATEDIF(order_date,delivery_date,"D")</f>
        <v>1</v>
      </c>
      <c r="S3272" s="12"/>
    </row>
    <row r="3273" spans="1:19" ht="14.25" customHeight="1" x14ac:dyDescent="0.35">
      <c r="A3273" s="2" t="s">
        <v>10604</v>
      </c>
      <c r="B3273" s="2">
        <v>110571</v>
      </c>
      <c r="C3273" s="2" t="s">
        <v>13</v>
      </c>
      <c r="D3273" s="2" t="s">
        <v>20</v>
      </c>
      <c r="E3273" s="2">
        <v>4233.03</v>
      </c>
      <c r="F3273" s="2">
        <v>0.48</v>
      </c>
      <c r="G3273" s="2">
        <v>4</v>
      </c>
      <c r="H3273" s="3">
        <v>45492</v>
      </c>
      <c r="I3273" s="3">
        <v>45494</v>
      </c>
      <c r="J3273" s="2" t="s">
        <v>15</v>
      </c>
      <c r="K3273" s="2" t="s">
        <v>22</v>
      </c>
      <c r="L3273" s="2">
        <v>437.7</v>
      </c>
      <c r="M3273" s="2" t="s">
        <v>39</v>
      </c>
      <c r="N3273" s="11">
        <f>L3273/E3273*100</f>
        <v>10.340110984330373</v>
      </c>
      <c r="O3273" s="12" t="str">
        <f>IF(N3273&lt;10,"Low",IF(N3273&lt;20,"Med","High"))</f>
        <v>Med</v>
      </c>
      <c r="P3273" s="12">
        <f>sales*discount</f>
        <v>2031.8543999999997</v>
      </c>
      <c r="Q3273" s="12">
        <f>sales-Discount_Values</f>
        <v>2201.1756</v>
      </c>
      <c r="R3273" s="12">
        <f>DATEDIF(order_date,delivery_date,"D")</f>
        <v>2</v>
      </c>
      <c r="S3273" s="12"/>
    </row>
    <row r="3274" spans="1:19" ht="14.25" customHeight="1" x14ac:dyDescent="0.35">
      <c r="A3274" s="2" t="s">
        <v>12591</v>
      </c>
      <c r="B3274" s="2">
        <v>112558</v>
      </c>
      <c r="C3274" s="2" t="s">
        <v>19</v>
      </c>
      <c r="D3274" s="2" t="s">
        <v>36</v>
      </c>
      <c r="E3274" s="2">
        <v>2455.48</v>
      </c>
      <c r="F3274" s="2">
        <v>0.47</v>
      </c>
      <c r="G3274" s="2">
        <v>8</v>
      </c>
      <c r="H3274" s="3">
        <v>45613</v>
      </c>
      <c r="I3274" s="3">
        <v>45615</v>
      </c>
      <c r="J3274" s="2" t="s">
        <v>15</v>
      </c>
      <c r="K3274" s="2" t="s">
        <v>27</v>
      </c>
      <c r="L3274" s="2">
        <v>253.92</v>
      </c>
      <c r="M3274" s="2" t="s">
        <v>39</v>
      </c>
      <c r="N3274" s="11">
        <f>L3274/E3274*100</f>
        <v>10.340951667291119</v>
      </c>
      <c r="O3274" s="12" t="str">
        <f>IF(N3274&lt;10,"Low",IF(N3274&lt;20,"Med","High"))</f>
        <v>Med</v>
      </c>
      <c r="P3274" s="12">
        <f>sales*discount</f>
        <v>1154.0755999999999</v>
      </c>
      <c r="Q3274" s="12">
        <f>sales-Discount_Values</f>
        <v>1301.4044000000001</v>
      </c>
      <c r="R3274" s="12">
        <f>DATEDIF(order_date,delivery_date,"D")</f>
        <v>2</v>
      </c>
      <c r="S3274" s="12"/>
    </row>
    <row r="3275" spans="1:19" ht="14.25" customHeight="1" x14ac:dyDescent="0.35">
      <c r="A3275" s="2" t="s">
        <v>8307</v>
      </c>
      <c r="B3275" s="2">
        <v>108274</v>
      </c>
      <c r="C3275" s="2" t="s">
        <v>19</v>
      </c>
      <c r="D3275" s="2" t="s">
        <v>26</v>
      </c>
      <c r="E3275" s="2">
        <v>2076.96</v>
      </c>
      <c r="F3275" s="2">
        <v>0.4</v>
      </c>
      <c r="G3275" s="2">
        <v>3</v>
      </c>
      <c r="H3275" s="3">
        <v>45532</v>
      </c>
      <c r="I3275" s="3">
        <v>45533</v>
      </c>
      <c r="J3275" s="2" t="s">
        <v>21</v>
      </c>
      <c r="K3275" s="2" t="s">
        <v>22</v>
      </c>
      <c r="L3275" s="2">
        <v>214.89</v>
      </c>
      <c r="M3275" s="2" t="s">
        <v>23</v>
      </c>
      <c r="N3275" s="11">
        <f>L3275/E3275*100</f>
        <v>10.346371620060086</v>
      </c>
      <c r="O3275" s="12" t="str">
        <f>IF(N3275&lt;10,"Low",IF(N3275&lt;20,"Med","High"))</f>
        <v>Med</v>
      </c>
      <c r="P3275" s="12">
        <f>sales*discount</f>
        <v>830.78400000000011</v>
      </c>
      <c r="Q3275" s="12">
        <f>sales-Discount_Values</f>
        <v>1246.1759999999999</v>
      </c>
      <c r="R3275" s="12">
        <f>DATEDIF(order_date,delivery_date,"D")</f>
        <v>1</v>
      </c>
      <c r="S3275" s="12"/>
    </row>
    <row r="3276" spans="1:19" ht="14.25" customHeight="1" x14ac:dyDescent="0.35">
      <c r="A3276" s="2" t="s">
        <v>3393</v>
      </c>
      <c r="B3276" s="2">
        <v>103360</v>
      </c>
      <c r="C3276" s="2" t="s">
        <v>41</v>
      </c>
      <c r="D3276" s="2" t="s">
        <v>14</v>
      </c>
      <c r="E3276" s="2">
        <v>3969.57</v>
      </c>
      <c r="F3276" s="2">
        <v>0.18</v>
      </c>
      <c r="G3276" s="2">
        <v>5</v>
      </c>
      <c r="H3276" s="3">
        <v>45472</v>
      </c>
      <c r="I3276" s="3">
        <v>45473</v>
      </c>
      <c r="J3276" s="2" t="s">
        <v>31</v>
      </c>
      <c r="K3276" s="2" t="s">
        <v>27</v>
      </c>
      <c r="L3276" s="2">
        <v>410.81</v>
      </c>
      <c r="M3276" s="2" t="s">
        <v>17</v>
      </c>
      <c r="N3276" s="11">
        <f>L3276/E3276*100</f>
        <v>10.348979864317798</v>
      </c>
      <c r="O3276" s="12" t="str">
        <f>IF(N3276&lt;10,"Low",IF(N3276&lt;20,"Med","High"))</f>
        <v>Med</v>
      </c>
      <c r="P3276" s="12">
        <f>sales*discount</f>
        <v>714.52260000000001</v>
      </c>
      <c r="Q3276" s="12">
        <f>sales-Discount_Values</f>
        <v>3255.0474000000004</v>
      </c>
      <c r="R3276" s="12">
        <f>DATEDIF(order_date,delivery_date,"D")</f>
        <v>1</v>
      </c>
      <c r="S3276" s="12"/>
    </row>
    <row r="3277" spans="1:19" ht="14.25" customHeight="1" x14ac:dyDescent="0.35">
      <c r="A3277" s="2" t="s">
        <v>10780</v>
      </c>
      <c r="B3277" s="2">
        <v>110747</v>
      </c>
      <c r="C3277" s="2" t="s">
        <v>19</v>
      </c>
      <c r="D3277" s="2" t="s">
        <v>20</v>
      </c>
      <c r="E3277" s="2">
        <v>4977.58</v>
      </c>
      <c r="F3277" s="2">
        <v>0.19</v>
      </c>
      <c r="G3277" s="2">
        <v>3</v>
      </c>
      <c r="H3277" s="3">
        <v>44936</v>
      </c>
      <c r="I3277" s="3">
        <v>44941</v>
      </c>
      <c r="J3277" s="2" t="s">
        <v>15</v>
      </c>
      <c r="K3277" s="2" t="s">
        <v>16</v>
      </c>
      <c r="L3277" s="2">
        <v>515.17999999999995</v>
      </c>
      <c r="M3277" s="2" t="s">
        <v>39</v>
      </c>
      <c r="N3277" s="11">
        <f>L3277/E3277*100</f>
        <v>10.350009442339449</v>
      </c>
      <c r="O3277" s="12" t="str">
        <f>IF(N3277&lt;10,"Low",IF(N3277&lt;20,"Med","High"))</f>
        <v>Med</v>
      </c>
      <c r="P3277" s="12">
        <f>sales*discount</f>
        <v>945.74019999999996</v>
      </c>
      <c r="Q3277" s="12">
        <f>sales-Discount_Values</f>
        <v>4031.8397999999997</v>
      </c>
      <c r="R3277" s="12">
        <f>DATEDIF(order_date,delivery_date,"D")</f>
        <v>5</v>
      </c>
      <c r="S3277" s="12"/>
    </row>
    <row r="3278" spans="1:19" ht="14.25" customHeight="1" x14ac:dyDescent="0.35">
      <c r="A3278" s="2" t="s">
        <v>846</v>
      </c>
      <c r="B3278" s="2">
        <v>100813</v>
      </c>
      <c r="C3278" s="2" t="s">
        <v>19</v>
      </c>
      <c r="D3278" s="2" t="s">
        <v>14</v>
      </c>
      <c r="E3278" s="2">
        <v>764.2</v>
      </c>
      <c r="F3278" s="2">
        <v>0.2</v>
      </c>
      <c r="G3278" s="2">
        <v>3</v>
      </c>
      <c r="H3278" s="3">
        <v>45100</v>
      </c>
      <c r="I3278" s="3">
        <v>45103</v>
      </c>
      <c r="J3278" s="2" t="s">
        <v>21</v>
      </c>
      <c r="K3278" s="2" t="s">
        <v>22</v>
      </c>
      <c r="L3278" s="2">
        <v>79.12</v>
      </c>
      <c r="M3278" s="2" t="s">
        <v>28</v>
      </c>
      <c r="N3278" s="11">
        <f>L3278/E3278*100</f>
        <v>10.35331065166187</v>
      </c>
      <c r="O3278" s="12" t="str">
        <f>IF(N3278&lt;10,"Low",IF(N3278&lt;20,"Med","High"))</f>
        <v>Med</v>
      </c>
      <c r="P3278" s="12">
        <f>sales*discount</f>
        <v>152.84</v>
      </c>
      <c r="Q3278" s="12">
        <f>sales-Discount_Values</f>
        <v>611.36</v>
      </c>
      <c r="R3278" s="12">
        <f>DATEDIF(order_date,delivery_date,"D")</f>
        <v>3</v>
      </c>
      <c r="S3278" s="12"/>
    </row>
    <row r="3279" spans="1:19" ht="14.25" customHeight="1" x14ac:dyDescent="0.35">
      <c r="A3279" s="2" t="s">
        <v>12492</v>
      </c>
      <c r="B3279" s="2">
        <v>112459</v>
      </c>
      <c r="C3279" s="2" t="s">
        <v>25</v>
      </c>
      <c r="D3279" s="2" t="s">
        <v>14</v>
      </c>
      <c r="E3279" s="2">
        <v>1145.1099999999999</v>
      </c>
      <c r="F3279" s="2">
        <v>0.15</v>
      </c>
      <c r="G3279" s="2">
        <v>9</v>
      </c>
      <c r="H3279" s="3">
        <v>45347</v>
      </c>
      <c r="I3279" s="3">
        <v>45350</v>
      </c>
      <c r="J3279" s="2" t="s">
        <v>15</v>
      </c>
      <c r="K3279" s="2" t="s">
        <v>27</v>
      </c>
      <c r="L3279" s="2">
        <v>118.56</v>
      </c>
      <c r="M3279" s="2" t="s">
        <v>28</v>
      </c>
      <c r="N3279" s="11">
        <f>L3279/E3279*100</f>
        <v>10.353590484756923</v>
      </c>
      <c r="O3279" s="12" t="str">
        <f>IF(N3279&lt;10,"Low",IF(N3279&lt;20,"Med","High"))</f>
        <v>Med</v>
      </c>
      <c r="P3279" s="12">
        <f>sales*discount</f>
        <v>171.76649999999998</v>
      </c>
      <c r="Q3279" s="12">
        <f>sales-Discount_Values</f>
        <v>973.34349999999995</v>
      </c>
      <c r="R3279" s="12">
        <f>DATEDIF(order_date,delivery_date,"D")</f>
        <v>3</v>
      </c>
      <c r="S3279" s="12"/>
    </row>
    <row r="3280" spans="1:19" ht="14.25" customHeight="1" x14ac:dyDescent="0.35">
      <c r="A3280" s="2" t="s">
        <v>11963</v>
      </c>
      <c r="B3280" s="2">
        <v>111930</v>
      </c>
      <c r="C3280" s="2" t="s">
        <v>25</v>
      </c>
      <c r="D3280" s="2" t="s">
        <v>26</v>
      </c>
      <c r="E3280" s="2">
        <v>1741.19</v>
      </c>
      <c r="F3280" s="2">
        <v>0.43</v>
      </c>
      <c r="G3280" s="2">
        <v>9</v>
      </c>
      <c r="H3280" s="3">
        <v>45156</v>
      </c>
      <c r="I3280" s="3">
        <v>45162</v>
      </c>
      <c r="J3280" s="2" t="s">
        <v>21</v>
      </c>
      <c r="K3280" s="2" t="s">
        <v>27</v>
      </c>
      <c r="L3280" s="2">
        <v>180.3</v>
      </c>
      <c r="M3280" s="2" t="s">
        <v>17</v>
      </c>
      <c r="N3280" s="11">
        <f>L3280/E3280*100</f>
        <v>10.354987106519104</v>
      </c>
      <c r="O3280" s="12" t="str">
        <f>IF(N3280&lt;10,"Low",IF(N3280&lt;20,"Med","High"))</f>
        <v>Med</v>
      </c>
      <c r="P3280" s="12">
        <f>sales*discount</f>
        <v>748.71170000000006</v>
      </c>
      <c r="Q3280" s="12">
        <f>sales-Discount_Values</f>
        <v>992.47829999999999</v>
      </c>
      <c r="R3280" s="12">
        <f>DATEDIF(order_date,delivery_date,"D")</f>
        <v>6</v>
      </c>
      <c r="S3280" s="12"/>
    </row>
    <row r="3281" spans="1:19" ht="14.25" customHeight="1" x14ac:dyDescent="0.35">
      <c r="A3281" s="2" t="s">
        <v>583</v>
      </c>
      <c r="B3281" s="2">
        <v>100550</v>
      </c>
      <c r="C3281" s="2" t="s">
        <v>25</v>
      </c>
      <c r="D3281" s="2" t="s">
        <v>14</v>
      </c>
      <c r="E3281" s="2">
        <v>2607.46</v>
      </c>
      <c r="F3281" s="2">
        <v>0.11</v>
      </c>
      <c r="G3281" s="2">
        <v>2</v>
      </c>
      <c r="H3281" s="3">
        <v>45129</v>
      </c>
      <c r="I3281" s="3">
        <v>45136</v>
      </c>
      <c r="J3281" s="2" t="s">
        <v>15</v>
      </c>
      <c r="K3281" s="2" t="s">
        <v>16</v>
      </c>
      <c r="L3281" s="2">
        <v>270.02</v>
      </c>
      <c r="M3281" s="2" t="s">
        <v>39</v>
      </c>
      <c r="N3281" s="11">
        <f>L3281/E3281*100</f>
        <v>10.355671803210786</v>
      </c>
      <c r="O3281" s="12" t="str">
        <f>IF(N3281&lt;10,"Low",IF(N3281&lt;20,"Med","High"))</f>
        <v>Med</v>
      </c>
      <c r="P3281" s="12">
        <f>sales*discount</f>
        <v>286.82060000000001</v>
      </c>
      <c r="Q3281" s="12">
        <f>sales-Discount_Values</f>
        <v>2320.6394</v>
      </c>
      <c r="R3281" s="12">
        <f>DATEDIF(order_date,delivery_date,"D")</f>
        <v>7</v>
      </c>
      <c r="S3281" s="12"/>
    </row>
    <row r="3282" spans="1:19" ht="14.25" customHeight="1" x14ac:dyDescent="0.35">
      <c r="A3282" s="2" t="s">
        <v>2042</v>
      </c>
      <c r="B3282" s="2">
        <v>102009</v>
      </c>
      <c r="C3282" s="2" t="s">
        <v>25</v>
      </c>
      <c r="D3282" s="2" t="s">
        <v>36</v>
      </c>
      <c r="E3282" s="2">
        <v>4874.1400000000003</v>
      </c>
      <c r="F3282" s="2">
        <v>0.39</v>
      </c>
      <c r="G3282" s="2">
        <v>2</v>
      </c>
      <c r="H3282" s="3">
        <v>45641</v>
      </c>
      <c r="I3282" s="3">
        <v>45644</v>
      </c>
      <c r="J3282" s="2" t="s">
        <v>31</v>
      </c>
      <c r="K3282" s="2" t="s">
        <v>27</v>
      </c>
      <c r="L3282" s="2">
        <v>505.04</v>
      </c>
      <c r="M3282" s="2" t="s">
        <v>17</v>
      </c>
      <c r="N3282" s="11">
        <f>L3282/E3282*100</f>
        <v>10.361622768324258</v>
      </c>
      <c r="O3282" s="12" t="str">
        <f>IF(N3282&lt;10,"Low",IF(N3282&lt;20,"Med","High"))</f>
        <v>Med</v>
      </c>
      <c r="P3282" s="12">
        <f>sales*discount</f>
        <v>1900.9146000000003</v>
      </c>
      <c r="Q3282" s="12">
        <f>sales-Discount_Values</f>
        <v>2973.2254000000003</v>
      </c>
      <c r="R3282" s="12">
        <f>DATEDIF(order_date,delivery_date,"D")</f>
        <v>3</v>
      </c>
      <c r="S3282" s="12"/>
    </row>
    <row r="3283" spans="1:19" ht="14.25" customHeight="1" x14ac:dyDescent="0.35">
      <c r="A3283" s="2" t="s">
        <v>4439</v>
      </c>
      <c r="B3283" s="2">
        <v>104406</v>
      </c>
      <c r="C3283" s="2" t="s">
        <v>25</v>
      </c>
      <c r="D3283" s="2" t="s">
        <v>36</v>
      </c>
      <c r="E3283" s="2">
        <v>1428.96</v>
      </c>
      <c r="F3283" s="2">
        <v>0.08</v>
      </c>
      <c r="G3283" s="2">
        <v>6</v>
      </c>
      <c r="H3283" s="3">
        <v>45166</v>
      </c>
      <c r="I3283" s="3">
        <v>45167</v>
      </c>
      <c r="J3283" s="2" t="s">
        <v>31</v>
      </c>
      <c r="K3283" s="2" t="s">
        <v>16</v>
      </c>
      <c r="L3283" s="2">
        <v>148.07</v>
      </c>
      <c r="M3283" s="2" t="s">
        <v>17</v>
      </c>
      <c r="N3283" s="11">
        <f>L3283/E3283*100</f>
        <v>10.362081513828238</v>
      </c>
      <c r="O3283" s="12" t="str">
        <f>IF(N3283&lt;10,"Low",IF(N3283&lt;20,"Med","High"))</f>
        <v>Med</v>
      </c>
      <c r="P3283" s="12">
        <f>sales*discount</f>
        <v>114.3168</v>
      </c>
      <c r="Q3283" s="12">
        <f>sales-Discount_Values</f>
        <v>1314.6432</v>
      </c>
      <c r="R3283" s="12">
        <f>DATEDIF(order_date,delivery_date,"D")</f>
        <v>1</v>
      </c>
      <c r="S3283" s="12"/>
    </row>
    <row r="3284" spans="1:19" ht="14.25" customHeight="1" x14ac:dyDescent="0.35">
      <c r="A3284" s="2" t="s">
        <v>5396</v>
      </c>
      <c r="B3284" s="2">
        <v>105363</v>
      </c>
      <c r="C3284" s="2" t="s">
        <v>41</v>
      </c>
      <c r="D3284" s="2" t="s">
        <v>33</v>
      </c>
      <c r="E3284" s="2">
        <v>1776.09</v>
      </c>
      <c r="F3284" s="2">
        <v>0.48</v>
      </c>
      <c r="G3284" s="2">
        <v>4</v>
      </c>
      <c r="H3284" s="3">
        <v>45039</v>
      </c>
      <c r="I3284" s="3">
        <v>45043</v>
      </c>
      <c r="J3284" s="2" t="s">
        <v>31</v>
      </c>
      <c r="K3284" s="2" t="s">
        <v>27</v>
      </c>
      <c r="L3284" s="2">
        <v>184.05</v>
      </c>
      <c r="M3284" s="2" t="s">
        <v>48</v>
      </c>
      <c r="N3284" s="11">
        <f>L3284/E3284*100</f>
        <v>10.362650541357702</v>
      </c>
      <c r="O3284" s="12" t="str">
        <f>IF(N3284&lt;10,"Low",IF(N3284&lt;20,"Med","High"))</f>
        <v>Med</v>
      </c>
      <c r="P3284" s="12">
        <f>sales*discount</f>
        <v>852.52319999999997</v>
      </c>
      <c r="Q3284" s="12">
        <f>sales-Discount_Values</f>
        <v>923.56679999999994</v>
      </c>
      <c r="R3284" s="12">
        <f>DATEDIF(order_date,delivery_date,"D")</f>
        <v>4</v>
      </c>
      <c r="S3284" s="12"/>
    </row>
    <row r="3285" spans="1:19" ht="14.25" customHeight="1" x14ac:dyDescent="0.35">
      <c r="A3285" s="2" t="s">
        <v>11715</v>
      </c>
      <c r="B3285" s="2">
        <v>111682</v>
      </c>
      <c r="C3285" s="2" t="s">
        <v>25</v>
      </c>
      <c r="D3285" s="2" t="s">
        <v>26</v>
      </c>
      <c r="E3285" s="2">
        <v>3111.22</v>
      </c>
      <c r="F3285" s="2">
        <v>0</v>
      </c>
      <c r="G3285" s="2">
        <v>1</v>
      </c>
      <c r="H3285" s="3">
        <v>44932</v>
      </c>
      <c r="I3285" s="3">
        <v>44938</v>
      </c>
      <c r="J3285" s="2" t="s">
        <v>21</v>
      </c>
      <c r="K3285" s="2" t="s">
        <v>22</v>
      </c>
      <c r="L3285" s="2">
        <v>322.45</v>
      </c>
      <c r="M3285" s="2" t="s">
        <v>17</v>
      </c>
      <c r="N3285" s="11">
        <f>L3285/E3285*100</f>
        <v>10.364101542160311</v>
      </c>
      <c r="O3285" s="12" t="str">
        <f>IF(N3285&lt;10,"Low",IF(N3285&lt;20,"Med","High"))</f>
        <v>Med</v>
      </c>
      <c r="P3285" s="12">
        <f>sales*discount</f>
        <v>0</v>
      </c>
      <c r="Q3285" s="12">
        <f>sales-Discount_Values</f>
        <v>3111.22</v>
      </c>
      <c r="R3285" s="12">
        <f>DATEDIF(order_date,delivery_date,"D")</f>
        <v>6</v>
      </c>
      <c r="S3285" s="12"/>
    </row>
    <row r="3286" spans="1:19" ht="14.25" customHeight="1" x14ac:dyDescent="0.35">
      <c r="A3286" s="2" t="s">
        <v>7238</v>
      </c>
      <c r="B3286" s="2">
        <v>107205</v>
      </c>
      <c r="C3286" s="2" t="s">
        <v>25</v>
      </c>
      <c r="D3286" s="2" t="s">
        <v>14</v>
      </c>
      <c r="E3286" s="2">
        <v>4293.63</v>
      </c>
      <c r="F3286" s="2">
        <v>0.45</v>
      </c>
      <c r="G3286" s="2">
        <v>8</v>
      </c>
      <c r="H3286" s="3">
        <v>45095</v>
      </c>
      <c r="I3286" s="3">
        <v>45098</v>
      </c>
      <c r="J3286" s="2" t="s">
        <v>15</v>
      </c>
      <c r="K3286" s="2" t="s">
        <v>22</v>
      </c>
      <c r="L3286" s="2">
        <v>445</v>
      </c>
      <c r="M3286" s="2" t="s">
        <v>23</v>
      </c>
      <c r="N3286" s="11">
        <f>L3286/E3286*100</f>
        <v>10.364190673160007</v>
      </c>
      <c r="O3286" s="12" t="str">
        <f>IF(N3286&lt;10,"Low",IF(N3286&lt;20,"Med","High"))</f>
        <v>Med</v>
      </c>
      <c r="P3286" s="12">
        <f>sales*discount</f>
        <v>1932.1335000000001</v>
      </c>
      <c r="Q3286" s="12">
        <f>sales-Discount_Values</f>
        <v>2361.4965000000002</v>
      </c>
      <c r="R3286" s="12">
        <f>DATEDIF(order_date,delivery_date,"D")</f>
        <v>3</v>
      </c>
      <c r="S3286" s="12"/>
    </row>
    <row r="3287" spans="1:19" ht="14.25" customHeight="1" x14ac:dyDescent="0.35">
      <c r="A3287" s="2" t="s">
        <v>14374</v>
      </c>
      <c r="B3287" s="2">
        <v>114341</v>
      </c>
      <c r="C3287" s="2" t="s">
        <v>13</v>
      </c>
      <c r="D3287" s="2" t="s">
        <v>20</v>
      </c>
      <c r="E3287" s="2">
        <v>1918.18</v>
      </c>
      <c r="F3287" s="2">
        <v>0.18</v>
      </c>
      <c r="G3287" s="2">
        <v>7</v>
      </c>
      <c r="H3287" s="3">
        <v>45121</v>
      </c>
      <c r="I3287" s="3">
        <v>45124</v>
      </c>
      <c r="J3287" s="2" t="s">
        <v>31</v>
      </c>
      <c r="K3287" s="2" t="s">
        <v>27</v>
      </c>
      <c r="L3287" s="2">
        <v>198.82</v>
      </c>
      <c r="M3287" s="2" t="s">
        <v>28</v>
      </c>
      <c r="N3287" s="11">
        <f>L3287/E3287*100</f>
        <v>10.365033521358788</v>
      </c>
      <c r="O3287" s="12" t="str">
        <f>IF(N3287&lt;10,"Low",IF(N3287&lt;20,"Med","High"))</f>
        <v>Med</v>
      </c>
      <c r="P3287" s="12">
        <f>sales*discount</f>
        <v>345.2724</v>
      </c>
      <c r="Q3287" s="12">
        <f>sales-Discount_Values</f>
        <v>1572.9076</v>
      </c>
      <c r="R3287" s="12">
        <f>DATEDIF(order_date,delivery_date,"D")</f>
        <v>3</v>
      </c>
      <c r="S3287" s="12"/>
    </row>
    <row r="3288" spans="1:19" ht="14.25" customHeight="1" x14ac:dyDescent="0.35">
      <c r="A3288" s="2" t="s">
        <v>6752</v>
      </c>
      <c r="B3288" s="2">
        <v>106719</v>
      </c>
      <c r="C3288" s="2" t="s">
        <v>41</v>
      </c>
      <c r="D3288" s="2" t="s">
        <v>36</v>
      </c>
      <c r="E3288" s="2">
        <v>2674.76</v>
      </c>
      <c r="F3288" s="2">
        <v>0.48</v>
      </c>
      <c r="G3288" s="2">
        <v>3</v>
      </c>
      <c r="H3288" s="3">
        <v>44950</v>
      </c>
      <c r="I3288" s="3">
        <v>44956</v>
      </c>
      <c r="J3288" s="2" t="s">
        <v>31</v>
      </c>
      <c r="K3288" s="2" t="s">
        <v>27</v>
      </c>
      <c r="L3288" s="2">
        <v>277.24</v>
      </c>
      <c r="M3288" s="2" t="s">
        <v>48</v>
      </c>
      <c r="N3288" s="11">
        <f>L3288/E3288*100</f>
        <v>10.365042097234891</v>
      </c>
      <c r="O3288" s="12" t="str">
        <f>IF(N3288&lt;10,"Low",IF(N3288&lt;20,"Med","High"))</f>
        <v>Med</v>
      </c>
      <c r="P3288" s="12">
        <f>sales*discount</f>
        <v>1283.8848</v>
      </c>
      <c r="Q3288" s="12">
        <f>sales-Discount_Values</f>
        <v>1390.8752000000002</v>
      </c>
      <c r="R3288" s="12">
        <f>DATEDIF(order_date,delivery_date,"D")</f>
        <v>6</v>
      </c>
      <c r="S3288" s="12"/>
    </row>
    <row r="3289" spans="1:19" ht="14.25" customHeight="1" x14ac:dyDescent="0.35">
      <c r="A3289" s="2" t="s">
        <v>15009</v>
      </c>
      <c r="B3289" s="2">
        <v>114976</v>
      </c>
      <c r="C3289" s="2" t="s">
        <v>13</v>
      </c>
      <c r="D3289" s="2" t="s">
        <v>36</v>
      </c>
      <c r="E3289" s="2">
        <v>1946.59</v>
      </c>
      <c r="F3289" s="2">
        <v>0.21</v>
      </c>
      <c r="G3289" s="2">
        <v>7</v>
      </c>
      <c r="H3289" s="3">
        <v>45053</v>
      </c>
      <c r="I3289" s="3">
        <v>45059</v>
      </c>
      <c r="J3289" s="2" t="s">
        <v>31</v>
      </c>
      <c r="K3289" s="2" t="s">
        <v>16</v>
      </c>
      <c r="L3289" s="2">
        <v>201.81</v>
      </c>
      <c r="M3289" s="2" t="s">
        <v>17</v>
      </c>
      <c r="N3289" s="11">
        <f>L3289/E3289*100</f>
        <v>10.367360358370279</v>
      </c>
      <c r="O3289" s="12" t="str">
        <f>IF(N3289&lt;10,"Low",IF(N3289&lt;20,"Med","High"))</f>
        <v>Med</v>
      </c>
      <c r="P3289" s="12">
        <f>sales*discount</f>
        <v>408.78389999999996</v>
      </c>
      <c r="Q3289" s="12">
        <f>sales-Discount_Values</f>
        <v>1537.8061</v>
      </c>
      <c r="R3289" s="12">
        <f>DATEDIF(order_date,delivery_date,"D")</f>
        <v>6</v>
      </c>
      <c r="S3289" s="12"/>
    </row>
    <row r="3290" spans="1:19" ht="14.25" customHeight="1" x14ac:dyDescent="0.35">
      <c r="A3290" s="2" t="s">
        <v>1682</v>
      </c>
      <c r="B3290" s="2">
        <v>101649</v>
      </c>
      <c r="C3290" s="2" t="s">
        <v>41</v>
      </c>
      <c r="D3290" s="2" t="s">
        <v>36</v>
      </c>
      <c r="E3290" s="2">
        <v>2449.9899999999998</v>
      </c>
      <c r="F3290" s="2">
        <v>0.43</v>
      </c>
      <c r="G3290" s="2">
        <v>2</v>
      </c>
      <c r="H3290" s="3">
        <v>44954</v>
      </c>
      <c r="I3290" s="3">
        <v>44959</v>
      </c>
      <c r="J3290" s="2" t="s">
        <v>21</v>
      </c>
      <c r="K3290" s="2" t="s">
        <v>16</v>
      </c>
      <c r="L3290" s="2">
        <v>254.02</v>
      </c>
      <c r="M3290" s="2" t="s">
        <v>48</v>
      </c>
      <c r="N3290" s="11">
        <f>L3290/E3290*100</f>
        <v>10.368205584512591</v>
      </c>
      <c r="O3290" s="12" t="str">
        <f>IF(N3290&lt;10,"Low",IF(N3290&lt;20,"Med","High"))</f>
        <v>Med</v>
      </c>
      <c r="P3290" s="12">
        <f>sales*discount</f>
        <v>1053.4956999999999</v>
      </c>
      <c r="Q3290" s="12">
        <f>sales-Discount_Values</f>
        <v>1396.4942999999998</v>
      </c>
      <c r="R3290" s="12">
        <f>DATEDIF(order_date,delivery_date,"D")</f>
        <v>5</v>
      </c>
      <c r="S3290" s="12"/>
    </row>
    <row r="3291" spans="1:19" ht="14.25" customHeight="1" x14ac:dyDescent="0.35">
      <c r="A3291" s="2" t="s">
        <v>15006</v>
      </c>
      <c r="B3291" s="2">
        <v>114973</v>
      </c>
      <c r="C3291" s="2" t="s">
        <v>19</v>
      </c>
      <c r="D3291" s="2" t="s">
        <v>36</v>
      </c>
      <c r="E3291" s="2">
        <v>4274.3</v>
      </c>
      <c r="F3291" s="2">
        <v>0.1</v>
      </c>
      <c r="G3291" s="2">
        <v>2</v>
      </c>
      <c r="H3291" s="3">
        <v>45212</v>
      </c>
      <c r="I3291" s="3">
        <v>45215</v>
      </c>
      <c r="J3291" s="2" t="s">
        <v>21</v>
      </c>
      <c r="K3291" s="2" t="s">
        <v>16</v>
      </c>
      <c r="L3291" s="2">
        <v>443.29</v>
      </c>
      <c r="M3291" s="2" t="s">
        <v>23</v>
      </c>
      <c r="N3291" s="11">
        <f>L3291/E3291*100</f>
        <v>10.371054909575838</v>
      </c>
      <c r="O3291" s="12" t="str">
        <f>IF(N3291&lt;10,"Low",IF(N3291&lt;20,"Med","High"))</f>
        <v>Med</v>
      </c>
      <c r="P3291" s="12">
        <f>sales*discount</f>
        <v>427.43000000000006</v>
      </c>
      <c r="Q3291" s="12">
        <f>sales-Discount_Values</f>
        <v>3846.87</v>
      </c>
      <c r="R3291" s="12">
        <f>DATEDIF(order_date,delivery_date,"D")</f>
        <v>3</v>
      </c>
      <c r="S3291" s="12"/>
    </row>
    <row r="3292" spans="1:19" ht="14.25" customHeight="1" x14ac:dyDescent="0.35">
      <c r="A3292" s="2" t="s">
        <v>14244</v>
      </c>
      <c r="B3292" s="2">
        <v>114211</v>
      </c>
      <c r="C3292" s="2" t="s">
        <v>13</v>
      </c>
      <c r="D3292" s="2" t="s">
        <v>36</v>
      </c>
      <c r="E3292" s="2">
        <v>743.54</v>
      </c>
      <c r="F3292" s="2">
        <v>0.3</v>
      </c>
      <c r="G3292" s="2">
        <v>8</v>
      </c>
      <c r="H3292" s="3">
        <v>45328</v>
      </c>
      <c r="I3292" s="3">
        <v>45335</v>
      </c>
      <c r="J3292" s="2" t="s">
        <v>31</v>
      </c>
      <c r="K3292" s="2" t="s">
        <v>22</v>
      </c>
      <c r="L3292" s="2">
        <v>77.12</v>
      </c>
      <c r="M3292" s="2" t="s">
        <v>48</v>
      </c>
      <c r="N3292" s="11">
        <f>L3292/E3292*100</f>
        <v>10.372004196142777</v>
      </c>
      <c r="O3292" s="12" t="str">
        <f>IF(N3292&lt;10,"Low",IF(N3292&lt;20,"Med","High"))</f>
        <v>Med</v>
      </c>
      <c r="P3292" s="12">
        <f>sales*discount</f>
        <v>223.06199999999998</v>
      </c>
      <c r="Q3292" s="12">
        <f>sales-Discount_Values</f>
        <v>520.47799999999995</v>
      </c>
      <c r="R3292" s="12">
        <f>DATEDIF(order_date,delivery_date,"D")</f>
        <v>7</v>
      </c>
      <c r="S3292" s="12"/>
    </row>
    <row r="3293" spans="1:19" ht="14.25" customHeight="1" x14ac:dyDescent="0.35">
      <c r="A3293" s="2" t="s">
        <v>11745</v>
      </c>
      <c r="B3293" s="2">
        <v>111712</v>
      </c>
      <c r="C3293" s="2" t="s">
        <v>19</v>
      </c>
      <c r="D3293" s="2" t="s">
        <v>33</v>
      </c>
      <c r="E3293" s="2">
        <v>3708.5</v>
      </c>
      <c r="F3293" s="2">
        <v>0.13</v>
      </c>
      <c r="G3293" s="2">
        <v>4</v>
      </c>
      <c r="H3293" s="3">
        <v>45090</v>
      </c>
      <c r="I3293" s="3">
        <v>45096</v>
      </c>
      <c r="J3293" s="2" t="s">
        <v>15</v>
      </c>
      <c r="K3293" s="2" t="s">
        <v>16</v>
      </c>
      <c r="L3293" s="2">
        <v>384.71</v>
      </c>
      <c r="M3293" s="2" t="s">
        <v>28</v>
      </c>
      <c r="N3293" s="11">
        <f>L3293/E3293*100</f>
        <v>10.373736011864635</v>
      </c>
      <c r="O3293" s="12" t="str">
        <f>IF(N3293&lt;10,"Low",IF(N3293&lt;20,"Med","High"))</f>
        <v>Med</v>
      </c>
      <c r="P3293" s="12">
        <f>sales*discount</f>
        <v>482.10500000000002</v>
      </c>
      <c r="Q3293" s="12">
        <f>sales-Discount_Values</f>
        <v>3226.395</v>
      </c>
      <c r="R3293" s="12">
        <f>DATEDIF(order_date,delivery_date,"D")</f>
        <v>6</v>
      </c>
      <c r="S3293" s="12"/>
    </row>
    <row r="3294" spans="1:19" ht="14.25" customHeight="1" x14ac:dyDescent="0.35">
      <c r="A3294" s="2" t="s">
        <v>6133</v>
      </c>
      <c r="B3294" s="2">
        <v>106100</v>
      </c>
      <c r="C3294" s="2" t="s">
        <v>41</v>
      </c>
      <c r="D3294" s="2" t="s">
        <v>26</v>
      </c>
      <c r="E3294" s="2">
        <v>1678.99</v>
      </c>
      <c r="F3294" s="2">
        <v>0.02</v>
      </c>
      <c r="G3294" s="2">
        <v>3</v>
      </c>
      <c r="H3294" s="3">
        <v>45019</v>
      </c>
      <c r="I3294" s="3">
        <v>45023</v>
      </c>
      <c r="J3294" s="2" t="s">
        <v>21</v>
      </c>
      <c r="K3294" s="2" t="s">
        <v>22</v>
      </c>
      <c r="L3294" s="2">
        <v>174.18</v>
      </c>
      <c r="M3294" s="2" t="s">
        <v>34</v>
      </c>
      <c r="N3294" s="11">
        <f>L3294/E3294*100</f>
        <v>10.37409394933859</v>
      </c>
      <c r="O3294" s="12" t="str">
        <f>IF(N3294&lt;10,"Low",IF(N3294&lt;20,"Med","High"))</f>
        <v>Med</v>
      </c>
      <c r="P3294" s="12">
        <f>sales*discount</f>
        <v>33.579799999999999</v>
      </c>
      <c r="Q3294" s="12">
        <f>sales-Discount_Values</f>
        <v>1645.4102</v>
      </c>
      <c r="R3294" s="12">
        <f>DATEDIF(order_date,delivery_date,"D")</f>
        <v>4</v>
      </c>
      <c r="S3294" s="12"/>
    </row>
    <row r="3295" spans="1:19" ht="14.25" customHeight="1" x14ac:dyDescent="0.35">
      <c r="A3295" s="2" t="s">
        <v>100</v>
      </c>
      <c r="B3295" s="2">
        <v>100067</v>
      </c>
      <c r="C3295" s="2" t="s">
        <v>25</v>
      </c>
      <c r="D3295" s="2" t="s">
        <v>20</v>
      </c>
      <c r="E3295" s="2">
        <v>3932.45</v>
      </c>
      <c r="F3295" s="2">
        <v>0.47</v>
      </c>
      <c r="G3295" s="2">
        <v>4</v>
      </c>
      <c r="H3295" s="3">
        <v>44988</v>
      </c>
      <c r="I3295" s="3">
        <v>44994</v>
      </c>
      <c r="J3295" s="2" t="s">
        <v>31</v>
      </c>
      <c r="K3295" s="2" t="s">
        <v>27</v>
      </c>
      <c r="L3295" s="2">
        <v>408.02</v>
      </c>
      <c r="M3295" s="2" t="s">
        <v>28</v>
      </c>
      <c r="N3295" s="11">
        <f>L3295/E3295*100</f>
        <v>10.375719971010438</v>
      </c>
      <c r="O3295" s="12" t="str">
        <f>IF(N3295&lt;10,"Low",IF(N3295&lt;20,"Med","High"))</f>
        <v>Med</v>
      </c>
      <c r="P3295" s="12">
        <f>sales*discount</f>
        <v>1848.2514999999999</v>
      </c>
      <c r="Q3295" s="12">
        <f>sales-Discount_Values</f>
        <v>2084.1985</v>
      </c>
      <c r="R3295" s="12">
        <f>DATEDIF(order_date,delivery_date,"D")</f>
        <v>6</v>
      </c>
      <c r="S3295" s="12"/>
    </row>
    <row r="3296" spans="1:19" ht="14.25" customHeight="1" x14ac:dyDescent="0.35">
      <c r="A3296" s="2" t="s">
        <v>6367</v>
      </c>
      <c r="B3296" s="2">
        <v>106334</v>
      </c>
      <c r="C3296" s="2" t="s">
        <v>13</v>
      </c>
      <c r="D3296" s="2" t="s">
        <v>36</v>
      </c>
      <c r="E3296" s="2">
        <v>4427.6000000000004</v>
      </c>
      <c r="F3296" s="2">
        <v>0.24</v>
      </c>
      <c r="G3296" s="2">
        <v>1</v>
      </c>
      <c r="H3296" s="3">
        <v>45256</v>
      </c>
      <c r="I3296" s="3">
        <v>45258</v>
      </c>
      <c r="J3296" s="2" t="s">
        <v>31</v>
      </c>
      <c r="K3296" s="2" t="s">
        <v>16</v>
      </c>
      <c r="L3296" s="2">
        <v>459.4</v>
      </c>
      <c r="M3296" s="2" t="s">
        <v>28</v>
      </c>
      <c r="N3296" s="11">
        <f>L3296/E3296*100</f>
        <v>10.375824374378894</v>
      </c>
      <c r="O3296" s="12" t="str">
        <f>IF(N3296&lt;10,"Low",IF(N3296&lt;20,"Med","High"))</f>
        <v>Med</v>
      </c>
      <c r="P3296" s="12">
        <f>sales*discount</f>
        <v>1062.624</v>
      </c>
      <c r="Q3296" s="12">
        <f>sales-Discount_Values</f>
        <v>3364.9760000000006</v>
      </c>
      <c r="R3296" s="12">
        <f>DATEDIF(order_date,delivery_date,"D")</f>
        <v>2</v>
      </c>
      <c r="S3296" s="12"/>
    </row>
    <row r="3297" spans="1:19" ht="14.25" customHeight="1" x14ac:dyDescent="0.35">
      <c r="A3297" s="2" t="s">
        <v>9236</v>
      </c>
      <c r="B3297" s="2">
        <v>109203</v>
      </c>
      <c r="C3297" s="2" t="s">
        <v>19</v>
      </c>
      <c r="D3297" s="2" t="s">
        <v>20</v>
      </c>
      <c r="E3297" s="2">
        <v>1365.56</v>
      </c>
      <c r="F3297" s="2">
        <v>0.27</v>
      </c>
      <c r="G3297" s="2">
        <v>6</v>
      </c>
      <c r="H3297" s="3">
        <v>45614</v>
      </c>
      <c r="I3297" s="3">
        <v>45620</v>
      </c>
      <c r="J3297" s="2" t="s">
        <v>21</v>
      </c>
      <c r="K3297" s="2" t="s">
        <v>16</v>
      </c>
      <c r="L3297" s="2">
        <v>141.69</v>
      </c>
      <c r="M3297" s="2" t="s">
        <v>17</v>
      </c>
      <c r="N3297" s="11">
        <f>L3297/E3297*100</f>
        <v>10.375962974896746</v>
      </c>
      <c r="O3297" s="12" t="str">
        <f>IF(N3297&lt;10,"Low",IF(N3297&lt;20,"Med","High"))</f>
        <v>Med</v>
      </c>
      <c r="P3297" s="12">
        <f>sales*discount</f>
        <v>368.70120000000003</v>
      </c>
      <c r="Q3297" s="12">
        <f>sales-Discount_Values</f>
        <v>996.85879999999997</v>
      </c>
      <c r="R3297" s="12">
        <f>DATEDIF(order_date,delivery_date,"D")</f>
        <v>6</v>
      </c>
      <c r="S3297" s="12"/>
    </row>
    <row r="3298" spans="1:19" ht="14.25" customHeight="1" x14ac:dyDescent="0.35">
      <c r="A3298" s="2" t="s">
        <v>8992</v>
      </c>
      <c r="B3298" s="2">
        <v>108959</v>
      </c>
      <c r="C3298" s="2" t="s">
        <v>13</v>
      </c>
      <c r="D3298" s="2" t="s">
        <v>26</v>
      </c>
      <c r="E3298" s="2">
        <v>4254.91</v>
      </c>
      <c r="F3298" s="2">
        <v>0.27</v>
      </c>
      <c r="G3298" s="2">
        <v>3</v>
      </c>
      <c r="H3298" s="3">
        <v>44984</v>
      </c>
      <c r="I3298" s="3">
        <v>44989</v>
      </c>
      <c r="J3298" s="2" t="s">
        <v>31</v>
      </c>
      <c r="K3298" s="2" t="s">
        <v>16</v>
      </c>
      <c r="L3298" s="2">
        <v>441.67</v>
      </c>
      <c r="M3298" s="2" t="s">
        <v>17</v>
      </c>
      <c r="N3298" s="11">
        <f>L3298/E3298*100</f>
        <v>10.380243060370255</v>
      </c>
      <c r="O3298" s="12" t="str">
        <f>IF(N3298&lt;10,"Low",IF(N3298&lt;20,"Med","High"))</f>
        <v>Med</v>
      </c>
      <c r="P3298" s="12">
        <f>sales*discount</f>
        <v>1148.8257000000001</v>
      </c>
      <c r="Q3298" s="12">
        <f>sales-Discount_Values</f>
        <v>3106.0842999999995</v>
      </c>
      <c r="R3298" s="12">
        <f>DATEDIF(order_date,delivery_date,"D")</f>
        <v>5</v>
      </c>
      <c r="S3298" s="12"/>
    </row>
    <row r="3299" spans="1:19" ht="14.25" customHeight="1" x14ac:dyDescent="0.35">
      <c r="A3299" s="2" t="s">
        <v>14507</v>
      </c>
      <c r="B3299" s="2">
        <v>114474</v>
      </c>
      <c r="C3299" s="2" t="s">
        <v>13</v>
      </c>
      <c r="D3299" s="2" t="s">
        <v>36</v>
      </c>
      <c r="E3299" s="2">
        <v>3272.55</v>
      </c>
      <c r="F3299" s="2">
        <v>0.24</v>
      </c>
      <c r="G3299" s="2">
        <v>9</v>
      </c>
      <c r="H3299" s="3">
        <v>45371</v>
      </c>
      <c r="I3299" s="3">
        <v>45376</v>
      </c>
      <c r="J3299" s="2" t="s">
        <v>31</v>
      </c>
      <c r="K3299" s="2" t="s">
        <v>22</v>
      </c>
      <c r="L3299" s="2">
        <v>339.75</v>
      </c>
      <c r="M3299" s="2" t="s">
        <v>17</v>
      </c>
      <c r="N3299" s="11">
        <f>L3299/E3299*100</f>
        <v>10.381812348168859</v>
      </c>
      <c r="O3299" s="12" t="str">
        <f>IF(N3299&lt;10,"Low",IF(N3299&lt;20,"Med","High"))</f>
        <v>Med</v>
      </c>
      <c r="P3299" s="12">
        <f>sales*discount</f>
        <v>785.41200000000003</v>
      </c>
      <c r="Q3299" s="12">
        <f>sales-Discount_Values</f>
        <v>2487.1379999999999</v>
      </c>
      <c r="R3299" s="12">
        <f>DATEDIF(order_date,delivery_date,"D")</f>
        <v>5</v>
      </c>
      <c r="S3299" s="12"/>
    </row>
    <row r="3300" spans="1:19" ht="14.25" customHeight="1" x14ac:dyDescent="0.35">
      <c r="A3300" s="2" t="s">
        <v>4221</v>
      </c>
      <c r="B3300" s="2">
        <v>104188</v>
      </c>
      <c r="C3300" s="2" t="s">
        <v>19</v>
      </c>
      <c r="D3300" s="2" t="s">
        <v>14</v>
      </c>
      <c r="E3300" s="2">
        <v>4041.76</v>
      </c>
      <c r="F3300" s="2">
        <v>0.06</v>
      </c>
      <c r="G3300" s="2">
        <v>3</v>
      </c>
      <c r="H3300" s="3">
        <v>44953</v>
      </c>
      <c r="I3300" s="3">
        <v>44956</v>
      </c>
      <c r="J3300" s="2" t="s">
        <v>31</v>
      </c>
      <c r="K3300" s="2" t="s">
        <v>22</v>
      </c>
      <c r="L3300" s="2">
        <v>419.63</v>
      </c>
      <c r="M3300" s="2" t="s">
        <v>17</v>
      </c>
      <c r="N3300" s="11">
        <f>L3300/E3300*100</f>
        <v>10.382358180594592</v>
      </c>
      <c r="O3300" s="12" t="str">
        <f>IF(N3300&lt;10,"Low",IF(N3300&lt;20,"Med","High"))</f>
        <v>Med</v>
      </c>
      <c r="P3300" s="12">
        <f>sales*discount</f>
        <v>242.50560000000002</v>
      </c>
      <c r="Q3300" s="12">
        <f>sales-Discount_Values</f>
        <v>3799.2544000000003</v>
      </c>
      <c r="R3300" s="12">
        <f>DATEDIF(order_date,delivery_date,"D")</f>
        <v>3</v>
      </c>
      <c r="S3300" s="12"/>
    </row>
    <row r="3301" spans="1:19" ht="14.25" customHeight="1" x14ac:dyDescent="0.35">
      <c r="A3301" s="2" t="s">
        <v>2112</v>
      </c>
      <c r="B3301" s="2">
        <v>102079</v>
      </c>
      <c r="C3301" s="2" t="s">
        <v>19</v>
      </c>
      <c r="D3301" s="2" t="s">
        <v>20</v>
      </c>
      <c r="E3301" s="2">
        <v>1031.44</v>
      </c>
      <c r="F3301" s="2">
        <v>0.33</v>
      </c>
      <c r="G3301" s="2">
        <v>8</v>
      </c>
      <c r="H3301" s="3">
        <v>45456</v>
      </c>
      <c r="I3301" s="3">
        <v>45461</v>
      </c>
      <c r="J3301" s="2" t="s">
        <v>31</v>
      </c>
      <c r="K3301" s="2" t="s">
        <v>27</v>
      </c>
      <c r="L3301" s="2">
        <v>107.1</v>
      </c>
      <c r="M3301" s="2" t="s">
        <v>39</v>
      </c>
      <c r="N3301" s="11">
        <f>L3301/E3301*100</f>
        <v>10.383541456604357</v>
      </c>
      <c r="O3301" s="12" t="str">
        <f>IF(N3301&lt;10,"Low",IF(N3301&lt;20,"Med","High"))</f>
        <v>Med</v>
      </c>
      <c r="P3301" s="12">
        <f>sales*discount</f>
        <v>340.37520000000001</v>
      </c>
      <c r="Q3301" s="12">
        <f>sales-Discount_Values</f>
        <v>691.0648000000001</v>
      </c>
      <c r="R3301" s="12">
        <f>DATEDIF(order_date,delivery_date,"D")</f>
        <v>5</v>
      </c>
      <c r="S3301" s="12"/>
    </row>
    <row r="3302" spans="1:19" ht="14.25" customHeight="1" x14ac:dyDescent="0.35">
      <c r="A3302" s="2" t="s">
        <v>7340</v>
      </c>
      <c r="B3302" s="2">
        <v>107307</v>
      </c>
      <c r="C3302" s="2" t="s">
        <v>13</v>
      </c>
      <c r="D3302" s="2" t="s">
        <v>33</v>
      </c>
      <c r="E3302" s="2">
        <v>1206.99</v>
      </c>
      <c r="F3302" s="2">
        <v>0.08</v>
      </c>
      <c r="G3302" s="2">
        <v>4</v>
      </c>
      <c r="H3302" s="3">
        <v>45558</v>
      </c>
      <c r="I3302" s="3">
        <v>45564</v>
      </c>
      <c r="J3302" s="2" t="s">
        <v>15</v>
      </c>
      <c r="K3302" s="2" t="s">
        <v>16</v>
      </c>
      <c r="L3302" s="2">
        <v>125.33</v>
      </c>
      <c r="M3302" s="2" t="s">
        <v>17</v>
      </c>
      <c r="N3302" s="11">
        <f>L3302/E3302*100</f>
        <v>10.383681720643915</v>
      </c>
      <c r="O3302" s="12" t="str">
        <f>IF(N3302&lt;10,"Low",IF(N3302&lt;20,"Med","High"))</f>
        <v>Med</v>
      </c>
      <c r="P3302" s="12">
        <f>sales*discount</f>
        <v>96.559200000000004</v>
      </c>
      <c r="Q3302" s="12">
        <f>sales-Discount_Values</f>
        <v>1110.4308000000001</v>
      </c>
      <c r="R3302" s="12">
        <f>DATEDIF(order_date,delivery_date,"D")</f>
        <v>6</v>
      </c>
      <c r="S3302" s="12"/>
    </row>
    <row r="3303" spans="1:19" ht="14.25" customHeight="1" x14ac:dyDescent="0.35">
      <c r="A3303" s="2" t="s">
        <v>6909</v>
      </c>
      <c r="B3303" s="2">
        <v>106876</v>
      </c>
      <c r="C3303" s="2" t="s">
        <v>19</v>
      </c>
      <c r="D3303" s="2" t="s">
        <v>26</v>
      </c>
      <c r="E3303" s="2">
        <v>940.05</v>
      </c>
      <c r="F3303" s="2">
        <v>0.15</v>
      </c>
      <c r="G3303" s="2">
        <v>3</v>
      </c>
      <c r="H3303" s="3">
        <v>45170</v>
      </c>
      <c r="I3303" s="3">
        <v>45173</v>
      </c>
      <c r="J3303" s="2" t="s">
        <v>21</v>
      </c>
      <c r="K3303" s="2" t="s">
        <v>22</v>
      </c>
      <c r="L3303" s="2">
        <v>97.63</v>
      </c>
      <c r="M3303" s="2" t="s">
        <v>23</v>
      </c>
      <c r="N3303" s="11">
        <f>L3303/E3303*100</f>
        <v>10.385617786287964</v>
      </c>
      <c r="O3303" s="12" t="str">
        <f>IF(N3303&lt;10,"Low",IF(N3303&lt;20,"Med","High"))</f>
        <v>Med</v>
      </c>
      <c r="P3303" s="12">
        <f>sales*discount</f>
        <v>141.00749999999999</v>
      </c>
      <c r="Q3303" s="12">
        <f>sales-Discount_Values</f>
        <v>799.04250000000002</v>
      </c>
      <c r="R3303" s="12">
        <f>DATEDIF(order_date,delivery_date,"D")</f>
        <v>3</v>
      </c>
      <c r="S3303" s="12"/>
    </row>
    <row r="3304" spans="1:19" ht="14.25" customHeight="1" x14ac:dyDescent="0.35">
      <c r="A3304" s="2" t="s">
        <v>6239</v>
      </c>
      <c r="B3304" s="2">
        <v>106206</v>
      </c>
      <c r="C3304" s="2" t="s">
        <v>19</v>
      </c>
      <c r="D3304" s="2" t="s">
        <v>14</v>
      </c>
      <c r="E3304" s="2">
        <v>3845.68</v>
      </c>
      <c r="F3304" s="2">
        <v>0.37</v>
      </c>
      <c r="G3304" s="2">
        <v>6</v>
      </c>
      <c r="H3304" s="3">
        <v>45465</v>
      </c>
      <c r="I3304" s="3">
        <v>45469</v>
      </c>
      <c r="J3304" s="2" t="s">
        <v>15</v>
      </c>
      <c r="K3304" s="2" t="s">
        <v>27</v>
      </c>
      <c r="L3304" s="2">
        <v>399.4</v>
      </c>
      <c r="M3304" s="2" t="s">
        <v>28</v>
      </c>
      <c r="N3304" s="11">
        <f>L3304/E3304*100</f>
        <v>10.385679515716337</v>
      </c>
      <c r="O3304" s="12" t="str">
        <f>IF(N3304&lt;10,"Low",IF(N3304&lt;20,"Med","High"))</f>
        <v>Med</v>
      </c>
      <c r="P3304" s="12">
        <f>sales*discount</f>
        <v>1422.9015999999999</v>
      </c>
      <c r="Q3304" s="12">
        <f>sales-Discount_Values</f>
        <v>2422.7784000000001</v>
      </c>
      <c r="R3304" s="12">
        <f>DATEDIF(order_date,delivery_date,"D")</f>
        <v>4</v>
      </c>
      <c r="S3304" s="12"/>
    </row>
    <row r="3305" spans="1:19" ht="14.25" customHeight="1" x14ac:dyDescent="0.35">
      <c r="A3305" s="2" t="s">
        <v>13147</v>
      </c>
      <c r="B3305" s="2">
        <v>113114</v>
      </c>
      <c r="C3305" s="2" t="s">
        <v>13</v>
      </c>
      <c r="D3305" s="2" t="s">
        <v>14</v>
      </c>
      <c r="E3305" s="2">
        <v>1373.1</v>
      </c>
      <c r="F3305" s="2">
        <v>0.01</v>
      </c>
      <c r="G3305" s="2">
        <v>4</v>
      </c>
      <c r="H3305" s="3">
        <v>45355</v>
      </c>
      <c r="I3305" s="3">
        <v>45357</v>
      </c>
      <c r="J3305" s="2" t="s">
        <v>21</v>
      </c>
      <c r="K3305" s="2" t="s">
        <v>16</v>
      </c>
      <c r="L3305" s="2">
        <v>142.61000000000001</v>
      </c>
      <c r="M3305" s="2" t="s">
        <v>34</v>
      </c>
      <c r="N3305" s="11">
        <f>L3305/E3305*100</f>
        <v>10.38598791056733</v>
      </c>
      <c r="O3305" s="12" t="str">
        <f>IF(N3305&lt;10,"Low",IF(N3305&lt;20,"Med","High"))</f>
        <v>Med</v>
      </c>
      <c r="P3305" s="12">
        <f>sales*discount</f>
        <v>13.731</v>
      </c>
      <c r="Q3305" s="12">
        <f>sales-Discount_Values</f>
        <v>1359.3689999999999</v>
      </c>
      <c r="R3305" s="12">
        <f>DATEDIF(order_date,delivery_date,"D")</f>
        <v>2</v>
      </c>
      <c r="S3305" s="12"/>
    </row>
    <row r="3306" spans="1:19" ht="14.25" customHeight="1" x14ac:dyDescent="0.35">
      <c r="A3306" s="2" t="s">
        <v>12201</v>
      </c>
      <c r="B3306" s="2">
        <v>112168</v>
      </c>
      <c r="C3306" s="2" t="s">
        <v>25</v>
      </c>
      <c r="D3306" s="2" t="s">
        <v>33</v>
      </c>
      <c r="E3306" s="2">
        <v>3367.8</v>
      </c>
      <c r="F3306" s="2">
        <v>0.13</v>
      </c>
      <c r="G3306" s="2">
        <v>5</v>
      </c>
      <c r="H3306" s="3">
        <v>45475</v>
      </c>
      <c r="I3306" s="3">
        <v>45480</v>
      </c>
      <c r="J3306" s="2" t="s">
        <v>21</v>
      </c>
      <c r="K3306" s="2" t="s">
        <v>27</v>
      </c>
      <c r="L3306" s="2">
        <v>349.91</v>
      </c>
      <c r="M3306" s="2" t="s">
        <v>39</v>
      </c>
      <c r="N3306" s="11">
        <f>L3306/E3306*100</f>
        <v>10.389868757052081</v>
      </c>
      <c r="O3306" s="12" t="str">
        <f>IF(N3306&lt;10,"Low",IF(N3306&lt;20,"Med","High"))</f>
        <v>Med</v>
      </c>
      <c r="P3306" s="12">
        <f>sales*discount</f>
        <v>437.81400000000002</v>
      </c>
      <c r="Q3306" s="12">
        <f>sales-Discount_Values</f>
        <v>2929.9860000000003</v>
      </c>
      <c r="R3306" s="12">
        <f>DATEDIF(order_date,delivery_date,"D")</f>
        <v>5</v>
      </c>
      <c r="S3306" s="12"/>
    </row>
    <row r="3307" spans="1:19" ht="14.25" customHeight="1" x14ac:dyDescent="0.35">
      <c r="A3307" s="2" t="s">
        <v>2494</v>
      </c>
      <c r="B3307" s="2">
        <v>102461</v>
      </c>
      <c r="C3307" s="2" t="s">
        <v>41</v>
      </c>
      <c r="D3307" s="2" t="s">
        <v>33</v>
      </c>
      <c r="E3307" s="2">
        <v>4445.1400000000003</v>
      </c>
      <c r="F3307" s="2">
        <v>0.13</v>
      </c>
      <c r="G3307" s="2">
        <v>4</v>
      </c>
      <c r="H3307" s="3">
        <v>45370</v>
      </c>
      <c r="I3307" s="3">
        <v>45377</v>
      </c>
      <c r="J3307" s="2" t="s">
        <v>21</v>
      </c>
      <c r="K3307" s="2" t="s">
        <v>16</v>
      </c>
      <c r="L3307" s="2">
        <v>461.94</v>
      </c>
      <c r="M3307" s="2" t="s">
        <v>23</v>
      </c>
      <c r="N3307" s="11">
        <f>L3307/E3307*100</f>
        <v>10.392023648299041</v>
      </c>
      <c r="O3307" s="12" t="str">
        <f>IF(N3307&lt;10,"Low",IF(N3307&lt;20,"Med","High"))</f>
        <v>Med</v>
      </c>
      <c r="P3307" s="12">
        <f>sales*discount</f>
        <v>577.86820000000012</v>
      </c>
      <c r="Q3307" s="12">
        <f>sales-Discount_Values</f>
        <v>3867.2718000000004</v>
      </c>
      <c r="R3307" s="12">
        <f>DATEDIF(order_date,delivery_date,"D")</f>
        <v>7</v>
      </c>
      <c r="S3307" s="12"/>
    </row>
    <row r="3308" spans="1:19" ht="14.25" customHeight="1" x14ac:dyDescent="0.35">
      <c r="A3308" s="2" t="s">
        <v>5979</v>
      </c>
      <c r="B3308" s="2">
        <v>105946</v>
      </c>
      <c r="C3308" s="2" t="s">
        <v>19</v>
      </c>
      <c r="D3308" s="2" t="s">
        <v>36</v>
      </c>
      <c r="E3308" s="2">
        <v>321.22000000000003</v>
      </c>
      <c r="F3308" s="2">
        <v>0.44</v>
      </c>
      <c r="G3308" s="2">
        <v>4</v>
      </c>
      <c r="H3308" s="3">
        <v>45096</v>
      </c>
      <c r="I3308" s="3">
        <v>45100</v>
      </c>
      <c r="J3308" s="2" t="s">
        <v>21</v>
      </c>
      <c r="K3308" s="2" t="s">
        <v>16</v>
      </c>
      <c r="L3308" s="2">
        <v>33.39</v>
      </c>
      <c r="M3308" s="2" t="s">
        <v>23</v>
      </c>
      <c r="N3308" s="11">
        <f>L3308/E3308*100</f>
        <v>10.394745034555756</v>
      </c>
      <c r="O3308" s="12" t="str">
        <f>IF(N3308&lt;10,"Low",IF(N3308&lt;20,"Med","High"))</f>
        <v>Med</v>
      </c>
      <c r="P3308" s="12">
        <f>sales*discount</f>
        <v>141.33680000000001</v>
      </c>
      <c r="Q3308" s="12">
        <f>sales-Discount_Values</f>
        <v>179.88320000000002</v>
      </c>
      <c r="R3308" s="12">
        <f>DATEDIF(order_date,delivery_date,"D")</f>
        <v>4</v>
      </c>
      <c r="S3308" s="12"/>
    </row>
    <row r="3309" spans="1:19" ht="14.25" customHeight="1" x14ac:dyDescent="0.35">
      <c r="A3309" s="2" t="s">
        <v>9909</v>
      </c>
      <c r="B3309" s="2">
        <v>109876</v>
      </c>
      <c r="C3309" s="2" t="s">
        <v>25</v>
      </c>
      <c r="D3309" s="2" t="s">
        <v>33</v>
      </c>
      <c r="E3309" s="2">
        <v>2275.58</v>
      </c>
      <c r="F3309" s="2">
        <v>0.23</v>
      </c>
      <c r="G3309" s="2">
        <v>3</v>
      </c>
      <c r="H3309" s="3">
        <v>45251</v>
      </c>
      <c r="I3309" s="3">
        <v>45252</v>
      </c>
      <c r="J3309" s="2" t="s">
        <v>21</v>
      </c>
      <c r="K3309" s="2" t="s">
        <v>27</v>
      </c>
      <c r="L3309" s="2">
        <v>236.58</v>
      </c>
      <c r="M3309" s="2" t="s">
        <v>17</v>
      </c>
      <c r="N3309" s="11">
        <f>L3309/E3309*100</f>
        <v>10.396470350416157</v>
      </c>
      <c r="O3309" s="12" t="str">
        <f>IF(N3309&lt;10,"Low",IF(N3309&lt;20,"Med","High"))</f>
        <v>Med</v>
      </c>
      <c r="P3309" s="12">
        <f>sales*discount</f>
        <v>523.38340000000005</v>
      </c>
      <c r="Q3309" s="12">
        <f>sales-Discount_Values</f>
        <v>1752.1965999999998</v>
      </c>
      <c r="R3309" s="12">
        <f>DATEDIF(order_date,delivery_date,"D")</f>
        <v>1</v>
      </c>
      <c r="S3309" s="12"/>
    </row>
    <row r="3310" spans="1:19" ht="14.25" customHeight="1" x14ac:dyDescent="0.35">
      <c r="A3310" s="2" t="s">
        <v>760</v>
      </c>
      <c r="B3310" s="2">
        <v>100727</v>
      </c>
      <c r="C3310" s="2" t="s">
        <v>13</v>
      </c>
      <c r="D3310" s="2" t="s">
        <v>20</v>
      </c>
      <c r="E3310" s="2">
        <v>4342.7700000000004</v>
      </c>
      <c r="F3310" s="2">
        <v>0.39</v>
      </c>
      <c r="G3310" s="2">
        <v>1</v>
      </c>
      <c r="H3310" s="3">
        <v>44983</v>
      </c>
      <c r="I3310" s="3">
        <v>44990</v>
      </c>
      <c r="J3310" s="2" t="s">
        <v>15</v>
      </c>
      <c r="K3310" s="2" t="s">
        <v>16</v>
      </c>
      <c r="L3310" s="2">
        <v>451.55</v>
      </c>
      <c r="M3310" s="2" t="s">
        <v>28</v>
      </c>
      <c r="N3310" s="11">
        <f>L3310/E3310*100</f>
        <v>10.397741533629457</v>
      </c>
      <c r="O3310" s="12" t="str">
        <f>IF(N3310&lt;10,"Low",IF(N3310&lt;20,"Med","High"))</f>
        <v>Med</v>
      </c>
      <c r="P3310" s="12">
        <f>sales*discount</f>
        <v>1693.6803000000002</v>
      </c>
      <c r="Q3310" s="12">
        <f>sales-Discount_Values</f>
        <v>2649.0897000000004</v>
      </c>
      <c r="R3310" s="12">
        <f>DATEDIF(order_date,delivery_date,"D")</f>
        <v>7</v>
      </c>
      <c r="S3310" s="12"/>
    </row>
    <row r="3311" spans="1:19" ht="14.25" customHeight="1" x14ac:dyDescent="0.35">
      <c r="A3311" s="2" t="s">
        <v>8918</v>
      </c>
      <c r="B3311" s="2">
        <v>108885</v>
      </c>
      <c r="C3311" s="2" t="s">
        <v>19</v>
      </c>
      <c r="D3311" s="2" t="s">
        <v>36</v>
      </c>
      <c r="E3311" s="2">
        <v>953.82</v>
      </c>
      <c r="F3311" s="2">
        <v>0.41</v>
      </c>
      <c r="G3311" s="2">
        <v>9</v>
      </c>
      <c r="H3311" s="3">
        <v>45536</v>
      </c>
      <c r="I3311" s="3">
        <v>45538</v>
      </c>
      <c r="J3311" s="2" t="s">
        <v>15</v>
      </c>
      <c r="K3311" s="2" t="s">
        <v>27</v>
      </c>
      <c r="L3311" s="2">
        <v>99.19</v>
      </c>
      <c r="M3311" s="2" t="s">
        <v>23</v>
      </c>
      <c r="N3311" s="11">
        <f>L3311/E3311*100</f>
        <v>10.399236753265814</v>
      </c>
      <c r="O3311" s="12" t="str">
        <f>IF(N3311&lt;10,"Low",IF(N3311&lt;20,"Med","High"))</f>
        <v>Med</v>
      </c>
      <c r="P3311" s="12">
        <f>sales*discount</f>
        <v>391.06619999999998</v>
      </c>
      <c r="Q3311" s="12">
        <f>sales-Discount_Values</f>
        <v>562.75380000000007</v>
      </c>
      <c r="R3311" s="12">
        <f>DATEDIF(order_date,delivery_date,"D")</f>
        <v>2</v>
      </c>
      <c r="S3311" s="12"/>
    </row>
    <row r="3312" spans="1:19" ht="14.25" customHeight="1" x14ac:dyDescent="0.35">
      <c r="A3312" s="2" t="s">
        <v>12124</v>
      </c>
      <c r="B3312" s="2">
        <v>112091</v>
      </c>
      <c r="C3312" s="2" t="s">
        <v>25</v>
      </c>
      <c r="D3312" s="2" t="s">
        <v>26</v>
      </c>
      <c r="E3312" s="2">
        <v>3563.03</v>
      </c>
      <c r="F3312" s="2">
        <v>0.38</v>
      </c>
      <c r="G3312" s="2">
        <v>6</v>
      </c>
      <c r="H3312" s="3">
        <v>45494</v>
      </c>
      <c r="I3312" s="3">
        <v>45496</v>
      </c>
      <c r="J3312" s="2" t="s">
        <v>31</v>
      </c>
      <c r="K3312" s="2" t="s">
        <v>16</v>
      </c>
      <c r="L3312" s="2">
        <v>370.56</v>
      </c>
      <c r="M3312" s="2" t="s">
        <v>28</v>
      </c>
      <c r="N3312" s="11">
        <f>L3312/E3312*100</f>
        <v>10.400136962080026</v>
      </c>
      <c r="O3312" s="12" t="str">
        <f>IF(N3312&lt;10,"Low",IF(N3312&lt;20,"Med","High"))</f>
        <v>Med</v>
      </c>
      <c r="P3312" s="12">
        <f>sales*discount</f>
        <v>1353.9514000000001</v>
      </c>
      <c r="Q3312" s="12">
        <f>sales-Discount_Values</f>
        <v>2209.0785999999998</v>
      </c>
      <c r="R3312" s="12">
        <f>DATEDIF(order_date,delivery_date,"D")</f>
        <v>2</v>
      </c>
      <c r="S3312" s="12"/>
    </row>
    <row r="3313" spans="1:19" ht="14.25" customHeight="1" x14ac:dyDescent="0.35">
      <c r="A3313" s="2" t="s">
        <v>1364</v>
      </c>
      <c r="B3313" s="2">
        <v>101331</v>
      </c>
      <c r="C3313" s="2" t="s">
        <v>41</v>
      </c>
      <c r="D3313" s="2" t="s">
        <v>36</v>
      </c>
      <c r="E3313" s="2">
        <v>4449.18</v>
      </c>
      <c r="F3313" s="2">
        <v>0.5</v>
      </c>
      <c r="G3313" s="2">
        <v>5</v>
      </c>
      <c r="H3313" s="3">
        <v>45188</v>
      </c>
      <c r="I3313" s="3">
        <v>45195</v>
      </c>
      <c r="J3313" s="2" t="s">
        <v>21</v>
      </c>
      <c r="K3313" s="2" t="s">
        <v>27</v>
      </c>
      <c r="L3313" s="2">
        <v>462.81</v>
      </c>
      <c r="M3313" s="2" t="s">
        <v>34</v>
      </c>
      <c r="N3313" s="11">
        <f>L3313/E3313*100</f>
        <v>10.402141518212344</v>
      </c>
      <c r="O3313" s="12" t="str">
        <f>IF(N3313&lt;10,"Low",IF(N3313&lt;20,"Med","High"))</f>
        <v>Med</v>
      </c>
      <c r="P3313" s="12">
        <f>sales*discount</f>
        <v>2224.59</v>
      </c>
      <c r="Q3313" s="12">
        <f>sales-Discount_Values</f>
        <v>2224.59</v>
      </c>
      <c r="R3313" s="12">
        <f>DATEDIF(order_date,delivery_date,"D")</f>
        <v>7</v>
      </c>
      <c r="S3313" s="12"/>
    </row>
    <row r="3314" spans="1:19" ht="14.25" customHeight="1" x14ac:dyDescent="0.35">
      <c r="A3314" s="2" t="s">
        <v>5651</v>
      </c>
      <c r="B3314" s="2">
        <v>105618</v>
      </c>
      <c r="C3314" s="2" t="s">
        <v>19</v>
      </c>
      <c r="D3314" s="2" t="s">
        <v>26</v>
      </c>
      <c r="E3314" s="2">
        <v>4859.8599999999997</v>
      </c>
      <c r="F3314" s="2">
        <v>0.09</v>
      </c>
      <c r="G3314" s="2">
        <v>9</v>
      </c>
      <c r="H3314" s="3">
        <v>45366</v>
      </c>
      <c r="I3314" s="3">
        <v>45373</v>
      </c>
      <c r="J3314" s="2" t="s">
        <v>15</v>
      </c>
      <c r="K3314" s="2" t="s">
        <v>16</v>
      </c>
      <c r="L3314" s="2">
        <v>505.78</v>
      </c>
      <c r="M3314" s="2" t="s">
        <v>17</v>
      </c>
      <c r="N3314" s="11">
        <f>L3314/E3314*100</f>
        <v>10.407295683414748</v>
      </c>
      <c r="O3314" s="12" t="str">
        <f>IF(N3314&lt;10,"Low",IF(N3314&lt;20,"Med","High"))</f>
        <v>Med</v>
      </c>
      <c r="P3314" s="12">
        <f>sales*discount</f>
        <v>437.38739999999996</v>
      </c>
      <c r="Q3314" s="12">
        <f>sales-Discount_Values</f>
        <v>4422.4726000000001</v>
      </c>
      <c r="R3314" s="12">
        <f>DATEDIF(order_date,delivery_date,"D")</f>
        <v>7</v>
      </c>
      <c r="S3314" s="12"/>
    </row>
    <row r="3315" spans="1:19" ht="14.25" customHeight="1" x14ac:dyDescent="0.35">
      <c r="A3315" s="2" t="s">
        <v>5897</v>
      </c>
      <c r="B3315" s="2">
        <v>105864</v>
      </c>
      <c r="C3315" s="2" t="s">
        <v>13</v>
      </c>
      <c r="D3315" s="2" t="s">
        <v>36</v>
      </c>
      <c r="E3315" s="2">
        <v>613.65</v>
      </c>
      <c r="F3315" s="2">
        <v>0.33</v>
      </c>
      <c r="G3315" s="2">
        <v>7</v>
      </c>
      <c r="H3315" s="3">
        <v>45290</v>
      </c>
      <c r="I3315" s="3">
        <v>45296</v>
      </c>
      <c r="J3315" s="2" t="s">
        <v>21</v>
      </c>
      <c r="K3315" s="2" t="s">
        <v>16</v>
      </c>
      <c r="L3315" s="2">
        <v>63.87</v>
      </c>
      <c r="M3315" s="2" t="s">
        <v>23</v>
      </c>
      <c r="N3315" s="11">
        <f>L3315/E3315*100</f>
        <v>10.40821315081887</v>
      </c>
      <c r="O3315" s="12" t="str">
        <f>IF(N3315&lt;10,"Low",IF(N3315&lt;20,"Med","High"))</f>
        <v>Med</v>
      </c>
      <c r="P3315" s="12">
        <f>sales*discount</f>
        <v>202.50450000000001</v>
      </c>
      <c r="Q3315" s="12">
        <f>sales-Discount_Values</f>
        <v>411.14549999999997</v>
      </c>
      <c r="R3315" s="12">
        <f>DATEDIF(order_date,delivery_date,"D")</f>
        <v>6</v>
      </c>
      <c r="S3315" s="12"/>
    </row>
    <row r="3316" spans="1:19" ht="14.25" customHeight="1" x14ac:dyDescent="0.35">
      <c r="A3316" s="2" t="s">
        <v>9286</v>
      </c>
      <c r="B3316" s="2">
        <v>109253</v>
      </c>
      <c r="C3316" s="2" t="s">
        <v>13</v>
      </c>
      <c r="D3316" s="2" t="s">
        <v>36</v>
      </c>
      <c r="E3316" s="2">
        <v>4690.83</v>
      </c>
      <c r="F3316" s="2">
        <v>0.11</v>
      </c>
      <c r="G3316" s="2">
        <v>9</v>
      </c>
      <c r="H3316" s="3">
        <v>45337</v>
      </c>
      <c r="I3316" s="3">
        <v>45338</v>
      </c>
      <c r="J3316" s="2" t="s">
        <v>31</v>
      </c>
      <c r="K3316" s="2" t="s">
        <v>22</v>
      </c>
      <c r="L3316" s="2">
        <v>488.32</v>
      </c>
      <c r="M3316" s="2" t="s">
        <v>39</v>
      </c>
      <c r="N3316" s="11">
        <f>L3316/E3316*100</f>
        <v>10.410097999714337</v>
      </c>
      <c r="O3316" s="12" t="str">
        <f>IF(N3316&lt;10,"Low",IF(N3316&lt;20,"Med","High"))</f>
        <v>Med</v>
      </c>
      <c r="P3316" s="12">
        <f>sales*discount</f>
        <v>515.99130000000002</v>
      </c>
      <c r="Q3316" s="12">
        <f>sales-Discount_Values</f>
        <v>4174.8387000000002</v>
      </c>
      <c r="R3316" s="12">
        <f>DATEDIF(order_date,delivery_date,"D")</f>
        <v>1</v>
      </c>
      <c r="S3316" s="12"/>
    </row>
    <row r="3317" spans="1:19" ht="14.25" customHeight="1" x14ac:dyDescent="0.35">
      <c r="A3317" s="2" t="s">
        <v>12473</v>
      </c>
      <c r="B3317" s="2">
        <v>112440</v>
      </c>
      <c r="C3317" s="2" t="s">
        <v>41</v>
      </c>
      <c r="D3317" s="2" t="s">
        <v>26</v>
      </c>
      <c r="E3317" s="2">
        <v>4282.93</v>
      </c>
      <c r="F3317" s="2">
        <v>0.19</v>
      </c>
      <c r="G3317" s="2">
        <v>6</v>
      </c>
      <c r="H3317" s="3">
        <v>45152</v>
      </c>
      <c r="I3317" s="3">
        <v>45158</v>
      </c>
      <c r="J3317" s="2" t="s">
        <v>15</v>
      </c>
      <c r="K3317" s="2" t="s">
        <v>22</v>
      </c>
      <c r="L3317" s="2">
        <v>445.89</v>
      </c>
      <c r="M3317" s="2" t="s">
        <v>39</v>
      </c>
      <c r="N3317" s="11">
        <f>L3317/E3317*100</f>
        <v>10.410863591046315</v>
      </c>
      <c r="O3317" s="12" t="str">
        <f>IF(N3317&lt;10,"Low",IF(N3317&lt;20,"Med","High"))</f>
        <v>Med</v>
      </c>
      <c r="P3317" s="12">
        <f>sales*discount</f>
        <v>813.75670000000002</v>
      </c>
      <c r="Q3317" s="12">
        <f>sales-Discount_Values</f>
        <v>3469.1733000000004</v>
      </c>
      <c r="R3317" s="12">
        <f>DATEDIF(order_date,delivery_date,"D")</f>
        <v>6</v>
      </c>
      <c r="S3317" s="12"/>
    </row>
    <row r="3318" spans="1:19" ht="14.25" customHeight="1" x14ac:dyDescent="0.35">
      <c r="A3318" s="2" t="s">
        <v>8892</v>
      </c>
      <c r="B3318" s="2">
        <v>108859</v>
      </c>
      <c r="C3318" s="2" t="s">
        <v>41</v>
      </c>
      <c r="D3318" s="2" t="s">
        <v>33</v>
      </c>
      <c r="E3318" s="2">
        <v>1674.56</v>
      </c>
      <c r="F3318" s="2">
        <v>0.12</v>
      </c>
      <c r="G3318" s="2">
        <v>7</v>
      </c>
      <c r="H3318" s="3">
        <v>45173</v>
      </c>
      <c r="I3318" s="3">
        <v>45174</v>
      </c>
      <c r="J3318" s="2" t="s">
        <v>31</v>
      </c>
      <c r="K3318" s="2" t="s">
        <v>27</v>
      </c>
      <c r="L3318" s="2">
        <v>174.37</v>
      </c>
      <c r="M3318" s="2" t="s">
        <v>48</v>
      </c>
      <c r="N3318" s="11">
        <f>L3318/E3318*100</f>
        <v>10.412884578635582</v>
      </c>
      <c r="O3318" s="12" t="str">
        <f>IF(N3318&lt;10,"Low",IF(N3318&lt;20,"Med","High"))</f>
        <v>Med</v>
      </c>
      <c r="P3318" s="12">
        <f>sales*discount</f>
        <v>200.94719999999998</v>
      </c>
      <c r="Q3318" s="12">
        <f>sales-Discount_Values</f>
        <v>1473.6127999999999</v>
      </c>
      <c r="R3318" s="12">
        <f>DATEDIF(order_date,delivery_date,"D")</f>
        <v>1</v>
      </c>
      <c r="S3318" s="12"/>
    </row>
    <row r="3319" spans="1:19" ht="14.25" customHeight="1" x14ac:dyDescent="0.35">
      <c r="A3319" s="2" t="s">
        <v>11091</v>
      </c>
      <c r="B3319" s="2">
        <v>111058</v>
      </c>
      <c r="C3319" s="2" t="s">
        <v>13</v>
      </c>
      <c r="D3319" s="2" t="s">
        <v>26</v>
      </c>
      <c r="E3319" s="2">
        <v>2594.7399999999998</v>
      </c>
      <c r="F3319" s="2">
        <v>0.11</v>
      </c>
      <c r="G3319" s="2">
        <v>7</v>
      </c>
      <c r="H3319" s="3">
        <v>45580</v>
      </c>
      <c r="I3319" s="3">
        <v>45582</v>
      </c>
      <c r="J3319" s="2" t="s">
        <v>31</v>
      </c>
      <c r="K3319" s="2" t="s">
        <v>16</v>
      </c>
      <c r="L3319" s="2">
        <v>270.20999999999998</v>
      </c>
      <c r="M3319" s="2" t="s">
        <v>17</v>
      </c>
      <c r="N3319" s="11">
        <f>L3319/E3319*100</f>
        <v>10.413760145525178</v>
      </c>
      <c r="O3319" s="12" t="str">
        <f>IF(N3319&lt;10,"Low",IF(N3319&lt;20,"Med","High"))</f>
        <v>Med</v>
      </c>
      <c r="P3319" s="12">
        <f>sales*discount</f>
        <v>285.42140000000001</v>
      </c>
      <c r="Q3319" s="12">
        <f>sales-Discount_Values</f>
        <v>2309.3185999999996</v>
      </c>
      <c r="R3319" s="12">
        <f>DATEDIF(order_date,delivery_date,"D")</f>
        <v>2</v>
      </c>
      <c r="S3319" s="12"/>
    </row>
    <row r="3320" spans="1:19" ht="14.25" customHeight="1" x14ac:dyDescent="0.35">
      <c r="A3320" s="2" t="s">
        <v>3704</v>
      </c>
      <c r="B3320" s="2">
        <v>103671</v>
      </c>
      <c r="C3320" s="2" t="s">
        <v>41</v>
      </c>
      <c r="D3320" s="2" t="s">
        <v>26</v>
      </c>
      <c r="E3320" s="2">
        <v>3350.68</v>
      </c>
      <c r="F3320" s="2">
        <v>0.45</v>
      </c>
      <c r="G3320" s="2">
        <v>1</v>
      </c>
      <c r="H3320" s="3">
        <v>45243</v>
      </c>
      <c r="I3320" s="3">
        <v>45249</v>
      </c>
      <c r="J3320" s="2" t="s">
        <v>15</v>
      </c>
      <c r="K3320" s="2" t="s">
        <v>16</v>
      </c>
      <c r="L3320" s="2">
        <v>349</v>
      </c>
      <c r="M3320" s="2" t="s">
        <v>23</v>
      </c>
      <c r="N3320" s="11">
        <f>L3320/E3320*100</f>
        <v>10.415796196592931</v>
      </c>
      <c r="O3320" s="12" t="str">
        <f>IF(N3320&lt;10,"Low",IF(N3320&lt;20,"Med","High"))</f>
        <v>Med</v>
      </c>
      <c r="P3320" s="12">
        <f>sales*discount</f>
        <v>1507.806</v>
      </c>
      <c r="Q3320" s="12">
        <f>sales-Discount_Values</f>
        <v>1842.8739999999998</v>
      </c>
      <c r="R3320" s="12">
        <f>DATEDIF(order_date,delivery_date,"D")</f>
        <v>6</v>
      </c>
      <c r="S3320" s="12"/>
    </row>
    <row r="3321" spans="1:19" ht="14.25" customHeight="1" x14ac:dyDescent="0.35">
      <c r="A3321" s="2" t="s">
        <v>13858</v>
      </c>
      <c r="B3321" s="2">
        <v>113825</v>
      </c>
      <c r="C3321" s="2" t="s">
        <v>19</v>
      </c>
      <c r="D3321" s="2" t="s">
        <v>20</v>
      </c>
      <c r="E3321" s="2">
        <v>1346.96</v>
      </c>
      <c r="F3321" s="2">
        <v>0.46</v>
      </c>
      <c r="G3321" s="2">
        <v>4</v>
      </c>
      <c r="H3321" s="3">
        <v>45389</v>
      </c>
      <c r="I3321" s="3">
        <v>45396</v>
      </c>
      <c r="J3321" s="2" t="s">
        <v>31</v>
      </c>
      <c r="K3321" s="2" t="s">
        <v>22</v>
      </c>
      <c r="L3321" s="2">
        <v>140.30000000000001</v>
      </c>
      <c r="M3321" s="2" t="s">
        <v>23</v>
      </c>
      <c r="N3321" s="11">
        <f>L3321/E3321*100</f>
        <v>10.416047989546833</v>
      </c>
      <c r="O3321" s="12" t="str">
        <f>IF(N3321&lt;10,"Low",IF(N3321&lt;20,"Med","High"))</f>
        <v>Med</v>
      </c>
      <c r="P3321" s="12">
        <f>sales*discount</f>
        <v>619.60160000000008</v>
      </c>
      <c r="Q3321" s="12">
        <f>sales-Discount_Values</f>
        <v>727.35839999999996</v>
      </c>
      <c r="R3321" s="12">
        <f>DATEDIF(order_date,delivery_date,"D")</f>
        <v>7</v>
      </c>
      <c r="S3321" s="12"/>
    </row>
    <row r="3322" spans="1:19" ht="14.25" customHeight="1" x14ac:dyDescent="0.35">
      <c r="A3322" s="2" t="s">
        <v>13932</v>
      </c>
      <c r="B3322" s="2">
        <v>113899</v>
      </c>
      <c r="C3322" s="2" t="s">
        <v>19</v>
      </c>
      <c r="D3322" s="2" t="s">
        <v>14</v>
      </c>
      <c r="E3322" s="2">
        <v>2869.69</v>
      </c>
      <c r="F3322" s="2">
        <v>0.48</v>
      </c>
      <c r="G3322" s="2">
        <v>5</v>
      </c>
      <c r="H3322" s="3">
        <v>45265</v>
      </c>
      <c r="I3322" s="3">
        <v>45269</v>
      </c>
      <c r="J3322" s="2" t="s">
        <v>21</v>
      </c>
      <c r="K3322" s="2" t="s">
        <v>27</v>
      </c>
      <c r="L3322" s="2">
        <v>298.93</v>
      </c>
      <c r="M3322" s="2" t="s">
        <v>34</v>
      </c>
      <c r="N3322" s="11">
        <f>L3322/E3322*100</f>
        <v>10.416804602587735</v>
      </c>
      <c r="O3322" s="12" t="str">
        <f>IF(N3322&lt;10,"Low",IF(N3322&lt;20,"Med","High"))</f>
        <v>Med</v>
      </c>
      <c r="P3322" s="12">
        <f>sales*discount</f>
        <v>1377.4512</v>
      </c>
      <c r="Q3322" s="12">
        <f>sales-Discount_Values</f>
        <v>1492.2388000000001</v>
      </c>
      <c r="R3322" s="12">
        <f>DATEDIF(order_date,delivery_date,"D")</f>
        <v>4</v>
      </c>
      <c r="S3322" s="12"/>
    </row>
    <row r="3323" spans="1:19" ht="14.25" customHeight="1" x14ac:dyDescent="0.35">
      <c r="A3323" s="2" t="s">
        <v>5158</v>
      </c>
      <c r="B3323" s="2">
        <v>105125</v>
      </c>
      <c r="C3323" s="2" t="s">
        <v>41</v>
      </c>
      <c r="D3323" s="2" t="s">
        <v>20</v>
      </c>
      <c r="E3323" s="2">
        <v>2310.09</v>
      </c>
      <c r="F3323" s="2">
        <v>0.39</v>
      </c>
      <c r="G3323" s="2">
        <v>9</v>
      </c>
      <c r="H3323" s="3">
        <v>45214</v>
      </c>
      <c r="I3323" s="3">
        <v>45217</v>
      </c>
      <c r="J3323" s="2" t="s">
        <v>31</v>
      </c>
      <c r="K3323" s="2" t="s">
        <v>22</v>
      </c>
      <c r="L3323" s="2">
        <v>240.74</v>
      </c>
      <c r="M3323" s="2" t="s">
        <v>34</v>
      </c>
      <c r="N3323" s="11">
        <f>L3323/E3323*100</f>
        <v>10.421238999346345</v>
      </c>
      <c r="O3323" s="12" t="str">
        <f>IF(N3323&lt;10,"Low",IF(N3323&lt;20,"Med","High"))</f>
        <v>Med</v>
      </c>
      <c r="P3323" s="12">
        <f>sales*discount</f>
        <v>900.93510000000003</v>
      </c>
      <c r="Q3323" s="12">
        <f>sales-Discount_Values</f>
        <v>1409.1549</v>
      </c>
      <c r="R3323" s="12">
        <f>DATEDIF(order_date,delivery_date,"D")</f>
        <v>3</v>
      </c>
      <c r="S3323" s="12"/>
    </row>
    <row r="3324" spans="1:19" ht="14.25" customHeight="1" x14ac:dyDescent="0.35">
      <c r="A3324" s="2" t="s">
        <v>2452</v>
      </c>
      <c r="B3324" s="2">
        <v>102419</v>
      </c>
      <c r="C3324" s="2" t="s">
        <v>19</v>
      </c>
      <c r="D3324" s="2" t="s">
        <v>14</v>
      </c>
      <c r="E3324" s="2">
        <v>4321.62</v>
      </c>
      <c r="F3324" s="2">
        <v>0.34</v>
      </c>
      <c r="G3324" s="2">
        <v>5</v>
      </c>
      <c r="H3324" s="3">
        <v>45300</v>
      </c>
      <c r="I3324" s="3">
        <v>45302</v>
      </c>
      <c r="J3324" s="2" t="s">
        <v>31</v>
      </c>
      <c r="K3324" s="2" t="s">
        <v>16</v>
      </c>
      <c r="L3324" s="2">
        <v>450.37</v>
      </c>
      <c r="M3324" s="2" t="s">
        <v>28</v>
      </c>
      <c r="N3324" s="11">
        <f>L3324/E3324*100</f>
        <v>10.421323485174542</v>
      </c>
      <c r="O3324" s="12" t="str">
        <f>IF(N3324&lt;10,"Low",IF(N3324&lt;20,"Med","High"))</f>
        <v>Med</v>
      </c>
      <c r="P3324" s="12">
        <f>sales*discount</f>
        <v>1469.3508000000002</v>
      </c>
      <c r="Q3324" s="12">
        <f>sales-Discount_Values</f>
        <v>2852.2691999999997</v>
      </c>
      <c r="R3324" s="12">
        <f>DATEDIF(order_date,delivery_date,"D")</f>
        <v>2</v>
      </c>
      <c r="S3324" s="12"/>
    </row>
    <row r="3325" spans="1:19" ht="14.25" customHeight="1" x14ac:dyDescent="0.35">
      <c r="A3325" s="2" t="s">
        <v>4898</v>
      </c>
      <c r="B3325" s="2">
        <v>104865</v>
      </c>
      <c r="C3325" s="2" t="s">
        <v>25</v>
      </c>
      <c r="D3325" s="2" t="s">
        <v>14</v>
      </c>
      <c r="E3325" s="2">
        <v>3532.84</v>
      </c>
      <c r="F3325" s="2">
        <v>0.39</v>
      </c>
      <c r="G3325" s="2">
        <v>9</v>
      </c>
      <c r="H3325" s="3">
        <v>45064</v>
      </c>
      <c r="I3325" s="3">
        <v>45066</v>
      </c>
      <c r="J3325" s="2" t="s">
        <v>21</v>
      </c>
      <c r="K3325" s="2" t="s">
        <v>16</v>
      </c>
      <c r="L3325" s="2">
        <v>368.2</v>
      </c>
      <c r="M3325" s="2" t="s">
        <v>34</v>
      </c>
      <c r="N3325" s="11">
        <f>L3325/E3325*100</f>
        <v>10.422209893456822</v>
      </c>
      <c r="O3325" s="12" t="str">
        <f>IF(N3325&lt;10,"Low",IF(N3325&lt;20,"Med","High"))</f>
        <v>Med</v>
      </c>
      <c r="P3325" s="12">
        <f>sales*discount</f>
        <v>1377.8076000000001</v>
      </c>
      <c r="Q3325" s="12">
        <f>sales-Discount_Values</f>
        <v>2155.0324000000001</v>
      </c>
      <c r="R3325" s="12">
        <f>DATEDIF(order_date,delivery_date,"D")</f>
        <v>2</v>
      </c>
      <c r="S3325" s="12"/>
    </row>
    <row r="3326" spans="1:19" ht="14.25" customHeight="1" x14ac:dyDescent="0.35">
      <c r="A3326" s="2" t="s">
        <v>4228</v>
      </c>
      <c r="B3326" s="2">
        <v>104195</v>
      </c>
      <c r="C3326" s="2" t="s">
        <v>19</v>
      </c>
      <c r="D3326" s="2" t="s">
        <v>33</v>
      </c>
      <c r="E3326" s="2">
        <v>1785.25</v>
      </c>
      <c r="F3326" s="2">
        <v>0.2</v>
      </c>
      <c r="G3326" s="2">
        <v>6</v>
      </c>
      <c r="H3326" s="3">
        <v>45502</v>
      </c>
      <c r="I3326" s="3">
        <v>45508</v>
      </c>
      <c r="J3326" s="2" t="s">
        <v>31</v>
      </c>
      <c r="K3326" s="2" t="s">
        <v>27</v>
      </c>
      <c r="L3326" s="2">
        <v>186.07</v>
      </c>
      <c r="M3326" s="2" t="s">
        <v>34</v>
      </c>
      <c r="N3326" s="11">
        <f>L3326/E3326*100</f>
        <v>10.42262988376978</v>
      </c>
      <c r="O3326" s="12" t="str">
        <f>IF(N3326&lt;10,"Low",IF(N3326&lt;20,"Med","High"))</f>
        <v>Med</v>
      </c>
      <c r="P3326" s="12">
        <f>sales*discount</f>
        <v>357.05</v>
      </c>
      <c r="Q3326" s="12">
        <f>sales-Discount_Values</f>
        <v>1428.2</v>
      </c>
      <c r="R3326" s="12">
        <f>DATEDIF(order_date,delivery_date,"D")</f>
        <v>6</v>
      </c>
      <c r="S3326" s="12"/>
    </row>
    <row r="3327" spans="1:19" ht="14.25" customHeight="1" x14ac:dyDescent="0.35">
      <c r="A3327" s="2" t="s">
        <v>10926</v>
      </c>
      <c r="B3327" s="2">
        <v>110893</v>
      </c>
      <c r="C3327" s="2" t="s">
        <v>25</v>
      </c>
      <c r="D3327" s="2" t="s">
        <v>26</v>
      </c>
      <c r="E3327" s="2">
        <v>4190.2700000000004</v>
      </c>
      <c r="F3327" s="2">
        <v>0.47</v>
      </c>
      <c r="G3327" s="2">
        <v>5</v>
      </c>
      <c r="H3327" s="3">
        <v>45037</v>
      </c>
      <c r="I3327" s="3">
        <v>45044</v>
      </c>
      <c r="J3327" s="2" t="s">
        <v>31</v>
      </c>
      <c r="K3327" s="2" t="s">
        <v>27</v>
      </c>
      <c r="L3327" s="2">
        <v>436.78</v>
      </c>
      <c r="M3327" s="2" t="s">
        <v>39</v>
      </c>
      <c r="N3327" s="11">
        <f>L3327/E3327*100</f>
        <v>10.423671982950978</v>
      </c>
      <c r="O3327" s="12" t="str">
        <f>IF(N3327&lt;10,"Low",IF(N3327&lt;20,"Med","High"))</f>
        <v>Med</v>
      </c>
      <c r="P3327" s="12">
        <f>sales*discount</f>
        <v>1969.4269000000002</v>
      </c>
      <c r="Q3327" s="12">
        <f>sales-Discount_Values</f>
        <v>2220.8431</v>
      </c>
      <c r="R3327" s="12">
        <f>DATEDIF(order_date,delivery_date,"D")</f>
        <v>7</v>
      </c>
      <c r="S3327" s="12"/>
    </row>
    <row r="3328" spans="1:19" ht="14.25" customHeight="1" x14ac:dyDescent="0.35">
      <c r="A3328" s="2" t="s">
        <v>10657</v>
      </c>
      <c r="B3328" s="2">
        <v>110624</v>
      </c>
      <c r="C3328" s="2" t="s">
        <v>13</v>
      </c>
      <c r="D3328" s="2" t="s">
        <v>26</v>
      </c>
      <c r="E3328" s="2">
        <v>3530.42</v>
      </c>
      <c r="F3328" s="2">
        <v>0.41</v>
      </c>
      <c r="G3328" s="2">
        <v>9</v>
      </c>
      <c r="H3328" s="3">
        <v>45593</v>
      </c>
      <c r="I3328" s="3">
        <v>45594</v>
      </c>
      <c r="J3328" s="2" t="s">
        <v>15</v>
      </c>
      <c r="K3328" s="2" t="s">
        <v>22</v>
      </c>
      <c r="L3328" s="2">
        <v>368.05</v>
      </c>
      <c r="M3328" s="2" t="s">
        <v>48</v>
      </c>
      <c r="N3328" s="11">
        <f>L3328/E3328*100</f>
        <v>10.425105228273123</v>
      </c>
      <c r="O3328" s="12" t="str">
        <f>IF(N3328&lt;10,"Low",IF(N3328&lt;20,"Med","High"))</f>
        <v>Med</v>
      </c>
      <c r="P3328" s="12">
        <f>sales*discount</f>
        <v>1447.4721999999999</v>
      </c>
      <c r="Q3328" s="12">
        <f>sales-Discount_Values</f>
        <v>2082.9477999999999</v>
      </c>
      <c r="R3328" s="12">
        <f>DATEDIF(order_date,delivery_date,"D")</f>
        <v>1</v>
      </c>
      <c r="S3328" s="12"/>
    </row>
    <row r="3329" spans="1:19" ht="14.25" customHeight="1" x14ac:dyDescent="0.35">
      <c r="A3329" s="2" t="s">
        <v>7805</v>
      </c>
      <c r="B3329" s="2">
        <v>107772</v>
      </c>
      <c r="C3329" s="2" t="s">
        <v>13</v>
      </c>
      <c r="D3329" s="2" t="s">
        <v>36</v>
      </c>
      <c r="E3329" s="2">
        <v>4735.1400000000003</v>
      </c>
      <c r="F3329" s="2">
        <v>0.5</v>
      </c>
      <c r="G3329" s="2">
        <v>5</v>
      </c>
      <c r="H3329" s="3">
        <v>45084</v>
      </c>
      <c r="I3329" s="3">
        <v>45091</v>
      </c>
      <c r="J3329" s="2" t="s">
        <v>15</v>
      </c>
      <c r="K3329" s="2" t="s">
        <v>22</v>
      </c>
      <c r="L3329" s="2">
        <v>493.82</v>
      </c>
      <c r="M3329" s="2" t="s">
        <v>28</v>
      </c>
      <c r="N3329" s="11">
        <f>L3329/E3329*100</f>
        <v>10.42883631740561</v>
      </c>
      <c r="O3329" s="12" t="str">
        <f>IF(N3329&lt;10,"Low",IF(N3329&lt;20,"Med","High"))</f>
        <v>Med</v>
      </c>
      <c r="P3329" s="12">
        <f>sales*discount</f>
        <v>2367.5700000000002</v>
      </c>
      <c r="Q3329" s="12">
        <f>sales-Discount_Values</f>
        <v>2367.5700000000002</v>
      </c>
      <c r="R3329" s="12">
        <f>DATEDIF(order_date,delivery_date,"D")</f>
        <v>7</v>
      </c>
      <c r="S3329" s="12"/>
    </row>
    <row r="3330" spans="1:19" ht="14.25" customHeight="1" x14ac:dyDescent="0.35">
      <c r="A3330" s="2" t="s">
        <v>3431</v>
      </c>
      <c r="B3330" s="2">
        <v>103398</v>
      </c>
      <c r="C3330" s="2" t="s">
        <v>19</v>
      </c>
      <c r="D3330" s="2" t="s">
        <v>20</v>
      </c>
      <c r="E3330" s="2">
        <v>4983.8</v>
      </c>
      <c r="F3330" s="2">
        <v>0.39</v>
      </c>
      <c r="G3330" s="2">
        <v>5</v>
      </c>
      <c r="H3330" s="3">
        <v>45194</v>
      </c>
      <c r="I3330" s="3">
        <v>45195</v>
      </c>
      <c r="J3330" s="2" t="s">
        <v>21</v>
      </c>
      <c r="K3330" s="2" t="s">
        <v>22</v>
      </c>
      <c r="L3330" s="2">
        <v>519.87</v>
      </c>
      <c r="M3330" s="2" t="s">
        <v>17</v>
      </c>
      <c r="N3330" s="11">
        <f>L3330/E3330*100</f>
        <v>10.431197078534451</v>
      </c>
      <c r="O3330" s="12" t="str">
        <f>IF(N3330&lt;10,"Low",IF(N3330&lt;20,"Med","High"))</f>
        <v>Med</v>
      </c>
      <c r="P3330" s="12">
        <f>sales*discount</f>
        <v>1943.6820000000002</v>
      </c>
      <c r="Q3330" s="12">
        <f>sales-Discount_Values</f>
        <v>3040.1179999999999</v>
      </c>
      <c r="R3330" s="12">
        <f>DATEDIF(order_date,delivery_date,"D")</f>
        <v>1</v>
      </c>
      <c r="S3330" s="12"/>
    </row>
    <row r="3331" spans="1:19" ht="14.25" customHeight="1" x14ac:dyDescent="0.35">
      <c r="A3331" s="2" t="s">
        <v>5372</v>
      </c>
      <c r="B3331" s="2">
        <v>105339</v>
      </c>
      <c r="C3331" s="2" t="s">
        <v>41</v>
      </c>
      <c r="D3331" s="2" t="s">
        <v>33</v>
      </c>
      <c r="E3331" s="2">
        <v>3765.53</v>
      </c>
      <c r="F3331" s="2">
        <v>0.03</v>
      </c>
      <c r="G3331" s="2">
        <v>2</v>
      </c>
      <c r="H3331" s="3">
        <v>45087</v>
      </c>
      <c r="I3331" s="3">
        <v>45094</v>
      </c>
      <c r="J3331" s="2" t="s">
        <v>21</v>
      </c>
      <c r="K3331" s="2" t="s">
        <v>22</v>
      </c>
      <c r="L3331" s="2">
        <v>392.88</v>
      </c>
      <c r="M3331" s="2" t="s">
        <v>34</v>
      </c>
      <c r="N3331" s="11">
        <f>L3331/E3331*100</f>
        <v>10.433591021715403</v>
      </c>
      <c r="O3331" s="12" t="str">
        <f>IF(N3331&lt;10,"Low",IF(N3331&lt;20,"Med","High"))</f>
        <v>Med</v>
      </c>
      <c r="P3331" s="12">
        <f>sales*discount</f>
        <v>112.9659</v>
      </c>
      <c r="Q3331" s="12">
        <f>sales-Discount_Values</f>
        <v>3652.5641000000001</v>
      </c>
      <c r="R3331" s="12">
        <f>DATEDIF(order_date,delivery_date,"D")</f>
        <v>7</v>
      </c>
      <c r="S3331" s="12"/>
    </row>
    <row r="3332" spans="1:19" ht="14.25" customHeight="1" x14ac:dyDescent="0.35">
      <c r="A3332" s="2" t="s">
        <v>10345</v>
      </c>
      <c r="B3332" s="2">
        <v>110312</v>
      </c>
      <c r="C3332" s="2" t="s">
        <v>19</v>
      </c>
      <c r="D3332" s="2" t="s">
        <v>33</v>
      </c>
      <c r="E3332" s="2">
        <v>1940.37</v>
      </c>
      <c r="F3332" s="2">
        <v>7.0000000000000007E-2</v>
      </c>
      <c r="G3332" s="2">
        <v>5</v>
      </c>
      <c r="H3332" s="3">
        <v>45060</v>
      </c>
      <c r="I3332" s="3">
        <v>45062</v>
      </c>
      <c r="J3332" s="2" t="s">
        <v>31</v>
      </c>
      <c r="K3332" s="2" t="s">
        <v>27</v>
      </c>
      <c r="L3332" s="2">
        <v>202.49</v>
      </c>
      <c r="M3332" s="2" t="s">
        <v>48</v>
      </c>
      <c r="N3332" s="11">
        <f>L3332/E3332*100</f>
        <v>10.435638563779074</v>
      </c>
      <c r="O3332" s="12" t="str">
        <f>IF(N3332&lt;10,"Low",IF(N3332&lt;20,"Med","High"))</f>
        <v>Med</v>
      </c>
      <c r="P3332" s="12">
        <f>sales*discount</f>
        <v>135.82590000000002</v>
      </c>
      <c r="Q3332" s="12">
        <f>sales-Discount_Values</f>
        <v>1804.5440999999998</v>
      </c>
      <c r="R3332" s="12">
        <f>DATEDIF(order_date,delivery_date,"D")</f>
        <v>2</v>
      </c>
      <c r="S3332" s="12"/>
    </row>
    <row r="3333" spans="1:19" ht="14.25" customHeight="1" x14ac:dyDescent="0.35">
      <c r="A3333" s="2" t="s">
        <v>10379</v>
      </c>
      <c r="B3333" s="2">
        <v>110346</v>
      </c>
      <c r="C3333" s="2" t="s">
        <v>25</v>
      </c>
      <c r="D3333" s="2" t="s">
        <v>14</v>
      </c>
      <c r="E3333" s="2">
        <v>1336.78</v>
      </c>
      <c r="F3333" s="2">
        <v>0.36</v>
      </c>
      <c r="G3333" s="2">
        <v>7</v>
      </c>
      <c r="H3333" s="3">
        <v>45437</v>
      </c>
      <c r="I3333" s="3">
        <v>45443</v>
      </c>
      <c r="J3333" s="2" t="s">
        <v>21</v>
      </c>
      <c r="K3333" s="2" t="s">
        <v>22</v>
      </c>
      <c r="L3333" s="2">
        <v>139.54</v>
      </c>
      <c r="M3333" s="2" t="s">
        <v>39</v>
      </c>
      <c r="N3333" s="11">
        <f>L3333/E3333*100</f>
        <v>10.438516435015485</v>
      </c>
      <c r="O3333" s="12" t="str">
        <f>IF(N3333&lt;10,"Low",IF(N3333&lt;20,"Med","High"))</f>
        <v>Med</v>
      </c>
      <c r="P3333" s="12">
        <f>sales*discount</f>
        <v>481.24079999999998</v>
      </c>
      <c r="Q3333" s="12">
        <f>sales-Discount_Values</f>
        <v>855.53919999999994</v>
      </c>
      <c r="R3333" s="12">
        <f>DATEDIF(order_date,delivery_date,"D")</f>
        <v>6</v>
      </c>
      <c r="S3333" s="12"/>
    </row>
    <row r="3334" spans="1:19" ht="14.25" customHeight="1" x14ac:dyDescent="0.35">
      <c r="A3334" s="2" t="s">
        <v>787</v>
      </c>
      <c r="B3334" s="2">
        <v>100754</v>
      </c>
      <c r="C3334" s="2" t="s">
        <v>41</v>
      </c>
      <c r="D3334" s="2" t="s">
        <v>14</v>
      </c>
      <c r="E3334" s="2">
        <v>3889.79</v>
      </c>
      <c r="F3334" s="2">
        <v>0.38</v>
      </c>
      <c r="G3334" s="2">
        <v>2</v>
      </c>
      <c r="H3334" s="3">
        <v>45356</v>
      </c>
      <c r="I3334" s="3">
        <v>45357</v>
      </c>
      <c r="J3334" s="2" t="s">
        <v>21</v>
      </c>
      <c r="K3334" s="2" t="s">
        <v>16</v>
      </c>
      <c r="L3334" s="2">
        <v>406.21</v>
      </c>
      <c r="M3334" s="2" t="s">
        <v>23</v>
      </c>
      <c r="N3334" s="11">
        <f>L3334/E3334*100</f>
        <v>10.442980212299378</v>
      </c>
      <c r="O3334" s="12" t="str">
        <f>IF(N3334&lt;10,"Low",IF(N3334&lt;20,"Med","High"))</f>
        <v>Med</v>
      </c>
      <c r="P3334" s="12">
        <f>sales*discount</f>
        <v>1478.1202000000001</v>
      </c>
      <c r="Q3334" s="12">
        <f>sales-Discount_Values</f>
        <v>2411.6697999999997</v>
      </c>
      <c r="R3334" s="12">
        <f>DATEDIF(order_date,delivery_date,"D")</f>
        <v>1</v>
      </c>
      <c r="S3334" s="12"/>
    </row>
    <row r="3335" spans="1:19" ht="14.25" customHeight="1" x14ac:dyDescent="0.35">
      <c r="A3335" s="2" t="s">
        <v>6589</v>
      </c>
      <c r="B3335" s="2">
        <v>106556</v>
      </c>
      <c r="C3335" s="2" t="s">
        <v>13</v>
      </c>
      <c r="D3335" s="2" t="s">
        <v>36</v>
      </c>
      <c r="E3335" s="2">
        <v>1619.45</v>
      </c>
      <c r="F3335" s="2">
        <v>0.39</v>
      </c>
      <c r="G3335" s="2">
        <v>4</v>
      </c>
      <c r="H3335" s="3">
        <v>45020</v>
      </c>
      <c r="I3335" s="3">
        <v>45022</v>
      </c>
      <c r="J3335" s="2" t="s">
        <v>31</v>
      </c>
      <c r="K3335" s="2" t="s">
        <v>27</v>
      </c>
      <c r="L3335" s="2">
        <v>169.13</v>
      </c>
      <c r="M3335" s="2" t="s">
        <v>28</v>
      </c>
      <c r="N3335" s="11">
        <f>L3335/E3335*100</f>
        <v>10.443669146932601</v>
      </c>
      <c r="O3335" s="12" t="str">
        <f>IF(N3335&lt;10,"Low",IF(N3335&lt;20,"Med","High"))</f>
        <v>Med</v>
      </c>
      <c r="P3335" s="12">
        <f>sales*discount</f>
        <v>631.58550000000002</v>
      </c>
      <c r="Q3335" s="12">
        <f>sales-Discount_Values</f>
        <v>987.86450000000002</v>
      </c>
      <c r="R3335" s="12">
        <f>DATEDIF(order_date,delivery_date,"D")</f>
        <v>2</v>
      </c>
      <c r="S3335" s="12"/>
    </row>
    <row r="3336" spans="1:19" ht="14.25" customHeight="1" x14ac:dyDescent="0.35">
      <c r="A3336" s="2" t="s">
        <v>13559</v>
      </c>
      <c r="B3336" s="2">
        <v>113526</v>
      </c>
      <c r="C3336" s="2" t="s">
        <v>13</v>
      </c>
      <c r="D3336" s="2" t="s">
        <v>36</v>
      </c>
      <c r="E3336" s="2">
        <v>4287.38</v>
      </c>
      <c r="F3336" s="2">
        <v>0.44</v>
      </c>
      <c r="G3336" s="2">
        <v>9</v>
      </c>
      <c r="H3336" s="3">
        <v>45230</v>
      </c>
      <c r="I3336" s="3">
        <v>45231</v>
      </c>
      <c r="J3336" s="2" t="s">
        <v>31</v>
      </c>
      <c r="K3336" s="2" t="s">
        <v>27</v>
      </c>
      <c r="L3336" s="2">
        <v>447.8</v>
      </c>
      <c r="M3336" s="2" t="s">
        <v>39</v>
      </c>
      <c r="N3336" s="11">
        <f>L3336/E3336*100</f>
        <v>10.444607196003153</v>
      </c>
      <c r="O3336" s="12" t="str">
        <f>IF(N3336&lt;10,"Low",IF(N3336&lt;20,"Med","High"))</f>
        <v>Med</v>
      </c>
      <c r="P3336" s="12">
        <f>sales*discount</f>
        <v>1886.4472000000001</v>
      </c>
      <c r="Q3336" s="12">
        <f>sales-Discount_Values</f>
        <v>2400.9328</v>
      </c>
      <c r="R3336" s="12">
        <f>DATEDIF(order_date,delivery_date,"D")</f>
        <v>1</v>
      </c>
      <c r="S3336" s="12"/>
    </row>
    <row r="3337" spans="1:19" ht="14.25" customHeight="1" x14ac:dyDescent="0.35">
      <c r="A3337" s="2" t="s">
        <v>14859</v>
      </c>
      <c r="B3337" s="2">
        <v>114826</v>
      </c>
      <c r="C3337" s="2" t="s">
        <v>25</v>
      </c>
      <c r="D3337" s="2" t="s">
        <v>26</v>
      </c>
      <c r="E3337" s="2">
        <v>316.79000000000002</v>
      </c>
      <c r="F3337" s="2">
        <v>0.44</v>
      </c>
      <c r="G3337" s="2">
        <v>3</v>
      </c>
      <c r="H3337" s="3">
        <v>44963</v>
      </c>
      <c r="I3337" s="3">
        <v>44970</v>
      </c>
      <c r="J3337" s="2" t="s">
        <v>15</v>
      </c>
      <c r="K3337" s="2" t="s">
        <v>27</v>
      </c>
      <c r="L3337" s="2">
        <v>33.090000000000003</v>
      </c>
      <c r="M3337" s="2" t="s">
        <v>17</v>
      </c>
      <c r="N3337" s="11">
        <f>L3337/E3337*100</f>
        <v>10.44540547365763</v>
      </c>
      <c r="O3337" s="12" t="str">
        <f>IF(N3337&lt;10,"Low",IF(N3337&lt;20,"Med","High"))</f>
        <v>Med</v>
      </c>
      <c r="P3337" s="12">
        <f>sales*discount</f>
        <v>139.38760000000002</v>
      </c>
      <c r="Q3337" s="12">
        <f>sales-Discount_Values</f>
        <v>177.4024</v>
      </c>
      <c r="R3337" s="12">
        <f>DATEDIF(order_date,delivery_date,"D")</f>
        <v>7</v>
      </c>
      <c r="S3337" s="12"/>
    </row>
    <row r="3338" spans="1:19" ht="14.25" customHeight="1" x14ac:dyDescent="0.35">
      <c r="A3338" s="2" t="s">
        <v>2052</v>
      </c>
      <c r="B3338" s="2">
        <v>102019</v>
      </c>
      <c r="C3338" s="2" t="s">
        <v>19</v>
      </c>
      <c r="D3338" s="2" t="s">
        <v>20</v>
      </c>
      <c r="E3338" s="2">
        <v>1768.19</v>
      </c>
      <c r="F3338" s="2">
        <v>0.37</v>
      </c>
      <c r="G3338" s="2">
        <v>6</v>
      </c>
      <c r="H3338" s="3">
        <v>45063</v>
      </c>
      <c r="I3338" s="3">
        <v>45070</v>
      </c>
      <c r="J3338" s="2" t="s">
        <v>31</v>
      </c>
      <c r="K3338" s="2" t="s">
        <v>16</v>
      </c>
      <c r="L3338" s="2">
        <v>184.71</v>
      </c>
      <c r="M3338" s="2" t="s">
        <v>28</v>
      </c>
      <c r="N3338" s="11">
        <f>L3338/E3338*100</f>
        <v>10.446275569933096</v>
      </c>
      <c r="O3338" s="12" t="str">
        <f>IF(N3338&lt;10,"Low",IF(N3338&lt;20,"Med","High"))</f>
        <v>Med</v>
      </c>
      <c r="P3338" s="12">
        <f>sales*discount</f>
        <v>654.23030000000006</v>
      </c>
      <c r="Q3338" s="12">
        <f>sales-Discount_Values</f>
        <v>1113.9596999999999</v>
      </c>
      <c r="R3338" s="12">
        <f>DATEDIF(order_date,delivery_date,"D")</f>
        <v>7</v>
      </c>
      <c r="S3338" s="12"/>
    </row>
    <row r="3339" spans="1:19" ht="14.25" customHeight="1" x14ac:dyDescent="0.35">
      <c r="A3339" s="2" t="s">
        <v>811</v>
      </c>
      <c r="B3339" s="2">
        <v>100778</v>
      </c>
      <c r="C3339" s="2" t="s">
        <v>19</v>
      </c>
      <c r="D3339" s="2" t="s">
        <v>20</v>
      </c>
      <c r="E3339" s="2">
        <v>107.85</v>
      </c>
      <c r="F3339" s="2">
        <v>0.42</v>
      </c>
      <c r="G3339" s="2">
        <v>6</v>
      </c>
      <c r="H3339" s="3">
        <v>45552</v>
      </c>
      <c r="I3339" s="3">
        <v>45554</v>
      </c>
      <c r="J3339" s="2" t="s">
        <v>21</v>
      </c>
      <c r="K3339" s="2" t="s">
        <v>16</v>
      </c>
      <c r="L3339" s="2">
        <v>11.27</v>
      </c>
      <c r="M3339" s="2" t="s">
        <v>28</v>
      </c>
      <c r="N3339" s="11">
        <f>L3339/E3339*100</f>
        <v>10.449698655540102</v>
      </c>
      <c r="O3339" s="12" t="str">
        <f>IF(N3339&lt;10,"Low",IF(N3339&lt;20,"Med","High"))</f>
        <v>Med</v>
      </c>
      <c r="P3339" s="12">
        <f>sales*discount</f>
        <v>45.296999999999997</v>
      </c>
      <c r="Q3339" s="12">
        <f>sales-Discount_Values</f>
        <v>62.552999999999997</v>
      </c>
      <c r="R3339" s="12">
        <f>DATEDIF(order_date,delivery_date,"D")</f>
        <v>2</v>
      </c>
      <c r="S3339" s="12"/>
    </row>
    <row r="3340" spans="1:19" ht="14.25" customHeight="1" x14ac:dyDescent="0.35">
      <c r="A3340" s="2" t="s">
        <v>11940</v>
      </c>
      <c r="B3340" s="2">
        <v>111907</v>
      </c>
      <c r="C3340" s="2" t="s">
        <v>19</v>
      </c>
      <c r="D3340" s="2" t="s">
        <v>26</v>
      </c>
      <c r="E3340" s="2">
        <v>2074.7800000000002</v>
      </c>
      <c r="F3340" s="2">
        <v>0.24</v>
      </c>
      <c r="G3340" s="2">
        <v>1</v>
      </c>
      <c r="H3340" s="3">
        <v>45138</v>
      </c>
      <c r="I3340" s="3">
        <v>45144</v>
      </c>
      <c r="J3340" s="2" t="s">
        <v>15</v>
      </c>
      <c r="K3340" s="2" t="s">
        <v>22</v>
      </c>
      <c r="L3340" s="2">
        <v>216.81</v>
      </c>
      <c r="M3340" s="2" t="s">
        <v>28</v>
      </c>
      <c r="N3340" s="11">
        <f>L3340/E3340*100</f>
        <v>10.449782627555692</v>
      </c>
      <c r="O3340" s="12" t="str">
        <f>IF(N3340&lt;10,"Low",IF(N3340&lt;20,"Med","High"))</f>
        <v>Med</v>
      </c>
      <c r="P3340" s="12">
        <f>sales*discount</f>
        <v>497.94720000000001</v>
      </c>
      <c r="Q3340" s="12">
        <f>sales-Discount_Values</f>
        <v>1576.8328000000001</v>
      </c>
      <c r="R3340" s="12">
        <f>DATEDIF(order_date,delivery_date,"D")</f>
        <v>6</v>
      </c>
      <c r="S3340" s="12"/>
    </row>
    <row r="3341" spans="1:19" ht="14.25" customHeight="1" x14ac:dyDescent="0.35">
      <c r="A3341" s="2" t="s">
        <v>13222</v>
      </c>
      <c r="B3341" s="2">
        <v>113189</v>
      </c>
      <c r="C3341" s="2" t="s">
        <v>13</v>
      </c>
      <c r="D3341" s="2" t="s">
        <v>33</v>
      </c>
      <c r="E3341" s="2">
        <v>1132.48</v>
      </c>
      <c r="F3341" s="2">
        <v>0.12</v>
      </c>
      <c r="G3341" s="2">
        <v>1</v>
      </c>
      <c r="H3341" s="3">
        <v>45569</v>
      </c>
      <c r="I3341" s="3">
        <v>45572</v>
      </c>
      <c r="J3341" s="2" t="s">
        <v>21</v>
      </c>
      <c r="K3341" s="2" t="s">
        <v>22</v>
      </c>
      <c r="L3341" s="2">
        <v>118.35</v>
      </c>
      <c r="M3341" s="2" t="s">
        <v>48</v>
      </c>
      <c r="N3341" s="11">
        <f>L3341/E3341*100</f>
        <v>10.450515682396157</v>
      </c>
      <c r="O3341" s="12" t="str">
        <f>IF(N3341&lt;10,"Low",IF(N3341&lt;20,"Med","High"))</f>
        <v>Med</v>
      </c>
      <c r="P3341" s="12">
        <f>sales*discount</f>
        <v>135.89760000000001</v>
      </c>
      <c r="Q3341" s="12">
        <f>sales-Discount_Values</f>
        <v>996.58240000000001</v>
      </c>
      <c r="R3341" s="12">
        <f>DATEDIF(order_date,delivery_date,"D")</f>
        <v>3</v>
      </c>
      <c r="S3341" s="12"/>
    </row>
    <row r="3342" spans="1:19" ht="14.25" customHeight="1" x14ac:dyDescent="0.35">
      <c r="A3342" s="2" t="s">
        <v>5639</v>
      </c>
      <c r="B3342" s="2">
        <v>105606</v>
      </c>
      <c r="C3342" s="2" t="s">
        <v>13</v>
      </c>
      <c r="D3342" s="2" t="s">
        <v>36</v>
      </c>
      <c r="E3342" s="2">
        <v>1602.66</v>
      </c>
      <c r="F3342" s="2">
        <v>0.44</v>
      </c>
      <c r="G3342" s="2">
        <v>3</v>
      </c>
      <c r="H3342" s="3">
        <v>45000</v>
      </c>
      <c r="I3342" s="3">
        <v>45002</v>
      </c>
      <c r="J3342" s="2" t="s">
        <v>31</v>
      </c>
      <c r="K3342" s="2" t="s">
        <v>16</v>
      </c>
      <c r="L3342" s="2">
        <v>167.49</v>
      </c>
      <c r="M3342" s="2" t="s">
        <v>48</v>
      </c>
      <c r="N3342" s="11">
        <f>L3342/E3342*100</f>
        <v>10.450750627082476</v>
      </c>
      <c r="O3342" s="12" t="str">
        <f>IF(N3342&lt;10,"Low",IF(N3342&lt;20,"Med","High"))</f>
        <v>Med</v>
      </c>
      <c r="P3342" s="12">
        <f>sales*discount</f>
        <v>705.17040000000009</v>
      </c>
      <c r="Q3342" s="12">
        <f>sales-Discount_Values</f>
        <v>897.4896</v>
      </c>
      <c r="R3342" s="12">
        <f>DATEDIF(order_date,delivery_date,"D")</f>
        <v>2</v>
      </c>
      <c r="S3342" s="12"/>
    </row>
    <row r="3343" spans="1:19" ht="14.25" customHeight="1" x14ac:dyDescent="0.35">
      <c r="A3343" s="2" t="s">
        <v>15292</v>
      </c>
      <c r="B3343" s="2">
        <v>115259</v>
      </c>
      <c r="C3343" s="2" t="s">
        <v>13</v>
      </c>
      <c r="D3343" s="2" t="s">
        <v>20</v>
      </c>
      <c r="E3343" s="2">
        <v>3205.29</v>
      </c>
      <c r="F3343" s="2">
        <v>0.04</v>
      </c>
      <c r="G3343" s="2">
        <v>6</v>
      </c>
      <c r="H3343" s="3">
        <v>44932</v>
      </c>
      <c r="I3343" s="3">
        <v>44935</v>
      </c>
      <c r="J3343" s="2" t="s">
        <v>31</v>
      </c>
      <c r="K3343" s="2" t="s">
        <v>16</v>
      </c>
      <c r="L3343" s="2">
        <v>335.06</v>
      </c>
      <c r="M3343" s="2" t="s">
        <v>17</v>
      </c>
      <c r="N3343" s="11">
        <f>L3343/E3343*100</f>
        <v>10.45334431517897</v>
      </c>
      <c r="O3343" s="12" t="str">
        <f>IF(N3343&lt;10,"Low",IF(N3343&lt;20,"Med","High"))</f>
        <v>Med</v>
      </c>
      <c r="P3343" s="12">
        <f>sales*discount</f>
        <v>128.2116</v>
      </c>
      <c r="Q3343" s="12">
        <f>sales-Discount_Values</f>
        <v>3077.0783999999999</v>
      </c>
      <c r="R3343" s="12">
        <f>DATEDIF(order_date,delivery_date,"D")</f>
        <v>3</v>
      </c>
      <c r="S3343" s="12"/>
    </row>
    <row r="3344" spans="1:19" ht="14.25" customHeight="1" x14ac:dyDescent="0.35">
      <c r="A3344" s="2" t="s">
        <v>10060</v>
      </c>
      <c r="B3344" s="2">
        <v>110027</v>
      </c>
      <c r="C3344" s="2" t="s">
        <v>13</v>
      </c>
      <c r="D3344" s="2" t="s">
        <v>36</v>
      </c>
      <c r="E3344" s="2">
        <v>195.34</v>
      </c>
      <c r="F3344" s="2">
        <v>0.08</v>
      </c>
      <c r="G3344" s="2">
        <v>4</v>
      </c>
      <c r="H3344" s="3">
        <v>45321</v>
      </c>
      <c r="I3344" s="3">
        <v>45328</v>
      </c>
      <c r="J3344" s="2" t="s">
        <v>31</v>
      </c>
      <c r="K3344" s="2" t="s">
        <v>16</v>
      </c>
      <c r="L3344" s="2">
        <v>20.420000000000002</v>
      </c>
      <c r="M3344" s="2" t="s">
        <v>17</v>
      </c>
      <c r="N3344" s="11">
        <f>L3344/E3344*100</f>
        <v>10.453568137606226</v>
      </c>
      <c r="O3344" s="12" t="str">
        <f>IF(N3344&lt;10,"Low",IF(N3344&lt;20,"Med","High"))</f>
        <v>Med</v>
      </c>
      <c r="P3344" s="12">
        <f>sales*discount</f>
        <v>15.6272</v>
      </c>
      <c r="Q3344" s="12">
        <f>sales-Discount_Values</f>
        <v>179.71280000000002</v>
      </c>
      <c r="R3344" s="12">
        <f>DATEDIF(order_date,delivery_date,"D")</f>
        <v>7</v>
      </c>
      <c r="S3344" s="12"/>
    </row>
    <row r="3345" spans="1:19" ht="14.25" customHeight="1" x14ac:dyDescent="0.35">
      <c r="A3345" s="2" t="s">
        <v>3671</v>
      </c>
      <c r="B3345" s="2">
        <v>103638</v>
      </c>
      <c r="C3345" s="2" t="s">
        <v>41</v>
      </c>
      <c r="D3345" s="2" t="s">
        <v>33</v>
      </c>
      <c r="E3345" s="2">
        <v>1938.03</v>
      </c>
      <c r="F3345" s="2">
        <v>0.41</v>
      </c>
      <c r="G3345" s="2">
        <v>4</v>
      </c>
      <c r="H3345" s="3">
        <v>45563</v>
      </c>
      <c r="I3345" s="3">
        <v>45564</v>
      </c>
      <c r="J3345" s="2" t="s">
        <v>15</v>
      </c>
      <c r="K3345" s="2" t="s">
        <v>16</v>
      </c>
      <c r="L3345" s="2">
        <v>202.61</v>
      </c>
      <c r="M3345" s="2" t="s">
        <v>39</v>
      </c>
      <c r="N3345" s="11">
        <f>L3345/E3345*100</f>
        <v>10.454430529971157</v>
      </c>
      <c r="O3345" s="12" t="str">
        <f>IF(N3345&lt;10,"Low",IF(N3345&lt;20,"Med","High"))</f>
        <v>Med</v>
      </c>
      <c r="P3345" s="12">
        <f>sales*discount</f>
        <v>794.59229999999991</v>
      </c>
      <c r="Q3345" s="12">
        <f>sales-Discount_Values</f>
        <v>1143.4376999999999</v>
      </c>
      <c r="R3345" s="12">
        <f>DATEDIF(order_date,delivery_date,"D")</f>
        <v>1</v>
      </c>
      <c r="S3345" s="12"/>
    </row>
    <row r="3346" spans="1:19" ht="14.25" customHeight="1" x14ac:dyDescent="0.35">
      <c r="A3346" s="2" t="s">
        <v>5088</v>
      </c>
      <c r="B3346" s="2">
        <v>105055</v>
      </c>
      <c r="C3346" s="2" t="s">
        <v>41</v>
      </c>
      <c r="D3346" s="2" t="s">
        <v>33</v>
      </c>
      <c r="E3346" s="2">
        <v>2990.98</v>
      </c>
      <c r="F3346" s="2">
        <v>0.19</v>
      </c>
      <c r="G3346" s="2">
        <v>4</v>
      </c>
      <c r="H3346" s="3">
        <v>45250</v>
      </c>
      <c r="I3346" s="3">
        <v>45252</v>
      </c>
      <c r="J3346" s="2" t="s">
        <v>15</v>
      </c>
      <c r="K3346" s="2" t="s">
        <v>27</v>
      </c>
      <c r="L3346" s="2">
        <v>312.86</v>
      </c>
      <c r="M3346" s="2" t="s">
        <v>48</v>
      </c>
      <c r="N3346" s="11">
        <f>L3346/E3346*100</f>
        <v>10.460116751031435</v>
      </c>
      <c r="O3346" s="12" t="str">
        <f>IF(N3346&lt;10,"Low",IF(N3346&lt;20,"Med","High"))</f>
        <v>Med</v>
      </c>
      <c r="P3346" s="12">
        <f>sales*discount</f>
        <v>568.28620000000001</v>
      </c>
      <c r="Q3346" s="12">
        <f>sales-Discount_Values</f>
        <v>2422.6938</v>
      </c>
      <c r="R3346" s="12">
        <f>DATEDIF(order_date,delivery_date,"D")</f>
        <v>2</v>
      </c>
      <c r="S3346" s="12"/>
    </row>
    <row r="3347" spans="1:19" ht="14.25" customHeight="1" x14ac:dyDescent="0.35">
      <c r="A3347" s="2" t="s">
        <v>2521</v>
      </c>
      <c r="B3347" s="2">
        <v>102488</v>
      </c>
      <c r="C3347" s="2" t="s">
        <v>19</v>
      </c>
      <c r="D3347" s="2" t="s">
        <v>14</v>
      </c>
      <c r="E3347" s="2">
        <v>3163.1</v>
      </c>
      <c r="F3347" s="2">
        <v>0.44</v>
      </c>
      <c r="G3347" s="2">
        <v>5</v>
      </c>
      <c r="H3347" s="3">
        <v>45585</v>
      </c>
      <c r="I3347" s="3">
        <v>45590</v>
      </c>
      <c r="J3347" s="2" t="s">
        <v>31</v>
      </c>
      <c r="K3347" s="2" t="s">
        <v>22</v>
      </c>
      <c r="L3347" s="2">
        <v>330.98</v>
      </c>
      <c r="M3347" s="2" t="s">
        <v>34</v>
      </c>
      <c r="N3347" s="11">
        <f>L3347/E3347*100</f>
        <v>10.463785526856565</v>
      </c>
      <c r="O3347" s="12" t="str">
        <f>IF(N3347&lt;10,"Low",IF(N3347&lt;20,"Med","High"))</f>
        <v>Med</v>
      </c>
      <c r="P3347" s="12">
        <f>sales*discount</f>
        <v>1391.7639999999999</v>
      </c>
      <c r="Q3347" s="12">
        <f>sales-Discount_Values</f>
        <v>1771.336</v>
      </c>
      <c r="R3347" s="12">
        <f>DATEDIF(order_date,delivery_date,"D")</f>
        <v>5</v>
      </c>
      <c r="S3347" s="12"/>
    </row>
    <row r="3348" spans="1:19" ht="14.25" customHeight="1" x14ac:dyDescent="0.35">
      <c r="A3348" s="2" t="s">
        <v>7954</v>
      </c>
      <c r="B3348" s="2">
        <v>107921</v>
      </c>
      <c r="C3348" s="2" t="s">
        <v>13</v>
      </c>
      <c r="D3348" s="2" t="s">
        <v>20</v>
      </c>
      <c r="E3348" s="2">
        <v>3624.01</v>
      </c>
      <c r="F3348" s="2">
        <v>0.19</v>
      </c>
      <c r="G3348" s="2">
        <v>5</v>
      </c>
      <c r="H3348" s="3">
        <v>45177</v>
      </c>
      <c r="I3348" s="3">
        <v>45181</v>
      </c>
      <c r="J3348" s="2" t="s">
        <v>21</v>
      </c>
      <c r="K3348" s="2" t="s">
        <v>16</v>
      </c>
      <c r="L3348" s="2">
        <v>379.21</v>
      </c>
      <c r="M3348" s="2" t="s">
        <v>48</v>
      </c>
      <c r="N3348" s="11">
        <f>L3348/E3348*100</f>
        <v>10.46382322344585</v>
      </c>
      <c r="O3348" s="12" t="str">
        <f>IF(N3348&lt;10,"Low",IF(N3348&lt;20,"Med","High"))</f>
        <v>Med</v>
      </c>
      <c r="P3348" s="12">
        <f>sales*discount</f>
        <v>688.56190000000004</v>
      </c>
      <c r="Q3348" s="12">
        <f>sales-Discount_Values</f>
        <v>2935.4481000000001</v>
      </c>
      <c r="R3348" s="12">
        <f>DATEDIF(order_date,delivery_date,"D")</f>
        <v>4</v>
      </c>
      <c r="S3348" s="12"/>
    </row>
    <row r="3349" spans="1:19" ht="14.25" customHeight="1" x14ac:dyDescent="0.35">
      <c r="A3349" s="2" t="s">
        <v>4853</v>
      </c>
      <c r="B3349" s="2">
        <v>104820</v>
      </c>
      <c r="C3349" s="2" t="s">
        <v>19</v>
      </c>
      <c r="D3349" s="2" t="s">
        <v>36</v>
      </c>
      <c r="E3349" s="2">
        <v>4461.93</v>
      </c>
      <c r="F3349" s="2">
        <v>0.26</v>
      </c>
      <c r="G3349" s="2">
        <v>6</v>
      </c>
      <c r="H3349" s="3">
        <v>45213</v>
      </c>
      <c r="I3349" s="3">
        <v>45218</v>
      </c>
      <c r="J3349" s="2" t="s">
        <v>21</v>
      </c>
      <c r="K3349" s="2" t="s">
        <v>22</v>
      </c>
      <c r="L3349" s="2">
        <v>466.94</v>
      </c>
      <c r="M3349" s="2" t="s">
        <v>39</v>
      </c>
      <c r="N3349" s="11">
        <f>L3349/E3349*100</f>
        <v>10.464978159675296</v>
      </c>
      <c r="O3349" s="12" t="str">
        <f>IF(N3349&lt;10,"Low",IF(N3349&lt;20,"Med","High"))</f>
        <v>Med</v>
      </c>
      <c r="P3349" s="12">
        <f>sales*discount</f>
        <v>1160.1018000000001</v>
      </c>
      <c r="Q3349" s="12">
        <f>sales-Discount_Values</f>
        <v>3301.8281999999999</v>
      </c>
      <c r="R3349" s="12">
        <f>DATEDIF(order_date,delivery_date,"D")</f>
        <v>5</v>
      </c>
      <c r="S3349" s="12"/>
    </row>
    <row r="3350" spans="1:19" ht="14.25" customHeight="1" x14ac:dyDescent="0.35">
      <c r="A3350" s="2" t="s">
        <v>4803</v>
      </c>
      <c r="B3350" s="2">
        <v>104770</v>
      </c>
      <c r="C3350" s="2" t="s">
        <v>19</v>
      </c>
      <c r="D3350" s="2" t="s">
        <v>20</v>
      </c>
      <c r="E3350" s="2">
        <v>2949.46</v>
      </c>
      <c r="F3350" s="2">
        <v>0.44</v>
      </c>
      <c r="G3350" s="2">
        <v>8</v>
      </c>
      <c r="H3350" s="3">
        <v>45518</v>
      </c>
      <c r="I3350" s="3">
        <v>45522</v>
      </c>
      <c r="J3350" s="2" t="s">
        <v>15</v>
      </c>
      <c r="K3350" s="2" t="s">
        <v>27</v>
      </c>
      <c r="L3350" s="2">
        <v>308.67</v>
      </c>
      <c r="M3350" s="2" t="s">
        <v>39</v>
      </c>
      <c r="N3350" s="11">
        <f>L3350/E3350*100</f>
        <v>10.465305513551632</v>
      </c>
      <c r="O3350" s="12" t="str">
        <f>IF(N3350&lt;10,"Low",IF(N3350&lt;20,"Med","High"))</f>
        <v>Med</v>
      </c>
      <c r="P3350" s="12">
        <f>sales*discount</f>
        <v>1297.7624000000001</v>
      </c>
      <c r="Q3350" s="12">
        <f>sales-Discount_Values</f>
        <v>1651.6976</v>
      </c>
      <c r="R3350" s="12">
        <f>DATEDIF(order_date,delivery_date,"D")</f>
        <v>4</v>
      </c>
      <c r="S3350" s="12"/>
    </row>
    <row r="3351" spans="1:19" ht="14.25" customHeight="1" x14ac:dyDescent="0.35">
      <c r="A3351" s="2" t="s">
        <v>9915</v>
      </c>
      <c r="B3351" s="2">
        <v>109882</v>
      </c>
      <c r="C3351" s="2" t="s">
        <v>13</v>
      </c>
      <c r="D3351" s="2" t="s">
        <v>20</v>
      </c>
      <c r="E3351" s="2">
        <v>2499.25</v>
      </c>
      <c r="F3351" s="2">
        <v>0.25</v>
      </c>
      <c r="G3351" s="2">
        <v>5</v>
      </c>
      <c r="H3351" s="3">
        <v>45429</v>
      </c>
      <c r="I3351" s="3">
        <v>45436</v>
      </c>
      <c r="J3351" s="2" t="s">
        <v>15</v>
      </c>
      <c r="K3351" s="2" t="s">
        <v>16</v>
      </c>
      <c r="L3351" s="2">
        <v>261.61</v>
      </c>
      <c r="M3351" s="2" t="s">
        <v>17</v>
      </c>
      <c r="N3351" s="11">
        <f>L3351/E3351*100</f>
        <v>10.467540262078625</v>
      </c>
      <c r="O3351" s="12" t="str">
        <f>IF(N3351&lt;10,"Low",IF(N3351&lt;20,"Med","High"))</f>
        <v>Med</v>
      </c>
      <c r="P3351" s="12">
        <f>sales*discount</f>
        <v>624.8125</v>
      </c>
      <c r="Q3351" s="12">
        <f>sales-Discount_Values</f>
        <v>1874.4375</v>
      </c>
      <c r="R3351" s="12">
        <f>DATEDIF(order_date,delivery_date,"D")</f>
        <v>7</v>
      </c>
      <c r="S3351" s="12"/>
    </row>
    <row r="3352" spans="1:19" ht="14.25" customHeight="1" x14ac:dyDescent="0.35">
      <c r="A3352" s="2" t="s">
        <v>9354</v>
      </c>
      <c r="B3352" s="2">
        <v>109321</v>
      </c>
      <c r="C3352" s="2" t="s">
        <v>13</v>
      </c>
      <c r="D3352" s="2" t="s">
        <v>33</v>
      </c>
      <c r="E3352" s="2">
        <v>1009.31</v>
      </c>
      <c r="F3352" s="2">
        <v>0.42</v>
      </c>
      <c r="G3352" s="2">
        <v>7</v>
      </c>
      <c r="H3352" s="3">
        <v>45480</v>
      </c>
      <c r="I3352" s="3">
        <v>45485</v>
      </c>
      <c r="J3352" s="2" t="s">
        <v>15</v>
      </c>
      <c r="K3352" s="2" t="s">
        <v>22</v>
      </c>
      <c r="L3352" s="2">
        <v>105.66</v>
      </c>
      <c r="M3352" s="2" t="s">
        <v>23</v>
      </c>
      <c r="N3352" s="11">
        <f>L3352/E3352*100</f>
        <v>10.468537912038919</v>
      </c>
      <c r="O3352" s="12" t="str">
        <f>IF(N3352&lt;10,"Low",IF(N3352&lt;20,"Med","High"))</f>
        <v>Med</v>
      </c>
      <c r="P3352" s="12">
        <f>sales*discount</f>
        <v>423.91019999999997</v>
      </c>
      <c r="Q3352" s="12">
        <f>sales-Discount_Values</f>
        <v>585.39979999999991</v>
      </c>
      <c r="R3352" s="12">
        <f>DATEDIF(order_date,delivery_date,"D")</f>
        <v>5</v>
      </c>
      <c r="S3352" s="12"/>
    </row>
    <row r="3353" spans="1:19" ht="14.25" customHeight="1" x14ac:dyDescent="0.35">
      <c r="A3353" s="2" t="s">
        <v>6264</v>
      </c>
      <c r="B3353" s="2">
        <v>106231</v>
      </c>
      <c r="C3353" s="2" t="s">
        <v>13</v>
      </c>
      <c r="D3353" s="2" t="s">
        <v>14</v>
      </c>
      <c r="E3353" s="2">
        <v>2669.86</v>
      </c>
      <c r="F3353" s="2">
        <v>0.11</v>
      </c>
      <c r="G3353" s="2">
        <v>1</v>
      </c>
      <c r="H3353" s="3">
        <v>45287</v>
      </c>
      <c r="I3353" s="3">
        <v>45293</v>
      </c>
      <c r="J3353" s="2" t="s">
        <v>15</v>
      </c>
      <c r="K3353" s="2" t="s">
        <v>27</v>
      </c>
      <c r="L3353" s="2">
        <v>279.52999999999997</v>
      </c>
      <c r="M3353" s="2" t="s">
        <v>23</v>
      </c>
      <c r="N3353" s="11">
        <f>L3353/E3353*100</f>
        <v>10.469837369749724</v>
      </c>
      <c r="O3353" s="12" t="str">
        <f>IF(N3353&lt;10,"Low",IF(N3353&lt;20,"Med","High"))</f>
        <v>Med</v>
      </c>
      <c r="P3353" s="12">
        <f>sales*discount</f>
        <v>293.68459999999999</v>
      </c>
      <c r="Q3353" s="12">
        <f>sales-Discount_Values</f>
        <v>2376.1754000000001</v>
      </c>
      <c r="R3353" s="12">
        <f>DATEDIF(order_date,delivery_date,"D")</f>
        <v>6</v>
      </c>
      <c r="S3353" s="12"/>
    </row>
    <row r="3354" spans="1:19" ht="14.25" customHeight="1" x14ac:dyDescent="0.35">
      <c r="A3354" s="2" t="s">
        <v>13185</v>
      </c>
      <c r="B3354" s="2">
        <v>113152</v>
      </c>
      <c r="C3354" s="2" t="s">
        <v>19</v>
      </c>
      <c r="D3354" s="2" t="s">
        <v>33</v>
      </c>
      <c r="E3354" s="2">
        <v>1823.97</v>
      </c>
      <c r="F3354" s="2">
        <v>7.0000000000000007E-2</v>
      </c>
      <c r="G3354" s="2">
        <v>1</v>
      </c>
      <c r="H3354" s="3">
        <v>45581</v>
      </c>
      <c r="I3354" s="3">
        <v>45585</v>
      </c>
      <c r="J3354" s="2" t="s">
        <v>21</v>
      </c>
      <c r="K3354" s="2" t="s">
        <v>27</v>
      </c>
      <c r="L3354" s="2">
        <v>190.97</v>
      </c>
      <c r="M3354" s="2" t="s">
        <v>34</v>
      </c>
      <c r="N3354" s="11">
        <f>L3354/E3354*100</f>
        <v>10.47001869548293</v>
      </c>
      <c r="O3354" s="12" t="str">
        <f>IF(N3354&lt;10,"Low",IF(N3354&lt;20,"Med","High"))</f>
        <v>Med</v>
      </c>
      <c r="P3354" s="12">
        <f>sales*discount</f>
        <v>127.67790000000001</v>
      </c>
      <c r="Q3354" s="12">
        <f>sales-Discount_Values</f>
        <v>1696.2921000000001</v>
      </c>
      <c r="R3354" s="12">
        <f>DATEDIF(order_date,delivery_date,"D")</f>
        <v>4</v>
      </c>
      <c r="S3354" s="12"/>
    </row>
    <row r="3355" spans="1:19" ht="14.25" customHeight="1" x14ac:dyDescent="0.35">
      <c r="A3355" s="2" t="s">
        <v>5164</v>
      </c>
      <c r="B3355" s="2">
        <v>105131</v>
      </c>
      <c r="C3355" s="2" t="s">
        <v>13</v>
      </c>
      <c r="D3355" s="2" t="s">
        <v>26</v>
      </c>
      <c r="E3355" s="2">
        <v>4639.21</v>
      </c>
      <c r="F3355" s="2">
        <v>0.38</v>
      </c>
      <c r="G3355" s="2">
        <v>8</v>
      </c>
      <c r="H3355" s="3">
        <v>45143</v>
      </c>
      <c r="I3355" s="3">
        <v>45149</v>
      </c>
      <c r="J3355" s="2" t="s">
        <v>31</v>
      </c>
      <c r="K3355" s="2" t="s">
        <v>27</v>
      </c>
      <c r="L3355" s="2">
        <v>485.74</v>
      </c>
      <c r="M3355" s="2" t="s">
        <v>17</v>
      </c>
      <c r="N3355" s="11">
        <f>L3355/E3355*100</f>
        <v>10.470317144513828</v>
      </c>
      <c r="O3355" s="12" t="str">
        <f>IF(N3355&lt;10,"Low",IF(N3355&lt;20,"Med","High"))</f>
        <v>Med</v>
      </c>
      <c r="P3355" s="12">
        <f>sales*discount</f>
        <v>1762.8998000000001</v>
      </c>
      <c r="Q3355" s="12">
        <f>sales-Discount_Values</f>
        <v>2876.3101999999999</v>
      </c>
      <c r="R3355" s="12">
        <f>DATEDIF(order_date,delivery_date,"D")</f>
        <v>6</v>
      </c>
      <c r="S3355" s="12"/>
    </row>
    <row r="3356" spans="1:19" ht="14.25" customHeight="1" x14ac:dyDescent="0.35">
      <c r="A3356" s="2" t="s">
        <v>9730</v>
      </c>
      <c r="B3356" s="2">
        <v>109697</v>
      </c>
      <c r="C3356" s="2" t="s">
        <v>41</v>
      </c>
      <c r="D3356" s="2" t="s">
        <v>26</v>
      </c>
      <c r="E3356" s="2">
        <v>3178.24</v>
      </c>
      <c r="F3356" s="2">
        <v>0.35</v>
      </c>
      <c r="G3356" s="2">
        <v>1</v>
      </c>
      <c r="H3356" s="3">
        <v>45048</v>
      </c>
      <c r="I3356" s="3">
        <v>45055</v>
      </c>
      <c r="J3356" s="2" t="s">
        <v>15</v>
      </c>
      <c r="K3356" s="2" t="s">
        <v>22</v>
      </c>
      <c r="L3356" s="2">
        <v>332.8</v>
      </c>
      <c r="M3356" s="2" t="s">
        <v>34</v>
      </c>
      <c r="N3356" s="11">
        <f>L3356/E3356*100</f>
        <v>10.471204188481677</v>
      </c>
      <c r="O3356" s="12" t="str">
        <f>IF(N3356&lt;10,"Low",IF(N3356&lt;20,"Med","High"))</f>
        <v>Med</v>
      </c>
      <c r="P3356" s="12">
        <f>sales*discount</f>
        <v>1112.3839999999998</v>
      </c>
      <c r="Q3356" s="12">
        <f>sales-Discount_Values</f>
        <v>2065.8559999999998</v>
      </c>
      <c r="R3356" s="12">
        <f>DATEDIF(order_date,delivery_date,"D")</f>
        <v>7</v>
      </c>
      <c r="S3356" s="12"/>
    </row>
    <row r="3357" spans="1:19" ht="14.25" customHeight="1" x14ac:dyDescent="0.35">
      <c r="A3357" s="2" t="s">
        <v>8747</v>
      </c>
      <c r="B3357" s="2">
        <v>108714</v>
      </c>
      <c r="C3357" s="2" t="s">
        <v>13</v>
      </c>
      <c r="D3357" s="2" t="s">
        <v>36</v>
      </c>
      <c r="E3357" s="2">
        <v>379.17</v>
      </c>
      <c r="F3357" s="2">
        <v>0.44</v>
      </c>
      <c r="G3357" s="2">
        <v>9</v>
      </c>
      <c r="H3357" s="3">
        <v>45589</v>
      </c>
      <c r="I3357" s="3">
        <v>45596</v>
      </c>
      <c r="J3357" s="2" t="s">
        <v>15</v>
      </c>
      <c r="K3357" s="2" t="s">
        <v>27</v>
      </c>
      <c r="L3357" s="2">
        <v>39.71</v>
      </c>
      <c r="M3357" s="2" t="s">
        <v>34</v>
      </c>
      <c r="N3357" s="11">
        <f>L3357/E3357*100</f>
        <v>10.472874963736583</v>
      </c>
      <c r="O3357" s="12" t="str">
        <f>IF(N3357&lt;10,"Low",IF(N3357&lt;20,"Med","High"))</f>
        <v>Med</v>
      </c>
      <c r="P3357" s="12">
        <f>sales*discount</f>
        <v>166.8348</v>
      </c>
      <c r="Q3357" s="12">
        <f>sales-Discount_Values</f>
        <v>212.33520000000001</v>
      </c>
      <c r="R3357" s="12">
        <f>DATEDIF(order_date,delivery_date,"D")</f>
        <v>7</v>
      </c>
      <c r="S3357" s="12"/>
    </row>
    <row r="3358" spans="1:19" ht="14.25" customHeight="1" x14ac:dyDescent="0.35">
      <c r="A3358" s="2" t="s">
        <v>4137</v>
      </c>
      <c r="B3358" s="2">
        <v>104104</v>
      </c>
      <c r="C3358" s="2" t="s">
        <v>25</v>
      </c>
      <c r="D3358" s="2" t="s">
        <v>33</v>
      </c>
      <c r="E3358" s="2">
        <v>3677.46</v>
      </c>
      <c r="F3358" s="2">
        <v>0.4</v>
      </c>
      <c r="G3358" s="2">
        <v>1</v>
      </c>
      <c r="H3358" s="3">
        <v>45551</v>
      </c>
      <c r="I3358" s="3">
        <v>45555</v>
      </c>
      <c r="J3358" s="2" t="s">
        <v>15</v>
      </c>
      <c r="K3358" s="2" t="s">
        <v>27</v>
      </c>
      <c r="L3358" s="2">
        <v>385.31</v>
      </c>
      <c r="M3358" s="2" t="s">
        <v>39</v>
      </c>
      <c r="N3358" s="11">
        <f>L3358/E3358*100</f>
        <v>10.477612264987247</v>
      </c>
      <c r="O3358" s="12" t="str">
        <f>IF(N3358&lt;10,"Low",IF(N3358&lt;20,"Med","High"))</f>
        <v>Med</v>
      </c>
      <c r="P3358" s="12">
        <f>sales*discount</f>
        <v>1470.9840000000002</v>
      </c>
      <c r="Q3358" s="12">
        <f>sales-Discount_Values</f>
        <v>2206.4759999999997</v>
      </c>
      <c r="R3358" s="12">
        <f>DATEDIF(order_date,delivery_date,"D")</f>
        <v>4</v>
      </c>
      <c r="S3358" s="12"/>
    </row>
    <row r="3359" spans="1:19" ht="14.25" customHeight="1" x14ac:dyDescent="0.35">
      <c r="A3359" s="2" t="s">
        <v>5961</v>
      </c>
      <c r="B3359" s="2">
        <v>105928</v>
      </c>
      <c r="C3359" s="2" t="s">
        <v>13</v>
      </c>
      <c r="D3359" s="2" t="s">
        <v>26</v>
      </c>
      <c r="E3359" s="2">
        <v>332.99</v>
      </c>
      <c r="F3359" s="2">
        <v>0.12</v>
      </c>
      <c r="G3359" s="2">
        <v>7</v>
      </c>
      <c r="H3359" s="3">
        <v>45243</v>
      </c>
      <c r="I3359" s="3">
        <v>45245</v>
      </c>
      <c r="J3359" s="2" t="s">
        <v>31</v>
      </c>
      <c r="K3359" s="2" t="s">
        <v>27</v>
      </c>
      <c r="L3359" s="2">
        <v>34.89</v>
      </c>
      <c r="M3359" s="2" t="s">
        <v>34</v>
      </c>
      <c r="N3359" s="11">
        <f>L3359/E3359*100</f>
        <v>10.477792125889666</v>
      </c>
      <c r="O3359" s="12" t="str">
        <f>IF(N3359&lt;10,"Low",IF(N3359&lt;20,"Med","High"))</f>
        <v>Med</v>
      </c>
      <c r="P3359" s="12">
        <f>sales*discount</f>
        <v>39.958799999999997</v>
      </c>
      <c r="Q3359" s="12">
        <f>sales-Discount_Values</f>
        <v>293.03120000000001</v>
      </c>
      <c r="R3359" s="12">
        <f>DATEDIF(order_date,delivery_date,"D")</f>
        <v>2</v>
      </c>
      <c r="S3359" s="12"/>
    </row>
    <row r="3360" spans="1:19" ht="14.25" customHeight="1" x14ac:dyDescent="0.35">
      <c r="A3360" s="2" t="s">
        <v>4752</v>
      </c>
      <c r="B3360" s="2">
        <v>104719</v>
      </c>
      <c r="C3360" s="2" t="s">
        <v>41</v>
      </c>
      <c r="D3360" s="2" t="s">
        <v>26</v>
      </c>
      <c r="E3360" s="2">
        <v>3530.76</v>
      </c>
      <c r="F3360" s="2">
        <v>0.46</v>
      </c>
      <c r="G3360" s="2">
        <v>8</v>
      </c>
      <c r="H3360" s="3">
        <v>45616</v>
      </c>
      <c r="I3360" s="3">
        <v>45623</v>
      </c>
      <c r="J3360" s="2" t="s">
        <v>31</v>
      </c>
      <c r="K3360" s="2" t="s">
        <v>27</v>
      </c>
      <c r="L3360" s="2">
        <v>369.96</v>
      </c>
      <c r="M3360" s="2" t="s">
        <v>34</v>
      </c>
      <c r="N3360" s="11">
        <f>L3360/E3360*100</f>
        <v>10.478197328620466</v>
      </c>
      <c r="O3360" s="12" t="str">
        <f>IF(N3360&lt;10,"Low",IF(N3360&lt;20,"Med","High"))</f>
        <v>Med</v>
      </c>
      <c r="P3360" s="12">
        <f>sales*discount</f>
        <v>1624.1496000000002</v>
      </c>
      <c r="Q3360" s="12">
        <f>sales-Discount_Values</f>
        <v>1906.6104</v>
      </c>
      <c r="R3360" s="12">
        <f>DATEDIF(order_date,delivery_date,"D")</f>
        <v>7</v>
      </c>
      <c r="S3360" s="12"/>
    </row>
    <row r="3361" spans="1:19" ht="14.25" customHeight="1" x14ac:dyDescent="0.35">
      <c r="A3361" s="2" t="s">
        <v>5633</v>
      </c>
      <c r="B3361" s="2">
        <v>105600</v>
      </c>
      <c r="C3361" s="2" t="s">
        <v>13</v>
      </c>
      <c r="D3361" s="2" t="s">
        <v>33</v>
      </c>
      <c r="E3361" s="2">
        <v>4739.75</v>
      </c>
      <c r="F3361" s="2">
        <v>0.28999999999999998</v>
      </c>
      <c r="G3361" s="2">
        <v>6</v>
      </c>
      <c r="H3361" s="3">
        <v>45457</v>
      </c>
      <c r="I3361" s="3">
        <v>45464</v>
      </c>
      <c r="J3361" s="2" t="s">
        <v>15</v>
      </c>
      <c r="K3361" s="2" t="s">
        <v>16</v>
      </c>
      <c r="L3361" s="2">
        <v>496.73</v>
      </c>
      <c r="M3361" s="2" t="s">
        <v>39</v>
      </c>
      <c r="N3361" s="11">
        <f>L3361/E3361*100</f>
        <v>10.480088612268581</v>
      </c>
      <c r="O3361" s="12" t="str">
        <f>IF(N3361&lt;10,"Low",IF(N3361&lt;20,"Med","High"))</f>
        <v>Med</v>
      </c>
      <c r="P3361" s="12">
        <f>sales*discount</f>
        <v>1374.5274999999999</v>
      </c>
      <c r="Q3361" s="12">
        <f>sales-Discount_Values</f>
        <v>3365.2224999999999</v>
      </c>
      <c r="R3361" s="12">
        <f>DATEDIF(order_date,delivery_date,"D")</f>
        <v>7</v>
      </c>
      <c r="S3361" s="12"/>
    </row>
    <row r="3362" spans="1:19" ht="14.25" customHeight="1" x14ac:dyDescent="0.35">
      <c r="A3362" s="2" t="s">
        <v>12149</v>
      </c>
      <c r="B3362" s="2">
        <v>112116</v>
      </c>
      <c r="C3362" s="2" t="s">
        <v>41</v>
      </c>
      <c r="D3362" s="2" t="s">
        <v>36</v>
      </c>
      <c r="E3362" s="2">
        <v>3531.66</v>
      </c>
      <c r="F3362" s="2">
        <v>0.04</v>
      </c>
      <c r="G3362" s="2">
        <v>9</v>
      </c>
      <c r="H3362" s="3">
        <v>45572</v>
      </c>
      <c r="I3362" s="3">
        <v>45576</v>
      </c>
      <c r="J3362" s="2" t="s">
        <v>21</v>
      </c>
      <c r="K3362" s="2" t="s">
        <v>22</v>
      </c>
      <c r="L3362" s="2">
        <v>370.24</v>
      </c>
      <c r="M3362" s="2" t="s">
        <v>17</v>
      </c>
      <c r="N3362" s="11">
        <f>L3362/E3362*100</f>
        <v>10.483455372261204</v>
      </c>
      <c r="O3362" s="12" t="str">
        <f>IF(N3362&lt;10,"Low",IF(N3362&lt;20,"Med","High"))</f>
        <v>Med</v>
      </c>
      <c r="P3362" s="12">
        <f>sales*discount</f>
        <v>141.2664</v>
      </c>
      <c r="Q3362" s="12">
        <f>sales-Discount_Values</f>
        <v>3390.3935999999999</v>
      </c>
      <c r="R3362" s="12">
        <f>DATEDIF(order_date,delivery_date,"D")</f>
        <v>4</v>
      </c>
      <c r="S3362" s="12"/>
    </row>
    <row r="3363" spans="1:19" ht="14.25" customHeight="1" x14ac:dyDescent="0.35">
      <c r="A3363" s="2" t="s">
        <v>5909</v>
      </c>
      <c r="B3363" s="2">
        <v>105876</v>
      </c>
      <c r="C3363" s="2" t="s">
        <v>13</v>
      </c>
      <c r="D3363" s="2" t="s">
        <v>14</v>
      </c>
      <c r="E3363" s="2">
        <v>996.18</v>
      </c>
      <c r="F3363" s="2">
        <v>0.05</v>
      </c>
      <c r="G3363" s="2">
        <v>2</v>
      </c>
      <c r="H3363" s="3">
        <v>45161</v>
      </c>
      <c r="I3363" s="3">
        <v>45167</v>
      </c>
      <c r="J3363" s="2" t="s">
        <v>15</v>
      </c>
      <c r="K3363" s="2" t="s">
        <v>22</v>
      </c>
      <c r="L3363" s="2">
        <v>104.44</v>
      </c>
      <c r="M3363" s="2" t="s">
        <v>48</v>
      </c>
      <c r="N3363" s="11">
        <f>L3363/E3363*100</f>
        <v>10.484049067437612</v>
      </c>
      <c r="O3363" s="12" t="str">
        <f>IF(N3363&lt;10,"Low",IF(N3363&lt;20,"Med","High"))</f>
        <v>Med</v>
      </c>
      <c r="P3363" s="12">
        <f>sales*discount</f>
        <v>49.808999999999997</v>
      </c>
      <c r="Q3363" s="12">
        <f>sales-Discount_Values</f>
        <v>946.37099999999998</v>
      </c>
      <c r="R3363" s="12">
        <f>DATEDIF(order_date,delivery_date,"D")</f>
        <v>6</v>
      </c>
      <c r="S3363" s="12"/>
    </row>
    <row r="3364" spans="1:19" ht="14.25" customHeight="1" x14ac:dyDescent="0.35">
      <c r="A3364" s="2" t="s">
        <v>9148</v>
      </c>
      <c r="B3364" s="2">
        <v>109115</v>
      </c>
      <c r="C3364" s="2" t="s">
        <v>25</v>
      </c>
      <c r="D3364" s="2" t="s">
        <v>14</v>
      </c>
      <c r="E3364" s="2">
        <v>1415.41</v>
      </c>
      <c r="F3364" s="2">
        <v>0.08</v>
      </c>
      <c r="G3364" s="2">
        <v>1</v>
      </c>
      <c r="H3364" s="3">
        <v>45228</v>
      </c>
      <c r="I3364" s="3">
        <v>45229</v>
      </c>
      <c r="J3364" s="2" t="s">
        <v>31</v>
      </c>
      <c r="K3364" s="2" t="s">
        <v>27</v>
      </c>
      <c r="L3364" s="2">
        <v>148.4</v>
      </c>
      <c r="M3364" s="2" t="s">
        <v>28</v>
      </c>
      <c r="N3364" s="11">
        <f>L3364/E3364*100</f>
        <v>10.484594569771302</v>
      </c>
      <c r="O3364" s="12" t="str">
        <f>IF(N3364&lt;10,"Low",IF(N3364&lt;20,"Med","High"))</f>
        <v>Med</v>
      </c>
      <c r="P3364" s="12">
        <f>sales*discount</f>
        <v>113.23280000000001</v>
      </c>
      <c r="Q3364" s="12">
        <f>sales-Discount_Values</f>
        <v>1302.1772000000001</v>
      </c>
      <c r="R3364" s="12">
        <f>DATEDIF(order_date,delivery_date,"D")</f>
        <v>1</v>
      </c>
      <c r="S3364" s="12"/>
    </row>
    <row r="3365" spans="1:19" ht="14.25" customHeight="1" x14ac:dyDescent="0.35">
      <c r="A3365" s="2" t="s">
        <v>460</v>
      </c>
      <c r="B3365" s="2">
        <v>100427</v>
      </c>
      <c r="C3365" s="2" t="s">
        <v>19</v>
      </c>
      <c r="D3365" s="2" t="s">
        <v>26</v>
      </c>
      <c r="E3365" s="2">
        <v>1547.99</v>
      </c>
      <c r="F3365" s="2">
        <v>0.32</v>
      </c>
      <c r="G3365" s="2">
        <v>3</v>
      </c>
      <c r="H3365" s="3">
        <v>45181</v>
      </c>
      <c r="I3365" s="3">
        <v>45184</v>
      </c>
      <c r="J3365" s="2" t="s">
        <v>15</v>
      </c>
      <c r="K3365" s="2" t="s">
        <v>27</v>
      </c>
      <c r="L3365" s="2">
        <v>162.33000000000001</v>
      </c>
      <c r="M3365" s="2" t="s">
        <v>39</v>
      </c>
      <c r="N3365" s="11">
        <f>L3365/E3365*100</f>
        <v>10.48650185078715</v>
      </c>
      <c r="O3365" s="12" t="str">
        <f>IF(N3365&lt;10,"Low",IF(N3365&lt;20,"Med","High"))</f>
        <v>Med</v>
      </c>
      <c r="P3365" s="12">
        <f>sales*discount</f>
        <v>495.35680000000002</v>
      </c>
      <c r="Q3365" s="12">
        <f>sales-Discount_Values</f>
        <v>1052.6332</v>
      </c>
      <c r="R3365" s="12">
        <f>DATEDIF(order_date,delivery_date,"D")</f>
        <v>3</v>
      </c>
      <c r="S3365" s="12"/>
    </row>
    <row r="3366" spans="1:19" ht="14.25" customHeight="1" x14ac:dyDescent="0.35">
      <c r="A3366" s="2" t="s">
        <v>615</v>
      </c>
      <c r="B3366" s="2">
        <v>100582</v>
      </c>
      <c r="C3366" s="2" t="s">
        <v>19</v>
      </c>
      <c r="D3366" s="2" t="s">
        <v>14</v>
      </c>
      <c r="E3366" s="2">
        <v>2911.28</v>
      </c>
      <c r="F3366" s="2">
        <v>0.5</v>
      </c>
      <c r="G3366" s="2">
        <v>6</v>
      </c>
      <c r="H3366" s="3">
        <v>45188</v>
      </c>
      <c r="I3366" s="3">
        <v>45192</v>
      </c>
      <c r="J3366" s="2" t="s">
        <v>15</v>
      </c>
      <c r="K3366" s="2" t="s">
        <v>22</v>
      </c>
      <c r="L3366" s="2">
        <v>305.36</v>
      </c>
      <c r="M3366" s="2" t="s">
        <v>23</v>
      </c>
      <c r="N3366" s="11">
        <f>L3366/E3366*100</f>
        <v>10.488857135005908</v>
      </c>
      <c r="O3366" s="12" t="str">
        <f>IF(N3366&lt;10,"Low",IF(N3366&lt;20,"Med","High"))</f>
        <v>Med</v>
      </c>
      <c r="P3366" s="12">
        <f>sales*discount</f>
        <v>1455.64</v>
      </c>
      <c r="Q3366" s="12">
        <f>sales-Discount_Values</f>
        <v>1455.64</v>
      </c>
      <c r="R3366" s="12">
        <f>DATEDIF(order_date,delivery_date,"D")</f>
        <v>4</v>
      </c>
      <c r="S3366" s="12"/>
    </row>
    <row r="3367" spans="1:19" ht="14.25" customHeight="1" x14ac:dyDescent="0.35">
      <c r="A3367" s="2" t="s">
        <v>3673</v>
      </c>
      <c r="B3367" s="2">
        <v>103640</v>
      </c>
      <c r="C3367" s="2" t="s">
        <v>41</v>
      </c>
      <c r="D3367" s="2" t="s">
        <v>20</v>
      </c>
      <c r="E3367" s="2">
        <v>1241.23</v>
      </c>
      <c r="F3367" s="2">
        <v>0.39</v>
      </c>
      <c r="G3367" s="2">
        <v>6</v>
      </c>
      <c r="H3367" s="3">
        <v>45358</v>
      </c>
      <c r="I3367" s="3">
        <v>45364</v>
      </c>
      <c r="J3367" s="2" t="s">
        <v>31</v>
      </c>
      <c r="K3367" s="2" t="s">
        <v>27</v>
      </c>
      <c r="L3367" s="2">
        <v>130.22999999999999</v>
      </c>
      <c r="M3367" s="2" t="s">
        <v>23</v>
      </c>
      <c r="N3367" s="11">
        <f>L3367/E3367*100</f>
        <v>10.49201195588247</v>
      </c>
      <c r="O3367" s="12" t="str">
        <f>IF(N3367&lt;10,"Low",IF(N3367&lt;20,"Med","High"))</f>
        <v>Med</v>
      </c>
      <c r="P3367" s="12">
        <f>sales*discount</f>
        <v>484.0797</v>
      </c>
      <c r="Q3367" s="12">
        <f>sales-Discount_Values</f>
        <v>757.15030000000002</v>
      </c>
      <c r="R3367" s="12">
        <f>DATEDIF(order_date,delivery_date,"D")</f>
        <v>6</v>
      </c>
      <c r="S3367" s="12"/>
    </row>
    <row r="3368" spans="1:19" ht="14.25" customHeight="1" x14ac:dyDescent="0.35">
      <c r="A3368" s="2" t="s">
        <v>3079</v>
      </c>
      <c r="B3368" s="2">
        <v>103046</v>
      </c>
      <c r="C3368" s="2" t="s">
        <v>41</v>
      </c>
      <c r="D3368" s="2" t="s">
        <v>14</v>
      </c>
      <c r="E3368" s="2">
        <v>3380.21</v>
      </c>
      <c r="F3368" s="2">
        <v>0.49</v>
      </c>
      <c r="G3368" s="2">
        <v>1</v>
      </c>
      <c r="H3368" s="3">
        <v>45464</v>
      </c>
      <c r="I3368" s="3">
        <v>45468</v>
      </c>
      <c r="J3368" s="2" t="s">
        <v>31</v>
      </c>
      <c r="K3368" s="2" t="s">
        <v>27</v>
      </c>
      <c r="L3368" s="2">
        <v>354.71</v>
      </c>
      <c r="M3368" s="2" t="s">
        <v>17</v>
      </c>
      <c r="N3368" s="11">
        <f>L3368/E3368*100</f>
        <v>10.493726721120876</v>
      </c>
      <c r="O3368" s="12" t="str">
        <f>IF(N3368&lt;10,"Low",IF(N3368&lt;20,"Med","High"))</f>
        <v>Med</v>
      </c>
      <c r="P3368" s="12">
        <f>sales*discount</f>
        <v>1656.3028999999999</v>
      </c>
      <c r="Q3368" s="12">
        <f>sales-Discount_Values</f>
        <v>1723.9071000000001</v>
      </c>
      <c r="R3368" s="12">
        <f>DATEDIF(order_date,delivery_date,"D")</f>
        <v>4</v>
      </c>
      <c r="S3368" s="12"/>
    </row>
    <row r="3369" spans="1:19" ht="14.25" customHeight="1" x14ac:dyDescent="0.35">
      <c r="A3369" s="2" t="s">
        <v>7502</v>
      </c>
      <c r="B3369" s="2">
        <v>107469</v>
      </c>
      <c r="C3369" s="2" t="s">
        <v>19</v>
      </c>
      <c r="D3369" s="2" t="s">
        <v>33</v>
      </c>
      <c r="E3369" s="2">
        <v>2239.4699999999998</v>
      </c>
      <c r="F3369" s="2">
        <v>0.49</v>
      </c>
      <c r="G3369" s="2">
        <v>6</v>
      </c>
      <c r="H3369" s="3">
        <v>45236</v>
      </c>
      <c r="I3369" s="3">
        <v>45242</v>
      </c>
      <c r="J3369" s="2" t="s">
        <v>15</v>
      </c>
      <c r="K3369" s="2" t="s">
        <v>16</v>
      </c>
      <c r="L3369" s="2">
        <v>235.01</v>
      </c>
      <c r="M3369" s="2" t="s">
        <v>28</v>
      </c>
      <c r="N3369" s="11">
        <f>L3369/E3369*100</f>
        <v>10.494000812692288</v>
      </c>
      <c r="O3369" s="12" t="str">
        <f>IF(N3369&lt;10,"Low",IF(N3369&lt;20,"Med","High"))</f>
        <v>Med</v>
      </c>
      <c r="P3369" s="12">
        <f>sales*discount</f>
        <v>1097.3402999999998</v>
      </c>
      <c r="Q3369" s="12">
        <f>sales-Discount_Values</f>
        <v>1142.1297</v>
      </c>
      <c r="R3369" s="12">
        <f>DATEDIF(order_date,delivery_date,"D")</f>
        <v>6</v>
      </c>
      <c r="S3369" s="12"/>
    </row>
    <row r="3370" spans="1:19" ht="14.25" customHeight="1" x14ac:dyDescent="0.35">
      <c r="A3370" s="2" t="s">
        <v>7976</v>
      </c>
      <c r="B3370" s="2">
        <v>107943</v>
      </c>
      <c r="C3370" s="2" t="s">
        <v>41</v>
      </c>
      <c r="D3370" s="2" t="s">
        <v>14</v>
      </c>
      <c r="E3370" s="2">
        <v>4316.9399999999996</v>
      </c>
      <c r="F3370" s="2">
        <v>0.03</v>
      </c>
      <c r="G3370" s="2">
        <v>6</v>
      </c>
      <c r="H3370" s="3">
        <v>45125</v>
      </c>
      <c r="I3370" s="3">
        <v>45129</v>
      </c>
      <c r="J3370" s="2" t="s">
        <v>21</v>
      </c>
      <c r="K3370" s="2" t="s">
        <v>16</v>
      </c>
      <c r="L3370" s="2">
        <v>453.08</v>
      </c>
      <c r="M3370" s="2" t="s">
        <v>17</v>
      </c>
      <c r="N3370" s="11">
        <f>L3370/E3370*100</f>
        <v>10.495397202648173</v>
      </c>
      <c r="O3370" s="12" t="str">
        <f>IF(N3370&lt;10,"Low",IF(N3370&lt;20,"Med","High"))</f>
        <v>Med</v>
      </c>
      <c r="P3370" s="12">
        <f>sales*discount</f>
        <v>129.50819999999999</v>
      </c>
      <c r="Q3370" s="12">
        <f>sales-Discount_Values</f>
        <v>4187.4317999999994</v>
      </c>
      <c r="R3370" s="12">
        <f>DATEDIF(order_date,delivery_date,"D")</f>
        <v>4</v>
      </c>
      <c r="S3370" s="12"/>
    </row>
    <row r="3371" spans="1:19" ht="14.25" customHeight="1" x14ac:dyDescent="0.35">
      <c r="A3371" s="2" t="s">
        <v>8079</v>
      </c>
      <c r="B3371" s="2">
        <v>108046</v>
      </c>
      <c r="C3371" s="2" t="s">
        <v>25</v>
      </c>
      <c r="D3371" s="2" t="s">
        <v>20</v>
      </c>
      <c r="E3371" s="2">
        <v>3299.94</v>
      </c>
      <c r="F3371" s="2">
        <v>0.04</v>
      </c>
      <c r="G3371" s="2">
        <v>2</v>
      </c>
      <c r="H3371" s="3">
        <v>45417</v>
      </c>
      <c r="I3371" s="3">
        <v>45422</v>
      </c>
      <c r="J3371" s="2" t="s">
        <v>31</v>
      </c>
      <c r="K3371" s="2" t="s">
        <v>16</v>
      </c>
      <c r="L3371" s="2">
        <v>346.42</v>
      </c>
      <c r="M3371" s="2" t="s">
        <v>39</v>
      </c>
      <c r="N3371" s="11">
        <f>L3371/E3371*100</f>
        <v>10.497766626059867</v>
      </c>
      <c r="O3371" s="12" t="str">
        <f>IF(N3371&lt;10,"Low",IF(N3371&lt;20,"Med","High"))</f>
        <v>Med</v>
      </c>
      <c r="P3371" s="12">
        <f>sales*discount</f>
        <v>131.99760000000001</v>
      </c>
      <c r="Q3371" s="12">
        <f>sales-Discount_Values</f>
        <v>3167.9423999999999</v>
      </c>
      <c r="R3371" s="12">
        <f>DATEDIF(order_date,delivery_date,"D")</f>
        <v>5</v>
      </c>
      <c r="S3371" s="12"/>
    </row>
    <row r="3372" spans="1:19" ht="14.25" customHeight="1" x14ac:dyDescent="0.35">
      <c r="A3372" s="2" t="s">
        <v>9460</v>
      </c>
      <c r="B3372" s="2">
        <v>109427</v>
      </c>
      <c r="C3372" s="2" t="s">
        <v>19</v>
      </c>
      <c r="D3372" s="2" t="s">
        <v>26</v>
      </c>
      <c r="E3372" s="2">
        <v>3507.05</v>
      </c>
      <c r="F3372" s="2">
        <v>0.27</v>
      </c>
      <c r="G3372" s="2">
        <v>2</v>
      </c>
      <c r="H3372" s="3">
        <v>45344</v>
      </c>
      <c r="I3372" s="3">
        <v>45349</v>
      </c>
      <c r="J3372" s="2" t="s">
        <v>21</v>
      </c>
      <c r="K3372" s="2" t="s">
        <v>27</v>
      </c>
      <c r="L3372" s="2">
        <v>368.22</v>
      </c>
      <c r="M3372" s="2" t="s">
        <v>34</v>
      </c>
      <c r="N3372" s="11">
        <f>L3372/E3372*100</f>
        <v>10.499422591636847</v>
      </c>
      <c r="O3372" s="12" t="str">
        <f>IF(N3372&lt;10,"Low",IF(N3372&lt;20,"Med","High"))</f>
        <v>Med</v>
      </c>
      <c r="P3372" s="12">
        <f>sales*discount</f>
        <v>946.90350000000012</v>
      </c>
      <c r="Q3372" s="12">
        <f>sales-Discount_Values</f>
        <v>2560.1464999999998</v>
      </c>
      <c r="R3372" s="12">
        <f>DATEDIF(order_date,delivery_date,"D")</f>
        <v>5</v>
      </c>
      <c r="S3372" s="12"/>
    </row>
    <row r="3373" spans="1:19" ht="14.25" customHeight="1" x14ac:dyDescent="0.35">
      <c r="A3373" s="2" t="s">
        <v>6919</v>
      </c>
      <c r="B3373" s="2">
        <v>106886</v>
      </c>
      <c r="C3373" s="2" t="s">
        <v>13</v>
      </c>
      <c r="D3373" s="2" t="s">
        <v>33</v>
      </c>
      <c r="E3373" s="2">
        <v>2838.27</v>
      </c>
      <c r="F3373" s="2">
        <v>0.5</v>
      </c>
      <c r="G3373" s="2">
        <v>9</v>
      </c>
      <c r="H3373" s="3">
        <v>45534</v>
      </c>
      <c r="I3373" s="3">
        <v>45538</v>
      </c>
      <c r="J3373" s="2" t="s">
        <v>31</v>
      </c>
      <c r="K3373" s="2" t="s">
        <v>16</v>
      </c>
      <c r="L3373" s="2">
        <v>298.02999999999997</v>
      </c>
      <c r="M3373" s="2" t="s">
        <v>34</v>
      </c>
      <c r="N3373" s="11">
        <f>L3373/E3373*100</f>
        <v>10.500410461302129</v>
      </c>
      <c r="O3373" s="12" t="str">
        <f>IF(N3373&lt;10,"Low",IF(N3373&lt;20,"Med","High"))</f>
        <v>Med</v>
      </c>
      <c r="P3373" s="12">
        <f>sales*discount</f>
        <v>1419.135</v>
      </c>
      <c r="Q3373" s="12">
        <f>sales-Discount_Values</f>
        <v>1419.135</v>
      </c>
      <c r="R3373" s="12">
        <f>DATEDIF(order_date,delivery_date,"D")</f>
        <v>4</v>
      </c>
      <c r="S3373" s="12"/>
    </row>
    <row r="3374" spans="1:19" ht="14.25" customHeight="1" x14ac:dyDescent="0.35">
      <c r="A3374" s="2" t="s">
        <v>13365</v>
      </c>
      <c r="B3374" s="2">
        <v>113332</v>
      </c>
      <c r="C3374" s="2" t="s">
        <v>13</v>
      </c>
      <c r="D3374" s="2" t="s">
        <v>26</v>
      </c>
      <c r="E3374" s="2">
        <v>4278.09</v>
      </c>
      <c r="F3374" s="2">
        <v>0.25</v>
      </c>
      <c r="G3374" s="2">
        <v>9</v>
      </c>
      <c r="H3374" s="3">
        <v>45210</v>
      </c>
      <c r="I3374" s="3">
        <v>45211</v>
      </c>
      <c r="J3374" s="2" t="s">
        <v>15</v>
      </c>
      <c r="K3374" s="2" t="s">
        <v>27</v>
      </c>
      <c r="L3374" s="2">
        <v>449.27</v>
      </c>
      <c r="M3374" s="2" t="s">
        <v>28</v>
      </c>
      <c r="N3374" s="11">
        <f>L3374/E3374*100</f>
        <v>10.501649100416307</v>
      </c>
      <c r="O3374" s="12" t="str">
        <f>IF(N3374&lt;10,"Low",IF(N3374&lt;20,"Med","High"))</f>
        <v>Med</v>
      </c>
      <c r="P3374" s="12">
        <f>sales*discount</f>
        <v>1069.5225</v>
      </c>
      <c r="Q3374" s="12">
        <f>sales-Discount_Values</f>
        <v>3208.5675000000001</v>
      </c>
      <c r="R3374" s="12">
        <f>DATEDIF(order_date,delivery_date,"D")</f>
        <v>1</v>
      </c>
      <c r="S3374" s="12"/>
    </row>
    <row r="3375" spans="1:19" ht="14.25" customHeight="1" x14ac:dyDescent="0.35">
      <c r="A3375" s="2" t="s">
        <v>13402</v>
      </c>
      <c r="B3375" s="2">
        <v>113369</v>
      </c>
      <c r="C3375" s="2" t="s">
        <v>25</v>
      </c>
      <c r="D3375" s="2" t="s">
        <v>20</v>
      </c>
      <c r="E3375" s="2">
        <v>3160.22</v>
      </c>
      <c r="F3375" s="2">
        <v>0.04</v>
      </c>
      <c r="G3375" s="2">
        <v>4</v>
      </c>
      <c r="H3375" s="3">
        <v>45599</v>
      </c>
      <c r="I3375" s="3">
        <v>45603</v>
      </c>
      <c r="J3375" s="2" t="s">
        <v>15</v>
      </c>
      <c r="K3375" s="2" t="s">
        <v>16</v>
      </c>
      <c r="L3375" s="2">
        <v>332.01</v>
      </c>
      <c r="M3375" s="2" t="s">
        <v>28</v>
      </c>
      <c r="N3375" s="11">
        <f>L3375/E3375*100</f>
        <v>10.505914145217739</v>
      </c>
      <c r="O3375" s="12" t="str">
        <f>IF(N3375&lt;10,"Low",IF(N3375&lt;20,"Med","High"))</f>
        <v>Med</v>
      </c>
      <c r="P3375" s="12">
        <f>sales*discount</f>
        <v>126.4088</v>
      </c>
      <c r="Q3375" s="12">
        <f>sales-Discount_Values</f>
        <v>3033.8111999999996</v>
      </c>
      <c r="R3375" s="12">
        <f>DATEDIF(order_date,delivery_date,"D")</f>
        <v>4</v>
      </c>
      <c r="S3375" s="12"/>
    </row>
    <row r="3376" spans="1:19" ht="14.25" customHeight="1" x14ac:dyDescent="0.35">
      <c r="A3376" s="2" t="s">
        <v>8191</v>
      </c>
      <c r="B3376" s="2">
        <v>108158</v>
      </c>
      <c r="C3376" s="2" t="s">
        <v>25</v>
      </c>
      <c r="D3376" s="2" t="s">
        <v>20</v>
      </c>
      <c r="E3376" s="2">
        <v>4077.13</v>
      </c>
      <c r="F3376" s="2">
        <v>0.32</v>
      </c>
      <c r="G3376" s="2">
        <v>3</v>
      </c>
      <c r="H3376" s="3">
        <v>45053</v>
      </c>
      <c r="I3376" s="3">
        <v>45055</v>
      </c>
      <c r="J3376" s="2" t="s">
        <v>21</v>
      </c>
      <c r="K3376" s="2" t="s">
        <v>22</v>
      </c>
      <c r="L3376" s="2">
        <v>428.39</v>
      </c>
      <c r="M3376" s="2" t="s">
        <v>17</v>
      </c>
      <c r="N3376" s="11">
        <f>L3376/E3376*100</f>
        <v>10.507145958063639</v>
      </c>
      <c r="O3376" s="12" t="str">
        <f>IF(N3376&lt;10,"Low",IF(N3376&lt;20,"Med","High"))</f>
        <v>Med</v>
      </c>
      <c r="P3376" s="12">
        <f>sales*discount</f>
        <v>1304.6816000000001</v>
      </c>
      <c r="Q3376" s="12">
        <f>sales-Discount_Values</f>
        <v>2772.4484000000002</v>
      </c>
      <c r="R3376" s="12">
        <f>DATEDIF(order_date,delivery_date,"D")</f>
        <v>2</v>
      </c>
      <c r="S3376" s="12"/>
    </row>
    <row r="3377" spans="1:19" ht="14.25" customHeight="1" x14ac:dyDescent="0.35">
      <c r="A3377" s="2" t="s">
        <v>9506</v>
      </c>
      <c r="B3377" s="2">
        <v>109473</v>
      </c>
      <c r="C3377" s="2" t="s">
        <v>25</v>
      </c>
      <c r="D3377" s="2" t="s">
        <v>20</v>
      </c>
      <c r="E3377" s="2">
        <v>660.97</v>
      </c>
      <c r="F3377" s="2">
        <v>0.38</v>
      </c>
      <c r="G3377" s="2">
        <v>5</v>
      </c>
      <c r="H3377" s="3">
        <v>45088</v>
      </c>
      <c r="I3377" s="3">
        <v>45089</v>
      </c>
      <c r="J3377" s="2" t="s">
        <v>21</v>
      </c>
      <c r="K3377" s="2" t="s">
        <v>22</v>
      </c>
      <c r="L3377" s="2">
        <v>69.45</v>
      </c>
      <c r="M3377" s="2" t="s">
        <v>28</v>
      </c>
      <c r="N3377" s="11">
        <f>L3377/E3377*100</f>
        <v>10.507284748173138</v>
      </c>
      <c r="O3377" s="12" t="str">
        <f>IF(N3377&lt;10,"Low",IF(N3377&lt;20,"Med","High"))</f>
        <v>Med</v>
      </c>
      <c r="P3377" s="12">
        <f>sales*discount</f>
        <v>251.16860000000003</v>
      </c>
      <c r="Q3377" s="12">
        <f>sales-Discount_Values</f>
        <v>409.8014</v>
      </c>
      <c r="R3377" s="12">
        <f>DATEDIF(order_date,delivery_date,"D")</f>
        <v>1</v>
      </c>
      <c r="S3377" s="12"/>
    </row>
    <row r="3378" spans="1:19" ht="14.25" customHeight="1" x14ac:dyDescent="0.35">
      <c r="A3378" s="2" t="s">
        <v>4183</v>
      </c>
      <c r="B3378" s="2">
        <v>104150</v>
      </c>
      <c r="C3378" s="2" t="s">
        <v>19</v>
      </c>
      <c r="D3378" s="2" t="s">
        <v>26</v>
      </c>
      <c r="E3378" s="2">
        <v>973.67</v>
      </c>
      <c r="F3378" s="2">
        <v>0.12</v>
      </c>
      <c r="G3378" s="2">
        <v>7</v>
      </c>
      <c r="H3378" s="3">
        <v>45449</v>
      </c>
      <c r="I3378" s="3">
        <v>45451</v>
      </c>
      <c r="J3378" s="2" t="s">
        <v>31</v>
      </c>
      <c r="K3378" s="2" t="s">
        <v>27</v>
      </c>
      <c r="L3378" s="2">
        <v>102.31</v>
      </c>
      <c r="M3378" s="2" t="s">
        <v>17</v>
      </c>
      <c r="N3378" s="11">
        <f>L3378/E3378*100</f>
        <v>10.507666868651597</v>
      </c>
      <c r="O3378" s="12" t="str">
        <f>IF(N3378&lt;10,"Low",IF(N3378&lt;20,"Med","High"))</f>
        <v>Med</v>
      </c>
      <c r="P3378" s="12">
        <f>sales*discount</f>
        <v>116.84039999999999</v>
      </c>
      <c r="Q3378" s="12">
        <f>sales-Discount_Values</f>
        <v>856.82960000000003</v>
      </c>
      <c r="R3378" s="12">
        <f>DATEDIF(order_date,delivery_date,"D")</f>
        <v>2</v>
      </c>
      <c r="S3378" s="12"/>
    </row>
    <row r="3379" spans="1:19" ht="14.25" customHeight="1" x14ac:dyDescent="0.35">
      <c r="A3379" s="2" t="s">
        <v>1627</v>
      </c>
      <c r="B3379" s="2">
        <v>101594</v>
      </c>
      <c r="C3379" s="2" t="s">
        <v>19</v>
      </c>
      <c r="D3379" s="2" t="s">
        <v>36</v>
      </c>
      <c r="E3379" s="2">
        <v>133.41999999999999</v>
      </c>
      <c r="F3379" s="2">
        <v>0.35</v>
      </c>
      <c r="G3379" s="2">
        <v>8</v>
      </c>
      <c r="H3379" s="3">
        <v>45395</v>
      </c>
      <c r="I3379" s="3">
        <v>45396</v>
      </c>
      <c r="J3379" s="2" t="s">
        <v>31</v>
      </c>
      <c r="K3379" s="2" t="s">
        <v>22</v>
      </c>
      <c r="L3379" s="2">
        <v>14.02</v>
      </c>
      <c r="M3379" s="2" t="s">
        <v>23</v>
      </c>
      <c r="N3379" s="11">
        <f>L3379/E3379*100</f>
        <v>10.508169689701695</v>
      </c>
      <c r="O3379" s="12" t="str">
        <f>IF(N3379&lt;10,"Low",IF(N3379&lt;20,"Med","High"))</f>
        <v>Med</v>
      </c>
      <c r="P3379" s="12">
        <f>sales*discount</f>
        <v>46.696999999999996</v>
      </c>
      <c r="Q3379" s="12">
        <f>sales-Discount_Values</f>
        <v>86.722999999999985</v>
      </c>
      <c r="R3379" s="12">
        <f>DATEDIF(order_date,delivery_date,"D")</f>
        <v>1</v>
      </c>
      <c r="S3379" s="12"/>
    </row>
    <row r="3380" spans="1:19" ht="14.25" customHeight="1" x14ac:dyDescent="0.35">
      <c r="A3380" s="2" t="s">
        <v>5807</v>
      </c>
      <c r="B3380" s="2">
        <v>105774</v>
      </c>
      <c r="C3380" s="2" t="s">
        <v>13</v>
      </c>
      <c r="D3380" s="2" t="s">
        <v>36</v>
      </c>
      <c r="E3380" s="2">
        <v>3957.86</v>
      </c>
      <c r="F3380" s="2">
        <v>0.1</v>
      </c>
      <c r="G3380" s="2">
        <v>8</v>
      </c>
      <c r="H3380" s="3">
        <v>45073</v>
      </c>
      <c r="I3380" s="3">
        <v>45080</v>
      </c>
      <c r="J3380" s="2" t="s">
        <v>21</v>
      </c>
      <c r="K3380" s="2" t="s">
        <v>22</v>
      </c>
      <c r="L3380" s="2">
        <v>415.91</v>
      </c>
      <c r="M3380" s="2" t="s">
        <v>34</v>
      </c>
      <c r="N3380" s="11">
        <f>L3380/E3380*100</f>
        <v>10.50845659017752</v>
      </c>
      <c r="O3380" s="12" t="str">
        <f>IF(N3380&lt;10,"Low",IF(N3380&lt;20,"Med","High"))</f>
        <v>Med</v>
      </c>
      <c r="P3380" s="12">
        <f>sales*discount</f>
        <v>395.78600000000006</v>
      </c>
      <c r="Q3380" s="12">
        <f>sales-Discount_Values</f>
        <v>3562.0740000000001</v>
      </c>
      <c r="R3380" s="12">
        <f>DATEDIF(order_date,delivery_date,"D")</f>
        <v>7</v>
      </c>
      <c r="S3380" s="12"/>
    </row>
    <row r="3381" spans="1:19" ht="14.25" customHeight="1" x14ac:dyDescent="0.35">
      <c r="A3381" s="2" t="s">
        <v>2557</v>
      </c>
      <c r="B3381" s="2">
        <v>102524</v>
      </c>
      <c r="C3381" s="2" t="s">
        <v>13</v>
      </c>
      <c r="D3381" s="2" t="s">
        <v>20</v>
      </c>
      <c r="E3381" s="2">
        <v>2773.91</v>
      </c>
      <c r="F3381" s="2">
        <v>0.26</v>
      </c>
      <c r="G3381" s="2">
        <v>4</v>
      </c>
      <c r="H3381" s="3">
        <v>45614</v>
      </c>
      <c r="I3381" s="3">
        <v>45617</v>
      </c>
      <c r="J3381" s="2" t="s">
        <v>15</v>
      </c>
      <c r="K3381" s="2" t="s">
        <v>16</v>
      </c>
      <c r="L3381" s="2">
        <v>291.51</v>
      </c>
      <c r="M3381" s="2" t="s">
        <v>39</v>
      </c>
      <c r="N3381" s="11">
        <f>L3381/E3381*100</f>
        <v>10.508992721465368</v>
      </c>
      <c r="O3381" s="12" t="str">
        <f>IF(N3381&lt;10,"Low",IF(N3381&lt;20,"Med","High"))</f>
        <v>Med</v>
      </c>
      <c r="P3381" s="12">
        <f>sales*discount</f>
        <v>721.21659999999997</v>
      </c>
      <c r="Q3381" s="12">
        <f>sales-Discount_Values</f>
        <v>2052.6934000000001</v>
      </c>
      <c r="R3381" s="12">
        <f>DATEDIF(order_date,delivery_date,"D")</f>
        <v>3</v>
      </c>
      <c r="S3381" s="12"/>
    </row>
    <row r="3382" spans="1:19" ht="14.25" customHeight="1" x14ac:dyDescent="0.35">
      <c r="A3382" s="2" t="s">
        <v>10178</v>
      </c>
      <c r="B3382" s="2">
        <v>110145</v>
      </c>
      <c r="C3382" s="2" t="s">
        <v>13</v>
      </c>
      <c r="D3382" s="2" t="s">
        <v>36</v>
      </c>
      <c r="E3382" s="2">
        <v>4273.4399999999996</v>
      </c>
      <c r="F3382" s="2">
        <v>0.36</v>
      </c>
      <c r="G3382" s="2">
        <v>2</v>
      </c>
      <c r="H3382" s="3">
        <v>45334</v>
      </c>
      <c r="I3382" s="3">
        <v>45337</v>
      </c>
      <c r="J3382" s="2" t="s">
        <v>15</v>
      </c>
      <c r="K3382" s="2" t="s">
        <v>27</v>
      </c>
      <c r="L3382" s="2">
        <v>449.11</v>
      </c>
      <c r="M3382" s="2" t="s">
        <v>28</v>
      </c>
      <c r="N3382" s="11">
        <f>L3382/E3382*100</f>
        <v>10.509332060354188</v>
      </c>
      <c r="O3382" s="12" t="str">
        <f>IF(N3382&lt;10,"Low",IF(N3382&lt;20,"Med","High"))</f>
        <v>Med</v>
      </c>
      <c r="P3382" s="12">
        <f>sales*discount</f>
        <v>1538.4383999999998</v>
      </c>
      <c r="Q3382" s="12">
        <f>sales-Discount_Values</f>
        <v>2735.0015999999996</v>
      </c>
      <c r="R3382" s="12">
        <f>DATEDIF(order_date,delivery_date,"D")</f>
        <v>3</v>
      </c>
      <c r="S3382" s="12"/>
    </row>
    <row r="3383" spans="1:19" ht="14.25" customHeight="1" x14ac:dyDescent="0.35">
      <c r="A3383" s="2" t="s">
        <v>4290</v>
      </c>
      <c r="B3383" s="2">
        <v>104257</v>
      </c>
      <c r="C3383" s="2" t="s">
        <v>41</v>
      </c>
      <c r="D3383" s="2" t="s">
        <v>26</v>
      </c>
      <c r="E3383" s="2">
        <v>2864.15</v>
      </c>
      <c r="F3383" s="2">
        <v>0.25</v>
      </c>
      <c r="G3383" s="2">
        <v>3</v>
      </c>
      <c r="H3383" s="3">
        <v>45332</v>
      </c>
      <c r="I3383" s="3">
        <v>45339</v>
      </c>
      <c r="J3383" s="2" t="s">
        <v>15</v>
      </c>
      <c r="K3383" s="2" t="s">
        <v>22</v>
      </c>
      <c r="L3383" s="2">
        <v>301.02999999999997</v>
      </c>
      <c r="M3383" s="2" t="s">
        <v>28</v>
      </c>
      <c r="N3383" s="11">
        <f>L3383/E3383*100</f>
        <v>10.510273554108547</v>
      </c>
      <c r="O3383" s="12" t="str">
        <f>IF(N3383&lt;10,"Low",IF(N3383&lt;20,"Med","High"))</f>
        <v>Med</v>
      </c>
      <c r="P3383" s="12">
        <f>sales*discount</f>
        <v>716.03750000000002</v>
      </c>
      <c r="Q3383" s="12">
        <f>sales-Discount_Values</f>
        <v>2148.1125000000002</v>
      </c>
      <c r="R3383" s="12">
        <f>DATEDIF(order_date,delivery_date,"D")</f>
        <v>7</v>
      </c>
      <c r="S3383" s="12"/>
    </row>
    <row r="3384" spans="1:19" ht="14.25" customHeight="1" x14ac:dyDescent="0.35">
      <c r="A3384" s="2" t="s">
        <v>12199</v>
      </c>
      <c r="B3384" s="2">
        <v>112166</v>
      </c>
      <c r="C3384" s="2" t="s">
        <v>25</v>
      </c>
      <c r="D3384" s="2" t="s">
        <v>26</v>
      </c>
      <c r="E3384" s="2">
        <v>4247.47</v>
      </c>
      <c r="F3384" s="2">
        <v>0.4</v>
      </c>
      <c r="G3384" s="2">
        <v>2</v>
      </c>
      <c r="H3384" s="3">
        <v>45311</v>
      </c>
      <c r="I3384" s="3">
        <v>45313</v>
      </c>
      <c r="J3384" s="2" t="s">
        <v>15</v>
      </c>
      <c r="K3384" s="2" t="s">
        <v>22</v>
      </c>
      <c r="L3384" s="2">
        <v>446.49</v>
      </c>
      <c r="M3384" s="2" t="s">
        <v>23</v>
      </c>
      <c r="N3384" s="11">
        <f>L3384/E3384*100</f>
        <v>10.511904733876873</v>
      </c>
      <c r="O3384" s="12" t="str">
        <f>IF(N3384&lt;10,"Low",IF(N3384&lt;20,"Med","High"))</f>
        <v>Med</v>
      </c>
      <c r="P3384" s="12">
        <f>sales*discount</f>
        <v>1698.9880000000003</v>
      </c>
      <c r="Q3384" s="12">
        <f>sales-Discount_Values</f>
        <v>2548.482</v>
      </c>
      <c r="R3384" s="12">
        <f>DATEDIF(order_date,delivery_date,"D")</f>
        <v>2</v>
      </c>
      <c r="S3384" s="12"/>
    </row>
    <row r="3385" spans="1:19" ht="14.25" customHeight="1" x14ac:dyDescent="0.35">
      <c r="A3385" s="2" t="s">
        <v>8868</v>
      </c>
      <c r="B3385" s="2">
        <v>108835</v>
      </c>
      <c r="C3385" s="2" t="s">
        <v>19</v>
      </c>
      <c r="D3385" s="2" t="s">
        <v>26</v>
      </c>
      <c r="E3385" s="2">
        <v>1834.38</v>
      </c>
      <c r="F3385" s="2">
        <v>7.0000000000000007E-2</v>
      </c>
      <c r="G3385" s="2">
        <v>6</v>
      </c>
      <c r="H3385" s="3">
        <v>45629</v>
      </c>
      <c r="I3385" s="3">
        <v>45632</v>
      </c>
      <c r="J3385" s="2" t="s">
        <v>15</v>
      </c>
      <c r="K3385" s="2" t="s">
        <v>16</v>
      </c>
      <c r="L3385" s="2">
        <v>192.86</v>
      </c>
      <c r="M3385" s="2" t="s">
        <v>28</v>
      </c>
      <c r="N3385" s="11">
        <f>L3385/E3385*100</f>
        <v>10.513634034387641</v>
      </c>
      <c r="O3385" s="12" t="str">
        <f>IF(N3385&lt;10,"Low",IF(N3385&lt;20,"Med","High"))</f>
        <v>Med</v>
      </c>
      <c r="P3385" s="12">
        <f>sales*discount</f>
        <v>128.40660000000003</v>
      </c>
      <c r="Q3385" s="12">
        <f>sales-Discount_Values</f>
        <v>1705.9734000000001</v>
      </c>
      <c r="R3385" s="12">
        <f>DATEDIF(order_date,delivery_date,"D")</f>
        <v>3</v>
      </c>
      <c r="S3385" s="12"/>
    </row>
    <row r="3386" spans="1:19" ht="14.25" customHeight="1" x14ac:dyDescent="0.35">
      <c r="A3386" s="2" t="s">
        <v>11602</v>
      </c>
      <c r="B3386" s="2">
        <v>111569</v>
      </c>
      <c r="C3386" s="2" t="s">
        <v>41</v>
      </c>
      <c r="D3386" s="2" t="s">
        <v>26</v>
      </c>
      <c r="E3386" s="2">
        <v>281.25</v>
      </c>
      <c r="F3386" s="2">
        <v>0.46</v>
      </c>
      <c r="G3386" s="2">
        <v>9</v>
      </c>
      <c r="H3386" s="3">
        <v>45125</v>
      </c>
      <c r="I3386" s="3">
        <v>45129</v>
      </c>
      <c r="J3386" s="2" t="s">
        <v>31</v>
      </c>
      <c r="K3386" s="2" t="s">
        <v>16</v>
      </c>
      <c r="L3386" s="2">
        <v>29.57</v>
      </c>
      <c r="M3386" s="2" t="s">
        <v>17</v>
      </c>
      <c r="N3386" s="11">
        <f>L3386/E3386*100</f>
        <v>10.513777777777777</v>
      </c>
      <c r="O3386" s="12" t="str">
        <f>IF(N3386&lt;10,"Low",IF(N3386&lt;20,"Med","High"))</f>
        <v>Med</v>
      </c>
      <c r="P3386" s="12">
        <f>sales*discount</f>
        <v>129.375</v>
      </c>
      <c r="Q3386" s="12">
        <f>sales-Discount_Values</f>
        <v>151.875</v>
      </c>
      <c r="R3386" s="12">
        <f>DATEDIF(order_date,delivery_date,"D")</f>
        <v>4</v>
      </c>
      <c r="S3386" s="12"/>
    </row>
    <row r="3387" spans="1:19" ht="14.25" customHeight="1" x14ac:dyDescent="0.35">
      <c r="A3387" s="2" t="s">
        <v>13078</v>
      </c>
      <c r="B3387" s="2">
        <v>113045</v>
      </c>
      <c r="C3387" s="2" t="s">
        <v>25</v>
      </c>
      <c r="D3387" s="2" t="s">
        <v>14</v>
      </c>
      <c r="E3387" s="2">
        <v>4108.8900000000003</v>
      </c>
      <c r="F3387" s="2">
        <v>0.43</v>
      </c>
      <c r="G3387" s="2">
        <v>6</v>
      </c>
      <c r="H3387" s="3">
        <v>45344</v>
      </c>
      <c r="I3387" s="3">
        <v>45346</v>
      </c>
      <c r="J3387" s="2" t="s">
        <v>15</v>
      </c>
      <c r="K3387" s="2" t="s">
        <v>22</v>
      </c>
      <c r="L3387" s="2">
        <v>432.05</v>
      </c>
      <c r="M3387" s="2" t="s">
        <v>34</v>
      </c>
      <c r="N3387" s="11">
        <f>L3387/E3387*100</f>
        <v>10.515005269062934</v>
      </c>
      <c r="O3387" s="12" t="str">
        <f>IF(N3387&lt;10,"Low",IF(N3387&lt;20,"Med","High"))</f>
        <v>Med</v>
      </c>
      <c r="P3387" s="12">
        <f>sales*discount</f>
        <v>1766.8227000000002</v>
      </c>
      <c r="Q3387" s="12">
        <f>sales-Discount_Values</f>
        <v>2342.0673000000002</v>
      </c>
      <c r="R3387" s="12">
        <f>DATEDIF(order_date,delivery_date,"D")</f>
        <v>2</v>
      </c>
      <c r="S3387" s="12"/>
    </row>
    <row r="3388" spans="1:19" ht="14.25" customHeight="1" x14ac:dyDescent="0.35">
      <c r="A3388" s="2" t="s">
        <v>3467</v>
      </c>
      <c r="B3388" s="2">
        <v>103434</v>
      </c>
      <c r="C3388" s="2" t="s">
        <v>19</v>
      </c>
      <c r="D3388" s="2" t="s">
        <v>14</v>
      </c>
      <c r="E3388" s="2">
        <v>383.12</v>
      </c>
      <c r="F3388" s="2">
        <v>0.48</v>
      </c>
      <c r="G3388" s="2">
        <v>4</v>
      </c>
      <c r="H3388" s="3">
        <v>45001</v>
      </c>
      <c r="I3388" s="3">
        <v>45004</v>
      </c>
      <c r="J3388" s="2" t="s">
        <v>31</v>
      </c>
      <c r="K3388" s="2" t="s">
        <v>22</v>
      </c>
      <c r="L3388" s="2">
        <v>40.29</v>
      </c>
      <c r="M3388" s="2" t="s">
        <v>34</v>
      </c>
      <c r="N3388" s="11">
        <f>L3388/E3388*100</f>
        <v>10.516287325120066</v>
      </c>
      <c r="O3388" s="12" t="str">
        <f>IF(N3388&lt;10,"Low",IF(N3388&lt;20,"Med","High"))</f>
        <v>Med</v>
      </c>
      <c r="P3388" s="12">
        <f>sales*discount</f>
        <v>183.89759999999998</v>
      </c>
      <c r="Q3388" s="12">
        <f>sales-Discount_Values</f>
        <v>199.22240000000002</v>
      </c>
      <c r="R3388" s="12">
        <f>DATEDIF(order_date,delivery_date,"D")</f>
        <v>3</v>
      </c>
      <c r="S3388" s="12"/>
    </row>
    <row r="3389" spans="1:19" ht="14.25" customHeight="1" x14ac:dyDescent="0.35">
      <c r="A3389" s="2" t="s">
        <v>10737</v>
      </c>
      <c r="B3389" s="2">
        <v>110704</v>
      </c>
      <c r="C3389" s="2" t="s">
        <v>25</v>
      </c>
      <c r="D3389" s="2" t="s">
        <v>14</v>
      </c>
      <c r="E3389" s="2">
        <v>4501.6499999999996</v>
      </c>
      <c r="F3389" s="2">
        <v>0.4</v>
      </c>
      <c r="G3389" s="2">
        <v>7</v>
      </c>
      <c r="H3389" s="3">
        <v>45534</v>
      </c>
      <c r="I3389" s="3">
        <v>45538</v>
      </c>
      <c r="J3389" s="2" t="s">
        <v>15</v>
      </c>
      <c r="K3389" s="2" t="s">
        <v>27</v>
      </c>
      <c r="L3389" s="2">
        <v>473.43</v>
      </c>
      <c r="M3389" s="2" t="s">
        <v>17</v>
      </c>
      <c r="N3389" s="11">
        <f>L3389/E3389*100</f>
        <v>10.516810502815636</v>
      </c>
      <c r="O3389" s="12" t="str">
        <f>IF(N3389&lt;10,"Low",IF(N3389&lt;20,"Med","High"))</f>
        <v>Med</v>
      </c>
      <c r="P3389" s="12">
        <f>sales*discount</f>
        <v>1800.6599999999999</v>
      </c>
      <c r="Q3389" s="12">
        <f>sales-Discount_Values</f>
        <v>2700.99</v>
      </c>
      <c r="R3389" s="12">
        <f>DATEDIF(order_date,delivery_date,"D")</f>
        <v>4</v>
      </c>
      <c r="S3389" s="12"/>
    </row>
    <row r="3390" spans="1:19" ht="14.25" customHeight="1" x14ac:dyDescent="0.35">
      <c r="A3390" s="2" t="s">
        <v>3138</v>
      </c>
      <c r="B3390" s="2">
        <v>103105</v>
      </c>
      <c r="C3390" s="2" t="s">
        <v>25</v>
      </c>
      <c r="D3390" s="2" t="s">
        <v>33</v>
      </c>
      <c r="E3390" s="2">
        <v>4691.91</v>
      </c>
      <c r="F3390" s="2">
        <v>0.2</v>
      </c>
      <c r="G3390" s="2">
        <v>7</v>
      </c>
      <c r="H3390" s="3">
        <v>44963</v>
      </c>
      <c r="I3390" s="3">
        <v>44964</v>
      </c>
      <c r="J3390" s="2" t="s">
        <v>31</v>
      </c>
      <c r="K3390" s="2" t="s">
        <v>16</v>
      </c>
      <c r="L3390" s="2">
        <v>493.58</v>
      </c>
      <c r="M3390" s="2" t="s">
        <v>23</v>
      </c>
      <c r="N3390" s="11">
        <f>L3390/E3390*100</f>
        <v>10.519809629766982</v>
      </c>
      <c r="O3390" s="12" t="str">
        <f>IF(N3390&lt;10,"Low",IF(N3390&lt;20,"Med","High"))</f>
        <v>Med</v>
      </c>
      <c r="P3390" s="12">
        <f>sales*discount</f>
        <v>938.38200000000006</v>
      </c>
      <c r="Q3390" s="12">
        <f>sales-Discount_Values</f>
        <v>3753.5279999999998</v>
      </c>
      <c r="R3390" s="12">
        <f>DATEDIF(order_date,delivery_date,"D")</f>
        <v>1</v>
      </c>
      <c r="S3390" s="12"/>
    </row>
    <row r="3391" spans="1:19" ht="14.25" customHeight="1" x14ac:dyDescent="0.35">
      <c r="A3391" s="2" t="s">
        <v>245</v>
      </c>
      <c r="B3391" s="2">
        <v>100212</v>
      </c>
      <c r="C3391" s="2" t="s">
        <v>25</v>
      </c>
      <c r="D3391" s="2" t="s">
        <v>33</v>
      </c>
      <c r="E3391" s="2">
        <v>1531.91</v>
      </c>
      <c r="F3391" s="2">
        <v>0.02</v>
      </c>
      <c r="G3391" s="2">
        <v>4</v>
      </c>
      <c r="H3391" s="3">
        <v>45601</v>
      </c>
      <c r="I3391" s="3">
        <v>45603</v>
      </c>
      <c r="J3391" s="2" t="s">
        <v>31</v>
      </c>
      <c r="K3391" s="2" t="s">
        <v>22</v>
      </c>
      <c r="L3391" s="2">
        <v>161.16</v>
      </c>
      <c r="M3391" s="2" t="s">
        <v>39</v>
      </c>
      <c r="N3391" s="11">
        <f>L3391/E3391*100</f>
        <v>10.520200272861983</v>
      </c>
      <c r="O3391" s="12" t="str">
        <f>IF(N3391&lt;10,"Low",IF(N3391&lt;20,"Med","High"))</f>
        <v>Med</v>
      </c>
      <c r="P3391" s="12">
        <f>sales*discount</f>
        <v>30.638200000000001</v>
      </c>
      <c r="Q3391" s="12">
        <f>sales-Discount_Values</f>
        <v>1501.2718</v>
      </c>
      <c r="R3391" s="12">
        <f>DATEDIF(order_date,delivery_date,"D")</f>
        <v>2</v>
      </c>
      <c r="S3391" s="12"/>
    </row>
    <row r="3392" spans="1:19" ht="14.25" customHeight="1" x14ac:dyDescent="0.35">
      <c r="A3392" s="2" t="s">
        <v>13867</v>
      </c>
      <c r="B3392" s="2">
        <v>113834</v>
      </c>
      <c r="C3392" s="2" t="s">
        <v>13</v>
      </c>
      <c r="D3392" s="2" t="s">
        <v>14</v>
      </c>
      <c r="E3392" s="2">
        <v>4657.12</v>
      </c>
      <c r="F3392" s="2">
        <v>0.22</v>
      </c>
      <c r="G3392" s="2">
        <v>7</v>
      </c>
      <c r="H3392" s="3">
        <v>45412</v>
      </c>
      <c r="I3392" s="3">
        <v>45418</v>
      </c>
      <c r="J3392" s="2" t="s">
        <v>31</v>
      </c>
      <c r="K3392" s="2" t="s">
        <v>27</v>
      </c>
      <c r="L3392" s="2">
        <v>489.99</v>
      </c>
      <c r="M3392" s="2" t="s">
        <v>34</v>
      </c>
      <c r="N3392" s="11">
        <f>L3392/E3392*100</f>
        <v>10.521309307039544</v>
      </c>
      <c r="O3392" s="12" t="str">
        <f>IF(N3392&lt;10,"Low",IF(N3392&lt;20,"Med","High"))</f>
        <v>Med</v>
      </c>
      <c r="P3392" s="12">
        <f>sales*discount</f>
        <v>1024.5663999999999</v>
      </c>
      <c r="Q3392" s="12">
        <f>sales-Discount_Values</f>
        <v>3632.5536000000002</v>
      </c>
      <c r="R3392" s="12">
        <f>DATEDIF(order_date,delivery_date,"D")</f>
        <v>6</v>
      </c>
      <c r="S3392" s="12"/>
    </row>
    <row r="3393" spans="1:19" ht="14.25" customHeight="1" x14ac:dyDescent="0.35">
      <c r="A3393" s="2" t="s">
        <v>15259</v>
      </c>
      <c r="B3393" s="2">
        <v>115226</v>
      </c>
      <c r="C3393" s="2" t="s">
        <v>41</v>
      </c>
      <c r="D3393" s="2" t="s">
        <v>26</v>
      </c>
      <c r="E3393" s="2">
        <v>3159.9</v>
      </c>
      <c r="F3393" s="2">
        <v>0.28999999999999998</v>
      </c>
      <c r="G3393" s="2">
        <v>5</v>
      </c>
      <c r="H3393" s="3">
        <v>45574</v>
      </c>
      <c r="I3393" s="3">
        <v>45581</v>
      </c>
      <c r="J3393" s="2" t="s">
        <v>21</v>
      </c>
      <c r="K3393" s="2" t="s">
        <v>27</v>
      </c>
      <c r="L3393" s="2">
        <v>332.66</v>
      </c>
      <c r="M3393" s="2" t="s">
        <v>28</v>
      </c>
      <c r="N3393" s="11">
        <f>L3393/E3393*100</f>
        <v>10.527548340137347</v>
      </c>
      <c r="O3393" s="12" t="str">
        <f>IF(N3393&lt;10,"Low",IF(N3393&lt;20,"Med","High"))</f>
        <v>Med</v>
      </c>
      <c r="P3393" s="12">
        <f>sales*discount</f>
        <v>916.37099999999998</v>
      </c>
      <c r="Q3393" s="12">
        <f>sales-Discount_Values</f>
        <v>2243.529</v>
      </c>
      <c r="R3393" s="12">
        <f>DATEDIF(order_date,delivery_date,"D")</f>
        <v>7</v>
      </c>
      <c r="S3393" s="12"/>
    </row>
    <row r="3394" spans="1:19" ht="14.25" customHeight="1" x14ac:dyDescent="0.35">
      <c r="A3394" s="2" t="s">
        <v>6143</v>
      </c>
      <c r="B3394" s="2">
        <v>106110</v>
      </c>
      <c r="C3394" s="2" t="s">
        <v>41</v>
      </c>
      <c r="D3394" s="2" t="s">
        <v>26</v>
      </c>
      <c r="E3394" s="2">
        <v>3661.91</v>
      </c>
      <c r="F3394" s="2">
        <v>0.22</v>
      </c>
      <c r="G3394" s="2">
        <v>6</v>
      </c>
      <c r="H3394" s="3">
        <v>45541</v>
      </c>
      <c r="I3394" s="3">
        <v>45542</v>
      </c>
      <c r="J3394" s="2" t="s">
        <v>31</v>
      </c>
      <c r="K3394" s="2" t="s">
        <v>16</v>
      </c>
      <c r="L3394" s="2">
        <v>385.51</v>
      </c>
      <c r="M3394" s="2" t="s">
        <v>23</v>
      </c>
      <c r="N3394" s="11">
        <f>L3394/E3394*100</f>
        <v>10.527566215444946</v>
      </c>
      <c r="O3394" s="12" t="str">
        <f>IF(N3394&lt;10,"Low",IF(N3394&lt;20,"Med","High"))</f>
        <v>Med</v>
      </c>
      <c r="P3394" s="12">
        <f>sales*discount</f>
        <v>805.62019999999995</v>
      </c>
      <c r="Q3394" s="12">
        <f>sales-Discount_Values</f>
        <v>2856.2898</v>
      </c>
      <c r="R3394" s="12">
        <f>DATEDIF(order_date,delivery_date,"D")</f>
        <v>1</v>
      </c>
      <c r="S3394" s="12"/>
    </row>
    <row r="3395" spans="1:19" ht="14.25" customHeight="1" x14ac:dyDescent="0.35">
      <c r="A3395" s="2" t="s">
        <v>8087</v>
      </c>
      <c r="B3395" s="2">
        <v>108054</v>
      </c>
      <c r="C3395" s="2" t="s">
        <v>19</v>
      </c>
      <c r="D3395" s="2" t="s">
        <v>14</v>
      </c>
      <c r="E3395" s="2">
        <v>4600.2</v>
      </c>
      <c r="F3395" s="2">
        <v>0.04</v>
      </c>
      <c r="G3395" s="2">
        <v>2</v>
      </c>
      <c r="H3395" s="3">
        <v>45024</v>
      </c>
      <c r="I3395" s="3">
        <v>45025</v>
      </c>
      <c r="J3395" s="2" t="s">
        <v>21</v>
      </c>
      <c r="K3395" s="2" t="s">
        <v>22</v>
      </c>
      <c r="L3395" s="2">
        <v>484.33</v>
      </c>
      <c r="M3395" s="2" t="s">
        <v>23</v>
      </c>
      <c r="N3395" s="11">
        <f>L3395/E3395*100</f>
        <v>10.528455284552846</v>
      </c>
      <c r="O3395" s="12" t="str">
        <f>IF(N3395&lt;10,"Low",IF(N3395&lt;20,"Med","High"))</f>
        <v>Med</v>
      </c>
      <c r="P3395" s="12">
        <f>sales*discount</f>
        <v>184.00800000000001</v>
      </c>
      <c r="Q3395" s="12">
        <f>sales-Discount_Values</f>
        <v>4416.192</v>
      </c>
      <c r="R3395" s="12">
        <f>DATEDIF(order_date,delivery_date,"D")</f>
        <v>1</v>
      </c>
      <c r="S3395" s="12"/>
    </row>
    <row r="3396" spans="1:19" ht="14.25" customHeight="1" x14ac:dyDescent="0.35">
      <c r="A3396" s="2" t="s">
        <v>3897</v>
      </c>
      <c r="B3396" s="2">
        <v>103864</v>
      </c>
      <c r="C3396" s="2" t="s">
        <v>19</v>
      </c>
      <c r="D3396" s="2" t="s">
        <v>14</v>
      </c>
      <c r="E3396" s="2">
        <v>3794.39</v>
      </c>
      <c r="F3396" s="2">
        <v>0.02</v>
      </c>
      <c r="G3396" s="2">
        <v>1</v>
      </c>
      <c r="H3396" s="3">
        <v>45613</v>
      </c>
      <c r="I3396" s="3">
        <v>45614</v>
      </c>
      <c r="J3396" s="2" t="s">
        <v>15</v>
      </c>
      <c r="K3396" s="2" t="s">
        <v>22</v>
      </c>
      <c r="L3396" s="2">
        <v>399.53</v>
      </c>
      <c r="M3396" s="2" t="s">
        <v>17</v>
      </c>
      <c r="N3396" s="11">
        <f>L3396/E3396*100</f>
        <v>10.529492224046551</v>
      </c>
      <c r="O3396" s="12" t="str">
        <f>IF(N3396&lt;10,"Low",IF(N3396&lt;20,"Med","High"))</f>
        <v>Med</v>
      </c>
      <c r="P3396" s="12">
        <f>sales*discount</f>
        <v>75.887799999999999</v>
      </c>
      <c r="Q3396" s="12">
        <f>sales-Discount_Values</f>
        <v>3718.5021999999999</v>
      </c>
      <c r="R3396" s="12">
        <f>DATEDIF(order_date,delivery_date,"D")</f>
        <v>1</v>
      </c>
      <c r="S3396" s="12"/>
    </row>
    <row r="3397" spans="1:19" ht="14.25" customHeight="1" x14ac:dyDescent="0.35">
      <c r="A3397" s="2" t="s">
        <v>14353</v>
      </c>
      <c r="B3397" s="2">
        <v>114320</v>
      </c>
      <c r="C3397" s="2" t="s">
        <v>41</v>
      </c>
      <c r="D3397" s="2" t="s">
        <v>36</v>
      </c>
      <c r="E3397" s="2">
        <v>1480.59</v>
      </c>
      <c r="F3397" s="2">
        <v>0.43</v>
      </c>
      <c r="G3397" s="2">
        <v>3</v>
      </c>
      <c r="H3397" s="3">
        <v>45605</v>
      </c>
      <c r="I3397" s="3">
        <v>45607</v>
      </c>
      <c r="J3397" s="2" t="s">
        <v>15</v>
      </c>
      <c r="K3397" s="2" t="s">
        <v>22</v>
      </c>
      <c r="L3397" s="2">
        <v>155.97</v>
      </c>
      <c r="M3397" s="2" t="s">
        <v>48</v>
      </c>
      <c r="N3397" s="11">
        <f>L3397/E3397*100</f>
        <v>10.534314023463621</v>
      </c>
      <c r="O3397" s="12" t="str">
        <f>IF(N3397&lt;10,"Low",IF(N3397&lt;20,"Med","High"))</f>
        <v>Med</v>
      </c>
      <c r="P3397" s="12">
        <f>sales*discount</f>
        <v>636.65369999999996</v>
      </c>
      <c r="Q3397" s="12">
        <f>sales-Discount_Values</f>
        <v>843.93629999999996</v>
      </c>
      <c r="R3397" s="12">
        <f>DATEDIF(order_date,delivery_date,"D")</f>
        <v>2</v>
      </c>
      <c r="S3397" s="12"/>
    </row>
    <row r="3398" spans="1:19" ht="14.25" customHeight="1" x14ac:dyDescent="0.35">
      <c r="A3398" s="2" t="s">
        <v>419</v>
      </c>
      <c r="B3398" s="2">
        <v>100386</v>
      </c>
      <c r="C3398" s="2" t="s">
        <v>13</v>
      </c>
      <c r="D3398" s="2" t="s">
        <v>14</v>
      </c>
      <c r="E3398" s="2">
        <v>2222.16</v>
      </c>
      <c r="F3398" s="2">
        <v>0.11</v>
      </c>
      <c r="G3398" s="2">
        <v>9</v>
      </c>
      <c r="H3398" s="3">
        <v>45043</v>
      </c>
      <c r="I3398" s="3">
        <v>45049</v>
      </c>
      <c r="J3398" s="2" t="s">
        <v>31</v>
      </c>
      <c r="K3398" s="2" t="s">
        <v>22</v>
      </c>
      <c r="L3398" s="2">
        <v>234.09</v>
      </c>
      <c r="M3398" s="2" t="s">
        <v>28</v>
      </c>
      <c r="N3398" s="11">
        <f>L3398/E3398*100</f>
        <v>10.534344961658928</v>
      </c>
      <c r="O3398" s="12" t="str">
        <f>IF(N3398&lt;10,"Low",IF(N3398&lt;20,"Med","High"))</f>
        <v>Med</v>
      </c>
      <c r="P3398" s="12">
        <f>sales*discount</f>
        <v>244.43759999999997</v>
      </c>
      <c r="Q3398" s="12">
        <f>sales-Discount_Values</f>
        <v>1977.7223999999999</v>
      </c>
      <c r="R3398" s="12">
        <f>DATEDIF(order_date,delivery_date,"D")</f>
        <v>6</v>
      </c>
      <c r="S3398" s="12"/>
    </row>
    <row r="3399" spans="1:19" ht="14.25" customHeight="1" x14ac:dyDescent="0.35">
      <c r="A3399" s="2" t="s">
        <v>7677</v>
      </c>
      <c r="B3399" s="2">
        <v>107644</v>
      </c>
      <c r="C3399" s="2" t="s">
        <v>13</v>
      </c>
      <c r="D3399" s="2" t="s">
        <v>20</v>
      </c>
      <c r="E3399" s="2">
        <v>3215.04</v>
      </c>
      <c r="F3399" s="2">
        <v>0.4</v>
      </c>
      <c r="G3399" s="2">
        <v>4</v>
      </c>
      <c r="H3399" s="3">
        <v>45460</v>
      </c>
      <c r="I3399" s="3">
        <v>45464</v>
      </c>
      <c r="J3399" s="2" t="s">
        <v>21</v>
      </c>
      <c r="K3399" s="2" t="s">
        <v>27</v>
      </c>
      <c r="L3399" s="2">
        <v>338.79</v>
      </c>
      <c r="M3399" s="2" t="s">
        <v>28</v>
      </c>
      <c r="N3399" s="11">
        <f>L3399/E3399*100</f>
        <v>10.53766049567035</v>
      </c>
      <c r="O3399" s="12" t="str">
        <f>IF(N3399&lt;10,"Low",IF(N3399&lt;20,"Med","High"))</f>
        <v>Med</v>
      </c>
      <c r="P3399" s="12">
        <f>sales*discount</f>
        <v>1286.0160000000001</v>
      </c>
      <c r="Q3399" s="12">
        <f>sales-Discount_Values</f>
        <v>1929.0239999999999</v>
      </c>
      <c r="R3399" s="12">
        <f>DATEDIF(order_date,delivery_date,"D")</f>
        <v>4</v>
      </c>
      <c r="S3399" s="12"/>
    </row>
    <row r="3400" spans="1:19" ht="14.25" customHeight="1" x14ac:dyDescent="0.35">
      <c r="A3400" s="2" t="s">
        <v>12971</v>
      </c>
      <c r="B3400" s="2">
        <v>112938</v>
      </c>
      <c r="C3400" s="2" t="s">
        <v>19</v>
      </c>
      <c r="D3400" s="2" t="s">
        <v>26</v>
      </c>
      <c r="E3400" s="2">
        <v>1160.1500000000001</v>
      </c>
      <c r="F3400" s="2">
        <v>0.37</v>
      </c>
      <c r="G3400" s="2">
        <v>6</v>
      </c>
      <c r="H3400" s="3">
        <v>45360</v>
      </c>
      <c r="I3400" s="3">
        <v>45366</v>
      </c>
      <c r="J3400" s="2" t="s">
        <v>21</v>
      </c>
      <c r="K3400" s="2" t="s">
        <v>27</v>
      </c>
      <c r="L3400" s="2">
        <v>122.26</v>
      </c>
      <c r="M3400" s="2" t="s">
        <v>39</v>
      </c>
      <c r="N3400" s="11">
        <f>L3400/E3400*100</f>
        <v>10.538292462181614</v>
      </c>
      <c r="O3400" s="12" t="str">
        <f>IF(N3400&lt;10,"Low",IF(N3400&lt;20,"Med","High"))</f>
        <v>Med</v>
      </c>
      <c r="P3400" s="12">
        <f>sales*discount</f>
        <v>429.25550000000004</v>
      </c>
      <c r="Q3400" s="12">
        <f>sales-Discount_Values</f>
        <v>730.89450000000011</v>
      </c>
      <c r="R3400" s="12">
        <f>DATEDIF(order_date,delivery_date,"D")</f>
        <v>6</v>
      </c>
      <c r="S3400" s="12"/>
    </row>
    <row r="3401" spans="1:19" ht="14.25" customHeight="1" x14ac:dyDescent="0.35">
      <c r="A3401" s="2" t="s">
        <v>14060</v>
      </c>
      <c r="B3401" s="2">
        <v>114027</v>
      </c>
      <c r="C3401" s="2" t="s">
        <v>13</v>
      </c>
      <c r="D3401" s="2" t="s">
        <v>26</v>
      </c>
      <c r="E3401" s="2">
        <v>1251.6199999999999</v>
      </c>
      <c r="F3401" s="2">
        <v>0.44</v>
      </c>
      <c r="G3401" s="2">
        <v>9</v>
      </c>
      <c r="H3401" s="3">
        <v>45249</v>
      </c>
      <c r="I3401" s="3">
        <v>45250</v>
      </c>
      <c r="J3401" s="2" t="s">
        <v>31</v>
      </c>
      <c r="K3401" s="2" t="s">
        <v>27</v>
      </c>
      <c r="L3401" s="2">
        <v>131.94999999999999</v>
      </c>
      <c r="M3401" s="2" t="s">
        <v>17</v>
      </c>
      <c r="N3401" s="11">
        <f>L3401/E3401*100</f>
        <v>10.542337131078122</v>
      </c>
      <c r="O3401" s="12" t="str">
        <f>IF(N3401&lt;10,"Low",IF(N3401&lt;20,"Med","High"))</f>
        <v>Med</v>
      </c>
      <c r="P3401" s="12">
        <f>sales*discount</f>
        <v>550.7127999999999</v>
      </c>
      <c r="Q3401" s="12">
        <f>sales-Discount_Values</f>
        <v>700.90719999999999</v>
      </c>
      <c r="R3401" s="12">
        <f>DATEDIF(order_date,delivery_date,"D")</f>
        <v>1</v>
      </c>
      <c r="S3401" s="12"/>
    </row>
    <row r="3402" spans="1:19" ht="14.25" customHeight="1" x14ac:dyDescent="0.35">
      <c r="A3402" s="2" t="s">
        <v>12541</v>
      </c>
      <c r="B3402" s="2">
        <v>112508</v>
      </c>
      <c r="C3402" s="2" t="s">
        <v>13</v>
      </c>
      <c r="D3402" s="2" t="s">
        <v>36</v>
      </c>
      <c r="E3402" s="2">
        <v>3362.37</v>
      </c>
      <c r="F3402" s="2">
        <v>0.28999999999999998</v>
      </c>
      <c r="G3402" s="2">
        <v>7</v>
      </c>
      <c r="H3402" s="3">
        <v>45092</v>
      </c>
      <c r="I3402" s="3">
        <v>45099</v>
      </c>
      <c r="J3402" s="2" t="s">
        <v>31</v>
      </c>
      <c r="K3402" s="2" t="s">
        <v>16</v>
      </c>
      <c r="L3402" s="2">
        <v>354.52</v>
      </c>
      <c r="M3402" s="2" t="s">
        <v>17</v>
      </c>
      <c r="N3402" s="11">
        <f>L3402/E3402*100</f>
        <v>10.543753364442344</v>
      </c>
      <c r="O3402" s="12" t="str">
        <f>IF(N3402&lt;10,"Low",IF(N3402&lt;20,"Med","High"))</f>
        <v>Med</v>
      </c>
      <c r="P3402" s="12">
        <f>sales*discount</f>
        <v>975.08729999999991</v>
      </c>
      <c r="Q3402" s="12">
        <f>sales-Discount_Values</f>
        <v>2387.2826999999997</v>
      </c>
      <c r="R3402" s="12">
        <f>DATEDIF(order_date,delivery_date,"D")</f>
        <v>7</v>
      </c>
      <c r="S3402" s="12"/>
    </row>
    <row r="3403" spans="1:19" ht="14.25" customHeight="1" x14ac:dyDescent="0.35">
      <c r="A3403" s="2" t="s">
        <v>3083</v>
      </c>
      <c r="B3403" s="2">
        <v>103050</v>
      </c>
      <c r="C3403" s="2" t="s">
        <v>19</v>
      </c>
      <c r="D3403" s="2" t="s">
        <v>20</v>
      </c>
      <c r="E3403" s="2">
        <v>1482.29</v>
      </c>
      <c r="F3403" s="2">
        <v>0.42</v>
      </c>
      <c r="G3403" s="2">
        <v>3</v>
      </c>
      <c r="H3403" s="3">
        <v>45606</v>
      </c>
      <c r="I3403" s="3">
        <v>45608</v>
      </c>
      <c r="J3403" s="2" t="s">
        <v>15</v>
      </c>
      <c r="K3403" s="2" t="s">
        <v>22</v>
      </c>
      <c r="L3403" s="2">
        <v>156.30000000000001</v>
      </c>
      <c r="M3403" s="2" t="s">
        <v>28</v>
      </c>
      <c r="N3403" s="11">
        <f>L3403/E3403*100</f>
        <v>10.544495341667286</v>
      </c>
      <c r="O3403" s="12" t="str">
        <f>IF(N3403&lt;10,"Low",IF(N3403&lt;20,"Med","High"))</f>
        <v>Med</v>
      </c>
      <c r="P3403" s="12">
        <f>sales*discount</f>
        <v>622.56179999999995</v>
      </c>
      <c r="Q3403" s="12">
        <f>sales-Discount_Values</f>
        <v>859.72820000000002</v>
      </c>
      <c r="R3403" s="12">
        <f>DATEDIF(order_date,delivery_date,"D")</f>
        <v>2</v>
      </c>
      <c r="S3403" s="12"/>
    </row>
    <row r="3404" spans="1:19" ht="14.25" customHeight="1" x14ac:dyDescent="0.35">
      <c r="A3404" s="2" t="s">
        <v>1070</v>
      </c>
      <c r="B3404" s="2">
        <v>101037</v>
      </c>
      <c r="C3404" s="2" t="s">
        <v>13</v>
      </c>
      <c r="D3404" s="2" t="s">
        <v>26</v>
      </c>
      <c r="E3404" s="2">
        <v>159.04</v>
      </c>
      <c r="F3404" s="2">
        <v>0.14000000000000001</v>
      </c>
      <c r="G3404" s="2">
        <v>9</v>
      </c>
      <c r="H3404" s="3">
        <v>45163</v>
      </c>
      <c r="I3404" s="3">
        <v>45165</v>
      </c>
      <c r="J3404" s="2" t="s">
        <v>15</v>
      </c>
      <c r="K3404" s="2" t="s">
        <v>22</v>
      </c>
      <c r="L3404" s="2">
        <v>16.77</v>
      </c>
      <c r="M3404" s="2" t="s">
        <v>39</v>
      </c>
      <c r="N3404" s="11">
        <f>L3404/E3404*100</f>
        <v>10.544517102615695</v>
      </c>
      <c r="O3404" s="12" t="str">
        <f>IF(N3404&lt;10,"Low",IF(N3404&lt;20,"Med","High"))</f>
        <v>Med</v>
      </c>
      <c r="P3404" s="12">
        <f>sales*discount</f>
        <v>22.265600000000003</v>
      </c>
      <c r="Q3404" s="12">
        <f>sales-Discount_Values</f>
        <v>136.77439999999999</v>
      </c>
      <c r="R3404" s="12">
        <f>DATEDIF(order_date,delivery_date,"D")</f>
        <v>2</v>
      </c>
      <c r="S3404" s="12"/>
    </row>
    <row r="3405" spans="1:19" ht="14.25" customHeight="1" x14ac:dyDescent="0.35">
      <c r="A3405" s="2" t="s">
        <v>8344</v>
      </c>
      <c r="B3405" s="2">
        <v>108311</v>
      </c>
      <c r="C3405" s="2" t="s">
        <v>41</v>
      </c>
      <c r="D3405" s="2" t="s">
        <v>33</v>
      </c>
      <c r="E3405" s="2">
        <v>3723.41</v>
      </c>
      <c r="F3405" s="2">
        <v>0.38</v>
      </c>
      <c r="G3405" s="2">
        <v>2</v>
      </c>
      <c r="H3405" s="3">
        <v>45224</v>
      </c>
      <c r="I3405" s="3">
        <v>45228</v>
      </c>
      <c r="J3405" s="2" t="s">
        <v>31</v>
      </c>
      <c r="K3405" s="2" t="s">
        <v>27</v>
      </c>
      <c r="L3405" s="2">
        <v>392.63</v>
      </c>
      <c r="M3405" s="2" t="s">
        <v>28</v>
      </c>
      <c r="N3405" s="11">
        <f>L3405/E3405*100</f>
        <v>10.544903730719959</v>
      </c>
      <c r="O3405" s="12" t="str">
        <f>IF(N3405&lt;10,"Low",IF(N3405&lt;20,"Med","High"))</f>
        <v>Med</v>
      </c>
      <c r="P3405" s="12">
        <f>sales*discount</f>
        <v>1414.8958</v>
      </c>
      <c r="Q3405" s="12">
        <f>sales-Discount_Values</f>
        <v>2308.5141999999996</v>
      </c>
      <c r="R3405" s="12">
        <f>DATEDIF(order_date,delivery_date,"D")</f>
        <v>4</v>
      </c>
      <c r="S3405" s="12"/>
    </row>
    <row r="3406" spans="1:19" ht="14.25" customHeight="1" x14ac:dyDescent="0.35">
      <c r="A3406" s="2" t="s">
        <v>85</v>
      </c>
      <c r="B3406" s="2">
        <v>100052</v>
      </c>
      <c r="C3406" s="2" t="s">
        <v>13</v>
      </c>
      <c r="D3406" s="2" t="s">
        <v>26</v>
      </c>
      <c r="E3406" s="2">
        <v>1083.3</v>
      </c>
      <c r="F3406" s="2">
        <v>0.23</v>
      </c>
      <c r="G3406" s="2">
        <v>3</v>
      </c>
      <c r="H3406" s="3">
        <v>45236</v>
      </c>
      <c r="I3406" s="3">
        <v>45240</v>
      </c>
      <c r="J3406" s="2" t="s">
        <v>15</v>
      </c>
      <c r="K3406" s="2" t="s">
        <v>27</v>
      </c>
      <c r="L3406" s="2">
        <v>114.25</v>
      </c>
      <c r="M3406" s="2" t="s">
        <v>34</v>
      </c>
      <c r="N3406" s="11">
        <f>L3406/E3406*100</f>
        <v>10.546478353180099</v>
      </c>
      <c r="O3406" s="12" t="str">
        <f>IF(N3406&lt;10,"Low",IF(N3406&lt;20,"Med","High"))</f>
        <v>Med</v>
      </c>
      <c r="P3406" s="12">
        <f>sales*discount</f>
        <v>249.15899999999999</v>
      </c>
      <c r="Q3406" s="12">
        <f>sales-Discount_Values</f>
        <v>834.14099999999996</v>
      </c>
      <c r="R3406" s="12">
        <f>DATEDIF(order_date,delivery_date,"D")</f>
        <v>4</v>
      </c>
      <c r="S3406" s="12"/>
    </row>
    <row r="3407" spans="1:19" ht="14.25" customHeight="1" x14ac:dyDescent="0.35">
      <c r="A3407" s="2" t="s">
        <v>6746</v>
      </c>
      <c r="B3407" s="2">
        <v>106713</v>
      </c>
      <c r="C3407" s="2" t="s">
        <v>41</v>
      </c>
      <c r="D3407" s="2" t="s">
        <v>14</v>
      </c>
      <c r="E3407" s="2">
        <v>1701.11</v>
      </c>
      <c r="F3407" s="2">
        <v>0.5</v>
      </c>
      <c r="G3407" s="2">
        <v>9</v>
      </c>
      <c r="H3407" s="3">
        <v>45096</v>
      </c>
      <c r="I3407" s="3">
        <v>45099</v>
      </c>
      <c r="J3407" s="2" t="s">
        <v>21</v>
      </c>
      <c r="K3407" s="2" t="s">
        <v>22</v>
      </c>
      <c r="L3407" s="2">
        <v>179.41</v>
      </c>
      <c r="M3407" s="2" t="s">
        <v>17</v>
      </c>
      <c r="N3407" s="11">
        <f>L3407/E3407*100</f>
        <v>10.546643074228005</v>
      </c>
      <c r="O3407" s="12" t="str">
        <f>IF(N3407&lt;10,"Low",IF(N3407&lt;20,"Med","High"))</f>
        <v>Med</v>
      </c>
      <c r="P3407" s="12">
        <f>sales*discount</f>
        <v>850.55499999999995</v>
      </c>
      <c r="Q3407" s="12">
        <f>sales-Discount_Values</f>
        <v>850.55499999999995</v>
      </c>
      <c r="R3407" s="12">
        <f>DATEDIF(order_date,delivery_date,"D")</f>
        <v>3</v>
      </c>
      <c r="S3407" s="12"/>
    </row>
    <row r="3408" spans="1:19" ht="14.25" customHeight="1" x14ac:dyDescent="0.35">
      <c r="A3408" s="2" t="s">
        <v>2787</v>
      </c>
      <c r="B3408" s="2">
        <v>102754</v>
      </c>
      <c r="C3408" s="2" t="s">
        <v>19</v>
      </c>
      <c r="D3408" s="2" t="s">
        <v>20</v>
      </c>
      <c r="E3408" s="2">
        <v>1688.7</v>
      </c>
      <c r="F3408" s="2">
        <v>0.26</v>
      </c>
      <c r="G3408" s="2">
        <v>4</v>
      </c>
      <c r="H3408" s="3">
        <v>45466</v>
      </c>
      <c r="I3408" s="3">
        <v>45469</v>
      </c>
      <c r="J3408" s="2" t="s">
        <v>21</v>
      </c>
      <c r="K3408" s="2" t="s">
        <v>16</v>
      </c>
      <c r="L3408" s="2">
        <v>178.11</v>
      </c>
      <c r="M3408" s="2" t="s">
        <v>28</v>
      </c>
      <c r="N3408" s="11">
        <f>L3408/E3408*100</f>
        <v>10.547166459406645</v>
      </c>
      <c r="O3408" s="12" t="str">
        <f>IF(N3408&lt;10,"Low",IF(N3408&lt;20,"Med","High"))</f>
        <v>Med</v>
      </c>
      <c r="P3408" s="12">
        <f>sales*discount</f>
        <v>439.06200000000001</v>
      </c>
      <c r="Q3408" s="12">
        <f>sales-Discount_Values</f>
        <v>1249.6379999999999</v>
      </c>
      <c r="R3408" s="12">
        <f>DATEDIF(order_date,delivery_date,"D")</f>
        <v>3</v>
      </c>
      <c r="S3408" s="12"/>
    </row>
    <row r="3409" spans="1:19" ht="14.25" customHeight="1" x14ac:dyDescent="0.35">
      <c r="A3409" s="2" t="s">
        <v>394</v>
      </c>
      <c r="B3409" s="2">
        <v>100361</v>
      </c>
      <c r="C3409" s="2" t="s">
        <v>25</v>
      </c>
      <c r="D3409" s="2" t="s">
        <v>36</v>
      </c>
      <c r="E3409" s="2">
        <v>4427.0200000000004</v>
      </c>
      <c r="F3409" s="2">
        <v>0.26</v>
      </c>
      <c r="G3409" s="2">
        <v>8</v>
      </c>
      <c r="H3409" s="3">
        <v>45210</v>
      </c>
      <c r="I3409" s="3">
        <v>45215</v>
      </c>
      <c r="J3409" s="2" t="s">
        <v>21</v>
      </c>
      <c r="K3409" s="2" t="s">
        <v>27</v>
      </c>
      <c r="L3409" s="2">
        <v>466.97</v>
      </c>
      <c r="M3409" s="2" t="s">
        <v>23</v>
      </c>
      <c r="N3409" s="11">
        <f>L3409/E3409*100</f>
        <v>10.548179136303878</v>
      </c>
      <c r="O3409" s="12" t="str">
        <f>IF(N3409&lt;10,"Low",IF(N3409&lt;20,"Med","High"))</f>
        <v>Med</v>
      </c>
      <c r="P3409" s="12">
        <f>sales*discount</f>
        <v>1151.0252</v>
      </c>
      <c r="Q3409" s="12">
        <f>sales-Discount_Values</f>
        <v>3275.9948000000004</v>
      </c>
      <c r="R3409" s="12">
        <f>DATEDIF(order_date,delivery_date,"D")</f>
        <v>5</v>
      </c>
      <c r="S3409" s="12"/>
    </row>
    <row r="3410" spans="1:19" ht="14.25" customHeight="1" x14ac:dyDescent="0.35">
      <c r="A3410" s="2" t="s">
        <v>9596</v>
      </c>
      <c r="B3410" s="2">
        <v>109563</v>
      </c>
      <c r="C3410" s="2" t="s">
        <v>41</v>
      </c>
      <c r="D3410" s="2" t="s">
        <v>20</v>
      </c>
      <c r="E3410" s="2">
        <v>2919.26</v>
      </c>
      <c r="F3410" s="2">
        <v>0.48</v>
      </c>
      <c r="G3410" s="2">
        <v>4</v>
      </c>
      <c r="H3410" s="3">
        <v>45335</v>
      </c>
      <c r="I3410" s="3">
        <v>45338</v>
      </c>
      <c r="J3410" s="2" t="s">
        <v>31</v>
      </c>
      <c r="K3410" s="2" t="s">
        <v>22</v>
      </c>
      <c r="L3410" s="2">
        <v>307.93</v>
      </c>
      <c r="M3410" s="2" t="s">
        <v>23</v>
      </c>
      <c r="N3410" s="11">
        <f>L3410/E3410*100</f>
        <v>10.54822112453156</v>
      </c>
      <c r="O3410" s="12" t="str">
        <f>IF(N3410&lt;10,"Low",IF(N3410&lt;20,"Med","High"))</f>
        <v>Med</v>
      </c>
      <c r="P3410" s="12">
        <f>sales*discount</f>
        <v>1401.2447999999999</v>
      </c>
      <c r="Q3410" s="12">
        <f>sales-Discount_Values</f>
        <v>1518.0152000000003</v>
      </c>
      <c r="R3410" s="12">
        <f>DATEDIF(order_date,delivery_date,"D")</f>
        <v>3</v>
      </c>
      <c r="S3410" s="12"/>
    </row>
    <row r="3411" spans="1:19" ht="14.25" customHeight="1" x14ac:dyDescent="0.35">
      <c r="A3411" s="2" t="s">
        <v>97</v>
      </c>
      <c r="B3411" s="2">
        <v>100064</v>
      </c>
      <c r="C3411" s="2" t="s">
        <v>13</v>
      </c>
      <c r="D3411" s="2" t="s">
        <v>14</v>
      </c>
      <c r="E3411" s="2">
        <v>4737.37</v>
      </c>
      <c r="F3411" s="2">
        <v>0.17</v>
      </c>
      <c r="G3411" s="2">
        <v>7</v>
      </c>
      <c r="H3411" s="3">
        <v>45652</v>
      </c>
      <c r="I3411" s="3">
        <v>45653</v>
      </c>
      <c r="J3411" s="2" t="s">
        <v>15</v>
      </c>
      <c r="K3411" s="2" t="s">
        <v>16</v>
      </c>
      <c r="L3411" s="2">
        <v>499.78</v>
      </c>
      <c r="M3411" s="2" t="s">
        <v>28</v>
      </c>
      <c r="N3411" s="11">
        <f>L3411/E3411*100</f>
        <v>10.549735401710231</v>
      </c>
      <c r="O3411" s="12" t="str">
        <f>IF(N3411&lt;10,"Low",IF(N3411&lt;20,"Med","High"))</f>
        <v>Med</v>
      </c>
      <c r="P3411" s="12">
        <f>sales*discount</f>
        <v>805.35290000000009</v>
      </c>
      <c r="Q3411" s="12">
        <f>sales-Discount_Values</f>
        <v>3932.0171</v>
      </c>
      <c r="R3411" s="12">
        <f>DATEDIF(order_date,delivery_date,"D")</f>
        <v>1</v>
      </c>
      <c r="S3411" s="12"/>
    </row>
    <row r="3412" spans="1:19" ht="14.25" customHeight="1" x14ac:dyDescent="0.35">
      <c r="A3412" s="2" t="s">
        <v>13977</v>
      </c>
      <c r="B3412" s="2">
        <v>113944</v>
      </c>
      <c r="C3412" s="2" t="s">
        <v>41</v>
      </c>
      <c r="D3412" s="2" t="s">
        <v>14</v>
      </c>
      <c r="E3412" s="2">
        <v>553.94000000000005</v>
      </c>
      <c r="F3412" s="2">
        <v>0.08</v>
      </c>
      <c r="G3412" s="2">
        <v>5</v>
      </c>
      <c r="H3412" s="3">
        <v>45225</v>
      </c>
      <c r="I3412" s="3">
        <v>45227</v>
      </c>
      <c r="J3412" s="2" t="s">
        <v>31</v>
      </c>
      <c r="K3412" s="2" t="s">
        <v>16</v>
      </c>
      <c r="L3412" s="2">
        <v>58.44</v>
      </c>
      <c r="M3412" s="2" t="s">
        <v>34</v>
      </c>
      <c r="N3412" s="11">
        <f>L3412/E3412*100</f>
        <v>10.549879048272375</v>
      </c>
      <c r="O3412" s="12" t="str">
        <f>IF(N3412&lt;10,"Low",IF(N3412&lt;20,"Med","High"))</f>
        <v>Med</v>
      </c>
      <c r="P3412" s="12">
        <f>sales*discount</f>
        <v>44.315200000000004</v>
      </c>
      <c r="Q3412" s="12">
        <f>sales-Discount_Values</f>
        <v>509.62480000000005</v>
      </c>
      <c r="R3412" s="12">
        <f>DATEDIF(order_date,delivery_date,"D")</f>
        <v>2</v>
      </c>
      <c r="S3412" s="12"/>
    </row>
    <row r="3413" spans="1:19" ht="14.25" customHeight="1" x14ac:dyDescent="0.35">
      <c r="A3413" s="2" t="s">
        <v>11413</v>
      </c>
      <c r="B3413" s="2">
        <v>111380</v>
      </c>
      <c r="C3413" s="2" t="s">
        <v>41</v>
      </c>
      <c r="D3413" s="2" t="s">
        <v>33</v>
      </c>
      <c r="E3413" s="2">
        <v>4383.32</v>
      </c>
      <c r="F3413" s="2">
        <v>0.15</v>
      </c>
      <c r="G3413" s="2">
        <v>7</v>
      </c>
      <c r="H3413" s="3">
        <v>45026</v>
      </c>
      <c r="I3413" s="3">
        <v>45029</v>
      </c>
      <c r="J3413" s="2" t="s">
        <v>31</v>
      </c>
      <c r="K3413" s="2" t="s">
        <v>16</v>
      </c>
      <c r="L3413" s="2">
        <v>462.49</v>
      </c>
      <c r="M3413" s="2" t="s">
        <v>39</v>
      </c>
      <c r="N3413" s="11">
        <f>L3413/E3413*100</f>
        <v>10.551134756303442</v>
      </c>
      <c r="O3413" s="12" t="str">
        <f>IF(N3413&lt;10,"Low",IF(N3413&lt;20,"Med","High"))</f>
        <v>Med</v>
      </c>
      <c r="P3413" s="12">
        <f>sales*discount</f>
        <v>657.49799999999993</v>
      </c>
      <c r="Q3413" s="12">
        <f>sales-Discount_Values</f>
        <v>3725.8219999999997</v>
      </c>
      <c r="R3413" s="12">
        <f>DATEDIF(order_date,delivery_date,"D")</f>
        <v>3</v>
      </c>
      <c r="S3413" s="12"/>
    </row>
    <row r="3414" spans="1:19" ht="14.25" customHeight="1" x14ac:dyDescent="0.35">
      <c r="A3414" s="2" t="s">
        <v>2545</v>
      </c>
      <c r="B3414" s="2">
        <v>102512</v>
      </c>
      <c r="C3414" s="2" t="s">
        <v>41</v>
      </c>
      <c r="D3414" s="2" t="s">
        <v>36</v>
      </c>
      <c r="E3414" s="2">
        <v>3308.76</v>
      </c>
      <c r="F3414" s="2">
        <v>0.26</v>
      </c>
      <c r="G3414" s="2">
        <v>3</v>
      </c>
      <c r="H3414" s="3">
        <v>45165</v>
      </c>
      <c r="I3414" s="3">
        <v>45167</v>
      </c>
      <c r="J3414" s="2" t="s">
        <v>21</v>
      </c>
      <c r="K3414" s="2" t="s">
        <v>27</v>
      </c>
      <c r="L3414" s="2">
        <v>349.18</v>
      </c>
      <c r="M3414" s="2" t="s">
        <v>23</v>
      </c>
      <c r="N3414" s="11">
        <f>L3414/E3414*100</f>
        <v>10.553198176960553</v>
      </c>
      <c r="O3414" s="12" t="str">
        <f>IF(N3414&lt;10,"Low",IF(N3414&lt;20,"Med","High"))</f>
        <v>Med</v>
      </c>
      <c r="P3414" s="12">
        <f>sales*discount</f>
        <v>860.27760000000012</v>
      </c>
      <c r="Q3414" s="12">
        <f>sales-Discount_Values</f>
        <v>2448.4823999999999</v>
      </c>
      <c r="R3414" s="12">
        <f>DATEDIF(order_date,delivery_date,"D")</f>
        <v>2</v>
      </c>
      <c r="S3414" s="12"/>
    </row>
    <row r="3415" spans="1:19" ht="14.25" customHeight="1" x14ac:dyDescent="0.35">
      <c r="A3415" s="2" t="s">
        <v>1455</v>
      </c>
      <c r="B3415" s="2">
        <v>101422</v>
      </c>
      <c r="C3415" s="2" t="s">
        <v>13</v>
      </c>
      <c r="D3415" s="2" t="s">
        <v>20</v>
      </c>
      <c r="E3415" s="2">
        <v>1871.6</v>
      </c>
      <c r="F3415" s="2">
        <v>0.35</v>
      </c>
      <c r="G3415" s="2">
        <v>1</v>
      </c>
      <c r="H3415" s="3">
        <v>45273</v>
      </c>
      <c r="I3415" s="3">
        <v>45276</v>
      </c>
      <c r="J3415" s="2" t="s">
        <v>15</v>
      </c>
      <c r="K3415" s="2" t="s">
        <v>16</v>
      </c>
      <c r="L3415" s="2">
        <v>197.54</v>
      </c>
      <c r="M3415" s="2" t="s">
        <v>17</v>
      </c>
      <c r="N3415" s="11">
        <f>L3415/E3415*100</f>
        <v>10.554605684975423</v>
      </c>
      <c r="O3415" s="12" t="str">
        <f>IF(N3415&lt;10,"Low",IF(N3415&lt;20,"Med","High"))</f>
        <v>Med</v>
      </c>
      <c r="P3415" s="12">
        <f>sales*discount</f>
        <v>655.05999999999995</v>
      </c>
      <c r="Q3415" s="12">
        <f>sales-Discount_Values</f>
        <v>1216.54</v>
      </c>
      <c r="R3415" s="12">
        <f>DATEDIF(order_date,delivery_date,"D")</f>
        <v>3</v>
      </c>
      <c r="S3415" s="12"/>
    </row>
    <row r="3416" spans="1:19" ht="14.25" customHeight="1" x14ac:dyDescent="0.35">
      <c r="A3416" s="2" t="s">
        <v>8825</v>
      </c>
      <c r="B3416" s="2">
        <v>108792</v>
      </c>
      <c r="C3416" s="2" t="s">
        <v>19</v>
      </c>
      <c r="D3416" s="2" t="s">
        <v>36</v>
      </c>
      <c r="E3416" s="2">
        <v>803.45</v>
      </c>
      <c r="F3416" s="2">
        <v>0.47</v>
      </c>
      <c r="G3416" s="2">
        <v>1</v>
      </c>
      <c r="H3416" s="3">
        <v>44935</v>
      </c>
      <c r="I3416" s="3">
        <v>44941</v>
      </c>
      <c r="J3416" s="2" t="s">
        <v>15</v>
      </c>
      <c r="K3416" s="2" t="s">
        <v>16</v>
      </c>
      <c r="L3416" s="2">
        <v>84.84</v>
      </c>
      <c r="M3416" s="2" t="s">
        <v>34</v>
      </c>
      <c r="N3416" s="11">
        <f>L3416/E3416*100</f>
        <v>10.559462318750388</v>
      </c>
      <c r="O3416" s="12" t="str">
        <f>IF(N3416&lt;10,"Low",IF(N3416&lt;20,"Med","High"))</f>
        <v>Med</v>
      </c>
      <c r="P3416" s="12">
        <f>sales*discount</f>
        <v>377.62150000000003</v>
      </c>
      <c r="Q3416" s="12">
        <f>sales-Discount_Values</f>
        <v>425.82850000000002</v>
      </c>
      <c r="R3416" s="12">
        <f>DATEDIF(order_date,delivery_date,"D")</f>
        <v>6</v>
      </c>
      <c r="S3416" s="12"/>
    </row>
    <row r="3417" spans="1:19" ht="14.25" customHeight="1" x14ac:dyDescent="0.35">
      <c r="A3417" s="2" t="s">
        <v>9283</v>
      </c>
      <c r="B3417" s="2">
        <v>109250</v>
      </c>
      <c r="C3417" s="2" t="s">
        <v>25</v>
      </c>
      <c r="D3417" s="2" t="s">
        <v>14</v>
      </c>
      <c r="E3417" s="2">
        <v>528.24</v>
      </c>
      <c r="F3417" s="2">
        <v>0.13</v>
      </c>
      <c r="G3417" s="2">
        <v>8</v>
      </c>
      <c r="H3417" s="3">
        <v>45045</v>
      </c>
      <c r="I3417" s="3">
        <v>45050</v>
      </c>
      <c r="J3417" s="2" t="s">
        <v>31</v>
      </c>
      <c r="K3417" s="2" t="s">
        <v>27</v>
      </c>
      <c r="L3417" s="2">
        <v>55.78</v>
      </c>
      <c r="M3417" s="2" t="s">
        <v>28</v>
      </c>
      <c r="N3417" s="11">
        <f>L3417/E3417*100</f>
        <v>10.559594123883082</v>
      </c>
      <c r="O3417" s="12" t="str">
        <f>IF(N3417&lt;10,"Low",IF(N3417&lt;20,"Med","High"))</f>
        <v>Med</v>
      </c>
      <c r="P3417" s="12">
        <f>sales*discount</f>
        <v>68.671199999999999</v>
      </c>
      <c r="Q3417" s="12">
        <f>sales-Discount_Values</f>
        <v>459.56880000000001</v>
      </c>
      <c r="R3417" s="12">
        <f>DATEDIF(order_date,delivery_date,"D")</f>
        <v>5</v>
      </c>
      <c r="S3417" s="12"/>
    </row>
    <row r="3418" spans="1:19" ht="14.25" customHeight="1" x14ac:dyDescent="0.35">
      <c r="A3418" s="2" t="s">
        <v>12586</v>
      </c>
      <c r="B3418" s="2">
        <v>112553</v>
      </c>
      <c r="C3418" s="2" t="s">
        <v>41</v>
      </c>
      <c r="D3418" s="2" t="s">
        <v>20</v>
      </c>
      <c r="E3418" s="2">
        <v>1477</v>
      </c>
      <c r="F3418" s="2">
        <v>0.43</v>
      </c>
      <c r="G3418" s="2">
        <v>8</v>
      </c>
      <c r="H3418" s="3">
        <v>45336</v>
      </c>
      <c r="I3418" s="3">
        <v>45343</v>
      </c>
      <c r="J3418" s="2" t="s">
        <v>21</v>
      </c>
      <c r="K3418" s="2" t="s">
        <v>27</v>
      </c>
      <c r="L3418" s="2">
        <v>155.97999999999999</v>
      </c>
      <c r="M3418" s="2" t="s">
        <v>39</v>
      </c>
      <c r="N3418" s="11">
        <f>L3418/E3418*100</f>
        <v>10.560595802301963</v>
      </c>
      <c r="O3418" s="12" t="str">
        <f>IF(N3418&lt;10,"Low",IF(N3418&lt;20,"Med","High"))</f>
        <v>Med</v>
      </c>
      <c r="P3418" s="12">
        <f>sales*discount</f>
        <v>635.11</v>
      </c>
      <c r="Q3418" s="12">
        <f>sales-Discount_Values</f>
        <v>841.89</v>
      </c>
      <c r="R3418" s="12">
        <f>DATEDIF(order_date,delivery_date,"D")</f>
        <v>7</v>
      </c>
      <c r="S3418" s="12"/>
    </row>
    <row r="3419" spans="1:19" ht="14.25" customHeight="1" x14ac:dyDescent="0.35">
      <c r="A3419" s="2" t="s">
        <v>5762</v>
      </c>
      <c r="B3419" s="2">
        <v>105729</v>
      </c>
      <c r="C3419" s="2" t="s">
        <v>19</v>
      </c>
      <c r="D3419" s="2" t="s">
        <v>14</v>
      </c>
      <c r="E3419" s="2">
        <v>4597.53</v>
      </c>
      <c r="F3419" s="2">
        <v>0.17</v>
      </c>
      <c r="G3419" s="2">
        <v>3</v>
      </c>
      <c r="H3419" s="3">
        <v>45563</v>
      </c>
      <c r="I3419" s="3">
        <v>45566</v>
      </c>
      <c r="J3419" s="2" t="s">
        <v>15</v>
      </c>
      <c r="K3419" s="2" t="s">
        <v>16</v>
      </c>
      <c r="L3419" s="2">
        <v>485.55</v>
      </c>
      <c r="M3419" s="2" t="s">
        <v>23</v>
      </c>
      <c r="N3419" s="11">
        <f>L3419/E3419*100</f>
        <v>10.561105637157343</v>
      </c>
      <c r="O3419" s="12" t="str">
        <f>IF(N3419&lt;10,"Low",IF(N3419&lt;20,"Med","High"))</f>
        <v>Med</v>
      </c>
      <c r="P3419" s="12">
        <f>sales*discount</f>
        <v>781.58010000000002</v>
      </c>
      <c r="Q3419" s="12">
        <f>sales-Discount_Values</f>
        <v>3815.9498999999996</v>
      </c>
      <c r="R3419" s="12">
        <f>DATEDIF(order_date,delivery_date,"D")</f>
        <v>3</v>
      </c>
      <c r="S3419" s="12"/>
    </row>
    <row r="3420" spans="1:19" ht="14.25" customHeight="1" x14ac:dyDescent="0.35">
      <c r="A3420" s="2" t="s">
        <v>10971</v>
      </c>
      <c r="B3420" s="2">
        <v>110938</v>
      </c>
      <c r="C3420" s="2" t="s">
        <v>13</v>
      </c>
      <c r="D3420" s="2" t="s">
        <v>26</v>
      </c>
      <c r="E3420" s="2">
        <v>1012.97</v>
      </c>
      <c r="F3420" s="2">
        <v>0.14000000000000001</v>
      </c>
      <c r="G3420" s="2">
        <v>2</v>
      </c>
      <c r="H3420" s="3">
        <v>45255</v>
      </c>
      <c r="I3420" s="3">
        <v>45262</v>
      </c>
      <c r="J3420" s="2" t="s">
        <v>15</v>
      </c>
      <c r="K3420" s="2" t="s">
        <v>16</v>
      </c>
      <c r="L3420" s="2">
        <v>106.99</v>
      </c>
      <c r="M3420" s="2" t="s">
        <v>23</v>
      </c>
      <c r="N3420" s="11">
        <f>L3420/E3420*100</f>
        <v>10.562010720949287</v>
      </c>
      <c r="O3420" s="12" t="str">
        <f>IF(N3420&lt;10,"Low",IF(N3420&lt;20,"Med","High"))</f>
        <v>Med</v>
      </c>
      <c r="P3420" s="12">
        <f>sales*discount</f>
        <v>141.81580000000002</v>
      </c>
      <c r="Q3420" s="12">
        <f>sales-Discount_Values</f>
        <v>871.15419999999995</v>
      </c>
      <c r="R3420" s="12">
        <f>DATEDIF(order_date,delivery_date,"D")</f>
        <v>7</v>
      </c>
      <c r="S3420" s="12"/>
    </row>
    <row r="3421" spans="1:19" ht="14.25" customHeight="1" x14ac:dyDescent="0.35">
      <c r="A3421" s="2" t="s">
        <v>3502</v>
      </c>
      <c r="B3421" s="2">
        <v>103469</v>
      </c>
      <c r="C3421" s="2" t="s">
        <v>25</v>
      </c>
      <c r="D3421" s="2" t="s">
        <v>33</v>
      </c>
      <c r="E3421" s="2">
        <v>3180.87</v>
      </c>
      <c r="F3421" s="2">
        <v>0.03</v>
      </c>
      <c r="G3421" s="2">
        <v>6</v>
      </c>
      <c r="H3421" s="3">
        <v>45123</v>
      </c>
      <c r="I3421" s="3">
        <v>45126</v>
      </c>
      <c r="J3421" s="2" t="s">
        <v>21</v>
      </c>
      <c r="K3421" s="2" t="s">
        <v>27</v>
      </c>
      <c r="L3421" s="2">
        <v>335.98</v>
      </c>
      <c r="M3421" s="2" t="s">
        <v>48</v>
      </c>
      <c r="N3421" s="11">
        <f>L3421/E3421*100</f>
        <v>10.562519059251088</v>
      </c>
      <c r="O3421" s="12" t="str">
        <f>IF(N3421&lt;10,"Low",IF(N3421&lt;20,"Med","High"))</f>
        <v>Med</v>
      </c>
      <c r="P3421" s="12">
        <f>sales*discount</f>
        <v>95.426099999999991</v>
      </c>
      <c r="Q3421" s="12">
        <f>sales-Discount_Values</f>
        <v>3085.4438999999998</v>
      </c>
      <c r="R3421" s="12">
        <f>DATEDIF(order_date,delivery_date,"D")</f>
        <v>3</v>
      </c>
      <c r="S3421" s="12"/>
    </row>
    <row r="3422" spans="1:19" ht="14.25" customHeight="1" x14ac:dyDescent="0.35">
      <c r="A3422" s="2" t="s">
        <v>7929</v>
      </c>
      <c r="B3422" s="2">
        <v>107896</v>
      </c>
      <c r="C3422" s="2" t="s">
        <v>41</v>
      </c>
      <c r="D3422" s="2" t="s">
        <v>33</v>
      </c>
      <c r="E3422" s="2">
        <v>1318.11</v>
      </c>
      <c r="F3422" s="2">
        <v>0.35</v>
      </c>
      <c r="G3422" s="2">
        <v>8</v>
      </c>
      <c r="H3422" s="3">
        <v>45568</v>
      </c>
      <c r="I3422" s="3">
        <v>45569</v>
      </c>
      <c r="J3422" s="2" t="s">
        <v>31</v>
      </c>
      <c r="K3422" s="2" t="s">
        <v>22</v>
      </c>
      <c r="L3422" s="2">
        <v>139.26</v>
      </c>
      <c r="M3422" s="2" t="s">
        <v>39</v>
      </c>
      <c r="N3422" s="11">
        <f>L3422/E3422*100</f>
        <v>10.56512734142067</v>
      </c>
      <c r="O3422" s="12" t="str">
        <f>IF(N3422&lt;10,"Low",IF(N3422&lt;20,"Med","High"))</f>
        <v>Med</v>
      </c>
      <c r="P3422" s="12">
        <f>sales*discount</f>
        <v>461.33849999999995</v>
      </c>
      <c r="Q3422" s="12">
        <f>sales-Discount_Values</f>
        <v>856.77149999999995</v>
      </c>
      <c r="R3422" s="12">
        <f>DATEDIF(order_date,delivery_date,"D")</f>
        <v>1</v>
      </c>
      <c r="S3422" s="12"/>
    </row>
    <row r="3423" spans="1:19" ht="14.25" customHeight="1" x14ac:dyDescent="0.35">
      <c r="A3423" s="2" t="s">
        <v>4849</v>
      </c>
      <c r="B3423" s="2">
        <v>104816</v>
      </c>
      <c r="C3423" s="2" t="s">
        <v>19</v>
      </c>
      <c r="D3423" s="2" t="s">
        <v>36</v>
      </c>
      <c r="E3423" s="2">
        <v>4770.5600000000004</v>
      </c>
      <c r="F3423" s="2">
        <v>0.1</v>
      </c>
      <c r="G3423" s="2">
        <v>8</v>
      </c>
      <c r="H3423" s="3">
        <v>45487</v>
      </c>
      <c r="I3423" s="3">
        <v>45488</v>
      </c>
      <c r="J3423" s="2" t="s">
        <v>31</v>
      </c>
      <c r="K3423" s="2" t="s">
        <v>27</v>
      </c>
      <c r="L3423" s="2">
        <v>504.18</v>
      </c>
      <c r="M3423" s="2" t="s">
        <v>17</v>
      </c>
      <c r="N3423" s="11">
        <f>L3423/E3423*100</f>
        <v>10.568570566138986</v>
      </c>
      <c r="O3423" s="12" t="str">
        <f>IF(N3423&lt;10,"Low",IF(N3423&lt;20,"Med","High"))</f>
        <v>Med</v>
      </c>
      <c r="P3423" s="12">
        <f>sales*discount</f>
        <v>477.05600000000004</v>
      </c>
      <c r="Q3423" s="12">
        <f>sales-Discount_Values</f>
        <v>4293.5040000000008</v>
      </c>
      <c r="R3423" s="12">
        <f>DATEDIF(order_date,delivery_date,"D")</f>
        <v>1</v>
      </c>
      <c r="S3423" s="12"/>
    </row>
    <row r="3424" spans="1:19" ht="14.25" customHeight="1" x14ac:dyDescent="0.35">
      <c r="A3424" s="2" t="s">
        <v>15030</v>
      </c>
      <c r="B3424" s="2">
        <v>114997</v>
      </c>
      <c r="C3424" s="2" t="s">
        <v>25</v>
      </c>
      <c r="D3424" s="2" t="s">
        <v>20</v>
      </c>
      <c r="E3424" s="2">
        <v>3102.15</v>
      </c>
      <c r="F3424" s="2">
        <v>0.38</v>
      </c>
      <c r="G3424" s="2">
        <v>6</v>
      </c>
      <c r="H3424" s="3">
        <v>45238</v>
      </c>
      <c r="I3424" s="3">
        <v>45241</v>
      </c>
      <c r="J3424" s="2" t="s">
        <v>31</v>
      </c>
      <c r="K3424" s="2" t="s">
        <v>22</v>
      </c>
      <c r="L3424" s="2">
        <v>327.88</v>
      </c>
      <c r="M3424" s="2" t="s">
        <v>34</v>
      </c>
      <c r="N3424" s="11">
        <f>L3424/E3424*100</f>
        <v>10.569443772867205</v>
      </c>
      <c r="O3424" s="12" t="str">
        <f>IF(N3424&lt;10,"Low",IF(N3424&lt;20,"Med","High"))</f>
        <v>Med</v>
      </c>
      <c r="P3424" s="12">
        <f>sales*discount</f>
        <v>1178.817</v>
      </c>
      <c r="Q3424" s="12">
        <f>sales-Discount_Values</f>
        <v>1923.3330000000001</v>
      </c>
      <c r="R3424" s="12">
        <f>DATEDIF(order_date,delivery_date,"D")</f>
        <v>3</v>
      </c>
      <c r="S3424" s="12"/>
    </row>
    <row r="3425" spans="1:19" ht="14.25" customHeight="1" x14ac:dyDescent="0.35">
      <c r="A3425" s="2" t="s">
        <v>13026</v>
      </c>
      <c r="B3425" s="2">
        <v>112993</v>
      </c>
      <c r="C3425" s="2" t="s">
        <v>13</v>
      </c>
      <c r="D3425" s="2" t="s">
        <v>33</v>
      </c>
      <c r="E3425" s="2">
        <v>2466.65</v>
      </c>
      <c r="F3425" s="2">
        <v>0.45</v>
      </c>
      <c r="G3425" s="2">
        <v>2</v>
      </c>
      <c r="H3425" s="3">
        <v>45651</v>
      </c>
      <c r="I3425" s="3">
        <v>45658</v>
      </c>
      <c r="J3425" s="2" t="s">
        <v>31</v>
      </c>
      <c r="K3425" s="2" t="s">
        <v>27</v>
      </c>
      <c r="L3425" s="2">
        <v>260.72000000000003</v>
      </c>
      <c r="M3425" s="2" t="s">
        <v>48</v>
      </c>
      <c r="N3425" s="11">
        <f>L3425/E3425*100</f>
        <v>10.56980114730505</v>
      </c>
      <c r="O3425" s="12" t="str">
        <f>IF(N3425&lt;10,"Low",IF(N3425&lt;20,"Med","High"))</f>
        <v>Med</v>
      </c>
      <c r="P3425" s="12">
        <f>sales*discount</f>
        <v>1109.9925000000001</v>
      </c>
      <c r="Q3425" s="12">
        <f>sales-Discount_Values</f>
        <v>1356.6575</v>
      </c>
      <c r="R3425" s="12">
        <f>DATEDIF(order_date,delivery_date,"D")</f>
        <v>7</v>
      </c>
      <c r="S3425" s="12"/>
    </row>
    <row r="3426" spans="1:19" ht="14.25" customHeight="1" x14ac:dyDescent="0.35">
      <c r="A3426" s="2" t="s">
        <v>11202</v>
      </c>
      <c r="B3426" s="2">
        <v>111169</v>
      </c>
      <c r="C3426" s="2" t="s">
        <v>41</v>
      </c>
      <c r="D3426" s="2" t="s">
        <v>26</v>
      </c>
      <c r="E3426" s="2">
        <v>2614.71</v>
      </c>
      <c r="F3426" s="2">
        <v>0.04</v>
      </c>
      <c r="G3426" s="2">
        <v>7</v>
      </c>
      <c r="H3426" s="3">
        <v>45421</v>
      </c>
      <c r="I3426" s="3">
        <v>45424</v>
      </c>
      <c r="J3426" s="2" t="s">
        <v>15</v>
      </c>
      <c r="K3426" s="2" t="s">
        <v>27</v>
      </c>
      <c r="L3426" s="2">
        <v>276.38</v>
      </c>
      <c r="M3426" s="2" t="s">
        <v>34</v>
      </c>
      <c r="N3426" s="11">
        <f>L3426/E3426*100</f>
        <v>10.57019707730494</v>
      </c>
      <c r="O3426" s="12" t="str">
        <f>IF(N3426&lt;10,"Low",IF(N3426&lt;20,"Med","High"))</f>
        <v>Med</v>
      </c>
      <c r="P3426" s="12">
        <f>sales*discount</f>
        <v>104.58840000000001</v>
      </c>
      <c r="Q3426" s="12">
        <f>sales-Discount_Values</f>
        <v>2510.1215999999999</v>
      </c>
      <c r="R3426" s="12">
        <f>DATEDIF(order_date,delivery_date,"D")</f>
        <v>3</v>
      </c>
      <c r="S3426" s="12"/>
    </row>
    <row r="3427" spans="1:19" ht="14.25" customHeight="1" x14ac:dyDescent="0.35">
      <c r="A3427" s="2" t="s">
        <v>11732</v>
      </c>
      <c r="B3427" s="2">
        <v>111699</v>
      </c>
      <c r="C3427" s="2" t="s">
        <v>41</v>
      </c>
      <c r="D3427" s="2" t="s">
        <v>20</v>
      </c>
      <c r="E3427" s="2">
        <v>1986.11</v>
      </c>
      <c r="F3427" s="2">
        <v>0.43</v>
      </c>
      <c r="G3427" s="2">
        <v>3</v>
      </c>
      <c r="H3427" s="3">
        <v>45307</v>
      </c>
      <c r="I3427" s="3">
        <v>45312</v>
      </c>
      <c r="J3427" s="2" t="s">
        <v>15</v>
      </c>
      <c r="K3427" s="2" t="s">
        <v>16</v>
      </c>
      <c r="L3427" s="2">
        <v>209.96</v>
      </c>
      <c r="M3427" s="2" t="s">
        <v>34</v>
      </c>
      <c r="N3427" s="11">
        <f>L3427/E3427*100</f>
        <v>10.571418501492868</v>
      </c>
      <c r="O3427" s="12" t="str">
        <f>IF(N3427&lt;10,"Low",IF(N3427&lt;20,"Med","High"))</f>
        <v>Med</v>
      </c>
      <c r="P3427" s="12">
        <f>sales*discount</f>
        <v>854.02729999999997</v>
      </c>
      <c r="Q3427" s="12">
        <f>sales-Discount_Values</f>
        <v>1132.0826999999999</v>
      </c>
      <c r="R3427" s="12">
        <f>DATEDIF(order_date,delivery_date,"D")</f>
        <v>5</v>
      </c>
      <c r="S3427" s="12"/>
    </row>
    <row r="3428" spans="1:19" ht="14.25" customHeight="1" x14ac:dyDescent="0.35">
      <c r="A3428" s="2" t="s">
        <v>14936</v>
      </c>
      <c r="B3428" s="2">
        <v>114903</v>
      </c>
      <c r="C3428" s="2" t="s">
        <v>41</v>
      </c>
      <c r="D3428" s="2" t="s">
        <v>36</v>
      </c>
      <c r="E3428" s="2">
        <v>2170.46</v>
      </c>
      <c r="F3428" s="2">
        <v>0.37</v>
      </c>
      <c r="G3428" s="2">
        <v>5</v>
      </c>
      <c r="H3428" s="3">
        <v>45071</v>
      </c>
      <c r="I3428" s="3">
        <v>45076</v>
      </c>
      <c r="J3428" s="2" t="s">
        <v>21</v>
      </c>
      <c r="K3428" s="2" t="s">
        <v>27</v>
      </c>
      <c r="L3428" s="2">
        <v>229.46</v>
      </c>
      <c r="M3428" s="2" t="s">
        <v>28</v>
      </c>
      <c r="N3428" s="11">
        <f>L3428/E3428*100</f>
        <v>10.571952489334057</v>
      </c>
      <c r="O3428" s="12" t="str">
        <f>IF(N3428&lt;10,"Low",IF(N3428&lt;20,"Med","High"))</f>
        <v>Med</v>
      </c>
      <c r="P3428" s="12">
        <f>sales*discount</f>
        <v>803.0702</v>
      </c>
      <c r="Q3428" s="12">
        <f>sales-Discount_Values</f>
        <v>1367.3897999999999</v>
      </c>
      <c r="R3428" s="12">
        <f>DATEDIF(order_date,delivery_date,"D")</f>
        <v>5</v>
      </c>
      <c r="S3428" s="12"/>
    </row>
    <row r="3429" spans="1:19" ht="14.25" customHeight="1" x14ac:dyDescent="0.35">
      <c r="A3429" s="2" t="s">
        <v>4941</v>
      </c>
      <c r="B3429" s="2">
        <v>104908</v>
      </c>
      <c r="C3429" s="2" t="s">
        <v>19</v>
      </c>
      <c r="D3429" s="2" t="s">
        <v>20</v>
      </c>
      <c r="E3429" s="2">
        <v>4010.28</v>
      </c>
      <c r="F3429" s="2">
        <v>0.47</v>
      </c>
      <c r="G3429" s="2">
        <v>3</v>
      </c>
      <c r="H3429" s="3">
        <v>45194</v>
      </c>
      <c r="I3429" s="3">
        <v>45199</v>
      </c>
      <c r="J3429" s="2" t="s">
        <v>15</v>
      </c>
      <c r="K3429" s="2" t="s">
        <v>27</v>
      </c>
      <c r="L3429" s="2">
        <v>423.97</v>
      </c>
      <c r="M3429" s="2" t="s">
        <v>34</v>
      </c>
      <c r="N3429" s="11">
        <f>L3429/E3429*100</f>
        <v>10.572079755029575</v>
      </c>
      <c r="O3429" s="12" t="str">
        <f>IF(N3429&lt;10,"Low",IF(N3429&lt;20,"Med","High"))</f>
        <v>Med</v>
      </c>
      <c r="P3429" s="12">
        <f>sales*discount</f>
        <v>1884.8316</v>
      </c>
      <c r="Q3429" s="12">
        <f>sales-Discount_Values</f>
        <v>2125.4484000000002</v>
      </c>
      <c r="R3429" s="12">
        <f>DATEDIF(order_date,delivery_date,"D")</f>
        <v>5</v>
      </c>
      <c r="S3429" s="12"/>
    </row>
    <row r="3430" spans="1:19" ht="14.25" customHeight="1" x14ac:dyDescent="0.35">
      <c r="A3430" s="2" t="s">
        <v>7629</v>
      </c>
      <c r="B3430" s="2">
        <v>107596</v>
      </c>
      <c r="C3430" s="2" t="s">
        <v>41</v>
      </c>
      <c r="D3430" s="2" t="s">
        <v>33</v>
      </c>
      <c r="E3430" s="2">
        <v>2654.94</v>
      </c>
      <c r="F3430" s="2">
        <v>0.38</v>
      </c>
      <c r="G3430" s="2">
        <v>4</v>
      </c>
      <c r="H3430" s="3">
        <v>45552</v>
      </c>
      <c r="I3430" s="3">
        <v>45554</v>
      </c>
      <c r="J3430" s="2" t="s">
        <v>21</v>
      </c>
      <c r="K3430" s="2" t="s">
        <v>27</v>
      </c>
      <c r="L3430" s="2">
        <v>280.69</v>
      </c>
      <c r="M3430" s="2" t="s">
        <v>28</v>
      </c>
      <c r="N3430" s="11">
        <f>L3430/E3430*100</f>
        <v>10.57236698381131</v>
      </c>
      <c r="O3430" s="12" t="str">
        <f>IF(N3430&lt;10,"Low",IF(N3430&lt;20,"Med","High"))</f>
        <v>Med</v>
      </c>
      <c r="P3430" s="12">
        <f>sales*discount</f>
        <v>1008.8772</v>
      </c>
      <c r="Q3430" s="12">
        <f>sales-Discount_Values</f>
        <v>1646.0628000000002</v>
      </c>
      <c r="R3430" s="12">
        <f>DATEDIF(order_date,delivery_date,"D")</f>
        <v>2</v>
      </c>
      <c r="S3430" s="12"/>
    </row>
    <row r="3431" spans="1:19" ht="14.25" customHeight="1" x14ac:dyDescent="0.35">
      <c r="A3431" s="2" t="s">
        <v>2172</v>
      </c>
      <c r="B3431" s="2">
        <v>102139</v>
      </c>
      <c r="C3431" s="2" t="s">
        <v>41</v>
      </c>
      <c r="D3431" s="2" t="s">
        <v>14</v>
      </c>
      <c r="E3431" s="2">
        <v>1067.19</v>
      </c>
      <c r="F3431" s="2">
        <v>0.06</v>
      </c>
      <c r="G3431" s="2">
        <v>8</v>
      </c>
      <c r="H3431" s="3">
        <v>45388</v>
      </c>
      <c r="I3431" s="3">
        <v>45395</v>
      </c>
      <c r="J3431" s="2" t="s">
        <v>21</v>
      </c>
      <c r="K3431" s="2" t="s">
        <v>27</v>
      </c>
      <c r="L3431" s="2">
        <v>112.88</v>
      </c>
      <c r="M3431" s="2" t="s">
        <v>17</v>
      </c>
      <c r="N3431" s="11">
        <f>L3431/E3431*100</f>
        <v>10.577310507032486</v>
      </c>
      <c r="O3431" s="12" t="str">
        <f>IF(N3431&lt;10,"Low",IF(N3431&lt;20,"Med","High"))</f>
        <v>Med</v>
      </c>
      <c r="P3431" s="12">
        <f>sales*discount</f>
        <v>64.031400000000005</v>
      </c>
      <c r="Q3431" s="12">
        <f>sales-Discount_Values</f>
        <v>1003.1586000000001</v>
      </c>
      <c r="R3431" s="12">
        <f>DATEDIF(order_date,delivery_date,"D")</f>
        <v>7</v>
      </c>
      <c r="S3431" s="12"/>
    </row>
    <row r="3432" spans="1:19" ht="14.25" customHeight="1" x14ac:dyDescent="0.35">
      <c r="A3432" s="2" t="s">
        <v>4690</v>
      </c>
      <c r="B3432" s="2">
        <v>104657</v>
      </c>
      <c r="C3432" s="2" t="s">
        <v>41</v>
      </c>
      <c r="D3432" s="2" t="s">
        <v>26</v>
      </c>
      <c r="E3432" s="2">
        <v>475.83</v>
      </c>
      <c r="F3432" s="2">
        <v>0.2</v>
      </c>
      <c r="G3432" s="2">
        <v>4</v>
      </c>
      <c r="H3432" s="3">
        <v>45631</v>
      </c>
      <c r="I3432" s="3">
        <v>45637</v>
      </c>
      <c r="J3432" s="2" t="s">
        <v>21</v>
      </c>
      <c r="K3432" s="2" t="s">
        <v>16</v>
      </c>
      <c r="L3432" s="2">
        <v>50.34</v>
      </c>
      <c r="M3432" s="2" t="s">
        <v>28</v>
      </c>
      <c r="N3432" s="11">
        <f>L3432/E3432*100</f>
        <v>10.579408612319527</v>
      </c>
      <c r="O3432" s="12" t="str">
        <f>IF(N3432&lt;10,"Low",IF(N3432&lt;20,"Med","High"))</f>
        <v>Med</v>
      </c>
      <c r="P3432" s="12">
        <f>sales*discount</f>
        <v>95.165999999999997</v>
      </c>
      <c r="Q3432" s="12">
        <f>sales-Discount_Values</f>
        <v>380.66399999999999</v>
      </c>
      <c r="R3432" s="12">
        <f>DATEDIF(order_date,delivery_date,"D")</f>
        <v>6</v>
      </c>
      <c r="S3432" s="12"/>
    </row>
    <row r="3433" spans="1:19" ht="14.25" customHeight="1" x14ac:dyDescent="0.35">
      <c r="A3433" s="2" t="s">
        <v>6707</v>
      </c>
      <c r="B3433" s="2">
        <v>106674</v>
      </c>
      <c r="C3433" s="2" t="s">
        <v>13</v>
      </c>
      <c r="D3433" s="2" t="s">
        <v>26</v>
      </c>
      <c r="E3433" s="2">
        <v>4539.6899999999996</v>
      </c>
      <c r="F3433" s="2">
        <v>0.16</v>
      </c>
      <c r="G3433" s="2">
        <v>3</v>
      </c>
      <c r="H3433" s="3">
        <v>45177</v>
      </c>
      <c r="I3433" s="3">
        <v>45180</v>
      </c>
      <c r="J3433" s="2" t="s">
        <v>15</v>
      </c>
      <c r="K3433" s="2" t="s">
        <v>16</v>
      </c>
      <c r="L3433" s="2">
        <v>480.36</v>
      </c>
      <c r="M3433" s="2" t="s">
        <v>48</v>
      </c>
      <c r="N3433" s="11">
        <f>L3433/E3433*100</f>
        <v>10.581339254442486</v>
      </c>
      <c r="O3433" s="12" t="str">
        <f>IF(N3433&lt;10,"Low",IF(N3433&lt;20,"Med","High"))</f>
        <v>Med</v>
      </c>
      <c r="P3433" s="12">
        <f>sales*discount</f>
        <v>726.35039999999992</v>
      </c>
      <c r="Q3433" s="12">
        <f>sales-Discount_Values</f>
        <v>3813.3395999999998</v>
      </c>
      <c r="R3433" s="12">
        <f>DATEDIF(order_date,delivery_date,"D")</f>
        <v>3</v>
      </c>
      <c r="S3433" s="12"/>
    </row>
    <row r="3434" spans="1:19" ht="14.25" customHeight="1" x14ac:dyDescent="0.35">
      <c r="A3434" s="2" t="s">
        <v>13195</v>
      </c>
      <c r="B3434" s="2">
        <v>113162</v>
      </c>
      <c r="C3434" s="2" t="s">
        <v>25</v>
      </c>
      <c r="D3434" s="2" t="s">
        <v>14</v>
      </c>
      <c r="E3434" s="2">
        <v>1627.65</v>
      </c>
      <c r="F3434" s="2">
        <v>0.13</v>
      </c>
      <c r="G3434" s="2">
        <v>3</v>
      </c>
      <c r="H3434" s="3">
        <v>44962</v>
      </c>
      <c r="I3434" s="3">
        <v>44964</v>
      </c>
      <c r="J3434" s="2" t="s">
        <v>31</v>
      </c>
      <c r="K3434" s="2" t="s">
        <v>27</v>
      </c>
      <c r="L3434" s="2">
        <v>172.24</v>
      </c>
      <c r="M3434" s="2" t="s">
        <v>39</v>
      </c>
      <c r="N3434" s="11">
        <f>L3434/E3434*100</f>
        <v>10.582127607286578</v>
      </c>
      <c r="O3434" s="12" t="str">
        <f>IF(N3434&lt;10,"Low",IF(N3434&lt;20,"Med","High"))</f>
        <v>Med</v>
      </c>
      <c r="P3434" s="12">
        <f>sales*discount</f>
        <v>211.59450000000001</v>
      </c>
      <c r="Q3434" s="12">
        <f>sales-Discount_Values</f>
        <v>1416.0555000000002</v>
      </c>
      <c r="R3434" s="12">
        <f>DATEDIF(order_date,delivery_date,"D")</f>
        <v>2</v>
      </c>
      <c r="S3434" s="12"/>
    </row>
    <row r="3435" spans="1:19" ht="14.25" customHeight="1" x14ac:dyDescent="0.35">
      <c r="A3435" s="2" t="s">
        <v>10301</v>
      </c>
      <c r="B3435" s="2">
        <v>110268</v>
      </c>
      <c r="C3435" s="2" t="s">
        <v>19</v>
      </c>
      <c r="D3435" s="2" t="s">
        <v>26</v>
      </c>
      <c r="E3435" s="2">
        <v>154.24</v>
      </c>
      <c r="F3435" s="2">
        <v>0.4</v>
      </c>
      <c r="G3435" s="2">
        <v>2</v>
      </c>
      <c r="H3435" s="3">
        <v>45593</v>
      </c>
      <c r="I3435" s="3">
        <v>45598</v>
      </c>
      <c r="J3435" s="2" t="s">
        <v>31</v>
      </c>
      <c r="K3435" s="2" t="s">
        <v>16</v>
      </c>
      <c r="L3435" s="2">
        <v>16.329999999999998</v>
      </c>
      <c r="M3435" s="2" t="s">
        <v>17</v>
      </c>
      <c r="N3435" s="11">
        <f>L3435/E3435*100</f>
        <v>10.587396265560164</v>
      </c>
      <c r="O3435" s="12" t="str">
        <f>IF(N3435&lt;10,"Low",IF(N3435&lt;20,"Med","High"))</f>
        <v>Med</v>
      </c>
      <c r="P3435" s="12">
        <f>sales*discount</f>
        <v>61.696000000000005</v>
      </c>
      <c r="Q3435" s="12">
        <f>sales-Discount_Values</f>
        <v>92.544000000000011</v>
      </c>
      <c r="R3435" s="12">
        <f>DATEDIF(order_date,delivery_date,"D")</f>
        <v>5</v>
      </c>
      <c r="S3435" s="12"/>
    </row>
    <row r="3436" spans="1:19" ht="14.25" customHeight="1" x14ac:dyDescent="0.35">
      <c r="A3436" s="2" t="s">
        <v>1815</v>
      </c>
      <c r="B3436" s="2">
        <v>101782</v>
      </c>
      <c r="C3436" s="2" t="s">
        <v>19</v>
      </c>
      <c r="D3436" s="2" t="s">
        <v>26</v>
      </c>
      <c r="E3436" s="2">
        <v>2612.65</v>
      </c>
      <c r="F3436" s="2">
        <v>0.19</v>
      </c>
      <c r="G3436" s="2">
        <v>5</v>
      </c>
      <c r="H3436" s="3">
        <v>45033</v>
      </c>
      <c r="I3436" s="3">
        <v>45040</v>
      </c>
      <c r="J3436" s="2" t="s">
        <v>31</v>
      </c>
      <c r="K3436" s="2" t="s">
        <v>16</v>
      </c>
      <c r="L3436" s="2">
        <v>276.76</v>
      </c>
      <c r="M3436" s="2" t="s">
        <v>17</v>
      </c>
      <c r="N3436" s="11">
        <f>L3436/E3436*100</f>
        <v>10.593075995636614</v>
      </c>
      <c r="O3436" s="12" t="str">
        <f>IF(N3436&lt;10,"Low",IF(N3436&lt;20,"Med","High"))</f>
        <v>Med</v>
      </c>
      <c r="P3436" s="12">
        <f>sales*discount</f>
        <v>496.40350000000001</v>
      </c>
      <c r="Q3436" s="12">
        <f>sales-Discount_Values</f>
        <v>2116.2465000000002</v>
      </c>
      <c r="R3436" s="12">
        <f>DATEDIF(order_date,delivery_date,"D")</f>
        <v>7</v>
      </c>
      <c r="S3436" s="12"/>
    </row>
    <row r="3437" spans="1:19" ht="14.25" customHeight="1" x14ac:dyDescent="0.35">
      <c r="A3437" s="2" t="s">
        <v>9879</v>
      </c>
      <c r="B3437" s="2">
        <v>109846</v>
      </c>
      <c r="C3437" s="2" t="s">
        <v>13</v>
      </c>
      <c r="D3437" s="2" t="s">
        <v>20</v>
      </c>
      <c r="E3437" s="2">
        <v>4377.58</v>
      </c>
      <c r="F3437" s="2">
        <v>0.39</v>
      </c>
      <c r="G3437" s="2">
        <v>4</v>
      </c>
      <c r="H3437" s="3">
        <v>45108</v>
      </c>
      <c r="I3437" s="3">
        <v>45109</v>
      </c>
      <c r="J3437" s="2" t="s">
        <v>21</v>
      </c>
      <c r="K3437" s="2" t="s">
        <v>27</v>
      </c>
      <c r="L3437" s="2">
        <v>463.78</v>
      </c>
      <c r="M3437" s="2" t="s">
        <v>23</v>
      </c>
      <c r="N3437" s="11">
        <f>L3437/E3437*100</f>
        <v>10.594438022834533</v>
      </c>
      <c r="O3437" s="12" t="str">
        <f>IF(N3437&lt;10,"Low",IF(N3437&lt;20,"Med","High"))</f>
        <v>Med</v>
      </c>
      <c r="P3437" s="12">
        <f>sales*discount</f>
        <v>1707.2562</v>
      </c>
      <c r="Q3437" s="12">
        <f>sales-Discount_Values</f>
        <v>2670.3238000000001</v>
      </c>
      <c r="R3437" s="12">
        <f>DATEDIF(order_date,delivery_date,"D")</f>
        <v>1</v>
      </c>
      <c r="S3437" s="12"/>
    </row>
    <row r="3438" spans="1:19" ht="14.25" customHeight="1" x14ac:dyDescent="0.35">
      <c r="A3438" s="2" t="s">
        <v>4939</v>
      </c>
      <c r="B3438" s="2">
        <v>104906</v>
      </c>
      <c r="C3438" s="2" t="s">
        <v>13</v>
      </c>
      <c r="D3438" s="2" t="s">
        <v>33</v>
      </c>
      <c r="E3438" s="2">
        <v>4318.2299999999996</v>
      </c>
      <c r="F3438" s="2">
        <v>0.27</v>
      </c>
      <c r="G3438" s="2">
        <v>3</v>
      </c>
      <c r="H3438" s="3">
        <v>45054</v>
      </c>
      <c r="I3438" s="3">
        <v>45055</v>
      </c>
      <c r="J3438" s="2" t="s">
        <v>15</v>
      </c>
      <c r="K3438" s="2" t="s">
        <v>22</v>
      </c>
      <c r="L3438" s="2">
        <v>457.67</v>
      </c>
      <c r="M3438" s="2" t="s">
        <v>48</v>
      </c>
      <c r="N3438" s="11">
        <f>L3438/E3438*100</f>
        <v>10.598555426644715</v>
      </c>
      <c r="O3438" s="12" t="str">
        <f>IF(N3438&lt;10,"Low",IF(N3438&lt;20,"Med","High"))</f>
        <v>Med</v>
      </c>
      <c r="P3438" s="12">
        <f>sales*discount</f>
        <v>1165.9221</v>
      </c>
      <c r="Q3438" s="12">
        <f>sales-Discount_Values</f>
        <v>3152.3078999999998</v>
      </c>
      <c r="R3438" s="12">
        <f>DATEDIF(order_date,delivery_date,"D")</f>
        <v>1</v>
      </c>
      <c r="S3438" s="12"/>
    </row>
    <row r="3439" spans="1:19" ht="14.25" customHeight="1" x14ac:dyDescent="0.35">
      <c r="A3439" s="2" t="s">
        <v>3901</v>
      </c>
      <c r="B3439" s="2">
        <v>103868</v>
      </c>
      <c r="C3439" s="2" t="s">
        <v>41</v>
      </c>
      <c r="D3439" s="2" t="s">
        <v>33</v>
      </c>
      <c r="E3439" s="2">
        <v>116.98</v>
      </c>
      <c r="F3439" s="2">
        <v>0.22</v>
      </c>
      <c r="G3439" s="2">
        <v>7</v>
      </c>
      <c r="H3439" s="3">
        <v>45472</v>
      </c>
      <c r="I3439" s="3">
        <v>45477</v>
      </c>
      <c r="J3439" s="2" t="s">
        <v>31</v>
      </c>
      <c r="K3439" s="2" t="s">
        <v>22</v>
      </c>
      <c r="L3439" s="2">
        <v>12.4</v>
      </c>
      <c r="M3439" s="2" t="s">
        <v>48</v>
      </c>
      <c r="N3439" s="11">
        <f>L3439/E3439*100</f>
        <v>10.600102581637886</v>
      </c>
      <c r="O3439" s="12" t="str">
        <f>IF(N3439&lt;10,"Low",IF(N3439&lt;20,"Med","High"))</f>
        <v>Med</v>
      </c>
      <c r="P3439" s="12">
        <f>sales*discount</f>
        <v>25.735600000000002</v>
      </c>
      <c r="Q3439" s="12">
        <f>sales-Discount_Values</f>
        <v>91.244399999999999</v>
      </c>
      <c r="R3439" s="12">
        <f>DATEDIF(order_date,delivery_date,"D")</f>
        <v>5</v>
      </c>
      <c r="S3439" s="12"/>
    </row>
    <row r="3440" spans="1:19" ht="14.25" customHeight="1" x14ac:dyDescent="0.35">
      <c r="A3440" s="2" t="s">
        <v>13680</v>
      </c>
      <c r="B3440" s="2">
        <v>113647</v>
      </c>
      <c r="C3440" s="2" t="s">
        <v>41</v>
      </c>
      <c r="D3440" s="2" t="s">
        <v>14</v>
      </c>
      <c r="E3440" s="2">
        <v>2676.58</v>
      </c>
      <c r="F3440" s="2">
        <v>0.18</v>
      </c>
      <c r="G3440" s="2">
        <v>2</v>
      </c>
      <c r="H3440" s="3">
        <v>45238</v>
      </c>
      <c r="I3440" s="3">
        <v>45245</v>
      </c>
      <c r="J3440" s="2" t="s">
        <v>31</v>
      </c>
      <c r="K3440" s="2" t="s">
        <v>16</v>
      </c>
      <c r="L3440" s="2">
        <v>283.77</v>
      </c>
      <c r="M3440" s="2" t="s">
        <v>39</v>
      </c>
      <c r="N3440" s="11">
        <f>L3440/E3440*100</f>
        <v>10.601962205501049</v>
      </c>
      <c r="O3440" s="12" t="str">
        <f>IF(N3440&lt;10,"Low",IF(N3440&lt;20,"Med","High"))</f>
        <v>Med</v>
      </c>
      <c r="P3440" s="12">
        <f>sales*discount</f>
        <v>481.78439999999995</v>
      </c>
      <c r="Q3440" s="12">
        <f>sales-Discount_Values</f>
        <v>2194.7955999999999</v>
      </c>
      <c r="R3440" s="12">
        <f>DATEDIF(order_date,delivery_date,"D")</f>
        <v>7</v>
      </c>
      <c r="S3440" s="12"/>
    </row>
    <row r="3441" spans="1:19" ht="14.25" customHeight="1" x14ac:dyDescent="0.35">
      <c r="A3441" s="2" t="s">
        <v>9946</v>
      </c>
      <c r="B3441" s="2">
        <v>109913</v>
      </c>
      <c r="C3441" s="2" t="s">
        <v>41</v>
      </c>
      <c r="D3441" s="2" t="s">
        <v>20</v>
      </c>
      <c r="E3441" s="2">
        <v>1849.74</v>
      </c>
      <c r="F3441" s="2">
        <v>0.27</v>
      </c>
      <c r="G3441" s="2">
        <v>9</v>
      </c>
      <c r="H3441" s="3">
        <v>45167</v>
      </c>
      <c r="I3441" s="3">
        <v>45171</v>
      </c>
      <c r="J3441" s="2" t="s">
        <v>31</v>
      </c>
      <c r="K3441" s="2" t="s">
        <v>22</v>
      </c>
      <c r="L3441" s="2">
        <v>196.19</v>
      </c>
      <c r="M3441" s="2" t="s">
        <v>28</v>
      </c>
      <c r="N3441" s="11">
        <f>L3441/E3441*100</f>
        <v>10.606355487798284</v>
      </c>
      <c r="O3441" s="12" t="str">
        <f>IF(N3441&lt;10,"Low",IF(N3441&lt;20,"Med","High"))</f>
        <v>Med</v>
      </c>
      <c r="P3441" s="12">
        <f>sales*discount</f>
        <v>499.42980000000006</v>
      </c>
      <c r="Q3441" s="12">
        <f>sales-Discount_Values</f>
        <v>1350.3101999999999</v>
      </c>
      <c r="R3441" s="12">
        <f>DATEDIF(order_date,delivery_date,"D")</f>
        <v>4</v>
      </c>
      <c r="S3441" s="12"/>
    </row>
    <row r="3442" spans="1:19" ht="14.25" customHeight="1" x14ac:dyDescent="0.35">
      <c r="A3442" s="2" t="s">
        <v>8954</v>
      </c>
      <c r="B3442" s="2">
        <v>108921</v>
      </c>
      <c r="C3442" s="2" t="s">
        <v>41</v>
      </c>
      <c r="D3442" s="2" t="s">
        <v>33</v>
      </c>
      <c r="E3442" s="2">
        <v>3987.82</v>
      </c>
      <c r="F3442" s="2">
        <v>0.2</v>
      </c>
      <c r="G3442" s="2">
        <v>4</v>
      </c>
      <c r="H3442" s="3">
        <v>45460</v>
      </c>
      <c r="I3442" s="3">
        <v>45461</v>
      </c>
      <c r="J3442" s="2" t="s">
        <v>15</v>
      </c>
      <c r="K3442" s="2" t="s">
        <v>22</v>
      </c>
      <c r="L3442" s="2">
        <v>423.09</v>
      </c>
      <c r="M3442" s="2" t="s">
        <v>48</v>
      </c>
      <c r="N3442" s="11">
        <f>L3442/E3442*100</f>
        <v>10.609556098319381</v>
      </c>
      <c r="O3442" s="12" t="str">
        <f>IF(N3442&lt;10,"Low",IF(N3442&lt;20,"Med","High"))</f>
        <v>Med</v>
      </c>
      <c r="P3442" s="12">
        <f>sales*discount</f>
        <v>797.56400000000008</v>
      </c>
      <c r="Q3442" s="12">
        <f>sales-Discount_Values</f>
        <v>3190.2560000000003</v>
      </c>
      <c r="R3442" s="12">
        <f>DATEDIF(order_date,delivery_date,"D")</f>
        <v>1</v>
      </c>
      <c r="S3442" s="12"/>
    </row>
    <row r="3443" spans="1:19" ht="14.25" customHeight="1" x14ac:dyDescent="0.35">
      <c r="A3443" s="2" t="s">
        <v>15175</v>
      </c>
      <c r="B3443" s="2">
        <v>115142</v>
      </c>
      <c r="C3443" s="2" t="s">
        <v>19</v>
      </c>
      <c r="D3443" s="2" t="s">
        <v>33</v>
      </c>
      <c r="E3443" s="2">
        <v>113.93</v>
      </c>
      <c r="F3443" s="2">
        <v>0.38</v>
      </c>
      <c r="G3443" s="2">
        <v>5</v>
      </c>
      <c r="H3443" s="3">
        <v>45137</v>
      </c>
      <c r="I3443" s="3">
        <v>45138</v>
      </c>
      <c r="J3443" s="2" t="s">
        <v>15</v>
      </c>
      <c r="K3443" s="2" t="s">
        <v>16</v>
      </c>
      <c r="L3443" s="2">
        <v>12.09</v>
      </c>
      <c r="M3443" s="2" t="s">
        <v>39</v>
      </c>
      <c r="N3443" s="11">
        <f>L3443/E3443*100</f>
        <v>10.611779162643728</v>
      </c>
      <c r="O3443" s="12" t="str">
        <f>IF(N3443&lt;10,"Low",IF(N3443&lt;20,"Med","High"))</f>
        <v>Med</v>
      </c>
      <c r="P3443" s="12">
        <f>sales*discount</f>
        <v>43.293400000000005</v>
      </c>
      <c r="Q3443" s="12">
        <f>sales-Discount_Values</f>
        <v>70.636600000000001</v>
      </c>
      <c r="R3443" s="12">
        <f>DATEDIF(order_date,delivery_date,"D")</f>
        <v>1</v>
      </c>
      <c r="S3443" s="12"/>
    </row>
    <row r="3444" spans="1:19" ht="14.25" customHeight="1" x14ac:dyDescent="0.35">
      <c r="A3444" s="2" t="s">
        <v>3528</v>
      </c>
      <c r="B3444" s="2">
        <v>103495</v>
      </c>
      <c r="C3444" s="2" t="s">
        <v>25</v>
      </c>
      <c r="D3444" s="2" t="s">
        <v>20</v>
      </c>
      <c r="E3444" s="2">
        <v>3575.51</v>
      </c>
      <c r="F3444" s="2">
        <v>0.21</v>
      </c>
      <c r="G3444" s="2">
        <v>3</v>
      </c>
      <c r="H3444" s="3">
        <v>45446</v>
      </c>
      <c r="I3444" s="3">
        <v>45448</v>
      </c>
      <c r="J3444" s="2" t="s">
        <v>21</v>
      </c>
      <c r="K3444" s="2" t="s">
        <v>27</v>
      </c>
      <c r="L3444" s="2">
        <v>379.59</v>
      </c>
      <c r="M3444" s="2" t="s">
        <v>48</v>
      </c>
      <c r="N3444" s="11">
        <f>L3444/E3444*100</f>
        <v>10.616387592259564</v>
      </c>
      <c r="O3444" s="12" t="str">
        <f>IF(N3444&lt;10,"Low",IF(N3444&lt;20,"Med","High"))</f>
        <v>Med</v>
      </c>
      <c r="P3444" s="12">
        <f>sales*discount</f>
        <v>750.85710000000006</v>
      </c>
      <c r="Q3444" s="12">
        <f>sales-Discount_Values</f>
        <v>2824.6529</v>
      </c>
      <c r="R3444" s="12">
        <f>DATEDIF(order_date,delivery_date,"D")</f>
        <v>2</v>
      </c>
      <c r="S3444" s="12"/>
    </row>
    <row r="3445" spans="1:19" ht="14.25" customHeight="1" x14ac:dyDescent="0.35">
      <c r="A3445" s="2" t="s">
        <v>5448</v>
      </c>
      <c r="B3445" s="2">
        <v>105415</v>
      </c>
      <c r="C3445" s="2" t="s">
        <v>13</v>
      </c>
      <c r="D3445" s="2" t="s">
        <v>14</v>
      </c>
      <c r="E3445" s="2">
        <v>2535.5700000000002</v>
      </c>
      <c r="F3445" s="2">
        <v>0.44</v>
      </c>
      <c r="G3445" s="2">
        <v>5</v>
      </c>
      <c r="H3445" s="3">
        <v>45562</v>
      </c>
      <c r="I3445" s="3">
        <v>45567</v>
      </c>
      <c r="J3445" s="2" t="s">
        <v>21</v>
      </c>
      <c r="K3445" s="2" t="s">
        <v>22</v>
      </c>
      <c r="L3445" s="2">
        <v>269.23</v>
      </c>
      <c r="M3445" s="2" t="s">
        <v>39</v>
      </c>
      <c r="N3445" s="11">
        <f>L3445/E3445*100</f>
        <v>10.618125313045981</v>
      </c>
      <c r="O3445" s="12" t="str">
        <f>IF(N3445&lt;10,"Low",IF(N3445&lt;20,"Med","High"))</f>
        <v>Med</v>
      </c>
      <c r="P3445" s="12">
        <f>sales*discount</f>
        <v>1115.6508000000001</v>
      </c>
      <c r="Q3445" s="12">
        <f>sales-Discount_Values</f>
        <v>1419.9192</v>
      </c>
      <c r="R3445" s="12">
        <f>DATEDIF(order_date,delivery_date,"D")</f>
        <v>5</v>
      </c>
      <c r="S3445" s="12"/>
    </row>
    <row r="3446" spans="1:19" ht="14.25" customHeight="1" x14ac:dyDescent="0.35">
      <c r="A3446" s="2" t="s">
        <v>9593</v>
      </c>
      <c r="B3446" s="2">
        <v>109560</v>
      </c>
      <c r="C3446" s="2" t="s">
        <v>13</v>
      </c>
      <c r="D3446" s="2" t="s">
        <v>33</v>
      </c>
      <c r="E3446" s="2">
        <v>2336.44</v>
      </c>
      <c r="F3446" s="2">
        <v>0.1</v>
      </c>
      <c r="G3446" s="2">
        <v>4</v>
      </c>
      <c r="H3446" s="3">
        <v>45345</v>
      </c>
      <c r="I3446" s="3">
        <v>45347</v>
      </c>
      <c r="J3446" s="2" t="s">
        <v>31</v>
      </c>
      <c r="K3446" s="2" t="s">
        <v>22</v>
      </c>
      <c r="L3446" s="2">
        <v>248.12</v>
      </c>
      <c r="M3446" s="2" t="s">
        <v>17</v>
      </c>
      <c r="N3446" s="11">
        <f>L3446/E3446*100</f>
        <v>10.619575080036295</v>
      </c>
      <c r="O3446" s="12" t="str">
        <f>IF(N3446&lt;10,"Low",IF(N3446&lt;20,"Med","High"))</f>
        <v>Med</v>
      </c>
      <c r="P3446" s="12">
        <f>sales*discount</f>
        <v>233.64400000000001</v>
      </c>
      <c r="Q3446" s="12">
        <f>sales-Discount_Values</f>
        <v>2102.7960000000003</v>
      </c>
      <c r="R3446" s="12">
        <f>DATEDIF(order_date,delivery_date,"D")</f>
        <v>2</v>
      </c>
      <c r="S3446" s="12"/>
    </row>
    <row r="3447" spans="1:19" ht="14.25" customHeight="1" x14ac:dyDescent="0.35">
      <c r="A3447" s="2" t="s">
        <v>6193</v>
      </c>
      <c r="B3447" s="2">
        <v>106160</v>
      </c>
      <c r="C3447" s="2" t="s">
        <v>41</v>
      </c>
      <c r="D3447" s="2" t="s">
        <v>20</v>
      </c>
      <c r="E3447" s="2">
        <v>2175.46</v>
      </c>
      <c r="F3447" s="2">
        <v>0.23</v>
      </c>
      <c r="G3447" s="2">
        <v>5</v>
      </c>
      <c r="H3447" s="3">
        <v>45468</v>
      </c>
      <c r="I3447" s="3">
        <v>45473</v>
      </c>
      <c r="J3447" s="2" t="s">
        <v>15</v>
      </c>
      <c r="K3447" s="2" t="s">
        <v>27</v>
      </c>
      <c r="L3447" s="2">
        <v>231.03</v>
      </c>
      <c r="M3447" s="2" t="s">
        <v>48</v>
      </c>
      <c r="N3447" s="11">
        <f>L3447/E3447*100</f>
        <v>10.619822934000165</v>
      </c>
      <c r="O3447" s="12" t="str">
        <f>IF(N3447&lt;10,"Low",IF(N3447&lt;20,"Med","High"))</f>
        <v>Med</v>
      </c>
      <c r="P3447" s="12">
        <f>sales*discount</f>
        <v>500.35580000000004</v>
      </c>
      <c r="Q3447" s="12">
        <f>sales-Discount_Values</f>
        <v>1675.1042</v>
      </c>
      <c r="R3447" s="12">
        <f>DATEDIF(order_date,delivery_date,"D")</f>
        <v>5</v>
      </c>
      <c r="S3447" s="12"/>
    </row>
    <row r="3448" spans="1:19" ht="14.25" customHeight="1" x14ac:dyDescent="0.35">
      <c r="A3448" s="2" t="s">
        <v>14995</v>
      </c>
      <c r="B3448" s="2">
        <v>114962</v>
      </c>
      <c r="C3448" s="2" t="s">
        <v>41</v>
      </c>
      <c r="D3448" s="2" t="s">
        <v>33</v>
      </c>
      <c r="E3448" s="2">
        <v>2476.0100000000002</v>
      </c>
      <c r="F3448" s="2">
        <v>0.36</v>
      </c>
      <c r="G3448" s="2">
        <v>8</v>
      </c>
      <c r="H3448" s="3">
        <v>45219</v>
      </c>
      <c r="I3448" s="3">
        <v>45226</v>
      </c>
      <c r="J3448" s="2" t="s">
        <v>31</v>
      </c>
      <c r="K3448" s="2" t="s">
        <v>22</v>
      </c>
      <c r="L3448" s="2">
        <v>262.95999999999998</v>
      </c>
      <c r="M3448" s="2" t="s">
        <v>34</v>
      </c>
      <c r="N3448" s="11">
        <f>L3448/E3448*100</f>
        <v>10.620312518931668</v>
      </c>
      <c r="O3448" s="12" t="str">
        <f>IF(N3448&lt;10,"Low",IF(N3448&lt;20,"Med","High"))</f>
        <v>Med</v>
      </c>
      <c r="P3448" s="12">
        <f>sales*discount</f>
        <v>891.36360000000002</v>
      </c>
      <c r="Q3448" s="12">
        <f>sales-Discount_Values</f>
        <v>1584.6464000000001</v>
      </c>
      <c r="R3448" s="12">
        <f>DATEDIF(order_date,delivery_date,"D")</f>
        <v>7</v>
      </c>
      <c r="S3448" s="12"/>
    </row>
    <row r="3449" spans="1:19" ht="14.25" customHeight="1" x14ac:dyDescent="0.35">
      <c r="A3449" s="2" t="s">
        <v>10916</v>
      </c>
      <c r="B3449" s="2">
        <v>110883</v>
      </c>
      <c r="C3449" s="2" t="s">
        <v>13</v>
      </c>
      <c r="D3449" s="2" t="s">
        <v>26</v>
      </c>
      <c r="E3449" s="2">
        <v>2722.07</v>
      </c>
      <c r="F3449" s="2">
        <v>0.46</v>
      </c>
      <c r="G3449" s="2">
        <v>5</v>
      </c>
      <c r="H3449" s="3">
        <v>44965</v>
      </c>
      <c r="I3449" s="3">
        <v>44970</v>
      </c>
      <c r="J3449" s="2" t="s">
        <v>31</v>
      </c>
      <c r="K3449" s="2" t="s">
        <v>22</v>
      </c>
      <c r="L3449" s="2">
        <v>289.11</v>
      </c>
      <c r="M3449" s="2" t="s">
        <v>23</v>
      </c>
      <c r="N3449" s="11">
        <f>L3449/E3449*100</f>
        <v>10.620961253751741</v>
      </c>
      <c r="O3449" s="12" t="str">
        <f>IF(N3449&lt;10,"Low",IF(N3449&lt;20,"Med","High"))</f>
        <v>Med</v>
      </c>
      <c r="P3449" s="12">
        <f>sales*discount</f>
        <v>1252.1522000000002</v>
      </c>
      <c r="Q3449" s="12">
        <f>sales-Discount_Values</f>
        <v>1469.9177999999999</v>
      </c>
      <c r="R3449" s="12">
        <f>DATEDIF(order_date,delivery_date,"D")</f>
        <v>5</v>
      </c>
      <c r="S3449" s="12"/>
    </row>
    <row r="3450" spans="1:19" ht="14.25" customHeight="1" x14ac:dyDescent="0.35">
      <c r="A3450" s="2" t="s">
        <v>3974</v>
      </c>
      <c r="B3450" s="2">
        <v>103941</v>
      </c>
      <c r="C3450" s="2" t="s">
        <v>41</v>
      </c>
      <c r="D3450" s="2" t="s">
        <v>33</v>
      </c>
      <c r="E3450" s="2">
        <v>4138.55</v>
      </c>
      <c r="F3450" s="2">
        <v>0.46</v>
      </c>
      <c r="G3450" s="2">
        <v>4</v>
      </c>
      <c r="H3450" s="3">
        <v>45566</v>
      </c>
      <c r="I3450" s="3">
        <v>45567</v>
      </c>
      <c r="J3450" s="2" t="s">
        <v>21</v>
      </c>
      <c r="K3450" s="2" t="s">
        <v>22</v>
      </c>
      <c r="L3450" s="2">
        <v>439.56</v>
      </c>
      <c r="M3450" s="2" t="s">
        <v>34</v>
      </c>
      <c r="N3450" s="11">
        <f>L3450/E3450*100</f>
        <v>10.621111258774206</v>
      </c>
      <c r="O3450" s="12" t="str">
        <f>IF(N3450&lt;10,"Low",IF(N3450&lt;20,"Med","High"))</f>
        <v>Med</v>
      </c>
      <c r="P3450" s="12">
        <f>sales*discount</f>
        <v>1903.7330000000002</v>
      </c>
      <c r="Q3450" s="12">
        <f>sales-Discount_Values</f>
        <v>2234.817</v>
      </c>
      <c r="R3450" s="12">
        <f>DATEDIF(order_date,delivery_date,"D")</f>
        <v>1</v>
      </c>
      <c r="S3450" s="12"/>
    </row>
    <row r="3451" spans="1:19" ht="14.25" customHeight="1" x14ac:dyDescent="0.35">
      <c r="A3451" s="2" t="s">
        <v>7922</v>
      </c>
      <c r="B3451" s="2">
        <v>107889</v>
      </c>
      <c r="C3451" s="2" t="s">
        <v>13</v>
      </c>
      <c r="D3451" s="2" t="s">
        <v>33</v>
      </c>
      <c r="E3451" s="2">
        <v>3839.21</v>
      </c>
      <c r="F3451" s="2">
        <v>0.16</v>
      </c>
      <c r="G3451" s="2">
        <v>8</v>
      </c>
      <c r="H3451" s="3">
        <v>45504</v>
      </c>
      <c r="I3451" s="3">
        <v>45507</v>
      </c>
      <c r="J3451" s="2" t="s">
        <v>31</v>
      </c>
      <c r="K3451" s="2" t="s">
        <v>27</v>
      </c>
      <c r="L3451" s="2">
        <v>407.83</v>
      </c>
      <c r="M3451" s="2" t="s">
        <v>28</v>
      </c>
      <c r="N3451" s="11">
        <f>L3451/E3451*100</f>
        <v>10.622758327885164</v>
      </c>
      <c r="O3451" s="12" t="str">
        <f>IF(N3451&lt;10,"Low",IF(N3451&lt;20,"Med","High"))</f>
        <v>Med</v>
      </c>
      <c r="P3451" s="12">
        <f>sales*discount</f>
        <v>614.27359999999999</v>
      </c>
      <c r="Q3451" s="12">
        <f>sales-Discount_Values</f>
        <v>3224.9364</v>
      </c>
      <c r="R3451" s="12">
        <f>DATEDIF(order_date,delivery_date,"D")</f>
        <v>3</v>
      </c>
      <c r="S3451" s="12"/>
    </row>
    <row r="3452" spans="1:19" ht="14.25" customHeight="1" x14ac:dyDescent="0.35">
      <c r="A3452" s="2" t="s">
        <v>11377</v>
      </c>
      <c r="B3452" s="2">
        <v>111344</v>
      </c>
      <c r="C3452" s="2" t="s">
        <v>25</v>
      </c>
      <c r="D3452" s="2" t="s">
        <v>20</v>
      </c>
      <c r="E3452" s="2">
        <v>1606.57</v>
      </c>
      <c r="F3452" s="2">
        <v>0.01</v>
      </c>
      <c r="G3452" s="2">
        <v>3</v>
      </c>
      <c r="H3452" s="3">
        <v>45639</v>
      </c>
      <c r="I3452" s="3">
        <v>45640</v>
      </c>
      <c r="J3452" s="2" t="s">
        <v>21</v>
      </c>
      <c r="K3452" s="2" t="s">
        <v>16</v>
      </c>
      <c r="L3452" s="2">
        <v>170.69</v>
      </c>
      <c r="M3452" s="2" t="s">
        <v>48</v>
      </c>
      <c r="N3452" s="11">
        <f>L3452/E3452*100</f>
        <v>10.624498154453278</v>
      </c>
      <c r="O3452" s="12" t="str">
        <f>IF(N3452&lt;10,"Low",IF(N3452&lt;20,"Med","High"))</f>
        <v>Med</v>
      </c>
      <c r="P3452" s="12">
        <f>sales*discount</f>
        <v>16.0657</v>
      </c>
      <c r="Q3452" s="12">
        <f>sales-Discount_Values</f>
        <v>1590.5042999999998</v>
      </c>
      <c r="R3452" s="12">
        <f>DATEDIF(order_date,delivery_date,"D")</f>
        <v>1</v>
      </c>
      <c r="S3452" s="12"/>
    </row>
    <row r="3453" spans="1:19" ht="14.25" customHeight="1" x14ac:dyDescent="0.35">
      <c r="A3453" s="2" t="s">
        <v>12943</v>
      </c>
      <c r="B3453" s="2">
        <v>112910</v>
      </c>
      <c r="C3453" s="2" t="s">
        <v>13</v>
      </c>
      <c r="D3453" s="2" t="s">
        <v>14</v>
      </c>
      <c r="E3453" s="2">
        <v>1522.1</v>
      </c>
      <c r="F3453" s="2">
        <v>0.44</v>
      </c>
      <c r="G3453" s="2">
        <v>5</v>
      </c>
      <c r="H3453" s="3">
        <v>45600</v>
      </c>
      <c r="I3453" s="3">
        <v>45606</v>
      </c>
      <c r="J3453" s="2" t="s">
        <v>31</v>
      </c>
      <c r="K3453" s="2" t="s">
        <v>16</v>
      </c>
      <c r="L3453" s="2">
        <v>161.81</v>
      </c>
      <c r="M3453" s="2" t="s">
        <v>48</v>
      </c>
      <c r="N3453" s="11">
        <f>L3453/E3453*100</f>
        <v>10.630707575060772</v>
      </c>
      <c r="O3453" s="12" t="str">
        <f>IF(N3453&lt;10,"Low",IF(N3453&lt;20,"Med","High"))</f>
        <v>Med</v>
      </c>
      <c r="P3453" s="12">
        <f>sales*discount</f>
        <v>669.72399999999993</v>
      </c>
      <c r="Q3453" s="12">
        <f>sales-Discount_Values</f>
        <v>852.37599999999998</v>
      </c>
      <c r="R3453" s="12">
        <f>DATEDIF(order_date,delivery_date,"D")</f>
        <v>6</v>
      </c>
      <c r="S3453" s="12"/>
    </row>
    <row r="3454" spans="1:19" ht="14.25" customHeight="1" x14ac:dyDescent="0.35">
      <c r="A3454" s="2" t="s">
        <v>12820</v>
      </c>
      <c r="B3454" s="2">
        <v>112787</v>
      </c>
      <c r="C3454" s="2" t="s">
        <v>25</v>
      </c>
      <c r="D3454" s="2" t="s">
        <v>26</v>
      </c>
      <c r="E3454" s="2">
        <v>2148.79</v>
      </c>
      <c r="F3454" s="2">
        <v>0.01</v>
      </c>
      <c r="G3454" s="2">
        <v>9</v>
      </c>
      <c r="H3454" s="3">
        <v>45627</v>
      </c>
      <c r="I3454" s="3">
        <v>45631</v>
      </c>
      <c r="J3454" s="2" t="s">
        <v>31</v>
      </c>
      <c r="K3454" s="2" t="s">
        <v>27</v>
      </c>
      <c r="L3454" s="2">
        <v>228.45</v>
      </c>
      <c r="M3454" s="2" t="s">
        <v>23</v>
      </c>
      <c r="N3454" s="11">
        <f>L3454/E3454*100</f>
        <v>10.631564741086844</v>
      </c>
      <c r="O3454" s="12" t="str">
        <f>IF(N3454&lt;10,"Low",IF(N3454&lt;20,"Med","High"))</f>
        <v>Med</v>
      </c>
      <c r="P3454" s="12">
        <f>sales*discount</f>
        <v>21.4879</v>
      </c>
      <c r="Q3454" s="12">
        <f>sales-Discount_Values</f>
        <v>2127.3020999999999</v>
      </c>
      <c r="R3454" s="12">
        <f>DATEDIF(order_date,delivery_date,"D")</f>
        <v>4</v>
      </c>
      <c r="S3454" s="12"/>
    </row>
    <row r="3455" spans="1:19" ht="14.25" customHeight="1" x14ac:dyDescent="0.35">
      <c r="A3455" s="2" t="s">
        <v>977</v>
      </c>
      <c r="B3455" s="2">
        <v>100944</v>
      </c>
      <c r="C3455" s="2" t="s">
        <v>25</v>
      </c>
      <c r="D3455" s="2" t="s">
        <v>14</v>
      </c>
      <c r="E3455" s="2">
        <v>2859.25</v>
      </c>
      <c r="F3455" s="2">
        <v>0.4</v>
      </c>
      <c r="G3455" s="2">
        <v>2</v>
      </c>
      <c r="H3455" s="3">
        <v>45361</v>
      </c>
      <c r="I3455" s="3">
        <v>45368</v>
      </c>
      <c r="J3455" s="2" t="s">
        <v>15</v>
      </c>
      <c r="K3455" s="2" t="s">
        <v>16</v>
      </c>
      <c r="L3455" s="2">
        <v>304.06</v>
      </c>
      <c r="M3455" s="2" t="s">
        <v>39</v>
      </c>
      <c r="N3455" s="11">
        <f>L3455/E3455*100</f>
        <v>10.634257235288974</v>
      </c>
      <c r="O3455" s="12" t="str">
        <f>IF(N3455&lt;10,"Low",IF(N3455&lt;20,"Med","High"))</f>
        <v>Med</v>
      </c>
      <c r="P3455" s="12">
        <f>sales*discount</f>
        <v>1143.7</v>
      </c>
      <c r="Q3455" s="12">
        <f>sales-Discount_Values</f>
        <v>1715.55</v>
      </c>
      <c r="R3455" s="12">
        <f>DATEDIF(order_date,delivery_date,"D")</f>
        <v>7</v>
      </c>
      <c r="S3455" s="12"/>
    </row>
    <row r="3456" spans="1:19" ht="14.25" customHeight="1" x14ac:dyDescent="0.35">
      <c r="A3456" s="2" t="s">
        <v>10530</v>
      </c>
      <c r="B3456" s="2">
        <v>110497</v>
      </c>
      <c r="C3456" s="2" t="s">
        <v>19</v>
      </c>
      <c r="D3456" s="2" t="s">
        <v>26</v>
      </c>
      <c r="E3456" s="2">
        <v>1339.4</v>
      </c>
      <c r="F3456" s="2">
        <v>0.06</v>
      </c>
      <c r="G3456" s="2">
        <v>5</v>
      </c>
      <c r="H3456" s="3">
        <v>45076</v>
      </c>
      <c r="I3456" s="3">
        <v>45082</v>
      </c>
      <c r="J3456" s="2" t="s">
        <v>21</v>
      </c>
      <c r="K3456" s="2" t="s">
        <v>16</v>
      </c>
      <c r="L3456" s="2">
        <v>142.44</v>
      </c>
      <c r="M3456" s="2" t="s">
        <v>28</v>
      </c>
      <c r="N3456" s="11">
        <f>L3456/E3456*100</f>
        <v>10.634612513065552</v>
      </c>
      <c r="O3456" s="12" t="str">
        <f>IF(N3456&lt;10,"Low",IF(N3456&lt;20,"Med","High"))</f>
        <v>Med</v>
      </c>
      <c r="P3456" s="12">
        <f>sales*discount</f>
        <v>80.364000000000004</v>
      </c>
      <c r="Q3456" s="12">
        <f>sales-Discount_Values</f>
        <v>1259.0360000000001</v>
      </c>
      <c r="R3456" s="12">
        <f>DATEDIF(order_date,delivery_date,"D")</f>
        <v>6</v>
      </c>
      <c r="S3456" s="12"/>
    </row>
    <row r="3457" spans="1:19" ht="14.25" customHeight="1" x14ac:dyDescent="0.35">
      <c r="A3457" s="2" t="s">
        <v>14601</v>
      </c>
      <c r="B3457" s="2">
        <v>114568</v>
      </c>
      <c r="C3457" s="2" t="s">
        <v>13</v>
      </c>
      <c r="D3457" s="2" t="s">
        <v>33</v>
      </c>
      <c r="E3457" s="2">
        <v>3171.27</v>
      </c>
      <c r="F3457" s="2">
        <v>0.47</v>
      </c>
      <c r="G3457" s="2">
        <v>1</v>
      </c>
      <c r="H3457" s="3">
        <v>45439</v>
      </c>
      <c r="I3457" s="3">
        <v>45441</v>
      </c>
      <c r="J3457" s="2" t="s">
        <v>15</v>
      </c>
      <c r="K3457" s="2" t="s">
        <v>16</v>
      </c>
      <c r="L3457" s="2">
        <v>337.28</v>
      </c>
      <c r="M3457" s="2" t="s">
        <v>28</v>
      </c>
      <c r="N3457" s="11">
        <f>L3457/E3457*100</f>
        <v>10.635486729291419</v>
      </c>
      <c r="O3457" s="12" t="str">
        <f>IF(N3457&lt;10,"Low",IF(N3457&lt;20,"Med","High"))</f>
        <v>Med</v>
      </c>
      <c r="P3457" s="12">
        <f>sales*discount</f>
        <v>1490.4968999999999</v>
      </c>
      <c r="Q3457" s="12">
        <f>sales-Discount_Values</f>
        <v>1680.7731000000001</v>
      </c>
      <c r="R3457" s="12">
        <f>DATEDIF(order_date,delivery_date,"D")</f>
        <v>2</v>
      </c>
      <c r="S3457" s="12"/>
    </row>
    <row r="3458" spans="1:19" ht="14.25" customHeight="1" x14ac:dyDescent="0.35">
      <c r="A3458" s="2" t="s">
        <v>8557</v>
      </c>
      <c r="B3458" s="2">
        <v>108524</v>
      </c>
      <c r="C3458" s="2" t="s">
        <v>13</v>
      </c>
      <c r="D3458" s="2" t="s">
        <v>26</v>
      </c>
      <c r="E3458" s="2">
        <v>3588.53</v>
      </c>
      <c r="F3458" s="2">
        <v>0.45</v>
      </c>
      <c r="G3458" s="2">
        <v>7</v>
      </c>
      <c r="H3458" s="3">
        <v>45435</v>
      </c>
      <c r="I3458" s="3">
        <v>45441</v>
      </c>
      <c r="J3458" s="2" t="s">
        <v>15</v>
      </c>
      <c r="K3458" s="2" t="s">
        <v>22</v>
      </c>
      <c r="L3458" s="2">
        <v>381.72</v>
      </c>
      <c r="M3458" s="2" t="s">
        <v>17</v>
      </c>
      <c r="N3458" s="11">
        <f>L3458/E3458*100</f>
        <v>10.637224713183393</v>
      </c>
      <c r="O3458" s="12" t="str">
        <f>IF(N3458&lt;10,"Low",IF(N3458&lt;20,"Med","High"))</f>
        <v>Med</v>
      </c>
      <c r="P3458" s="12">
        <f>sales*discount</f>
        <v>1614.8385000000001</v>
      </c>
      <c r="Q3458" s="12">
        <f>sales-Discount_Values</f>
        <v>1973.6915000000001</v>
      </c>
      <c r="R3458" s="12">
        <f>DATEDIF(order_date,delivery_date,"D")</f>
        <v>6</v>
      </c>
      <c r="S3458" s="12"/>
    </row>
    <row r="3459" spans="1:19" ht="14.25" customHeight="1" x14ac:dyDescent="0.35">
      <c r="A3459" s="2" t="s">
        <v>9611</v>
      </c>
      <c r="B3459" s="2">
        <v>109578</v>
      </c>
      <c r="C3459" s="2" t="s">
        <v>25</v>
      </c>
      <c r="D3459" s="2" t="s">
        <v>33</v>
      </c>
      <c r="E3459" s="2">
        <v>2724.87</v>
      </c>
      <c r="F3459" s="2">
        <v>0.04</v>
      </c>
      <c r="G3459" s="2">
        <v>6</v>
      </c>
      <c r="H3459" s="3">
        <v>45558</v>
      </c>
      <c r="I3459" s="3">
        <v>45559</v>
      </c>
      <c r="J3459" s="2" t="s">
        <v>21</v>
      </c>
      <c r="K3459" s="2" t="s">
        <v>27</v>
      </c>
      <c r="L3459" s="2">
        <v>289.86</v>
      </c>
      <c r="M3459" s="2" t="s">
        <v>17</v>
      </c>
      <c r="N3459" s="11">
        <f>L3459/E3459*100</f>
        <v>10.637571700668289</v>
      </c>
      <c r="O3459" s="12" t="str">
        <f>IF(N3459&lt;10,"Low",IF(N3459&lt;20,"Med","High"))</f>
        <v>Med</v>
      </c>
      <c r="P3459" s="12">
        <f>sales*discount</f>
        <v>108.9948</v>
      </c>
      <c r="Q3459" s="12">
        <f>sales-Discount_Values</f>
        <v>2615.8751999999999</v>
      </c>
      <c r="R3459" s="12">
        <f>DATEDIF(order_date,delivery_date,"D")</f>
        <v>1</v>
      </c>
      <c r="S3459" s="12"/>
    </row>
    <row r="3460" spans="1:19" ht="14.25" customHeight="1" x14ac:dyDescent="0.35">
      <c r="A3460" s="2" t="s">
        <v>3779</v>
      </c>
      <c r="B3460" s="2">
        <v>103746</v>
      </c>
      <c r="C3460" s="2" t="s">
        <v>19</v>
      </c>
      <c r="D3460" s="2" t="s">
        <v>26</v>
      </c>
      <c r="E3460" s="2">
        <v>2811.1</v>
      </c>
      <c r="F3460" s="2">
        <v>0.11</v>
      </c>
      <c r="G3460" s="2">
        <v>2</v>
      </c>
      <c r="H3460" s="3">
        <v>45611</v>
      </c>
      <c r="I3460" s="3">
        <v>45613</v>
      </c>
      <c r="J3460" s="2" t="s">
        <v>15</v>
      </c>
      <c r="K3460" s="2" t="s">
        <v>22</v>
      </c>
      <c r="L3460" s="2">
        <v>299.05</v>
      </c>
      <c r="M3460" s="2" t="s">
        <v>17</v>
      </c>
      <c r="N3460" s="11">
        <f>L3460/E3460*100</f>
        <v>10.638184340649568</v>
      </c>
      <c r="O3460" s="12" t="str">
        <f>IF(N3460&lt;10,"Low",IF(N3460&lt;20,"Med","High"))</f>
        <v>Med</v>
      </c>
      <c r="P3460" s="12">
        <f>sales*discount</f>
        <v>309.221</v>
      </c>
      <c r="Q3460" s="12">
        <f>sales-Discount_Values</f>
        <v>2501.8789999999999</v>
      </c>
      <c r="R3460" s="12">
        <f>DATEDIF(order_date,delivery_date,"D")</f>
        <v>2</v>
      </c>
      <c r="S3460" s="12"/>
    </row>
    <row r="3461" spans="1:19" ht="14.25" customHeight="1" x14ac:dyDescent="0.35">
      <c r="A3461" s="2" t="s">
        <v>12187</v>
      </c>
      <c r="B3461" s="2">
        <v>112154</v>
      </c>
      <c r="C3461" s="2" t="s">
        <v>41</v>
      </c>
      <c r="D3461" s="2" t="s">
        <v>14</v>
      </c>
      <c r="E3461" s="2">
        <v>2847.68</v>
      </c>
      <c r="F3461" s="2">
        <v>0.05</v>
      </c>
      <c r="G3461" s="2">
        <v>3</v>
      </c>
      <c r="H3461" s="3">
        <v>45372</v>
      </c>
      <c r="I3461" s="3">
        <v>45377</v>
      </c>
      <c r="J3461" s="2" t="s">
        <v>15</v>
      </c>
      <c r="K3461" s="2" t="s">
        <v>27</v>
      </c>
      <c r="L3461" s="2">
        <v>302.99</v>
      </c>
      <c r="M3461" s="2" t="s">
        <v>34</v>
      </c>
      <c r="N3461" s="11">
        <f>L3461/E3461*100</f>
        <v>10.639889313406002</v>
      </c>
      <c r="O3461" s="12" t="str">
        <f>IF(N3461&lt;10,"Low",IF(N3461&lt;20,"Med","High"))</f>
        <v>Med</v>
      </c>
      <c r="P3461" s="12">
        <f>sales*discount</f>
        <v>142.38399999999999</v>
      </c>
      <c r="Q3461" s="12">
        <f>sales-Discount_Values</f>
        <v>2705.2959999999998</v>
      </c>
      <c r="R3461" s="12">
        <f>DATEDIF(order_date,delivery_date,"D")</f>
        <v>5</v>
      </c>
      <c r="S3461" s="12"/>
    </row>
    <row r="3462" spans="1:19" ht="14.25" customHeight="1" x14ac:dyDescent="0.35">
      <c r="A3462" s="2" t="s">
        <v>11999</v>
      </c>
      <c r="B3462" s="2">
        <v>111966</v>
      </c>
      <c r="C3462" s="2" t="s">
        <v>13</v>
      </c>
      <c r="D3462" s="2" t="s">
        <v>20</v>
      </c>
      <c r="E3462" s="2">
        <v>2737.9</v>
      </c>
      <c r="F3462" s="2">
        <v>0.12</v>
      </c>
      <c r="G3462" s="2">
        <v>2</v>
      </c>
      <c r="H3462" s="3">
        <v>45332</v>
      </c>
      <c r="I3462" s="3">
        <v>45333</v>
      </c>
      <c r="J3462" s="2" t="s">
        <v>15</v>
      </c>
      <c r="K3462" s="2" t="s">
        <v>27</v>
      </c>
      <c r="L3462" s="2">
        <v>291.41000000000003</v>
      </c>
      <c r="M3462" s="2" t="s">
        <v>48</v>
      </c>
      <c r="N3462" s="11">
        <f>L3462/E3462*100</f>
        <v>10.643558932028197</v>
      </c>
      <c r="O3462" s="12" t="str">
        <f>IF(N3462&lt;10,"Low",IF(N3462&lt;20,"Med","High"))</f>
        <v>Med</v>
      </c>
      <c r="P3462" s="12">
        <f>sales*discount</f>
        <v>328.548</v>
      </c>
      <c r="Q3462" s="12">
        <f>sales-Discount_Values</f>
        <v>2409.3519999999999</v>
      </c>
      <c r="R3462" s="12">
        <f>DATEDIF(order_date,delivery_date,"D")</f>
        <v>1</v>
      </c>
      <c r="S3462" s="12"/>
    </row>
    <row r="3463" spans="1:19" ht="14.25" customHeight="1" x14ac:dyDescent="0.35">
      <c r="A3463" s="2" t="s">
        <v>2781</v>
      </c>
      <c r="B3463" s="2">
        <v>102748</v>
      </c>
      <c r="C3463" s="2" t="s">
        <v>41</v>
      </c>
      <c r="D3463" s="2" t="s">
        <v>14</v>
      </c>
      <c r="E3463" s="2">
        <v>2414.09</v>
      </c>
      <c r="F3463" s="2">
        <v>0.17</v>
      </c>
      <c r="G3463" s="2">
        <v>1</v>
      </c>
      <c r="H3463" s="3">
        <v>45399</v>
      </c>
      <c r="I3463" s="3">
        <v>45401</v>
      </c>
      <c r="J3463" s="2" t="s">
        <v>31</v>
      </c>
      <c r="K3463" s="2" t="s">
        <v>27</v>
      </c>
      <c r="L3463" s="2">
        <v>257</v>
      </c>
      <c r="M3463" s="2" t="s">
        <v>28</v>
      </c>
      <c r="N3463" s="11">
        <f>L3463/E3463*100</f>
        <v>10.645833419632242</v>
      </c>
      <c r="O3463" s="12" t="str">
        <f>IF(N3463&lt;10,"Low",IF(N3463&lt;20,"Med","High"))</f>
        <v>Med</v>
      </c>
      <c r="P3463" s="12">
        <f>sales*discount</f>
        <v>410.39530000000008</v>
      </c>
      <c r="Q3463" s="12">
        <f>sales-Discount_Values</f>
        <v>2003.6947</v>
      </c>
      <c r="R3463" s="12">
        <f>DATEDIF(order_date,delivery_date,"D")</f>
        <v>2</v>
      </c>
      <c r="S3463" s="12"/>
    </row>
    <row r="3464" spans="1:19" ht="14.25" customHeight="1" x14ac:dyDescent="0.35">
      <c r="A3464" s="2" t="s">
        <v>3053</v>
      </c>
      <c r="B3464" s="2">
        <v>103020</v>
      </c>
      <c r="C3464" s="2" t="s">
        <v>41</v>
      </c>
      <c r="D3464" s="2" t="s">
        <v>20</v>
      </c>
      <c r="E3464" s="2">
        <v>767.53</v>
      </c>
      <c r="F3464" s="2">
        <v>0.04</v>
      </c>
      <c r="G3464" s="2">
        <v>7</v>
      </c>
      <c r="H3464" s="3">
        <v>45549</v>
      </c>
      <c r="I3464" s="3">
        <v>45556</v>
      </c>
      <c r="J3464" s="2" t="s">
        <v>21</v>
      </c>
      <c r="K3464" s="2" t="s">
        <v>16</v>
      </c>
      <c r="L3464" s="2">
        <v>81.709999999999994</v>
      </c>
      <c r="M3464" s="2" t="s">
        <v>23</v>
      </c>
      <c r="N3464" s="11">
        <f>L3464/E3464*100</f>
        <v>10.645837947702368</v>
      </c>
      <c r="O3464" s="12" t="str">
        <f>IF(N3464&lt;10,"Low",IF(N3464&lt;20,"Med","High"))</f>
        <v>Med</v>
      </c>
      <c r="P3464" s="12">
        <f>sales*discount</f>
        <v>30.7012</v>
      </c>
      <c r="Q3464" s="12">
        <f>sales-Discount_Values</f>
        <v>736.8288</v>
      </c>
      <c r="R3464" s="12">
        <f>DATEDIF(order_date,delivery_date,"D")</f>
        <v>7</v>
      </c>
      <c r="S3464" s="12"/>
    </row>
    <row r="3465" spans="1:19" ht="14.25" customHeight="1" x14ac:dyDescent="0.35">
      <c r="A3465" s="2" t="s">
        <v>13051</v>
      </c>
      <c r="B3465" s="2">
        <v>113018</v>
      </c>
      <c r="C3465" s="2" t="s">
        <v>41</v>
      </c>
      <c r="D3465" s="2" t="s">
        <v>26</v>
      </c>
      <c r="E3465" s="2">
        <v>271.19</v>
      </c>
      <c r="F3465" s="2">
        <v>0.13</v>
      </c>
      <c r="G3465" s="2">
        <v>1</v>
      </c>
      <c r="H3465" s="3">
        <v>45553</v>
      </c>
      <c r="I3465" s="3">
        <v>45559</v>
      </c>
      <c r="J3465" s="2" t="s">
        <v>15</v>
      </c>
      <c r="K3465" s="2" t="s">
        <v>27</v>
      </c>
      <c r="L3465" s="2">
        <v>28.88</v>
      </c>
      <c r="M3465" s="2" t="s">
        <v>34</v>
      </c>
      <c r="N3465" s="11">
        <f>L3465/E3465*100</f>
        <v>10.649360227147019</v>
      </c>
      <c r="O3465" s="12" t="str">
        <f>IF(N3465&lt;10,"Low",IF(N3465&lt;20,"Med","High"))</f>
        <v>Med</v>
      </c>
      <c r="P3465" s="12">
        <f>sales*discount</f>
        <v>35.2547</v>
      </c>
      <c r="Q3465" s="12">
        <f>sales-Discount_Values</f>
        <v>235.93529999999998</v>
      </c>
      <c r="R3465" s="12">
        <f>DATEDIF(order_date,delivery_date,"D")</f>
        <v>6</v>
      </c>
      <c r="S3465" s="12"/>
    </row>
    <row r="3466" spans="1:19" ht="14.25" customHeight="1" x14ac:dyDescent="0.35">
      <c r="A3466" s="2" t="s">
        <v>759</v>
      </c>
      <c r="B3466" s="2">
        <v>100726</v>
      </c>
      <c r="C3466" s="2" t="s">
        <v>13</v>
      </c>
      <c r="D3466" s="2" t="s">
        <v>20</v>
      </c>
      <c r="E3466" s="2">
        <v>1544.8</v>
      </c>
      <c r="F3466" s="2">
        <v>0.35</v>
      </c>
      <c r="G3466" s="2">
        <v>1</v>
      </c>
      <c r="H3466" s="3">
        <v>45233</v>
      </c>
      <c r="I3466" s="3">
        <v>45240</v>
      </c>
      <c r="J3466" s="2" t="s">
        <v>21</v>
      </c>
      <c r="K3466" s="2" t="s">
        <v>22</v>
      </c>
      <c r="L3466" s="2">
        <v>164.59</v>
      </c>
      <c r="M3466" s="2" t="s">
        <v>48</v>
      </c>
      <c r="N3466" s="11">
        <f>L3466/E3466*100</f>
        <v>10.654453650958054</v>
      </c>
      <c r="O3466" s="12" t="str">
        <f>IF(N3466&lt;10,"Low",IF(N3466&lt;20,"Med","High"))</f>
        <v>Med</v>
      </c>
      <c r="P3466" s="12">
        <f>sales*discount</f>
        <v>540.67999999999995</v>
      </c>
      <c r="Q3466" s="12">
        <f>sales-Discount_Values</f>
        <v>1004.12</v>
      </c>
      <c r="R3466" s="12">
        <f>DATEDIF(order_date,delivery_date,"D")</f>
        <v>7</v>
      </c>
      <c r="S3466" s="12"/>
    </row>
    <row r="3467" spans="1:19" ht="14.25" customHeight="1" x14ac:dyDescent="0.35">
      <c r="A3467" s="2" t="s">
        <v>6731</v>
      </c>
      <c r="B3467" s="2">
        <v>106698</v>
      </c>
      <c r="C3467" s="2" t="s">
        <v>19</v>
      </c>
      <c r="D3467" s="2" t="s">
        <v>14</v>
      </c>
      <c r="E3467" s="2">
        <v>1470.99</v>
      </c>
      <c r="F3467" s="2">
        <v>0.23</v>
      </c>
      <c r="G3467" s="2">
        <v>5</v>
      </c>
      <c r="H3467" s="3">
        <v>45049</v>
      </c>
      <c r="I3467" s="3">
        <v>45052</v>
      </c>
      <c r="J3467" s="2" t="s">
        <v>15</v>
      </c>
      <c r="K3467" s="2" t="s">
        <v>22</v>
      </c>
      <c r="L3467" s="2">
        <v>156.72999999999999</v>
      </c>
      <c r="M3467" s="2" t="s">
        <v>28</v>
      </c>
      <c r="N3467" s="11">
        <f>L3467/E3467*100</f>
        <v>10.654729128002229</v>
      </c>
      <c r="O3467" s="12" t="str">
        <f>IF(N3467&lt;10,"Low",IF(N3467&lt;20,"Med","High"))</f>
        <v>Med</v>
      </c>
      <c r="P3467" s="12">
        <f>sales*discount</f>
        <v>338.32769999999999</v>
      </c>
      <c r="Q3467" s="12">
        <f>sales-Discount_Values</f>
        <v>1132.6623</v>
      </c>
      <c r="R3467" s="12">
        <f>DATEDIF(order_date,delivery_date,"D")</f>
        <v>3</v>
      </c>
      <c r="S3467" s="12"/>
    </row>
    <row r="3468" spans="1:19" ht="14.25" customHeight="1" x14ac:dyDescent="0.35">
      <c r="A3468" s="2" t="s">
        <v>12210</v>
      </c>
      <c r="B3468" s="2">
        <v>112177</v>
      </c>
      <c r="C3468" s="2" t="s">
        <v>25</v>
      </c>
      <c r="D3468" s="2" t="s">
        <v>36</v>
      </c>
      <c r="E3468" s="2">
        <v>4348.09</v>
      </c>
      <c r="F3468" s="2">
        <v>0.47</v>
      </c>
      <c r="G3468" s="2">
        <v>4</v>
      </c>
      <c r="H3468" s="3">
        <v>45631</v>
      </c>
      <c r="I3468" s="3">
        <v>45632</v>
      </c>
      <c r="J3468" s="2" t="s">
        <v>31</v>
      </c>
      <c r="K3468" s="2" t="s">
        <v>22</v>
      </c>
      <c r="L3468" s="2">
        <v>463.36</v>
      </c>
      <c r="M3468" s="2" t="s">
        <v>23</v>
      </c>
      <c r="N3468" s="11">
        <f>L3468/E3468*100</f>
        <v>10.656633142368257</v>
      </c>
      <c r="O3468" s="12" t="str">
        <f>IF(N3468&lt;10,"Low",IF(N3468&lt;20,"Med","High"))</f>
        <v>Med</v>
      </c>
      <c r="P3468" s="12">
        <f>sales*discount</f>
        <v>2043.6023</v>
      </c>
      <c r="Q3468" s="12">
        <f>sales-Discount_Values</f>
        <v>2304.4877000000001</v>
      </c>
      <c r="R3468" s="12">
        <f>DATEDIF(order_date,delivery_date,"D")</f>
        <v>1</v>
      </c>
      <c r="S3468" s="12"/>
    </row>
    <row r="3469" spans="1:19" ht="14.25" customHeight="1" x14ac:dyDescent="0.35">
      <c r="A3469" s="2" t="s">
        <v>13332</v>
      </c>
      <c r="B3469" s="2">
        <v>113299</v>
      </c>
      <c r="C3469" s="2" t="s">
        <v>41</v>
      </c>
      <c r="D3469" s="2" t="s">
        <v>36</v>
      </c>
      <c r="E3469" s="2">
        <v>1974.9</v>
      </c>
      <c r="F3469" s="2">
        <v>0.38</v>
      </c>
      <c r="G3469" s="2">
        <v>1</v>
      </c>
      <c r="H3469" s="3">
        <v>45191</v>
      </c>
      <c r="I3469" s="3">
        <v>45193</v>
      </c>
      <c r="J3469" s="2" t="s">
        <v>31</v>
      </c>
      <c r="K3469" s="2" t="s">
        <v>22</v>
      </c>
      <c r="L3469" s="2">
        <v>210.47</v>
      </c>
      <c r="M3469" s="2" t="s">
        <v>28</v>
      </c>
      <c r="N3469" s="11">
        <f>L3469/E3469*100</f>
        <v>10.657248468276874</v>
      </c>
      <c r="O3469" s="12" t="str">
        <f>IF(N3469&lt;10,"Low",IF(N3469&lt;20,"Med","High"))</f>
        <v>Med</v>
      </c>
      <c r="P3469" s="12">
        <f>sales*discount</f>
        <v>750.46199999999999</v>
      </c>
      <c r="Q3469" s="12">
        <f>sales-Discount_Values</f>
        <v>1224.4380000000001</v>
      </c>
      <c r="R3469" s="12">
        <f>DATEDIF(order_date,delivery_date,"D")</f>
        <v>2</v>
      </c>
      <c r="S3469" s="12"/>
    </row>
    <row r="3470" spans="1:19" ht="14.25" customHeight="1" x14ac:dyDescent="0.35">
      <c r="A3470" s="2" t="s">
        <v>4352</v>
      </c>
      <c r="B3470" s="2">
        <v>104319</v>
      </c>
      <c r="C3470" s="2" t="s">
        <v>13</v>
      </c>
      <c r="D3470" s="2" t="s">
        <v>14</v>
      </c>
      <c r="E3470" s="2">
        <v>1235.45</v>
      </c>
      <c r="F3470" s="2">
        <v>0.1</v>
      </c>
      <c r="G3470" s="2">
        <v>8</v>
      </c>
      <c r="H3470" s="3">
        <v>45134</v>
      </c>
      <c r="I3470" s="3">
        <v>45140</v>
      </c>
      <c r="J3470" s="2" t="s">
        <v>31</v>
      </c>
      <c r="K3470" s="2" t="s">
        <v>16</v>
      </c>
      <c r="L3470" s="2">
        <v>131.66999999999999</v>
      </c>
      <c r="M3470" s="2" t="s">
        <v>39</v>
      </c>
      <c r="N3470" s="11">
        <f>L3470/E3470*100</f>
        <v>10.657655105427171</v>
      </c>
      <c r="O3470" s="12" t="str">
        <f>IF(N3470&lt;10,"Low",IF(N3470&lt;20,"Med","High"))</f>
        <v>Med</v>
      </c>
      <c r="P3470" s="12">
        <f>sales*discount</f>
        <v>123.54500000000002</v>
      </c>
      <c r="Q3470" s="12">
        <f>sales-Discount_Values</f>
        <v>1111.905</v>
      </c>
      <c r="R3470" s="12">
        <f>DATEDIF(order_date,delivery_date,"D")</f>
        <v>6</v>
      </c>
      <c r="S3470" s="12"/>
    </row>
    <row r="3471" spans="1:19" ht="14.25" customHeight="1" x14ac:dyDescent="0.35">
      <c r="A3471" s="2" t="s">
        <v>7873</v>
      </c>
      <c r="B3471" s="2">
        <v>107840</v>
      </c>
      <c r="C3471" s="2" t="s">
        <v>41</v>
      </c>
      <c r="D3471" s="2" t="s">
        <v>20</v>
      </c>
      <c r="E3471" s="2">
        <v>385.43</v>
      </c>
      <c r="F3471" s="2">
        <v>0.15</v>
      </c>
      <c r="G3471" s="2">
        <v>2</v>
      </c>
      <c r="H3471" s="3">
        <v>45258</v>
      </c>
      <c r="I3471" s="3">
        <v>45259</v>
      </c>
      <c r="J3471" s="2" t="s">
        <v>21</v>
      </c>
      <c r="K3471" s="2" t="s">
        <v>22</v>
      </c>
      <c r="L3471" s="2">
        <v>41.11</v>
      </c>
      <c r="M3471" s="2" t="s">
        <v>48</v>
      </c>
      <c r="N3471" s="11">
        <f>L3471/E3471*100</f>
        <v>10.666009392107515</v>
      </c>
      <c r="O3471" s="12" t="str">
        <f>IF(N3471&lt;10,"Low",IF(N3471&lt;20,"Med","High"))</f>
        <v>Med</v>
      </c>
      <c r="P3471" s="12">
        <f>sales*discount</f>
        <v>57.814499999999995</v>
      </c>
      <c r="Q3471" s="12">
        <f>sales-Discount_Values</f>
        <v>327.6155</v>
      </c>
      <c r="R3471" s="12">
        <f>DATEDIF(order_date,delivery_date,"D")</f>
        <v>1</v>
      </c>
      <c r="S3471" s="12"/>
    </row>
    <row r="3472" spans="1:19" ht="14.25" customHeight="1" x14ac:dyDescent="0.35">
      <c r="A3472" s="2" t="s">
        <v>3126</v>
      </c>
      <c r="B3472" s="2">
        <v>103093</v>
      </c>
      <c r="C3472" s="2" t="s">
        <v>41</v>
      </c>
      <c r="D3472" s="2" t="s">
        <v>20</v>
      </c>
      <c r="E3472" s="2">
        <v>426.47</v>
      </c>
      <c r="F3472" s="2">
        <v>0.23</v>
      </c>
      <c r="G3472" s="2">
        <v>7</v>
      </c>
      <c r="H3472" s="3">
        <v>45607</v>
      </c>
      <c r="I3472" s="3">
        <v>45610</v>
      </c>
      <c r="J3472" s="2" t="s">
        <v>31</v>
      </c>
      <c r="K3472" s="2" t="s">
        <v>16</v>
      </c>
      <c r="L3472" s="2">
        <v>45.49</v>
      </c>
      <c r="M3472" s="2" t="s">
        <v>34</v>
      </c>
      <c r="N3472" s="11">
        <f>L3472/E3472*100</f>
        <v>10.666635402255727</v>
      </c>
      <c r="O3472" s="12" t="str">
        <f>IF(N3472&lt;10,"Low",IF(N3472&lt;20,"Med","High"))</f>
        <v>Med</v>
      </c>
      <c r="P3472" s="12">
        <f>sales*discount</f>
        <v>98.088100000000011</v>
      </c>
      <c r="Q3472" s="12">
        <f>sales-Discount_Values</f>
        <v>328.38190000000003</v>
      </c>
      <c r="R3472" s="12">
        <f>DATEDIF(order_date,delivery_date,"D")</f>
        <v>3</v>
      </c>
      <c r="S3472" s="12"/>
    </row>
    <row r="3473" spans="1:19" ht="14.25" customHeight="1" x14ac:dyDescent="0.35">
      <c r="A3473" s="2" t="s">
        <v>1035</v>
      </c>
      <c r="B3473" s="2">
        <v>101002</v>
      </c>
      <c r="C3473" s="2" t="s">
        <v>25</v>
      </c>
      <c r="D3473" s="2" t="s">
        <v>14</v>
      </c>
      <c r="E3473" s="2">
        <v>3340.58</v>
      </c>
      <c r="F3473" s="2">
        <v>0.35</v>
      </c>
      <c r="G3473" s="2">
        <v>5</v>
      </c>
      <c r="H3473" s="3">
        <v>45396</v>
      </c>
      <c r="I3473" s="3">
        <v>45400</v>
      </c>
      <c r="J3473" s="2" t="s">
        <v>21</v>
      </c>
      <c r="K3473" s="2" t="s">
        <v>22</v>
      </c>
      <c r="L3473" s="2">
        <v>356.36</v>
      </c>
      <c r="M3473" s="2" t="s">
        <v>28</v>
      </c>
      <c r="N3473" s="11">
        <f>L3473/E3473*100</f>
        <v>10.667608618862594</v>
      </c>
      <c r="O3473" s="12" t="str">
        <f>IF(N3473&lt;10,"Low",IF(N3473&lt;20,"Med","High"))</f>
        <v>Med</v>
      </c>
      <c r="P3473" s="12">
        <f>sales*discount</f>
        <v>1169.203</v>
      </c>
      <c r="Q3473" s="12">
        <f>sales-Discount_Values</f>
        <v>2171.377</v>
      </c>
      <c r="R3473" s="12">
        <f>DATEDIF(order_date,delivery_date,"D")</f>
        <v>4</v>
      </c>
      <c r="S3473" s="12"/>
    </row>
    <row r="3474" spans="1:19" ht="14.25" customHeight="1" x14ac:dyDescent="0.35">
      <c r="A3474" s="2" t="s">
        <v>5206</v>
      </c>
      <c r="B3474" s="2">
        <v>105173</v>
      </c>
      <c r="C3474" s="2" t="s">
        <v>19</v>
      </c>
      <c r="D3474" s="2" t="s">
        <v>26</v>
      </c>
      <c r="E3474" s="2">
        <v>4861.25</v>
      </c>
      <c r="F3474" s="2">
        <v>0.39</v>
      </c>
      <c r="G3474" s="2">
        <v>5</v>
      </c>
      <c r="H3474" s="3">
        <v>45387</v>
      </c>
      <c r="I3474" s="3">
        <v>45389</v>
      </c>
      <c r="J3474" s="2" t="s">
        <v>31</v>
      </c>
      <c r="K3474" s="2" t="s">
        <v>16</v>
      </c>
      <c r="L3474" s="2">
        <v>518.58000000000004</v>
      </c>
      <c r="M3474" s="2" t="s">
        <v>48</v>
      </c>
      <c r="N3474" s="11">
        <f>L3474/E3474*100</f>
        <v>10.667626639238879</v>
      </c>
      <c r="O3474" s="12" t="str">
        <f>IF(N3474&lt;10,"Low",IF(N3474&lt;20,"Med","High"))</f>
        <v>Med</v>
      </c>
      <c r="P3474" s="12">
        <f>sales*discount</f>
        <v>1895.8875</v>
      </c>
      <c r="Q3474" s="12">
        <f>sales-Discount_Values</f>
        <v>2965.3625000000002</v>
      </c>
      <c r="R3474" s="12">
        <f>DATEDIF(order_date,delivery_date,"D")</f>
        <v>2</v>
      </c>
      <c r="S3474" s="12"/>
    </row>
    <row r="3475" spans="1:19" ht="14.25" customHeight="1" x14ac:dyDescent="0.35">
      <c r="A3475" s="2" t="s">
        <v>1112</v>
      </c>
      <c r="B3475" s="2">
        <v>101079</v>
      </c>
      <c r="C3475" s="2" t="s">
        <v>25</v>
      </c>
      <c r="D3475" s="2" t="s">
        <v>14</v>
      </c>
      <c r="E3475" s="2">
        <v>165.36</v>
      </c>
      <c r="F3475" s="2">
        <v>0.15</v>
      </c>
      <c r="G3475" s="2">
        <v>2</v>
      </c>
      <c r="H3475" s="3">
        <v>45066</v>
      </c>
      <c r="I3475" s="3">
        <v>45069</v>
      </c>
      <c r="J3475" s="2" t="s">
        <v>21</v>
      </c>
      <c r="K3475" s="2" t="s">
        <v>27</v>
      </c>
      <c r="L3475" s="2">
        <v>17.64</v>
      </c>
      <c r="M3475" s="2" t="s">
        <v>34</v>
      </c>
      <c r="N3475" s="11">
        <f>L3475/E3475*100</f>
        <v>10.667634252539912</v>
      </c>
      <c r="O3475" s="12" t="str">
        <f>IF(N3475&lt;10,"Low",IF(N3475&lt;20,"Med","High"))</f>
        <v>Med</v>
      </c>
      <c r="P3475" s="12">
        <f>sales*discount</f>
        <v>24.804000000000002</v>
      </c>
      <c r="Q3475" s="12">
        <f>sales-Discount_Values</f>
        <v>140.55600000000001</v>
      </c>
      <c r="R3475" s="12">
        <f>DATEDIF(order_date,delivery_date,"D")</f>
        <v>3</v>
      </c>
      <c r="S3475" s="12"/>
    </row>
    <row r="3476" spans="1:19" ht="14.25" customHeight="1" x14ac:dyDescent="0.35">
      <c r="A3476" s="2" t="s">
        <v>10788</v>
      </c>
      <c r="B3476" s="2">
        <v>110755</v>
      </c>
      <c r="C3476" s="2" t="s">
        <v>25</v>
      </c>
      <c r="D3476" s="2" t="s">
        <v>20</v>
      </c>
      <c r="E3476" s="2">
        <v>4777.88</v>
      </c>
      <c r="F3476" s="2">
        <v>0.24</v>
      </c>
      <c r="G3476" s="2">
        <v>2</v>
      </c>
      <c r="H3476" s="3">
        <v>45001</v>
      </c>
      <c r="I3476" s="3">
        <v>45004</v>
      </c>
      <c r="J3476" s="2" t="s">
        <v>31</v>
      </c>
      <c r="K3476" s="2" t="s">
        <v>27</v>
      </c>
      <c r="L3476" s="2">
        <v>509.73</v>
      </c>
      <c r="M3476" s="2" t="s">
        <v>48</v>
      </c>
      <c r="N3476" s="11">
        <f>L3476/E3476*100</f>
        <v>10.668539184743024</v>
      </c>
      <c r="O3476" s="12" t="str">
        <f>IF(N3476&lt;10,"Low",IF(N3476&lt;20,"Med","High"))</f>
        <v>Med</v>
      </c>
      <c r="P3476" s="12">
        <f>sales*discount</f>
        <v>1146.6912</v>
      </c>
      <c r="Q3476" s="12">
        <f>sales-Discount_Values</f>
        <v>3631.1887999999999</v>
      </c>
      <c r="R3476" s="12">
        <f>DATEDIF(order_date,delivery_date,"D")</f>
        <v>3</v>
      </c>
      <c r="S3476" s="12"/>
    </row>
    <row r="3477" spans="1:19" ht="14.25" customHeight="1" x14ac:dyDescent="0.35">
      <c r="A3477" s="2" t="s">
        <v>5640</v>
      </c>
      <c r="B3477" s="2">
        <v>105607</v>
      </c>
      <c r="C3477" s="2" t="s">
        <v>13</v>
      </c>
      <c r="D3477" s="2" t="s">
        <v>26</v>
      </c>
      <c r="E3477" s="2">
        <v>4472.29</v>
      </c>
      <c r="F3477" s="2">
        <v>0.49</v>
      </c>
      <c r="G3477" s="2">
        <v>9</v>
      </c>
      <c r="H3477" s="3">
        <v>45060</v>
      </c>
      <c r="I3477" s="3">
        <v>45066</v>
      </c>
      <c r="J3477" s="2" t="s">
        <v>21</v>
      </c>
      <c r="K3477" s="2" t="s">
        <v>27</v>
      </c>
      <c r="L3477" s="2">
        <v>477.24</v>
      </c>
      <c r="M3477" s="2" t="s">
        <v>48</v>
      </c>
      <c r="N3477" s="11">
        <f>L3477/E3477*100</f>
        <v>10.671043246301112</v>
      </c>
      <c r="O3477" s="12" t="str">
        <f>IF(N3477&lt;10,"Low",IF(N3477&lt;20,"Med","High"))</f>
        <v>Med</v>
      </c>
      <c r="P3477" s="12">
        <f>sales*discount</f>
        <v>2191.4220999999998</v>
      </c>
      <c r="Q3477" s="12">
        <f>sales-Discount_Values</f>
        <v>2280.8679000000002</v>
      </c>
      <c r="R3477" s="12">
        <f>DATEDIF(order_date,delivery_date,"D")</f>
        <v>6</v>
      </c>
      <c r="S3477" s="12"/>
    </row>
    <row r="3478" spans="1:19" ht="14.25" customHeight="1" x14ac:dyDescent="0.35">
      <c r="A3478" s="2" t="s">
        <v>8579</v>
      </c>
      <c r="B3478" s="2">
        <v>108546</v>
      </c>
      <c r="C3478" s="2" t="s">
        <v>41</v>
      </c>
      <c r="D3478" s="2" t="s">
        <v>36</v>
      </c>
      <c r="E3478" s="2">
        <v>2126.06</v>
      </c>
      <c r="F3478" s="2">
        <v>0.17</v>
      </c>
      <c r="G3478" s="2">
        <v>3</v>
      </c>
      <c r="H3478" s="3">
        <v>45542</v>
      </c>
      <c r="I3478" s="3">
        <v>45547</v>
      </c>
      <c r="J3478" s="2" t="s">
        <v>15</v>
      </c>
      <c r="K3478" s="2" t="s">
        <v>27</v>
      </c>
      <c r="L3478" s="2">
        <v>226.88</v>
      </c>
      <c r="M3478" s="2" t="s">
        <v>34</v>
      </c>
      <c r="N3478" s="11">
        <f>L3478/E3478*100</f>
        <v>10.671382745548103</v>
      </c>
      <c r="O3478" s="12" t="str">
        <f>IF(N3478&lt;10,"Low",IF(N3478&lt;20,"Med","High"))</f>
        <v>Med</v>
      </c>
      <c r="P3478" s="12">
        <f>sales*discount</f>
        <v>361.43020000000001</v>
      </c>
      <c r="Q3478" s="12">
        <f>sales-Discount_Values</f>
        <v>1764.6297999999999</v>
      </c>
      <c r="R3478" s="12">
        <f>DATEDIF(order_date,delivery_date,"D")</f>
        <v>5</v>
      </c>
      <c r="S3478" s="12"/>
    </row>
    <row r="3479" spans="1:19" ht="14.25" customHeight="1" x14ac:dyDescent="0.35">
      <c r="A3479" s="2" t="s">
        <v>8173</v>
      </c>
      <c r="B3479" s="2">
        <v>108140</v>
      </c>
      <c r="C3479" s="2" t="s">
        <v>19</v>
      </c>
      <c r="D3479" s="2" t="s">
        <v>14</v>
      </c>
      <c r="E3479" s="2">
        <v>4799.54</v>
      </c>
      <c r="F3479" s="2">
        <v>0.17</v>
      </c>
      <c r="G3479" s="2">
        <v>5</v>
      </c>
      <c r="H3479" s="3">
        <v>45439</v>
      </c>
      <c r="I3479" s="3">
        <v>45444</v>
      </c>
      <c r="J3479" s="2" t="s">
        <v>31</v>
      </c>
      <c r="K3479" s="2" t="s">
        <v>22</v>
      </c>
      <c r="L3479" s="2">
        <v>512.22</v>
      </c>
      <c r="M3479" s="2" t="s">
        <v>48</v>
      </c>
      <c r="N3479" s="11">
        <f>L3479/E3479*100</f>
        <v>10.672272759472785</v>
      </c>
      <c r="O3479" s="12" t="str">
        <f>IF(N3479&lt;10,"Low",IF(N3479&lt;20,"Med","High"))</f>
        <v>Med</v>
      </c>
      <c r="P3479" s="12">
        <f>sales*discount</f>
        <v>815.92180000000008</v>
      </c>
      <c r="Q3479" s="12">
        <f>sales-Discount_Values</f>
        <v>3983.6181999999999</v>
      </c>
      <c r="R3479" s="12">
        <f>DATEDIF(order_date,delivery_date,"D")</f>
        <v>5</v>
      </c>
      <c r="S3479" s="12"/>
    </row>
    <row r="3480" spans="1:19" ht="14.25" customHeight="1" x14ac:dyDescent="0.35">
      <c r="A3480" s="2" t="s">
        <v>9608</v>
      </c>
      <c r="B3480" s="2">
        <v>109575</v>
      </c>
      <c r="C3480" s="2" t="s">
        <v>41</v>
      </c>
      <c r="D3480" s="2" t="s">
        <v>26</v>
      </c>
      <c r="E3480" s="2">
        <v>1730.75</v>
      </c>
      <c r="F3480" s="2">
        <v>0.42</v>
      </c>
      <c r="G3480" s="2">
        <v>9</v>
      </c>
      <c r="H3480" s="3">
        <v>45085</v>
      </c>
      <c r="I3480" s="3">
        <v>45092</v>
      </c>
      <c r="J3480" s="2" t="s">
        <v>15</v>
      </c>
      <c r="K3480" s="2" t="s">
        <v>16</v>
      </c>
      <c r="L3480" s="2">
        <v>184.84</v>
      </c>
      <c r="M3480" s="2" t="s">
        <v>17</v>
      </c>
      <c r="N3480" s="11">
        <f>L3480/E3480*100</f>
        <v>10.679763108478983</v>
      </c>
      <c r="O3480" s="12" t="str">
        <f>IF(N3480&lt;10,"Low",IF(N3480&lt;20,"Med","High"))</f>
        <v>Med</v>
      </c>
      <c r="P3480" s="12">
        <f>sales*discount</f>
        <v>726.91499999999996</v>
      </c>
      <c r="Q3480" s="12">
        <f>sales-Discount_Values</f>
        <v>1003.835</v>
      </c>
      <c r="R3480" s="12">
        <f>DATEDIF(order_date,delivery_date,"D")</f>
        <v>7</v>
      </c>
      <c r="S3480" s="12"/>
    </row>
    <row r="3481" spans="1:19" ht="14.25" customHeight="1" x14ac:dyDescent="0.35">
      <c r="A3481" s="2" t="s">
        <v>7619</v>
      </c>
      <c r="B3481" s="2">
        <v>107586</v>
      </c>
      <c r="C3481" s="2" t="s">
        <v>25</v>
      </c>
      <c r="D3481" s="2" t="s">
        <v>26</v>
      </c>
      <c r="E3481" s="2">
        <v>2520.48</v>
      </c>
      <c r="F3481" s="2">
        <v>0.26</v>
      </c>
      <c r="G3481" s="2">
        <v>8</v>
      </c>
      <c r="H3481" s="3">
        <v>44948</v>
      </c>
      <c r="I3481" s="3">
        <v>44950</v>
      </c>
      <c r="J3481" s="2" t="s">
        <v>31</v>
      </c>
      <c r="K3481" s="2" t="s">
        <v>22</v>
      </c>
      <c r="L3481" s="2">
        <v>269.20999999999998</v>
      </c>
      <c r="M3481" s="2" t="s">
        <v>17</v>
      </c>
      <c r="N3481" s="11">
        <f>L3481/E3481*100</f>
        <v>10.680902050403098</v>
      </c>
      <c r="O3481" s="12" t="str">
        <f>IF(N3481&lt;10,"Low",IF(N3481&lt;20,"Med","High"))</f>
        <v>Med</v>
      </c>
      <c r="P3481" s="12">
        <f>sales*discount</f>
        <v>655.32479999999998</v>
      </c>
      <c r="Q3481" s="12">
        <f>sales-Discount_Values</f>
        <v>1865.1552000000001</v>
      </c>
      <c r="R3481" s="12">
        <f>DATEDIF(order_date,delivery_date,"D")</f>
        <v>2</v>
      </c>
      <c r="S3481" s="12"/>
    </row>
    <row r="3482" spans="1:19" ht="14.25" customHeight="1" x14ac:dyDescent="0.35">
      <c r="A3482" s="2" t="s">
        <v>7876</v>
      </c>
      <c r="B3482" s="2">
        <v>107843</v>
      </c>
      <c r="C3482" s="2" t="s">
        <v>41</v>
      </c>
      <c r="D3482" s="2" t="s">
        <v>26</v>
      </c>
      <c r="E3482" s="2">
        <v>1957.94</v>
      </c>
      <c r="F3482" s="2">
        <v>0.5</v>
      </c>
      <c r="G3482" s="2">
        <v>6</v>
      </c>
      <c r="H3482" s="3">
        <v>45339</v>
      </c>
      <c r="I3482" s="3">
        <v>45341</v>
      </c>
      <c r="J3482" s="2" t="s">
        <v>21</v>
      </c>
      <c r="K3482" s="2" t="s">
        <v>16</v>
      </c>
      <c r="L3482" s="2">
        <v>209.28</v>
      </c>
      <c r="M3482" s="2" t="s">
        <v>23</v>
      </c>
      <c r="N3482" s="11">
        <f>L3482/E3482*100</f>
        <v>10.688785151741115</v>
      </c>
      <c r="O3482" s="12" t="str">
        <f>IF(N3482&lt;10,"Low",IF(N3482&lt;20,"Med","High"))</f>
        <v>Med</v>
      </c>
      <c r="P3482" s="12">
        <f>sales*discount</f>
        <v>978.97</v>
      </c>
      <c r="Q3482" s="12">
        <f>sales-Discount_Values</f>
        <v>978.97</v>
      </c>
      <c r="R3482" s="12">
        <f>DATEDIF(order_date,delivery_date,"D")</f>
        <v>2</v>
      </c>
      <c r="S3482" s="12"/>
    </row>
    <row r="3483" spans="1:19" ht="14.25" customHeight="1" x14ac:dyDescent="0.35">
      <c r="A3483" s="2" t="s">
        <v>7355</v>
      </c>
      <c r="B3483" s="2">
        <v>107322</v>
      </c>
      <c r="C3483" s="2" t="s">
        <v>13</v>
      </c>
      <c r="D3483" s="2" t="s">
        <v>20</v>
      </c>
      <c r="E3483" s="2">
        <v>2802.8</v>
      </c>
      <c r="F3483" s="2">
        <v>0.47</v>
      </c>
      <c r="G3483" s="2">
        <v>7</v>
      </c>
      <c r="H3483" s="3">
        <v>45562</v>
      </c>
      <c r="I3483" s="3">
        <v>45565</v>
      </c>
      <c r="J3483" s="2" t="s">
        <v>21</v>
      </c>
      <c r="K3483" s="2" t="s">
        <v>16</v>
      </c>
      <c r="L3483" s="2">
        <v>299.72000000000003</v>
      </c>
      <c r="M3483" s="2" t="s">
        <v>48</v>
      </c>
      <c r="N3483" s="11">
        <f>L3483/E3483*100</f>
        <v>10.693592122163551</v>
      </c>
      <c r="O3483" s="12" t="str">
        <f>IF(N3483&lt;10,"Low",IF(N3483&lt;20,"Med","High"))</f>
        <v>Med</v>
      </c>
      <c r="P3483" s="12">
        <f>sales*discount</f>
        <v>1317.316</v>
      </c>
      <c r="Q3483" s="12">
        <f>sales-Discount_Values</f>
        <v>1485.4840000000002</v>
      </c>
      <c r="R3483" s="12">
        <f>DATEDIF(order_date,delivery_date,"D")</f>
        <v>3</v>
      </c>
      <c r="S3483" s="12"/>
    </row>
    <row r="3484" spans="1:19" ht="14.25" customHeight="1" x14ac:dyDescent="0.35">
      <c r="A3484" s="2" t="s">
        <v>3121</v>
      </c>
      <c r="B3484" s="2">
        <v>103088</v>
      </c>
      <c r="C3484" s="2" t="s">
        <v>19</v>
      </c>
      <c r="D3484" s="2" t="s">
        <v>33</v>
      </c>
      <c r="E3484" s="2">
        <v>1325.66</v>
      </c>
      <c r="F3484" s="2">
        <v>0.03</v>
      </c>
      <c r="G3484" s="2">
        <v>7</v>
      </c>
      <c r="H3484" s="3">
        <v>45607</v>
      </c>
      <c r="I3484" s="3">
        <v>45608</v>
      </c>
      <c r="J3484" s="2" t="s">
        <v>21</v>
      </c>
      <c r="K3484" s="2" t="s">
        <v>16</v>
      </c>
      <c r="L3484" s="2">
        <v>141.77000000000001</v>
      </c>
      <c r="M3484" s="2" t="s">
        <v>28</v>
      </c>
      <c r="N3484" s="11">
        <f>L3484/E3484*100</f>
        <v>10.694295671590002</v>
      </c>
      <c r="O3484" s="12" t="str">
        <f>IF(N3484&lt;10,"Low",IF(N3484&lt;20,"Med","High"))</f>
        <v>Med</v>
      </c>
      <c r="P3484" s="12">
        <f>sales*discount</f>
        <v>39.769800000000004</v>
      </c>
      <c r="Q3484" s="12">
        <f>sales-Discount_Values</f>
        <v>1285.8902</v>
      </c>
      <c r="R3484" s="12">
        <f>DATEDIF(order_date,delivery_date,"D")</f>
        <v>1</v>
      </c>
      <c r="S3484" s="12"/>
    </row>
    <row r="3485" spans="1:19" ht="14.25" customHeight="1" x14ac:dyDescent="0.35">
      <c r="A3485" s="2" t="s">
        <v>3383</v>
      </c>
      <c r="B3485" s="2">
        <v>103350</v>
      </c>
      <c r="C3485" s="2" t="s">
        <v>19</v>
      </c>
      <c r="D3485" s="2" t="s">
        <v>26</v>
      </c>
      <c r="E3485" s="2">
        <v>3269.18</v>
      </c>
      <c r="F3485" s="2">
        <v>0.06</v>
      </c>
      <c r="G3485" s="2">
        <v>8</v>
      </c>
      <c r="H3485" s="3">
        <v>45313</v>
      </c>
      <c r="I3485" s="3">
        <v>45315</v>
      </c>
      <c r="J3485" s="2" t="s">
        <v>15</v>
      </c>
      <c r="K3485" s="2" t="s">
        <v>27</v>
      </c>
      <c r="L3485" s="2">
        <v>349.67</v>
      </c>
      <c r="M3485" s="2" t="s">
        <v>23</v>
      </c>
      <c r="N3485" s="11">
        <f>L3485/E3485*100</f>
        <v>10.695954337173237</v>
      </c>
      <c r="O3485" s="12" t="str">
        <f>IF(N3485&lt;10,"Low",IF(N3485&lt;20,"Med","High"))</f>
        <v>Med</v>
      </c>
      <c r="P3485" s="12">
        <f>sales*discount</f>
        <v>196.15079999999998</v>
      </c>
      <c r="Q3485" s="12">
        <f>sales-Discount_Values</f>
        <v>3073.0291999999999</v>
      </c>
      <c r="R3485" s="12">
        <f>DATEDIF(order_date,delivery_date,"D")</f>
        <v>2</v>
      </c>
      <c r="S3485" s="12"/>
    </row>
    <row r="3486" spans="1:19" ht="14.25" customHeight="1" x14ac:dyDescent="0.35">
      <c r="A3486" s="2" t="s">
        <v>11738</v>
      </c>
      <c r="B3486" s="2">
        <v>111705</v>
      </c>
      <c r="C3486" s="2" t="s">
        <v>19</v>
      </c>
      <c r="D3486" s="2" t="s">
        <v>20</v>
      </c>
      <c r="E3486" s="2">
        <v>4988.43</v>
      </c>
      <c r="F3486" s="2">
        <v>0.02</v>
      </c>
      <c r="G3486" s="2">
        <v>7</v>
      </c>
      <c r="H3486" s="3">
        <v>45483</v>
      </c>
      <c r="I3486" s="3">
        <v>45484</v>
      </c>
      <c r="J3486" s="2" t="s">
        <v>31</v>
      </c>
      <c r="K3486" s="2" t="s">
        <v>27</v>
      </c>
      <c r="L3486" s="2">
        <v>533.61</v>
      </c>
      <c r="M3486" s="2" t="s">
        <v>48</v>
      </c>
      <c r="N3486" s="11">
        <f>L3486/E3486*100</f>
        <v>10.696952748660401</v>
      </c>
      <c r="O3486" s="12" t="str">
        <f>IF(N3486&lt;10,"Low",IF(N3486&lt;20,"Med","High"))</f>
        <v>Med</v>
      </c>
      <c r="P3486" s="12">
        <f>sales*discount</f>
        <v>99.768600000000006</v>
      </c>
      <c r="Q3486" s="12">
        <f>sales-Discount_Values</f>
        <v>4888.6614</v>
      </c>
      <c r="R3486" s="12">
        <f>DATEDIF(order_date,delivery_date,"D")</f>
        <v>1</v>
      </c>
      <c r="S3486" s="12"/>
    </row>
    <row r="3487" spans="1:19" ht="14.25" customHeight="1" x14ac:dyDescent="0.35">
      <c r="A3487" s="2" t="s">
        <v>13487</v>
      </c>
      <c r="B3487" s="2">
        <v>113454</v>
      </c>
      <c r="C3487" s="2" t="s">
        <v>25</v>
      </c>
      <c r="D3487" s="2" t="s">
        <v>26</v>
      </c>
      <c r="E3487" s="2">
        <v>4750.3100000000004</v>
      </c>
      <c r="F3487" s="2">
        <v>0.46</v>
      </c>
      <c r="G3487" s="2">
        <v>1</v>
      </c>
      <c r="H3487" s="3">
        <v>45351</v>
      </c>
      <c r="I3487" s="3">
        <v>45354</v>
      </c>
      <c r="J3487" s="2" t="s">
        <v>15</v>
      </c>
      <c r="K3487" s="2" t="s">
        <v>27</v>
      </c>
      <c r="L3487" s="2">
        <v>508.17</v>
      </c>
      <c r="M3487" s="2" t="s">
        <v>28</v>
      </c>
      <c r="N3487" s="11">
        <f>L3487/E3487*100</f>
        <v>10.697617629165254</v>
      </c>
      <c r="O3487" s="12" t="str">
        <f>IF(N3487&lt;10,"Low",IF(N3487&lt;20,"Med","High"))</f>
        <v>Med</v>
      </c>
      <c r="P3487" s="12">
        <f>sales*discount</f>
        <v>2185.1426000000001</v>
      </c>
      <c r="Q3487" s="12">
        <f>sales-Discount_Values</f>
        <v>2565.1674000000003</v>
      </c>
      <c r="R3487" s="12">
        <f>DATEDIF(order_date,delivery_date,"D")</f>
        <v>3</v>
      </c>
      <c r="S3487" s="12"/>
    </row>
    <row r="3488" spans="1:19" ht="14.25" customHeight="1" x14ac:dyDescent="0.35">
      <c r="A3488" s="2" t="s">
        <v>13741</v>
      </c>
      <c r="B3488" s="2">
        <v>113708</v>
      </c>
      <c r="C3488" s="2" t="s">
        <v>25</v>
      </c>
      <c r="D3488" s="2" t="s">
        <v>14</v>
      </c>
      <c r="E3488" s="2">
        <v>4819.8500000000004</v>
      </c>
      <c r="F3488" s="2">
        <v>0.4</v>
      </c>
      <c r="G3488" s="2">
        <v>5</v>
      </c>
      <c r="H3488" s="3">
        <v>45614</v>
      </c>
      <c r="I3488" s="3">
        <v>45617</v>
      </c>
      <c r="J3488" s="2" t="s">
        <v>15</v>
      </c>
      <c r="K3488" s="2" t="s">
        <v>22</v>
      </c>
      <c r="L3488" s="2">
        <v>515.61</v>
      </c>
      <c r="M3488" s="2" t="s">
        <v>48</v>
      </c>
      <c r="N3488" s="11">
        <f>L3488/E3488*100</f>
        <v>10.69763581854207</v>
      </c>
      <c r="O3488" s="12" t="str">
        <f>IF(N3488&lt;10,"Low",IF(N3488&lt;20,"Med","High"))</f>
        <v>Med</v>
      </c>
      <c r="P3488" s="12">
        <f>sales*discount</f>
        <v>1927.9400000000003</v>
      </c>
      <c r="Q3488" s="12">
        <f>sales-Discount_Values</f>
        <v>2891.91</v>
      </c>
      <c r="R3488" s="12">
        <f>DATEDIF(order_date,delivery_date,"D")</f>
        <v>3</v>
      </c>
      <c r="S3488" s="12"/>
    </row>
    <row r="3489" spans="1:19" ht="14.25" customHeight="1" x14ac:dyDescent="0.35">
      <c r="A3489" s="2" t="s">
        <v>5702</v>
      </c>
      <c r="B3489" s="2">
        <v>105669</v>
      </c>
      <c r="C3489" s="2" t="s">
        <v>13</v>
      </c>
      <c r="D3489" s="2" t="s">
        <v>36</v>
      </c>
      <c r="E3489" s="2">
        <v>3458.12</v>
      </c>
      <c r="F3489" s="2">
        <v>0.48</v>
      </c>
      <c r="G3489" s="2">
        <v>9</v>
      </c>
      <c r="H3489" s="3">
        <v>45036</v>
      </c>
      <c r="I3489" s="3">
        <v>45042</v>
      </c>
      <c r="J3489" s="2" t="s">
        <v>21</v>
      </c>
      <c r="K3489" s="2" t="s">
        <v>16</v>
      </c>
      <c r="L3489" s="2">
        <v>370.04</v>
      </c>
      <c r="M3489" s="2" t="s">
        <v>39</v>
      </c>
      <c r="N3489" s="11">
        <f>L3489/E3489*100</f>
        <v>10.700611893167386</v>
      </c>
      <c r="O3489" s="12" t="str">
        <f>IF(N3489&lt;10,"Low",IF(N3489&lt;20,"Med","High"))</f>
        <v>Med</v>
      </c>
      <c r="P3489" s="12">
        <f>sales*discount</f>
        <v>1659.8975999999998</v>
      </c>
      <c r="Q3489" s="12">
        <f>sales-Discount_Values</f>
        <v>1798.2224000000001</v>
      </c>
      <c r="R3489" s="12">
        <f>DATEDIF(order_date,delivery_date,"D")</f>
        <v>6</v>
      </c>
      <c r="S3489" s="12"/>
    </row>
    <row r="3490" spans="1:19" ht="14.25" customHeight="1" x14ac:dyDescent="0.35">
      <c r="A3490" s="2" t="s">
        <v>9810</v>
      </c>
      <c r="B3490" s="2">
        <v>109777</v>
      </c>
      <c r="C3490" s="2" t="s">
        <v>19</v>
      </c>
      <c r="D3490" s="2" t="s">
        <v>14</v>
      </c>
      <c r="E3490" s="2">
        <v>731.79</v>
      </c>
      <c r="F3490" s="2">
        <v>0.02</v>
      </c>
      <c r="G3490" s="2">
        <v>5</v>
      </c>
      <c r="H3490" s="3">
        <v>45312</v>
      </c>
      <c r="I3490" s="3">
        <v>45319</v>
      </c>
      <c r="J3490" s="2" t="s">
        <v>21</v>
      </c>
      <c r="K3490" s="2" t="s">
        <v>16</v>
      </c>
      <c r="L3490" s="2">
        <v>78.33</v>
      </c>
      <c r="M3490" s="2" t="s">
        <v>48</v>
      </c>
      <c r="N3490" s="11">
        <f>L3490/E3490*100</f>
        <v>10.703890460377979</v>
      </c>
      <c r="O3490" s="12" t="str">
        <f>IF(N3490&lt;10,"Low",IF(N3490&lt;20,"Med","High"))</f>
        <v>Med</v>
      </c>
      <c r="P3490" s="12">
        <f>sales*discount</f>
        <v>14.6358</v>
      </c>
      <c r="Q3490" s="12">
        <f>sales-Discount_Values</f>
        <v>717.15419999999995</v>
      </c>
      <c r="R3490" s="12">
        <f>DATEDIF(order_date,delivery_date,"D")</f>
        <v>7</v>
      </c>
      <c r="S3490" s="12"/>
    </row>
    <row r="3491" spans="1:19" ht="14.25" customHeight="1" x14ac:dyDescent="0.35">
      <c r="A3491" s="2" t="s">
        <v>12888</v>
      </c>
      <c r="B3491" s="2">
        <v>112855</v>
      </c>
      <c r="C3491" s="2" t="s">
        <v>25</v>
      </c>
      <c r="D3491" s="2" t="s">
        <v>20</v>
      </c>
      <c r="E3491" s="2">
        <v>4119.96</v>
      </c>
      <c r="F3491" s="2">
        <v>0.33</v>
      </c>
      <c r="G3491" s="2">
        <v>1</v>
      </c>
      <c r="H3491" s="3">
        <v>45217</v>
      </c>
      <c r="I3491" s="3">
        <v>45219</v>
      </c>
      <c r="J3491" s="2" t="s">
        <v>21</v>
      </c>
      <c r="K3491" s="2" t="s">
        <v>27</v>
      </c>
      <c r="L3491" s="2">
        <v>441.08</v>
      </c>
      <c r="M3491" s="2" t="s">
        <v>39</v>
      </c>
      <c r="N3491" s="11">
        <f>L3491/E3491*100</f>
        <v>10.705929183778483</v>
      </c>
      <c r="O3491" s="12" t="str">
        <f>IF(N3491&lt;10,"Low",IF(N3491&lt;20,"Med","High"))</f>
        <v>Med</v>
      </c>
      <c r="P3491" s="12">
        <f>sales*discount</f>
        <v>1359.5868</v>
      </c>
      <c r="Q3491" s="12">
        <f>sales-Discount_Values</f>
        <v>2760.3732</v>
      </c>
      <c r="R3491" s="12">
        <f>DATEDIF(order_date,delivery_date,"D")</f>
        <v>2</v>
      </c>
      <c r="S3491" s="12"/>
    </row>
    <row r="3492" spans="1:19" ht="14.25" customHeight="1" x14ac:dyDescent="0.35">
      <c r="A3492" s="2" t="s">
        <v>14065</v>
      </c>
      <c r="B3492" s="2">
        <v>114032</v>
      </c>
      <c r="C3492" s="2" t="s">
        <v>25</v>
      </c>
      <c r="D3492" s="2" t="s">
        <v>14</v>
      </c>
      <c r="E3492" s="2">
        <v>4642.4399999999996</v>
      </c>
      <c r="F3492" s="2">
        <v>0.19</v>
      </c>
      <c r="G3492" s="2">
        <v>5</v>
      </c>
      <c r="H3492" s="3">
        <v>45634</v>
      </c>
      <c r="I3492" s="3">
        <v>45639</v>
      </c>
      <c r="J3492" s="2" t="s">
        <v>15</v>
      </c>
      <c r="K3492" s="2" t="s">
        <v>27</v>
      </c>
      <c r="L3492" s="2">
        <v>497.02</v>
      </c>
      <c r="M3492" s="2" t="s">
        <v>17</v>
      </c>
      <c r="N3492" s="11">
        <f>L3492/E3492*100</f>
        <v>10.706008047492267</v>
      </c>
      <c r="O3492" s="12" t="str">
        <f>IF(N3492&lt;10,"Low",IF(N3492&lt;20,"Med","High"))</f>
        <v>Med</v>
      </c>
      <c r="P3492" s="12">
        <f>sales*discount</f>
        <v>882.06359999999995</v>
      </c>
      <c r="Q3492" s="12">
        <f>sales-Discount_Values</f>
        <v>3760.3763999999996</v>
      </c>
      <c r="R3492" s="12">
        <f>DATEDIF(order_date,delivery_date,"D")</f>
        <v>5</v>
      </c>
      <c r="S3492" s="12"/>
    </row>
    <row r="3493" spans="1:19" ht="14.25" customHeight="1" x14ac:dyDescent="0.35">
      <c r="A3493" s="2" t="s">
        <v>11081</v>
      </c>
      <c r="B3493" s="2">
        <v>111048</v>
      </c>
      <c r="C3493" s="2" t="s">
        <v>13</v>
      </c>
      <c r="D3493" s="2" t="s">
        <v>36</v>
      </c>
      <c r="E3493" s="2">
        <v>4098.03</v>
      </c>
      <c r="F3493" s="2">
        <v>0.28999999999999998</v>
      </c>
      <c r="G3493" s="2">
        <v>1</v>
      </c>
      <c r="H3493" s="3">
        <v>45212</v>
      </c>
      <c r="I3493" s="3">
        <v>45217</v>
      </c>
      <c r="J3493" s="2" t="s">
        <v>15</v>
      </c>
      <c r="K3493" s="2" t="s">
        <v>22</v>
      </c>
      <c r="L3493" s="2">
        <v>438.95</v>
      </c>
      <c r="M3493" s="2" t="s">
        <v>48</v>
      </c>
      <c r="N3493" s="11">
        <f>L3493/E3493*100</f>
        <v>10.7112441831807</v>
      </c>
      <c r="O3493" s="12" t="str">
        <f>IF(N3493&lt;10,"Low",IF(N3493&lt;20,"Med","High"))</f>
        <v>Med</v>
      </c>
      <c r="P3493" s="12">
        <f>sales*discount</f>
        <v>1188.4286999999999</v>
      </c>
      <c r="Q3493" s="12">
        <f>sales-Discount_Values</f>
        <v>2909.6012999999998</v>
      </c>
      <c r="R3493" s="12">
        <f>DATEDIF(order_date,delivery_date,"D")</f>
        <v>5</v>
      </c>
      <c r="S3493" s="12"/>
    </row>
    <row r="3494" spans="1:19" ht="14.25" customHeight="1" x14ac:dyDescent="0.35">
      <c r="A3494" s="2" t="s">
        <v>13859</v>
      </c>
      <c r="B3494" s="2">
        <v>113826</v>
      </c>
      <c r="C3494" s="2" t="s">
        <v>13</v>
      </c>
      <c r="D3494" s="2" t="s">
        <v>26</v>
      </c>
      <c r="E3494" s="2">
        <v>243.93</v>
      </c>
      <c r="F3494" s="2">
        <v>0.22</v>
      </c>
      <c r="G3494" s="2">
        <v>3</v>
      </c>
      <c r="H3494" s="3">
        <v>45107</v>
      </c>
      <c r="I3494" s="3">
        <v>45114</v>
      </c>
      <c r="J3494" s="2" t="s">
        <v>15</v>
      </c>
      <c r="K3494" s="2" t="s">
        <v>16</v>
      </c>
      <c r="L3494" s="2">
        <v>26.13</v>
      </c>
      <c r="M3494" s="2" t="s">
        <v>48</v>
      </c>
      <c r="N3494" s="11">
        <f>L3494/E3494*100</f>
        <v>10.71208953388267</v>
      </c>
      <c r="O3494" s="12" t="str">
        <f>IF(N3494&lt;10,"Low",IF(N3494&lt;20,"Med","High"))</f>
        <v>Med</v>
      </c>
      <c r="P3494" s="12">
        <f>sales*discount</f>
        <v>53.6646</v>
      </c>
      <c r="Q3494" s="12">
        <f>sales-Discount_Values</f>
        <v>190.2654</v>
      </c>
      <c r="R3494" s="12">
        <f>DATEDIF(order_date,delivery_date,"D")</f>
        <v>7</v>
      </c>
      <c r="S3494" s="12"/>
    </row>
    <row r="3495" spans="1:19" ht="14.25" customHeight="1" x14ac:dyDescent="0.35">
      <c r="A3495" s="2" t="s">
        <v>13245</v>
      </c>
      <c r="B3495" s="2">
        <v>113212</v>
      </c>
      <c r="C3495" s="2" t="s">
        <v>13</v>
      </c>
      <c r="D3495" s="2" t="s">
        <v>36</v>
      </c>
      <c r="E3495" s="2">
        <v>1709.89</v>
      </c>
      <c r="F3495" s="2">
        <v>0.37</v>
      </c>
      <c r="G3495" s="2">
        <v>3</v>
      </c>
      <c r="H3495" s="3">
        <v>45519</v>
      </c>
      <c r="I3495" s="3">
        <v>45521</v>
      </c>
      <c r="J3495" s="2" t="s">
        <v>31</v>
      </c>
      <c r="K3495" s="2" t="s">
        <v>22</v>
      </c>
      <c r="L3495" s="2">
        <v>183.17</v>
      </c>
      <c r="M3495" s="2" t="s">
        <v>23</v>
      </c>
      <c r="N3495" s="11">
        <f>L3495/E3495*100</f>
        <v>10.712385007222686</v>
      </c>
      <c r="O3495" s="12" t="str">
        <f>IF(N3495&lt;10,"Low",IF(N3495&lt;20,"Med","High"))</f>
        <v>Med</v>
      </c>
      <c r="P3495" s="12">
        <f>sales*discount</f>
        <v>632.65930000000003</v>
      </c>
      <c r="Q3495" s="12">
        <f>sales-Discount_Values</f>
        <v>1077.2307000000001</v>
      </c>
      <c r="R3495" s="12">
        <f>DATEDIF(order_date,delivery_date,"D")</f>
        <v>2</v>
      </c>
      <c r="S3495" s="12"/>
    </row>
    <row r="3496" spans="1:19" ht="14.25" customHeight="1" x14ac:dyDescent="0.35">
      <c r="A3496" s="2" t="s">
        <v>14722</v>
      </c>
      <c r="B3496" s="2">
        <v>114689</v>
      </c>
      <c r="C3496" s="2" t="s">
        <v>13</v>
      </c>
      <c r="D3496" s="2" t="s">
        <v>33</v>
      </c>
      <c r="E3496" s="2">
        <v>1728.15</v>
      </c>
      <c r="F3496" s="2">
        <v>0.31</v>
      </c>
      <c r="G3496" s="2">
        <v>6</v>
      </c>
      <c r="H3496" s="3">
        <v>45618</v>
      </c>
      <c r="I3496" s="3">
        <v>45622</v>
      </c>
      <c r="J3496" s="2" t="s">
        <v>15</v>
      </c>
      <c r="K3496" s="2" t="s">
        <v>22</v>
      </c>
      <c r="L3496" s="2">
        <v>185.13</v>
      </c>
      <c r="M3496" s="2" t="s">
        <v>34</v>
      </c>
      <c r="N3496" s="11">
        <f>L3496/E3496*100</f>
        <v>10.712611752452043</v>
      </c>
      <c r="O3496" s="12" t="str">
        <f>IF(N3496&lt;10,"Low",IF(N3496&lt;20,"Med","High"))</f>
        <v>Med</v>
      </c>
      <c r="P3496" s="12">
        <f>sales*discount</f>
        <v>535.72649999999999</v>
      </c>
      <c r="Q3496" s="12">
        <f>sales-Discount_Values</f>
        <v>1192.4235000000001</v>
      </c>
      <c r="R3496" s="12">
        <f>DATEDIF(order_date,delivery_date,"D")</f>
        <v>4</v>
      </c>
      <c r="S3496" s="12"/>
    </row>
    <row r="3497" spans="1:19" ht="14.25" customHeight="1" x14ac:dyDescent="0.35">
      <c r="A3497" s="2" t="s">
        <v>1782</v>
      </c>
      <c r="B3497" s="2">
        <v>101749</v>
      </c>
      <c r="C3497" s="2" t="s">
        <v>13</v>
      </c>
      <c r="D3497" s="2" t="s">
        <v>14</v>
      </c>
      <c r="E3497" s="2">
        <v>1219.32</v>
      </c>
      <c r="F3497" s="2">
        <v>0.17</v>
      </c>
      <c r="G3497" s="2">
        <v>6</v>
      </c>
      <c r="H3497" s="3">
        <v>45629</v>
      </c>
      <c r="I3497" s="3">
        <v>45631</v>
      </c>
      <c r="J3497" s="2" t="s">
        <v>21</v>
      </c>
      <c r="K3497" s="2" t="s">
        <v>16</v>
      </c>
      <c r="L3497" s="2">
        <v>130.63999999999999</v>
      </c>
      <c r="M3497" s="2" t="s">
        <v>17</v>
      </c>
      <c r="N3497" s="11">
        <f>L3497/E3497*100</f>
        <v>10.714168552963947</v>
      </c>
      <c r="O3497" s="12" t="str">
        <f>IF(N3497&lt;10,"Low",IF(N3497&lt;20,"Med","High"))</f>
        <v>Med</v>
      </c>
      <c r="P3497" s="12">
        <f>sales*discount</f>
        <v>207.28440000000001</v>
      </c>
      <c r="Q3497" s="12">
        <f>sales-Discount_Values</f>
        <v>1012.0355999999999</v>
      </c>
      <c r="R3497" s="12">
        <f>DATEDIF(order_date,delivery_date,"D")</f>
        <v>2</v>
      </c>
      <c r="S3497" s="12"/>
    </row>
    <row r="3498" spans="1:19" ht="14.25" customHeight="1" x14ac:dyDescent="0.35">
      <c r="A3498" s="2" t="s">
        <v>8281</v>
      </c>
      <c r="B3498" s="2">
        <v>108248</v>
      </c>
      <c r="C3498" s="2" t="s">
        <v>25</v>
      </c>
      <c r="D3498" s="2" t="s">
        <v>20</v>
      </c>
      <c r="E3498" s="2">
        <v>4192.84</v>
      </c>
      <c r="F3498" s="2">
        <v>0.42</v>
      </c>
      <c r="G3498" s="2">
        <v>8</v>
      </c>
      <c r="H3498" s="3">
        <v>45358</v>
      </c>
      <c r="I3498" s="3">
        <v>45359</v>
      </c>
      <c r="J3498" s="2" t="s">
        <v>31</v>
      </c>
      <c r="K3498" s="2" t="s">
        <v>27</v>
      </c>
      <c r="L3498" s="2">
        <v>449.28</v>
      </c>
      <c r="M3498" s="2" t="s">
        <v>28</v>
      </c>
      <c r="N3498" s="11">
        <f>L3498/E3498*100</f>
        <v>10.715410080041213</v>
      </c>
      <c r="O3498" s="12" t="str">
        <f>IF(N3498&lt;10,"Low",IF(N3498&lt;20,"Med","High"))</f>
        <v>Med</v>
      </c>
      <c r="P3498" s="12">
        <f>sales*discount</f>
        <v>1760.9928</v>
      </c>
      <c r="Q3498" s="12">
        <f>sales-Discount_Values</f>
        <v>2431.8472000000002</v>
      </c>
      <c r="R3498" s="12">
        <f>DATEDIF(order_date,delivery_date,"D")</f>
        <v>1</v>
      </c>
      <c r="S3498" s="12"/>
    </row>
    <row r="3499" spans="1:19" ht="14.25" customHeight="1" x14ac:dyDescent="0.35">
      <c r="A3499" s="2" t="s">
        <v>2956</v>
      </c>
      <c r="B3499" s="2">
        <v>102923</v>
      </c>
      <c r="C3499" s="2" t="s">
        <v>25</v>
      </c>
      <c r="D3499" s="2" t="s">
        <v>14</v>
      </c>
      <c r="E3499" s="2">
        <v>4337.16</v>
      </c>
      <c r="F3499" s="2">
        <v>0.08</v>
      </c>
      <c r="G3499" s="2">
        <v>7</v>
      </c>
      <c r="H3499" s="3">
        <v>45530</v>
      </c>
      <c r="I3499" s="3">
        <v>45534</v>
      </c>
      <c r="J3499" s="2" t="s">
        <v>15</v>
      </c>
      <c r="K3499" s="2" t="s">
        <v>22</v>
      </c>
      <c r="L3499" s="2">
        <v>464.81</v>
      </c>
      <c r="M3499" s="2" t="s">
        <v>34</v>
      </c>
      <c r="N3499" s="11">
        <f>L3499/E3499*100</f>
        <v>10.71692074998386</v>
      </c>
      <c r="O3499" s="12" t="str">
        <f>IF(N3499&lt;10,"Low",IF(N3499&lt;20,"Med","High"))</f>
        <v>Med</v>
      </c>
      <c r="P3499" s="12">
        <f>sales*discount</f>
        <v>346.97280000000001</v>
      </c>
      <c r="Q3499" s="12">
        <f>sales-Discount_Values</f>
        <v>3990.1871999999998</v>
      </c>
      <c r="R3499" s="12">
        <f>DATEDIF(order_date,delivery_date,"D")</f>
        <v>4</v>
      </c>
      <c r="S3499" s="12"/>
    </row>
    <row r="3500" spans="1:19" ht="14.25" customHeight="1" x14ac:dyDescent="0.35">
      <c r="A3500" s="2" t="s">
        <v>7739</v>
      </c>
      <c r="B3500" s="2">
        <v>107706</v>
      </c>
      <c r="C3500" s="2" t="s">
        <v>13</v>
      </c>
      <c r="D3500" s="2" t="s">
        <v>33</v>
      </c>
      <c r="E3500" s="2">
        <v>2706.51</v>
      </c>
      <c r="F3500" s="2">
        <v>0.31</v>
      </c>
      <c r="G3500" s="2">
        <v>3</v>
      </c>
      <c r="H3500" s="3">
        <v>44981</v>
      </c>
      <c r="I3500" s="3">
        <v>44988</v>
      </c>
      <c r="J3500" s="2" t="s">
        <v>31</v>
      </c>
      <c r="K3500" s="2" t="s">
        <v>16</v>
      </c>
      <c r="L3500" s="2">
        <v>290.16000000000003</v>
      </c>
      <c r="M3500" s="2" t="s">
        <v>48</v>
      </c>
      <c r="N3500" s="11">
        <f>L3500/E3500*100</f>
        <v>10.720817584269041</v>
      </c>
      <c r="O3500" s="12" t="str">
        <f>IF(N3500&lt;10,"Low",IF(N3500&lt;20,"Med","High"))</f>
        <v>Med</v>
      </c>
      <c r="P3500" s="12">
        <f>sales*discount</f>
        <v>839.01810000000012</v>
      </c>
      <c r="Q3500" s="12">
        <f>sales-Discount_Values</f>
        <v>1867.4919</v>
      </c>
      <c r="R3500" s="12">
        <f>DATEDIF(order_date,delivery_date,"D")</f>
        <v>7</v>
      </c>
      <c r="S3500" s="12"/>
    </row>
    <row r="3501" spans="1:19" ht="14.25" customHeight="1" x14ac:dyDescent="0.35">
      <c r="A3501" s="2" t="s">
        <v>14552</v>
      </c>
      <c r="B3501" s="2">
        <v>114519</v>
      </c>
      <c r="C3501" s="2" t="s">
        <v>25</v>
      </c>
      <c r="D3501" s="2" t="s">
        <v>36</v>
      </c>
      <c r="E3501" s="2">
        <v>4106.93</v>
      </c>
      <c r="F3501" s="2">
        <v>0.46</v>
      </c>
      <c r="G3501" s="2">
        <v>1</v>
      </c>
      <c r="H3501" s="3">
        <v>45245</v>
      </c>
      <c r="I3501" s="3">
        <v>45248</v>
      </c>
      <c r="J3501" s="2" t="s">
        <v>15</v>
      </c>
      <c r="K3501" s="2" t="s">
        <v>27</v>
      </c>
      <c r="L3501" s="2">
        <v>440.37</v>
      </c>
      <c r="M3501" s="2" t="s">
        <v>17</v>
      </c>
      <c r="N3501" s="11">
        <f>L3501/E3501*100</f>
        <v>10.722607884721677</v>
      </c>
      <c r="O3501" s="12" t="str">
        <f>IF(N3501&lt;10,"Low",IF(N3501&lt;20,"Med","High"))</f>
        <v>Med</v>
      </c>
      <c r="P3501" s="12">
        <f>sales*discount</f>
        <v>1889.1878000000002</v>
      </c>
      <c r="Q3501" s="12">
        <f>sales-Discount_Values</f>
        <v>2217.7422000000001</v>
      </c>
      <c r="R3501" s="12">
        <f>DATEDIF(order_date,delivery_date,"D")</f>
        <v>3</v>
      </c>
      <c r="S3501" s="12"/>
    </row>
    <row r="3502" spans="1:19" ht="14.25" customHeight="1" x14ac:dyDescent="0.35">
      <c r="A3502" s="2" t="s">
        <v>3228</v>
      </c>
      <c r="B3502" s="2">
        <v>103195</v>
      </c>
      <c r="C3502" s="2" t="s">
        <v>19</v>
      </c>
      <c r="D3502" s="2" t="s">
        <v>20</v>
      </c>
      <c r="E3502" s="2">
        <v>3526.06</v>
      </c>
      <c r="F3502" s="2">
        <v>0.34</v>
      </c>
      <c r="G3502" s="2">
        <v>4</v>
      </c>
      <c r="H3502" s="3">
        <v>45374</v>
      </c>
      <c r="I3502" s="3">
        <v>45378</v>
      </c>
      <c r="J3502" s="2" t="s">
        <v>21</v>
      </c>
      <c r="K3502" s="2" t="s">
        <v>16</v>
      </c>
      <c r="L3502" s="2">
        <v>378.13</v>
      </c>
      <c r="M3502" s="2" t="s">
        <v>23</v>
      </c>
      <c r="N3502" s="11">
        <f>L3502/E3502*100</f>
        <v>10.723867432771989</v>
      </c>
      <c r="O3502" s="12" t="str">
        <f>IF(N3502&lt;10,"Low",IF(N3502&lt;20,"Med","High"))</f>
        <v>Med</v>
      </c>
      <c r="P3502" s="12">
        <f>sales*discount</f>
        <v>1198.8604</v>
      </c>
      <c r="Q3502" s="12">
        <f>sales-Discount_Values</f>
        <v>2327.1995999999999</v>
      </c>
      <c r="R3502" s="12">
        <f>DATEDIF(order_date,delivery_date,"D")</f>
        <v>4</v>
      </c>
      <c r="S3502" s="12"/>
    </row>
    <row r="3503" spans="1:19" ht="14.25" customHeight="1" x14ac:dyDescent="0.35">
      <c r="A3503" s="2" t="s">
        <v>6538</v>
      </c>
      <c r="B3503" s="2">
        <v>106505</v>
      </c>
      <c r="C3503" s="2" t="s">
        <v>25</v>
      </c>
      <c r="D3503" s="2" t="s">
        <v>14</v>
      </c>
      <c r="E3503" s="2">
        <v>3316.1</v>
      </c>
      <c r="F3503" s="2">
        <v>0.4</v>
      </c>
      <c r="G3503" s="2">
        <v>5</v>
      </c>
      <c r="H3503" s="3">
        <v>45314</v>
      </c>
      <c r="I3503" s="3">
        <v>45316</v>
      </c>
      <c r="J3503" s="2" t="s">
        <v>21</v>
      </c>
      <c r="K3503" s="2" t="s">
        <v>27</v>
      </c>
      <c r="L3503" s="2">
        <v>355.66</v>
      </c>
      <c r="M3503" s="2" t="s">
        <v>34</v>
      </c>
      <c r="N3503" s="11">
        <f>L3503/E3503*100</f>
        <v>10.725249540122434</v>
      </c>
      <c r="O3503" s="12" t="str">
        <f>IF(N3503&lt;10,"Low",IF(N3503&lt;20,"Med","High"))</f>
        <v>Med</v>
      </c>
      <c r="P3503" s="12">
        <f>sales*discount</f>
        <v>1326.44</v>
      </c>
      <c r="Q3503" s="12">
        <f>sales-Discount_Values</f>
        <v>1989.6599999999999</v>
      </c>
      <c r="R3503" s="12">
        <f>DATEDIF(order_date,delivery_date,"D")</f>
        <v>2</v>
      </c>
      <c r="S3503" s="12"/>
    </row>
    <row r="3504" spans="1:19" ht="14.25" customHeight="1" x14ac:dyDescent="0.35">
      <c r="A3504" s="2" t="s">
        <v>7090</v>
      </c>
      <c r="B3504" s="2">
        <v>107057</v>
      </c>
      <c r="C3504" s="2" t="s">
        <v>19</v>
      </c>
      <c r="D3504" s="2" t="s">
        <v>33</v>
      </c>
      <c r="E3504" s="2">
        <v>3734.42</v>
      </c>
      <c r="F3504" s="2">
        <v>7.0000000000000007E-2</v>
      </c>
      <c r="G3504" s="2">
        <v>2</v>
      </c>
      <c r="H3504" s="3">
        <v>45555</v>
      </c>
      <c r="I3504" s="3">
        <v>45556</v>
      </c>
      <c r="J3504" s="2" t="s">
        <v>15</v>
      </c>
      <c r="K3504" s="2" t="s">
        <v>22</v>
      </c>
      <c r="L3504" s="2">
        <v>400.54</v>
      </c>
      <c r="M3504" s="2" t="s">
        <v>39</v>
      </c>
      <c r="N3504" s="11">
        <f>L3504/E3504*100</f>
        <v>10.72562807611356</v>
      </c>
      <c r="O3504" s="12" t="str">
        <f>IF(N3504&lt;10,"Low",IF(N3504&lt;20,"Med","High"))</f>
        <v>Med</v>
      </c>
      <c r="P3504" s="12">
        <f>sales*discount</f>
        <v>261.40940000000001</v>
      </c>
      <c r="Q3504" s="12">
        <f>sales-Discount_Values</f>
        <v>3473.0106000000001</v>
      </c>
      <c r="R3504" s="12">
        <f>DATEDIF(order_date,delivery_date,"D")</f>
        <v>1</v>
      </c>
      <c r="S3504" s="12"/>
    </row>
    <row r="3505" spans="1:19" ht="14.25" customHeight="1" x14ac:dyDescent="0.35">
      <c r="A3505" s="2" t="s">
        <v>13955</v>
      </c>
      <c r="B3505" s="2">
        <v>113922</v>
      </c>
      <c r="C3505" s="2" t="s">
        <v>25</v>
      </c>
      <c r="D3505" s="2" t="s">
        <v>14</v>
      </c>
      <c r="E3505" s="2">
        <v>1074.19</v>
      </c>
      <c r="F3505" s="2">
        <v>0.46</v>
      </c>
      <c r="G3505" s="2">
        <v>7</v>
      </c>
      <c r="H3505" s="3">
        <v>45467</v>
      </c>
      <c r="I3505" s="3">
        <v>45471</v>
      </c>
      <c r="J3505" s="2" t="s">
        <v>31</v>
      </c>
      <c r="K3505" s="2" t="s">
        <v>16</v>
      </c>
      <c r="L3505" s="2">
        <v>115.23</v>
      </c>
      <c r="M3505" s="2" t="s">
        <v>34</v>
      </c>
      <c r="N3505" s="11">
        <f>L3505/E3505*100</f>
        <v>10.727152552155578</v>
      </c>
      <c r="O3505" s="12" t="str">
        <f>IF(N3505&lt;10,"Low",IF(N3505&lt;20,"Med","High"))</f>
        <v>Med</v>
      </c>
      <c r="P3505" s="12">
        <f>sales*discount</f>
        <v>494.12740000000002</v>
      </c>
      <c r="Q3505" s="12">
        <f>sales-Discount_Values</f>
        <v>580.06259999999997</v>
      </c>
      <c r="R3505" s="12">
        <f>DATEDIF(order_date,delivery_date,"D")</f>
        <v>4</v>
      </c>
      <c r="S3505" s="12"/>
    </row>
    <row r="3506" spans="1:19" ht="14.25" customHeight="1" x14ac:dyDescent="0.35">
      <c r="A3506" s="2" t="s">
        <v>11530</v>
      </c>
      <c r="B3506" s="2">
        <v>111497</v>
      </c>
      <c r="C3506" s="2" t="s">
        <v>41</v>
      </c>
      <c r="D3506" s="2" t="s">
        <v>20</v>
      </c>
      <c r="E3506" s="2">
        <v>3538.45</v>
      </c>
      <c r="F3506" s="2">
        <v>0.38</v>
      </c>
      <c r="G3506" s="2">
        <v>8</v>
      </c>
      <c r="H3506" s="3">
        <v>45329</v>
      </c>
      <c r="I3506" s="3">
        <v>45331</v>
      </c>
      <c r="J3506" s="2" t="s">
        <v>31</v>
      </c>
      <c r="K3506" s="2" t="s">
        <v>22</v>
      </c>
      <c r="L3506" s="2">
        <v>379.62</v>
      </c>
      <c r="M3506" s="2" t="s">
        <v>39</v>
      </c>
      <c r="N3506" s="11">
        <f>L3506/E3506*100</f>
        <v>10.728426288346594</v>
      </c>
      <c r="O3506" s="12" t="str">
        <f>IF(N3506&lt;10,"Low",IF(N3506&lt;20,"Med","High"))</f>
        <v>Med</v>
      </c>
      <c r="P3506" s="12">
        <f>sales*discount</f>
        <v>1344.6109999999999</v>
      </c>
      <c r="Q3506" s="12">
        <f>sales-Discount_Values</f>
        <v>2193.8389999999999</v>
      </c>
      <c r="R3506" s="12">
        <f>DATEDIF(order_date,delivery_date,"D")</f>
        <v>2</v>
      </c>
      <c r="S3506" s="12"/>
    </row>
    <row r="3507" spans="1:19" ht="14.25" customHeight="1" x14ac:dyDescent="0.35">
      <c r="A3507" s="2" t="s">
        <v>1539</v>
      </c>
      <c r="B3507" s="2">
        <v>101506</v>
      </c>
      <c r="C3507" s="2" t="s">
        <v>19</v>
      </c>
      <c r="D3507" s="2" t="s">
        <v>36</v>
      </c>
      <c r="E3507" s="2">
        <v>2979.79</v>
      </c>
      <c r="F3507" s="2">
        <v>0.44</v>
      </c>
      <c r="G3507" s="2">
        <v>1</v>
      </c>
      <c r="H3507" s="3">
        <v>45188</v>
      </c>
      <c r="I3507" s="3">
        <v>45189</v>
      </c>
      <c r="J3507" s="2" t="s">
        <v>15</v>
      </c>
      <c r="K3507" s="2" t="s">
        <v>16</v>
      </c>
      <c r="L3507" s="2">
        <v>319.77</v>
      </c>
      <c r="M3507" s="2" t="s">
        <v>34</v>
      </c>
      <c r="N3507" s="11">
        <f>L3507/E3507*100</f>
        <v>10.731293144818929</v>
      </c>
      <c r="O3507" s="12" t="str">
        <f>IF(N3507&lt;10,"Low",IF(N3507&lt;20,"Med","High"))</f>
        <v>Med</v>
      </c>
      <c r="P3507" s="12">
        <f>sales*discount</f>
        <v>1311.1076</v>
      </c>
      <c r="Q3507" s="12">
        <f>sales-Discount_Values</f>
        <v>1668.6823999999999</v>
      </c>
      <c r="R3507" s="12">
        <f>DATEDIF(order_date,delivery_date,"D")</f>
        <v>1</v>
      </c>
      <c r="S3507" s="12"/>
    </row>
    <row r="3508" spans="1:19" ht="14.25" customHeight="1" x14ac:dyDescent="0.35">
      <c r="A3508" s="2" t="s">
        <v>7796</v>
      </c>
      <c r="B3508" s="2">
        <v>107763</v>
      </c>
      <c r="C3508" s="2" t="s">
        <v>13</v>
      </c>
      <c r="D3508" s="2" t="s">
        <v>20</v>
      </c>
      <c r="E3508" s="2">
        <v>4009.43</v>
      </c>
      <c r="F3508" s="2">
        <v>0.43</v>
      </c>
      <c r="G3508" s="2">
        <v>1</v>
      </c>
      <c r="H3508" s="3">
        <v>45348</v>
      </c>
      <c r="I3508" s="3">
        <v>45353</v>
      </c>
      <c r="J3508" s="2" t="s">
        <v>15</v>
      </c>
      <c r="K3508" s="2" t="s">
        <v>16</v>
      </c>
      <c r="L3508" s="2">
        <v>430.28</v>
      </c>
      <c r="M3508" s="2" t="s">
        <v>48</v>
      </c>
      <c r="N3508" s="11">
        <f>L3508/E3508*100</f>
        <v>10.731700017209429</v>
      </c>
      <c r="O3508" s="12" t="str">
        <f>IF(N3508&lt;10,"Low",IF(N3508&lt;20,"Med","High"))</f>
        <v>Med</v>
      </c>
      <c r="P3508" s="12">
        <f>sales*discount</f>
        <v>1724.0548999999999</v>
      </c>
      <c r="Q3508" s="12">
        <f>sales-Discount_Values</f>
        <v>2285.3751000000002</v>
      </c>
      <c r="R3508" s="12">
        <f>DATEDIF(order_date,delivery_date,"D")</f>
        <v>5</v>
      </c>
      <c r="S3508" s="12"/>
    </row>
    <row r="3509" spans="1:19" ht="14.25" customHeight="1" x14ac:dyDescent="0.35">
      <c r="A3509" s="2" t="s">
        <v>5751</v>
      </c>
      <c r="B3509" s="2">
        <v>105718</v>
      </c>
      <c r="C3509" s="2" t="s">
        <v>25</v>
      </c>
      <c r="D3509" s="2" t="s">
        <v>33</v>
      </c>
      <c r="E3509" s="2">
        <v>1321.01</v>
      </c>
      <c r="F3509" s="2">
        <v>0.18</v>
      </c>
      <c r="G3509" s="2">
        <v>7</v>
      </c>
      <c r="H3509" s="3">
        <v>45162</v>
      </c>
      <c r="I3509" s="3">
        <v>45163</v>
      </c>
      <c r="J3509" s="2" t="s">
        <v>21</v>
      </c>
      <c r="K3509" s="2" t="s">
        <v>27</v>
      </c>
      <c r="L3509" s="2">
        <v>141.78</v>
      </c>
      <c r="M3509" s="2" t="s">
        <v>48</v>
      </c>
      <c r="N3509" s="11">
        <f>L3509/E3509*100</f>
        <v>10.732696951574932</v>
      </c>
      <c r="O3509" s="12" t="str">
        <f>IF(N3509&lt;10,"Low",IF(N3509&lt;20,"Med","High"))</f>
        <v>Med</v>
      </c>
      <c r="P3509" s="12">
        <f>sales*discount</f>
        <v>237.78179999999998</v>
      </c>
      <c r="Q3509" s="12">
        <f>sales-Discount_Values</f>
        <v>1083.2282</v>
      </c>
      <c r="R3509" s="12">
        <f>DATEDIF(order_date,delivery_date,"D")</f>
        <v>1</v>
      </c>
      <c r="S3509" s="12"/>
    </row>
    <row r="3510" spans="1:19" ht="14.25" customHeight="1" x14ac:dyDescent="0.35">
      <c r="A3510" s="2" t="s">
        <v>954</v>
      </c>
      <c r="B3510" s="2">
        <v>100921</v>
      </c>
      <c r="C3510" s="2" t="s">
        <v>13</v>
      </c>
      <c r="D3510" s="2" t="s">
        <v>14</v>
      </c>
      <c r="E3510" s="2">
        <v>1369.63</v>
      </c>
      <c r="F3510" s="2">
        <v>0.16</v>
      </c>
      <c r="G3510" s="2">
        <v>6</v>
      </c>
      <c r="H3510" s="3">
        <v>45008</v>
      </c>
      <c r="I3510" s="3">
        <v>45010</v>
      </c>
      <c r="J3510" s="2" t="s">
        <v>15</v>
      </c>
      <c r="K3510" s="2" t="s">
        <v>27</v>
      </c>
      <c r="L3510" s="2">
        <v>147</v>
      </c>
      <c r="M3510" s="2" t="s">
        <v>28</v>
      </c>
      <c r="N3510" s="11">
        <f>L3510/E3510*100</f>
        <v>10.732825653643683</v>
      </c>
      <c r="O3510" s="12" t="str">
        <f>IF(N3510&lt;10,"Low",IF(N3510&lt;20,"Med","High"))</f>
        <v>Med</v>
      </c>
      <c r="P3510" s="12">
        <f>sales*discount</f>
        <v>219.14080000000001</v>
      </c>
      <c r="Q3510" s="12">
        <f>sales-Discount_Values</f>
        <v>1150.4892</v>
      </c>
      <c r="R3510" s="12">
        <f>DATEDIF(order_date,delivery_date,"D")</f>
        <v>2</v>
      </c>
      <c r="S3510" s="12"/>
    </row>
    <row r="3511" spans="1:19" ht="14.25" customHeight="1" x14ac:dyDescent="0.35">
      <c r="A3511" s="2" t="s">
        <v>605</v>
      </c>
      <c r="B3511" s="2">
        <v>100572</v>
      </c>
      <c r="C3511" s="2" t="s">
        <v>25</v>
      </c>
      <c r="D3511" s="2" t="s">
        <v>14</v>
      </c>
      <c r="E3511" s="2">
        <v>846.19</v>
      </c>
      <c r="F3511" s="2">
        <v>0.08</v>
      </c>
      <c r="G3511" s="2">
        <v>8</v>
      </c>
      <c r="H3511" s="3">
        <v>45232</v>
      </c>
      <c r="I3511" s="3">
        <v>45237</v>
      </c>
      <c r="J3511" s="2" t="s">
        <v>31</v>
      </c>
      <c r="K3511" s="2" t="s">
        <v>22</v>
      </c>
      <c r="L3511" s="2">
        <v>90.85</v>
      </c>
      <c r="M3511" s="2" t="s">
        <v>39</v>
      </c>
      <c r="N3511" s="11">
        <f>L3511/E3511*100</f>
        <v>10.736359446460012</v>
      </c>
      <c r="O3511" s="12" t="str">
        <f>IF(N3511&lt;10,"Low",IF(N3511&lt;20,"Med","High"))</f>
        <v>Med</v>
      </c>
      <c r="P3511" s="12">
        <f>sales*discount</f>
        <v>67.6952</v>
      </c>
      <c r="Q3511" s="12">
        <f>sales-Discount_Values</f>
        <v>778.49480000000005</v>
      </c>
      <c r="R3511" s="12">
        <f>DATEDIF(order_date,delivery_date,"D")</f>
        <v>5</v>
      </c>
      <c r="S3511" s="12"/>
    </row>
    <row r="3512" spans="1:19" ht="14.25" customHeight="1" x14ac:dyDescent="0.35">
      <c r="A3512" s="2" t="s">
        <v>2881</v>
      </c>
      <c r="B3512" s="2">
        <v>102848</v>
      </c>
      <c r="C3512" s="2" t="s">
        <v>25</v>
      </c>
      <c r="D3512" s="2" t="s">
        <v>20</v>
      </c>
      <c r="E3512" s="2">
        <v>1271.6600000000001</v>
      </c>
      <c r="F3512" s="2">
        <v>0.11</v>
      </c>
      <c r="G3512" s="2">
        <v>5</v>
      </c>
      <c r="H3512" s="3">
        <v>45597</v>
      </c>
      <c r="I3512" s="3">
        <v>45602</v>
      </c>
      <c r="J3512" s="2" t="s">
        <v>31</v>
      </c>
      <c r="K3512" s="2" t="s">
        <v>16</v>
      </c>
      <c r="L3512" s="2">
        <v>136.53</v>
      </c>
      <c r="M3512" s="2" t="s">
        <v>17</v>
      </c>
      <c r="N3512" s="11">
        <f>L3512/E3512*100</f>
        <v>10.736360347891731</v>
      </c>
      <c r="O3512" s="12" t="str">
        <f>IF(N3512&lt;10,"Low",IF(N3512&lt;20,"Med","High"))</f>
        <v>Med</v>
      </c>
      <c r="P3512" s="12">
        <f>sales*discount</f>
        <v>139.8826</v>
      </c>
      <c r="Q3512" s="12">
        <f>sales-Discount_Values</f>
        <v>1131.7774000000002</v>
      </c>
      <c r="R3512" s="12">
        <f>DATEDIF(order_date,delivery_date,"D")</f>
        <v>5</v>
      </c>
      <c r="S3512" s="12"/>
    </row>
    <row r="3513" spans="1:19" ht="14.25" customHeight="1" x14ac:dyDescent="0.35">
      <c r="A3513" s="2" t="s">
        <v>13586</v>
      </c>
      <c r="B3513" s="2">
        <v>113553</v>
      </c>
      <c r="C3513" s="2" t="s">
        <v>25</v>
      </c>
      <c r="D3513" s="2" t="s">
        <v>14</v>
      </c>
      <c r="E3513" s="2">
        <v>2780.12</v>
      </c>
      <c r="F3513" s="2">
        <v>0.38</v>
      </c>
      <c r="G3513" s="2">
        <v>5</v>
      </c>
      <c r="H3513" s="3">
        <v>45239</v>
      </c>
      <c r="I3513" s="3">
        <v>45240</v>
      </c>
      <c r="J3513" s="2" t="s">
        <v>15</v>
      </c>
      <c r="K3513" s="2" t="s">
        <v>22</v>
      </c>
      <c r="L3513" s="2">
        <v>298.49</v>
      </c>
      <c r="M3513" s="2" t="s">
        <v>28</v>
      </c>
      <c r="N3513" s="11">
        <f>L3513/E3513*100</f>
        <v>10.736586909917559</v>
      </c>
      <c r="O3513" s="12" t="str">
        <f>IF(N3513&lt;10,"Low",IF(N3513&lt;20,"Med","High"))</f>
        <v>Med</v>
      </c>
      <c r="P3513" s="12">
        <f>sales*discount</f>
        <v>1056.4456</v>
      </c>
      <c r="Q3513" s="12">
        <f>sales-Discount_Values</f>
        <v>1723.6743999999999</v>
      </c>
      <c r="R3513" s="12">
        <f>DATEDIF(order_date,delivery_date,"D")</f>
        <v>1</v>
      </c>
      <c r="S3513" s="12"/>
    </row>
    <row r="3514" spans="1:19" ht="14.25" customHeight="1" x14ac:dyDescent="0.35">
      <c r="A3514" s="2" t="s">
        <v>6342</v>
      </c>
      <c r="B3514" s="2">
        <v>106309</v>
      </c>
      <c r="C3514" s="2" t="s">
        <v>41</v>
      </c>
      <c r="D3514" s="2" t="s">
        <v>26</v>
      </c>
      <c r="E3514" s="2">
        <v>3101.5</v>
      </c>
      <c r="F3514" s="2">
        <v>0.06</v>
      </c>
      <c r="G3514" s="2">
        <v>9</v>
      </c>
      <c r="H3514" s="3">
        <v>45481</v>
      </c>
      <c r="I3514" s="3">
        <v>45486</v>
      </c>
      <c r="J3514" s="2" t="s">
        <v>31</v>
      </c>
      <c r="K3514" s="2" t="s">
        <v>16</v>
      </c>
      <c r="L3514" s="2">
        <v>333.05</v>
      </c>
      <c r="M3514" s="2" t="s">
        <v>17</v>
      </c>
      <c r="N3514" s="11">
        <f>L3514/E3514*100</f>
        <v>10.738352410124135</v>
      </c>
      <c r="O3514" s="12" t="str">
        <f>IF(N3514&lt;10,"Low",IF(N3514&lt;20,"Med","High"))</f>
        <v>Med</v>
      </c>
      <c r="P3514" s="12">
        <f>sales*discount</f>
        <v>186.09</v>
      </c>
      <c r="Q3514" s="12">
        <f>sales-Discount_Values</f>
        <v>2915.41</v>
      </c>
      <c r="R3514" s="12">
        <f>DATEDIF(order_date,delivery_date,"D")</f>
        <v>5</v>
      </c>
      <c r="S3514" s="12"/>
    </row>
    <row r="3515" spans="1:19" ht="14.25" customHeight="1" x14ac:dyDescent="0.35">
      <c r="A3515" s="2" t="s">
        <v>132</v>
      </c>
      <c r="B3515" s="2">
        <v>100099</v>
      </c>
      <c r="C3515" s="2" t="s">
        <v>25</v>
      </c>
      <c r="D3515" s="2" t="s">
        <v>33</v>
      </c>
      <c r="E3515" s="2">
        <v>1734.23</v>
      </c>
      <c r="F3515" s="2">
        <v>0.26</v>
      </c>
      <c r="G3515" s="2">
        <v>3</v>
      </c>
      <c r="H3515" s="3">
        <v>45011</v>
      </c>
      <c r="I3515" s="3">
        <v>45012</v>
      </c>
      <c r="J3515" s="2" t="s">
        <v>31</v>
      </c>
      <c r="K3515" s="2" t="s">
        <v>22</v>
      </c>
      <c r="L3515" s="2">
        <v>186.24</v>
      </c>
      <c r="M3515" s="2" t="s">
        <v>23</v>
      </c>
      <c r="N3515" s="11">
        <f>L3515/E3515*100</f>
        <v>10.739059986276331</v>
      </c>
      <c r="O3515" s="12" t="str">
        <f>IF(N3515&lt;10,"Low",IF(N3515&lt;20,"Med","High"))</f>
        <v>Med</v>
      </c>
      <c r="P3515" s="12">
        <f>sales*discount</f>
        <v>450.89980000000003</v>
      </c>
      <c r="Q3515" s="12">
        <f>sales-Discount_Values</f>
        <v>1283.3301999999999</v>
      </c>
      <c r="R3515" s="12">
        <f>DATEDIF(order_date,delivery_date,"D")</f>
        <v>1</v>
      </c>
      <c r="S3515" s="12"/>
    </row>
    <row r="3516" spans="1:19" ht="14.25" customHeight="1" x14ac:dyDescent="0.35">
      <c r="A3516" s="2" t="s">
        <v>11356</v>
      </c>
      <c r="B3516" s="2">
        <v>111323</v>
      </c>
      <c r="C3516" s="2" t="s">
        <v>25</v>
      </c>
      <c r="D3516" s="2" t="s">
        <v>26</v>
      </c>
      <c r="E3516" s="2">
        <v>1259.83</v>
      </c>
      <c r="F3516" s="2">
        <v>0.19</v>
      </c>
      <c r="G3516" s="2">
        <v>1</v>
      </c>
      <c r="H3516" s="3">
        <v>45530</v>
      </c>
      <c r="I3516" s="3">
        <v>45537</v>
      </c>
      <c r="J3516" s="2" t="s">
        <v>31</v>
      </c>
      <c r="K3516" s="2" t="s">
        <v>16</v>
      </c>
      <c r="L3516" s="2">
        <v>135.33000000000001</v>
      </c>
      <c r="M3516" s="2" t="s">
        <v>28</v>
      </c>
      <c r="N3516" s="11">
        <f>L3516/E3516*100</f>
        <v>10.741925497884637</v>
      </c>
      <c r="O3516" s="12" t="str">
        <f>IF(N3516&lt;10,"Low",IF(N3516&lt;20,"Med","High"))</f>
        <v>Med</v>
      </c>
      <c r="P3516" s="12">
        <f>sales*discount</f>
        <v>239.36769999999999</v>
      </c>
      <c r="Q3516" s="12">
        <f>sales-Discount_Values</f>
        <v>1020.4622999999999</v>
      </c>
      <c r="R3516" s="12">
        <f>DATEDIF(order_date,delivery_date,"D")</f>
        <v>7</v>
      </c>
      <c r="S3516" s="12"/>
    </row>
    <row r="3517" spans="1:19" ht="14.25" customHeight="1" x14ac:dyDescent="0.35">
      <c r="A3517" s="2" t="s">
        <v>3837</v>
      </c>
      <c r="B3517" s="2">
        <v>103804</v>
      </c>
      <c r="C3517" s="2" t="s">
        <v>41</v>
      </c>
      <c r="D3517" s="2" t="s">
        <v>14</v>
      </c>
      <c r="E3517" s="2">
        <v>3471.1</v>
      </c>
      <c r="F3517" s="2">
        <v>0.37</v>
      </c>
      <c r="G3517" s="2">
        <v>5</v>
      </c>
      <c r="H3517" s="3">
        <v>45515</v>
      </c>
      <c r="I3517" s="3">
        <v>45516</v>
      </c>
      <c r="J3517" s="2" t="s">
        <v>31</v>
      </c>
      <c r="K3517" s="2" t="s">
        <v>16</v>
      </c>
      <c r="L3517" s="2">
        <v>372.9</v>
      </c>
      <c r="M3517" s="2" t="s">
        <v>17</v>
      </c>
      <c r="N3517" s="11">
        <f>L3517/E3517*100</f>
        <v>10.742992135058051</v>
      </c>
      <c r="O3517" s="12" t="str">
        <f>IF(N3517&lt;10,"Low",IF(N3517&lt;20,"Med","High"))</f>
        <v>Med</v>
      </c>
      <c r="P3517" s="12">
        <f>sales*discount</f>
        <v>1284.307</v>
      </c>
      <c r="Q3517" s="12">
        <f>sales-Discount_Values</f>
        <v>2186.7929999999997</v>
      </c>
      <c r="R3517" s="12">
        <f>DATEDIF(order_date,delivery_date,"D")</f>
        <v>1</v>
      </c>
      <c r="S3517" s="12"/>
    </row>
    <row r="3518" spans="1:19" ht="14.25" customHeight="1" x14ac:dyDescent="0.35">
      <c r="A3518" s="2" t="s">
        <v>231</v>
      </c>
      <c r="B3518" s="2">
        <v>100198</v>
      </c>
      <c r="C3518" s="2" t="s">
        <v>25</v>
      </c>
      <c r="D3518" s="2" t="s">
        <v>14</v>
      </c>
      <c r="E3518" s="2">
        <v>4203.78</v>
      </c>
      <c r="F3518" s="2">
        <v>0.38</v>
      </c>
      <c r="G3518" s="2">
        <v>2</v>
      </c>
      <c r="H3518" s="3">
        <v>45129</v>
      </c>
      <c r="I3518" s="3">
        <v>45135</v>
      </c>
      <c r="J3518" s="2" t="s">
        <v>21</v>
      </c>
      <c r="K3518" s="2" t="s">
        <v>27</v>
      </c>
      <c r="L3518" s="2">
        <v>451.8</v>
      </c>
      <c r="M3518" s="2" t="s">
        <v>23</v>
      </c>
      <c r="N3518" s="11">
        <f>L3518/E3518*100</f>
        <v>10.747470134022238</v>
      </c>
      <c r="O3518" s="12" t="str">
        <f>IF(N3518&lt;10,"Low",IF(N3518&lt;20,"Med","High"))</f>
        <v>Med</v>
      </c>
      <c r="P3518" s="12">
        <f>sales*discount</f>
        <v>1597.4363999999998</v>
      </c>
      <c r="Q3518" s="12">
        <f>sales-Discount_Values</f>
        <v>2606.3436000000002</v>
      </c>
      <c r="R3518" s="12">
        <f>DATEDIF(order_date,delivery_date,"D")</f>
        <v>6</v>
      </c>
      <c r="S3518" s="12"/>
    </row>
    <row r="3519" spans="1:19" ht="14.25" customHeight="1" x14ac:dyDescent="0.35">
      <c r="A3519" s="2" t="s">
        <v>8943</v>
      </c>
      <c r="B3519" s="2">
        <v>108910</v>
      </c>
      <c r="C3519" s="2" t="s">
        <v>25</v>
      </c>
      <c r="D3519" s="2" t="s">
        <v>33</v>
      </c>
      <c r="E3519" s="2">
        <v>973.81</v>
      </c>
      <c r="F3519" s="2">
        <v>0.11</v>
      </c>
      <c r="G3519" s="2">
        <v>7</v>
      </c>
      <c r="H3519" s="3">
        <v>45089</v>
      </c>
      <c r="I3519" s="3">
        <v>45096</v>
      </c>
      <c r="J3519" s="2" t="s">
        <v>31</v>
      </c>
      <c r="K3519" s="2" t="s">
        <v>27</v>
      </c>
      <c r="L3519" s="2">
        <v>104.66</v>
      </c>
      <c r="M3519" s="2" t="s">
        <v>28</v>
      </c>
      <c r="N3519" s="11">
        <f>L3519/E3519*100</f>
        <v>10.747476407102003</v>
      </c>
      <c r="O3519" s="12" t="str">
        <f>IF(N3519&lt;10,"Low",IF(N3519&lt;20,"Med","High"))</f>
        <v>Med</v>
      </c>
      <c r="P3519" s="12">
        <f>sales*discount</f>
        <v>107.11909999999999</v>
      </c>
      <c r="Q3519" s="12">
        <f>sales-Discount_Values</f>
        <v>866.69089999999994</v>
      </c>
      <c r="R3519" s="12">
        <f>DATEDIF(order_date,delivery_date,"D")</f>
        <v>7</v>
      </c>
      <c r="S3519" s="12"/>
    </row>
    <row r="3520" spans="1:19" ht="14.25" customHeight="1" x14ac:dyDescent="0.35">
      <c r="A3520" s="2" t="s">
        <v>11797</v>
      </c>
      <c r="B3520" s="2">
        <v>111764</v>
      </c>
      <c r="C3520" s="2" t="s">
        <v>19</v>
      </c>
      <c r="D3520" s="2" t="s">
        <v>14</v>
      </c>
      <c r="E3520" s="2">
        <v>599.03</v>
      </c>
      <c r="F3520" s="2">
        <v>0.15</v>
      </c>
      <c r="G3520" s="2">
        <v>6</v>
      </c>
      <c r="H3520" s="3">
        <v>45101</v>
      </c>
      <c r="I3520" s="3">
        <v>45108</v>
      </c>
      <c r="J3520" s="2" t="s">
        <v>15</v>
      </c>
      <c r="K3520" s="2" t="s">
        <v>27</v>
      </c>
      <c r="L3520" s="2">
        <v>64.39</v>
      </c>
      <c r="M3520" s="2" t="s">
        <v>17</v>
      </c>
      <c r="N3520" s="11">
        <f>L3520/E3520*100</f>
        <v>10.749044288266031</v>
      </c>
      <c r="O3520" s="12" t="str">
        <f>IF(N3520&lt;10,"Low",IF(N3520&lt;20,"Med","High"))</f>
        <v>Med</v>
      </c>
      <c r="P3520" s="12">
        <f>sales*discount</f>
        <v>89.854499999999987</v>
      </c>
      <c r="Q3520" s="12">
        <f>sales-Discount_Values</f>
        <v>509.1755</v>
      </c>
      <c r="R3520" s="12">
        <f>DATEDIF(order_date,delivery_date,"D")</f>
        <v>7</v>
      </c>
      <c r="S3520" s="12"/>
    </row>
    <row r="3521" spans="1:19" ht="14.25" customHeight="1" x14ac:dyDescent="0.35">
      <c r="A3521" s="2" t="s">
        <v>3139</v>
      </c>
      <c r="B3521" s="2">
        <v>103106</v>
      </c>
      <c r="C3521" s="2" t="s">
        <v>41</v>
      </c>
      <c r="D3521" s="2" t="s">
        <v>36</v>
      </c>
      <c r="E3521" s="2">
        <v>1106.06</v>
      </c>
      <c r="F3521" s="2">
        <v>0.21</v>
      </c>
      <c r="G3521" s="2">
        <v>8</v>
      </c>
      <c r="H3521" s="3">
        <v>45459</v>
      </c>
      <c r="I3521" s="3">
        <v>45466</v>
      </c>
      <c r="J3521" s="2" t="s">
        <v>15</v>
      </c>
      <c r="K3521" s="2" t="s">
        <v>16</v>
      </c>
      <c r="L3521" s="2">
        <v>118.9</v>
      </c>
      <c r="M3521" s="2" t="s">
        <v>39</v>
      </c>
      <c r="N3521" s="11">
        <f>L3521/E3521*100</f>
        <v>10.749868904037758</v>
      </c>
      <c r="O3521" s="12" t="str">
        <f>IF(N3521&lt;10,"Low",IF(N3521&lt;20,"Med","High"))</f>
        <v>Med</v>
      </c>
      <c r="P3521" s="12">
        <f>sales*discount</f>
        <v>232.27259999999998</v>
      </c>
      <c r="Q3521" s="12">
        <f>sales-Discount_Values</f>
        <v>873.78739999999993</v>
      </c>
      <c r="R3521" s="12">
        <f>DATEDIF(order_date,delivery_date,"D")</f>
        <v>7</v>
      </c>
      <c r="S3521" s="12"/>
    </row>
    <row r="3522" spans="1:19" ht="14.25" customHeight="1" x14ac:dyDescent="0.35">
      <c r="A3522" s="2" t="s">
        <v>1940</v>
      </c>
      <c r="B3522" s="2">
        <v>101907</v>
      </c>
      <c r="C3522" s="2" t="s">
        <v>25</v>
      </c>
      <c r="D3522" s="2" t="s">
        <v>26</v>
      </c>
      <c r="E3522" s="2">
        <v>1795.55</v>
      </c>
      <c r="F3522" s="2">
        <v>0.25</v>
      </c>
      <c r="G3522" s="2">
        <v>4</v>
      </c>
      <c r="H3522" s="3">
        <v>45264</v>
      </c>
      <c r="I3522" s="3">
        <v>45270</v>
      </c>
      <c r="J3522" s="2" t="s">
        <v>21</v>
      </c>
      <c r="K3522" s="2" t="s">
        <v>16</v>
      </c>
      <c r="L3522" s="2">
        <v>193.11</v>
      </c>
      <c r="M3522" s="2" t="s">
        <v>48</v>
      </c>
      <c r="N3522" s="11">
        <f>L3522/E3522*100</f>
        <v>10.754921890228623</v>
      </c>
      <c r="O3522" s="12" t="str">
        <f>IF(N3522&lt;10,"Low",IF(N3522&lt;20,"Med","High"))</f>
        <v>Med</v>
      </c>
      <c r="P3522" s="12">
        <f>sales*discount</f>
        <v>448.88749999999999</v>
      </c>
      <c r="Q3522" s="12">
        <f>sales-Discount_Values</f>
        <v>1346.6624999999999</v>
      </c>
      <c r="R3522" s="12">
        <f>DATEDIF(order_date,delivery_date,"D")</f>
        <v>6</v>
      </c>
      <c r="S3522" s="12"/>
    </row>
    <row r="3523" spans="1:19" ht="14.25" customHeight="1" x14ac:dyDescent="0.35">
      <c r="A3523" s="2" t="s">
        <v>2683</v>
      </c>
      <c r="B3523" s="2">
        <v>102650</v>
      </c>
      <c r="C3523" s="2" t="s">
        <v>19</v>
      </c>
      <c r="D3523" s="2" t="s">
        <v>33</v>
      </c>
      <c r="E3523" s="2">
        <v>3793.81</v>
      </c>
      <c r="F3523" s="2">
        <v>0.32</v>
      </c>
      <c r="G3523" s="2">
        <v>5</v>
      </c>
      <c r="H3523" s="3">
        <v>45344</v>
      </c>
      <c r="I3523" s="3">
        <v>45350</v>
      </c>
      <c r="J3523" s="2" t="s">
        <v>31</v>
      </c>
      <c r="K3523" s="2" t="s">
        <v>27</v>
      </c>
      <c r="L3523" s="2">
        <v>408.06</v>
      </c>
      <c r="M3523" s="2" t="s">
        <v>17</v>
      </c>
      <c r="N3523" s="11">
        <f>L3523/E3523*100</f>
        <v>10.755941915910391</v>
      </c>
      <c r="O3523" s="12" t="str">
        <f>IF(N3523&lt;10,"Low",IF(N3523&lt;20,"Med","High"))</f>
        <v>Med</v>
      </c>
      <c r="P3523" s="12">
        <f>sales*discount</f>
        <v>1214.0192</v>
      </c>
      <c r="Q3523" s="12">
        <f>sales-Discount_Values</f>
        <v>2579.7907999999998</v>
      </c>
      <c r="R3523" s="12">
        <f>DATEDIF(order_date,delivery_date,"D")</f>
        <v>6</v>
      </c>
      <c r="S3523" s="12"/>
    </row>
    <row r="3524" spans="1:19" ht="14.25" customHeight="1" x14ac:dyDescent="0.35">
      <c r="A3524" s="2" t="s">
        <v>6173</v>
      </c>
      <c r="B3524" s="2">
        <v>106140</v>
      </c>
      <c r="C3524" s="2" t="s">
        <v>25</v>
      </c>
      <c r="D3524" s="2" t="s">
        <v>36</v>
      </c>
      <c r="E3524" s="2">
        <v>4263.45</v>
      </c>
      <c r="F3524" s="2">
        <v>0.44</v>
      </c>
      <c r="G3524" s="2">
        <v>9</v>
      </c>
      <c r="H3524" s="3">
        <v>45298</v>
      </c>
      <c r="I3524" s="3">
        <v>45304</v>
      </c>
      <c r="J3524" s="2" t="s">
        <v>15</v>
      </c>
      <c r="K3524" s="2" t="s">
        <v>27</v>
      </c>
      <c r="L3524" s="2">
        <v>458.61</v>
      </c>
      <c r="M3524" s="2" t="s">
        <v>23</v>
      </c>
      <c r="N3524" s="11">
        <f>L3524/E3524*100</f>
        <v>10.756781479787497</v>
      </c>
      <c r="O3524" s="12" t="str">
        <f>IF(N3524&lt;10,"Low",IF(N3524&lt;20,"Med","High"))</f>
        <v>Med</v>
      </c>
      <c r="P3524" s="12">
        <f>sales*discount</f>
        <v>1875.9179999999999</v>
      </c>
      <c r="Q3524" s="12">
        <f>sales-Discount_Values</f>
        <v>2387.5320000000002</v>
      </c>
      <c r="R3524" s="12">
        <f>DATEDIF(order_date,delivery_date,"D")</f>
        <v>6</v>
      </c>
      <c r="S3524" s="12"/>
    </row>
    <row r="3525" spans="1:19" ht="14.25" customHeight="1" x14ac:dyDescent="0.35">
      <c r="A3525" s="2" t="s">
        <v>8279</v>
      </c>
      <c r="B3525" s="2">
        <v>108246</v>
      </c>
      <c r="C3525" s="2" t="s">
        <v>19</v>
      </c>
      <c r="D3525" s="2" t="s">
        <v>26</v>
      </c>
      <c r="E3525" s="2">
        <v>629.53</v>
      </c>
      <c r="F3525" s="2">
        <v>0.31</v>
      </c>
      <c r="G3525" s="2">
        <v>6</v>
      </c>
      <c r="H3525" s="3">
        <v>45114</v>
      </c>
      <c r="I3525" s="3">
        <v>45118</v>
      </c>
      <c r="J3525" s="2" t="s">
        <v>31</v>
      </c>
      <c r="K3525" s="2" t="s">
        <v>22</v>
      </c>
      <c r="L3525" s="2">
        <v>67.75</v>
      </c>
      <c r="M3525" s="2" t="s">
        <v>23</v>
      </c>
      <c r="N3525" s="11">
        <f>L3525/E3525*100</f>
        <v>10.761997045414834</v>
      </c>
      <c r="O3525" s="12" t="str">
        <f>IF(N3525&lt;10,"Low",IF(N3525&lt;20,"Med","High"))</f>
        <v>Med</v>
      </c>
      <c r="P3525" s="12">
        <f>sales*discount</f>
        <v>195.15429999999998</v>
      </c>
      <c r="Q3525" s="12">
        <f>sales-Discount_Values</f>
        <v>434.37569999999999</v>
      </c>
      <c r="R3525" s="12">
        <f>DATEDIF(order_date,delivery_date,"D")</f>
        <v>4</v>
      </c>
      <c r="S3525" s="12"/>
    </row>
    <row r="3526" spans="1:19" ht="14.25" customHeight="1" x14ac:dyDescent="0.35">
      <c r="A3526" s="2" t="s">
        <v>3386</v>
      </c>
      <c r="B3526" s="2">
        <v>103353</v>
      </c>
      <c r="C3526" s="2" t="s">
        <v>13</v>
      </c>
      <c r="D3526" s="2" t="s">
        <v>36</v>
      </c>
      <c r="E3526" s="2">
        <v>4836.62</v>
      </c>
      <c r="F3526" s="2">
        <v>0.19</v>
      </c>
      <c r="G3526" s="2">
        <v>7</v>
      </c>
      <c r="H3526" s="3">
        <v>44977</v>
      </c>
      <c r="I3526" s="3">
        <v>44982</v>
      </c>
      <c r="J3526" s="2" t="s">
        <v>15</v>
      </c>
      <c r="K3526" s="2" t="s">
        <v>16</v>
      </c>
      <c r="L3526" s="2">
        <v>520.57000000000005</v>
      </c>
      <c r="M3526" s="2" t="s">
        <v>17</v>
      </c>
      <c r="N3526" s="11">
        <f>L3526/E3526*100</f>
        <v>10.763094888579214</v>
      </c>
      <c r="O3526" s="12" t="str">
        <f>IF(N3526&lt;10,"Low",IF(N3526&lt;20,"Med","High"))</f>
        <v>Med</v>
      </c>
      <c r="P3526" s="12">
        <f>sales*discount</f>
        <v>918.95780000000002</v>
      </c>
      <c r="Q3526" s="12">
        <f>sales-Discount_Values</f>
        <v>3917.6621999999998</v>
      </c>
      <c r="R3526" s="12">
        <f>DATEDIF(order_date,delivery_date,"D")</f>
        <v>5</v>
      </c>
      <c r="S3526" s="12"/>
    </row>
    <row r="3527" spans="1:19" ht="14.25" customHeight="1" x14ac:dyDescent="0.35">
      <c r="A3527" s="2" t="s">
        <v>6341</v>
      </c>
      <c r="B3527" s="2">
        <v>106308</v>
      </c>
      <c r="C3527" s="2" t="s">
        <v>19</v>
      </c>
      <c r="D3527" s="2" t="s">
        <v>36</v>
      </c>
      <c r="E3527" s="2">
        <v>4040.42</v>
      </c>
      <c r="F3527" s="2">
        <v>0.46</v>
      </c>
      <c r="G3527" s="2">
        <v>2</v>
      </c>
      <c r="H3527" s="3">
        <v>45270</v>
      </c>
      <c r="I3527" s="3">
        <v>45272</v>
      </c>
      <c r="J3527" s="2" t="s">
        <v>15</v>
      </c>
      <c r="K3527" s="2" t="s">
        <v>27</v>
      </c>
      <c r="L3527" s="2">
        <v>434.89</v>
      </c>
      <c r="M3527" s="2" t="s">
        <v>39</v>
      </c>
      <c r="N3527" s="11">
        <f>L3527/E3527*100</f>
        <v>10.763484984234312</v>
      </c>
      <c r="O3527" s="12" t="str">
        <f>IF(N3527&lt;10,"Low",IF(N3527&lt;20,"Med","High"))</f>
        <v>Med</v>
      </c>
      <c r="P3527" s="12">
        <f>sales*discount</f>
        <v>1858.5932</v>
      </c>
      <c r="Q3527" s="12">
        <f>sales-Discount_Values</f>
        <v>2181.8267999999998</v>
      </c>
      <c r="R3527" s="12">
        <f>DATEDIF(order_date,delivery_date,"D")</f>
        <v>2</v>
      </c>
      <c r="S3527" s="12"/>
    </row>
    <row r="3528" spans="1:19" ht="14.25" customHeight="1" x14ac:dyDescent="0.35">
      <c r="A3528" s="2" t="s">
        <v>10745</v>
      </c>
      <c r="B3528" s="2">
        <v>110712</v>
      </c>
      <c r="C3528" s="2" t="s">
        <v>25</v>
      </c>
      <c r="D3528" s="2" t="s">
        <v>36</v>
      </c>
      <c r="E3528" s="2">
        <v>1284.49</v>
      </c>
      <c r="F3528" s="2">
        <v>0.32</v>
      </c>
      <c r="G3528" s="2">
        <v>9</v>
      </c>
      <c r="H3528" s="3">
        <v>45013</v>
      </c>
      <c r="I3528" s="3">
        <v>45015</v>
      </c>
      <c r="J3528" s="2" t="s">
        <v>31</v>
      </c>
      <c r="K3528" s="2" t="s">
        <v>27</v>
      </c>
      <c r="L3528" s="2">
        <v>138.27000000000001</v>
      </c>
      <c r="M3528" s="2" t="s">
        <v>39</v>
      </c>
      <c r="N3528" s="11">
        <f>L3528/E3528*100</f>
        <v>10.76458360905885</v>
      </c>
      <c r="O3528" s="12" t="str">
        <f>IF(N3528&lt;10,"Low",IF(N3528&lt;20,"Med","High"))</f>
        <v>Med</v>
      </c>
      <c r="P3528" s="12">
        <f>sales*discount</f>
        <v>411.03680000000003</v>
      </c>
      <c r="Q3528" s="12">
        <f>sales-Discount_Values</f>
        <v>873.45319999999992</v>
      </c>
      <c r="R3528" s="12">
        <f>DATEDIF(order_date,delivery_date,"D")</f>
        <v>2</v>
      </c>
      <c r="S3528" s="12"/>
    </row>
    <row r="3529" spans="1:19" ht="14.25" customHeight="1" x14ac:dyDescent="0.35">
      <c r="A3529" s="2" t="s">
        <v>8985</v>
      </c>
      <c r="B3529" s="2">
        <v>108952</v>
      </c>
      <c r="C3529" s="2" t="s">
        <v>13</v>
      </c>
      <c r="D3529" s="2" t="s">
        <v>33</v>
      </c>
      <c r="E3529" s="2">
        <v>1943.46</v>
      </c>
      <c r="F3529" s="2">
        <v>0.09</v>
      </c>
      <c r="G3529" s="2">
        <v>8</v>
      </c>
      <c r="H3529" s="3">
        <v>45167</v>
      </c>
      <c r="I3529" s="3">
        <v>45169</v>
      </c>
      <c r="J3529" s="2" t="s">
        <v>15</v>
      </c>
      <c r="K3529" s="2" t="s">
        <v>27</v>
      </c>
      <c r="L3529" s="2">
        <v>209.25</v>
      </c>
      <c r="M3529" s="2" t="s">
        <v>48</v>
      </c>
      <c r="N3529" s="11">
        <f>L3529/E3529*100</f>
        <v>10.766879688802444</v>
      </c>
      <c r="O3529" s="12" t="str">
        <f>IF(N3529&lt;10,"Low",IF(N3529&lt;20,"Med","High"))</f>
        <v>Med</v>
      </c>
      <c r="P3529" s="12">
        <f>sales*discount</f>
        <v>174.91139999999999</v>
      </c>
      <c r="Q3529" s="12">
        <f>sales-Discount_Values</f>
        <v>1768.5486000000001</v>
      </c>
      <c r="R3529" s="12">
        <f>DATEDIF(order_date,delivery_date,"D")</f>
        <v>2</v>
      </c>
      <c r="S3529" s="12"/>
    </row>
    <row r="3530" spans="1:19" ht="14.25" customHeight="1" x14ac:dyDescent="0.35">
      <c r="A3530" s="2" t="s">
        <v>3625</v>
      </c>
      <c r="B3530" s="2">
        <v>103592</v>
      </c>
      <c r="C3530" s="2" t="s">
        <v>13</v>
      </c>
      <c r="D3530" s="2" t="s">
        <v>26</v>
      </c>
      <c r="E3530" s="2">
        <v>2790.25</v>
      </c>
      <c r="F3530" s="2">
        <v>0.28999999999999998</v>
      </c>
      <c r="G3530" s="2">
        <v>6</v>
      </c>
      <c r="H3530" s="3">
        <v>45314</v>
      </c>
      <c r="I3530" s="3">
        <v>45320</v>
      </c>
      <c r="J3530" s="2" t="s">
        <v>15</v>
      </c>
      <c r="K3530" s="2" t="s">
        <v>22</v>
      </c>
      <c r="L3530" s="2">
        <v>300.44</v>
      </c>
      <c r="M3530" s="2" t="s">
        <v>23</v>
      </c>
      <c r="N3530" s="11">
        <f>L3530/E3530*100</f>
        <v>10.767493952154824</v>
      </c>
      <c r="O3530" s="12" t="str">
        <f>IF(N3530&lt;10,"Low",IF(N3530&lt;20,"Med","High"))</f>
        <v>Med</v>
      </c>
      <c r="P3530" s="12">
        <f>sales*discount</f>
        <v>809.1724999999999</v>
      </c>
      <c r="Q3530" s="12">
        <f>sales-Discount_Values</f>
        <v>1981.0775000000001</v>
      </c>
      <c r="R3530" s="12">
        <f>DATEDIF(order_date,delivery_date,"D")</f>
        <v>6</v>
      </c>
      <c r="S3530" s="12"/>
    </row>
    <row r="3531" spans="1:19" ht="14.25" customHeight="1" x14ac:dyDescent="0.35">
      <c r="A3531" s="2" t="s">
        <v>14294</v>
      </c>
      <c r="B3531" s="2">
        <v>114261</v>
      </c>
      <c r="C3531" s="2" t="s">
        <v>41</v>
      </c>
      <c r="D3531" s="2" t="s">
        <v>33</v>
      </c>
      <c r="E3531" s="2">
        <v>3249.08</v>
      </c>
      <c r="F3531" s="2">
        <v>0.43</v>
      </c>
      <c r="G3531" s="2">
        <v>1</v>
      </c>
      <c r="H3531" s="3">
        <v>45568</v>
      </c>
      <c r="I3531" s="3">
        <v>45573</v>
      </c>
      <c r="J3531" s="2" t="s">
        <v>21</v>
      </c>
      <c r="K3531" s="2" t="s">
        <v>16</v>
      </c>
      <c r="L3531" s="2">
        <v>349.97</v>
      </c>
      <c r="M3531" s="2" t="s">
        <v>34</v>
      </c>
      <c r="N3531" s="11">
        <f>L3531/E3531*100</f>
        <v>10.771356814852204</v>
      </c>
      <c r="O3531" s="12" t="str">
        <f>IF(N3531&lt;10,"Low",IF(N3531&lt;20,"Med","High"))</f>
        <v>Med</v>
      </c>
      <c r="P3531" s="12">
        <f>sales*discount</f>
        <v>1397.1043999999999</v>
      </c>
      <c r="Q3531" s="12">
        <f>sales-Discount_Values</f>
        <v>1851.9756</v>
      </c>
      <c r="R3531" s="12">
        <f>DATEDIF(order_date,delivery_date,"D")</f>
        <v>5</v>
      </c>
      <c r="S3531" s="12"/>
    </row>
    <row r="3532" spans="1:19" ht="14.25" customHeight="1" x14ac:dyDescent="0.35">
      <c r="A3532" s="2" t="s">
        <v>14826</v>
      </c>
      <c r="B3532" s="2">
        <v>114793</v>
      </c>
      <c r="C3532" s="2" t="s">
        <v>25</v>
      </c>
      <c r="D3532" s="2" t="s">
        <v>26</v>
      </c>
      <c r="E3532" s="2">
        <v>114.18</v>
      </c>
      <c r="F3532" s="2">
        <v>0.27</v>
      </c>
      <c r="G3532" s="2">
        <v>1</v>
      </c>
      <c r="H3532" s="3">
        <v>45092</v>
      </c>
      <c r="I3532" s="3">
        <v>45095</v>
      </c>
      <c r="J3532" s="2" t="s">
        <v>31</v>
      </c>
      <c r="K3532" s="2" t="s">
        <v>16</v>
      </c>
      <c r="L3532" s="2">
        <v>12.3</v>
      </c>
      <c r="M3532" s="2" t="s">
        <v>28</v>
      </c>
      <c r="N3532" s="11">
        <f>L3532/E3532*100</f>
        <v>10.772464529689964</v>
      </c>
      <c r="O3532" s="12" t="str">
        <f>IF(N3532&lt;10,"Low",IF(N3532&lt;20,"Med","High"))</f>
        <v>Med</v>
      </c>
      <c r="P3532" s="12">
        <f>sales*discount</f>
        <v>30.828600000000005</v>
      </c>
      <c r="Q3532" s="12">
        <f>sales-Discount_Values</f>
        <v>83.351399999999998</v>
      </c>
      <c r="R3532" s="12">
        <f>DATEDIF(order_date,delivery_date,"D")</f>
        <v>3</v>
      </c>
      <c r="S3532" s="12"/>
    </row>
    <row r="3533" spans="1:19" ht="14.25" customHeight="1" x14ac:dyDescent="0.35">
      <c r="A3533" s="2" t="s">
        <v>9653</v>
      </c>
      <c r="B3533" s="2">
        <v>109620</v>
      </c>
      <c r="C3533" s="2" t="s">
        <v>19</v>
      </c>
      <c r="D3533" s="2" t="s">
        <v>33</v>
      </c>
      <c r="E3533" s="2">
        <v>4505.04</v>
      </c>
      <c r="F3533" s="2">
        <v>0.12</v>
      </c>
      <c r="G3533" s="2">
        <v>1</v>
      </c>
      <c r="H3533" s="3">
        <v>45187</v>
      </c>
      <c r="I3533" s="3">
        <v>45194</v>
      </c>
      <c r="J3533" s="2" t="s">
        <v>15</v>
      </c>
      <c r="K3533" s="2" t="s">
        <v>22</v>
      </c>
      <c r="L3533" s="2">
        <v>485.36</v>
      </c>
      <c r="M3533" s="2" t="s">
        <v>48</v>
      </c>
      <c r="N3533" s="11">
        <f>L3533/E3533*100</f>
        <v>10.773711221210023</v>
      </c>
      <c r="O3533" s="12" t="str">
        <f>IF(N3533&lt;10,"Low",IF(N3533&lt;20,"Med","High"))</f>
        <v>Med</v>
      </c>
      <c r="P3533" s="12">
        <f>sales*discount</f>
        <v>540.60479999999995</v>
      </c>
      <c r="Q3533" s="12">
        <f>sales-Discount_Values</f>
        <v>3964.4351999999999</v>
      </c>
      <c r="R3533" s="12">
        <f>DATEDIF(order_date,delivery_date,"D")</f>
        <v>7</v>
      </c>
      <c r="S3533" s="12"/>
    </row>
    <row r="3534" spans="1:19" ht="14.25" customHeight="1" x14ac:dyDescent="0.35">
      <c r="A3534" s="2" t="s">
        <v>2952</v>
      </c>
      <c r="B3534" s="2">
        <v>102919</v>
      </c>
      <c r="C3534" s="2" t="s">
        <v>41</v>
      </c>
      <c r="D3534" s="2" t="s">
        <v>26</v>
      </c>
      <c r="E3534" s="2">
        <v>1312.47</v>
      </c>
      <c r="F3534" s="2">
        <v>0.47</v>
      </c>
      <c r="G3534" s="2">
        <v>7</v>
      </c>
      <c r="H3534" s="3">
        <v>45077</v>
      </c>
      <c r="I3534" s="3">
        <v>45082</v>
      </c>
      <c r="J3534" s="2" t="s">
        <v>21</v>
      </c>
      <c r="K3534" s="2" t="s">
        <v>16</v>
      </c>
      <c r="L3534" s="2">
        <v>141.41</v>
      </c>
      <c r="M3534" s="2" t="s">
        <v>23</v>
      </c>
      <c r="N3534" s="11">
        <f>L3534/E3534*100</f>
        <v>10.774341508758296</v>
      </c>
      <c r="O3534" s="12" t="str">
        <f>IF(N3534&lt;10,"Low",IF(N3534&lt;20,"Med","High"))</f>
        <v>Med</v>
      </c>
      <c r="P3534" s="12">
        <f>sales*discount</f>
        <v>616.86090000000002</v>
      </c>
      <c r="Q3534" s="12">
        <f>sales-Discount_Values</f>
        <v>695.60910000000001</v>
      </c>
      <c r="R3534" s="12">
        <f>DATEDIF(order_date,delivery_date,"D")</f>
        <v>5</v>
      </c>
      <c r="S3534" s="12"/>
    </row>
    <row r="3535" spans="1:19" ht="14.25" customHeight="1" x14ac:dyDescent="0.35">
      <c r="A3535" s="2" t="s">
        <v>10272</v>
      </c>
      <c r="B3535" s="2">
        <v>110239</v>
      </c>
      <c r="C3535" s="2" t="s">
        <v>19</v>
      </c>
      <c r="D3535" s="2" t="s">
        <v>33</v>
      </c>
      <c r="E3535" s="2">
        <v>2366.1999999999998</v>
      </c>
      <c r="F3535" s="2">
        <v>0.06</v>
      </c>
      <c r="G3535" s="2">
        <v>2</v>
      </c>
      <c r="H3535" s="3">
        <v>45215</v>
      </c>
      <c r="I3535" s="3">
        <v>45218</v>
      </c>
      <c r="J3535" s="2" t="s">
        <v>15</v>
      </c>
      <c r="K3535" s="2" t="s">
        <v>22</v>
      </c>
      <c r="L3535" s="2">
        <v>254.98</v>
      </c>
      <c r="M3535" s="2" t="s">
        <v>23</v>
      </c>
      <c r="N3535" s="11">
        <f>L3535/E3535*100</f>
        <v>10.775927647705181</v>
      </c>
      <c r="O3535" s="12" t="str">
        <f>IF(N3535&lt;10,"Low",IF(N3535&lt;20,"Med","High"))</f>
        <v>Med</v>
      </c>
      <c r="P3535" s="12">
        <f>sales*discount</f>
        <v>141.97199999999998</v>
      </c>
      <c r="Q3535" s="12">
        <f>sales-Discount_Values</f>
        <v>2224.2280000000001</v>
      </c>
      <c r="R3535" s="12">
        <f>DATEDIF(order_date,delivery_date,"D")</f>
        <v>3</v>
      </c>
      <c r="S3535" s="12"/>
    </row>
    <row r="3536" spans="1:19" ht="14.25" customHeight="1" x14ac:dyDescent="0.35">
      <c r="A3536" s="2" t="s">
        <v>15287</v>
      </c>
      <c r="B3536" s="2">
        <v>115254</v>
      </c>
      <c r="C3536" s="2" t="s">
        <v>25</v>
      </c>
      <c r="D3536" s="2" t="s">
        <v>26</v>
      </c>
      <c r="E3536" s="2">
        <v>1283.19</v>
      </c>
      <c r="F3536" s="2">
        <v>0.38</v>
      </c>
      <c r="G3536" s="2">
        <v>8</v>
      </c>
      <c r="H3536" s="3">
        <v>45412</v>
      </c>
      <c r="I3536" s="3">
        <v>45414</v>
      </c>
      <c r="J3536" s="2" t="s">
        <v>15</v>
      </c>
      <c r="K3536" s="2" t="s">
        <v>27</v>
      </c>
      <c r="L3536" s="2">
        <v>138.28</v>
      </c>
      <c r="M3536" s="2" t="s">
        <v>48</v>
      </c>
      <c r="N3536" s="11">
        <f>L3536/E3536*100</f>
        <v>10.776268518302045</v>
      </c>
      <c r="O3536" s="12" t="str">
        <f>IF(N3536&lt;10,"Low",IF(N3536&lt;20,"Med","High"))</f>
        <v>Med</v>
      </c>
      <c r="P3536" s="12">
        <f>sales*discount</f>
        <v>487.61220000000003</v>
      </c>
      <c r="Q3536" s="12">
        <f>sales-Discount_Values</f>
        <v>795.57780000000002</v>
      </c>
      <c r="R3536" s="12">
        <f>DATEDIF(order_date,delivery_date,"D")</f>
        <v>2</v>
      </c>
      <c r="S3536" s="12"/>
    </row>
    <row r="3537" spans="1:19" ht="14.25" customHeight="1" x14ac:dyDescent="0.35">
      <c r="A3537" s="2" t="s">
        <v>10660</v>
      </c>
      <c r="B3537" s="2">
        <v>110627</v>
      </c>
      <c r="C3537" s="2" t="s">
        <v>41</v>
      </c>
      <c r="D3537" s="2" t="s">
        <v>14</v>
      </c>
      <c r="E3537" s="2">
        <v>1013.48</v>
      </c>
      <c r="F3537" s="2">
        <v>0.08</v>
      </c>
      <c r="G3537" s="2">
        <v>1</v>
      </c>
      <c r="H3537" s="3">
        <v>45591</v>
      </c>
      <c r="I3537" s="3">
        <v>45594</v>
      </c>
      <c r="J3537" s="2" t="s">
        <v>15</v>
      </c>
      <c r="K3537" s="2" t="s">
        <v>22</v>
      </c>
      <c r="L3537" s="2">
        <v>109.22</v>
      </c>
      <c r="M3537" s="2" t="s">
        <v>48</v>
      </c>
      <c r="N3537" s="11">
        <f>L3537/E3537*100</f>
        <v>10.776729683861547</v>
      </c>
      <c r="O3537" s="12" t="str">
        <f>IF(N3537&lt;10,"Low",IF(N3537&lt;20,"Med","High"))</f>
        <v>Med</v>
      </c>
      <c r="P3537" s="12">
        <f>sales*discount</f>
        <v>81.078400000000002</v>
      </c>
      <c r="Q3537" s="12">
        <f>sales-Discount_Values</f>
        <v>932.40160000000003</v>
      </c>
      <c r="R3537" s="12">
        <f>DATEDIF(order_date,delivery_date,"D")</f>
        <v>3</v>
      </c>
      <c r="S3537" s="12"/>
    </row>
    <row r="3538" spans="1:19" ht="14.25" customHeight="1" x14ac:dyDescent="0.35">
      <c r="A3538" s="2" t="s">
        <v>4515</v>
      </c>
      <c r="B3538" s="2">
        <v>104482</v>
      </c>
      <c r="C3538" s="2" t="s">
        <v>41</v>
      </c>
      <c r="D3538" s="2" t="s">
        <v>33</v>
      </c>
      <c r="E3538" s="2">
        <v>3235.18</v>
      </c>
      <c r="F3538" s="2">
        <v>0.21</v>
      </c>
      <c r="G3538" s="2">
        <v>9</v>
      </c>
      <c r="H3538" s="3">
        <v>44993</v>
      </c>
      <c r="I3538" s="3">
        <v>45000</v>
      </c>
      <c r="J3538" s="2" t="s">
        <v>21</v>
      </c>
      <c r="K3538" s="2" t="s">
        <v>27</v>
      </c>
      <c r="L3538" s="2">
        <v>348.66</v>
      </c>
      <c r="M3538" s="2" t="s">
        <v>48</v>
      </c>
      <c r="N3538" s="11">
        <f>L3538/E3538*100</f>
        <v>10.777143775616814</v>
      </c>
      <c r="O3538" s="12" t="str">
        <f>IF(N3538&lt;10,"Low",IF(N3538&lt;20,"Med","High"))</f>
        <v>Med</v>
      </c>
      <c r="P3538" s="12">
        <f>sales*discount</f>
        <v>679.38779999999997</v>
      </c>
      <c r="Q3538" s="12">
        <f>sales-Discount_Values</f>
        <v>2555.7921999999999</v>
      </c>
      <c r="R3538" s="12">
        <f>DATEDIF(order_date,delivery_date,"D")</f>
        <v>7</v>
      </c>
      <c r="S3538" s="12"/>
    </row>
    <row r="3539" spans="1:19" ht="14.25" customHeight="1" x14ac:dyDescent="0.35">
      <c r="A3539" s="2" t="s">
        <v>7928</v>
      </c>
      <c r="B3539" s="2">
        <v>107895</v>
      </c>
      <c r="C3539" s="2" t="s">
        <v>19</v>
      </c>
      <c r="D3539" s="2" t="s">
        <v>36</v>
      </c>
      <c r="E3539" s="2">
        <v>2706.43</v>
      </c>
      <c r="F3539" s="2">
        <v>0.31</v>
      </c>
      <c r="G3539" s="2">
        <v>7</v>
      </c>
      <c r="H3539" s="3">
        <v>45411</v>
      </c>
      <c r="I3539" s="3">
        <v>45413</v>
      </c>
      <c r="J3539" s="2" t="s">
        <v>15</v>
      </c>
      <c r="K3539" s="2" t="s">
        <v>27</v>
      </c>
      <c r="L3539" s="2">
        <v>291.73</v>
      </c>
      <c r="M3539" s="2" t="s">
        <v>39</v>
      </c>
      <c r="N3539" s="11">
        <f>L3539/E3539*100</f>
        <v>10.779144481845089</v>
      </c>
      <c r="O3539" s="12" t="str">
        <f>IF(N3539&lt;10,"Low",IF(N3539&lt;20,"Med","High"))</f>
        <v>Med</v>
      </c>
      <c r="P3539" s="12">
        <f>sales*discount</f>
        <v>838.99329999999998</v>
      </c>
      <c r="Q3539" s="12">
        <f>sales-Discount_Values</f>
        <v>1867.4366999999997</v>
      </c>
      <c r="R3539" s="12">
        <f>DATEDIF(order_date,delivery_date,"D")</f>
        <v>2</v>
      </c>
      <c r="S3539" s="12"/>
    </row>
    <row r="3540" spans="1:19" ht="14.25" customHeight="1" x14ac:dyDescent="0.35">
      <c r="A3540" s="2" t="s">
        <v>2288</v>
      </c>
      <c r="B3540" s="2">
        <v>102255</v>
      </c>
      <c r="C3540" s="2" t="s">
        <v>19</v>
      </c>
      <c r="D3540" s="2" t="s">
        <v>20</v>
      </c>
      <c r="E3540" s="2">
        <v>4351.93</v>
      </c>
      <c r="F3540" s="2">
        <v>0.4</v>
      </c>
      <c r="G3540" s="2">
        <v>7</v>
      </c>
      <c r="H3540" s="3">
        <v>45055</v>
      </c>
      <c r="I3540" s="3">
        <v>45056</v>
      </c>
      <c r="J3540" s="2" t="s">
        <v>15</v>
      </c>
      <c r="K3540" s="2" t="s">
        <v>27</v>
      </c>
      <c r="L3540" s="2">
        <v>469.13</v>
      </c>
      <c r="M3540" s="2" t="s">
        <v>34</v>
      </c>
      <c r="N3540" s="11">
        <f>L3540/E3540*100</f>
        <v>10.779814932685037</v>
      </c>
      <c r="O3540" s="12" t="str">
        <f>IF(N3540&lt;10,"Low",IF(N3540&lt;20,"Med","High"))</f>
        <v>Med</v>
      </c>
      <c r="P3540" s="12">
        <f>sales*discount</f>
        <v>1740.7720000000002</v>
      </c>
      <c r="Q3540" s="12">
        <f>sales-Discount_Values</f>
        <v>2611.1580000000004</v>
      </c>
      <c r="R3540" s="12">
        <f>DATEDIF(order_date,delivery_date,"D")</f>
        <v>1</v>
      </c>
      <c r="S3540" s="12"/>
    </row>
    <row r="3541" spans="1:19" ht="14.25" customHeight="1" x14ac:dyDescent="0.35">
      <c r="A3541" s="2" t="s">
        <v>2119</v>
      </c>
      <c r="B3541" s="2">
        <v>102086</v>
      </c>
      <c r="C3541" s="2" t="s">
        <v>41</v>
      </c>
      <c r="D3541" s="2" t="s">
        <v>14</v>
      </c>
      <c r="E3541" s="2">
        <v>2967.31</v>
      </c>
      <c r="F3541" s="2">
        <v>0.38</v>
      </c>
      <c r="G3541" s="2">
        <v>6</v>
      </c>
      <c r="H3541" s="3">
        <v>45624</v>
      </c>
      <c r="I3541" s="3">
        <v>45629</v>
      </c>
      <c r="J3541" s="2" t="s">
        <v>31</v>
      </c>
      <c r="K3541" s="2" t="s">
        <v>22</v>
      </c>
      <c r="L3541" s="2">
        <v>319.98</v>
      </c>
      <c r="M3541" s="2" t="s">
        <v>28</v>
      </c>
      <c r="N3541" s="11">
        <f>L3541/E3541*100</f>
        <v>10.783504251325276</v>
      </c>
      <c r="O3541" s="12" t="str">
        <f>IF(N3541&lt;10,"Low",IF(N3541&lt;20,"Med","High"))</f>
        <v>Med</v>
      </c>
      <c r="P3541" s="12">
        <f>sales*discount</f>
        <v>1127.5778</v>
      </c>
      <c r="Q3541" s="12">
        <f>sales-Discount_Values</f>
        <v>1839.7321999999999</v>
      </c>
      <c r="R3541" s="12">
        <f>DATEDIF(order_date,delivery_date,"D")</f>
        <v>5</v>
      </c>
      <c r="S3541" s="12"/>
    </row>
    <row r="3542" spans="1:19" ht="14.25" customHeight="1" x14ac:dyDescent="0.35">
      <c r="A3542" s="2" t="s">
        <v>2775</v>
      </c>
      <c r="B3542" s="2">
        <v>102742</v>
      </c>
      <c r="C3542" s="2" t="s">
        <v>13</v>
      </c>
      <c r="D3542" s="2" t="s">
        <v>20</v>
      </c>
      <c r="E3542" s="2">
        <v>1638.12</v>
      </c>
      <c r="F3542" s="2">
        <v>0.02</v>
      </c>
      <c r="G3542" s="2">
        <v>4</v>
      </c>
      <c r="H3542" s="3">
        <v>45015</v>
      </c>
      <c r="I3542" s="3">
        <v>45019</v>
      </c>
      <c r="J3542" s="2" t="s">
        <v>15</v>
      </c>
      <c r="K3542" s="2" t="s">
        <v>27</v>
      </c>
      <c r="L3542" s="2">
        <v>176.66</v>
      </c>
      <c r="M3542" s="2" t="s">
        <v>34</v>
      </c>
      <c r="N3542" s="11">
        <f>L3542/E3542*100</f>
        <v>10.784313725490197</v>
      </c>
      <c r="O3542" s="12" t="str">
        <f>IF(N3542&lt;10,"Low",IF(N3542&lt;20,"Med","High"))</f>
        <v>Med</v>
      </c>
      <c r="P3542" s="12">
        <f>sales*discount</f>
        <v>32.7624</v>
      </c>
      <c r="Q3542" s="12">
        <f>sales-Discount_Values</f>
        <v>1605.3575999999998</v>
      </c>
      <c r="R3542" s="12">
        <f>DATEDIF(order_date,delivery_date,"D")</f>
        <v>4</v>
      </c>
      <c r="S3542" s="12"/>
    </row>
    <row r="3543" spans="1:19" ht="14.25" customHeight="1" x14ac:dyDescent="0.35">
      <c r="A3543" s="2" t="s">
        <v>818</v>
      </c>
      <c r="B3543" s="2">
        <v>100785</v>
      </c>
      <c r="C3543" s="2" t="s">
        <v>25</v>
      </c>
      <c r="D3543" s="2" t="s">
        <v>20</v>
      </c>
      <c r="E3543" s="2">
        <v>3409.46</v>
      </c>
      <c r="F3543" s="2">
        <v>0.38</v>
      </c>
      <c r="G3543" s="2">
        <v>3</v>
      </c>
      <c r="H3543" s="3">
        <v>45417</v>
      </c>
      <c r="I3543" s="3">
        <v>45423</v>
      </c>
      <c r="J3543" s="2" t="s">
        <v>31</v>
      </c>
      <c r="K3543" s="2" t="s">
        <v>27</v>
      </c>
      <c r="L3543" s="2">
        <v>367.7</v>
      </c>
      <c r="M3543" s="2" t="s">
        <v>17</v>
      </c>
      <c r="N3543" s="11">
        <f>L3543/E3543*100</f>
        <v>10.784699043250251</v>
      </c>
      <c r="O3543" s="12" t="str">
        <f>IF(N3543&lt;10,"Low",IF(N3543&lt;20,"Med","High"))</f>
        <v>Med</v>
      </c>
      <c r="P3543" s="12">
        <f>sales*discount</f>
        <v>1295.5948000000001</v>
      </c>
      <c r="Q3543" s="12">
        <f>sales-Discount_Values</f>
        <v>2113.8652000000002</v>
      </c>
      <c r="R3543" s="12">
        <f>DATEDIF(order_date,delivery_date,"D")</f>
        <v>6</v>
      </c>
      <c r="S3543" s="12"/>
    </row>
    <row r="3544" spans="1:19" ht="14.25" customHeight="1" x14ac:dyDescent="0.35">
      <c r="A3544" s="2" t="s">
        <v>4874</v>
      </c>
      <c r="B3544" s="2">
        <v>104841</v>
      </c>
      <c r="C3544" s="2" t="s">
        <v>13</v>
      </c>
      <c r="D3544" s="2" t="s">
        <v>14</v>
      </c>
      <c r="E3544" s="2">
        <v>1461.84</v>
      </c>
      <c r="F3544" s="2">
        <v>0.01</v>
      </c>
      <c r="G3544" s="2">
        <v>6</v>
      </c>
      <c r="H3544" s="3">
        <v>45062</v>
      </c>
      <c r="I3544" s="3">
        <v>45065</v>
      </c>
      <c r="J3544" s="2" t="s">
        <v>15</v>
      </c>
      <c r="K3544" s="2" t="s">
        <v>16</v>
      </c>
      <c r="L3544" s="2">
        <v>157.66999999999999</v>
      </c>
      <c r="M3544" s="2" t="s">
        <v>34</v>
      </c>
      <c r="N3544" s="11">
        <f>L3544/E3544*100</f>
        <v>10.785722103650194</v>
      </c>
      <c r="O3544" s="12" t="str">
        <f>IF(N3544&lt;10,"Low",IF(N3544&lt;20,"Med","High"))</f>
        <v>Med</v>
      </c>
      <c r="P3544" s="12">
        <f>sales*discount</f>
        <v>14.618399999999999</v>
      </c>
      <c r="Q3544" s="12">
        <f>sales-Discount_Values</f>
        <v>1447.2215999999999</v>
      </c>
      <c r="R3544" s="12">
        <f>DATEDIF(order_date,delivery_date,"D")</f>
        <v>3</v>
      </c>
      <c r="S3544" s="12"/>
    </row>
    <row r="3545" spans="1:19" ht="14.25" customHeight="1" x14ac:dyDescent="0.35">
      <c r="A3545" s="2" t="s">
        <v>6830</v>
      </c>
      <c r="B3545" s="2">
        <v>106797</v>
      </c>
      <c r="C3545" s="2" t="s">
        <v>25</v>
      </c>
      <c r="D3545" s="2" t="s">
        <v>20</v>
      </c>
      <c r="E3545" s="2">
        <v>2851.85</v>
      </c>
      <c r="F3545" s="2">
        <v>0.49</v>
      </c>
      <c r="G3545" s="2">
        <v>5</v>
      </c>
      <c r="H3545" s="3">
        <v>45025</v>
      </c>
      <c r="I3545" s="3">
        <v>45028</v>
      </c>
      <c r="J3545" s="2" t="s">
        <v>31</v>
      </c>
      <c r="K3545" s="2" t="s">
        <v>27</v>
      </c>
      <c r="L3545" s="2">
        <v>307.60000000000002</v>
      </c>
      <c r="M3545" s="2" t="s">
        <v>28</v>
      </c>
      <c r="N3545" s="11">
        <f>L3545/E3545*100</f>
        <v>10.785981029857812</v>
      </c>
      <c r="O3545" s="12" t="str">
        <f>IF(N3545&lt;10,"Low",IF(N3545&lt;20,"Med","High"))</f>
        <v>Med</v>
      </c>
      <c r="P3545" s="12">
        <f>sales*discount</f>
        <v>1397.4064999999998</v>
      </c>
      <c r="Q3545" s="12">
        <f>sales-Discount_Values</f>
        <v>1454.4435000000001</v>
      </c>
      <c r="R3545" s="12">
        <f>DATEDIF(order_date,delivery_date,"D")</f>
        <v>3</v>
      </c>
      <c r="S3545" s="12"/>
    </row>
    <row r="3546" spans="1:19" ht="14.25" customHeight="1" x14ac:dyDescent="0.35">
      <c r="A3546" s="2" t="s">
        <v>4200</v>
      </c>
      <c r="B3546" s="2">
        <v>104167</v>
      </c>
      <c r="C3546" s="2" t="s">
        <v>19</v>
      </c>
      <c r="D3546" s="2" t="s">
        <v>36</v>
      </c>
      <c r="E3546" s="2">
        <v>4237.99</v>
      </c>
      <c r="F3546" s="2">
        <v>0.4</v>
      </c>
      <c r="G3546" s="2">
        <v>1</v>
      </c>
      <c r="H3546" s="3">
        <v>45435</v>
      </c>
      <c r="I3546" s="3">
        <v>45436</v>
      </c>
      <c r="J3546" s="2" t="s">
        <v>31</v>
      </c>
      <c r="K3546" s="2" t="s">
        <v>27</v>
      </c>
      <c r="L3546" s="2">
        <v>457.16</v>
      </c>
      <c r="M3546" s="2" t="s">
        <v>48</v>
      </c>
      <c r="N3546" s="11">
        <f>L3546/E3546*100</f>
        <v>10.78718920997926</v>
      </c>
      <c r="O3546" s="12" t="str">
        <f>IF(N3546&lt;10,"Low",IF(N3546&lt;20,"Med","High"))</f>
        <v>Med</v>
      </c>
      <c r="P3546" s="12">
        <f>sales*discount</f>
        <v>1695.1959999999999</v>
      </c>
      <c r="Q3546" s="12">
        <f>sales-Discount_Values</f>
        <v>2542.7939999999999</v>
      </c>
      <c r="R3546" s="12">
        <f>DATEDIF(order_date,delivery_date,"D")</f>
        <v>1</v>
      </c>
      <c r="S3546" s="12"/>
    </row>
    <row r="3547" spans="1:19" ht="14.25" customHeight="1" x14ac:dyDescent="0.35">
      <c r="A3547" s="2" t="s">
        <v>12112</v>
      </c>
      <c r="B3547" s="2">
        <v>112079</v>
      </c>
      <c r="C3547" s="2" t="s">
        <v>19</v>
      </c>
      <c r="D3547" s="2" t="s">
        <v>33</v>
      </c>
      <c r="E3547" s="2">
        <v>2074</v>
      </c>
      <c r="F3547" s="2">
        <v>0.18</v>
      </c>
      <c r="G3547" s="2">
        <v>2</v>
      </c>
      <c r="H3547" s="3">
        <v>45104</v>
      </c>
      <c r="I3547" s="3">
        <v>45108</v>
      </c>
      <c r="J3547" s="2" t="s">
        <v>15</v>
      </c>
      <c r="K3547" s="2" t="s">
        <v>27</v>
      </c>
      <c r="L3547" s="2">
        <v>223.75</v>
      </c>
      <c r="M3547" s="2" t="s">
        <v>17</v>
      </c>
      <c r="N3547" s="11">
        <f>L3547/E3547*100</f>
        <v>10.788331726133075</v>
      </c>
      <c r="O3547" s="12" t="str">
        <f>IF(N3547&lt;10,"Low",IF(N3547&lt;20,"Med","High"))</f>
        <v>Med</v>
      </c>
      <c r="P3547" s="12">
        <f>sales*discount</f>
        <v>373.32</v>
      </c>
      <c r="Q3547" s="12">
        <f>sales-Discount_Values</f>
        <v>1700.68</v>
      </c>
      <c r="R3547" s="12">
        <f>DATEDIF(order_date,delivery_date,"D")</f>
        <v>4</v>
      </c>
      <c r="S3547" s="12"/>
    </row>
    <row r="3548" spans="1:19" ht="14.25" customHeight="1" x14ac:dyDescent="0.35">
      <c r="A3548" s="2" t="s">
        <v>12147</v>
      </c>
      <c r="B3548" s="2">
        <v>112114</v>
      </c>
      <c r="C3548" s="2" t="s">
        <v>13</v>
      </c>
      <c r="D3548" s="2" t="s">
        <v>14</v>
      </c>
      <c r="E3548" s="2">
        <v>131.25</v>
      </c>
      <c r="F3548" s="2">
        <v>0.4</v>
      </c>
      <c r="G3548" s="2">
        <v>2</v>
      </c>
      <c r="H3548" s="3">
        <v>45284</v>
      </c>
      <c r="I3548" s="3">
        <v>45288</v>
      </c>
      <c r="J3548" s="2" t="s">
        <v>31</v>
      </c>
      <c r="K3548" s="2" t="s">
        <v>22</v>
      </c>
      <c r="L3548" s="2">
        <v>14.16</v>
      </c>
      <c r="M3548" s="2" t="s">
        <v>39</v>
      </c>
      <c r="N3548" s="11">
        <f>L3548/E3548*100</f>
        <v>10.78857142857143</v>
      </c>
      <c r="O3548" s="12" t="str">
        <f>IF(N3548&lt;10,"Low",IF(N3548&lt;20,"Med","High"))</f>
        <v>Med</v>
      </c>
      <c r="P3548" s="12">
        <f>sales*discount</f>
        <v>52.5</v>
      </c>
      <c r="Q3548" s="12">
        <f>sales-Discount_Values</f>
        <v>78.75</v>
      </c>
      <c r="R3548" s="12">
        <f>DATEDIF(order_date,delivery_date,"D")</f>
        <v>4</v>
      </c>
      <c r="S3548" s="12"/>
    </row>
    <row r="3549" spans="1:19" ht="14.25" customHeight="1" x14ac:dyDescent="0.35">
      <c r="A3549" s="2" t="s">
        <v>8301</v>
      </c>
      <c r="B3549" s="2">
        <v>108268</v>
      </c>
      <c r="C3549" s="2" t="s">
        <v>41</v>
      </c>
      <c r="D3549" s="2" t="s">
        <v>33</v>
      </c>
      <c r="E3549" s="2">
        <v>4064.59</v>
      </c>
      <c r="F3549" s="2">
        <v>0.41</v>
      </c>
      <c r="G3549" s="2">
        <v>2</v>
      </c>
      <c r="H3549" s="3">
        <v>45246</v>
      </c>
      <c r="I3549" s="3">
        <v>45253</v>
      </c>
      <c r="J3549" s="2" t="s">
        <v>31</v>
      </c>
      <c r="K3549" s="2" t="s">
        <v>27</v>
      </c>
      <c r="L3549" s="2">
        <v>438.63</v>
      </c>
      <c r="M3549" s="2" t="s">
        <v>34</v>
      </c>
      <c r="N3549" s="11">
        <f>L3549/E3549*100</f>
        <v>10.791494345063093</v>
      </c>
      <c r="O3549" s="12" t="str">
        <f>IF(N3549&lt;10,"Low",IF(N3549&lt;20,"Med","High"))</f>
        <v>Med</v>
      </c>
      <c r="P3549" s="12">
        <f>sales*discount</f>
        <v>1666.4819</v>
      </c>
      <c r="Q3549" s="12">
        <f>sales-Discount_Values</f>
        <v>2398.1081000000004</v>
      </c>
      <c r="R3549" s="12">
        <f>DATEDIF(order_date,delivery_date,"D")</f>
        <v>7</v>
      </c>
      <c r="S3549" s="12"/>
    </row>
    <row r="3550" spans="1:19" ht="14.25" customHeight="1" x14ac:dyDescent="0.35">
      <c r="A3550" s="2" t="s">
        <v>5582</v>
      </c>
      <c r="B3550" s="2">
        <v>105549</v>
      </c>
      <c r="C3550" s="2" t="s">
        <v>41</v>
      </c>
      <c r="D3550" s="2" t="s">
        <v>36</v>
      </c>
      <c r="E3550" s="2">
        <v>3811.33</v>
      </c>
      <c r="F3550" s="2">
        <v>0.08</v>
      </c>
      <c r="G3550" s="2">
        <v>3</v>
      </c>
      <c r="H3550" s="3">
        <v>45307</v>
      </c>
      <c r="I3550" s="3">
        <v>45308</v>
      </c>
      <c r="J3550" s="2" t="s">
        <v>31</v>
      </c>
      <c r="K3550" s="2" t="s">
        <v>22</v>
      </c>
      <c r="L3550" s="2">
        <v>411.31</v>
      </c>
      <c r="M3550" s="2" t="s">
        <v>17</v>
      </c>
      <c r="N3550" s="11">
        <f>L3550/E3550*100</f>
        <v>10.791770851644964</v>
      </c>
      <c r="O3550" s="12" t="str">
        <f>IF(N3550&lt;10,"Low",IF(N3550&lt;20,"Med","High"))</f>
        <v>Med</v>
      </c>
      <c r="P3550" s="12">
        <f>sales*discount</f>
        <v>304.90640000000002</v>
      </c>
      <c r="Q3550" s="12">
        <f>sales-Discount_Values</f>
        <v>3506.4236000000001</v>
      </c>
      <c r="R3550" s="12">
        <f>DATEDIF(order_date,delivery_date,"D")</f>
        <v>1</v>
      </c>
      <c r="S3550" s="12"/>
    </row>
    <row r="3551" spans="1:19" ht="14.25" customHeight="1" x14ac:dyDescent="0.35">
      <c r="A3551" s="2" t="s">
        <v>5253</v>
      </c>
      <c r="B3551" s="2">
        <v>105220</v>
      </c>
      <c r="C3551" s="2" t="s">
        <v>41</v>
      </c>
      <c r="D3551" s="2" t="s">
        <v>33</v>
      </c>
      <c r="E3551" s="2">
        <v>3154.73</v>
      </c>
      <c r="F3551" s="2">
        <v>0.03</v>
      </c>
      <c r="G3551" s="2">
        <v>3</v>
      </c>
      <c r="H3551" s="3">
        <v>45430</v>
      </c>
      <c r="I3551" s="3">
        <v>45436</v>
      </c>
      <c r="J3551" s="2" t="s">
        <v>31</v>
      </c>
      <c r="K3551" s="2" t="s">
        <v>27</v>
      </c>
      <c r="L3551" s="2">
        <v>340.46</v>
      </c>
      <c r="M3551" s="2" t="s">
        <v>39</v>
      </c>
      <c r="N3551" s="11">
        <f>L3551/E3551*100</f>
        <v>10.792048764870527</v>
      </c>
      <c r="O3551" s="12" t="str">
        <f>IF(N3551&lt;10,"Low",IF(N3551&lt;20,"Med","High"))</f>
        <v>Med</v>
      </c>
      <c r="P3551" s="12">
        <f>sales*discount</f>
        <v>94.641899999999993</v>
      </c>
      <c r="Q3551" s="12">
        <f>sales-Discount_Values</f>
        <v>3060.0880999999999</v>
      </c>
      <c r="R3551" s="12">
        <f>DATEDIF(order_date,delivery_date,"D")</f>
        <v>6</v>
      </c>
      <c r="S3551" s="12"/>
    </row>
    <row r="3552" spans="1:19" ht="14.25" customHeight="1" x14ac:dyDescent="0.35">
      <c r="A3552" s="2" t="s">
        <v>6732</v>
      </c>
      <c r="B3552" s="2">
        <v>106699</v>
      </c>
      <c r="C3552" s="2" t="s">
        <v>25</v>
      </c>
      <c r="D3552" s="2" t="s">
        <v>20</v>
      </c>
      <c r="E3552" s="2">
        <v>379.72</v>
      </c>
      <c r="F3552" s="2">
        <v>0.27</v>
      </c>
      <c r="G3552" s="2">
        <v>7</v>
      </c>
      <c r="H3552" s="3">
        <v>45042</v>
      </c>
      <c r="I3552" s="3">
        <v>45049</v>
      </c>
      <c r="J3552" s="2" t="s">
        <v>21</v>
      </c>
      <c r="K3552" s="2" t="s">
        <v>16</v>
      </c>
      <c r="L3552" s="2">
        <v>40.98</v>
      </c>
      <c r="M3552" s="2" t="s">
        <v>34</v>
      </c>
      <c r="N3552" s="11">
        <f>L3552/E3552*100</f>
        <v>10.792162646160328</v>
      </c>
      <c r="O3552" s="12" t="str">
        <f>IF(N3552&lt;10,"Low",IF(N3552&lt;20,"Med","High"))</f>
        <v>Med</v>
      </c>
      <c r="P3552" s="12">
        <f>sales*discount</f>
        <v>102.52440000000001</v>
      </c>
      <c r="Q3552" s="12">
        <f>sales-Discount_Values</f>
        <v>277.19560000000001</v>
      </c>
      <c r="R3552" s="12">
        <f>DATEDIF(order_date,delivery_date,"D")</f>
        <v>7</v>
      </c>
      <c r="S3552" s="12"/>
    </row>
    <row r="3553" spans="1:19" ht="14.25" customHeight="1" x14ac:dyDescent="0.35">
      <c r="A3553" s="2" t="s">
        <v>725</v>
      </c>
      <c r="B3553" s="2">
        <v>100692</v>
      </c>
      <c r="C3553" s="2" t="s">
        <v>25</v>
      </c>
      <c r="D3553" s="2" t="s">
        <v>33</v>
      </c>
      <c r="E3553" s="2">
        <v>2290.63</v>
      </c>
      <c r="F3553" s="2">
        <v>0.4</v>
      </c>
      <c r="G3553" s="2">
        <v>7</v>
      </c>
      <c r="H3553" s="3">
        <v>45166</v>
      </c>
      <c r="I3553" s="3">
        <v>45173</v>
      </c>
      <c r="J3553" s="2" t="s">
        <v>15</v>
      </c>
      <c r="K3553" s="2" t="s">
        <v>22</v>
      </c>
      <c r="L3553" s="2">
        <v>247.23</v>
      </c>
      <c r="M3553" s="2" t="s">
        <v>34</v>
      </c>
      <c r="N3553" s="11">
        <f>L3553/E3553*100</f>
        <v>10.793100588047828</v>
      </c>
      <c r="O3553" s="12" t="str">
        <f>IF(N3553&lt;10,"Low",IF(N3553&lt;20,"Med","High"))</f>
        <v>Med</v>
      </c>
      <c r="P3553" s="12">
        <f>sales*discount</f>
        <v>916.25200000000007</v>
      </c>
      <c r="Q3553" s="12">
        <f>sales-Discount_Values</f>
        <v>1374.3780000000002</v>
      </c>
      <c r="R3553" s="12">
        <f>DATEDIF(order_date,delivery_date,"D")</f>
        <v>7</v>
      </c>
      <c r="S3553" s="12"/>
    </row>
    <row r="3554" spans="1:19" ht="14.25" customHeight="1" x14ac:dyDescent="0.35">
      <c r="A3554" s="2" t="s">
        <v>11022</v>
      </c>
      <c r="B3554" s="2">
        <v>110989</v>
      </c>
      <c r="C3554" s="2" t="s">
        <v>19</v>
      </c>
      <c r="D3554" s="2" t="s">
        <v>14</v>
      </c>
      <c r="E3554" s="2">
        <v>2704.57</v>
      </c>
      <c r="F3554" s="2">
        <v>0.39</v>
      </c>
      <c r="G3554" s="2">
        <v>2</v>
      </c>
      <c r="H3554" s="3">
        <v>45466</v>
      </c>
      <c r="I3554" s="3">
        <v>45473</v>
      </c>
      <c r="J3554" s="2" t="s">
        <v>21</v>
      </c>
      <c r="K3554" s="2" t="s">
        <v>22</v>
      </c>
      <c r="L3554" s="2">
        <v>291.93</v>
      </c>
      <c r="M3554" s="2" t="s">
        <v>28</v>
      </c>
      <c r="N3554" s="11">
        <f>L3554/E3554*100</f>
        <v>10.793952458246597</v>
      </c>
      <c r="O3554" s="12" t="str">
        <f>IF(N3554&lt;10,"Low",IF(N3554&lt;20,"Med","High"))</f>
        <v>Med</v>
      </c>
      <c r="P3554" s="12">
        <f>sales*discount</f>
        <v>1054.7823000000001</v>
      </c>
      <c r="Q3554" s="12">
        <f>sales-Discount_Values</f>
        <v>1649.7877000000001</v>
      </c>
      <c r="R3554" s="12">
        <f>DATEDIF(order_date,delivery_date,"D")</f>
        <v>7</v>
      </c>
      <c r="S3554" s="12"/>
    </row>
    <row r="3555" spans="1:19" ht="14.25" customHeight="1" x14ac:dyDescent="0.35">
      <c r="A3555" s="2" t="s">
        <v>3998</v>
      </c>
      <c r="B3555" s="2">
        <v>103965</v>
      </c>
      <c r="C3555" s="2" t="s">
        <v>19</v>
      </c>
      <c r="D3555" s="2" t="s">
        <v>20</v>
      </c>
      <c r="E3555" s="2">
        <v>682.42</v>
      </c>
      <c r="F3555" s="2">
        <v>0.35</v>
      </c>
      <c r="G3555" s="2">
        <v>2</v>
      </c>
      <c r="H3555" s="3">
        <v>45610</v>
      </c>
      <c r="I3555" s="3">
        <v>45613</v>
      </c>
      <c r="J3555" s="2" t="s">
        <v>21</v>
      </c>
      <c r="K3555" s="2" t="s">
        <v>27</v>
      </c>
      <c r="L3555" s="2">
        <v>73.67</v>
      </c>
      <c r="M3555" s="2" t="s">
        <v>28</v>
      </c>
      <c r="N3555" s="11">
        <f>L3555/E3555*100</f>
        <v>10.795404589548959</v>
      </c>
      <c r="O3555" s="12" t="str">
        <f>IF(N3555&lt;10,"Low",IF(N3555&lt;20,"Med","High"))</f>
        <v>Med</v>
      </c>
      <c r="P3555" s="12">
        <f>sales*discount</f>
        <v>238.84699999999998</v>
      </c>
      <c r="Q3555" s="12">
        <f>sales-Discount_Values</f>
        <v>443.57299999999998</v>
      </c>
      <c r="R3555" s="12">
        <f>DATEDIF(order_date,delivery_date,"D")</f>
        <v>3</v>
      </c>
      <c r="S3555" s="12"/>
    </row>
    <row r="3556" spans="1:19" ht="14.25" customHeight="1" x14ac:dyDescent="0.35">
      <c r="A3556" s="2" t="s">
        <v>4555</v>
      </c>
      <c r="B3556" s="2">
        <v>104522</v>
      </c>
      <c r="C3556" s="2" t="s">
        <v>25</v>
      </c>
      <c r="D3556" s="2" t="s">
        <v>33</v>
      </c>
      <c r="E3556" s="2">
        <v>3818.35</v>
      </c>
      <c r="F3556" s="2">
        <v>0.06</v>
      </c>
      <c r="G3556" s="2">
        <v>8</v>
      </c>
      <c r="H3556" s="3">
        <v>45198</v>
      </c>
      <c r="I3556" s="3">
        <v>45202</v>
      </c>
      <c r="J3556" s="2" t="s">
        <v>31</v>
      </c>
      <c r="K3556" s="2" t="s">
        <v>27</v>
      </c>
      <c r="L3556" s="2">
        <v>412.21</v>
      </c>
      <c r="M3556" s="2" t="s">
        <v>48</v>
      </c>
      <c r="N3556" s="11">
        <f>L3556/E3556*100</f>
        <v>10.795500674375056</v>
      </c>
      <c r="O3556" s="12" t="str">
        <f>IF(N3556&lt;10,"Low",IF(N3556&lt;20,"Med","High"))</f>
        <v>Med</v>
      </c>
      <c r="P3556" s="12">
        <f>sales*discount</f>
        <v>229.101</v>
      </c>
      <c r="Q3556" s="12">
        <f>sales-Discount_Values</f>
        <v>3589.2489999999998</v>
      </c>
      <c r="R3556" s="12">
        <f>DATEDIF(order_date,delivery_date,"D")</f>
        <v>4</v>
      </c>
      <c r="S3556" s="12"/>
    </row>
    <row r="3557" spans="1:19" ht="14.25" customHeight="1" x14ac:dyDescent="0.35">
      <c r="A3557" s="2" t="s">
        <v>15325</v>
      </c>
      <c r="B3557" s="2">
        <v>115292</v>
      </c>
      <c r="C3557" s="2" t="s">
        <v>13</v>
      </c>
      <c r="D3557" s="2" t="s">
        <v>26</v>
      </c>
      <c r="E3557" s="2">
        <v>138.76</v>
      </c>
      <c r="F3557" s="2">
        <v>0.22</v>
      </c>
      <c r="G3557" s="2">
        <v>7</v>
      </c>
      <c r="H3557" s="3">
        <v>45110</v>
      </c>
      <c r="I3557" s="3">
        <v>45112</v>
      </c>
      <c r="J3557" s="2" t="s">
        <v>31</v>
      </c>
      <c r="K3557" s="2" t="s">
        <v>16</v>
      </c>
      <c r="L3557" s="2">
        <v>14.98</v>
      </c>
      <c r="M3557" s="2" t="s">
        <v>48</v>
      </c>
      <c r="N3557" s="11">
        <f>L3557/E3557*100</f>
        <v>10.795618333813781</v>
      </c>
      <c r="O3557" s="12" t="str">
        <f>IF(N3557&lt;10,"Low",IF(N3557&lt;20,"Med","High"))</f>
        <v>Med</v>
      </c>
      <c r="P3557" s="12">
        <f>sales*discount</f>
        <v>30.527199999999997</v>
      </c>
      <c r="Q3557" s="12">
        <f>sales-Discount_Values</f>
        <v>108.2328</v>
      </c>
      <c r="R3557" s="12">
        <f>DATEDIF(order_date,delivery_date,"D")</f>
        <v>2</v>
      </c>
      <c r="S3557" s="12"/>
    </row>
    <row r="3558" spans="1:19" ht="14.25" customHeight="1" x14ac:dyDescent="0.35">
      <c r="A3558" s="2" t="s">
        <v>12942</v>
      </c>
      <c r="B3558" s="2">
        <v>112909</v>
      </c>
      <c r="C3558" s="2" t="s">
        <v>19</v>
      </c>
      <c r="D3558" s="2" t="s">
        <v>26</v>
      </c>
      <c r="E3558" s="2">
        <v>4863.55</v>
      </c>
      <c r="F3558" s="2">
        <v>0.38</v>
      </c>
      <c r="G3558" s="2">
        <v>6</v>
      </c>
      <c r="H3558" s="3">
        <v>45087</v>
      </c>
      <c r="I3558" s="3">
        <v>45090</v>
      </c>
      <c r="J3558" s="2" t="s">
        <v>15</v>
      </c>
      <c r="K3558" s="2" t="s">
        <v>27</v>
      </c>
      <c r="L3558" s="2">
        <v>525.16</v>
      </c>
      <c r="M3558" s="2" t="s">
        <v>17</v>
      </c>
      <c r="N3558" s="11">
        <f>L3558/E3558*100</f>
        <v>10.797873980939848</v>
      </c>
      <c r="O3558" s="12" t="str">
        <f>IF(N3558&lt;10,"Low",IF(N3558&lt;20,"Med","High"))</f>
        <v>Med</v>
      </c>
      <c r="P3558" s="12">
        <f>sales*discount</f>
        <v>1848.1490000000001</v>
      </c>
      <c r="Q3558" s="12">
        <f>sales-Discount_Values</f>
        <v>3015.4009999999998</v>
      </c>
      <c r="R3558" s="12">
        <f>DATEDIF(order_date,delivery_date,"D")</f>
        <v>3</v>
      </c>
      <c r="S3558" s="12"/>
    </row>
    <row r="3559" spans="1:19" ht="14.25" customHeight="1" x14ac:dyDescent="0.35">
      <c r="A3559" s="2" t="s">
        <v>2621</v>
      </c>
      <c r="B3559" s="2">
        <v>102588</v>
      </c>
      <c r="C3559" s="2" t="s">
        <v>41</v>
      </c>
      <c r="D3559" s="2" t="s">
        <v>36</v>
      </c>
      <c r="E3559" s="2">
        <v>237.9</v>
      </c>
      <c r="F3559" s="2">
        <v>0.27</v>
      </c>
      <c r="G3559" s="2">
        <v>9</v>
      </c>
      <c r="H3559" s="3">
        <v>45187</v>
      </c>
      <c r="I3559" s="3">
        <v>45190</v>
      </c>
      <c r="J3559" s="2" t="s">
        <v>15</v>
      </c>
      <c r="K3559" s="2" t="s">
        <v>22</v>
      </c>
      <c r="L3559" s="2">
        <v>25.69</v>
      </c>
      <c r="M3559" s="2" t="s">
        <v>17</v>
      </c>
      <c r="N3559" s="11">
        <f>L3559/E3559*100</f>
        <v>10.798654897015552</v>
      </c>
      <c r="O3559" s="12" t="str">
        <f>IF(N3559&lt;10,"Low",IF(N3559&lt;20,"Med","High"))</f>
        <v>Med</v>
      </c>
      <c r="P3559" s="12">
        <f>sales*discount</f>
        <v>64.233000000000004</v>
      </c>
      <c r="Q3559" s="12">
        <f>sales-Discount_Values</f>
        <v>173.667</v>
      </c>
      <c r="R3559" s="12">
        <f>DATEDIF(order_date,delivery_date,"D")</f>
        <v>3</v>
      </c>
      <c r="S3559" s="12"/>
    </row>
    <row r="3560" spans="1:19" ht="14.25" customHeight="1" x14ac:dyDescent="0.35">
      <c r="A3560" s="2" t="s">
        <v>1727</v>
      </c>
      <c r="B3560" s="2">
        <v>101694</v>
      </c>
      <c r="C3560" s="2" t="s">
        <v>25</v>
      </c>
      <c r="D3560" s="2" t="s">
        <v>14</v>
      </c>
      <c r="E3560" s="2">
        <v>1249.74</v>
      </c>
      <c r="F3560" s="2">
        <v>0.06</v>
      </c>
      <c r="G3560" s="2">
        <v>2</v>
      </c>
      <c r="H3560" s="3">
        <v>45537</v>
      </c>
      <c r="I3560" s="3">
        <v>45543</v>
      </c>
      <c r="J3560" s="2" t="s">
        <v>31</v>
      </c>
      <c r="K3560" s="2" t="s">
        <v>27</v>
      </c>
      <c r="L3560" s="2">
        <v>134.96</v>
      </c>
      <c r="M3560" s="2" t="s">
        <v>39</v>
      </c>
      <c r="N3560" s="11">
        <f>L3560/E3560*100</f>
        <v>10.799046201609935</v>
      </c>
      <c r="O3560" s="12" t="str">
        <f>IF(N3560&lt;10,"Low",IF(N3560&lt;20,"Med","High"))</f>
        <v>Med</v>
      </c>
      <c r="P3560" s="12">
        <f>sales*discount</f>
        <v>74.984399999999994</v>
      </c>
      <c r="Q3560" s="12">
        <f>sales-Discount_Values</f>
        <v>1174.7556</v>
      </c>
      <c r="R3560" s="12">
        <f>DATEDIF(order_date,delivery_date,"D")</f>
        <v>6</v>
      </c>
      <c r="S3560" s="12"/>
    </row>
    <row r="3561" spans="1:19" ht="14.25" customHeight="1" x14ac:dyDescent="0.35">
      <c r="A3561" s="2" t="s">
        <v>10109</v>
      </c>
      <c r="B3561" s="2">
        <v>110076</v>
      </c>
      <c r="C3561" s="2" t="s">
        <v>25</v>
      </c>
      <c r="D3561" s="2" t="s">
        <v>14</v>
      </c>
      <c r="E3561" s="2">
        <v>591.62</v>
      </c>
      <c r="F3561" s="2">
        <v>0.13</v>
      </c>
      <c r="G3561" s="2">
        <v>2</v>
      </c>
      <c r="H3561" s="3">
        <v>45142</v>
      </c>
      <c r="I3561" s="3">
        <v>45144</v>
      </c>
      <c r="J3561" s="2" t="s">
        <v>15</v>
      </c>
      <c r="K3561" s="2" t="s">
        <v>16</v>
      </c>
      <c r="L3561" s="2">
        <v>63.89</v>
      </c>
      <c r="M3561" s="2" t="s">
        <v>48</v>
      </c>
      <c r="N3561" s="11">
        <f>L3561/E3561*100</f>
        <v>10.799161624015415</v>
      </c>
      <c r="O3561" s="12" t="str">
        <f>IF(N3561&lt;10,"Low",IF(N3561&lt;20,"Med","High"))</f>
        <v>Med</v>
      </c>
      <c r="P3561" s="12">
        <f>sales*discount</f>
        <v>76.910600000000002</v>
      </c>
      <c r="Q3561" s="12">
        <f>sales-Discount_Values</f>
        <v>514.70939999999996</v>
      </c>
      <c r="R3561" s="12">
        <f>DATEDIF(order_date,delivery_date,"D")</f>
        <v>2</v>
      </c>
      <c r="S3561" s="12"/>
    </row>
    <row r="3562" spans="1:19" ht="14.25" customHeight="1" x14ac:dyDescent="0.35">
      <c r="A3562" s="2" t="s">
        <v>12174</v>
      </c>
      <c r="B3562" s="2">
        <v>112141</v>
      </c>
      <c r="C3562" s="2" t="s">
        <v>13</v>
      </c>
      <c r="D3562" s="2" t="s">
        <v>20</v>
      </c>
      <c r="E3562" s="2">
        <v>3878.13</v>
      </c>
      <c r="F3562" s="2">
        <v>0.35</v>
      </c>
      <c r="G3562" s="2">
        <v>9</v>
      </c>
      <c r="H3562" s="3">
        <v>45368</v>
      </c>
      <c r="I3562" s="3">
        <v>45371</v>
      </c>
      <c r="J3562" s="2" t="s">
        <v>21</v>
      </c>
      <c r="K3562" s="2" t="s">
        <v>27</v>
      </c>
      <c r="L3562" s="2">
        <v>418.81</v>
      </c>
      <c r="M3562" s="2" t="s">
        <v>28</v>
      </c>
      <c r="N3562" s="11">
        <f>L3562/E3562*100</f>
        <v>10.799276971117523</v>
      </c>
      <c r="O3562" s="12" t="str">
        <f>IF(N3562&lt;10,"Low",IF(N3562&lt;20,"Med","High"))</f>
        <v>Med</v>
      </c>
      <c r="P3562" s="12">
        <f>sales*discount</f>
        <v>1357.3454999999999</v>
      </c>
      <c r="Q3562" s="12">
        <f>sales-Discount_Values</f>
        <v>2520.7845000000002</v>
      </c>
      <c r="R3562" s="12">
        <f>DATEDIF(order_date,delivery_date,"D")</f>
        <v>3</v>
      </c>
      <c r="S3562" s="12"/>
    </row>
    <row r="3563" spans="1:19" ht="14.25" customHeight="1" x14ac:dyDescent="0.35">
      <c r="A3563" s="2" t="s">
        <v>12363</v>
      </c>
      <c r="B3563" s="2">
        <v>112330</v>
      </c>
      <c r="C3563" s="2" t="s">
        <v>41</v>
      </c>
      <c r="D3563" s="2" t="s">
        <v>26</v>
      </c>
      <c r="E3563" s="2">
        <v>4339.16</v>
      </c>
      <c r="F3563" s="2">
        <v>0.24</v>
      </c>
      <c r="G3563" s="2">
        <v>2</v>
      </c>
      <c r="H3563" s="3">
        <v>45208</v>
      </c>
      <c r="I3563" s="3">
        <v>45214</v>
      </c>
      <c r="J3563" s="2" t="s">
        <v>21</v>
      </c>
      <c r="K3563" s="2" t="s">
        <v>22</v>
      </c>
      <c r="L3563" s="2">
        <v>468.61</v>
      </c>
      <c r="M3563" s="2" t="s">
        <v>23</v>
      </c>
      <c r="N3563" s="11">
        <f>L3563/E3563*100</f>
        <v>10.799555674370156</v>
      </c>
      <c r="O3563" s="12" t="str">
        <f>IF(N3563&lt;10,"Low",IF(N3563&lt;20,"Med","High"))</f>
        <v>Med</v>
      </c>
      <c r="P3563" s="12">
        <f>sales*discount</f>
        <v>1041.3984</v>
      </c>
      <c r="Q3563" s="12">
        <f>sales-Discount_Values</f>
        <v>3297.7615999999998</v>
      </c>
      <c r="R3563" s="12">
        <f>DATEDIF(order_date,delivery_date,"D")</f>
        <v>6</v>
      </c>
      <c r="S3563" s="12"/>
    </row>
    <row r="3564" spans="1:19" ht="14.25" customHeight="1" x14ac:dyDescent="0.35">
      <c r="A3564" s="2" t="s">
        <v>10685</v>
      </c>
      <c r="B3564" s="2">
        <v>110652</v>
      </c>
      <c r="C3564" s="2" t="s">
        <v>25</v>
      </c>
      <c r="D3564" s="2" t="s">
        <v>14</v>
      </c>
      <c r="E3564" s="2">
        <v>2552</v>
      </c>
      <c r="F3564" s="2">
        <v>0.14000000000000001</v>
      </c>
      <c r="G3564" s="2">
        <v>8</v>
      </c>
      <c r="H3564" s="3">
        <v>44937</v>
      </c>
      <c r="I3564" s="3">
        <v>44941</v>
      </c>
      <c r="J3564" s="2" t="s">
        <v>31</v>
      </c>
      <c r="K3564" s="2" t="s">
        <v>16</v>
      </c>
      <c r="L3564" s="2">
        <v>275.62</v>
      </c>
      <c r="M3564" s="2" t="s">
        <v>28</v>
      </c>
      <c r="N3564" s="11">
        <f>L3564/E3564*100</f>
        <v>10.800156739811912</v>
      </c>
      <c r="O3564" s="12" t="str">
        <f>IF(N3564&lt;10,"Low",IF(N3564&lt;20,"Med","High"))</f>
        <v>Med</v>
      </c>
      <c r="P3564" s="12">
        <f>sales*discount</f>
        <v>357.28000000000003</v>
      </c>
      <c r="Q3564" s="12">
        <f>sales-Discount_Values</f>
        <v>2194.7199999999998</v>
      </c>
      <c r="R3564" s="12">
        <f>DATEDIF(order_date,delivery_date,"D")</f>
        <v>4</v>
      </c>
      <c r="S3564" s="12"/>
    </row>
    <row r="3565" spans="1:19" ht="14.25" customHeight="1" x14ac:dyDescent="0.35">
      <c r="A3565" s="2" t="s">
        <v>9117</v>
      </c>
      <c r="B3565" s="2">
        <v>109084</v>
      </c>
      <c r="C3565" s="2" t="s">
        <v>19</v>
      </c>
      <c r="D3565" s="2" t="s">
        <v>20</v>
      </c>
      <c r="E3565" s="2">
        <v>1686.97</v>
      </c>
      <c r="F3565" s="2">
        <v>0.46</v>
      </c>
      <c r="G3565" s="2">
        <v>6</v>
      </c>
      <c r="H3565" s="3">
        <v>45458</v>
      </c>
      <c r="I3565" s="3">
        <v>45459</v>
      </c>
      <c r="J3565" s="2" t="s">
        <v>15</v>
      </c>
      <c r="K3565" s="2" t="s">
        <v>22</v>
      </c>
      <c r="L3565" s="2">
        <v>182.28</v>
      </c>
      <c r="M3565" s="2" t="s">
        <v>23</v>
      </c>
      <c r="N3565" s="11">
        <f>L3565/E3565*100</f>
        <v>10.805171401981067</v>
      </c>
      <c r="O3565" s="12" t="str">
        <f>IF(N3565&lt;10,"Low",IF(N3565&lt;20,"Med","High"))</f>
        <v>Med</v>
      </c>
      <c r="P3565" s="12">
        <f>sales*discount</f>
        <v>776.00620000000004</v>
      </c>
      <c r="Q3565" s="12">
        <f>sales-Discount_Values</f>
        <v>910.96379999999999</v>
      </c>
      <c r="R3565" s="12">
        <f>DATEDIF(order_date,delivery_date,"D")</f>
        <v>1</v>
      </c>
      <c r="S3565" s="12"/>
    </row>
    <row r="3566" spans="1:19" ht="14.25" customHeight="1" x14ac:dyDescent="0.35">
      <c r="A3566" s="2" t="s">
        <v>1295</v>
      </c>
      <c r="B3566" s="2">
        <v>101262</v>
      </c>
      <c r="C3566" s="2" t="s">
        <v>13</v>
      </c>
      <c r="D3566" s="2" t="s">
        <v>14</v>
      </c>
      <c r="E3566" s="2">
        <v>1665.19</v>
      </c>
      <c r="F3566" s="2">
        <v>0.41</v>
      </c>
      <c r="G3566" s="2">
        <v>6</v>
      </c>
      <c r="H3566" s="3">
        <v>45558</v>
      </c>
      <c r="I3566" s="3">
        <v>45561</v>
      </c>
      <c r="J3566" s="2" t="s">
        <v>21</v>
      </c>
      <c r="K3566" s="2" t="s">
        <v>16</v>
      </c>
      <c r="L3566" s="2">
        <v>179.97</v>
      </c>
      <c r="M3566" s="2" t="s">
        <v>34</v>
      </c>
      <c r="N3566" s="11">
        <f>L3566/E3566*100</f>
        <v>10.807775689260685</v>
      </c>
      <c r="O3566" s="12" t="str">
        <f>IF(N3566&lt;10,"Low",IF(N3566&lt;20,"Med","High"))</f>
        <v>Med</v>
      </c>
      <c r="P3566" s="12">
        <f>sales*discount</f>
        <v>682.72789999999998</v>
      </c>
      <c r="Q3566" s="12">
        <f>sales-Discount_Values</f>
        <v>982.46210000000008</v>
      </c>
      <c r="R3566" s="12">
        <f>DATEDIF(order_date,delivery_date,"D")</f>
        <v>3</v>
      </c>
      <c r="S3566" s="12"/>
    </row>
    <row r="3567" spans="1:19" ht="14.25" customHeight="1" x14ac:dyDescent="0.35">
      <c r="A3567" s="2" t="s">
        <v>9373</v>
      </c>
      <c r="B3567" s="2">
        <v>109340</v>
      </c>
      <c r="C3567" s="2" t="s">
        <v>13</v>
      </c>
      <c r="D3567" s="2" t="s">
        <v>36</v>
      </c>
      <c r="E3567" s="2">
        <v>908.38</v>
      </c>
      <c r="F3567" s="2">
        <v>7.0000000000000007E-2</v>
      </c>
      <c r="G3567" s="2">
        <v>5</v>
      </c>
      <c r="H3567" s="3">
        <v>45268</v>
      </c>
      <c r="I3567" s="3">
        <v>45273</v>
      </c>
      <c r="J3567" s="2" t="s">
        <v>31</v>
      </c>
      <c r="K3567" s="2" t="s">
        <v>16</v>
      </c>
      <c r="L3567" s="2">
        <v>98.18</v>
      </c>
      <c r="M3567" s="2" t="s">
        <v>34</v>
      </c>
      <c r="N3567" s="11">
        <f>L3567/E3567*100</f>
        <v>10.80825205310553</v>
      </c>
      <c r="O3567" s="12" t="str">
        <f>IF(N3567&lt;10,"Low",IF(N3567&lt;20,"Med","High"))</f>
        <v>Med</v>
      </c>
      <c r="P3567" s="12">
        <f>sales*discount</f>
        <v>63.586600000000004</v>
      </c>
      <c r="Q3567" s="12">
        <f>sales-Discount_Values</f>
        <v>844.79340000000002</v>
      </c>
      <c r="R3567" s="12">
        <f>DATEDIF(order_date,delivery_date,"D")</f>
        <v>5</v>
      </c>
      <c r="S3567" s="12"/>
    </row>
    <row r="3568" spans="1:19" ht="14.25" customHeight="1" x14ac:dyDescent="0.35">
      <c r="A3568" s="2" t="s">
        <v>10835</v>
      </c>
      <c r="B3568" s="2">
        <v>110802</v>
      </c>
      <c r="C3568" s="2" t="s">
        <v>13</v>
      </c>
      <c r="D3568" s="2" t="s">
        <v>36</v>
      </c>
      <c r="E3568" s="2">
        <v>1625</v>
      </c>
      <c r="F3568" s="2">
        <v>0.32</v>
      </c>
      <c r="G3568" s="2">
        <v>6</v>
      </c>
      <c r="H3568" s="3">
        <v>45605</v>
      </c>
      <c r="I3568" s="3">
        <v>45606</v>
      </c>
      <c r="J3568" s="2" t="s">
        <v>31</v>
      </c>
      <c r="K3568" s="2" t="s">
        <v>16</v>
      </c>
      <c r="L3568" s="2">
        <v>175.64</v>
      </c>
      <c r="M3568" s="2" t="s">
        <v>28</v>
      </c>
      <c r="N3568" s="11">
        <f>L3568/E3568*100</f>
        <v>10.808615384615383</v>
      </c>
      <c r="O3568" s="12" t="str">
        <f>IF(N3568&lt;10,"Low",IF(N3568&lt;20,"Med","High"))</f>
        <v>Med</v>
      </c>
      <c r="P3568" s="12">
        <f>sales*discount</f>
        <v>520</v>
      </c>
      <c r="Q3568" s="12">
        <f>sales-Discount_Values</f>
        <v>1105</v>
      </c>
      <c r="R3568" s="12">
        <f>DATEDIF(order_date,delivery_date,"D")</f>
        <v>1</v>
      </c>
      <c r="S3568" s="12"/>
    </row>
    <row r="3569" spans="1:19" ht="14.25" customHeight="1" x14ac:dyDescent="0.35">
      <c r="A3569" s="2" t="s">
        <v>669</v>
      </c>
      <c r="B3569" s="2">
        <v>100636</v>
      </c>
      <c r="C3569" s="2" t="s">
        <v>25</v>
      </c>
      <c r="D3569" s="2" t="s">
        <v>26</v>
      </c>
      <c r="E3569" s="2">
        <v>462.26</v>
      </c>
      <c r="F3569" s="2">
        <v>0.45</v>
      </c>
      <c r="G3569" s="2">
        <v>9</v>
      </c>
      <c r="H3569" s="3">
        <v>45131</v>
      </c>
      <c r="I3569" s="3">
        <v>45138</v>
      </c>
      <c r="J3569" s="2" t="s">
        <v>21</v>
      </c>
      <c r="K3569" s="2" t="s">
        <v>22</v>
      </c>
      <c r="L3569" s="2">
        <v>49.97</v>
      </c>
      <c r="M3569" s="2" t="s">
        <v>34</v>
      </c>
      <c r="N3569" s="11">
        <f>L3569/E3569*100</f>
        <v>10.809933803487215</v>
      </c>
      <c r="O3569" s="12" t="str">
        <f>IF(N3569&lt;10,"Low",IF(N3569&lt;20,"Med","High"))</f>
        <v>Med</v>
      </c>
      <c r="P3569" s="12">
        <f>sales*discount</f>
        <v>208.017</v>
      </c>
      <c r="Q3569" s="12">
        <f>sales-Discount_Values</f>
        <v>254.24299999999999</v>
      </c>
      <c r="R3569" s="12">
        <f>DATEDIF(order_date,delivery_date,"D")</f>
        <v>7</v>
      </c>
      <c r="S3569" s="12"/>
    </row>
    <row r="3570" spans="1:19" ht="14.25" customHeight="1" x14ac:dyDescent="0.35">
      <c r="A3570" s="2" t="s">
        <v>9714</v>
      </c>
      <c r="B3570" s="2">
        <v>109681</v>
      </c>
      <c r="C3570" s="2" t="s">
        <v>13</v>
      </c>
      <c r="D3570" s="2" t="s">
        <v>20</v>
      </c>
      <c r="E3570" s="2">
        <v>3657.78</v>
      </c>
      <c r="F3570" s="2">
        <v>0.45</v>
      </c>
      <c r="G3570" s="2">
        <v>2</v>
      </c>
      <c r="H3570" s="3">
        <v>44962</v>
      </c>
      <c r="I3570" s="3">
        <v>44965</v>
      </c>
      <c r="J3570" s="2" t="s">
        <v>31</v>
      </c>
      <c r="K3570" s="2" t="s">
        <v>16</v>
      </c>
      <c r="L3570" s="2">
        <v>395.42</v>
      </c>
      <c r="M3570" s="2" t="s">
        <v>39</v>
      </c>
      <c r="N3570" s="11">
        <f>L3570/E3570*100</f>
        <v>10.810382253716735</v>
      </c>
      <c r="O3570" s="12" t="str">
        <f>IF(N3570&lt;10,"Low",IF(N3570&lt;20,"Med","High"))</f>
        <v>Med</v>
      </c>
      <c r="P3570" s="12">
        <f>sales*discount</f>
        <v>1646.0010000000002</v>
      </c>
      <c r="Q3570" s="12">
        <f>sales-Discount_Values</f>
        <v>2011.779</v>
      </c>
      <c r="R3570" s="12">
        <f>DATEDIF(order_date,delivery_date,"D")</f>
        <v>3</v>
      </c>
      <c r="S3570" s="12"/>
    </row>
    <row r="3571" spans="1:19" ht="14.25" customHeight="1" x14ac:dyDescent="0.35">
      <c r="A3571" s="2" t="s">
        <v>13163</v>
      </c>
      <c r="B3571" s="2">
        <v>113130</v>
      </c>
      <c r="C3571" s="2" t="s">
        <v>19</v>
      </c>
      <c r="D3571" s="2" t="s">
        <v>33</v>
      </c>
      <c r="E3571" s="2">
        <v>3061.47</v>
      </c>
      <c r="F3571" s="2">
        <v>0.36</v>
      </c>
      <c r="G3571" s="2">
        <v>7</v>
      </c>
      <c r="H3571" s="3">
        <v>45332</v>
      </c>
      <c r="I3571" s="3">
        <v>45339</v>
      </c>
      <c r="J3571" s="2" t="s">
        <v>31</v>
      </c>
      <c r="K3571" s="2" t="s">
        <v>16</v>
      </c>
      <c r="L3571" s="2">
        <v>330.99</v>
      </c>
      <c r="M3571" s="2" t="s">
        <v>17</v>
      </c>
      <c r="N3571" s="11">
        <f>L3571/E3571*100</f>
        <v>10.811472919871827</v>
      </c>
      <c r="O3571" s="12" t="str">
        <f>IF(N3571&lt;10,"Low",IF(N3571&lt;20,"Med","High"))</f>
        <v>Med</v>
      </c>
      <c r="P3571" s="12">
        <f>sales*discount</f>
        <v>1102.1291999999999</v>
      </c>
      <c r="Q3571" s="12">
        <f>sales-Discount_Values</f>
        <v>1959.3407999999999</v>
      </c>
      <c r="R3571" s="12">
        <f>DATEDIF(order_date,delivery_date,"D")</f>
        <v>7</v>
      </c>
      <c r="S3571" s="12"/>
    </row>
    <row r="3572" spans="1:19" ht="14.25" customHeight="1" x14ac:dyDescent="0.35">
      <c r="A3572" s="2" t="s">
        <v>11894</v>
      </c>
      <c r="B3572" s="2">
        <v>111861</v>
      </c>
      <c r="C3572" s="2" t="s">
        <v>25</v>
      </c>
      <c r="D3572" s="2" t="s">
        <v>20</v>
      </c>
      <c r="E3572" s="2">
        <v>3455.2</v>
      </c>
      <c r="F3572" s="2">
        <v>0.25</v>
      </c>
      <c r="G3572" s="2">
        <v>4</v>
      </c>
      <c r="H3572" s="3">
        <v>45357</v>
      </c>
      <c r="I3572" s="3">
        <v>45364</v>
      </c>
      <c r="J3572" s="2" t="s">
        <v>15</v>
      </c>
      <c r="K3572" s="2" t="s">
        <v>27</v>
      </c>
      <c r="L3572" s="2">
        <v>373.6</v>
      </c>
      <c r="M3572" s="2" t="s">
        <v>39</v>
      </c>
      <c r="N3572" s="11">
        <f>L3572/E3572*100</f>
        <v>10.812688122250522</v>
      </c>
      <c r="O3572" s="12" t="str">
        <f>IF(N3572&lt;10,"Low",IF(N3572&lt;20,"Med","High"))</f>
        <v>Med</v>
      </c>
      <c r="P3572" s="12">
        <f>sales*discount</f>
        <v>863.8</v>
      </c>
      <c r="Q3572" s="12">
        <f>sales-Discount_Values</f>
        <v>2591.3999999999996</v>
      </c>
      <c r="R3572" s="12">
        <f>DATEDIF(order_date,delivery_date,"D")</f>
        <v>7</v>
      </c>
      <c r="S3572" s="12"/>
    </row>
    <row r="3573" spans="1:19" ht="14.25" customHeight="1" x14ac:dyDescent="0.35">
      <c r="A3573" s="2" t="s">
        <v>13049</v>
      </c>
      <c r="B3573" s="2">
        <v>113016</v>
      </c>
      <c r="C3573" s="2" t="s">
        <v>13</v>
      </c>
      <c r="D3573" s="2" t="s">
        <v>26</v>
      </c>
      <c r="E3573" s="2">
        <v>172.2</v>
      </c>
      <c r="F3573" s="2">
        <v>0.39</v>
      </c>
      <c r="G3573" s="2">
        <v>9</v>
      </c>
      <c r="H3573" s="3">
        <v>44939</v>
      </c>
      <c r="I3573" s="3">
        <v>44940</v>
      </c>
      <c r="J3573" s="2" t="s">
        <v>31</v>
      </c>
      <c r="K3573" s="2" t="s">
        <v>22</v>
      </c>
      <c r="L3573" s="2">
        <v>18.62</v>
      </c>
      <c r="M3573" s="2" t="s">
        <v>39</v>
      </c>
      <c r="N3573" s="11">
        <f>L3573/E3573*100</f>
        <v>10.813008130081302</v>
      </c>
      <c r="O3573" s="12" t="str">
        <f>IF(N3573&lt;10,"Low",IF(N3573&lt;20,"Med","High"))</f>
        <v>Med</v>
      </c>
      <c r="P3573" s="12">
        <f>sales*discount</f>
        <v>67.158000000000001</v>
      </c>
      <c r="Q3573" s="12">
        <f>sales-Discount_Values</f>
        <v>105.04199999999999</v>
      </c>
      <c r="R3573" s="12">
        <f>DATEDIF(order_date,delivery_date,"D")</f>
        <v>1</v>
      </c>
      <c r="S3573" s="12"/>
    </row>
    <row r="3574" spans="1:19" ht="14.25" customHeight="1" x14ac:dyDescent="0.35">
      <c r="A3574" s="2" t="s">
        <v>9238</v>
      </c>
      <c r="B3574" s="2">
        <v>109205</v>
      </c>
      <c r="C3574" s="2" t="s">
        <v>25</v>
      </c>
      <c r="D3574" s="2" t="s">
        <v>26</v>
      </c>
      <c r="E3574" s="2">
        <v>1018.53</v>
      </c>
      <c r="F3574" s="2">
        <v>0.13</v>
      </c>
      <c r="G3574" s="2">
        <v>8</v>
      </c>
      <c r="H3574" s="3">
        <v>45474</v>
      </c>
      <c r="I3574" s="3">
        <v>45476</v>
      </c>
      <c r="J3574" s="2" t="s">
        <v>21</v>
      </c>
      <c r="K3574" s="2" t="s">
        <v>16</v>
      </c>
      <c r="L3574" s="2">
        <v>110.14</v>
      </c>
      <c r="M3574" s="2" t="s">
        <v>23</v>
      </c>
      <c r="N3574" s="11">
        <f>L3574/E3574*100</f>
        <v>10.813623555516283</v>
      </c>
      <c r="O3574" s="12" t="str">
        <f>IF(N3574&lt;10,"Low",IF(N3574&lt;20,"Med","High"))</f>
        <v>Med</v>
      </c>
      <c r="P3574" s="12">
        <f>sales*discount</f>
        <v>132.40889999999999</v>
      </c>
      <c r="Q3574" s="12">
        <f>sales-Discount_Values</f>
        <v>886.12109999999996</v>
      </c>
      <c r="R3574" s="12">
        <f>DATEDIF(order_date,delivery_date,"D")</f>
        <v>2</v>
      </c>
      <c r="S3574" s="12"/>
    </row>
    <row r="3575" spans="1:19" ht="14.25" customHeight="1" x14ac:dyDescent="0.35">
      <c r="A3575" s="2" t="s">
        <v>8524</v>
      </c>
      <c r="B3575" s="2">
        <v>108491</v>
      </c>
      <c r="C3575" s="2" t="s">
        <v>25</v>
      </c>
      <c r="D3575" s="2" t="s">
        <v>26</v>
      </c>
      <c r="E3575" s="2">
        <v>4963.74</v>
      </c>
      <c r="F3575" s="2">
        <v>0.43</v>
      </c>
      <c r="G3575" s="2">
        <v>2</v>
      </c>
      <c r="H3575" s="3">
        <v>45416</v>
      </c>
      <c r="I3575" s="3">
        <v>45422</v>
      </c>
      <c r="J3575" s="2" t="s">
        <v>31</v>
      </c>
      <c r="K3575" s="2" t="s">
        <v>16</v>
      </c>
      <c r="L3575" s="2">
        <v>536.79999999999995</v>
      </c>
      <c r="M3575" s="2" t="s">
        <v>17</v>
      </c>
      <c r="N3575" s="11">
        <f>L3575/E3575*100</f>
        <v>10.814426218939751</v>
      </c>
      <c r="O3575" s="12" t="str">
        <f>IF(N3575&lt;10,"Low",IF(N3575&lt;20,"Med","High"))</f>
        <v>Med</v>
      </c>
      <c r="P3575" s="12">
        <f>sales*discount</f>
        <v>2134.4081999999999</v>
      </c>
      <c r="Q3575" s="12">
        <f>sales-Discount_Values</f>
        <v>2829.3317999999999</v>
      </c>
      <c r="R3575" s="12">
        <f>DATEDIF(order_date,delivery_date,"D")</f>
        <v>6</v>
      </c>
      <c r="S3575" s="12"/>
    </row>
    <row r="3576" spans="1:19" ht="14.25" customHeight="1" x14ac:dyDescent="0.35">
      <c r="A3576" s="2" t="s">
        <v>10365</v>
      </c>
      <c r="B3576" s="2">
        <v>110332</v>
      </c>
      <c r="C3576" s="2" t="s">
        <v>19</v>
      </c>
      <c r="D3576" s="2" t="s">
        <v>20</v>
      </c>
      <c r="E3576" s="2">
        <v>4476.21</v>
      </c>
      <c r="F3576" s="2">
        <v>0.27</v>
      </c>
      <c r="G3576" s="2">
        <v>9</v>
      </c>
      <c r="H3576" s="3">
        <v>45486</v>
      </c>
      <c r="I3576" s="3">
        <v>45487</v>
      </c>
      <c r="J3576" s="2" t="s">
        <v>31</v>
      </c>
      <c r="K3576" s="2" t="s">
        <v>27</v>
      </c>
      <c r="L3576" s="2">
        <v>484.09</v>
      </c>
      <c r="M3576" s="2" t="s">
        <v>48</v>
      </c>
      <c r="N3576" s="11">
        <f>L3576/E3576*100</f>
        <v>10.814729425116337</v>
      </c>
      <c r="O3576" s="12" t="str">
        <f>IF(N3576&lt;10,"Low",IF(N3576&lt;20,"Med","High"))</f>
        <v>Med</v>
      </c>
      <c r="P3576" s="12">
        <f>sales*discount</f>
        <v>1208.5767000000001</v>
      </c>
      <c r="Q3576" s="12">
        <f>sales-Discount_Values</f>
        <v>3267.6333</v>
      </c>
      <c r="R3576" s="12">
        <f>DATEDIF(order_date,delivery_date,"D")</f>
        <v>1</v>
      </c>
      <c r="S3576" s="12"/>
    </row>
    <row r="3577" spans="1:19" ht="14.25" customHeight="1" x14ac:dyDescent="0.35">
      <c r="A3577" s="2" t="s">
        <v>7715</v>
      </c>
      <c r="B3577" s="2">
        <v>107682</v>
      </c>
      <c r="C3577" s="2" t="s">
        <v>41</v>
      </c>
      <c r="D3577" s="2" t="s">
        <v>14</v>
      </c>
      <c r="E3577" s="2">
        <v>4208.1499999999996</v>
      </c>
      <c r="F3577" s="2">
        <v>0.27</v>
      </c>
      <c r="G3577" s="2">
        <v>2</v>
      </c>
      <c r="H3577" s="3">
        <v>45083</v>
      </c>
      <c r="I3577" s="3">
        <v>45089</v>
      </c>
      <c r="J3577" s="2" t="s">
        <v>31</v>
      </c>
      <c r="K3577" s="2" t="s">
        <v>22</v>
      </c>
      <c r="L3577" s="2">
        <v>455.11</v>
      </c>
      <c r="M3577" s="2" t="s">
        <v>23</v>
      </c>
      <c r="N3577" s="11">
        <f>L3577/E3577*100</f>
        <v>10.814966196547179</v>
      </c>
      <c r="O3577" s="12" t="str">
        <f>IF(N3577&lt;10,"Low",IF(N3577&lt;20,"Med","High"))</f>
        <v>Med</v>
      </c>
      <c r="P3577" s="12">
        <f>sales*discount</f>
        <v>1136.2004999999999</v>
      </c>
      <c r="Q3577" s="12">
        <f>sales-Discount_Values</f>
        <v>3071.9494999999997</v>
      </c>
      <c r="R3577" s="12">
        <f>DATEDIF(order_date,delivery_date,"D")</f>
        <v>6</v>
      </c>
      <c r="S3577" s="12"/>
    </row>
    <row r="3578" spans="1:19" ht="14.25" customHeight="1" x14ac:dyDescent="0.35">
      <c r="A3578" s="2" t="s">
        <v>6818</v>
      </c>
      <c r="B3578" s="2">
        <v>106785</v>
      </c>
      <c r="C3578" s="2" t="s">
        <v>19</v>
      </c>
      <c r="D3578" s="2" t="s">
        <v>26</v>
      </c>
      <c r="E3578" s="2">
        <v>2146.83</v>
      </c>
      <c r="F3578" s="2">
        <v>0.24</v>
      </c>
      <c r="G3578" s="2">
        <v>8</v>
      </c>
      <c r="H3578" s="3">
        <v>45627</v>
      </c>
      <c r="I3578" s="3">
        <v>45630</v>
      </c>
      <c r="J3578" s="2" t="s">
        <v>31</v>
      </c>
      <c r="K3578" s="2" t="s">
        <v>22</v>
      </c>
      <c r="L3578" s="2">
        <v>232.18</v>
      </c>
      <c r="M3578" s="2" t="s">
        <v>23</v>
      </c>
      <c r="N3578" s="11">
        <f>L3578/E3578*100</f>
        <v>10.815015627692924</v>
      </c>
      <c r="O3578" s="12" t="str">
        <f>IF(N3578&lt;10,"Low",IF(N3578&lt;20,"Med","High"))</f>
        <v>Med</v>
      </c>
      <c r="P3578" s="12">
        <f>sales*discount</f>
        <v>515.23919999999998</v>
      </c>
      <c r="Q3578" s="12">
        <f>sales-Discount_Values</f>
        <v>1631.5907999999999</v>
      </c>
      <c r="R3578" s="12">
        <f>DATEDIF(order_date,delivery_date,"D")</f>
        <v>3</v>
      </c>
      <c r="S3578" s="12"/>
    </row>
    <row r="3579" spans="1:19" ht="14.25" customHeight="1" x14ac:dyDescent="0.35">
      <c r="A3579" s="2" t="s">
        <v>8235</v>
      </c>
      <c r="B3579" s="2">
        <v>108202</v>
      </c>
      <c r="C3579" s="2" t="s">
        <v>25</v>
      </c>
      <c r="D3579" s="2" t="s">
        <v>36</v>
      </c>
      <c r="E3579" s="2">
        <v>2384.11</v>
      </c>
      <c r="F3579" s="2">
        <v>0.08</v>
      </c>
      <c r="G3579" s="2">
        <v>5</v>
      </c>
      <c r="H3579" s="3">
        <v>45217</v>
      </c>
      <c r="I3579" s="3">
        <v>45220</v>
      </c>
      <c r="J3579" s="2" t="s">
        <v>15</v>
      </c>
      <c r="K3579" s="2" t="s">
        <v>22</v>
      </c>
      <c r="L3579" s="2">
        <v>257.92</v>
      </c>
      <c r="M3579" s="2" t="s">
        <v>34</v>
      </c>
      <c r="N3579" s="11">
        <f>L3579/E3579*100</f>
        <v>10.818292780115012</v>
      </c>
      <c r="O3579" s="12" t="str">
        <f>IF(N3579&lt;10,"Low",IF(N3579&lt;20,"Med","High"))</f>
        <v>Med</v>
      </c>
      <c r="P3579" s="12">
        <f>sales*discount</f>
        <v>190.72880000000001</v>
      </c>
      <c r="Q3579" s="12">
        <f>sales-Discount_Values</f>
        <v>2193.3812000000003</v>
      </c>
      <c r="R3579" s="12">
        <f>DATEDIF(order_date,delivery_date,"D")</f>
        <v>3</v>
      </c>
      <c r="S3579" s="12"/>
    </row>
    <row r="3580" spans="1:19" ht="14.25" customHeight="1" x14ac:dyDescent="0.35">
      <c r="A3580" s="2" t="s">
        <v>5604</v>
      </c>
      <c r="B3580" s="2">
        <v>105571</v>
      </c>
      <c r="C3580" s="2" t="s">
        <v>19</v>
      </c>
      <c r="D3580" s="2" t="s">
        <v>26</v>
      </c>
      <c r="E3580" s="2">
        <v>1589.66</v>
      </c>
      <c r="F3580" s="2">
        <v>0.28999999999999998</v>
      </c>
      <c r="G3580" s="2">
        <v>4</v>
      </c>
      <c r="H3580" s="3">
        <v>45076</v>
      </c>
      <c r="I3580" s="3">
        <v>45082</v>
      </c>
      <c r="J3580" s="2" t="s">
        <v>21</v>
      </c>
      <c r="K3580" s="2" t="s">
        <v>27</v>
      </c>
      <c r="L3580" s="2">
        <v>171.99</v>
      </c>
      <c r="M3580" s="2" t="s">
        <v>39</v>
      </c>
      <c r="N3580" s="11">
        <f>L3580/E3580*100</f>
        <v>10.819294691946705</v>
      </c>
      <c r="O3580" s="12" t="str">
        <f>IF(N3580&lt;10,"Low",IF(N3580&lt;20,"Med","High"))</f>
        <v>Med</v>
      </c>
      <c r="P3580" s="12">
        <f>sales*discount</f>
        <v>461.00139999999999</v>
      </c>
      <c r="Q3580" s="12">
        <f>sales-Discount_Values</f>
        <v>1128.6586000000002</v>
      </c>
      <c r="R3580" s="12">
        <f>DATEDIF(order_date,delivery_date,"D")</f>
        <v>6</v>
      </c>
      <c r="S3580" s="12"/>
    </row>
    <row r="3581" spans="1:19" ht="14.25" customHeight="1" x14ac:dyDescent="0.35">
      <c r="A3581" s="2" t="s">
        <v>7574</v>
      </c>
      <c r="B3581" s="2">
        <v>107541</v>
      </c>
      <c r="C3581" s="2" t="s">
        <v>41</v>
      </c>
      <c r="D3581" s="2" t="s">
        <v>20</v>
      </c>
      <c r="E3581" s="2">
        <v>4657.3599999999997</v>
      </c>
      <c r="F3581" s="2">
        <v>0.28999999999999998</v>
      </c>
      <c r="G3581" s="2">
        <v>7</v>
      </c>
      <c r="H3581" s="3">
        <v>45291</v>
      </c>
      <c r="I3581" s="3">
        <v>45292</v>
      </c>
      <c r="J3581" s="2" t="s">
        <v>21</v>
      </c>
      <c r="K3581" s="2" t="s">
        <v>22</v>
      </c>
      <c r="L3581" s="2">
        <v>504.13</v>
      </c>
      <c r="M3581" s="2" t="s">
        <v>23</v>
      </c>
      <c r="N3581" s="11">
        <f>L3581/E3581*100</f>
        <v>10.824372605939846</v>
      </c>
      <c r="O3581" s="12" t="str">
        <f>IF(N3581&lt;10,"Low",IF(N3581&lt;20,"Med","High"))</f>
        <v>Med</v>
      </c>
      <c r="P3581" s="12">
        <f>sales*discount</f>
        <v>1350.6343999999999</v>
      </c>
      <c r="Q3581" s="12">
        <f>sales-Discount_Values</f>
        <v>3306.7255999999998</v>
      </c>
      <c r="R3581" s="12">
        <f>DATEDIF(order_date,delivery_date,"D")</f>
        <v>1</v>
      </c>
      <c r="S3581" s="12"/>
    </row>
    <row r="3582" spans="1:19" ht="14.25" customHeight="1" x14ac:dyDescent="0.35">
      <c r="A3582" s="2" t="s">
        <v>14941</v>
      </c>
      <c r="B3582" s="2">
        <v>114908</v>
      </c>
      <c r="C3582" s="2" t="s">
        <v>25</v>
      </c>
      <c r="D3582" s="2" t="s">
        <v>33</v>
      </c>
      <c r="E3582" s="2">
        <v>1717.29</v>
      </c>
      <c r="F3582" s="2">
        <v>0.02</v>
      </c>
      <c r="G3582" s="2">
        <v>4</v>
      </c>
      <c r="H3582" s="3">
        <v>45164</v>
      </c>
      <c r="I3582" s="3">
        <v>45170</v>
      </c>
      <c r="J3582" s="2" t="s">
        <v>21</v>
      </c>
      <c r="K3582" s="2" t="s">
        <v>22</v>
      </c>
      <c r="L3582" s="2">
        <v>185.9</v>
      </c>
      <c r="M3582" s="2" t="s">
        <v>17</v>
      </c>
      <c r="N3582" s="11">
        <f>L3582/E3582*100</f>
        <v>10.825195511532707</v>
      </c>
      <c r="O3582" s="12" t="str">
        <f>IF(N3582&lt;10,"Low",IF(N3582&lt;20,"Med","High"))</f>
        <v>Med</v>
      </c>
      <c r="P3582" s="12">
        <f>sales*discount</f>
        <v>34.345799999999997</v>
      </c>
      <c r="Q3582" s="12">
        <f>sales-Discount_Values</f>
        <v>1682.9441999999999</v>
      </c>
      <c r="R3582" s="12">
        <f>DATEDIF(order_date,delivery_date,"D")</f>
        <v>6</v>
      </c>
      <c r="S3582" s="12"/>
    </row>
    <row r="3583" spans="1:19" ht="14.25" customHeight="1" x14ac:dyDescent="0.35">
      <c r="A3583" s="2" t="s">
        <v>9519</v>
      </c>
      <c r="B3583" s="2">
        <v>109486</v>
      </c>
      <c r="C3583" s="2" t="s">
        <v>41</v>
      </c>
      <c r="D3583" s="2" t="s">
        <v>20</v>
      </c>
      <c r="E3583" s="2">
        <v>2408.3200000000002</v>
      </c>
      <c r="F3583" s="2">
        <v>0.32</v>
      </c>
      <c r="G3583" s="2">
        <v>6</v>
      </c>
      <c r="H3583" s="3">
        <v>45043</v>
      </c>
      <c r="I3583" s="3">
        <v>45048</v>
      </c>
      <c r="J3583" s="2" t="s">
        <v>31</v>
      </c>
      <c r="K3583" s="2" t="s">
        <v>22</v>
      </c>
      <c r="L3583" s="2">
        <v>260.81</v>
      </c>
      <c r="M3583" s="2" t="s">
        <v>39</v>
      </c>
      <c r="N3583" s="11">
        <f>L3583/E3583*100</f>
        <v>10.829540924794047</v>
      </c>
      <c r="O3583" s="12" t="str">
        <f>IF(N3583&lt;10,"Low",IF(N3583&lt;20,"Med","High"))</f>
        <v>Med</v>
      </c>
      <c r="P3583" s="12">
        <f>sales*discount</f>
        <v>770.66240000000005</v>
      </c>
      <c r="Q3583" s="12">
        <f>sales-Discount_Values</f>
        <v>1637.6576</v>
      </c>
      <c r="R3583" s="12">
        <f>DATEDIF(order_date,delivery_date,"D")</f>
        <v>5</v>
      </c>
      <c r="S3583" s="12"/>
    </row>
    <row r="3584" spans="1:19" ht="14.25" customHeight="1" x14ac:dyDescent="0.35">
      <c r="A3584" s="2" t="s">
        <v>5963</v>
      </c>
      <c r="B3584" s="2">
        <v>105930</v>
      </c>
      <c r="C3584" s="2" t="s">
        <v>13</v>
      </c>
      <c r="D3584" s="2" t="s">
        <v>33</v>
      </c>
      <c r="E3584" s="2">
        <v>3384.73</v>
      </c>
      <c r="F3584" s="2">
        <v>0.13</v>
      </c>
      <c r="G3584" s="2">
        <v>8</v>
      </c>
      <c r="H3584" s="3">
        <v>45494</v>
      </c>
      <c r="I3584" s="3">
        <v>45495</v>
      </c>
      <c r="J3584" s="2" t="s">
        <v>31</v>
      </c>
      <c r="K3584" s="2" t="s">
        <v>22</v>
      </c>
      <c r="L3584" s="2">
        <v>366.61</v>
      </c>
      <c r="M3584" s="2" t="s">
        <v>34</v>
      </c>
      <c r="N3584" s="11">
        <f>L3584/E3584*100</f>
        <v>10.831292303965162</v>
      </c>
      <c r="O3584" s="12" t="str">
        <f>IF(N3584&lt;10,"Low",IF(N3584&lt;20,"Med","High"))</f>
        <v>Med</v>
      </c>
      <c r="P3584" s="12">
        <f>sales*discount</f>
        <v>440.01490000000001</v>
      </c>
      <c r="Q3584" s="12">
        <f>sales-Discount_Values</f>
        <v>2944.7150999999999</v>
      </c>
      <c r="R3584" s="12">
        <f>DATEDIF(order_date,delivery_date,"D")</f>
        <v>1</v>
      </c>
      <c r="S3584" s="12"/>
    </row>
    <row r="3585" spans="1:19" ht="14.25" customHeight="1" x14ac:dyDescent="0.35">
      <c r="A3585" s="2" t="s">
        <v>11053</v>
      </c>
      <c r="B3585" s="2">
        <v>111020</v>
      </c>
      <c r="C3585" s="2" t="s">
        <v>13</v>
      </c>
      <c r="D3585" s="2" t="s">
        <v>33</v>
      </c>
      <c r="E3585" s="2">
        <v>1488.85</v>
      </c>
      <c r="F3585" s="2">
        <v>0.21</v>
      </c>
      <c r="G3585" s="2">
        <v>7</v>
      </c>
      <c r="H3585" s="3">
        <v>44982</v>
      </c>
      <c r="I3585" s="3">
        <v>44984</v>
      </c>
      <c r="J3585" s="2" t="s">
        <v>15</v>
      </c>
      <c r="K3585" s="2" t="s">
        <v>16</v>
      </c>
      <c r="L3585" s="2">
        <v>161.28</v>
      </c>
      <c r="M3585" s="2" t="s">
        <v>48</v>
      </c>
      <c r="N3585" s="11">
        <f>L3585/E3585*100</f>
        <v>10.832521744970952</v>
      </c>
      <c r="O3585" s="12" t="str">
        <f>IF(N3585&lt;10,"Low",IF(N3585&lt;20,"Med","High"))</f>
        <v>Med</v>
      </c>
      <c r="P3585" s="12">
        <f>sales*discount</f>
        <v>312.65849999999995</v>
      </c>
      <c r="Q3585" s="12">
        <f>sales-Discount_Values</f>
        <v>1176.1914999999999</v>
      </c>
      <c r="R3585" s="12">
        <f>DATEDIF(order_date,delivery_date,"D")</f>
        <v>2</v>
      </c>
      <c r="S3585" s="12"/>
    </row>
    <row r="3586" spans="1:19" ht="14.25" customHeight="1" x14ac:dyDescent="0.35">
      <c r="A3586" s="2" t="s">
        <v>3186</v>
      </c>
      <c r="B3586" s="2">
        <v>103153</v>
      </c>
      <c r="C3586" s="2" t="s">
        <v>25</v>
      </c>
      <c r="D3586" s="2" t="s">
        <v>33</v>
      </c>
      <c r="E3586" s="2">
        <v>3367.42</v>
      </c>
      <c r="F3586" s="2">
        <v>0.15</v>
      </c>
      <c r="G3586" s="2">
        <v>4</v>
      </c>
      <c r="H3586" s="3">
        <v>45311</v>
      </c>
      <c r="I3586" s="3">
        <v>45313</v>
      </c>
      <c r="J3586" s="2" t="s">
        <v>31</v>
      </c>
      <c r="K3586" s="2" t="s">
        <v>16</v>
      </c>
      <c r="L3586" s="2">
        <v>364.78</v>
      </c>
      <c r="M3586" s="2" t="s">
        <v>34</v>
      </c>
      <c r="N3586" s="11">
        <f>L3586/E3586*100</f>
        <v>10.832625570911853</v>
      </c>
      <c r="O3586" s="12" t="str">
        <f>IF(N3586&lt;10,"Low",IF(N3586&lt;20,"Med","High"))</f>
        <v>Med</v>
      </c>
      <c r="P3586" s="12">
        <f>sales*discount</f>
        <v>505.113</v>
      </c>
      <c r="Q3586" s="12">
        <f>sales-Discount_Values</f>
        <v>2862.3070000000002</v>
      </c>
      <c r="R3586" s="12">
        <f>DATEDIF(order_date,delivery_date,"D")</f>
        <v>2</v>
      </c>
      <c r="S3586" s="12"/>
    </row>
    <row r="3587" spans="1:19" ht="14.25" customHeight="1" x14ac:dyDescent="0.35">
      <c r="A3587" s="2" t="s">
        <v>2759</v>
      </c>
      <c r="B3587" s="2">
        <v>102726</v>
      </c>
      <c r="C3587" s="2" t="s">
        <v>19</v>
      </c>
      <c r="D3587" s="2" t="s">
        <v>33</v>
      </c>
      <c r="E3587" s="2">
        <v>2684.15</v>
      </c>
      <c r="F3587" s="2">
        <v>0.25</v>
      </c>
      <c r="G3587" s="2">
        <v>6</v>
      </c>
      <c r="H3587" s="3">
        <v>45423</v>
      </c>
      <c r="I3587" s="3">
        <v>45427</v>
      </c>
      <c r="J3587" s="2" t="s">
        <v>21</v>
      </c>
      <c r="K3587" s="2" t="s">
        <v>16</v>
      </c>
      <c r="L3587" s="2">
        <v>290.86</v>
      </c>
      <c r="M3587" s="2" t="s">
        <v>17</v>
      </c>
      <c r="N3587" s="11">
        <f>L3587/E3587*100</f>
        <v>10.83620513011568</v>
      </c>
      <c r="O3587" s="12" t="str">
        <f>IF(N3587&lt;10,"Low",IF(N3587&lt;20,"Med","High"))</f>
        <v>Med</v>
      </c>
      <c r="P3587" s="12">
        <f>sales*discount</f>
        <v>671.03750000000002</v>
      </c>
      <c r="Q3587" s="12">
        <f>sales-Discount_Values</f>
        <v>2013.1125000000002</v>
      </c>
      <c r="R3587" s="12">
        <f>DATEDIF(order_date,delivery_date,"D")</f>
        <v>4</v>
      </c>
      <c r="S3587" s="12"/>
    </row>
    <row r="3588" spans="1:19" ht="14.25" customHeight="1" x14ac:dyDescent="0.35">
      <c r="A3588" s="2" t="s">
        <v>13416</v>
      </c>
      <c r="B3588" s="2">
        <v>113383</v>
      </c>
      <c r="C3588" s="2" t="s">
        <v>19</v>
      </c>
      <c r="D3588" s="2" t="s">
        <v>20</v>
      </c>
      <c r="E3588" s="2">
        <v>4313.07</v>
      </c>
      <c r="F3588" s="2">
        <v>7.0000000000000007E-2</v>
      </c>
      <c r="G3588" s="2">
        <v>7</v>
      </c>
      <c r="H3588" s="3">
        <v>45448</v>
      </c>
      <c r="I3588" s="3">
        <v>45454</v>
      </c>
      <c r="J3588" s="2" t="s">
        <v>31</v>
      </c>
      <c r="K3588" s="2" t="s">
        <v>27</v>
      </c>
      <c r="L3588" s="2">
        <v>467.4</v>
      </c>
      <c r="M3588" s="2" t="s">
        <v>34</v>
      </c>
      <c r="N3588" s="11">
        <f>L3588/E3588*100</f>
        <v>10.836828523534281</v>
      </c>
      <c r="O3588" s="12" t="str">
        <f>IF(N3588&lt;10,"Low",IF(N3588&lt;20,"Med","High"))</f>
        <v>Med</v>
      </c>
      <c r="P3588" s="12">
        <f>sales*discount</f>
        <v>301.91489999999999</v>
      </c>
      <c r="Q3588" s="12">
        <f>sales-Discount_Values</f>
        <v>4011.1550999999999</v>
      </c>
      <c r="R3588" s="12">
        <f>DATEDIF(order_date,delivery_date,"D")</f>
        <v>6</v>
      </c>
      <c r="S3588" s="12"/>
    </row>
    <row r="3589" spans="1:19" ht="14.25" customHeight="1" x14ac:dyDescent="0.35">
      <c r="A3589" s="2" t="s">
        <v>15364</v>
      </c>
      <c r="B3589" s="2">
        <v>115331</v>
      </c>
      <c r="C3589" s="2" t="s">
        <v>13</v>
      </c>
      <c r="D3589" s="2" t="s">
        <v>36</v>
      </c>
      <c r="E3589" s="2">
        <v>3534.87</v>
      </c>
      <c r="F3589" s="2">
        <v>0.01</v>
      </c>
      <c r="G3589" s="2">
        <v>7</v>
      </c>
      <c r="H3589" s="3">
        <v>45440</v>
      </c>
      <c r="I3589" s="3">
        <v>45442</v>
      </c>
      <c r="J3589" s="2" t="s">
        <v>15</v>
      </c>
      <c r="K3589" s="2" t="s">
        <v>16</v>
      </c>
      <c r="L3589" s="2">
        <v>383.1</v>
      </c>
      <c r="M3589" s="2" t="s">
        <v>48</v>
      </c>
      <c r="N3589" s="11">
        <f>L3589/E3589*100</f>
        <v>10.837739435962284</v>
      </c>
      <c r="O3589" s="12" t="str">
        <f>IF(N3589&lt;10,"Low",IF(N3589&lt;20,"Med","High"))</f>
        <v>Med</v>
      </c>
      <c r="P3589" s="12">
        <f>sales*discount</f>
        <v>35.348700000000001</v>
      </c>
      <c r="Q3589" s="12">
        <f>sales-Discount_Values</f>
        <v>3499.5212999999999</v>
      </c>
      <c r="R3589" s="12">
        <f>DATEDIF(order_date,delivery_date,"D")</f>
        <v>2</v>
      </c>
      <c r="S3589" s="12"/>
    </row>
    <row r="3590" spans="1:19" ht="14.25" customHeight="1" x14ac:dyDescent="0.35">
      <c r="A3590" s="2" t="s">
        <v>9777</v>
      </c>
      <c r="B3590" s="2">
        <v>109744</v>
      </c>
      <c r="C3590" s="2" t="s">
        <v>41</v>
      </c>
      <c r="D3590" s="2" t="s">
        <v>33</v>
      </c>
      <c r="E3590" s="2">
        <v>2863.43</v>
      </c>
      <c r="F3590" s="2">
        <v>0.1</v>
      </c>
      <c r="G3590" s="2">
        <v>3</v>
      </c>
      <c r="H3590" s="3">
        <v>45146</v>
      </c>
      <c r="I3590" s="3">
        <v>45152</v>
      </c>
      <c r="J3590" s="2" t="s">
        <v>15</v>
      </c>
      <c r="K3590" s="2" t="s">
        <v>22</v>
      </c>
      <c r="L3590" s="2">
        <v>310.35000000000002</v>
      </c>
      <c r="M3590" s="2" t="s">
        <v>39</v>
      </c>
      <c r="N3590" s="11">
        <f>L3590/E3590*100</f>
        <v>10.838400100578678</v>
      </c>
      <c r="O3590" s="12" t="str">
        <f>IF(N3590&lt;10,"Low",IF(N3590&lt;20,"Med","High"))</f>
        <v>Med</v>
      </c>
      <c r="P3590" s="12">
        <f>sales*discount</f>
        <v>286.34300000000002</v>
      </c>
      <c r="Q3590" s="12">
        <f>sales-Discount_Values</f>
        <v>2577.087</v>
      </c>
      <c r="R3590" s="12">
        <f>DATEDIF(order_date,delivery_date,"D")</f>
        <v>6</v>
      </c>
      <c r="S3590" s="12"/>
    </row>
    <row r="3591" spans="1:19" ht="14.25" customHeight="1" x14ac:dyDescent="0.35">
      <c r="A3591" s="2" t="s">
        <v>12050</v>
      </c>
      <c r="B3591" s="2">
        <v>112017</v>
      </c>
      <c r="C3591" s="2" t="s">
        <v>13</v>
      </c>
      <c r="D3591" s="2" t="s">
        <v>20</v>
      </c>
      <c r="E3591" s="2">
        <v>1022.75</v>
      </c>
      <c r="F3591" s="2">
        <v>0.47</v>
      </c>
      <c r="G3591" s="2">
        <v>6</v>
      </c>
      <c r="H3591" s="3">
        <v>45522</v>
      </c>
      <c r="I3591" s="3">
        <v>45528</v>
      </c>
      <c r="J3591" s="2" t="s">
        <v>31</v>
      </c>
      <c r="K3591" s="2" t="s">
        <v>22</v>
      </c>
      <c r="L3591" s="2">
        <v>110.85</v>
      </c>
      <c r="M3591" s="2" t="s">
        <v>39</v>
      </c>
      <c r="N3591" s="11">
        <f>L3591/E3591*100</f>
        <v>10.838425812759715</v>
      </c>
      <c r="O3591" s="12" t="str">
        <f>IF(N3591&lt;10,"Low",IF(N3591&lt;20,"Med","High"))</f>
        <v>Med</v>
      </c>
      <c r="P3591" s="12">
        <f>sales*discount</f>
        <v>480.6925</v>
      </c>
      <c r="Q3591" s="12">
        <f>sales-Discount_Values</f>
        <v>542.0575</v>
      </c>
      <c r="R3591" s="12">
        <f>DATEDIF(order_date,delivery_date,"D")</f>
        <v>6</v>
      </c>
      <c r="S3591" s="12"/>
    </row>
    <row r="3592" spans="1:19" ht="14.25" customHeight="1" x14ac:dyDescent="0.35">
      <c r="A3592" s="2" t="s">
        <v>4902</v>
      </c>
      <c r="B3592" s="2">
        <v>104869</v>
      </c>
      <c r="C3592" s="2" t="s">
        <v>41</v>
      </c>
      <c r="D3592" s="2" t="s">
        <v>36</v>
      </c>
      <c r="E3592" s="2">
        <v>2442.83</v>
      </c>
      <c r="F3592" s="2">
        <v>0.06</v>
      </c>
      <c r="G3592" s="2">
        <v>4</v>
      </c>
      <c r="H3592" s="3">
        <v>45074</v>
      </c>
      <c r="I3592" s="3">
        <v>45077</v>
      </c>
      <c r="J3592" s="2" t="s">
        <v>15</v>
      </c>
      <c r="K3592" s="2" t="s">
        <v>27</v>
      </c>
      <c r="L3592" s="2">
        <v>264.8</v>
      </c>
      <c r="M3592" s="2" t="s">
        <v>34</v>
      </c>
      <c r="N3592" s="11">
        <f>L3592/E3592*100</f>
        <v>10.839886525054958</v>
      </c>
      <c r="O3592" s="12" t="str">
        <f>IF(N3592&lt;10,"Low",IF(N3592&lt;20,"Med","High"))</f>
        <v>Med</v>
      </c>
      <c r="P3592" s="12">
        <f>sales*discount</f>
        <v>146.56979999999999</v>
      </c>
      <c r="Q3592" s="12">
        <f>sales-Discount_Values</f>
        <v>2296.2601999999997</v>
      </c>
      <c r="R3592" s="12">
        <f>DATEDIF(order_date,delivery_date,"D")</f>
        <v>3</v>
      </c>
      <c r="S3592" s="12"/>
    </row>
    <row r="3593" spans="1:19" ht="14.25" customHeight="1" x14ac:dyDescent="0.35">
      <c r="A3593" s="2" t="s">
        <v>4704</v>
      </c>
      <c r="B3593" s="2">
        <v>104671</v>
      </c>
      <c r="C3593" s="2" t="s">
        <v>25</v>
      </c>
      <c r="D3593" s="2" t="s">
        <v>20</v>
      </c>
      <c r="E3593" s="2">
        <v>2390.4499999999998</v>
      </c>
      <c r="F3593" s="2">
        <v>0.11</v>
      </c>
      <c r="G3593" s="2">
        <v>3</v>
      </c>
      <c r="H3593" s="3">
        <v>45582</v>
      </c>
      <c r="I3593" s="3">
        <v>45583</v>
      </c>
      <c r="J3593" s="2" t="s">
        <v>31</v>
      </c>
      <c r="K3593" s="2" t="s">
        <v>22</v>
      </c>
      <c r="L3593" s="2">
        <v>259.2</v>
      </c>
      <c r="M3593" s="2" t="s">
        <v>48</v>
      </c>
      <c r="N3593" s="11">
        <f>L3593/E3593*100</f>
        <v>10.843146687862118</v>
      </c>
      <c r="O3593" s="12" t="str">
        <f>IF(N3593&lt;10,"Low",IF(N3593&lt;20,"Med","High"))</f>
        <v>Med</v>
      </c>
      <c r="P3593" s="12">
        <f>sales*discount</f>
        <v>262.9495</v>
      </c>
      <c r="Q3593" s="12">
        <f>sales-Discount_Values</f>
        <v>2127.5004999999996</v>
      </c>
      <c r="R3593" s="12">
        <f>DATEDIF(order_date,delivery_date,"D")</f>
        <v>1</v>
      </c>
      <c r="S3593" s="12"/>
    </row>
    <row r="3594" spans="1:19" ht="14.25" customHeight="1" x14ac:dyDescent="0.35">
      <c r="A3594" s="2" t="s">
        <v>6392</v>
      </c>
      <c r="B3594" s="2">
        <v>106359</v>
      </c>
      <c r="C3594" s="2" t="s">
        <v>13</v>
      </c>
      <c r="D3594" s="2" t="s">
        <v>33</v>
      </c>
      <c r="E3594" s="2">
        <v>3540.87</v>
      </c>
      <c r="F3594" s="2">
        <v>0.47</v>
      </c>
      <c r="G3594" s="2">
        <v>9</v>
      </c>
      <c r="H3594" s="3">
        <v>45207</v>
      </c>
      <c r="I3594" s="3">
        <v>45213</v>
      </c>
      <c r="J3594" s="2" t="s">
        <v>31</v>
      </c>
      <c r="K3594" s="2" t="s">
        <v>22</v>
      </c>
      <c r="L3594" s="2">
        <v>383.95</v>
      </c>
      <c r="M3594" s="2" t="s">
        <v>17</v>
      </c>
      <c r="N3594" s="11">
        <f>L3594/E3594*100</f>
        <v>10.843380299192006</v>
      </c>
      <c r="O3594" s="12" t="str">
        <f>IF(N3594&lt;10,"Low",IF(N3594&lt;20,"Med","High"))</f>
        <v>Med</v>
      </c>
      <c r="P3594" s="12">
        <f>sales*discount</f>
        <v>1664.2088999999999</v>
      </c>
      <c r="Q3594" s="12">
        <f>sales-Discount_Values</f>
        <v>1876.6611</v>
      </c>
      <c r="R3594" s="12">
        <f>DATEDIF(order_date,delivery_date,"D")</f>
        <v>6</v>
      </c>
      <c r="S3594" s="12"/>
    </row>
    <row r="3595" spans="1:19" ht="14.25" customHeight="1" x14ac:dyDescent="0.35">
      <c r="A3595" s="2" t="s">
        <v>4557</v>
      </c>
      <c r="B3595" s="2">
        <v>104524</v>
      </c>
      <c r="C3595" s="2" t="s">
        <v>41</v>
      </c>
      <c r="D3595" s="2" t="s">
        <v>33</v>
      </c>
      <c r="E3595" s="2">
        <v>4673.04</v>
      </c>
      <c r="F3595" s="2">
        <v>0.01</v>
      </c>
      <c r="G3595" s="2">
        <v>4</v>
      </c>
      <c r="H3595" s="3">
        <v>45348</v>
      </c>
      <c r="I3595" s="3">
        <v>45350</v>
      </c>
      <c r="J3595" s="2" t="s">
        <v>15</v>
      </c>
      <c r="K3595" s="2" t="s">
        <v>27</v>
      </c>
      <c r="L3595" s="2">
        <v>506.8</v>
      </c>
      <c r="M3595" s="2" t="s">
        <v>23</v>
      </c>
      <c r="N3595" s="11">
        <f>L3595/E3595*100</f>
        <v>10.845188571037269</v>
      </c>
      <c r="O3595" s="12" t="str">
        <f>IF(N3595&lt;10,"Low",IF(N3595&lt;20,"Med","High"))</f>
        <v>Med</v>
      </c>
      <c r="P3595" s="12">
        <f>sales*discount</f>
        <v>46.730400000000003</v>
      </c>
      <c r="Q3595" s="12">
        <f>sales-Discount_Values</f>
        <v>4626.3095999999996</v>
      </c>
      <c r="R3595" s="12">
        <f>DATEDIF(order_date,delivery_date,"D")</f>
        <v>2</v>
      </c>
      <c r="S3595" s="12"/>
    </row>
    <row r="3596" spans="1:19" ht="14.25" customHeight="1" x14ac:dyDescent="0.35">
      <c r="A3596" s="2" t="s">
        <v>9694</v>
      </c>
      <c r="B3596" s="2">
        <v>109661</v>
      </c>
      <c r="C3596" s="2" t="s">
        <v>41</v>
      </c>
      <c r="D3596" s="2" t="s">
        <v>36</v>
      </c>
      <c r="E3596" s="2">
        <v>945.72</v>
      </c>
      <c r="F3596" s="2">
        <v>0.48</v>
      </c>
      <c r="G3596" s="2">
        <v>9</v>
      </c>
      <c r="H3596" s="3">
        <v>45161</v>
      </c>
      <c r="I3596" s="3">
        <v>45166</v>
      </c>
      <c r="J3596" s="2" t="s">
        <v>31</v>
      </c>
      <c r="K3596" s="2" t="s">
        <v>27</v>
      </c>
      <c r="L3596" s="2">
        <v>102.58</v>
      </c>
      <c r="M3596" s="2" t="s">
        <v>34</v>
      </c>
      <c r="N3596" s="11">
        <f>L3596/E3596*100</f>
        <v>10.846762255212958</v>
      </c>
      <c r="O3596" s="12" t="str">
        <f>IF(N3596&lt;10,"Low",IF(N3596&lt;20,"Med","High"))</f>
        <v>Med</v>
      </c>
      <c r="P3596" s="12">
        <f>sales*discount</f>
        <v>453.94560000000001</v>
      </c>
      <c r="Q3596" s="12">
        <f>sales-Discount_Values</f>
        <v>491.77440000000001</v>
      </c>
      <c r="R3596" s="12">
        <f>DATEDIF(order_date,delivery_date,"D")</f>
        <v>5</v>
      </c>
      <c r="S3596" s="12"/>
    </row>
    <row r="3597" spans="1:19" ht="14.25" customHeight="1" x14ac:dyDescent="0.35">
      <c r="A3597" s="2" t="s">
        <v>1698</v>
      </c>
      <c r="B3597" s="2">
        <v>101665</v>
      </c>
      <c r="C3597" s="2" t="s">
        <v>41</v>
      </c>
      <c r="D3597" s="2" t="s">
        <v>20</v>
      </c>
      <c r="E3597" s="2">
        <v>190.17</v>
      </c>
      <c r="F3597" s="2">
        <v>0.27</v>
      </c>
      <c r="G3597" s="2">
        <v>1</v>
      </c>
      <c r="H3597" s="3">
        <v>45520</v>
      </c>
      <c r="I3597" s="3">
        <v>45521</v>
      </c>
      <c r="J3597" s="2" t="s">
        <v>31</v>
      </c>
      <c r="K3597" s="2" t="s">
        <v>16</v>
      </c>
      <c r="L3597" s="2">
        <v>20.63</v>
      </c>
      <c r="M3597" s="2" t="s">
        <v>23</v>
      </c>
      <c r="N3597" s="11">
        <f>L3597/E3597*100</f>
        <v>10.848188462954198</v>
      </c>
      <c r="O3597" s="12" t="str">
        <f>IF(N3597&lt;10,"Low",IF(N3597&lt;20,"Med","High"))</f>
        <v>Med</v>
      </c>
      <c r="P3597" s="12">
        <f>sales*discount</f>
        <v>51.3459</v>
      </c>
      <c r="Q3597" s="12">
        <f>sales-Discount_Values</f>
        <v>138.82409999999999</v>
      </c>
      <c r="R3597" s="12">
        <f>DATEDIF(order_date,delivery_date,"D")</f>
        <v>1</v>
      </c>
      <c r="S3597" s="12"/>
    </row>
    <row r="3598" spans="1:19" ht="14.25" customHeight="1" x14ac:dyDescent="0.35">
      <c r="A3598" s="2" t="s">
        <v>8053</v>
      </c>
      <c r="B3598" s="2">
        <v>108020</v>
      </c>
      <c r="C3598" s="2" t="s">
        <v>19</v>
      </c>
      <c r="D3598" s="2" t="s">
        <v>20</v>
      </c>
      <c r="E3598" s="2">
        <v>2502.19</v>
      </c>
      <c r="F3598" s="2">
        <v>0.4</v>
      </c>
      <c r="G3598" s="2">
        <v>6</v>
      </c>
      <c r="H3598" s="3">
        <v>45607</v>
      </c>
      <c r="I3598" s="3">
        <v>45609</v>
      </c>
      <c r="J3598" s="2" t="s">
        <v>21</v>
      </c>
      <c r="K3598" s="2" t="s">
        <v>27</v>
      </c>
      <c r="L3598" s="2">
        <v>271.45999999999998</v>
      </c>
      <c r="M3598" s="2" t="s">
        <v>28</v>
      </c>
      <c r="N3598" s="11">
        <f>L3598/E3598*100</f>
        <v>10.848896366782697</v>
      </c>
      <c r="O3598" s="12" t="str">
        <f>IF(N3598&lt;10,"Low",IF(N3598&lt;20,"Med","High"))</f>
        <v>Med</v>
      </c>
      <c r="P3598" s="12">
        <f>sales*discount</f>
        <v>1000.8760000000001</v>
      </c>
      <c r="Q3598" s="12">
        <f>sales-Discount_Values</f>
        <v>1501.3139999999999</v>
      </c>
      <c r="R3598" s="12">
        <f>DATEDIF(order_date,delivery_date,"D")</f>
        <v>2</v>
      </c>
      <c r="S3598" s="12"/>
    </row>
    <row r="3599" spans="1:19" ht="14.25" customHeight="1" x14ac:dyDescent="0.35">
      <c r="A3599" s="2" t="s">
        <v>2782</v>
      </c>
      <c r="B3599" s="2">
        <v>102749</v>
      </c>
      <c r="C3599" s="2" t="s">
        <v>41</v>
      </c>
      <c r="D3599" s="2" t="s">
        <v>26</v>
      </c>
      <c r="E3599" s="2">
        <v>2098.41</v>
      </c>
      <c r="F3599" s="2">
        <v>0.13</v>
      </c>
      <c r="G3599" s="2">
        <v>6</v>
      </c>
      <c r="H3599" s="3">
        <v>45396</v>
      </c>
      <c r="I3599" s="3">
        <v>45400</v>
      </c>
      <c r="J3599" s="2" t="s">
        <v>15</v>
      </c>
      <c r="K3599" s="2" t="s">
        <v>27</v>
      </c>
      <c r="L3599" s="2">
        <v>227.72</v>
      </c>
      <c r="M3599" s="2" t="s">
        <v>23</v>
      </c>
      <c r="N3599" s="11">
        <f>L3599/E3599*100</f>
        <v>10.852026057824734</v>
      </c>
      <c r="O3599" s="12" t="str">
        <f>IF(N3599&lt;10,"Low",IF(N3599&lt;20,"Med","High"))</f>
        <v>Med</v>
      </c>
      <c r="P3599" s="12">
        <f>sales*discount</f>
        <v>272.79329999999999</v>
      </c>
      <c r="Q3599" s="12">
        <f>sales-Discount_Values</f>
        <v>1825.6166999999998</v>
      </c>
      <c r="R3599" s="12">
        <f>DATEDIF(order_date,delivery_date,"D")</f>
        <v>4</v>
      </c>
      <c r="S3599" s="12"/>
    </row>
    <row r="3600" spans="1:19" ht="14.25" customHeight="1" x14ac:dyDescent="0.35">
      <c r="A3600" s="2" t="s">
        <v>13735</v>
      </c>
      <c r="B3600" s="2">
        <v>113702</v>
      </c>
      <c r="C3600" s="2" t="s">
        <v>19</v>
      </c>
      <c r="D3600" s="2" t="s">
        <v>14</v>
      </c>
      <c r="E3600" s="2">
        <v>2985.44</v>
      </c>
      <c r="F3600" s="2">
        <v>0.44</v>
      </c>
      <c r="G3600" s="2">
        <v>8</v>
      </c>
      <c r="H3600" s="3">
        <v>45603</v>
      </c>
      <c r="I3600" s="3">
        <v>45609</v>
      </c>
      <c r="J3600" s="2" t="s">
        <v>21</v>
      </c>
      <c r="K3600" s="2" t="s">
        <v>27</v>
      </c>
      <c r="L3600" s="2">
        <v>323.99</v>
      </c>
      <c r="M3600" s="2" t="s">
        <v>23</v>
      </c>
      <c r="N3600" s="11">
        <f>L3600/E3600*100</f>
        <v>10.852336673991104</v>
      </c>
      <c r="O3600" s="12" t="str">
        <f>IF(N3600&lt;10,"Low",IF(N3600&lt;20,"Med","High"))</f>
        <v>Med</v>
      </c>
      <c r="P3600" s="12">
        <f>sales*discount</f>
        <v>1313.5935999999999</v>
      </c>
      <c r="Q3600" s="12">
        <f>sales-Discount_Values</f>
        <v>1671.8464000000001</v>
      </c>
      <c r="R3600" s="12">
        <f>DATEDIF(order_date,delivery_date,"D")</f>
        <v>6</v>
      </c>
      <c r="S3600" s="12"/>
    </row>
    <row r="3601" spans="1:19" ht="14.25" customHeight="1" x14ac:dyDescent="0.35">
      <c r="A3601" s="2" t="s">
        <v>4606</v>
      </c>
      <c r="B3601" s="2">
        <v>104573</v>
      </c>
      <c r="C3601" s="2" t="s">
        <v>25</v>
      </c>
      <c r="D3601" s="2" t="s">
        <v>20</v>
      </c>
      <c r="E3601" s="2">
        <v>871.34</v>
      </c>
      <c r="F3601" s="2">
        <v>0.19</v>
      </c>
      <c r="G3601" s="2">
        <v>4</v>
      </c>
      <c r="H3601" s="3">
        <v>45315</v>
      </c>
      <c r="I3601" s="3">
        <v>45319</v>
      </c>
      <c r="J3601" s="2" t="s">
        <v>31</v>
      </c>
      <c r="K3601" s="2" t="s">
        <v>22</v>
      </c>
      <c r="L3601" s="2">
        <v>94.58</v>
      </c>
      <c r="M3601" s="2" t="s">
        <v>48</v>
      </c>
      <c r="N3601" s="11">
        <f>L3601/E3601*100</f>
        <v>10.854545871875501</v>
      </c>
      <c r="O3601" s="12" t="str">
        <f>IF(N3601&lt;10,"Low",IF(N3601&lt;20,"Med","High"))</f>
        <v>Med</v>
      </c>
      <c r="P3601" s="12">
        <f>sales*discount</f>
        <v>165.55460000000002</v>
      </c>
      <c r="Q3601" s="12">
        <f>sales-Discount_Values</f>
        <v>705.78539999999998</v>
      </c>
      <c r="R3601" s="12">
        <f>DATEDIF(order_date,delivery_date,"D")</f>
        <v>4</v>
      </c>
      <c r="S3601" s="12"/>
    </row>
    <row r="3602" spans="1:19" ht="14.25" customHeight="1" x14ac:dyDescent="0.35">
      <c r="A3602" s="2" t="s">
        <v>4148</v>
      </c>
      <c r="B3602" s="2">
        <v>104115</v>
      </c>
      <c r="C3602" s="2" t="s">
        <v>13</v>
      </c>
      <c r="D3602" s="2" t="s">
        <v>36</v>
      </c>
      <c r="E3602" s="2">
        <v>1707.19</v>
      </c>
      <c r="F3602" s="2">
        <v>0.4</v>
      </c>
      <c r="G3602" s="2">
        <v>2</v>
      </c>
      <c r="H3602" s="3">
        <v>45459</v>
      </c>
      <c r="I3602" s="3">
        <v>45464</v>
      </c>
      <c r="J3602" s="2" t="s">
        <v>15</v>
      </c>
      <c r="K3602" s="2" t="s">
        <v>22</v>
      </c>
      <c r="L3602" s="2">
        <v>185.37</v>
      </c>
      <c r="M3602" s="2" t="s">
        <v>28</v>
      </c>
      <c r="N3602" s="11">
        <f>L3602/E3602*100</f>
        <v>10.85819387414406</v>
      </c>
      <c r="O3602" s="12" t="str">
        <f>IF(N3602&lt;10,"Low",IF(N3602&lt;20,"Med","High"))</f>
        <v>Med</v>
      </c>
      <c r="P3602" s="12">
        <f>sales*discount</f>
        <v>682.87600000000009</v>
      </c>
      <c r="Q3602" s="12">
        <f>sales-Discount_Values</f>
        <v>1024.3139999999999</v>
      </c>
      <c r="R3602" s="12">
        <f>DATEDIF(order_date,delivery_date,"D")</f>
        <v>5</v>
      </c>
      <c r="S3602" s="12"/>
    </row>
    <row r="3603" spans="1:19" ht="14.25" customHeight="1" x14ac:dyDescent="0.35">
      <c r="A3603" s="2" t="s">
        <v>666</v>
      </c>
      <c r="B3603" s="2">
        <v>100633</v>
      </c>
      <c r="C3603" s="2" t="s">
        <v>25</v>
      </c>
      <c r="D3603" s="2" t="s">
        <v>36</v>
      </c>
      <c r="E3603" s="2">
        <v>2988.21</v>
      </c>
      <c r="F3603" s="2">
        <v>0.47</v>
      </c>
      <c r="G3603" s="2">
        <v>2</v>
      </c>
      <c r="H3603" s="3">
        <v>45628</v>
      </c>
      <c r="I3603" s="3">
        <v>45634</v>
      </c>
      <c r="J3603" s="2" t="s">
        <v>15</v>
      </c>
      <c r="K3603" s="2" t="s">
        <v>16</v>
      </c>
      <c r="L3603" s="2">
        <v>324.54000000000002</v>
      </c>
      <c r="M3603" s="2" t="s">
        <v>48</v>
      </c>
      <c r="N3603" s="11">
        <f>L3603/E3603*100</f>
        <v>10.86068248215487</v>
      </c>
      <c r="O3603" s="12" t="str">
        <f>IF(N3603&lt;10,"Low",IF(N3603&lt;20,"Med","High"))</f>
        <v>Med</v>
      </c>
      <c r="P3603" s="12">
        <f>sales*discount</f>
        <v>1404.4586999999999</v>
      </c>
      <c r="Q3603" s="12">
        <f>sales-Discount_Values</f>
        <v>1583.7513000000001</v>
      </c>
      <c r="R3603" s="12">
        <f>DATEDIF(order_date,delivery_date,"D")</f>
        <v>6</v>
      </c>
      <c r="S3603" s="12"/>
    </row>
    <row r="3604" spans="1:19" ht="14.25" customHeight="1" x14ac:dyDescent="0.35">
      <c r="A3604" s="2" t="s">
        <v>4581</v>
      </c>
      <c r="B3604" s="2">
        <v>104548</v>
      </c>
      <c r="C3604" s="2" t="s">
        <v>41</v>
      </c>
      <c r="D3604" s="2" t="s">
        <v>26</v>
      </c>
      <c r="E3604" s="2">
        <v>408.03</v>
      </c>
      <c r="F3604" s="2">
        <v>0.19</v>
      </c>
      <c r="G3604" s="2">
        <v>8</v>
      </c>
      <c r="H3604" s="3">
        <v>45360</v>
      </c>
      <c r="I3604" s="3">
        <v>45367</v>
      </c>
      <c r="J3604" s="2" t="s">
        <v>21</v>
      </c>
      <c r="K3604" s="2" t="s">
        <v>27</v>
      </c>
      <c r="L3604" s="2">
        <v>44.32</v>
      </c>
      <c r="M3604" s="2" t="s">
        <v>39</v>
      </c>
      <c r="N3604" s="11">
        <f>L3604/E3604*100</f>
        <v>10.861946425507929</v>
      </c>
      <c r="O3604" s="12" t="str">
        <f>IF(N3604&lt;10,"Low",IF(N3604&lt;20,"Med","High"))</f>
        <v>Med</v>
      </c>
      <c r="P3604" s="12">
        <f>sales*discount</f>
        <v>77.525700000000001</v>
      </c>
      <c r="Q3604" s="12">
        <f>sales-Discount_Values</f>
        <v>330.50429999999994</v>
      </c>
      <c r="R3604" s="12">
        <f>DATEDIF(order_date,delivery_date,"D")</f>
        <v>7</v>
      </c>
      <c r="S3604" s="12"/>
    </row>
    <row r="3605" spans="1:19" ht="14.25" customHeight="1" x14ac:dyDescent="0.35">
      <c r="A3605" s="2" t="s">
        <v>12411</v>
      </c>
      <c r="B3605" s="2">
        <v>112378</v>
      </c>
      <c r="C3605" s="2" t="s">
        <v>41</v>
      </c>
      <c r="D3605" s="2" t="s">
        <v>36</v>
      </c>
      <c r="E3605" s="2">
        <v>4554.2</v>
      </c>
      <c r="F3605" s="2">
        <v>0.28000000000000003</v>
      </c>
      <c r="G3605" s="2">
        <v>4</v>
      </c>
      <c r="H3605" s="3">
        <v>45579</v>
      </c>
      <c r="I3605" s="3">
        <v>45582</v>
      </c>
      <c r="J3605" s="2" t="s">
        <v>15</v>
      </c>
      <c r="K3605" s="2" t="s">
        <v>27</v>
      </c>
      <c r="L3605" s="2">
        <v>494.76</v>
      </c>
      <c r="M3605" s="2" t="s">
        <v>23</v>
      </c>
      <c r="N3605" s="11">
        <f>L3605/E3605*100</f>
        <v>10.863818014140794</v>
      </c>
      <c r="O3605" s="12" t="str">
        <f>IF(N3605&lt;10,"Low",IF(N3605&lt;20,"Med","High"))</f>
        <v>Med</v>
      </c>
      <c r="P3605" s="12">
        <f>sales*discount</f>
        <v>1275.1760000000002</v>
      </c>
      <c r="Q3605" s="12">
        <f>sales-Discount_Values</f>
        <v>3279.0239999999994</v>
      </c>
      <c r="R3605" s="12">
        <f>DATEDIF(order_date,delivery_date,"D")</f>
        <v>3</v>
      </c>
      <c r="S3605" s="12"/>
    </row>
    <row r="3606" spans="1:19" ht="14.25" customHeight="1" x14ac:dyDescent="0.35">
      <c r="A3606" s="2" t="s">
        <v>7297</v>
      </c>
      <c r="B3606" s="2">
        <v>107264</v>
      </c>
      <c r="C3606" s="2" t="s">
        <v>25</v>
      </c>
      <c r="D3606" s="2" t="s">
        <v>36</v>
      </c>
      <c r="E3606" s="2">
        <v>4127.32</v>
      </c>
      <c r="F3606" s="2">
        <v>0.45</v>
      </c>
      <c r="G3606" s="2">
        <v>1</v>
      </c>
      <c r="H3606" s="3">
        <v>45365</v>
      </c>
      <c r="I3606" s="3">
        <v>45367</v>
      </c>
      <c r="J3606" s="2" t="s">
        <v>21</v>
      </c>
      <c r="K3606" s="2" t="s">
        <v>27</v>
      </c>
      <c r="L3606" s="2">
        <v>448.4</v>
      </c>
      <c r="M3606" s="2" t="s">
        <v>23</v>
      </c>
      <c r="N3606" s="11">
        <f>L3606/E3606*100</f>
        <v>10.864192744928914</v>
      </c>
      <c r="O3606" s="12" t="str">
        <f>IF(N3606&lt;10,"Low",IF(N3606&lt;20,"Med","High"))</f>
        <v>Med</v>
      </c>
      <c r="P3606" s="12">
        <f>sales*discount</f>
        <v>1857.2939999999999</v>
      </c>
      <c r="Q3606" s="12">
        <f>sales-Discount_Values</f>
        <v>2270.0259999999998</v>
      </c>
      <c r="R3606" s="12">
        <f>DATEDIF(order_date,delivery_date,"D")</f>
        <v>2</v>
      </c>
      <c r="S3606" s="12"/>
    </row>
    <row r="3607" spans="1:19" ht="14.25" customHeight="1" x14ac:dyDescent="0.35">
      <c r="A3607" s="2" t="s">
        <v>14322</v>
      </c>
      <c r="B3607" s="2">
        <v>114289</v>
      </c>
      <c r="C3607" s="2" t="s">
        <v>25</v>
      </c>
      <c r="D3607" s="2" t="s">
        <v>36</v>
      </c>
      <c r="E3607" s="2">
        <v>3542.48</v>
      </c>
      <c r="F3607" s="2">
        <v>0.17</v>
      </c>
      <c r="G3607" s="2">
        <v>6</v>
      </c>
      <c r="H3607" s="3">
        <v>44953</v>
      </c>
      <c r="I3607" s="3">
        <v>44954</v>
      </c>
      <c r="J3607" s="2" t="s">
        <v>31</v>
      </c>
      <c r="K3607" s="2" t="s">
        <v>16</v>
      </c>
      <c r="L3607" s="2">
        <v>385.09</v>
      </c>
      <c r="M3607" s="2" t="s">
        <v>39</v>
      </c>
      <c r="N3607" s="11">
        <f>L3607/E3607*100</f>
        <v>10.870633002868047</v>
      </c>
      <c r="O3607" s="12" t="str">
        <f>IF(N3607&lt;10,"Low",IF(N3607&lt;20,"Med","High"))</f>
        <v>Med</v>
      </c>
      <c r="P3607" s="12">
        <f>sales*discount</f>
        <v>602.22160000000008</v>
      </c>
      <c r="Q3607" s="12">
        <f>sales-Discount_Values</f>
        <v>2940.2583999999997</v>
      </c>
      <c r="R3607" s="12">
        <f>DATEDIF(order_date,delivery_date,"D")</f>
        <v>1</v>
      </c>
      <c r="S3607" s="12"/>
    </row>
    <row r="3608" spans="1:19" ht="14.25" customHeight="1" x14ac:dyDescent="0.35">
      <c r="A3608" s="2" t="s">
        <v>7092</v>
      </c>
      <c r="B3608" s="2">
        <v>107059</v>
      </c>
      <c r="C3608" s="2" t="s">
        <v>19</v>
      </c>
      <c r="D3608" s="2" t="s">
        <v>33</v>
      </c>
      <c r="E3608" s="2">
        <v>461.31</v>
      </c>
      <c r="F3608" s="2">
        <v>0.14000000000000001</v>
      </c>
      <c r="G3608" s="2">
        <v>9</v>
      </c>
      <c r="H3608" s="3">
        <v>45189</v>
      </c>
      <c r="I3608" s="3">
        <v>45195</v>
      </c>
      <c r="J3608" s="2" t="s">
        <v>21</v>
      </c>
      <c r="K3608" s="2" t="s">
        <v>16</v>
      </c>
      <c r="L3608" s="2">
        <v>50.15</v>
      </c>
      <c r="M3608" s="2" t="s">
        <v>23</v>
      </c>
      <c r="N3608" s="11">
        <f>L3608/E3608*100</f>
        <v>10.871214584552687</v>
      </c>
      <c r="O3608" s="12" t="str">
        <f>IF(N3608&lt;10,"Low",IF(N3608&lt;20,"Med","High"))</f>
        <v>Med</v>
      </c>
      <c r="P3608" s="12">
        <f>sales*discount</f>
        <v>64.583400000000012</v>
      </c>
      <c r="Q3608" s="12">
        <f>sales-Discount_Values</f>
        <v>396.72659999999996</v>
      </c>
      <c r="R3608" s="12">
        <f>DATEDIF(order_date,delivery_date,"D")</f>
        <v>6</v>
      </c>
      <c r="S3608" s="12"/>
    </row>
    <row r="3609" spans="1:19" ht="14.25" customHeight="1" x14ac:dyDescent="0.35">
      <c r="A3609" s="2" t="s">
        <v>11827</v>
      </c>
      <c r="B3609" s="2">
        <v>111794</v>
      </c>
      <c r="C3609" s="2" t="s">
        <v>41</v>
      </c>
      <c r="D3609" s="2" t="s">
        <v>26</v>
      </c>
      <c r="E3609" s="2">
        <v>1328.57</v>
      </c>
      <c r="F3609" s="2">
        <v>0.43</v>
      </c>
      <c r="G3609" s="2">
        <v>3</v>
      </c>
      <c r="H3609" s="3">
        <v>45248</v>
      </c>
      <c r="I3609" s="3">
        <v>45250</v>
      </c>
      <c r="J3609" s="2" t="s">
        <v>15</v>
      </c>
      <c r="K3609" s="2" t="s">
        <v>27</v>
      </c>
      <c r="L3609" s="2">
        <v>144.47999999999999</v>
      </c>
      <c r="M3609" s="2" t="s">
        <v>17</v>
      </c>
      <c r="N3609" s="11">
        <f>L3609/E3609*100</f>
        <v>10.874850403064949</v>
      </c>
      <c r="O3609" s="12" t="str">
        <f>IF(N3609&lt;10,"Low",IF(N3609&lt;20,"Med","High"))</f>
        <v>Med</v>
      </c>
      <c r="P3609" s="12">
        <f>sales*discount</f>
        <v>571.28509999999994</v>
      </c>
      <c r="Q3609" s="12">
        <f>sales-Discount_Values</f>
        <v>757.28489999999999</v>
      </c>
      <c r="R3609" s="12">
        <f>DATEDIF(order_date,delivery_date,"D")</f>
        <v>2</v>
      </c>
      <c r="S3609" s="12"/>
    </row>
    <row r="3610" spans="1:19" ht="14.25" customHeight="1" x14ac:dyDescent="0.35">
      <c r="A3610" s="2" t="s">
        <v>11539</v>
      </c>
      <c r="B3610" s="2">
        <v>111506</v>
      </c>
      <c r="C3610" s="2" t="s">
        <v>13</v>
      </c>
      <c r="D3610" s="2" t="s">
        <v>20</v>
      </c>
      <c r="E3610" s="2">
        <v>195.62</v>
      </c>
      <c r="F3610" s="2">
        <v>0.22</v>
      </c>
      <c r="G3610" s="2">
        <v>1</v>
      </c>
      <c r="H3610" s="3">
        <v>45052</v>
      </c>
      <c r="I3610" s="3">
        <v>45057</v>
      </c>
      <c r="J3610" s="2" t="s">
        <v>15</v>
      </c>
      <c r="K3610" s="2" t="s">
        <v>22</v>
      </c>
      <c r="L3610" s="2">
        <v>21.28</v>
      </c>
      <c r="M3610" s="2" t="s">
        <v>17</v>
      </c>
      <c r="N3610" s="11">
        <f>L3610/E3610*100</f>
        <v>10.878233309477558</v>
      </c>
      <c r="O3610" s="12" t="str">
        <f>IF(N3610&lt;10,"Low",IF(N3610&lt;20,"Med","High"))</f>
        <v>Med</v>
      </c>
      <c r="P3610" s="12">
        <f>sales*discount</f>
        <v>43.0364</v>
      </c>
      <c r="Q3610" s="12">
        <f>sales-Discount_Values</f>
        <v>152.58359999999999</v>
      </c>
      <c r="R3610" s="12">
        <f>DATEDIF(order_date,delivery_date,"D")</f>
        <v>5</v>
      </c>
      <c r="S3610" s="12"/>
    </row>
    <row r="3611" spans="1:19" ht="14.25" customHeight="1" x14ac:dyDescent="0.35">
      <c r="A3611" s="2" t="s">
        <v>4611</v>
      </c>
      <c r="B3611" s="2">
        <v>104578</v>
      </c>
      <c r="C3611" s="2" t="s">
        <v>19</v>
      </c>
      <c r="D3611" s="2" t="s">
        <v>20</v>
      </c>
      <c r="E3611" s="2">
        <v>2410.6799999999998</v>
      </c>
      <c r="F3611" s="2">
        <v>0.26</v>
      </c>
      <c r="G3611" s="2">
        <v>4</v>
      </c>
      <c r="H3611" s="3">
        <v>45336</v>
      </c>
      <c r="I3611" s="3">
        <v>45339</v>
      </c>
      <c r="J3611" s="2" t="s">
        <v>31</v>
      </c>
      <c r="K3611" s="2" t="s">
        <v>27</v>
      </c>
      <c r="L3611" s="2">
        <v>262.26</v>
      </c>
      <c r="M3611" s="2" t="s">
        <v>28</v>
      </c>
      <c r="N3611" s="11">
        <f>L3611/E3611*100</f>
        <v>10.879088058141271</v>
      </c>
      <c r="O3611" s="12" t="str">
        <f>IF(N3611&lt;10,"Low",IF(N3611&lt;20,"Med","High"))</f>
        <v>Med</v>
      </c>
      <c r="P3611" s="12">
        <f>sales*discount</f>
        <v>626.77679999999998</v>
      </c>
      <c r="Q3611" s="12">
        <f>sales-Discount_Values</f>
        <v>1783.9031999999997</v>
      </c>
      <c r="R3611" s="12">
        <f>DATEDIF(order_date,delivery_date,"D")</f>
        <v>3</v>
      </c>
      <c r="S3611" s="12"/>
    </row>
    <row r="3612" spans="1:19" ht="14.25" customHeight="1" x14ac:dyDescent="0.35">
      <c r="A3612" s="2" t="s">
        <v>9294</v>
      </c>
      <c r="B3612" s="2">
        <v>109261</v>
      </c>
      <c r="C3612" s="2" t="s">
        <v>41</v>
      </c>
      <c r="D3612" s="2" t="s">
        <v>26</v>
      </c>
      <c r="E3612" s="2">
        <v>1124.44</v>
      </c>
      <c r="F3612" s="2">
        <v>0.1</v>
      </c>
      <c r="G3612" s="2">
        <v>9</v>
      </c>
      <c r="H3612" s="3">
        <v>45231</v>
      </c>
      <c r="I3612" s="3">
        <v>45237</v>
      </c>
      <c r="J3612" s="2" t="s">
        <v>21</v>
      </c>
      <c r="K3612" s="2" t="s">
        <v>22</v>
      </c>
      <c r="L3612" s="2">
        <v>122.39</v>
      </c>
      <c r="M3612" s="2" t="s">
        <v>48</v>
      </c>
      <c r="N3612" s="11">
        <f>L3612/E3612*100</f>
        <v>10.884529187862402</v>
      </c>
      <c r="O3612" s="12" t="str">
        <f>IF(N3612&lt;10,"Low",IF(N3612&lt;20,"Med","High"))</f>
        <v>Med</v>
      </c>
      <c r="P3612" s="12">
        <f>sales*discount</f>
        <v>112.44400000000002</v>
      </c>
      <c r="Q3612" s="12">
        <f>sales-Discount_Values</f>
        <v>1011.9960000000001</v>
      </c>
      <c r="R3612" s="12">
        <f>DATEDIF(order_date,delivery_date,"D")</f>
        <v>6</v>
      </c>
      <c r="S3612" s="12"/>
    </row>
    <row r="3613" spans="1:19" ht="14.25" customHeight="1" x14ac:dyDescent="0.35">
      <c r="A3613" s="2" t="s">
        <v>5252</v>
      </c>
      <c r="B3613" s="2">
        <v>105219</v>
      </c>
      <c r="C3613" s="2" t="s">
        <v>19</v>
      </c>
      <c r="D3613" s="2" t="s">
        <v>33</v>
      </c>
      <c r="E3613" s="2">
        <v>1486.39</v>
      </c>
      <c r="F3613" s="2">
        <v>0.28000000000000003</v>
      </c>
      <c r="G3613" s="2">
        <v>3</v>
      </c>
      <c r="H3613" s="3">
        <v>45562</v>
      </c>
      <c r="I3613" s="3">
        <v>45565</v>
      </c>
      <c r="J3613" s="2" t="s">
        <v>15</v>
      </c>
      <c r="K3613" s="2" t="s">
        <v>22</v>
      </c>
      <c r="L3613" s="2">
        <v>161.79</v>
      </c>
      <c r="M3613" s="2" t="s">
        <v>17</v>
      </c>
      <c r="N3613" s="11">
        <f>L3613/E3613*100</f>
        <v>10.884761065400061</v>
      </c>
      <c r="O3613" s="12" t="str">
        <f>IF(N3613&lt;10,"Low",IF(N3613&lt;20,"Med","High"))</f>
        <v>Med</v>
      </c>
      <c r="P3613" s="12">
        <f>sales*discount</f>
        <v>416.18920000000008</v>
      </c>
      <c r="Q3613" s="12">
        <f>sales-Discount_Values</f>
        <v>1070.2008000000001</v>
      </c>
      <c r="R3613" s="12">
        <f>DATEDIF(order_date,delivery_date,"D")</f>
        <v>3</v>
      </c>
      <c r="S3613" s="12"/>
    </row>
    <row r="3614" spans="1:19" ht="14.25" customHeight="1" x14ac:dyDescent="0.35">
      <c r="A3614" s="2" t="s">
        <v>949</v>
      </c>
      <c r="B3614" s="2">
        <v>100916</v>
      </c>
      <c r="C3614" s="2" t="s">
        <v>41</v>
      </c>
      <c r="D3614" s="2" t="s">
        <v>14</v>
      </c>
      <c r="E3614" s="2">
        <v>4196.01</v>
      </c>
      <c r="F3614" s="2">
        <v>0.17</v>
      </c>
      <c r="G3614" s="2">
        <v>2</v>
      </c>
      <c r="H3614" s="3">
        <v>45401</v>
      </c>
      <c r="I3614" s="3">
        <v>45405</v>
      </c>
      <c r="J3614" s="2" t="s">
        <v>15</v>
      </c>
      <c r="K3614" s="2" t="s">
        <v>16</v>
      </c>
      <c r="L3614" s="2">
        <v>456.82</v>
      </c>
      <c r="M3614" s="2" t="s">
        <v>23</v>
      </c>
      <c r="N3614" s="11">
        <f>L3614/E3614*100</f>
        <v>10.887009325525916</v>
      </c>
      <c r="O3614" s="12" t="str">
        <f>IF(N3614&lt;10,"Low",IF(N3614&lt;20,"Med","High"))</f>
        <v>Med</v>
      </c>
      <c r="P3614" s="12">
        <f>sales*discount</f>
        <v>713.32170000000008</v>
      </c>
      <c r="Q3614" s="12">
        <f>sales-Discount_Values</f>
        <v>3482.6883000000003</v>
      </c>
      <c r="R3614" s="12">
        <f>DATEDIF(order_date,delivery_date,"D")</f>
        <v>4</v>
      </c>
      <c r="S3614" s="12"/>
    </row>
    <row r="3615" spans="1:19" ht="14.25" customHeight="1" x14ac:dyDescent="0.35">
      <c r="A3615" s="2" t="s">
        <v>12497</v>
      </c>
      <c r="B3615" s="2">
        <v>112464</v>
      </c>
      <c r="C3615" s="2" t="s">
        <v>13</v>
      </c>
      <c r="D3615" s="2" t="s">
        <v>33</v>
      </c>
      <c r="E3615" s="2">
        <v>4191.92</v>
      </c>
      <c r="F3615" s="2">
        <v>0.43</v>
      </c>
      <c r="G3615" s="2">
        <v>7</v>
      </c>
      <c r="H3615" s="3">
        <v>45475</v>
      </c>
      <c r="I3615" s="3">
        <v>45479</v>
      </c>
      <c r="J3615" s="2" t="s">
        <v>21</v>
      </c>
      <c r="K3615" s="2" t="s">
        <v>27</v>
      </c>
      <c r="L3615" s="2">
        <v>456.4</v>
      </c>
      <c r="M3615" s="2" t="s">
        <v>17</v>
      </c>
      <c r="N3615" s="11">
        <f>L3615/E3615*100</f>
        <v>10.887612359014485</v>
      </c>
      <c r="O3615" s="12" t="str">
        <f>IF(N3615&lt;10,"Low",IF(N3615&lt;20,"Med","High"))</f>
        <v>Med</v>
      </c>
      <c r="P3615" s="12">
        <f>sales*discount</f>
        <v>1802.5255999999999</v>
      </c>
      <c r="Q3615" s="12">
        <f>sales-Discount_Values</f>
        <v>2389.3944000000001</v>
      </c>
      <c r="R3615" s="12">
        <f>DATEDIF(order_date,delivery_date,"D")</f>
        <v>4</v>
      </c>
      <c r="S3615" s="12"/>
    </row>
    <row r="3616" spans="1:19" ht="14.25" customHeight="1" x14ac:dyDescent="0.35">
      <c r="A3616" s="2" t="s">
        <v>14117</v>
      </c>
      <c r="B3616" s="2">
        <v>114084</v>
      </c>
      <c r="C3616" s="2" t="s">
        <v>19</v>
      </c>
      <c r="D3616" s="2" t="s">
        <v>14</v>
      </c>
      <c r="E3616" s="2">
        <v>1242.74</v>
      </c>
      <c r="F3616" s="2">
        <v>0.28999999999999998</v>
      </c>
      <c r="G3616" s="2">
        <v>7</v>
      </c>
      <c r="H3616" s="3">
        <v>45242</v>
      </c>
      <c r="I3616" s="3">
        <v>45247</v>
      </c>
      <c r="J3616" s="2" t="s">
        <v>21</v>
      </c>
      <c r="K3616" s="2" t="s">
        <v>27</v>
      </c>
      <c r="L3616" s="2">
        <v>135.33000000000001</v>
      </c>
      <c r="M3616" s="2" t="s">
        <v>34</v>
      </c>
      <c r="N3616" s="11">
        <f>L3616/E3616*100</f>
        <v>10.889647070183628</v>
      </c>
      <c r="O3616" s="12" t="str">
        <f>IF(N3616&lt;10,"Low",IF(N3616&lt;20,"Med","High"))</f>
        <v>Med</v>
      </c>
      <c r="P3616" s="12">
        <f>sales*discount</f>
        <v>360.39459999999997</v>
      </c>
      <c r="Q3616" s="12">
        <f>sales-Discount_Values</f>
        <v>882.34540000000004</v>
      </c>
      <c r="R3616" s="12">
        <f>DATEDIF(order_date,delivery_date,"D")</f>
        <v>5</v>
      </c>
      <c r="S3616" s="12"/>
    </row>
    <row r="3617" spans="1:19" ht="14.25" customHeight="1" x14ac:dyDescent="0.35">
      <c r="A3617" s="2" t="s">
        <v>5387</v>
      </c>
      <c r="B3617" s="2">
        <v>105354</v>
      </c>
      <c r="C3617" s="2" t="s">
        <v>25</v>
      </c>
      <c r="D3617" s="2" t="s">
        <v>33</v>
      </c>
      <c r="E3617" s="2">
        <v>2855.52</v>
      </c>
      <c r="F3617" s="2">
        <v>7.0000000000000007E-2</v>
      </c>
      <c r="G3617" s="2">
        <v>2</v>
      </c>
      <c r="H3617" s="3">
        <v>45168</v>
      </c>
      <c r="I3617" s="3">
        <v>45175</v>
      </c>
      <c r="J3617" s="2" t="s">
        <v>15</v>
      </c>
      <c r="K3617" s="2" t="s">
        <v>22</v>
      </c>
      <c r="L3617" s="2">
        <v>310.95999999999998</v>
      </c>
      <c r="M3617" s="2" t="s">
        <v>48</v>
      </c>
      <c r="N3617" s="11">
        <f>L3617/E3617*100</f>
        <v>10.889785398106124</v>
      </c>
      <c r="O3617" s="12" t="str">
        <f>IF(N3617&lt;10,"Low",IF(N3617&lt;20,"Med","High"))</f>
        <v>Med</v>
      </c>
      <c r="P3617" s="12">
        <f>sales*discount</f>
        <v>199.88640000000001</v>
      </c>
      <c r="Q3617" s="12">
        <f>sales-Discount_Values</f>
        <v>2655.6336000000001</v>
      </c>
      <c r="R3617" s="12">
        <f>DATEDIF(order_date,delivery_date,"D")</f>
        <v>7</v>
      </c>
      <c r="S3617" s="12"/>
    </row>
    <row r="3618" spans="1:19" ht="14.25" customHeight="1" x14ac:dyDescent="0.35">
      <c r="A3618" s="2" t="s">
        <v>2012</v>
      </c>
      <c r="B3618" s="2">
        <v>101979</v>
      </c>
      <c r="C3618" s="2" t="s">
        <v>41</v>
      </c>
      <c r="D3618" s="2" t="s">
        <v>26</v>
      </c>
      <c r="E3618" s="2">
        <v>2221.9699999999998</v>
      </c>
      <c r="F3618" s="2">
        <v>0.26</v>
      </c>
      <c r="G3618" s="2">
        <v>6</v>
      </c>
      <c r="H3618" s="3">
        <v>45341</v>
      </c>
      <c r="I3618" s="3">
        <v>45346</v>
      </c>
      <c r="J3618" s="2" t="s">
        <v>31</v>
      </c>
      <c r="K3618" s="2" t="s">
        <v>27</v>
      </c>
      <c r="L3618" s="2">
        <v>242</v>
      </c>
      <c r="M3618" s="2" t="s">
        <v>28</v>
      </c>
      <c r="N3618" s="11">
        <f>L3618/E3618*100</f>
        <v>10.891236155303629</v>
      </c>
      <c r="O3618" s="12" t="str">
        <f>IF(N3618&lt;10,"Low",IF(N3618&lt;20,"Med","High"))</f>
        <v>Med</v>
      </c>
      <c r="P3618" s="12">
        <f>sales*discount</f>
        <v>577.71219999999994</v>
      </c>
      <c r="Q3618" s="12">
        <f>sales-Discount_Values</f>
        <v>1644.2577999999999</v>
      </c>
      <c r="R3618" s="12">
        <f>DATEDIF(order_date,delivery_date,"D")</f>
        <v>5</v>
      </c>
      <c r="S3618" s="12"/>
    </row>
    <row r="3619" spans="1:19" ht="14.25" customHeight="1" x14ac:dyDescent="0.35">
      <c r="A3619" s="2" t="s">
        <v>14840</v>
      </c>
      <c r="B3619" s="2">
        <v>114807</v>
      </c>
      <c r="C3619" s="2" t="s">
        <v>41</v>
      </c>
      <c r="D3619" s="2" t="s">
        <v>26</v>
      </c>
      <c r="E3619" s="2">
        <v>4208.12</v>
      </c>
      <c r="F3619" s="2">
        <v>0.16</v>
      </c>
      <c r="G3619" s="2">
        <v>9</v>
      </c>
      <c r="H3619" s="3">
        <v>44946</v>
      </c>
      <c r="I3619" s="3">
        <v>44953</v>
      </c>
      <c r="J3619" s="2" t="s">
        <v>31</v>
      </c>
      <c r="K3619" s="2" t="s">
        <v>27</v>
      </c>
      <c r="L3619" s="2">
        <v>458.35</v>
      </c>
      <c r="M3619" s="2" t="s">
        <v>39</v>
      </c>
      <c r="N3619" s="11">
        <f>L3619/E3619*100</f>
        <v>10.892037299316561</v>
      </c>
      <c r="O3619" s="12" t="str">
        <f>IF(N3619&lt;10,"Low",IF(N3619&lt;20,"Med","High"))</f>
        <v>Med</v>
      </c>
      <c r="P3619" s="12">
        <f>sales*discount</f>
        <v>673.29920000000004</v>
      </c>
      <c r="Q3619" s="12">
        <f>sales-Discount_Values</f>
        <v>3534.8208</v>
      </c>
      <c r="R3619" s="12">
        <f>DATEDIF(order_date,delivery_date,"D")</f>
        <v>7</v>
      </c>
      <c r="S3619" s="12"/>
    </row>
    <row r="3620" spans="1:19" ht="14.25" customHeight="1" x14ac:dyDescent="0.35">
      <c r="A3620" s="2" t="s">
        <v>3860</v>
      </c>
      <c r="B3620" s="2">
        <v>103827</v>
      </c>
      <c r="C3620" s="2" t="s">
        <v>13</v>
      </c>
      <c r="D3620" s="2" t="s">
        <v>36</v>
      </c>
      <c r="E3620" s="2">
        <v>4070.06</v>
      </c>
      <c r="F3620" s="2">
        <v>0.36</v>
      </c>
      <c r="G3620" s="2">
        <v>4</v>
      </c>
      <c r="H3620" s="3">
        <v>44977</v>
      </c>
      <c r="I3620" s="3">
        <v>44978</v>
      </c>
      <c r="J3620" s="2" t="s">
        <v>31</v>
      </c>
      <c r="K3620" s="2" t="s">
        <v>16</v>
      </c>
      <c r="L3620" s="2">
        <v>443.36</v>
      </c>
      <c r="M3620" s="2" t="s">
        <v>17</v>
      </c>
      <c r="N3620" s="11">
        <f>L3620/E3620*100</f>
        <v>10.893205505569943</v>
      </c>
      <c r="O3620" s="12" t="str">
        <f>IF(N3620&lt;10,"Low",IF(N3620&lt;20,"Med","High"))</f>
        <v>Med</v>
      </c>
      <c r="P3620" s="12">
        <f>sales*discount</f>
        <v>1465.2215999999999</v>
      </c>
      <c r="Q3620" s="12">
        <f>sales-Discount_Values</f>
        <v>2604.8384000000001</v>
      </c>
      <c r="R3620" s="12">
        <f>DATEDIF(order_date,delivery_date,"D")</f>
        <v>1</v>
      </c>
      <c r="S3620" s="12"/>
    </row>
    <row r="3621" spans="1:19" ht="14.25" customHeight="1" x14ac:dyDescent="0.35">
      <c r="A3621" s="2" t="s">
        <v>7918</v>
      </c>
      <c r="B3621" s="2">
        <v>107885</v>
      </c>
      <c r="C3621" s="2" t="s">
        <v>41</v>
      </c>
      <c r="D3621" s="2" t="s">
        <v>20</v>
      </c>
      <c r="E3621" s="2">
        <v>191.28</v>
      </c>
      <c r="F3621" s="2">
        <v>0.08</v>
      </c>
      <c r="G3621" s="2">
        <v>9</v>
      </c>
      <c r="H3621" s="3">
        <v>45651</v>
      </c>
      <c r="I3621" s="3">
        <v>45658</v>
      </c>
      <c r="J3621" s="2" t="s">
        <v>31</v>
      </c>
      <c r="K3621" s="2" t="s">
        <v>22</v>
      </c>
      <c r="L3621" s="2">
        <v>20.84</v>
      </c>
      <c r="M3621" s="2" t="s">
        <v>34</v>
      </c>
      <c r="N3621" s="11">
        <f>L3621/E3621*100</f>
        <v>10.895023002927646</v>
      </c>
      <c r="O3621" s="12" t="str">
        <f>IF(N3621&lt;10,"Low",IF(N3621&lt;20,"Med","High"))</f>
        <v>Med</v>
      </c>
      <c r="P3621" s="12">
        <f>sales*discount</f>
        <v>15.3024</v>
      </c>
      <c r="Q3621" s="12">
        <f>sales-Discount_Values</f>
        <v>175.9776</v>
      </c>
      <c r="R3621" s="12">
        <f>DATEDIF(order_date,delivery_date,"D")</f>
        <v>7</v>
      </c>
      <c r="S3621" s="12"/>
    </row>
    <row r="3622" spans="1:19" ht="14.25" customHeight="1" x14ac:dyDescent="0.35">
      <c r="A3622" s="2" t="s">
        <v>14955</v>
      </c>
      <c r="B3622" s="2">
        <v>114922</v>
      </c>
      <c r="C3622" s="2" t="s">
        <v>41</v>
      </c>
      <c r="D3622" s="2" t="s">
        <v>33</v>
      </c>
      <c r="E3622" s="2">
        <v>1874.23</v>
      </c>
      <c r="F3622" s="2">
        <v>0.17</v>
      </c>
      <c r="G3622" s="2">
        <v>1</v>
      </c>
      <c r="H3622" s="3">
        <v>44934</v>
      </c>
      <c r="I3622" s="3">
        <v>44938</v>
      </c>
      <c r="J3622" s="2" t="s">
        <v>15</v>
      </c>
      <c r="K3622" s="2" t="s">
        <v>16</v>
      </c>
      <c r="L3622" s="2">
        <v>204.34</v>
      </c>
      <c r="M3622" s="2" t="s">
        <v>17</v>
      </c>
      <c r="N3622" s="11">
        <f>L3622/E3622*100</f>
        <v>10.902610672116015</v>
      </c>
      <c r="O3622" s="12" t="str">
        <f>IF(N3622&lt;10,"Low",IF(N3622&lt;20,"Med","High"))</f>
        <v>Med</v>
      </c>
      <c r="P3622" s="12">
        <f>sales*discount</f>
        <v>318.6191</v>
      </c>
      <c r="Q3622" s="12">
        <f>sales-Discount_Values</f>
        <v>1555.6109000000001</v>
      </c>
      <c r="R3622" s="12">
        <f>DATEDIF(order_date,delivery_date,"D")</f>
        <v>4</v>
      </c>
      <c r="S3622" s="12"/>
    </row>
    <row r="3623" spans="1:19" ht="14.25" customHeight="1" x14ac:dyDescent="0.35">
      <c r="A3623" s="2" t="s">
        <v>7409</v>
      </c>
      <c r="B3623" s="2">
        <v>107376</v>
      </c>
      <c r="C3623" s="2" t="s">
        <v>41</v>
      </c>
      <c r="D3623" s="2" t="s">
        <v>36</v>
      </c>
      <c r="E3623" s="2">
        <v>4781.34</v>
      </c>
      <c r="F3623" s="2">
        <v>0.15</v>
      </c>
      <c r="G3623" s="2">
        <v>9</v>
      </c>
      <c r="H3623" s="3">
        <v>44982</v>
      </c>
      <c r="I3623" s="3">
        <v>44983</v>
      </c>
      <c r="J3623" s="2" t="s">
        <v>21</v>
      </c>
      <c r="K3623" s="2" t="s">
        <v>22</v>
      </c>
      <c r="L3623" s="2">
        <v>521.30999999999995</v>
      </c>
      <c r="M3623" s="2" t="s">
        <v>23</v>
      </c>
      <c r="N3623" s="11">
        <f>L3623/E3623*100</f>
        <v>10.903010453136567</v>
      </c>
      <c r="O3623" s="12" t="str">
        <f>IF(N3623&lt;10,"Low",IF(N3623&lt;20,"Med","High"))</f>
        <v>Med</v>
      </c>
      <c r="P3623" s="12">
        <f>sales*discount</f>
        <v>717.20100000000002</v>
      </c>
      <c r="Q3623" s="12">
        <f>sales-Discount_Values</f>
        <v>4064.1390000000001</v>
      </c>
      <c r="R3623" s="12">
        <f>DATEDIF(order_date,delivery_date,"D")</f>
        <v>1</v>
      </c>
      <c r="S3623" s="12"/>
    </row>
    <row r="3624" spans="1:19" ht="14.25" customHeight="1" x14ac:dyDescent="0.35">
      <c r="A3624" s="2" t="s">
        <v>2607</v>
      </c>
      <c r="B3624" s="2">
        <v>102574</v>
      </c>
      <c r="C3624" s="2" t="s">
        <v>25</v>
      </c>
      <c r="D3624" s="2" t="s">
        <v>26</v>
      </c>
      <c r="E3624" s="2">
        <v>180.39</v>
      </c>
      <c r="F3624" s="2">
        <v>0.03</v>
      </c>
      <c r="G3624" s="2">
        <v>1</v>
      </c>
      <c r="H3624" s="3">
        <v>45352</v>
      </c>
      <c r="I3624" s="3">
        <v>45359</v>
      </c>
      <c r="J3624" s="2" t="s">
        <v>15</v>
      </c>
      <c r="K3624" s="2" t="s">
        <v>16</v>
      </c>
      <c r="L3624" s="2">
        <v>19.670000000000002</v>
      </c>
      <c r="M3624" s="2" t="s">
        <v>28</v>
      </c>
      <c r="N3624" s="11">
        <f>L3624/E3624*100</f>
        <v>10.904152114862246</v>
      </c>
      <c r="O3624" s="12" t="str">
        <f>IF(N3624&lt;10,"Low",IF(N3624&lt;20,"Med","High"))</f>
        <v>Med</v>
      </c>
      <c r="P3624" s="12">
        <f>sales*discount</f>
        <v>5.4116999999999997</v>
      </c>
      <c r="Q3624" s="12">
        <f>sales-Discount_Values</f>
        <v>174.97829999999999</v>
      </c>
      <c r="R3624" s="12">
        <f>DATEDIF(order_date,delivery_date,"D")</f>
        <v>7</v>
      </c>
      <c r="S3624" s="12"/>
    </row>
    <row r="3625" spans="1:19" ht="14.25" customHeight="1" x14ac:dyDescent="0.35">
      <c r="A3625" s="2" t="s">
        <v>10445</v>
      </c>
      <c r="B3625" s="2">
        <v>110412</v>
      </c>
      <c r="C3625" s="2" t="s">
        <v>19</v>
      </c>
      <c r="D3625" s="2" t="s">
        <v>14</v>
      </c>
      <c r="E3625" s="2">
        <v>4169.51</v>
      </c>
      <c r="F3625" s="2">
        <v>0.21</v>
      </c>
      <c r="G3625" s="2">
        <v>7</v>
      </c>
      <c r="H3625" s="3">
        <v>45067</v>
      </c>
      <c r="I3625" s="3">
        <v>45071</v>
      </c>
      <c r="J3625" s="2" t="s">
        <v>21</v>
      </c>
      <c r="K3625" s="2" t="s">
        <v>27</v>
      </c>
      <c r="L3625" s="2">
        <v>454.76</v>
      </c>
      <c r="M3625" s="2" t="s">
        <v>17</v>
      </c>
      <c r="N3625" s="11">
        <f>L3625/E3625*100</f>
        <v>10.906797201589633</v>
      </c>
      <c r="O3625" s="12" t="str">
        <f>IF(N3625&lt;10,"Low",IF(N3625&lt;20,"Med","High"))</f>
        <v>Med</v>
      </c>
      <c r="P3625" s="12">
        <f>sales*discount</f>
        <v>875.59710000000007</v>
      </c>
      <c r="Q3625" s="12">
        <f>sales-Discount_Values</f>
        <v>3293.9129000000003</v>
      </c>
      <c r="R3625" s="12">
        <f>DATEDIF(order_date,delivery_date,"D")</f>
        <v>4</v>
      </c>
      <c r="S3625" s="12"/>
    </row>
    <row r="3626" spans="1:19" ht="14.25" customHeight="1" x14ac:dyDescent="0.35">
      <c r="A3626" s="2" t="s">
        <v>15246</v>
      </c>
      <c r="B3626" s="2">
        <v>115213</v>
      </c>
      <c r="C3626" s="2" t="s">
        <v>13</v>
      </c>
      <c r="D3626" s="2" t="s">
        <v>20</v>
      </c>
      <c r="E3626" s="2">
        <v>516.79</v>
      </c>
      <c r="F3626" s="2">
        <v>0.36</v>
      </c>
      <c r="G3626" s="2">
        <v>2</v>
      </c>
      <c r="H3626" s="3">
        <v>45190</v>
      </c>
      <c r="I3626" s="3">
        <v>45192</v>
      </c>
      <c r="J3626" s="2" t="s">
        <v>21</v>
      </c>
      <c r="K3626" s="2" t="s">
        <v>22</v>
      </c>
      <c r="L3626" s="2">
        <v>56.37</v>
      </c>
      <c r="M3626" s="2" t="s">
        <v>48</v>
      </c>
      <c r="N3626" s="11">
        <f>L3626/E3626*100</f>
        <v>10.907718802608409</v>
      </c>
      <c r="O3626" s="12" t="str">
        <f>IF(N3626&lt;10,"Low",IF(N3626&lt;20,"Med","High"))</f>
        <v>Med</v>
      </c>
      <c r="P3626" s="12">
        <f>sales*discount</f>
        <v>186.04439999999997</v>
      </c>
      <c r="Q3626" s="12">
        <f>sales-Discount_Values</f>
        <v>330.74559999999997</v>
      </c>
      <c r="R3626" s="12">
        <f>DATEDIF(order_date,delivery_date,"D")</f>
        <v>2</v>
      </c>
      <c r="S3626" s="12"/>
    </row>
    <row r="3627" spans="1:19" ht="14.25" customHeight="1" x14ac:dyDescent="0.35">
      <c r="A3627" s="2" t="s">
        <v>370</v>
      </c>
      <c r="B3627" s="2">
        <v>100337</v>
      </c>
      <c r="C3627" s="2" t="s">
        <v>13</v>
      </c>
      <c r="D3627" s="2" t="s">
        <v>33</v>
      </c>
      <c r="E3627" s="2">
        <v>3398.39</v>
      </c>
      <c r="F3627" s="2">
        <v>0.17</v>
      </c>
      <c r="G3627" s="2">
        <v>7</v>
      </c>
      <c r="H3627" s="3">
        <v>45363</v>
      </c>
      <c r="I3627" s="3">
        <v>45367</v>
      </c>
      <c r="J3627" s="2" t="s">
        <v>21</v>
      </c>
      <c r="K3627" s="2" t="s">
        <v>16</v>
      </c>
      <c r="L3627" s="2">
        <v>370.75</v>
      </c>
      <c r="M3627" s="2" t="s">
        <v>39</v>
      </c>
      <c r="N3627" s="11">
        <f>L3627/E3627*100</f>
        <v>10.90957777065022</v>
      </c>
      <c r="O3627" s="12" t="str">
        <f>IF(N3627&lt;10,"Low",IF(N3627&lt;20,"Med","High"))</f>
        <v>Med</v>
      </c>
      <c r="P3627" s="12">
        <f>sales*discount</f>
        <v>577.72630000000004</v>
      </c>
      <c r="Q3627" s="12">
        <f>sales-Discount_Values</f>
        <v>2820.6637000000001</v>
      </c>
      <c r="R3627" s="12">
        <f>DATEDIF(order_date,delivery_date,"D")</f>
        <v>4</v>
      </c>
      <c r="S3627" s="12"/>
    </row>
    <row r="3628" spans="1:19" ht="14.25" customHeight="1" x14ac:dyDescent="0.35">
      <c r="A3628" s="2" t="s">
        <v>12035</v>
      </c>
      <c r="B3628" s="2">
        <v>112002</v>
      </c>
      <c r="C3628" s="2" t="s">
        <v>13</v>
      </c>
      <c r="D3628" s="2" t="s">
        <v>20</v>
      </c>
      <c r="E3628" s="2">
        <v>4935.42</v>
      </c>
      <c r="F3628" s="2">
        <v>0.09</v>
      </c>
      <c r="G3628" s="2">
        <v>3</v>
      </c>
      <c r="H3628" s="3">
        <v>44981</v>
      </c>
      <c r="I3628" s="3">
        <v>44983</v>
      </c>
      <c r="J3628" s="2" t="s">
        <v>31</v>
      </c>
      <c r="K3628" s="2" t="s">
        <v>27</v>
      </c>
      <c r="L3628" s="2">
        <v>538.44000000000005</v>
      </c>
      <c r="M3628" s="2" t="s">
        <v>17</v>
      </c>
      <c r="N3628" s="11">
        <f>L3628/E3628*100</f>
        <v>10.909709811930901</v>
      </c>
      <c r="O3628" s="12" t="str">
        <f>IF(N3628&lt;10,"Low",IF(N3628&lt;20,"Med","High"))</f>
        <v>Med</v>
      </c>
      <c r="P3628" s="12">
        <f>sales*discount</f>
        <v>444.18779999999998</v>
      </c>
      <c r="Q3628" s="12">
        <f>sales-Discount_Values</f>
        <v>4491.2322000000004</v>
      </c>
      <c r="R3628" s="12">
        <f>DATEDIF(order_date,delivery_date,"D")</f>
        <v>2</v>
      </c>
      <c r="S3628" s="12"/>
    </row>
    <row r="3629" spans="1:19" ht="14.25" customHeight="1" x14ac:dyDescent="0.35">
      <c r="A3629" s="2" t="s">
        <v>2309</v>
      </c>
      <c r="B3629" s="2">
        <v>102276</v>
      </c>
      <c r="C3629" s="2" t="s">
        <v>19</v>
      </c>
      <c r="D3629" s="2" t="s">
        <v>26</v>
      </c>
      <c r="E3629" s="2">
        <v>3267.47</v>
      </c>
      <c r="F3629" s="2">
        <v>0.36</v>
      </c>
      <c r="G3629" s="2">
        <v>9</v>
      </c>
      <c r="H3629" s="3">
        <v>45487</v>
      </c>
      <c r="I3629" s="3">
        <v>45489</v>
      </c>
      <c r="J3629" s="2" t="s">
        <v>15</v>
      </c>
      <c r="K3629" s="2" t="s">
        <v>16</v>
      </c>
      <c r="L3629" s="2">
        <v>356.5</v>
      </c>
      <c r="M3629" s="2" t="s">
        <v>23</v>
      </c>
      <c r="N3629" s="11">
        <f>L3629/E3629*100</f>
        <v>10.910582193562604</v>
      </c>
      <c r="O3629" s="12" t="str">
        <f>IF(N3629&lt;10,"Low",IF(N3629&lt;20,"Med","High"))</f>
        <v>Med</v>
      </c>
      <c r="P3629" s="12">
        <f>sales*discount</f>
        <v>1176.2891999999999</v>
      </c>
      <c r="Q3629" s="12">
        <f>sales-Discount_Values</f>
        <v>2091.1808000000001</v>
      </c>
      <c r="R3629" s="12">
        <f>DATEDIF(order_date,delivery_date,"D")</f>
        <v>2</v>
      </c>
      <c r="S3629" s="12"/>
    </row>
    <row r="3630" spans="1:19" ht="14.25" customHeight="1" x14ac:dyDescent="0.35">
      <c r="A3630" s="2" t="s">
        <v>4113</v>
      </c>
      <c r="B3630" s="2">
        <v>104080</v>
      </c>
      <c r="C3630" s="2" t="s">
        <v>13</v>
      </c>
      <c r="D3630" s="2" t="s">
        <v>14</v>
      </c>
      <c r="E3630" s="2">
        <v>1390.87</v>
      </c>
      <c r="F3630" s="2">
        <v>0.06</v>
      </c>
      <c r="G3630" s="2">
        <v>3</v>
      </c>
      <c r="H3630" s="3">
        <v>45106</v>
      </c>
      <c r="I3630" s="3">
        <v>45109</v>
      </c>
      <c r="J3630" s="2" t="s">
        <v>31</v>
      </c>
      <c r="K3630" s="2" t="s">
        <v>27</v>
      </c>
      <c r="L3630" s="2">
        <v>151.78</v>
      </c>
      <c r="M3630" s="2" t="s">
        <v>48</v>
      </c>
      <c r="N3630" s="11">
        <f>L3630/E3630*100</f>
        <v>10.912594275525391</v>
      </c>
      <c r="O3630" s="12" t="str">
        <f>IF(N3630&lt;10,"Low",IF(N3630&lt;20,"Med","High"))</f>
        <v>Med</v>
      </c>
      <c r="P3630" s="12">
        <f>sales*discount</f>
        <v>83.452199999999991</v>
      </c>
      <c r="Q3630" s="12">
        <f>sales-Discount_Values</f>
        <v>1307.4177999999999</v>
      </c>
      <c r="R3630" s="12">
        <f>DATEDIF(order_date,delivery_date,"D")</f>
        <v>3</v>
      </c>
      <c r="S3630" s="12"/>
    </row>
    <row r="3631" spans="1:19" ht="14.25" customHeight="1" x14ac:dyDescent="0.35">
      <c r="A3631" s="2" t="s">
        <v>2236</v>
      </c>
      <c r="B3631" s="2">
        <v>102203</v>
      </c>
      <c r="C3631" s="2" t="s">
        <v>13</v>
      </c>
      <c r="D3631" s="2" t="s">
        <v>20</v>
      </c>
      <c r="E3631" s="2">
        <v>1098.54</v>
      </c>
      <c r="F3631" s="2">
        <v>0.28999999999999998</v>
      </c>
      <c r="G3631" s="2">
        <v>7</v>
      </c>
      <c r="H3631" s="3">
        <v>45478</v>
      </c>
      <c r="I3631" s="3">
        <v>45480</v>
      </c>
      <c r="J3631" s="2" t="s">
        <v>21</v>
      </c>
      <c r="K3631" s="2" t="s">
        <v>16</v>
      </c>
      <c r="L3631" s="2">
        <v>119.88</v>
      </c>
      <c r="M3631" s="2" t="s">
        <v>39</v>
      </c>
      <c r="N3631" s="11">
        <f>L3631/E3631*100</f>
        <v>10.912665902015402</v>
      </c>
      <c r="O3631" s="12" t="str">
        <f>IF(N3631&lt;10,"Low",IF(N3631&lt;20,"Med","High"))</f>
        <v>Med</v>
      </c>
      <c r="P3631" s="12">
        <f>sales*discount</f>
        <v>318.57659999999998</v>
      </c>
      <c r="Q3631" s="12">
        <f>sales-Discount_Values</f>
        <v>779.96339999999998</v>
      </c>
      <c r="R3631" s="12">
        <f>DATEDIF(order_date,delivery_date,"D")</f>
        <v>2</v>
      </c>
      <c r="S3631" s="12"/>
    </row>
    <row r="3632" spans="1:19" ht="14.25" customHeight="1" x14ac:dyDescent="0.35">
      <c r="A3632" s="2" t="s">
        <v>7733</v>
      </c>
      <c r="B3632" s="2">
        <v>107700</v>
      </c>
      <c r="C3632" s="2" t="s">
        <v>19</v>
      </c>
      <c r="D3632" s="2" t="s">
        <v>20</v>
      </c>
      <c r="E3632" s="2">
        <v>1216.18</v>
      </c>
      <c r="F3632" s="2">
        <v>0.45</v>
      </c>
      <c r="G3632" s="2">
        <v>1</v>
      </c>
      <c r="H3632" s="3">
        <v>44977</v>
      </c>
      <c r="I3632" s="3">
        <v>44983</v>
      </c>
      <c r="J3632" s="2" t="s">
        <v>21</v>
      </c>
      <c r="K3632" s="2" t="s">
        <v>16</v>
      </c>
      <c r="L3632" s="2">
        <v>132.72</v>
      </c>
      <c r="M3632" s="2" t="s">
        <v>34</v>
      </c>
      <c r="N3632" s="11">
        <f>L3632/E3632*100</f>
        <v>10.912858294002532</v>
      </c>
      <c r="O3632" s="12" t="str">
        <f>IF(N3632&lt;10,"Low",IF(N3632&lt;20,"Med","High"))</f>
        <v>Med</v>
      </c>
      <c r="P3632" s="12">
        <f>sales*discount</f>
        <v>547.28100000000006</v>
      </c>
      <c r="Q3632" s="12">
        <f>sales-Discount_Values</f>
        <v>668.899</v>
      </c>
      <c r="R3632" s="12">
        <f>DATEDIF(order_date,delivery_date,"D")</f>
        <v>6</v>
      </c>
      <c r="S3632" s="12"/>
    </row>
    <row r="3633" spans="1:19" ht="14.25" customHeight="1" x14ac:dyDescent="0.35">
      <c r="A3633" s="2" t="s">
        <v>13433</v>
      </c>
      <c r="B3633" s="2">
        <v>113400</v>
      </c>
      <c r="C3633" s="2" t="s">
        <v>41</v>
      </c>
      <c r="D3633" s="2" t="s">
        <v>26</v>
      </c>
      <c r="E3633" s="2">
        <v>269.95999999999998</v>
      </c>
      <c r="F3633" s="2">
        <v>0.37</v>
      </c>
      <c r="G3633" s="2">
        <v>8</v>
      </c>
      <c r="H3633" s="3">
        <v>45460</v>
      </c>
      <c r="I3633" s="3">
        <v>45466</v>
      </c>
      <c r="J3633" s="2" t="s">
        <v>21</v>
      </c>
      <c r="K3633" s="2" t="s">
        <v>16</v>
      </c>
      <c r="L3633" s="2">
        <v>29.47</v>
      </c>
      <c r="M3633" s="2" t="s">
        <v>28</v>
      </c>
      <c r="N3633" s="11">
        <f>L3633/E3633*100</f>
        <v>10.916432064009483</v>
      </c>
      <c r="O3633" s="12" t="str">
        <f>IF(N3633&lt;10,"Low",IF(N3633&lt;20,"Med","High"))</f>
        <v>Med</v>
      </c>
      <c r="P3633" s="12">
        <f>sales*discount</f>
        <v>99.885199999999998</v>
      </c>
      <c r="Q3633" s="12">
        <f>sales-Discount_Values</f>
        <v>170.07479999999998</v>
      </c>
      <c r="R3633" s="12">
        <f>DATEDIF(order_date,delivery_date,"D")</f>
        <v>6</v>
      </c>
      <c r="S3633" s="12"/>
    </row>
    <row r="3634" spans="1:19" ht="14.25" customHeight="1" x14ac:dyDescent="0.35">
      <c r="A3634" s="2" t="s">
        <v>2025</v>
      </c>
      <c r="B3634" s="2">
        <v>101992</v>
      </c>
      <c r="C3634" s="2" t="s">
        <v>13</v>
      </c>
      <c r="D3634" s="2" t="s">
        <v>14</v>
      </c>
      <c r="E3634" s="2">
        <v>1468.12</v>
      </c>
      <c r="F3634" s="2">
        <v>0.04</v>
      </c>
      <c r="G3634" s="2">
        <v>6</v>
      </c>
      <c r="H3634" s="3">
        <v>45132</v>
      </c>
      <c r="I3634" s="3">
        <v>45135</v>
      </c>
      <c r="J3634" s="2" t="s">
        <v>15</v>
      </c>
      <c r="K3634" s="2" t="s">
        <v>16</v>
      </c>
      <c r="L3634" s="2">
        <v>160.28</v>
      </c>
      <c r="M3634" s="2" t="s">
        <v>17</v>
      </c>
      <c r="N3634" s="11">
        <f>L3634/E3634*100</f>
        <v>10.917363703239518</v>
      </c>
      <c r="O3634" s="12" t="str">
        <f>IF(N3634&lt;10,"Low",IF(N3634&lt;20,"Med","High"))</f>
        <v>Med</v>
      </c>
      <c r="P3634" s="12">
        <f>sales*discount</f>
        <v>58.724799999999995</v>
      </c>
      <c r="Q3634" s="12">
        <f>sales-Discount_Values</f>
        <v>1409.3951999999999</v>
      </c>
      <c r="R3634" s="12">
        <f>DATEDIF(order_date,delivery_date,"D")</f>
        <v>3</v>
      </c>
      <c r="S3634" s="12"/>
    </row>
    <row r="3635" spans="1:19" ht="14.25" customHeight="1" x14ac:dyDescent="0.35">
      <c r="A3635" s="2" t="s">
        <v>5228</v>
      </c>
      <c r="B3635" s="2">
        <v>105195</v>
      </c>
      <c r="C3635" s="2" t="s">
        <v>13</v>
      </c>
      <c r="D3635" s="2" t="s">
        <v>20</v>
      </c>
      <c r="E3635" s="2">
        <v>1713.81</v>
      </c>
      <c r="F3635" s="2">
        <v>0.38</v>
      </c>
      <c r="G3635" s="2">
        <v>7</v>
      </c>
      <c r="H3635" s="3">
        <v>45276</v>
      </c>
      <c r="I3635" s="3">
        <v>45279</v>
      </c>
      <c r="J3635" s="2" t="s">
        <v>21</v>
      </c>
      <c r="K3635" s="2" t="s">
        <v>22</v>
      </c>
      <c r="L3635" s="2">
        <v>187.14</v>
      </c>
      <c r="M3635" s="2" t="s">
        <v>48</v>
      </c>
      <c r="N3635" s="11">
        <f>L3635/E3635*100</f>
        <v>10.919530169622069</v>
      </c>
      <c r="O3635" s="12" t="str">
        <f>IF(N3635&lt;10,"Low",IF(N3635&lt;20,"Med","High"))</f>
        <v>Med</v>
      </c>
      <c r="P3635" s="12">
        <f>sales*discount</f>
        <v>651.24779999999998</v>
      </c>
      <c r="Q3635" s="12">
        <f>sales-Discount_Values</f>
        <v>1062.5621999999998</v>
      </c>
      <c r="R3635" s="12">
        <f>DATEDIF(order_date,delivery_date,"D")</f>
        <v>3</v>
      </c>
      <c r="S3635" s="12"/>
    </row>
    <row r="3636" spans="1:19" ht="14.25" customHeight="1" x14ac:dyDescent="0.35">
      <c r="A3636" s="2" t="s">
        <v>14372</v>
      </c>
      <c r="B3636" s="2">
        <v>114339</v>
      </c>
      <c r="C3636" s="2" t="s">
        <v>25</v>
      </c>
      <c r="D3636" s="2" t="s">
        <v>14</v>
      </c>
      <c r="E3636" s="2">
        <v>1212.49</v>
      </c>
      <c r="F3636" s="2">
        <v>0.39</v>
      </c>
      <c r="G3636" s="2">
        <v>9</v>
      </c>
      <c r="H3636" s="3">
        <v>45535</v>
      </c>
      <c r="I3636" s="3">
        <v>45541</v>
      </c>
      <c r="J3636" s="2" t="s">
        <v>21</v>
      </c>
      <c r="K3636" s="2" t="s">
        <v>16</v>
      </c>
      <c r="L3636" s="2">
        <v>132.4</v>
      </c>
      <c r="M3636" s="2" t="s">
        <v>28</v>
      </c>
      <c r="N3636" s="11">
        <f>L3636/E3636*100</f>
        <v>10.919677688063407</v>
      </c>
      <c r="O3636" s="12" t="str">
        <f>IF(N3636&lt;10,"Low",IF(N3636&lt;20,"Med","High"))</f>
        <v>Med</v>
      </c>
      <c r="P3636" s="12">
        <f>sales*discount</f>
        <v>472.87110000000001</v>
      </c>
      <c r="Q3636" s="12">
        <f>sales-Discount_Values</f>
        <v>739.61889999999994</v>
      </c>
      <c r="R3636" s="12">
        <f>DATEDIF(order_date,delivery_date,"D")</f>
        <v>6</v>
      </c>
      <c r="S3636" s="12"/>
    </row>
    <row r="3637" spans="1:19" ht="14.25" customHeight="1" x14ac:dyDescent="0.35">
      <c r="A3637" s="2" t="s">
        <v>488</v>
      </c>
      <c r="B3637" s="2">
        <v>100455</v>
      </c>
      <c r="C3637" s="2" t="s">
        <v>13</v>
      </c>
      <c r="D3637" s="2" t="s">
        <v>33</v>
      </c>
      <c r="E3637" s="2">
        <v>4418.8500000000004</v>
      </c>
      <c r="F3637" s="2">
        <v>0.42</v>
      </c>
      <c r="G3637" s="2">
        <v>3</v>
      </c>
      <c r="H3637" s="3">
        <v>45429</v>
      </c>
      <c r="I3637" s="3">
        <v>45435</v>
      </c>
      <c r="J3637" s="2" t="s">
        <v>31</v>
      </c>
      <c r="K3637" s="2" t="s">
        <v>16</v>
      </c>
      <c r="L3637" s="2">
        <v>482.71</v>
      </c>
      <c r="M3637" s="2" t="s">
        <v>17</v>
      </c>
      <c r="N3637" s="11">
        <f>L3637/E3637*100</f>
        <v>10.923882910712061</v>
      </c>
      <c r="O3637" s="12" t="str">
        <f>IF(N3637&lt;10,"Low",IF(N3637&lt;20,"Med","High"))</f>
        <v>Med</v>
      </c>
      <c r="P3637" s="12">
        <f>sales*discount</f>
        <v>1855.9170000000001</v>
      </c>
      <c r="Q3637" s="12">
        <f>sales-Discount_Values</f>
        <v>2562.933</v>
      </c>
      <c r="R3637" s="12">
        <f>DATEDIF(order_date,delivery_date,"D")</f>
        <v>6</v>
      </c>
      <c r="S3637" s="12"/>
    </row>
    <row r="3638" spans="1:19" ht="14.25" customHeight="1" x14ac:dyDescent="0.35">
      <c r="A3638" s="2" t="s">
        <v>1968</v>
      </c>
      <c r="B3638" s="2">
        <v>101935</v>
      </c>
      <c r="C3638" s="2" t="s">
        <v>19</v>
      </c>
      <c r="D3638" s="2" t="s">
        <v>14</v>
      </c>
      <c r="E3638" s="2">
        <v>797.97</v>
      </c>
      <c r="F3638" s="2">
        <v>0.41</v>
      </c>
      <c r="G3638" s="2">
        <v>3</v>
      </c>
      <c r="H3638" s="3">
        <v>45625</v>
      </c>
      <c r="I3638" s="3">
        <v>45631</v>
      </c>
      <c r="J3638" s="2" t="s">
        <v>31</v>
      </c>
      <c r="K3638" s="2" t="s">
        <v>27</v>
      </c>
      <c r="L3638" s="2">
        <v>87.17</v>
      </c>
      <c r="M3638" s="2" t="s">
        <v>17</v>
      </c>
      <c r="N3638" s="11">
        <f>L3638/E3638*100</f>
        <v>10.923969572790956</v>
      </c>
      <c r="O3638" s="12" t="str">
        <f>IF(N3638&lt;10,"Low",IF(N3638&lt;20,"Med","High"))</f>
        <v>Med</v>
      </c>
      <c r="P3638" s="12">
        <f>sales*discount</f>
        <v>327.16769999999997</v>
      </c>
      <c r="Q3638" s="12">
        <f>sales-Discount_Values</f>
        <v>470.80230000000006</v>
      </c>
      <c r="R3638" s="12">
        <f>DATEDIF(order_date,delivery_date,"D")</f>
        <v>6</v>
      </c>
      <c r="S3638" s="12"/>
    </row>
    <row r="3639" spans="1:19" ht="14.25" customHeight="1" x14ac:dyDescent="0.35">
      <c r="A3639" s="2" t="s">
        <v>12373</v>
      </c>
      <c r="B3639" s="2">
        <v>112340</v>
      </c>
      <c r="C3639" s="2" t="s">
        <v>25</v>
      </c>
      <c r="D3639" s="2" t="s">
        <v>14</v>
      </c>
      <c r="E3639" s="2">
        <v>2628.45</v>
      </c>
      <c r="F3639" s="2">
        <v>0.2</v>
      </c>
      <c r="G3639" s="2">
        <v>8</v>
      </c>
      <c r="H3639" s="3">
        <v>45320</v>
      </c>
      <c r="I3639" s="3">
        <v>45321</v>
      </c>
      <c r="J3639" s="2" t="s">
        <v>21</v>
      </c>
      <c r="K3639" s="2" t="s">
        <v>22</v>
      </c>
      <c r="L3639" s="2">
        <v>287.14</v>
      </c>
      <c r="M3639" s="2" t="s">
        <v>17</v>
      </c>
      <c r="N3639" s="11">
        <f>L3639/E3639*100</f>
        <v>10.924309003405048</v>
      </c>
      <c r="O3639" s="12" t="str">
        <f>IF(N3639&lt;10,"Low",IF(N3639&lt;20,"Med","High"))</f>
        <v>Med</v>
      </c>
      <c r="P3639" s="12">
        <f>sales*discount</f>
        <v>525.68999999999994</v>
      </c>
      <c r="Q3639" s="12">
        <f>sales-Discount_Values</f>
        <v>2102.7599999999998</v>
      </c>
      <c r="R3639" s="12">
        <f>DATEDIF(order_date,delivery_date,"D")</f>
        <v>1</v>
      </c>
      <c r="S3639" s="12"/>
    </row>
    <row r="3640" spans="1:19" ht="14.25" customHeight="1" x14ac:dyDescent="0.35">
      <c r="A3640" s="2" t="s">
        <v>4244</v>
      </c>
      <c r="B3640" s="2">
        <v>104211</v>
      </c>
      <c r="C3640" s="2" t="s">
        <v>19</v>
      </c>
      <c r="D3640" s="2" t="s">
        <v>20</v>
      </c>
      <c r="E3640" s="2">
        <v>2111.86</v>
      </c>
      <c r="F3640" s="2">
        <v>0.01</v>
      </c>
      <c r="G3640" s="2">
        <v>4</v>
      </c>
      <c r="H3640" s="3">
        <v>45287</v>
      </c>
      <c r="I3640" s="3">
        <v>45289</v>
      </c>
      <c r="J3640" s="2" t="s">
        <v>31</v>
      </c>
      <c r="K3640" s="2" t="s">
        <v>27</v>
      </c>
      <c r="L3640" s="2">
        <v>230.73</v>
      </c>
      <c r="M3640" s="2" t="s">
        <v>23</v>
      </c>
      <c r="N3640" s="11">
        <f>L3640/E3640*100</f>
        <v>10.925440133342171</v>
      </c>
      <c r="O3640" s="12" t="str">
        <f>IF(N3640&lt;10,"Low",IF(N3640&lt;20,"Med","High"))</f>
        <v>Med</v>
      </c>
      <c r="P3640" s="12">
        <f>sales*discount</f>
        <v>21.118600000000001</v>
      </c>
      <c r="Q3640" s="12">
        <f>sales-Discount_Values</f>
        <v>2090.7414000000003</v>
      </c>
      <c r="R3640" s="12">
        <f>DATEDIF(order_date,delivery_date,"D")</f>
        <v>2</v>
      </c>
      <c r="S3640" s="12"/>
    </row>
    <row r="3641" spans="1:19" ht="14.25" customHeight="1" x14ac:dyDescent="0.35">
      <c r="A3641" s="2" t="s">
        <v>9253</v>
      </c>
      <c r="B3641" s="2">
        <v>109220</v>
      </c>
      <c r="C3641" s="2" t="s">
        <v>13</v>
      </c>
      <c r="D3641" s="2" t="s">
        <v>20</v>
      </c>
      <c r="E3641" s="2">
        <v>251.42</v>
      </c>
      <c r="F3641" s="2">
        <v>0.19</v>
      </c>
      <c r="G3641" s="2">
        <v>6</v>
      </c>
      <c r="H3641" s="3">
        <v>45441</v>
      </c>
      <c r="I3641" s="3">
        <v>45442</v>
      </c>
      <c r="J3641" s="2" t="s">
        <v>15</v>
      </c>
      <c r="K3641" s="2" t="s">
        <v>22</v>
      </c>
      <c r="L3641" s="2">
        <v>27.47</v>
      </c>
      <c r="M3641" s="2" t="s">
        <v>23</v>
      </c>
      <c r="N3641" s="11">
        <f>L3641/E3641*100</f>
        <v>10.925940657067855</v>
      </c>
      <c r="O3641" s="12" t="str">
        <f>IF(N3641&lt;10,"Low",IF(N3641&lt;20,"Med","High"))</f>
        <v>Med</v>
      </c>
      <c r="P3641" s="12">
        <f>sales*discount</f>
        <v>47.769799999999996</v>
      </c>
      <c r="Q3641" s="12">
        <f>sales-Discount_Values</f>
        <v>203.65019999999998</v>
      </c>
      <c r="R3641" s="12">
        <f>DATEDIF(order_date,delivery_date,"D")</f>
        <v>1</v>
      </c>
      <c r="S3641" s="12"/>
    </row>
    <row r="3642" spans="1:19" ht="14.25" customHeight="1" x14ac:dyDescent="0.35">
      <c r="A3642" s="2" t="s">
        <v>2265</v>
      </c>
      <c r="B3642" s="2">
        <v>102232</v>
      </c>
      <c r="C3642" s="2" t="s">
        <v>41</v>
      </c>
      <c r="D3642" s="2" t="s">
        <v>20</v>
      </c>
      <c r="E3642" s="2">
        <v>1264.79</v>
      </c>
      <c r="F3642" s="2">
        <v>0.28000000000000003</v>
      </c>
      <c r="G3642" s="2">
        <v>3</v>
      </c>
      <c r="H3642" s="3">
        <v>45555</v>
      </c>
      <c r="I3642" s="3">
        <v>45556</v>
      </c>
      <c r="J3642" s="2" t="s">
        <v>21</v>
      </c>
      <c r="K3642" s="2" t="s">
        <v>16</v>
      </c>
      <c r="L3642" s="2">
        <v>138.22999999999999</v>
      </c>
      <c r="M3642" s="2" t="s">
        <v>23</v>
      </c>
      <c r="N3642" s="11">
        <f>L3642/E3642*100</f>
        <v>10.929087042117663</v>
      </c>
      <c r="O3642" s="12" t="str">
        <f>IF(N3642&lt;10,"Low",IF(N3642&lt;20,"Med","High"))</f>
        <v>Med</v>
      </c>
      <c r="P3642" s="12">
        <f>sales*discount</f>
        <v>354.14120000000003</v>
      </c>
      <c r="Q3642" s="12">
        <f>sales-Discount_Values</f>
        <v>910.64879999999994</v>
      </c>
      <c r="R3642" s="12">
        <f>DATEDIF(order_date,delivery_date,"D")</f>
        <v>1</v>
      </c>
      <c r="S3642" s="12"/>
    </row>
    <row r="3643" spans="1:19" ht="14.25" customHeight="1" x14ac:dyDescent="0.35">
      <c r="A3643" s="2" t="s">
        <v>743</v>
      </c>
      <c r="B3643" s="2">
        <v>100710</v>
      </c>
      <c r="C3643" s="2" t="s">
        <v>13</v>
      </c>
      <c r="D3643" s="2" t="s">
        <v>20</v>
      </c>
      <c r="E3643" s="2">
        <v>4401.96</v>
      </c>
      <c r="F3643" s="2">
        <v>0.09</v>
      </c>
      <c r="G3643" s="2">
        <v>8</v>
      </c>
      <c r="H3643" s="3">
        <v>45582</v>
      </c>
      <c r="I3643" s="3">
        <v>45584</v>
      </c>
      <c r="J3643" s="2" t="s">
        <v>15</v>
      </c>
      <c r="K3643" s="2" t="s">
        <v>22</v>
      </c>
      <c r="L3643" s="2">
        <v>481.23</v>
      </c>
      <c r="M3643" s="2" t="s">
        <v>23</v>
      </c>
      <c r="N3643" s="11">
        <f>L3643/E3643*100</f>
        <v>10.932175667202792</v>
      </c>
      <c r="O3643" s="12" t="str">
        <f>IF(N3643&lt;10,"Low",IF(N3643&lt;20,"Med","High"))</f>
        <v>Med</v>
      </c>
      <c r="P3643" s="12">
        <f>sales*discount</f>
        <v>396.1764</v>
      </c>
      <c r="Q3643" s="12">
        <f>sales-Discount_Values</f>
        <v>4005.7836000000002</v>
      </c>
      <c r="R3643" s="12">
        <f>DATEDIF(order_date,delivery_date,"D")</f>
        <v>2</v>
      </c>
      <c r="S3643" s="12"/>
    </row>
    <row r="3644" spans="1:19" ht="14.25" customHeight="1" x14ac:dyDescent="0.35">
      <c r="A3644" s="2" t="s">
        <v>3918</v>
      </c>
      <c r="B3644" s="2">
        <v>103885</v>
      </c>
      <c r="C3644" s="2" t="s">
        <v>41</v>
      </c>
      <c r="D3644" s="2" t="s">
        <v>26</v>
      </c>
      <c r="E3644" s="2">
        <v>2544.54</v>
      </c>
      <c r="F3644" s="2">
        <v>0.34</v>
      </c>
      <c r="G3644" s="2">
        <v>7</v>
      </c>
      <c r="H3644" s="3">
        <v>45331</v>
      </c>
      <c r="I3644" s="3">
        <v>45336</v>
      </c>
      <c r="J3644" s="2" t="s">
        <v>31</v>
      </c>
      <c r="K3644" s="2" t="s">
        <v>16</v>
      </c>
      <c r="L3644" s="2">
        <v>278.2</v>
      </c>
      <c r="M3644" s="2" t="s">
        <v>23</v>
      </c>
      <c r="N3644" s="11">
        <f>L3644/E3644*100</f>
        <v>10.933213861837503</v>
      </c>
      <c r="O3644" s="12" t="str">
        <f>IF(N3644&lt;10,"Low",IF(N3644&lt;20,"Med","High"))</f>
        <v>Med</v>
      </c>
      <c r="P3644" s="12">
        <f>sales*discount</f>
        <v>865.14360000000011</v>
      </c>
      <c r="Q3644" s="12">
        <f>sales-Discount_Values</f>
        <v>1679.3963999999999</v>
      </c>
      <c r="R3644" s="12">
        <f>DATEDIF(order_date,delivery_date,"D")</f>
        <v>5</v>
      </c>
      <c r="S3644" s="12"/>
    </row>
    <row r="3645" spans="1:19" ht="14.25" customHeight="1" x14ac:dyDescent="0.35">
      <c r="A3645" s="2" t="s">
        <v>6485</v>
      </c>
      <c r="B3645" s="2">
        <v>106452</v>
      </c>
      <c r="C3645" s="2" t="s">
        <v>41</v>
      </c>
      <c r="D3645" s="2" t="s">
        <v>26</v>
      </c>
      <c r="E3645" s="2">
        <v>2434.38</v>
      </c>
      <c r="F3645" s="2">
        <v>0.18</v>
      </c>
      <c r="G3645" s="2">
        <v>2</v>
      </c>
      <c r="H3645" s="3">
        <v>45628</v>
      </c>
      <c r="I3645" s="3">
        <v>45629</v>
      </c>
      <c r="J3645" s="2" t="s">
        <v>21</v>
      </c>
      <c r="K3645" s="2" t="s">
        <v>16</v>
      </c>
      <c r="L3645" s="2">
        <v>266.24</v>
      </c>
      <c r="M3645" s="2" t="s">
        <v>23</v>
      </c>
      <c r="N3645" s="11">
        <f>L3645/E3645*100</f>
        <v>10.936665598632917</v>
      </c>
      <c r="O3645" s="12" t="str">
        <f>IF(N3645&lt;10,"Low",IF(N3645&lt;20,"Med","High"))</f>
        <v>Med</v>
      </c>
      <c r="P3645" s="12">
        <f>sales*discount</f>
        <v>438.1884</v>
      </c>
      <c r="Q3645" s="12">
        <f>sales-Discount_Values</f>
        <v>1996.1916000000001</v>
      </c>
      <c r="R3645" s="12">
        <f>DATEDIF(order_date,delivery_date,"D")</f>
        <v>1</v>
      </c>
      <c r="S3645" s="12"/>
    </row>
    <row r="3646" spans="1:19" ht="14.25" customHeight="1" x14ac:dyDescent="0.35">
      <c r="A3646" s="2" t="s">
        <v>7028</v>
      </c>
      <c r="B3646" s="2">
        <v>106995</v>
      </c>
      <c r="C3646" s="2" t="s">
        <v>19</v>
      </c>
      <c r="D3646" s="2" t="s">
        <v>33</v>
      </c>
      <c r="E3646" s="2">
        <v>3383.04</v>
      </c>
      <c r="F3646" s="2">
        <v>0.28999999999999998</v>
      </c>
      <c r="G3646" s="2">
        <v>7</v>
      </c>
      <c r="H3646" s="3">
        <v>45465</v>
      </c>
      <c r="I3646" s="3">
        <v>45471</v>
      </c>
      <c r="J3646" s="2" t="s">
        <v>15</v>
      </c>
      <c r="K3646" s="2" t="s">
        <v>22</v>
      </c>
      <c r="L3646" s="2">
        <v>370.02</v>
      </c>
      <c r="M3646" s="2" t="s">
        <v>34</v>
      </c>
      <c r="N3646" s="11">
        <f>L3646/E3646*100</f>
        <v>10.9375</v>
      </c>
      <c r="O3646" s="12" t="str">
        <f>IF(N3646&lt;10,"Low",IF(N3646&lt;20,"Med","High"))</f>
        <v>Med</v>
      </c>
      <c r="P3646" s="12">
        <f>sales*discount</f>
        <v>981.08159999999987</v>
      </c>
      <c r="Q3646" s="12">
        <f>sales-Discount_Values</f>
        <v>2401.9584</v>
      </c>
      <c r="R3646" s="12">
        <f>DATEDIF(order_date,delivery_date,"D")</f>
        <v>6</v>
      </c>
      <c r="S3646" s="12"/>
    </row>
    <row r="3647" spans="1:19" ht="14.25" customHeight="1" x14ac:dyDescent="0.35">
      <c r="A3647" s="2" t="s">
        <v>3909</v>
      </c>
      <c r="B3647" s="2">
        <v>103876</v>
      </c>
      <c r="C3647" s="2" t="s">
        <v>25</v>
      </c>
      <c r="D3647" s="2" t="s">
        <v>20</v>
      </c>
      <c r="E3647" s="2">
        <v>136.27000000000001</v>
      </c>
      <c r="F3647" s="2">
        <v>0.04</v>
      </c>
      <c r="G3647" s="2">
        <v>2</v>
      </c>
      <c r="H3647" s="3">
        <v>45377</v>
      </c>
      <c r="I3647" s="3">
        <v>45384</v>
      </c>
      <c r="J3647" s="2" t="s">
        <v>31</v>
      </c>
      <c r="K3647" s="2" t="s">
        <v>16</v>
      </c>
      <c r="L3647" s="2">
        <v>14.91</v>
      </c>
      <c r="M3647" s="2" t="s">
        <v>48</v>
      </c>
      <c r="N3647" s="11">
        <f>L3647/E3647*100</f>
        <v>10.941513172378366</v>
      </c>
      <c r="O3647" s="12" t="str">
        <f>IF(N3647&lt;10,"Low",IF(N3647&lt;20,"Med","High"))</f>
        <v>Med</v>
      </c>
      <c r="P3647" s="12">
        <f>sales*discount</f>
        <v>5.4508000000000001</v>
      </c>
      <c r="Q3647" s="12">
        <f>sales-Discount_Values</f>
        <v>130.81920000000002</v>
      </c>
      <c r="R3647" s="12">
        <f>DATEDIF(order_date,delivery_date,"D")</f>
        <v>7</v>
      </c>
      <c r="S3647" s="12"/>
    </row>
    <row r="3648" spans="1:19" ht="14.25" customHeight="1" x14ac:dyDescent="0.35">
      <c r="A3648" s="2" t="s">
        <v>11957</v>
      </c>
      <c r="B3648" s="2">
        <v>111924</v>
      </c>
      <c r="C3648" s="2" t="s">
        <v>41</v>
      </c>
      <c r="D3648" s="2" t="s">
        <v>14</v>
      </c>
      <c r="E3648" s="2">
        <v>3287.56</v>
      </c>
      <c r="F3648" s="2">
        <v>0.22</v>
      </c>
      <c r="G3648" s="2">
        <v>1</v>
      </c>
      <c r="H3648" s="3">
        <v>45308</v>
      </c>
      <c r="I3648" s="3">
        <v>45315</v>
      </c>
      <c r="J3648" s="2" t="s">
        <v>21</v>
      </c>
      <c r="K3648" s="2" t="s">
        <v>27</v>
      </c>
      <c r="L3648" s="2">
        <v>359.77</v>
      </c>
      <c r="M3648" s="2" t="s">
        <v>23</v>
      </c>
      <c r="N3648" s="11">
        <f>L3648/E3648*100</f>
        <v>10.943374417501126</v>
      </c>
      <c r="O3648" s="12" t="str">
        <f>IF(N3648&lt;10,"Low",IF(N3648&lt;20,"Med","High"))</f>
        <v>Med</v>
      </c>
      <c r="P3648" s="12">
        <f>sales*discount</f>
        <v>723.26319999999998</v>
      </c>
      <c r="Q3648" s="12">
        <f>sales-Discount_Values</f>
        <v>2564.2968000000001</v>
      </c>
      <c r="R3648" s="12">
        <f>DATEDIF(order_date,delivery_date,"D")</f>
        <v>7</v>
      </c>
      <c r="S3648" s="12"/>
    </row>
    <row r="3649" spans="1:19" ht="14.25" customHeight="1" x14ac:dyDescent="0.35">
      <c r="A3649" s="2" t="s">
        <v>12484</v>
      </c>
      <c r="B3649" s="2">
        <v>112451</v>
      </c>
      <c r="C3649" s="2" t="s">
        <v>25</v>
      </c>
      <c r="D3649" s="2" t="s">
        <v>20</v>
      </c>
      <c r="E3649" s="2">
        <v>213.04</v>
      </c>
      <c r="F3649" s="2">
        <v>0.02</v>
      </c>
      <c r="G3649" s="2">
        <v>3</v>
      </c>
      <c r="H3649" s="3">
        <v>45144</v>
      </c>
      <c r="I3649" s="3">
        <v>45148</v>
      </c>
      <c r="J3649" s="2" t="s">
        <v>31</v>
      </c>
      <c r="K3649" s="2" t="s">
        <v>22</v>
      </c>
      <c r="L3649" s="2">
        <v>23.32</v>
      </c>
      <c r="M3649" s="2" t="s">
        <v>48</v>
      </c>
      <c r="N3649" s="11">
        <f>L3649/E3649*100</f>
        <v>10.946301164100639</v>
      </c>
      <c r="O3649" s="12" t="str">
        <f>IF(N3649&lt;10,"Low",IF(N3649&lt;20,"Med","High"))</f>
        <v>Med</v>
      </c>
      <c r="P3649" s="12">
        <f>sales*discount</f>
        <v>4.2607999999999997</v>
      </c>
      <c r="Q3649" s="12">
        <f>sales-Discount_Values</f>
        <v>208.7792</v>
      </c>
      <c r="R3649" s="12">
        <f>DATEDIF(order_date,delivery_date,"D")</f>
        <v>4</v>
      </c>
      <c r="S3649" s="12"/>
    </row>
    <row r="3650" spans="1:19" ht="14.25" customHeight="1" x14ac:dyDescent="0.35">
      <c r="A3650" s="2" t="s">
        <v>375</v>
      </c>
      <c r="B3650" s="2">
        <v>100342</v>
      </c>
      <c r="C3650" s="2" t="s">
        <v>13</v>
      </c>
      <c r="D3650" s="2" t="s">
        <v>20</v>
      </c>
      <c r="E3650" s="2">
        <v>2875.14</v>
      </c>
      <c r="F3650" s="2">
        <v>0.27</v>
      </c>
      <c r="G3650" s="2">
        <v>9</v>
      </c>
      <c r="H3650" s="3">
        <v>45593</v>
      </c>
      <c r="I3650" s="3">
        <v>45600</v>
      </c>
      <c r="J3650" s="2" t="s">
        <v>15</v>
      </c>
      <c r="K3650" s="2" t="s">
        <v>27</v>
      </c>
      <c r="L3650" s="2">
        <v>314.73</v>
      </c>
      <c r="M3650" s="2" t="s">
        <v>39</v>
      </c>
      <c r="N3650" s="11">
        <f>L3650/E3650*100</f>
        <v>10.946597383083956</v>
      </c>
      <c r="O3650" s="12" t="str">
        <f>IF(N3650&lt;10,"Low",IF(N3650&lt;20,"Med","High"))</f>
        <v>Med</v>
      </c>
      <c r="P3650" s="12">
        <f>sales*discount</f>
        <v>776.28780000000006</v>
      </c>
      <c r="Q3650" s="12">
        <f>sales-Discount_Values</f>
        <v>2098.8521999999998</v>
      </c>
      <c r="R3650" s="12">
        <f>DATEDIF(order_date,delivery_date,"D")</f>
        <v>7</v>
      </c>
      <c r="S3650" s="12"/>
    </row>
    <row r="3651" spans="1:19" ht="14.25" customHeight="1" x14ac:dyDescent="0.35">
      <c r="A3651" s="2" t="s">
        <v>11219</v>
      </c>
      <c r="B3651" s="2">
        <v>111186</v>
      </c>
      <c r="C3651" s="2" t="s">
        <v>41</v>
      </c>
      <c r="D3651" s="2" t="s">
        <v>26</v>
      </c>
      <c r="E3651" s="2">
        <v>1703.88</v>
      </c>
      <c r="F3651" s="2">
        <v>0.42</v>
      </c>
      <c r="G3651" s="2">
        <v>8</v>
      </c>
      <c r="H3651" s="3">
        <v>45081</v>
      </c>
      <c r="I3651" s="3">
        <v>45088</v>
      </c>
      <c r="J3651" s="2" t="s">
        <v>15</v>
      </c>
      <c r="K3651" s="2" t="s">
        <v>16</v>
      </c>
      <c r="L3651" s="2">
        <v>186.61</v>
      </c>
      <c r="M3651" s="2" t="s">
        <v>23</v>
      </c>
      <c r="N3651" s="11">
        <f>L3651/E3651*100</f>
        <v>10.952062351808813</v>
      </c>
      <c r="O3651" s="12" t="str">
        <f>IF(N3651&lt;10,"Low",IF(N3651&lt;20,"Med","High"))</f>
        <v>Med</v>
      </c>
      <c r="P3651" s="12">
        <f>sales*discount</f>
        <v>715.62959999999998</v>
      </c>
      <c r="Q3651" s="12">
        <f>sales-Discount_Values</f>
        <v>988.25040000000013</v>
      </c>
      <c r="R3651" s="12">
        <f>DATEDIF(order_date,delivery_date,"D")</f>
        <v>7</v>
      </c>
      <c r="S3651" s="12"/>
    </row>
    <row r="3652" spans="1:19" ht="14.25" customHeight="1" x14ac:dyDescent="0.35">
      <c r="A3652" s="2" t="s">
        <v>13639</v>
      </c>
      <c r="B3652" s="2">
        <v>113606</v>
      </c>
      <c r="C3652" s="2" t="s">
        <v>13</v>
      </c>
      <c r="D3652" s="2" t="s">
        <v>33</v>
      </c>
      <c r="E3652" s="2">
        <v>668.65</v>
      </c>
      <c r="F3652" s="2">
        <v>0.06</v>
      </c>
      <c r="G3652" s="2">
        <v>1</v>
      </c>
      <c r="H3652" s="3">
        <v>45280</v>
      </c>
      <c r="I3652" s="3">
        <v>45284</v>
      </c>
      <c r="J3652" s="2" t="s">
        <v>15</v>
      </c>
      <c r="K3652" s="2" t="s">
        <v>27</v>
      </c>
      <c r="L3652" s="2">
        <v>73.239999999999995</v>
      </c>
      <c r="M3652" s="2" t="s">
        <v>23</v>
      </c>
      <c r="N3652" s="11">
        <f>L3652/E3652*100</f>
        <v>10.953413594556196</v>
      </c>
      <c r="O3652" s="12" t="str">
        <f>IF(N3652&lt;10,"Low",IF(N3652&lt;20,"Med","High"))</f>
        <v>Med</v>
      </c>
      <c r="P3652" s="12">
        <f>sales*discount</f>
        <v>40.119</v>
      </c>
      <c r="Q3652" s="12">
        <f>sales-Discount_Values</f>
        <v>628.53099999999995</v>
      </c>
      <c r="R3652" s="12">
        <f>DATEDIF(order_date,delivery_date,"D")</f>
        <v>4</v>
      </c>
      <c r="S3652" s="12"/>
    </row>
    <row r="3653" spans="1:19" ht="14.25" customHeight="1" x14ac:dyDescent="0.35">
      <c r="A3653" s="2" t="s">
        <v>13008</v>
      </c>
      <c r="B3653" s="2">
        <v>112975</v>
      </c>
      <c r="C3653" s="2" t="s">
        <v>13</v>
      </c>
      <c r="D3653" s="2" t="s">
        <v>26</v>
      </c>
      <c r="E3653" s="2">
        <v>1091.8599999999999</v>
      </c>
      <c r="F3653" s="2">
        <v>0.21</v>
      </c>
      <c r="G3653" s="2">
        <v>1</v>
      </c>
      <c r="H3653" s="3">
        <v>45516</v>
      </c>
      <c r="I3653" s="3">
        <v>45523</v>
      </c>
      <c r="J3653" s="2" t="s">
        <v>21</v>
      </c>
      <c r="K3653" s="2" t="s">
        <v>27</v>
      </c>
      <c r="L3653" s="2">
        <v>119.6</v>
      </c>
      <c r="M3653" s="2" t="s">
        <v>34</v>
      </c>
      <c r="N3653" s="11">
        <f>L3653/E3653*100</f>
        <v>10.953785283827596</v>
      </c>
      <c r="O3653" s="12" t="str">
        <f>IF(N3653&lt;10,"Low",IF(N3653&lt;20,"Med","High"))</f>
        <v>Med</v>
      </c>
      <c r="P3653" s="12">
        <f>sales*discount</f>
        <v>229.29059999999998</v>
      </c>
      <c r="Q3653" s="12">
        <f>sales-Discount_Values</f>
        <v>862.56939999999986</v>
      </c>
      <c r="R3653" s="12">
        <f>DATEDIF(order_date,delivery_date,"D")</f>
        <v>7</v>
      </c>
      <c r="S3653" s="12"/>
    </row>
    <row r="3654" spans="1:19" ht="14.25" customHeight="1" x14ac:dyDescent="0.35">
      <c r="A3654" s="2" t="s">
        <v>6788</v>
      </c>
      <c r="B3654" s="2">
        <v>106755</v>
      </c>
      <c r="C3654" s="2" t="s">
        <v>19</v>
      </c>
      <c r="D3654" s="2" t="s">
        <v>20</v>
      </c>
      <c r="E3654" s="2">
        <v>1856.25</v>
      </c>
      <c r="F3654" s="2">
        <v>0.15</v>
      </c>
      <c r="G3654" s="2">
        <v>9</v>
      </c>
      <c r="H3654" s="3">
        <v>45175</v>
      </c>
      <c r="I3654" s="3">
        <v>45176</v>
      </c>
      <c r="J3654" s="2" t="s">
        <v>21</v>
      </c>
      <c r="K3654" s="2" t="s">
        <v>22</v>
      </c>
      <c r="L3654" s="2">
        <v>203.35</v>
      </c>
      <c r="M3654" s="2" t="s">
        <v>23</v>
      </c>
      <c r="N3654" s="11">
        <f>L3654/E3654*100</f>
        <v>10.954882154882155</v>
      </c>
      <c r="O3654" s="12" t="str">
        <f>IF(N3654&lt;10,"Low",IF(N3654&lt;20,"Med","High"))</f>
        <v>Med</v>
      </c>
      <c r="P3654" s="12">
        <f>sales*discount</f>
        <v>278.4375</v>
      </c>
      <c r="Q3654" s="12">
        <f>sales-Discount_Values</f>
        <v>1577.8125</v>
      </c>
      <c r="R3654" s="12">
        <f>DATEDIF(order_date,delivery_date,"D")</f>
        <v>1</v>
      </c>
      <c r="S3654" s="12"/>
    </row>
    <row r="3655" spans="1:19" ht="14.25" customHeight="1" x14ac:dyDescent="0.35">
      <c r="A3655" s="2" t="s">
        <v>6232</v>
      </c>
      <c r="B3655" s="2">
        <v>106199</v>
      </c>
      <c r="C3655" s="2" t="s">
        <v>41</v>
      </c>
      <c r="D3655" s="2" t="s">
        <v>36</v>
      </c>
      <c r="E3655" s="2">
        <v>584.94000000000005</v>
      </c>
      <c r="F3655" s="2">
        <v>0.46</v>
      </c>
      <c r="G3655" s="2">
        <v>4</v>
      </c>
      <c r="H3655" s="3">
        <v>45276</v>
      </c>
      <c r="I3655" s="3">
        <v>45283</v>
      </c>
      <c r="J3655" s="2" t="s">
        <v>15</v>
      </c>
      <c r="K3655" s="2" t="s">
        <v>27</v>
      </c>
      <c r="L3655" s="2">
        <v>64.09</v>
      </c>
      <c r="M3655" s="2" t="s">
        <v>17</v>
      </c>
      <c r="N3655" s="11">
        <f>L3655/E3655*100</f>
        <v>10.956679317536841</v>
      </c>
      <c r="O3655" s="12" t="str">
        <f>IF(N3655&lt;10,"Low",IF(N3655&lt;20,"Med","High"))</f>
        <v>Med</v>
      </c>
      <c r="P3655" s="12">
        <f>sales*discount</f>
        <v>269.07240000000002</v>
      </c>
      <c r="Q3655" s="12">
        <f>sales-Discount_Values</f>
        <v>315.86760000000004</v>
      </c>
      <c r="R3655" s="12">
        <f>DATEDIF(order_date,delivery_date,"D")</f>
        <v>7</v>
      </c>
      <c r="S3655" s="12"/>
    </row>
    <row r="3656" spans="1:19" ht="14.25" customHeight="1" x14ac:dyDescent="0.35">
      <c r="A3656" s="2" t="s">
        <v>12249</v>
      </c>
      <c r="B3656" s="2">
        <v>112216</v>
      </c>
      <c r="C3656" s="2" t="s">
        <v>19</v>
      </c>
      <c r="D3656" s="2" t="s">
        <v>20</v>
      </c>
      <c r="E3656" s="2">
        <v>3681.49</v>
      </c>
      <c r="F3656" s="2">
        <v>0.46</v>
      </c>
      <c r="G3656" s="2">
        <v>6</v>
      </c>
      <c r="H3656" s="3">
        <v>45048</v>
      </c>
      <c r="I3656" s="3">
        <v>45055</v>
      </c>
      <c r="J3656" s="2" t="s">
        <v>31</v>
      </c>
      <c r="K3656" s="2" t="s">
        <v>16</v>
      </c>
      <c r="L3656" s="2">
        <v>403.46</v>
      </c>
      <c r="M3656" s="2" t="s">
        <v>28</v>
      </c>
      <c r="N3656" s="11">
        <f>L3656/E3656*100</f>
        <v>10.959149692108358</v>
      </c>
      <c r="O3656" s="12" t="str">
        <f>IF(N3656&lt;10,"Low",IF(N3656&lt;20,"Med","High"))</f>
        <v>Med</v>
      </c>
      <c r="P3656" s="12">
        <f>sales*discount</f>
        <v>1693.4854</v>
      </c>
      <c r="Q3656" s="12">
        <f>sales-Discount_Values</f>
        <v>1988.0045999999998</v>
      </c>
      <c r="R3656" s="12">
        <f>DATEDIF(order_date,delivery_date,"D")</f>
        <v>7</v>
      </c>
      <c r="S3656" s="12"/>
    </row>
    <row r="3657" spans="1:19" ht="14.25" customHeight="1" x14ac:dyDescent="0.35">
      <c r="A3657" s="2" t="s">
        <v>13862</v>
      </c>
      <c r="B3657" s="2">
        <v>113829</v>
      </c>
      <c r="C3657" s="2" t="s">
        <v>41</v>
      </c>
      <c r="D3657" s="2" t="s">
        <v>20</v>
      </c>
      <c r="E3657" s="2">
        <v>101.92</v>
      </c>
      <c r="F3657" s="2">
        <v>0.37</v>
      </c>
      <c r="G3657" s="2">
        <v>6</v>
      </c>
      <c r="H3657" s="3">
        <v>45100</v>
      </c>
      <c r="I3657" s="3">
        <v>45106</v>
      </c>
      <c r="J3657" s="2" t="s">
        <v>21</v>
      </c>
      <c r="K3657" s="2" t="s">
        <v>16</v>
      </c>
      <c r="L3657" s="2">
        <v>11.17</v>
      </c>
      <c r="M3657" s="2" t="s">
        <v>34</v>
      </c>
      <c r="N3657" s="11">
        <f>L3657/E3657*100</f>
        <v>10.959576138147566</v>
      </c>
      <c r="O3657" s="12" t="str">
        <f>IF(N3657&lt;10,"Low",IF(N3657&lt;20,"Med","High"))</f>
        <v>Med</v>
      </c>
      <c r="P3657" s="12">
        <f>sales*discount</f>
        <v>37.7104</v>
      </c>
      <c r="Q3657" s="12">
        <f>sales-Discount_Values</f>
        <v>64.209599999999995</v>
      </c>
      <c r="R3657" s="12">
        <f>DATEDIF(order_date,delivery_date,"D")</f>
        <v>6</v>
      </c>
      <c r="S3657" s="12"/>
    </row>
    <row r="3658" spans="1:19" ht="14.25" customHeight="1" x14ac:dyDescent="0.35">
      <c r="A3658" s="2" t="s">
        <v>9002</v>
      </c>
      <c r="B3658" s="2">
        <v>108969</v>
      </c>
      <c r="C3658" s="2" t="s">
        <v>19</v>
      </c>
      <c r="D3658" s="2" t="s">
        <v>20</v>
      </c>
      <c r="E3658" s="2">
        <v>356.47</v>
      </c>
      <c r="F3658" s="2">
        <v>0.28999999999999998</v>
      </c>
      <c r="G3658" s="2">
        <v>4</v>
      </c>
      <c r="H3658" s="3">
        <v>45043</v>
      </c>
      <c r="I3658" s="3">
        <v>45048</v>
      </c>
      <c r="J3658" s="2" t="s">
        <v>15</v>
      </c>
      <c r="K3658" s="2" t="s">
        <v>22</v>
      </c>
      <c r="L3658" s="2">
        <v>39.07</v>
      </c>
      <c r="M3658" s="2" t="s">
        <v>23</v>
      </c>
      <c r="N3658" s="11">
        <f>L3658/E3658*100</f>
        <v>10.960249109321962</v>
      </c>
      <c r="O3658" s="12" t="str">
        <f>IF(N3658&lt;10,"Low",IF(N3658&lt;20,"Med","High"))</f>
        <v>Med</v>
      </c>
      <c r="P3658" s="12">
        <f>sales*discount</f>
        <v>103.3763</v>
      </c>
      <c r="Q3658" s="12">
        <f>sales-Discount_Values</f>
        <v>253.09370000000001</v>
      </c>
      <c r="R3658" s="12">
        <f>DATEDIF(order_date,delivery_date,"D")</f>
        <v>5</v>
      </c>
      <c r="S3658" s="12"/>
    </row>
    <row r="3659" spans="1:19" ht="14.25" customHeight="1" x14ac:dyDescent="0.35">
      <c r="A3659" s="2" t="s">
        <v>14132</v>
      </c>
      <c r="B3659" s="2">
        <v>114099</v>
      </c>
      <c r="C3659" s="2" t="s">
        <v>13</v>
      </c>
      <c r="D3659" s="2" t="s">
        <v>36</v>
      </c>
      <c r="E3659" s="2">
        <v>4904.71</v>
      </c>
      <c r="F3659" s="2">
        <v>0.5</v>
      </c>
      <c r="G3659" s="2">
        <v>2</v>
      </c>
      <c r="H3659" s="3">
        <v>45071</v>
      </c>
      <c r="I3659" s="3">
        <v>45077</v>
      </c>
      <c r="J3659" s="2" t="s">
        <v>31</v>
      </c>
      <c r="K3659" s="2" t="s">
        <v>27</v>
      </c>
      <c r="L3659" s="2">
        <v>537.71</v>
      </c>
      <c r="M3659" s="2" t="s">
        <v>39</v>
      </c>
      <c r="N3659" s="11">
        <f>L3659/E3659*100</f>
        <v>10.963135435122567</v>
      </c>
      <c r="O3659" s="12" t="str">
        <f>IF(N3659&lt;10,"Low",IF(N3659&lt;20,"Med","High"))</f>
        <v>Med</v>
      </c>
      <c r="P3659" s="12">
        <f>sales*discount</f>
        <v>2452.355</v>
      </c>
      <c r="Q3659" s="12">
        <f>sales-Discount_Values</f>
        <v>2452.355</v>
      </c>
      <c r="R3659" s="12">
        <f>DATEDIF(order_date,delivery_date,"D")</f>
        <v>6</v>
      </c>
      <c r="S3659" s="12"/>
    </row>
    <row r="3660" spans="1:19" ht="14.25" customHeight="1" x14ac:dyDescent="0.35">
      <c r="A3660" s="2" t="s">
        <v>8794</v>
      </c>
      <c r="B3660" s="2">
        <v>108761</v>
      </c>
      <c r="C3660" s="2" t="s">
        <v>13</v>
      </c>
      <c r="D3660" s="2" t="s">
        <v>26</v>
      </c>
      <c r="E3660" s="2">
        <v>1802.79</v>
      </c>
      <c r="F3660" s="2">
        <v>7.0000000000000007E-2</v>
      </c>
      <c r="G3660" s="2">
        <v>8</v>
      </c>
      <c r="H3660" s="3">
        <v>45399</v>
      </c>
      <c r="I3660" s="3">
        <v>45400</v>
      </c>
      <c r="J3660" s="2" t="s">
        <v>15</v>
      </c>
      <c r="K3660" s="2" t="s">
        <v>27</v>
      </c>
      <c r="L3660" s="2">
        <v>197.65</v>
      </c>
      <c r="M3660" s="2" t="s">
        <v>23</v>
      </c>
      <c r="N3660" s="11">
        <f>L3660/E3660*100</f>
        <v>10.963562034402234</v>
      </c>
      <c r="O3660" s="12" t="str">
        <f>IF(N3660&lt;10,"Low",IF(N3660&lt;20,"Med","High"))</f>
        <v>Med</v>
      </c>
      <c r="P3660" s="12">
        <f>sales*discount</f>
        <v>126.1953</v>
      </c>
      <c r="Q3660" s="12">
        <f>sales-Discount_Values</f>
        <v>1676.5946999999999</v>
      </c>
      <c r="R3660" s="12">
        <f>DATEDIF(order_date,delivery_date,"D")</f>
        <v>1</v>
      </c>
      <c r="S3660" s="12"/>
    </row>
    <row r="3661" spans="1:19" ht="14.25" customHeight="1" x14ac:dyDescent="0.35">
      <c r="A3661" s="2" t="s">
        <v>11229</v>
      </c>
      <c r="B3661" s="2">
        <v>111196</v>
      </c>
      <c r="C3661" s="2" t="s">
        <v>25</v>
      </c>
      <c r="D3661" s="2" t="s">
        <v>20</v>
      </c>
      <c r="E3661" s="2">
        <v>856.99</v>
      </c>
      <c r="F3661" s="2">
        <v>0.47</v>
      </c>
      <c r="G3661" s="2">
        <v>7</v>
      </c>
      <c r="H3661" s="3">
        <v>45594</v>
      </c>
      <c r="I3661" s="3">
        <v>45596</v>
      </c>
      <c r="J3661" s="2" t="s">
        <v>31</v>
      </c>
      <c r="K3661" s="2" t="s">
        <v>16</v>
      </c>
      <c r="L3661" s="2">
        <v>93.97</v>
      </c>
      <c r="M3661" s="2" t="s">
        <v>17</v>
      </c>
      <c r="N3661" s="11">
        <f>L3661/E3661*100</f>
        <v>10.965122113443563</v>
      </c>
      <c r="O3661" s="12" t="str">
        <f>IF(N3661&lt;10,"Low",IF(N3661&lt;20,"Med","High"))</f>
        <v>Med</v>
      </c>
      <c r="P3661" s="12">
        <f>sales*discount</f>
        <v>402.78530000000001</v>
      </c>
      <c r="Q3661" s="12">
        <f>sales-Discount_Values</f>
        <v>454.2047</v>
      </c>
      <c r="R3661" s="12">
        <f>DATEDIF(order_date,delivery_date,"D")</f>
        <v>2</v>
      </c>
      <c r="S3661" s="12"/>
    </row>
    <row r="3662" spans="1:19" ht="14.25" customHeight="1" x14ac:dyDescent="0.35">
      <c r="A3662" s="2" t="s">
        <v>304</v>
      </c>
      <c r="B3662" s="2">
        <v>100271</v>
      </c>
      <c r="C3662" s="2" t="s">
        <v>19</v>
      </c>
      <c r="D3662" s="2" t="s">
        <v>20</v>
      </c>
      <c r="E3662" s="2">
        <v>3143.7</v>
      </c>
      <c r="F3662" s="2">
        <v>0.25</v>
      </c>
      <c r="G3662" s="2">
        <v>1</v>
      </c>
      <c r="H3662" s="3">
        <v>45002</v>
      </c>
      <c r="I3662" s="3">
        <v>45006</v>
      </c>
      <c r="J3662" s="2" t="s">
        <v>21</v>
      </c>
      <c r="K3662" s="2" t="s">
        <v>27</v>
      </c>
      <c r="L3662" s="2">
        <v>344.8</v>
      </c>
      <c r="M3662" s="2" t="s">
        <v>23</v>
      </c>
      <c r="N3662" s="11">
        <f>L3662/E3662*100</f>
        <v>10.967967681394535</v>
      </c>
      <c r="O3662" s="12" t="str">
        <f>IF(N3662&lt;10,"Low",IF(N3662&lt;20,"Med","High"))</f>
        <v>Med</v>
      </c>
      <c r="P3662" s="12">
        <f>sales*discount</f>
        <v>785.92499999999995</v>
      </c>
      <c r="Q3662" s="12">
        <f>sales-Discount_Values</f>
        <v>2357.7749999999996</v>
      </c>
      <c r="R3662" s="12">
        <f>DATEDIF(order_date,delivery_date,"D")</f>
        <v>4</v>
      </c>
      <c r="S3662" s="12"/>
    </row>
    <row r="3663" spans="1:19" ht="14.25" customHeight="1" x14ac:dyDescent="0.35">
      <c r="A3663" s="2" t="s">
        <v>5867</v>
      </c>
      <c r="B3663" s="2">
        <v>105834</v>
      </c>
      <c r="C3663" s="2" t="s">
        <v>25</v>
      </c>
      <c r="D3663" s="2" t="s">
        <v>33</v>
      </c>
      <c r="E3663" s="2">
        <v>4989.26</v>
      </c>
      <c r="F3663" s="2">
        <v>0.26</v>
      </c>
      <c r="G3663" s="2">
        <v>5</v>
      </c>
      <c r="H3663" s="3">
        <v>45388</v>
      </c>
      <c r="I3663" s="3">
        <v>45389</v>
      </c>
      <c r="J3663" s="2" t="s">
        <v>15</v>
      </c>
      <c r="K3663" s="2" t="s">
        <v>22</v>
      </c>
      <c r="L3663" s="2">
        <v>547.24</v>
      </c>
      <c r="M3663" s="2" t="s">
        <v>39</v>
      </c>
      <c r="N3663" s="11">
        <f>L3663/E3663*100</f>
        <v>10.968360037360249</v>
      </c>
      <c r="O3663" s="12" t="str">
        <f>IF(N3663&lt;10,"Low",IF(N3663&lt;20,"Med","High"))</f>
        <v>Med</v>
      </c>
      <c r="P3663" s="12">
        <f>sales*discount</f>
        <v>1297.2076000000002</v>
      </c>
      <c r="Q3663" s="12">
        <f>sales-Discount_Values</f>
        <v>3692.0524</v>
      </c>
      <c r="R3663" s="12">
        <f>DATEDIF(order_date,delivery_date,"D")</f>
        <v>1</v>
      </c>
      <c r="S3663" s="12"/>
    </row>
    <row r="3664" spans="1:19" ht="14.25" customHeight="1" x14ac:dyDescent="0.35">
      <c r="A3664" s="2" t="s">
        <v>1938</v>
      </c>
      <c r="B3664" s="2">
        <v>101905</v>
      </c>
      <c r="C3664" s="2" t="s">
        <v>41</v>
      </c>
      <c r="D3664" s="2" t="s">
        <v>26</v>
      </c>
      <c r="E3664" s="2">
        <v>3115.84</v>
      </c>
      <c r="F3664" s="2">
        <v>0.02</v>
      </c>
      <c r="G3664" s="2">
        <v>1</v>
      </c>
      <c r="H3664" s="3">
        <v>45011</v>
      </c>
      <c r="I3664" s="3">
        <v>45014</v>
      </c>
      <c r="J3664" s="2" t="s">
        <v>15</v>
      </c>
      <c r="K3664" s="2" t="s">
        <v>16</v>
      </c>
      <c r="L3664" s="2">
        <v>341.8</v>
      </c>
      <c r="M3664" s="2" t="s">
        <v>17</v>
      </c>
      <c r="N3664" s="11">
        <f>L3664/E3664*100</f>
        <v>10.969754544520899</v>
      </c>
      <c r="O3664" s="12" t="str">
        <f>IF(N3664&lt;10,"Low",IF(N3664&lt;20,"Med","High"))</f>
        <v>Med</v>
      </c>
      <c r="P3664" s="12">
        <f>sales*discount</f>
        <v>62.316800000000008</v>
      </c>
      <c r="Q3664" s="12">
        <f>sales-Discount_Values</f>
        <v>3053.5232000000001</v>
      </c>
      <c r="R3664" s="12">
        <f>DATEDIF(order_date,delivery_date,"D")</f>
        <v>3</v>
      </c>
      <c r="S3664" s="12"/>
    </row>
    <row r="3665" spans="1:19" ht="14.25" customHeight="1" x14ac:dyDescent="0.35">
      <c r="A3665" s="2" t="s">
        <v>2348</v>
      </c>
      <c r="B3665" s="2">
        <v>102315</v>
      </c>
      <c r="C3665" s="2" t="s">
        <v>25</v>
      </c>
      <c r="D3665" s="2" t="s">
        <v>36</v>
      </c>
      <c r="E3665" s="2">
        <v>876.88</v>
      </c>
      <c r="F3665" s="2">
        <v>0.47</v>
      </c>
      <c r="G3665" s="2">
        <v>3</v>
      </c>
      <c r="H3665" s="3">
        <v>45287</v>
      </c>
      <c r="I3665" s="3">
        <v>45291</v>
      </c>
      <c r="J3665" s="2" t="s">
        <v>31</v>
      </c>
      <c r="K3665" s="2" t="s">
        <v>27</v>
      </c>
      <c r="L3665" s="2">
        <v>96.21</v>
      </c>
      <c r="M3665" s="2" t="s">
        <v>28</v>
      </c>
      <c r="N3665" s="11">
        <f>L3665/E3665*100</f>
        <v>10.971854757777574</v>
      </c>
      <c r="O3665" s="12" t="str">
        <f>IF(N3665&lt;10,"Low",IF(N3665&lt;20,"Med","High"))</f>
        <v>Med</v>
      </c>
      <c r="P3665" s="12">
        <f>sales*discount</f>
        <v>412.1336</v>
      </c>
      <c r="Q3665" s="12">
        <f>sales-Discount_Values</f>
        <v>464.74639999999999</v>
      </c>
      <c r="R3665" s="12">
        <f>DATEDIF(order_date,delivery_date,"D")</f>
        <v>4</v>
      </c>
      <c r="S3665" s="12"/>
    </row>
    <row r="3666" spans="1:19" ht="14.25" customHeight="1" x14ac:dyDescent="0.35">
      <c r="A3666" s="2" t="s">
        <v>9089</v>
      </c>
      <c r="B3666" s="2">
        <v>109056</v>
      </c>
      <c r="C3666" s="2" t="s">
        <v>25</v>
      </c>
      <c r="D3666" s="2" t="s">
        <v>14</v>
      </c>
      <c r="E3666" s="2">
        <v>4081.59</v>
      </c>
      <c r="F3666" s="2">
        <v>0.35</v>
      </c>
      <c r="G3666" s="2">
        <v>3</v>
      </c>
      <c r="H3666" s="3">
        <v>44984</v>
      </c>
      <c r="I3666" s="3">
        <v>44986</v>
      </c>
      <c r="J3666" s="2" t="s">
        <v>31</v>
      </c>
      <c r="K3666" s="2" t="s">
        <v>27</v>
      </c>
      <c r="L3666" s="2">
        <v>447.83</v>
      </c>
      <c r="M3666" s="2" t="s">
        <v>48</v>
      </c>
      <c r="N3666" s="11">
        <f>L3666/E3666*100</f>
        <v>10.971949656873914</v>
      </c>
      <c r="O3666" s="12" t="str">
        <f>IF(N3666&lt;10,"Low",IF(N3666&lt;20,"Med","High"))</f>
        <v>Med</v>
      </c>
      <c r="P3666" s="12">
        <f>sales*discount</f>
        <v>1428.5564999999999</v>
      </c>
      <c r="Q3666" s="12">
        <f>sales-Discount_Values</f>
        <v>2653.0335000000005</v>
      </c>
      <c r="R3666" s="12">
        <f>DATEDIF(order_date,delivery_date,"D")</f>
        <v>2</v>
      </c>
      <c r="S3666" s="12"/>
    </row>
    <row r="3667" spans="1:19" ht="14.25" customHeight="1" x14ac:dyDescent="0.35">
      <c r="A3667" s="2" t="s">
        <v>5146</v>
      </c>
      <c r="B3667" s="2">
        <v>105113</v>
      </c>
      <c r="C3667" s="2" t="s">
        <v>41</v>
      </c>
      <c r="D3667" s="2" t="s">
        <v>33</v>
      </c>
      <c r="E3667" s="2">
        <v>4778.8100000000004</v>
      </c>
      <c r="F3667" s="2">
        <v>0.32</v>
      </c>
      <c r="G3667" s="2">
        <v>1</v>
      </c>
      <c r="H3667" s="3">
        <v>45613</v>
      </c>
      <c r="I3667" s="3">
        <v>45618</v>
      </c>
      <c r="J3667" s="2" t="s">
        <v>15</v>
      </c>
      <c r="K3667" s="2" t="s">
        <v>22</v>
      </c>
      <c r="L3667" s="2">
        <v>524.34</v>
      </c>
      <c r="M3667" s="2" t="s">
        <v>17</v>
      </c>
      <c r="N3667" s="11">
        <f>L3667/E3667*100</f>
        <v>10.972187636671054</v>
      </c>
      <c r="O3667" s="12" t="str">
        <f>IF(N3667&lt;10,"Low",IF(N3667&lt;20,"Med","High"))</f>
        <v>Med</v>
      </c>
      <c r="P3667" s="12">
        <f>sales*discount</f>
        <v>1529.2192000000002</v>
      </c>
      <c r="Q3667" s="12">
        <f>sales-Discount_Values</f>
        <v>3249.5907999999999</v>
      </c>
      <c r="R3667" s="12">
        <f>DATEDIF(order_date,delivery_date,"D")</f>
        <v>5</v>
      </c>
      <c r="S3667" s="12"/>
    </row>
    <row r="3668" spans="1:19" ht="14.25" customHeight="1" x14ac:dyDescent="0.35">
      <c r="A3668" s="2" t="s">
        <v>10647</v>
      </c>
      <c r="B3668" s="2">
        <v>110614</v>
      </c>
      <c r="C3668" s="2" t="s">
        <v>41</v>
      </c>
      <c r="D3668" s="2" t="s">
        <v>36</v>
      </c>
      <c r="E3668" s="2">
        <v>4267.74</v>
      </c>
      <c r="F3668" s="2">
        <v>0.36</v>
      </c>
      <c r="G3668" s="2">
        <v>2</v>
      </c>
      <c r="H3668" s="3">
        <v>45541</v>
      </c>
      <c r="I3668" s="3">
        <v>45546</v>
      </c>
      <c r="J3668" s="2" t="s">
        <v>31</v>
      </c>
      <c r="K3668" s="2" t="s">
        <v>16</v>
      </c>
      <c r="L3668" s="2">
        <v>468.31</v>
      </c>
      <c r="M3668" s="2" t="s">
        <v>23</v>
      </c>
      <c r="N3668" s="11">
        <f>L3668/E3668*100</f>
        <v>10.973255165497431</v>
      </c>
      <c r="O3668" s="12" t="str">
        <f>IF(N3668&lt;10,"Low",IF(N3668&lt;20,"Med","High"))</f>
        <v>Med</v>
      </c>
      <c r="P3668" s="12">
        <f>sales*discount</f>
        <v>1536.3863999999999</v>
      </c>
      <c r="Q3668" s="12">
        <f>sales-Discount_Values</f>
        <v>2731.3535999999999</v>
      </c>
      <c r="R3668" s="12">
        <f>DATEDIF(order_date,delivery_date,"D")</f>
        <v>5</v>
      </c>
      <c r="S3668" s="12"/>
    </row>
    <row r="3669" spans="1:19" ht="14.25" customHeight="1" x14ac:dyDescent="0.35">
      <c r="A3669" s="2" t="s">
        <v>11155</v>
      </c>
      <c r="B3669" s="2">
        <v>111122</v>
      </c>
      <c r="C3669" s="2" t="s">
        <v>19</v>
      </c>
      <c r="D3669" s="2" t="s">
        <v>20</v>
      </c>
      <c r="E3669" s="2">
        <v>424.44</v>
      </c>
      <c r="F3669" s="2">
        <v>0.09</v>
      </c>
      <c r="G3669" s="2">
        <v>1</v>
      </c>
      <c r="H3669" s="3">
        <v>45227</v>
      </c>
      <c r="I3669" s="3">
        <v>45231</v>
      </c>
      <c r="J3669" s="2" t="s">
        <v>31</v>
      </c>
      <c r="K3669" s="2" t="s">
        <v>16</v>
      </c>
      <c r="L3669" s="2">
        <v>46.58</v>
      </c>
      <c r="M3669" s="2" t="s">
        <v>39</v>
      </c>
      <c r="N3669" s="11">
        <f>L3669/E3669*100</f>
        <v>10.974460465554612</v>
      </c>
      <c r="O3669" s="12" t="str">
        <f>IF(N3669&lt;10,"Low",IF(N3669&lt;20,"Med","High"))</f>
        <v>Med</v>
      </c>
      <c r="P3669" s="12">
        <f>sales*discount</f>
        <v>38.199599999999997</v>
      </c>
      <c r="Q3669" s="12">
        <f>sales-Discount_Values</f>
        <v>386.24040000000002</v>
      </c>
      <c r="R3669" s="12">
        <f>DATEDIF(order_date,delivery_date,"D")</f>
        <v>4</v>
      </c>
      <c r="S3669" s="12"/>
    </row>
    <row r="3670" spans="1:19" ht="14.25" customHeight="1" x14ac:dyDescent="0.35">
      <c r="A3670" s="2" t="s">
        <v>14697</v>
      </c>
      <c r="B3670" s="2">
        <v>114664</v>
      </c>
      <c r="C3670" s="2" t="s">
        <v>25</v>
      </c>
      <c r="D3670" s="2" t="s">
        <v>36</v>
      </c>
      <c r="E3670" s="2">
        <v>4159.4399999999996</v>
      </c>
      <c r="F3670" s="2">
        <v>0.2</v>
      </c>
      <c r="G3670" s="2">
        <v>1</v>
      </c>
      <c r="H3670" s="3">
        <v>44948</v>
      </c>
      <c r="I3670" s="3">
        <v>44951</v>
      </c>
      <c r="J3670" s="2" t="s">
        <v>15</v>
      </c>
      <c r="K3670" s="2" t="s">
        <v>16</v>
      </c>
      <c r="L3670" s="2">
        <v>456.49</v>
      </c>
      <c r="M3670" s="2" t="s">
        <v>17</v>
      </c>
      <c r="N3670" s="11">
        <f>L3670/E3670*100</f>
        <v>10.974794683899756</v>
      </c>
      <c r="O3670" s="12" t="str">
        <f>IF(N3670&lt;10,"Low",IF(N3670&lt;20,"Med","High"))</f>
        <v>Med</v>
      </c>
      <c r="P3670" s="12">
        <f>sales*discount</f>
        <v>831.88799999999992</v>
      </c>
      <c r="Q3670" s="12">
        <f>sales-Discount_Values</f>
        <v>3327.5519999999997</v>
      </c>
      <c r="R3670" s="12">
        <f>DATEDIF(order_date,delivery_date,"D")</f>
        <v>3</v>
      </c>
      <c r="S3670" s="12"/>
    </row>
    <row r="3671" spans="1:19" ht="14.25" customHeight="1" x14ac:dyDescent="0.35">
      <c r="A3671" s="2" t="s">
        <v>10167</v>
      </c>
      <c r="B3671" s="2">
        <v>110134</v>
      </c>
      <c r="C3671" s="2" t="s">
        <v>19</v>
      </c>
      <c r="D3671" s="2" t="s">
        <v>36</v>
      </c>
      <c r="E3671" s="2">
        <v>869.69</v>
      </c>
      <c r="F3671" s="2">
        <v>0.12</v>
      </c>
      <c r="G3671" s="2">
        <v>3</v>
      </c>
      <c r="H3671" s="3">
        <v>45085</v>
      </c>
      <c r="I3671" s="3">
        <v>45086</v>
      </c>
      <c r="J3671" s="2" t="s">
        <v>15</v>
      </c>
      <c r="K3671" s="2" t="s">
        <v>27</v>
      </c>
      <c r="L3671" s="2">
        <v>95.52</v>
      </c>
      <c r="M3671" s="2" t="s">
        <v>39</v>
      </c>
      <c r="N3671" s="11">
        <f>L3671/E3671*100</f>
        <v>10.983223907369291</v>
      </c>
      <c r="O3671" s="12" t="str">
        <f>IF(N3671&lt;10,"Low",IF(N3671&lt;20,"Med","High"))</f>
        <v>Med</v>
      </c>
      <c r="P3671" s="12">
        <f>sales*discount</f>
        <v>104.36280000000001</v>
      </c>
      <c r="Q3671" s="12">
        <f>sales-Discount_Values</f>
        <v>765.32720000000006</v>
      </c>
      <c r="R3671" s="12">
        <f>DATEDIF(order_date,delivery_date,"D")</f>
        <v>1</v>
      </c>
      <c r="S3671" s="12"/>
    </row>
    <row r="3672" spans="1:19" ht="14.25" customHeight="1" x14ac:dyDescent="0.35">
      <c r="A3672" s="2" t="s">
        <v>7757</v>
      </c>
      <c r="B3672" s="2">
        <v>107724</v>
      </c>
      <c r="C3672" s="2" t="s">
        <v>25</v>
      </c>
      <c r="D3672" s="2" t="s">
        <v>14</v>
      </c>
      <c r="E3672" s="2">
        <v>3941.23</v>
      </c>
      <c r="F3672" s="2">
        <v>0.48</v>
      </c>
      <c r="G3672" s="2">
        <v>7</v>
      </c>
      <c r="H3672" s="3">
        <v>45232</v>
      </c>
      <c r="I3672" s="3">
        <v>45239</v>
      </c>
      <c r="J3672" s="2" t="s">
        <v>21</v>
      </c>
      <c r="K3672" s="2" t="s">
        <v>22</v>
      </c>
      <c r="L3672" s="2">
        <v>433.01</v>
      </c>
      <c r="M3672" s="2" t="s">
        <v>48</v>
      </c>
      <c r="N3672" s="11">
        <f>L3672/E3672*100</f>
        <v>10.986671673563835</v>
      </c>
      <c r="O3672" s="12" t="str">
        <f>IF(N3672&lt;10,"Low",IF(N3672&lt;20,"Med","High"))</f>
        <v>Med</v>
      </c>
      <c r="P3672" s="12">
        <f>sales*discount</f>
        <v>1891.7903999999999</v>
      </c>
      <c r="Q3672" s="12">
        <f>sales-Discount_Values</f>
        <v>2049.4396000000002</v>
      </c>
      <c r="R3672" s="12">
        <f>DATEDIF(order_date,delivery_date,"D")</f>
        <v>7</v>
      </c>
      <c r="S3672" s="12"/>
    </row>
    <row r="3673" spans="1:19" ht="14.25" customHeight="1" x14ac:dyDescent="0.35">
      <c r="A3673" s="2" t="s">
        <v>5362</v>
      </c>
      <c r="B3673" s="2">
        <v>105329</v>
      </c>
      <c r="C3673" s="2" t="s">
        <v>25</v>
      </c>
      <c r="D3673" s="2" t="s">
        <v>33</v>
      </c>
      <c r="E3673" s="2">
        <v>2664.67</v>
      </c>
      <c r="F3673" s="2">
        <v>0.05</v>
      </c>
      <c r="G3673" s="2">
        <v>2</v>
      </c>
      <c r="H3673" s="3">
        <v>45556</v>
      </c>
      <c r="I3673" s="3">
        <v>45557</v>
      </c>
      <c r="J3673" s="2" t="s">
        <v>15</v>
      </c>
      <c r="K3673" s="2" t="s">
        <v>16</v>
      </c>
      <c r="L3673" s="2">
        <v>292.81</v>
      </c>
      <c r="M3673" s="2" t="s">
        <v>28</v>
      </c>
      <c r="N3673" s="11">
        <f>L3673/E3673*100</f>
        <v>10.988602716283816</v>
      </c>
      <c r="O3673" s="12" t="str">
        <f>IF(N3673&lt;10,"Low",IF(N3673&lt;20,"Med","High"))</f>
        <v>Med</v>
      </c>
      <c r="P3673" s="12">
        <f>sales*discount</f>
        <v>133.23350000000002</v>
      </c>
      <c r="Q3673" s="12">
        <f>sales-Discount_Values</f>
        <v>2531.4365000000003</v>
      </c>
      <c r="R3673" s="12">
        <f>DATEDIF(order_date,delivery_date,"D")</f>
        <v>1</v>
      </c>
      <c r="S3673" s="12"/>
    </row>
    <row r="3674" spans="1:19" ht="14.25" customHeight="1" x14ac:dyDescent="0.35">
      <c r="A3674" s="2" t="s">
        <v>12305</v>
      </c>
      <c r="B3674" s="2">
        <v>112272</v>
      </c>
      <c r="C3674" s="2" t="s">
        <v>19</v>
      </c>
      <c r="D3674" s="2" t="s">
        <v>36</v>
      </c>
      <c r="E3674" s="2">
        <v>3286.5</v>
      </c>
      <c r="F3674" s="2">
        <v>0.2</v>
      </c>
      <c r="G3674" s="2">
        <v>5</v>
      </c>
      <c r="H3674" s="3">
        <v>45150</v>
      </c>
      <c r="I3674" s="3">
        <v>45156</v>
      </c>
      <c r="J3674" s="2" t="s">
        <v>31</v>
      </c>
      <c r="K3674" s="2" t="s">
        <v>16</v>
      </c>
      <c r="L3674" s="2">
        <v>361.16</v>
      </c>
      <c r="M3674" s="2" t="s">
        <v>17</v>
      </c>
      <c r="N3674" s="11">
        <f>L3674/E3674*100</f>
        <v>10.989198235204626</v>
      </c>
      <c r="O3674" s="12" t="str">
        <f>IF(N3674&lt;10,"Low",IF(N3674&lt;20,"Med","High"))</f>
        <v>Med</v>
      </c>
      <c r="P3674" s="12">
        <f>sales*discount</f>
        <v>657.30000000000007</v>
      </c>
      <c r="Q3674" s="12">
        <f>sales-Discount_Values</f>
        <v>2629.2</v>
      </c>
      <c r="R3674" s="12">
        <f>DATEDIF(order_date,delivery_date,"D")</f>
        <v>6</v>
      </c>
      <c r="S3674" s="12"/>
    </row>
    <row r="3675" spans="1:19" ht="14.25" customHeight="1" x14ac:dyDescent="0.35">
      <c r="A3675" s="2" t="s">
        <v>13981</v>
      </c>
      <c r="B3675" s="2">
        <v>113948</v>
      </c>
      <c r="C3675" s="2" t="s">
        <v>41</v>
      </c>
      <c r="D3675" s="2" t="s">
        <v>36</v>
      </c>
      <c r="E3675" s="2">
        <v>3655.71</v>
      </c>
      <c r="F3675" s="2">
        <v>0.08</v>
      </c>
      <c r="G3675" s="2">
        <v>3</v>
      </c>
      <c r="H3675" s="3">
        <v>45624</v>
      </c>
      <c r="I3675" s="3">
        <v>45629</v>
      </c>
      <c r="J3675" s="2" t="s">
        <v>21</v>
      </c>
      <c r="K3675" s="2" t="s">
        <v>27</v>
      </c>
      <c r="L3675" s="2">
        <v>401.78</v>
      </c>
      <c r="M3675" s="2" t="s">
        <v>23</v>
      </c>
      <c r="N3675" s="11">
        <f>L3675/E3675*100</f>
        <v>10.990477909899854</v>
      </c>
      <c r="O3675" s="12" t="str">
        <f>IF(N3675&lt;10,"Low",IF(N3675&lt;20,"Med","High"))</f>
        <v>Med</v>
      </c>
      <c r="P3675" s="12">
        <f>sales*discount</f>
        <v>292.45679999999999</v>
      </c>
      <c r="Q3675" s="12">
        <f>sales-Discount_Values</f>
        <v>3363.2532000000001</v>
      </c>
      <c r="R3675" s="12">
        <f>DATEDIF(order_date,delivery_date,"D")</f>
        <v>5</v>
      </c>
      <c r="S3675" s="12"/>
    </row>
    <row r="3676" spans="1:19" ht="14.25" customHeight="1" x14ac:dyDescent="0.35">
      <c r="A3676" s="2" t="s">
        <v>1066</v>
      </c>
      <c r="B3676" s="2">
        <v>101033</v>
      </c>
      <c r="C3676" s="2" t="s">
        <v>41</v>
      </c>
      <c r="D3676" s="2" t="s">
        <v>36</v>
      </c>
      <c r="E3676" s="2">
        <v>4840.99</v>
      </c>
      <c r="F3676" s="2">
        <v>0.23</v>
      </c>
      <c r="G3676" s="2">
        <v>1</v>
      </c>
      <c r="H3676" s="3">
        <v>45109</v>
      </c>
      <c r="I3676" s="3">
        <v>45116</v>
      </c>
      <c r="J3676" s="2" t="s">
        <v>15</v>
      </c>
      <c r="K3676" s="2" t="s">
        <v>22</v>
      </c>
      <c r="L3676" s="2">
        <v>532.08000000000004</v>
      </c>
      <c r="M3676" s="2" t="s">
        <v>39</v>
      </c>
      <c r="N3676" s="11">
        <f>L3676/E3676*100</f>
        <v>10.9911402419753</v>
      </c>
      <c r="O3676" s="12" t="str">
        <f>IF(N3676&lt;10,"Low",IF(N3676&lt;20,"Med","High"))</f>
        <v>Med</v>
      </c>
      <c r="P3676" s="12">
        <f>sales*discount</f>
        <v>1113.4277</v>
      </c>
      <c r="Q3676" s="12">
        <f>sales-Discount_Values</f>
        <v>3727.5622999999996</v>
      </c>
      <c r="R3676" s="12">
        <f>DATEDIF(order_date,delivery_date,"D")</f>
        <v>7</v>
      </c>
      <c r="S3676" s="12"/>
    </row>
    <row r="3677" spans="1:19" ht="14.25" customHeight="1" x14ac:dyDescent="0.35">
      <c r="A3677" s="2" t="s">
        <v>1844</v>
      </c>
      <c r="B3677" s="2">
        <v>101811</v>
      </c>
      <c r="C3677" s="2" t="s">
        <v>25</v>
      </c>
      <c r="D3677" s="2" t="s">
        <v>14</v>
      </c>
      <c r="E3677" s="2">
        <v>3931.48</v>
      </c>
      <c r="F3677" s="2">
        <v>0.09</v>
      </c>
      <c r="G3677" s="2">
        <v>5</v>
      </c>
      <c r="H3677" s="3">
        <v>45251</v>
      </c>
      <c r="I3677" s="3">
        <v>45257</v>
      </c>
      <c r="J3677" s="2" t="s">
        <v>31</v>
      </c>
      <c r="K3677" s="2" t="s">
        <v>27</v>
      </c>
      <c r="L3677" s="2">
        <v>432.2</v>
      </c>
      <c r="M3677" s="2" t="s">
        <v>23</v>
      </c>
      <c r="N3677" s="11">
        <f>L3677/E3677*100</f>
        <v>10.993315494419404</v>
      </c>
      <c r="O3677" s="12" t="str">
        <f>IF(N3677&lt;10,"Low",IF(N3677&lt;20,"Med","High"))</f>
        <v>Med</v>
      </c>
      <c r="P3677" s="12">
        <f>sales*discount</f>
        <v>353.83319999999998</v>
      </c>
      <c r="Q3677" s="12">
        <f>sales-Discount_Values</f>
        <v>3577.6468</v>
      </c>
      <c r="R3677" s="12">
        <f>DATEDIF(order_date,delivery_date,"D")</f>
        <v>6</v>
      </c>
      <c r="S3677" s="12"/>
    </row>
    <row r="3678" spans="1:19" ht="14.25" customHeight="1" x14ac:dyDescent="0.35">
      <c r="A3678" s="2" t="s">
        <v>1072</v>
      </c>
      <c r="B3678" s="2">
        <v>101039</v>
      </c>
      <c r="C3678" s="2" t="s">
        <v>13</v>
      </c>
      <c r="D3678" s="2" t="s">
        <v>26</v>
      </c>
      <c r="E3678" s="2">
        <v>784.1</v>
      </c>
      <c r="F3678" s="2">
        <v>0</v>
      </c>
      <c r="G3678" s="2">
        <v>2</v>
      </c>
      <c r="H3678" s="3">
        <v>45425</v>
      </c>
      <c r="I3678" s="3">
        <v>45431</v>
      </c>
      <c r="J3678" s="2" t="s">
        <v>15</v>
      </c>
      <c r="K3678" s="2" t="s">
        <v>22</v>
      </c>
      <c r="L3678" s="2">
        <v>86.21</v>
      </c>
      <c r="M3678" s="2" t="s">
        <v>48</v>
      </c>
      <c r="N3678" s="11">
        <f>L3678/E3678*100</f>
        <v>10.994771075117969</v>
      </c>
      <c r="O3678" s="12" t="str">
        <f>IF(N3678&lt;10,"Low",IF(N3678&lt;20,"Med","High"))</f>
        <v>Med</v>
      </c>
      <c r="P3678" s="12">
        <f>sales*discount</f>
        <v>0</v>
      </c>
      <c r="Q3678" s="12">
        <f>sales-Discount_Values</f>
        <v>784.1</v>
      </c>
      <c r="R3678" s="12">
        <f>DATEDIF(order_date,delivery_date,"D")</f>
        <v>6</v>
      </c>
      <c r="S3678" s="12"/>
    </row>
    <row r="3679" spans="1:19" ht="14.25" customHeight="1" x14ac:dyDescent="0.35">
      <c r="A3679" s="2" t="s">
        <v>6850</v>
      </c>
      <c r="B3679" s="2">
        <v>106817</v>
      </c>
      <c r="C3679" s="2" t="s">
        <v>13</v>
      </c>
      <c r="D3679" s="2" t="s">
        <v>36</v>
      </c>
      <c r="E3679" s="2">
        <v>1831.1</v>
      </c>
      <c r="F3679" s="2">
        <v>0.15</v>
      </c>
      <c r="G3679" s="2">
        <v>9</v>
      </c>
      <c r="H3679" s="3">
        <v>45150</v>
      </c>
      <c r="I3679" s="3">
        <v>45154</v>
      </c>
      <c r="J3679" s="2" t="s">
        <v>21</v>
      </c>
      <c r="K3679" s="2" t="s">
        <v>16</v>
      </c>
      <c r="L3679" s="2">
        <v>201.33</v>
      </c>
      <c r="M3679" s="2" t="s">
        <v>34</v>
      </c>
      <c r="N3679" s="11">
        <f>L3679/E3679*100</f>
        <v>10.995030309649939</v>
      </c>
      <c r="O3679" s="12" t="str">
        <f>IF(N3679&lt;10,"Low",IF(N3679&lt;20,"Med","High"))</f>
        <v>Med</v>
      </c>
      <c r="P3679" s="12">
        <f>sales*discount</f>
        <v>274.66499999999996</v>
      </c>
      <c r="Q3679" s="12">
        <f>sales-Discount_Values</f>
        <v>1556.4349999999999</v>
      </c>
      <c r="R3679" s="12">
        <f>DATEDIF(order_date,delivery_date,"D")</f>
        <v>4</v>
      </c>
      <c r="S3679" s="12"/>
    </row>
    <row r="3680" spans="1:19" ht="14.25" customHeight="1" x14ac:dyDescent="0.35">
      <c r="A3680" s="2" t="s">
        <v>10068</v>
      </c>
      <c r="B3680" s="2">
        <v>110035</v>
      </c>
      <c r="C3680" s="2" t="s">
        <v>25</v>
      </c>
      <c r="D3680" s="2" t="s">
        <v>36</v>
      </c>
      <c r="E3680" s="2">
        <v>2120.94</v>
      </c>
      <c r="F3680" s="2">
        <v>0.26</v>
      </c>
      <c r="G3680" s="2">
        <v>8</v>
      </c>
      <c r="H3680" s="3">
        <v>45112</v>
      </c>
      <c r="I3680" s="3">
        <v>45119</v>
      </c>
      <c r="J3680" s="2" t="s">
        <v>21</v>
      </c>
      <c r="K3680" s="2" t="s">
        <v>16</v>
      </c>
      <c r="L3680" s="2">
        <v>233.21</v>
      </c>
      <c r="M3680" s="2" t="s">
        <v>23</v>
      </c>
      <c r="N3680" s="11">
        <f>L3680/E3680*100</f>
        <v>10.995596292210058</v>
      </c>
      <c r="O3680" s="12" t="str">
        <f>IF(N3680&lt;10,"Low",IF(N3680&lt;20,"Med","High"))</f>
        <v>Med</v>
      </c>
      <c r="P3680" s="12">
        <f>sales*discount</f>
        <v>551.44440000000009</v>
      </c>
      <c r="Q3680" s="12">
        <f>sales-Discount_Values</f>
        <v>1569.4956</v>
      </c>
      <c r="R3680" s="12">
        <f>DATEDIF(order_date,delivery_date,"D")</f>
        <v>7</v>
      </c>
      <c r="S3680" s="12"/>
    </row>
    <row r="3681" spans="1:19" ht="14.25" customHeight="1" x14ac:dyDescent="0.35">
      <c r="A3681" s="2" t="s">
        <v>9688</v>
      </c>
      <c r="B3681" s="2">
        <v>109655</v>
      </c>
      <c r="C3681" s="2" t="s">
        <v>41</v>
      </c>
      <c r="D3681" s="2" t="s">
        <v>26</v>
      </c>
      <c r="E3681" s="2">
        <v>1399.76</v>
      </c>
      <c r="F3681" s="2">
        <v>0.24</v>
      </c>
      <c r="G3681" s="2">
        <v>4</v>
      </c>
      <c r="H3681" s="3">
        <v>45166</v>
      </c>
      <c r="I3681" s="3">
        <v>45172</v>
      </c>
      <c r="J3681" s="2" t="s">
        <v>31</v>
      </c>
      <c r="K3681" s="2" t="s">
        <v>27</v>
      </c>
      <c r="L3681" s="2">
        <v>153.97</v>
      </c>
      <c r="M3681" s="2" t="s">
        <v>28</v>
      </c>
      <c r="N3681" s="11">
        <f>L3681/E3681*100</f>
        <v>10.999742813053667</v>
      </c>
      <c r="O3681" s="12" t="str">
        <f>IF(N3681&lt;10,"Low",IF(N3681&lt;20,"Med","High"))</f>
        <v>Med</v>
      </c>
      <c r="P3681" s="12">
        <f>sales*discount</f>
        <v>335.94239999999996</v>
      </c>
      <c r="Q3681" s="12">
        <f>sales-Discount_Values</f>
        <v>1063.8176000000001</v>
      </c>
      <c r="R3681" s="12">
        <f>DATEDIF(order_date,delivery_date,"D")</f>
        <v>6</v>
      </c>
      <c r="S3681" s="12"/>
    </row>
    <row r="3682" spans="1:19" ht="14.25" customHeight="1" x14ac:dyDescent="0.35">
      <c r="A3682" s="2" t="s">
        <v>12908</v>
      </c>
      <c r="B3682" s="2">
        <v>112875</v>
      </c>
      <c r="C3682" s="2" t="s">
        <v>41</v>
      </c>
      <c r="D3682" s="2" t="s">
        <v>14</v>
      </c>
      <c r="E3682" s="2">
        <v>474.9</v>
      </c>
      <c r="F3682" s="2">
        <v>0.08</v>
      </c>
      <c r="G3682" s="2">
        <v>6</v>
      </c>
      <c r="H3682" s="3">
        <v>45125</v>
      </c>
      <c r="I3682" s="3">
        <v>45132</v>
      </c>
      <c r="J3682" s="2" t="s">
        <v>31</v>
      </c>
      <c r="K3682" s="2" t="s">
        <v>22</v>
      </c>
      <c r="L3682" s="2">
        <v>52.25</v>
      </c>
      <c r="M3682" s="2" t="s">
        <v>17</v>
      </c>
      <c r="N3682" s="11">
        <f>L3682/E3682*100</f>
        <v>11.002316277110971</v>
      </c>
      <c r="O3682" s="12" t="str">
        <f>IF(N3682&lt;10,"Low",IF(N3682&lt;20,"Med","High"))</f>
        <v>Med</v>
      </c>
      <c r="P3682" s="12">
        <f>sales*discount</f>
        <v>37.991999999999997</v>
      </c>
      <c r="Q3682" s="12">
        <f>sales-Discount_Values</f>
        <v>436.90799999999996</v>
      </c>
      <c r="R3682" s="12">
        <f>DATEDIF(order_date,delivery_date,"D")</f>
        <v>7</v>
      </c>
      <c r="S3682" s="12"/>
    </row>
    <row r="3683" spans="1:19" ht="14.25" customHeight="1" x14ac:dyDescent="0.35">
      <c r="A3683" s="2" t="s">
        <v>5659</v>
      </c>
      <c r="B3683" s="2">
        <v>105626</v>
      </c>
      <c r="C3683" s="2" t="s">
        <v>13</v>
      </c>
      <c r="D3683" s="2" t="s">
        <v>33</v>
      </c>
      <c r="E3683" s="2">
        <v>2747.8</v>
      </c>
      <c r="F3683" s="2">
        <v>0.41</v>
      </c>
      <c r="G3683" s="2">
        <v>3</v>
      </c>
      <c r="H3683" s="3">
        <v>45251</v>
      </c>
      <c r="I3683" s="3">
        <v>45258</v>
      </c>
      <c r="J3683" s="2" t="s">
        <v>15</v>
      </c>
      <c r="K3683" s="2" t="s">
        <v>16</v>
      </c>
      <c r="L3683" s="2">
        <v>302.33999999999997</v>
      </c>
      <c r="M3683" s="2" t="s">
        <v>39</v>
      </c>
      <c r="N3683" s="11">
        <f>L3683/E3683*100</f>
        <v>11.002984205546253</v>
      </c>
      <c r="O3683" s="12" t="str">
        <f>IF(N3683&lt;10,"Low",IF(N3683&lt;20,"Med","High"))</f>
        <v>Med</v>
      </c>
      <c r="P3683" s="12">
        <f>sales*discount</f>
        <v>1126.598</v>
      </c>
      <c r="Q3683" s="12">
        <f>sales-Discount_Values</f>
        <v>1621.2020000000002</v>
      </c>
      <c r="R3683" s="12">
        <f>DATEDIF(order_date,delivery_date,"D")</f>
        <v>7</v>
      </c>
      <c r="S3683" s="12"/>
    </row>
    <row r="3684" spans="1:19" ht="14.25" customHeight="1" x14ac:dyDescent="0.35">
      <c r="A3684" s="2" t="s">
        <v>6979</v>
      </c>
      <c r="B3684" s="2">
        <v>106946</v>
      </c>
      <c r="C3684" s="2" t="s">
        <v>13</v>
      </c>
      <c r="D3684" s="2" t="s">
        <v>20</v>
      </c>
      <c r="E3684" s="2">
        <v>3051.18</v>
      </c>
      <c r="F3684" s="2">
        <v>0.06</v>
      </c>
      <c r="G3684" s="2">
        <v>6</v>
      </c>
      <c r="H3684" s="3">
        <v>45478</v>
      </c>
      <c r="I3684" s="3">
        <v>45485</v>
      </c>
      <c r="J3684" s="2" t="s">
        <v>15</v>
      </c>
      <c r="K3684" s="2" t="s">
        <v>22</v>
      </c>
      <c r="L3684" s="2">
        <v>335.75</v>
      </c>
      <c r="M3684" s="2" t="s">
        <v>23</v>
      </c>
      <c r="N3684" s="11">
        <f>L3684/E3684*100</f>
        <v>11.003939459487805</v>
      </c>
      <c r="O3684" s="12" t="str">
        <f>IF(N3684&lt;10,"Low",IF(N3684&lt;20,"Med","High"))</f>
        <v>Med</v>
      </c>
      <c r="P3684" s="12">
        <f>sales*discount</f>
        <v>183.07079999999999</v>
      </c>
      <c r="Q3684" s="12">
        <f>sales-Discount_Values</f>
        <v>2868.1091999999999</v>
      </c>
      <c r="R3684" s="12">
        <f>DATEDIF(order_date,delivery_date,"D")</f>
        <v>7</v>
      </c>
      <c r="S3684" s="12"/>
    </row>
    <row r="3685" spans="1:19" ht="14.25" customHeight="1" x14ac:dyDescent="0.35">
      <c r="A3685" s="2" t="s">
        <v>2412</v>
      </c>
      <c r="B3685" s="2">
        <v>102379</v>
      </c>
      <c r="C3685" s="2" t="s">
        <v>19</v>
      </c>
      <c r="D3685" s="2" t="s">
        <v>14</v>
      </c>
      <c r="E3685" s="2">
        <v>4523.2</v>
      </c>
      <c r="F3685" s="2">
        <v>0.16</v>
      </c>
      <c r="G3685" s="2">
        <v>3</v>
      </c>
      <c r="H3685" s="3">
        <v>44942</v>
      </c>
      <c r="I3685" s="3">
        <v>44944</v>
      </c>
      <c r="J3685" s="2" t="s">
        <v>31</v>
      </c>
      <c r="K3685" s="2" t="s">
        <v>22</v>
      </c>
      <c r="L3685" s="2">
        <v>497.79</v>
      </c>
      <c r="M3685" s="2" t="s">
        <v>23</v>
      </c>
      <c r="N3685" s="11">
        <f>L3685/E3685*100</f>
        <v>11.00526176158472</v>
      </c>
      <c r="O3685" s="12" t="str">
        <f>IF(N3685&lt;10,"Low",IF(N3685&lt;20,"Med","High"))</f>
        <v>Med</v>
      </c>
      <c r="P3685" s="12">
        <f>sales*discount</f>
        <v>723.71199999999999</v>
      </c>
      <c r="Q3685" s="12">
        <f>sales-Discount_Values</f>
        <v>3799.4879999999998</v>
      </c>
      <c r="R3685" s="12">
        <f>DATEDIF(order_date,delivery_date,"D")</f>
        <v>2</v>
      </c>
      <c r="S3685" s="12"/>
    </row>
    <row r="3686" spans="1:19" ht="14.25" customHeight="1" x14ac:dyDescent="0.35">
      <c r="A3686" s="2" t="s">
        <v>3035</v>
      </c>
      <c r="B3686" s="2">
        <v>103002</v>
      </c>
      <c r="C3686" s="2" t="s">
        <v>41</v>
      </c>
      <c r="D3686" s="2" t="s">
        <v>14</v>
      </c>
      <c r="E3686" s="2">
        <v>1782.81</v>
      </c>
      <c r="F3686" s="2">
        <v>0.18</v>
      </c>
      <c r="G3686" s="2">
        <v>8</v>
      </c>
      <c r="H3686" s="3">
        <v>45331</v>
      </c>
      <c r="I3686" s="3">
        <v>45333</v>
      </c>
      <c r="J3686" s="2" t="s">
        <v>15</v>
      </c>
      <c r="K3686" s="2" t="s">
        <v>22</v>
      </c>
      <c r="L3686" s="2">
        <v>196.24</v>
      </c>
      <c r="M3686" s="2" t="s">
        <v>23</v>
      </c>
      <c r="N3686" s="11">
        <f>L3686/E3686*100</f>
        <v>11.007342341584353</v>
      </c>
      <c r="O3686" s="12" t="str">
        <f>IF(N3686&lt;10,"Low",IF(N3686&lt;20,"Med","High"))</f>
        <v>Med</v>
      </c>
      <c r="P3686" s="12">
        <f>sales*discount</f>
        <v>320.9058</v>
      </c>
      <c r="Q3686" s="12">
        <f>sales-Discount_Values</f>
        <v>1461.9041999999999</v>
      </c>
      <c r="R3686" s="12">
        <f>DATEDIF(order_date,delivery_date,"D")</f>
        <v>2</v>
      </c>
      <c r="S3686" s="12"/>
    </row>
    <row r="3687" spans="1:19" ht="14.25" customHeight="1" x14ac:dyDescent="0.35">
      <c r="A3687" s="2" t="s">
        <v>14064</v>
      </c>
      <c r="B3687" s="2">
        <v>114031</v>
      </c>
      <c r="C3687" s="2" t="s">
        <v>19</v>
      </c>
      <c r="D3687" s="2" t="s">
        <v>14</v>
      </c>
      <c r="E3687" s="2">
        <v>2126.34</v>
      </c>
      <c r="F3687" s="2">
        <v>0.33</v>
      </c>
      <c r="G3687" s="2">
        <v>4</v>
      </c>
      <c r="H3687" s="3">
        <v>45144</v>
      </c>
      <c r="I3687" s="3">
        <v>45148</v>
      </c>
      <c r="J3687" s="2" t="s">
        <v>31</v>
      </c>
      <c r="K3687" s="2" t="s">
        <v>16</v>
      </c>
      <c r="L3687" s="2">
        <v>234.06</v>
      </c>
      <c r="M3687" s="2" t="s">
        <v>17</v>
      </c>
      <c r="N3687" s="11">
        <f>L3687/E3687*100</f>
        <v>11.007646942633821</v>
      </c>
      <c r="O3687" s="12" t="str">
        <f>IF(N3687&lt;10,"Low",IF(N3687&lt;20,"Med","High"))</f>
        <v>Med</v>
      </c>
      <c r="P3687" s="12">
        <f>sales*discount</f>
        <v>701.69220000000007</v>
      </c>
      <c r="Q3687" s="12">
        <f>sales-Discount_Values</f>
        <v>1424.6478000000002</v>
      </c>
      <c r="R3687" s="12">
        <f>DATEDIF(order_date,delivery_date,"D")</f>
        <v>4</v>
      </c>
      <c r="S3687" s="12"/>
    </row>
    <row r="3688" spans="1:19" ht="14.25" customHeight="1" x14ac:dyDescent="0.35">
      <c r="A3688" s="2" t="s">
        <v>11227</v>
      </c>
      <c r="B3688" s="2">
        <v>111194</v>
      </c>
      <c r="C3688" s="2" t="s">
        <v>25</v>
      </c>
      <c r="D3688" s="2" t="s">
        <v>14</v>
      </c>
      <c r="E3688" s="2">
        <v>1744.85</v>
      </c>
      <c r="F3688" s="2">
        <v>0.27</v>
      </c>
      <c r="G3688" s="2">
        <v>7</v>
      </c>
      <c r="H3688" s="3">
        <v>45067</v>
      </c>
      <c r="I3688" s="3">
        <v>45068</v>
      </c>
      <c r="J3688" s="2" t="s">
        <v>21</v>
      </c>
      <c r="K3688" s="2" t="s">
        <v>22</v>
      </c>
      <c r="L3688" s="2">
        <v>192.09</v>
      </c>
      <c r="M3688" s="2" t="s">
        <v>28</v>
      </c>
      <c r="N3688" s="11">
        <f>L3688/E3688*100</f>
        <v>11.008969252371264</v>
      </c>
      <c r="O3688" s="12" t="str">
        <f>IF(N3688&lt;10,"Low",IF(N3688&lt;20,"Med","High"))</f>
        <v>Med</v>
      </c>
      <c r="P3688" s="12">
        <f>sales*discount</f>
        <v>471.10950000000003</v>
      </c>
      <c r="Q3688" s="12">
        <f>sales-Discount_Values</f>
        <v>1273.7404999999999</v>
      </c>
      <c r="R3688" s="12">
        <f>DATEDIF(order_date,delivery_date,"D")</f>
        <v>1</v>
      </c>
      <c r="S3688" s="12"/>
    </row>
    <row r="3689" spans="1:19" ht="14.25" customHeight="1" x14ac:dyDescent="0.35">
      <c r="A3689" s="2" t="s">
        <v>4961</v>
      </c>
      <c r="B3689" s="2">
        <v>104928</v>
      </c>
      <c r="C3689" s="2" t="s">
        <v>41</v>
      </c>
      <c r="D3689" s="2" t="s">
        <v>36</v>
      </c>
      <c r="E3689" s="2">
        <v>4215.6899999999996</v>
      </c>
      <c r="F3689" s="2">
        <v>0.47</v>
      </c>
      <c r="G3689" s="2">
        <v>2</v>
      </c>
      <c r="H3689" s="3">
        <v>45508</v>
      </c>
      <c r="I3689" s="3">
        <v>45511</v>
      </c>
      <c r="J3689" s="2" t="s">
        <v>21</v>
      </c>
      <c r="K3689" s="2" t="s">
        <v>22</v>
      </c>
      <c r="L3689" s="2">
        <v>464.19</v>
      </c>
      <c r="M3689" s="2" t="s">
        <v>48</v>
      </c>
      <c r="N3689" s="11">
        <f>L3689/E3689*100</f>
        <v>11.011008873992159</v>
      </c>
      <c r="O3689" s="12" t="str">
        <f>IF(N3689&lt;10,"Low",IF(N3689&lt;20,"Med","High"))</f>
        <v>Med</v>
      </c>
      <c r="P3689" s="12">
        <f>sales*discount</f>
        <v>1981.3742999999997</v>
      </c>
      <c r="Q3689" s="12">
        <f>sales-Discount_Values</f>
        <v>2234.3157000000001</v>
      </c>
      <c r="R3689" s="12">
        <f>DATEDIF(order_date,delivery_date,"D")</f>
        <v>3</v>
      </c>
      <c r="S3689" s="12"/>
    </row>
    <row r="3690" spans="1:19" ht="14.25" customHeight="1" x14ac:dyDescent="0.35">
      <c r="A3690" s="2" t="s">
        <v>6233</v>
      </c>
      <c r="B3690" s="2">
        <v>106200</v>
      </c>
      <c r="C3690" s="2" t="s">
        <v>13</v>
      </c>
      <c r="D3690" s="2" t="s">
        <v>20</v>
      </c>
      <c r="E3690" s="2">
        <v>4402.88</v>
      </c>
      <c r="F3690" s="2">
        <v>0.18</v>
      </c>
      <c r="G3690" s="2">
        <v>6</v>
      </c>
      <c r="H3690" s="3">
        <v>45155</v>
      </c>
      <c r="I3690" s="3">
        <v>45158</v>
      </c>
      <c r="J3690" s="2" t="s">
        <v>15</v>
      </c>
      <c r="K3690" s="2" t="s">
        <v>27</v>
      </c>
      <c r="L3690" s="2">
        <v>484.81</v>
      </c>
      <c r="M3690" s="2" t="s">
        <v>34</v>
      </c>
      <c r="N3690" s="11">
        <f>L3690/E3690*100</f>
        <v>11.011201758848753</v>
      </c>
      <c r="O3690" s="12" t="str">
        <f>IF(N3690&lt;10,"Low",IF(N3690&lt;20,"Med","High"))</f>
        <v>Med</v>
      </c>
      <c r="P3690" s="12">
        <f>sales*discount</f>
        <v>792.51840000000004</v>
      </c>
      <c r="Q3690" s="12">
        <f>sales-Discount_Values</f>
        <v>3610.3616000000002</v>
      </c>
      <c r="R3690" s="12">
        <f>DATEDIF(order_date,delivery_date,"D")</f>
        <v>3</v>
      </c>
      <c r="S3690" s="12"/>
    </row>
    <row r="3691" spans="1:19" ht="14.25" customHeight="1" x14ac:dyDescent="0.35">
      <c r="A3691" s="2" t="s">
        <v>14907</v>
      </c>
      <c r="B3691" s="2">
        <v>114874</v>
      </c>
      <c r="C3691" s="2" t="s">
        <v>25</v>
      </c>
      <c r="D3691" s="2" t="s">
        <v>26</v>
      </c>
      <c r="E3691" s="2">
        <v>4373.92</v>
      </c>
      <c r="F3691" s="2">
        <v>0.03</v>
      </c>
      <c r="G3691" s="2">
        <v>1</v>
      </c>
      <c r="H3691" s="3">
        <v>44966</v>
      </c>
      <c r="I3691" s="3">
        <v>44972</v>
      </c>
      <c r="J3691" s="2" t="s">
        <v>15</v>
      </c>
      <c r="K3691" s="2" t="s">
        <v>22</v>
      </c>
      <c r="L3691" s="2">
        <v>481.8</v>
      </c>
      <c r="M3691" s="2" t="s">
        <v>23</v>
      </c>
      <c r="N3691" s="11">
        <f>L3691/E3691*100</f>
        <v>11.015290631744522</v>
      </c>
      <c r="O3691" s="12" t="str">
        <f>IF(N3691&lt;10,"Low",IF(N3691&lt;20,"Med","High"))</f>
        <v>Med</v>
      </c>
      <c r="P3691" s="12">
        <f>sales*discount</f>
        <v>131.2176</v>
      </c>
      <c r="Q3691" s="12">
        <f>sales-Discount_Values</f>
        <v>4242.7024000000001</v>
      </c>
      <c r="R3691" s="12">
        <f>DATEDIF(order_date,delivery_date,"D")</f>
        <v>6</v>
      </c>
      <c r="S3691" s="12"/>
    </row>
    <row r="3692" spans="1:19" ht="14.25" customHeight="1" x14ac:dyDescent="0.35">
      <c r="A3692" s="2" t="s">
        <v>11930</v>
      </c>
      <c r="B3692" s="2">
        <v>111897</v>
      </c>
      <c r="C3692" s="2" t="s">
        <v>13</v>
      </c>
      <c r="D3692" s="2" t="s">
        <v>14</v>
      </c>
      <c r="E3692" s="2">
        <v>413.32</v>
      </c>
      <c r="F3692" s="2">
        <v>7.0000000000000007E-2</v>
      </c>
      <c r="G3692" s="2">
        <v>9</v>
      </c>
      <c r="H3692" s="3">
        <v>45381</v>
      </c>
      <c r="I3692" s="3">
        <v>45383</v>
      </c>
      <c r="J3692" s="2" t="s">
        <v>31</v>
      </c>
      <c r="K3692" s="2" t="s">
        <v>27</v>
      </c>
      <c r="L3692" s="2">
        <v>45.53</v>
      </c>
      <c r="M3692" s="2" t="s">
        <v>34</v>
      </c>
      <c r="N3692" s="11">
        <f>L3692/E3692*100</f>
        <v>11.015677925094359</v>
      </c>
      <c r="O3692" s="12" t="str">
        <f>IF(N3692&lt;10,"Low",IF(N3692&lt;20,"Med","High"))</f>
        <v>Med</v>
      </c>
      <c r="P3692" s="12">
        <f>sales*discount</f>
        <v>28.932400000000001</v>
      </c>
      <c r="Q3692" s="12">
        <f>sales-Discount_Values</f>
        <v>384.38760000000002</v>
      </c>
      <c r="R3692" s="12">
        <f>DATEDIF(order_date,delivery_date,"D")</f>
        <v>2</v>
      </c>
      <c r="S3692" s="12"/>
    </row>
    <row r="3693" spans="1:19" ht="14.25" customHeight="1" x14ac:dyDescent="0.35">
      <c r="A3693" s="2" t="s">
        <v>14127</v>
      </c>
      <c r="B3693" s="2">
        <v>114094</v>
      </c>
      <c r="C3693" s="2" t="s">
        <v>25</v>
      </c>
      <c r="D3693" s="2" t="s">
        <v>26</v>
      </c>
      <c r="E3693" s="2">
        <v>1547.5</v>
      </c>
      <c r="F3693" s="2">
        <v>0.13</v>
      </c>
      <c r="G3693" s="2">
        <v>6</v>
      </c>
      <c r="H3693" s="3">
        <v>44996</v>
      </c>
      <c r="I3693" s="3">
        <v>44999</v>
      </c>
      <c r="J3693" s="2" t="s">
        <v>21</v>
      </c>
      <c r="K3693" s="2" t="s">
        <v>27</v>
      </c>
      <c r="L3693" s="2">
        <v>170.49</v>
      </c>
      <c r="M3693" s="2" t="s">
        <v>34</v>
      </c>
      <c r="N3693" s="11">
        <f>L3693/E3693*100</f>
        <v>11.017124394184169</v>
      </c>
      <c r="O3693" s="12" t="str">
        <f>IF(N3693&lt;10,"Low",IF(N3693&lt;20,"Med","High"))</f>
        <v>Med</v>
      </c>
      <c r="P3693" s="12">
        <f>sales*discount</f>
        <v>201.17500000000001</v>
      </c>
      <c r="Q3693" s="12">
        <f>sales-Discount_Values</f>
        <v>1346.325</v>
      </c>
      <c r="R3693" s="12">
        <f>DATEDIF(order_date,delivery_date,"D")</f>
        <v>3</v>
      </c>
      <c r="S3693" s="12"/>
    </row>
    <row r="3694" spans="1:19" ht="14.25" customHeight="1" x14ac:dyDescent="0.35">
      <c r="A3694" s="2" t="s">
        <v>14388</v>
      </c>
      <c r="B3694" s="2">
        <v>114355</v>
      </c>
      <c r="C3694" s="2" t="s">
        <v>41</v>
      </c>
      <c r="D3694" s="2" t="s">
        <v>20</v>
      </c>
      <c r="E3694" s="2">
        <v>1847.01</v>
      </c>
      <c r="F3694" s="2">
        <v>0.25</v>
      </c>
      <c r="G3694" s="2">
        <v>9</v>
      </c>
      <c r="H3694" s="3">
        <v>45580</v>
      </c>
      <c r="I3694" s="3">
        <v>45584</v>
      </c>
      <c r="J3694" s="2" t="s">
        <v>15</v>
      </c>
      <c r="K3694" s="2" t="s">
        <v>27</v>
      </c>
      <c r="L3694" s="2">
        <v>203.5</v>
      </c>
      <c r="M3694" s="2" t="s">
        <v>39</v>
      </c>
      <c r="N3694" s="11">
        <f>L3694/E3694*100</f>
        <v>11.017807158596868</v>
      </c>
      <c r="O3694" s="12" t="str">
        <f>IF(N3694&lt;10,"Low",IF(N3694&lt;20,"Med","High"))</f>
        <v>Med</v>
      </c>
      <c r="P3694" s="12">
        <f>sales*discount</f>
        <v>461.7525</v>
      </c>
      <c r="Q3694" s="12">
        <f>sales-Discount_Values</f>
        <v>1385.2574999999999</v>
      </c>
      <c r="R3694" s="12">
        <f>DATEDIF(order_date,delivery_date,"D")</f>
        <v>4</v>
      </c>
      <c r="S3694" s="12"/>
    </row>
    <row r="3695" spans="1:19" ht="14.25" customHeight="1" x14ac:dyDescent="0.35">
      <c r="A3695" s="2" t="s">
        <v>1866</v>
      </c>
      <c r="B3695" s="2">
        <v>101833</v>
      </c>
      <c r="C3695" s="2" t="s">
        <v>13</v>
      </c>
      <c r="D3695" s="2" t="s">
        <v>20</v>
      </c>
      <c r="E3695" s="2">
        <v>2191.46</v>
      </c>
      <c r="F3695" s="2">
        <v>0.45</v>
      </c>
      <c r="G3695" s="2">
        <v>1</v>
      </c>
      <c r="H3695" s="3">
        <v>45144</v>
      </c>
      <c r="I3695" s="3">
        <v>45149</v>
      </c>
      <c r="J3695" s="2" t="s">
        <v>21</v>
      </c>
      <c r="K3695" s="2" t="s">
        <v>16</v>
      </c>
      <c r="L3695" s="2">
        <v>241.48</v>
      </c>
      <c r="M3695" s="2" t="s">
        <v>39</v>
      </c>
      <c r="N3695" s="11">
        <f>L3695/E3695*100</f>
        <v>11.019137926313965</v>
      </c>
      <c r="O3695" s="12" t="str">
        <f>IF(N3695&lt;10,"Low",IF(N3695&lt;20,"Med","High"))</f>
        <v>Med</v>
      </c>
      <c r="P3695" s="12">
        <f>sales*discount</f>
        <v>986.15700000000004</v>
      </c>
      <c r="Q3695" s="12">
        <f>sales-Discount_Values</f>
        <v>1205.3029999999999</v>
      </c>
      <c r="R3695" s="12">
        <f>DATEDIF(order_date,delivery_date,"D")</f>
        <v>5</v>
      </c>
      <c r="S3695" s="12"/>
    </row>
    <row r="3696" spans="1:19" ht="14.25" customHeight="1" x14ac:dyDescent="0.35">
      <c r="A3696" s="2" t="s">
        <v>6037</v>
      </c>
      <c r="B3696" s="2">
        <v>106004</v>
      </c>
      <c r="C3696" s="2" t="s">
        <v>13</v>
      </c>
      <c r="D3696" s="2" t="s">
        <v>36</v>
      </c>
      <c r="E3696" s="2">
        <v>1351.16</v>
      </c>
      <c r="F3696" s="2">
        <v>0.16</v>
      </c>
      <c r="G3696" s="2">
        <v>7</v>
      </c>
      <c r="H3696" s="3">
        <v>45335</v>
      </c>
      <c r="I3696" s="3">
        <v>45342</v>
      </c>
      <c r="J3696" s="2" t="s">
        <v>21</v>
      </c>
      <c r="K3696" s="2" t="s">
        <v>22</v>
      </c>
      <c r="L3696" s="2">
        <v>148.88999999999999</v>
      </c>
      <c r="M3696" s="2" t="s">
        <v>17</v>
      </c>
      <c r="N3696" s="11">
        <f>L3696/E3696*100</f>
        <v>11.019420349921548</v>
      </c>
      <c r="O3696" s="12" t="str">
        <f>IF(N3696&lt;10,"Low",IF(N3696&lt;20,"Med","High"))</f>
        <v>Med</v>
      </c>
      <c r="P3696" s="12">
        <f>sales*discount</f>
        <v>216.18560000000002</v>
      </c>
      <c r="Q3696" s="12">
        <f>sales-Discount_Values</f>
        <v>1134.9744000000001</v>
      </c>
      <c r="R3696" s="12">
        <f>DATEDIF(order_date,delivery_date,"D")</f>
        <v>7</v>
      </c>
      <c r="S3696" s="12"/>
    </row>
    <row r="3697" spans="1:19" ht="14.25" customHeight="1" x14ac:dyDescent="0.35">
      <c r="A3697" s="2" t="s">
        <v>5092</v>
      </c>
      <c r="B3697" s="2">
        <v>105059</v>
      </c>
      <c r="C3697" s="2" t="s">
        <v>41</v>
      </c>
      <c r="D3697" s="2" t="s">
        <v>33</v>
      </c>
      <c r="E3697" s="2">
        <v>4944.8900000000003</v>
      </c>
      <c r="F3697" s="2">
        <v>0.06</v>
      </c>
      <c r="G3697" s="2">
        <v>9</v>
      </c>
      <c r="H3697" s="3">
        <v>45397</v>
      </c>
      <c r="I3697" s="3">
        <v>45403</v>
      </c>
      <c r="J3697" s="2" t="s">
        <v>15</v>
      </c>
      <c r="K3697" s="2" t="s">
        <v>27</v>
      </c>
      <c r="L3697" s="2">
        <v>544.9</v>
      </c>
      <c r="M3697" s="2" t="s">
        <v>48</v>
      </c>
      <c r="N3697" s="11">
        <f>L3697/E3697*100</f>
        <v>11.019456448980664</v>
      </c>
      <c r="O3697" s="12" t="str">
        <f>IF(N3697&lt;10,"Low",IF(N3697&lt;20,"Med","High"))</f>
        <v>Med</v>
      </c>
      <c r="P3697" s="12">
        <f>sales*discount</f>
        <v>296.6934</v>
      </c>
      <c r="Q3697" s="12">
        <f>sales-Discount_Values</f>
        <v>4648.1966000000002</v>
      </c>
      <c r="R3697" s="12">
        <f>DATEDIF(order_date,delivery_date,"D")</f>
        <v>6</v>
      </c>
      <c r="S3697" s="12"/>
    </row>
    <row r="3698" spans="1:19" ht="14.25" customHeight="1" x14ac:dyDescent="0.35">
      <c r="A3698" s="2" t="s">
        <v>13725</v>
      </c>
      <c r="B3698" s="2">
        <v>113692</v>
      </c>
      <c r="C3698" s="2" t="s">
        <v>41</v>
      </c>
      <c r="D3698" s="2" t="s">
        <v>26</v>
      </c>
      <c r="E3698" s="2">
        <v>3872.82</v>
      </c>
      <c r="F3698" s="2">
        <v>0.09</v>
      </c>
      <c r="G3698" s="2">
        <v>1</v>
      </c>
      <c r="H3698" s="3">
        <v>45127</v>
      </c>
      <c r="I3698" s="3">
        <v>45134</v>
      </c>
      <c r="J3698" s="2" t="s">
        <v>31</v>
      </c>
      <c r="K3698" s="2" t="s">
        <v>16</v>
      </c>
      <c r="L3698" s="2">
        <v>426.81</v>
      </c>
      <c r="M3698" s="2" t="s">
        <v>28</v>
      </c>
      <c r="N3698" s="11">
        <f>L3698/E3698*100</f>
        <v>11.02065161820069</v>
      </c>
      <c r="O3698" s="12" t="str">
        <f>IF(N3698&lt;10,"Low",IF(N3698&lt;20,"Med","High"))</f>
        <v>Med</v>
      </c>
      <c r="P3698" s="12">
        <f>sales*discount</f>
        <v>348.55380000000002</v>
      </c>
      <c r="Q3698" s="12">
        <f>sales-Discount_Values</f>
        <v>3524.2662</v>
      </c>
      <c r="R3698" s="12">
        <f>DATEDIF(order_date,delivery_date,"D")</f>
        <v>7</v>
      </c>
      <c r="S3698" s="12"/>
    </row>
    <row r="3699" spans="1:19" ht="14.25" customHeight="1" x14ac:dyDescent="0.35">
      <c r="A3699" s="2" t="s">
        <v>13480</v>
      </c>
      <c r="B3699" s="2">
        <v>113447</v>
      </c>
      <c r="C3699" s="2" t="s">
        <v>25</v>
      </c>
      <c r="D3699" s="2" t="s">
        <v>36</v>
      </c>
      <c r="E3699" s="2">
        <v>2254.5700000000002</v>
      </c>
      <c r="F3699" s="2">
        <v>0</v>
      </c>
      <c r="G3699" s="2">
        <v>6</v>
      </c>
      <c r="H3699" s="3">
        <v>45185</v>
      </c>
      <c r="I3699" s="3">
        <v>45186</v>
      </c>
      <c r="J3699" s="2" t="s">
        <v>15</v>
      </c>
      <c r="K3699" s="2" t="s">
        <v>22</v>
      </c>
      <c r="L3699" s="2">
        <v>248.49</v>
      </c>
      <c r="M3699" s="2" t="s">
        <v>23</v>
      </c>
      <c r="N3699" s="11">
        <f>L3699/E3699*100</f>
        <v>11.021613877590848</v>
      </c>
      <c r="O3699" s="12" t="str">
        <f>IF(N3699&lt;10,"Low",IF(N3699&lt;20,"Med","High"))</f>
        <v>Med</v>
      </c>
      <c r="P3699" s="12">
        <f>sales*discount</f>
        <v>0</v>
      </c>
      <c r="Q3699" s="12">
        <f>sales-Discount_Values</f>
        <v>2254.5700000000002</v>
      </c>
      <c r="R3699" s="12">
        <f>DATEDIF(order_date,delivery_date,"D")</f>
        <v>1</v>
      </c>
      <c r="S3699" s="12"/>
    </row>
    <row r="3700" spans="1:19" ht="14.25" customHeight="1" x14ac:dyDescent="0.35">
      <c r="A3700" s="2" t="s">
        <v>7812</v>
      </c>
      <c r="B3700" s="2">
        <v>107779</v>
      </c>
      <c r="C3700" s="2" t="s">
        <v>41</v>
      </c>
      <c r="D3700" s="2" t="s">
        <v>14</v>
      </c>
      <c r="E3700" s="2">
        <v>4369.54</v>
      </c>
      <c r="F3700" s="2">
        <v>0.45</v>
      </c>
      <c r="G3700" s="2">
        <v>9</v>
      </c>
      <c r="H3700" s="3">
        <v>45133</v>
      </c>
      <c r="I3700" s="3">
        <v>45137</v>
      </c>
      <c r="J3700" s="2" t="s">
        <v>31</v>
      </c>
      <c r="K3700" s="2" t="s">
        <v>16</v>
      </c>
      <c r="L3700" s="2">
        <v>481.68</v>
      </c>
      <c r="M3700" s="2" t="s">
        <v>23</v>
      </c>
      <c r="N3700" s="11">
        <f>L3700/E3700*100</f>
        <v>11.023586006765013</v>
      </c>
      <c r="O3700" s="12" t="str">
        <f>IF(N3700&lt;10,"Low",IF(N3700&lt;20,"Med","High"))</f>
        <v>Med</v>
      </c>
      <c r="P3700" s="12">
        <f>sales*discount</f>
        <v>1966.2930000000001</v>
      </c>
      <c r="Q3700" s="12">
        <f>sales-Discount_Values</f>
        <v>2403.2469999999998</v>
      </c>
      <c r="R3700" s="12">
        <f>DATEDIF(order_date,delivery_date,"D")</f>
        <v>4</v>
      </c>
      <c r="S3700" s="12"/>
    </row>
    <row r="3701" spans="1:19" ht="14.25" customHeight="1" x14ac:dyDescent="0.35">
      <c r="A3701" s="2" t="s">
        <v>1831</v>
      </c>
      <c r="B3701" s="2">
        <v>101798</v>
      </c>
      <c r="C3701" s="2" t="s">
        <v>13</v>
      </c>
      <c r="D3701" s="2" t="s">
        <v>14</v>
      </c>
      <c r="E3701" s="2">
        <v>352.23</v>
      </c>
      <c r="F3701" s="2">
        <v>0.43</v>
      </c>
      <c r="G3701" s="2">
        <v>6</v>
      </c>
      <c r="H3701" s="3">
        <v>45067</v>
      </c>
      <c r="I3701" s="3">
        <v>45071</v>
      </c>
      <c r="J3701" s="2" t="s">
        <v>31</v>
      </c>
      <c r="K3701" s="2" t="s">
        <v>22</v>
      </c>
      <c r="L3701" s="2">
        <v>38.83</v>
      </c>
      <c r="M3701" s="2" t="s">
        <v>28</v>
      </c>
      <c r="N3701" s="11">
        <f>L3701/E3701*100</f>
        <v>11.024046787610366</v>
      </c>
      <c r="O3701" s="12" t="str">
        <f>IF(N3701&lt;10,"Low",IF(N3701&lt;20,"Med","High"))</f>
        <v>Med</v>
      </c>
      <c r="P3701" s="12">
        <f>sales*discount</f>
        <v>151.4589</v>
      </c>
      <c r="Q3701" s="12">
        <f>sales-Discount_Values</f>
        <v>200.77110000000002</v>
      </c>
      <c r="R3701" s="12">
        <f>DATEDIF(order_date,delivery_date,"D")</f>
        <v>4</v>
      </c>
      <c r="S3701" s="12"/>
    </row>
    <row r="3702" spans="1:19" ht="14.25" customHeight="1" x14ac:dyDescent="0.35">
      <c r="A3702" s="2" t="s">
        <v>2345</v>
      </c>
      <c r="B3702" s="2">
        <v>102312</v>
      </c>
      <c r="C3702" s="2" t="s">
        <v>13</v>
      </c>
      <c r="D3702" s="2" t="s">
        <v>20</v>
      </c>
      <c r="E3702" s="2">
        <v>396.93</v>
      </c>
      <c r="F3702" s="2">
        <v>0.02</v>
      </c>
      <c r="G3702" s="2">
        <v>7</v>
      </c>
      <c r="H3702" s="3">
        <v>45004</v>
      </c>
      <c r="I3702" s="3">
        <v>45007</v>
      </c>
      <c r="J3702" s="2" t="s">
        <v>21</v>
      </c>
      <c r="K3702" s="2" t="s">
        <v>16</v>
      </c>
      <c r="L3702" s="2">
        <v>43.76</v>
      </c>
      <c r="M3702" s="2" t="s">
        <v>23</v>
      </c>
      <c r="N3702" s="11">
        <f>L3702/E3702*100</f>
        <v>11.024613911772855</v>
      </c>
      <c r="O3702" s="12" t="str">
        <f>IF(N3702&lt;10,"Low",IF(N3702&lt;20,"Med","High"))</f>
        <v>Med</v>
      </c>
      <c r="P3702" s="12">
        <f>sales*discount</f>
        <v>7.9386000000000001</v>
      </c>
      <c r="Q3702" s="12">
        <f>sales-Discount_Values</f>
        <v>388.9914</v>
      </c>
      <c r="R3702" s="12">
        <f>DATEDIF(order_date,delivery_date,"D")</f>
        <v>3</v>
      </c>
      <c r="S3702" s="12"/>
    </row>
    <row r="3703" spans="1:19" ht="14.25" customHeight="1" x14ac:dyDescent="0.35">
      <c r="A3703" s="2" t="s">
        <v>965</v>
      </c>
      <c r="B3703" s="2">
        <v>100932</v>
      </c>
      <c r="C3703" s="2" t="s">
        <v>25</v>
      </c>
      <c r="D3703" s="2" t="s">
        <v>20</v>
      </c>
      <c r="E3703" s="2">
        <v>4556.8599999999997</v>
      </c>
      <c r="F3703" s="2">
        <v>7.0000000000000007E-2</v>
      </c>
      <c r="G3703" s="2">
        <v>7</v>
      </c>
      <c r="H3703" s="3">
        <v>45406</v>
      </c>
      <c r="I3703" s="3">
        <v>45409</v>
      </c>
      <c r="J3703" s="2" t="s">
        <v>21</v>
      </c>
      <c r="K3703" s="2" t="s">
        <v>22</v>
      </c>
      <c r="L3703" s="2">
        <v>502.43</v>
      </c>
      <c r="M3703" s="2" t="s">
        <v>39</v>
      </c>
      <c r="N3703" s="11">
        <f>L3703/E3703*100</f>
        <v>11.025794077500736</v>
      </c>
      <c r="O3703" s="12" t="str">
        <f>IF(N3703&lt;10,"Low",IF(N3703&lt;20,"Med","High"))</f>
        <v>Med</v>
      </c>
      <c r="P3703" s="12">
        <f>sales*discount</f>
        <v>318.98020000000002</v>
      </c>
      <c r="Q3703" s="12">
        <f>sales-Discount_Values</f>
        <v>4237.8797999999997</v>
      </c>
      <c r="R3703" s="12">
        <f>DATEDIF(order_date,delivery_date,"D")</f>
        <v>3</v>
      </c>
      <c r="S3703" s="12"/>
    </row>
    <row r="3704" spans="1:19" ht="14.25" customHeight="1" x14ac:dyDescent="0.35">
      <c r="A3704" s="2" t="s">
        <v>3685</v>
      </c>
      <c r="B3704" s="2">
        <v>103652</v>
      </c>
      <c r="C3704" s="2" t="s">
        <v>41</v>
      </c>
      <c r="D3704" s="2" t="s">
        <v>26</v>
      </c>
      <c r="E3704" s="2">
        <v>3640.96</v>
      </c>
      <c r="F3704" s="2">
        <v>0.31</v>
      </c>
      <c r="G3704" s="2">
        <v>4</v>
      </c>
      <c r="H3704" s="3">
        <v>45100</v>
      </c>
      <c r="I3704" s="3">
        <v>45105</v>
      </c>
      <c r="J3704" s="2" t="s">
        <v>15</v>
      </c>
      <c r="K3704" s="2" t="s">
        <v>22</v>
      </c>
      <c r="L3704" s="2">
        <v>401.51</v>
      </c>
      <c r="M3704" s="2" t="s">
        <v>17</v>
      </c>
      <c r="N3704" s="11">
        <f>L3704/E3704*100</f>
        <v>11.027586131130251</v>
      </c>
      <c r="O3704" s="12" t="str">
        <f>IF(N3704&lt;10,"Low",IF(N3704&lt;20,"Med","High"))</f>
        <v>Med</v>
      </c>
      <c r="P3704" s="12">
        <f>sales*discount</f>
        <v>1128.6976</v>
      </c>
      <c r="Q3704" s="12">
        <f>sales-Discount_Values</f>
        <v>2512.2624000000001</v>
      </c>
      <c r="R3704" s="12">
        <f>DATEDIF(order_date,delivery_date,"D")</f>
        <v>5</v>
      </c>
      <c r="S3704" s="12"/>
    </row>
    <row r="3705" spans="1:19" ht="14.25" customHeight="1" x14ac:dyDescent="0.35">
      <c r="A3705" s="2" t="s">
        <v>4771</v>
      </c>
      <c r="B3705" s="2">
        <v>104738</v>
      </c>
      <c r="C3705" s="2" t="s">
        <v>13</v>
      </c>
      <c r="D3705" s="2" t="s">
        <v>14</v>
      </c>
      <c r="E3705" s="2">
        <v>1143.5999999999999</v>
      </c>
      <c r="F3705" s="2">
        <v>0.34</v>
      </c>
      <c r="G3705" s="2">
        <v>9</v>
      </c>
      <c r="H3705" s="3">
        <v>45188</v>
      </c>
      <c r="I3705" s="3">
        <v>45195</v>
      </c>
      <c r="J3705" s="2" t="s">
        <v>21</v>
      </c>
      <c r="K3705" s="2" t="s">
        <v>16</v>
      </c>
      <c r="L3705" s="2">
        <v>126.17</v>
      </c>
      <c r="M3705" s="2" t="s">
        <v>17</v>
      </c>
      <c r="N3705" s="11">
        <f>L3705/E3705*100</f>
        <v>11.032703742567332</v>
      </c>
      <c r="O3705" s="12" t="str">
        <f>IF(N3705&lt;10,"Low",IF(N3705&lt;20,"Med","High"))</f>
        <v>Med</v>
      </c>
      <c r="P3705" s="12">
        <f>sales*discount</f>
        <v>388.82400000000001</v>
      </c>
      <c r="Q3705" s="12">
        <f>sales-Discount_Values</f>
        <v>754.77599999999984</v>
      </c>
      <c r="R3705" s="12">
        <f>DATEDIF(order_date,delivery_date,"D")</f>
        <v>7</v>
      </c>
      <c r="S3705" s="12"/>
    </row>
    <row r="3706" spans="1:19" ht="14.25" customHeight="1" x14ac:dyDescent="0.35">
      <c r="A3706" s="2" t="s">
        <v>7179</v>
      </c>
      <c r="B3706" s="2">
        <v>107146</v>
      </c>
      <c r="C3706" s="2" t="s">
        <v>25</v>
      </c>
      <c r="D3706" s="2" t="s">
        <v>33</v>
      </c>
      <c r="E3706" s="2">
        <v>128.69999999999999</v>
      </c>
      <c r="F3706" s="2">
        <v>0.26</v>
      </c>
      <c r="G3706" s="2">
        <v>5</v>
      </c>
      <c r="H3706" s="3">
        <v>45411</v>
      </c>
      <c r="I3706" s="3">
        <v>45412</v>
      </c>
      <c r="J3706" s="2" t="s">
        <v>31</v>
      </c>
      <c r="K3706" s="2" t="s">
        <v>27</v>
      </c>
      <c r="L3706" s="2">
        <v>14.2</v>
      </c>
      <c r="M3706" s="2" t="s">
        <v>23</v>
      </c>
      <c r="N3706" s="11">
        <f>L3706/E3706*100</f>
        <v>11.033411033411033</v>
      </c>
      <c r="O3706" s="12" t="str">
        <f>IF(N3706&lt;10,"Low",IF(N3706&lt;20,"Med","High"))</f>
        <v>Med</v>
      </c>
      <c r="P3706" s="12">
        <f>sales*discount</f>
        <v>33.461999999999996</v>
      </c>
      <c r="Q3706" s="12">
        <f>sales-Discount_Values</f>
        <v>95.238</v>
      </c>
      <c r="R3706" s="12">
        <f>DATEDIF(order_date,delivery_date,"D")</f>
        <v>1</v>
      </c>
      <c r="S3706" s="12"/>
    </row>
    <row r="3707" spans="1:19" ht="14.25" customHeight="1" x14ac:dyDescent="0.35">
      <c r="A3707" s="2" t="s">
        <v>11493</v>
      </c>
      <c r="B3707" s="2">
        <v>111460</v>
      </c>
      <c r="C3707" s="2" t="s">
        <v>25</v>
      </c>
      <c r="D3707" s="2" t="s">
        <v>14</v>
      </c>
      <c r="E3707" s="2">
        <v>2565.69</v>
      </c>
      <c r="F3707" s="2">
        <v>0.39</v>
      </c>
      <c r="G3707" s="2">
        <v>8</v>
      </c>
      <c r="H3707" s="3">
        <v>45352</v>
      </c>
      <c r="I3707" s="3">
        <v>45358</v>
      </c>
      <c r="J3707" s="2" t="s">
        <v>31</v>
      </c>
      <c r="K3707" s="2" t="s">
        <v>16</v>
      </c>
      <c r="L3707" s="2">
        <v>283.3</v>
      </c>
      <c r="M3707" s="2" t="s">
        <v>17</v>
      </c>
      <c r="N3707" s="11">
        <f>L3707/E3707*100</f>
        <v>11.041863982008739</v>
      </c>
      <c r="O3707" s="12" t="str">
        <f>IF(N3707&lt;10,"Low",IF(N3707&lt;20,"Med","High"))</f>
        <v>Med</v>
      </c>
      <c r="P3707" s="12">
        <f>sales*discount</f>
        <v>1000.6191</v>
      </c>
      <c r="Q3707" s="12">
        <f>sales-Discount_Values</f>
        <v>1565.0709000000002</v>
      </c>
      <c r="R3707" s="12">
        <f>DATEDIF(order_date,delivery_date,"D")</f>
        <v>6</v>
      </c>
      <c r="S3707" s="12"/>
    </row>
    <row r="3708" spans="1:19" ht="14.25" customHeight="1" x14ac:dyDescent="0.35">
      <c r="A3708" s="2" t="s">
        <v>8024</v>
      </c>
      <c r="B3708" s="2">
        <v>107991</v>
      </c>
      <c r="C3708" s="2" t="s">
        <v>25</v>
      </c>
      <c r="D3708" s="2" t="s">
        <v>14</v>
      </c>
      <c r="E3708" s="2">
        <v>4024.32</v>
      </c>
      <c r="F3708" s="2">
        <v>0.32</v>
      </c>
      <c r="G3708" s="2">
        <v>8</v>
      </c>
      <c r="H3708" s="3">
        <v>45126</v>
      </c>
      <c r="I3708" s="3">
        <v>45132</v>
      </c>
      <c r="J3708" s="2" t="s">
        <v>15</v>
      </c>
      <c r="K3708" s="2" t="s">
        <v>16</v>
      </c>
      <c r="L3708" s="2">
        <v>444.45</v>
      </c>
      <c r="M3708" s="2" t="s">
        <v>48</v>
      </c>
      <c r="N3708" s="11">
        <f>L3708/E3708*100</f>
        <v>11.044101860687022</v>
      </c>
      <c r="O3708" s="12" t="str">
        <f>IF(N3708&lt;10,"Low",IF(N3708&lt;20,"Med","High"))</f>
        <v>Med</v>
      </c>
      <c r="P3708" s="12">
        <f>sales*discount</f>
        <v>1287.7824000000001</v>
      </c>
      <c r="Q3708" s="12">
        <f>sales-Discount_Values</f>
        <v>2736.5376000000001</v>
      </c>
      <c r="R3708" s="12">
        <f>DATEDIF(order_date,delivery_date,"D")</f>
        <v>6</v>
      </c>
      <c r="S3708" s="12"/>
    </row>
    <row r="3709" spans="1:19" ht="14.25" customHeight="1" x14ac:dyDescent="0.35">
      <c r="A3709" s="2" t="s">
        <v>2169</v>
      </c>
      <c r="B3709" s="2">
        <v>102136</v>
      </c>
      <c r="C3709" s="2" t="s">
        <v>41</v>
      </c>
      <c r="D3709" s="2" t="s">
        <v>33</v>
      </c>
      <c r="E3709" s="2">
        <v>2654.03</v>
      </c>
      <c r="F3709" s="2">
        <v>0.33</v>
      </c>
      <c r="G3709" s="2">
        <v>2</v>
      </c>
      <c r="H3709" s="3">
        <v>45527</v>
      </c>
      <c r="I3709" s="3">
        <v>45528</v>
      </c>
      <c r="J3709" s="2" t="s">
        <v>15</v>
      </c>
      <c r="K3709" s="2" t="s">
        <v>22</v>
      </c>
      <c r="L3709" s="2">
        <v>293.12</v>
      </c>
      <c r="M3709" s="2" t="s">
        <v>28</v>
      </c>
      <c r="N3709" s="11">
        <f>L3709/E3709*100</f>
        <v>11.044336348873223</v>
      </c>
      <c r="O3709" s="12" t="str">
        <f>IF(N3709&lt;10,"Low",IF(N3709&lt;20,"Med","High"))</f>
        <v>Med</v>
      </c>
      <c r="P3709" s="12">
        <f>sales*discount</f>
        <v>875.82990000000007</v>
      </c>
      <c r="Q3709" s="12">
        <f>sales-Discount_Values</f>
        <v>1778.2001</v>
      </c>
      <c r="R3709" s="12">
        <f>DATEDIF(order_date,delivery_date,"D")</f>
        <v>1</v>
      </c>
      <c r="S3709" s="12"/>
    </row>
    <row r="3710" spans="1:19" ht="14.25" customHeight="1" x14ac:dyDescent="0.35">
      <c r="A3710" s="2" t="s">
        <v>7585</v>
      </c>
      <c r="B3710" s="2">
        <v>107552</v>
      </c>
      <c r="C3710" s="2" t="s">
        <v>19</v>
      </c>
      <c r="D3710" s="2" t="s">
        <v>20</v>
      </c>
      <c r="E3710" s="2">
        <v>4897.75</v>
      </c>
      <c r="F3710" s="2">
        <v>0.4</v>
      </c>
      <c r="G3710" s="2">
        <v>3</v>
      </c>
      <c r="H3710" s="3">
        <v>45593</v>
      </c>
      <c r="I3710" s="3">
        <v>45599</v>
      </c>
      <c r="J3710" s="2" t="s">
        <v>21</v>
      </c>
      <c r="K3710" s="2" t="s">
        <v>16</v>
      </c>
      <c r="L3710" s="2">
        <v>540.96</v>
      </c>
      <c r="M3710" s="2" t="s">
        <v>34</v>
      </c>
      <c r="N3710" s="11">
        <f>L3710/E3710*100</f>
        <v>11.045071716604564</v>
      </c>
      <c r="O3710" s="12" t="str">
        <f>IF(N3710&lt;10,"Low",IF(N3710&lt;20,"Med","High"))</f>
        <v>Med</v>
      </c>
      <c r="P3710" s="12">
        <f>sales*discount</f>
        <v>1959.1000000000001</v>
      </c>
      <c r="Q3710" s="12">
        <f>sales-Discount_Values</f>
        <v>2938.6499999999996</v>
      </c>
      <c r="R3710" s="12">
        <f>DATEDIF(order_date,delivery_date,"D")</f>
        <v>6</v>
      </c>
      <c r="S3710" s="12"/>
    </row>
    <row r="3711" spans="1:19" ht="14.25" customHeight="1" x14ac:dyDescent="0.35">
      <c r="A3711" s="2" t="s">
        <v>9008</v>
      </c>
      <c r="B3711" s="2">
        <v>108975</v>
      </c>
      <c r="C3711" s="2" t="s">
        <v>13</v>
      </c>
      <c r="D3711" s="2" t="s">
        <v>36</v>
      </c>
      <c r="E3711" s="2">
        <v>1782.45</v>
      </c>
      <c r="F3711" s="2">
        <v>0.18</v>
      </c>
      <c r="G3711" s="2">
        <v>8</v>
      </c>
      <c r="H3711" s="3">
        <v>45061</v>
      </c>
      <c r="I3711" s="3">
        <v>45063</v>
      </c>
      <c r="J3711" s="2" t="s">
        <v>21</v>
      </c>
      <c r="K3711" s="2" t="s">
        <v>27</v>
      </c>
      <c r="L3711" s="2">
        <v>196.94</v>
      </c>
      <c r="M3711" s="2" t="s">
        <v>23</v>
      </c>
      <c r="N3711" s="11">
        <f>L3711/E3711*100</f>
        <v>11.048837274537854</v>
      </c>
      <c r="O3711" s="12" t="str">
        <f>IF(N3711&lt;10,"Low",IF(N3711&lt;20,"Med","High"))</f>
        <v>Med</v>
      </c>
      <c r="P3711" s="12">
        <f>sales*discount</f>
        <v>320.84100000000001</v>
      </c>
      <c r="Q3711" s="12">
        <f>sales-Discount_Values</f>
        <v>1461.6089999999999</v>
      </c>
      <c r="R3711" s="12">
        <f>DATEDIF(order_date,delivery_date,"D")</f>
        <v>2</v>
      </c>
      <c r="S3711" s="12"/>
    </row>
    <row r="3712" spans="1:19" ht="14.25" customHeight="1" x14ac:dyDescent="0.35">
      <c r="A3712" s="2" t="s">
        <v>3692</v>
      </c>
      <c r="B3712" s="2">
        <v>103659</v>
      </c>
      <c r="C3712" s="2" t="s">
        <v>13</v>
      </c>
      <c r="D3712" s="2" t="s">
        <v>14</v>
      </c>
      <c r="E3712" s="2">
        <v>3164.8</v>
      </c>
      <c r="F3712" s="2">
        <v>0.44</v>
      </c>
      <c r="G3712" s="2">
        <v>6</v>
      </c>
      <c r="H3712" s="3">
        <v>45438</v>
      </c>
      <c r="I3712" s="3">
        <v>45441</v>
      </c>
      <c r="J3712" s="2" t="s">
        <v>31</v>
      </c>
      <c r="K3712" s="2" t="s">
        <v>16</v>
      </c>
      <c r="L3712" s="2">
        <v>349.68</v>
      </c>
      <c r="M3712" s="2" t="s">
        <v>17</v>
      </c>
      <c r="N3712" s="11">
        <f>L3712/E3712*100</f>
        <v>11.049039433771487</v>
      </c>
      <c r="O3712" s="12" t="str">
        <f>IF(N3712&lt;10,"Low",IF(N3712&lt;20,"Med","High"))</f>
        <v>Med</v>
      </c>
      <c r="P3712" s="12">
        <f>sales*discount</f>
        <v>1392.5120000000002</v>
      </c>
      <c r="Q3712" s="12">
        <f>sales-Discount_Values</f>
        <v>1772.288</v>
      </c>
      <c r="R3712" s="12">
        <f>DATEDIF(order_date,delivery_date,"D")</f>
        <v>3</v>
      </c>
      <c r="S3712" s="12"/>
    </row>
    <row r="3713" spans="1:19" ht="14.25" customHeight="1" x14ac:dyDescent="0.35">
      <c r="A3713" s="2" t="s">
        <v>9554</v>
      </c>
      <c r="B3713" s="2">
        <v>109521</v>
      </c>
      <c r="C3713" s="2" t="s">
        <v>41</v>
      </c>
      <c r="D3713" s="2" t="s">
        <v>14</v>
      </c>
      <c r="E3713" s="2">
        <v>1556.59</v>
      </c>
      <c r="F3713" s="2">
        <v>0.47</v>
      </c>
      <c r="G3713" s="2">
        <v>5</v>
      </c>
      <c r="H3713" s="3">
        <v>45453</v>
      </c>
      <c r="I3713" s="3">
        <v>45456</v>
      </c>
      <c r="J3713" s="2" t="s">
        <v>31</v>
      </c>
      <c r="K3713" s="2" t="s">
        <v>27</v>
      </c>
      <c r="L3713" s="2">
        <v>172.01</v>
      </c>
      <c r="M3713" s="2" t="s">
        <v>17</v>
      </c>
      <c r="N3713" s="11">
        <f>L3713/E3713*100</f>
        <v>11.050437173565292</v>
      </c>
      <c r="O3713" s="12" t="str">
        <f>IF(N3713&lt;10,"Low",IF(N3713&lt;20,"Med","High"))</f>
        <v>Med</v>
      </c>
      <c r="P3713" s="12">
        <f>sales*discount</f>
        <v>731.5972999999999</v>
      </c>
      <c r="Q3713" s="12">
        <f>sales-Discount_Values</f>
        <v>824.99270000000001</v>
      </c>
      <c r="R3713" s="12">
        <f>DATEDIF(order_date,delivery_date,"D")</f>
        <v>3</v>
      </c>
      <c r="S3713" s="12"/>
    </row>
    <row r="3714" spans="1:19" ht="14.25" customHeight="1" x14ac:dyDescent="0.35">
      <c r="A3714" s="2" t="s">
        <v>67</v>
      </c>
      <c r="B3714" s="2">
        <v>100034</v>
      </c>
      <c r="C3714" s="2" t="s">
        <v>41</v>
      </c>
      <c r="D3714" s="2" t="s">
        <v>36</v>
      </c>
      <c r="E3714" s="2">
        <v>2899.46</v>
      </c>
      <c r="F3714" s="2">
        <v>0.28000000000000003</v>
      </c>
      <c r="G3714" s="2">
        <v>5</v>
      </c>
      <c r="H3714" s="3">
        <v>45189</v>
      </c>
      <c r="I3714" s="3">
        <v>45190</v>
      </c>
      <c r="J3714" s="2" t="s">
        <v>21</v>
      </c>
      <c r="K3714" s="2" t="s">
        <v>27</v>
      </c>
      <c r="L3714" s="2">
        <v>320.43</v>
      </c>
      <c r="M3714" s="2" t="s">
        <v>28</v>
      </c>
      <c r="N3714" s="11">
        <f>L3714/E3714*100</f>
        <v>11.051368185800115</v>
      </c>
      <c r="O3714" s="12" t="str">
        <f>IF(N3714&lt;10,"Low",IF(N3714&lt;20,"Med","High"))</f>
        <v>Med</v>
      </c>
      <c r="P3714" s="12">
        <f>sales*discount</f>
        <v>811.8488000000001</v>
      </c>
      <c r="Q3714" s="12">
        <f>sales-Discount_Values</f>
        <v>2087.6111999999998</v>
      </c>
      <c r="R3714" s="12">
        <f>DATEDIF(order_date,delivery_date,"D")</f>
        <v>1</v>
      </c>
      <c r="S3714" s="12"/>
    </row>
    <row r="3715" spans="1:19" ht="14.25" customHeight="1" x14ac:dyDescent="0.35">
      <c r="A3715" s="2" t="s">
        <v>8816</v>
      </c>
      <c r="B3715" s="2">
        <v>108783</v>
      </c>
      <c r="C3715" s="2" t="s">
        <v>25</v>
      </c>
      <c r="D3715" s="2" t="s">
        <v>14</v>
      </c>
      <c r="E3715" s="2">
        <v>1592.81</v>
      </c>
      <c r="F3715" s="2">
        <v>0.5</v>
      </c>
      <c r="G3715" s="2">
        <v>1</v>
      </c>
      <c r="H3715" s="3">
        <v>45112</v>
      </c>
      <c r="I3715" s="3">
        <v>45115</v>
      </c>
      <c r="J3715" s="2" t="s">
        <v>21</v>
      </c>
      <c r="K3715" s="2" t="s">
        <v>16</v>
      </c>
      <c r="L3715" s="2">
        <v>176.04</v>
      </c>
      <c r="M3715" s="2" t="s">
        <v>34</v>
      </c>
      <c r="N3715" s="11">
        <f>L3715/E3715*100</f>
        <v>11.052165669477212</v>
      </c>
      <c r="O3715" s="12" t="str">
        <f>IF(N3715&lt;10,"Low",IF(N3715&lt;20,"Med","High"))</f>
        <v>Med</v>
      </c>
      <c r="P3715" s="12">
        <f>sales*discount</f>
        <v>796.40499999999997</v>
      </c>
      <c r="Q3715" s="12">
        <f>sales-Discount_Values</f>
        <v>796.40499999999997</v>
      </c>
      <c r="R3715" s="12">
        <f>DATEDIF(order_date,delivery_date,"D")</f>
        <v>3</v>
      </c>
      <c r="S3715" s="12"/>
    </row>
    <row r="3716" spans="1:19" ht="14.25" customHeight="1" x14ac:dyDescent="0.35">
      <c r="A3716" s="2" t="s">
        <v>13050</v>
      </c>
      <c r="B3716" s="2">
        <v>113017</v>
      </c>
      <c r="C3716" s="2" t="s">
        <v>13</v>
      </c>
      <c r="D3716" s="2" t="s">
        <v>20</v>
      </c>
      <c r="E3716" s="2">
        <v>1694.5</v>
      </c>
      <c r="F3716" s="2">
        <v>0.48</v>
      </c>
      <c r="G3716" s="2">
        <v>9</v>
      </c>
      <c r="H3716" s="3">
        <v>44990</v>
      </c>
      <c r="I3716" s="3">
        <v>44996</v>
      </c>
      <c r="J3716" s="2" t="s">
        <v>21</v>
      </c>
      <c r="K3716" s="2" t="s">
        <v>27</v>
      </c>
      <c r="L3716" s="2">
        <v>187.3</v>
      </c>
      <c r="M3716" s="2" t="s">
        <v>17</v>
      </c>
      <c r="N3716" s="11">
        <f>L3716/E3716*100</f>
        <v>11.05340808498082</v>
      </c>
      <c r="O3716" s="12" t="str">
        <f>IF(N3716&lt;10,"Low",IF(N3716&lt;20,"Med","High"))</f>
        <v>Med</v>
      </c>
      <c r="P3716" s="12">
        <f>sales*discount</f>
        <v>813.36</v>
      </c>
      <c r="Q3716" s="12">
        <f>sales-Discount_Values</f>
        <v>881.14</v>
      </c>
      <c r="R3716" s="12">
        <f>DATEDIF(order_date,delivery_date,"D")</f>
        <v>6</v>
      </c>
      <c r="S3716" s="12"/>
    </row>
    <row r="3717" spans="1:19" ht="14.25" customHeight="1" x14ac:dyDescent="0.35">
      <c r="A3717" s="2" t="s">
        <v>9070</v>
      </c>
      <c r="B3717" s="2">
        <v>109037</v>
      </c>
      <c r="C3717" s="2" t="s">
        <v>25</v>
      </c>
      <c r="D3717" s="2" t="s">
        <v>26</v>
      </c>
      <c r="E3717" s="2">
        <v>1131.6500000000001</v>
      </c>
      <c r="F3717" s="2">
        <v>0.04</v>
      </c>
      <c r="G3717" s="2">
        <v>8</v>
      </c>
      <c r="H3717" s="3">
        <v>45243</v>
      </c>
      <c r="I3717" s="3">
        <v>45244</v>
      </c>
      <c r="J3717" s="2" t="s">
        <v>15</v>
      </c>
      <c r="K3717" s="2" t="s">
        <v>16</v>
      </c>
      <c r="L3717" s="2">
        <v>125.09</v>
      </c>
      <c r="M3717" s="2" t="s">
        <v>23</v>
      </c>
      <c r="N3717" s="11">
        <f>L3717/E3717*100</f>
        <v>11.05377104228339</v>
      </c>
      <c r="O3717" s="12" t="str">
        <f>IF(N3717&lt;10,"Low",IF(N3717&lt;20,"Med","High"))</f>
        <v>Med</v>
      </c>
      <c r="P3717" s="12">
        <f>sales*discount</f>
        <v>45.266000000000005</v>
      </c>
      <c r="Q3717" s="12">
        <f>sales-Discount_Values</f>
        <v>1086.384</v>
      </c>
      <c r="R3717" s="12">
        <f>DATEDIF(order_date,delivery_date,"D")</f>
        <v>1</v>
      </c>
      <c r="S3717" s="12"/>
    </row>
    <row r="3718" spans="1:19" ht="14.25" customHeight="1" x14ac:dyDescent="0.35">
      <c r="A3718" s="2" t="s">
        <v>1274</v>
      </c>
      <c r="B3718" s="2">
        <v>101241</v>
      </c>
      <c r="C3718" s="2" t="s">
        <v>19</v>
      </c>
      <c r="D3718" s="2" t="s">
        <v>26</v>
      </c>
      <c r="E3718" s="2">
        <v>349.53</v>
      </c>
      <c r="F3718" s="2">
        <v>0.4</v>
      </c>
      <c r="G3718" s="2">
        <v>3</v>
      </c>
      <c r="H3718" s="3">
        <v>45202</v>
      </c>
      <c r="I3718" s="3">
        <v>45208</v>
      </c>
      <c r="J3718" s="2" t="s">
        <v>21</v>
      </c>
      <c r="K3718" s="2" t="s">
        <v>22</v>
      </c>
      <c r="L3718" s="2">
        <v>38.64</v>
      </c>
      <c r="M3718" s="2" t="s">
        <v>17</v>
      </c>
      <c r="N3718" s="11">
        <f>L3718/E3718*100</f>
        <v>11.054845077675738</v>
      </c>
      <c r="O3718" s="12" t="str">
        <f>IF(N3718&lt;10,"Low",IF(N3718&lt;20,"Med","High"))</f>
        <v>Med</v>
      </c>
      <c r="P3718" s="12">
        <f>sales*discount</f>
        <v>139.81199999999998</v>
      </c>
      <c r="Q3718" s="12">
        <f>sales-Discount_Values</f>
        <v>209.71799999999999</v>
      </c>
      <c r="R3718" s="12">
        <f>DATEDIF(order_date,delivery_date,"D")</f>
        <v>6</v>
      </c>
      <c r="S3718" s="12"/>
    </row>
    <row r="3719" spans="1:19" ht="14.25" customHeight="1" x14ac:dyDescent="0.35">
      <c r="A3719" s="2" t="s">
        <v>2416</v>
      </c>
      <c r="B3719" s="2">
        <v>102383</v>
      </c>
      <c r="C3719" s="2" t="s">
        <v>41</v>
      </c>
      <c r="D3719" s="2" t="s">
        <v>36</v>
      </c>
      <c r="E3719" s="2">
        <v>4184.26</v>
      </c>
      <c r="F3719" s="2">
        <v>0.11</v>
      </c>
      <c r="G3719" s="2">
        <v>1</v>
      </c>
      <c r="H3719" s="3">
        <v>45485</v>
      </c>
      <c r="I3719" s="3">
        <v>45488</v>
      </c>
      <c r="J3719" s="2" t="s">
        <v>21</v>
      </c>
      <c r="K3719" s="2" t="s">
        <v>16</v>
      </c>
      <c r="L3719" s="2">
        <v>462.58</v>
      </c>
      <c r="M3719" s="2" t="s">
        <v>48</v>
      </c>
      <c r="N3719" s="11">
        <f>L3719/E3719*100</f>
        <v>11.05524035313293</v>
      </c>
      <c r="O3719" s="12" t="str">
        <f>IF(N3719&lt;10,"Low",IF(N3719&lt;20,"Med","High"))</f>
        <v>Med</v>
      </c>
      <c r="P3719" s="12">
        <f>sales*discount</f>
        <v>460.26860000000005</v>
      </c>
      <c r="Q3719" s="12">
        <f>sales-Discount_Values</f>
        <v>3723.9914000000003</v>
      </c>
      <c r="R3719" s="12">
        <f>DATEDIF(order_date,delivery_date,"D")</f>
        <v>3</v>
      </c>
      <c r="S3719" s="12"/>
    </row>
    <row r="3720" spans="1:19" ht="14.25" customHeight="1" x14ac:dyDescent="0.35">
      <c r="A3720" s="2" t="s">
        <v>8648</v>
      </c>
      <c r="B3720" s="2">
        <v>108615</v>
      </c>
      <c r="C3720" s="2" t="s">
        <v>19</v>
      </c>
      <c r="D3720" s="2" t="s">
        <v>26</v>
      </c>
      <c r="E3720" s="2">
        <v>1940.75</v>
      </c>
      <c r="F3720" s="2">
        <v>0.43</v>
      </c>
      <c r="G3720" s="2">
        <v>9</v>
      </c>
      <c r="H3720" s="3">
        <v>45529</v>
      </c>
      <c r="I3720" s="3">
        <v>45534</v>
      </c>
      <c r="J3720" s="2" t="s">
        <v>21</v>
      </c>
      <c r="K3720" s="2" t="s">
        <v>22</v>
      </c>
      <c r="L3720" s="2">
        <v>214.56</v>
      </c>
      <c r="M3720" s="2" t="s">
        <v>28</v>
      </c>
      <c r="N3720" s="11">
        <f>L3720/E3720*100</f>
        <v>11.055519773283525</v>
      </c>
      <c r="O3720" s="12" t="str">
        <f>IF(N3720&lt;10,"Low",IF(N3720&lt;20,"Med","High"))</f>
        <v>Med</v>
      </c>
      <c r="P3720" s="12">
        <f>sales*discount</f>
        <v>834.52250000000004</v>
      </c>
      <c r="Q3720" s="12">
        <f>sales-Discount_Values</f>
        <v>1106.2275</v>
      </c>
      <c r="R3720" s="12">
        <f>DATEDIF(order_date,delivery_date,"D")</f>
        <v>5</v>
      </c>
      <c r="S3720" s="12"/>
    </row>
    <row r="3721" spans="1:19" ht="14.25" customHeight="1" x14ac:dyDescent="0.35">
      <c r="A3721" s="2" t="s">
        <v>12389</v>
      </c>
      <c r="B3721" s="2">
        <v>112356</v>
      </c>
      <c r="C3721" s="2" t="s">
        <v>25</v>
      </c>
      <c r="D3721" s="2" t="s">
        <v>14</v>
      </c>
      <c r="E3721" s="2">
        <v>4699.78</v>
      </c>
      <c r="F3721" s="2">
        <v>0.36</v>
      </c>
      <c r="G3721" s="2">
        <v>5</v>
      </c>
      <c r="H3721" s="3">
        <v>45084</v>
      </c>
      <c r="I3721" s="3">
        <v>45085</v>
      </c>
      <c r="J3721" s="2" t="s">
        <v>21</v>
      </c>
      <c r="K3721" s="2" t="s">
        <v>22</v>
      </c>
      <c r="L3721" s="2">
        <v>519.70000000000005</v>
      </c>
      <c r="M3721" s="2" t="s">
        <v>28</v>
      </c>
      <c r="N3721" s="11">
        <f>L3721/E3721*100</f>
        <v>11.057964415355615</v>
      </c>
      <c r="O3721" s="12" t="str">
        <f>IF(N3721&lt;10,"Low",IF(N3721&lt;20,"Med","High"))</f>
        <v>Med</v>
      </c>
      <c r="P3721" s="12">
        <f>sales*discount</f>
        <v>1691.9207999999999</v>
      </c>
      <c r="Q3721" s="12">
        <f>sales-Discount_Values</f>
        <v>3007.8591999999999</v>
      </c>
      <c r="R3721" s="12">
        <f>DATEDIF(order_date,delivery_date,"D")</f>
        <v>1</v>
      </c>
      <c r="S3721" s="12"/>
    </row>
    <row r="3722" spans="1:19" ht="14.25" customHeight="1" x14ac:dyDescent="0.35">
      <c r="A3722" s="2" t="s">
        <v>5281</v>
      </c>
      <c r="B3722" s="2">
        <v>105248</v>
      </c>
      <c r="C3722" s="2" t="s">
        <v>19</v>
      </c>
      <c r="D3722" s="2" t="s">
        <v>20</v>
      </c>
      <c r="E3722" s="2">
        <v>4842.97</v>
      </c>
      <c r="F3722" s="2">
        <v>0.28999999999999998</v>
      </c>
      <c r="G3722" s="2">
        <v>8</v>
      </c>
      <c r="H3722" s="3">
        <v>45292</v>
      </c>
      <c r="I3722" s="3">
        <v>45299</v>
      </c>
      <c r="J3722" s="2" t="s">
        <v>31</v>
      </c>
      <c r="K3722" s="2" t="s">
        <v>16</v>
      </c>
      <c r="L3722" s="2">
        <v>535.62</v>
      </c>
      <c r="M3722" s="2" t="s">
        <v>23</v>
      </c>
      <c r="N3722" s="11">
        <f>L3722/E3722*100</f>
        <v>11.05974226559322</v>
      </c>
      <c r="O3722" s="12" t="str">
        <f>IF(N3722&lt;10,"Low",IF(N3722&lt;20,"Med","High"))</f>
        <v>Med</v>
      </c>
      <c r="P3722" s="12">
        <f>sales*discount</f>
        <v>1404.4612999999999</v>
      </c>
      <c r="Q3722" s="12">
        <f>sales-Discount_Values</f>
        <v>3438.5087000000003</v>
      </c>
      <c r="R3722" s="12">
        <f>DATEDIF(order_date,delivery_date,"D")</f>
        <v>7</v>
      </c>
      <c r="S3722" s="12"/>
    </row>
    <row r="3723" spans="1:19" ht="14.25" customHeight="1" x14ac:dyDescent="0.35">
      <c r="A3723" s="2" t="s">
        <v>7131</v>
      </c>
      <c r="B3723" s="2">
        <v>107098</v>
      </c>
      <c r="C3723" s="2" t="s">
        <v>19</v>
      </c>
      <c r="D3723" s="2" t="s">
        <v>20</v>
      </c>
      <c r="E3723" s="2">
        <v>4149.3999999999996</v>
      </c>
      <c r="F3723" s="2">
        <v>0.32</v>
      </c>
      <c r="G3723" s="2">
        <v>9</v>
      </c>
      <c r="H3723" s="3">
        <v>45476</v>
      </c>
      <c r="I3723" s="3">
        <v>45480</v>
      </c>
      <c r="J3723" s="2" t="s">
        <v>21</v>
      </c>
      <c r="K3723" s="2" t="s">
        <v>16</v>
      </c>
      <c r="L3723" s="2">
        <v>458.96</v>
      </c>
      <c r="M3723" s="2" t="s">
        <v>39</v>
      </c>
      <c r="N3723" s="11">
        <f>L3723/E3723*100</f>
        <v>11.060876271268135</v>
      </c>
      <c r="O3723" s="12" t="str">
        <f>IF(N3723&lt;10,"Low",IF(N3723&lt;20,"Med","High"))</f>
        <v>Med</v>
      </c>
      <c r="P3723" s="12">
        <f>sales*discount</f>
        <v>1327.808</v>
      </c>
      <c r="Q3723" s="12">
        <f>sales-Discount_Values</f>
        <v>2821.5919999999996</v>
      </c>
      <c r="R3723" s="12">
        <f>DATEDIF(order_date,delivery_date,"D")</f>
        <v>4</v>
      </c>
      <c r="S3723" s="12"/>
    </row>
    <row r="3724" spans="1:19" ht="14.25" customHeight="1" x14ac:dyDescent="0.35">
      <c r="A3724" s="2" t="s">
        <v>5904</v>
      </c>
      <c r="B3724" s="2">
        <v>105871</v>
      </c>
      <c r="C3724" s="2" t="s">
        <v>41</v>
      </c>
      <c r="D3724" s="2" t="s">
        <v>26</v>
      </c>
      <c r="E3724" s="2">
        <v>255.84</v>
      </c>
      <c r="F3724" s="2">
        <v>0.09</v>
      </c>
      <c r="G3724" s="2">
        <v>7</v>
      </c>
      <c r="H3724" s="3">
        <v>45333</v>
      </c>
      <c r="I3724" s="3">
        <v>45340</v>
      </c>
      <c r="J3724" s="2" t="s">
        <v>21</v>
      </c>
      <c r="K3724" s="2" t="s">
        <v>16</v>
      </c>
      <c r="L3724" s="2">
        <v>28.3</v>
      </c>
      <c r="M3724" s="2" t="s">
        <v>17</v>
      </c>
      <c r="N3724" s="11">
        <f>L3724/E3724*100</f>
        <v>11.061601000625391</v>
      </c>
      <c r="O3724" s="12" t="str">
        <f>IF(N3724&lt;10,"Low",IF(N3724&lt;20,"Med","High"))</f>
        <v>Med</v>
      </c>
      <c r="P3724" s="12">
        <f>sales*discount</f>
        <v>23.025600000000001</v>
      </c>
      <c r="Q3724" s="12">
        <f>sales-Discount_Values</f>
        <v>232.81440000000001</v>
      </c>
      <c r="R3724" s="12">
        <f>DATEDIF(order_date,delivery_date,"D")</f>
        <v>7</v>
      </c>
      <c r="S3724" s="12"/>
    </row>
    <row r="3725" spans="1:19" ht="14.25" customHeight="1" x14ac:dyDescent="0.35">
      <c r="A3725" s="2" t="s">
        <v>1574</v>
      </c>
      <c r="B3725" s="2">
        <v>101541</v>
      </c>
      <c r="C3725" s="2" t="s">
        <v>13</v>
      </c>
      <c r="D3725" s="2" t="s">
        <v>33</v>
      </c>
      <c r="E3725" s="2">
        <v>2045.16</v>
      </c>
      <c r="F3725" s="2">
        <v>0.26</v>
      </c>
      <c r="G3725" s="2">
        <v>5</v>
      </c>
      <c r="H3725" s="3">
        <v>45400</v>
      </c>
      <c r="I3725" s="3">
        <v>45404</v>
      </c>
      <c r="J3725" s="2" t="s">
        <v>31</v>
      </c>
      <c r="K3725" s="2" t="s">
        <v>27</v>
      </c>
      <c r="L3725" s="2">
        <v>226.42</v>
      </c>
      <c r="M3725" s="2" t="s">
        <v>39</v>
      </c>
      <c r="N3725" s="11">
        <f>L3725/E3725*100</f>
        <v>11.071016448590818</v>
      </c>
      <c r="O3725" s="12" t="str">
        <f>IF(N3725&lt;10,"Low",IF(N3725&lt;20,"Med","High"))</f>
        <v>Med</v>
      </c>
      <c r="P3725" s="12">
        <f>sales*discount</f>
        <v>531.74160000000006</v>
      </c>
      <c r="Q3725" s="12">
        <f>sales-Discount_Values</f>
        <v>1513.4184</v>
      </c>
      <c r="R3725" s="12">
        <f>DATEDIF(order_date,delivery_date,"D")</f>
        <v>4</v>
      </c>
      <c r="S3725" s="12"/>
    </row>
    <row r="3726" spans="1:19" ht="14.25" customHeight="1" x14ac:dyDescent="0.35">
      <c r="A3726" s="2" t="s">
        <v>11697</v>
      </c>
      <c r="B3726" s="2">
        <v>111664</v>
      </c>
      <c r="C3726" s="2" t="s">
        <v>41</v>
      </c>
      <c r="D3726" s="2" t="s">
        <v>36</v>
      </c>
      <c r="E3726" s="2">
        <v>3388.41</v>
      </c>
      <c r="F3726" s="2">
        <v>0.08</v>
      </c>
      <c r="G3726" s="2">
        <v>2</v>
      </c>
      <c r="H3726" s="3">
        <v>45510</v>
      </c>
      <c r="I3726" s="3">
        <v>45514</v>
      </c>
      <c r="J3726" s="2" t="s">
        <v>31</v>
      </c>
      <c r="K3726" s="2" t="s">
        <v>27</v>
      </c>
      <c r="L3726" s="2">
        <v>375.21</v>
      </c>
      <c r="M3726" s="2" t="s">
        <v>39</v>
      </c>
      <c r="N3726" s="11">
        <f>L3726/E3726*100</f>
        <v>11.073335281149566</v>
      </c>
      <c r="O3726" s="12" t="str">
        <f>IF(N3726&lt;10,"Low",IF(N3726&lt;20,"Med","High"))</f>
        <v>Med</v>
      </c>
      <c r="P3726" s="12">
        <f>sales*discount</f>
        <v>271.07279999999997</v>
      </c>
      <c r="Q3726" s="12">
        <f>sales-Discount_Values</f>
        <v>3117.3371999999999</v>
      </c>
      <c r="R3726" s="12">
        <f>DATEDIF(order_date,delivery_date,"D")</f>
        <v>4</v>
      </c>
      <c r="S3726" s="12"/>
    </row>
    <row r="3727" spans="1:19" ht="14.25" customHeight="1" x14ac:dyDescent="0.35">
      <c r="A3727" s="2" t="s">
        <v>12086</v>
      </c>
      <c r="B3727" s="2">
        <v>112053</v>
      </c>
      <c r="C3727" s="2" t="s">
        <v>19</v>
      </c>
      <c r="D3727" s="2" t="s">
        <v>36</v>
      </c>
      <c r="E3727" s="2">
        <v>4250.92</v>
      </c>
      <c r="F3727" s="2">
        <v>0.28000000000000003</v>
      </c>
      <c r="G3727" s="2">
        <v>8</v>
      </c>
      <c r="H3727" s="3">
        <v>45495</v>
      </c>
      <c r="I3727" s="3">
        <v>45497</v>
      </c>
      <c r="J3727" s="2" t="s">
        <v>15</v>
      </c>
      <c r="K3727" s="2" t="s">
        <v>16</v>
      </c>
      <c r="L3727" s="2">
        <v>470.91</v>
      </c>
      <c r="M3727" s="2" t="s">
        <v>17</v>
      </c>
      <c r="N3727" s="11">
        <f>L3727/E3727*100</f>
        <v>11.077837268167832</v>
      </c>
      <c r="O3727" s="12" t="str">
        <f>IF(N3727&lt;10,"Low",IF(N3727&lt;20,"Med","High"))</f>
        <v>Med</v>
      </c>
      <c r="P3727" s="12">
        <f>sales*discount</f>
        <v>1190.2576000000001</v>
      </c>
      <c r="Q3727" s="12">
        <f>sales-Discount_Values</f>
        <v>3060.6624000000002</v>
      </c>
      <c r="R3727" s="12">
        <f>DATEDIF(order_date,delivery_date,"D")</f>
        <v>2</v>
      </c>
      <c r="S3727" s="12"/>
    </row>
    <row r="3728" spans="1:19" ht="14.25" customHeight="1" x14ac:dyDescent="0.35">
      <c r="A3728" s="2" t="s">
        <v>12128</v>
      </c>
      <c r="B3728" s="2">
        <v>112095</v>
      </c>
      <c r="C3728" s="2" t="s">
        <v>25</v>
      </c>
      <c r="D3728" s="2" t="s">
        <v>20</v>
      </c>
      <c r="E3728" s="2">
        <v>1173.21</v>
      </c>
      <c r="F3728" s="2">
        <v>0.39</v>
      </c>
      <c r="G3728" s="2">
        <v>6</v>
      </c>
      <c r="H3728" s="3">
        <v>45332</v>
      </c>
      <c r="I3728" s="3">
        <v>45339</v>
      </c>
      <c r="J3728" s="2" t="s">
        <v>21</v>
      </c>
      <c r="K3728" s="2" t="s">
        <v>27</v>
      </c>
      <c r="L3728" s="2">
        <v>129.97</v>
      </c>
      <c r="M3728" s="2" t="s">
        <v>28</v>
      </c>
      <c r="N3728" s="11">
        <f>L3728/E3728*100</f>
        <v>11.078153101320309</v>
      </c>
      <c r="O3728" s="12" t="str">
        <f>IF(N3728&lt;10,"Low",IF(N3728&lt;20,"Med","High"))</f>
        <v>Med</v>
      </c>
      <c r="P3728" s="12">
        <f>sales*discount</f>
        <v>457.55190000000005</v>
      </c>
      <c r="Q3728" s="12">
        <f>sales-Discount_Values</f>
        <v>715.65809999999999</v>
      </c>
      <c r="R3728" s="12">
        <f>DATEDIF(order_date,delivery_date,"D")</f>
        <v>7</v>
      </c>
      <c r="S3728" s="12"/>
    </row>
    <row r="3729" spans="1:19" ht="14.25" customHeight="1" x14ac:dyDescent="0.35">
      <c r="A3729" s="2" t="s">
        <v>8359</v>
      </c>
      <c r="B3729" s="2">
        <v>108326</v>
      </c>
      <c r="C3729" s="2" t="s">
        <v>41</v>
      </c>
      <c r="D3729" s="2" t="s">
        <v>33</v>
      </c>
      <c r="E3729" s="2">
        <v>1492.99</v>
      </c>
      <c r="F3729" s="2">
        <v>0.48</v>
      </c>
      <c r="G3729" s="2">
        <v>1</v>
      </c>
      <c r="H3729" s="3">
        <v>45075</v>
      </c>
      <c r="I3729" s="3">
        <v>45082</v>
      </c>
      <c r="J3729" s="2" t="s">
        <v>21</v>
      </c>
      <c r="K3729" s="2" t="s">
        <v>27</v>
      </c>
      <c r="L3729" s="2">
        <v>165.4</v>
      </c>
      <c r="M3729" s="2" t="s">
        <v>17</v>
      </c>
      <c r="N3729" s="11">
        <f>L3729/E3729*100</f>
        <v>11.078439909175547</v>
      </c>
      <c r="O3729" s="12" t="str">
        <f>IF(N3729&lt;10,"Low",IF(N3729&lt;20,"Med","High"))</f>
        <v>Med</v>
      </c>
      <c r="P3729" s="12">
        <f>sales*discount</f>
        <v>716.63519999999994</v>
      </c>
      <c r="Q3729" s="12">
        <f>sales-Discount_Values</f>
        <v>776.35480000000007</v>
      </c>
      <c r="R3729" s="12">
        <f>DATEDIF(order_date,delivery_date,"D")</f>
        <v>7</v>
      </c>
      <c r="S3729" s="12"/>
    </row>
    <row r="3730" spans="1:19" ht="14.25" customHeight="1" x14ac:dyDescent="0.35">
      <c r="A3730" s="2" t="s">
        <v>8834</v>
      </c>
      <c r="B3730" s="2">
        <v>108801</v>
      </c>
      <c r="C3730" s="2" t="s">
        <v>41</v>
      </c>
      <c r="D3730" s="2" t="s">
        <v>26</v>
      </c>
      <c r="E3730" s="2">
        <v>4229.3100000000004</v>
      </c>
      <c r="F3730" s="2">
        <v>0.03</v>
      </c>
      <c r="G3730" s="2">
        <v>6</v>
      </c>
      <c r="H3730" s="3">
        <v>45134</v>
      </c>
      <c r="I3730" s="3">
        <v>45135</v>
      </c>
      <c r="J3730" s="2" t="s">
        <v>31</v>
      </c>
      <c r="K3730" s="2" t="s">
        <v>22</v>
      </c>
      <c r="L3730" s="2">
        <v>468.56</v>
      </c>
      <c r="M3730" s="2" t="s">
        <v>34</v>
      </c>
      <c r="N3730" s="11">
        <f>L3730/E3730*100</f>
        <v>11.078875750417916</v>
      </c>
      <c r="O3730" s="12" t="str">
        <f>IF(N3730&lt;10,"Low",IF(N3730&lt;20,"Med","High"))</f>
        <v>Med</v>
      </c>
      <c r="P3730" s="12">
        <f>sales*discount</f>
        <v>126.8793</v>
      </c>
      <c r="Q3730" s="12">
        <f>sales-Discount_Values</f>
        <v>4102.4307000000008</v>
      </c>
      <c r="R3730" s="12">
        <f>DATEDIF(order_date,delivery_date,"D")</f>
        <v>1</v>
      </c>
      <c r="S3730" s="12"/>
    </row>
    <row r="3731" spans="1:19" ht="14.25" customHeight="1" x14ac:dyDescent="0.35">
      <c r="A3731" s="2" t="s">
        <v>249</v>
      </c>
      <c r="B3731" s="2">
        <v>100216</v>
      </c>
      <c r="C3731" s="2" t="s">
        <v>19</v>
      </c>
      <c r="D3731" s="2" t="s">
        <v>36</v>
      </c>
      <c r="E3731" s="2">
        <v>4594.76</v>
      </c>
      <c r="F3731" s="2">
        <v>0.33</v>
      </c>
      <c r="G3731" s="2">
        <v>7</v>
      </c>
      <c r="H3731" s="3">
        <v>45285</v>
      </c>
      <c r="I3731" s="3">
        <v>45291</v>
      </c>
      <c r="J3731" s="2" t="s">
        <v>31</v>
      </c>
      <c r="K3731" s="2" t="s">
        <v>22</v>
      </c>
      <c r="L3731" s="2">
        <v>509.07</v>
      </c>
      <c r="M3731" s="2" t="s">
        <v>48</v>
      </c>
      <c r="N3731" s="11">
        <f>L3731/E3731*100</f>
        <v>11.079359966570616</v>
      </c>
      <c r="O3731" s="12" t="str">
        <f>IF(N3731&lt;10,"Low",IF(N3731&lt;20,"Med","High"))</f>
        <v>Med</v>
      </c>
      <c r="P3731" s="12">
        <f>sales*discount</f>
        <v>1516.2708000000002</v>
      </c>
      <c r="Q3731" s="12">
        <f>sales-Discount_Values</f>
        <v>3078.4892</v>
      </c>
      <c r="R3731" s="12">
        <f>DATEDIF(order_date,delivery_date,"D")</f>
        <v>6</v>
      </c>
      <c r="S3731" s="12"/>
    </row>
    <row r="3732" spans="1:19" ht="14.25" customHeight="1" x14ac:dyDescent="0.35">
      <c r="A3732" s="2" t="s">
        <v>5672</v>
      </c>
      <c r="B3732" s="2">
        <v>105639</v>
      </c>
      <c r="C3732" s="2" t="s">
        <v>19</v>
      </c>
      <c r="D3732" s="2" t="s">
        <v>33</v>
      </c>
      <c r="E3732" s="2">
        <v>4123.6400000000003</v>
      </c>
      <c r="F3732" s="2">
        <v>0.09</v>
      </c>
      <c r="G3732" s="2">
        <v>7</v>
      </c>
      <c r="H3732" s="3">
        <v>45520</v>
      </c>
      <c r="I3732" s="3">
        <v>45524</v>
      </c>
      <c r="J3732" s="2" t="s">
        <v>31</v>
      </c>
      <c r="K3732" s="2" t="s">
        <v>16</v>
      </c>
      <c r="L3732" s="2">
        <v>456.89</v>
      </c>
      <c r="M3732" s="2" t="s">
        <v>48</v>
      </c>
      <c r="N3732" s="11">
        <f>L3732/E3732*100</f>
        <v>11.079774180093315</v>
      </c>
      <c r="O3732" s="12" t="str">
        <f>IF(N3732&lt;10,"Low",IF(N3732&lt;20,"Med","High"))</f>
        <v>Med</v>
      </c>
      <c r="P3732" s="12">
        <f>sales*discount</f>
        <v>371.12760000000003</v>
      </c>
      <c r="Q3732" s="12">
        <f>sales-Discount_Values</f>
        <v>3752.5124000000005</v>
      </c>
      <c r="R3732" s="12">
        <f>DATEDIF(order_date,delivery_date,"D")</f>
        <v>4</v>
      </c>
      <c r="S3732" s="12"/>
    </row>
    <row r="3733" spans="1:19" ht="14.25" customHeight="1" x14ac:dyDescent="0.35">
      <c r="A3733" s="2" t="s">
        <v>77</v>
      </c>
      <c r="B3733" s="2">
        <v>100044</v>
      </c>
      <c r="C3733" s="2" t="s">
        <v>19</v>
      </c>
      <c r="D3733" s="2" t="s">
        <v>26</v>
      </c>
      <c r="E3733" s="2">
        <v>1171.48</v>
      </c>
      <c r="F3733" s="2">
        <v>0.28000000000000003</v>
      </c>
      <c r="G3733" s="2">
        <v>9</v>
      </c>
      <c r="H3733" s="3">
        <v>45063</v>
      </c>
      <c r="I3733" s="3">
        <v>45065</v>
      </c>
      <c r="J3733" s="2" t="s">
        <v>21</v>
      </c>
      <c r="K3733" s="2" t="s">
        <v>22</v>
      </c>
      <c r="L3733" s="2">
        <v>129.80000000000001</v>
      </c>
      <c r="M3733" s="2" t="s">
        <v>48</v>
      </c>
      <c r="N3733" s="11">
        <f>L3733/E3733*100</f>
        <v>11.080001365793697</v>
      </c>
      <c r="O3733" s="12" t="str">
        <f>IF(N3733&lt;10,"Low",IF(N3733&lt;20,"Med","High"))</f>
        <v>Med</v>
      </c>
      <c r="P3733" s="12">
        <f>sales*discount</f>
        <v>328.01440000000002</v>
      </c>
      <c r="Q3733" s="12">
        <f>sales-Discount_Values</f>
        <v>843.46559999999999</v>
      </c>
      <c r="R3733" s="12">
        <f>DATEDIF(order_date,delivery_date,"D")</f>
        <v>2</v>
      </c>
      <c r="S3733" s="12"/>
    </row>
    <row r="3734" spans="1:19" ht="14.25" customHeight="1" x14ac:dyDescent="0.35">
      <c r="A3734" s="2" t="s">
        <v>12646</v>
      </c>
      <c r="B3734" s="2">
        <v>112613</v>
      </c>
      <c r="C3734" s="2" t="s">
        <v>19</v>
      </c>
      <c r="D3734" s="2" t="s">
        <v>36</v>
      </c>
      <c r="E3734" s="2">
        <v>1227.6500000000001</v>
      </c>
      <c r="F3734" s="2">
        <v>0.32</v>
      </c>
      <c r="G3734" s="2">
        <v>4</v>
      </c>
      <c r="H3734" s="3">
        <v>45476</v>
      </c>
      <c r="I3734" s="3">
        <v>45479</v>
      </c>
      <c r="J3734" s="2" t="s">
        <v>15</v>
      </c>
      <c r="K3734" s="2" t="s">
        <v>27</v>
      </c>
      <c r="L3734" s="2">
        <v>136.04</v>
      </c>
      <c r="M3734" s="2" t="s">
        <v>48</v>
      </c>
      <c r="N3734" s="11">
        <f>L3734/E3734*100</f>
        <v>11.081334256506331</v>
      </c>
      <c r="O3734" s="12" t="str">
        <f>IF(N3734&lt;10,"Low",IF(N3734&lt;20,"Med","High"))</f>
        <v>Med</v>
      </c>
      <c r="P3734" s="12">
        <f>sales*discount</f>
        <v>392.84800000000001</v>
      </c>
      <c r="Q3734" s="12">
        <f>sales-Discount_Values</f>
        <v>834.80200000000013</v>
      </c>
      <c r="R3734" s="12">
        <f>DATEDIF(order_date,delivery_date,"D")</f>
        <v>3</v>
      </c>
      <c r="S3734" s="12"/>
    </row>
    <row r="3735" spans="1:19" ht="14.25" customHeight="1" x14ac:dyDescent="0.35">
      <c r="A3735" s="2" t="s">
        <v>1060</v>
      </c>
      <c r="B3735" s="2">
        <v>101027</v>
      </c>
      <c r="C3735" s="2" t="s">
        <v>13</v>
      </c>
      <c r="D3735" s="2" t="s">
        <v>20</v>
      </c>
      <c r="E3735" s="2">
        <v>515.37</v>
      </c>
      <c r="F3735" s="2">
        <v>0.47</v>
      </c>
      <c r="G3735" s="2">
        <v>2</v>
      </c>
      <c r="H3735" s="3">
        <v>45410</v>
      </c>
      <c r="I3735" s="3">
        <v>45415</v>
      </c>
      <c r="J3735" s="2" t="s">
        <v>21</v>
      </c>
      <c r="K3735" s="2" t="s">
        <v>16</v>
      </c>
      <c r="L3735" s="2">
        <v>57.11</v>
      </c>
      <c r="M3735" s="2" t="s">
        <v>39</v>
      </c>
      <c r="N3735" s="11">
        <f>L3735/E3735*100</f>
        <v>11.081359023614104</v>
      </c>
      <c r="O3735" s="12" t="str">
        <f>IF(N3735&lt;10,"Low",IF(N3735&lt;20,"Med","High"))</f>
        <v>Med</v>
      </c>
      <c r="P3735" s="12">
        <f>sales*discount</f>
        <v>242.22389999999999</v>
      </c>
      <c r="Q3735" s="12">
        <f>sales-Discount_Values</f>
        <v>273.14610000000005</v>
      </c>
      <c r="R3735" s="12">
        <f>DATEDIF(order_date,delivery_date,"D")</f>
        <v>5</v>
      </c>
      <c r="S3735" s="12"/>
    </row>
    <row r="3736" spans="1:19" ht="14.25" customHeight="1" x14ac:dyDescent="0.35">
      <c r="A3736" s="2" t="s">
        <v>4895</v>
      </c>
      <c r="B3736" s="2">
        <v>104862</v>
      </c>
      <c r="C3736" s="2" t="s">
        <v>19</v>
      </c>
      <c r="D3736" s="2" t="s">
        <v>33</v>
      </c>
      <c r="E3736" s="2">
        <v>1284.3699999999999</v>
      </c>
      <c r="F3736" s="2">
        <v>0.26</v>
      </c>
      <c r="G3736" s="2">
        <v>5</v>
      </c>
      <c r="H3736" s="3">
        <v>45369</v>
      </c>
      <c r="I3736" s="3">
        <v>45370</v>
      </c>
      <c r="J3736" s="2" t="s">
        <v>31</v>
      </c>
      <c r="K3736" s="2" t="s">
        <v>27</v>
      </c>
      <c r="L3736" s="2">
        <v>142.35</v>
      </c>
      <c r="M3736" s="2" t="s">
        <v>48</v>
      </c>
      <c r="N3736" s="11">
        <f>L3736/E3736*100</f>
        <v>11.083254825322921</v>
      </c>
      <c r="O3736" s="12" t="str">
        <f>IF(N3736&lt;10,"Low",IF(N3736&lt;20,"Med","High"))</f>
        <v>Med</v>
      </c>
      <c r="P3736" s="12">
        <f>sales*discount</f>
        <v>333.93619999999999</v>
      </c>
      <c r="Q3736" s="12">
        <f>sales-Discount_Values</f>
        <v>950.43379999999991</v>
      </c>
      <c r="R3736" s="12">
        <f>DATEDIF(order_date,delivery_date,"D")</f>
        <v>1</v>
      </c>
      <c r="S3736" s="12"/>
    </row>
    <row r="3737" spans="1:19" ht="14.25" customHeight="1" x14ac:dyDescent="0.35">
      <c r="A3737" s="2" t="s">
        <v>14203</v>
      </c>
      <c r="B3737" s="2">
        <v>114170</v>
      </c>
      <c r="C3737" s="2" t="s">
        <v>19</v>
      </c>
      <c r="D3737" s="2" t="s">
        <v>26</v>
      </c>
      <c r="E3737" s="2">
        <v>1261.32</v>
      </c>
      <c r="F3737" s="2">
        <v>0.42</v>
      </c>
      <c r="G3737" s="2">
        <v>8</v>
      </c>
      <c r="H3737" s="3">
        <v>44961</v>
      </c>
      <c r="I3737" s="3">
        <v>44963</v>
      </c>
      <c r="J3737" s="2" t="s">
        <v>15</v>
      </c>
      <c r="K3737" s="2" t="s">
        <v>16</v>
      </c>
      <c r="L3737" s="2">
        <v>139.84</v>
      </c>
      <c r="M3737" s="2" t="s">
        <v>48</v>
      </c>
      <c r="N3737" s="11">
        <f>L3737/E3737*100</f>
        <v>11.086797957695115</v>
      </c>
      <c r="O3737" s="12" t="str">
        <f>IF(N3737&lt;10,"Low",IF(N3737&lt;20,"Med","High"))</f>
        <v>Med</v>
      </c>
      <c r="P3737" s="12">
        <f>sales*discount</f>
        <v>529.75439999999992</v>
      </c>
      <c r="Q3737" s="12">
        <f>sales-Discount_Values</f>
        <v>731.56560000000002</v>
      </c>
      <c r="R3737" s="12">
        <f>DATEDIF(order_date,delivery_date,"D")</f>
        <v>2</v>
      </c>
      <c r="S3737" s="12"/>
    </row>
    <row r="3738" spans="1:19" ht="14.25" customHeight="1" x14ac:dyDescent="0.35">
      <c r="A3738" s="2" t="s">
        <v>128</v>
      </c>
      <c r="B3738" s="2">
        <v>100095</v>
      </c>
      <c r="C3738" s="2" t="s">
        <v>41</v>
      </c>
      <c r="D3738" s="2" t="s">
        <v>20</v>
      </c>
      <c r="E3738" s="2">
        <v>4716.3999999999996</v>
      </c>
      <c r="F3738" s="2">
        <v>0.4</v>
      </c>
      <c r="G3738" s="2">
        <v>6</v>
      </c>
      <c r="H3738" s="3">
        <v>45195</v>
      </c>
      <c r="I3738" s="3">
        <v>45199</v>
      </c>
      <c r="J3738" s="2" t="s">
        <v>15</v>
      </c>
      <c r="K3738" s="2" t="s">
        <v>22</v>
      </c>
      <c r="L3738" s="2">
        <v>523.02</v>
      </c>
      <c r="M3738" s="2" t="s">
        <v>39</v>
      </c>
      <c r="N3738" s="11">
        <f>L3738/E3738*100</f>
        <v>11.089390212874227</v>
      </c>
      <c r="O3738" s="12" t="str">
        <f>IF(N3738&lt;10,"Low",IF(N3738&lt;20,"Med","High"))</f>
        <v>Med</v>
      </c>
      <c r="P3738" s="12">
        <f>sales*discount</f>
        <v>1886.56</v>
      </c>
      <c r="Q3738" s="12">
        <f>sales-Discount_Values</f>
        <v>2829.8399999999997</v>
      </c>
      <c r="R3738" s="12">
        <f>DATEDIF(order_date,delivery_date,"D")</f>
        <v>4</v>
      </c>
      <c r="S3738" s="12"/>
    </row>
    <row r="3739" spans="1:19" ht="14.25" customHeight="1" x14ac:dyDescent="0.35">
      <c r="A3739" s="2" t="s">
        <v>6561</v>
      </c>
      <c r="B3739" s="2">
        <v>106528</v>
      </c>
      <c r="C3739" s="2" t="s">
        <v>25</v>
      </c>
      <c r="D3739" s="2" t="s">
        <v>36</v>
      </c>
      <c r="E3739" s="2">
        <v>1392.83</v>
      </c>
      <c r="F3739" s="2">
        <v>0.49</v>
      </c>
      <c r="G3739" s="2">
        <v>3</v>
      </c>
      <c r="H3739" s="3">
        <v>45001</v>
      </c>
      <c r="I3739" s="3">
        <v>45004</v>
      </c>
      <c r="J3739" s="2" t="s">
        <v>15</v>
      </c>
      <c r="K3739" s="2" t="s">
        <v>22</v>
      </c>
      <c r="L3739" s="2">
        <v>154.47999999999999</v>
      </c>
      <c r="M3739" s="2" t="s">
        <v>17</v>
      </c>
      <c r="N3739" s="11">
        <f>L3739/E3739*100</f>
        <v>11.091087928892973</v>
      </c>
      <c r="O3739" s="12" t="str">
        <f>IF(N3739&lt;10,"Low",IF(N3739&lt;20,"Med","High"))</f>
        <v>Med</v>
      </c>
      <c r="P3739" s="12">
        <f>sales*discount</f>
        <v>682.48669999999993</v>
      </c>
      <c r="Q3739" s="12">
        <f>sales-Discount_Values</f>
        <v>710.3433</v>
      </c>
      <c r="R3739" s="12">
        <f>DATEDIF(order_date,delivery_date,"D")</f>
        <v>3</v>
      </c>
      <c r="S3739" s="12"/>
    </row>
    <row r="3740" spans="1:19" ht="14.25" customHeight="1" x14ac:dyDescent="0.35">
      <c r="A3740" s="2" t="s">
        <v>5593</v>
      </c>
      <c r="B3740" s="2">
        <v>105560</v>
      </c>
      <c r="C3740" s="2" t="s">
        <v>13</v>
      </c>
      <c r="D3740" s="2" t="s">
        <v>36</v>
      </c>
      <c r="E3740" s="2">
        <v>3354.49</v>
      </c>
      <c r="F3740" s="2">
        <v>0.11</v>
      </c>
      <c r="G3740" s="2">
        <v>5</v>
      </c>
      <c r="H3740" s="3">
        <v>45374</v>
      </c>
      <c r="I3740" s="3">
        <v>45379</v>
      </c>
      <c r="J3740" s="2" t="s">
        <v>31</v>
      </c>
      <c r="K3740" s="2" t="s">
        <v>16</v>
      </c>
      <c r="L3740" s="2">
        <v>372.06</v>
      </c>
      <c r="M3740" s="2" t="s">
        <v>48</v>
      </c>
      <c r="N3740" s="11">
        <f>L3740/E3740*100</f>
        <v>11.091402866009439</v>
      </c>
      <c r="O3740" s="12" t="str">
        <f>IF(N3740&lt;10,"Low",IF(N3740&lt;20,"Med","High"))</f>
        <v>Med</v>
      </c>
      <c r="P3740" s="12">
        <f>sales*discount</f>
        <v>368.9939</v>
      </c>
      <c r="Q3740" s="12">
        <f>sales-Discount_Values</f>
        <v>2985.4960999999998</v>
      </c>
      <c r="R3740" s="12">
        <f>DATEDIF(order_date,delivery_date,"D")</f>
        <v>5</v>
      </c>
      <c r="S3740" s="12"/>
    </row>
    <row r="3741" spans="1:19" ht="14.25" customHeight="1" x14ac:dyDescent="0.35">
      <c r="A3741" s="2" t="s">
        <v>3209</v>
      </c>
      <c r="B3741" s="2">
        <v>103176</v>
      </c>
      <c r="C3741" s="2" t="s">
        <v>41</v>
      </c>
      <c r="D3741" s="2" t="s">
        <v>33</v>
      </c>
      <c r="E3741" s="2">
        <v>496.28</v>
      </c>
      <c r="F3741" s="2">
        <v>0.2</v>
      </c>
      <c r="G3741" s="2">
        <v>1</v>
      </c>
      <c r="H3741" s="3">
        <v>44984</v>
      </c>
      <c r="I3741" s="3">
        <v>44989</v>
      </c>
      <c r="J3741" s="2" t="s">
        <v>21</v>
      </c>
      <c r="K3741" s="2" t="s">
        <v>27</v>
      </c>
      <c r="L3741" s="2">
        <v>55.06</v>
      </c>
      <c r="M3741" s="2" t="s">
        <v>34</v>
      </c>
      <c r="N3741" s="11">
        <f>L3741/E3741*100</f>
        <v>11.094543402917708</v>
      </c>
      <c r="O3741" s="12" t="str">
        <f>IF(N3741&lt;10,"Low",IF(N3741&lt;20,"Med","High"))</f>
        <v>Med</v>
      </c>
      <c r="P3741" s="12">
        <f>sales*discount</f>
        <v>99.256</v>
      </c>
      <c r="Q3741" s="12">
        <f>sales-Discount_Values</f>
        <v>397.024</v>
      </c>
      <c r="R3741" s="12">
        <f>DATEDIF(order_date,delivery_date,"D")</f>
        <v>5</v>
      </c>
      <c r="S3741" s="12"/>
    </row>
    <row r="3742" spans="1:19" ht="14.25" customHeight="1" x14ac:dyDescent="0.35">
      <c r="A3742" s="2" t="s">
        <v>11095</v>
      </c>
      <c r="B3742" s="2">
        <v>111062</v>
      </c>
      <c r="C3742" s="2" t="s">
        <v>41</v>
      </c>
      <c r="D3742" s="2" t="s">
        <v>33</v>
      </c>
      <c r="E3742" s="2">
        <v>1672.52</v>
      </c>
      <c r="F3742" s="2">
        <v>0.19</v>
      </c>
      <c r="G3742" s="2">
        <v>3</v>
      </c>
      <c r="H3742" s="3">
        <v>44971</v>
      </c>
      <c r="I3742" s="3">
        <v>44972</v>
      </c>
      <c r="J3742" s="2" t="s">
        <v>15</v>
      </c>
      <c r="K3742" s="2" t="s">
        <v>22</v>
      </c>
      <c r="L3742" s="2">
        <v>185.59</v>
      </c>
      <c r="M3742" s="2" t="s">
        <v>23</v>
      </c>
      <c r="N3742" s="11">
        <f>L3742/E3742*100</f>
        <v>11.096429340157368</v>
      </c>
      <c r="O3742" s="12" t="str">
        <f>IF(N3742&lt;10,"Low",IF(N3742&lt;20,"Med","High"))</f>
        <v>Med</v>
      </c>
      <c r="P3742" s="12">
        <f>sales*discount</f>
        <v>317.77879999999999</v>
      </c>
      <c r="Q3742" s="12">
        <f>sales-Discount_Values</f>
        <v>1354.7411999999999</v>
      </c>
      <c r="R3742" s="12">
        <f>DATEDIF(order_date,delivery_date,"D")</f>
        <v>1</v>
      </c>
      <c r="S3742" s="12"/>
    </row>
    <row r="3743" spans="1:19" ht="14.25" customHeight="1" x14ac:dyDescent="0.35">
      <c r="A3743" s="2" t="s">
        <v>1813</v>
      </c>
      <c r="B3743" s="2">
        <v>101780</v>
      </c>
      <c r="C3743" s="2" t="s">
        <v>41</v>
      </c>
      <c r="D3743" s="2" t="s">
        <v>33</v>
      </c>
      <c r="E3743" s="2">
        <v>3269.23</v>
      </c>
      <c r="F3743" s="2">
        <v>0.5</v>
      </c>
      <c r="G3743" s="2">
        <v>1</v>
      </c>
      <c r="H3743" s="3">
        <v>45588</v>
      </c>
      <c r="I3743" s="3">
        <v>45590</v>
      </c>
      <c r="J3743" s="2" t="s">
        <v>21</v>
      </c>
      <c r="K3743" s="2" t="s">
        <v>16</v>
      </c>
      <c r="L3743" s="2">
        <v>362.81</v>
      </c>
      <c r="M3743" s="2" t="s">
        <v>48</v>
      </c>
      <c r="N3743" s="11">
        <f>L3743/E3743*100</f>
        <v>11.097720258287119</v>
      </c>
      <c r="O3743" s="12" t="str">
        <f>IF(N3743&lt;10,"Low",IF(N3743&lt;20,"Med","High"))</f>
        <v>Med</v>
      </c>
      <c r="P3743" s="12">
        <f>sales*discount</f>
        <v>1634.615</v>
      </c>
      <c r="Q3743" s="12">
        <f>sales-Discount_Values</f>
        <v>1634.615</v>
      </c>
      <c r="R3743" s="12">
        <f>DATEDIF(order_date,delivery_date,"D")</f>
        <v>2</v>
      </c>
      <c r="S3743" s="12"/>
    </row>
    <row r="3744" spans="1:19" ht="14.25" customHeight="1" x14ac:dyDescent="0.35">
      <c r="A3744" s="2" t="s">
        <v>12419</v>
      </c>
      <c r="B3744" s="2">
        <v>112386</v>
      </c>
      <c r="C3744" s="2" t="s">
        <v>13</v>
      </c>
      <c r="D3744" s="2" t="s">
        <v>33</v>
      </c>
      <c r="E3744" s="2">
        <v>1939.19</v>
      </c>
      <c r="F3744" s="2">
        <v>0.48</v>
      </c>
      <c r="G3744" s="2">
        <v>6</v>
      </c>
      <c r="H3744" s="3">
        <v>44998</v>
      </c>
      <c r="I3744" s="3">
        <v>44999</v>
      </c>
      <c r="J3744" s="2" t="s">
        <v>31</v>
      </c>
      <c r="K3744" s="2" t="s">
        <v>22</v>
      </c>
      <c r="L3744" s="2">
        <v>215.21</v>
      </c>
      <c r="M3744" s="2" t="s">
        <v>34</v>
      </c>
      <c r="N3744" s="11">
        <f>L3744/E3744*100</f>
        <v>11.097932641979384</v>
      </c>
      <c r="O3744" s="12" t="str">
        <f>IF(N3744&lt;10,"Low",IF(N3744&lt;20,"Med","High"))</f>
        <v>Med</v>
      </c>
      <c r="P3744" s="12">
        <f>sales*discount</f>
        <v>930.81119999999999</v>
      </c>
      <c r="Q3744" s="12">
        <f>sales-Discount_Values</f>
        <v>1008.3788000000001</v>
      </c>
      <c r="R3744" s="12">
        <f>DATEDIF(order_date,delivery_date,"D")</f>
        <v>1</v>
      </c>
      <c r="S3744" s="12"/>
    </row>
    <row r="3745" spans="1:19" ht="14.25" customHeight="1" x14ac:dyDescent="0.35">
      <c r="A3745" s="2" t="s">
        <v>13693</v>
      </c>
      <c r="B3745" s="2">
        <v>113660</v>
      </c>
      <c r="C3745" s="2" t="s">
        <v>19</v>
      </c>
      <c r="D3745" s="2" t="s">
        <v>14</v>
      </c>
      <c r="E3745" s="2">
        <v>279.08999999999997</v>
      </c>
      <c r="F3745" s="2">
        <v>0.42</v>
      </c>
      <c r="G3745" s="2">
        <v>5</v>
      </c>
      <c r="H3745" s="3">
        <v>45405</v>
      </c>
      <c r="I3745" s="3">
        <v>45412</v>
      </c>
      <c r="J3745" s="2" t="s">
        <v>21</v>
      </c>
      <c r="K3745" s="2" t="s">
        <v>27</v>
      </c>
      <c r="L3745" s="2">
        <v>30.98</v>
      </c>
      <c r="M3745" s="2" t="s">
        <v>34</v>
      </c>
      <c r="N3745" s="11">
        <f>L3745/E3745*100</f>
        <v>11.100361890429612</v>
      </c>
      <c r="O3745" s="12" t="str">
        <f>IF(N3745&lt;10,"Low",IF(N3745&lt;20,"Med","High"))</f>
        <v>Med</v>
      </c>
      <c r="P3745" s="12">
        <f>sales*discount</f>
        <v>117.21779999999998</v>
      </c>
      <c r="Q3745" s="12">
        <f>sales-Discount_Values</f>
        <v>161.87219999999999</v>
      </c>
      <c r="R3745" s="12">
        <f>DATEDIF(order_date,delivery_date,"D")</f>
        <v>7</v>
      </c>
      <c r="S3745" s="12"/>
    </row>
    <row r="3746" spans="1:19" ht="14.25" customHeight="1" x14ac:dyDescent="0.35">
      <c r="A3746" s="2" t="s">
        <v>8966</v>
      </c>
      <c r="B3746" s="2">
        <v>108933</v>
      </c>
      <c r="C3746" s="2" t="s">
        <v>19</v>
      </c>
      <c r="D3746" s="2" t="s">
        <v>26</v>
      </c>
      <c r="E3746" s="2">
        <v>3312.13</v>
      </c>
      <c r="F3746" s="2">
        <v>0.15</v>
      </c>
      <c r="G3746" s="2">
        <v>6</v>
      </c>
      <c r="H3746" s="3">
        <v>45527</v>
      </c>
      <c r="I3746" s="3">
        <v>45534</v>
      </c>
      <c r="J3746" s="2" t="s">
        <v>31</v>
      </c>
      <c r="K3746" s="2" t="s">
        <v>22</v>
      </c>
      <c r="L3746" s="2">
        <v>367.73</v>
      </c>
      <c r="M3746" s="2" t="s">
        <v>17</v>
      </c>
      <c r="N3746" s="11">
        <f>L3746/E3746*100</f>
        <v>11.102523149755596</v>
      </c>
      <c r="O3746" s="12" t="str">
        <f>IF(N3746&lt;10,"Low",IF(N3746&lt;20,"Med","High"))</f>
        <v>Med</v>
      </c>
      <c r="P3746" s="12">
        <f>sales*discount</f>
        <v>496.81950000000001</v>
      </c>
      <c r="Q3746" s="12">
        <f>sales-Discount_Values</f>
        <v>2815.3105</v>
      </c>
      <c r="R3746" s="12">
        <f>DATEDIF(order_date,delivery_date,"D")</f>
        <v>7</v>
      </c>
      <c r="S3746" s="12"/>
    </row>
    <row r="3747" spans="1:19" ht="14.25" customHeight="1" x14ac:dyDescent="0.35">
      <c r="A3747" s="2" t="s">
        <v>3403</v>
      </c>
      <c r="B3747" s="2">
        <v>103370</v>
      </c>
      <c r="C3747" s="2" t="s">
        <v>41</v>
      </c>
      <c r="D3747" s="2" t="s">
        <v>20</v>
      </c>
      <c r="E3747" s="2">
        <v>4503.8100000000004</v>
      </c>
      <c r="F3747" s="2">
        <v>0.05</v>
      </c>
      <c r="G3747" s="2">
        <v>7</v>
      </c>
      <c r="H3747" s="3">
        <v>45426</v>
      </c>
      <c r="I3747" s="3">
        <v>45428</v>
      </c>
      <c r="J3747" s="2" t="s">
        <v>15</v>
      </c>
      <c r="K3747" s="2" t="s">
        <v>22</v>
      </c>
      <c r="L3747" s="2">
        <v>500.06</v>
      </c>
      <c r="M3747" s="2" t="s">
        <v>28</v>
      </c>
      <c r="N3747" s="11">
        <f>L3747/E3747*100</f>
        <v>11.103043867303459</v>
      </c>
      <c r="O3747" s="12" t="str">
        <f>IF(N3747&lt;10,"Low",IF(N3747&lt;20,"Med","High"))</f>
        <v>Med</v>
      </c>
      <c r="P3747" s="12">
        <f>sales*discount</f>
        <v>225.19050000000004</v>
      </c>
      <c r="Q3747" s="12">
        <f>sales-Discount_Values</f>
        <v>4278.6195000000007</v>
      </c>
      <c r="R3747" s="12">
        <f>DATEDIF(order_date,delivery_date,"D")</f>
        <v>2</v>
      </c>
      <c r="S3747" s="12"/>
    </row>
    <row r="3748" spans="1:19" ht="14.25" customHeight="1" x14ac:dyDescent="0.35">
      <c r="A3748" s="2" t="s">
        <v>13617</v>
      </c>
      <c r="B3748" s="2">
        <v>113584</v>
      </c>
      <c r="C3748" s="2" t="s">
        <v>25</v>
      </c>
      <c r="D3748" s="2" t="s">
        <v>33</v>
      </c>
      <c r="E3748" s="2">
        <v>2598.06</v>
      </c>
      <c r="F3748" s="2">
        <v>0.15</v>
      </c>
      <c r="G3748" s="2">
        <v>8</v>
      </c>
      <c r="H3748" s="3">
        <v>45304</v>
      </c>
      <c r="I3748" s="3">
        <v>45307</v>
      </c>
      <c r="J3748" s="2" t="s">
        <v>31</v>
      </c>
      <c r="K3748" s="2" t="s">
        <v>16</v>
      </c>
      <c r="L3748" s="2">
        <v>288.54000000000002</v>
      </c>
      <c r="M3748" s="2" t="s">
        <v>23</v>
      </c>
      <c r="N3748" s="11">
        <f>L3748/E3748*100</f>
        <v>11.105979076695689</v>
      </c>
      <c r="O3748" s="12" t="str">
        <f>IF(N3748&lt;10,"Low",IF(N3748&lt;20,"Med","High"))</f>
        <v>Med</v>
      </c>
      <c r="P3748" s="12">
        <f>sales*discount</f>
        <v>389.709</v>
      </c>
      <c r="Q3748" s="12">
        <f>sales-Discount_Values</f>
        <v>2208.3510000000001</v>
      </c>
      <c r="R3748" s="12">
        <f>DATEDIF(order_date,delivery_date,"D")</f>
        <v>3</v>
      </c>
      <c r="S3748" s="12"/>
    </row>
    <row r="3749" spans="1:19" ht="14.25" customHeight="1" x14ac:dyDescent="0.35">
      <c r="A3749" s="2" t="s">
        <v>5787</v>
      </c>
      <c r="B3749" s="2">
        <v>105754</v>
      </c>
      <c r="C3749" s="2" t="s">
        <v>19</v>
      </c>
      <c r="D3749" s="2" t="s">
        <v>33</v>
      </c>
      <c r="E3749" s="2">
        <v>4797.16</v>
      </c>
      <c r="F3749" s="2">
        <v>0.36</v>
      </c>
      <c r="G3749" s="2">
        <v>8</v>
      </c>
      <c r="H3749" s="3">
        <v>45329</v>
      </c>
      <c r="I3749" s="3">
        <v>45331</v>
      </c>
      <c r="J3749" s="2" t="s">
        <v>21</v>
      </c>
      <c r="K3749" s="2" t="s">
        <v>16</v>
      </c>
      <c r="L3749" s="2">
        <v>532.80999999999995</v>
      </c>
      <c r="M3749" s="2" t="s">
        <v>34</v>
      </c>
      <c r="N3749" s="11">
        <f>L3749/E3749*100</f>
        <v>11.106779844741471</v>
      </c>
      <c r="O3749" s="12" t="str">
        <f>IF(N3749&lt;10,"Low",IF(N3749&lt;20,"Med","High"))</f>
        <v>Med</v>
      </c>
      <c r="P3749" s="12">
        <f>sales*discount</f>
        <v>1726.9775999999999</v>
      </c>
      <c r="Q3749" s="12">
        <f>sales-Discount_Values</f>
        <v>3070.1823999999997</v>
      </c>
      <c r="R3749" s="12">
        <f>DATEDIF(order_date,delivery_date,"D")</f>
        <v>2</v>
      </c>
      <c r="S3749" s="12"/>
    </row>
    <row r="3750" spans="1:19" ht="14.25" customHeight="1" x14ac:dyDescent="0.35">
      <c r="A3750" s="2" t="s">
        <v>5365</v>
      </c>
      <c r="B3750" s="2">
        <v>105332</v>
      </c>
      <c r="C3750" s="2" t="s">
        <v>19</v>
      </c>
      <c r="D3750" s="2" t="s">
        <v>33</v>
      </c>
      <c r="E3750" s="2">
        <v>3808.54</v>
      </c>
      <c r="F3750" s="2">
        <v>0.09</v>
      </c>
      <c r="G3750" s="2">
        <v>8</v>
      </c>
      <c r="H3750" s="3">
        <v>45595</v>
      </c>
      <c r="I3750" s="3">
        <v>45598</v>
      </c>
      <c r="J3750" s="2" t="s">
        <v>31</v>
      </c>
      <c r="K3750" s="2" t="s">
        <v>22</v>
      </c>
      <c r="L3750" s="2">
        <v>423.01</v>
      </c>
      <c r="M3750" s="2" t="s">
        <v>23</v>
      </c>
      <c r="N3750" s="11">
        <f>L3750/E3750*100</f>
        <v>11.106880851980023</v>
      </c>
      <c r="O3750" s="12" t="str">
        <f>IF(N3750&lt;10,"Low",IF(N3750&lt;20,"Med","High"))</f>
        <v>Med</v>
      </c>
      <c r="P3750" s="12">
        <f>sales*discount</f>
        <v>342.76859999999999</v>
      </c>
      <c r="Q3750" s="12">
        <f>sales-Discount_Values</f>
        <v>3465.7714000000001</v>
      </c>
      <c r="R3750" s="12">
        <f>DATEDIF(order_date,delivery_date,"D")</f>
        <v>3</v>
      </c>
      <c r="S3750" s="12"/>
    </row>
    <row r="3751" spans="1:19" ht="14.25" customHeight="1" x14ac:dyDescent="0.35">
      <c r="A3751" s="2" t="s">
        <v>247</v>
      </c>
      <c r="B3751" s="2">
        <v>100214</v>
      </c>
      <c r="C3751" s="2" t="s">
        <v>13</v>
      </c>
      <c r="D3751" s="2" t="s">
        <v>14</v>
      </c>
      <c r="E3751" s="2">
        <v>695.08</v>
      </c>
      <c r="F3751" s="2">
        <v>0.16</v>
      </c>
      <c r="G3751" s="2">
        <v>5</v>
      </c>
      <c r="H3751" s="3">
        <v>45652</v>
      </c>
      <c r="I3751" s="3">
        <v>45654</v>
      </c>
      <c r="J3751" s="2" t="s">
        <v>15</v>
      </c>
      <c r="K3751" s="2" t="s">
        <v>16</v>
      </c>
      <c r="L3751" s="2">
        <v>77.209999999999994</v>
      </c>
      <c r="M3751" s="2" t="s">
        <v>39</v>
      </c>
      <c r="N3751" s="11">
        <f>L3751/E3751*100</f>
        <v>11.108073890775161</v>
      </c>
      <c r="O3751" s="12" t="str">
        <f>IF(N3751&lt;10,"Low",IF(N3751&lt;20,"Med","High"))</f>
        <v>Med</v>
      </c>
      <c r="P3751" s="12">
        <f>sales*discount</f>
        <v>111.21280000000002</v>
      </c>
      <c r="Q3751" s="12">
        <f>sales-Discount_Values</f>
        <v>583.86720000000003</v>
      </c>
      <c r="R3751" s="12">
        <f>DATEDIF(order_date,delivery_date,"D")</f>
        <v>2</v>
      </c>
      <c r="S3751" s="12"/>
    </row>
    <row r="3752" spans="1:19" ht="14.25" customHeight="1" x14ac:dyDescent="0.35">
      <c r="A3752" s="2" t="s">
        <v>7571</v>
      </c>
      <c r="B3752" s="2">
        <v>107538</v>
      </c>
      <c r="C3752" s="2" t="s">
        <v>25</v>
      </c>
      <c r="D3752" s="2" t="s">
        <v>33</v>
      </c>
      <c r="E3752" s="2">
        <v>2709.41</v>
      </c>
      <c r="F3752" s="2">
        <v>0.12</v>
      </c>
      <c r="G3752" s="2">
        <v>6</v>
      </c>
      <c r="H3752" s="3">
        <v>45456</v>
      </c>
      <c r="I3752" s="3">
        <v>45462</v>
      </c>
      <c r="J3752" s="2" t="s">
        <v>21</v>
      </c>
      <c r="K3752" s="2" t="s">
        <v>22</v>
      </c>
      <c r="L3752" s="2">
        <v>301</v>
      </c>
      <c r="M3752" s="2" t="s">
        <v>17</v>
      </c>
      <c r="N3752" s="11">
        <f>L3752/E3752*100</f>
        <v>11.10942972824342</v>
      </c>
      <c r="O3752" s="12" t="str">
        <f>IF(N3752&lt;10,"Low",IF(N3752&lt;20,"Med","High"))</f>
        <v>Med</v>
      </c>
      <c r="P3752" s="12">
        <f>sales*discount</f>
        <v>325.12919999999997</v>
      </c>
      <c r="Q3752" s="12">
        <f>sales-Discount_Values</f>
        <v>2384.2808</v>
      </c>
      <c r="R3752" s="12">
        <f>DATEDIF(order_date,delivery_date,"D")</f>
        <v>6</v>
      </c>
      <c r="S3752" s="12"/>
    </row>
    <row r="3753" spans="1:19" ht="14.25" customHeight="1" x14ac:dyDescent="0.35">
      <c r="A3753" s="2" t="s">
        <v>9723</v>
      </c>
      <c r="B3753" s="2">
        <v>109690</v>
      </c>
      <c r="C3753" s="2" t="s">
        <v>19</v>
      </c>
      <c r="D3753" s="2" t="s">
        <v>14</v>
      </c>
      <c r="E3753" s="2">
        <v>195.29</v>
      </c>
      <c r="F3753" s="2">
        <v>0.13</v>
      </c>
      <c r="G3753" s="2">
        <v>4</v>
      </c>
      <c r="H3753" s="3">
        <v>44967</v>
      </c>
      <c r="I3753" s="3">
        <v>44970</v>
      </c>
      <c r="J3753" s="2" t="s">
        <v>31</v>
      </c>
      <c r="K3753" s="2" t="s">
        <v>16</v>
      </c>
      <c r="L3753" s="2">
        <v>21.7</v>
      </c>
      <c r="M3753" s="2" t="s">
        <v>34</v>
      </c>
      <c r="N3753" s="11">
        <f>L3753/E3753*100</f>
        <v>11.111680065543551</v>
      </c>
      <c r="O3753" s="12" t="str">
        <f>IF(N3753&lt;10,"Low",IF(N3753&lt;20,"Med","High"))</f>
        <v>Med</v>
      </c>
      <c r="P3753" s="12">
        <f>sales*discount</f>
        <v>25.387699999999999</v>
      </c>
      <c r="Q3753" s="12">
        <f>sales-Discount_Values</f>
        <v>169.9023</v>
      </c>
      <c r="R3753" s="12">
        <f>DATEDIF(order_date,delivery_date,"D")</f>
        <v>3</v>
      </c>
      <c r="S3753" s="12"/>
    </row>
    <row r="3754" spans="1:19" ht="14.25" customHeight="1" x14ac:dyDescent="0.35">
      <c r="A3754" s="2" t="s">
        <v>11768</v>
      </c>
      <c r="B3754" s="2">
        <v>111735</v>
      </c>
      <c r="C3754" s="2" t="s">
        <v>19</v>
      </c>
      <c r="D3754" s="2" t="s">
        <v>14</v>
      </c>
      <c r="E3754" s="2">
        <v>3198.74</v>
      </c>
      <c r="F3754" s="2">
        <v>0.08</v>
      </c>
      <c r="G3754" s="2">
        <v>4</v>
      </c>
      <c r="H3754" s="3">
        <v>45368</v>
      </c>
      <c r="I3754" s="3">
        <v>45375</v>
      </c>
      <c r="J3754" s="2" t="s">
        <v>31</v>
      </c>
      <c r="K3754" s="2" t="s">
        <v>22</v>
      </c>
      <c r="L3754" s="2">
        <v>355.53</v>
      </c>
      <c r="M3754" s="2" t="s">
        <v>34</v>
      </c>
      <c r="N3754" s="11">
        <f>L3754/E3754*100</f>
        <v>11.114688908757824</v>
      </c>
      <c r="O3754" s="12" t="str">
        <f>IF(N3754&lt;10,"Low",IF(N3754&lt;20,"Med","High"))</f>
        <v>Med</v>
      </c>
      <c r="P3754" s="12">
        <f>sales*discount</f>
        <v>255.89919999999998</v>
      </c>
      <c r="Q3754" s="12">
        <f>sales-Discount_Values</f>
        <v>2942.8407999999999</v>
      </c>
      <c r="R3754" s="12">
        <f>DATEDIF(order_date,delivery_date,"D")</f>
        <v>7</v>
      </c>
      <c r="S3754" s="12"/>
    </row>
    <row r="3755" spans="1:19" ht="14.25" customHeight="1" x14ac:dyDescent="0.35">
      <c r="A3755" s="2" t="s">
        <v>6769</v>
      </c>
      <c r="B3755" s="2">
        <v>106736</v>
      </c>
      <c r="C3755" s="2" t="s">
        <v>19</v>
      </c>
      <c r="D3755" s="2" t="s">
        <v>33</v>
      </c>
      <c r="E3755" s="2">
        <v>2018.63</v>
      </c>
      <c r="F3755" s="2">
        <v>0.5</v>
      </c>
      <c r="G3755" s="2">
        <v>4</v>
      </c>
      <c r="H3755" s="3">
        <v>45328</v>
      </c>
      <c r="I3755" s="3">
        <v>45334</v>
      </c>
      <c r="J3755" s="2" t="s">
        <v>21</v>
      </c>
      <c r="K3755" s="2" t="s">
        <v>22</v>
      </c>
      <c r="L3755" s="2">
        <v>224.37</v>
      </c>
      <c r="M3755" s="2" t="s">
        <v>39</v>
      </c>
      <c r="N3755" s="11">
        <f>L3755/E3755*100</f>
        <v>11.114964109321669</v>
      </c>
      <c r="O3755" s="12" t="str">
        <f>IF(N3755&lt;10,"Low",IF(N3755&lt;20,"Med","High"))</f>
        <v>Med</v>
      </c>
      <c r="P3755" s="12">
        <f>sales*discount</f>
        <v>1009.3150000000001</v>
      </c>
      <c r="Q3755" s="12">
        <f>sales-Discount_Values</f>
        <v>1009.3150000000001</v>
      </c>
      <c r="R3755" s="12">
        <f>DATEDIF(order_date,delivery_date,"D")</f>
        <v>6</v>
      </c>
      <c r="S3755" s="12"/>
    </row>
    <row r="3756" spans="1:19" ht="14.25" customHeight="1" x14ac:dyDescent="0.35">
      <c r="A3756" s="2" t="s">
        <v>2758</v>
      </c>
      <c r="B3756" s="2">
        <v>102725</v>
      </c>
      <c r="C3756" s="2" t="s">
        <v>41</v>
      </c>
      <c r="D3756" s="2" t="s">
        <v>14</v>
      </c>
      <c r="E3756" s="2">
        <v>1732.74</v>
      </c>
      <c r="F3756" s="2">
        <v>0.4</v>
      </c>
      <c r="G3756" s="2">
        <v>4</v>
      </c>
      <c r="H3756" s="3">
        <v>45556</v>
      </c>
      <c r="I3756" s="3">
        <v>45557</v>
      </c>
      <c r="J3756" s="2" t="s">
        <v>21</v>
      </c>
      <c r="K3756" s="2" t="s">
        <v>16</v>
      </c>
      <c r="L3756" s="2">
        <v>192.62</v>
      </c>
      <c r="M3756" s="2" t="s">
        <v>48</v>
      </c>
      <c r="N3756" s="11">
        <f>L3756/E3756*100</f>
        <v>11.116497570322149</v>
      </c>
      <c r="O3756" s="12" t="str">
        <f>IF(N3756&lt;10,"Low",IF(N3756&lt;20,"Med","High"))</f>
        <v>Med</v>
      </c>
      <c r="P3756" s="12">
        <f>sales*discount</f>
        <v>693.096</v>
      </c>
      <c r="Q3756" s="12">
        <f>sales-Discount_Values</f>
        <v>1039.644</v>
      </c>
      <c r="R3756" s="12">
        <f>DATEDIF(order_date,delivery_date,"D")</f>
        <v>1</v>
      </c>
      <c r="S3756" s="12"/>
    </row>
    <row r="3757" spans="1:19" ht="14.25" customHeight="1" x14ac:dyDescent="0.35">
      <c r="A3757" s="2" t="s">
        <v>519</v>
      </c>
      <c r="B3757" s="2">
        <v>100486</v>
      </c>
      <c r="C3757" s="2" t="s">
        <v>13</v>
      </c>
      <c r="D3757" s="2" t="s">
        <v>33</v>
      </c>
      <c r="E3757" s="2">
        <v>3098.38</v>
      </c>
      <c r="F3757" s="2">
        <v>0.09</v>
      </c>
      <c r="G3757" s="2">
        <v>6</v>
      </c>
      <c r="H3757" s="3">
        <v>45580</v>
      </c>
      <c r="I3757" s="3">
        <v>45584</v>
      </c>
      <c r="J3757" s="2" t="s">
        <v>15</v>
      </c>
      <c r="K3757" s="2" t="s">
        <v>22</v>
      </c>
      <c r="L3757" s="2">
        <v>344.48</v>
      </c>
      <c r="M3757" s="2" t="s">
        <v>34</v>
      </c>
      <c r="N3757" s="11">
        <f>L3757/E3757*100</f>
        <v>11.118068151743815</v>
      </c>
      <c r="O3757" s="12" t="str">
        <f>IF(N3757&lt;10,"Low",IF(N3757&lt;20,"Med","High"))</f>
        <v>Med</v>
      </c>
      <c r="P3757" s="12">
        <f>sales*discount</f>
        <v>278.85419999999999</v>
      </c>
      <c r="Q3757" s="12">
        <f>sales-Discount_Values</f>
        <v>2819.5258000000003</v>
      </c>
      <c r="R3757" s="12">
        <f>DATEDIF(order_date,delivery_date,"D")</f>
        <v>4</v>
      </c>
      <c r="S3757" s="12"/>
    </row>
    <row r="3758" spans="1:19" ht="14.25" customHeight="1" x14ac:dyDescent="0.35">
      <c r="A3758" s="2" t="s">
        <v>180</v>
      </c>
      <c r="B3758" s="2">
        <v>100147</v>
      </c>
      <c r="C3758" s="2" t="s">
        <v>13</v>
      </c>
      <c r="D3758" s="2" t="s">
        <v>14</v>
      </c>
      <c r="E3758" s="2">
        <v>2238.29</v>
      </c>
      <c r="F3758" s="2">
        <v>0.23</v>
      </c>
      <c r="G3758" s="2">
        <v>7</v>
      </c>
      <c r="H3758" s="3">
        <v>45155</v>
      </c>
      <c r="I3758" s="3">
        <v>45159</v>
      </c>
      <c r="J3758" s="2" t="s">
        <v>15</v>
      </c>
      <c r="K3758" s="2" t="s">
        <v>27</v>
      </c>
      <c r="L3758" s="2">
        <v>248.9</v>
      </c>
      <c r="M3758" s="2" t="s">
        <v>28</v>
      </c>
      <c r="N3758" s="11">
        <f>L3758/E3758*100</f>
        <v>11.120096144824844</v>
      </c>
      <c r="O3758" s="12" t="str">
        <f>IF(N3758&lt;10,"Low",IF(N3758&lt;20,"Med","High"))</f>
        <v>Med</v>
      </c>
      <c r="P3758" s="12">
        <f>sales*discount</f>
        <v>514.80669999999998</v>
      </c>
      <c r="Q3758" s="12">
        <f>sales-Discount_Values</f>
        <v>1723.4832999999999</v>
      </c>
      <c r="R3758" s="12">
        <f>DATEDIF(order_date,delivery_date,"D")</f>
        <v>4</v>
      </c>
      <c r="S3758" s="12"/>
    </row>
    <row r="3759" spans="1:19" ht="14.25" customHeight="1" x14ac:dyDescent="0.35">
      <c r="A3759" s="2" t="s">
        <v>9279</v>
      </c>
      <c r="B3759" s="2">
        <v>109246</v>
      </c>
      <c r="C3759" s="2" t="s">
        <v>19</v>
      </c>
      <c r="D3759" s="2" t="s">
        <v>36</v>
      </c>
      <c r="E3759" s="2">
        <v>1757.66</v>
      </c>
      <c r="F3759" s="2">
        <v>0.43</v>
      </c>
      <c r="G3759" s="2">
        <v>2</v>
      </c>
      <c r="H3759" s="3">
        <v>44977</v>
      </c>
      <c r="I3759" s="3">
        <v>44984</v>
      </c>
      <c r="J3759" s="2" t="s">
        <v>21</v>
      </c>
      <c r="K3759" s="2" t="s">
        <v>27</v>
      </c>
      <c r="L3759" s="2">
        <v>195.52</v>
      </c>
      <c r="M3759" s="2" t="s">
        <v>23</v>
      </c>
      <c r="N3759" s="11">
        <f>L3759/E3759*100</f>
        <v>11.123880613998157</v>
      </c>
      <c r="O3759" s="12" t="str">
        <f>IF(N3759&lt;10,"Low",IF(N3759&lt;20,"Med","High"))</f>
        <v>Med</v>
      </c>
      <c r="P3759" s="12">
        <f>sales*discount</f>
        <v>755.79380000000003</v>
      </c>
      <c r="Q3759" s="12">
        <f>sales-Discount_Values</f>
        <v>1001.8662</v>
      </c>
      <c r="R3759" s="12">
        <f>DATEDIF(order_date,delivery_date,"D")</f>
        <v>7</v>
      </c>
      <c r="S3759" s="12"/>
    </row>
    <row r="3760" spans="1:19" ht="14.25" customHeight="1" x14ac:dyDescent="0.35">
      <c r="A3760" s="2" t="s">
        <v>4821</v>
      </c>
      <c r="B3760" s="2">
        <v>104788</v>
      </c>
      <c r="C3760" s="2" t="s">
        <v>19</v>
      </c>
      <c r="D3760" s="2" t="s">
        <v>20</v>
      </c>
      <c r="E3760" s="2">
        <v>4143.12</v>
      </c>
      <c r="F3760" s="2">
        <v>0.12</v>
      </c>
      <c r="G3760" s="2">
        <v>9</v>
      </c>
      <c r="H3760" s="3">
        <v>45034</v>
      </c>
      <c r="I3760" s="3">
        <v>45040</v>
      </c>
      <c r="J3760" s="2" t="s">
        <v>31</v>
      </c>
      <c r="K3760" s="2" t="s">
        <v>22</v>
      </c>
      <c r="L3760" s="2">
        <v>461.01</v>
      </c>
      <c r="M3760" s="2" t="s">
        <v>28</v>
      </c>
      <c r="N3760" s="11">
        <f>L3760/E3760*100</f>
        <v>11.127121589526734</v>
      </c>
      <c r="O3760" s="12" t="str">
        <f>IF(N3760&lt;10,"Low",IF(N3760&lt;20,"Med","High"))</f>
        <v>Med</v>
      </c>
      <c r="P3760" s="12">
        <f>sales*discount</f>
        <v>497.17439999999999</v>
      </c>
      <c r="Q3760" s="12">
        <f>sales-Discount_Values</f>
        <v>3645.9456</v>
      </c>
      <c r="R3760" s="12">
        <f>DATEDIF(order_date,delivery_date,"D")</f>
        <v>6</v>
      </c>
      <c r="S3760" s="12"/>
    </row>
    <row r="3761" spans="1:19" ht="14.25" customHeight="1" x14ac:dyDescent="0.35">
      <c r="A3761" s="2" t="s">
        <v>1436</v>
      </c>
      <c r="B3761" s="2">
        <v>101403</v>
      </c>
      <c r="C3761" s="2" t="s">
        <v>41</v>
      </c>
      <c r="D3761" s="2" t="s">
        <v>33</v>
      </c>
      <c r="E3761" s="2">
        <v>3591.57</v>
      </c>
      <c r="F3761" s="2">
        <v>0.47</v>
      </c>
      <c r="G3761" s="2">
        <v>5</v>
      </c>
      <c r="H3761" s="3">
        <v>44993</v>
      </c>
      <c r="I3761" s="3">
        <v>45000</v>
      </c>
      <c r="J3761" s="2" t="s">
        <v>21</v>
      </c>
      <c r="K3761" s="2" t="s">
        <v>27</v>
      </c>
      <c r="L3761" s="2">
        <v>399.73</v>
      </c>
      <c r="M3761" s="2" t="s">
        <v>39</v>
      </c>
      <c r="N3761" s="11">
        <f>L3761/E3761*100</f>
        <v>11.129673095609997</v>
      </c>
      <c r="O3761" s="12" t="str">
        <f>IF(N3761&lt;10,"Low",IF(N3761&lt;20,"Med","High"))</f>
        <v>Med</v>
      </c>
      <c r="P3761" s="12">
        <f>sales*discount</f>
        <v>1688.0379</v>
      </c>
      <c r="Q3761" s="12">
        <f>sales-Discount_Values</f>
        <v>1903.5321000000001</v>
      </c>
      <c r="R3761" s="12">
        <f>DATEDIF(order_date,delivery_date,"D")</f>
        <v>7</v>
      </c>
      <c r="S3761" s="12"/>
    </row>
    <row r="3762" spans="1:19" ht="14.25" customHeight="1" x14ac:dyDescent="0.35">
      <c r="A3762" s="2" t="s">
        <v>7359</v>
      </c>
      <c r="B3762" s="2">
        <v>107326</v>
      </c>
      <c r="C3762" s="2" t="s">
        <v>19</v>
      </c>
      <c r="D3762" s="2" t="s">
        <v>20</v>
      </c>
      <c r="E3762" s="2">
        <v>4318.08</v>
      </c>
      <c r="F3762" s="2">
        <v>0.31</v>
      </c>
      <c r="G3762" s="2">
        <v>3</v>
      </c>
      <c r="H3762" s="3">
        <v>45093</v>
      </c>
      <c r="I3762" s="3">
        <v>45100</v>
      </c>
      <c r="J3762" s="2" t="s">
        <v>15</v>
      </c>
      <c r="K3762" s="2" t="s">
        <v>22</v>
      </c>
      <c r="L3762" s="2">
        <v>480.67</v>
      </c>
      <c r="M3762" s="2" t="s">
        <v>34</v>
      </c>
      <c r="N3762" s="11">
        <f>L3762/E3762*100</f>
        <v>11.13156773380762</v>
      </c>
      <c r="O3762" s="12" t="str">
        <f>IF(N3762&lt;10,"Low",IF(N3762&lt;20,"Med","High"))</f>
        <v>Med</v>
      </c>
      <c r="P3762" s="12">
        <f>sales*discount</f>
        <v>1338.6048000000001</v>
      </c>
      <c r="Q3762" s="12">
        <f>sales-Discount_Values</f>
        <v>2979.4751999999999</v>
      </c>
      <c r="R3762" s="12">
        <f>DATEDIF(order_date,delivery_date,"D")</f>
        <v>7</v>
      </c>
      <c r="S3762" s="12"/>
    </row>
    <row r="3763" spans="1:19" ht="14.25" customHeight="1" x14ac:dyDescent="0.35">
      <c r="A3763" s="2" t="s">
        <v>5991</v>
      </c>
      <c r="B3763" s="2">
        <v>105958</v>
      </c>
      <c r="C3763" s="2" t="s">
        <v>41</v>
      </c>
      <c r="D3763" s="2" t="s">
        <v>26</v>
      </c>
      <c r="E3763" s="2">
        <v>1198.49</v>
      </c>
      <c r="F3763" s="2">
        <v>0.4</v>
      </c>
      <c r="G3763" s="2">
        <v>1</v>
      </c>
      <c r="H3763" s="3">
        <v>45306</v>
      </c>
      <c r="I3763" s="3">
        <v>45313</v>
      </c>
      <c r="J3763" s="2" t="s">
        <v>15</v>
      </c>
      <c r="K3763" s="2" t="s">
        <v>27</v>
      </c>
      <c r="L3763" s="2">
        <v>133.43</v>
      </c>
      <c r="M3763" s="2" t="s">
        <v>39</v>
      </c>
      <c r="N3763" s="11">
        <f>L3763/E3763*100</f>
        <v>11.133175913023889</v>
      </c>
      <c r="O3763" s="12" t="str">
        <f>IF(N3763&lt;10,"Low",IF(N3763&lt;20,"Med","High"))</f>
        <v>Med</v>
      </c>
      <c r="P3763" s="12">
        <f>sales*discount</f>
        <v>479.39600000000002</v>
      </c>
      <c r="Q3763" s="12">
        <f>sales-Discount_Values</f>
        <v>719.09400000000005</v>
      </c>
      <c r="R3763" s="12">
        <f>DATEDIF(order_date,delivery_date,"D")</f>
        <v>7</v>
      </c>
      <c r="S3763" s="12"/>
    </row>
    <row r="3764" spans="1:19" ht="14.25" customHeight="1" x14ac:dyDescent="0.35">
      <c r="A3764" s="2" t="s">
        <v>11739</v>
      </c>
      <c r="B3764" s="2">
        <v>111706</v>
      </c>
      <c r="C3764" s="2" t="s">
        <v>25</v>
      </c>
      <c r="D3764" s="2" t="s">
        <v>20</v>
      </c>
      <c r="E3764" s="2">
        <v>1070.24</v>
      </c>
      <c r="F3764" s="2">
        <v>0.31</v>
      </c>
      <c r="G3764" s="2">
        <v>2</v>
      </c>
      <c r="H3764" s="3">
        <v>45397</v>
      </c>
      <c r="I3764" s="3">
        <v>45398</v>
      </c>
      <c r="J3764" s="2" t="s">
        <v>15</v>
      </c>
      <c r="K3764" s="2" t="s">
        <v>22</v>
      </c>
      <c r="L3764" s="2">
        <v>119.17</v>
      </c>
      <c r="M3764" s="2" t="s">
        <v>23</v>
      </c>
      <c r="N3764" s="11">
        <f>L3764/E3764*100</f>
        <v>11.134885633129016</v>
      </c>
      <c r="O3764" s="12" t="str">
        <f>IF(N3764&lt;10,"Low",IF(N3764&lt;20,"Med","High"))</f>
        <v>Med</v>
      </c>
      <c r="P3764" s="12">
        <f>sales*discount</f>
        <v>331.77440000000001</v>
      </c>
      <c r="Q3764" s="12">
        <f>sales-Discount_Values</f>
        <v>738.46559999999999</v>
      </c>
      <c r="R3764" s="12">
        <f>DATEDIF(order_date,delivery_date,"D")</f>
        <v>1</v>
      </c>
      <c r="S3764" s="12"/>
    </row>
    <row r="3765" spans="1:19" ht="14.25" customHeight="1" x14ac:dyDescent="0.35">
      <c r="A3765" s="2" t="s">
        <v>12076</v>
      </c>
      <c r="B3765" s="2">
        <v>112043</v>
      </c>
      <c r="C3765" s="2" t="s">
        <v>41</v>
      </c>
      <c r="D3765" s="2" t="s">
        <v>14</v>
      </c>
      <c r="E3765" s="2">
        <v>4008.17</v>
      </c>
      <c r="F3765" s="2">
        <v>0.18</v>
      </c>
      <c r="G3765" s="2">
        <v>9</v>
      </c>
      <c r="H3765" s="3">
        <v>45183</v>
      </c>
      <c r="I3765" s="3">
        <v>45187</v>
      </c>
      <c r="J3765" s="2" t="s">
        <v>21</v>
      </c>
      <c r="K3765" s="2" t="s">
        <v>16</v>
      </c>
      <c r="L3765" s="2">
        <v>446.35</v>
      </c>
      <c r="M3765" s="2" t="s">
        <v>23</v>
      </c>
      <c r="N3765" s="11">
        <f>L3765/E3765*100</f>
        <v>11.136004710379051</v>
      </c>
      <c r="O3765" s="12" t="str">
        <f>IF(N3765&lt;10,"Low",IF(N3765&lt;20,"Med","High"))</f>
        <v>Med</v>
      </c>
      <c r="P3765" s="12">
        <f>sales*discount</f>
        <v>721.47059999999999</v>
      </c>
      <c r="Q3765" s="12">
        <f>sales-Discount_Values</f>
        <v>3286.6994</v>
      </c>
      <c r="R3765" s="12">
        <f>DATEDIF(order_date,delivery_date,"D")</f>
        <v>4</v>
      </c>
      <c r="S3765" s="12"/>
    </row>
    <row r="3766" spans="1:19" ht="14.25" customHeight="1" x14ac:dyDescent="0.35">
      <c r="A3766" s="2" t="s">
        <v>5573</v>
      </c>
      <c r="B3766" s="2">
        <v>105540</v>
      </c>
      <c r="C3766" s="2" t="s">
        <v>25</v>
      </c>
      <c r="D3766" s="2" t="s">
        <v>20</v>
      </c>
      <c r="E3766" s="2">
        <v>537.35</v>
      </c>
      <c r="F3766" s="2">
        <v>0.42</v>
      </c>
      <c r="G3766" s="2">
        <v>9</v>
      </c>
      <c r="H3766" s="3">
        <v>45432</v>
      </c>
      <c r="I3766" s="3">
        <v>45438</v>
      </c>
      <c r="J3766" s="2" t="s">
        <v>15</v>
      </c>
      <c r="K3766" s="2" t="s">
        <v>22</v>
      </c>
      <c r="L3766" s="2">
        <v>59.84</v>
      </c>
      <c r="M3766" s="2" t="s">
        <v>39</v>
      </c>
      <c r="N3766" s="11">
        <f>L3766/E3766*100</f>
        <v>11.136131013306038</v>
      </c>
      <c r="O3766" s="12" t="str">
        <f>IF(N3766&lt;10,"Low",IF(N3766&lt;20,"Med","High"))</f>
        <v>Med</v>
      </c>
      <c r="P3766" s="12">
        <f>sales*discount</f>
        <v>225.68700000000001</v>
      </c>
      <c r="Q3766" s="12">
        <f>sales-Discount_Values</f>
        <v>311.66300000000001</v>
      </c>
      <c r="R3766" s="12">
        <f>DATEDIF(order_date,delivery_date,"D")</f>
        <v>6</v>
      </c>
      <c r="S3766" s="12"/>
    </row>
    <row r="3767" spans="1:19" ht="14.25" customHeight="1" x14ac:dyDescent="0.35">
      <c r="A3767" s="2" t="s">
        <v>1408</v>
      </c>
      <c r="B3767" s="2">
        <v>101375</v>
      </c>
      <c r="C3767" s="2" t="s">
        <v>25</v>
      </c>
      <c r="D3767" s="2" t="s">
        <v>26</v>
      </c>
      <c r="E3767" s="2">
        <v>730.1</v>
      </c>
      <c r="F3767" s="2">
        <v>0.14000000000000001</v>
      </c>
      <c r="G3767" s="2">
        <v>1</v>
      </c>
      <c r="H3767" s="3">
        <v>45485</v>
      </c>
      <c r="I3767" s="3">
        <v>45489</v>
      </c>
      <c r="J3767" s="2" t="s">
        <v>21</v>
      </c>
      <c r="K3767" s="2" t="s">
        <v>22</v>
      </c>
      <c r="L3767" s="2">
        <v>81.31</v>
      </c>
      <c r="M3767" s="2" t="s">
        <v>34</v>
      </c>
      <c r="N3767" s="11">
        <f>L3767/E3767*100</f>
        <v>11.136830571154636</v>
      </c>
      <c r="O3767" s="12" t="str">
        <f>IF(N3767&lt;10,"Low",IF(N3767&lt;20,"Med","High"))</f>
        <v>Med</v>
      </c>
      <c r="P3767" s="12">
        <f>sales*discount</f>
        <v>102.21400000000001</v>
      </c>
      <c r="Q3767" s="12">
        <f>sales-Discount_Values</f>
        <v>627.88599999999997</v>
      </c>
      <c r="R3767" s="12">
        <f>DATEDIF(order_date,delivery_date,"D")</f>
        <v>4</v>
      </c>
      <c r="S3767" s="12"/>
    </row>
    <row r="3768" spans="1:19" ht="14.25" customHeight="1" x14ac:dyDescent="0.35">
      <c r="A3768" s="2" t="s">
        <v>2910</v>
      </c>
      <c r="B3768" s="2">
        <v>102877</v>
      </c>
      <c r="C3768" s="2" t="s">
        <v>19</v>
      </c>
      <c r="D3768" s="2" t="s">
        <v>14</v>
      </c>
      <c r="E3768" s="2">
        <v>1584.49</v>
      </c>
      <c r="F3768" s="2">
        <v>0.18</v>
      </c>
      <c r="G3768" s="2">
        <v>2</v>
      </c>
      <c r="H3768" s="3">
        <v>45060</v>
      </c>
      <c r="I3768" s="3">
        <v>45065</v>
      </c>
      <c r="J3768" s="2" t="s">
        <v>31</v>
      </c>
      <c r="K3768" s="2" t="s">
        <v>22</v>
      </c>
      <c r="L3768" s="2">
        <v>176.47</v>
      </c>
      <c r="M3768" s="2" t="s">
        <v>34</v>
      </c>
      <c r="N3768" s="11">
        <f>L3768/E3768*100</f>
        <v>11.137337566030709</v>
      </c>
      <c r="O3768" s="12" t="str">
        <f>IF(N3768&lt;10,"Low",IF(N3768&lt;20,"Med","High"))</f>
        <v>Med</v>
      </c>
      <c r="P3768" s="12">
        <f>sales*discount</f>
        <v>285.20819999999998</v>
      </c>
      <c r="Q3768" s="12">
        <f>sales-Discount_Values</f>
        <v>1299.2818</v>
      </c>
      <c r="R3768" s="12">
        <f>DATEDIF(order_date,delivery_date,"D")</f>
        <v>5</v>
      </c>
      <c r="S3768" s="12"/>
    </row>
    <row r="3769" spans="1:19" ht="14.25" customHeight="1" x14ac:dyDescent="0.35">
      <c r="A3769" s="2" t="s">
        <v>2157</v>
      </c>
      <c r="B3769" s="2">
        <v>102124</v>
      </c>
      <c r="C3769" s="2" t="s">
        <v>41</v>
      </c>
      <c r="D3769" s="2" t="s">
        <v>20</v>
      </c>
      <c r="E3769" s="2">
        <v>1501.74</v>
      </c>
      <c r="F3769" s="2">
        <v>0.12</v>
      </c>
      <c r="G3769" s="2">
        <v>4</v>
      </c>
      <c r="H3769" s="3">
        <v>45363</v>
      </c>
      <c r="I3769" s="3">
        <v>45368</v>
      </c>
      <c r="J3769" s="2" t="s">
        <v>15</v>
      </c>
      <c r="K3769" s="2" t="s">
        <v>16</v>
      </c>
      <c r="L3769" s="2">
        <v>167.28</v>
      </c>
      <c r="M3769" s="2" t="s">
        <v>23</v>
      </c>
      <c r="N3769" s="11">
        <f>L3769/E3769*100</f>
        <v>11.139078668744256</v>
      </c>
      <c r="O3769" s="12" t="str">
        <f>IF(N3769&lt;10,"Low",IF(N3769&lt;20,"Med","High"))</f>
        <v>Med</v>
      </c>
      <c r="P3769" s="12">
        <f>sales*discount</f>
        <v>180.2088</v>
      </c>
      <c r="Q3769" s="12">
        <f>sales-Discount_Values</f>
        <v>1321.5311999999999</v>
      </c>
      <c r="R3769" s="12">
        <f>DATEDIF(order_date,delivery_date,"D")</f>
        <v>5</v>
      </c>
      <c r="S3769" s="12"/>
    </row>
    <row r="3770" spans="1:19" ht="14.25" customHeight="1" x14ac:dyDescent="0.35">
      <c r="A3770" s="2" t="s">
        <v>11606</v>
      </c>
      <c r="B3770" s="2">
        <v>111573</v>
      </c>
      <c r="C3770" s="2" t="s">
        <v>19</v>
      </c>
      <c r="D3770" s="2" t="s">
        <v>36</v>
      </c>
      <c r="E3770" s="2">
        <v>4459.2</v>
      </c>
      <c r="F3770" s="2">
        <v>0.41</v>
      </c>
      <c r="G3770" s="2">
        <v>7</v>
      </c>
      <c r="H3770" s="3">
        <v>45246</v>
      </c>
      <c r="I3770" s="3">
        <v>45251</v>
      </c>
      <c r="J3770" s="2" t="s">
        <v>15</v>
      </c>
      <c r="K3770" s="2" t="s">
        <v>22</v>
      </c>
      <c r="L3770" s="2">
        <v>496.75</v>
      </c>
      <c r="M3770" s="2" t="s">
        <v>39</v>
      </c>
      <c r="N3770" s="11">
        <f>L3770/E3770*100</f>
        <v>11.139890563329747</v>
      </c>
      <c r="O3770" s="12" t="str">
        <f>IF(N3770&lt;10,"Low",IF(N3770&lt;20,"Med","High"))</f>
        <v>Med</v>
      </c>
      <c r="P3770" s="12">
        <f>sales*discount</f>
        <v>1828.2719999999997</v>
      </c>
      <c r="Q3770" s="12">
        <f>sales-Discount_Values</f>
        <v>2630.9279999999999</v>
      </c>
      <c r="R3770" s="12">
        <f>DATEDIF(order_date,delivery_date,"D")</f>
        <v>5</v>
      </c>
      <c r="S3770" s="12"/>
    </row>
    <row r="3771" spans="1:19" ht="14.25" customHeight="1" x14ac:dyDescent="0.35">
      <c r="A3771" s="2" t="s">
        <v>11030</v>
      </c>
      <c r="B3771" s="2">
        <v>110997</v>
      </c>
      <c r="C3771" s="2" t="s">
        <v>41</v>
      </c>
      <c r="D3771" s="2" t="s">
        <v>14</v>
      </c>
      <c r="E3771" s="2">
        <v>3481.44</v>
      </c>
      <c r="F3771" s="2">
        <v>0.21</v>
      </c>
      <c r="G3771" s="2">
        <v>4</v>
      </c>
      <c r="H3771" s="3">
        <v>45613</v>
      </c>
      <c r="I3771" s="3">
        <v>45619</v>
      </c>
      <c r="J3771" s="2" t="s">
        <v>21</v>
      </c>
      <c r="K3771" s="2" t="s">
        <v>27</v>
      </c>
      <c r="L3771" s="2">
        <v>387.86</v>
      </c>
      <c r="M3771" s="2" t="s">
        <v>48</v>
      </c>
      <c r="N3771" s="11">
        <f>L3771/E3771*100</f>
        <v>11.140792315823338</v>
      </c>
      <c r="O3771" s="12" t="str">
        <f>IF(N3771&lt;10,"Low",IF(N3771&lt;20,"Med","High"))</f>
        <v>Med</v>
      </c>
      <c r="P3771" s="12">
        <f>sales*discount</f>
        <v>731.10239999999999</v>
      </c>
      <c r="Q3771" s="12">
        <f>sales-Discount_Values</f>
        <v>2750.3375999999998</v>
      </c>
      <c r="R3771" s="12">
        <f>DATEDIF(order_date,delivery_date,"D")</f>
        <v>6</v>
      </c>
      <c r="S3771" s="12"/>
    </row>
    <row r="3772" spans="1:19" ht="14.25" customHeight="1" x14ac:dyDescent="0.35">
      <c r="A3772" s="2" t="s">
        <v>13950</v>
      </c>
      <c r="B3772" s="2">
        <v>113917</v>
      </c>
      <c r="C3772" s="2" t="s">
        <v>41</v>
      </c>
      <c r="D3772" s="2" t="s">
        <v>26</v>
      </c>
      <c r="E3772" s="2">
        <v>1384.38</v>
      </c>
      <c r="F3772" s="2">
        <v>0.3</v>
      </c>
      <c r="G3772" s="2">
        <v>6</v>
      </c>
      <c r="H3772" s="3">
        <v>45149</v>
      </c>
      <c r="I3772" s="3">
        <v>45154</v>
      </c>
      <c r="J3772" s="2" t="s">
        <v>31</v>
      </c>
      <c r="K3772" s="2" t="s">
        <v>22</v>
      </c>
      <c r="L3772" s="2">
        <v>154.25</v>
      </c>
      <c r="M3772" s="2" t="s">
        <v>23</v>
      </c>
      <c r="N3772" s="11">
        <f>L3772/E3772*100</f>
        <v>11.142171947008768</v>
      </c>
      <c r="O3772" s="12" t="str">
        <f>IF(N3772&lt;10,"Low",IF(N3772&lt;20,"Med","High"))</f>
        <v>Med</v>
      </c>
      <c r="P3772" s="12">
        <f>sales*discount</f>
        <v>415.31400000000002</v>
      </c>
      <c r="Q3772" s="12">
        <f>sales-Discount_Values</f>
        <v>969.06600000000003</v>
      </c>
      <c r="R3772" s="12">
        <f>DATEDIF(order_date,delivery_date,"D")</f>
        <v>5</v>
      </c>
      <c r="S3772" s="12"/>
    </row>
    <row r="3773" spans="1:19" ht="14.25" customHeight="1" x14ac:dyDescent="0.35">
      <c r="A3773" s="2" t="s">
        <v>1430</v>
      </c>
      <c r="B3773" s="2">
        <v>101397</v>
      </c>
      <c r="C3773" s="2" t="s">
        <v>13</v>
      </c>
      <c r="D3773" s="2" t="s">
        <v>14</v>
      </c>
      <c r="E3773" s="2">
        <v>3037.23</v>
      </c>
      <c r="F3773" s="2">
        <v>0.35</v>
      </c>
      <c r="G3773" s="2">
        <v>3</v>
      </c>
      <c r="H3773" s="3">
        <v>45258</v>
      </c>
      <c r="I3773" s="3">
        <v>45262</v>
      </c>
      <c r="J3773" s="2" t="s">
        <v>15</v>
      </c>
      <c r="K3773" s="2" t="s">
        <v>27</v>
      </c>
      <c r="L3773" s="2">
        <v>338.43</v>
      </c>
      <c r="M3773" s="2" t="s">
        <v>17</v>
      </c>
      <c r="N3773" s="11">
        <f>L3773/E3773*100</f>
        <v>11.142718858960302</v>
      </c>
      <c r="O3773" s="12" t="str">
        <f>IF(N3773&lt;10,"Low",IF(N3773&lt;20,"Med","High"))</f>
        <v>Med</v>
      </c>
      <c r="P3773" s="12">
        <f>sales*discount</f>
        <v>1063.0304999999998</v>
      </c>
      <c r="Q3773" s="12">
        <f>sales-Discount_Values</f>
        <v>1974.1995000000002</v>
      </c>
      <c r="R3773" s="12">
        <f>DATEDIF(order_date,delivery_date,"D")</f>
        <v>4</v>
      </c>
      <c r="S3773" s="12"/>
    </row>
    <row r="3774" spans="1:19" ht="14.25" customHeight="1" x14ac:dyDescent="0.35">
      <c r="A3774" s="2" t="s">
        <v>9693</v>
      </c>
      <c r="B3774" s="2">
        <v>109660</v>
      </c>
      <c r="C3774" s="2" t="s">
        <v>41</v>
      </c>
      <c r="D3774" s="2" t="s">
        <v>36</v>
      </c>
      <c r="E3774" s="2">
        <v>1734.48</v>
      </c>
      <c r="F3774" s="2">
        <v>0.44</v>
      </c>
      <c r="G3774" s="2">
        <v>4</v>
      </c>
      <c r="H3774" s="3">
        <v>45455</v>
      </c>
      <c r="I3774" s="3">
        <v>45457</v>
      </c>
      <c r="J3774" s="2" t="s">
        <v>31</v>
      </c>
      <c r="K3774" s="2" t="s">
        <v>27</v>
      </c>
      <c r="L3774" s="2">
        <v>193.33</v>
      </c>
      <c r="M3774" s="2" t="s">
        <v>17</v>
      </c>
      <c r="N3774" s="11">
        <f>L3774/E3774*100</f>
        <v>11.146280153129469</v>
      </c>
      <c r="O3774" s="12" t="str">
        <f>IF(N3774&lt;10,"Low",IF(N3774&lt;20,"Med","High"))</f>
        <v>Med</v>
      </c>
      <c r="P3774" s="12">
        <f>sales*discount</f>
        <v>763.1712</v>
      </c>
      <c r="Q3774" s="12">
        <f>sales-Discount_Values</f>
        <v>971.30880000000002</v>
      </c>
      <c r="R3774" s="12">
        <f>DATEDIF(order_date,delivery_date,"D")</f>
        <v>2</v>
      </c>
      <c r="S3774" s="12"/>
    </row>
    <row r="3775" spans="1:19" ht="14.25" customHeight="1" x14ac:dyDescent="0.35">
      <c r="A3775" s="2" t="s">
        <v>11936</v>
      </c>
      <c r="B3775" s="2">
        <v>111903</v>
      </c>
      <c r="C3775" s="2" t="s">
        <v>41</v>
      </c>
      <c r="D3775" s="2" t="s">
        <v>20</v>
      </c>
      <c r="E3775" s="2">
        <v>4787.95</v>
      </c>
      <c r="F3775" s="2">
        <v>0.27</v>
      </c>
      <c r="G3775" s="2">
        <v>3</v>
      </c>
      <c r="H3775" s="3">
        <v>45170</v>
      </c>
      <c r="I3775" s="3">
        <v>45174</v>
      </c>
      <c r="J3775" s="2" t="s">
        <v>21</v>
      </c>
      <c r="K3775" s="2" t="s">
        <v>22</v>
      </c>
      <c r="L3775" s="2">
        <v>533.79999999999995</v>
      </c>
      <c r="M3775" s="2" t="s">
        <v>39</v>
      </c>
      <c r="N3775" s="11">
        <f>L3775/E3775*100</f>
        <v>11.148821520692572</v>
      </c>
      <c r="O3775" s="12" t="str">
        <f>IF(N3775&lt;10,"Low",IF(N3775&lt;20,"Med","High"))</f>
        <v>Med</v>
      </c>
      <c r="P3775" s="12">
        <f>sales*discount</f>
        <v>1292.7465</v>
      </c>
      <c r="Q3775" s="12">
        <f>sales-Discount_Values</f>
        <v>3495.2034999999996</v>
      </c>
      <c r="R3775" s="12">
        <f>DATEDIF(order_date,delivery_date,"D")</f>
        <v>4</v>
      </c>
      <c r="S3775" s="12"/>
    </row>
    <row r="3776" spans="1:19" ht="14.25" customHeight="1" x14ac:dyDescent="0.35">
      <c r="A3776" s="2" t="s">
        <v>2173</v>
      </c>
      <c r="B3776" s="2">
        <v>102140</v>
      </c>
      <c r="C3776" s="2" t="s">
        <v>19</v>
      </c>
      <c r="D3776" s="2" t="s">
        <v>36</v>
      </c>
      <c r="E3776" s="2">
        <v>2531.31</v>
      </c>
      <c r="F3776" s="2">
        <v>0.48</v>
      </c>
      <c r="G3776" s="2">
        <v>4</v>
      </c>
      <c r="H3776" s="3">
        <v>45631</v>
      </c>
      <c r="I3776" s="3">
        <v>45632</v>
      </c>
      <c r="J3776" s="2" t="s">
        <v>31</v>
      </c>
      <c r="K3776" s="2" t="s">
        <v>27</v>
      </c>
      <c r="L3776" s="2">
        <v>282.22000000000003</v>
      </c>
      <c r="M3776" s="2" t="s">
        <v>17</v>
      </c>
      <c r="N3776" s="11">
        <f>L3776/E3776*100</f>
        <v>11.149167822194833</v>
      </c>
      <c r="O3776" s="12" t="str">
        <f>IF(N3776&lt;10,"Low",IF(N3776&lt;20,"Med","High"))</f>
        <v>Med</v>
      </c>
      <c r="P3776" s="12">
        <f>sales*discount</f>
        <v>1215.0287999999998</v>
      </c>
      <c r="Q3776" s="12">
        <f>sales-Discount_Values</f>
        <v>1316.2812000000001</v>
      </c>
      <c r="R3776" s="12">
        <f>DATEDIF(order_date,delivery_date,"D")</f>
        <v>1</v>
      </c>
      <c r="S3776" s="12"/>
    </row>
    <row r="3777" spans="1:19" ht="14.25" customHeight="1" x14ac:dyDescent="0.35">
      <c r="A3777" s="2" t="s">
        <v>1870</v>
      </c>
      <c r="B3777" s="2">
        <v>101837</v>
      </c>
      <c r="C3777" s="2" t="s">
        <v>19</v>
      </c>
      <c r="D3777" s="2" t="s">
        <v>20</v>
      </c>
      <c r="E3777" s="2">
        <v>3523.16</v>
      </c>
      <c r="F3777" s="2">
        <v>0.45</v>
      </c>
      <c r="G3777" s="2">
        <v>6</v>
      </c>
      <c r="H3777" s="3">
        <v>45473</v>
      </c>
      <c r="I3777" s="3">
        <v>45480</v>
      </c>
      <c r="J3777" s="2" t="s">
        <v>15</v>
      </c>
      <c r="K3777" s="2" t="s">
        <v>22</v>
      </c>
      <c r="L3777" s="2">
        <v>392.91</v>
      </c>
      <c r="M3777" s="2" t="s">
        <v>39</v>
      </c>
      <c r="N3777" s="11">
        <f>L3777/E3777*100</f>
        <v>11.15220427116566</v>
      </c>
      <c r="O3777" s="12" t="str">
        <f>IF(N3777&lt;10,"Low",IF(N3777&lt;20,"Med","High"))</f>
        <v>Med</v>
      </c>
      <c r="P3777" s="12">
        <f>sales*discount</f>
        <v>1585.422</v>
      </c>
      <c r="Q3777" s="12">
        <f>sales-Discount_Values</f>
        <v>1937.7379999999998</v>
      </c>
      <c r="R3777" s="12">
        <f>DATEDIF(order_date,delivery_date,"D")</f>
        <v>7</v>
      </c>
      <c r="S3777" s="12"/>
    </row>
    <row r="3778" spans="1:19" ht="14.25" customHeight="1" x14ac:dyDescent="0.35">
      <c r="A3778" s="2" t="s">
        <v>3273</v>
      </c>
      <c r="B3778" s="2">
        <v>103240</v>
      </c>
      <c r="C3778" s="2" t="s">
        <v>41</v>
      </c>
      <c r="D3778" s="2" t="s">
        <v>14</v>
      </c>
      <c r="E3778" s="2">
        <v>2847.69</v>
      </c>
      <c r="F3778" s="2">
        <v>0.06</v>
      </c>
      <c r="G3778" s="2">
        <v>1</v>
      </c>
      <c r="H3778" s="3">
        <v>45514</v>
      </c>
      <c r="I3778" s="3">
        <v>45515</v>
      </c>
      <c r="J3778" s="2" t="s">
        <v>21</v>
      </c>
      <c r="K3778" s="2" t="s">
        <v>22</v>
      </c>
      <c r="L3778" s="2">
        <v>317.7</v>
      </c>
      <c r="M3778" s="2" t="s">
        <v>34</v>
      </c>
      <c r="N3778" s="11">
        <f>L3778/E3778*100</f>
        <v>11.156410985746341</v>
      </c>
      <c r="O3778" s="12" t="str">
        <f>IF(N3778&lt;10,"Low",IF(N3778&lt;20,"Med","High"))</f>
        <v>Med</v>
      </c>
      <c r="P3778" s="12">
        <f>sales*discount</f>
        <v>170.8614</v>
      </c>
      <c r="Q3778" s="12">
        <f>sales-Discount_Values</f>
        <v>2676.8285999999998</v>
      </c>
      <c r="R3778" s="12">
        <f>DATEDIF(order_date,delivery_date,"D")</f>
        <v>1</v>
      </c>
      <c r="S3778" s="12"/>
    </row>
    <row r="3779" spans="1:19" ht="14.25" customHeight="1" x14ac:dyDescent="0.35">
      <c r="A3779" s="2" t="s">
        <v>14407</v>
      </c>
      <c r="B3779" s="2">
        <v>114374</v>
      </c>
      <c r="C3779" s="2" t="s">
        <v>25</v>
      </c>
      <c r="D3779" s="2" t="s">
        <v>26</v>
      </c>
      <c r="E3779" s="2">
        <v>4648.75</v>
      </c>
      <c r="F3779" s="2">
        <v>0.27</v>
      </c>
      <c r="G3779" s="2">
        <v>6</v>
      </c>
      <c r="H3779" s="3">
        <v>45442</v>
      </c>
      <c r="I3779" s="3">
        <v>45445</v>
      </c>
      <c r="J3779" s="2" t="s">
        <v>21</v>
      </c>
      <c r="K3779" s="2" t="s">
        <v>22</v>
      </c>
      <c r="L3779" s="2">
        <v>518.66</v>
      </c>
      <c r="M3779" s="2" t="s">
        <v>17</v>
      </c>
      <c r="N3779" s="11">
        <f>L3779/E3779*100</f>
        <v>11.156977682172627</v>
      </c>
      <c r="O3779" s="12" t="str">
        <f>IF(N3779&lt;10,"Low",IF(N3779&lt;20,"Med","High"))</f>
        <v>Med</v>
      </c>
      <c r="P3779" s="12">
        <f>sales*discount</f>
        <v>1255.1625000000001</v>
      </c>
      <c r="Q3779" s="12">
        <f>sales-Discount_Values</f>
        <v>3393.5874999999996</v>
      </c>
      <c r="R3779" s="12">
        <f>DATEDIF(order_date,delivery_date,"D")</f>
        <v>3</v>
      </c>
      <c r="S3779" s="12"/>
    </row>
    <row r="3780" spans="1:19" ht="14.25" customHeight="1" x14ac:dyDescent="0.35">
      <c r="A3780" s="2" t="s">
        <v>1712</v>
      </c>
      <c r="B3780" s="2">
        <v>101679</v>
      </c>
      <c r="C3780" s="2" t="s">
        <v>41</v>
      </c>
      <c r="D3780" s="2" t="s">
        <v>36</v>
      </c>
      <c r="E3780" s="2">
        <v>1441.31</v>
      </c>
      <c r="F3780" s="2">
        <v>0.45</v>
      </c>
      <c r="G3780" s="2">
        <v>6</v>
      </c>
      <c r="H3780" s="3">
        <v>45594</v>
      </c>
      <c r="I3780" s="3">
        <v>45599</v>
      </c>
      <c r="J3780" s="2" t="s">
        <v>21</v>
      </c>
      <c r="K3780" s="2" t="s">
        <v>27</v>
      </c>
      <c r="L3780" s="2">
        <v>160.82</v>
      </c>
      <c r="M3780" s="2" t="s">
        <v>17</v>
      </c>
      <c r="N3780" s="11">
        <f>L3780/E3780*100</f>
        <v>11.157904961458673</v>
      </c>
      <c r="O3780" s="12" t="str">
        <f>IF(N3780&lt;10,"Low",IF(N3780&lt;20,"Med","High"))</f>
        <v>Med</v>
      </c>
      <c r="P3780" s="12">
        <f>sales*discount</f>
        <v>648.58950000000004</v>
      </c>
      <c r="Q3780" s="12">
        <f>sales-Discount_Values</f>
        <v>792.7204999999999</v>
      </c>
      <c r="R3780" s="12">
        <f>DATEDIF(order_date,delivery_date,"D")</f>
        <v>5</v>
      </c>
      <c r="S3780" s="12"/>
    </row>
    <row r="3781" spans="1:19" ht="14.25" customHeight="1" x14ac:dyDescent="0.35">
      <c r="A3781" s="2" t="s">
        <v>11450</v>
      </c>
      <c r="B3781" s="2">
        <v>111417</v>
      </c>
      <c r="C3781" s="2" t="s">
        <v>41</v>
      </c>
      <c r="D3781" s="2" t="s">
        <v>36</v>
      </c>
      <c r="E3781" s="2">
        <v>4628.2700000000004</v>
      </c>
      <c r="F3781" s="2">
        <v>0.31</v>
      </c>
      <c r="G3781" s="2">
        <v>4</v>
      </c>
      <c r="H3781" s="3">
        <v>45232</v>
      </c>
      <c r="I3781" s="3">
        <v>45234</v>
      </c>
      <c r="J3781" s="2" t="s">
        <v>21</v>
      </c>
      <c r="K3781" s="2" t="s">
        <v>27</v>
      </c>
      <c r="L3781" s="2">
        <v>516.41999999999996</v>
      </c>
      <c r="M3781" s="2" t="s">
        <v>23</v>
      </c>
      <c r="N3781" s="11">
        <f>L3781/E3781*100</f>
        <v>11.157948866423089</v>
      </c>
      <c r="O3781" s="12" t="str">
        <f>IF(N3781&lt;10,"Low",IF(N3781&lt;20,"Med","High"))</f>
        <v>Med</v>
      </c>
      <c r="P3781" s="12">
        <f>sales*discount</f>
        <v>1434.7637000000002</v>
      </c>
      <c r="Q3781" s="12">
        <f>sales-Discount_Values</f>
        <v>3193.5063</v>
      </c>
      <c r="R3781" s="12">
        <f>DATEDIF(order_date,delivery_date,"D")</f>
        <v>2</v>
      </c>
      <c r="S3781" s="12"/>
    </row>
    <row r="3782" spans="1:19" ht="14.25" customHeight="1" x14ac:dyDescent="0.35">
      <c r="A3782" s="2" t="s">
        <v>10126</v>
      </c>
      <c r="B3782" s="2">
        <v>110093</v>
      </c>
      <c r="C3782" s="2" t="s">
        <v>41</v>
      </c>
      <c r="D3782" s="2" t="s">
        <v>33</v>
      </c>
      <c r="E3782" s="2">
        <v>2777.59</v>
      </c>
      <c r="F3782" s="2">
        <v>0.49</v>
      </c>
      <c r="G3782" s="2">
        <v>2</v>
      </c>
      <c r="H3782" s="3">
        <v>45180</v>
      </c>
      <c r="I3782" s="3">
        <v>45183</v>
      </c>
      <c r="J3782" s="2" t="s">
        <v>31</v>
      </c>
      <c r="K3782" s="2" t="s">
        <v>16</v>
      </c>
      <c r="L3782" s="2">
        <v>309.93</v>
      </c>
      <c r="M3782" s="2" t="s">
        <v>23</v>
      </c>
      <c r="N3782" s="11">
        <f>L3782/E3782*100</f>
        <v>11.158234296638453</v>
      </c>
      <c r="O3782" s="12" t="str">
        <f>IF(N3782&lt;10,"Low",IF(N3782&lt;20,"Med","High"))</f>
        <v>Med</v>
      </c>
      <c r="P3782" s="12">
        <f>sales*discount</f>
        <v>1361.0191</v>
      </c>
      <c r="Q3782" s="12">
        <f>sales-Discount_Values</f>
        <v>1416.5709000000002</v>
      </c>
      <c r="R3782" s="12">
        <f>DATEDIF(order_date,delivery_date,"D")</f>
        <v>3</v>
      </c>
      <c r="S3782" s="12"/>
    </row>
    <row r="3783" spans="1:19" ht="14.25" customHeight="1" x14ac:dyDescent="0.35">
      <c r="A3783" s="2" t="s">
        <v>3493</v>
      </c>
      <c r="B3783" s="2">
        <v>103460</v>
      </c>
      <c r="C3783" s="2" t="s">
        <v>19</v>
      </c>
      <c r="D3783" s="2" t="s">
        <v>20</v>
      </c>
      <c r="E3783" s="2">
        <v>354.22</v>
      </c>
      <c r="F3783" s="2">
        <v>0.19</v>
      </c>
      <c r="G3783" s="2">
        <v>9</v>
      </c>
      <c r="H3783" s="3">
        <v>45067</v>
      </c>
      <c r="I3783" s="3">
        <v>45072</v>
      </c>
      <c r="J3783" s="2" t="s">
        <v>31</v>
      </c>
      <c r="K3783" s="2" t="s">
        <v>16</v>
      </c>
      <c r="L3783" s="2">
        <v>39.53</v>
      </c>
      <c r="M3783" s="2" t="s">
        <v>28</v>
      </c>
      <c r="N3783" s="11">
        <f>L3783/E3783*100</f>
        <v>11.159731240472022</v>
      </c>
      <c r="O3783" s="12" t="str">
        <f>IF(N3783&lt;10,"Low",IF(N3783&lt;20,"Med","High"))</f>
        <v>Med</v>
      </c>
      <c r="P3783" s="12">
        <f>sales*discount</f>
        <v>67.3018</v>
      </c>
      <c r="Q3783" s="12">
        <f>sales-Discount_Values</f>
        <v>286.91820000000001</v>
      </c>
      <c r="R3783" s="12">
        <f>DATEDIF(order_date,delivery_date,"D")</f>
        <v>5</v>
      </c>
      <c r="S3783" s="12"/>
    </row>
    <row r="3784" spans="1:19" ht="14.25" customHeight="1" x14ac:dyDescent="0.35">
      <c r="A3784" s="2" t="s">
        <v>13763</v>
      </c>
      <c r="B3784" s="2">
        <v>113730</v>
      </c>
      <c r="C3784" s="2" t="s">
        <v>13</v>
      </c>
      <c r="D3784" s="2" t="s">
        <v>33</v>
      </c>
      <c r="E3784" s="2">
        <v>2047.44</v>
      </c>
      <c r="F3784" s="2">
        <v>0.25</v>
      </c>
      <c r="G3784" s="2">
        <v>7</v>
      </c>
      <c r="H3784" s="3">
        <v>45132</v>
      </c>
      <c r="I3784" s="3">
        <v>45135</v>
      </c>
      <c r="J3784" s="2" t="s">
        <v>31</v>
      </c>
      <c r="K3784" s="2" t="s">
        <v>22</v>
      </c>
      <c r="L3784" s="2">
        <v>228.54</v>
      </c>
      <c r="M3784" s="2" t="s">
        <v>39</v>
      </c>
      <c r="N3784" s="11">
        <f>L3784/E3784*100</f>
        <v>11.162231860274293</v>
      </c>
      <c r="O3784" s="12" t="str">
        <f>IF(N3784&lt;10,"Low",IF(N3784&lt;20,"Med","High"))</f>
        <v>Med</v>
      </c>
      <c r="P3784" s="12">
        <f>sales*discount</f>
        <v>511.86</v>
      </c>
      <c r="Q3784" s="12">
        <f>sales-Discount_Values</f>
        <v>1535.58</v>
      </c>
      <c r="R3784" s="12">
        <f>DATEDIF(order_date,delivery_date,"D")</f>
        <v>3</v>
      </c>
      <c r="S3784" s="12"/>
    </row>
    <row r="3785" spans="1:19" ht="14.25" customHeight="1" x14ac:dyDescent="0.35">
      <c r="A3785" s="2" t="s">
        <v>2822</v>
      </c>
      <c r="B3785" s="2">
        <v>102789</v>
      </c>
      <c r="C3785" s="2" t="s">
        <v>19</v>
      </c>
      <c r="D3785" s="2" t="s">
        <v>26</v>
      </c>
      <c r="E3785" s="2">
        <v>1547.57</v>
      </c>
      <c r="F3785" s="2">
        <v>0.03</v>
      </c>
      <c r="G3785" s="2">
        <v>4</v>
      </c>
      <c r="H3785" s="3">
        <v>44977</v>
      </c>
      <c r="I3785" s="3">
        <v>44981</v>
      </c>
      <c r="J3785" s="2" t="s">
        <v>31</v>
      </c>
      <c r="K3785" s="2" t="s">
        <v>16</v>
      </c>
      <c r="L3785" s="2">
        <v>172.76</v>
      </c>
      <c r="M3785" s="2" t="s">
        <v>28</v>
      </c>
      <c r="N3785" s="11">
        <f>L3785/E3785*100</f>
        <v>11.163307637134345</v>
      </c>
      <c r="O3785" s="12" t="str">
        <f>IF(N3785&lt;10,"Low",IF(N3785&lt;20,"Med","High"))</f>
        <v>Med</v>
      </c>
      <c r="P3785" s="12">
        <f>sales*discount</f>
        <v>46.427099999999996</v>
      </c>
      <c r="Q3785" s="12">
        <f>sales-Discount_Values</f>
        <v>1501.1428999999998</v>
      </c>
      <c r="R3785" s="12">
        <f>DATEDIF(order_date,delivery_date,"D")</f>
        <v>4</v>
      </c>
      <c r="S3785" s="12"/>
    </row>
    <row r="3786" spans="1:19" ht="14.25" customHeight="1" x14ac:dyDescent="0.35">
      <c r="A3786" s="2" t="s">
        <v>1879</v>
      </c>
      <c r="B3786" s="2">
        <v>101846</v>
      </c>
      <c r="C3786" s="2" t="s">
        <v>19</v>
      </c>
      <c r="D3786" s="2" t="s">
        <v>20</v>
      </c>
      <c r="E3786" s="2">
        <v>3727.93</v>
      </c>
      <c r="F3786" s="2">
        <v>0.23</v>
      </c>
      <c r="G3786" s="2">
        <v>3</v>
      </c>
      <c r="H3786" s="3">
        <v>45532</v>
      </c>
      <c r="I3786" s="3">
        <v>45538</v>
      </c>
      <c r="J3786" s="2" t="s">
        <v>21</v>
      </c>
      <c r="K3786" s="2" t="s">
        <v>27</v>
      </c>
      <c r="L3786" s="2">
        <v>416.29</v>
      </c>
      <c r="M3786" s="2" t="s">
        <v>39</v>
      </c>
      <c r="N3786" s="11">
        <f>L3786/E3786*100</f>
        <v>11.166786930012099</v>
      </c>
      <c r="O3786" s="12" t="str">
        <f>IF(N3786&lt;10,"Low",IF(N3786&lt;20,"Med","High"))</f>
        <v>Med</v>
      </c>
      <c r="P3786" s="12">
        <f>sales*discount</f>
        <v>857.4239</v>
      </c>
      <c r="Q3786" s="12">
        <f>sales-Discount_Values</f>
        <v>2870.5060999999996</v>
      </c>
      <c r="R3786" s="12">
        <f>DATEDIF(order_date,delivery_date,"D")</f>
        <v>6</v>
      </c>
      <c r="S3786" s="12"/>
    </row>
    <row r="3787" spans="1:19" ht="14.25" customHeight="1" x14ac:dyDescent="0.35">
      <c r="A3787" s="2" t="s">
        <v>8034</v>
      </c>
      <c r="B3787" s="2">
        <v>108001</v>
      </c>
      <c r="C3787" s="2" t="s">
        <v>25</v>
      </c>
      <c r="D3787" s="2" t="s">
        <v>36</v>
      </c>
      <c r="E3787" s="2">
        <v>1392.19</v>
      </c>
      <c r="F3787" s="2">
        <v>7.0000000000000007E-2</v>
      </c>
      <c r="G3787" s="2">
        <v>6</v>
      </c>
      <c r="H3787" s="3">
        <v>45409</v>
      </c>
      <c r="I3787" s="3">
        <v>45415</v>
      </c>
      <c r="J3787" s="2" t="s">
        <v>31</v>
      </c>
      <c r="K3787" s="2" t="s">
        <v>16</v>
      </c>
      <c r="L3787" s="2">
        <v>155.5</v>
      </c>
      <c r="M3787" s="2" t="s">
        <v>28</v>
      </c>
      <c r="N3787" s="11">
        <f>L3787/E3787*100</f>
        <v>11.169452445427707</v>
      </c>
      <c r="O3787" s="12" t="str">
        <f>IF(N3787&lt;10,"Low",IF(N3787&lt;20,"Med","High"))</f>
        <v>Med</v>
      </c>
      <c r="P3787" s="12">
        <f>sales*discount</f>
        <v>97.453300000000013</v>
      </c>
      <c r="Q3787" s="12">
        <f>sales-Discount_Values</f>
        <v>1294.7366999999999</v>
      </c>
      <c r="R3787" s="12">
        <f>DATEDIF(order_date,delivery_date,"D")</f>
        <v>6</v>
      </c>
      <c r="S3787" s="12"/>
    </row>
    <row r="3788" spans="1:19" ht="14.25" customHeight="1" x14ac:dyDescent="0.35">
      <c r="A3788" s="2" t="s">
        <v>12992</v>
      </c>
      <c r="B3788" s="2">
        <v>112959</v>
      </c>
      <c r="C3788" s="2" t="s">
        <v>19</v>
      </c>
      <c r="D3788" s="2" t="s">
        <v>20</v>
      </c>
      <c r="E3788" s="2">
        <v>892.61</v>
      </c>
      <c r="F3788" s="2">
        <v>0.17</v>
      </c>
      <c r="G3788" s="2">
        <v>8</v>
      </c>
      <c r="H3788" s="3">
        <v>45486</v>
      </c>
      <c r="I3788" s="3">
        <v>45492</v>
      </c>
      <c r="J3788" s="2" t="s">
        <v>15</v>
      </c>
      <c r="K3788" s="2" t="s">
        <v>22</v>
      </c>
      <c r="L3788" s="2">
        <v>99.71</v>
      </c>
      <c r="M3788" s="2" t="s">
        <v>17</v>
      </c>
      <c r="N3788" s="11">
        <f>L3788/E3788*100</f>
        <v>11.170612025408634</v>
      </c>
      <c r="O3788" s="12" t="str">
        <f>IF(N3788&lt;10,"Low",IF(N3788&lt;20,"Med","High"))</f>
        <v>Med</v>
      </c>
      <c r="P3788" s="12">
        <f>sales*discount</f>
        <v>151.74370000000002</v>
      </c>
      <c r="Q3788" s="12">
        <f>sales-Discount_Values</f>
        <v>740.86630000000002</v>
      </c>
      <c r="R3788" s="12">
        <f>DATEDIF(order_date,delivery_date,"D")</f>
        <v>6</v>
      </c>
      <c r="S3788" s="12"/>
    </row>
    <row r="3789" spans="1:19" ht="14.25" customHeight="1" x14ac:dyDescent="0.35">
      <c r="A3789" s="2" t="s">
        <v>529</v>
      </c>
      <c r="B3789" s="2">
        <v>100496</v>
      </c>
      <c r="C3789" s="2" t="s">
        <v>13</v>
      </c>
      <c r="D3789" s="2" t="s">
        <v>14</v>
      </c>
      <c r="E3789" s="2">
        <v>724.37</v>
      </c>
      <c r="F3789" s="2">
        <v>0.38</v>
      </c>
      <c r="G3789" s="2">
        <v>1</v>
      </c>
      <c r="H3789" s="3">
        <v>45320</v>
      </c>
      <c r="I3789" s="3">
        <v>45327</v>
      </c>
      <c r="J3789" s="2" t="s">
        <v>21</v>
      </c>
      <c r="K3789" s="2" t="s">
        <v>16</v>
      </c>
      <c r="L3789" s="2">
        <v>80.92</v>
      </c>
      <c r="M3789" s="2" t="s">
        <v>28</v>
      </c>
      <c r="N3789" s="11">
        <f>L3789/E3789*100</f>
        <v>11.171086599389815</v>
      </c>
      <c r="O3789" s="12" t="str">
        <f>IF(N3789&lt;10,"Low",IF(N3789&lt;20,"Med","High"))</f>
        <v>Med</v>
      </c>
      <c r="P3789" s="12">
        <f>sales*discount</f>
        <v>275.26060000000001</v>
      </c>
      <c r="Q3789" s="12">
        <f>sales-Discount_Values</f>
        <v>449.10939999999999</v>
      </c>
      <c r="R3789" s="12">
        <f>DATEDIF(order_date,delivery_date,"D")</f>
        <v>7</v>
      </c>
      <c r="S3789" s="12"/>
    </row>
    <row r="3790" spans="1:19" ht="14.25" customHeight="1" x14ac:dyDescent="0.35">
      <c r="A3790" s="2" t="s">
        <v>13430</v>
      </c>
      <c r="B3790" s="2">
        <v>113397</v>
      </c>
      <c r="C3790" s="2" t="s">
        <v>41</v>
      </c>
      <c r="D3790" s="2" t="s">
        <v>26</v>
      </c>
      <c r="E3790" s="2">
        <v>3752.09</v>
      </c>
      <c r="F3790" s="2">
        <v>0.45</v>
      </c>
      <c r="G3790" s="2">
        <v>9</v>
      </c>
      <c r="H3790" s="3">
        <v>45018</v>
      </c>
      <c r="I3790" s="3">
        <v>45023</v>
      </c>
      <c r="J3790" s="2" t="s">
        <v>31</v>
      </c>
      <c r="K3790" s="2" t="s">
        <v>16</v>
      </c>
      <c r="L3790" s="2">
        <v>419.17</v>
      </c>
      <c r="M3790" s="2" t="s">
        <v>34</v>
      </c>
      <c r="N3790" s="11">
        <f>L3790/E3790*100</f>
        <v>11.171640339117666</v>
      </c>
      <c r="O3790" s="12" t="str">
        <f>IF(N3790&lt;10,"Low",IF(N3790&lt;20,"Med","High"))</f>
        <v>Med</v>
      </c>
      <c r="P3790" s="12">
        <f>sales*discount</f>
        <v>1688.4405000000002</v>
      </c>
      <c r="Q3790" s="12">
        <f>sales-Discount_Values</f>
        <v>2063.6495</v>
      </c>
      <c r="R3790" s="12">
        <f>DATEDIF(order_date,delivery_date,"D")</f>
        <v>5</v>
      </c>
      <c r="S3790" s="12"/>
    </row>
    <row r="3791" spans="1:19" ht="14.25" customHeight="1" x14ac:dyDescent="0.35">
      <c r="A3791" s="2" t="s">
        <v>7731</v>
      </c>
      <c r="B3791" s="2">
        <v>107698</v>
      </c>
      <c r="C3791" s="2" t="s">
        <v>25</v>
      </c>
      <c r="D3791" s="2" t="s">
        <v>33</v>
      </c>
      <c r="E3791" s="2">
        <v>1614.92</v>
      </c>
      <c r="F3791" s="2">
        <v>7.0000000000000007E-2</v>
      </c>
      <c r="G3791" s="2">
        <v>4</v>
      </c>
      <c r="H3791" s="3">
        <v>45619</v>
      </c>
      <c r="I3791" s="3">
        <v>45624</v>
      </c>
      <c r="J3791" s="2" t="s">
        <v>21</v>
      </c>
      <c r="K3791" s="2" t="s">
        <v>27</v>
      </c>
      <c r="L3791" s="2">
        <v>180.42</v>
      </c>
      <c r="M3791" s="2" t="s">
        <v>17</v>
      </c>
      <c r="N3791" s="11">
        <f>L3791/E3791*100</f>
        <v>11.172070443117924</v>
      </c>
      <c r="O3791" s="12" t="str">
        <f>IF(N3791&lt;10,"Low",IF(N3791&lt;20,"Med","High"))</f>
        <v>Med</v>
      </c>
      <c r="P3791" s="12">
        <f>sales*discount</f>
        <v>113.04440000000001</v>
      </c>
      <c r="Q3791" s="12">
        <f>sales-Discount_Values</f>
        <v>1501.8756000000001</v>
      </c>
      <c r="R3791" s="12">
        <f>DATEDIF(order_date,delivery_date,"D")</f>
        <v>5</v>
      </c>
      <c r="S3791" s="12"/>
    </row>
    <row r="3792" spans="1:19" ht="14.25" customHeight="1" x14ac:dyDescent="0.35">
      <c r="A3792" s="2" t="s">
        <v>12735</v>
      </c>
      <c r="B3792" s="2">
        <v>112702</v>
      </c>
      <c r="C3792" s="2" t="s">
        <v>19</v>
      </c>
      <c r="D3792" s="2" t="s">
        <v>14</v>
      </c>
      <c r="E3792" s="2">
        <v>1439.52</v>
      </c>
      <c r="F3792" s="2">
        <v>0.05</v>
      </c>
      <c r="G3792" s="2">
        <v>6</v>
      </c>
      <c r="H3792" s="3">
        <v>45276</v>
      </c>
      <c r="I3792" s="3">
        <v>45282</v>
      </c>
      <c r="J3792" s="2" t="s">
        <v>31</v>
      </c>
      <c r="K3792" s="2" t="s">
        <v>22</v>
      </c>
      <c r="L3792" s="2">
        <v>160.83000000000001</v>
      </c>
      <c r="M3792" s="2" t="s">
        <v>23</v>
      </c>
      <c r="N3792" s="11">
        <f>L3792/E3792*100</f>
        <v>11.172474158052685</v>
      </c>
      <c r="O3792" s="12" t="str">
        <f>IF(N3792&lt;10,"Low",IF(N3792&lt;20,"Med","High"))</f>
        <v>Med</v>
      </c>
      <c r="P3792" s="12">
        <f>sales*discount</f>
        <v>71.975999999999999</v>
      </c>
      <c r="Q3792" s="12">
        <f>sales-Discount_Values</f>
        <v>1367.5439999999999</v>
      </c>
      <c r="R3792" s="12">
        <f>DATEDIF(order_date,delivery_date,"D")</f>
        <v>6</v>
      </c>
      <c r="S3792" s="12"/>
    </row>
    <row r="3793" spans="1:19" ht="14.25" customHeight="1" x14ac:dyDescent="0.35">
      <c r="A3793" s="2" t="s">
        <v>7952</v>
      </c>
      <c r="B3793" s="2">
        <v>107919</v>
      </c>
      <c r="C3793" s="2" t="s">
        <v>19</v>
      </c>
      <c r="D3793" s="2" t="s">
        <v>20</v>
      </c>
      <c r="E3793" s="2">
        <v>2495.36</v>
      </c>
      <c r="F3793" s="2">
        <v>0.02</v>
      </c>
      <c r="G3793" s="2">
        <v>9</v>
      </c>
      <c r="H3793" s="3">
        <v>45156</v>
      </c>
      <c r="I3793" s="3">
        <v>45162</v>
      </c>
      <c r="J3793" s="2" t="s">
        <v>21</v>
      </c>
      <c r="K3793" s="2" t="s">
        <v>16</v>
      </c>
      <c r="L3793" s="2">
        <v>278.83</v>
      </c>
      <c r="M3793" s="2" t="s">
        <v>48</v>
      </c>
      <c r="N3793" s="11">
        <f>L3793/E3793*100</f>
        <v>11.17393883046935</v>
      </c>
      <c r="O3793" s="12" t="str">
        <f>IF(N3793&lt;10,"Low",IF(N3793&lt;20,"Med","High"))</f>
        <v>Med</v>
      </c>
      <c r="P3793" s="12">
        <f>sales*discount</f>
        <v>49.907200000000003</v>
      </c>
      <c r="Q3793" s="12">
        <f>sales-Discount_Values</f>
        <v>2445.4528</v>
      </c>
      <c r="R3793" s="12">
        <f>DATEDIF(order_date,delivery_date,"D")</f>
        <v>6</v>
      </c>
      <c r="S3793" s="12"/>
    </row>
    <row r="3794" spans="1:19" ht="14.25" customHeight="1" x14ac:dyDescent="0.35">
      <c r="A3794" s="2" t="s">
        <v>15086</v>
      </c>
      <c r="B3794" s="2">
        <v>115053</v>
      </c>
      <c r="C3794" s="2" t="s">
        <v>41</v>
      </c>
      <c r="D3794" s="2" t="s">
        <v>33</v>
      </c>
      <c r="E3794" s="2">
        <v>1583.6</v>
      </c>
      <c r="F3794" s="2">
        <v>0.02</v>
      </c>
      <c r="G3794" s="2">
        <v>7</v>
      </c>
      <c r="H3794" s="3">
        <v>45026</v>
      </c>
      <c r="I3794" s="3">
        <v>45029</v>
      </c>
      <c r="J3794" s="2" t="s">
        <v>15</v>
      </c>
      <c r="K3794" s="2" t="s">
        <v>27</v>
      </c>
      <c r="L3794" s="2">
        <v>176.98</v>
      </c>
      <c r="M3794" s="2" t="s">
        <v>23</v>
      </c>
      <c r="N3794" s="11">
        <f>L3794/E3794*100</f>
        <v>11.175801970194494</v>
      </c>
      <c r="O3794" s="12" t="str">
        <f>IF(N3794&lt;10,"Low",IF(N3794&lt;20,"Med","High"))</f>
        <v>Med</v>
      </c>
      <c r="P3794" s="12">
        <f>sales*discount</f>
        <v>31.672000000000001</v>
      </c>
      <c r="Q3794" s="12">
        <f>sales-Discount_Values</f>
        <v>1551.9279999999999</v>
      </c>
      <c r="R3794" s="12">
        <f>DATEDIF(order_date,delivery_date,"D")</f>
        <v>3</v>
      </c>
      <c r="S3794" s="12"/>
    </row>
    <row r="3795" spans="1:19" ht="14.25" customHeight="1" x14ac:dyDescent="0.35">
      <c r="A3795" s="2" t="s">
        <v>15252</v>
      </c>
      <c r="B3795" s="2">
        <v>115219</v>
      </c>
      <c r="C3795" s="2" t="s">
        <v>41</v>
      </c>
      <c r="D3795" s="2" t="s">
        <v>33</v>
      </c>
      <c r="E3795" s="2">
        <v>2073.12</v>
      </c>
      <c r="F3795" s="2">
        <v>0.36</v>
      </c>
      <c r="G3795" s="2">
        <v>4</v>
      </c>
      <c r="H3795" s="3">
        <v>45055</v>
      </c>
      <c r="I3795" s="3">
        <v>45060</v>
      </c>
      <c r="J3795" s="2" t="s">
        <v>15</v>
      </c>
      <c r="K3795" s="2" t="s">
        <v>27</v>
      </c>
      <c r="L3795" s="2">
        <v>231.69</v>
      </c>
      <c r="M3795" s="2" t="s">
        <v>48</v>
      </c>
      <c r="N3795" s="11">
        <f>L3795/E3795*100</f>
        <v>11.17590877517944</v>
      </c>
      <c r="O3795" s="12" t="str">
        <f>IF(N3795&lt;10,"Low",IF(N3795&lt;20,"Med","High"))</f>
        <v>Med</v>
      </c>
      <c r="P3795" s="12">
        <f>sales*discount</f>
        <v>746.32319999999993</v>
      </c>
      <c r="Q3795" s="12">
        <f>sales-Discount_Values</f>
        <v>1326.7968000000001</v>
      </c>
      <c r="R3795" s="12">
        <f>DATEDIF(order_date,delivery_date,"D")</f>
        <v>5</v>
      </c>
      <c r="S3795" s="12"/>
    </row>
    <row r="3796" spans="1:19" ht="14.25" customHeight="1" x14ac:dyDescent="0.35">
      <c r="A3796" s="2" t="s">
        <v>5504</v>
      </c>
      <c r="B3796" s="2">
        <v>105471</v>
      </c>
      <c r="C3796" s="2" t="s">
        <v>19</v>
      </c>
      <c r="D3796" s="2" t="s">
        <v>36</v>
      </c>
      <c r="E3796" s="2">
        <v>4017.04</v>
      </c>
      <c r="F3796" s="2">
        <v>0.23</v>
      </c>
      <c r="G3796" s="2">
        <v>4</v>
      </c>
      <c r="H3796" s="3">
        <v>45027</v>
      </c>
      <c r="I3796" s="3">
        <v>45032</v>
      </c>
      <c r="J3796" s="2" t="s">
        <v>21</v>
      </c>
      <c r="K3796" s="2" t="s">
        <v>27</v>
      </c>
      <c r="L3796" s="2">
        <v>449.07</v>
      </c>
      <c r="M3796" s="2" t="s">
        <v>28</v>
      </c>
      <c r="N3796" s="11">
        <f>L3796/E3796*100</f>
        <v>11.179126919323682</v>
      </c>
      <c r="O3796" s="12" t="str">
        <f>IF(N3796&lt;10,"Low",IF(N3796&lt;20,"Med","High"))</f>
        <v>Med</v>
      </c>
      <c r="P3796" s="12">
        <f>sales*discount</f>
        <v>923.91920000000005</v>
      </c>
      <c r="Q3796" s="12">
        <f>sales-Discount_Values</f>
        <v>3093.1207999999997</v>
      </c>
      <c r="R3796" s="12">
        <f>DATEDIF(order_date,delivery_date,"D")</f>
        <v>5</v>
      </c>
      <c r="S3796" s="12"/>
    </row>
    <row r="3797" spans="1:19" ht="14.25" customHeight="1" x14ac:dyDescent="0.35">
      <c r="A3797" s="2" t="s">
        <v>260</v>
      </c>
      <c r="B3797" s="2">
        <v>100227</v>
      </c>
      <c r="C3797" s="2" t="s">
        <v>41</v>
      </c>
      <c r="D3797" s="2" t="s">
        <v>33</v>
      </c>
      <c r="E3797" s="2">
        <v>3533</v>
      </c>
      <c r="F3797" s="2">
        <v>0.17</v>
      </c>
      <c r="G3797" s="2">
        <v>9</v>
      </c>
      <c r="H3797" s="3">
        <v>45352</v>
      </c>
      <c r="I3797" s="3">
        <v>45359</v>
      </c>
      <c r="J3797" s="2" t="s">
        <v>31</v>
      </c>
      <c r="K3797" s="2" t="s">
        <v>27</v>
      </c>
      <c r="L3797" s="2">
        <v>394.98</v>
      </c>
      <c r="M3797" s="2" t="s">
        <v>34</v>
      </c>
      <c r="N3797" s="11">
        <f>L3797/E3797*100</f>
        <v>11.179733937163885</v>
      </c>
      <c r="O3797" s="12" t="str">
        <f>IF(N3797&lt;10,"Low",IF(N3797&lt;20,"Med","High"))</f>
        <v>Med</v>
      </c>
      <c r="P3797" s="12">
        <f>sales*discount</f>
        <v>600.61</v>
      </c>
      <c r="Q3797" s="12">
        <f>sales-Discount_Values</f>
        <v>2932.39</v>
      </c>
      <c r="R3797" s="12">
        <f>DATEDIF(order_date,delivery_date,"D")</f>
        <v>7</v>
      </c>
      <c r="S3797" s="12"/>
    </row>
    <row r="3798" spans="1:19" ht="14.25" customHeight="1" x14ac:dyDescent="0.35">
      <c r="A3798" s="2" t="s">
        <v>1412</v>
      </c>
      <c r="B3798" s="2">
        <v>101379</v>
      </c>
      <c r="C3798" s="2" t="s">
        <v>41</v>
      </c>
      <c r="D3798" s="2" t="s">
        <v>14</v>
      </c>
      <c r="E3798" s="2">
        <v>4033.72</v>
      </c>
      <c r="F3798" s="2">
        <v>0.09</v>
      </c>
      <c r="G3798" s="2">
        <v>5</v>
      </c>
      <c r="H3798" s="3">
        <v>45144</v>
      </c>
      <c r="I3798" s="3">
        <v>45145</v>
      </c>
      <c r="J3798" s="2" t="s">
        <v>31</v>
      </c>
      <c r="K3798" s="2" t="s">
        <v>22</v>
      </c>
      <c r="L3798" s="2">
        <v>450.98</v>
      </c>
      <c r="M3798" s="2" t="s">
        <v>48</v>
      </c>
      <c r="N3798" s="11">
        <f>L3798/E3798*100</f>
        <v>11.180250488382933</v>
      </c>
      <c r="O3798" s="12" t="str">
        <f>IF(N3798&lt;10,"Low",IF(N3798&lt;20,"Med","High"))</f>
        <v>Med</v>
      </c>
      <c r="P3798" s="12">
        <f>sales*discount</f>
        <v>363.03479999999996</v>
      </c>
      <c r="Q3798" s="12">
        <f>sales-Discount_Values</f>
        <v>3670.6851999999999</v>
      </c>
      <c r="R3798" s="12">
        <f>DATEDIF(order_date,delivery_date,"D")</f>
        <v>1</v>
      </c>
      <c r="S3798" s="12"/>
    </row>
    <row r="3799" spans="1:19" ht="14.25" customHeight="1" x14ac:dyDescent="0.35">
      <c r="A3799" s="2" t="s">
        <v>10834</v>
      </c>
      <c r="B3799" s="2">
        <v>110801</v>
      </c>
      <c r="C3799" s="2" t="s">
        <v>19</v>
      </c>
      <c r="D3799" s="2" t="s">
        <v>26</v>
      </c>
      <c r="E3799" s="2">
        <v>4075.12</v>
      </c>
      <c r="F3799" s="2">
        <v>0.49</v>
      </c>
      <c r="G3799" s="2">
        <v>7</v>
      </c>
      <c r="H3799" s="3">
        <v>45125</v>
      </c>
      <c r="I3799" s="3">
        <v>45126</v>
      </c>
      <c r="J3799" s="2" t="s">
        <v>15</v>
      </c>
      <c r="K3799" s="2" t="s">
        <v>22</v>
      </c>
      <c r="L3799" s="2">
        <v>455.67</v>
      </c>
      <c r="M3799" s="2" t="s">
        <v>17</v>
      </c>
      <c r="N3799" s="11">
        <f>L3799/E3799*100</f>
        <v>11.18175661084827</v>
      </c>
      <c r="O3799" s="12" t="str">
        <f>IF(N3799&lt;10,"Low",IF(N3799&lt;20,"Med","High"))</f>
        <v>Med</v>
      </c>
      <c r="P3799" s="12">
        <f>sales*discount</f>
        <v>1996.8088</v>
      </c>
      <c r="Q3799" s="12">
        <f>sales-Discount_Values</f>
        <v>2078.3112000000001</v>
      </c>
      <c r="R3799" s="12">
        <f>DATEDIF(order_date,delivery_date,"D")</f>
        <v>1</v>
      </c>
      <c r="S3799" s="12"/>
    </row>
    <row r="3800" spans="1:19" ht="14.25" customHeight="1" x14ac:dyDescent="0.35">
      <c r="A3800" s="2" t="s">
        <v>11439</v>
      </c>
      <c r="B3800" s="2">
        <v>111406</v>
      </c>
      <c r="C3800" s="2" t="s">
        <v>13</v>
      </c>
      <c r="D3800" s="2" t="s">
        <v>36</v>
      </c>
      <c r="E3800" s="2">
        <v>3461.83</v>
      </c>
      <c r="F3800" s="2">
        <v>0.2</v>
      </c>
      <c r="G3800" s="2">
        <v>6</v>
      </c>
      <c r="H3800" s="3">
        <v>45003</v>
      </c>
      <c r="I3800" s="3">
        <v>45004</v>
      </c>
      <c r="J3800" s="2" t="s">
        <v>31</v>
      </c>
      <c r="K3800" s="2" t="s">
        <v>16</v>
      </c>
      <c r="L3800" s="2">
        <v>387.13</v>
      </c>
      <c r="M3800" s="2" t="s">
        <v>17</v>
      </c>
      <c r="N3800" s="11">
        <f>L3800/E3800*100</f>
        <v>11.182813714133854</v>
      </c>
      <c r="O3800" s="12" t="str">
        <f>IF(N3800&lt;10,"Low",IF(N3800&lt;20,"Med","High"))</f>
        <v>Med</v>
      </c>
      <c r="P3800" s="12">
        <f>sales*discount</f>
        <v>692.36599999999999</v>
      </c>
      <c r="Q3800" s="12">
        <f>sales-Discount_Values</f>
        <v>2769.4639999999999</v>
      </c>
      <c r="R3800" s="12">
        <f>DATEDIF(order_date,delivery_date,"D")</f>
        <v>1</v>
      </c>
      <c r="S3800" s="12"/>
    </row>
    <row r="3801" spans="1:19" ht="14.25" customHeight="1" x14ac:dyDescent="0.35">
      <c r="A3801" s="2" t="s">
        <v>3188</v>
      </c>
      <c r="B3801" s="2">
        <v>103155</v>
      </c>
      <c r="C3801" s="2" t="s">
        <v>13</v>
      </c>
      <c r="D3801" s="2" t="s">
        <v>36</v>
      </c>
      <c r="E3801" s="2">
        <v>2423.34</v>
      </c>
      <c r="F3801" s="2">
        <v>0.33</v>
      </c>
      <c r="G3801" s="2">
        <v>8</v>
      </c>
      <c r="H3801" s="3">
        <v>45287</v>
      </c>
      <c r="I3801" s="3">
        <v>45290</v>
      </c>
      <c r="J3801" s="2" t="s">
        <v>15</v>
      </c>
      <c r="K3801" s="2" t="s">
        <v>16</v>
      </c>
      <c r="L3801" s="2">
        <v>271.05</v>
      </c>
      <c r="M3801" s="2" t="s">
        <v>23</v>
      </c>
      <c r="N3801" s="11">
        <f>L3801/E3801*100</f>
        <v>11.184976107355963</v>
      </c>
      <c r="O3801" s="12" t="str">
        <f>IF(N3801&lt;10,"Low",IF(N3801&lt;20,"Med","High"))</f>
        <v>Med</v>
      </c>
      <c r="P3801" s="12">
        <f>sales*discount</f>
        <v>799.70220000000006</v>
      </c>
      <c r="Q3801" s="12">
        <f>sales-Discount_Values</f>
        <v>1623.6378</v>
      </c>
      <c r="R3801" s="12">
        <f>DATEDIF(order_date,delivery_date,"D")</f>
        <v>3</v>
      </c>
      <c r="S3801" s="12"/>
    </row>
    <row r="3802" spans="1:19" ht="14.25" customHeight="1" x14ac:dyDescent="0.35">
      <c r="A3802" s="2" t="s">
        <v>12560</v>
      </c>
      <c r="B3802" s="2">
        <v>112527</v>
      </c>
      <c r="C3802" s="2" t="s">
        <v>41</v>
      </c>
      <c r="D3802" s="2" t="s">
        <v>20</v>
      </c>
      <c r="E3802" s="2">
        <v>1661.58</v>
      </c>
      <c r="F3802" s="2">
        <v>0.01</v>
      </c>
      <c r="G3802" s="2">
        <v>1</v>
      </c>
      <c r="H3802" s="3">
        <v>45344</v>
      </c>
      <c r="I3802" s="3">
        <v>45348</v>
      </c>
      <c r="J3802" s="2" t="s">
        <v>31</v>
      </c>
      <c r="K3802" s="2" t="s">
        <v>27</v>
      </c>
      <c r="L3802" s="2">
        <v>185.86</v>
      </c>
      <c r="M3802" s="2" t="s">
        <v>17</v>
      </c>
      <c r="N3802" s="11">
        <f>L3802/E3802*100</f>
        <v>11.185738875046644</v>
      </c>
      <c r="O3802" s="12" t="str">
        <f>IF(N3802&lt;10,"Low",IF(N3802&lt;20,"Med","High"))</f>
        <v>Med</v>
      </c>
      <c r="P3802" s="12">
        <f>sales*discount</f>
        <v>16.6158</v>
      </c>
      <c r="Q3802" s="12">
        <f>sales-Discount_Values</f>
        <v>1644.9641999999999</v>
      </c>
      <c r="R3802" s="12">
        <f>DATEDIF(order_date,delivery_date,"D")</f>
        <v>4</v>
      </c>
      <c r="S3802" s="12"/>
    </row>
    <row r="3803" spans="1:19" ht="14.25" customHeight="1" x14ac:dyDescent="0.35">
      <c r="A3803" s="2" t="s">
        <v>8186</v>
      </c>
      <c r="B3803" s="2">
        <v>108153</v>
      </c>
      <c r="C3803" s="2" t="s">
        <v>19</v>
      </c>
      <c r="D3803" s="2" t="s">
        <v>36</v>
      </c>
      <c r="E3803" s="2">
        <v>4377.24</v>
      </c>
      <c r="F3803" s="2">
        <v>0.24</v>
      </c>
      <c r="G3803" s="2">
        <v>3</v>
      </c>
      <c r="H3803" s="3">
        <v>45356</v>
      </c>
      <c r="I3803" s="3">
        <v>45360</v>
      </c>
      <c r="J3803" s="2" t="s">
        <v>31</v>
      </c>
      <c r="K3803" s="2" t="s">
        <v>22</v>
      </c>
      <c r="L3803" s="2">
        <v>489.67</v>
      </c>
      <c r="M3803" s="2" t="s">
        <v>28</v>
      </c>
      <c r="N3803" s="11">
        <f>L3803/E3803*100</f>
        <v>11.186729537334028</v>
      </c>
      <c r="O3803" s="12" t="str">
        <f>IF(N3803&lt;10,"Low",IF(N3803&lt;20,"Med","High"))</f>
        <v>Med</v>
      </c>
      <c r="P3803" s="12">
        <f>sales*discount</f>
        <v>1050.5375999999999</v>
      </c>
      <c r="Q3803" s="12">
        <f>sales-Discount_Values</f>
        <v>3326.7024000000001</v>
      </c>
      <c r="R3803" s="12">
        <f>DATEDIF(order_date,delivery_date,"D")</f>
        <v>4</v>
      </c>
      <c r="S3803" s="12"/>
    </row>
    <row r="3804" spans="1:19" ht="14.25" customHeight="1" x14ac:dyDescent="0.35">
      <c r="A3804" s="2" t="s">
        <v>12690</v>
      </c>
      <c r="B3804" s="2">
        <v>112657</v>
      </c>
      <c r="C3804" s="2" t="s">
        <v>41</v>
      </c>
      <c r="D3804" s="2" t="s">
        <v>26</v>
      </c>
      <c r="E3804" s="2">
        <v>2318.4</v>
      </c>
      <c r="F3804" s="2">
        <v>0.48</v>
      </c>
      <c r="G3804" s="2">
        <v>8</v>
      </c>
      <c r="H3804" s="3">
        <v>45553</v>
      </c>
      <c r="I3804" s="3">
        <v>45559</v>
      </c>
      <c r="J3804" s="2" t="s">
        <v>21</v>
      </c>
      <c r="K3804" s="2" t="s">
        <v>16</v>
      </c>
      <c r="L3804" s="2">
        <v>259.45</v>
      </c>
      <c r="M3804" s="2" t="s">
        <v>23</v>
      </c>
      <c r="N3804" s="11">
        <f>L3804/E3804*100</f>
        <v>11.19090752242926</v>
      </c>
      <c r="O3804" s="12" t="str">
        <f>IF(N3804&lt;10,"Low",IF(N3804&lt;20,"Med","High"))</f>
        <v>Med</v>
      </c>
      <c r="P3804" s="12">
        <f>sales*discount</f>
        <v>1112.8320000000001</v>
      </c>
      <c r="Q3804" s="12">
        <f>sales-Discount_Values</f>
        <v>1205.568</v>
      </c>
      <c r="R3804" s="12">
        <f>DATEDIF(order_date,delivery_date,"D")</f>
        <v>6</v>
      </c>
      <c r="S3804" s="12"/>
    </row>
    <row r="3805" spans="1:19" ht="14.25" customHeight="1" x14ac:dyDescent="0.35">
      <c r="A3805" s="2" t="s">
        <v>12267</v>
      </c>
      <c r="B3805" s="2">
        <v>112234</v>
      </c>
      <c r="C3805" s="2" t="s">
        <v>19</v>
      </c>
      <c r="D3805" s="2" t="s">
        <v>36</v>
      </c>
      <c r="E3805" s="2">
        <v>4852.1400000000003</v>
      </c>
      <c r="F3805" s="2">
        <v>0.36</v>
      </c>
      <c r="G3805" s="2">
        <v>4</v>
      </c>
      <c r="H3805" s="3">
        <v>45146</v>
      </c>
      <c r="I3805" s="3">
        <v>45149</v>
      </c>
      <c r="J3805" s="2" t="s">
        <v>31</v>
      </c>
      <c r="K3805" s="2" t="s">
        <v>22</v>
      </c>
      <c r="L3805" s="2">
        <v>543.08000000000004</v>
      </c>
      <c r="M3805" s="2" t="s">
        <v>23</v>
      </c>
      <c r="N3805" s="11">
        <f>L3805/E3805*100</f>
        <v>11.192587188333396</v>
      </c>
      <c r="O3805" s="12" t="str">
        <f>IF(N3805&lt;10,"Low",IF(N3805&lt;20,"Med","High"))</f>
        <v>Med</v>
      </c>
      <c r="P3805" s="12">
        <f>sales*discount</f>
        <v>1746.7704000000001</v>
      </c>
      <c r="Q3805" s="12">
        <f>sales-Discount_Values</f>
        <v>3105.3696</v>
      </c>
      <c r="R3805" s="12">
        <f>DATEDIF(order_date,delivery_date,"D")</f>
        <v>3</v>
      </c>
      <c r="S3805" s="12"/>
    </row>
    <row r="3806" spans="1:19" ht="14.25" customHeight="1" x14ac:dyDescent="0.35">
      <c r="A3806" s="2" t="s">
        <v>557</v>
      </c>
      <c r="B3806" s="2">
        <v>100524</v>
      </c>
      <c r="C3806" s="2" t="s">
        <v>41</v>
      </c>
      <c r="D3806" s="2" t="s">
        <v>14</v>
      </c>
      <c r="E3806" s="2">
        <v>1830.63</v>
      </c>
      <c r="F3806" s="2">
        <v>0.04</v>
      </c>
      <c r="G3806" s="2">
        <v>3</v>
      </c>
      <c r="H3806" s="3">
        <v>45163</v>
      </c>
      <c r="I3806" s="3">
        <v>45164</v>
      </c>
      <c r="J3806" s="2" t="s">
        <v>21</v>
      </c>
      <c r="K3806" s="2" t="s">
        <v>22</v>
      </c>
      <c r="L3806" s="2">
        <v>204.95</v>
      </c>
      <c r="M3806" s="2" t="s">
        <v>48</v>
      </c>
      <c r="N3806" s="11">
        <f>L3806/E3806*100</f>
        <v>11.19559932919268</v>
      </c>
      <c r="O3806" s="12" t="str">
        <f>IF(N3806&lt;10,"Low",IF(N3806&lt;20,"Med","High"))</f>
        <v>Med</v>
      </c>
      <c r="P3806" s="12">
        <f>sales*discount</f>
        <v>73.225200000000001</v>
      </c>
      <c r="Q3806" s="12">
        <f>sales-Discount_Values</f>
        <v>1757.4048</v>
      </c>
      <c r="R3806" s="12">
        <f>DATEDIF(order_date,delivery_date,"D")</f>
        <v>1</v>
      </c>
      <c r="S3806" s="12"/>
    </row>
    <row r="3807" spans="1:19" ht="14.25" customHeight="1" x14ac:dyDescent="0.35">
      <c r="A3807" s="2" t="s">
        <v>6484</v>
      </c>
      <c r="B3807" s="2">
        <v>106451</v>
      </c>
      <c r="C3807" s="2" t="s">
        <v>13</v>
      </c>
      <c r="D3807" s="2" t="s">
        <v>26</v>
      </c>
      <c r="E3807" s="2">
        <v>3829.02</v>
      </c>
      <c r="F3807" s="2">
        <v>0.4</v>
      </c>
      <c r="G3807" s="2">
        <v>5</v>
      </c>
      <c r="H3807" s="3">
        <v>45425</v>
      </c>
      <c r="I3807" s="3">
        <v>45426</v>
      </c>
      <c r="J3807" s="2" t="s">
        <v>15</v>
      </c>
      <c r="K3807" s="2" t="s">
        <v>27</v>
      </c>
      <c r="L3807" s="2">
        <v>428.7</v>
      </c>
      <c r="M3807" s="2" t="s">
        <v>17</v>
      </c>
      <c r="N3807" s="11">
        <f>L3807/E3807*100</f>
        <v>11.196076280614884</v>
      </c>
      <c r="O3807" s="12" t="str">
        <f>IF(N3807&lt;10,"Low",IF(N3807&lt;20,"Med","High"))</f>
        <v>Med</v>
      </c>
      <c r="P3807" s="12">
        <f>sales*discount</f>
        <v>1531.6080000000002</v>
      </c>
      <c r="Q3807" s="12">
        <f>sales-Discount_Values</f>
        <v>2297.4119999999998</v>
      </c>
      <c r="R3807" s="12">
        <f>DATEDIF(order_date,delivery_date,"D")</f>
        <v>1</v>
      </c>
      <c r="S3807" s="12"/>
    </row>
    <row r="3808" spans="1:19" ht="14.25" customHeight="1" x14ac:dyDescent="0.35">
      <c r="A3808" s="2" t="s">
        <v>11340</v>
      </c>
      <c r="B3808" s="2">
        <v>111307</v>
      </c>
      <c r="C3808" s="2" t="s">
        <v>25</v>
      </c>
      <c r="D3808" s="2" t="s">
        <v>33</v>
      </c>
      <c r="E3808" s="2">
        <v>4638.34</v>
      </c>
      <c r="F3808" s="2">
        <v>0.16</v>
      </c>
      <c r="G3808" s="2">
        <v>9</v>
      </c>
      <c r="H3808" s="3">
        <v>45393</v>
      </c>
      <c r="I3808" s="3">
        <v>45396</v>
      </c>
      <c r="J3808" s="2" t="s">
        <v>31</v>
      </c>
      <c r="K3808" s="2" t="s">
        <v>27</v>
      </c>
      <c r="L3808" s="2">
        <v>519.73</v>
      </c>
      <c r="M3808" s="2" t="s">
        <v>34</v>
      </c>
      <c r="N3808" s="11">
        <f>L3808/E3808*100</f>
        <v>11.205086302427162</v>
      </c>
      <c r="O3808" s="12" t="str">
        <f>IF(N3808&lt;10,"Low",IF(N3808&lt;20,"Med","High"))</f>
        <v>Med</v>
      </c>
      <c r="P3808" s="12">
        <f>sales*discount</f>
        <v>742.13440000000003</v>
      </c>
      <c r="Q3808" s="12">
        <f>sales-Discount_Values</f>
        <v>3896.2056000000002</v>
      </c>
      <c r="R3808" s="12">
        <f>DATEDIF(order_date,delivery_date,"D")</f>
        <v>3</v>
      </c>
      <c r="S3808" s="12"/>
    </row>
    <row r="3809" spans="1:19" ht="14.25" customHeight="1" x14ac:dyDescent="0.35">
      <c r="A3809" s="2" t="s">
        <v>6672</v>
      </c>
      <c r="B3809" s="2">
        <v>106639</v>
      </c>
      <c r="C3809" s="2" t="s">
        <v>19</v>
      </c>
      <c r="D3809" s="2" t="s">
        <v>33</v>
      </c>
      <c r="E3809" s="2">
        <v>1057.26</v>
      </c>
      <c r="F3809" s="2">
        <v>0.08</v>
      </c>
      <c r="G3809" s="2">
        <v>6</v>
      </c>
      <c r="H3809" s="3">
        <v>45343</v>
      </c>
      <c r="I3809" s="3">
        <v>45347</v>
      </c>
      <c r="J3809" s="2" t="s">
        <v>31</v>
      </c>
      <c r="K3809" s="2" t="s">
        <v>22</v>
      </c>
      <c r="L3809" s="2">
        <v>118.49</v>
      </c>
      <c r="M3809" s="2" t="s">
        <v>39</v>
      </c>
      <c r="N3809" s="11">
        <f>L3809/E3809*100</f>
        <v>11.207271626657587</v>
      </c>
      <c r="O3809" s="12" t="str">
        <f>IF(N3809&lt;10,"Low",IF(N3809&lt;20,"Med","High"))</f>
        <v>Med</v>
      </c>
      <c r="P3809" s="12">
        <f>sales*discount</f>
        <v>84.580799999999996</v>
      </c>
      <c r="Q3809" s="12">
        <f>sales-Discount_Values</f>
        <v>972.67920000000004</v>
      </c>
      <c r="R3809" s="12">
        <f>DATEDIF(order_date,delivery_date,"D")</f>
        <v>4</v>
      </c>
      <c r="S3809" s="12"/>
    </row>
    <row r="3810" spans="1:19" ht="14.25" customHeight="1" x14ac:dyDescent="0.35">
      <c r="A3810" s="2" t="s">
        <v>7449</v>
      </c>
      <c r="B3810" s="2">
        <v>107416</v>
      </c>
      <c r="C3810" s="2" t="s">
        <v>13</v>
      </c>
      <c r="D3810" s="2" t="s">
        <v>33</v>
      </c>
      <c r="E3810" s="2">
        <v>4639.38</v>
      </c>
      <c r="F3810" s="2">
        <v>0.33</v>
      </c>
      <c r="G3810" s="2">
        <v>8</v>
      </c>
      <c r="H3810" s="3">
        <v>45250</v>
      </c>
      <c r="I3810" s="3">
        <v>45255</v>
      </c>
      <c r="J3810" s="2" t="s">
        <v>31</v>
      </c>
      <c r="K3810" s="2" t="s">
        <v>22</v>
      </c>
      <c r="L3810" s="2">
        <v>519.96</v>
      </c>
      <c r="M3810" s="2" t="s">
        <v>17</v>
      </c>
      <c r="N3810" s="11">
        <f>L3810/E3810*100</f>
        <v>11.207532040919261</v>
      </c>
      <c r="O3810" s="12" t="str">
        <f>IF(N3810&lt;10,"Low",IF(N3810&lt;20,"Med","High"))</f>
        <v>Med</v>
      </c>
      <c r="P3810" s="12">
        <f>sales*discount</f>
        <v>1530.9954</v>
      </c>
      <c r="Q3810" s="12">
        <f>sales-Discount_Values</f>
        <v>3108.3846000000003</v>
      </c>
      <c r="R3810" s="12">
        <f>DATEDIF(order_date,delivery_date,"D")</f>
        <v>5</v>
      </c>
      <c r="S3810" s="12"/>
    </row>
    <row r="3811" spans="1:19" ht="14.25" customHeight="1" x14ac:dyDescent="0.35">
      <c r="A3811" s="2" t="s">
        <v>7088</v>
      </c>
      <c r="B3811" s="2">
        <v>107055</v>
      </c>
      <c r="C3811" s="2" t="s">
        <v>25</v>
      </c>
      <c r="D3811" s="2" t="s">
        <v>33</v>
      </c>
      <c r="E3811" s="2">
        <v>3874.67</v>
      </c>
      <c r="F3811" s="2">
        <v>0.19</v>
      </c>
      <c r="G3811" s="2">
        <v>2</v>
      </c>
      <c r="H3811" s="3">
        <v>45429</v>
      </c>
      <c r="I3811" s="3">
        <v>45435</v>
      </c>
      <c r="J3811" s="2" t="s">
        <v>21</v>
      </c>
      <c r="K3811" s="2" t="s">
        <v>16</v>
      </c>
      <c r="L3811" s="2">
        <v>434.28</v>
      </c>
      <c r="M3811" s="2" t="s">
        <v>23</v>
      </c>
      <c r="N3811" s="11">
        <f>L3811/E3811*100</f>
        <v>11.208180309548942</v>
      </c>
      <c r="O3811" s="12" t="str">
        <f>IF(N3811&lt;10,"Low",IF(N3811&lt;20,"Med","High"))</f>
        <v>Med</v>
      </c>
      <c r="P3811" s="12">
        <f>sales*discount</f>
        <v>736.18730000000005</v>
      </c>
      <c r="Q3811" s="12">
        <f>sales-Discount_Values</f>
        <v>3138.4827</v>
      </c>
      <c r="R3811" s="12">
        <f>DATEDIF(order_date,delivery_date,"D")</f>
        <v>6</v>
      </c>
      <c r="S3811" s="12"/>
    </row>
    <row r="3812" spans="1:19" ht="14.25" customHeight="1" x14ac:dyDescent="0.35">
      <c r="A3812" s="2" t="s">
        <v>10633</v>
      </c>
      <c r="B3812" s="2">
        <v>110600</v>
      </c>
      <c r="C3812" s="2" t="s">
        <v>19</v>
      </c>
      <c r="D3812" s="2" t="s">
        <v>26</v>
      </c>
      <c r="E3812" s="2">
        <v>1487.36</v>
      </c>
      <c r="F3812" s="2">
        <v>0.5</v>
      </c>
      <c r="G3812" s="2">
        <v>3</v>
      </c>
      <c r="H3812" s="3">
        <v>45261</v>
      </c>
      <c r="I3812" s="3">
        <v>45264</v>
      </c>
      <c r="J3812" s="2" t="s">
        <v>21</v>
      </c>
      <c r="K3812" s="2" t="s">
        <v>27</v>
      </c>
      <c r="L3812" s="2">
        <v>166.72</v>
      </c>
      <c r="M3812" s="2" t="s">
        <v>39</v>
      </c>
      <c r="N3812" s="11">
        <f>L3812/E3812*100</f>
        <v>11.209122203098106</v>
      </c>
      <c r="O3812" s="12" t="str">
        <f>IF(N3812&lt;10,"Low",IF(N3812&lt;20,"Med","High"))</f>
        <v>Med</v>
      </c>
      <c r="P3812" s="12">
        <f>sales*discount</f>
        <v>743.68</v>
      </c>
      <c r="Q3812" s="12">
        <f>sales-Discount_Values</f>
        <v>743.68</v>
      </c>
      <c r="R3812" s="12">
        <f>DATEDIF(order_date,delivery_date,"D")</f>
        <v>3</v>
      </c>
      <c r="S3812" s="12"/>
    </row>
    <row r="3813" spans="1:19" ht="14.25" customHeight="1" x14ac:dyDescent="0.35">
      <c r="A3813" s="2" t="s">
        <v>13235</v>
      </c>
      <c r="B3813" s="2">
        <v>113202</v>
      </c>
      <c r="C3813" s="2" t="s">
        <v>25</v>
      </c>
      <c r="D3813" s="2" t="s">
        <v>26</v>
      </c>
      <c r="E3813" s="2">
        <v>2722.13</v>
      </c>
      <c r="F3813" s="2">
        <v>0.45</v>
      </c>
      <c r="G3813" s="2">
        <v>4</v>
      </c>
      <c r="H3813" s="3">
        <v>45292</v>
      </c>
      <c r="I3813" s="3">
        <v>45295</v>
      </c>
      <c r="J3813" s="2" t="s">
        <v>15</v>
      </c>
      <c r="K3813" s="2" t="s">
        <v>22</v>
      </c>
      <c r="L3813" s="2">
        <v>305.2</v>
      </c>
      <c r="M3813" s="2" t="s">
        <v>34</v>
      </c>
      <c r="N3813" s="11">
        <f>L3813/E3813*100</f>
        <v>11.211808400039674</v>
      </c>
      <c r="O3813" s="12" t="str">
        <f>IF(N3813&lt;10,"Low",IF(N3813&lt;20,"Med","High"))</f>
        <v>Med</v>
      </c>
      <c r="P3813" s="12">
        <f>sales*discount</f>
        <v>1224.9585000000002</v>
      </c>
      <c r="Q3813" s="12">
        <f>sales-Discount_Values</f>
        <v>1497.1714999999999</v>
      </c>
      <c r="R3813" s="12">
        <f>DATEDIF(order_date,delivery_date,"D")</f>
        <v>3</v>
      </c>
      <c r="S3813" s="12"/>
    </row>
    <row r="3814" spans="1:19" ht="14.25" customHeight="1" x14ac:dyDescent="0.35">
      <c r="A3814" s="2" t="s">
        <v>3399</v>
      </c>
      <c r="B3814" s="2">
        <v>103366</v>
      </c>
      <c r="C3814" s="2" t="s">
        <v>25</v>
      </c>
      <c r="D3814" s="2" t="s">
        <v>26</v>
      </c>
      <c r="E3814" s="2">
        <v>4326.7299999999996</v>
      </c>
      <c r="F3814" s="2">
        <v>0.38</v>
      </c>
      <c r="G3814" s="2">
        <v>2</v>
      </c>
      <c r="H3814" s="3">
        <v>45309</v>
      </c>
      <c r="I3814" s="3">
        <v>45315</v>
      </c>
      <c r="J3814" s="2" t="s">
        <v>31</v>
      </c>
      <c r="K3814" s="2" t="s">
        <v>27</v>
      </c>
      <c r="L3814" s="2">
        <v>485.17</v>
      </c>
      <c r="M3814" s="2" t="s">
        <v>39</v>
      </c>
      <c r="N3814" s="11">
        <f>L3814/E3814*100</f>
        <v>11.213318140951714</v>
      </c>
      <c r="O3814" s="12" t="str">
        <f>IF(N3814&lt;10,"Low",IF(N3814&lt;20,"Med","High"))</f>
        <v>Med</v>
      </c>
      <c r="P3814" s="12">
        <f>sales*discount</f>
        <v>1644.1573999999998</v>
      </c>
      <c r="Q3814" s="12">
        <f>sales-Discount_Values</f>
        <v>2682.5725999999995</v>
      </c>
      <c r="R3814" s="12">
        <f>DATEDIF(order_date,delivery_date,"D")</f>
        <v>6</v>
      </c>
      <c r="S3814" s="12"/>
    </row>
    <row r="3815" spans="1:19" ht="14.25" customHeight="1" x14ac:dyDescent="0.35">
      <c r="A3815" s="2" t="s">
        <v>7395</v>
      </c>
      <c r="B3815" s="2">
        <v>107362</v>
      </c>
      <c r="C3815" s="2" t="s">
        <v>13</v>
      </c>
      <c r="D3815" s="2" t="s">
        <v>33</v>
      </c>
      <c r="E3815" s="2">
        <v>3214.55</v>
      </c>
      <c r="F3815" s="2">
        <v>0</v>
      </c>
      <c r="G3815" s="2">
        <v>2</v>
      </c>
      <c r="H3815" s="3">
        <v>45628</v>
      </c>
      <c r="I3815" s="3">
        <v>45629</v>
      </c>
      <c r="J3815" s="2" t="s">
        <v>15</v>
      </c>
      <c r="K3815" s="2" t="s">
        <v>27</v>
      </c>
      <c r="L3815" s="2">
        <v>360.5</v>
      </c>
      <c r="M3815" s="2" t="s">
        <v>39</v>
      </c>
      <c r="N3815" s="11">
        <f>L3815/E3815*100</f>
        <v>11.214633463470779</v>
      </c>
      <c r="O3815" s="12" t="str">
        <f>IF(N3815&lt;10,"Low",IF(N3815&lt;20,"Med","High"))</f>
        <v>Med</v>
      </c>
      <c r="P3815" s="12">
        <f>sales*discount</f>
        <v>0</v>
      </c>
      <c r="Q3815" s="12">
        <f>sales-Discount_Values</f>
        <v>3214.55</v>
      </c>
      <c r="R3815" s="12">
        <f>DATEDIF(order_date,delivery_date,"D")</f>
        <v>1</v>
      </c>
      <c r="S3815" s="12"/>
    </row>
    <row r="3816" spans="1:19" ht="14.25" customHeight="1" x14ac:dyDescent="0.35">
      <c r="A3816" s="2" t="s">
        <v>11119</v>
      </c>
      <c r="B3816" s="2">
        <v>111086</v>
      </c>
      <c r="C3816" s="2" t="s">
        <v>25</v>
      </c>
      <c r="D3816" s="2" t="s">
        <v>26</v>
      </c>
      <c r="E3816" s="2">
        <v>566.41</v>
      </c>
      <c r="F3816" s="2">
        <v>0.48</v>
      </c>
      <c r="G3816" s="2">
        <v>1</v>
      </c>
      <c r="H3816" s="3">
        <v>45015</v>
      </c>
      <c r="I3816" s="3">
        <v>45022</v>
      </c>
      <c r="J3816" s="2" t="s">
        <v>31</v>
      </c>
      <c r="K3816" s="2" t="s">
        <v>16</v>
      </c>
      <c r="L3816" s="2">
        <v>63.54</v>
      </c>
      <c r="M3816" s="2" t="s">
        <v>17</v>
      </c>
      <c r="N3816" s="11">
        <f>L3816/E3816*100</f>
        <v>11.218022280680074</v>
      </c>
      <c r="O3816" s="12" t="str">
        <f>IF(N3816&lt;10,"Low",IF(N3816&lt;20,"Med","High"))</f>
        <v>Med</v>
      </c>
      <c r="P3816" s="12">
        <f>sales*discount</f>
        <v>271.8768</v>
      </c>
      <c r="Q3816" s="12">
        <f>sales-Discount_Values</f>
        <v>294.53319999999997</v>
      </c>
      <c r="R3816" s="12">
        <f>DATEDIF(order_date,delivery_date,"D")</f>
        <v>7</v>
      </c>
      <c r="S3816" s="12"/>
    </row>
    <row r="3817" spans="1:19" ht="14.25" customHeight="1" x14ac:dyDescent="0.35">
      <c r="A3817" s="2" t="s">
        <v>14997</v>
      </c>
      <c r="B3817" s="2">
        <v>114964</v>
      </c>
      <c r="C3817" s="2" t="s">
        <v>19</v>
      </c>
      <c r="D3817" s="2" t="s">
        <v>36</v>
      </c>
      <c r="E3817" s="2">
        <v>621.91999999999996</v>
      </c>
      <c r="F3817" s="2">
        <v>0.18</v>
      </c>
      <c r="G3817" s="2">
        <v>5</v>
      </c>
      <c r="H3817" s="3">
        <v>45553</v>
      </c>
      <c r="I3817" s="3">
        <v>45560</v>
      </c>
      <c r="J3817" s="2" t="s">
        <v>31</v>
      </c>
      <c r="K3817" s="2" t="s">
        <v>16</v>
      </c>
      <c r="L3817" s="2">
        <v>69.77</v>
      </c>
      <c r="M3817" s="2" t="s">
        <v>39</v>
      </c>
      <c r="N3817" s="11">
        <f>L3817/E3817*100</f>
        <v>11.21848469256496</v>
      </c>
      <c r="O3817" s="12" t="str">
        <f>IF(N3817&lt;10,"Low",IF(N3817&lt;20,"Med","High"))</f>
        <v>Med</v>
      </c>
      <c r="P3817" s="12">
        <f>sales*discount</f>
        <v>111.94559999999998</v>
      </c>
      <c r="Q3817" s="12">
        <f>sales-Discount_Values</f>
        <v>509.97439999999995</v>
      </c>
      <c r="R3817" s="12">
        <f>DATEDIF(order_date,delivery_date,"D")</f>
        <v>7</v>
      </c>
      <c r="S3817" s="12"/>
    </row>
    <row r="3818" spans="1:19" ht="14.25" customHeight="1" x14ac:dyDescent="0.35">
      <c r="A3818" s="2" t="s">
        <v>5435</v>
      </c>
      <c r="B3818" s="2">
        <v>105402</v>
      </c>
      <c r="C3818" s="2" t="s">
        <v>41</v>
      </c>
      <c r="D3818" s="2" t="s">
        <v>33</v>
      </c>
      <c r="E3818" s="2">
        <v>4736.17</v>
      </c>
      <c r="F3818" s="2">
        <v>0.24</v>
      </c>
      <c r="G3818" s="2">
        <v>1</v>
      </c>
      <c r="H3818" s="3">
        <v>44998</v>
      </c>
      <c r="I3818" s="3">
        <v>45003</v>
      </c>
      <c r="J3818" s="2" t="s">
        <v>31</v>
      </c>
      <c r="K3818" s="2" t="s">
        <v>22</v>
      </c>
      <c r="L3818" s="2">
        <v>531.33000000000004</v>
      </c>
      <c r="M3818" s="2" t="s">
        <v>23</v>
      </c>
      <c r="N3818" s="11">
        <f>L3818/E3818*100</f>
        <v>11.218558455460848</v>
      </c>
      <c r="O3818" s="12" t="str">
        <f>IF(N3818&lt;10,"Low",IF(N3818&lt;20,"Med","High"))</f>
        <v>Med</v>
      </c>
      <c r="P3818" s="12">
        <f>sales*discount</f>
        <v>1136.6807999999999</v>
      </c>
      <c r="Q3818" s="12">
        <f>sales-Discount_Values</f>
        <v>3599.4892</v>
      </c>
      <c r="R3818" s="12">
        <f>DATEDIF(order_date,delivery_date,"D")</f>
        <v>5</v>
      </c>
      <c r="S3818" s="12"/>
    </row>
    <row r="3819" spans="1:19" ht="14.25" customHeight="1" x14ac:dyDescent="0.35">
      <c r="A3819" s="2" t="s">
        <v>7296</v>
      </c>
      <c r="B3819" s="2">
        <v>107263</v>
      </c>
      <c r="C3819" s="2" t="s">
        <v>19</v>
      </c>
      <c r="D3819" s="2" t="s">
        <v>20</v>
      </c>
      <c r="E3819" s="2">
        <v>1444.42</v>
      </c>
      <c r="F3819" s="2">
        <v>0.11</v>
      </c>
      <c r="G3819" s="2">
        <v>3</v>
      </c>
      <c r="H3819" s="3">
        <v>45033</v>
      </c>
      <c r="I3819" s="3">
        <v>45040</v>
      </c>
      <c r="J3819" s="2" t="s">
        <v>31</v>
      </c>
      <c r="K3819" s="2" t="s">
        <v>16</v>
      </c>
      <c r="L3819" s="2">
        <v>162.05000000000001</v>
      </c>
      <c r="M3819" s="2" t="s">
        <v>28</v>
      </c>
      <c r="N3819" s="11">
        <f>L3819/E3819*100</f>
        <v>11.21903601445563</v>
      </c>
      <c r="O3819" s="12" t="str">
        <f>IF(N3819&lt;10,"Low",IF(N3819&lt;20,"Med","High"))</f>
        <v>Med</v>
      </c>
      <c r="P3819" s="12">
        <f>sales*discount</f>
        <v>158.8862</v>
      </c>
      <c r="Q3819" s="12">
        <f>sales-Discount_Values</f>
        <v>1285.5338000000002</v>
      </c>
      <c r="R3819" s="12">
        <f>DATEDIF(order_date,delivery_date,"D")</f>
        <v>7</v>
      </c>
      <c r="S3819" s="12"/>
    </row>
    <row r="3820" spans="1:19" ht="14.25" customHeight="1" x14ac:dyDescent="0.35">
      <c r="A3820" s="2" t="s">
        <v>3477</v>
      </c>
      <c r="B3820" s="2">
        <v>103444</v>
      </c>
      <c r="C3820" s="2" t="s">
        <v>41</v>
      </c>
      <c r="D3820" s="2" t="s">
        <v>36</v>
      </c>
      <c r="E3820" s="2">
        <v>2618.79</v>
      </c>
      <c r="F3820" s="2">
        <v>0.06</v>
      </c>
      <c r="G3820" s="2">
        <v>8</v>
      </c>
      <c r="H3820" s="3">
        <v>45500</v>
      </c>
      <c r="I3820" s="3">
        <v>45502</v>
      </c>
      <c r="J3820" s="2" t="s">
        <v>15</v>
      </c>
      <c r="K3820" s="2" t="s">
        <v>27</v>
      </c>
      <c r="L3820" s="2">
        <v>293.83999999999997</v>
      </c>
      <c r="M3820" s="2" t="s">
        <v>17</v>
      </c>
      <c r="N3820" s="11">
        <f>L3820/E3820*100</f>
        <v>11.220449138724371</v>
      </c>
      <c r="O3820" s="12" t="str">
        <f>IF(N3820&lt;10,"Low",IF(N3820&lt;20,"Med","High"))</f>
        <v>Med</v>
      </c>
      <c r="P3820" s="12">
        <f>sales*discount</f>
        <v>157.12739999999999</v>
      </c>
      <c r="Q3820" s="12">
        <f>sales-Discount_Values</f>
        <v>2461.6626000000001</v>
      </c>
      <c r="R3820" s="12">
        <f>DATEDIF(order_date,delivery_date,"D")</f>
        <v>2</v>
      </c>
      <c r="S3820" s="12"/>
    </row>
    <row r="3821" spans="1:19" ht="14.25" customHeight="1" x14ac:dyDescent="0.35">
      <c r="A3821" s="2" t="s">
        <v>13143</v>
      </c>
      <c r="B3821" s="2">
        <v>113110</v>
      </c>
      <c r="C3821" s="2" t="s">
        <v>41</v>
      </c>
      <c r="D3821" s="2" t="s">
        <v>20</v>
      </c>
      <c r="E3821" s="2">
        <v>1862.53</v>
      </c>
      <c r="F3821" s="2">
        <v>0.19</v>
      </c>
      <c r="G3821" s="2">
        <v>5</v>
      </c>
      <c r="H3821" s="3">
        <v>45630</v>
      </c>
      <c r="I3821" s="3">
        <v>45635</v>
      </c>
      <c r="J3821" s="2" t="s">
        <v>21</v>
      </c>
      <c r="K3821" s="2" t="s">
        <v>16</v>
      </c>
      <c r="L3821" s="2">
        <v>209.06</v>
      </c>
      <c r="M3821" s="2" t="s">
        <v>23</v>
      </c>
      <c r="N3821" s="11">
        <f>L3821/E3821*100</f>
        <v>11.224517188984876</v>
      </c>
      <c r="O3821" s="12" t="str">
        <f>IF(N3821&lt;10,"Low",IF(N3821&lt;20,"Med","High"))</f>
        <v>Med</v>
      </c>
      <c r="P3821" s="12">
        <f>sales*discount</f>
        <v>353.88069999999999</v>
      </c>
      <c r="Q3821" s="12">
        <f>sales-Discount_Values</f>
        <v>1508.6493</v>
      </c>
      <c r="R3821" s="12">
        <f>DATEDIF(order_date,delivery_date,"D")</f>
        <v>5</v>
      </c>
      <c r="S3821" s="12"/>
    </row>
    <row r="3822" spans="1:19" ht="14.25" customHeight="1" x14ac:dyDescent="0.35">
      <c r="A3822" s="2" t="s">
        <v>11535</v>
      </c>
      <c r="B3822" s="2">
        <v>111502</v>
      </c>
      <c r="C3822" s="2" t="s">
        <v>19</v>
      </c>
      <c r="D3822" s="2" t="s">
        <v>26</v>
      </c>
      <c r="E3822" s="2">
        <v>4098.8500000000004</v>
      </c>
      <c r="F3822" s="2">
        <v>0.03</v>
      </c>
      <c r="G3822" s="2">
        <v>8</v>
      </c>
      <c r="H3822" s="3">
        <v>45350</v>
      </c>
      <c r="I3822" s="3">
        <v>45351</v>
      </c>
      <c r="J3822" s="2" t="s">
        <v>21</v>
      </c>
      <c r="K3822" s="2" t="s">
        <v>22</v>
      </c>
      <c r="L3822" s="2">
        <v>460.12</v>
      </c>
      <c r="M3822" s="2" t="s">
        <v>48</v>
      </c>
      <c r="N3822" s="11">
        <f>L3822/E3822*100</f>
        <v>11.225587664832819</v>
      </c>
      <c r="O3822" s="12" t="str">
        <f>IF(N3822&lt;10,"Low",IF(N3822&lt;20,"Med","High"))</f>
        <v>Med</v>
      </c>
      <c r="P3822" s="12">
        <f>sales*discount</f>
        <v>122.96550000000001</v>
      </c>
      <c r="Q3822" s="12">
        <f>sales-Discount_Values</f>
        <v>3975.8845000000006</v>
      </c>
      <c r="R3822" s="12">
        <f>DATEDIF(order_date,delivery_date,"D")</f>
        <v>1</v>
      </c>
      <c r="S3822" s="12"/>
    </row>
    <row r="3823" spans="1:19" ht="14.25" customHeight="1" x14ac:dyDescent="0.35">
      <c r="A3823" s="2" t="s">
        <v>4090</v>
      </c>
      <c r="B3823" s="2">
        <v>104057</v>
      </c>
      <c r="C3823" s="2" t="s">
        <v>25</v>
      </c>
      <c r="D3823" s="2" t="s">
        <v>20</v>
      </c>
      <c r="E3823" s="2">
        <v>4466.04</v>
      </c>
      <c r="F3823" s="2">
        <v>0.35</v>
      </c>
      <c r="G3823" s="2">
        <v>8</v>
      </c>
      <c r="H3823" s="3">
        <v>45557</v>
      </c>
      <c r="I3823" s="3">
        <v>45562</v>
      </c>
      <c r="J3823" s="2" t="s">
        <v>15</v>
      </c>
      <c r="K3823" s="2" t="s">
        <v>22</v>
      </c>
      <c r="L3823" s="2">
        <v>501.38</v>
      </c>
      <c r="M3823" s="2" t="s">
        <v>48</v>
      </c>
      <c r="N3823" s="11">
        <f>L3823/E3823*100</f>
        <v>11.226500434389303</v>
      </c>
      <c r="O3823" s="12" t="str">
        <f>IF(N3823&lt;10,"Low",IF(N3823&lt;20,"Med","High"))</f>
        <v>Med</v>
      </c>
      <c r="P3823" s="12">
        <f>sales*discount</f>
        <v>1563.1139999999998</v>
      </c>
      <c r="Q3823" s="12">
        <f>sales-Discount_Values</f>
        <v>2902.9260000000004</v>
      </c>
      <c r="R3823" s="12">
        <f>DATEDIF(order_date,delivery_date,"D")</f>
        <v>5</v>
      </c>
      <c r="S3823" s="12"/>
    </row>
    <row r="3824" spans="1:19" ht="14.25" customHeight="1" x14ac:dyDescent="0.35">
      <c r="A3824" s="2" t="s">
        <v>6504</v>
      </c>
      <c r="B3824" s="2">
        <v>106471</v>
      </c>
      <c r="C3824" s="2" t="s">
        <v>41</v>
      </c>
      <c r="D3824" s="2" t="s">
        <v>20</v>
      </c>
      <c r="E3824" s="2">
        <v>1726.79</v>
      </c>
      <c r="F3824" s="2">
        <v>0.14000000000000001</v>
      </c>
      <c r="G3824" s="2">
        <v>5</v>
      </c>
      <c r="H3824" s="3">
        <v>45216</v>
      </c>
      <c r="I3824" s="3">
        <v>45218</v>
      </c>
      <c r="J3824" s="2" t="s">
        <v>15</v>
      </c>
      <c r="K3824" s="2" t="s">
        <v>27</v>
      </c>
      <c r="L3824" s="2">
        <v>193.89</v>
      </c>
      <c r="M3824" s="2" t="s">
        <v>34</v>
      </c>
      <c r="N3824" s="11">
        <f>L3824/E3824*100</f>
        <v>11.228348554253847</v>
      </c>
      <c r="O3824" s="12" t="str">
        <f>IF(N3824&lt;10,"Low",IF(N3824&lt;20,"Med","High"))</f>
        <v>Med</v>
      </c>
      <c r="P3824" s="12">
        <f>sales*discount</f>
        <v>241.75060000000002</v>
      </c>
      <c r="Q3824" s="12">
        <f>sales-Discount_Values</f>
        <v>1485.0393999999999</v>
      </c>
      <c r="R3824" s="12">
        <f>DATEDIF(order_date,delivery_date,"D")</f>
        <v>2</v>
      </c>
      <c r="S3824" s="12"/>
    </row>
    <row r="3825" spans="1:19" ht="14.25" customHeight="1" x14ac:dyDescent="0.35">
      <c r="A3825" s="2" t="s">
        <v>7182</v>
      </c>
      <c r="B3825" s="2">
        <v>107149</v>
      </c>
      <c r="C3825" s="2" t="s">
        <v>19</v>
      </c>
      <c r="D3825" s="2" t="s">
        <v>20</v>
      </c>
      <c r="E3825" s="2">
        <v>2210.48</v>
      </c>
      <c r="F3825" s="2">
        <v>0.12</v>
      </c>
      <c r="G3825" s="2">
        <v>8</v>
      </c>
      <c r="H3825" s="3">
        <v>45130</v>
      </c>
      <c r="I3825" s="3">
        <v>45134</v>
      </c>
      <c r="J3825" s="2" t="s">
        <v>21</v>
      </c>
      <c r="K3825" s="2" t="s">
        <v>16</v>
      </c>
      <c r="L3825" s="2">
        <v>248.32</v>
      </c>
      <c r="M3825" s="2" t="s">
        <v>23</v>
      </c>
      <c r="N3825" s="11">
        <f>L3825/E3825*100</f>
        <v>11.23375918352575</v>
      </c>
      <c r="O3825" s="12" t="str">
        <f>IF(N3825&lt;10,"Low",IF(N3825&lt;20,"Med","High"))</f>
        <v>Med</v>
      </c>
      <c r="P3825" s="12">
        <f>sales*discount</f>
        <v>265.25759999999997</v>
      </c>
      <c r="Q3825" s="12">
        <f>sales-Discount_Values</f>
        <v>1945.2224000000001</v>
      </c>
      <c r="R3825" s="12">
        <f>DATEDIF(order_date,delivery_date,"D")</f>
        <v>4</v>
      </c>
      <c r="S3825" s="12"/>
    </row>
    <row r="3826" spans="1:19" ht="14.25" customHeight="1" x14ac:dyDescent="0.35">
      <c r="A3826" s="2" t="s">
        <v>4708</v>
      </c>
      <c r="B3826" s="2">
        <v>104675</v>
      </c>
      <c r="C3826" s="2" t="s">
        <v>25</v>
      </c>
      <c r="D3826" s="2" t="s">
        <v>36</v>
      </c>
      <c r="E3826" s="2">
        <v>3717.13</v>
      </c>
      <c r="F3826" s="2">
        <v>0.27</v>
      </c>
      <c r="G3826" s="2">
        <v>2</v>
      </c>
      <c r="H3826" s="3">
        <v>45421</v>
      </c>
      <c r="I3826" s="3">
        <v>45423</v>
      </c>
      <c r="J3826" s="2" t="s">
        <v>15</v>
      </c>
      <c r="K3826" s="2" t="s">
        <v>22</v>
      </c>
      <c r="L3826" s="2">
        <v>417.61</v>
      </c>
      <c r="M3826" s="2" t="s">
        <v>48</v>
      </c>
      <c r="N3826" s="11">
        <f>L3826/E3826*100</f>
        <v>11.234742933392159</v>
      </c>
      <c r="O3826" s="12" t="str">
        <f>IF(N3826&lt;10,"Low",IF(N3826&lt;20,"Med","High"))</f>
        <v>Med</v>
      </c>
      <c r="P3826" s="12">
        <f>sales*discount</f>
        <v>1003.6251000000001</v>
      </c>
      <c r="Q3826" s="12">
        <f>sales-Discount_Values</f>
        <v>2713.5048999999999</v>
      </c>
      <c r="R3826" s="12">
        <f>DATEDIF(order_date,delivery_date,"D")</f>
        <v>2</v>
      </c>
      <c r="S3826" s="12"/>
    </row>
    <row r="3827" spans="1:19" ht="14.25" customHeight="1" x14ac:dyDescent="0.35">
      <c r="A3827" s="2" t="s">
        <v>9674</v>
      </c>
      <c r="B3827" s="2">
        <v>109641</v>
      </c>
      <c r="C3827" s="2" t="s">
        <v>19</v>
      </c>
      <c r="D3827" s="2" t="s">
        <v>20</v>
      </c>
      <c r="E3827" s="2">
        <v>1985.94</v>
      </c>
      <c r="F3827" s="2">
        <v>0.14000000000000001</v>
      </c>
      <c r="G3827" s="2">
        <v>7</v>
      </c>
      <c r="H3827" s="3">
        <v>45482</v>
      </c>
      <c r="I3827" s="3">
        <v>45486</v>
      </c>
      <c r="J3827" s="2" t="s">
        <v>15</v>
      </c>
      <c r="K3827" s="2" t="s">
        <v>27</v>
      </c>
      <c r="L3827" s="2">
        <v>223.2</v>
      </c>
      <c r="M3827" s="2" t="s">
        <v>28</v>
      </c>
      <c r="N3827" s="11">
        <f>L3827/E3827*100</f>
        <v>11.239010242001267</v>
      </c>
      <c r="O3827" s="12" t="str">
        <f>IF(N3827&lt;10,"Low",IF(N3827&lt;20,"Med","High"))</f>
        <v>Med</v>
      </c>
      <c r="P3827" s="12">
        <f>sales*discount</f>
        <v>278.03160000000003</v>
      </c>
      <c r="Q3827" s="12">
        <f>sales-Discount_Values</f>
        <v>1707.9084</v>
      </c>
      <c r="R3827" s="12">
        <f>DATEDIF(order_date,delivery_date,"D")</f>
        <v>4</v>
      </c>
      <c r="S3827" s="12"/>
    </row>
    <row r="3828" spans="1:19" ht="14.25" customHeight="1" x14ac:dyDescent="0.35">
      <c r="A3828" s="2" t="s">
        <v>5916</v>
      </c>
      <c r="B3828" s="2">
        <v>105883</v>
      </c>
      <c r="C3828" s="2" t="s">
        <v>19</v>
      </c>
      <c r="D3828" s="2" t="s">
        <v>36</v>
      </c>
      <c r="E3828" s="2">
        <v>141.09</v>
      </c>
      <c r="F3828" s="2">
        <v>0.13</v>
      </c>
      <c r="G3828" s="2">
        <v>7</v>
      </c>
      <c r="H3828" s="3">
        <v>45336</v>
      </c>
      <c r="I3828" s="3">
        <v>45343</v>
      </c>
      <c r="J3828" s="2" t="s">
        <v>15</v>
      </c>
      <c r="K3828" s="2" t="s">
        <v>16</v>
      </c>
      <c r="L3828" s="2">
        <v>15.86</v>
      </c>
      <c r="M3828" s="2" t="s">
        <v>34</v>
      </c>
      <c r="N3828" s="11">
        <f>L3828/E3828*100</f>
        <v>11.241051810900842</v>
      </c>
      <c r="O3828" s="12" t="str">
        <f>IF(N3828&lt;10,"Low",IF(N3828&lt;20,"Med","High"))</f>
        <v>Med</v>
      </c>
      <c r="P3828" s="12">
        <f>sales*discount</f>
        <v>18.341699999999999</v>
      </c>
      <c r="Q3828" s="12">
        <f>sales-Discount_Values</f>
        <v>122.7483</v>
      </c>
      <c r="R3828" s="12">
        <f>DATEDIF(order_date,delivery_date,"D")</f>
        <v>7</v>
      </c>
      <c r="S3828" s="12"/>
    </row>
    <row r="3829" spans="1:19" ht="14.25" customHeight="1" x14ac:dyDescent="0.35">
      <c r="A3829" s="2" t="s">
        <v>1418</v>
      </c>
      <c r="B3829" s="2">
        <v>101385</v>
      </c>
      <c r="C3829" s="2" t="s">
        <v>19</v>
      </c>
      <c r="D3829" s="2" t="s">
        <v>33</v>
      </c>
      <c r="E3829" s="2">
        <v>3734.22</v>
      </c>
      <c r="F3829" s="2">
        <v>0.48</v>
      </c>
      <c r="G3829" s="2">
        <v>8</v>
      </c>
      <c r="H3829" s="3">
        <v>44930</v>
      </c>
      <c r="I3829" s="3">
        <v>44934</v>
      </c>
      <c r="J3829" s="2" t="s">
        <v>21</v>
      </c>
      <c r="K3829" s="2" t="s">
        <v>22</v>
      </c>
      <c r="L3829" s="2">
        <v>419.78</v>
      </c>
      <c r="M3829" s="2" t="s">
        <v>28</v>
      </c>
      <c r="N3829" s="11">
        <f>L3829/E3829*100</f>
        <v>11.241437301498038</v>
      </c>
      <c r="O3829" s="12" t="str">
        <f>IF(N3829&lt;10,"Low",IF(N3829&lt;20,"Med","High"))</f>
        <v>Med</v>
      </c>
      <c r="P3829" s="12">
        <f>sales*discount</f>
        <v>1792.4255999999998</v>
      </c>
      <c r="Q3829" s="12">
        <f>sales-Discount_Values</f>
        <v>1941.7944</v>
      </c>
      <c r="R3829" s="12">
        <f>DATEDIF(order_date,delivery_date,"D")</f>
        <v>4</v>
      </c>
      <c r="S3829" s="12"/>
    </row>
    <row r="3830" spans="1:19" ht="14.25" customHeight="1" x14ac:dyDescent="0.35">
      <c r="A3830" s="2" t="s">
        <v>4724</v>
      </c>
      <c r="B3830" s="2">
        <v>104691</v>
      </c>
      <c r="C3830" s="2" t="s">
        <v>25</v>
      </c>
      <c r="D3830" s="2" t="s">
        <v>33</v>
      </c>
      <c r="E3830" s="2">
        <v>2021.8</v>
      </c>
      <c r="F3830" s="2">
        <v>0.36</v>
      </c>
      <c r="G3830" s="2">
        <v>9</v>
      </c>
      <c r="H3830" s="3">
        <v>45307</v>
      </c>
      <c r="I3830" s="3">
        <v>45314</v>
      </c>
      <c r="J3830" s="2" t="s">
        <v>21</v>
      </c>
      <c r="K3830" s="2" t="s">
        <v>22</v>
      </c>
      <c r="L3830" s="2">
        <v>227.29</v>
      </c>
      <c r="M3830" s="2" t="s">
        <v>28</v>
      </c>
      <c r="N3830" s="11">
        <f>L3830/E3830*100</f>
        <v>11.241962607577406</v>
      </c>
      <c r="O3830" s="12" t="str">
        <f>IF(N3830&lt;10,"Low",IF(N3830&lt;20,"Med","High"))</f>
        <v>Med</v>
      </c>
      <c r="P3830" s="12">
        <f>sales*discount</f>
        <v>727.84799999999996</v>
      </c>
      <c r="Q3830" s="12">
        <f>sales-Discount_Values</f>
        <v>1293.952</v>
      </c>
      <c r="R3830" s="12">
        <f>DATEDIF(order_date,delivery_date,"D")</f>
        <v>7</v>
      </c>
      <c r="S3830" s="12"/>
    </row>
    <row r="3831" spans="1:19" ht="14.25" customHeight="1" x14ac:dyDescent="0.35">
      <c r="A3831" s="2" t="s">
        <v>10189</v>
      </c>
      <c r="B3831" s="2">
        <v>110156</v>
      </c>
      <c r="C3831" s="2" t="s">
        <v>19</v>
      </c>
      <c r="D3831" s="2" t="s">
        <v>36</v>
      </c>
      <c r="E3831" s="2">
        <v>2442.42</v>
      </c>
      <c r="F3831" s="2">
        <v>0.08</v>
      </c>
      <c r="G3831" s="2">
        <v>8</v>
      </c>
      <c r="H3831" s="3">
        <v>45496</v>
      </c>
      <c r="I3831" s="3">
        <v>45498</v>
      </c>
      <c r="J3831" s="2" t="s">
        <v>21</v>
      </c>
      <c r="K3831" s="2" t="s">
        <v>22</v>
      </c>
      <c r="L3831" s="2">
        <v>274.58</v>
      </c>
      <c r="M3831" s="2" t="s">
        <v>17</v>
      </c>
      <c r="N3831" s="11">
        <f>L3831/E3831*100</f>
        <v>11.242128708412148</v>
      </c>
      <c r="O3831" s="12" t="str">
        <f>IF(N3831&lt;10,"Low",IF(N3831&lt;20,"Med","High"))</f>
        <v>Med</v>
      </c>
      <c r="P3831" s="12">
        <f>sales*discount</f>
        <v>195.39360000000002</v>
      </c>
      <c r="Q3831" s="12">
        <f>sales-Discount_Values</f>
        <v>2247.0264000000002</v>
      </c>
      <c r="R3831" s="12">
        <f>DATEDIF(order_date,delivery_date,"D")</f>
        <v>2</v>
      </c>
      <c r="S3831" s="12"/>
    </row>
    <row r="3832" spans="1:19" ht="14.25" customHeight="1" x14ac:dyDescent="0.35">
      <c r="A3832" s="2" t="s">
        <v>11740</v>
      </c>
      <c r="B3832" s="2">
        <v>111707</v>
      </c>
      <c r="C3832" s="2" t="s">
        <v>13</v>
      </c>
      <c r="D3832" s="2" t="s">
        <v>14</v>
      </c>
      <c r="E3832" s="2">
        <v>1118.5</v>
      </c>
      <c r="F3832" s="2">
        <v>0.04</v>
      </c>
      <c r="G3832" s="2">
        <v>8</v>
      </c>
      <c r="H3832" s="3">
        <v>45413</v>
      </c>
      <c r="I3832" s="3">
        <v>45420</v>
      </c>
      <c r="J3832" s="2" t="s">
        <v>15</v>
      </c>
      <c r="K3832" s="2" t="s">
        <v>16</v>
      </c>
      <c r="L3832" s="2">
        <v>125.77</v>
      </c>
      <c r="M3832" s="2" t="s">
        <v>17</v>
      </c>
      <c r="N3832" s="11">
        <f>L3832/E3832*100</f>
        <v>11.244523915958874</v>
      </c>
      <c r="O3832" s="12" t="str">
        <f>IF(N3832&lt;10,"Low",IF(N3832&lt;20,"Med","High"))</f>
        <v>Med</v>
      </c>
      <c r="P3832" s="12">
        <f>sales*discount</f>
        <v>44.74</v>
      </c>
      <c r="Q3832" s="12">
        <f>sales-Discount_Values</f>
        <v>1073.76</v>
      </c>
      <c r="R3832" s="12">
        <f>DATEDIF(order_date,delivery_date,"D")</f>
        <v>7</v>
      </c>
      <c r="S3832" s="12"/>
    </row>
    <row r="3833" spans="1:19" ht="14.25" customHeight="1" x14ac:dyDescent="0.35">
      <c r="A3833" s="2" t="s">
        <v>9105</v>
      </c>
      <c r="B3833" s="2">
        <v>109072</v>
      </c>
      <c r="C3833" s="2" t="s">
        <v>41</v>
      </c>
      <c r="D3833" s="2" t="s">
        <v>33</v>
      </c>
      <c r="E3833" s="2">
        <v>4201</v>
      </c>
      <c r="F3833" s="2">
        <v>0.15</v>
      </c>
      <c r="G3833" s="2">
        <v>1</v>
      </c>
      <c r="H3833" s="3">
        <v>45334</v>
      </c>
      <c r="I3833" s="3">
        <v>45340</v>
      </c>
      <c r="J3833" s="2" t="s">
        <v>15</v>
      </c>
      <c r="K3833" s="2" t="s">
        <v>16</v>
      </c>
      <c r="L3833" s="2">
        <v>472.39</v>
      </c>
      <c r="M3833" s="2" t="s">
        <v>39</v>
      </c>
      <c r="N3833" s="11">
        <f>L3833/E3833*100</f>
        <v>11.244703641990002</v>
      </c>
      <c r="O3833" s="12" t="str">
        <f>IF(N3833&lt;10,"Low",IF(N3833&lt;20,"Med","High"))</f>
        <v>Med</v>
      </c>
      <c r="P3833" s="12">
        <f>sales*discount</f>
        <v>630.15</v>
      </c>
      <c r="Q3833" s="12">
        <f>sales-Discount_Values</f>
        <v>3570.85</v>
      </c>
      <c r="R3833" s="12">
        <f>DATEDIF(order_date,delivery_date,"D")</f>
        <v>6</v>
      </c>
      <c r="S3833" s="12"/>
    </row>
    <row r="3834" spans="1:19" ht="14.25" customHeight="1" x14ac:dyDescent="0.35">
      <c r="A3834" s="2" t="s">
        <v>6227</v>
      </c>
      <c r="B3834" s="2">
        <v>106194</v>
      </c>
      <c r="C3834" s="2" t="s">
        <v>25</v>
      </c>
      <c r="D3834" s="2" t="s">
        <v>26</v>
      </c>
      <c r="E3834" s="2">
        <v>1692.68</v>
      </c>
      <c r="F3834" s="2">
        <v>0.15</v>
      </c>
      <c r="G3834" s="2">
        <v>1</v>
      </c>
      <c r="H3834" s="3">
        <v>45601</v>
      </c>
      <c r="I3834" s="3">
        <v>45606</v>
      </c>
      <c r="J3834" s="2" t="s">
        <v>21</v>
      </c>
      <c r="K3834" s="2" t="s">
        <v>16</v>
      </c>
      <c r="L3834" s="2">
        <v>190.4</v>
      </c>
      <c r="M3834" s="2" t="s">
        <v>23</v>
      </c>
      <c r="N3834" s="11">
        <f>L3834/E3834*100</f>
        <v>11.248434435333317</v>
      </c>
      <c r="O3834" s="12" t="str">
        <f>IF(N3834&lt;10,"Low",IF(N3834&lt;20,"Med","High"))</f>
        <v>Med</v>
      </c>
      <c r="P3834" s="12">
        <f>sales*discount</f>
        <v>253.90199999999999</v>
      </c>
      <c r="Q3834" s="12">
        <f>sales-Discount_Values</f>
        <v>1438.778</v>
      </c>
      <c r="R3834" s="12">
        <f>DATEDIF(order_date,delivery_date,"D")</f>
        <v>5</v>
      </c>
      <c r="S3834" s="12"/>
    </row>
    <row r="3835" spans="1:19" ht="14.25" customHeight="1" x14ac:dyDescent="0.35">
      <c r="A3835" s="2" t="s">
        <v>6614</v>
      </c>
      <c r="B3835" s="2">
        <v>106581</v>
      </c>
      <c r="C3835" s="2" t="s">
        <v>19</v>
      </c>
      <c r="D3835" s="2" t="s">
        <v>26</v>
      </c>
      <c r="E3835" s="2">
        <v>3407.12</v>
      </c>
      <c r="F3835" s="2">
        <v>0.18</v>
      </c>
      <c r="G3835" s="2">
        <v>7</v>
      </c>
      <c r="H3835" s="3">
        <v>45464</v>
      </c>
      <c r="I3835" s="3">
        <v>45468</v>
      </c>
      <c r="J3835" s="2" t="s">
        <v>31</v>
      </c>
      <c r="K3835" s="2" t="s">
        <v>22</v>
      </c>
      <c r="L3835" s="2">
        <v>383.35</v>
      </c>
      <c r="M3835" s="2" t="s">
        <v>28</v>
      </c>
      <c r="N3835" s="11">
        <f>L3835/E3835*100</f>
        <v>11.251438164784334</v>
      </c>
      <c r="O3835" s="12" t="str">
        <f>IF(N3835&lt;10,"Low",IF(N3835&lt;20,"Med","High"))</f>
        <v>Med</v>
      </c>
      <c r="P3835" s="12">
        <f>sales*discount</f>
        <v>613.28159999999991</v>
      </c>
      <c r="Q3835" s="12">
        <f>sales-Discount_Values</f>
        <v>2793.8384000000001</v>
      </c>
      <c r="R3835" s="12">
        <f>DATEDIF(order_date,delivery_date,"D")</f>
        <v>4</v>
      </c>
      <c r="S3835" s="12"/>
    </row>
    <row r="3836" spans="1:19" ht="14.25" customHeight="1" x14ac:dyDescent="0.35">
      <c r="A3836" s="2" t="s">
        <v>3732</v>
      </c>
      <c r="B3836" s="2">
        <v>103699</v>
      </c>
      <c r="C3836" s="2" t="s">
        <v>25</v>
      </c>
      <c r="D3836" s="2" t="s">
        <v>36</v>
      </c>
      <c r="E3836" s="2">
        <v>2347.34</v>
      </c>
      <c r="F3836" s="2">
        <v>0.15</v>
      </c>
      <c r="G3836" s="2">
        <v>7</v>
      </c>
      <c r="H3836" s="3">
        <v>45454</v>
      </c>
      <c r="I3836" s="3">
        <v>45460</v>
      </c>
      <c r="J3836" s="2" t="s">
        <v>31</v>
      </c>
      <c r="K3836" s="2" t="s">
        <v>27</v>
      </c>
      <c r="L3836" s="2">
        <v>264.12</v>
      </c>
      <c r="M3836" s="2" t="s">
        <v>17</v>
      </c>
      <c r="N3836" s="11">
        <f>L3836/E3836*100</f>
        <v>11.251885112510331</v>
      </c>
      <c r="O3836" s="12" t="str">
        <f>IF(N3836&lt;10,"Low",IF(N3836&lt;20,"Med","High"))</f>
        <v>Med</v>
      </c>
      <c r="P3836" s="12">
        <f>sales*discount</f>
        <v>352.101</v>
      </c>
      <c r="Q3836" s="12">
        <f>sales-Discount_Values</f>
        <v>1995.239</v>
      </c>
      <c r="R3836" s="12">
        <f>DATEDIF(order_date,delivery_date,"D")</f>
        <v>6</v>
      </c>
      <c r="S3836" s="12"/>
    </row>
    <row r="3837" spans="1:19" ht="14.25" customHeight="1" x14ac:dyDescent="0.35">
      <c r="A3837" s="2" t="s">
        <v>453</v>
      </c>
      <c r="B3837" s="2">
        <v>100420</v>
      </c>
      <c r="C3837" s="2" t="s">
        <v>41</v>
      </c>
      <c r="D3837" s="2" t="s">
        <v>20</v>
      </c>
      <c r="E3837" s="2">
        <v>4603.0600000000004</v>
      </c>
      <c r="F3837" s="2">
        <v>0.31</v>
      </c>
      <c r="G3837" s="2">
        <v>1</v>
      </c>
      <c r="H3837" s="3">
        <v>45489</v>
      </c>
      <c r="I3837" s="3">
        <v>45490</v>
      </c>
      <c r="J3837" s="2" t="s">
        <v>15</v>
      </c>
      <c r="K3837" s="2" t="s">
        <v>16</v>
      </c>
      <c r="L3837" s="2">
        <v>517.95000000000005</v>
      </c>
      <c r="M3837" s="2" t="s">
        <v>28</v>
      </c>
      <c r="N3837" s="11">
        <f>L3837/E3837*100</f>
        <v>11.252297384783166</v>
      </c>
      <c r="O3837" s="12" t="str">
        <f>IF(N3837&lt;10,"Low",IF(N3837&lt;20,"Med","High"))</f>
        <v>Med</v>
      </c>
      <c r="P3837" s="12">
        <f>sales*discount</f>
        <v>1426.9486000000002</v>
      </c>
      <c r="Q3837" s="12">
        <f>sales-Discount_Values</f>
        <v>3176.1114000000002</v>
      </c>
      <c r="R3837" s="12">
        <f>DATEDIF(order_date,delivery_date,"D")</f>
        <v>1</v>
      </c>
      <c r="S3837" s="12"/>
    </row>
    <row r="3838" spans="1:19" ht="14.25" customHeight="1" x14ac:dyDescent="0.35">
      <c r="A3838" s="2" t="s">
        <v>14768</v>
      </c>
      <c r="B3838" s="2">
        <v>114735</v>
      </c>
      <c r="C3838" s="2" t="s">
        <v>13</v>
      </c>
      <c r="D3838" s="2" t="s">
        <v>14</v>
      </c>
      <c r="E3838" s="2">
        <v>3787.13</v>
      </c>
      <c r="F3838" s="2">
        <v>0.26</v>
      </c>
      <c r="G3838" s="2">
        <v>9</v>
      </c>
      <c r="H3838" s="3">
        <v>45564</v>
      </c>
      <c r="I3838" s="3">
        <v>45570</v>
      </c>
      <c r="J3838" s="2" t="s">
        <v>15</v>
      </c>
      <c r="K3838" s="2" t="s">
        <v>22</v>
      </c>
      <c r="L3838" s="2">
        <v>426.15</v>
      </c>
      <c r="M3838" s="2" t="s">
        <v>23</v>
      </c>
      <c r="N3838" s="11">
        <f>L3838/E3838*100</f>
        <v>11.252584410886342</v>
      </c>
      <c r="O3838" s="12" t="str">
        <f>IF(N3838&lt;10,"Low",IF(N3838&lt;20,"Med","High"))</f>
        <v>Med</v>
      </c>
      <c r="P3838" s="12">
        <f>sales*discount</f>
        <v>984.65380000000005</v>
      </c>
      <c r="Q3838" s="12">
        <f>sales-Discount_Values</f>
        <v>2802.4762000000001</v>
      </c>
      <c r="R3838" s="12">
        <f>DATEDIF(order_date,delivery_date,"D")</f>
        <v>6</v>
      </c>
      <c r="S3838" s="12"/>
    </row>
    <row r="3839" spans="1:19" ht="14.25" customHeight="1" x14ac:dyDescent="0.35">
      <c r="A3839" s="2" t="s">
        <v>10934</v>
      </c>
      <c r="B3839" s="2">
        <v>110901</v>
      </c>
      <c r="C3839" s="2" t="s">
        <v>19</v>
      </c>
      <c r="D3839" s="2" t="s">
        <v>14</v>
      </c>
      <c r="E3839" s="2">
        <v>4426.25</v>
      </c>
      <c r="F3839" s="2">
        <v>0.14000000000000001</v>
      </c>
      <c r="G3839" s="2">
        <v>6</v>
      </c>
      <c r="H3839" s="3">
        <v>45494</v>
      </c>
      <c r="I3839" s="3">
        <v>45498</v>
      </c>
      <c r="J3839" s="2" t="s">
        <v>21</v>
      </c>
      <c r="K3839" s="2" t="s">
        <v>16</v>
      </c>
      <c r="L3839" s="2">
        <v>498.29</v>
      </c>
      <c r="M3839" s="2" t="s">
        <v>17</v>
      </c>
      <c r="N3839" s="11">
        <f>L3839/E3839*100</f>
        <v>11.25761084439424</v>
      </c>
      <c r="O3839" s="12" t="str">
        <f>IF(N3839&lt;10,"Low",IF(N3839&lt;20,"Med","High"))</f>
        <v>Med</v>
      </c>
      <c r="P3839" s="12">
        <f>sales*discount</f>
        <v>619.67500000000007</v>
      </c>
      <c r="Q3839" s="12">
        <f>sales-Discount_Values</f>
        <v>3806.5749999999998</v>
      </c>
      <c r="R3839" s="12">
        <f>DATEDIF(order_date,delivery_date,"D")</f>
        <v>4</v>
      </c>
      <c r="S3839" s="12"/>
    </row>
    <row r="3840" spans="1:19" ht="14.25" customHeight="1" x14ac:dyDescent="0.35">
      <c r="A3840" s="2" t="s">
        <v>3060</v>
      </c>
      <c r="B3840" s="2">
        <v>103027</v>
      </c>
      <c r="C3840" s="2" t="s">
        <v>25</v>
      </c>
      <c r="D3840" s="2" t="s">
        <v>26</v>
      </c>
      <c r="E3840" s="2">
        <v>1230.4100000000001</v>
      </c>
      <c r="F3840" s="2">
        <v>0.2</v>
      </c>
      <c r="G3840" s="2">
        <v>5</v>
      </c>
      <c r="H3840" s="3">
        <v>45287</v>
      </c>
      <c r="I3840" s="3">
        <v>45293</v>
      </c>
      <c r="J3840" s="2" t="s">
        <v>31</v>
      </c>
      <c r="K3840" s="2" t="s">
        <v>22</v>
      </c>
      <c r="L3840" s="2">
        <v>138.52000000000001</v>
      </c>
      <c r="M3840" s="2" t="s">
        <v>17</v>
      </c>
      <c r="N3840" s="11">
        <f>L3840/E3840*100</f>
        <v>11.258035939239766</v>
      </c>
      <c r="O3840" s="12" t="str">
        <f>IF(N3840&lt;10,"Low",IF(N3840&lt;20,"Med","High"))</f>
        <v>Med</v>
      </c>
      <c r="P3840" s="12">
        <f>sales*discount</f>
        <v>246.08200000000002</v>
      </c>
      <c r="Q3840" s="12">
        <f>sales-Discount_Values</f>
        <v>984.32800000000009</v>
      </c>
      <c r="R3840" s="12">
        <f>DATEDIF(order_date,delivery_date,"D")</f>
        <v>6</v>
      </c>
      <c r="S3840" s="12"/>
    </row>
    <row r="3841" spans="1:19" ht="14.25" customHeight="1" x14ac:dyDescent="0.35">
      <c r="A3841" s="2" t="s">
        <v>4362</v>
      </c>
      <c r="B3841" s="2">
        <v>104329</v>
      </c>
      <c r="C3841" s="2" t="s">
        <v>41</v>
      </c>
      <c r="D3841" s="2" t="s">
        <v>36</v>
      </c>
      <c r="E3841" s="2">
        <v>3987.16</v>
      </c>
      <c r="F3841" s="2">
        <v>0.17</v>
      </c>
      <c r="G3841" s="2">
        <v>7</v>
      </c>
      <c r="H3841" s="3">
        <v>45183</v>
      </c>
      <c r="I3841" s="3">
        <v>45189</v>
      </c>
      <c r="J3841" s="2" t="s">
        <v>21</v>
      </c>
      <c r="K3841" s="2" t="s">
        <v>22</v>
      </c>
      <c r="L3841" s="2">
        <v>448.88</v>
      </c>
      <c r="M3841" s="2" t="s">
        <v>34</v>
      </c>
      <c r="N3841" s="11">
        <f>L3841/E3841*100</f>
        <v>11.258138624986207</v>
      </c>
      <c r="O3841" s="12" t="str">
        <f>IF(N3841&lt;10,"Low",IF(N3841&lt;20,"Med","High"))</f>
        <v>Med</v>
      </c>
      <c r="P3841" s="12">
        <f>sales*discount</f>
        <v>677.81720000000007</v>
      </c>
      <c r="Q3841" s="12">
        <f>sales-Discount_Values</f>
        <v>3309.3427999999999</v>
      </c>
      <c r="R3841" s="12">
        <f>DATEDIF(order_date,delivery_date,"D")</f>
        <v>6</v>
      </c>
      <c r="S3841" s="12"/>
    </row>
    <row r="3842" spans="1:19" ht="14.25" customHeight="1" x14ac:dyDescent="0.35">
      <c r="A3842" s="2" t="s">
        <v>6766</v>
      </c>
      <c r="B3842" s="2">
        <v>106733</v>
      </c>
      <c r="C3842" s="2" t="s">
        <v>41</v>
      </c>
      <c r="D3842" s="2" t="s">
        <v>36</v>
      </c>
      <c r="E3842" s="2">
        <v>905.3</v>
      </c>
      <c r="F3842" s="2">
        <v>0.04</v>
      </c>
      <c r="G3842" s="2">
        <v>5</v>
      </c>
      <c r="H3842" s="3">
        <v>45476</v>
      </c>
      <c r="I3842" s="3">
        <v>45482</v>
      </c>
      <c r="J3842" s="2" t="s">
        <v>15</v>
      </c>
      <c r="K3842" s="2" t="s">
        <v>16</v>
      </c>
      <c r="L3842" s="2">
        <v>101.93</v>
      </c>
      <c r="M3842" s="2" t="s">
        <v>17</v>
      </c>
      <c r="N3842" s="11">
        <f>L3842/E3842*100</f>
        <v>11.259251076991054</v>
      </c>
      <c r="O3842" s="12" t="str">
        <f>IF(N3842&lt;10,"Low",IF(N3842&lt;20,"Med","High"))</f>
        <v>Med</v>
      </c>
      <c r="P3842" s="12">
        <f>sales*discount</f>
        <v>36.211999999999996</v>
      </c>
      <c r="Q3842" s="12">
        <f>sales-Discount_Values</f>
        <v>869.08799999999997</v>
      </c>
      <c r="R3842" s="12">
        <f>DATEDIF(order_date,delivery_date,"D")</f>
        <v>6</v>
      </c>
      <c r="S3842" s="12"/>
    </row>
    <row r="3843" spans="1:19" ht="14.25" customHeight="1" x14ac:dyDescent="0.35">
      <c r="A3843" s="2" t="s">
        <v>350</v>
      </c>
      <c r="B3843" s="2">
        <v>100317</v>
      </c>
      <c r="C3843" s="2" t="s">
        <v>25</v>
      </c>
      <c r="D3843" s="2" t="s">
        <v>14</v>
      </c>
      <c r="E3843" s="2">
        <v>4163.34</v>
      </c>
      <c r="F3843" s="2">
        <v>0.23</v>
      </c>
      <c r="G3843" s="2">
        <v>4</v>
      </c>
      <c r="H3843" s="3">
        <v>45136</v>
      </c>
      <c r="I3843" s="3">
        <v>45141</v>
      </c>
      <c r="J3843" s="2" t="s">
        <v>21</v>
      </c>
      <c r="K3843" s="2" t="s">
        <v>22</v>
      </c>
      <c r="L3843" s="2">
        <v>468.81</v>
      </c>
      <c r="M3843" s="2" t="s">
        <v>34</v>
      </c>
      <c r="N3843" s="11">
        <f>L3843/E3843*100</f>
        <v>11.260430327573534</v>
      </c>
      <c r="O3843" s="12" t="str">
        <f>IF(N3843&lt;10,"Low",IF(N3843&lt;20,"Med","High"))</f>
        <v>Med</v>
      </c>
      <c r="P3843" s="12">
        <f>sales*discount</f>
        <v>957.56820000000005</v>
      </c>
      <c r="Q3843" s="12">
        <f>sales-Discount_Values</f>
        <v>3205.7718</v>
      </c>
      <c r="R3843" s="12">
        <f>DATEDIF(order_date,delivery_date,"D")</f>
        <v>5</v>
      </c>
      <c r="S3843" s="12"/>
    </row>
    <row r="3844" spans="1:19" ht="14.25" customHeight="1" x14ac:dyDescent="0.35">
      <c r="A3844" s="2" t="s">
        <v>873</v>
      </c>
      <c r="B3844" s="2">
        <v>100840</v>
      </c>
      <c r="C3844" s="2" t="s">
        <v>13</v>
      </c>
      <c r="D3844" s="2" t="s">
        <v>36</v>
      </c>
      <c r="E3844" s="2">
        <v>713.13</v>
      </c>
      <c r="F3844" s="2">
        <v>0.17</v>
      </c>
      <c r="G3844" s="2">
        <v>2</v>
      </c>
      <c r="H3844" s="3">
        <v>45400</v>
      </c>
      <c r="I3844" s="3">
        <v>45401</v>
      </c>
      <c r="J3844" s="2" t="s">
        <v>31</v>
      </c>
      <c r="K3844" s="2" t="s">
        <v>16</v>
      </c>
      <c r="L3844" s="2">
        <v>80.319999999999993</v>
      </c>
      <c r="M3844" s="2" t="s">
        <v>28</v>
      </c>
      <c r="N3844" s="11">
        <f>L3844/E3844*100</f>
        <v>11.263023572139721</v>
      </c>
      <c r="O3844" s="12" t="str">
        <f>IF(N3844&lt;10,"Low",IF(N3844&lt;20,"Med","High"))</f>
        <v>Med</v>
      </c>
      <c r="P3844" s="12">
        <f>sales*discount</f>
        <v>121.2321</v>
      </c>
      <c r="Q3844" s="12">
        <f>sales-Discount_Values</f>
        <v>591.89789999999994</v>
      </c>
      <c r="R3844" s="12">
        <f>DATEDIF(order_date,delivery_date,"D")</f>
        <v>1</v>
      </c>
      <c r="S3844" s="12"/>
    </row>
    <row r="3845" spans="1:19" ht="14.25" customHeight="1" x14ac:dyDescent="0.35">
      <c r="A3845" s="2" t="s">
        <v>1715</v>
      </c>
      <c r="B3845" s="2">
        <v>101682</v>
      </c>
      <c r="C3845" s="2" t="s">
        <v>25</v>
      </c>
      <c r="D3845" s="2" t="s">
        <v>33</v>
      </c>
      <c r="E3845" s="2">
        <v>4417.68</v>
      </c>
      <c r="F3845" s="2">
        <v>0.5</v>
      </c>
      <c r="G3845" s="2">
        <v>4</v>
      </c>
      <c r="H3845" s="3">
        <v>44960</v>
      </c>
      <c r="I3845" s="3">
        <v>44961</v>
      </c>
      <c r="J3845" s="2" t="s">
        <v>31</v>
      </c>
      <c r="K3845" s="2" t="s">
        <v>16</v>
      </c>
      <c r="L3845" s="2">
        <v>497.57</v>
      </c>
      <c r="M3845" s="2" t="s">
        <v>23</v>
      </c>
      <c r="N3845" s="11">
        <f>L3845/E3845*100</f>
        <v>11.263151699534596</v>
      </c>
      <c r="O3845" s="12" t="str">
        <f>IF(N3845&lt;10,"Low",IF(N3845&lt;20,"Med","High"))</f>
        <v>Med</v>
      </c>
      <c r="P3845" s="12">
        <f>sales*discount</f>
        <v>2208.84</v>
      </c>
      <c r="Q3845" s="12">
        <f>sales-Discount_Values</f>
        <v>2208.84</v>
      </c>
      <c r="R3845" s="12">
        <f>DATEDIF(order_date,delivery_date,"D")</f>
        <v>1</v>
      </c>
      <c r="S3845" s="12"/>
    </row>
    <row r="3846" spans="1:19" ht="14.25" customHeight="1" x14ac:dyDescent="0.35">
      <c r="A3846" s="2" t="s">
        <v>12932</v>
      </c>
      <c r="B3846" s="2">
        <v>112899</v>
      </c>
      <c r="C3846" s="2" t="s">
        <v>19</v>
      </c>
      <c r="D3846" s="2" t="s">
        <v>20</v>
      </c>
      <c r="E3846" s="2">
        <v>4159.4799999999996</v>
      </c>
      <c r="F3846" s="2">
        <v>0.06</v>
      </c>
      <c r="G3846" s="2">
        <v>9</v>
      </c>
      <c r="H3846" s="3">
        <v>45624</v>
      </c>
      <c r="I3846" s="3">
        <v>45625</v>
      </c>
      <c r="J3846" s="2" t="s">
        <v>31</v>
      </c>
      <c r="K3846" s="2" t="s">
        <v>16</v>
      </c>
      <c r="L3846" s="2">
        <v>468.49</v>
      </c>
      <c r="M3846" s="2" t="s">
        <v>39</v>
      </c>
      <c r="N3846" s="11">
        <f>L3846/E3846*100</f>
        <v>11.26318674449691</v>
      </c>
      <c r="O3846" s="12" t="str">
        <f>IF(N3846&lt;10,"Low",IF(N3846&lt;20,"Med","High"))</f>
        <v>Med</v>
      </c>
      <c r="P3846" s="12">
        <f>sales*discount</f>
        <v>249.56879999999995</v>
      </c>
      <c r="Q3846" s="12">
        <f>sales-Discount_Values</f>
        <v>3909.9111999999996</v>
      </c>
      <c r="R3846" s="12">
        <f>DATEDIF(order_date,delivery_date,"D")</f>
        <v>1</v>
      </c>
      <c r="S3846" s="12"/>
    </row>
    <row r="3847" spans="1:19" ht="14.25" customHeight="1" x14ac:dyDescent="0.35">
      <c r="A3847" s="2" t="s">
        <v>2579</v>
      </c>
      <c r="B3847" s="2">
        <v>102546</v>
      </c>
      <c r="C3847" s="2" t="s">
        <v>19</v>
      </c>
      <c r="D3847" s="2" t="s">
        <v>33</v>
      </c>
      <c r="E3847" s="2">
        <v>3360.11</v>
      </c>
      <c r="F3847" s="2">
        <v>0.43</v>
      </c>
      <c r="G3847" s="2">
        <v>6</v>
      </c>
      <c r="H3847" s="3">
        <v>45415</v>
      </c>
      <c r="I3847" s="3">
        <v>45418</v>
      </c>
      <c r="J3847" s="2" t="s">
        <v>15</v>
      </c>
      <c r="K3847" s="2" t="s">
        <v>16</v>
      </c>
      <c r="L3847" s="2">
        <v>378.56</v>
      </c>
      <c r="M3847" s="2" t="s">
        <v>39</v>
      </c>
      <c r="N3847" s="11">
        <f>L3847/E3847*100</f>
        <v>11.266297829535342</v>
      </c>
      <c r="O3847" s="12" t="str">
        <f>IF(N3847&lt;10,"Low",IF(N3847&lt;20,"Med","High"))</f>
        <v>Med</v>
      </c>
      <c r="P3847" s="12">
        <f>sales*discount</f>
        <v>1444.8473000000001</v>
      </c>
      <c r="Q3847" s="12">
        <f>sales-Discount_Values</f>
        <v>1915.2627</v>
      </c>
      <c r="R3847" s="12">
        <f>DATEDIF(order_date,delivery_date,"D")</f>
        <v>3</v>
      </c>
      <c r="S3847" s="12"/>
    </row>
    <row r="3848" spans="1:19" ht="14.25" customHeight="1" x14ac:dyDescent="0.35">
      <c r="A3848" s="2" t="s">
        <v>480</v>
      </c>
      <c r="B3848" s="2">
        <v>100447</v>
      </c>
      <c r="C3848" s="2" t="s">
        <v>41</v>
      </c>
      <c r="D3848" s="2" t="s">
        <v>36</v>
      </c>
      <c r="E3848" s="2">
        <v>3958.54</v>
      </c>
      <c r="F3848" s="2">
        <v>0.17</v>
      </c>
      <c r="G3848" s="2">
        <v>4</v>
      </c>
      <c r="H3848" s="3">
        <v>45653</v>
      </c>
      <c r="I3848" s="3">
        <v>45660</v>
      </c>
      <c r="J3848" s="2" t="s">
        <v>21</v>
      </c>
      <c r="K3848" s="2" t="s">
        <v>27</v>
      </c>
      <c r="L3848" s="2">
        <v>446.02</v>
      </c>
      <c r="M3848" s="2" t="s">
        <v>17</v>
      </c>
      <c r="N3848" s="11">
        <f>L3848/E3848*100</f>
        <v>11.267285413308947</v>
      </c>
      <c r="O3848" s="12" t="str">
        <f>IF(N3848&lt;10,"Low",IF(N3848&lt;20,"Med","High"))</f>
        <v>Med</v>
      </c>
      <c r="P3848" s="12">
        <f>sales*discount</f>
        <v>672.95180000000005</v>
      </c>
      <c r="Q3848" s="12">
        <f>sales-Discount_Values</f>
        <v>3285.5882000000001</v>
      </c>
      <c r="R3848" s="12">
        <f>DATEDIF(order_date,delivery_date,"D")</f>
        <v>7</v>
      </c>
      <c r="S3848" s="12"/>
    </row>
    <row r="3849" spans="1:19" ht="14.25" customHeight="1" x14ac:dyDescent="0.35">
      <c r="A3849" s="2" t="s">
        <v>11472</v>
      </c>
      <c r="B3849" s="2">
        <v>111439</v>
      </c>
      <c r="C3849" s="2" t="s">
        <v>13</v>
      </c>
      <c r="D3849" s="2" t="s">
        <v>14</v>
      </c>
      <c r="E3849" s="2">
        <v>1206.52</v>
      </c>
      <c r="F3849" s="2">
        <v>0.33</v>
      </c>
      <c r="G3849" s="2">
        <v>1</v>
      </c>
      <c r="H3849" s="3">
        <v>45493</v>
      </c>
      <c r="I3849" s="3">
        <v>45499</v>
      </c>
      <c r="J3849" s="2" t="s">
        <v>31</v>
      </c>
      <c r="K3849" s="2" t="s">
        <v>16</v>
      </c>
      <c r="L3849" s="2">
        <v>135.96</v>
      </c>
      <c r="M3849" s="2" t="s">
        <v>48</v>
      </c>
      <c r="N3849" s="11">
        <f>L3849/E3849*100</f>
        <v>11.268773000033153</v>
      </c>
      <c r="O3849" s="12" t="str">
        <f>IF(N3849&lt;10,"Low",IF(N3849&lt;20,"Med","High"))</f>
        <v>Med</v>
      </c>
      <c r="P3849" s="12">
        <f>sales*discount</f>
        <v>398.15160000000003</v>
      </c>
      <c r="Q3849" s="12">
        <f>sales-Discount_Values</f>
        <v>808.36839999999995</v>
      </c>
      <c r="R3849" s="12">
        <f>DATEDIF(order_date,delivery_date,"D")</f>
        <v>6</v>
      </c>
      <c r="S3849" s="12"/>
    </row>
    <row r="3850" spans="1:19" ht="14.25" customHeight="1" x14ac:dyDescent="0.35">
      <c r="A3850" s="2" t="s">
        <v>2574</v>
      </c>
      <c r="B3850" s="2">
        <v>102541</v>
      </c>
      <c r="C3850" s="2" t="s">
        <v>25</v>
      </c>
      <c r="D3850" s="2" t="s">
        <v>26</v>
      </c>
      <c r="E3850" s="2">
        <v>1117.6400000000001</v>
      </c>
      <c r="F3850" s="2">
        <v>0.48</v>
      </c>
      <c r="G3850" s="2">
        <v>8</v>
      </c>
      <c r="H3850" s="3">
        <v>45574</v>
      </c>
      <c r="I3850" s="3">
        <v>45579</v>
      </c>
      <c r="J3850" s="2" t="s">
        <v>21</v>
      </c>
      <c r="K3850" s="2" t="s">
        <v>27</v>
      </c>
      <c r="L3850" s="2">
        <v>125.95</v>
      </c>
      <c r="M3850" s="2" t="s">
        <v>28</v>
      </c>
      <c r="N3850" s="11">
        <f>L3850/E3850*100</f>
        <v>11.26928170072653</v>
      </c>
      <c r="O3850" s="12" t="str">
        <f>IF(N3850&lt;10,"Low",IF(N3850&lt;20,"Med","High"))</f>
        <v>Med</v>
      </c>
      <c r="P3850" s="12">
        <f>sales*discount</f>
        <v>536.46720000000005</v>
      </c>
      <c r="Q3850" s="12">
        <f>sales-Discount_Values</f>
        <v>581.17280000000005</v>
      </c>
      <c r="R3850" s="12">
        <f>DATEDIF(order_date,delivery_date,"D")</f>
        <v>5</v>
      </c>
      <c r="S3850" s="12"/>
    </row>
    <row r="3851" spans="1:19" ht="14.25" customHeight="1" x14ac:dyDescent="0.35">
      <c r="A3851" s="2" t="s">
        <v>6446</v>
      </c>
      <c r="B3851" s="2">
        <v>106413</v>
      </c>
      <c r="C3851" s="2" t="s">
        <v>19</v>
      </c>
      <c r="D3851" s="2" t="s">
        <v>33</v>
      </c>
      <c r="E3851" s="2">
        <v>670.2</v>
      </c>
      <c r="F3851" s="2">
        <v>0.27</v>
      </c>
      <c r="G3851" s="2">
        <v>2</v>
      </c>
      <c r="H3851" s="3">
        <v>45120</v>
      </c>
      <c r="I3851" s="3">
        <v>45124</v>
      </c>
      <c r="J3851" s="2" t="s">
        <v>15</v>
      </c>
      <c r="K3851" s="2" t="s">
        <v>27</v>
      </c>
      <c r="L3851" s="2">
        <v>75.53</v>
      </c>
      <c r="M3851" s="2" t="s">
        <v>39</v>
      </c>
      <c r="N3851" s="11">
        <f>L3851/E3851*100</f>
        <v>11.269770217845419</v>
      </c>
      <c r="O3851" s="12" t="str">
        <f>IF(N3851&lt;10,"Low",IF(N3851&lt;20,"Med","High"))</f>
        <v>Med</v>
      </c>
      <c r="P3851" s="12">
        <f>sales*discount</f>
        <v>180.95400000000004</v>
      </c>
      <c r="Q3851" s="12">
        <f>sales-Discount_Values</f>
        <v>489.24599999999998</v>
      </c>
      <c r="R3851" s="12">
        <f>DATEDIF(order_date,delivery_date,"D")</f>
        <v>4</v>
      </c>
      <c r="S3851" s="12"/>
    </row>
    <row r="3852" spans="1:19" ht="14.25" customHeight="1" x14ac:dyDescent="0.35">
      <c r="A3852" s="2" t="s">
        <v>749</v>
      </c>
      <c r="B3852" s="2">
        <v>100716</v>
      </c>
      <c r="C3852" s="2" t="s">
        <v>13</v>
      </c>
      <c r="D3852" s="2" t="s">
        <v>33</v>
      </c>
      <c r="E3852" s="2">
        <v>4100.43</v>
      </c>
      <c r="F3852" s="2">
        <v>0.33</v>
      </c>
      <c r="G3852" s="2">
        <v>6</v>
      </c>
      <c r="H3852" s="3">
        <v>44949</v>
      </c>
      <c r="I3852" s="3">
        <v>44955</v>
      </c>
      <c r="J3852" s="2" t="s">
        <v>15</v>
      </c>
      <c r="K3852" s="2" t="s">
        <v>16</v>
      </c>
      <c r="L3852" s="2">
        <v>462.37</v>
      </c>
      <c r="M3852" s="2" t="s">
        <v>39</v>
      </c>
      <c r="N3852" s="11">
        <f>L3852/E3852*100</f>
        <v>11.276134454191389</v>
      </c>
      <c r="O3852" s="12" t="str">
        <f>IF(N3852&lt;10,"Low",IF(N3852&lt;20,"Med","High"))</f>
        <v>Med</v>
      </c>
      <c r="P3852" s="12">
        <f>sales*discount</f>
        <v>1353.1419000000001</v>
      </c>
      <c r="Q3852" s="12">
        <f>sales-Discount_Values</f>
        <v>2747.2881000000002</v>
      </c>
      <c r="R3852" s="12">
        <f>DATEDIF(order_date,delivery_date,"D")</f>
        <v>6</v>
      </c>
      <c r="S3852" s="12"/>
    </row>
    <row r="3853" spans="1:19" ht="14.25" customHeight="1" x14ac:dyDescent="0.35">
      <c r="A3853" s="2" t="s">
        <v>3224</v>
      </c>
      <c r="B3853" s="2">
        <v>103191</v>
      </c>
      <c r="C3853" s="2" t="s">
        <v>19</v>
      </c>
      <c r="D3853" s="2" t="s">
        <v>33</v>
      </c>
      <c r="E3853" s="2">
        <v>2870.14</v>
      </c>
      <c r="F3853" s="2">
        <v>0.39</v>
      </c>
      <c r="G3853" s="2">
        <v>6</v>
      </c>
      <c r="H3853" s="3">
        <v>44931</v>
      </c>
      <c r="I3853" s="3">
        <v>44935</v>
      </c>
      <c r="J3853" s="2" t="s">
        <v>31</v>
      </c>
      <c r="K3853" s="2" t="s">
        <v>27</v>
      </c>
      <c r="L3853" s="2">
        <v>323.64999999999998</v>
      </c>
      <c r="M3853" s="2" t="s">
        <v>28</v>
      </c>
      <c r="N3853" s="11">
        <f>L3853/E3853*100</f>
        <v>11.276453413422342</v>
      </c>
      <c r="O3853" s="12" t="str">
        <f>IF(N3853&lt;10,"Low",IF(N3853&lt;20,"Med","High"))</f>
        <v>Med</v>
      </c>
      <c r="P3853" s="12">
        <f>sales*discount</f>
        <v>1119.3545999999999</v>
      </c>
      <c r="Q3853" s="12">
        <f>sales-Discount_Values</f>
        <v>1750.7854</v>
      </c>
      <c r="R3853" s="12">
        <f>DATEDIF(order_date,delivery_date,"D")</f>
        <v>4</v>
      </c>
      <c r="S3853" s="12"/>
    </row>
    <row r="3854" spans="1:19" ht="14.25" customHeight="1" x14ac:dyDescent="0.35">
      <c r="A3854" s="2" t="s">
        <v>1953</v>
      </c>
      <c r="B3854" s="2">
        <v>101920</v>
      </c>
      <c r="C3854" s="2" t="s">
        <v>13</v>
      </c>
      <c r="D3854" s="2" t="s">
        <v>36</v>
      </c>
      <c r="E3854" s="2">
        <v>3008.62</v>
      </c>
      <c r="F3854" s="2">
        <v>0.26</v>
      </c>
      <c r="G3854" s="2">
        <v>8</v>
      </c>
      <c r="H3854" s="3">
        <v>45575</v>
      </c>
      <c r="I3854" s="3">
        <v>45580</v>
      </c>
      <c r="J3854" s="2" t="s">
        <v>31</v>
      </c>
      <c r="K3854" s="2" t="s">
        <v>16</v>
      </c>
      <c r="L3854" s="2">
        <v>339.32</v>
      </c>
      <c r="M3854" s="2" t="s">
        <v>48</v>
      </c>
      <c r="N3854" s="11">
        <f>L3854/E3854*100</f>
        <v>11.278260464930765</v>
      </c>
      <c r="O3854" s="12" t="str">
        <f>IF(N3854&lt;10,"Low",IF(N3854&lt;20,"Med","High"))</f>
        <v>Med</v>
      </c>
      <c r="P3854" s="12">
        <f>sales*discount</f>
        <v>782.24120000000005</v>
      </c>
      <c r="Q3854" s="12">
        <f>sales-Discount_Values</f>
        <v>2226.3788</v>
      </c>
      <c r="R3854" s="12">
        <f>DATEDIF(order_date,delivery_date,"D")</f>
        <v>5</v>
      </c>
      <c r="S3854" s="12"/>
    </row>
    <row r="3855" spans="1:19" ht="14.25" customHeight="1" x14ac:dyDescent="0.35">
      <c r="A3855" s="2" t="s">
        <v>2970</v>
      </c>
      <c r="B3855" s="2">
        <v>102937</v>
      </c>
      <c r="C3855" s="2" t="s">
        <v>25</v>
      </c>
      <c r="D3855" s="2" t="s">
        <v>33</v>
      </c>
      <c r="E3855" s="2">
        <v>509.71</v>
      </c>
      <c r="F3855" s="2">
        <v>0.39</v>
      </c>
      <c r="G3855" s="2">
        <v>8</v>
      </c>
      <c r="H3855" s="3">
        <v>45492</v>
      </c>
      <c r="I3855" s="3">
        <v>45497</v>
      </c>
      <c r="J3855" s="2" t="s">
        <v>31</v>
      </c>
      <c r="K3855" s="2" t="s">
        <v>27</v>
      </c>
      <c r="L3855" s="2">
        <v>57.49</v>
      </c>
      <c r="M3855" s="2" t="s">
        <v>48</v>
      </c>
      <c r="N3855" s="11">
        <f>L3855/E3855*100</f>
        <v>11.278962547330835</v>
      </c>
      <c r="O3855" s="12" t="str">
        <f>IF(N3855&lt;10,"Low",IF(N3855&lt;20,"Med","High"))</f>
        <v>Med</v>
      </c>
      <c r="P3855" s="12">
        <f>sales*discount</f>
        <v>198.7869</v>
      </c>
      <c r="Q3855" s="12">
        <f>sales-Discount_Values</f>
        <v>310.92309999999998</v>
      </c>
      <c r="R3855" s="12">
        <f>DATEDIF(order_date,delivery_date,"D")</f>
        <v>5</v>
      </c>
      <c r="S3855" s="12"/>
    </row>
    <row r="3856" spans="1:19" ht="14.25" customHeight="1" x14ac:dyDescent="0.35">
      <c r="A3856" s="2" t="s">
        <v>1985</v>
      </c>
      <c r="B3856" s="2">
        <v>101952</v>
      </c>
      <c r="C3856" s="2" t="s">
        <v>13</v>
      </c>
      <c r="D3856" s="2" t="s">
        <v>33</v>
      </c>
      <c r="E3856" s="2">
        <v>3765.79</v>
      </c>
      <c r="F3856" s="2">
        <v>0.28000000000000003</v>
      </c>
      <c r="G3856" s="2">
        <v>7</v>
      </c>
      <c r="H3856" s="3">
        <v>45327</v>
      </c>
      <c r="I3856" s="3">
        <v>45334</v>
      </c>
      <c r="J3856" s="2" t="s">
        <v>31</v>
      </c>
      <c r="K3856" s="2" t="s">
        <v>16</v>
      </c>
      <c r="L3856" s="2">
        <v>424.8</v>
      </c>
      <c r="M3856" s="2" t="s">
        <v>34</v>
      </c>
      <c r="N3856" s="11">
        <f>L3856/E3856*100</f>
        <v>11.280501568064071</v>
      </c>
      <c r="O3856" s="12" t="str">
        <f>IF(N3856&lt;10,"Low",IF(N3856&lt;20,"Med","High"))</f>
        <v>Med</v>
      </c>
      <c r="P3856" s="12">
        <f>sales*discount</f>
        <v>1054.4212</v>
      </c>
      <c r="Q3856" s="12">
        <f>sales-Discount_Values</f>
        <v>2711.3688000000002</v>
      </c>
      <c r="R3856" s="12">
        <f>DATEDIF(order_date,delivery_date,"D")</f>
        <v>7</v>
      </c>
      <c r="S3856" s="12"/>
    </row>
    <row r="3857" spans="1:19" ht="14.25" customHeight="1" x14ac:dyDescent="0.35">
      <c r="A3857" s="2" t="s">
        <v>12256</v>
      </c>
      <c r="B3857" s="2">
        <v>112223</v>
      </c>
      <c r="C3857" s="2" t="s">
        <v>13</v>
      </c>
      <c r="D3857" s="2" t="s">
        <v>14</v>
      </c>
      <c r="E3857" s="2">
        <v>1819.77</v>
      </c>
      <c r="F3857" s="2">
        <v>0.15</v>
      </c>
      <c r="G3857" s="2">
        <v>4</v>
      </c>
      <c r="H3857" s="3">
        <v>45392</v>
      </c>
      <c r="I3857" s="3">
        <v>45393</v>
      </c>
      <c r="J3857" s="2" t="s">
        <v>15</v>
      </c>
      <c r="K3857" s="2" t="s">
        <v>22</v>
      </c>
      <c r="L3857" s="2">
        <v>205.28</v>
      </c>
      <c r="M3857" s="2" t="s">
        <v>34</v>
      </c>
      <c r="N3857" s="11">
        <f>L3857/E3857*100</f>
        <v>11.280546442682317</v>
      </c>
      <c r="O3857" s="12" t="str">
        <f>IF(N3857&lt;10,"Low",IF(N3857&lt;20,"Med","High"))</f>
        <v>Med</v>
      </c>
      <c r="P3857" s="12">
        <f>sales*discount</f>
        <v>272.96549999999996</v>
      </c>
      <c r="Q3857" s="12">
        <f>sales-Discount_Values</f>
        <v>1546.8045</v>
      </c>
      <c r="R3857" s="12">
        <f>DATEDIF(order_date,delivery_date,"D")</f>
        <v>1</v>
      </c>
      <c r="S3857" s="12"/>
    </row>
    <row r="3858" spans="1:19" ht="14.25" customHeight="1" x14ac:dyDescent="0.35">
      <c r="A3858" s="2" t="s">
        <v>6152</v>
      </c>
      <c r="B3858" s="2">
        <v>106119</v>
      </c>
      <c r="C3858" s="2" t="s">
        <v>19</v>
      </c>
      <c r="D3858" s="2" t="s">
        <v>33</v>
      </c>
      <c r="E3858" s="2">
        <v>3280.4</v>
      </c>
      <c r="F3858" s="2">
        <v>0.26</v>
      </c>
      <c r="G3858" s="2">
        <v>1</v>
      </c>
      <c r="H3858" s="3">
        <v>45645</v>
      </c>
      <c r="I3858" s="3">
        <v>45650</v>
      </c>
      <c r="J3858" s="2" t="s">
        <v>15</v>
      </c>
      <c r="K3858" s="2" t="s">
        <v>27</v>
      </c>
      <c r="L3858" s="2">
        <v>370.06</v>
      </c>
      <c r="M3858" s="2" t="s">
        <v>34</v>
      </c>
      <c r="N3858" s="11">
        <f>L3858/E3858*100</f>
        <v>11.280941348616022</v>
      </c>
      <c r="O3858" s="12" t="str">
        <f>IF(N3858&lt;10,"Low",IF(N3858&lt;20,"Med","High"))</f>
        <v>Med</v>
      </c>
      <c r="P3858" s="12">
        <f>sales*discount</f>
        <v>852.904</v>
      </c>
      <c r="Q3858" s="12">
        <f>sales-Discount_Values</f>
        <v>2427.4960000000001</v>
      </c>
      <c r="R3858" s="12">
        <f>DATEDIF(order_date,delivery_date,"D")</f>
        <v>5</v>
      </c>
      <c r="S3858" s="12"/>
    </row>
    <row r="3859" spans="1:19" ht="14.25" customHeight="1" x14ac:dyDescent="0.35">
      <c r="A3859" s="2" t="s">
        <v>12782</v>
      </c>
      <c r="B3859" s="2">
        <v>112749</v>
      </c>
      <c r="C3859" s="2" t="s">
        <v>25</v>
      </c>
      <c r="D3859" s="2" t="s">
        <v>20</v>
      </c>
      <c r="E3859" s="2">
        <v>3795.3</v>
      </c>
      <c r="F3859" s="2">
        <v>0.19</v>
      </c>
      <c r="G3859" s="2">
        <v>9</v>
      </c>
      <c r="H3859" s="3">
        <v>45444</v>
      </c>
      <c r="I3859" s="3">
        <v>45447</v>
      </c>
      <c r="J3859" s="2" t="s">
        <v>15</v>
      </c>
      <c r="K3859" s="2" t="s">
        <v>27</v>
      </c>
      <c r="L3859" s="2">
        <v>428.15</v>
      </c>
      <c r="M3859" s="2" t="s">
        <v>17</v>
      </c>
      <c r="N3859" s="11">
        <f>L3859/E3859*100</f>
        <v>11.281058150870813</v>
      </c>
      <c r="O3859" s="12" t="str">
        <f>IF(N3859&lt;10,"Low",IF(N3859&lt;20,"Med","High"))</f>
        <v>Med</v>
      </c>
      <c r="P3859" s="12">
        <f>sales*discount</f>
        <v>721.10700000000008</v>
      </c>
      <c r="Q3859" s="12">
        <f>sales-Discount_Values</f>
        <v>3074.1930000000002</v>
      </c>
      <c r="R3859" s="12">
        <f>DATEDIF(order_date,delivery_date,"D")</f>
        <v>3</v>
      </c>
      <c r="S3859" s="12"/>
    </row>
    <row r="3860" spans="1:19" ht="14.25" customHeight="1" x14ac:dyDescent="0.35">
      <c r="A3860" s="2" t="s">
        <v>4682</v>
      </c>
      <c r="B3860" s="2">
        <v>104649</v>
      </c>
      <c r="C3860" s="2" t="s">
        <v>41</v>
      </c>
      <c r="D3860" s="2" t="s">
        <v>33</v>
      </c>
      <c r="E3860" s="2">
        <v>4904.3900000000003</v>
      </c>
      <c r="F3860" s="2">
        <v>0.48</v>
      </c>
      <c r="G3860" s="2">
        <v>3</v>
      </c>
      <c r="H3860" s="3">
        <v>45241</v>
      </c>
      <c r="I3860" s="3">
        <v>45242</v>
      </c>
      <c r="J3860" s="2" t="s">
        <v>31</v>
      </c>
      <c r="K3860" s="2" t="s">
        <v>16</v>
      </c>
      <c r="L3860" s="2">
        <v>553.65</v>
      </c>
      <c r="M3860" s="2" t="s">
        <v>39</v>
      </c>
      <c r="N3860" s="11">
        <f>L3860/E3860*100</f>
        <v>11.288865689718802</v>
      </c>
      <c r="O3860" s="12" t="str">
        <f>IF(N3860&lt;10,"Low",IF(N3860&lt;20,"Med","High"))</f>
        <v>Med</v>
      </c>
      <c r="P3860" s="12">
        <f>sales*discount</f>
        <v>2354.1071999999999</v>
      </c>
      <c r="Q3860" s="12">
        <f>sales-Discount_Values</f>
        <v>2550.2828000000004</v>
      </c>
      <c r="R3860" s="12">
        <f>DATEDIF(order_date,delivery_date,"D")</f>
        <v>1</v>
      </c>
      <c r="S3860" s="12"/>
    </row>
    <row r="3861" spans="1:19" ht="14.25" customHeight="1" x14ac:dyDescent="0.35">
      <c r="A3861" s="2" t="s">
        <v>4182</v>
      </c>
      <c r="B3861" s="2">
        <v>104149</v>
      </c>
      <c r="C3861" s="2" t="s">
        <v>19</v>
      </c>
      <c r="D3861" s="2" t="s">
        <v>14</v>
      </c>
      <c r="E3861" s="2">
        <v>4012.6</v>
      </c>
      <c r="F3861" s="2">
        <v>0.06</v>
      </c>
      <c r="G3861" s="2">
        <v>7</v>
      </c>
      <c r="H3861" s="3">
        <v>45063</v>
      </c>
      <c r="I3861" s="3">
        <v>45065</v>
      </c>
      <c r="J3861" s="2" t="s">
        <v>31</v>
      </c>
      <c r="K3861" s="2" t="s">
        <v>22</v>
      </c>
      <c r="L3861" s="2">
        <v>453.05</v>
      </c>
      <c r="M3861" s="2" t="s">
        <v>48</v>
      </c>
      <c r="N3861" s="11">
        <f>L3861/E3861*100</f>
        <v>11.290684344315407</v>
      </c>
      <c r="O3861" s="12" t="str">
        <f>IF(N3861&lt;10,"Low",IF(N3861&lt;20,"Med","High"))</f>
        <v>Med</v>
      </c>
      <c r="P3861" s="12">
        <f>sales*discount</f>
        <v>240.75599999999997</v>
      </c>
      <c r="Q3861" s="12">
        <f>sales-Discount_Values</f>
        <v>3771.8440000000001</v>
      </c>
      <c r="R3861" s="12">
        <f>DATEDIF(order_date,delivery_date,"D")</f>
        <v>2</v>
      </c>
      <c r="S3861" s="12"/>
    </row>
    <row r="3862" spans="1:19" ht="14.25" customHeight="1" x14ac:dyDescent="0.35">
      <c r="A3862" s="2" t="s">
        <v>5862</v>
      </c>
      <c r="B3862" s="2">
        <v>105829</v>
      </c>
      <c r="C3862" s="2" t="s">
        <v>13</v>
      </c>
      <c r="D3862" s="2" t="s">
        <v>26</v>
      </c>
      <c r="E3862" s="2">
        <v>427.15</v>
      </c>
      <c r="F3862" s="2">
        <v>0.06</v>
      </c>
      <c r="G3862" s="2">
        <v>8</v>
      </c>
      <c r="H3862" s="3">
        <v>44954</v>
      </c>
      <c r="I3862" s="3">
        <v>44960</v>
      </c>
      <c r="J3862" s="2" t="s">
        <v>21</v>
      </c>
      <c r="K3862" s="2" t="s">
        <v>22</v>
      </c>
      <c r="L3862" s="2">
        <v>48.23</v>
      </c>
      <c r="M3862" s="2" t="s">
        <v>39</v>
      </c>
      <c r="N3862" s="11">
        <f>L3862/E3862*100</f>
        <v>11.291115533185064</v>
      </c>
      <c r="O3862" s="12" t="str">
        <f>IF(N3862&lt;10,"Low",IF(N3862&lt;20,"Med","High"))</f>
        <v>Med</v>
      </c>
      <c r="P3862" s="12">
        <f>sales*discount</f>
        <v>25.628999999999998</v>
      </c>
      <c r="Q3862" s="12">
        <f>sales-Discount_Values</f>
        <v>401.52099999999996</v>
      </c>
      <c r="R3862" s="12">
        <f>DATEDIF(order_date,delivery_date,"D")</f>
        <v>6</v>
      </c>
      <c r="S3862" s="12"/>
    </row>
    <row r="3863" spans="1:19" ht="14.25" customHeight="1" x14ac:dyDescent="0.35">
      <c r="A3863" s="2" t="s">
        <v>8339</v>
      </c>
      <c r="B3863" s="2">
        <v>108306</v>
      </c>
      <c r="C3863" s="2" t="s">
        <v>25</v>
      </c>
      <c r="D3863" s="2" t="s">
        <v>14</v>
      </c>
      <c r="E3863" s="2">
        <v>649.22</v>
      </c>
      <c r="F3863" s="2">
        <v>0.06</v>
      </c>
      <c r="G3863" s="2">
        <v>6</v>
      </c>
      <c r="H3863" s="3">
        <v>44963</v>
      </c>
      <c r="I3863" s="3">
        <v>44967</v>
      </c>
      <c r="J3863" s="2" t="s">
        <v>31</v>
      </c>
      <c r="K3863" s="2" t="s">
        <v>27</v>
      </c>
      <c r="L3863" s="2">
        <v>73.31</v>
      </c>
      <c r="M3863" s="2" t="s">
        <v>28</v>
      </c>
      <c r="N3863" s="11">
        <f>L3863/E3863*100</f>
        <v>11.292011952804906</v>
      </c>
      <c r="O3863" s="12" t="str">
        <f>IF(N3863&lt;10,"Low",IF(N3863&lt;20,"Med","High"))</f>
        <v>Med</v>
      </c>
      <c r="P3863" s="12">
        <f>sales*discount</f>
        <v>38.953200000000002</v>
      </c>
      <c r="Q3863" s="12">
        <f>sales-Discount_Values</f>
        <v>610.26679999999999</v>
      </c>
      <c r="R3863" s="12">
        <f>DATEDIF(order_date,delivery_date,"D")</f>
        <v>4</v>
      </c>
      <c r="S3863" s="12"/>
    </row>
    <row r="3864" spans="1:19" ht="14.25" customHeight="1" x14ac:dyDescent="0.35">
      <c r="A3864" s="2" t="s">
        <v>10504</v>
      </c>
      <c r="B3864" s="2">
        <v>110471</v>
      </c>
      <c r="C3864" s="2" t="s">
        <v>25</v>
      </c>
      <c r="D3864" s="2" t="s">
        <v>20</v>
      </c>
      <c r="E3864" s="2">
        <v>1585.07</v>
      </c>
      <c r="F3864" s="2">
        <v>0.06</v>
      </c>
      <c r="G3864" s="2">
        <v>3</v>
      </c>
      <c r="H3864" s="3">
        <v>45119</v>
      </c>
      <c r="I3864" s="3">
        <v>45125</v>
      </c>
      <c r="J3864" s="2" t="s">
        <v>21</v>
      </c>
      <c r="K3864" s="2" t="s">
        <v>16</v>
      </c>
      <c r="L3864" s="2">
        <v>179.04</v>
      </c>
      <c r="M3864" s="2" t="s">
        <v>28</v>
      </c>
      <c r="N3864" s="11">
        <f>L3864/E3864*100</f>
        <v>11.295400203145602</v>
      </c>
      <c r="O3864" s="12" t="str">
        <f>IF(N3864&lt;10,"Low",IF(N3864&lt;20,"Med","High"))</f>
        <v>Med</v>
      </c>
      <c r="P3864" s="12">
        <f>sales*discount</f>
        <v>95.104199999999992</v>
      </c>
      <c r="Q3864" s="12">
        <f>sales-Discount_Values</f>
        <v>1489.9657999999999</v>
      </c>
      <c r="R3864" s="12">
        <f>DATEDIF(order_date,delivery_date,"D")</f>
        <v>6</v>
      </c>
      <c r="S3864" s="12"/>
    </row>
    <row r="3865" spans="1:19" ht="14.25" customHeight="1" x14ac:dyDescent="0.35">
      <c r="A3865" s="2" t="s">
        <v>8481</v>
      </c>
      <c r="B3865" s="2">
        <v>108448</v>
      </c>
      <c r="C3865" s="2" t="s">
        <v>13</v>
      </c>
      <c r="D3865" s="2" t="s">
        <v>20</v>
      </c>
      <c r="E3865" s="2">
        <v>256.11</v>
      </c>
      <c r="F3865" s="2">
        <v>0.23</v>
      </c>
      <c r="G3865" s="2">
        <v>5</v>
      </c>
      <c r="H3865" s="3">
        <v>45148</v>
      </c>
      <c r="I3865" s="3">
        <v>45150</v>
      </c>
      <c r="J3865" s="2" t="s">
        <v>21</v>
      </c>
      <c r="K3865" s="2" t="s">
        <v>27</v>
      </c>
      <c r="L3865" s="2">
        <v>28.93</v>
      </c>
      <c r="M3865" s="2" t="s">
        <v>23</v>
      </c>
      <c r="N3865" s="11">
        <f>L3865/E3865*100</f>
        <v>11.295927531138963</v>
      </c>
      <c r="O3865" s="12" t="str">
        <f>IF(N3865&lt;10,"Low",IF(N3865&lt;20,"Med","High"))</f>
        <v>Med</v>
      </c>
      <c r="P3865" s="12">
        <f>sales*discount</f>
        <v>58.905300000000004</v>
      </c>
      <c r="Q3865" s="12">
        <f>sales-Discount_Values</f>
        <v>197.2047</v>
      </c>
      <c r="R3865" s="12">
        <f>DATEDIF(order_date,delivery_date,"D")</f>
        <v>2</v>
      </c>
      <c r="S3865" s="12"/>
    </row>
    <row r="3866" spans="1:19" ht="14.25" customHeight="1" x14ac:dyDescent="0.35">
      <c r="A3866" s="2" t="s">
        <v>7953</v>
      </c>
      <c r="B3866" s="2">
        <v>107920</v>
      </c>
      <c r="C3866" s="2" t="s">
        <v>25</v>
      </c>
      <c r="D3866" s="2" t="s">
        <v>20</v>
      </c>
      <c r="E3866" s="2">
        <v>1718.29</v>
      </c>
      <c r="F3866" s="2">
        <v>0.08</v>
      </c>
      <c r="G3866" s="2">
        <v>8</v>
      </c>
      <c r="H3866" s="3">
        <v>45588</v>
      </c>
      <c r="I3866" s="3">
        <v>45592</v>
      </c>
      <c r="J3866" s="2" t="s">
        <v>15</v>
      </c>
      <c r="K3866" s="2" t="s">
        <v>27</v>
      </c>
      <c r="L3866" s="2">
        <v>194.1</v>
      </c>
      <c r="M3866" s="2" t="s">
        <v>28</v>
      </c>
      <c r="N3866" s="11">
        <f>L3866/E3866*100</f>
        <v>11.296114160007916</v>
      </c>
      <c r="O3866" s="12" t="str">
        <f>IF(N3866&lt;10,"Low",IF(N3866&lt;20,"Med","High"))</f>
        <v>Med</v>
      </c>
      <c r="P3866" s="12">
        <f>sales*discount</f>
        <v>137.4632</v>
      </c>
      <c r="Q3866" s="12">
        <f>sales-Discount_Values</f>
        <v>1580.8268</v>
      </c>
      <c r="R3866" s="12">
        <f>DATEDIF(order_date,delivery_date,"D")</f>
        <v>4</v>
      </c>
      <c r="S3866" s="12"/>
    </row>
    <row r="3867" spans="1:19" ht="14.25" customHeight="1" x14ac:dyDescent="0.35">
      <c r="A3867" s="2" t="s">
        <v>3594</v>
      </c>
      <c r="B3867" s="2">
        <v>103561</v>
      </c>
      <c r="C3867" s="2" t="s">
        <v>19</v>
      </c>
      <c r="D3867" s="2" t="s">
        <v>26</v>
      </c>
      <c r="E3867" s="2">
        <v>4025.98</v>
      </c>
      <c r="F3867" s="2">
        <v>0.27</v>
      </c>
      <c r="G3867" s="2">
        <v>4</v>
      </c>
      <c r="H3867" s="3">
        <v>45294</v>
      </c>
      <c r="I3867" s="3">
        <v>45298</v>
      </c>
      <c r="J3867" s="2" t="s">
        <v>21</v>
      </c>
      <c r="K3867" s="2" t="s">
        <v>16</v>
      </c>
      <c r="L3867" s="2">
        <v>454.78</v>
      </c>
      <c r="M3867" s="2" t="s">
        <v>17</v>
      </c>
      <c r="N3867" s="11">
        <f>L3867/E3867*100</f>
        <v>11.296131625095008</v>
      </c>
      <c r="O3867" s="12" t="str">
        <f>IF(N3867&lt;10,"Low",IF(N3867&lt;20,"Med","High"))</f>
        <v>Med</v>
      </c>
      <c r="P3867" s="12">
        <f>sales*discount</f>
        <v>1087.0146</v>
      </c>
      <c r="Q3867" s="12">
        <f>sales-Discount_Values</f>
        <v>2938.9654</v>
      </c>
      <c r="R3867" s="12">
        <f>DATEDIF(order_date,delivery_date,"D")</f>
        <v>4</v>
      </c>
      <c r="S3867" s="12"/>
    </row>
    <row r="3868" spans="1:19" ht="14.25" customHeight="1" x14ac:dyDescent="0.35">
      <c r="A3868" s="2" t="s">
        <v>1026</v>
      </c>
      <c r="B3868" s="2">
        <v>100993</v>
      </c>
      <c r="C3868" s="2" t="s">
        <v>19</v>
      </c>
      <c r="D3868" s="2" t="s">
        <v>14</v>
      </c>
      <c r="E3868" s="2">
        <v>1851.49</v>
      </c>
      <c r="F3868" s="2">
        <v>0.09</v>
      </c>
      <c r="G3868" s="2">
        <v>2</v>
      </c>
      <c r="H3868" s="3">
        <v>45107</v>
      </c>
      <c r="I3868" s="3">
        <v>45114</v>
      </c>
      <c r="J3868" s="2" t="s">
        <v>21</v>
      </c>
      <c r="K3868" s="2" t="s">
        <v>16</v>
      </c>
      <c r="L3868" s="2">
        <v>209.15</v>
      </c>
      <c r="M3868" s="2" t="s">
        <v>28</v>
      </c>
      <c r="N3868" s="11">
        <f>L3868/E3868*100</f>
        <v>11.296307298446116</v>
      </c>
      <c r="O3868" s="12" t="str">
        <f>IF(N3868&lt;10,"Low",IF(N3868&lt;20,"Med","High"))</f>
        <v>Med</v>
      </c>
      <c r="P3868" s="12">
        <f>sales*discount</f>
        <v>166.63409999999999</v>
      </c>
      <c r="Q3868" s="12">
        <f>sales-Discount_Values</f>
        <v>1684.8559</v>
      </c>
      <c r="R3868" s="12">
        <f>DATEDIF(order_date,delivery_date,"D")</f>
        <v>7</v>
      </c>
      <c r="S3868" s="12"/>
    </row>
    <row r="3869" spans="1:19" ht="14.25" customHeight="1" x14ac:dyDescent="0.35">
      <c r="A3869" s="2" t="s">
        <v>9831</v>
      </c>
      <c r="B3869" s="2">
        <v>109798</v>
      </c>
      <c r="C3869" s="2" t="s">
        <v>25</v>
      </c>
      <c r="D3869" s="2" t="s">
        <v>36</v>
      </c>
      <c r="E3869" s="2">
        <v>2176.8000000000002</v>
      </c>
      <c r="F3869" s="2">
        <v>0.43</v>
      </c>
      <c r="G3869" s="2">
        <v>1</v>
      </c>
      <c r="H3869" s="3">
        <v>45405</v>
      </c>
      <c r="I3869" s="3">
        <v>45406</v>
      </c>
      <c r="J3869" s="2" t="s">
        <v>31</v>
      </c>
      <c r="K3869" s="2" t="s">
        <v>16</v>
      </c>
      <c r="L3869" s="2">
        <v>245.9</v>
      </c>
      <c r="M3869" s="2" t="s">
        <v>17</v>
      </c>
      <c r="N3869" s="11">
        <f>L3869/E3869*100</f>
        <v>11.296398382947444</v>
      </c>
      <c r="O3869" s="12" t="str">
        <f>IF(N3869&lt;10,"Low",IF(N3869&lt;20,"Med","High"))</f>
        <v>Med</v>
      </c>
      <c r="P3869" s="12">
        <f>sales*discount</f>
        <v>936.02400000000011</v>
      </c>
      <c r="Q3869" s="12">
        <f>sales-Discount_Values</f>
        <v>1240.7760000000001</v>
      </c>
      <c r="R3869" s="12">
        <f>DATEDIF(order_date,delivery_date,"D")</f>
        <v>1</v>
      </c>
      <c r="S3869" s="12"/>
    </row>
    <row r="3870" spans="1:19" ht="14.25" customHeight="1" x14ac:dyDescent="0.35">
      <c r="A3870" s="2" t="s">
        <v>4739</v>
      </c>
      <c r="B3870" s="2">
        <v>104706</v>
      </c>
      <c r="C3870" s="2" t="s">
        <v>19</v>
      </c>
      <c r="D3870" s="2" t="s">
        <v>26</v>
      </c>
      <c r="E3870" s="2">
        <v>3225.04</v>
      </c>
      <c r="F3870" s="2">
        <v>0.21</v>
      </c>
      <c r="G3870" s="2">
        <v>9</v>
      </c>
      <c r="H3870" s="3">
        <v>45490</v>
      </c>
      <c r="I3870" s="3">
        <v>45494</v>
      </c>
      <c r="J3870" s="2" t="s">
        <v>21</v>
      </c>
      <c r="K3870" s="2" t="s">
        <v>22</v>
      </c>
      <c r="L3870" s="2">
        <v>364.43</v>
      </c>
      <c r="M3870" s="2" t="s">
        <v>17</v>
      </c>
      <c r="N3870" s="11">
        <f>L3870/E3870*100</f>
        <v>11.300014883536329</v>
      </c>
      <c r="O3870" s="12" t="str">
        <f>IF(N3870&lt;10,"Low",IF(N3870&lt;20,"Med","High"))</f>
        <v>Med</v>
      </c>
      <c r="P3870" s="12">
        <f>sales*discount</f>
        <v>677.25839999999994</v>
      </c>
      <c r="Q3870" s="12">
        <f>sales-Discount_Values</f>
        <v>2547.7816000000003</v>
      </c>
      <c r="R3870" s="12">
        <f>DATEDIF(order_date,delivery_date,"D")</f>
        <v>4</v>
      </c>
      <c r="S3870" s="12"/>
    </row>
    <row r="3871" spans="1:19" ht="14.25" customHeight="1" x14ac:dyDescent="0.35">
      <c r="A3871" s="2" t="s">
        <v>2031</v>
      </c>
      <c r="B3871" s="2">
        <v>101998</v>
      </c>
      <c r="C3871" s="2" t="s">
        <v>13</v>
      </c>
      <c r="D3871" s="2" t="s">
        <v>36</v>
      </c>
      <c r="E3871" s="2">
        <v>4251.8500000000004</v>
      </c>
      <c r="F3871" s="2">
        <v>0.02</v>
      </c>
      <c r="G3871" s="2">
        <v>1</v>
      </c>
      <c r="H3871" s="3">
        <v>45326</v>
      </c>
      <c r="I3871" s="3">
        <v>45329</v>
      </c>
      <c r="J3871" s="2" t="s">
        <v>31</v>
      </c>
      <c r="K3871" s="2" t="s">
        <v>27</v>
      </c>
      <c r="L3871" s="2">
        <v>480.53</v>
      </c>
      <c r="M3871" s="2" t="s">
        <v>39</v>
      </c>
      <c r="N3871" s="11">
        <f>L3871/E3871*100</f>
        <v>11.301668685395768</v>
      </c>
      <c r="O3871" s="12" t="str">
        <f>IF(N3871&lt;10,"Low",IF(N3871&lt;20,"Med","High"))</f>
        <v>Med</v>
      </c>
      <c r="P3871" s="12">
        <f>sales*discount</f>
        <v>85.037000000000006</v>
      </c>
      <c r="Q3871" s="12">
        <f>sales-Discount_Values</f>
        <v>4166.8130000000001</v>
      </c>
      <c r="R3871" s="12">
        <f>DATEDIF(order_date,delivery_date,"D")</f>
        <v>3</v>
      </c>
      <c r="S3871" s="12"/>
    </row>
    <row r="3872" spans="1:19" ht="14.25" customHeight="1" x14ac:dyDescent="0.35">
      <c r="A3872" s="2" t="s">
        <v>9494</v>
      </c>
      <c r="B3872" s="2">
        <v>109461</v>
      </c>
      <c r="C3872" s="2" t="s">
        <v>13</v>
      </c>
      <c r="D3872" s="2" t="s">
        <v>20</v>
      </c>
      <c r="E3872" s="2">
        <v>1720.91</v>
      </c>
      <c r="F3872" s="2">
        <v>0.16</v>
      </c>
      <c r="G3872" s="2">
        <v>6</v>
      </c>
      <c r="H3872" s="3">
        <v>45610</v>
      </c>
      <c r="I3872" s="3">
        <v>45612</v>
      </c>
      <c r="J3872" s="2" t="s">
        <v>21</v>
      </c>
      <c r="K3872" s="2" t="s">
        <v>22</v>
      </c>
      <c r="L3872" s="2">
        <v>194.56</v>
      </c>
      <c r="M3872" s="2" t="s">
        <v>39</v>
      </c>
      <c r="N3872" s="11">
        <f>L3872/E3872*100</f>
        <v>11.305646431248583</v>
      </c>
      <c r="O3872" s="12" t="str">
        <f>IF(N3872&lt;10,"Low",IF(N3872&lt;20,"Med","High"))</f>
        <v>Med</v>
      </c>
      <c r="P3872" s="12">
        <f>sales*discount</f>
        <v>275.34560000000005</v>
      </c>
      <c r="Q3872" s="12">
        <f>sales-Discount_Values</f>
        <v>1445.5644</v>
      </c>
      <c r="R3872" s="12">
        <f>DATEDIF(order_date,delivery_date,"D")</f>
        <v>2</v>
      </c>
      <c r="S3872" s="12"/>
    </row>
    <row r="3873" spans="1:19" ht="14.25" customHeight="1" x14ac:dyDescent="0.35">
      <c r="A3873" s="2" t="s">
        <v>13549</v>
      </c>
      <c r="B3873" s="2">
        <v>113516</v>
      </c>
      <c r="C3873" s="2" t="s">
        <v>13</v>
      </c>
      <c r="D3873" s="2" t="s">
        <v>14</v>
      </c>
      <c r="E3873" s="2">
        <v>2573.3200000000002</v>
      </c>
      <c r="F3873" s="2">
        <v>0.47</v>
      </c>
      <c r="G3873" s="2">
        <v>1</v>
      </c>
      <c r="H3873" s="3">
        <v>45005</v>
      </c>
      <c r="I3873" s="3">
        <v>45008</v>
      </c>
      <c r="J3873" s="2" t="s">
        <v>21</v>
      </c>
      <c r="K3873" s="2" t="s">
        <v>27</v>
      </c>
      <c r="L3873" s="2">
        <v>290.94</v>
      </c>
      <c r="M3873" s="2" t="s">
        <v>28</v>
      </c>
      <c r="N3873" s="11">
        <f>L3873/E3873*100</f>
        <v>11.306017129622433</v>
      </c>
      <c r="O3873" s="12" t="str">
        <f>IF(N3873&lt;10,"Low",IF(N3873&lt;20,"Med","High"))</f>
        <v>Med</v>
      </c>
      <c r="P3873" s="12">
        <f>sales*discount</f>
        <v>1209.4603999999999</v>
      </c>
      <c r="Q3873" s="12">
        <f>sales-Discount_Values</f>
        <v>1363.8596000000002</v>
      </c>
      <c r="R3873" s="12">
        <f>DATEDIF(order_date,delivery_date,"D")</f>
        <v>3</v>
      </c>
      <c r="S3873" s="12"/>
    </row>
    <row r="3874" spans="1:19" ht="14.25" customHeight="1" x14ac:dyDescent="0.35">
      <c r="A3874" s="2" t="s">
        <v>8095</v>
      </c>
      <c r="B3874" s="2">
        <v>108062</v>
      </c>
      <c r="C3874" s="2" t="s">
        <v>25</v>
      </c>
      <c r="D3874" s="2" t="s">
        <v>33</v>
      </c>
      <c r="E3874" s="2">
        <v>780.68</v>
      </c>
      <c r="F3874" s="2">
        <v>0.02</v>
      </c>
      <c r="G3874" s="2">
        <v>2</v>
      </c>
      <c r="H3874" s="3">
        <v>45506</v>
      </c>
      <c r="I3874" s="3">
        <v>45510</v>
      </c>
      <c r="J3874" s="2" t="s">
        <v>21</v>
      </c>
      <c r="K3874" s="2" t="s">
        <v>16</v>
      </c>
      <c r="L3874" s="2">
        <v>88.3</v>
      </c>
      <c r="M3874" s="2" t="s">
        <v>28</v>
      </c>
      <c r="N3874" s="11">
        <f>L3874/E3874*100</f>
        <v>11.310652251882974</v>
      </c>
      <c r="O3874" s="12" t="str">
        <f>IF(N3874&lt;10,"Low",IF(N3874&lt;20,"Med","High"))</f>
        <v>Med</v>
      </c>
      <c r="P3874" s="12">
        <f>sales*discount</f>
        <v>15.6136</v>
      </c>
      <c r="Q3874" s="12">
        <f>sales-Discount_Values</f>
        <v>765.06639999999993</v>
      </c>
      <c r="R3874" s="12">
        <f>DATEDIF(order_date,delivery_date,"D")</f>
        <v>4</v>
      </c>
      <c r="S3874" s="12"/>
    </row>
    <row r="3875" spans="1:19" ht="14.25" customHeight="1" x14ac:dyDescent="0.35">
      <c r="A3875" s="2" t="s">
        <v>3765</v>
      </c>
      <c r="B3875" s="2">
        <v>103732</v>
      </c>
      <c r="C3875" s="2" t="s">
        <v>25</v>
      </c>
      <c r="D3875" s="2" t="s">
        <v>33</v>
      </c>
      <c r="E3875" s="2">
        <v>4747.78</v>
      </c>
      <c r="F3875" s="2">
        <v>0.06</v>
      </c>
      <c r="G3875" s="2">
        <v>9</v>
      </c>
      <c r="H3875" s="3">
        <v>45188</v>
      </c>
      <c r="I3875" s="3">
        <v>45194</v>
      </c>
      <c r="J3875" s="2" t="s">
        <v>31</v>
      </c>
      <c r="K3875" s="2" t="s">
        <v>16</v>
      </c>
      <c r="L3875" s="2">
        <v>537.05999999999995</v>
      </c>
      <c r="M3875" s="2" t="s">
        <v>48</v>
      </c>
      <c r="N3875" s="11">
        <f>L3875/E3875*100</f>
        <v>11.31181310001727</v>
      </c>
      <c r="O3875" s="12" t="str">
        <f>IF(N3875&lt;10,"Low",IF(N3875&lt;20,"Med","High"))</f>
        <v>Med</v>
      </c>
      <c r="P3875" s="12">
        <f>sales*discount</f>
        <v>284.86679999999996</v>
      </c>
      <c r="Q3875" s="12">
        <f>sales-Discount_Values</f>
        <v>4462.9132</v>
      </c>
      <c r="R3875" s="12">
        <f>DATEDIF(order_date,delivery_date,"D")</f>
        <v>6</v>
      </c>
      <c r="S3875" s="12"/>
    </row>
    <row r="3876" spans="1:19" ht="14.25" customHeight="1" x14ac:dyDescent="0.35">
      <c r="A3876" s="2" t="s">
        <v>13967</v>
      </c>
      <c r="B3876" s="2">
        <v>113934</v>
      </c>
      <c r="C3876" s="2" t="s">
        <v>25</v>
      </c>
      <c r="D3876" s="2" t="s">
        <v>20</v>
      </c>
      <c r="E3876" s="2">
        <v>3666.59</v>
      </c>
      <c r="F3876" s="2">
        <v>0.04</v>
      </c>
      <c r="G3876" s="2">
        <v>2</v>
      </c>
      <c r="H3876" s="3">
        <v>45300</v>
      </c>
      <c r="I3876" s="3">
        <v>45301</v>
      </c>
      <c r="J3876" s="2" t="s">
        <v>15</v>
      </c>
      <c r="K3876" s="2" t="s">
        <v>27</v>
      </c>
      <c r="L3876" s="2">
        <v>414.76</v>
      </c>
      <c r="M3876" s="2" t="s">
        <v>39</v>
      </c>
      <c r="N3876" s="11">
        <f>L3876/E3876*100</f>
        <v>11.311872884614861</v>
      </c>
      <c r="O3876" s="12" t="str">
        <f>IF(N3876&lt;10,"Low",IF(N3876&lt;20,"Med","High"))</f>
        <v>Med</v>
      </c>
      <c r="P3876" s="12">
        <f>sales*discount</f>
        <v>146.6636</v>
      </c>
      <c r="Q3876" s="12">
        <f>sales-Discount_Values</f>
        <v>3519.9264000000003</v>
      </c>
      <c r="R3876" s="12">
        <f>DATEDIF(order_date,delivery_date,"D")</f>
        <v>1</v>
      </c>
      <c r="S3876" s="12"/>
    </row>
    <row r="3877" spans="1:19" ht="14.25" customHeight="1" x14ac:dyDescent="0.35">
      <c r="A3877" s="2" t="s">
        <v>1116</v>
      </c>
      <c r="B3877" s="2">
        <v>101083</v>
      </c>
      <c r="C3877" s="2" t="s">
        <v>19</v>
      </c>
      <c r="D3877" s="2" t="s">
        <v>33</v>
      </c>
      <c r="E3877" s="2">
        <v>1489.47</v>
      </c>
      <c r="F3877" s="2">
        <v>0.36</v>
      </c>
      <c r="G3877" s="2">
        <v>9</v>
      </c>
      <c r="H3877" s="3">
        <v>45493</v>
      </c>
      <c r="I3877" s="3">
        <v>45497</v>
      </c>
      <c r="J3877" s="2" t="s">
        <v>31</v>
      </c>
      <c r="K3877" s="2" t="s">
        <v>22</v>
      </c>
      <c r="L3877" s="2">
        <v>168.51</v>
      </c>
      <c r="M3877" s="2" t="s">
        <v>17</v>
      </c>
      <c r="N3877" s="11">
        <f>L3877/E3877*100</f>
        <v>11.313420209873309</v>
      </c>
      <c r="O3877" s="12" t="str">
        <f>IF(N3877&lt;10,"Low",IF(N3877&lt;20,"Med","High"))</f>
        <v>Med</v>
      </c>
      <c r="P3877" s="12">
        <f>sales*discount</f>
        <v>536.20920000000001</v>
      </c>
      <c r="Q3877" s="12">
        <f>sales-Discount_Values</f>
        <v>953.26080000000002</v>
      </c>
      <c r="R3877" s="12">
        <f>DATEDIF(order_date,delivery_date,"D")</f>
        <v>4</v>
      </c>
      <c r="S3877" s="12"/>
    </row>
    <row r="3878" spans="1:19" ht="14.25" customHeight="1" x14ac:dyDescent="0.35">
      <c r="A3878" s="2" t="s">
        <v>417</v>
      </c>
      <c r="B3878" s="2">
        <v>100384</v>
      </c>
      <c r="C3878" s="2" t="s">
        <v>25</v>
      </c>
      <c r="D3878" s="2" t="s">
        <v>14</v>
      </c>
      <c r="E3878" s="2">
        <v>2373.27</v>
      </c>
      <c r="F3878" s="2">
        <v>0.16</v>
      </c>
      <c r="G3878" s="2">
        <v>5</v>
      </c>
      <c r="H3878" s="3">
        <v>45230</v>
      </c>
      <c r="I3878" s="3">
        <v>45236</v>
      </c>
      <c r="J3878" s="2" t="s">
        <v>21</v>
      </c>
      <c r="K3878" s="2" t="s">
        <v>22</v>
      </c>
      <c r="L3878" s="2">
        <v>268.52999999999997</v>
      </c>
      <c r="M3878" s="2" t="s">
        <v>48</v>
      </c>
      <c r="N3878" s="11">
        <f>L3878/E3878*100</f>
        <v>11.314768231174707</v>
      </c>
      <c r="O3878" s="12" t="str">
        <f>IF(N3878&lt;10,"Low",IF(N3878&lt;20,"Med","High"))</f>
        <v>Med</v>
      </c>
      <c r="P3878" s="12">
        <f>sales*discount</f>
        <v>379.72320000000002</v>
      </c>
      <c r="Q3878" s="12">
        <f>sales-Discount_Values</f>
        <v>1993.5468000000001</v>
      </c>
      <c r="R3878" s="12">
        <f>DATEDIF(order_date,delivery_date,"D")</f>
        <v>6</v>
      </c>
      <c r="S3878" s="12"/>
    </row>
    <row r="3879" spans="1:19" ht="14.25" customHeight="1" x14ac:dyDescent="0.35">
      <c r="A3879" s="2" t="s">
        <v>7866</v>
      </c>
      <c r="B3879" s="2">
        <v>107833</v>
      </c>
      <c r="C3879" s="2" t="s">
        <v>13</v>
      </c>
      <c r="D3879" s="2" t="s">
        <v>14</v>
      </c>
      <c r="E3879" s="2">
        <v>4412.82</v>
      </c>
      <c r="F3879" s="2">
        <v>0.17</v>
      </c>
      <c r="G3879" s="2">
        <v>6</v>
      </c>
      <c r="H3879" s="3">
        <v>45216</v>
      </c>
      <c r="I3879" s="3">
        <v>45223</v>
      </c>
      <c r="J3879" s="2" t="s">
        <v>21</v>
      </c>
      <c r="K3879" s="2" t="s">
        <v>27</v>
      </c>
      <c r="L3879" s="2">
        <v>499.7</v>
      </c>
      <c r="M3879" s="2" t="s">
        <v>48</v>
      </c>
      <c r="N3879" s="11">
        <f>L3879/E3879*100</f>
        <v>11.323824674471201</v>
      </c>
      <c r="O3879" s="12" t="str">
        <f>IF(N3879&lt;10,"Low",IF(N3879&lt;20,"Med","High"))</f>
        <v>Med</v>
      </c>
      <c r="P3879" s="12">
        <f>sales*discount</f>
        <v>750.17939999999999</v>
      </c>
      <c r="Q3879" s="12">
        <f>sales-Discount_Values</f>
        <v>3662.6405999999997</v>
      </c>
      <c r="R3879" s="12">
        <f>DATEDIF(order_date,delivery_date,"D")</f>
        <v>7</v>
      </c>
      <c r="S3879" s="12"/>
    </row>
    <row r="3880" spans="1:19" ht="14.25" customHeight="1" x14ac:dyDescent="0.35">
      <c r="A3880" s="2" t="s">
        <v>5851</v>
      </c>
      <c r="B3880" s="2">
        <v>105818</v>
      </c>
      <c r="C3880" s="2" t="s">
        <v>25</v>
      </c>
      <c r="D3880" s="2" t="s">
        <v>26</v>
      </c>
      <c r="E3880" s="2">
        <v>514.91999999999996</v>
      </c>
      <c r="F3880" s="2">
        <v>0.15</v>
      </c>
      <c r="G3880" s="2">
        <v>7</v>
      </c>
      <c r="H3880" s="3">
        <v>45475</v>
      </c>
      <c r="I3880" s="3">
        <v>45477</v>
      </c>
      <c r="J3880" s="2" t="s">
        <v>15</v>
      </c>
      <c r="K3880" s="2" t="s">
        <v>27</v>
      </c>
      <c r="L3880" s="2">
        <v>58.31</v>
      </c>
      <c r="M3880" s="2" t="s">
        <v>23</v>
      </c>
      <c r="N3880" s="11">
        <f>L3880/E3880*100</f>
        <v>11.324089178901579</v>
      </c>
      <c r="O3880" s="12" t="str">
        <f>IF(N3880&lt;10,"Low",IF(N3880&lt;20,"Med","High"))</f>
        <v>Med</v>
      </c>
      <c r="P3880" s="12">
        <f>sales*discount</f>
        <v>77.237999999999985</v>
      </c>
      <c r="Q3880" s="12">
        <f>sales-Discount_Values</f>
        <v>437.68199999999996</v>
      </c>
      <c r="R3880" s="12">
        <f>DATEDIF(order_date,delivery_date,"D")</f>
        <v>2</v>
      </c>
      <c r="S3880" s="12"/>
    </row>
    <row r="3881" spans="1:19" ht="14.25" customHeight="1" x14ac:dyDescent="0.35">
      <c r="A3881" s="2" t="s">
        <v>2223</v>
      </c>
      <c r="B3881" s="2">
        <v>102190</v>
      </c>
      <c r="C3881" s="2" t="s">
        <v>41</v>
      </c>
      <c r="D3881" s="2" t="s">
        <v>20</v>
      </c>
      <c r="E3881" s="2">
        <v>2306.6999999999998</v>
      </c>
      <c r="F3881" s="2">
        <v>0</v>
      </c>
      <c r="G3881" s="2">
        <v>4</v>
      </c>
      <c r="H3881" s="3">
        <v>45636</v>
      </c>
      <c r="I3881" s="3">
        <v>45641</v>
      </c>
      <c r="J3881" s="2" t="s">
        <v>15</v>
      </c>
      <c r="K3881" s="2" t="s">
        <v>27</v>
      </c>
      <c r="L3881" s="2">
        <v>261.27</v>
      </c>
      <c r="M3881" s="2" t="s">
        <v>17</v>
      </c>
      <c r="N3881" s="11">
        <f>L3881/E3881*100</f>
        <v>11.326570425282871</v>
      </c>
      <c r="O3881" s="12" t="str">
        <f>IF(N3881&lt;10,"Low",IF(N3881&lt;20,"Med","High"))</f>
        <v>Med</v>
      </c>
      <c r="P3881" s="12">
        <f>sales*discount</f>
        <v>0</v>
      </c>
      <c r="Q3881" s="12">
        <f>sales-Discount_Values</f>
        <v>2306.6999999999998</v>
      </c>
      <c r="R3881" s="12">
        <f>DATEDIF(order_date,delivery_date,"D")</f>
        <v>5</v>
      </c>
      <c r="S3881" s="12"/>
    </row>
    <row r="3882" spans="1:19" ht="14.25" customHeight="1" x14ac:dyDescent="0.35">
      <c r="A3882" s="2" t="s">
        <v>10195</v>
      </c>
      <c r="B3882" s="2">
        <v>110162</v>
      </c>
      <c r="C3882" s="2" t="s">
        <v>25</v>
      </c>
      <c r="D3882" s="2" t="s">
        <v>26</v>
      </c>
      <c r="E3882" s="2">
        <v>2322.62</v>
      </c>
      <c r="F3882" s="2">
        <v>0.05</v>
      </c>
      <c r="G3882" s="2">
        <v>2</v>
      </c>
      <c r="H3882" s="3">
        <v>45255</v>
      </c>
      <c r="I3882" s="3">
        <v>45257</v>
      </c>
      <c r="J3882" s="2" t="s">
        <v>15</v>
      </c>
      <c r="K3882" s="2" t="s">
        <v>22</v>
      </c>
      <c r="L3882" s="2">
        <v>263.08</v>
      </c>
      <c r="M3882" s="2" t="s">
        <v>23</v>
      </c>
      <c r="N3882" s="11">
        <f>L3882/E3882*100</f>
        <v>11.326863628144078</v>
      </c>
      <c r="O3882" s="12" t="str">
        <f>IF(N3882&lt;10,"Low",IF(N3882&lt;20,"Med","High"))</f>
        <v>Med</v>
      </c>
      <c r="P3882" s="12">
        <f>sales*discount</f>
        <v>116.131</v>
      </c>
      <c r="Q3882" s="12">
        <f>sales-Discount_Values</f>
        <v>2206.489</v>
      </c>
      <c r="R3882" s="12">
        <f>DATEDIF(order_date,delivery_date,"D")</f>
        <v>2</v>
      </c>
      <c r="S3882" s="12"/>
    </row>
    <row r="3883" spans="1:19" ht="14.25" customHeight="1" x14ac:dyDescent="0.35">
      <c r="A3883" s="2" t="s">
        <v>13262</v>
      </c>
      <c r="B3883" s="2">
        <v>113229</v>
      </c>
      <c r="C3883" s="2" t="s">
        <v>41</v>
      </c>
      <c r="D3883" s="2" t="s">
        <v>14</v>
      </c>
      <c r="E3883" s="2">
        <v>4602.46</v>
      </c>
      <c r="F3883" s="2">
        <v>0.27</v>
      </c>
      <c r="G3883" s="2">
        <v>3</v>
      </c>
      <c r="H3883" s="3">
        <v>45046</v>
      </c>
      <c r="I3883" s="3">
        <v>45049</v>
      </c>
      <c r="J3883" s="2" t="s">
        <v>15</v>
      </c>
      <c r="K3883" s="2" t="s">
        <v>16</v>
      </c>
      <c r="L3883" s="2">
        <v>521.4</v>
      </c>
      <c r="M3883" s="2" t="s">
        <v>17</v>
      </c>
      <c r="N3883" s="11">
        <f>L3883/E3883*100</f>
        <v>11.328724204012635</v>
      </c>
      <c r="O3883" s="12" t="str">
        <f>IF(N3883&lt;10,"Low",IF(N3883&lt;20,"Med","High"))</f>
        <v>Med</v>
      </c>
      <c r="P3883" s="12">
        <f>sales*discount</f>
        <v>1242.6642000000002</v>
      </c>
      <c r="Q3883" s="12">
        <f>sales-Discount_Values</f>
        <v>3359.7957999999999</v>
      </c>
      <c r="R3883" s="12">
        <f>DATEDIF(order_date,delivery_date,"D")</f>
        <v>3</v>
      </c>
      <c r="S3883" s="12"/>
    </row>
    <row r="3884" spans="1:19" ht="14.25" customHeight="1" x14ac:dyDescent="0.35">
      <c r="A3884" s="2" t="s">
        <v>3881</v>
      </c>
      <c r="B3884" s="2">
        <v>103848</v>
      </c>
      <c r="C3884" s="2" t="s">
        <v>25</v>
      </c>
      <c r="D3884" s="2" t="s">
        <v>36</v>
      </c>
      <c r="E3884" s="2">
        <v>1447.7</v>
      </c>
      <c r="F3884" s="2">
        <v>0.34</v>
      </c>
      <c r="G3884" s="2">
        <v>3</v>
      </c>
      <c r="H3884" s="3">
        <v>44961</v>
      </c>
      <c r="I3884" s="3">
        <v>44965</v>
      </c>
      <c r="J3884" s="2" t="s">
        <v>15</v>
      </c>
      <c r="K3884" s="2" t="s">
        <v>16</v>
      </c>
      <c r="L3884" s="2">
        <v>164.07</v>
      </c>
      <c r="M3884" s="2" t="s">
        <v>48</v>
      </c>
      <c r="N3884" s="11">
        <f>L3884/E3884*100</f>
        <v>11.333149133107687</v>
      </c>
      <c r="O3884" s="12" t="str">
        <f>IF(N3884&lt;10,"Low",IF(N3884&lt;20,"Med","High"))</f>
        <v>Med</v>
      </c>
      <c r="P3884" s="12">
        <f>sales*discount</f>
        <v>492.21800000000007</v>
      </c>
      <c r="Q3884" s="12">
        <f>sales-Discount_Values</f>
        <v>955.48199999999997</v>
      </c>
      <c r="R3884" s="12">
        <f>DATEDIF(order_date,delivery_date,"D")</f>
        <v>4</v>
      </c>
      <c r="S3884" s="12"/>
    </row>
    <row r="3885" spans="1:19" ht="14.25" customHeight="1" x14ac:dyDescent="0.35">
      <c r="A3885" s="2" t="s">
        <v>9522</v>
      </c>
      <c r="B3885" s="2">
        <v>109489</v>
      </c>
      <c r="C3885" s="2" t="s">
        <v>41</v>
      </c>
      <c r="D3885" s="2" t="s">
        <v>26</v>
      </c>
      <c r="E3885" s="2">
        <v>483.94</v>
      </c>
      <c r="F3885" s="2">
        <v>0.39</v>
      </c>
      <c r="G3885" s="2">
        <v>2</v>
      </c>
      <c r="H3885" s="3">
        <v>45041</v>
      </c>
      <c r="I3885" s="3">
        <v>45042</v>
      </c>
      <c r="J3885" s="2" t="s">
        <v>31</v>
      </c>
      <c r="K3885" s="2" t="s">
        <v>16</v>
      </c>
      <c r="L3885" s="2">
        <v>54.85</v>
      </c>
      <c r="M3885" s="2" t="s">
        <v>23</v>
      </c>
      <c r="N3885" s="11">
        <f>L3885/E3885*100</f>
        <v>11.334049675579617</v>
      </c>
      <c r="O3885" s="12" t="str">
        <f>IF(N3885&lt;10,"Low",IF(N3885&lt;20,"Med","High"))</f>
        <v>Med</v>
      </c>
      <c r="P3885" s="12">
        <f>sales*discount</f>
        <v>188.73660000000001</v>
      </c>
      <c r="Q3885" s="12">
        <f>sales-Discount_Values</f>
        <v>295.20339999999999</v>
      </c>
      <c r="R3885" s="12">
        <f>DATEDIF(order_date,delivery_date,"D")</f>
        <v>1</v>
      </c>
      <c r="S3885" s="12"/>
    </row>
    <row r="3886" spans="1:19" ht="14.25" customHeight="1" x14ac:dyDescent="0.35">
      <c r="A3886" s="2" t="s">
        <v>11580</v>
      </c>
      <c r="B3886" s="2">
        <v>111547</v>
      </c>
      <c r="C3886" s="2" t="s">
        <v>41</v>
      </c>
      <c r="D3886" s="2" t="s">
        <v>26</v>
      </c>
      <c r="E3886" s="2">
        <v>2830.71</v>
      </c>
      <c r="F3886" s="2">
        <v>0.06</v>
      </c>
      <c r="G3886" s="2">
        <v>9</v>
      </c>
      <c r="H3886" s="3">
        <v>45535</v>
      </c>
      <c r="I3886" s="3">
        <v>45542</v>
      </c>
      <c r="J3886" s="2" t="s">
        <v>31</v>
      </c>
      <c r="K3886" s="2" t="s">
        <v>22</v>
      </c>
      <c r="L3886" s="2">
        <v>320.89</v>
      </c>
      <c r="M3886" s="2" t="s">
        <v>28</v>
      </c>
      <c r="N3886" s="11">
        <f>L3886/E3886*100</f>
        <v>11.336025237484588</v>
      </c>
      <c r="O3886" s="12" t="str">
        <f>IF(N3886&lt;10,"Low",IF(N3886&lt;20,"Med","High"))</f>
        <v>Med</v>
      </c>
      <c r="P3886" s="12">
        <f>sales*discount</f>
        <v>169.8426</v>
      </c>
      <c r="Q3886" s="12">
        <f>sales-Discount_Values</f>
        <v>2660.8674000000001</v>
      </c>
      <c r="R3886" s="12">
        <f>DATEDIF(order_date,delivery_date,"D")</f>
        <v>7</v>
      </c>
      <c r="S3886" s="12"/>
    </row>
    <row r="3887" spans="1:19" ht="14.25" customHeight="1" x14ac:dyDescent="0.35">
      <c r="A3887" s="2" t="s">
        <v>10369</v>
      </c>
      <c r="B3887" s="2">
        <v>110336</v>
      </c>
      <c r="C3887" s="2" t="s">
        <v>19</v>
      </c>
      <c r="D3887" s="2" t="s">
        <v>26</v>
      </c>
      <c r="E3887" s="2">
        <v>2649.57</v>
      </c>
      <c r="F3887" s="2">
        <v>0.28000000000000003</v>
      </c>
      <c r="G3887" s="2">
        <v>6</v>
      </c>
      <c r="H3887" s="3">
        <v>45053</v>
      </c>
      <c r="I3887" s="3">
        <v>45057</v>
      </c>
      <c r="J3887" s="2" t="s">
        <v>21</v>
      </c>
      <c r="K3887" s="2" t="s">
        <v>22</v>
      </c>
      <c r="L3887" s="2">
        <v>300.49</v>
      </c>
      <c r="M3887" s="2" t="s">
        <v>34</v>
      </c>
      <c r="N3887" s="11">
        <f>L3887/E3887*100</f>
        <v>11.341085534633921</v>
      </c>
      <c r="O3887" s="12" t="str">
        <f>IF(N3887&lt;10,"Low",IF(N3887&lt;20,"Med","High"))</f>
        <v>Med</v>
      </c>
      <c r="P3887" s="12">
        <f>sales*discount</f>
        <v>741.8796000000001</v>
      </c>
      <c r="Q3887" s="12">
        <f>sales-Discount_Values</f>
        <v>1907.6904</v>
      </c>
      <c r="R3887" s="12">
        <f>DATEDIF(order_date,delivery_date,"D")</f>
        <v>4</v>
      </c>
      <c r="S3887" s="12"/>
    </row>
    <row r="3888" spans="1:19" ht="14.25" customHeight="1" x14ac:dyDescent="0.35">
      <c r="A3888" s="2" t="s">
        <v>3398</v>
      </c>
      <c r="B3888" s="2">
        <v>103365</v>
      </c>
      <c r="C3888" s="2" t="s">
        <v>41</v>
      </c>
      <c r="D3888" s="2" t="s">
        <v>14</v>
      </c>
      <c r="E3888" s="2">
        <v>4489.97</v>
      </c>
      <c r="F3888" s="2">
        <v>0.19</v>
      </c>
      <c r="G3888" s="2">
        <v>9</v>
      </c>
      <c r="H3888" s="3">
        <v>45279</v>
      </c>
      <c r="I3888" s="3">
        <v>45286</v>
      </c>
      <c r="J3888" s="2" t="s">
        <v>15</v>
      </c>
      <c r="K3888" s="2" t="s">
        <v>22</v>
      </c>
      <c r="L3888" s="2">
        <v>509.23</v>
      </c>
      <c r="M3888" s="2" t="s">
        <v>28</v>
      </c>
      <c r="N3888" s="11">
        <f>L3888/E3888*100</f>
        <v>11.341501168159253</v>
      </c>
      <c r="O3888" s="12" t="str">
        <f>IF(N3888&lt;10,"Low",IF(N3888&lt;20,"Med","High"))</f>
        <v>Med</v>
      </c>
      <c r="P3888" s="12">
        <f>sales*discount</f>
        <v>853.09430000000009</v>
      </c>
      <c r="Q3888" s="12">
        <f>sales-Discount_Values</f>
        <v>3636.8757000000001</v>
      </c>
      <c r="R3888" s="12">
        <f>DATEDIF(order_date,delivery_date,"D")</f>
        <v>7</v>
      </c>
      <c r="S3888" s="12"/>
    </row>
    <row r="3889" spans="1:19" ht="14.25" customHeight="1" x14ac:dyDescent="0.35">
      <c r="A3889" s="2" t="s">
        <v>9030</v>
      </c>
      <c r="B3889" s="2">
        <v>108997</v>
      </c>
      <c r="C3889" s="2" t="s">
        <v>41</v>
      </c>
      <c r="D3889" s="2" t="s">
        <v>26</v>
      </c>
      <c r="E3889" s="2">
        <v>4809.8900000000003</v>
      </c>
      <c r="F3889" s="2">
        <v>0.12</v>
      </c>
      <c r="G3889" s="2">
        <v>9</v>
      </c>
      <c r="H3889" s="3">
        <v>45608</v>
      </c>
      <c r="I3889" s="3">
        <v>45610</v>
      </c>
      <c r="J3889" s="2" t="s">
        <v>31</v>
      </c>
      <c r="K3889" s="2" t="s">
        <v>22</v>
      </c>
      <c r="L3889" s="2">
        <v>545.6</v>
      </c>
      <c r="M3889" s="2" t="s">
        <v>23</v>
      </c>
      <c r="N3889" s="11">
        <f>L3889/E3889*100</f>
        <v>11.343294753102462</v>
      </c>
      <c r="O3889" s="12" t="str">
        <f>IF(N3889&lt;10,"Low",IF(N3889&lt;20,"Med","High"))</f>
        <v>Med</v>
      </c>
      <c r="P3889" s="12">
        <f>sales*discount</f>
        <v>577.18680000000006</v>
      </c>
      <c r="Q3889" s="12">
        <f>sales-Discount_Values</f>
        <v>4232.7031999999999</v>
      </c>
      <c r="R3889" s="12">
        <f>DATEDIF(order_date,delivery_date,"D")</f>
        <v>2</v>
      </c>
      <c r="S3889" s="12"/>
    </row>
    <row r="3890" spans="1:19" ht="14.25" customHeight="1" x14ac:dyDescent="0.35">
      <c r="A3890" s="2" t="s">
        <v>15235</v>
      </c>
      <c r="B3890" s="2">
        <v>115202</v>
      </c>
      <c r="C3890" s="2" t="s">
        <v>41</v>
      </c>
      <c r="D3890" s="2" t="s">
        <v>14</v>
      </c>
      <c r="E3890" s="2">
        <v>4800.88</v>
      </c>
      <c r="F3890" s="2">
        <v>0.21</v>
      </c>
      <c r="G3890" s="2">
        <v>3</v>
      </c>
      <c r="H3890" s="3">
        <v>45084</v>
      </c>
      <c r="I3890" s="3">
        <v>45087</v>
      </c>
      <c r="J3890" s="2" t="s">
        <v>21</v>
      </c>
      <c r="K3890" s="2" t="s">
        <v>27</v>
      </c>
      <c r="L3890" s="2">
        <v>544.61</v>
      </c>
      <c r="M3890" s="2" t="s">
        <v>23</v>
      </c>
      <c r="N3890" s="11">
        <f>L3890/E3890*100</f>
        <v>11.343961940310942</v>
      </c>
      <c r="O3890" s="12" t="str">
        <f>IF(N3890&lt;10,"Low",IF(N3890&lt;20,"Med","High"))</f>
        <v>Med</v>
      </c>
      <c r="P3890" s="12">
        <f>sales*discount</f>
        <v>1008.1848</v>
      </c>
      <c r="Q3890" s="12">
        <f>sales-Discount_Values</f>
        <v>3792.6952000000001</v>
      </c>
      <c r="R3890" s="12">
        <f>DATEDIF(order_date,delivery_date,"D")</f>
        <v>3</v>
      </c>
      <c r="S3890" s="12"/>
    </row>
    <row r="3891" spans="1:19" ht="14.25" customHeight="1" x14ac:dyDescent="0.35">
      <c r="A3891" s="2" t="s">
        <v>7221</v>
      </c>
      <c r="B3891" s="2">
        <v>107188</v>
      </c>
      <c r="C3891" s="2" t="s">
        <v>41</v>
      </c>
      <c r="D3891" s="2" t="s">
        <v>33</v>
      </c>
      <c r="E3891" s="2">
        <v>789.83</v>
      </c>
      <c r="F3891" s="2">
        <v>0.45</v>
      </c>
      <c r="G3891" s="2">
        <v>3</v>
      </c>
      <c r="H3891" s="3">
        <v>45173</v>
      </c>
      <c r="I3891" s="3">
        <v>45177</v>
      </c>
      <c r="J3891" s="2" t="s">
        <v>21</v>
      </c>
      <c r="K3891" s="2" t="s">
        <v>27</v>
      </c>
      <c r="L3891" s="2">
        <v>89.6</v>
      </c>
      <c r="M3891" s="2" t="s">
        <v>17</v>
      </c>
      <c r="N3891" s="11">
        <f>L3891/E3891*100</f>
        <v>11.344213311725307</v>
      </c>
      <c r="O3891" s="12" t="str">
        <f>IF(N3891&lt;10,"Low",IF(N3891&lt;20,"Med","High"))</f>
        <v>Med</v>
      </c>
      <c r="P3891" s="12">
        <f>sales*discount</f>
        <v>355.42350000000005</v>
      </c>
      <c r="Q3891" s="12">
        <f>sales-Discount_Values</f>
        <v>434.40649999999999</v>
      </c>
      <c r="R3891" s="12">
        <f>DATEDIF(order_date,delivery_date,"D")</f>
        <v>4</v>
      </c>
      <c r="S3891" s="12"/>
    </row>
    <row r="3892" spans="1:19" ht="14.25" customHeight="1" x14ac:dyDescent="0.35">
      <c r="A3892" s="2" t="s">
        <v>12528</v>
      </c>
      <c r="B3892" s="2">
        <v>112495</v>
      </c>
      <c r="C3892" s="2" t="s">
        <v>25</v>
      </c>
      <c r="D3892" s="2" t="s">
        <v>14</v>
      </c>
      <c r="E3892" s="2">
        <v>4277.63</v>
      </c>
      <c r="F3892" s="2">
        <v>0.06</v>
      </c>
      <c r="G3892" s="2">
        <v>1</v>
      </c>
      <c r="H3892" s="3">
        <v>45570</v>
      </c>
      <c r="I3892" s="3">
        <v>45574</v>
      </c>
      <c r="J3892" s="2" t="s">
        <v>15</v>
      </c>
      <c r="K3892" s="2" t="s">
        <v>27</v>
      </c>
      <c r="L3892" s="2">
        <v>485.27</v>
      </c>
      <c r="M3892" s="2" t="s">
        <v>23</v>
      </c>
      <c r="N3892" s="11">
        <f>L3892/E3892*100</f>
        <v>11.34436592225134</v>
      </c>
      <c r="O3892" s="12" t="str">
        <f>IF(N3892&lt;10,"Low",IF(N3892&lt;20,"Med","High"))</f>
        <v>Med</v>
      </c>
      <c r="P3892" s="12">
        <f>sales*discount</f>
        <v>256.65780000000001</v>
      </c>
      <c r="Q3892" s="12">
        <f>sales-Discount_Values</f>
        <v>4020.9722000000002</v>
      </c>
      <c r="R3892" s="12">
        <f>DATEDIF(order_date,delivery_date,"D")</f>
        <v>4</v>
      </c>
      <c r="S3892" s="12"/>
    </row>
    <row r="3893" spans="1:19" ht="14.25" customHeight="1" x14ac:dyDescent="0.35">
      <c r="A3893" s="2" t="s">
        <v>2668</v>
      </c>
      <c r="B3893" s="2">
        <v>102635</v>
      </c>
      <c r="C3893" s="2" t="s">
        <v>41</v>
      </c>
      <c r="D3893" s="2" t="s">
        <v>26</v>
      </c>
      <c r="E3893" s="2">
        <v>3873.44</v>
      </c>
      <c r="F3893" s="2">
        <v>0.22</v>
      </c>
      <c r="G3893" s="2">
        <v>9</v>
      </c>
      <c r="H3893" s="3">
        <v>45487</v>
      </c>
      <c r="I3893" s="3">
        <v>45494</v>
      </c>
      <c r="J3893" s="2" t="s">
        <v>21</v>
      </c>
      <c r="K3893" s="2" t="s">
        <v>22</v>
      </c>
      <c r="L3893" s="2">
        <v>439.51</v>
      </c>
      <c r="M3893" s="2" t="s">
        <v>23</v>
      </c>
      <c r="N3893" s="11">
        <f>L3893/E3893*100</f>
        <v>11.346761534966335</v>
      </c>
      <c r="O3893" s="12" t="str">
        <f>IF(N3893&lt;10,"Low",IF(N3893&lt;20,"Med","High"))</f>
        <v>Med</v>
      </c>
      <c r="P3893" s="12">
        <f>sales*discount</f>
        <v>852.15679999999998</v>
      </c>
      <c r="Q3893" s="12">
        <f>sales-Discount_Values</f>
        <v>3021.2831999999999</v>
      </c>
      <c r="R3893" s="12">
        <f>DATEDIF(order_date,delivery_date,"D")</f>
        <v>7</v>
      </c>
      <c r="S3893" s="12"/>
    </row>
    <row r="3894" spans="1:19" ht="14.25" customHeight="1" x14ac:dyDescent="0.35">
      <c r="A3894" s="2" t="s">
        <v>10186</v>
      </c>
      <c r="B3894" s="2">
        <v>110153</v>
      </c>
      <c r="C3894" s="2" t="s">
        <v>25</v>
      </c>
      <c r="D3894" s="2" t="s">
        <v>36</v>
      </c>
      <c r="E3894" s="2">
        <v>3416.97</v>
      </c>
      <c r="F3894" s="2">
        <v>0.35</v>
      </c>
      <c r="G3894" s="2">
        <v>7</v>
      </c>
      <c r="H3894" s="3">
        <v>45178</v>
      </c>
      <c r="I3894" s="3">
        <v>45180</v>
      </c>
      <c r="J3894" s="2" t="s">
        <v>31</v>
      </c>
      <c r="K3894" s="2" t="s">
        <v>27</v>
      </c>
      <c r="L3894" s="2">
        <v>387.79</v>
      </c>
      <c r="M3894" s="2" t="s">
        <v>23</v>
      </c>
      <c r="N3894" s="11">
        <f>L3894/E3894*100</f>
        <v>11.348943654758457</v>
      </c>
      <c r="O3894" s="12" t="str">
        <f>IF(N3894&lt;10,"Low",IF(N3894&lt;20,"Med","High"))</f>
        <v>Med</v>
      </c>
      <c r="P3894" s="12">
        <f>sales*discount</f>
        <v>1195.9395</v>
      </c>
      <c r="Q3894" s="12">
        <f>sales-Discount_Values</f>
        <v>2221.0304999999998</v>
      </c>
      <c r="R3894" s="12">
        <f>DATEDIF(order_date,delivery_date,"D")</f>
        <v>2</v>
      </c>
      <c r="S3894" s="12"/>
    </row>
    <row r="3895" spans="1:19" ht="14.25" customHeight="1" x14ac:dyDescent="0.35">
      <c r="A3895" s="2" t="s">
        <v>11378</v>
      </c>
      <c r="B3895" s="2">
        <v>111345</v>
      </c>
      <c r="C3895" s="2" t="s">
        <v>25</v>
      </c>
      <c r="D3895" s="2" t="s">
        <v>26</v>
      </c>
      <c r="E3895" s="2">
        <v>4500.63</v>
      </c>
      <c r="F3895" s="2">
        <v>0.06</v>
      </c>
      <c r="G3895" s="2">
        <v>7</v>
      </c>
      <c r="H3895" s="3">
        <v>44969</v>
      </c>
      <c r="I3895" s="3">
        <v>44974</v>
      </c>
      <c r="J3895" s="2" t="s">
        <v>15</v>
      </c>
      <c r="K3895" s="2" t="s">
        <v>27</v>
      </c>
      <c r="L3895" s="2">
        <v>510.91</v>
      </c>
      <c r="M3895" s="2" t="s">
        <v>39</v>
      </c>
      <c r="N3895" s="11">
        <f>L3895/E3895*100</f>
        <v>11.351966280276317</v>
      </c>
      <c r="O3895" s="12" t="str">
        <f>IF(N3895&lt;10,"Low",IF(N3895&lt;20,"Med","High"))</f>
        <v>Med</v>
      </c>
      <c r="P3895" s="12">
        <f>sales*discount</f>
        <v>270.0378</v>
      </c>
      <c r="Q3895" s="12">
        <f>sales-Discount_Values</f>
        <v>4230.5922</v>
      </c>
      <c r="R3895" s="12">
        <f>DATEDIF(order_date,delivery_date,"D")</f>
        <v>5</v>
      </c>
      <c r="S3895" s="12"/>
    </row>
    <row r="3896" spans="1:19" ht="14.25" customHeight="1" x14ac:dyDescent="0.35">
      <c r="A3896" s="2" t="s">
        <v>9228</v>
      </c>
      <c r="B3896" s="2">
        <v>109195</v>
      </c>
      <c r="C3896" s="2" t="s">
        <v>41</v>
      </c>
      <c r="D3896" s="2" t="s">
        <v>20</v>
      </c>
      <c r="E3896" s="2">
        <v>330.28</v>
      </c>
      <c r="F3896" s="2">
        <v>0.17</v>
      </c>
      <c r="G3896" s="2">
        <v>6</v>
      </c>
      <c r="H3896" s="3">
        <v>45031</v>
      </c>
      <c r="I3896" s="3">
        <v>45038</v>
      </c>
      <c r="J3896" s="2" t="s">
        <v>21</v>
      </c>
      <c r="K3896" s="2" t="s">
        <v>16</v>
      </c>
      <c r="L3896" s="2">
        <v>37.51</v>
      </c>
      <c r="M3896" s="2" t="s">
        <v>39</v>
      </c>
      <c r="N3896" s="11">
        <f>L3896/E3896*100</f>
        <v>11.357030398449801</v>
      </c>
      <c r="O3896" s="12" t="str">
        <f>IF(N3896&lt;10,"Low",IF(N3896&lt;20,"Med","High"))</f>
        <v>Med</v>
      </c>
      <c r="P3896" s="12">
        <f>sales*discount</f>
        <v>56.147599999999997</v>
      </c>
      <c r="Q3896" s="12">
        <f>sales-Discount_Values</f>
        <v>274.13239999999996</v>
      </c>
      <c r="R3896" s="12">
        <f>DATEDIF(order_date,delivery_date,"D")</f>
        <v>7</v>
      </c>
      <c r="S3896" s="12"/>
    </row>
    <row r="3897" spans="1:19" ht="14.25" customHeight="1" x14ac:dyDescent="0.35">
      <c r="A3897" s="2" t="s">
        <v>12544</v>
      </c>
      <c r="B3897" s="2">
        <v>112511</v>
      </c>
      <c r="C3897" s="2" t="s">
        <v>13</v>
      </c>
      <c r="D3897" s="2" t="s">
        <v>33</v>
      </c>
      <c r="E3897" s="2">
        <v>3961.04</v>
      </c>
      <c r="F3897" s="2">
        <v>0.38</v>
      </c>
      <c r="G3897" s="2">
        <v>1</v>
      </c>
      <c r="H3897" s="3">
        <v>45181</v>
      </c>
      <c r="I3897" s="3">
        <v>45188</v>
      </c>
      <c r="J3897" s="2" t="s">
        <v>15</v>
      </c>
      <c r="K3897" s="2" t="s">
        <v>22</v>
      </c>
      <c r="L3897" s="2">
        <v>449.99</v>
      </c>
      <c r="M3897" s="2" t="s">
        <v>48</v>
      </c>
      <c r="N3897" s="11">
        <f>L3897/E3897*100</f>
        <v>11.360400298911397</v>
      </c>
      <c r="O3897" s="12" t="str">
        <f>IF(N3897&lt;10,"Low",IF(N3897&lt;20,"Med","High"))</f>
        <v>Med</v>
      </c>
      <c r="P3897" s="12">
        <f>sales*discount</f>
        <v>1505.1952000000001</v>
      </c>
      <c r="Q3897" s="12">
        <f>sales-Discount_Values</f>
        <v>2455.8447999999999</v>
      </c>
      <c r="R3897" s="12">
        <f>DATEDIF(order_date,delivery_date,"D")</f>
        <v>7</v>
      </c>
      <c r="S3897" s="12"/>
    </row>
    <row r="3898" spans="1:19" ht="14.25" customHeight="1" x14ac:dyDescent="0.35">
      <c r="A3898" s="2" t="s">
        <v>1308</v>
      </c>
      <c r="B3898" s="2">
        <v>101275</v>
      </c>
      <c r="C3898" s="2" t="s">
        <v>19</v>
      </c>
      <c r="D3898" s="2" t="s">
        <v>20</v>
      </c>
      <c r="E3898" s="2">
        <v>3356.67</v>
      </c>
      <c r="F3898" s="2">
        <v>0.2</v>
      </c>
      <c r="G3898" s="2">
        <v>1</v>
      </c>
      <c r="H3898" s="3">
        <v>45275</v>
      </c>
      <c r="I3898" s="3">
        <v>45277</v>
      </c>
      <c r="J3898" s="2" t="s">
        <v>15</v>
      </c>
      <c r="K3898" s="2" t="s">
        <v>27</v>
      </c>
      <c r="L3898" s="2">
        <v>381.34</v>
      </c>
      <c r="M3898" s="2" t="s">
        <v>48</v>
      </c>
      <c r="N3898" s="11">
        <f>L3898/E3898*100</f>
        <v>11.360663991396235</v>
      </c>
      <c r="O3898" s="12" t="str">
        <f>IF(N3898&lt;10,"Low",IF(N3898&lt;20,"Med","High"))</f>
        <v>Med</v>
      </c>
      <c r="P3898" s="12">
        <f>sales*discount</f>
        <v>671.33400000000006</v>
      </c>
      <c r="Q3898" s="12">
        <f>sales-Discount_Values</f>
        <v>2685.3360000000002</v>
      </c>
      <c r="R3898" s="12">
        <f>DATEDIF(order_date,delivery_date,"D")</f>
        <v>2</v>
      </c>
      <c r="S3898" s="12"/>
    </row>
    <row r="3899" spans="1:19" ht="14.25" customHeight="1" x14ac:dyDescent="0.35">
      <c r="A3899" s="2" t="s">
        <v>13395</v>
      </c>
      <c r="B3899" s="2">
        <v>113362</v>
      </c>
      <c r="C3899" s="2" t="s">
        <v>25</v>
      </c>
      <c r="D3899" s="2" t="s">
        <v>33</v>
      </c>
      <c r="E3899" s="2">
        <v>2245.6999999999998</v>
      </c>
      <c r="F3899" s="2">
        <v>0.47</v>
      </c>
      <c r="G3899" s="2">
        <v>6</v>
      </c>
      <c r="H3899" s="3">
        <v>45350</v>
      </c>
      <c r="I3899" s="3">
        <v>45356</v>
      </c>
      <c r="J3899" s="2" t="s">
        <v>15</v>
      </c>
      <c r="K3899" s="2" t="s">
        <v>16</v>
      </c>
      <c r="L3899" s="2">
        <v>255.16</v>
      </c>
      <c r="M3899" s="2" t="s">
        <v>39</v>
      </c>
      <c r="N3899" s="11">
        <f>L3899/E3899*100</f>
        <v>11.362158792358731</v>
      </c>
      <c r="O3899" s="12" t="str">
        <f>IF(N3899&lt;10,"Low",IF(N3899&lt;20,"Med","High"))</f>
        <v>Med</v>
      </c>
      <c r="P3899" s="12">
        <f>sales*discount</f>
        <v>1055.4789999999998</v>
      </c>
      <c r="Q3899" s="12">
        <f>sales-Discount_Values</f>
        <v>1190.221</v>
      </c>
      <c r="R3899" s="12">
        <f>DATEDIF(order_date,delivery_date,"D")</f>
        <v>6</v>
      </c>
      <c r="S3899" s="12"/>
    </row>
    <row r="3900" spans="1:19" ht="14.25" customHeight="1" x14ac:dyDescent="0.35">
      <c r="A3900" s="2" t="s">
        <v>1079</v>
      </c>
      <c r="B3900" s="2">
        <v>101046</v>
      </c>
      <c r="C3900" s="2" t="s">
        <v>13</v>
      </c>
      <c r="D3900" s="2" t="s">
        <v>14</v>
      </c>
      <c r="E3900" s="2">
        <v>3176.54</v>
      </c>
      <c r="F3900" s="2">
        <v>0.11</v>
      </c>
      <c r="G3900" s="2">
        <v>9</v>
      </c>
      <c r="H3900" s="3">
        <v>45162</v>
      </c>
      <c r="I3900" s="3">
        <v>45166</v>
      </c>
      <c r="J3900" s="2" t="s">
        <v>21</v>
      </c>
      <c r="K3900" s="2" t="s">
        <v>22</v>
      </c>
      <c r="L3900" s="2">
        <v>360.98</v>
      </c>
      <c r="M3900" s="2" t="s">
        <v>34</v>
      </c>
      <c r="N3900" s="11">
        <f>L3900/E3900*100</f>
        <v>11.36393686212042</v>
      </c>
      <c r="O3900" s="12" t="str">
        <f>IF(N3900&lt;10,"Low",IF(N3900&lt;20,"Med","High"))</f>
        <v>Med</v>
      </c>
      <c r="P3900" s="12">
        <f>sales*discount</f>
        <v>349.4194</v>
      </c>
      <c r="Q3900" s="12">
        <f>sales-Discount_Values</f>
        <v>2827.1206000000002</v>
      </c>
      <c r="R3900" s="12">
        <f>DATEDIF(order_date,delivery_date,"D")</f>
        <v>4</v>
      </c>
      <c r="S3900" s="12"/>
    </row>
    <row r="3901" spans="1:19" ht="14.25" customHeight="1" x14ac:dyDescent="0.35">
      <c r="A3901" s="2" t="s">
        <v>10114</v>
      </c>
      <c r="B3901" s="2">
        <v>110081</v>
      </c>
      <c r="C3901" s="2" t="s">
        <v>41</v>
      </c>
      <c r="D3901" s="2" t="s">
        <v>14</v>
      </c>
      <c r="E3901" s="2">
        <v>1066.4100000000001</v>
      </c>
      <c r="F3901" s="2">
        <v>0.32</v>
      </c>
      <c r="G3901" s="2">
        <v>8</v>
      </c>
      <c r="H3901" s="3">
        <v>45260</v>
      </c>
      <c r="I3901" s="3">
        <v>45262</v>
      </c>
      <c r="J3901" s="2" t="s">
        <v>31</v>
      </c>
      <c r="K3901" s="2" t="s">
        <v>27</v>
      </c>
      <c r="L3901" s="2">
        <v>121.24</v>
      </c>
      <c r="M3901" s="2" t="s">
        <v>23</v>
      </c>
      <c r="N3901" s="11">
        <f>L3901/E3901*100</f>
        <v>11.368985662174959</v>
      </c>
      <c r="O3901" s="12" t="str">
        <f>IF(N3901&lt;10,"Low",IF(N3901&lt;20,"Med","High"))</f>
        <v>Med</v>
      </c>
      <c r="P3901" s="12">
        <f>sales*discount</f>
        <v>341.25120000000004</v>
      </c>
      <c r="Q3901" s="12">
        <f>sales-Discount_Values</f>
        <v>725.15880000000004</v>
      </c>
      <c r="R3901" s="12">
        <f>DATEDIF(order_date,delivery_date,"D")</f>
        <v>2</v>
      </c>
      <c r="S3901" s="12"/>
    </row>
    <row r="3902" spans="1:19" ht="14.25" customHeight="1" x14ac:dyDescent="0.35">
      <c r="A3902" s="2" t="s">
        <v>3547</v>
      </c>
      <c r="B3902" s="2">
        <v>103514</v>
      </c>
      <c r="C3902" s="2" t="s">
        <v>19</v>
      </c>
      <c r="D3902" s="2" t="s">
        <v>26</v>
      </c>
      <c r="E3902" s="2">
        <v>999.76</v>
      </c>
      <c r="F3902" s="2">
        <v>0</v>
      </c>
      <c r="G3902" s="2">
        <v>6</v>
      </c>
      <c r="H3902" s="3">
        <v>45528</v>
      </c>
      <c r="I3902" s="3">
        <v>45533</v>
      </c>
      <c r="J3902" s="2" t="s">
        <v>31</v>
      </c>
      <c r="K3902" s="2" t="s">
        <v>22</v>
      </c>
      <c r="L3902" s="2">
        <v>113.67</v>
      </c>
      <c r="M3902" s="2" t="s">
        <v>28</v>
      </c>
      <c r="N3902" s="11">
        <f>L3902/E3902*100</f>
        <v>11.369728734896375</v>
      </c>
      <c r="O3902" s="12" t="str">
        <f>IF(N3902&lt;10,"Low",IF(N3902&lt;20,"Med","High"))</f>
        <v>Med</v>
      </c>
      <c r="P3902" s="12">
        <f>sales*discount</f>
        <v>0</v>
      </c>
      <c r="Q3902" s="12">
        <f>sales-Discount_Values</f>
        <v>999.76</v>
      </c>
      <c r="R3902" s="12">
        <f>DATEDIF(order_date,delivery_date,"D")</f>
        <v>5</v>
      </c>
      <c r="S3902" s="12"/>
    </row>
    <row r="3903" spans="1:19" ht="14.25" customHeight="1" x14ac:dyDescent="0.35">
      <c r="A3903" s="2" t="s">
        <v>8884</v>
      </c>
      <c r="B3903" s="2">
        <v>108851</v>
      </c>
      <c r="C3903" s="2" t="s">
        <v>25</v>
      </c>
      <c r="D3903" s="2" t="s">
        <v>36</v>
      </c>
      <c r="E3903" s="2">
        <v>908.8</v>
      </c>
      <c r="F3903" s="2">
        <v>0.47</v>
      </c>
      <c r="G3903" s="2">
        <v>9</v>
      </c>
      <c r="H3903" s="3">
        <v>45235</v>
      </c>
      <c r="I3903" s="3">
        <v>45238</v>
      </c>
      <c r="J3903" s="2" t="s">
        <v>21</v>
      </c>
      <c r="K3903" s="2" t="s">
        <v>27</v>
      </c>
      <c r="L3903" s="2">
        <v>103.34</v>
      </c>
      <c r="M3903" s="2" t="s">
        <v>17</v>
      </c>
      <c r="N3903" s="11">
        <f>L3903/E3903*100</f>
        <v>11.371038732394368</v>
      </c>
      <c r="O3903" s="12" t="str">
        <f>IF(N3903&lt;10,"Low",IF(N3903&lt;20,"Med","High"))</f>
        <v>Med</v>
      </c>
      <c r="P3903" s="12">
        <f>sales*discount</f>
        <v>427.13599999999997</v>
      </c>
      <c r="Q3903" s="12">
        <f>sales-Discount_Values</f>
        <v>481.66399999999999</v>
      </c>
      <c r="R3903" s="12">
        <f>DATEDIF(order_date,delivery_date,"D")</f>
        <v>3</v>
      </c>
      <c r="S3903" s="12"/>
    </row>
    <row r="3904" spans="1:19" ht="14.25" customHeight="1" x14ac:dyDescent="0.35">
      <c r="A3904" s="2" t="s">
        <v>15002</v>
      </c>
      <c r="B3904" s="2">
        <v>114969</v>
      </c>
      <c r="C3904" s="2" t="s">
        <v>25</v>
      </c>
      <c r="D3904" s="2" t="s">
        <v>33</v>
      </c>
      <c r="E3904" s="2">
        <v>4495.21</v>
      </c>
      <c r="F3904" s="2">
        <v>0.01</v>
      </c>
      <c r="G3904" s="2">
        <v>6</v>
      </c>
      <c r="H3904" s="3">
        <v>45383</v>
      </c>
      <c r="I3904" s="3">
        <v>45386</v>
      </c>
      <c r="J3904" s="2" t="s">
        <v>15</v>
      </c>
      <c r="K3904" s="2" t="s">
        <v>16</v>
      </c>
      <c r="L3904" s="2">
        <v>511.17</v>
      </c>
      <c r="M3904" s="2" t="s">
        <v>48</v>
      </c>
      <c r="N3904" s="11">
        <f>L3904/E3904*100</f>
        <v>11.371437596908709</v>
      </c>
      <c r="O3904" s="12" t="str">
        <f>IF(N3904&lt;10,"Low",IF(N3904&lt;20,"Med","High"))</f>
        <v>Med</v>
      </c>
      <c r="P3904" s="12">
        <f>sales*discount</f>
        <v>44.952100000000002</v>
      </c>
      <c r="Q3904" s="12">
        <f>sales-Discount_Values</f>
        <v>4450.2578999999996</v>
      </c>
      <c r="R3904" s="12">
        <f>DATEDIF(order_date,delivery_date,"D")</f>
        <v>3</v>
      </c>
      <c r="S3904" s="12"/>
    </row>
    <row r="3905" spans="1:19" ht="14.25" customHeight="1" x14ac:dyDescent="0.35">
      <c r="A3905" s="2" t="s">
        <v>13187</v>
      </c>
      <c r="B3905" s="2">
        <v>113154</v>
      </c>
      <c r="C3905" s="2" t="s">
        <v>19</v>
      </c>
      <c r="D3905" s="2" t="s">
        <v>14</v>
      </c>
      <c r="E3905" s="2">
        <v>3241.69</v>
      </c>
      <c r="F3905" s="2">
        <v>0.18</v>
      </c>
      <c r="G3905" s="2">
        <v>1</v>
      </c>
      <c r="H3905" s="3">
        <v>45526</v>
      </c>
      <c r="I3905" s="3">
        <v>45533</v>
      </c>
      <c r="J3905" s="2" t="s">
        <v>21</v>
      </c>
      <c r="K3905" s="2" t="s">
        <v>22</v>
      </c>
      <c r="L3905" s="2">
        <v>368.74</v>
      </c>
      <c r="M3905" s="2" t="s">
        <v>23</v>
      </c>
      <c r="N3905" s="11">
        <f>L3905/E3905*100</f>
        <v>11.374930977360574</v>
      </c>
      <c r="O3905" s="12" t="str">
        <f>IF(N3905&lt;10,"Low",IF(N3905&lt;20,"Med","High"))</f>
        <v>Med</v>
      </c>
      <c r="P3905" s="12">
        <f>sales*discount</f>
        <v>583.50419999999997</v>
      </c>
      <c r="Q3905" s="12">
        <f>sales-Discount_Values</f>
        <v>2658.1858000000002</v>
      </c>
      <c r="R3905" s="12">
        <f>DATEDIF(order_date,delivery_date,"D")</f>
        <v>7</v>
      </c>
      <c r="S3905" s="12"/>
    </row>
    <row r="3906" spans="1:19" ht="14.25" customHeight="1" x14ac:dyDescent="0.35">
      <c r="A3906" s="2" t="s">
        <v>9739</v>
      </c>
      <c r="B3906" s="2">
        <v>109706</v>
      </c>
      <c r="C3906" s="2" t="s">
        <v>41</v>
      </c>
      <c r="D3906" s="2" t="s">
        <v>20</v>
      </c>
      <c r="E3906" s="2">
        <v>2787.49</v>
      </c>
      <c r="F3906" s="2">
        <v>0.26</v>
      </c>
      <c r="G3906" s="2">
        <v>1</v>
      </c>
      <c r="H3906" s="3">
        <v>45343</v>
      </c>
      <c r="I3906" s="3">
        <v>45350</v>
      </c>
      <c r="J3906" s="2" t="s">
        <v>15</v>
      </c>
      <c r="K3906" s="2" t="s">
        <v>22</v>
      </c>
      <c r="L3906" s="2">
        <v>317.10000000000002</v>
      </c>
      <c r="M3906" s="2" t="s">
        <v>28</v>
      </c>
      <c r="N3906" s="11">
        <f>L3906/E3906*100</f>
        <v>11.375825563499781</v>
      </c>
      <c r="O3906" s="12" t="str">
        <f>IF(N3906&lt;10,"Low",IF(N3906&lt;20,"Med","High"))</f>
        <v>Med</v>
      </c>
      <c r="P3906" s="12">
        <f>sales*discount</f>
        <v>724.74739999999997</v>
      </c>
      <c r="Q3906" s="12">
        <f>sales-Discount_Values</f>
        <v>2062.7425999999996</v>
      </c>
      <c r="R3906" s="12">
        <f>DATEDIF(order_date,delivery_date,"D")</f>
        <v>7</v>
      </c>
      <c r="S3906" s="12"/>
    </row>
    <row r="3907" spans="1:19" ht="14.25" customHeight="1" x14ac:dyDescent="0.35">
      <c r="A3907" s="2" t="s">
        <v>5089</v>
      </c>
      <c r="B3907" s="2">
        <v>105056</v>
      </c>
      <c r="C3907" s="2" t="s">
        <v>13</v>
      </c>
      <c r="D3907" s="2" t="s">
        <v>14</v>
      </c>
      <c r="E3907" s="2">
        <v>348.18</v>
      </c>
      <c r="F3907" s="2">
        <v>0.25</v>
      </c>
      <c r="G3907" s="2">
        <v>1</v>
      </c>
      <c r="H3907" s="3">
        <v>45355</v>
      </c>
      <c r="I3907" s="3">
        <v>45359</v>
      </c>
      <c r="J3907" s="2" t="s">
        <v>31</v>
      </c>
      <c r="K3907" s="2" t="s">
        <v>22</v>
      </c>
      <c r="L3907" s="2">
        <v>39.619999999999997</v>
      </c>
      <c r="M3907" s="2" t="s">
        <v>23</v>
      </c>
      <c r="N3907" s="11">
        <f>L3907/E3907*100</f>
        <v>11.379171692802572</v>
      </c>
      <c r="O3907" s="12" t="str">
        <f>IF(N3907&lt;10,"Low",IF(N3907&lt;20,"Med","High"))</f>
        <v>Med</v>
      </c>
      <c r="P3907" s="12">
        <f>sales*discount</f>
        <v>87.045000000000002</v>
      </c>
      <c r="Q3907" s="12">
        <f>sales-Discount_Values</f>
        <v>261.13499999999999</v>
      </c>
      <c r="R3907" s="12">
        <f>DATEDIF(order_date,delivery_date,"D")</f>
        <v>4</v>
      </c>
      <c r="S3907" s="12"/>
    </row>
    <row r="3908" spans="1:19" ht="14.25" customHeight="1" x14ac:dyDescent="0.35">
      <c r="A3908" s="2" t="s">
        <v>4541</v>
      </c>
      <c r="B3908" s="2">
        <v>104508</v>
      </c>
      <c r="C3908" s="2" t="s">
        <v>19</v>
      </c>
      <c r="D3908" s="2" t="s">
        <v>14</v>
      </c>
      <c r="E3908" s="2">
        <v>3155.84</v>
      </c>
      <c r="F3908" s="2">
        <v>0.02</v>
      </c>
      <c r="G3908" s="2">
        <v>2</v>
      </c>
      <c r="H3908" s="3">
        <v>45165</v>
      </c>
      <c r="I3908" s="3">
        <v>45168</v>
      </c>
      <c r="J3908" s="2" t="s">
        <v>15</v>
      </c>
      <c r="K3908" s="2" t="s">
        <v>16</v>
      </c>
      <c r="L3908" s="2">
        <v>359.12</v>
      </c>
      <c r="M3908" s="2" t="s">
        <v>17</v>
      </c>
      <c r="N3908" s="11">
        <f>L3908/E3908*100</f>
        <v>11.379537619144189</v>
      </c>
      <c r="O3908" s="12" t="str">
        <f>IF(N3908&lt;10,"Low",IF(N3908&lt;20,"Med","High"))</f>
        <v>Med</v>
      </c>
      <c r="P3908" s="12">
        <f>sales*discount</f>
        <v>63.116800000000005</v>
      </c>
      <c r="Q3908" s="12">
        <f>sales-Discount_Values</f>
        <v>3092.7232000000004</v>
      </c>
      <c r="R3908" s="12">
        <f>DATEDIF(order_date,delivery_date,"D")</f>
        <v>3</v>
      </c>
      <c r="S3908" s="12"/>
    </row>
    <row r="3909" spans="1:19" ht="14.25" customHeight="1" x14ac:dyDescent="0.35">
      <c r="A3909" s="2" t="s">
        <v>4963</v>
      </c>
      <c r="B3909" s="2">
        <v>104930</v>
      </c>
      <c r="C3909" s="2" t="s">
        <v>25</v>
      </c>
      <c r="D3909" s="2" t="s">
        <v>26</v>
      </c>
      <c r="E3909" s="2">
        <v>2954.03</v>
      </c>
      <c r="F3909" s="2">
        <v>0.42</v>
      </c>
      <c r="G3909" s="2">
        <v>1</v>
      </c>
      <c r="H3909" s="3">
        <v>45422</v>
      </c>
      <c r="I3909" s="3">
        <v>45427</v>
      </c>
      <c r="J3909" s="2" t="s">
        <v>15</v>
      </c>
      <c r="K3909" s="2" t="s">
        <v>16</v>
      </c>
      <c r="L3909" s="2">
        <v>336.18</v>
      </c>
      <c r="M3909" s="2" t="s">
        <v>17</v>
      </c>
      <c r="N3909" s="11">
        <f>L3909/E3909*100</f>
        <v>11.38038543955207</v>
      </c>
      <c r="O3909" s="12" t="str">
        <f>IF(N3909&lt;10,"Low",IF(N3909&lt;20,"Med","High"))</f>
        <v>Med</v>
      </c>
      <c r="P3909" s="12">
        <f>sales*discount</f>
        <v>1240.6926000000001</v>
      </c>
      <c r="Q3909" s="12">
        <f>sales-Discount_Values</f>
        <v>1713.3374000000001</v>
      </c>
      <c r="R3909" s="12">
        <f>DATEDIF(order_date,delivery_date,"D")</f>
        <v>5</v>
      </c>
      <c r="S3909" s="12"/>
    </row>
    <row r="3910" spans="1:19" ht="14.25" customHeight="1" x14ac:dyDescent="0.35">
      <c r="A3910" s="2" t="s">
        <v>5555</v>
      </c>
      <c r="B3910" s="2">
        <v>105522</v>
      </c>
      <c r="C3910" s="2" t="s">
        <v>25</v>
      </c>
      <c r="D3910" s="2" t="s">
        <v>26</v>
      </c>
      <c r="E3910" s="2">
        <v>3271.31</v>
      </c>
      <c r="F3910" s="2">
        <v>0.03</v>
      </c>
      <c r="G3910" s="2">
        <v>2</v>
      </c>
      <c r="H3910" s="3">
        <v>45217</v>
      </c>
      <c r="I3910" s="3">
        <v>45221</v>
      </c>
      <c r="J3910" s="2" t="s">
        <v>15</v>
      </c>
      <c r="K3910" s="2" t="s">
        <v>22</v>
      </c>
      <c r="L3910" s="2">
        <v>372.38</v>
      </c>
      <c r="M3910" s="2" t="s">
        <v>34</v>
      </c>
      <c r="N3910" s="11">
        <f>L3910/E3910*100</f>
        <v>11.383207338955954</v>
      </c>
      <c r="O3910" s="12" t="str">
        <f>IF(N3910&lt;10,"Low",IF(N3910&lt;20,"Med","High"))</f>
        <v>Med</v>
      </c>
      <c r="P3910" s="12">
        <f>sales*discount</f>
        <v>98.139299999999992</v>
      </c>
      <c r="Q3910" s="12">
        <f>sales-Discount_Values</f>
        <v>3173.1707000000001</v>
      </c>
      <c r="R3910" s="12">
        <f>DATEDIF(order_date,delivery_date,"D")</f>
        <v>4</v>
      </c>
      <c r="S3910" s="12"/>
    </row>
    <row r="3911" spans="1:19" ht="14.25" customHeight="1" x14ac:dyDescent="0.35">
      <c r="A3911" s="2" t="s">
        <v>14479</v>
      </c>
      <c r="B3911" s="2">
        <v>114446</v>
      </c>
      <c r="C3911" s="2" t="s">
        <v>25</v>
      </c>
      <c r="D3911" s="2" t="s">
        <v>36</v>
      </c>
      <c r="E3911" s="2">
        <v>1599.02</v>
      </c>
      <c r="F3911" s="2">
        <v>0.45</v>
      </c>
      <c r="G3911" s="2">
        <v>5</v>
      </c>
      <c r="H3911" s="3">
        <v>45320</v>
      </c>
      <c r="I3911" s="3">
        <v>45323</v>
      </c>
      <c r="J3911" s="2" t="s">
        <v>31</v>
      </c>
      <c r="K3911" s="2" t="s">
        <v>27</v>
      </c>
      <c r="L3911" s="2">
        <v>182.06</v>
      </c>
      <c r="M3911" s="2" t="s">
        <v>28</v>
      </c>
      <c r="N3911" s="11">
        <f>L3911/E3911*100</f>
        <v>11.385723755800429</v>
      </c>
      <c r="O3911" s="12" t="str">
        <f>IF(N3911&lt;10,"Low",IF(N3911&lt;20,"Med","High"))</f>
        <v>Med</v>
      </c>
      <c r="P3911" s="12">
        <f>sales*discount</f>
        <v>719.55899999999997</v>
      </c>
      <c r="Q3911" s="12">
        <f>sales-Discount_Values</f>
        <v>879.46100000000001</v>
      </c>
      <c r="R3911" s="12">
        <f>DATEDIF(order_date,delivery_date,"D")</f>
        <v>3</v>
      </c>
      <c r="S3911" s="12"/>
    </row>
    <row r="3912" spans="1:19" ht="14.25" customHeight="1" x14ac:dyDescent="0.35">
      <c r="A3912" s="2" t="s">
        <v>8298</v>
      </c>
      <c r="B3912" s="2">
        <v>108265</v>
      </c>
      <c r="C3912" s="2" t="s">
        <v>25</v>
      </c>
      <c r="D3912" s="2" t="s">
        <v>26</v>
      </c>
      <c r="E3912" s="2">
        <v>3237.4</v>
      </c>
      <c r="F3912" s="2">
        <v>0.25</v>
      </c>
      <c r="G3912" s="2">
        <v>1</v>
      </c>
      <c r="H3912" s="3">
        <v>45419</v>
      </c>
      <c r="I3912" s="3">
        <v>45423</v>
      </c>
      <c r="J3912" s="2" t="s">
        <v>15</v>
      </c>
      <c r="K3912" s="2" t="s">
        <v>16</v>
      </c>
      <c r="L3912" s="2">
        <v>368.63</v>
      </c>
      <c r="M3912" s="2" t="s">
        <v>34</v>
      </c>
      <c r="N3912" s="11">
        <f>L3912/E3912*100</f>
        <v>11.386606536109223</v>
      </c>
      <c r="O3912" s="12" t="str">
        <f>IF(N3912&lt;10,"Low",IF(N3912&lt;20,"Med","High"))</f>
        <v>Med</v>
      </c>
      <c r="P3912" s="12">
        <f>sales*discount</f>
        <v>809.35</v>
      </c>
      <c r="Q3912" s="12">
        <f>sales-Discount_Values</f>
        <v>2428.0500000000002</v>
      </c>
      <c r="R3912" s="12">
        <f>DATEDIF(order_date,delivery_date,"D")</f>
        <v>4</v>
      </c>
      <c r="S3912" s="12"/>
    </row>
    <row r="3913" spans="1:19" ht="14.25" customHeight="1" x14ac:dyDescent="0.35">
      <c r="A3913" s="2" t="s">
        <v>9626</v>
      </c>
      <c r="B3913" s="2">
        <v>109593</v>
      </c>
      <c r="C3913" s="2" t="s">
        <v>13</v>
      </c>
      <c r="D3913" s="2" t="s">
        <v>33</v>
      </c>
      <c r="E3913" s="2">
        <v>4553.08</v>
      </c>
      <c r="F3913" s="2">
        <v>0.08</v>
      </c>
      <c r="G3913" s="2">
        <v>6</v>
      </c>
      <c r="H3913" s="3">
        <v>45005</v>
      </c>
      <c r="I3913" s="3">
        <v>45010</v>
      </c>
      <c r="J3913" s="2" t="s">
        <v>31</v>
      </c>
      <c r="K3913" s="2" t="s">
        <v>27</v>
      </c>
      <c r="L3913" s="2">
        <v>518.45000000000005</v>
      </c>
      <c r="M3913" s="2" t="s">
        <v>23</v>
      </c>
      <c r="N3913" s="11">
        <f>L3913/E3913*100</f>
        <v>11.386797508499741</v>
      </c>
      <c r="O3913" s="12" t="str">
        <f>IF(N3913&lt;10,"Low",IF(N3913&lt;20,"Med","High"))</f>
        <v>Med</v>
      </c>
      <c r="P3913" s="12">
        <f>sales*discount</f>
        <v>364.24639999999999</v>
      </c>
      <c r="Q3913" s="12">
        <f>sales-Discount_Values</f>
        <v>4188.8335999999999</v>
      </c>
      <c r="R3913" s="12">
        <f>DATEDIF(order_date,delivery_date,"D")</f>
        <v>5</v>
      </c>
      <c r="S3913" s="12"/>
    </row>
    <row r="3914" spans="1:19" ht="14.25" customHeight="1" x14ac:dyDescent="0.35">
      <c r="A3914" s="2" t="s">
        <v>2073</v>
      </c>
      <c r="B3914" s="2">
        <v>102040</v>
      </c>
      <c r="C3914" s="2" t="s">
        <v>25</v>
      </c>
      <c r="D3914" s="2" t="s">
        <v>20</v>
      </c>
      <c r="E3914" s="2">
        <v>3624.68</v>
      </c>
      <c r="F3914" s="2">
        <v>0.2</v>
      </c>
      <c r="G3914" s="2">
        <v>8</v>
      </c>
      <c r="H3914" s="3">
        <v>45310</v>
      </c>
      <c r="I3914" s="3">
        <v>45313</v>
      </c>
      <c r="J3914" s="2" t="s">
        <v>21</v>
      </c>
      <c r="K3914" s="2" t="s">
        <v>27</v>
      </c>
      <c r="L3914" s="2">
        <v>412.78</v>
      </c>
      <c r="M3914" s="2" t="s">
        <v>48</v>
      </c>
      <c r="N3914" s="11">
        <f>L3914/E3914*100</f>
        <v>11.388039771786751</v>
      </c>
      <c r="O3914" s="12" t="str">
        <f>IF(N3914&lt;10,"Low",IF(N3914&lt;20,"Med","High"))</f>
        <v>Med</v>
      </c>
      <c r="P3914" s="12">
        <f>sales*discount</f>
        <v>724.93600000000004</v>
      </c>
      <c r="Q3914" s="12">
        <f>sales-Discount_Values</f>
        <v>2899.7439999999997</v>
      </c>
      <c r="R3914" s="12">
        <f>DATEDIF(order_date,delivery_date,"D")</f>
        <v>3</v>
      </c>
      <c r="S3914" s="12"/>
    </row>
    <row r="3915" spans="1:19" ht="14.25" customHeight="1" x14ac:dyDescent="0.35">
      <c r="A3915" s="2" t="s">
        <v>3498</v>
      </c>
      <c r="B3915" s="2">
        <v>103465</v>
      </c>
      <c r="C3915" s="2" t="s">
        <v>41</v>
      </c>
      <c r="D3915" s="2" t="s">
        <v>33</v>
      </c>
      <c r="E3915" s="2">
        <v>4120.22</v>
      </c>
      <c r="F3915" s="2">
        <v>0.2</v>
      </c>
      <c r="G3915" s="2">
        <v>9</v>
      </c>
      <c r="H3915" s="3">
        <v>45202</v>
      </c>
      <c r="I3915" s="3">
        <v>45207</v>
      </c>
      <c r="J3915" s="2" t="s">
        <v>31</v>
      </c>
      <c r="K3915" s="2" t="s">
        <v>22</v>
      </c>
      <c r="L3915" s="2">
        <v>469.26</v>
      </c>
      <c r="M3915" s="2" t="s">
        <v>39</v>
      </c>
      <c r="N3915" s="11">
        <f>L3915/E3915*100</f>
        <v>11.389197664202396</v>
      </c>
      <c r="O3915" s="12" t="str">
        <f>IF(N3915&lt;10,"Low",IF(N3915&lt;20,"Med","High"))</f>
        <v>Med</v>
      </c>
      <c r="P3915" s="12">
        <f>sales*discount</f>
        <v>824.0440000000001</v>
      </c>
      <c r="Q3915" s="12">
        <f>sales-Discount_Values</f>
        <v>3296.1760000000004</v>
      </c>
      <c r="R3915" s="12">
        <f>DATEDIF(order_date,delivery_date,"D")</f>
        <v>5</v>
      </c>
      <c r="S3915" s="12"/>
    </row>
    <row r="3916" spans="1:19" ht="14.25" customHeight="1" x14ac:dyDescent="0.35">
      <c r="A3916" s="2" t="s">
        <v>1417</v>
      </c>
      <c r="B3916" s="2">
        <v>101384</v>
      </c>
      <c r="C3916" s="2" t="s">
        <v>25</v>
      </c>
      <c r="D3916" s="2" t="s">
        <v>36</v>
      </c>
      <c r="E3916" s="2">
        <v>1131.8599999999999</v>
      </c>
      <c r="F3916" s="2">
        <v>0.44</v>
      </c>
      <c r="G3916" s="2">
        <v>7</v>
      </c>
      <c r="H3916" s="3">
        <v>45401</v>
      </c>
      <c r="I3916" s="3">
        <v>45406</v>
      </c>
      <c r="J3916" s="2" t="s">
        <v>31</v>
      </c>
      <c r="K3916" s="2" t="s">
        <v>27</v>
      </c>
      <c r="L3916" s="2">
        <v>128.91</v>
      </c>
      <c r="M3916" s="2" t="s">
        <v>48</v>
      </c>
      <c r="N3916" s="11">
        <f>L3916/E3916*100</f>
        <v>11.389217747777995</v>
      </c>
      <c r="O3916" s="12" t="str">
        <f>IF(N3916&lt;10,"Low",IF(N3916&lt;20,"Med","High"))</f>
        <v>Med</v>
      </c>
      <c r="P3916" s="12">
        <f>sales*discount</f>
        <v>498.01839999999999</v>
      </c>
      <c r="Q3916" s="12">
        <f>sales-Discount_Values</f>
        <v>633.84159999999997</v>
      </c>
      <c r="R3916" s="12">
        <f>DATEDIF(order_date,delivery_date,"D")</f>
        <v>5</v>
      </c>
      <c r="S3916" s="12"/>
    </row>
    <row r="3917" spans="1:19" ht="14.25" customHeight="1" x14ac:dyDescent="0.35">
      <c r="A3917" s="2" t="s">
        <v>3855</v>
      </c>
      <c r="B3917" s="2">
        <v>103822</v>
      </c>
      <c r="C3917" s="2" t="s">
        <v>19</v>
      </c>
      <c r="D3917" s="2" t="s">
        <v>20</v>
      </c>
      <c r="E3917" s="2">
        <v>3398.29</v>
      </c>
      <c r="F3917" s="2">
        <v>0.5</v>
      </c>
      <c r="G3917" s="2">
        <v>9</v>
      </c>
      <c r="H3917" s="3">
        <v>45468</v>
      </c>
      <c r="I3917" s="3">
        <v>45474</v>
      </c>
      <c r="J3917" s="2" t="s">
        <v>15</v>
      </c>
      <c r="K3917" s="2" t="s">
        <v>16</v>
      </c>
      <c r="L3917" s="2">
        <v>387.1</v>
      </c>
      <c r="M3917" s="2" t="s">
        <v>34</v>
      </c>
      <c r="N3917" s="11">
        <f>L3917/E3917*100</f>
        <v>11.391023132222383</v>
      </c>
      <c r="O3917" s="12" t="str">
        <f>IF(N3917&lt;10,"Low",IF(N3917&lt;20,"Med","High"))</f>
        <v>Med</v>
      </c>
      <c r="P3917" s="12">
        <f>sales*discount</f>
        <v>1699.145</v>
      </c>
      <c r="Q3917" s="12">
        <f>sales-Discount_Values</f>
        <v>1699.145</v>
      </c>
      <c r="R3917" s="12">
        <f>DATEDIF(order_date,delivery_date,"D")</f>
        <v>6</v>
      </c>
      <c r="S3917" s="12"/>
    </row>
    <row r="3918" spans="1:19" ht="14.25" customHeight="1" x14ac:dyDescent="0.35">
      <c r="A3918" s="2" t="s">
        <v>8471</v>
      </c>
      <c r="B3918" s="2">
        <v>108438</v>
      </c>
      <c r="C3918" s="2" t="s">
        <v>41</v>
      </c>
      <c r="D3918" s="2" t="s">
        <v>36</v>
      </c>
      <c r="E3918" s="2">
        <v>1063.4000000000001</v>
      </c>
      <c r="F3918" s="2">
        <v>0.06</v>
      </c>
      <c r="G3918" s="2">
        <v>4</v>
      </c>
      <c r="H3918" s="3">
        <v>45565</v>
      </c>
      <c r="I3918" s="3">
        <v>45571</v>
      </c>
      <c r="J3918" s="2" t="s">
        <v>21</v>
      </c>
      <c r="K3918" s="2" t="s">
        <v>22</v>
      </c>
      <c r="L3918" s="2">
        <v>121.14</v>
      </c>
      <c r="M3918" s="2" t="s">
        <v>34</v>
      </c>
      <c r="N3918" s="11">
        <f>L3918/E3918*100</f>
        <v>11.39176227195787</v>
      </c>
      <c r="O3918" s="12" t="str">
        <f>IF(N3918&lt;10,"Low",IF(N3918&lt;20,"Med","High"))</f>
        <v>Med</v>
      </c>
      <c r="P3918" s="12">
        <f>sales*discount</f>
        <v>63.804000000000002</v>
      </c>
      <c r="Q3918" s="12">
        <f>sales-Discount_Values</f>
        <v>999.59600000000012</v>
      </c>
      <c r="R3918" s="12">
        <f>DATEDIF(order_date,delivery_date,"D")</f>
        <v>6</v>
      </c>
      <c r="S3918" s="12"/>
    </row>
    <row r="3919" spans="1:19" ht="14.25" customHeight="1" x14ac:dyDescent="0.35">
      <c r="A3919" s="2" t="s">
        <v>9213</v>
      </c>
      <c r="B3919" s="2">
        <v>109180</v>
      </c>
      <c r="C3919" s="2" t="s">
        <v>13</v>
      </c>
      <c r="D3919" s="2" t="s">
        <v>20</v>
      </c>
      <c r="E3919" s="2">
        <v>1854.04</v>
      </c>
      <c r="F3919" s="2">
        <v>0.45</v>
      </c>
      <c r="G3919" s="2">
        <v>8</v>
      </c>
      <c r="H3919" s="3">
        <v>45043</v>
      </c>
      <c r="I3919" s="3">
        <v>45047</v>
      </c>
      <c r="J3919" s="2" t="s">
        <v>31</v>
      </c>
      <c r="K3919" s="2" t="s">
        <v>22</v>
      </c>
      <c r="L3919" s="2">
        <v>211.22</v>
      </c>
      <c r="M3919" s="2" t="s">
        <v>39</v>
      </c>
      <c r="N3919" s="11">
        <f>L3919/E3919*100</f>
        <v>11.392418718042761</v>
      </c>
      <c r="O3919" s="12" t="str">
        <f>IF(N3919&lt;10,"Low",IF(N3919&lt;20,"Med","High"))</f>
        <v>Med</v>
      </c>
      <c r="P3919" s="12">
        <f>sales*discount</f>
        <v>834.31799999999998</v>
      </c>
      <c r="Q3919" s="12">
        <f>sales-Discount_Values</f>
        <v>1019.722</v>
      </c>
      <c r="R3919" s="12">
        <f>DATEDIF(order_date,delivery_date,"D")</f>
        <v>4</v>
      </c>
      <c r="S3919" s="12"/>
    </row>
    <row r="3920" spans="1:19" ht="14.25" customHeight="1" x14ac:dyDescent="0.35">
      <c r="A3920" s="2" t="s">
        <v>8997</v>
      </c>
      <c r="B3920" s="2">
        <v>108964</v>
      </c>
      <c r="C3920" s="2" t="s">
        <v>13</v>
      </c>
      <c r="D3920" s="2" t="s">
        <v>20</v>
      </c>
      <c r="E3920" s="2">
        <v>1986.52</v>
      </c>
      <c r="F3920" s="2">
        <v>0.06</v>
      </c>
      <c r="G3920" s="2">
        <v>7</v>
      </c>
      <c r="H3920" s="3">
        <v>44928</v>
      </c>
      <c r="I3920" s="3">
        <v>44930</v>
      </c>
      <c r="J3920" s="2" t="s">
        <v>21</v>
      </c>
      <c r="K3920" s="2" t="s">
        <v>22</v>
      </c>
      <c r="L3920" s="2">
        <v>226.34</v>
      </c>
      <c r="M3920" s="2" t="s">
        <v>28</v>
      </c>
      <c r="N3920" s="11">
        <f>L3920/E3920*100</f>
        <v>11.393794172724162</v>
      </c>
      <c r="O3920" s="12" t="str">
        <f>IF(N3920&lt;10,"Low",IF(N3920&lt;20,"Med","High"))</f>
        <v>Med</v>
      </c>
      <c r="P3920" s="12">
        <f>sales*discount</f>
        <v>119.19119999999999</v>
      </c>
      <c r="Q3920" s="12">
        <f>sales-Discount_Values</f>
        <v>1867.3288</v>
      </c>
      <c r="R3920" s="12">
        <f>DATEDIF(order_date,delivery_date,"D")</f>
        <v>2</v>
      </c>
      <c r="S3920" s="12"/>
    </row>
    <row r="3921" spans="1:19" ht="14.25" customHeight="1" x14ac:dyDescent="0.35">
      <c r="A3921" s="2" t="s">
        <v>12993</v>
      </c>
      <c r="B3921" s="2">
        <v>112960</v>
      </c>
      <c r="C3921" s="2" t="s">
        <v>13</v>
      </c>
      <c r="D3921" s="2" t="s">
        <v>26</v>
      </c>
      <c r="E3921" s="2">
        <v>3813.27</v>
      </c>
      <c r="F3921" s="2">
        <v>0.02</v>
      </c>
      <c r="G3921" s="2">
        <v>8</v>
      </c>
      <c r="H3921" s="3">
        <v>45486</v>
      </c>
      <c r="I3921" s="3">
        <v>45493</v>
      </c>
      <c r="J3921" s="2" t="s">
        <v>15</v>
      </c>
      <c r="K3921" s="2" t="s">
        <v>27</v>
      </c>
      <c r="L3921" s="2">
        <v>434.54</v>
      </c>
      <c r="M3921" s="2" t="s">
        <v>34</v>
      </c>
      <c r="N3921" s="11">
        <f>L3921/E3921*100</f>
        <v>11.395468980691113</v>
      </c>
      <c r="O3921" s="12" t="str">
        <f>IF(N3921&lt;10,"Low",IF(N3921&lt;20,"Med","High"))</f>
        <v>Med</v>
      </c>
      <c r="P3921" s="12">
        <f>sales*discount</f>
        <v>76.2654</v>
      </c>
      <c r="Q3921" s="12">
        <f>sales-Discount_Values</f>
        <v>3737.0046000000002</v>
      </c>
      <c r="R3921" s="12">
        <f>DATEDIF(order_date,delivery_date,"D")</f>
        <v>7</v>
      </c>
      <c r="S3921" s="12"/>
    </row>
    <row r="3922" spans="1:19" ht="14.25" customHeight="1" x14ac:dyDescent="0.35">
      <c r="A3922" s="2" t="s">
        <v>10133</v>
      </c>
      <c r="B3922" s="2">
        <v>110100</v>
      </c>
      <c r="C3922" s="2" t="s">
        <v>41</v>
      </c>
      <c r="D3922" s="2" t="s">
        <v>20</v>
      </c>
      <c r="E3922" s="2">
        <v>4457.29</v>
      </c>
      <c r="F3922" s="2">
        <v>0.47</v>
      </c>
      <c r="G3922" s="2">
        <v>3</v>
      </c>
      <c r="H3922" s="3">
        <v>45163</v>
      </c>
      <c r="I3922" s="3">
        <v>45165</v>
      </c>
      <c r="J3922" s="2" t="s">
        <v>21</v>
      </c>
      <c r="K3922" s="2" t="s">
        <v>27</v>
      </c>
      <c r="L3922" s="2">
        <v>508.02</v>
      </c>
      <c r="M3922" s="2" t="s">
        <v>34</v>
      </c>
      <c r="N3922" s="11">
        <f>L3922/E3922*100</f>
        <v>11.397508351487113</v>
      </c>
      <c r="O3922" s="12" t="str">
        <f>IF(N3922&lt;10,"Low",IF(N3922&lt;20,"Med","High"))</f>
        <v>Med</v>
      </c>
      <c r="P3922" s="12">
        <f>sales*discount</f>
        <v>2094.9263000000001</v>
      </c>
      <c r="Q3922" s="12">
        <f>sales-Discount_Values</f>
        <v>2362.3636999999999</v>
      </c>
      <c r="R3922" s="12">
        <f>DATEDIF(order_date,delivery_date,"D")</f>
        <v>2</v>
      </c>
      <c r="S3922" s="12"/>
    </row>
    <row r="3923" spans="1:19" ht="14.25" customHeight="1" x14ac:dyDescent="0.35">
      <c r="A3923" s="2" t="s">
        <v>13883</v>
      </c>
      <c r="B3923" s="2">
        <v>113850</v>
      </c>
      <c r="C3923" s="2" t="s">
        <v>25</v>
      </c>
      <c r="D3923" s="2" t="s">
        <v>20</v>
      </c>
      <c r="E3923" s="2">
        <v>4682.0600000000004</v>
      </c>
      <c r="F3923" s="2">
        <v>0.01</v>
      </c>
      <c r="G3923" s="2">
        <v>7</v>
      </c>
      <c r="H3923" s="3">
        <v>45525</v>
      </c>
      <c r="I3923" s="3">
        <v>45530</v>
      </c>
      <c r="J3923" s="2" t="s">
        <v>15</v>
      </c>
      <c r="K3923" s="2" t="s">
        <v>27</v>
      </c>
      <c r="L3923" s="2">
        <v>533.77</v>
      </c>
      <c r="M3923" s="2" t="s">
        <v>23</v>
      </c>
      <c r="N3923" s="11">
        <f>L3923/E3923*100</f>
        <v>11.400323789101376</v>
      </c>
      <c r="O3923" s="12" t="str">
        <f>IF(N3923&lt;10,"Low",IF(N3923&lt;20,"Med","High"))</f>
        <v>Med</v>
      </c>
      <c r="P3923" s="12">
        <f>sales*discount</f>
        <v>46.820600000000006</v>
      </c>
      <c r="Q3923" s="12">
        <f>sales-Discount_Values</f>
        <v>4635.2394000000004</v>
      </c>
      <c r="R3923" s="12">
        <f>DATEDIF(order_date,delivery_date,"D")</f>
        <v>5</v>
      </c>
      <c r="S3923" s="12"/>
    </row>
    <row r="3924" spans="1:19" ht="14.25" customHeight="1" x14ac:dyDescent="0.35">
      <c r="A3924" s="2" t="s">
        <v>3283</v>
      </c>
      <c r="B3924" s="2">
        <v>103250</v>
      </c>
      <c r="C3924" s="2" t="s">
        <v>13</v>
      </c>
      <c r="D3924" s="2" t="s">
        <v>33</v>
      </c>
      <c r="E3924" s="2">
        <v>1232.4000000000001</v>
      </c>
      <c r="F3924" s="2">
        <v>0.37</v>
      </c>
      <c r="G3924" s="2">
        <v>1</v>
      </c>
      <c r="H3924" s="3">
        <v>45182</v>
      </c>
      <c r="I3924" s="3">
        <v>45187</v>
      </c>
      <c r="J3924" s="2" t="s">
        <v>21</v>
      </c>
      <c r="K3924" s="2" t="s">
        <v>27</v>
      </c>
      <c r="L3924" s="2">
        <v>140.51</v>
      </c>
      <c r="M3924" s="2" t="s">
        <v>48</v>
      </c>
      <c r="N3924" s="11">
        <f>L3924/E3924*100</f>
        <v>11.401330736773774</v>
      </c>
      <c r="O3924" s="12" t="str">
        <f>IF(N3924&lt;10,"Low",IF(N3924&lt;20,"Med","High"))</f>
        <v>Med</v>
      </c>
      <c r="P3924" s="12">
        <f>sales*discount</f>
        <v>455.98800000000006</v>
      </c>
      <c r="Q3924" s="12">
        <f>sales-Discount_Values</f>
        <v>776.41200000000003</v>
      </c>
      <c r="R3924" s="12">
        <f>DATEDIF(order_date,delivery_date,"D")</f>
        <v>5</v>
      </c>
      <c r="S3924" s="12"/>
    </row>
    <row r="3925" spans="1:19" ht="14.25" customHeight="1" x14ac:dyDescent="0.35">
      <c r="A3925" s="2" t="s">
        <v>7830</v>
      </c>
      <c r="B3925" s="2">
        <v>107797</v>
      </c>
      <c r="C3925" s="2" t="s">
        <v>19</v>
      </c>
      <c r="D3925" s="2" t="s">
        <v>20</v>
      </c>
      <c r="E3925" s="2">
        <v>2688.67</v>
      </c>
      <c r="F3925" s="2">
        <v>0.24</v>
      </c>
      <c r="G3925" s="2">
        <v>9</v>
      </c>
      <c r="H3925" s="3">
        <v>45484</v>
      </c>
      <c r="I3925" s="3">
        <v>45486</v>
      </c>
      <c r="J3925" s="2" t="s">
        <v>15</v>
      </c>
      <c r="K3925" s="2" t="s">
        <v>16</v>
      </c>
      <c r="L3925" s="2">
        <v>306.55</v>
      </c>
      <c r="M3925" s="2" t="s">
        <v>28</v>
      </c>
      <c r="N3925" s="11">
        <f>L3925/E3925*100</f>
        <v>11.401547977252694</v>
      </c>
      <c r="O3925" s="12" t="str">
        <f>IF(N3925&lt;10,"Low",IF(N3925&lt;20,"Med","High"))</f>
        <v>Med</v>
      </c>
      <c r="P3925" s="12">
        <f>sales*discount</f>
        <v>645.2808</v>
      </c>
      <c r="Q3925" s="12">
        <f>sales-Discount_Values</f>
        <v>2043.3892000000001</v>
      </c>
      <c r="R3925" s="12">
        <f>DATEDIF(order_date,delivery_date,"D")</f>
        <v>2</v>
      </c>
      <c r="S3925" s="12"/>
    </row>
    <row r="3926" spans="1:19" ht="14.25" customHeight="1" x14ac:dyDescent="0.35">
      <c r="A3926" s="2" t="s">
        <v>5439</v>
      </c>
      <c r="B3926" s="2">
        <v>105406</v>
      </c>
      <c r="C3926" s="2" t="s">
        <v>25</v>
      </c>
      <c r="D3926" s="2" t="s">
        <v>14</v>
      </c>
      <c r="E3926" s="2">
        <v>103.67</v>
      </c>
      <c r="F3926" s="2">
        <v>0.17</v>
      </c>
      <c r="G3926" s="2">
        <v>3</v>
      </c>
      <c r="H3926" s="3">
        <v>45502</v>
      </c>
      <c r="I3926" s="3">
        <v>45508</v>
      </c>
      <c r="J3926" s="2" t="s">
        <v>31</v>
      </c>
      <c r="K3926" s="2" t="s">
        <v>16</v>
      </c>
      <c r="L3926" s="2">
        <v>11.82</v>
      </c>
      <c r="M3926" s="2" t="s">
        <v>39</v>
      </c>
      <c r="N3926" s="11">
        <f>L3926/E3926*100</f>
        <v>11.401562650718626</v>
      </c>
      <c r="O3926" s="12" t="str">
        <f>IF(N3926&lt;10,"Low",IF(N3926&lt;20,"Med","High"))</f>
        <v>Med</v>
      </c>
      <c r="P3926" s="12">
        <f>sales*discount</f>
        <v>17.623900000000003</v>
      </c>
      <c r="Q3926" s="12">
        <f>sales-Discount_Values</f>
        <v>86.046099999999996</v>
      </c>
      <c r="R3926" s="12">
        <f>DATEDIF(order_date,delivery_date,"D")</f>
        <v>6</v>
      </c>
      <c r="S3926" s="12"/>
    </row>
    <row r="3927" spans="1:19" ht="14.25" customHeight="1" x14ac:dyDescent="0.35">
      <c r="A3927" s="2" t="s">
        <v>2486</v>
      </c>
      <c r="B3927" s="2">
        <v>102453</v>
      </c>
      <c r="C3927" s="2" t="s">
        <v>13</v>
      </c>
      <c r="D3927" s="2" t="s">
        <v>14</v>
      </c>
      <c r="E3927" s="2">
        <v>4020.68</v>
      </c>
      <c r="F3927" s="2">
        <v>0.41</v>
      </c>
      <c r="G3927" s="2">
        <v>7</v>
      </c>
      <c r="H3927" s="3">
        <v>45634</v>
      </c>
      <c r="I3927" s="3">
        <v>45635</v>
      </c>
      <c r="J3927" s="2" t="s">
        <v>31</v>
      </c>
      <c r="K3927" s="2" t="s">
        <v>22</v>
      </c>
      <c r="L3927" s="2">
        <v>458.58</v>
      </c>
      <c r="M3927" s="2" t="s">
        <v>34</v>
      </c>
      <c r="N3927" s="11">
        <f>L3927/E3927*100</f>
        <v>11.405533392361491</v>
      </c>
      <c r="O3927" s="12" t="str">
        <f>IF(N3927&lt;10,"Low",IF(N3927&lt;20,"Med","High"))</f>
        <v>Med</v>
      </c>
      <c r="P3927" s="12">
        <f>sales*discount</f>
        <v>1648.4787999999999</v>
      </c>
      <c r="Q3927" s="12">
        <f>sales-Discount_Values</f>
        <v>2372.2012</v>
      </c>
      <c r="R3927" s="12">
        <f>DATEDIF(order_date,delivery_date,"D")</f>
        <v>1</v>
      </c>
      <c r="S3927" s="12"/>
    </row>
    <row r="3928" spans="1:19" ht="14.25" customHeight="1" x14ac:dyDescent="0.35">
      <c r="A3928" s="2" t="s">
        <v>4337</v>
      </c>
      <c r="B3928" s="2">
        <v>104304</v>
      </c>
      <c r="C3928" s="2" t="s">
        <v>25</v>
      </c>
      <c r="D3928" s="2" t="s">
        <v>20</v>
      </c>
      <c r="E3928" s="2">
        <v>387.34</v>
      </c>
      <c r="F3928" s="2">
        <v>0.2</v>
      </c>
      <c r="G3928" s="2">
        <v>2</v>
      </c>
      <c r="H3928" s="3">
        <v>45120</v>
      </c>
      <c r="I3928" s="3">
        <v>45124</v>
      </c>
      <c r="J3928" s="2" t="s">
        <v>31</v>
      </c>
      <c r="K3928" s="2" t="s">
        <v>22</v>
      </c>
      <c r="L3928" s="2">
        <v>44.18</v>
      </c>
      <c r="M3928" s="2" t="s">
        <v>34</v>
      </c>
      <c r="N3928" s="11">
        <f>L3928/E3928*100</f>
        <v>11.405999896731554</v>
      </c>
      <c r="O3928" s="12" t="str">
        <f>IF(N3928&lt;10,"Low",IF(N3928&lt;20,"Med","High"))</f>
        <v>Med</v>
      </c>
      <c r="P3928" s="12">
        <f>sales*discount</f>
        <v>77.468000000000004</v>
      </c>
      <c r="Q3928" s="12">
        <f>sales-Discount_Values</f>
        <v>309.87199999999996</v>
      </c>
      <c r="R3928" s="12">
        <f>DATEDIF(order_date,delivery_date,"D")</f>
        <v>4</v>
      </c>
      <c r="S3928" s="12"/>
    </row>
    <row r="3929" spans="1:19" ht="14.25" customHeight="1" x14ac:dyDescent="0.35">
      <c r="A3929" s="2" t="s">
        <v>1970</v>
      </c>
      <c r="B3929" s="2">
        <v>101937</v>
      </c>
      <c r="C3929" s="2" t="s">
        <v>41</v>
      </c>
      <c r="D3929" s="2" t="s">
        <v>26</v>
      </c>
      <c r="E3929" s="2">
        <v>3537.1</v>
      </c>
      <c r="F3929" s="2">
        <v>0.06</v>
      </c>
      <c r="G3929" s="2">
        <v>2</v>
      </c>
      <c r="H3929" s="3">
        <v>45117</v>
      </c>
      <c r="I3929" s="3">
        <v>45123</v>
      </c>
      <c r="J3929" s="2" t="s">
        <v>21</v>
      </c>
      <c r="K3929" s="2" t="s">
        <v>27</v>
      </c>
      <c r="L3929" s="2">
        <v>403.52</v>
      </c>
      <c r="M3929" s="2" t="s">
        <v>48</v>
      </c>
      <c r="N3929" s="11">
        <f>L3929/E3929*100</f>
        <v>11.408215769981057</v>
      </c>
      <c r="O3929" s="12" t="str">
        <f>IF(N3929&lt;10,"Low",IF(N3929&lt;20,"Med","High"))</f>
        <v>Med</v>
      </c>
      <c r="P3929" s="12">
        <f>sales*discount</f>
        <v>212.226</v>
      </c>
      <c r="Q3929" s="12">
        <f>sales-Discount_Values</f>
        <v>3324.8739999999998</v>
      </c>
      <c r="R3929" s="12">
        <f>DATEDIF(order_date,delivery_date,"D")</f>
        <v>6</v>
      </c>
      <c r="S3929" s="12"/>
    </row>
    <row r="3930" spans="1:19" ht="14.25" customHeight="1" x14ac:dyDescent="0.35">
      <c r="A3930" s="2" t="s">
        <v>5838</v>
      </c>
      <c r="B3930" s="2">
        <v>105805</v>
      </c>
      <c r="C3930" s="2" t="s">
        <v>25</v>
      </c>
      <c r="D3930" s="2" t="s">
        <v>33</v>
      </c>
      <c r="E3930" s="2">
        <v>1971.62</v>
      </c>
      <c r="F3930" s="2">
        <v>0.39</v>
      </c>
      <c r="G3930" s="2">
        <v>4</v>
      </c>
      <c r="H3930" s="3">
        <v>45080</v>
      </c>
      <c r="I3930" s="3">
        <v>45084</v>
      </c>
      <c r="J3930" s="2" t="s">
        <v>15</v>
      </c>
      <c r="K3930" s="2" t="s">
        <v>27</v>
      </c>
      <c r="L3930" s="2">
        <v>224.93</v>
      </c>
      <c r="M3930" s="2" t="s">
        <v>28</v>
      </c>
      <c r="N3930" s="11">
        <f>L3930/E3930*100</f>
        <v>11.408384982907457</v>
      </c>
      <c r="O3930" s="12" t="str">
        <f>IF(N3930&lt;10,"Low",IF(N3930&lt;20,"Med","High"))</f>
        <v>Med</v>
      </c>
      <c r="P3930" s="12">
        <f>sales*discount</f>
        <v>768.93179999999995</v>
      </c>
      <c r="Q3930" s="12">
        <f>sales-Discount_Values</f>
        <v>1202.6882000000001</v>
      </c>
      <c r="R3930" s="12">
        <f>DATEDIF(order_date,delivery_date,"D")</f>
        <v>4</v>
      </c>
      <c r="S3930" s="12"/>
    </row>
    <row r="3931" spans="1:19" ht="14.25" customHeight="1" x14ac:dyDescent="0.35">
      <c r="A3931" s="2" t="s">
        <v>5162</v>
      </c>
      <c r="B3931" s="2">
        <v>105129</v>
      </c>
      <c r="C3931" s="2" t="s">
        <v>19</v>
      </c>
      <c r="D3931" s="2" t="s">
        <v>33</v>
      </c>
      <c r="E3931" s="2">
        <v>4789.41</v>
      </c>
      <c r="F3931" s="2">
        <v>0.19</v>
      </c>
      <c r="G3931" s="2">
        <v>7</v>
      </c>
      <c r="H3931" s="3">
        <v>45019</v>
      </c>
      <c r="I3931" s="3">
        <v>45023</v>
      </c>
      <c r="J3931" s="2" t="s">
        <v>31</v>
      </c>
      <c r="K3931" s="2" t="s">
        <v>22</v>
      </c>
      <c r="L3931" s="2">
        <v>546.41999999999996</v>
      </c>
      <c r="M3931" s="2" t="s">
        <v>17</v>
      </c>
      <c r="N3931" s="11">
        <f>L3931/E3931*100</f>
        <v>11.408920931805797</v>
      </c>
      <c r="O3931" s="12" t="str">
        <f>IF(N3931&lt;10,"Low",IF(N3931&lt;20,"Med","High"))</f>
        <v>Med</v>
      </c>
      <c r="P3931" s="12">
        <f>sales*discount</f>
        <v>909.98789999999997</v>
      </c>
      <c r="Q3931" s="12">
        <f>sales-Discount_Values</f>
        <v>3879.4220999999998</v>
      </c>
      <c r="R3931" s="12">
        <f>DATEDIF(order_date,delivery_date,"D")</f>
        <v>4</v>
      </c>
      <c r="S3931" s="12"/>
    </row>
    <row r="3932" spans="1:19" ht="14.25" customHeight="1" x14ac:dyDescent="0.35">
      <c r="A3932" s="2" t="s">
        <v>1707</v>
      </c>
      <c r="B3932" s="2">
        <v>101674</v>
      </c>
      <c r="C3932" s="2" t="s">
        <v>25</v>
      </c>
      <c r="D3932" s="2" t="s">
        <v>33</v>
      </c>
      <c r="E3932" s="2">
        <v>2470.58</v>
      </c>
      <c r="F3932" s="2">
        <v>0.12</v>
      </c>
      <c r="G3932" s="2">
        <v>2</v>
      </c>
      <c r="H3932" s="3">
        <v>45384</v>
      </c>
      <c r="I3932" s="3">
        <v>45388</v>
      </c>
      <c r="J3932" s="2" t="s">
        <v>31</v>
      </c>
      <c r="K3932" s="2" t="s">
        <v>22</v>
      </c>
      <c r="L3932" s="2">
        <v>281.95999999999998</v>
      </c>
      <c r="M3932" s="2" t="s">
        <v>28</v>
      </c>
      <c r="N3932" s="11">
        <f>L3932/E3932*100</f>
        <v>11.412704709015696</v>
      </c>
      <c r="O3932" s="12" t="str">
        <f>IF(N3932&lt;10,"Low",IF(N3932&lt;20,"Med","High"))</f>
        <v>Med</v>
      </c>
      <c r="P3932" s="12">
        <f>sales*discount</f>
        <v>296.46959999999996</v>
      </c>
      <c r="Q3932" s="12">
        <f>sales-Discount_Values</f>
        <v>2174.1104</v>
      </c>
      <c r="R3932" s="12">
        <f>DATEDIF(order_date,delivery_date,"D")</f>
        <v>4</v>
      </c>
      <c r="S3932" s="12"/>
    </row>
    <row r="3933" spans="1:19" ht="14.25" customHeight="1" x14ac:dyDescent="0.35">
      <c r="A3933" s="2" t="s">
        <v>7406</v>
      </c>
      <c r="B3933" s="2">
        <v>107373</v>
      </c>
      <c r="C3933" s="2" t="s">
        <v>19</v>
      </c>
      <c r="D3933" s="2" t="s">
        <v>33</v>
      </c>
      <c r="E3933" s="2">
        <v>1953.91</v>
      </c>
      <c r="F3933" s="2">
        <v>0.12</v>
      </c>
      <c r="G3933" s="2">
        <v>5</v>
      </c>
      <c r="H3933" s="3">
        <v>45520</v>
      </c>
      <c r="I3933" s="3">
        <v>45522</v>
      </c>
      <c r="J3933" s="2" t="s">
        <v>31</v>
      </c>
      <c r="K3933" s="2" t="s">
        <v>27</v>
      </c>
      <c r="L3933" s="2">
        <v>223.01</v>
      </c>
      <c r="M3933" s="2" t="s">
        <v>17</v>
      </c>
      <c r="N3933" s="11">
        <f>L3933/E3933*100</f>
        <v>11.413524676162154</v>
      </c>
      <c r="O3933" s="12" t="str">
        <f>IF(N3933&lt;10,"Low",IF(N3933&lt;20,"Med","High"))</f>
        <v>Med</v>
      </c>
      <c r="P3933" s="12">
        <f>sales*discount</f>
        <v>234.4692</v>
      </c>
      <c r="Q3933" s="12">
        <f>sales-Discount_Values</f>
        <v>1719.4408000000001</v>
      </c>
      <c r="R3933" s="12">
        <f>DATEDIF(order_date,delivery_date,"D")</f>
        <v>2</v>
      </c>
      <c r="S3933" s="12"/>
    </row>
    <row r="3934" spans="1:19" ht="14.25" customHeight="1" x14ac:dyDescent="0.35">
      <c r="A3934" s="2" t="s">
        <v>8203</v>
      </c>
      <c r="B3934" s="2">
        <v>108170</v>
      </c>
      <c r="C3934" s="2" t="s">
        <v>25</v>
      </c>
      <c r="D3934" s="2" t="s">
        <v>36</v>
      </c>
      <c r="E3934" s="2">
        <v>4436.84</v>
      </c>
      <c r="F3934" s="2">
        <v>0.28999999999999998</v>
      </c>
      <c r="G3934" s="2">
        <v>3</v>
      </c>
      <c r="H3934" s="3">
        <v>45219</v>
      </c>
      <c r="I3934" s="3">
        <v>45221</v>
      </c>
      <c r="J3934" s="2" t="s">
        <v>15</v>
      </c>
      <c r="K3934" s="2" t="s">
        <v>22</v>
      </c>
      <c r="L3934" s="2">
        <v>506.45</v>
      </c>
      <c r="M3934" s="2" t="s">
        <v>23</v>
      </c>
      <c r="N3934" s="11">
        <f>L3934/E3934*100</f>
        <v>11.414655475518613</v>
      </c>
      <c r="O3934" s="12" t="str">
        <f>IF(N3934&lt;10,"Low",IF(N3934&lt;20,"Med","High"))</f>
        <v>Med</v>
      </c>
      <c r="P3934" s="12">
        <f>sales*discount</f>
        <v>1286.6835999999998</v>
      </c>
      <c r="Q3934" s="12">
        <f>sales-Discount_Values</f>
        <v>3150.1564000000003</v>
      </c>
      <c r="R3934" s="12">
        <f>DATEDIF(order_date,delivery_date,"D")</f>
        <v>2</v>
      </c>
      <c r="S3934" s="12"/>
    </row>
    <row r="3935" spans="1:19" ht="14.25" customHeight="1" x14ac:dyDescent="0.35">
      <c r="A3935" s="2" t="s">
        <v>293</v>
      </c>
      <c r="B3935" s="2">
        <v>100260</v>
      </c>
      <c r="C3935" s="2" t="s">
        <v>25</v>
      </c>
      <c r="D3935" s="2" t="s">
        <v>33</v>
      </c>
      <c r="E3935" s="2">
        <v>1198</v>
      </c>
      <c r="F3935" s="2">
        <v>0.24</v>
      </c>
      <c r="G3935" s="2">
        <v>4</v>
      </c>
      <c r="H3935" s="3">
        <v>45580</v>
      </c>
      <c r="I3935" s="3">
        <v>45587</v>
      </c>
      <c r="J3935" s="2" t="s">
        <v>21</v>
      </c>
      <c r="K3935" s="2" t="s">
        <v>22</v>
      </c>
      <c r="L3935" s="2">
        <v>136.83000000000001</v>
      </c>
      <c r="M3935" s="2" t="s">
        <v>17</v>
      </c>
      <c r="N3935" s="11">
        <f>L3935/E3935*100</f>
        <v>11.42153589315526</v>
      </c>
      <c r="O3935" s="12" t="str">
        <f>IF(N3935&lt;10,"Low",IF(N3935&lt;20,"Med","High"))</f>
        <v>Med</v>
      </c>
      <c r="P3935" s="12">
        <f>sales*discount</f>
        <v>287.52</v>
      </c>
      <c r="Q3935" s="12">
        <f>sales-Discount_Values</f>
        <v>910.48</v>
      </c>
      <c r="R3935" s="12">
        <f>DATEDIF(order_date,delivery_date,"D")</f>
        <v>7</v>
      </c>
      <c r="S3935" s="12"/>
    </row>
    <row r="3936" spans="1:19" ht="14.25" customHeight="1" x14ac:dyDescent="0.35">
      <c r="A3936" s="2" t="s">
        <v>9885</v>
      </c>
      <c r="B3936" s="2">
        <v>109852</v>
      </c>
      <c r="C3936" s="2" t="s">
        <v>13</v>
      </c>
      <c r="D3936" s="2" t="s">
        <v>20</v>
      </c>
      <c r="E3936" s="2">
        <v>887.02</v>
      </c>
      <c r="F3936" s="2">
        <v>0.49</v>
      </c>
      <c r="G3936" s="2">
        <v>4</v>
      </c>
      <c r="H3936" s="3">
        <v>45452</v>
      </c>
      <c r="I3936" s="3">
        <v>45459</v>
      </c>
      <c r="J3936" s="2" t="s">
        <v>21</v>
      </c>
      <c r="K3936" s="2" t="s">
        <v>27</v>
      </c>
      <c r="L3936" s="2">
        <v>101.32</v>
      </c>
      <c r="M3936" s="2" t="s">
        <v>48</v>
      </c>
      <c r="N3936" s="11">
        <f>L3936/E3936*100</f>
        <v>11.422515839552659</v>
      </c>
      <c r="O3936" s="12" t="str">
        <f>IF(N3936&lt;10,"Low",IF(N3936&lt;20,"Med","High"))</f>
        <v>Med</v>
      </c>
      <c r="P3936" s="12">
        <f>sales*discount</f>
        <v>434.63979999999998</v>
      </c>
      <c r="Q3936" s="12">
        <f>sales-Discount_Values</f>
        <v>452.3802</v>
      </c>
      <c r="R3936" s="12">
        <f>DATEDIF(order_date,delivery_date,"D")</f>
        <v>7</v>
      </c>
      <c r="S3936" s="12"/>
    </row>
    <row r="3937" spans="1:19" ht="14.25" customHeight="1" x14ac:dyDescent="0.35">
      <c r="A3937" s="2" t="s">
        <v>6725</v>
      </c>
      <c r="B3937" s="2">
        <v>106692</v>
      </c>
      <c r="C3937" s="2" t="s">
        <v>41</v>
      </c>
      <c r="D3937" s="2" t="s">
        <v>20</v>
      </c>
      <c r="E3937" s="2">
        <v>1003.12</v>
      </c>
      <c r="F3937" s="2">
        <v>0.32</v>
      </c>
      <c r="G3937" s="2">
        <v>6</v>
      </c>
      <c r="H3937" s="3">
        <v>45542</v>
      </c>
      <c r="I3937" s="3">
        <v>45543</v>
      </c>
      <c r="J3937" s="2" t="s">
        <v>15</v>
      </c>
      <c r="K3937" s="2" t="s">
        <v>22</v>
      </c>
      <c r="L3937" s="2">
        <v>114.62</v>
      </c>
      <c r="M3937" s="2" t="s">
        <v>48</v>
      </c>
      <c r="N3937" s="11">
        <f>L3937/E3937*100</f>
        <v>11.426349788659383</v>
      </c>
      <c r="O3937" s="12" t="str">
        <f>IF(N3937&lt;10,"Low",IF(N3937&lt;20,"Med","High"))</f>
        <v>Med</v>
      </c>
      <c r="P3937" s="12">
        <f>sales*discount</f>
        <v>320.9984</v>
      </c>
      <c r="Q3937" s="12">
        <f>sales-Discount_Values</f>
        <v>682.12159999999994</v>
      </c>
      <c r="R3937" s="12">
        <f>DATEDIF(order_date,delivery_date,"D")</f>
        <v>1</v>
      </c>
      <c r="S3937" s="12"/>
    </row>
    <row r="3938" spans="1:19" ht="14.25" customHeight="1" x14ac:dyDescent="0.35">
      <c r="A3938" s="2" t="s">
        <v>10431</v>
      </c>
      <c r="B3938" s="2">
        <v>110398</v>
      </c>
      <c r="C3938" s="2" t="s">
        <v>13</v>
      </c>
      <c r="D3938" s="2" t="s">
        <v>20</v>
      </c>
      <c r="E3938" s="2">
        <v>4486.92</v>
      </c>
      <c r="F3938" s="2">
        <v>0.27</v>
      </c>
      <c r="G3938" s="2">
        <v>8</v>
      </c>
      <c r="H3938" s="3">
        <v>45439</v>
      </c>
      <c r="I3938" s="3">
        <v>45443</v>
      </c>
      <c r="J3938" s="2" t="s">
        <v>15</v>
      </c>
      <c r="K3938" s="2" t="s">
        <v>22</v>
      </c>
      <c r="L3938" s="2">
        <v>512.86</v>
      </c>
      <c r="M3938" s="2" t="s">
        <v>39</v>
      </c>
      <c r="N3938" s="11">
        <f>L3938/E3938*100</f>
        <v>11.430112415643693</v>
      </c>
      <c r="O3938" s="12" t="str">
        <f>IF(N3938&lt;10,"Low",IF(N3938&lt;20,"Med","High"))</f>
        <v>Med</v>
      </c>
      <c r="P3938" s="12">
        <f>sales*discount</f>
        <v>1211.4684000000002</v>
      </c>
      <c r="Q3938" s="12">
        <f>sales-Discount_Values</f>
        <v>3275.4515999999999</v>
      </c>
      <c r="R3938" s="12">
        <f>DATEDIF(order_date,delivery_date,"D")</f>
        <v>4</v>
      </c>
      <c r="S3938" s="12"/>
    </row>
    <row r="3939" spans="1:19" ht="14.25" customHeight="1" x14ac:dyDescent="0.35">
      <c r="A3939" s="2" t="s">
        <v>4008</v>
      </c>
      <c r="B3939" s="2">
        <v>103975</v>
      </c>
      <c r="C3939" s="2" t="s">
        <v>13</v>
      </c>
      <c r="D3939" s="2" t="s">
        <v>26</v>
      </c>
      <c r="E3939" s="2">
        <v>2213.6999999999998</v>
      </c>
      <c r="F3939" s="2">
        <v>0.27</v>
      </c>
      <c r="G3939" s="2">
        <v>3</v>
      </c>
      <c r="H3939" s="3">
        <v>45212</v>
      </c>
      <c r="I3939" s="3">
        <v>45216</v>
      </c>
      <c r="J3939" s="2" t="s">
        <v>15</v>
      </c>
      <c r="K3939" s="2" t="s">
        <v>27</v>
      </c>
      <c r="L3939" s="2">
        <v>253.03</v>
      </c>
      <c r="M3939" s="2" t="s">
        <v>34</v>
      </c>
      <c r="N3939" s="11">
        <f>L3939/E3939*100</f>
        <v>11.430184758549036</v>
      </c>
      <c r="O3939" s="12" t="str">
        <f>IF(N3939&lt;10,"Low",IF(N3939&lt;20,"Med","High"))</f>
        <v>Med</v>
      </c>
      <c r="P3939" s="12">
        <f>sales*discount</f>
        <v>597.69899999999996</v>
      </c>
      <c r="Q3939" s="12">
        <f>sales-Discount_Values</f>
        <v>1616.0009999999997</v>
      </c>
      <c r="R3939" s="12">
        <f>DATEDIF(order_date,delivery_date,"D")</f>
        <v>4</v>
      </c>
      <c r="S3939" s="12"/>
    </row>
    <row r="3940" spans="1:19" ht="14.25" customHeight="1" x14ac:dyDescent="0.35">
      <c r="A3940" s="2" t="s">
        <v>2450</v>
      </c>
      <c r="B3940" s="2">
        <v>102417</v>
      </c>
      <c r="C3940" s="2" t="s">
        <v>41</v>
      </c>
      <c r="D3940" s="2" t="s">
        <v>26</v>
      </c>
      <c r="E3940" s="2">
        <v>1214.93</v>
      </c>
      <c r="F3940" s="2">
        <v>0.19</v>
      </c>
      <c r="G3940" s="2">
        <v>3</v>
      </c>
      <c r="H3940" s="3">
        <v>45633</v>
      </c>
      <c r="I3940" s="3">
        <v>45639</v>
      </c>
      <c r="J3940" s="2" t="s">
        <v>15</v>
      </c>
      <c r="K3940" s="2" t="s">
        <v>16</v>
      </c>
      <c r="L3940" s="2">
        <v>138.87</v>
      </c>
      <c r="M3940" s="2" t="s">
        <v>39</v>
      </c>
      <c r="N3940" s="11">
        <f>L3940/E3940*100</f>
        <v>11.430288164750232</v>
      </c>
      <c r="O3940" s="12" t="str">
        <f>IF(N3940&lt;10,"Low",IF(N3940&lt;20,"Med","High"))</f>
        <v>Med</v>
      </c>
      <c r="P3940" s="12">
        <f>sales*discount</f>
        <v>230.83670000000001</v>
      </c>
      <c r="Q3940" s="12">
        <f>sales-Discount_Values</f>
        <v>984.0933</v>
      </c>
      <c r="R3940" s="12">
        <f>DATEDIF(order_date,delivery_date,"D")</f>
        <v>6</v>
      </c>
      <c r="S3940" s="12"/>
    </row>
    <row r="3941" spans="1:19" ht="14.25" customHeight="1" x14ac:dyDescent="0.35">
      <c r="A3941" s="2" t="s">
        <v>3903</v>
      </c>
      <c r="B3941" s="2">
        <v>103870</v>
      </c>
      <c r="C3941" s="2" t="s">
        <v>41</v>
      </c>
      <c r="D3941" s="2" t="s">
        <v>36</v>
      </c>
      <c r="E3941" s="2">
        <v>1081.32</v>
      </c>
      <c r="F3941" s="2">
        <v>0.14000000000000001</v>
      </c>
      <c r="G3941" s="2">
        <v>1</v>
      </c>
      <c r="H3941" s="3">
        <v>45211</v>
      </c>
      <c r="I3941" s="3">
        <v>45215</v>
      </c>
      <c r="J3941" s="2" t="s">
        <v>31</v>
      </c>
      <c r="K3941" s="2" t="s">
        <v>27</v>
      </c>
      <c r="L3941" s="2">
        <v>123.66</v>
      </c>
      <c r="M3941" s="2" t="s">
        <v>23</v>
      </c>
      <c r="N3941" s="11">
        <f>L3941/E3941*100</f>
        <v>11.436022638996782</v>
      </c>
      <c r="O3941" s="12" t="str">
        <f>IF(N3941&lt;10,"Low",IF(N3941&lt;20,"Med","High"))</f>
        <v>Med</v>
      </c>
      <c r="P3941" s="12">
        <f>sales*discount</f>
        <v>151.38480000000001</v>
      </c>
      <c r="Q3941" s="12">
        <f>sales-Discount_Values</f>
        <v>929.9351999999999</v>
      </c>
      <c r="R3941" s="12">
        <f>DATEDIF(order_date,delivery_date,"D")</f>
        <v>4</v>
      </c>
      <c r="S3941" s="12"/>
    </row>
    <row r="3942" spans="1:19" ht="14.25" customHeight="1" x14ac:dyDescent="0.35">
      <c r="A3942" s="2" t="s">
        <v>1605</v>
      </c>
      <c r="B3942" s="2">
        <v>101572</v>
      </c>
      <c r="C3942" s="2" t="s">
        <v>41</v>
      </c>
      <c r="D3942" s="2" t="s">
        <v>33</v>
      </c>
      <c r="E3942" s="2">
        <v>4629.59</v>
      </c>
      <c r="F3942" s="2">
        <v>0.24</v>
      </c>
      <c r="G3942" s="2">
        <v>2</v>
      </c>
      <c r="H3942" s="3">
        <v>45582</v>
      </c>
      <c r="I3942" s="3">
        <v>45588</v>
      </c>
      <c r="J3942" s="2" t="s">
        <v>31</v>
      </c>
      <c r="K3942" s="2" t="s">
        <v>16</v>
      </c>
      <c r="L3942" s="2">
        <v>529.49</v>
      </c>
      <c r="M3942" s="2" t="s">
        <v>28</v>
      </c>
      <c r="N3942" s="11">
        <f>L3942/E3942*100</f>
        <v>11.437081901421076</v>
      </c>
      <c r="O3942" s="12" t="str">
        <f>IF(N3942&lt;10,"Low",IF(N3942&lt;20,"Med","High"))</f>
        <v>Med</v>
      </c>
      <c r="P3942" s="12">
        <f>sales*discount</f>
        <v>1111.1016</v>
      </c>
      <c r="Q3942" s="12">
        <f>sales-Discount_Values</f>
        <v>3518.4884000000002</v>
      </c>
      <c r="R3942" s="12">
        <f>DATEDIF(order_date,delivery_date,"D")</f>
        <v>6</v>
      </c>
      <c r="S3942" s="12"/>
    </row>
    <row r="3943" spans="1:19" ht="14.25" customHeight="1" x14ac:dyDescent="0.35">
      <c r="A3943" s="2" t="s">
        <v>2283</v>
      </c>
      <c r="B3943" s="2">
        <v>102250</v>
      </c>
      <c r="C3943" s="2" t="s">
        <v>25</v>
      </c>
      <c r="D3943" s="2" t="s">
        <v>20</v>
      </c>
      <c r="E3943" s="2">
        <v>4293.91</v>
      </c>
      <c r="F3943" s="2">
        <v>0.24</v>
      </c>
      <c r="G3943" s="2">
        <v>9</v>
      </c>
      <c r="H3943" s="3">
        <v>45420</v>
      </c>
      <c r="I3943" s="3">
        <v>45423</v>
      </c>
      <c r="J3943" s="2" t="s">
        <v>21</v>
      </c>
      <c r="K3943" s="2" t="s">
        <v>16</v>
      </c>
      <c r="L3943" s="2">
        <v>491.13</v>
      </c>
      <c r="M3943" s="2" t="s">
        <v>39</v>
      </c>
      <c r="N3943" s="11">
        <f>L3943/E3943*100</f>
        <v>11.437827062048344</v>
      </c>
      <c r="O3943" s="12" t="str">
        <f>IF(N3943&lt;10,"Low",IF(N3943&lt;20,"Med","High"))</f>
        <v>Med</v>
      </c>
      <c r="P3943" s="12">
        <f>sales*discount</f>
        <v>1030.5383999999999</v>
      </c>
      <c r="Q3943" s="12">
        <f>sales-Discount_Values</f>
        <v>3263.3715999999999</v>
      </c>
      <c r="R3943" s="12">
        <f>DATEDIF(order_date,delivery_date,"D")</f>
        <v>3</v>
      </c>
      <c r="S3943" s="12"/>
    </row>
    <row r="3944" spans="1:19" ht="14.25" customHeight="1" x14ac:dyDescent="0.35">
      <c r="A3944" s="2" t="s">
        <v>12865</v>
      </c>
      <c r="B3944" s="2">
        <v>112832</v>
      </c>
      <c r="C3944" s="2" t="s">
        <v>19</v>
      </c>
      <c r="D3944" s="2" t="s">
        <v>20</v>
      </c>
      <c r="E3944" s="2">
        <v>689.47</v>
      </c>
      <c r="F3944" s="2">
        <v>0.16</v>
      </c>
      <c r="G3944" s="2">
        <v>5</v>
      </c>
      <c r="H3944" s="3">
        <v>45364</v>
      </c>
      <c r="I3944" s="3">
        <v>45370</v>
      </c>
      <c r="J3944" s="2" t="s">
        <v>15</v>
      </c>
      <c r="K3944" s="2" t="s">
        <v>27</v>
      </c>
      <c r="L3944" s="2">
        <v>78.88</v>
      </c>
      <c r="M3944" s="2" t="s">
        <v>39</v>
      </c>
      <c r="N3944" s="11">
        <f>L3944/E3944*100</f>
        <v>11.440671820383772</v>
      </c>
      <c r="O3944" s="12" t="str">
        <f>IF(N3944&lt;10,"Low",IF(N3944&lt;20,"Med","High"))</f>
        <v>Med</v>
      </c>
      <c r="P3944" s="12">
        <f>sales*discount</f>
        <v>110.3152</v>
      </c>
      <c r="Q3944" s="12">
        <f>sales-Discount_Values</f>
        <v>579.15480000000002</v>
      </c>
      <c r="R3944" s="12">
        <f>DATEDIF(order_date,delivery_date,"D")</f>
        <v>6</v>
      </c>
      <c r="S3944" s="12"/>
    </row>
    <row r="3945" spans="1:19" ht="14.25" customHeight="1" x14ac:dyDescent="0.35">
      <c r="A3945" s="2" t="s">
        <v>13929</v>
      </c>
      <c r="B3945" s="2">
        <v>113896</v>
      </c>
      <c r="C3945" s="2" t="s">
        <v>13</v>
      </c>
      <c r="D3945" s="2" t="s">
        <v>33</v>
      </c>
      <c r="E3945" s="2">
        <v>2638.44</v>
      </c>
      <c r="F3945" s="2">
        <v>0.18</v>
      </c>
      <c r="G3945" s="2">
        <v>4</v>
      </c>
      <c r="H3945" s="3">
        <v>45431</v>
      </c>
      <c r="I3945" s="3">
        <v>45438</v>
      </c>
      <c r="J3945" s="2" t="s">
        <v>21</v>
      </c>
      <c r="K3945" s="2" t="s">
        <v>22</v>
      </c>
      <c r="L3945" s="2">
        <v>301.89</v>
      </c>
      <c r="M3945" s="2" t="s">
        <v>48</v>
      </c>
      <c r="N3945" s="11">
        <f>L3945/E3945*100</f>
        <v>11.441988447719107</v>
      </c>
      <c r="O3945" s="12" t="str">
        <f>IF(N3945&lt;10,"Low",IF(N3945&lt;20,"Med","High"))</f>
        <v>Med</v>
      </c>
      <c r="P3945" s="12">
        <f>sales*discount</f>
        <v>474.91919999999999</v>
      </c>
      <c r="Q3945" s="12">
        <f>sales-Discount_Values</f>
        <v>2163.5208000000002</v>
      </c>
      <c r="R3945" s="12">
        <f>DATEDIF(order_date,delivery_date,"D")</f>
        <v>7</v>
      </c>
      <c r="S3945" s="12"/>
    </row>
    <row r="3946" spans="1:19" ht="14.25" customHeight="1" x14ac:dyDescent="0.35">
      <c r="A3946" s="2" t="s">
        <v>14146</v>
      </c>
      <c r="B3946" s="2">
        <v>114113</v>
      </c>
      <c r="C3946" s="2" t="s">
        <v>41</v>
      </c>
      <c r="D3946" s="2" t="s">
        <v>26</v>
      </c>
      <c r="E3946" s="2">
        <v>3212.89</v>
      </c>
      <c r="F3946" s="2">
        <v>0.01</v>
      </c>
      <c r="G3946" s="2">
        <v>7</v>
      </c>
      <c r="H3946" s="3">
        <v>44973</v>
      </c>
      <c r="I3946" s="3">
        <v>44975</v>
      </c>
      <c r="J3946" s="2" t="s">
        <v>15</v>
      </c>
      <c r="K3946" s="2" t="s">
        <v>22</v>
      </c>
      <c r="L3946" s="2">
        <v>367.64</v>
      </c>
      <c r="M3946" s="2" t="s">
        <v>39</v>
      </c>
      <c r="N3946" s="11">
        <f>L3946/E3946*100</f>
        <v>11.442657545076241</v>
      </c>
      <c r="O3946" s="12" t="str">
        <f>IF(N3946&lt;10,"Low",IF(N3946&lt;20,"Med","High"))</f>
        <v>Med</v>
      </c>
      <c r="P3946" s="12">
        <f>sales*discount</f>
        <v>32.128900000000002</v>
      </c>
      <c r="Q3946" s="12">
        <f>sales-Discount_Values</f>
        <v>3180.7610999999997</v>
      </c>
      <c r="R3946" s="12">
        <f>DATEDIF(order_date,delivery_date,"D")</f>
        <v>2</v>
      </c>
      <c r="S3946" s="12"/>
    </row>
    <row r="3947" spans="1:19" ht="14.25" customHeight="1" x14ac:dyDescent="0.35">
      <c r="A3947" s="2" t="s">
        <v>1024</v>
      </c>
      <c r="B3947" s="2">
        <v>100991</v>
      </c>
      <c r="C3947" s="2" t="s">
        <v>19</v>
      </c>
      <c r="D3947" s="2" t="s">
        <v>33</v>
      </c>
      <c r="E3947" s="2">
        <v>4499.22</v>
      </c>
      <c r="F3947" s="2">
        <v>0.1</v>
      </c>
      <c r="G3947" s="2">
        <v>2</v>
      </c>
      <c r="H3947" s="3">
        <v>45422</v>
      </c>
      <c r="I3947" s="3">
        <v>45424</v>
      </c>
      <c r="J3947" s="2" t="s">
        <v>15</v>
      </c>
      <c r="K3947" s="2" t="s">
        <v>22</v>
      </c>
      <c r="L3947" s="2">
        <v>514.96</v>
      </c>
      <c r="M3947" s="2" t="s">
        <v>17</v>
      </c>
      <c r="N3947" s="11">
        <f>L3947/E3947*100</f>
        <v>11.445539449060059</v>
      </c>
      <c r="O3947" s="12" t="str">
        <f>IF(N3947&lt;10,"Low",IF(N3947&lt;20,"Med","High"))</f>
        <v>Med</v>
      </c>
      <c r="P3947" s="12">
        <f>sales*discount</f>
        <v>449.92200000000003</v>
      </c>
      <c r="Q3947" s="12">
        <f>sales-Discount_Values</f>
        <v>4049.2980000000002</v>
      </c>
      <c r="R3947" s="12">
        <f>DATEDIF(order_date,delivery_date,"D")</f>
        <v>2</v>
      </c>
      <c r="S3947" s="12"/>
    </row>
    <row r="3948" spans="1:19" ht="14.25" customHeight="1" x14ac:dyDescent="0.35">
      <c r="A3948" s="2" t="s">
        <v>4718</v>
      </c>
      <c r="B3948" s="2">
        <v>104685</v>
      </c>
      <c r="C3948" s="2" t="s">
        <v>13</v>
      </c>
      <c r="D3948" s="2" t="s">
        <v>26</v>
      </c>
      <c r="E3948" s="2">
        <v>223.65</v>
      </c>
      <c r="F3948" s="2">
        <v>0.21</v>
      </c>
      <c r="G3948" s="2">
        <v>9</v>
      </c>
      <c r="H3948" s="3">
        <v>45096</v>
      </c>
      <c r="I3948" s="3">
        <v>45102</v>
      </c>
      <c r="J3948" s="2" t="s">
        <v>15</v>
      </c>
      <c r="K3948" s="2" t="s">
        <v>27</v>
      </c>
      <c r="L3948" s="2">
        <v>25.6</v>
      </c>
      <c r="M3948" s="2" t="s">
        <v>17</v>
      </c>
      <c r="N3948" s="11">
        <f>L3948/E3948*100</f>
        <v>11.446456516879053</v>
      </c>
      <c r="O3948" s="12" t="str">
        <f>IF(N3948&lt;10,"Low",IF(N3948&lt;20,"Med","High"))</f>
        <v>Med</v>
      </c>
      <c r="P3948" s="12">
        <f>sales*discount</f>
        <v>46.966499999999996</v>
      </c>
      <c r="Q3948" s="12">
        <f>sales-Discount_Values</f>
        <v>176.68350000000001</v>
      </c>
      <c r="R3948" s="12">
        <f>DATEDIF(order_date,delivery_date,"D")</f>
        <v>6</v>
      </c>
      <c r="S3948" s="12"/>
    </row>
    <row r="3949" spans="1:19" ht="14.25" customHeight="1" x14ac:dyDescent="0.35">
      <c r="A3949" s="2" t="s">
        <v>6611</v>
      </c>
      <c r="B3949" s="2">
        <v>106578</v>
      </c>
      <c r="C3949" s="2" t="s">
        <v>19</v>
      </c>
      <c r="D3949" s="2" t="s">
        <v>26</v>
      </c>
      <c r="E3949" s="2">
        <v>1060.3900000000001</v>
      </c>
      <c r="F3949" s="2">
        <v>0.25</v>
      </c>
      <c r="G3949" s="2">
        <v>4</v>
      </c>
      <c r="H3949" s="3">
        <v>45442</v>
      </c>
      <c r="I3949" s="3">
        <v>45447</v>
      </c>
      <c r="J3949" s="2" t="s">
        <v>31</v>
      </c>
      <c r="K3949" s="2" t="s">
        <v>22</v>
      </c>
      <c r="L3949" s="2">
        <v>121.38</v>
      </c>
      <c r="M3949" s="2" t="s">
        <v>28</v>
      </c>
      <c r="N3949" s="11">
        <f>L3949/E3949*100</f>
        <v>11.446731862805192</v>
      </c>
      <c r="O3949" s="12" t="str">
        <f>IF(N3949&lt;10,"Low",IF(N3949&lt;20,"Med","High"))</f>
        <v>Med</v>
      </c>
      <c r="P3949" s="12">
        <f>sales*discount</f>
        <v>265.09750000000003</v>
      </c>
      <c r="Q3949" s="12">
        <f>sales-Discount_Values</f>
        <v>795.29250000000002</v>
      </c>
      <c r="R3949" s="12">
        <f>DATEDIF(order_date,delivery_date,"D")</f>
        <v>5</v>
      </c>
      <c r="S3949" s="12"/>
    </row>
    <row r="3950" spans="1:19" ht="14.25" customHeight="1" x14ac:dyDescent="0.35">
      <c r="A3950" s="2" t="s">
        <v>1159</v>
      </c>
      <c r="B3950" s="2">
        <v>101126</v>
      </c>
      <c r="C3950" s="2" t="s">
        <v>19</v>
      </c>
      <c r="D3950" s="2" t="s">
        <v>14</v>
      </c>
      <c r="E3950" s="2">
        <v>2172.9899999999998</v>
      </c>
      <c r="F3950" s="2">
        <v>0.33</v>
      </c>
      <c r="G3950" s="2">
        <v>3</v>
      </c>
      <c r="H3950" s="3">
        <v>45610</v>
      </c>
      <c r="I3950" s="3">
        <v>45616</v>
      </c>
      <c r="J3950" s="2" t="s">
        <v>31</v>
      </c>
      <c r="K3950" s="2" t="s">
        <v>16</v>
      </c>
      <c r="L3950" s="2">
        <v>248.76</v>
      </c>
      <c r="M3950" s="2" t="s">
        <v>34</v>
      </c>
      <c r="N3950" s="11">
        <f>L3950/E3950*100</f>
        <v>11.447820744688194</v>
      </c>
      <c r="O3950" s="12" t="str">
        <f>IF(N3950&lt;10,"Low",IF(N3950&lt;20,"Med","High"))</f>
        <v>Med</v>
      </c>
      <c r="P3950" s="12">
        <f>sales*discount</f>
        <v>717.08669999999995</v>
      </c>
      <c r="Q3950" s="12">
        <f>sales-Discount_Values</f>
        <v>1455.9032999999999</v>
      </c>
      <c r="R3950" s="12">
        <f>DATEDIF(order_date,delivery_date,"D")</f>
        <v>6</v>
      </c>
      <c r="S3950" s="12"/>
    </row>
    <row r="3951" spans="1:19" ht="14.25" customHeight="1" x14ac:dyDescent="0.35">
      <c r="A3951" s="2" t="s">
        <v>5844</v>
      </c>
      <c r="B3951" s="2">
        <v>105811</v>
      </c>
      <c r="C3951" s="2" t="s">
        <v>25</v>
      </c>
      <c r="D3951" s="2" t="s">
        <v>36</v>
      </c>
      <c r="E3951" s="2">
        <v>4770.1499999999996</v>
      </c>
      <c r="F3951" s="2">
        <v>0.37</v>
      </c>
      <c r="G3951" s="2">
        <v>4</v>
      </c>
      <c r="H3951" s="3">
        <v>45309</v>
      </c>
      <c r="I3951" s="3">
        <v>45310</v>
      </c>
      <c r="J3951" s="2" t="s">
        <v>31</v>
      </c>
      <c r="K3951" s="2" t="s">
        <v>27</v>
      </c>
      <c r="L3951" s="2">
        <v>546.33000000000004</v>
      </c>
      <c r="M3951" s="2" t="s">
        <v>34</v>
      </c>
      <c r="N3951" s="11">
        <f>L3951/E3951*100</f>
        <v>11.45309895915223</v>
      </c>
      <c r="O3951" s="12" t="str">
        <f>IF(N3951&lt;10,"Low",IF(N3951&lt;20,"Med","High"))</f>
        <v>Med</v>
      </c>
      <c r="P3951" s="12">
        <f>sales*discount</f>
        <v>1764.9554999999998</v>
      </c>
      <c r="Q3951" s="12">
        <f>sales-Discount_Values</f>
        <v>3005.1944999999996</v>
      </c>
      <c r="R3951" s="12">
        <f>DATEDIF(order_date,delivery_date,"D")</f>
        <v>1</v>
      </c>
      <c r="S3951" s="12"/>
    </row>
    <row r="3952" spans="1:19" ht="14.25" customHeight="1" x14ac:dyDescent="0.35">
      <c r="A3952" s="2" t="s">
        <v>14736</v>
      </c>
      <c r="B3952" s="2">
        <v>114703</v>
      </c>
      <c r="C3952" s="2" t="s">
        <v>13</v>
      </c>
      <c r="D3952" s="2" t="s">
        <v>20</v>
      </c>
      <c r="E3952" s="2">
        <v>3615.45</v>
      </c>
      <c r="F3952" s="2">
        <v>0.48</v>
      </c>
      <c r="G3952" s="2">
        <v>9</v>
      </c>
      <c r="H3952" s="3">
        <v>45119</v>
      </c>
      <c r="I3952" s="3">
        <v>45122</v>
      </c>
      <c r="J3952" s="2" t="s">
        <v>15</v>
      </c>
      <c r="K3952" s="2" t="s">
        <v>16</v>
      </c>
      <c r="L3952" s="2">
        <v>414.13</v>
      </c>
      <c r="M3952" s="2" t="s">
        <v>23</v>
      </c>
      <c r="N3952" s="11">
        <f>L3952/E3952*100</f>
        <v>11.454452419477521</v>
      </c>
      <c r="O3952" s="12" t="str">
        <f>IF(N3952&lt;10,"Low",IF(N3952&lt;20,"Med","High"))</f>
        <v>Med</v>
      </c>
      <c r="P3952" s="12">
        <f>sales*discount</f>
        <v>1735.4159999999999</v>
      </c>
      <c r="Q3952" s="12">
        <f>sales-Discount_Values</f>
        <v>1880.0339999999999</v>
      </c>
      <c r="R3952" s="12">
        <f>DATEDIF(order_date,delivery_date,"D")</f>
        <v>3</v>
      </c>
      <c r="S3952" s="12"/>
    </row>
    <row r="3953" spans="1:19" ht="14.25" customHeight="1" x14ac:dyDescent="0.35">
      <c r="A3953" s="2" t="s">
        <v>4157</v>
      </c>
      <c r="B3953" s="2">
        <v>104124</v>
      </c>
      <c r="C3953" s="2" t="s">
        <v>19</v>
      </c>
      <c r="D3953" s="2" t="s">
        <v>36</v>
      </c>
      <c r="E3953" s="2">
        <v>4024.73</v>
      </c>
      <c r="F3953" s="2">
        <v>0.2</v>
      </c>
      <c r="G3953" s="2">
        <v>9</v>
      </c>
      <c r="H3953" s="3">
        <v>45238</v>
      </c>
      <c r="I3953" s="3">
        <v>45244</v>
      </c>
      <c r="J3953" s="2" t="s">
        <v>21</v>
      </c>
      <c r="K3953" s="2" t="s">
        <v>16</v>
      </c>
      <c r="L3953" s="2">
        <v>461.26</v>
      </c>
      <c r="M3953" s="2" t="s">
        <v>39</v>
      </c>
      <c r="N3953" s="11">
        <f>L3953/E3953*100</f>
        <v>11.460644564977029</v>
      </c>
      <c r="O3953" s="12" t="str">
        <f>IF(N3953&lt;10,"Low",IF(N3953&lt;20,"Med","High"))</f>
        <v>Med</v>
      </c>
      <c r="P3953" s="12">
        <f>sales*discount</f>
        <v>804.94600000000003</v>
      </c>
      <c r="Q3953" s="12">
        <f>sales-Discount_Values</f>
        <v>3219.7840000000001</v>
      </c>
      <c r="R3953" s="12">
        <f>DATEDIF(order_date,delivery_date,"D")</f>
        <v>6</v>
      </c>
      <c r="S3953" s="12"/>
    </row>
    <row r="3954" spans="1:19" ht="14.25" customHeight="1" x14ac:dyDescent="0.35">
      <c r="A3954" s="2" t="s">
        <v>14727</v>
      </c>
      <c r="B3954" s="2">
        <v>114694</v>
      </c>
      <c r="C3954" s="2" t="s">
        <v>41</v>
      </c>
      <c r="D3954" s="2" t="s">
        <v>20</v>
      </c>
      <c r="E3954" s="2">
        <v>1746.4</v>
      </c>
      <c r="F3954" s="2">
        <v>0.24</v>
      </c>
      <c r="G3954" s="2">
        <v>2</v>
      </c>
      <c r="H3954" s="3">
        <v>45036</v>
      </c>
      <c r="I3954" s="3">
        <v>45041</v>
      </c>
      <c r="J3954" s="2" t="s">
        <v>31</v>
      </c>
      <c r="K3954" s="2" t="s">
        <v>27</v>
      </c>
      <c r="L3954" s="2">
        <v>200.17</v>
      </c>
      <c r="M3954" s="2" t="s">
        <v>28</v>
      </c>
      <c r="N3954" s="11">
        <f>L3954/E3954*100</f>
        <v>11.461864406779659</v>
      </c>
      <c r="O3954" s="12" t="str">
        <f>IF(N3954&lt;10,"Low",IF(N3954&lt;20,"Med","High"))</f>
        <v>Med</v>
      </c>
      <c r="P3954" s="12">
        <f>sales*discount</f>
        <v>419.13600000000002</v>
      </c>
      <c r="Q3954" s="12">
        <f>sales-Discount_Values</f>
        <v>1327.2640000000001</v>
      </c>
      <c r="R3954" s="12">
        <f>DATEDIF(order_date,delivery_date,"D")</f>
        <v>5</v>
      </c>
      <c r="S3954" s="12"/>
    </row>
    <row r="3955" spans="1:19" ht="14.25" customHeight="1" x14ac:dyDescent="0.35">
      <c r="A3955" s="2" t="s">
        <v>7529</v>
      </c>
      <c r="B3955" s="2">
        <v>107496</v>
      </c>
      <c r="C3955" s="2" t="s">
        <v>41</v>
      </c>
      <c r="D3955" s="2" t="s">
        <v>36</v>
      </c>
      <c r="E3955" s="2">
        <v>235.98</v>
      </c>
      <c r="F3955" s="2">
        <v>0.3</v>
      </c>
      <c r="G3955" s="2">
        <v>8</v>
      </c>
      <c r="H3955" s="3">
        <v>44989</v>
      </c>
      <c r="I3955" s="3">
        <v>44996</v>
      </c>
      <c r="J3955" s="2" t="s">
        <v>21</v>
      </c>
      <c r="K3955" s="2" t="s">
        <v>27</v>
      </c>
      <c r="L3955" s="2">
        <v>27.05</v>
      </c>
      <c r="M3955" s="2" t="s">
        <v>17</v>
      </c>
      <c r="N3955" s="11">
        <f>L3955/E3955*100</f>
        <v>11.462835833545217</v>
      </c>
      <c r="O3955" s="12" t="str">
        <f>IF(N3955&lt;10,"Low",IF(N3955&lt;20,"Med","High"))</f>
        <v>Med</v>
      </c>
      <c r="P3955" s="12">
        <f>sales*discount</f>
        <v>70.793999999999997</v>
      </c>
      <c r="Q3955" s="12">
        <f>sales-Discount_Values</f>
        <v>165.18599999999998</v>
      </c>
      <c r="R3955" s="12">
        <f>DATEDIF(order_date,delivery_date,"D")</f>
        <v>7</v>
      </c>
      <c r="S3955" s="12"/>
    </row>
    <row r="3956" spans="1:19" ht="14.25" customHeight="1" x14ac:dyDescent="0.35">
      <c r="A3956" s="2" t="s">
        <v>9926</v>
      </c>
      <c r="B3956" s="2">
        <v>109893</v>
      </c>
      <c r="C3956" s="2" t="s">
        <v>41</v>
      </c>
      <c r="D3956" s="2" t="s">
        <v>33</v>
      </c>
      <c r="E3956" s="2">
        <v>3060.06</v>
      </c>
      <c r="F3956" s="2">
        <v>0.28000000000000003</v>
      </c>
      <c r="G3956" s="2">
        <v>2</v>
      </c>
      <c r="H3956" s="3">
        <v>45009</v>
      </c>
      <c r="I3956" s="3">
        <v>45013</v>
      </c>
      <c r="J3956" s="2" t="s">
        <v>15</v>
      </c>
      <c r="K3956" s="2" t="s">
        <v>27</v>
      </c>
      <c r="L3956" s="2">
        <v>350.77</v>
      </c>
      <c r="M3956" s="2" t="s">
        <v>48</v>
      </c>
      <c r="N3956" s="11">
        <f>L3956/E3956*100</f>
        <v>11.462847133716332</v>
      </c>
      <c r="O3956" s="12" t="str">
        <f>IF(N3956&lt;10,"Low",IF(N3956&lt;20,"Med","High"))</f>
        <v>Med</v>
      </c>
      <c r="P3956" s="12">
        <f>sales*discount</f>
        <v>856.81680000000006</v>
      </c>
      <c r="Q3956" s="12">
        <f>sales-Discount_Values</f>
        <v>2203.2431999999999</v>
      </c>
      <c r="R3956" s="12">
        <f>DATEDIF(order_date,delivery_date,"D")</f>
        <v>4</v>
      </c>
      <c r="S3956" s="12"/>
    </row>
    <row r="3957" spans="1:19" ht="14.25" customHeight="1" x14ac:dyDescent="0.35">
      <c r="A3957" s="2" t="s">
        <v>1617</v>
      </c>
      <c r="B3957" s="2">
        <v>101584</v>
      </c>
      <c r="C3957" s="2" t="s">
        <v>41</v>
      </c>
      <c r="D3957" s="2" t="s">
        <v>20</v>
      </c>
      <c r="E3957" s="2">
        <v>4570.0200000000004</v>
      </c>
      <c r="F3957" s="2">
        <v>0.36</v>
      </c>
      <c r="G3957" s="2">
        <v>5</v>
      </c>
      <c r="H3957" s="3">
        <v>45539</v>
      </c>
      <c r="I3957" s="3">
        <v>45541</v>
      </c>
      <c r="J3957" s="2" t="s">
        <v>31</v>
      </c>
      <c r="K3957" s="2" t="s">
        <v>27</v>
      </c>
      <c r="L3957" s="2">
        <v>523.88</v>
      </c>
      <c r="M3957" s="2" t="s">
        <v>28</v>
      </c>
      <c r="N3957" s="11">
        <f>L3957/E3957*100</f>
        <v>11.463407162331892</v>
      </c>
      <c r="O3957" s="12" t="str">
        <f>IF(N3957&lt;10,"Low",IF(N3957&lt;20,"Med","High"))</f>
        <v>Med</v>
      </c>
      <c r="P3957" s="12">
        <f>sales*discount</f>
        <v>1645.2072000000001</v>
      </c>
      <c r="Q3957" s="12">
        <f>sales-Discount_Values</f>
        <v>2924.8128000000006</v>
      </c>
      <c r="R3957" s="12">
        <f>DATEDIF(order_date,delivery_date,"D")</f>
        <v>2</v>
      </c>
      <c r="S3957" s="12"/>
    </row>
    <row r="3958" spans="1:19" ht="14.25" customHeight="1" x14ac:dyDescent="0.35">
      <c r="A3958" s="2" t="s">
        <v>2993</v>
      </c>
      <c r="B3958" s="2">
        <v>102960</v>
      </c>
      <c r="C3958" s="2" t="s">
        <v>13</v>
      </c>
      <c r="D3958" s="2" t="s">
        <v>36</v>
      </c>
      <c r="E3958" s="2">
        <v>4222.74</v>
      </c>
      <c r="F3958" s="2">
        <v>0.25</v>
      </c>
      <c r="G3958" s="2">
        <v>3</v>
      </c>
      <c r="H3958" s="3">
        <v>45009</v>
      </c>
      <c r="I3958" s="3">
        <v>45015</v>
      </c>
      <c r="J3958" s="2" t="s">
        <v>21</v>
      </c>
      <c r="K3958" s="2" t="s">
        <v>16</v>
      </c>
      <c r="L3958" s="2">
        <v>484.12</v>
      </c>
      <c r="M3958" s="2" t="s">
        <v>28</v>
      </c>
      <c r="N3958" s="11">
        <f>L3958/E3958*100</f>
        <v>11.464594078726135</v>
      </c>
      <c r="O3958" s="12" t="str">
        <f>IF(N3958&lt;10,"Low",IF(N3958&lt;20,"Med","High"))</f>
        <v>Med</v>
      </c>
      <c r="P3958" s="12">
        <f>sales*discount</f>
        <v>1055.6849999999999</v>
      </c>
      <c r="Q3958" s="12">
        <f>sales-Discount_Values</f>
        <v>3167.0549999999998</v>
      </c>
      <c r="R3958" s="12">
        <f>DATEDIF(order_date,delivery_date,"D")</f>
        <v>6</v>
      </c>
      <c r="S3958" s="12"/>
    </row>
    <row r="3959" spans="1:19" ht="14.25" customHeight="1" x14ac:dyDescent="0.35">
      <c r="A3959" s="2" t="s">
        <v>9434</v>
      </c>
      <c r="B3959" s="2">
        <v>109401</v>
      </c>
      <c r="C3959" s="2" t="s">
        <v>41</v>
      </c>
      <c r="D3959" s="2" t="s">
        <v>33</v>
      </c>
      <c r="E3959" s="2">
        <v>2697.29</v>
      </c>
      <c r="F3959" s="2">
        <v>0.34</v>
      </c>
      <c r="G3959" s="2">
        <v>8</v>
      </c>
      <c r="H3959" s="3">
        <v>45210</v>
      </c>
      <c r="I3959" s="3">
        <v>45211</v>
      </c>
      <c r="J3959" s="2" t="s">
        <v>31</v>
      </c>
      <c r="K3959" s="2" t="s">
        <v>22</v>
      </c>
      <c r="L3959" s="2">
        <v>309.25</v>
      </c>
      <c r="M3959" s="2" t="s">
        <v>28</v>
      </c>
      <c r="N3959" s="11">
        <f>L3959/E3959*100</f>
        <v>11.46521137882838</v>
      </c>
      <c r="O3959" s="12" t="str">
        <f>IF(N3959&lt;10,"Low",IF(N3959&lt;20,"Med","High"))</f>
        <v>Med</v>
      </c>
      <c r="P3959" s="12">
        <f>sales*discount</f>
        <v>917.07860000000005</v>
      </c>
      <c r="Q3959" s="12">
        <f>sales-Discount_Values</f>
        <v>1780.2113999999999</v>
      </c>
      <c r="R3959" s="12">
        <f>DATEDIF(order_date,delivery_date,"D")</f>
        <v>1</v>
      </c>
      <c r="S3959" s="12"/>
    </row>
    <row r="3960" spans="1:19" ht="14.25" customHeight="1" x14ac:dyDescent="0.35">
      <c r="A3960" s="2" t="s">
        <v>12207</v>
      </c>
      <c r="B3960" s="2">
        <v>112174</v>
      </c>
      <c r="C3960" s="2" t="s">
        <v>41</v>
      </c>
      <c r="D3960" s="2" t="s">
        <v>36</v>
      </c>
      <c r="E3960" s="2">
        <v>4810.1000000000004</v>
      </c>
      <c r="F3960" s="2">
        <v>0.32</v>
      </c>
      <c r="G3960" s="2">
        <v>1</v>
      </c>
      <c r="H3960" s="3">
        <v>45654</v>
      </c>
      <c r="I3960" s="3">
        <v>45661</v>
      </c>
      <c r="J3960" s="2" t="s">
        <v>21</v>
      </c>
      <c r="K3960" s="2" t="s">
        <v>16</v>
      </c>
      <c r="L3960" s="2">
        <v>551.52</v>
      </c>
      <c r="M3960" s="2" t="s">
        <v>39</v>
      </c>
      <c r="N3960" s="11">
        <f>L3960/E3960*100</f>
        <v>11.465873890355709</v>
      </c>
      <c r="O3960" s="12" t="str">
        <f>IF(N3960&lt;10,"Low",IF(N3960&lt;20,"Med","High"))</f>
        <v>Med</v>
      </c>
      <c r="P3960" s="12">
        <f>sales*discount</f>
        <v>1539.2320000000002</v>
      </c>
      <c r="Q3960" s="12">
        <f>sales-Discount_Values</f>
        <v>3270.8680000000004</v>
      </c>
      <c r="R3960" s="12">
        <f>DATEDIF(order_date,delivery_date,"D")</f>
        <v>7</v>
      </c>
      <c r="S3960" s="12"/>
    </row>
    <row r="3961" spans="1:19" ht="14.25" customHeight="1" x14ac:dyDescent="0.35">
      <c r="A3961" s="2" t="s">
        <v>14533</v>
      </c>
      <c r="B3961" s="2">
        <v>114500</v>
      </c>
      <c r="C3961" s="2" t="s">
        <v>25</v>
      </c>
      <c r="D3961" s="2" t="s">
        <v>33</v>
      </c>
      <c r="E3961" s="2">
        <v>1071.2</v>
      </c>
      <c r="F3961" s="2">
        <v>0.33</v>
      </c>
      <c r="G3961" s="2">
        <v>6</v>
      </c>
      <c r="H3961" s="3">
        <v>45562</v>
      </c>
      <c r="I3961" s="3">
        <v>45566</v>
      </c>
      <c r="J3961" s="2" t="s">
        <v>21</v>
      </c>
      <c r="K3961" s="2" t="s">
        <v>22</v>
      </c>
      <c r="L3961" s="2">
        <v>122.83</v>
      </c>
      <c r="M3961" s="2" t="s">
        <v>23</v>
      </c>
      <c r="N3961" s="11">
        <f>L3961/E3961*100</f>
        <v>11.466579536967886</v>
      </c>
      <c r="O3961" s="12" t="str">
        <f>IF(N3961&lt;10,"Low",IF(N3961&lt;20,"Med","High"))</f>
        <v>Med</v>
      </c>
      <c r="P3961" s="12">
        <f>sales*discount</f>
        <v>353.49600000000004</v>
      </c>
      <c r="Q3961" s="12">
        <f>sales-Discount_Values</f>
        <v>717.70399999999995</v>
      </c>
      <c r="R3961" s="12">
        <f>DATEDIF(order_date,delivery_date,"D")</f>
        <v>4</v>
      </c>
      <c r="S3961" s="12"/>
    </row>
    <row r="3962" spans="1:19" ht="14.25" customHeight="1" x14ac:dyDescent="0.35">
      <c r="A3962" s="2" t="s">
        <v>1434</v>
      </c>
      <c r="B3962" s="2">
        <v>101401</v>
      </c>
      <c r="C3962" s="2" t="s">
        <v>13</v>
      </c>
      <c r="D3962" s="2" t="s">
        <v>36</v>
      </c>
      <c r="E3962" s="2">
        <v>4596.7</v>
      </c>
      <c r="F3962" s="2">
        <v>0.21</v>
      </c>
      <c r="G3962" s="2">
        <v>3</v>
      </c>
      <c r="H3962" s="3">
        <v>45315</v>
      </c>
      <c r="I3962" s="3">
        <v>45316</v>
      </c>
      <c r="J3962" s="2" t="s">
        <v>31</v>
      </c>
      <c r="K3962" s="2" t="s">
        <v>16</v>
      </c>
      <c r="L3962" s="2">
        <v>527.46</v>
      </c>
      <c r="M3962" s="2" t="s">
        <v>39</v>
      </c>
      <c r="N3962" s="11">
        <f>L3962/E3962*100</f>
        <v>11.474753627602412</v>
      </c>
      <c r="O3962" s="12" t="str">
        <f>IF(N3962&lt;10,"Low",IF(N3962&lt;20,"Med","High"))</f>
        <v>Med</v>
      </c>
      <c r="P3962" s="12">
        <f>sales*discount</f>
        <v>965.3069999999999</v>
      </c>
      <c r="Q3962" s="12">
        <f>sales-Discount_Values</f>
        <v>3631.393</v>
      </c>
      <c r="R3962" s="12">
        <f>DATEDIF(order_date,delivery_date,"D")</f>
        <v>1</v>
      </c>
      <c r="S3962" s="12"/>
    </row>
    <row r="3963" spans="1:19" ht="14.25" customHeight="1" x14ac:dyDescent="0.35">
      <c r="A3963" s="2" t="s">
        <v>10187</v>
      </c>
      <c r="B3963" s="2">
        <v>110154</v>
      </c>
      <c r="C3963" s="2" t="s">
        <v>41</v>
      </c>
      <c r="D3963" s="2" t="s">
        <v>36</v>
      </c>
      <c r="E3963" s="2">
        <v>3782.7</v>
      </c>
      <c r="F3963" s="2">
        <v>0.14000000000000001</v>
      </c>
      <c r="G3963" s="2">
        <v>6</v>
      </c>
      <c r="H3963" s="3">
        <v>45509</v>
      </c>
      <c r="I3963" s="3">
        <v>45510</v>
      </c>
      <c r="J3963" s="2" t="s">
        <v>15</v>
      </c>
      <c r="K3963" s="2" t="s">
        <v>27</v>
      </c>
      <c r="L3963" s="2">
        <v>434.11</v>
      </c>
      <c r="M3963" s="2" t="s">
        <v>39</v>
      </c>
      <c r="N3963" s="11">
        <f>L3963/E3963*100</f>
        <v>11.476194252782406</v>
      </c>
      <c r="O3963" s="12" t="str">
        <f>IF(N3963&lt;10,"Low",IF(N3963&lt;20,"Med","High"))</f>
        <v>Med</v>
      </c>
      <c r="P3963" s="12">
        <f>sales*discount</f>
        <v>529.57799999999997</v>
      </c>
      <c r="Q3963" s="12">
        <f>sales-Discount_Values</f>
        <v>3253.1219999999998</v>
      </c>
      <c r="R3963" s="12">
        <f>DATEDIF(order_date,delivery_date,"D")</f>
        <v>1</v>
      </c>
      <c r="S3963" s="12"/>
    </row>
    <row r="3964" spans="1:19" ht="14.25" customHeight="1" x14ac:dyDescent="0.35">
      <c r="A3964" s="2" t="s">
        <v>7270</v>
      </c>
      <c r="B3964" s="2">
        <v>107237</v>
      </c>
      <c r="C3964" s="2" t="s">
        <v>25</v>
      </c>
      <c r="D3964" s="2" t="s">
        <v>33</v>
      </c>
      <c r="E3964" s="2">
        <v>3255.66</v>
      </c>
      <c r="F3964" s="2">
        <v>0.26</v>
      </c>
      <c r="G3964" s="2">
        <v>6</v>
      </c>
      <c r="H3964" s="3">
        <v>45312</v>
      </c>
      <c r="I3964" s="3">
        <v>45315</v>
      </c>
      <c r="J3964" s="2" t="s">
        <v>21</v>
      </c>
      <c r="K3964" s="2" t="s">
        <v>27</v>
      </c>
      <c r="L3964" s="2">
        <v>373.66</v>
      </c>
      <c r="M3964" s="2" t="s">
        <v>28</v>
      </c>
      <c r="N3964" s="11">
        <f>L3964/E3964*100</f>
        <v>11.477242709619556</v>
      </c>
      <c r="O3964" s="12" t="str">
        <f>IF(N3964&lt;10,"Low",IF(N3964&lt;20,"Med","High"))</f>
        <v>Med</v>
      </c>
      <c r="P3964" s="12">
        <f>sales*discount</f>
        <v>846.47159999999997</v>
      </c>
      <c r="Q3964" s="12">
        <f>sales-Discount_Values</f>
        <v>2409.1884</v>
      </c>
      <c r="R3964" s="12">
        <f>DATEDIF(order_date,delivery_date,"D")</f>
        <v>3</v>
      </c>
      <c r="S3964" s="12"/>
    </row>
    <row r="3965" spans="1:19" ht="14.25" customHeight="1" x14ac:dyDescent="0.35">
      <c r="A3965" s="2" t="s">
        <v>14934</v>
      </c>
      <c r="B3965" s="2">
        <v>114901</v>
      </c>
      <c r="C3965" s="2" t="s">
        <v>41</v>
      </c>
      <c r="D3965" s="2" t="s">
        <v>36</v>
      </c>
      <c r="E3965" s="2">
        <v>3642.32</v>
      </c>
      <c r="F3965" s="2">
        <v>0.11</v>
      </c>
      <c r="G3965" s="2">
        <v>4</v>
      </c>
      <c r="H3965" s="3">
        <v>44996</v>
      </c>
      <c r="I3965" s="3">
        <v>45000</v>
      </c>
      <c r="J3965" s="2" t="s">
        <v>15</v>
      </c>
      <c r="K3965" s="2" t="s">
        <v>22</v>
      </c>
      <c r="L3965" s="2">
        <v>418.04</v>
      </c>
      <c r="M3965" s="2" t="s">
        <v>39</v>
      </c>
      <c r="N3965" s="11">
        <f>L3965/E3965*100</f>
        <v>11.477300182301391</v>
      </c>
      <c r="O3965" s="12" t="str">
        <f>IF(N3965&lt;10,"Low",IF(N3965&lt;20,"Med","High"))</f>
        <v>Med</v>
      </c>
      <c r="P3965" s="12">
        <f>sales*discount</f>
        <v>400.65520000000004</v>
      </c>
      <c r="Q3965" s="12">
        <f>sales-Discount_Values</f>
        <v>3241.6648</v>
      </c>
      <c r="R3965" s="12">
        <f>DATEDIF(order_date,delivery_date,"D")</f>
        <v>4</v>
      </c>
      <c r="S3965" s="12"/>
    </row>
    <row r="3966" spans="1:19" ht="14.25" customHeight="1" x14ac:dyDescent="0.35">
      <c r="A3966" s="2" t="s">
        <v>4027</v>
      </c>
      <c r="B3966" s="2">
        <v>103994</v>
      </c>
      <c r="C3966" s="2" t="s">
        <v>41</v>
      </c>
      <c r="D3966" s="2" t="s">
        <v>36</v>
      </c>
      <c r="E3966" s="2">
        <v>3387.09</v>
      </c>
      <c r="F3966" s="2">
        <v>0.14000000000000001</v>
      </c>
      <c r="G3966" s="2">
        <v>7</v>
      </c>
      <c r="H3966" s="3">
        <v>44947</v>
      </c>
      <c r="I3966" s="3">
        <v>44951</v>
      </c>
      <c r="J3966" s="2" t="s">
        <v>15</v>
      </c>
      <c r="K3966" s="2" t="s">
        <v>22</v>
      </c>
      <c r="L3966" s="2">
        <v>388.81</v>
      </c>
      <c r="M3966" s="2" t="s">
        <v>48</v>
      </c>
      <c r="N3966" s="11">
        <f>L3966/E3966*100</f>
        <v>11.479175339303058</v>
      </c>
      <c r="O3966" s="12" t="str">
        <f>IF(N3966&lt;10,"Low",IF(N3966&lt;20,"Med","High"))</f>
        <v>Med</v>
      </c>
      <c r="P3966" s="12">
        <f>sales*discount</f>
        <v>474.19260000000008</v>
      </c>
      <c r="Q3966" s="12">
        <f>sales-Discount_Values</f>
        <v>2912.8973999999998</v>
      </c>
      <c r="R3966" s="12">
        <f>DATEDIF(order_date,delivery_date,"D")</f>
        <v>4</v>
      </c>
      <c r="S3966" s="12"/>
    </row>
    <row r="3967" spans="1:19" ht="14.25" customHeight="1" x14ac:dyDescent="0.35">
      <c r="A3967" s="2" t="s">
        <v>5271</v>
      </c>
      <c r="B3967" s="2">
        <v>105238</v>
      </c>
      <c r="C3967" s="2" t="s">
        <v>19</v>
      </c>
      <c r="D3967" s="2" t="s">
        <v>14</v>
      </c>
      <c r="E3967" s="2">
        <v>1136.21</v>
      </c>
      <c r="F3967" s="2">
        <v>0.26</v>
      </c>
      <c r="G3967" s="2">
        <v>9</v>
      </c>
      <c r="H3967" s="3">
        <v>45314</v>
      </c>
      <c r="I3967" s="3">
        <v>45321</v>
      </c>
      <c r="J3967" s="2" t="s">
        <v>21</v>
      </c>
      <c r="K3967" s="2" t="s">
        <v>22</v>
      </c>
      <c r="L3967" s="2">
        <v>130.43</v>
      </c>
      <c r="M3967" s="2" t="s">
        <v>34</v>
      </c>
      <c r="N3967" s="11">
        <f>L3967/E3967*100</f>
        <v>11.479392013800267</v>
      </c>
      <c r="O3967" s="12" t="str">
        <f>IF(N3967&lt;10,"Low",IF(N3967&lt;20,"Med","High"))</f>
        <v>Med</v>
      </c>
      <c r="P3967" s="12">
        <f>sales*discount</f>
        <v>295.41460000000001</v>
      </c>
      <c r="Q3967" s="12">
        <f>sales-Discount_Values</f>
        <v>840.79539999999997</v>
      </c>
      <c r="R3967" s="12">
        <f>DATEDIF(order_date,delivery_date,"D")</f>
        <v>7</v>
      </c>
      <c r="S3967" s="12"/>
    </row>
    <row r="3968" spans="1:19" ht="14.25" customHeight="1" x14ac:dyDescent="0.35">
      <c r="A3968" s="2" t="s">
        <v>7370</v>
      </c>
      <c r="B3968" s="2">
        <v>107337</v>
      </c>
      <c r="C3968" s="2" t="s">
        <v>13</v>
      </c>
      <c r="D3968" s="2" t="s">
        <v>14</v>
      </c>
      <c r="E3968" s="2">
        <v>4485.1400000000003</v>
      </c>
      <c r="F3968" s="2">
        <v>0.25</v>
      </c>
      <c r="G3968" s="2">
        <v>5</v>
      </c>
      <c r="H3968" s="3">
        <v>45200</v>
      </c>
      <c r="I3968" s="3">
        <v>45201</v>
      </c>
      <c r="J3968" s="2" t="s">
        <v>21</v>
      </c>
      <c r="K3968" s="2" t="s">
        <v>22</v>
      </c>
      <c r="L3968" s="2">
        <v>514.89</v>
      </c>
      <c r="M3968" s="2" t="s">
        <v>48</v>
      </c>
      <c r="N3968" s="11">
        <f>L3968/E3968*100</f>
        <v>11.479909211306669</v>
      </c>
      <c r="O3968" s="12" t="str">
        <f>IF(N3968&lt;10,"Low",IF(N3968&lt;20,"Med","High"))</f>
        <v>Med</v>
      </c>
      <c r="P3968" s="12">
        <f>sales*discount</f>
        <v>1121.2850000000001</v>
      </c>
      <c r="Q3968" s="12">
        <f>sales-Discount_Values</f>
        <v>3363.8550000000005</v>
      </c>
      <c r="R3968" s="12">
        <f>DATEDIF(order_date,delivery_date,"D")</f>
        <v>1</v>
      </c>
      <c r="S3968" s="12"/>
    </row>
    <row r="3969" spans="1:19" ht="14.25" customHeight="1" x14ac:dyDescent="0.35">
      <c r="A3969" s="2" t="s">
        <v>3804</v>
      </c>
      <c r="B3969" s="2">
        <v>103771</v>
      </c>
      <c r="C3969" s="2" t="s">
        <v>41</v>
      </c>
      <c r="D3969" s="2" t="s">
        <v>26</v>
      </c>
      <c r="E3969" s="2">
        <v>708</v>
      </c>
      <c r="F3969" s="2">
        <v>0.14000000000000001</v>
      </c>
      <c r="G3969" s="2">
        <v>3</v>
      </c>
      <c r="H3969" s="3">
        <v>44991</v>
      </c>
      <c r="I3969" s="3">
        <v>44993</v>
      </c>
      <c r="J3969" s="2" t="s">
        <v>15</v>
      </c>
      <c r="K3969" s="2" t="s">
        <v>27</v>
      </c>
      <c r="L3969" s="2">
        <v>81.31</v>
      </c>
      <c r="M3969" s="2" t="s">
        <v>34</v>
      </c>
      <c r="N3969" s="11">
        <f>L3969/E3969*100</f>
        <v>11.484463276836159</v>
      </c>
      <c r="O3969" s="12" t="str">
        <f>IF(N3969&lt;10,"Low",IF(N3969&lt;20,"Med","High"))</f>
        <v>Med</v>
      </c>
      <c r="P3969" s="12">
        <f>sales*discount</f>
        <v>99.12</v>
      </c>
      <c r="Q3969" s="12">
        <f>sales-Discount_Values</f>
        <v>608.88</v>
      </c>
      <c r="R3969" s="12">
        <f>DATEDIF(order_date,delivery_date,"D")</f>
        <v>2</v>
      </c>
      <c r="S3969" s="12"/>
    </row>
    <row r="3970" spans="1:19" ht="14.25" customHeight="1" x14ac:dyDescent="0.35">
      <c r="A3970" s="2" t="s">
        <v>1803</v>
      </c>
      <c r="B3970" s="2">
        <v>101770</v>
      </c>
      <c r="C3970" s="2" t="s">
        <v>13</v>
      </c>
      <c r="D3970" s="2" t="s">
        <v>14</v>
      </c>
      <c r="E3970" s="2">
        <v>1750.27</v>
      </c>
      <c r="F3970" s="2">
        <v>0.22</v>
      </c>
      <c r="G3970" s="2">
        <v>9</v>
      </c>
      <c r="H3970" s="3">
        <v>45294</v>
      </c>
      <c r="I3970" s="3">
        <v>45296</v>
      </c>
      <c r="J3970" s="2" t="s">
        <v>15</v>
      </c>
      <c r="K3970" s="2" t="s">
        <v>22</v>
      </c>
      <c r="L3970" s="2">
        <v>201.07</v>
      </c>
      <c r="M3970" s="2" t="s">
        <v>17</v>
      </c>
      <c r="N3970" s="11">
        <f>L3970/E3970*100</f>
        <v>11.487941860398681</v>
      </c>
      <c r="O3970" s="12" t="str">
        <f>IF(N3970&lt;10,"Low",IF(N3970&lt;20,"Med","High"))</f>
        <v>Med</v>
      </c>
      <c r="P3970" s="12">
        <f>sales*discount</f>
        <v>385.05939999999998</v>
      </c>
      <c r="Q3970" s="12">
        <f>sales-Discount_Values</f>
        <v>1365.2105999999999</v>
      </c>
      <c r="R3970" s="12">
        <f>DATEDIF(order_date,delivery_date,"D")</f>
        <v>2</v>
      </c>
      <c r="S3970" s="12"/>
    </row>
    <row r="3971" spans="1:19" ht="14.25" customHeight="1" x14ac:dyDescent="0.35">
      <c r="A3971" s="2" t="s">
        <v>2461</v>
      </c>
      <c r="B3971" s="2">
        <v>102428</v>
      </c>
      <c r="C3971" s="2" t="s">
        <v>25</v>
      </c>
      <c r="D3971" s="2" t="s">
        <v>14</v>
      </c>
      <c r="E3971" s="2">
        <v>1460.32</v>
      </c>
      <c r="F3971" s="2">
        <v>0.33</v>
      </c>
      <c r="G3971" s="2">
        <v>1</v>
      </c>
      <c r="H3971" s="3">
        <v>45129</v>
      </c>
      <c r="I3971" s="3">
        <v>45136</v>
      </c>
      <c r="J3971" s="2" t="s">
        <v>21</v>
      </c>
      <c r="K3971" s="2" t="s">
        <v>27</v>
      </c>
      <c r="L3971" s="2">
        <v>167.78</v>
      </c>
      <c r="M3971" s="2" t="s">
        <v>39</v>
      </c>
      <c r="N3971" s="11">
        <f>L3971/E3971*100</f>
        <v>11.489262627369344</v>
      </c>
      <c r="O3971" s="12" t="str">
        <f>IF(N3971&lt;10,"Low",IF(N3971&lt;20,"Med","High"))</f>
        <v>Med</v>
      </c>
      <c r="P3971" s="12">
        <f>sales*discount</f>
        <v>481.90559999999999</v>
      </c>
      <c r="Q3971" s="12">
        <f>sales-Discount_Values</f>
        <v>978.41439999999989</v>
      </c>
      <c r="R3971" s="12">
        <f>DATEDIF(order_date,delivery_date,"D")</f>
        <v>7</v>
      </c>
      <c r="S3971" s="12"/>
    </row>
    <row r="3972" spans="1:19" ht="14.25" customHeight="1" x14ac:dyDescent="0.35">
      <c r="A3972" s="2" t="s">
        <v>9514</v>
      </c>
      <c r="B3972" s="2">
        <v>109481</v>
      </c>
      <c r="C3972" s="2" t="s">
        <v>41</v>
      </c>
      <c r="D3972" s="2" t="s">
        <v>14</v>
      </c>
      <c r="E3972" s="2">
        <v>1403.19</v>
      </c>
      <c r="F3972" s="2">
        <v>0.27</v>
      </c>
      <c r="G3972" s="2">
        <v>4</v>
      </c>
      <c r="H3972" s="3">
        <v>45311</v>
      </c>
      <c r="I3972" s="3">
        <v>45317</v>
      </c>
      <c r="J3972" s="2" t="s">
        <v>21</v>
      </c>
      <c r="K3972" s="2" t="s">
        <v>27</v>
      </c>
      <c r="L3972" s="2">
        <v>161.24</v>
      </c>
      <c r="M3972" s="2" t="s">
        <v>23</v>
      </c>
      <c r="N3972" s="11">
        <f>L3972/E3972*100</f>
        <v>11.490959884263715</v>
      </c>
      <c r="O3972" s="12" t="str">
        <f>IF(N3972&lt;10,"Low",IF(N3972&lt;20,"Med","High"))</f>
        <v>Med</v>
      </c>
      <c r="P3972" s="12">
        <f>sales*discount</f>
        <v>378.86130000000003</v>
      </c>
      <c r="Q3972" s="12">
        <f>sales-Discount_Values</f>
        <v>1024.3287</v>
      </c>
      <c r="R3972" s="12">
        <f>DATEDIF(order_date,delivery_date,"D")</f>
        <v>6</v>
      </c>
      <c r="S3972" s="12"/>
    </row>
    <row r="3973" spans="1:19" ht="14.25" customHeight="1" x14ac:dyDescent="0.35">
      <c r="A3973" s="2" t="s">
        <v>8050</v>
      </c>
      <c r="B3973" s="2">
        <v>108017</v>
      </c>
      <c r="C3973" s="2" t="s">
        <v>41</v>
      </c>
      <c r="D3973" s="2" t="s">
        <v>14</v>
      </c>
      <c r="E3973" s="2">
        <v>4091.61</v>
      </c>
      <c r="F3973" s="2">
        <v>0.03</v>
      </c>
      <c r="G3973" s="2">
        <v>7</v>
      </c>
      <c r="H3973" s="3">
        <v>45441</v>
      </c>
      <c r="I3973" s="3">
        <v>45443</v>
      </c>
      <c r="J3973" s="2" t="s">
        <v>15</v>
      </c>
      <c r="K3973" s="2" t="s">
        <v>22</v>
      </c>
      <c r="L3973" s="2">
        <v>470.19</v>
      </c>
      <c r="M3973" s="2" t="s">
        <v>48</v>
      </c>
      <c r="N3973" s="11">
        <f>L3973/E3973*100</f>
        <v>11.491564445291706</v>
      </c>
      <c r="O3973" s="12" t="str">
        <f>IF(N3973&lt;10,"Low",IF(N3973&lt;20,"Med","High"))</f>
        <v>Med</v>
      </c>
      <c r="P3973" s="12">
        <f>sales*discount</f>
        <v>122.7483</v>
      </c>
      <c r="Q3973" s="12">
        <f>sales-Discount_Values</f>
        <v>3968.8616999999999</v>
      </c>
      <c r="R3973" s="12">
        <f>DATEDIF(order_date,delivery_date,"D")</f>
        <v>2</v>
      </c>
      <c r="S3973" s="12"/>
    </row>
    <row r="3974" spans="1:19" ht="14.25" customHeight="1" x14ac:dyDescent="0.35">
      <c r="A3974" s="2" t="s">
        <v>12830</v>
      </c>
      <c r="B3974" s="2">
        <v>112797</v>
      </c>
      <c r="C3974" s="2" t="s">
        <v>19</v>
      </c>
      <c r="D3974" s="2" t="s">
        <v>26</v>
      </c>
      <c r="E3974" s="2">
        <v>3234.77</v>
      </c>
      <c r="F3974" s="2">
        <v>0.5</v>
      </c>
      <c r="G3974" s="2">
        <v>3</v>
      </c>
      <c r="H3974" s="3">
        <v>44953</v>
      </c>
      <c r="I3974" s="3">
        <v>44954</v>
      </c>
      <c r="J3974" s="2" t="s">
        <v>15</v>
      </c>
      <c r="K3974" s="2" t="s">
        <v>16</v>
      </c>
      <c r="L3974" s="2">
        <v>371.82</v>
      </c>
      <c r="M3974" s="2" t="s">
        <v>17</v>
      </c>
      <c r="N3974" s="11">
        <f>L3974/E3974*100</f>
        <v>11.494480287624777</v>
      </c>
      <c r="O3974" s="12" t="str">
        <f>IF(N3974&lt;10,"Low",IF(N3974&lt;20,"Med","High"))</f>
        <v>Med</v>
      </c>
      <c r="P3974" s="12">
        <f>sales*discount</f>
        <v>1617.385</v>
      </c>
      <c r="Q3974" s="12">
        <f>sales-Discount_Values</f>
        <v>1617.385</v>
      </c>
      <c r="R3974" s="12">
        <f>DATEDIF(order_date,delivery_date,"D")</f>
        <v>1</v>
      </c>
      <c r="S3974" s="12"/>
    </row>
    <row r="3975" spans="1:19" ht="14.25" customHeight="1" x14ac:dyDescent="0.35">
      <c r="A3975" s="2" t="s">
        <v>11848</v>
      </c>
      <c r="B3975" s="2">
        <v>111815</v>
      </c>
      <c r="C3975" s="2" t="s">
        <v>13</v>
      </c>
      <c r="D3975" s="2" t="s">
        <v>33</v>
      </c>
      <c r="E3975" s="2">
        <v>736.59</v>
      </c>
      <c r="F3975" s="2">
        <v>0.17</v>
      </c>
      <c r="G3975" s="2">
        <v>9</v>
      </c>
      <c r="H3975" s="3">
        <v>45624</v>
      </c>
      <c r="I3975" s="3">
        <v>45629</v>
      </c>
      <c r="J3975" s="2" t="s">
        <v>15</v>
      </c>
      <c r="K3975" s="2" t="s">
        <v>16</v>
      </c>
      <c r="L3975" s="2">
        <v>84.68</v>
      </c>
      <c r="M3975" s="2" t="s">
        <v>39</v>
      </c>
      <c r="N3975" s="11">
        <f>L3975/E3975*100</f>
        <v>11.496219063522449</v>
      </c>
      <c r="O3975" s="12" t="str">
        <f>IF(N3975&lt;10,"Low",IF(N3975&lt;20,"Med","High"))</f>
        <v>Med</v>
      </c>
      <c r="P3975" s="12">
        <f>sales*discount</f>
        <v>125.22030000000001</v>
      </c>
      <c r="Q3975" s="12">
        <f>sales-Discount_Values</f>
        <v>611.36969999999997</v>
      </c>
      <c r="R3975" s="12">
        <f>DATEDIF(order_date,delivery_date,"D")</f>
        <v>5</v>
      </c>
      <c r="S3975" s="12"/>
    </row>
    <row r="3976" spans="1:19" ht="14.25" customHeight="1" x14ac:dyDescent="0.35">
      <c r="A3976" s="2" t="s">
        <v>11865</v>
      </c>
      <c r="B3976" s="2">
        <v>111832</v>
      </c>
      <c r="C3976" s="2" t="s">
        <v>19</v>
      </c>
      <c r="D3976" s="2" t="s">
        <v>14</v>
      </c>
      <c r="E3976" s="2">
        <v>2692.32</v>
      </c>
      <c r="F3976" s="2">
        <v>0.4</v>
      </c>
      <c r="G3976" s="2">
        <v>7</v>
      </c>
      <c r="H3976" s="3">
        <v>45448</v>
      </c>
      <c r="I3976" s="3">
        <v>45454</v>
      </c>
      <c r="J3976" s="2" t="s">
        <v>31</v>
      </c>
      <c r="K3976" s="2" t="s">
        <v>22</v>
      </c>
      <c r="L3976" s="2">
        <v>309.56</v>
      </c>
      <c r="M3976" s="2" t="s">
        <v>48</v>
      </c>
      <c r="N3976" s="11">
        <f>L3976/E3976*100</f>
        <v>11.497890295358649</v>
      </c>
      <c r="O3976" s="12" t="str">
        <f>IF(N3976&lt;10,"Low",IF(N3976&lt;20,"Med","High"))</f>
        <v>Med</v>
      </c>
      <c r="P3976" s="12">
        <f>sales*discount</f>
        <v>1076.9280000000001</v>
      </c>
      <c r="Q3976" s="12">
        <f>sales-Discount_Values</f>
        <v>1615.3920000000001</v>
      </c>
      <c r="R3976" s="12">
        <f>DATEDIF(order_date,delivery_date,"D")</f>
        <v>6</v>
      </c>
      <c r="S3976" s="12"/>
    </row>
    <row r="3977" spans="1:19" ht="14.25" customHeight="1" x14ac:dyDescent="0.35">
      <c r="A3977" s="2" t="s">
        <v>14212</v>
      </c>
      <c r="B3977" s="2">
        <v>114179</v>
      </c>
      <c r="C3977" s="2" t="s">
        <v>13</v>
      </c>
      <c r="D3977" s="2" t="s">
        <v>33</v>
      </c>
      <c r="E3977" s="2">
        <v>1187.32</v>
      </c>
      <c r="F3977" s="2">
        <v>0.28999999999999998</v>
      </c>
      <c r="G3977" s="2">
        <v>4</v>
      </c>
      <c r="H3977" s="3">
        <v>45316</v>
      </c>
      <c r="I3977" s="3">
        <v>45323</v>
      </c>
      <c r="J3977" s="2" t="s">
        <v>15</v>
      </c>
      <c r="K3977" s="2" t="s">
        <v>27</v>
      </c>
      <c r="L3977" s="2">
        <v>136.53</v>
      </c>
      <c r="M3977" s="2" t="s">
        <v>34</v>
      </c>
      <c r="N3977" s="11">
        <f>L3977/E3977*100</f>
        <v>11.499006165145033</v>
      </c>
      <c r="O3977" s="12" t="str">
        <f>IF(N3977&lt;10,"Low",IF(N3977&lt;20,"Med","High"))</f>
        <v>Med</v>
      </c>
      <c r="P3977" s="12">
        <f>sales*discount</f>
        <v>344.32279999999997</v>
      </c>
      <c r="Q3977" s="12">
        <f>sales-Discount_Values</f>
        <v>842.99720000000002</v>
      </c>
      <c r="R3977" s="12">
        <f>DATEDIF(order_date,delivery_date,"D")</f>
        <v>7</v>
      </c>
      <c r="S3977" s="12"/>
    </row>
    <row r="3978" spans="1:19" ht="14.25" customHeight="1" x14ac:dyDescent="0.35">
      <c r="A3978" s="2" t="s">
        <v>12016</v>
      </c>
      <c r="B3978" s="2">
        <v>111983</v>
      </c>
      <c r="C3978" s="2" t="s">
        <v>25</v>
      </c>
      <c r="D3978" s="2" t="s">
        <v>20</v>
      </c>
      <c r="E3978" s="2">
        <v>874.71</v>
      </c>
      <c r="F3978" s="2">
        <v>0.06</v>
      </c>
      <c r="G3978" s="2">
        <v>8</v>
      </c>
      <c r="H3978" s="3">
        <v>45627</v>
      </c>
      <c r="I3978" s="3">
        <v>45633</v>
      </c>
      <c r="J3978" s="2" t="s">
        <v>31</v>
      </c>
      <c r="K3978" s="2" t="s">
        <v>22</v>
      </c>
      <c r="L3978" s="2">
        <v>100.6</v>
      </c>
      <c r="M3978" s="2" t="s">
        <v>48</v>
      </c>
      <c r="N3978" s="11">
        <f>L3978/E3978*100</f>
        <v>11.500954602096694</v>
      </c>
      <c r="O3978" s="12" t="str">
        <f>IF(N3978&lt;10,"Low",IF(N3978&lt;20,"Med","High"))</f>
        <v>Med</v>
      </c>
      <c r="P3978" s="12">
        <f>sales*discount</f>
        <v>52.482599999999998</v>
      </c>
      <c r="Q3978" s="12">
        <f>sales-Discount_Values</f>
        <v>822.22739999999999</v>
      </c>
      <c r="R3978" s="12">
        <f>DATEDIF(order_date,delivery_date,"D")</f>
        <v>6</v>
      </c>
      <c r="S3978" s="12"/>
    </row>
    <row r="3979" spans="1:19" ht="14.25" customHeight="1" x14ac:dyDescent="0.35">
      <c r="A3979" s="2" t="s">
        <v>3276</v>
      </c>
      <c r="B3979" s="2">
        <v>103243</v>
      </c>
      <c r="C3979" s="2" t="s">
        <v>41</v>
      </c>
      <c r="D3979" s="2" t="s">
        <v>36</v>
      </c>
      <c r="E3979" s="2">
        <v>1102.08</v>
      </c>
      <c r="F3979" s="2">
        <v>0.14000000000000001</v>
      </c>
      <c r="G3979" s="2">
        <v>1</v>
      </c>
      <c r="H3979" s="3">
        <v>45604</v>
      </c>
      <c r="I3979" s="3">
        <v>45606</v>
      </c>
      <c r="J3979" s="2" t="s">
        <v>21</v>
      </c>
      <c r="K3979" s="2" t="s">
        <v>22</v>
      </c>
      <c r="L3979" s="2">
        <v>126.75</v>
      </c>
      <c r="M3979" s="2" t="s">
        <v>17</v>
      </c>
      <c r="N3979" s="11">
        <f>L3979/E3979*100</f>
        <v>11.500979965156795</v>
      </c>
      <c r="O3979" s="12" t="str">
        <f>IF(N3979&lt;10,"Low",IF(N3979&lt;20,"Med","High"))</f>
        <v>Med</v>
      </c>
      <c r="P3979" s="12">
        <f>sales*discount</f>
        <v>154.2912</v>
      </c>
      <c r="Q3979" s="12">
        <f>sales-Discount_Values</f>
        <v>947.78879999999992</v>
      </c>
      <c r="R3979" s="12">
        <f>DATEDIF(order_date,delivery_date,"D")</f>
        <v>2</v>
      </c>
      <c r="S3979" s="12"/>
    </row>
    <row r="3980" spans="1:19" ht="14.25" customHeight="1" x14ac:dyDescent="0.35">
      <c r="A3980" s="2" t="s">
        <v>5527</v>
      </c>
      <c r="B3980" s="2">
        <v>105494</v>
      </c>
      <c r="C3980" s="2" t="s">
        <v>13</v>
      </c>
      <c r="D3980" s="2" t="s">
        <v>20</v>
      </c>
      <c r="E3980" s="2">
        <v>4438.7700000000004</v>
      </c>
      <c r="F3980" s="2">
        <v>0.24</v>
      </c>
      <c r="G3980" s="2">
        <v>2</v>
      </c>
      <c r="H3980" s="3">
        <v>45613</v>
      </c>
      <c r="I3980" s="3">
        <v>45616</v>
      </c>
      <c r="J3980" s="2" t="s">
        <v>15</v>
      </c>
      <c r="K3980" s="2" t="s">
        <v>27</v>
      </c>
      <c r="L3980" s="2">
        <v>510.52</v>
      </c>
      <c r="M3980" s="2" t="s">
        <v>39</v>
      </c>
      <c r="N3980" s="11">
        <f>L3980/E3980*100</f>
        <v>11.501384392523152</v>
      </c>
      <c r="O3980" s="12" t="str">
        <f>IF(N3980&lt;10,"Low",IF(N3980&lt;20,"Med","High"))</f>
        <v>Med</v>
      </c>
      <c r="P3980" s="12">
        <f>sales*discount</f>
        <v>1065.3048000000001</v>
      </c>
      <c r="Q3980" s="12">
        <f>sales-Discount_Values</f>
        <v>3373.4652000000006</v>
      </c>
      <c r="R3980" s="12">
        <f>DATEDIF(order_date,delivery_date,"D")</f>
        <v>3</v>
      </c>
      <c r="S3980" s="12"/>
    </row>
    <row r="3981" spans="1:19" ht="14.25" customHeight="1" x14ac:dyDescent="0.35">
      <c r="A3981" s="2" t="s">
        <v>13400</v>
      </c>
      <c r="B3981" s="2">
        <v>113367</v>
      </c>
      <c r="C3981" s="2" t="s">
        <v>25</v>
      </c>
      <c r="D3981" s="2" t="s">
        <v>33</v>
      </c>
      <c r="E3981" s="2">
        <v>3629.11</v>
      </c>
      <c r="F3981" s="2">
        <v>0.22</v>
      </c>
      <c r="G3981" s="2">
        <v>2</v>
      </c>
      <c r="H3981" s="3">
        <v>45342</v>
      </c>
      <c r="I3981" s="3">
        <v>45348</v>
      </c>
      <c r="J3981" s="2" t="s">
        <v>15</v>
      </c>
      <c r="K3981" s="2" t="s">
        <v>16</v>
      </c>
      <c r="L3981" s="2">
        <v>417.43</v>
      </c>
      <c r="M3981" s="2" t="s">
        <v>17</v>
      </c>
      <c r="N3981" s="11">
        <f>L3981/E3981*100</f>
        <v>11.502269151389735</v>
      </c>
      <c r="O3981" s="12" t="str">
        <f>IF(N3981&lt;10,"Low",IF(N3981&lt;20,"Med","High"))</f>
        <v>Med</v>
      </c>
      <c r="P3981" s="12">
        <f>sales*discount</f>
        <v>798.40420000000006</v>
      </c>
      <c r="Q3981" s="12">
        <f>sales-Discount_Values</f>
        <v>2830.7058000000002</v>
      </c>
      <c r="R3981" s="12">
        <f>DATEDIF(order_date,delivery_date,"D")</f>
        <v>6</v>
      </c>
      <c r="S3981" s="12"/>
    </row>
    <row r="3982" spans="1:19" ht="14.25" customHeight="1" x14ac:dyDescent="0.35">
      <c r="A3982" s="2" t="s">
        <v>7509</v>
      </c>
      <c r="B3982" s="2">
        <v>107476</v>
      </c>
      <c r="C3982" s="2" t="s">
        <v>19</v>
      </c>
      <c r="D3982" s="2" t="s">
        <v>33</v>
      </c>
      <c r="E3982" s="2">
        <v>2289.9899999999998</v>
      </c>
      <c r="F3982" s="2">
        <v>0.33</v>
      </c>
      <c r="G3982" s="2">
        <v>4</v>
      </c>
      <c r="H3982" s="3">
        <v>45199</v>
      </c>
      <c r="I3982" s="3">
        <v>45204</v>
      </c>
      <c r="J3982" s="2" t="s">
        <v>15</v>
      </c>
      <c r="K3982" s="2" t="s">
        <v>27</v>
      </c>
      <c r="L3982" s="2">
        <v>263.45</v>
      </c>
      <c r="M3982" s="2" t="s">
        <v>39</v>
      </c>
      <c r="N3982" s="11">
        <f>L3982/E3982*100</f>
        <v>11.504417049856114</v>
      </c>
      <c r="O3982" s="12" t="str">
        <f>IF(N3982&lt;10,"Low",IF(N3982&lt;20,"Med","High"))</f>
        <v>Med</v>
      </c>
      <c r="P3982" s="12">
        <f>sales*discount</f>
        <v>755.69669999999996</v>
      </c>
      <c r="Q3982" s="12">
        <f>sales-Discount_Values</f>
        <v>1534.2932999999998</v>
      </c>
      <c r="R3982" s="12">
        <f>DATEDIF(order_date,delivery_date,"D")</f>
        <v>5</v>
      </c>
      <c r="S3982" s="12"/>
    </row>
    <row r="3983" spans="1:19" ht="14.25" customHeight="1" x14ac:dyDescent="0.35">
      <c r="A3983" s="2" t="s">
        <v>8245</v>
      </c>
      <c r="B3983" s="2">
        <v>108212</v>
      </c>
      <c r="C3983" s="2" t="s">
        <v>41</v>
      </c>
      <c r="D3983" s="2" t="s">
        <v>33</v>
      </c>
      <c r="E3983" s="2">
        <v>4641.17</v>
      </c>
      <c r="F3983" s="2">
        <v>0.47</v>
      </c>
      <c r="G3983" s="2">
        <v>6</v>
      </c>
      <c r="H3983" s="3">
        <v>45077</v>
      </c>
      <c r="I3983" s="3">
        <v>45084</v>
      </c>
      <c r="J3983" s="2" t="s">
        <v>15</v>
      </c>
      <c r="K3983" s="2" t="s">
        <v>22</v>
      </c>
      <c r="L3983" s="2">
        <v>533.95000000000005</v>
      </c>
      <c r="M3983" s="2" t="s">
        <v>48</v>
      </c>
      <c r="N3983" s="11">
        <f>L3983/E3983*100</f>
        <v>11.50464214842378</v>
      </c>
      <c r="O3983" s="12" t="str">
        <f>IF(N3983&lt;10,"Low",IF(N3983&lt;20,"Med","High"))</f>
        <v>Med</v>
      </c>
      <c r="P3983" s="12">
        <f>sales*discount</f>
        <v>2181.3498999999997</v>
      </c>
      <c r="Q3983" s="12">
        <f>sales-Discount_Values</f>
        <v>2459.8201000000004</v>
      </c>
      <c r="R3983" s="12">
        <f>DATEDIF(order_date,delivery_date,"D")</f>
        <v>7</v>
      </c>
      <c r="S3983" s="12"/>
    </row>
    <row r="3984" spans="1:19" ht="14.25" customHeight="1" x14ac:dyDescent="0.35">
      <c r="A3984" s="2" t="s">
        <v>6544</v>
      </c>
      <c r="B3984" s="2">
        <v>106511</v>
      </c>
      <c r="C3984" s="2" t="s">
        <v>19</v>
      </c>
      <c r="D3984" s="2" t="s">
        <v>20</v>
      </c>
      <c r="E3984" s="2">
        <v>2795.52</v>
      </c>
      <c r="F3984" s="2">
        <v>0.39</v>
      </c>
      <c r="G3984" s="2">
        <v>5</v>
      </c>
      <c r="H3984" s="3">
        <v>45290</v>
      </c>
      <c r="I3984" s="3">
        <v>45294</v>
      </c>
      <c r="J3984" s="2" t="s">
        <v>21</v>
      </c>
      <c r="K3984" s="2" t="s">
        <v>27</v>
      </c>
      <c r="L3984" s="2">
        <v>321.66000000000003</v>
      </c>
      <c r="M3984" s="2" t="s">
        <v>34</v>
      </c>
      <c r="N3984" s="11">
        <f>L3984/E3984*100</f>
        <v>11.506267170329672</v>
      </c>
      <c r="O3984" s="12" t="str">
        <f>IF(N3984&lt;10,"Low",IF(N3984&lt;20,"Med","High"))</f>
        <v>Med</v>
      </c>
      <c r="P3984" s="12">
        <f>sales*discount</f>
        <v>1090.2528</v>
      </c>
      <c r="Q3984" s="12">
        <f>sales-Discount_Values</f>
        <v>1705.2672</v>
      </c>
      <c r="R3984" s="12">
        <f>DATEDIF(order_date,delivery_date,"D")</f>
        <v>4</v>
      </c>
      <c r="S3984" s="12"/>
    </row>
    <row r="3985" spans="1:19" ht="14.25" customHeight="1" x14ac:dyDescent="0.35">
      <c r="A3985" s="2" t="s">
        <v>12726</v>
      </c>
      <c r="B3985" s="2">
        <v>112693</v>
      </c>
      <c r="C3985" s="2" t="s">
        <v>25</v>
      </c>
      <c r="D3985" s="2" t="s">
        <v>14</v>
      </c>
      <c r="E3985" s="2">
        <v>1519.64</v>
      </c>
      <c r="F3985" s="2">
        <v>0.39</v>
      </c>
      <c r="G3985" s="2">
        <v>2</v>
      </c>
      <c r="H3985" s="3">
        <v>45484</v>
      </c>
      <c r="I3985" s="3">
        <v>45486</v>
      </c>
      <c r="J3985" s="2" t="s">
        <v>21</v>
      </c>
      <c r="K3985" s="2" t="s">
        <v>27</v>
      </c>
      <c r="L3985" s="2">
        <v>174.9</v>
      </c>
      <c r="M3985" s="2" t="s">
        <v>28</v>
      </c>
      <c r="N3985" s="11">
        <f>L3985/E3985*100</f>
        <v>11.509304835355742</v>
      </c>
      <c r="O3985" s="12" t="str">
        <f>IF(N3985&lt;10,"Low",IF(N3985&lt;20,"Med","High"))</f>
        <v>Med</v>
      </c>
      <c r="P3985" s="12">
        <f>sales*discount</f>
        <v>592.65960000000007</v>
      </c>
      <c r="Q3985" s="12">
        <f>sales-Discount_Values</f>
        <v>926.98040000000003</v>
      </c>
      <c r="R3985" s="12">
        <f>DATEDIF(order_date,delivery_date,"D")</f>
        <v>2</v>
      </c>
      <c r="S3985" s="12"/>
    </row>
    <row r="3986" spans="1:19" ht="14.25" customHeight="1" x14ac:dyDescent="0.35">
      <c r="A3986" s="2" t="s">
        <v>10460</v>
      </c>
      <c r="B3986" s="2">
        <v>110427</v>
      </c>
      <c r="C3986" s="2" t="s">
        <v>41</v>
      </c>
      <c r="D3986" s="2" t="s">
        <v>36</v>
      </c>
      <c r="E3986" s="2">
        <v>4793.74</v>
      </c>
      <c r="F3986" s="2">
        <v>0.14000000000000001</v>
      </c>
      <c r="G3986" s="2">
        <v>2</v>
      </c>
      <c r="H3986" s="3">
        <v>45132</v>
      </c>
      <c r="I3986" s="3">
        <v>45137</v>
      </c>
      <c r="J3986" s="2" t="s">
        <v>31</v>
      </c>
      <c r="K3986" s="2" t="s">
        <v>22</v>
      </c>
      <c r="L3986" s="2">
        <v>552.1</v>
      </c>
      <c r="M3986" s="2" t="s">
        <v>17</v>
      </c>
      <c r="N3986" s="11">
        <f>L3986/E3986*100</f>
        <v>11.517103555887472</v>
      </c>
      <c r="O3986" s="12" t="str">
        <f>IF(N3986&lt;10,"Low",IF(N3986&lt;20,"Med","High"))</f>
        <v>Med</v>
      </c>
      <c r="P3986" s="12">
        <f>sales*discount</f>
        <v>671.12360000000001</v>
      </c>
      <c r="Q3986" s="12">
        <f>sales-Discount_Values</f>
        <v>4122.6163999999999</v>
      </c>
      <c r="R3986" s="12">
        <f>DATEDIF(order_date,delivery_date,"D")</f>
        <v>5</v>
      </c>
      <c r="S3986" s="12"/>
    </row>
    <row r="3987" spans="1:19" ht="14.25" customHeight="1" x14ac:dyDescent="0.35">
      <c r="A3987" s="2" t="s">
        <v>1459</v>
      </c>
      <c r="B3987" s="2">
        <v>101426</v>
      </c>
      <c r="C3987" s="2" t="s">
        <v>13</v>
      </c>
      <c r="D3987" s="2" t="s">
        <v>20</v>
      </c>
      <c r="E3987" s="2">
        <v>4624.6899999999996</v>
      </c>
      <c r="F3987" s="2">
        <v>0.14000000000000001</v>
      </c>
      <c r="G3987" s="2">
        <v>1</v>
      </c>
      <c r="H3987" s="3">
        <v>45003</v>
      </c>
      <c r="I3987" s="3">
        <v>45009</v>
      </c>
      <c r="J3987" s="2" t="s">
        <v>15</v>
      </c>
      <c r="K3987" s="2" t="s">
        <v>16</v>
      </c>
      <c r="L3987" s="2">
        <v>532.71</v>
      </c>
      <c r="M3987" s="2" t="s">
        <v>34</v>
      </c>
      <c r="N3987" s="11">
        <f>L3987/E3987*100</f>
        <v>11.518826126724171</v>
      </c>
      <c r="O3987" s="12" t="str">
        <f>IF(N3987&lt;10,"Low",IF(N3987&lt;20,"Med","High"))</f>
        <v>Med</v>
      </c>
      <c r="P3987" s="12">
        <f>sales*discount</f>
        <v>647.45659999999998</v>
      </c>
      <c r="Q3987" s="12">
        <f>sales-Discount_Values</f>
        <v>3977.2333999999996</v>
      </c>
      <c r="R3987" s="12">
        <f>DATEDIF(order_date,delivery_date,"D")</f>
        <v>6</v>
      </c>
      <c r="S3987" s="12"/>
    </row>
    <row r="3988" spans="1:19" ht="14.25" customHeight="1" x14ac:dyDescent="0.35">
      <c r="A3988" s="2" t="s">
        <v>3347</v>
      </c>
      <c r="B3988" s="2">
        <v>103314</v>
      </c>
      <c r="C3988" s="2" t="s">
        <v>13</v>
      </c>
      <c r="D3988" s="2" t="s">
        <v>26</v>
      </c>
      <c r="E3988" s="2">
        <v>449</v>
      </c>
      <c r="F3988" s="2">
        <v>0.33</v>
      </c>
      <c r="G3988" s="2">
        <v>8</v>
      </c>
      <c r="H3988" s="3">
        <v>45551</v>
      </c>
      <c r="I3988" s="3">
        <v>45554</v>
      </c>
      <c r="J3988" s="2" t="s">
        <v>21</v>
      </c>
      <c r="K3988" s="2" t="s">
        <v>22</v>
      </c>
      <c r="L3988" s="2">
        <v>51.72</v>
      </c>
      <c r="M3988" s="2" t="s">
        <v>39</v>
      </c>
      <c r="N3988" s="11">
        <f>L3988/E3988*100</f>
        <v>11.518930957683741</v>
      </c>
      <c r="O3988" s="12" t="str">
        <f>IF(N3988&lt;10,"Low",IF(N3988&lt;20,"Med","High"))</f>
        <v>Med</v>
      </c>
      <c r="P3988" s="12">
        <f>sales*discount</f>
        <v>148.17000000000002</v>
      </c>
      <c r="Q3988" s="12">
        <f>sales-Discount_Values</f>
        <v>300.83</v>
      </c>
      <c r="R3988" s="12">
        <f>DATEDIF(order_date,delivery_date,"D")</f>
        <v>3</v>
      </c>
      <c r="S3988" s="12"/>
    </row>
    <row r="3989" spans="1:19" ht="14.25" customHeight="1" x14ac:dyDescent="0.35">
      <c r="A3989" s="2" t="s">
        <v>11183</v>
      </c>
      <c r="B3989" s="2">
        <v>111150</v>
      </c>
      <c r="C3989" s="2" t="s">
        <v>13</v>
      </c>
      <c r="D3989" s="2" t="s">
        <v>20</v>
      </c>
      <c r="E3989" s="2">
        <v>2283.8000000000002</v>
      </c>
      <c r="F3989" s="2">
        <v>0.35</v>
      </c>
      <c r="G3989" s="2">
        <v>8</v>
      </c>
      <c r="H3989" s="3">
        <v>45061</v>
      </c>
      <c r="I3989" s="3">
        <v>45064</v>
      </c>
      <c r="J3989" s="2" t="s">
        <v>21</v>
      </c>
      <c r="K3989" s="2" t="s">
        <v>27</v>
      </c>
      <c r="L3989" s="2">
        <v>263.12</v>
      </c>
      <c r="M3989" s="2" t="s">
        <v>17</v>
      </c>
      <c r="N3989" s="11">
        <f>L3989/E3989*100</f>
        <v>11.521148962255888</v>
      </c>
      <c r="O3989" s="12" t="str">
        <f>IF(N3989&lt;10,"Low",IF(N3989&lt;20,"Med","High"))</f>
        <v>Med</v>
      </c>
      <c r="P3989" s="12">
        <f>sales*discount</f>
        <v>799.33</v>
      </c>
      <c r="Q3989" s="12">
        <f>sales-Discount_Values</f>
        <v>1484.4700000000003</v>
      </c>
      <c r="R3989" s="12">
        <f>DATEDIF(order_date,delivery_date,"D")</f>
        <v>3</v>
      </c>
      <c r="S3989" s="12"/>
    </row>
    <row r="3990" spans="1:19" ht="14.25" customHeight="1" x14ac:dyDescent="0.35">
      <c r="A3990" s="2" t="s">
        <v>15276</v>
      </c>
      <c r="B3990" s="2">
        <v>115243</v>
      </c>
      <c r="C3990" s="2" t="s">
        <v>19</v>
      </c>
      <c r="D3990" s="2" t="s">
        <v>33</v>
      </c>
      <c r="E3990" s="2">
        <v>3273.61</v>
      </c>
      <c r="F3990" s="2">
        <v>0.14000000000000001</v>
      </c>
      <c r="G3990" s="2">
        <v>9</v>
      </c>
      <c r="H3990" s="3">
        <v>44961</v>
      </c>
      <c r="I3990" s="3">
        <v>44965</v>
      </c>
      <c r="J3990" s="2" t="s">
        <v>31</v>
      </c>
      <c r="K3990" s="2" t="s">
        <v>16</v>
      </c>
      <c r="L3990" s="2">
        <v>377.21</v>
      </c>
      <c r="M3990" s="2" t="s">
        <v>28</v>
      </c>
      <c r="N3990" s="11">
        <f>L3990/E3990*100</f>
        <v>11.52275316852038</v>
      </c>
      <c r="O3990" s="12" t="str">
        <f>IF(N3990&lt;10,"Low",IF(N3990&lt;20,"Med","High"))</f>
        <v>Med</v>
      </c>
      <c r="P3990" s="12">
        <f>sales*discount</f>
        <v>458.30540000000008</v>
      </c>
      <c r="Q3990" s="12">
        <f>sales-Discount_Values</f>
        <v>2815.3045999999999</v>
      </c>
      <c r="R3990" s="12">
        <f>DATEDIF(order_date,delivery_date,"D")</f>
        <v>4</v>
      </c>
      <c r="S3990" s="12"/>
    </row>
    <row r="3991" spans="1:19" ht="14.25" customHeight="1" x14ac:dyDescent="0.35">
      <c r="A3991" s="2" t="s">
        <v>11844</v>
      </c>
      <c r="B3991" s="2">
        <v>111811</v>
      </c>
      <c r="C3991" s="2" t="s">
        <v>25</v>
      </c>
      <c r="D3991" s="2" t="s">
        <v>26</v>
      </c>
      <c r="E3991" s="2">
        <v>4286.5</v>
      </c>
      <c r="F3991" s="2">
        <v>0.09</v>
      </c>
      <c r="G3991" s="2">
        <v>8</v>
      </c>
      <c r="H3991" s="3">
        <v>45286</v>
      </c>
      <c r="I3991" s="3">
        <v>45291</v>
      </c>
      <c r="J3991" s="2" t="s">
        <v>21</v>
      </c>
      <c r="K3991" s="2" t="s">
        <v>16</v>
      </c>
      <c r="L3991" s="2">
        <v>493.94</v>
      </c>
      <c r="M3991" s="2" t="s">
        <v>48</v>
      </c>
      <c r="N3991" s="11">
        <f>L3991/E3991*100</f>
        <v>11.523154088417122</v>
      </c>
      <c r="O3991" s="12" t="str">
        <f>IF(N3991&lt;10,"Low",IF(N3991&lt;20,"Med","High"))</f>
        <v>Med</v>
      </c>
      <c r="P3991" s="12">
        <f>sales*discount</f>
        <v>385.78499999999997</v>
      </c>
      <c r="Q3991" s="12">
        <f>sales-Discount_Values</f>
        <v>3900.7150000000001</v>
      </c>
      <c r="R3991" s="12">
        <f>DATEDIF(order_date,delivery_date,"D")</f>
        <v>5</v>
      </c>
      <c r="S3991" s="12"/>
    </row>
    <row r="3992" spans="1:19" ht="14.25" customHeight="1" x14ac:dyDescent="0.35">
      <c r="A3992" s="2" t="s">
        <v>13453</v>
      </c>
      <c r="B3992" s="2">
        <v>113420</v>
      </c>
      <c r="C3992" s="2" t="s">
        <v>19</v>
      </c>
      <c r="D3992" s="2" t="s">
        <v>33</v>
      </c>
      <c r="E3992" s="2">
        <v>1767.83</v>
      </c>
      <c r="F3992" s="2">
        <v>0.25</v>
      </c>
      <c r="G3992" s="2">
        <v>9</v>
      </c>
      <c r="H3992" s="3">
        <v>45205</v>
      </c>
      <c r="I3992" s="3">
        <v>45208</v>
      </c>
      <c r="J3992" s="2" t="s">
        <v>31</v>
      </c>
      <c r="K3992" s="2" t="s">
        <v>27</v>
      </c>
      <c r="L3992" s="2">
        <v>203.72</v>
      </c>
      <c r="M3992" s="2" t="s">
        <v>48</v>
      </c>
      <c r="N3992" s="11">
        <f>L3992/E3992*100</f>
        <v>11.523732485589679</v>
      </c>
      <c r="O3992" s="12" t="str">
        <f>IF(N3992&lt;10,"Low",IF(N3992&lt;20,"Med","High"))</f>
        <v>Med</v>
      </c>
      <c r="P3992" s="12">
        <f>sales*discount</f>
        <v>441.95749999999998</v>
      </c>
      <c r="Q3992" s="12">
        <f>sales-Discount_Values</f>
        <v>1325.8724999999999</v>
      </c>
      <c r="R3992" s="12">
        <f>DATEDIF(order_date,delivery_date,"D")</f>
        <v>3</v>
      </c>
      <c r="S3992" s="12"/>
    </row>
    <row r="3993" spans="1:19" ht="14.25" customHeight="1" x14ac:dyDescent="0.35">
      <c r="A3993" s="2" t="s">
        <v>1903</v>
      </c>
      <c r="B3993" s="2">
        <v>101870</v>
      </c>
      <c r="C3993" s="2" t="s">
        <v>13</v>
      </c>
      <c r="D3993" s="2" t="s">
        <v>36</v>
      </c>
      <c r="E3993" s="2">
        <v>2291.89</v>
      </c>
      <c r="F3993" s="2">
        <v>0.13</v>
      </c>
      <c r="G3993" s="2">
        <v>8</v>
      </c>
      <c r="H3993" s="3">
        <v>45070</v>
      </c>
      <c r="I3993" s="3">
        <v>45071</v>
      </c>
      <c r="J3993" s="2" t="s">
        <v>21</v>
      </c>
      <c r="K3993" s="2" t="s">
        <v>27</v>
      </c>
      <c r="L3993" s="2">
        <v>264.25</v>
      </c>
      <c r="M3993" s="2" t="s">
        <v>48</v>
      </c>
      <c r="N3993" s="11">
        <f>L3993/E3993*100</f>
        <v>11.52978546090781</v>
      </c>
      <c r="O3993" s="12" t="str">
        <f>IF(N3993&lt;10,"Low",IF(N3993&lt;20,"Med","High"))</f>
        <v>Med</v>
      </c>
      <c r="P3993" s="12">
        <f>sales*discount</f>
        <v>297.94569999999999</v>
      </c>
      <c r="Q3993" s="12">
        <f>sales-Discount_Values</f>
        <v>1993.9442999999999</v>
      </c>
      <c r="R3993" s="12">
        <f>DATEDIF(order_date,delivery_date,"D")</f>
        <v>1</v>
      </c>
      <c r="S3993" s="12"/>
    </row>
    <row r="3994" spans="1:19" ht="14.25" customHeight="1" x14ac:dyDescent="0.35">
      <c r="A3994" s="2" t="s">
        <v>14103</v>
      </c>
      <c r="B3994" s="2">
        <v>114070</v>
      </c>
      <c r="C3994" s="2" t="s">
        <v>19</v>
      </c>
      <c r="D3994" s="2" t="s">
        <v>20</v>
      </c>
      <c r="E3994" s="2">
        <v>1102.5999999999999</v>
      </c>
      <c r="F3994" s="2">
        <v>0.31</v>
      </c>
      <c r="G3994" s="2">
        <v>4</v>
      </c>
      <c r="H3994" s="3">
        <v>45601</v>
      </c>
      <c r="I3994" s="3">
        <v>45604</v>
      </c>
      <c r="J3994" s="2" t="s">
        <v>31</v>
      </c>
      <c r="K3994" s="2" t="s">
        <v>27</v>
      </c>
      <c r="L3994" s="2">
        <v>127.15</v>
      </c>
      <c r="M3994" s="2" t="s">
        <v>48</v>
      </c>
      <c r="N3994" s="11">
        <f>L3994/E3994*100</f>
        <v>11.531833847270089</v>
      </c>
      <c r="O3994" s="12" t="str">
        <f>IF(N3994&lt;10,"Low",IF(N3994&lt;20,"Med","High"))</f>
        <v>Med</v>
      </c>
      <c r="P3994" s="12">
        <f>sales*discount</f>
        <v>341.80599999999998</v>
      </c>
      <c r="Q3994" s="12">
        <f>sales-Discount_Values</f>
        <v>760.79399999999987</v>
      </c>
      <c r="R3994" s="12">
        <f>DATEDIF(order_date,delivery_date,"D")</f>
        <v>3</v>
      </c>
      <c r="S3994" s="12"/>
    </row>
    <row r="3995" spans="1:19" ht="14.25" customHeight="1" x14ac:dyDescent="0.35">
      <c r="A3995" s="2" t="s">
        <v>5270</v>
      </c>
      <c r="B3995" s="2">
        <v>105237</v>
      </c>
      <c r="C3995" s="2" t="s">
        <v>41</v>
      </c>
      <c r="D3995" s="2" t="s">
        <v>26</v>
      </c>
      <c r="E3995" s="2">
        <v>4196.51</v>
      </c>
      <c r="F3995" s="2">
        <v>0.25</v>
      </c>
      <c r="G3995" s="2">
        <v>5</v>
      </c>
      <c r="H3995" s="3">
        <v>45344</v>
      </c>
      <c r="I3995" s="3">
        <v>45347</v>
      </c>
      <c r="J3995" s="2" t="s">
        <v>31</v>
      </c>
      <c r="K3995" s="2" t="s">
        <v>16</v>
      </c>
      <c r="L3995" s="2">
        <v>484.07</v>
      </c>
      <c r="M3995" s="2" t="s">
        <v>28</v>
      </c>
      <c r="N3995" s="11">
        <f>L3995/E3995*100</f>
        <v>11.535061277108834</v>
      </c>
      <c r="O3995" s="12" t="str">
        <f>IF(N3995&lt;10,"Low",IF(N3995&lt;20,"Med","High"))</f>
        <v>Med</v>
      </c>
      <c r="P3995" s="12">
        <f>sales*discount</f>
        <v>1049.1275000000001</v>
      </c>
      <c r="Q3995" s="12">
        <f>sales-Discount_Values</f>
        <v>3147.3825000000002</v>
      </c>
      <c r="R3995" s="12">
        <f>DATEDIF(order_date,delivery_date,"D")</f>
        <v>3</v>
      </c>
      <c r="S3995" s="12"/>
    </row>
    <row r="3996" spans="1:19" ht="14.25" customHeight="1" x14ac:dyDescent="0.35">
      <c r="A3996" s="2" t="s">
        <v>12845</v>
      </c>
      <c r="B3996" s="2">
        <v>112812</v>
      </c>
      <c r="C3996" s="2" t="s">
        <v>19</v>
      </c>
      <c r="D3996" s="2" t="s">
        <v>36</v>
      </c>
      <c r="E3996" s="2">
        <v>2606.36</v>
      </c>
      <c r="F3996" s="2">
        <v>0.2</v>
      </c>
      <c r="G3996" s="2">
        <v>6</v>
      </c>
      <c r="H3996" s="3">
        <v>45348</v>
      </c>
      <c r="I3996" s="3">
        <v>45355</v>
      </c>
      <c r="J3996" s="2" t="s">
        <v>31</v>
      </c>
      <c r="K3996" s="2" t="s">
        <v>22</v>
      </c>
      <c r="L3996" s="2">
        <v>300.66000000000003</v>
      </c>
      <c r="M3996" s="2" t="s">
        <v>23</v>
      </c>
      <c r="N3996" s="11">
        <f>L3996/E3996*100</f>
        <v>11.535628232477478</v>
      </c>
      <c r="O3996" s="12" t="str">
        <f>IF(N3996&lt;10,"Low",IF(N3996&lt;20,"Med","High"))</f>
        <v>Med</v>
      </c>
      <c r="P3996" s="12">
        <f>sales*discount</f>
        <v>521.27200000000005</v>
      </c>
      <c r="Q3996" s="12">
        <f>sales-Discount_Values</f>
        <v>2085.0880000000002</v>
      </c>
      <c r="R3996" s="12">
        <f>DATEDIF(order_date,delivery_date,"D")</f>
        <v>7</v>
      </c>
      <c r="S3996" s="12"/>
    </row>
    <row r="3997" spans="1:19" ht="14.25" customHeight="1" x14ac:dyDescent="0.35">
      <c r="A3997" s="2" t="s">
        <v>4942</v>
      </c>
      <c r="B3997" s="2">
        <v>104909</v>
      </c>
      <c r="C3997" s="2" t="s">
        <v>13</v>
      </c>
      <c r="D3997" s="2" t="s">
        <v>20</v>
      </c>
      <c r="E3997" s="2">
        <v>2804.64</v>
      </c>
      <c r="F3997" s="2">
        <v>0.14000000000000001</v>
      </c>
      <c r="G3997" s="2">
        <v>2</v>
      </c>
      <c r="H3997" s="3">
        <v>45290</v>
      </c>
      <c r="I3997" s="3">
        <v>45294</v>
      </c>
      <c r="J3997" s="2" t="s">
        <v>31</v>
      </c>
      <c r="K3997" s="2" t="s">
        <v>27</v>
      </c>
      <c r="L3997" s="2">
        <v>323.54000000000002</v>
      </c>
      <c r="M3997" s="2" t="s">
        <v>17</v>
      </c>
      <c r="N3997" s="11">
        <f>L3997/E3997*100</f>
        <v>11.535883393234069</v>
      </c>
      <c r="O3997" s="12" t="str">
        <f>IF(N3997&lt;10,"Low",IF(N3997&lt;20,"Med","High"))</f>
        <v>Med</v>
      </c>
      <c r="P3997" s="12">
        <f>sales*discount</f>
        <v>392.64960000000002</v>
      </c>
      <c r="Q3997" s="12">
        <f>sales-Discount_Values</f>
        <v>2411.9903999999997</v>
      </c>
      <c r="R3997" s="12">
        <f>DATEDIF(order_date,delivery_date,"D")</f>
        <v>4</v>
      </c>
      <c r="S3997" s="12"/>
    </row>
    <row r="3998" spans="1:19" ht="14.25" customHeight="1" x14ac:dyDescent="0.35">
      <c r="A3998" s="2" t="s">
        <v>482</v>
      </c>
      <c r="B3998" s="2">
        <v>100449</v>
      </c>
      <c r="C3998" s="2" t="s">
        <v>41</v>
      </c>
      <c r="D3998" s="2" t="s">
        <v>26</v>
      </c>
      <c r="E3998" s="2">
        <v>673.03</v>
      </c>
      <c r="F3998" s="2">
        <v>0.26</v>
      </c>
      <c r="G3998" s="2">
        <v>4</v>
      </c>
      <c r="H3998" s="3">
        <v>45463</v>
      </c>
      <c r="I3998" s="3">
        <v>45470</v>
      </c>
      <c r="J3998" s="2" t="s">
        <v>21</v>
      </c>
      <c r="K3998" s="2" t="s">
        <v>22</v>
      </c>
      <c r="L3998" s="2">
        <v>77.650000000000006</v>
      </c>
      <c r="M3998" s="2" t="s">
        <v>17</v>
      </c>
      <c r="N3998" s="11">
        <f>L3998/E3998*100</f>
        <v>11.537375748480752</v>
      </c>
      <c r="O3998" s="12" t="str">
        <f>IF(N3998&lt;10,"Low",IF(N3998&lt;20,"Med","High"))</f>
        <v>Med</v>
      </c>
      <c r="P3998" s="12">
        <f>sales*discount</f>
        <v>174.98779999999999</v>
      </c>
      <c r="Q3998" s="12">
        <f>sales-Discount_Values</f>
        <v>498.04219999999998</v>
      </c>
      <c r="R3998" s="12">
        <f>DATEDIF(order_date,delivery_date,"D")</f>
        <v>7</v>
      </c>
      <c r="S3998" s="12"/>
    </row>
    <row r="3999" spans="1:19" ht="14.25" customHeight="1" x14ac:dyDescent="0.35">
      <c r="A3999" s="2" t="s">
        <v>11992</v>
      </c>
      <c r="B3999" s="2">
        <v>111959</v>
      </c>
      <c r="C3999" s="2" t="s">
        <v>13</v>
      </c>
      <c r="D3999" s="2" t="s">
        <v>20</v>
      </c>
      <c r="E3999" s="2">
        <v>2271.5500000000002</v>
      </c>
      <c r="F3999" s="2">
        <v>0.37</v>
      </c>
      <c r="G3999" s="2">
        <v>4</v>
      </c>
      <c r="H3999" s="3">
        <v>45143</v>
      </c>
      <c r="I3999" s="3">
        <v>45144</v>
      </c>
      <c r="J3999" s="2" t="s">
        <v>15</v>
      </c>
      <c r="K3999" s="2" t="s">
        <v>22</v>
      </c>
      <c r="L3999" s="2">
        <v>262.08999999999997</v>
      </c>
      <c r="M3999" s="2" t="s">
        <v>28</v>
      </c>
      <c r="N3999" s="11">
        <f>L3999/E3999*100</f>
        <v>11.537936651185312</v>
      </c>
      <c r="O3999" s="12" t="str">
        <f>IF(N3999&lt;10,"Low",IF(N3999&lt;20,"Med","High"))</f>
        <v>Med</v>
      </c>
      <c r="P3999" s="12">
        <f>sales*discount</f>
        <v>840.47350000000006</v>
      </c>
      <c r="Q3999" s="12">
        <f>sales-Discount_Values</f>
        <v>1431.0765000000001</v>
      </c>
      <c r="R3999" s="12">
        <f>DATEDIF(order_date,delivery_date,"D")</f>
        <v>1</v>
      </c>
      <c r="S3999" s="12"/>
    </row>
    <row r="4000" spans="1:19" ht="14.25" customHeight="1" x14ac:dyDescent="0.35">
      <c r="A4000" s="2" t="s">
        <v>86</v>
      </c>
      <c r="B4000" s="2">
        <v>100053</v>
      </c>
      <c r="C4000" s="2" t="s">
        <v>19</v>
      </c>
      <c r="D4000" s="2" t="s">
        <v>20</v>
      </c>
      <c r="E4000" s="2">
        <v>177.03</v>
      </c>
      <c r="F4000" s="2">
        <v>0.3</v>
      </c>
      <c r="G4000" s="2">
        <v>7</v>
      </c>
      <c r="H4000" s="3">
        <v>45105</v>
      </c>
      <c r="I4000" s="3">
        <v>45106</v>
      </c>
      <c r="J4000" s="2" t="s">
        <v>31</v>
      </c>
      <c r="K4000" s="2" t="s">
        <v>16</v>
      </c>
      <c r="L4000" s="2">
        <v>20.43</v>
      </c>
      <c r="M4000" s="2" t="s">
        <v>23</v>
      </c>
      <c r="N4000" s="11">
        <f>L4000/E4000*100</f>
        <v>11.54041687849517</v>
      </c>
      <c r="O4000" s="12" t="str">
        <f>IF(N4000&lt;10,"Low",IF(N4000&lt;20,"Med","High"))</f>
        <v>Med</v>
      </c>
      <c r="P4000" s="12">
        <f>sales*discount</f>
        <v>53.109000000000002</v>
      </c>
      <c r="Q4000" s="12">
        <f>sales-Discount_Values</f>
        <v>123.92099999999999</v>
      </c>
      <c r="R4000" s="12">
        <f>DATEDIF(order_date,delivery_date,"D")</f>
        <v>1</v>
      </c>
      <c r="S4000" s="12"/>
    </row>
    <row r="4001" spans="1:19" ht="14.25" customHeight="1" x14ac:dyDescent="0.35">
      <c r="A4001" s="2" t="s">
        <v>8462</v>
      </c>
      <c r="B4001" s="2">
        <v>108429</v>
      </c>
      <c r="C4001" s="2" t="s">
        <v>41</v>
      </c>
      <c r="D4001" s="2" t="s">
        <v>20</v>
      </c>
      <c r="E4001" s="2">
        <v>1748.87</v>
      </c>
      <c r="F4001" s="2">
        <v>0.01</v>
      </c>
      <c r="G4001" s="2">
        <v>2</v>
      </c>
      <c r="H4001" s="3">
        <v>45089</v>
      </c>
      <c r="I4001" s="3">
        <v>45093</v>
      </c>
      <c r="J4001" s="2" t="s">
        <v>31</v>
      </c>
      <c r="K4001" s="2" t="s">
        <v>27</v>
      </c>
      <c r="L4001" s="2">
        <v>201.91</v>
      </c>
      <c r="M4001" s="2" t="s">
        <v>48</v>
      </c>
      <c r="N4001" s="11">
        <f>L4001/E4001*100</f>
        <v>11.545169166376002</v>
      </c>
      <c r="O4001" s="12" t="str">
        <f>IF(N4001&lt;10,"Low",IF(N4001&lt;20,"Med","High"))</f>
        <v>Med</v>
      </c>
      <c r="P4001" s="12">
        <f>sales*discount</f>
        <v>17.488699999999998</v>
      </c>
      <c r="Q4001" s="12">
        <f>sales-Discount_Values</f>
        <v>1731.3812999999998</v>
      </c>
      <c r="R4001" s="12">
        <f>DATEDIF(order_date,delivery_date,"D")</f>
        <v>4</v>
      </c>
      <c r="S4001" s="12"/>
    </row>
    <row r="4002" spans="1:19" ht="14.25" customHeight="1" x14ac:dyDescent="0.35">
      <c r="A4002" s="2" t="s">
        <v>8786</v>
      </c>
      <c r="B4002" s="2">
        <v>108753</v>
      </c>
      <c r="C4002" s="2" t="s">
        <v>19</v>
      </c>
      <c r="D4002" s="2" t="s">
        <v>36</v>
      </c>
      <c r="E4002" s="2">
        <v>1325.39</v>
      </c>
      <c r="F4002" s="2">
        <v>0.03</v>
      </c>
      <c r="G4002" s="2">
        <v>3</v>
      </c>
      <c r="H4002" s="3">
        <v>45015</v>
      </c>
      <c r="I4002" s="3">
        <v>45017</v>
      </c>
      <c r="J4002" s="2" t="s">
        <v>15</v>
      </c>
      <c r="K4002" s="2" t="s">
        <v>27</v>
      </c>
      <c r="L4002" s="2">
        <v>153.02000000000001</v>
      </c>
      <c r="M4002" s="2" t="s">
        <v>28</v>
      </c>
      <c r="N4002" s="11">
        <f>L4002/E4002*100</f>
        <v>11.545281011626766</v>
      </c>
      <c r="O4002" s="12" t="str">
        <f>IF(N4002&lt;10,"Low",IF(N4002&lt;20,"Med","High"))</f>
        <v>Med</v>
      </c>
      <c r="P4002" s="12">
        <f>sales*discount</f>
        <v>39.761700000000005</v>
      </c>
      <c r="Q4002" s="12">
        <f>sales-Discount_Values</f>
        <v>1285.6283000000001</v>
      </c>
      <c r="R4002" s="12">
        <f>DATEDIF(order_date,delivery_date,"D")</f>
        <v>2</v>
      </c>
      <c r="S4002" s="12"/>
    </row>
    <row r="4003" spans="1:19" ht="14.25" customHeight="1" x14ac:dyDescent="0.35">
      <c r="A4003" s="2" t="s">
        <v>6398</v>
      </c>
      <c r="B4003" s="2">
        <v>106365</v>
      </c>
      <c r="C4003" s="2" t="s">
        <v>19</v>
      </c>
      <c r="D4003" s="2" t="s">
        <v>14</v>
      </c>
      <c r="E4003" s="2">
        <v>3248.51</v>
      </c>
      <c r="F4003" s="2">
        <v>0.28000000000000003</v>
      </c>
      <c r="G4003" s="2">
        <v>1</v>
      </c>
      <c r="H4003" s="3">
        <v>45600</v>
      </c>
      <c r="I4003" s="3">
        <v>45607</v>
      </c>
      <c r="J4003" s="2" t="s">
        <v>15</v>
      </c>
      <c r="K4003" s="2" t="s">
        <v>16</v>
      </c>
      <c r="L4003" s="2">
        <v>375.08</v>
      </c>
      <c r="M4003" s="2" t="s">
        <v>23</v>
      </c>
      <c r="N4003" s="11">
        <f>L4003/E4003*100</f>
        <v>11.546216573136606</v>
      </c>
      <c r="O4003" s="12" t="str">
        <f>IF(N4003&lt;10,"Low",IF(N4003&lt;20,"Med","High"))</f>
        <v>Med</v>
      </c>
      <c r="P4003" s="12">
        <f>sales*discount</f>
        <v>909.58280000000013</v>
      </c>
      <c r="Q4003" s="12">
        <f>sales-Discount_Values</f>
        <v>2338.9272000000001</v>
      </c>
      <c r="R4003" s="12">
        <f>DATEDIF(order_date,delivery_date,"D")</f>
        <v>7</v>
      </c>
      <c r="S4003" s="12"/>
    </row>
    <row r="4004" spans="1:19" ht="14.25" customHeight="1" x14ac:dyDescent="0.35">
      <c r="A4004" s="2" t="s">
        <v>12762</v>
      </c>
      <c r="B4004" s="2">
        <v>112729</v>
      </c>
      <c r="C4004" s="2" t="s">
        <v>41</v>
      </c>
      <c r="D4004" s="2" t="s">
        <v>33</v>
      </c>
      <c r="E4004" s="2">
        <v>3362.34</v>
      </c>
      <c r="F4004" s="2">
        <v>0.16</v>
      </c>
      <c r="G4004" s="2">
        <v>2</v>
      </c>
      <c r="H4004" s="3">
        <v>45259</v>
      </c>
      <c r="I4004" s="3">
        <v>45265</v>
      </c>
      <c r="J4004" s="2" t="s">
        <v>21</v>
      </c>
      <c r="K4004" s="2" t="s">
        <v>22</v>
      </c>
      <c r="L4004" s="2">
        <v>388.24</v>
      </c>
      <c r="M4004" s="2" t="s">
        <v>28</v>
      </c>
      <c r="N4004" s="11">
        <f>L4004/E4004*100</f>
        <v>11.546720438742067</v>
      </c>
      <c r="O4004" s="12" t="str">
        <f>IF(N4004&lt;10,"Low",IF(N4004&lt;20,"Med","High"))</f>
        <v>Med</v>
      </c>
      <c r="P4004" s="12">
        <f>sales*discount</f>
        <v>537.97440000000006</v>
      </c>
      <c r="Q4004" s="12">
        <f>sales-Discount_Values</f>
        <v>2824.3656000000001</v>
      </c>
      <c r="R4004" s="12">
        <f>DATEDIF(order_date,delivery_date,"D")</f>
        <v>6</v>
      </c>
      <c r="S4004" s="12"/>
    </row>
    <row r="4005" spans="1:19" ht="14.25" customHeight="1" x14ac:dyDescent="0.35">
      <c r="A4005" s="2" t="s">
        <v>4400</v>
      </c>
      <c r="B4005" s="2">
        <v>104367</v>
      </c>
      <c r="C4005" s="2" t="s">
        <v>25</v>
      </c>
      <c r="D4005" s="2" t="s">
        <v>26</v>
      </c>
      <c r="E4005" s="2">
        <v>625.04999999999995</v>
      </c>
      <c r="F4005" s="2">
        <v>0.21</v>
      </c>
      <c r="G4005" s="2">
        <v>2</v>
      </c>
      <c r="H4005" s="3">
        <v>45056</v>
      </c>
      <c r="I4005" s="3">
        <v>45059</v>
      </c>
      <c r="J4005" s="2" t="s">
        <v>15</v>
      </c>
      <c r="K4005" s="2" t="s">
        <v>16</v>
      </c>
      <c r="L4005" s="2">
        <v>72.19</v>
      </c>
      <c r="M4005" s="2" t="s">
        <v>17</v>
      </c>
      <c r="N4005" s="11">
        <f>L4005/E4005*100</f>
        <v>11.549476041916646</v>
      </c>
      <c r="O4005" s="12" t="str">
        <f>IF(N4005&lt;10,"Low",IF(N4005&lt;20,"Med","High"))</f>
        <v>Med</v>
      </c>
      <c r="P4005" s="12">
        <f>sales*discount</f>
        <v>131.26049999999998</v>
      </c>
      <c r="Q4005" s="12">
        <f>sales-Discount_Values</f>
        <v>493.78949999999998</v>
      </c>
      <c r="R4005" s="12">
        <f>DATEDIF(order_date,delivery_date,"D")</f>
        <v>3</v>
      </c>
      <c r="S4005" s="12"/>
    </row>
    <row r="4006" spans="1:19" ht="14.25" customHeight="1" x14ac:dyDescent="0.35">
      <c r="A4006" s="2" t="s">
        <v>4401</v>
      </c>
      <c r="B4006" s="2">
        <v>104368</v>
      </c>
      <c r="C4006" s="2" t="s">
        <v>41</v>
      </c>
      <c r="D4006" s="2" t="s">
        <v>36</v>
      </c>
      <c r="E4006" s="2">
        <v>778.12</v>
      </c>
      <c r="F4006" s="2">
        <v>0.11</v>
      </c>
      <c r="G4006" s="2">
        <v>1</v>
      </c>
      <c r="H4006" s="3">
        <v>45306</v>
      </c>
      <c r="I4006" s="3">
        <v>45308</v>
      </c>
      <c r="J4006" s="2" t="s">
        <v>15</v>
      </c>
      <c r="K4006" s="2" t="s">
        <v>22</v>
      </c>
      <c r="L4006" s="2">
        <v>89.9</v>
      </c>
      <c r="M4006" s="2" t="s">
        <v>28</v>
      </c>
      <c r="N4006" s="11">
        <f>L4006/E4006*100</f>
        <v>11.553487893898113</v>
      </c>
      <c r="O4006" s="12" t="str">
        <f>IF(N4006&lt;10,"Low",IF(N4006&lt;20,"Med","High"))</f>
        <v>Med</v>
      </c>
      <c r="P4006" s="12">
        <f>sales*discount</f>
        <v>85.593199999999996</v>
      </c>
      <c r="Q4006" s="12">
        <f>sales-Discount_Values</f>
        <v>692.52679999999998</v>
      </c>
      <c r="R4006" s="12">
        <f>DATEDIF(order_date,delivery_date,"D")</f>
        <v>2</v>
      </c>
      <c r="S4006" s="12"/>
    </row>
    <row r="4007" spans="1:19" ht="14.25" customHeight="1" x14ac:dyDescent="0.35">
      <c r="A4007" s="2" t="s">
        <v>7292</v>
      </c>
      <c r="B4007" s="2">
        <v>107259</v>
      </c>
      <c r="C4007" s="2" t="s">
        <v>19</v>
      </c>
      <c r="D4007" s="2" t="s">
        <v>33</v>
      </c>
      <c r="E4007" s="2">
        <v>2377.0300000000002</v>
      </c>
      <c r="F4007" s="2">
        <v>0.39</v>
      </c>
      <c r="G4007" s="2">
        <v>3</v>
      </c>
      <c r="H4007" s="3">
        <v>45353</v>
      </c>
      <c r="I4007" s="3">
        <v>45356</v>
      </c>
      <c r="J4007" s="2" t="s">
        <v>15</v>
      </c>
      <c r="K4007" s="2" t="s">
        <v>22</v>
      </c>
      <c r="L4007" s="2">
        <v>274.64</v>
      </c>
      <c r="M4007" s="2" t="s">
        <v>23</v>
      </c>
      <c r="N4007" s="11">
        <f>L4007/E4007*100</f>
        <v>11.553913917788163</v>
      </c>
      <c r="O4007" s="12" t="str">
        <f>IF(N4007&lt;10,"Low",IF(N4007&lt;20,"Med","High"))</f>
        <v>Med</v>
      </c>
      <c r="P4007" s="12">
        <f>sales*discount</f>
        <v>927.04170000000011</v>
      </c>
      <c r="Q4007" s="12">
        <f>sales-Discount_Values</f>
        <v>1449.9883</v>
      </c>
      <c r="R4007" s="12">
        <f>DATEDIF(order_date,delivery_date,"D")</f>
        <v>3</v>
      </c>
      <c r="S4007" s="12"/>
    </row>
    <row r="4008" spans="1:19" ht="14.25" customHeight="1" x14ac:dyDescent="0.35">
      <c r="A4008" s="2" t="s">
        <v>12127</v>
      </c>
      <c r="B4008" s="2">
        <v>112094</v>
      </c>
      <c r="C4008" s="2" t="s">
        <v>25</v>
      </c>
      <c r="D4008" s="2" t="s">
        <v>33</v>
      </c>
      <c r="E4008" s="2">
        <v>2586.1</v>
      </c>
      <c r="F4008" s="2">
        <v>0.38</v>
      </c>
      <c r="G4008" s="2">
        <v>6</v>
      </c>
      <c r="H4008" s="3">
        <v>44998</v>
      </c>
      <c r="I4008" s="3">
        <v>45005</v>
      </c>
      <c r="J4008" s="2" t="s">
        <v>31</v>
      </c>
      <c r="K4008" s="2" t="s">
        <v>27</v>
      </c>
      <c r="L4008" s="2">
        <v>298.8</v>
      </c>
      <c r="M4008" s="2" t="s">
        <v>17</v>
      </c>
      <c r="N4008" s="11">
        <f>L4008/E4008*100</f>
        <v>11.554077568539501</v>
      </c>
      <c r="O4008" s="12" t="str">
        <f>IF(N4008&lt;10,"Low",IF(N4008&lt;20,"Med","High"))</f>
        <v>Med</v>
      </c>
      <c r="P4008" s="12">
        <f>sales*discount</f>
        <v>982.71799999999996</v>
      </c>
      <c r="Q4008" s="12">
        <f>sales-Discount_Values</f>
        <v>1603.3820000000001</v>
      </c>
      <c r="R4008" s="12">
        <f>DATEDIF(order_date,delivery_date,"D")</f>
        <v>7</v>
      </c>
      <c r="S4008" s="12"/>
    </row>
    <row r="4009" spans="1:19" ht="14.25" customHeight="1" x14ac:dyDescent="0.35">
      <c r="A4009" s="2" t="s">
        <v>1500</v>
      </c>
      <c r="B4009" s="2">
        <v>101467</v>
      </c>
      <c r="C4009" s="2" t="s">
        <v>41</v>
      </c>
      <c r="D4009" s="2" t="s">
        <v>14</v>
      </c>
      <c r="E4009" s="2">
        <v>1073.0899999999999</v>
      </c>
      <c r="F4009" s="2">
        <v>0.48</v>
      </c>
      <c r="G4009" s="2">
        <v>5</v>
      </c>
      <c r="H4009" s="3">
        <v>44960</v>
      </c>
      <c r="I4009" s="3">
        <v>44965</v>
      </c>
      <c r="J4009" s="2" t="s">
        <v>31</v>
      </c>
      <c r="K4009" s="2" t="s">
        <v>16</v>
      </c>
      <c r="L4009" s="2">
        <v>124</v>
      </c>
      <c r="M4009" s="2" t="s">
        <v>28</v>
      </c>
      <c r="N4009" s="11">
        <f>L4009/E4009*100</f>
        <v>11.555414736881344</v>
      </c>
      <c r="O4009" s="12" t="str">
        <f>IF(N4009&lt;10,"Low",IF(N4009&lt;20,"Med","High"))</f>
        <v>Med</v>
      </c>
      <c r="P4009" s="12">
        <f>sales*discount</f>
        <v>515.08319999999992</v>
      </c>
      <c r="Q4009" s="12">
        <f>sales-Discount_Values</f>
        <v>558.0068</v>
      </c>
      <c r="R4009" s="12">
        <f>DATEDIF(order_date,delivery_date,"D")</f>
        <v>5</v>
      </c>
      <c r="S4009" s="12"/>
    </row>
    <row r="4010" spans="1:19" ht="14.25" customHeight="1" x14ac:dyDescent="0.35">
      <c r="A4010" s="2" t="s">
        <v>7437</v>
      </c>
      <c r="B4010" s="2">
        <v>107404</v>
      </c>
      <c r="C4010" s="2" t="s">
        <v>41</v>
      </c>
      <c r="D4010" s="2" t="s">
        <v>26</v>
      </c>
      <c r="E4010" s="2">
        <v>4045.22</v>
      </c>
      <c r="F4010" s="2">
        <v>0.11</v>
      </c>
      <c r="G4010" s="2">
        <v>9</v>
      </c>
      <c r="H4010" s="3">
        <v>45430</v>
      </c>
      <c r="I4010" s="3">
        <v>45432</v>
      </c>
      <c r="J4010" s="2" t="s">
        <v>31</v>
      </c>
      <c r="K4010" s="2" t="s">
        <v>22</v>
      </c>
      <c r="L4010" s="2">
        <v>467.46</v>
      </c>
      <c r="M4010" s="2" t="s">
        <v>28</v>
      </c>
      <c r="N4010" s="11">
        <f>L4010/E4010*100</f>
        <v>11.555860991491192</v>
      </c>
      <c r="O4010" s="12" t="str">
        <f>IF(N4010&lt;10,"Low",IF(N4010&lt;20,"Med","High"))</f>
        <v>Med</v>
      </c>
      <c r="P4010" s="12">
        <f>sales*discount</f>
        <v>444.9742</v>
      </c>
      <c r="Q4010" s="12">
        <f>sales-Discount_Values</f>
        <v>3600.2457999999997</v>
      </c>
      <c r="R4010" s="12">
        <f>DATEDIF(order_date,delivery_date,"D")</f>
        <v>2</v>
      </c>
      <c r="S4010" s="12"/>
    </row>
    <row r="4011" spans="1:19" ht="14.25" customHeight="1" x14ac:dyDescent="0.35">
      <c r="A4011" s="2" t="s">
        <v>7995</v>
      </c>
      <c r="B4011" s="2">
        <v>107962</v>
      </c>
      <c r="C4011" s="2" t="s">
        <v>25</v>
      </c>
      <c r="D4011" s="2" t="s">
        <v>26</v>
      </c>
      <c r="E4011" s="2">
        <v>3029.08</v>
      </c>
      <c r="F4011" s="2">
        <v>0.09</v>
      </c>
      <c r="G4011" s="2">
        <v>5</v>
      </c>
      <c r="H4011" s="3">
        <v>45455</v>
      </c>
      <c r="I4011" s="3">
        <v>45460</v>
      </c>
      <c r="J4011" s="2" t="s">
        <v>31</v>
      </c>
      <c r="K4011" s="2" t="s">
        <v>16</v>
      </c>
      <c r="L4011" s="2">
        <v>350.09</v>
      </c>
      <c r="M4011" s="2" t="s">
        <v>39</v>
      </c>
      <c r="N4011" s="11">
        <f>L4011/E4011*100</f>
        <v>11.55763466134932</v>
      </c>
      <c r="O4011" s="12" t="str">
        <f>IF(N4011&lt;10,"Low",IF(N4011&lt;20,"Med","High"))</f>
        <v>Med</v>
      </c>
      <c r="P4011" s="12">
        <f>sales*discount</f>
        <v>272.61719999999997</v>
      </c>
      <c r="Q4011" s="12">
        <f>sales-Discount_Values</f>
        <v>2756.4627999999998</v>
      </c>
      <c r="R4011" s="12">
        <f>DATEDIF(order_date,delivery_date,"D")</f>
        <v>5</v>
      </c>
      <c r="S4011" s="12"/>
    </row>
    <row r="4012" spans="1:19" ht="14.25" customHeight="1" x14ac:dyDescent="0.35">
      <c r="A4012" s="2" t="s">
        <v>7782</v>
      </c>
      <c r="B4012" s="2">
        <v>107749</v>
      </c>
      <c r="C4012" s="2" t="s">
        <v>19</v>
      </c>
      <c r="D4012" s="2" t="s">
        <v>36</v>
      </c>
      <c r="E4012" s="2">
        <v>2356.36</v>
      </c>
      <c r="F4012" s="2">
        <v>0.35</v>
      </c>
      <c r="G4012" s="2">
        <v>8</v>
      </c>
      <c r="H4012" s="3">
        <v>45287</v>
      </c>
      <c r="I4012" s="3">
        <v>45291</v>
      </c>
      <c r="J4012" s="2" t="s">
        <v>15</v>
      </c>
      <c r="K4012" s="2" t="s">
        <v>27</v>
      </c>
      <c r="L4012" s="2">
        <v>272.33999999999997</v>
      </c>
      <c r="M4012" s="2" t="s">
        <v>17</v>
      </c>
      <c r="N4012" s="11">
        <f>L4012/E4012*100</f>
        <v>11.557656724778894</v>
      </c>
      <c r="O4012" s="12" t="str">
        <f>IF(N4012&lt;10,"Low",IF(N4012&lt;20,"Med","High"))</f>
        <v>Med</v>
      </c>
      <c r="P4012" s="12">
        <f>sales*discount</f>
        <v>824.726</v>
      </c>
      <c r="Q4012" s="12">
        <f>sales-Discount_Values</f>
        <v>1531.634</v>
      </c>
      <c r="R4012" s="12">
        <f>DATEDIF(order_date,delivery_date,"D")</f>
        <v>4</v>
      </c>
      <c r="S4012" s="12"/>
    </row>
    <row r="4013" spans="1:19" ht="14.25" customHeight="1" x14ac:dyDescent="0.35">
      <c r="A4013" s="2" t="s">
        <v>12616</v>
      </c>
      <c r="B4013" s="2">
        <v>112583</v>
      </c>
      <c r="C4013" s="2" t="s">
        <v>41</v>
      </c>
      <c r="D4013" s="2" t="s">
        <v>26</v>
      </c>
      <c r="E4013" s="2">
        <v>1793.57</v>
      </c>
      <c r="F4013" s="2">
        <v>0.35</v>
      </c>
      <c r="G4013" s="2">
        <v>9</v>
      </c>
      <c r="H4013" s="3">
        <v>45043</v>
      </c>
      <c r="I4013" s="3">
        <v>45045</v>
      </c>
      <c r="J4013" s="2" t="s">
        <v>21</v>
      </c>
      <c r="K4013" s="2" t="s">
        <v>27</v>
      </c>
      <c r="L4013" s="2">
        <v>207.33</v>
      </c>
      <c r="M4013" s="2" t="s">
        <v>23</v>
      </c>
      <c r="N4013" s="11">
        <f>L4013/E4013*100</f>
        <v>11.559626889388204</v>
      </c>
      <c r="O4013" s="12" t="str">
        <f>IF(N4013&lt;10,"Low",IF(N4013&lt;20,"Med","High"))</f>
        <v>Med</v>
      </c>
      <c r="P4013" s="12">
        <f>sales*discount</f>
        <v>627.7494999999999</v>
      </c>
      <c r="Q4013" s="12">
        <f>sales-Discount_Values</f>
        <v>1165.8205</v>
      </c>
      <c r="R4013" s="12">
        <f>DATEDIF(order_date,delivery_date,"D")</f>
        <v>2</v>
      </c>
      <c r="S4013" s="12"/>
    </row>
    <row r="4014" spans="1:19" ht="14.25" customHeight="1" x14ac:dyDescent="0.35">
      <c r="A4014" s="2" t="s">
        <v>6667</v>
      </c>
      <c r="B4014" s="2">
        <v>106634</v>
      </c>
      <c r="C4014" s="2" t="s">
        <v>19</v>
      </c>
      <c r="D4014" s="2" t="s">
        <v>20</v>
      </c>
      <c r="E4014" s="2">
        <v>308.98</v>
      </c>
      <c r="F4014" s="2">
        <v>0.31</v>
      </c>
      <c r="G4014" s="2">
        <v>9</v>
      </c>
      <c r="H4014" s="3">
        <v>45151</v>
      </c>
      <c r="I4014" s="3">
        <v>45153</v>
      </c>
      <c r="J4014" s="2" t="s">
        <v>31</v>
      </c>
      <c r="K4014" s="2" t="s">
        <v>22</v>
      </c>
      <c r="L4014" s="2">
        <v>35.72</v>
      </c>
      <c r="M4014" s="2" t="s">
        <v>17</v>
      </c>
      <c r="N4014" s="11">
        <f>L4014/E4014*100</f>
        <v>11.560618810278982</v>
      </c>
      <c r="O4014" s="12" t="str">
        <f>IF(N4014&lt;10,"Low",IF(N4014&lt;20,"Med","High"))</f>
        <v>Med</v>
      </c>
      <c r="P4014" s="12">
        <f>sales*discount</f>
        <v>95.783799999999999</v>
      </c>
      <c r="Q4014" s="12">
        <f>sales-Discount_Values</f>
        <v>213.19620000000003</v>
      </c>
      <c r="R4014" s="12">
        <f>DATEDIF(order_date,delivery_date,"D")</f>
        <v>2</v>
      </c>
      <c r="S4014" s="12"/>
    </row>
    <row r="4015" spans="1:19" ht="14.25" customHeight="1" x14ac:dyDescent="0.35">
      <c r="A4015" s="2" t="s">
        <v>5142</v>
      </c>
      <c r="B4015" s="2">
        <v>105109</v>
      </c>
      <c r="C4015" s="2" t="s">
        <v>25</v>
      </c>
      <c r="D4015" s="2" t="s">
        <v>33</v>
      </c>
      <c r="E4015" s="2">
        <v>924.41</v>
      </c>
      <c r="F4015" s="2">
        <v>0.4</v>
      </c>
      <c r="G4015" s="2">
        <v>5</v>
      </c>
      <c r="H4015" s="3">
        <v>45238</v>
      </c>
      <c r="I4015" s="3">
        <v>45242</v>
      </c>
      <c r="J4015" s="2" t="s">
        <v>15</v>
      </c>
      <c r="K4015" s="2" t="s">
        <v>22</v>
      </c>
      <c r="L4015" s="2">
        <v>106.87</v>
      </c>
      <c r="M4015" s="2" t="s">
        <v>34</v>
      </c>
      <c r="N4015" s="11">
        <f>L4015/E4015*100</f>
        <v>11.560887484990428</v>
      </c>
      <c r="O4015" s="12" t="str">
        <f>IF(N4015&lt;10,"Low",IF(N4015&lt;20,"Med","High"))</f>
        <v>Med</v>
      </c>
      <c r="P4015" s="12">
        <f>sales*discount</f>
        <v>369.76400000000001</v>
      </c>
      <c r="Q4015" s="12">
        <f>sales-Discount_Values</f>
        <v>554.64599999999996</v>
      </c>
      <c r="R4015" s="12">
        <f>DATEDIF(order_date,delivery_date,"D")</f>
        <v>4</v>
      </c>
      <c r="S4015" s="12"/>
    </row>
    <row r="4016" spans="1:19" ht="14.25" customHeight="1" x14ac:dyDescent="0.35">
      <c r="A4016" s="2" t="s">
        <v>6677</v>
      </c>
      <c r="B4016" s="2">
        <v>106644</v>
      </c>
      <c r="C4016" s="2" t="s">
        <v>19</v>
      </c>
      <c r="D4016" s="2" t="s">
        <v>36</v>
      </c>
      <c r="E4016" s="2">
        <v>2446.98</v>
      </c>
      <c r="F4016" s="2">
        <v>0.42</v>
      </c>
      <c r="G4016" s="2">
        <v>5</v>
      </c>
      <c r="H4016" s="3">
        <v>44940</v>
      </c>
      <c r="I4016" s="3">
        <v>44941</v>
      </c>
      <c r="J4016" s="2" t="s">
        <v>21</v>
      </c>
      <c r="K4016" s="2" t="s">
        <v>16</v>
      </c>
      <c r="L4016" s="2">
        <v>282.89999999999998</v>
      </c>
      <c r="M4016" s="2" t="s">
        <v>48</v>
      </c>
      <c r="N4016" s="11">
        <f>L4016/E4016*100</f>
        <v>11.561189711399358</v>
      </c>
      <c r="O4016" s="12" t="str">
        <f>IF(N4016&lt;10,"Low",IF(N4016&lt;20,"Med","High"))</f>
        <v>Med</v>
      </c>
      <c r="P4016" s="12">
        <f>sales*discount</f>
        <v>1027.7316000000001</v>
      </c>
      <c r="Q4016" s="12">
        <f>sales-Discount_Values</f>
        <v>1419.2483999999999</v>
      </c>
      <c r="R4016" s="12">
        <f>DATEDIF(order_date,delivery_date,"D")</f>
        <v>1</v>
      </c>
      <c r="S4016" s="12"/>
    </row>
    <row r="4017" spans="1:19" ht="14.25" customHeight="1" x14ac:dyDescent="0.35">
      <c r="A4017" s="2" t="s">
        <v>11238</v>
      </c>
      <c r="B4017" s="2">
        <v>111205</v>
      </c>
      <c r="C4017" s="2" t="s">
        <v>13</v>
      </c>
      <c r="D4017" s="2" t="s">
        <v>36</v>
      </c>
      <c r="E4017" s="2">
        <v>704.61</v>
      </c>
      <c r="F4017" s="2">
        <v>0.22</v>
      </c>
      <c r="G4017" s="2">
        <v>6</v>
      </c>
      <c r="H4017" s="3">
        <v>45063</v>
      </c>
      <c r="I4017" s="3">
        <v>45068</v>
      </c>
      <c r="J4017" s="2" t="s">
        <v>31</v>
      </c>
      <c r="K4017" s="2" t="s">
        <v>16</v>
      </c>
      <c r="L4017" s="2">
        <v>81.47</v>
      </c>
      <c r="M4017" s="2" t="s">
        <v>28</v>
      </c>
      <c r="N4017" s="11">
        <f>L4017/E4017*100</f>
        <v>11.562424603681469</v>
      </c>
      <c r="O4017" s="12" t="str">
        <f>IF(N4017&lt;10,"Low",IF(N4017&lt;20,"Med","High"))</f>
        <v>Med</v>
      </c>
      <c r="P4017" s="12">
        <f>sales*discount</f>
        <v>155.01420000000002</v>
      </c>
      <c r="Q4017" s="12">
        <f>sales-Discount_Values</f>
        <v>549.59580000000005</v>
      </c>
      <c r="R4017" s="12">
        <f>DATEDIF(order_date,delivery_date,"D")</f>
        <v>5</v>
      </c>
      <c r="S4017" s="12"/>
    </row>
    <row r="4018" spans="1:19" ht="14.25" customHeight="1" x14ac:dyDescent="0.35">
      <c r="A4018" s="2" t="s">
        <v>6172</v>
      </c>
      <c r="B4018" s="2">
        <v>106139</v>
      </c>
      <c r="C4018" s="2" t="s">
        <v>25</v>
      </c>
      <c r="D4018" s="2" t="s">
        <v>14</v>
      </c>
      <c r="E4018" s="2">
        <v>2941.11</v>
      </c>
      <c r="F4018" s="2">
        <v>0.13</v>
      </c>
      <c r="G4018" s="2">
        <v>9</v>
      </c>
      <c r="H4018" s="3">
        <v>45129</v>
      </c>
      <c r="I4018" s="3">
        <v>45130</v>
      </c>
      <c r="J4018" s="2" t="s">
        <v>15</v>
      </c>
      <c r="K4018" s="2" t="s">
        <v>22</v>
      </c>
      <c r="L4018" s="2">
        <v>340.33</v>
      </c>
      <c r="M4018" s="2" t="s">
        <v>48</v>
      </c>
      <c r="N4018" s="11">
        <f>L4018/E4018*100</f>
        <v>11.571481515482249</v>
      </c>
      <c r="O4018" s="12" t="str">
        <f>IF(N4018&lt;10,"Low",IF(N4018&lt;20,"Med","High"))</f>
        <v>Med</v>
      </c>
      <c r="P4018" s="12">
        <f>sales*discount</f>
        <v>382.34430000000003</v>
      </c>
      <c r="Q4018" s="12">
        <f>sales-Discount_Values</f>
        <v>2558.7656999999999</v>
      </c>
      <c r="R4018" s="12">
        <f>DATEDIF(order_date,delivery_date,"D")</f>
        <v>1</v>
      </c>
      <c r="S4018" s="12"/>
    </row>
    <row r="4019" spans="1:19" ht="14.25" customHeight="1" x14ac:dyDescent="0.35">
      <c r="A4019" s="2" t="s">
        <v>7307</v>
      </c>
      <c r="B4019" s="2">
        <v>107274</v>
      </c>
      <c r="C4019" s="2" t="s">
        <v>25</v>
      </c>
      <c r="D4019" s="2" t="s">
        <v>20</v>
      </c>
      <c r="E4019" s="2">
        <v>3357.73</v>
      </c>
      <c r="F4019" s="2">
        <v>0.06</v>
      </c>
      <c r="G4019" s="2">
        <v>1</v>
      </c>
      <c r="H4019" s="3">
        <v>45212</v>
      </c>
      <c r="I4019" s="3">
        <v>45216</v>
      </c>
      <c r="J4019" s="2" t="s">
        <v>21</v>
      </c>
      <c r="K4019" s="2" t="s">
        <v>22</v>
      </c>
      <c r="L4019" s="2">
        <v>388.55</v>
      </c>
      <c r="M4019" s="2" t="s">
        <v>23</v>
      </c>
      <c r="N4019" s="11">
        <f>L4019/E4019*100</f>
        <v>11.571805952235588</v>
      </c>
      <c r="O4019" s="12" t="str">
        <f>IF(N4019&lt;10,"Low",IF(N4019&lt;20,"Med","High"))</f>
        <v>Med</v>
      </c>
      <c r="P4019" s="12">
        <f>sales*discount</f>
        <v>201.46379999999999</v>
      </c>
      <c r="Q4019" s="12">
        <f>sales-Discount_Values</f>
        <v>3156.2662</v>
      </c>
      <c r="R4019" s="12">
        <f>DATEDIF(order_date,delivery_date,"D")</f>
        <v>4</v>
      </c>
      <c r="S4019" s="12"/>
    </row>
    <row r="4020" spans="1:19" ht="14.25" customHeight="1" x14ac:dyDescent="0.35">
      <c r="A4020" s="2" t="s">
        <v>12968</v>
      </c>
      <c r="B4020" s="2">
        <v>112935</v>
      </c>
      <c r="C4020" s="2" t="s">
        <v>41</v>
      </c>
      <c r="D4020" s="2" t="s">
        <v>36</v>
      </c>
      <c r="E4020" s="2">
        <v>3507.6</v>
      </c>
      <c r="F4020" s="2">
        <v>0.12</v>
      </c>
      <c r="G4020" s="2">
        <v>8</v>
      </c>
      <c r="H4020" s="3">
        <v>45127</v>
      </c>
      <c r="I4020" s="3">
        <v>45130</v>
      </c>
      <c r="J4020" s="2" t="s">
        <v>31</v>
      </c>
      <c r="K4020" s="2" t="s">
        <v>22</v>
      </c>
      <c r="L4020" s="2">
        <v>405.92</v>
      </c>
      <c r="M4020" s="2" t="s">
        <v>34</v>
      </c>
      <c r="N4020" s="11">
        <f>L4020/E4020*100</f>
        <v>11.57258524347132</v>
      </c>
      <c r="O4020" s="12" t="str">
        <f>IF(N4020&lt;10,"Low",IF(N4020&lt;20,"Med","High"))</f>
        <v>Med</v>
      </c>
      <c r="P4020" s="12">
        <f>sales*discount</f>
        <v>420.91199999999998</v>
      </c>
      <c r="Q4020" s="12">
        <f>sales-Discount_Values</f>
        <v>3086.6880000000001</v>
      </c>
      <c r="R4020" s="12">
        <f>DATEDIF(order_date,delivery_date,"D")</f>
        <v>3</v>
      </c>
      <c r="S4020" s="12"/>
    </row>
    <row r="4021" spans="1:19" ht="14.25" customHeight="1" x14ac:dyDescent="0.35">
      <c r="A4021" s="2" t="s">
        <v>14186</v>
      </c>
      <c r="B4021" s="2">
        <v>114153</v>
      </c>
      <c r="C4021" s="2" t="s">
        <v>13</v>
      </c>
      <c r="D4021" s="2" t="s">
        <v>20</v>
      </c>
      <c r="E4021" s="2">
        <v>2012.49</v>
      </c>
      <c r="F4021" s="2">
        <v>0.05</v>
      </c>
      <c r="G4021" s="2">
        <v>6</v>
      </c>
      <c r="H4021" s="3">
        <v>45056</v>
      </c>
      <c r="I4021" s="3">
        <v>45060</v>
      </c>
      <c r="J4021" s="2" t="s">
        <v>21</v>
      </c>
      <c r="K4021" s="2" t="s">
        <v>16</v>
      </c>
      <c r="L4021" s="2">
        <v>232.9</v>
      </c>
      <c r="M4021" s="2" t="s">
        <v>34</v>
      </c>
      <c r="N4021" s="11">
        <f>L4021/E4021*100</f>
        <v>11.572728311693474</v>
      </c>
      <c r="O4021" s="12" t="str">
        <f>IF(N4021&lt;10,"Low",IF(N4021&lt;20,"Med","High"))</f>
        <v>Med</v>
      </c>
      <c r="P4021" s="12">
        <f>sales*discount</f>
        <v>100.62450000000001</v>
      </c>
      <c r="Q4021" s="12">
        <f>sales-Discount_Values</f>
        <v>1911.8654999999999</v>
      </c>
      <c r="R4021" s="12">
        <f>DATEDIF(order_date,delivery_date,"D")</f>
        <v>4</v>
      </c>
      <c r="S4021" s="12"/>
    </row>
    <row r="4022" spans="1:19" ht="14.25" customHeight="1" x14ac:dyDescent="0.35">
      <c r="A4022" s="2" t="s">
        <v>9426</v>
      </c>
      <c r="B4022" s="2">
        <v>109393</v>
      </c>
      <c r="C4022" s="2" t="s">
        <v>19</v>
      </c>
      <c r="D4022" s="2" t="s">
        <v>20</v>
      </c>
      <c r="E4022" s="2">
        <v>797.51</v>
      </c>
      <c r="F4022" s="2">
        <v>0.44</v>
      </c>
      <c r="G4022" s="2">
        <v>1</v>
      </c>
      <c r="H4022" s="3">
        <v>45340</v>
      </c>
      <c r="I4022" s="3">
        <v>45347</v>
      </c>
      <c r="J4022" s="2" t="s">
        <v>15</v>
      </c>
      <c r="K4022" s="2" t="s">
        <v>22</v>
      </c>
      <c r="L4022" s="2">
        <v>92.3</v>
      </c>
      <c r="M4022" s="2" t="s">
        <v>28</v>
      </c>
      <c r="N4022" s="11">
        <f>L4022/E4022*100</f>
        <v>11.573522589058443</v>
      </c>
      <c r="O4022" s="12" t="str">
        <f>IF(N4022&lt;10,"Low",IF(N4022&lt;20,"Med","High"))</f>
        <v>Med</v>
      </c>
      <c r="P4022" s="12">
        <f>sales*discount</f>
        <v>350.90440000000001</v>
      </c>
      <c r="Q4022" s="12">
        <f>sales-Discount_Values</f>
        <v>446.60559999999998</v>
      </c>
      <c r="R4022" s="12">
        <f>DATEDIF(order_date,delivery_date,"D")</f>
        <v>7</v>
      </c>
      <c r="S4022" s="12"/>
    </row>
    <row r="4023" spans="1:19" ht="14.25" customHeight="1" x14ac:dyDescent="0.35">
      <c r="A4023" s="2" t="s">
        <v>6322</v>
      </c>
      <c r="B4023" s="2">
        <v>106289</v>
      </c>
      <c r="C4023" s="2" t="s">
        <v>19</v>
      </c>
      <c r="D4023" s="2" t="s">
        <v>33</v>
      </c>
      <c r="E4023" s="2">
        <v>1365.89</v>
      </c>
      <c r="F4023" s="2">
        <v>0.14000000000000001</v>
      </c>
      <c r="G4023" s="2">
        <v>6</v>
      </c>
      <c r="H4023" s="3">
        <v>45349</v>
      </c>
      <c r="I4023" s="3">
        <v>45353</v>
      </c>
      <c r="J4023" s="2" t="s">
        <v>15</v>
      </c>
      <c r="K4023" s="2" t="s">
        <v>16</v>
      </c>
      <c r="L4023" s="2">
        <v>158.1</v>
      </c>
      <c r="M4023" s="2" t="s">
        <v>28</v>
      </c>
      <c r="N4023" s="11">
        <f>L4023/E4023*100</f>
        <v>11.574870597193037</v>
      </c>
      <c r="O4023" s="12" t="str">
        <f>IF(N4023&lt;10,"Low",IF(N4023&lt;20,"Med","High"))</f>
        <v>Med</v>
      </c>
      <c r="P4023" s="12">
        <f>sales*discount</f>
        <v>191.22460000000004</v>
      </c>
      <c r="Q4023" s="12">
        <f>sales-Discount_Values</f>
        <v>1174.6654000000001</v>
      </c>
      <c r="R4023" s="12">
        <f>DATEDIF(order_date,delivery_date,"D")</f>
        <v>4</v>
      </c>
      <c r="S4023" s="12"/>
    </row>
    <row r="4024" spans="1:19" ht="14.25" customHeight="1" x14ac:dyDescent="0.35">
      <c r="A4024" s="2" t="s">
        <v>2733</v>
      </c>
      <c r="B4024" s="2">
        <v>102700</v>
      </c>
      <c r="C4024" s="2" t="s">
        <v>25</v>
      </c>
      <c r="D4024" s="2" t="s">
        <v>20</v>
      </c>
      <c r="E4024" s="2">
        <v>537.29</v>
      </c>
      <c r="F4024" s="2">
        <v>0.21</v>
      </c>
      <c r="G4024" s="2">
        <v>8</v>
      </c>
      <c r="H4024" s="3">
        <v>45140</v>
      </c>
      <c r="I4024" s="3">
        <v>45143</v>
      </c>
      <c r="J4024" s="2" t="s">
        <v>15</v>
      </c>
      <c r="K4024" s="2" t="s">
        <v>27</v>
      </c>
      <c r="L4024" s="2">
        <v>62.2</v>
      </c>
      <c r="M4024" s="2" t="s">
        <v>34</v>
      </c>
      <c r="N4024" s="11">
        <f>L4024/E4024*100</f>
        <v>11.576615980196916</v>
      </c>
      <c r="O4024" s="12" t="str">
        <f>IF(N4024&lt;10,"Low",IF(N4024&lt;20,"Med","High"))</f>
        <v>Med</v>
      </c>
      <c r="P4024" s="12">
        <f>sales*discount</f>
        <v>112.83089999999999</v>
      </c>
      <c r="Q4024" s="12">
        <f>sales-Discount_Values</f>
        <v>424.45909999999998</v>
      </c>
      <c r="R4024" s="12">
        <f>DATEDIF(order_date,delivery_date,"D")</f>
        <v>3</v>
      </c>
      <c r="S4024" s="12"/>
    </row>
    <row r="4025" spans="1:19" ht="14.25" customHeight="1" x14ac:dyDescent="0.35">
      <c r="A4025" s="2" t="s">
        <v>14402</v>
      </c>
      <c r="B4025" s="2">
        <v>114369</v>
      </c>
      <c r="C4025" s="2" t="s">
        <v>25</v>
      </c>
      <c r="D4025" s="2" t="s">
        <v>33</v>
      </c>
      <c r="E4025" s="2">
        <v>2384.27</v>
      </c>
      <c r="F4025" s="2">
        <v>0.25</v>
      </c>
      <c r="G4025" s="2">
        <v>4</v>
      </c>
      <c r="H4025" s="3">
        <v>45241</v>
      </c>
      <c r="I4025" s="3">
        <v>45245</v>
      </c>
      <c r="J4025" s="2" t="s">
        <v>31</v>
      </c>
      <c r="K4025" s="2" t="s">
        <v>22</v>
      </c>
      <c r="L4025" s="2">
        <v>276.02</v>
      </c>
      <c r="M4025" s="2" t="s">
        <v>28</v>
      </c>
      <c r="N4025" s="11">
        <f>L4025/E4025*100</f>
        <v>11.576709013660365</v>
      </c>
      <c r="O4025" s="12" t="str">
        <f>IF(N4025&lt;10,"Low",IF(N4025&lt;20,"Med","High"))</f>
        <v>Med</v>
      </c>
      <c r="P4025" s="12">
        <f>sales*discount</f>
        <v>596.0675</v>
      </c>
      <c r="Q4025" s="12">
        <f>sales-Discount_Values</f>
        <v>1788.2024999999999</v>
      </c>
      <c r="R4025" s="12">
        <f>DATEDIF(order_date,delivery_date,"D")</f>
        <v>4</v>
      </c>
      <c r="S4025" s="12"/>
    </row>
    <row r="4026" spans="1:19" ht="14.25" customHeight="1" x14ac:dyDescent="0.35">
      <c r="A4026" s="2" t="s">
        <v>423</v>
      </c>
      <c r="B4026" s="2">
        <v>100390</v>
      </c>
      <c r="C4026" s="2" t="s">
        <v>13</v>
      </c>
      <c r="D4026" s="2" t="s">
        <v>36</v>
      </c>
      <c r="E4026" s="2">
        <v>3866.45</v>
      </c>
      <c r="F4026" s="2">
        <v>0.04</v>
      </c>
      <c r="G4026" s="2">
        <v>6</v>
      </c>
      <c r="H4026" s="3">
        <v>45399</v>
      </c>
      <c r="I4026" s="3">
        <v>45405</v>
      </c>
      <c r="J4026" s="2" t="s">
        <v>21</v>
      </c>
      <c r="K4026" s="2" t="s">
        <v>16</v>
      </c>
      <c r="L4026" s="2">
        <v>447.64</v>
      </c>
      <c r="M4026" s="2" t="s">
        <v>23</v>
      </c>
      <c r="N4026" s="11">
        <f>L4026/E4026*100</f>
        <v>11.577545293486272</v>
      </c>
      <c r="O4026" s="12" t="str">
        <f>IF(N4026&lt;10,"Low",IF(N4026&lt;20,"Med","High"))</f>
        <v>Med</v>
      </c>
      <c r="P4026" s="12">
        <f>sales*discount</f>
        <v>154.65799999999999</v>
      </c>
      <c r="Q4026" s="12">
        <f>sales-Discount_Values</f>
        <v>3711.7919999999999</v>
      </c>
      <c r="R4026" s="12">
        <f>DATEDIF(order_date,delivery_date,"D")</f>
        <v>6</v>
      </c>
      <c r="S4026" s="12"/>
    </row>
    <row r="4027" spans="1:19" ht="14.25" customHeight="1" x14ac:dyDescent="0.35">
      <c r="A4027" s="2" t="s">
        <v>12926</v>
      </c>
      <c r="B4027" s="2">
        <v>112893</v>
      </c>
      <c r="C4027" s="2" t="s">
        <v>41</v>
      </c>
      <c r="D4027" s="2" t="s">
        <v>14</v>
      </c>
      <c r="E4027" s="2">
        <v>1807.89</v>
      </c>
      <c r="F4027" s="2">
        <v>0.46</v>
      </c>
      <c r="G4027" s="2">
        <v>4</v>
      </c>
      <c r="H4027" s="3">
        <v>45285</v>
      </c>
      <c r="I4027" s="3">
        <v>45290</v>
      </c>
      <c r="J4027" s="2" t="s">
        <v>21</v>
      </c>
      <c r="K4027" s="2" t="s">
        <v>22</v>
      </c>
      <c r="L4027" s="2">
        <v>209.32</v>
      </c>
      <c r="M4027" s="2" t="s">
        <v>34</v>
      </c>
      <c r="N4027" s="11">
        <f>L4027/E4027*100</f>
        <v>11.578138050434482</v>
      </c>
      <c r="O4027" s="12" t="str">
        <f>IF(N4027&lt;10,"Low",IF(N4027&lt;20,"Med","High"))</f>
        <v>Med</v>
      </c>
      <c r="P4027" s="12">
        <f>sales*discount</f>
        <v>831.62940000000003</v>
      </c>
      <c r="Q4027" s="12">
        <f>sales-Discount_Values</f>
        <v>976.26060000000007</v>
      </c>
      <c r="R4027" s="12">
        <f>DATEDIF(order_date,delivery_date,"D")</f>
        <v>5</v>
      </c>
      <c r="S4027" s="12"/>
    </row>
    <row r="4028" spans="1:19" ht="14.25" customHeight="1" x14ac:dyDescent="0.35">
      <c r="A4028" s="2" t="s">
        <v>15324</v>
      </c>
      <c r="B4028" s="2">
        <v>115291</v>
      </c>
      <c r="C4028" s="2" t="s">
        <v>25</v>
      </c>
      <c r="D4028" s="2" t="s">
        <v>36</v>
      </c>
      <c r="E4028" s="2">
        <v>4344.0200000000004</v>
      </c>
      <c r="F4028" s="2">
        <v>0.45</v>
      </c>
      <c r="G4028" s="2">
        <v>3</v>
      </c>
      <c r="H4028" s="3">
        <v>44961</v>
      </c>
      <c r="I4028" s="3">
        <v>44964</v>
      </c>
      <c r="J4028" s="2" t="s">
        <v>31</v>
      </c>
      <c r="K4028" s="2" t="s">
        <v>27</v>
      </c>
      <c r="L4028" s="2">
        <v>502.98</v>
      </c>
      <c r="M4028" s="2" t="s">
        <v>28</v>
      </c>
      <c r="N4028" s="11">
        <f>L4028/E4028*100</f>
        <v>11.578675972946717</v>
      </c>
      <c r="O4028" s="12" t="str">
        <f>IF(N4028&lt;10,"Low",IF(N4028&lt;20,"Med","High"))</f>
        <v>Med</v>
      </c>
      <c r="P4028" s="12">
        <f>sales*discount</f>
        <v>1954.8090000000002</v>
      </c>
      <c r="Q4028" s="12">
        <f>sales-Discount_Values</f>
        <v>2389.2110000000002</v>
      </c>
      <c r="R4028" s="12">
        <f>DATEDIF(order_date,delivery_date,"D")</f>
        <v>3</v>
      </c>
      <c r="S4028" s="12"/>
    </row>
    <row r="4029" spans="1:19" ht="14.25" customHeight="1" x14ac:dyDescent="0.35">
      <c r="A4029" s="2" t="s">
        <v>202</v>
      </c>
      <c r="B4029" s="2">
        <v>100169</v>
      </c>
      <c r="C4029" s="2" t="s">
        <v>41</v>
      </c>
      <c r="D4029" s="2" t="s">
        <v>26</v>
      </c>
      <c r="E4029" s="2">
        <v>4516.2</v>
      </c>
      <c r="F4029" s="2">
        <v>0.39</v>
      </c>
      <c r="G4029" s="2">
        <v>7</v>
      </c>
      <c r="H4029" s="3">
        <v>45450</v>
      </c>
      <c r="I4029" s="3">
        <v>45457</v>
      </c>
      <c r="J4029" s="2" t="s">
        <v>21</v>
      </c>
      <c r="K4029" s="2" t="s">
        <v>16</v>
      </c>
      <c r="L4029" s="2">
        <v>522.95000000000005</v>
      </c>
      <c r="M4029" s="2" t="s">
        <v>34</v>
      </c>
      <c r="N4029" s="11">
        <f>L4029/E4029*100</f>
        <v>11.579425180461451</v>
      </c>
      <c r="O4029" s="12" t="str">
        <f>IF(N4029&lt;10,"Low",IF(N4029&lt;20,"Med","High"))</f>
        <v>Med</v>
      </c>
      <c r="P4029" s="12">
        <f>sales*discount</f>
        <v>1761.318</v>
      </c>
      <c r="Q4029" s="12">
        <f>sales-Discount_Values</f>
        <v>2754.8819999999996</v>
      </c>
      <c r="R4029" s="12">
        <f>DATEDIF(order_date,delivery_date,"D")</f>
        <v>7</v>
      </c>
      <c r="S4029" s="12"/>
    </row>
    <row r="4030" spans="1:19" ht="14.25" customHeight="1" x14ac:dyDescent="0.35">
      <c r="A4030" s="2" t="s">
        <v>10818</v>
      </c>
      <c r="B4030" s="2">
        <v>110785</v>
      </c>
      <c r="C4030" s="2" t="s">
        <v>19</v>
      </c>
      <c r="D4030" s="2" t="s">
        <v>26</v>
      </c>
      <c r="E4030" s="2">
        <v>4303.9399999999996</v>
      </c>
      <c r="F4030" s="2">
        <v>0.33</v>
      </c>
      <c r="G4030" s="2">
        <v>7</v>
      </c>
      <c r="H4030" s="3">
        <v>44999</v>
      </c>
      <c r="I4030" s="3">
        <v>45001</v>
      </c>
      <c r="J4030" s="2" t="s">
        <v>15</v>
      </c>
      <c r="K4030" s="2" t="s">
        <v>27</v>
      </c>
      <c r="L4030" s="2">
        <v>498.4</v>
      </c>
      <c r="M4030" s="2" t="s">
        <v>17</v>
      </c>
      <c r="N4030" s="11">
        <f>L4030/E4030*100</f>
        <v>11.58008708299837</v>
      </c>
      <c r="O4030" s="12" t="str">
        <f>IF(N4030&lt;10,"Low",IF(N4030&lt;20,"Med","High"))</f>
        <v>Med</v>
      </c>
      <c r="P4030" s="12">
        <f>sales*discount</f>
        <v>1420.3001999999999</v>
      </c>
      <c r="Q4030" s="12">
        <f>sales-Discount_Values</f>
        <v>2883.6397999999999</v>
      </c>
      <c r="R4030" s="12">
        <f>DATEDIF(order_date,delivery_date,"D")</f>
        <v>2</v>
      </c>
      <c r="S4030" s="12"/>
    </row>
    <row r="4031" spans="1:19" ht="14.25" customHeight="1" x14ac:dyDescent="0.35">
      <c r="A4031" s="2" t="s">
        <v>1892</v>
      </c>
      <c r="B4031" s="2">
        <v>101859</v>
      </c>
      <c r="C4031" s="2" t="s">
        <v>25</v>
      </c>
      <c r="D4031" s="2" t="s">
        <v>33</v>
      </c>
      <c r="E4031" s="2">
        <v>3011.91</v>
      </c>
      <c r="F4031" s="2">
        <v>0.39</v>
      </c>
      <c r="G4031" s="2">
        <v>3</v>
      </c>
      <c r="H4031" s="3">
        <v>45555</v>
      </c>
      <c r="I4031" s="3">
        <v>45560</v>
      </c>
      <c r="J4031" s="2" t="s">
        <v>21</v>
      </c>
      <c r="K4031" s="2" t="s">
        <v>22</v>
      </c>
      <c r="L4031" s="2">
        <v>348.8</v>
      </c>
      <c r="M4031" s="2" t="s">
        <v>39</v>
      </c>
      <c r="N4031" s="11">
        <f>L4031/E4031*100</f>
        <v>11.580691322117859</v>
      </c>
      <c r="O4031" s="12" t="str">
        <f>IF(N4031&lt;10,"Low",IF(N4031&lt;20,"Med","High"))</f>
        <v>Med</v>
      </c>
      <c r="P4031" s="12">
        <f>sales*discount</f>
        <v>1174.6449</v>
      </c>
      <c r="Q4031" s="12">
        <f>sales-Discount_Values</f>
        <v>1837.2650999999998</v>
      </c>
      <c r="R4031" s="12">
        <f>DATEDIF(order_date,delivery_date,"D")</f>
        <v>5</v>
      </c>
      <c r="S4031" s="12"/>
    </row>
    <row r="4032" spans="1:19" ht="14.25" customHeight="1" x14ac:dyDescent="0.35">
      <c r="A4032" s="2" t="s">
        <v>14484</v>
      </c>
      <c r="B4032" s="2">
        <v>114451</v>
      </c>
      <c r="C4032" s="2" t="s">
        <v>25</v>
      </c>
      <c r="D4032" s="2" t="s">
        <v>33</v>
      </c>
      <c r="E4032" s="2">
        <v>3761.97</v>
      </c>
      <c r="F4032" s="2">
        <v>0.32</v>
      </c>
      <c r="G4032" s="2">
        <v>6</v>
      </c>
      <c r="H4032" s="3">
        <v>45615</v>
      </c>
      <c r="I4032" s="3">
        <v>45619</v>
      </c>
      <c r="J4032" s="2" t="s">
        <v>31</v>
      </c>
      <c r="K4032" s="2" t="s">
        <v>16</v>
      </c>
      <c r="L4032" s="2">
        <v>435.69</v>
      </c>
      <c r="M4032" s="2" t="s">
        <v>17</v>
      </c>
      <c r="N4032" s="11">
        <f>L4032/E4032*100</f>
        <v>11.581432068836275</v>
      </c>
      <c r="O4032" s="12" t="str">
        <f>IF(N4032&lt;10,"Low",IF(N4032&lt;20,"Med","High"))</f>
        <v>Med</v>
      </c>
      <c r="P4032" s="12">
        <f>sales*discount</f>
        <v>1203.8304000000001</v>
      </c>
      <c r="Q4032" s="12">
        <f>sales-Discount_Values</f>
        <v>2558.1395999999995</v>
      </c>
      <c r="R4032" s="12">
        <f>DATEDIF(order_date,delivery_date,"D")</f>
        <v>4</v>
      </c>
      <c r="S4032" s="12"/>
    </row>
    <row r="4033" spans="1:19" ht="14.25" customHeight="1" x14ac:dyDescent="0.35">
      <c r="A4033" s="2" t="s">
        <v>5948</v>
      </c>
      <c r="B4033" s="2">
        <v>105915</v>
      </c>
      <c r="C4033" s="2" t="s">
        <v>25</v>
      </c>
      <c r="D4033" s="2" t="s">
        <v>20</v>
      </c>
      <c r="E4033" s="2">
        <v>758.81</v>
      </c>
      <c r="F4033" s="2">
        <v>0.4</v>
      </c>
      <c r="G4033" s="2">
        <v>5</v>
      </c>
      <c r="H4033" s="3">
        <v>45484</v>
      </c>
      <c r="I4033" s="3">
        <v>45491</v>
      </c>
      <c r="J4033" s="2" t="s">
        <v>21</v>
      </c>
      <c r="K4033" s="2" t="s">
        <v>16</v>
      </c>
      <c r="L4033" s="2">
        <v>87.92</v>
      </c>
      <c r="M4033" s="2" t="s">
        <v>23</v>
      </c>
      <c r="N4033" s="11">
        <f>L4033/E4033*100</f>
        <v>11.58656317128135</v>
      </c>
      <c r="O4033" s="12" t="str">
        <f>IF(N4033&lt;10,"Low",IF(N4033&lt;20,"Med","High"))</f>
        <v>Med</v>
      </c>
      <c r="P4033" s="12">
        <f>sales*discount</f>
        <v>303.524</v>
      </c>
      <c r="Q4033" s="12">
        <f>sales-Discount_Values</f>
        <v>455.28599999999994</v>
      </c>
      <c r="R4033" s="12">
        <f>DATEDIF(order_date,delivery_date,"D")</f>
        <v>7</v>
      </c>
      <c r="S4033" s="12"/>
    </row>
    <row r="4034" spans="1:19" ht="14.25" customHeight="1" x14ac:dyDescent="0.35">
      <c r="A4034" s="2" t="s">
        <v>9497</v>
      </c>
      <c r="B4034" s="2">
        <v>109464</v>
      </c>
      <c r="C4034" s="2" t="s">
        <v>41</v>
      </c>
      <c r="D4034" s="2" t="s">
        <v>36</v>
      </c>
      <c r="E4034" s="2">
        <v>4266.0200000000004</v>
      </c>
      <c r="F4034" s="2">
        <v>0.42</v>
      </c>
      <c r="G4034" s="2">
        <v>7</v>
      </c>
      <c r="H4034" s="3">
        <v>44971</v>
      </c>
      <c r="I4034" s="3">
        <v>44978</v>
      </c>
      <c r="J4034" s="2" t="s">
        <v>21</v>
      </c>
      <c r="K4034" s="2" t="s">
        <v>16</v>
      </c>
      <c r="L4034" s="2">
        <v>494.45</v>
      </c>
      <c r="M4034" s="2" t="s">
        <v>28</v>
      </c>
      <c r="N4034" s="11">
        <f>L4034/E4034*100</f>
        <v>11.590428549327006</v>
      </c>
      <c r="O4034" s="12" t="str">
        <f>IF(N4034&lt;10,"Low",IF(N4034&lt;20,"Med","High"))</f>
        <v>Med</v>
      </c>
      <c r="P4034" s="12">
        <f>sales*discount</f>
        <v>1791.7284000000002</v>
      </c>
      <c r="Q4034" s="12">
        <f>sales-Discount_Values</f>
        <v>2474.2916000000005</v>
      </c>
      <c r="R4034" s="12">
        <f>DATEDIF(order_date,delivery_date,"D")</f>
        <v>7</v>
      </c>
      <c r="S4034" s="12"/>
    </row>
    <row r="4035" spans="1:19" ht="14.25" customHeight="1" x14ac:dyDescent="0.35">
      <c r="A4035" s="2" t="s">
        <v>4316</v>
      </c>
      <c r="B4035" s="2">
        <v>104283</v>
      </c>
      <c r="C4035" s="2" t="s">
        <v>41</v>
      </c>
      <c r="D4035" s="2" t="s">
        <v>33</v>
      </c>
      <c r="E4035" s="2">
        <v>3535.86</v>
      </c>
      <c r="F4035" s="2">
        <v>0.49</v>
      </c>
      <c r="G4035" s="2">
        <v>4</v>
      </c>
      <c r="H4035" s="3">
        <v>45050</v>
      </c>
      <c r="I4035" s="3">
        <v>45056</v>
      </c>
      <c r="J4035" s="2" t="s">
        <v>31</v>
      </c>
      <c r="K4035" s="2" t="s">
        <v>22</v>
      </c>
      <c r="L4035" s="2">
        <v>409.96</v>
      </c>
      <c r="M4035" s="2" t="s">
        <v>34</v>
      </c>
      <c r="N4035" s="11">
        <f>L4035/E4035*100</f>
        <v>11.594350455051952</v>
      </c>
      <c r="O4035" s="12" t="str">
        <f>IF(N4035&lt;10,"Low",IF(N4035&lt;20,"Med","High"))</f>
        <v>Med</v>
      </c>
      <c r="P4035" s="12">
        <f>sales*discount</f>
        <v>1732.5714</v>
      </c>
      <c r="Q4035" s="12">
        <f>sales-Discount_Values</f>
        <v>1803.2886000000001</v>
      </c>
      <c r="R4035" s="12">
        <f>DATEDIF(order_date,delivery_date,"D")</f>
        <v>6</v>
      </c>
      <c r="S4035" s="12"/>
    </row>
    <row r="4036" spans="1:19" ht="14.25" customHeight="1" x14ac:dyDescent="0.35">
      <c r="A4036" s="2" t="s">
        <v>9833</v>
      </c>
      <c r="B4036" s="2">
        <v>109800</v>
      </c>
      <c r="C4036" s="2" t="s">
        <v>41</v>
      </c>
      <c r="D4036" s="2" t="s">
        <v>14</v>
      </c>
      <c r="E4036" s="2">
        <v>4647.5</v>
      </c>
      <c r="F4036" s="2">
        <v>0.23</v>
      </c>
      <c r="G4036" s="2">
        <v>6</v>
      </c>
      <c r="H4036" s="3">
        <v>44954</v>
      </c>
      <c r="I4036" s="3">
        <v>44957</v>
      </c>
      <c r="J4036" s="2" t="s">
        <v>21</v>
      </c>
      <c r="K4036" s="2" t="s">
        <v>27</v>
      </c>
      <c r="L4036" s="2">
        <v>538.99</v>
      </c>
      <c r="M4036" s="2" t="s">
        <v>39</v>
      </c>
      <c r="N4036" s="11">
        <f>L4036/E4036*100</f>
        <v>11.597417966648736</v>
      </c>
      <c r="O4036" s="12" t="str">
        <f>IF(N4036&lt;10,"Low",IF(N4036&lt;20,"Med","High"))</f>
        <v>Med</v>
      </c>
      <c r="P4036" s="12">
        <f>sales*discount</f>
        <v>1068.925</v>
      </c>
      <c r="Q4036" s="12">
        <f>sales-Discount_Values</f>
        <v>3578.5749999999998</v>
      </c>
      <c r="R4036" s="12">
        <f>DATEDIF(order_date,delivery_date,"D")</f>
        <v>3</v>
      </c>
      <c r="S4036" s="12"/>
    </row>
    <row r="4037" spans="1:19" ht="14.25" customHeight="1" x14ac:dyDescent="0.35">
      <c r="A4037" s="2" t="s">
        <v>3147</v>
      </c>
      <c r="B4037" s="2">
        <v>103114</v>
      </c>
      <c r="C4037" s="2" t="s">
        <v>41</v>
      </c>
      <c r="D4037" s="2" t="s">
        <v>20</v>
      </c>
      <c r="E4037" s="2">
        <v>1666.13</v>
      </c>
      <c r="F4037" s="2">
        <v>0.26</v>
      </c>
      <c r="G4037" s="2">
        <v>9</v>
      </c>
      <c r="H4037" s="3">
        <v>45626</v>
      </c>
      <c r="I4037" s="3">
        <v>45628</v>
      </c>
      <c r="J4037" s="2" t="s">
        <v>15</v>
      </c>
      <c r="K4037" s="2" t="s">
        <v>27</v>
      </c>
      <c r="L4037" s="2">
        <v>193.24</v>
      </c>
      <c r="M4037" s="2" t="s">
        <v>28</v>
      </c>
      <c r="N4037" s="11">
        <f>L4037/E4037*100</f>
        <v>11.598134599340987</v>
      </c>
      <c r="O4037" s="12" t="str">
        <f>IF(N4037&lt;10,"Low",IF(N4037&lt;20,"Med","High"))</f>
        <v>Med</v>
      </c>
      <c r="P4037" s="12">
        <f>sales*discount</f>
        <v>433.19380000000007</v>
      </c>
      <c r="Q4037" s="12">
        <f>sales-Discount_Values</f>
        <v>1232.9362000000001</v>
      </c>
      <c r="R4037" s="12">
        <f>DATEDIF(order_date,delivery_date,"D")</f>
        <v>2</v>
      </c>
      <c r="S4037" s="12"/>
    </row>
    <row r="4038" spans="1:19" ht="14.25" customHeight="1" x14ac:dyDescent="0.35">
      <c r="A4038" s="2" t="s">
        <v>13656</v>
      </c>
      <c r="B4038" s="2">
        <v>113623</v>
      </c>
      <c r="C4038" s="2" t="s">
        <v>13</v>
      </c>
      <c r="D4038" s="2" t="s">
        <v>33</v>
      </c>
      <c r="E4038" s="2">
        <v>956.62</v>
      </c>
      <c r="F4038" s="2">
        <v>0.19</v>
      </c>
      <c r="G4038" s="2">
        <v>1</v>
      </c>
      <c r="H4038" s="3">
        <v>44934</v>
      </c>
      <c r="I4038" s="3">
        <v>44941</v>
      </c>
      <c r="J4038" s="2" t="s">
        <v>15</v>
      </c>
      <c r="K4038" s="2" t="s">
        <v>27</v>
      </c>
      <c r="L4038" s="2">
        <v>110.96</v>
      </c>
      <c r="M4038" s="2" t="s">
        <v>28</v>
      </c>
      <c r="N4038" s="11">
        <f>L4038/E4038*100</f>
        <v>11.599172085049444</v>
      </c>
      <c r="O4038" s="12" t="str">
        <f>IF(N4038&lt;10,"Low",IF(N4038&lt;20,"Med","High"))</f>
        <v>Med</v>
      </c>
      <c r="P4038" s="12">
        <f>sales*discount</f>
        <v>181.7578</v>
      </c>
      <c r="Q4038" s="12">
        <f>sales-Discount_Values</f>
        <v>774.86220000000003</v>
      </c>
      <c r="R4038" s="12">
        <f>DATEDIF(order_date,delivery_date,"D")</f>
        <v>7</v>
      </c>
      <c r="S4038" s="12"/>
    </row>
    <row r="4039" spans="1:19" ht="14.25" customHeight="1" x14ac:dyDescent="0.35">
      <c r="A4039" s="2" t="s">
        <v>10144</v>
      </c>
      <c r="B4039" s="2">
        <v>110111</v>
      </c>
      <c r="C4039" s="2" t="s">
        <v>19</v>
      </c>
      <c r="D4039" s="2" t="s">
        <v>33</v>
      </c>
      <c r="E4039" s="2">
        <v>4169.4399999999996</v>
      </c>
      <c r="F4039" s="2">
        <v>0.04</v>
      </c>
      <c r="G4039" s="2">
        <v>9</v>
      </c>
      <c r="H4039" s="3">
        <v>45511</v>
      </c>
      <c r="I4039" s="3">
        <v>45515</v>
      </c>
      <c r="J4039" s="2" t="s">
        <v>21</v>
      </c>
      <c r="K4039" s="2" t="s">
        <v>27</v>
      </c>
      <c r="L4039" s="2">
        <v>483.8</v>
      </c>
      <c r="M4039" s="2" t="s">
        <v>23</v>
      </c>
      <c r="N4039" s="11">
        <f>L4039/E4039*100</f>
        <v>11.603476725891248</v>
      </c>
      <c r="O4039" s="12" t="str">
        <f>IF(N4039&lt;10,"Low",IF(N4039&lt;20,"Med","High"))</f>
        <v>Med</v>
      </c>
      <c r="P4039" s="12">
        <f>sales*discount</f>
        <v>166.77759999999998</v>
      </c>
      <c r="Q4039" s="12">
        <f>sales-Discount_Values</f>
        <v>4002.6623999999997</v>
      </c>
      <c r="R4039" s="12">
        <f>DATEDIF(order_date,delivery_date,"D")</f>
        <v>4</v>
      </c>
      <c r="S4039" s="12"/>
    </row>
    <row r="4040" spans="1:19" ht="14.25" customHeight="1" x14ac:dyDescent="0.35">
      <c r="A4040" s="2" t="s">
        <v>4372</v>
      </c>
      <c r="B4040" s="2">
        <v>104339</v>
      </c>
      <c r="C4040" s="2" t="s">
        <v>13</v>
      </c>
      <c r="D4040" s="2" t="s">
        <v>36</v>
      </c>
      <c r="E4040" s="2">
        <v>2820.38</v>
      </c>
      <c r="F4040" s="2">
        <v>0.39</v>
      </c>
      <c r="G4040" s="2">
        <v>6</v>
      </c>
      <c r="H4040" s="3">
        <v>45577</v>
      </c>
      <c r="I4040" s="3">
        <v>45580</v>
      </c>
      <c r="J4040" s="2" t="s">
        <v>21</v>
      </c>
      <c r="K4040" s="2" t="s">
        <v>16</v>
      </c>
      <c r="L4040" s="2">
        <v>327.3</v>
      </c>
      <c r="M4040" s="2" t="s">
        <v>17</v>
      </c>
      <c r="N4040" s="11">
        <f>L4040/E4040*100</f>
        <v>11.604819208759103</v>
      </c>
      <c r="O4040" s="12" t="str">
        <f>IF(N4040&lt;10,"Low",IF(N4040&lt;20,"Med","High"))</f>
        <v>Med</v>
      </c>
      <c r="P4040" s="12">
        <f>sales*discount</f>
        <v>1099.9482</v>
      </c>
      <c r="Q4040" s="12">
        <f>sales-Discount_Values</f>
        <v>1720.4318000000001</v>
      </c>
      <c r="R4040" s="12">
        <f>DATEDIF(order_date,delivery_date,"D")</f>
        <v>3</v>
      </c>
      <c r="S4040" s="12"/>
    </row>
    <row r="4041" spans="1:19" ht="14.25" customHeight="1" x14ac:dyDescent="0.35">
      <c r="A4041" s="2" t="s">
        <v>14728</v>
      </c>
      <c r="B4041" s="2">
        <v>114695</v>
      </c>
      <c r="C4041" s="2" t="s">
        <v>25</v>
      </c>
      <c r="D4041" s="2" t="s">
        <v>20</v>
      </c>
      <c r="E4041" s="2">
        <v>3676.55</v>
      </c>
      <c r="F4041" s="2">
        <v>0.14000000000000001</v>
      </c>
      <c r="G4041" s="2">
        <v>5</v>
      </c>
      <c r="H4041" s="3">
        <v>45377</v>
      </c>
      <c r="I4041" s="3">
        <v>45384</v>
      </c>
      <c r="J4041" s="2" t="s">
        <v>21</v>
      </c>
      <c r="K4041" s="2" t="s">
        <v>22</v>
      </c>
      <c r="L4041" s="2">
        <v>426.69</v>
      </c>
      <c r="M4041" s="2" t="s">
        <v>23</v>
      </c>
      <c r="N4041" s="11">
        <f>L4041/E4041*100</f>
        <v>11.605717316505963</v>
      </c>
      <c r="O4041" s="12" t="str">
        <f>IF(N4041&lt;10,"Low",IF(N4041&lt;20,"Med","High"))</f>
        <v>Med</v>
      </c>
      <c r="P4041" s="12">
        <f>sales*discount</f>
        <v>514.7170000000001</v>
      </c>
      <c r="Q4041" s="12">
        <f>sales-Discount_Values</f>
        <v>3161.8330000000001</v>
      </c>
      <c r="R4041" s="12">
        <f>DATEDIF(order_date,delivery_date,"D")</f>
        <v>7</v>
      </c>
      <c r="S4041" s="12"/>
    </row>
    <row r="4042" spans="1:19" ht="14.25" customHeight="1" x14ac:dyDescent="0.35">
      <c r="A4042" s="2" t="s">
        <v>6419</v>
      </c>
      <c r="B4042" s="2">
        <v>106386</v>
      </c>
      <c r="C4042" s="2" t="s">
        <v>19</v>
      </c>
      <c r="D4042" s="2" t="s">
        <v>20</v>
      </c>
      <c r="E4042" s="2">
        <v>1279.5</v>
      </c>
      <c r="F4042" s="2">
        <v>0.01</v>
      </c>
      <c r="G4042" s="2">
        <v>7</v>
      </c>
      <c r="H4042" s="3">
        <v>44966</v>
      </c>
      <c r="I4042" s="3">
        <v>44970</v>
      </c>
      <c r="J4042" s="2" t="s">
        <v>31</v>
      </c>
      <c r="K4042" s="2" t="s">
        <v>27</v>
      </c>
      <c r="L4042" s="2">
        <v>148.5</v>
      </c>
      <c r="M4042" s="2" t="s">
        <v>39</v>
      </c>
      <c r="N4042" s="11">
        <f>L4042/E4042*100</f>
        <v>11.606096131301289</v>
      </c>
      <c r="O4042" s="12" t="str">
        <f>IF(N4042&lt;10,"Low",IF(N4042&lt;20,"Med","High"))</f>
        <v>Med</v>
      </c>
      <c r="P4042" s="12">
        <f>sales*discount</f>
        <v>12.795</v>
      </c>
      <c r="Q4042" s="12">
        <f>sales-Discount_Values</f>
        <v>1266.7049999999999</v>
      </c>
      <c r="R4042" s="12">
        <f>DATEDIF(order_date,delivery_date,"D")</f>
        <v>4</v>
      </c>
      <c r="S4042" s="12"/>
    </row>
    <row r="4043" spans="1:19" ht="14.25" customHeight="1" x14ac:dyDescent="0.35">
      <c r="A4043" s="2" t="s">
        <v>13752</v>
      </c>
      <c r="B4043" s="2">
        <v>113719</v>
      </c>
      <c r="C4043" s="2" t="s">
        <v>13</v>
      </c>
      <c r="D4043" s="2" t="s">
        <v>36</v>
      </c>
      <c r="E4043" s="2">
        <v>1520.4</v>
      </c>
      <c r="F4043" s="2">
        <v>0.06</v>
      </c>
      <c r="G4043" s="2">
        <v>4</v>
      </c>
      <c r="H4043" s="3">
        <v>45380</v>
      </c>
      <c r="I4043" s="3">
        <v>45384</v>
      </c>
      <c r="J4043" s="2" t="s">
        <v>31</v>
      </c>
      <c r="K4043" s="2" t="s">
        <v>27</v>
      </c>
      <c r="L4043" s="2">
        <v>176.49</v>
      </c>
      <c r="M4043" s="2" t="s">
        <v>28</v>
      </c>
      <c r="N4043" s="11">
        <f>L4043/E4043*100</f>
        <v>11.608129439621152</v>
      </c>
      <c r="O4043" s="12" t="str">
        <f>IF(N4043&lt;10,"Low",IF(N4043&lt;20,"Med","High"))</f>
        <v>Med</v>
      </c>
      <c r="P4043" s="12">
        <f>sales*discount</f>
        <v>91.224000000000004</v>
      </c>
      <c r="Q4043" s="12">
        <f>sales-Discount_Values</f>
        <v>1429.1760000000002</v>
      </c>
      <c r="R4043" s="12">
        <f>DATEDIF(order_date,delivery_date,"D")</f>
        <v>4</v>
      </c>
      <c r="S4043" s="12"/>
    </row>
    <row r="4044" spans="1:19" ht="14.25" customHeight="1" x14ac:dyDescent="0.35">
      <c r="A4044" s="2" t="s">
        <v>2513</v>
      </c>
      <c r="B4044" s="2">
        <v>102480</v>
      </c>
      <c r="C4044" s="2" t="s">
        <v>25</v>
      </c>
      <c r="D4044" s="2" t="s">
        <v>26</v>
      </c>
      <c r="E4044" s="2">
        <v>3147.01</v>
      </c>
      <c r="F4044" s="2">
        <v>0.43</v>
      </c>
      <c r="G4044" s="2">
        <v>4</v>
      </c>
      <c r="H4044" s="3">
        <v>44980</v>
      </c>
      <c r="I4044" s="3">
        <v>44982</v>
      </c>
      <c r="J4044" s="2" t="s">
        <v>15</v>
      </c>
      <c r="K4044" s="2" t="s">
        <v>22</v>
      </c>
      <c r="L4044" s="2">
        <v>365.37</v>
      </c>
      <c r="M4044" s="2" t="s">
        <v>17</v>
      </c>
      <c r="N4044" s="11">
        <f>L4044/E4044*100</f>
        <v>11.610067969278775</v>
      </c>
      <c r="O4044" s="12" t="str">
        <f>IF(N4044&lt;10,"Low",IF(N4044&lt;20,"Med","High"))</f>
        <v>Med</v>
      </c>
      <c r="P4044" s="12">
        <f>sales*discount</f>
        <v>1353.2143000000001</v>
      </c>
      <c r="Q4044" s="12">
        <f>sales-Discount_Values</f>
        <v>1793.7957000000001</v>
      </c>
      <c r="R4044" s="12">
        <f>DATEDIF(order_date,delivery_date,"D")</f>
        <v>2</v>
      </c>
      <c r="S4044" s="12"/>
    </row>
    <row r="4045" spans="1:19" ht="14.25" customHeight="1" x14ac:dyDescent="0.35">
      <c r="A4045" s="2" t="s">
        <v>6223</v>
      </c>
      <c r="B4045" s="2">
        <v>106190</v>
      </c>
      <c r="C4045" s="2" t="s">
        <v>19</v>
      </c>
      <c r="D4045" s="2" t="s">
        <v>36</v>
      </c>
      <c r="E4045" s="2">
        <v>3416.32</v>
      </c>
      <c r="F4045" s="2">
        <v>0.18</v>
      </c>
      <c r="G4045" s="2">
        <v>1</v>
      </c>
      <c r="H4045" s="3">
        <v>45057</v>
      </c>
      <c r="I4045" s="3">
        <v>45062</v>
      </c>
      <c r="J4045" s="2" t="s">
        <v>21</v>
      </c>
      <c r="K4045" s="2" t="s">
        <v>22</v>
      </c>
      <c r="L4045" s="2">
        <v>396.71</v>
      </c>
      <c r="M4045" s="2" t="s">
        <v>23</v>
      </c>
      <c r="N4045" s="11">
        <f>L4045/E4045*100</f>
        <v>11.612202603971523</v>
      </c>
      <c r="O4045" s="12" t="str">
        <f>IF(N4045&lt;10,"Low",IF(N4045&lt;20,"Med","High"))</f>
        <v>Med</v>
      </c>
      <c r="P4045" s="12">
        <f>sales*discount</f>
        <v>614.93759999999997</v>
      </c>
      <c r="Q4045" s="12">
        <f>sales-Discount_Values</f>
        <v>2801.3824000000004</v>
      </c>
      <c r="R4045" s="12">
        <f>DATEDIF(order_date,delivery_date,"D")</f>
        <v>5</v>
      </c>
      <c r="S4045" s="12"/>
    </row>
    <row r="4046" spans="1:19" ht="14.25" customHeight="1" x14ac:dyDescent="0.35">
      <c r="A4046" s="2" t="s">
        <v>2533</v>
      </c>
      <c r="B4046" s="2">
        <v>102500</v>
      </c>
      <c r="C4046" s="2" t="s">
        <v>41</v>
      </c>
      <c r="D4046" s="2" t="s">
        <v>26</v>
      </c>
      <c r="E4046" s="2">
        <v>4957.3900000000003</v>
      </c>
      <c r="F4046" s="2">
        <v>0.04</v>
      </c>
      <c r="G4046" s="2">
        <v>9</v>
      </c>
      <c r="H4046" s="3">
        <v>45223</v>
      </c>
      <c r="I4046" s="3">
        <v>45228</v>
      </c>
      <c r="J4046" s="2" t="s">
        <v>31</v>
      </c>
      <c r="K4046" s="2" t="s">
        <v>22</v>
      </c>
      <c r="L4046" s="2">
        <v>575.86</v>
      </c>
      <c r="M4046" s="2" t="s">
        <v>39</v>
      </c>
      <c r="N4046" s="11">
        <f>L4046/E4046*100</f>
        <v>11.616193198437081</v>
      </c>
      <c r="O4046" s="12" t="str">
        <f>IF(N4046&lt;10,"Low",IF(N4046&lt;20,"Med","High"))</f>
        <v>Med</v>
      </c>
      <c r="P4046" s="12">
        <f>sales*discount</f>
        <v>198.29560000000001</v>
      </c>
      <c r="Q4046" s="12">
        <f>sales-Discount_Values</f>
        <v>4759.0944</v>
      </c>
      <c r="R4046" s="12">
        <f>DATEDIF(order_date,delivery_date,"D")</f>
        <v>5</v>
      </c>
      <c r="S4046" s="12"/>
    </row>
    <row r="4047" spans="1:19" ht="14.25" customHeight="1" x14ac:dyDescent="0.35">
      <c r="A4047" s="2" t="s">
        <v>12561</v>
      </c>
      <c r="B4047" s="2">
        <v>112528</v>
      </c>
      <c r="C4047" s="2" t="s">
        <v>13</v>
      </c>
      <c r="D4047" s="2" t="s">
        <v>14</v>
      </c>
      <c r="E4047" s="2">
        <v>434.89</v>
      </c>
      <c r="F4047" s="2">
        <v>0.37</v>
      </c>
      <c r="G4047" s="2">
        <v>9</v>
      </c>
      <c r="H4047" s="3">
        <v>45486</v>
      </c>
      <c r="I4047" s="3">
        <v>45487</v>
      </c>
      <c r="J4047" s="2" t="s">
        <v>31</v>
      </c>
      <c r="K4047" s="2" t="s">
        <v>27</v>
      </c>
      <c r="L4047" s="2">
        <v>50.52</v>
      </c>
      <c r="M4047" s="2" t="s">
        <v>34</v>
      </c>
      <c r="N4047" s="11">
        <f>L4047/E4047*100</f>
        <v>11.616730667525124</v>
      </c>
      <c r="O4047" s="12" t="str">
        <f>IF(N4047&lt;10,"Low",IF(N4047&lt;20,"Med","High"))</f>
        <v>Med</v>
      </c>
      <c r="P4047" s="12">
        <f>sales*discount</f>
        <v>160.9093</v>
      </c>
      <c r="Q4047" s="12">
        <f>sales-Discount_Values</f>
        <v>273.98069999999996</v>
      </c>
      <c r="R4047" s="12">
        <f>DATEDIF(order_date,delivery_date,"D")</f>
        <v>1</v>
      </c>
      <c r="S4047" s="12"/>
    </row>
    <row r="4048" spans="1:19" ht="14.25" customHeight="1" x14ac:dyDescent="0.35">
      <c r="A4048" s="2" t="s">
        <v>6716</v>
      </c>
      <c r="B4048" s="2">
        <v>106683</v>
      </c>
      <c r="C4048" s="2" t="s">
        <v>25</v>
      </c>
      <c r="D4048" s="2" t="s">
        <v>33</v>
      </c>
      <c r="E4048" s="2">
        <v>4220.5</v>
      </c>
      <c r="F4048" s="2">
        <v>0.16</v>
      </c>
      <c r="G4048" s="2">
        <v>5</v>
      </c>
      <c r="H4048" s="3">
        <v>45542</v>
      </c>
      <c r="I4048" s="3">
        <v>45545</v>
      </c>
      <c r="J4048" s="2" t="s">
        <v>31</v>
      </c>
      <c r="K4048" s="2" t="s">
        <v>16</v>
      </c>
      <c r="L4048" s="2">
        <v>490.44</v>
      </c>
      <c r="M4048" s="2" t="s">
        <v>39</v>
      </c>
      <c r="N4048" s="11">
        <f>L4048/E4048*100</f>
        <v>11.620424120364886</v>
      </c>
      <c r="O4048" s="12" t="str">
        <f>IF(N4048&lt;10,"Low",IF(N4048&lt;20,"Med","High"))</f>
        <v>Med</v>
      </c>
      <c r="P4048" s="12">
        <f>sales*discount</f>
        <v>675.28</v>
      </c>
      <c r="Q4048" s="12">
        <f>sales-Discount_Values</f>
        <v>3545.2200000000003</v>
      </c>
      <c r="R4048" s="12">
        <f>DATEDIF(order_date,delivery_date,"D")</f>
        <v>3</v>
      </c>
      <c r="S4048" s="12"/>
    </row>
    <row r="4049" spans="1:19" ht="14.25" customHeight="1" x14ac:dyDescent="0.35">
      <c r="A4049" s="2" t="s">
        <v>2535</v>
      </c>
      <c r="B4049" s="2">
        <v>102502</v>
      </c>
      <c r="C4049" s="2" t="s">
        <v>25</v>
      </c>
      <c r="D4049" s="2" t="s">
        <v>26</v>
      </c>
      <c r="E4049" s="2">
        <v>2910.52</v>
      </c>
      <c r="F4049" s="2">
        <v>0.05</v>
      </c>
      <c r="G4049" s="2">
        <v>1</v>
      </c>
      <c r="H4049" s="3">
        <v>45589</v>
      </c>
      <c r="I4049" s="3">
        <v>45593</v>
      </c>
      <c r="J4049" s="2" t="s">
        <v>21</v>
      </c>
      <c r="K4049" s="2" t="s">
        <v>16</v>
      </c>
      <c r="L4049" s="2">
        <v>338.29</v>
      </c>
      <c r="M4049" s="2" t="s">
        <v>23</v>
      </c>
      <c r="N4049" s="11">
        <f>L4049/E4049*100</f>
        <v>11.623008946854858</v>
      </c>
      <c r="O4049" s="12" t="str">
        <f>IF(N4049&lt;10,"Low",IF(N4049&lt;20,"Med","High"))</f>
        <v>Med</v>
      </c>
      <c r="P4049" s="12">
        <f>sales*discount</f>
        <v>145.52600000000001</v>
      </c>
      <c r="Q4049" s="12">
        <f>sales-Discount_Values</f>
        <v>2764.9940000000001</v>
      </c>
      <c r="R4049" s="12">
        <f>DATEDIF(order_date,delivery_date,"D")</f>
        <v>4</v>
      </c>
      <c r="S4049" s="12"/>
    </row>
    <row r="4050" spans="1:19" ht="14.25" customHeight="1" x14ac:dyDescent="0.35">
      <c r="A4050" s="2" t="s">
        <v>7433</v>
      </c>
      <c r="B4050" s="2">
        <v>107400</v>
      </c>
      <c r="C4050" s="2" t="s">
        <v>25</v>
      </c>
      <c r="D4050" s="2" t="s">
        <v>36</v>
      </c>
      <c r="E4050" s="2">
        <v>1809.56</v>
      </c>
      <c r="F4050" s="2">
        <v>0.01</v>
      </c>
      <c r="G4050" s="2">
        <v>3</v>
      </c>
      <c r="H4050" s="3">
        <v>45113</v>
      </c>
      <c r="I4050" s="3">
        <v>45120</v>
      </c>
      <c r="J4050" s="2" t="s">
        <v>15</v>
      </c>
      <c r="K4050" s="2" t="s">
        <v>27</v>
      </c>
      <c r="L4050" s="2">
        <v>210.35</v>
      </c>
      <c r="M4050" s="2" t="s">
        <v>39</v>
      </c>
      <c r="N4050" s="11">
        <f>L4050/E4050*100</f>
        <v>11.624372775702382</v>
      </c>
      <c r="O4050" s="12" t="str">
        <f>IF(N4050&lt;10,"Low",IF(N4050&lt;20,"Med","High"))</f>
        <v>Med</v>
      </c>
      <c r="P4050" s="12">
        <f>sales*discount</f>
        <v>18.095600000000001</v>
      </c>
      <c r="Q4050" s="12">
        <f>sales-Discount_Values</f>
        <v>1791.4643999999998</v>
      </c>
      <c r="R4050" s="12">
        <f>DATEDIF(order_date,delivery_date,"D")</f>
        <v>7</v>
      </c>
      <c r="S4050" s="12"/>
    </row>
    <row r="4051" spans="1:19" ht="14.25" customHeight="1" x14ac:dyDescent="0.35">
      <c r="A4051" s="2" t="s">
        <v>2867</v>
      </c>
      <c r="B4051" s="2">
        <v>102834</v>
      </c>
      <c r="C4051" s="2" t="s">
        <v>13</v>
      </c>
      <c r="D4051" s="2" t="s">
        <v>26</v>
      </c>
      <c r="E4051" s="2">
        <v>1869.27</v>
      </c>
      <c r="F4051" s="2">
        <v>0.48</v>
      </c>
      <c r="G4051" s="2">
        <v>9</v>
      </c>
      <c r="H4051" s="3">
        <v>45414</v>
      </c>
      <c r="I4051" s="3">
        <v>45417</v>
      </c>
      <c r="J4051" s="2" t="s">
        <v>21</v>
      </c>
      <c r="K4051" s="2" t="s">
        <v>16</v>
      </c>
      <c r="L4051" s="2">
        <v>217.31</v>
      </c>
      <c r="M4051" s="2" t="s">
        <v>39</v>
      </c>
      <c r="N4051" s="11">
        <f>L4051/E4051*100</f>
        <v>11.62539387033441</v>
      </c>
      <c r="O4051" s="12" t="str">
        <f>IF(N4051&lt;10,"Low",IF(N4051&lt;20,"Med","High"))</f>
        <v>Med</v>
      </c>
      <c r="P4051" s="12">
        <f>sales*discount</f>
        <v>897.24959999999999</v>
      </c>
      <c r="Q4051" s="12">
        <f>sales-Discount_Values</f>
        <v>972.0204</v>
      </c>
      <c r="R4051" s="12">
        <f>DATEDIF(order_date,delivery_date,"D")</f>
        <v>3</v>
      </c>
      <c r="S4051" s="12"/>
    </row>
    <row r="4052" spans="1:19" ht="14.25" customHeight="1" x14ac:dyDescent="0.35">
      <c r="A4052" s="2" t="s">
        <v>2892</v>
      </c>
      <c r="B4052" s="2">
        <v>102859</v>
      </c>
      <c r="C4052" s="2" t="s">
        <v>13</v>
      </c>
      <c r="D4052" s="2" t="s">
        <v>36</v>
      </c>
      <c r="E4052" s="2">
        <v>4444.78</v>
      </c>
      <c r="F4052" s="2">
        <v>0.32</v>
      </c>
      <c r="G4052" s="2">
        <v>2</v>
      </c>
      <c r="H4052" s="3">
        <v>45084</v>
      </c>
      <c r="I4052" s="3">
        <v>45089</v>
      </c>
      <c r="J4052" s="2" t="s">
        <v>21</v>
      </c>
      <c r="K4052" s="2" t="s">
        <v>22</v>
      </c>
      <c r="L4052" s="2">
        <v>517.12</v>
      </c>
      <c r="M4052" s="2" t="s">
        <v>17</v>
      </c>
      <c r="N4052" s="11">
        <f>L4052/E4052*100</f>
        <v>11.634321608718542</v>
      </c>
      <c r="O4052" s="12" t="str">
        <f>IF(N4052&lt;10,"Low",IF(N4052&lt;20,"Med","High"))</f>
        <v>Med</v>
      </c>
      <c r="P4052" s="12">
        <f>sales*discount</f>
        <v>1422.3296</v>
      </c>
      <c r="Q4052" s="12">
        <f>sales-Discount_Values</f>
        <v>3022.4503999999997</v>
      </c>
      <c r="R4052" s="12">
        <f>DATEDIF(order_date,delivery_date,"D")</f>
        <v>5</v>
      </c>
      <c r="S4052" s="12"/>
    </row>
    <row r="4053" spans="1:19" ht="14.25" customHeight="1" x14ac:dyDescent="0.35">
      <c r="A4053" s="2" t="s">
        <v>10616</v>
      </c>
      <c r="B4053" s="2">
        <v>110583</v>
      </c>
      <c r="C4053" s="2" t="s">
        <v>41</v>
      </c>
      <c r="D4053" s="2" t="s">
        <v>20</v>
      </c>
      <c r="E4053" s="2">
        <v>1410.48</v>
      </c>
      <c r="F4053" s="2">
        <v>0.25</v>
      </c>
      <c r="G4053" s="2">
        <v>9</v>
      </c>
      <c r="H4053" s="3">
        <v>45334</v>
      </c>
      <c r="I4053" s="3">
        <v>45339</v>
      </c>
      <c r="J4053" s="2" t="s">
        <v>31</v>
      </c>
      <c r="K4053" s="2" t="s">
        <v>27</v>
      </c>
      <c r="L4053" s="2">
        <v>164.11</v>
      </c>
      <c r="M4053" s="2" t="s">
        <v>28</v>
      </c>
      <c r="N4053" s="11">
        <f>L4053/E4053*100</f>
        <v>11.635046225398447</v>
      </c>
      <c r="O4053" s="12" t="str">
        <f>IF(N4053&lt;10,"Low",IF(N4053&lt;20,"Med","High"))</f>
        <v>Med</v>
      </c>
      <c r="P4053" s="12">
        <f>sales*discount</f>
        <v>352.62</v>
      </c>
      <c r="Q4053" s="12">
        <f>sales-Discount_Values</f>
        <v>1057.8600000000001</v>
      </c>
      <c r="R4053" s="12">
        <f>DATEDIF(order_date,delivery_date,"D")</f>
        <v>5</v>
      </c>
      <c r="S4053" s="12"/>
    </row>
    <row r="4054" spans="1:19" ht="14.25" customHeight="1" x14ac:dyDescent="0.35">
      <c r="A4054" s="2" t="s">
        <v>3802</v>
      </c>
      <c r="B4054" s="2">
        <v>103769</v>
      </c>
      <c r="C4054" s="2" t="s">
        <v>19</v>
      </c>
      <c r="D4054" s="2" t="s">
        <v>33</v>
      </c>
      <c r="E4054" s="2">
        <v>2187.62</v>
      </c>
      <c r="F4054" s="2">
        <v>0.33</v>
      </c>
      <c r="G4054" s="2">
        <v>3</v>
      </c>
      <c r="H4054" s="3">
        <v>45399</v>
      </c>
      <c r="I4054" s="3">
        <v>45405</v>
      </c>
      <c r="J4054" s="2" t="s">
        <v>31</v>
      </c>
      <c r="K4054" s="2" t="s">
        <v>27</v>
      </c>
      <c r="L4054" s="2">
        <v>254.6</v>
      </c>
      <c r="M4054" s="2" t="s">
        <v>39</v>
      </c>
      <c r="N4054" s="11">
        <f>L4054/E4054*100</f>
        <v>11.638218703431127</v>
      </c>
      <c r="O4054" s="12" t="str">
        <f>IF(N4054&lt;10,"Low",IF(N4054&lt;20,"Med","High"))</f>
        <v>Med</v>
      </c>
      <c r="P4054" s="12">
        <f>sales*discount</f>
        <v>721.91459999999995</v>
      </c>
      <c r="Q4054" s="12">
        <f>sales-Discount_Values</f>
        <v>1465.7053999999998</v>
      </c>
      <c r="R4054" s="12">
        <f>DATEDIF(order_date,delivery_date,"D")</f>
        <v>6</v>
      </c>
      <c r="S4054" s="12"/>
    </row>
    <row r="4055" spans="1:19" ht="14.25" customHeight="1" x14ac:dyDescent="0.35">
      <c r="A4055" s="2" t="s">
        <v>12833</v>
      </c>
      <c r="B4055" s="2">
        <v>112800</v>
      </c>
      <c r="C4055" s="2" t="s">
        <v>25</v>
      </c>
      <c r="D4055" s="2" t="s">
        <v>36</v>
      </c>
      <c r="E4055" s="2">
        <v>3798.4</v>
      </c>
      <c r="F4055" s="2">
        <v>0.18</v>
      </c>
      <c r="G4055" s="2">
        <v>6</v>
      </c>
      <c r="H4055" s="3">
        <v>45334</v>
      </c>
      <c r="I4055" s="3">
        <v>45340</v>
      </c>
      <c r="J4055" s="2" t="s">
        <v>15</v>
      </c>
      <c r="K4055" s="2" t="s">
        <v>27</v>
      </c>
      <c r="L4055" s="2">
        <v>442.1</v>
      </c>
      <c r="M4055" s="2" t="s">
        <v>28</v>
      </c>
      <c r="N4055" s="11">
        <f>L4055/E4055*100</f>
        <v>11.639111204717777</v>
      </c>
      <c r="O4055" s="12" t="str">
        <f>IF(N4055&lt;10,"Low",IF(N4055&lt;20,"Med","High"))</f>
        <v>Med</v>
      </c>
      <c r="P4055" s="12">
        <f>sales*discount</f>
        <v>683.71199999999999</v>
      </c>
      <c r="Q4055" s="12">
        <f>sales-Discount_Values</f>
        <v>3114.6880000000001</v>
      </c>
      <c r="R4055" s="12">
        <f>DATEDIF(order_date,delivery_date,"D")</f>
        <v>6</v>
      </c>
      <c r="S4055" s="12"/>
    </row>
    <row r="4056" spans="1:19" ht="14.25" customHeight="1" x14ac:dyDescent="0.35">
      <c r="A4056" s="2" t="s">
        <v>1356</v>
      </c>
      <c r="B4056" s="2">
        <v>101323</v>
      </c>
      <c r="C4056" s="2" t="s">
        <v>41</v>
      </c>
      <c r="D4056" s="2" t="s">
        <v>14</v>
      </c>
      <c r="E4056" s="2">
        <v>962.21</v>
      </c>
      <c r="F4056" s="2">
        <v>7.0000000000000007E-2</v>
      </c>
      <c r="G4056" s="2">
        <v>5</v>
      </c>
      <c r="H4056" s="3">
        <v>45582</v>
      </c>
      <c r="I4056" s="3">
        <v>45587</v>
      </c>
      <c r="J4056" s="2" t="s">
        <v>31</v>
      </c>
      <c r="K4056" s="2" t="s">
        <v>16</v>
      </c>
      <c r="L4056" s="2">
        <v>112.04</v>
      </c>
      <c r="M4056" s="2" t="s">
        <v>34</v>
      </c>
      <c r="N4056" s="11">
        <f>L4056/E4056*100</f>
        <v>11.644027810976814</v>
      </c>
      <c r="O4056" s="12" t="str">
        <f>IF(N4056&lt;10,"Low",IF(N4056&lt;20,"Med","High"))</f>
        <v>Med</v>
      </c>
      <c r="P4056" s="12">
        <f>sales*discount</f>
        <v>67.354700000000008</v>
      </c>
      <c r="Q4056" s="12">
        <f>sales-Discount_Values</f>
        <v>894.85530000000006</v>
      </c>
      <c r="R4056" s="12">
        <f>DATEDIF(order_date,delivery_date,"D")</f>
        <v>5</v>
      </c>
      <c r="S4056" s="12"/>
    </row>
    <row r="4057" spans="1:19" ht="14.25" customHeight="1" x14ac:dyDescent="0.35">
      <c r="A4057" s="2" t="s">
        <v>7222</v>
      </c>
      <c r="B4057" s="2">
        <v>107189</v>
      </c>
      <c r="C4057" s="2" t="s">
        <v>41</v>
      </c>
      <c r="D4057" s="2" t="s">
        <v>20</v>
      </c>
      <c r="E4057" s="2">
        <v>3663.82</v>
      </c>
      <c r="F4057" s="2">
        <v>0.25</v>
      </c>
      <c r="G4057" s="2">
        <v>9</v>
      </c>
      <c r="H4057" s="3">
        <v>45584</v>
      </c>
      <c r="I4057" s="3">
        <v>45586</v>
      </c>
      <c r="J4057" s="2" t="s">
        <v>31</v>
      </c>
      <c r="K4057" s="2" t="s">
        <v>16</v>
      </c>
      <c r="L4057" s="2">
        <v>426.62</v>
      </c>
      <c r="M4057" s="2" t="s">
        <v>48</v>
      </c>
      <c r="N4057" s="11">
        <f>L4057/E4057*100</f>
        <v>11.644130988967797</v>
      </c>
      <c r="O4057" s="12" t="str">
        <f>IF(N4057&lt;10,"Low",IF(N4057&lt;20,"Med","High"))</f>
        <v>Med</v>
      </c>
      <c r="P4057" s="12">
        <f>sales*discount</f>
        <v>915.95500000000004</v>
      </c>
      <c r="Q4057" s="12">
        <f>sales-Discount_Values</f>
        <v>2747.8650000000002</v>
      </c>
      <c r="R4057" s="12">
        <f>DATEDIF(order_date,delivery_date,"D")</f>
        <v>2</v>
      </c>
      <c r="S4057" s="12"/>
    </row>
    <row r="4058" spans="1:19" ht="14.25" customHeight="1" x14ac:dyDescent="0.35">
      <c r="A4058" s="2" t="s">
        <v>11415</v>
      </c>
      <c r="B4058" s="2">
        <v>111382</v>
      </c>
      <c r="C4058" s="2" t="s">
        <v>19</v>
      </c>
      <c r="D4058" s="2" t="s">
        <v>20</v>
      </c>
      <c r="E4058" s="2">
        <v>454.7</v>
      </c>
      <c r="F4058" s="2">
        <v>0.38</v>
      </c>
      <c r="G4058" s="2">
        <v>4</v>
      </c>
      <c r="H4058" s="3">
        <v>45319</v>
      </c>
      <c r="I4058" s="3">
        <v>45324</v>
      </c>
      <c r="J4058" s="2" t="s">
        <v>15</v>
      </c>
      <c r="K4058" s="2" t="s">
        <v>16</v>
      </c>
      <c r="L4058" s="2">
        <v>52.95</v>
      </c>
      <c r="M4058" s="2" t="s">
        <v>39</v>
      </c>
      <c r="N4058" s="11">
        <f>L4058/E4058*100</f>
        <v>11.645040686166704</v>
      </c>
      <c r="O4058" s="12" t="str">
        <f>IF(N4058&lt;10,"Low",IF(N4058&lt;20,"Med","High"))</f>
        <v>Med</v>
      </c>
      <c r="P4058" s="12">
        <f>sales*discount</f>
        <v>172.786</v>
      </c>
      <c r="Q4058" s="12">
        <f>sales-Discount_Values</f>
        <v>281.91399999999999</v>
      </c>
      <c r="R4058" s="12">
        <f>DATEDIF(order_date,delivery_date,"D")</f>
        <v>5</v>
      </c>
      <c r="S4058" s="12"/>
    </row>
    <row r="4059" spans="1:19" ht="14.25" customHeight="1" x14ac:dyDescent="0.35">
      <c r="A4059" s="2" t="s">
        <v>7017</v>
      </c>
      <c r="B4059" s="2">
        <v>106984</v>
      </c>
      <c r="C4059" s="2" t="s">
        <v>19</v>
      </c>
      <c r="D4059" s="2" t="s">
        <v>33</v>
      </c>
      <c r="E4059" s="2">
        <v>1514.66</v>
      </c>
      <c r="F4059" s="2">
        <v>0.09</v>
      </c>
      <c r="G4059" s="2">
        <v>5</v>
      </c>
      <c r="H4059" s="3">
        <v>45180</v>
      </c>
      <c r="I4059" s="3">
        <v>45186</v>
      </c>
      <c r="J4059" s="2" t="s">
        <v>31</v>
      </c>
      <c r="K4059" s="2" t="s">
        <v>22</v>
      </c>
      <c r="L4059" s="2">
        <v>176.55</v>
      </c>
      <c r="M4059" s="2" t="s">
        <v>23</v>
      </c>
      <c r="N4059" s="11">
        <f>L4059/E4059*100</f>
        <v>11.656081232751905</v>
      </c>
      <c r="O4059" s="12" t="str">
        <f>IF(N4059&lt;10,"Low",IF(N4059&lt;20,"Med","High"))</f>
        <v>Med</v>
      </c>
      <c r="P4059" s="12">
        <f>sales*discount</f>
        <v>136.3194</v>
      </c>
      <c r="Q4059" s="12">
        <f>sales-Discount_Values</f>
        <v>1378.3406</v>
      </c>
      <c r="R4059" s="12">
        <f>DATEDIF(order_date,delivery_date,"D")</f>
        <v>6</v>
      </c>
      <c r="S4059" s="12"/>
    </row>
    <row r="4060" spans="1:19" ht="14.25" customHeight="1" x14ac:dyDescent="0.35">
      <c r="A4060" s="2" t="s">
        <v>1755</v>
      </c>
      <c r="B4060" s="2">
        <v>101722</v>
      </c>
      <c r="C4060" s="2" t="s">
        <v>13</v>
      </c>
      <c r="D4060" s="2" t="s">
        <v>20</v>
      </c>
      <c r="E4060" s="2">
        <v>1076.3399999999999</v>
      </c>
      <c r="F4060" s="2">
        <v>0.08</v>
      </c>
      <c r="G4060" s="2">
        <v>8</v>
      </c>
      <c r="H4060" s="3">
        <v>45406</v>
      </c>
      <c r="I4060" s="3">
        <v>45409</v>
      </c>
      <c r="J4060" s="2" t="s">
        <v>15</v>
      </c>
      <c r="K4060" s="2" t="s">
        <v>22</v>
      </c>
      <c r="L4060" s="2">
        <v>125.46</v>
      </c>
      <c r="M4060" s="2" t="s">
        <v>28</v>
      </c>
      <c r="N4060" s="11">
        <f>L4060/E4060*100</f>
        <v>11.656168125313563</v>
      </c>
      <c r="O4060" s="12" t="str">
        <f>IF(N4060&lt;10,"Low",IF(N4060&lt;20,"Med","High"))</f>
        <v>Med</v>
      </c>
      <c r="P4060" s="12">
        <f>sales*discount</f>
        <v>86.107199999999992</v>
      </c>
      <c r="Q4060" s="12">
        <f>sales-Discount_Values</f>
        <v>990.23279999999988</v>
      </c>
      <c r="R4060" s="12">
        <f>DATEDIF(order_date,delivery_date,"D")</f>
        <v>3</v>
      </c>
      <c r="S4060" s="12"/>
    </row>
    <row r="4061" spans="1:19" ht="14.25" customHeight="1" x14ac:dyDescent="0.35">
      <c r="A4061" s="2" t="s">
        <v>4207</v>
      </c>
      <c r="B4061" s="2">
        <v>104174</v>
      </c>
      <c r="C4061" s="2" t="s">
        <v>19</v>
      </c>
      <c r="D4061" s="2" t="s">
        <v>14</v>
      </c>
      <c r="E4061" s="2">
        <v>3134.79</v>
      </c>
      <c r="F4061" s="2">
        <v>0.33</v>
      </c>
      <c r="G4061" s="2">
        <v>5</v>
      </c>
      <c r="H4061" s="3">
        <v>45649</v>
      </c>
      <c r="I4061" s="3">
        <v>45654</v>
      </c>
      <c r="J4061" s="2" t="s">
        <v>31</v>
      </c>
      <c r="K4061" s="2" t="s">
        <v>16</v>
      </c>
      <c r="L4061" s="2">
        <v>365.47</v>
      </c>
      <c r="M4061" s="2" t="s">
        <v>39</v>
      </c>
      <c r="N4061" s="11">
        <f>L4061/E4061*100</f>
        <v>11.65851620044724</v>
      </c>
      <c r="O4061" s="12" t="str">
        <f>IF(N4061&lt;10,"Low",IF(N4061&lt;20,"Med","High"))</f>
        <v>Med</v>
      </c>
      <c r="P4061" s="12">
        <f>sales*discount</f>
        <v>1034.4807000000001</v>
      </c>
      <c r="Q4061" s="12">
        <f>sales-Discount_Values</f>
        <v>2100.3092999999999</v>
      </c>
      <c r="R4061" s="12">
        <f>DATEDIF(order_date,delivery_date,"D")</f>
        <v>5</v>
      </c>
      <c r="S4061" s="12"/>
    </row>
    <row r="4062" spans="1:19" ht="14.25" customHeight="1" x14ac:dyDescent="0.35">
      <c r="A4062" s="2" t="s">
        <v>8855</v>
      </c>
      <c r="B4062" s="2">
        <v>108822</v>
      </c>
      <c r="C4062" s="2" t="s">
        <v>19</v>
      </c>
      <c r="D4062" s="2" t="s">
        <v>14</v>
      </c>
      <c r="E4062" s="2">
        <v>4477.1099999999997</v>
      </c>
      <c r="F4062" s="2">
        <v>0.44</v>
      </c>
      <c r="G4062" s="2">
        <v>8</v>
      </c>
      <c r="H4062" s="3">
        <v>45400</v>
      </c>
      <c r="I4062" s="3">
        <v>45401</v>
      </c>
      <c r="J4062" s="2" t="s">
        <v>31</v>
      </c>
      <c r="K4062" s="2" t="s">
        <v>27</v>
      </c>
      <c r="L4062" s="2">
        <v>521.98</v>
      </c>
      <c r="M4062" s="2" t="s">
        <v>34</v>
      </c>
      <c r="N4062" s="11">
        <f>L4062/E4062*100</f>
        <v>11.658860291572019</v>
      </c>
      <c r="O4062" s="12" t="str">
        <f>IF(N4062&lt;10,"Low",IF(N4062&lt;20,"Med","High"))</f>
        <v>Med</v>
      </c>
      <c r="P4062" s="12">
        <f>sales*discount</f>
        <v>1969.9283999999998</v>
      </c>
      <c r="Q4062" s="12">
        <f>sales-Discount_Values</f>
        <v>2507.1815999999999</v>
      </c>
      <c r="R4062" s="12">
        <f>DATEDIF(order_date,delivery_date,"D")</f>
        <v>1</v>
      </c>
      <c r="S4062" s="12"/>
    </row>
    <row r="4063" spans="1:19" ht="14.25" customHeight="1" x14ac:dyDescent="0.35">
      <c r="A4063" s="2" t="s">
        <v>2185</v>
      </c>
      <c r="B4063" s="2">
        <v>102152</v>
      </c>
      <c r="C4063" s="2" t="s">
        <v>25</v>
      </c>
      <c r="D4063" s="2" t="s">
        <v>14</v>
      </c>
      <c r="E4063" s="2">
        <v>1331.42</v>
      </c>
      <c r="F4063" s="2">
        <v>0.12</v>
      </c>
      <c r="G4063" s="2">
        <v>3</v>
      </c>
      <c r="H4063" s="3">
        <v>45331</v>
      </c>
      <c r="I4063" s="3">
        <v>45334</v>
      </c>
      <c r="J4063" s="2" t="s">
        <v>15</v>
      </c>
      <c r="K4063" s="2" t="s">
        <v>27</v>
      </c>
      <c r="L4063" s="2">
        <v>155.22999999999999</v>
      </c>
      <c r="M4063" s="2" t="s">
        <v>23</v>
      </c>
      <c r="N4063" s="11">
        <f>L4063/E4063*100</f>
        <v>11.658980637214402</v>
      </c>
      <c r="O4063" s="12" t="str">
        <f>IF(N4063&lt;10,"Low",IF(N4063&lt;20,"Med","High"))</f>
        <v>Med</v>
      </c>
      <c r="P4063" s="12">
        <f>sales*discount</f>
        <v>159.7704</v>
      </c>
      <c r="Q4063" s="12">
        <f>sales-Discount_Values</f>
        <v>1171.6496000000002</v>
      </c>
      <c r="R4063" s="12">
        <f>DATEDIF(order_date,delivery_date,"D")</f>
        <v>3</v>
      </c>
      <c r="S4063" s="12"/>
    </row>
    <row r="4064" spans="1:19" ht="14.25" customHeight="1" x14ac:dyDescent="0.35">
      <c r="A4064" s="2" t="s">
        <v>9860</v>
      </c>
      <c r="B4064" s="2">
        <v>109827</v>
      </c>
      <c r="C4064" s="2" t="s">
        <v>41</v>
      </c>
      <c r="D4064" s="2" t="s">
        <v>36</v>
      </c>
      <c r="E4064" s="2">
        <v>1672.59</v>
      </c>
      <c r="F4064" s="2">
        <v>0.47</v>
      </c>
      <c r="G4064" s="2">
        <v>9</v>
      </c>
      <c r="H4064" s="3">
        <v>45554</v>
      </c>
      <c r="I4064" s="3">
        <v>45561</v>
      </c>
      <c r="J4064" s="2" t="s">
        <v>31</v>
      </c>
      <c r="K4064" s="2" t="s">
        <v>16</v>
      </c>
      <c r="L4064" s="2">
        <v>195.02</v>
      </c>
      <c r="M4064" s="2" t="s">
        <v>23</v>
      </c>
      <c r="N4064" s="11">
        <f>L4064/E4064*100</f>
        <v>11.659761208664408</v>
      </c>
      <c r="O4064" s="12" t="str">
        <f>IF(N4064&lt;10,"Low",IF(N4064&lt;20,"Med","High"))</f>
        <v>Med</v>
      </c>
      <c r="P4064" s="12">
        <f>sales*discount</f>
        <v>786.11729999999989</v>
      </c>
      <c r="Q4064" s="12">
        <f>sales-Discount_Values</f>
        <v>886.47270000000003</v>
      </c>
      <c r="R4064" s="12">
        <f>DATEDIF(order_date,delivery_date,"D")</f>
        <v>7</v>
      </c>
      <c r="S4064" s="12"/>
    </row>
    <row r="4065" spans="1:19" ht="14.25" customHeight="1" x14ac:dyDescent="0.35">
      <c r="A4065" s="2" t="s">
        <v>377</v>
      </c>
      <c r="B4065" s="2">
        <v>100344</v>
      </c>
      <c r="C4065" s="2" t="s">
        <v>13</v>
      </c>
      <c r="D4065" s="2" t="s">
        <v>36</v>
      </c>
      <c r="E4065" s="2">
        <v>402.74</v>
      </c>
      <c r="F4065" s="2">
        <v>0.46</v>
      </c>
      <c r="G4065" s="2">
        <v>1</v>
      </c>
      <c r="H4065" s="3">
        <v>45421</v>
      </c>
      <c r="I4065" s="3">
        <v>45426</v>
      </c>
      <c r="J4065" s="2" t="s">
        <v>15</v>
      </c>
      <c r="K4065" s="2" t="s">
        <v>16</v>
      </c>
      <c r="L4065" s="2">
        <v>46.96</v>
      </c>
      <c r="M4065" s="2" t="s">
        <v>48</v>
      </c>
      <c r="N4065" s="11">
        <f>L4065/E4065*100</f>
        <v>11.660128122361821</v>
      </c>
      <c r="O4065" s="12" t="str">
        <f>IF(N4065&lt;10,"Low",IF(N4065&lt;20,"Med","High"))</f>
        <v>Med</v>
      </c>
      <c r="P4065" s="12">
        <f>sales*discount</f>
        <v>185.2604</v>
      </c>
      <c r="Q4065" s="12">
        <f>sales-Discount_Values</f>
        <v>217.4796</v>
      </c>
      <c r="R4065" s="12">
        <f>DATEDIF(order_date,delivery_date,"D")</f>
        <v>5</v>
      </c>
      <c r="S4065" s="12"/>
    </row>
    <row r="4066" spans="1:19" ht="14.25" customHeight="1" x14ac:dyDescent="0.35">
      <c r="A4066" s="2" t="s">
        <v>12597</v>
      </c>
      <c r="B4066" s="2">
        <v>112564</v>
      </c>
      <c r="C4066" s="2" t="s">
        <v>13</v>
      </c>
      <c r="D4066" s="2" t="s">
        <v>14</v>
      </c>
      <c r="E4066" s="2">
        <v>4128.37</v>
      </c>
      <c r="F4066" s="2">
        <v>0.23</v>
      </c>
      <c r="G4066" s="2">
        <v>5</v>
      </c>
      <c r="H4066" s="3">
        <v>45502</v>
      </c>
      <c r="I4066" s="3">
        <v>45507</v>
      </c>
      <c r="J4066" s="2" t="s">
        <v>31</v>
      </c>
      <c r="K4066" s="2" t="s">
        <v>27</v>
      </c>
      <c r="L4066" s="2">
        <v>481.39</v>
      </c>
      <c r="M4066" s="2" t="s">
        <v>28</v>
      </c>
      <c r="N4066" s="11">
        <f>L4066/E4066*100</f>
        <v>11.660534302884674</v>
      </c>
      <c r="O4066" s="12" t="str">
        <f>IF(N4066&lt;10,"Low",IF(N4066&lt;20,"Med","High"))</f>
        <v>Med</v>
      </c>
      <c r="P4066" s="12">
        <f>sales*discount</f>
        <v>949.52510000000007</v>
      </c>
      <c r="Q4066" s="12">
        <f>sales-Discount_Values</f>
        <v>3178.8449000000001</v>
      </c>
      <c r="R4066" s="12">
        <f>DATEDIF(order_date,delivery_date,"D")</f>
        <v>5</v>
      </c>
      <c r="S4066" s="12"/>
    </row>
    <row r="4067" spans="1:19" ht="14.25" customHeight="1" x14ac:dyDescent="0.35">
      <c r="A4067" s="2" t="s">
        <v>5196</v>
      </c>
      <c r="B4067" s="2">
        <v>105163</v>
      </c>
      <c r="C4067" s="2" t="s">
        <v>13</v>
      </c>
      <c r="D4067" s="2" t="s">
        <v>20</v>
      </c>
      <c r="E4067" s="2">
        <v>1223.71</v>
      </c>
      <c r="F4067" s="2">
        <v>0.05</v>
      </c>
      <c r="G4067" s="2">
        <v>1</v>
      </c>
      <c r="H4067" s="3">
        <v>45100</v>
      </c>
      <c r="I4067" s="3">
        <v>45105</v>
      </c>
      <c r="J4067" s="2" t="s">
        <v>21</v>
      </c>
      <c r="K4067" s="2" t="s">
        <v>22</v>
      </c>
      <c r="L4067" s="2">
        <v>142.69999999999999</v>
      </c>
      <c r="M4067" s="2" t="s">
        <v>17</v>
      </c>
      <c r="N4067" s="11">
        <f>L4067/E4067*100</f>
        <v>11.661259612163011</v>
      </c>
      <c r="O4067" s="12" t="str">
        <f>IF(N4067&lt;10,"Low",IF(N4067&lt;20,"Med","High"))</f>
        <v>Med</v>
      </c>
      <c r="P4067" s="12">
        <f>sales*discount</f>
        <v>61.185500000000005</v>
      </c>
      <c r="Q4067" s="12">
        <f>sales-Discount_Values</f>
        <v>1162.5245</v>
      </c>
      <c r="R4067" s="12">
        <f>DATEDIF(order_date,delivery_date,"D")</f>
        <v>5</v>
      </c>
      <c r="S4067" s="12"/>
    </row>
    <row r="4068" spans="1:19" ht="14.25" customHeight="1" x14ac:dyDescent="0.35">
      <c r="A4068" s="2" t="s">
        <v>12650</v>
      </c>
      <c r="B4068" s="2">
        <v>112617</v>
      </c>
      <c r="C4068" s="2" t="s">
        <v>13</v>
      </c>
      <c r="D4068" s="2" t="s">
        <v>20</v>
      </c>
      <c r="E4068" s="2">
        <v>3012.46</v>
      </c>
      <c r="F4068" s="2">
        <v>0.17</v>
      </c>
      <c r="G4068" s="2">
        <v>3</v>
      </c>
      <c r="H4068" s="3">
        <v>45091</v>
      </c>
      <c r="I4068" s="3">
        <v>45093</v>
      </c>
      <c r="J4068" s="2" t="s">
        <v>15</v>
      </c>
      <c r="K4068" s="2" t="s">
        <v>22</v>
      </c>
      <c r="L4068" s="2">
        <v>351.38</v>
      </c>
      <c r="M4068" s="2" t="s">
        <v>28</v>
      </c>
      <c r="N4068" s="11">
        <f>L4068/E4068*100</f>
        <v>11.664221267668285</v>
      </c>
      <c r="O4068" s="12" t="str">
        <f>IF(N4068&lt;10,"Low",IF(N4068&lt;20,"Med","High"))</f>
        <v>Med</v>
      </c>
      <c r="P4068" s="12">
        <f>sales*discount</f>
        <v>512.1182</v>
      </c>
      <c r="Q4068" s="12">
        <f>sales-Discount_Values</f>
        <v>2500.3418000000001</v>
      </c>
      <c r="R4068" s="12">
        <f>DATEDIF(order_date,delivery_date,"D")</f>
        <v>2</v>
      </c>
      <c r="S4068" s="12"/>
    </row>
    <row r="4069" spans="1:19" ht="14.25" customHeight="1" x14ac:dyDescent="0.35">
      <c r="A4069" s="2" t="s">
        <v>7008</v>
      </c>
      <c r="B4069" s="2">
        <v>106975</v>
      </c>
      <c r="C4069" s="2" t="s">
        <v>19</v>
      </c>
      <c r="D4069" s="2" t="s">
        <v>20</v>
      </c>
      <c r="E4069" s="2">
        <v>849.88</v>
      </c>
      <c r="F4069" s="2">
        <v>0.26</v>
      </c>
      <c r="G4069" s="2">
        <v>2</v>
      </c>
      <c r="H4069" s="3">
        <v>45642</v>
      </c>
      <c r="I4069" s="3">
        <v>45649</v>
      </c>
      <c r="J4069" s="2" t="s">
        <v>31</v>
      </c>
      <c r="K4069" s="2" t="s">
        <v>22</v>
      </c>
      <c r="L4069" s="2">
        <v>99.14</v>
      </c>
      <c r="M4069" s="2" t="s">
        <v>48</v>
      </c>
      <c r="N4069" s="11">
        <f>L4069/E4069*100</f>
        <v>11.665176260177908</v>
      </c>
      <c r="O4069" s="12" t="str">
        <f>IF(N4069&lt;10,"Low",IF(N4069&lt;20,"Med","High"))</f>
        <v>Med</v>
      </c>
      <c r="P4069" s="12">
        <f>sales*discount</f>
        <v>220.96880000000002</v>
      </c>
      <c r="Q4069" s="12">
        <f>sales-Discount_Values</f>
        <v>628.91120000000001</v>
      </c>
      <c r="R4069" s="12">
        <f>DATEDIF(order_date,delivery_date,"D")</f>
        <v>7</v>
      </c>
      <c r="S4069" s="12"/>
    </row>
    <row r="4070" spans="1:19" ht="14.25" customHeight="1" x14ac:dyDescent="0.35">
      <c r="A4070" s="2" t="s">
        <v>1121</v>
      </c>
      <c r="B4070" s="2">
        <v>101088</v>
      </c>
      <c r="C4070" s="2" t="s">
        <v>19</v>
      </c>
      <c r="D4070" s="2" t="s">
        <v>33</v>
      </c>
      <c r="E4070" s="2">
        <v>3607.65</v>
      </c>
      <c r="F4070" s="2">
        <v>0.16</v>
      </c>
      <c r="G4070" s="2">
        <v>2</v>
      </c>
      <c r="H4070" s="3">
        <v>45309</v>
      </c>
      <c r="I4070" s="3">
        <v>45316</v>
      </c>
      <c r="J4070" s="2" t="s">
        <v>31</v>
      </c>
      <c r="K4070" s="2" t="s">
        <v>27</v>
      </c>
      <c r="L4070" s="2">
        <v>420.9</v>
      </c>
      <c r="M4070" s="2" t="s">
        <v>34</v>
      </c>
      <c r="N4070" s="11">
        <f>L4070/E4070*100</f>
        <v>11.666874558230427</v>
      </c>
      <c r="O4070" s="12" t="str">
        <f>IF(N4070&lt;10,"Low",IF(N4070&lt;20,"Med","High"))</f>
        <v>Med</v>
      </c>
      <c r="P4070" s="12">
        <f>sales*discount</f>
        <v>577.22400000000005</v>
      </c>
      <c r="Q4070" s="12">
        <f>sales-Discount_Values</f>
        <v>3030.4259999999999</v>
      </c>
      <c r="R4070" s="12">
        <f>DATEDIF(order_date,delivery_date,"D")</f>
        <v>7</v>
      </c>
      <c r="S4070" s="12"/>
    </row>
    <row r="4071" spans="1:19" ht="14.25" customHeight="1" x14ac:dyDescent="0.35">
      <c r="A4071" s="2" t="s">
        <v>1510</v>
      </c>
      <c r="B4071" s="2">
        <v>101477</v>
      </c>
      <c r="C4071" s="2" t="s">
        <v>19</v>
      </c>
      <c r="D4071" s="2" t="s">
        <v>20</v>
      </c>
      <c r="E4071" s="2">
        <v>1041.1099999999999</v>
      </c>
      <c r="F4071" s="2">
        <v>0.05</v>
      </c>
      <c r="G4071" s="2">
        <v>6</v>
      </c>
      <c r="H4071" s="3">
        <v>44969</v>
      </c>
      <c r="I4071" s="3">
        <v>44975</v>
      </c>
      <c r="J4071" s="2" t="s">
        <v>15</v>
      </c>
      <c r="K4071" s="2" t="s">
        <v>22</v>
      </c>
      <c r="L4071" s="2">
        <v>121.49</v>
      </c>
      <c r="M4071" s="2" t="s">
        <v>34</v>
      </c>
      <c r="N4071" s="11">
        <f>L4071/E4071*100</f>
        <v>11.669276061127066</v>
      </c>
      <c r="O4071" s="12" t="str">
        <f>IF(N4071&lt;10,"Low",IF(N4071&lt;20,"Med","High"))</f>
        <v>Med</v>
      </c>
      <c r="P4071" s="12">
        <f>sales*discount</f>
        <v>52.055499999999995</v>
      </c>
      <c r="Q4071" s="12">
        <f>sales-Discount_Values</f>
        <v>989.05449999999996</v>
      </c>
      <c r="R4071" s="12">
        <f>DATEDIF(order_date,delivery_date,"D")</f>
        <v>6</v>
      </c>
      <c r="S4071" s="12"/>
    </row>
    <row r="4072" spans="1:19" ht="14.25" customHeight="1" x14ac:dyDescent="0.35">
      <c r="A4072" s="2" t="s">
        <v>11010</v>
      </c>
      <c r="B4072" s="2">
        <v>110977</v>
      </c>
      <c r="C4072" s="2" t="s">
        <v>25</v>
      </c>
      <c r="D4072" s="2" t="s">
        <v>36</v>
      </c>
      <c r="E4072" s="2">
        <v>1725.67</v>
      </c>
      <c r="F4072" s="2">
        <v>0.25</v>
      </c>
      <c r="G4072" s="2">
        <v>5</v>
      </c>
      <c r="H4072" s="3">
        <v>45013</v>
      </c>
      <c r="I4072" s="3">
        <v>45019</v>
      </c>
      <c r="J4072" s="2" t="s">
        <v>31</v>
      </c>
      <c r="K4072" s="2" t="s">
        <v>16</v>
      </c>
      <c r="L4072" s="2">
        <v>201.58</v>
      </c>
      <c r="M4072" s="2" t="s">
        <v>23</v>
      </c>
      <c r="N4072" s="11">
        <f>L4072/E4072*100</f>
        <v>11.681260032335267</v>
      </c>
      <c r="O4072" s="12" t="str">
        <f>IF(N4072&lt;10,"Low",IF(N4072&lt;20,"Med","High"))</f>
        <v>Med</v>
      </c>
      <c r="P4072" s="12">
        <f>sales*discount</f>
        <v>431.41750000000002</v>
      </c>
      <c r="Q4072" s="12">
        <f>sales-Discount_Values</f>
        <v>1294.2525000000001</v>
      </c>
      <c r="R4072" s="12">
        <f>DATEDIF(order_date,delivery_date,"D")</f>
        <v>6</v>
      </c>
      <c r="S4072" s="12"/>
    </row>
    <row r="4073" spans="1:19" ht="14.25" customHeight="1" x14ac:dyDescent="0.35">
      <c r="A4073" s="2" t="s">
        <v>4776</v>
      </c>
      <c r="B4073" s="2">
        <v>104743</v>
      </c>
      <c r="C4073" s="2" t="s">
        <v>25</v>
      </c>
      <c r="D4073" s="2" t="s">
        <v>14</v>
      </c>
      <c r="E4073" s="2">
        <v>1105.46</v>
      </c>
      <c r="F4073" s="2">
        <v>0.11</v>
      </c>
      <c r="G4073" s="2">
        <v>7</v>
      </c>
      <c r="H4073" s="3">
        <v>45347</v>
      </c>
      <c r="I4073" s="3">
        <v>45352</v>
      </c>
      <c r="J4073" s="2" t="s">
        <v>21</v>
      </c>
      <c r="K4073" s="2" t="s">
        <v>22</v>
      </c>
      <c r="L4073" s="2">
        <v>129.15</v>
      </c>
      <c r="M4073" s="2" t="s">
        <v>23</v>
      </c>
      <c r="N4073" s="11">
        <f>L4073/E4073*100</f>
        <v>11.682919327700686</v>
      </c>
      <c r="O4073" s="12" t="str">
        <f>IF(N4073&lt;10,"Low",IF(N4073&lt;20,"Med","High"))</f>
        <v>Med</v>
      </c>
      <c r="P4073" s="12">
        <f>sales*discount</f>
        <v>121.6006</v>
      </c>
      <c r="Q4073" s="12">
        <f>sales-Discount_Values</f>
        <v>983.85940000000005</v>
      </c>
      <c r="R4073" s="12">
        <f>DATEDIF(order_date,delivery_date,"D")</f>
        <v>5</v>
      </c>
      <c r="S4073" s="12"/>
    </row>
    <row r="4074" spans="1:19" ht="14.25" customHeight="1" x14ac:dyDescent="0.35">
      <c r="A4074" s="2" t="s">
        <v>11776</v>
      </c>
      <c r="B4074" s="2">
        <v>111743</v>
      </c>
      <c r="C4074" s="2" t="s">
        <v>41</v>
      </c>
      <c r="D4074" s="2" t="s">
        <v>20</v>
      </c>
      <c r="E4074" s="2">
        <v>3720.01</v>
      </c>
      <c r="F4074" s="2">
        <v>0.42</v>
      </c>
      <c r="G4074" s="2">
        <v>5</v>
      </c>
      <c r="H4074" s="3">
        <v>45464</v>
      </c>
      <c r="I4074" s="3">
        <v>45467</v>
      </c>
      <c r="J4074" s="2" t="s">
        <v>15</v>
      </c>
      <c r="K4074" s="2" t="s">
        <v>22</v>
      </c>
      <c r="L4074" s="2">
        <v>434.79</v>
      </c>
      <c r="M4074" s="2" t="s">
        <v>34</v>
      </c>
      <c r="N4074" s="11">
        <f>L4074/E4074*100</f>
        <v>11.687871806796219</v>
      </c>
      <c r="O4074" s="12" t="str">
        <f>IF(N4074&lt;10,"Low",IF(N4074&lt;20,"Med","High"))</f>
        <v>Med</v>
      </c>
      <c r="P4074" s="12">
        <f>sales*discount</f>
        <v>1562.4041999999999</v>
      </c>
      <c r="Q4074" s="12">
        <f>sales-Discount_Values</f>
        <v>2157.6058000000003</v>
      </c>
      <c r="R4074" s="12">
        <f>DATEDIF(order_date,delivery_date,"D")</f>
        <v>3</v>
      </c>
      <c r="S4074" s="12"/>
    </row>
    <row r="4075" spans="1:19" ht="14.25" customHeight="1" x14ac:dyDescent="0.35">
      <c r="A4075" s="2" t="s">
        <v>1239</v>
      </c>
      <c r="B4075" s="2">
        <v>101206</v>
      </c>
      <c r="C4075" s="2" t="s">
        <v>25</v>
      </c>
      <c r="D4075" s="2" t="s">
        <v>33</v>
      </c>
      <c r="E4075" s="2">
        <v>4132.71</v>
      </c>
      <c r="F4075" s="2">
        <v>0.37</v>
      </c>
      <c r="G4075" s="2">
        <v>8</v>
      </c>
      <c r="H4075" s="3">
        <v>45323</v>
      </c>
      <c r="I4075" s="3">
        <v>45327</v>
      </c>
      <c r="J4075" s="2" t="s">
        <v>15</v>
      </c>
      <c r="K4075" s="2" t="s">
        <v>27</v>
      </c>
      <c r="L4075" s="2">
        <v>483.11</v>
      </c>
      <c r="M4075" s="2" t="s">
        <v>39</v>
      </c>
      <c r="N4075" s="11">
        <f>L4075/E4075*100</f>
        <v>11.689908074846771</v>
      </c>
      <c r="O4075" s="12" t="str">
        <f>IF(N4075&lt;10,"Low",IF(N4075&lt;20,"Med","High"))</f>
        <v>Med</v>
      </c>
      <c r="P4075" s="12">
        <f>sales*discount</f>
        <v>1529.1026999999999</v>
      </c>
      <c r="Q4075" s="12">
        <f>sales-Discount_Values</f>
        <v>2603.6073000000001</v>
      </c>
      <c r="R4075" s="12">
        <f>DATEDIF(order_date,delivery_date,"D")</f>
        <v>4</v>
      </c>
      <c r="S4075" s="12"/>
    </row>
    <row r="4076" spans="1:19" ht="14.25" customHeight="1" x14ac:dyDescent="0.35">
      <c r="A4076" s="2" t="s">
        <v>11543</v>
      </c>
      <c r="B4076" s="2">
        <v>111510</v>
      </c>
      <c r="C4076" s="2" t="s">
        <v>19</v>
      </c>
      <c r="D4076" s="2" t="s">
        <v>26</v>
      </c>
      <c r="E4076" s="2">
        <v>660.96</v>
      </c>
      <c r="F4076" s="2">
        <v>0.21</v>
      </c>
      <c r="G4076" s="2">
        <v>6</v>
      </c>
      <c r="H4076" s="3">
        <v>45000</v>
      </c>
      <c r="I4076" s="3">
        <v>45002</v>
      </c>
      <c r="J4076" s="2" t="s">
        <v>15</v>
      </c>
      <c r="K4076" s="2" t="s">
        <v>27</v>
      </c>
      <c r="L4076" s="2">
        <v>77.27</v>
      </c>
      <c r="M4076" s="2" t="s">
        <v>34</v>
      </c>
      <c r="N4076" s="11">
        <f>L4076/E4076*100</f>
        <v>11.690571290244492</v>
      </c>
      <c r="O4076" s="12" t="str">
        <f>IF(N4076&lt;10,"Low",IF(N4076&lt;20,"Med","High"))</f>
        <v>Med</v>
      </c>
      <c r="P4076" s="12">
        <f>sales*discount</f>
        <v>138.80160000000001</v>
      </c>
      <c r="Q4076" s="12">
        <f>sales-Discount_Values</f>
        <v>522.15840000000003</v>
      </c>
      <c r="R4076" s="12">
        <f>DATEDIF(order_date,delivery_date,"D")</f>
        <v>2</v>
      </c>
      <c r="S4076" s="12"/>
    </row>
    <row r="4077" spans="1:19" ht="14.25" customHeight="1" x14ac:dyDescent="0.35">
      <c r="A4077" s="2" t="s">
        <v>14075</v>
      </c>
      <c r="B4077" s="2">
        <v>114042</v>
      </c>
      <c r="C4077" s="2" t="s">
        <v>25</v>
      </c>
      <c r="D4077" s="2" t="s">
        <v>14</v>
      </c>
      <c r="E4077" s="2">
        <v>4382.3</v>
      </c>
      <c r="F4077" s="2">
        <v>0.43</v>
      </c>
      <c r="G4077" s="2">
        <v>3</v>
      </c>
      <c r="H4077" s="3">
        <v>45193</v>
      </c>
      <c r="I4077" s="3">
        <v>45194</v>
      </c>
      <c r="J4077" s="2" t="s">
        <v>15</v>
      </c>
      <c r="K4077" s="2" t="s">
        <v>16</v>
      </c>
      <c r="L4077" s="2">
        <v>512.4</v>
      </c>
      <c r="M4077" s="2" t="s">
        <v>48</v>
      </c>
      <c r="N4077" s="11">
        <f>L4077/E4077*100</f>
        <v>11.692490244848594</v>
      </c>
      <c r="O4077" s="12" t="str">
        <f>IF(N4077&lt;10,"Low",IF(N4077&lt;20,"Med","High"))</f>
        <v>Med</v>
      </c>
      <c r="P4077" s="12">
        <f>sales*discount</f>
        <v>1884.3890000000001</v>
      </c>
      <c r="Q4077" s="12">
        <f>sales-Discount_Values</f>
        <v>2497.9110000000001</v>
      </c>
      <c r="R4077" s="12">
        <f>DATEDIF(order_date,delivery_date,"D")</f>
        <v>1</v>
      </c>
      <c r="S4077" s="12"/>
    </row>
    <row r="4078" spans="1:19" ht="14.25" customHeight="1" x14ac:dyDescent="0.35">
      <c r="A4078" s="2" t="s">
        <v>13683</v>
      </c>
      <c r="B4078" s="2">
        <v>113650</v>
      </c>
      <c r="C4078" s="2" t="s">
        <v>41</v>
      </c>
      <c r="D4078" s="2" t="s">
        <v>20</v>
      </c>
      <c r="E4078" s="2">
        <v>3109.92</v>
      </c>
      <c r="F4078" s="2">
        <v>0.05</v>
      </c>
      <c r="G4078" s="2">
        <v>4</v>
      </c>
      <c r="H4078" s="3">
        <v>45578</v>
      </c>
      <c r="I4078" s="3">
        <v>45584</v>
      </c>
      <c r="J4078" s="2" t="s">
        <v>31</v>
      </c>
      <c r="K4078" s="2" t="s">
        <v>16</v>
      </c>
      <c r="L4078" s="2">
        <v>363.67</v>
      </c>
      <c r="M4078" s="2" t="s">
        <v>34</v>
      </c>
      <c r="N4078" s="11">
        <f>L4078/E4078*100</f>
        <v>11.69386993877656</v>
      </c>
      <c r="O4078" s="12" t="str">
        <f>IF(N4078&lt;10,"Low",IF(N4078&lt;20,"Med","High"))</f>
        <v>Med</v>
      </c>
      <c r="P4078" s="12">
        <f>sales*discount</f>
        <v>155.49600000000001</v>
      </c>
      <c r="Q4078" s="12">
        <f>sales-Discount_Values</f>
        <v>2954.424</v>
      </c>
      <c r="R4078" s="12">
        <f>DATEDIF(order_date,delivery_date,"D")</f>
        <v>6</v>
      </c>
      <c r="S4078" s="12"/>
    </row>
    <row r="4079" spans="1:19" ht="14.25" customHeight="1" x14ac:dyDescent="0.35">
      <c r="A4079" s="2" t="s">
        <v>8366</v>
      </c>
      <c r="B4079" s="2">
        <v>108333</v>
      </c>
      <c r="C4079" s="2" t="s">
        <v>19</v>
      </c>
      <c r="D4079" s="2" t="s">
        <v>36</v>
      </c>
      <c r="E4079" s="2">
        <v>1943.58</v>
      </c>
      <c r="F4079" s="2">
        <v>0.09</v>
      </c>
      <c r="G4079" s="2">
        <v>4</v>
      </c>
      <c r="H4079" s="3">
        <v>45031</v>
      </c>
      <c r="I4079" s="3">
        <v>45036</v>
      </c>
      <c r="J4079" s="2" t="s">
        <v>21</v>
      </c>
      <c r="K4079" s="2" t="s">
        <v>22</v>
      </c>
      <c r="L4079" s="2">
        <v>227.28</v>
      </c>
      <c r="M4079" s="2" t="s">
        <v>34</v>
      </c>
      <c r="N4079" s="11">
        <f>L4079/E4079*100</f>
        <v>11.693884481215077</v>
      </c>
      <c r="O4079" s="12" t="str">
        <f>IF(N4079&lt;10,"Low",IF(N4079&lt;20,"Med","High"))</f>
        <v>Med</v>
      </c>
      <c r="P4079" s="12">
        <f>sales*discount</f>
        <v>174.92219999999998</v>
      </c>
      <c r="Q4079" s="12">
        <f>sales-Discount_Values</f>
        <v>1768.6578</v>
      </c>
      <c r="R4079" s="12">
        <f>DATEDIF(order_date,delivery_date,"D")</f>
        <v>5</v>
      </c>
      <c r="S4079" s="12"/>
    </row>
    <row r="4080" spans="1:19" ht="14.25" customHeight="1" x14ac:dyDescent="0.35">
      <c r="A4080" s="2" t="s">
        <v>11096</v>
      </c>
      <c r="B4080" s="2">
        <v>111063</v>
      </c>
      <c r="C4080" s="2" t="s">
        <v>13</v>
      </c>
      <c r="D4080" s="2" t="s">
        <v>33</v>
      </c>
      <c r="E4080" s="2">
        <v>1536.48</v>
      </c>
      <c r="F4080" s="2">
        <v>0.22</v>
      </c>
      <c r="G4080" s="2">
        <v>9</v>
      </c>
      <c r="H4080" s="3">
        <v>45206</v>
      </c>
      <c r="I4080" s="3">
        <v>45210</v>
      </c>
      <c r="J4080" s="2" t="s">
        <v>15</v>
      </c>
      <c r="K4080" s="2" t="s">
        <v>16</v>
      </c>
      <c r="L4080" s="2">
        <v>179.68</v>
      </c>
      <c r="M4080" s="2" t="s">
        <v>23</v>
      </c>
      <c r="N4080" s="11">
        <f>L4080/E4080*100</f>
        <v>11.694262209726128</v>
      </c>
      <c r="O4080" s="12" t="str">
        <f>IF(N4080&lt;10,"Low",IF(N4080&lt;20,"Med","High"))</f>
        <v>Med</v>
      </c>
      <c r="P4080" s="12">
        <f>sales*discount</f>
        <v>338.0256</v>
      </c>
      <c r="Q4080" s="12">
        <f>sales-Discount_Values</f>
        <v>1198.4544000000001</v>
      </c>
      <c r="R4080" s="12">
        <f>DATEDIF(order_date,delivery_date,"D")</f>
        <v>4</v>
      </c>
      <c r="S4080" s="12"/>
    </row>
    <row r="4081" spans="1:19" ht="14.25" customHeight="1" x14ac:dyDescent="0.35">
      <c r="A4081" s="2" t="s">
        <v>4396</v>
      </c>
      <c r="B4081" s="2">
        <v>104363</v>
      </c>
      <c r="C4081" s="2" t="s">
        <v>25</v>
      </c>
      <c r="D4081" s="2" t="s">
        <v>26</v>
      </c>
      <c r="E4081" s="2">
        <v>2979.15</v>
      </c>
      <c r="F4081" s="2">
        <v>0.35</v>
      </c>
      <c r="G4081" s="2">
        <v>1</v>
      </c>
      <c r="H4081" s="3">
        <v>44937</v>
      </c>
      <c r="I4081" s="3">
        <v>44944</v>
      </c>
      <c r="J4081" s="2" t="s">
        <v>31</v>
      </c>
      <c r="K4081" s="2" t="s">
        <v>27</v>
      </c>
      <c r="L4081" s="2">
        <v>348.41</v>
      </c>
      <c r="M4081" s="2" t="s">
        <v>48</v>
      </c>
      <c r="N4081" s="11">
        <f>L4081/E4081*100</f>
        <v>11.694946545155497</v>
      </c>
      <c r="O4081" s="12" t="str">
        <f>IF(N4081&lt;10,"Low",IF(N4081&lt;20,"Med","High"))</f>
        <v>Med</v>
      </c>
      <c r="P4081" s="12">
        <f>sales*discount</f>
        <v>1042.7024999999999</v>
      </c>
      <c r="Q4081" s="12">
        <f>sales-Discount_Values</f>
        <v>1936.4475000000002</v>
      </c>
      <c r="R4081" s="12">
        <f>DATEDIF(order_date,delivery_date,"D")</f>
        <v>7</v>
      </c>
      <c r="S4081" s="12"/>
    </row>
    <row r="4082" spans="1:19" ht="14.25" customHeight="1" x14ac:dyDescent="0.35">
      <c r="A4082" s="2" t="s">
        <v>11555</v>
      </c>
      <c r="B4082" s="2">
        <v>111522</v>
      </c>
      <c r="C4082" s="2" t="s">
        <v>41</v>
      </c>
      <c r="D4082" s="2" t="s">
        <v>14</v>
      </c>
      <c r="E4082" s="2">
        <v>3097.94</v>
      </c>
      <c r="F4082" s="2">
        <v>0.4</v>
      </c>
      <c r="G4082" s="2">
        <v>8</v>
      </c>
      <c r="H4082" s="3">
        <v>45452</v>
      </c>
      <c r="I4082" s="3">
        <v>45458</v>
      </c>
      <c r="J4082" s="2" t="s">
        <v>31</v>
      </c>
      <c r="K4082" s="2" t="s">
        <v>27</v>
      </c>
      <c r="L4082" s="2">
        <v>362.38</v>
      </c>
      <c r="M4082" s="2" t="s">
        <v>39</v>
      </c>
      <c r="N4082" s="11">
        <f>L4082/E4082*100</f>
        <v>11.697450563923123</v>
      </c>
      <c r="O4082" s="12" t="str">
        <f>IF(N4082&lt;10,"Low",IF(N4082&lt;20,"Med","High"))</f>
        <v>Med</v>
      </c>
      <c r="P4082" s="12">
        <f>sales*discount</f>
        <v>1239.1760000000002</v>
      </c>
      <c r="Q4082" s="12">
        <f>sales-Discount_Values</f>
        <v>1858.7639999999999</v>
      </c>
      <c r="R4082" s="12">
        <f>DATEDIF(order_date,delivery_date,"D")</f>
        <v>6</v>
      </c>
      <c r="S4082" s="12"/>
    </row>
    <row r="4083" spans="1:19" ht="14.25" customHeight="1" x14ac:dyDescent="0.35">
      <c r="A4083" s="2" t="s">
        <v>11349</v>
      </c>
      <c r="B4083" s="2">
        <v>111316</v>
      </c>
      <c r="C4083" s="2" t="s">
        <v>25</v>
      </c>
      <c r="D4083" s="2" t="s">
        <v>26</v>
      </c>
      <c r="E4083" s="2">
        <v>4735.33</v>
      </c>
      <c r="F4083" s="2">
        <v>0.17</v>
      </c>
      <c r="G4083" s="2">
        <v>5</v>
      </c>
      <c r="H4083" s="3">
        <v>45314</v>
      </c>
      <c r="I4083" s="3">
        <v>45317</v>
      </c>
      <c r="J4083" s="2" t="s">
        <v>31</v>
      </c>
      <c r="K4083" s="2" t="s">
        <v>16</v>
      </c>
      <c r="L4083" s="2">
        <v>554.05999999999995</v>
      </c>
      <c r="M4083" s="2" t="s">
        <v>48</v>
      </c>
      <c r="N4083" s="11">
        <f>L4083/E4083*100</f>
        <v>11.700557300124807</v>
      </c>
      <c r="O4083" s="12" t="str">
        <f>IF(N4083&lt;10,"Low",IF(N4083&lt;20,"Med","High"))</f>
        <v>Med</v>
      </c>
      <c r="P4083" s="12">
        <f>sales*discount</f>
        <v>805.00610000000006</v>
      </c>
      <c r="Q4083" s="12">
        <f>sales-Discount_Values</f>
        <v>3930.3238999999999</v>
      </c>
      <c r="R4083" s="12">
        <f>DATEDIF(order_date,delivery_date,"D")</f>
        <v>3</v>
      </c>
      <c r="S4083" s="12"/>
    </row>
    <row r="4084" spans="1:19" ht="14.25" customHeight="1" x14ac:dyDescent="0.35">
      <c r="A4084" s="2" t="s">
        <v>12604</v>
      </c>
      <c r="B4084" s="2">
        <v>112571</v>
      </c>
      <c r="C4084" s="2" t="s">
        <v>19</v>
      </c>
      <c r="D4084" s="2" t="s">
        <v>33</v>
      </c>
      <c r="E4084" s="2">
        <v>2063.23</v>
      </c>
      <c r="F4084" s="2">
        <v>0.06</v>
      </c>
      <c r="G4084" s="2">
        <v>5</v>
      </c>
      <c r="H4084" s="3">
        <v>45504</v>
      </c>
      <c r="I4084" s="3">
        <v>45507</v>
      </c>
      <c r="J4084" s="2" t="s">
        <v>31</v>
      </c>
      <c r="K4084" s="2" t="s">
        <v>27</v>
      </c>
      <c r="L4084" s="2">
        <v>241.45</v>
      </c>
      <c r="M4084" s="2" t="s">
        <v>34</v>
      </c>
      <c r="N4084" s="11">
        <f>L4084/E4084*100</f>
        <v>11.702524682173097</v>
      </c>
      <c r="O4084" s="12" t="str">
        <f>IF(N4084&lt;10,"Low",IF(N4084&lt;20,"Med","High"))</f>
        <v>Med</v>
      </c>
      <c r="P4084" s="12">
        <f>sales*discount</f>
        <v>123.79379999999999</v>
      </c>
      <c r="Q4084" s="12">
        <f>sales-Discount_Values</f>
        <v>1939.4362000000001</v>
      </c>
      <c r="R4084" s="12">
        <f>DATEDIF(order_date,delivery_date,"D")</f>
        <v>3</v>
      </c>
      <c r="S4084" s="12"/>
    </row>
    <row r="4085" spans="1:19" ht="14.25" customHeight="1" x14ac:dyDescent="0.35">
      <c r="A4085" s="2" t="s">
        <v>7892</v>
      </c>
      <c r="B4085" s="2">
        <v>107859</v>
      </c>
      <c r="C4085" s="2" t="s">
        <v>13</v>
      </c>
      <c r="D4085" s="2" t="s">
        <v>33</v>
      </c>
      <c r="E4085" s="2">
        <v>1579.48</v>
      </c>
      <c r="F4085" s="2">
        <v>0.45</v>
      </c>
      <c r="G4085" s="2">
        <v>5</v>
      </c>
      <c r="H4085" s="3">
        <v>45648</v>
      </c>
      <c r="I4085" s="3">
        <v>45653</v>
      </c>
      <c r="J4085" s="2" t="s">
        <v>21</v>
      </c>
      <c r="K4085" s="2" t="s">
        <v>27</v>
      </c>
      <c r="L4085" s="2">
        <v>184.86</v>
      </c>
      <c r="M4085" s="2" t="s">
        <v>48</v>
      </c>
      <c r="N4085" s="11">
        <f>L4085/E4085*100</f>
        <v>11.703851900625523</v>
      </c>
      <c r="O4085" s="12" t="str">
        <f>IF(N4085&lt;10,"Low",IF(N4085&lt;20,"Med","High"))</f>
        <v>Med</v>
      </c>
      <c r="P4085" s="12">
        <f>sales*discount</f>
        <v>710.76600000000008</v>
      </c>
      <c r="Q4085" s="12">
        <f>sales-Discount_Values</f>
        <v>868.71399999999994</v>
      </c>
      <c r="R4085" s="12">
        <f>DATEDIF(order_date,delivery_date,"D")</f>
        <v>5</v>
      </c>
      <c r="S4085" s="12"/>
    </row>
    <row r="4086" spans="1:19" ht="14.25" customHeight="1" x14ac:dyDescent="0.35">
      <c r="A4086" s="2" t="s">
        <v>14778</v>
      </c>
      <c r="B4086" s="2">
        <v>114745</v>
      </c>
      <c r="C4086" s="2" t="s">
        <v>41</v>
      </c>
      <c r="D4086" s="2" t="s">
        <v>14</v>
      </c>
      <c r="E4086" s="2">
        <v>2055.59</v>
      </c>
      <c r="F4086" s="2">
        <v>0.06</v>
      </c>
      <c r="G4086" s="2">
        <v>8</v>
      </c>
      <c r="H4086" s="3">
        <v>45519</v>
      </c>
      <c r="I4086" s="3">
        <v>45523</v>
      </c>
      <c r="J4086" s="2" t="s">
        <v>21</v>
      </c>
      <c r="K4086" s="2" t="s">
        <v>22</v>
      </c>
      <c r="L4086" s="2">
        <v>240.62</v>
      </c>
      <c r="M4086" s="2" t="s">
        <v>39</v>
      </c>
      <c r="N4086" s="11">
        <f>L4086/E4086*100</f>
        <v>11.705641689247368</v>
      </c>
      <c r="O4086" s="12" t="str">
        <f>IF(N4086&lt;10,"Low",IF(N4086&lt;20,"Med","High"))</f>
        <v>Med</v>
      </c>
      <c r="P4086" s="12">
        <f>sales*discount</f>
        <v>123.33540000000001</v>
      </c>
      <c r="Q4086" s="12">
        <f>sales-Discount_Values</f>
        <v>1932.2546000000002</v>
      </c>
      <c r="R4086" s="12">
        <f>DATEDIF(order_date,delivery_date,"D")</f>
        <v>4</v>
      </c>
      <c r="S4086" s="12"/>
    </row>
    <row r="4087" spans="1:19" ht="14.25" customHeight="1" x14ac:dyDescent="0.35">
      <c r="A4087" s="2" t="s">
        <v>15129</v>
      </c>
      <c r="B4087" s="2">
        <v>115096</v>
      </c>
      <c r="C4087" s="2" t="s">
        <v>41</v>
      </c>
      <c r="D4087" s="2" t="s">
        <v>14</v>
      </c>
      <c r="E4087" s="2">
        <v>610.89</v>
      </c>
      <c r="F4087" s="2">
        <v>0.28000000000000003</v>
      </c>
      <c r="G4087" s="2">
        <v>2</v>
      </c>
      <c r="H4087" s="3">
        <v>45445</v>
      </c>
      <c r="I4087" s="3">
        <v>45446</v>
      </c>
      <c r="J4087" s="2" t="s">
        <v>31</v>
      </c>
      <c r="K4087" s="2" t="s">
        <v>16</v>
      </c>
      <c r="L4087" s="2">
        <v>71.510000000000005</v>
      </c>
      <c r="M4087" s="2" t="s">
        <v>23</v>
      </c>
      <c r="N4087" s="11">
        <f>L4087/E4087*100</f>
        <v>11.70587176087348</v>
      </c>
      <c r="O4087" s="12" t="str">
        <f>IF(N4087&lt;10,"Low",IF(N4087&lt;20,"Med","High"))</f>
        <v>Med</v>
      </c>
      <c r="P4087" s="12">
        <f>sales*discount</f>
        <v>171.04920000000001</v>
      </c>
      <c r="Q4087" s="12">
        <f>sales-Discount_Values</f>
        <v>439.84079999999994</v>
      </c>
      <c r="R4087" s="12">
        <f>DATEDIF(order_date,delivery_date,"D")</f>
        <v>1</v>
      </c>
      <c r="S4087" s="12"/>
    </row>
    <row r="4088" spans="1:19" ht="14.25" customHeight="1" x14ac:dyDescent="0.35">
      <c r="A4088" s="2" t="s">
        <v>14628</v>
      </c>
      <c r="B4088" s="2">
        <v>114595</v>
      </c>
      <c r="C4088" s="2" t="s">
        <v>13</v>
      </c>
      <c r="D4088" s="2" t="s">
        <v>36</v>
      </c>
      <c r="E4088" s="2">
        <v>4984.6000000000004</v>
      </c>
      <c r="F4088" s="2">
        <v>0.15</v>
      </c>
      <c r="G4088" s="2">
        <v>3</v>
      </c>
      <c r="H4088" s="3">
        <v>45388</v>
      </c>
      <c r="I4088" s="3">
        <v>45393</v>
      </c>
      <c r="J4088" s="2" t="s">
        <v>21</v>
      </c>
      <c r="K4088" s="2" t="s">
        <v>27</v>
      </c>
      <c r="L4088" s="2">
        <v>583.55999999999995</v>
      </c>
      <c r="M4088" s="2" t="s">
        <v>48</v>
      </c>
      <c r="N4088" s="11">
        <f>L4088/E4088*100</f>
        <v>11.707258355735664</v>
      </c>
      <c r="O4088" s="12" t="str">
        <f>IF(N4088&lt;10,"Low",IF(N4088&lt;20,"Med","High"))</f>
        <v>Med</v>
      </c>
      <c r="P4088" s="12">
        <f>sales*discount</f>
        <v>747.69</v>
      </c>
      <c r="Q4088" s="12">
        <f>sales-Discount_Values</f>
        <v>4236.91</v>
      </c>
      <c r="R4088" s="12">
        <f>DATEDIF(order_date,delivery_date,"D")</f>
        <v>5</v>
      </c>
      <c r="S4088" s="12"/>
    </row>
    <row r="4089" spans="1:19" ht="14.25" customHeight="1" x14ac:dyDescent="0.35">
      <c r="A4089" s="2" t="s">
        <v>9704</v>
      </c>
      <c r="B4089" s="2">
        <v>109671</v>
      </c>
      <c r="C4089" s="2" t="s">
        <v>13</v>
      </c>
      <c r="D4089" s="2" t="s">
        <v>33</v>
      </c>
      <c r="E4089" s="2">
        <v>4945.41</v>
      </c>
      <c r="F4089" s="2">
        <v>0.39</v>
      </c>
      <c r="G4089" s="2">
        <v>5</v>
      </c>
      <c r="H4089" s="3">
        <v>45404</v>
      </c>
      <c r="I4089" s="3">
        <v>45408</v>
      </c>
      <c r="J4089" s="2" t="s">
        <v>31</v>
      </c>
      <c r="K4089" s="2" t="s">
        <v>27</v>
      </c>
      <c r="L4089" s="2">
        <v>579.03</v>
      </c>
      <c r="M4089" s="2" t="s">
        <v>17</v>
      </c>
      <c r="N4089" s="11">
        <f>L4089/E4089*100</f>
        <v>11.708432667867779</v>
      </c>
      <c r="O4089" s="12" t="str">
        <f>IF(N4089&lt;10,"Low",IF(N4089&lt;20,"Med","High"))</f>
        <v>Med</v>
      </c>
      <c r="P4089" s="12">
        <f>sales*discount</f>
        <v>1928.7099000000001</v>
      </c>
      <c r="Q4089" s="12">
        <f>sales-Discount_Values</f>
        <v>3016.7001</v>
      </c>
      <c r="R4089" s="12">
        <f>DATEDIF(order_date,delivery_date,"D")</f>
        <v>4</v>
      </c>
      <c r="S4089" s="12"/>
    </row>
    <row r="4090" spans="1:19" ht="14.25" customHeight="1" x14ac:dyDescent="0.35">
      <c r="A4090" s="2" t="s">
        <v>14319</v>
      </c>
      <c r="B4090" s="2">
        <v>114286</v>
      </c>
      <c r="C4090" s="2" t="s">
        <v>19</v>
      </c>
      <c r="D4090" s="2" t="s">
        <v>26</v>
      </c>
      <c r="E4090" s="2">
        <v>2973.05</v>
      </c>
      <c r="F4090" s="2">
        <v>0.21</v>
      </c>
      <c r="G4090" s="2">
        <v>8</v>
      </c>
      <c r="H4090" s="3">
        <v>45075</v>
      </c>
      <c r="I4090" s="3">
        <v>45080</v>
      </c>
      <c r="J4090" s="2" t="s">
        <v>15</v>
      </c>
      <c r="K4090" s="2" t="s">
        <v>16</v>
      </c>
      <c r="L4090" s="2">
        <v>348.17</v>
      </c>
      <c r="M4090" s="2" t="s">
        <v>17</v>
      </c>
      <c r="N4090" s="11">
        <f>L4090/E4090*100</f>
        <v>11.710869309295168</v>
      </c>
      <c r="O4090" s="12" t="str">
        <f>IF(N4090&lt;10,"Low",IF(N4090&lt;20,"Med","High"))</f>
        <v>Med</v>
      </c>
      <c r="P4090" s="12">
        <f>sales*discount</f>
        <v>624.34050000000002</v>
      </c>
      <c r="Q4090" s="12">
        <f>sales-Discount_Values</f>
        <v>2348.7094999999999</v>
      </c>
      <c r="R4090" s="12">
        <f>DATEDIF(order_date,delivery_date,"D")</f>
        <v>5</v>
      </c>
      <c r="S4090" s="12"/>
    </row>
    <row r="4091" spans="1:19" ht="14.25" customHeight="1" x14ac:dyDescent="0.35">
      <c r="A4091" s="2" t="s">
        <v>9919</v>
      </c>
      <c r="B4091" s="2">
        <v>109886</v>
      </c>
      <c r="C4091" s="2" t="s">
        <v>13</v>
      </c>
      <c r="D4091" s="2" t="s">
        <v>20</v>
      </c>
      <c r="E4091" s="2">
        <v>618.27</v>
      </c>
      <c r="F4091" s="2">
        <v>0.39</v>
      </c>
      <c r="G4091" s="2">
        <v>8</v>
      </c>
      <c r="H4091" s="3">
        <v>45477</v>
      </c>
      <c r="I4091" s="3">
        <v>45484</v>
      </c>
      <c r="J4091" s="2" t="s">
        <v>15</v>
      </c>
      <c r="K4091" s="2" t="s">
        <v>16</v>
      </c>
      <c r="L4091" s="2">
        <v>72.41</v>
      </c>
      <c r="M4091" s="2" t="s">
        <v>34</v>
      </c>
      <c r="N4091" s="11">
        <f>L4091/E4091*100</f>
        <v>11.711711711711711</v>
      </c>
      <c r="O4091" s="12" t="str">
        <f>IF(N4091&lt;10,"Low",IF(N4091&lt;20,"Med","High"))</f>
        <v>Med</v>
      </c>
      <c r="P4091" s="12">
        <f>sales*discount</f>
        <v>241.12530000000001</v>
      </c>
      <c r="Q4091" s="12">
        <f>sales-Discount_Values</f>
        <v>377.14469999999994</v>
      </c>
      <c r="R4091" s="12">
        <f>DATEDIF(order_date,delivery_date,"D")</f>
        <v>7</v>
      </c>
      <c r="S4091" s="12"/>
    </row>
    <row r="4092" spans="1:19" ht="14.25" customHeight="1" x14ac:dyDescent="0.35">
      <c r="A4092" s="2" t="s">
        <v>4291</v>
      </c>
      <c r="B4092" s="2">
        <v>104258</v>
      </c>
      <c r="C4092" s="2" t="s">
        <v>13</v>
      </c>
      <c r="D4092" s="2" t="s">
        <v>36</v>
      </c>
      <c r="E4092" s="2">
        <v>1929.59</v>
      </c>
      <c r="F4092" s="2">
        <v>0.39</v>
      </c>
      <c r="G4092" s="2">
        <v>6</v>
      </c>
      <c r="H4092" s="3">
        <v>45494</v>
      </c>
      <c r="I4092" s="3">
        <v>45495</v>
      </c>
      <c r="J4092" s="2" t="s">
        <v>21</v>
      </c>
      <c r="K4092" s="2" t="s">
        <v>16</v>
      </c>
      <c r="L4092" s="2">
        <v>226.1</v>
      </c>
      <c r="M4092" s="2" t="s">
        <v>17</v>
      </c>
      <c r="N4092" s="11">
        <f>L4092/E4092*100</f>
        <v>11.717515119792289</v>
      </c>
      <c r="O4092" s="12" t="str">
        <f>IF(N4092&lt;10,"Low",IF(N4092&lt;20,"Med","High"))</f>
        <v>Med</v>
      </c>
      <c r="P4092" s="12">
        <f>sales*discount</f>
        <v>752.54009999999994</v>
      </c>
      <c r="Q4092" s="12">
        <f>sales-Discount_Values</f>
        <v>1177.0499</v>
      </c>
      <c r="R4092" s="12">
        <f>DATEDIF(order_date,delivery_date,"D")</f>
        <v>1</v>
      </c>
      <c r="S4092" s="12"/>
    </row>
    <row r="4093" spans="1:19" ht="14.25" customHeight="1" x14ac:dyDescent="0.35">
      <c r="A4093" s="2" t="s">
        <v>6020</v>
      </c>
      <c r="B4093" s="2">
        <v>105987</v>
      </c>
      <c r="C4093" s="2" t="s">
        <v>19</v>
      </c>
      <c r="D4093" s="2" t="s">
        <v>36</v>
      </c>
      <c r="E4093" s="2">
        <v>2585.87</v>
      </c>
      <c r="F4093" s="2">
        <v>0.15</v>
      </c>
      <c r="G4093" s="2">
        <v>4</v>
      </c>
      <c r="H4093" s="3">
        <v>45632</v>
      </c>
      <c r="I4093" s="3">
        <v>45634</v>
      </c>
      <c r="J4093" s="2" t="s">
        <v>21</v>
      </c>
      <c r="K4093" s="2" t="s">
        <v>27</v>
      </c>
      <c r="L4093" s="2">
        <v>303.01</v>
      </c>
      <c r="M4093" s="2" t="s">
        <v>28</v>
      </c>
      <c r="N4093" s="11">
        <f>L4093/E4093*100</f>
        <v>11.717913120149118</v>
      </c>
      <c r="O4093" s="12" t="str">
        <f>IF(N4093&lt;10,"Low",IF(N4093&lt;20,"Med","High"))</f>
        <v>Med</v>
      </c>
      <c r="P4093" s="12">
        <f>sales*discount</f>
        <v>387.88049999999998</v>
      </c>
      <c r="Q4093" s="12">
        <f>sales-Discount_Values</f>
        <v>2197.9894999999997</v>
      </c>
      <c r="R4093" s="12">
        <f>DATEDIF(order_date,delivery_date,"D")</f>
        <v>2</v>
      </c>
      <c r="S4093" s="12"/>
    </row>
    <row r="4094" spans="1:19" ht="14.25" customHeight="1" x14ac:dyDescent="0.35">
      <c r="A4094" s="2" t="s">
        <v>11149</v>
      </c>
      <c r="B4094" s="2">
        <v>111116</v>
      </c>
      <c r="C4094" s="2" t="s">
        <v>25</v>
      </c>
      <c r="D4094" s="2" t="s">
        <v>36</v>
      </c>
      <c r="E4094" s="2">
        <v>4201.33</v>
      </c>
      <c r="F4094" s="2">
        <v>0.28000000000000003</v>
      </c>
      <c r="G4094" s="2">
        <v>6</v>
      </c>
      <c r="H4094" s="3">
        <v>44933</v>
      </c>
      <c r="I4094" s="3">
        <v>44935</v>
      </c>
      <c r="J4094" s="2" t="s">
        <v>31</v>
      </c>
      <c r="K4094" s="2" t="s">
        <v>27</v>
      </c>
      <c r="L4094" s="2">
        <v>492.42</v>
      </c>
      <c r="M4094" s="2" t="s">
        <v>34</v>
      </c>
      <c r="N4094" s="11">
        <f>L4094/E4094*100</f>
        <v>11.720574199122659</v>
      </c>
      <c r="O4094" s="12" t="str">
        <f>IF(N4094&lt;10,"Low",IF(N4094&lt;20,"Med","High"))</f>
        <v>Med</v>
      </c>
      <c r="P4094" s="12">
        <f>sales*discount</f>
        <v>1176.3724000000002</v>
      </c>
      <c r="Q4094" s="12">
        <f>sales-Discount_Values</f>
        <v>3024.9575999999997</v>
      </c>
      <c r="R4094" s="12">
        <f>DATEDIF(order_date,delivery_date,"D")</f>
        <v>2</v>
      </c>
      <c r="S4094" s="12"/>
    </row>
    <row r="4095" spans="1:19" ht="14.25" customHeight="1" x14ac:dyDescent="0.35">
      <c r="A4095" s="2" t="s">
        <v>8533</v>
      </c>
      <c r="B4095" s="2">
        <v>108500</v>
      </c>
      <c r="C4095" s="2" t="s">
        <v>41</v>
      </c>
      <c r="D4095" s="2" t="s">
        <v>36</v>
      </c>
      <c r="E4095" s="2">
        <v>1894.98</v>
      </c>
      <c r="F4095" s="2">
        <v>0.31</v>
      </c>
      <c r="G4095" s="2">
        <v>3</v>
      </c>
      <c r="H4095" s="3">
        <v>45124</v>
      </c>
      <c r="I4095" s="3">
        <v>45126</v>
      </c>
      <c r="J4095" s="2" t="s">
        <v>21</v>
      </c>
      <c r="K4095" s="2" t="s">
        <v>16</v>
      </c>
      <c r="L4095" s="2">
        <v>222.16</v>
      </c>
      <c r="M4095" s="2" t="s">
        <v>48</v>
      </c>
      <c r="N4095" s="11">
        <f>L4095/E4095*100</f>
        <v>11.723606581599807</v>
      </c>
      <c r="O4095" s="12" t="str">
        <f>IF(N4095&lt;10,"Low",IF(N4095&lt;20,"Med","High"))</f>
        <v>Med</v>
      </c>
      <c r="P4095" s="12">
        <f>sales*discount</f>
        <v>587.44380000000001</v>
      </c>
      <c r="Q4095" s="12">
        <f>sales-Discount_Values</f>
        <v>1307.5362</v>
      </c>
      <c r="R4095" s="12">
        <f>DATEDIF(order_date,delivery_date,"D")</f>
        <v>2</v>
      </c>
      <c r="S4095" s="12"/>
    </row>
    <row r="4096" spans="1:19" ht="14.25" customHeight="1" x14ac:dyDescent="0.35">
      <c r="A4096" s="2" t="s">
        <v>13761</v>
      </c>
      <c r="B4096" s="2">
        <v>113728</v>
      </c>
      <c r="C4096" s="2" t="s">
        <v>25</v>
      </c>
      <c r="D4096" s="2" t="s">
        <v>33</v>
      </c>
      <c r="E4096" s="2">
        <v>3377.4</v>
      </c>
      <c r="F4096" s="2">
        <v>0.16</v>
      </c>
      <c r="G4096" s="2">
        <v>2</v>
      </c>
      <c r="H4096" s="3">
        <v>45634</v>
      </c>
      <c r="I4096" s="3">
        <v>45640</v>
      </c>
      <c r="J4096" s="2" t="s">
        <v>15</v>
      </c>
      <c r="K4096" s="2" t="s">
        <v>27</v>
      </c>
      <c r="L4096" s="2">
        <v>396.01</v>
      </c>
      <c r="M4096" s="2" t="s">
        <v>28</v>
      </c>
      <c r="N4096" s="11">
        <f>L4096/E4096*100</f>
        <v>11.725291644460235</v>
      </c>
      <c r="O4096" s="12" t="str">
        <f>IF(N4096&lt;10,"Low",IF(N4096&lt;20,"Med","High"))</f>
        <v>Med</v>
      </c>
      <c r="P4096" s="12">
        <f>sales*discount</f>
        <v>540.38400000000001</v>
      </c>
      <c r="Q4096" s="12">
        <f>sales-Discount_Values</f>
        <v>2837.0160000000001</v>
      </c>
      <c r="R4096" s="12">
        <f>DATEDIF(order_date,delivery_date,"D")</f>
        <v>6</v>
      </c>
      <c r="S4096" s="12"/>
    </row>
    <row r="4097" spans="1:19" ht="14.25" customHeight="1" x14ac:dyDescent="0.35">
      <c r="A4097" s="2" t="s">
        <v>173</v>
      </c>
      <c r="B4097" s="2">
        <v>100140</v>
      </c>
      <c r="C4097" s="2" t="s">
        <v>19</v>
      </c>
      <c r="D4097" s="2" t="s">
        <v>26</v>
      </c>
      <c r="E4097" s="2">
        <v>380.41</v>
      </c>
      <c r="F4097" s="2">
        <v>0.32</v>
      </c>
      <c r="G4097" s="2">
        <v>4</v>
      </c>
      <c r="H4097" s="3">
        <v>45629</v>
      </c>
      <c r="I4097" s="3">
        <v>45633</v>
      </c>
      <c r="J4097" s="2" t="s">
        <v>15</v>
      </c>
      <c r="K4097" s="2" t="s">
        <v>27</v>
      </c>
      <c r="L4097" s="2">
        <v>44.61</v>
      </c>
      <c r="M4097" s="2" t="s">
        <v>23</v>
      </c>
      <c r="N4097" s="11">
        <f>L4097/E4097*100</f>
        <v>11.726821061486291</v>
      </c>
      <c r="O4097" s="12" t="str">
        <f>IF(N4097&lt;10,"Low",IF(N4097&lt;20,"Med","High"))</f>
        <v>Med</v>
      </c>
      <c r="P4097" s="12">
        <f>sales*discount</f>
        <v>121.73120000000002</v>
      </c>
      <c r="Q4097" s="12">
        <f>sales-Discount_Values</f>
        <v>258.67880000000002</v>
      </c>
      <c r="R4097" s="12">
        <f>DATEDIF(order_date,delivery_date,"D")</f>
        <v>4</v>
      </c>
      <c r="S4097" s="12"/>
    </row>
    <row r="4098" spans="1:19" ht="14.25" customHeight="1" x14ac:dyDescent="0.35">
      <c r="A4098" s="2" t="s">
        <v>6902</v>
      </c>
      <c r="B4098" s="2">
        <v>106869</v>
      </c>
      <c r="C4098" s="2" t="s">
        <v>25</v>
      </c>
      <c r="D4098" s="2" t="s">
        <v>14</v>
      </c>
      <c r="E4098" s="2">
        <v>3451.19</v>
      </c>
      <c r="F4098" s="2">
        <v>0.3</v>
      </c>
      <c r="G4098" s="2">
        <v>2</v>
      </c>
      <c r="H4098" s="3">
        <v>45163</v>
      </c>
      <c r="I4098" s="3">
        <v>45169</v>
      </c>
      <c r="J4098" s="2" t="s">
        <v>21</v>
      </c>
      <c r="K4098" s="2" t="s">
        <v>22</v>
      </c>
      <c r="L4098" s="2">
        <v>404.73</v>
      </c>
      <c r="M4098" s="2" t="s">
        <v>48</v>
      </c>
      <c r="N4098" s="11">
        <f>L4098/E4098*100</f>
        <v>11.727259293171342</v>
      </c>
      <c r="O4098" s="12" t="str">
        <f>IF(N4098&lt;10,"Low",IF(N4098&lt;20,"Med","High"))</f>
        <v>Med</v>
      </c>
      <c r="P4098" s="12">
        <f>sales*discount</f>
        <v>1035.357</v>
      </c>
      <c r="Q4098" s="12">
        <f>sales-Discount_Values</f>
        <v>2415.8330000000001</v>
      </c>
      <c r="R4098" s="12">
        <f>DATEDIF(order_date,delivery_date,"D")</f>
        <v>6</v>
      </c>
      <c r="S4098" s="12"/>
    </row>
    <row r="4099" spans="1:19" ht="14.25" customHeight="1" x14ac:dyDescent="0.35">
      <c r="A4099" s="2" t="s">
        <v>1389</v>
      </c>
      <c r="B4099" s="2">
        <v>101356</v>
      </c>
      <c r="C4099" s="2" t="s">
        <v>19</v>
      </c>
      <c r="D4099" s="2" t="s">
        <v>14</v>
      </c>
      <c r="E4099" s="2">
        <v>521.47</v>
      </c>
      <c r="F4099" s="2">
        <v>0.28999999999999998</v>
      </c>
      <c r="G4099" s="2">
        <v>7</v>
      </c>
      <c r="H4099" s="3">
        <v>45163</v>
      </c>
      <c r="I4099" s="3">
        <v>45164</v>
      </c>
      <c r="J4099" s="2" t="s">
        <v>21</v>
      </c>
      <c r="K4099" s="2" t="s">
        <v>16</v>
      </c>
      <c r="L4099" s="2">
        <v>61.16</v>
      </c>
      <c r="M4099" s="2" t="s">
        <v>28</v>
      </c>
      <c r="N4099" s="11">
        <f>L4099/E4099*100</f>
        <v>11.728383224346556</v>
      </c>
      <c r="O4099" s="12" t="str">
        <f>IF(N4099&lt;10,"Low",IF(N4099&lt;20,"Med","High"))</f>
        <v>Med</v>
      </c>
      <c r="P4099" s="12">
        <f>sales*discount</f>
        <v>151.22630000000001</v>
      </c>
      <c r="Q4099" s="12">
        <f>sales-Discount_Values</f>
        <v>370.24369999999999</v>
      </c>
      <c r="R4099" s="12">
        <f>DATEDIF(order_date,delivery_date,"D")</f>
        <v>1</v>
      </c>
      <c r="S4099" s="12"/>
    </row>
    <row r="4100" spans="1:19" ht="14.25" customHeight="1" x14ac:dyDescent="0.35">
      <c r="A4100" s="2" t="s">
        <v>5856</v>
      </c>
      <c r="B4100" s="2">
        <v>105823</v>
      </c>
      <c r="C4100" s="2" t="s">
        <v>41</v>
      </c>
      <c r="D4100" s="2" t="s">
        <v>14</v>
      </c>
      <c r="E4100" s="2">
        <v>2489.7800000000002</v>
      </c>
      <c r="F4100" s="2">
        <v>7.0000000000000007E-2</v>
      </c>
      <c r="G4100" s="2">
        <v>8</v>
      </c>
      <c r="H4100" s="3">
        <v>44943</v>
      </c>
      <c r="I4100" s="3">
        <v>44945</v>
      </c>
      <c r="J4100" s="2" t="s">
        <v>31</v>
      </c>
      <c r="K4100" s="2" t="s">
        <v>22</v>
      </c>
      <c r="L4100" s="2">
        <v>292.05</v>
      </c>
      <c r="M4100" s="2" t="s">
        <v>28</v>
      </c>
      <c r="N4100" s="11">
        <f>L4100/E4100*100</f>
        <v>11.729952043955691</v>
      </c>
      <c r="O4100" s="12" t="str">
        <f>IF(N4100&lt;10,"Low",IF(N4100&lt;20,"Med","High"))</f>
        <v>Med</v>
      </c>
      <c r="P4100" s="12">
        <f>sales*discount</f>
        <v>174.28460000000004</v>
      </c>
      <c r="Q4100" s="12">
        <f>sales-Discount_Values</f>
        <v>2315.4954000000002</v>
      </c>
      <c r="R4100" s="12">
        <f>DATEDIF(order_date,delivery_date,"D")</f>
        <v>2</v>
      </c>
      <c r="S4100" s="12"/>
    </row>
    <row r="4101" spans="1:19" ht="14.25" customHeight="1" x14ac:dyDescent="0.35">
      <c r="A4101" s="2" t="s">
        <v>434</v>
      </c>
      <c r="B4101" s="2">
        <v>100401</v>
      </c>
      <c r="C4101" s="2" t="s">
        <v>19</v>
      </c>
      <c r="D4101" s="2" t="s">
        <v>20</v>
      </c>
      <c r="E4101" s="2">
        <v>2898</v>
      </c>
      <c r="F4101" s="2">
        <v>0.16</v>
      </c>
      <c r="G4101" s="2">
        <v>6</v>
      </c>
      <c r="H4101" s="3">
        <v>45127</v>
      </c>
      <c r="I4101" s="3">
        <v>45131</v>
      </c>
      <c r="J4101" s="2" t="s">
        <v>31</v>
      </c>
      <c r="K4101" s="2" t="s">
        <v>16</v>
      </c>
      <c r="L4101" s="2">
        <v>339.95</v>
      </c>
      <c r="M4101" s="2" t="s">
        <v>28</v>
      </c>
      <c r="N4101" s="11">
        <f>L4101/E4101*100</f>
        <v>11.730503795721187</v>
      </c>
      <c r="O4101" s="12" t="str">
        <f>IF(N4101&lt;10,"Low",IF(N4101&lt;20,"Med","High"))</f>
        <v>Med</v>
      </c>
      <c r="P4101" s="12">
        <f>sales*discount</f>
        <v>463.68</v>
      </c>
      <c r="Q4101" s="12">
        <f>sales-Discount_Values</f>
        <v>2434.3200000000002</v>
      </c>
      <c r="R4101" s="12">
        <f>DATEDIF(order_date,delivery_date,"D")</f>
        <v>4</v>
      </c>
      <c r="S4101" s="12"/>
    </row>
    <row r="4102" spans="1:19" ht="14.25" customHeight="1" x14ac:dyDescent="0.35">
      <c r="A4102" s="2" t="s">
        <v>8159</v>
      </c>
      <c r="B4102" s="2">
        <v>108126</v>
      </c>
      <c r="C4102" s="2" t="s">
        <v>41</v>
      </c>
      <c r="D4102" s="2" t="s">
        <v>33</v>
      </c>
      <c r="E4102" s="2">
        <v>3419.4</v>
      </c>
      <c r="F4102" s="2">
        <v>0.35</v>
      </c>
      <c r="G4102" s="2">
        <v>2</v>
      </c>
      <c r="H4102" s="3">
        <v>44940</v>
      </c>
      <c r="I4102" s="3">
        <v>44943</v>
      </c>
      <c r="J4102" s="2" t="s">
        <v>15</v>
      </c>
      <c r="K4102" s="2" t="s">
        <v>22</v>
      </c>
      <c r="L4102" s="2">
        <v>401.29</v>
      </c>
      <c r="M4102" s="2" t="s">
        <v>17</v>
      </c>
      <c r="N4102" s="11">
        <f>L4102/E4102*100</f>
        <v>11.735684623033281</v>
      </c>
      <c r="O4102" s="12" t="str">
        <f>IF(N4102&lt;10,"Low",IF(N4102&lt;20,"Med","High"))</f>
        <v>Med</v>
      </c>
      <c r="P4102" s="12">
        <f>sales*discount</f>
        <v>1196.79</v>
      </c>
      <c r="Q4102" s="12">
        <f>sales-Discount_Values</f>
        <v>2222.61</v>
      </c>
      <c r="R4102" s="12">
        <f>DATEDIF(order_date,delivery_date,"D")</f>
        <v>3</v>
      </c>
      <c r="S4102" s="12"/>
    </row>
    <row r="4103" spans="1:19" ht="14.25" customHeight="1" x14ac:dyDescent="0.35">
      <c r="A4103" s="2" t="s">
        <v>8478</v>
      </c>
      <c r="B4103" s="2">
        <v>108445</v>
      </c>
      <c r="C4103" s="2" t="s">
        <v>13</v>
      </c>
      <c r="D4103" s="2" t="s">
        <v>36</v>
      </c>
      <c r="E4103" s="2">
        <v>800.33</v>
      </c>
      <c r="F4103" s="2">
        <v>0.04</v>
      </c>
      <c r="G4103" s="2">
        <v>3</v>
      </c>
      <c r="H4103" s="3">
        <v>45409</v>
      </c>
      <c r="I4103" s="3">
        <v>45410</v>
      </c>
      <c r="J4103" s="2" t="s">
        <v>31</v>
      </c>
      <c r="K4103" s="2" t="s">
        <v>27</v>
      </c>
      <c r="L4103" s="2">
        <v>93.93</v>
      </c>
      <c r="M4103" s="2" t="s">
        <v>39</v>
      </c>
      <c r="N4103" s="11">
        <f>L4103/E4103*100</f>
        <v>11.736408731398299</v>
      </c>
      <c r="O4103" s="12" t="str">
        <f>IF(N4103&lt;10,"Low",IF(N4103&lt;20,"Med","High"))</f>
        <v>Med</v>
      </c>
      <c r="P4103" s="12">
        <f>sales*discount</f>
        <v>32.013200000000005</v>
      </c>
      <c r="Q4103" s="12">
        <f>sales-Discount_Values</f>
        <v>768.31680000000006</v>
      </c>
      <c r="R4103" s="12">
        <f>DATEDIF(order_date,delivery_date,"D")</f>
        <v>1</v>
      </c>
      <c r="S4103" s="12"/>
    </row>
    <row r="4104" spans="1:19" ht="14.25" customHeight="1" x14ac:dyDescent="0.35">
      <c r="A4104" s="2" t="s">
        <v>2302</v>
      </c>
      <c r="B4104" s="2">
        <v>102269</v>
      </c>
      <c r="C4104" s="2" t="s">
        <v>19</v>
      </c>
      <c r="D4104" s="2" t="s">
        <v>33</v>
      </c>
      <c r="E4104" s="2">
        <v>1908.89</v>
      </c>
      <c r="F4104" s="2">
        <v>0.4</v>
      </c>
      <c r="G4104" s="2">
        <v>2</v>
      </c>
      <c r="H4104" s="3">
        <v>45517</v>
      </c>
      <c r="I4104" s="3">
        <v>45522</v>
      </c>
      <c r="J4104" s="2" t="s">
        <v>21</v>
      </c>
      <c r="K4104" s="2" t="s">
        <v>16</v>
      </c>
      <c r="L4104" s="2">
        <v>224.05</v>
      </c>
      <c r="M4104" s="2" t="s">
        <v>34</v>
      </c>
      <c r="N4104" s="11">
        <f>L4104/E4104*100</f>
        <v>11.737187580216775</v>
      </c>
      <c r="O4104" s="12" t="str">
        <f>IF(N4104&lt;10,"Low",IF(N4104&lt;20,"Med","High"))</f>
        <v>Med</v>
      </c>
      <c r="P4104" s="12">
        <f>sales*discount</f>
        <v>763.55600000000004</v>
      </c>
      <c r="Q4104" s="12">
        <f>sales-Discount_Values</f>
        <v>1145.3340000000001</v>
      </c>
      <c r="R4104" s="12">
        <f>DATEDIF(order_date,delivery_date,"D")</f>
        <v>5</v>
      </c>
      <c r="S4104" s="12"/>
    </row>
    <row r="4105" spans="1:19" ht="14.25" customHeight="1" x14ac:dyDescent="0.35">
      <c r="A4105" s="2" t="s">
        <v>14712</v>
      </c>
      <c r="B4105" s="2">
        <v>114679</v>
      </c>
      <c r="C4105" s="2" t="s">
        <v>13</v>
      </c>
      <c r="D4105" s="2" t="s">
        <v>36</v>
      </c>
      <c r="E4105" s="2">
        <v>1269.44</v>
      </c>
      <c r="F4105" s="2">
        <v>0.35</v>
      </c>
      <c r="G4105" s="2">
        <v>5</v>
      </c>
      <c r="H4105" s="3">
        <v>45037</v>
      </c>
      <c r="I4105" s="3">
        <v>45038</v>
      </c>
      <c r="J4105" s="2" t="s">
        <v>31</v>
      </c>
      <c r="K4105" s="2" t="s">
        <v>16</v>
      </c>
      <c r="L4105" s="2">
        <v>149.03</v>
      </c>
      <c r="M4105" s="2" t="s">
        <v>23</v>
      </c>
      <c r="N4105" s="11">
        <f>L4105/E4105*100</f>
        <v>11.739822283841693</v>
      </c>
      <c r="O4105" s="12" t="str">
        <f>IF(N4105&lt;10,"Low",IF(N4105&lt;20,"Med","High"))</f>
        <v>Med</v>
      </c>
      <c r="P4105" s="12">
        <f>sales*discount</f>
        <v>444.30399999999997</v>
      </c>
      <c r="Q4105" s="12">
        <f>sales-Discount_Values</f>
        <v>825.13600000000008</v>
      </c>
      <c r="R4105" s="12">
        <f>DATEDIF(order_date,delivery_date,"D")</f>
        <v>1</v>
      </c>
      <c r="S4105" s="12"/>
    </row>
    <row r="4106" spans="1:19" ht="14.25" customHeight="1" x14ac:dyDescent="0.35">
      <c r="A4106" s="2" t="s">
        <v>6536</v>
      </c>
      <c r="B4106" s="2">
        <v>106503</v>
      </c>
      <c r="C4106" s="2" t="s">
        <v>19</v>
      </c>
      <c r="D4106" s="2" t="s">
        <v>14</v>
      </c>
      <c r="E4106" s="2">
        <v>1520.6</v>
      </c>
      <c r="F4106" s="2">
        <v>0.13</v>
      </c>
      <c r="G4106" s="2">
        <v>2</v>
      </c>
      <c r="H4106" s="3">
        <v>45136</v>
      </c>
      <c r="I4106" s="3">
        <v>45138</v>
      </c>
      <c r="J4106" s="2" t="s">
        <v>15</v>
      </c>
      <c r="K4106" s="2" t="s">
        <v>16</v>
      </c>
      <c r="L4106" s="2">
        <v>178.54</v>
      </c>
      <c r="M4106" s="2" t="s">
        <v>39</v>
      </c>
      <c r="N4106" s="11">
        <f>L4106/E4106*100</f>
        <v>11.741417861370513</v>
      </c>
      <c r="O4106" s="12" t="str">
        <f>IF(N4106&lt;10,"Low",IF(N4106&lt;20,"Med","High"))</f>
        <v>Med</v>
      </c>
      <c r="P4106" s="12">
        <f>sales*discount</f>
        <v>197.678</v>
      </c>
      <c r="Q4106" s="12">
        <f>sales-Discount_Values</f>
        <v>1322.922</v>
      </c>
      <c r="R4106" s="12">
        <f>DATEDIF(order_date,delivery_date,"D")</f>
        <v>2</v>
      </c>
      <c r="S4106" s="12"/>
    </row>
    <row r="4107" spans="1:19" ht="14.25" customHeight="1" x14ac:dyDescent="0.35">
      <c r="A4107" s="2" t="s">
        <v>2130</v>
      </c>
      <c r="B4107" s="2">
        <v>102097</v>
      </c>
      <c r="C4107" s="2" t="s">
        <v>41</v>
      </c>
      <c r="D4107" s="2" t="s">
        <v>33</v>
      </c>
      <c r="E4107" s="2">
        <v>746.42</v>
      </c>
      <c r="F4107" s="2">
        <v>0.33</v>
      </c>
      <c r="G4107" s="2">
        <v>2</v>
      </c>
      <c r="H4107" s="3">
        <v>45272</v>
      </c>
      <c r="I4107" s="3">
        <v>45278</v>
      </c>
      <c r="J4107" s="2" t="s">
        <v>31</v>
      </c>
      <c r="K4107" s="2" t="s">
        <v>27</v>
      </c>
      <c r="L4107" s="2">
        <v>87.65</v>
      </c>
      <c r="M4107" s="2" t="s">
        <v>48</v>
      </c>
      <c r="N4107" s="11">
        <f>L4107/E4107*100</f>
        <v>11.742718576672653</v>
      </c>
      <c r="O4107" s="12" t="str">
        <f>IF(N4107&lt;10,"Low",IF(N4107&lt;20,"Med","High"))</f>
        <v>Med</v>
      </c>
      <c r="P4107" s="12">
        <f>sales*discount</f>
        <v>246.3186</v>
      </c>
      <c r="Q4107" s="12">
        <f>sales-Discount_Values</f>
        <v>500.10139999999996</v>
      </c>
      <c r="R4107" s="12">
        <f>DATEDIF(order_date,delivery_date,"D")</f>
        <v>6</v>
      </c>
      <c r="S4107" s="12"/>
    </row>
    <row r="4108" spans="1:19" ht="14.25" customHeight="1" x14ac:dyDescent="0.35">
      <c r="A4108" s="2" t="s">
        <v>8799</v>
      </c>
      <c r="B4108" s="2">
        <v>108766</v>
      </c>
      <c r="C4108" s="2" t="s">
        <v>25</v>
      </c>
      <c r="D4108" s="2" t="s">
        <v>36</v>
      </c>
      <c r="E4108" s="2">
        <v>2999.02</v>
      </c>
      <c r="F4108" s="2">
        <v>0.42</v>
      </c>
      <c r="G4108" s="2">
        <v>2</v>
      </c>
      <c r="H4108" s="3">
        <v>45433</v>
      </c>
      <c r="I4108" s="3">
        <v>45435</v>
      </c>
      <c r="J4108" s="2" t="s">
        <v>15</v>
      </c>
      <c r="K4108" s="2" t="s">
        <v>22</v>
      </c>
      <c r="L4108" s="2">
        <v>352.23</v>
      </c>
      <c r="M4108" s="2" t="s">
        <v>39</v>
      </c>
      <c r="N4108" s="11">
        <f>L4108/E4108*100</f>
        <v>11.744836646637902</v>
      </c>
      <c r="O4108" s="12" t="str">
        <f>IF(N4108&lt;10,"Low",IF(N4108&lt;20,"Med","High"))</f>
        <v>Med</v>
      </c>
      <c r="P4108" s="12">
        <f>sales*discount</f>
        <v>1259.5883999999999</v>
      </c>
      <c r="Q4108" s="12">
        <f>sales-Discount_Values</f>
        <v>1739.4316000000001</v>
      </c>
      <c r="R4108" s="12">
        <f>DATEDIF(order_date,delivery_date,"D")</f>
        <v>2</v>
      </c>
      <c r="S4108" s="12"/>
    </row>
    <row r="4109" spans="1:19" ht="14.25" customHeight="1" x14ac:dyDescent="0.35">
      <c r="A4109" s="2" t="s">
        <v>4478</v>
      </c>
      <c r="B4109" s="2">
        <v>104445</v>
      </c>
      <c r="C4109" s="2" t="s">
        <v>25</v>
      </c>
      <c r="D4109" s="2" t="s">
        <v>33</v>
      </c>
      <c r="E4109" s="2">
        <v>2748.71</v>
      </c>
      <c r="F4109" s="2">
        <v>0.5</v>
      </c>
      <c r="G4109" s="2">
        <v>9</v>
      </c>
      <c r="H4109" s="3">
        <v>45066</v>
      </c>
      <c r="I4109" s="3">
        <v>45073</v>
      </c>
      <c r="J4109" s="2" t="s">
        <v>21</v>
      </c>
      <c r="K4109" s="2" t="s">
        <v>27</v>
      </c>
      <c r="L4109" s="2">
        <v>322.85000000000002</v>
      </c>
      <c r="M4109" s="2" t="s">
        <v>34</v>
      </c>
      <c r="N4109" s="11">
        <f>L4109/E4109*100</f>
        <v>11.745509711828458</v>
      </c>
      <c r="O4109" s="12" t="str">
        <f>IF(N4109&lt;10,"Low",IF(N4109&lt;20,"Med","High"))</f>
        <v>Med</v>
      </c>
      <c r="P4109" s="12">
        <f>sales*discount</f>
        <v>1374.355</v>
      </c>
      <c r="Q4109" s="12">
        <f>sales-Discount_Values</f>
        <v>1374.355</v>
      </c>
      <c r="R4109" s="12">
        <f>DATEDIF(order_date,delivery_date,"D")</f>
        <v>7</v>
      </c>
      <c r="S4109" s="12"/>
    </row>
    <row r="4110" spans="1:19" ht="14.25" customHeight="1" x14ac:dyDescent="0.35">
      <c r="A4110" s="2" t="s">
        <v>9967</v>
      </c>
      <c r="B4110" s="2">
        <v>109934</v>
      </c>
      <c r="C4110" s="2" t="s">
        <v>25</v>
      </c>
      <c r="D4110" s="2" t="s">
        <v>33</v>
      </c>
      <c r="E4110" s="2">
        <v>4836.07</v>
      </c>
      <c r="F4110" s="2">
        <v>0.25</v>
      </c>
      <c r="G4110" s="2">
        <v>7</v>
      </c>
      <c r="H4110" s="3">
        <v>45380</v>
      </c>
      <c r="I4110" s="3">
        <v>45383</v>
      </c>
      <c r="J4110" s="2" t="s">
        <v>15</v>
      </c>
      <c r="K4110" s="2" t="s">
        <v>27</v>
      </c>
      <c r="L4110" s="2">
        <v>568.11</v>
      </c>
      <c r="M4110" s="2" t="s">
        <v>39</v>
      </c>
      <c r="N4110" s="11">
        <f>L4110/E4110*100</f>
        <v>11.747348570223345</v>
      </c>
      <c r="O4110" s="12" t="str">
        <f>IF(N4110&lt;10,"Low",IF(N4110&lt;20,"Med","High"))</f>
        <v>Med</v>
      </c>
      <c r="P4110" s="12">
        <f>sales*discount</f>
        <v>1209.0174999999999</v>
      </c>
      <c r="Q4110" s="12">
        <f>sales-Discount_Values</f>
        <v>3627.0524999999998</v>
      </c>
      <c r="R4110" s="12">
        <f>DATEDIF(order_date,delivery_date,"D")</f>
        <v>3</v>
      </c>
      <c r="S4110" s="12"/>
    </row>
    <row r="4111" spans="1:19" ht="14.25" customHeight="1" x14ac:dyDescent="0.35">
      <c r="A4111" s="2" t="s">
        <v>577</v>
      </c>
      <c r="B4111" s="2">
        <v>100544</v>
      </c>
      <c r="C4111" s="2" t="s">
        <v>25</v>
      </c>
      <c r="D4111" s="2" t="s">
        <v>26</v>
      </c>
      <c r="E4111" s="2">
        <v>2275.79</v>
      </c>
      <c r="F4111" s="2">
        <v>0.13</v>
      </c>
      <c r="G4111" s="2">
        <v>6</v>
      </c>
      <c r="H4111" s="3">
        <v>45528</v>
      </c>
      <c r="I4111" s="3">
        <v>45534</v>
      </c>
      <c r="J4111" s="2" t="s">
        <v>15</v>
      </c>
      <c r="K4111" s="2" t="s">
        <v>27</v>
      </c>
      <c r="L4111" s="2">
        <v>267.36</v>
      </c>
      <c r="M4111" s="2" t="s">
        <v>23</v>
      </c>
      <c r="N4111" s="11">
        <f>L4111/E4111*100</f>
        <v>11.748008383901855</v>
      </c>
      <c r="O4111" s="12" t="str">
        <f>IF(N4111&lt;10,"Low",IF(N4111&lt;20,"Med","High"))</f>
        <v>Med</v>
      </c>
      <c r="P4111" s="12">
        <f>sales*discount</f>
        <v>295.85270000000003</v>
      </c>
      <c r="Q4111" s="12">
        <f>sales-Discount_Values</f>
        <v>1979.9373000000001</v>
      </c>
      <c r="R4111" s="12">
        <f>DATEDIF(order_date,delivery_date,"D")</f>
        <v>6</v>
      </c>
      <c r="S4111" s="12"/>
    </row>
    <row r="4112" spans="1:19" ht="14.25" customHeight="1" x14ac:dyDescent="0.35">
      <c r="A4112" s="2" t="s">
        <v>8102</v>
      </c>
      <c r="B4112" s="2">
        <v>108069</v>
      </c>
      <c r="C4112" s="2" t="s">
        <v>13</v>
      </c>
      <c r="D4112" s="2" t="s">
        <v>26</v>
      </c>
      <c r="E4112" s="2">
        <v>2431.79</v>
      </c>
      <c r="F4112" s="2">
        <v>0.17</v>
      </c>
      <c r="G4112" s="2">
        <v>4</v>
      </c>
      <c r="H4112" s="3">
        <v>45294</v>
      </c>
      <c r="I4112" s="3">
        <v>45295</v>
      </c>
      <c r="J4112" s="2" t="s">
        <v>15</v>
      </c>
      <c r="K4112" s="2" t="s">
        <v>27</v>
      </c>
      <c r="L4112" s="2">
        <v>285.76</v>
      </c>
      <c r="M4112" s="2" t="s">
        <v>17</v>
      </c>
      <c r="N4112" s="11">
        <f>L4112/E4112*100</f>
        <v>11.751014684656159</v>
      </c>
      <c r="O4112" s="12" t="str">
        <f>IF(N4112&lt;10,"Low",IF(N4112&lt;20,"Med","High"))</f>
        <v>Med</v>
      </c>
      <c r="P4112" s="12">
        <f>sales*discount</f>
        <v>413.40430000000003</v>
      </c>
      <c r="Q4112" s="12">
        <f>sales-Discount_Values</f>
        <v>2018.3856999999998</v>
      </c>
      <c r="R4112" s="12">
        <f>DATEDIF(order_date,delivery_date,"D")</f>
        <v>1</v>
      </c>
      <c r="S4112" s="12"/>
    </row>
    <row r="4113" spans="1:19" ht="14.25" customHeight="1" x14ac:dyDescent="0.35">
      <c r="A4113" s="2" t="s">
        <v>2745</v>
      </c>
      <c r="B4113" s="2">
        <v>102712</v>
      </c>
      <c r="C4113" s="2" t="s">
        <v>41</v>
      </c>
      <c r="D4113" s="2" t="s">
        <v>33</v>
      </c>
      <c r="E4113" s="2">
        <v>2139.8000000000002</v>
      </c>
      <c r="F4113" s="2">
        <v>0.13</v>
      </c>
      <c r="G4113" s="2">
        <v>3</v>
      </c>
      <c r="H4113" s="3">
        <v>45021</v>
      </c>
      <c r="I4113" s="3">
        <v>45025</v>
      </c>
      <c r="J4113" s="2" t="s">
        <v>15</v>
      </c>
      <c r="K4113" s="2" t="s">
        <v>16</v>
      </c>
      <c r="L4113" s="2">
        <v>251.47</v>
      </c>
      <c r="M4113" s="2" t="s">
        <v>17</v>
      </c>
      <c r="N4113" s="11">
        <f>L4113/E4113*100</f>
        <v>11.752032900271052</v>
      </c>
      <c r="O4113" s="12" t="str">
        <f>IF(N4113&lt;10,"Low",IF(N4113&lt;20,"Med","High"))</f>
        <v>Med</v>
      </c>
      <c r="P4113" s="12">
        <f>sales*discount</f>
        <v>278.17400000000004</v>
      </c>
      <c r="Q4113" s="12">
        <f>sales-Discount_Values</f>
        <v>1861.6260000000002</v>
      </c>
      <c r="R4113" s="12">
        <f>DATEDIF(order_date,delivery_date,"D")</f>
        <v>4</v>
      </c>
      <c r="S4113" s="12"/>
    </row>
    <row r="4114" spans="1:19" ht="14.25" customHeight="1" x14ac:dyDescent="0.35">
      <c r="A4114" s="2" t="s">
        <v>5085</v>
      </c>
      <c r="B4114" s="2">
        <v>105052</v>
      </c>
      <c r="C4114" s="2" t="s">
        <v>19</v>
      </c>
      <c r="D4114" s="2" t="s">
        <v>26</v>
      </c>
      <c r="E4114" s="2">
        <v>2960.93</v>
      </c>
      <c r="F4114" s="2">
        <v>0.08</v>
      </c>
      <c r="G4114" s="2">
        <v>6</v>
      </c>
      <c r="H4114" s="3">
        <v>45206</v>
      </c>
      <c r="I4114" s="3">
        <v>45212</v>
      </c>
      <c r="J4114" s="2" t="s">
        <v>15</v>
      </c>
      <c r="K4114" s="2" t="s">
        <v>27</v>
      </c>
      <c r="L4114" s="2">
        <v>348.02</v>
      </c>
      <c r="M4114" s="2" t="s">
        <v>34</v>
      </c>
      <c r="N4114" s="11">
        <f>L4114/E4114*100</f>
        <v>11.753739534538136</v>
      </c>
      <c r="O4114" s="12" t="str">
        <f>IF(N4114&lt;10,"Low",IF(N4114&lt;20,"Med","High"))</f>
        <v>Med</v>
      </c>
      <c r="P4114" s="12">
        <f>sales*discount</f>
        <v>236.87439999999998</v>
      </c>
      <c r="Q4114" s="12">
        <f>sales-Discount_Values</f>
        <v>2724.0555999999997</v>
      </c>
      <c r="R4114" s="12">
        <f>DATEDIF(order_date,delivery_date,"D")</f>
        <v>6</v>
      </c>
      <c r="S4114" s="12"/>
    </row>
    <row r="4115" spans="1:19" ht="14.25" customHeight="1" x14ac:dyDescent="0.35">
      <c r="A4115" s="2" t="s">
        <v>9150</v>
      </c>
      <c r="B4115" s="2">
        <v>109117</v>
      </c>
      <c r="C4115" s="2" t="s">
        <v>19</v>
      </c>
      <c r="D4115" s="2" t="s">
        <v>14</v>
      </c>
      <c r="E4115" s="2">
        <v>2986.81</v>
      </c>
      <c r="F4115" s="2">
        <v>0.35</v>
      </c>
      <c r="G4115" s="2">
        <v>6</v>
      </c>
      <c r="H4115" s="3">
        <v>45372</v>
      </c>
      <c r="I4115" s="3">
        <v>45376</v>
      </c>
      <c r="J4115" s="2" t="s">
        <v>31</v>
      </c>
      <c r="K4115" s="2" t="s">
        <v>22</v>
      </c>
      <c r="L4115" s="2">
        <v>351.08</v>
      </c>
      <c r="M4115" s="2" t="s">
        <v>28</v>
      </c>
      <c r="N4115" s="11">
        <f>L4115/E4115*100</f>
        <v>11.754346610597928</v>
      </c>
      <c r="O4115" s="12" t="str">
        <f>IF(N4115&lt;10,"Low",IF(N4115&lt;20,"Med","High"))</f>
        <v>Med</v>
      </c>
      <c r="P4115" s="12">
        <f>sales*discount</f>
        <v>1045.3834999999999</v>
      </c>
      <c r="Q4115" s="12">
        <f>sales-Discount_Values</f>
        <v>1941.4265</v>
      </c>
      <c r="R4115" s="12">
        <f>DATEDIF(order_date,delivery_date,"D")</f>
        <v>4</v>
      </c>
      <c r="S4115" s="12"/>
    </row>
    <row r="4116" spans="1:19" ht="14.25" customHeight="1" x14ac:dyDescent="0.35">
      <c r="A4116" s="2" t="s">
        <v>5077</v>
      </c>
      <c r="B4116" s="2">
        <v>105044</v>
      </c>
      <c r="C4116" s="2" t="s">
        <v>41</v>
      </c>
      <c r="D4116" s="2" t="s">
        <v>26</v>
      </c>
      <c r="E4116" s="2">
        <v>206.09</v>
      </c>
      <c r="F4116" s="2">
        <v>0.22</v>
      </c>
      <c r="G4116" s="2">
        <v>7</v>
      </c>
      <c r="H4116" s="3">
        <v>45386</v>
      </c>
      <c r="I4116" s="3">
        <v>45389</v>
      </c>
      <c r="J4116" s="2" t="s">
        <v>15</v>
      </c>
      <c r="K4116" s="2" t="s">
        <v>22</v>
      </c>
      <c r="L4116" s="2">
        <v>24.23</v>
      </c>
      <c r="M4116" s="2" t="s">
        <v>34</v>
      </c>
      <c r="N4116" s="11">
        <f>L4116/E4116*100</f>
        <v>11.756999369207628</v>
      </c>
      <c r="O4116" s="12" t="str">
        <f>IF(N4116&lt;10,"Low",IF(N4116&lt;20,"Med","High"))</f>
        <v>Med</v>
      </c>
      <c r="P4116" s="12">
        <f>sales*discount</f>
        <v>45.339800000000004</v>
      </c>
      <c r="Q4116" s="12">
        <f>sales-Discount_Values</f>
        <v>160.75020000000001</v>
      </c>
      <c r="R4116" s="12">
        <f>DATEDIF(order_date,delivery_date,"D")</f>
        <v>3</v>
      </c>
      <c r="S4116" s="12"/>
    </row>
    <row r="4117" spans="1:19" ht="14.25" customHeight="1" x14ac:dyDescent="0.35">
      <c r="A4117" s="2" t="s">
        <v>888</v>
      </c>
      <c r="B4117" s="2">
        <v>100855</v>
      </c>
      <c r="C4117" s="2" t="s">
        <v>25</v>
      </c>
      <c r="D4117" s="2" t="s">
        <v>14</v>
      </c>
      <c r="E4117" s="2">
        <v>1936.69</v>
      </c>
      <c r="F4117" s="2">
        <v>0.19</v>
      </c>
      <c r="G4117" s="2">
        <v>8</v>
      </c>
      <c r="H4117" s="3">
        <v>45437</v>
      </c>
      <c r="I4117" s="3">
        <v>45438</v>
      </c>
      <c r="J4117" s="2" t="s">
        <v>31</v>
      </c>
      <c r="K4117" s="2" t="s">
        <v>27</v>
      </c>
      <c r="L4117" s="2">
        <v>227.72</v>
      </c>
      <c r="M4117" s="2" t="s">
        <v>23</v>
      </c>
      <c r="N4117" s="11">
        <f>L4117/E4117*100</f>
        <v>11.758206011287299</v>
      </c>
      <c r="O4117" s="12" t="str">
        <f>IF(N4117&lt;10,"Low",IF(N4117&lt;20,"Med","High"))</f>
        <v>Med</v>
      </c>
      <c r="P4117" s="12">
        <f>sales*discount</f>
        <v>367.97110000000004</v>
      </c>
      <c r="Q4117" s="12">
        <f>sales-Discount_Values</f>
        <v>1568.7189000000001</v>
      </c>
      <c r="R4117" s="12">
        <f>DATEDIF(order_date,delivery_date,"D")</f>
        <v>1</v>
      </c>
      <c r="S4117" s="12"/>
    </row>
    <row r="4118" spans="1:19" ht="14.25" customHeight="1" x14ac:dyDescent="0.35">
      <c r="A4118" s="2" t="s">
        <v>8051</v>
      </c>
      <c r="B4118" s="2">
        <v>108018</v>
      </c>
      <c r="C4118" s="2" t="s">
        <v>25</v>
      </c>
      <c r="D4118" s="2" t="s">
        <v>26</v>
      </c>
      <c r="E4118" s="2">
        <v>490.7</v>
      </c>
      <c r="F4118" s="2">
        <v>0.39</v>
      </c>
      <c r="G4118" s="2">
        <v>6</v>
      </c>
      <c r="H4118" s="3">
        <v>45635</v>
      </c>
      <c r="I4118" s="3">
        <v>45636</v>
      </c>
      <c r="J4118" s="2" t="s">
        <v>21</v>
      </c>
      <c r="K4118" s="2" t="s">
        <v>16</v>
      </c>
      <c r="L4118" s="2">
        <v>57.7</v>
      </c>
      <c r="M4118" s="2" t="s">
        <v>17</v>
      </c>
      <c r="N4118" s="11">
        <f>L4118/E4118*100</f>
        <v>11.75871204401875</v>
      </c>
      <c r="O4118" s="12" t="str">
        <f>IF(N4118&lt;10,"Low",IF(N4118&lt;20,"Med","High"))</f>
        <v>Med</v>
      </c>
      <c r="P4118" s="12">
        <f>sales*discount</f>
        <v>191.37299999999999</v>
      </c>
      <c r="Q4118" s="12">
        <f>sales-Discount_Values</f>
        <v>299.327</v>
      </c>
      <c r="R4118" s="12">
        <f>DATEDIF(order_date,delivery_date,"D")</f>
        <v>1</v>
      </c>
      <c r="S4118" s="12"/>
    </row>
    <row r="4119" spans="1:19" ht="14.25" customHeight="1" x14ac:dyDescent="0.35">
      <c r="A4119" s="2" t="s">
        <v>5379</v>
      </c>
      <c r="B4119" s="2">
        <v>105346</v>
      </c>
      <c r="C4119" s="2" t="s">
        <v>41</v>
      </c>
      <c r="D4119" s="2" t="s">
        <v>36</v>
      </c>
      <c r="E4119" s="2">
        <v>3519.75</v>
      </c>
      <c r="F4119" s="2">
        <v>0.25</v>
      </c>
      <c r="G4119" s="2">
        <v>7</v>
      </c>
      <c r="H4119" s="3">
        <v>45382</v>
      </c>
      <c r="I4119" s="3">
        <v>45384</v>
      </c>
      <c r="J4119" s="2" t="s">
        <v>21</v>
      </c>
      <c r="K4119" s="2" t="s">
        <v>22</v>
      </c>
      <c r="L4119" s="2">
        <v>413.88</v>
      </c>
      <c r="M4119" s="2" t="s">
        <v>48</v>
      </c>
      <c r="N4119" s="11">
        <f>L4119/E4119*100</f>
        <v>11.758789686767527</v>
      </c>
      <c r="O4119" s="12" t="str">
        <f>IF(N4119&lt;10,"Low",IF(N4119&lt;20,"Med","High"))</f>
        <v>Med</v>
      </c>
      <c r="P4119" s="12">
        <f>sales*discount</f>
        <v>879.9375</v>
      </c>
      <c r="Q4119" s="12">
        <f>sales-Discount_Values</f>
        <v>2639.8125</v>
      </c>
      <c r="R4119" s="12">
        <f>DATEDIF(order_date,delivery_date,"D")</f>
        <v>2</v>
      </c>
      <c r="S4119" s="12"/>
    </row>
    <row r="4120" spans="1:19" ht="14.25" customHeight="1" x14ac:dyDescent="0.35">
      <c r="A4120" s="2" t="s">
        <v>15090</v>
      </c>
      <c r="B4120" s="2">
        <v>115057</v>
      </c>
      <c r="C4120" s="2" t="s">
        <v>41</v>
      </c>
      <c r="D4120" s="2" t="s">
        <v>36</v>
      </c>
      <c r="E4120" s="2">
        <v>2385.9699999999998</v>
      </c>
      <c r="F4120" s="2">
        <v>0.33</v>
      </c>
      <c r="G4120" s="2">
        <v>2</v>
      </c>
      <c r="H4120" s="3">
        <v>45524</v>
      </c>
      <c r="I4120" s="3">
        <v>45526</v>
      </c>
      <c r="J4120" s="2" t="s">
        <v>21</v>
      </c>
      <c r="K4120" s="2" t="s">
        <v>22</v>
      </c>
      <c r="L4120" s="2">
        <v>280.61</v>
      </c>
      <c r="M4120" s="2" t="s">
        <v>48</v>
      </c>
      <c r="N4120" s="11">
        <f>L4120/E4120*100</f>
        <v>11.760835215866084</v>
      </c>
      <c r="O4120" s="12" t="str">
        <f>IF(N4120&lt;10,"Low",IF(N4120&lt;20,"Med","High"))</f>
        <v>Med</v>
      </c>
      <c r="P4120" s="12">
        <f>sales*discount</f>
        <v>787.37009999999998</v>
      </c>
      <c r="Q4120" s="12">
        <f>sales-Discount_Values</f>
        <v>1598.5998999999997</v>
      </c>
      <c r="R4120" s="12">
        <f>DATEDIF(order_date,delivery_date,"D")</f>
        <v>2</v>
      </c>
      <c r="S4120" s="12"/>
    </row>
    <row r="4121" spans="1:19" ht="14.25" customHeight="1" x14ac:dyDescent="0.35">
      <c r="A4121" s="2" t="s">
        <v>4380</v>
      </c>
      <c r="B4121" s="2">
        <v>104347</v>
      </c>
      <c r="C4121" s="2" t="s">
        <v>19</v>
      </c>
      <c r="D4121" s="2" t="s">
        <v>26</v>
      </c>
      <c r="E4121" s="2">
        <v>2208.71</v>
      </c>
      <c r="F4121" s="2">
        <v>0.03</v>
      </c>
      <c r="G4121" s="2">
        <v>7</v>
      </c>
      <c r="H4121" s="3">
        <v>44973</v>
      </c>
      <c r="I4121" s="3">
        <v>44979</v>
      </c>
      <c r="J4121" s="2" t="s">
        <v>15</v>
      </c>
      <c r="K4121" s="2" t="s">
        <v>22</v>
      </c>
      <c r="L4121" s="2">
        <v>259.77</v>
      </c>
      <c r="M4121" s="2" t="s">
        <v>23</v>
      </c>
      <c r="N4121" s="11">
        <f>L4121/E4121*100</f>
        <v>11.761163756219693</v>
      </c>
      <c r="O4121" s="12" t="str">
        <f>IF(N4121&lt;10,"Low",IF(N4121&lt;20,"Med","High"))</f>
        <v>Med</v>
      </c>
      <c r="P4121" s="12">
        <f>sales*discount</f>
        <v>66.261300000000006</v>
      </c>
      <c r="Q4121" s="12">
        <f>sales-Discount_Values</f>
        <v>2142.4486999999999</v>
      </c>
      <c r="R4121" s="12">
        <f>DATEDIF(order_date,delivery_date,"D")</f>
        <v>6</v>
      </c>
      <c r="S4121" s="12"/>
    </row>
    <row r="4122" spans="1:19" ht="14.25" customHeight="1" x14ac:dyDescent="0.35">
      <c r="A4122" s="2" t="s">
        <v>10863</v>
      </c>
      <c r="B4122" s="2">
        <v>110830</v>
      </c>
      <c r="C4122" s="2" t="s">
        <v>19</v>
      </c>
      <c r="D4122" s="2" t="s">
        <v>26</v>
      </c>
      <c r="E4122" s="2">
        <v>2302.9</v>
      </c>
      <c r="F4122" s="2">
        <v>0.26</v>
      </c>
      <c r="G4122" s="2">
        <v>3</v>
      </c>
      <c r="H4122" s="3">
        <v>45473</v>
      </c>
      <c r="I4122" s="3">
        <v>45475</v>
      </c>
      <c r="J4122" s="2" t="s">
        <v>21</v>
      </c>
      <c r="K4122" s="2" t="s">
        <v>22</v>
      </c>
      <c r="L4122" s="2">
        <v>270.92</v>
      </c>
      <c r="M4122" s="2" t="s">
        <v>34</v>
      </c>
      <c r="N4122" s="11">
        <f>L4122/E4122*100</f>
        <v>11.764297190498937</v>
      </c>
      <c r="O4122" s="12" t="str">
        <f>IF(N4122&lt;10,"Low",IF(N4122&lt;20,"Med","High"))</f>
        <v>Med</v>
      </c>
      <c r="P4122" s="12">
        <f>sales*discount</f>
        <v>598.75400000000002</v>
      </c>
      <c r="Q4122" s="12">
        <f>sales-Discount_Values</f>
        <v>1704.1460000000002</v>
      </c>
      <c r="R4122" s="12">
        <f>DATEDIF(order_date,delivery_date,"D")</f>
        <v>2</v>
      </c>
      <c r="S4122" s="12"/>
    </row>
    <row r="4123" spans="1:19" ht="14.25" customHeight="1" x14ac:dyDescent="0.35">
      <c r="A4123" s="2" t="s">
        <v>9660</v>
      </c>
      <c r="B4123" s="2">
        <v>109627</v>
      </c>
      <c r="C4123" s="2" t="s">
        <v>19</v>
      </c>
      <c r="D4123" s="2" t="s">
        <v>26</v>
      </c>
      <c r="E4123" s="2">
        <v>2443.11</v>
      </c>
      <c r="F4123" s="2">
        <v>0.14000000000000001</v>
      </c>
      <c r="G4123" s="2">
        <v>3</v>
      </c>
      <c r="H4123" s="3">
        <v>45349</v>
      </c>
      <c r="I4123" s="3">
        <v>45352</v>
      </c>
      <c r="J4123" s="2" t="s">
        <v>21</v>
      </c>
      <c r="K4123" s="2" t="s">
        <v>16</v>
      </c>
      <c r="L4123" s="2">
        <v>287.56</v>
      </c>
      <c r="M4123" s="2" t="s">
        <v>48</v>
      </c>
      <c r="N4123" s="11">
        <f>L4123/E4123*100</f>
        <v>11.770243664837031</v>
      </c>
      <c r="O4123" s="12" t="str">
        <f>IF(N4123&lt;10,"Low",IF(N4123&lt;20,"Med","High"))</f>
        <v>Med</v>
      </c>
      <c r="P4123" s="12">
        <f>sales*discount</f>
        <v>342.03540000000004</v>
      </c>
      <c r="Q4123" s="12">
        <f>sales-Discount_Values</f>
        <v>2101.0745999999999</v>
      </c>
      <c r="R4123" s="12">
        <f>DATEDIF(order_date,delivery_date,"D")</f>
        <v>3</v>
      </c>
      <c r="S4123" s="12"/>
    </row>
    <row r="4124" spans="1:19" ht="14.25" customHeight="1" x14ac:dyDescent="0.35">
      <c r="A4124" s="2" t="s">
        <v>1478</v>
      </c>
      <c r="B4124" s="2">
        <v>101445</v>
      </c>
      <c r="C4124" s="2" t="s">
        <v>25</v>
      </c>
      <c r="D4124" s="2" t="s">
        <v>33</v>
      </c>
      <c r="E4124" s="2">
        <v>2909.9</v>
      </c>
      <c r="F4124" s="2">
        <v>0.42</v>
      </c>
      <c r="G4124" s="2">
        <v>9</v>
      </c>
      <c r="H4124" s="3">
        <v>45619</v>
      </c>
      <c r="I4124" s="3">
        <v>45621</v>
      </c>
      <c r="J4124" s="2" t="s">
        <v>31</v>
      </c>
      <c r="K4124" s="2" t="s">
        <v>16</v>
      </c>
      <c r="L4124" s="2">
        <v>342.55</v>
      </c>
      <c r="M4124" s="2" t="s">
        <v>28</v>
      </c>
      <c r="N4124" s="11">
        <f>L4124/E4124*100</f>
        <v>11.771882195264443</v>
      </c>
      <c r="O4124" s="12" t="str">
        <f>IF(N4124&lt;10,"Low",IF(N4124&lt;20,"Med","High"))</f>
        <v>Med</v>
      </c>
      <c r="P4124" s="12">
        <f>sales*discount</f>
        <v>1222.1579999999999</v>
      </c>
      <c r="Q4124" s="12">
        <f>sales-Discount_Values</f>
        <v>1687.7420000000002</v>
      </c>
      <c r="R4124" s="12">
        <f>DATEDIF(order_date,delivery_date,"D")</f>
        <v>2</v>
      </c>
      <c r="S4124" s="12"/>
    </row>
    <row r="4125" spans="1:19" ht="14.25" customHeight="1" x14ac:dyDescent="0.35">
      <c r="A4125" s="2" t="s">
        <v>7745</v>
      </c>
      <c r="B4125" s="2">
        <v>107712</v>
      </c>
      <c r="C4125" s="2" t="s">
        <v>13</v>
      </c>
      <c r="D4125" s="2" t="s">
        <v>20</v>
      </c>
      <c r="E4125" s="2">
        <v>4382.8100000000004</v>
      </c>
      <c r="F4125" s="2">
        <v>0.41</v>
      </c>
      <c r="G4125" s="2">
        <v>5</v>
      </c>
      <c r="H4125" s="3">
        <v>45564</v>
      </c>
      <c r="I4125" s="3">
        <v>45566</v>
      </c>
      <c r="J4125" s="2" t="s">
        <v>15</v>
      </c>
      <c r="K4125" s="2" t="s">
        <v>27</v>
      </c>
      <c r="L4125" s="2">
        <v>515.95000000000005</v>
      </c>
      <c r="M4125" s="2" t="s">
        <v>34</v>
      </c>
      <c r="N4125" s="11">
        <f>L4125/E4125*100</f>
        <v>11.772127927060492</v>
      </c>
      <c r="O4125" s="12" t="str">
        <f>IF(N4125&lt;10,"Low",IF(N4125&lt;20,"Med","High"))</f>
        <v>Med</v>
      </c>
      <c r="P4125" s="12">
        <f>sales*discount</f>
        <v>1796.9521</v>
      </c>
      <c r="Q4125" s="12">
        <f>sales-Discount_Values</f>
        <v>2585.8579000000004</v>
      </c>
      <c r="R4125" s="12">
        <f>DATEDIF(order_date,delivery_date,"D")</f>
        <v>2</v>
      </c>
      <c r="S4125" s="12"/>
    </row>
    <row r="4126" spans="1:19" ht="14.25" customHeight="1" x14ac:dyDescent="0.35">
      <c r="A4126" s="2" t="s">
        <v>1453</v>
      </c>
      <c r="B4126" s="2">
        <v>101420</v>
      </c>
      <c r="C4126" s="2" t="s">
        <v>25</v>
      </c>
      <c r="D4126" s="2" t="s">
        <v>14</v>
      </c>
      <c r="E4126" s="2">
        <v>711.73</v>
      </c>
      <c r="F4126" s="2">
        <v>0.16</v>
      </c>
      <c r="G4126" s="2">
        <v>1</v>
      </c>
      <c r="H4126" s="3">
        <v>45269</v>
      </c>
      <c r="I4126" s="3">
        <v>45276</v>
      </c>
      <c r="J4126" s="2" t="s">
        <v>31</v>
      </c>
      <c r="K4126" s="2" t="s">
        <v>27</v>
      </c>
      <c r="L4126" s="2">
        <v>83.81</v>
      </c>
      <c r="M4126" s="2" t="s">
        <v>48</v>
      </c>
      <c r="N4126" s="11">
        <f>L4126/E4126*100</f>
        <v>11.775532856560774</v>
      </c>
      <c r="O4126" s="12" t="str">
        <f>IF(N4126&lt;10,"Low",IF(N4126&lt;20,"Med","High"))</f>
        <v>Med</v>
      </c>
      <c r="P4126" s="12">
        <f>sales*discount</f>
        <v>113.8768</v>
      </c>
      <c r="Q4126" s="12">
        <f>sales-Discount_Values</f>
        <v>597.85320000000002</v>
      </c>
      <c r="R4126" s="12">
        <f>DATEDIF(order_date,delivery_date,"D")</f>
        <v>7</v>
      </c>
      <c r="S4126" s="12"/>
    </row>
    <row r="4127" spans="1:19" ht="14.25" customHeight="1" x14ac:dyDescent="0.35">
      <c r="A4127" s="2" t="s">
        <v>8649</v>
      </c>
      <c r="B4127" s="2">
        <v>108616</v>
      </c>
      <c r="C4127" s="2" t="s">
        <v>41</v>
      </c>
      <c r="D4127" s="2" t="s">
        <v>36</v>
      </c>
      <c r="E4127" s="2">
        <v>1376.71</v>
      </c>
      <c r="F4127" s="2">
        <v>0</v>
      </c>
      <c r="G4127" s="2">
        <v>2</v>
      </c>
      <c r="H4127" s="3">
        <v>45420</v>
      </c>
      <c r="I4127" s="3">
        <v>45424</v>
      </c>
      <c r="J4127" s="2" t="s">
        <v>15</v>
      </c>
      <c r="K4127" s="2" t="s">
        <v>22</v>
      </c>
      <c r="L4127" s="2">
        <v>162.12</v>
      </c>
      <c r="M4127" s="2" t="s">
        <v>34</v>
      </c>
      <c r="N4127" s="11">
        <f>L4127/E4127*100</f>
        <v>11.775900516448633</v>
      </c>
      <c r="O4127" s="12" t="str">
        <f>IF(N4127&lt;10,"Low",IF(N4127&lt;20,"Med","High"))</f>
        <v>Med</v>
      </c>
      <c r="P4127" s="12">
        <f>sales*discount</f>
        <v>0</v>
      </c>
      <c r="Q4127" s="12">
        <f>sales-Discount_Values</f>
        <v>1376.71</v>
      </c>
      <c r="R4127" s="12">
        <f>DATEDIF(order_date,delivery_date,"D")</f>
        <v>4</v>
      </c>
      <c r="S4127" s="12"/>
    </row>
    <row r="4128" spans="1:19" ht="14.25" customHeight="1" x14ac:dyDescent="0.35">
      <c r="A4128" s="2" t="s">
        <v>14822</v>
      </c>
      <c r="B4128" s="2">
        <v>114789</v>
      </c>
      <c r="C4128" s="2" t="s">
        <v>25</v>
      </c>
      <c r="D4128" s="2" t="s">
        <v>33</v>
      </c>
      <c r="E4128" s="2">
        <v>2548.21</v>
      </c>
      <c r="F4128" s="2">
        <v>7.0000000000000007E-2</v>
      </c>
      <c r="G4128" s="2">
        <v>8</v>
      </c>
      <c r="H4128" s="3">
        <v>45566</v>
      </c>
      <c r="I4128" s="3">
        <v>45572</v>
      </c>
      <c r="J4128" s="2" t="s">
        <v>15</v>
      </c>
      <c r="K4128" s="2" t="s">
        <v>27</v>
      </c>
      <c r="L4128" s="2">
        <v>300.16000000000003</v>
      </c>
      <c r="M4128" s="2" t="s">
        <v>48</v>
      </c>
      <c r="N4128" s="11">
        <f>L4128/E4128*100</f>
        <v>11.779248962997556</v>
      </c>
      <c r="O4128" s="12" t="str">
        <f>IF(N4128&lt;10,"Low",IF(N4128&lt;20,"Med","High"))</f>
        <v>Med</v>
      </c>
      <c r="P4128" s="12">
        <f>sales*discount</f>
        <v>178.37470000000002</v>
      </c>
      <c r="Q4128" s="12">
        <f>sales-Discount_Values</f>
        <v>2369.8353000000002</v>
      </c>
      <c r="R4128" s="12">
        <f>DATEDIF(order_date,delivery_date,"D")</f>
        <v>6</v>
      </c>
      <c r="S4128" s="12"/>
    </row>
    <row r="4129" spans="1:19" ht="14.25" customHeight="1" x14ac:dyDescent="0.35">
      <c r="A4129" s="2" t="s">
        <v>2106</v>
      </c>
      <c r="B4129" s="2">
        <v>102073</v>
      </c>
      <c r="C4129" s="2" t="s">
        <v>41</v>
      </c>
      <c r="D4129" s="2" t="s">
        <v>33</v>
      </c>
      <c r="E4129" s="2">
        <v>4498.04</v>
      </c>
      <c r="F4129" s="2">
        <v>0.23</v>
      </c>
      <c r="G4129" s="2">
        <v>8</v>
      </c>
      <c r="H4129" s="3">
        <v>45497</v>
      </c>
      <c r="I4129" s="3">
        <v>45504</v>
      </c>
      <c r="J4129" s="2" t="s">
        <v>21</v>
      </c>
      <c r="K4129" s="2" t="s">
        <v>27</v>
      </c>
      <c r="L4129" s="2">
        <v>529.95000000000005</v>
      </c>
      <c r="M4129" s="2" t="s">
        <v>34</v>
      </c>
      <c r="N4129" s="11">
        <f>L4129/E4129*100</f>
        <v>11.781798294368215</v>
      </c>
      <c r="O4129" s="12" t="str">
        <f>IF(N4129&lt;10,"Low",IF(N4129&lt;20,"Med","High"))</f>
        <v>Med</v>
      </c>
      <c r="P4129" s="12">
        <f>sales*discount</f>
        <v>1034.5491999999999</v>
      </c>
      <c r="Q4129" s="12">
        <f>sales-Discount_Values</f>
        <v>3463.4908</v>
      </c>
      <c r="R4129" s="12">
        <f>DATEDIF(order_date,delivery_date,"D")</f>
        <v>7</v>
      </c>
      <c r="S4129" s="12"/>
    </row>
    <row r="4130" spans="1:19" ht="14.25" customHeight="1" x14ac:dyDescent="0.35">
      <c r="A4130" s="2" t="s">
        <v>10919</v>
      </c>
      <c r="B4130" s="2">
        <v>110886</v>
      </c>
      <c r="C4130" s="2" t="s">
        <v>41</v>
      </c>
      <c r="D4130" s="2" t="s">
        <v>36</v>
      </c>
      <c r="E4130" s="2">
        <v>3706.96</v>
      </c>
      <c r="F4130" s="2">
        <v>0.37</v>
      </c>
      <c r="G4130" s="2">
        <v>2</v>
      </c>
      <c r="H4130" s="3">
        <v>45300</v>
      </c>
      <c r="I4130" s="3">
        <v>45303</v>
      </c>
      <c r="J4130" s="2" t="s">
        <v>31</v>
      </c>
      <c r="K4130" s="2" t="s">
        <v>16</v>
      </c>
      <c r="L4130" s="2">
        <v>436.78</v>
      </c>
      <c r="M4130" s="2" t="s">
        <v>17</v>
      </c>
      <c r="N4130" s="11">
        <f>L4130/E4130*100</f>
        <v>11.782700649588881</v>
      </c>
      <c r="O4130" s="12" t="str">
        <f>IF(N4130&lt;10,"Low",IF(N4130&lt;20,"Med","High"))</f>
        <v>Med</v>
      </c>
      <c r="P4130" s="12">
        <f>sales*discount</f>
        <v>1371.5752</v>
      </c>
      <c r="Q4130" s="12">
        <f>sales-Discount_Values</f>
        <v>2335.3847999999998</v>
      </c>
      <c r="R4130" s="12">
        <f>DATEDIF(order_date,delivery_date,"D")</f>
        <v>3</v>
      </c>
      <c r="S4130" s="12"/>
    </row>
    <row r="4131" spans="1:19" ht="14.25" customHeight="1" x14ac:dyDescent="0.35">
      <c r="A4131" s="2" t="s">
        <v>13342</v>
      </c>
      <c r="B4131" s="2">
        <v>113309</v>
      </c>
      <c r="C4131" s="2" t="s">
        <v>19</v>
      </c>
      <c r="D4131" s="2" t="s">
        <v>36</v>
      </c>
      <c r="E4131" s="2">
        <v>3690.74</v>
      </c>
      <c r="F4131" s="2">
        <v>0.1</v>
      </c>
      <c r="G4131" s="2">
        <v>8</v>
      </c>
      <c r="H4131" s="3">
        <v>45610</v>
      </c>
      <c r="I4131" s="3">
        <v>45617</v>
      </c>
      <c r="J4131" s="2" t="s">
        <v>21</v>
      </c>
      <c r="K4131" s="2" t="s">
        <v>16</v>
      </c>
      <c r="L4131" s="2">
        <v>434.95</v>
      </c>
      <c r="M4131" s="2" t="s">
        <v>34</v>
      </c>
      <c r="N4131" s="11">
        <f>L4131/E4131*100</f>
        <v>11.784899505248271</v>
      </c>
      <c r="O4131" s="12" t="str">
        <f>IF(N4131&lt;10,"Low",IF(N4131&lt;20,"Med","High"))</f>
        <v>Med</v>
      </c>
      <c r="P4131" s="12">
        <f>sales*discount</f>
        <v>369.07400000000001</v>
      </c>
      <c r="Q4131" s="12">
        <f>sales-Discount_Values</f>
        <v>3321.6659999999997</v>
      </c>
      <c r="R4131" s="12">
        <f>DATEDIF(order_date,delivery_date,"D")</f>
        <v>7</v>
      </c>
      <c r="S4131" s="12"/>
    </row>
    <row r="4132" spans="1:19" ht="14.25" customHeight="1" x14ac:dyDescent="0.35">
      <c r="A4132" s="2" t="s">
        <v>14834</v>
      </c>
      <c r="B4132" s="2">
        <v>114801</v>
      </c>
      <c r="C4132" s="2" t="s">
        <v>25</v>
      </c>
      <c r="D4132" s="2" t="s">
        <v>36</v>
      </c>
      <c r="E4132" s="2">
        <v>3877.97</v>
      </c>
      <c r="F4132" s="2">
        <v>0.18</v>
      </c>
      <c r="G4132" s="2">
        <v>7</v>
      </c>
      <c r="H4132" s="3">
        <v>45516</v>
      </c>
      <c r="I4132" s="3">
        <v>45518</v>
      </c>
      <c r="J4132" s="2" t="s">
        <v>21</v>
      </c>
      <c r="K4132" s="2" t="s">
        <v>16</v>
      </c>
      <c r="L4132" s="2">
        <v>457.08</v>
      </c>
      <c r="M4132" s="2" t="s">
        <v>23</v>
      </c>
      <c r="N4132" s="11">
        <f>L4132/E4132*100</f>
        <v>11.786579060694127</v>
      </c>
      <c r="O4132" s="12" t="str">
        <f>IF(N4132&lt;10,"Low",IF(N4132&lt;20,"Med","High"))</f>
        <v>Med</v>
      </c>
      <c r="P4132" s="12">
        <f>sales*discount</f>
        <v>698.03459999999995</v>
      </c>
      <c r="Q4132" s="12">
        <f>sales-Discount_Values</f>
        <v>3179.9353999999998</v>
      </c>
      <c r="R4132" s="12">
        <f>DATEDIF(order_date,delivery_date,"D")</f>
        <v>2</v>
      </c>
      <c r="S4132" s="12"/>
    </row>
    <row r="4133" spans="1:19" ht="14.25" customHeight="1" x14ac:dyDescent="0.35">
      <c r="A4133" s="2" t="s">
        <v>15214</v>
      </c>
      <c r="B4133" s="2">
        <v>115181</v>
      </c>
      <c r="C4133" s="2" t="s">
        <v>25</v>
      </c>
      <c r="D4133" s="2" t="s">
        <v>14</v>
      </c>
      <c r="E4133" s="2">
        <v>3324</v>
      </c>
      <c r="F4133" s="2">
        <v>0.42</v>
      </c>
      <c r="G4133" s="2">
        <v>2</v>
      </c>
      <c r="H4133" s="3">
        <v>45585</v>
      </c>
      <c r="I4133" s="3">
        <v>45590</v>
      </c>
      <c r="J4133" s="2" t="s">
        <v>15</v>
      </c>
      <c r="K4133" s="2" t="s">
        <v>16</v>
      </c>
      <c r="L4133" s="2">
        <v>391.8</v>
      </c>
      <c r="M4133" s="2" t="s">
        <v>23</v>
      </c>
      <c r="N4133" s="11">
        <f>L4133/E4133*100</f>
        <v>11.787003610108304</v>
      </c>
      <c r="O4133" s="12" t="str">
        <f>IF(N4133&lt;10,"Low",IF(N4133&lt;20,"Med","High"))</f>
        <v>Med</v>
      </c>
      <c r="P4133" s="12">
        <f>sales*discount</f>
        <v>1396.08</v>
      </c>
      <c r="Q4133" s="12">
        <f>sales-Discount_Values</f>
        <v>1927.92</v>
      </c>
      <c r="R4133" s="12">
        <f>DATEDIF(order_date,delivery_date,"D")</f>
        <v>5</v>
      </c>
      <c r="S4133" s="12"/>
    </row>
    <row r="4134" spans="1:19" ht="14.25" customHeight="1" x14ac:dyDescent="0.35">
      <c r="A4134" s="2" t="s">
        <v>10082</v>
      </c>
      <c r="B4134" s="2">
        <v>110049</v>
      </c>
      <c r="C4134" s="2" t="s">
        <v>41</v>
      </c>
      <c r="D4134" s="2" t="s">
        <v>26</v>
      </c>
      <c r="E4134" s="2">
        <v>4428.07</v>
      </c>
      <c r="F4134" s="2">
        <v>0.28000000000000003</v>
      </c>
      <c r="G4134" s="2">
        <v>2</v>
      </c>
      <c r="H4134" s="3">
        <v>45459</v>
      </c>
      <c r="I4134" s="3">
        <v>45461</v>
      </c>
      <c r="J4134" s="2" t="s">
        <v>31</v>
      </c>
      <c r="K4134" s="2" t="s">
        <v>27</v>
      </c>
      <c r="L4134" s="2">
        <v>521.95000000000005</v>
      </c>
      <c r="M4134" s="2" t="s">
        <v>23</v>
      </c>
      <c r="N4134" s="11">
        <f>L4134/E4134*100</f>
        <v>11.787302368752076</v>
      </c>
      <c r="O4134" s="12" t="str">
        <f>IF(N4134&lt;10,"Low",IF(N4134&lt;20,"Med","High"))</f>
        <v>Med</v>
      </c>
      <c r="P4134" s="12">
        <f>sales*discount</f>
        <v>1239.8596</v>
      </c>
      <c r="Q4134" s="12">
        <f>sales-Discount_Values</f>
        <v>3188.2103999999999</v>
      </c>
      <c r="R4134" s="12">
        <f>DATEDIF(order_date,delivery_date,"D")</f>
        <v>2</v>
      </c>
      <c r="S4134" s="12"/>
    </row>
    <row r="4135" spans="1:19" ht="14.25" customHeight="1" x14ac:dyDescent="0.35">
      <c r="A4135" s="2" t="s">
        <v>2843</v>
      </c>
      <c r="B4135" s="2">
        <v>102810</v>
      </c>
      <c r="C4135" s="2" t="s">
        <v>25</v>
      </c>
      <c r="D4135" s="2" t="s">
        <v>33</v>
      </c>
      <c r="E4135" s="2">
        <v>4026.86</v>
      </c>
      <c r="F4135" s="2">
        <v>7.0000000000000007E-2</v>
      </c>
      <c r="G4135" s="2">
        <v>7</v>
      </c>
      <c r="H4135" s="3">
        <v>45055</v>
      </c>
      <c r="I4135" s="3">
        <v>45059</v>
      </c>
      <c r="J4135" s="2" t="s">
        <v>15</v>
      </c>
      <c r="K4135" s="2" t="s">
        <v>16</v>
      </c>
      <c r="L4135" s="2">
        <v>474.7</v>
      </c>
      <c r="M4135" s="2" t="s">
        <v>23</v>
      </c>
      <c r="N4135" s="11">
        <f>L4135/E4135*100</f>
        <v>11.788341288249404</v>
      </c>
      <c r="O4135" s="12" t="str">
        <f>IF(N4135&lt;10,"Low",IF(N4135&lt;20,"Med","High"))</f>
        <v>Med</v>
      </c>
      <c r="P4135" s="12">
        <f>sales*discount</f>
        <v>281.88020000000006</v>
      </c>
      <c r="Q4135" s="12">
        <f>sales-Discount_Values</f>
        <v>3744.9798000000001</v>
      </c>
      <c r="R4135" s="12">
        <f>DATEDIF(order_date,delivery_date,"D")</f>
        <v>4</v>
      </c>
      <c r="S4135" s="12"/>
    </row>
    <row r="4136" spans="1:19" ht="14.25" customHeight="1" x14ac:dyDescent="0.35">
      <c r="A4136" s="2" t="s">
        <v>14956</v>
      </c>
      <c r="B4136" s="2">
        <v>114923</v>
      </c>
      <c r="C4136" s="2" t="s">
        <v>25</v>
      </c>
      <c r="D4136" s="2" t="s">
        <v>26</v>
      </c>
      <c r="E4136" s="2">
        <v>3415.61</v>
      </c>
      <c r="F4136" s="2">
        <v>0.11</v>
      </c>
      <c r="G4136" s="2">
        <v>3</v>
      </c>
      <c r="H4136" s="3">
        <v>45614</v>
      </c>
      <c r="I4136" s="3">
        <v>45618</v>
      </c>
      <c r="J4136" s="2" t="s">
        <v>31</v>
      </c>
      <c r="K4136" s="2" t="s">
        <v>22</v>
      </c>
      <c r="L4136" s="2">
        <v>402.83</v>
      </c>
      <c r="M4136" s="2" t="s">
        <v>48</v>
      </c>
      <c r="N4136" s="11">
        <f>L4136/E4136*100</f>
        <v>11.793793787932461</v>
      </c>
      <c r="O4136" s="12" t="str">
        <f>IF(N4136&lt;10,"Low",IF(N4136&lt;20,"Med","High"))</f>
        <v>Med</v>
      </c>
      <c r="P4136" s="12">
        <f>sales*discount</f>
        <v>375.71710000000002</v>
      </c>
      <c r="Q4136" s="12">
        <f>sales-Discount_Values</f>
        <v>3039.8929000000003</v>
      </c>
      <c r="R4136" s="12">
        <f>DATEDIF(order_date,delivery_date,"D")</f>
        <v>4</v>
      </c>
      <c r="S4136" s="12"/>
    </row>
    <row r="4137" spans="1:19" ht="14.25" customHeight="1" x14ac:dyDescent="0.35">
      <c r="A4137" s="2" t="s">
        <v>8591</v>
      </c>
      <c r="B4137" s="2">
        <v>108558</v>
      </c>
      <c r="C4137" s="2" t="s">
        <v>25</v>
      </c>
      <c r="D4137" s="2" t="s">
        <v>33</v>
      </c>
      <c r="E4137" s="2">
        <v>4526.93</v>
      </c>
      <c r="F4137" s="2">
        <v>0.19</v>
      </c>
      <c r="G4137" s="2">
        <v>7</v>
      </c>
      <c r="H4137" s="3">
        <v>44946</v>
      </c>
      <c r="I4137" s="3">
        <v>44950</v>
      </c>
      <c r="J4137" s="2" t="s">
        <v>15</v>
      </c>
      <c r="K4137" s="2" t="s">
        <v>27</v>
      </c>
      <c r="L4137" s="2">
        <v>533.9</v>
      </c>
      <c r="M4137" s="2" t="s">
        <v>28</v>
      </c>
      <c r="N4137" s="11">
        <f>L4137/E4137*100</f>
        <v>11.793864716264665</v>
      </c>
      <c r="O4137" s="12" t="str">
        <f>IF(N4137&lt;10,"Low",IF(N4137&lt;20,"Med","High"))</f>
        <v>Med</v>
      </c>
      <c r="P4137" s="12">
        <f>sales*discount</f>
        <v>860.11670000000004</v>
      </c>
      <c r="Q4137" s="12">
        <f>sales-Discount_Values</f>
        <v>3666.8133000000003</v>
      </c>
      <c r="R4137" s="12">
        <f>DATEDIF(order_date,delivery_date,"D")</f>
        <v>4</v>
      </c>
      <c r="S4137" s="12"/>
    </row>
    <row r="4138" spans="1:19" ht="14.25" customHeight="1" x14ac:dyDescent="0.35">
      <c r="A4138" s="2" t="s">
        <v>12775</v>
      </c>
      <c r="B4138" s="2">
        <v>112742</v>
      </c>
      <c r="C4138" s="2" t="s">
        <v>25</v>
      </c>
      <c r="D4138" s="2" t="s">
        <v>33</v>
      </c>
      <c r="E4138" s="2">
        <v>2113.89</v>
      </c>
      <c r="F4138" s="2">
        <v>0.09</v>
      </c>
      <c r="G4138" s="2">
        <v>8</v>
      </c>
      <c r="H4138" s="3">
        <v>44967</v>
      </c>
      <c r="I4138" s="3">
        <v>44973</v>
      </c>
      <c r="J4138" s="2" t="s">
        <v>31</v>
      </c>
      <c r="K4138" s="2" t="s">
        <v>27</v>
      </c>
      <c r="L4138" s="2">
        <v>249.31</v>
      </c>
      <c r="M4138" s="2" t="s">
        <v>28</v>
      </c>
      <c r="N4138" s="11">
        <f>L4138/E4138*100</f>
        <v>11.793896560369745</v>
      </c>
      <c r="O4138" s="12" t="str">
        <f>IF(N4138&lt;10,"Low",IF(N4138&lt;20,"Med","High"))</f>
        <v>Med</v>
      </c>
      <c r="P4138" s="12">
        <f>sales*discount</f>
        <v>190.25009999999997</v>
      </c>
      <c r="Q4138" s="12">
        <f>sales-Discount_Values</f>
        <v>1923.6398999999999</v>
      </c>
      <c r="R4138" s="12">
        <f>DATEDIF(order_date,delivery_date,"D")</f>
        <v>6</v>
      </c>
      <c r="S4138" s="12"/>
    </row>
    <row r="4139" spans="1:19" ht="14.25" customHeight="1" x14ac:dyDescent="0.35">
      <c r="A4139" s="2" t="s">
        <v>1887</v>
      </c>
      <c r="B4139" s="2">
        <v>101854</v>
      </c>
      <c r="C4139" s="2" t="s">
        <v>19</v>
      </c>
      <c r="D4139" s="2" t="s">
        <v>26</v>
      </c>
      <c r="E4139" s="2">
        <v>2187.9499999999998</v>
      </c>
      <c r="F4139" s="2">
        <v>0.12</v>
      </c>
      <c r="G4139" s="2">
        <v>2</v>
      </c>
      <c r="H4139" s="3">
        <v>45308</v>
      </c>
      <c r="I4139" s="3">
        <v>45313</v>
      </c>
      <c r="J4139" s="2" t="s">
        <v>31</v>
      </c>
      <c r="K4139" s="2" t="s">
        <v>27</v>
      </c>
      <c r="L4139" s="2">
        <v>258.05</v>
      </c>
      <c r="M4139" s="2" t="s">
        <v>34</v>
      </c>
      <c r="N4139" s="11">
        <f>L4139/E4139*100</f>
        <v>11.794145204415093</v>
      </c>
      <c r="O4139" s="12" t="str">
        <f>IF(N4139&lt;10,"Low",IF(N4139&lt;20,"Med","High"))</f>
        <v>Med</v>
      </c>
      <c r="P4139" s="12">
        <f>sales*discount</f>
        <v>262.55399999999997</v>
      </c>
      <c r="Q4139" s="12">
        <f>sales-Discount_Values</f>
        <v>1925.3959999999997</v>
      </c>
      <c r="R4139" s="12">
        <f>DATEDIF(order_date,delivery_date,"D")</f>
        <v>5</v>
      </c>
      <c r="S4139" s="12"/>
    </row>
    <row r="4140" spans="1:19" ht="14.25" customHeight="1" x14ac:dyDescent="0.35">
      <c r="A4140" s="2" t="s">
        <v>1134</v>
      </c>
      <c r="B4140" s="2">
        <v>101101</v>
      </c>
      <c r="C4140" s="2" t="s">
        <v>41</v>
      </c>
      <c r="D4140" s="2" t="s">
        <v>36</v>
      </c>
      <c r="E4140" s="2">
        <v>2453.42</v>
      </c>
      <c r="F4140" s="2">
        <v>0.41</v>
      </c>
      <c r="G4140" s="2">
        <v>5</v>
      </c>
      <c r="H4140" s="3">
        <v>45200</v>
      </c>
      <c r="I4140" s="3">
        <v>45203</v>
      </c>
      <c r="J4140" s="2" t="s">
        <v>21</v>
      </c>
      <c r="K4140" s="2" t="s">
        <v>22</v>
      </c>
      <c r="L4140" s="2">
        <v>289.37</v>
      </c>
      <c r="M4140" s="2" t="s">
        <v>34</v>
      </c>
      <c r="N4140" s="11">
        <f>L4140/E4140*100</f>
        <v>11.794556170570061</v>
      </c>
      <c r="O4140" s="12" t="str">
        <f>IF(N4140&lt;10,"Low",IF(N4140&lt;20,"Med","High"))</f>
        <v>Med</v>
      </c>
      <c r="P4140" s="12">
        <f>sales*discount</f>
        <v>1005.9022</v>
      </c>
      <c r="Q4140" s="12">
        <f>sales-Discount_Values</f>
        <v>1447.5178000000001</v>
      </c>
      <c r="R4140" s="12">
        <f>DATEDIF(order_date,delivery_date,"D")</f>
        <v>3</v>
      </c>
      <c r="S4140" s="12"/>
    </row>
    <row r="4141" spans="1:19" ht="14.25" customHeight="1" x14ac:dyDescent="0.35">
      <c r="A4141" s="2" t="s">
        <v>4347</v>
      </c>
      <c r="B4141" s="2">
        <v>104314</v>
      </c>
      <c r="C4141" s="2" t="s">
        <v>25</v>
      </c>
      <c r="D4141" s="2" t="s">
        <v>36</v>
      </c>
      <c r="E4141" s="2">
        <v>3034.5</v>
      </c>
      <c r="F4141" s="2">
        <v>0.41</v>
      </c>
      <c r="G4141" s="2">
        <v>1</v>
      </c>
      <c r="H4141" s="3">
        <v>44990</v>
      </c>
      <c r="I4141" s="3">
        <v>44993</v>
      </c>
      <c r="J4141" s="2" t="s">
        <v>31</v>
      </c>
      <c r="K4141" s="2" t="s">
        <v>16</v>
      </c>
      <c r="L4141" s="2">
        <v>357.92</v>
      </c>
      <c r="M4141" s="2" t="s">
        <v>28</v>
      </c>
      <c r="N4141" s="11">
        <f>L4141/E4141*100</f>
        <v>11.795023891909706</v>
      </c>
      <c r="O4141" s="12" t="str">
        <f>IF(N4141&lt;10,"Low",IF(N4141&lt;20,"Med","High"))</f>
        <v>Med</v>
      </c>
      <c r="P4141" s="12">
        <f>sales*discount</f>
        <v>1244.145</v>
      </c>
      <c r="Q4141" s="12">
        <f>sales-Discount_Values</f>
        <v>1790.355</v>
      </c>
      <c r="R4141" s="12">
        <f>DATEDIF(order_date,delivery_date,"D")</f>
        <v>3</v>
      </c>
      <c r="S4141" s="12"/>
    </row>
    <row r="4142" spans="1:19" ht="14.25" customHeight="1" x14ac:dyDescent="0.35">
      <c r="A4142" s="2" t="s">
        <v>3653</v>
      </c>
      <c r="B4142" s="2">
        <v>103620</v>
      </c>
      <c r="C4142" s="2" t="s">
        <v>41</v>
      </c>
      <c r="D4142" s="2" t="s">
        <v>14</v>
      </c>
      <c r="E4142" s="2">
        <v>3588.48</v>
      </c>
      <c r="F4142" s="2">
        <v>0.47</v>
      </c>
      <c r="G4142" s="2">
        <v>3</v>
      </c>
      <c r="H4142" s="3">
        <v>45031</v>
      </c>
      <c r="I4142" s="3">
        <v>45035</v>
      </c>
      <c r="J4142" s="2" t="s">
        <v>31</v>
      </c>
      <c r="K4142" s="2" t="s">
        <v>16</v>
      </c>
      <c r="L4142" s="2">
        <v>423.29</v>
      </c>
      <c r="M4142" s="2" t="s">
        <v>28</v>
      </c>
      <c r="N4142" s="11">
        <f>L4142/E4142*100</f>
        <v>11.795802122347068</v>
      </c>
      <c r="O4142" s="12" t="str">
        <f>IF(N4142&lt;10,"Low",IF(N4142&lt;20,"Med","High"))</f>
        <v>Med</v>
      </c>
      <c r="P4142" s="12">
        <f>sales*discount</f>
        <v>1686.5855999999999</v>
      </c>
      <c r="Q4142" s="12">
        <f>sales-Discount_Values</f>
        <v>1901.8944000000001</v>
      </c>
      <c r="R4142" s="12">
        <f>DATEDIF(order_date,delivery_date,"D")</f>
        <v>4</v>
      </c>
      <c r="S4142" s="12"/>
    </row>
    <row r="4143" spans="1:19" ht="14.25" customHeight="1" x14ac:dyDescent="0.35">
      <c r="A4143" s="2" t="s">
        <v>11793</v>
      </c>
      <c r="B4143" s="2">
        <v>111760</v>
      </c>
      <c r="C4143" s="2" t="s">
        <v>41</v>
      </c>
      <c r="D4143" s="2" t="s">
        <v>36</v>
      </c>
      <c r="E4143" s="2">
        <v>2572.9499999999998</v>
      </c>
      <c r="F4143" s="2">
        <v>0.03</v>
      </c>
      <c r="G4143" s="2">
        <v>4</v>
      </c>
      <c r="H4143" s="3">
        <v>45337</v>
      </c>
      <c r="I4143" s="3">
        <v>45339</v>
      </c>
      <c r="J4143" s="2" t="s">
        <v>21</v>
      </c>
      <c r="K4143" s="2" t="s">
        <v>22</v>
      </c>
      <c r="L4143" s="2">
        <v>303.52</v>
      </c>
      <c r="M4143" s="2" t="s">
        <v>17</v>
      </c>
      <c r="N4143" s="11">
        <f>L4143/E4143*100</f>
        <v>11.796575914805963</v>
      </c>
      <c r="O4143" s="12" t="str">
        <f>IF(N4143&lt;10,"Low",IF(N4143&lt;20,"Med","High"))</f>
        <v>Med</v>
      </c>
      <c r="P4143" s="12">
        <f>sales*discount</f>
        <v>77.188499999999991</v>
      </c>
      <c r="Q4143" s="12">
        <f>sales-Discount_Values</f>
        <v>2495.7614999999996</v>
      </c>
      <c r="R4143" s="12">
        <f>DATEDIF(order_date,delivery_date,"D")</f>
        <v>2</v>
      </c>
      <c r="S4143" s="12"/>
    </row>
    <row r="4144" spans="1:19" ht="14.25" customHeight="1" x14ac:dyDescent="0.35">
      <c r="A4144" s="2" t="s">
        <v>8688</v>
      </c>
      <c r="B4144" s="2">
        <v>108655</v>
      </c>
      <c r="C4144" s="2" t="s">
        <v>41</v>
      </c>
      <c r="D4144" s="2" t="s">
        <v>26</v>
      </c>
      <c r="E4144" s="2">
        <v>3409.9</v>
      </c>
      <c r="F4144" s="2">
        <v>0.14000000000000001</v>
      </c>
      <c r="G4144" s="2">
        <v>5</v>
      </c>
      <c r="H4144" s="3">
        <v>45331</v>
      </c>
      <c r="I4144" s="3">
        <v>45334</v>
      </c>
      <c r="J4144" s="2" t="s">
        <v>15</v>
      </c>
      <c r="K4144" s="2" t="s">
        <v>27</v>
      </c>
      <c r="L4144" s="2">
        <v>402.26</v>
      </c>
      <c r="M4144" s="2" t="s">
        <v>17</v>
      </c>
      <c r="N4144" s="11">
        <f>L4144/E4144*100</f>
        <v>11.796826886418955</v>
      </c>
      <c r="O4144" s="12" t="str">
        <f>IF(N4144&lt;10,"Low",IF(N4144&lt;20,"Med","High"))</f>
        <v>Med</v>
      </c>
      <c r="P4144" s="12">
        <f>sales*discount</f>
        <v>477.38600000000008</v>
      </c>
      <c r="Q4144" s="12">
        <f>sales-Discount_Values</f>
        <v>2932.5140000000001</v>
      </c>
      <c r="R4144" s="12">
        <f>DATEDIF(order_date,delivery_date,"D")</f>
        <v>3</v>
      </c>
      <c r="S4144" s="12"/>
    </row>
    <row r="4145" spans="1:19" ht="14.25" customHeight="1" x14ac:dyDescent="0.35">
      <c r="A4145" s="2" t="s">
        <v>14481</v>
      </c>
      <c r="B4145" s="2">
        <v>114448</v>
      </c>
      <c r="C4145" s="2" t="s">
        <v>41</v>
      </c>
      <c r="D4145" s="2" t="s">
        <v>33</v>
      </c>
      <c r="E4145" s="2">
        <v>377.53</v>
      </c>
      <c r="F4145" s="2">
        <v>0.42</v>
      </c>
      <c r="G4145" s="2">
        <v>4</v>
      </c>
      <c r="H4145" s="3">
        <v>45553</v>
      </c>
      <c r="I4145" s="3">
        <v>45560</v>
      </c>
      <c r="J4145" s="2" t="s">
        <v>15</v>
      </c>
      <c r="K4145" s="2" t="s">
        <v>16</v>
      </c>
      <c r="L4145" s="2">
        <v>44.54</v>
      </c>
      <c r="M4145" s="2" t="s">
        <v>23</v>
      </c>
      <c r="N4145" s="11">
        <f>L4145/E4145*100</f>
        <v>11.797737928111673</v>
      </c>
      <c r="O4145" s="12" t="str">
        <f>IF(N4145&lt;10,"Low",IF(N4145&lt;20,"Med","High"))</f>
        <v>Med</v>
      </c>
      <c r="P4145" s="12">
        <f>sales*discount</f>
        <v>158.56259999999997</v>
      </c>
      <c r="Q4145" s="12">
        <f>sales-Discount_Values</f>
        <v>218.9674</v>
      </c>
      <c r="R4145" s="12">
        <f>DATEDIF(order_date,delivery_date,"D")</f>
        <v>7</v>
      </c>
      <c r="S4145" s="12"/>
    </row>
    <row r="4146" spans="1:19" ht="14.25" customHeight="1" x14ac:dyDescent="0.35">
      <c r="A4146" s="2" t="s">
        <v>1115</v>
      </c>
      <c r="B4146" s="2">
        <v>101082</v>
      </c>
      <c r="C4146" s="2" t="s">
        <v>25</v>
      </c>
      <c r="D4146" s="2" t="s">
        <v>36</v>
      </c>
      <c r="E4146" s="2">
        <v>987.06</v>
      </c>
      <c r="F4146" s="2">
        <v>0.44</v>
      </c>
      <c r="G4146" s="2">
        <v>7</v>
      </c>
      <c r="H4146" s="3">
        <v>44936</v>
      </c>
      <c r="I4146" s="3">
        <v>44941</v>
      </c>
      <c r="J4146" s="2" t="s">
        <v>31</v>
      </c>
      <c r="K4146" s="2" t="s">
        <v>27</v>
      </c>
      <c r="L4146" s="2">
        <v>116.47</v>
      </c>
      <c r="M4146" s="2" t="s">
        <v>39</v>
      </c>
      <c r="N4146" s="11">
        <f>L4146/E4146*100</f>
        <v>11.799687962231273</v>
      </c>
      <c r="O4146" s="12" t="str">
        <f>IF(N4146&lt;10,"Low",IF(N4146&lt;20,"Med","High"))</f>
        <v>Med</v>
      </c>
      <c r="P4146" s="12">
        <f>sales*discount</f>
        <v>434.3064</v>
      </c>
      <c r="Q4146" s="12">
        <f>sales-Discount_Values</f>
        <v>552.75360000000001</v>
      </c>
      <c r="R4146" s="12">
        <f>DATEDIF(order_date,delivery_date,"D")</f>
        <v>5</v>
      </c>
      <c r="S4146" s="12"/>
    </row>
    <row r="4147" spans="1:19" ht="14.25" customHeight="1" x14ac:dyDescent="0.35">
      <c r="A4147" s="2" t="s">
        <v>10139</v>
      </c>
      <c r="B4147" s="2">
        <v>110106</v>
      </c>
      <c r="C4147" s="2" t="s">
        <v>25</v>
      </c>
      <c r="D4147" s="2" t="s">
        <v>36</v>
      </c>
      <c r="E4147" s="2">
        <v>1864.54</v>
      </c>
      <c r="F4147" s="2">
        <v>0.04</v>
      </c>
      <c r="G4147" s="2">
        <v>1</v>
      </c>
      <c r="H4147" s="3">
        <v>45065</v>
      </c>
      <c r="I4147" s="3">
        <v>45068</v>
      </c>
      <c r="J4147" s="2" t="s">
        <v>31</v>
      </c>
      <c r="K4147" s="2" t="s">
        <v>22</v>
      </c>
      <c r="L4147" s="2">
        <v>220.01</v>
      </c>
      <c r="M4147" s="2" t="s">
        <v>17</v>
      </c>
      <c r="N4147" s="11">
        <f>L4147/E4147*100</f>
        <v>11.799693221920688</v>
      </c>
      <c r="O4147" s="12" t="str">
        <f>IF(N4147&lt;10,"Low",IF(N4147&lt;20,"Med","High"))</f>
        <v>Med</v>
      </c>
      <c r="P4147" s="12">
        <f>sales*discount</f>
        <v>74.581599999999995</v>
      </c>
      <c r="Q4147" s="12">
        <f>sales-Discount_Values</f>
        <v>1789.9584</v>
      </c>
      <c r="R4147" s="12">
        <f>DATEDIF(order_date,delivery_date,"D")</f>
        <v>3</v>
      </c>
      <c r="S4147" s="12"/>
    </row>
    <row r="4148" spans="1:19" ht="14.25" customHeight="1" x14ac:dyDescent="0.35">
      <c r="A4148" s="2" t="s">
        <v>11144</v>
      </c>
      <c r="B4148" s="2">
        <v>111111</v>
      </c>
      <c r="C4148" s="2" t="s">
        <v>19</v>
      </c>
      <c r="D4148" s="2" t="s">
        <v>26</v>
      </c>
      <c r="E4148" s="2">
        <v>4183.49</v>
      </c>
      <c r="F4148" s="2">
        <v>0.21</v>
      </c>
      <c r="G4148" s="2">
        <v>2</v>
      </c>
      <c r="H4148" s="3">
        <v>45227</v>
      </c>
      <c r="I4148" s="3">
        <v>45234</v>
      </c>
      <c r="J4148" s="2" t="s">
        <v>21</v>
      </c>
      <c r="K4148" s="2" t="s">
        <v>16</v>
      </c>
      <c r="L4148" s="2">
        <v>493.72</v>
      </c>
      <c r="M4148" s="2" t="s">
        <v>34</v>
      </c>
      <c r="N4148" s="11">
        <f>L4148/E4148*100</f>
        <v>11.801629739762735</v>
      </c>
      <c r="O4148" s="12" t="str">
        <f>IF(N4148&lt;10,"Low",IF(N4148&lt;20,"Med","High"))</f>
        <v>Med</v>
      </c>
      <c r="P4148" s="12">
        <f>sales*discount</f>
        <v>878.53289999999993</v>
      </c>
      <c r="Q4148" s="12">
        <f>sales-Discount_Values</f>
        <v>3304.9570999999996</v>
      </c>
      <c r="R4148" s="12">
        <f>DATEDIF(order_date,delivery_date,"D")</f>
        <v>7</v>
      </c>
      <c r="S4148" s="12"/>
    </row>
    <row r="4149" spans="1:19" ht="14.25" customHeight="1" x14ac:dyDescent="0.35">
      <c r="A4149" s="2" t="s">
        <v>6562</v>
      </c>
      <c r="B4149" s="2">
        <v>106529</v>
      </c>
      <c r="C4149" s="2" t="s">
        <v>13</v>
      </c>
      <c r="D4149" s="2" t="s">
        <v>26</v>
      </c>
      <c r="E4149" s="2">
        <v>2209.77</v>
      </c>
      <c r="F4149" s="2">
        <v>0.25</v>
      </c>
      <c r="G4149" s="2">
        <v>4</v>
      </c>
      <c r="H4149" s="3">
        <v>44945</v>
      </c>
      <c r="I4149" s="3">
        <v>44947</v>
      </c>
      <c r="J4149" s="2" t="s">
        <v>31</v>
      </c>
      <c r="K4149" s="2" t="s">
        <v>22</v>
      </c>
      <c r="L4149" s="2">
        <v>260.83</v>
      </c>
      <c r="M4149" s="2" t="s">
        <v>34</v>
      </c>
      <c r="N4149" s="11">
        <f>L4149/E4149*100</f>
        <v>11.803490861039837</v>
      </c>
      <c r="O4149" s="12" t="str">
        <f>IF(N4149&lt;10,"Low",IF(N4149&lt;20,"Med","High"))</f>
        <v>Med</v>
      </c>
      <c r="P4149" s="12">
        <f>sales*discount</f>
        <v>552.4425</v>
      </c>
      <c r="Q4149" s="12">
        <f>sales-Discount_Values</f>
        <v>1657.3274999999999</v>
      </c>
      <c r="R4149" s="12">
        <f>DATEDIF(order_date,delivery_date,"D")</f>
        <v>2</v>
      </c>
      <c r="S4149" s="12"/>
    </row>
    <row r="4150" spans="1:19" ht="14.25" customHeight="1" x14ac:dyDescent="0.35">
      <c r="A4150" s="2" t="s">
        <v>6212</v>
      </c>
      <c r="B4150" s="2">
        <v>106179</v>
      </c>
      <c r="C4150" s="2" t="s">
        <v>25</v>
      </c>
      <c r="D4150" s="2" t="s">
        <v>14</v>
      </c>
      <c r="E4150" s="2">
        <v>1704.07</v>
      </c>
      <c r="F4150" s="2">
        <v>0.21</v>
      </c>
      <c r="G4150" s="2">
        <v>5</v>
      </c>
      <c r="H4150" s="3">
        <v>45601</v>
      </c>
      <c r="I4150" s="3">
        <v>45603</v>
      </c>
      <c r="J4150" s="2" t="s">
        <v>15</v>
      </c>
      <c r="K4150" s="2" t="s">
        <v>22</v>
      </c>
      <c r="L4150" s="2">
        <v>201.14</v>
      </c>
      <c r="M4150" s="2" t="s">
        <v>39</v>
      </c>
      <c r="N4150" s="11">
        <f>L4150/E4150*100</f>
        <v>11.803505724530096</v>
      </c>
      <c r="O4150" s="12" t="str">
        <f>IF(N4150&lt;10,"Low",IF(N4150&lt;20,"Med","High"))</f>
        <v>Med</v>
      </c>
      <c r="P4150" s="12">
        <f>sales*discount</f>
        <v>357.85469999999998</v>
      </c>
      <c r="Q4150" s="12">
        <f>sales-Discount_Values</f>
        <v>1346.2152999999998</v>
      </c>
      <c r="R4150" s="12">
        <f>DATEDIF(order_date,delivery_date,"D")</f>
        <v>2</v>
      </c>
      <c r="S4150" s="12"/>
    </row>
    <row r="4151" spans="1:19" ht="14.25" customHeight="1" x14ac:dyDescent="0.35">
      <c r="A4151" s="2" t="s">
        <v>14140</v>
      </c>
      <c r="B4151" s="2">
        <v>114107</v>
      </c>
      <c r="C4151" s="2" t="s">
        <v>25</v>
      </c>
      <c r="D4151" s="2" t="s">
        <v>36</v>
      </c>
      <c r="E4151" s="2">
        <v>1279.19</v>
      </c>
      <c r="F4151" s="2">
        <v>0.15</v>
      </c>
      <c r="G4151" s="2">
        <v>4</v>
      </c>
      <c r="H4151" s="3">
        <v>45127</v>
      </c>
      <c r="I4151" s="3">
        <v>45129</v>
      </c>
      <c r="J4151" s="2" t="s">
        <v>21</v>
      </c>
      <c r="K4151" s="2" t="s">
        <v>22</v>
      </c>
      <c r="L4151" s="2">
        <v>151.03</v>
      </c>
      <c r="M4151" s="2" t="s">
        <v>48</v>
      </c>
      <c r="N4151" s="11">
        <f>L4151/E4151*100</f>
        <v>11.806690171123915</v>
      </c>
      <c r="O4151" s="12" t="str">
        <f>IF(N4151&lt;10,"Low",IF(N4151&lt;20,"Med","High"))</f>
        <v>Med</v>
      </c>
      <c r="P4151" s="12">
        <f>sales*discount</f>
        <v>191.8785</v>
      </c>
      <c r="Q4151" s="12">
        <f>sales-Discount_Values</f>
        <v>1087.3115</v>
      </c>
      <c r="R4151" s="12">
        <f>DATEDIF(order_date,delivery_date,"D")</f>
        <v>2</v>
      </c>
      <c r="S4151" s="12"/>
    </row>
    <row r="4152" spans="1:19" ht="14.25" customHeight="1" x14ac:dyDescent="0.35">
      <c r="A4152" s="2" t="s">
        <v>11371</v>
      </c>
      <c r="B4152" s="2">
        <v>111338</v>
      </c>
      <c r="C4152" s="2" t="s">
        <v>25</v>
      </c>
      <c r="D4152" s="2" t="s">
        <v>26</v>
      </c>
      <c r="E4152" s="2">
        <v>1391.37</v>
      </c>
      <c r="F4152" s="2">
        <v>0.27</v>
      </c>
      <c r="G4152" s="2">
        <v>2</v>
      </c>
      <c r="H4152" s="3">
        <v>45458</v>
      </c>
      <c r="I4152" s="3">
        <v>45461</v>
      </c>
      <c r="J4152" s="2" t="s">
        <v>21</v>
      </c>
      <c r="K4152" s="2" t="s">
        <v>22</v>
      </c>
      <c r="L4152" s="2">
        <v>164.29</v>
      </c>
      <c r="M4152" s="2" t="s">
        <v>34</v>
      </c>
      <c r="N4152" s="11">
        <f>L4152/E4152*100</f>
        <v>11.807786570071226</v>
      </c>
      <c r="O4152" s="12" t="str">
        <f>IF(N4152&lt;10,"Low",IF(N4152&lt;20,"Med","High"))</f>
        <v>Med</v>
      </c>
      <c r="P4152" s="12">
        <f>sales*discount</f>
        <v>375.66989999999998</v>
      </c>
      <c r="Q4152" s="12">
        <f>sales-Discount_Values</f>
        <v>1015.7000999999999</v>
      </c>
      <c r="R4152" s="12">
        <f>DATEDIF(order_date,delivery_date,"D")</f>
        <v>3</v>
      </c>
      <c r="S4152" s="12"/>
    </row>
    <row r="4153" spans="1:19" ht="14.25" customHeight="1" x14ac:dyDescent="0.35">
      <c r="A4153" s="2" t="s">
        <v>14845</v>
      </c>
      <c r="B4153" s="2">
        <v>114812</v>
      </c>
      <c r="C4153" s="2" t="s">
        <v>19</v>
      </c>
      <c r="D4153" s="2" t="s">
        <v>33</v>
      </c>
      <c r="E4153" s="2">
        <v>3171.17</v>
      </c>
      <c r="F4153" s="2">
        <v>0.02</v>
      </c>
      <c r="G4153" s="2">
        <v>4</v>
      </c>
      <c r="H4153" s="3">
        <v>44973</v>
      </c>
      <c r="I4153" s="3">
        <v>44976</v>
      </c>
      <c r="J4153" s="2" t="s">
        <v>21</v>
      </c>
      <c r="K4153" s="2" t="s">
        <v>27</v>
      </c>
      <c r="L4153" s="2">
        <v>374.46</v>
      </c>
      <c r="M4153" s="2" t="s">
        <v>28</v>
      </c>
      <c r="N4153" s="11">
        <f>L4153/E4153*100</f>
        <v>11.80826004282331</v>
      </c>
      <c r="O4153" s="12" t="str">
        <f>IF(N4153&lt;10,"Low",IF(N4153&lt;20,"Med","High"))</f>
        <v>Med</v>
      </c>
      <c r="P4153" s="12">
        <f>sales*discount</f>
        <v>63.423400000000001</v>
      </c>
      <c r="Q4153" s="12">
        <f>sales-Discount_Values</f>
        <v>3107.7465999999999</v>
      </c>
      <c r="R4153" s="12">
        <f>DATEDIF(order_date,delivery_date,"D")</f>
        <v>3</v>
      </c>
      <c r="S4153" s="12"/>
    </row>
    <row r="4154" spans="1:19" ht="14.25" customHeight="1" x14ac:dyDescent="0.35">
      <c r="A4154" s="2" t="s">
        <v>10939</v>
      </c>
      <c r="B4154" s="2">
        <v>110906</v>
      </c>
      <c r="C4154" s="2" t="s">
        <v>25</v>
      </c>
      <c r="D4154" s="2" t="s">
        <v>14</v>
      </c>
      <c r="E4154" s="2">
        <v>395.72</v>
      </c>
      <c r="F4154" s="2">
        <v>0.32</v>
      </c>
      <c r="G4154" s="2">
        <v>5</v>
      </c>
      <c r="H4154" s="3">
        <v>45207</v>
      </c>
      <c r="I4154" s="3">
        <v>45212</v>
      </c>
      <c r="J4154" s="2" t="s">
        <v>15</v>
      </c>
      <c r="K4154" s="2" t="s">
        <v>22</v>
      </c>
      <c r="L4154" s="2">
        <v>46.74</v>
      </c>
      <c r="M4154" s="2" t="s">
        <v>17</v>
      </c>
      <c r="N4154" s="11">
        <f>L4154/E4154*100</f>
        <v>11.811381785100576</v>
      </c>
      <c r="O4154" s="12" t="str">
        <f>IF(N4154&lt;10,"Low",IF(N4154&lt;20,"Med","High"))</f>
        <v>Med</v>
      </c>
      <c r="P4154" s="12">
        <f>sales*discount</f>
        <v>126.63040000000001</v>
      </c>
      <c r="Q4154" s="12">
        <f>sales-Discount_Values</f>
        <v>269.08960000000002</v>
      </c>
      <c r="R4154" s="12">
        <f>DATEDIF(order_date,delivery_date,"D")</f>
        <v>5</v>
      </c>
      <c r="S4154" s="12"/>
    </row>
    <row r="4155" spans="1:19" ht="14.25" customHeight="1" x14ac:dyDescent="0.35">
      <c r="A4155" s="2" t="s">
        <v>13971</v>
      </c>
      <c r="B4155" s="2">
        <v>113938</v>
      </c>
      <c r="C4155" s="2" t="s">
        <v>13</v>
      </c>
      <c r="D4155" s="2" t="s">
        <v>20</v>
      </c>
      <c r="E4155" s="2">
        <v>3963.74</v>
      </c>
      <c r="F4155" s="2">
        <v>0.06</v>
      </c>
      <c r="G4155" s="2">
        <v>8</v>
      </c>
      <c r="H4155" s="3">
        <v>45055</v>
      </c>
      <c r="I4155" s="3">
        <v>45057</v>
      </c>
      <c r="J4155" s="2" t="s">
        <v>15</v>
      </c>
      <c r="K4155" s="2" t="s">
        <v>16</v>
      </c>
      <c r="L4155" s="2">
        <v>468.19</v>
      </c>
      <c r="M4155" s="2" t="s">
        <v>23</v>
      </c>
      <c r="N4155" s="11">
        <f>L4155/E4155*100</f>
        <v>11.811824186248341</v>
      </c>
      <c r="O4155" s="12" t="str">
        <f>IF(N4155&lt;10,"Low",IF(N4155&lt;20,"Med","High"))</f>
        <v>Med</v>
      </c>
      <c r="P4155" s="12">
        <f>sales*discount</f>
        <v>237.82439999999997</v>
      </c>
      <c r="Q4155" s="12">
        <f>sales-Discount_Values</f>
        <v>3725.9155999999998</v>
      </c>
      <c r="R4155" s="12">
        <f>DATEDIF(order_date,delivery_date,"D")</f>
        <v>2</v>
      </c>
      <c r="S4155" s="12"/>
    </row>
    <row r="4156" spans="1:19" ht="14.25" customHeight="1" x14ac:dyDescent="0.35">
      <c r="A4156" s="2" t="s">
        <v>8963</v>
      </c>
      <c r="B4156" s="2">
        <v>108930</v>
      </c>
      <c r="C4156" s="2" t="s">
        <v>19</v>
      </c>
      <c r="D4156" s="2" t="s">
        <v>20</v>
      </c>
      <c r="E4156" s="2">
        <v>2839.2</v>
      </c>
      <c r="F4156" s="2">
        <v>0.03</v>
      </c>
      <c r="G4156" s="2">
        <v>7</v>
      </c>
      <c r="H4156" s="3">
        <v>45453</v>
      </c>
      <c r="I4156" s="3">
        <v>45455</v>
      </c>
      <c r="J4156" s="2" t="s">
        <v>31</v>
      </c>
      <c r="K4156" s="2" t="s">
        <v>27</v>
      </c>
      <c r="L4156" s="2">
        <v>335.49</v>
      </c>
      <c r="M4156" s="2" t="s">
        <v>17</v>
      </c>
      <c r="N4156" s="11">
        <f>L4156/E4156*100</f>
        <v>11.816356720202876</v>
      </c>
      <c r="O4156" s="12" t="str">
        <f>IF(N4156&lt;10,"Low",IF(N4156&lt;20,"Med","High"))</f>
        <v>Med</v>
      </c>
      <c r="P4156" s="12">
        <f>sales*discount</f>
        <v>85.175999999999988</v>
      </c>
      <c r="Q4156" s="12">
        <f>sales-Discount_Values</f>
        <v>2754.0239999999999</v>
      </c>
      <c r="R4156" s="12">
        <f>DATEDIF(order_date,delivery_date,"D")</f>
        <v>2</v>
      </c>
      <c r="S4156" s="12"/>
    </row>
    <row r="4157" spans="1:19" ht="14.25" customHeight="1" x14ac:dyDescent="0.35">
      <c r="A4157" s="2" t="s">
        <v>7827</v>
      </c>
      <c r="B4157" s="2">
        <v>107794</v>
      </c>
      <c r="C4157" s="2" t="s">
        <v>25</v>
      </c>
      <c r="D4157" s="2" t="s">
        <v>33</v>
      </c>
      <c r="E4157" s="2">
        <v>3663.46</v>
      </c>
      <c r="F4157" s="2">
        <v>0.2</v>
      </c>
      <c r="G4157" s="2">
        <v>1</v>
      </c>
      <c r="H4157" s="3">
        <v>45184</v>
      </c>
      <c r="I4157" s="3">
        <v>45190</v>
      </c>
      <c r="J4157" s="2" t="s">
        <v>21</v>
      </c>
      <c r="K4157" s="2" t="s">
        <v>27</v>
      </c>
      <c r="L4157" s="2">
        <v>432.98</v>
      </c>
      <c r="M4157" s="2" t="s">
        <v>39</v>
      </c>
      <c r="N4157" s="11">
        <f>L4157/E4157*100</f>
        <v>11.818881603729809</v>
      </c>
      <c r="O4157" s="12" t="str">
        <f>IF(N4157&lt;10,"Low",IF(N4157&lt;20,"Med","High"))</f>
        <v>Med</v>
      </c>
      <c r="P4157" s="12">
        <f>sales*discount</f>
        <v>732.69200000000001</v>
      </c>
      <c r="Q4157" s="12">
        <f>sales-Discount_Values</f>
        <v>2930.768</v>
      </c>
      <c r="R4157" s="12">
        <f>DATEDIF(order_date,delivery_date,"D")</f>
        <v>6</v>
      </c>
      <c r="S4157" s="12"/>
    </row>
    <row r="4158" spans="1:19" ht="14.25" customHeight="1" x14ac:dyDescent="0.35">
      <c r="A4158" s="2" t="s">
        <v>3578</v>
      </c>
      <c r="B4158" s="2">
        <v>103545</v>
      </c>
      <c r="C4158" s="2" t="s">
        <v>25</v>
      </c>
      <c r="D4158" s="2" t="s">
        <v>14</v>
      </c>
      <c r="E4158" s="2">
        <v>493.26</v>
      </c>
      <c r="F4158" s="2">
        <v>0.13</v>
      </c>
      <c r="G4158" s="2">
        <v>5</v>
      </c>
      <c r="H4158" s="3">
        <v>44965</v>
      </c>
      <c r="I4158" s="3">
        <v>44970</v>
      </c>
      <c r="J4158" s="2" t="s">
        <v>31</v>
      </c>
      <c r="K4158" s="2" t="s">
        <v>22</v>
      </c>
      <c r="L4158" s="2">
        <v>58.31</v>
      </c>
      <c r="M4158" s="2" t="s">
        <v>28</v>
      </c>
      <c r="N4158" s="11">
        <f>L4158/E4158*100</f>
        <v>11.82135182256822</v>
      </c>
      <c r="O4158" s="12" t="str">
        <f>IF(N4158&lt;10,"Low",IF(N4158&lt;20,"Med","High"))</f>
        <v>Med</v>
      </c>
      <c r="P4158" s="12">
        <f>sales*discount</f>
        <v>64.123800000000003</v>
      </c>
      <c r="Q4158" s="12">
        <f>sales-Discount_Values</f>
        <v>429.13619999999997</v>
      </c>
      <c r="R4158" s="12">
        <f>DATEDIF(order_date,delivery_date,"D")</f>
        <v>5</v>
      </c>
      <c r="S4158" s="12"/>
    </row>
    <row r="4159" spans="1:19" ht="14.25" customHeight="1" x14ac:dyDescent="0.35">
      <c r="A4159" s="2" t="s">
        <v>11609</v>
      </c>
      <c r="B4159" s="2">
        <v>111576</v>
      </c>
      <c r="C4159" s="2" t="s">
        <v>25</v>
      </c>
      <c r="D4159" s="2" t="s">
        <v>33</v>
      </c>
      <c r="E4159" s="2">
        <v>818.5</v>
      </c>
      <c r="F4159" s="2">
        <v>0.35</v>
      </c>
      <c r="G4159" s="2">
        <v>5</v>
      </c>
      <c r="H4159" s="3">
        <v>45094</v>
      </c>
      <c r="I4159" s="3">
        <v>45100</v>
      </c>
      <c r="J4159" s="2" t="s">
        <v>15</v>
      </c>
      <c r="K4159" s="2" t="s">
        <v>16</v>
      </c>
      <c r="L4159" s="2">
        <v>96.76</v>
      </c>
      <c r="M4159" s="2" t="s">
        <v>34</v>
      </c>
      <c r="N4159" s="11">
        <f>L4159/E4159*100</f>
        <v>11.821624923640806</v>
      </c>
      <c r="O4159" s="12" t="str">
        <f>IF(N4159&lt;10,"Low",IF(N4159&lt;20,"Med","High"))</f>
        <v>Med</v>
      </c>
      <c r="P4159" s="12">
        <f>sales*discount</f>
        <v>286.47499999999997</v>
      </c>
      <c r="Q4159" s="12">
        <f>sales-Discount_Values</f>
        <v>532.02500000000009</v>
      </c>
      <c r="R4159" s="12">
        <f>DATEDIF(order_date,delivery_date,"D")</f>
        <v>6</v>
      </c>
      <c r="S4159" s="12"/>
    </row>
    <row r="4160" spans="1:19" ht="14.25" customHeight="1" x14ac:dyDescent="0.35">
      <c r="A4160" s="2" t="s">
        <v>6364</v>
      </c>
      <c r="B4160" s="2">
        <v>106331</v>
      </c>
      <c r="C4160" s="2" t="s">
        <v>19</v>
      </c>
      <c r="D4160" s="2" t="s">
        <v>26</v>
      </c>
      <c r="E4160" s="2">
        <v>1988.85</v>
      </c>
      <c r="F4160" s="2">
        <v>0.19</v>
      </c>
      <c r="G4160" s="2">
        <v>3</v>
      </c>
      <c r="H4160" s="3">
        <v>44946</v>
      </c>
      <c r="I4160" s="3">
        <v>44951</v>
      </c>
      <c r="J4160" s="2" t="s">
        <v>21</v>
      </c>
      <c r="K4160" s="2" t="s">
        <v>27</v>
      </c>
      <c r="L4160" s="2">
        <v>235.12</v>
      </c>
      <c r="M4160" s="2" t="s">
        <v>39</v>
      </c>
      <c r="N4160" s="11">
        <f>L4160/E4160*100</f>
        <v>11.821907132262362</v>
      </c>
      <c r="O4160" s="12" t="str">
        <f>IF(N4160&lt;10,"Low",IF(N4160&lt;20,"Med","High"))</f>
        <v>Med</v>
      </c>
      <c r="P4160" s="12">
        <f>sales*discount</f>
        <v>377.88149999999996</v>
      </c>
      <c r="Q4160" s="12">
        <f>sales-Discount_Values</f>
        <v>1610.9684999999999</v>
      </c>
      <c r="R4160" s="12">
        <f>DATEDIF(order_date,delivery_date,"D")</f>
        <v>5</v>
      </c>
      <c r="S4160" s="12"/>
    </row>
    <row r="4161" spans="1:19" ht="14.25" customHeight="1" x14ac:dyDescent="0.35">
      <c r="A4161" s="2" t="s">
        <v>14893</v>
      </c>
      <c r="B4161" s="2">
        <v>114860</v>
      </c>
      <c r="C4161" s="2" t="s">
        <v>41</v>
      </c>
      <c r="D4161" s="2" t="s">
        <v>33</v>
      </c>
      <c r="E4161" s="2">
        <v>2040.8</v>
      </c>
      <c r="F4161" s="2">
        <v>0.28999999999999998</v>
      </c>
      <c r="G4161" s="2">
        <v>5</v>
      </c>
      <c r="H4161" s="3">
        <v>45205</v>
      </c>
      <c r="I4161" s="3">
        <v>45211</v>
      </c>
      <c r="J4161" s="2" t="s">
        <v>31</v>
      </c>
      <c r="K4161" s="2" t="s">
        <v>22</v>
      </c>
      <c r="L4161" s="2">
        <v>241.3</v>
      </c>
      <c r="M4161" s="2" t="s">
        <v>17</v>
      </c>
      <c r="N4161" s="11">
        <f>L4161/E4161*100</f>
        <v>11.823794590356723</v>
      </c>
      <c r="O4161" s="12" t="str">
        <f>IF(N4161&lt;10,"Low",IF(N4161&lt;20,"Med","High"))</f>
        <v>Med</v>
      </c>
      <c r="P4161" s="12">
        <f>sales*discount</f>
        <v>591.83199999999999</v>
      </c>
      <c r="Q4161" s="12">
        <f>sales-Discount_Values</f>
        <v>1448.9679999999998</v>
      </c>
      <c r="R4161" s="12">
        <f>DATEDIF(order_date,delivery_date,"D")</f>
        <v>6</v>
      </c>
      <c r="S4161" s="12"/>
    </row>
    <row r="4162" spans="1:19" ht="14.25" customHeight="1" x14ac:dyDescent="0.35">
      <c r="A4162" s="2" t="s">
        <v>5043</v>
      </c>
      <c r="B4162" s="2">
        <v>105010</v>
      </c>
      <c r="C4162" s="2" t="s">
        <v>25</v>
      </c>
      <c r="D4162" s="2" t="s">
        <v>33</v>
      </c>
      <c r="E4162" s="2">
        <v>3653.83</v>
      </c>
      <c r="F4162" s="2">
        <v>0.44</v>
      </c>
      <c r="G4162" s="2">
        <v>1</v>
      </c>
      <c r="H4162" s="3">
        <v>45293</v>
      </c>
      <c r="I4162" s="3">
        <v>45296</v>
      </c>
      <c r="J4162" s="2" t="s">
        <v>31</v>
      </c>
      <c r="K4162" s="2" t="s">
        <v>27</v>
      </c>
      <c r="L4162" s="2">
        <v>432.07</v>
      </c>
      <c r="M4162" s="2" t="s">
        <v>34</v>
      </c>
      <c r="N4162" s="11">
        <f>L4162/E4162*100</f>
        <v>11.825125963714788</v>
      </c>
      <c r="O4162" s="12" t="str">
        <f>IF(N4162&lt;10,"Low",IF(N4162&lt;20,"Med","High"))</f>
        <v>Med</v>
      </c>
      <c r="P4162" s="12">
        <f>sales*discount</f>
        <v>1607.6851999999999</v>
      </c>
      <c r="Q4162" s="12">
        <f>sales-Discount_Values</f>
        <v>2046.1448</v>
      </c>
      <c r="R4162" s="12">
        <f>DATEDIF(order_date,delivery_date,"D")</f>
        <v>3</v>
      </c>
      <c r="S4162" s="12"/>
    </row>
    <row r="4163" spans="1:19" ht="14.25" customHeight="1" x14ac:dyDescent="0.35">
      <c r="A4163" s="2" t="s">
        <v>11386</v>
      </c>
      <c r="B4163" s="2">
        <v>111353</v>
      </c>
      <c r="C4163" s="2" t="s">
        <v>25</v>
      </c>
      <c r="D4163" s="2" t="s">
        <v>14</v>
      </c>
      <c r="E4163" s="2">
        <v>619.35</v>
      </c>
      <c r="F4163" s="2">
        <v>0.3</v>
      </c>
      <c r="G4163" s="2">
        <v>2</v>
      </c>
      <c r="H4163" s="3">
        <v>45048</v>
      </c>
      <c r="I4163" s="3">
        <v>45050</v>
      </c>
      <c r="J4163" s="2" t="s">
        <v>31</v>
      </c>
      <c r="K4163" s="2" t="s">
        <v>22</v>
      </c>
      <c r="L4163" s="2">
        <v>73.239999999999995</v>
      </c>
      <c r="M4163" s="2" t="s">
        <v>34</v>
      </c>
      <c r="N4163" s="11">
        <f>L4163/E4163*100</f>
        <v>11.825300718495194</v>
      </c>
      <c r="O4163" s="12" t="str">
        <f>IF(N4163&lt;10,"Low",IF(N4163&lt;20,"Med","High"))</f>
        <v>Med</v>
      </c>
      <c r="P4163" s="12">
        <f>sales*discount</f>
        <v>185.80500000000001</v>
      </c>
      <c r="Q4163" s="12">
        <f>sales-Discount_Values</f>
        <v>433.54500000000002</v>
      </c>
      <c r="R4163" s="12">
        <f>DATEDIF(order_date,delivery_date,"D")</f>
        <v>2</v>
      </c>
      <c r="S4163" s="12"/>
    </row>
    <row r="4164" spans="1:19" ht="14.25" customHeight="1" x14ac:dyDescent="0.35">
      <c r="A4164" s="2" t="s">
        <v>985</v>
      </c>
      <c r="B4164" s="2">
        <v>100952</v>
      </c>
      <c r="C4164" s="2" t="s">
        <v>25</v>
      </c>
      <c r="D4164" s="2" t="s">
        <v>14</v>
      </c>
      <c r="E4164" s="2">
        <v>1720.72</v>
      </c>
      <c r="F4164" s="2">
        <v>0.22</v>
      </c>
      <c r="G4164" s="2">
        <v>6</v>
      </c>
      <c r="H4164" s="3">
        <v>45021</v>
      </c>
      <c r="I4164" s="3">
        <v>45024</v>
      </c>
      <c r="J4164" s="2" t="s">
        <v>15</v>
      </c>
      <c r="K4164" s="2" t="s">
        <v>16</v>
      </c>
      <c r="L4164" s="2">
        <v>203.5</v>
      </c>
      <c r="M4164" s="2" t="s">
        <v>17</v>
      </c>
      <c r="N4164" s="11">
        <f>L4164/E4164*100</f>
        <v>11.826444744060625</v>
      </c>
      <c r="O4164" s="12" t="str">
        <f>IF(N4164&lt;10,"Low",IF(N4164&lt;20,"Med","High"))</f>
        <v>Med</v>
      </c>
      <c r="P4164" s="12">
        <f>sales*discount</f>
        <v>378.55840000000001</v>
      </c>
      <c r="Q4164" s="12">
        <f>sales-Discount_Values</f>
        <v>1342.1615999999999</v>
      </c>
      <c r="R4164" s="12">
        <f>DATEDIF(order_date,delivery_date,"D")</f>
        <v>3</v>
      </c>
      <c r="S4164" s="12"/>
    </row>
    <row r="4165" spans="1:19" ht="14.25" customHeight="1" x14ac:dyDescent="0.35">
      <c r="A4165" s="2" t="s">
        <v>6800</v>
      </c>
      <c r="B4165" s="2">
        <v>106767</v>
      </c>
      <c r="C4165" s="2" t="s">
        <v>41</v>
      </c>
      <c r="D4165" s="2" t="s">
        <v>36</v>
      </c>
      <c r="E4165" s="2">
        <v>4242.4399999999996</v>
      </c>
      <c r="F4165" s="2">
        <v>0.02</v>
      </c>
      <c r="G4165" s="2">
        <v>9</v>
      </c>
      <c r="H4165" s="3">
        <v>44962</v>
      </c>
      <c r="I4165" s="3">
        <v>44964</v>
      </c>
      <c r="J4165" s="2" t="s">
        <v>21</v>
      </c>
      <c r="K4165" s="2" t="s">
        <v>27</v>
      </c>
      <c r="L4165" s="2">
        <v>501.77</v>
      </c>
      <c r="M4165" s="2" t="s">
        <v>17</v>
      </c>
      <c r="N4165" s="11">
        <f>L4165/E4165*100</f>
        <v>11.827391783973376</v>
      </c>
      <c r="O4165" s="12" t="str">
        <f>IF(N4165&lt;10,"Low",IF(N4165&lt;20,"Med","High"))</f>
        <v>Med</v>
      </c>
      <c r="P4165" s="12">
        <f>sales*discount</f>
        <v>84.848799999999997</v>
      </c>
      <c r="Q4165" s="12">
        <f>sales-Discount_Values</f>
        <v>4157.5911999999998</v>
      </c>
      <c r="R4165" s="12">
        <f>DATEDIF(order_date,delivery_date,"D")</f>
        <v>2</v>
      </c>
      <c r="S4165" s="12"/>
    </row>
    <row r="4166" spans="1:19" ht="14.25" customHeight="1" x14ac:dyDescent="0.35">
      <c r="A4166" s="2" t="s">
        <v>12927</v>
      </c>
      <c r="B4166" s="2">
        <v>112894</v>
      </c>
      <c r="C4166" s="2" t="s">
        <v>19</v>
      </c>
      <c r="D4166" s="2" t="s">
        <v>20</v>
      </c>
      <c r="E4166" s="2">
        <v>1351.41</v>
      </c>
      <c r="F4166" s="2">
        <v>0.28999999999999998</v>
      </c>
      <c r="G4166" s="2">
        <v>3</v>
      </c>
      <c r="H4166" s="3">
        <v>45638</v>
      </c>
      <c r="I4166" s="3">
        <v>45644</v>
      </c>
      <c r="J4166" s="2" t="s">
        <v>31</v>
      </c>
      <c r="K4166" s="2" t="s">
        <v>16</v>
      </c>
      <c r="L4166" s="2">
        <v>159.85</v>
      </c>
      <c r="M4166" s="2" t="s">
        <v>23</v>
      </c>
      <c r="N4166" s="11">
        <f>L4166/E4166*100</f>
        <v>11.828386648019475</v>
      </c>
      <c r="O4166" s="12" t="str">
        <f>IF(N4166&lt;10,"Low",IF(N4166&lt;20,"Med","High"))</f>
        <v>Med</v>
      </c>
      <c r="P4166" s="12">
        <f>sales*discount</f>
        <v>391.90890000000002</v>
      </c>
      <c r="Q4166" s="12">
        <f>sales-Discount_Values</f>
        <v>959.50110000000006</v>
      </c>
      <c r="R4166" s="12">
        <f>DATEDIF(order_date,delivery_date,"D")</f>
        <v>6</v>
      </c>
      <c r="S4166" s="12"/>
    </row>
    <row r="4167" spans="1:19" ht="14.25" customHeight="1" x14ac:dyDescent="0.35">
      <c r="A4167" s="2" t="s">
        <v>13720</v>
      </c>
      <c r="B4167" s="2">
        <v>113687</v>
      </c>
      <c r="C4167" s="2" t="s">
        <v>41</v>
      </c>
      <c r="D4167" s="2" t="s">
        <v>26</v>
      </c>
      <c r="E4167" s="2">
        <v>2803.22</v>
      </c>
      <c r="F4167" s="2">
        <v>0.36</v>
      </c>
      <c r="G4167" s="2">
        <v>5</v>
      </c>
      <c r="H4167" s="3">
        <v>45171</v>
      </c>
      <c r="I4167" s="3">
        <v>45177</v>
      </c>
      <c r="J4167" s="2" t="s">
        <v>15</v>
      </c>
      <c r="K4167" s="2" t="s">
        <v>27</v>
      </c>
      <c r="L4167" s="2">
        <v>331.64</v>
      </c>
      <c r="M4167" s="2" t="s">
        <v>23</v>
      </c>
      <c r="N4167" s="11">
        <f>L4167/E4167*100</f>
        <v>11.830680431789158</v>
      </c>
      <c r="O4167" s="12" t="str">
        <f>IF(N4167&lt;10,"Low",IF(N4167&lt;20,"Med","High"))</f>
        <v>Med</v>
      </c>
      <c r="P4167" s="12">
        <f>sales*discount</f>
        <v>1009.1591999999999</v>
      </c>
      <c r="Q4167" s="12">
        <f>sales-Discount_Values</f>
        <v>1794.0607999999997</v>
      </c>
      <c r="R4167" s="12">
        <f>DATEDIF(order_date,delivery_date,"D")</f>
        <v>6</v>
      </c>
      <c r="S4167" s="12"/>
    </row>
    <row r="4168" spans="1:19" ht="14.25" customHeight="1" x14ac:dyDescent="0.35">
      <c r="A4168" s="2" t="s">
        <v>5389</v>
      </c>
      <c r="B4168" s="2">
        <v>105356</v>
      </c>
      <c r="C4168" s="2" t="s">
        <v>41</v>
      </c>
      <c r="D4168" s="2" t="s">
        <v>26</v>
      </c>
      <c r="E4168" s="2">
        <v>1353.66</v>
      </c>
      <c r="F4168" s="2">
        <v>0.14000000000000001</v>
      </c>
      <c r="G4168" s="2">
        <v>3</v>
      </c>
      <c r="H4168" s="3">
        <v>44958</v>
      </c>
      <c r="I4168" s="3">
        <v>44959</v>
      </c>
      <c r="J4168" s="2" t="s">
        <v>21</v>
      </c>
      <c r="K4168" s="2" t="s">
        <v>27</v>
      </c>
      <c r="L4168" s="2">
        <v>160.19</v>
      </c>
      <c r="M4168" s="2" t="s">
        <v>48</v>
      </c>
      <c r="N4168" s="11">
        <f>L4168/E4168*100</f>
        <v>11.833843062512003</v>
      </c>
      <c r="O4168" s="12" t="str">
        <f>IF(N4168&lt;10,"Low",IF(N4168&lt;20,"Med","High"))</f>
        <v>Med</v>
      </c>
      <c r="P4168" s="12">
        <f>sales*discount</f>
        <v>189.51240000000004</v>
      </c>
      <c r="Q4168" s="12">
        <f>sales-Discount_Values</f>
        <v>1164.1476</v>
      </c>
      <c r="R4168" s="12">
        <f>DATEDIF(order_date,delivery_date,"D")</f>
        <v>1</v>
      </c>
      <c r="S4168" s="12"/>
    </row>
    <row r="4169" spans="1:19" ht="14.25" customHeight="1" x14ac:dyDescent="0.35">
      <c r="A4169" s="2" t="s">
        <v>1838</v>
      </c>
      <c r="B4169" s="2">
        <v>101805</v>
      </c>
      <c r="C4169" s="2" t="s">
        <v>13</v>
      </c>
      <c r="D4169" s="2" t="s">
        <v>20</v>
      </c>
      <c r="E4169" s="2">
        <v>4155.37</v>
      </c>
      <c r="F4169" s="2">
        <v>0.34</v>
      </c>
      <c r="G4169" s="2">
        <v>8</v>
      </c>
      <c r="H4169" s="3">
        <v>45102</v>
      </c>
      <c r="I4169" s="3">
        <v>45108</v>
      </c>
      <c r="J4169" s="2" t="s">
        <v>21</v>
      </c>
      <c r="K4169" s="2" t="s">
        <v>22</v>
      </c>
      <c r="L4169" s="2">
        <v>491.76</v>
      </c>
      <c r="M4169" s="2" t="s">
        <v>23</v>
      </c>
      <c r="N4169" s="11">
        <f>L4169/E4169*100</f>
        <v>11.83432522254336</v>
      </c>
      <c r="O4169" s="12" t="str">
        <f>IF(N4169&lt;10,"Low",IF(N4169&lt;20,"Med","High"))</f>
        <v>Med</v>
      </c>
      <c r="P4169" s="12">
        <f>sales*discount</f>
        <v>1412.8258000000001</v>
      </c>
      <c r="Q4169" s="12">
        <f>sales-Discount_Values</f>
        <v>2742.5441999999998</v>
      </c>
      <c r="R4169" s="12">
        <f>DATEDIF(order_date,delivery_date,"D")</f>
        <v>6</v>
      </c>
      <c r="S4169" s="12"/>
    </row>
    <row r="4170" spans="1:19" ht="14.25" customHeight="1" x14ac:dyDescent="0.35">
      <c r="A4170" s="2" t="s">
        <v>11636</v>
      </c>
      <c r="B4170" s="2">
        <v>111603</v>
      </c>
      <c r="C4170" s="2" t="s">
        <v>41</v>
      </c>
      <c r="D4170" s="2" t="s">
        <v>36</v>
      </c>
      <c r="E4170" s="2">
        <v>3745.37</v>
      </c>
      <c r="F4170" s="2">
        <v>0.3</v>
      </c>
      <c r="G4170" s="2">
        <v>3</v>
      </c>
      <c r="H4170" s="3">
        <v>45584</v>
      </c>
      <c r="I4170" s="3">
        <v>45590</v>
      </c>
      <c r="J4170" s="2" t="s">
        <v>15</v>
      </c>
      <c r="K4170" s="2" t="s">
        <v>16</v>
      </c>
      <c r="L4170" s="2">
        <v>443.26</v>
      </c>
      <c r="M4170" s="2" t="s">
        <v>28</v>
      </c>
      <c r="N4170" s="11">
        <f>L4170/E4170*100</f>
        <v>11.834878797021389</v>
      </c>
      <c r="O4170" s="12" t="str">
        <f>IF(N4170&lt;10,"Low",IF(N4170&lt;20,"Med","High"))</f>
        <v>Med</v>
      </c>
      <c r="P4170" s="12">
        <f>sales*discount</f>
        <v>1123.6109999999999</v>
      </c>
      <c r="Q4170" s="12">
        <f>sales-Discount_Values</f>
        <v>2621.759</v>
      </c>
      <c r="R4170" s="12">
        <f>DATEDIF(order_date,delivery_date,"D")</f>
        <v>6</v>
      </c>
      <c r="S4170" s="12"/>
    </row>
    <row r="4171" spans="1:19" ht="14.25" customHeight="1" x14ac:dyDescent="0.35">
      <c r="A4171" s="2" t="s">
        <v>1450</v>
      </c>
      <c r="B4171" s="2">
        <v>101417</v>
      </c>
      <c r="C4171" s="2" t="s">
        <v>13</v>
      </c>
      <c r="D4171" s="2" t="s">
        <v>36</v>
      </c>
      <c r="E4171" s="2">
        <v>2733.94</v>
      </c>
      <c r="F4171" s="2">
        <v>0.14000000000000001</v>
      </c>
      <c r="G4171" s="2">
        <v>5</v>
      </c>
      <c r="H4171" s="3">
        <v>45102</v>
      </c>
      <c r="I4171" s="3">
        <v>45104</v>
      </c>
      <c r="J4171" s="2" t="s">
        <v>15</v>
      </c>
      <c r="K4171" s="2" t="s">
        <v>27</v>
      </c>
      <c r="L4171" s="2">
        <v>323.58</v>
      </c>
      <c r="M4171" s="2" t="s">
        <v>39</v>
      </c>
      <c r="N4171" s="11">
        <f>L4171/E4171*100</f>
        <v>11.835665742481547</v>
      </c>
      <c r="O4171" s="12" t="str">
        <f>IF(N4171&lt;10,"Low",IF(N4171&lt;20,"Med","High"))</f>
        <v>Med</v>
      </c>
      <c r="P4171" s="12">
        <f>sales*discount</f>
        <v>382.75160000000005</v>
      </c>
      <c r="Q4171" s="12">
        <f>sales-Discount_Values</f>
        <v>2351.1884</v>
      </c>
      <c r="R4171" s="12">
        <f>DATEDIF(order_date,delivery_date,"D")</f>
        <v>2</v>
      </c>
      <c r="S4171" s="12"/>
    </row>
    <row r="4172" spans="1:19" ht="14.25" customHeight="1" x14ac:dyDescent="0.35">
      <c r="A4172" s="2" t="s">
        <v>2109</v>
      </c>
      <c r="B4172" s="2">
        <v>102076</v>
      </c>
      <c r="C4172" s="2" t="s">
        <v>19</v>
      </c>
      <c r="D4172" s="2" t="s">
        <v>36</v>
      </c>
      <c r="E4172" s="2">
        <v>3592.91</v>
      </c>
      <c r="F4172" s="2">
        <v>0.4</v>
      </c>
      <c r="G4172" s="2">
        <v>7</v>
      </c>
      <c r="H4172" s="3">
        <v>44958</v>
      </c>
      <c r="I4172" s="3">
        <v>44962</v>
      </c>
      <c r="J4172" s="2" t="s">
        <v>15</v>
      </c>
      <c r="K4172" s="2" t="s">
        <v>22</v>
      </c>
      <c r="L4172" s="2">
        <v>425.52</v>
      </c>
      <c r="M4172" s="2" t="s">
        <v>34</v>
      </c>
      <c r="N4172" s="11">
        <f>L4172/E4172*100</f>
        <v>11.843324770172368</v>
      </c>
      <c r="O4172" s="12" t="str">
        <f>IF(N4172&lt;10,"Low",IF(N4172&lt;20,"Med","High"))</f>
        <v>Med</v>
      </c>
      <c r="P4172" s="12">
        <f>sales*discount</f>
        <v>1437.164</v>
      </c>
      <c r="Q4172" s="12">
        <f>sales-Discount_Values</f>
        <v>2155.7460000000001</v>
      </c>
      <c r="R4172" s="12">
        <f>DATEDIF(order_date,delivery_date,"D")</f>
        <v>4</v>
      </c>
      <c r="S4172" s="12"/>
    </row>
    <row r="4173" spans="1:19" ht="14.25" customHeight="1" x14ac:dyDescent="0.35">
      <c r="A4173" s="2" t="s">
        <v>13664</v>
      </c>
      <c r="B4173" s="2">
        <v>113631</v>
      </c>
      <c r="C4173" s="2" t="s">
        <v>25</v>
      </c>
      <c r="D4173" s="2" t="s">
        <v>36</v>
      </c>
      <c r="E4173" s="2">
        <v>990.8</v>
      </c>
      <c r="F4173" s="2">
        <v>0.1</v>
      </c>
      <c r="G4173" s="2">
        <v>9</v>
      </c>
      <c r="H4173" s="3">
        <v>45079</v>
      </c>
      <c r="I4173" s="3">
        <v>45080</v>
      </c>
      <c r="J4173" s="2" t="s">
        <v>21</v>
      </c>
      <c r="K4173" s="2" t="s">
        <v>16</v>
      </c>
      <c r="L4173" s="2">
        <v>117.36</v>
      </c>
      <c r="M4173" s="2" t="s">
        <v>39</v>
      </c>
      <c r="N4173" s="11">
        <f>L4173/E4173*100</f>
        <v>11.844973758578927</v>
      </c>
      <c r="O4173" s="12" t="str">
        <f>IF(N4173&lt;10,"Low",IF(N4173&lt;20,"Med","High"))</f>
        <v>Med</v>
      </c>
      <c r="P4173" s="12">
        <f>sales*discount</f>
        <v>99.08</v>
      </c>
      <c r="Q4173" s="12">
        <f>sales-Discount_Values</f>
        <v>891.71999999999991</v>
      </c>
      <c r="R4173" s="12">
        <f>DATEDIF(order_date,delivery_date,"D")</f>
        <v>1</v>
      </c>
      <c r="S4173" s="12"/>
    </row>
    <row r="4174" spans="1:19" ht="14.25" customHeight="1" x14ac:dyDescent="0.35">
      <c r="A4174" s="2" t="s">
        <v>430</v>
      </c>
      <c r="B4174" s="2">
        <v>100397</v>
      </c>
      <c r="C4174" s="2" t="s">
        <v>41</v>
      </c>
      <c r="D4174" s="2" t="s">
        <v>14</v>
      </c>
      <c r="E4174" s="2">
        <v>559.61</v>
      </c>
      <c r="F4174" s="2">
        <v>0.39</v>
      </c>
      <c r="G4174" s="2">
        <v>3</v>
      </c>
      <c r="H4174" s="3">
        <v>45481</v>
      </c>
      <c r="I4174" s="3">
        <v>45485</v>
      </c>
      <c r="J4174" s="2" t="s">
        <v>31</v>
      </c>
      <c r="K4174" s="2" t="s">
        <v>22</v>
      </c>
      <c r="L4174" s="2">
        <v>66.31</v>
      </c>
      <c r="M4174" s="2" t="s">
        <v>34</v>
      </c>
      <c r="N4174" s="11">
        <f>L4174/E4174*100</f>
        <v>11.849323636103716</v>
      </c>
      <c r="O4174" s="12" t="str">
        <f>IF(N4174&lt;10,"Low",IF(N4174&lt;20,"Med","High"))</f>
        <v>Med</v>
      </c>
      <c r="P4174" s="12">
        <f>sales*discount</f>
        <v>218.24790000000002</v>
      </c>
      <c r="Q4174" s="12">
        <f>sales-Discount_Values</f>
        <v>341.3621</v>
      </c>
      <c r="R4174" s="12">
        <f>DATEDIF(order_date,delivery_date,"D")</f>
        <v>4</v>
      </c>
      <c r="S4174" s="12"/>
    </row>
    <row r="4175" spans="1:19" ht="14.25" customHeight="1" x14ac:dyDescent="0.35">
      <c r="A4175" s="2" t="s">
        <v>11834</v>
      </c>
      <c r="B4175" s="2">
        <v>111801</v>
      </c>
      <c r="C4175" s="2" t="s">
        <v>41</v>
      </c>
      <c r="D4175" s="2" t="s">
        <v>20</v>
      </c>
      <c r="E4175" s="2">
        <v>2174.1999999999998</v>
      </c>
      <c r="F4175" s="2">
        <v>0.26</v>
      </c>
      <c r="G4175" s="2">
        <v>7</v>
      </c>
      <c r="H4175" s="3">
        <v>45651</v>
      </c>
      <c r="I4175" s="3">
        <v>45652</v>
      </c>
      <c r="J4175" s="2" t="s">
        <v>21</v>
      </c>
      <c r="K4175" s="2" t="s">
        <v>22</v>
      </c>
      <c r="L4175" s="2">
        <v>257.64999999999998</v>
      </c>
      <c r="M4175" s="2" t="s">
        <v>48</v>
      </c>
      <c r="N4175" s="11">
        <f>L4175/E4175*100</f>
        <v>11.85033575568025</v>
      </c>
      <c r="O4175" s="12" t="str">
        <f>IF(N4175&lt;10,"Low",IF(N4175&lt;20,"Med","High"))</f>
        <v>Med</v>
      </c>
      <c r="P4175" s="12">
        <f>sales*discount</f>
        <v>565.29199999999992</v>
      </c>
      <c r="Q4175" s="12">
        <f>sales-Discount_Values</f>
        <v>1608.9079999999999</v>
      </c>
      <c r="R4175" s="12">
        <f>DATEDIF(order_date,delivery_date,"D")</f>
        <v>1</v>
      </c>
      <c r="S4175" s="12"/>
    </row>
    <row r="4176" spans="1:19" ht="14.25" customHeight="1" x14ac:dyDescent="0.35">
      <c r="A4176" s="2" t="s">
        <v>10699</v>
      </c>
      <c r="B4176" s="2">
        <v>110666</v>
      </c>
      <c r="C4176" s="2" t="s">
        <v>25</v>
      </c>
      <c r="D4176" s="2" t="s">
        <v>36</v>
      </c>
      <c r="E4176" s="2">
        <v>522.89</v>
      </c>
      <c r="F4176" s="2">
        <v>0.14000000000000001</v>
      </c>
      <c r="G4176" s="2">
        <v>8</v>
      </c>
      <c r="H4176" s="3">
        <v>45426</v>
      </c>
      <c r="I4176" s="3">
        <v>45430</v>
      </c>
      <c r="J4176" s="2" t="s">
        <v>31</v>
      </c>
      <c r="K4176" s="2" t="s">
        <v>27</v>
      </c>
      <c r="L4176" s="2">
        <v>61.98</v>
      </c>
      <c r="M4176" s="2" t="s">
        <v>23</v>
      </c>
      <c r="N4176" s="11">
        <f>L4176/E4176*100</f>
        <v>11.853353477786916</v>
      </c>
      <c r="O4176" s="12" t="str">
        <f>IF(N4176&lt;10,"Low",IF(N4176&lt;20,"Med","High"))</f>
        <v>Med</v>
      </c>
      <c r="P4176" s="12">
        <f>sales*discount</f>
        <v>73.204599999999999</v>
      </c>
      <c r="Q4176" s="12">
        <f>sales-Discount_Values</f>
        <v>449.68539999999996</v>
      </c>
      <c r="R4176" s="12">
        <f>DATEDIF(order_date,delivery_date,"D")</f>
        <v>4</v>
      </c>
      <c r="S4176" s="12"/>
    </row>
    <row r="4177" spans="1:19" ht="14.25" customHeight="1" x14ac:dyDescent="0.35">
      <c r="A4177" s="2" t="s">
        <v>1462</v>
      </c>
      <c r="B4177" s="2">
        <v>101429</v>
      </c>
      <c r="C4177" s="2" t="s">
        <v>13</v>
      </c>
      <c r="D4177" s="2" t="s">
        <v>20</v>
      </c>
      <c r="E4177" s="2">
        <v>2538.34</v>
      </c>
      <c r="F4177" s="2">
        <v>0.17</v>
      </c>
      <c r="G4177" s="2">
        <v>3</v>
      </c>
      <c r="H4177" s="3">
        <v>45379</v>
      </c>
      <c r="I4177" s="3">
        <v>45384</v>
      </c>
      <c r="J4177" s="2" t="s">
        <v>15</v>
      </c>
      <c r="K4177" s="2" t="s">
        <v>27</v>
      </c>
      <c r="L4177" s="2">
        <v>301.02999999999997</v>
      </c>
      <c r="M4177" s="2" t="s">
        <v>48</v>
      </c>
      <c r="N4177" s="11">
        <f>L4177/E4177*100</f>
        <v>11.85932538588211</v>
      </c>
      <c r="O4177" s="12" t="str">
        <f>IF(N4177&lt;10,"Low",IF(N4177&lt;20,"Med","High"))</f>
        <v>Med</v>
      </c>
      <c r="P4177" s="12">
        <f>sales*discount</f>
        <v>431.51780000000008</v>
      </c>
      <c r="Q4177" s="12">
        <f>sales-Discount_Values</f>
        <v>2106.8222000000001</v>
      </c>
      <c r="R4177" s="12">
        <f>DATEDIF(order_date,delivery_date,"D")</f>
        <v>5</v>
      </c>
      <c r="S4177" s="12"/>
    </row>
    <row r="4178" spans="1:19" ht="14.25" customHeight="1" x14ac:dyDescent="0.35">
      <c r="A4178" s="2" t="s">
        <v>13810</v>
      </c>
      <c r="B4178" s="2">
        <v>113777</v>
      </c>
      <c r="C4178" s="2" t="s">
        <v>13</v>
      </c>
      <c r="D4178" s="2" t="s">
        <v>33</v>
      </c>
      <c r="E4178" s="2">
        <v>705.7</v>
      </c>
      <c r="F4178" s="2">
        <v>0.43</v>
      </c>
      <c r="G4178" s="2">
        <v>6</v>
      </c>
      <c r="H4178" s="3">
        <v>45621</v>
      </c>
      <c r="I4178" s="3">
        <v>45628</v>
      </c>
      <c r="J4178" s="2" t="s">
        <v>21</v>
      </c>
      <c r="K4178" s="2" t="s">
        <v>16</v>
      </c>
      <c r="L4178" s="2">
        <v>83.7</v>
      </c>
      <c r="M4178" s="2" t="s">
        <v>17</v>
      </c>
      <c r="N4178" s="11">
        <f>L4178/E4178*100</f>
        <v>11.860563979027914</v>
      </c>
      <c r="O4178" s="12" t="str">
        <f>IF(N4178&lt;10,"Low",IF(N4178&lt;20,"Med","High"))</f>
        <v>Med</v>
      </c>
      <c r="P4178" s="12">
        <f>sales*discount</f>
        <v>303.45100000000002</v>
      </c>
      <c r="Q4178" s="12">
        <f>sales-Discount_Values</f>
        <v>402.24900000000002</v>
      </c>
      <c r="R4178" s="12">
        <f>DATEDIF(order_date,delivery_date,"D")</f>
        <v>7</v>
      </c>
      <c r="S4178" s="12"/>
    </row>
    <row r="4179" spans="1:19" ht="14.25" customHeight="1" x14ac:dyDescent="0.35">
      <c r="A4179" s="2" t="s">
        <v>14705</v>
      </c>
      <c r="B4179" s="2">
        <v>114672</v>
      </c>
      <c r="C4179" s="2" t="s">
        <v>13</v>
      </c>
      <c r="D4179" s="2" t="s">
        <v>14</v>
      </c>
      <c r="E4179" s="2">
        <v>2286.81</v>
      </c>
      <c r="F4179" s="2">
        <v>7.0000000000000007E-2</v>
      </c>
      <c r="G4179" s="2">
        <v>9</v>
      </c>
      <c r="H4179" s="3">
        <v>45194</v>
      </c>
      <c r="I4179" s="3">
        <v>45195</v>
      </c>
      <c r="J4179" s="2" t="s">
        <v>15</v>
      </c>
      <c r="K4179" s="2" t="s">
        <v>27</v>
      </c>
      <c r="L4179" s="2">
        <v>271.27</v>
      </c>
      <c r="M4179" s="2" t="s">
        <v>17</v>
      </c>
      <c r="N4179" s="11">
        <f>L4179/E4179*100</f>
        <v>11.862375973517695</v>
      </c>
      <c r="O4179" s="12" t="str">
        <f>IF(N4179&lt;10,"Low",IF(N4179&lt;20,"Med","High"))</f>
        <v>Med</v>
      </c>
      <c r="P4179" s="12">
        <f>sales*discount</f>
        <v>160.07670000000002</v>
      </c>
      <c r="Q4179" s="12">
        <f>sales-Discount_Values</f>
        <v>2126.7332999999999</v>
      </c>
      <c r="R4179" s="12">
        <f>DATEDIF(order_date,delivery_date,"D")</f>
        <v>1</v>
      </c>
      <c r="S4179" s="12"/>
    </row>
    <row r="4180" spans="1:19" ht="14.25" customHeight="1" x14ac:dyDescent="0.35">
      <c r="A4180" s="2" t="s">
        <v>14257</v>
      </c>
      <c r="B4180" s="2">
        <v>114224</v>
      </c>
      <c r="C4180" s="2" t="s">
        <v>41</v>
      </c>
      <c r="D4180" s="2" t="s">
        <v>36</v>
      </c>
      <c r="E4180" s="2">
        <v>4151.63</v>
      </c>
      <c r="F4180" s="2">
        <v>0.33</v>
      </c>
      <c r="G4180" s="2">
        <v>4</v>
      </c>
      <c r="H4180" s="3">
        <v>45650</v>
      </c>
      <c r="I4180" s="3">
        <v>45653</v>
      </c>
      <c r="J4180" s="2" t="s">
        <v>31</v>
      </c>
      <c r="K4180" s="2" t="s">
        <v>16</v>
      </c>
      <c r="L4180" s="2">
        <v>492.63</v>
      </c>
      <c r="M4180" s="2" t="s">
        <v>17</v>
      </c>
      <c r="N4180" s="11">
        <f>L4180/E4180*100</f>
        <v>11.86594181080684</v>
      </c>
      <c r="O4180" s="12" t="str">
        <f>IF(N4180&lt;10,"Low",IF(N4180&lt;20,"Med","High"))</f>
        <v>Med</v>
      </c>
      <c r="P4180" s="12">
        <f>sales*discount</f>
        <v>1370.0379</v>
      </c>
      <c r="Q4180" s="12">
        <f>sales-Discount_Values</f>
        <v>2781.5920999999998</v>
      </c>
      <c r="R4180" s="12">
        <f>DATEDIF(order_date,delivery_date,"D")</f>
        <v>3</v>
      </c>
      <c r="S4180" s="12"/>
    </row>
    <row r="4181" spans="1:19" ht="14.25" customHeight="1" x14ac:dyDescent="0.35">
      <c r="A4181" s="2" t="s">
        <v>2154</v>
      </c>
      <c r="B4181" s="2">
        <v>102121</v>
      </c>
      <c r="C4181" s="2" t="s">
        <v>19</v>
      </c>
      <c r="D4181" s="2" t="s">
        <v>20</v>
      </c>
      <c r="E4181" s="2">
        <v>1414.25</v>
      </c>
      <c r="F4181" s="2">
        <v>0.14000000000000001</v>
      </c>
      <c r="G4181" s="2">
        <v>1</v>
      </c>
      <c r="H4181" s="3">
        <v>45199</v>
      </c>
      <c r="I4181" s="3">
        <v>45203</v>
      </c>
      <c r="J4181" s="2" t="s">
        <v>15</v>
      </c>
      <c r="K4181" s="2" t="s">
        <v>22</v>
      </c>
      <c r="L4181" s="2">
        <v>167.89</v>
      </c>
      <c r="M4181" s="2" t="s">
        <v>23</v>
      </c>
      <c r="N4181" s="11">
        <f>L4181/E4181*100</f>
        <v>11.871309881562665</v>
      </c>
      <c r="O4181" s="12" t="str">
        <f>IF(N4181&lt;10,"Low",IF(N4181&lt;20,"Med","High"))</f>
        <v>Med</v>
      </c>
      <c r="P4181" s="12">
        <f>sales*discount</f>
        <v>197.99500000000003</v>
      </c>
      <c r="Q4181" s="12">
        <f>sales-Discount_Values</f>
        <v>1216.2549999999999</v>
      </c>
      <c r="R4181" s="12">
        <f>DATEDIF(order_date,delivery_date,"D")</f>
        <v>4</v>
      </c>
      <c r="S4181" s="12"/>
    </row>
    <row r="4182" spans="1:19" ht="14.25" customHeight="1" x14ac:dyDescent="0.35">
      <c r="A4182" s="2" t="s">
        <v>9673</v>
      </c>
      <c r="B4182" s="2">
        <v>109640</v>
      </c>
      <c r="C4182" s="2" t="s">
        <v>13</v>
      </c>
      <c r="D4182" s="2" t="s">
        <v>33</v>
      </c>
      <c r="E4182" s="2">
        <v>3324.15</v>
      </c>
      <c r="F4182" s="2">
        <v>0.21</v>
      </c>
      <c r="G4182" s="2">
        <v>3</v>
      </c>
      <c r="H4182" s="3">
        <v>45553</v>
      </c>
      <c r="I4182" s="3">
        <v>45557</v>
      </c>
      <c r="J4182" s="2" t="s">
        <v>31</v>
      </c>
      <c r="K4182" s="2" t="s">
        <v>27</v>
      </c>
      <c r="L4182" s="2">
        <v>394.73</v>
      </c>
      <c r="M4182" s="2" t="s">
        <v>48</v>
      </c>
      <c r="N4182" s="11">
        <f>L4182/E4182*100</f>
        <v>11.8746145631214</v>
      </c>
      <c r="O4182" s="12" t="str">
        <f>IF(N4182&lt;10,"Low",IF(N4182&lt;20,"Med","High"))</f>
        <v>Med</v>
      </c>
      <c r="P4182" s="12">
        <f>sales*discount</f>
        <v>698.07150000000001</v>
      </c>
      <c r="Q4182" s="12">
        <f>sales-Discount_Values</f>
        <v>2626.0785000000001</v>
      </c>
      <c r="R4182" s="12">
        <f>DATEDIF(order_date,delivery_date,"D")</f>
        <v>4</v>
      </c>
      <c r="S4182" s="12"/>
    </row>
    <row r="4183" spans="1:19" ht="14.25" customHeight="1" x14ac:dyDescent="0.35">
      <c r="A4183" s="2" t="s">
        <v>15326</v>
      </c>
      <c r="B4183" s="2">
        <v>115293</v>
      </c>
      <c r="C4183" s="2" t="s">
        <v>41</v>
      </c>
      <c r="D4183" s="2" t="s">
        <v>33</v>
      </c>
      <c r="E4183" s="2">
        <v>4439.55</v>
      </c>
      <c r="F4183" s="2">
        <v>0.27</v>
      </c>
      <c r="G4183" s="2">
        <v>6</v>
      </c>
      <c r="H4183" s="3">
        <v>45149</v>
      </c>
      <c r="I4183" s="3">
        <v>45152</v>
      </c>
      <c r="J4183" s="2" t="s">
        <v>15</v>
      </c>
      <c r="K4183" s="2" t="s">
        <v>27</v>
      </c>
      <c r="L4183" s="2">
        <v>527.30999999999995</v>
      </c>
      <c r="M4183" s="2" t="s">
        <v>28</v>
      </c>
      <c r="N4183" s="11">
        <f>L4183/E4183*100</f>
        <v>11.877555157617325</v>
      </c>
      <c r="O4183" s="12" t="str">
        <f>IF(N4183&lt;10,"Low",IF(N4183&lt;20,"Med","High"))</f>
        <v>Med</v>
      </c>
      <c r="P4183" s="12">
        <f>sales*discount</f>
        <v>1198.6785000000002</v>
      </c>
      <c r="Q4183" s="12">
        <f>sales-Discount_Values</f>
        <v>3240.8715000000002</v>
      </c>
      <c r="R4183" s="12">
        <f>DATEDIF(order_date,delivery_date,"D")</f>
        <v>3</v>
      </c>
      <c r="S4183" s="12"/>
    </row>
    <row r="4184" spans="1:19" ht="14.25" customHeight="1" x14ac:dyDescent="0.35">
      <c r="A4184" s="2" t="s">
        <v>4302</v>
      </c>
      <c r="B4184" s="2">
        <v>104269</v>
      </c>
      <c r="C4184" s="2" t="s">
        <v>19</v>
      </c>
      <c r="D4184" s="2" t="s">
        <v>20</v>
      </c>
      <c r="E4184" s="2">
        <v>652.67999999999995</v>
      </c>
      <c r="F4184" s="2">
        <v>0.02</v>
      </c>
      <c r="G4184" s="2">
        <v>5</v>
      </c>
      <c r="H4184" s="3">
        <v>45335</v>
      </c>
      <c r="I4184" s="3">
        <v>45336</v>
      </c>
      <c r="J4184" s="2" t="s">
        <v>21</v>
      </c>
      <c r="K4184" s="2" t="s">
        <v>16</v>
      </c>
      <c r="L4184" s="2">
        <v>77.55</v>
      </c>
      <c r="M4184" s="2" t="s">
        <v>48</v>
      </c>
      <c r="N4184" s="11">
        <f>L4184/E4184*100</f>
        <v>11.881779738922596</v>
      </c>
      <c r="O4184" s="12" t="str">
        <f>IF(N4184&lt;10,"Low",IF(N4184&lt;20,"Med","High"))</f>
        <v>Med</v>
      </c>
      <c r="P4184" s="12">
        <f>sales*discount</f>
        <v>13.053599999999999</v>
      </c>
      <c r="Q4184" s="12">
        <f>sales-Discount_Values</f>
        <v>639.62639999999999</v>
      </c>
      <c r="R4184" s="12">
        <f>DATEDIF(order_date,delivery_date,"D")</f>
        <v>1</v>
      </c>
      <c r="S4184" s="12"/>
    </row>
    <row r="4185" spans="1:19" ht="14.25" customHeight="1" x14ac:dyDescent="0.35">
      <c r="A4185" s="2" t="s">
        <v>10605</v>
      </c>
      <c r="B4185" s="2">
        <v>110572</v>
      </c>
      <c r="C4185" s="2" t="s">
        <v>19</v>
      </c>
      <c r="D4185" s="2" t="s">
        <v>26</v>
      </c>
      <c r="E4185" s="2">
        <v>4663.49</v>
      </c>
      <c r="F4185" s="2">
        <v>0.37</v>
      </c>
      <c r="G4185" s="2">
        <v>8</v>
      </c>
      <c r="H4185" s="3">
        <v>45013</v>
      </c>
      <c r="I4185" s="3">
        <v>45015</v>
      </c>
      <c r="J4185" s="2" t="s">
        <v>31</v>
      </c>
      <c r="K4185" s="2" t="s">
        <v>16</v>
      </c>
      <c r="L4185" s="2">
        <v>554.22</v>
      </c>
      <c r="M4185" s="2" t="s">
        <v>34</v>
      </c>
      <c r="N4185" s="11">
        <f>L4185/E4185*100</f>
        <v>11.884232624064811</v>
      </c>
      <c r="O4185" s="12" t="str">
        <f>IF(N4185&lt;10,"Low",IF(N4185&lt;20,"Med","High"))</f>
        <v>Med</v>
      </c>
      <c r="P4185" s="12">
        <f>sales*discount</f>
        <v>1725.4912999999999</v>
      </c>
      <c r="Q4185" s="12">
        <f>sales-Discount_Values</f>
        <v>2937.9987000000001</v>
      </c>
      <c r="R4185" s="12">
        <f>DATEDIF(order_date,delivery_date,"D")</f>
        <v>2</v>
      </c>
      <c r="S4185" s="12"/>
    </row>
    <row r="4186" spans="1:19" ht="14.25" customHeight="1" x14ac:dyDescent="0.35">
      <c r="A4186" s="2" t="s">
        <v>9127</v>
      </c>
      <c r="B4186" s="2">
        <v>109094</v>
      </c>
      <c r="C4186" s="2" t="s">
        <v>13</v>
      </c>
      <c r="D4186" s="2" t="s">
        <v>20</v>
      </c>
      <c r="E4186" s="2">
        <v>3024.3</v>
      </c>
      <c r="F4186" s="2">
        <v>0.24</v>
      </c>
      <c r="G4186" s="2">
        <v>2</v>
      </c>
      <c r="H4186" s="3">
        <v>45249</v>
      </c>
      <c r="I4186" s="3">
        <v>45255</v>
      </c>
      <c r="J4186" s="2" t="s">
        <v>31</v>
      </c>
      <c r="K4186" s="2" t="s">
        <v>27</v>
      </c>
      <c r="L4186" s="2">
        <v>359.53</v>
      </c>
      <c r="M4186" s="2" t="s">
        <v>28</v>
      </c>
      <c r="N4186" s="11">
        <f>L4186/E4186*100</f>
        <v>11.888040207651356</v>
      </c>
      <c r="O4186" s="12" t="str">
        <f>IF(N4186&lt;10,"Low",IF(N4186&lt;20,"Med","High"))</f>
        <v>Med</v>
      </c>
      <c r="P4186" s="12">
        <f>sales*discount</f>
        <v>725.83199999999999</v>
      </c>
      <c r="Q4186" s="12">
        <f>sales-Discount_Values</f>
        <v>2298.4680000000003</v>
      </c>
      <c r="R4186" s="12">
        <f>DATEDIF(order_date,delivery_date,"D")</f>
        <v>6</v>
      </c>
      <c r="S4186" s="12"/>
    </row>
    <row r="4187" spans="1:19" ht="14.25" customHeight="1" x14ac:dyDescent="0.35">
      <c r="A4187" s="2" t="s">
        <v>4358</v>
      </c>
      <c r="B4187" s="2">
        <v>104325</v>
      </c>
      <c r="C4187" s="2" t="s">
        <v>25</v>
      </c>
      <c r="D4187" s="2" t="s">
        <v>20</v>
      </c>
      <c r="E4187" s="2">
        <v>3998</v>
      </c>
      <c r="F4187" s="2">
        <v>0.15</v>
      </c>
      <c r="G4187" s="2">
        <v>4</v>
      </c>
      <c r="H4187" s="3">
        <v>45040</v>
      </c>
      <c r="I4187" s="3">
        <v>45042</v>
      </c>
      <c r="J4187" s="2" t="s">
        <v>31</v>
      </c>
      <c r="K4187" s="2" t="s">
        <v>16</v>
      </c>
      <c r="L4187" s="2">
        <v>475.45</v>
      </c>
      <c r="M4187" s="2" t="s">
        <v>48</v>
      </c>
      <c r="N4187" s="11">
        <f>L4187/E4187*100</f>
        <v>11.892196098049023</v>
      </c>
      <c r="O4187" s="12" t="str">
        <f>IF(N4187&lt;10,"Low",IF(N4187&lt;20,"Med","High"))</f>
        <v>Med</v>
      </c>
      <c r="P4187" s="12">
        <f>sales*discount</f>
        <v>599.69999999999993</v>
      </c>
      <c r="Q4187" s="12">
        <f>sales-Discount_Values</f>
        <v>3398.3</v>
      </c>
      <c r="R4187" s="12">
        <f>DATEDIF(order_date,delivery_date,"D")</f>
        <v>2</v>
      </c>
      <c r="S4187" s="12"/>
    </row>
    <row r="4188" spans="1:19" ht="14.25" customHeight="1" x14ac:dyDescent="0.35">
      <c r="A4188" s="2" t="s">
        <v>11568</v>
      </c>
      <c r="B4188" s="2">
        <v>111535</v>
      </c>
      <c r="C4188" s="2" t="s">
        <v>41</v>
      </c>
      <c r="D4188" s="2" t="s">
        <v>20</v>
      </c>
      <c r="E4188" s="2">
        <v>3440.1</v>
      </c>
      <c r="F4188" s="2">
        <v>0.2</v>
      </c>
      <c r="G4188" s="2">
        <v>9</v>
      </c>
      <c r="H4188" s="3">
        <v>45206</v>
      </c>
      <c r="I4188" s="3">
        <v>45212</v>
      </c>
      <c r="J4188" s="2" t="s">
        <v>15</v>
      </c>
      <c r="K4188" s="2" t="s">
        <v>27</v>
      </c>
      <c r="L4188" s="2">
        <v>409.2</v>
      </c>
      <c r="M4188" s="2" t="s">
        <v>17</v>
      </c>
      <c r="N4188" s="11">
        <f>L4188/E4188*100</f>
        <v>11.895003052236854</v>
      </c>
      <c r="O4188" s="12" t="str">
        <f>IF(N4188&lt;10,"Low",IF(N4188&lt;20,"Med","High"))</f>
        <v>Med</v>
      </c>
      <c r="P4188" s="12">
        <f>sales*discount</f>
        <v>688.02</v>
      </c>
      <c r="Q4188" s="12">
        <f>sales-Discount_Values</f>
        <v>2752.08</v>
      </c>
      <c r="R4188" s="12">
        <f>DATEDIF(order_date,delivery_date,"D")</f>
        <v>6</v>
      </c>
      <c r="S4188" s="12"/>
    </row>
    <row r="4189" spans="1:19" ht="14.25" customHeight="1" x14ac:dyDescent="0.35">
      <c r="A4189" s="2" t="s">
        <v>5266</v>
      </c>
      <c r="B4189" s="2">
        <v>105233</v>
      </c>
      <c r="C4189" s="2" t="s">
        <v>13</v>
      </c>
      <c r="D4189" s="2" t="s">
        <v>26</v>
      </c>
      <c r="E4189" s="2">
        <v>1028.0899999999999</v>
      </c>
      <c r="F4189" s="2">
        <v>0.45</v>
      </c>
      <c r="G4189" s="2">
        <v>1</v>
      </c>
      <c r="H4189" s="3">
        <v>45037</v>
      </c>
      <c r="I4189" s="3">
        <v>45043</v>
      </c>
      <c r="J4189" s="2" t="s">
        <v>15</v>
      </c>
      <c r="K4189" s="2" t="s">
        <v>27</v>
      </c>
      <c r="L4189" s="2">
        <v>122.32</v>
      </c>
      <c r="M4189" s="2" t="s">
        <v>39</v>
      </c>
      <c r="N4189" s="11">
        <f>L4189/E4189*100</f>
        <v>11.897791049421743</v>
      </c>
      <c r="O4189" s="12" t="str">
        <f>IF(N4189&lt;10,"Low",IF(N4189&lt;20,"Med","High"))</f>
        <v>Med</v>
      </c>
      <c r="P4189" s="12">
        <f>sales*discount</f>
        <v>462.64049999999997</v>
      </c>
      <c r="Q4189" s="12">
        <f>sales-Discount_Values</f>
        <v>565.44949999999994</v>
      </c>
      <c r="R4189" s="12">
        <f>DATEDIF(order_date,delivery_date,"D")</f>
        <v>6</v>
      </c>
      <c r="S4189" s="12"/>
    </row>
    <row r="4190" spans="1:19" ht="14.25" customHeight="1" x14ac:dyDescent="0.35">
      <c r="A4190" s="2" t="s">
        <v>3486</v>
      </c>
      <c r="B4190" s="2">
        <v>103453</v>
      </c>
      <c r="C4190" s="2" t="s">
        <v>19</v>
      </c>
      <c r="D4190" s="2" t="s">
        <v>20</v>
      </c>
      <c r="E4190" s="2">
        <v>4529.38</v>
      </c>
      <c r="F4190" s="2">
        <v>0.13</v>
      </c>
      <c r="G4190" s="2">
        <v>1</v>
      </c>
      <c r="H4190" s="3">
        <v>45329</v>
      </c>
      <c r="I4190" s="3">
        <v>45330</v>
      </c>
      <c r="J4190" s="2" t="s">
        <v>21</v>
      </c>
      <c r="K4190" s="2" t="s">
        <v>27</v>
      </c>
      <c r="L4190" s="2">
        <v>538.97</v>
      </c>
      <c r="M4190" s="2" t="s">
        <v>48</v>
      </c>
      <c r="N4190" s="11">
        <f>L4190/E4190*100</f>
        <v>11.899421112823388</v>
      </c>
      <c r="O4190" s="12" t="str">
        <f>IF(N4190&lt;10,"Low",IF(N4190&lt;20,"Med","High"))</f>
        <v>Med</v>
      </c>
      <c r="P4190" s="12">
        <f>sales*discount</f>
        <v>588.81940000000009</v>
      </c>
      <c r="Q4190" s="12">
        <f>sales-Discount_Values</f>
        <v>3940.5605999999998</v>
      </c>
      <c r="R4190" s="12">
        <f>DATEDIF(order_date,delivery_date,"D")</f>
        <v>1</v>
      </c>
      <c r="S4190" s="12"/>
    </row>
    <row r="4191" spans="1:19" ht="14.25" customHeight="1" x14ac:dyDescent="0.35">
      <c r="A4191" s="2" t="s">
        <v>8249</v>
      </c>
      <c r="B4191" s="2">
        <v>108216</v>
      </c>
      <c r="C4191" s="2" t="s">
        <v>19</v>
      </c>
      <c r="D4191" s="2" t="s">
        <v>36</v>
      </c>
      <c r="E4191" s="2">
        <v>1363.02</v>
      </c>
      <c r="F4191" s="2">
        <v>0.45</v>
      </c>
      <c r="G4191" s="2">
        <v>6</v>
      </c>
      <c r="H4191" s="3">
        <v>45409</v>
      </c>
      <c r="I4191" s="3">
        <v>45415</v>
      </c>
      <c r="J4191" s="2" t="s">
        <v>21</v>
      </c>
      <c r="K4191" s="2" t="s">
        <v>16</v>
      </c>
      <c r="L4191" s="2">
        <v>162.22</v>
      </c>
      <c r="M4191" s="2" t="s">
        <v>39</v>
      </c>
      <c r="N4191" s="11">
        <f>L4191/E4191*100</f>
        <v>11.901512817126674</v>
      </c>
      <c r="O4191" s="12" t="str">
        <f>IF(N4191&lt;10,"Low",IF(N4191&lt;20,"Med","High"))</f>
        <v>Med</v>
      </c>
      <c r="P4191" s="12">
        <f>sales*discount</f>
        <v>613.35900000000004</v>
      </c>
      <c r="Q4191" s="12">
        <f>sales-Discount_Values</f>
        <v>749.66099999999994</v>
      </c>
      <c r="R4191" s="12">
        <f>DATEDIF(order_date,delivery_date,"D")</f>
        <v>6</v>
      </c>
      <c r="S4191" s="12"/>
    </row>
    <row r="4192" spans="1:19" ht="14.25" customHeight="1" x14ac:dyDescent="0.35">
      <c r="A4192" s="2" t="s">
        <v>2968</v>
      </c>
      <c r="B4192" s="2">
        <v>102935</v>
      </c>
      <c r="C4192" s="2" t="s">
        <v>25</v>
      </c>
      <c r="D4192" s="2" t="s">
        <v>26</v>
      </c>
      <c r="E4192" s="2">
        <v>1216.8699999999999</v>
      </c>
      <c r="F4192" s="2">
        <v>0.22</v>
      </c>
      <c r="G4192" s="2">
        <v>2</v>
      </c>
      <c r="H4192" s="3">
        <v>44941</v>
      </c>
      <c r="I4192" s="3">
        <v>44942</v>
      </c>
      <c r="J4192" s="2" t="s">
        <v>21</v>
      </c>
      <c r="K4192" s="2" t="s">
        <v>16</v>
      </c>
      <c r="L4192" s="2">
        <v>144.83000000000001</v>
      </c>
      <c r="M4192" s="2" t="s">
        <v>34</v>
      </c>
      <c r="N4192" s="11">
        <f>L4192/E4192*100</f>
        <v>11.901846540715114</v>
      </c>
      <c r="O4192" s="12" t="str">
        <f>IF(N4192&lt;10,"Low",IF(N4192&lt;20,"Med","High"))</f>
        <v>Med</v>
      </c>
      <c r="P4192" s="12">
        <f>sales*discount</f>
        <v>267.71139999999997</v>
      </c>
      <c r="Q4192" s="12">
        <f>sales-Discount_Values</f>
        <v>949.15859999999998</v>
      </c>
      <c r="R4192" s="12">
        <f>DATEDIF(order_date,delivery_date,"D")</f>
        <v>1</v>
      </c>
      <c r="S4192" s="12"/>
    </row>
    <row r="4193" spans="1:19" ht="14.25" customHeight="1" x14ac:dyDescent="0.35">
      <c r="A4193" s="2" t="s">
        <v>9393</v>
      </c>
      <c r="B4193" s="2">
        <v>109360</v>
      </c>
      <c r="C4193" s="2" t="s">
        <v>19</v>
      </c>
      <c r="D4193" s="2" t="s">
        <v>20</v>
      </c>
      <c r="E4193" s="2">
        <v>1776.35</v>
      </c>
      <c r="F4193" s="2">
        <v>0.15</v>
      </c>
      <c r="G4193" s="2">
        <v>8</v>
      </c>
      <c r="H4193" s="3">
        <v>45645</v>
      </c>
      <c r="I4193" s="3">
        <v>45650</v>
      </c>
      <c r="J4193" s="2" t="s">
        <v>31</v>
      </c>
      <c r="K4193" s="2" t="s">
        <v>27</v>
      </c>
      <c r="L4193" s="2">
        <v>211.42</v>
      </c>
      <c r="M4193" s="2" t="s">
        <v>17</v>
      </c>
      <c r="N4193" s="11">
        <f>L4193/E4193*100</f>
        <v>11.901933740535368</v>
      </c>
      <c r="O4193" s="12" t="str">
        <f>IF(N4193&lt;10,"Low",IF(N4193&lt;20,"Med","High"))</f>
        <v>Med</v>
      </c>
      <c r="P4193" s="12">
        <f>sales*discount</f>
        <v>266.45249999999999</v>
      </c>
      <c r="Q4193" s="12">
        <f>sales-Discount_Values</f>
        <v>1509.8975</v>
      </c>
      <c r="R4193" s="12">
        <f>DATEDIF(order_date,delivery_date,"D")</f>
        <v>5</v>
      </c>
      <c r="S4193" s="12"/>
    </row>
    <row r="4194" spans="1:19" ht="14.25" customHeight="1" x14ac:dyDescent="0.35">
      <c r="A4194" s="2" t="s">
        <v>14284</v>
      </c>
      <c r="B4194" s="2">
        <v>114251</v>
      </c>
      <c r="C4194" s="2" t="s">
        <v>25</v>
      </c>
      <c r="D4194" s="2" t="s">
        <v>26</v>
      </c>
      <c r="E4194" s="2">
        <v>4501.2299999999996</v>
      </c>
      <c r="F4194" s="2">
        <v>0.13</v>
      </c>
      <c r="G4194" s="2">
        <v>4</v>
      </c>
      <c r="H4194" s="3">
        <v>44949</v>
      </c>
      <c r="I4194" s="3">
        <v>44954</v>
      </c>
      <c r="J4194" s="2" t="s">
        <v>31</v>
      </c>
      <c r="K4194" s="2" t="s">
        <v>22</v>
      </c>
      <c r="L4194" s="2">
        <v>535.91999999999996</v>
      </c>
      <c r="M4194" s="2" t="s">
        <v>23</v>
      </c>
      <c r="N4194" s="11">
        <f>L4194/E4194*100</f>
        <v>11.906079005071946</v>
      </c>
      <c r="O4194" s="12" t="str">
        <f>IF(N4194&lt;10,"Low",IF(N4194&lt;20,"Med","High"))</f>
        <v>Med</v>
      </c>
      <c r="P4194" s="12">
        <f>sales*discount</f>
        <v>585.15989999999999</v>
      </c>
      <c r="Q4194" s="12">
        <f>sales-Discount_Values</f>
        <v>3916.0700999999995</v>
      </c>
      <c r="R4194" s="12">
        <f>DATEDIF(order_date,delivery_date,"D")</f>
        <v>5</v>
      </c>
      <c r="S4194" s="12"/>
    </row>
    <row r="4195" spans="1:19" ht="14.25" customHeight="1" x14ac:dyDescent="0.35">
      <c r="A4195" s="2" t="s">
        <v>6853</v>
      </c>
      <c r="B4195" s="2">
        <v>106820</v>
      </c>
      <c r="C4195" s="2" t="s">
        <v>25</v>
      </c>
      <c r="D4195" s="2" t="s">
        <v>14</v>
      </c>
      <c r="E4195" s="2">
        <v>3629.47</v>
      </c>
      <c r="F4195" s="2">
        <v>0.28000000000000003</v>
      </c>
      <c r="G4195" s="2">
        <v>3</v>
      </c>
      <c r="H4195" s="3">
        <v>45109</v>
      </c>
      <c r="I4195" s="3">
        <v>45111</v>
      </c>
      <c r="J4195" s="2" t="s">
        <v>21</v>
      </c>
      <c r="K4195" s="2" t="s">
        <v>27</v>
      </c>
      <c r="L4195" s="2">
        <v>432.17</v>
      </c>
      <c r="M4195" s="2" t="s">
        <v>23</v>
      </c>
      <c r="N4195" s="11">
        <f>L4195/E4195*100</f>
        <v>11.907248165710147</v>
      </c>
      <c r="O4195" s="12" t="str">
        <f>IF(N4195&lt;10,"Low",IF(N4195&lt;20,"Med","High"))</f>
        <v>Med</v>
      </c>
      <c r="P4195" s="12">
        <f>sales*discount</f>
        <v>1016.2516000000001</v>
      </c>
      <c r="Q4195" s="12">
        <f>sales-Discount_Values</f>
        <v>2613.2183999999997</v>
      </c>
      <c r="R4195" s="12">
        <f>DATEDIF(order_date,delivery_date,"D")</f>
        <v>2</v>
      </c>
      <c r="S4195" s="12"/>
    </row>
    <row r="4196" spans="1:19" ht="14.25" customHeight="1" x14ac:dyDescent="0.35">
      <c r="A4196" s="2" t="s">
        <v>6408</v>
      </c>
      <c r="B4196" s="2">
        <v>106375</v>
      </c>
      <c r="C4196" s="2" t="s">
        <v>41</v>
      </c>
      <c r="D4196" s="2" t="s">
        <v>26</v>
      </c>
      <c r="E4196" s="2">
        <v>3665.56</v>
      </c>
      <c r="F4196" s="2">
        <v>7.0000000000000007E-2</v>
      </c>
      <c r="G4196" s="2">
        <v>8</v>
      </c>
      <c r="H4196" s="3">
        <v>45589</v>
      </c>
      <c r="I4196" s="3">
        <v>45590</v>
      </c>
      <c r="J4196" s="2" t="s">
        <v>21</v>
      </c>
      <c r="K4196" s="2" t="s">
        <v>27</v>
      </c>
      <c r="L4196" s="2">
        <v>436.58</v>
      </c>
      <c r="M4196" s="2" t="s">
        <v>23</v>
      </c>
      <c r="N4196" s="11">
        <f>L4196/E4196*100</f>
        <v>11.910322024465565</v>
      </c>
      <c r="O4196" s="12" t="str">
        <f>IF(N4196&lt;10,"Low",IF(N4196&lt;20,"Med","High"))</f>
        <v>Med</v>
      </c>
      <c r="P4196" s="12">
        <f>sales*discount</f>
        <v>256.58920000000001</v>
      </c>
      <c r="Q4196" s="12">
        <f>sales-Discount_Values</f>
        <v>3408.9708000000001</v>
      </c>
      <c r="R4196" s="12">
        <f>DATEDIF(order_date,delivery_date,"D")</f>
        <v>1</v>
      </c>
      <c r="S4196" s="12"/>
    </row>
    <row r="4197" spans="1:19" ht="14.25" customHeight="1" x14ac:dyDescent="0.35">
      <c r="A4197" s="2" t="s">
        <v>13801</v>
      </c>
      <c r="B4197" s="2">
        <v>113768</v>
      </c>
      <c r="C4197" s="2" t="s">
        <v>41</v>
      </c>
      <c r="D4197" s="2" t="s">
        <v>26</v>
      </c>
      <c r="E4197" s="2">
        <v>2489.23</v>
      </c>
      <c r="F4197" s="2">
        <v>0.12</v>
      </c>
      <c r="G4197" s="2">
        <v>3</v>
      </c>
      <c r="H4197" s="3">
        <v>45641</v>
      </c>
      <c r="I4197" s="3">
        <v>45643</v>
      </c>
      <c r="J4197" s="2" t="s">
        <v>31</v>
      </c>
      <c r="K4197" s="2" t="s">
        <v>16</v>
      </c>
      <c r="L4197" s="2">
        <v>296.52999999999997</v>
      </c>
      <c r="M4197" s="2" t="s">
        <v>34</v>
      </c>
      <c r="N4197" s="11">
        <f>L4197/E4197*100</f>
        <v>11.912519132422474</v>
      </c>
      <c r="O4197" s="12" t="str">
        <f>IF(N4197&lt;10,"Low",IF(N4197&lt;20,"Med","High"))</f>
        <v>Med</v>
      </c>
      <c r="P4197" s="12">
        <f>sales*discount</f>
        <v>298.70760000000001</v>
      </c>
      <c r="Q4197" s="12">
        <f>sales-Discount_Values</f>
        <v>2190.5223999999998</v>
      </c>
      <c r="R4197" s="12">
        <f>DATEDIF(order_date,delivery_date,"D")</f>
        <v>2</v>
      </c>
      <c r="S4197" s="12"/>
    </row>
    <row r="4198" spans="1:19" ht="14.25" customHeight="1" x14ac:dyDescent="0.35">
      <c r="A4198" s="2" t="s">
        <v>4348</v>
      </c>
      <c r="B4198" s="2">
        <v>104315</v>
      </c>
      <c r="C4198" s="2" t="s">
        <v>13</v>
      </c>
      <c r="D4198" s="2" t="s">
        <v>33</v>
      </c>
      <c r="E4198" s="2">
        <v>1952.02</v>
      </c>
      <c r="F4198" s="2">
        <v>0.32</v>
      </c>
      <c r="G4198" s="2">
        <v>1</v>
      </c>
      <c r="H4198" s="3">
        <v>45020</v>
      </c>
      <c r="I4198" s="3">
        <v>45025</v>
      </c>
      <c r="J4198" s="2" t="s">
        <v>31</v>
      </c>
      <c r="K4198" s="2" t="s">
        <v>22</v>
      </c>
      <c r="L4198" s="2">
        <v>232.54</v>
      </c>
      <c r="M4198" s="2" t="s">
        <v>48</v>
      </c>
      <c r="N4198" s="11">
        <f>L4198/E4198*100</f>
        <v>11.91278777881374</v>
      </c>
      <c r="O4198" s="12" t="str">
        <f>IF(N4198&lt;10,"Low",IF(N4198&lt;20,"Med","High"))</f>
        <v>Med</v>
      </c>
      <c r="P4198" s="12">
        <f>sales*discount</f>
        <v>624.64639999999997</v>
      </c>
      <c r="Q4198" s="12">
        <f>sales-Discount_Values</f>
        <v>1327.3735999999999</v>
      </c>
      <c r="R4198" s="12">
        <f>DATEDIF(order_date,delivery_date,"D")</f>
        <v>5</v>
      </c>
      <c r="S4198" s="12"/>
    </row>
    <row r="4199" spans="1:19" ht="14.25" customHeight="1" x14ac:dyDescent="0.35">
      <c r="A4199" s="2" t="s">
        <v>12979</v>
      </c>
      <c r="B4199" s="2">
        <v>112946</v>
      </c>
      <c r="C4199" s="2" t="s">
        <v>13</v>
      </c>
      <c r="D4199" s="2" t="s">
        <v>36</v>
      </c>
      <c r="E4199" s="2">
        <v>2808.19</v>
      </c>
      <c r="F4199" s="2">
        <v>0.28999999999999998</v>
      </c>
      <c r="G4199" s="2">
        <v>2</v>
      </c>
      <c r="H4199" s="3">
        <v>45333</v>
      </c>
      <c r="I4199" s="3">
        <v>45334</v>
      </c>
      <c r="J4199" s="2" t="s">
        <v>15</v>
      </c>
      <c r="K4199" s="2" t="s">
        <v>16</v>
      </c>
      <c r="L4199" s="2">
        <v>334.54</v>
      </c>
      <c r="M4199" s="2" t="s">
        <v>39</v>
      </c>
      <c r="N4199" s="11">
        <f>L4199/E4199*100</f>
        <v>11.913011583974018</v>
      </c>
      <c r="O4199" s="12" t="str">
        <f>IF(N4199&lt;10,"Low",IF(N4199&lt;20,"Med","High"))</f>
        <v>Med</v>
      </c>
      <c r="P4199" s="12">
        <f>sales*discount</f>
        <v>814.37509999999997</v>
      </c>
      <c r="Q4199" s="12">
        <f>sales-Discount_Values</f>
        <v>1993.8149000000001</v>
      </c>
      <c r="R4199" s="12">
        <f>DATEDIF(order_date,delivery_date,"D")</f>
        <v>1</v>
      </c>
      <c r="S4199" s="12"/>
    </row>
    <row r="4200" spans="1:19" ht="14.25" customHeight="1" x14ac:dyDescent="0.35">
      <c r="A4200" s="2" t="s">
        <v>11474</v>
      </c>
      <c r="B4200" s="2">
        <v>111441</v>
      </c>
      <c r="C4200" s="2" t="s">
        <v>19</v>
      </c>
      <c r="D4200" s="2" t="s">
        <v>36</v>
      </c>
      <c r="E4200" s="2">
        <v>3390.67</v>
      </c>
      <c r="F4200" s="2">
        <v>0.44</v>
      </c>
      <c r="G4200" s="2">
        <v>1</v>
      </c>
      <c r="H4200" s="3">
        <v>45024</v>
      </c>
      <c r="I4200" s="3">
        <v>45026</v>
      </c>
      <c r="J4200" s="2" t="s">
        <v>21</v>
      </c>
      <c r="K4200" s="2" t="s">
        <v>16</v>
      </c>
      <c r="L4200" s="2">
        <v>404.01</v>
      </c>
      <c r="M4200" s="2" t="s">
        <v>28</v>
      </c>
      <c r="N4200" s="11">
        <f>L4200/E4200*100</f>
        <v>11.915344165017533</v>
      </c>
      <c r="O4200" s="12" t="str">
        <f>IF(N4200&lt;10,"Low",IF(N4200&lt;20,"Med","High"))</f>
        <v>Med</v>
      </c>
      <c r="P4200" s="12">
        <f>sales*discount</f>
        <v>1491.8948</v>
      </c>
      <c r="Q4200" s="12">
        <f>sales-Discount_Values</f>
        <v>1898.7752</v>
      </c>
      <c r="R4200" s="12">
        <f>DATEDIF(order_date,delivery_date,"D")</f>
        <v>2</v>
      </c>
      <c r="S4200" s="12"/>
    </row>
    <row r="4201" spans="1:19" ht="14.25" customHeight="1" x14ac:dyDescent="0.35">
      <c r="A4201" s="2" t="s">
        <v>12564</v>
      </c>
      <c r="B4201" s="2">
        <v>112531</v>
      </c>
      <c r="C4201" s="2" t="s">
        <v>19</v>
      </c>
      <c r="D4201" s="2" t="s">
        <v>36</v>
      </c>
      <c r="E4201" s="2">
        <v>1115.06</v>
      </c>
      <c r="F4201" s="2">
        <v>0.28999999999999998</v>
      </c>
      <c r="G4201" s="2">
        <v>1</v>
      </c>
      <c r="H4201" s="3">
        <v>45083</v>
      </c>
      <c r="I4201" s="3">
        <v>45088</v>
      </c>
      <c r="J4201" s="2" t="s">
        <v>15</v>
      </c>
      <c r="K4201" s="2" t="s">
        <v>16</v>
      </c>
      <c r="L4201" s="2">
        <v>132.94</v>
      </c>
      <c r="M4201" s="2" t="s">
        <v>48</v>
      </c>
      <c r="N4201" s="11">
        <f>L4201/E4201*100</f>
        <v>11.922228400265457</v>
      </c>
      <c r="O4201" s="12" t="str">
        <f>IF(N4201&lt;10,"Low",IF(N4201&lt;20,"Med","High"))</f>
        <v>Med</v>
      </c>
      <c r="P4201" s="12">
        <f>sales*discount</f>
        <v>323.36739999999998</v>
      </c>
      <c r="Q4201" s="12">
        <f>sales-Discount_Values</f>
        <v>791.69259999999997</v>
      </c>
      <c r="R4201" s="12">
        <f>DATEDIF(order_date,delivery_date,"D")</f>
        <v>5</v>
      </c>
      <c r="S4201" s="12"/>
    </row>
    <row r="4202" spans="1:19" ht="14.25" customHeight="1" x14ac:dyDescent="0.35">
      <c r="A4202" s="2" t="s">
        <v>2636</v>
      </c>
      <c r="B4202" s="2">
        <v>102603</v>
      </c>
      <c r="C4202" s="2" t="s">
        <v>25</v>
      </c>
      <c r="D4202" s="2" t="s">
        <v>33</v>
      </c>
      <c r="E4202" s="2">
        <v>4982.3500000000004</v>
      </c>
      <c r="F4202" s="2">
        <v>0.32</v>
      </c>
      <c r="G4202" s="2">
        <v>1</v>
      </c>
      <c r="H4202" s="3">
        <v>45588</v>
      </c>
      <c r="I4202" s="3">
        <v>45593</v>
      </c>
      <c r="J4202" s="2" t="s">
        <v>21</v>
      </c>
      <c r="K4202" s="2" t="s">
        <v>22</v>
      </c>
      <c r="L4202" s="2">
        <v>594.21</v>
      </c>
      <c r="M4202" s="2" t="s">
        <v>48</v>
      </c>
      <c r="N4202" s="11">
        <f>L4202/E4202*100</f>
        <v>11.926299838429657</v>
      </c>
      <c r="O4202" s="12" t="str">
        <f>IF(N4202&lt;10,"Low",IF(N4202&lt;20,"Med","High"))</f>
        <v>Med</v>
      </c>
      <c r="P4202" s="12">
        <f>sales*discount</f>
        <v>1594.3520000000001</v>
      </c>
      <c r="Q4202" s="12">
        <f>sales-Discount_Values</f>
        <v>3387.9980000000005</v>
      </c>
      <c r="R4202" s="12">
        <f>DATEDIF(order_date,delivery_date,"D")</f>
        <v>5</v>
      </c>
      <c r="S4202" s="12"/>
    </row>
    <row r="4203" spans="1:19" ht="14.25" customHeight="1" x14ac:dyDescent="0.35">
      <c r="A4203" s="2" t="s">
        <v>5896</v>
      </c>
      <c r="B4203" s="2">
        <v>105863</v>
      </c>
      <c r="C4203" s="2" t="s">
        <v>19</v>
      </c>
      <c r="D4203" s="2" t="s">
        <v>20</v>
      </c>
      <c r="E4203" s="2">
        <v>2803.63</v>
      </c>
      <c r="F4203" s="2">
        <v>0.36</v>
      </c>
      <c r="G4203" s="2">
        <v>8</v>
      </c>
      <c r="H4203" s="3">
        <v>45309</v>
      </c>
      <c r="I4203" s="3">
        <v>45315</v>
      </c>
      <c r="J4203" s="2" t="s">
        <v>31</v>
      </c>
      <c r="K4203" s="2" t="s">
        <v>22</v>
      </c>
      <c r="L4203" s="2">
        <v>334.45</v>
      </c>
      <c r="M4203" s="2" t="s">
        <v>39</v>
      </c>
      <c r="N4203" s="11">
        <f>L4203/E4203*100</f>
        <v>11.929177530558595</v>
      </c>
      <c r="O4203" s="12" t="str">
        <f>IF(N4203&lt;10,"Low",IF(N4203&lt;20,"Med","High"))</f>
        <v>Med</v>
      </c>
      <c r="P4203" s="12">
        <f>sales*discount</f>
        <v>1009.3068</v>
      </c>
      <c r="Q4203" s="12">
        <f>sales-Discount_Values</f>
        <v>1794.3232000000003</v>
      </c>
      <c r="R4203" s="12">
        <f>DATEDIF(order_date,delivery_date,"D")</f>
        <v>6</v>
      </c>
      <c r="S4203" s="12"/>
    </row>
    <row r="4204" spans="1:19" ht="14.25" customHeight="1" x14ac:dyDescent="0.35">
      <c r="A4204" s="2" t="s">
        <v>8740</v>
      </c>
      <c r="B4204" s="2">
        <v>108707</v>
      </c>
      <c r="C4204" s="2" t="s">
        <v>13</v>
      </c>
      <c r="D4204" s="2" t="s">
        <v>20</v>
      </c>
      <c r="E4204" s="2">
        <v>2753.71</v>
      </c>
      <c r="F4204" s="2">
        <v>0.43</v>
      </c>
      <c r="G4204" s="2">
        <v>6</v>
      </c>
      <c r="H4204" s="3">
        <v>45284</v>
      </c>
      <c r="I4204" s="3">
        <v>45291</v>
      </c>
      <c r="J4204" s="2" t="s">
        <v>21</v>
      </c>
      <c r="K4204" s="2" t="s">
        <v>16</v>
      </c>
      <c r="L4204" s="2">
        <v>328.5</v>
      </c>
      <c r="M4204" s="2" t="s">
        <v>23</v>
      </c>
      <c r="N4204" s="11">
        <f>L4204/E4204*100</f>
        <v>11.929360753310988</v>
      </c>
      <c r="O4204" s="12" t="str">
        <f>IF(N4204&lt;10,"Low",IF(N4204&lt;20,"Med","High"))</f>
        <v>Med</v>
      </c>
      <c r="P4204" s="12">
        <f>sales*discount</f>
        <v>1184.0953</v>
      </c>
      <c r="Q4204" s="12">
        <f>sales-Discount_Values</f>
        <v>1569.6147000000001</v>
      </c>
      <c r="R4204" s="12">
        <f>DATEDIF(order_date,delivery_date,"D")</f>
        <v>7</v>
      </c>
      <c r="S4204" s="12"/>
    </row>
    <row r="4205" spans="1:19" ht="14.25" customHeight="1" x14ac:dyDescent="0.35">
      <c r="A4205" s="2" t="s">
        <v>13413</v>
      </c>
      <c r="B4205" s="2">
        <v>113380</v>
      </c>
      <c r="C4205" s="2" t="s">
        <v>13</v>
      </c>
      <c r="D4205" s="2" t="s">
        <v>36</v>
      </c>
      <c r="E4205" s="2">
        <v>1169.69</v>
      </c>
      <c r="F4205" s="2">
        <v>0.45</v>
      </c>
      <c r="G4205" s="2">
        <v>3</v>
      </c>
      <c r="H4205" s="3">
        <v>44933</v>
      </c>
      <c r="I4205" s="3">
        <v>44934</v>
      </c>
      <c r="J4205" s="2" t="s">
        <v>21</v>
      </c>
      <c r="K4205" s="2" t="s">
        <v>22</v>
      </c>
      <c r="L4205" s="2">
        <v>139.56</v>
      </c>
      <c r="M4205" s="2" t="s">
        <v>17</v>
      </c>
      <c r="N4205" s="11">
        <f>L4205/E4205*100</f>
        <v>11.931366430421736</v>
      </c>
      <c r="O4205" s="12" t="str">
        <f>IF(N4205&lt;10,"Low",IF(N4205&lt;20,"Med","High"))</f>
        <v>Med</v>
      </c>
      <c r="P4205" s="12">
        <f>sales*discount</f>
        <v>526.3605</v>
      </c>
      <c r="Q4205" s="12">
        <f>sales-Discount_Values</f>
        <v>643.32950000000005</v>
      </c>
      <c r="R4205" s="12">
        <f>DATEDIF(order_date,delivery_date,"D")</f>
        <v>1</v>
      </c>
      <c r="S4205" s="12"/>
    </row>
    <row r="4206" spans="1:19" ht="14.25" customHeight="1" x14ac:dyDescent="0.35">
      <c r="A4206" s="2" t="s">
        <v>6387</v>
      </c>
      <c r="B4206" s="2">
        <v>106354</v>
      </c>
      <c r="C4206" s="2" t="s">
        <v>13</v>
      </c>
      <c r="D4206" s="2" t="s">
        <v>26</v>
      </c>
      <c r="E4206" s="2">
        <v>1053.19</v>
      </c>
      <c r="F4206" s="2">
        <v>0.12</v>
      </c>
      <c r="G4206" s="2">
        <v>8</v>
      </c>
      <c r="H4206" s="3">
        <v>45177</v>
      </c>
      <c r="I4206" s="3">
        <v>45184</v>
      </c>
      <c r="J4206" s="2" t="s">
        <v>21</v>
      </c>
      <c r="K4206" s="2" t="s">
        <v>22</v>
      </c>
      <c r="L4206" s="2">
        <v>125.66</v>
      </c>
      <c r="M4206" s="2" t="s">
        <v>23</v>
      </c>
      <c r="N4206" s="11">
        <f>L4206/E4206*100</f>
        <v>11.931370407998555</v>
      </c>
      <c r="O4206" s="12" t="str">
        <f>IF(N4206&lt;10,"Low",IF(N4206&lt;20,"Med","High"))</f>
        <v>Med</v>
      </c>
      <c r="P4206" s="12">
        <f>sales*discount</f>
        <v>126.3828</v>
      </c>
      <c r="Q4206" s="12">
        <f>sales-Discount_Values</f>
        <v>926.80720000000008</v>
      </c>
      <c r="R4206" s="12">
        <f>DATEDIF(order_date,delivery_date,"D")</f>
        <v>7</v>
      </c>
      <c r="S4206" s="12"/>
    </row>
    <row r="4207" spans="1:19" ht="14.25" customHeight="1" x14ac:dyDescent="0.35">
      <c r="A4207" s="2" t="s">
        <v>5783</v>
      </c>
      <c r="B4207" s="2">
        <v>105750</v>
      </c>
      <c r="C4207" s="2" t="s">
        <v>41</v>
      </c>
      <c r="D4207" s="2" t="s">
        <v>36</v>
      </c>
      <c r="E4207" s="2">
        <v>4321.87</v>
      </c>
      <c r="F4207" s="2">
        <v>0.28000000000000003</v>
      </c>
      <c r="G4207" s="2">
        <v>2</v>
      </c>
      <c r="H4207" s="3">
        <v>45638</v>
      </c>
      <c r="I4207" s="3">
        <v>45641</v>
      </c>
      <c r="J4207" s="2" t="s">
        <v>15</v>
      </c>
      <c r="K4207" s="2" t="s">
        <v>27</v>
      </c>
      <c r="L4207" s="2">
        <v>515.66</v>
      </c>
      <c r="M4207" s="2" t="s">
        <v>34</v>
      </c>
      <c r="N4207" s="11">
        <f>L4207/E4207*100</f>
        <v>11.931409320502468</v>
      </c>
      <c r="O4207" s="12" t="str">
        <f>IF(N4207&lt;10,"Low",IF(N4207&lt;20,"Med","High"))</f>
        <v>Med</v>
      </c>
      <c r="P4207" s="12">
        <f>sales*discount</f>
        <v>1210.1236000000001</v>
      </c>
      <c r="Q4207" s="12">
        <f>sales-Discount_Values</f>
        <v>3111.7464</v>
      </c>
      <c r="R4207" s="12">
        <f>DATEDIF(order_date,delivery_date,"D")</f>
        <v>3</v>
      </c>
      <c r="S4207" s="12"/>
    </row>
    <row r="4208" spans="1:19" ht="14.25" customHeight="1" x14ac:dyDescent="0.35">
      <c r="A4208" s="2" t="s">
        <v>6198</v>
      </c>
      <c r="B4208" s="2">
        <v>106165</v>
      </c>
      <c r="C4208" s="2" t="s">
        <v>19</v>
      </c>
      <c r="D4208" s="2" t="s">
        <v>33</v>
      </c>
      <c r="E4208" s="2">
        <v>3291.2</v>
      </c>
      <c r="F4208" s="2">
        <v>0.4</v>
      </c>
      <c r="G4208" s="2">
        <v>5</v>
      </c>
      <c r="H4208" s="3">
        <v>45345</v>
      </c>
      <c r="I4208" s="3">
        <v>45352</v>
      </c>
      <c r="J4208" s="2" t="s">
        <v>15</v>
      </c>
      <c r="K4208" s="2" t="s">
        <v>22</v>
      </c>
      <c r="L4208" s="2">
        <v>392.69</v>
      </c>
      <c r="M4208" s="2" t="s">
        <v>17</v>
      </c>
      <c r="N4208" s="11">
        <f>L4208/E4208*100</f>
        <v>11.931514341273699</v>
      </c>
      <c r="O4208" s="12" t="str">
        <f>IF(N4208&lt;10,"Low",IF(N4208&lt;20,"Med","High"))</f>
        <v>Med</v>
      </c>
      <c r="P4208" s="12">
        <f>sales*discount</f>
        <v>1316.48</v>
      </c>
      <c r="Q4208" s="12">
        <f>sales-Discount_Values</f>
        <v>1974.7199999999998</v>
      </c>
      <c r="R4208" s="12">
        <f>DATEDIF(order_date,delivery_date,"D")</f>
        <v>7</v>
      </c>
      <c r="S4208" s="12"/>
    </row>
    <row r="4209" spans="1:19" ht="14.25" customHeight="1" x14ac:dyDescent="0.35">
      <c r="A4209" s="2" t="s">
        <v>602</v>
      </c>
      <c r="B4209" s="2">
        <v>100569</v>
      </c>
      <c r="C4209" s="2" t="s">
        <v>13</v>
      </c>
      <c r="D4209" s="2" t="s">
        <v>20</v>
      </c>
      <c r="E4209" s="2">
        <v>4623.9399999999996</v>
      </c>
      <c r="F4209" s="2">
        <v>0.08</v>
      </c>
      <c r="G4209" s="2">
        <v>7</v>
      </c>
      <c r="H4209" s="3">
        <v>45105</v>
      </c>
      <c r="I4209" s="3">
        <v>45109</v>
      </c>
      <c r="J4209" s="2" t="s">
        <v>31</v>
      </c>
      <c r="K4209" s="2" t="s">
        <v>27</v>
      </c>
      <c r="L4209" s="2">
        <v>551.80999999999995</v>
      </c>
      <c r="M4209" s="2" t="s">
        <v>28</v>
      </c>
      <c r="N4209" s="11">
        <f>L4209/E4209*100</f>
        <v>11.933762116290437</v>
      </c>
      <c r="O4209" s="12" t="str">
        <f>IF(N4209&lt;10,"Low",IF(N4209&lt;20,"Med","High"))</f>
        <v>Med</v>
      </c>
      <c r="P4209" s="12">
        <f>sales*discount</f>
        <v>369.91519999999997</v>
      </c>
      <c r="Q4209" s="12">
        <f>sales-Discount_Values</f>
        <v>4254.0247999999992</v>
      </c>
      <c r="R4209" s="12">
        <f>DATEDIF(order_date,delivery_date,"D")</f>
        <v>4</v>
      </c>
      <c r="S4209" s="12"/>
    </row>
    <row r="4210" spans="1:19" ht="14.25" customHeight="1" x14ac:dyDescent="0.35">
      <c r="A4210" s="2" t="s">
        <v>5905</v>
      </c>
      <c r="B4210" s="2">
        <v>105872</v>
      </c>
      <c r="C4210" s="2" t="s">
        <v>13</v>
      </c>
      <c r="D4210" s="2" t="s">
        <v>26</v>
      </c>
      <c r="E4210" s="2">
        <v>4225.95</v>
      </c>
      <c r="F4210" s="2">
        <v>0.39</v>
      </c>
      <c r="G4210" s="2">
        <v>9</v>
      </c>
      <c r="H4210" s="3">
        <v>45274</v>
      </c>
      <c r="I4210" s="3">
        <v>45275</v>
      </c>
      <c r="J4210" s="2" t="s">
        <v>31</v>
      </c>
      <c r="K4210" s="2" t="s">
        <v>22</v>
      </c>
      <c r="L4210" s="2">
        <v>504.45</v>
      </c>
      <c r="M4210" s="2" t="s">
        <v>17</v>
      </c>
      <c r="N4210" s="11">
        <f>L4210/E4210*100</f>
        <v>11.936960920029815</v>
      </c>
      <c r="O4210" s="12" t="str">
        <f>IF(N4210&lt;10,"Low",IF(N4210&lt;20,"Med","High"))</f>
        <v>Med</v>
      </c>
      <c r="P4210" s="12">
        <f>sales*discount</f>
        <v>1648.1205</v>
      </c>
      <c r="Q4210" s="12">
        <f>sales-Discount_Values</f>
        <v>2577.8294999999998</v>
      </c>
      <c r="R4210" s="12">
        <f>DATEDIF(order_date,delivery_date,"D")</f>
        <v>1</v>
      </c>
      <c r="S4210" s="12"/>
    </row>
    <row r="4211" spans="1:19" ht="14.25" customHeight="1" x14ac:dyDescent="0.35">
      <c r="A4211" s="2" t="s">
        <v>4424</v>
      </c>
      <c r="B4211" s="2">
        <v>104391</v>
      </c>
      <c r="C4211" s="2" t="s">
        <v>41</v>
      </c>
      <c r="D4211" s="2" t="s">
        <v>14</v>
      </c>
      <c r="E4211" s="2">
        <v>748.35</v>
      </c>
      <c r="F4211" s="2">
        <v>0.3</v>
      </c>
      <c r="G4211" s="2">
        <v>8</v>
      </c>
      <c r="H4211" s="3">
        <v>45133</v>
      </c>
      <c r="I4211" s="3">
        <v>45134</v>
      </c>
      <c r="J4211" s="2" t="s">
        <v>21</v>
      </c>
      <c r="K4211" s="2" t="s">
        <v>22</v>
      </c>
      <c r="L4211" s="2">
        <v>89.36</v>
      </c>
      <c r="M4211" s="2" t="s">
        <v>28</v>
      </c>
      <c r="N4211" s="11">
        <f>L4211/E4211*100</f>
        <v>11.940936727467093</v>
      </c>
      <c r="O4211" s="12" t="str">
        <f>IF(N4211&lt;10,"Low",IF(N4211&lt;20,"Med","High"))</f>
        <v>Med</v>
      </c>
      <c r="P4211" s="12">
        <f>sales*discount</f>
        <v>224.505</v>
      </c>
      <c r="Q4211" s="12">
        <f>sales-Discount_Values</f>
        <v>523.84500000000003</v>
      </c>
      <c r="R4211" s="12">
        <f>DATEDIF(order_date,delivery_date,"D")</f>
        <v>1</v>
      </c>
      <c r="S4211" s="12"/>
    </row>
    <row r="4212" spans="1:19" ht="14.25" customHeight="1" x14ac:dyDescent="0.35">
      <c r="A4212" s="2" t="s">
        <v>9505</v>
      </c>
      <c r="B4212" s="2">
        <v>109472</v>
      </c>
      <c r="C4212" s="2" t="s">
        <v>19</v>
      </c>
      <c r="D4212" s="2" t="s">
        <v>26</v>
      </c>
      <c r="E4212" s="2">
        <v>750.42</v>
      </c>
      <c r="F4212" s="2">
        <v>0.11</v>
      </c>
      <c r="G4212" s="2">
        <v>4</v>
      </c>
      <c r="H4212" s="3">
        <v>45117</v>
      </c>
      <c r="I4212" s="3">
        <v>45124</v>
      </c>
      <c r="J4212" s="2" t="s">
        <v>15</v>
      </c>
      <c r="K4212" s="2" t="s">
        <v>27</v>
      </c>
      <c r="L4212" s="2">
        <v>89.61</v>
      </c>
      <c r="M4212" s="2" t="s">
        <v>23</v>
      </c>
      <c r="N4212" s="11">
        <f>L4212/E4212*100</f>
        <v>11.941312864795716</v>
      </c>
      <c r="O4212" s="12" t="str">
        <f>IF(N4212&lt;10,"Low",IF(N4212&lt;20,"Med","High"))</f>
        <v>Med</v>
      </c>
      <c r="P4212" s="12">
        <f>sales*discount</f>
        <v>82.546199999999999</v>
      </c>
      <c r="Q4212" s="12">
        <f>sales-Discount_Values</f>
        <v>667.87379999999996</v>
      </c>
      <c r="R4212" s="12">
        <f>DATEDIF(order_date,delivery_date,"D")</f>
        <v>7</v>
      </c>
      <c r="S4212" s="12"/>
    </row>
    <row r="4213" spans="1:19" ht="14.25" customHeight="1" x14ac:dyDescent="0.35">
      <c r="A4213" s="2" t="s">
        <v>2839</v>
      </c>
      <c r="B4213" s="2">
        <v>102806</v>
      </c>
      <c r="C4213" s="2" t="s">
        <v>25</v>
      </c>
      <c r="D4213" s="2" t="s">
        <v>14</v>
      </c>
      <c r="E4213" s="2">
        <v>1107.99</v>
      </c>
      <c r="F4213" s="2">
        <v>0.19</v>
      </c>
      <c r="G4213" s="2">
        <v>2</v>
      </c>
      <c r="H4213" s="3">
        <v>44988</v>
      </c>
      <c r="I4213" s="3">
        <v>44994</v>
      </c>
      <c r="J4213" s="2" t="s">
        <v>31</v>
      </c>
      <c r="K4213" s="2" t="s">
        <v>27</v>
      </c>
      <c r="L4213" s="2">
        <v>132.34</v>
      </c>
      <c r="M4213" s="2" t="s">
        <v>48</v>
      </c>
      <c r="N4213" s="11">
        <f>L4213/E4213*100</f>
        <v>11.944151120497477</v>
      </c>
      <c r="O4213" s="12" t="str">
        <f>IF(N4213&lt;10,"Low",IF(N4213&lt;20,"Med","High"))</f>
        <v>Med</v>
      </c>
      <c r="P4213" s="12">
        <f>sales*discount</f>
        <v>210.5181</v>
      </c>
      <c r="Q4213" s="12">
        <f>sales-Discount_Values</f>
        <v>897.47190000000001</v>
      </c>
      <c r="R4213" s="12">
        <f>DATEDIF(order_date,delivery_date,"D")</f>
        <v>6</v>
      </c>
      <c r="S4213" s="12"/>
    </row>
    <row r="4214" spans="1:19" ht="14.25" customHeight="1" x14ac:dyDescent="0.35">
      <c r="A4214" s="2" t="s">
        <v>3508</v>
      </c>
      <c r="B4214" s="2">
        <v>103475</v>
      </c>
      <c r="C4214" s="2" t="s">
        <v>13</v>
      </c>
      <c r="D4214" s="2" t="s">
        <v>33</v>
      </c>
      <c r="E4214" s="2">
        <v>2507.4499999999998</v>
      </c>
      <c r="F4214" s="2">
        <v>0.35</v>
      </c>
      <c r="G4214" s="2">
        <v>9</v>
      </c>
      <c r="H4214" s="3">
        <v>45254</v>
      </c>
      <c r="I4214" s="3">
        <v>45255</v>
      </c>
      <c r="J4214" s="2" t="s">
        <v>31</v>
      </c>
      <c r="K4214" s="2" t="s">
        <v>16</v>
      </c>
      <c r="L4214" s="2">
        <v>299.54000000000002</v>
      </c>
      <c r="M4214" s="2" t="s">
        <v>39</v>
      </c>
      <c r="N4214" s="11">
        <f>L4214/E4214*100</f>
        <v>11.946000917266547</v>
      </c>
      <c r="O4214" s="12" t="str">
        <f>IF(N4214&lt;10,"Low",IF(N4214&lt;20,"Med","High"))</f>
        <v>Med</v>
      </c>
      <c r="P4214" s="12">
        <f>sales*discount</f>
        <v>877.60749999999985</v>
      </c>
      <c r="Q4214" s="12">
        <f>sales-Discount_Values</f>
        <v>1629.8425</v>
      </c>
      <c r="R4214" s="12">
        <f>DATEDIF(order_date,delivery_date,"D")</f>
        <v>1</v>
      </c>
      <c r="S4214" s="12"/>
    </row>
    <row r="4215" spans="1:19" ht="14.25" customHeight="1" x14ac:dyDescent="0.35">
      <c r="A4215" s="2" t="s">
        <v>3895</v>
      </c>
      <c r="B4215" s="2">
        <v>103862</v>
      </c>
      <c r="C4215" s="2" t="s">
        <v>13</v>
      </c>
      <c r="D4215" s="2" t="s">
        <v>33</v>
      </c>
      <c r="E4215" s="2">
        <v>1504.11</v>
      </c>
      <c r="F4215" s="2">
        <v>0.45</v>
      </c>
      <c r="G4215" s="2">
        <v>9</v>
      </c>
      <c r="H4215" s="3">
        <v>45421</v>
      </c>
      <c r="I4215" s="3">
        <v>45423</v>
      </c>
      <c r="J4215" s="2" t="s">
        <v>31</v>
      </c>
      <c r="K4215" s="2" t="s">
        <v>16</v>
      </c>
      <c r="L4215" s="2">
        <v>179.71</v>
      </c>
      <c r="M4215" s="2" t="s">
        <v>23</v>
      </c>
      <c r="N4215" s="11">
        <f>L4215/E4215*100</f>
        <v>11.947929340274316</v>
      </c>
      <c r="O4215" s="12" t="str">
        <f>IF(N4215&lt;10,"Low",IF(N4215&lt;20,"Med","High"))</f>
        <v>Med</v>
      </c>
      <c r="P4215" s="12">
        <f>sales*discount</f>
        <v>676.84949999999992</v>
      </c>
      <c r="Q4215" s="12">
        <f>sales-Discount_Values</f>
        <v>827.26049999999998</v>
      </c>
      <c r="R4215" s="12">
        <f>DATEDIF(order_date,delivery_date,"D")</f>
        <v>2</v>
      </c>
      <c r="S4215" s="12"/>
    </row>
    <row r="4216" spans="1:19" ht="14.25" customHeight="1" x14ac:dyDescent="0.35">
      <c r="A4216" s="2" t="s">
        <v>12573</v>
      </c>
      <c r="B4216" s="2">
        <v>112540</v>
      </c>
      <c r="C4216" s="2" t="s">
        <v>41</v>
      </c>
      <c r="D4216" s="2" t="s">
        <v>14</v>
      </c>
      <c r="E4216" s="2">
        <v>2600.94</v>
      </c>
      <c r="F4216" s="2">
        <v>0.23</v>
      </c>
      <c r="G4216" s="2">
        <v>1</v>
      </c>
      <c r="H4216" s="3">
        <v>45120</v>
      </c>
      <c r="I4216" s="3">
        <v>45121</v>
      </c>
      <c r="J4216" s="2" t="s">
        <v>21</v>
      </c>
      <c r="K4216" s="2" t="s">
        <v>22</v>
      </c>
      <c r="L4216" s="2">
        <v>310.79000000000002</v>
      </c>
      <c r="M4216" s="2" t="s">
        <v>39</v>
      </c>
      <c r="N4216" s="11">
        <f>L4216/E4216*100</f>
        <v>11.949141464239853</v>
      </c>
      <c r="O4216" s="12" t="str">
        <f>IF(N4216&lt;10,"Low",IF(N4216&lt;20,"Med","High"))</f>
        <v>Med</v>
      </c>
      <c r="P4216" s="12">
        <f>sales*discount</f>
        <v>598.21620000000007</v>
      </c>
      <c r="Q4216" s="12">
        <f>sales-Discount_Values</f>
        <v>2002.7238</v>
      </c>
      <c r="R4216" s="12">
        <f>DATEDIF(order_date,delivery_date,"D")</f>
        <v>1</v>
      </c>
      <c r="S4216" s="12"/>
    </row>
    <row r="4217" spans="1:19" ht="14.25" customHeight="1" x14ac:dyDescent="0.35">
      <c r="A4217" s="2" t="s">
        <v>2651</v>
      </c>
      <c r="B4217" s="2">
        <v>102618</v>
      </c>
      <c r="C4217" s="2" t="s">
        <v>13</v>
      </c>
      <c r="D4217" s="2" t="s">
        <v>14</v>
      </c>
      <c r="E4217" s="2">
        <v>4418.49</v>
      </c>
      <c r="F4217" s="2">
        <v>0.13</v>
      </c>
      <c r="G4217" s="2">
        <v>7</v>
      </c>
      <c r="H4217" s="3">
        <v>45263</v>
      </c>
      <c r="I4217" s="3">
        <v>45266</v>
      </c>
      <c r="J4217" s="2" t="s">
        <v>21</v>
      </c>
      <c r="K4217" s="2" t="s">
        <v>22</v>
      </c>
      <c r="L4217" s="2">
        <v>528.04999999999995</v>
      </c>
      <c r="M4217" s="2" t="s">
        <v>34</v>
      </c>
      <c r="N4217" s="11">
        <f>L4217/E4217*100</f>
        <v>11.950915357961655</v>
      </c>
      <c r="O4217" s="12" t="str">
        <f>IF(N4217&lt;10,"Low",IF(N4217&lt;20,"Med","High"))</f>
        <v>Med</v>
      </c>
      <c r="P4217" s="12">
        <f>sales*discount</f>
        <v>574.40369999999996</v>
      </c>
      <c r="Q4217" s="12">
        <f>sales-Discount_Values</f>
        <v>3844.0862999999999</v>
      </c>
      <c r="R4217" s="12">
        <f>DATEDIF(order_date,delivery_date,"D")</f>
        <v>3</v>
      </c>
      <c r="S4217" s="12"/>
    </row>
    <row r="4218" spans="1:19" ht="14.25" customHeight="1" x14ac:dyDescent="0.35">
      <c r="A4218" s="2" t="s">
        <v>10307</v>
      </c>
      <c r="B4218" s="2">
        <v>110274</v>
      </c>
      <c r="C4218" s="2" t="s">
        <v>41</v>
      </c>
      <c r="D4218" s="2" t="s">
        <v>33</v>
      </c>
      <c r="E4218" s="2">
        <v>2792.17</v>
      </c>
      <c r="F4218" s="2">
        <v>0.33</v>
      </c>
      <c r="G4218" s="2">
        <v>7</v>
      </c>
      <c r="H4218" s="3">
        <v>45050</v>
      </c>
      <c r="I4218" s="3">
        <v>45052</v>
      </c>
      <c r="J4218" s="2" t="s">
        <v>21</v>
      </c>
      <c r="K4218" s="2" t="s">
        <v>16</v>
      </c>
      <c r="L4218" s="2">
        <v>333.75</v>
      </c>
      <c r="M4218" s="2" t="s">
        <v>28</v>
      </c>
      <c r="N4218" s="11">
        <f>L4218/E4218*100</f>
        <v>11.953068760139962</v>
      </c>
      <c r="O4218" s="12" t="str">
        <f>IF(N4218&lt;10,"Low",IF(N4218&lt;20,"Med","High"))</f>
        <v>Med</v>
      </c>
      <c r="P4218" s="12">
        <f>sales*discount</f>
        <v>921.41610000000003</v>
      </c>
      <c r="Q4218" s="12">
        <f>sales-Discount_Values</f>
        <v>1870.7539000000002</v>
      </c>
      <c r="R4218" s="12">
        <f>DATEDIF(order_date,delivery_date,"D")</f>
        <v>2</v>
      </c>
      <c r="S4218" s="12"/>
    </row>
    <row r="4219" spans="1:19" ht="14.25" customHeight="1" x14ac:dyDescent="0.35">
      <c r="A4219" s="2" t="s">
        <v>14992</v>
      </c>
      <c r="B4219" s="2">
        <v>114959</v>
      </c>
      <c r="C4219" s="2" t="s">
        <v>13</v>
      </c>
      <c r="D4219" s="2" t="s">
        <v>26</v>
      </c>
      <c r="E4219" s="2">
        <v>4093.04</v>
      </c>
      <c r="F4219" s="2">
        <v>0.02</v>
      </c>
      <c r="G4219" s="2">
        <v>2</v>
      </c>
      <c r="H4219" s="3">
        <v>45290</v>
      </c>
      <c r="I4219" s="3">
        <v>45291</v>
      </c>
      <c r="J4219" s="2" t="s">
        <v>15</v>
      </c>
      <c r="K4219" s="2" t="s">
        <v>22</v>
      </c>
      <c r="L4219" s="2">
        <v>489.26</v>
      </c>
      <c r="M4219" s="2" t="s">
        <v>39</v>
      </c>
      <c r="N4219" s="11">
        <f>L4219/E4219*100</f>
        <v>11.953462463108105</v>
      </c>
      <c r="O4219" s="12" t="str">
        <f>IF(N4219&lt;10,"Low",IF(N4219&lt;20,"Med","High"))</f>
        <v>Med</v>
      </c>
      <c r="P4219" s="12">
        <f>sales*discount</f>
        <v>81.860799999999998</v>
      </c>
      <c r="Q4219" s="12">
        <f>sales-Discount_Values</f>
        <v>4011.1792</v>
      </c>
      <c r="R4219" s="12">
        <f>DATEDIF(order_date,delivery_date,"D")</f>
        <v>1</v>
      </c>
      <c r="S4219" s="12"/>
    </row>
    <row r="4220" spans="1:19" ht="14.25" customHeight="1" x14ac:dyDescent="0.35">
      <c r="A4220" s="2" t="s">
        <v>6013</v>
      </c>
      <c r="B4220" s="2">
        <v>105980</v>
      </c>
      <c r="C4220" s="2" t="s">
        <v>25</v>
      </c>
      <c r="D4220" s="2" t="s">
        <v>14</v>
      </c>
      <c r="E4220" s="2">
        <v>2223.66</v>
      </c>
      <c r="F4220" s="2">
        <v>0.04</v>
      </c>
      <c r="G4220" s="2">
        <v>7</v>
      </c>
      <c r="H4220" s="3">
        <v>45503</v>
      </c>
      <c r="I4220" s="3">
        <v>45509</v>
      </c>
      <c r="J4220" s="2" t="s">
        <v>31</v>
      </c>
      <c r="K4220" s="2" t="s">
        <v>27</v>
      </c>
      <c r="L4220" s="2">
        <v>265.83</v>
      </c>
      <c r="M4220" s="2" t="s">
        <v>34</v>
      </c>
      <c r="N4220" s="11">
        <f>L4220/E4220*100</f>
        <v>11.954615363859583</v>
      </c>
      <c r="O4220" s="12" t="str">
        <f>IF(N4220&lt;10,"Low",IF(N4220&lt;20,"Med","High"))</f>
        <v>Med</v>
      </c>
      <c r="P4220" s="12">
        <f>sales*discount</f>
        <v>88.946399999999997</v>
      </c>
      <c r="Q4220" s="12">
        <f>sales-Discount_Values</f>
        <v>2134.7136</v>
      </c>
      <c r="R4220" s="12">
        <f>DATEDIF(order_date,delivery_date,"D")</f>
        <v>6</v>
      </c>
      <c r="S4220" s="12"/>
    </row>
    <row r="4221" spans="1:19" ht="14.25" customHeight="1" x14ac:dyDescent="0.35">
      <c r="A4221" s="2" t="s">
        <v>11996</v>
      </c>
      <c r="B4221" s="2">
        <v>111963</v>
      </c>
      <c r="C4221" s="2" t="s">
        <v>13</v>
      </c>
      <c r="D4221" s="2" t="s">
        <v>14</v>
      </c>
      <c r="E4221" s="2">
        <v>1834.9</v>
      </c>
      <c r="F4221" s="2">
        <v>0.35</v>
      </c>
      <c r="G4221" s="2">
        <v>3</v>
      </c>
      <c r="H4221" s="3">
        <v>45413</v>
      </c>
      <c r="I4221" s="3">
        <v>45419</v>
      </c>
      <c r="J4221" s="2" t="s">
        <v>15</v>
      </c>
      <c r="K4221" s="2" t="s">
        <v>22</v>
      </c>
      <c r="L4221" s="2">
        <v>219.36</v>
      </c>
      <c r="M4221" s="2" t="s">
        <v>23</v>
      </c>
      <c r="N4221" s="11">
        <f>L4221/E4221*100</f>
        <v>11.954874925064036</v>
      </c>
      <c r="O4221" s="12" t="str">
        <f>IF(N4221&lt;10,"Low",IF(N4221&lt;20,"Med","High"))</f>
        <v>Med</v>
      </c>
      <c r="P4221" s="12">
        <f>sales*discount</f>
        <v>642.21500000000003</v>
      </c>
      <c r="Q4221" s="12">
        <f>sales-Discount_Values</f>
        <v>1192.6849999999999</v>
      </c>
      <c r="R4221" s="12">
        <f>DATEDIF(order_date,delivery_date,"D")</f>
        <v>6</v>
      </c>
      <c r="S4221" s="12"/>
    </row>
    <row r="4222" spans="1:19" ht="14.25" customHeight="1" x14ac:dyDescent="0.35">
      <c r="A4222" s="2" t="s">
        <v>1640</v>
      </c>
      <c r="B4222" s="2">
        <v>101607</v>
      </c>
      <c r="C4222" s="2" t="s">
        <v>25</v>
      </c>
      <c r="D4222" s="2" t="s">
        <v>20</v>
      </c>
      <c r="E4222" s="2">
        <v>3379.36</v>
      </c>
      <c r="F4222" s="2">
        <v>0.44</v>
      </c>
      <c r="G4222" s="2">
        <v>8</v>
      </c>
      <c r="H4222" s="3">
        <v>45466</v>
      </c>
      <c r="I4222" s="3">
        <v>45471</v>
      </c>
      <c r="J4222" s="2" t="s">
        <v>21</v>
      </c>
      <c r="K4222" s="2" t="s">
        <v>16</v>
      </c>
      <c r="L4222" s="2">
        <v>404.12</v>
      </c>
      <c r="M4222" s="2" t="s">
        <v>48</v>
      </c>
      <c r="N4222" s="11">
        <f>L4222/E4222*100</f>
        <v>11.958477344822688</v>
      </c>
      <c r="O4222" s="12" t="str">
        <f>IF(N4222&lt;10,"Low",IF(N4222&lt;20,"Med","High"))</f>
        <v>Med</v>
      </c>
      <c r="P4222" s="12">
        <f>sales*discount</f>
        <v>1486.9184</v>
      </c>
      <c r="Q4222" s="12">
        <f>sales-Discount_Values</f>
        <v>1892.4416000000001</v>
      </c>
      <c r="R4222" s="12">
        <f>DATEDIF(order_date,delivery_date,"D")</f>
        <v>5</v>
      </c>
      <c r="S4222" s="12"/>
    </row>
    <row r="4223" spans="1:19" ht="14.25" customHeight="1" x14ac:dyDescent="0.35">
      <c r="A4223" s="2" t="s">
        <v>2238</v>
      </c>
      <c r="B4223" s="2">
        <v>102205</v>
      </c>
      <c r="C4223" s="2" t="s">
        <v>25</v>
      </c>
      <c r="D4223" s="2" t="s">
        <v>36</v>
      </c>
      <c r="E4223" s="2">
        <v>1432.81</v>
      </c>
      <c r="F4223" s="2">
        <v>0.13</v>
      </c>
      <c r="G4223" s="2">
        <v>8</v>
      </c>
      <c r="H4223" s="3">
        <v>44957</v>
      </c>
      <c r="I4223" s="3">
        <v>44958</v>
      </c>
      <c r="J4223" s="2" t="s">
        <v>21</v>
      </c>
      <c r="K4223" s="2" t="s">
        <v>27</v>
      </c>
      <c r="L4223" s="2">
        <v>171.35</v>
      </c>
      <c r="M4223" s="2" t="s">
        <v>39</v>
      </c>
      <c r="N4223" s="11">
        <f>L4223/E4223*100</f>
        <v>11.95901759479624</v>
      </c>
      <c r="O4223" s="12" t="str">
        <f>IF(N4223&lt;10,"Low",IF(N4223&lt;20,"Med","High"))</f>
        <v>Med</v>
      </c>
      <c r="P4223" s="12">
        <f>sales*discount</f>
        <v>186.2653</v>
      </c>
      <c r="Q4223" s="12">
        <f>sales-Discount_Values</f>
        <v>1246.5446999999999</v>
      </c>
      <c r="R4223" s="12">
        <f>DATEDIF(order_date,delivery_date,"D")</f>
        <v>1</v>
      </c>
      <c r="S4223" s="12"/>
    </row>
    <row r="4224" spans="1:19" ht="14.25" customHeight="1" x14ac:dyDescent="0.35">
      <c r="A4224" s="2" t="s">
        <v>15100</v>
      </c>
      <c r="B4224" s="2">
        <v>115067</v>
      </c>
      <c r="C4224" s="2" t="s">
        <v>25</v>
      </c>
      <c r="D4224" s="2" t="s">
        <v>26</v>
      </c>
      <c r="E4224" s="2">
        <v>2927.65</v>
      </c>
      <c r="F4224" s="2">
        <v>0.09</v>
      </c>
      <c r="G4224" s="2">
        <v>8</v>
      </c>
      <c r="H4224" s="3">
        <v>45627</v>
      </c>
      <c r="I4224" s="3">
        <v>45629</v>
      </c>
      <c r="J4224" s="2" t="s">
        <v>31</v>
      </c>
      <c r="K4224" s="2" t="s">
        <v>22</v>
      </c>
      <c r="L4224" s="2">
        <v>350.16</v>
      </c>
      <c r="M4224" s="2" t="s">
        <v>23</v>
      </c>
      <c r="N4224" s="11">
        <f>L4224/E4224*100</f>
        <v>11.960446091575154</v>
      </c>
      <c r="O4224" s="12" t="str">
        <f>IF(N4224&lt;10,"Low",IF(N4224&lt;20,"Med","High"))</f>
        <v>Med</v>
      </c>
      <c r="P4224" s="12">
        <f>sales*discount</f>
        <v>263.48849999999999</v>
      </c>
      <c r="Q4224" s="12">
        <f>sales-Discount_Values</f>
        <v>2664.1615000000002</v>
      </c>
      <c r="R4224" s="12">
        <f>DATEDIF(order_date,delivery_date,"D")</f>
        <v>2</v>
      </c>
      <c r="S4224" s="12"/>
    </row>
    <row r="4225" spans="1:19" ht="14.25" customHeight="1" x14ac:dyDescent="0.35">
      <c r="A4225" s="2" t="s">
        <v>3515</v>
      </c>
      <c r="B4225" s="2">
        <v>103482</v>
      </c>
      <c r="C4225" s="2" t="s">
        <v>25</v>
      </c>
      <c r="D4225" s="2" t="s">
        <v>14</v>
      </c>
      <c r="E4225" s="2">
        <v>2063.9299999999998</v>
      </c>
      <c r="F4225" s="2">
        <v>0.24</v>
      </c>
      <c r="G4225" s="2">
        <v>7</v>
      </c>
      <c r="H4225" s="3">
        <v>45226</v>
      </c>
      <c r="I4225" s="3">
        <v>45232</v>
      </c>
      <c r="J4225" s="2" t="s">
        <v>31</v>
      </c>
      <c r="K4225" s="2" t="s">
        <v>22</v>
      </c>
      <c r="L4225" s="2">
        <v>246.87</v>
      </c>
      <c r="M4225" s="2" t="s">
        <v>28</v>
      </c>
      <c r="N4225" s="11">
        <f>L4225/E4225*100</f>
        <v>11.961161473499587</v>
      </c>
      <c r="O4225" s="12" t="str">
        <f>IF(N4225&lt;10,"Low",IF(N4225&lt;20,"Med","High"))</f>
        <v>Med</v>
      </c>
      <c r="P4225" s="12">
        <f>sales*discount</f>
        <v>495.34319999999997</v>
      </c>
      <c r="Q4225" s="12">
        <f>sales-Discount_Values</f>
        <v>1568.5867999999998</v>
      </c>
      <c r="R4225" s="12">
        <f>DATEDIF(order_date,delivery_date,"D")</f>
        <v>6</v>
      </c>
      <c r="S4225" s="12"/>
    </row>
    <row r="4226" spans="1:19" ht="14.25" customHeight="1" x14ac:dyDescent="0.35">
      <c r="A4226" s="2" t="s">
        <v>8048</v>
      </c>
      <c r="B4226" s="2">
        <v>108015</v>
      </c>
      <c r="C4226" s="2" t="s">
        <v>19</v>
      </c>
      <c r="D4226" s="2" t="s">
        <v>36</v>
      </c>
      <c r="E4226" s="2">
        <v>4504.84</v>
      </c>
      <c r="F4226" s="2">
        <v>0.22</v>
      </c>
      <c r="G4226" s="2">
        <v>9</v>
      </c>
      <c r="H4226" s="3">
        <v>45192</v>
      </c>
      <c r="I4226" s="3">
        <v>45197</v>
      </c>
      <c r="J4226" s="2" t="s">
        <v>21</v>
      </c>
      <c r="K4226" s="2" t="s">
        <v>27</v>
      </c>
      <c r="L4226" s="2">
        <v>539.07000000000005</v>
      </c>
      <c r="M4226" s="2" t="s">
        <v>28</v>
      </c>
      <c r="N4226" s="11">
        <f>L4226/E4226*100</f>
        <v>11.966462737855284</v>
      </c>
      <c r="O4226" s="12" t="str">
        <f>IF(N4226&lt;10,"Low",IF(N4226&lt;20,"Med","High"))</f>
        <v>Med</v>
      </c>
      <c r="P4226" s="12">
        <f>sales*discount</f>
        <v>991.06479999999999</v>
      </c>
      <c r="Q4226" s="12">
        <f>sales-Discount_Values</f>
        <v>3513.7752</v>
      </c>
      <c r="R4226" s="12">
        <f>DATEDIF(order_date,delivery_date,"D")</f>
        <v>5</v>
      </c>
      <c r="S4226" s="12"/>
    </row>
    <row r="4227" spans="1:19" ht="14.25" customHeight="1" x14ac:dyDescent="0.35">
      <c r="A4227" s="2" t="s">
        <v>7482</v>
      </c>
      <c r="B4227" s="2">
        <v>107449</v>
      </c>
      <c r="C4227" s="2" t="s">
        <v>41</v>
      </c>
      <c r="D4227" s="2" t="s">
        <v>20</v>
      </c>
      <c r="E4227" s="2">
        <v>2131.59</v>
      </c>
      <c r="F4227" s="2">
        <v>0.26</v>
      </c>
      <c r="G4227" s="2">
        <v>8</v>
      </c>
      <c r="H4227" s="3">
        <v>45222</v>
      </c>
      <c r="I4227" s="3">
        <v>45225</v>
      </c>
      <c r="J4227" s="2" t="s">
        <v>31</v>
      </c>
      <c r="K4227" s="2" t="s">
        <v>16</v>
      </c>
      <c r="L4227" s="2">
        <v>255.13</v>
      </c>
      <c r="M4227" s="2" t="s">
        <v>48</v>
      </c>
      <c r="N4227" s="11">
        <f>L4227/E4227*100</f>
        <v>11.968999666915305</v>
      </c>
      <c r="O4227" s="12" t="str">
        <f>IF(N4227&lt;10,"Low",IF(N4227&lt;20,"Med","High"))</f>
        <v>Med</v>
      </c>
      <c r="P4227" s="12">
        <f>sales*discount</f>
        <v>554.21340000000009</v>
      </c>
      <c r="Q4227" s="12">
        <f>sales-Discount_Values</f>
        <v>1577.3766000000001</v>
      </c>
      <c r="R4227" s="12">
        <f>DATEDIF(order_date,delivery_date,"D")</f>
        <v>3</v>
      </c>
      <c r="S4227" s="12"/>
    </row>
    <row r="4228" spans="1:19" ht="14.25" customHeight="1" x14ac:dyDescent="0.35">
      <c r="A4228" s="2" t="s">
        <v>6917</v>
      </c>
      <c r="B4228" s="2">
        <v>106884</v>
      </c>
      <c r="C4228" s="2" t="s">
        <v>13</v>
      </c>
      <c r="D4228" s="2" t="s">
        <v>20</v>
      </c>
      <c r="E4228" s="2">
        <v>4094.2</v>
      </c>
      <c r="F4228" s="2">
        <v>0.34</v>
      </c>
      <c r="G4228" s="2">
        <v>1</v>
      </c>
      <c r="H4228" s="3">
        <v>45593</v>
      </c>
      <c r="I4228" s="3">
        <v>45596</v>
      </c>
      <c r="J4228" s="2" t="s">
        <v>31</v>
      </c>
      <c r="K4228" s="2" t="s">
        <v>22</v>
      </c>
      <c r="L4228" s="2">
        <v>490.09</v>
      </c>
      <c r="M4228" s="2" t="s">
        <v>28</v>
      </c>
      <c r="N4228" s="11">
        <f>L4228/E4228*100</f>
        <v>11.970348297591716</v>
      </c>
      <c r="O4228" s="12" t="str">
        <f>IF(N4228&lt;10,"Low",IF(N4228&lt;20,"Med","High"))</f>
        <v>Med</v>
      </c>
      <c r="P4228" s="12">
        <f>sales*discount</f>
        <v>1392.028</v>
      </c>
      <c r="Q4228" s="12">
        <f>sales-Discount_Values</f>
        <v>2702.1719999999996</v>
      </c>
      <c r="R4228" s="12">
        <f>DATEDIF(order_date,delivery_date,"D")</f>
        <v>3</v>
      </c>
      <c r="S4228" s="12"/>
    </row>
    <row r="4229" spans="1:19" ht="14.25" customHeight="1" x14ac:dyDescent="0.35">
      <c r="A4229" s="2" t="s">
        <v>2290</v>
      </c>
      <c r="B4229" s="2">
        <v>102257</v>
      </c>
      <c r="C4229" s="2" t="s">
        <v>41</v>
      </c>
      <c r="D4229" s="2" t="s">
        <v>36</v>
      </c>
      <c r="E4229" s="2">
        <v>166.49</v>
      </c>
      <c r="F4229" s="2">
        <v>0.33</v>
      </c>
      <c r="G4229" s="2">
        <v>5</v>
      </c>
      <c r="H4229" s="3">
        <v>45566</v>
      </c>
      <c r="I4229" s="3">
        <v>45568</v>
      </c>
      <c r="J4229" s="2" t="s">
        <v>21</v>
      </c>
      <c r="K4229" s="2" t="s">
        <v>27</v>
      </c>
      <c r="L4229" s="2">
        <v>19.93</v>
      </c>
      <c r="M4229" s="2" t="s">
        <v>34</v>
      </c>
      <c r="N4229" s="11">
        <f>L4229/E4229*100</f>
        <v>11.97068893026608</v>
      </c>
      <c r="O4229" s="12" t="str">
        <f>IF(N4229&lt;10,"Low",IF(N4229&lt;20,"Med","High"))</f>
        <v>Med</v>
      </c>
      <c r="P4229" s="12">
        <f>sales*discount</f>
        <v>54.941700000000004</v>
      </c>
      <c r="Q4229" s="12">
        <f>sales-Discount_Values</f>
        <v>111.54830000000001</v>
      </c>
      <c r="R4229" s="12">
        <f>DATEDIF(order_date,delivery_date,"D")</f>
        <v>2</v>
      </c>
      <c r="S4229" s="12"/>
    </row>
    <row r="4230" spans="1:19" ht="14.25" customHeight="1" x14ac:dyDescent="0.35">
      <c r="A4230" s="2" t="s">
        <v>14664</v>
      </c>
      <c r="B4230" s="2">
        <v>114631</v>
      </c>
      <c r="C4230" s="2" t="s">
        <v>19</v>
      </c>
      <c r="D4230" s="2" t="s">
        <v>14</v>
      </c>
      <c r="E4230" s="2">
        <v>1952.54</v>
      </c>
      <c r="F4230" s="2">
        <v>0.46</v>
      </c>
      <c r="G4230" s="2">
        <v>4</v>
      </c>
      <c r="H4230" s="3">
        <v>45099</v>
      </c>
      <c r="I4230" s="3">
        <v>45101</v>
      </c>
      <c r="J4230" s="2" t="s">
        <v>21</v>
      </c>
      <c r="K4230" s="2" t="s">
        <v>27</v>
      </c>
      <c r="L4230" s="2">
        <v>233.75</v>
      </c>
      <c r="M4230" s="2" t="s">
        <v>39</v>
      </c>
      <c r="N4230" s="11">
        <f>L4230/E4230*100</f>
        <v>11.971585729357658</v>
      </c>
      <c r="O4230" s="12" t="str">
        <f>IF(N4230&lt;10,"Low",IF(N4230&lt;20,"Med","High"))</f>
        <v>Med</v>
      </c>
      <c r="P4230" s="12">
        <f>sales*discount</f>
        <v>898.16840000000002</v>
      </c>
      <c r="Q4230" s="12">
        <f>sales-Discount_Values</f>
        <v>1054.3715999999999</v>
      </c>
      <c r="R4230" s="12">
        <f>DATEDIF(order_date,delivery_date,"D")</f>
        <v>2</v>
      </c>
      <c r="S4230" s="12"/>
    </row>
    <row r="4231" spans="1:19" ht="14.25" customHeight="1" x14ac:dyDescent="0.35">
      <c r="A4231" s="2" t="s">
        <v>7671</v>
      </c>
      <c r="B4231" s="2">
        <v>107638</v>
      </c>
      <c r="C4231" s="2" t="s">
        <v>41</v>
      </c>
      <c r="D4231" s="2" t="s">
        <v>33</v>
      </c>
      <c r="E4231" s="2">
        <v>1622.61</v>
      </c>
      <c r="F4231" s="2">
        <v>0.26</v>
      </c>
      <c r="G4231" s="2">
        <v>2</v>
      </c>
      <c r="H4231" s="3">
        <v>45403</v>
      </c>
      <c r="I4231" s="3">
        <v>45406</v>
      </c>
      <c r="J4231" s="2" t="s">
        <v>21</v>
      </c>
      <c r="K4231" s="2" t="s">
        <v>22</v>
      </c>
      <c r="L4231" s="2">
        <v>194.26</v>
      </c>
      <c r="M4231" s="2" t="s">
        <v>39</v>
      </c>
      <c r="N4231" s="11">
        <f>L4231/E4231*100</f>
        <v>11.972069690190496</v>
      </c>
      <c r="O4231" s="12" t="str">
        <f>IF(N4231&lt;10,"Low",IF(N4231&lt;20,"Med","High"))</f>
        <v>Med</v>
      </c>
      <c r="P4231" s="12">
        <f>sales*discount</f>
        <v>421.87860000000001</v>
      </c>
      <c r="Q4231" s="12">
        <f>sales-Discount_Values</f>
        <v>1200.7313999999999</v>
      </c>
      <c r="R4231" s="12">
        <f>DATEDIF(order_date,delivery_date,"D")</f>
        <v>3</v>
      </c>
      <c r="S4231" s="12"/>
    </row>
    <row r="4232" spans="1:19" ht="14.25" customHeight="1" x14ac:dyDescent="0.35">
      <c r="A4232" s="2" t="s">
        <v>10480</v>
      </c>
      <c r="B4232" s="2">
        <v>110447</v>
      </c>
      <c r="C4232" s="2" t="s">
        <v>25</v>
      </c>
      <c r="D4232" s="2" t="s">
        <v>33</v>
      </c>
      <c r="E4232" s="2">
        <v>3007.38</v>
      </c>
      <c r="F4232" s="2">
        <v>0.32</v>
      </c>
      <c r="G4232" s="2">
        <v>7</v>
      </c>
      <c r="H4232" s="3">
        <v>45387</v>
      </c>
      <c r="I4232" s="3">
        <v>45388</v>
      </c>
      <c r="J4232" s="2" t="s">
        <v>15</v>
      </c>
      <c r="K4232" s="2" t="s">
        <v>27</v>
      </c>
      <c r="L4232" s="2">
        <v>360.06</v>
      </c>
      <c r="M4232" s="2" t="s">
        <v>17</v>
      </c>
      <c r="N4232" s="11">
        <f>L4232/E4232*100</f>
        <v>11.972547533068651</v>
      </c>
      <c r="O4232" s="12" t="str">
        <f>IF(N4232&lt;10,"Low",IF(N4232&lt;20,"Med","High"))</f>
        <v>Med</v>
      </c>
      <c r="P4232" s="12">
        <f>sales*discount</f>
        <v>962.36160000000007</v>
      </c>
      <c r="Q4232" s="12">
        <f>sales-Discount_Values</f>
        <v>2045.0183999999999</v>
      </c>
      <c r="R4232" s="12">
        <f>DATEDIF(order_date,delivery_date,"D")</f>
        <v>1</v>
      </c>
      <c r="S4232" s="12"/>
    </row>
    <row r="4233" spans="1:19" ht="14.25" customHeight="1" x14ac:dyDescent="0.35">
      <c r="A4233" s="2" t="s">
        <v>14735</v>
      </c>
      <c r="B4233" s="2">
        <v>114702</v>
      </c>
      <c r="C4233" s="2" t="s">
        <v>25</v>
      </c>
      <c r="D4233" s="2" t="s">
        <v>26</v>
      </c>
      <c r="E4233" s="2">
        <v>374.35</v>
      </c>
      <c r="F4233" s="2">
        <v>0.14000000000000001</v>
      </c>
      <c r="G4233" s="2">
        <v>8</v>
      </c>
      <c r="H4233" s="3">
        <v>45463</v>
      </c>
      <c r="I4233" s="3">
        <v>45467</v>
      </c>
      <c r="J4233" s="2" t="s">
        <v>31</v>
      </c>
      <c r="K4233" s="2" t="s">
        <v>22</v>
      </c>
      <c r="L4233" s="2">
        <v>44.82</v>
      </c>
      <c r="M4233" s="2" t="s">
        <v>39</v>
      </c>
      <c r="N4233" s="11">
        <f>L4233/E4233*100</f>
        <v>11.97275277147055</v>
      </c>
      <c r="O4233" s="12" t="str">
        <f>IF(N4233&lt;10,"Low",IF(N4233&lt;20,"Med","High"))</f>
        <v>Med</v>
      </c>
      <c r="P4233" s="12">
        <f>sales*discount</f>
        <v>52.409000000000006</v>
      </c>
      <c r="Q4233" s="12">
        <f>sales-Discount_Values</f>
        <v>321.94100000000003</v>
      </c>
      <c r="R4233" s="12">
        <f>DATEDIF(order_date,delivery_date,"D")</f>
        <v>4</v>
      </c>
      <c r="S4233" s="12"/>
    </row>
    <row r="4234" spans="1:19" ht="14.25" customHeight="1" x14ac:dyDescent="0.35">
      <c r="A4234" s="2" t="s">
        <v>8090</v>
      </c>
      <c r="B4234" s="2">
        <v>108057</v>
      </c>
      <c r="C4234" s="2" t="s">
        <v>13</v>
      </c>
      <c r="D4234" s="2" t="s">
        <v>36</v>
      </c>
      <c r="E4234" s="2">
        <v>536.49</v>
      </c>
      <c r="F4234" s="2">
        <v>0.27</v>
      </c>
      <c r="G4234" s="2">
        <v>3</v>
      </c>
      <c r="H4234" s="3">
        <v>45196</v>
      </c>
      <c r="I4234" s="3">
        <v>45200</v>
      </c>
      <c r="J4234" s="2" t="s">
        <v>15</v>
      </c>
      <c r="K4234" s="2" t="s">
        <v>22</v>
      </c>
      <c r="L4234" s="2">
        <v>64.25</v>
      </c>
      <c r="M4234" s="2" t="s">
        <v>23</v>
      </c>
      <c r="N4234" s="11">
        <f>L4234/E4234*100</f>
        <v>11.975992096777199</v>
      </c>
      <c r="O4234" s="12" t="str">
        <f>IF(N4234&lt;10,"Low",IF(N4234&lt;20,"Med","High"))</f>
        <v>Med</v>
      </c>
      <c r="P4234" s="12">
        <f>sales*discount</f>
        <v>144.85230000000001</v>
      </c>
      <c r="Q4234" s="12">
        <f>sales-Discount_Values</f>
        <v>391.6377</v>
      </c>
      <c r="R4234" s="12">
        <f>DATEDIF(order_date,delivery_date,"D")</f>
        <v>4</v>
      </c>
      <c r="S4234" s="12"/>
    </row>
    <row r="4235" spans="1:19" ht="14.25" customHeight="1" x14ac:dyDescent="0.35">
      <c r="A4235" s="2" t="s">
        <v>2616</v>
      </c>
      <c r="B4235" s="2">
        <v>102583</v>
      </c>
      <c r="C4235" s="2" t="s">
        <v>41</v>
      </c>
      <c r="D4235" s="2" t="s">
        <v>26</v>
      </c>
      <c r="E4235" s="2">
        <v>2352.89</v>
      </c>
      <c r="F4235" s="2">
        <v>0.42</v>
      </c>
      <c r="G4235" s="2">
        <v>3</v>
      </c>
      <c r="H4235" s="3">
        <v>45519</v>
      </c>
      <c r="I4235" s="3">
        <v>45523</v>
      </c>
      <c r="J4235" s="2" t="s">
        <v>31</v>
      </c>
      <c r="K4235" s="2" t="s">
        <v>22</v>
      </c>
      <c r="L4235" s="2">
        <v>281.79000000000002</v>
      </c>
      <c r="M4235" s="2" t="s">
        <v>39</v>
      </c>
      <c r="N4235" s="11">
        <f>L4235/E4235*100</f>
        <v>11.976335485296808</v>
      </c>
      <c r="O4235" s="12" t="str">
        <f>IF(N4235&lt;10,"Low",IF(N4235&lt;20,"Med","High"))</f>
        <v>Med</v>
      </c>
      <c r="P4235" s="12">
        <f>sales*discount</f>
        <v>988.21379999999988</v>
      </c>
      <c r="Q4235" s="12">
        <f>sales-Discount_Values</f>
        <v>1364.6761999999999</v>
      </c>
      <c r="R4235" s="12">
        <f>DATEDIF(order_date,delivery_date,"D")</f>
        <v>4</v>
      </c>
      <c r="S4235" s="12"/>
    </row>
    <row r="4236" spans="1:19" ht="14.25" customHeight="1" x14ac:dyDescent="0.35">
      <c r="A4236" s="2" t="s">
        <v>6634</v>
      </c>
      <c r="B4236" s="2">
        <v>106601</v>
      </c>
      <c r="C4236" s="2" t="s">
        <v>19</v>
      </c>
      <c r="D4236" s="2" t="s">
        <v>33</v>
      </c>
      <c r="E4236" s="2">
        <v>967.18</v>
      </c>
      <c r="F4236" s="2">
        <v>7.0000000000000007E-2</v>
      </c>
      <c r="G4236" s="2">
        <v>7</v>
      </c>
      <c r="H4236" s="3">
        <v>45647</v>
      </c>
      <c r="I4236" s="3">
        <v>45648</v>
      </c>
      <c r="J4236" s="2" t="s">
        <v>21</v>
      </c>
      <c r="K4236" s="2" t="s">
        <v>22</v>
      </c>
      <c r="L4236" s="2">
        <v>115.85</v>
      </c>
      <c r="M4236" s="2" t="s">
        <v>39</v>
      </c>
      <c r="N4236" s="11">
        <f>L4236/E4236*100</f>
        <v>11.978121962819746</v>
      </c>
      <c r="O4236" s="12" t="str">
        <f>IF(N4236&lt;10,"Low",IF(N4236&lt;20,"Med","High"))</f>
        <v>Med</v>
      </c>
      <c r="P4236" s="12">
        <f>sales*discount</f>
        <v>67.702600000000004</v>
      </c>
      <c r="Q4236" s="12">
        <f>sales-Discount_Values</f>
        <v>899.47739999999999</v>
      </c>
      <c r="R4236" s="12">
        <f>DATEDIF(order_date,delivery_date,"D")</f>
        <v>1</v>
      </c>
      <c r="S4236" s="12"/>
    </row>
    <row r="4237" spans="1:19" ht="14.25" customHeight="1" x14ac:dyDescent="0.35">
      <c r="A4237" s="2" t="s">
        <v>12594</v>
      </c>
      <c r="B4237" s="2">
        <v>112561</v>
      </c>
      <c r="C4237" s="2" t="s">
        <v>25</v>
      </c>
      <c r="D4237" s="2" t="s">
        <v>26</v>
      </c>
      <c r="E4237" s="2">
        <v>4828.84</v>
      </c>
      <c r="F4237" s="2">
        <v>0.44</v>
      </c>
      <c r="G4237" s="2">
        <v>8</v>
      </c>
      <c r="H4237" s="3">
        <v>45055</v>
      </c>
      <c r="I4237" s="3">
        <v>45060</v>
      </c>
      <c r="J4237" s="2" t="s">
        <v>15</v>
      </c>
      <c r="K4237" s="2" t="s">
        <v>22</v>
      </c>
      <c r="L4237" s="2">
        <v>578.61</v>
      </c>
      <c r="M4237" s="2" t="s">
        <v>34</v>
      </c>
      <c r="N4237" s="11">
        <f>L4237/E4237*100</f>
        <v>11.982380861656216</v>
      </c>
      <c r="O4237" s="12" t="str">
        <f>IF(N4237&lt;10,"Low",IF(N4237&lt;20,"Med","High"))</f>
        <v>Med</v>
      </c>
      <c r="P4237" s="12">
        <f>sales*discount</f>
        <v>2124.6896000000002</v>
      </c>
      <c r="Q4237" s="12">
        <f>sales-Discount_Values</f>
        <v>2704.1504</v>
      </c>
      <c r="R4237" s="12">
        <f>DATEDIF(order_date,delivery_date,"D")</f>
        <v>5</v>
      </c>
      <c r="S4237" s="12"/>
    </row>
    <row r="4238" spans="1:19" ht="14.25" customHeight="1" x14ac:dyDescent="0.35">
      <c r="A4238" s="2" t="s">
        <v>6442</v>
      </c>
      <c r="B4238" s="2">
        <v>106409</v>
      </c>
      <c r="C4238" s="2" t="s">
        <v>13</v>
      </c>
      <c r="D4238" s="2" t="s">
        <v>26</v>
      </c>
      <c r="E4238" s="2">
        <v>3170.71</v>
      </c>
      <c r="F4238" s="2">
        <v>0.23</v>
      </c>
      <c r="G4238" s="2">
        <v>5</v>
      </c>
      <c r="H4238" s="3">
        <v>45363</v>
      </c>
      <c r="I4238" s="3">
        <v>45369</v>
      </c>
      <c r="J4238" s="2" t="s">
        <v>21</v>
      </c>
      <c r="K4238" s="2" t="s">
        <v>16</v>
      </c>
      <c r="L4238" s="2">
        <v>379.94</v>
      </c>
      <c r="M4238" s="2" t="s">
        <v>39</v>
      </c>
      <c r="N4238" s="11">
        <f>L4238/E4238*100</f>
        <v>11.982805113050389</v>
      </c>
      <c r="O4238" s="12" t="str">
        <f>IF(N4238&lt;10,"Low",IF(N4238&lt;20,"Med","High"))</f>
        <v>Med</v>
      </c>
      <c r="P4238" s="12">
        <f>sales*discount</f>
        <v>729.26330000000007</v>
      </c>
      <c r="Q4238" s="12">
        <f>sales-Discount_Values</f>
        <v>2441.4467</v>
      </c>
      <c r="R4238" s="12">
        <f>DATEDIF(order_date,delivery_date,"D")</f>
        <v>6</v>
      </c>
      <c r="S4238" s="12"/>
    </row>
    <row r="4239" spans="1:19" ht="14.25" customHeight="1" x14ac:dyDescent="0.35">
      <c r="A4239" s="2" t="s">
        <v>2656</v>
      </c>
      <c r="B4239" s="2">
        <v>102623</v>
      </c>
      <c r="C4239" s="2" t="s">
        <v>19</v>
      </c>
      <c r="D4239" s="2" t="s">
        <v>33</v>
      </c>
      <c r="E4239" s="2">
        <v>848.04</v>
      </c>
      <c r="F4239" s="2">
        <v>0.12</v>
      </c>
      <c r="G4239" s="2">
        <v>5</v>
      </c>
      <c r="H4239" s="3">
        <v>45130</v>
      </c>
      <c r="I4239" s="3">
        <v>45135</v>
      </c>
      <c r="J4239" s="2" t="s">
        <v>21</v>
      </c>
      <c r="K4239" s="2" t="s">
        <v>27</v>
      </c>
      <c r="L4239" s="2">
        <v>101.64</v>
      </c>
      <c r="M4239" s="2" t="s">
        <v>48</v>
      </c>
      <c r="N4239" s="11">
        <f>L4239/E4239*100</f>
        <v>11.985283713032405</v>
      </c>
      <c r="O4239" s="12" t="str">
        <f>IF(N4239&lt;10,"Low",IF(N4239&lt;20,"Med","High"))</f>
        <v>Med</v>
      </c>
      <c r="P4239" s="12">
        <f>sales*discount</f>
        <v>101.76479999999999</v>
      </c>
      <c r="Q4239" s="12">
        <f>sales-Discount_Values</f>
        <v>746.27519999999993</v>
      </c>
      <c r="R4239" s="12">
        <f>DATEDIF(order_date,delivery_date,"D")</f>
        <v>5</v>
      </c>
      <c r="S4239" s="12"/>
    </row>
    <row r="4240" spans="1:19" ht="14.25" customHeight="1" x14ac:dyDescent="0.35">
      <c r="A4240" s="2" t="s">
        <v>7293</v>
      </c>
      <c r="B4240" s="2">
        <v>107260</v>
      </c>
      <c r="C4240" s="2" t="s">
        <v>25</v>
      </c>
      <c r="D4240" s="2" t="s">
        <v>26</v>
      </c>
      <c r="E4240" s="2">
        <v>420.48</v>
      </c>
      <c r="F4240" s="2">
        <v>0.23</v>
      </c>
      <c r="G4240" s="2">
        <v>2</v>
      </c>
      <c r="H4240" s="3">
        <v>45257</v>
      </c>
      <c r="I4240" s="3">
        <v>45263</v>
      </c>
      <c r="J4240" s="2" t="s">
        <v>21</v>
      </c>
      <c r="K4240" s="2" t="s">
        <v>16</v>
      </c>
      <c r="L4240" s="2">
        <v>50.4</v>
      </c>
      <c r="M4240" s="2" t="s">
        <v>28</v>
      </c>
      <c r="N4240" s="11">
        <f>L4240/E4240*100</f>
        <v>11.986301369863012</v>
      </c>
      <c r="O4240" s="12" t="str">
        <f>IF(N4240&lt;10,"Low",IF(N4240&lt;20,"Med","High"))</f>
        <v>Med</v>
      </c>
      <c r="P4240" s="12">
        <f>sales*discount</f>
        <v>96.710400000000007</v>
      </c>
      <c r="Q4240" s="12">
        <f>sales-Discount_Values</f>
        <v>323.76960000000003</v>
      </c>
      <c r="R4240" s="12">
        <f>DATEDIF(order_date,delivery_date,"D")</f>
        <v>6</v>
      </c>
      <c r="S4240" s="12"/>
    </row>
    <row r="4241" spans="1:19" ht="14.25" customHeight="1" x14ac:dyDescent="0.35">
      <c r="A4241" s="2" t="s">
        <v>2424</v>
      </c>
      <c r="B4241" s="2">
        <v>102391</v>
      </c>
      <c r="C4241" s="2" t="s">
        <v>41</v>
      </c>
      <c r="D4241" s="2" t="s">
        <v>20</v>
      </c>
      <c r="E4241" s="2">
        <v>3498.64</v>
      </c>
      <c r="F4241" s="2">
        <v>0.11</v>
      </c>
      <c r="G4241" s="2">
        <v>3</v>
      </c>
      <c r="H4241" s="3">
        <v>45487</v>
      </c>
      <c r="I4241" s="3">
        <v>45492</v>
      </c>
      <c r="J4241" s="2" t="s">
        <v>21</v>
      </c>
      <c r="K4241" s="2" t="s">
        <v>16</v>
      </c>
      <c r="L4241" s="2">
        <v>419.42</v>
      </c>
      <c r="M4241" s="2" t="s">
        <v>39</v>
      </c>
      <c r="N4241" s="11">
        <f>L4241/E4241*100</f>
        <v>11.988086799442071</v>
      </c>
      <c r="O4241" s="12" t="str">
        <f>IF(N4241&lt;10,"Low",IF(N4241&lt;20,"Med","High"))</f>
        <v>Med</v>
      </c>
      <c r="P4241" s="12">
        <f>sales*discount</f>
        <v>384.85039999999998</v>
      </c>
      <c r="Q4241" s="12">
        <f>sales-Discount_Values</f>
        <v>3113.7896000000001</v>
      </c>
      <c r="R4241" s="12">
        <f>DATEDIF(order_date,delivery_date,"D")</f>
        <v>5</v>
      </c>
      <c r="S4241" s="12"/>
    </row>
    <row r="4242" spans="1:19" ht="14.25" customHeight="1" x14ac:dyDescent="0.35">
      <c r="A4242" s="2" t="s">
        <v>6372</v>
      </c>
      <c r="B4242" s="2">
        <v>106339</v>
      </c>
      <c r="C4242" s="2" t="s">
        <v>41</v>
      </c>
      <c r="D4242" s="2" t="s">
        <v>14</v>
      </c>
      <c r="E4242" s="2">
        <v>3606.35</v>
      </c>
      <c r="F4242" s="2">
        <v>0.03</v>
      </c>
      <c r="G4242" s="2">
        <v>7</v>
      </c>
      <c r="H4242" s="3">
        <v>45583</v>
      </c>
      <c r="I4242" s="3">
        <v>45590</v>
      </c>
      <c r="J4242" s="2" t="s">
        <v>31</v>
      </c>
      <c r="K4242" s="2" t="s">
        <v>22</v>
      </c>
      <c r="L4242" s="2">
        <v>432.43</v>
      </c>
      <c r="M4242" s="2" t="s">
        <v>28</v>
      </c>
      <c r="N4242" s="11">
        <f>L4242/E4242*100</f>
        <v>11.990794016110472</v>
      </c>
      <c r="O4242" s="12" t="str">
        <f>IF(N4242&lt;10,"Low",IF(N4242&lt;20,"Med","High"))</f>
        <v>Med</v>
      </c>
      <c r="P4242" s="12">
        <f>sales*discount</f>
        <v>108.1905</v>
      </c>
      <c r="Q4242" s="12">
        <f>sales-Discount_Values</f>
        <v>3498.1594999999998</v>
      </c>
      <c r="R4242" s="12">
        <f>DATEDIF(order_date,delivery_date,"D")</f>
        <v>7</v>
      </c>
      <c r="S4242" s="12"/>
    </row>
    <row r="4243" spans="1:19" ht="14.25" customHeight="1" x14ac:dyDescent="0.35">
      <c r="A4243" s="2" t="s">
        <v>10815</v>
      </c>
      <c r="B4243" s="2">
        <v>110782</v>
      </c>
      <c r="C4243" s="2" t="s">
        <v>25</v>
      </c>
      <c r="D4243" s="2" t="s">
        <v>36</v>
      </c>
      <c r="E4243" s="2">
        <v>4186.6400000000003</v>
      </c>
      <c r="F4243" s="2">
        <v>0.45</v>
      </c>
      <c r="G4243" s="2">
        <v>6</v>
      </c>
      <c r="H4243" s="3">
        <v>45571</v>
      </c>
      <c r="I4243" s="3">
        <v>45574</v>
      </c>
      <c r="J4243" s="2" t="s">
        <v>15</v>
      </c>
      <c r="K4243" s="2" t="s">
        <v>16</v>
      </c>
      <c r="L4243" s="2">
        <v>502.09</v>
      </c>
      <c r="M4243" s="2" t="s">
        <v>17</v>
      </c>
      <c r="N4243" s="11">
        <f>L4243/E4243*100</f>
        <v>11.992671927846672</v>
      </c>
      <c r="O4243" s="12" t="str">
        <f>IF(N4243&lt;10,"Low",IF(N4243&lt;20,"Med","High"))</f>
        <v>Med</v>
      </c>
      <c r="P4243" s="12">
        <f>sales*discount</f>
        <v>1883.9880000000003</v>
      </c>
      <c r="Q4243" s="12">
        <f>sales-Discount_Values</f>
        <v>2302.652</v>
      </c>
      <c r="R4243" s="12">
        <f>DATEDIF(order_date,delivery_date,"D")</f>
        <v>3</v>
      </c>
      <c r="S4243" s="12"/>
    </row>
    <row r="4244" spans="1:19" ht="14.25" customHeight="1" x14ac:dyDescent="0.35">
      <c r="A4244" s="2" t="s">
        <v>376</v>
      </c>
      <c r="B4244" s="2">
        <v>100343</v>
      </c>
      <c r="C4244" s="2" t="s">
        <v>41</v>
      </c>
      <c r="D4244" s="2" t="s">
        <v>14</v>
      </c>
      <c r="E4244" s="2">
        <v>3450.74</v>
      </c>
      <c r="F4244" s="2">
        <v>0.28000000000000003</v>
      </c>
      <c r="G4244" s="2">
        <v>2</v>
      </c>
      <c r="H4244" s="3">
        <v>45573</v>
      </c>
      <c r="I4244" s="3">
        <v>45574</v>
      </c>
      <c r="J4244" s="2" t="s">
        <v>31</v>
      </c>
      <c r="K4244" s="2" t="s">
        <v>27</v>
      </c>
      <c r="L4244" s="2">
        <v>413.97</v>
      </c>
      <c r="M4244" s="2" t="s">
        <v>34</v>
      </c>
      <c r="N4244" s="11">
        <f>L4244/E4244*100</f>
        <v>11.996557260181875</v>
      </c>
      <c r="O4244" s="12" t="str">
        <f>IF(N4244&lt;10,"Low",IF(N4244&lt;20,"Med","High"))</f>
        <v>Med</v>
      </c>
      <c r="P4244" s="12">
        <f>sales*discount</f>
        <v>966.20720000000006</v>
      </c>
      <c r="Q4244" s="12">
        <f>sales-Discount_Values</f>
        <v>2484.5328</v>
      </c>
      <c r="R4244" s="12">
        <f>DATEDIF(order_date,delivery_date,"D")</f>
        <v>1</v>
      </c>
      <c r="S4244" s="12"/>
    </row>
    <row r="4245" spans="1:19" ht="14.25" customHeight="1" x14ac:dyDescent="0.35">
      <c r="A4245" s="2" t="s">
        <v>12877</v>
      </c>
      <c r="B4245" s="2">
        <v>112844</v>
      </c>
      <c r="C4245" s="2" t="s">
        <v>13</v>
      </c>
      <c r="D4245" s="2" t="s">
        <v>26</v>
      </c>
      <c r="E4245" s="2">
        <v>2401.02</v>
      </c>
      <c r="F4245" s="2">
        <v>0.35</v>
      </c>
      <c r="G4245" s="2">
        <v>4</v>
      </c>
      <c r="H4245" s="3">
        <v>45466</v>
      </c>
      <c r="I4245" s="3">
        <v>45469</v>
      </c>
      <c r="J4245" s="2" t="s">
        <v>21</v>
      </c>
      <c r="K4245" s="2" t="s">
        <v>22</v>
      </c>
      <c r="L4245" s="2">
        <v>288.06</v>
      </c>
      <c r="M4245" s="2" t="s">
        <v>28</v>
      </c>
      <c r="N4245" s="11">
        <f>L4245/E4245*100</f>
        <v>11.997401104530574</v>
      </c>
      <c r="O4245" s="12" t="str">
        <f>IF(N4245&lt;10,"Low",IF(N4245&lt;20,"Med","High"))</f>
        <v>Med</v>
      </c>
      <c r="P4245" s="12">
        <f>sales*discount</f>
        <v>840.35699999999997</v>
      </c>
      <c r="Q4245" s="12">
        <f>sales-Discount_Values</f>
        <v>1560.663</v>
      </c>
      <c r="R4245" s="12">
        <f>DATEDIF(order_date,delivery_date,"D")</f>
        <v>3</v>
      </c>
      <c r="S4245" s="12"/>
    </row>
    <row r="4246" spans="1:19" ht="14.25" customHeight="1" x14ac:dyDescent="0.35">
      <c r="A4246" s="2" t="s">
        <v>11296</v>
      </c>
      <c r="B4246" s="2">
        <v>111263</v>
      </c>
      <c r="C4246" s="2" t="s">
        <v>41</v>
      </c>
      <c r="D4246" s="2" t="s">
        <v>20</v>
      </c>
      <c r="E4246" s="2">
        <v>910.1</v>
      </c>
      <c r="F4246" s="2">
        <v>0.47</v>
      </c>
      <c r="G4246" s="2">
        <v>7</v>
      </c>
      <c r="H4246" s="3">
        <v>45516</v>
      </c>
      <c r="I4246" s="3">
        <v>45520</v>
      </c>
      <c r="J4246" s="2" t="s">
        <v>15</v>
      </c>
      <c r="K4246" s="2" t="s">
        <v>27</v>
      </c>
      <c r="L4246" s="2">
        <v>109.23</v>
      </c>
      <c r="M4246" s="2" t="s">
        <v>34</v>
      </c>
      <c r="N4246" s="11">
        <f>L4246/E4246*100</f>
        <v>12.001977804636853</v>
      </c>
      <c r="O4246" s="12" t="str">
        <f>IF(N4246&lt;10,"Low",IF(N4246&lt;20,"Med","High"))</f>
        <v>Med</v>
      </c>
      <c r="P4246" s="12">
        <f>sales*discount</f>
        <v>427.74700000000001</v>
      </c>
      <c r="Q4246" s="12">
        <f>sales-Discount_Values</f>
        <v>482.35300000000001</v>
      </c>
      <c r="R4246" s="12">
        <f>DATEDIF(order_date,delivery_date,"D")</f>
        <v>4</v>
      </c>
      <c r="S4246" s="12"/>
    </row>
    <row r="4247" spans="1:19" ht="14.25" customHeight="1" x14ac:dyDescent="0.35">
      <c r="A4247" s="2" t="s">
        <v>14180</v>
      </c>
      <c r="B4247" s="2">
        <v>114147</v>
      </c>
      <c r="C4247" s="2" t="s">
        <v>25</v>
      </c>
      <c r="D4247" s="2" t="s">
        <v>14</v>
      </c>
      <c r="E4247" s="2">
        <v>1800.83</v>
      </c>
      <c r="F4247" s="2">
        <v>0.1</v>
      </c>
      <c r="G4247" s="2">
        <v>7</v>
      </c>
      <c r="H4247" s="3">
        <v>45284</v>
      </c>
      <c r="I4247" s="3">
        <v>45285</v>
      </c>
      <c r="J4247" s="2" t="s">
        <v>31</v>
      </c>
      <c r="K4247" s="2" t="s">
        <v>16</v>
      </c>
      <c r="L4247" s="2">
        <v>216.14</v>
      </c>
      <c r="M4247" s="2" t="s">
        <v>17</v>
      </c>
      <c r="N4247" s="11">
        <f>L4247/E4247*100</f>
        <v>12.002243409983175</v>
      </c>
      <c r="O4247" s="12" t="str">
        <f>IF(N4247&lt;10,"Low",IF(N4247&lt;20,"Med","High"))</f>
        <v>Med</v>
      </c>
      <c r="P4247" s="12">
        <f>sales*discount</f>
        <v>180.083</v>
      </c>
      <c r="Q4247" s="12">
        <f>sales-Discount_Values</f>
        <v>1620.7469999999998</v>
      </c>
      <c r="R4247" s="12">
        <f>DATEDIF(order_date,delivery_date,"D")</f>
        <v>1</v>
      </c>
      <c r="S4247" s="12"/>
    </row>
    <row r="4248" spans="1:19" ht="14.25" customHeight="1" x14ac:dyDescent="0.35">
      <c r="A4248" s="2" t="s">
        <v>2148</v>
      </c>
      <c r="B4248" s="2">
        <v>102115</v>
      </c>
      <c r="C4248" s="2" t="s">
        <v>41</v>
      </c>
      <c r="D4248" s="2" t="s">
        <v>14</v>
      </c>
      <c r="E4248" s="2">
        <v>1453.01</v>
      </c>
      <c r="F4248" s="2">
        <v>0.32</v>
      </c>
      <c r="G4248" s="2">
        <v>2</v>
      </c>
      <c r="H4248" s="3">
        <v>45647</v>
      </c>
      <c r="I4248" s="3">
        <v>45653</v>
      </c>
      <c r="J4248" s="2" t="s">
        <v>21</v>
      </c>
      <c r="K4248" s="2" t="s">
        <v>16</v>
      </c>
      <c r="L4248" s="2">
        <v>174.45</v>
      </c>
      <c r="M4248" s="2" t="s">
        <v>17</v>
      </c>
      <c r="N4248" s="11">
        <f>L4248/E4248*100</f>
        <v>12.006111451400885</v>
      </c>
      <c r="O4248" s="12" t="str">
        <f>IF(N4248&lt;10,"Low",IF(N4248&lt;20,"Med","High"))</f>
        <v>Med</v>
      </c>
      <c r="P4248" s="12">
        <f>sales*discount</f>
        <v>464.96320000000003</v>
      </c>
      <c r="Q4248" s="12">
        <f>sales-Discount_Values</f>
        <v>988.04679999999996</v>
      </c>
      <c r="R4248" s="12">
        <f>DATEDIF(order_date,delivery_date,"D")</f>
        <v>6</v>
      </c>
      <c r="S4248" s="12"/>
    </row>
    <row r="4249" spans="1:19" ht="14.25" customHeight="1" x14ac:dyDescent="0.35">
      <c r="A4249" s="2" t="s">
        <v>14573</v>
      </c>
      <c r="B4249" s="2">
        <v>114540</v>
      </c>
      <c r="C4249" s="2" t="s">
        <v>25</v>
      </c>
      <c r="D4249" s="2" t="s">
        <v>26</v>
      </c>
      <c r="E4249" s="2">
        <v>1894.2</v>
      </c>
      <c r="F4249" s="2">
        <v>0.08</v>
      </c>
      <c r="G4249" s="2">
        <v>3</v>
      </c>
      <c r="H4249" s="3">
        <v>44957</v>
      </c>
      <c r="I4249" s="3">
        <v>44964</v>
      </c>
      <c r="J4249" s="2" t="s">
        <v>21</v>
      </c>
      <c r="K4249" s="2" t="s">
        <v>22</v>
      </c>
      <c r="L4249" s="2">
        <v>227.45</v>
      </c>
      <c r="M4249" s="2" t="s">
        <v>34</v>
      </c>
      <c r="N4249" s="11">
        <f>L4249/E4249*100</f>
        <v>12.007707739415055</v>
      </c>
      <c r="O4249" s="12" t="str">
        <f>IF(N4249&lt;10,"Low",IF(N4249&lt;20,"Med","High"))</f>
        <v>Med</v>
      </c>
      <c r="P4249" s="12">
        <f>sales*discount</f>
        <v>151.536</v>
      </c>
      <c r="Q4249" s="12">
        <f>sales-Discount_Values</f>
        <v>1742.664</v>
      </c>
      <c r="R4249" s="12">
        <f>DATEDIF(order_date,delivery_date,"D")</f>
        <v>7</v>
      </c>
      <c r="S4249" s="12"/>
    </row>
    <row r="4250" spans="1:19" ht="14.25" customHeight="1" x14ac:dyDescent="0.35">
      <c r="A4250" s="2" t="s">
        <v>524</v>
      </c>
      <c r="B4250" s="2">
        <v>100491</v>
      </c>
      <c r="C4250" s="2" t="s">
        <v>25</v>
      </c>
      <c r="D4250" s="2" t="s">
        <v>14</v>
      </c>
      <c r="E4250" s="2">
        <v>831.87</v>
      </c>
      <c r="F4250" s="2">
        <v>0.43</v>
      </c>
      <c r="G4250" s="2">
        <v>3</v>
      </c>
      <c r="H4250" s="3">
        <v>45405</v>
      </c>
      <c r="I4250" s="3">
        <v>45408</v>
      </c>
      <c r="J4250" s="2" t="s">
        <v>21</v>
      </c>
      <c r="K4250" s="2" t="s">
        <v>27</v>
      </c>
      <c r="L4250" s="2">
        <v>99.89</v>
      </c>
      <c r="M4250" s="2" t="s">
        <v>48</v>
      </c>
      <c r="N4250" s="11">
        <f>L4250/E4250*100</f>
        <v>12.007885847548295</v>
      </c>
      <c r="O4250" s="12" t="str">
        <f>IF(N4250&lt;10,"Low",IF(N4250&lt;20,"Med","High"))</f>
        <v>Med</v>
      </c>
      <c r="P4250" s="12">
        <f>sales*discount</f>
        <v>357.70409999999998</v>
      </c>
      <c r="Q4250" s="12">
        <f>sales-Discount_Values</f>
        <v>474.16590000000002</v>
      </c>
      <c r="R4250" s="12">
        <f>DATEDIF(order_date,delivery_date,"D")</f>
        <v>3</v>
      </c>
      <c r="S4250" s="12"/>
    </row>
    <row r="4251" spans="1:19" ht="14.25" customHeight="1" x14ac:dyDescent="0.35">
      <c r="A4251" s="2" t="s">
        <v>3232</v>
      </c>
      <c r="B4251" s="2">
        <v>103199</v>
      </c>
      <c r="C4251" s="2" t="s">
        <v>19</v>
      </c>
      <c r="D4251" s="2" t="s">
        <v>26</v>
      </c>
      <c r="E4251" s="2">
        <v>3802.74</v>
      </c>
      <c r="F4251" s="2">
        <v>0.49</v>
      </c>
      <c r="G4251" s="2">
        <v>8</v>
      </c>
      <c r="H4251" s="3">
        <v>45183</v>
      </c>
      <c r="I4251" s="3">
        <v>45187</v>
      </c>
      <c r="J4251" s="2" t="s">
        <v>21</v>
      </c>
      <c r="K4251" s="2" t="s">
        <v>27</v>
      </c>
      <c r="L4251" s="2">
        <v>456.66</v>
      </c>
      <c r="M4251" s="2" t="s">
        <v>28</v>
      </c>
      <c r="N4251" s="11">
        <f>L4251/E4251*100</f>
        <v>12.008709509458971</v>
      </c>
      <c r="O4251" s="12" t="str">
        <f>IF(N4251&lt;10,"Low",IF(N4251&lt;20,"Med","High"))</f>
        <v>Med</v>
      </c>
      <c r="P4251" s="12">
        <f>sales*discount</f>
        <v>1863.3425999999999</v>
      </c>
      <c r="Q4251" s="12">
        <f>sales-Discount_Values</f>
        <v>1939.3973999999998</v>
      </c>
      <c r="R4251" s="12">
        <f>DATEDIF(order_date,delivery_date,"D")</f>
        <v>4</v>
      </c>
      <c r="S4251" s="12"/>
    </row>
    <row r="4252" spans="1:19" ht="14.25" customHeight="1" x14ac:dyDescent="0.35">
      <c r="A4252" s="2" t="s">
        <v>8741</v>
      </c>
      <c r="B4252" s="2">
        <v>108708</v>
      </c>
      <c r="C4252" s="2" t="s">
        <v>41</v>
      </c>
      <c r="D4252" s="2" t="s">
        <v>20</v>
      </c>
      <c r="E4252" s="2">
        <v>1380.62</v>
      </c>
      <c r="F4252" s="2">
        <v>0.08</v>
      </c>
      <c r="G4252" s="2">
        <v>7</v>
      </c>
      <c r="H4252" s="3">
        <v>45102</v>
      </c>
      <c r="I4252" s="3">
        <v>45103</v>
      </c>
      <c r="J4252" s="2" t="s">
        <v>31</v>
      </c>
      <c r="K4252" s="2" t="s">
        <v>27</v>
      </c>
      <c r="L4252" s="2">
        <v>165.81</v>
      </c>
      <c r="M4252" s="2" t="s">
        <v>28</v>
      </c>
      <c r="N4252" s="11">
        <f>L4252/E4252*100</f>
        <v>12.009821674320234</v>
      </c>
      <c r="O4252" s="12" t="str">
        <f>IF(N4252&lt;10,"Low",IF(N4252&lt;20,"Med","High"))</f>
        <v>Med</v>
      </c>
      <c r="P4252" s="12">
        <f>sales*discount</f>
        <v>110.44959999999999</v>
      </c>
      <c r="Q4252" s="12">
        <f>sales-Discount_Values</f>
        <v>1270.1704</v>
      </c>
      <c r="R4252" s="12">
        <f>DATEDIF(order_date,delivery_date,"D")</f>
        <v>1</v>
      </c>
      <c r="S4252" s="12"/>
    </row>
    <row r="4253" spans="1:19" ht="14.25" customHeight="1" x14ac:dyDescent="0.35">
      <c r="A4253" s="2" t="s">
        <v>13275</v>
      </c>
      <c r="B4253" s="2">
        <v>113242</v>
      </c>
      <c r="C4253" s="2" t="s">
        <v>25</v>
      </c>
      <c r="D4253" s="2" t="s">
        <v>33</v>
      </c>
      <c r="E4253" s="2">
        <v>978.21</v>
      </c>
      <c r="F4253" s="2">
        <v>0.48</v>
      </c>
      <c r="G4253" s="2">
        <v>3</v>
      </c>
      <c r="H4253" s="3">
        <v>45203</v>
      </c>
      <c r="I4253" s="3">
        <v>45209</v>
      </c>
      <c r="J4253" s="2" t="s">
        <v>31</v>
      </c>
      <c r="K4253" s="2" t="s">
        <v>16</v>
      </c>
      <c r="L4253" s="2">
        <v>117.5</v>
      </c>
      <c r="M4253" s="2" t="s">
        <v>34</v>
      </c>
      <c r="N4253" s="11">
        <f>L4253/E4253*100</f>
        <v>12.011735721368622</v>
      </c>
      <c r="O4253" s="12" t="str">
        <f>IF(N4253&lt;10,"Low",IF(N4253&lt;20,"Med","High"))</f>
        <v>Med</v>
      </c>
      <c r="P4253" s="12">
        <f>sales*discount</f>
        <v>469.54079999999999</v>
      </c>
      <c r="Q4253" s="12">
        <f>sales-Discount_Values</f>
        <v>508.66920000000005</v>
      </c>
      <c r="R4253" s="12">
        <f>DATEDIF(order_date,delivery_date,"D")</f>
        <v>6</v>
      </c>
      <c r="S4253" s="12"/>
    </row>
    <row r="4254" spans="1:19" ht="14.25" customHeight="1" x14ac:dyDescent="0.35">
      <c r="A4254" s="2" t="s">
        <v>9651</v>
      </c>
      <c r="B4254" s="2">
        <v>109618</v>
      </c>
      <c r="C4254" s="2" t="s">
        <v>25</v>
      </c>
      <c r="D4254" s="2" t="s">
        <v>20</v>
      </c>
      <c r="E4254" s="2">
        <v>130.19</v>
      </c>
      <c r="F4254" s="2">
        <v>0.38</v>
      </c>
      <c r="G4254" s="2">
        <v>4</v>
      </c>
      <c r="H4254" s="3">
        <v>45538</v>
      </c>
      <c r="I4254" s="3">
        <v>45539</v>
      </c>
      <c r="J4254" s="2" t="s">
        <v>31</v>
      </c>
      <c r="K4254" s="2" t="s">
        <v>27</v>
      </c>
      <c r="L4254" s="2">
        <v>15.64</v>
      </c>
      <c r="M4254" s="2" t="s">
        <v>34</v>
      </c>
      <c r="N4254" s="11">
        <f>L4254/E4254*100</f>
        <v>12.013211460173594</v>
      </c>
      <c r="O4254" s="12" t="str">
        <f>IF(N4254&lt;10,"Low",IF(N4254&lt;20,"Med","High"))</f>
        <v>Med</v>
      </c>
      <c r="P4254" s="12">
        <f>sales*discount</f>
        <v>49.472200000000001</v>
      </c>
      <c r="Q4254" s="12">
        <f>sales-Discount_Values</f>
        <v>80.717799999999997</v>
      </c>
      <c r="R4254" s="12">
        <f>DATEDIF(order_date,delivery_date,"D")</f>
        <v>1</v>
      </c>
      <c r="S4254" s="12"/>
    </row>
    <row r="4255" spans="1:19" ht="14.25" customHeight="1" x14ac:dyDescent="0.35">
      <c r="A4255" s="2" t="s">
        <v>3346</v>
      </c>
      <c r="B4255" s="2">
        <v>103313</v>
      </c>
      <c r="C4255" s="2" t="s">
        <v>25</v>
      </c>
      <c r="D4255" s="2" t="s">
        <v>20</v>
      </c>
      <c r="E4255" s="2">
        <v>2045.9</v>
      </c>
      <c r="F4255" s="2">
        <v>0.22</v>
      </c>
      <c r="G4255" s="2">
        <v>4</v>
      </c>
      <c r="H4255" s="3">
        <v>44933</v>
      </c>
      <c r="I4255" s="3">
        <v>44938</v>
      </c>
      <c r="J4255" s="2" t="s">
        <v>15</v>
      </c>
      <c r="K4255" s="2" t="s">
        <v>27</v>
      </c>
      <c r="L4255" s="2">
        <v>245.81</v>
      </c>
      <c r="M4255" s="2" t="s">
        <v>34</v>
      </c>
      <c r="N4255" s="11">
        <f>L4255/E4255*100</f>
        <v>12.014761229776626</v>
      </c>
      <c r="O4255" s="12" t="str">
        <f>IF(N4255&lt;10,"Low",IF(N4255&lt;20,"Med","High"))</f>
        <v>Med</v>
      </c>
      <c r="P4255" s="12">
        <f>sales*discount</f>
        <v>450.09800000000001</v>
      </c>
      <c r="Q4255" s="12">
        <f>sales-Discount_Values</f>
        <v>1595.8020000000001</v>
      </c>
      <c r="R4255" s="12">
        <f>DATEDIF(order_date,delivery_date,"D")</f>
        <v>5</v>
      </c>
      <c r="S4255" s="12"/>
    </row>
    <row r="4256" spans="1:19" ht="14.25" customHeight="1" x14ac:dyDescent="0.35">
      <c r="A4256" s="2" t="s">
        <v>6119</v>
      </c>
      <c r="B4256" s="2">
        <v>106086</v>
      </c>
      <c r="C4256" s="2" t="s">
        <v>41</v>
      </c>
      <c r="D4256" s="2" t="s">
        <v>14</v>
      </c>
      <c r="E4256" s="2">
        <v>4085.79</v>
      </c>
      <c r="F4256" s="2">
        <v>0.05</v>
      </c>
      <c r="G4256" s="2">
        <v>8</v>
      </c>
      <c r="H4256" s="3">
        <v>45474</v>
      </c>
      <c r="I4256" s="3">
        <v>45476</v>
      </c>
      <c r="J4256" s="2" t="s">
        <v>21</v>
      </c>
      <c r="K4256" s="2" t="s">
        <v>22</v>
      </c>
      <c r="L4256" s="2">
        <v>490.91</v>
      </c>
      <c r="M4256" s="2" t="s">
        <v>17</v>
      </c>
      <c r="N4256" s="11">
        <f>L4256/E4256*100</f>
        <v>12.015057063627843</v>
      </c>
      <c r="O4256" s="12" t="str">
        <f>IF(N4256&lt;10,"Low",IF(N4256&lt;20,"Med","High"))</f>
        <v>Med</v>
      </c>
      <c r="P4256" s="12">
        <f>sales*discount</f>
        <v>204.2895</v>
      </c>
      <c r="Q4256" s="12">
        <f>sales-Discount_Values</f>
        <v>3881.5005000000001</v>
      </c>
      <c r="R4256" s="12">
        <f>DATEDIF(order_date,delivery_date,"D")</f>
        <v>2</v>
      </c>
      <c r="S4256" s="12"/>
    </row>
    <row r="4257" spans="1:19" ht="14.25" customHeight="1" x14ac:dyDescent="0.35">
      <c r="A4257" s="2" t="s">
        <v>9282</v>
      </c>
      <c r="B4257" s="2">
        <v>109249</v>
      </c>
      <c r="C4257" s="2" t="s">
        <v>41</v>
      </c>
      <c r="D4257" s="2" t="s">
        <v>20</v>
      </c>
      <c r="E4257" s="2">
        <v>2773.15</v>
      </c>
      <c r="F4257" s="2">
        <v>7.0000000000000007E-2</v>
      </c>
      <c r="G4257" s="2">
        <v>7</v>
      </c>
      <c r="H4257" s="3">
        <v>45303</v>
      </c>
      <c r="I4257" s="3">
        <v>45309</v>
      </c>
      <c r="J4257" s="2" t="s">
        <v>15</v>
      </c>
      <c r="K4257" s="2" t="s">
        <v>16</v>
      </c>
      <c r="L4257" s="2">
        <v>333.2</v>
      </c>
      <c r="M4257" s="2" t="s">
        <v>28</v>
      </c>
      <c r="N4257" s="11">
        <f>L4257/E4257*100</f>
        <v>12.015217352108612</v>
      </c>
      <c r="O4257" s="12" t="str">
        <f>IF(N4257&lt;10,"Low",IF(N4257&lt;20,"Med","High"))</f>
        <v>Med</v>
      </c>
      <c r="P4257" s="12">
        <f>sales*discount</f>
        <v>194.12050000000002</v>
      </c>
      <c r="Q4257" s="12">
        <f>sales-Discount_Values</f>
        <v>2579.0295000000001</v>
      </c>
      <c r="R4257" s="12">
        <f>DATEDIF(order_date,delivery_date,"D")</f>
        <v>6</v>
      </c>
      <c r="S4257" s="12"/>
    </row>
    <row r="4258" spans="1:19" ht="14.25" customHeight="1" x14ac:dyDescent="0.35">
      <c r="A4258" s="2" t="s">
        <v>591</v>
      </c>
      <c r="B4258" s="2">
        <v>100558</v>
      </c>
      <c r="C4258" s="2" t="s">
        <v>19</v>
      </c>
      <c r="D4258" s="2" t="s">
        <v>20</v>
      </c>
      <c r="E4258" s="2">
        <v>3877.49</v>
      </c>
      <c r="F4258" s="2">
        <v>0.26</v>
      </c>
      <c r="G4258" s="2">
        <v>4</v>
      </c>
      <c r="H4258" s="3">
        <v>45255</v>
      </c>
      <c r="I4258" s="3">
        <v>45257</v>
      </c>
      <c r="J4258" s="2" t="s">
        <v>21</v>
      </c>
      <c r="K4258" s="2" t="s">
        <v>22</v>
      </c>
      <c r="L4258" s="2">
        <v>466.08</v>
      </c>
      <c r="M4258" s="2" t="s">
        <v>48</v>
      </c>
      <c r="N4258" s="11">
        <f>L4258/E4258*100</f>
        <v>12.020147053893112</v>
      </c>
      <c r="O4258" s="12" t="str">
        <f>IF(N4258&lt;10,"Low",IF(N4258&lt;20,"Med","High"))</f>
        <v>Med</v>
      </c>
      <c r="P4258" s="12">
        <f>sales*discount</f>
        <v>1008.1473999999999</v>
      </c>
      <c r="Q4258" s="12">
        <f>sales-Discount_Values</f>
        <v>2869.3425999999999</v>
      </c>
      <c r="R4258" s="12">
        <f>DATEDIF(order_date,delivery_date,"D")</f>
        <v>2</v>
      </c>
      <c r="S4258" s="12"/>
    </row>
    <row r="4259" spans="1:19" ht="14.25" customHeight="1" x14ac:dyDescent="0.35">
      <c r="A4259" s="2" t="s">
        <v>1977</v>
      </c>
      <c r="B4259" s="2">
        <v>101944</v>
      </c>
      <c r="C4259" s="2" t="s">
        <v>25</v>
      </c>
      <c r="D4259" s="2" t="s">
        <v>14</v>
      </c>
      <c r="E4259" s="2">
        <v>1403.87</v>
      </c>
      <c r="F4259" s="2">
        <v>0.38</v>
      </c>
      <c r="G4259" s="2">
        <v>3</v>
      </c>
      <c r="H4259" s="3">
        <v>45583</v>
      </c>
      <c r="I4259" s="3">
        <v>45588</v>
      </c>
      <c r="J4259" s="2" t="s">
        <v>31</v>
      </c>
      <c r="K4259" s="2" t="s">
        <v>27</v>
      </c>
      <c r="L4259" s="2">
        <v>168.78</v>
      </c>
      <c r="M4259" s="2" t="s">
        <v>23</v>
      </c>
      <c r="N4259" s="11">
        <f>L4259/E4259*100</f>
        <v>12.02248071402623</v>
      </c>
      <c r="O4259" s="12" t="str">
        <f>IF(N4259&lt;10,"Low",IF(N4259&lt;20,"Med","High"))</f>
        <v>Med</v>
      </c>
      <c r="P4259" s="12">
        <f>sales*discount</f>
        <v>533.47059999999999</v>
      </c>
      <c r="Q4259" s="12">
        <f>sales-Discount_Values</f>
        <v>870.3993999999999</v>
      </c>
      <c r="R4259" s="12">
        <f>DATEDIF(order_date,delivery_date,"D")</f>
        <v>5</v>
      </c>
      <c r="S4259" s="12"/>
    </row>
    <row r="4260" spans="1:19" ht="14.25" customHeight="1" x14ac:dyDescent="0.35">
      <c r="A4260" s="2" t="s">
        <v>4138</v>
      </c>
      <c r="B4260" s="2">
        <v>104105</v>
      </c>
      <c r="C4260" s="2" t="s">
        <v>25</v>
      </c>
      <c r="D4260" s="2" t="s">
        <v>26</v>
      </c>
      <c r="E4260" s="2">
        <v>3623.38</v>
      </c>
      <c r="F4260" s="2">
        <v>0.09</v>
      </c>
      <c r="G4260" s="2">
        <v>5</v>
      </c>
      <c r="H4260" s="3">
        <v>45288</v>
      </c>
      <c r="I4260" s="3">
        <v>45292</v>
      </c>
      <c r="J4260" s="2" t="s">
        <v>21</v>
      </c>
      <c r="K4260" s="2" t="s">
        <v>27</v>
      </c>
      <c r="L4260" s="2">
        <v>435.64</v>
      </c>
      <c r="M4260" s="2" t="s">
        <v>17</v>
      </c>
      <c r="N4260" s="11">
        <f>L4260/E4260*100</f>
        <v>12.023028222267605</v>
      </c>
      <c r="O4260" s="12" t="str">
        <f>IF(N4260&lt;10,"Low",IF(N4260&lt;20,"Med","High"))</f>
        <v>Med</v>
      </c>
      <c r="P4260" s="12">
        <f>sales*discount</f>
        <v>326.10419999999999</v>
      </c>
      <c r="Q4260" s="12">
        <f>sales-Discount_Values</f>
        <v>3297.2758000000003</v>
      </c>
      <c r="R4260" s="12">
        <f>DATEDIF(order_date,delivery_date,"D")</f>
        <v>4</v>
      </c>
      <c r="S4260" s="12"/>
    </row>
    <row r="4261" spans="1:19" ht="14.25" customHeight="1" x14ac:dyDescent="0.35">
      <c r="A4261" s="2" t="s">
        <v>4514</v>
      </c>
      <c r="B4261" s="2">
        <v>104481</v>
      </c>
      <c r="C4261" s="2" t="s">
        <v>19</v>
      </c>
      <c r="D4261" s="2" t="s">
        <v>36</v>
      </c>
      <c r="E4261" s="2">
        <v>4788.4799999999996</v>
      </c>
      <c r="F4261" s="2">
        <v>0.41</v>
      </c>
      <c r="G4261" s="2">
        <v>6</v>
      </c>
      <c r="H4261" s="3">
        <v>45067</v>
      </c>
      <c r="I4261" s="3">
        <v>45073</v>
      </c>
      <c r="J4261" s="2" t="s">
        <v>21</v>
      </c>
      <c r="K4261" s="2" t="s">
        <v>27</v>
      </c>
      <c r="L4261" s="2">
        <v>575.86</v>
      </c>
      <c r="M4261" s="2" t="s">
        <v>23</v>
      </c>
      <c r="N4261" s="11">
        <f>L4261/E4261*100</f>
        <v>12.025945602780007</v>
      </c>
      <c r="O4261" s="12" t="str">
        <f>IF(N4261&lt;10,"Low",IF(N4261&lt;20,"Med","High"))</f>
        <v>Med</v>
      </c>
      <c r="P4261" s="12">
        <f>sales*discount</f>
        <v>1963.2767999999996</v>
      </c>
      <c r="Q4261" s="12">
        <f>sales-Discount_Values</f>
        <v>2825.2031999999999</v>
      </c>
      <c r="R4261" s="12">
        <f>DATEDIF(order_date,delivery_date,"D")</f>
        <v>6</v>
      </c>
      <c r="S4261" s="12"/>
    </row>
    <row r="4262" spans="1:19" ht="14.25" customHeight="1" x14ac:dyDescent="0.35">
      <c r="A4262" s="2" t="s">
        <v>5007</v>
      </c>
      <c r="B4262" s="2">
        <v>104974</v>
      </c>
      <c r="C4262" s="2" t="s">
        <v>19</v>
      </c>
      <c r="D4262" s="2" t="s">
        <v>33</v>
      </c>
      <c r="E4262" s="2">
        <v>3675.24</v>
      </c>
      <c r="F4262" s="2">
        <v>0.4</v>
      </c>
      <c r="G4262" s="2">
        <v>5</v>
      </c>
      <c r="H4262" s="3">
        <v>45425</v>
      </c>
      <c r="I4262" s="3">
        <v>45432</v>
      </c>
      <c r="J4262" s="2" t="s">
        <v>31</v>
      </c>
      <c r="K4262" s="2" t="s">
        <v>16</v>
      </c>
      <c r="L4262" s="2">
        <v>442.18</v>
      </c>
      <c r="M4262" s="2" t="s">
        <v>17</v>
      </c>
      <c r="N4262" s="11">
        <f>L4262/E4262*100</f>
        <v>12.031323124476225</v>
      </c>
      <c r="O4262" s="12" t="str">
        <f>IF(N4262&lt;10,"Low",IF(N4262&lt;20,"Med","High"))</f>
        <v>Med</v>
      </c>
      <c r="P4262" s="12">
        <f>sales*discount</f>
        <v>1470.096</v>
      </c>
      <c r="Q4262" s="12">
        <f>sales-Discount_Values</f>
        <v>2205.1439999999998</v>
      </c>
      <c r="R4262" s="12">
        <f>DATEDIF(order_date,delivery_date,"D")</f>
        <v>7</v>
      </c>
      <c r="S4262" s="12"/>
    </row>
    <row r="4263" spans="1:19" ht="14.25" customHeight="1" x14ac:dyDescent="0.35">
      <c r="A4263" s="2" t="s">
        <v>5332</v>
      </c>
      <c r="B4263" s="2">
        <v>105299</v>
      </c>
      <c r="C4263" s="2" t="s">
        <v>19</v>
      </c>
      <c r="D4263" s="2" t="s">
        <v>26</v>
      </c>
      <c r="E4263" s="2">
        <v>3248.61</v>
      </c>
      <c r="F4263" s="2">
        <v>0.35</v>
      </c>
      <c r="G4263" s="2">
        <v>7</v>
      </c>
      <c r="H4263" s="3">
        <v>45416</v>
      </c>
      <c r="I4263" s="3">
        <v>45422</v>
      </c>
      <c r="J4263" s="2" t="s">
        <v>15</v>
      </c>
      <c r="K4263" s="2" t="s">
        <v>27</v>
      </c>
      <c r="L4263" s="2">
        <v>390.9</v>
      </c>
      <c r="M4263" s="2" t="s">
        <v>23</v>
      </c>
      <c r="N4263" s="11">
        <f>L4263/E4263*100</f>
        <v>12.032838660226988</v>
      </c>
      <c r="O4263" s="12" t="str">
        <f>IF(N4263&lt;10,"Low",IF(N4263&lt;20,"Med","High"))</f>
        <v>Med</v>
      </c>
      <c r="P4263" s="12">
        <f>sales*discount</f>
        <v>1137.0135</v>
      </c>
      <c r="Q4263" s="12">
        <f>sales-Discount_Values</f>
        <v>2111.5965000000001</v>
      </c>
      <c r="R4263" s="12">
        <f>DATEDIF(order_date,delivery_date,"D")</f>
        <v>6</v>
      </c>
      <c r="S4263" s="12"/>
    </row>
    <row r="4264" spans="1:19" ht="14.25" customHeight="1" x14ac:dyDescent="0.35">
      <c r="A4264" s="2" t="s">
        <v>10933</v>
      </c>
      <c r="B4264" s="2">
        <v>110900</v>
      </c>
      <c r="C4264" s="2" t="s">
        <v>13</v>
      </c>
      <c r="D4264" s="2" t="s">
        <v>14</v>
      </c>
      <c r="E4264" s="2">
        <v>4772.3599999999997</v>
      </c>
      <c r="F4264" s="2">
        <v>7.0000000000000007E-2</v>
      </c>
      <c r="G4264" s="2">
        <v>9</v>
      </c>
      <c r="H4264" s="3">
        <v>45446</v>
      </c>
      <c r="I4264" s="3">
        <v>45451</v>
      </c>
      <c r="J4264" s="2" t="s">
        <v>31</v>
      </c>
      <c r="K4264" s="2" t="s">
        <v>22</v>
      </c>
      <c r="L4264" s="2">
        <v>574.28</v>
      </c>
      <c r="M4264" s="2" t="s">
        <v>48</v>
      </c>
      <c r="N4264" s="11">
        <f>L4264/E4264*100</f>
        <v>12.033459336680385</v>
      </c>
      <c r="O4264" s="12" t="str">
        <f>IF(N4264&lt;10,"Low",IF(N4264&lt;20,"Med","High"))</f>
        <v>Med</v>
      </c>
      <c r="P4264" s="12">
        <f>sales*discount</f>
        <v>334.0652</v>
      </c>
      <c r="Q4264" s="12">
        <f>sales-Discount_Values</f>
        <v>4438.2947999999997</v>
      </c>
      <c r="R4264" s="12">
        <f>DATEDIF(order_date,delivery_date,"D")</f>
        <v>5</v>
      </c>
      <c r="S4264" s="12"/>
    </row>
    <row r="4265" spans="1:19" ht="14.25" customHeight="1" x14ac:dyDescent="0.35">
      <c r="A4265" s="2" t="s">
        <v>11823</v>
      </c>
      <c r="B4265" s="2">
        <v>111790</v>
      </c>
      <c r="C4265" s="2" t="s">
        <v>25</v>
      </c>
      <c r="D4265" s="2" t="s">
        <v>36</v>
      </c>
      <c r="E4265" s="2">
        <v>3976.75</v>
      </c>
      <c r="F4265" s="2">
        <v>0.03</v>
      </c>
      <c r="G4265" s="2">
        <v>9</v>
      </c>
      <c r="H4265" s="3">
        <v>45104</v>
      </c>
      <c r="I4265" s="3">
        <v>45111</v>
      </c>
      <c r="J4265" s="2" t="s">
        <v>21</v>
      </c>
      <c r="K4265" s="2" t="s">
        <v>16</v>
      </c>
      <c r="L4265" s="2">
        <v>478.55</v>
      </c>
      <c r="M4265" s="2" t="s">
        <v>48</v>
      </c>
      <c r="N4265" s="11">
        <f>L4265/E4265*100</f>
        <v>12.0336958571698</v>
      </c>
      <c r="O4265" s="12" t="str">
        <f>IF(N4265&lt;10,"Low",IF(N4265&lt;20,"Med","High"))</f>
        <v>Med</v>
      </c>
      <c r="P4265" s="12">
        <f>sales*discount</f>
        <v>119.30249999999999</v>
      </c>
      <c r="Q4265" s="12">
        <f>sales-Discount_Values</f>
        <v>3857.4475000000002</v>
      </c>
      <c r="R4265" s="12">
        <f>DATEDIF(order_date,delivery_date,"D")</f>
        <v>7</v>
      </c>
      <c r="S4265" s="12"/>
    </row>
    <row r="4266" spans="1:19" ht="14.25" customHeight="1" x14ac:dyDescent="0.35">
      <c r="A4266" s="2" t="s">
        <v>8812</v>
      </c>
      <c r="B4266" s="2">
        <v>108779</v>
      </c>
      <c r="C4266" s="2" t="s">
        <v>41</v>
      </c>
      <c r="D4266" s="2" t="s">
        <v>26</v>
      </c>
      <c r="E4266" s="2">
        <v>4138.78</v>
      </c>
      <c r="F4266" s="2">
        <v>0.49</v>
      </c>
      <c r="G4266" s="2">
        <v>1</v>
      </c>
      <c r="H4266" s="3">
        <v>45515</v>
      </c>
      <c r="I4266" s="3">
        <v>45520</v>
      </c>
      <c r="J4266" s="2" t="s">
        <v>15</v>
      </c>
      <c r="K4266" s="2" t="s">
        <v>16</v>
      </c>
      <c r="L4266" s="2">
        <v>498.25</v>
      </c>
      <c r="M4266" s="2" t="s">
        <v>23</v>
      </c>
      <c r="N4266" s="11">
        <f>L4266/E4266*100</f>
        <v>12.03857175302867</v>
      </c>
      <c r="O4266" s="12" t="str">
        <f>IF(N4266&lt;10,"Low",IF(N4266&lt;20,"Med","High"))</f>
        <v>Med</v>
      </c>
      <c r="P4266" s="12">
        <f>sales*discount</f>
        <v>2028.0021999999999</v>
      </c>
      <c r="Q4266" s="12">
        <f>sales-Discount_Values</f>
        <v>2110.7777999999998</v>
      </c>
      <c r="R4266" s="12">
        <f>DATEDIF(order_date,delivery_date,"D")</f>
        <v>5</v>
      </c>
      <c r="S4266" s="12"/>
    </row>
    <row r="4267" spans="1:19" ht="14.25" customHeight="1" x14ac:dyDescent="0.35">
      <c r="A4267" s="2" t="s">
        <v>4946</v>
      </c>
      <c r="B4267" s="2">
        <v>104913</v>
      </c>
      <c r="C4267" s="2" t="s">
        <v>25</v>
      </c>
      <c r="D4267" s="2" t="s">
        <v>20</v>
      </c>
      <c r="E4267" s="2">
        <v>4565.08</v>
      </c>
      <c r="F4267" s="2">
        <v>0.01</v>
      </c>
      <c r="G4267" s="2">
        <v>4</v>
      </c>
      <c r="H4267" s="3">
        <v>45136</v>
      </c>
      <c r="I4267" s="3">
        <v>45140</v>
      </c>
      <c r="J4267" s="2" t="s">
        <v>21</v>
      </c>
      <c r="K4267" s="2" t="s">
        <v>16</v>
      </c>
      <c r="L4267" s="2">
        <v>549.62</v>
      </c>
      <c r="M4267" s="2" t="s">
        <v>17</v>
      </c>
      <c r="N4267" s="11">
        <f>L4267/E4267*100</f>
        <v>12.039657574456527</v>
      </c>
      <c r="O4267" s="12" t="str">
        <f>IF(N4267&lt;10,"Low",IF(N4267&lt;20,"Med","High"))</f>
        <v>Med</v>
      </c>
      <c r="P4267" s="12">
        <f>sales*discount</f>
        <v>45.650799999999997</v>
      </c>
      <c r="Q4267" s="12">
        <f>sales-Discount_Values</f>
        <v>4519.4291999999996</v>
      </c>
      <c r="R4267" s="12">
        <f>DATEDIF(order_date,delivery_date,"D")</f>
        <v>4</v>
      </c>
      <c r="S4267" s="12"/>
    </row>
    <row r="4268" spans="1:19" ht="14.25" customHeight="1" x14ac:dyDescent="0.35">
      <c r="A4268" s="2" t="s">
        <v>8195</v>
      </c>
      <c r="B4268" s="2">
        <v>108162</v>
      </c>
      <c r="C4268" s="2" t="s">
        <v>19</v>
      </c>
      <c r="D4268" s="2" t="s">
        <v>36</v>
      </c>
      <c r="E4268" s="2">
        <v>1004.2</v>
      </c>
      <c r="F4268" s="2">
        <v>0.3</v>
      </c>
      <c r="G4268" s="2">
        <v>5</v>
      </c>
      <c r="H4268" s="3">
        <v>45465</v>
      </c>
      <c r="I4268" s="3">
        <v>45471</v>
      </c>
      <c r="J4268" s="2" t="s">
        <v>31</v>
      </c>
      <c r="K4268" s="2" t="s">
        <v>27</v>
      </c>
      <c r="L4268" s="2">
        <v>120.92</v>
      </c>
      <c r="M4268" s="2" t="s">
        <v>34</v>
      </c>
      <c r="N4268" s="11">
        <f>L4268/E4268*100</f>
        <v>12.041426010754829</v>
      </c>
      <c r="O4268" s="12" t="str">
        <f>IF(N4268&lt;10,"Low",IF(N4268&lt;20,"Med","High"))</f>
        <v>Med</v>
      </c>
      <c r="P4268" s="12">
        <f>sales*discount</f>
        <v>301.26</v>
      </c>
      <c r="Q4268" s="12">
        <f>sales-Discount_Values</f>
        <v>702.94</v>
      </c>
      <c r="R4268" s="12">
        <f>DATEDIF(order_date,delivery_date,"D")</f>
        <v>6</v>
      </c>
      <c r="S4268" s="12"/>
    </row>
    <row r="4269" spans="1:19" ht="14.25" customHeight="1" x14ac:dyDescent="0.35">
      <c r="A4269" s="2" t="s">
        <v>9696</v>
      </c>
      <c r="B4269" s="2">
        <v>109663</v>
      </c>
      <c r="C4269" s="2" t="s">
        <v>25</v>
      </c>
      <c r="D4269" s="2" t="s">
        <v>33</v>
      </c>
      <c r="E4269" s="2">
        <v>2316.25</v>
      </c>
      <c r="F4269" s="2">
        <v>0.28999999999999998</v>
      </c>
      <c r="G4269" s="2">
        <v>3</v>
      </c>
      <c r="H4269" s="3">
        <v>45244</v>
      </c>
      <c r="I4269" s="3">
        <v>45246</v>
      </c>
      <c r="J4269" s="2" t="s">
        <v>15</v>
      </c>
      <c r="K4269" s="2" t="s">
        <v>27</v>
      </c>
      <c r="L4269" s="2">
        <v>278.99</v>
      </c>
      <c r="M4269" s="2" t="s">
        <v>23</v>
      </c>
      <c r="N4269" s="11">
        <f>L4269/E4269*100</f>
        <v>12.044900161899623</v>
      </c>
      <c r="O4269" s="12" t="str">
        <f>IF(N4269&lt;10,"Low",IF(N4269&lt;20,"Med","High"))</f>
        <v>Med</v>
      </c>
      <c r="P4269" s="12">
        <f>sales*discount</f>
        <v>671.71249999999998</v>
      </c>
      <c r="Q4269" s="12">
        <f>sales-Discount_Values</f>
        <v>1644.5374999999999</v>
      </c>
      <c r="R4269" s="12">
        <f>DATEDIF(order_date,delivery_date,"D")</f>
        <v>2</v>
      </c>
      <c r="S4269" s="12"/>
    </row>
    <row r="4270" spans="1:19" ht="14.25" customHeight="1" x14ac:dyDescent="0.35">
      <c r="A4270" s="2" t="s">
        <v>8624</v>
      </c>
      <c r="B4270" s="2">
        <v>108591</v>
      </c>
      <c r="C4270" s="2" t="s">
        <v>25</v>
      </c>
      <c r="D4270" s="2" t="s">
        <v>14</v>
      </c>
      <c r="E4270" s="2">
        <v>4732.28</v>
      </c>
      <c r="F4270" s="2">
        <v>0.13</v>
      </c>
      <c r="G4270" s="2">
        <v>8</v>
      </c>
      <c r="H4270" s="3">
        <v>45026</v>
      </c>
      <c r="I4270" s="3">
        <v>45027</v>
      </c>
      <c r="J4270" s="2" t="s">
        <v>15</v>
      </c>
      <c r="K4270" s="2" t="s">
        <v>16</v>
      </c>
      <c r="L4270" s="2">
        <v>570.12</v>
      </c>
      <c r="M4270" s="2" t="s">
        <v>48</v>
      </c>
      <c r="N4270" s="11">
        <f>L4270/E4270*100</f>
        <v>12.047469718613439</v>
      </c>
      <c r="O4270" s="12" t="str">
        <f>IF(N4270&lt;10,"Low",IF(N4270&lt;20,"Med","High"))</f>
        <v>Med</v>
      </c>
      <c r="P4270" s="12">
        <f>sales*discount</f>
        <v>615.19640000000004</v>
      </c>
      <c r="Q4270" s="12">
        <f>sales-Discount_Values</f>
        <v>4117.0835999999999</v>
      </c>
      <c r="R4270" s="12">
        <f>DATEDIF(order_date,delivery_date,"D")</f>
        <v>1</v>
      </c>
      <c r="S4270" s="12"/>
    </row>
    <row r="4271" spans="1:19" ht="14.25" customHeight="1" x14ac:dyDescent="0.35">
      <c r="A4271" s="2" t="s">
        <v>4788</v>
      </c>
      <c r="B4271" s="2">
        <v>104755</v>
      </c>
      <c r="C4271" s="2" t="s">
        <v>41</v>
      </c>
      <c r="D4271" s="2" t="s">
        <v>20</v>
      </c>
      <c r="E4271" s="2">
        <v>1194.6300000000001</v>
      </c>
      <c r="F4271" s="2">
        <v>0.17</v>
      </c>
      <c r="G4271" s="2">
        <v>4</v>
      </c>
      <c r="H4271" s="3">
        <v>45354</v>
      </c>
      <c r="I4271" s="3">
        <v>45360</v>
      </c>
      <c r="J4271" s="2" t="s">
        <v>31</v>
      </c>
      <c r="K4271" s="2" t="s">
        <v>22</v>
      </c>
      <c r="L4271" s="2">
        <v>143.93</v>
      </c>
      <c r="M4271" s="2" t="s">
        <v>39</v>
      </c>
      <c r="N4271" s="11">
        <f>L4271/E4271*100</f>
        <v>12.048081832868753</v>
      </c>
      <c r="O4271" s="12" t="str">
        <f>IF(N4271&lt;10,"Low",IF(N4271&lt;20,"Med","High"))</f>
        <v>Med</v>
      </c>
      <c r="P4271" s="12">
        <f>sales*discount</f>
        <v>203.08710000000002</v>
      </c>
      <c r="Q4271" s="12">
        <f>sales-Discount_Values</f>
        <v>991.54290000000015</v>
      </c>
      <c r="R4271" s="12">
        <f>DATEDIF(order_date,delivery_date,"D")</f>
        <v>6</v>
      </c>
      <c r="S4271" s="12"/>
    </row>
    <row r="4272" spans="1:19" ht="14.25" customHeight="1" x14ac:dyDescent="0.35">
      <c r="A4272" s="2" t="s">
        <v>7273</v>
      </c>
      <c r="B4272" s="2">
        <v>107240</v>
      </c>
      <c r="C4272" s="2" t="s">
        <v>25</v>
      </c>
      <c r="D4272" s="2" t="s">
        <v>14</v>
      </c>
      <c r="E4272" s="2">
        <v>2366.89</v>
      </c>
      <c r="F4272" s="2">
        <v>0.34</v>
      </c>
      <c r="G4272" s="2">
        <v>2</v>
      </c>
      <c r="H4272" s="3">
        <v>45253</v>
      </c>
      <c r="I4272" s="3">
        <v>45257</v>
      </c>
      <c r="J4272" s="2" t="s">
        <v>15</v>
      </c>
      <c r="K4272" s="2" t="s">
        <v>16</v>
      </c>
      <c r="L4272" s="2">
        <v>285.23</v>
      </c>
      <c r="M4272" s="2" t="s">
        <v>23</v>
      </c>
      <c r="N4272" s="11">
        <f>L4272/E4272*100</f>
        <v>12.0508346395481</v>
      </c>
      <c r="O4272" s="12" t="str">
        <f>IF(N4272&lt;10,"Low",IF(N4272&lt;20,"Med","High"))</f>
        <v>Med</v>
      </c>
      <c r="P4272" s="12">
        <f>sales*discount</f>
        <v>804.74260000000004</v>
      </c>
      <c r="Q4272" s="12">
        <f>sales-Discount_Values</f>
        <v>1562.1473999999998</v>
      </c>
      <c r="R4272" s="12">
        <f>DATEDIF(order_date,delivery_date,"D")</f>
        <v>4</v>
      </c>
      <c r="S4272" s="12"/>
    </row>
    <row r="4273" spans="1:19" ht="14.25" customHeight="1" x14ac:dyDescent="0.35">
      <c r="A4273" s="2" t="s">
        <v>1019</v>
      </c>
      <c r="B4273" s="2">
        <v>100986</v>
      </c>
      <c r="C4273" s="2" t="s">
        <v>19</v>
      </c>
      <c r="D4273" s="2" t="s">
        <v>20</v>
      </c>
      <c r="E4273" s="2">
        <v>3611.21</v>
      </c>
      <c r="F4273" s="2">
        <v>0.38</v>
      </c>
      <c r="G4273" s="2">
        <v>4</v>
      </c>
      <c r="H4273" s="3">
        <v>45147</v>
      </c>
      <c r="I4273" s="3">
        <v>45152</v>
      </c>
      <c r="J4273" s="2" t="s">
        <v>31</v>
      </c>
      <c r="K4273" s="2" t="s">
        <v>22</v>
      </c>
      <c r="L4273" s="2">
        <v>435.37</v>
      </c>
      <c r="M4273" s="2" t="s">
        <v>48</v>
      </c>
      <c r="N4273" s="11">
        <f>L4273/E4273*100</f>
        <v>12.05606984916413</v>
      </c>
      <c r="O4273" s="12" t="str">
        <f>IF(N4273&lt;10,"Low",IF(N4273&lt;20,"Med","High"))</f>
        <v>Med</v>
      </c>
      <c r="P4273" s="12">
        <f>sales*discount</f>
        <v>1372.2598</v>
      </c>
      <c r="Q4273" s="12">
        <f>sales-Discount_Values</f>
        <v>2238.9502000000002</v>
      </c>
      <c r="R4273" s="12">
        <f>DATEDIF(order_date,delivery_date,"D")</f>
        <v>5</v>
      </c>
      <c r="S4273" s="12"/>
    </row>
    <row r="4274" spans="1:19" ht="14.25" customHeight="1" x14ac:dyDescent="0.35">
      <c r="A4274" s="2" t="s">
        <v>7565</v>
      </c>
      <c r="B4274" s="2">
        <v>107532</v>
      </c>
      <c r="C4274" s="2" t="s">
        <v>19</v>
      </c>
      <c r="D4274" s="2" t="s">
        <v>20</v>
      </c>
      <c r="E4274" s="2">
        <v>4758.97</v>
      </c>
      <c r="F4274" s="2">
        <v>0.19</v>
      </c>
      <c r="G4274" s="2">
        <v>1</v>
      </c>
      <c r="H4274" s="3">
        <v>44963</v>
      </c>
      <c r="I4274" s="3">
        <v>44965</v>
      </c>
      <c r="J4274" s="2" t="s">
        <v>15</v>
      </c>
      <c r="K4274" s="2" t="s">
        <v>27</v>
      </c>
      <c r="L4274" s="2">
        <v>573.79</v>
      </c>
      <c r="M4274" s="2" t="s">
        <v>48</v>
      </c>
      <c r="N4274" s="11">
        <f>L4274/E4274*100</f>
        <v>12.057020741883221</v>
      </c>
      <c r="O4274" s="12" t="str">
        <f>IF(N4274&lt;10,"Low",IF(N4274&lt;20,"Med","High"))</f>
        <v>Med</v>
      </c>
      <c r="P4274" s="12">
        <f>sales*discount</f>
        <v>904.2043000000001</v>
      </c>
      <c r="Q4274" s="12">
        <f>sales-Discount_Values</f>
        <v>3854.7656999999999</v>
      </c>
      <c r="R4274" s="12">
        <f>DATEDIF(order_date,delivery_date,"D")</f>
        <v>2</v>
      </c>
      <c r="S4274" s="12"/>
    </row>
    <row r="4275" spans="1:19" ht="14.25" customHeight="1" x14ac:dyDescent="0.35">
      <c r="A4275" s="2" t="s">
        <v>13114</v>
      </c>
      <c r="B4275" s="2">
        <v>113081</v>
      </c>
      <c r="C4275" s="2" t="s">
        <v>41</v>
      </c>
      <c r="D4275" s="2" t="s">
        <v>33</v>
      </c>
      <c r="E4275" s="2">
        <v>1340.28</v>
      </c>
      <c r="F4275" s="2">
        <v>0.28000000000000003</v>
      </c>
      <c r="G4275" s="2">
        <v>7</v>
      </c>
      <c r="H4275" s="3">
        <v>45411</v>
      </c>
      <c r="I4275" s="3">
        <v>45415</v>
      </c>
      <c r="J4275" s="2" t="s">
        <v>31</v>
      </c>
      <c r="K4275" s="2" t="s">
        <v>16</v>
      </c>
      <c r="L4275" s="2">
        <v>161.62</v>
      </c>
      <c r="M4275" s="2" t="s">
        <v>34</v>
      </c>
      <c r="N4275" s="11">
        <f>L4275/E4275*100</f>
        <v>12.058674306861253</v>
      </c>
      <c r="O4275" s="12" t="str">
        <f>IF(N4275&lt;10,"Low",IF(N4275&lt;20,"Med","High"))</f>
        <v>Med</v>
      </c>
      <c r="P4275" s="12">
        <f>sales*discount</f>
        <v>375.27840000000003</v>
      </c>
      <c r="Q4275" s="12">
        <f>sales-Discount_Values</f>
        <v>965.00159999999994</v>
      </c>
      <c r="R4275" s="12">
        <f>DATEDIF(order_date,delivery_date,"D")</f>
        <v>4</v>
      </c>
      <c r="S4275" s="12"/>
    </row>
    <row r="4276" spans="1:19" ht="14.25" customHeight="1" x14ac:dyDescent="0.35">
      <c r="A4276" s="2" t="s">
        <v>9578</v>
      </c>
      <c r="B4276" s="2">
        <v>109545</v>
      </c>
      <c r="C4276" s="2" t="s">
        <v>19</v>
      </c>
      <c r="D4276" s="2" t="s">
        <v>20</v>
      </c>
      <c r="E4276" s="2">
        <v>1552.35</v>
      </c>
      <c r="F4276" s="2">
        <v>7.0000000000000007E-2</v>
      </c>
      <c r="G4276" s="2">
        <v>4</v>
      </c>
      <c r="H4276" s="3">
        <v>45594</v>
      </c>
      <c r="I4276" s="3">
        <v>45598</v>
      </c>
      <c r="J4276" s="2" t="s">
        <v>21</v>
      </c>
      <c r="K4276" s="2" t="s">
        <v>16</v>
      </c>
      <c r="L4276" s="2">
        <v>187.21</v>
      </c>
      <c r="M4276" s="2" t="s">
        <v>39</v>
      </c>
      <c r="N4276" s="11">
        <f>L4276/E4276*100</f>
        <v>12.059780333043452</v>
      </c>
      <c r="O4276" s="12" t="str">
        <f>IF(N4276&lt;10,"Low",IF(N4276&lt;20,"Med","High"))</f>
        <v>Med</v>
      </c>
      <c r="P4276" s="12">
        <f>sales*discount</f>
        <v>108.6645</v>
      </c>
      <c r="Q4276" s="12">
        <f>sales-Discount_Values</f>
        <v>1443.6854999999998</v>
      </c>
      <c r="R4276" s="12">
        <f>DATEDIF(order_date,delivery_date,"D")</f>
        <v>4</v>
      </c>
      <c r="S4276" s="12"/>
    </row>
    <row r="4277" spans="1:19" ht="14.25" customHeight="1" x14ac:dyDescent="0.35">
      <c r="A4277" s="2" t="s">
        <v>2029</v>
      </c>
      <c r="B4277" s="2">
        <v>101996</v>
      </c>
      <c r="C4277" s="2" t="s">
        <v>41</v>
      </c>
      <c r="D4277" s="2" t="s">
        <v>14</v>
      </c>
      <c r="E4277" s="2">
        <v>4212.26</v>
      </c>
      <c r="F4277" s="2">
        <v>0.34</v>
      </c>
      <c r="G4277" s="2">
        <v>4</v>
      </c>
      <c r="H4277" s="3">
        <v>45164</v>
      </c>
      <c r="I4277" s="3">
        <v>45170</v>
      </c>
      <c r="J4277" s="2" t="s">
        <v>31</v>
      </c>
      <c r="K4277" s="2" t="s">
        <v>16</v>
      </c>
      <c r="L4277" s="2">
        <v>508.01</v>
      </c>
      <c r="M4277" s="2" t="s">
        <v>28</v>
      </c>
      <c r="N4277" s="11">
        <f>L4277/E4277*100</f>
        <v>12.060271683134468</v>
      </c>
      <c r="O4277" s="12" t="str">
        <f>IF(N4277&lt;10,"Low",IF(N4277&lt;20,"Med","High"))</f>
        <v>Med</v>
      </c>
      <c r="P4277" s="12">
        <f>sales*discount</f>
        <v>1432.1684000000002</v>
      </c>
      <c r="Q4277" s="12">
        <f>sales-Discount_Values</f>
        <v>2780.0915999999997</v>
      </c>
      <c r="R4277" s="12">
        <f>DATEDIF(order_date,delivery_date,"D")</f>
        <v>6</v>
      </c>
      <c r="S4277" s="12"/>
    </row>
    <row r="4278" spans="1:19" ht="14.25" customHeight="1" x14ac:dyDescent="0.35">
      <c r="A4278" s="2" t="s">
        <v>11169</v>
      </c>
      <c r="B4278" s="2">
        <v>111136</v>
      </c>
      <c r="C4278" s="2" t="s">
        <v>25</v>
      </c>
      <c r="D4278" s="2" t="s">
        <v>20</v>
      </c>
      <c r="E4278" s="2">
        <v>4290.3</v>
      </c>
      <c r="F4278" s="2">
        <v>0.22</v>
      </c>
      <c r="G4278" s="2">
        <v>5</v>
      </c>
      <c r="H4278" s="3">
        <v>45309</v>
      </c>
      <c r="I4278" s="3">
        <v>45314</v>
      </c>
      <c r="J4278" s="2" t="s">
        <v>31</v>
      </c>
      <c r="K4278" s="2" t="s">
        <v>22</v>
      </c>
      <c r="L4278" s="2">
        <v>517.52</v>
      </c>
      <c r="M4278" s="2" t="s">
        <v>23</v>
      </c>
      <c r="N4278" s="11">
        <f>L4278/E4278*100</f>
        <v>12.062559727757964</v>
      </c>
      <c r="O4278" s="12" t="str">
        <f>IF(N4278&lt;10,"Low",IF(N4278&lt;20,"Med","High"))</f>
        <v>Med</v>
      </c>
      <c r="P4278" s="12">
        <f>sales*discount</f>
        <v>943.8660000000001</v>
      </c>
      <c r="Q4278" s="12">
        <f>sales-Discount_Values</f>
        <v>3346.4340000000002</v>
      </c>
      <c r="R4278" s="12">
        <f>DATEDIF(order_date,delivery_date,"D")</f>
        <v>5</v>
      </c>
      <c r="S4278" s="12"/>
    </row>
    <row r="4279" spans="1:19" ht="14.25" customHeight="1" x14ac:dyDescent="0.35">
      <c r="A4279" s="2" t="s">
        <v>4051</v>
      </c>
      <c r="B4279" s="2">
        <v>104018</v>
      </c>
      <c r="C4279" s="2" t="s">
        <v>25</v>
      </c>
      <c r="D4279" s="2" t="s">
        <v>36</v>
      </c>
      <c r="E4279" s="2">
        <v>4107.46</v>
      </c>
      <c r="F4279" s="2">
        <v>0.42</v>
      </c>
      <c r="G4279" s="2">
        <v>5</v>
      </c>
      <c r="H4279" s="3">
        <v>45403</v>
      </c>
      <c r="I4279" s="3">
        <v>45409</v>
      </c>
      <c r="J4279" s="2" t="s">
        <v>21</v>
      </c>
      <c r="K4279" s="2" t="s">
        <v>16</v>
      </c>
      <c r="L4279" s="2">
        <v>495.62</v>
      </c>
      <c r="M4279" s="2" t="s">
        <v>23</v>
      </c>
      <c r="N4279" s="11">
        <f>L4279/E4279*100</f>
        <v>12.066337834087246</v>
      </c>
      <c r="O4279" s="12" t="str">
        <f>IF(N4279&lt;10,"Low",IF(N4279&lt;20,"Med","High"))</f>
        <v>Med</v>
      </c>
      <c r="P4279" s="12">
        <f>sales*discount</f>
        <v>1725.1332</v>
      </c>
      <c r="Q4279" s="12">
        <f>sales-Discount_Values</f>
        <v>2382.3267999999998</v>
      </c>
      <c r="R4279" s="12">
        <f>DATEDIF(order_date,delivery_date,"D")</f>
        <v>6</v>
      </c>
      <c r="S4279" s="12"/>
    </row>
    <row r="4280" spans="1:19" ht="14.25" customHeight="1" x14ac:dyDescent="0.35">
      <c r="A4280" s="2" t="s">
        <v>14922</v>
      </c>
      <c r="B4280" s="2">
        <v>114889</v>
      </c>
      <c r="C4280" s="2" t="s">
        <v>19</v>
      </c>
      <c r="D4280" s="2" t="s">
        <v>36</v>
      </c>
      <c r="E4280" s="2">
        <v>3526.68</v>
      </c>
      <c r="F4280" s="2">
        <v>0.38</v>
      </c>
      <c r="G4280" s="2">
        <v>2</v>
      </c>
      <c r="H4280" s="3">
        <v>44940</v>
      </c>
      <c r="I4280" s="3">
        <v>44941</v>
      </c>
      <c r="J4280" s="2" t="s">
        <v>31</v>
      </c>
      <c r="K4280" s="2" t="s">
        <v>22</v>
      </c>
      <c r="L4280" s="2">
        <v>425.64</v>
      </c>
      <c r="M4280" s="2" t="s">
        <v>28</v>
      </c>
      <c r="N4280" s="11">
        <f>L4280/E4280*100</f>
        <v>12.069141515533023</v>
      </c>
      <c r="O4280" s="12" t="str">
        <f>IF(N4280&lt;10,"Low",IF(N4280&lt;20,"Med","High"))</f>
        <v>Med</v>
      </c>
      <c r="P4280" s="12">
        <f>sales*discount</f>
        <v>1340.1384</v>
      </c>
      <c r="Q4280" s="12">
        <f>sales-Discount_Values</f>
        <v>2186.5415999999996</v>
      </c>
      <c r="R4280" s="12">
        <f>DATEDIF(order_date,delivery_date,"D")</f>
        <v>1</v>
      </c>
      <c r="S4280" s="12"/>
    </row>
    <row r="4281" spans="1:19" ht="14.25" customHeight="1" x14ac:dyDescent="0.35">
      <c r="A4281" s="2" t="s">
        <v>4190</v>
      </c>
      <c r="B4281" s="2">
        <v>104157</v>
      </c>
      <c r="C4281" s="2" t="s">
        <v>19</v>
      </c>
      <c r="D4281" s="2" t="s">
        <v>26</v>
      </c>
      <c r="E4281" s="2">
        <v>681.9</v>
      </c>
      <c r="F4281" s="2">
        <v>0.37</v>
      </c>
      <c r="G4281" s="2">
        <v>7</v>
      </c>
      <c r="H4281" s="3">
        <v>45527</v>
      </c>
      <c r="I4281" s="3">
        <v>45530</v>
      </c>
      <c r="J4281" s="2" t="s">
        <v>21</v>
      </c>
      <c r="K4281" s="2" t="s">
        <v>16</v>
      </c>
      <c r="L4281" s="2">
        <v>82.3</v>
      </c>
      <c r="M4281" s="2" t="s">
        <v>28</v>
      </c>
      <c r="N4281" s="11">
        <f>L4281/E4281*100</f>
        <v>12.069218360463411</v>
      </c>
      <c r="O4281" s="12" t="str">
        <f>IF(N4281&lt;10,"Low",IF(N4281&lt;20,"Med","High"))</f>
        <v>Med</v>
      </c>
      <c r="P4281" s="12">
        <f>sales*discount</f>
        <v>252.303</v>
      </c>
      <c r="Q4281" s="12">
        <f>sales-Discount_Values</f>
        <v>429.59699999999998</v>
      </c>
      <c r="R4281" s="12">
        <f>DATEDIF(order_date,delivery_date,"D")</f>
        <v>3</v>
      </c>
      <c r="S4281" s="12"/>
    </row>
    <row r="4282" spans="1:19" ht="14.25" customHeight="1" x14ac:dyDescent="0.35">
      <c r="A4282" s="2" t="s">
        <v>7868</v>
      </c>
      <c r="B4282" s="2">
        <v>107835</v>
      </c>
      <c r="C4282" s="2" t="s">
        <v>19</v>
      </c>
      <c r="D4282" s="2" t="s">
        <v>36</v>
      </c>
      <c r="E4282" s="2">
        <v>862.41</v>
      </c>
      <c r="F4282" s="2">
        <v>0.08</v>
      </c>
      <c r="G4282" s="2">
        <v>6</v>
      </c>
      <c r="H4282" s="3">
        <v>45175</v>
      </c>
      <c r="I4282" s="3">
        <v>45180</v>
      </c>
      <c r="J4282" s="2" t="s">
        <v>15</v>
      </c>
      <c r="K4282" s="2" t="s">
        <v>22</v>
      </c>
      <c r="L4282" s="2">
        <v>104.09</v>
      </c>
      <c r="M4282" s="2" t="s">
        <v>48</v>
      </c>
      <c r="N4282" s="11">
        <f>L4282/E4282*100</f>
        <v>12.069665240430886</v>
      </c>
      <c r="O4282" s="12" t="str">
        <f>IF(N4282&lt;10,"Low",IF(N4282&lt;20,"Med","High"))</f>
        <v>Med</v>
      </c>
      <c r="P4282" s="12">
        <f>sales*discount</f>
        <v>68.992800000000003</v>
      </c>
      <c r="Q4282" s="12">
        <f>sales-Discount_Values</f>
        <v>793.41719999999998</v>
      </c>
      <c r="R4282" s="12">
        <f>DATEDIF(order_date,delivery_date,"D")</f>
        <v>5</v>
      </c>
      <c r="S4282" s="12"/>
    </row>
    <row r="4283" spans="1:19" ht="14.25" customHeight="1" x14ac:dyDescent="0.35">
      <c r="A4283" s="2" t="s">
        <v>14832</v>
      </c>
      <c r="B4283" s="2">
        <v>114799</v>
      </c>
      <c r="C4283" s="2" t="s">
        <v>25</v>
      </c>
      <c r="D4283" s="2" t="s">
        <v>26</v>
      </c>
      <c r="E4283" s="2">
        <v>3250.61</v>
      </c>
      <c r="F4283" s="2">
        <v>0.47</v>
      </c>
      <c r="G4283" s="2">
        <v>1</v>
      </c>
      <c r="H4283" s="3">
        <v>45637</v>
      </c>
      <c r="I4283" s="3">
        <v>45638</v>
      </c>
      <c r="J4283" s="2" t="s">
        <v>21</v>
      </c>
      <c r="K4283" s="2" t="s">
        <v>27</v>
      </c>
      <c r="L4283" s="2">
        <v>392.35</v>
      </c>
      <c r="M4283" s="2" t="s">
        <v>17</v>
      </c>
      <c r="N4283" s="11">
        <f>L4283/E4283*100</f>
        <v>12.070042238226057</v>
      </c>
      <c r="O4283" s="12" t="str">
        <f>IF(N4283&lt;10,"Low",IF(N4283&lt;20,"Med","High"))</f>
        <v>Med</v>
      </c>
      <c r="P4283" s="12">
        <f>sales*discount</f>
        <v>1527.7866999999999</v>
      </c>
      <c r="Q4283" s="12">
        <f>sales-Discount_Values</f>
        <v>1722.8233000000002</v>
      </c>
      <c r="R4283" s="12">
        <f>DATEDIF(order_date,delivery_date,"D")</f>
        <v>1</v>
      </c>
      <c r="S4283" s="12"/>
    </row>
    <row r="4284" spans="1:19" ht="14.25" customHeight="1" x14ac:dyDescent="0.35">
      <c r="A4284" s="2" t="s">
        <v>3764</v>
      </c>
      <c r="B4284" s="2">
        <v>103731</v>
      </c>
      <c r="C4284" s="2" t="s">
        <v>19</v>
      </c>
      <c r="D4284" s="2" t="s">
        <v>36</v>
      </c>
      <c r="E4284" s="2">
        <v>3750.13</v>
      </c>
      <c r="F4284" s="2">
        <v>0.09</v>
      </c>
      <c r="G4284" s="2">
        <v>4</v>
      </c>
      <c r="H4284" s="3">
        <v>45265</v>
      </c>
      <c r="I4284" s="3">
        <v>45270</v>
      </c>
      <c r="J4284" s="2" t="s">
        <v>15</v>
      </c>
      <c r="K4284" s="2" t="s">
        <v>16</v>
      </c>
      <c r="L4284" s="2">
        <v>452.69</v>
      </c>
      <c r="M4284" s="2" t="s">
        <v>23</v>
      </c>
      <c r="N4284" s="11">
        <f>L4284/E4284*100</f>
        <v>12.071314861084815</v>
      </c>
      <c r="O4284" s="12" t="str">
        <f>IF(N4284&lt;10,"Low",IF(N4284&lt;20,"Med","High"))</f>
        <v>Med</v>
      </c>
      <c r="P4284" s="12">
        <f>sales*discount</f>
        <v>337.51170000000002</v>
      </c>
      <c r="Q4284" s="12">
        <f>sales-Discount_Values</f>
        <v>3412.6183000000001</v>
      </c>
      <c r="R4284" s="12">
        <f>DATEDIF(order_date,delivery_date,"D")</f>
        <v>5</v>
      </c>
      <c r="S4284" s="12"/>
    </row>
    <row r="4285" spans="1:19" ht="14.25" customHeight="1" x14ac:dyDescent="0.35">
      <c r="A4285" s="2" t="s">
        <v>3814</v>
      </c>
      <c r="B4285" s="2">
        <v>103781</v>
      </c>
      <c r="C4285" s="2" t="s">
        <v>13</v>
      </c>
      <c r="D4285" s="2" t="s">
        <v>20</v>
      </c>
      <c r="E4285" s="2">
        <v>3697.32</v>
      </c>
      <c r="F4285" s="2">
        <v>0.44</v>
      </c>
      <c r="G4285" s="2">
        <v>5</v>
      </c>
      <c r="H4285" s="3">
        <v>44949</v>
      </c>
      <c r="I4285" s="3">
        <v>44951</v>
      </c>
      <c r="J4285" s="2" t="s">
        <v>15</v>
      </c>
      <c r="K4285" s="2" t="s">
        <v>16</v>
      </c>
      <c r="L4285" s="2">
        <v>446.4</v>
      </c>
      <c r="M4285" s="2" t="s">
        <v>34</v>
      </c>
      <c r="N4285" s="11">
        <f>L4285/E4285*100</f>
        <v>12.073610074324105</v>
      </c>
      <c r="O4285" s="12" t="str">
        <f>IF(N4285&lt;10,"Low",IF(N4285&lt;20,"Med","High"))</f>
        <v>Med</v>
      </c>
      <c r="P4285" s="12">
        <f>sales*discount</f>
        <v>1626.8208000000002</v>
      </c>
      <c r="Q4285" s="12">
        <f>sales-Discount_Values</f>
        <v>2070.4992000000002</v>
      </c>
      <c r="R4285" s="12">
        <f>DATEDIF(order_date,delivery_date,"D")</f>
        <v>2</v>
      </c>
      <c r="S4285" s="12"/>
    </row>
    <row r="4286" spans="1:19" ht="14.25" customHeight="1" x14ac:dyDescent="0.35">
      <c r="A4286" s="2" t="s">
        <v>7636</v>
      </c>
      <c r="B4286" s="2">
        <v>107603</v>
      </c>
      <c r="C4286" s="2" t="s">
        <v>25</v>
      </c>
      <c r="D4286" s="2" t="s">
        <v>20</v>
      </c>
      <c r="E4286" s="2">
        <v>1447.76</v>
      </c>
      <c r="F4286" s="2">
        <v>0.28999999999999998</v>
      </c>
      <c r="G4286" s="2">
        <v>7</v>
      </c>
      <c r="H4286" s="3">
        <v>45293</v>
      </c>
      <c r="I4286" s="3">
        <v>45298</v>
      </c>
      <c r="J4286" s="2" t="s">
        <v>21</v>
      </c>
      <c r="K4286" s="2" t="s">
        <v>27</v>
      </c>
      <c r="L4286" s="2">
        <v>174.8</v>
      </c>
      <c r="M4286" s="2" t="s">
        <v>34</v>
      </c>
      <c r="N4286" s="11">
        <f>L4286/E4286*100</f>
        <v>12.073824390783004</v>
      </c>
      <c r="O4286" s="12" t="str">
        <f>IF(N4286&lt;10,"Low",IF(N4286&lt;20,"Med","High"))</f>
        <v>Med</v>
      </c>
      <c r="P4286" s="12">
        <f>sales*discount</f>
        <v>419.85039999999998</v>
      </c>
      <c r="Q4286" s="12">
        <f>sales-Discount_Values</f>
        <v>1027.9096</v>
      </c>
      <c r="R4286" s="12">
        <f>DATEDIF(order_date,delivery_date,"D")</f>
        <v>5</v>
      </c>
      <c r="S4286" s="12"/>
    </row>
    <row r="4287" spans="1:19" ht="14.25" customHeight="1" x14ac:dyDescent="0.35">
      <c r="A4287" s="2" t="s">
        <v>7287</v>
      </c>
      <c r="B4287" s="2">
        <v>107254</v>
      </c>
      <c r="C4287" s="2" t="s">
        <v>13</v>
      </c>
      <c r="D4287" s="2" t="s">
        <v>14</v>
      </c>
      <c r="E4287" s="2">
        <v>3888.5</v>
      </c>
      <c r="F4287" s="2">
        <v>0.47</v>
      </c>
      <c r="G4287" s="2">
        <v>8</v>
      </c>
      <c r="H4287" s="3">
        <v>45004</v>
      </c>
      <c r="I4287" s="3">
        <v>45007</v>
      </c>
      <c r="J4287" s="2" t="s">
        <v>31</v>
      </c>
      <c r="K4287" s="2" t="s">
        <v>16</v>
      </c>
      <c r="L4287" s="2">
        <v>469.52</v>
      </c>
      <c r="M4287" s="2" t="s">
        <v>34</v>
      </c>
      <c r="N4287" s="11">
        <f>L4287/E4287*100</f>
        <v>12.074578886460074</v>
      </c>
      <c r="O4287" s="12" t="str">
        <f>IF(N4287&lt;10,"Low",IF(N4287&lt;20,"Med","High"))</f>
        <v>Med</v>
      </c>
      <c r="P4287" s="12">
        <f>sales*discount</f>
        <v>1827.5949999999998</v>
      </c>
      <c r="Q4287" s="12">
        <f>sales-Discount_Values</f>
        <v>2060.9050000000002</v>
      </c>
      <c r="R4287" s="12">
        <f>DATEDIF(order_date,delivery_date,"D")</f>
        <v>3</v>
      </c>
      <c r="S4287" s="12"/>
    </row>
    <row r="4288" spans="1:19" ht="14.25" customHeight="1" x14ac:dyDescent="0.35">
      <c r="A4288" s="2" t="s">
        <v>6875</v>
      </c>
      <c r="B4288" s="2">
        <v>106842</v>
      </c>
      <c r="C4288" s="2" t="s">
        <v>41</v>
      </c>
      <c r="D4288" s="2" t="s">
        <v>26</v>
      </c>
      <c r="E4288" s="2">
        <v>561.33000000000004</v>
      </c>
      <c r="F4288" s="2">
        <v>0.17</v>
      </c>
      <c r="G4288" s="2">
        <v>9</v>
      </c>
      <c r="H4288" s="3">
        <v>44954</v>
      </c>
      <c r="I4288" s="3">
        <v>44958</v>
      </c>
      <c r="J4288" s="2" t="s">
        <v>31</v>
      </c>
      <c r="K4288" s="2" t="s">
        <v>27</v>
      </c>
      <c r="L4288" s="2">
        <v>67.78</v>
      </c>
      <c r="M4288" s="2" t="s">
        <v>17</v>
      </c>
      <c r="N4288" s="11">
        <f>L4288/E4288*100</f>
        <v>12.074893556375036</v>
      </c>
      <c r="O4288" s="12" t="str">
        <f>IF(N4288&lt;10,"Low",IF(N4288&lt;20,"Med","High"))</f>
        <v>Med</v>
      </c>
      <c r="P4288" s="12">
        <f>sales*discount</f>
        <v>95.426100000000019</v>
      </c>
      <c r="Q4288" s="12">
        <f>sales-Discount_Values</f>
        <v>465.90390000000002</v>
      </c>
      <c r="R4288" s="12">
        <f>DATEDIF(order_date,delivery_date,"D")</f>
        <v>4</v>
      </c>
      <c r="S4288" s="12"/>
    </row>
    <row r="4289" spans="1:19" ht="14.25" customHeight="1" x14ac:dyDescent="0.35">
      <c r="A4289" s="2" t="s">
        <v>8684</v>
      </c>
      <c r="B4289" s="2">
        <v>108651</v>
      </c>
      <c r="C4289" s="2" t="s">
        <v>41</v>
      </c>
      <c r="D4289" s="2" t="s">
        <v>14</v>
      </c>
      <c r="E4289" s="2">
        <v>4872</v>
      </c>
      <c r="F4289" s="2">
        <v>0.19</v>
      </c>
      <c r="G4289" s="2">
        <v>8</v>
      </c>
      <c r="H4289" s="3">
        <v>45118</v>
      </c>
      <c r="I4289" s="3">
        <v>45122</v>
      </c>
      <c r="J4289" s="2" t="s">
        <v>15</v>
      </c>
      <c r="K4289" s="2" t="s">
        <v>22</v>
      </c>
      <c r="L4289" s="2">
        <v>588.30999999999995</v>
      </c>
      <c r="M4289" s="2" t="s">
        <v>28</v>
      </c>
      <c r="N4289" s="11">
        <f>L4289/E4289*100</f>
        <v>12.075328407224958</v>
      </c>
      <c r="O4289" s="12" t="str">
        <f>IF(N4289&lt;10,"Low",IF(N4289&lt;20,"Med","High"))</f>
        <v>Med</v>
      </c>
      <c r="P4289" s="12">
        <f>sales*discount</f>
        <v>925.68000000000006</v>
      </c>
      <c r="Q4289" s="12">
        <f>sales-Discount_Values</f>
        <v>3946.3199999999997</v>
      </c>
      <c r="R4289" s="12">
        <f>DATEDIF(order_date,delivery_date,"D")</f>
        <v>4</v>
      </c>
      <c r="S4289" s="12"/>
    </row>
    <row r="4290" spans="1:19" ht="14.25" customHeight="1" x14ac:dyDescent="0.35">
      <c r="A4290" s="2" t="s">
        <v>11457</v>
      </c>
      <c r="B4290" s="2">
        <v>111424</v>
      </c>
      <c r="C4290" s="2" t="s">
        <v>41</v>
      </c>
      <c r="D4290" s="2" t="s">
        <v>20</v>
      </c>
      <c r="E4290" s="2">
        <v>2123.6</v>
      </c>
      <c r="F4290" s="2">
        <v>0.18</v>
      </c>
      <c r="G4290" s="2">
        <v>7</v>
      </c>
      <c r="H4290" s="3">
        <v>45050</v>
      </c>
      <c r="I4290" s="3">
        <v>45054</v>
      </c>
      <c r="J4290" s="2" t="s">
        <v>31</v>
      </c>
      <c r="K4290" s="2" t="s">
        <v>22</v>
      </c>
      <c r="L4290" s="2">
        <v>256.54000000000002</v>
      </c>
      <c r="M4290" s="2" t="s">
        <v>17</v>
      </c>
      <c r="N4290" s="11">
        <f>L4290/E4290*100</f>
        <v>12.080429459408553</v>
      </c>
      <c r="O4290" s="12" t="str">
        <f>IF(N4290&lt;10,"Low",IF(N4290&lt;20,"Med","High"))</f>
        <v>Med</v>
      </c>
      <c r="P4290" s="12">
        <f>sales*discount</f>
        <v>382.24799999999999</v>
      </c>
      <c r="Q4290" s="12">
        <f>sales-Discount_Values</f>
        <v>1741.3519999999999</v>
      </c>
      <c r="R4290" s="12">
        <f>DATEDIF(order_date,delivery_date,"D")</f>
        <v>4</v>
      </c>
      <c r="S4290" s="12"/>
    </row>
    <row r="4291" spans="1:19" ht="14.25" customHeight="1" x14ac:dyDescent="0.35">
      <c r="A4291" s="2" t="s">
        <v>3937</v>
      </c>
      <c r="B4291" s="2">
        <v>103904</v>
      </c>
      <c r="C4291" s="2" t="s">
        <v>13</v>
      </c>
      <c r="D4291" s="2" t="s">
        <v>20</v>
      </c>
      <c r="E4291" s="2">
        <v>1350.36</v>
      </c>
      <c r="F4291" s="2">
        <v>0.04</v>
      </c>
      <c r="G4291" s="2">
        <v>2</v>
      </c>
      <c r="H4291" s="3">
        <v>45151</v>
      </c>
      <c r="I4291" s="3">
        <v>45155</v>
      </c>
      <c r="J4291" s="2" t="s">
        <v>15</v>
      </c>
      <c r="K4291" s="2" t="s">
        <v>16</v>
      </c>
      <c r="L4291" s="2">
        <v>163.16</v>
      </c>
      <c r="M4291" s="2" t="s">
        <v>39</v>
      </c>
      <c r="N4291" s="11">
        <f>L4291/E4291*100</f>
        <v>12.082703871560177</v>
      </c>
      <c r="O4291" s="12" t="str">
        <f>IF(N4291&lt;10,"Low",IF(N4291&lt;20,"Med","High"))</f>
        <v>Med</v>
      </c>
      <c r="P4291" s="12">
        <f>sales*discount</f>
        <v>54.014399999999995</v>
      </c>
      <c r="Q4291" s="12">
        <f>sales-Discount_Values</f>
        <v>1296.3455999999999</v>
      </c>
      <c r="R4291" s="12">
        <f>DATEDIF(order_date,delivery_date,"D")</f>
        <v>4</v>
      </c>
      <c r="S4291" s="12"/>
    </row>
    <row r="4292" spans="1:19" ht="14.25" customHeight="1" x14ac:dyDescent="0.35">
      <c r="A4292" s="2" t="s">
        <v>2282</v>
      </c>
      <c r="B4292" s="2">
        <v>102249</v>
      </c>
      <c r="C4292" s="2" t="s">
        <v>25</v>
      </c>
      <c r="D4292" s="2" t="s">
        <v>33</v>
      </c>
      <c r="E4292" s="2">
        <v>1628.56</v>
      </c>
      <c r="F4292" s="2">
        <v>0.03</v>
      </c>
      <c r="G4292" s="2">
        <v>7</v>
      </c>
      <c r="H4292" s="3">
        <v>44989</v>
      </c>
      <c r="I4292" s="3">
        <v>44995</v>
      </c>
      <c r="J4292" s="2" t="s">
        <v>21</v>
      </c>
      <c r="K4292" s="2" t="s">
        <v>22</v>
      </c>
      <c r="L4292" s="2">
        <v>196.8</v>
      </c>
      <c r="M4292" s="2" t="s">
        <v>23</v>
      </c>
      <c r="N4292" s="11">
        <f>L4292/E4292*100</f>
        <v>12.08429532838827</v>
      </c>
      <c r="O4292" s="12" t="str">
        <f>IF(N4292&lt;10,"Low",IF(N4292&lt;20,"Med","High"))</f>
        <v>Med</v>
      </c>
      <c r="P4292" s="12">
        <f>sales*discount</f>
        <v>48.8568</v>
      </c>
      <c r="Q4292" s="12">
        <f>sales-Discount_Values</f>
        <v>1579.7031999999999</v>
      </c>
      <c r="R4292" s="12">
        <f>DATEDIF(order_date,delivery_date,"D")</f>
        <v>6</v>
      </c>
      <c r="S4292" s="12"/>
    </row>
    <row r="4293" spans="1:19" ht="14.25" customHeight="1" x14ac:dyDescent="0.35">
      <c r="A4293" s="2" t="s">
        <v>7803</v>
      </c>
      <c r="B4293" s="2">
        <v>107770</v>
      </c>
      <c r="C4293" s="2" t="s">
        <v>19</v>
      </c>
      <c r="D4293" s="2" t="s">
        <v>33</v>
      </c>
      <c r="E4293" s="2">
        <v>1992.06</v>
      </c>
      <c r="F4293" s="2">
        <v>0.15</v>
      </c>
      <c r="G4293" s="2">
        <v>7</v>
      </c>
      <c r="H4293" s="3">
        <v>45577</v>
      </c>
      <c r="I4293" s="3">
        <v>45584</v>
      </c>
      <c r="J4293" s="2" t="s">
        <v>31</v>
      </c>
      <c r="K4293" s="2" t="s">
        <v>16</v>
      </c>
      <c r="L4293" s="2">
        <v>240.79</v>
      </c>
      <c r="M4293" s="2" t="s">
        <v>28</v>
      </c>
      <c r="N4293" s="11">
        <f>L4293/E4293*100</f>
        <v>12.087487324678975</v>
      </c>
      <c r="O4293" s="12" t="str">
        <f>IF(N4293&lt;10,"Low",IF(N4293&lt;20,"Med","High"))</f>
        <v>Med</v>
      </c>
      <c r="P4293" s="12">
        <f>sales*discount</f>
        <v>298.80899999999997</v>
      </c>
      <c r="Q4293" s="12">
        <f>sales-Discount_Values</f>
        <v>1693.251</v>
      </c>
      <c r="R4293" s="12">
        <f>DATEDIF(order_date,delivery_date,"D")</f>
        <v>7</v>
      </c>
      <c r="S4293" s="12"/>
    </row>
    <row r="4294" spans="1:19" ht="14.25" customHeight="1" x14ac:dyDescent="0.35">
      <c r="A4294" s="2" t="s">
        <v>9357</v>
      </c>
      <c r="B4294" s="2">
        <v>109324</v>
      </c>
      <c r="C4294" s="2" t="s">
        <v>13</v>
      </c>
      <c r="D4294" s="2" t="s">
        <v>26</v>
      </c>
      <c r="E4294" s="2">
        <v>4182.76</v>
      </c>
      <c r="F4294" s="2">
        <v>0.11</v>
      </c>
      <c r="G4294" s="2">
        <v>8</v>
      </c>
      <c r="H4294" s="3">
        <v>45291</v>
      </c>
      <c r="I4294" s="3">
        <v>45293</v>
      </c>
      <c r="J4294" s="2" t="s">
        <v>21</v>
      </c>
      <c r="K4294" s="2" t="s">
        <v>22</v>
      </c>
      <c r="L4294" s="2">
        <v>505.63</v>
      </c>
      <c r="M4294" s="2" t="s">
        <v>34</v>
      </c>
      <c r="N4294" s="11">
        <f>L4294/E4294*100</f>
        <v>12.088429649322457</v>
      </c>
      <c r="O4294" s="12" t="str">
        <f>IF(N4294&lt;10,"Low",IF(N4294&lt;20,"Med","High"))</f>
        <v>Med</v>
      </c>
      <c r="P4294" s="12">
        <f>sales*discount</f>
        <v>460.10360000000003</v>
      </c>
      <c r="Q4294" s="12">
        <f>sales-Discount_Values</f>
        <v>3722.6564000000003</v>
      </c>
      <c r="R4294" s="12">
        <f>DATEDIF(order_date,delivery_date,"D")</f>
        <v>2</v>
      </c>
      <c r="S4294" s="12"/>
    </row>
    <row r="4295" spans="1:19" ht="14.25" customHeight="1" x14ac:dyDescent="0.35">
      <c r="A4295" s="2" t="s">
        <v>13869</v>
      </c>
      <c r="B4295" s="2">
        <v>113836</v>
      </c>
      <c r="C4295" s="2" t="s">
        <v>19</v>
      </c>
      <c r="D4295" s="2" t="s">
        <v>36</v>
      </c>
      <c r="E4295" s="2">
        <v>1908.93</v>
      </c>
      <c r="F4295" s="2">
        <v>0.46</v>
      </c>
      <c r="G4295" s="2">
        <v>6</v>
      </c>
      <c r="H4295" s="3">
        <v>45473</v>
      </c>
      <c r="I4295" s="3">
        <v>45474</v>
      </c>
      <c r="J4295" s="2" t="s">
        <v>21</v>
      </c>
      <c r="K4295" s="2" t="s">
        <v>16</v>
      </c>
      <c r="L4295" s="2">
        <v>230.77</v>
      </c>
      <c r="M4295" s="2" t="s">
        <v>17</v>
      </c>
      <c r="N4295" s="11">
        <f>L4295/E4295*100</f>
        <v>12.0889713085341</v>
      </c>
      <c r="O4295" s="12" t="str">
        <f>IF(N4295&lt;10,"Low",IF(N4295&lt;20,"Med","High"))</f>
        <v>Med</v>
      </c>
      <c r="P4295" s="12">
        <f>sales*discount</f>
        <v>878.10780000000011</v>
      </c>
      <c r="Q4295" s="12">
        <f>sales-Discount_Values</f>
        <v>1030.8222000000001</v>
      </c>
      <c r="R4295" s="12">
        <f>DATEDIF(order_date,delivery_date,"D")</f>
        <v>1</v>
      </c>
      <c r="S4295" s="12"/>
    </row>
    <row r="4296" spans="1:19" ht="14.25" customHeight="1" x14ac:dyDescent="0.35">
      <c r="A4296" s="2" t="s">
        <v>2128</v>
      </c>
      <c r="B4296" s="2">
        <v>102095</v>
      </c>
      <c r="C4296" s="2" t="s">
        <v>13</v>
      </c>
      <c r="D4296" s="2" t="s">
        <v>14</v>
      </c>
      <c r="E4296" s="2">
        <v>2266.1799999999998</v>
      </c>
      <c r="F4296" s="2">
        <v>0.17</v>
      </c>
      <c r="G4296" s="2">
        <v>2</v>
      </c>
      <c r="H4296" s="3">
        <v>45629</v>
      </c>
      <c r="I4296" s="3">
        <v>45635</v>
      </c>
      <c r="J4296" s="2" t="s">
        <v>21</v>
      </c>
      <c r="K4296" s="2" t="s">
        <v>16</v>
      </c>
      <c r="L4296" s="2">
        <v>273.98</v>
      </c>
      <c r="M4296" s="2" t="s">
        <v>39</v>
      </c>
      <c r="N4296" s="11">
        <f>L4296/E4296*100</f>
        <v>12.089948724284922</v>
      </c>
      <c r="O4296" s="12" t="str">
        <f>IF(N4296&lt;10,"Low",IF(N4296&lt;20,"Med","High"))</f>
        <v>Med</v>
      </c>
      <c r="P4296" s="12">
        <f>sales*discount</f>
        <v>385.25060000000002</v>
      </c>
      <c r="Q4296" s="12">
        <f>sales-Discount_Values</f>
        <v>1880.9293999999998</v>
      </c>
      <c r="R4296" s="12">
        <f>DATEDIF(order_date,delivery_date,"D")</f>
        <v>6</v>
      </c>
      <c r="S4296" s="12"/>
    </row>
    <row r="4297" spans="1:19" ht="14.25" customHeight="1" x14ac:dyDescent="0.35">
      <c r="A4297" s="2" t="s">
        <v>6808</v>
      </c>
      <c r="B4297" s="2">
        <v>106775</v>
      </c>
      <c r="C4297" s="2" t="s">
        <v>19</v>
      </c>
      <c r="D4297" s="2" t="s">
        <v>33</v>
      </c>
      <c r="E4297" s="2">
        <v>3835.19</v>
      </c>
      <c r="F4297" s="2">
        <v>0.39</v>
      </c>
      <c r="G4297" s="2">
        <v>3</v>
      </c>
      <c r="H4297" s="3">
        <v>45372</v>
      </c>
      <c r="I4297" s="3">
        <v>45378</v>
      </c>
      <c r="J4297" s="2" t="s">
        <v>31</v>
      </c>
      <c r="K4297" s="2" t="s">
        <v>22</v>
      </c>
      <c r="L4297" s="2">
        <v>463.7</v>
      </c>
      <c r="M4297" s="2" t="s">
        <v>28</v>
      </c>
      <c r="N4297" s="11">
        <f>L4297/E4297*100</f>
        <v>12.090665651506182</v>
      </c>
      <c r="O4297" s="12" t="str">
        <f>IF(N4297&lt;10,"Low",IF(N4297&lt;20,"Med","High"))</f>
        <v>Med</v>
      </c>
      <c r="P4297" s="12">
        <f>sales*discount</f>
        <v>1495.7241000000001</v>
      </c>
      <c r="Q4297" s="12">
        <f>sales-Discount_Values</f>
        <v>2339.4659000000001</v>
      </c>
      <c r="R4297" s="12">
        <f>DATEDIF(order_date,delivery_date,"D")</f>
        <v>6</v>
      </c>
      <c r="S4297" s="12"/>
    </row>
    <row r="4298" spans="1:19" ht="14.25" customHeight="1" x14ac:dyDescent="0.35">
      <c r="A4298" s="2" t="s">
        <v>7941</v>
      </c>
      <c r="B4298" s="2">
        <v>107908</v>
      </c>
      <c r="C4298" s="2" t="s">
        <v>19</v>
      </c>
      <c r="D4298" s="2" t="s">
        <v>33</v>
      </c>
      <c r="E4298" s="2">
        <v>3566.88</v>
      </c>
      <c r="F4298" s="2">
        <v>0.34</v>
      </c>
      <c r="G4298" s="2">
        <v>9</v>
      </c>
      <c r="H4298" s="3">
        <v>45184</v>
      </c>
      <c r="I4298" s="3">
        <v>45190</v>
      </c>
      <c r="J4298" s="2" t="s">
        <v>15</v>
      </c>
      <c r="K4298" s="2" t="s">
        <v>16</v>
      </c>
      <c r="L4298" s="2">
        <v>431.41</v>
      </c>
      <c r="M4298" s="2" t="s">
        <v>34</v>
      </c>
      <c r="N4298" s="11">
        <f>L4298/E4298*100</f>
        <v>12.094884044318844</v>
      </c>
      <c r="O4298" s="12" t="str">
        <f>IF(N4298&lt;10,"Low",IF(N4298&lt;20,"Med","High"))</f>
        <v>Med</v>
      </c>
      <c r="P4298" s="12">
        <f>sales*discount</f>
        <v>1212.7392000000002</v>
      </c>
      <c r="Q4298" s="12">
        <f>sales-Discount_Values</f>
        <v>2354.1408000000001</v>
      </c>
      <c r="R4298" s="12">
        <f>DATEDIF(order_date,delivery_date,"D")</f>
        <v>6</v>
      </c>
      <c r="S4298" s="12"/>
    </row>
    <row r="4299" spans="1:19" ht="14.25" customHeight="1" x14ac:dyDescent="0.35">
      <c r="A4299" s="2" t="s">
        <v>4173</v>
      </c>
      <c r="B4299" s="2">
        <v>104140</v>
      </c>
      <c r="C4299" s="2" t="s">
        <v>41</v>
      </c>
      <c r="D4299" s="2" t="s">
        <v>20</v>
      </c>
      <c r="E4299" s="2">
        <v>4802.3500000000004</v>
      </c>
      <c r="F4299" s="2">
        <v>0.21</v>
      </c>
      <c r="G4299" s="2">
        <v>3</v>
      </c>
      <c r="H4299" s="3">
        <v>45639</v>
      </c>
      <c r="I4299" s="3">
        <v>45646</v>
      </c>
      <c r="J4299" s="2" t="s">
        <v>21</v>
      </c>
      <c r="K4299" s="2" t="s">
        <v>27</v>
      </c>
      <c r="L4299" s="2">
        <v>580.87</v>
      </c>
      <c r="M4299" s="2" t="s">
        <v>28</v>
      </c>
      <c r="N4299" s="11">
        <f>L4299/E4299*100</f>
        <v>12.095536560225723</v>
      </c>
      <c r="O4299" s="12" t="str">
        <f>IF(N4299&lt;10,"Low",IF(N4299&lt;20,"Med","High"))</f>
        <v>Med</v>
      </c>
      <c r="P4299" s="12">
        <f>sales*discount</f>
        <v>1008.4935</v>
      </c>
      <c r="Q4299" s="12">
        <f>sales-Discount_Values</f>
        <v>3793.8565000000003</v>
      </c>
      <c r="R4299" s="12">
        <f>DATEDIF(order_date,delivery_date,"D")</f>
        <v>7</v>
      </c>
      <c r="S4299" s="12"/>
    </row>
    <row r="4300" spans="1:19" ht="14.25" customHeight="1" x14ac:dyDescent="0.35">
      <c r="A4300" s="2" t="s">
        <v>13098</v>
      </c>
      <c r="B4300" s="2">
        <v>113065</v>
      </c>
      <c r="C4300" s="2" t="s">
        <v>41</v>
      </c>
      <c r="D4300" s="2" t="s">
        <v>26</v>
      </c>
      <c r="E4300" s="2">
        <v>2406.8200000000002</v>
      </c>
      <c r="F4300" s="2">
        <v>0.25</v>
      </c>
      <c r="G4300" s="2">
        <v>4</v>
      </c>
      <c r="H4300" s="3">
        <v>45644</v>
      </c>
      <c r="I4300" s="3">
        <v>45649</v>
      </c>
      <c r="J4300" s="2" t="s">
        <v>31</v>
      </c>
      <c r="K4300" s="2" t="s">
        <v>22</v>
      </c>
      <c r="L4300" s="2">
        <v>291.12</v>
      </c>
      <c r="M4300" s="2" t="s">
        <v>17</v>
      </c>
      <c r="N4300" s="11">
        <f>L4300/E4300*100</f>
        <v>12.095628256371477</v>
      </c>
      <c r="O4300" s="12" t="str">
        <f>IF(N4300&lt;10,"Low",IF(N4300&lt;20,"Med","High"))</f>
        <v>Med</v>
      </c>
      <c r="P4300" s="12">
        <f>sales*discount</f>
        <v>601.70500000000004</v>
      </c>
      <c r="Q4300" s="12">
        <f>sales-Discount_Values</f>
        <v>1805.1150000000002</v>
      </c>
      <c r="R4300" s="12">
        <f>DATEDIF(order_date,delivery_date,"D")</f>
        <v>5</v>
      </c>
      <c r="S4300" s="12"/>
    </row>
    <row r="4301" spans="1:19" ht="14.25" customHeight="1" x14ac:dyDescent="0.35">
      <c r="A4301" s="2" t="s">
        <v>14084</v>
      </c>
      <c r="B4301" s="2">
        <v>114051</v>
      </c>
      <c r="C4301" s="2" t="s">
        <v>13</v>
      </c>
      <c r="D4301" s="2" t="s">
        <v>33</v>
      </c>
      <c r="E4301" s="2">
        <v>4468.2700000000004</v>
      </c>
      <c r="F4301" s="2">
        <v>0.44</v>
      </c>
      <c r="G4301" s="2">
        <v>1</v>
      </c>
      <c r="H4301" s="3">
        <v>45455</v>
      </c>
      <c r="I4301" s="3">
        <v>45458</v>
      </c>
      <c r="J4301" s="2" t="s">
        <v>31</v>
      </c>
      <c r="K4301" s="2" t="s">
        <v>16</v>
      </c>
      <c r="L4301" s="2">
        <v>540.54</v>
      </c>
      <c r="M4301" s="2" t="s">
        <v>34</v>
      </c>
      <c r="N4301" s="11">
        <f>L4301/E4301*100</f>
        <v>12.097299402229496</v>
      </c>
      <c r="O4301" s="12" t="str">
        <f>IF(N4301&lt;10,"Low",IF(N4301&lt;20,"Med","High"))</f>
        <v>Med</v>
      </c>
      <c r="P4301" s="12">
        <f>sales*discount</f>
        <v>1966.0388000000003</v>
      </c>
      <c r="Q4301" s="12">
        <f>sales-Discount_Values</f>
        <v>2502.2312000000002</v>
      </c>
      <c r="R4301" s="12">
        <f>DATEDIF(order_date,delivery_date,"D")</f>
        <v>3</v>
      </c>
      <c r="S4301" s="12"/>
    </row>
    <row r="4302" spans="1:19" ht="14.25" customHeight="1" x14ac:dyDescent="0.35">
      <c r="A4302" s="2" t="s">
        <v>9534</v>
      </c>
      <c r="B4302" s="2">
        <v>109501</v>
      </c>
      <c r="C4302" s="2" t="s">
        <v>25</v>
      </c>
      <c r="D4302" s="2" t="s">
        <v>33</v>
      </c>
      <c r="E4302" s="2">
        <v>4839.6000000000004</v>
      </c>
      <c r="F4302" s="2">
        <v>0.33</v>
      </c>
      <c r="G4302" s="2">
        <v>1</v>
      </c>
      <c r="H4302" s="3">
        <v>45166</v>
      </c>
      <c r="I4302" s="3">
        <v>45173</v>
      </c>
      <c r="J4302" s="2" t="s">
        <v>21</v>
      </c>
      <c r="K4302" s="2" t="s">
        <v>16</v>
      </c>
      <c r="L4302" s="2">
        <v>585.58000000000004</v>
      </c>
      <c r="M4302" s="2" t="s">
        <v>34</v>
      </c>
      <c r="N4302" s="11">
        <f>L4302/E4302*100</f>
        <v>12.099760310769485</v>
      </c>
      <c r="O4302" s="12" t="str">
        <f>IF(N4302&lt;10,"Low",IF(N4302&lt;20,"Med","High"))</f>
        <v>Med</v>
      </c>
      <c r="P4302" s="12">
        <f>sales*discount</f>
        <v>1597.0680000000002</v>
      </c>
      <c r="Q4302" s="12">
        <f>sales-Discount_Values</f>
        <v>3242.5320000000002</v>
      </c>
      <c r="R4302" s="12">
        <f>DATEDIF(order_date,delivery_date,"D")</f>
        <v>7</v>
      </c>
      <c r="S4302" s="12"/>
    </row>
    <row r="4303" spans="1:19" ht="14.25" customHeight="1" x14ac:dyDescent="0.35">
      <c r="A4303" s="2" t="s">
        <v>3689</v>
      </c>
      <c r="B4303" s="2">
        <v>103656</v>
      </c>
      <c r="C4303" s="2" t="s">
        <v>25</v>
      </c>
      <c r="D4303" s="2" t="s">
        <v>26</v>
      </c>
      <c r="E4303" s="2">
        <v>3695.66</v>
      </c>
      <c r="F4303" s="2">
        <v>0.01</v>
      </c>
      <c r="G4303" s="2">
        <v>2</v>
      </c>
      <c r="H4303" s="3">
        <v>45525</v>
      </c>
      <c r="I4303" s="3">
        <v>45526</v>
      </c>
      <c r="J4303" s="2" t="s">
        <v>31</v>
      </c>
      <c r="K4303" s="2" t="s">
        <v>27</v>
      </c>
      <c r="L4303" s="2">
        <v>447.28</v>
      </c>
      <c r="M4303" s="2" t="s">
        <v>17</v>
      </c>
      <c r="N4303" s="11">
        <f>L4303/E4303*100</f>
        <v>12.102844958681263</v>
      </c>
      <c r="O4303" s="12" t="str">
        <f>IF(N4303&lt;10,"Low",IF(N4303&lt;20,"Med","High"))</f>
        <v>Med</v>
      </c>
      <c r="P4303" s="12">
        <f>sales*discount</f>
        <v>36.956600000000002</v>
      </c>
      <c r="Q4303" s="12">
        <f>sales-Discount_Values</f>
        <v>3658.7033999999999</v>
      </c>
      <c r="R4303" s="12">
        <f>DATEDIF(order_date,delivery_date,"D")</f>
        <v>1</v>
      </c>
      <c r="S4303" s="12"/>
    </row>
    <row r="4304" spans="1:19" ht="14.25" customHeight="1" x14ac:dyDescent="0.35">
      <c r="A4304" s="2" t="s">
        <v>7060</v>
      </c>
      <c r="B4304" s="2">
        <v>107027</v>
      </c>
      <c r="C4304" s="2" t="s">
        <v>25</v>
      </c>
      <c r="D4304" s="2" t="s">
        <v>14</v>
      </c>
      <c r="E4304" s="2">
        <v>444.35</v>
      </c>
      <c r="F4304" s="2">
        <v>0.37</v>
      </c>
      <c r="G4304" s="2">
        <v>6</v>
      </c>
      <c r="H4304" s="3">
        <v>45625</v>
      </c>
      <c r="I4304" s="3">
        <v>45632</v>
      </c>
      <c r="J4304" s="2" t="s">
        <v>31</v>
      </c>
      <c r="K4304" s="2" t="s">
        <v>16</v>
      </c>
      <c r="L4304" s="2">
        <v>53.78</v>
      </c>
      <c r="M4304" s="2" t="s">
        <v>17</v>
      </c>
      <c r="N4304" s="11">
        <f>L4304/E4304*100</f>
        <v>12.103071902779341</v>
      </c>
      <c r="O4304" s="12" t="str">
        <f>IF(N4304&lt;10,"Low",IF(N4304&lt;20,"Med","High"))</f>
        <v>Med</v>
      </c>
      <c r="P4304" s="12">
        <f>sales*discount</f>
        <v>164.40950000000001</v>
      </c>
      <c r="Q4304" s="12">
        <f>sales-Discount_Values</f>
        <v>279.94050000000004</v>
      </c>
      <c r="R4304" s="12">
        <f>DATEDIF(order_date,delivery_date,"D")</f>
        <v>7</v>
      </c>
      <c r="S4304" s="12"/>
    </row>
    <row r="4305" spans="1:19" ht="14.25" customHeight="1" x14ac:dyDescent="0.35">
      <c r="A4305" s="2" t="s">
        <v>13070</v>
      </c>
      <c r="B4305" s="2">
        <v>113037</v>
      </c>
      <c r="C4305" s="2" t="s">
        <v>25</v>
      </c>
      <c r="D4305" s="2" t="s">
        <v>33</v>
      </c>
      <c r="E4305" s="2">
        <v>4241.33</v>
      </c>
      <c r="F4305" s="2">
        <v>0.08</v>
      </c>
      <c r="G4305" s="2">
        <v>1</v>
      </c>
      <c r="H4305" s="3">
        <v>45251</v>
      </c>
      <c r="I4305" s="3">
        <v>45255</v>
      </c>
      <c r="J4305" s="2" t="s">
        <v>31</v>
      </c>
      <c r="K4305" s="2" t="s">
        <v>16</v>
      </c>
      <c r="L4305" s="2">
        <v>513.44000000000005</v>
      </c>
      <c r="M4305" s="2" t="s">
        <v>34</v>
      </c>
      <c r="N4305" s="11">
        <f>L4305/E4305*100</f>
        <v>12.105636675288176</v>
      </c>
      <c r="O4305" s="12" t="str">
        <f>IF(N4305&lt;10,"Low",IF(N4305&lt;20,"Med","High"))</f>
        <v>Med</v>
      </c>
      <c r="P4305" s="12">
        <f>sales*discount</f>
        <v>339.3064</v>
      </c>
      <c r="Q4305" s="12">
        <f>sales-Discount_Values</f>
        <v>3902.0236</v>
      </c>
      <c r="R4305" s="12">
        <f>DATEDIF(order_date,delivery_date,"D")</f>
        <v>4</v>
      </c>
      <c r="S4305" s="12"/>
    </row>
    <row r="4306" spans="1:19" ht="14.25" customHeight="1" x14ac:dyDescent="0.35">
      <c r="A4306" s="2" t="s">
        <v>14014</v>
      </c>
      <c r="B4306" s="2">
        <v>113981</v>
      </c>
      <c r="C4306" s="2" t="s">
        <v>25</v>
      </c>
      <c r="D4306" s="2" t="s">
        <v>14</v>
      </c>
      <c r="E4306" s="2">
        <v>4932.72</v>
      </c>
      <c r="F4306" s="2">
        <v>0.14000000000000001</v>
      </c>
      <c r="G4306" s="2">
        <v>7</v>
      </c>
      <c r="H4306" s="3">
        <v>45320</v>
      </c>
      <c r="I4306" s="3">
        <v>45324</v>
      </c>
      <c r="J4306" s="2" t="s">
        <v>21</v>
      </c>
      <c r="K4306" s="2" t="s">
        <v>22</v>
      </c>
      <c r="L4306" s="2">
        <v>597.16</v>
      </c>
      <c r="M4306" s="2" t="s">
        <v>48</v>
      </c>
      <c r="N4306" s="11">
        <f>L4306/E4306*100</f>
        <v>12.106099677257172</v>
      </c>
      <c r="O4306" s="12" t="str">
        <f>IF(N4306&lt;10,"Low",IF(N4306&lt;20,"Med","High"))</f>
        <v>Med</v>
      </c>
      <c r="P4306" s="12">
        <f>sales*discount</f>
        <v>690.58080000000007</v>
      </c>
      <c r="Q4306" s="12">
        <f>sales-Discount_Values</f>
        <v>4242.1392000000005</v>
      </c>
      <c r="R4306" s="12">
        <f>DATEDIF(order_date,delivery_date,"D")</f>
        <v>4</v>
      </c>
      <c r="S4306" s="12"/>
    </row>
    <row r="4307" spans="1:19" ht="14.25" customHeight="1" x14ac:dyDescent="0.35">
      <c r="A4307" s="2" t="s">
        <v>3171</v>
      </c>
      <c r="B4307" s="2">
        <v>103138</v>
      </c>
      <c r="C4307" s="2" t="s">
        <v>25</v>
      </c>
      <c r="D4307" s="2" t="s">
        <v>14</v>
      </c>
      <c r="E4307" s="2">
        <v>2059.19</v>
      </c>
      <c r="F4307" s="2">
        <v>0.49</v>
      </c>
      <c r="G4307" s="2">
        <v>9</v>
      </c>
      <c r="H4307" s="3">
        <v>45220</v>
      </c>
      <c r="I4307" s="3">
        <v>45225</v>
      </c>
      <c r="J4307" s="2" t="s">
        <v>21</v>
      </c>
      <c r="K4307" s="2" t="s">
        <v>22</v>
      </c>
      <c r="L4307" s="2">
        <v>249.35</v>
      </c>
      <c r="M4307" s="2" t="s">
        <v>23</v>
      </c>
      <c r="N4307" s="11">
        <f>L4307/E4307*100</f>
        <v>12.109130289094255</v>
      </c>
      <c r="O4307" s="12" t="str">
        <f>IF(N4307&lt;10,"Low",IF(N4307&lt;20,"Med","High"))</f>
        <v>Med</v>
      </c>
      <c r="P4307" s="12">
        <f>sales*discount</f>
        <v>1009.0031</v>
      </c>
      <c r="Q4307" s="12">
        <f>sales-Discount_Values</f>
        <v>1050.1869000000002</v>
      </c>
      <c r="R4307" s="12">
        <f>DATEDIF(order_date,delivery_date,"D")</f>
        <v>5</v>
      </c>
      <c r="S4307" s="12"/>
    </row>
    <row r="4308" spans="1:19" ht="14.25" customHeight="1" x14ac:dyDescent="0.35">
      <c r="A4308" s="2" t="s">
        <v>10820</v>
      </c>
      <c r="B4308" s="2">
        <v>110787</v>
      </c>
      <c r="C4308" s="2" t="s">
        <v>13</v>
      </c>
      <c r="D4308" s="2" t="s">
        <v>26</v>
      </c>
      <c r="E4308" s="2">
        <v>981.87</v>
      </c>
      <c r="F4308" s="2">
        <v>0.09</v>
      </c>
      <c r="G4308" s="2">
        <v>2</v>
      </c>
      <c r="H4308" s="3">
        <v>45144</v>
      </c>
      <c r="I4308" s="3">
        <v>45150</v>
      </c>
      <c r="J4308" s="2" t="s">
        <v>15</v>
      </c>
      <c r="K4308" s="2" t="s">
        <v>22</v>
      </c>
      <c r="L4308" s="2">
        <v>118.9</v>
      </c>
      <c r="M4308" s="2" t="s">
        <v>28</v>
      </c>
      <c r="N4308" s="11">
        <f>L4308/E4308*100</f>
        <v>12.1095460702537</v>
      </c>
      <c r="O4308" s="12" t="str">
        <f>IF(N4308&lt;10,"Low",IF(N4308&lt;20,"Med","High"))</f>
        <v>Med</v>
      </c>
      <c r="P4308" s="12">
        <f>sales*discount</f>
        <v>88.368299999999991</v>
      </c>
      <c r="Q4308" s="12">
        <f>sales-Discount_Values</f>
        <v>893.50170000000003</v>
      </c>
      <c r="R4308" s="12">
        <f>DATEDIF(order_date,delivery_date,"D")</f>
        <v>6</v>
      </c>
      <c r="S4308" s="12"/>
    </row>
    <row r="4309" spans="1:19" ht="14.25" customHeight="1" x14ac:dyDescent="0.35">
      <c r="A4309" s="2" t="s">
        <v>8755</v>
      </c>
      <c r="B4309" s="2">
        <v>108722</v>
      </c>
      <c r="C4309" s="2" t="s">
        <v>13</v>
      </c>
      <c r="D4309" s="2" t="s">
        <v>20</v>
      </c>
      <c r="E4309" s="2">
        <v>543.99</v>
      </c>
      <c r="F4309" s="2">
        <v>0.28999999999999998</v>
      </c>
      <c r="G4309" s="2">
        <v>8</v>
      </c>
      <c r="H4309" s="3">
        <v>45262</v>
      </c>
      <c r="I4309" s="3">
        <v>45269</v>
      </c>
      <c r="J4309" s="2" t="s">
        <v>31</v>
      </c>
      <c r="K4309" s="2" t="s">
        <v>22</v>
      </c>
      <c r="L4309" s="2">
        <v>65.88</v>
      </c>
      <c r="M4309" s="2" t="s">
        <v>39</v>
      </c>
      <c r="N4309" s="11">
        <f>L4309/E4309*100</f>
        <v>12.110516737440026</v>
      </c>
      <c r="O4309" s="12" t="str">
        <f>IF(N4309&lt;10,"Low",IF(N4309&lt;20,"Med","High"))</f>
        <v>Med</v>
      </c>
      <c r="P4309" s="12">
        <f>sales*discount</f>
        <v>157.75709999999998</v>
      </c>
      <c r="Q4309" s="12">
        <f>sales-Discount_Values</f>
        <v>386.23290000000003</v>
      </c>
      <c r="R4309" s="12">
        <f>DATEDIF(order_date,delivery_date,"D")</f>
        <v>7</v>
      </c>
      <c r="S4309" s="12"/>
    </row>
    <row r="4310" spans="1:19" ht="14.25" customHeight="1" x14ac:dyDescent="0.35">
      <c r="A4310" s="2" t="s">
        <v>6277</v>
      </c>
      <c r="B4310" s="2">
        <v>106244</v>
      </c>
      <c r="C4310" s="2" t="s">
        <v>19</v>
      </c>
      <c r="D4310" s="2" t="s">
        <v>36</v>
      </c>
      <c r="E4310" s="2">
        <v>2485.36</v>
      </c>
      <c r="F4310" s="2">
        <v>0.43</v>
      </c>
      <c r="G4310" s="2">
        <v>7</v>
      </c>
      <c r="H4310" s="3">
        <v>45149</v>
      </c>
      <c r="I4310" s="3">
        <v>45155</v>
      </c>
      <c r="J4310" s="2" t="s">
        <v>31</v>
      </c>
      <c r="K4310" s="2" t="s">
        <v>16</v>
      </c>
      <c r="L4310" s="2">
        <v>300.99</v>
      </c>
      <c r="M4310" s="2" t="s">
        <v>28</v>
      </c>
      <c r="N4310" s="11">
        <f>L4310/E4310*100</f>
        <v>12.110519200437764</v>
      </c>
      <c r="O4310" s="12" t="str">
        <f>IF(N4310&lt;10,"Low",IF(N4310&lt;20,"Med","High"))</f>
        <v>Med</v>
      </c>
      <c r="P4310" s="12">
        <f>sales*discount</f>
        <v>1068.7048</v>
      </c>
      <c r="Q4310" s="12">
        <f>sales-Discount_Values</f>
        <v>1416.6552000000001</v>
      </c>
      <c r="R4310" s="12">
        <f>DATEDIF(order_date,delivery_date,"D")</f>
        <v>6</v>
      </c>
      <c r="S4310" s="12"/>
    </row>
    <row r="4311" spans="1:19" ht="14.25" customHeight="1" x14ac:dyDescent="0.35">
      <c r="A4311" s="2" t="s">
        <v>7104</v>
      </c>
      <c r="B4311" s="2">
        <v>107071</v>
      </c>
      <c r="C4311" s="2" t="s">
        <v>41</v>
      </c>
      <c r="D4311" s="2" t="s">
        <v>26</v>
      </c>
      <c r="E4311" s="2">
        <v>4453.17</v>
      </c>
      <c r="F4311" s="2">
        <v>0.18</v>
      </c>
      <c r="G4311" s="2">
        <v>2</v>
      </c>
      <c r="H4311" s="3">
        <v>45586</v>
      </c>
      <c r="I4311" s="3">
        <v>45593</v>
      </c>
      <c r="J4311" s="2" t="s">
        <v>21</v>
      </c>
      <c r="K4311" s="2" t="s">
        <v>22</v>
      </c>
      <c r="L4311" s="2">
        <v>539.34</v>
      </c>
      <c r="M4311" s="2" t="s">
        <v>39</v>
      </c>
      <c r="N4311" s="11">
        <f>L4311/E4311*100</f>
        <v>12.111372348237323</v>
      </c>
      <c r="O4311" s="12" t="str">
        <f>IF(N4311&lt;10,"Low",IF(N4311&lt;20,"Med","High"))</f>
        <v>Med</v>
      </c>
      <c r="P4311" s="12">
        <f>sales*discount</f>
        <v>801.57060000000001</v>
      </c>
      <c r="Q4311" s="12">
        <f>sales-Discount_Values</f>
        <v>3651.5994000000001</v>
      </c>
      <c r="R4311" s="12">
        <f>DATEDIF(order_date,delivery_date,"D")</f>
        <v>7</v>
      </c>
      <c r="S4311" s="12"/>
    </row>
    <row r="4312" spans="1:19" ht="14.25" customHeight="1" x14ac:dyDescent="0.35">
      <c r="A4312" s="2" t="s">
        <v>6881</v>
      </c>
      <c r="B4312" s="2">
        <v>106848</v>
      </c>
      <c r="C4312" s="2" t="s">
        <v>13</v>
      </c>
      <c r="D4312" s="2" t="s">
        <v>33</v>
      </c>
      <c r="E4312" s="2">
        <v>2186.06</v>
      </c>
      <c r="F4312" s="2">
        <v>0.48</v>
      </c>
      <c r="G4312" s="2">
        <v>5</v>
      </c>
      <c r="H4312" s="3">
        <v>45314</v>
      </c>
      <c r="I4312" s="3">
        <v>45321</v>
      </c>
      <c r="J4312" s="2" t="s">
        <v>15</v>
      </c>
      <c r="K4312" s="2" t="s">
        <v>22</v>
      </c>
      <c r="L4312" s="2">
        <v>264.79000000000002</v>
      </c>
      <c r="M4312" s="2" t="s">
        <v>48</v>
      </c>
      <c r="N4312" s="11">
        <f>L4312/E4312*100</f>
        <v>12.112659304868121</v>
      </c>
      <c r="O4312" s="12" t="str">
        <f>IF(N4312&lt;10,"Low",IF(N4312&lt;20,"Med","High"))</f>
        <v>Med</v>
      </c>
      <c r="P4312" s="12">
        <f>sales*discount</f>
        <v>1049.3088</v>
      </c>
      <c r="Q4312" s="12">
        <f>sales-Discount_Values</f>
        <v>1136.7511999999999</v>
      </c>
      <c r="R4312" s="12">
        <f>DATEDIF(order_date,delivery_date,"D")</f>
        <v>7</v>
      </c>
      <c r="S4312" s="12"/>
    </row>
    <row r="4313" spans="1:19" ht="14.25" customHeight="1" x14ac:dyDescent="0.35">
      <c r="A4313" s="2" t="s">
        <v>10929</v>
      </c>
      <c r="B4313" s="2">
        <v>110896</v>
      </c>
      <c r="C4313" s="2" t="s">
        <v>19</v>
      </c>
      <c r="D4313" s="2" t="s">
        <v>14</v>
      </c>
      <c r="E4313" s="2">
        <v>3119.11</v>
      </c>
      <c r="F4313" s="2">
        <v>0.23</v>
      </c>
      <c r="G4313" s="2">
        <v>3</v>
      </c>
      <c r="H4313" s="3">
        <v>45269</v>
      </c>
      <c r="I4313" s="3">
        <v>45271</v>
      </c>
      <c r="J4313" s="2" t="s">
        <v>31</v>
      </c>
      <c r="K4313" s="2" t="s">
        <v>27</v>
      </c>
      <c r="L4313" s="2">
        <v>377.96</v>
      </c>
      <c r="M4313" s="2" t="s">
        <v>39</v>
      </c>
      <c r="N4313" s="11">
        <f>L4313/E4313*100</f>
        <v>12.117559175534046</v>
      </c>
      <c r="O4313" s="12" t="str">
        <f>IF(N4313&lt;10,"Low",IF(N4313&lt;20,"Med","High"))</f>
        <v>Med</v>
      </c>
      <c r="P4313" s="12">
        <f>sales*discount</f>
        <v>717.39530000000002</v>
      </c>
      <c r="Q4313" s="12">
        <f>sales-Discount_Values</f>
        <v>2401.7147</v>
      </c>
      <c r="R4313" s="12">
        <f>DATEDIF(order_date,delivery_date,"D")</f>
        <v>2</v>
      </c>
      <c r="S4313" s="12"/>
    </row>
    <row r="4314" spans="1:19" ht="14.25" customHeight="1" x14ac:dyDescent="0.35">
      <c r="A4314" s="2" t="s">
        <v>3233</v>
      </c>
      <c r="B4314" s="2">
        <v>103200</v>
      </c>
      <c r="C4314" s="2" t="s">
        <v>13</v>
      </c>
      <c r="D4314" s="2" t="s">
        <v>14</v>
      </c>
      <c r="E4314" s="2">
        <v>1557.27</v>
      </c>
      <c r="F4314" s="2">
        <v>0.25</v>
      </c>
      <c r="G4314" s="2">
        <v>2</v>
      </c>
      <c r="H4314" s="3">
        <v>45069</v>
      </c>
      <c r="I4314" s="3">
        <v>45073</v>
      </c>
      <c r="J4314" s="2" t="s">
        <v>21</v>
      </c>
      <c r="K4314" s="2" t="s">
        <v>27</v>
      </c>
      <c r="L4314" s="2">
        <v>188.71</v>
      </c>
      <c r="M4314" s="2" t="s">
        <v>28</v>
      </c>
      <c r="N4314" s="11">
        <f>L4314/E4314*100</f>
        <v>12.118001374199721</v>
      </c>
      <c r="O4314" s="12" t="str">
        <f>IF(N4314&lt;10,"Low",IF(N4314&lt;20,"Med","High"))</f>
        <v>Med</v>
      </c>
      <c r="P4314" s="12">
        <f>sales*discount</f>
        <v>389.3175</v>
      </c>
      <c r="Q4314" s="12">
        <f>sales-Discount_Values</f>
        <v>1167.9524999999999</v>
      </c>
      <c r="R4314" s="12">
        <f>DATEDIF(order_date,delivery_date,"D")</f>
        <v>4</v>
      </c>
      <c r="S4314" s="12"/>
    </row>
    <row r="4315" spans="1:19" ht="14.25" customHeight="1" x14ac:dyDescent="0.35">
      <c r="A4315" s="2" t="s">
        <v>9069</v>
      </c>
      <c r="B4315" s="2">
        <v>109036</v>
      </c>
      <c r="C4315" s="2" t="s">
        <v>19</v>
      </c>
      <c r="D4315" s="2" t="s">
        <v>14</v>
      </c>
      <c r="E4315" s="2">
        <v>3260.49</v>
      </c>
      <c r="F4315" s="2">
        <v>0.45</v>
      </c>
      <c r="G4315" s="2">
        <v>4</v>
      </c>
      <c r="H4315" s="3">
        <v>45636</v>
      </c>
      <c r="I4315" s="3">
        <v>45637</v>
      </c>
      <c r="J4315" s="2" t="s">
        <v>31</v>
      </c>
      <c r="K4315" s="2" t="s">
        <v>16</v>
      </c>
      <c r="L4315" s="2">
        <v>395.2</v>
      </c>
      <c r="M4315" s="2" t="s">
        <v>23</v>
      </c>
      <c r="N4315" s="11">
        <f>L4315/E4315*100</f>
        <v>12.120877536811953</v>
      </c>
      <c r="O4315" s="12" t="str">
        <f>IF(N4315&lt;10,"Low",IF(N4315&lt;20,"Med","High"))</f>
        <v>Med</v>
      </c>
      <c r="P4315" s="12">
        <f>sales*discount</f>
        <v>1467.2204999999999</v>
      </c>
      <c r="Q4315" s="12">
        <f>sales-Discount_Values</f>
        <v>1793.2694999999999</v>
      </c>
      <c r="R4315" s="12">
        <f>DATEDIF(order_date,delivery_date,"D")</f>
        <v>1</v>
      </c>
      <c r="S4315" s="12"/>
    </row>
    <row r="4316" spans="1:19" ht="14.25" customHeight="1" x14ac:dyDescent="0.35">
      <c r="A4316" s="2" t="s">
        <v>11945</v>
      </c>
      <c r="B4316" s="2">
        <v>111912</v>
      </c>
      <c r="C4316" s="2" t="s">
        <v>41</v>
      </c>
      <c r="D4316" s="2" t="s">
        <v>36</v>
      </c>
      <c r="E4316" s="2">
        <v>3925.66</v>
      </c>
      <c r="F4316" s="2">
        <v>0.39</v>
      </c>
      <c r="G4316" s="2">
        <v>2</v>
      </c>
      <c r="H4316" s="3">
        <v>45582</v>
      </c>
      <c r="I4316" s="3">
        <v>45587</v>
      </c>
      <c r="J4316" s="2" t="s">
        <v>21</v>
      </c>
      <c r="K4316" s="2" t="s">
        <v>22</v>
      </c>
      <c r="L4316" s="2">
        <v>475.83</v>
      </c>
      <c r="M4316" s="2" t="s">
        <v>23</v>
      </c>
      <c r="N4316" s="11">
        <f>L4316/E4316*100</f>
        <v>12.121019140730475</v>
      </c>
      <c r="O4316" s="12" t="str">
        <f>IF(N4316&lt;10,"Low",IF(N4316&lt;20,"Med","High"))</f>
        <v>Med</v>
      </c>
      <c r="P4316" s="12">
        <f>sales*discount</f>
        <v>1531.0074</v>
      </c>
      <c r="Q4316" s="12">
        <f>sales-Discount_Values</f>
        <v>2394.6525999999999</v>
      </c>
      <c r="R4316" s="12">
        <f>DATEDIF(order_date,delivery_date,"D")</f>
        <v>5</v>
      </c>
      <c r="S4316" s="12"/>
    </row>
    <row r="4317" spans="1:19" ht="14.25" customHeight="1" x14ac:dyDescent="0.35">
      <c r="A4317" s="2" t="s">
        <v>10946</v>
      </c>
      <c r="B4317" s="2">
        <v>110913</v>
      </c>
      <c r="C4317" s="2" t="s">
        <v>25</v>
      </c>
      <c r="D4317" s="2" t="s">
        <v>20</v>
      </c>
      <c r="E4317" s="2">
        <v>1289.49</v>
      </c>
      <c r="F4317" s="2">
        <v>0.13</v>
      </c>
      <c r="G4317" s="2">
        <v>7</v>
      </c>
      <c r="H4317" s="3">
        <v>45275</v>
      </c>
      <c r="I4317" s="3">
        <v>45279</v>
      </c>
      <c r="J4317" s="2" t="s">
        <v>31</v>
      </c>
      <c r="K4317" s="2" t="s">
        <v>16</v>
      </c>
      <c r="L4317" s="2">
        <v>156.32</v>
      </c>
      <c r="M4317" s="2" t="s">
        <v>48</v>
      </c>
      <c r="N4317" s="11">
        <f>L4317/E4317*100</f>
        <v>12.12262212192417</v>
      </c>
      <c r="O4317" s="12" t="str">
        <f>IF(N4317&lt;10,"Low",IF(N4317&lt;20,"Med","High"))</f>
        <v>Med</v>
      </c>
      <c r="P4317" s="12">
        <f>sales*discount</f>
        <v>167.6337</v>
      </c>
      <c r="Q4317" s="12">
        <f>sales-Discount_Values</f>
        <v>1121.8562999999999</v>
      </c>
      <c r="R4317" s="12">
        <f>DATEDIF(order_date,delivery_date,"D")</f>
        <v>4</v>
      </c>
      <c r="S4317" s="12"/>
    </row>
    <row r="4318" spans="1:19" ht="14.25" customHeight="1" x14ac:dyDescent="0.35">
      <c r="A4318" s="2" t="s">
        <v>4224</v>
      </c>
      <c r="B4318" s="2">
        <v>104191</v>
      </c>
      <c r="C4318" s="2" t="s">
        <v>25</v>
      </c>
      <c r="D4318" s="2" t="s">
        <v>36</v>
      </c>
      <c r="E4318" s="2">
        <v>4362.76</v>
      </c>
      <c r="F4318" s="2">
        <v>0.48</v>
      </c>
      <c r="G4318" s="2">
        <v>1</v>
      </c>
      <c r="H4318" s="3">
        <v>45142</v>
      </c>
      <c r="I4318" s="3">
        <v>45145</v>
      </c>
      <c r="J4318" s="2" t="s">
        <v>31</v>
      </c>
      <c r="K4318" s="2" t="s">
        <v>27</v>
      </c>
      <c r="L4318" s="2">
        <v>528.97</v>
      </c>
      <c r="M4318" s="2" t="s">
        <v>23</v>
      </c>
      <c r="N4318" s="11">
        <f>L4318/E4318*100</f>
        <v>12.124664203394182</v>
      </c>
      <c r="O4318" s="12" t="str">
        <f>IF(N4318&lt;10,"Low",IF(N4318&lt;20,"Med","High"))</f>
        <v>Med</v>
      </c>
      <c r="P4318" s="12">
        <f>sales*discount</f>
        <v>2094.1248000000001</v>
      </c>
      <c r="Q4318" s="12">
        <f>sales-Discount_Values</f>
        <v>2268.6352000000002</v>
      </c>
      <c r="R4318" s="12">
        <f>DATEDIF(order_date,delivery_date,"D")</f>
        <v>3</v>
      </c>
      <c r="S4318" s="12"/>
    </row>
    <row r="4319" spans="1:19" ht="14.25" customHeight="1" x14ac:dyDescent="0.35">
      <c r="A4319" s="2" t="s">
        <v>9259</v>
      </c>
      <c r="B4319" s="2">
        <v>109226</v>
      </c>
      <c r="C4319" s="2" t="s">
        <v>19</v>
      </c>
      <c r="D4319" s="2" t="s">
        <v>33</v>
      </c>
      <c r="E4319" s="2">
        <v>2680.1</v>
      </c>
      <c r="F4319" s="2">
        <v>0.44</v>
      </c>
      <c r="G4319" s="2">
        <v>1</v>
      </c>
      <c r="H4319" s="3">
        <v>45129</v>
      </c>
      <c r="I4319" s="3">
        <v>45130</v>
      </c>
      <c r="J4319" s="2" t="s">
        <v>31</v>
      </c>
      <c r="K4319" s="2" t="s">
        <v>22</v>
      </c>
      <c r="L4319" s="2">
        <v>325</v>
      </c>
      <c r="M4319" s="2" t="s">
        <v>28</v>
      </c>
      <c r="N4319" s="11">
        <f>L4319/E4319*100</f>
        <v>12.126413193537555</v>
      </c>
      <c r="O4319" s="12" t="str">
        <f>IF(N4319&lt;10,"Low",IF(N4319&lt;20,"Med","High"))</f>
        <v>Med</v>
      </c>
      <c r="P4319" s="12">
        <f>sales*discount</f>
        <v>1179.2439999999999</v>
      </c>
      <c r="Q4319" s="12">
        <f>sales-Discount_Values</f>
        <v>1500.856</v>
      </c>
      <c r="R4319" s="12">
        <f>DATEDIF(order_date,delivery_date,"D")</f>
        <v>1</v>
      </c>
      <c r="S4319" s="12"/>
    </row>
    <row r="4320" spans="1:19" ht="14.25" customHeight="1" x14ac:dyDescent="0.35">
      <c r="A4320" s="2" t="s">
        <v>2057</v>
      </c>
      <c r="B4320" s="2">
        <v>102024</v>
      </c>
      <c r="C4320" s="2" t="s">
        <v>25</v>
      </c>
      <c r="D4320" s="2" t="s">
        <v>20</v>
      </c>
      <c r="E4320" s="2">
        <v>3062.36</v>
      </c>
      <c r="F4320" s="2">
        <v>0.16</v>
      </c>
      <c r="G4320" s="2">
        <v>4</v>
      </c>
      <c r="H4320" s="3">
        <v>44987</v>
      </c>
      <c r="I4320" s="3">
        <v>44989</v>
      </c>
      <c r="J4320" s="2" t="s">
        <v>15</v>
      </c>
      <c r="K4320" s="2" t="s">
        <v>16</v>
      </c>
      <c r="L4320" s="2">
        <v>371.38</v>
      </c>
      <c r="M4320" s="2" t="s">
        <v>17</v>
      </c>
      <c r="N4320" s="11">
        <f>L4320/E4320*100</f>
        <v>12.127248266043182</v>
      </c>
      <c r="O4320" s="12" t="str">
        <f>IF(N4320&lt;10,"Low",IF(N4320&lt;20,"Med","High"))</f>
        <v>Med</v>
      </c>
      <c r="P4320" s="12">
        <f>sales*discount</f>
        <v>489.97760000000005</v>
      </c>
      <c r="Q4320" s="12">
        <f>sales-Discount_Values</f>
        <v>2572.3824</v>
      </c>
      <c r="R4320" s="12">
        <f>DATEDIF(order_date,delivery_date,"D")</f>
        <v>2</v>
      </c>
      <c r="S4320" s="12"/>
    </row>
    <row r="4321" spans="1:19" ht="14.25" customHeight="1" x14ac:dyDescent="0.35">
      <c r="A4321" s="2" t="s">
        <v>6178</v>
      </c>
      <c r="B4321" s="2">
        <v>106145</v>
      </c>
      <c r="C4321" s="2" t="s">
        <v>13</v>
      </c>
      <c r="D4321" s="2" t="s">
        <v>36</v>
      </c>
      <c r="E4321" s="2">
        <v>449.26</v>
      </c>
      <c r="F4321" s="2">
        <v>0.25</v>
      </c>
      <c r="G4321" s="2">
        <v>4</v>
      </c>
      <c r="H4321" s="3">
        <v>45229</v>
      </c>
      <c r="I4321" s="3">
        <v>45230</v>
      </c>
      <c r="J4321" s="2" t="s">
        <v>15</v>
      </c>
      <c r="K4321" s="2" t="s">
        <v>27</v>
      </c>
      <c r="L4321" s="2">
        <v>54.49</v>
      </c>
      <c r="M4321" s="2" t="s">
        <v>23</v>
      </c>
      <c r="N4321" s="11">
        <f>L4321/E4321*100</f>
        <v>12.128834082713796</v>
      </c>
      <c r="O4321" s="12" t="str">
        <f>IF(N4321&lt;10,"Low",IF(N4321&lt;20,"Med","High"))</f>
        <v>Med</v>
      </c>
      <c r="P4321" s="12">
        <f>sales*discount</f>
        <v>112.315</v>
      </c>
      <c r="Q4321" s="12">
        <f>sales-Discount_Values</f>
        <v>336.94499999999999</v>
      </c>
      <c r="R4321" s="12">
        <f>DATEDIF(order_date,delivery_date,"D")</f>
        <v>1</v>
      </c>
      <c r="S4321" s="12"/>
    </row>
    <row r="4322" spans="1:19" ht="14.25" customHeight="1" x14ac:dyDescent="0.35">
      <c r="A4322" s="2" t="s">
        <v>13111</v>
      </c>
      <c r="B4322" s="2">
        <v>113078</v>
      </c>
      <c r="C4322" s="2" t="s">
        <v>13</v>
      </c>
      <c r="D4322" s="2" t="s">
        <v>33</v>
      </c>
      <c r="E4322" s="2">
        <v>4992.09</v>
      </c>
      <c r="F4322" s="2">
        <v>0.06</v>
      </c>
      <c r="G4322" s="2">
        <v>9</v>
      </c>
      <c r="H4322" s="3">
        <v>45217</v>
      </c>
      <c r="I4322" s="3">
        <v>45223</v>
      </c>
      <c r="J4322" s="2" t="s">
        <v>21</v>
      </c>
      <c r="K4322" s="2" t="s">
        <v>27</v>
      </c>
      <c r="L4322" s="2">
        <v>605.49</v>
      </c>
      <c r="M4322" s="2" t="s">
        <v>23</v>
      </c>
      <c r="N4322" s="11">
        <f>L4322/E4322*100</f>
        <v>12.12898805910951</v>
      </c>
      <c r="O4322" s="12" t="str">
        <f>IF(N4322&lt;10,"Low",IF(N4322&lt;20,"Med","High"))</f>
        <v>Med</v>
      </c>
      <c r="P4322" s="12">
        <f>sales*discount</f>
        <v>299.52539999999999</v>
      </c>
      <c r="Q4322" s="12">
        <f>sales-Discount_Values</f>
        <v>4692.5645999999997</v>
      </c>
      <c r="R4322" s="12">
        <f>DATEDIF(order_date,delivery_date,"D")</f>
        <v>6</v>
      </c>
      <c r="S4322" s="12"/>
    </row>
    <row r="4323" spans="1:19" ht="14.25" customHeight="1" x14ac:dyDescent="0.35">
      <c r="A4323" s="2" t="s">
        <v>388</v>
      </c>
      <c r="B4323" s="2">
        <v>100355</v>
      </c>
      <c r="C4323" s="2" t="s">
        <v>13</v>
      </c>
      <c r="D4323" s="2" t="s">
        <v>36</v>
      </c>
      <c r="E4323" s="2">
        <v>1631.54</v>
      </c>
      <c r="F4323" s="2">
        <v>0.45</v>
      </c>
      <c r="G4323" s="2">
        <v>7</v>
      </c>
      <c r="H4323" s="3">
        <v>45547</v>
      </c>
      <c r="I4323" s="3">
        <v>45551</v>
      </c>
      <c r="J4323" s="2" t="s">
        <v>15</v>
      </c>
      <c r="K4323" s="2" t="s">
        <v>22</v>
      </c>
      <c r="L4323" s="2">
        <v>197.89</v>
      </c>
      <c r="M4323" s="2" t="s">
        <v>17</v>
      </c>
      <c r="N4323" s="11">
        <f>L4323/E4323*100</f>
        <v>12.129031467202765</v>
      </c>
      <c r="O4323" s="12" t="str">
        <f>IF(N4323&lt;10,"Low",IF(N4323&lt;20,"Med","High"))</f>
        <v>Med</v>
      </c>
      <c r="P4323" s="12">
        <f>sales*discount</f>
        <v>734.19299999999998</v>
      </c>
      <c r="Q4323" s="12">
        <f>sales-Discount_Values</f>
        <v>897.34699999999998</v>
      </c>
      <c r="R4323" s="12">
        <f>DATEDIF(order_date,delivery_date,"D")</f>
        <v>4</v>
      </c>
      <c r="S4323" s="12"/>
    </row>
    <row r="4324" spans="1:19" ht="14.25" customHeight="1" x14ac:dyDescent="0.35">
      <c r="A4324" s="2" t="s">
        <v>1205</v>
      </c>
      <c r="B4324" s="2">
        <v>101172</v>
      </c>
      <c r="C4324" s="2" t="s">
        <v>13</v>
      </c>
      <c r="D4324" s="2" t="s">
        <v>36</v>
      </c>
      <c r="E4324" s="2">
        <v>303.52</v>
      </c>
      <c r="F4324" s="2">
        <v>0.14000000000000001</v>
      </c>
      <c r="G4324" s="2">
        <v>9</v>
      </c>
      <c r="H4324" s="3">
        <v>45347</v>
      </c>
      <c r="I4324" s="3">
        <v>45352</v>
      </c>
      <c r="J4324" s="2" t="s">
        <v>31</v>
      </c>
      <c r="K4324" s="2" t="s">
        <v>16</v>
      </c>
      <c r="L4324" s="2">
        <v>36.82</v>
      </c>
      <c r="M4324" s="2" t="s">
        <v>28</v>
      </c>
      <c r="N4324" s="11">
        <f>L4324/E4324*100</f>
        <v>12.1309963099631</v>
      </c>
      <c r="O4324" s="12" t="str">
        <f>IF(N4324&lt;10,"Low",IF(N4324&lt;20,"Med","High"))</f>
        <v>Med</v>
      </c>
      <c r="P4324" s="12">
        <f>sales*discount</f>
        <v>42.492800000000003</v>
      </c>
      <c r="Q4324" s="12">
        <f>sales-Discount_Values</f>
        <v>261.02719999999999</v>
      </c>
      <c r="R4324" s="12">
        <f>DATEDIF(order_date,delivery_date,"D")</f>
        <v>5</v>
      </c>
      <c r="S4324" s="12"/>
    </row>
    <row r="4325" spans="1:19" ht="14.25" customHeight="1" x14ac:dyDescent="0.35">
      <c r="A4325" s="2" t="s">
        <v>5414</v>
      </c>
      <c r="B4325" s="2">
        <v>105381</v>
      </c>
      <c r="C4325" s="2" t="s">
        <v>19</v>
      </c>
      <c r="D4325" s="2" t="s">
        <v>20</v>
      </c>
      <c r="E4325" s="2">
        <v>2703.94</v>
      </c>
      <c r="F4325" s="2">
        <v>0.35</v>
      </c>
      <c r="G4325" s="2">
        <v>2</v>
      </c>
      <c r="H4325" s="3">
        <v>45254</v>
      </c>
      <c r="I4325" s="3">
        <v>45255</v>
      </c>
      <c r="J4325" s="2" t="s">
        <v>15</v>
      </c>
      <c r="K4325" s="2" t="s">
        <v>27</v>
      </c>
      <c r="L4325" s="2">
        <v>328.04</v>
      </c>
      <c r="M4325" s="2" t="s">
        <v>17</v>
      </c>
      <c r="N4325" s="11">
        <f>L4325/E4325*100</f>
        <v>12.131926004275243</v>
      </c>
      <c r="O4325" s="12" t="str">
        <f>IF(N4325&lt;10,"Low",IF(N4325&lt;20,"Med","High"))</f>
        <v>Med</v>
      </c>
      <c r="P4325" s="12">
        <f>sales*discount</f>
        <v>946.37899999999991</v>
      </c>
      <c r="Q4325" s="12">
        <f>sales-Discount_Values</f>
        <v>1757.5610000000001</v>
      </c>
      <c r="R4325" s="12">
        <f>DATEDIF(order_date,delivery_date,"D")</f>
        <v>1</v>
      </c>
      <c r="S4325" s="12"/>
    </row>
    <row r="4326" spans="1:19" ht="14.25" customHeight="1" x14ac:dyDescent="0.35">
      <c r="A4326" s="2" t="s">
        <v>13446</v>
      </c>
      <c r="B4326" s="2">
        <v>113413</v>
      </c>
      <c r="C4326" s="2" t="s">
        <v>19</v>
      </c>
      <c r="D4326" s="2" t="s">
        <v>33</v>
      </c>
      <c r="E4326" s="2">
        <v>3413.34</v>
      </c>
      <c r="F4326" s="2">
        <v>0.42</v>
      </c>
      <c r="G4326" s="2">
        <v>3</v>
      </c>
      <c r="H4326" s="3">
        <v>45400</v>
      </c>
      <c r="I4326" s="3">
        <v>45406</v>
      </c>
      <c r="J4326" s="2" t="s">
        <v>21</v>
      </c>
      <c r="K4326" s="2" t="s">
        <v>27</v>
      </c>
      <c r="L4326" s="2">
        <v>414.15</v>
      </c>
      <c r="M4326" s="2" t="s">
        <v>17</v>
      </c>
      <c r="N4326" s="11">
        <f>L4326/E4326*100</f>
        <v>12.133277083443195</v>
      </c>
      <c r="O4326" s="12" t="str">
        <f>IF(N4326&lt;10,"Low",IF(N4326&lt;20,"Med","High"))</f>
        <v>Med</v>
      </c>
      <c r="P4326" s="12">
        <f>sales*discount</f>
        <v>1433.6028000000001</v>
      </c>
      <c r="Q4326" s="12">
        <f>sales-Discount_Values</f>
        <v>1979.7372</v>
      </c>
      <c r="R4326" s="12">
        <f>DATEDIF(order_date,delivery_date,"D")</f>
        <v>6</v>
      </c>
      <c r="S4326" s="12"/>
    </row>
    <row r="4327" spans="1:19" ht="14.25" customHeight="1" x14ac:dyDescent="0.35">
      <c r="A4327" s="2" t="s">
        <v>3936</v>
      </c>
      <c r="B4327" s="2">
        <v>103903</v>
      </c>
      <c r="C4327" s="2" t="s">
        <v>25</v>
      </c>
      <c r="D4327" s="2" t="s">
        <v>20</v>
      </c>
      <c r="E4327" s="2">
        <v>2458.9</v>
      </c>
      <c r="F4327" s="2">
        <v>0.04</v>
      </c>
      <c r="G4327" s="2">
        <v>4</v>
      </c>
      <c r="H4327" s="3">
        <v>45080</v>
      </c>
      <c r="I4327" s="3">
        <v>45087</v>
      </c>
      <c r="J4327" s="2" t="s">
        <v>21</v>
      </c>
      <c r="K4327" s="2" t="s">
        <v>16</v>
      </c>
      <c r="L4327" s="2">
        <v>298.41000000000003</v>
      </c>
      <c r="M4327" s="2" t="s">
        <v>23</v>
      </c>
      <c r="N4327" s="11">
        <f>L4327/E4327*100</f>
        <v>12.135914433283176</v>
      </c>
      <c r="O4327" s="12" t="str">
        <f>IF(N4327&lt;10,"Low",IF(N4327&lt;20,"Med","High"))</f>
        <v>Med</v>
      </c>
      <c r="P4327" s="12">
        <f>sales*discount</f>
        <v>98.356000000000009</v>
      </c>
      <c r="Q4327" s="12">
        <f>sales-Discount_Values</f>
        <v>2360.5439999999999</v>
      </c>
      <c r="R4327" s="12">
        <f>DATEDIF(order_date,delivery_date,"D")</f>
        <v>7</v>
      </c>
      <c r="S4327" s="12"/>
    </row>
    <row r="4328" spans="1:19" ht="14.25" customHeight="1" x14ac:dyDescent="0.35">
      <c r="A4328" s="2" t="s">
        <v>5308</v>
      </c>
      <c r="B4328" s="2">
        <v>105275</v>
      </c>
      <c r="C4328" s="2" t="s">
        <v>13</v>
      </c>
      <c r="D4328" s="2" t="s">
        <v>33</v>
      </c>
      <c r="E4328" s="2">
        <v>1540.69</v>
      </c>
      <c r="F4328" s="2">
        <v>0.12</v>
      </c>
      <c r="G4328" s="2">
        <v>8</v>
      </c>
      <c r="H4328" s="3">
        <v>45314</v>
      </c>
      <c r="I4328" s="3">
        <v>45315</v>
      </c>
      <c r="J4328" s="2" t="s">
        <v>21</v>
      </c>
      <c r="K4328" s="2" t="s">
        <v>22</v>
      </c>
      <c r="L4328" s="2">
        <v>186.99</v>
      </c>
      <c r="M4328" s="2" t="s">
        <v>34</v>
      </c>
      <c r="N4328" s="11">
        <f>L4328/E4328*100</f>
        <v>12.136769888816049</v>
      </c>
      <c r="O4328" s="12" t="str">
        <f>IF(N4328&lt;10,"Low",IF(N4328&lt;20,"Med","High"))</f>
        <v>Med</v>
      </c>
      <c r="P4328" s="12">
        <f>sales*discount</f>
        <v>184.8828</v>
      </c>
      <c r="Q4328" s="12">
        <f>sales-Discount_Values</f>
        <v>1355.8072</v>
      </c>
      <c r="R4328" s="12">
        <f>DATEDIF(order_date,delivery_date,"D")</f>
        <v>1</v>
      </c>
      <c r="S4328" s="12"/>
    </row>
    <row r="4329" spans="1:19" ht="14.25" customHeight="1" x14ac:dyDescent="0.35">
      <c r="A4329" s="2" t="s">
        <v>1275</v>
      </c>
      <c r="B4329" s="2">
        <v>101242</v>
      </c>
      <c r="C4329" s="2" t="s">
        <v>13</v>
      </c>
      <c r="D4329" s="2" t="s">
        <v>20</v>
      </c>
      <c r="E4329" s="2">
        <v>2440.2199999999998</v>
      </c>
      <c r="F4329" s="2">
        <v>0.23</v>
      </c>
      <c r="G4329" s="2">
        <v>9</v>
      </c>
      <c r="H4329" s="3">
        <v>45185</v>
      </c>
      <c r="I4329" s="3">
        <v>45187</v>
      </c>
      <c r="J4329" s="2" t="s">
        <v>21</v>
      </c>
      <c r="K4329" s="2" t="s">
        <v>22</v>
      </c>
      <c r="L4329" s="2">
        <v>296.18</v>
      </c>
      <c r="M4329" s="2" t="s">
        <v>28</v>
      </c>
      <c r="N4329" s="11">
        <f>L4329/E4329*100</f>
        <v>12.137430231700423</v>
      </c>
      <c r="O4329" s="12" t="str">
        <f>IF(N4329&lt;10,"Low",IF(N4329&lt;20,"Med","High"))</f>
        <v>Med</v>
      </c>
      <c r="P4329" s="12">
        <f>sales*discount</f>
        <v>561.25059999999996</v>
      </c>
      <c r="Q4329" s="12">
        <f>sales-Discount_Values</f>
        <v>1878.9694</v>
      </c>
      <c r="R4329" s="12">
        <f>DATEDIF(order_date,delivery_date,"D")</f>
        <v>2</v>
      </c>
      <c r="S4329" s="12"/>
    </row>
    <row r="4330" spans="1:19" ht="14.25" customHeight="1" x14ac:dyDescent="0.35">
      <c r="A4330" s="2" t="s">
        <v>6519</v>
      </c>
      <c r="B4330" s="2">
        <v>106486</v>
      </c>
      <c r="C4330" s="2" t="s">
        <v>41</v>
      </c>
      <c r="D4330" s="2" t="s">
        <v>20</v>
      </c>
      <c r="E4330" s="2">
        <v>3209.34</v>
      </c>
      <c r="F4330" s="2">
        <v>0.42</v>
      </c>
      <c r="G4330" s="2">
        <v>4</v>
      </c>
      <c r="H4330" s="3">
        <v>45177</v>
      </c>
      <c r="I4330" s="3">
        <v>45181</v>
      </c>
      <c r="J4330" s="2" t="s">
        <v>21</v>
      </c>
      <c r="K4330" s="2" t="s">
        <v>27</v>
      </c>
      <c r="L4330" s="2">
        <v>389.54</v>
      </c>
      <c r="M4330" s="2" t="s">
        <v>23</v>
      </c>
      <c r="N4330" s="11">
        <f>L4330/E4330*100</f>
        <v>12.137698093689044</v>
      </c>
      <c r="O4330" s="12" t="str">
        <f>IF(N4330&lt;10,"Low",IF(N4330&lt;20,"Med","High"))</f>
        <v>Med</v>
      </c>
      <c r="P4330" s="12">
        <f>sales*discount</f>
        <v>1347.9228000000001</v>
      </c>
      <c r="Q4330" s="12">
        <f>sales-Discount_Values</f>
        <v>1861.4172000000001</v>
      </c>
      <c r="R4330" s="12">
        <f>DATEDIF(order_date,delivery_date,"D")</f>
        <v>4</v>
      </c>
      <c r="S4330" s="12"/>
    </row>
    <row r="4331" spans="1:19" ht="14.25" customHeight="1" x14ac:dyDescent="0.35">
      <c r="A4331" s="2" t="s">
        <v>8976</v>
      </c>
      <c r="B4331" s="2">
        <v>108943</v>
      </c>
      <c r="C4331" s="2" t="s">
        <v>25</v>
      </c>
      <c r="D4331" s="2" t="s">
        <v>26</v>
      </c>
      <c r="E4331" s="2">
        <v>1006.3</v>
      </c>
      <c r="F4331" s="2">
        <v>0.1</v>
      </c>
      <c r="G4331" s="2">
        <v>5</v>
      </c>
      <c r="H4331" s="3">
        <v>45109</v>
      </c>
      <c r="I4331" s="3">
        <v>45115</v>
      </c>
      <c r="J4331" s="2" t="s">
        <v>21</v>
      </c>
      <c r="K4331" s="2" t="s">
        <v>16</v>
      </c>
      <c r="L4331" s="2">
        <v>122.2</v>
      </c>
      <c r="M4331" s="2" t="s">
        <v>17</v>
      </c>
      <c r="N4331" s="11">
        <f>L4331/E4331*100</f>
        <v>12.143495975355263</v>
      </c>
      <c r="O4331" s="12" t="str">
        <f>IF(N4331&lt;10,"Low",IF(N4331&lt;20,"Med","High"))</f>
        <v>Med</v>
      </c>
      <c r="P4331" s="12">
        <f>sales*discount</f>
        <v>100.63</v>
      </c>
      <c r="Q4331" s="12">
        <f>sales-Discount_Values</f>
        <v>905.67</v>
      </c>
      <c r="R4331" s="12">
        <f>DATEDIF(order_date,delivery_date,"D")</f>
        <v>6</v>
      </c>
      <c r="S4331" s="12"/>
    </row>
    <row r="4332" spans="1:19" ht="14.25" customHeight="1" x14ac:dyDescent="0.35">
      <c r="A4332" s="2" t="s">
        <v>9153</v>
      </c>
      <c r="B4332" s="2">
        <v>109120</v>
      </c>
      <c r="C4332" s="2" t="s">
        <v>41</v>
      </c>
      <c r="D4332" s="2" t="s">
        <v>14</v>
      </c>
      <c r="E4332" s="2">
        <v>1655.14</v>
      </c>
      <c r="F4332" s="2">
        <v>0.15</v>
      </c>
      <c r="G4332" s="2">
        <v>3</v>
      </c>
      <c r="H4332" s="3">
        <v>45323</v>
      </c>
      <c r="I4332" s="3">
        <v>45328</v>
      </c>
      <c r="J4332" s="2" t="s">
        <v>15</v>
      </c>
      <c r="K4332" s="2" t="s">
        <v>22</v>
      </c>
      <c r="L4332" s="2">
        <v>201.02</v>
      </c>
      <c r="M4332" s="2" t="s">
        <v>23</v>
      </c>
      <c r="N4332" s="11">
        <f>L4332/E4332*100</f>
        <v>12.145196176758462</v>
      </c>
      <c r="O4332" s="12" t="str">
        <f>IF(N4332&lt;10,"Low",IF(N4332&lt;20,"Med","High"))</f>
        <v>Med</v>
      </c>
      <c r="P4332" s="12">
        <f>sales*discount</f>
        <v>248.27100000000002</v>
      </c>
      <c r="Q4332" s="12">
        <f>sales-Discount_Values</f>
        <v>1406.8690000000001</v>
      </c>
      <c r="R4332" s="12">
        <f>DATEDIF(order_date,delivery_date,"D")</f>
        <v>5</v>
      </c>
      <c r="S4332" s="12"/>
    </row>
    <row r="4333" spans="1:19" ht="14.25" customHeight="1" x14ac:dyDescent="0.35">
      <c r="A4333" s="2" t="s">
        <v>1971</v>
      </c>
      <c r="B4333" s="2">
        <v>101938</v>
      </c>
      <c r="C4333" s="2" t="s">
        <v>41</v>
      </c>
      <c r="D4333" s="2" t="s">
        <v>20</v>
      </c>
      <c r="E4333" s="2">
        <v>673.58</v>
      </c>
      <c r="F4333" s="2">
        <v>0.08</v>
      </c>
      <c r="G4333" s="2">
        <v>6</v>
      </c>
      <c r="H4333" s="3">
        <v>44969</v>
      </c>
      <c r="I4333" s="3">
        <v>44972</v>
      </c>
      <c r="J4333" s="2" t="s">
        <v>15</v>
      </c>
      <c r="K4333" s="2" t="s">
        <v>22</v>
      </c>
      <c r="L4333" s="2">
        <v>81.819999999999993</v>
      </c>
      <c r="M4333" s="2" t="s">
        <v>48</v>
      </c>
      <c r="N4333" s="11">
        <f>L4333/E4333*100</f>
        <v>12.147035244514385</v>
      </c>
      <c r="O4333" s="12" t="str">
        <f>IF(N4333&lt;10,"Low",IF(N4333&lt;20,"Med","High"))</f>
        <v>Med</v>
      </c>
      <c r="P4333" s="12">
        <f>sales*discount</f>
        <v>53.886400000000002</v>
      </c>
      <c r="Q4333" s="12">
        <f>sales-Discount_Values</f>
        <v>619.69360000000006</v>
      </c>
      <c r="R4333" s="12">
        <f>DATEDIF(order_date,delivery_date,"D")</f>
        <v>3</v>
      </c>
      <c r="S4333" s="12"/>
    </row>
    <row r="4334" spans="1:19" ht="14.25" customHeight="1" x14ac:dyDescent="0.35">
      <c r="A4334" s="2" t="s">
        <v>2931</v>
      </c>
      <c r="B4334" s="2">
        <v>102898</v>
      </c>
      <c r="C4334" s="2" t="s">
        <v>41</v>
      </c>
      <c r="D4334" s="2" t="s">
        <v>26</v>
      </c>
      <c r="E4334" s="2">
        <v>4349.33</v>
      </c>
      <c r="F4334" s="2">
        <v>7.0000000000000007E-2</v>
      </c>
      <c r="G4334" s="2">
        <v>8</v>
      </c>
      <c r="H4334" s="3">
        <v>45051</v>
      </c>
      <c r="I4334" s="3">
        <v>45058</v>
      </c>
      <c r="J4334" s="2" t="s">
        <v>21</v>
      </c>
      <c r="K4334" s="2" t="s">
        <v>16</v>
      </c>
      <c r="L4334" s="2">
        <v>528.32000000000005</v>
      </c>
      <c r="M4334" s="2" t="s">
        <v>28</v>
      </c>
      <c r="N4334" s="11">
        <f>L4334/E4334*100</f>
        <v>12.147158297944742</v>
      </c>
      <c r="O4334" s="12" t="str">
        <f>IF(N4334&lt;10,"Low",IF(N4334&lt;20,"Med","High"))</f>
        <v>Med</v>
      </c>
      <c r="P4334" s="12">
        <f>sales*discount</f>
        <v>304.45310000000001</v>
      </c>
      <c r="Q4334" s="12">
        <f>sales-Discount_Values</f>
        <v>4044.8768999999998</v>
      </c>
      <c r="R4334" s="12">
        <f>DATEDIF(order_date,delivery_date,"D")</f>
        <v>7</v>
      </c>
      <c r="S4334" s="12"/>
    </row>
    <row r="4335" spans="1:19" ht="14.25" customHeight="1" x14ac:dyDescent="0.35">
      <c r="A4335" s="2" t="s">
        <v>7255</v>
      </c>
      <c r="B4335" s="2">
        <v>107222</v>
      </c>
      <c r="C4335" s="2" t="s">
        <v>25</v>
      </c>
      <c r="D4335" s="2" t="s">
        <v>26</v>
      </c>
      <c r="E4335" s="2">
        <v>1997.67</v>
      </c>
      <c r="F4335" s="2">
        <v>0.33</v>
      </c>
      <c r="G4335" s="2">
        <v>7</v>
      </c>
      <c r="H4335" s="3">
        <v>45437</v>
      </c>
      <c r="I4335" s="3">
        <v>45438</v>
      </c>
      <c r="J4335" s="2" t="s">
        <v>21</v>
      </c>
      <c r="K4335" s="2" t="s">
        <v>22</v>
      </c>
      <c r="L4335" s="2">
        <v>242.69</v>
      </c>
      <c r="M4335" s="2" t="s">
        <v>28</v>
      </c>
      <c r="N4335" s="11">
        <f>L4335/E4335*100</f>
        <v>12.148653180955812</v>
      </c>
      <c r="O4335" s="12" t="str">
        <f>IF(N4335&lt;10,"Low",IF(N4335&lt;20,"Med","High"))</f>
        <v>Med</v>
      </c>
      <c r="P4335" s="12">
        <f>sales*discount</f>
        <v>659.23110000000008</v>
      </c>
      <c r="Q4335" s="12">
        <f>sales-Discount_Values</f>
        <v>1338.4389000000001</v>
      </c>
      <c r="R4335" s="12">
        <f>DATEDIF(order_date,delivery_date,"D")</f>
        <v>1</v>
      </c>
      <c r="S4335" s="12"/>
    </row>
    <row r="4336" spans="1:19" ht="14.25" customHeight="1" x14ac:dyDescent="0.35">
      <c r="A4336" s="2" t="s">
        <v>9099</v>
      </c>
      <c r="B4336" s="2">
        <v>109066</v>
      </c>
      <c r="C4336" s="2" t="s">
        <v>41</v>
      </c>
      <c r="D4336" s="2" t="s">
        <v>26</v>
      </c>
      <c r="E4336" s="2">
        <v>4140.2</v>
      </c>
      <c r="F4336" s="2">
        <v>7.0000000000000007E-2</v>
      </c>
      <c r="G4336" s="2">
        <v>3</v>
      </c>
      <c r="H4336" s="3">
        <v>45473</v>
      </c>
      <c r="I4336" s="3">
        <v>45476</v>
      </c>
      <c r="J4336" s="2" t="s">
        <v>21</v>
      </c>
      <c r="K4336" s="2" t="s">
        <v>16</v>
      </c>
      <c r="L4336" s="2">
        <v>503.07</v>
      </c>
      <c r="M4336" s="2" t="s">
        <v>48</v>
      </c>
      <c r="N4336" s="11">
        <f>L4336/E4336*100</f>
        <v>12.150862277184677</v>
      </c>
      <c r="O4336" s="12" t="str">
        <f>IF(N4336&lt;10,"Low",IF(N4336&lt;20,"Med","High"))</f>
        <v>Med</v>
      </c>
      <c r="P4336" s="12">
        <f>sales*discount</f>
        <v>289.81400000000002</v>
      </c>
      <c r="Q4336" s="12">
        <f>sales-Discount_Values</f>
        <v>3850.386</v>
      </c>
      <c r="R4336" s="12">
        <f>DATEDIF(order_date,delivery_date,"D")</f>
        <v>3</v>
      </c>
      <c r="S4336" s="12"/>
    </row>
    <row r="4337" spans="1:19" ht="14.25" customHeight="1" x14ac:dyDescent="0.35">
      <c r="A4337" s="2" t="s">
        <v>14334</v>
      </c>
      <c r="B4337" s="2">
        <v>114301</v>
      </c>
      <c r="C4337" s="2" t="s">
        <v>13</v>
      </c>
      <c r="D4337" s="2" t="s">
        <v>14</v>
      </c>
      <c r="E4337" s="2">
        <v>366.47</v>
      </c>
      <c r="F4337" s="2">
        <v>0.11</v>
      </c>
      <c r="G4337" s="2">
        <v>8</v>
      </c>
      <c r="H4337" s="3">
        <v>45446</v>
      </c>
      <c r="I4337" s="3">
        <v>45447</v>
      </c>
      <c r="J4337" s="2" t="s">
        <v>31</v>
      </c>
      <c r="K4337" s="2" t="s">
        <v>16</v>
      </c>
      <c r="L4337" s="2">
        <v>44.53</v>
      </c>
      <c r="M4337" s="2" t="s">
        <v>28</v>
      </c>
      <c r="N4337" s="11">
        <f>L4337/E4337*100</f>
        <v>12.151062842797501</v>
      </c>
      <c r="O4337" s="12" t="str">
        <f>IF(N4337&lt;10,"Low",IF(N4337&lt;20,"Med","High"))</f>
        <v>Med</v>
      </c>
      <c r="P4337" s="12">
        <f>sales*discount</f>
        <v>40.311700000000002</v>
      </c>
      <c r="Q4337" s="12">
        <f>sales-Discount_Values</f>
        <v>326.15830000000005</v>
      </c>
      <c r="R4337" s="12">
        <f>DATEDIF(order_date,delivery_date,"D")</f>
        <v>1</v>
      </c>
      <c r="S4337" s="12"/>
    </row>
    <row r="4338" spans="1:19" ht="14.25" customHeight="1" x14ac:dyDescent="0.35">
      <c r="A4338" s="2" t="s">
        <v>9529</v>
      </c>
      <c r="B4338" s="2">
        <v>109496</v>
      </c>
      <c r="C4338" s="2" t="s">
        <v>25</v>
      </c>
      <c r="D4338" s="2" t="s">
        <v>14</v>
      </c>
      <c r="E4338" s="2">
        <v>2439.58</v>
      </c>
      <c r="F4338" s="2">
        <v>0.19</v>
      </c>
      <c r="G4338" s="2">
        <v>4</v>
      </c>
      <c r="H4338" s="3">
        <v>45173</v>
      </c>
      <c r="I4338" s="3">
        <v>45177</v>
      </c>
      <c r="J4338" s="2" t="s">
        <v>21</v>
      </c>
      <c r="K4338" s="2" t="s">
        <v>22</v>
      </c>
      <c r="L4338" s="2">
        <v>296.49</v>
      </c>
      <c r="M4338" s="2" t="s">
        <v>17</v>
      </c>
      <c r="N4338" s="11">
        <f>L4338/E4338*100</f>
        <v>12.153321473368367</v>
      </c>
      <c r="O4338" s="12" t="str">
        <f>IF(N4338&lt;10,"Low",IF(N4338&lt;20,"Med","High"))</f>
        <v>Med</v>
      </c>
      <c r="P4338" s="12">
        <f>sales*discount</f>
        <v>463.52019999999999</v>
      </c>
      <c r="Q4338" s="12">
        <f>sales-Discount_Values</f>
        <v>1976.0598</v>
      </c>
      <c r="R4338" s="12">
        <f>DATEDIF(order_date,delivery_date,"D")</f>
        <v>4</v>
      </c>
      <c r="S4338" s="12"/>
    </row>
    <row r="4339" spans="1:19" ht="14.25" customHeight="1" x14ac:dyDescent="0.35">
      <c r="A4339" s="2" t="s">
        <v>5676</v>
      </c>
      <c r="B4339" s="2">
        <v>105643</v>
      </c>
      <c r="C4339" s="2" t="s">
        <v>13</v>
      </c>
      <c r="D4339" s="2" t="s">
        <v>33</v>
      </c>
      <c r="E4339" s="2">
        <v>1559.86</v>
      </c>
      <c r="F4339" s="2">
        <v>0.48</v>
      </c>
      <c r="G4339" s="2">
        <v>9</v>
      </c>
      <c r="H4339" s="3">
        <v>45199</v>
      </c>
      <c r="I4339" s="3">
        <v>45200</v>
      </c>
      <c r="J4339" s="2" t="s">
        <v>15</v>
      </c>
      <c r="K4339" s="2" t="s">
        <v>22</v>
      </c>
      <c r="L4339" s="2">
        <v>189.61</v>
      </c>
      <c r="M4339" s="2" t="s">
        <v>17</v>
      </c>
      <c r="N4339" s="11">
        <f>L4339/E4339*100</f>
        <v>12.155578064698116</v>
      </c>
      <c r="O4339" s="12" t="str">
        <f>IF(N4339&lt;10,"Low",IF(N4339&lt;20,"Med","High"))</f>
        <v>Med</v>
      </c>
      <c r="P4339" s="12">
        <f>sales*discount</f>
        <v>748.73279999999988</v>
      </c>
      <c r="Q4339" s="12">
        <f>sales-Discount_Values</f>
        <v>811.12720000000002</v>
      </c>
      <c r="R4339" s="12">
        <f>DATEDIF(order_date,delivery_date,"D")</f>
        <v>1</v>
      </c>
      <c r="S4339" s="12"/>
    </row>
    <row r="4340" spans="1:19" ht="14.25" customHeight="1" x14ac:dyDescent="0.35">
      <c r="A4340" s="2" t="s">
        <v>8675</v>
      </c>
      <c r="B4340" s="2">
        <v>108642</v>
      </c>
      <c r="C4340" s="2" t="s">
        <v>25</v>
      </c>
      <c r="D4340" s="2" t="s">
        <v>14</v>
      </c>
      <c r="E4340" s="2">
        <v>3371.89</v>
      </c>
      <c r="F4340" s="2">
        <v>0.48</v>
      </c>
      <c r="G4340" s="2">
        <v>6</v>
      </c>
      <c r="H4340" s="3">
        <v>45418</v>
      </c>
      <c r="I4340" s="3">
        <v>45420</v>
      </c>
      <c r="J4340" s="2" t="s">
        <v>21</v>
      </c>
      <c r="K4340" s="2" t="s">
        <v>27</v>
      </c>
      <c r="L4340" s="2">
        <v>409.91</v>
      </c>
      <c r="M4340" s="2" t="s">
        <v>34</v>
      </c>
      <c r="N4340" s="11">
        <f>L4340/E4340*100</f>
        <v>12.156683640332277</v>
      </c>
      <c r="O4340" s="12" t="str">
        <f>IF(N4340&lt;10,"Low",IF(N4340&lt;20,"Med","High"))</f>
        <v>Med</v>
      </c>
      <c r="P4340" s="12">
        <f>sales*discount</f>
        <v>1618.5071999999998</v>
      </c>
      <c r="Q4340" s="12">
        <f>sales-Discount_Values</f>
        <v>1753.3828000000001</v>
      </c>
      <c r="R4340" s="12">
        <f>DATEDIF(order_date,delivery_date,"D")</f>
        <v>2</v>
      </c>
      <c r="S4340" s="12"/>
    </row>
    <row r="4341" spans="1:19" ht="14.25" customHeight="1" x14ac:dyDescent="0.35">
      <c r="A4341" s="2" t="s">
        <v>3006</v>
      </c>
      <c r="B4341" s="2">
        <v>102973</v>
      </c>
      <c r="C4341" s="2" t="s">
        <v>13</v>
      </c>
      <c r="D4341" s="2" t="s">
        <v>20</v>
      </c>
      <c r="E4341" s="2">
        <v>3337.65</v>
      </c>
      <c r="F4341" s="2">
        <v>0.34</v>
      </c>
      <c r="G4341" s="2">
        <v>4</v>
      </c>
      <c r="H4341" s="3">
        <v>45358</v>
      </c>
      <c r="I4341" s="3">
        <v>45364</v>
      </c>
      <c r="J4341" s="2" t="s">
        <v>21</v>
      </c>
      <c r="K4341" s="2" t="s">
        <v>16</v>
      </c>
      <c r="L4341" s="2">
        <v>405.82</v>
      </c>
      <c r="M4341" s="2" t="s">
        <v>39</v>
      </c>
      <c r="N4341" s="11">
        <f>L4341/E4341*100</f>
        <v>12.158854283702604</v>
      </c>
      <c r="O4341" s="12" t="str">
        <f>IF(N4341&lt;10,"Low",IF(N4341&lt;20,"Med","High"))</f>
        <v>Med</v>
      </c>
      <c r="P4341" s="12">
        <f>sales*discount</f>
        <v>1134.8010000000002</v>
      </c>
      <c r="Q4341" s="12">
        <f>sales-Discount_Values</f>
        <v>2202.8490000000002</v>
      </c>
      <c r="R4341" s="12">
        <f>DATEDIF(order_date,delivery_date,"D")</f>
        <v>6</v>
      </c>
      <c r="S4341" s="12"/>
    </row>
    <row r="4342" spans="1:19" ht="14.25" customHeight="1" x14ac:dyDescent="0.35">
      <c r="A4342" s="2" t="s">
        <v>11504</v>
      </c>
      <c r="B4342" s="2">
        <v>111471</v>
      </c>
      <c r="C4342" s="2" t="s">
        <v>19</v>
      </c>
      <c r="D4342" s="2" t="s">
        <v>20</v>
      </c>
      <c r="E4342" s="2">
        <v>2153.9699999999998</v>
      </c>
      <c r="F4342" s="2">
        <v>0.11</v>
      </c>
      <c r="G4342" s="2">
        <v>3</v>
      </c>
      <c r="H4342" s="3">
        <v>45229</v>
      </c>
      <c r="I4342" s="3">
        <v>45234</v>
      </c>
      <c r="J4342" s="2" t="s">
        <v>21</v>
      </c>
      <c r="K4342" s="2" t="s">
        <v>22</v>
      </c>
      <c r="L4342" s="2">
        <v>261.89999999999998</v>
      </c>
      <c r="M4342" s="2" t="s">
        <v>48</v>
      </c>
      <c r="N4342" s="11">
        <f>L4342/E4342*100</f>
        <v>12.15894371787908</v>
      </c>
      <c r="O4342" s="12" t="str">
        <f>IF(N4342&lt;10,"Low",IF(N4342&lt;20,"Med","High"))</f>
        <v>Med</v>
      </c>
      <c r="P4342" s="12">
        <f>sales*discount</f>
        <v>236.93669999999997</v>
      </c>
      <c r="Q4342" s="12">
        <f>sales-Discount_Values</f>
        <v>1917.0332999999998</v>
      </c>
      <c r="R4342" s="12">
        <f>DATEDIF(order_date,delivery_date,"D")</f>
        <v>5</v>
      </c>
      <c r="S4342" s="12"/>
    </row>
    <row r="4343" spans="1:19" ht="14.25" customHeight="1" x14ac:dyDescent="0.35">
      <c r="A4343" s="2" t="s">
        <v>3260</v>
      </c>
      <c r="B4343" s="2">
        <v>103227</v>
      </c>
      <c r="C4343" s="2" t="s">
        <v>41</v>
      </c>
      <c r="D4343" s="2" t="s">
        <v>33</v>
      </c>
      <c r="E4343" s="2">
        <v>2473.6799999999998</v>
      </c>
      <c r="F4343" s="2">
        <v>0.47</v>
      </c>
      <c r="G4343" s="2">
        <v>4</v>
      </c>
      <c r="H4343" s="3">
        <v>45611</v>
      </c>
      <c r="I4343" s="3">
        <v>45618</v>
      </c>
      <c r="J4343" s="2" t="s">
        <v>15</v>
      </c>
      <c r="K4343" s="2" t="s">
        <v>16</v>
      </c>
      <c r="L4343" s="2">
        <v>300.85000000000002</v>
      </c>
      <c r="M4343" s="2" t="s">
        <v>39</v>
      </c>
      <c r="N4343" s="11">
        <f>L4343/E4343*100</f>
        <v>12.162041977943794</v>
      </c>
      <c r="O4343" s="12" t="str">
        <f>IF(N4343&lt;10,"Low",IF(N4343&lt;20,"Med","High"))</f>
        <v>Med</v>
      </c>
      <c r="P4343" s="12">
        <f>sales*discount</f>
        <v>1162.6295999999998</v>
      </c>
      <c r="Q4343" s="12">
        <f>sales-Discount_Values</f>
        <v>1311.0504000000001</v>
      </c>
      <c r="R4343" s="12">
        <f>DATEDIF(order_date,delivery_date,"D")</f>
        <v>7</v>
      </c>
      <c r="S4343" s="12"/>
    </row>
    <row r="4344" spans="1:19" ht="14.25" customHeight="1" x14ac:dyDescent="0.35">
      <c r="A4344" s="2" t="s">
        <v>10522</v>
      </c>
      <c r="B4344" s="2">
        <v>110489</v>
      </c>
      <c r="C4344" s="2" t="s">
        <v>41</v>
      </c>
      <c r="D4344" s="2" t="s">
        <v>14</v>
      </c>
      <c r="E4344" s="2">
        <v>4463.43</v>
      </c>
      <c r="F4344" s="2">
        <v>0.46</v>
      </c>
      <c r="G4344" s="2">
        <v>1</v>
      </c>
      <c r="H4344" s="3">
        <v>45005</v>
      </c>
      <c r="I4344" s="3">
        <v>45007</v>
      </c>
      <c r="J4344" s="2" t="s">
        <v>15</v>
      </c>
      <c r="K4344" s="2" t="s">
        <v>16</v>
      </c>
      <c r="L4344" s="2">
        <v>542.87</v>
      </c>
      <c r="M4344" s="2" t="s">
        <v>23</v>
      </c>
      <c r="N4344" s="11">
        <f>L4344/E4344*100</f>
        <v>12.162619330873341</v>
      </c>
      <c r="O4344" s="12" t="str">
        <f>IF(N4344&lt;10,"Low",IF(N4344&lt;20,"Med","High"))</f>
        <v>Med</v>
      </c>
      <c r="P4344" s="12">
        <f>sales*discount</f>
        <v>2053.1778000000004</v>
      </c>
      <c r="Q4344" s="12">
        <f>sales-Discount_Values</f>
        <v>2410.2521999999999</v>
      </c>
      <c r="R4344" s="12">
        <f>DATEDIF(order_date,delivery_date,"D")</f>
        <v>2</v>
      </c>
      <c r="S4344" s="12"/>
    </row>
    <row r="4345" spans="1:19" ht="14.25" customHeight="1" x14ac:dyDescent="0.35">
      <c r="A4345" s="2" t="s">
        <v>386</v>
      </c>
      <c r="B4345" s="2">
        <v>100353</v>
      </c>
      <c r="C4345" s="2" t="s">
        <v>19</v>
      </c>
      <c r="D4345" s="2" t="s">
        <v>20</v>
      </c>
      <c r="E4345" s="2">
        <v>3284.02</v>
      </c>
      <c r="F4345" s="2">
        <v>0.22</v>
      </c>
      <c r="G4345" s="2">
        <v>1</v>
      </c>
      <c r="H4345" s="3">
        <v>45367</v>
      </c>
      <c r="I4345" s="3">
        <v>45371</v>
      </c>
      <c r="J4345" s="2" t="s">
        <v>15</v>
      </c>
      <c r="K4345" s="2" t="s">
        <v>27</v>
      </c>
      <c r="L4345" s="2">
        <v>399.43</v>
      </c>
      <c r="M4345" s="2" t="s">
        <v>23</v>
      </c>
      <c r="N4345" s="11">
        <f>L4345/E4345*100</f>
        <v>12.16283701073684</v>
      </c>
      <c r="O4345" s="12" t="str">
        <f>IF(N4345&lt;10,"Low",IF(N4345&lt;20,"Med","High"))</f>
        <v>Med</v>
      </c>
      <c r="P4345" s="12">
        <f>sales*discount</f>
        <v>722.48440000000005</v>
      </c>
      <c r="Q4345" s="12">
        <f>sales-Discount_Values</f>
        <v>2561.5356000000002</v>
      </c>
      <c r="R4345" s="12">
        <f>DATEDIF(order_date,delivery_date,"D")</f>
        <v>4</v>
      </c>
      <c r="S4345" s="12"/>
    </row>
    <row r="4346" spans="1:19" ht="14.25" customHeight="1" x14ac:dyDescent="0.35">
      <c r="A4346" s="2" t="s">
        <v>11787</v>
      </c>
      <c r="B4346" s="2">
        <v>111754</v>
      </c>
      <c r="C4346" s="2" t="s">
        <v>25</v>
      </c>
      <c r="D4346" s="2" t="s">
        <v>20</v>
      </c>
      <c r="E4346" s="2">
        <v>3804.45</v>
      </c>
      <c r="F4346" s="2">
        <v>0.34</v>
      </c>
      <c r="G4346" s="2">
        <v>2</v>
      </c>
      <c r="H4346" s="3">
        <v>45043</v>
      </c>
      <c r="I4346" s="3">
        <v>45045</v>
      </c>
      <c r="J4346" s="2" t="s">
        <v>31</v>
      </c>
      <c r="K4346" s="2" t="s">
        <v>22</v>
      </c>
      <c r="L4346" s="2">
        <v>462.76</v>
      </c>
      <c r="M4346" s="2" t="s">
        <v>34</v>
      </c>
      <c r="N4346" s="11">
        <f>L4346/E4346*100</f>
        <v>12.163650461959023</v>
      </c>
      <c r="O4346" s="12" t="str">
        <f>IF(N4346&lt;10,"Low",IF(N4346&lt;20,"Med","High"))</f>
        <v>Med</v>
      </c>
      <c r="P4346" s="12">
        <f>sales*discount</f>
        <v>1293.5129999999999</v>
      </c>
      <c r="Q4346" s="12">
        <f>sales-Discount_Values</f>
        <v>2510.9369999999999</v>
      </c>
      <c r="R4346" s="12">
        <f>DATEDIF(order_date,delivery_date,"D")</f>
        <v>2</v>
      </c>
      <c r="S4346" s="12"/>
    </row>
    <row r="4347" spans="1:19" ht="14.25" customHeight="1" x14ac:dyDescent="0.35">
      <c r="A4347" s="2" t="s">
        <v>805</v>
      </c>
      <c r="B4347" s="2">
        <v>100772</v>
      </c>
      <c r="C4347" s="2" t="s">
        <v>25</v>
      </c>
      <c r="D4347" s="2" t="s">
        <v>36</v>
      </c>
      <c r="E4347" s="2">
        <v>2523.38</v>
      </c>
      <c r="F4347" s="2">
        <v>0.39</v>
      </c>
      <c r="G4347" s="2">
        <v>7</v>
      </c>
      <c r="H4347" s="3">
        <v>44938</v>
      </c>
      <c r="I4347" s="3">
        <v>44939</v>
      </c>
      <c r="J4347" s="2" t="s">
        <v>21</v>
      </c>
      <c r="K4347" s="2" t="s">
        <v>22</v>
      </c>
      <c r="L4347" s="2">
        <v>306.94</v>
      </c>
      <c r="M4347" s="2" t="s">
        <v>23</v>
      </c>
      <c r="N4347" s="11">
        <f>L4347/E4347*100</f>
        <v>12.163843733405194</v>
      </c>
      <c r="O4347" s="12" t="str">
        <f>IF(N4347&lt;10,"Low",IF(N4347&lt;20,"Med","High"))</f>
        <v>Med</v>
      </c>
      <c r="P4347" s="12">
        <f>sales*discount</f>
        <v>984.11820000000012</v>
      </c>
      <c r="Q4347" s="12">
        <f>sales-Discount_Values</f>
        <v>1539.2618</v>
      </c>
      <c r="R4347" s="12">
        <f>DATEDIF(order_date,delivery_date,"D")</f>
        <v>1</v>
      </c>
      <c r="S4347" s="12"/>
    </row>
    <row r="4348" spans="1:19" ht="14.25" customHeight="1" x14ac:dyDescent="0.35">
      <c r="A4348" s="2" t="s">
        <v>13188</v>
      </c>
      <c r="B4348" s="2">
        <v>113155</v>
      </c>
      <c r="C4348" s="2" t="s">
        <v>25</v>
      </c>
      <c r="D4348" s="2" t="s">
        <v>14</v>
      </c>
      <c r="E4348" s="2">
        <v>4691.74</v>
      </c>
      <c r="F4348" s="2">
        <v>0.08</v>
      </c>
      <c r="G4348" s="2">
        <v>3</v>
      </c>
      <c r="H4348" s="3">
        <v>45261</v>
      </c>
      <c r="I4348" s="3">
        <v>45267</v>
      </c>
      <c r="J4348" s="2" t="s">
        <v>31</v>
      </c>
      <c r="K4348" s="2" t="s">
        <v>22</v>
      </c>
      <c r="L4348" s="2">
        <v>570.76</v>
      </c>
      <c r="M4348" s="2" t="s">
        <v>17</v>
      </c>
      <c r="N4348" s="11">
        <f>L4348/E4348*100</f>
        <v>12.165209495837367</v>
      </c>
      <c r="O4348" s="12" t="str">
        <f>IF(N4348&lt;10,"Low",IF(N4348&lt;20,"Med","High"))</f>
        <v>Med</v>
      </c>
      <c r="P4348" s="12">
        <f>sales*discount</f>
        <v>375.33920000000001</v>
      </c>
      <c r="Q4348" s="12">
        <f>sales-Discount_Values</f>
        <v>4316.4007999999994</v>
      </c>
      <c r="R4348" s="12">
        <f>DATEDIF(order_date,delivery_date,"D")</f>
        <v>6</v>
      </c>
      <c r="S4348" s="12"/>
    </row>
    <row r="4349" spans="1:19" ht="14.25" customHeight="1" x14ac:dyDescent="0.35">
      <c r="A4349" s="2" t="s">
        <v>9298</v>
      </c>
      <c r="B4349" s="2">
        <v>109265</v>
      </c>
      <c r="C4349" s="2" t="s">
        <v>13</v>
      </c>
      <c r="D4349" s="2" t="s">
        <v>14</v>
      </c>
      <c r="E4349" s="2">
        <v>278.81</v>
      </c>
      <c r="F4349" s="2">
        <v>0.03</v>
      </c>
      <c r="G4349" s="2">
        <v>5</v>
      </c>
      <c r="H4349" s="3">
        <v>44993</v>
      </c>
      <c r="I4349" s="3">
        <v>44995</v>
      </c>
      <c r="J4349" s="2" t="s">
        <v>21</v>
      </c>
      <c r="K4349" s="2" t="s">
        <v>27</v>
      </c>
      <c r="L4349" s="2">
        <v>33.92</v>
      </c>
      <c r="M4349" s="2" t="s">
        <v>23</v>
      </c>
      <c r="N4349" s="11">
        <f>L4349/E4349*100</f>
        <v>12.16599117678706</v>
      </c>
      <c r="O4349" s="12" t="str">
        <f>IF(N4349&lt;10,"Low",IF(N4349&lt;20,"Med","High"))</f>
        <v>Med</v>
      </c>
      <c r="P4349" s="12">
        <f>sales*discount</f>
        <v>8.3643000000000001</v>
      </c>
      <c r="Q4349" s="12">
        <f>sales-Discount_Values</f>
        <v>270.44569999999999</v>
      </c>
      <c r="R4349" s="12">
        <f>DATEDIF(order_date,delivery_date,"D")</f>
        <v>2</v>
      </c>
      <c r="S4349" s="12"/>
    </row>
    <row r="4350" spans="1:19" ht="14.25" customHeight="1" x14ac:dyDescent="0.35">
      <c r="A4350" s="2" t="s">
        <v>1748</v>
      </c>
      <c r="B4350" s="2">
        <v>101715</v>
      </c>
      <c r="C4350" s="2" t="s">
        <v>19</v>
      </c>
      <c r="D4350" s="2" t="s">
        <v>20</v>
      </c>
      <c r="E4350" s="2">
        <v>1541.79</v>
      </c>
      <c r="F4350" s="2">
        <v>0.48</v>
      </c>
      <c r="G4350" s="2">
        <v>2</v>
      </c>
      <c r="H4350" s="3">
        <v>45594</v>
      </c>
      <c r="I4350" s="3">
        <v>45599</v>
      </c>
      <c r="J4350" s="2" t="s">
        <v>15</v>
      </c>
      <c r="K4350" s="2" t="s">
        <v>16</v>
      </c>
      <c r="L4350" s="2">
        <v>187.59</v>
      </c>
      <c r="M4350" s="2" t="s">
        <v>34</v>
      </c>
      <c r="N4350" s="11">
        <f>L4350/E4350*100</f>
        <v>12.16702663786897</v>
      </c>
      <c r="O4350" s="12" t="str">
        <f>IF(N4350&lt;10,"Low",IF(N4350&lt;20,"Med","High"))</f>
        <v>Med</v>
      </c>
      <c r="P4350" s="12">
        <f>sales*discount</f>
        <v>740.05919999999992</v>
      </c>
      <c r="Q4350" s="12">
        <f>sales-Discount_Values</f>
        <v>801.73080000000004</v>
      </c>
      <c r="R4350" s="12">
        <f>DATEDIF(order_date,delivery_date,"D")</f>
        <v>5</v>
      </c>
      <c r="S4350" s="12"/>
    </row>
    <row r="4351" spans="1:19" ht="14.25" customHeight="1" x14ac:dyDescent="0.35">
      <c r="A4351" s="2" t="s">
        <v>3504</v>
      </c>
      <c r="B4351" s="2">
        <v>103471</v>
      </c>
      <c r="C4351" s="2" t="s">
        <v>13</v>
      </c>
      <c r="D4351" s="2" t="s">
        <v>33</v>
      </c>
      <c r="E4351" s="2">
        <v>3833.42</v>
      </c>
      <c r="F4351" s="2">
        <v>0.22</v>
      </c>
      <c r="G4351" s="2">
        <v>8</v>
      </c>
      <c r="H4351" s="3">
        <v>45456</v>
      </c>
      <c r="I4351" s="3">
        <v>45458</v>
      </c>
      <c r="J4351" s="2" t="s">
        <v>15</v>
      </c>
      <c r="K4351" s="2" t="s">
        <v>16</v>
      </c>
      <c r="L4351" s="2">
        <v>466.47</v>
      </c>
      <c r="M4351" s="2" t="s">
        <v>48</v>
      </c>
      <c r="N4351" s="11">
        <f>L4351/E4351*100</f>
        <v>12.168507494613166</v>
      </c>
      <c r="O4351" s="12" t="str">
        <f>IF(N4351&lt;10,"Low",IF(N4351&lt;20,"Med","High"))</f>
        <v>Med</v>
      </c>
      <c r="P4351" s="12">
        <f>sales*discount</f>
        <v>843.35239999999999</v>
      </c>
      <c r="Q4351" s="12">
        <f>sales-Discount_Values</f>
        <v>2990.0676000000003</v>
      </c>
      <c r="R4351" s="12">
        <f>DATEDIF(order_date,delivery_date,"D")</f>
        <v>2</v>
      </c>
      <c r="S4351" s="12"/>
    </row>
    <row r="4352" spans="1:19" ht="14.25" customHeight="1" x14ac:dyDescent="0.35">
      <c r="A4352" s="2" t="s">
        <v>5805</v>
      </c>
      <c r="B4352" s="2">
        <v>105772</v>
      </c>
      <c r="C4352" s="2" t="s">
        <v>25</v>
      </c>
      <c r="D4352" s="2" t="s">
        <v>36</v>
      </c>
      <c r="E4352" s="2">
        <v>3912.51</v>
      </c>
      <c r="F4352" s="2">
        <v>0.05</v>
      </c>
      <c r="G4352" s="2">
        <v>8</v>
      </c>
      <c r="H4352" s="3">
        <v>44985</v>
      </c>
      <c r="I4352" s="3">
        <v>44988</v>
      </c>
      <c r="J4352" s="2" t="s">
        <v>31</v>
      </c>
      <c r="K4352" s="2" t="s">
        <v>27</v>
      </c>
      <c r="L4352" s="2">
        <v>476.11</v>
      </c>
      <c r="M4352" s="2" t="s">
        <v>48</v>
      </c>
      <c r="N4352" s="11">
        <f>L4352/E4352*100</f>
        <v>12.168914584243874</v>
      </c>
      <c r="O4352" s="12" t="str">
        <f>IF(N4352&lt;10,"Low",IF(N4352&lt;20,"Med","High"))</f>
        <v>Med</v>
      </c>
      <c r="P4352" s="12">
        <f>sales*discount</f>
        <v>195.62550000000002</v>
      </c>
      <c r="Q4352" s="12">
        <f>sales-Discount_Values</f>
        <v>3716.8845000000001</v>
      </c>
      <c r="R4352" s="12">
        <f>DATEDIF(order_date,delivery_date,"D")</f>
        <v>3</v>
      </c>
      <c r="S4352" s="12"/>
    </row>
    <row r="4353" spans="1:19" ht="14.25" customHeight="1" x14ac:dyDescent="0.35">
      <c r="A4353" s="2" t="s">
        <v>6997</v>
      </c>
      <c r="B4353" s="2">
        <v>106964</v>
      </c>
      <c r="C4353" s="2" t="s">
        <v>41</v>
      </c>
      <c r="D4353" s="2" t="s">
        <v>20</v>
      </c>
      <c r="E4353" s="2">
        <v>4782.9399999999996</v>
      </c>
      <c r="F4353" s="2">
        <v>0.4</v>
      </c>
      <c r="G4353" s="2">
        <v>7</v>
      </c>
      <c r="H4353" s="3">
        <v>45220</v>
      </c>
      <c r="I4353" s="3">
        <v>45221</v>
      </c>
      <c r="J4353" s="2" t="s">
        <v>15</v>
      </c>
      <c r="K4353" s="2" t="s">
        <v>16</v>
      </c>
      <c r="L4353" s="2">
        <v>582.09</v>
      </c>
      <c r="M4353" s="2" t="s">
        <v>48</v>
      </c>
      <c r="N4353" s="11">
        <f>L4353/E4353*100</f>
        <v>12.17012966919928</v>
      </c>
      <c r="O4353" s="12" t="str">
        <f>IF(N4353&lt;10,"Low",IF(N4353&lt;20,"Med","High"))</f>
        <v>Med</v>
      </c>
      <c r="P4353" s="12">
        <f>sales*discount</f>
        <v>1913.1759999999999</v>
      </c>
      <c r="Q4353" s="12">
        <f>sales-Discount_Values</f>
        <v>2869.7639999999997</v>
      </c>
      <c r="R4353" s="12">
        <f>DATEDIF(order_date,delivery_date,"D")</f>
        <v>1</v>
      </c>
      <c r="S4353" s="12"/>
    </row>
    <row r="4354" spans="1:19" ht="14.25" customHeight="1" x14ac:dyDescent="0.35">
      <c r="A4354" s="2" t="s">
        <v>7106</v>
      </c>
      <c r="B4354" s="2">
        <v>107073</v>
      </c>
      <c r="C4354" s="2" t="s">
        <v>19</v>
      </c>
      <c r="D4354" s="2" t="s">
        <v>14</v>
      </c>
      <c r="E4354" s="2">
        <v>644.09</v>
      </c>
      <c r="F4354" s="2">
        <v>0.28000000000000003</v>
      </c>
      <c r="G4354" s="2">
        <v>4</v>
      </c>
      <c r="H4354" s="3">
        <v>45078</v>
      </c>
      <c r="I4354" s="3">
        <v>45085</v>
      </c>
      <c r="J4354" s="2" t="s">
        <v>31</v>
      </c>
      <c r="K4354" s="2" t="s">
        <v>16</v>
      </c>
      <c r="L4354" s="2">
        <v>78.400000000000006</v>
      </c>
      <c r="M4354" s="2" t="s">
        <v>17</v>
      </c>
      <c r="N4354" s="11">
        <f>L4354/E4354*100</f>
        <v>12.172211957956186</v>
      </c>
      <c r="O4354" s="12" t="str">
        <f>IF(N4354&lt;10,"Low",IF(N4354&lt;20,"Med","High"))</f>
        <v>Med</v>
      </c>
      <c r="P4354" s="12">
        <f>sales*discount</f>
        <v>180.34520000000003</v>
      </c>
      <c r="Q4354" s="12">
        <f>sales-Discount_Values</f>
        <v>463.7448</v>
      </c>
      <c r="R4354" s="12">
        <f>DATEDIF(order_date,delivery_date,"D")</f>
        <v>7</v>
      </c>
      <c r="S4354" s="12"/>
    </row>
    <row r="4355" spans="1:19" ht="14.25" customHeight="1" x14ac:dyDescent="0.35">
      <c r="A4355" s="2" t="s">
        <v>14586</v>
      </c>
      <c r="B4355" s="2">
        <v>114553</v>
      </c>
      <c r="C4355" s="2" t="s">
        <v>25</v>
      </c>
      <c r="D4355" s="2" t="s">
        <v>26</v>
      </c>
      <c r="E4355" s="2">
        <v>4363.8999999999996</v>
      </c>
      <c r="F4355" s="2">
        <v>0.24</v>
      </c>
      <c r="G4355" s="2">
        <v>1</v>
      </c>
      <c r="H4355" s="3">
        <v>45655</v>
      </c>
      <c r="I4355" s="3">
        <v>45659</v>
      </c>
      <c r="J4355" s="2" t="s">
        <v>15</v>
      </c>
      <c r="K4355" s="2" t="s">
        <v>27</v>
      </c>
      <c r="L4355" s="2">
        <v>531.25</v>
      </c>
      <c r="M4355" s="2" t="s">
        <v>23</v>
      </c>
      <c r="N4355" s="11">
        <f>L4355/E4355*100</f>
        <v>12.173743669653293</v>
      </c>
      <c r="O4355" s="12" t="str">
        <f>IF(N4355&lt;10,"Low",IF(N4355&lt;20,"Med","High"))</f>
        <v>Med</v>
      </c>
      <c r="P4355" s="12">
        <f>sales*discount</f>
        <v>1047.3359999999998</v>
      </c>
      <c r="Q4355" s="12">
        <f>sales-Discount_Values</f>
        <v>3316.5639999999999</v>
      </c>
      <c r="R4355" s="12">
        <f>DATEDIF(order_date,delivery_date,"D")</f>
        <v>4</v>
      </c>
      <c r="S4355" s="12"/>
    </row>
    <row r="4356" spans="1:19" ht="14.25" customHeight="1" x14ac:dyDescent="0.35">
      <c r="A4356" s="2" t="s">
        <v>10235</v>
      </c>
      <c r="B4356" s="2">
        <v>110202</v>
      </c>
      <c r="C4356" s="2" t="s">
        <v>41</v>
      </c>
      <c r="D4356" s="2" t="s">
        <v>14</v>
      </c>
      <c r="E4356" s="2">
        <v>1347.32</v>
      </c>
      <c r="F4356" s="2">
        <v>0.48</v>
      </c>
      <c r="G4356" s="2">
        <v>3</v>
      </c>
      <c r="H4356" s="3">
        <v>44949</v>
      </c>
      <c r="I4356" s="3">
        <v>44950</v>
      </c>
      <c r="J4356" s="2" t="s">
        <v>31</v>
      </c>
      <c r="K4356" s="2" t="s">
        <v>27</v>
      </c>
      <c r="L4356" s="2">
        <v>164.02</v>
      </c>
      <c r="M4356" s="2" t="s">
        <v>23</v>
      </c>
      <c r="N4356" s="11">
        <f>L4356/E4356*100</f>
        <v>12.173796870825045</v>
      </c>
      <c r="O4356" s="12" t="str">
        <f>IF(N4356&lt;10,"Low",IF(N4356&lt;20,"Med","High"))</f>
        <v>Med</v>
      </c>
      <c r="P4356" s="12">
        <f>sales*discount</f>
        <v>646.71359999999993</v>
      </c>
      <c r="Q4356" s="12">
        <f>sales-Discount_Values</f>
        <v>700.60640000000001</v>
      </c>
      <c r="R4356" s="12">
        <f>DATEDIF(order_date,delivery_date,"D")</f>
        <v>1</v>
      </c>
      <c r="S4356" s="12"/>
    </row>
    <row r="4357" spans="1:19" ht="14.25" customHeight="1" x14ac:dyDescent="0.35">
      <c r="A4357" s="2" t="s">
        <v>5248</v>
      </c>
      <c r="B4357" s="2">
        <v>105215</v>
      </c>
      <c r="C4357" s="2" t="s">
        <v>41</v>
      </c>
      <c r="D4357" s="2" t="s">
        <v>36</v>
      </c>
      <c r="E4357" s="2">
        <v>522.25</v>
      </c>
      <c r="F4357" s="2">
        <v>0.39</v>
      </c>
      <c r="G4357" s="2">
        <v>9</v>
      </c>
      <c r="H4357" s="3">
        <v>45307</v>
      </c>
      <c r="I4357" s="3">
        <v>45309</v>
      </c>
      <c r="J4357" s="2" t="s">
        <v>21</v>
      </c>
      <c r="K4357" s="2" t="s">
        <v>27</v>
      </c>
      <c r="L4357" s="2">
        <v>63.58</v>
      </c>
      <c r="M4357" s="2" t="s">
        <v>48</v>
      </c>
      <c r="N4357" s="11">
        <f>L4357/E4357*100</f>
        <v>12.174246050741981</v>
      </c>
      <c r="O4357" s="12" t="str">
        <f>IF(N4357&lt;10,"Low",IF(N4357&lt;20,"Med","High"))</f>
        <v>Med</v>
      </c>
      <c r="P4357" s="12">
        <f>sales*discount</f>
        <v>203.67750000000001</v>
      </c>
      <c r="Q4357" s="12">
        <f>sales-Discount_Values</f>
        <v>318.57249999999999</v>
      </c>
      <c r="R4357" s="12">
        <f>DATEDIF(order_date,delivery_date,"D")</f>
        <v>2</v>
      </c>
      <c r="S4357" s="12"/>
    </row>
    <row r="4358" spans="1:19" ht="14.25" customHeight="1" x14ac:dyDescent="0.35">
      <c r="A4358" s="2" t="s">
        <v>1330</v>
      </c>
      <c r="B4358" s="2">
        <v>101297</v>
      </c>
      <c r="C4358" s="2" t="s">
        <v>25</v>
      </c>
      <c r="D4358" s="2" t="s">
        <v>20</v>
      </c>
      <c r="E4358" s="2">
        <v>3162.43</v>
      </c>
      <c r="F4358" s="2">
        <v>0.47</v>
      </c>
      <c r="G4358" s="2">
        <v>9</v>
      </c>
      <c r="H4358" s="3">
        <v>45330</v>
      </c>
      <c r="I4358" s="3">
        <v>45336</v>
      </c>
      <c r="J4358" s="2" t="s">
        <v>31</v>
      </c>
      <c r="K4358" s="2" t="s">
        <v>16</v>
      </c>
      <c r="L4358" s="2">
        <v>385.01</v>
      </c>
      <c r="M4358" s="2" t="s">
        <v>39</v>
      </c>
      <c r="N4358" s="11">
        <f>L4358/E4358*100</f>
        <v>12.174498724082431</v>
      </c>
      <c r="O4358" s="12" t="str">
        <f>IF(N4358&lt;10,"Low",IF(N4358&lt;20,"Med","High"))</f>
        <v>Med</v>
      </c>
      <c r="P4358" s="12">
        <f>sales*discount</f>
        <v>1486.3420999999998</v>
      </c>
      <c r="Q4358" s="12">
        <f>sales-Discount_Values</f>
        <v>1676.0879</v>
      </c>
      <c r="R4358" s="12">
        <f>DATEDIF(order_date,delivery_date,"D")</f>
        <v>6</v>
      </c>
      <c r="S4358" s="12"/>
    </row>
    <row r="4359" spans="1:19" ht="14.25" customHeight="1" x14ac:dyDescent="0.35">
      <c r="A4359" s="2" t="s">
        <v>5445</v>
      </c>
      <c r="B4359" s="2">
        <v>105412</v>
      </c>
      <c r="C4359" s="2" t="s">
        <v>41</v>
      </c>
      <c r="D4359" s="2" t="s">
        <v>20</v>
      </c>
      <c r="E4359" s="2">
        <v>1899.82</v>
      </c>
      <c r="F4359" s="2">
        <v>0.23</v>
      </c>
      <c r="G4359" s="2">
        <v>7</v>
      </c>
      <c r="H4359" s="3">
        <v>45032</v>
      </c>
      <c r="I4359" s="3">
        <v>45039</v>
      </c>
      <c r="J4359" s="2" t="s">
        <v>15</v>
      </c>
      <c r="K4359" s="2" t="s">
        <v>22</v>
      </c>
      <c r="L4359" s="2">
        <v>231.3</v>
      </c>
      <c r="M4359" s="2" t="s">
        <v>48</v>
      </c>
      <c r="N4359" s="11">
        <f>L4359/E4359*100</f>
        <v>12.174837616195219</v>
      </c>
      <c r="O4359" s="12" t="str">
        <f>IF(N4359&lt;10,"Low",IF(N4359&lt;20,"Med","High"))</f>
        <v>Med</v>
      </c>
      <c r="P4359" s="12">
        <f>sales*discount</f>
        <v>436.95859999999999</v>
      </c>
      <c r="Q4359" s="12">
        <f>sales-Discount_Values</f>
        <v>1462.8614</v>
      </c>
      <c r="R4359" s="12">
        <f>DATEDIF(order_date,delivery_date,"D")</f>
        <v>7</v>
      </c>
      <c r="S4359" s="12"/>
    </row>
    <row r="4360" spans="1:19" ht="14.25" customHeight="1" x14ac:dyDescent="0.35">
      <c r="A4360" s="2" t="s">
        <v>8255</v>
      </c>
      <c r="B4360" s="2">
        <v>108222</v>
      </c>
      <c r="C4360" s="2" t="s">
        <v>19</v>
      </c>
      <c r="D4360" s="2" t="s">
        <v>14</v>
      </c>
      <c r="E4360" s="2">
        <v>4506.53</v>
      </c>
      <c r="F4360" s="2">
        <v>7.0000000000000007E-2</v>
      </c>
      <c r="G4360" s="2">
        <v>4</v>
      </c>
      <c r="H4360" s="3">
        <v>45253</v>
      </c>
      <c r="I4360" s="3">
        <v>45256</v>
      </c>
      <c r="J4360" s="2" t="s">
        <v>15</v>
      </c>
      <c r="K4360" s="2" t="s">
        <v>16</v>
      </c>
      <c r="L4360" s="2">
        <v>548.67999999999995</v>
      </c>
      <c r="M4360" s="2" t="s">
        <v>48</v>
      </c>
      <c r="N4360" s="11">
        <f>L4360/E4360*100</f>
        <v>12.17522128999474</v>
      </c>
      <c r="O4360" s="12" t="str">
        <f>IF(N4360&lt;10,"Low",IF(N4360&lt;20,"Med","High"))</f>
        <v>Med</v>
      </c>
      <c r="P4360" s="12">
        <f>sales*discount</f>
        <v>315.45710000000003</v>
      </c>
      <c r="Q4360" s="12">
        <f>sales-Discount_Values</f>
        <v>4191.0729000000001</v>
      </c>
      <c r="R4360" s="12">
        <f>DATEDIF(order_date,delivery_date,"D")</f>
        <v>3</v>
      </c>
      <c r="S4360" s="12"/>
    </row>
    <row r="4361" spans="1:19" ht="14.25" customHeight="1" x14ac:dyDescent="0.35">
      <c r="A4361" s="2" t="s">
        <v>11495</v>
      </c>
      <c r="B4361" s="2">
        <v>111462</v>
      </c>
      <c r="C4361" s="2" t="s">
        <v>41</v>
      </c>
      <c r="D4361" s="2" t="s">
        <v>14</v>
      </c>
      <c r="E4361" s="2">
        <v>4816.37</v>
      </c>
      <c r="F4361" s="2">
        <v>0.44</v>
      </c>
      <c r="G4361" s="2">
        <v>4</v>
      </c>
      <c r="H4361" s="3">
        <v>45382</v>
      </c>
      <c r="I4361" s="3">
        <v>45388</v>
      </c>
      <c r="J4361" s="2" t="s">
        <v>21</v>
      </c>
      <c r="K4361" s="2" t="s">
        <v>27</v>
      </c>
      <c r="L4361" s="2">
        <v>586.44000000000005</v>
      </c>
      <c r="M4361" s="2" t="s">
        <v>39</v>
      </c>
      <c r="N4361" s="11">
        <f>L4361/E4361*100</f>
        <v>12.175974852430359</v>
      </c>
      <c r="O4361" s="12" t="str">
        <f>IF(N4361&lt;10,"Low",IF(N4361&lt;20,"Med","High"))</f>
        <v>Med</v>
      </c>
      <c r="P4361" s="12">
        <f>sales*discount</f>
        <v>2119.2028</v>
      </c>
      <c r="Q4361" s="12">
        <f>sales-Discount_Values</f>
        <v>2697.1671999999999</v>
      </c>
      <c r="R4361" s="12">
        <f>DATEDIF(order_date,delivery_date,"D")</f>
        <v>6</v>
      </c>
      <c r="S4361" s="12"/>
    </row>
    <row r="4362" spans="1:19" ht="14.25" customHeight="1" x14ac:dyDescent="0.35">
      <c r="A4362" s="2" t="s">
        <v>14111</v>
      </c>
      <c r="B4362" s="2">
        <v>114078</v>
      </c>
      <c r="C4362" s="2" t="s">
        <v>19</v>
      </c>
      <c r="D4362" s="2" t="s">
        <v>33</v>
      </c>
      <c r="E4362" s="2">
        <v>1802.6</v>
      </c>
      <c r="F4362" s="2">
        <v>0.2</v>
      </c>
      <c r="G4362" s="2">
        <v>3</v>
      </c>
      <c r="H4362" s="3">
        <v>44929</v>
      </c>
      <c r="I4362" s="3">
        <v>44936</v>
      </c>
      <c r="J4362" s="2" t="s">
        <v>31</v>
      </c>
      <c r="K4362" s="2" t="s">
        <v>22</v>
      </c>
      <c r="L4362" s="2">
        <v>219.5</v>
      </c>
      <c r="M4362" s="2" t="s">
        <v>23</v>
      </c>
      <c r="N4362" s="11">
        <f>L4362/E4362*100</f>
        <v>12.176855652945745</v>
      </c>
      <c r="O4362" s="12" t="str">
        <f>IF(N4362&lt;10,"Low",IF(N4362&lt;20,"Med","High"))</f>
        <v>Med</v>
      </c>
      <c r="P4362" s="12">
        <f>sales*discount</f>
        <v>360.52</v>
      </c>
      <c r="Q4362" s="12">
        <f>sales-Discount_Values</f>
        <v>1442.08</v>
      </c>
      <c r="R4362" s="12">
        <f>DATEDIF(order_date,delivery_date,"D")</f>
        <v>7</v>
      </c>
      <c r="S4362" s="12"/>
    </row>
    <row r="4363" spans="1:19" ht="14.25" customHeight="1" x14ac:dyDescent="0.35">
      <c r="A4363" s="2" t="s">
        <v>745</v>
      </c>
      <c r="B4363" s="2">
        <v>100712</v>
      </c>
      <c r="C4363" s="2" t="s">
        <v>25</v>
      </c>
      <c r="D4363" s="2" t="s">
        <v>14</v>
      </c>
      <c r="E4363" s="2">
        <v>2826.58</v>
      </c>
      <c r="F4363" s="2">
        <v>0.05</v>
      </c>
      <c r="G4363" s="2">
        <v>9</v>
      </c>
      <c r="H4363" s="3">
        <v>45418</v>
      </c>
      <c r="I4363" s="3">
        <v>45421</v>
      </c>
      <c r="J4363" s="2" t="s">
        <v>21</v>
      </c>
      <c r="K4363" s="2" t="s">
        <v>16</v>
      </c>
      <c r="L4363" s="2">
        <v>344.3</v>
      </c>
      <c r="M4363" s="2" t="s">
        <v>39</v>
      </c>
      <c r="N4363" s="11">
        <f>L4363/E4363*100</f>
        <v>12.180797996164976</v>
      </c>
      <c r="O4363" s="12" t="str">
        <f>IF(N4363&lt;10,"Low",IF(N4363&lt;20,"Med","High"))</f>
        <v>Med</v>
      </c>
      <c r="P4363" s="12">
        <f>sales*discount</f>
        <v>141.32900000000001</v>
      </c>
      <c r="Q4363" s="12">
        <f>sales-Discount_Values</f>
        <v>2685.2509999999997</v>
      </c>
      <c r="R4363" s="12">
        <f>DATEDIF(order_date,delivery_date,"D")</f>
        <v>3</v>
      </c>
      <c r="S4363" s="12"/>
    </row>
    <row r="4364" spans="1:19" ht="14.25" customHeight="1" x14ac:dyDescent="0.35">
      <c r="A4364" s="2" t="s">
        <v>12393</v>
      </c>
      <c r="B4364" s="2">
        <v>112360</v>
      </c>
      <c r="C4364" s="2" t="s">
        <v>13</v>
      </c>
      <c r="D4364" s="2" t="s">
        <v>14</v>
      </c>
      <c r="E4364" s="2">
        <v>4361.55</v>
      </c>
      <c r="F4364" s="2">
        <v>0.24</v>
      </c>
      <c r="G4364" s="2">
        <v>9</v>
      </c>
      <c r="H4364" s="3">
        <v>45604</v>
      </c>
      <c r="I4364" s="3">
        <v>45611</v>
      </c>
      <c r="J4364" s="2" t="s">
        <v>31</v>
      </c>
      <c r="K4364" s="2" t="s">
        <v>16</v>
      </c>
      <c r="L4364" s="2">
        <v>531.29</v>
      </c>
      <c r="M4364" s="2" t="s">
        <v>39</v>
      </c>
      <c r="N4364" s="11">
        <f>L4364/E4364*100</f>
        <v>12.181219979135856</v>
      </c>
      <c r="O4364" s="12" t="str">
        <f>IF(N4364&lt;10,"Low",IF(N4364&lt;20,"Med","High"))</f>
        <v>Med</v>
      </c>
      <c r="P4364" s="12">
        <f>sales*discount</f>
        <v>1046.7719999999999</v>
      </c>
      <c r="Q4364" s="12">
        <f>sales-Discount_Values</f>
        <v>3314.7780000000002</v>
      </c>
      <c r="R4364" s="12">
        <f>DATEDIF(order_date,delivery_date,"D")</f>
        <v>7</v>
      </c>
      <c r="S4364" s="12"/>
    </row>
    <row r="4365" spans="1:19" ht="14.25" customHeight="1" x14ac:dyDescent="0.35">
      <c r="A4365" s="2" t="s">
        <v>9425</v>
      </c>
      <c r="B4365" s="2">
        <v>109392</v>
      </c>
      <c r="C4365" s="2" t="s">
        <v>13</v>
      </c>
      <c r="D4365" s="2" t="s">
        <v>20</v>
      </c>
      <c r="E4365" s="2">
        <v>3475.51</v>
      </c>
      <c r="F4365" s="2">
        <v>0.11</v>
      </c>
      <c r="G4365" s="2">
        <v>4</v>
      </c>
      <c r="H4365" s="3">
        <v>45460</v>
      </c>
      <c r="I4365" s="3">
        <v>45464</v>
      </c>
      <c r="J4365" s="2" t="s">
        <v>21</v>
      </c>
      <c r="K4365" s="2" t="s">
        <v>22</v>
      </c>
      <c r="L4365" s="2">
        <v>423.36</v>
      </c>
      <c r="M4365" s="2" t="s">
        <v>28</v>
      </c>
      <c r="N4365" s="11">
        <f>L4365/E4365*100</f>
        <v>12.181233833307918</v>
      </c>
      <c r="O4365" s="12" t="str">
        <f>IF(N4365&lt;10,"Low",IF(N4365&lt;20,"Med","High"))</f>
        <v>Med</v>
      </c>
      <c r="P4365" s="12">
        <f>sales*discount</f>
        <v>382.30610000000001</v>
      </c>
      <c r="Q4365" s="12">
        <f>sales-Discount_Values</f>
        <v>3093.2039000000004</v>
      </c>
      <c r="R4365" s="12">
        <f>DATEDIF(order_date,delivery_date,"D")</f>
        <v>4</v>
      </c>
      <c r="S4365" s="12"/>
    </row>
    <row r="4366" spans="1:19" ht="14.25" customHeight="1" x14ac:dyDescent="0.35">
      <c r="A4366" s="2" t="s">
        <v>13941</v>
      </c>
      <c r="B4366" s="2">
        <v>113908</v>
      </c>
      <c r="C4366" s="2" t="s">
        <v>19</v>
      </c>
      <c r="D4366" s="2" t="s">
        <v>20</v>
      </c>
      <c r="E4366" s="2">
        <v>933.45</v>
      </c>
      <c r="F4366" s="2">
        <v>0.16</v>
      </c>
      <c r="G4366" s="2">
        <v>6</v>
      </c>
      <c r="H4366" s="3">
        <v>45654</v>
      </c>
      <c r="I4366" s="3">
        <v>45656</v>
      </c>
      <c r="J4366" s="2" t="s">
        <v>31</v>
      </c>
      <c r="K4366" s="2" t="s">
        <v>16</v>
      </c>
      <c r="L4366" s="2">
        <v>113.71</v>
      </c>
      <c r="M4366" s="2" t="s">
        <v>39</v>
      </c>
      <c r="N4366" s="11">
        <f>L4366/E4366*100</f>
        <v>12.181691574267502</v>
      </c>
      <c r="O4366" s="12" t="str">
        <f>IF(N4366&lt;10,"Low",IF(N4366&lt;20,"Med","High"))</f>
        <v>Med</v>
      </c>
      <c r="P4366" s="12">
        <f>sales*discount</f>
        <v>149.352</v>
      </c>
      <c r="Q4366" s="12">
        <f>sales-Discount_Values</f>
        <v>784.09800000000007</v>
      </c>
      <c r="R4366" s="12">
        <f>DATEDIF(order_date,delivery_date,"D")</f>
        <v>2</v>
      </c>
      <c r="S4366" s="12"/>
    </row>
    <row r="4367" spans="1:19" ht="14.25" customHeight="1" x14ac:dyDescent="0.35">
      <c r="A4367" s="2" t="s">
        <v>12939</v>
      </c>
      <c r="B4367" s="2">
        <v>112906</v>
      </c>
      <c r="C4367" s="2" t="s">
        <v>41</v>
      </c>
      <c r="D4367" s="2" t="s">
        <v>26</v>
      </c>
      <c r="E4367" s="2">
        <v>1661.82</v>
      </c>
      <c r="F4367" s="2">
        <v>0.06</v>
      </c>
      <c r="G4367" s="2">
        <v>5</v>
      </c>
      <c r="H4367" s="3">
        <v>44988</v>
      </c>
      <c r="I4367" s="3">
        <v>44990</v>
      </c>
      <c r="J4367" s="2" t="s">
        <v>15</v>
      </c>
      <c r="K4367" s="2" t="s">
        <v>27</v>
      </c>
      <c r="L4367" s="2">
        <v>202.45</v>
      </c>
      <c r="M4367" s="2" t="s">
        <v>48</v>
      </c>
      <c r="N4367" s="11">
        <f>L4367/E4367*100</f>
        <v>12.182426496251097</v>
      </c>
      <c r="O4367" s="12" t="str">
        <f>IF(N4367&lt;10,"Low",IF(N4367&lt;20,"Med","High"))</f>
        <v>Med</v>
      </c>
      <c r="P4367" s="12">
        <f>sales*discount</f>
        <v>99.709199999999996</v>
      </c>
      <c r="Q4367" s="12">
        <f>sales-Discount_Values</f>
        <v>1562.1107999999999</v>
      </c>
      <c r="R4367" s="12">
        <f>DATEDIF(order_date,delivery_date,"D")</f>
        <v>2</v>
      </c>
      <c r="S4367" s="12"/>
    </row>
    <row r="4368" spans="1:19" ht="14.25" customHeight="1" x14ac:dyDescent="0.35">
      <c r="A4368" s="2" t="s">
        <v>12042</v>
      </c>
      <c r="B4368" s="2">
        <v>112009</v>
      </c>
      <c r="C4368" s="2" t="s">
        <v>25</v>
      </c>
      <c r="D4368" s="2" t="s">
        <v>14</v>
      </c>
      <c r="E4368" s="2">
        <v>3791.31</v>
      </c>
      <c r="F4368" s="2">
        <v>0.33</v>
      </c>
      <c r="G4368" s="2">
        <v>9</v>
      </c>
      <c r="H4368" s="3">
        <v>45103</v>
      </c>
      <c r="I4368" s="3">
        <v>45104</v>
      </c>
      <c r="J4368" s="2" t="s">
        <v>21</v>
      </c>
      <c r="K4368" s="2" t="s">
        <v>22</v>
      </c>
      <c r="L4368" s="2">
        <v>461.97</v>
      </c>
      <c r="M4368" s="2" t="s">
        <v>48</v>
      </c>
      <c r="N4368" s="11">
        <f>L4368/E4368*100</f>
        <v>12.184970366443263</v>
      </c>
      <c r="O4368" s="12" t="str">
        <f>IF(N4368&lt;10,"Low",IF(N4368&lt;20,"Med","High"))</f>
        <v>Med</v>
      </c>
      <c r="P4368" s="12">
        <f>sales*discount</f>
        <v>1251.1323</v>
      </c>
      <c r="Q4368" s="12">
        <f>sales-Discount_Values</f>
        <v>2540.1777000000002</v>
      </c>
      <c r="R4368" s="12">
        <f>DATEDIF(order_date,delivery_date,"D")</f>
        <v>1</v>
      </c>
      <c r="S4368" s="12"/>
    </row>
    <row r="4369" spans="1:19" ht="14.25" customHeight="1" x14ac:dyDescent="0.35">
      <c r="A4369" s="2" t="s">
        <v>6010</v>
      </c>
      <c r="B4369" s="2">
        <v>105977</v>
      </c>
      <c r="C4369" s="2" t="s">
        <v>19</v>
      </c>
      <c r="D4369" s="2" t="s">
        <v>36</v>
      </c>
      <c r="E4369" s="2">
        <v>1954.85</v>
      </c>
      <c r="F4369" s="2">
        <v>0.05</v>
      </c>
      <c r="G4369" s="2">
        <v>5</v>
      </c>
      <c r="H4369" s="3">
        <v>45164</v>
      </c>
      <c r="I4369" s="3">
        <v>45169</v>
      </c>
      <c r="J4369" s="2" t="s">
        <v>15</v>
      </c>
      <c r="K4369" s="2" t="s">
        <v>22</v>
      </c>
      <c r="L4369" s="2">
        <v>238.2</v>
      </c>
      <c r="M4369" s="2" t="s">
        <v>48</v>
      </c>
      <c r="N4369" s="11">
        <f>L4369/E4369*100</f>
        <v>12.185078138987645</v>
      </c>
      <c r="O4369" s="12" t="str">
        <f>IF(N4369&lt;10,"Low",IF(N4369&lt;20,"Med","High"))</f>
        <v>Med</v>
      </c>
      <c r="P4369" s="12">
        <f>sales*discount</f>
        <v>97.742500000000007</v>
      </c>
      <c r="Q4369" s="12">
        <f>sales-Discount_Values</f>
        <v>1857.1074999999998</v>
      </c>
      <c r="R4369" s="12">
        <f>DATEDIF(order_date,delivery_date,"D")</f>
        <v>5</v>
      </c>
      <c r="S4369" s="12"/>
    </row>
    <row r="4370" spans="1:19" ht="14.25" customHeight="1" x14ac:dyDescent="0.35">
      <c r="A4370" s="2" t="s">
        <v>7198</v>
      </c>
      <c r="B4370" s="2">
        <v>107165</v>
      </c>
      <c r="C4370" s="2" t="s">
        <v>25</v>
      </c>
      <c r="D4370" s="2" t="s">
        <v>26</v>
      </c>
      <c r="E4370" s="2">
        <v>3958.25</v>
      </c>
      <c r="F4370" s="2">
        <v>0.35</v>
      </c>
      <c r="G4370" s="2">
        <v>5</v>
      </c>
      <c r="H4370" s="3">
        <v>45014</v>
      </c>
      <c r="I4370" s="3">
        <v>45017</v>
      </c>
      <c r="J4370" s="2" t="s">
        <v>31</v>
      </c>
      <c r="K4370" s="2" t="s">
        <v>22</v>
      </c>
      <c r="L4370" s="2">
        <v>482.41</v>
      </c>
      <c r="M4370" s="2" t="s">
        <v>34</v>
      </c>
      <c r="N4370" s="11">
        <f>L4370/E4370*100</f>
        <v>12.187456578033222</v>
      </c>
      <c r="O4370" s="12" t="str">
        <f>IF(N4370&lt;10,"Low",IF(N4370&lt;20,"Med","High"))</f>
        <v>Med</v>
      </c>
      <c r="P4370" s="12">
        <f>sales*discount</f>
        <v>1385.3874999999998</v>
      </c>
      <c r="Q4370" s="12">
        <f>sales-Discount_Values</f>
        <v>2572.8625000000002</v>
      </c>
      <c r="R4370" s="12">
        <f>DATEDIF(order_date,delivery_date,"D")</f>
        <v>3</v>
      </c>
      <c r="S4370" s="12"/>
    </row>
    <row r="4371" spans="1:19" ht="14.25" customHeight="1" x14ac:dyDescent="0.35">
      <c r="A4371" s="2" t="s">
        <v>9859</v>
      </c>
      <c r="B4371" s="2">
        <v>109826</v>
      </c>
      <c r="C4371" s="2" t="s">
        <v>41</v>
      </c>
      <c r="D4371" s="2" t="s">
        <v>26</v>
      </c>
      <c r="E4371" s="2">
        <v>721.3</v>
      </c>
      <c r="F4371" s="2">
        <v>0.05</v>
      </c>
      <c r="G4371" s="2">
        <v>5</v>
      </c>
      <c r="H4371" s="3">
        <v>45493</v>
      </c>
      <c r="I4371" s="3">
        <v>45499</v>
      </c>
      <c r="J4371" s="2" t="s">
        <v>15</v>
      </c>
      <c r="K4371" s="2" t="s">
        <v>27</v>
      </c>
      <c r="L4371" s="2">
        <v>87.91</v>
      </c>
      <c r="M4371" s="2" t="s">
        <v>23</v>
      </c>
      <c r="N4371" s="11">
        <f>L4371/E4371*100</f>
        <v>12.187716622764453</v>
      </c>
      <c r="O4371" s="12" t="str">
        <f>IF(N4371&lt;10,"Low",IF(N4371&lt;20,"Med","High"))</f>
        <v>Med</v>
      </c>
      <c r="P4371" s="12">
        <f>sales*discount</f>
        <v>36.064999999999998</v>
      </c>
      <c r="Q4371" s="12">
        <f>sales-Discount_Values</f>
        <v>685.2349999999999</v>
      </c>
      <c r="R4371" s="12">
        <f>DATEDIF(order_date,delivery_date,"D")</f>
        <v>6</v>
      </c>
      <c r="S4371" s="12"/>
    </row>
    <row r="4372" spans="1:19" ht="14.25" customHeight="1" x14ac:dyDescent="0.35">
      <c r="A4372" s="2" t="s">
        <v>1099</v>
      </c>
      <c r="B4372" s="2">
        <v>101066</v>
      </c>
      <c r="C4372" s="2" t="s">
        <v>25</v>
      </c>
      <c r="D4372" s="2" t="s">
        <v>36</v>
      </c>
      <c r="E4372" s="2">
        <v>2099.42</v>
      </c>
      <c r="F4372" s="2">
        <v>0.42</v>
      </c>
      <c r="G4372" s="2">
        <v>6</v>
      </c>
      <c r="H4372" s="3">
        <v>45493</v>
      </c>
      <c r="I4372" s="3">
        <v>45499</v>
      </c>
      <c r="J4372" s="2" t="s">
        <v>21</v>
      </c>
      <c r="K4372" s="2" t="s">
        <v>27</v>
      </c>
      <c r="L4372" s="2">
        <v>255.88</v>
      </c>
      <c r="M4372" s="2" t="s">
        <v>34</v>
      </c>
      <c r="N4372" s="11">
        <f>L4372/E4372*100</f>
        <v>12.188128149679436</v>
      </c>
      <c r="O4372" s="12" t="str">
        <f>IF(N4372&lt;10,"Low",IF(N4372&lt;20,"Med","High"))</f>
        <v>Med</v>
      </c>
      <c r="P4372" s="12">
        <f>sales*discount</f>
        <v>881.75639999999999</v>
      </c>
      <c r="Q4372" s="12">
        <f>sales-Discount_Values</f>
        <v>1217.6636000000001</v>
      </c>
      <c r="R4372" s="12">
        <f>DATEDIF(order_date,delivery_date,"D")</f>
        <v>6</v>
      </c>
      <c r="S4372" s="12"/>
    </row>
    <row r="4373" spans="1:19" ht="14.25" customHeight="1" x14ac:dyDescent="0.35">
      <c r="A4373" s="2" t="s">
        <v>4486</v>
      </c>
      <c r="B4373" s="2">
        <v>104453</v>
      </c>
      <c r="C4373" s="2" t="s">
        <v>41</v>
      </c>
      <c r="D4373" s="2" t="s">
        <v>36</v>
      </c>
      <c r="E4373" s="2">
        <v>3434.69</v>
      </c>
      <c r="F4373" s="2">
        <v>0.46</v>
      </c>
      <c r="G4373" s="2">
        <v>1</v>
      </c>
      <c r="H4373" s="3">
        <v>45134</v>
      </c>
      <c r="I4373" s="3">
        <v>45139</v>
      </c>
      <c r="J4373" s="2" t="s">
        <v>21</v>
      </c>
      <c r="K4373" s="2" t="s">
        <v>27</v>
      </c>
      <c r="L4373" s="2">
        <v>418.7</v>
      </c>
      <c r="M4373" s="2" t="s">
        <v>28</v>
      </c>
      <c r="N4373" s="11">
        <f>L4373/E4373*100</f>
        <v>12.190328675950376</v>
      </c>
      <c r="O4373" s="12" t="str">
        <f>IF(N4373&lt;10,"Low",IF(N4373&lt;20,"Med","High"))</f>
        <v>Med</v>
      </c>
      <c r="P4373" s="12">
        <f>sales*discount</f>
        <v>1579.9574</v>
      </c>
      <c r="Q4373" s="12">
        <f>sales-Discount_Values</f>
        <v>1854.7326</v>
      </c>
      <c r="R4373" s="12">
        <f>DATEDIF(order_date,delivery_date,"D")</f>
        <v>5</v>
      </c>
      <c r="S4373" s="12"/>
    </row>
    <row r="4374" spans="1:19" ht="14.25" customHeight="1" x14ac:dyDescent="0.35">
      <c r="A4374" s="2" t="s">
        <v>6108</v>
      </c>
      <c r="B4374" s="2">
        <v>106075</v>
      </c>
      <c r="C4374" s="2" t="s">
        <v>19</v>
      </c>
      <c r="D4374" s="2" t="s">
        <v>36</v>
      </c>
      <c r="E4374" s="2">
        <v>768.12</v>
      </c>
      <c r="F4374" s="2">
        <v>0.31</v>
      </c>
      <c r="G4374" s="2">
        <v>1</v>
      </c>
      <c r="H4374" s="3">
        <v>45035</v>
      </c>
      <c r="I4374" s="3">
        <v>45041</v>
      </c>
      <c r="J4374" s="2" t="s">
        <v>15</v>
      </c>
      <c r="K4374" s="2" t="s">
        <v>16</v>
      </c>
      <c r="L4374" s="2">
        <v>93.64</v>
      </c>
      <c r="M4374" s="2" t="s">
        <v>34</v>
      </c>
      <c r="N4374" s="11">
        <f>L4374/E4374*100</f>
        <v>12.190803520283289</v>
      </c>
      <c r="O4374" s="12" t="str">
        <f>IF(N4374&lt;10,"Low",IF(N4374&lt;20,"Med","High"))</f>
        <v>Med</v>
      </c>
      <c r="P4374" s="12">
        <f>sales*discount</f>
        <v>238.1172</v>
      </c>
      <c r="Q4374" s="12">
        <f>sales-Discount_Values</f>
        <v>530.00279999999998</v>
      </c>
      <c r="R4374" s="12">
        <f>DATEDIF(order_date,delivery_date,"D")</f>
        <v>6</v>
      </c>
      <c r="S4374" s="12"/>
    </row>
    <row r="4375" spans="1:19" ht="14.25" customHeight="1" x14ac:dyDescent="0.35">
      <c r="A4375" s="2" t="s">
        <v>6780</v>
      </c>
      <c r="B4375" s="2">
        <v>106747</v>
      </c>
      <c r="C4375" s="2" t="s">
        <v>25</v>
      </c>
      <c r="D4375" s="2" t="s">
        <v>14</v>
      </c>
      <c r="E4375" s="2">
        <v>1442.71</v>
      </c>
      <c r="F4375" s="2">
        <v>0.25</v>
      </c>
      <c r="G4375" s="2">
        <v>2</v>
      </c>
      <c r="H4375" s="3">
        <v>44940</v>
      </c>
      <c r="I4375" s="3">
        <v>44943</v>
      </c>
      <c r="J4375" s="2" t="s">
        <v>21</v>
      </c>
      <c r="K4375" s="2" t="s">
        <v>22</v>
      </c>
      <c r="L4375" s="2">
        <v>175.91</v>
      </c>
      <c r="M4375" s="2" t="s">
        <v>28</v>
      </c>
      <c r="N4375" s="11">
        <f>L4375/E4375*100</f>
        <v>12.193025625385559</v>
      </c>
      <c r="O4375" s="12" t="str">
        <f>IF(N4375&lt;10,"Low",IF(N4375&lt;20,"Med","High"))</f>
        <v>Med</v>
      </c>
      <c r="P4375" s="12">
        <f>sales*discount</f>
        <v>360.67750000000001</v>
      </c>
      <c r="Q4375" s="12">
        <f>sales-Discount_Values</f>
        <v>1082.0325</v>
      </c>
      <c r="R4375" s="12">
        <f>DATEDIF(order_date,delivery_date,"D")</f>
        <v>3</v>
      </c>
      <c r="S4375" s="12"/>
    </row>
    <row r="4376" spans="1:19" ht="14.25" customHeight="1" x14ac:dyDescent="0.35">
      <c r="A4376" s="2" t="s">
        <v>11629</v>
      </c>
      <c r="B4376" s="2">
        <v>111596</v>
      </c>
      <c r="C4376" s="2" t="s">
        <v>25</v>
      </c>
      <c r="D4376" s="2" t="s">
        <v>33</v>
      </c>
      <c r="E4376" s="2">
        <v>3520.14</v>
      </c>
      <c r="F4376" s="2">
        <v>0.01</v>
      </c>
      <c r="G4376" s="2">
        <v>1</v>
      </c>
      <c r="H4376" s="3">
        <v>45452</v>
      </c>
      <c r="I4376" s="3">
        <v>45455</v>
      </c>
      <c r="J4376" s="2" t="s">
        <v>15</v>
      </c>
      <c r="K4376" s="2" t="s">
        <v>22</v>
      </c>
      <c r="L4376" s="2">
        <v>429.25</v>
      </c>
      <c r="M4376" s="2" t="s">
        <v>48</v>
      </c>
      <c r="N4376" s="11">
        <f>L4376/E4376*100</f>
        <v>12.194117279426386</v>
      </c>
      <c r="O4376" s="12" t="str">
        <f>IF(N4376&lt;10,"Low",IF(N4376&lt;20,"Med","High"))</f>
        <v>Med</v>
      </c>
      <c r="P4376" s="12">
        <f>sales*discount</f>
        <v>35.2014</v>
      </c>
      <c r="Q4376" s="12">
        <f>sales-Discount_Values</f>
        <v>3484.9386</v>
      </c>
      <c r="R4376" s="12">
        <f>DATEDIF(order_date,delivery_date,"D")</f>
        <v>3</v>
      </c>
      <c r="S4376" s="12"/>
    </row>
    <row r="4377" spans="1:19" ht="14.25" customHeight="1" x14ac:dyDescent="0.35">
      <c r="A4377" s="2" t="s">
        <v>3030</v>
      </c>
      <c r="B4377" s="2">
        <v>102997</v>
      </c>
      <c r="C4377" s="2" t="s">
        <v>25</v>
      </c>
      <c r="D4377" s="2" t="s">
        <v>26</v>
      </c>
      <c r="E4377" s="2">
        <v>3571.39</v>
      </c>
      <c r="F4377" s="2">
        <v>0.41</v>
      </c>
      <c r="G4377" s="2">
        <v>1</v>
      </c>
      <c r="H4377" s="3">
        <v>45439</v>
      </c>
      <c r="I4377" s="3">
        <v>45444</v>
      </c>
      <c r="J4377" s="2" t="s">
        <v>21</v>
      </c>
      <c r="K4377" s="2" t="s">
        <v>22</v>
      </c>
      <c r="L4377" s="2">
        <v>435.68</v>
      </c>
      <c r="M4377" s="2" t="s">
        <v>28</v>
      </c>
      <c r="N4377" s="11">
        <f>L4377/E4377*100</f>
        <v>12.199171751054912</v>
      </c>
      <c r="O4377" s="12" t="str">
        <f>IF(N4377&lt;10,"Low",IF(N4377&lt;20,"Med","High"))</f>
        <v>Med</v>
      </c>
      <c r="P4377" s="12">
        <f>sales*discount</f>
        <v>1464.2698999999998</v>
      </c>
      <c r="Q4377" s="12">
        <f>sales-Discount_Values</f>
        <v>2107.1201000000001</v>
      </c>
      <c r="R4377" s="12">
        <f>DATEDIF(order_date,delivery_date,"D")</f>
        <v>5</v>
      </c>
      <c r="S4377" s="12"/>
    </row>
    <row r="4378" spans="1:19" ht="14.25" customHeight="1" x14ac:dyDescent="0.35">
      <c r="A4378" s="2" t="s">
        <v>9911</v>
      </c>
      <c r="B4378" s="2">
        <v>109878</v>
      </c>
      <c r="C4378" s="2" t="s">
        <v>25</v>
      </c>
      <c r="D4378" s="2" t="s">
        <v>20</v>
      </c>
      <c r="E4378" s="2">
        <v>4411.37</v>
      </c>
      <c r="F4378" s="2">
        <v>0.28000000000000003</v>
      </c>
      <c r="G4378" s="2">
        <v>9</v>
      </c>
      <c r="H4378" s="3">
        <v>45065</v>
      </c>
      <c r="I4378" s="3">
        <v>45069</v>
      </c>
      <c r="J4378" s="2" t="s">
        <v>31</v>
      </c>
      <c r="K4378" s="2" t="s">
        <v>22</v>
      </c>
      <c r="L4378" s="2">
        <v>538.29999999999995</v>
      </c>
      <c r="M4378" s="2" t="s">
        <v>34</v>
      </c>
      <c r="N4378" s="11">
        <f>L4378/E4378*100</f>
        <v>12.202558388890525</v>
      </c>
      <c r="O4378" s="12" t="str">
        <f>IF(N4378&lt;10,"Low",IF(N4378&lt;20,"Med","High"))</f>
        <v>Med</v>
      </c>
      <c r="P4378" s="12">
        <f>sales*discount</f>
        <v>1235.1836000000001</v>
      </c>
      <c r="Q4378" s="12">
        <f>sales-Discount_Values</f>
        <v>3176.1863999999996</v>
      </c>
      <c r="R4378" s="12">
        <f>DATEDIF(order_date,delivery_date,"D")</f>
        <v>4</v>
      </c>
      <c r="S4378" s="12"/>
    </row>
    <row r="4379" spans="1:19" ht="14.25" customHeight="1" x14ac:dyDescent="0.35">
      <c r="A4379" s="2" t="s">
        <v>12538</v>
      </c>
      <c r="B4379" s="2">
        <v>112505</v>
      </c>
      <c r="C4379" s="2" t="s">
        <v>13</v>
      </c>
      <c r="D4379" s="2" t="s">
        <v>14</v>
      </c>
      <c r="E4379" s="2">
        <v>3875.41</v>
      </c>
      <c r="F4379" s="2">
        <v>0.44</v>
      </c>
      <c r="G4379" s="2">
        <v>9</v>
      </c>
      <c r="H4379" s="3">
        <v>45557</v>
      </c>
      <c r="I4379" s="3">
        <v>45559</v>
      </c>
      <c r="J4379" s="2" t="s">
        <v>31</v>
      </c>
      <c r="K4379" s="2" t="s">
        <v>27</v>
      </c>
      <c r="L4379" s="2">
        <v>472.99</v>
      </c>
      <c r="M4379" s="2" t="s">
        <v>23</v>
      </c>
      <c r="N4379" s="11">
        <f>L4379/E4379*100</f>
        <v>12.204902190993986</v>
      </c>
      <c r="O4379" s="12" t="str">
        <f>IF(N4379&lt;10,"Low",IF(N4379&lt;20,"Med","High"))</f>
        <v>Med</v>
      </c>
      <c r="P4379" s="12">
        <f>sales*discount</f>
        <v>1705.1804</v>
      </c>
      <c r="Q4379" s="12">
        <f>sales-Discount_Values</f>
        <v>2170.2295999999997</v>
      </c>
      <c r="R4379" s="12">
        <f>DATEDIF(order_date,delivery_date,"D")</f>
        <v>2</v>
      </c>
      <c r="S4379" s="12"/>
    </row>
    <row r="4380" spans="1:19" ht="14.25" customHeight="1" x14ac:dyDescent="0.35">
      <c r="A4380" s="2" t="s">
        <v>6492</v>
      </c>
      <c r="B4380" s="2">
        <v>106459</v>
      </c>
      <c r="C4380" s="2" t="s">
        <v>41</v>
      </c>
      <c r="D4380" s="2" t="s">
        <v>26</v>
      </c>
      <c r="E4380" s="2">
        <v>2461.7800000000002</v>
      </c>
      <c r="F4380" s="2">
        <v>0.4</v>
      </c>
      <c r="G4380" s="2">
        <v>6</v>
      </c>
      <c r="H4380" s="3">
        <v>45199</v>
      </c>
      <c r="I4380" s="3">
        <v>45202</v>
      </c>
      <c r="J4380" s="2" t="s">
        <v>15</v>
      </c>
      <c r="K4380" s="2" t="s">
        <v>16</v>
      </c>
      <c r="L4380" s="2">
        <v>300.49</v>
      </c>
      <c r="M4380" s="2" t="s">
        <v>17</v>
      </c>
      <c r="N4380" s="11">
        <f>L4380/E4380*100</f>
        <v>12.206208515789388</v>
      </c>
      <c r="O4380" s="12" t="str">
        <f>IF(N4380&lt;10,"Low",IF(N4380&lt;20,"Med","High"))</f>
        <v>Med</v>
      </c>
      <c r="P4380" s="12">
        <f>sales*discount</f>
        <v>984.7120000000001</v>
      </c>
      <c r="Q4380" s="12">
        <f>sales-Discount_Values</f>
        <v>1477.0680000000002</v>
      </c>
      <c r="R4380" s="12">
        <f>DATEDIF(order_date,delivery_date,"D")</f>
        <v>3</v>
      </c>
      <c r="S4380" s="12"/>
    </row>
    <row r="4381" spans="1:19" ht="14.25" customHeight="1" x14ac:dyDescent="0.35">
      <c r="A4381" s="2" t="s">
        <v>3825</v>
      </c>
      <c r="B4381" s="2">
        <v>103792</v>
      </c>
      <c r="C4381" s="2" t="s">
        <v>13</v>
      </c>
      <c r="D4381" s="2" t="s">
        <v>14</v>
      </c>
      <c r="E4381" s="2">
        <v>2556.88</v>
      </c>
      <c r="F4381" s="2">
        <v>0.15</v>
      </c>
      <c r="G4381" s="2">
        <v>6</v>
      </c>
      <c r="H4381" s="3">
        <v>45532</v>
      </c>
      <c r="I4381" s="3">
        <v>45538</v>
      </c>
      <c r="J4381" s="2" t="s">
        <v>21</v>
      </c>
      <c r="K4381" s="2" t="s">
        <v>22</v>
      </c>
      <c r="L4381" s="2">
        <v>312.10000000000002</v>
      </c>
      <c r="M4381" s="2" t="s">
        <v>17</v>
      </c>
      <c r="N4381" s="11">
        <f>L4381/E4381*100</f>
        <v>12.206282656988204</v>
      </c>
      <c r="O4381" s="12" t="str">
        <f>IF(N4381&lt;10,"Low",IF(N4381&lt;20,"Med","High"))</f>
        <v>Med</v>
      </c>
      <c r="P4381" s="12">
        <f>sales*discount</f>
        <v>383.53199999999998</v>
      </c>
      <c r="Q4381" s="12">
        <f>sales-Discount_Values</f>
        <v>2173.348</v>
      </c>
      <c r="R4381" s="12">
        <f>DATEDIF(order_date,delivery_date,"D")</f>
        <v>6</v>
      </c>
      <c r="S4381" s="12"/>
    </row>
    <row r="4382" spans="1:19" ht="14.25" customHeight="1" x14ac:dyDescent="0.35">
      <c r="A4382" s="2" t="s">
        <v>4208</v>
      </c>
      <c r="B4382" s="2">
        <v>104175</v>
      </c>
      <c r="C4382" s="2" t="s">
        <v>13</v>
      </c>
      <c r="D4382" s="2" t="s">
        <v>26</v>
      </c>
      <c r="E4382" s="2">
        <v>3668.05</v>
      </c>
      <c r="F4382" s="2">
        <v>0.25</v>
      </c>
      <c r="G4382" s="2">
        <v>8</v>
      </c>
      <c r="H4382" s="3">
        <v>44974</v>
      </c>
      <c r="I4382" s="3">
        <v>44981</v>
      </c>
      <c r="J4382" s="2" t="s">
        <v>31</v>
      </c>
      <c r="K4382" s="2" t="s">
        <v>22</v>
      </c>
      <c r="L4382" s="2">
        <v>447.81</v>
      </c>
      <c r="M4382" s="2" t="s">
        <v>39</v>
      </c>
      <c r="N4382" s="11">
        <f>L4382/E4382*100</f>
        <v>12.20839410586006</v>
      </c>
      <c r="O4382" s="12" t="str">
        <f>IF(N4382&lt;10,"Low",IF(N4382&lt;20,"Med","High"))</f>
        <v>Med</v>
      </c>
      <c r="P4382" s="12">
        <f>sales*discount</f>
        <v>917.01250000000005</v>
      </c>
      <c r="Q4382" s="12">
        <f>sales-Discount_Values</f>
        <v>2751.0375000000004</v>
      </c>
      <c r="R4382" s="12">
        <f>DATEDIF(order_date,delivery_date,"D")</f>
        <v>7</v>
      </c>
      <c r="S4382" s="12"/>
    </row>
    <row r="4383" spans="1:19" ht="14.25" customHeight="1" x14ac:dyDescent="0.35">
      <c r="A4383" s="2" t="s">
        <v>4636</v>
      </c>
      <c r="B4383" s="2">
        <v>104603</v>
      </c>
      <c r="C4383" s="2" t="s">
        <v>19</v>
      </c>
      <c r="D4383" s="2" t="s">
        <v>20</v>
      </c>
      <c r="E4383" s="2">
        <v>4071.88</v>
      </c>
      <c r="F4383" s="2">
        <v>0.27</v>
      </c>
      <c r="G4383" s="2">
        <v>4</v>
      </c>
      <c r="H4383" s="3">
        <v>45532</v>
      </c>
      <c r="I4383" s="3">
        <v>45538</v>
      </c>
      <c r="J4383" s="2" t="s">
        <v>31</v>
      </c>
      <c r="K4383" s="2" t="s">
        <v>16</v>
      </c>
      <c r="L4383" s="2">
        <v>497.12</v>
      </c>
      <c r="M4383" s="2" t="s">
        <v>34</v>
      </c>
      <c r="N4383" s="11">
        <f>L4383/E4383*100</f>
        <v>12.208611255734452</v>
      </c>
      <c r="O4383" s="12" t="str">
        <f>IF(N4383&lt;10,"Low",IF(N4383&lt;20,"Med","High"))</f>
        <v>Med</v>
      </c>
      <c r="P4383" s="12">
        <f>sales*discount</f>
        <v>1099.4076</v>
      </c>
      <c r="Q4383" s="12">
        <f>sales-Discount_Values</f>
        <v>2972.4724000000001</v>
      </c>
      <c r="R4383" s="12">
        <f>DATEDIF(order_date,delivery_date,"D")</f>
        <v>6</v>
      </c>
      <c r="S4383" s="12"/>
    </row>
    <row r="4384" spans="1:19" ht="14.25" customHeight="1" x14ac:dyDescent="0.35">
      <c r="A4384" s="2" t="s">
        <v>6325</v>
      </c>
      <c r="B4384" s="2">
        <v>106292</v>
      </c>
      <c r="C4384" s="2" t="s">
        <v>41</v>
      </c>
      <c r="D4384" s="2" t="s">
        <v>36</v>
      </c>
      <c r="E4384" s="2">
        <v>4008.85</v>
      </c>
      <c r="F4384" s="2">
        <v>0.39</v>
      </c>
      <c r="G4384" s="2">
        <v>3</v>
      </c>
      <c r="H4384" s="3">
        <v>45372</v>
      </c>
      <c r="I4384" s="3">
        <v>45375</v>
      </c>
      <c r="J4384" s="2" t="s">
        <v>15</v>
      </c>
      <c r="K4384" s="2" t="s">
        <v>22</v>
      </c>
      <c r="L4384" s="2">
        <v>489.44</v>
      </c>
      <c r="M4384" s="2" t="s">
        <v>23</v>
      </c>
      <c r="N4384" s="11">
        <f>L4384/E4384*100</f>
        <v>12.20898761490203</v>
      </c>
      <c r="O4384" s="12" t="str">
        <f>IF(N4384&lt;10,"Low",IF(N4384&lt;20,"Med","High"))</f>
        <v>Med</v>
      </c>
      <c r="P4384" s="12">
        <f>sales*discount</f>
        <v>1563.4515000000001</v>
      </c>
      <c r="Q4384" s="12">
        <f>sales-Discount_Values</f>
        <v>2445.3984999999998</v>
      </c>
      <c r="R4384" s="12">
        <f>DATEDIF(order_date,delivery_date,"D")</f>
        <v>3</v>
      </c>
      <c r="S4384" s="12"/>
    </row>
    <row r="4385" spans="1:19" ht="14.25" customHeight="1" x14ac:dyDescent="0.35">
      <c r="A4385" s="2" t="s">
        <v>7450</v>
      </c>
      <c r="B4385" s="2">
        <v>107417</v>
      </c>
      <c r="C4385" s="2" t="s">
        <v>19</v>
      </c>
      <c r="D4385" s="2" t="s">
        <v>26</v>
      </c>
      <c r="E4385" s="2">
        <v>4729.33</v>
      </c>
      <c r="F4385" s="2">
        <v>0.1</v>
      </c>
      <c r="G4385" s="2">
        <v>4</v>
      </c>
      <c r="H4385" s="3">
        <v>45435</v>
      </c>
      <c r="I4385" s="3">
        <v>45440</v>
      </c>
      <c r="J4385" s="2" t="s">
        <v>21</v>
      </c>
      <c r="K4385" s="2" t="s">
        <v>16</v>
      </c>
      <c r="L4385" s="2">
        <v>577.48</v>
      </c>
      <c r="M4385" s="2" t="s">
        <v>28</v>
      </c>
      <c r="N4385" s="11">
        <f>L4385/E4385*100</f>
        <v>12.21060911376453</v>
      </c>
      <c r="O4385" s="12" t="str">
        <f>IF(N4385&lt;10,"Low",IF(N4385&lt;20,"Med","High"))</f>
        <v>Med</v>
      </c>
      <c r="P4385" s="12">
        <f>sales*discount</f>
        <v>472.93299999999999</v>
      </c>
      <c r="Q4385" s="12">
        <f>sales-Discount_Values</f>
        <v>4256.3969999999999</v>
      </c>
      <c r="R4385" s="12">
        <f>DATEDIF(order_date,delivery_date,"D")</f>
        <v>5</v>
      </c>
      <c r="S4385" s="12"/>
    </row>
    <row r="4386" spans="1:19" ht="14.25" customHeight="1" x14ac:dyDescent="0.35">
      <c r="A4386" s="2" t="s">
        <v>12840</v>
      </c>
      <c r="B4386" s="2">
        <v>112807</v>
      </c>
      <c r="C4386" s="2" t="s">
        <v>19</v>
      </c>
      <c r="D4386" s="2" t="s">
        <v>33</v>
      </c>
      <c r="E4386" s="2">
        <v>472.4</v>
      </c>
      <c r="F4386" s="2">
        <v>0.32</v>
      </c>
      <c r="G4386" s="2">
        <v>2</v>
      </c>
      <c r="H4386" s="3">
        <v>45283</v>
      </c>
      <c r="I4386" s="3">
        <v>45284</v>
      </c>
      <c r="J4386" s="2" t="s">
        <v>15</v>
      </c>
      <c r="K4386" s="2" t="s">
        <v>27</v>
      </c>
      <c r="L4386" s="2">
        <v>57.7</v>
      </c>
      <c r="M4386" s="2" t="s">
        <v>23</v>
      </c>
      <c r="N4386" s="11">
        <f>L4386/E4386*100</f>
        <v>12.214225232853515</v>
      </c>
      <c r="O4386" s="12" t="str">
        <f>IF(N4386&lt;10,"Low",IF(N4386&lt;20,"Med","High"))</f>
        <v>Med</v>
      </c>
      <c r="P4386" s="12">
        <f>sales*discount</f>
        <v>151.16800000000001</v>
      </c>
      <c r="Q4386" s="12">
        <f>sales-Discount_Values</f>
        <v>321.23199999999997</v>
      </c>
      <c r="R4386" s="12">
        <f>DATEDIF(order_date,delivery_date,"D")</f>
        <v>1</v>
      </c>
      <c r="S4386" s="12"/>
    </row>
    <row r="4387" spans="1:19" ht="14.25" customHeight="1" x14ac:dyDescent="0.35">
      <c r="A4387" s="2" t="s">
        <v>14825</v>
      </c>
      <c r="B4387" s="2">
        <v>114792</v>
      </c>
      <c r="C4387" s="2" t="s">
        <v>13</v>
      </c>
      <c r="D4387" s="2" t="s">
        <v>26</v>
      </c>
      <c r="E4387" s="2">
        <v>2193.3200000000002</v>
      </c>
      <c r="F4387" s="2">
        <v>0.05</v>
      </c>
      <c r="G4387" s="2">
        <v>8</v>
      </c>
      <c r="H4387" s="3">
        <v>45244</v>
      </c>
      <c r="I4387" s="3">
        <v>45245</v>
      </c>
      <c r="J4387" s="2" t="s">
        <v>31</v>
      </c>
      <c r="K4387" s="2" t="s">
        <v>16</v>
      </c>
      <c r="L4387" s="2">
        <v>267.97000000000003</v>
      </c>
      <c r="M4387" s="2" t="s">
        <v>39</v>
      </c>
      <c r="N4387" s="11">
        <f>L4387/E4387*100</f>
        <v>12.21755147447705</v>
      </c>
      <c r="O4387" s="12" t="str">
        <f>IF(N4387&lt;10,"Low",IF(N4387&lt;20,"Med","High"))</f>
        <v>Med</v>
      </c>
      <c r="P4387" s="12">
        <f>sales*discount</f>
        <v>109.66600000000001</v>
      </c>
      <c r="Q4387" s="12">
        <f>sales-Discount_Values</f>
        <v>2083.654</v>
      </c>
      <c r="R4387" s="12">
        <f>DATEDIF(order_date,delivery_date,"D")</f>
        <v>1</v>
      </c>
      <c r="S4387" s="12"/>
    </row>
    <row r="4388" spans="1:19" ht="14.25" customHeight="1" x14ac:dyDescent="0.35">
      <c r="A4388" s="2" t="s">
        <v>7056</v>
      </c>
      <c r="B4388" s="2">
        <v>107023</v>
      </c>
      <c r="C4388" s="2" t="s">
        <v>25</v>
      </c>
      <c r="D4388" s="2" t="s">
        <v>26</v>
      </c>
      <c r="E4388" s="2">
        <v>4001.44</v>
      </c>
      <c r="F4388" s="2">
        <v>0.01</v>
      </c>
      <c r="G4388" s="2">
        <v>2</v>
      </c>
      <c r="H4388" s="3">
        <v>45111</v>
      </c>
      <c r="I4388" s="3">
        <v>45114</v>
      </c>
      <c r="J4388" s="2" t="s">
        <v>15</v>
      </c>
      <c r="K4388" s="2" t="s">
        <v>27</v>
      </c>
      <c r="L4388" s="2">
        <v>488.97</v>
      </c>
      <c r="M4388" s="2" t="s">
        <v>48</v>
      </c>
      <c r="N4388" s="11">
        <f>L4388/E4388*100</f>
        <v>12.219850853692671</v>
      </c>
      <c r="O4388" s="12" t="str">
        <f>IF(N4388&lt;10,"Low",IF(N4388&lt;20,"Med","High"))</f>
        <v>Med</v>
      </c>
      <c r="P4388" s="12">
        <f>sales*discount</f>
        <v>40.014400000000002</v>
      </c>
      <c r="Q4388" s="12">
        <f>sales-Discount_Values</f>
        <v>3961.4256</v>
      </c>
      <c r="R4388" s="12">
        <f>DATEDIF(order_date,delivery_date,"D")</f>
        <v>3</v>
      </c>
      <c r="S4388" s="12"/>
    </row>
    <row r="4389" spans="1:19" ht="14.25" customHeight="1" x14ac:dyDescent="0.35">
      <c r="A4389" s="2" t="s">
        <v>8529</v>
      </c>
      <c r="B4389" s="2">
        <v>108496</v>
      </c>
      <c r="C4389" s="2" t="s">
        <v>19</v>
      </c>
      <c r="D4389" s="2" t="s">
        <v>14</v>
      </c>
      <c r="E4389" s="2">
        <v>339.02</v>
      </c>
      <c r="F4389" s="2">
        <v>0.02</v>
      </c>
      <c r="G4389" s="2">
        <v>8</v>
      </c>
      <c r="H4389" s="3">
        <v>45484</v>
      </c>
      <c r="I4389" s="3">
        <v>45487</v>
      </c>
      <c r="J4389" s="2" t="s">
        <v>21</v>
      </c>
      <c r="K4389" s="2" t="s">
        <v>22</v>
      </c>
      <c r="L4389" s="2">
        <v>41.45</v>
      </c>
      <c r="M4389" s="2" t="s">
        <v>34</v>
      </c>
      <c r="N4389" s="11">
        <f>L4389/E4389*100</f>
        <v>12.226417320512066</v>
      </c>
      <c r="O4389" s="12" t="str">
        <f>IF(N4389&lt;10,"Low",IF(N4389&lt;20,"Med","High"))</f>
        <v>Med</v>
      </c>
      <c r="P4389" s="12">
        <f>sales*discount</f>
        <v>6.7804000000000002</v>
      </c>
      <c r="Q4389" s="12">
        <f>sales-Discount_Values</f>
        <v>332.2396</v>
      </c>
      <c r="R4389" s="12">
        <f>DATEDIF(order_date,delivery_date,"D")</f>
        <v>3</v>
      </c>
      <c r="S4389" s="12"/>
    </row>
    <row r="4390" spans="1:19" ht="14.25" customHeight="1" x14ac:dyDescent="0.35">
      <c r="A4390" s="2" t="s">
        <v>13481</v>
      </c>
      <c r="B4390" s="2">
        <v>113448</v>
      </c>
      <c r="C4390" s="2" t="s">
        <v>25</v>
      </c>
      <c r="D4390" s="2" t="s">
        <v>20</v>
      </c>
      <c r="E4390" s="2">
        <v>2666.09</v>
      </c>
      <c r="F4390" s="2">
        <v>0.24</v>
      </c>
      <c r="G4390" s="2">
        <v>9</v>
      </c>
      <c r="H4390" s="3">
        <v>45605</v>
      </c>
      <c r="I4390" s="3">
        <v>45606</v>
      </c>
      <c r="J4390" s="2" t="s">
        <v>21</v>
      </c>
      <c r="K4390" s="2" t="s">
        <v>27</v>
      </c>
      <c r="L4390" s="2">
        <v>325.97000000000003</v>
      </c>
      <c r="M4390" s="2" t="s">
        <v>48</v>
      </c>
      <c r="N4390" s="11">
        <f>L4390/E4390*100</f>
        <v>12.226518984730449</v>
      </c>
      <c r="O4390" s="12" t="str">
        <f>IF(N4390&lt;10,"Low",IF(N4390&lt;20,"Med","High"))</f>
        <v>Med</v>
      </c>
      <c r="P4390" s="12">
        <f>sales*discount</f>
        <v>639.86160000000007</v>
      </c>
      <c r="Q4390" s="12">
        <f>sales-Discount_Values</f>
        <v>2026.2284</v>
      </c>
      <c r="R4390" s="12">
        <f>DATEDIF(order_date,delivery_date,"D")</f>
        <v>1</v>
      </c>
      <c r="S4390" s="12"/>
    </row>
    <row r="4391" spans="1:19" ht="14.25" customHeight="1" x14ac:dyDescent="0.35">
      <c r="A4391" s="2" t="s">
        <v>2505</v>
      </c>
      <c r="B4391" s="2">
        <v>102472</v>
      </c>
      <c r="C4391" s="2" t="s">
        <v>13</v>
      </c>
      <c r="D4391" s="2" t="s">
        <v>36</v>
      </c>
      <c r="E4391" s="2">
        <v>4710.7299999999996</v>
      </c>
      <c r="F4391" s="2">
        <v>0.13</v>
      </c>
      <c r="G4391" s="2">
        <v>6</v>
      </c>
      <c r="H4391" s="3">
        <v>45617</v>
      </c>
      <c r="I4391" s="3">
        <v>45620</v>
      </c>
      <c r="J4391" s="2" t="s">
        <v>15</v>
      </c>
      <c r="K4391" s="2" t="s">
        <v>16</v>
      </c>
      <c r="L4391" s="2">
        <v>576.05999999999995</v>
      </c>
      <c r="M4391" s="2" t="s">
        <v>48</v>
      </c>
      <c r="N4391" s="11">
        <f>L4391/E4391*100</f>
        <v>12.22867793314412</v>
      </c>
      <c r="O4391" s="12" t="str">
        <f>IF(N4391&lt;10,"Low",IF(N4391&lt;20,"Med","High"))</f>
        <v>Med</v>
      </c>
      <c r="P4391" s="12">
        <f>sales*discount</f>
        <v>612.39490000000001</v>
      </c>
      <c r="Q4391" s="12">
        <f>sales-Discount_Values</f>
        <v>4098.3350999999993</v>
      </c>
      <c r="R4391" s="12">
        <f>DATEDIF(order_date,delivery_date,"D")</f>
        <v>3</v>
      </c>
      <c r="S4391" s="12"/>
    </row>
    <row r="4392" spans="1:19" ht="14.25" customHeight="1" x14ac:dyDescent="0.35">
      <c r="A4392" s="2" t="s">
        <v>7872</v>
      </c>
      <c r="B4392" s="2">
        <v>107839</v>
      </c>
      <c r="C4392" s="2" t="s">
        <v>13</v>
      </c>
      <c r="D4392" s="2" t="s">
        <v>20</v>
      </c>
      <c r="E4392" s="2">
        <v>3913.58</v>
      </c>
      <c r="F4392" s="2">
        <v>0.11</v>
      </c>
      <c r="G4392" s="2">
        <v>8</v>
      </c>
      <c r="H4392" s="3">
        <v>45435</v>
      </c>
      <c r="I4392" s="3">
        <v>45438</v>
      </c>
      <c r="J4392" s="2" t="s">
        <v>21</v>
      </c>
      <c r="K4392" s="2" t="s">
        <v>27</v>
      </c>
      <c r="L4392" s="2">
        <v>478.75</v>
      </c>
      <c r="M4392" s="2" t="s">
        <v>28</v>
      </c>
      <c r="N4392" s="11">
        <f>L4392/E4392*100</f>
        <v>12.233044935838798</v>
      </c>
      <c r="O4392" s="12" t="str">
        <f>IF(N4392&lt;10,"Low",IF(N4392&lt;20,"Med","High"))</f>
        <v>Med</v>
      </c>
      <c r="P4392" s="12">
        <f>sales*discount</f>
        <v>430.49380000000002</v>
      </c>
      <c r="Q4392" s="12">
        <f>sales-Discount_Values</f>
        <v>3483.0861999999997</v>
      </c>
      <c r="R4392" s="12">
        <f>DATEDIF(order_date,delivery_date,"D")</f>
        <v>3</v>
      </c>
      <c r="S4392" s="12"/>
    </row>
    <row r="4393" spans="1:19" ht="14.25" customHeight="1" x14ac:dyDescent="0.35">
      <c r="A4393" s="2" t="s">
        <v>2498</v>
      </c>
      <c r="B4393" s="2">
        <v>102465</v>
      </c>
      <c r="C4393" s="2" t="s">
        <v>13</v>
      </c>
      <c r="D4393" s="2" t="s">
        <v>36</v>
      </c>
      <c r="E4393" s="2">
        <v>681.96</v>
      </c>
      <c r="F4393" s="2">
        <v>0.22</v>
      </c>
      <c r="G4393" s="2">
        <v>2</v>
      </c>
      <c r="H4393" s="3">
        <v>45635</v>
      </c>
      <c r="I4393" s="3">
        <v>45639</v>
      </c>
      <c r="J4393" s="2" t="s">
        <v>21</v>
      </c>
      <c r="K4393" s="2" t="s">
        <v>27</v>
      </c>
      <c r="L4393" s="2">
        <v>83.43</v>
      </c>
      <c r="M4393" s="2" t="s">
        <v>17</v>
      </c>
      <c r="N4393" s="11">
        <f>L4393/E4393*100</f>
        <v>12.233855358085519</v>
      </c>
      <c r="O4393" s="12" t="str">
        <f>IF(N4393&lt;10,"Low",IF(N4393&lt;20,"Med","High"))</f>
        <v>Med</v>
      </c>
      <c r="P4393" s="12">
        <f>sales*discount</f>
        <v>150.03120000000001</v>
      </c>
      <c r="Q4393" s="12">
        <f>sales-Discount_Values</f>
        <v>531.92880000000002</v>
      </c>
      <c r="R4393" s="12">
        <f>DATEDIF(order_date,delivery_date,"D")</f>
        <v>4</v>
      </c>
      <c r="S4393" s="12"/>
    </row>
    <row r="4394" spans="1:19" ht="14.25" customHeight="1" x14ac:dyDescent="0.35">
      <c r="A4394" s="2" t="s">
        <v>3688</v>
      </c>
      <c r="B4394" s="2">
        <v>103655</v>
      </c>
      <c r="C4394" s="2" t="s">
        <v>41</v>
      </c>
      <c r="D4394" s="2" t="s">
        <v>26</v>
      </c>
      <c r="E4394" s="2">
        <v>2033.92</v>
      </c>
      <c r="F4394" s="2">
        <v>0.35</v>
      </c>
      <c r="G4394" s="2">
        <v>4</v>
      </c>
      <c r="H4394" s="3">
        <v>44930</v>
      </c>
      <c r="I4394" s="3">
        <v>44932</v>
      </c>
      <c r="J4394" s="2" t="s">
        <v>31</v>
      </c>
      <c r="K4394" s="2" t="s">
        <v>16</v>
      </c>
      <c r="L4394" s="2">
        <v>248.86</v>
      </c>
      <c r="M4394" s="2" t="s">
        <v>28</v>
      </c>
      <c r="N4394" s="11">
        <f>L4394/E4394*100</f>
        <v>12.235486154814348</v>
      </c>
      <c r="O4394" s="12" t="str">
        <f>IF(N4394&lt;10,"Low",IF(N4394&lt;20,"Med","High"))</f>
        <v>Med</v>
      </c>
      <c r="P4394" s="12">
        <f>sales*discount</f>
        <v>711.87199999999996</v>
      </c>
      <c r="Q4394" s="12">
        <f>sales-Discount_Values</f>
        <v>1322.0480000000002</v>
      </c>
      <c r="R4394" s="12">
        <f>DATEDIF(order_date,delivery_date,"D")</f>
        <v>2</v>
      </c>
      <c r="S4394" s="12"/>
    </row>
    <row r="4395" spans="1:19" ht="14.25" customHeight="1" x14ac:dyDescent="0.35">
      <c r="A4395" s="2" t="s">
        <v>11254</v>
      </c>
      <c r="B4395" s="2">
        <v>111221</v>
      </c>
      <c r="C4395" s="2" t="s">
        <v>41</v>
      </c>
      <c r="D4395" s="2" t="s">
        <v>33</v>
      </c>
      <c r="E4395" s="2">
        <v>4771.41</v>
      </c>
      <c r="F4395" s="2">
        <v>0.35</v>
      </c>
      <c r="G4395" s="2">
        <v>9</v>
      </c>
      <c r="H4395" s="3">
        <v>45290</v>
      </c>
      <c r="I4395" s="3">
        <v>45293</v>
      </c>
      <c r="J4395" s="2" t="s">
        <v>15</v>
      </c>
      <c r="K4395" s="2" t="s">
        <v>16</v>
      </c>
      <c r="L4395" s="2">
        <v>584.17999999999995</v>
      </c>
      <c r="M4395" s="2" t="s">
        <v>28</v>
      </c>
      <c r="N4395" s="11">
        <f>L4395/E4395*100</f>
        <v>12.243341066896367</v>
      </c>
      <c r="O4395" s="12" t="str">
        <f>IF(N4395&lt;10,"Low",IF(N4395&lt;20,"Med","High"))</f>
        <v>Med</v>
      </c>
      <c r="P4395" s="12">
        <f>sales*discount</f>
        <v>1669.9934999999998</v>
      </c>
      <c r="Q4395" s="12">
        <f>sales-Discount_Values</f>
        <v>3101.4165000000003</v>
      </c>
      <c r="R4395" s="12">
        <f>DATEDIF(order_date,delivery_date,"D")</f>
        <v>3</v>
      </c>
      <c r="S4395" s="12"/>
    </row>
    <row r="4396" spans="1:19" ht="14.25" customHeight="1" x14ac:dyDescent="0.35">
      <c r="A4396" s="2" t="s">
        <v>233</v>
      </c>
      <c r="B4396" s="2">
        <v>100200</v>
      </c>
      <c r="C4396" s="2" t="s">
        <v>13</v>
      </c>
      <c r="D4396" s="2" t="s">
        <v>36</v>
      </c>
      <c r="E4396" s="2">
        <v>1922.94</v>
      </c>
      <c r="F4396" s="2">
        <v>0.32</v>
      </c>
      <c r="G4396" s="2">
        <v>1</v>
      </c>
      <c r="H4396" s="3">
        <v>45399</v>
      </c>
      <c r="I4396" s="3">
        <v>45406</v>
      </c>
      <c r="J4396" s="2" t="s">
        <v>21</v>
      </c>
      <c r="K4396" s="2" t="s">
        <v>27</v>
      </c>
      <c r="L4396" s="2">
        <v>235.46</v>
      </c>
      <c r="M4396" s="2" t="s">
        <v>34</v>
      </c>
      <c r="N4396" s="11">
        <f>L4396/E4396*100</f>
        <v>12.244791829178238</v>
      </c>
      <c r="O4396" s="12" t="str">
        <f>IF(N4396&lt;10,"Low",IF(N4396&lt;20,"Med","High"))</f>
        <v>Med</v>
      </c>
      <c r="P4396" s="12">
        <f>sales*discount</f>
        <v>615.34080000000006</v>
      </c>
      <c r="Q4396" s="12">
        <f>sales-Discount_Values</f>
        <v>1307.5992000000001</v>
      </c>
      <c r="R4396" s="12">
        <f>DATEDIF(order_date,delivery_date,"D")</f>
        <v>7</v>
      </c>
      <c r="S4396" s="12"/>
    </row>
    <row r="4397" spans="1:19" ht="14.25" customHeight="1" x14ac:dyDescent="0.35">
      <c r="A4397" s="2" t="s">
        <v>15221</v>
      </c>
      <c r="B4397" s="2">
        <v>115188</v>
      </c>
      <c r="C4397" s="2" t="s">
        <v>41</v>
      </c>
      <c r="D4397" s="2" t="s">
        <v>36</v>
      </c>
      <c r="E4397" s="2">
        <v>3210.76</v>
      </c>
      <c r="F4397" s="2">
        <v>0.03</v>
      </c>
      <c r="G4397" s="2">
        <v>1</v>
      </c>
      <c r="H4397" s="3">
        <v>45073</v>
      </c>
      <c r="I4397" s="3">
        <v>45078</v>
      </c>
      <c r="J4397" s="2" t="s">
        <v>31</v>
      </c>
      <c r="K4397" s="2" t="s">
        <v>16</v>
      </c>
      <c r="L4397" s="2">
        <v>393.24</v>
      </c>
      <c r="M4397" s="2" t="s">
        <v>48</v>
      </c>
      <c r="N4397" s="11">
        <f>L4397/E4397*100</f>
        <v>12.247567554099341</v>
      </c>
      <c r="O4397" s="12" t="str">
        <f>IF(N4397&lt;10,"Low",IF(N4397&lt;20,"Med","High"))</f>
        <v>Med</v>
      </c>
      <c r="P4397" s="12">
        <f>sales*discount</f>
        <v>96.322800000000001</v>
      </c>
      <c r="Q4397" s="12">
        <f>sales-Discount_Values</f>
        <v>3114.4372000000003</v>
      </c>
      <c r="R4397" s="12">
        <f>DATEDIF(order_date,delivery_date,"D")</f>
        <v>5</v>
      </c>
      <c r="S4397" s="12"/>
    </row>
    <row r="4398" spans="1:19" ht="14.25" customHeight="1" x14ac:dyDescent="0.35">
      <c r="A4398" s="2" t="s">
        <v>4077</v>
      </c>
      <c r="B4398" s="2">
        <v>104044</v>
      </c>
      <c r="C4398" s="2" t="s">
        <v>13</v>
      </c>
      <c r="D4398" s="2" t="s">
        <v>14</v>
      </c>
      <c r="E4398" s="2">
        <v>859.67</v>
      </c>
      <c r="F4398" s="2">
        <v>0.08</v>
      </c>
      <c r="G4398" s="2">
        <v>3</v>
      </c>
      <c r="H4398" s="3">
        <v>45098</v>
      </c>
      <c r="I4398" s="3">
        <v>45100</v>
      </c>
      <c r="J4398" s="2" t="s">
        <v>15</v>
      </c>
      <c r="K4398" s="2" t="s">
        <v>16</v>
      </c>
      <c r="L4398" s="2">
        <v>105.32</v>
      </c>
      <c r="M4398" s="2" t="s">
        <v>39</v>
      </c>
      <c r="N4398" s="11">
        <f>L4398/E4398*100</f>
        <v>12.251212674630963</v>
      </c>
      <c r="O4398" s="12" t="str">
        <f>IF(N4398&lt;10,"Low",IF(N4398&lt;20,"Med","High"))</f>
        <v>Med</v>
      </c>
      <c r="P4398" s="12">
        <f>sales*discount</f>
        <v>68.773600000000002</v>
      </c>
      <c r="Q4398" s="12">
        <f>sales-Discount_Values</f>
        <v>790.89639999999997</v>
      </c>
      <c r="R4398" s="12">
        <f>DATEDIF(order_date,delivery_date,"D")</f>
        <v>2</v>
      </c>
      <c r="S4398" s="12"/>
    </row>
    <row r="4399" spans="1:19" ht="14.25" customHeight="1" x14ac:dyDescent="0.35">
      <c r="A4399" s="2" t="s">
        <v>5363</v>
      </c>
      <c r="B4399" s="2">
        <v>105330</v>
      </c>
      <c r="C4399" s="2" t="s">
        <v>41</v>
      </c>
      <c r="D4399" s="2" t="s">
        <v>20</v>
      </c>
      <c r="E4399" s="2">
        <v>1960.29</v>
      </c>
      <c r="F4399" s="2">
        <v>0.41</v>
      </c>
      <c r="G4399" s="2">
        <v>2</v>
      </c>
      <c r="H4399" s="3">
        <v>45251</v>
      </c>
      <c r="I4399" s="3">
        <v>45258</v>
      </c>
      <c r="J4399" s="2" t="s">
        <v>15</v>
      </c>
      <c r="K4399" s="2" t="s">
        <v>16</v>
      </c>
      <c r="L4399" s="2">
        <v>240.18</v>
      </c>
      <c r="M4399" s="2" t="s">
        <v>48</v>
      </c>
      <c r="N4399" s="11">
        <f>L4399/E4399*100</f>
        <v>12.252268796963715</v>
      </c>
      <c r="O4399" s="12" t="str">
        <f>IF(N4399&lt;10,"Low",IF(N4399&lt;20,"Med","High"))</f>
        <v>Med</v>
      </c>
      <c r="P4399" s="12">
        <f>sales*discount</f>
        <v>803.71889999999996</v>
      </c>
      <c r="Q4399" s="12">
        <f>sales-Discount_Values</f>
        <v>1156.5711000000001</v>
      </c>
      <c r="R4399" s="12">
        <f>DATEDIF(order_date,delivery_date,"D")</f>
        <v>7</v>
      </c>
      <c r="S4399" s="12"/>
    </row>
    <row r="4400" spans="1:19" ht="14.25" customHeight="1" x14ac:dyDescent="0.35">
      <c r="A4400" s="2" t="s">
        <v>14035</v>
      </c>
      <c r="B4400" s="2">
        <v>114002</v>
      </c>
      <c r="C4400" s="2" t="s">
        <v>13</v>
      </c>
      <c r="D4400" s="2" t="s">
        <v>33</v>
      </c>
      <c r="E4400" s="2">
        <v>3369.88</v>
      </c>
      <c r="F4400" s="2">
        <v>0.45</v>
      </c>
      <c r="G4400" s="2">
        <v>4</v>
      </c>
      <c r="H4400" s="3">
        <v>45467</v>
      </c>
      <c r="I4400" s="3">
        <v>45468</v>
      </c>
      <c r="J4400" s="2" t="s">
        <v>31</v>
      </c>
      <c r="K4400" s="2" t="s">
        <v>27</v>
      </c>
      <c r="L4400" s="2">
        <v>412.94</v>
      </c>
      <c r="M4400" s="2" t="s">
        <v>23</v>
      </c>
      <c r="N4400" s="11">
        <f>L4400/E4400*100</f>
        <v>12.253848801737748</v>
      </c>
      <c r="O4400" s="12" t="str">
        <f>IF(N4400&lt;10,"Low",IF(N4400&lt;20,"Med","High"))</f>
        <v>Med</v>
      </c>
      <c r="P4400" s="12">
        <f>sales*discount</f>
        <v>1516.4460000000001</v>
      </c>
      <c r="Q4400" s="12">
        <f>sales-Discount_Values</f>
        <v>1853.434</v>
      </c>
      <c r="R4400" s="12">
        <f>DATEDIF(order_date,delivery_date,"D")</f>
        <v>1</v>
      </c>
      <c r="S4400" s="12"/>
    </row>
    <row r="4401" spans="1:19" ht="14.25" customHeight="1" x14ac:dyDescent="0.35">
      <c r="A4401" s="2" t="s">
        <v>5409</v>
      </c>
      <c r="B4401" s="2">
        <v>105376</v>
      </c>
      <c r="C4401" s="2" t="s">
        <v>25</v>
      </c>
      <c r="D4401" s="2" t="s">
        <v>36</v>
      </c>
      <c r="E4401" s="2">
        <v>914.46</v>
      </c>
      <c r="F4401" s="2">
        <v>0.03</v>
      </c>
      <c r="G4401" s="2">
        <v>6</v>
      </c>
      <c r="H4401" s="3">
        <v>44992</v>
      </c>
      <c r="I4401" s="3">
        <v>44994</v>
      </c>
      <c r="J4401" s="2" t="s">
        <v>15</v>
      </c>
      <c r="K4401" s="2" t="s">
        <v>22</v>
      </c>
      <c r="L4401" s="2">
        <v>112.1</v>
      </c>
      <c r="M4401" s="2" t="s">
        <v>48</v>
      </c>
      <c r="N4401" s="11">
        <f>L4401/E4401*100</f>
        <v>12.258600704240754</v>
      </c>
      <c r="O4401" s="12" t="str">
        <f>IF(N4401&lt;10,"Low",IF(N4401&lt;20,"Med","High"))</f>
        <v>Med</v>
      </c>
      <c r="P4401" s="12">
        <f>sales*discount</f>
        <v>27.433800000000002</v>
      </c>
      <c r="Q4401" s="12">
        <f>sales-Discount_Values</f>
        <v>887.02620000000002</v>
      </c>
      <c r="R4401" s="12">
        <f>DATEDIF(order_date,delivery_date,"D")</f>
        <v>2</v>
      </c>
      <c r="S4401" s="12"/>
    </row>
    <row r="4402" spans="1:19" ht="14.25" customHeight="1" x14ac:dyDescent="0.35">
      <c r="A4402" s="2" t="s">
        <v>14377</v>
      </c>
      <c r="B4402" s="2">
        <v>114344</v>
      </c>
      <c r="C4402" s="2" t="s">
        <v>13</v>
      </c>
      <c r="D4402" s="2" t="s">
        <v>33</v>
      </c>
      <c r="E4402" s="2">
        <v>379.65</v>
      </c>
      <c r="F4402" s="2">
        <v>0.33</v>
      </c>
      <c r="G4402" s="2">
        <v>2</v>
      </c>
      <c r="H4402" s="3">
        <v>45168</v>
      </c>
      <c r="I4402" s="3">
        <v>45172</v>
      </c>
      <c r="J4402" s="2" t="s">
        <v>21</v>
      </c>
      <c r="K4402" s="2" t="s">
        <v>22</v>
      </c>
      <c r="L4402" s="2">
        <v>46.54</v>
      </c>
      <c r="M4402" s="2" t="s">
        <v>17</v>
      </c>
      <c r="N4402" s="11">
        <f>L4402/E4402*100</f>
        <v>12.258659291452654</v>
      </c>
      <c r="O4402" s="12" t="str">
        <f>IF(N4402&lt;10,"Low",IF(N4402&lt;20,"Med","High"))</f>
        <v>Med</v>
      </c>
      <c r="P4402" s="12">
        <f>sales*discount</f>
        <v>125.28449999999999</v>
      </c>
      <c r="Q4402" s="12">
        <f>sales-Discount_Values</f>
        <v>254.3655</v>
      </c>
      <c r="R4402" s="12">
        <f>DATEDIF(order_date,delivery_date,"D")</f>
        <v>4</v>
      </c>
      <c r="S4402" s="12"/>
    </row>
    <row r="4403" spans="1:19" ht="14.25" customHeight="1" x14ac:dyDescent="0.35">
      <c r="A4403" s="2" t="s">
        <v>11157</v>
      </c>
      <c r="B4403" s="2">
        <v>111124</v>
      </c>
      <c r="C4403" s="2" t="s">
        <v>13</v>
      </c>
      <c r="D4403" s="2" t="s">
        <v>26</v>
      </c>
      <c r="E4403" s="2">
        <v>2306.35</v>
      </c>
      <c r="F4403" s="2">
        <v>0.01</v>
      </c>
      <c r="G4403" s="2">
        <v>6</v>
      </c>
      <c r="H4403" s="3">
        <v>45562</v>
      </c>
      <c r="I4403" s="3">
        <v>45568</v>
      </c>
      <c r="J4403" s="2" t="s">
        <v>21</v>
      </c>
      <c r="K4403" s="2" t="s">
        <v>16</v>
      </c>
      <c r="L4403" s="2">
        <v>282.79000000000002</v>
      </c>
      <c r="M4403" s="2" t="s">
        <v>48</v>
      </c>
      <c r="N4403" s="11">
        <f>L4403/E4403*100</f>
        <v>12.261365360851563</v>
      </c>
      <c r="O4403" s="12" t="str">
        <f>IF(N4403&lt;10,"Low",IF(N4403&lt;20,"Med","High"))</f>
        <v>Med</v>
      </c>
      <c r="P4403" s="12">
        <f>sales*discount</f>
        <v>23.063500000000001</v>
      </c>
      <c r="Q4403" s="12">
        <f>sales-Discount_Values</f>
        <v>2283.2864999999997</v>
      </c>
      <c r="R4403" s="12">
        <f>DATEDIF(order_date,delivery_date,"D")</f>
        <v>6</v>
      </c>
      <c r="S4403" s="12"/>
    </row>
    <row r="4404" spans="1:19" ht="14.25" customHeight="1" x14ac:dyDescent="0.35">
      <c r="A4404" s="2" t="s">
        <v>5611</v>
      </c>
      <c r="B4404" s="2">
        <v>105578</v>
      </c>
      <c r="C4404" s="2" t="s">
        <v>19</v>
      </c>
      <c r="D4404" s="2" t="s">
        <v>20</v>
      </c>
      <c r="E4404" s="2">
        <v>1150.97</v>
      </c>
      <c r="F4404" s="2">
        <v>0.04</v>
      </c>
      <c r="G4404" s="2">
        <v>4</v>
      </c>
      <c r="H4404" s="3">
        <v>45307</v>
      </c>
      <c r="I4404" s="3">
        <v>45314</v>
      </c>
      <c r="J4404" s="2" t="s">
        <v>21</v>
      </c>
      <c r="K4404" s="2" t="s">
        <v>16</v>
      </c>
      <c r="L4404" s="2">
        <v>141.16999999999999</v>
      </c>
      <c r="M4404" s="2" t="s">
        <v>17</v>
      </c>
      <c r="N4404" s="11">
        <f>L4404/E4404*100</f>
        <v>12.265306654387167</v>
      </c>
      <c r="O4404" s="12" t="str">
        <f>IF(N4404&lt;10,"Low",IF(N4404&lt;20,"Med","High"))</f>
        <v>Med</v>
      </c>
      <c r="P4404" s="12">
        <f>sales*discount</f>
        <v>46.038800000000002</v>
      </c>
      <c r="Q4404" s="12">
        <f>sales-Discount_Values</f>
        <v>1104.9312</v>
      </c>
      <c r="R4404" s="12">
        <f>DATEDIF(order_date,delivery_date,"D")</f>
        <v>7</v>
      </c>
      <c r="S4404" s="12"/>
    </row>
    <row r="4405" spans="1:19" ht="14.25" customHeight="1" x14ac:dyDescent="0.35">
      <c r="A4405" s="2" t="s">
        <v>630</v>
      </c>
      <c r="B4405" s="2">
        <v>100597</v>
      </c>
      <c r="C4405" s="2" t="s">
        <v>13</v>
      </c>
      <c r="D4405" s="2" t="s">
        <v>20</v>
      </c>
      <c r="E4405" s="2">
        <v>593.27</v>
      </c>
      <c r="F4405" s="2">
        <v>0.34</v>
      </c>
      <c r="G4405" s="2">
        <v>9</v>
      </c>
      <c r="H4405" s="3">
        <v>45231</v>
      </c>
      <c r="I4405" s="3">
        <v>45232</v>
      </c>
      <c r="J4405" s="2" t="s">
        <v>21</v>
      </c>
      <c r="K4405" s="2" t="s">
        <v>27</v>
      </c>
      <c r="L4405" s="2">
        <v>72.77</v>
      </c>
      <c r="M4405" s="2" t="s">
        <v>23</v>
      </c>
      <c r="N4405" s="11">
        <f>L4405/E4405*100</f>
        <v>12.265916024744214</v>
      </c>
      <c r="O4405" s="12" t="str">
        <f>IF(N4405&lt;10,"Low",IF(N4405&lt;20,"Med","High"))</f>
        <v>Med</v>
      </c>
      <c r="P4405" s="12">
        <f>sales*discount</f>
        <v>201.71180000000001</v>
      </c>
      <c r="Q4405" s="12">
        <f>sales-Discount_Values</f>
        <v>391.55819999999994</v>
      </c>
      <c r="R4405" s="12">
        <f>DATEDIF(order_date,delivery_date,"D")</f>
        <v>1</v>
      </c>
      <c r="S4405" s="12"/>
    </row>
    <row r="4406" spans="1:19" ht="14.25" customHeight="1" x14ac:dyDescent="0.35">
      <c r="A4406" s="2" t="s">
        <v>12905</v>
      </c>
      <c r="B4406" s="2">
        <v>112872</v>
      </c>
      <c r="C4406" s="2" t="s">
        <v>25</v>
      </c>
      <c r="D4406" s="2" t="s">
        <v>36</v>
      </c>
      <c r="E4406" s="2">
        <v>2259.21</v>
      </c>
      <c r="F4406" s="2">
        <v>0.48</v>
      </c>
      <c r="G4406" s="2">
        <v>8</v>
      </c>
      <c r="H4406" s="3">
        <v>45218</v>
      </c>
      <c r="I4406" s="3">
        <v>45220</v>
      </c>
      <c r="J4406" s="2" t="s">
        <v>31</v>
      </c>
      <c r="K4406" s="2" t="s">
        <v>27</v>
      </c>
      <c r="L4406" s="2">
        <v>277.20999999999998</v>
      </c>
      <c r="M4406" s="2" t="s">
        <v>48</v>
      </c>
      <c r="N4406" s="11">
        <f>L4406/E4406*100</f>
        <v>12.270218350662399</v>
      </c>
      <c r="O4406" s="12" t="str">
        <f>IF(N4406&lt;10,"Low",IF(N4406&lt;20,"Med","High"))</f>
        <v>Med</v>
      </c>
      <c r="P4406" s="12">
        <f>sales*discount</f>
        <v>1084.4207999999999</v>
      </c>
      <c r="Q4406" s="12">
        <f>sales-Discount_Values</f>
        <v>1174.7892000000002</v>
      </c>
      <c r="R4406" s="12">
        <f>DATEDIF(order_date,delivery_date,"D")</f>
        <v>2</v>
      </c>
      <c r="S4406" s="12"/>
    </row>
    <row r="4407" spans="1:19" ht="14.25" customHeight="1" x14ac:dyDescent="0.35">
      <c r="A4407" s="2" t="s">
        <v>6180</v>
      </c>
      <c r="B4407" s="2">
        <v>106147</v>
      </c>
      <c r="C4407" s="2" t="s">
        <v>13</v>
      </c>
      <c r="D4407" s="2" t="s">
        <v>33</v>
      </c>
      <c r="E4407" s="2">
        <v>4585.41</v>
      </c>
      <c r="F4407" s="2">
        <v>0.4</v>
      </c>
      <c r="G4407" s="2">
        <v>3</v>
      </c>
      <c r="H4407" s="3">
        <v>45125</v>
      </c>
      <c r="I4407" s="3">
        <v>45126</v>
      </c>
      <c r="J4407" s="2" t="s">
        <v>15</v>
      </c>
      <c r="K4407" s="2" t="s">
        <v>16</v>
      </c>
      <c r="L4407" s="2">
        <v>562.66999999999996</v>
      </c>
      <c r="M4407" s="2" t="s">
        <v>23</v>
      </c>
      <c r="N4407" s="11">
        <f>L4407/E4407*100</f>
        <v>12.270876541029047</v>
      </c>
      <c r="O4407" s="12" t="str">
        <f>IF(N4407&lt;10,"Low",IF(N4407&lt;20,"Med","High"))</f>
        <v>Med</v>
      </c>
      <c r="P4407" s="12">
        <f>sales*discount</f>
        <v>1834.164</v>
      </c>
      <c r="Q4407" s="12">
        <f>sales-Discount_Values</f>
        <v>2751.2460000000001</v>
      </c>
      <c r="R4407" s="12">
        <f>DATEDIF(order_date,delivery_date,"D")</f>
        <v>1</v>
      </c>
      <c r="S4407" s="12"/>
    </row>
    <row r="4408" spans="1:19" ht="14.25" customHeight="1" x14ac:dyDescent="0.35">
      <c r="A4408" s="2" t="s">
        <v>7215</v>
      </c>
      <c r="B4408" s="2">
        <v>107182</v>
      </c>
      <c r="C4408" s="2" t="s">
        <v>25</v>
      </c>
      <c r="D4408" s="2" t="s">
        <v>33</v>
      </c>
      <c r="E4408" s="2">
        <v>4200.34</v>
      </c>
      <c r="F4408" s="2">
        <v>0.49</v>
      </c>
      <c r="G4408" s="2">
        <v>4</v>
      </c>
      <c r="H4408" s="3">
        <v>45600</v>
      </c>
      <c r="I4408" s="3">
        <v>45605</v>
      </c>
      <c r="J4408" s="2" t="s">
        <v>21</v>
      </c>
      <c r="K4408" s="2" t="s">
        <v>27</v>
      </c>
      <c r="L4408" s="2">
        <v>515.6</v>
      </c>
      <c r="M4408" s="2" t="s">
        <v>28</v>
      </c>
      <c r="N4408" s="11">
        <f>L4408/E4408*100</f>
        <v>12.275196769785303</v>
      </c>
      <c r="O4408" s="12" t="str">
        <f>IF(N4408&lt;10,"Low",IF(N4408&lt;20,"Med","High"))</f>
        <v>Med</v>
      </c>
      <c r="P4408" s="12">
        <f>sales*discount</f>
        <v>2058.1666</v>
      </c>
      <c r="Q4408" s="12">
        <f>sales-Discount_Values</f>
        <v>2142.1734000000001</v>
      </c>
      <c r="R4408" s="12">
        <f>DATEDIF(order_date,delivery_date,"D")</f>
        <v>5</v>
      </c>
      <c r="S4408" s="12"/>
    </row>
    <row r="4409" spans="1:19" ht="14.25" customHeight="1" x14ac:dyDescent="0.35">
      <c r="A4409" s="2" t="s">
        <v>12639</v>
      </c>
      <c r="B4409" s="2">
        <v>112606</v>
      </c>
      <c r="C4409" s="2" t="s">
        <v>25</v>
      </c>
      <c r="D4409" s="2" t="s">
        <v>26</v>
      </c>
      <c r="E4409" s="2">
        <v>4343.13</v>
      </c>
      <c r="F4409" s="2">
        <v>0.14000000000000001</v>
      </c>
      <c r="G4409" s="2">
        <v>5</v>
      </c>
      <c r="H4409" s="3">
        <v>45286</v>
      </c>
      <c r="I4409" s="3">
        <v>45289</v>
      </c>
      <c r="J4409" s="2" t="s">
        <v>21</v>
      </c>
      <c r="K4409" s="2" t="s">
        <v>22</v>
      </c>
      <c r="L4409" s="2">
        <v>533.15</v>
      </c>
      <c r="M4409" s="2" t="s">
        <v>23</v>
      </c>
      <c r="N4409" s="11">
        <f>L4409/E4409*100</f>
        <v>12.275708993283645</v>
      </c>
      <c r="O4409" s="12" t="str">
        <f>IF(N4409&lt;10,"Low",IF(N4409&lt;20,"Med","High"))</f>
        <v>Med</v>
      </c>
      <c r="P4409" s="12">
        <f>sales*discount</f>
        <v>608.03820000000007</v>
      </c>
      <c r="Q4409" s="12">
        <f>sales-Discount_Values</f>
        <v>3735.0918000000001</v>
      </c>
      <c r="R4409" s="12">
        <f>DATEDIF(order_date,delivery_date,"D")</f>
        <v>3</v>
      </c>
      <c r="S4409" s="12"/>
    </row>
    <row r="4410" spans="1:19" ht="14.25" customHeight="1" x14ac:dyDescent="0.35">
      <c r="A4410" s="2" t="s">
        <v>10180</v>
      </c>
      <c r="B4410" s="2">
        <v>110147</v>
      </c>
      <c r="C4410" s="2" t="s">
        <v>19</v>
      </c>
      <c r="D4410" s="2" t="s">
        <v>20</v>
      </c>
      <c r="E4410" s="2">
        <v>296.58999999999997</v>
      </c>
      <c r="F4410" s="2">
        <v>0.09</v>
      </c>
      <c r="G4410" s="2">
        <v>3</v>
      </c>
      <c r="H4410" s="3">
        <v>45530</v>
      </c>
      <c r="I4410" s="3">
        <v>45537</v>
      </c>
      <c r="J4410" s="2" t="s">
        <v>31</v>
      </c>
      <c r="K4410" s="2" t="s">
        <v>16</v>
      </c>
      <c r="L4410" s="2">
        <v>36.409999999999997</v>
      </c>
      <c r="M4410" s="2" t="s">
        <v>39</v>
      </c>
      <c r="N4410" s="11">
        <f>L4410/E4410*100</f>
        <v>12.276206210593749</v>
      </c>
      <c r="O4410" s="12" t="str">
        <f>IF(N4410&lt;10,"Low",IF(N4410&lt;20,"Med","High"))</f>
        <v>Med</v>
      </c>
      <c r="P4410" s="12">
        <f>sales*discount</f>
        <v>26.693099999999998</v>
      </c>
      <c r="Q4410" s="12">
        <f>sales-Discount_Values</f>
        <v>269.89689999999996</v>
      </c>
      <c r="R4410" s="12">
        <f>DATEDIF(order_date,delivery_date,"D")</f>
        <v>7</v>
      </c>
      <c r="S4410" s="12"/>
    </row>
    <row r="4411" spans="1:19" ht="14.25" customHeight="1" x14ac:dyDescent="0.35">
      <c r="A4411" s="2" t="s">
        <v>12834</v>
      </c>
      <c r="B4411" s="2">
        <v>112801</v>
      </c>
      <c r="C4411" s="2" t="s">
        <v>19</v>
      </c>
      <c r="D4411" s="2" t="s">
        <v>36</v>
      </c>
      <c r="E4411" s="2">
        <v>1407.55</v>
      </c>
      <c r="F4411" s="2">
        <v>0.36</v>
      </c>
      <c r="G4411" s="2">
        <v>5</v>
      </c>
      <c r="H4411" s="3">
        <v>45264</v>
      </c>
      <c r="I4411" s="3">
        <v>45269</v>
      </c>
      <c r="J4411" s="2" t="s">
        <v>21</v>
      </c>
      <c r="K4411" s="2" t="s">
        <v>22</v>
      </c>
      <c r="L4411" s="2">
        <v>172.8</v>
      </c>
      <c r="M4411" s="2" t="s">
        <v>48</v>
      </c>
      <c r="N4411" s="11">
        <f>L4411/E4411*100</f>
        <v>12.276650918262231</v>
      </c>
      <c r="O4411" s="12" t="str">
        <f>IF(N4411&lt;10,"Low",IF(N4411&lt;20,"Med","High"))</f>
        <v>Med</v>
      </c>
      <c r="P4411" s="12">
        <f>sales*discount</f>
        <v>506.71799999999996</v>
      </c>
      <c r="Q4411" s="12">
        <f>sales-Discount_Values</f>
        <v>900.83199999999999</v>
      </c>
      <c r="R4411" s="12">
        <f>DATEDIF(order_date,delivery_date,"D")</f>
        <v>5</v>
      </c>
      <c r="S4411" s="12"/>
    </row>
    <row r="4412" spans="1:19" ht="14.25" customHeight="1" x14ac:dyDescent="0.35">
      <c r="A4412" s="2" t="s">
        <v>1981</v>
      </c>
      <c r="B4412" s="2">
        <v>101948</v>
      </c>
      <c r="C4412" s="2" t="s">
        <v>19</v>
      </c>
      <c r="D4412" s="2" t="s">
        <v>14</v>
      </c>
      <c r="E4412" s="2">
        <v>2488.63</v>
      </c>
      <c r="F4412" s="2">
        <v>0.11</v>
      </c>
      <c r="G4412" s="2">
        <v>2</v>
      </c>
      <c r="H4412" s="3">
        <v>45380</v>
      </c>
      <c r="I4412" s="3">
        <v>45387</v>
      </c>
      <c r="J4412" s="2" t="s">
        <v>31</v>
      </c>
      <c r="K4412" s="2" t="s">
        <v>27</v>
      </c>
      <c r="L4412" s="2">
        <v>305.52999999999997</v>
      </c>
      <c r="M4412" s="2" t="s">
        <v>28</v>
      </c>
      <c r="N4412" s="11">
        <f>L4412/E4412*100</f>
        <v>12.277035959544005</v>
      </c>
      <c r="O4412" s="12" t="str">
        <f>IF(N4412&lt;10,"Low",IF(N4412&lt;20,"Med","High"))</f>
        <v>Med</v>
      </c>
      <c r="P4412" s="12">
        <f>sales*discount</f>
        <v>273.74930000000001</v>
      </c>
      <c r="Q4412" s="12">
        <f>sales-Discount_Values</f>
        <v>2214.8807000000002</v>
      </c>
      <c r="R4412" s="12">
        <f>DATEDIF(order_date,delivery_date,"D")</f>
        <v>7</v>
      </c>
      <c r="S4412" s="12"/>
    </row>
    <row r="4413" spans="1:19" ht="14.25" customHeight="1" x14ac:dyDescent="0.35">
      <c r="A4413" s="2" t="s">
        <v>1501</v>
      </c>
      <c r="B4413" s="2">
        <v>101468</v>
      </c>
      <c r="C4413" s="2" t="s">
        <v>19</v>
      </c>
      <c r="D4413" s="2" t="s">
        <v>20</v>
      </c>
      <c r="E4413" s="2">
        <v>4209.0200000000004</v>
      </c>
      <c r="F4413" s="2">
        <v>0.46</v>
      </c>
      <c r="G4413" s="2">
        <v>7</v>
      </c>
      <c r="H4413" s="3">
        <v>45400</v>
      </c>
      <c r="I4413" s="3">
        <v>45403</v>
      </c>
      <c r="J4413" s="2" t="s">
        <v>21</v>
      </c>
      <c r="K4413" s="2" t="s">
        <v>16</v>
      </c>
      <c r="L4413" s="2">
        <v>516.82000000000005</v>
      </c>
      <c r="M4413" s="2" t="s">
        <v>39</v>
      </c>
      <c r="N4413" s="11">
        <f>L4413/E4413*100</f>
        <v>12.278867764942907</v>
      </c>
      <c r="O4413" s="12" t="str">
        <f>IF(N4413&lt;10,"Low",IF(N4413&lt;20,"Med","High"))</f>
        <v>Med</v>
      </c>
      <c r="P4413" s="12">
        <f>sales*discount</f>
        <v>1936.1492000000003</v>
      </c>
      <c r="Q4413" s="12">
        <f>sales-Discount_Values</f>
        <v>2272.8708000000001</v>
      </c>
      <c r="R4413" s="12">
        <f>DATEDIF(order_date,delivery_date,"D")</f>
        <v>3</v>
      </c>
      <c r="S4413" s="12"/>
    </row>
    <row r="4414" spans="1:19" ht="14.25" customHeight="1" x14ac:dyDescent="0.35">
      <c r="A4414" s="2" t="s">
        <v>8430</v>
      </c>
      <c r="B4414" s="2">
        <v>108397</v>
      </c>
      <c r="C4414" s="2" t="s">
        <v>13</v>
      </c>
      <c r="D4414" s="2" t="s">
        <v>33</v>
      </c>
      <c r="E4414" s="2">
        <v>3482.84</v>
      </c>
      <c r="F4414" s="2">
        <v>0.37</v>
      </c>
      <c r="G4414" s="2">
        <v>5</v>
      </c>
      <c r="H4414" s="3">
        <v>45284</v>
      </c>
      <c r="I4414" s="3">
        <v>45290</v>
      </c>
      <c r="J4414" s="2" t="s">
        <v>31</v>
      </c>
      <c r="K4414" s="2" t="s">
        <v>16</v>
      </c>
      <c r="L4414" s="2">
        <v>427.68</v>
      </c>
      <c r="M4414" s="2" t="s">
        <v>48</v>
      </c>
      <c r="N4414" s="11">
        <f>L4414/E4414*100</f>
        <v>12.279633862020649</v>
      </c>
      <c r="O4414" s="12" t="str">
        <f>IF(N4414&lt;10,"Low",IF(N4414&lt;20,"Med","High"))</f>
        <v>Med</v>
      </c>
      <c r="P4414" s="12">
        <f>sales*discount</f>
        <v>1288.6508000000001</v>
      </c>
      <c r="Q4414" s="12">
        <f>sales-Discount_Values</f>
        <v>2194.1891999999998</v>
      </c>
      <c r="R4414" s="12">
        <f>DATEDIF(order_date,delivery_date,"D")</f>
        <v>6</v>
      </c>
      <c r="S4414" s="12"/>
    </row>
    <row r="4415" spans="1:19" ht="14.25" customHeight="1" x14ac:dyDescent="0.35">
      <c r="A4415" s="2" t="s">
        <v>14836</v>
      </c>
      <c r="B4415" s="2">
        <v>114803</v>
      </c>
      <c r="C4415" s="2" t="s">
        <v>19</v>
      </c>
      <c r="D4415" s="2" t="s">
        <v>33</v>
      </c>
      <c r="E4415" s="2">
        <v>146.65</v>
      </c>
      <c r="F4415" s="2">
        <v>0.13</v>
      </c>
      <c r="G4415" s="2">
        <v>6</v>
      </c>
      <c r="H4415" s="3">
        <v>45466</v>
      </c>
      <c r="I4415" s="3">
        <v>45468</v>
      </c>
      <c r="J4415" s="2" t="s">
        <v>31</v>
      </c>
      <c r="K4415" s="2" t="s">
        <v>27</v>
      </c>
      <c r="L4415" s="2">
        <v>18.010000000000002</v>
      </c>
      <c r="M4415" s="2" t="s">
        <v>48</v>
      </c>
      <c r="N4415" s="11">
        <f>L4415/E4415*100</f>
        <v>12.280941016024549</v>
      </c>
      <c r="O4415" s="12" t="str">
        <f>IF(N4415&lt;10,"Low",IF(N4415&lt;20,"Med","High"))</f>
        <v>Med</v>
      </c>
      <c r="P4415" s="12">
        <f>sales*discount</f>
        <v>19.064500000000002</v>
      </c>
      <c r="Q4415" s="12">
        <f>sales-Discount_Values</f>
        <v>127.5855</v>
      </c>
      <c r="R4415" s="12">
        <f>DATEDIF(order_date,delivery_date,"D")</f>
        <v>2</v>
      </c>
      <c r="S4415" s="12"/>
    </row>
    <row r="4416" spans="1:19" ht="14.25" customHeight="1" x14ac:dyDescent="0.35">
      <c r="A4416" s="2" t="s">
        <v>5018</v>
      </c>
      <c r="B4416" s="2">
        <v>104985</v>
      </c>
      <c r="C4416" s="2" t="s">
        <v>13</v>
      </c>
      <c r="D4416" s="2" t="s">
        <v>14</v>
      </c>
      <c r="E4416" s="2">
        <v>4692.26</v>
      </c>
      <c r="F4416" s="2">
        <v>0.23</v>
      </c>
      <c r="G4416" s="2">
        <v>9</v>
      </c>
      <c r="H4416" s="3">
        <v>45414</v>
      </c>
      <c r="I4416" s="3">
        <v>45419</v>
      </c>
      <c r="J4416" s="2" t="s">
        <v>31</v>
      </c>
      <c r="K4416" s="2" t="s">
        <v>22</v>
      </c>
      <c r="L4416" s="2">
        <v>576.29999999999995</v>
      </c>
      <c r="M4416" s="2" t="s">
        <v>48</v>
      </c>
      <c r="N4416" s="11">
        <f>L4416/E4416*100</f>
        <v>12.281928111400475</v>
      </c>
      <c r="O4416" s="12" t="str">
        <f>IF(N4416&lt;10,"Low",IF(N4416&lt;20,"Med","High"))</f>
        <v>Med</v>
      </c>
      <c r="P4416" s="12">
        <f>sales*discount</f>
        <v>1079.2198000000001</v>
      </c>
      <c r="Q4416" s="12">
        <f>sales-Discount_Values</f>
        <v>3613.0402000000004</v>
      </c>
      <c r="R4416" s="12">
        <f>DATEDIF(order_date,delivery_date,"D")</f>
        <v>5</v>
      </c>
      <c r="S4416" s="12"/>
    </row>
    <row r="4417" spans="1:19" ht="14.25" customHeight="1" x14ac:dyDescent="0.35">
      <c r="A4417" s="2" t="s">
        <v>562</v>
      </c>
      <c r="B4417" s="2">
        <v>100529</v>
      </c>
      <c r="C4417" s="2" t="s">
        <v>41</v>
      </c>
      <c r="D4417" s="2" t="s">
        <v>26</v>
      </c>
      <c r="E4417" s="2">
        <v>3000.92</v>
      </c>
      <c r="F4417" s="2">
        <v>0.46</v>
      </c>
      <c r="G4417" s="2">
        <v>3</v>
      </c>
      <c r="H4417" s="3">
        <v>45483</v>
      </c>
      <c r="I4417" s="3">
        <v>45485</v>
      </c>
      <c r="J4417" s="2" t="s">
        <v>15</v>
      </c>
      <c r="K4417" s="2" t="s">
        <v>22</v>
      </c>
      <c r="L4417" s="2">
        <v>368.6</v>
      </c>
      <c r="M4417" s="2" t="s">
        <v>17</v>
      </c>
      <c r="N4417" s="11">
        <f>L4417/E4417*100</f>
        <v>12.282899910694054</v>
      </c>
      <c r="O4417" s="12" t="str">
        <f>IF(N4417&lt;10,"Low",IF(N4417&lt;20,"Med","High"))</f>
        <v>Med</v>
      </c>
      <c r="P4417" s="12">
        <f>sales*discount</f>
        <v>1380.4232000000002</v>
      </c>
      <c r="Q4417" s="12">
        <f>sales-Discount_Values</f>
        <v>1620.4967999999999</v>
      </c>
      <c r="R4417" s="12">
        <f>DATEDIF(order_date,delivery_date,"D")</f>
        <v>2</v>
      </c>
      <c r="S4417" s="12"/>
    </row>
    <row r="4418" spans="1:19" ht="14.25" customHeight="1" x14ac:dyDescent="0.35">
      <c r="A4418" s="2" t="s">
        <v>8721</v>
      </c>
      <c r="B4418" s="2">
        <v>108688</v>
      </c>
      <c r="C4418" s="2" t="s">
        <v>41</v>
      </c>
      <c r="D4418" s="2" t="s">
        <v>20</v>
      </c>
      <c r="E4418" s="2">
        <v>492.14</v>
      </c>
      <c r="F4418" s="2">
        <v>0.48</v>
      </c>
      <c r="G4418" s="2">
        <v>3</v>
      </c>
      <c r="H4418" s="3">
        <v>45285</v>
      </c>
      <c r="I4418" s="3">
        <v>45286</v>
      </c>
      <c r="J4418" s="2" t="s">
        <v>21</v>
      </c>
      <c r="K4418" s="2" t="s">
        <v>16</v>
      </c>
      <c r="L4418" s="2">
        <v>60.45</v>
      </c>
      <c r="M4418" s="2" t="s">
        <v>34</v>
      </c>
      <c r="N4418" s="11">
        <f>L4418/E4418*100</f>
        <v>12.283090177591744</v>
      </c>
      <c r="O4418" s="12" t="str">
        <f>IF(N4418&lt;10,"Low",IF(N4418&lt;20,"Med","High"))</f>
        <v>Med</v>
      </c>
      <c r="P4418" s="12">
        <f>sales*discount</f>
        <v>236.22719999999998</v>
      </c>
      <c r="Q4418" s="12">
        <f>sales-Discount_Values</f>
        <v>255.9128</v>
      </c>
      <c r="R4418" s="12">
        <f>DATEDIF(order_date,delivery_date,"D")</f>
        <v>1</v>
      </c>
      <c r="S4418" s="12"/>
    </row>
    <row r="4419" spans="1:19" ht="14.25" customHeight="1" x14ac:dyDescent="0.35">
      <c r="A4419" s="2" t="s">
        <v>9274</v>
      </c>
      <c r="B4419" s="2">
        <v>109241</v>
      </c>
      <c r="C4419" s="2" t="s">
        <v>41</v>
      </c>
      <c r="D4419" s="2" t="s">
        <v>33</v>
      </c>
      <c r="E4419" s="2">
        <v>2703.3</v>
      </c>
      <c r="F4419" s="2">
        <v>0.47</v>
      </c>
      <c r="G4419" s="2">
        <v>5</v>
      </c>
      <c r="H4419" s="3">
        <v>44981</v>
      </c>
      <c r="I4419" s="3">
        <v>44985</v>
      </c>
      <c r="J4419" s="2" t="s">
        <v>21</v>
      </c>
      <c r="K4419" s="2" t="s">
        <v>27</v>
      </c>
      <c r="L4419" s="2">
        <v>332.08</v>
      </c>
      <c r="M4419" s="2" t="s">
        <v>34</v>
      </c>
      <c r="N4419" s="11">
        <f>L4419/E4419*100</f>
        <v>12.284245181814818</v>
      </c>
      <c r="O4419" s="12" t="str">
        <f>IF(N4419&lt;10,"Low",IF(N4419&lt;20,"Med","High"))</f>
        <v>Med</v>
      </c>
      <c r="P4419" s="12">
        <f>sales*discount</f>
        <v>1270.5509999999999</v>
      </c>
      <c r="Q4419" s="12">
        <f>sales-Discount_Values</f>
        <v>1432.7490000000003</v>
      </c>
      <c r="R4419" s="12">
        <f>DATEDIF(order_date,delivery_date,"D")</f>
        <v>4</v>
      </c>
      <c r="S4419" s="12"/>
    </row>
    <row r="4420" spans="1:19" ht="14.25" customHeight="1" x14ac:dyDescent="0.35">
      <c r="A4420" s="2" t="s">
        <v>320</v>
      </c>
      <c r="B4420" s="2">
        <v>100287</v>
      </c>
      <c r="C4420" s="2" t="s">
        <v>25</v>
      </c>
      <c r="D4420" s="2" t="s">
        <v>20</v>
      </c>
      <c r="E4420" s="2">
        <v>2139.09</v>
      </c>
      <c r="F4420" s="2">
        <v>0.48</v>
      </c>
      <c r="G4420" s="2">
        <v>7</v>
      </c>
      <c r="H4420" s="3">
        <v>45179</v>
      </c>
      <c r="I4420" s="3">
        <v>45183</v>
      </c>
      <c r="J4420" s="2" t="s">
        <v>31</v>
      </c>
      <c r="K4420" s="2" t="s">
        <v>27</v>
      </c>
      <c r="L4420" s="2">
        <v>262.82</v>
      </c>
      <c r="M4420" s="2" t="s">
        <v>28</v>
      </c>
      <c r="N4420" s="11">
        <f>L4420/E4420*100</f>
        <v>12.286533058450088</v>
      </c>
      <c r="O4420" s="12" t="str">
        <f>IF(N4420&lt;10,"Low",IF(N4420&lt;20,"Med","High"))</f>
        <v>Med</v>
      </c>
      <c r="P4420" s="12">
        <f>sales*discount</f>
        <v>1026.7632000000001</v>
      </c>
      <c r="Q4420" s="12">
        <f>sales-Discount_Values</f>
        <v>1112.3268</v>
      </c>
      <c r="R4420" s="12">
        <f>DATEDIF(order_date,delivery_date,"D")</f>
        <v>4</v>
      </c>
      <c r="S4420" s="12"/>
    </row>
    <row r="4421" spans="1:19" ht="14.25" customHeight="1" x14ac:dyDescent="0.35">
      <c r="A4421" s="2" t="s">
        <v>11318</v>
      </c>
      <c r="B4421" s="2">
        <v>111285</v>
      </c>
      <c r="C4421" s="2" t="s">
        <v>25</v>
      </c>
      <c r="D4421" s="2" t="s">
        <v>33</v>
      </c>
      <c r="E4421" s="2">
        <v>1093.26</v>
      </c>
      <c r="F4421" s="2">
        <v>0.26</v>
      </c>
      <c r="G4421" s="2">
        <v>5</v>
      </c>
      <c r="H4421" s="3">
        <v>45631</v>
      </c>
      <c r="I4421" s="3">
        <v>45632</v>
      </c>
      <c r="J4421" s="2" t="s">
        <v>15</v>
      </c>
      <c r="K4421" s="2" t="s">
        <v>27</v>
      </c>
      <c r="L4421" s="2">
        <v>134.34</v>
      </c>
      <c r="M4421" s="2" t="s">
        <v>23</v>
      </c>
      <c r="N4421" s="11">
        <f>L4421/E4421*100</f>
        <v>12.288019318368915</v>
      </c>
      <c r="O4421" s="12" t="str">
        <f>IF(N4421&lt;10,"Low",IF(N4421&lt;20,"Med","High"))</f>
        <v>Med</v>
      </c>
      <c r="P4421" s="12">
        <f>sales*discount</f>
        <v>284.24760000000003</v>
      </c>
      <c r="Q4421" s="12">
        <f>sales-Discount_Values</f>
        <v>809.01239999999996</v>
      </c>
      <c r="R4421" s="12">
        <f>DATEDIF(order_date,delivery_date,"D")</f>
        <v>1</v>
      </c>
      <c r="S4421" s="12"/>
    </row>
    <row r="4422" spans="1:19" ht="14.25" customHeight="1" x14ac:dyDescent="0.35">
      <c r="A4422" s="2" t="s">
        <v>8556</v>
      </c>
      <c r="B4422" s="2">
        <v>108523</v>
      </c>
      <c r="C4422" s="2" t="s">
        <v>25</v>
      </c>
      <c r="D4422" s="2" t="s">
        <v>33</v>
      </c>
      <c r="E4422" s="2">
        <v>366.57</v>
      </c>
      <c r="F4422" s="2">
        <v>0.5</v>
      </c>
      <c r="G4422" s="2">
        <v>2</v>
      </c>
      <c r="H4422" s="3">
        <v>45645</v>
      </c>
      <c r="I4422" s="3">
        <v>45648</v>
      </c>
      <c r="J4422" s="2" t="s">
        <v>21</v>
      </c>
      <c r="K4422" s="2" t="s">
        <v>16</v>
      </c>
      <c r="L4422" s="2">
        <v>45.05</v>
      </c>
      <c r="M4422" s="2" t="s">
        <v>23</v>
      </c>
      <c r="N4422" s="11">
        <f>L4422/E4422*100</f>
        <v>12.289603622773276</v>
      </c>
      <c r="O4422" s="12" t="str">
        <f>IF(N4422&lt;10,"Low",IF(N4422&lt;20,"Med","High"))</f>
        <v>Med</v>
      </c>
      <c r="P4422" s="12">
        <f>sales*discount</f>
        <v>183.285</v>
      </c>
      <c r="Q4422" s="12">
        <f>sales-Discount_Values</f>
        <v>183.285</v>
      </c>
      <c r="R4422" s="12">
        <f>DATEDIF(order_date,delivery_date,"D")</f>
        <v>3</v>
      </c>
      <c r="S4422" s="12"/>
    </row>
    <row r="4423" spans="1:19" ht="14.25" customHeight="1" x14ac:dyDescent="0.35">
      <c r="A4423" s="2" t="s">
        <v>14787</v>
      </c>
      <c r="B4423" s="2">
        <v>114754</v>
      </c>
      <c r="C4423" s="2" t="s">
        <v>19</v>
      </c>
      <c r="D4423" s="2" t="s">
        <v>36</v>
      </c>
      <c r="E4423" s="2">
        <v>4936.78</v>
      </c>
      <c r="F4423" s="2">
        <v>0.13</v>
      </c>
      <c r="G4423" s="2">
        <v>8</v>
      </c>
      <c r="H4423" s="3">
        <v>45088</v>
      </c>
      <c r="I4423" s="3">
        <v>45094</v>
      </c>
      <c r="J4423" s="2" t="s">
        <v>31</v>
      </c>
      <c r="K4423" s="2" t="s">
        <v>16</v>
      </c>
      <c r="L4423" s="2">
        <v>606.72</v>
      </c>
      <c r="M4423" s="2" t="s">
        <v>28</v>
      </c>
      <c r="N4423" s="11">
        <f>L4423/E4423*100</f>
        <v>12.289792131713385</v>
      </c>
      <c r="O4423" s="12" t="str">
        <f>IF(N4423&lt;10,"Low",IF(N4423&lt;20,"Med","High"))</f>
        <v>Med</v>
      </c>
      <c r="P4423" s="12">
        <f>sales*discount</f>
        <v>641.78139999999996</v>
      </c>
      <c r="Q4423" s="12">
        <f>sales-Discount_Values</f>
        <v>4294.9985999999999</v>
      </c>
      <c r="R4423" s="12">
        <f>DATEDIF(order_date,delivery_date,"D")</f>
        <v>6</v>
      </c>
      <c r="S4423" s="12"/>
    </row>
    <row r="4424" spans="1:19" ht="14.25" customHeight="1" x14ac:dyDescent="0.35">
      <c r="A4424" s="2" t="s">
        <v>5309</v>
      </c>
      <c r="B4424" s="2">
        <v>105276</v>
      </c>
      <c r="C4424" s="2" t="s">
        <v>25</v>
      </c>
      <c r="D4424" s="2" t="s">
        <v>20</v>
      </c>
      <c r="E4424" s="2">
        <v>874.69</v>
      </c>
      <c r="F4424" s="2">
        <v>0.24</v>
      </c>
      <c r="G4424" s="2">
        <v>9</v>
      </c>
      <c r="H4424" s="3">
        <v>45146</v>
      </c>
      <c r="I4424" s="3">
        <v>45149</v>
      </c>
      <c r="J4424" s="2" t="s">
        <v>21</v>
      </c>
      <c r="K4424" s="2" t="s">
        <v>27</v>
      </c>
      <c r="L4424" s="2">
        <v>107.5</v>
      </c>
      <c r="M4424" s="2" t="s">
        <v>28</v>
      </c>
      <c r="N4424" s="11">
        <f>L4424/E4424*100</f>
        <v>12.290068481404839</v>
      </c>
      <c r="O4424" s="12" t="str">
        <f>IF(N4424&lt;10,"Low",IF(N4424&lt;20,"Med","High"))</f>
        <v>Med</v>
      </c>
      <c r="P4424" s="12">
        <f>sales*discount</f>
        <v>209.9256</v>
      </c>
      <c r="Q4424" s="12">
        <f>sales-Discount_Values</f>
        <v>664.76440000000002</v>
      </c>
      <c r="R4424" s="12">
        <f>DATEDIF(order_date,delivery_date,"D")</f>
        <v>3</v>
      </c>
      <c r="S4424" s="12"/>
    </row>
    <row r="4425" spans="1:19" ht="14.25" customHeight="1" x14ac:dyDescent="0.35">
      <c r="A4425" s="2" t="s">
        <v>1102</v>
      </c>
      <c r="B4425" s="2">
        <v>101069</v>
      </c>
      <c r="C4425" s="2" t="s">
        <v>25</v>
      </c>
      <c r="D4425" s="2" t="s">
        <v>26</v>
      </c>
      <c r="E4425" s="2">
        <v>2343.5</v>
      </c>
      <c r="F4425" s="2">
        <v>0.46</v>
      </c>
      <c r="G4425" s="2">
        <v>8</v>
      </c>
      <c r="H4425" s="3">
        <v>45381</v>
      </c>
      <c r="I4425" s="3">
        <v>45387</v>
      </c>
      <c r="J4425" s="2" t="s">
        <v>31</v>
      </c>
      <c r="K4425" s="2" t="s">
        <v>16</v>
      </c>
      <c r="L4425" s="2">
        <v>288.02999999999997</v>
      </c>
      <c r="M4425" s="2" t="s">
        <v>39</v>
      </c>
      <c r="N4425" s="11">
        <f>L4425/E4425*100</f>
        <v>12.290590996372945</v>
      </c>
      <c r="O4425" s="12" t="str">
        <f>IF(N4425&lt;10,"Low",IF(N4425&lt;20,"Med","High"))</f>
        <v>Med</v>
      </c>
      <c r="P4425" s="12">
        <f>sales*discount</f>
        <v>1078.01</v>
      </c>
      <c r="Q4425" s="12">
        <f>sales-Discount_Values</f>
        <v>1265.49</v>
      </c>
      <c r="R4425" s="12">
        <f>DATEDIF(order_date,delivery_date,"D")</f>
        <v>6</v>
      </c>
      <c r="S4425" s="12"/>
    </row>
    <row r="4426" spans="1:19" ht="14.25" customHeight="1" x14ac:dyDescent="0.35">
      <c r="A4426" s="2" t="s">
        <v>210</v>
      </c>
      <c r="B4426" s="2">
        <v>100177</v>
      </c>
      <c r="C4426" s="2" t="s">
        <v>13</v>
      </c>
      <c r="D4426" s="2" t="s">
        <v>33</v>
      </c>
      <c r="E4426" s="2">
        <v>540.72</v>
      </c>
      <c r="F4426" s="2">
        <v>0.03</v>
      </c>
      <c r="G4426" s="2">
        <v>5</v>
      </c>
      <c r="H4426" s="3">
        <v>45641</v>
      </c>
      <c r="I4426" s="3">
        <v>45643</v>
      </c>
      <c r="J4426" s="2" t="s">
        <v>15</v>
      </c>
      <c r="K4426" s="2" t="s">
        <v>22</v>
      </c>
      <c r="L4426" s="2">
        <v>66.459999999999994</v>
      </c>
      <c r="M4426" s="2" t="s">
        <v>39</v>
      </c>
      <c r="N4426" s="11">
        <f>L4426/E4426*100</f>
        <v>12.291019381565318</v>
      </c>
      <c r="O4426" s="12" t="str">
        <f>IF(N4426&lt;10,"Low",IF(N4426&lt;20,"Med","High"))</f>
        <v>Med</v>
      </c>
      <c r="P4426" s="12">
        <f>sales*discount</f>
        <v>16.221599999999999</v>
      </c>
      <c r="Q4426" s="12">
        <f>sales-Discount_Values</f>
        <v>524.49840000000006</v>
      </c>
      <c r="R4426" s="12">
        <f>DATEDIF(order_date,delivery_date,"D")</f>
        <v>2</v>
      </c>
      <c r="S4426" s="12"/>
    </row>
    <row r="4427" spans="1:19" ht="14.25" customHeight="1" x14ac:dyDescent="0.35">
      <c r="A4427" s="2" t="s">
        <v>5641</v>
      </c>
      <c r="B4427" s="2">
        <v>105608</v>
      </c>
      <c r="C4427" s="2" t="s">
        <v>25</v>
      </c>
      <c r="D4427" s="2" t="s">
        <v>26</v>
      </c>
      <c r="E4427" s="2">
        <v>2251.19</v>
      </c>
      <c r="F4427" s="2">
        <v>0.37</v>
      </c>
      <c r="G4427" s="2">
        <v>6</v>
      </c>
      <c r="H4427" s="3">
        <v>45597</v>
      </c>
      <c r="I4427" s="3">
        <v>45600</v>
      </c>
      <c r="J4427" s="2" t="s">
        <v>21</v>
      </c>
      <c r="K4427" s="2" t="s">
        <v>27</v>
      </c>
      <c r="L4427" s="2">
        <v>276.70999999999998</v>
      </c>
      <c r="M4427" s="2" t="s">
        <v>48</v>
      </c>
      <c r="N4427" s="11">
        <f>L4427/E4427*100</f>
        <v>12.291721267418563</v>
      </c>
      <c r="O4427" s="12" t="str">
        <f>IF(N4427&lt;10,"Low",IF(N4427&lt;20,"Med","High"))</f>
        <v>Med</v>
      </c>
      <c r="P4427" s="12">
        <f>sales*discount</f>
        <v>832.94029999999998</v>
      </c>
      <c r="Q4427" s="12">
        <f>sales-Discount_Values</f>
        <v>1418.2497000000001</v>
      </c>
      <c r="R4427" s="12">
        <f>DATEDIF(order_date,delivery_date,"D")</f>
        <v>3</v>
      </c>
      <c r="S4427" s="12"/>
    </row>
    <row r="4428" spans="1:19" ht="14.25" customHeight="1" x14ac:dyDescent="0.35">
      <c r="A4428" s="2" t="s">
        <v>11452</v>
      </c>
      <c r="B4428" s="2">
        <v>111419</v>
      </c>
      <c r="C4428" s="2" t="s">
        <v>13</v>
      </c>
      <c r="D4428" s="2" t="s">
        <v>20</v>
      </c>
      <c r="E4428" s="2">
        <v>3736.2</v>
      </c>
      <c r="F4428" s="2">
        <v>0.3</v>
      </c>
      <c r="G4428" s="2">
        <v>6</v>
      </c>
      <c r="H4428" s="3">
        <v>45444</v>
      </c>
      <c r="I4428" s="3">
        <v>45448</v>
      </c>
      <c r="J4428" s="2" t="s">
        <v>31</v>
      </c>
      <c r="K4428" s="2" t="s">
        <v>22</v>
      </c>
      <c r="L4428" s="2">
        <v>459.32</v>
      </c>
      <c r="M4428" s="2" t="s">
        <v>17</v>
      </c>
      <c r="N4428" s="11">
        <f>L4428/E4428*100</f>
        <v>12.293774423210749</v>
      </c>
      <c r="O4428" s="12" t="str">
        <f>IF(N4428&lt;10,"Low",IF(N4428&lt;20,"Med","High"))</f>
        <v>Med</v>
      </c>
      <c r="P4428" s="12">
        <f>sales*discount</f>
        <v>1120.8599999999999</v>
      </c>
      <c r="Q4428" s="12">
        <f>sales-Discount_Values</f>
        <v>2615.34</v>
      </c>
      <c r="R4428" s="12">
        <f>DATEDIF(order_date,delivery_date,"D")</f>
        <v>4</v>
      </c>
      <c r="S4428" s="12"/>
    </row>
    <row r="4429" spans="1:19" ht="14.25" customHeight="1" x14ac:dyDescent="0.35">
      <c r="A4429" s="2" t="s">
        <v>7848</v>
      </c>
      <c r="B4429" s="2">
        <v>107815</v>
      </c>
      <c r="C4429" s="2" t="s">
        <v>41</v>
      </c>
      <c r="D4429" s="2" t="s">
        <v>14</v>
      </c>
      <c r="E4429" s="2">
        <v>4574.53</v>
      </c>
      <c r="F4429" s="2">
        <v>0.09</v>
      </c>
      <c r="G4429" s="2">
        <v>5</v>
      </c>
      <c r="H4429" s="3">
        <v>45122</v>
      </c>
      <c r="I4429" s="3">
        <v>45127</v>
      </c>
      <c r="J4429" s="2" t="s">
        <v>31</v>
      </c>
      <c r="K4429" s="2" t="s">
        <v>27</v>
      </c>
      <c r="L4429" s="2">
        <v>562.39</v>
      </c>
      <c r="M4429" s="2" t="s">
        <v>48</v>
      </c>
      <c r="N4429" s="11">
        <f>L4429/E4429*100</f>
        <v>12.29394057968797</v>
      </c>
      <c r="O4429" s="12" t="str">
        <f>IF(N4429&lt;10,"Low",IF(N4429&lt;20,"Med","High"))</f>
        <v>Med</v>
      </c>
      <c r="P4429" s="12">
        <f>sales*discount</f>
        <v>411.70769999999999</v>
      </c>
      <c r="Q4429" s="12">
        <f>sales-Discount_Values</f>
        <v>4162.8222999999998</v>
      </c>
      <c r="R4429" s="12">
        <f>DATEDIF(order_date,delivery_date,"D")</f>
        <v>5</v>
      </c>
      <c r="S4429" s="12"/>
    </row>
    <row r="4430" spans="1:19" ht="14.25" customHeight="1" x14ac:dyDescent="0.35">
      <c r="A4430" s="2" t="s">
        <v>927</v>
      </c>
      <c r="B4430" s="2">
        <v>100894</v>
      </c>
      <c r="C4430" s="2" t="s">
        <v>19</v>
      </c>
      <c r="D4430" s="2" t="s">
        <v>33</v>
      </c>
      <c r="E4430" s="2">
        <v>1578.25</v>
      </c>
      <c r="F4430" s="2">
        <v>0.41</v>
      </c>
      <c r="G4430" s="2">
        <v>7</v>
      </c>
      <c r="H4430" s="3">
        <v>45152</v>
      </c>
      <c r="I4430" s="3">
        <v>45158</v>
      </c>
      <c r="J4430" s="2" t="s">
        <v>15</v>
      </c>
      <c r="K4430" s="2" t="s">
        <v>16</v>
      </c>
      <c r="L4430" s="2">
        <v>194.03</v>
      </c>
      <c r="M4430" s="2" t="s">
        <v>48</v>
      </c>
      <c r="N4430" s="11">
        <f>L4430/E4430*100</f>
        <v>12.293996515127514</v>
      </c>
      <c r="O4430" s="12" t="str">
        <f>IF(N4430&lt;10,"Low",IF(N4430&lt;20,"Med","High"))</f>
        <v>Med</v>
      </c>
      <c r="P4430" s="12">
        <f>sales*discount</f>
        <v>647.08249999999998</v>
      </c>
      <c r="Q4430" s="12">
        <f>sales-Discount_Values</f>
        <v>931.16750000000002</v>
      </c>
      <c r="R4430" s="12">
        <f>DATEDIF(order_date,delivery_date,"D")</f>
        <v>6</v>
      </c>
      <c r="S4430" s="12"/>
    </row>
    <row r="4431" spans="1:19" ht="14.25" customHeight="1" x14ac:dyDescent="0.35">
      <c r="A4431" s="2" t="s">
        <v>133</v>
      </c>
      <c r="B4431" s="2">
        <v>100100</v>
      </c>
      <c r="C4431" s="2" t="s">
        <v>13</v>
      </c>
      <c r="D4431" s="2" t="s">
        <v>26</v>
      </c>
      <c r="E4431" s="2">
        <v>2490.34</v>
      </c>
      <c r="F4431" s="2">
        <v>0.08</v>
      </c>
      <c r="G4431" s="2">
        <v>5</v>
      </c>
      <c r="H4431" s="3">
        <v>45480</v>
      </c>
      <c r="I4431" s="3">
        <v>45481</v>
      </c>
      <c r="J4431" s="2" t="s">
        <v>21</v>
      </c>
      <c r="K4431" s="2" t="s">
        <v>27</v>
      </c>
      <c r="L4431" s="2">
        <v>306.17</v>
      </c>
      <c r="M4431" s="2" t="s">
        <v>23</v>
      </c>
      <c r="N4431" s="11">
        <f>L4431/E4431*100</f>
        <v>12.294305195274541</v>
      </c>
      <c r="O4431" s="12" t="str">
        <f>IF(N4431&lt;10,"Low",IF(N4431&lt;20,"Med","High"))</f>
        <v>Med</v>
      </c>
      <c r="P4431" s="12">
        <f>sales*discount</f>
        <v>199.22720000000001</v>
      </c>
      <c r="Q4431" s="12">
        <f>sales-Discount_Values</f>
        <v>2291.1128000000003</v>
      </c>
      <c r="R4431" s="12">
        <f>DATEDIF(order_date,delivery_date,"D")</f>
        <v>1</v>
      </c>
      <c r="S4431" s="12"/>
    </row>
    <row r="4432" spans="1:19" ht="14.25" customHeight="1" x14ac:dyDescent="0.35">
      <c r="A4432" s="2" t="s">
        <v>10583</v>
      </c>
      <c r="B4432" s="2">
        <v>110550</v>
      </c>
      <c r="C4432" s="2" t="s">
        <v>13</v>
      </c>
      <c r="D4432" s="2" t="s">
        <v>14</v>
      </c>
      <c r="E4432" s="2">
        <v>3051.64</v>
      </c>
      <c r="F4432" s="2">
        <v>0.33</v>
      </c>
      <c r="G4432" s="2">
        <v>3</v>
      </c>
      <c r="H4432" s="3">
        <v>45566</v>
      </c>
      <c r="I4432" s="3">
        <v>45567</v>
      </c>
      <c r="J4432" s="2" t="s">
        <v>15</v>
      </c>
      <c r="K4432" s="2" t="s">
        <v>22</v>
      </c>
      <c r="L4432" s="2">
        <v>375.21</v>
      </c>
      <c r="M4432" s="2" t="s">
        <v>17</v>
      </c>
      <c r="N4432" s="11">
        <f>L4432/E4432*100</f>
        <v>12.295355939756982</v>
      </c>
      <c r="O4432" s="12" t="str">
        <f>IF(N4432&lt;10,"Low",IF(N4432&lt;20,"Med","High"))</f>
        <v>Med</v>
      </c>
      <c r="P4432" s="12">
        <f>sales*discount</f>
        <v>1007.0412</v>
      </c>
      <c r="Q4432" s="12">
        <f>sales-Discount_Values</f>
        <v>2044.5987999999998</v>
      </c>
      <c r="R4432" s="12">
        <f>DATEDIF(order_date,delivery_date,"D")</f>
        <v>1</v>
      </c>
      <c r="S4432" s="12"/>
    </row>
    <row r="4433" spans="1:19" ht="14.25" customHeight="1" x14ac:dyDescent="0.35">
      <c r="A4433" s="2" t="s">
        <v>4903</v>
      </c>
      <c r="B4433" s="2">
        <v>104870</v>
      </c>
      <c r="C4433" s="2" t="s">
        <v>19</v>
      </c>
      <c r="D4433" s="2" t="s">
        <v>26</v>
      </c>
      <c r="E4433" s="2">
        <v>2282.88</v>
      </c>
      <c r="F4433" s="2">
        <v>0.47</v>
      </c>
      <c r="G4433" s="2">
        <v>3</v>
      </c>
      <c r="H4433" s="3">
        <v>45257</v>
      </c>
      <c r="I4433" s="3">
        <v>45259</v>
      </c>
      <c r="J4433" s="2" t="s">
        <v>21</v>
      </c>
      <c r="K4433" s="2" t="s">
        <v>27</v>
      </c>
      <c r="L4433" s="2">
        <v>280.69</v>
      </c>
      <c r="M4433" s="2" t="s">
        <v>28</v>
      </c>
      <c r="N4433" s="11">
        <f>L4433/E4433*100</f>
        <v>12.295433837959068</v>
      </c>
      <c r="O4433" s="12" t="str">
        <f>IF(N4433&lt;10,"Low",IF(N4433&lt;20,"Med","High"))</f>
        <v>Med</v>
      </c>
      <c r="P4433" s="12">
        <f>sales*discount</f>
        <v>1072.9536000000001</v>
      </c>
      <c r="Q4433" s="12">
        <f>sales-Discount_Values</f>
        <v>1209.9264000000001</v>
      </c>
      <c r="R4433" s="12">
        <f>DATEDIF(order_date,delivery_date,"D")</f>
        <v>2</v>
      </c>
      <c r="S4433" s="12"/>
    </row>
    <row r="4434" spans="1:19" ht="14.25" customHeight="1" x14ac:dyDescent="0.35">
      <c r="A4434" s="2" t="s">
        <v>13299</v>
      </c>
      <c r="B4434" s="2">
        <v>113266</v>
      </c>
      <c r="C4434" s="2" t="s">
        <v>41</v>
      </c>
      <c r="D4434" s="2" t="s">
        <v>36</v>
      </c>
      <c r="E4434" s="2">
        <v>4447.04</v>
      </c>
      <c r="F4434" s="2">
        <v>0.28000000000000003</v>
      </c>
      <c r="G4434" s="2">
        <v>8</v>
      </c>
      <c r="H4434" s="3">
        <v>45470</v>
      </c>
      <c r="I4434" s="3">
        <v>45474</v>
      </c>
      <c r="J4434" s="2" t="s">
        <v>15</v>
      </c>
      <c r="K4434" s="2" t="s">
        <v>22</v>
      </c>
      <c r="L4434" s="2">
        <v>546.96</v>
      </c>
      <c r="M4434" s="2" t="s">
        <v>48</v>
      </c>
      <c r="N4434" s="11">
        <f>L4434/E4434*100</f>
        <v>12.299417140390014</v>
      </c>
      <c r="O4434" s="12" t="str">
        <f>IF(N4434&lt;10,"Low",IF(N4434&lt;20,"Med","High"))</f>
        <v>Med</v>
      </c>
      <c r="P4434" s="12">
        <f>sales*discount</f>
        <v>1245.1712</v>
      </c>
      <c r="Q4434" s="12">
        <f>sales-Discount_Values</f>
        <v>3201.8688000000002</v>
      </c>
      <c r="R4434" s="12">
        <f>DATEDIF(order_date,delivery_date,"D")</f>
        <v>4</v>
      </c>
      <c r="S4434" s="12"/>
    </row>
    <row r="4435" spans="1:19" ht="14.25" customHeight="1" x14ac:dyDescent="0.35">
      <c r="A4435" s="2" t="s">
        <v>3208</v>
      </c>
      <c r="B4435" s="2">
        <v>103175</v>
      </c>
      <c r="C4435" s="2" t="s">
        <v>41</v>
      </c>
      <c r="D4435" s="2" t="s">
        <v>36</v>
      </c>
      <c r="E4435" s="2">
        <v>1047.81</v>
      </c>
      <c r="F4435" s="2">
        <v>0.37</v>
      </c>
      <c r="G4435" s="2">
        <v>2</v>
      </c>
      <c r="H4435" s="3">
        <v>45214</v>
      </c>
      <c r="I4435" s="3">
        <v>45219</v>
      </c>
      <c r="J4435" s="2" t="s">
        <v>15</v>
      </c>
      <c r="K4435" s="2" t="s">
        <v>22</v>
      </c>
      <c r="L4435" s="2">
        <v>128.88</v>
      </c>
      <c r="M4435" s="2" t="s">
        <v>39</v>
      </c>
      <c r="N4435" s="11">
        <f>L4435/E4435*100</f>
        <v>12.299939874595585</v>
      </c>
      <c r="O4435" s="12" t="str">
        <f>IF(N4435&lt;10,"Low",IF(N4435&lt;20,"Med","High"))</f>
        <v>Med</v>
      </c>
      <c r="P4435" s="12">
        <f>sales*discount</f>
        <v>387.68969999999996</v>
      </c>
      <c r="Q4435" s="12">
        <f>sales-Discount_Values</f>
        <v>660.12030000000004</v>
      </c>
      <c r="R4435" s="12">
        <f>DATEDIF(order_date,delivery_date,"D")</f>
        <v>5</v>
      </c>
      <c r="S4435" s="12"/>
    </row>
    <row r="4436" spans="1:19" ht="14.25" customHeight="1" x14ac:dyDescent="0.35">
      <c r="A4436" s="2" t="s">
        <v>15280</v>
      </c>
      <c r="B4436" s="2">
        <v>115247</v>
      </c>
      <c r="C4436" s="2" t="s">
        <v>25</v>
      </c>
      <c r="D4436" s="2" t="s">
        <v>26</v>
      </c>
      <c r="E4436" s="2">
        <v>3160.26</v>
      </c>
      <c r="F4436" s="2">
        <v>0.16</v>
      </c>
      <c r="G4436" s="2">
        <v>1</v>
      </c>
      <c r="H4436" s="3">
        <v>45064</v>
      </c>
      <c r="I4436" s="3">
        <v>45070</v>
      </c>
      <c r="J4436" s="2" t="s">
        <v>15</v>
      </c>
      <c r="K4436" s="2" t="s">
        <v>22</v>
      </c>
      <c r="L4436" s="2">
        <v>388.8</v>
      </c>
      <c r="M4436" s="2" t="s">
        <v>28</v>
      </c>
      <c r="N4436" s="11">
        <f>L4436/E4436*100</f>
        <v>12.302785213874808</v>
      </c>
      <c r="O4436" s="12" t="str">
        <f>IF(N4436&lt;10,"Low",IF(N4436&lt;20,"Med","High"))</f>
        <v>Med</v>
      </c>
      <c r="P4436" s="12">
        <f>sales*discount</f>
        <v>505.64160000000004</v>
      </c>
      <c r="Q4436" s="12">
        <f>sales-Discount_Values</f>
        <v>2654.6184000000003</v>
      </c>
      <c r="R4436" s="12">
        <f>DATEDIF(order_date,delivery_date,"D")</f>
        <v>6</v>
      </c>
      <c r="S4436" s="12"/>
    </row>
    <row r="4437" spans="1:19" ht="14.25" customHeight="1" x14ac:dyDescent="0.35">
      <c r="A4437" s="2" t="s">
        <v>2108</v>
      </c>
      <c r="B4437" s="2">
        <v>102075</v>
      </c>
      <c r="C4437" s="2" t="s">
        <v>13</v>
      </c>
      <c r="D4437" s="2" t="s">
        <v>36</v>
      </c>
      <c r="E4437" s="2">
        <v>2541.5100000000002</v>
      </c>
      <c r="F4437" s="2">
        <v>0.28000000000000003</v>
      </c>
      <c r="G4437" s="2">
        <v>5</v>
      </c>
      <c r="H4437" s="3">
        <v>45066</v>
      </c>
      <c r="I4437" s="3">
        <v>45070</v>
      </c>
      <c r="J4437" s="2" t="s">
        <v>31</v>
      </c>
      <c r="K4437" s="2" t="s">
        <v>22</v>
      </c>
      <c r="L4437" s="2">
        <v>312.77</v>
      </c>
      <c r="M4437" s="2" t="s">
        <v>28</v>
      </c>
      <c r="N4437" s="11">
        <f>L4437/E4437*100</f>
        <v>12.306463480371903</v>
      </c>
      <c r="O4437" s="12" t="str">
        <f>IF(N4437&lt;10,"Low",IF(N4437&lt;20,"Med","High"))</f>
        <v>Med</v>
      </c>
      <c r="P4437" s="12">
        <f>sales*discount</f>
        <v>711.6228000000001</v>
      </c>
      <c r="Q4437" s="12">
        <f>sales-Discount_Values</f>
        <v>1829.8872000000001</v>
      </c>
      <c r="R4437" s="12">
        <f>DATEDIF(order_date,delivery_date,"D")</f>
        <v>4</v>
      </c>
      <c r="S4437" s="12"/>
    </row>
    <row r="4438" spans="1:19" ht="14.25" customHeight="1" x14ac:dyDescent="0.35">
      <c r="A4438" s="2" t="s">
        <v>10870</v>
      </c>
      <c r="B4438" s="2">
        <v>110837</v>
      </c>
      <c r="C4438" s="2" t="s">
        <v>41</v>
      </c>
      <c r="D4438" s="2" t="s">
        <v>36</v>
      </c>
      <c r="E4438" s="2">
        <v>2763.09</v>
      </c>
      <c r="F4438" s="2">
        <v>0.12</v>
      </c>
      <c r="G4438" s="2">
        <v>3</v>
      </c>
      <c r="H4438" s="3">
        <v>45322</v>
      </c>
      <c r="I4438" s="3">
        <v>45327</v>
      </c>
      <c r="J4438" s="2" t="s">
        <v>21</v>
      </c>
      <c r="K4438" s="2" t="s">
        <v>16</v>
      </c>
      <c r="L4438" s="2">
        <v>340.12</v>
      </c>
      <c r="M4438" s="2" t="s">
        <v>28</v>
      </c>
      <c r="N4438" s="11">
        <f>L4438/E4438*100</f>
        <v>12.309407221625063</v>
      </c>
      <c r="O4438" s="12" t="str">
        <f>IF(N4438&lt;10,"Low",IF(N4438&lt;20,"Med","High"))</f>
        <v>Med</v>
      </c>
      <c r="P4438" s="12">
        <f>sales*discount</f>
        <v>331.57080000000002</v>
      </c>
      <c r="Q4438" s="12">
        <f>sales-Discount_Values</f>
        <v>2431.5192000000002</v>
      </c>
      <c r="R4438" s="12">
        <f>DATEDIF(order_date,delivery_date,"D")</f>
        <v>5</v>
      </c>
      <c r="S4438" s="12"/>
    </row>
    <row r="4439" spans="1:19" ht="14.25" customHeight="1" x14ac:dyDescent="0.35">
      <c r="A4439" s="2" t="s">
        <v>90</v>
      </c>
      <c r="B4439" s="2">
        <v>100057</v>
      </c>
      <c r="C4439" s="2" t="s">
        <v>25</v>
      </c>
      <c r="D4439" s="2" t="s">
        <v>20</v>
      </c>
      <c r="E4439" s="2">
        <v>4725.93</v>
      </c>
      <c r="F4439" s="2">
        <v>0.17</v>
      </c>
      <c r="G4439" s="2">
        <v>5</v>
      </c>
      <c r="H4439" s="3">
        <v>45409</v>
      </c>
      <c r="I4439" s="3">
        <v>45416</v>
      </c>
      <c r="J4439" s="2" t="s">
        <v>31</v>
      </c>
      <c r="K4439" s="2" t="s">
        <v>27</v>
      </c>
      <c r="L4439" s="2">
        <v>581.75</v>
      </c>
      <c r="M4439" s="2" t="s">
        <v>48</v>
      </c>
      <c r="N4439" s="11">
        <f>L4439/E4439*100</f>
        <v>12.309746441441154</v>
      </c>
      <c r="O4439" s="12" t="str">
        <f>IF(N4439&lt;10,"Low",IF(N4439&lt;20,"Med","High"))</f>
        <v>Med</v>
      </c>
      <c r="P4439" s="12">
        <f>sales*discount</f>
        <v>803.4081000000001</v>
      </c>
      <c r="Q4439" s="12">
        <f>sales-Discount_Values</f>
        <v>3922.5219000000002</v>
      </c>
      <c r="R4439" s="12">
        <f>DATEDIF(order_date,delivery_date,"D")</f>
        <v>7</v>
      </c>
      <c r="S4439" s="12"/>
    </row>
    <row r="4440" spans="1:19" ht="14.25" customHeight="1" x14ac:dyDescent="0.35">
      <c r="A4440" s="2" t="s">
        <v>14749</v>
      </c>
      <c r="B4440" s="2">
        <v>114716</v>
      </c>
      <c r="C4440" s="2" t="s">
        <v>41</v>
      </c>
      <c r="D4440" s="2" t="s">
        <v>14</v>
      </c>
      <c r="E4440" s="2">
        <v>2884.68</v>
      </c>
      <c r="F4440" s="2">
        <v>0.21</v>
      </c>
      <c r="G4440" s="2">
        <v>3</v>
      </c>
      <c r="H4440" s="3">
        <v>45378</v>
      </c>
      <c r="I4440" s="3">
        <v>45383</v>
      </c>
      <c r="J4440" s="2" t="s">
        <v>21</v>
      </c>
      <c r="K4440" s="2" t="s">
        <v>22</v>
      </c>
      <c r="L4440" s="2">
        <v>355.14</v>
      </c>
      <c r="M4440" s="2" t="s">
        <v>17</v>
      </c>
      <c r="N4440" s="11">
        <f>L4440/E4440*100</f>
        <v>12.31124422812929</v>
      </c>
      <c r="O4440" s="12" t="str">
        <f>IF(N4440&lt;10,"Low",IF(N4440&lt;20,"Med","High"))</f>
        <v>Med</v>
      </c>
      <c r="P4440" s="12">
        <f>sales*discount</f>
        <v>605.78279999999995</v>
      </c>
      <c r="Q4440" s="12">
        <f>sales-Discount_Values</f>
        <v>2278.8971999999999</v>
      </c>
      <c r="R4440" s="12">
        <f>DATEDIF(order_date,delivery_date,"D")</f>
        <v>5</v>
      </c>
      <c r="S4440" s="12"/>
    </row>
    <row r="4441" spans="1:19" ht="14.25" customHeight="1" x14ac:dyDescent="0.35">
      <c r="A4441" s="2" t="s">
        <v>5329</v>
      </c>
      <c r="B4441" s="2">
        <v>105296</v>
      </c>
      <c r="C4441" s="2" t="s">
        <v>25</v>
      </c>
      <c r="D4441" s="2" t="s">
        <v>33</v>
      </c>
      <c r="E4441" s="2">
        <v>4726.5</v>
      </c>
      <c r="F4441" s="2">
        <v>0.28000000000000003</v>
      </c>
      <c r="G4441" s="2">
        <v>6</v>
      </c>
      <c r="H4441" s="3">
        <v>45109</v>
      </c>
      <c r="I4441" s="3">
        <v>45116</v>
      </c>
      <c r="J4441" s="2" t="s">
        <v>31</v>
      </c>
      <c r="K4441" s="2" t="s">
        <v>16</v>
      </c>
      <c r="L4441" s="2">
        <v>582.05999999999995</v>
      </c>
      <c r="M4441" s="2" t="s">
        <v>17</v>
      </c>
      <c r="N4441" s="11">
        <f>L4441/E4441*100</f>
        <v>12.314820691843858</v>
      </c>
      <c r="O4441" s="12" t="str">
        <f>IF(N4441&lt;10,"Low",IF(N4441&lt;20,"Med","High"))</f>
        <v>Med</v>
      </c>
      <c r="P4441" s="12">
        <f>sales*discount</f>
        <v>1323.42</v>
      </c>
      <c r="Q4441" s="12">
        <f>sales-Discount_Values</f>
        <v>3403.08</v>
      </c>
      <c r="R4441" s="12">
        <f>DATEDIF(order_date,delivery_date,"D")</f>
        <v>7</v>
      </c>
      <c r="S4441" s="12"/>
    </row>
    <row r="4442" spans="1:19" ht="14.25" customHeight="1" x14ac:dyDescent="0.35">
      <c r="A4442" s="2" t="s">
        <v>4442</v>
      </c>
      <c r="B4442" s="2">
        <v>104409</v>
      </c>
      <c r="C4442" s="2" t="s">
        <v>41</v>
      </c>
      <c r="D4442" s="2" t="s">
        <v>33</v>
      </c>
      <c r="E4442" s="2">
        <v>4527.3599999999997</v>
      </c>
      <c r="F4442" s="2">
        <v>0.45</v>
      </c>
      <c r="G4442" s="2">
        <v>3</v>
      </c>
      <c r="H4442" s="3">
        <v>45123</v>
      </c>
      <c r="I4442" s="3">
        <v>45125</v>
      </c>
      <c r="J4442" s="2" t="s">
        <v>21</v>
      </c>
      <c r="K4442" s="2" t="s">
        <v>22</v>
      </c>
      <c r="L4442" s="2">
        <v>557.55999999999995</v>
      </c>
      <c r="M4442" s="2" t="s">
        <v>17</v>
      </c>
      <c r="N4442" s="11">
        <f>L4442/E4442*100</f>
        <v>12.315344925077749</v>
      </c>
      <c r="O4442" s="12" t="str">
        <f>IF(N4442&lt;10,"Low",IF(N4442&lt;20,"Med","High"))</f>
        <v>Med</v>
      </c>
      <c r="P4442" s="12">
        <f>sales*discount</f>
        <v>2037.3119999999999</v>
      </c>
      <c r="Q4442" s="12">
        <f>sales-Discount_Values</f>
        <v>2490.0479999999998</v>
      </c>
      <c r="R4442" s="12">
        <f>DATEDIF(order_date,delivery_date,"D")</f>
        <v>2</v>
      </c>
      <c r="S4442" s="12"/>
    </row>
    <row r="4443" spans="1:19" ht="14.25" customHeight="1" x14ac:dyDescent="0.35">
      <c r="A4443" s="2" t="s">
        <v>14135</v>
      </c>
      <c r="B4443" s="2">
        <v>114102</v>
      </c>
      <c r="C4443" s="2" t="s">
        <v>25</v>
      </c>
      <c r="D4443" s="2" t="s">
        <v>26</v>
      </c>
      <c r="E4443" s="2">
        <v>650.6</v>
      </c>
      <c r="F4443" s="2">
        <v>0.35</v>
      </c>
      <c r="G4443" s="2">
        <v>3</v>
      </c>
      <c r="H4443" s="3">
        <v>45489</v>
      </c>
      <c r="I4443" s="3">
        <v>45490</v>
      </c>
      <c r="J4443" s="2" t="s">
        <v>21</v>
      </c>
      <c r="K4443" s="2" t="s">
        <v>27</v>
      </c>
      <c r="L4443" s="2">
        <v>80.14</v>
      </c>
      <c r="M4443" s="2" t="s">
        <v>17</v>
      </c>
      <c r="N4443" s="11">
        <f>L4443/E4443*100</f>
        <v>12.317860436520135</v>
      </c>
      <c r="O4443" s="12" t="str">
        <f>IF(N4443&lt;10,"Low",IF(N4443&lt;20,"Med","High"))</f>
        <v>Med</v>
      </c>
      <c r="P4443" s="12">
        <f>sales*discount</f>
        <v>227.70999999999998</v>
      </c>
      <c r="Q4443" s="12">
        <f>sales-Discount_Values</f>
        <v>422.89000000000004</v>
      </c>
      <c r="R4443" s="12">
        <f>DATEDIF(order_date,delivery_date,"D")</f>
        <v>1</v>
      </c>
      <c r="S4443" s="12"/>
    </row>
    <row r="4444" spans="1:19" ht="14.25" customHeight="1" x14ac:dyDescent="0.35">
      <c r="A4444" s="2" t="s">
        <v>5167</v>
      </c>
      <c r="B4444" s="2">
        <v>105134</v>
      </c>
      <c r="C4444" s="2" t="s">
        <v>13</v>
      </c>
      <c r="D4444" s="2" t="s">
        <v>36</v>
      </c>
      <c r="E4444" s="2">
        <v>873.1</v>
      </c>
      <c r="F4444" s="2">
        <v>0.31</v>
      </c>
      <c r="G4444" s="2">
        <v>6</v>
      </c>
      <c r="H4444" s="3">
        <v>45038</v>
      </c>
      <c r="I4444" s="3">
        <v>45041</v>
      </c>
      <c r="J4444" s="2" t="s">
        <v>21</v>
      </c>
      <c r="K4444" s="2" t="s">
        <v>22</v>
      </c>
      <c r="L4444" s="2">
        <v>107.56</v>
      </c>
      <c r="M4444" s="2" t="s">
        <v>17</v>
      </c>
      <c r="N4444" s="11">
        <f>L4444/E4444*100</f>
        <v>12.319321956247853</v>
      </c>
      <c r="O4444" s="12" t="str">
        <f>IF(N4444&lt;10,"Low",IF(N4444&lt;20,"Med","High"))</f>
        <v>Med</v>
      </c>
      <c r="P4444" s="12">
        <f>sales*discount</f>
        <v>270.661</v>
      </c>
      <c r="Q4444" s="12">
        <f>sales-Discount_Values</f>
        <v>602.43900000000008</v>
      </c>
      <c r="R4444" s="12">
        <f>DATEDIF(order_date,delivery_date,"D")</f>
        <v>3</v>
      </c>
      <c r="S4444" s="12"/>
    </row>
    <row r="4445" spans="1:19" ht="14.25" customHeight="1" x14ac:dyDescent="0.35">
      <c r="A4445" s="2" t="s">
        <v>11128</v>
      </c>
      <c r="B4445" s="2">
        <v>111095</v>
      </c>
      <c r="C4445" s="2" t="s">
        <v>41</v>
      </c>
      <c r="D4445" s="2" t="s">
        <v>26</v>
      </c>
      <c r="E4445" s="2">
        <v>4336.13</v>
      </c>
      <c r="F4445" s="2">
        <v>0.02</v>
      </c>
      <c r="G4445" s="2">
        <v>6</v>
      </c>
      <c r="H4445" s="3">
        <v>45315</v>
      </c>
      <c r="I4445" s="3">
        <v>45319</v>
      </c>
      <c r="J4445" s="2" t="s">
        <v>15</v>
      </c>
      <c r="K4445" s="2" t="s">
        <v>27</v>
      </c>
      <c r="L4445" s="2">
        <v>534.23</v>
      </c>
      <c r="M4445" s="2" t="s">
        <v>39</v>
      </c>
      <c r="N4445" s="11">
        <f>L4445/E4445*100</f>
        <v>12.320433197344176</v>
      </c>
      <c r="O4445" s="12" t="str">
        <f>IF(N4445&lt;10,"Low",IF(N4445&lt;20,"Med","High"))</f>
        <v>Med</v>
      </c>
      <c r="P4445" s="12">
        <f>sales*discount</f>
        <v>86.7226</v>
      </c>
      <c r="Q4445" s="12">
        <f>sales-Discount_Values</f>
        <v>4249.4074000000001</v>
      </c>
      <c r="R4445" s="12">
        <f>DATEDIF(order_date,delivery_date,"D")</f>
        <v>4</v>
      </c>
      <c r="S4445" s="12"/>
    </row>
    <row r="4446" spans="1:19" ht="14.25" customHeight="1" x14ac:dyDescent="0.35">
      <c r="A4446" s="2" t="s">
        <v>15357</v>
      </c>
      <c r="B4446" s="2">
        <v>115324</v>
      </c>
      <c r="C4446" s="2" t="s">
        <v>25</v>
      </c>
      <c r="D4446" s="2" t="s">
        <v>36</v>
      </c>
      <c r="E4446" s="2">
        <v>2241.5</v>
      </c>
      <c r="F4446" s="2">
        <v>0.12</v>
      </c>
      <c r="G4446" s="2">
        <v>6</v>
      </c>
      <c r="H4446" s="3">
        <v>45053</v>
      </c>
      <c r="I4446" s="3">
        <v>45056</v>
      </c>
      <c r="J4446" s="2" t="s">
        <v>21</v>
      </c>
      <c r="K4446" s="2" t="s">
        <v>27</v>
      </c>
      <c r="L4446" s="2">
        <v>276.17</v>
      </c>
      <c r="M4446" s="2" t="s">
        <v>17</v>
      </c>
      <c r="N4446" s="11">
        <f>L4446/E4446*100</f>
        <v>12.3207673432969</v>
      </c>
      <c r="O4446" s="12" t="str">
        <f>IF(N4446&lt;10,"Low",IF(N4446&lt;20,"Med","High"))</f>
        <v>Med</v>
      </c>
      <c r="P4446" s="12">
        <f>sales*discount</f>
        <v>268.98</v>
      </c>
      <c r="Q4446" s="12">
        <f>sales-Discount_Values</f>
        <v>1972.52</v>
      </c>
      <c r="R4446" s="12">
        <f>DATEDIF(order_date,delivery_date,"D")</f>
        <v>3</v>
      </c>
      <c r="S4446" s="12"/>
    </row>
    <row r="4447" spans="1:19" ht="14.25" customHeight="1" x14ac:dyDescent="0.35">
      <c r="A4447" s="2" t="s">
        <v>14860</v>
      </c>
      <c r="B4447" s="2">
        <v>114827</v>
      </c>
      <c r="C4447" s="2" t="s">
        <v>13</v>
      </c>
      <c r="D4447" s="2" t="s">
        <v>26</v>
      </c>
      <c r="E4447" s="2">
        <v>682.62</v>
      </c>
      <c r="F4447" s="2">
        <v>0.13</v>
      </c>
      <c r="G4447" s="2">
        <v>9</v>
      </c>
      <c r="H4447" s="3">
        <v>45069</v>
      </c>
      <c r="I4447" s="3">
        <v>45075</v>
      </c>
      <c r="J4447" s="2" t="s">
        <v>15</v>
      </c>
      <c r="K4447" s="2" t="s">
        <v>16</v>
      </c>
      <c r="L4447" s="2">
        <v>84.11</v>
      </c>
      <c r="M4447" s="2" t="s">
        <v>28</v>
      </c>
      <c r="N4447" s="11">
        <f>L4447/E4447*100</f>
        <v>12.321643081069995</v>
      </c>
      <c r="O4447" s="12" t="str">
        <f>IF(N4447&lt;10,"Low",IF(N4447&lt;20,"Med","High"))</f>
        <v>Med</v>
      </c>
      <c r="P4447" s="12">
        <f>sales*discount</f>
        <v>88.740600000000001</v>
      </c>
      <c r="Q4447" s="12">
        <f>sales-Discount_Values</f>
        <v>593.87940000000003</v>
      </c>
      <c r="R4447" s="12">
        <f>DATEDIF(order_date,delivery_date,"D")</f>
        <v>6</v>
      </c>
      <c r="S4447" s="12"/>
    </row>
    <row r="4448" spans="1:19" ht="14.25" customHeight="1" x14ac:dyDescent="0.35">
      <c r="A4448" s="2" t="s">
        <v>1228</v>
      </c>
      <c r="B4448" s="2">
        <v>101195</v>
      </c>
      <c r="C4448" s="2" t="s">
        <v>25</v>
      </c>
      <c r="D4448" s="2" t="s">
        <v>14</v>
      </c>
      <c r="E4448" s="2">
        <v>3330.21</v>
      </c>
      <c r="F4448" s="2">
        <v>0.2</v>
      </c>
      <c r="G4448" s="2">
        <v>6</v>
      </c>
      <c r="H4448" s="3">
        <v>45445</v>
      </c>
      <c r="I4448" s="3">
        <v>45446</v>
      </c>
      <c r="J4448" s="2" t="s">
        <v>31</v>
      </c>
      <c r="K4448" s="2" t="s">
        <v>22</v>
      </c>
      <c r="L4448" s="2">
        <v>410.36</v>
      </c>
      <c r="M4448" s="2" t="s">
        <v>34</v>
      </c>
      <c r="N4448" s="11">
        <f>L4448/E4448*100</f>
        <v>12.322346038237828</v>
      </c>
      <c r="O4448" s="12" t="str">
        <f>IF(N4448&lt;10,"Low",IF(N4448&lt;20,"Med","High"))</f>
        <v>Med</v>
      </c>
      <c r="P4448" s="12">
        <f>sales*discount</f>
        <v>666.04200000000003</v>
      </c>
      <c r="Q4448" s="12">
        <f>sales-Discount_Values</f>
        <v>2664.1680000000001</v>
      </c>
      <c r="R4448" s="12">
        <f>DATEDIF(order_date,delivery_date,"D")</f>
        <v>1</v>
      </c>
      <c r="S4448" s="12"/>
    </row>
    <row r="4449" spans="1:19" ht="14.25" customHeight="1" x14ac:dyDescent="0.35">
      <c r="A4449" s="2" t="s">
        <v>4430</v>
      </c>
      <c r="B4449" s="2">
        <v>104397</v>
      </c>
      <c r="C4449" s="2" t="s">
        <v>41</v>
      </c>
      <c r="D4449" s="2" t="s">
        <v>33</v>
      </c>
      <c r="E4449" s="2">
        <v>470.12</v>
      </c>
      <c r="F4449" s="2">
        <v>0.42</v>
      </c>
      <c r="G4449" s="2">
        <v>9</v>
      </c>
      <c r="H4449" s="3">
        <v>45248</v>
      </c>
      <c r="I4449" s="3">
        <v>45252</v>
      </c>
      <c r="J4449" s="2" t="s">
        <v>21</v>
      </c>
      <c r="K4449" s="2" t="s">
        <v>27</v>
      </c>
      <c r="L4449" s="2">
        <v>57.93</v>
      </c>
      <c r="M4449" s="2" t="s">
        <v>23</v>
      </c>
      <c r="N4449" s="11">
        <f>L4449/E4449*100</f>
        <v>12.322385773844974</v>
      </c>
      <c r="O4449" s="12" t="str">
        <f>IF(N4449&lt;10,"Low",IF(N4449&lt;20,"Med","High"))</f>
        <v>Med</v>
      </c>
      <c r="P4449" s="12">
        <f>sales*discount</f>
        <v>197.4504</v>
      </c>
      <c r="Q4449" s="12">
        <f>sales-Discount_Values</f>
        <v>272.6696</v>
      </c>
      <c r="R4449" s="12">
        <f>DATEDIF(order_date,delivery_date,"D")</f>
        <v>4</v>
      </c>
      <c r="S4449" s="12"/>
    </row>
    <row r="4450" spans="1:19" ht="14.25" customHeight="1" x14ac:dyDescent="0.35">
      <c r="A4450" s="2" t="s">
        <v>11359</v>
      </c>
      <c r="B4450" s="2">
        <v>111326</v>
      </c>
      <c r="C4450" s="2" t="s">
        <v>25</v>
      </c>
      <c r="D4450" s="2" t="s">
        <v>36</v>
      </c>
      <c r="E4450" s="2">
        <v>4462.07</v>
      </c>
      <c r="F4450" s="2">
        <v>0.18</v>
      </c>
      <c r="G4450" s="2">
        <v>5</v>
      </c>
      <c r="H4450" s="3">
        <v>44964</v>
      </c>
      <c r="I4450" s="3">
        <v>44968</v>
      </c>
      <c r="J4450" s="2" t="s">
        <v>21</v>
      </c>
      <c r="K4450" s="2" t="s">
        <v>27</v>
      </c>
      <c r="L4450" s="2">
        <v>549.96</v>
      </c>
      <c r="M4450" s="2" t="s">
        <v>48</v>
      </c>
      <c r="N4450" s="11">
        <f>L4450/E4450*100</f>
        <v>12.325221253812694</v>
      </c>
      <c r="O4450" s="12" t="str">
        <f>IF(N4450&lt;10,"Low",IF(N4450&lt;20,"Med","High"))</f>
        <v>Med</v>
      </c>
      <c r="P4450" s="12">
        <f>sales*discount</f>
        <v>803.17259999999987</v>
      </c>
      <c r="Q4450" s="12">
        <f>sales-Discount_Values</f>
        <v>3658.8973999999998</v>
      </c>
      <c r="R4450" s="12">
        <f>DATEDIF(order_date,delivery_date,"D")</f>
        <v>4</v>
      </c>
      <c r="S4450" s="12"/>
    </row>
    <row r="4451" spans="1:19" ht="14.25" customHeight="1" x14ac:dyDescent="0.35">
      <c r="A4451" s="2" t="s">
        <v>13406</v>
      </c>
      <c r="B4451" s="2">
        <v>113373</v>
      </c>
      <c r="C4451" s="2" t="s">
        <v>41</v>
      </c>
      <c r="D4451" s="2" t="s">
        <v>26</v>
      </c>
      <c r="E4451" s="2">
        <v>4155.8</v>
      </c>
      <c r="F4451" s="2">
        <v>0.27</v>
      </c>
      <c r="G4451" s="2">
        <v>2</v>
      </c>
      <c r="H4451" s="3">
        <v>45481</v>
      </c>
      <c r="I4451" s="3">
        <v>45487</v>
      </c>
      <c r="J4451" s="2" t="s">
        <v>21</v>
      </c>
      <c r="K4451" s="2" t="s">
        <v>22</v>
      </c>
      <c r="L4451" s="2">
        <v>512.38</v>
      </c>
      <c r="M4451" s="2" t="s">
        <v>23</v>
      </c>
      <c r="N4451" s="11">
        <f>L4451/E4451*100</f>
        <v>12.329274748544202</v>
      </c>
      <c r="O4451" s="12" t="str">
        <f>IF(N4451&lt;10,"Low",IF(N4451&lt;20,"Med","High"))</f>
        <v>Med</v>
      </c>
      <c r="P4451" s="12">
        <f>sales*discount</f>
        <v>1122.066</v>
      </c>
      <c r="Q4451" s="12">
        <f>sales-Discount_Values</f>
        <v>3033.7340000000004</v>
      </c>
      <c r="R4451" s="12">
        <f>DATEDIF(order_date,delivery_date,"D")</f>
        <v>6</v>
      </c>
      <c r="S4451" s="12"/>
    </row>
    <row r="4452" spans="1:19" ht="14.25" customHeight="1" x14ac:dyDescent="0.35">
      <c r="A4452" s="2" t="s">
        <v>10551</v>
      </c>
      <c r="B4452" s="2">
        <v>110518</v>
      </c>
      <c r="C4452" s="2" t="s">
        <v>13</v>
      </c>
      <c r="D4452" s="2" t="s">
        <v>26</v>
      </c>
      <c r="E4452" s="2">
        <v>4050.36</v>
      </c>
      <c r="F4452" s="2">
        <v>0.17</v>
      </c>
      <c r="G4452" s="2">
        <v>4</v>
      </c>
      <c r="H4452" s="3">
        <v>45481</v>
      </c>
      <c r="I4452" s="3">
        <v>45488</v>
      </c>
      <c r="J4452" s="2" t="s">
        <v>15</v>
      </c>
      <c r="K4452" s="2" t="s">
        <v>27</v>
      </c>
      <c r="L4452" s="2">
        <v>499.39</v>
      </c>
      <c r="M4452" s="2" t="s">
        <v>23</v>
      </c>
      <c r="N4452" s="11">
        <f>L4452/E4452*100</f>
        <v>12.329521326499373</v>
      </c>
      <c r="O4452" s="12" t="str">
        <f>IF(N4452&lt;10,"Low",IF(N4452&lt;20,"Med","High"))</f>
        <v>Med</v>
      </c>
      <c r="P4452" s="12">
        <f>sales*discount</f>
        <v>688.5612000000001</v>
      </c>
      <c r="Q4452" s="12">
        <f>sales-Discount_Values</f>
        <v>3361.7988</v>
      </c>
      <c r="R4452" s="12">
        <f>DATEDIF(order_date,delivery_date,"D")</f>
        <v>7</v>
      </c>
      <c r="S4452" s="12"/>
    </row>
    <row r="4453" spans="1:19" ht="14.25" customHeight="1" x14ac:dyDescent="0.35">
      <c r="A4453" s="2" t="s">
        <v>4437</v>
      </c>
      <c r="B4453" s="2">
        <v>104404</v>
      </c>
      <c r="C4453" s="2" t="s">
        <v>19</v>
      </c>
      <c r="D4453" s="2" t="s">
        <v>36</v>
      </c>
      <c r="E4453" s="2">
        <v>763.3</v>
      </c>
      <c r="F4453" s="2">
        <v>0.23</v>
      </c>
      <c r="G4453" s="2">
        <v>9</v>
      </c>
      <c r="H4453" s="3">
        <v>45091</v>
      </c>
      <c r="I4453" s="3">
        <v>45094</v>
      </c>
      <c r="J4453" s="2" t="s">
        <v>21</v>
      </c>
      <c r="K4453" s="2" t="s">
        <v>22</v>
      </c>
      <c r="L4453" s="2">
        <v>94.12</v>
      </c>
      <c r="M4453" s="2" t="s">
        <v>48</v>
      </c>
      <c r="N4453" s="11">
        <f>L4453/E4453*100</f>
        <v>12.33066946154854</v>
      </c>
      <c r="O4453" s="12" t="str">
        <f>IF(N4453&lt;10,"Low",IF(N4453&lt;20,"Med","High"))</f>
        <v>Med</v>
      </c>
      <c r="P4453" s="12">
        <f>sales*discount</f>
        <v>175.559</v>
      </c>
      <c r="Q4453" s="12">
        <f>sales-Discount_Values</f>
        <v>587.74099999999999</v>
      </c>
      <c r="R4453" s="12">
        <f>DATEDIF(order_date,delivery_date,"D")</f>
        <v>3</v>
      </c>
      <c r="S4453" s="12"/>
    </row>
    <row r="4454" spans="1:19" ht="14.25" customHeight="1" x14ac:dyDescent="0.35">
      <c r="A4454" s="2" t="s">
        <v>463</v>
      </c>
      <c r="B4454" s="2">
        <v>100430</v>
      </c>
      <c r="C4454" s="2" t="s">
        <v>25</v>
      </c>
      <c r="D4454" s="2" t="s">
        <v>20</v>
      </c>
      <c r="E4454" s="2">
        <v>4526.93</v>
      </c>
      <c r="F4454" s="2">
        <v>0.1</v>
      </c>
      <c r="G4454" s="2">
        <v>4</v>
      </c>
      <c r="H4454" s="3">
        <v>45196</v>
      </c>
      <c r="I4454" s="3">
        <v>45198</v>
      </c>
      <c r="J4454" s="2" t="s">
        <v>15</v>
      </c>
      <c r="K4454" s="2" t="s">
        <v>27</v>
      </c>
      <c r="L4454" s="2">
        <v>558.38</v>
      </c>
      <c r="M4454" s="2" t="s">
        <v>23</v>
      </c>
      <c r="N4454" s="11">
        <f>L4454/E4454*100</f>
        <v>12.334628545172997</v>
      </c>
      <c r="O4454" s="12" t="str">
        <f>IF(N4454&lt;10,"Low",IF(N4454&lt;20,"Med","High"))</f>
        <v>Med</v>
      </c>
      <c r="P4454" s="12">
        <f>sales*discount</f>
        <v>452.69300000000004</v>
      </c>
      <c r="Q4454" s="12">
        <f>sales-Discount_Values</f>
        <v>4074.2370000000001</v>
      </c>
      <c r="R4454" s="12">
        <f>DATEDIF(order_date,delivery_date,"D")</f>
        <v>2</v>
      </c>
      <c r="S4454" s="12"/>
    </row>
    <row r="4455" spans="1:19" ht="14.25" customHeight="1" x14ac:dyDescent="0.35">
      <c r="A4455" s="2" t="s">
        <v>4385</v>
      </c>
      <c r="B4455" s="2">
        <v>104352</v>
      </c>
      <c r="C4455" s="2" t="s">
        <v>13</v>
      </c>
      <c r="D4455" s="2" t="s">
        <v>14</v>
      </c>
      <c r="E4455" s="2">
        <v>1633.82</v>
      </c>
      <c r="F4455" s="2">
        <v>0.28999999999999998</v>
      </c>
      <c r="G4455" s="2">
        <v>4</v>
      </c>
      <c r="H4455" s="3">
        <v>45553</v>
      </c>
      <c r="I4455" s="3">
        <v>45560</v>
      </c>
      <c r="J4455" s="2" t="s">
        <v>21</v>
      </c>
      <c r="K4455" s="2" t="s">
        <v>16</v>
      </c>
      <c r="L4455" s="2">
        <v>201.53</v>
      </c>
      <c r="M4455" s="2" t="s">
        <v>34</v>
      </c>
      <c r="N4455" s="11">
        <f>L4455/E4455*100</f>
        <v>12.334896132988947</v>
      </c>
      <c r="O4455" s="12" t="str">
        <f>IF(N4455&lt;10,"Low",IF(N4455&lt;20,"Med","High"))</f>
        <v>Med</v>
      </c>
      <c r="P4455" s="12">
        <f>sales*discount</f>
        <v>473.80779999999993</v>
      </c>
      <c r="Q4455" s="12">
        <f>sales-Discount_Values</f>
        <v>1160.0122000000001</v>
      </c>
      <c r="R4455" s="12">
        <f>DATEDIF(order_date,delivery_date,"D")</f>
        <v>7</v>
      </c>
      <c r="S4455" s="12"/>
    </row>
    <row r="4456" spans="1:19" ht="14.25" customHeight="1" x14ac:dyDescent="0.35">
      <c r="A4456" s="2" t="s">
        <v>1932</v>
      </c>
      <c r="B4456" s="2">
        <v>101899</v>
      </c>
      <c r="C4456" s="2" t="s">
        <v>41</v>
      </c>
      <c r="D4456" s="2" t="s">
        <v>36</v>
      </c>
      <c r="E4456" s="2">
        <v>4575.45</v>
      </c>
      <c r="F4456" s="2">
        <v>0.49</v>
      </c>
      <c r="G4456" s="2">
        <v>9</v>
      </c>
      <c r="H4456" s="3">
        <v>45345</v>
      </c>
      <c r="I4456" s="3">
        <v>45346</v>
      </c>
      <c r="J4456" s="2" t="s">
        <v>31</v>
      </c>
      <c r="K4456" s="2" t="s">
        <v>27</v>
      </c>
      <c r="L4456" s="2">
        <v>564.44000000000005</v>
      </c>
      <c r="M4456" s="2" t="s">
        <v>39</v>
      </c>
      <c r="N4456" s="11">
        <f>L4456/E4456*100</f>
        <v>12.336272934902579</v>
      </c>
      <c r="O4456" s="12" t="str">
        <f>IF(N4456&lt;10,"Low",IF(N4456&lt;20,"Med","High"))</f>
        <v>Med</v>
      </c>
      <c r="P4456" s="12">
        <f>sales*discount</f>
        <v>2241.9704999999999</v>
      </c>
      <c r="Q4456" s="12">
        <f>sales-Discount_Values</f>
        <v>2333.4794999999999</v>
      </c>
      <c r="R4456" s="12">
        <f>DATEDIF(order_date,delivery_date,"D")</f>
        <v>1</v>
      </c>
      <c r="S4456" s="12"/>
    </row>
    <row r="4457" spans="1:19" ht="14.25" customHeight="1" x14ac:dyDescent="0.35">
      <c r="A4457" s="2" t="s">
        <v>7610</v>
      </c>
      <c r="B4457" s="2">
        <v>107577</v>
      </c>
      <c r="C4457" s="2" t="s">
        <v>13</v>
      </c>
      <c r="D4457" s="2" t="s">
        <v>36</v>
      </c>
      <c r="E4457" s="2">
        <v>3500.95</v>
      </c>
      <c r="F4457" s="2">
        <v>0.45</v>
      </c>
      <c r="G4457" s="2">
        <v>1</v>
      </c>
      <c r="H4457" s="3">
        <v>45321</v>
      </c>
      <c r="I4457" s="3">
        <v>45324</v>
      </c>
      <c r="J4457" s="2" t="s">
        <v>15</v>
      </c>
      <c r="K4457" s="2" t="s">
        <v>22</v>
      </c>
      <c r="L4457" s="2">
        <v>431.93</v>
      </c>
      <c r="M4457" s="2" t="s">
        <v>34</v>
      </c>
      <c r="N4457" s="11">
        <f>L4457/E4457*100</f>
        <v>12.3375083905797</v>
      </c>
      <c r="O4457" s="12" t="str">
        <f>IF(N4457&lt;10,"Low",IF(N4457&lt;20,"Med","High"))</f>
        <v>Med</v>
      </c>
      <c r="P4457" s="12">
        <f>sales*discount</f>
        <v>1575.4275</v>
      </c>
      <c r="Q4457" s="12">
        <f>sales-Discount_Values</f>
        <v>1925.5224999999998</v>
      </c>
      <c r="R4457" s="12">
        <f>DATEDIF(order_date,delivery_date,"D")</f>
        <v>3</v>
      </c>
      <c r="S4457" s="12"/>
    </row>
    <row r="4458" spans="1:19" ht="14.25" customHeight="1" x14ac:dyDescent="0.35">
      <c r="A4458" s="2" t="s">
        <v>9970</v>
      </c>
      <c r="B4458" s="2">
        <v>109937</v>
      </c>
      <c r="C4458" s="2" t="s">
        <v>41</v>
      </c>
      <c r="D4458" s="2" t="s">
        <v>26</v>
      </c>
      <c r="E4458" s="2">
        <v>3943.28</v>
      </c>
      <c r="F4458" s="2">
        <v>0.11</v>
      </c>
      <c r="G4458" s="2">
        <v>6</v>
      </c>
      <c r="H4458" s="3">
        <v>45424</v>
      </c>
      <c r="I4458" s="3">
        <v>45431</v>
      </c>
      <c r="J4458" s="2" t="s">
        <v>21</v>
      </c>
      <c r="K4458" s="2" t="s">
        <v>16</v>
      </c>
      <c r="L4458" s="2">
        <v>486.51</v>
      </c>
      <c r="M4458" s="2" t="s">
        <v>39</v>
      </c>
      <c r="N4458" s="11">
        <f>L4458/E4458*100</f>
        <v>12.337698565661073</v>
      </c>
      <c r="O4458" s="12" t="str">
        <f>IF(N4458&lt;10,"Low",IF(N4458&lt;20,"Med","High"))</f>
        <v>Med</v>
      </c>
      <c r="P4458" s="12">
        <f>sales*discount</f>
        <v>433.76080000000002</v>
      </c>
      <c r="Q4458" s="12">
        <f>sales-Discount_Values</f>
        <v>3509.5192000000002</v>
      </c>
      <c r="R4458" s="12">
        <f>DATEDIF(order_date,delivery_date,"D")</f>
        <v>7</v>
      </c>
      <c r="S4458" s="12"/>
    </row>
    <row r="4459" spans="1:19" ht="14.25" customHeight="1" x14ac:dyDescent="0.35">
      <c r="A4459" s="2" t="s">
        <v>10413</v>
      </c>
      <c r="B4459" s="2">
        <v>110380</v>
      </c>
      <c r="C4459" s="2" t="s">
        <v>25</v>
      </c>
      <c r="D4459" s="2" t="s">
        <v>14</v>
      </c>
      <c r="E4459" s="2">
        <v>4260.34</v>
      </c>
      <c r="F4459" s="2">
        <v>0.35</v>
      </c>
      <c r="G4459" s="2">
        <v>7</v>
      </c>
      <c r="H4459" s="3">
        <v>45048</v>
      </c>
      <c r="I4459" s="3">
        <v>45054</v>
      </c>
      <c r="J4459" s="2" t="s">
        <v>31</v>
      </c>
      <c r="K4459" s="2" t="s">
        <v>27</v>
      </c>
      <c r="L4459" s="2">
        <v>525.91999999999996</v>
      </c>
      <c r="M4459" s="2" t="s">
        <v>23</v>
      </c>
      <c r="N4459" s="11">
        <f>L4459/E4459*100</f>
        <v>12.344554659956716</v>
      </c>
      <c r="O4459" s="12" t="str">
        <f>IF(N4459&lt;10,"Low",IF(N4459&lt;20,"Med","High"))</f>
        <v>Med</v>
      </c>
      <c r="P4459" s="12">
        <f>sales*discount</f>
        <v>1491.1189999999999</v>
      </c>
      <c r="Q4459" s="12">
        <f>sales-Discount_Values</f>
        <v>2769.2210000000005</v>
      </c>
      <c r="R4459" s="12">
        <f>DATEDIF(order_date,delivery_date,"D")</f>
        <v>6</v>
      </c>
      <c r="S4459" s="12"/>
    </row>
    <row r="4460" spans="1:19" ht="14.25" customHeight="1" x14ac:dyDescent="0.35">
      <c r="A4460" s="2" t="s">
        <v>1279</v>
      </c>
      <c r="B4460" s="2">
        <v>101246</v>
      </c>
      <c r="C4460" s="2" t="s">
        <v>41</v>
      </c>
      <c r="D4460" s="2" t="s">
        <v>26</v>
      </c>
      <c r="E4460" s="2">
        <v>4019.31</v>
      </c>
      <c r="F4460" s="2">
        <v>0.35</v>
      </c>
      <c r="G4460" s="2">
        <v>3</v>
      </c>
      <c r="H4460" s="3">
        <v>45562</v>
      </c>
      <c r="I4460" s="3">
        <v>45567</v>
      </c>
      <c r="J4460" s="2" t="s">
        <v>21</v>
      </c>
      <c r="K4460" s="2" t="s">
        <v>22</v>
      </c>
      <c r="L4460" s="2">
        <v>496.17</v>
      </c>
      <c r="M4460" s="2" t="s">
        <v>17</v>
      </c>
      <c r="N4460" s="11">
        <f>L4460/E4460*100</f>
        <v>12.344656172328087</v>
      </c>
      <c r="O4460" s="12" t="str">
        <f>IF(N4460&lt;10,"Low",IF(N4460&lt;20,"Med","High"))</f>
        <v>Med</v>
      </c>
      <c r="P4460" s="12">
        <f>sales*discount</f>
        <v>1406.7584999999999</v>
      </c>
      <c r="Q4460" s="12">
        <f>sales-Discount_Values</f>
        <v>2612.5515</v>
      </c>
      <c r="R4460" s="12">
        <f>DATEDIF(order_date,delivery_date,"D")</f>
        <v>5</v>
      </c>
      <c r="S4460" s="12"/>
    </row>
    <row r="4461" spans="1:19" ht="14.25" customHeight="1" x14ac:dyDescent="0.35">
      <c r="A4461" s="2" t="s">
        <v>3744</v>
      </c>
      <c r="B4461" s="2">
        <v>103711</v>
      </c>
      <c r="C4461" s="2" t="s">
        <v>25</v>
      </c>
      <c r="D4461" s="2" t="s">
        <v>36</v>
      </c>
      <c r="E4461" s="2">
        <v>1935.38</v>
      </c>
      <c r="F4461" s="2">
        <v>0.12</v>
      </c>
      <c r="G4461" s="2">
        <v>6</v>
      </c>
      <c r="H4461" s="3">
        <v>45088</v>
      </c>
      <c r="I4461" s="3">
        <v>45089</v>
      </c>
      <c r="J4461" s="2" t="s">
        <v>31</v>
      </c>
      <c r="K4461" s="2" t="s">
        <v>22</v>
      </c>
      <c r="L4461" s="2">
        <v>238.94</v>
      </c>
      <c r="M4461" s="2" t="s">
        <v>39</v>
      </c>
      <c r="N4461" s="11">
        <f>L4461/E4461*100</f>
        <v>12.345895896413106</v>
      </c>
      <c r="O4461" s="12" t="str">
        <f>IF(N4461&lt;10,"Low",IF(N4461&lt;20,"Med","High"))</f>
        <v>Med</v>
      </c>
      <c r="P4461" s="12">
        <f>sales*discount</f>
        <v>232.2456</v>
      </c>
      <c r="Q4461" s="12">
        <f>sales-Discount_Values</f>
        <v>1703.1344000000001</v>
      </c>
      <c r="R4461" s="12">
        <f>DATEDIF(order_date,delivery_date,"D")</f>
        <v>1</v>
      </c>
      <c r="S4461" s="12"/>
    </row>
    <row r="4462" spans="1:19" ht="14.25" customHeight="1" x14ac:dyDescent="0.35">
      <c r="A4462" s="2" t="s">
        <v>10537</v>
      </c>
      <c r="B4462" s="2">
        <v>110504</v>
      </c>
      <c r="C4462" s="2" t="s">
        <v>41</v>
      </c>
      <c r="D4462" s="2" t="s">
        <v>20</v>
      </c>
      <c r="E4462" s="2">
        <v>491.57</v>
      </c>
      <c r="F4462" s="2">
        <v>0.36</v>
      </c>
      <c r="G4462" s="2">
        <v>6</v>
      </c>
      <c r="H4462" s="3">
        <v>45002</v>
      </c>
      <c r="I4462" s="3">
        <v>45004</v>
      </c>
      <c r="J4462" s="2" t="s">
        <v>15</v>
      </c>
      <c r="K4462" s="2" t="s">
        <v>27</v>
      </c>
      <c r="L4462" s="2">
        <v>60.69</v>
      </c>
      <c r="M4462" s="2" t="s">
        <v>48</v>
      </c>
      <c r="N4462" s="11">
        <f>L4462/E4462*100</f>
        <v>12.346156193421079</v>
      </c>
      <c r="O4462" s="12" t="str">
        <f>IF(N4462&lt;10,"Low",IF(N4462&lt;20,"Med","High"))</f>
        <v>Med</v>
      </c>
      <c r="P4462" s="12">
        <f>sales*discount</f>
        <v>176.96519999999998</v>
      </c>
      <c r="Q4462" s="12">
        <f>sales-Discount_Values</f>
        <v>314.60480000000001</v>
      </c>
      <c r="R4462" s="12">
        <f>DATEDIF(order_date,delivery_date,"D")</f>
        <v>2</v>
      </c>
      <c r="S4462" s="12"/>
    </row>
    <row r="4463" spans="1:19" ht="14.25" customHeight="1" x14ac:dyDescent="0.35">
      <c r="A4463" s="2" t="s">
        <v>792</v>
      </c>
      <c r="B4463" s="2">
        <v>100759</v>
      </c>
      <c r="C4463" s="2" t="s">
        <v>13</v>
      </c>
      <c r="D4463" s="2" t="s">
        <v>33</v>
      </c>
      <c r="E4463" s="2">
        <v>2987.35</v>
      </c>
      <c r="F4463" s="2">
        <v>0</v>
      </c>
      <c r="G4463" s="2">
        <v>6</v>
      </c>
      <c r="H4463" s="3">
        <v>45373</v>
      </c>
      <c r="I4463" s="3">
        <v>45378</v>
      </c>
      <c r="J4463" s="2" t="s">
        <v>31</v>
      </c>
      <c r="K4463" s="2" t="s">
        <v>22</v>
      </c>
      <c r="L4463" s="2">
        <v>368.83</v>
      </c>
      <c r="M4463" s="2" t="s">
        <v>23</v>
      </c>
      <c r="N4463" s="11">
        <f>L4463/E4463*100</f>
        <v>12.346393961203074</v>
      </c>
      <c r="O4463" s="12" t="str">
        <f>IF(N4463&lt;10,"Low",IF(N4463&lt;20,"Med","High"))</f>
        <v>Med</v>
      </c>
      <c r="P4463" s="12">
        <f>sales*discount</f>
        <v>0</v>
      </c>
      <c r="Q4463" s="12">
        <f>sales-Discount_Values</f>
        <v>2987.35</v>
      </c>
      <c r="R4463" s="12">
        <f>DATEDIF(order_date,delivery_date,"D")</f>
        <v>5</v>
      </c>
      <c r="S4463" s="12"/>
    </row>
    <row r="4464" spans="1:19" ht="14.25" customHeight="1" x14ac:dyDescent="0.35">
      <c r="A4464" s="2" t="s">
        <v>7219</v>
      </c>
      <c r="B4464" s="2">
        <v>107186</v>
      </c>
      <c r="C4464" s="2" t="s">
        <v>25</v>
      </c>
      <c r="D4464" s="2" t="s">
        <v>36</v>
      </c>
      <c r="E4464" s="2">
        <v>4963.59</v>
      </c>
      <c r="F4464" s="2">
        <v>0.18</v>
      </c>
      <c r="G4464" s="2">
        <v>1</v>
      </c>
      <c r="H4464" s="3">
        <v>45620</v>
      </c>
      <c r="I4464" s="3">
        <v>45627</v>
      </c>
      <c r="J4464" s="2" t="s">
        <v>21</v>
      </c>
      <c r="K4464" s="2" t="s">
        <v>27</v>
      </c>
      <c r="L4464" s="2">
        <v>612.84</v>
      </c>
      <c r="M4464" s="2" t="s">
        <v>34</v>
      </c>
      <c r="N4464" s="11">
        <f>L4464/E4464*100</f>
        <v>12.34670873299366</v>
      </c>
      <c r="O4464" s="12" t="str">
        <f>IF(N4464&lt;10,"Low",IF(N4464&lt;20,"Med","High"))</f>
        <v>Med</v>
      </c>
      <c r="P4464" s="12">
        <f>sales*discount</f>
        <v>893.44619999999998</v>
      </c>
      <c r="Q4464" s="12">
        <f>sales-Discount_Values</f>
        <v>4070.1438000000003</v>
      </c>
      <c r="R4464" s="12">
        <f>DATEDIF(order_date,delivery_date,"D")</f>
        <v>7</v>
      </c>
      <c r="S4464" s="12"/>
    </row>
    <row r="4465" spans="1:19" ht="14.25" customHeight="1" x14ac:dyDescent="0.35">
      <c r="A4465" s="2" t="s">
        <v>5440</v>
      </c>
      <c r="B4465" s="2">
        <v>105407</v>
      </c>
      <c r="C4465" s="2" t="s">
        <v>41</v>
      </c>
      <c r="D4465" s="2" t="s">
        <v>14</v>
      </c>
      <c r="E4465" s="2">
        <v>1822.23</v>
      </c>
      <c r="F4465" s="2">
        <v>0.18</v>
      </c>
      <c r="G4465" s="2">
        <v>7</v>
      </c>
      <c r="H4465" s="3">
        <v>44992</v>
      </c>
      <c r="I4465" s="3">
        <v>44996</v>
      </c>
      <c r="J4465" s="2" t="s">
        <v>21</v>
      </c>
      <c r="K4465" s="2" t="s">
        <v>22</v>
      </c>
      <c r="L4465" s="2">
        <v>225.03</v>
      </c>
      <c r="M4465" s="2" t="s">
        <v>48</v>
      </c>
      <c r="N4465" s="11">
        <f>L4465/E4465*100</f>
        <v>12.34915460726692</v>
      </c>
      <c r="O4465" s="12" t="str">
        <f>IF(N4465&lt;10,"Low",IF(N4465&lt;20,"Med","High"))</f>
        <v>Med</v>
      </c>
      <c r="P4465" s="12">
        <f>sales*discount</f>
        <v>328.00139999999999</v>
      </c>
      <c r="Q4465" s="12">
        <f>sales-Discount_Values</f>
        <v>1494.2285999999999</v>
      </c>
      <c r="R4465" s="12">
        <f>DATEDIF(order_date,delivery_date,"D")</f>
        <v>4</v>
      </c>
      <c r="S4465" s="12"/>
    </row>
    <row r="4466" spans="1:19" ht="14.25" customHeight="1" x14ac:dyDescent="0.35">
      <c r="A4466" s="2" t="s">
        <v>4672</v>
      </c>
      <c r="B4466" s="2">
        <v>104639</v>
      </c>
      <c r="C4466" s="2" t="s">
        <v>19</v>
      </c>
      <c r="D4466" s="2" t="s">
        <v>26</v>
      </c>
      <c r="E4466" s="2">
        <v>741.02</v>
      </c>
      <c r="F4466" s="2">
        <v>0.05</v>
      </c>
      <c r="G4466" s="2">
        <v>9</v>
      </c>
      <c r="H4466" s="3">
        <v>45448</v>
      </c>
      <c r="I4466" s="3">
        <v>45452</v>
      </c>
      <c r="J4466" s="2" t="s">
        <v>21</v>
      </c>
      <c r="K4466" s="2" t="s">
        <v>27</v>
      </c>
      <c r="L4466" s="2">
        <v>91.51</v>
      </c>
      <c r="M4466" s="2" t="s">
        <v>39</v>
      </c>
      <c r="N4466" s="11">
        <f>L4466/E4466*100</f>
        <v>12.349194353728645</v>
      </c>
      <c r="O4466" s="12" t="str">
        <f>IF(N4466&lt;10,"Low",IF(N4466&lt;20,"Med","High"))</f>
        <v>Med</v>
      </c>
      <c r="P4466" s="12">
        <f>sales*discount</f>
        <v>37.051000000000002</v>
      </c>
      <c r="Q4466" s="12">
        <f>sales-Discount_Values</f>
        <v>703.96899999999994</v>
      </c>
      <c r="R4466" s="12">
        <f>DATEDIF(order_date,delivery_date,"D")</f>
        <v>4</v>
      </c>
      <c r="S4466" s="12"/>
    </row>
    <row r="4467" spans="1:19" ht="14.25" customHeight="1" x14ac:dyDescent="0.35">
      <c r="A4467" s="2" t="s">
        <v>3302</v>
      </c>
      <c r="B4467" s="2">
        <v>103269</v>
      </c>
      <c r="C4467" s="2" t="s">
        <v>41</v>
      </c>
      <c r="D4467" s="2" t="s">
        <v>26</v>
      </c>
      <c r="E4467" s="2">
        <v>3470.24</v>
      </c>
      <c r="F4467" s="2">
        <v>0.41</v>
      </c>
      <c r="G4467" s="2">
        <v>2</v>
      </c>
      <c r="H4467" s="3">
        <v>45500</v>
      </c>
      <c r="I4467" s="3">
        <v>45507</v>
      </c>
      <c r="J4467" s="2" t="s">
        <v>15</v>
      </c>
      <c r="K4467" s="2" t="s">
        <v>16</v>
      </c>
      <c r="L4467" s="2">
        <v>428.55</v>
      </c>
      <c r="M4467" s="2" t="s">
        <v>17</v>
      </c>
      <c r="N4467" s="11">
        <f>L4467/E4467*100</f>
        <v>12.349289962653881</v>
      </c>
      <c r="O4467" s="12" t="str">
        <f>IF(N4467&lt;10,"Low",IF(N4467&lt;20,"Med","High"))</f>
        <v>Med</v>
      </c>
      <c r="P4467" s="12">
        <f>sales*discount</f>
        <v>1422.7983999999999</v>
      </c>
      <c r="Q4467" s="12">
        <f>sales-Discount_Values</f>
        <v>2047.4415999999999</v>
      </c>
      <c r="R4467" s="12">
        <f>DATEDIF(order_date,delivery_date,"D")</f>
        <v>7</v>
      </c>
      <c r="S4467" s="12"/>
    </row>
    <row r="4468" spans="1:19" ht="14.25" customHeight="1" x14ac:dyDescent="0.35">
      <c r="A4468" s="2" t="s">
        <v>13655</v>
      </c>
      <c r="B4468" s="2">
        <v>113622</v>
      </c>
      <c r="C4468" s="2" t="s">
        <v>41</v>
      </c>
      <c r="D4468" s="2" t="s">
        <v>20</v>
      </c>
      <c r="E4468" s="2">
        <v>797.38</v>
      </c>
      <c r="F4468" s="2">
        <v>0.44</v>
      </c>
      <c r="G4468" s="2">
        <v>4</v>
      </c>
      <c r="H4468" s="3">
        <v>45129</v>
      </c>
      <c r="I4468" s="3">
        <v>45130</v>
      </c>
      <c r="J4468" s="2" t="s">
        <v>31</v>
      </c>
      <c r="K4468" s="2" t="s">
        <v>16</v>
      </c>
      <c r="L4468" s="2">
        <v>98.49</v>
      </c>
      <c r="M4468" s="2" t="s">
        <v>34</v>
      </c>
      <c r="N4468" s="11">
        <f>L4468/E4468*100</f>
        <v>12.351701823471869</v>
      </c>
      <c r="O4468" s="12" t="str">
        <f>IF(N4468&lt;10,"Low",IF(N4468&lt;20,"Med","High"))</f>
        <v>Med</v>
      </c>
      <c r="P4468" s="12">
        <f>sales*discount</f>
        <v>350.84719999999999</v>
      </c>
      <c r="Q4468" s="12">
        <f>sales-Discount_Values</f>
        <v>446.53280000000001</v>
      </c>
      <c r="R4468" s="12">
        <f>DATEDIF(order_date,delivery_date,"D")</f>
        <v>1</v>
      </c>
      <c r="S4468" s="12"/>
    </row>
    <row r="4469" spans="1:19" ht="14.25" customHeight="1" x14ac:dyDescent="0.35">
      <c r="A4469" s="2" t="s">
        <v>4647</v>
      </c>
      <c r="B4469" s="2">
        <v>104614</v>
      </c>
      <c r="C4469" s="2" t="s">
        <v>25</v>
      </c>
      <c r="D4469" s="2" t="s">
        <v>36</v>
      </c>
      <c r="E4469" s="2">
        <v>1012.43</v>
      </c>
      <c r="F4469" s="2">
        <v>0.19</v>
      </c>
      <c r="G4469" s="2">
        <v>1</v>
      </c>
      <c r="H4469" s="3">
        <v>45363</v>
      </c>
      <c r="I4469" s="3">
        <v>45366</v>
      </c>
      <c r="J4469" s="2" t="s">
        <v>15</v>
      </c>
      <c r="K4469" s="2" t="s">
        <v>22</v>
      </c>
      <c r="L4469" s="2">
        <v>125.06</v>
      </c>
      <c r="M4469" s="2" t="s">
        <v>23</v>
      </c>
      <c r="N4469" s="11">
        <f>L4469/E4469*100</f>
        <v>12.352458935432574</v>
      </c>
      <c r="O4469" s="12" t="str">
        <f>IF(N4469&lt;10,"Low",IF(N4469&lt;20,"Med","High"))</f>
        <v>Med</v>
      </c>
      <c r="P4469" s="12">
        <f>sales*discount</f>
        <v>192.36169999999998</v>
      </c>
      <c r="Q4469" s="12">
        <f>sales-Discount_Values</f>
        <v>820.06829999999991</v>
      </c>
      <c r="R4469" s="12">
        <f>DATEDIF(order_date,delivery_date,"D")</f>
        <v>3</v>
      </c>
      <c r="S4469" s="12"/>
    </row>
    <row r="4470" spans="1:19" ht="14.25" customHeight="1" x14ac:dyDescent="0.35">
      <c r="A4470" s="2" t="s">
        <v>6764</v>
      </c>
      <c r="B4470" s="2">
        <v>106731</v>
      </c>
      <c r="C4470" s="2" t="s">
        <v>25</v>
      </c>
      <c r="D4470" s="2" t="s">
        <v>14</v>
      </c>
      <c r="E4470" s="2">
        <v>1444.34</v>
      </c>
      <c r="F4470" s="2">
        <v>0.26</v>
      </c>
      <c r="G4470" s="2">
        <v>8</v>
      </c>
      <c r="H4470" s="3">
        <v>44989</v>
      </c>
      <c r="I4470" s="3">
        <v>44996</v>
      </c>
      <c r="J4470" s="2" t="s">
        <v>21</v>
      </c>
      <c r="K4470" s="2" t="s">
        <v>16</v>
      </c>
      <c r="L4470" s="2">
        <v>178.42</v>
      </c>
      <c r="M4470" s="2" t="s">
        <v>23</v>
      </c>
      <c r="N4470" s="11">
        <f>L4470/E4470*100</f>
        <v>12.35304706648019</v>
      </c>
      <c r="O4470" s="12" t="str">
        <f>IF(N4470&lt;10,"Low",IF(N4470&lt;20,"Med","High"))</f>
        <v>Med</v>
      </c>
      <c r="P4470" s="12">
        <f>sales*discount</f>
        <v>375.52839999999998</v>
      </c>
      <c r="Q4470" s="12">
        <f>sales-Discount_Values</f>
        <v>1068.8116</v>
      </c>
      <c r="R4470" s="12">
        <f>DATEDIF(order_date,delivery_date,"D")</f>
        <v>7</v>
      </c>
      <c r="S4470" s="12"/>
    </row>
    <row r="4471" spans="1:19" ht="14.25" customHeight="1" x14ac:dyDescent="0.35">
      <c r="A4471" s="2" t="s">
        <v>14952</v>
      </c>
      <c r="B4471" s="2">
        <v>114919</v>
      </c>
      <c r="C4471" s="2" t="s">
        <v>41</v>
      </c>
      <c r="D4471" s="2" t="s">
        <v>33</v>
      </c>
      <c r="E4471" s="2">
        <v>1496</v>
      </c>
      <c r="F4471" s="2">
        <v>0.34</v>
      </c>
      <c r="G4471" s="2">
        <v>1</v>
      </c>
      <c r="H4471" s="3">
        <v>45319</v>
      </c>
      <c r="I4471" s="3">
        <v>45321</v>
      </c>
      <c r="J4471" s="2" t="s">
        <v>31</v>
      </c>
      <c r="K4471" s="2" t="s">
        <v>16</v>
      </c>
      <c r="L4471" s="2">
        <v>184.81</v>
      </c>
      <c r="M4471" s="2" t="s">
        <v>28</v>
      </c>
      <c r="N4471" s="11">
        <f>L4471/E4471*100</f>
        <v>12.353609625668449</v>
      </c>
      <c r="O4471" s="12" t="str">
        <f>IF(N4471&lt;10,"Low",IF(N4471&lt;20,"Med","High"))</f>
        <v>Med</v>
      </c>
      <c r="P4471" s="12">
        <f>sales*discount</f>
        <v>508.64000000000004</v>
      </c>
      <c r="Q4471" s="12">
        <f>sales-Discount_Values</f>
        <v>987.3599999999999</v>
      </c>
      <c r="R4471" s="12">
        <f>DATEDIF(order_date,delivery_date,"D")</f>
        <v>2</v>
      </c>
      <c r="S4471" s="12"/>
    </row>
    <row r="4472" spans="1:19" ht="14.25" customHeight="1" x14ac:dyDescent="0.35">
      <c r="A4472" s="2" t="s">
        <v>15197</v>
      </c>
      <c r="B4472" s="2">
        <v>115164</v>
      </c>
      <c r="C4472" s="2" t="s">
        <v>25</v>
      </c>
      <c r="D4472" s="2" t="s">
        <v>36</v>
      </c>
      <c r="E4472" s="2">
        <v>3990.02</v>
      </c>
      <c r="F4472" s="2">
        <v>0.03</v>
      </c>
      <c r="G4472" s="2">
        <v>9</v>
      </c>
      <c r="H4472" s="3">
        <v>44966</v>
      </c>
      <c r="I4472" s="3">
        <v>44969</v>
      </c>
      <c r="J4472" s="2" t="s">
        <v>15</v>
      </c>
      <c r="K4472" s="2" t="s">
        <v>22</v>
      </c>
      <c r="L4472" s="2">
        <v>492.99</v>
      </c>
      <c r="M4472" s="2" t="s">
        <v>17</v>
      </c>
      <c r="N4472" s="11">
        <f>L4472/E4472*100</f>
        <v>12.355577165026741</v>
      </c>
      <c r="O4472" s="12" t="str">
        <f>IF(N4472&lt;10,"Low",IF(N4472&lt;20,"Med","High"))</f>
        <v>Med</v>
      </c>
      <c r="P4472" s="12">
        <f>sales*discount</f>
        <v>119.70059999999999</v>
      </c>
      <c r="Q4472" s="12">
        <f>sales-Discount_Values</f>
        <v>3870.3193999999999</v>
      </c>
      <c r="R4472" s="12">
        <f>DATEDIF(order_date,delivery_date,"D")</f>
        <v>3</v>
      </c>
      <c r="S4472" s="12"/>
    </row>
    <row r="4473" spans="1:19" ht="14.25" customHeight="1" x14ac:dyDescent="0.35">
      <c r="A4473" s="2" t="s">
        <v>9790</v>
      </c>
      <c r="B4473" s="2">
        <v>109757</v>
      </c>
      <c r="C4473" s="2" t="s">
        <v>41</v>
      </c>
      <c r="D4473" s="2" t="s">
        <v>26</v>
      </c>
      <c r="E4473" s="2">
        <v>3551.63</v>
      </c>
      <c r="F4473" s="2">
        <v>0.48</v>
      </c>
      <c r="G4473" s="2">
        <v>1</v>
      </c>
      <c r="H4473" s="3">
        <v>45036</v>
      </c>
      <c r="I4473" s="3">
        <v>45042</v>
      </c>
      <c r="J4473" s="2" t="s">
        <v>15</v>
      </c>
      <c r="K4473" s="2" t="s">
        <v>16</v>
      </c>
      <c r="L4473" s="2">
        <v>438.89</v>
      </c>
      <c r="M4473" s="2" t="s">
        <v>17</v>
      </c>
      <c r="N4473" s="11">
        <f>L4473/E4473*100</f>
        <v>12.357424619118545</v>
      </c>
      <c r="O4473" s="12" t="str">
        <f>IF(N4473&lt;10,"Low",IF(N4473&lt;20,"Med","High"))</f>
        <v>Med</v>
      </c>
      <c r="P4473" s="12">
        <f>sales*discount</f>
        <v>1704.7824000000001</v>
      </c>
      <c r="Q4473" s="12">
        <f>sales-Discount_Values</f>
        <v>1846.8476000000001</v>
      </c>
      <c r="R4473" s="12">
        <f>DATEDIF(order_date,delivery_date,"D")</f>
        <v>6</v>
      </c>
      <c r="S4473" s="12"/>
    </row>
    <row r="4474" spans="1:19" ht="14.25" customHeight="1" x14ac:dyDescent="0.35">
      <c r="A4474" s="2" t="s">
        <v>6921</v>
      </c>
      <c r="B4474" s="2">
        <v>106888</v>
      </c>
      <c r="C4474" s="2" t="s">
        <v>19</v>
      </c>
      <c r="D4474" s="2" t="s">
        <v>26</v>
      </c>
      <c r="E4474" s="2">
        <v>4610.12</v>
      </c>
      <c r="F4474" s="2">
        <v>0.28000000000000003</v>
      </c>
      <c r="G4474" s="2">
        <v>3</v>
      </c>
      <c r="H4474" s="3">
        <v>45121</v>
      </c>
      <c r="I4474" s="3">
        <v>45123</v>
      </c>
      <c r="J4474" s="2" t="s">
        <v>15</v>
      </c>
      <c r="K4474" s="2" t="s">
        <v>16</v>
      </c>
      <c r="L4474" s="2">
        <v>569.72</v>
      </c>
      <c r="M4474" s="2" t="s">
        <v>17</v>
      </c>
      <c r="N4474" s="11">
        <f>L4474/E4474*100</f>
        <v>12.358029725907354</v>
      </c>
      <c r="O4474" s="12" t="str">
        <f>IF(N4474&lt;10,"Low",IF(N4474&lt;20,"Med","High"))</f>
        <v>Med</v>
      </c>
      <c r="P4474" s="12">
        <f>sales*discount</f>
        <v>1290.8336000000002</v>
      </c>
      <c r="Q4474" s="12">
        <f>sales-Discount_Values</f>
        <v>3319.2864</v>
      </c>
      <c r="R4474" s="12">
        <f>DATEDIF(order_date,delivery_date,"D")</f>
        <v>2</v>
      </c>
      <c r="S4474" s="12"/>
    </row>
    <row r="4475" spans="1:19" ht="14.25" customHeight="1" x14ac:dyDescent="0.35">
      <c r="A4475" s="2" t="s">
        <v>11041</v>
      </c>
      <c r="B4475" s="2">
        <v>111008</v>
      </c>
      <c r="C4475" s="2" t="s">
        <v>41</v>
      </c>
      <c r="D4475" s="2" t="s">
        <v>14</v>
      </c>
      <c r="E4475" s="2">
        <v>4876.03</v>
      </c>
      <c r="F4475" s="2">
        <v>0.2</v>
      </c>
      <c r="G4475" s="2">
        <v>7</v>
      </c>
      <c r="H4475" s="3">
        <v>45338</v>
      </c>
      <c r="I4475" s="3">
        <v>45341</v>
      </c>
      <c r="J4475" s="2" t="s">
        <v>21</v>
      </c>
      <c r="K4475" s="2" t="s">
        <v>22</v>
      </c>
      <c r="L4475" s="2">
        <v>602.71</v>
      </c>
      <c r="M4475" s="2" t="s">
        <v>28</v>
      </c>
      <c r="N4475" s="11">
        <f>L4475/E4475*100</f>
        <v>12.360670463471308</v>
      </c>
      <c r="O4475" s="12" t="str">
        <f>IF(N4475&lt;10,"Low",IF(N4475&lt;20,"Med","High"))</f>
        <v>Med</v>
      </c>
      <c r="P4475" s="12">
        <f>sales*discount</f>
        <v>975.20600000000002</v>
      </c>
      <c r="Q4475" s="12">
        <f>sales-Discount_Values</f>
        <v>3900.8239999999996</v>
      </c>
      <c r="R4475" s="12">
        <f>DATEDIF(order_date,delivery_date,"D")</f>
        <v>3</v>
      </c>
      <c r="S4475" s="12"/>
    </row>
    <row r="4476" spans="1:19" ht="14.25" customHeight="1" x14ac:dyDescent="0.35">
      <c r="A4476" s="2" t="s">
        <v>7566</v>
      </c>
      <c r="B4476" s="2">
        <v>107533</v>
      </c>
      <c r="C4476" s="2" t="s">
        <v>13</v>
      </c>
      <c r="D4476" s="2" t="s">
        <v>26</v>
      </c>
      <c r="E4476" s="2">
        <v>4227.84</v>
      </c>
      <c r="F4476" s="2">
        <v>0.15</v>
      </c>
      <c r="G4476" s="2">
        <v>2</v>
      </c>
      <c r="H4476" s="3">
        <v>45211</v>
      </c>
      <c r="I4476" s="3">
        <v>45214</v>
      </c>
      <c r="J4476" s="2" t="s">
        <v>31</v>
      </c>
      <c r="K4476" s="2" t="s">
        <v>22</v>
      </c>
      <c r="L4476" s="2">
        <v>522.59</v>
      </c>
      <c r="M4476" s="2" t="s">
        <v>34</v>
      </c>
      <c r="N4476" s="11">
        <f>L4476/E4476*100</f>
        <v>12.36068536179231</v>
      </c>
      <c r="O4476" s="12" t="str">
        <f>IF(N4476&lt;10,"Low",IF(N4476&lt;20,"Med","High"))</f>
        <v>Med</v>
      </c>
      <c r="P4476" s="12">
        <f>sales*discount</f>
        <v>634.17600000000004</v>
      </c>
      <c r="Q4476" s="12">
        <f>sales-Discount_Values</f>
        <v>3593.6640000000002</v>
      </c>
      <c r="R4476" s="12">
        <f>DATEDIF(order_date,delivery_date,"D")</f>
        <v>3</v>
      </c>
      <c r="S4476" s="12"/>
    </row>
    <row r="4477" spans="1:19" ht="14.25" customHeight="1" x14ac:dyDescent="0.35">
      <c r="A4477" s="2" t="s">
        <v>2222</v>
      </c>
      <c r="B4477" s="2">
        <v>102189</v>
      </c>
      <c r="C4477" s="2" t="s">
        <v>13</v>
      </c>
      <c r="D4477" s="2" t="s">
        <v>26</v>
      </c>
      <c r="E4477" s="2">
        <v>1899.82</v>
      </c>
      <c r="F4477" s="2">
        <v>0.13</v>
      </c>
      <c r="G4477" s="2">
        <v>7</v>
      </c>
      <c r="H4477" s="3">
        <v>45228</v>
      </c>
      <c r="I4477" s="3">
        <v>45230</v>
      </c>
      <c r="J4477" s="2" t="s">
        <v>15</v>
      </c>
      <c r="K4477" s="2" t="s">
        <v>16</v>
      </c>
      <c r="L4477" s="2">
        <v>234.84</v>
      </c>
      <c r="M4477" s="2" t="s">
        <v>17</v>
      </c>
      <c r="N4477" s="11">
        <f>L4477/E4477*100</f>
        <v>12.361171058310788</v>
      </c>
      <c r="O4477" s="12" t="str">
        <f>IF(N4477&lt;10,"Low",IF(N4477&lt;20,"Med","High"))</f>
        <v>Med</v>
      </c>
      <c r="P4477" s="12">
        <f>sales*discount</f>
        <v>246.97659999999999</v>
      </c>
      <c r="Q4477" s="12">
        <f>sales-Discount_Values</f>
        <v>1652.8434</v>
      </c>
      <c r="R4477" s="12">
        <f>DATEDIF(order_date,delivery_date,"D")</f>
        <v>2</v>
      </c>
      <c r="S4477" s="12"/>
    </row>
    <row r="4478" spans="1:19" ht="14.25" customHeight="1" x14ac:dyDescent="0.35">
      <c r="A4478" s="2" t="s">
        <v>8671</v>
      </c>
      <c r="B4478" s="2">
        <v>108638</v>
      </c>
      <c r="C4478" s="2" t="s">
        <v>25</v>
      </c>
      <c r="D4478" s="2" t="s">
        <v>26</v>
      </c>
      <c r="E4478" s="2">
        <v>209.9</v>
      </c>
      <c r="F4478" s="2">
        <v>0.31</v>
      </c>
      <c r="G4478" s="2">
        <v>8</v>
      </c>
      <c r="H4478" s="3">
        <v>45639</v>
      </c>
      <c r="I4478" s="3">
        <v>45643</v>
      </c>
      <c r="J4478" s="2" t="s">
        <v>15</v>
      </c>
      <c r="K4478" s="2" t="s">
        <v>22</v>
      </c>
      <c r="L4478" s="2">
        <v>25.96</v>
      </c>
      <c r="M4478" s="2" t="s">
        <v>17</v>
      </c>
      <c r="N4478" s="11">
        <f>L4478/E4478*100</f>
        <v>12.367794187708432</v>
      </c>
      <c r="O4478" s="12" t="str">
        <f>IF(N4478&lt;10,"Low",IF(N4478&lt;20,"Med","High"))</f>
        <v>Med</v>
      </c>
      <c r="P4478" s="12">
        <f>sales*discount</f>
        <v>65.069000000000003</v>
      </c>
      <c r="Q4478" s="12">
        <f>sales-Discount_Values</f>
        <v>144.83100000000002</v>
      </c>
      <c r="R4478" s="12">
        <f>DATEDIF(order_date,delivery_date,"D")</f>
        <v>4</v>
      </c>
      <c r="S4478" s="12"/>
    </row>
    <row r="4479" spans="1:19" ht="14.25" customHeight="1" x14ac:dyDescent="0.35">
      <c r="A4479" s="2" t="s">
        <v>9195</v>
      </c>
      <c r="B4479" s="2">
        <v>109162</v>
      </c>
      <c r="C4479" s="2" t="s">
        <v>41</v>
      </c>
      <c r="D4479" s="2" t="s">
        <v>20</v>
      </c>
      <c r="E4479" s="2">
        <v>729.31</v>
      </c>
      <c r="F4479" s="2">
        <v>0.39</v>
      </c>
      <c r="G4479" s="2">
        <v>8</v>
      </c>
      <c r="H4479" s="3">
        <v>45190</v>
      </c>
      <c r="I4479" s="3">
        <v>45193</v>
      </c>
      <c r="J4479" s="2" t="s">
        <v>15</v>
      </c>
      <c r="K4479" s="2" t="s">
        <v>16</v>
      </c>
      <c r="L4479" s="2">
        <v>90.2</v>
      </c>
      <c r="M4479" s="2" t="s">
        <v>23</v>
      </c>
      <c r="N4479" s="11">
        <f>L4479/E4479*100</f>
        <v>12.36785454744896</v>
      </c>
      <c r="O4479" s="12" t="str">
        <f>IF(N4479&lt;10,"Low",IF(N4479&lt;20,"Med","High"))</f>
        <v>Med</v>
      </c>
      <c r="P4479" s="12">
        <f>sales*discount</f>
        <v>284.43090000000001</v>
      </c>
      <c r="Q4479" s="12">
        <f>sales-Discount_Values</f>
        <v>444.87909999999994</v>
      </c>
      <c r="R4479" s="12">
        <f>DATEDIF(order_date,delivery_date,"D")</f>
        <v>3</v>
      </c>
      <c r="S4479" s="12"/>
    </row>
    <row r="4480" spans="1:19" ht="14.25" customHeight="1" x14ac:dyDescent="0.35">
      <c r="A4480" s="2" t="s">
        <v>10643</v>
      </c>
      <c r="B4480" s="2">
        <v>110610</v>
      </c>
      <c r="C4480" s="2" t="s">
        <v>25</v>
      </c>
      <c r="D4480" s="2" t="s">
        <v>26</v>
      </c>
      <c r="E4480" s="2">
        <v>4083.37</v>
      </c>
      <c r="F4480" s="2">
        <v>0.32</v>
      </c>
      <c r="G4480" s="2">
        <v>4</v>
      </c>
      <c r="H4480" s="3">
        <v>45457</v>
      </c>
      <c r="I4480" s="3">
        <v>45464</v>
      </c>
      <c r="J4480" s="2" t="s">
        <v>21</v>
      </c>
      <c r="K4480" s="2" t="s">
        <v>22</v>
      </c>
      <c r="L4480" s="2">
        <v>505.13</v>
      </c>
      <c r="M4480" s="2" t="s">
        <v>23</v>
      </c>
      <c r="N4480" s="11">
        <f>L4480/E4480*100</f>
        <v>12.370419530926661</v>
      </c>
      <c r="O4480" s="12" t="str">
        <f>IF(N4480&lt;10,"Low",IF(N4480&lt;20,"Med","High"))</f>
        <v>Med</v>
      </c>
      <c r="P4480" s="12">
        <f>sales*discount</f>
        <v>1306.6784</v>
      </c>
      <c r="Q4480" s="12">
        <f>sales-Discount_Values</f>
        <v>2776.6916000000001</v>
      </c>
      <c r="R4480" s="12">
        <f>DATEDIF(order_date,delivery_date,"D")</f>
        <v>7</v>
      </c>
      <c r="S4480" s="12"/>
    </row>
    <row r="4481" spans="1:19" ht="14.25" customHeight="1" x14ac:dyDescent="0.35">
      <c r="A4481" s="2" t="s">
        <v>10983</v>
      </c>
      <c r="B4481" s="2">
        <v>110950</v>
      </c>
      <c r="C4481" s="2" t="s">
        <v>19</v>
      </c>
      <c r="D4481" s="2" t="s">
        <v>33</v>
      </c>
      <c r="E4481" s="2">
        <v>3633.53</v>
      </c>
      <c r="F4481" s="2">
        <v>0.28000000000000003</v>
      </c>
      <c r="G4481" s="2">
        <v>1</v>
      </c>
      <c r="H4481" s="3">
        <v>45640</v>
      </c>
      <c r="I4481" s="3">
        <v>45643</v>
      </c>
      <c r="J4481" s="2" t="s">
        <v>15</v>
      </c>
      <c r="K4481" s="2" t="s">
        <v>27</v>
      </c>
      <c r="L4481" s="2">
        <v>449.55</v>
      </c>
      <c r="M4481" s="2" t="s">
        <v>17</v>
      </c>
      <c r="N4481" s="11">
        <f>L4481/E4481*100</f>
        <v>12.372266088349345</v>
      </c>
      <c r="O4481" s="12" t="str">
        <f>IF(N4481&lt;10,"Low",IF(N4481&lt;20,"Med","High"))</f>
        <v>Med</v>
      </c>
      <c r="P4481" s="12">
        <f>sales*discount</f>
        <v>1017.3884000000002</v>
      </c>
      <c r="Q4481" s="12">
        <f>sales-Discount_Values</f>
        <v>2616.1415999999999</v>
      </c>
      <c r="R4481" s="12">
        <f>DATEDIF(order_date,delivery_date,"D")</f>
        <v>3</v>
      </c>
      <c r="S4481" s="12"/>
    </row>
    <row r="4482" spans="1:19" ht="14.25" customHeight="1" x14ac:dyDescent="0.35">
      <c r="A4482" s="2" t="s">
        <v>7864</v>
      </c>
      <c r="B4482" s="2">
        <v>107831</v>
      </c>
      <c r="C4482" s="2" t="s">
        <v>25</v>
      </c>
      <c r="D4482" s="2" t="s">
        <v>36</v>
      </c>
      <c r="E4482" s="2">
        <v>2885.06</v>
      </c>
      <c r="F4482" s="2">
        <v>0.09</v>
      </c>
      <c r="G4482" s="2">
        <v>9</v>
      </c>
      <c r="H4482" s="3">
        <v>45169</v>
      </c>
      <c r="I4482" s="3">
        <v>45176</v>
      </c>
      <c r="J4482" s="2" t="s">
        <v>21</v>
      </c>
      <c r="K4482" s="2" t="s">
        <v>22</v>
      </c>
      <c r="L4482" s="2">
        <v>357.24</v>
      </c>
      <c r="M4482" s="2" t="s">
        <v>39</v>
      </c>
      <c r="N4482" s="11">
        <f>L4482/E4482*100</f>
        <v>12.382411457647329</v>
      </c>
      <c r="O4482" s="12" t="str">
        <f>IF(N4482&lt;10,"Low",IF(N4482&lt;20,"Med","High"))</f>
        <v>Med</v>
      </c>
      <c r="P4482" s="12">
        <f>sales*discount</f>
        <v>259.65539999999999</v>
      </c>
      <c r="Q4482" s="12">
        <f>sales-Discount_Values</f>
        <v>2625.4045999999998</v>
      </c>
      <c r="R4482" s="12">
        <f>DATEDIF(order_date,delivery_date,"D")</f>
        <v>7</v>
      </c>
      <c r="S4482" s="12"/>
    </row>
    <row r="4483" spans="1:19" ht="14.25" customHeight="1" x14ac:dyDescent="0.35">
      <c r="A4483" s="2" t="s">
        <v>11403</v>
      </c>
      <c r="B4483" s="2">
        <v>111370</v>
      </c>
      <c r="C4483" s="2" t="s">
        <v>13</v>
      </c>
      <c r="D4483" s="2" t="s">
        <v>33</v>
      </c>
      <c r="E4483" s="2">
        <v>4161.09</v>
      </c>
      <c r="F4483" s="2">
        <v>0.3</v>
      </c>
      <c r="G4483" s="2">
        <v>8</v>
      </c>
      <c r="H4483" s="3">
        <v>45344</v>
      </c>
      <c r="I4483" s="3">
        <v>45350</v>
      </c>
      <c r="J4483" s="2" t="s">
        <v>21</v>
      </c>
      <c r="K4483" s="2" t="s">
        <v>22</v>
      </c>
      <c r="L4483" s="2">
        <v>515.33000000000004</v>
      </c>
      <c r="M4483" s="2" t="s">
        <v>34</v>
      </c>
      <c r="N4483" s="11">
        <f>L4483/E4483*100</f>
        <v>12.384495408654944</v>
      </c>
      <c r="O4483" s="12" t="str">
        <f>IF(N4483&lt;10,"Low",IF(N4483&lt;20,"Med","High"))</f>
        <v>Med</v>
      </c>
      <c r="P4483" s="12">
        <f>sales*discount</f>
        <v>1248.327</v>
      </c>
      <c r="Q4483" s="12">
        <f>sales-Discount_Values</f>
        <v>2912.7629999999999</v>
      </c>
      <c r="R4483" s="12">
        <f>DATEDIF(order_date,delivery_date,"D")</f>
        <v>6</v>
      </c>
      <c r="S4483" s="12"/>
    </row>
    <row r="4484" spans="1:19" ht="14.25" customHeight="1" x14ac:dyDescent="0.35">
      <c r="A4484" s="2" t="s">
        <v>6770</v>
      </c>
      <c r="B4484" s="2">
        <v>106737</v>
      </c>
      <c r="C4484" s="2" t="s">
        <v>25</v>
      </c>
      <c r="D4484" s="2" t="s">
        <v>36</v>
      </c>
      <c r="E4484" s="2">
        <v>4791.7</v>
      </c>
      <c r="F4484" s="2">
        <v>0.39</v>
      </c>
      <c r="G4484" s="2">
        <v>1</v>
      </c>
      <c r="H4484" s="3">
        <v>45432</v>
      </c>
      <c r="I4484" s="3">
        <v>45437</v>
      </c>
      <c r="J4484" s="2" t="s">
        <v>31</v>
      </c>
      <c r="K4484" s="2" t="s">
        <v>22</v>
      </c>
      <c r="L4484" s="2">
        <v>593.49</v>
      </c>
      <c r="M4484" s="2" t="s">
        <v>23</v>
      </c>
      <c r="N4484" s="11">
        <f>L4484/E4484*100</f>
        <v>12.385792098837573</v>
      </c>
      <c r="O4484" s="12" t="str">
        <f>IF(N4484&lt;10,"Low",IF(N4484&lt;20,"Med","High"))</f>
        <v>Med</v>
      </c>
      <c r="P4484" s="12">
        <f>sales*discount</f>
        <v>1868.7629999999999</v>
      </c>
      <c r="Q4484" s="12">
        <f>sales-Discount_Values</f>
        <v>2922.9369999999999</v>
      </c>
      <c r="R4484" s="12">
        <f>DATEDIF(order_date,delivery_date,"D")</f>
        <v>5</v>
      </c>
      <c r="S4484" s="12"/>
    </row>
    <row r="4485" spans="1:19" ht="14.25" customHeight="1" x14ac:dyDescent="0.35">
      <c r="A4485" s="2" t="s">
        <v>535</v>
      </c>
      <c r="B4485" s="2">
        <v>100502</v>
      </c>
      <c r="C4485" s="2" t="s">
        <v>25</v>
      </c>
      <c r="D4485" s="2" t="s">
        <v>14</v>
      </c>
      <c r="E4485" s="2">
        <v>1996</v>
      </c>
      <c r="F4485" s="2">
        <v>0.43</v>
      </c>
      <c r="G4485" s="2">
        <v>9</v>
      </c>
      <c r="H4485" s="3">
        <v>45475</v>
      </c>
      <c r="I4485" s="3">
        <v>45479</v>
      </c>
      <c r="J4485" s="2" t="s">
        <v>21</v>
      </c>
      <c r="K4485" s="2" t="s">
        <v>27</v>
      </c>
      <c r="L4485" s="2">
        <v>247.23</v>
      </c>
      <c r="M4485" s="2" t="s">
        <v>48</v>
      </c>
      <c r="N4485" s="11">
        <f>L4485/E4485*100</f>
        <v>12.386272545090179</v>
      </c>
      <c r="O4485" s="12" t="str">
        <f>IF(N4485&lt;10,"Low",IF(N4485&lt;20,"Med","High"))</f>
        <v>Med</v>
      </c>
      <c r="P4485" s="12">
        <f>sales*discount</f>
        <v>858.28</v>
      </c>
      <c r="Q4485" s="12">
        <f>sales-Discount_Values</f>
        <v>1137.72</v>
      </c>
      <c r="R4485" s="12">
        <f>DATEDIF(order_date,delivery_date,"D")</f>
        <v>4</v>
      </c>
      <c r="S4485" s="12"/>
    </row>
    <row r="4486" spans="1:19" ht="14.25" customHeight="1" x14ac:dyDescent="0.35">
      <c r="A4486" s="2" t="s">
        <v>13084</v>
      </c>
      <c r="B4486" s="2">
        <v>113051</v>
      </c>
      <c r="C4486" s="2" t="s">
        <v>25</v>
      </c>
      <c r="D4486" s="2" t="s">
        <v>20</v>
      </c>
      <c r="E4486" s="2">
        <v>2413.66</v>
      </c>
      <c r="F4486" s="2">
        <v>0.17</v>
      </c>
      <c r="G4486" s="2">
        <v>3</v>
      </c>
      <c r="H4486" s="3">
        <v>45585</v>
      </c>
      <c r="I4486" s="3">
        <v>45592</v>
      </c>
      <c r="J4486" s="2" t="s">
        <v>15</v>
      </c>
      <c r="K4486" s="2" t="s">
        <v>22</v>
      </c>
      <c r="L4486" s="2">
        <v>298.98</v>
      </c>
      <c r="M4486" s="2" t="s">
        <v>28</v>
      </c>
      <c r="N4486" s="11">
        <f>L4486/E4486*100</f>
        <v>12.386997340139043</v>
      </c>
      <c r="O4486" s="12" t="str">
        <f>IF(N4486&lt;10,"Low",IF(N4486&lt;20,"Med","High"))</f>
        <v>Med</v>
      </c>
      <c r="P4486" s="12">
        <f>sales*discount</f>
        <v>410.32220000000001</v>
      </c>
      <c r="Q4486" s="12">
        <f>sales-Discount_Values</f>
        <v>2003.3377999999998</v>
      </c>
      <c r="R4486" s="12">
        <f>DATEDIF(order_date,delivery_date,"D")</f>
        <v>7</v>
      </c>
      <c r="S4486" s="12"/>
    </row>
    <row r="4487" spans="1:19" ht="14.25" customHeight="1" x14ac:dyDescent="0.35">
      <c r="A4487" s="2" t="s">
        <v>3893</v>
      </c>
      <c r="B4487" s="2">
        <v>103860</v>
      </c>
      <c r="C4487" s="2" t="s">
        <v>19</v>
      </c>
      <c r="D4487" s="2" t="s">
        <v>20</v>
      </c>
      <c r="E4487" s="2">
        <v>4947.01</v>
      </c>
      <c r="F4487" s="2">
        <v>7.0000000000000007E-2</v>
      </c>
      <c r="G4487" s="2">
        <v>6</v>
      </c>
      <c r="H4487" s="3">
        <v>45414</v>
      </c>
      <c r="I4487" s="3">
        <v>45418</v>
      </c>
      <c r="J4487" s="2" t="s">
        <v>31</v>
      </c>
      <c r="K4487" s="2" t="s">
        <v>16</v>
      </c>
      <c r="L4487" s="2">
        <v>612.83000000000004</v>
      </c>
      <c r="M4487" s="2" t="s">
        <v>23</v>
      </c>
      <c r="N4487" s="11">
        <f>L4487/E4487*100</f>
        <v>12.387886824566758</v>
      </c>
      <c r="O4487" s="12" t="str">
        <f>IF(N4487&lt;10,"Low",IF(N4487&lt;20,"Med","High"))</f>
        <v>Med</v>
      </c>
      <c r="P4487" s="12">
        <f>sales*discount</f>
        <v>346.29070000000007</v>
      </c>
      <c r="Q4487" s="12">
        <f>sales-Discount_Values</f>
        <v>4600.7192999999997</v>
      </c>
      <c r="R4487" s="12">
        <f>DATEDIF(order_date,delivery_date,"D")</f>
        <v>4</v>
      </c>
      <c r="S4487" s="12"/>
    </row>
    <row r="4488" spans="1:19" ht="14.25" customHeight="1" x14ac:dyDescent="0.35">
      <c r="A4488" s="2" t="s">
        <v>13106</v>
      </c>
      <c r="B4488" s="2">
        <v>113073</v>
      </c>
      <c r="C4488" s="2" t="s">
        <v>13</v>
      </c>
      <c r="D4488" s="2" t="s">
        <v>36</v>
      </c>
      <c r="E4488" s="2">
        <v>945.23</v>
      </c>
      <c r="F4488" s="2">
        <v>0.36</v>
      </c>
      <c r="G4488" s="2">
        <v>9</v>
      </c>
      <c r="H4488" s="3">
        <v>45227</v>
      </c>
      <c r="I4488" s="3">
        <v>45232</v>
      </c>
      <c r="J4488" s="2" t="s">
        <v>15</v>
      </c>
      <c r="K4488" s="2" t="s">
        <v>16</v>
      </c>
      <c r="L4488" s="2">
        <v>117.11</v>
      </c>
      <c r="M4488" s="2" t="s">
        <v>17</v>
      </c>
      <c r="N4488" s="11">
        <f>L4488/E4488*100</f>
        <v>12.389577139955355</v>
      </c>
      <c r="O4488" s="12" t="str">
        <f>IF(N4488&lt;10,"Low",IF(N4488&lt;20,"Med","High"))</f>
        <v>Med</v>
      </c>
      <c r="P4488" s="12">
        <f>sales*discount</f>
        <v>340.28280000000001</v>
      </c>
      <c r="Q4488" s="12">
        <f>sales-Discount_Values</f>
        <v>604.94720000000007</v>
      </c>
      <c r="R4488" s="12">
        <f>DATEDIF(order_date,delivery_date,"D")</f>
        <v>5</v>
      </c>
      <c r="S4488" s="12"/>
    </row>
    <row r="4489" spans="1:19" ht="14.25" customHeight="1" x14ac:dyDescent="0.35">
      <c r="A4489" s="2" t="s">
        <v>15108</v>
      </c>
      <c r="B4489" s="2">
        <v>115075</v>
      </c>
      <c r="C4489" s="2" t="s">
        <v>19</v>
      </c>
      <c r="D4489" s="2" t="s">
        <v>36</v>
      </c>
      <c r="E4489" s="2">
        <v>4962.76</v>
      </c>
      <c r="F4489" s="2">
        <v>0.04</v>
      </c>
      <c r="G4489" s="2">
        <v>5</v>
      </c>
      <c r="H4489" s="3">
        <v>45199</v>
      </c>
      <c r="I4489" s="3">
        <v>45205</v>
      </c>
      <c r="J4489" s="2" t="s">
        <v>15</v>
      </c>
      <c r="K4489" s="2" t="s">
        <v>27</v>
      </c>
      <c r="L4489" s="2">
        <v>614.87</v>
      </c>
      <c r="M4489" s="2" t="s">
        <v>48</v>
      </c>
      <c r="N4489" s="11">
        <f>L4489/E4489*100</f>
        <v>12.38967832415833</v>
      </c>
      <c r="O4489" s="12" t="str">
        <f>IF(N4489&lt;10,"Low",IF(N4489&lt;20,"Med","High"))</f>
        <v>Med</v>
      </c>
      <c r="P4489" s="12">
        <f>sales*discount</f>
        <v>198.5104</v>
      </c>
      <c r="Q4489" s="12">
        <f>sales-Discount_Values</f>
        <v>4764.2496000000001</v>
      </c>
      <c r="R4489" s="12">
        <f>DATEDIF(order_date,delivery_date,"D")</f>
        <v>6</v>
      </c>
      <c r="S4489" s="12"/>
    </row>
    <row r="4490" spans="1:19" ht="14.25" customHeight="1" x14ac:dyDescent="0.35">
      <c r="A4490" s="2" t="s">
        <v>8994</v>
      </c>
      <c r="B4490" s="2">
        <v>108961</v>
      </c>
      <c r="C4490" s="2" t="s">
        <v>25</v>
      </c>
      <c r="D4490" s="2" t="s">
        <v>26</v>
      </c>
      <c r="E4490" s="2">
        <v>3077.85</v>
      </c>
      <c r="F4490" s="2">
        <v>0.37</v>
      </c>
      <c r="G4490" s="2">
        <v>4</v>
      </c>
      <c r="H4490" s="3">
        <v>45201</v>
      </c>
      <c r="I4490" s="3">
        <v>45205</v>
      </c>
      <c r="J4490" s="2" t="s">
        <v>31</v>
      </c>
      <c r="K4490" s="2" t="s">
        <v>22</v>
      </c>
      <c r="L4490" s="2">
        <v>381.36</v>
      </c>
      <c r="M4490" s="2" t="s">
        <v>28</v>
      </c>
      <c r="N4490" s="11">
        <f>L4490/E4490*100</f>
        <v>12.390467371704275</v>
      </c>
      <c r="O4490" s="12" t="str">
        <f>IF(N4490&lt;10,"Low",IF(N4490&lt;20,"Med","High"))</f>
        <v>Med</v>
      </c>
      <c r="P4490" s="12">
        <f>sales*discount</f>
        <v>1138.8045</v>
      </c>
      <c r="Q4490" s="12">
        <f>sales-Discount_Values</f>
        <v>1939.0454999999999</v>
      </c>
      <c r="R4490" s="12">
        <f>DATEDIF(order_date,delivery_date,"D")</f>
        <v>4</v>
      </c>
      <c r="S4490" s="12"/>
    </row>
    <row r="4491" spans="1:19" ht="14.25" customHeight="1" x14ac:dyDescent="0.35">
      <c r="A4491" s="2" t="s">
        <v>8807</v>
      </c>
      <c r="B4491" s="2">
        <v>108774</v>
      </c>
      <c r="C4491" s="2" t="s">
        <v>25</v>
      </c>
      <c r="D4491" s="2" t="s">
        <v>33</v>
      </c>
      <c r="E4491" s="2">
        <v>2905.97</v>
      </c>
      <c r="F4491" s="2">
        <v>0.47</v>
      </c>
      <c r="G4491" s="2">
        <v>9</v>
      </c>
      <c r="H4491" s="3">
        <v>45383</v>
      </c>
      <c r="I4491" s="3">
        <v>45386</v>
      </c>
      <c r="J4491" s="2" t="s">
        <v>21</v>
      </c>
      <c r="K4491" s="2" t="s">
        <v>22</v>
      </c>
      <c r="L4491" s="2">
        <v>360.08</v>
      </c>
      <c r="M4491" s="2" t="s">
        <v>34</v>
      </c>
      <c r="N4491" s="11">
        <f>L4491/E4491*100</f>
        <v>12.391043266103917</v>
      </c>
      <c r="O4491" s="12" t="str">
        <f>IF(N4491&lt;10,"Low",IF(N4491&lt;20,"Med","High"))</f>
        <v>Med</v>
      </c>
      <c r="P4491" s="12">
        <f>sales*discount</f>
        <v>1365.8058999999998</v>
      </c>
      <c r="Q4491" s="12">
        <f>sales-Discount_Values</f>
        <v>1540.1641</v>
      </c>
      <c r="R4491" s="12">
        <f>DATEDIF(order_date,delivery_date,"D")</f>
        <v>3</v>
      </c>
      <c r="S4491" s="12"/>
    </row>
    <row r="4492" spans="1:19" ht="14.25" customHeight="1" x14ac:dyDescent="0.35">
      <c r="A4492" s="2" t="s">
        <v>11170</v>
      </c>
      <c r="B4492" s="2">
        <v>111137</v>
      </c>
      <c r="C4492" s="2" t="s">
        <v>13</v>
      </c>
      <c r="D4492" s="2" t="s">
        <v>14</v>
      </c>
      <c r="E4492" s="2">
        <v>923.91</v>
      </c>
      <c r="F4492" s="2">
        <v>0.08</v>
      </c>
      <c r="G4492" s="2">
        <v>7</v>
      </c>
      <c r="H4492" s="3">
        <v>45088</v>
      </c>
      <c r="I4492" s="3">
        <v>45092</v>
      </c>
      <c r="J4492" s="2" t="s">
        <v>31</v>
      </c>
      <c r="K4492" s="2" t="s">
        <v>27</v>
      </c>
      <c r="L4492" s="2">
        <v>114.52</v>
      </c>
      <c r="M4492" s="2" t="s">
        <v>17</v>
      </c>
      <c r="N4492" s="11">
        <f>L4492/E4492*100</f>
        <v>12.395146713424468</v>
      </c>
      <c r="O4492" s="12" t="str">
        <f>IF(N4492&lt;10,"Low",IF(N4492&lt;20,"Med","High"))</f>
        <v>Med</v>
      </c>
      <c r="P4492" s="12">
        <f>sales*discount</f>
        <v>73.912800000000004</v>
      </c>
      <c r="Q4492" s="12">
        <f>sales-Discount_Values</f>
        <v>849.99720000000002</v>
      </c>
      <c r="R4492" s="12">
        <f>DATEDIF(order_date,delivery_date,"D")</f>
        <v>4</v>
      </c>
      <c r="S4492" s="12"/>
    </row>
    <row r="4493" spans="1:19" ht="14.25" customHeight="1" x14ac:dyDescent="0.35">
      <c r="A4493" s="2" t="s">
        <v>10042</v>
      </c>
      <c r="B4493" s="2">
        <v>110009</v>
      </c>
      <c r="C4493" s="2" t="s">
        <v>25</v>
      </c>
      <c r="D4493" s="2" t="s">
        <v>36</v>
      </c>
      <c r="E4493" s="2">
        <v>3860.96</v>
      </c>
      <c r="F4493" s="2">
        <v>0.03</v>
      </c>
      <c r="G4493" s="2">
        <v>5</v>
      </c>
      <c r="H4493" s="3">
        <v>45389</v>
      </c>
      <c r="I4493" s="3">
        <v>45393</v>
      </c>
      <c r="J4493" s="2" t="s">
        <v>31</v>
      </c>
      <c r="K4493" s="2" t="s">
        <v>22</v>
      </c>
      <c r="L4493" s="2">
        <v>478.69</v>
      </c>
      <c r="M4493" s="2" t="s">
        <v>34</v>
      </c>
      <c r="N4493" s="11">
        <f>L4493/E4493*100</f>
        <v>12.398211843686543</v>
      </c>
      <c r="O4493" s="12" t="str">
        <f>IF(N4493&lt;10,"Low",IF(N4493&lt;20,"Med","High"))</f>
        <v>Med</v>
      </c>
      <c r="P4493" s="12">
        <f>sales*discount</f>
        <v>115.8288</v>
      </c>
      <c r="Q4493" s="12">
        <f>sales-Discount_Values</f>
        <v>3745.1311999999998</v>
      </c>
      <c r="R4493" s="12">
        <f>DATEDIF(order_date,delivery_date,"D")</f>
        <v>4</v>
      </c>
      <c r="S4493" s="12"/>
    </row>
    <row r="4494" spans="1:19" ht="14.25" customHeight="1" x14ac:dyDescent="0.35">
      <c r="A4494" s="2" t="s">
        <v>11033</v>
      </c>
      <c r="B4494" s="2">
        <v>111000</v>
      </c>
      <c r="C4494" s="2" t="s">
        <v>41</v>
      </c>
      <c r="D4494" s="2" t="s">
        <v>14</v>
      </c>
      <c r="E4494" s="2">
        <v>672.26</v>
      </c>
      <c r="F4494" s="2">
        <v>0.11</v>
      </c>
      <c r="G4494" s="2">
        <v>4</v>
      </c>
      <c r="H4494" s="3">
        <v>45283</v>
      </c>
      <c r="I4494" s="3">
        <v>45290</v>
      </c>
      <c r="J4494" s="2" t="s">
        <v>15</v>
      </c>
      <c r="K4494" s="2" t="s">
        <v>22</v>
      </c>
      <c r="L4494" s="2">
        <v>83.36</v>
      </c>
      <c r="M4494" s="2" t="s">
        <v>34</v>
      </c>
      <c r="N4494" s="11">
        <f>L4494/E4494*100</f>
        <v>12.399964299526969</v>
      </c>
      <c r="O4494" s="12" t="str">
        <f>IF(N4494&lt;10,"Low",IF(N4494&lt;20,"Med","High"))</f>
        <v>Med</v>
      </c>
      <c r="P4494" s="12">
        <f>sales*discount</f>
        <v>73.948599999999999</v>
      </c>
      <c r="Q4494" s="12">
        <f>sales-Discount_Values</f>
        <v>598.31140000000005</v>
      </c>
      <c r="R4494" s="12">
        <f>DATEDIF(order_date,delivery_date,"D")</f>
        <v>7</v>
      </c>
      <c r="S4494" s="12"/>
    </row>
    <row r="4495" spans="1:19" ht="14.25" customHeight="1" x14ac:dyDescent="0.35">
      <c r="A4495" s="2" t="s">
        <v>12348</v>
      </c>
      <c r="B4495" s="2">
        <v>112315</v>
      </c>
      <c r="C4495" s="2" t="s">
        <v>13</v>
      </c>
      <c r="D4495" s="2" t="s">
        <v>33</v>
      </c>
      <c r="E4495" s="2">
        <v>1017.35</v>
      </c>
      <c r="F4495" s="2">
        <v>0.27</v>
      </c>
      <c r="G4495" s="2">
        <v>4</v>
      </c>
      <c r="H4495" s="3">
        <v>44972</v>
      </c>
      <c r="I4495" s="3">
        <v>44975</v>
      </c>
      <c r="J4495" s="2" t="s">
        <v>15</v>
      </c>
      <c r="K4495" s="2" t="s">
        <v>16</v>
      </c>
      <c r="L4495" s="2">
        <v>126.17</v>
      </c>
      <c r="M4495" s="2" t="s">
        <v>34</v>
      </c>
      <c r="N4495" s="11">
        <f>L4495/E4495*100</f>
        <v>12.401828279353222</v>
      </c>
      <c r="O4495" s="12" t="str">
        <f>IF(N4495&lt;10,"Low",IF(N4495&lt;20,"Med","High"))</f>
        <v>Med</v>
      </c>
      <c r="P4495" s="12">
        <f>sales*discount</f>
        <v>274.68450000000001</v>
      </c>
      <c r="Q4495" s="12">
        <f>sales-Discount_Values</f>
        <v>742.66550000000007</v>
      </c>
      <c r="R4495" s="12">
        <f>DATEDIF(order_date,delivery_date,"D")</f>
        <v>3</v>
      </c>
      <c r="S4495" s="12"/>
    </row>
    <row r="4496" spans="1:19" ht="14.25" customHeight="1" x14ac:dyDescent="0.35">
      <c r="A4496" s="2" t="s">
        <v>7767</v>
      </c>
      <c r="B4496" s="2">
        <v>107734</v>
      </c>
      <c r="C4496" s="2" t="s">
        <v>41</v>
      </c>
      <c r="D4496" s="2" t="s">
        <v>33</v>
      </c>
      <c r="E4496" s="2">
        <v>4851.92</v>
      </c>
      <c r="F4496" s="2">
        <v>0.32</v>
      </c>
      <c r="G4496" s="2">
        <v>5</v>
      </c>
      <c r="H4496" s="3">
        <v>45538</v>
      </c>
      <c r="I4496" s="3">
        <v>45542</v>
      </c>
      <c r="J4496" s="2" t="s">
        <v>31</v>
      </c>
      <c r="K4496" s="2" t="s">
        <v>27</v>
      </c>
      <c r="L4496" s="2">
        <v>601.85</v>
      </c>
      <c r="M4496" s="2" t="s">
        <v>34</v>
      </c>
      <c r="N4496" s="11">
        <f>L4496/E4496*100</f>
        <v>12.404367755445268</v>
      </c>
      <c r="O4496" s="12" t="str">
        <f>IF(N4496&lt;10,"Low",IF(N4496&lt;20,"Med","High"))</f>
        <v>Med</v>
      </c>
      <c r="P4496" s="12">
        <f>sales*discount</f>
        <v>1552.6144000000002</v>
      </c>
      <c r="Q4496" s="12">
        <f>sales-Discount_Values</f>
        <v>3299.3055999999997</v>
      </c>
      <c r="R4496" s="12">
        <f>DATEDIF(order_date,delivery_date,"D")</f>
        <v>4</v>
      </c>
      <c r="S4496" s="12"/>
    </row>
    <row r="4497" spans="1:19" ht="14.25" customHeight="1" x14ac:dyDescent="0.35">
      <c r="A4497" s="2" t="s">
        <v>11699</v>
      </c>
      <c r="B4497" s="2">
        <v>111666</v>
      </c>
      <c r="C4497" s="2" t="s">
        <v>25</v>
      </c>
      <c r="D4497" s="2" t="s">
        <v>14</v>
      </c>
      <c r="E4497" s="2">
        <v>2785.69</v>
      </c>
      <c r="F4497" s="2">
        <v>0.34</v>
      </c>
      <c r="G4497" s="2">
        <v>5</v>
      </c>
      <c r="H4497" s="3">
        <v>45009</v>
      </c>
      <c r="I4497" s="3">
        <v>45011</v>
      </c>
      <c r="J4497" s="2" t="s">
        <v>21</v>
      </c>
      <c r="K4497" s="2" t="s">
        <v>22</v>
      </c>
      <c r="L4497" s="2">
        <v>345.55</v>
      </c>
      <c r="M4497" s="2" t="s">
        <v>23</v>
      </c>
      <c r="N4497" s="11">
        <f>L4497/E4497*100</f>
        <v>12.404467115867163</v>
      </c>
      <c r="O4497" s="12" t="str">
        <f>IF(N4497&lt;10,"Low",IF(N4497&lt;20,"Med","High"))</f>
        <v>Med</v>
      </c>
      <c r="P4497" s="12">
        <f>sales*discount</f>
        <v>947.13460000000009</v>
      </c>
      <c r="Q4497" s="12">
        <f>sales-Discount_Values</f>
        <v>1838.5554</v>
      </c>
      <c r="R4497" s="12">
        <f>DATEDIF(order_date,delivery_date,"D")</f>
        <v>2</v>
      </c>
      <c r="S4497" s="12"/>
    </row>
    <row r="4498" spans="1:19" ht="14.25" customHeight="1" x14ac:dyDescent="0.35">
      <c r="A4498" s="2" t="s">
        <v>8374</v>
      </c>
      <c r="B4498" s="2">
        <v>108341</v>
      </c>
      <c r="C4498" s="2" t="s">
        <v>13</v>
      </c>
      <c r="D4498" s="2" t="s">
        <v>14</v>
      </c>
      <c r="E4498" s="2">
        <v>234.27</v>
      </c>
      <c r="F4498" s="2">
        <v>0.21</v>
      </c>
      <c r="G4498" s="2">
        <v>1</v>
      </c>
      <c r="H4498" s="3">
        <v>45119</v>
      </c>
      <c r="I4498" s="3">
        <v>45124</v>
      </c>
      <c r="J4498" s="2" t="s">
        <v>31</v>
      </c>
      <c r="K4498" s="2" t="s">
        <v>16</v>
      </c>
      <c r="L4498" s="2">
        <v>29.06</v>
      </c>
      <c r="M4498" s="2" t="s">
        <v>28</v>
      </c>
      <c r="N4498" s="11">
        <f>L4498/E4498*100</f>
        <v>12.404490545097536</v>
      </c>
      <c r="O4498" s="12" t="str">
        <f>IF(N4498&lt;10,"Low",IF(N4498&lt;20,"Med","High"))</f>
        <v>Med</v>
      </c>
      <c r="P4498" s="12">
        <f>sales*discount</f>
        <v>49.1967</v>
      </c>
      <c r="Q4498" s="12">
        <f>sales-Discount_Values</f>
        <v>185.07330000000002</v>
      </c>
      <c r="R4498" s="12">
        <f>DATEDIF(order_date,delivery_date,"D")</f>
        <v>5</v>
      </c>
      <c r="S4498" s="12"/>
    </row>
    <row r="4499" spans="1:19" ht="14.25" customHeight="1" x14ac:dyDescent="0.35">
      <c r="A4499" s="2" t="s">
        <v>2917</v>
      </c>
      <c r="B4499" s="2">
        <v>102884</v>
      </c>
      <c r="C4499" s="2" t="s">
        <v>19</v>
      </c>
      <c r="D4499" s="2" t="s">
        <v>20</v>
      </c>
      <c r="E4499" s="2">
        <v>1347.01</v>
      </c>
      <c r="F4499" s="2">
        <v>7.0000000000000007E-2</v>
      </c>
      <c r="G4499" s="2">
        <v>7</v>
      </c>
      <c r="H4499" s="3">
        <v>45431</v>
      </c>
      <c r="I4499" s="3">
        <v>45434</v>
      </c>
      <c r="J4499" s="2" t="s">
        <v>31</v>
      </c>
      <c r="K4499" s="2" t="s">
        <v>16</v>
      </c>
      <c r="L4499" s="2">
        <v>167.12</v>
      </c>
      <c r="M4499" s="2" t="s">
        <v>34</v>
      </c>
      <c r="N4499" s="11">
        <f>L4499/E4499*100</f>
        <v>12.406737886132992</v>
      </c>
      <c r="O4499" s="12" t="str">
        <f>IF(N4499&lt;10,"Low",IF(N4499&lt;20,"Med","High"))</f>
        <v>Med</v>
      </c>
      <c r="P4499" s="12">
        <f>sales*discount</f>
        <v>94.290700000000015</v>
      </c>
      <c r="Q4499" s="12">
        <f>sales-Discount_Values</f>
        <v>1252.7193</v>
      </c>
      <c r="R4499" s="12">
        <f>DATEDIF(order_date,delivery_date,"D")</f>
        <v>3</v>
      </c>
      <c r="S4499" s="12"/>
    </row>
    <row r="4500" spans="1:19" ht="14.25" customHeight="1" x14ac:dyDescent="0.35">
      <c r="A4500" s="2" t="s">
        <v>13653</v>
      </c>
      <c r="B4500" s="2">
        <v>113620</v>
      </c>
      <c r="C4500" s="2" t="s">
        <v>25</v>
      </c>
      <c r="D4500" s="2" t="s">
        <v>36</v>
      </c>
      <c r="E4500" s="2">
        <v>3196.7</v>
      </c>
      <c r="F4500" s="2">
        <v>7.0000000000000007E-2</v>
      </c>
      <c r="G4500" s="2">
        <v>2</v>
      </c>
      <c r="H4500" s="3">
        <v>45026</v>
      </c>
      <c r="I4500" s="3">
        <v>45032</v>
      </c>
      <c r="J4500" s="2" t="s">
        <v>21</v>
      </c>
      <c r="K4500" s="2" t="s">
        <v>22</v>
      </c>
      <c r="L4500" s="2">
        <v>396.72</v>
      </c>
      <c r="M4500" s="2" t="s">
        <v>48</v>
      </c>
      <c r="N4500" s="11">
        <f>L4500/E4500*100</f>
        <v>12.410298119936186</v>
      </c>
      <c r="O4500" s="12" t="str">
        <f>IF(N4500&lt;10,"Low",IF(N4500&lt;20,"Med","High"))</f>
        <v>Med</v>
      </c>
      <c r="P4500" s="12">
        <f>sales*discount</f>
        <v>223.76900000000001</v>
      </c>
      <c r="Q4500" s="12">
        <f>sales-Discount_Values</f>
        <v>2972.9309999999996</v>
      </c>
      <c r="R4500" s="12">
        <f>DATEDIF(order_date,delivery_date,"D")</f>
        <v>6</v>
      </c>
      <c r="S4500" s="12"/>
    </row>
    <row r="4501" spans="1:19" ht="14.25" customHeight="1" x14ac:dyDescent="0.35">
      <c r="A4501" s="2" t="s">
        <v>9032</v>
      </c>
      <c r="B4501" s="2">
        <v>108999</v>
      </c>
      <c r="C4501" s="2" t="s">
        <v>19</v>
      </c>
      <c r="D4501" s="2" t="s">
        <v>26</v>
      </c>
      <c r="E4501" s="2">
        <v>2753.37</v>
      </c>
      <c r="F4501" s="2">
        <v>0.14000000000000001</v>
      </c>
      <c r="G4501" s="2">
        <v>9</v>
      </c>
      <c r="H4501" s="3">
        <v>45282</v>
      </c>
      <c r="I4501" s="3">
        <v>45287</v>
      </c>
      <c r="J4501" s="2" t="s">
        <v>21</v>
      </c>
      <c r="K4501" s="2" t="s">
        <v>27</v>
      </c>
      <c r="L4501" s="2">
        <v>341.71</v>
      </c>
      <c r="M4501" s="2" t="s">
        <v>17</v>
      </c>
      <c r="N4501" s="11">
        <f>L4501/E4501*100</f>
        <v>12.410609543940698</v>
      </c>
      <c r="O4501" s="12" t="str">
        <f>IF(N4501&lt;10,"Low",IF(N4501&lt;20,"Med","High"))</f>
        <v>Med</v>
      </c>
      <c r="P4501" s="12">
        <f>sales*discount</f>
        <v>385.47180000000003</v>
      </c>
      <c r="Q4501" s="12">
        <f>sales-Discount_Values</f>
        <v>2367.8981999999996</v>
      </c>
      <c r="R4501" s="12">
        <f>DATEDIF(order_date,delivery_date,"D")</f>
        <v>5</v>
      </c>
      <c r="S4501" s="12"/>
    </row>
    <row r="4502" spans="1:19" ht="14.25" customHeight="1" x14ac:dyDescent="0.35">
      <c r="A4502" s="2" t="s">
        <v>6682</v>
      </c>
      <c r="B4502" s="2">
        <v>106649</v>
      </c>
      <c r="C4502" s="2" t="s">
        <v>19</v>
      </c>
      <c r="D4502" s="2" t="s">
        <v>14</v>
      </c>
      <c r="E4502" s="2">
        <v>1838.28</v>
      </c>
      <c r="F4502" s="2">
        <v>0.03</v>
      </c>
      <c r="G4502" s="2">
        <v>7</v>
      </c>
      <c r="H4502" s="3">
        <v>45329</v>
      </c>
      <c r="I4502" s="3">
        <v>45334</v>
      </c>
      <c r="J4502" s="2" t="s">
        <v>31</v>
      </c>
      <c r="K4502" s="2" t="s">
        <v>27</v>
      </c>
      <c r="L4502" s="2">
        <v>228.16</v>
      </c>
      <c r="M4502" s="2" t="s">
        <v>34</v>
      </c>
      <c r="N4502" s="11">
        <f>L4502/E4502*100</f>
        <v>12.411602149835716</v>
      </c>
      <c r="O4502" s="12" t="str">
        <f>IF(N4502&lt;10,"Low",IF(N4502&lt;20,"Med","High"))</f>
        <v>Med</v>
      </c>
      <c r="P4502" s="12">
        <f>sales*discount</f>
        <v>55.148399999999995</v>
      </c>
      <c r="Q4502" s="12">
        <f>sales-Discount_Values</f>
        <v>1783.1315999999999</v>
      </c>
      <c r="R4502" s="12">
        <f>DATEDIF(order_date,delivery_date,"D")</f>
        <v>5</v>
      </c>
      <c r="S4502" s="12"/>
    </row>
    <row r="4503" spans="1:19" ht="14.25" customHeight="1" x14ac:dyDescent="0.35">
      <c r="A4503" s="2" t="s">
        <v>7766</v>
      </c>
      <c r="B4503" s="2">
        <v>107733</v>
      </c>
      <c r="C4503" s="2" t="s">
        <v>41</v>
      </c>
      <c r="D4503" s="2" t="s">
        <v>26</v>
      </c>
      <c r="E4503" s="2">
        <v>3641.78</v>
      </c>
      <c r="F4503" s="2">
        <v>0.44</v>
      </c>
      <c r="G4503" s="2">
        <v>5</v>
      </c>
      <c r="H4503" s="3">
        <v>45278</v>
      </c>
      <c r="I4503" s="3">
        <v>45284</v>
      </c>
      <c r="J4503" s="2" t="s">
        <v>31</v>
      </c>
      <c r="K4503" s="2" t="s">
        <v>22</v>
      </c>
      <c r="L4503" s="2">
        <v>452.03</v>
      </c>
      <c r="M4503" s="2" t="s">
        <v>39</v>
      </c>
      <c r="N4503" s="11">
        <f>L4503/E4503*100</f>
        <v>12.412336824300203</v>
      </c>
      <c r="O4503" s="12" t="str">
        <f>IF(N4503&lt;10,"Low",IF(N4503&lt;20,"Med","High"))</f>
        <v>Med</v>
      </c>
      <c r="P4503" s="12">
        <f>sales*discount</f>
        <v>1602.3832</v>
      </c>
      <c r="Q4503" s="12">
        <f>sales-Discount_Values</f>
        <v>2039.3968000000002</v>
      </c>
      <c r="R4503" s="12">
        <f>DATEDIF(order_date,delivery_date,"D")</f>
        <v>6</v>
      </c>
      <c r="S4503" s="12"/>
    </row>
    <row r="4504" spans="1:19" ht="14.25" customHeight="1" x14ac:dyDescent="0.35">
      <c r="A4504" s="2" t="s">
        <v>4692</v>
      </c>
      <c r="B4504" s="2">
        <v>104659</v>
      </c>
      <c r="C4504" s="2" t="s">
        <v>41</v>
      </c>
      <c r="D4504" s="2" t="s">
        <v>33</v>
      </c>
      <c r="E4504" s="2">
        <v>3025.3</v>
      </c>
      <c r="F4504" s="2">
        <v>0.39</v>
      </c>
      <c r="G4504" s="2">
        <v>8</v>
      </c>
      <c r="H4504" s="3">
        <v>45220</v>
      </c>
      <c r="I4504" s="3">
        <v>45224</v>
      </c>
      <c r="J4504" s="2" t="s">
        <v>15</v>
      </c>
      <c r="K4504" s="2" t="s">
        <v>22</v>
      </c>
      <c r="L4504" s="2">
        <v>375.53</v>
      </c>
      <c r="M4504" s="2" t="s">
        <v>23</v>
      </c>
      <c r="N4504" s="11">
        <f>L4504/E4504*100</f>
        <v>12.412983836313753</v>
      </c>
      <c r="O4504" s="12" t="str">
        <f>IF(N4504&lt;10,"Low",IF(N4504&lt;20,"Med","High"))</f>
        <v>Med</v>
      </c>
      <c r="P4504" s="12">
        <f>sales*discount</f>
        <v>1179.8670000000002</v>
      </c>
      <c r="Q4504" s="12">
        <f>sales-Discount_Values</f>
        <v>1845.433</v>
      </c>
      <c r="R4504" s="12">
        <f>DATEDIF(order_date,delivery_date,"D")</f>
        <v>4</v>
      </c>
      <c r="S4504" s="12"/>
    </row>
    <row r="4505" spans="1:19" ht="14.25" customHeight="1" x14ac:dyDescent="0.35">
      <c r="A4505" s="2" t="s">
        <v>7127</v>
      </c>
      <c r="B4505" s="2">
        <v>107094</v>
      </c>
      <c r="C4505" s="2" t="s">
        <v>41</v>
      </c>
      <c r="D4505" s="2" t="s">
        <v>26</v>
      </c>
      <c r="E4505" s="2">
        <v>1490.41</v>
      </c>
      <c r="F4505" s="2">
        <v>0.32</v>
      </c>
      <c r="G4505" s="2">
        <v>5</v>
      </c>
      <c r="H4505" s="3">
        <v>45509</v>
      </c>
      <c r="I4505" s="3">
        <v>45516</v>
      </c>
      <c r="J4505" s="2" t="s">
        <v>15</v>
      </c>
      <c r="K4505" s="2" t="s">
        <v>16</v>
      </c>
      <c r="L4505" s="2">
        <v>185.06</v>
      </c>
      <c r="M4505" s="2" t="s">
        <v>17</v>
      </c>
      <c r="N4505" s="11">
        <f>L4505/E4505*100</f>
        <v>12.416717547520481</v>
      </c>
      <c r="O4505" s="12" t="str">
        <f>IF(N4505&lt;10,"Low",IF(N4505&lt;20,"Med","High"))</f>
        <v>Med</v>
      </c>
      <c r="P4505" s="12">
        <f>sales*discount</f>
        <v>476.93120000000005</v>
      </c>
      <c r="Q4505" s="12">
        <f>sales-Discount_Values</f>
        <v>1013.4788000000001</v>
      </c>
      <c r="R4505" s="12">
        <f>DATEDIF(order_date,delivery_date,"D")</f>
        <v>7</v>
      </c>
      <c r="S4505" s="12"/>
    </row>
    <row r="4506" spans="1:19" ht="14.25" customHeight="1" x14ac:dyDescent="0.35">
      <c r="A4506" s="2" t="s">
        <v>6390</v>
      </c>
      <c r="B4506" s="2">
        <v>106357</v>
      </c>
      <c r="C4506" s="2" t="s">
        <v>13</v>
      </c>
      <c r="D4506" s="2" t="s">
        <v>33</v>
      </c>
      <c r="E4506" s="2">
        <v>223.54</v>
      </c>
      <c r="F4506" s="2">
        <v>0.06</v>
      </c>
      <c r="G4506" s="2">
        <v>1</v>
      </c>
      <c r="H4506" s="3">
        <v>45271</v>
      </c>
      <c r="I4506" s="3">
        <v>45274</v>
      </c>
      <c r="J4506" s="2" t="s">
        <v>31</v>
      </c>
      <c r="K4506" s="2" t="s">
        <v>22</v>
      </c>
      <c r="L4506" s="2">
        <v>27.77</v>
      </c>
      <c r="M4506" s="2" t="s">
        <v>34</v>
      </c>
      <c r="N4506" s="11">
        <f>L4506/E4506*100</f>
        <v>12.42283260266619</v>
      </c>
      <c r="O4506" s="12" t="str">
        <f>IF(N4506&lt;10,"Low",IF(N4506&lt;20,"Med","High"))</f>
        <v>Med</v>
      </c>
      <c r="P4506" s="12">
        <f>sales*discount</f>
        <v>13.4124</v>
      </c>
      <c r="Q4506" s="12">
        <f>sales-Discount_Values</f>
        <v>210.1276</v>
      </c>
      <c r="R4506" s="12">
        <f>DATEDIF(order_date,delivery_date,"D")</f>
        <v>3</v>
      </c>
      <c r="S4506" s="12"/>
    </row>
    <row r="4507" spans="1:19" ht="14.25" customHeight="1" x14ac:dyDescent="0.35">
      <c r="A4507" s="2" t="s">
        <v>12227</v>
      </c>
      <c r="B4507" s="2">
        <v>112194</v>
      </c>
      <c r="C4507" s="2" t="s">
        <v>41</v>
      </c>
      <c r="D4507" s="2" t="s">
        <v>14</v>
      </c>
      <c r="E4507" s="2">
        <v>3259.53</v>
      </c>
      <c r="F4507" s="2">
        <v>0.23</v>
      </c>
      <c r="G4507" s="2">
        <v>7</v>
      </c>
      <c r="H4507" s="3">
        <v>45632</v>
      </c>
      <c r="I4507" s="3">
        <v>45638</v>
      </c>
      <c r="J4507" s="2" t="s">
        <v>21</v>
      </c>
      <c r="K4507" s="2" t="s">
        <v>22</v>
      </c>
      <c r="L4507" s="2">
        <v>404.96</v>
      </c>
      <c r="M4507" s="2" t="s">
        <v>28</v>
      </c>
      <c r="N4507" s="11">
        <f>L4507/E4507*100</f>
        <v>12.423877062030414</v>
      </c>
      <c r="O4507" s="12" t="str">
        <f>IF(N4507&lt;10,"Low",IF(N4507&lt;20,"Med","High"))</f>
        <v>Med</v>
      </c>
      <c r="P4507" s="12">
        <f>sales*discount</f>
        <v>749.69190000000003</v>
      </c>
      <c r="Q4507" s="12">
        <f>sales-Discount_Values</f>
        <v>2509.8380999999999</v>
      </c>
      <c r="R4507" s="12">
        <f>DATEDIF(order_date,delivery_date,"D")</f>
        <v>6</v>
      </c>
      <c r="S4507" s="12"/>
    </row>
    <row r="4508" spans="1:19" ht="14.25" customHeight="1" x14ac:dyDescent="0.35">
      <c r="A4508" s="2" t="s">
        <v>6826</v>
      </c>
      <c r="B4508" s="2">
        <v>106793</v>
      </c>
      <c r="C4508" s="2" t="s">
        <v>41</v>
      </c>
      <c r="D4508" s="2" t="s">
        <v>20</v>
      </c>
      <c r="E4508" s="2">
        <v>4652.01</v>
      </c>
      <c r="F4508" s="2">
        <v>0.1</v>
      </c>
      <c r="G4508" s="2">
        <v>2</v>
      </c>
      <c r="H4508" s="3">
        <v>45156</v>
      </c>
      <c r="I4508" s="3">
        <v>45163</v>
      </c>
      <c r="J4508" s="2" t="s">
        <v>21</v>
      </c>
      <c r="K4508" s="2" t="s">
        <v>16</v>
      </c>
      <c r="L4508" s="2">
        <v>578.08000000000004</v>
      </c>
      <c r="M4508" s="2" t="s">
        <v>23</v>
      </c>
      <c r="N4508" s="11">
        <f>L4508/E4508*100</f>
        <v>12.426456520944711</v>
      </c>
      <c r="O4508" s="12" t="str">
        <f>IF(N4508&lt;10,"Low",IF(N4508&lt;20,"Med","High"))</f>
        <v>Med</v>
      </c>
      <c r="P4508" s="12">
        <f>sales*discount</f>
        <v>465.20100000000002</v>
      </c>
      <c r="Q4508" s="12">
        <f>sales-Discount_Values</f>
        <v>4186.8090000000002</v>
      </c>
      <c r="R4508" s="12">
        <f>DATEDIF(order_date,delivery_date,"D")</f>
        <v>7</v>
      </c>
      <c r="S4508" s="12"/>
    </row>
    <row r="4509" spans="1:19" ht="14.25" customHeight="1" x14ac:dyDescent="0.35">
      <c r="A4509" s="2" t="s">
        <v>3520</v>
      </c>
      <c r="B4509" s="2">
        <v>103487</v>
      </c>
      <c r="C4509" s="2" t="s">
        <v>13</v>
      </c>
      <c r="D4509" s="2" t="s">
        <v>33</v>
      </c>
      <c r="E4509" s="2">
        <v>3245.72</v>
      </c>
      <c r="F4509" s="2">
        <v>0.09</v>
      </c>
      <c r="G4509" s="2">
        <v>6</v>
      </c>
      <c r="H4509" s="3">
        <v>44953</v>
      </c>
      <c r="I4509" s="3">
        <v>44960</v>
      </c>
      <c r="J4509" s="2" t="s">
        <v>31</v>
      </c>
      <c r="K4509" s="2" t="s">
        <v>22</v>
      </c>
      <c r="L4509" s="2">
        <v>403.43</v>
      </c>
      <c r="M4509" s="2" t="s">
        <v>39</v>
      </c>
      <c r="N4509" s="11">
        <f>L4509/E4509*100</f>
        <v>12.429599595775361</v>
      </c>
      <c r="O4509" s="12" t="str">
        <f>IF(N4509&lt;10,"Low",IF(N4509&lt;20,"Med","High"))</f>
        <v>Med</v>
      </c>
      <c r="P4509" s="12">
        <f>sales*discount</f>
        <v>292.11479999999995</v>
      </c>
      <c r="Q4509" s="12">
        <f>sales-Discount_Values</f>
        <v>2953.6052</v>
      </c>
      <c r="R4509" s="12">
        <f>DATEDIF(order_date,delivery_date,"D")</f>
        <v>7</v>
      </c>
      <c r="S4509" s="12"/>
    </row>
    <row r="4510" spans="1:19" ht="14.25" customHeight="1" x14ac:dyDescent="0.35">
      <c r="A4510" s="2" t="s">
        <v>770</v>
      </c>
      <c r="B4510" s="2">
        <v>100737</v>
      </c>
      <c r="C4510" s="2" t="s">
        <v>25</v>
      </c>
      <c r="D4510" s="2" t="s">
        <v>26</v>
      </c>
      <c r="E4510" s="2">
        <v>1699.51</v>
      </c>
      <c r="F4510" s="2">
        <v>0.21</v>
      </c>
      <c r="G4510" s="2">
        <v>1</v>
      </c>
      <c r="H4510" s="3">
        <v>45246</v>
      </c>
      <c r="I4510" s="3">
        <v>45249</v>
      </c>
      <c r="J4510" s="2" t="s">
        <v>21</v>
      </c>
      <c r="K4510" s="2" t="s">
        <v>16</v>
      </c>
      <c r="L4510" s="2">
        <v>211.33</v>
      </c>
      <c r="M4510" s="2" t="s">
        <v>17</v>
      </c>
      <c r="N4510" s="11">
        <f>L4510/E4510*100</f>
        <v>12.434760607469213</v>
      </c>
      <c r="O4510" s="12" t="str">
        <f>IF(N4510&lt;10,"Low",IF(N4510&lt;20,"Med","High"))</f>
        <v>Med</v>
      </c>
      <c r="P4510" s="12">
        <f>sales*discount</f>
        <v>356.89709999999997</v>
      </c>
      <c r="Q4510" s="12">
        <f>sales-Discount_Values</f>
        <v>1342.6129000000001</v>
      </c>
      <c r="R4510" s="12">
        <f>DATEDIF(order_date,delivery_date,"D")</f>
        <v>3</v>
      </c>
      <c r="S4510" s="12"/>
    </row>
    <row r="4511" spans="1:19" ht="14.25" customHeight="1" x14ac:dyDescent="0.35">
      <c r="A4511" s="2" t="s">
        <v>3627</v>
      </c>
      <c r="B4511" s="2">
        <v>103594</v>
      </c>
      <c r="C4511" s="2" t="s">
        <v>25</v>
      </c>
      <c r="D4511" s="2" t="s">
        <v>36</v>
      </c>
      <c r="E4511" s="2">
        <v>3213.9</v>
      </c>
      <c r="F4511" s="2">
        <v>0.03</v>
      </c>
      <c r="G4511" s="2">
        <v>3</v>
      </c>
      <c r="H4511" s="3">
        <v>45611</v>
      </c>
      <c r="I4511" s="3">
        <v>45615</v>
      </c>
      <c r="J4511" s="2" t="s">
        <v>31</v>
      </c>
      <c r="K4511" s="2" t="s">
        <v>16</v>
      </c>
      <c r="L4511" s="2">
        <v>399.66</v>
      </c>
      <c r="M4511" s="2" t="s">
        <v>34</v>
      </c>
      <c r="N4511" s="11">
        <f>L4511/E4511*100</f>
        <v>12.435358909735836</v>
      </c>
      <c r="O4511" s="12" t="str">
        <f>IF(N4511&lt;10,"Low",IF(N4511&lt;20,"Med","High"))</f>
        <v>Med</v>
      </c>
      <c r="P4511" s="12">
        <f>sales*discount</f>
        <v>96.417000000000002</v>
      </c>
      <c r="Q4511" s="12">
        <f>sales-Discount_Values</f>
        <v>3117.4830000000002</v>
      </c>
      <c r="R4511" s="12">
        <f>DATEDIF(order_date,delivery_date,"D")</f>
        <v>4</v>
      </c>
      <c r="S4511" s="12"/>
    </row>
    <row r="4512" spans="1:19" ht="14.25" customHeight="1" x14ac:dyDescent="0.35">
      <c r="A4512" s="2" t="s">
        <v>14197</v>
      </c>
      <c r="B4512" s="2">
        <v>114164</v>
      </c>
      <c r="C4512" s="2" t="s">
        <v>13</v>
      </c>
      <c r="D4512" s="2" t="s">
        <v>14</v>
      </c>
      <c r="E4512" s="2">
        <v>678.77</v>
      </c>
      <c r="F4512" s="2">
        <v>0.34</v>
      </c>
      <c r="G4512" s="2">
        <v>6</v>
      </c>
      <c r="H4512" s="3">
        <v>45068</v>
      </c>
      <c r="I4512" s="3">
        <v>45073</v>
      </c>
      <c r="J4512" s="2" t="s">
        <v>21</v>
      </c>
      <c r="K4512" s="2" t="s">
        <v>22</v>
      </c>
      <c r="L4512" s="2">
        <v>84.41</v>
      </c>
      <c r="M4512" s="2" t="s">
        <v>23</v>
      </c>
      <c r="N4512" s="11">
        <f>L4512/E4512*100</f>
        <v>12.435729333942277</v>
      </c>
      <c r="O4512" s="12" t="str">
        <f>IF(N4512&lt;10,"Low",IF(N4512&lt;20,"Med","High"))</f>
        <v>Med</v>
      </c>
      <c r="P4512" s="12">
        <f>sales*discount</f>
        <v>230.7818</v>
      </c>
      <c r="Q4512" s="12">
        <f>sales-Discount_Values</f>
        <v>447.98820000000001</v>
      </c>
      <c r="R4512" s="12">
        <f>DATEDIF(order_date,delivery_date,"D")</f>
        <v>5</v>
      </c>
      <c r="S4512" s="12"/>
    </row>
    <row r="4513" spans="1:19" ht="14.25" customHeight="1" x14ac:dyDescent="0.35">
      <c r="A4513" s="2" t="s">
        <v>7512</v>
      </c>
      <c r="B4513" s="2">
        <v>107479</v>
      </c>
      <c r="C4513" s="2" t="s">
        <v>13</v>
      </c>
      <c r="D4513" s="2" t="s">
        <v>20</v>
      </c>
      <c r="E4513" s="2">
        <v>4147.83</v>
      </c>
      <c r="F4513" s="2">
        <v>0.16</v>
      </c>
      <c r="G4513" s="2">
        <v>9</v>
      </c>
      <c r="H4513" s="3">
        <v>45004</v>
      </c>
      <c r="I4513" s="3">
        <v>45009</v>
      </c>
      <c r="J4513" s="2" t="s">
        <v>15</v>
      </c>
      <c r="K4513" s="2" t="s">
        <v>16</v>
      </c>
      <c r="L4513" s="2">
        <v>515.91999999999996</v>
      </c>
      <c r="M4513" s="2" t="s">
        <v>34</v>
      </c>
      <c r="N4513" s="11">
        <f>L4513/E4513*100</f>
        <v>12.438311116897269</v>
      </c>
      <c r="O4513" s="12" t="str">
        <f>IF(N4513&lt;10,"Low",IF(N4513&lt;20,"Med","High"))</f>
        <v>Med</v>
      </c>
      <c r="P4513" s="12">
        <f>sales*discount</f>
        <v>663.65279999999996</v>
      </c>
      <c r="Q4513" s="12">
        <f>sales-Discount_Values</f>
        <v>3484.1772000000001</v>
      </c>
      <c r="R4513" s="12">
        <f>DATEDIF(order_date,delivery_date,"D")</f>
        <v>5</v>
      </c>
      <c r="S4513" s="12"/>
    </row>
    <row r="4514" spans="1:19" ht="14.25" customHeight="1" x14ac:dyDescent="0.35">
      <c r="A4514" s="2" t="s">
        <v>5792</v>
      </c>
      <c r="B4514" s="2">
        <v>105759</v>
      </c>
      <c r="C4514" s="2" t="s">
        <v>19</v>
      </c>
      <c r="D4514" s="2" t="s">
        <v>20</v>
      </c>
      <c r="E4514" s="2">
        <v>4339.7</v>
      </c>
      <c r="F4514" s="2">
        <v>0.2</v>
      </c>
      <c r="G4514" s="2">
        <v>8</v>
      </c>
      <c r="H4514" s="3">
        <v>45604</v>
      </c>
      <c r="I4514" s="3">
        <v>45607</v>
      </c>
      <c r="J4514" s="2" t="s">
        <v>15</v>
      </c>
      <c r="K4514" s="2" t="s">
        <v>27</v>
      </c>
      <c r="L4514" s="2">
        <v>539.9</v>
      </c>
      <c r="M4514" s="2" t="s">
        <v>39</v>
      </c>
      <c r="N4514" s="11">
        <f>L4514/E4514*100</f>
        <v>12.440952139548816</v>
      </c>
      <c r="O4514" s="12" t="str">
        <f>IF(N4514&lt;10,"Low",IF(N4514&lt;20,"Med","High"))</f>
        <v>Med</v>
      </c>
      <c r="P4514" s="12">
        <f>sales*discount</f>
        <v>867.94</v>
      </c>
      <c r="Q4514" s="12">
        <f>sales-Discount_Values</f>
        <v>3471.7599999999998</v>
      </c>
      <c r="R4514" s="12">
        <f>DATEDIF(order_date,delivery_date,"D")</f>
        <v>3</v>
      </c>
      <c r="S4514" s="12"/>
    </row>
    <row r="4515" spans="1:19" ht="14.25" customHeight="1" x14ac:dyDescent="0.35">
      <c r="A4515" s="2" t="s">
        <v>8312</v>
      </c>
      <c r="B4515" s="2">
        <v>108279</v>
      </c>
      <c r="C4515" s="2" t="s">
        <v>25</v>
      </c>
      <c r="D4515" s="2" t="s">
        <v>14</v>
      </c>
      <c r="E4515" s="2">
        <v>4792.8</v>
      </c>
      <c r="F4515" s="2">
        <v>0</v>
      </c>
      <c r="G4515" s="2">
        <v>6</v>
      </c>
      <c r="H4515" s="3">
        <v>45091</v>
      </c>
      <c r="I4515" s="3">
        <v>45095</v>
      </c>
      <c r="J4515" s="2" t="s">
        <v>31</v>
      </c>
      <c r="K4515" s="2" t="s">
        <v>22</v>
      </c>
      <c r="L4515" s="2">
        <v>596.28</v>
      </c>
      <c r="M4515" s="2" t="s">
        <v>48</v>
      </c>
      <c r="N4515" s="11">
        <f>L4515/E4515*100</f>
        <v>12.44116174261392</v>
      </c>
      <c r="O4515" s="12" t="str">
        <f>IF(N4515&lt;10,"Low",IF(N4515&lt;20,"Med","High"))</f>
        <v>Med</v>
      </c>
      <c r="P4515" s="12">
        <f>sales*discount</f>
        <v>0</v>
      </c>
      <c r="Q4515" s="12">
        <f>sales-Discount_Values</f>
        <v>4792.8</v>
      </c>
      <c r="R4515" s="12">
        <f>DATEDIF(order_date,delivery_date,"D")</f>
        <v>4</v>
      </c>
      <c r="S4515" s="12"/>
    </row>
    <row r="4516" spans="1:19" ht="14.25" customHeight="1" x14ac:dyDescent="0.35">
      <c r="A4516" s="2" t="s">
        <v>13226</v>
      </c>
      <c r="B4516" s="2">
        <v>113193</v>
      </c>
      <c r="C4516" s="2" t="s">
        <v>19</v>
      </c>
      <c r="D4516" s="2" t="s">
        <v>20</v>
      </c>
      <c r="E4516" s="2">
        <v>2010.61</v>
      </c>
      <c r="F4516" s="2">
        <v>0.22</v>
      </c>
      <c r="G4516" s="2">
        <v>3</v>
      </c>
      <c r="H4516" s="3">
        <v>45500</v>
      </c>
      <c r="I4516" s="3">
        <v>45505</v>
      </c>
      <c r="J4516" s="2" t="s">
        <v>21</v>
      </c>
      <c r="K4516" s="2" t="s">
        <v>16</v>
      </c>
      <c r="L4516" s="2">
        <v>250.24</v>
      </c>
      <c r="M4516" s="2" t="s">
        <v>23</v>
      </c>
      <c r="N4516" s="11">
        <f>L4516/E4516*100</f>
        <v>12.445974107360454</v>
      </c>
      <c r="O4516" s="12" t="str">
        <f>IF(N4516&lt;10,"Low",IF(N4516&lt;20,"Med","High"))</f>
        <v>Med</v>
      </c>
      <c r="P4516" s="12">
        <f>sales*discount</f>
        <v>442.33419999999995</v>
      </c>
      <c r="Q4516" s="12">
        <f>sales-Discount_Values</f>
        <v>1568.2757999999999</v>
      </c>
      <c r="R4516" s="12">
        <f>DATEDIF(order_date,delivery_date,"D")</f>
        <v>5</v>
      </c>
      <c r="S4516" s="12"/>
    </row>
    <row r="4517" spans="1:19" ht="14.25" customHeight="1" x14ac:dyDescent="0.35">
      <c r="A4517" s="2" t="s">
        <v>2706</v>
      </c>
      <c r="B4517" s="2">
        <v>102673</v>
      </c>
      <c r="C4517" s="2" t="s">
        <v>13</v>
      </c>
      <c r="D4517" s="2" t="s">
        <v>14</v>
      </c>
      <c r="E4517" s="2">
        <v>2694.71</v>
      </c>
      <c r="F4517" s="2">
        <v>0.2</v>
      </c>
      <c r="G4517" s="2">
        <v>6</v>
      </c>
      <c r="H4517" s="3">
        <v>45528</v>
      </c>
      <c r="I4517" s="3">
        <v>45532</v>
      </c>
      <c r="J4517" s="2" t="s">
        <v>15</v>
      </c>
      <c r="K4517" s="2" t="s">
        <v>27</v>
      </c>
      <c r="L4517" s="2">
        <v>335.41</v>
      </c>
      <c r="M4517" s="2" t="s">
        <v>34</v>
      </c>
      <c r="N4517" s="11">
        <f>L4517/E4517*100</f>
        <v>12.446979452334389</v>
      </c>
      <c r="O4517" s="12" t="str">
        <f>IF(N4517&lt;10,"Low",IF(N4517&lt;20,"Med","High"))</f>
        <v>Med</v>
      </c>
      <c r="P4517" s="12">
        <f>sales*discount</f>
        <v>538.94200000000001</v>
      </c>
      <c r="Q4517" s="12">
        <f>sales-Discount_Values</f>
        <v>2155.768</v>
      </c>
      <c r="R4517" s="12">
        <f>DATEDIF(order_date,delivery_date,"D")</f>
        <v>4</v>
      </c>
      <c r="S4517" s="12"/>
    </row>
    <row r="4518" spans="1:19" ht="14.25" customHeight="1" x14ac:dyDescent="0.35">
      <c r="A4518" s="2" t="s">
        <v>5166</v>
      </c>
      <c r="B4518" s="2">
        <v>105133</v>
      </c>
      <c r="C4518" s="2" t="s">
        <v>41</v>
      </c>
      <c r="D4518" s="2" t="s">
        <v>26</v>
      </c>
      <c r="E4518" s="2">
        <v>1005.02</v>
      </c>
      <c r="F4518" s="2">
        <v>0.26</v>
      </c>
      <c r="G4518" s="2">
        <v>1</v>
      </c>
      <c r="H4518" s="3">
        <v>45538</v>
      </c>
      <c r="I4518" s="3">
        <v>45544</v>
      </c>
      <c r="J4518" s="2" t="s">
        <v>31</v>
      </c>
      <c r="K4518" s="2" t="s">
        <v>22</v>
      </c>
      <c r="L4518" s="2">
        <v>125.1</v>
      </c>
      <c r="M4518" s="2" t="s">
        <v>23</v>
      </c>
      <c r="N4518" s="11">
        <f>L4518/E4518*100</f>
        <v>12.447513482318758</v>
      </c>
      <c r="O4518" s="12" t="str">
        <f>IF(N4518&lt;10,"Low",IF(N4518&lt;20,"Med","High"))</f>
        <v>Med</v>
      </c>
      <c r="P4518" s="12">
        <f>sales*discount</f>
        <v>261.30520000000001</v>
      </c>
      <c r="Q4518" s="12">
        <f>sales-Discount_Values</f>
        <v>743.71479999999997</v>
      </c>
      <c r="R4518" s="12">
        <f>DATEDIF(order_date,delivery_date,"D")</f>
        <v>6</v>
      </c>
      <c r="S4518" s="12"/>
    </row>
    <row r="4519" spans="1:19" ht="14.25" customHeight="1" x14ac:dyDescent="0.35">
      <c r="A4519" s="2" t="s">
        <v>7527</v>
      </c>
      <c r="B4519" s="2">
        <v>107494</v>
      </c>
      <c r="C4519" s="2" t="s">
        <v>41</v>
      </c>
      <c r="D4519" s="2" t="s">
        <v>33</v>
      </c>
      <c r="E4519" s="2">
        <v>2492.91</v>
      </c>
      <c r="F4519" s="2">
        <v>0.03</v>
      </c>
      <c r="G4519" s="2">
        <v>4</v>
      </c>
      <c r="H4519" s="3">
        <v>45525</v>
      </c>
      <c r="I4519" s="3">
        <v>45526</v>
      </c>
      <c r="J4519" s="2" t="s">
        <v>21</v>
      </c>
      <c r="K4519" s="2" t="s">
        <v>16</v>
      </c>
      <c r="L4519" s="2">
        <v>310.32</v>
      </c>
      <c r="M4519" s="2" t="s">
        <v>34</v>
      </c>
      <c r="N4519" s="11">
        <f>L4519/E4519*100</f>
        <v>12.448102819596375</v>
      </c>
      <c r="O4519" s="12" t="str">
        <f>IF(N4519&lt;10,"Low",IF(N4519&lt;20,"Med","High"))</f>
        <v>Med</v>
      </c>
      <c r="P4519" s="12">
        <f>sales*discount</f>
        <v>74.787299999999988</v>
      </c>
      <c r="Q4519" s="12">
        <f>sales-Discount_Values</f>
        <v>2418.1226999999999</v>
      </c>
      <c r="R4519" s="12">
        <f>DATEDIF(order_date,delivery_date,"D")</f>
        <v>1</v>
      </c>
      <c r="S4519" s="12"/>
    </row>
    <row r="4520" spans="1:19" ht="14.25" customHeight="1" x14ac:dyDescent="0.35">
      <c r="A4520" s="2" t="s">
        <v>7579</v>
      </c>
      <c r="B4520" s="2">
        <v>107546</v>
      </c>
      <c r="C4520" s="2" t="s">
        <v>13</v>
      </c>
      <c r="D4520" s="2" t="s">
        <v>36</v>
      </c>
      <c r="E4520" s="2">
        <v>428.17</v>
      </c>
      <c r="F4520" s="2">
        <v>0.44</v>
      </c>
      <c r="G4520" s="2">
        <v>5</v>
      </c>
      <c r="H4520" s="3">
        <v>45280</v>
      </c>
      <c r="I4520" s="3">
        <v>45284</v>
      </c>
      <c r="J4520" s="2" t="s">
        <v>31</v>
      </c>
      <c r="K4520" s="2" t="s">
        <v>27</v>
      </c>
      <c r="L4520" s="2">
        <v>53.3</v>
      </c>
      <c r="M4520" s="2" t="s">
        <v>17</v>
      </c>
      <c r="N4520" s="11">
        <f>L4520/E4520*100</f>
        <v>12.448326599247961</v>
      </c>
      <c r="O4520" s="12" t="str">
        <f>IF(N4520&lt;10,"Low",IF(N4520&lt;20,"Med","High"))</f>
        <v>Med</v>
      </c>
      <c r="P4520" s="12">
        <f>sales*discount</f>
        <v>188.3948</v>
      </c>
      <c r="Q4520" s="12">
        <f>sales-Discount_Values</f>
        <v>239.77520000000001</v>
      </c>
      <c r="R4520" s="12">
        <f>DATEDIF(order_date,delivery_date,"D")</f>
        <v>4</v>
      </c>
      <c r="S4520" s="12"/>
    </row>
    <row r="4521" spans="1:19" ht="14.25" customHeight="1" x14ac:dyDescent="0.35">
      <c r="A4521" s="2" t="s">
        <v>8837</v>
      </c>
      <c r="B4521" s="2">
        <v>108804</v>
      </c>
      <c r="C4521" s="2" t="s">
        <v>25</v>
      </c>
      <c r="D4521" s="2" t="s">
        <v>26</v>
      </c>
      <c r="E4521" s="2">
        <v>107.63</v>
      </c>
      <c r="F4521" s="2">
        <v>0.46</v>
      </c>
      <c r="G4521" s="2">
        <v>8</v>
      </c>
      <c r="H4521" s="3">
        <v>45299</v>
      </c>
      <c r="I4521" s="3">
        <v>45302</v>
      </c>
      <c r="J4521" s="2" t="s">
        <v>31</v>
      </c>
      <c r="K4521" s="2" t="s">
        <v>22</v>
      </c>
      <c r="L4521" s="2">
        <v>13.4</v>
      </c>
      <c r="M4521" s="2" t="s">
        <v>39</v>
      </c>
      <c r="N4521" s="11">
        <f>L4521/E4521*100</f>
        <v>12.450060392083993</v>
      </c>
      <c r="O4521" s="12" t="str">
        <f>IF(N4521&lt;10,"Low",IF(N4521&lt;20,"Med","High"))</f>
        <v>Med</v>
      </c>
      <c r="P4521" s="12">
        <f>sales*discount</f>
        <v>49.509799999999998</v>
      </c>
      <c r="Q4521" s="12">
        <f>sales-Discount_Values</f>
        <v>58.120199999999997</v>
      </c>
      <c r="R4521" s="12">
        <f>DATEDIF(order_date,delivery_date,"D")</f>
        <v>3</v>
      </c>
      <c r="S4521" s="12"/>
    </row>
    <row r="4522" spans="1:19" ht="14.25" customHeight="1" x14ac:dyDescent="0.35">
      <c r="A4522" s="2" t="s">
        <v>2567</v>
      </c>
      <c r="B4522" s="2">
        <v>102534</v>
      </c>
      <c r="C4522" s="2" t="s">
        <v>41</v>
      </c>
      <c r="D4522" s="2" t="s">
        <v>33</v>
      </c>
      <c r="E4522" s="2">
        <v>3123.19</v>
      </c>
      <c r="F4522" s="2">
        <v>0.34</v>
      </c>
      <c r="G4522" s="2">
        <v>9</v>
      </c>
      <c r="H4522" s="3">
        <v>45470</v>
      </c>
      <c r="I4522" s="3">
        <v>45472</v>
      </c>
      <c r="J4522" s="2" t="s">
        <v>21</v>
      </c>
      <c r="K4522" s="2" t="s">
        <v>27</v>
      </c>
      <c r="L4522" s="2">
        <v>388.89</v>
      </c>
      <c r="M4522" s="2" t="s">
        <v>23</v>
      </c>
      <c r="N4522" s="11">
        <f>L4522/E4522*100</f>
        <v>12.451692020017994</v>
      </c>
      <c r="O4522" s="12" t="str">
        <f>IF(N4522&lt;10,"Low",IF(N4522&lt;20,"Med","High"))</f>
        <v>Med</v>
      </c>
      <c r="P4522" s="12">
        <f>sales*discount</f>
        <v>1061.8846000000001</v>
      </c>
      <c r="Q4522" s="12">
        <f>sales-Discount_Values</f>
        <v>2061.3054000000002</v>
      </c>
      <c r="R4522" s="12">
        <f>DATEDIF(order_date,delivery_date,"D")</f>
        <v>2</v>
      </c>
      <c r="S4522" s="12"/>
    </row>
    <row r="4523" spans="1:19" ht="14.25" customHeight="1" x14ac:dyDescent="0.35">
      <c r="A4523" s="2" t="s">
        <v>4831</v>
      </c>
      <c r="B4523" s="2">
        <v>104798</v>
      </c>
      <c r="C4523" s="2" t="s">
        <v>19</v>
      </c>
      <c r="D4523" s="2" t="s">
        <v>26</v>
      </c>
      <c r="E4523" s="2">
        <v>1780.03</v>
      </c>
      <c r="F4523" s="2">
        <v>0.41</v>
      </c>
      <c r="G4523" s="2">
        <v>6</v>
      </c>
      <c r="H4523" s="3">
        <v>45350</v>
      </c>
      <c r="I4523" s="3">
        <v>45357</v>
      </c>
      <c r="J4523" s="2" t="s">
        <v>15</v>
      </c>
      <c r="K4523" s="2" t="s">
        <v>16</v>
      </c>
      <c r="L4523" s="2">
        <v>221.65</v>
      </c>
      <c r="M4523" s="2" t="s">
        <v>28</v>
      </c>
      <c r="N4523" s="11">
        <f>L4523/E4523*100</f>
        <v>12.45203732521362</v>
      </c>
      <c r="O4523" s="12" t="str">
        <f>IF(N4523&lt;10,"Low",IF(N4523&lt;20,"Med","High"))</f>
        <v>Med</v>
      </c>
      <c r="P4523" s="12">
        <f>sales*discount</f>
        <v>729.81229999999994</v>
      </c>
      <c r="Q4523" s="12">
        <f>sales-Discount_Values</f>
        <v>1050.2177000000001</v>
      </c>
      <c r="R4523" s="12">
        <f>DATEDIF(order_date,delivery_date,"D")</f>
        <v>7</v>
      </c>
      <c r="S4523" s="12"/>
    </row>
    <row r="4524" spans="1:19" ht="14.25" customHeight="1" x14ac:dyDescent="0.35">
      <c r="A4524" s="2" t="s">
        <v>9943</v>
      </c>
      <c r="B4524" s="2">
        <v>109910</v>
      </c>
      <c r="C4524" s="2" t="s">
        <v>25</v>
      </c>
      <c r="D4524" s="2" t="s">
        <v>14</v>
      </c>
      <c r="E4524" s="2">
        <v>1959.98</v>
      </c>
      <c r="F4524" s="2">
        <v>0.12</v>
      </c>
      <c r="G4524" s="2">
        <v>6</v>
      </c>
      <c r="H4524" s="3">
        <v>45368</v>
      </c>
      <c r="I4524" s="3">
        <v>45369</v>
      </c>
      <c r="J4524" s="2" t="s">
        <v>21</v>
      </c>
      <c r="K4524" s="2" t="s">
        <v>22</v>
      </c>
      <c r="L4524" s="2">
        <v>244.06</v>
      </c>
      <c r="M4524" s="2" t="s">
        <v>34</v>
      </c>
      <c r="N4524" s="11">
        <f>L4524/E4524*100</f>
        <v>12.452167879264074</v>
      </c>
      <c r="O4524" s="12" t="str">
        <f>IF(N4524&lt;10,"Low",IF(N4524&lt;20,"Med","High"))</f>
        <v>Med</v>
      </c>
      <c r="P4524" s="12">
        <f>sales*discount</f>
        <v>235.19759999999999</v>
      </c>
      <c r="Q4524" s="12">
        <f>sales-Discount_Values</f>
        <v>1724.7824000000001</v>
      </c>
      <c r="R4524" s="12">
        <f>DATEDIF(order_date,delivery_date,"D")</f>
        <v>1</v>
      </c>
      <c r="S4524" s="12"/>
    </row>
    <row r="4525" spans="1:19" ht="14.25" customHeight="1" x14ac:dyDescent="0.35">
      <c r="A4525" s="2" t="s">
        <v>89</v>
      </c>
      <c r="B4525" s="2">
        <v>100056</v>
      </c>
      <c r="C4525" s="2" t="s">
        <v>19</v>
      </c>
      <c r="D4525" s="2" t="s">
        <v>20</v>
      </c>
      <c r="E4525" s="2">
        <v>2865.4</v>
      </c>
      <c r="F4525" s="2">
        <v>0.37</v>
      </c>
      <c r="G4525" s="2">
        <v>1</v>
      </c>
      <c r="H4525" s="3">
        <v>45204</v>
      </c>
      <c r="I4525" s="3">
        <v>45206</v>
      </c>
      <c r="J4525" s="2" t="s">
        <v>15</v>
      </c>
      <c r="K4525" s="2" t="s">
        <v>27</v>
      </c>
      <c r="L4525" s="2">
        <v>356.81</v>
      </c>
      <c r="M4525" s="2" t="s">
        <v>17</v>
      </c>
      <c r="N4525" s="11">
        <f>L4525/E4525*100</f>
        <v>12.452362671878271</v>
      </c>
      <c r="O4525" s="12" t="str">
        <f>IF(N4525&lt;10,"Low",IF(N4525&lt;20,"Med","High"))</f>
        <v>Med</v>
      </c>
      <c r="P4525" s="12">
        <f>sales*discount</f>
        <v>1060.1980000000001</v>
      </c>
      <c r="Q4525" s="12">
        <f>sales-Discount_Values</f>
        <v>1805.202</v>
      </c>
      <c r="R4525" s="12">
        <f>DATEDIF(order_date,delivery_date,"D")</f>
        <v>2</v>
      </c>
      <c r="S4525" s="12"/>
    </row>
    <row r="4526" spans="1:19" ht="14.25" customHeight="1" x14ac:dyDescent="0.35">
      <c r="A4526" s="2" t="s">
        <v>13411</v>
      </c>
      <c r="B4526" s="2">
        <v>113378</v>
      </c>
      <c r="C4526" s="2" t="s">
        <v>19</v>
      </c>
      <c r="D4526" s="2" t="s">
        <v>36</v>
      </c>
      <c r="E4526" s="2">
        <v>185.62</v>
      </c>
      <c r="F4526" s="2">
        <v>0.16</v>
      </c>
      <c r="G4526" s="2">
        <v>9</v>
      </c>
      <c r="H4526" s="3">
        <v>45034</v>
      </c>
      <c r="I4526" s="3">
        <v>45039</v>
      </c>
      <c r="J4526" s="2" t="s">
        <v>21</v>
      </c>
      <c r="K4526" s="2" t="s">
        <v>27</v>
      </c>
      <c r="L4526" s="2">
        <v>23.12</v>
      </c>
      <c r="M4526" s="2" t="s">
        <v>48</v>
      </c>
      <c r="N4526" s="11">
        <f>L4526/E4526*100</f>
        <v>12.455554358366555</v>
      </c>
      <c r="O4526" s="12" t="str">
        <f>IF(N4526&lt;10,"Low",IF(N4526&lt;20,"Med","High"))</f>
        <v>Med</v>
      </c>
      <c r="P4526" s="12">
        <f>sales*discount</f>
        <v>29.699200000000001</v>
      </c>
      <c r="Q4526" s="12">
        <f>sales-Discount_Values</f>
        <v>155.92080000000001</v>
      </c>
      <c r="R4526" s="12">
        <f>DATEDIF(order_date,delivery_date,"D")</f>
        <v>5</v>
      </c>
      <c r="S4526" s="12"/>
    </row>
    <row r="4527" spans="1:19" ht="14.25" customHeight="1" x14ac:dyDescent="0.35">
      <c r="A4527" s="2" t="s">
        <v>14205</v>
      </c>
      <c r="B4527" s="2">
        <v>114172</v>
      </c>
      <c r="C4527" s="2" t="s">
        <v>19</v>
      </c>
      <c r="D4527" s="2" t="s">
        <v>20</v>
      </c>
      <c r="E4527" s="2">
        <v>858.19</v>
      </c>
      <c r="F4527" s="2">
        <v>0.46</v>
      </c>
      <c r="G4527" s="2">
        <v>5</v>
      </c>
      <c r="H4527" s="3">
        <v>45021</v>
      </c>
      <c r="I4527" s="3">
        <v>45023</v>
      </c>
      <c r="J4527" s="2" t="s">
        <v>21</v>
      </c>
      <c r="K4527" s="2" t="s">
        <v>27</v>
      </c>
      <c r="L4527" s="2">
        <v>106.93</v>
      </c>
      <c r="M4527" s="2" t="s">
        <v>23</v>
      </c>
      <c r="N4527" s="11">
        <f>L4527/E4527*100</f>
        <v>12.459944767475733</v>
      </c>
      <c r="O4527" s="12" t="str">
        <f>IF(N4527&lt;10,"Low",IF(N4527&lt;20,"Med","High"))</f>
        <v>Med</v>
      </c>
      <c r="P4527" s="12">
        <f>sales*discount</f>
        <v>394.76740000000007</v>
      </c>
      <c r="Q4527" s="12">
        <f>sales-Discount_Values</f>
        <v>463.42259999999999</v>
      </c>
      <c r="R4527" s="12">
        <f>DATEDIF(order_date,delivery_date,"D")</f>
        <v>2</v>
      </c>
      <c r="S4527" s="12"/>
    </row>
    <row r="4528" spans="1:19" ht="14.25" customHeight="1" x14ac:dyDescent="0.35">
      <c r="A4528" s="2" t="s">
        <v>12984</v>
      </c>
      <c r="B4528" s="2">
        <v>112951</v>
      </c>
      <c r="C4528" s="2" t="s">
        <v>19</v>
      </c>
      <c r="D4528" s="2" t="s">
        <v>20</v>
      </c>
      <c r="E4528" s="2">
        <v>2170.0300000000002</v>
      </c>
      <c r="F4528" s="2">
        <v>0.43</v>
      </c>
      <c r="G4528" s="2">
        <v>6</v>
      </c>
      <c r="H4528" s="3">
        <v>45598</v>
      </c>
      <c r="I4528" s="3">
        <v>45599</v>
      </c>
      <c r="J4528" s="2" t="s">
        <v>31</v>
      </c>
      <c r="K4528" s="2" t="s">
        <v>27</v>
      </c>
      <c r="L4528" s="2">
        <v>270.39</v>
      </c>
      <c r="M4528" s="2" t="s">
        <v>34</v>
      </c>
      <c r="N4528" s="11">
        <f>L4528/E4528*100</f>
        <v>12.460196402814706</v>
      </c>
      <c r="O4528" s="12" t="str">
        <f>IF(N4528&lt;10,"Low",IF(N4528&lt;20,"Med","High"))</f>
        <v>Med</v>
      </c>
      <c r="P4528" s="12">
        <f>sales*discount</f>
        <v>933.11290000000008</v>
      </c>
      <c r="Q4528" s="12">
        <f>sales-Discount_Values</f>
        <v>1236.9171000000001</v>
      </c>
      <c r="R4528" s="12">
        <f>DATEDIF(order_date,delivery_date,"D")</f>
        <v>1</v>
      </c>
      <c r="S4528" s="12"/>
    </row>
    <row r="4529" spans="1:19" ht="14.25" customHeight="1" x14ac:dyDescent="0.35">
      <c r="A4529" s="2" t="s">
        <v>14604</v>
      </c>
      <c r="B4529" s="2">
        <v>114571</v>
      </c>
      <c r="C4529" s="2" t="s">
        <v>25</v>
      </c>
      <c r="D4529" s="2" t="s">
        <v>20</v>
      </c>
      <c r="E4529" s="2">
        <v>4627.3999999999996</v>
      </c>
      <c r="F4529" s="2">
        <v>0.34</v>
      </c>
      <c r="G4529" s="2">
        <v>5</v>
      </c>
      <c r="H4529" s="3">
        <v>44973</v>
      </c>
      <c r="I4529" s="3">
        <v>44975</v>
      </c>
      <c r="J4529" s="2" t="s">
        <v>31</v>
      </c>
      <c r="K4529" s="2" t="s">
        <v>27</v>
      </c>
      <c r="L4529" s="2">
        <v>576.63</v>
      </c>
      <c r="M4529" s="2" t="s">
        <v>28</v>
      </c>
      <c r="N4529" s="11">
        <f>L4529/E4529*100</f>
        <v>12.461209318407745</v>
      </c>
      <c r="O4529" s="12" t="str">
        <f>IF(N4529&lt;10,"Low",IF(N4529&lt;20,"Med","High"))</f>
        <v>Med</v>
      </c>
      <c r="P4529" s="12">
        <f>sales*discount</f>
        <v>1573.316</v>
      </c>
      <c r="Q4529" s="12">
        <f>sales-Discount_Values</f>
        <v>3054.0839999999998</v>
      </c>
      <c r="R4529" s="12">
        <f>DATEDIF(order_date,delivery_date,"D")</f>
        <v>2</v>
      </c>
      <c r="S4529" s="12"/>
    </row>
    <row r="4530" spans="1:19" ht="14.25" customHeight="1" x14ac:dyDescent="0.35">
      <c r="A4530" s="2" t="s">
        <v>12563</v>
      </c>
      <c r="B4530" s="2">
        <v>112530</v>
      </c>
      <c r="C4530" s="2" t="s">
        <v>41</v>
      </c>
      <c r="D4530" s="2" t="s">
        <v>14</v>
      </c>
      <c r="E4530" s="2">
        <v>3210.79</v>
      </c>
      <c r="F4530" s="2">
        <v>0.14000000000000001</v>
      </c>
      <c r="G4530" s="2">
        <v>1</v>
      </c>
      <c r="H4530" s="3">
        <v>44971</v>
      </c>
      <c r="I4530" s="3">
        <v>44978</v>
      </c>
      <c r="J4530" s="2" t="s">
        <v>15</v>
      </c>
      <c r="K4530" s="2" t="s">
        <v>22</v>
      </c>
      <c r="L4530" s="2">
        <v>400.18</v>
      </c>
      <c r="M4530" s="2" t="s">
        <v>48</v>
      </c>
      <c r="N4530" s="11">
        <f>L4530/E4530*100</f>
        <v>12.463599301106582</v>
      </c>
      <c r="O4530" s="12" t="str">
        <f>IF(N4530&lt;10,"Low",IF(N4530&lt;20,"Med","High"))</f>
        <v>Med</v>
      </c>
      <c r="P4530" s="12">
        <f>sales*discount</f>
        <v>449.51060000000001</v>
      </c>
      <c r="Q4530" s="12">
        <f>sales-Discount_Values</f>
        <v>2761.2793999999999</v>
      </c>
      <c r="R4530" s="12">
        <f>DATEDIF(order_date,delivery_date,"D")</f>
        <v>7</v>
      </c>
      <c r="S4530" s="12"/>
    </row>
    <row r="4531" spans="1:19" ht="14.25" customHeight="1" x14ac:dyDescent="0.35">
      <c r="A4531" s="2" t="s">
        <v>2067</v>
      </c>
      <c r="B4531" s="2">
        <v>102034</v>
      </c>
      <c r="C4531" s="2" t="s">
        <v>25</v>
      </c>
      <c r="D4531" s="2" t="s">
        <v>26</v>
      </c>
      <c r="E4531" s="2">
        <v>494.53</v>
      </c>
      <c r="F4531" s="2">
        <v>0.06</v>
      </c>
      <c r="G4531" s="2">
        <v>4</v>
      </c>
      <c r="H4531" s="3">
        <v>44984</v>
      </c>
      <c r="I4531" s="3">
        <v>44988</v>
      </c>
      <c r="J4531" s="2" t="s">
        <v>15</v>
      </c>
      <c r="K4531" s="2" t="s">
        <v>27</v>
      </c>
      <c r="L4531" s="2">
        <v>61.64</v>
      </c>
      <c r="M4531" s="2" t="s">
        <v>48</v>
      </c>
      <c r="N4531" s="11">
        <f>L4531/E4531*100</f>
        <v>12.464360099488404</v>
      </c>
      <c r="O4531" s="12" t="str">
        <f>IF(N4531&lt;10,"Low",IF(N4531&lt;20,"Med","High"))</f>
        <v>Med</v>
      </c>
      <c r="P4531" s="12">
        <f>sales*discount</f>
        <v>29.671799999999998</v>
      </c>
      <c r="Q4531" s="12">
        <f>sales-Discount_Values</f>
        <v>464.85819999999995</v>
      </c>
      <c r="R4531" s="12">
        <f>DATEDIF(order_date,delivery_date,"D")</f>
        <v>4</v>
      </c>
      <c r="S4531" s="12"/>
    </row>
    <row r="4532" spans="1:19" ht="14.25" customHeight="1" x14ac:dyDescent="0.35">
      <c r="A4532" s="2" t="s">
        <v>2442</v>
      </c>
      <c r="B4532" s="2">
        <v>102409</v>
      </c>
      <c r="C4532" s="2" t="s">
        <v>19</v>
      </c>
      <c r="D4532" s="2" t="s">
        <v>26</v>
      </c>
      <c r="E4532" s="2">
        <v>1624.15</v>
      </c>
      <c r="F4532" s="2">
        <v>7.0000000000000007E-2</v>
      </c>
      <c r="G4532" s="2">
        <v>7</v>
      </c>
      <c r="H4532" s="3">
        <v>45529</v>
      </c>
      <c r="I4532" s="3">
        <v>45531</v>
      </c>
      <c r="J4532" s="2" t="s">
        <v>31</v>
      </c>
      <c r="K4532" s="2" t="s">
        <v>16</v>
      </c>
      <c r="L4532" s="2">
        <v>202.46</v>
      </c>
      <c r="M4532" s="2" t="s">
        <v>28</v>
      </c>
      <c r="N4532" s="11">
        <f>L4532/E4532*100</f>
        <v>12.465597389403687</v>
      </c>
      <c r="O4532" s="12" t="str">
        <f>IF(N4532&lt;10,"Low",IF(N4532&lt;20,"Med","High"))</f>
        <v>Med</v>
      </c>
      <c r="P4532" s="12">
        <f>sales*discount</f>
        <v>113.69050000000001</v>
      </c>
      <c r="Q4532" s="12">
        <f>sales-Discount_Values</f>
        <v>1510.4595000000002</v>
      </c>
      <c r="R4532" s="12">
        <f>DATEDIF(order_date,delivery_date,"D")</f>
        <v>2</v>
      </c>
      <c r="S4532" s="12"/>
    </row>
    <row r="4533" spans="1:19" ht="14.25" customHeight="1" x14ac:dyDescent="0.35">
      <c r="A4533" s="2" t="s">
        <v>12740</v>
      </c>
      <c r="B4533" s="2">
        <v>112707</v>
      </c>
      <c r="C4533" s="2" t="s">
        <v>13</v>
      </c>
      <c r="D4533" s="2" t="s">
        <v>36</v>
      </c>
      <c r="E4533" s="2">
        <v>1133.1099999999999</v>
      </c>
      <c r="F4533" s="2">
        <v>0.1</v>
      </c>
      <c r="G4533" s="2">
        <v>4</v>
      </c>
      <c r="H4533" s="3">
        <v>45631</v>
      </c>
      <c r="I4533" s="3">
        <v>45638</v>
      </c>
      <c r="J4533" s="2" t="s">
        <v>21</v>
      </c>
      <c r="K4533" s="2" t="s">
        <v>22</v>
      </c>
      <c r="L4533" s="2">
        <v>141.25</v>
      </c>
      <c r="M4533" s="2" t="s">
        <v>17</v>
      </c>
      <c r="N4533" s="11">
        <f>L4533/E4533*100</f>
        <v>12.465691768672063</v>
      </c>
      <c r="O4533" s="12" t="str">
        <f>IF(N4533&lt;10,"Low",IF(N4533&lt;20,"Med","High"))</f>
        <v>Med</v>
      </c>
      <c r="P4533" s="12">
        <f>sales*discount</f>
        <v>113.31099999999999</v>
      </c>
      <c r="Q4533" s="12">
        <f>sales-Discount_Values</f>
        <v>1019.7989999999999</v>
      </c>
      <c r="R4533" s="12">
        <f>DATEDIF(order_date,delivery_date,"D")</f>
        <v>7</v>
      </c>
      <c r="S4533" s="12"/>
    </row>
    <row r="4534" spans="1:19" ht="14.25" customHeight="1" x14ac:dyDescent="0.35">
      <c r="A4534" s="2" t="s">
        <v>2089</v>
      </c>
      <c r="B4534" s="2">
        <v>102056</v>
      </c>
      <c r="C4534" s="2" t="s">
        <v>41</v>
      </c>
      <c r="D4534" s="2" t="s">
        <v>36</v>
      </c>
      <c r="E4534" s="2">
        <v>4615.76</v>
      </c>
      <c r="F4534" s="2">
        <v>0.14000000000000001</v>
      </c>
      <c r="G4534" s="2">
        <v>2</v>
      </c>
      <c r="H4534" s="3">
        <v>45508</v>
      </c>
      <c r="I4534" s="3">
        <v>45512</v>
      </c>
      <c r="J4534" s="2" t="s">
        <v>31</v>
      </c>
      <c r="K4534" s="2" t="s">
        <v>16</v>
      </c>
      <c r="L4534" s="2">
        <v>575.52</v>
      </c>
      <c r="M4534" s="2" t="s">
        <v>34</v>
      </c>
      <c r="N4534" s="11">
        <f>L4534/E4534*100</f>
        <v>12.468585888347747</v>
      </c>
      <c r="O4534" s="12" t="str">
        <f>IF(N4534&lt;10,"Low",IF(N4534&lt;20,"Med","High"))</f>
        <v>Med</v>
      </c>
      <c r="P4534" s="12">
        <f>sales*discount</f>
        <v>646.20640000000014</v>
      </c>
      <c r="Q4534" s="12">
        <f>sales-Discount_Values</f>
        <v>3969.5536000000002</v>
      </c>
      <c r="R4534" s="12">
        <f>DATEDIF(order_date,delivery_date,"D")</f>
        <v>4</v>
      </c>
      <c r="S4534" s="12"/>
    </row>
    <row r="4535" spans="1:19" ht="14.25" customHeight="1" x14ac:dyDescent="0.35">
      <c r="A4535" s="2" t="s">
        <v>7058</v>
      </c>
      <c r="B4535" s="2">
        <v>107025</v>
      </c>
      <c r="C4535" s="2" t="s">
        <v>19</v>
      </c>
      <c r="D4535" s="2" t="s">
        <v>20</v>
      </c>
      <c r="E4535" s="2">
        <v>3515.63</v>
      </c>
      <c r="F4535" s="2">
        <v>0.28999999999999998</v>
      </c>
      <c r="G4535" s="2">
        <v>4</v>
      </c>
      <c r="H4535" s="3">
        <v>45626</v>
      </c>
      <c r="I4535" s="3">
        <v>45633</v>
      </c>
      <c r="J4535" s="2" t="s">
        <v>15</v>
      </c>
      <c r="K4535" s="2" t="s">
        <v>27</v>
      </c>
      <c r="L4535" s="2">
        <v>438.45</v>
      </c>
      <c r="M4535" s="2" t="s">
        <v>48</v>
      </c>
      <c r="N4535" s="11">
        <f>L4535/E4535*100</f>
        <v>12.471448929494855</v>
      </c>
      <c r="O4535" s="12" t="str">
        <f>IF(N4535&lt;10,"Low",IF(N4535&lt;20,"Med","High"))</f>
        <v>Med</v>
      </c>
      <c r="P4535" s="12">
        <f>sales*discount</f>
        <v>1019.5327</v>
      </c>
      <c r="Q4535" s="12">
        <f>sales-Discount_Values</f>
        <v>2496.0973000000004</v>
      </c>
      <c r="R4535" s="12">
        <f>DATEDIF(order_date,delivery_date,"D")</f>
        <v>7</v>
      </c>
      <c r="S4535" s="12"/>
    </row>
    <row r="4536" spans="1:19" ht="14.25" customHeight="1" x14ac:dyDescent="0.35">
      <c r="A4536" s="2" t="s">
        <v>11588</v>
      </c>
      <c r="B4536" s="2">
        <v>111555</v>
      </c>
      <c r="C4536" s="2" t="s">
        <v>25</v>
      </c>
      <c r="D4536" s="2" t="s">
        <v>20</v>
      </c>
      <c r="E4536" s="2">
        <v>4465.1000000000004</v>
      </c>
      <c r="F4536" s="2">
        <v>0</v>
      </c>
      <c r="G4536" s="2">
        <v>5</v>
      </c>
      <c r="H4536" s="3">
        <v>45008</v>
      </c>
      <c r="I4536" s="3">
        <v>45011</v>
      </c>
      <c r="J4536" s="2" t="s">
        <v>21</v>
      </c>
      <c r="K4536" s="2" t="s">
        <v>22</v>
      </c>
      <c r="L4536" s="2">
        <v>556.87</v>
      </c>
      <c r="M4536" s="2" t="s">
        <v>34</v>
      </c>
      <c r="N4536" s="11">
        <f>L4536/E4536*100</f>
        <v>12.471613177756376</v>
      </c>
      <c r="O4536" s="12" t="str">
        <f>IF(N4536&lt;10,"Low",IF(N4536&lt;20,"Med","High"))</f>
        <v>Med</v>
      </c>
      <c r="P4536" s="12">
        <f>sales*discount</f>
        <v>0</v>
      </c>
      <c r="Q4536" s="12">
        <f>sales-Discount_Values</f>
        <v>4465.1000000000004</v>
      </c>
      <c r="R4536" s="12">
        <f>DATEDIF(order_date,delivery_date,"D")</f>
        <v>3</v>
      </c>
      <c r="S4536" s="12"/>
    </row>
    <row r="4537" spans="1:19" ht="14.25" customHeight="1" x14ac:dyDescent="0.35">
      <c r="A4537" s="2" t="s">
        <v>15142</v>
      </c>
      <c r="B4537" s="2">
        <v>115109</v>
      </c>
      <c r="C4537" s="2" t="s">
        <v>25</v>
      </c>
      <c r="D4537" s="2" t="s">
        <v>33</v>
      </c>
      <c r="E4537" s="2">
        <v>790.39</v>
      </c>
      <c r="F4537" s="2">
        <v>0.08</v>
      </c>
      <c r="G4537" s="2">
        <v>8</v>
      </c>
      <c r="H4537" s="3">
        <v>45207</v>
      </c>
      <c r="I4537" s="3">
        <v>45211</v>
      </c>
      <c r="J4537" s="2" t="s">
        <v>21</v>
      </c>
      <c r="K4537" s="2" t="s">
        <v>16</v>
      </c>
      <c r="L4537" s="2">
        <v>98.59</v>
      </c>
      <c r="M4537" s="2" t="s">
        <v>39</v>
      </c>
      <c r="N4537" s="11">
        <f>L4537/E4537*100</f>
        <v>12.473588987714926</v>
      </c>
      <c r="O4537" s="12" t="str">
        <f>IF(N4537&lt;10,"Low",IF(N4537&lt;20,"Med","High"))</f>
        <v>Med</v>
      </c>
      <c r="P4537" s="12">
        <f>sales*discount</f>
        <v>63.231200000000001</v>
      </c>
      <c r="Q4537" s="12">
        <f>sales-Discount_Values</f>
        <v>727.15879999999993</v>
      </c>
      <c r="R4537" s="12">
        <f>DATEDIF(order_date,delivery_date,"D")</f>
        <v>4</v>
      </c>
      <c r="S4537" s="12"/>
    </row>
    <row r="4538" spans="1:19" ht="14.25" customHeight="1" x14ac:dyDescent="0.35">
      <c r="A4538" s="2" t="s">
        <v>1355</v>
      </c>
      <c r="B4538" s="2">
        <v>101322</v>
      </c>
      <c r="C4538" s="2" t="s">
        <v>25</v>
      </c>
      <c r="D4538" s="2" t="s">
        <v>36</v>
      </c>
      <c r="E4538" s="2">
        <v>831.58</v>
      </c>
      <c r="F4538" s="2">
        <v>0.36</v>
      </c>
      <c r="G4538" s="2">
        <v>2</v>
      </c>
      <c r="H4538" s="3">
        <v>45369</v>
      </c>
      <c r="I4538" s="3">
        <v>45376</v>
      </c>
      <c r="J4538" s="2" t="s">
        <v>31</v>
      </c>
      <c r="K4538" s="2" t="s">
        <v>16</v>
      </c>
      <c r="L4538" s="2">
        <v>103.73</v>
      </c>
      <c r="M4538" s="2" t="s">
        <v>28</v>
      </c>
      <c r="N4538" s="11">
        <f>L4538/E4538*100</f>
        <v>12.473844969816493</v>
      </c>
      <c r="O4538" s="12" t="str">
        <f>IF(N4538&lt;10,"Low",IF(N4538&lt;20,"Med","High"))</f>
        <v>Med</v>
      </c>
      <c r="P4538" s="12">
        <f>sales*discount</f>
        <v>299.36880000000002</v>
      </c>
      <c r="Q4538" s="12">
        <f>sales-Discount_Values</f>
        <v>532.21119999999996</v>
      </c>
      <c r="R4538" s="12">
        <f>DATEDIF(order_date,delivery_date,"D")</f>
        <v>7</v>
      </c>
      <c r="S4538" s="12"/>
    </row>
    <row r="4539" spans="1:19" ht="14.25" customHeight="1" x14ac:dyDescent="0.35">
      <c r="A4539" s="2" t="s">
        <v>10117</v>
      </c>
      <c r="B4539" s="2">
        <v>110084</v>
      </c>
      <c r="C4539" s="2" t="s">
        <v>19</v>
      </c>
      <c r="D4539" s="2" t="s">
        <v>36</v>
      </c>
      <c r="E4539" s="2">
        <v>2153.62</v>
      </c>
      <c r="F4539" s="2">
        <v>0.04</v>
      </c>
      <c r="G4539" s="2">
        <v>4</v>
      </c>
      <c r="H4539" s="3">
        <v>45420</v>
      </c>
      <c r="I4539" s="3">
        <v>45425</v>
      </c>
      <c r="J4539" s="2" t="s">
        <v>15</v>
      </c>
      <c r="K4539" s="2" t="s">
        <v>22</v>
      </c>
      <c r="L4539" s="2">
        <v>268.67</v>
      </c>
      <c r="M4539" s="2" t="s">
        <v>39</v>
      </c>
      <c r="N4539" s="11">
        <f>L4539/E4539*100</f>
        <v>12.475274189504185</v>
      </c>
      <c r="O4539" s="12" t="str">
        <f>IF(N4539&lt;10,"Low",IF(N4539&lt;20,"Med","High"))</f>
        <v>Med</v>
      </c>
      <c r="P4539" s="12">
        <f>sales*discount</f>
        <v>86.144800000000004</v>
      </c>
      <c r="Q4539" s="12">
        <f>sales-Discount_Values</f>
        <v>2067.4751999999999</v>
      </c>
      <c r="R4539" s="12">
        <f>DATEDIF(order_date,delivery_date,"D")</f>
        <v>5</v>
      </c>
      <c r="S4539" s="12"/>
    </row>
    <row r="4540" spans="1:19" ht="14.25" customHeight="1" x14ac:dyDescent="0.35">
      <c r="A4540" s="2" t="s">
        <v>7743</v>
      </c>
      <c r="B4540" s="2">
        <v>107710</v>
      </c>
      <c r="C4540" s="2" t="s">
        <v>25</v>
      </c>
      <c r="D4540" s="2" t="s">
        <v>14</v>
      </c>
      <c r="E4540" s="2">
        <v>3440.55</v>
      </c>
      <c r="F4540" s="2">
        <v>0.35</v>
      </c>
      <c r="G4540" s="2">
        <v>5</v>
      </c>
      <c r="H4540" s="3">
        <v>44988</v>
      </c>
      <c r="I4540" s="3">
        <v>44994</v>
      </c>
      <c r="J4540" s="2" t="s">
        <v>31</v>
      </c>
      <c r="K4540" s="2" t="s">
        <v>22</v>
      </c>
      <c r="L4540" s="2">
        <v>429.33</v>
      </c>
      <c r="M4540" s="2" t="s">
        <v>48</v>
      </c>
      <c r="N4540" s="11">
        <f>L4540/E4540*100</f>
        <v>12.478528142302828</v>
      </c>
      <c r="O4540" s="12" t="str">
        <f>IF(N4540&lt;10,"Low",IF(N4540&lt;20,"Med","High"))</f>
        <v>Med</v>
      </c>
      <c r="P4540" s="12">
        <f>sales*discount</f>
        <v>1204.1924999999999</v>
      </c>
      <c r="Q4540" s="12">
        <f>sales-Discount_Values</f>
        <v>2236.3575000000001</v>
      </c>
      <c r="R4540" s="12">
        <f>DATEDIF(order_date,delivery_date,"D")</f>
        <v>6</v>
      </c>
      <c r="S4540" s="12"/>
    </row>
    <row r="4541" spans="1:19" ht="14.25" customHeight="1" x14ac:dyDescent="0.35">
      <c r="A4541" s="2" t="s">
        <v>10045</v>
      </c>
      <c r="B4541" s="2">
        <v>110012</v>
      </c>
      <c r="C4541" s="2" t="s">
        <v>19</v>
      </c>
      <c r="D4541" s="2" t="s">
        <v>20</v>
      </c>
      <c r="E4541" s="2">
        <v>2122</v>
      </c>
      <c r="F4541" s="2">
        <v>0.28000000000000003</v>
      </c>
      <c r="G4541" s="2">
        <v>9</v>
      </c>
      <c r="H4541" s="3">
        <v>45481</v>
      </c>
      <c r="I4541" s="3">
        <v>45488</v>
      </c>
      <c r="J4541" s="2" t="s">
        <v>21</v>
      </c>
      <c r="K4541" s="2" t="s">
        <v>27</v>
      </c>
      <c r="L4541" s="2">
        <v>264.82</v>
      </c>
      <c r="M4541" s="2" t="s">
        <v>39</v>
      </c>
      <c r="N4541" s="11">
        <f>L4541/E4541*100</f>
        <v>12.479736098020734</v>
      </c>
      <c r="O4541" s="12" t="str">
        <f>IF(N4541&lt;10,"Low",IF(N4541&lt;20,"Med","High"))</f>
        <v>Med</v>
      </c>
      <c r="P4541" s="12">
        <f>sales*discount</f>
        <v>594.16000000000008</v>
      </c>
      <c r="Q4541" s="12">
        <f>sales-Discount_Values</f>
        <v>1527.84</v>
      </c>
      <c r="R4541" s="12">
        <f>DATEDIF(order_date,delivery_date,"D")</f>
        <v>7</v>
      </c>
      <c r="S4541" s="12"/>
    </row>
    <row r="4542" spans="1:19" ht="14.25" customHeight="1" x14ac:dyDescent="0.35">
      <c r="A4542" s="2" t="s">
        <v>398</v>
      </c>
      <c r="B4542" s="2">
        <v>100365</v>
      </c>
      <c r="C4542" s="2" t="s">
        <v>13</v>
      </c>
      <c r="D4542" s="2" t="s">
        <v>20</v>
      </c>
      <c r="E4542" s="2">
        <v>3868.91</v>
      </c>
      <c r="F4542" s="2">
        <v>0.46</v>
      </c>
      <c r="G4542" s="2">
        <v>3</v>
      </c>
      <c r="H4542" s="3">
        <v>45202</v>
      </c>
      <c r="I4542" s="3">
        <v>45206</v>
      </c>
      <c r="J4542" s="2" t="s">
        <v>31</v>
      </c>
      <c r="K4542" s="2" t="s">
        <v>16</v>
      </c>
      <c r="L4542" s="2">
        <v>482.97</v>
      </c>
      <c r="M4542" s="2" t="s">
        <v>17</v>
      </c>
      <c r="N4542" s="11">
        <f>L4542/E4542*100</f>
        <v>12.483360946623211</v>
      </c>
      <c r="O4542" s="12" t="str">
        <f>IF(N4542&lt;10,"Low",IF(N4542&lt;20,"Med","High"))</f>
        <v>Med</v>
      </c>
      <c r="P4542" s="12">
        <f>sales*discount</f>
        <v>1779.6985999999999</v>
      </c>
      <c r="Q4542" s="12">
        <f>sales-Discount_Values</f>
        <v>2089.2114000000001</v>
      </c>
      <c r="R4542" s="12">
        <f>DATEDIF(order_date,delivery_date,"D")</f>
        <v>4</v>
      </c>
      <c r="S4542" s="12"/>
    </row>
    <row r="4543" spans="1:19" ht="14.25" customHeight="1" x14ac:dyDescent="0.35">
      <c r="A4543" s="2" t="s">
        <v>1641</v>
      </c>
      <c r="B4543" s="2">
        <v>101608</v>
      </c>
      <c r="C4543" s="2" t="s">
        <v>41</v>
      </c>
      <c r="D4543" s="2" t="s">
        <v>20</v>
      </c>
      <c r="E4543" s="2">
        <v>4588.18</v>
      </c>
      <c r="F4543" s="2">
        <v>0.42</v>
      </c>
      <c r="G4543" s="2">
        <v>9</v>
      </c>
      <c r="H4543" s="3">
        <v>45063</v>
      </c>
      <c r="I4543" s="3">
        <v>45067</v>
      </c>
      <c r="J4543" s="2" t="s">
        <v>15</v>
      </c>
      <c r="K4543" s="2" t="s">
        <v>27</v>
      </c>
      <c r="L4543" s="2">
        <v>572.79</v>
      </c>
      <c r="M4543" s="2" t="s">
        <v>48</v>
      </c>
      <c r="N4543" s="11">
        <f>L4543/E4543*100</f>
        <v>12.484035064012309</v>
      </c>
      <c r="O4543" s="12" t="str">
        <f>IF(N4543&lt;10,"Low",IF(N4543&lt;20,"Med","High"))</f>
        <v>Med</v>
      </c>
      <c r="P4543" s="12">
        <f>sales*discount</f>
        <v>1927.0356000000002</v>
      </c>
      <c r="Q4543" s="12">
        <f>sales-Discount_Values</f>
        <v>2661.1444000000001</v>
      </c>
      <c r="R4543" s="12">
        <f>DATEDIF(order_date,delivery_date,"D")</f>
        <v>4</v>
      </c>
      <c r="S4543" s="12"/>
    </row>
    <row r="4544" spans="1:19" ht="14.25" customHeight="1" x14ac:dyDescent="0.35">
      <c r="A4544" s="2" t="s">
        <v>9120</v>
      </c>
      <c r="B4544" s="2">
        <v>109087</v>
      </c>
      <c r="C4544" s="2" t="s">
        <v>19</v>
      </c>
      <c r="D4544" s="2" t="s">
        <v>33</v>
      </c>
      <c r="E4544" s="2">
        <v>3584.47</v>
      </c>
      <c r="F4544" s="2">
        <v>0.28000000000000003</v>
      </c>
      <c r="G4544" s="2">
        <v>6</v>
      </c>
      <c r="H4544" s="3">
        <v>45357</v>
      </c>
      <c r="I4544" s="3">
        <v>45361</v>
      </c>
      <c r="J4544" s="2" t="s">
        <v>15</v>
      </c>
      <c r="K4544" s="2" t="s">
        <v>22</v>
      </c>
      <c r="L4544" s="2">
        <v>447.55</v>
      </c>
      <c r="M4544" s="2" t="s">
        <v>39</v>
      </c>
      <c r="N4544" s="11">
        <f>L4544/E4544*100</f>
        <v>12.485806827787652</v>
      </c>
      <c r="O4544" s="12" t="str">
        <f>IF(N4544&lt;10,"Low",IF(N4544&lt;20,"Med","High"))</f>
        <v>Med</v>
      </c>
      <c r="P4544" s="12">
        <f>sales*discount</f>
        <v>1003.6516</v>
      </c>
      <c r="Q4544" s="12">
        <f>sales-Discount_Values</f>
        <v>2580.8183999999997</v>
      </c>
      <c r="R4544" s="12">
        <f>DATEDIF(order_date,delivery_date,"D")</f>
        <v>4</v>
      </c>
      <c r="S4544" s="12"/>
    </row>
    <row r="4545" spans="1:19" ht="14.25" customHeight="1" x14ac:dyDescent="0.35">
      <c r="A4545" s="2" t="s">
        <v>4605</v>
      </c>
      <c r="B4545" s="2">
        <v>104572</v>
      </c>
      <c r="C4545" s="2" t="s">
        <v>25</v>
      </c>
      <c r="D4545" s="2" t="s">
        <v>33</v>
      </c>
      <c r="E4545" s="2">
        <v>265.56</v>
      </c>
      <c r="F4545" s="2">
        <v>0.27</v>
      </c>
      <c r="G4545" s="2">
        <v>3</v>
      </c>
      <c r="H4545" s="3">
        <v>45546</v>
      </c>
      <c r="I4545" s="3">
        <v>45551</v>
      </c>
      <c r="J4545" s="2" t="s">
        <v>15</v>
      </c>
      <c r="K4545" s="2" t="s">
        <v>22</v>
      </c>
      <c r="L4545" s="2">
        <v>33.159999999999997</v>
      </c>
      <c r="M4545" s="2" t="s">
        <v>17</v>
      </c>
      <c r="N4545" s="11">
        <f>L4545/E4545*100</f>
        <v>12.486820304262688</v>
      </c>
      <c r="O4545" s="12" t="str">
        <f>IF(N4545&lt;10,"Low",IF(N4545&lt;20,"Med","High"))</f>
        <v>Med</v>
      </c>
      <c r="P4545" s="12">
        <f>sales*discount</f>
        <v>71.7012</v>
      </c>
      <c r="Q4545" s="12">
        <f>sales-Discount_Values</f>
        <v>193.8588</v>
      </c>
      <c r="R4545" s="12">
        <f>DATEDIF(order_date,delivery_date,"D")</f>
        <v>5</v>
      </c>
      <c r="S4545" s="12"/>
    </row>
    <row r="4546" spans="1:19" ht="14.25" customHeight="1" x14ac:dyDescent="0.35">
      <c r="A4546" s="2" t="s">
        <v>7054</v>
      </c>
      <c r="B4546" s="2">
        <v>107021</v>
      </c>
      <c r="C4546" s="2" t="s">
        <v>19</v>
      </c>
      <c r="D4546" s="2" t="s">
        <v>20</v>
      </c>
      <c r="E4546" s="2">
        <v>1332.35</v>
      </c>
      <c r="F4546" s="2">
        <v>0.32</v>
      </c>
      <c r="G4546" s="2">
        <v>4</v>
      </c>
      <c r="H4546" s="3">
        <v>45489</v>
      </c>
      <c r="I4546" s="3">
        <v>45494</v>
      </c>
      <c r="J4546" s="2" t="s">
        <v>31</v>
      </c>
      <c r="K4546" s="2" t="s">
        <v>22</v>
      </c>
      <c r="L4546" s="2">
        <v>166.39</v>
      </c>
      <c r="M4546" s="2" t="s">
        <v>39</v>
      </c>
      <c r="N4546" s="11">
        <f>L4546/E4546*100</f>
        <v>12.488460239426576</v>
      </c>
      <c r="O4546" s="12" t="str">
        <f>IF(N4546&lt;10,"Low",IF(N4546&lt;20,"Med","High"))</f>
        <v>Med</v>
      </c>
      <c r="P4546" s="12">
        <f>sales*discount</f>
        <v>426.35199999999998</v>
      </c>
      <c r="Q4546" s="12">
        <f>sales-Discount_Values</f>
        <v>905.99799999999993</v>
      </c>
      <c r="R4546" s="12">
        <f>DATEDIF(order_date,delivery_date,"D")</f>
        <v>5</v>
      </c>
      <c r="S4546" s="12"/>
    </row>
    <row r="4547" spans="1:19" ht="14.25" customHeight="1" x14ac:dyDescent="0.35">
      <c r="A4547" s="2" t="s">
        <v>1424</v>
      </c>
      <c r="B4547" s="2">
        <v>101391</v>
      </c>
      <c r="C4547" s="2" t="s">
        <v>41</v>
      </c>
      <c r="D4547" s="2" t="s">
        <v>33</v>
      </c>
      <c r="E4547" s="2">
        <v>833.86</v>
      </c>
      <c r="F4547" s="2">
        <v>0.49</v>
      </c>
      <c r="G4547" s="2">
        <v>4</v>
      </c>
      <c r="H4547" s="3">
        <v>45001</v>
      </c>
      <c r="I4547" s="3">
        <v>45007</v>
      </c>
      <c r="J4547" s="2" t="s">
        <v>15</v>
      </c>
      <c r="K4547" s="2" t="s">
        <v>16</v>
      </c>
      <c r="L4547" s="2">
        <v>104.15</v>
      </c>
      <c r="M4547" s="2" t="s">
        <v>34</v>
      </c>
      <c r="N4547" s="11">
        <f>L4547/E4547*100</f>
        <v>12.4901062528482</v>
      </c>
      <c r="O4547" s="12" t="str">
        <f>IF(N4547&lt;10,"Low",IF(N4547&lt;20,"Med","High"))</f>
        <v>Med</v>
      </c>
      <c r="P4547" s="12">
        <f>sales*discount</f>
        <v>408.59140000000002</v>
      </c>
      <c r="Q4547" s="12">
        <f>sales-Discount_Values</f>
        <v>425.26859999999999</v>
      </c>
      <c r="R4547" s="12">
        <f>DATEDIF(order_date,delivery_date,"D")</f>
        <v>6</v>
      </c>
      <c r="S4547" s="12"/>
    </row>
    <row r="4548" spans="1:19" ht="14.25" customHeight="1" x14ac:dyDescent="0.35">
      <c r="A4548" s="2" t="s">
        <v>13662</v>
      </c>
      <c r="B4548" s="2">
        <v>113629</v>
      </c>
      <c r="C4548" s="2" t="s">
        <v>41</v>
      </c>
      <c r="D4548" s="2" t="s">
        <v>26</v>
      </c>
      <c r="E4548" s="2">
        <v>2196.2800000000002</v>
      </c>
      <c r="F4548" s="2">
        <v>0.37</v>
      </c>
      <c r="G4548" s="2">
        <v>4</v>
      </c>
      <c r="H4548" s="3">
        <v>45600</v>
      </c>
      <c r="I4548" s="3">
        <v>45604</v>
      </c>
      <c r="J4548" s="2" t="s">
        <v>21</v>
      </c>
      <c r="K4548" s="2" t="s">
        <v>22</v>
      </c>
      <c r="L4548" s="2">
        <v>274.32</v>
      </c>
      <c r="M4548" s="2" t="s">
        <v>28</v>
      </c>
      <c r="N4548" s="11">
        <f>L4548/E4548*100</f>
        <v>12.490210719944631</v>
      </c>
      <c r="O4548" s="12" t="str">
        <f>IF(N4548&lt;10,"Low",IF(N4548&lt;20,"Med","High"))</f>
        <v>Med</v>
      </c>
      <c r="P4548" s="12">
        <f>sales*discount</f>
        <v>812.62360000000001</v>
      </c>
      <c r="Q4548" s="12">
        <f>sales-Discount_Values</f>
        <v>1383.6564000000003</v>
      </c>
      <c r="R4548" s="12">
        <f>DATEDIF(order_date,delivery_date,"D")</f>
        <v>4</v>
      </c>
      <c r="S4548" s="12"/>
    </row>
    <row r="4549" spans="1:19" ht="14.25" customHeight="1" x14ac:dyDescent="0.35">
      <c r="A4549" s="2" t="s">
        <v>13561</v>
      </c>
      <c r="B4549" s="2">
        <v>113528</v>
      </c>
      <c r="C4549" s="2" t="s">
        <v>25</v>
      </c>
      <c r="D4549" s="2" t="s">
        <v>26</v>
      </c>
      <c r="E4549" s="2">
        <v>1850.82</v>
      </c>
      <c r="F4549" s="2">
        <v>0.28000000000000003</v>
      </c>
      <c r="G4549" s="2">
        <v>7</v>
      </c>
      <c r="H4549" s="3">
        <v>45308</v>
      </c>
      <c r="I4549" s="3">
        <v>45310</v>
      </c>
      <c r="J4549" s="2" t="s">
        <v>31</v>
      </c>
      <c r="K4549" s="2" t="s">
        <v>27</v>
      </c>
      <c r="L4549" s="2">
        <v>231.2</v>
      </c>
      <c r="M4549" s="2" t="s">
        <v>39</v>
      </c>
      <c r="N4549" s="11">
        <f>L4549/E4549*100</f>
        <v>12.49176040889984</v>
      </c>
      <c r="O4549" s="12" t="str">
        <f>IF(N4549&lt;10,"Low",IF(N4549&lt;20,"Med","High"))</f>
        <v>Med</v>
      </c>
      <c r="P4549" s="12">
        <f>sales*discount</f>
        <v>518.2296</v>
      </c>
      <c r="Q4549" s="12">
        <f>sales-Discount_Values</f>
        <v>1332.5904</v>
      </c>
      <c r="R4549" s="12">
        <f>DATEDIF(order_date,delivery_date,"D")</f>
        <v>2</v>
      </c>
      <c r="S4549" s="12"/>
    </row>
    <row r="4550" spans="1:19" ht="14.25" customHeight="1" x14ac:dyDescent="0.35">
      <c r="A4550" s="2" t="s">
        <v>415</v>
      </c>
      <c r="B4550" s="2">
        <v>100382</v>
      </c>
      <c r="C4550" s="2" t="s">
        <v>19</v>
      </c>
      <c r="D4550" s="2" t="s">
        <v>36</v>
      </c>
      <c r="E4550" s="2">
        <v>769.78</v>
      </c>
      <c r="F4550" s="2">
        <v>0.04</v>
      </c>
      <c r="G4550" s="2">
        <v>6</v>
      </c>
      <c r="H4550" s="3">
        <v>45172</v>
      </c>
      <c r="I4550" s="3">
        <v>45178</v>
      </c>
      <c r="J4550" s="2" t="s">
        <v>21</v>
      </c>
      <c r="K4550" s="2" t="s">
        <v>22</v>
      </c>
      <c r="L4550" s="2">
        <v>96.16</v>
      </c>
      <c r="M4550" s="2" t="s">
        <v>39</v>
      </c>
      <c r="N4550" s="11">
        <f>L4550/E4550*100</f>
        <v>12.491880797110863</v>
      </c>
      <c r="O4550" s="12" t="str">
        <f>IF(N4550&lt;10,"Low",IF(N4550&lt;20,"Med","High"))</f>
        <v>Med</v>
      </c>
      <c r="P4550" s="12">
        <f>sales*discount</f>
        <v>30.7912</v>
      </c>
      <c r="Q4550" s="12">
        <f>sales-Discount_Values</f>
        <v>738.98879999999997</v>
      </c>
      <c r="R4550" s="12">
        <f>DATEDIF(order_date,delivery_date,"D")</f>
        <v>6</v>
      </c>
      <c r="S4550" s="12"/>
    </row>
    <row r="4551" spans="1:19" ht="14.25" customHeight="1" x14ac:dyDescent="0.35">
      <c r="A4551" s="2" t="s">
        <v>5254</v>
      </c>
      <c r="B4551" s="2">
        <v>105221</v>
      </c>
      <c r="C4551" s="2" t="s">
        <v>19</v>
      </c>
      <c r="D4551" s="2" t="s">
        <v>26</v>
      </c>
      <c r="E4551" s="2">
        <v>906.79</v>
      </c>
      <c r="F4551" s="2">
        <v>0.21</v>
      </c>
      <c r="G4551" s="2">
        <v>4</v>
      </c>
      <c r="H4551" s="3">
        <v>45158</v>
      </c>
      <c r="I4551" s="3">
        <v>45159</v>
      </c>
      <c r="J4551" s="2" t="s">
        <v>15</v>
      </c>
      <c r="K4551" s="2" t="s">
        <v>16</v>
      </c>
      <c r="L4551" s="2">
        <v>113.28</v>
      </c>
      <c r="M4551" s="2" t="s">
        <v>48</v>
      </c>
      <c r="N4551" s="11">
        <f>L4551/E4551*100</f>
        <v>12.492418310744496</v>
      </c>
      <c r="O4551" s="12" t="str">
        <f>IF(N4551&lt;10,"Low",IF(N4551&lt;20,"Med","High"))</f>
        <v>Med</v>
      </c>
      <c r="P4551" s="12">
        <f>sales*discount</f>
        <v>190.42589999999998</v>
      </c>
      <c r="Q4551" s="12">
        <f>sales-Discount_Values</f>
        <v>716.36410000000001</v>
      </c>
      <c r="R4551" s="12">
        <f>DATEDIF(order_date,delivery_date,"D")</f>
        <v>1</v>
      </c>
      <c r="S4551" s="12"/>
    </row>
    <row r="4552" spans="1:19" ht="14.25" customHeight="1" x14ac:dyDescent="0.35">
      <c r="A4552" s="2" t="s">
        <v>10483</v>
      </c>
      <c r="B4552" s="2">
        <v>110450</v>
      </c>
      <c r="C4552" s="2" t="s">
        <v>13</v>
      </c>
      <c r="D4552" s="2" t="s">
        <v>26</v>
      </c>
      <c r="E4552" s="2">
        <v>4827.3900000000003</v>
      </c>
      <c r="F4552" s="2">
        <v>0.01</v>
      </c>
      <c r="G4552" s="2">
        <v>5</v>
      </c>
      <c r="H4552" s="3">
        <v>45218</v>
      </c>
      <c r="I4552" s="3">
        <v>45219</v>
      </c>
      <c r="J4552" s="2" t="s">
        <v>15</v>
      </c>
      <c r="K4552" s="2" t="s">
        <v>16</v>
      </c>
      <c r="L4552" s="2">
        <v>603.12</v>
      </c>
      <c r="M4552" s="2" t="s">
        <v>48</v>
      </c>
      <c r="N4552" s="11">
        <f>L4552/E4552*100</f>
        <v>12.493707779980486</v>
      </c>
      <c r="O4552" s="12" t="str">
        <f>IF(N4552&lt;10,"Low",IF(N4552&lt;20,"Med","High"))</f>
        <v>Med</v>
      </c>
      <c r="P4552" s="12">
        <f>sales*discount</f>
        <v>48.273900000000005</v>
      </c>
      <c r="Q4552" s="12">
        <f>sales-Discount_Values</f>
        <v>4779.1161000000002</v>
      </c>
      <c r="R4552" s="12">
        <f>DATEDIF(order_date,delivery_date,"D")</f>
        <v>1</v>
      </c>
      <c r="S4552" s="12"/>
    </row>
    <row r="4553" spans="1:19" ht="14.25" customHeight="1" x14ac:dyDescent="0.35">
      <c r="A4553" s="2" t="s">
        <v>8163</v>
      </c>
      <c r="B4553" s="2">
        <v>108130</v>
      </c>
      <c r="C4553" s="2" t="s">
        <v>19</v>
      </c>
      <c r="D4553" s="2" t="s">
        <v>20</v>
      </c>
      <c r="E4553" s="2">
        <v>4362.32</v>
      </c>
      <c r="F4553" s="2">
        <v>0.15</v>
      </c>
      <c r="G4553" s="2">
        <v>9</v>
      </c>
      <c r="H4553" s="3">
        <v>45351</v>
      </c>
      <c r="I4553" s="3">
        <v>45358</v>
      </c>
      <c r="J4553" s="2" t="s">
        <v>15</v>
      </c>
      <c r="K4553" s="2" t="s">
        <v>22</v>
      </c>
      <c r="L4553" s="2">
        <v>545.04</v>
      </c>
      <c r="M4553" s="2" t="s">
        <v>17</v>
      </c>
      <c r="N4553" s="11">
        <f>L4553/E4553*100</f>
        <v>12.494269104513196</v>
      </c>
      <c r="O4553" s="12" t="str">
        <f>IF(N4553&lt;10,"Low",IF(N4553&lt;20,"Med","High"))</f>
        <v>Med</v>
      </c>
      <c r="P4553" s="12">
        <f>sales*discount</f>
        <v>654.34799999999996</v>
      </c>
      <c r="Q4553" s="12">
        <f>sales-Discount_Values</f>
        <v>3707.9719999999998</v>
      </c>
      <c r="R4553" s="12">
        <f>DATEDIF(order_date,delivery_date,"D")</f>
        <v>7</v>
      </c>
      <c r="S4553" s="12"/>
    </row>
    <row r="4554" spans="1:19" ht="14.25" customHeight="1" x14ac:dyDescent="0.35">
      <c r="A4554" s="2" t="s">
        <v>7994</v>
      </c>
      <c r="B4554" s="2">
        <v>107961</v>
      </c>
      <c r="C4554" s="2" t="s">
        <v>13</v>
      </c>
      <c r="D4554" s="2" t="s">
        <v>20</v>
      </c>
      <c r="E4554" s="2">
        <v>4573.37</v>
      </c>
      <c r="F4554" s="2">
        <v>0.3</v>
      </c>
      <c r="G4554" s="2">
        <v>9</v>
      </c>
      <c r="H4554" s="3">
        <v>45331</v>
      </c>
      <c r="I4554" s="3">
        <v>45334</v>
      </c>
      <c r="J4554" s="2" t="s">
        <v>31</v>
      </c>
      <c r="K4554" s="2" t="s">
        <v>16</v>
      </c>
      <c r="L4554" s="2">
        <v>571.45000000000005</v>
      </c>
      <c r="M4554" s="2" t="s">
        <v>34</v>
      </c>
      <c r="N4554" s="11">
        <f>L4554/E4554*100</f>
        <v>12.495162210798602</v>
      </c>
      <c r="O4554" s="12" t="str">
        <f>IF(N4554&lt;10,"Low",IF(N4554&lt;20,"Med","High"))</f>
        <v>Med</v>
      </c>
      <c r="P4554" s="12">
        <f>sales*discount</f>
        <v>1372.011</v>
      </c>
      <c r="Q4554" s="12">
        <f>sales-Discount_Values</f>
        <v>3201.3589999999999</v>
      </c>
      <c r="R4554" s="12">
        <f>DATEDIF(order_date,delivery_date,"D")</f>
        <v>3</v>
      </c>
      <c r="S4554" s="12"/>
    </row>
    <row r="4555" spans="1:19" ht="14.25" customHeight="1" x14ac:dyDescent="0.35">
      <c r="A4555" s="2" t="s">
        <v>11068</v>
      </c>
      <c r="B4555" s="2">
        <v>111035</v>
      </c>
      <c r="C4555" s="2" t="s">
        <v>19</v>
      </c>
      <c r="D4555" s="2" t="s">
        <v>36</v>
      </c>
      <c r="E4555" s="2">
        <v>3437.57</v>
      </c>
      <c r="F4555" s="2">
        <v>0</v>
      </c>
      <c r="G4555" s="2">
        <v>7</v>
      </c>
      <c r="H4555" s="3">
        <v>45150</v>
      </c>
      <c r="I4555" s="3">
        <v>45152</v>
      </c>
      <c r="J4555" s="2" t="s">
        <v>21</v>
      </c>
      <c r="K4555" s="2" t="s">
        <v>22</v>
      </c>
      <c r="L4555" s="2">
        <v>429.55</v>
      </c>
      <c r="M4555" s="2" t="s">
        <v>48</v>
      </c>
      <c r="N4555" s="11">
        <f>L4555/E4555*100</f>
        <v>12.495745541181707</v>
      </c>
      <c r="O4555" s="12" t="str">
        <f>IF(N4555&lt;10,"Low",IF(N4555&lt;20,"Med","High"))</f>
        <v>Med</v>
      </c>
      <c r="P4555" s="12">
        <f>sales*discount</f>
        <v>0</v>
      </c>
      <c r="Q4555" s="12">
        <f>sales-Discount_Values</f>
        <v>3437.57</v>
      </c>
      <c r="R4555" s="12">
        <f>DATEDIF(order_date,delivery_date,"D")</f>
        <v>2</v>
      </c>
      <c r="S4555" s="12"/>
    </row>
    <row r="4556" spans="1:19" ht="14.25" customHeight="1" x14ac:dyDescent="0.35">
      <c r="A4556" s="2" t="s">
        <v>8176</v>
      </c>
      <c r="B4556" s="2">
        <v>108143</v>
      </c>
      <c r="C4556" s="2" t="s">
        <v>13</v>
      </c>
      <c r="D4556" s="2" t="s">
        <v>20</v>
      </c>
      <c r="E4556" s="2">
        <v>4451.54</v>
      </c>
      <c r="F4556" s="2">
        <v>0.41</v>
      </c>
      <c r="G4556" s="2">
        <v>2</v>
      </c>
      <c r="H4556" s="3">
        <v>45537</v>
      </c>
      <c r="I4556" s="3">
        <v>45541</v>
      </c>
      <c r="J4556" s="2" t="s">
        <v>15</v>
      </c>
      <c r="K4556" s="2" t="s">
        <v>22</v>
      </c>
      <c r="L4556" s="2">
        <v>556.35</v>
      </c>
      <c r="M4556" s="2" t="s">
        <v>39</v>
      </c>
      <c r="N4556" s="11">
        <f>L4556/E4556*100</f>
        <v>12.497922067419367</v>
      </c>
      <c r="O4556" s="12" t="str">
        <f>IF(N4556&lt;10,"Low",IF(N4556&lt;20,"Med","High"))</f>
        <v>Med</v>
      </c>
      <c r="P4556" s="12">
        <f>sales*discount</f>
        <v>1825.1314</v>
      </c>
      <c r="Q4556" s="12">
        <f>sales-Discount_Values</f>
        <v>2626.4085999999998</v>
      </c>
      <c r="R4556" s="12">
        <f>DATEDIF(order_date,delivery_date,"D")</f>
        <v>4</v>
      </c>
      <c r="S4556" s="12"/>
    </row>
    <row r="4557" spans="1:19" ht="14.25" customHeight="1" x14ac:dyDescent="0.35">
      <c r="A4557" s="2" t="s">
        <v>7012</v>
      </c>
      <c r="B4557" s="2">
        <v>106979</v>
      </c>
      <c r="C4557" s="2" t="s">
        <v>41</v>
      </c>
      <c r="D4557" s="2" t="s">
        <v>33</v>
      </c>
      <c r="E4557" s="2">
        <v>3189.09</v>
      </c>
      <c r="F4557" s="2">
        <v>0.15</v>
      </c>
      <c r="G4557" s="2">
        <v>7</v>
      </c>
      <c r="H4557" s="3">
        <v>45376</v>
      </c>
      <c r="I4557" s="3">
        <v>45378</v>
      </c>
      <c r="J4557" s="2" t="s">
        <v>15</v>
      </c>
      <c r="K4557" s="2" t="s">
        <v>27</v>
      </c>
      <c r="L4557" s="2">
        <v>398.58</v>
      </c>
      <c r="M4557" s="2" t="s">
        <v>34</v>
      </c>
      <c r="N4557" s="11">
        <f>L4557/E4557*100</f>
        <v>12.498236173955579</v>
      </c>
      <c r="O4557" s="12" t="str">
        <f>IF(N4557&lt;10,"Low",IF(N4557&lt;20,"Med","High"))</f>
        <v>Med</v>
      </c>
      <c r="P4557" s="12">
        <f>sales*discount</f>
        <v>478.36349999999999</v>
      </c>
      <c r="Q4557" s="12">
        <f>sales-Discount_Values</f>
        <v>2710.7265000000002</v>
      </c>
      <c r="R4557" s="12">
        <f>DATEDIF(order_date,delivery_date,"D")</f>
        <v>2</v>
      </c>
      <c r="S4557" s="12"/>
    </row>
    <row r="4558" spans="1:19" ht="14.25" customHeight="1" x14ac:dyDescent="0.35">
      <c r="A4558" s="2" t="s">
        <v>5067</v>
      </c>
      <c r="B4558" s="2">
        <v>105034</v>
      </c>
      <c r="C4558" s="2" t="s">
        <v>19</v>
      </c>
      <c r="D4558" s="2" t="s">
        <v>33</v>
      </c>
      <c r="E4558" s="2">
        <v>2155.65</v>
      </c>
      <c r="F4558" s="2">
        <v>0.4</v>
      </c>
      <c r="G4558" s="2">
        <v>5</v>
      </c>
      <c r="H4558" s="3">
        <v>45304</v>
      </c>
      <c r="I4558" s="3">
        <v>45310</v>
      </c>
      <c r="J4558" s="2" t="s">
        <v>21</v>
      </c>
      <c r="K4558" s="2" t="s">
        <v>27</v>
      </c>
      <c r="L4558" s="2">
        <v>269.51</v>
      </c>
      <c r="M4558" s="2" t="s">
        <v>23</v>
      </c>
      <c r="N4558" s="11">
        <f>L4558/E4558*100</f>
        <v>12.502493447452043</v>
      </c>
      <c r="O4558" s="12" t="str">
        <f>IF(N4558&lt;10,"Low",IF(N4558&lt;20,"Med","High"))</f>
        <v>Med</v>
      </c>
      <c r="P4558" s="12">
        <f>sales*discount</f>
        <v>862.2600000000001</v>
      </c>
      <c r="Q4558" s="12">
        <f>sales-Discount_Values</f>
        <v>1293.3899999999999</v>
      </c>
      <c r="R4558" s="12">
        <f>DATEDIF(order_date,delivery_date,"D")</f>
        <v>6</v>
      </c>
      <c r="S4558" s="12"/>
    </row>
    <row r="4559" spans="1:19" ht="14.25" customHeight="1" x14ac:dyDescent="0.35">
      <c r="A4559" s="2" t="s">
        <v>1472</v>
      </c>
      <c r="B4559" s="2">
        <v>101439</v>
      </c>
      <c r="C4559" s="2" t="s">
        <v>13</v>
      </c>
      <c r="D4559" s="2" t="s">
        <v>14</v>
      </c>
      <c r="E4559" s="2">
        <v>4910.03</v>
      </c>
      <c r="F4559" s="2">
        <v>0.1</v>
      </c>
      <c r="G4559" s="2">
        <v>6</v>
      </c>
      <c r="H4559" s="3">
        <v>45183</v>
      </c>
      <c r="I4559" s="3">
        <v>45184</v>
      </c>
      <c r="J4559" s="2" t="s">
        <v>21</v>
      </c>
      <c r="K4559" s="2" t="s">
        <v>27</v>
      </c>
      <c r="L4559" s="2">
        <v>613.95000000000005</v>
      </c>
      <c r="M4559" s="2" t="s">
        <v>28</v>
      </c>
      <c r="N4559" s="11">
        <f>L4559/E4559*100</f>
        <v>12.503996920589081</v>
      </c>
      <c r="O4559" s="12" t="str">
        <f>IF(N4559&lt;10,"Low",IF(N4559&lt;20,"Med","High"))</f>
        <v>Med</v>
      </c>
      <c r="P4559" s="12">
        <f>sales*discount</f>
        <v>491.00299999999999</v>
      </c>
      <c r="Q4559" s="12">
        <f>sales-Discount_Values</f>
        <v>4419.027</v>
      </c>
      <c r="R4559" s="12">
        <f>DATEDIF(order_date,delivery_date,"D")</f>
        <v>1</v>
      </c>
      <c r="S4559" s="12"/>
    </row>
    <row r="4560" spans="1:19" ht="14.25" customHeight="1" x14ac:dyDescent="0.35">
      <c r="A4560" s="2" t="s">
        <v>14102</v>
      </c>
      <c r="B4560" s="2">
        <v>114069</v>
      </c>
      <c r="C4560" s="2" t="s">
        <v>13</v>
      </c>
      <c r="D4560" s="2" t="s">
        <v>14</v>
      </c>
      <c r="E4560" s="2">
        <v>4618.51</v>
      </c>
      <c r="F4560" s="2">
        <v>0.09</v>
      </c>
      <c r="G4560" s="2">
        <v>4</v>
      </c>
      <c r="H4560" s="3">
        <v>45589</v>
      </c>
      <c r="I4560" s="3">
        <v>45594</v>
      </c>
      <c r="J4560" s="2" t="s">
        <v>15</v>
      </c>
      <c r="K4560" s="2" t="s">
        <v>16</v>
      </c>
      <c r="L4560" s="2">
        <v>577.54999999999995</v>
      </c>
      <c r="M4560" s="2" t="s">
        <v>17</v>
      </c>
      <c r="N4560" s="11">
        <f>L4560/E4560*100</f>
        <v>12.505115286098761</v>
      </c>
      <c r="O4560" s="12" t="str">
        <f>IF(N4560&lt;10,"Low",IF(N4560&lt;20,"Med","High"))</f>
        <v>Med</v>
      </c>
      <c r="P4560" s="12">
        <f>sales*discount</f>
        <v>415.66590000000002</v>
      </c>
      <c r="Q4560" s="12">
        <f>sales-Discount_Values</f>
        <v>4202.8441000000003</v>
      </c>
      <c r="R4560" s="12">
        <f>DATEDIF(order_date,delivery_date,"D")</f>
        <v>5</v>
      </c>
      <c r="S4560" s="12"/>
    </row>
    <row r="4561" spans="1:19" ht="14.25" customHeight="1" x14ac:dyDescent="0.35">
      <c r="A4561" s="2" t="s">
        <v>7639</v>
      </c>
      <c r="B4561" s="2">
        <v>107606</v>
      </c>
      <c r="C4561" s="2" t="s">
        <v>41</v>
      </c>
      <c r="D4561" s="2" t="s">
        <v>20</v>
      </c>
      <c r="E4561" s="2">
        <v>3324.5</v>
      </c>
      <c r="F4561" s="2">
        <v>0.37</v>
      </c>
      <c r="G4561" s="2">
        <v>9</v>
      </c>
      <c r="H4561" s="3">
        <v>45179</v>
      </c>
      <c r="I4561" s="3">
        <v>45184</v>
      </c>
      <c r="J4561" s="2" t="s">
        <v>15</v>
      </c>
      <c r="K4561" s="2" t="s">
        <v>27</v>
      </c>
      <c r="L4561" s="2">
        <v>415.8</v>
      </c>
      <c r="M4561" s="2" t="s">
        <v>39</v>
      </c>
      <c r="N4561" s="11">
        <f>L4561/E4561*100</f>
        <v>12.507143931418257</v>
      </c>
      <c r="O4561" s="12" t="str">
        <f>IF(N4561&lt;10,"Low",IF(N4561&lt;20,"Med","High"))</f>
        <v>Med</v>
      </c>
      <c r="P4561" s="12">
        <f>sales*discount</f>
        <v>1230.0650000000001</v>
      </c>
      <c r="Q4561" s="12">
        <f>sales-Discount_Values</f>
        <v>2094.4349999999999</v>
      </c>
      <c r="R4561" s="12">
        <f>DATEDIF(order_date,delivery_date,"D")</f>
        <v>5</v>
      </c>
      <c r="S4561" s="12"/>
    </row>
    <row r="4562" spans="1:19" ht="14.25" customHeight="1" x14ac:dyDescent="0.35">
      <c r="A4562" s="2" t="s">
        <v>594</v>
      </c>
      <c r="B4562" s="2">
        <v>100561</v>
      </c>
      <c r="C4562" s="2" t="s">
        <v>13</v>
      </c>
      <c r="D4562" s="2" t="s">
        <v>33</v>
      </c>
      <c r="E4562" s="2">
        <v>2397.7800000000002</v>
      </c>
      <c r="F4562" s="2">
        <v>0.35</v>
      </c>
      <c r="G4562" s="2">
        <v>2</v>
      </c>
      <c r="H4562" s="3">
        <v>45057</v>
      </c>
      <c r="I4562" s="3">
        <v>45059</v>
      </c>
      <c r="J4562" s="2" t="s">
        <v>21</v>
      </c>
      <c r="K4562" s="2" t="s">
        <v>27</v>
      </c>
      <c r="L4562" s="2">
        <v>299.91000000000003</v>
      </c>
      <c r="M4562" s="2" t="s">
        <v>48</v>
      </c>
      <c r="N4562" s="11">
        <f>L4562/E4562*100</f>
        <v>12.507819733253259</v>
      </c>
      <c r="O4562" s="12" t="str">
        <f>IF(N4562&lt;10,"Low",IF(N4562&lt;20,"Med","High"))</f>
        <v>Med</v>
      </c>
      <c r="P4562" s="12">
        <f>sales*discount</f>
        <v>839.22300000000007</v>
      </c>
      <c r="Q4562" s="12">
        <f>sales-Discount_Values</f>
        <v>1558.5570000000002</v>
      </c>
      <c r="R4562" s="12">
        <f>DATEDIF(order_date,delivery_date,"D")</f>
        <v>2</v>
      </c>
      <c r="S4562" s="12"/>
    </row>
    <row r="4563" spans="1:19" ht="14.25" customHeight="1" x14ac:dyDescent="0.35">
      <c r="A4563" s="2" t="s">
        <v>1484</v>
      </c>
      <c r="B4563" s="2">
        <v>101451</v>
      </c>
      <c r="C4563" s="2" t="s">
        <v>25</v>
      </c>
      <c r="D4563" s="2" t="s">
        <v>33</v>
      </c>
      <c r="E4563" s="2">
        <v>4691.62</v>
      </c>
      <c r="F4563" s="2">
        <v>0.23</v>
      </c>
      <c r="G4563" s="2">
        <v>1</v>
      </c>
      <c r="H4563" s="3">
        <v>45488</v>
      </c>
      <c r="I4563" s="3">
        <v>45495</v>
      </c>
      <c r="J4563" s="2" t="s">
        <v>15</v>
      </c>
      <c r="K4563" s="2" t="s">
        <v>22</v>
      </c>
      <c r="L4563" s="2">
        <v>586.89</v>
      </c>
      <c r="M4563" s="2" t="s">
        <v>34</v>
      </c>
      <c r="N4563" s="11">
        <f>L4563/E4563*100</f>
        <v>12.509325137159447</v>
      </c>
      <c r="O4563" s="12" t="str">
        <f>IF(N4563&lt;10,"Low",IF(N4563&lt;20,"Med","High"))</f>
        <v>Med</v>
      </c>
      <c r="P4563" s="12">
        <f>sales*discount</f>
        <v>1079.0726</v>
      </c>
      <c r="Q4563" s="12">
        <f>sales-Discount_Values</f>
        <v>3612.5473999999999</v>
      </c>
      <c r="R4563" s="12">
        <f>DATEDIF(order_date,delivery_date,"D")</f>
        <v>7</v>
      </c>
      <c r="S4563" s="12"/>
    </row>
    <row r="4564" spans="1:19" ht="14.25" customHeight="1" x14ac:dyDescent="0.35">
      <c r="A4564" s="2" t="s">
        <v>10813</v>
      </c>
      <c r="B4564" s="2">
        <v>110780</v>
      </c>
      <c r="C4564" s="2" t="s">
        <v>13</v>
      </c>
      <c r="D4564" s="2" t="s">
        <v>33</v>
      </c>
      <c r="E4564" s="2">
        <v>1298.74</v>
      </c>
      <c r="F4564" s="2">
        <v>0.39</v>
      </c>
      <c r="G4564" s="2">
        <v>6</v>
      </c>
      <c r="H4564" s="3">
        <v>45250</v>
      </c>
      <c r="I4564" s="3">
        <v>45255</v>
      </c>
      <c r="J4564" s="2" t="s">
        <v>31</v>
      </c>
      <c r="K4564" s="2" t="s">
        <v>22</v>
      </c>
      <c r="L4564" s="2">
        <v>162.47999999999999</v>
      </c>
      <c r="M4564" s="2" t="s">
        <v>23</v>
      </c>
      <c r="N4564" s="11">
        <f>L4564/E4564*100</f>
        <v>12.510587184501901</v>
      </c>
      <c r="O4564" s="12" t="str">
        <f>IF(N4564&lt;10,"Low",IF(N4564&lt;20,"Med","High"))</f>
        <v>Med</v>
      </c>
      <c r="P4564" s="12">
        <f>sales*discount</f>
        <v>506.5086</v>
      </c>
      <c r="Q4564" s="12">
        <f>sales-Discount_Values</f>
        <v>792.23140000000001</v>
      </c>
      <c r="R4564" s="12">
        <f>DATEDIF(order_date,delivery_date,"D")</f>
        <v>5</v>
      </c>
      <c r="S4564" s="12"/>
    </row>
    <row r="4565" spans="1:19" ht="14.25" customHeight="1" x14ac:dyDescent="0.35">
      <c r="A4565" s="2" t="s">
        <v>5484</v>
      </c>
      <c r="B4565" s="2">
        <v>105451</v>
      </c>
      <c r="C4565" s="2" t="s">
        <v>19</v>
      </c>
      <c r="D4565" s="2" t="s">
        <v>36</v>
      </c>
      <c r="E4565" s="2">
        <v>3114.68</v>
      </c>
      <c r="F4565" s="2">
        <v>0.06</v>
      </c>
      <c r="G4565" s="2">
        <v>1</v>
      </c>
      <c r="H4565" s="3">
        <v>45325</v>
      </c>
      <c r="I4565" s="3">
        <v>45331</v>
      </c>
      <c r="J4565" s="2" t="s">
        <v>31</v>
      </c>
      <c r="K4565" s="2" t="s">
        <v>16</v>
      </c>
      <c r="L4565" s="2">
        <v>389.68</v>
      </c>
      <c r="M4565" s="2" t="s">
        <v>34</v>
      </c>
      <c r="N4565" s="11">
        <f>L4565/E4565*100</f>
        <v>12.511076579295466</v>
      </c>
      <c r="O4565" s="12" t="str">
        <f>IF(N4565&lt;10,"Low",IF(N4565&lt;20,"Med","High"))</f>
        <v>Med</v>
      </c>
      <c r="P4565" s="12">
        <f>sales*discount</f>
        <v>186.88079999999999</v>
      </c>
      <c r="Q4565" s="12">
        <f>sales-Discount_Values</f>
        <v>2927.7991999999999</v>
      </c>
      <c r="R4565" s="12">
        <f>DATEDIF(order_date,delivery_date,"D")</f>
        <v>6</v>
      </c>
      <c r="S4565" s="12"/>
    </row>
    <row r="4566" spans="1:19" ht="14.25" customHeight="1" x14ac:dyDescent="0.35">
      <c r="A4566" s="2" t="s">
        <v>494</v>
      </c>
      <c r="B4566" s="2">
        <v>100461</v>
      </c>
      <c r="C4566" s="2" t="s">
        <v>25</v>
      </c>
      <c r="D4566" s="2" t="s">
        <v>26</v>
      </c>
      <c r="E4566" s="2">
        <v>3938.09</v>
      </c>
      <c r="F4566" s="2">
        <v>0.26</v>
      </c>
      <c r="G4566" s="2">
        <v>2</v>
      </c>
      <c r="H4566" s="3">
        <v>45114</v>
      </c>
      <c r="I4566" s="3">
        <v>45120</v>
      </c>
      <c r="J4566" s="2" t="s">
        <v>21</v>
      </c>
      <c r="K4566" s="2" t="s">
        <v>27</v>
      </c>
      <c r="L4566" s="2">
        <v>492.8</v>
      </c>
      <c r="M4566" s="2" t="s">
        <v>48</v>
      </c>
      <c r="N4566" s="11">
        <f>L4566/E4566*100</f>
        <v>12.51368048978058</v>
      </c>
      <c r="O4566" s="12" t="str">
        <f>IF(N4566&lt;10,"Low",IF(N4566&lt;20,"Med","High"))</f>
        <v>Med</v>
      </c>
      <c r="P4566" s="12">
        <f>sales*discount</f>
        <v>1023.9034</v>
      </c>
      <c r="Q4566" s="12">
        <f>sales-Discount_Values</f>
        <v>2914.1866</v>
      </c>
      <c r="R4566" s="12">
        <f>DATEDIF(order_date,delivery_date,"D")</f>
        <v>6</v>
      </c>
      <c r="S4566" s="12"/>
    </row>
    <row r="4567" spans="1:19" ht="14.25" customHeight="1" x14ac:dyDescent="0.35">
      <c r="A4567" s="2" t="s">
        <v>10595</v>
      </c>
      <c r="B4567" s="2">
        <v>110562</v>
      </c>
      <c r="C4567" s="2" t="s">
        <v>41</v>
      </c>
      <c r="D4567" s="2" t="s">
        <v>14</v>
      </c>
      <c r="E4567" s="2">
        <v>4335.09</v>
      </c>
      <c r="F4567" s="2">
        <v>0.46</v>
      </c>
      <c r="G4567" s="2">
        <v>3</v>
      </c>
      <c r="H4567" s="3">
        <v>44975</v>
      </c>
      <c r="I4567" s="3">
        <v>44976</v>
      </c>
      <c r="J4567" s="2" t="s">
        <v>31</v>
      </c>
      <c r="K4567" s="2" t="s">
        <v>16</v>
      </c>
      <c r="L4567" s="2">
        <v>542.89</v>
      </c>
      <c r="M4567" s="2" t="s">
        <v>23</v>
      </c>
      <c r="N4567" s="11">
        <f>L4567/E4567*100</f>
        <v>12.523154075232579</v>
      </c>
      <c r="O4567" s="12" t="str">
        <f>IF(N4567&lt;10,"Low",IF(N4567&lt;20,"Med","High"))</f>
        <v>Med</v>
      </c>
      <c r="P4567" s="12">
        <f>sales*discount</f>
        <v>1994.1414000000002</v>
      </c>
      <c r="Q4567" s="12">
        <f>sales-Discount_Values</f>
        <v>2340.9485999999997</v>
      </c>
      <c r="R4567" s="12">
        <f>DATEDIF(order_date,delivery_date,"D")</f>
        <v>1</v>
      </c>
      <c r="S4567" s="12"/>
    </row>
    <row r="4568" spans="1:19" ht="14.25" customHeight="1" x14ac:dyDescent="0.35">
      <c r="A4568" s="2" t="s">
        <v>13012</v>
      </c>
      <c r="B4568" s="2">
        <v>112979</v>
      </c>
      <c r="C4568" s="2" t="s">
        <v>25</v>
      </c>
      <c r="D4568" s="2" t="s">
        <v>36</v>
      </c>
      <c r="E4568" s="2">
        <v>2105.2600000000002</v>
      </c>
      <c r="F4568" s="2">
        <v>0.32</v>
      </c>
      <c r="G4568" s="2">
        <v>9</v>
      </c>
      <c r="H4568" s="3">
        <v>45643</v>
      </c>
      <c r="I4568" s="3">
        <v>45650</v>
      </c>
      <c r="J4568" s="2" t="s">
        <v>15</v>
      </c>
      <c r="K4568" s="2" t="s">
        <v>16</v>
      </c>
      <c r="L4568" s="2">
        <v>263.64999999999998</v>
      </c>
      <c r="M4568" s="2" t="s">
        <v>28</v>
      </c>
      <c r="N4568" s="11">
        <f>L4568/E4568*100</f>
        <v>12.523393785090676</v>
      </c>
      <c r="O4568" s="12" t="str">
        <f>IF(N4568&lt;10,"Low",IF(N4568&lt;20,"Med","High"))</f>
        <v>Med</v>
      </c>
      <c r="P4568" s="12">
        <f>sales*discount</f>
        <v>673.68320000000006</v>
      </c>
      <c r="Q4568" s="12">
        <f>sales-Discount_Values</f>
        <v>1431.5768000000003</v>
      </c>
      <c r="R4568" s="12">
        <f>DATEDIF(order_date,delivery_date,"D")</f>
        <v>7</v>
      </c>
      <c r="S4568" s="12"/>
    </row>
    <row r="4569" spans="1:19" ht="14.25" customHeight="1" x14ac:dyDescent="0.35">
      <c r="A4569" s="2" t="s">
        <v>9391</v>
      </c>
      <c r="B4569" s="2">
        <v>109358</v>
      </c>
      <c r="C4569" s="2" t="s">
        <v>19</v>
      </c>
      <c r="D4569" s="2" t="s">
        <v>36</v>
      </c>
      <c r="E4569" s="2">
        <v>3306.74</v>
      </c>
      <c r="F4569" s="2">
        <v>0.06</v>
      </c>
      <c r="G4569" s="2">
        <v>8</v>
      </c>
      <c r="H4569" s="3">
        <v>45491</v>
      </c>
      <c r="I4569" s="3">
        <v>45498</v>
      </c>
      <c r="J4569" s="2" t="s">
        <v>21</v>
      </c>
      <c r="K4569" s="2" t="s">
        <v>16</v>
      </c>
      <c r="L4569" s="2">
        <v>414.18</v>
      </c>
      <c r="M4569" s="2" t="s">
        <v>28</v>
      </c>
      <c r="N4569" s="11">
        <f>L4569/E4569*100</f>
        <v>12.525327059278929</v>
      </c>
      <c r="O4569" s="12" t="str">
        <f>IF(N4569&lt;10,"Low",IF(N4569&lt;20,"Med","High"))</f>
        <v>Med</v>
      </c>
      <c r="P4569" s="12">
        <f>sales*discount</f>
        <v>198.40439999999998</v>
      </c>
      <c r="Q4569" s="12">
        <f>sales-Discount_Values</f>
        <v>3108.3355999999999</v>
      </c>
      <c r="R4569" s="12">
        <f>DATEDIF(order_date,delivery_date,"D")</f>
        <v>7</v>
      </c>
      <c r="S4569" s="12"/>
    </row>
    <row r="4570" spans="1:19" ht="14.25" customHeight="1" x14ac:dyDescent="0.35">
      <c r="A4570" s="2" t="s">
        <v>5135</v>
      </c>
      <c r="B4570" s="2">
        <v>105102</v>
      </c>
      <c r="C4570" s="2" t="s">
        <v>13</v>
      </c>
      <c r="D4570" s="2" t="s">
        <v>33</v>
      </c>
      <c r="E4570" s="2">
        <v>1298.03</v>
      </c>
      <c r="F4570" s="2">
        <v>0.49</v>
      </c>
      <c r="G4570" s="2">
        <v>4</v>
      </c>
      <c r="H4570" s="3">
        <v>45518</v>
      </c>
      <c r="I4570" s="3">
        <v>45520</v>
      </c>
      <c r="J4570" s="2" t="s">
        <v>21</v>
      </c>
      <c r="K4570" s="2" t="s">
        <v>16</v>
      </c>
      <c r="L4570" s="2">
        <v>162.62</v>
      </c>
      <c r="M4570" s="2" t="s">
        <v>39</v>
      </c>
      <c r="N4570" s="11">
        <f>L4570/E4570*100</f>
        <v>12.528215834764991</v>
      </c>
      <c r="O4570" s="12" t="str">
        <f>IF(N4570&lt;10,"Low",IF(N4570&lt;20,"Med","High"))</f>
        <v>Med</v>
      </c>
      <c r="P4570" s="12">
        <f>sales*discount</f>
        <v>636.03469999999993</v>
      </c>
      <c r="Q4570" s="12">
        <f>sales-Discount_Values</f>
        <v>661.99530000000004</v>
      </c>
      <c r="R4570" s="12">
        <f>DATEDIF(order_date,delivery_date,"D")</f>
        <v>2</v>
      </c>
      <c r="S4570" s="12"/>
    </row>
    <row r="4571" spans="1:19" ht="14.25" customHeight="1" x14ac:dyDescent="0.35">
      <c r="A4571" s="2" t="s">
        <v>4968</v>
      </c>
      <c r="B4571" s="2">
        <v>104935</v>
      </c>
      <c r="C4571" s="2" t="s">
        <v>25</v>
      </c>
      <c r="D4571" s="2" t="s">
        <v>20</v>
      </c>
      <c r="E4571" s="2">
        <v>728.3</v>
      </c>
      <c r="F4571" s="2">
        <v>0.4</v>
      </c>
      <c r="G4571" s="2">
        <v>5</v>
      </c>
      <c r="H4571" s="3">
        <v>45292</v>
      </c>
      <c r="I4571" s="3">
        <v>45295</v>
      </c>
      <c r="J4571" s="2" t="s">
        <v>31</v>
      </c>
      <c r="K4571" s="2" t="s">
        <v>27</v>
      </c>
      <c r="L4571" s="2">
        <v>91.25</v>
      </c>
      <c r="M4571" s="2" t="s">
        <v>48</v>
      </c>
      <c r="N4571" s="11">
        <f>L4571/E4571*100</f>
        <v>12.529177536729371</v>
      </c>
      <c r="O4571" s="12" t="str">
        <f>IF(N4571&lt;10,"Low",IF(N4571&lt;20,"Med","High"))</f>
        <v>Med</v>
      </c>
      <c r="P4571" s="12">
        <f>sales*discount</f>
        <v>291.32</v>
      </c>
      <c r="Q4571" s="12">
        <f>sales-Discount_Values</f>
        <v>436.97999999999996</v>
      </c>
      <c r="R4571" s="12">
        <f>DATEDIF(order_date,delivery_date,"D")</f>
        <v>3</v>
      </c>
      <c r="S4571" s="12"/>
    </row>
    <row r="4572" spans="1:19" ht="14.25" customHeight="1" x14ac:dyDescent="0.35">
      <c r="A4572" s="2" t="s">
        <v>12371</v>
      </c>
      <c r="B4572" s="2">
        <v>112338</v>
      </c>
      <c r="C4572" s="2" t="s">
        <v>41</v>
      </c>
      <c r="D4572" s="2" t="s">
        <v>36</v>
      </c>
      <c r="E4572" s="2">
        <v>1475.14</v>
      </c>
      <c r="F4572" s="2">
        <v>0.03</v>
      </c>
      <c r="G4572" s="2">
        <v>9</v>
      </c>
      <c r="H4572" s="3">
        <v>45017</v>
      </c>
      <c r="I4572" s="3">
        <v>45020</v>
      </c>
      <c r="J4572" s="2" t="s">
        <v>31</v>
      </c>
      <c r="K4572" s="2" t="s">
        <v>16</v>
      </c>
      <c r="L4572" s="2">
        <v>184.83</v>
      </c>
      <c r="M4572" s="2" t="s">
        <v>28</v>
      </c>
      <c r="N4572" s="11">
        <f>L4572/E4572*100</f>
        <v>12.529658201933374</v>
      </c>
      <c r="O4572" s="12" t="str">
        <f>IF(N4572&lt;10,"Low",IF(N4572&lt;20,"Med","High"))</f>
        <v>Med</v>
      </c>
      <c r="P4572" s="12">
        <f>sales*discount</f>
        <v>44.254200000000004</v>
      </c>
      <c r="Q4572" s="12">
        <f>sales-Discount_Values</f>
        <v>1430.8858</v>
      </c>
      <c r="R4572" s="12">
        <f>DATEDIF(order_date,delivery_date,"D")</f>
        <v>3</v>
      </c>
      <c r="S4572" s="12"/>
    </row>
    <row r="4573" spans="1:19" ht="14.25" customHeight="1" x14ac:dyDescent="0.35">
      <c r="A4573" s="2" t="s">
        <v>1596</v>
      </c>
      <c r="B4573" s="2">
        <v>101563</v>
      </c>
      <c r="C4573" s="2" t="s">
        <v>41</v>
      </c>
      <c r="D4573" s="2" t="s">
        <v>36</v>
      </c>
      <c r="E4573" s="2">
        <v>4371.01</v>
      </c>
      <c r="F4573" s="2">
        <v>0.28000000000000003</v>
      </c>
      <c r="G4573" s="2">
        <v>1</v>
      </c>
      <c r="H4573" s="3">
        <v>45502</v>
      </c>
      <c r="I4573" s="3">
        <v>45507</v>
      </c>
      <c r="J4573" s="2" t="s">
        <v>15</v>
      </c>
      <c r="K4573" s="2" t="s">
        <v>27</v>
      </c>
      <c r="L4573" s="2">
        <v>547.69000000000005</v>
      </c>
      <c r="M4573" s="2" t="s">
        <v>23</v>
      </c>
      <c r="N4573" s="11">
        <f>L4573/E4573*100</f>
        <v>12.530055982484598</v>
      </c>
      <c r="O4573" s="12" t="str">
        <f>IF(N4573&lt;10,"Low",IF(N4573&lt;20,"Med","High"))</f>
        <v>Med</v>
      </c>
      <c r="P4573" s="12">
        <f>sales*discount</f>
        <v>1223.8828000000001</v>
      </c>
      <c r="Q4573" s="12">
        <f>sales-Discount_Values</f>
        <v>3147.1271999999999</v>
      </c>
      <c r="R4573" s="12">
        <f>DATEDIF(order_date,delivery_date,"D")</f>
        <v>5</v>
      </c>
      <c r="S4573" s="12"/>
    </row>
    <row r="4574" spans="1:19" ht="14.25" customHeight="1" x14ac:dyDescent="0.35">
      <c r="A4574" s="2" t="s">
        <v>1740</v>
      </c>
      <c r="B4574" s="2">
        <v>101707</v>
      </c>
      <c r="C4574" s="2" t="s">
        <v>41</v>
      </c>
      <c r="D4574" s="2" t="s">
        <v>20</v>
      </c>
      <c r="E4574" s="2">
        <v>228.17</v>
      </c>
      <c r="F4574" s="2">
        <v>0.04</v>
      </c>
      <c r="G4574" s="2">
        <v>9</v>
      </c>
      <c r="H4574" s="3">
        <v>45643</v>
      </c>
      <c r="I4574" s="3">
        <v>45647</v>
      </c>
      <c r="J4574" s="2" t="s">
        <v>21</v>
      </c>
      <c r="K4574" s="2" t="s">
        <v>22</v>
      </c>
      <c r="L4574" s="2">
        <v>28.59</v>
      </c>
      <c r="M4574" s="2" t="s">
        <v>34</v>
      </c>
      <c r="N4574" s="11">
        <f>L4574/E4574*100</f>
        <v>12.530131042643644</v>
      </c>
      <c r="O4574" s="12" t="str">
        <f>IF(N4574&lt;10,"Low",IF(N4574&lt;20,"Med","High"))</f>
        <v>Med</v>
      </c>
      <c r="P4574" s="12">
        <f>sales*discount</f>
        <v>9.1267999999999994</v>
      </c>
      <c r="Q4574" s="12">
        <f>sales-Discount_Values</f>
        <v>219.04319999999998</v>
      </c>
      <c r="R4574" s="12">
        <f>DATEDIF(order_date,delivery_date,"D")</f>
        <v>4</v>
      </c>
      <c r="S4574" s="12"/>
    </row>
    <row r="4575" spans="1:19" ht="14.25" customHeight="1" x14ac:dyDescent="0.35">
      <c r="A4575" s="2" t="s">
        <v>14485</v>
      </c>
      <c r="B4575" s="2">
        <v>114452</v>
      </c>
      <c r="C4575" s="2" t="s">
        <v>25</v>
      </c>
      <c r="D4575" s="2" t="s">
        <v>14</v>
      </c>
      <c r="E4575" s="2">
        <v>4713.6400000000003</v>
      </c>
      <c r="F4575" s="2">
        <v>0.37</v>
      </c>
      <c r="G4575" s="2">
        <v>7</v>
      </c>
      <c r="H4575" s="3">
        <v>44956</v>
      </c>
      <c r="I4575" s="3">
        <v>44963</v>
      </c>
      <c r="J4575" s="2" t="s">
        <v>31</v>
      </c>
      <c r="K4575" s="2" t="s">
        <v>22</v>
      </c>
      <c r="L4575" s="2">
        <v>590.63</v>
      </c>
      <c r="M4575" s="2" t="s">
        <v>39</v>
      </c>
      <c r="N4575" s="11">
        <f>L4575/E4575*100</f>
        <v>12.530231413514819</v>
      </c>
      <c r="O4575" s="12" t="str">
        <f>IF(N4575&lt;10,"Low",IF(N4575&lt;20,"Med","High"))</f>
        <v>Med</v>
      </c>
      <c r="P4575" s="12">
        <f>sales*discount</f>
        <v>1744.0468000000001</v>
      </c>
      <c r="Q4575" s="12">
        <f>sales-Discount_Values</f>
        <v>2969.5932000000003</v>
      </c>
      <c r="R4575" s="12">
        <f>DATEDIF(order_date,delivery_date,"D")</f>
        <v>7</v>
      </c>
      <c r="S4575" s="12"/>
    </row>
    <row r="4576" spans="1:19" ht="14.25" customHeight="1" x14ac:dyDescent="0.35">
      <c r="A4576" s="2" t="s">
        <v>14316</v>
      </c>
      <c r="B4576" s="2">
        <v>114283</v>
      </c>
      <c r="C4576" s="2" t="s">
        <v>25</v>
      </c>
      <c r="D4576" s="2" t="s">
        <v>33</v>
      </c>
      <c r="E4576" s="2">
        <v>696.2</v>
      </c>
      <c r="F4576" s="2">
        <v>0.06</v>
      </c>
      <c r="G4576" s="2">
        <v>7</v>
      </c>
      <c r="H4576" s="3">
        <v>45057</v>
      </c>
      <c r="I4576" s="3">
        <v>45059</v>
      </c>
      <c r="J4576" s="2" t="s">
        <v>21</v>
      </c>
      <c r="K4576" s="2" t="s">
        <v>22</v>
      </c>
      <c r="L4576" s="2">
        <v>87.24</v>
      </c>
      <c r="M4576" s="2" t="s">
        <v>39</v>
      </c>
      <c r="N4576" s="11">
        <f>L4576/E4576*100</f>
        <v>12.530881930479746</v>
      </c>
      <c r="O4576" s="12" t="str">
        <f>IF(N4576&lt;10,"Low",IF(N4576&lt;20,"Med","High"))</f>
        <v>Med</v>
      </c>
      <c r="P4576" s="12">
        <f>sales*discount</f>
        <v>41.771999999999998</v>
      </c>
      <c r="Q4576" s="12">
        <f>sales-Discount_Values</f>
        <v>654.428</v>
      </c>
      <c r="R4576" s="12">
        <f>DATEDIF(order_date,delivery_date,"D")</f>
        <v>2</v>
      </c>
      <c r="S4576" s="12"/>
    </row>
    <row r="4577" spans="1:19" ht="14.25" customHeight="1" x14ac:dyDescent="0.35">
      <c r="A4577" s="2" t="s">
        <v>15150</v>
      </c>
      <c r="B4577" s="2">
        <v>115117</v>
      </c>
      <c r="C4577" s="2" t="s">
        <v>19</v>
      </c>
      <c r="D4577" s="2" t="s">
        <v>14</v>
      </c>
      <c r="E4577" s="2">
        <v>4521.6400000000003</v>
      </c>
      <c r="F4577" s="2">
        <v>0.44</v>
      </c>
      <c r="G4577" s="2">
        <v>7</v>
      </c>
      <c r="H4577" s="3">
        <v>45441</v>
      </c>
      <c r="I4577" s="3">
        <v>45448</v>
      </c>
      <c r="J4577" s="2" t="s">
        <v>15</v>
      </c>
      <c r="K4577" s="2" t="s">
        <v>22</v>
      </c>
      <c r="L4577" s="2">
        <v>566.61</v>
      </c>
      <c r="M4577" s="2" t="s">
        <v>17</v>
      </c>
      <c r="N4577" s="11">
        <f>L4577/E4577*100</f>
        <v>12.531072796595923</v>
      </c>
      <c r="O4577" s="12" t="str">
        <f>IF(N4577&lt;10,"Low",IF(N4577&lt;20,"Med","High"))</f>
        <v>Med</v>
      </c>
      <c r="P4577" s="12">
        <f>sales*discount</f>
        <v>1989.5216000000003</v>
      </c>
      <c r="Q4577" s="12">
        <f>sales-Discount_Values</f>
        <v>2532.1184000000003</v>
      </c>
      <c r="R4577" s="12">
        <f>DATEDIF(order_date,delivery_date,"D")</f>
        <v>7</v>
      </c>
      <c r="S4577" s="12"/>
    </row>
    <row r="4578" spans="1:19" ht="14.25" customHeight="1" x14ac:dyDescent="0.35">
      <c r="A4578" s="2" t="s">
        <v>13455</v>
      </c>
      <c r="B4578" s="2">
        <v>113422</v>
      </c>
      <c r="C4578" s="2" t="s">
        <v>25</v>
      </c>
      <c r="D4578" s="2" t="s">
        <v>14</v>
      </c>
      <c r="E4578" s="2">
        <v>3211.88</v>
      </c>
      <c r="F4578" s="2">
        <v>0.21</v>
      </c>
      <c r="G4578" s="2">
        <v>2</v>
      </c>
      <c r="H4578" s="3">
        <v>45247</v>
      </c>
      <c r="I4578" s="3">
        <v>45250</v>
      </c>
      <c r="J4578" s="2" t="s">
        <v>31</v>
      </c>
      <c r="K4578" s="2" t="s">
        <v>22</v>
      </c>
      <c r="L4578" s="2">
        <v>402.53</v>
      </c>
      <c r="M4578" s="2" t="s">
        <v>39</v>
      </c>
      <c r="N4578" s="11">
        <f>L4578/E4578*100</f>
        <v>12.532535462096964</v>
      </c>
      <c r="O4578" s="12" t="str">
        <f>IF(N4578&lt;10,"Low",IF(N4578&lt;20,"Med","High"))</f>
        <v>Med</v>
      </c>
      <c r="P4578" s="12">
        <f>sales*discount</f>
        <v>674.49480000000005</v>
      </c>
      <c r="Q4578" s="12">
        <f>sales-Discount_Values</f>
        <v>2537.3852000000002</v>
      </c>
      <c r="R4578" s="12">
        <f>DATEDIF(order_date,delivery_date,"D")</f>
        <v>3</v>
      </c>
      <c r="S4578" s="12"/>
    </row>
    <row r="4579" spans="1:19" ht="14.25" customHeight="1" x14ac:dyDescent="0.35">
      <c r="A4579" s="2" t="s">
        <v>12938</v>
      </c>
      <c r="B4579" s="2">
        <v>112905</v>
      </c>
      <c r="C4579" s="2" t="s">
        <v>41</v>
      </c>
      <c r="D4579" s="2" t="s">
        <v>36</v>
      </c>
      <c r="E4579" s="2">
        <v>2351.7399999999998</v>
      </c>
      <c r="F4579" s="2">
        <v>0.08</v>
      </c>
      <c r="G4579" s="2">
        <v>3</v>
      </c>
      <c r="H4579" s="3">
        <v>45268</v>
      </c>
      <c r="I4579" s="3">
        <v>45272</v>
      </c>
      <c r="J4579" s="2" t="s">
        <v>21</v>
      </c>
      <c r="K4579" s="2" t="s">
        <v>16</v>
      </c>
      <c r="L4579" s="2">
        <v>294.76</v>
      </c>
      <c r="M4579" s="2" t="s">
        <v>17</v>
      </c>
      <c r="N4579" s="11">
        <f>L4579/E4579*100</f>
        <v>12.533698453060287</v>
      </c>
      <c r="O4579" s="12" t="str">
        <f>IF(N4579&lt;10,"Low",IF(N4579&lt;20,"Med","High"))</f>
        <v>Med</v>
      </c>
      <c r="P4579" s="12">
        <f>sales*discount</f>
        <v>188.13919999999999</v>
      </c>
      <c r="Q4579" s="12">
        <f>sales-Discount_Values</f>
        <v>2163.6007999999997</v>
      </c>
      <c r="R4579" s="12">
        <f>DATEDIF(order_date,delivery_date,"D")</f>
        <v>4</v>
      </c>
      <c r="S4579" s="12"/>
    </row>
    <row r="4580" spans="1:19" ht="14.25" customHeight="1" x14ac:dyDescent="0.35">
      <c r="A4580" s="2" t="s">
        <v>14173</v>
      </c>
      <c r="B4580" s="2">
        <v>114140</v>
      </c>
      <c r="C4580" s="2" t="s">
        <v>25</v>
      </c>
      <c r="D4580" s="2" t="s">
        <v>20</v>
      </c>
      <c r="E4580" s="2">
        <v>4693.4399999999996</v>
      </c>
      <c r="F4580" s="2">
        <v>0.28000000000000003</v>
      </c>
      <c r="G4580" s="2">
        <v>9</v>
      </c>
      <c r="H4580" s="3">
        <v>45352</v>
      </c>
      <c r="I4580" s="3">
        <v>45353</v>
      </c>
      <c r="J4580" s="2" t="s">
        <v>21</v>
      </c>
      <c r="K4580" s="2" t="s">
        <v>16</v>
      </c>
      <c r="L4580" s="2">
        <v>588.29999999999995</v>
      </c>
      <c r="M4580" s="2" t="s">
        <v>48</v>
      </c>
      <c r="N4580" s="11">
        <f>L4580/E4580*100</f>
        <v>12.534516260994069</v>
      </c>
      <c r="O4580" s="12" t="str">
        <f>IF(N4580&lt;10,"Low",IF(N4580&lt;20,"Med","High"))</f>
        <v>Med</v>
      </c>
      <c r="P4580" s="12">
        <f>sales*discount</f>
        <v>1314.1632</v>
      </c>
      <c r="Q4580" s="12">
        <f>sales-Discount_Values</f>
        <v>3379.2767999999996</v>
      </c>
      <c r="R4580" s="12">
        <f>DATEDIF(order_date,delivery_date,"D")</f>
        <v>1</v>
      </c>
      <c r="S4580" s="12"/>
    </row>
    <row r="4581" spans="1:19" ht="14.25" customHeight="1" x14ac:dyDescent="0.35">
      <c r="A4581" s="2" t="s">
        <v>10356</v>
      </c>
      <c r="B4581" s="2">
        <v>110323</v>
      </c>
      <c r="C4581" s="2" t="s">
        <v>13</v>
      </c>
      <c r="D4581" s="2" t="s">
        <v>20</v>
      </c>
      <c r="E4581" s="2">
        <v>2465.85</v>
      </c>
      <c r="F4581" s="2">
        <v>0.03</v>
      </c>
      <c r="G4581" s="2">
        <v>2</v>
      </c>
      <c r="H4581" s="3">
        <v>44986</v>
      </c>
      <c r="I4581" s="3">
        <v>44988</v>
      </c>
      <c r="J4581" s="2" t="s">
        <v>31</v>
      </c>
      <c r="K4581" s="2" t="s">
        <v>27</v>
      </c>
      <c r="L4581" s="2">
        <v>309.2</v>
      </c>
      <c r="M4581" s="2" t="s">
        <v>39</v>
      </c>
      <c r="N4581" s="11">
        <f>L4581/E4581*100</f>
        <v>12.539286655717097</v>
      </c>
      <c r="O4581" s="12" t="str">
        <f>IF(N4581&lt;10,"Low",IF(N4581&lt;20,"Med","High"))</f>
        <v>Med</v>
      </c>
      <c r="P4581" s="12">
        <f>sales*discount</f>
        <v>73.975499999999997</v>
      </c>
      <c r="Q4581" s="12">
        <f>sales-Discount_Values</f>
        <v>2391.8744999999999</v>
      </c>
      <c r="R4581" s="12">
        <f>DATEDIF(order_date,delivery_date,"D")</f>
        <v>2</v>
      </c>
      <c r="S4581" s="12"/>
    </row>
    <row r="4582" spans="1:19" ht="14.25" customHeight="1" x14ac:dyDescent="0.35">
      <c r="A4582" s="2" t="s">
        <v>3752</v>
      </c>
      <c r="B4582" s="2">
        <v>103719</v>
      </c>
      <c r="C4582" s="2" t="s">
        <v>41</v>
      </c>
      <c r="D4582" s="2" t="s">
        <v>14</v>
      </c>
      <c r="E4582" s="2">
        <v>1173.27</v>
      </c>
      <c r="F4582" s="2">
        <v>0.31</v>
      </c>
      <c r="G4582" s="2">
        <v>5</v>
      </c>
      <c r="H4582" s="3">
        <v>45167</v>
      </c>
      <c r="I4582" s="3">
        <v>45168</v>
      </c>
      <c r="J4582" s="2" t="s">
        <v>31</v>
      </c>
      <c r="K4582" s="2" t="s">
        <v>22</v>
      </c>
      <c r="L4582" s="2">
        <v>147.12</v>
      </c>
      <c r="M4582" s="2" t="s">
        <v>17</v>
      </c>
      <c r="N4582" s="11">
        <f>L4582/E4582*100</f>
        <v>12.539313201564859</v>
      </c>
      <c r="O4582" s="12" t="str">
        <f>IF(N4582&lt;10,"Low",IF(N4582&lt;20,"Med","High"))</f>
        <v>Med</v>
      </c>
      <c r="P4582" s="12">
        <f>sales*discount</f>
        <v>363.71370000000002</v>
      </c>
      <c r="Q4582" s="12">
        <f>sales-Discount_Values</f>
        <v>809.55629999999996</v>
      </c>
      <c r="R4582" s="12">
        <f>DATEDIF(order_date,delivery_date,"D")</f>
        <v>1</v>
      </c>
      <c r="S4582" s="12"/>
    </row>
    <row r="4583" spans="1:19" ht="14.25" customHeight="1" x14ac:dyDescent="0.35">
      <c r="A4583" s="2" t="s">
        <v>3943</v>
      </c>
      <c r="B4583" s="2">
        <v>103910</v>
      </c>
      <c r="C4583" s="2" t="s">
        <v>19</v>
      </c>
      <c r="D4583" s="2" t="s">
        <v>20</v>
      </c>
      <c r="E4583" s="2">
        <v>4500.18</v>
      </c>
      <c r="F4583" s="2">
        <v>0.03</v>
      </c>
      <c r="G4583" s="2">
        <v>6</v>
      </c>
      <c r="H4583" s="3">
        <v>44983</v>
      </c>
      <c r="I4583" s="3">
        <v>44989</v>
      </c>
      <c r="J4583" s="2" t="s">
        <v>31</v>
      </c>
      <c r="K4583" s="2" t="s">
        <v>16</v>
      </c>
      <c r="L4583" s="2">
        <v>564.33000000000004</v>
      </c>
      <c r="M4583" s="2" t="s">
        <v>39</v>
      </c>
      <c r="N4583" s="11">
        <f>L4583/E4583*100</f>
        <v>12.540165060064265</v>
      </c>
      <c r="O4583" s="12" t="str">
        <f>IF(N4583&lt;10,"Low",IF(N4583&lt;20,"Med","High"))</f>
        <v>Med</v>
      </c>
      <c r="P4583" s="12">
        <f>sales*discount</f>
        <v>135.00540000000001</v>
      </c>
      <c r="Q4583" s="12">
        <f>sales-Discount_Values</f>
        <v>4365.1746000000003</v>
      </c>
      <c r="R4583" s="12">
        <f>DATEDIF(order_date,delivery_date,"D")</f>
        <v>6</v>
      </c>
      <c r="S4583" s="12"/>
    </row>
    <row r="4584" spans="1:19" ht="14.25" customHeight="1" x14ac:dyDescent="0.35">
      <c r="A4584" s="2" t="s">
        <v>10851</v>
      </c>
      <c r="B4584" s="2">
        <v>110818</v>
      </c>
      <c r="C4584" s="2" t="s">
        <v>13</v>
      </c>
      <c r="D4584" s="2" t="s">
        <v>20</v>
      </c>
      <c r="E4584" s="2">
        <v>1965.77</v>
      </c>
      <c r="F4584" s="2">
        <v>0.16</v>
      </c>
      <c r="G4584" s="2">
        <v>8</v>
      </c>
      <c r="H4584" s="3">
        <v>44958</v>
      </c>
      <c r="I4584" s="3">
        <v>44962</v>
      </c>
      <c r="J4584" s="2" t="s">
        <v>21</v>
      </c>
      <c r="K4584" s="2" t="s">
        <v>27</v>
      </c>
      <c r="L4584" s="2">
        <v>246.56</v>
      </c>
      <c r="M4584" s="2" t="s">
        <v>48</v>
      </c>
      <c r="N4584" s="11">
        <f>L4584/E4584*100</f>
        <v>12.54266775868998</v>
      </c>
      <c r="O4584" s="12" t="str">
        <f>IF(N4584&lt;10,"Low",IF(N4584&lt;20,"Med","High"))</f>
        <v>Med</v>
      </c>
      <c r="P4584" s="12">
        <f>sales*discount</f>
        <v>314.52320000000003</v>
      </c>
      <c r="Q4584" s="12">
        <f>sales-Discount_Values</f>
        <v>1651.2467999999999</v>
      </c>
      <c r="R4584" s="12">
        <f>DATEDIF(order_date,delivery_date,"D")</f>
        <v>4</v>
      </c>
      <c r="S4584" s="12"/>
    </row>
    <row r="4585" spans="1:19" ht="14.25" customHeight="1" x14ac:dyDescent="0.35">
      <c r="A4585" s="2" t="s">
        <v>9997</v>
      </c>
      <c r="B4585" s="2">
        <v>109964</v>
      </c>
      <c r="C4585" s="2" t="s">
        <v>13</v>
      </c>
      <c r="D4585" s="2" t="s">
        <v>36</v>
      </c>
      <c r="E4585" s="2">
        <v>3545.92</v>
      </c>
      <c r="F4585" s="2">
        <v>0.15</v>
      </c>
      <c r="G4585" s="2">
        <v>8</v>
      </c>
      <c r="H4585" s="3">
        <v>45570</v>
      </c>
      <c r="I4585" s="3">
        <v>45577</v>
      </c>
      <c r="J4585" s="2" t="s">
        <v>21</v>
      </c>
      <c r="K4585" s="2" t="s">
        <v>16</v>
      </c>
      <c r="L4585" s="2">
        <v>444.85</v>
      </c>
      <c r="M4585" s="2" t="s">
        <v>39</v>
      </c>
      <c r="N4585" s="11">
        <f>L4585/E4585*100</f>
        <v>12.545404295641188</v>
      </c>
      <c r="O4585" s="12" t="str">
        <f>IF(N4585&lt;10,"Low",IF(N4585&lt;20,"Med","High"))</f>
        <v>Med</v>
      </c>
      <c r="P4585" s="12">
        <f>sales*discount</f>
        <v>531.88800000000003</v>
      </c>
      <c r="Q4585" s="12">
        <f>sales-Discount_Values</f>
        <v>3014.0320000000002</v>
      </c>
      <c r="R4585" s="12">
        <f>DATEDIF(order_date,delivery_date,"D")</f>
        <v>7</v>
      </c>
      <c r="S4585" s="12"/>
    </row>
    <row r="4586" spans="1:19" ht="14.25" customHeight="1" x14ac:dyDescent="0.35">
      <c r="A4586" s="2" t="s">
        <v>2999</v>
      </c>
      <c r="B4586" s="2">
        <v>102966</v>
      </c>
      <c r="C4586" s="2" t="s">
        <v>25</v>
      </c>
      <c r="D4586" s="2" t="s">
        <v>36</v>
      </c>
      <c r="E4586" s="2">
        <v>1139.77</v>
      </c>
      <c r="F4586" s="2">
        <v>0.27</v>
      </c>
      <c r="G4586" s="2">
        <v>7</v>
      </c>
      <c r="H4586" s="3">
        <v>45201</v>
      </c>
      <c r="I4586" s="3">
        <v>45203</v>
      </c>
      <c r="J4586" s="2" t="s">
        <v>31</v>
      </c>
      <c r="K4586" s="2" t="s">
        <v>16</v>
      </c>
      <c r="L4586" s="2">
        <v>143.07</v>
      </c>
      <c r="M4586" s="2" t="s">
        <v>17</v>
      </c>
      <c r="N4586" s="11">
        <f>L4586/E4586*100</f>
        <v>12.552532528492591</v>
      </c>
      <c r="O4586" s="12" t="str">
        <f>IF(N4586&lt;10,"Low",IF(N4586&lt;20,"Med","High"))</f>
        <v>Med</v>
      </c>
      <c r="P4586" s="12">
        <f>sales*discount</f>
        <v>307.73790000000002</v>
      </c>
      <c r="Q4586" s="12">
        <f>sales-Discount_Values</f>
        <v>832.0320999999999</v>
      </c>
      <c r="R4586" s="12">
        <f>DATEDIF(order_date,delivery_date,"D")</f>
        <v>2</v>
      </c>
      <c r="S4586" s="12"/>
    </row>
    <row r="4587" spans="1:19" ht="14.25" customHeight="1" x14ac:dyDescent="0.35">
      <c r="A4587" s="2" t="s">
        <v>5408</v>
      </c>
      <c r="B4587" s="2">
        <v>105375</v>
      </c>
      <c r="C4587" s="2" t="s">
        <v>13</v>
      </c>
      <c r="D4587" s="2" t="s">
        <v>26</v>
      </c>
      <c r="E4587" s="2">
        <v>1631.4</v>
      </c>
      <c r="F4587" s="2">
        <v>0.45</v>
      </c>
      <c r="G4587" s="2">
        <v>2</v>
      </c>
      <c r="H4587" s="3">
        <v>44949</v>
      </c>
      <c r="I4587" s="3">
        <v>44953</v>
      </c>
      <c r="J4587" s="2" t="s">
        <v>31</v>
      </c>
      <c r="K4587" s="2" t="s">
        <v>27</v>
      </c>
      <c r="L4587" s="2">
        <v>204.79</v>
      </c>
      <c r="M4587" s="2" t="s">
        <v>17</v>
      </c>
      <c r="N4587" s="11">
        <f>L4587/E4587*100</f>
        <v>12.553021944342282</v>
      </c>
      <c r="O4587" s="12" t="str">
        <f>IF(N4587&lt;10,"Low",IF(N4587&lt;20,"Med","High"))</f>
        <v>Med</v>
      </c>
      <c r="P4587" s="12">
        <f>sales*discount</f>
        <v>734.13000000000011</v>
      </c>
      <c r="Q4587" s="12">
        <f>sales-Discount_Values</f>
        <v>897.27</v>
      </c>
      <c r="R4587" s="12">
        <f>DATEDIF(order_date,delivery_date,"D")</f>
        <v>4</v>
      </c>
      <c r="S4587" s="12"/>
    </row>
    <row r="4588" spans="1:19" ht="14.25" customHeight="1" x14ac:dyDescent="0.35">
      <c r="A4588" s="2" t="s">
        <v>9864</v>
      </c>
      <c r="B4588" s="2">
        <v>109831</v>
      </c>
      <c r="C4588" s="2" t="s">
        <v>25</v>
      </c>
      <c r="D4588" s="2" t="s">
        <v>14</v>
      </c>
      <c r="E4588" s="2">
        <v>1747.96</v>
      </c>
      <c r="F4588" s="2">
        <v>0.1</v>
      </c>
      <c r="G4588" s="2">
        <v>6</v>
      </c>
      <c r="H4588" s="3">
        <v>45430</v>
      </c>
      <c r="I4588" s="3">
        <v>45434</v>
      </c>
      <c r="J4588" s="2" t="s">
        <v>21</v>
      </c>
      <c r="K4588" s="2" t="s">
        <v>27</v>
      </c>
      <c r="L4588" s="2">
        <v>219.44</v>
      </c>
      <c r="M4588" s="2" t="s">
        <v>39</v>
      </c>
      <c r="N4588" s="11">
        <f>L4588/E4588*100</f>
        <v>12.554063022037118</v>
      </c>
      <c r="O4588" s="12" t="str">
        <f>IF(N4588&lt;10,"Low",IF(N4588&lt;20,"Med","High"))</f>
        <v>Med</v>
      </c>
      <c r="P4588" s="12">
        <f>sales*discount</f>
        <v>174.79600000000002</v>
      </c>
      <c r="Q4588" s="12">
        <f>sales-Discount_Values</f>
        <v>1573.164</v>
      </c>
      <c r="R4588" s="12">
        <f>DATEDIF(order_date,delivery_date,"D")</f>
        <v>4</v>
      </c>
      <c r="S4588" s="12"/>
    </row>
    <row r="4589" spans="1:19" ht="14.25" customHeight="1" x14ac:dyDescent="0.35">
      <c r="A4589" s="2" t="s">
        <v>732</v>
      </c>
      <c r="B4589" s="2">
        <v>100699</v>
      </c>
      <c r="C4589" s="2" t="s">
        <v>13</v>
      </c>
      <c r="D4589" s="2" t="s">
        <v>20</v>
      </c>
      <c r="E4589" s="2">
        <v>4693.17</v>
      </c>
      <c r="F4589" s="2">
        <v>0.15</v>
      </c>
      <c r="G4589" s="2">
        <v>5</v>
      </c>
      <c r="H4589" s="3">
        <v>45280</v>
      </c>
      <c r="I4589" s="3">
        <v>45286</v>
      </c>
      <c r="J4589" s="2" t="s">
        <v>15</v>
      </c>
      <c r="K4589" s="2" t="s">
        <v>27</v>
      </c>
      <c r="L4589" s="2">
        <v>589.22</v>
      </c>
      <c r="M4589" s="2" t="s">
        <v>48</v>
      </c>
      <c r="N4589" s="11">
        <f>L4589/E4589*100</f>
        <v>12.554840331801319</v>
      </c>
      <c r="O4589" s="12" t="str">
        <f>IF(N4589&lt;10,"Low",IF(N4589&lt;20,"Med","High"))</f>
        <v>Med</v>
      </c>
      <c r="P4589" s="12">
        <f>sales*discount</f>
        <v>703.97550000000001</v>
      </c>
      <c r="Q4589" s="12">
        <f>sales-Discount_Values</f>
        <v>3989.1945000000001</v>
      </c>
      <c r="R4589" s="12">
        <f>DATEDIF(order_date,delivery_date,"D")</f>
        <v>6</v>
      </c>
      <c r="S4589" s="12"/>
    </row>
    <row r="4590" spans="1:19" ht="14.25" customHeight="1" x14ac:dyDescent="0.35">
      <c r="A4590" s="2" t="s">
        <v>13698</v>
      </c>
      <c r="B4590" s="2">
        <v>113665</v>
      </c>
      <c r="C4590" s="2" t="s">
        <v>19</v>
      </c>
      <c r="D4590" s="2" t="s">
        <v>14</v>
      </c>
      <c r="E4590" s="2">
        <v>3051</v>
      </c>
      <c r="F4590" s="2">
        <v>0.15</v>
      </c>
      <c r="G4590" s="2">
        <v>8</v>
      </c>
      <c r="H4590" s="3">
        <v>45446</v>
      </c>
      <c r="I4590" s="3">
        <v>45453</v>
      </c>
      <c r="J4590" s="2" t="s">
        <v>31</v>
      </c>
      <c r="K4590" s="2" t="s">
        <v>27</v>
      </c>
      <c r="L4590" s="2">
        <v>383.16</v>
      </c>
      <c r="M4590" s="2" t="s">
        <v>34</v>
      </c>
      <c r="N4590" s="11">
        <f>L4590/E4590*100</f>
        <v>12.558505408062931</v>
      </c>
      <c r="O4590" s="12" t="str">
        <f>IF(N4590&lt;10,"Low",IF(N4590&lt;20,"Med","High"))</f>
        <v>Med</v>
      </c>
      <c r="P4590" s="12">
        <f>sales*discount</f>
        <v>457.65</v>
      </c>
      <c r="Q4590" s="12">
        <f>sales-Discount_Values</f>
        <v>2593.35</v>
      </c>
      <c r="R4590" s="12">
        <f>DATEDIF(order_date,delivery_date,"D")</f>
        <v>7</v>
      </c>
      <c r="S4590" s="12"/>
    </row>
    <row r="4591" spans="1:19" ht="14.25" customHeight="1" x14ac:dyDescent="0.35">
      <c r="A4591" s="2" t="s">
        <v>13822</v>
      </c>
      <c r="B4591" s="2">
        <v>113789</v>
      </c>
      <c r="C4591" s="2" t="s">
        <v>25</v>
      </c>
      <c r="D4591" s="2" t="s">
        <v>36</v>
      </c>
      <c r="E4591" s="2">
        <v>4384.3599999999997</v>
      </c>
      <c r="F4591" s="2">
        <v>0.43</v>
      </c>
      <c r="G4591" s="2">
        <v>1</v>
      </c>
      <c r="H4591" s="3">
        <v>45086</v>
      </c>
      <c r="I4591" s="3">
        <v>45088</v>
      </c>
      <c r="J4591" s="2" t="s">
        <v>31</v>
      </c>
      <c r="K4591" s="2" t="s">
        <v>22</v>
      </c>
      <c r="L4591" s="2">
        <v>550.73</v>
      </c>
      <c r="M4591" s="2" t="s">
        <v>39</v>
      </c>
      <c r="N4591" s="11">
        <f>L4591/E4591*100</f>
        <v>12.561240409090496</v>
      </c>
      <c r="O4591" s="12" t="str">
        <f>IF(N4591&lt;10,"Low",IF(N4591&lt;20,"Med","High"))</f>
        <v>Med</v>
      </c>
      <c r="P4591" s="12">
        <f>sales*discount</f>
        <v>1885.2747999999999</v>
      </c>
      <c r="Q4591" s="12">
        <f>sales-Discount_Values</f>
        <v>2499.0851999999995</v>
      </c>
      <c r="R4591" s="12">
        <f>DATEDIF(order_date,delivery_date,"D")</f>
        <v>2</v>
      </c>
      <c r="S4591" s="12"/>
    </row>
    <row r="4592" spans="1:19" ht="14.25" customHeight="1" x14ac:dyDescent="0.35">
      <c r="A4592" s="2" t="s">
        <v>3640</v>
      </c>
      <c r="B4592" s="2">
        <v>103607</v>
      </c>
      <c r="C4592" s="2" t="s">
        <v>19</v>
      </c>
      <c r="D4592" s="2" t="s">
        <v>33</v>
      </c>
      <c r="E4592" s="2">
        <v>4332.7</v>
      </c>
      <c r="F4592" s="2">
        <v>0.06</v>
      </c>
      <c r="G4592" s="2">
        <v>4</v>
      </c>
      <c r="H4592" s="3">
        <v>45377</v>
      </c>
      <c r="I4592" s="3">
        <v>45379</v>
      </c>
      <c r="J4592" s="2" t="s">
        <v>15</v>
      </c>
      <c r="K4592" s="2" t="s">
        <v>22</v>
      </c>
      <c r="L4592" s="2">
        <v>544.29</v>
      </c>
      <c r="M4592" s="2" t="s">
        <v>39</v>
      </c>
      <c r="N4592" s="11">
        <f>L4592/E4592*100</f>
        <v>12.562374500888589</v>
      </c>
      <c r="O4592" s="12" t="str">
        <f>IF(N4592&lt;10,"Low",IF(N4592&lt;20,"Med","High"))</f>
        <v>Med</v>
      </c>
      <c r="P4592" s="12">
        <f>sales*discount</f>
        <v>259.96199999999999</v>
      </c>
      <c r="Q4592" s="12">
        <f>sales-Discount_Values</f>
        <v>4072.7379999999998</v>
      </c>
      <c r="R4592" s="12">
        <f>DATEDIF(order_date,delivery_date,"D")</f>
        <v>2</v>
      </c>
      <c r="S4592" s="12"/>
    </row>
    <row r="4593" spans="1:19" ht="14.25" customHeight="1" x14ac:dyDescent="0.35">
      <c r="A4593" s="2" t="s">
        <v>9003</v>
      </c>
      <c r="B4593" s="2">
        <v>108970</v>
      </c>
      <c r="C4593" s="2" t="s">
        <v>13</v>
      </c>
      <c r="D4593" s="2" t="s">
        <v>20</v>
      </c>
      <c r="E4593" s="2">
        <v>4861.33</v>
      </c>
      <c r="F4593" s="2">
        <v>0.38</v>
      </c>
      <c r="G4593" s="2">
        <v>3</v>
      </c>
      <c r="H4593" s="3">
        <v>45269</v>
      </c>
      <c r="I4593" s="3">
        <v>45271</v>
      </c>
      <c r="J4593" s="2" t="s">
        <v>31</v>
      </c>
      <c r="K4593" s="2" t="s">
        <v>27</v>
      </c>
      <c r="L4593" s="2">
        <v>610.70000000000005</v>
      </c>
      <c r="M4593" s="2" t="s">
        <v>17</v>
      </c>
      <c r="N4593" s="11">
        <f>L4593/E4593*100</f>
        <v>12.562405761386289</v>
      </c>
      <c r="O4593" s="12" t="str">
        <f>IF(N4593&lt;10,"Low",IF(N4593&lt;20,"Med","High"))</f>
        <v>Med</v>
      </c>
      <c r="P4593" s="12">
        <f>sales*discount</f>
        <v>1847.3054</v>
      </c>
      <c r="Q4593" s="12">
        <f>sales-Discount_Values</f>
        <v>3014.0245999999997</v>
      </c>
      <c r="R4593" s="12">
        <f>DATEDIF(order_date,delivery_date,"D")</f>
        <v>2</v>
      </c>
      <c r="S4593" s="12"/>
    </row>
    <row r="4594" spans="1:19" ht="14.25" customHeight="1" x14ac:dyDescent="0.35">
      <c r="A4594" s="2" t="s">
        <v>4168</v>
      </c>
      <c r="B4594" s="2">
        <v>104135</v>
      </c>
      <c r="C4594" s="2" t="s">
        <v>25</v>
      </c>
      <c r="D4594" s="2" t="s">
        <v>14</v>
      </c>
      <c r="E4594" s="2">
        <v>1027.75</v>
      </c>
      <c r="F4594" s="2">
        <v>0.32</v>
      </c>
      <c r="G4594" s="2">
        <v>6</v>
      </c>
      <c r="H4594" s="3">
        <v>45032</v>
      </c>
      <c r="I4594" s="3">
        <v>45039</v>
      </c>
      <c r="J4594" s="2" t="s">
        <v>15</v>
      </c>
      <c r="K4594" s="2" t="s">
        <v>22</v>
      </c>
      <c r="L4594" s="2">
        <v>129.13</v>
      </c>
      <c r="M4594" s="2" t="s">
        <v>28</v>
      </c>
      <c r="N4594" s="11">
        <f>L4594/E4594*100</f>
        <v>12.564339576745317</v>
      </c>
      <c r="O4594" s="12" t="str">
        <f>IF(N4594&lt;10,"Low",IF(N4594&lt;20,"Med","High"))</f>
        <v>Med</v>
      </c>
      <c r="P4594" s="12">
        <f>sales*discount</f>
        <v>328.88</v>
      </c>
      <c r="Q4594" s="12">
        <f>sales-Discount_Values</f>
        <v>698.87</v>
      </c>
      <c r="R4594" s="12">
        <f>DATEDIF(order_date,delivery_date,"D")</f>
        <v>7</v>
      </c>
      <c r="S4594" s="12"/>
    </row>
    <row r="4595" spans="1:19" ht="14.25" customHeight="1" x14ac:dyDescent="0.35">
      <c r="A4595" s="2" t="s">
        <v>1278</v>
      </c>
      <c r="B4595" s="2">
        <v>101245</v>
      </c>
      <c r="C4595" s="2" t="s">
        <v>19</v>
      </c>
      <c r="D4595" s="2" t="s">
        <v>14</v>
      </c>
      <c r="E4595" s="2">
        <v>1406.53</v>
      </c>
      <c r="F4595" s="2">
        <v>0.27</v>
      </c>
      <c r="G4595" s="2">
        <v>9</v>
      </c>
      <c r="H4595" s="3">
        <v>45430</v>
      </c>
      <c r="I4595" s="3">
        <v>45436</v>
      </c>
      <c r="J4595" s="2" t="s">
        <v>31</v>
      </c>
      <c r="K4595" s="2" t="s">
        <v>16</v>
      </c>
      <c r="L4595" s="2">
        <v>176.77</v>
      </c>
      <c r="M4595" s="2" t="s">
        <v>39</v>
      </c>
      <c r="N4595" s="11">
        <f>L4595/E4595*100</f>
        <v>12.56780872075249</v>
      </c>
      <c r="O4595" s="12" t="str">
        <f>IF(N4595&lt;10,"Low",IF(N4595&lt;20,"Med","High"))</f>
        <v>Med</v>
      </c>
      <c r="P4595" s="12">
        <f>sales*discount</f>
        <v>379.76310000000001</v>
      </c>
      <c r="Q4595" s="12">
        <f>sales-Discount_Values</f>
        <v>1026.7669000000001</v>
      </c>
      <c r="R4595" s="12">
        <f>DATEDIF(order_date,delivery_date,"D")</f>
        <v>6</v>
      </c>
      <c r="S4595" s="12"/>
    </row>
    <row r="4596" spans="1:19" ht="14.25" customHeight="1" x14ac:dyDescent="0.35">
      <c r="A4596" s="2" t="s">
        <v>656</v>
      </c>
      <c r="B4596" s="2">
        <v>100623</v>
      </c>
      <c r="C4596" s="2" t="s">
        <v>41</v>
      </c>
      <c r="D4596" s="2" t="s">
        <v>14</v>
      </c>
      <c r="E4596" s="2">
        <v>943.47</v>
      </c>
      <c r="F4596" s="2">
        <v>0.25</v>
      </c>
      <c r="G4596" s="2">
        <v>6</v>
      </c>
      <c r="H4596" s="3">
        <v>45407</v>
      </c>
      <c r="I4596" s="3">
        <v>45408</v>
      </c>
      <c r="J4596" s="2" t="s">
        <v>31</v>
      </c>
      <c r="K4596" s="2" t="s">
        <v>22</v>
      </c>
      <c r="L4596" s="2">
        <v>118.58</v>
      </c>
      <c r="M4596" s="2" t="s">
        <v>23</v>
      </c>
      <c r="N4596" s="11">
        <f>L4596/E4596*100</f>
        <v>12.568497143523377</v>
      </c>
      <c r="O4596" s="12" t="str">
        <f>IF(N4596&lt;10,"Low",IF(N4596&lt;20,"Med","High"))</f>
        <v>Med</v>
      </c>
      <c r="P4596" s="12">
        <f>sales*discount</f>
        <v>235.86750000000001</v>
      </c>
      <c r="Q4596" s="12">
        <f>sales-Discount_Values</f>
        <v>707.60249999999996</v>
      </c>
      <c r="R4596" s="12">
        <f>DATEDIF(order_date,delivery_date,"D")</f>
        <v>1</v>
      </c>
      <c r="S4596" s="12"/>
    </row>
    <row r="4597" spans="1:19" ht="14.25" customHeight="1" x14ac:dyDescent="0.35">
      <c r="A4597" s="2" t="s">
        <v>11307</v>
      </c>
      <c r="B4597" s="2">
        <v>111274</v>
      </c>
      <c r="C4597" s="2" t="s">
        <v>19</v>
      </c>
      <c r="D4597" s="2" t="s">
        <v>20</v>
      </c>
      <c r="E4597" s="2">
        <v>3875.92</v>
      </c>
      <c r="F4597" s="2">
        <v>0.14000000000000001</v>
      </c>
      <c r="G4597" s="2">
        <v>6</v>
      </c>
      <c r="H4597" s="3">
        <v>45337</v>
      </c>
      <c r="I4597" s="3">
        <v>45339</v>
      </c>
      <c r="J4597" s="2" t="s">
        <v>21</v>
      </c>
      <c r="K4597" s="2" t="s">
        <v>27</v>
      </c>
      <c r="L4597" s="2">
        <v>487.21</v>
      </c>
      <c r="M4597" s="2" t="s">
        <v>17</v>
      </c>
      <c r="N4597" s="11">
        <f>L4597/E4597*100</f>
        <v>12.570176887035853</v>
      </c>
      <c r="O4597" s="12" t="str">
        <f>IF(N4597&lt;10,"Low",IF(N4597&lt;20,"Med","High"))</f>
        <v>Med</v>
      </c>
      <c r="P4597" s="12">
        <f>sales*discount</f>
        <v>542.62880000000007</v>
      </c>
      <c r="Q4597" s="12">
        <f>sales-Discount_Values</f>
        <v>3333.2912000000001</v>
      </c>
      <c r="R4597" s="12">
        <f>DATEDIF(order_date,delivery_date,"D")</f>
        <v>2</v>
      </c>
      <c r="S4597" s="12"/>
    </row>
    <row r="4598" spans="1:19" ht="14.25" customHeight="1" x14ac:dyDescent="0.35">
      <c r="A4598" s="2" t="s">
        <v>11901</v>
      </c>
      <c r="B4598" s="2">
        <v>111868</v>
      </c>
      <c r="C4598" s="2" t="s">
        <v>13</v>
      </c>
      <c r="D4598" s="2" t="s">
        <v>20</v>
      </c>
      <c r="E4598" s="2">
        <v>3500.24</v>
      </c>
      <c r="F4598" s="2">
        <v>0.06</v>
      </c>
      <c r="G4598" s="2">
        <v>7</v>
      </c>
      <c r="H4598" s="3">
        <v>45509</v>
      </c>
      <c r="I4598" s="3">
        <v>45516</v>
      </c>
      <c r="J4598" s="2" t="s">
        <v>15</v>
      </c>
      <c r="K4598" s="2" t="s">
        <v>27</v>
      </c>
      <c r="L4598" s="2">
        <v>440.06</v>
      </c>
      <c r="M4598" s="2" t="s">
        <v>34</v>
      </c>
      <c r="N4598" s="11">
        <f>L4598/E4598*100</f>
        <v>12.572280757890889</v>
      </c>
      <c r="O4598" s="12" t="str">
        <f>IF(N4598&lt;10,"Low",IF(N4598&lt;20,"Med","High"))</f>
        <v>Med</v>
      </c>
      <c r="P4598" s="12">
        <f>sales*discount</f>
        <v>210.01439999999997</v>
      </c>
      <c r="Q4598" s="12">
        <f>sales-Discount_Values</f>
        <v>3290.2255999999998</v>
      </c>
      <c r="R4598" s="12">
        <f>DATEDIF(order_date,delivery_date,"D")</f>
        <v>7</v>
      </c>
      <c r="S4598" s="12"/>
    </row>
    <row r="4599" spans="1:19" ht="14.25" customHeight="1" x14ac:dyDescent="0.35">
      <c r="A4599" s="2" t="s">
        <v>8758</v>
      </c>
      <c r="B4599" s="2">
        <v>108725</v>
      </c>
      <c r="C4599" s="2" t="s">
        <v>25</v>
      </c>
      <c r="D4599" s="2" t="s">
        <v>20</v>
      </c>
      <c r="E4599" s="2">
        <v>4833.13</v>
      </c>
      <c r="F4599" s="2">
        <v>0.02</v>
      </c>
      <c r="G4599" s="2">
        <v>8</v>
      </c>
      <c r="H4599" s="3">
        <v>45035</v>
      </c>
      <c r="I4599" s="3">
        <v>45042</v>
      </c>
      <c r="J4599" s="2" t="s">
        <v>31</v>
      </c>
      <c r="K4599" s="2" t="s">
        <v>22</v>
      </c>
      <c r="L4599" s="2">
        <v>607.79</v>
      </c>
      <c r="M4599" s="2" t="s">
        <v>23</v>
      </c>
      <c r="N4599" s="11">
        <f>L4599/E4599*100</f>
        <v>12.575494555288186</v>
      </c>
      <c r="O4599" s="12" t="str">
        <f>IF(N4599&lt;10,"Low",IF(N4599&lt;20,"Med","High"))</f>
        <v>Med</v>
      </c>
      <c r="P4599" s="12">
        <f>sales*discount</f>
        <v>96.662599999999998</v>
      </c>
      <c r="Q4599" s="12">
        <f>sales-Discount_Values</f>
        <v>4736.4674000000005</v>
      </c>
      <c r="R4599" s="12">
        <f>DATEDIF(order_date,delivery_date,"D")</f>
        <v>7</v>
      </c>
      <c r="S4599" s="12"/>
    </row>
    <row r="4600" spans="1:19" ht="14.25" customHeight="1" x14ac:dyDescent="0.35">
      <c r="A4600" s="2" t="s">
        <v>5990</v>
      </c>
      <c r="B4600" s="2">
        <v>105957</v>
      </c>
      <c r="C4600" s="2" t="s">
        <v>25</v>
      </c>
      <c r="D4600" s="2" t="s">
        <v>20</v>
      </c>
      <c r="E4600" s="2">
        <v>3594.36</v>
      </c>
      <c r="F4600" s="2">
        <v>0.16</v>
      </c>
      <c r="G4600" s="2">
        <v>8</v>
      </c>
      <c r="H4600" s="3">
        <v>45407</v>
      </c>
      <c r="I4600" s="3">
        <v>45413</v>
      </c>
      <c r="J4600" s="2" t="s">
        <v>21</v>
      </c>
      <c r="K4600" s="2" t="s">
        <v>16</v>
      </c>
      <c r="L4600" s="2">
        <v>452.02</v>
      </c>
      <c r="M4600" s="2" t="s">
        <v>28</v>
      </c>
      <c r="N4600" s="11">
        <f>L4600/E4600*100</f>
        <v>12.57581321848674</v>
      </c>
      <c r="O4600" s="12" t="str">
        <f>IF(N4600&lt;10,"Low",IF(N4600&lt;20,"Med","High"))</f>
        <v>Med</v>
      </c>
      <c r="P4600" s="12">
        <f>sales*discount</f>
        <v>575.09760000000006</v>
      </c>
      <c r="Q4600" s="12">
        <f>sales-Discount_Values</f>
        <v>3019.2624000000001</v>
      </c>
      <c r="R4600" s="12">
        <f>DATEDIF(order_date,delivery_date,"D")</f>
        <v>6</v>
      </c>
      <c r="S4600" s="12"/>
    </row>
    <row r="4601" spans="1:19" ht="14.25" customHeight="1" x14ac:dyDescent="0.35">
      <c r="A4601" s="2" t="s">
        <v>6135</v>
      </c>
      <c r="B4601" s="2">
        <v>106102</v>
      </c>
      <c r="C4601" s="2" t="s">
        <v>25</v>
      </c>
      <c r="D4601" s="2" t="s">
        <v>26</v>
      </c>
      <c r="E4601" s="2">
        <v>922.3</v>
      </c>
      <c r="F4601" s="2">
        <v>0.17</v>
      </c>
      <c r="G4601" s="2">
        <v>9</v>
      </c>
      <c r="H4601" s="3">
        <v>45402</v>
      </c>
      <c r="I4601" s="3">
        <v>45409</v>
      </c>
      <c r="J4601" s="2" t="s">
        <v>15</v>
      </c>
      <c r="K4601" s="2" t="s">
        <v>27</v>
      </c>
      <c r="L4601" s="2">
        <v>115.99</v>
      </c>
      <c r="M4601" s="2" t="s">
        <v>34</v>
      </c>
      <c r="N4601" s="11">
        <f>L4601/E4601*100</f>
        <v>12.576168274964761</v>
      </c>
      <c r="O4601" s="12" t="str">
        <f>IF(N4601&lt;10,"Low",IF(N4601&lt;20,"Med","High"))</f>
        <v>Med</v>
      </c>
      <c r="P4601" s="12">
        <f>sales*discount</f>
        <v>156.791</v>
      </c>
      <c r="Q4601" s="12">
        <f>sales-Discount_Values</f>
        <v>765.50900000000001</v>
      </c>
      <c r="R4601" s="12">
        <f>DATEDIF(order_date,delivery_date,"D")</f>
        <v>7</v>
      </c>
      <c r="S4601" s="12"/>
    </row>
    <row r="4602" spans="1:19" ht="14.25" customHeight="1" x14ac:dyDescent="0.35">
      <c r="A4602" s="2" t="s">
        <v>827</v>
      </c>
      <c r="B4602" s="2">
        <v>100794</v>
      </c>
      <c r="C4602" s="2" t="s">
        <v>25</v>
      </c>
      <c r="D4602" s="2" t="s">
        <v>36</v>
      </c>
      <c r="E4602" s="2">
        <v>1506.83</v>
      </c>
      <c r="F4602" s="2">
        <v>0.2</v>
      </c>
      <c r="G4602" s="2">
        <v>8</v>
      </c>
      <c r="H4602" s="3">
        <v>44994</v>
      </c>
      <c r="I4602" s="3">
        <v>44998</v>
      </c>
      <c r="J4602" s="2" t="s">
        <v>15</v>
      </c>
      <c r="K4602" s="2" t="s">
        <v>16</v>
      </c>
      <c r="L4602" s="2">
        <v>189.65</v>
      </c>
      <c r="M4602" s="2" t="s">
        <v>39</v>
      </c>
      <c r="N4602" s="11">
        <f>L4602/E4602*100</f>
        <v>12.586024966320023</v>
      </c>
      <c r="O4602" s="12" t="str">
        <f>IF(N4602&lt;10,"Low",IF(N4602&lt;20,"Med","High"))</f>
        <v>Med</v>
      </c>
      <c r="P4602" s="12">
        <f>sales*discount</f>
        <v>301.36599999999999</v>
      </c>
      <c r="Q4602" s="12">
        <f>sales-Discount_Values</f>
        <v>1205.4639999999999</v>
      </c>
      <c r="R4602" s="12">
        <f>DATEDIF(order_date,delivery_date,"D")</f>
        <v>4</v>
      </c>
      <c r="S4602" s="12"/>
    </row>
    <row r="4603" spans="1:19" ht="14.25" customHeight="1" x14ac:dyDescent="0.35">
      <c r="A4603" s="2" t="s">
        <v>11168</v>
      </c>
      <c r="B4603" s="2">
        <v>111135</v>
      </c>
      <c r="C4603" s="2" t="s">
        <v>25</v>
      </c>
      <c r="D4603" s="2" t="s">
        <v>14</v>
      </c>
      <c r="E4603" s="2">
        <v>4452.1899999999996</v>
      </c>
      <c r="F4603" s="2">
        <v>0.4</v>
      </c>
      <c r="G4603" s="2">
        <v>7</v>
      </c>
      <c r="H4603" s="3">
        <v>45189</v>
      </c>
      <c r="I4603" s="3">
        <v>45190</v>
      </c>
      <c r="J4603" s="2" t="s">
        <v>15</v>
      </c>
      <c r="K4603" s="2" t="s">
        <v>16</v>
      </c>
      <c r="L4603" s="2">
        <v>560.4</v>
      </c>
      <c r="M4603" s="2" t="s">
        <v>17</v>
      </c>
      <c r="N4603" s="11">
        <f>L4603/E4603*100</f>
        <v>12.587063894398037</v>
      </c>
      <c r="O4603" s="12" t="str">
        <f>IF(N4603&lt;10,"Low",IF(N4603&lt;20,"Med","High"))</f>
        <v>Med</v>
      </c>
      <c r="P4603" s="12">
        <f>sales*discount</f>
        <v>1780.876</v>
      </c>
      <c r="Q4603" s="12">
        <f>sales-Discount_Values</f>
        <v>2671.3139999999994</v>
      </c>
      <c r="R4603" s="12">
        <f>DATEDIF(order_date,delivery_date,"D")</f>
        <v>1</v>
      </c>
      <c r="S4603" s="12"/>
    </row>
    <row r="4604" spans="1:19" ht="14.25" customHeight="1" x14ac:dyDescent="0.35">
      <c r="A4604" s="2" t="s">
        <v>3351</v>
      </c>
      <c r="B4604" s="2">
        <v>103318</v>
      </c>
      <c r="C4604" s="2" t="s">
        <v>13</v>
      </c>
      <c r="D4604" s="2" t="s">
        <v>14</v>
      </c>
      <c r="E4604" s="2">
        <v>857.6</v>
      </c>
      <c r="F4604" s="2">
        <v>0.24</v>
      </c>
      <c r="G4604" s="2">
        <v>2</v>
      </c>
      <c r="H4604" s="3">
        <v>45642</v>
      </c>
      <c r="I4604" s="3">
        <v>45643</v>
      </c>
      <c r="J4604" s="2" t="s">
        <v>21</v>
      </c>
      <c r="K4604" s="2" t="s">
        <v>27</v>
      </c>
      <c r="L4604" s="2">
        <v>107.96</v>
      </c>
      <c r="M4604" s="2" t="s">
        <v>28</v>
      </c>
      <c r="N4604" s="11">
        <f>L4604/E4604*100</f>
        <v>12.588619402985074</v>
      </c>
      <c r="O4604" s="12" t="str">
        <f>IF(N4604&lt;10,"Low",IF(N4604&lt;20,"Med","High"))</f>
        <v>Med</v>
      </c>
      <c r="P4604" s="12">
        <f>sales*discount</f>
        <v>205.82399999999998</v>
      </c>
      <c r="Q4604" s="12">
        <f>sales-Discount_Values</f>
        <v>651.77600000000007</v>
      </c>
      <c r="R4604" s="12">
        <f>DATEDIF(order_date,delivery_date,"D")</f>
        <v>1</v>
      </c>
      <c r="S4604" s="12"/>
    </row>
    <row r="4605" spans="1:19" ht="14.25" customHeight="1" x14ac:dyDescent="0.35">
      <c r="A4605" s="2" t="s">
        <v>8327</v>
      </c>
      <c r="B4605" s="2">
        <v>108294</v>
      </c>
      <c r="C4605" s="2" t="s">
        <v>19</v>
      </c>
      <c r="D4605" s="2" t="s">
        <v>20</v>
      </c>
      <c r="E4605" s="2">
        <v>2987.44</v>
      </c>
      <c r="F4605" s="2">
        <v>0.23</v>
      </c>
      <c r="G4605" s="2">
        <v>4</v>
      </c>
      <c r="H4605" s="3">
        <v>45251</v>
      </c>
      <c r="I4605" s="3">
        <v>45258</v>
      </c>
      <c r="J4605" s="2" t="s">
        <v>21</v>
      </c>
      <c r="K4605" s="2" t="s">
        <v>22</v>
      </c>
      <c r="L4605" s="2">
        <v>376.09</v>
      </c>
      <c r="M4605" s="2" t="s">
        <v>39</v>
      </c>
      <c r="N4605" s="11">
        <f>L4605/E4605*100</f>
        <v>12.589039445143669</v>
      </c>
      <c r="O4605" s="12" t="str">
        <f>IF(N4605&lt;10,"Low",IF(N4605&lt;20,"Med","High"))</f>
        <v>Med</v>
      </c>
      <c r="P4605" s="12">
        <f>sales*discount</f>
        <v>687.11120000000005</v>
      </c>
      <c r="Q4605" s="12">
        <f>sales-Discount_Values</f>
        <v>2300.3288000000002</v>
      </c>
      <c r="R4605" s="12">
        <f>DATEDIF(order_date,delivery_date,"D")</f>
        <v>7</v>
      </c>
      <c r="S4605" s="12"/>
    </row>
    <row r="4606" spans="1:19" ht="14.25" customHeight="1" x14ac:dyDescent="0.35">
      <c r="A4606" s="2" t="s">
        <v>6115</v>
      </c>
      <c r="B4606" s="2">
        <v>106082</v>
      </c>
      <c r="C4606" s="2" t="s">
        <v>41</v>
      </c>
      <c r="D4606" s="2" t="s">
        <v>14</v>
      </c>
      <c r="E4606" s="2">
        <v>3662.45</v>
      </c>
      <c r="F4606" s="2">
        <v>0.03</v>
      </c>
      <c r="G4606" s="2">
        <v>8</v>
      </c>
      <c r="H4606" s="3">
        <v>45001</v>
      </c>
      <c r="I4606" s="3">
        <v>45002</v>
      </c>
      <c r="J4606" s="2" t="s">
        <v>21</v>
      </c>
      <c r="K4606" s="2" t="s">
        <v>16</v>
      </c>
      <c r="L4606" s="2">
        <v>461.09</v>
      </c>
      <c r="M4606" s="2" t="s">
        <v>17</v>
      </c>
      <c r="N4606" s="11">
        <f>L4606/E4606*100</f>
        <v>12.589659927097982</v>
      </c>
      <c r="O4606" s="12" t="str">
        <f>IF(N4606&lt;10,"Low",IF(N4606&lt;20,"Med","High"))</f>
        <v>Med</v>
      </c>
      <c r="P4606" s="12">
        <f>sales*discount</f>
        <v>109.87349999999999</v>
      </c>
      <c r="Q4606" s="12">
        <f>sales-Discount_Values</f>
        <v>3552.5764999999997</v>
      </c>
      <c r="R4606" s="12">
        <f>DATEDIF(order_date,delivery_date,"D")</f>
        <v>1</v>
      </c>
      <c r="S4606" s="12"/>
    </row>
    <row r="4607" spans="1:19" ht="14.25" customHeight="1" x14ac:dyDescent="0.35">
      <c r="A4607" s="2" t="s">
        <v>10560</v>
      </c>
      <c r="B4607" s="2">
        <v>110527</v>
      </c>
      <c r="C4607" s="2" t="s">
        <v>13</v>
      </c>
      <c r="D4607" s="2" t="s">
        <v>26</v>
      </c>
      <c r="E4607" s="2">
        <v>527.72</v>
      </c>
      <c r="F4607" s="2">
        <v>0.35</v>
      </c>
      <c r="G4607" s="2">
        <v>7</v>
      </c>
      <c r="H4607" s="3">
        <v>45049</v>
      </c>
      <c r="I4607" s="3">
        <v>45053</v>
      </c>
      <c r="J4607" s="2" t="s">
        <v>15</v>
      </c>
      <c r="K4607" s="2" t="s">
        <v>22</v>
      </c>
      <c r="L4607" s="2">
        <v>66.44</v>
      </c>
      <c r="M4607" s="2" t="s">
        <v>17</v>
      </c>
      <c r="N4607" s="11">
        <f>L4607/E4607*100</f>
        <v>12.590009853710299</v>
      </c>
      <c r="O4607" s="12" t="str">
        <f>IF(N4607&lt;10,"Low",IF(N4607&lt;20,"Med","High"))</f>
        <v>Med</v>
      </c>
      <c r="P4607" s="12">
        <f>sales*discount</f>
        <v>184.702</v>
      </c>
      <c r="Q4607" s="12">
        <f>sales-Discount_Values</f>
        <v>343.01800000000003</v>
      </c>
      <c r="R4607" s="12">
        <f>DATEDIF(order_date,delivery_date,"D")</f>
        <v>4</v>
      </c>
      <c r="S4607" s="12"/>
    </row>
    <row r="4608" spans="1:19" ht="14.25" customHeight="1" x14ac:dyDescent="0.35">
      <c r="A4608" s="2" t="s">
        <v>6828</v>
      </c>
      <c r="B4608" s="2">
        <v>106795</v>
      </c>
      <c r="C4608" s="2" t="s">
        <v>19</v>
      </c>
      <c r="D4608" s="2" t="s">
        <v>20</v>
      </c>
      <c r="E4608" s="2">
        <v>4275.57</v>
      </c>
      <c r="F4608" s="2">
        <v>0.16</v>
      </c>
      <c r="G4608" s="2">
        <v>6</v>
      </c>
      <c r="H4608" s="3">
        <v>45580</v>
      </c>
      <c r="I4608" s="3">
        <v>45581</v>
      </c>
      <c r="J4608" s="2" t="s">
        <v>31</v>
      </c>
      <c r="K4608" s="2" t="s">
        <v>16</v>
      </c>
      <c r="L4608" s="2">
        <v>538.44000000000005</v>
      </c>
      <c r="M4608" s="2" t="s">
        <v>28</v>
      </c>
      <c r="N4608" s="11">
        <f>L4608/E4608*100</f>
        <v>12.593408598151829</v>
      </c>
      <c r="O4608" s="12" t="str">
        <f>IF(N4608&lt;10,"Low",IF(N4608&lt;20,"Med","High"))</f>
        <v>Med</v>
      </c>
      <c r="P4608" s="12">
        <f>sales*discount</f>
        <v>684.09119999999996</v>
      </c>
      <c r="Q4608" s="12">
        <f>sales-Discount_Values</f>
        <v>3591.4787999999999</v>
      </c>
      <c r="R4608" s="12">
        <f>DATEDIF(order_date,delivery_date,"D")</f>
        <v>1</v>
      </c>
      <c r="S4608" s="12"/>
    </row>
    <row r="4609" spans="1:19" ht="14.25" customHeight="1" x14ac:dyDescent="0.35">
      <c r="A4609" s="2" t="s">
        <v>12318</v>
      </c>
      <c r="B4609" s="2">
        <v>112285</v>
      </c>
      <c r="C4609" s="2" t="s">
        <v>19</v>
      </c>
      <c r="D4609" s="2" t="s">
        <v>26</v>
      </c>
      <c r="E4609" s="2">
        <v>1956.25</v>
      </c>
      <c r="F4609" s="2">
        <v>0.01</v>
      </c>
      <c r="G4609" s="2">
        <v>8</v>
      </c>
      <c r="H4609" s="3">
        <v>45296</v>
      </c>
      <c r="I4609" s="3">
        <v>45302</v>
      </c>
      <c r="J4609" s="2" t="s">
        <v>21</v>
      </c>
      <c r="K4609" s="2" t="s">
        <v>16</v>
      </c>
      <c r="L4609" s="2">
        <v>246.36</v>
      </c>
      <c r="M4609" s="2" t="s">
        <v>48</v>
      </c>
      <c r="N4609" s="11">
        <f>L4609/E4609*100</f>
        <v>12.593482428115015</v>
      </c>
      <c r="O4609" s="12" t="str">
        <f>IF(N4609&lt;10,"Low",IF(N4609&lt;20,"Med","High"))</f>
        <v>Med</v>
      </c>
      <c r="P4609" s="12">
        <f>sales*discount</f>
        <v>19.5625</v>
      </c>
      <c r="Q4609" s="12">
        <f>sales-Discount_Values</f>
        <v>1936.6875</v>
      </c>
      <c r="R4609" s="12">
        <f>DATEDIF(order_date,delivery_date,"D")</f>
        <v>6</v>
      </c>
      <c r="S4609" s="12"/>
    </row>
    <row r="4610" spans="1:19" ht="14.25" customHeight="1" x14ac:dyDescent="0.35">
      <c r="A4610" s="2" t="s">
        <v>1111</v>
      </c>
      <c r="B4610" s="2">
        <v>101078</v>
      </c>
      <c r="C4610" s="2" t="s">
        <v>41</v>
      </c>
      <c r="D4610" s="2" t="s">
        <v>33</v>
      </c>
      <c r="E4610" s="2">
        <v>1146.43</v>
      </c>
      <c r="F4610" s="2">
        <v>0.26</v>
      </c>
      <c r="G4610" s="2">
        <v>2</v>
      </c>
      <c r="H4610" s="3">
        <v>45326</v>
      </c>
      <c r="I4610" s="3">
        <v>45329</v>
      </c>
      <c r="J4610" s="2" t="s">
        <v>21</v>
      </c>
      <c r="K4610" s="2" t="s">
        <v>22</v>
      </c>
      <c r="L4610" s="2">
        <v>144.41</v>
      </c>
      <c r="M4610" s="2" t="s">
        <v>39</v>
      </c>
      <c r="N4610" s="11">
        <f>L4610/E4610*100</f>
        <v>12.596495206859554</v>
      </c>
      <c r="O4610" s="12" t="str">
        <f>IF(N4610&lt;10,"Low",IF(N4610&lt;20,"Med","High"))</f>
        <v>Med</v>
      </c>
      <c r="P4610" s="12">
        <f>sales*discount</f>
        <v>298.07180000000005</v>
      </c>
      <c r="Q4610" s="12">
        <f>sales-Discount_Values</f>
        <v>848.35820000000001</v>
      </c>
      <c r="R4610" s="12">
        <f>DATEDIF(order_date,delivery_date,"D")</f>
        <v>3</v>
      </c>
      <c r="S4610" s="12"/>
    </row>
    <row r="4611" spans="1:19" ht="14.25" customHeight="1" x14ac:dyDescent="0.35">
      <c r="A4611" s="2" t="s">
        <v>6711</v>
      </c>
      <c r="B4611" s="2">
        <v>106678</v>
      </c>
      <c r="C4611" s="2" t="s">
        <v>19</v>
      </c>
      <c r="D4611" s="2" t="s">
        <v>20</v>
      </c>
      <c r="E4611" s="2">
        <v>4056.68</v>
      </c>
      <c r="F4611" s="2">
        <v>0.26</v>
      </c>
      <c r="G4611" s="2">
        <v>9</v>
      </c>
      <c r="H4611" s="3">
        <v>44965</v>
      </c>
      <c r="I4611" s="3">
        <v>44971</v>
      </c>
      <c r="J4611" s="2" t="s">
        <v>31</v>
      </c>
      <c r="K4611" s="2" t="s">
        <v>27</v>
      </c>
      <c r="L4611" s="2">
        <v>511.06</v>
      </c>
      <c r="M4611" s="2" t="s">
        <v>34</v>
      </c>
      <c r="N4611" s="11">
        <f>L4611/E4611*100</f>
        <v>12.597986530857746</v>
      </c>
      <c r="O4611" s="12" t="str">
        <f>IF(N4611&lt;10,"Low",IF(N4611&lt;20,"Med","High"))</f>
        <v>Med</v>
      </c>
      <c r="P4611" s="12">
        <f>sales*discount</f>
        <v>1054.7367999999999</v>
      </c>
      <c r="Q4611" s="12">
        <f>sales-Discount_Values</f>
        <v>3001.9431999999997</v>
      </c>
      <c r="R4611" s="12">
        <f>DATEDIF(order_date,delivery_date,"D")</f>
        <v>6</v>
      </c>
      <c r="S4611" s="12"/>
    </row>
    <row r="4612" spans="1:19" ht="14.25" customHeight="1" x14ac:dyDescent="0.35">
      <c r="A4612" s="2" t="s">
        <v>3198</v>
      </c>
      <c r="B4612" s="2">
        <v>103165</v>
      </c>
      <c r="C4612" s="2" t="s">
        <v>25</v>
      </c>
      <c r="D4612" s="2" t="s">
        <v>36</v>
      </c>
      <c r="E4612" s="2">
        <v>661.09</v>
      </c>
      <c r="F4612" s="2">
        <v>0.03</v>
      </c>
      <c r="G4612" s="2">
        <v>9</v>
      </c>
      <c r="H4612" s="3">
        <v>45377</v>
      </c>
      <c r="I4612" s="3">
        <v>45384</v>
      </c>
      <c r="J4612" s="2" t="s">
        <v>15</v>
      </c>
      <c r="K4612" s="2" t="s">
        <v>27</v>
      </c>
      <c r="L4612" s="2">
        <v>83.29</v>
      </c>
      <c r="M4612" s="2" t="s">
        <v>23</v>
      </c>
      <c r="N4612" s="11">
        <f>L4612/E4612*100</f>
        <v>12.598889712444599</v>
      </c>
      <c r="O4612" s="12" t="str">
        <f>IF(N4612&lt;10,"Low",IF(N4612&lt;20,"Med","High"))</f>
        <v>Med</v>
      </c>
      <c r="P4612" s="12">
        <f>sales*discount</f>
        <v>19.832699999999999</v>
      </c>
      <c r="Q4612" s="12">
        <f>sales-Discount_Values</f>
        <v>641.25729999999999</v>
      </c>
      <c r="R4612" s="12">
        <f>DATEDIF(order_date,delivery_date,"D")</f>
        <v>7</v>
      </c>
      <c r="S4612" s="12"/>
    </row>
    <row r="4613" spans="1:19" ht="14.25" customHeight="1" x14ac:dyDescent="0.35">
      <c r="A4613" s="2" t="s">
        <v>5736</v>
      </c>
      <c r="B4613" s="2">
        <v>105703</v>
      </c>
      <c r="C4613" s="2" t="s">
        <v>25</v>
      </c>
      <c r="D4613" s="2" t="s">
        <v>14</v>
      </c>
      <c r="E4613" s="2">
        <v>140.63999999999999</v>
      </c>
      <c r="F4613" s="2">
        <v>0.13</v>
      </c>
      <c r="G4613" s="2">
        <v>5</v>
      </c>
      <c r="H4613" s="3">
        <v>45424</v>
      </c>
      <c r="I4613" s="3">
        <v>45431</v>
      </c>
      <c r="J4613" s="2" t="s">
        <v>31</v>
      </c>
      <c r="K4613" s="2" t="s">
        <v>27</v>
      </c>
      <c r="L4613" s="2">
        <v>17.72</v>
      </c>
      <c r="M4613" s="2" t="s">
        <v>48</v>
      </c>
      <c r="N4613" s="11">
        <f>L4613/E4613*100</f>
        <v>12.599544937428897</v>
      </c>
      <c r="O4613" s="12" t="str">
        <f>IF(N4613&lt;10,"Low",IF(N4613&lt;20,"Med","High"))</f>
        <v>Med</v>
      </c>
      <c r="P4613" s="12">
        <f>sales*discount</f>
        <v>18.283199999999997</v>
      </c>
      <c r="Q4613" s="12">
        <f>sales-Discount_Values</f>
        <v>122.35679999999999</v>
      </c>
      <c r="R4613" s="12">
        <f>DATEDIF(order_date,delivery_date,"D")</f>
        <v>7</v>
      </c>
      <c r="S4613" s="12"/>
    </row>
    <row r="4614" spans="1:19" ht="14.25" customHeight="1" x14ac:dyDescent="0.35">
      <c r="A4614" s="2" t="s">
        <v>14644</v>
      </c>
      <c r="B4614" s="2">
        <v>114611</v>
      </c>
      <c r="C4614" s="2" t="s">
        <v>41</v>
      </c>
      <c r="D4614" s="2" t="s">
        <v>33</v>
      </c>
      <c r="E4614" s="2">
        <v>3692.42</v>
      </c>
      <c r="F4614" s="2">
        <v>0.28999999999999998</v>
      </c>
      <c r="G4614" s="2">
        <v>8</v>
      </c>
      <c r="H4614" s="3">
        <v>44987</v>
      </c>
      <c r="I4614" s="3">
        <v>44994</v>
      </c>
      <c r="J4614" s="2" t="s">
        <v>31</v>
      </c>
      <c r="K4614" s="2" t="s">
        <v>22</v>
      </c>
      <c r="L4614" s="2">
        <v>465.32</v>
      </c>
      <c r="M4614" s="2" t="s">
        <v>17</v>
      </c>
      <c r="N4614" s="11">
        <f>L4614/E4614*100</f>
        <v>12.60203335481879</v>
      </c>
      <c r="O4614" s="12" t="str">
        <f>IF(N4614&lt;10,"Low",IF(N4614&lt;20,"Med","High"))</f>
        <v>Med</v>
      </c>
      <c r="P4614" s="12">
        <f>sales*discount</f>
        <v>1070.8018</v>
      </c>
      <c r="Q4614" s="12">
        <f>sales-Discount_Values</f>
        <v>2621.6181999999999</v>
      </c>
      <c r="R4614" s="12">
        <f>DATEDIF(order_date,delivery_date,"D")</f>
        <v>7</v>
      </c>
      <c r="S4614" s="12"/>
    </row>
    <row r="4615" spans="1:19" ht="14.25" customHeight="1" x14ac:dyDescent="0.35">
      <c r="A4615" s="2" t="s">
        <v>5326</v>
      </c>
      <c r="B4615" s="2">
        <v>105293</v>
      </c>
      <c r="C4615" s="2" t="s">
        <v>13</v>
      </c>
      <c r="D4615" s="2" t="s">
        <v>36</v>
      </c>
      <c r="E4615" s="2">
        <v>3590.91</v>
      </c>
      <c r="F4615" s="2">
        <v>0.27</v>
      </c>
      <c r="G4615" s="2">
        <v>6</v>
      </c>
      <c r="H4615" s="3">
        <v>45340</v>
      </c>
      <c r="I4615" s="3">
        <v>45347</v>
      </c>
      <c r="J4615" s="2" t="s">
        <v>31</v>
      </c>
      <c r="K4615" s="2" t="s">
        <v>16</v>
      </c>
      <c r="L4615" s="2">
        <v>452.54</v>
      </c>
      <c r="M4615" s="2" t="s">
        <v>34</v>
      </c>
      <c r="N4615" s="11">
        <f>L4615/E4615*100</f>
        <v>12.602376556360367</v>
      </c>
      <c r="O4615" s="12" t="str">
        <f>IF(N4615&lt;10,"Low",IF(N4615&lt;20,"Med","High"))</f>
        <v>Med</v>
      </c>
      <c r="P4615" s="12">
        <f>sales*discount</f>
        <v>969.54570000000001</v>
      </c>
      <c r="Q4615" s="12">
        <f>sales-Discount_Values</f>
        <v>2621.3642999999997</v>
      </c>
      <c r="R4615" s="12">
        <f>DATEDIF(order_date,delivery_date,"D")</f>
        <v>7</v>
      </c>
      <c r="S4615" s="12"/>
    </row>
    <row r="4616" spans="1:19" ht="14.25" customHeight="1" x14ac:dyDescent="0.35">
      <c r="A4616" s="2" t="s">
        <v>13126</v>
      </c>
      <c r="B4616" s="2">
        <v>113093</v>
      </c>
      <c r="C4616" s="2" t="s">
        <v>25</v>
      </c>
      <c r="D4616" s="2" t="s">
        <v>36</v>
      </c>
      <c r="E4616" s="2">
        <v>2603.61</v>
      </c>
      <c r="F4616" s="2">
        <v>0.11</v>
      </c>
      <c r="G4616" s="2">
        <v>8</v>
      </c>
      <c r="H4616" s="3">
        <v>45653</v>
      </c>
      <c r="I4616" s="3">
        <v>45660</v>
      </c>
      <c r="J4616" s="2" t="s">
        <v>31</v>
      </c>
      <c r="K4616" s="2" t="s">
        <v>22</v>
      </c>
      <c r="L4616" s="2">
        <v>328.12</v>
      </c>
      <c r="M4616" s="2" t="s">
        <v>39</v>
      </c>
      <c r="N4616" s="11">
        <f>L4616/E4616*100</f>
        <v>12.602501910808453</v>
      </c>
      <c r="O4616" s="12" t="str">
        <f>IF(N4616&lt;10,"Low",IF(N4616&lt;20,"Med","High"))</f>
        <v>Med</v>
      </c>
      <c r="P4616" s="12">
        <f>sales*discount</f>
        <v>286.39710000000002</v>
      </c>
      <c r="Q4616" s="12">
        <f>sales-Discount_Values</f>
        <v>2317.2129</v>
      </c>
      <c r="R4616" s="12">
        <f>DATEDIF(order_date,delivery_date,"D")</f>
        <v>7</v>
      </c>
      <c r="S4616" s="12"/>
    </row>
    <row r="4617" spans="1:19" ht="14.25" customHeight="1" x14ac:dyDescent="0.35">
      <c r="A4617" s="2" t="s">
        <v>9248</v>
      </c>
      <c r="B4617" s="2">
        <v>109215</v>
      </c>
      <c r="C4617" s="2" t="s">
        <v>13</v>
      </c>
      <c r="D4617" s="2" t="s">
        <v>36</v>
      </c>
      <c r="E4617" s="2">
        <v>908.62</v>
      </c>
      <c r="F4617" s="2">
        <v>0.26</v>
      </c>
      <c r="G4617" s="2">
        <v>7</v>
      </c>
      <c r="H4617" s="3">
        <v>45443</v>
      </c>
      <c r="I4617" s="3">
        <v>45450</v>
      </c>
      <c r="J4617" s="2" t="s">
        <v>31</v>
      </c>
      <c r="K4617" s="2" t="s">
        <v>27</v>
      </c>
      <c r="L4617" s="2">
        <v>114.51</v>
      </c>
      <c r="M4617" s="2" t="s">
        <v>39</v>
      </c>
      <c r="N4617" s="11">
        <f>L4617/E4617*100</f>
        <v>12.602628161387599</v>
      </c>
      <c r="O4617" s="12" t="str">
        <f>IF(N4617&lt;10,"Low",IF(N4617&lt;20,"Med","High"))</f>
        <v>Med</v>
      </c>
      <c r="P4617" s="12">
        <f>sales*discount</f>
        <v>236.24120000000002</v>
      </c>
      <c r="Q4617" s="12">
        <f>sales-Discount_Values</f>
        <v>672.37879999999996</v>
      </c>
      <c r="R4617" s="12">
        <f>DATEDIF(order_date,delivery_date,"D")</f>
        <v>7</v>
      </c>
      <c r="S4617" s="12"/>
    </row>
    <row r="4618" spans="1:19" ht="14.25" customHeight="1" x14ac:dyDescent="0.35">
      <c r="A4618" s="2" t="s">
        <v>7441</v>
      </c>
      <c r="B4618" s="2">
        <v>107408</v>
      </c>
      <c r="C4618" s="2" t="s">
        <v>13</v>
      </c>
      <c r="D4618" s="2" t="s">
        <v>14</v>
      </c>
      <c r="E4618" s="2">
        <v>3045.66</v>
      </c>
      <c r="F4618" s="2">
        <v>0.42</v>
      </c>
      <c r="G4618" s="2">
        <v>1</v>
      </c>
      <c r="H4618" s="3">
        <v>45368</v>
      </c>
      <c r="I4618" s="3">
        <v>45370</v>
      </c>
      <c r="J4618" s="2" t="s">
        <v>31</v>
      </c>
      <c r="K4618" s="2" t="s">
        <v>27</v>
      </c>
      <c r="L4618" s="2">
        <v>383.93</v>
      </c>
      <c r="M4618" s="2" t="s">
        <v>48</v>
      </c>
      <c r="N4618" s="11">
        <f>L4618/E4618*100</f>
        <v>12.605806294858915</v>
      </c>
      <c r="O4618" s="12" t="str">
        <f>IF(N4618&lt;10,"Low",IF(N4618&lt;20,"Med","High"))</f>
        <v>Med</v>
      </c>
      <c r="P4618" s="12">
        <f>sales*discount</f>
        <v>1279.1771999999999</v>
      </c>
      <c r="Q4618" s="12">
        <f>sales-Discount_Values</f>
        <v>1766.4828</v>
      </c>
      <c r="R4618" s="12">
        <f>DATEDIF(order_date,delivery_date,"D")</f>
        <v>2</v>
      </c>
      <c r="S4618" s="12"/>
    </row>
    <row r="4619" spans="1:19" ht="14.25" customHeight="1" x14ac:dyDescent="0.35">
      <c r="A4619" s="2" t="s">
        <v>13349</v>
      </c>
      <c r="B4619" s="2">
        <v>113316</v>
      </c>
      <c r="C4619" s="2" t="s">
        <v>41</v>
      </c>
      <c r="D4619" s="2" t="s">
        <v>20</v>
      </c>
      <c r="E4619" s="2">
        <v>4820.8999999999996</v>
      </c>
      <c r="F4619" s="2">
        <v>0.13</v>
      </c>
      <c r="G4619" s="2">
        <v>6</v>
      </c>
      <c r="H4619" s="3">
        <v>45072</v>
      </c>
      <c r="I4619" s="3">
        <v>45076</v>
      </c>
      <c r="J4619" s="2" t="s">
        <v>21</v>
      </c>
      <c r="K4619" s="2" t="s">
        <v>27</v>
      </c>
      <c r="L4619" s="2">
        <v>607.75</v>
      </c>
      <c r="M4619" s="2" t="s">
        <v>48</v>
      </c>
      <c r="N4619" s="11">
        <f>L4619/E4619*100</f>
        <v>12.606567238482441</v>
      </c>
      <c r="O4619" s="12" t="str">
        <f>IF(N4619&lt;10,"Low",IF(N4619&lt;20,"Med","High"))</f>
        <v>Med</v>
      </c>
      <c r="P4619" s="12">
        <f>sales*discount</f>
        <v>626.71699999999998</v>
      </c>
      <c r="Q4619" s="12">
        <f>sales-Discount_Values</f>
        <v>4194.183</v>
      </c>
      <c r="R4619" s="12">
        <f>DATEDIF(order_date,delivery_date,"D")</f>
        <v>4</v>
      </c>
      <c r="S4619" s="12"/>
    </row>
    <row r="4620" spans="1:19" ht="14.25" customHeight="1" x14ac:dyDescent="0.35">
      <c r="A4620" s="2" t="s">
        <v>1681</v>
      </c>
      <c r="B4620" s="2">
        <v>101648</v>
      </c>
      <c r="C4620" s="2" t="s">
        <v>25</v>
      </c>
      <c r="D4620" s="2" t="s">
        <v>20</v>
      </c>
      <c r="E4620" s="2">
        <v>3143.61</v>
      </c>
      <c r="F4620" s="2">
        <v>0.44</v>
      </c>
      <c r="G4620" s="2">
        <v>4</v>
      </c>
      <c r="H4620" s="3">
        <v>45277</v>
      </c>
      <c r="I4620" s="3">
        <v>45282</v>
      </c>
      <c r="J4620" s="2" t="s">
        <v>21</v>
      </c>
      <c r="K4620" s="2" t="s">
        <v>22</v>
      </c>
      <c r="L4620" s="2">
        <v>396.32</v>
      </c>
      <c r="M4620" s="2" t="s">
        <v>34</v>
      </c>
      <c r="N4620" s="11">
        <f>L4620/E4620*100</f>
        <v>12.607161829870753</v>
      </c>
      <c r="O4620" s="12" t="str">
        <f>IF(N4620&lt;10,"Low",IF(N4620&lt;20,"Med","High"))</f>
        <v>Med</v>
      </c>
      <c r="P4620" s="12">
        <f>sales*discount</f>
        <v>1383.1884</v>
      </c>
      <c r="Q4620" s="12">
        <f>sales-Discount_Values</f>
        <v>1760.4216000000001</v>
      </c>
      <c r="R4620" s="12">
        <f>DATEDIF(order_date,delivery_date,"D")</f>
        <v>5</v>
      </c>
      <c r="S4620" s="12"/>
    </row>
    <row r="4621" spans="1:19" ht="14.25" customHeight="1" x14ac:dyDescent="0.35">
      <c r="A4621" s="2" t="s">
        <v>14764</v>
      </c>
      <c r="B4621" s="2">
        <v>114731</v>
      </c>
      <c r="C4621" s="2" t="s">
        <v>25</v>
      </c>
      <c r="D4621" s="2" t="s">
        <v>36</v>
      </c>
      <c r="E4621" s="2">
        <v>1143.78</v>
      </c>
      <c r="F4621" s="2">
        <v>0.17</v>
      </c>
      <c r="G4621" s="2">
        <v>3</v>
      </c>
      <c r="H4621" s="3">
        <v>45233</v>
      </c>
      <c r="I4621" s="3">
        <v>45236</v>
      </c>
      <c r="J4621" s="2" t="s">
        <v>31</v>
      </c>
      <c r="K4621" s="2" t="s">
        <v>16</v>
      </c>
      <c r="L4621" s="2">
        <v>144.19999999999999</v>
      </c>
      <c r="M4621" s="2" t="s">
        <v>23</v>
      </c>
      <c r="N4621" s="11">
        <f>L4621/E4621*100</f>
        <v>12.607319589431535</v>
      </c>
      <c r="O4621" s="12" t="str">
        <f>IF(N4621&lt;10,"Low",IF(N4621&lt;20,"Med","High"))</f>
        <v>Med</v>
      </c>
      <c r="P4621" s="12">
        <f>sales*discount</f>
        <v>194.4426</v>
      </c>
      <c r="Q4621" s="12">
        <f>sales-Discount_Values</f>
        <v>949.3374</v>
      </c>
      <c r="R4621" s="12">
        <f>DATEDIF(order_date,delivery_date,"D")</f>
        <v>3</v>
      </c>
      <c r="S4621" s="12"/>
    </row>
    <row r="4622" spans="1:19" ht="14.25" customHeight="1" x14ac:dyDescent="0.35">
      <c r="A4622" s="2" t="s">
        <v>13963</v>
      </c>
      <c r="B4622" s="2">
        <v>113930</v>
      </c>
      <c r="C4622" s="2" t="s">
        <v>41</v>
      </c>
      <c r="D4622" s="2" t="s">
        <v>20</v>
      </c>
      <c r="E4622" s="2">
        <v>364.31</v>
      </c>
      <c r="F4622" s="2">
        <v>0.38</v>
      </c>
      <c r="G4622" s="2">
        <v>8</v>
      </c>
      <c r="H4622" s="3">
        <v>45337</v>
      </c>
      <c r="I4622" s="3">
        <v>45341</v>
      </c>
      <c r="J4622" s="2" t="s">
        <v>15</v>
      </c>
      <c r="K4622" s="2" t="s">
        <v>22</v>
      </c>
      <c r="L4622" s="2">
        <v>45.93</v>
      </c>
      <c r="M4622" s="2" t="s">
        <v>23</v>
      </c>
      <c r="N4622" s="11">
        <f>L4622/E4622*100</f>
        <v>12.607394801130905</v>
      </c>
      <c r="O4622" s="12" t="str">
        <f>IF(N4622&lt;10,"Low",IF(N4622&lt;20,"Med","High"))</f>
        <v>Med</v>
      </c>
      <c r="P4622" s="12">
        <f>sales*discount</f>
        <v>138.43780000000001</v>
      </c>
      <c r="Q4622" s="12">
        <f>sales-Discount_Values</f>
        <v>225.87219999999999</v>
      </c>
      <c r="R4622" s="12">
        <f>DATEDIF(order_date,delivery_date,"D")</f>
        <v>4</v>
      </c>
      <c r="S4622" s="12"/>
    </row>
    <row r="4623" spans="1:19" ht="14.25" customHeight="1" x14ac:dyDescent="0.35">
      <c r="A4623" s="2" t="s">
        <v>13799</v>
      </c>
      <c r="B4623" s="2">
        <v>113766</v>
      </c>
      <c r="C4623" s="2" t="s">
        <v>13</v>
      </c>
      <c r="D4623" s="2" t="s">
        <v>14</v>
      </c>
      <c r="E4623" s="2">
        <v>4906.33</v>
      </c>
      <c r="F4623" s="2">
        <v>0.35</v>
      </c>
      <c r="G4623" s="2">
        <v>6</v>
      </c>
      <c r="H4623" s="3">
        <v>45351</v>
      </c>
      <c r="I4623" s="3">
        <v>45356</v>
      </c>
      <c r="J4623" s="2" t="s">
        <v>21</v>
      </c>
      <c r="K4623" s="2" t="s">
        <v>22</v>
      </c>
      <c r="L4623" s="2">
        <v>618.65</v>
      </c>
      <c r="M4623" s="2" t="s">
        <v>17</v>
      </c>
      <c r="N4623" s="11">
        <f>L4623/E4623*100</f>
        <v>12.609221149005467</v>
      </c>
      <c r="O4623" s="12" t="str">
        <f>IF(N4623&lt;10,"Low",IF(N4623&lt;20,"Med","High"))</f>
        <v>Med</v>
      </c>
      <c r="P4623" s="12">
        <f>sales*discount</f>
        <v>1717.2154999999998</v>
      </c>
      <c r="Q4623" s="12">
        <f>sales-Discount_Values</f>
        <v>3189.1145000000001</v>
      </c>
      <c r="R4623" s="12">
        <f>DATEDIF(order_date,delivery_date,"D")</f>
        <v>5</v>
      </c>
      <c r="S4623" s="12"/>
    </row>
    <row r="4624" spans="1:19" ht="14.25" customHeight="1" x14ac:dyDescent="0.35">
      <c r="A4624" s="2" t="s">
        <v>4641</v>
      </c>
      <c r="B4624" s="2">
        <v>104608</v>
      </c>
      <c r="C4624" s="2" t="s">
        <v>41</v>
      </c>
      <c r="D4624" s="2" t="s">
        <v>36</v>
      </c>
      <c r="E4624" s="2">
        <v>812.4</v>
      </c>
      <c r="F4624" s="2">
        <v>0.45</v>
      </c>
      <c r="G4624" s="2">
        <v>4</v>
      </c>
      <c r="H4624" s="3">
        <v>45040</v>
      </c>
      <c r="I4624" s="3">
        <v>45041</v>
      </c>
      <c r="J4624" s="2" t="s">
        <v>15</v>
      </c>
      <c r="K4624" s="2" t="s">
        <v>16</v>
      </c>
      <c r="L4624" s="2">
        <v>102.44</v>
      </c>
      <c r="M4624" s="2" t="s">
        <v>17</v>
      </c>
      <c r="N4624" s="11">
        <f>L4624/E4624*100</f>
        <v>12.609551944854752</v>
      </c>
      <c r="O4624" s="12" t="str">
        <f>IF(N4624&lt;10,"Low",IF(N4624&lt;20,"Med","High"))</f>
        <v>Med</v>
      </c>
      <c r="P4624" s="12">
        <f>sales*discount</f>
        <v>365.58</v>
      </c>
      <c r="Q4624" s="12">
        <f>sales-Discount_Values</f>
        <v>446.82</v>
      </c>
      <c r="R4624" s="12">
        <f>DATEDIF(order_date,delivery_date,"D")</f>
        <v>1</v>
      </c>
      <c r="S4624" s="12"/>
    </row>
    <row r="4625" spans="1:19" ht="14.25" customHeight="1" x14ac:dyDescent="0.35">
      <c r="A4625" s="2" t="s">
        <v>7036</v>
      </c>
      <c r="B4625" s="2">
        <v>107003</v>
      </c>
      <c r="C4625" s="2" t="s">
        <v>25</v>
      </c>
      <c r="D4625" s="2" t="s">
        <v>36</v>
      </c>
      <c r="E4625" s="2">
        <v>2830.2</v>
      </c>
      <c r="F4625" s="2">
        <v>0.18</v>
      </c>
      <c r="G4625" s="2">
        <v>7</v>
      </c>
      <c r="H4625" s="3">
        <v>45379</v>
      </c>
      <c r="I4625" s="3">
        <v>45386</v>
      </c>
      <c r="J4625" s="2" t="s">
        <v>21</v>
      </c>
      <c r="K4625" s="2" t="s">
        <v>27</v>
      </c>
      <c r="L4625" s="2">
        <v>356.91</v>
      </c>
      <c r="M4625" s="2" t="s">
        <v>39</v>
      </c>
      <c r="N4625" s="11">
        <f>L4625/E4625*100</f>
        <v>12.610769556921774</v>
      </c>
      <c r="O4625" s="12" t="str">
        <f>IF(N4625&lt;10,"Low",IF(N4625&lt;20,"Med","High"))</f>
        <v>Med</v>
      </c>
      <c r="P4625" s="12">
        <f>sales*discount</f>
        <v>509.43599999999992</v>
      </c>
      <c r="Q4625" s="12">
        <f>sales-Discount_Values</f>
        <v>2320.7640000000001</v>
      </c>
      <c r="R4625" s="12">
        <f>DATEDIF(order_date,delivery_date,"D")</f>
        <v>7</v>
      </c>
      <c r="S4625" s="12"/>
    </row>
    <row r="4626" spans="1:19" ht="14.25" customHeight="1" x14ac:dyDescent="0.35">
      <c r="A4626" s="2" t="s">
        <v>13837</v>
      </c>
      <c r="B4626" s="2">
        <v>113804</v>
      </c>
      <c r="C4626" s="2" t="s">
        <v>19</v>
      </c>
      <c r="D4626" s="2" t="s">
        <v>14</v>
      </c>
      <c r="E4626" s="2">
        <v>3260.52</v>
      </c>
      <c r="F4626" s="2">
        <v>0.25</v>
      </c>
      <c r="G4626" s="2">
        <v>8</v>
      </c>
      <c r="H4626" s="3">
        <v>44934</v>
      </c>
      <c r="I4626" s="3">
        <v>44940</v>
      </c>
      <c r="J4626" s="2" t="s">
        <v>21</v>
      </c>
      <c r="K4626" s="2" t="s">
        <v>27</v>
      </c>
      <c r="L4626" s="2">
        <v>411.25</v>
      </c>
      <c r="M4626" s="2" t="s">
        <v>23</v>
      </c>
      <c r="N4626" s="11">
        <f>L4626/E4626*100</f>
        <v>12.613018782280127</v>
      </c>
      <c r="O4626" s="12" t="str">
        <f>IF(N4626&lt;10,"Low",IF(N4626&lt;20,"Med","High"))</f>
        <v>Med</v>
      </c>
      <c r="P4626" s="12">
        <f>sales*discount</f>
        <v>815.13</v>
      </c>
      <c r="Q4626" s="12">
        <f>sales-Discount_Values</f>
        <v>2445.39</v>
      </c>
      <c r="R4626" s="12">
        <f>DATEDIF(order_date,delivery_date,"D")</f>
        <v>6</v>
      </c>
      <c r="S4626" s="12"/>
    </row>
    <row r="4627" spans="1:19" ht="14.25" customHeight="1" x14ac:dyDescent="0.35">
      <c r="A4627" s="2" t="s">
        <v>15192</v>
      </c>
      <c r="B4627" s="2">
        <v>115159</v>
      </c>
      <c r="C4627" s="2" t="s">
        <v>25</v>
      </c>
      <c r="D4627" s="2" t="s">
        <v>36</v>
      </c>
      <c r="E4627" s="2">
        <v>1555.69</v>
      </c>
      <c r="F4627" s="2">
        <v>0.38</v>
      </c>
      <c r="G4627" s="2">
        <v>5</v>
      </c>
      <c r="H4627" s="3">
        <v>44999</v>
      </c>
      <c r="I4627" s="3">
        <v>45001</v>
      </c>
      <c r="J4627" s="2" t="s">
        <v>21</v>
      </c>
      <c r="K4627" s="2" t="s">
        <v>22</v>
      </c>
      <c r="L4627" s="2">
        <v>196.22</v>
      </c>
      <c r="M4627" s="2" t="s">
        <v>17</v>
      </c>
      <c r="N4627" s="11">
        <f>L4627/E4627*100</f>
        <v>12.613052729014134</v>
      </c>
      <c r="O4627" s="12" t="str">
        <f>IF(N4627&lt;10,"Low",IF(N4627&lt;20,"Med","High"))</f>
        <v>Med</v>
      </c>
      <c r="P4627" s="12">
        <f>sales*discount</f>
        <v>591.16219999999998</v>
      </c>
      <c r="Q4627" s="12">
        <f>sales-Discount_Values</f>
        <v>964.52780000000007</v>
      </c>
      <c r="R4627" s="12">
        <f>DATEDIF(order_date,delivery_date,"D")</f>
        <v>2</v>
      </c>
      <c r="S4627" s="12"/>
    </row>
    <row r="4628" spans="1:19" ht="14.25" customHeight="1" x14ac:dyDescent="0.35">
      <c r="A4628" s="2" t="s">
        <v>4087</v>
      </c>
      <c r="B4628" s="2">
        <v>104054</v>
      </c>
      <c r="C4628" s="2" t="s">
        <v>41</v>
      </c>
      <c r="D4628" s="2" t="s">
        <v>20</v>
      </c>
      <c r="E4628" s="2">
        <v>2200.5100000000002</v>
      </c>
      <c r="F4628" s="2">
        <v>0.14000000000000001</v>
      </c>
      <c r="G4628" s="2">
        <v>2</v>
      </c>
      <c r="H4628" s="3">
        <v>45289</v>
      </c>
      <c r="I4628" s="3">
        <v>45294</v>
      </c>
      <c r="J4628" s="2" t="s">
        <v>15</v>
      </c>
      <c r="K4628" s="2" t="s">
        <v>22</v>
      </c>
      <c r="L4628" s="2">
        <v>277.63</v>
      </c>
      <c r="M4628" s="2" t="s">
        <v>34</v>
      </c>
      <c r="N4628" s="11">
        <f>L4628/E4628*100</f>
        <v>12.616620692475832</v>
      </c>
      <c r="O4628" s="12" t="str">
        <f>IF(N4628&lt;10,"Low",IF(N4628&lt;20,"Med","High"))</f>
        <v>Med</v>
      </c>
      <c r="P4628" s="12">
        <f>sales*discount</f>
        <v>308.07140000000004</v>
      </c>
      <c r="Q4628" s="12">
        <f>sales-Discount_Values</f>
        <v>1892.4386000000002</v>
      </c>
      <c r="R4628" s="12">
        <f>DATEDIF(order_date,delivery_date,"D")</f>
        <v>5</v>
      </c>
      <c r="S4628" s="12"/>
    </row>
    <row r="4629" spans="1:19" ht="14.25" customHeight="1" x14ac:dyDescent="0.35">
      <c r="A4629" s="2" t="s">
        <v>4823</v>
      </c>
      <c r="B4629" s="2">
        <v>104790</v>
      </c>
      <c r="C4629" s="2" t="s">
        <v>25</v>
      </c>
      <c r="D4629" s="2" t="s">
        <v>26</v>
      </c>
      <c r="E4629" s="2">
        <v>296.02</v>
      </c>
      <c r="F4629" s="2">
        <v>0.02</v>
      </c>
      <c r="G4629" s="2">
        <v>8</v>
      </c>
      <c r="H4629" s="3">
        <v>44982</v>
      </c>
      <c r="I4629" s="3">
        <v>44983</v>
      </c>
      <c r="J4629" s="2" t="s">
        <v>31</v>
      </c>
      <c r="K4629" s="2" t="s">
        <v>16</v>
      </c>
      <c r="L4629" s="2">
        <v>37.35</v>
      </c>
      <c r="M4629" s="2" t="s">
        <v>28</v>
      </c>
      <c r="N4629" s="11">
        <f>L4629/E4629*100</f>
        <v>12.617390716843458</v>
      </c>
      <c r="O4629" s="12" t="str">
        <f>IF(N4629&lt;10,"Low",IF(N4629&lt;20,"Med","High"))</f>
        <v>Med</v>
      </c>
      <c r="P4629" s="12">
        <f>sales*discount</f>
        <v>5.9203999999999999</v>
      </c>
      <c r="Q4629" s="12">
        <f>sales-Discount_Values</f>
        <v>290.09960000000001</v>
      </c>
      <c r="R4629" s="12">
        <f>DATEDIF(order_date,delivery_date,"D")</f>
        <v>1</v>
      </c>
      <c r="S4629" s="12"/>
    </row>
    <row r="4630" spans="1:19" ht="14.25" customHeight="1" x14ac:dyDescent="0.35">
      <c r="A4630" s="2" t="s">
        <v>1084</v>
      </c>
      <c r="B4630" s="2">
        <v>101051</v>
      </c>
      <c r="C4630" s="2" t="s">
        <v>25</v>
      </c>
      <c r="D4630" s="2" t="s">
        <v>36</v>
      </c>
      <c r="E4630" s="2">
        <v>4199.53</v>
      </c>
      <c r="F4630" s="2">
        <v>0.33</v>
      </c>
      <c r="G4630" s="2">
        <v>4</v>
      </c>
      <c r="H4630" s="3">
        <v>45323</v>
      </c>
      <c r="I4630" s="3">
        <v>45325</v>
      </c>
      <c r="J4630" s="2" t="s">
        <v>21</v>
      </c>
      <c r="K4630" s="2" t="s">
        <v>16</v>
      </c>
      <c r="L4630" s="2">
        <v>529.88</v>
      </c>
      <c r="M4630" s="2" t="s">
        <v>39</v>
      </c>
      <c r="N4630" s="11">
        <f>L4630/E4630*100</f>
        <v>12.617602445988005</v>
      </c>
      <c r="O4630" s="12" t="str">
        <f>IF(N4630&lt;10,"Low",IF(N4630&lt;20,"Med","High"))</f>
        <v>Med</v>
      </c>
      <c r="P4630" s="12">
        <f>sales*discount</f>
        <v>1385.8449000000001</v>
      </c>
      <c r="Q4630" s="12">
        <f>sales-Discount_Values</f>
        <v>2813.6850999999997</v>
      </c>
      <c r="R4630" s="12">
        <f>DATEDIF(order_date,delivery_date,"D")</f>
        <v>2</v>
      </c>
      <c r="S4630" s="12"/>
    </row>
    <row r="4631" spans="1:19" ht="14.25" customHeight="1" x14ac:dyDescent="0.35">
      <c r="A4631" s="2" t="s">
        <v>3933</v>
      </c>
      <c r="B4631" s="2">
        <v>103900</v>
      </c>
      <c r="C4631" s="2" t="s">
        <v>41</v>
      </c>
      <c r="D4631" s="2" t="s">
        <v>36</v>
      </c>
      <c r="E4631" s="2">
        <v>482.34</v>
      </c>
      <c r="F4631" s="2">
        <v>0.42</v>
      </c>
      <c r="G4631" s="2">
        <v>7</v>
      </c>
      <c r="H4631" s="3">
        <v>45077</v>
      </c>
      <c r="I4631" s="3">
        <v>45083</v>
      </c>
      <c r="J4631" s="2" t="s">
        <v>15</v>
      </c>
      <c r="K4631" s="2" t="s">
        <v>27</v>
      </c>
      <c r="L4631" s="2">
        <v>60.86</v>
      </c>
      <c r="M4631" s="2" t="s">
        <v>34</v>
      </c>
      <c r="N4631" s="11">
        <f>L4631/E4631*100</f>
        <v>12.617655595637933</v>
      </c>
      <c r="O4631" s="12" t="str">
        <f>IF(N4631&lt;10,"Low",IF(N4631&lt;20,"Med","High"))</f>
        <v>Med</v>
      </c>
      <c r="P4631" s="12">
        <f>sales*discount</f>
        <v>202.58279999999999</v>
      </c>
      <c r="Q4631" s="12">
        <f>sales-Discount_Values</f>
        <v>279.75720000000001</v>
      </c>
      <c r="R4631" s="12">
        <f>DATEDIF(order_date,delivery_date,"D")</f>
        <v>6</v>
      </c>
      <c r="S4631" s="12"/>
    </row>
    <row r="4632" spans="1:19" ht="14.25" customHeight="1" x14ac:dyDescent="0.35">
      <c r="A4632" s="2" t="s">
        <v>6012</v>
      </c>
      <c r="B4632" s="2">
        <v>105979</v>
      </c>
      <c r="C4632" s="2" t="s">
        <v>19</v>
      </c>
      <c r="D4632" s="2" t="s">
        <v>26</v>
      </c>
      <c r="E4632" s="2">
        <v>1196.04</v>
      </c>
      <c r="F4632" s="2">
        <v>0.34</v>
      </c>
      <c r="G4632" s="2">
        <v>8</v>
      </c>
      <c r="H4632" s="3">
        <v>45653</v>
      </c>
      <c r="I4632" s="3">
        <v>45660</v>
      </c>
      <c r="J4632" s="2" t="s">
        <v>15</v>
      </c>
      <c r="K4632" s="2" t="s">
        <v>27</v>
      </c>
      <c r="L4632" s="2">
        <v>150.91999999999999</v>
      </c>
      <c r="M4632" s="2" t="s">
        <v>17</v>
      </c>
      <c r="N4632" s="11">
        <f>L4632/E4632*100</f>
        <v>12.618307080030766</v>
      </c>
      <c r="O4632" s="12" t="str">
        <f>IF(N4632&lt;10,"Low",IF(N4632&lt;20,"Med","High"))</f>
        <v>Med</v>
      </c>
      <c r="P4632" s="12">
        <f>sales*discount</f>
        <v>406.65360000000004</v>
      </c>
      <c r="Q4632" s="12">
        <f>sales-Discount_Values</f>
        <v>789.38639999999987</v>
      </c>
      <c r="R4632" s="12">
        <f>DATEDIF(order_date,delivery_date,"D")</f>
        <v>7</v>
      </c>
      <c r="S4632" s="12"/>
    </row>
    <row r="4633" spans="1:19" ht="14.25" customHeight="1" x14ac:dyDescent="0.35">
      <c r="A4633" s="2" t="s">
        <v>7913</v>
      </c>
      <c r="B4633" s="2">
        <v>107880</v>
      </c>
      <c r="C4633" s="2" t="s">
        <v>25</v>
      </c>
      <c r="D4633" s="2" t="s">
        <v>20</v>
      </c>
      <c r="E4633" s="2">
        <v>3808.39</v>
      </c>
      <c r="F4633" s="2">
        <v>0.14000000000000001</v>
      </c>
      <c r="G4633" s="2">
        <v>8</v>
      </c>
      <c r="H4633" s="3">
        <v>45390</v>
      </c>
      <c r="I4633" s="3">
        <v>45395</v>
      </c>
      <c r="J4633" s="2" t="s">
        <v>31</v>
      </c>
      <c r="K4633" s="2" t="s">
        <v>27</v>
      </c>
      <c r="L4633" s="2">
        <v>480.61</v>
      </c>
      <c r="M4633" s="2" t="s">
        <v>34</v>
      </c>
      <c r="N4633" s="11">
        <f>L4633/E4633*100</f>
        <v>12.619768458587489</v>
      </c>
      <c r="O4633" s="12" t="str">
        <f>IF(N4633&lt;10,"Low",IF(N4633&lt;20,"Med","High"))</f>
        <v>Med</v>
      </c>
      <c r="P4633" s="12">
        <f>sales*discount</f>
        <v>533.17460000000005</v>
      </c>
      <c r="Q4633" s="12">
        <f>sales-Discount_Values</f>
        <v>3275.2154</v>
      </c>
      <c r="R4633" s="12">
        <f>DATEDIF(order_date,delivery_date,"D")</f>
        <v>5</v>
      </c>
      <c r="S4633" s="12"/>
    </row>
    <row r="4634" spans="1:19" ht="14.25" customHeight="1" x14ac:dyDescent="0.35">
      <c r="A4634" s="2" t="s">
        <v>12667</v>
      </c>
      <c r="B4634" s="2">
        <v>112634</v>
      </c>
      <c r="C4634" s="2" t="s">
        <v>25</v>
      </c>
      <c r="D4634" s="2" t="s">
        <v>36</v>
      </c>
      <c r="E4634" s="2">
        <v>1456.75</v>
      </c>
      <c r="F4634" s="2">
        <v>0.31</v>
      </c>
      <c r="G4634" s="2">
        <v>3</v>
      </c>
      <c r="H4634" s="3">
        <v>45454</v>
      </c>
      <c r="I4634" s="3">
        <v>45455</v>
      </c>
      <c r="J4634" s="2" t="s">
        <v>15</v>
      </c>
      <c r="K4634" s="2" t="s">
        <v>22</v>
      </c>
      <c r="L4634" s="2">
        <v>183.84</v>
      </c>
      <c r="M4634" s="2" t="s">
        <v>48</v>
      </c>
      <c r="N4634" s="11">
        <f>L4634/E4634*100</f>
        <v>12.619873004976832</v>
      </c>
      <c r="O4634" s="12" t="str">
        <f>IF(N4634&lt;10,"Low",IF(N4634&lt;20,"Med","High"))</f>
        <v>Med</v>
      </c>
      <c r="P4634" s="12">
        <f>sales*discount</f>
        <v>451.59249999999997</v>
      </c>
      <c r="Q4634" s="12">
        <f>sales-Discount_Values</f>
        <v>1005.1575</v>
      </c>
      <c r="R4634" s="12">
        <f>DATEDIF(order_date,delivery_date,"D")</f>
        <v>1</v>
      </c>
      <c r="S4634" s="12"/>
    </row>
    <row r="4635" spans="1:19" ht="14.25" customHeight="1" x14ac:dyDescent="0.35">
      <c r="A4635" s="2" t="s">
        <v>5221</v>
      </c>
      <c r="B4635" s="2">
        <v>105188</v>
      </c>
      <c r="C4635" s="2" t="s">
        <v>25</v>
      </c>
      <c r="D4635" s="2" t="s">
        <v>36</v>
      </c>
      <c r="E4635" s="2">
        <v>3237.4</v>
      </c>
      <c r="F4635" s="2">
        <v>0.1</v>
      </c>
      <c r="G4635" s="2">
        <v>3</v>
      </c>
      <c r="H4635" s="3">
        <v>45592</v>
      </c>
      <c r="I4635" s="3">
        <v>45595</v>
      </c>
      <c r="J4635" s="2" t="s">
        <v>21</v>
      </c>
      <c r="K4635" s="2" t="s">
        <v>27</v>
      </c>
      <c r="L4635" s="2">
        <v>408.56</v>
      </c>
      <c r="M4635" s="2" t="s">
        <v>39</v>
      </c>
      <c r="N4635" s="11">
        <f>L4635/E4635*100</f>
        <v>12.620003706678199</v>
      </c>
      <c r="O4635" s="12" t="str">
        <f>IF(N4635&lt;10,"Low",IF(N4635&lt;20,"Med","High"))</f>
        <v>Med</v>
      </c>
      <c r="P4635" s="12">
        <f>sales*discount</f>
        <v>323.74</v>
      </c>
      <c r="Q4635" s="12">
        <f>sales-Discount_Values</f>
        <v>2913.66</v>
      </c>
      <c r="R4635" s="12">
        <f>DATEDIF(order_date,delivery_date,"D")</f>
        <v>3</v>
      </c>
      <c r="S4635" s="12"/>
    </row>
    <row r="4636" spans="1:19" ht="14.25" customHeight="1" x14ac:dyDescent="0.35">
      <c r="A4636" s="2" t="s">
        <v>2045</v>
      </c>
      <c r="B4636" s="2">
        <v>102012</v>
      </c>
      <c r="C4636" s="2" t="s">
        <v>41</v>
      </c>
      <c r="D4636" s="2" t="s">
        <v>33</v>
      </c>
      <c r="E4636" s="2">
        <v>4033.88</v>
      </c>
      <c r="F4636" s="2">
        <v>0.45</v>
      </c>
      <c r="G4636" s="2">
        <v>2</v>
      </c>
      <c r="H4636" s="3">
        <v>45399</v>
      </c>
      <c r="I4636" s="3">
        <v>45402</v>
      </c>
      <c r="J4636" s="2" t="s">
        <v>21</v>
      </c>
      <c r="K4636" s="2" t="s">
        <v>16</v>
      </c>
      <c r="L4636" s="2">
        <v>509.12</v>
      </c>
      <c r="M4636" s="2" t="s">
        <v>48</v>
      </c>
      <c r="N4636" s="11">
        <f>L4636/E4636*100</f>
        <v>12.621099289021984</v>
      </c>
      <c r="O4636" s="12" t="str">
        <f>IF(N4636&lt;10,"Low",IF(N4636&lt;20,"Med","High"))</f>
        <v>Med</v>
      </c>
      <c r="P4636" s="12">
        <f>sales*discount</f>
        <v>1815.2460000000001</v>
      </c>
      <c r="Q4636" s="12">
        <f>sales-Discount_Values</f>
        <v>2218.634</v>
      </c>
      <c r="R4636" s="12">
        <f>DATEDIF(order_date,delivery_date,"D")</f>
        <v>3</v>
      </c>
      <c r="S4636" s="12"/>
    </row>
    <row r="4637" spans="1:19" ht="14.25" customHeight="1" x14ac:dyDescent="0.35">
      <c r="A4637" s="2" t="s">
        <v>8137</v>
      </c>
      <c r="B4637" s="2">
        <v>108104</v>
      </c>
      <c r="C4637" s="2" t="s">
        <v>25</v>
      </c>
      <c r="D4637" s="2" t="s">
        <v>36</v>
      </c>
      <c r="E4637" s="2">
        <v>1704.22</v>
      </c>
      <c r="F4637" s="2">
        <v>0.09</v>
      </c>
      <c r="G4637" s="2">
        <v>9</v>
      </c>
      <c r="H4637" s="3">
        <v>45471</v>
      </c>
      <c r="I4637" s="3">
        <v>45474</v>
      </c>
      <c r="J4637" s="2" t="s">
        <v>21</v>
      </c>
      <c r="K4637" s="2" t="s">
        <v>22</v>
      </c>
      <c r="L4637" s="2">
        <v>215.11</v>
      </c>
      <c r="M4637" s="2" t="s">
        <v>17</v>
      </c>
      <c r="N4637" s="11">
        <f>L4637/E4637*100</f>
        <v>12.622196664749858</v>
      </c>
      <c r="O4637" s="12" t="str">
        <f>IF(N4637&lt;10,"Low",IF(N4637&lt;20,"Med","High"))</f>
        <v>Med</v>
      </c>
      <c r="P4637" s="12">
        <f>sales*discount</f>
        <v>153.37979999999999</v>
      </c>
      <c r="Q4637" s="12">
        <f>sales-Discount_Values</f>
        <v>1550.8402000000001</v>
      </c>
      <c r="R4637" s="12">
        <f>DATEDIF(order_date,delivery_date,"D")</f>
        <v>3</v>
      </c>
      <c r="S4637" s="12"/>
    </row>
    <row r="4638" spans="1:19" ht="14.25" customHeight="1" x14ac:dyDescent="0.35">
      <c r="A4638" s="2" t="s">
        <v>1374</v>
      </c>
      <c r="B4638" s="2">
        <v>101341</v>
      </c>
      <c r="C4638" s="2" t="s">
        <v>19</v>
      </c>
      <c r="D4638" s="2" t="s">
        <v>26</v>
      </c>
      <c r="E4638" s="2">
        <v>4584.6899999999996</v>
      </c>
      <c r="F4638" s="2">
        <v>0.5</v>
      </c>
      <c r="G4638" s="2">
        <v>8</v>
      </c>
      <c r="H4638" s="3">
        <v>45649</v>
      </c>
      <c r="I4638" s="3">
        <v>45650</v>
      </c>
      <c r="J4638" s="2" t="s">
        <v>21</v>
      </c>
      <c r="K4638" s="2" t="s">
        <v>27</v>
      </c>
      <c r="L4638" s="2">
        <v>579.01</v>
      </c>
      <c r="M4638" s="2" t="s">
        <v>34</v>
      </c>
      <c r="N4638" s="11">
        <f>L4638/E4638*100</f>
        <v>12.629207209211529</v>
      </c>
      <c r="O4638" s="12" t="str">
        <f>IF(N4638&lt;10,"Low",IF(N4638&lt;20,"Med","High"))</f>
        <v>Med</v>
      </c>
      <c r="P4638" s="12">
        <f>sales*discount</f>
        <v>2292.3449999999998</v>
      </c>
      <c r="Q4638" s="12">
        <f>sales-Discount_Values</f>
        <v>2292.3449999999998</v>
      </c>
      <c r="R4638" s="12">
        <f>DATEDIF(order_date,delivery_date,"D")</f>
        <v>1</v>
      </c>
      <c r="S4638" s="12"/>
    </row>
    <row r="4639" spans="1:19" ht="14.25" customHeight="1" x14ac:dyDescent="0.35">
      <c r="A4639" s="2" t="s">
        <v>7107</v>
      </c>
      <c r="B4639" s="2">
        <v>107074</v>
      </c>
      <c r="C4639" s="2" t="s">
        <v>25</v>
      </c>
      <c r="D4639" s="2" t="s">
        <v>36</v>
      </c>
      <c r="E4639" s="2">
        <v>2549.1</v>
      </c>
      <c r="F4639" s="2">
        <v>0.03</v>
      </c>
      <c r="G4639" s="2">
        <v>1</v>
      </c>
      <c r="H4639" s="3">
        <v>45421</v>
      </c>
      <c r="I4639" s="3">
        <v>45425</v>
      </c>
      <c r="J4639" s="2" t="s">
        <v>31</v>
      </c>
      <c r="K4639" s="2" t="s">
        <v>16</v>
      </c>
      <c r="L4639" s="2">
        <v>321.95</v>
      </c>
      <c r="M4639" s="2" t="s">
        <v>28</v>
      </c>
      <c r="N4639" s="11">
        <f>L4639/E4639*100</f>
        <v>12.629947824722452</v>
      </c>
      <c r="O4639" s="12" t="str">
        <f>IF(N4639&lt;10,"Low",IF(N4639&lt;20,"Med","High"))</f>
        <v>Med</v>
      </c>
      <c r="P4639" s="12">
        <f>sales*discount</f>
        <v>76.472999999999999</v>
      </c>
      <c r="Q4639" s="12">
        <f>sales-Discount_Values</f>
        <v>2472.627</v>
      </c>
      <c r="R4639" s="12">
        <f>DATEDIF(order_date,delivery_date,"D")</f>
        <v>4</v>
      </c>
      <c r="S4639" s="12"/>
    </row>
    <row r="4640" spans="1:19" ht="14.25" customHeight="1" x14ac:dyDescent="0.35">
      <c r="A4640" s="2" t="s">
        <v>8880</v>
      </c>
      <c r="B4640" s="2">
        <v>108847</v>
      </c>
      <c r="C4640" s="2" t="s">
        <v>19</v>
      </c>
      <c r="D4640" s="2" t="s">
        <v>20</v>
      </c>
      <c r="E4640" s="2">
        <v>1541.86</v>
      </c>
      <c r="F4640" s="2">
        <v>0.18</v>
      </c>
      <c r="G4640" s="2">
        <v>2</v>
      </c>
      <c r="H4640" s="3">
        <v>45069</v>
      </c>
      <c r="I4640" s="3">
        <v>45075</v>
      </c>
      <c r="J4640" s="2" t="s">
        <v>21</v>
      </c>
      <c r="K4640" s="2" t="s">
        <v>16</v>
      </c>
      <c r="L4640" s="2">
        <v>194.81</v>
      </c>
      <c r="M4640" s="2" t="s">
        <v>34</v>
      </c>
      <c r="N4640" s="11">
        <f>L4640/E4640*100</f>
        <v>12.634739859650034</v>
      </c>
      <c r="O4640" s="12" t="str">
        <f>IF(N4640&lt;10,"Low",IF(N4640&lt;20,"Med","High"))</f>
        <v>Med</v>
      </c>
      <c r="P4640" s="12">
        <f>sales*discount</f>
        <v>277.53479999999996</v>
      </c>
      <c r="Q4640" s="12">
        <f>sales-Discount_Values</f>
        <v>1264.3252</v>
      </c>
      <c r="R4640" s="12">
        <f>DATEDIF(order_date,delivery_date,"D")</f>
        <v>6</v>
      </c>
      <c r="S4640" s="12"/>
    </row>
    <row r="4641" spans="1:19" ht="14.25" customHeight="1" x14ac:dyDescent="0.35">
      <c r="A4641" s="2" t="s">
        <v>11428</v>
      </c>
      <c r="B4641" s="2">
        <v>111395</v>
      </c>
      <c r="C4641" s="2" t="s">
        <v>25</v>
      </c>
      <c r="D4641" s="2" t="s">
        <v>20</v>
      </c>
      <c r="E4641" s="2">
        <v>3399.09</v>
      </c>
      <c r="F4641" s="2">
        <v>0.08</v>
      </c>
      <c r="G4641" s="2">
        <v>4</v>
      </c>
      <c r="H4641" s="3">
        <v>45462</v>
      </c>
      <c r="I4641" s="3">
        <v>45467</v>
      </c>
      <c r="J4641" s="2" t="s">
        <v>31</v>
      </c>
      <c r="K4641" s="2" t="s">
        <v>27</v>
      </c>
      <c r="L4641" s="2">
        <v>429.47</v>
      </c>
      <c r="M4641" s="2" t="s">
        <v>28</v>
      </c>
      <c r="N4641" s="11">
        <f>L4641/E4641*100</f>
        <v>12.634852269283838</v>
      </c>
      <c r="O4641" s="12" t="str">
        <f>IF(N4641&lt;10,"Low",IF(N4641&lt;20,"Med","High"))</f>
        <v>Med</v>
      </c>
      <c r="P4641" s="12">
        <f>sales*discount</f>
        <v>271.92720000000003</v>
      </c>
      <c r="Q4641" s="12">
        <f>sales-Discount_Values</f>
        <v>3127.1628000000001</v>
      </c>
      <c r="R4641" s="12">
        <f>DATEDIF(order_date,delivery_date,"D")</f>
        <v>5</v>
      </c>
      <c r="S4641" s="12"/>
    </row>
    <row r="4642" spans="1:19" ht="14.25" customHeight="1" x14ac:dyDescent="0.35">
      <c r="A4642" s="2" t="s">
        <v>3350</v>
      </c>
      <c r="B4642" s="2">
        <v>103317</v>
      </c>
      <c r="C4642" s="2" t="s">
        <v>41</v>
      </c>
      <c r="D4642" s="2" t="s">
        <v>20</v>
      </c>
      <c r="E4642" s="2">
        <v>3244.48</v>
      </c>
      <c r="F4642" s="2">
        <v>0.17</v>
      </c>
      <c r="G4642" s="2">
        <v>8</v>
      </c>
      <c r="H4642" s="3">
        <v>45530</v>
      </c>
      <c r="I4642" s="3">
        <v>45537</v>
      </c>
      <c r="J4642" s="2" t="s">
        <v>21</v>
      </c>
      <c r="K4642" s="2" t="s">
        <v>22</v>
      </c>
      <c r="L4642" s="2">
        <v>409.96</v>
      </c>
      <c r="M4642" s="2" t="s">
        <v>23</v>
      </c>
      <c r="N4642" s="11">
        <f>L4642/E4642*100</f>
        <v>12.635614952164905</v>
      </c>
      <c r="O4642" s="12" t="str">
        <f>IF(N4642&lt;10,"Low",IF(N4642&lt;20,"Med","High"))</f>
        <v>Med</v>
      </c>
      <c r="P4642" s="12">
        <f>sales*discount</f>
        <v>551.5616</v>
      </c>
      <c r="Q4642" s="12">
        <f>sales-Discount_Values</f>
        <v>2692.9184</v>
      </c>
      <c r="R4642" s="12">
        <f>DATEDIF(order_date,delivery_date,"D")</f>
        <v>7</v>
      </c>
      <c r="S4642" s="12"/>
    </row>
    <row r="4643" spans="1:19" ht="14.25" customHeight="1" x14ac:dyDescent="0.35">
      <c r="A4643" s="2" t="s">
        <v>7821</v>
      </c>
      <c r="B4643" s="2">
        <v>107788</v>
      </c>
      <c r="C4643" s="2" t="s">
        <v>19</v>
      </c>
      <c r="D4643" s="2" t="s">
        <v>36</v>
      </c>
      <c r="E4643" s="2">
        <v>1424.76</v>
      </c>
      <c r="F4643" s="2">
        <v>0.14000000000000001</v>
      </c>
      <c r="G4643" s="2">
        <v>3</v>
      </c>
      <c r="H4643" s="3">
        <v>44972</v>
      </c>
      <c r="I4643" s="3">
        <v>44978</v>
      </c>
      <c r="J4643" s="2" t="s">
        <v>31</v>
      </c>
      <c r="K4643" s="2" t="s">
        <v>16</v>
      </c>
      <c r="L4643" s="2">
        <v>180.03</v>
      </c>
      <c r="M4643" s="2" t="s">
        <v>17</v>
      </c>
      <c r="N4643" s="11">
        <f>L4643/E4643*100</f>
        <v>12.635812347342709</v>
      </c>
      <c r="O4643" s="12" t="str">
        <f>IF(N4643&lt;10,"Low",IF(N4643&lt;20,"Med","High"))</f>
        <v>Med</v>
      </c>
      <c r="P4643" s="12">
        <f>sales*discount</f>
        <v>199.46640000000002</v>
      </c>
      <c r="Q4643" s="12">
        <f>sales-Discount_Values</f>
        <v>1225.2936</v>
      </c>
      <c r="R4643" s="12">
        <f>DATEDIF(order_date,delivery_date,"D")</f>
        <v>6</v>
      </c>
      <c r="S4643" s="12"/>
    </row>
    <row r="4644" spans="1:19" ht="14.25" customHeight="1" x14ac:dyDescent="0.35">
      <c r="A4644" s="2" t="s">
        <v>9964</v>
      </c>
      <c r="B4644" s="2">
        <v>109931</v>
      </c>
      <c r="C4644" s="2" t="s">
        <v>13</v>
      </c>
      <c r="D4644" s="2" t="s">
        <v>14</v>
      </c>
      <c r="E4644" s="2">
        <v>1596.32</v>
      </c>
      <c r="F4644" s="2">
        <v>0.01</v>
      </c>
      <c r="G4644" s="2">
        <v>3</v>
      </c>
      <c r="H4644" s="3">
        <v>45433</v>
      </c>
      <c r="I4644" s="3">
        <v>45438</v>
      </c>
      <c r="J4644" s="2" t="s">
        <v>21</v>
      </c>
      <c r="K4644" s="2" t="s">
        <v>27</v>
      </c>
      <c r="L4644" s="2">
        <v>201.71</v>
      </c>
      <c r="M4644" s="2" t="s">
        <v>23</v>
      </c>
      <c r="N4644" s="11">
        <f>L4644/E4644*100</f>
        <v>12.635937656610205</v>
      </c>
      <c r="O4644" s="12" t="str">
        <f>IF(N4644&lt;10,"Low",IF(N4644&lt;20,"Med","High"))</f>
        <v>Med</v>
      </c>
      <c r="P4644" s="12">
        <f>sales*discount</f>
        <v>15.963200000000001</v>
      </c>
      <c r="Q4644" s="12">
        <f>sales-Discount_Values</f>
        <v>1580.3568</v>
      </c>
      <c r="R4644" s="12">
        <f>DATEDIF(order_date,delivery_date,"D")</f>
        <v>5</v>
      </c>
      <c r="S4644" s="12"/>
    </row>
    <row r="4645" spans="1:19" ht="14.25" customHeight="1" x14ac:dyDescent="0.35">
      <c r="A4645" s="2" t="s">
        <v>5103</v>
      </c>
      <c r="B4645" s="2">
        <v>105070</v>
      </c>
      <c r="C4645" s="2" t="s">
        <v>25</v>
      </c>
      <c r="D4645" s="2" t="s">
        <v>33</v>
      </c>
      <c r="E4645" s="2">
        <v>3463.89</v>
      </c>
      <c r="F4645" s="2">
        <v>0.36</v>
      </c>
      <c r="G4645" s="2">
        <v>4</v>
      </c>
      <c r="H4645" s="3">
        <v>45155</v>
      </c>
      <c r="I4645" s="3">
        <v>45162</v>
      </c>
      <c r="J4645" s="2" t="s">
        <v>31</v>
      </c>
      <c r="K4645" s="2" t="s">
        <v>16</v>
      </c>
      <c r="L4645" s="2">
        <v>437.74</v>
      </c>
      <c r="M4645" s="2" t="s">
        <v>28</v>
      </c>
      <c r="N4645" s="11">
        <f>L4645/E4645*100</f>
        <v>12.637237325665653</v>
      </c>
      <c r="O4645" s="12" t="str">
        <f>IF(N4645&lt;10,"Low",IF(N4645&lt;20,"Med","High"))</f>
        <v>Med</v>
      </c>
      <c r="P4645" s="12">
        <f>sales*discount</f>
        <v>1247.0003999999999</v>
      </c>
      <c r="Q4645" s="12">
        <f>sales-Discount_Values</f>
        <v>2216.8896</v>
      </c>
      <c r="R4645" s="12">
        <f>DATEDIF(order_date,delivery_date,"D")</f>
        <v>7</v>
      </c>
      <c r="S4645" s="12"/>
    </row>
    <row r="4646" spans="1:19" ht="14.25" customHeight="1" x14ac:dyDescent="0.35">
      <c r="A4646" s="2" t="s">
        <v>2938</v>
      </c>
      <c r="B4646" s="2">
        <v>102905</v>
      </c>
      <c r="C4646" s="2" t="s">
        <v>13</v>
      </c>
      <c r="D4646" s="2" t="s">
        <v>36</v>
      </c>
      <c r="E4646" s="2">
        <v>4133.66</v>
      </c>
      <c r="F4646" s="2">
        <v>0.26</v>
      </c>
      <c r="G4646" s="2">
        <v>1</v>
      </c>
      <c r="H4646" s="3">
        <v>44969</v>
      </c>
      <c r="I4646" s="3">
        <v>44974</v>
      </c>
      <c r="J4646" s="2" t="s">
        <v>21</v>
      </c>
      <c r="K4646" s="2" t="s">
        <v>16</v>
      </c>
      <c r="L4646" s="2">
        <v>522.4</v>
      </c>
      <c r="M4646" s="2" t="s">
        <v>39</v>
      </c>
      <c r="N4646" s="11">
        <f>L4646/E4646*100</f>
        <v>12.637710890590906</v>
      </c>
      <c r="O4646" s="12" t="str">
        <f>IF(N4646&lt;10,"Low",IF(N4646&lt;20,"Med","High"))</f>
        <v>Med</v>
      </c>
      <c r="P4646" s="12">
        <f>sales*discount</f>
        <v>1074.7516000000001</v>
      </c>
      <c r="Q4646" s="12">
        <f>sales-Discount_Values</f>
        <v>3058.9083999999998</v>
      </c>
      <c r="R4646" s="12">
        <f>DATEDIF(order_date,delivery_date,"D")</f>
        <v>5</v>
      </c>
      <c r="S4646" s="12"/>
    </row>
    <row r="4647" spans="1:19" ht="14.25" customHeight="1" x14ac:dyDescent="0.35">
      <c r="A4647" s="2" t="s">
        <v>1326</v>
      </c>
      <c r="B4647" s="2">
        <v>101293</v>
      </c>
      <c r="C4647" s="2" t="s">
        <v>25</v>
      </c>
      <c r="D4647" s="2" t="s">
        <v>26</v>
      </c>
      <c r="E4647" s="2">
        <v>2031.62</v>
      </c>
      <c r="F4647" s="2">
        <v>0.32</v>
      </c>
      <c r="G4647" s="2">
        <v>4</v>
      </c>
      <c r="H4647" s="3">
        <v>45212</v>
      </c>
      <c r="I4647" s="3">
        <v>45214</v>
      </c>
      <c r="J4647" s="2" t="s">
        <v>15</v>
      </c>
      <c r="K4647" s="2" t="s">
        <v>27</v>
      </c>
      <c r="L4647" s="2">
        <v>256.76</v>
      </c>
      <c r="M4647" s="2" t="s">
        <v>17</v>
      </c>
      <c r="N4647" s="11">
        <f>L4647/E4647*100</f>
        <v>12.638190212736633</v>
      </c>
      <c r="O4647" s="12" t="str">
        <f>IF(N4647&lt;10,"Low",IF(N4647&lt;20,"Med","High"))</f>
        <v>Med</v>
      </c>
      <c r="P4647" s="12">
        <f>sales*discount</f>
        <v>650.11839999999995</v>
      </c>
      <c r="Q4647" s="12">
        <f>sales-Discount_Values</f>
        <v>1381.5016000000001</v>
      </c>
      <c r="R4647" s="12">
        <f>DATEDIF(order_date,delivery_date,"D")</f>
        <v>2</v>
      </c>
      <c r="S4647" s="12"/>
    </row>
    <row r="4648" spans="1:19" ht="14.25" customHeight="1" x14ac:dyDescent="0.35">
      <c r="A4648" s="2" t="s">
        <v>11430</v>
      </c>
      <c r="B4648" s="2">
        <v>111397</v>
      </c>
      <c r="C4648" s="2" t="s">
        <v>13</v>
      </c>
      <c r="D4648" s="2" t="s">
        <v>14</v>
      </c>
      <c r="E4648" s="2">
        <v>4837.9399999999996</v>
      </c>
      <c r="F4648" s="2">
        <v>0.08</v>
      </c>
      <c r="G4648" s="2">
        <v>1</v>
      </c>
      <c r="H4648" s="3">
        <v>45431</v>
      </c>
      <c r="I4648" s="3">
        <v>45437</v>
      </c>
      <c r="J4648" s="2" t="s">
        <v>31</v>
      </c>
      <c r="K4648" s="2" t="s">
        <v>27</v>
      </c>
      <c r="L4648" s="2">
        <v>611.44000000000005</v>
      </c>
      <c r="M4648" s="2" t="s">
        <v>34</v>
      </c>
      <c r="N4648" s="11">
        <f>L4648/E4648*100</f>
        <v>12.638437020715433</v>
      </c>
      <c r="O4648" s="12" t="str">
        <f>IF(N4648&lt;10,"Low",IF(N4648&lt;20,"Med","High"))</f>
        <v>Med</v>
      </c>
      <c r="P4648" s="12">
        <f>sales*discount</f>
        <v>387.03519999999997</v>
      </c>
      <c r="Q4648" s="12">
        <f>sales-Discount_Values</f>
        <v>4450.9047999999993</v>
      </c>
      <c r="R4648" s="12">
        <f>DATEDIF(order_date,delivery_date,"D")</f>
        <v>6</v>
      </c>
      <c r="S4648" s="12"/>
    </row>
    <row r="4649" spans="1:19" ht="14.25" customHeight="1" x14ac:dyDescent="0.35">
      <c r="A4649" s="2" t="s">
        <v>1299</v>
      </c>
      <c r="B4649" s="2">
        <v>101266</v>
      </c>
      <c r="C4649" s="2" t="s">
        <v>13</v>
      </c>
      <c r="D4649" s="2" t="s">
        <v>26</v>
      </c>
      <c r="E4649" s="2">
        <v>1683.82</v>
      </c>
      <c r="F4649" s="2">
        <v>0</v>
      </c>
      <c r="G4649" s="2">
        <v>1</v>
      </c>
      <c r="H4649" s="3">
        <v>45356</v>
      </c>
      <c r="I4649" s="3">
        <v>45359</v>
      </c>
      <c r="J4649" s="2" t="s">
        <v>15</v>
      </c>
      <c r="K4649" s="2" t="s">
        <v>27</v>
      </c>
      <c r="L4649" s="2">
        <v>212.81</v>
      </c>
      <c r="M4649" s="2" t="s">
        <v>48</v>
      </c>
      <c r="N4649" s="11">
        <f>L4649/E4649*100</f>
        <v>12.638524307823879</v>
      </c>
      <c r="O4649" s="12" t="str">
        <f>IF(N4649&lt;10,"Low",IF(N4649&lt;20,"Med","High"))</f>
        <v>Med</v>
      </c>
      <c r="P4649" s="12">
        <f>sales*discount</f>
        <v>0</v>
      </c>
      <c r="Q4649" s="12">
        <f>sales-Discount_Values</f>
        <v>1683.82</v>
      </c>
      <c r="R4649" s="12">
        <f>DATEDIF(order_date,delivery_date,"D")</f>
        <v>3</v>
      </c>
      <c r="S4649" s="12"/>
    </row>
    <row r="4650" spans="1:19" ht="14.25" customHeight="1" x14ac:dyDescent="0.35">
      <c r="A4650" s="2" t="s">
        <v>11784</v>
      </c>
      <c r="B4650" s="2">
        <v>111751</v>
      </c>
      <c r="C4650" s="2" t="s">
        <v>13</v>
      </c>
      <c r="D4650" s="2" t="s">
        <v>26</v>
      </c>
      <c r="E4650" s="2">
        <v>1269.1400000000001</v>
      </c>
      <c r="F4650" s="2">
        <v>0.28000000000000003</v>
      </c>
      <c r="G4650" s="2">
        <v>4</v>
      </c>
      <c r="H4650" s="3">
        <v>45467</v>
      </c>
      <c r="I4650" s="3">
        <v>45469</v>
      </c>
      <c r="J4650" s="2" t="s">
        <v>31</v>
      </c>
      <c r="K4650" s="2" t="s">
        <v>22</v>
      </c>
      <c r="L4650" s="2">
        <v>160.41</v>
      </c>
      <c r="M4650" s="2" t="s">
        <v>34</v>
      </c>
      <c r="N4650" s="11">
        <f>L4650/E4650*100</f>
        <v>12.639267535496476</v>
      </c>
      <c r="O4650" s="12" t="str">
        <f>IF(N4650&lt;10,"Low",IF(N4650&lt;20,"Med","High"))</f>
        <v>Med</v>
      </c>
      <c r="P4650" s="12">
        <f>sales*discount</f>
        <v>355.35920000000004</v>
      </c>
      <c r="Q4650" s="12">
        <f>sales-Discount_Values</f>
        <v>913.7808</v>
      </c>
      <c r="R4650" s="12">
        <f>DATEDIF(order_date,delivery_date,"D")</f>
        <v>2</v>
      </c>
      <c r="S4650" s="12"/>
    </row>
    <row r="4651" spans="1:19" ht="14.25" customHeight="1" x14ac:dyDescent="0.35">
      <c r="A4651" s="2" t="s">
        <v>8673</v>
      </c>
      <c r="B4651" s="2">
        <v>108640</v>
      </c>
      <c r="C4651" s="2" t="s">
        <v>13</v>
      </c>
      <c r="D4651" s="2" t="s">
        <v>33</v>
      </c>
      <c r="E4651" s="2">
        <v>3491.63</v>
      </c>
      <c r="F4651" s="2">
        <v>0.24</v>
      </c>
      <c r="G4651" s="2">
        <v>5</v>
      </c>
      <c r="H4651" s="3">
        <v>45127</v>
      </c>
      <c r="I4651" s="3">
        <v>45133</v>
      </c>
      <c r="J4651" s="2" t="s">
        <v>31</v>
      </c>
      <c r="K4651" s="2" t="s">
        <v>27</v>
      </c>
      <c r="L4651" s="2">
        <v>441.38</v>
      </c>
      <c r="M4651" s="2" t="s">
        <v>39</v>
      </c>
      <c r="N4651" s="11">
        <f>L4651/E4651*100</f>
        <v>12.641087400440481</v>
      </c>
      <c r="O4651" s="12" t="str">
        <f>IF(N4651&lt;10,"Low",IF(N4651&lt;20,"Med","High"))</f>
        <v>Med</v>
      </c>
      <c r="P4651" s="12">
        <f>sales*discount</f>
        <v>837.99120000000005</v>
      </c>
      <c r="Q4651" s="12">
        <f>sales-Discount_Values</f>
        <v>2653.6388000000002</v>
      </c>
      <c r="R4651" s="12">
        <f>DATEDIF(order_date,delivery_date,"D")</f>
        <v>6</v>
      </c>
      <c r="S4651" s="12"/>
    </row>
    <row r="4652" spans="1:19" ht="14.25" customHeight="1" x14ac:dyDescent="0.35">
      <c r="A4652" s="2" t="s">
        <v>10593</v>
      </c>
      <c r="B4652" s="2">
        <v>110560</v>
      </c>
      <c r="C4652" s="2" t="s">
        <v>41</v>
      </c>
      <c r="D4652" s="2" t="s">
        <v>20</v>
      </c>
      <c r="E4652" s="2">
        <v>4947.97</v>
      </c>
      <c r="F4652" s="2">
        <v>0.42</v>
      </c>
      <c r="G4652" s="2">
        <v>5</v>
      </c>
      <c r="H4652" s="3">
        <v>45410</v>
      </c>
      <c r="I4652" s="3">
        <v>45411</v>
      </c>
      <c r="J4652" s="2" t="s">
        <v>31</v>
      </c>
      <c r="K4652" s="2" t="s">
        <v>16</v>
      </c>
      <c r="L4652" s="2">
        <v>625.52</v>
      </c>
      <c r="M4652" s="2" t="s">
        <v>17</v>
      </c>
      <c r="N4652" s="11">
        <f>L4652/E4652*100</f>
        <v>12.641952154115726</v>
      </c>
      <c r="O4652" s="12" t="str">
        <f>IF(N4652&lt;10,"Low",IF(N4652&lt;20,"Med","High"))</f>
        <v>Med</v>
      </c>
      <c r="P4652" s="12">
        <f>sales*discount</f>
        <v>2078.1473999999998</v>
      </c>
      <c r="Q4652" s="12">
        <f>sales-Discount_Values</f>
        <v>2869.8226000000004</v>
      </c>
      <c r="R4652" s="12">
        <f>DATEDIF(order_date,delivery_date,"D")</f>
        <v>1</v>
      </c>
      <c r="S4652" s="12"/>
    </row>
    <row r="4653" spans="1:19" ht="14.25" customHeight="1" x14ac:dyDescent="0.35">
      <c r="A4653" s="2" t="s">
        <v>3041</v>
      </c>
      <c r="B4653" s="2">
        <v>103008</v>
      </c>
      <c r="C4653" s="2" t="s">
        <v>19</v>
      </c>
      <c r="D4653" s="2" t="s">
        <v>33</v>
      </c>
      <c r="E4653" s="2">
        <v>1552.27</v>
      </c>
      <c r="F4653" s="2">
        <v>0.04</v>
      </c>
      <c r="G4653" s="2">
        <v>4</v>
      </c>
      <c r="H4653" s="3">
        <v>45224</v>
      </c>
      <c r="I4653" s="3">
        <v>45225</v>
      </c>
      <c r="J4653" s="2" t="s">
        <v>15</v>
      </c>
      <c r="K4653" s="2" t="s">
        <v>27</v>
      </c>
      <c r="L4653" s="2">
        <v>196.26</v>
      </c>
      <c r="M4653" s="2" t="s">
        <v>28</v>
      </c>
      <c r="N4653" s="11">
        <f>L4653/E4653*100</f>
        <v>12.643418992829854</v>
      </c>
      <c r="O4653" s="12" t="str">
        <f>IF(N4653&lt;10,"Low",IF(N4653&lt;20,"Med","High"))</f>
        <v>Med</v>
      </c>
      <c r="P4653" s="12">
        <f>sales*discount</f>
        <v>62.090800000000002</v>
      </c>
      <c r="Q4653" s="12">
        <f>sales-Discount_Values</f>
        <v>1490.1792</v>
      </c>
      <c r="R4653" s="12">
        <f>DATEDIF(order_date,delivery_date,"D")</f>
        <v>1</v>
      </c>
      <c r="S4653" s="12"/>
    </row>
    <row r="4654" spans="1:19" ht="14.25" customHeight="1" x14ac:dyDescent="0.35">
      <c r="A4654" s="2" t="s">
        <v>15310</v>
      </c>
      <c r="B4654" s="2">
        <v>115277</v>
      </c>
      <c r="C4654" s="2" t="s">
        <v>13</v>
      </c>
      <c r="D4654" s="2" t="s">
        <v>26</v>
      </c>
      <c r="E4654" s="2">
        <v>1371.49</v>
      </c>
      <c r="F4654" s="2">
        <v>0.44</v>
      </c>
      <c r="G4654" s="2">
        <v>9</v>
      </c>
      <c r="H4654" s="3">
        <v>45255</v>
      </c>
      <c r="I4654" s="3">
        <v>45261</v>
      </c>
      <c r="J4654" s="2" t="s">
        <v>21</v>
      </c>
      <c r="K4654" s="2" t="s">
        <v>22</v>
      </c>
      <c r="L4654" s="2">
        <v>173.41</v>
      </c>
      <c r="M4654" s="2" t="s">
        <v>39</v>
      </c>
      <c r="N4654" s="11">
        <f>L4654/E4654*100</f>
        <v>12.643912824738058</v>
      </c>
      <c r="O4654" s="12" t="str">
        <f>IF(N4654&lt;10,"Low",IF(N4654&lt;20,"Med","High"))</f>
        <v>Med</v>
      </c>
      <c r="P4654" s="12">
        <f>sales*discount</f>
        <v>603.4556</v>
      </c>
      <c r="Q4654" s="12">
        <f>sales-Discount_Values</f>
        <v>768.03440000000001</v>
      </c>
      <c r="R4654" s="12">
        <f>DATEDIF(order_date,delivery_date,"D")</f>
        <v>6</v>
      </c>
      <c r="S4654" s="12"/>
    </row>
    <row r="4655" spans="1:19" ht="14.25" customHeight="1" x14ac:dyDescent="0.35">
      <c r="A4655" s="2" t="s">
        <v>6294</v>
      </c>
      <c r="B4655" s="2">
        <v>106261</v>
      </c>
      <c r="C4655" s="2" t="s">
        <v>13</v>
      </c>
      <c r="D4655" s="2" t="s">
        <v>20</v>
      </c>
      <c r="E4655" s="2">
        <v>1293.8599999999999</v>
      </c>
      <c r="F4655" s="2">
        <v>0.48</v>
      </c>
      <c r="G4655" s="2">
        <v>1</v>
      </c>
      <c r="H4655" s="3">
        <v>45536</v>
      </c>
      <c r="I4655" s="3">
        <v>45539</v>
      </c>
      <c r="J4655" s="2" t="s">
        <v>15</v>
      </c>
      <c r="K4655" s="2" t="s">
        <v>16</v>
      </c>
      <c r="L4655" s="2">
        <v>163.6</v>
      </c>
      <c r="M4655" s="2" t="s">
        <v>34</v>
      </c>
      <c r="N4655" s="11">
        <f>L4655/E4655*100</f>
        <v>12.644335554078495</v>
      </c>
      <c r="O4655" s="12" t="str">
        <f>IF(N4655&lt;10,"Low",IF(N4655&lt;20,"Med","High"))</f>
        <v>Med</v>
      </c>
      <c r="P4655" s="12">
        <f>sales*discount</f>
        <v>621.05279999999993</v>
      </c>
      <c r="Q4655" s="12">
        <f>sales-Discount_Values</f>
        <v>672.80719999999997</v>
      </c>
      <c r="R4655" s="12">
        <f>DATEDIF(order_date,delivery_date,"D")</f>
        <v>3</v>
      </c>
      <c r="S4655" s="12"/>
    </row>
    <row r="4656" spans="1:19" ht="14.25" customHeight="1" x14ac:dyDescent="0.35">
      <c r="A4656" s="2" t="s">
        <v>9559</v>
      </c>
      <c r="B4656" s="2">
        <v>109526</v>
      </c>
      <c r="C4656" s="2" t="s">
        <v>41</v>
      </c>
      <c r="D4656" s="2" t="s">
        <v>26</v>
      </c>
      <c r="E4656" s="2">
        <v>1574.84</v>
      </c>
      <c r="F4656" s="2">
        <v>0.33</v>
      </c>
      <c r="G4656" s="2">
        <v>9</v>
      </c>
      <c r="H4656" s="3">
        <v>45263</v>
      </c>
      <c r="I4656" s="3">
        <v>45267</v>
      </c>
      <c r="J4656" s="2" t="s">
        <v>15</v>
      </c>
      <c r="K4656" s="2" t="s">
        <v>16</v>
      </c>
      <c r="L4656" s="2">
        <v>199.16</v>
      </c>
      <c r="M4656" s="2" t="s">
        <v>23</v>
      </c>
      <c r="N4656" s="11">
        <f>L4656/E4656*100</f>
        <v>12.646364075080644</v>
      </c>
      <c r="O4656" s="12" t="str">
        <f>IF(N4656&lt;10,"Low",IF(N4656&lt;20,"Med","High"))</f>
        <v>Med</v>
      </c>
      <c r="P4656" s="12">
        <f>sales*discount</f>
        <v>519.69719999999995</v>
      </c>
      <c r="Q4656" s="12">
        <f>sales-Discount_Values</f>
        <v>1055.1428000000001</v>
      </c>
      <c r="R4656" s="12">
        <f>DATEDIF(order_date,delivery_date,"D")</f>
        <v>4</v>
      </c>
      <c r="S4656" s="12"/>
    </row>
    <row r="4657" spans="1:19" ht="14.25" customHeight="1" x14ac:dyDescent="0.35">
      <c r="A4657" s="2" t="s">
        <v>14364</v>
      </c>
      <c r="B4657" s="2">
        <v>114331</v>
      </c>
      <c r="C4657" s="2" t="s">
        <v>25</v>
      </c>
      <c r="D4657" s="2" t="s">
        <v>14</v>
      </c>
      <c r="E4657" s="2">
        <v>3264.91</v>
      </c>
      <c r="F4657" s="2">
        <v>0.11</v>
      </c>
      <c r="G4657" s="2">
        <v>6</v>
      </c>
      <c r="H4657" s="3">
        <v>45299</v>
      </c>
      <c r="I4657" s="3">
        <v>45306</v>
      </c>
      <c r="J4657" s="2" t="s">
        <v>21</v>
      </c>
      <c r="K4657" s="2" t="s">
        <v>16</v>
      </c>
      <c r="L4657" s="2">
        <v>412.95</v>
      </c>
      <c r="M4657" s="2" t="s">
        <v>23</v>
      </c>
      <c r="N4657" s="11">
        <f>L4657/E4657*100</f>
        <v>12.648128126043289</v>
      </c>
      <c r="O4657" s="12" t="str">
        <f>IF(N4657&lt;10,"Low",IF(N4657&lt;20,"Med","High"))</f>
        <v>Med</v>
      </c>
      <c r="P4657" s="12">
        <f>sales*discount</f>
        <v>359.14009999999996</v>
      </c>
      <c r="Q4657" s="12">
        <f>sales-Discount_Values</f>
        <v>2905.7698999999998</v>
      </c>
      <c r="R4657" s="12">
        <f>DATEDIF(order_date,delivery_date,"D")</f>
        <v>7</v>
      </c>
      <c r="S4657" s="12"/>
    </row>
    <row r="4658" spans="1:19" ht="14.25" customHeight="1" x14ac:dyDescent="0.35">
      <c r="A4658" s="2" t="s">
        <v>2016</v>
      </c>
      <c r="B4658" s="2">
        <v>101983</v>
      </c>
      <c r="C4658" s="2" t="s">
        <v>13</v>
      </c>
      <c r="D4658" s="2" t="s">
        <v>14</v>
      </c>
      <c r="E4658" s="2">
        <v>4025.16</v>
      </c>
      <c r="F4658" s="2">
        <v>0.05</v>
      </c>
      <c r="G4658" s="2">
        <v>1</v>
      </c>
      <c r="H4658" s="3">
        <v>45056</v>
      </c>
      <c r="I4658" s="3">
        <v>45063</v>
      </c>
      <c r="J4658" s="2" t="s">
        <v>31</v>
      </c>
      <c r="K4658" s="2" t="s">
        <v>22</v>
      </c>
      <c r="L4658" s="2">
        <v>509.11</v>
      </c>
      <c r="M4658" s="2" t="s">
        <v>23</v>
      </c>
      <c r="N4658" s="11">
        <f>L4658/E4658*100</f>
        <v>12.648192866867406</v>
      </c>
      <c r="O4658" s="12" t="str">
        <f>IF(N4658&lt;10,"Low",IF(N4658&lt;20,"Med","High"))</f>
        <v>Med</v>
      </c>
      <c r="P4658" s="12">
        <f>sales*discount</f>
        <v>201.25800000000001</v>
      </c>
      <c r="Q4658" s="12">
        <f>sales-Discount_Values</f>
        <v>3823.902</v>
      </c>
      <c r="R4658" s="12">
        <f>DATEDIF(order_date,delivery_date,"D")</f>
        <v>7</v>
      </c>
      <c r="S4658" s="12"/>
    </row>
    <row r="4659" spans="1:19" ht="14.25" customHeight="1" x14ac:dyDescent="0.35">
      <c r="A4659" s="2" t="s">
        <v>4329</v>
      </c>
      <c r="B4659" s="2">
        <v>104296</v>
      </c>
      <c r="C4659" s="2" t="s">
        <v>41</v>
      </c>
      <c r="D4659" s="2" t="s">
        <v>33</v>
      </c>
      <c r="E4659" s="2">
        <v>1617.26</v>
      </c>
      <c r="F4659" s="2">
        <v>0.15</v>
      </c>
      <c r="G4659" s="2">
        <v>9</v>
      </c>
      <c r="H4659" s="3">
        <v>45503</v>
      </c>
      <c r="I4659" s="3">
        <v>45505</v>
      </c>
      <c r="J4659" s="2" t="s">
        <v>21</v>
      </c>
      <c r="K4659" s="2" t="s">
        <v>27</v>
      </c>
      <c r="L4659" s="2">
        <v>204.56</v>
      </c>
      <c r="M4659" s="2" t="s">
        <v>28</v>
      </c>
      <c r="N4659" s="11">
        <f>L4659/E4659*100</f>
        <v>12.648553726673509</v>
      </c>
      <c r="O4659" s="12" t="str">
        <f>IF(N4659&lt;10,"Low",IF(N4659&lt;20,"Med","High"))</f>
        <v>Med</v>
      </c>
      <c r="P4659" s="12">
        <f>sales*discount</f>
        <v>242.589</v>
      </c>
      <c r="Q4659" s="12">
        <f>sales-Discount_Values</f>
        <v>1374.671</v>
      </c>
      <c r="R4659" s="12">
        <f>DATEDIF(order_date,delivery_date,"D")</f>
        <v>2</v>
      </c>
      <c r="S4659" s="12"/>
    </row>
    <row r="4660" spans="1:19" ht="14.25" customHeight="1" x14ac:dyDescent="0.35">
      <c r="A4660" s="2" t="s">
        <v>12940</v>
      </c>
      <c r="B4660" s="2">
        <v>112907</v>
      </c>
      <c r="C4660" s="2" t="s">
        <v>13</v>
      </c>
      <c r="D4660" s="2" t="s">
        <v>33</v>
      </c>
      <c r="E4660" s="2">
        <v>3539.63</v>
      </c>
      <c r="F4660" s="2">
        <v>0.24</v>
      </c>
      <c r="G4660" s="2">
        <v>1</v>
      </c>
      <c r="H4660" s="3">
        <v>45055</v>
      </c>
      <c r="I4660" s="3">
        <v>45057</v>
      </c>
      <c r="J4660" s="2" t="s">
        <v>21</v>
      </c>
      <c r="K4660" s="2" t="s">
        <v>16</v>
      </c>
      <c r="L4660" s="2">
        <v>447.78</v>
      </c>
      <c r="M4660" s="2" t="s">
        <v>39</v>
      </c>
      <c r="N4660" s="11">
        <f>L4660/E4660*100</f>
        <v>12.650474767136677</v>
      </c>
      <c r="O4660" s="12" t="str">
        <f>IF(N4660&lt;10,"Low",IF(N4660&lt;20,"Med","High"))</f>
        <v>Med</v>
      </c>
      <c r="P4660" s="12">
        <f>sales*discount</f>
        <v>849.51120000000003</v>
      </c>
      <c r="Q4660" s="12">
        <f>sales-Discount_Values</f>
        <v>2690.1188000000002</v>
      </c>
      <c r="R4660" s="12">
        <f>DATEDIF(order_date,delivery_date,"D")</f>
        <v>2</v>
      </c>
      <c r="S4660" s="12"/>
    </row>
    <row r="4661" spans="1:19" ht="14.25" customHeight="1" x14ac:dyDescent="0.35">
      <c r="A4661" s="2" t="s">
        <v>7793</v>
      </c>
      <c r="B4661" s="2">
        <v>107760</v>
      </c>
      <c r="C4661" s="2" t="s">
        <v>19</v>
      </c>
      <c r="D4661" s="2" t="s">
        <v>33</v>
      </c>
      <c r="E4661" s="2">
        <v>235.01</v>
      </c>
      <c r="F4661" s="2">
        <v>0.21</v>
      </c>
      <c r="G4661" s="2">
        <v>7</v>
      </c>
      <c r="H4661" s="3">
        <v>45067</v>
      </c>
      <c r="I4661" s="3">
        <v>45073</v>
      </c>
      <c r="J4661" s="2" t="s">
        <v>31</v>
      </c>
      <c r="K4661" s="2" t="s">
        <v>22</v>
      </c>
      <c r="L4661" s="2">
        <v>29.73</v>
      </c>
      <c r="M4661" s="2" t="s">
        <v>28</v>
      </c>
      <c r="N4661" s="11">
        <f>L4661/E4661*100</f>
        <v>12.650525509552784</v>
      </c>
      <c r="O4661" s="12" t="str">
        <f>IF(N4661&lt;10,"Low",IF(N4661&lt;20,"Med","High"))</f>
        <v>Med</v>
      </c>
      <c r="P4661" s="12">
        <f>sales*discount</f>
        <v>49.352099999999993</v>
      </c>
      <c r="Q4661" s="12">
        <f>sales-Discount_Values</f>
        <v>185.65789999999998</v>
      </c>
      <c r="R4661" s="12">
        <f>DATEDIF(order_date,delivery_date,"D")</f>
        <v>6</v>
      </c>
      <c r="S4661" s="12"/>
    </row>
    <row r="4662" spans="1:19" ht="14.25" customHeight="1" x14ac:dyDescent="0.35">
      <c r="A4662" s="2" t="s">
        <v>13673</v>
      </c>
      <c r="B4662" s="2">
        <v>113640</v>
      </c>
      <c r="C4662" s="2" t="s">
        <v>13</v>
      </c>
      <c r="D4662" s="2" t="s">
        <v>36</v>
      </c>
      <c r="E4662" s="2">
        <v>3645.08</v>
      </c>
      <c r="F4662" s="2">
        <v>0.08</v>
      </c>
      <c r="G4662" s="2">
        <v>9</v>
      </c>
      <c r="H4662" s="3">
        <v>45323</v>
      </c>
      <c r="I4662" s="3">
        <v>45329</v>
      </c>
      <c r="J4662" s="2" t="s">
        <v>15</v>
      </c>
      <c r="K4662" s="2" t="s">
        <v>16</v>
      </c>
      <c r="L4662" s="2">
        <v>461.14</v>
      </c>
      <c r="M4662" s="2" t="s">
        <v>23</v>
      </c>
      <c r="N4662" s="11">
        <f>L4662/E4662*100</f>
        <v>12.651025491895926</v>
      </c>
      <c r="O4662" s="12" t="str">
        <f>IF(N4662&lt;10,"Low",IF(N4662&lt;20,"Med","High"))</f>
        <v>Med</v>
      </c>
      <c r="P4662" s="12">
        <f>sales*discount</f>
        <v>291.60640000000001</v>
      </c>
      <c r="Q4662" s="12">
        <f>sales-Discount_Values</f>
        <v>3353.4735999999998</v>
      </c>
      <c r="R4662" s="12">
        <f>DATEDIF(order_date,delivery_date,"D")</f>
        <v>6</v>
      </c>
      <c r="S4662" s="12"/>
    </row>
    <row r="4663" spans="1:19" ht="14.25" customHeight="1" x14ac:dyDescent="0.35">
      <c r="A4663" s="2" t="s">
        <v>218</v>
      </c>
      <c r="B4663" s="2">
        <v>100185</v>
      </c>
      <c r="C4663" s="2" t="s">
        <v>25</v>
      </c>
      <c r="D4663" s="2" t="s">
        <v>26</v>
      </c>
      <c r="E4663" s="2">
        <v>3113.57</v>
      </c>
      <c r="F4663" s="2">
        <v>0.36</v>
      </c>
      <c r="G4663" s="2">
        <v>9</v>
      </c>
      <c r="H4663" s="3">
        <v>45560</v>
      </c>
      <c r="I4663" s="3">
        <v>45566</v>
      </c>
      <c r="J4663" s="2" t="s">
        <v>31</v>
      </c>
      <c r="K4663" s="2" t="s">
        <v>16</v>
      </c>
      <c r="L4663" s="2">
        <v>393.92</v>
      </c>
      <c r="M4663" s="2" t="s">
        <v>17</v>
      </c>
      <c r="N4663" s="11">
        <f>L4663/E4663*100</f>
        <v>12.651714912463827</v>
      </c>
      <c r="O4663" s="12" t="str">
        <f>IF(N4663&lt;10,"Low",IF(N4663&lt;20,"Med","High"))</f>
        <v>Med</v>
      </c>
      <c r="P4663" s="12">
        <f>sales*discount</f>
        <v>1120.8851999999999</v>
      </c>
      <c r="Q4663" s="12">
        <f>sales-Discount_Values</f>
        <v>1992.6848000000002</v>
      </c>
      <c r="R4663" s="12">
        <f>DATEDIF(order_date,delivery_date,"D")</f>
        <v>6</v>
      </c>
      <c r="S4663" s="12"/>
    </row>
    <row r="4664" spans="1:19" ht="14.25" customHeight="1" x14ac:dyDescent="0.35">
      <c r="A4664" s="2" t="s">
        <v>4229</v>
      </c>
      <c r="B4664" s="2">
        <v>104196</v>
      </c>
      <c r="C4664" s="2" t="s">
        <v>13</v>
      </c>
      <c r="D4664" s="2" t="s">
        <v>26</v>
      </c>
      <c r="E4664" s="2">
        <v>2580.39</v>
      </c>
      <c r="F4664" s="2">
        <v>0.36</v>
      </c>
      <c r="G4664" s="2">
        <v>6</v>
      </c>
      <c r="H4664" s="3">
        <v>45210</v>
      </c>
      <c r="I4664" s="3">
        <v>45211</v>
      </c>
      <c r="J4664" s="2" t="s">
        <v>31</v>
      </c>
      <c r="K4664" s="2" t="s">
        <v>27</v>
      </c>
      <c r="L4664" s="2">
        <v>326.47000000000003</v>
      </c>
      <c r="M4664" s="2" t="s">
        <v>23</v>
      </c>
      <c r="N4664" s="11">
        <f>L4664/E4664*100</f>
        <v>12.651963462887394</v>
      </c>
      <c r="O4664" s="12" t="str">
        <f>IF(N4664&lt;10,"Low",IF(N4664&lt;20,"Med","High"))</f>
        <v>Med</v>
      </c>
      <c r="P4664" s="12">
        <f>sales*discount</f>
        <v>928.94039999999995</v>
      </c>
      <c r="Q4664" s="12">
        <f>sales-Discount_Values</f>
        <v>1651.4495999999999</v>
      </c>
      <c r="R4664" s="12">
        <f>DATEDIF(order_date,delivery_date,"D")</f>
        <v>1</v>
      </c>
      <c r="S4664" s="12"/>
    </row>
    <row r="4665" spans="1:19" ht="14.25" customHeight="1" x14ac:dyDescent="0.35">
      <c r="A4665" s="2" t="s">
        <v>12225</v>
      </c>
      <c r="B4665" s="2">
        <v>112192</v>
      </c>
      <c r="C4665" s="2" t="s">
        <v>13</v>
      </c>
      <c r="D4665" s="2" t="s">
        <v>14</v>
      </c>
      <c r="E4665" s="2">
        <v>653.4</v>
      </c>
      <c r="F4665" s="2">
        <v>0.09</v>
      </c>
      <c r="G4665" s="2">
        <v>4</v>
      </c>
      <c r="H4665" s="3">
        <v>45624</v>
      </c>
      <c r="I4665" s="3">
        <v>45631</v>
      </c>
      <c r="J4665" s="2" t="s">
        <v>21</v>
      </c>
      <c r="K4665" s="2" t="s">
        <v>27</v>
      </c>
      <c r="L4665" s="2">
        <v>82.68</v>
      </c>
      <c r="M4665" s="2" t="s">
        <v>17</v>
      </c>
      <c r="N4665" s="11">
        <f>L4665/E4665*100</f>
        <v>12.65381083562902</v>
      </c>
      <c r="O4665" s="12" t="str">
        <f>IF(N4665&lt;10,"Low",IF(N4665&lt;20,"Med","High"))</f>
        <v>Med</v>
      </c>
      <c r="P4665" s="12">
        <f>sales*discount</f>
        <v>58.805999999999997</v>
      </c>
      <c r="Q4665" s="12">
        <f>sales-Discount_Values</f>
        <v>594.59399999999994</v>
      </c>
      <c r="R4665" s="12">
        <f>DATEDIF(order_date,delivery_date,"D")</f>
        <v>7</v>
      </c>
      <c r="S4665" s="12"/>
    </row>
    <row r="4666" spans="1:19" ht="14.25" customHeight="1" x14ac:dyDescent="0.35">
      <c r="A4666" s="2" t="s">
        <v>15264</v>
      </c>
      <c r="B4666" s="2">
        <v>115231</v>
      </c>
      <c r="C4666" s="2" t="s">
        <v>25</v>
      </c>
      <c r="D4666" s="2" t="s">
        <v>36</v>
      </c>
      <c r="E4666" s="2">
        <v>830.94</v>
      </c>
      <c r="F4666" s="2">
        <v>0.37</v>
      </c>
      <c r="G4666" s="2">
        <v>1</v>
      </c>
      <c r="H4666" s="3">
        <v>45038</v>
      </c>
      <c r="I4666" s="3">
        <v>45043</v>
      </c>
      <c r="J4666" s="2" t="s">
        <v>21</v>
      </c>
      <c r="K4666" s="2" t="s">
        <v>22</v>
      </c>
      <c r="L4666" s="2">
        <v>105.15</v>
      </c>
      <c r="M4666" s="2" t="s">
        <v>34</v>
      </c>
      <c r="N4666" s="11">
        <f>L4666/E4666*100</f>
        <v>12.65434327388259</v>
      </c>
      <c r="O4666" s="12" t="str">
        <f>IF(N4666&lt;10,"Low",IF(N4666&lt;20,"Med","High"))</f>
        <v>Med</v>
      </c>
      <c r="P4666" s="12">
        <f>sales*discount</f>
        <v>307.44780000000003</v>
      </c>
      <c r="Q4666" s="12">
        <f>sales-Discount_Values</f>
        <v>523.49220000000003</v>
      </c>
      <c r="R4666" s="12">
        <f>DATEDIF(order_date,delivery_date,"D")</f>
        <v>5</v>
      </c>
      <c r="S4666" s="12"/>
    </row>
    <row r="4667" spans="1:19" ht="14.25" customHeight="1" x14ac:dyDescent="0.35">
      <c r="A4667" s="2" t="s">
        <v>6125</v>
      </c>
      <c r="B4667" s="2">
        <v>106092</v>
      </c>
      <c r="C4667" s="2" t="s">
        <v>25</v>
      </c>
      <c r="D4667" s="2" t="s">
        <v>20</v>
      </c>
      <c r="E4667" s="2">
        <v>4601.7700000000004</v>
      </c>
      <c r="F4667" s="2">
        <v>0.15</v>
      </c>
      <c r="G4667" s="2">
        <v>7</v>
      </c>
      <c r="H4667" s="3">
        <v>45151</v>
      </c>
      <c r="I4667" s="3">
        <v>45157</v>
      </c>
      <c r="J4667" s="2" t="s">
        <v>31</v>
      </c>
      <c r="K4667" s="2" t="s">
        <v>16</v>
      </c>
      <c r="L4667" s="2">
        <v>582.41</v>
      </c>
      <c r="M4667" s="2" t="s">
        <v>17</v>
      </c>
      <c r="N4667" s="11">
        <f>L4667/E4667*100</f>
        <v>12.656217064303515</v>
      </c>
      <c r="O4667" s="12" t="str">
        <f>IF(N4667&lt;10,"Low",IF(N4667&lt;20,"Med","High"))</f>
        <v>Med</v>
      </c>
      <c r="P4667" s="12">
        <f>sales*discount</f>
        <v>690.26550000000009</v>
      </c>
      <c r="Q4667" s="12">
        <f>sales-Discount_Values</f>
        <v>3911.5045000000005</v>
      </c>
      <c r="R4667" s="12">
        <f>DATEDIF(order_date,delivery_date,"D")</f>
        <v>6</v>
      </c>
      <c r="S4667" s="12"/>
    </row>
    <row r="4668" spans="1:19" ht="14.25" customHeight="1" x14ac:dyDescent="0.35">
      <c r="A4668" s="2" t="s">
        <v>11541</v>
      </c>
      <c r="B4668" s="2">
        <v>111508</v>
      </c>
      <c r="C4668" s="2" t="s">
        <v>25</v>
      </c>
      <c r="D4668" s="2" t="s">
        <v>26</v>
      </c>
      <c r="E4668" s="2">
        <v>248.17</v>
      </c>
      <c r="F4668" s="2">
        <v>0.3</v>
      </c>
      <c r="G4668" s="2">
        <v>9</v>
      </c>
      <c r="H4668" s="3">
        <v>45418</v>
      </c>
      <c r="I4668" s="3">
        <v>45423</v>
      </c>
      <c r="J4668" s="2" t="s">
        <v>15</v>
      </c>
      <c r="K4668" s="2" t="s">
        <v>22</v>
      </c>
      <c r="L4668" s="2">
        <v>31.41</v>
      </c>
      <c r="M4668" s="2" t="s">
        <v>39</v>
      </c>
      <c r="N4668" s="11">
        <f>L4668/E4668*100</f>
        <v>12.656646653503648</v>
      </c>
      <c r="O4668" s="12" t="str">
        <f>IF(N4668&lt;10,"Low",IF(N4668&lt;20,"Med","High"))</f>
        <v>Med</v>
      </c>
      <c r="P4668" s="12">
        <f>sales*discount</f>
        <v>74.450999999999993</v>
      </c>
      <c r="Q4668" s="12">
        <f>sales-Discount_Values</f>
        <v>173.71899999999999</v>
      </c>
      <c r="R4668" s="12">
        <f>DATEDIF(order_date,delivery_date,"D")</f>
        <v>5</v>
      </c>
      <c r="S4668" s="12"/>
    </row>
    <row r="4669" spans="1:19" ht="14.25" customHeight="1" x14ac:dyDescent="0.35">
      <c r="A4669" s="2" t="s">
        <v>7654</v>
      </c>
      <c r="B4669" s="2">
        <v>107621</v>
      </c>
      <c r="C4669" s="2" t="s">
        <v>25</v>
      </c>
      <c r="D4669" s="2" t="s">
        <v>36</v>
      </c>
      <c r="E4669" s="2">
        <v>4524.53</v>
      </c>
      <c r="F4669" s="2">
        <v>0.01</v>
      </c>
      <c r="G4669" s="2">
        <v>7</v>
      </c>
      <c r="H4669" s="3">
        <v>45469</v>
      </c>
      <c r="I4669" s="3">
        <v>45472</v>
      </c>
      <c r="J4669" s="2" t="s">
        <v>21</v>
      </c>
      <c r="K4669" s="2" t="s">
        <v>27</v>
      </c>
      <c r="L4669" s="2">
        <v>572.66</v>
      </c>
      <c r="M4669" s="2" t="s">
        <v>28</v>
      </c>
      <c r="N4669" s="11">
        <f>L4669/E4669*100</f>
        <v>12.656784240573055</v>
      </c>
      <c r="O4669" s="12" t="str">
        <f>IF(N4669&lt;10,"Low",IF(N4669&lt;20,"Med","High"))</f>
        <v>Med</v>
      </c>
      <c r="P4669" s="12">
        <f>sales*discount</f>
        <v>45.2453</v>
      </c>
      <c r="Q4669" s="12">
        <f>sales-Discount_Values</f>
        <v>4479.2847000000002</v>
      </c>
      <c r="R4669" s="12">
        <f>DATEDIF(order_date,delivery_date,"D")</f>
        <v>3</v>
      </c>
      <c r="S4669" s="12"/>
    </row>
    <row r="4670" spans="1:19" ht="14.25" customHeight="1" x14ac:dyDescent="0.35">
      <c r="A4670" s="2" t="s">
        <v>12158</v>
      </c>
      <c r="B4670" s="2">
        <v>112125</v>
      </c>
      <c r="C4670" s="2" t="s">
        <v>41</v>
      </c>
      <c r="D4670" s="2" t="s">
        <v>20</v>
      </c>
      <c r="E4670" s="2">
        <v>2503.85</v>
      </c>
      <c r="F4670" s="2">
        <v>0.02</v>
      </c>
      <c r="G4670" s="2">
        <v>8</v>
      </c>
      <c r="H4670" s="3">
        <v>45629</v>
      </c>
      <c r="I4670" s="3">
        <v>45635</v>
      </c>
      <c r="J4670" s="2" t="s">
        <v>21</v>
      </c>
      <c r="K4670" s="2" t="s">
        <v>22</v>
      </c>
      <c r="L4670" s="2">
        <v>316.91000000000003</v>
      </c>
      <c r="M4670" s="2" t="s">
        <v>48</v>
      </c>
      <c r="N4670" s="11">
        <f>L4670/E4670*100</f>
        <v>12.65690836112387</v>
      </c>
      <c r="O4670" s="12" t="str">
        <f>IF(N4670&lt;10,"Low",IF(N4670&lt;20,"Med","High"))</f>
        <v>Med</v>
      </c>
      <c r="P4670" s="12">
        <f>sales*discount</f>
        <v>50.076999999999998</v>
      </c>
      <c r="Q4670" s="12">
        <f>sales-Discount_Values</f>
        <v>2453.7730000000001</v>
      </c>
      <c r="R4670" s="12">
        <f>DATEDIF(order_date,delivery_date,"D")</f>
        <v>6</v>
      </c>
      <c r="S4670" s="12"/>
    </row>
    <row r="4671" spans="1:19" ht="14.25" customHeight="1" x14ac:dyDescent="0.35">
      <c r="A4671" s="2" t="s">
        <v>6451</v>
      </c>
      <c r="B4671" s="2">
        <v>106418</v>
      </c>
      <c r="C4671" s="2" t="s">
        <v>41</v>
      </c>
      <c r="D4671" s="2" t="s">
        <v>14</v>
      </c>
      <c r="E4671" s="2">
        <v>1876.2</v>
      </c>
      <c r="F4671" s="2">
        <v>0.26</v>
      </c>
      <c r="G4671" s="2">
        <v>1</v>
      </c>
      <c r="H4671" s="3">
        <v>45593</v>
      </c>
      <c r="I4671" s="3">
        <v>45599</v>
      </c>
      <c r="J4671" s="2" t="s">
        <v>21</v>
      </c>
      <c r="K4671" s="2" t="s">
        <v>22</v>
      </c>
      <c r="L4671" s="2">
        <v>237.47</v>
      </c>
      <c r="M4671" s="2" t="s">
        <v>28</v>
      </c>
      <c r="N4671" s="11">
        <f>L4671/E4671*100</f>
        <v>12.656966208293358</v>
      </c>
      <c r="O4671" s="12" t="str">
        <f>IF(N4671&lt;10,"Low",IF(N4671&lt;20,"Med","High"))</f>
        <v>Med</v>
      </c>
      <c r="P4671" s="12">
        <f>sales*discount</f>
        <v>487.81200000000001</v>
      </c>
      <c r="Q4671" s="12">
        <f>sales-Discount_Values</f>
        <v>1388.3879999999999</v>
      </c>
      <c r="R4671" s="12">
        <f>DATEDIF(order_date,delivery_date,"D")</f>
        <v>6</v>
      </c>
      <c r="S4671" s="12"/>
    </row>
    <row r="4672" spans="1:19" ht="14.25" customHeight="1" x14ac:dyDescent="0.35">
      <c r="A4672" s="2" t="s">
        <v>306</v>
      </c>
      <c r="B4672" s="2">
        <v>100273</v>
      </c>
      <c r="C4672" s="2" t="s">
        <v>19</v>
      </c>
      <c r="D4672" s="2" t="s">
        <v>33</v>
      </c>
      <c r="E4672" s="2">
        <v>4953.24</v>
      </c>
      <c r="F4672" s="2">
        <v>0.24</v>
      </c>
      <c r="G4672" s="2">
        <v>4</v>
      </c>
      <c r="H4672" s="3">
        <v>45271</v>
      </c>
      <c r="I4672" s="3">
        <v>45273</v>
      </c>
      <c r="J4672" s="2" t="s">
        <v>31</v>
      </c>
      <c r="K4672" s="2" t="s">
        <v>27</v>
      </c>
      <c r="L4672" s="2">
        <v>627.20000000000005</v>
      </c>
      <c r="M4672" s="2" t="s">
        <v>28</v>
      </c>
      <c r="N4672" s="11">
        <f>L4672/E4672*100</f>
        <v>12.662418941945072</v>
      </c>
      <c r="O4672" s="12" t="str">
        <f>IF(N4672&lt;10,"Low",IF(N4672&lt;20,"Med","High"))</f>
        <v>Med</v>
      </c>
      <c r="P4672" s="12">
        <f>sales*discount</f>
        <v>1188.7775999999999</v>
      </c>
      <c r="Q4672" s="12">
        <f>sales-Discount_Values</f>
        <v>3764.4623999999999</v>
      </c>
      <c r="R4672" s="12">
        <f>DATEDIF(order_date,delivery_date,"D")</f>
        <v>2</v>
      </c>
      <c r="S4672" s="12"/>
    </row>
    <row r="4673" spans="1:19" ht="14.25" customHeight="1" x14ac:dyDescent="0.35">
      <c r="A4673" s="2" t="s">
        <v>3575</v>
      </c>
      <c r="B4673" s="2">
        <v>103542</v>
      </c>
      <c r="C4673" s="2" t="s">
        <v>25</v>
      </c>
      <c r="D4673" s="2" t="s">
        <v>14</v>
      </c>
      <c r="E4673" s="2">
        <v>1341.34</v>
      </c>
      <c r="F4673" s="2">
        <v>0.06</v>
      </c>
      <c r="G4673" s="2">
        <v>8</v>
      </c>
      <c r="H4673" s="3">
        <v>45388</v>
      </c>
      <c r="I4673" s="3">
        <v>45389</v>
      </c>
      <c r="J4673" s="2" t="s">
        <v>31</v>
      </c>
      <c r="K4673" s="2" t="s">
        <v>16</v>
      </c>
      <c r="L4673" s="2">
        <v>169.85</v>
      </c>
      <c r="M4673" s="2" t="s">
        <v>28</v>
      </c>
      <c r="N4673" s="11">
        <f>L4673/E4673*100</f>
        <v>12.662710423904455</v>
      </c>
      <c r="O4673" s="12" t="str">
        <f>IF(N4673&lt;10,"Low",IF(N4673&lt;20,"Med","High"))</f>
        <v>Med</v>
      </c>
      <c r="P4673" s="12">
        <f>sales*discount</f>
        <v>80.480399999999989</v>
      </c>
      <c r="Q4673" s="12">
        <f>sales-Discount_Values</f>
        <v>1260.8596</v>
      </c>
      <c r="R4673" s="12">
        <f>DATEDIF(order_date,delivery_date,"D")</f>
        <v>1</v>
      </c>
      <c r="S4673" s="12"/>
    </row>
    <row r="4674" spans="1:19" ht="14.25" customHeight="1" x14ac:dyDescent="0.35">
      <c r="A4674" s="2" t="s">
        <v>8384</v>
      </c>
      <c r="B4674" s="2">
        <v>108351</v>
      </c>
      <c r="C4674" s="2" t="s">
        <v>19</v>
      </c>
      <c r="D4674" s="2" t="s">
        <v>36</v>
      </c>
      <c r="E4674" s="2">
        <v>3388.61</v>
      </c>
      <c r="F4674" s="2">
        <v>0.19</v>
      </c>
      <c r="G4674" s="2">
        <v>3</v>
      </c>
      <c r="H4674" s="3">
        <v>45408</v>
      </c>
      <c r="I4674" s="3">
        <v>45415</v>
      </c>
      <c r="J4674" s="2" t="s">
        <v>21</v>
      </c>
      <c r="K4674" s="2" t="s">
        <v>27</v>
      </c>
      <c r="L4674" s="2">
        <v>429.12</v>
      </c>
      <c r="M4674" s="2" t="s">
        <v>28</v>
      </c>
      <c r="N4674" s="11">
        <f>L4674/E4674*100</f>
        <v>12.663599529010419</v>
      </c>
      <c r="O4674" s="12" t="str">
        <f>IF(N4674&lt;10,"Low",IF(N4674&lt;20,"Med","High"))</f>
        <v>Med</v>
      </c>
      <c r="P4674" s="12">
        <f>sales*discount</f>
        <v>643.83590000000004</v>
      </c>
      <c r="Q4674" s="12">
        <f>sales-Discount_Values</f>
        <v>2744.7741000000001</v>
      </c>
      <c r="R4674" s="12">
        <f>DATEDIF(order_date,delivery_date,"D")</f>
        <v>7</v>
      </c>
      <c r="S4674" s="12"/>
    </row>
    <row r="4675" spans="1:19" ht="14.25" customHeight="1" x14ac:dyDescent="0.35">
      <c r="A4675" s="2" t="s">
        <v>1573</v>
      </c>
      <c r="B4675" s="2">
        <v>101540</v>
      </c>
      <c r="C4675" s="2" t="s">
        <v>13</v>
      </c>
      <c r="D4675" s="2" t="s">
        <v>33</v>
      </c>
      <c r="E4675" s="2">
        <v>4714.5</v>
      </c>
      <c r="F4675" s="2">
        <v>0</v>
      </c>
      <c r="G4675" s="2">
        <v>3</v>
      </c>
      <c r="H4675" s="3">
        <v>45204</v>
      </c>
      <c r="I4675" s="3">
        <v>45209</v>
      </c>
      <c r="J4675" s="2" t="s">
        <v>21</v>
      </c>
      <c r="K4675" s="2" t="s">
        <v>27</v>
      </c>
      <c r="L4675" s="2">
        <v>597.09</v>
      </c>
      <c r="M4675" s="2" t="s">
        <v>17</v>
      </c>
      <c r="N4675" s="11">
        <f>L4675/E4675*100</f>
        <v>12.664969774101179</v>
      </c>
      <c r="O4675" s="12" t="str">
        <f>IF(N4675&lt;10,"Low",IF(N4675&lt;20,"Med","High"))</f>
        <v>Med</v>
      </c>
      <c r="P4675" s="12">
        <f>sales*discount</f>
        <v>0</v>
      </c>
      <c r="Q4675" s="12">
        <f>sales-Discount_Values</f>
        <v>4714.5</v>
      </c>
      <c r="R4675" s="12">
        <f>DATEDIF(order_date,delivery_date,"D")</f>
        <v>5</v>
      </c>
      <c r="S4675" s="12"/>
    </row>
    <row r="4676" spans="1:19" ht="14.25" customHeight="1" x14ac:dyDescent="0.35">
      <c r="A4676" s="2" t="s">
        <v>11720</v>
      </c>
      <c r="B4676" s="2">
        <v>111687</v>
      </c>
      <c r="C4676" s="2" t="s">
        <v>19</v>
      </c>
      <c r="D4676" s="2" t="s">
        <v>14</v>
      </c>
      <c r="E4676" s="2">
        <v>690.25</v>
      </c>
      <c r="F4676" s="2">
        <v>0.28999999999999998</v>
      </c>
      <c r="G4676" s="2">
        <v>5</v>
      </c>
      <c r="H4676" s="3">
        <v>44991</v>
      </c>
      <c r="I4676" s="3">
        <v>44998</v>
      </c>
      <c r="J4676" s="2" t="s">
        <v>21</v>
      </c>
      <c r="K4676" s="2" t="s">
        <v>27</v>
      </c>
      <c r="L4676" s="2">
        <v>87.42</v>
      </c>
      <c r="M4676" s="2" t="s">
        <v>48</v>
      </c>
      <c r="N4676" s="11">
        <f>L4676/E4676*100</f>
        <v>12.664976457805144</v>
      </c>
      <c r="O4676" s="12" t="str">
        <f>IF(N4676&lt;10,"Low",IF(N4676&lt;20,"Med","High"))</f>
        <v>Med</v>
      </c>
      <c r="P4676" s="12">
        <f>sales*discount</f>
        <v>200.17249999999999</v>
      </c>
      <c r="Q4676" s="12">
        <f>sales-Discount_Values</f>
        <v>490.07749999999999</v>
      </c>
      <c r="R4676" s="12">
        <f>DATEDIF(order_date,delivery_date,"D")</f>
        <v>7</v>
      </c>
      <c r="S4676" s="12"/>
    </row>
    <row r="4677" spans="1:19" ht="14.25" customHeight="1" x14ac:dyDescent="0.35">
      <c r="A4677" s="2" t="s">
        <v>10928</v>
      </c>
      <c r="B4677" s="2">
        <v>110895</v>
      </c>
      <c r="C4677" s="2" t="s">
        <v>25</v>
      </c>
      <c r="D4677" s="2" t="s">
        <v>20</v>
      </c>
      <c r="E4677" s="2">
        <v>2645.86</v>
      </c>
      <c r="F4677" s="2">
        <v>0.38</v>
      </c>
      <c r="G4677" s="2">
        <v>4</v>
      </c>
      <c r="H4677" s="3">
        <v>45232</v>
      </c>
      <c r="I4677" s="3">
        <v>45233</v>
      </c>
      <c r="J4677" s="2" t="s">
        <v>15</v>
      </c>
      <c r="K4677" s="2" t="s">
        <v>27</v>
      </c>
      <c r="L4677" s="2">
        <v>335.29</v>
      </c>
      <c r="M4677" s="2" t="s">
        <v>17</v>
      </c>
      <c r="N4677" s="11">
        <f>L4677/E4677*100</f>
        <v>12.672250232438603</v>
      </c>
      <c r="O4677" s="12" t="str">
        <f>IF(N4677&lt;10,"Low",IF(N4677&lt;20,"Med","High"))</f>
        <v>Med</v>
      </c>
      <c r="P4677" s="12">
        <f>sales*discount</f>
        <v>1005.4268000000001</v>
      </c>
      <c r="Q4677" s="12">
        <f>sales-Discount_Values</f>
        <v>1640.4331999999999</v>
      </c>
      <c r="R4677" s="12">
        <f>DATEDIF(order_date,delivery_date,"D")</f>
        <v>1</v>
      </c>
      <c r="S4677" s="12"/>
    </row>
    <row r="4678" spans="1:19" ht="14.25" customHeight="1" x14ac:dyDescent="0.35">
      <c r="A4678" s="2" t="s">
        <v>2372</v>
      </c>
      <c r="B4678" s="2">
        <v>102339</v>
      </c>
      <c r="C4678" s="2" t="s">
        <v>25</v>
      </c>
      <c r="D4678" s="2" t="s">
        <v>14</v>
      </c>
      <c r="E4678" s="2">
        <v>1248.07</v>
      </c>
      <c r="F4678" s="2">
        <v>0.27</v>
      </c>
      <c r="G4678" s="2">
        <v>2</v>
      </c>
      <c r="H4678" s="3">
        <v>45408</v>
      </c>
      <c r="I4678" s="3">
        <v>45413</v>
      </c>
      <c r="J4678" s="2" t="s">
        <v>15</v>
      </c>
      <c r="K4678" s="2" t="s">
        <v>27</v>
      </c>
      <c r="L4678" s="2">
        <v>158.19</v>
      </c>
      <c r="M4678" s="2" t="s">
        <v>17</v>
      </c>
      <c r="N4678" s="11">
        <f>L4678/E4678*100</f>
        <v>12.674769844640124</v>
      </c>
      <c r="O4678" s="12" t="str">
        <f>IF(N4678&lt;10,"Low",IF(N4678&lt;20,"Med","High"))</f>
        <v>Med</v>
      </c>
      <c r="P4678" s="12">
        <f>sales*discount</f>
        <v>336.97890000000001</v>
      </c>
      <c r="Q4678" s="12">
        <f>sales-Discount_Values</f>
        <v>911.09109999999987</v>
      </c>
      <c r="R4678" s="12">
        <f>DATEDIF(order_date,delivery_date,"D")</f>
        <v>5</v>
      </c>
      <c r="S4678" s="12"/>
    </row>
    <row r="4679" spans="1:19" ht="14.25" customHeight="1" x14ac:dyDescent="0.35">
      <c r="A4679" s="2" t="s">
        <v>4187</v>
      </c>
      <c r="B4679" s="2">
        <v>104154</v>
      </c>
      <c r="C4679" s="2" t="s">
        <v>25</v>
      </c>
      <c r="D4679" s="2" t="s">
        <v>33</v>
      </c>
      <c r="E4679" s="2">
        <v>531.78</v>
      </c>
      <c r="F4679" s="2">
        <v>0.44</v>
      </c>
      <c r="G4679" s="2">
        <v>1</v>
      </c>
      <c r="H4679" s="3">
        <v>45406</v>
      </c>
      <c r="I4679" s="3">
        <v>45411</v>
      </c>
      <c r="J4679" s="2" t="s">
        <v>15</v>
      </c>
      <c r="K4679" s="2" t="s">
        <v>16</v>
      </c>
      <c r="L4679" s="2">
        <v>67.42</v>
      </c>
      <c r="M4679" s="2" t="s">
        <v>23</v>
      </c>
      <c r="N4679" s="11">
        <f>L4679/E4679*100</f>
        <v>12.678175185226975</v>
      </c>
      <c r="O4679" s="12" t="str">
        <f>IF(N4679&lt;10,"Low",IF(N4679&lt;20,"Med","High"))</f>
        <v>Med</v>
      </c>
      <c r="P4679" s="12">
        <f>sales*discount</f>
        <v>233.98319999999998</v>
      </c>
      <c r="Q4679" s="12">
        <f>sales-Discount_Values</f>
        <v>297.79679999999996</v>
      </c>
      <c r="R4679" s="12">
        <f>DATEDIF(order_date,delivery_date,"D")</f>
        <v>5</v>
      </c>
      <c r="S4679" s="12"/>
    </row>
    <row r="4680" spans="1:19" ht="14.25" customHeight="1" x14ac:dyDescent="0.35">
      <c r="A4680" s="2" t="s">
        <v>13393</v>
      </c>
      <c r="B4680" s="2">
        <v>113360</v>
      </c>
      <c r="C4680" s="2" t="s">
        <v>41</v>
      </c>
      <c r="D4680" s="2" t="s">
        <v>14</v>
      </c>
      <c r="E4680" s="2">
        <v>4910.45</v>
      </c>
      <c r="F4680" s="2">
        <v>0.03</v>
      </c>
      <c r="G4680" s="2">
        <v>8</v>
      </c>
      <c r="H4680" s="3">
        <v>45359</v>
      </c>
      <c r="I4680" s="3">
        <v>45363</v>
      </c>
      <c r="J4680" s="2" t="s">
        <v>15</v>
      </c>
      <c r="K4680" s="2" t="s">
        <v>16</v>
      </c>
      <c r="L4680" s="2">
        <v>622.59</v>
      </c>
      <c r="M4680" s="2" t="s">
        <v>28</v>
      </c>
      <c r="N4680" s="11">
        <f>L4680/E4680*100</f>
        <v>12.678878717836453</v>
      </c>
      <c r="O4680" s="12" t="str">
        <f>IF(N4680&lt;10,"Low",IF(N4680&lt;20,"Med","High"))</f>
        <v>Med</v>
      </c>
      <c r="P4680" s="12">
        <f>sales*discount</f>
        <v>147.31349999999998</v>
      </c>
      <c r="Q4680" s="12">
        <f>sales-Discount_Values</f>
        <v>4763.1364999999996</v>
      </c>
      <c r="R4680" s="12">
        <f>DATEDIF(order_date,delivery_date,"D")</f>
        <v>4</v>
      </c>
      <c r="S4680" s="12"/>
    </row>
    <row r="4681" spans="1:19" ht="14.25" customHeight="1" x14ac:dyDescent="0.35">
      <c r="A4681" s="2" t="s">
        <v>7587</v>
      </c>
      <c r="B4681" s="2">
        <v>107554</v>
      </c>
      <c r="C4681" s="2" t="s">
        <v>41</v>
      </c>
      <c r="D4681" s="2" t="s">
        <v>14</v>
      </c>
      <c r="E4681" s="2">
        <v>3185.03</v>
      </c>
      <c r="F4681" s="2">
        <v>0.33</v>
      </c>
      <c r="G4681" s="2">
        <v>7</v>
      </c>
      <c r="H4681" s="3">
        <v>45431</v>
      </c>
      <c r="I4681" s="3">
        <v>45438</v>
      </c>
      <c r="J4681" s="2" t="s">
        <v>21</v>
      </c>
      <c r="K4681" s="2" t="s">
        <v>16</v>
      </c>
      <c r="L4681" s="2">
        <v>403.84</v>
      </c>
      <c r="M4681" s="2" t="s">
        <v>23</v>
      </c>
      <c r="N4681" s="11">
        <f>L4681/E4681*100</f>
        <v>12.679315422460697</v>
      </c>
      <c r="O4681" s="12" t="str">
        <f>IF(N4681&lt;10,"Low",IF(N4681&lt;20,"Med","High"))</f>
        <v>Med</v>
      </c>
      <c r="P4681" s="12">
        <f>sales*discount</f>
        <v>1051.0599000000002</v>
      </c>
      <c r="Q4681" s="12">
        <f>sales-Discount_Values</f>
        <v>2133.9701</v>
      </c>
      <c r="R4681" s="12">
        <f>DATEDIF(order_date,delivery_date,"D")</f>
        <v>7</v>
      </c>
      <c r="S4681" s="12"/>
    </row>
    <row r="4682" spans="1:19" ht="14.25" customHeight="1" x14ac:dyDescent="0.35">
      <c r="A4682" s="2" t="s">
        <v>8696</v>
      </c>
      <c r="B4682" s="2">
        <v>108663</v>
      </c>
      <c r="C4682" s="2" t="s">
        <v>25</v>
      </c>
      <c r="D4682" s="2" t="s">
        <v>20</v>
      </c>
      <c r="E4682" s="2">
        <v>755.45</v>
      </c>
      <c r="F4682" s="2">
        <v>0.14000000000000001</v>
      </c>
      <c r="G4682" s="2">
        <v>3</v>
      </c>
      <c r="H4682" s="3">
        <v>45170</v>
      </c>
      <c r="I4682" s="3">
        <v>45174</v>
      </c>
      <c r="J4682" s="2" t="s">
        <v>31</v>
      </c>
      <c r="K4682" s="2" t="s">
        <v>16</v>
      </c>
      <c r="L4682" s="2">
        <v>95.83</v>
      </c>
      <c r="M4682" s="2" t="s">
        <v>28</v>
      </c>
      <c r="N4682" s="11">
        <f>L4682/E4682*100</f>
        <v>12.68515454364948</v>
      </c>
      <c r="O4682" s="12" t="str">
        <f>IF(N4682&lt;10,"Low",IF(N4682&lt;20,"Med","High"))</f>
        <v>Med</v>
      </c>
      <c r="P4682" s="12">
        <f>sales*discount</f>
        <v>105.76300000000002</v>
      </c>
      <c r="Q4682" s="12">
        <f>sales-Discount_Values</f>
        <v>649.68700000000001</v>
      </c>
      <c r="R4682" s="12">
        <f>DATEDIF(order_date,delivery_date,"D")</f>
        <v>4</v>
      </c>
      <c r="S4682" s="12"/>
    </row>
    <row r="4683" spans="1:19" ht="14.25" customHeight="1" x14ac:dyDescent="0.35">
      <c r="A4683" s="2" t="s">
        <v>5255</v>
      </c>
      <c r="B4683" s="2">
        <v>105222</v>
      </c>
      <c r="C4683" s="2" t="s">
        <v>25</v>
      </c>
      <c r="D4683" s="2" t="s">
        <v>26</v>
      </c>
      <c r="E4683" s="2">
        <v>1834.42</v>
      </c>
      <c r="F4683" s="2">
        <v>0.38</v>
      </c>
      <c r="G4683" s="2">
        <v>4</v>
      </c>
      <c r="H4683" s="3">
        <v>45055</v>
      </c>
      <c r="I4683" s="3">
        <v>45058</v>
      </c>
      <c r="J4683" s="2" t="s">
        <v>31</v>
      </c>
      <c r="K4683" s="2" t="s">
        <v>22</v>
      </c>
      <c r="L4683" s="2">
        <v>232.7</v>
      </c>
      <c r="M4683" s="2" t="s">
        <v>39</v>
      </c>
      <c r="N4683" s="11">
        <f>L4683/E4683*100</f>
        <v>12.685208403746143</v>
      </c>
      <c r="O4683" s="12" t="str">
        <f>IF(N4683&lt;10,"Low",IF(N4683&lt;20,"Med","High"))</f>
        <v>Med</v>
      </c>
      <c r="P4683" s="12">
        <f>sales*discount</f>
        <v>697.07960000000003</v>
      </c>
      <c r="Q4683" s="12">
        <f>sales-Discount_Values</f>
        <v>1137.3404</v>
      </c>
      <c r="R4683" s="12">
        <f>DATEDIF(order_date,delivery_date,"D")</f>
        <v>3</v>
      </c>
      <c r="S4683" s="12"/>
    </row>
    <row r="4684" spans="1:19" ht="14.25" customHeight="1" x14ac:dyDescent="0.35">
      <c r="A4684" s="2" t="s">
        <v>6526</v>
      </c>
      <c r="B4684" s="2">
        <v>106493</v>
      </c>
      <c r="C4684" s="2" t="s">
        <v>41</v>
      </c>
      <c r="D4684" s="2" t="s">
        <v>20</v>
      </c>
      <c r="E4684" s="2">
        <v>3571.03</v>
      </c>
      <c r="F4684" s="2">
        <v>0.38</v>
      </c>
      <c r="G4684" s="2">
        <v>3</v>
      </c>
      <c r="H4684" s="3">
        <v>45225</v>
      </c>
      <c r="I4684" s="3">
        <v>45232</v>
      </c>
      <c r="J4684" s="2" t="s">
        <v>15</v>
      </c>
      <c r="K4684" s="2" t="s">
        <v>22</v>
      </c>
      <c r="L4684" s="2">
        <v>453.02</v>
      </c>
      <c r="M4684" s="2" t="s">
        <v>48</v>
      </c>
      <c r="N4684" s="11">
        <f>L4684/E4684*100</f>
        <v>12.685975754894244</v>
      </c>
      <c r="O4684" s="12" t="str">
        <f>IF(N4684&lt;10,"Low",IF(N4684&lt;20,"Med","High"))</f>
        <v>Med</v>
      </c>
      <c r="P4684" s="12">
        <f>sales*discount</f>
        <v>1356.9914000000001</v>
      </c>
      <c r="Q4684" s="12">
        <f>sales-Discount_Values</f>
        <v>2214.0385999999999</v>
      </c>
      <c r="R4684" s="12">
        <f>DATEDIF(order_date,delivery_date,"D")</f>
        <v>7</v>
      </c>
      <c r="S4684" s="12"/>
    </row>
    <row r="4685" spans="1:19" ht="14.25" customHeight="1" x14ac:dyDescent="0.35">
      <c r="A4685" s="2" t="s">
        <v>8427</v>
      </c>
      <c r="B4685" s="2">
        <v>108394</v>
      </c>
      <c r="C4685" s="2" t="s">
        <v>41</v>
      </c>
      <c r="D4685" s="2" t="s">
        <v>14</v>
      </c>
      <c r="E4685" s="2">
        <v>289.55</v>
      </c>
      <c r="F4685" s="2">
        <v>0.49</v>
      </c>
      <c r="G4685" s="2">
        <v>4</v>
      </c>
      <c r="H4685" s="3">
        <v>45062</v>
      </c>
      <c r="I4685" s="3">
        <v>45066</v>
      </c>
      <c r="J4685" s="2" t="s">
        <v>15</v>
      </c>
      <c r="K4685" s="2" t="s">
        <v>22</v>
      </c>
      <c r="L4685" s="2">
        <v>36.75</v>
      </c>
      <c r="M4685" s="2" t="s">
        <v>48</v>
      </c>
      <c r="N4685" s="11">
        <f>L4685/E4685*100</f>
        <v>12.692108444137453</v>
      </c>
      <c r="O4685" s="12" t="str">
        <f>IF(N4685&lt;10,"Low",IF(N4685&lt;20,"Med","High"))</f>
        <v>Med</v>
      </c>
      <c r="P4685" s="12">
        <f>sales*discount</f>
        <v>141.87950000000001</v>
      </c>
      <c r="Q4685" s="12">
        <f>sales-Discount_Values</f>
        <v>147.6705</v>
      </c>
      <c r="R4685" s="12">
        <f>DATEDIF(order_date,delivery_date,"D")</f>
        <v>4</v>
      </c>
      <c r="S4685" s="12"/>
    </row>
    <row r="4686" spans="1:19" ht="14.25" customHeight="1" x14ac:dyDescent="0.35">
      <c r="A4686" s="2" t="s">
        <v>11664</v>
      </c>
      <c r="B4686" s="2">
        <v>111631</v>
      </c>
      <c r="C4686" s="2" t="s">
        <v>19</v>
      </c>
      <c r="D4686" s="2" t="s">
        <v>36</v>
      </c>
      <c r="E4686" s="2">
        <v>4486.72</v>
      </c>
      <c r="F4686" s="2">
        <v>0.38</v>
      </c>
      <c r="G4686" s="2">
        <v>4</v>
      </c>
      <c r="H4686" s="3">
        <v>45539</v>
      </c>
      <c r="I4686" s="3">
        <v>45546</v>
      </c>
      <c r="J4686" s="2" t="s">
        <v>15</v>
      </c>
      <c r="K4686" s="2" t="s">
        <v>16</v>
      </c>
      <c r="L4686" s="2">
        <v>569.54999999999995</v>
      </c>
      <c r="M4686" s="2" t="s">
        <v>48</v>
      </c>
      <c r="N4686" s="11">
        <f>L4686/E4686*100</f>
        <v>12.694128450181868</v>
      </c>
      <c r="O4686" s="12" t="str">
        <f>IF(N4686&lt;10,"Low",IF(N4686&lt;20,"Med","High"))</f>
        <v>Med</v>
      </c>
      <c r="P4686" s="12">
        <f>sales*discount</f>
        <v>1704.9536000000001</v>
      </c>
      <c r="Q4686" s="12">
        <f>sales-Discount_Values</f>
        <v>2781.7664000000004</v>
      </c>
      <c r="R4686" s="12">
        <f>DATEDIF(order_date,delivery_date,"D")</f>
        <v>7</v>
      </c>
      <c r="S4686" s="12"/>
    </row>
    <row r="4687" spans="1:19" ht="14.25" customHeight="1" x14ac:dyDescent="0.35">
      <c r="A4687" s="2" t="s">
        <v>6252</v>
      </c>
      <c r="B4687" s="2">
        <v>106219</v>
      </c>
      <c r="C4687" s="2" t="s">
        <v>13</v>
      </c>
      <c r="D4687" s="2" t="s">
        <v>36</v>
      </c>
      <c r="E4687" s="2">
        <v>649.57000000000005</v>
      </c>
      <c r="F4687" s="2">
        <v>0.04</v>
      </c>
      <c r="G4687" s="2">
        <v>7</v>
      </c>
      <c r="H4687" s="3">
        <v>45646</v>
      </c>
      <c r="I4687" s="3">
        <v>45653</v>
      </c>
      <c r="J4687" s="2" t="s">
        <v>31</v>
      </c>
      <c r="K4687" s="2" t="s">
        <v>22</v>
      </c>
      <c r="L4687" s="2">
        <v>82.49</v>
      </c>
      <c r="M4687" s="2" t="s">
        <v>34</v>
      </c>
      <c r="N4687" s="11">
        <f>L4687/E4687*100</f>
        <v>12.69917022029958</v>
      </c>
      <c r="O4687" s="12" t="str">
        <f>IF(N4687&lt;10,"Low",IF(N4687&lt;20,"Med","High"))</f>
        <v>Med</v>
      </c>
      <c r="P4687" s="12">
        <f>sales*discount</f>
        <v>25.982800000000001</v>
      </c>
      <c r="Q4687" s="12">
        <f>sales-Discount_Values</f>
        <v>623.58720000000005</v>
      </c>
      <c r="R4687" s="12">
        <f>DATEDIF(order_date,delivery_date,"D")</f>
        <v>7</v>
      </c>
      <c r="S4687" s="12"/>
    </row>
    <row r="4688" spans="1:19" ht="14.25" customHeight="1" x14ac:dyDescent="0.35">
      <c r="A4688" s="2" t="s">
        <v>2630</v>
      </c>
      <c r="B4688" s="2">
        <v>102597</v>
      </c>
      <c r="C4688" s="2" t="s">
        <v>25</v>
      </c>
      <c r="D4688" s="2" t="s">
        <v>26</v>
      </c>
      <c r="E4688" s="2">
        <v>968.45</v>
      </c>
      <c r="F4688" s="2">
        <v>0.38</v>
      </c>
      <c r="G4688" s="2">
        <v>7</v>
      </c>
      <c r="H4688" s="3">
        <v>45456</v>
      </c>
      <c r="I4688" s="3">
        <v>45462</v>
      </c>
      <c r="J4688" s="2" t="s">
        <v>15</v>
      </c>
      <c r="K4688" s="2" t="s">
        <v>27</v>
      </c>
      <c r="L4688" s="2">
        <v>122.99</v>
      </c>
      <c r="M4688" s="2" t="s">
        <v>28</v>
      </c>
      <c r="N4688" s="11">
        <f>L4688/E4688*100</f>
        <v>12.699674737983374</v>
      </c>
      <c r="O4688" s="12" t="str">
        <f>IF(N4688&lt;10,"Low",IF(N4688&lt;20,"Med","High"))</f>
        <v>Med</v>
      </c>
      <c r="P4688" s="12">
        <f>sales*discount</f>
        <v>368.01100000000002</v>
      </c>
      <c r="Q4688" s="12">
        <f>sales-Discount_Values</f>
        <v>600.43900000000008</v>
      </c>
      <c r="R4688" s="12">
        <f>DATEDIF(order_date,delivery_date,"D")</f>
        <v>6</v>
      </c>
      <c r="S4688" s="12"/>
    </row>
    <row r="4689" spans="1:19" ht="14.25" customHeight="1" x14ac:dyDescent="0.35">
      <c r="A4689" s="2" t="s">
        <v>10532</v>
      </c>
      <c r="B4689" s="2">
        <v>110499</v>
      </c>
      <c r="C4689" s="2" t="s">
        <v>41</v>
      </c>
      <c r="D4689" s="2" t="s">
        <v>20</v>
      </c>
      <c r="E4689" s="2">
        <v>2450.61</v>
      </c>
      <c r="F4689" s="2">
        <v>0.35</v>
      </c>
      <c r="G4689" s="2">
        <v>5</v>
      </c>
      <c r="H4689" s="3">
        <v>45035</v>
      </c>
      <c r="I4689" s="3">
        <v>45039</v>
      </c>
      <c r="J4689" s="2" t="s">
        <v>31</v>
      </c>
      <c r="K4689" s="2" t="s">
        <v>27</v>
      </c>
      <c r="L4689" s="2">
        <v>311.23</v>
      </c>
      <c r="M4689" s="2" t="s">
        <v>17</v>
      </c>
      <c r="N4689" s="11">
        <f>L4689/E4689*100</f>
        <v>12.700103239601567</v>
      </c>
      <c r="O4689" s="12" t="str">
        <f>IF(N4689&lt;10,"Low",IF(N4689&lt;20,"Med","High"))</f>
        <v>Med</v>
      </c>
      <c r="P4689" s="12">
        <f>sales*discount</f>
        <v>857.71349999999995</v>
      </c>
      <c r="Q4689" s="12">
        <f>sales-Discount_Values</f>
        <v>1592.8965000000003</v>
      </c>
      <c r="R4689" s="12">
        <f>DATEDIF(order_date,delivery_date,"D")</f>
        <v>4</v>
      </c>
      <c r="S4689" s="12"/>
    </row>
    <row r="4690" spans="1:19" ht="14.25" customHeight="1" x14ac:dyDescent="0.35">
      <c r="A4690" s="2" t="s">
        <v>2245</v>
      </c>
      <c r="B4690" s="2">
        <v>102212</v>
      </c>
      <c r="C4690" s="2" t="s">
        <v>41</v>
      </c>
      <c r="D4690" s="2" t="s">
        <v>33</v>
      </c>
      <c r="E4690" s="2">
        <v>3604.95</v>
      </c>
      <c r="F4690" s="2">
        <v>0.39</v>
      </c>
      <c r="G4690" s="2">
        <v>3</v>
      </c>
      <c r="H4690" s="3">
        <v>45151</v>
      </c>
      <c r="I4690" s="3">
        <v>45156</v>
      </c>
      <c r="J4690" s="2" t="s">
        <v>31</v>
      </c>
      <c r="K4690" s="2" t="s">
        <v>22</v>
      </c>
      <c r="L4690" s="2">
        <v>457.85</v>
      </c>
      <c r="M4690" s="2" t="s">
        <v>28</v>
      </c>
      <c r="N4690" s="11">
        <f>L4690/E4690*100</f>
        <v>12.700592241223873</v>
      </c>
      <c r="O4690" s="12" t="str">
        <f>IF(N4690&lt;10,"Low",IF(N4690&lt;20,"Med","High"))</f>
        <v>Med</v>
      </c>
      <c r="P4690" s="12">
        <f>sales*discount</f>
        <v>1405.9304999999999</v>
      </c>
      <c r="Q4690" s="12">
        <f>sales-Discount_Values</f>
        <v>2199.0194999999999</v>
      </c>
      <c r="R4690" s="12">
        <f>DATEDIF(order_date,delivery_date,"D")</f>
        <v>5</v>
      </c>
      <c r="S4690" s="12"/>
    </row>
    <row r="4691" spans="1:19" ht="14.25" customHeight="1" x14ac:dyDescent="0.35">
      <c r="A4691" s="2" t="s">
        <v>2957</v>
      </c>
      <c r="B4691" s="2">
        <v>102924</v>
      </c>
      <c r="C4691" s="2" t="s">
        <v>41</v>
      </c>
      <c r="D4691" s="2" t="s">
        <v>14</v>
      </c>
      <c r="E4691" s="2">
        <v>1324.13</v>
      </c>
      <c r="F4691" s="2">
        <v>0.22</v>
      </c>
      <c r="G4691" s="2">
        <v>7</v>
      </c>
      <c r="H4691" s="3">
        <v>45596</v>
      </c>
      <c r="I4691" s="3">
        <v>45603</v>
      </c>
      <c r="J4691" s="2" t="s">
        <v>15</v>
      </c>
      <c r="K4691" s="2" t="s">
        <v>27</v>
      </c>
      <c r="L4691" s="2">
        <v>168.18</v>
      </c>
      <c r="M4691" s="2" t="s">
        <v>23</v>
      </c>
      <c r="N4691" s="11">
        <f>L4691/E4691*100</f>
        <v>12.701169824715095</v>
      </c>
      <c r="O4691" s="12" t="str">
        <f>IF(N4691&lt;10,"Low",IF(N4691&lt;20,"Med","High"))</f>
        <v>Med</v>
      </c>
      <c r="P4691" s="12">
        <f>sales*discount</f>
        <v>291.30860000000001</v>
      </c>
      <c r="Q4691" s="12">
        <f>sales-Discount_Values</f>
        <v>1032.8214</v>
      </c>
      <c r="R4691" s="12">
        <f>DATEDIF(order_date,delivery_date,"D")</f>
        <v>7</v>
      </c>
      <c r="S4691" s="12"/>
    </row>
    <row r="4692" spans="1:19" ht="14.25" customHeight="1" x14ac:dyDescent="0.35">
      <c r="A4692" s="2" t="s">
        <v>7738</v>
      </c>
      <c r="B4692" s="2">
        <v>107705</v>
      </c>
      <c r="C4692" s="2" t="s">
        <v>13</v>
      </c>
      <c r="D4692" s="2" t="s">
        <v>14</v>
      </c>
      <c r="E4692" s="2">
        <v>3952.54</v>
      </c>
      <c r="F4692" s="2">
        <v>0.12</v>
      </c>
      <c r="G4692" s="2">
        <v>9</v>
      </c>
      <c r="H4692" s="3">
        <v>45212</v>
      </c>
      <c r="I4692" s="3">
        <v>45215</v>
      </c>
      <c r="J4692" s="2" t="s">
        <v>21</v>
      </c>
      <c r="K4692" s="2" t="s">
        <v>22</v>
      </c>
      <c r="L4692" s="2">
        <v>502.02</v>
      </c>
      <c r="M4692" s="2" t="s">
        <v>23</v>
      </c>
      <c r="N4692" s="11">
        <f>L4692/E4692*100</f>
        <v>12.701199734854043</v>
      </c>
      <c r="O4692" s="12" t="str">
        <f>IF(N4692&lt;10,"Low",IF(N4692&lt;20,"Med","High"))</f>
        <v>Med</v>
      </c>
      <c r="P4692" s="12">
        <f>sales*discount</f>
        <v>474.3048</v>
      </c>
      <c r="Q4692" s="12">
        <f>sales-Discount_Values</f>
        <v>3478.2352000000001</v>
      </c>
      <c r="R4692" s="12">
        <f>DATEDIF(order_date,delivery_date,"D")</f>
        <v>3</v>
      </c>
      <c r="S4692" s="12"/>
    </row>
    <row r="4693" spans="1:19" ht="14.25" customHeight="1" x14ac:dyDescent="0.35">
      <c r="A4693" s="2" t="s">
        <v>8136</v>
      </c>
      <c r="B4693" s="2">
        <v>108103</v>
      </c>
      <c r="C4693" s="2" t="s">
        <v>19</v>
      </c>
      <c r="D4693" s="2" t="s">
        <v>36</v>
      </c>
      <c r="E4693" s="2">
        <v>2938.99</v>
      </c>
      <c r="F4693" s="2">
        <v>0.19</v>
      </c>
      <c r="G4693" s="2">
        <v>3</v>
      </c>
      <c r="H4693" s="3">
        <v>45508</v>
      </c>
      <c r="I4693" s="3">
        <v>45515</v>
      </c>
      <c r="J4693" s="2" t="s">
        <v>21</v>
      </c>
      <c r="K4693" s="2" t="s">
        <v>16</v>
      </c>
      <c r="L4693" s="2">
        <v>373.34</v>
      </c>
      <c r="M4693" s="2" t="s">
        <v>23</v>
      </c>
      <c r="N4693" s="11">
        <f>L4693/E4693*100</f>
        <v>12.703003412737029</v>
      </c>
      <c r="O4693" s="12" t="str">
        <f>IF(N4693&lt;10,"Low",IF(N4693&lt;20,"Med","High"))</f>
        <v>Med</v>
      </c>
      <c r="P4693" s="12">
        <f>sales*discount</f>
        <v>558.40809999999999</v>
      </c>
      <c r="Q4693" s="12">
        <f>sales-Discount_Values</f>
        <v>2380.5818999999997</v>
      </c>
      <c r="R4693" s="12">
        <f>DATEDIF(order_date,delivery_date,"D")</f>
        <v>7</v>
      </c>
      <c r="S4693" s="12"/>
    </row>
    <row r="4694" spans="1:19" ht="14.25" customHeight="1" x14ac:dyDescent="0.35">
      <c r="A4694" s="2" t="s">
        <v>4638</v>
      </c>
      <c r="B4694" s="2">
        <v>104605</v>
      </c>
      <c r="C4694" s="2" t="s">
        <v>41</v>
      </c>
      <c r="D4694" s="2" t="s">
        <v>36</v>
      </c>
      <c r="E4694" s="2">
        <v>2876.51</v>
      </c>
      <c r="F4694" s="2">
        <v>0.32</v>
      </c>
      <c r="G4694" s="2">
        <v>1</v>
      </c>
      <c r="H4694" s="3">
        <v>45160</v>
      </c>
      <c r="I4694" s="3">
        <v>45163</v>
      </c>
      <c r="J4694" s="2" t="s">
        <v>21</v>
      </c>
      <c r="K4694" s="2" t="s">
        <v>16</v>
      </c>
      <c r="L4694" s="2">
        <v>365.43</v>
      </c>
      <c r="M4694" s="2" t="s">
        <v>34</v>
      </c>
      <c r="N4694" s="11">
        <f>L4694/E4694*100</f>
        <v>12.703936367334027</v>
      </c>
      <c r="O4694" s="12" t="str">
        <f>IF(N4694&lt;10,"Low",IF(N4694&lt;20,"Med","High"))</f>
        <v>Med</v>
      </c>
      <c r="P4694" s="12">
        <f>sales*discount</f>
        <v>920.48320000000012</v>
      </c>
      <c r="Q4694" s="12">
        <f>sales-Discount_Values</f>
        <v>1956.0268000000001</v>
      </c>
      <c r="R4694" s="12">
        <f>DATEDIF(order_date,delivery_date,"D")</f>
        <v>3</v>
      </c>
      <c r="S4694" s="12"/>
    </row>
    <row r="4695" spans="1:19" ht="14.25" customHeight="1" x14ac:dyDescent="0.35">
      <c r="A4695" s="2" t="s">
        <v>766</v>
      </c>
      <c r="B4695" s="2">
        <v>100733</v>
      </c>
      <c r="C4695" s="2" t="s">
        <v>19</v>
      </c>
      <c r="D4695" s="2" t="s">
        <v>36</v>
      </c>
      <c r="E4695" s="2">
        <v>4146.54</v>
      </c>
      <c r="F4695" s="2">
        <v>0.47</v>
      </c>
      <c r="G4695" s="2">
        <v>1</v>
      </c>
      <c r="H4695" s="3">
        <v>45247</v>
      </c>
      <c r="I4695" s="3">
        <v>45253</v>
      </c>
      <c r="J4695" s="2" t="s">
        <v>21</v>
      </c>
      <c r="K4695" s="2" t="s">
        <v>22</v>
      </c>
      <c r="L4695" s="2">
        <v>526.88</v>
      </c>
      <c r="M4695" s="2" t="s">
        <v>39</v>
      </c>
      <c r="N4695" s="11">
        <f>L4695/E4695*100</f>
        <v>12.706497465356659</v>
      </c>
      <c r="O4695" s="12" t="str">
        <f>IF(N4695&lt;10,"Low",IF(N4695&lt;20,"Med","High"))</f>
        <v>Med</v>
      </c>
      <c r="P4695" s="12">
        <f>sales*discount</f>
        <v>1948.8737999999998</v>
      </c>
      <c r="Q4695" s="12">
        <f>sales-Discount_Values</f>
        <v>2197.6662000000001</v>
      </c>
      <c r="R4695" s="12">
        <f>DATEDIF(order_date,delivery_date,"D")</f>
        <v>6</v>
      </c>
      <c r="S4695" s="12"/>
    </row>
    <row r="4696" spans="1:19" ht="14.25" customHeight="1" x14ac:dyDescent="0.35">
      <c r="A4696" s="2" t="s">
        <v>13136</v>
      </c>
      <c r="B4696" s="2">
        <v>113103</v>
      </c>
      <c r="C4696" s="2" t="s">
        <v>25</v>
      </c>
      <c r="D4696" s="2" t="s">
        <v>36</v>
      </c>
      <c r="E4696" s="2">
        <v>637.27</v>
      </c>
      <c r="F4696" s="2">
        <v>0.4</v>
      </c>
      <c r="G4696" s="2">
        <v>6</v>
      </c>
      <c r="H4696" s="3">
        <v>45006</v>
      </c>
      <c r="I4696" s="3">
        <v>45010</v>
      </c>
      <c r="J4696" s="2" t="s">
        <v>31</v>
      </c>
      <c r="K4696" s="2" t="s">
        <v>16</v>
      </c>
      <c r="L4696" s="2">
        <v>81</v>
      </c>
      <c r="M4696" s="2" t="s">
        <v>48</v>
      </c>
      <c r="N4696" s="11">
        <f>L4696/E4696*100</f>
        <v>12.710468090448318</v>
      </c>
      <c r="O4696" s="12" t="str">
        <f>IF(N4696&lt;10,"Low",IF(N4696&lt;20,"Med","High"))</f>
        <v>Med</v>
      </c>
      <c r="P4696" s="12">
        <f>sales*discount</f>
        <v>254.90800000000002</v>
      </c>
      <c r="Q4696" s="12">
        <f>sales-Discount_Values</f>
        <v>382.36199999999997</v>
      </c>
      <c r="R4696" s="12">
        <f>DATEDIF(order_date,delivery_date,"D")</f>
        <v>4</v>
      </c>
      <c r="S4696" s="12"/>
    </row>
    <row r="4697" spans="1:19" ht="14.25" customHeight="1" x14ac:dyDescent="0.35">
      <c r="A4697" s="2" t="s">
        <v>5037</v>
      </c>
      <c r="B4697" s="2">
        <v>105004</v>
      </c>
      <c r="C4697" s="2" t="s">
        <v>19</v>
      </c>
      <c r="D4697" s="2" t="s">
        <v>33</v>
      </c>
      <c r="E4697" s="2">
        <v>4767.5200000000004</v>
      </c>
      <c r="F4697" s="2">
        <v>0.3</v>
      </c>
      <c r="G4697" s="2">
        <v>6</v>
      </c>
      <c r="H4697" s="3">
        <v>45376</v>
      </c>
      <c r="I4697" s="3">
        <v>45380</v>
      </c>
      <c r="J4697" s="2" t="s">
        <v>21</v>
      </c>
      <c r="K4697" s="2" t="s">
        <v>27</v>
      </c>
      <c r="L4697" s="2">
        <v>606.01</v>
      </c>
      <c r="M4697" s="2" t="s">
        <v>34</v>
      </c>
      <c r="N4697" s="11">
        <f>L4697/E4697*100</f>
        <v>12.711220928281369</v>
      </c>
      <c r="O4697" s="12" t="str">
        <f>IF(N4697&lt;10,"Low",IF(N4697&lt;20,"Med","High"))</f>
        <v>Med</v>
      </c>
      <c r="P4697" s="12">
        <f>sales*discount</f>
        <v>1430.2560000000001</v>
      </c>
      <c r="Q4697" s="12">
        <f>sales-Discount_Values</f>
        <v>3337.2640000000001</v>
      </c>
      <c r="R4697" s="12">
        <f>DATEDIF(order_date,delivery_date,"D")</f>
        <v>4</v>
      </c>
      <c r="S4697" s="12"/>
    </row>
    <row r="4698" spans="1:19" ht="14.25" customHeight="1" x14ac:dyDescent="0.35">
      <c r="A4698" s="2" t="s">
        <v>12838</v>
      </c>
      <c r="B4698" s="2">
        <v>112805</v>
      </c>
      <c r="C4698" s="2" t="s">
        <v>41</v>
      </c>
      <c r="D4698" s="2" t="s">
        <v>36</v>
      </c>
      <c r="E4698" s="2">
        <v>591.88</v>
      </c>
      <c r="F4698" s="2">
        <v>0.45</v>
      </c>
      <c r="G4698" s="2">
        <v>7</v>
      </c>
      <c r="H4698" s="3">
        <v>45001</v>
      </c>
      <c r="I4698" s="3">
        <v>45006</v>
      </c>
      <c r="J4698" s="2" t="s">
        <v>21</v>
      </c>
      <c r="K4698" s="2" t="s">
        <v>27</v>
      </c>
      <c r="L4698" s="2">
        <v>75.25</v>
      </c>
      <c r="M4698" s="2" t="s">
        <v>17</v>
      </c>
      <c r="N4698" s="11">
        <f>L4698/E4698*100</f>
        <v>12.713725755220654</v>
      </c>
      <c r="O4698" s="12" t="str">
        <f>IF(N4698&lt;10,"Low",IF(N4698&lt;20,"Med","High"))</f>
        <v>Med</v>
      </c>
      <c r="P4698" s="12">
        <f>sales*discount</f>
        <v>266.346</v>
      </c>
      <c r="Q4698" s="12">
        <f>sales-Discount_Values</f>
        <v>325.53399999999999</v>
      </c>
      <c r="R4698" s="12">
        <f>DATEDIF(order_date,delivery_date,"D")</f>
        <v>5</v>
      </c>
      <c r="S4698" s="12"/>
    </row>
    <row r="4699" spans="1:19" ht="14.25" customHeight="1" x14ac:dyDescent="0.35">
      <c r="A4699" s="2" t="s">
        <v>12651</v>
      </c>
      <c r="B4699" s="2">
        <v>112618</v>
      </c>
      <c r="C4699" s="2" t="s">
        <v>19</v>
      </c>
      <c r="D4699" s="2" t="s">
        <v>20</v>
      </c>
      <c r="E4699" s="2">
        <v>4685.67</v>
      </c>
      <c r="F4699" s="2">
        <v>0.01</v>
      </c>
      <c r="G4699" s="2">
        <v>6</v>
      </c>
      <c r="H4699" s="3">
        <v>45455</v>
      </c>
      <c r="I4699" s="3">
        <v>45460</v>
      </c>
      <c r="J4699" s="2" t="s">
        <v>21</v>
      </c>
      <c r="K4699" s="2" t="s">
        <v>16</v>
      </c>
      <c r="L4699" s="2">
        <v>595.74</v>
      </c>
      <c r="M4699" s="2" t="s">
        <v>23</v>
      </c>
      <c r="N4699" s="11">
        <f>L4699/E4699*100</f>
        <v>12.714083578228941</v>
      </c>
      <c r="O4699" s="12" t="str">
        <f>IF(N4699&lt;10,"Low",IF(N4699&lt;20,"Med","High"))</f>
        <v>Med</v>
      </c>
      <c r="P4699" s="12">
        <f>sales*discount</f>
        <v>46.856700000000004</v>
      </c>
      <c r="Q4699" s="12">
        <f>sales-Discount_Values</f>
        <v>4638.8132999999998</v>
      </c>
      <c r="R4699" s="12">
        <f>DATEDIF(order_date,delivery_date,"D")</f>
        <v>5</v>
      </c>
      <c r="S4699" s="12"/>
    </row>
    <row r="4700" spans="1:19" ht="14.25" customHeight="1" x14ac:dyDescent="0.35">
      <c r="A4700" s="2" t="s">
        <v>4249</v>
      </c>
      <c r="B4700" s="2">
        <v>104216</v>
      </c>
      <c r="C4700" s="2" t="s">
        <v>41</v>
      </c>
      <c r="D4700" s="2" t="s">
        <v>36</v>
      </c>
      <c r="E4700" s="2">
        <v>4647.46</v>
      </c>
      <c r="F4700" s="2">
        <v>0.13</v>
      </c>
      <c r="G4700" s="2">
        <v>7</v>
      </c>
      <c r="H4700" s="3">
        <v>45282</v>
      </c>
      <c r="I4700" s="3">
        <v>45288</v>
      </c>
      <c r="J4700" s="2" t="s">
        <v>31</v>
      </c>
      <c r="K4700" s="2" t="s">
        <v>27</v>
      </c>
      <c r="L4700" s="2">
        <v>590.96</v>
      </c>
      <c r="M4700" s="2" t="s">
        <v>48</v>
      </c>
      <c r="N4700" s="11">
        <f>L4700/E4700*100</f>
        <v>12.715763018939377</v>
      </c>
      <c r="O4700" s="12" t="str">
        <f>IF(N4700&lt;10,"Low",IF(N4700&lt;20,"Med","High"))</f>
        <v>Med</v>
      </c>
      <c r="P4700" s="12">
        <f>sales*discount</f>
        <v>604.16980000000001</v>
      </c>
      <c r="Q4700" s="12">
        <f>sales-Discount_Values</f>
        <v>4043.2901999999999</v>
      </c>
      <c r="R4700" s="12">
        <f>DATEDIF(order_date,delivery_date,"D")</f>
        <v>6</v>
      </c>
      <c r="S4700" s="12"/>
    </row>
    <row r="4701" spans="1:19" ht="14.25" customHeight="1" x14ac:dyDescent="0.35">
      <c r="A4701" s="2" t="s">
        <v>1149</v>
      </c>
      <c r="B4701" s="2">
        <v>101116</v>
      </c>
      <c r="C4701" s="2" t="s">
        <v>13</v>
      </c>
      <c r="D4701" s="2" t="s">
        <v>26</v>
      </c>
      <c r="E4701" s="2">
        <v>1729.11</v>
      </c>
      <c r="F4701" s="2">
        <v>0.05</v>
      </c>
      <c r="G4701" s="2">
        <v>7</v>
      </c>
      <c r="H4701" s="3">
        <v>45540</v>
      </c>
      <c r="I4701" s="3">
        <v>45547</v>
      </c>
      <c r="J4701" s="2" t="s">
        <v>15</v>
      </c>
      <c r="K4701" s="2" t="s">
        <v>22</v>
      </c>
      <c r="L4701" s="2">
        <v>219.91</v>
      </c>
      <c r="M4701" s="2" t="s">
        <v>17</v>
      </c>
      <c r="N4701" s="11">
        <f>L4701/E4701*100</f>
        <v>12.718103533031444</v>
      </c>
      <c r="O4701" s="12" t="str">
        <f>IF(N4701&lt;10,"Low",IF(N4701&lt;20,"Med","High"))</f>
        <v>Med</v>
      </c>
      <c r="P4701" s="12">
        <f>sales*discount</f>
        <v>86.455500000000001</v>
      </c>
      <c r="Q4701" s="12">
        <f>sales-Discount_Values</f>
        <v>1642.6544999999999</v>
      </c>
      <c r="R4701" s="12">
        <f>DATEDIF(order_date,delivery_date,"D")</f>
        <v>7</v>
      </c>
      <c r="S4701" s="12"/>
    </row>
    <row r="4702" spans="1:19" ht="14.25" customHeight="1" x14ac:dyDescent="0.35">
      <c r="A4702" s="2" t="s">
        <v>13631</v>
      </c>
      <c r="B4702" s="2">
        <v>113598</v>
      </c>
      <c r="C4702" s="2" t="s">
        <v>25</v>
      </c>
      <c r="D4702" s="2" t="s">
        <v>26</v>
      </c>
      <c r="E4702" s="2">
        <v>1546.79</v>
      </c>
      <c r="F4702" s="2">
        <v>0.19</v>
      </c>
      <c r="G4702" s="2">
        <v>4</v>
      </c>
      <c r="H4702" s="3">
        <v>45266</v>
      </c>
      <c r="I4702" s="3">
        <v>45273</v>
      </c>
      <c r="J4702" s="2" t="s">
        <v>21</v>
      </c>
      <c r="K4702" s="2" t="s">
        <v>22</v>
      </c>
      <c r="L4702" s="2">
        <v>196.83</v>
      </c>
      <c r="M4702" s="2" t="s">
        <v>48</v>
      </c>
      <c r="N4702" s="11">
        <f>L4702/E4702*100</f>
        <v>12.725062872141663</v>
      </c>
      <c r="O4702" s="12" t="str">
        <f>IF(N4702&lt;10,"Low",IF(N4702&lt;20,"Med","High"))</f>
        <v>Med</v>
      </c>
      <c r="P4702" s="12">
        <f>sales*discount</f>
        <v>293.89010000000002</v>
      </c>
      <c r="Q4702" s="12">
        <f>sales-Discount_Values</f>
        <v>1252.8998999999999</v>
      </c>
      <c r="R4702" s="12">
        <f>DATEDIF(order_date,delivery_date,"D")</f>
        <v>7</v>
      </c>
      <c r="S4702" s="12"/>
    </row>
    <row r="4703" spans="1:19" ht="14.25" customHeight="1" x14ac:dyDescent="0.35">
      <c r="A4703" s="2" t="s">
        <v>10935</v>
      </c>
      <c r="B4703" s="2">
        <v>110902</v>
      </c>
      <c r="C4703" s="2" t="s">
        <v>25</v>
      </c>
      <c r="D4703" s="2" t="s">
        <v>20</v>
      </c>
      <c r="E4703" s="2">
        <v>733.3</v>
      </c>
      <c r="F4703" s="2">
        <v>0.28000000000000003</v>
      </c>
      <c r="G4703" s="2">
        <v>8</v>
      </c>
      <c r="H4703" s="3">
        <v>45626</v>
      </c>
      <c r="I4703" s="3">
        <v>45633</v>
      </c>
      <c r="J4703" s="2" t="s">
        <v>21</v>
      </c>
      <c r="K4703" s="2" t="s">
        <v>22</v>
      </c>
      <c r="L4703" s="2">
        <v>93.33</v>
      </c>
      <c r="M4703" s="2" t="s">
        <v>17</v>
      </c>
      <c r="N4703" s="11">
        <f>L4703/E4703*100</f>
        <v>12.727396699849994</v>
      </c>
      <c r="O4703" s="12" t="str">
        <f>IF(N4703&lt;10,"Low",IF(N4703&lt;20,"Med","High"))</f>
        <v>Med</v>
      </c>
      <c r="P4703" s="12">
        <f>sales*discount</f>
        <v>205.32400000000001</v>
      </c>
      <c r="Q4703" s="12">
        <f>sales-Discount_Values</f>
        <v>527.97599999999989</v>
      </c>
      <c r="R4703" s="12">
        <f>DATEDIF(order_date,delivery_date,"D")</f>
        <v>7</v>
      </c>
      <c r="S4703" s="12"/>
    </row>
    <row r="4704" spans="1:19" ht="14.25" customHeight="1" x14ac:dyDescent="0.35">
      <c r="A4704" s="2" t="s">
        <v>7451</v>
      </c>
      <c r="B4704" s="2">
        <v>107418</v>
      </c>
      <c r="C4704" s="2" t="s">
        <v>41</v>
      </c>
      <c r="D4704" s="2" t="s">
        <v>36</v>
      </c>
      <c r="E4704" s="2">
        <v>3116.71</v>
      </c>
      <c r="F4704" s="2">
        <v>0.04</v>
      </c>
      <c r="G4704" s="2">
        <v>8</v>
      </c>
      <c r="H4704" s="3">
        <v>45072</v>
      </c>
      <c r="I4704" s="3">
        <v>45077</v>
      </c>
      <c r="J4704" s="2" t="s">
        <v>15</v>
      </c>
      <c r="K4704" s="2" t="s">
        <v>16</v>
      </c>
      <c r="L4704" s="2">
        <v>396.69</v>
      </c>
      <c r="M4704" s="2" t="s">
        <v>17</v>
      </c>
      <c r="N4704" s="11">
        <f>L4704/E4704*100</f>
        <v>12.727844425692478</v>
      </c>
      <c r="O4704" s="12" t="str">
        <f>IF(N4704&lt;10,"Low",IF(N4704&lt;20,"Med","High"))</f>
        <v>Med</v>
      </c>
      <c r="P4704" s="12">
        <f>sales*discount</f>
        <v>124.66840000000001</v>
      </c>
      <c r="Q4704" s="12">
        <f>sales-Discount_Values</f>
        <v>2992.0416</v>
      </c>
      <c r="R4704" s="12">
        <f>DATEDIF(order_date,delivery_date,"D")</f>
        <v>5</v>
      </c>
      <c r="S4704" s="12"/>
    </row>
    <row r="4705" spans="1:19" ht="14.25" customHeight="1" x14ac:dyDescent="0.35">
      <c r="A4705" s="2" t="s">
        <v>12696</v>
      </c>
      <c r="B4705" s="2">
        <v>112663</v>
      </c>
      <c r="C4705" s="2" t="s">
        <v>41</v>
      </c>
      <c r="D4705" s="2" t="s">
        <v>36</v>
      </c>
      <c r="E4705" s="2">
        <v>763.86</v>
      </c>
      <c r="F4705" s="2">
        <v>0.27</v>
      </c>
      <c r="G4705" s="2">
        <v>9</v>
      </c>
      <c r="H4705" s="3">
        <v>45506</v>
      </c>
      <c r="I4705" s="3">
        <v>45507</v>
      </c>
      <c r="J4705" s="2" t="s">
        <v>15</v>
      </c>
      <c r="K4705" s="2" t="s">
        <v>22</v>
      </c>
      <c r="L4705" s="2">
        <v>97.23</v>
      </c>
      <c r="M4705" s="2" t="s">
        <v>48</v>
      </c>
      <c r="N4705" s="11">
        <f>L4705/E4705*100</f>
        <v>12.728772288115623</v>
      </c>
      <c r="O4705" s="12" t="str">
        <f>IF(N4705&lt;10,"Low",IF(N4705&lt;20,"Med","High"))</f>
        <v>Med</v>
      </c>
      <c r="P4705" s="12">
        <f>sales*discount</f>
        <v>206.24220000000003</v>
      </c>
      <c r="Q4705" s="12">
        <f>sales-Discount_Values</f>
        <v>557.61779999999999</v>
      </c>
      <c r="R4705" s="12">
        <f>DATEDIF(order_date,delivery_date,"D")</f>
        <v>1</v>
      </c>
      <c r="S4705" s="12"/>
    </row>
    <row r="4706" spans="1:19" ht="14.25" customHeight="1" x14ac:dyDescent="0.35">
      <c r="A4706" s="2" t="s">
        <v>10030</v>
      </c>
      <c r="B4706" s="2">
        <v>109997</v>
      </c>
      <c r="C4706" s="2" t="s">
        <v>41</v>
      </c>
      <c r="D4706" s="2" t="s">
        <v>26</v>
      </c>
      <c r="E4706" s="2">
        <v>1105.5999999999999</v>
      </c>
      <c r="F4706" s="2">
        <v>0.44</v>
      </c>
      <c r="G4706" s="2">
        <v>6</v>
      </c>
      <c r="H4706" s="3">
        <v>45332</v>
      </c>
      <c r="I4706" s="3">
        <v>45334</v>
      </c>
      <c r="J4706" s="2" t="s">
        <v>21</v>
      </c>
      <c r="K4706" s="2" t="s">
        <v>22</v>
      </c>
      <c r="L4706" s="2">
        <v>140.75</v>
      </c>
      <c r="M4706" s="2" t="s">
        <v>23</v>
      </c>
      <c r="N4706" s="11">
        <f>L4706/E4706*100</f>
        <v>12.730643994211288</v>
      </c>
      <c r="O4706" s="12" t="str">
        <f>IF(N4706&lt;10,"Low",IF(N4706&lt;20,"Med","High"))</f>
        <v>Med</v>
      </c>
      <c r="P4706" s="12">
        <f>sales*discount</f>
        <v>486.46399999999994</v>
      </c>
      <c r="Q4706" s="12">
        <f>sales-Discount_Values</f>
        <v>619.13599999999997</v>
      </c>
      <c r="R4706" s="12">
        <f>DATEDIF(order_date,delivery_date,"D")</f>
        <v>2</v>
      </c>
      <c r="S4706" s="12"/>
    </row>
    <row r="4707" spans="1:19" ht="14.25" customHeight="1" x14ac:dyDescent="0.35">
      <c r="A4707" s="2" t="s">
        <v>15085</v>
      </c>
      <c r="B4707" s="2">
        <v>115052</v>
      </c>
      <c r="C4707" s="2" t="s">
        <v>25</v>
      </c>
      <c r="D4707" s="2" t="s">
        <v>33</v>
      </c>
      <c r="E4707" s="2">
        <v>1826.74</v>
      </c>
      <c r="F4707" s="2">
        <v>0.05</v>
      </c>
      <c r="G4707" s="2">
        <v>8</v>
      </c>
      <c r="H4707" s="3">
        <v>45042</v>
      </c>
      <c r="I4707" s="3">
        <v>45047</v>
      </c>
      <c r="J4707" s="2" t="s">
        <v>21</v>
      </c>
      <c r="K4707" s="2" t="s">
        <v>27</v>
      </c>
      <c r="L4707" s="2">
        <v>232.56</v>
      </c>
      <c r="M4707" s="2" t="s">
        <v>28</v>
      </c>
      <c r="N4707" s="11">
        <f>L4707/E4707*100</f>
        <v>12.730875767761148</v>
      </c>
      <c r="O4707" s="12" t="str">
        <f>IF(N4707&lt;10,"Low",IF(N4707&lt;20,"Med","High"))</f>
        <v>Med</v>
      </c>
      <c r="P4707" s="12">
        <f>sales*discount</f>
        <v>91.337000000000003</v>
      </c>
      <c r="Q4707" s="12">
        <f>sales-Discount_Values</f>
        <v>1735.403</v>
      </c>
      <c r="R4707" s="12">
        <f>DATEDIF(order_date,delivery_date,"D")</f>
        <v>5</v>
      </c>
      <c r="S4707" s="12"/>
    </row>
    <row r="4708" spans="1:19" ht="14.25" customHeight="1" x14ac:dyDescent="0.35">
      <c r="A4708" s="2" t="s">
        <v>9456</v>
      </c>
      <c r="B4708" s="2">
        <v>109423</v>
      </c>
      <c r="C4708" s="2" t="s">
        <v>19</v>
      </c>
      <c r="D4708" s="2" t="s">
        <v>36</v>
      </c>
      <c r="E4708" s="2">
        <v>4038.99</v>
      </c>
      <c r="F4708" s="2">
        <v>0.09</v>
      </c>
      <c r="G4708" s="2">
        <v>6</v>
      </c>
      <c r="H4708" s="3">
        <v>44959</v>
      </c>
      <c r="I4708" s="3">
        <v>44963</v>
      </c>
      <c r="J4708" s="2" t="s">
        <v>21</v>
      </c>
      <c r="K4708" s="2" t="s">
        <v>27</v>
      </c>
      <c r="L4708" s="2">
        <v>514.25</v>
      </c>
      <c r="M4708" s="2" t="s">
        <v>28</v>
      </c>
      <c r="N4708" s="11">
        <f>L4708/E4708*100</f>
        <v>12.73214343189758</v>
      </c>
      <c r="O4708" s="12" t="str">
        <f>IF(N4708&lt;10,"Low",IF(N4708&lt;20,"Med","High"))</f>
        <v>Med</v>
      </c>
      <c r="P4708" s="12">
        <f>sales*discount</f>
        <v>363.50909999999999</v>
      </c>
      <c r="Q4708" s="12">
        <f>sales-Discount_Values</f>
        <v>3675.4808999999996</v>
      </c>
      <c r="R4708" s="12">
        <f>DATEDIF(order_date,delivery_date,"D")</f>
        <v>4</v>
      </c>
      <c r="S4708" s="12"/>
    </row>
    <row r="4709" spans="1:19" ht="14.25" customHeight="1" x14ac:dyDescent="0.35">
      <c r="A4709" s="2" t="s">
        <v>4681</v>
      </c>
      <c r="B4709" s="2">
        <v>104648</v>
      </c>
      <c r="C4709" s="2" t="s">
        <v>25</v>
      </c>
      <c r="D4709" s="2" t="s">
        <v>36</v>
      </c>
      <c r="E4709" s="2">
        <v>2277.5300000000002</v>
      </c>
      <c r="F4709" s="2">
        <v>0.48</v>
      </c>
      <c r="G4709" s="2">
        <v>1</v>
      </c>
      <c r="H4709" s="3">
        <v>45093</v>
      </c>
      <c r="I4709" s="3">
        <v>45094</v>
      </c>
      <c r="J4709" s="2" t="s">
        <v>15</v>
      </c>
      <c r="K4709" s="2" t="s">
        <v>22</v>
      </c>
      <c r="L4709" s="2">
        <v>289.99</v>
      </c>
      <c r="M4709" s="2" t="s">
        <v>17</v>
      </c>
      <c r="N4709" s="11">
        <f>L4709/E4709*100</f>
        <v>12.732653356926143</v>
      </c>
      <c r="O4709" s="12" t="str">
        <f>IF(N4709&lt;10,"Low",IF(N4709&lt;20,"Med","High"))</f>
        <v>Med</v>
      </c>
      <c r="P4709" s="12">
        <f>sales*discount</f>
        <v>1093.2144000000001</v>
      </c>
      <c r="Q4709" s="12">
        <f>sales-Discount_Values</f>
        <v>1184.3156000000001</v>
      </c>
      <c r="R4709" s="12">
        <f>DATEDIF(order_date,delivery_date,"D")</f>
        <v>1</v>
      </c>
      <c r="S4709" s="12"/>
    </row>
    <row r="4710" spans="1:19" ht="14.25" customHeight="1" x14ac:dyDescent="0.35">
      <c r="A4710" s="2" t="s">
        <v>1781</v>
      </c>
      <c r="B4710" s="2">
        <v>101748</v>
      </c>
      <c r="C4710" s="2" t="s">
        <v>13</v>
      </c>
      <c r="D4710" s="2" t="s">
        <v>33</v>
      </c>
      <c r="E4710" s="2">
        <v>2165.13</v>
      </c>
      <c r="F4710" s="2">
        <v>0.03</v>
      </c>
      <c r="G4710" s="2">
        <v>9</v>
      </c>
      <c r="H4710" s="3">
        <v>45208</v>
      </c>
      <c r="I4710" s="3">
        <v>45213</v>
      </c>
      <c r="J4710" s="2" t="s">
        <v>31</v>
      </c>
      <c r="K4710" s="2" t="s">
        <v>16</v>
      </c>
      <c r="L4710" s="2">
        <v>275.68</v>
      </c>
      <c r="M4710" s="2" t="s">
        <v>48</v>
      </c>
      <c r="N4710" s="11">
        <f>L4710/E4710*100</f>
        <v>12.732722746440167</v>
      </c>
      <c r="O4710" s="12" t="str">
        <f>IF(N4710&lt;10,"Low",IF(N4710&lt;20,"Med","High"))</f>
        <v>Med</v>
      </c>
      <c r="P4710" s="12">
        <f>sales*discount</f>
        <v>64.953900000000004</v>
      </c>
      <c r="Q4710" s="12">
        <f>sales-Discount_Values</f>
        <v>2100.1761000000001</v>
      </c>
      <c r="R4710" s="12">
        <f>DATEDIF(order_date,delivery_date,"D")</f>
        <v>5</v>
      </c>
      <c r="S4710" s="12"/>
    </row>
    <row r="4711" spans="1:19" ht="14.25" customHeight="1" x14ac:dyDescent="0.35">
      <c r="A4711" s="2" t="s">
        <v>438</v>
      </c>
      <c r="B4711" s="2">
        <v>100405</v>
      </c>
      <c r="C4711" s="2" t="s">
        <v>19</v>
      </c>
      <c r="D4711" s="2" t="s">
        <v>26</v>
      </c>
      <c r="E4711" s="2">
        <v>3129.74</v>
      </c>
      <c r="F4711" s="2">
        <v>0.09</v>
      </c>
      <c r="G4711" s="2">
        <v>2</v>
      </c>
      <c r="H4711" s="3">
        <v>45311</v>
      </c>
      <c r="I4711" s="3">
        <v>45313</v>
      </c>
      <c r="J4711" s="2" t="s">
        <v>21</v>
      </c>
      <c r="K4711" s="2" t="s">
        <v>22</v>
      </c>
      <c r="L4711" s="2">
        <v>398.59</v>
      </c>
      <c r="M4711" s="2" t="s">
        <v>39</v>
      </c>
      <c r="N4711" s="11">
        <f>L4711/E4711*100</f>
        <v>12.735562698498917</v>
      </c>
      <c r="O4711" s="12" t="str">
        <f>IF(N4711&lt;10,"Low",IF(N4711&lt;20,"Med","High"))</f>
        <v>Med</v>
      </c>
      <c r="P4711" s="12">
        <f>sales*discount</f>
        <v>281.67659999999995</v>
      </c>
      <c r="Q4711" s="12">
        <f>sales-Discount_Values</f>
        <v>2848.0634</v>
      </c>
      <c r="R4711" s="12">
        <f>DATEDIF(order_date,delivery_date,"D")</f>
        <v>2</v>
      </c>
      <c r="S4711" s="12"/>
    </row>
    <row r="4712" spans="1:19" ht="14.25" customHeight="1" x14ac:dyDescent="0.35">
      <c r="A4712" s="2" t="s">
        <v>12574</v>
      </c>
      <c r="B4712" s="2">
        <v>112541</v>
      </c>
      <c r="C4712" s="2" t="s">
        <v>41</v>
      </c>
      <c r="D4712" s="2" t="s">
        <v>33</v>
      </c>
      <c r="E4712" s="2">
        <v>2461.0300000000002</v>
      </c>
      <c r="F4712" s="2">
        <v>0.24</v>
      </c>
      <c r="G4712" s="2">
        <v>6</v>
      </c>
      <c r="H4712" s="3">
        <v>44963</v>
      </c>
      <c r="I4712" s="3">
        <v>44964</v>
      </c>
      <c r="J4712" s="2" t="s">
        <v>21</v>
      </c>
      <c r="K4712" s="2" t="s">
        <v>16</v>
      </c>
      <c r="L4712" s="2">
        <v>313.43</v>
      </c>
      <c r="M4712" s="2" t="s">
        <v>17</v>
      </c>
      <c r="N4712" s="11">
        <f>L4712/E4712*100</f>
        <v>12.735724473086471</v>
      </c>
      <c r="O4712" s="12" t="str">
        <f>IF(N4712&lt;10,"Low",IF(N4712&lt;20,"Med","High"))</f>
        <v>Med</v>
      </c>
      <c r="P4712" s="12">
        <f>sales*discount</f>
        <v>590.6472</v>
      </c>
      <c r="Q4712" s="12">
        <f>sales-Discount_Values</f>
        <v>1870.3828000000003</v>
      </c>
      <c r="R4712" s="12">
        <f>DATEDIF(order_date,delivery_date,"D")</f>
        <v>1</v>
      </c>
      <c r="S4712" s="12"/>
    </row>
    <row r="4713" spans="1:19" ht="14.25" customHeight="1" x14ac:dyDescent="0.35">
      <c r="A4713" s="2" t="s">
        <v>15224</v>
      </c>
      <c r="B4713" s="2">
        <v>115191</v>
      </c>
      <c r="C4713" s="2" t="s">
        <v>41</v>
      </c>
      <c r="D4713" s="2" t="s">
        <v>36</v>
      </c>
      <c r="E4713" s="2">
        <v>2634.5</v>
      </c>
      <c r="F4713" s="2">
        <v>0.04</v>
      </c>
      <c r="G4713" s="2">
        <v>9</v>
      </c>
      <c r="H4713" s="3">
        <v>45270</v>
      </c>
      <c r="I4713" s="3">
        <v>45271</v>
      </c>
      <c r="J4713" s="2" t="s">
        <v>21</v>
      </c>
      <c r="K4713" s="2" t="s">
        <v>27</v>
      </c>
      <c r="L4713" s="2">
        <v>335.53</v>
      </c>
      <c r="M4713" s="2" t="s">
        <v>48</v>
      </c>
      <c r="N4713" s="11">
        <f>L4713/E4713*100</f>
        <v>12.73600303662934</v>
      </c>
      <c r="O4713" s="12" t="str">
        <f>IF(N4713&lt;10,"Low",IF(N4713&lt;20,"Med","High"))</f>
        <v>Med</v>
      </c>
      <c r="P4713" s="12">
        <f>sales*discount</f>
        <v>105.38</v>
      </c>
      <c r="Q4713" s="12">
        <f>sales-Discount_Values</f>
        <v>2529.12</v>
      </c>
      <c r="R4713" s="12">
        <f>DATEDIF(order_date,delivery_date,"D")</f>
        <v>1</v>
      </c>
      <c r="S4713" s="12"/>
    </row>
    <row r="4714" spans="1:19" ht="14.25" customHeight="1" x14ac:dyDescent="0.35">
      <c r="A4714" s="2" t="s">
        <v>11388</v>
      </c>
      <c r="B4714" s="2">
        <v>111355</v>
      </c>
      <c r="C4714" s="2" t="s">
        <v>13</v>
      </c>
      <c r="D4714" s="2" t="s">
        <v>36</v>
      </c>
      <c r="E4714" s="2">
        <v>3836.65</v>
      </c>
      <c r="F4714" s="2">
        <v>0.34</v>
      </c>
      <c r="G4714" s="2">
        <v>3</v>
      </c>
      <c r="H4714" s="3">
        <v>45320</v>
      </c>
      <c r="I4714" s="3">
        <v>45321</v>
      </c>
      <c r="J4714" s="2" t="s">
        <v>31</v>
      </c>
      <c r="K4714" s="2" t="s">
        <v>27</v>
      </c>
      <c r="L4714" s="2">
        <v>488.67</v>
      </c>
      <c r="M4714" s="2" t="s">
        <v>48</v>
      </c>
      <c r="N4714" s="11">
        <f>L4714/E4714*100</f>
        <v>12.73689286226265</v>
      </c>
      <c r="O4714" s="12" t="str">
        <f>IF(N4714&lt;10,"Low",IF(N4714&lt;20,"Med","High"))</f>
        <v>Med</v>
      </c>
      <c r="P4714" s="12">
        <f>sales*discount</f>
        <v>1304.461</v>
      </c>
      <c r="Q4714" s="12">
        <f>sales-Discount_Values</f>
        <v>2532.1890000000003</v>
      </c>
      <c r="R4714" s="12">
        <f>DATEDIF(order_date,delivery_date,"D")</f>
        <v>1</v>
      </c>
      <c r="S4714" s="12"/>
    </row>
    <row r="4715" spans="1:19" ht="14.25" customHeight="1" x14ac:dyDescent="0.35">
      <c r="A4715" s="2" t="s">
        <v>640</v>
      </c>
      <c r="B4715" s="2">
        <v>100607</v>
      </c>
      <c r="C4715" s="2" t="s">
        <v>19</v>
      </c>
      <c r="D4715" s="2" t="s">
        <v>14</v>
      </c>
      <c r="E4715" s="2">
        <v>383.93</v>
      </c>
      <c r="F4715" s="2">
        <v>0.41</v>
      </c>
      <c r="G4715" s="2">
        <v>5</v>
      </c>
      <c r="H4715" s="3">
        <v>45309</v>
      </c>
      <c r="I4715" s="3">
        <v>45310</v>
      </c>
      <c r="J4715" s="2" t="s">
        <v>21</v>
      </c>
      <c r="K4715" s="2" t="s">
        <v>16</v>
      </c>
      <c r="L4715" s="2">
        <v>48.91</v>
      </c>
      <c r="M4715" s="2" t="s">
        <v>28</v>
      </c>
      <c r="N4715" s="11">
        <f>L4715/E4715*100</f>
        <v>12.739301435157449</v>
      </c>
      <c r="O4715" s="12" t="str">
        <f>IF(N4715&lt;10,"Low",IF(N4715&lt;20,"Med","High"))</f>
        <v>Med</v>
      </c>
      <c r="P4715" s="12">
        <f>sales*discount</f>
        <v>157.41129999999998</v>
      </c>
      <c r="Q4715" s="12">
        <f>sales-Discount_Values</f>
        <v>226.51870000000002</v>
      </c>
      <c r="R4715" s="12">
        <f>DATEDIF(order_date,delivery_date,"D")</f>
        <v>1</v>
      </c>
      <c r="S4715" s="12"/>
    </row>
    <row r="4716" spans="1:19" ht="14.25" customHeight="1" x14ac:dyDescent="0.35">
      <c r="A4716" s="2" t="s">
        <v>2678</v>
      </c>
      <c r="B4716" s="2">
        <v>102645</v>
      </c>
      <c r="C4716" s="2" t="s">
        <v>13</v>
      </c>
      <c r="D4716" s="2" t="s">
        <v>26</v>
      </c>
      <c r="E4716" s="2">
        <v>1834.24</v>
      </c>
      <c r="F4716" s="2">
        <v>0.49</v>
      </c>
      <c r="G4716" s="2">
        <v>5</v>
      </c>
      <c r="H4716" s="3">
        <v>45307</v>
      </c>
      <c r="I4716" s="3">
        <v>45309</v>
      </c>
      <c r="J4716" s="2" t="s">
        <v>31</v>
      </c>
      <c r="K4716" s="2" t="s">
        <v>16</v>
      </c>
      <c r="L4716" s="2">
        <v>233.69</v>
      </c>
      <c r="M4716" s="2" t="s">
        <v>34</v>
      </c>
      <c r="N4716" s="11">
        <f>L4716/E4716*100</f>
        <v>12.740426552686671</v>
      </c>
      <c r="O4716" s="12" t="str">
        <f>IF(N4716&lt;10,"Low",IF(N4716&lt;20,"Med","High"))</f>
        <v>Med</v>
      </c>
      <c r="P4716" s="12">
        <f>sales*discount</f>
        <v>898.77760000000001</v>
      </c>
      <c r="Q4716" s="12">
        <f>sales-Discount_Values</f>
        <v>935.4624</v>
      </c>
      <c r="R4716" s="12">
        <f>DATEDIF(order_date,delivery_date,"D")</f>
        <v>2</v>
      </c>
      <c r="S4716" s="12"/>
    </row>
    <row r="4717" spans="1:19" ht="14.25" customHeight="1" x14ac:dyDescent="0.35">
      <c r="A4717" s="2" t="s">
        <v>3719</v>
      </c>
      <c r="B4717" s="2">
        <v>103686</v>
      </c>
      <c r="C4717" s="2" t="s">
        <v>25</v>
      </c>
      <c r="D4717" s="2" t="s">
        <v>33</v>
      </c>
      <c r="E4717" s="2">
        <v>2593.59</v>
      </c>
      <c r="F4717" s="2">
        <v>0.08</v>
      </c>
      <c r="G4717" s="2">
        <v>7</v>
      </c>
      <c r="H4717" s="3">
        <v>45228</v>
      </c>
      <c r="I4717" s="3">
        <v>45230</v>
      </c>
      <c r="J4717" s="2" t="s">
        <v>21</v>
      </c>
      <c r="K4717" s="2" t="s">
        <v>16</v>
      </c>
      <c r="L4717" s="2">
        <v>330.45</v>
      </c>
      <c r="M4717" s="2" t="s">
        <v>34</v>
      </c>
      <c r="N4717" s="11">
        <f>L4717/E4717*100</f>
        <v>12.741026916359177</v>
      </c>
      <c r="O4717" s="12" t="str">
        <f>IF(N4717&lt;10,"Low",IF(N4717&lt;20,"Med","High"))</f>
        <v>Med</v>
      </c>
      <c r="P4717" s="12">
        <f>sales*discount</f>
        <v>207.48720000000003</v>
      </c>
      <c r="Q4717" s="12">
        <f>sales-Discount_Values</f>
        <v>2386.1028000000001</v>
      </c>
      <c r="R4717" s="12">
        <f>DATEDIF(order_date,delivery_date,"D")</f>
        <v>2</v>
      </c>
      <c r="S4717" s="12"/>
    </row>
    <row r="4718" spans="1:19" ht="14.25" customHeight="1" x14ac:dyDescent="0.35">
      <c r="A4718" s="2" t="s">
        <v>8401</v>
      </c>
      <c r="B4718" s="2">
        <v>108368</v>
      </c>
      <c r="C4718" s="2" t="s">
        <v>13</v>
      </c>
      <c r="D4718" s="2" t="s">
        <v>26</v>
      </c>
      <c r="E4718" s="2">
        <v>109.32</v>
      </c>
      <c r="F4718" s="2">
        <v>0.01</v>
      </c>
      <c r="G4718" s="2">
        <v>3</v>
      </c>
      <c r="H4718" s="3">
        <v>45120</v>
      </c>
      <c r="I4718" s="3">
        <v>45121</v>
      </c>
      <c r="J4718" s="2" t="s">
        <v>15</v>
      </c>
      <c r="K4718" s="2" t="s">
        <v>16</v>
      </c>
      <c r="L4718" s="2">
        <v>13.93</v>
      </c>
      <c r="M4718" s="2" t="s">
        <v>39</v>
      </c>
      <c r="N4718" s="11">
        <f>L4718/E4718*100</f>
        <v>12.74240761068423</v>
      </c>
      <c r="O4718" s="12" t="str">
        <f>IF(N4718&lt;10,"Low",IF(N4718&lt;20,"Med","High"))</f>
        <v>Med</v>
      </c>
      <c r="P4718" s="12">
        <f>sales*discount</f>
        <v>1.0931999999999999</v>
      </c>
      <c r="Q4718" s="12">
        <f>sales-Discount_Values</f>
        <v>108.2268</v>
      </c>
      <c r="R4718" s="12">
        <f>DATEDIF(order_date,delivery_date,"D")</f>
        <v>1</v>
      </c>
      <c r="S4718" s="12"/>
    </row>
    <row r="4719" spans="1:19" ht="14.25" customHeight="1" x14ac:dyDescent="0.35">
      <c r="A4719" s="2" t="s">
        <v>2340</v>
      </c>
      <c r="B4719" s="2">
        <v>102307</v>
      </c>
      <c r="C4719" s="2" t="s">
        <v>19</v>
      </c>
      <c r="D4719" s="2" t="s">
        <v>26</v>
      </c>
      <c r="E4719" s="2">
        <v>3268.12</v>
      </c>
      <c r="F4719" s="2">
        <v>0.25</v>
      </c>
      <c r="G4719" s="2">
        <v>7</v>
      </c>
      <c r="H4719" s="3">
        <v>44999</v>
      </c>
      <c r="I4719" s="3">
        <v>45001</v>
      </c>
      <c r="J4719" s="2" t="s">
        <v>31</v>
      </c>
      <c r="K4719" s="2" t="s">
        <v>27</v>
      </c>
      <c r="L4719" s="2">
        <v>416.46</v>
      </c>
      <c r="M4719" s="2" t="s">
        <v>28</v>
      </c>
      <c r="N4719" s="11">
        <f>L4719/E4719*100</f>
        <v>12.743106128293944</v>
      </c>
      <c r="O4719" s="12" t="str">
        <f>IF(N4719&lt;10,"Low",IF(N4719&lt;20,"Med","High"))</f>
        <v>Med</v>
      </c>
      <c r="P4719" s="12">
        <f>sales*discount</f>
        <v>817.03</v>
      </c>
      <c r="Q4719" s="12">
        <f>sales-Discount_Values</f>
        <v>2451.09</v>
      </c>
      <c r="R4719" s="12">
        <f>DATEDIF(order_date,delivery_date,"D")</f>
        <v>2</v>
      </c>
      <c r="S4719" s="12"/>
    </row>
    <row r="4720" spans="1:19" ht="14.25" customHeight="1" x14ac:dyDescent="0.35">
      <c r="A4720" s="2" t="s">
        <v>2163</v>
      </c>
      <c r="B4720" s="2">
        <v>102130</v>
      </c>
      <c r="C4720" s="2" t="s">
        <v>25</v>
      </c>
      <c r="D4720" s="2" t="s">
        <v>36</v>
      </c>
      <c r="E4720" s="2">
        <v>1913.6</v>
      </c>
      <c r="F4720" s="2">
        <v>0.16</v>
      </c>
      <c r="G4720" s="2">
        <v>2</v>
      </c>
      <c r="H4720" s="3">
        <v>45475</v>
      </c>
      <c r="I4720" s="3">
        <v>45479</v>
      </c>
      <c r="J4720" s="2" t="s">
        <v>15</v>
      </c>
      <c r="K4720" s="2" t="s">
        <v>22</v>
      </c>
      <c r="L4720" s="2">
        <v>243.87</v>
      </c>
      <c r="M4720" s="2" t="s">
        <v>34</v>
      </c>
      <c r="N4720" s="11">
        <f>L4720/E4720*100</f>
        <v>12.744042642140469</v>
      </c>
      <c r="O4720" s="12" t="str">
        <f>IF(N4720&lt;10,"Low",IF(N4720&lt;20,"Med","High"))</f>
        <v>Med</v>
      </c>
      <c r="P4720" s="12">
        <f>sales*discount</f>
        <v>306.17599999999999</v>
      </c>
      <c r="Q4720" s="12">
        <f>sales-Discount_Values</f>
        <v>1607.424</v>
      </c>
      <c r="R4720" s="12">
        <f>DATEDIF(order_date,delivery_date,"D")</f>
        <v>4</v>
      </c>
      <c r="S4720" s="12"/>
    </row>
    <row r="4721" spans="1:19" ht="14.25" customHeight="1" x14ac:dyDescent="0.35">
      <c r="A4721" s="2" t="s">
        <v>8418</v>
      </c>
      <c r="B4721" s="2">
        <v>108385</v>
      </c>
      <c r="C4721" s="2" t="s">
        <v>13</v>
      </c>
      <c r="D4721" s="2" t="s">
        <v>20</v>
      </c>
      <c r="E4721" s="2">
        <v>1540.78</v>
      </c>
      <c r="F4721" s="2">
        <v>0.43</v>
      </c>
      <c r="G4721" s="2">
        <v>9</v>
      </c>
      <c r="H4721" s="3">
        <v>45255</v>
      </c>
      <c r="I4721" s="3">
        <v>45261</v>
      </c>
      <c r="J4721" s="2" t="s">
        <v>15</v>
      </c>
      <c r="K4721" s="2" t="s">
        <v>27</v>
      </c>
      <c r="L4721" s="2">
        <v>196.42</v>
      </c>
      <c r="M4721" s="2" t="s">
        <v>28</v>
      </c>
      <c r="N4721" s="11">
        <f>L4721/E4721*100</f>
        <v>12.748088630433935</v>
      </c>
      <c r="O4721" s="12" t="str">
        <f>IF(N4721&lt;10,"Low",IF(N4721&lt;20,"Med","High"))</f>
        <v>Med</v>
      </c>
      <c r="P4721" s="12">
        <f>sales*discount</f>
        <v>662.53539999999998</v>
      </c>
      <c r="Q4721" s="12">
        <f>sales-Discount_Values</f>
        <v>878.24459999999999</v>
      </c>
      <c r="R4721" s="12">
        <f>DATEDIF(order_date,delivery_date,"D")</f>
        <v>6</v>
      </c>
      <c r="S4721" s="12"/>
    </row>
    <row r="4722" spans="1:19" ht="14.25" customHeight="1" x14ac:dyDescent="0.35">
      <c r="A4722" s="2" t="s">
        <v>7732</v>
      </c>
      <c r="B4722" s="2">
        <v>107699</v>
      </c>
      <c r="C4722" s="2" t="s">
        <v>13</v>
      </c>
      <c r="D4722" s="2" t="s">
        <v>33</v>
      </c>
      <c r="E4722" s="2">
        <v>1480.15</v>
      </c>
      <c r="F4722" s="2">
        <v>0.31</v>
      </c>
      <c r="G4722" s="2">
        <v>5</v>
      </c>
      <c r="H4722" s="3">
        <v>45408</v>
      </c>
      <c r="I4722" s="3">
        <v>45411</v>
      </c>
      <c r="J4722" s="2" t="s">
        <v>15</v>
      </c>
      <c r="K4722" s="2" t="s">
        <v>27</v>
      </c>
      <c r="L4722" s="2">
        <v>188.73</v>
      </c>
      <c r="M4722" s="2" t="s">
        <v>17</v>
      </c>
      <c r="N4722" s="11">
        <f>L4722/E4722*100</f>
        <v>12.750734722832144</v>
      </c>
      <c r="O4722" s="12" t="str">
        <f>IF(N4722&lt;10,"Low",IF(N4722&lt;20,"Med","High"))</f>
        <v>Med</v>
      </c>
      <c r="P4722" s="12">
        <f>sales*discount</f>
        <v>458.84650000000005</v>
      </c>
      <c r="Q4722" s="12">
        <f>sales-Discount_Values</f>
        <v>1021.3035</v>
      </c>
      <c r="R4722" s="12">
        <f>DATEDIF(order_date,delivery_date,"D")</f>
        <v>3</v>
      </c>
      <c r="S4722" s="12"/>
    </row>
    <row r="4723" spans="1:19" ht="14.25" customHeight="1" x14ac:dyDescent="0.35">
      <c r="A4723" s="2" t="s">
        <v>2213</v>
      </c>
      <c r="B4723" s="2">
        <v>102180</v>
      </c>
      <c r="C4723" s="2" t="s">
        <v>19</v>
      </c>
      <c r="D4723" s="2" t="s">
        <v>33</v>
      </c>
      <c r="E4723" s="2">
        <v>2207.12</v>
      </c>
      <c r="F4723" s="2">
        <v>0.47</v>
      </c>
      <c r="G4723" s="2">
        <v>1</v>
      </c>
      <c r="H4723" s="3">
        <v>45631</v>
      </c>
      <c r="I4723" s="3">
        <v>45637</v>
      </c>
      <c r="J4723" s="2" t="s">
        <v>15</v>
      </c>
      <c r="K4723" s="2" t="s">
        <v>27</v>
      </c>
      <c r="L4723" s="2">
        <v>281.43</v>
      </c>
      <c r="M4723" s="2" t="s">
        <v>23</v>
      </c>
      <c r="N4723" s="11">
        <f>L4723/E4723*100</f>
        <v>12.751005835659141</v>
      </c>
      <c r="O4723" s="12" t="str">
        <f>IF(N4723&lt;10,"Low",IF(N4723&lt;20,"Med","High"))</f>
        <v>Med</v>
      </c>
      <c r="P4723" s="12">
        <f>sales*discount</f>
        <v>1037.3463999999999</v>
      </c>
      <c r="Q4723" s="12">
        <f>sales-Discount_Values</f>
        <v>1169.7736</v>
      </c>
      <c r="R4723" s="12">
        <f>DATEDIF(order_date,delivery_date,"D")</f>
        <v>6</v>
      </c>
      <c r="S4723" s="12"/>
    </row>
    <row r="4724" spans="1:19" ht="14.25" customHeight="1" x14ac:dyDescent="0.35">
      <c r="A4724" s="2" t="s">
        <v>2874</v>
      </c>
      <c r="B4724" s="2">
        <v>102841</v>
      </c>
      <c r="C4724" s="2" t="s">
        <v>25</v>
      </c>
      <c r="D4724" s="2" t="s">
        <v>20</v>
      </c>
      <c r="E4724" s="2">
        <v>2136.5700000000002</v>
      </c>
      <c r="F4724" s="2">
        <v>0.4</v>
      </c>
      <c r="G4724" s="2">
        <v>1</v>
      </c>
      <c r="H4724" s="3">
        <v>45394</v>
      </c>
      <c r="I4724" s="3">
        <v>45399</v>
      </c>
      <c r="J4724" s="2" t="s">
        <v>31</v>
      </c>
      <c r="K4724" s="2" t="s">
        <v>16</v>
      </c>
      <c r="L4724" s="2">
        <v>272.45</v>
      </c>
      <c r="M4724" s="2" t="s">
        <v>28</v>
      </c>
      <c r="N4724" s="11">
        <f>L4724/E4724*100</f>
        <v>12.751746958910775</v>
      </c>
      <c r="O4724" s="12" t="str">
        <f>IF(N4724&lt;10,"Low",IF(N4724&lt;20,"Med","High"))</f>
        <v>Med</v>
      </c>
      <c r="P4724" s="12">
        <f>sales*discount</f>
        <v>854.62800000000016</v>
      </c>
      <c r="Q4724" s="12">
        <f>sales-Discount_Values</f>
        <v>1281.942</v>
      </c>
      <c r="R4724" s="12">
        <f>DATEDIF(order_date,delivery_date,"D")</f>
        <v>5</v>
      </c>
      <c r="S4724" s="12"/>
    </row>
    <row r="4725" spans="1:19" ht="14.25" customHeight="1" x14ac:dyDescent="0.35">
      <c r="A4725" s="2" t="s">
        <v>12133</v>
      </c>
      <c r="B4725" s="2">
        <v>112100</v>
      </c>
      <c r="C4725" s="2" t="s">
        <v>25</v>
      </c>
      <c r="D4725" s="2" t="s">
        <v>33</v>
      </c>
      <c r="E4725" s="2">
        <v>4511.4799999999996</v>
      </c>
      <c r="F4725" s="2">
        <v>0.27</v>
      </c>
      <c r="G4725" s="2">
        <v>3</v>
      </c>
      <c r="H4725" s="3">
        <v>45374</v>
      </c>
      <c r="I4725" s="3">
        <v>45380</v>
      </c>
      <c r="J4725" s="2" t="s">
        <v>15</v>
      </c>
      <c r="K4725" s="2" t="s">
        <v>16</v>
      </c>
      <c r="L4725" s="2">
        <v>575.37</v>
      </c>
      <c r="M4725" s="2" t="s">
        <v>34</v>
      </c>
      <c r="N4725" s="11">
        <f>L4725/E4725*100</f>
        <v>12.753464495021591</v>
      </c>
      <c r="O4725" s="12" t="str">
        <f>IF(N4725&lt;10,"Low",IF(N4725&lt;20,"Med","High"))</f>
        <v>Med</v>
      </c>
      <c r="P4725" s="12">
        <f>sales*discount</f>
        <v>1218.0996</v>
      </c>
      <c r="Q4725" s="12">
        <f>sales-Discount_Values</f>
        <v>3293.3803999999996</v>
      </c>
      <c r="R4725" s="12">
        <f>DATEDIF(order_date,delivery_date,"D")</f>
        <v>6</v>
      </c>
      <c r="S4725" s="12"/>
    </row>
    <row r="4726" spans="1:19" ht="14.25" customHeight="1" x14ac:dyDescent="0.35">
      <c r="A4726" s="2" t="s">
        <v>15020</v>
      </c>
      <c r="B4726" s="2">
        <v>114987</v>
      </c>
      <c r="C4726" s="2" t="s">
        <v>19</v>
      </c>
      <c r="D4726" s="2" t="s">
        <v>20</v>
      </c>
      <c r="E4726" s="2">
        <v>126.94</v>
      </c>
      <c r="F4726" s="2">
        <v>0.21</v>
      </c>
      <c r="G4726" s="2">
        <v>3</v>
      </c>
      <c r="H4726" s="3">
        <v>45485</v>
      </c>
      <c r="I4726" s="3">
        <v>45488</v>
      </c>
      <c r="J4726" s="2" t="s">
        <v>15</v>
      </c>
      <c r="K4726" s="2" t="s">
        <v>16</v>
      </c>
      <c r="L4726" s="2">
        <v>16.190000000000001</v>
      </c>
      <c r="M4726" s="2" t="s">
        <v>48</v>
      </c>
      <c r="N4726" s="11">
        <f>L4726/E4726*100</f>
        <v>12.754057034819603</v>
      </c>
      <c r="O4726" s="12" t="str">
        <f>IF(N4726&lt;10,"Low",IF(N4726&lt;20,"Med","High"))</f>
        <v>Med</v>
      </c>
      <c r="P4726" s="12">
        <f>sales*discount</f>
        <v>26.657399999999999</v>
      </c>
      <c r="Q4726" s="12">
        <f>sales-Discount_Values</f>
        <v>100.2826</v>
      </c>
      <c r="R4726" s="12">
        <f>DATEDIF(order_date,delivery_date,"D")</f>
        <v>3</v>
      </c>
      <c r="S4726" s="12"/>
    </row>
    <row r="4727" spans="1:19" ht="14.25" customHeight="1" x14ac:dyDescent="0.35">
      <c r="A4727" s="2" t="s">
        <v>3727</v>
      </c>
      <c r="B4727" s="2">
        <v>103694</v>
      </c>
      <c r="C4727" s="2" t="s">
        <v>19</v>
      </c>
      <c r="D4727" s="2" t="s">
        <v>20</v>
      </c>
      <c r="E4727" s="2">
        <v>1063.03</v>
      </c>
      <c r="F4727" s="2">
        <v>0.1</v>
      </c>
      <c r="G4727" s="2">
        <v>3</v>
      </c>
      <c r="H4727" s="3">
        <v>45639</v>
      </c>
      <c r="I4727" s="3">
        <v>45645</v>
      </c>
      <c r="J4727" s="2" t="s">
        <v>21</v>
      </c>
      <c r="K4727" s="2" t="s">
        <v>16</v>
      </c>
      <c r="L4727" s="2">
        <v>135.6</v>
      </c>
      <c r="M4727" s="2" t="s">
        <v>28</v>
      </c>
      <c r="N4727" s="11">
        <f>L4727/E4727*100</f>
        <v>12.755989953246852</v>
      </c>
      <c r="O4727" s="12" t="str">
        <f>IF(N4727&lt;10,"Low",IF(N4727&lt;20,"Med","High"))</f>
        <v>Med</v>
      </c>
      <c r="P4727" s="12">
        <f>sales*discount</f>
        <v>106.303</v>
      </c>
      <c r="Q4727" s="12">
        <f>sales-Discount_Values</f>
        <v>956.72699999999998</v>
      </c>
      <c r="R4727" s="12">
        <f>DATEDIF(order_date,delivery_date,"D")</f>
        <v>6</v>
      </c>
      <c r="S4727" s="12"/>
    </row>
    <row r="4728" spans="1:19" ht="14.25" customHeight="1" x14ac:dyDescent="0.35">
      <c r="A4728" s="2" t="s">
        <v>12173</v>
      </c>
      <c r="B4728" s="2">
        <v>112140</v>
      </c>
      <c r="C4728" s="2" t="s">
        <v>25</v>
      </c>
      <c r="D4728" s="2" t="s">
        <v>20</v>
      </c>
      <c r="E4728" s="2">
        <v>2688.08</v>
      </c>
      <c r="F4728" s="2">
        <v>0.13</v>
      </c>
      <c r="G4728" s="2">
        <v>8</v>
      </c>
      <c r="H4728" s="3">
        <v>45061</v>
      </c>
      <c r="I4728" s="3">
        <v>45064</v>
      </c>
      <c r="J4728" s="2" t="s">
        <v>31</v>
      </c>
      <c r="K4728" s="2" t="s">
        <v>27</v>
      </c>
      <c r="L4728" s="2">
        <v>342.9</v>
      </c>
      <c r="M4728" s="2" t="s">
        <v>28</v>
      </c>
      <c r="N4728" s="11">
        <f>L4728/E4728*100</f>
        <v>12.75631677628642</v>
      </c>
      <c r="O4728" s="12" t="str">
        <f>IF(N4728&lt;10,"Low",IF(N4728&lt;20,"Med","High"))</f>
        <v>Med</v>
      </c>
      <c r="P4728" s="12">
        <f>sales*discount</f>
        <v>349.4504</v>
      </c>
      <c r="Q4728" s="12">
        <f>sales-Discount_Values</f>
        <v>2338.6295999999998</v>
      </c>
      <c r="R4728" s="12">
        <f>DATEDIF(order_date,delivery_date,"D")</f>
        <v>3</v>
      </c>
      <c r="S4728" s="12"/>
    </row>
    <row r="4729" spans="1:19" ht="14.25" customHeight="1" x14ac:dyDescent="0.35">
      <c r="A4729" s="2" t="s">
        <v>7963</v>
      </c>
      <c r="B4729" s="2">
        <v>107930</v>
      </c>
      <c r="C4729" s="2" t="s">
        <v>19</v>
      </c>
      <c r="D4729" s="2" t="s">
        <v>33</v>
      </c>
      <c r="E4729" s="2">
        <v>2579.71</v>
      </c>
      <c r="F4729" s="2">
        <v>0.32</v>
      </c>
      <c r="G4729" s="2">
        <v>8</v>
      </c>
      <c r="H4729" s="3">
        <v>45039</v>
      </c>
      <c r="I4729" s="3">
        <v>45042</v>
      </c>
      <c r="J4729" s="2" t="s">
        <v>21</v>
      </c>
      <c r="K4729" s="2" t="s">
        <v>22</v>
      </c>
      <c r="L4729" s="2">
        <v>329.1</v>
      </c>
      <c r="M4729" s="2" t="s">
        <v>28</v>
      </c>
      <c r="N4729" s="11">
        <f>L4729/E4729*100</f>
        <v>12.757247907710557</v>
      </c>
      <c r="O4729" s="12" t="str">
        <f>IF(N4729&lt;10,"Low",IF(N4729&lt;20,"Med","High"))</f>
        <v>Med</v>
      </c>
      <c r="P4729" s="12">
        <f>sales*discount</f>
        <v>825.50720000000001</v>
      </c>
      <c r="Q4729" s="12">
        <f>sales-Discount_Values</f>
        <v>1754.2028</v>
      </c>
      <c r="R4729" s="12">
        <f>DATEDIF(order_date,delivery_date,"D")</f>
        <v>3</v>
      </c>
      <c r="S4729" s="12"/>
    </row>
    <row r="4730" spans="1:19" ht="14.25" customHeight="1" x14ac:dyDescent="0.35">
      <c r="A4730" s="2" t="s">
        <v>1435</v>
      </c>
      <c r="B4730" s="2">
        <v>101402</v>
      </c>
      <c r="C4730" s="2" t="s">
        <v>25</v>
      </c>
      <c r="D4730" s="2" t="s">
        <v>36</v>
      </c>
      <c r="E4730" s="2">
        <v>2968.7</v>
      </c>
      <c r="F4730" s="2">
        <v>0.4</v>
      </c>
      <c r="G4730" s="2">
        <v>9</v>
      </c>
      <c r="H4730" s="3">
        <v>45566</v>
      </c>
      <c r="I4730" s="3">
        <v>45573</v>
      </c>
      <c r="J4730" s="2" t="s">
        <v>21</v>
      </c>
      <c r="K4730" s="2" t="s">
        <v>16</v>
      </c>
      <c r="L4730" s="2">
        <v>378.73</v>
      </c>
      <c r="M4730" s="2" t="s">
        <v>23</v>
      </c>
      <c r="N4730" s="11">
        <f>L4730/E4730*100</f>
        <v>12.757435914710143</v>
      </c>
      <c r="O4730" s="12" t="str">
        <f>IF(N4730&lt;10,"Low",IF(N4730&lt;20,"Med","High"))</f>
        <v>Med</v>
      </c>
      <c r="P4730" s="12">
        <f>sales*discount</f>
        <v>1187.48</v>
      </c>
      <c r="Q4730" s="12">
        <f>sales-Discount_Values</f>
        <v>1781.2199999999998</v>
      </c>
      <c r="R4730" s="12">
        <f>DATEDIF(order_date,delivery_date,"D")</f>
        <v>7</v>
      </c>
      <c r="S4730" s="12"/>
    </row>
    <row r="4731" spans="1:19" ht="14.25" customHeight="1" x14ac:dyDescent="0.35">
      <c r="A4731" s="2" t="s">
        <v>6355</v>
      </c>
      <c r="B4731" s="2">
        <v>106322</v>
      </c>
      <c r="C4731" s="2" t="s">
        <v>25</v>
      </c>
      <c r="D4731" s="2" t="s">
        <v>14</v>
      </c>
      <c r="E4731" s="2">
        <v>2745.38</v>
      </c>
      <c r="F4731" s="2">
        <v>0.09</v>
      </c>
      <c r="G4731" s="2">
        <v>5</v>
      </c>
      <c r="H4731" s="3">
        <v>45396</v>
      </c>
      <c r="I4731" s="3">
        <v>45400</v>
      </c>
      <c r="J4731" s="2" t="s">
        <v>15</v>
      </c>
      <c r="K4731" s="2" t="s">
        <v>27</v>
      </c>
      <c r="L4731" s="2">
        <v>350.27</v>
      </c>
      <c r="M4731" s="2" t="s">
        <v>28</v>
      </c>
      <c r="N4731" s="11">
        <f>L4731/E4731*100</f>
        <v>12.758525231479794</v>
      </c>
      <c r="O4731" s="12" t="str">
        <f>IF(N4731&lt;10,"Low",IF(N4731&lt;20,"Med","High"))</f>
        <v>Med</v>
      </c>
      <c r="P4731" s="12">
        <f>sales*discount</f>
        <v>247.08420000000001</v>
      </c>
      <c r="Q4731" s="12">
        <f>sales-Discount_Values</f>
        <v>2498.2957999999999</v>
      </c>
      <c r="R4731" s="12">
        <f>DATEDIF(order_date,delivery_date,"D")</f>
        <v>4</v>
      </c>
      <c r="S4731" s="12"/>
    </row>
    <row r="4732" spans="1:19" ht="14.25" customHeight="1" x14ac:dyDescent="0.35">
      <c r="A4732" s="2" t="s">
        <v>3583</v>
      </c>
      <c r="B4732" s="2">
        <v>103550</v>
      </c>
      <c r="C4732" s="2" t="s">
        <v>25</v>
      </c>
      <c r="D4732" s="2" t="s">
        <v>20</v>
      </c>
      <c r="E4732" s="2">
        <v>1911.36</v>
      </c>
      <c r="F4732" s="2">
        <v>0.26</v>
      </c>
      <c r="G4732" s="2">
        <v>4</v>
      </c>
      <c r="H4732" s="3">
        <v>44967</v>
      </c>
      <c r="I4732" s="3">
        <v>44968</v>
      </c>
      <c r="J4732" s="2" t="s">
        <v>21</v>
      </c>
      <c r="K4732" s="2" t="s">
        <v>27</v>
      </c>
      <c r="L4732" s="2">
        <v>243.9</v>
      </c>
      <c r="M4732" s="2" t="s">
        <v>34</v>
      </c>
      <c r="N4732" s="11">
        <f>L4732/E4732*100</f>
        <v>12.760547463586139</v>
      </c>
      <c r="O4732" s="12" t="str">
        <f>IF(N4732&lt;10,"Low",IF(N4732&lt;20,"Med","High"))</f>
        <v>Med</v>
      </c>
      <c r="P4732" s="12">
        <f>sales*discount</f>
        <v>496.95359999999999</v>
      </c>
      <c r="Q4732" s="12">
        <f>sales-Discount_Values</f>
        <v>1414.4063999999998</v>
      </c>
      <c r="R4732" s="12">
        <f>DATEDIF(order_date,delivery_date,"D")</f>
        <v>1</v>
      </c>
      <c r="S4732" s="12"/>
    </row>
    <row r="4733" spans="1:19" ht="14.25" customHeight="1" x14ac:dyDescent="0.35">
      <c r="A4733" s="2" t="s">
        <v>1708</v>
      </c>
      <c r="B4733" s="2">
        <v>101675</v>
      </c>
      <c r="C4733" s="2" t="s">
        <v>25</v>
      </c>
      <c r="D4733" s="2" t="s">
        <v>33</v>
      </c>
      <c r="E4733" s="2">
        <v>2313.88</v>
      </c>
      <c r="F4733" s="2">
        <v>0.34</v>
      </c>
      <c r="G4733" s="2">
        <v>3</v>
      </c>
      <c r="H4733" s="3">
        <v>45148</v>
      </c>
      <c r="I4733" s="3">
        <v>45149</v>
      </c>
      <c r="J4733" s="2" t="s">
        <v>21</v>
      </c>
      <c r="K4733" s="2" t="s">
        <v>16</v>
      </c>
      <c r="L4733" s="2">
        <v>295.31</v>
      </c>
      <c r="M4733" s="2" t="s">
        <v>34</v>
      </c>
      <c r="N4733" s="11">
        <f>L4733/E4733*100</f>
        <v>12.762546026587376</v>
      </c>
      <c r="O4733" s="12" t="str">
        <f>IF(N4733&lt;10,"Low",IF(N4733&lt;20,"Med","High"))</f>
        <v>Med</v>
      </c>
      <c r="P4733" s="12">
        <f>sales*discount</f>
        <v>786.71920000000011</v>
      </c>
      <c r="Q4733" s="12">
        <f>sales-Discount_Values</f>
        <v>1527.1608000000001</v>
      </c>
      <c r="R4733" s="12">
        <f>DATEDIF(order_date,delivery_date,"D")</f>
        <v>1</v>
      </c>
      <c r="S4733" s="12"/>
    </row>
    <row r="4734" spans="1:19" ht="14.25" customHeight="1" x14ac:dyDescent="0.35">
      <c r="A4734" s="2" t="s">
        <v>6385</v>
      </c>
      <c r="B4734" s="2">
        <v>106352</v>
      </c>
      <c r="C4734" s="2" t="s">
        <v>25</v>
      </c>
      <c r="D4734" s="2" t="s">
        <v>14</v>
      </c>
      <c r="E4734" s="2">
        <v>3708.62</v>
      </c>
      <c r="F4734" s="2">
        <v>0.39</v>
      </c>
      <c r="G4734" s="2">
        <v>5</v>
      </c>
      <c r="H4734" s="3">
        <v>45260</v>
      </c>
      <c r="I4734" s="3">
        <v>45263</v>
      </c>
      <c r="J4734" s="2" t="s">
        <v>31</v>
      </c>
      <c r="K4734" s="2" t="s">
        <v>22</v>
      </c>
      <c r="L4734" s="2">
        <v>473.4</v>
      </c>
      <c r="M4734" s="2" t="s">
        <v>23</v>
      </c>
      <c r="N4734" s="11">
        <f>L4734/E4734*100</f>
        <v>12.7648559302382</v>
      </c>
      <c r="O4734" s="12" t="str">
        <f>IF(N4734&lt;10,"Low",IF(N4734&lt;20,"Med","High"))</f>
        <v>Med</v>
      </c>
      <c r="P4734" s="12">
        <f>sales*discount</f>
        <v>1446.3617999999999</v>
      </c>
      <c r="Q4734" s="12">
        <f>sales-Discount_Values</f>
        <v>2262.2582000000002</v>
      </c>
      <c r="R4734" s="12">
        <f>DATEDIF(order_date,delivery_date,"D")</f>
        <v>3</v>
      </c>
      <c r="S4734" s="12"/>
    </row>
    <row r="4735" spans="1:19" ht="14.25" customHeight="1" x14ac:dyDescent="0.35">
      <c r="A4735" s="2" t="s">
        <v>13572</v>
      </c>
      <c r="B4735" s="2">
        <v>113539</v>
      </c>
      <c r="C4735" s="2" t="s">
        <v>19</v>
      </c>
      <c r="D4735" s="2" t="s">
        <v>36</v>
      </c>
      <c r="E4735" s="2">
        <v>4724.32</v>
      </c>
      <c r="F4735" s="2">
        <v>0.12</v>
      </c>
      <c r="G4735" s="2">
        <v>8</v>
      </c>
      <c r="H4735" s="3">
        <v>45264</v>
      </c>
      <c r="I4735" s="3">
        <v>45269</v>
      </c>
      <c r="J4735" s="2" t="s">
        <v>15</v>
      </c>
      <c r="K4735" s="2" t="s">
        <v>27</v>
      </c>
      <c r="L4735" s="2">
        <v>603.09</v>
      </c>
      <c r="M4735" s="2" t="s">
        <v>23</v>
      </c>
      <c r="N4735" s="11">
        <f>L4735/E4735*100</f>
        <v>12.765646696244119</v>
      </c>
      <c r="O4735" s="12" t="str">
        <f>IF(N4735&lt;10,"Low",IF(N4735&lt;20,"Med","High"))</f>
        <v>Med</v>
      </c>
      <c r="P4735" s="12">
        <f>sales*discount</f>
        <v>566.91839999999991</v>
      </c>
      <c r="Q4735" s="12">
        <f>sales-Discount_Values</f>
        <v>4157.4016000000001</v>
      </c>
      <c r="R4735" s="12">
        <f>DATEDIF(order_date,delivery_date,"D")</f>
        <v>5</v>
      </c>
      <c r="S4735" s="12"/>
    </row>
    <row r="4736" spans="1:19" ht="14.25" customHeight="1" x14ac:dyDescent="0.35">
      <c r="A4736" s="2" t="s">
        <v>2553</v>
      </c>
      <c r="B4736" s="2">
        <v>102520</v>
      </c>
      <c r="C4736" s="2" t="s">
        <v>25</v>
      </c>
      <c r="D4736" s="2" t="s">
        <v>33</v>
      </c>
      <c r="E4736" s="2">
        <v>4059.01</v>
      </c>
      <c r="F4736" s="2">
        <v>0.3</v>
      </c>
      <c r="G4736" s="2">
        <v>6</v>
      </c>
      <c r="H4736" s="3">
        <v>45541</v>
      </c>
      <c r="I4736" s="3">
        <v>45543</v>
      </c>
      <c r="J4736" s="2" t="s">
        <v>21</v>
      </c>
      <c r="K4736" s="2" t="s">
        <v>16</v>
      </c>
      <c r="L4736" s="2">
        <v>518.20000000000005</v>
      </c>
      <c r="M4736" s="2" t="s">
        <v>39</v>
      </c>
      <c r="N4736" s="11">
        <f>L4736/E4736*100</f>
        <v>12.766659850554692</v>
      </c>
      <c r="O4736" s="12" t="str">
        <f>IF(N4736&lt;10,"Low",IF(N4736&lt;20,"Med","High"))</f>
        <v>Med</v>
      </c>
      <c r="P4736" s="12">
        <f>sales*discount</f>
        <v>1217.703</v>
      </c>
      <c r="Q4736" s="12">
        <f>sales-Discount_Values</f>
        <v>2841.3070000000002</v>
      </c>
      <c r="R4736" s="12">
        <f>DATEDIF(order_date,delivery_date,"D")</f>
        <v>2</v>
      </c>
      <c r="S4736" s="12"/>
    </row>
    <row r="4737" spans="1:19" ht="14.25" customHeight="1" x14ac:dyDescent="0.35">
      <c r="A4737" s="2" t="s">
        <v>8715</v>
      </c>
      <c r="B4737" s="2">
        <v>108682</v>
      </c>
      <c r="C4737" s="2" t="s">
        <v>13</v>
      </c>
      <c r="D4737" s="2" t="s">
        <v>26</v>
      </c>
      <c r="E4737" s="2">
        <v>999.19</v>
      </c>
      <c r="F4737" s="2">
        <v>0.37</v>
      </c>
      <c r="G4737" s="2">
        <v>4</v>
      </c>
      <c r="H4737" s="3">
        <v>44933</v>
      </c>
      <c r="I4737" s="3">
        <v>44934</v>
      </c>
      <c r="J4737" s="2" t="s">
        <v>31</v>
      </c>
      <c r="K4737" s="2" t="s">
        <v>22</v>
      </c>
      <c r="L4737" s="2">
        <v>127.57</v>
      </c>
      <c r="M4737" s="2" t="s">
        <v>23</v>
      </c>
      <c r="N4737" s="11">
        <f>L4737/E4737*100</f>
        <v>12.767341546652789</v>
      </c>
      <c r="O4737" s="12" t="str">
        <f>IF(N4737&lt;10,"Low",IF(N4737&lt;20,"Med","High"))</f>
        <v>Med</v>
      </c>
      <c r="P4737" s="12">
        <f>sales*discount</f>
        <v>369.70030000000003</v>
      </c>
      <c r="Q4737" s="12">
        <f>sales-Discount_Values</f>
        <v>629.48970000000008</v>
      </c>
      <c r="R4737" s="12">
        <f>DATEDIF(order_date,delivery_date,"D")</f>
        <v>1</v>
      </c>
      <c r="S4737" s="12"/>
    </row>
    <row r="4738" spans="1:19" ht="14.25" customHeight="1" x14ac:dyDescent="0.35">
      <c r="A4738" s="2" t="s">
        <v>1948</v>
      </c>
      <c r="B4738" s="2">
        <v>101915</v>
      </c>
      <c r="C4738" s="2" t="s">
        <v>41</v>
      </c>
      <c r="D4738" s="2" t="s">
        <v>33</v>
      </c>
      <c r="E4738" s="2">
        <v>4630.0600000000004</v>
      </c>
      <c r="F4738" s="2">
        <v>0.21</v>
      </c>
      <c r="G4738" s="2">
        <v>4</v>
      </c>
      <c r="H4738" s="3">
        <v>45007</v>
      </c>
      <c r="I4738" s="3">
        <v>45009</v>
      </c>
      <c r="J4738" s="2" t="s">
        <v>15</v>
      </c>
      <c r="K4738" s="2" t="s">
        <v>22</v>
      </c>
      <c r="L4738" s="2">
        <v>591.25</v>
      </c>
      <c r="M4738" s="2" t="s">
        <v>28</v>
      </c>
      <c r="N4738" s="11">
        <f>L4738/E4738*100</f>
        <v>12.769812918191123</v>
      </c>
      <c r="O4738" s="12" t="str">
        <f>IF(N4738&lt;10,"Low",IF(N4738&lt;20,"Med","High"))</f>
        <v>Med</v>
      </c>
      <c r="P4738" s="12">
        <f>sales*discount</f>
        <v>972.31260000000009</v>
      </c>
      <c r="Q4738" s="12">
        <f>sales-Discount_Values</f>
        <v>3657.7474000000002</v>
      </c>
      <c r="R4738" s="12">
        <f>DATEDIF(order_date,delivery_date,"D")</f>
        <v>2</v>
      </c>
      <c r="S4738" s="12"/>
    </row>
    <row r="4739" spans="1:19" ht="14.25" customHeight="1" x14ac:dyDescent="0.35">
      <c r="A4739" s="2" t="s">
        <v>8133</v>
      </c>
      <c r="B4739" s="2">
        <v>108100</v>
      </c>
      <c r="C4739" s="2" t="s">
        <v>25</v>
      </c>
      <c r="D4739" s="2" t="s">
        <v>26</v>
      </c>
      <c r="E4739" s="2">
        <v>3946.69</v>
      </c>
      <c r="F4739" s="2">
        <v>0.41</v>
      </c>
      <c r="G4739" s="2">
        <v>7</v>
      </c>
      <c r="H4739" s="3">
        <v>44956</v>
      </c>
      <c r="I4739" s="3">
        <v>44959</v>
      </c>
      <c r="J4739" s="2" t="s">
        <v>31</v>
      </c>
      <c r="K4739" s="2" t="s">
        <v>27</v>
      </c>
      <c r="L4739" s="2">
        <v>504.15</v>
      </c>
      <c r="M4739" s="2" t="s">
        <v>28</v>
      </c>
      <c r="N4739" s="11">
        <f>L4739/E4739*100</f>
        <v>12.77399542401354</v>
      </c>
      <c r="O4739" s="12" t="str">
        <f>IF(N4739&lt;10,"Low",IF(N4739&lt;20,"Med","High"))</f>
        <v>Med</v>
      </c>
      <c r="P4739" s="12">
        <f>sales*discount</f>
        <v>1618.1428999999998</v>
      </c>
      <c r="Q4739" s="12">
        <f>sales-Discount_Values</f>
        <v>2328.5471000000002</v>
      </c>
      <c r="R4739" s="12">
        <f>DATEDIF(order_date,delivery_date,"D")</f>
        <v>3</v>
      </c>
      <c r="S4739" s="12"/>
    </row>
    <row r="4740" spans="1:19" ht="14.25" customHeight="1" x14ac:dyDescent="0.35">
      <c r="A4740" s="2" t="s">
        <v>3667</v>
      </c>
      <c r="B4740" s="2">
        <v>103634</v>
      </c>
      <c r="C4740" s="2" t="s">
        <v>19</v>
      </c>
      <c r="D4740" s="2" t="s">
        <v>36</v>
      </c>
      <c r="E4740" s="2">
        <v>4019.86</v>
      </c>
      <c r="F4740" s="2">
        <v>0.32</v>
      </c>
      <c r="G4740" s="2">
        <v>8</v>
      </c>
      <c r="H4740" s="3">
        <v>45173</v>
      </c>
      <c r="I4740" s="3">
        <v>45179</v>
      </c>
      <c r="J4740" s="2" t="s">
        <v>21</v>
      </c>
      <c r="K4740" s="2" t="s">
        <v>16</v>
      </c>
      <c r="L4740" s="2">
        <v>513.61</v>
      </c>
      <c r="M4740" s="2" t="s">
        <v>34</v>
      </c>
      <c r="N4740" s="11">
        <f>L4740/E4740*100</f>
        <v>12.776813122845073</v>
      </c>
      <c r="O4740" s="12" t="str">
        <f>IF(N4740&lt;10,"Low",IF(N4740&lt;20,"Med","High"))</f>
        <v>Med</v>
      </c>
      <c r="P4740" s="12">
        <f>sales*discount</f>
        <v>1286.3552</v>
      </c>
      <c r="Q4740" s="12">
        <f>sales-Discount_Values</f>
        <v>2733.5048000000002</v>
      </c>
      <c r="R4740" s="12">
        <f>DATEDIF(order_date,delivery_date,"D")</f>
        <v>6</v>
      </c>
      <c r="S4740" s="12"/>
    </row>
    <row r="4741" spans="1:19" ht="14.25" customHeight="1" x14ac:dyDescent="0.35">
      <c r="A4741" s="2" t="s">
        <v>12613</v>
      </c>
      <c r="B4741" s="2">
        <v>112580</v>
      </c>
      <c r="C4741" s="2" t="s">
        <v>19</v>
      </c>
      <c r="D4741" s="2" t="s">
        <v>33</v>
      </c>
      <c r="E4741" s="2">
        <v>4052.45</v>
      </c>
      <c r="F4741" s="2">
        <v>0.28999999999999998</v>
      </c>
      <c r="G4741" s="2">
        <v>7</v>
      </c>
      <c r="H4741" s="3">
        <v>45289</v>
      </c>
      <c r="I4741" s="3">
        <v>45290</v>
      </c>
      <c r="J4741" s="2" t="s">
        <v>15</v>
      </c>
      <c r="K4741" s="2" t="s">
        <v>22</v>
      </c>
      <c r="L4741" s="2">
        <v>517.91</v>
      </c>
      <c r="M4741" s="2" t="s">
        <v>28</v>
      </c>
      <c r="N4741" s="11">
        <f>L4741/E4741*100</f>
        <v>12.780170020604819</v>
      </c>
      <c r="O4741" s="12" t="str">
        <f>IF(N4741&lt;10,"Low",IF(N4741&lt;20,"Med","High"))</f>
        <v>Med</v>
      </c>
      <c r="P4741" s="12">
        <f>sales*discount</f>
        <v>1175.2104999999999</v>
      </c>
      <c r="Q4741" s="12">
        <f>sales-Discount_Values</f>
        <v>2877.2394999999997</v>
      </c>
      <c r="R4741" s="12">
        <f>DATEDIF(order_date,delivery_date,"D")</f>
        <v>1</v>
      </c>
      <c r="S4741" s="12"/>
    </row>
    <row r="4742" spans="1:19" ht="14.25" customHeight="1" x14ac:dyDescent="0.35">
      <c r="A4742" s="2" t="s">
        <v>1946</v>
      </c>
      <c r="B4742" s="2">
        <v>101913</v>
      </c>
      <c r="C4742" s="2" t="s">
        <v>41</v>
      </c>
      <c r="D4742" s="2" t="s">
        <v>26</v>
      </c>
      <c r="E4742" s="2">
        <v>776.96</v>
      </c>
      <c r="F4742" s="2">
        <v>0.01</v>
      </c>
      <c r="G4742" s="2">
        <v>2</v>
      </c>
      <c r="H4742" s="3">
        <v>45515</v>
      </c>
      <c r="I4742" s="3">
        <v>45516</v>
      </c>
      <c r="J4742" s="2" t="s">
        <v>15</v>
      </c>
      <c r="K4742" s="2" t="s">
        <v>16</v>
      </c>
      <c r="L4742" s="2">
        <v>99.32</v>
      </c>
      <c r="M4742" s="2" t="s">
        <v>48</v>
      </c>
      <c r="N4742" s="11">
        <f>L4742/E4742*100</f>
        <v>12.78315485996705</v>
      </c>
      <c r="O4742" s="12" t="str">
        <f>IF(N4742&lt;10,"Low",IF(N4742&lt;20,"Med","High"))</f>
        <v>Med</v>
      </c>
      <c r="P4742" s="12">
        <f>sales*discount</f>
        <v>7.7696000000000005</v>
      </c>
      <c r="Q4742" s="12">
        <f>sales-Discount_Values</f>
        <v>769.19040000000007</v>
      </c>
      <c r="R4742" s="12">
        <f>DATEDIF(order_date,delivery_date,"D")</f>
        <v>1</v>
      </c>
      <c r="S4742" s="12"/>
    </row>
    <row r="4743" spans="1:19" ht="14.25" customHeight="1" x14ac:dyDescent="0.35">
      <c r="A4743" s="2" t="s">
        <v>4013</v>
      </c>
      <c r="B4743" s="2">
        <v>103980</v>
      </c>
      <c r="C4743" s="2" t="s">
        <v>41</v>
      </c>
      <c r="D4743" s="2" t="s">
        <v>20</v>
      </c>
      <c r="E4743" s="2">
        <v>3470.19</v>
      </c>
      <c r="F4743" s="2">
        <v>0.04</v>
      </c>
      <c r="G4743" s="2">
        <v>4</v>
      </c>
      <c r="H4743" s="3">
        <v>45499</v>
      </c>
      <c r="I4743" s="3">
        <v>45504</v>
      </c>
      <c r="J4743" s="2" t="s">
        <v>21</v>
      </c>
      <c r="K4743" s="2" t="s">
        <v>27</v>
      </c>
      <c r="L4743" s="2">
        <v>443.63</v>
      </c>
      <c r="M4743" s="2" t="s">
        <v>34</v>
      </c>
      <c r="N4743" s="11">
        <f>L4743/E4743*100</f>
        <v>12.784026234874748</v>
      </c>
      <c r="O4743" s="12" t="str">
        <f>IF(N4743&lt;10,"Low",IF(N4743&lt;20,"Med","High"))</f>
        <v>Med</v>
      </c>
      <c r="P4743" s="12">
        <f>sales*discount</f>
        <v>138.80760000000001</v>
      </c>
      <c r="Q4743" s="12">
        <f>sales-Discount_Values</f>
        <v>3331.3824</v>
      </c>
      <c r="R4743" s="12">
        <f>DATEDIF(order_date,delivery_date,"D")</f>
        <v>5</v>
      </c>
      <c r="S4743" s="12"/>
    </row>
    <row r="4744" spans="1:19" ht="14.25" customHeight="1" x14ac:dyDescent="0.35">
      <c r="A4744" s="2" t="s">
        <v>9454</v>
      </c>
      <c r="B4744" s="2">
        <v>109421</v>
      </c>
      <c r="C4744" s="2" t="s">
        <v>13</v>
      </c>
      <c r="D4744" s="2" t="s">
        <v>33</v>
      </c>
      <c r="E4744" s="2">
        <v>2300.62</v>
      </c>
      <c r="F4744" s="2">
        <v>0.22</v>
      </c>
      <c r="G4744" s="2">
        <v>1</v>
      </c>
      <c r="H4744" s="3">
        <v>45442</v>
      </c>
      <c r="I4744" s="3">
        <v>45445</v>
      </c>
      <c r="J4744" s="2" t="s">
        <v>31</v>
      </c>
      <c r="K4744" s="2" t="s">
        <v>22</v>
      </c>
      <c r="L4744" s="2">
        <v>294.17</v>
      </c>
      <c r="M4744" s="2" t="s">
        <v>23</v>
      </c>
      <c r="N4744" s="11">
        <f>L4744/E4744*100</f>
        <v>12.78655319000965</v>
      </c>
      <c r="O4744" s="12" t="str">
        <f>IF(N4744&lt;10,"Low",IF(N4744&lt;20,"Med","High"))</f>
        <v>Med</v>
      </c>
      <c r="P4744" s="12">
        <f>sales*discount</f>
        <v>506.13639999999998</v>
      </c>
      <c r="Q4744" s="12">
        <f>sales-Discount_Values</f>
        <v>1794.4836</v>
      </c>
      <c r="R4744" s="12">
        <f>DATEDIF(order_date,delivery_date,"D")</f>
        <v>3</v>
      </c>
      <c r="S4744" s="12"/>
    </row>
    <row r="4745" spans="1:19" ht="14.25" customHeight="1" x14ac:dyDescent="0.35">
      <c r="A4745" s="2" t="s">
        <v>4393</v>
      </c>
      <c r="B4745" s="2">
        <v>104360</v>
      </c>
      <c r="C4745" s="2" t="s">
        <v>41</v>
      </c>
      <c r="D4745" s="2" t="s">
        <v>20</v>
      </c>
      <c r="E4745" s="2">
        <v>226.77</v>
      </c>
      <c r="F4745" s="2">
        <v>0.26</v>
      </c>
      <c r="G4745" s="2">
        <v>1</v>
      </c>
      <c r="H4745" s="3">
        <v>45469</v>
      </c>
      <c r="I4745" s="3">
        <v>45470</v>
      </c>
      <c r="J4745" s="2" t="s">
        <v>31</v>
      </c>
      <c r="K4745" s="2" t="s">
        <v>27</v>
      </c>
      <c r="L4745" s="2">
        <v>29</v>
      </c>
      <c r="M4745" s="2" t="s">
        <v>17</v>
      </c>
      <c r="N4745" s="11">
        <f>L4745/E4745*100</f>
        <v>12.788287692375533</v>
      </c>
      <c r="O4745" s="12" t="str">
        <f>IF(N4745&lt;10,"Low",IF(N4745&lt;20,"Med","High"))</f>
        <v>Med</v>
      </c>
      <c r="P4745" s="12">
        <f>sales*discount</f>
        <v>58.960200000000007</v>
      </c>
      <c r="Q4745" s="12">
        <f>sales-Discount_Values</f>
        <v>167.8098</v>
      </c>
      <c r="R4745" s="12">
        <f>DATEDIF(order_date,delivery_date,"D")</f>
        <v>1</v>
      </c>
      <c r="S4745" s="12"/>
    </row>
    <row r="4746" spans="1:19" ht="14.25" customHeight="1" x14ac:dyDescent="0.35">
      <c r="A4746" s="2" t="s">
        <v>11024</v>
      </c>
      <c r="B4746" s="2">
        <v>110991</v>
      </c>
      <c r="C4746" s="2" t="s">
        <v>41</v>
      </c>
      <c r="D4746" s="2" t="s">
        <v>20</v>
      </c>
      <c r="E4746" s="2">
        <v>653.29999999999995</v>
      </c>
      <c r="F4746" s="2">
        <v>0.28000000000000003</v>
      </c>
      <c r="G4746" s="2">
        <v>4</v>
      </c>
      <c r="H4746" s="3">
        <v>45385</v>
      </c>
      <c r="I4746" s="3">
        <v>45392</v>
      </c>
      <c r="J4746" s="2" t="s">
        <v>15</v>
      </c>
      <c r="K4746" s="2" t="s">
        <v>27</v>
      </c>
      <c r="L4746" s="2">
        <v>83.55</v>
      </c>
      <c r="M4746" s="2" t="s">
        <v>28</v>
      </c>
      <c r="N4746" s="11">
        <f>L4746/E4746*100</f>
        <v>12.788917801928671</v>
      </c>
      <c r="O4746" s="12" t="str">
        <f>IF(N4746&lt;10,"Low",IF(N4746&lt;20,"Med","High"))</f>
        <v>Med</v>
      </c>
      <c r="P4746" s="12">
        <f>sales*discount</f>
        <v>182.92400000000001</v>
      </c>
      <c r="Q4746" s="12">
        <f>sales-Discount_Values</f>
        <v>470.37599999999998</v>
      </c>
      <c r="R4746" s="12">
        <f>DATEDIF(order_date,delivery_date,"D")</f>
        <v>7</v>
      </c>
      <c r="S4746" s="12"/>
    </row>
    <row r="4747" spans="1:19" ht="14.25" customHeight="1" x14ac:dyDescent="0.35">
      <c r="A4747" s="2" t="s">
        <v>636</v>
      </c>
      <c r="B4747" s="2">
        <v>100603</v>
      </c>
      <c r="C4747" s="2" t="s">
        <v>41</v>
      </c>
      <c r="D4747" s="2" t="s">
        <v>20</v>
      </c>
      <c r="E4747" s="2">
        <v>1584.54</v>
      </c>
      <c r="F4747" s="2">
        <v>0.11</v>
      </c>
      <c r="G4747" s="2">
        <v>3</v>
      </c>
      <c r="H4747" s="3">
        <v>45578</v>
      </c>
      <c r="I4747" s="3">
        <v>45584</v>
      </c>
      <c r="J4747" s="2" t="s">
        <v>15</v>
      </c>
      <c r="K4747" s="2" t="s">
        <v>16</v>
      </c>
      <c r="L4747" s="2">
        <v>202.71</v>
      </c>
      <c r="M4747" s="2" t="s">
        <v>39</v>
      </c>
      <c r="N4747" s="11">
        <f>L4747/E4747*100</f>
        <v>12.792987239198759</v>
      </c>
      <c r="O4747" s="12" t="str">
        <f>IF(N4747&lt;10,"Low",IF(N4747&lt;20,"Med","High"))</f>
        <v>Med</v>
      </c>
      <c r="P4747" s="12">
        <f>sales*discount</f>
        <v>174.29939999999999</v>
      </c>
      <c r="Q4747" s="12">
        <f>sales-Discount_Values</f>
        <v>1410.2406000000001</v>
      </c>
      <c r="R4747" s="12">
        <f>DATEDIF(order_date,delivery_date,"D")</f>
        <v>6</v>
      </c>
      <c r="S4747" s="12"/>
    </row>
    <row r="4748" spans="1:19" ht="14.25" customHeight="1" x14ac:dyDescent="0.35">
      <c r="A4748" s="2" t="s">
        <v>13190</v>
      </c>
      <c r="B4748" s="2">
        <v>113157</v>
      </c>
      <c r="C4748" s="2" t="s">
        <v>19</v>
      </c>
      <c r="D4748" s="2" t="s">
        <v>20</v>
      </c>
      <c r="E4748" s="2">
        <v>3652.48</v>
      </c>
      <c r="F4748" s="2">
        <v>0.46</v>
      </c>
      <c r="G4748" s="2">
        <v>2</v>
      </c>
      <c r="H4748" s="3">
        <v>45587</v>
      </c>
      <c r="I4748" s="3">
        <v>45592</v>
      </c>
      <c r="J4748" s="2" t="s">
        <v>21</v>
      </c>
      <c r="K4748" s="2" t="s">
        <v>22</v>
      </c>
      <c r="L4748" s="2">
        <v>467.28</v>
      </c>
      <c r="M4748" s="2" t="s">
        <v>34</v>
      </c>
      <c r="N4748" s="11">
        <f>L4748/E4748*100</f>
        <v>12.793499211494655</v>
      </c>
      <c r="O4748" s="12" t="str">
        <f>IF(N4748&lt;10,"Low",IF(N4748&lt;20,"Med","High"))</f>
        <v>Med</v>
      </c>
      <c r="P4748" s="12">
        <f>sales*discount</f>
        <v>1680.1408000000001</v>
      </c>
      <c r="Q4748" s="12">
        <f>sales-Discount_Values</f>
        <v>1972.3391999999999</v>
      </c>
      <c r="R4748" s="12">
        <f>DATEDIF(order_date,delivery_date,"D")</f>
        <v>5</v>
      </c>
      <c r="S4748" s="12"/>
    </row>
    <row r="4749" spans="1:19" ht="14.25" customHeight="1" x14ac:dyDescent="0.35">
      <c r="A4749" s="2" t="s">
        <v>271</v>
      </c>
      <c r="B4749" s="2">
        <v>100238</v>
      </c>
      <c r="C4749" s="2" t="s">
        <v>13</v>
      </c>
      <c r="D4749" s="2" t="s">
        <v>20</v>
      </c>
      <c r="E4749" s="2">
        <v>3341.23</v>
      </c>
      <c r="F4749" s="2">
        <v>0.18</v>
      </c>
      <c r="G4749" s="2">
        <v>8</v>
      </c>
      <c r="H4749" s="3">
        <v>45625</v>
      </c>
      <c r="I4749" s="3">
        <v>45626</v>
      </c>
      <c r="J4749" s="2" t="s">
        <v>31</v>
      </c>
      <c r="K4749" s="2" t="s">
        <v>16</v>
      </c>
      <c r="L4749" s="2">
        <v>427.47</v>
      </c>
      <c r="M4749" s="2" t="s">
        <v>23</v>
      </c>
      <c r="N4749" s="11">
        <f>L4749/E4749*100</f>
        <v>12.793791507917742</v>
      </c>
      <c r="O4749" s="12" t="str">
        <f>IF(N4749&lt;10,"Low",IF(N4749&lt;20,"Med","High"))</f>
        <v>Med</v>
      </c>
      <c r="P4749" s="12">
        <f>sales*discount</f>
        <v>601.42139999999995</v>
      </c>
      <c r="Q4749" s="12">
        <f>sales-Discount_Values</f>
        <v>2739.8086000000003</v>
      </c>
      <c r="R4749" s="12">
        <f>DATEDIF(order_date,delivery_date,"D")</f>
        <v>1</v>
      </c>
      <c r="S4749" s="12"/>
    </row>
    <row r="4750" spans="1:19" ht="14.25" customHeight="1" x14ac:dyDescent="0.35">
      <c r="A4750" s="2" t="s">
        <v>9902</v>
      </c>
      <c r="B4750" s="2">
        <v>109869</v>
      </c>
      <c r="C4750" s="2" t="s">
        <v>13</v>
      </c>
      <c r="D4750" s="2" t="s">
        <v>33</v>
      </c>
      <c r="E4750" s="2">
        <v>2030.17</v>
      </c>
      <c r="F4750" s="2">
        <v>0.22</v>
      </c>
      <c r="G4750" s="2">
        <v>1</v>
      </c>
      <c r="H4750" s="3">
        <v>45219</v>
      </c>
      <c r="I4750" s="3">
        <v>45224</v>
      </c>
      <c r="J4750" s="2" t="s">
        <v>15</v>
      </c>
      <c r="K4750" s="2" t="s">
        <v>22</v>
      </c>
      <c r="L4750" s="2">
        <v>259.77</v>
      </c>
      <c r="M4750" s="2" t="s">
        <v>39</v>
      </c>
      <c r="N4750" s="11">
        <f>L4750/E4750*100</f>
        <v>12.795480181462635</v>
      </c>
      <c r="O4750" s="12" t="str">
        <f>IF(N4750&lt;10,"Low",IF(N4750&lt;20,"Med","High"))</f>
        <v>Med</v>
      </c>
      <c r="P4750" s="12">
        <f>sales*discount</f>
        <v>446.63740000000001</v>
      </c>
      <c r="Q4750" s="12">
        <f>sales-Discount_Values</f>
        <v>1583.5326</v>
      </c>
      <c r="R4750" s="12">
        <f>DATEDIF(order_date,delivery_date,"D")</f>
        <v>5</v>
      </c>
      <c r="S4750" s="12"/>
    </row>
    <row r="4751" spans="1:19" ht="14.25" customHeight="1" x14ac:dyDescent="0.35">
      <c r="A4751" s="2" t="s">
        <v>4333</v>
      </c>
      <c r="B4751" s="2">
        <v>104300</v>
      </c>
      <c r="C4751" s="2" t="s">
        <v>19</v>
      </c>
      <c r="D4751" s="2" t="s">
        <v>33</v>
      </c>
      <c r="E4751" s="2">
        <v>1454.13</v>
      </c>
      <c r="F4751" s="2">
        <v>0.09</v>
      </c>
      <c r="G4751" s="2">
        <v>1</v>
      </c>
      <c r="H4751" s="3">
        <v>45163</v>
      </c>
      <c r="I4751" s="3">
        <v>45170</v>
      </c>
      <c r="J4751" s="2" t="s">
        <v>21</v>
      </c>
      <c r="K4751" s="2" t="s">
        <v>27</v>
      </c>
      <c r="L4751" s="2">
        <v>186.11</v>
      </c>
      <c r="M4751" s="2" t="s">
        <v>28</v>
      </c>
      <c r="N4751" s="11">
        <f>L4751/E4751*100</f>
        <v>12.798718133866984</v>
      </c>
      <c r="O4751" s="12" t="str">
        <f>IF(N4751&lt;10,"Low",IF(N4751&lt;20,"Med","High"))</f>
        <v>Med</v>
      </c>
      <c r="P4751" s="12">
        <f>sales*discount</f>
        <v>130.8717</v>
      </c>
      <c r="Q4751" s="12">
        <f>sales-Discount_Values</f>
        <v>1323.2583000000002</v>
      </c>
      <c r="R4751" s="12">
        <f>DATEDIF(order_date,delivery_date,"D")</f>
        <v>7</v>
      </c>
      <c r="S4751" s="12"/>
    </row>
    <row r="4752" spans="1:19" ht="14.25" customHeight="1" x14ac:dyDescent="0.35">
      <c r="A4752" s="2" t="s">
        <v>13550</v>
      </c>
      <c r="B4752" s="2">
        <v>113517</v>
      </c>
      <c r="C4752" s="2" t="s">
        <v>25</v>
      </c>
      <c r="D4752" s="2" t="s">
        <v>14</v>
      </c>
      <c r="E4752" s="2">
        <v>1540.15</v>
      </c>
      <c r="F4752" s="2">
        <v>0.38</v>
      </c>
      <c r="G4752" s="2">
        <v>7</v>
      </c>
      <c r="H4752" s="3">
        <v>45201</v>
      </c>
      <c r="I4752" s="3">
        <v>45204</v>
      </c>
      <c r="J4752" s="2" t="s">
        <v>31</v>
      </c>
      <c r="K4752" s="2" t="s">
        <v>16</v>
      </c>
      <c r="L4752" s="2">
        <v>197.2</v>
      </c>
      <c r="M4752" s="2" t="s">
        <v>48</v>
      </c>
      <c r="N4752" s="11">
        <f>L4752/E4752*100</f>
        <v>12.80394766743499</v>
      </c>
      <c r="O4752" s="12" t="str">
        <f>IF(N4752&lt;10,"Low",IF(N4752&lt;20,"Med","High"))</f>
        <v>Med</v>
      </c>
      <c r="P4752" s="12">
        <f>sales*discount</f>
        <v>585.25700000000006</v>
      </c>
      <c r="Q4752" s="12">
        <f>sales-Discount_Values</f>
        <v>954.89300000000003</v>
      </c>
      <c r="R4752" s="12">
        <f>DATEDIF(order_date,delivery_date,"D")</f>
        <v>3</v>
      </c>
      <c r="S4752" s="12"/>
    </row>
    <row r="4753" spans="1:19" ht="14.25" customHeight="1" x14ac:dyDescent="0.35">
      <c r="A4753" s="2" t="s">
        <v>664</v>
      </c>
      <c r="B4753" s="2">
        <v>100631</v>
      </c>
      <c r="C4753" s="2" t="s">
        <v>19</v>
      </c>
      <c r="D4753" s="2" t="s">
        <v>14</v>
      </c>
      <c r="E4753" s="2">
        <v>2689.49</v>
      </c>
      <c r="F4753" s="2">
        <v>0.17</v>
      </c>
      <c r="G4753" s="2">
        <v>3</v>
      </c>
      <c r="H4753" s="3">
        <v>45514</v>
      </c>
      <c r="I4753" s="3">
        <v>45517</v>
      </c>
      <c r="J4753" s="2" t="s">
        <v>21</v>
      </c>
      <c r="K4753" s="2" t="s">
        <v>16</v>
      </c>
      <c r="L4753" s="2">
        <v>344.48</v>
      </c>
      <c r="M4753" s="2" t="s">
        <v>34</v>
      </c>
      <c r="N4753" s="11">
        <f>L4753/E4753*100</f>
        <v>12.808376309263098</v>
      </c>
      <c r="O4753" s="12" t="str">
        <f>IF(N4753&lt;10,"Low",IF(N4753&lt;20,"Med","High"))</f>
        <v>Med</v>
      </c>
      <c r="P4753" s="12">
        <f>sales*discount</f>
        <v>457.2133</v>
      </c>
      <c r="Q4753" s="12">
        <f>sales-Discount_Values</f>
        <v>2232.2766999999999</v>
      </c>
      <c r="R4753" s="12">
        <f>DATEDIF(order_date,delivery_date,"D")</f>
        <v>3</v>
      </c>
      <c r="S4753" s="12"/>
    </row>
    <row r="4754" spans="1:19" ht="14.25" customHeight="1" x14ac:dyDescent="0.35">
      <c r="A4754" s="2" t="s">
        <v>10912</v>
      </c>
      <c r="B4754" s="2">
        <v>110879</v>
      </c>
      <c r="C4754" s="2" t="s">
        <v>25</v>
      </c>
      <c r="D4754" s="2" t="s">
        <v>20</v>
      </c>
      <c r="E4754" s="2">
        <v>4007.41</v>
      </c>
      <c r="F4754" s="2">
        <v>0.5</v>
      </c>
      <c r="G4754" s="2">
        <v>5</v>
      </c>
      <c r="H4754" s="3">
        <v>45524</v>
      </c>
      <c r="I4754" s="3">
        <v>45529</v>
      </c>
      <c r="J4754" s="2" t="s">
        <v>21</v>
      </c>
      <c r="K4754" s="2" t="s">
        <v>16</v>
      </c>
      <c r="L4754" s="2">
        <v>513.29</v>
      </c>
      <c r="M4754" s="2" t="s">
        <v>34</v>
      </c>
      <c r="N4754" s="11">
        <f>L4754/E4754*100</f>
        <v>12.808522212601156</v>
      </c>
      <c r="O4754" s="12" t="str">
        <f>IF(N4754&lt;10,"Low",IF(N4754&lt;20,"Med","High"))</f>
        <v>Med</v>
      </c>
      <c r="P4754" s="12">
        <f>sales*discount</f>
        <v>2003.7049999999999</v>
      </c>
      <c r="Q4754" s="12">
        <f>sales-Discount_Values</f>
        <v>2003.7049999999999</v>
      </c>
      <c r="R4754" s="12">
        <f>DATEDIF(order_date,delivery_date,"D")</f>
        <v>5</v>
      </c>
      <c r="S4754" s="12"/>
    </row>
    <row r="4755" spans="1:19" ht="14.25" customHeight="1" x14ac:dyDescent="0.35">
      <c r="A4755" s="2" t="s">
        <v>3642</v>
      </c>
      <c r="B4755" s="2">
        <v>103609</v>
      </c>
      <c r="C4755" s="2" t="s">
        <v>19</v>
      </c>
      <c r="D4755" s="2" t="s">
        <v>33</v>
      </c>
      <c r="E4755" s="2">
        <v>2988.16</v>
      </c>
      <c r="F4755" s="2">
        <v>0.3</v>
      </c>
      <c r="G4755" s="2">
        <v>4</v>
      </c>
      <c r="H4755" s="3">
        <v>45036</v>
      </c>
      <c r="I4755" s="3">
        <v>45037</v>
      </c>
      <c r="J4755" s="2" t="s">
        <v>15</v>
      </c>
      <c r="K4755" s="2" t="s">
        <v>27</v>
      </c>
      <c r="L4755" s="2">
        <v>382.77</v>
      </c>
      <c r="M4755" s="2" t="s">
        <v>34</v>
      </c>
      <c r="N4755" s="11">
        <f>L4755/E4755*100</f>
        <v>12.809555043906617</v>
      </c>
      <c r="O4755" s="12" t="str">
        <f>IF(N4755&lt;10,"Low",IF(N4755&lt;20,"Med","High"))</f>
        <v>Med</v>
      </c>
      <c r="P4755" s="12">
        <f>sales*discount</f>
        <v>896.44799999999998</v>
      </c>
      <c r="Q4755" s="12">
        <f>sales-Discount_Values</f>
        <v>2091.712</v>
      </c>
      <c r="R4755" s="12">
        <f>DATEDIF(order_date,delivery_date,"D")</f>
        <v>1</v>
      </c>
      <c r="S4755" s="12"/>
    </row>
    <row r="4756" spans="1:19" ht="14.25" customHeight="1" x14ac:dyDescent="0.35">
      <c r="A4756" s="2" t="s">
        <v>10900</v>
      </c>
      <c r="B4756" s="2">
        <v>110867</v>
      </c>
      <c r="C4756" s="2" t="s">
        <v>41</v>
      </c>
      <c r="D4756" s="2" t="s">
        <v>26</v>
      </c>
      <c r="E4756" s="2">
        <v>2720.22</v>
      </c>
      <c r="F4756" s="2">
        <v>0.05</v>
      </c>
      <c r="G4756" s="2">
        <v>7</v>
      </c>
      <c r="H4756" s="3">
        <v>45470</v>
      </c>
      <c r="I4756" s="3">
        <v>45472</v>
      </c>
      <c r="J4756" s="2" t="s">
        <v>31</v>
      </c>
      <c r="K4756" s="2" t="s">
        <v>27</v>
      </c>
      <c r="L4756" s="2">
        <v>348.54</v>
      </c>
      <c r="M4756" s="2" t="s">
        <v>23</v>
      </c>
      <c r="N4756" s="11">
        <f>L4756/E4756*100</f>
        <v>12.812934247965241</v>
      </c>
      <c r="O4756" s="12" t="str">
        <f>IF(N4756&lt;10,"Low",IF(N4756&lt;20,"Med","High"))</f>
        <v>Med</v>
      </c>
      <c r="P4756" s="12">
        <f>sales*discount</f>
        <v>136.011</v>
      </c>
      <c r="Q4756" s="12">
        <f>sales-Discount_Values</f>
        <v>2584.2089999999998</v>
      </c>
      <c r="R4756" s="12">
        <f>DATEDIF(order_date,delivery_date,"D")</f>
        <v>2</v>
      </c>
      <c r="S4756" s="12"/>
    </row>
    <row r="4757" spans="1:19" ht="14.25" customHeight="1" x14ac:dyDescent="0.35">
      <c r="A4757" s="2" t="s">
        <v>15117</v>
      </c>
      <c r="B4757" s="2">
        <v>115084</v>
      </c>
      <c r="C4757" s="2" t="s">
        <v>41</v>
      </c>
      <c r="D4757" s="2" t="s">
        <v>14</v>
      </c>
      <c r="E4757" s="2">
        <v>2743.8</v>
      </c>
      <c r="F4757" s="2">
        <v>0.22</v>
      </c>
      <c r="G4757" s="2">
        <v>2</v>
      </c>
      <c r="H4757" s="3">
        <v>45005</v>
      </c>
      <c r="I4757" s="3">
        <v>45011</v>
      </c>
      <c r="J4757" s="2" t="s">
        <v>21</v>
      </c>
      <c r="K4757" s="2" t="s">
        <v>22</v>
      </c>
      <c r="L4757" s="2">
        <v>351.61</v>
      </c>
      <c r="M4757" s="2" t="s">
        <v>39</v>
      </c>
      <c r="N4757" s="11">
        <f>L4757/E4757*100</f>
        <v>12.814709526933449</v>
      </c>
      <c r="O4757" s="12" t="str">
        <f>IF(N4757&lt;10,"Low",IF(N4757&lt;20,"Med","High"))</f>
        <v>Med</v>
      </c>
      <c r="P4757" s="12">
        <f>sales*discount</f>
        <v>603.63600000000008</v>
      </c>
      <c r="Q4757" s="12">
        <f>sales-Discount_Values</f>
        <v>2140.1640000000002</v>
      </c>
      <c r="R4757" s="12">
        <f>DATEDIF(order_date,delivery_date,"D")</f>
        <v>6</v>
      </c>
      <c r="S4757" s="12"/>
    </row>
    <row r="4758" spans="1:19" ht="14.25" customHeight="1" x14ac:dyDescent="0.35">
      <c r="A4758" s="2" t="s">
        <v>261</v>
      </c>
      <c r="B4758" s="2">
        <v>100228</v>
      </c>
      <c r="C4758" s="2" t="s">
        <v>25</v>
      </c>
      <c r="D4758" s="2" t="s">
        <v>26</v>
      </c>
      <c r="E4758" s="2">
        <v>3009.77</v>
      </c>
      <c r="F4758" s="2">
        <v>0.2</v>
      </c>
      <c r="G4758" s="2">
        <v>3</v>
      </c>
      <c r="H4758" s="3">
        <v>45466</v>
      </c>
      <c r="I4758" s="3">
        <v>45472</v>
      </c>
      <c r="J4758" s="2" t="s">
        <v>15</v>
      </c>
      <c r="K4758" s="2" t="s">
        <v>27</v>
      </c>
      <c r="L4758" s="2">
        <v>385.71</v>
      </c>
      <c r="M4758" s="2" t="s">
        <v>48</v>
      </c>
      <c r="N4758" s="11">
        <f>L4758/E4758*100</f>
        <v>12.815264953800456</v>
      </c>
      <c r="O4758" s="12" t="str">
        <f>IF(N4758&lt;10,"Low",IF(N4758&lt;20,"Med","High"))</f>
        <v>Med</v>
      </c>
      <c r="P4758" s="12">
        <f>sales*discount</f>
        <v>601.95400000000006</v>
      </c>
      <c r="Q4758" s="12">
        <f>sales-Discount_Values</f>
        <v>2407.8159999999998</v>
      </c>
      <c r="R4758" s="12">
        <f>DATEDIF(order_date,delivery_date,"D")</f>
        <v>6</v>
      </c>
      <c r="S4758" s="12"/>
    </row>
    <row r="4759" spans="1:19" ht="14.25" customHeight="1" x14ac:dyDescent="0.35">
      <c r="A4759" s="2" t="s">
        <v>14469</v>
      </c>
      <c r="B4759" s="2">
        <v>114436</v>
      </c>
      <c r="C4759" s="2" t="s">
        <v>19</v>
      </c>
      <c r="D4759" s="2" t="s">
        <v>20</v>
      </c>
      <c r="E4759" s="2">
        <v>3248.09</v>
      </c>
      <c r="F4759" s="2">
        <v>0.27</v>
      </c>
      <c r="G4759" s="2">
        <v>7</v>
      </c>
      <c r="H4759" s="3">
        <v>44947</v>
      </c>
      <c r="I4759" s="3">
        <v>44949</v>
      </c>
      <c r="J4759" s="2" t="s">
        <v>21</v>
      </c>
      <c r="K4759" s="2" t="s">
        <v>22</v>
      </c>
      <c r="L4759" s="2">
        <v>416.26</v>
      </c>
      <c r="M4759" s="2" t="s">
        <v>23</v>
      </c>
      <c r="N4759" s="11">
        <f>L4759/E4759*100</f>
        <v>12.815531589334039</v>
      </c>
      <c r="O4759" s="12" t="str">
        <f>IF(N4759&lt;10,"Low",IF(N4759&lt;20,"Med","High"))</f>
        <v>Med</v>
      </c>
      <c r="P4759" s="12">
        <f>sales*discount</f>
        <v>876.98430000000008</v>
      </c>
      <c r="Q4759" s="12">
        <f>sales-Discount_Values</f>
        <v>2371.1057000000001</v>
      </c>
      <c r="R4759" s="12">
        <f>DATEDIF(order_date,delivery_date,"D")</f>
        <v>2</v>
      </c>
      <c r="S4759" s="12"/>
    </row>
    <row r="4760" spans="1:19" ht="14.25" customHeight="1" x14ac:dyDescent="0.35">
      <c r="A4760" s="2" t="s">
        <v>10400</v>
      </c>
      <c r="B4760" s="2">
        <v>110367</v>
      </c>
      <c r="C4760" s="2" t="s">
        <v>41</v>
      </c>
      <c r="D4760" s="2" t="s">
        <v>33</v>
      </c>
      <c r="E4760" s="2">
        <v>4123.5200000000004</v>
      </c>
      <c r="F4760" s="2">
        <v>0.35</v>
      </c>
      <c r="G4760" s="2">
        <v>3</v>
      </c>
      <c r="H4760" s="3">
        <v>45269</v>
      </c>
      <c r="I4760" s="3">
        <v>45271</v>
      </c>
      <c r="J4760" s="2" t="s">
        <v>15</v>
      </c>
      <c r="K4760" s="2" t="s">
        <v>16</v>
      </c>
      <c r="L4760" s="2">
        <v>528.48</v>
      </c>
      <c r="M4760" s="2" t="s">
        <v>48</v>
      </c>
      <c r="N4760" s="11">
        <f>L4760/E4760*100</f>
        <v>12.816234673288839</v>
      </c>
      <c r="O4760" s="12" t="str">
        <f>IF(N4760&lt;10,"Low",IF(N4760&lt;20,"Med","High"))</f>
        <v>Med</v>
      </c>
      <c r="P4760" s="12">
        <f>sales*discount</f>
        <v>1443.232</v>
      </c>
      <c r="Q4760" s="12">
        <f>sales-Discount_Values</f>
        <v>2680.2880000000005</v>
      </c>
      <c r="R4760" s="12">
        <f>DATEDIF(order_date,delivery_date,"D")</f>
        <v>2</v>
      </c>
      <c r="S4760" s="12"/>
    </row>
    <row r="4761" spans="1:19" ht="14.25" customHeight="1" x14ac:dyDescent="0.35">
      <c r="A4761" s="2" t="s">
        <v>12188</v>
      </c>
      <c r="B4761" s="2">
        <v>112155</v>
      </c>
      <c r="C4761" s="2" t="s">
        <v>19</v>
      </c>
      <c r="D4761" s="2" t="s">
        <v>33</v>
      </c>
      <c r="E4761" s="2">
        <v>2333.2800000000002</v>
      </c>
      <c r="F4761" s="2">
        <v>0.14000000000000001</v>
      </c>
      <c r="G4761" s="2">
        <v>4</v>
      </c>
      <c r="H4761" s="3">
        <v>45550</v>
      </c>
      <c r="I4761" s="3">
        <v>45556</v>
      </c>
      <c r="J4761" s="2" t="s">
        <v>31</v>
      </c>
      <c r="K4761" s="2" t="s">
        <v>16</v>
      </c>
      <c r="L4761" s="2">
        <v>299.04000000000002</v>
      </c>
      <c r="M4761" s="2" t="s">
        <v>34</v>
      </c>
      <c r="N4761" s="11">
        <f>L4761/E4761*100</f>
        <v>12.816292943838716</v>
      </c>
      <c r="O4761" s="12" t="str">
        <f>IF(N4761&lt;10,"Low",IF(N4761&lt;20,"Med","High"))</f>
        <v>Med</v>
      </c>
      <c r="P4761" s="12">
        <f>sales*discount</f>
        <v>326.65920000000006</v>
      </c>
      <c r="Q4761" s="12">
        <f>sales-Discount_Values</f>
        <v>2006.6208000000001</v>
      </c>
      <c r="R4761" s="12">
        <f>DATEDIF(order_date,delivery_date,"D")</f>
        <v>6</v>
      </c>
      <c r="S4761" s="12"/>
    </row>
    <row r="4762" spans="1:19" ht="14.25" customHeight="1" x14ac:dyDescent="0.35">
      <c r="A4762" s="2" t="s">
        <v>6417</v>
      </c>
      <c r="B4762" s="2">
        <v>106384</v>
      </c>
      <c r="C4762" s="2" t="s">
        <v>19</v>
      </c>
      <c r="D4762" s="2" t="s">
        <v>33</v>
      </c>
      <c r="E4762" s="2">
        <v>2846.52</v>
      </c>
      <c r="F4762" s="2">
        <v>0.26</v>
      </c>
      <c r="G4762" s="2">
        <v>2</v>
      </c>
      <c r="H4762" s="3">
        <v>45141</v>
      </c>
      <c r="I4762" s="3">
        <v>45143</v>
      </c>
      <c r="J4762" s="2" t="s">
        <v>15</v>
      </c>
      <c r="K4762" s="2" t="s">
        <v>22</v>
      </c>
      <c r="L4762" s="2">
        <v>364.82</v>
      </c>
      <c r="M4762" s="2" t="s">
        <v>48</v>
      </c>
      <c r="N4762" s="11">
        <f>L4762/E4762*100</f>
        <v>12.816351193738317</v>
      </c>
      <c r="O4762" s="12" t="str">
        <f>IF(N4762&lt;10,"Low",IF(N4762&lt;20,"Med","High"))</f>
        <v>Med</v>
      </c>
      <c r="P4762" s="12">
        <f>sales*discount</f>
        <v>740.09519999999998</v>
      </c>
      <c r="Q4762" s="12">
        <f>sales-Discount_Values</f>
        <v>2106.4247999999998</v>
      </c>
      <c r="R4762" s="12">
        <f>DATEDIF(order_date,delivery_date,"D")</f>
        <v>2</v>
      </c>
      <c r="S4762" s="12"/>
    </row>
    <row r="4763" spans="1:19" ht="14.25" customHeight="1" x14ac:dyDescent="0.35">
      <c r="A4763" s="2" t="s">
        <v>1978</v>
      </c>
      <c r="B4763" s="2">
        <v>101945</v>
      </c>
      <c r="C4763" s="2" t="s">
        <v>19</v>
      </c>
      <c r="D4763" s="2" t="s">
        <v>14</v>
      </c>
      <c r="E4763" s="2">
        <v>2259.67</v>
      </c>
      <c r="F4763" s="2">
        <v>0.32</v>
      </c>
      <c r="G4763" s="2">
        <v>9</v>
      </c>
      <c r="H4763" s="3">
        <v>45504</v>
      </c>
      <c r="I4763" s="3">
        <v>45506</v>
      </c>
      <c r="J4763" s="2" t="s">
        <v>15</v>
      </c>
      <c r="K4763" s="2" t="s">
        <v>27</v>
      </c>
      <c r="L4763" s="2">
        <v>289.61</v>
      </c>
      <c r="M4763" s="2" t="s">
        <v>48</v>
      </c>
      <c r="N4763" s="11">
        <f>L4763/E4763*100</f>
        <v>12.816473201839207</v>
      </c>
      <c r="O4763" s="12" t="str">
        <f>IF(N4763&lt;10,"Low",IF(N4763&lt;20,"Med","High"))</f>
        <v>Med</v>
      </c>
      <c r="P4763" s="12">
        <f>sales*discount</f>
        <v>723.09440000000006</v>
      </c>
      <c r="Q4763" s="12">
        <f>sales-Discount_Values</f>
        <v>1536.5756000000001</v>
      </c>
      <c r="R4763" s="12">
        <f>DATEDIF(order_date,delivery_date,"D")</f>
        <v>2</v>
      </c>
      <c r="S4763" s="12"/>
    </row>
    <row r="4764" spans="1:19" ht="14.25" customHeight="1" x14ac:dyDescent="0.35">
      <c r="A4764" s="2" t="s">
        <v>8178</v>
      </c>
      <c r="B4764" s="2">
        <v>108145</v>
      </c>
      <c r="C4764" s="2" t="s">
        <v>41</v>
      </c>
      <c r="D4764" s="2" t="s">
        <v>36</v>
      </c>
      <c r="E4764" s="2">
        <v>1707.99</v>
      </c>
      <c r="F4764" s="2">
        <v>0.2</v>
      </c>
      <c r="G4764" s="2">
        <v>2</v>
      </c>
      <c r="H4764" s="3">
        <v>45581</v>
      </c>
      <c r="I4764" s="3">
        <v>45583</v>
      </c>
      <c r="J4764" s="2" t="s">
        <v>15</v>
      </c>
      <c r="K4764" s="2" t="s">
        <v>27</v>
      </c>
      <c r="L4764" s="2">
        <v>218.95</v>
      </c>
      <c r="M4764" s="2" t="s">
        <v>28</v>
      </c>
      <c r="N4764" s="11">
        <f>L4764/E4764*100</f>
        <v>12.819161704693821</v>
      </c>
      <c r="O4764" s="12" t="str">
        <f>IF(N4764&lt;10,"Low",IF(N4764&lt;20,"Med","High"))</f>
        <v>Med</v>
      </c>
      <c r="P4764" s="12">
        <f>sales*discount</f>
        <v>341.59800000000001</v>
      </c>
      <c r="Q4764" s="12">
        <f>sales-Discount_Values</f>
        <v>1366.3920000000001</v>
      </c>
      <c r="R4764" s="12">
        <f>DATEDIF(order_date,delivery_date,"D")</f>
        <v>2</v>
      </c>
      <c r="S4764" s="12"/>
    </row>
    <row r="4765" spans="1:19" ht="14.25" customHeight="1" x14ac:dyDescent="0.35">
      <c r="A4765" s="2" t="s">
        <v>1269</v>
      </c>
      <c r="B4765" s="2">
        <v>101236</v>
      </c>
      <c r="C4765" s="2" t="s">
        <v>25</v>
      </c>
      <c r="D4765" s="2" t="s">
        <v>33</v>
      </c>
      <c r="E4765" s="2">
        <v>3531.58</v>
      </c>
      <c r="F4765" s="2">
        <v>0.16</v>
      </c>
      <c r="G4765" s="2">
        <v>5</v>
      </c>
      <c r="H4765" s="3">
        <v>45263</v>
      </c>
      <c r="I4765" s="3">
        <v>45269</v>
      </c>
      <c r="J4765" s="2" t="s">
        <v>15</v>
      </c>
      <c r="K4765" s="2" t="s">
        <v>22</v>
      </c>
      <c r="L4765" s="2">
        <v>452.78</v>
      </c>
      <c r="M4765" s="2" t="s">
        <v>39</v>
      </c>
      <c r="N4765" s="11">
        <f>L4765/E4765*100</f>
        <v>12.820890366351604</v>
      </c>
      <c r="O4765" s="12" t="str">
        <f>IF(N4765&lt;10,"Low",IF(N4765&lt;20,"Med","High"))</f>
        <v>Med</v>
      </c>
      <c r="P4765" s="12">
        <f>sales*discount</f>
        <v>565.05280000000005</v>
      </c>
      <c r="Q4765" s="12">
        <f>sales-Discount_Values</f>
        <v>2966.5272</v>
      </c>
      <c r="R4765" s="12">
        <f>DATEDIF(order_date,delivery_date,"D")</f>
        <v>6</v>
      </c>
      <c r="S4765" s="12"/>
    </row>
    <row r="4766" spans="1:19" ht="14.25" customHeight="1" x14ac:dyDescent="0.35">
      <c r="A4766" s="2" t="s">
        <v>6296</v>
      </c>
      <c r="B4766" s="2">
        <v>106263</v>
      </c>
      <c r="C4766" s="2" t="s">
        <v>19</v>
      </c>
      <c r="D4766" s="2" t="s">
        <v>26</v>
      </c>
      <c r="E4766" s="2">
        <v>2013.22</v>
      </c>
      <c r="F4766" s="2">
        <v>0.24</v>
      </c>
      <c r="G4766" s="2">
        <v>5</v>
      </c>
      <c r="H4766" s="3">
        <v>45354</v>
      </c>
      <c r="I4766" s="3">
        <v>45358</v>
      </c>
      <c r="J4766" s="2" t="s">
        <v>21</v>
      </c>
      <c r="K4766" s="2" t="s">
        <v>27</v>
      </c>
      <c r="L4766" s="2">
        <v>258.14999999999998</v>
      </c>
      <c r="M4766" s="2" t="s">
        <v>39</v>
      </c>
      <c r="N4766" s="11">
        <f>L4766/E4766*100</f>
        <v>12.822741677511646</v>
      </c>
      <c r="O4766" s="12" t="str">
        <f>IF(N4766&lt;10,"Low",IF(N4766&lt;20,"Med","High"))</f>
        <v>Med</v>
      </c>
      <c r="P4766" s="12">
        <f>sales*discount</f>
        <v>483.1728</v>
      </c>
      <c r="Q4766" s="12">
        <f>sales-Discount_Values</f>
        <v>1530.0472</v>
      </c>
      <c r="R4766" s="12">
        <f>DATEDIF(order_date,delivery_date,"D")</f>
        <v>4</v>
      </c>
      <c r="S4766" s="12"/>
    </row>
    <row r="4767" spans="1:19" ht="14.25" customHeight="1" x14ac:dyDescent="0.35">
      <c r="A4767" s="2" t="s">
        <v>5774</v>
      </c>
      <c r="B4767" s="2">
        <v>105741</v>
      </c>
      <c r="C4767" s="2" t="s">
        <v>13</v>
      </c>
      <c r="D4767" s="2" t="s">
        <v>33</v>
      </c>
      <c r="E4767" s="2">
        <v>3823.67</v>
      </c>
      <c r="F4767" s="2">
        <v>0.35</v>
      </c>
      <c r="G4767" s="2">
        <v>3</v>
      </c>
      <c r="H4767" s="3">
        <v>45618</v>
      </c>
      <c r="I4767" s="3">
        <v>45621</v>
      </c>
      <c r="J4767" s="2" t="s">
        <v>15</v>
      </c>
      <c r="K4767" s="2" t="s">
        <v>16</v>
      </c>
      <c r="L4767" s="2">
        <v>490.32</v>
      </c>
      <c r="M4767" s="2" t="s">
        <v>28</v>
      </c>
      <c r="N4767" s="11">
        <f>L4767/E4767*100</f>
        <v>12.823282343926124</v>
      </c>
      <c r="O4767" s="12" t="str">
        <f>IF(N4767&lt;10,"Low",IF(N4767&lt;20,"Med","High"))</f>
        <v>Med</v>
      </c>
      <c r="P4767" s="12">
        <f>sales*discount</f>
        <v>1338.2845</v>
      </c>
      <c r="Q4767" s="12">
        <f>sales-Discount_Values</f>
        <v>2485.3855000000003</v>
      </c>
      <c r="R4767" s="12">
        <f>DATEDIF(order_date,delivery_date,"D")</f>
        <v>3</v>
      </c>
      <c r="S4767" s="12"/>
    </row>
    <row r="4768" spans="1:19" ht="14.25" customHeight="1" x14ac:dyDescent="0.35">
      <c r="A4768" s="2" t="s">
        <v>12483</v>
      </c>
      <c r="B4768" s="2">
        <v>112450</v>
      </c>
      <c r="C4768" s="2" t="s">
        <v>41</v>
      </c>
      <c r="D4768" s="2" t="s">
        <v>26</v>
      </c>
      <c r="E4768" s="2">
        <v>4461.8</v>
      </c>
      <c r="F4768" s="2">
        <v>0.25</v>
      </c>
      <c r="G4768" s="2">
        <v>7</v>
      </c>
      <c r="H4768" s="3">
        <v>45500</v>
      </c>
      <c r="I4768" s="3">
        <v>45507</v>
      </c>
      <c r="J4768" s="2" t="s">
        <v>31</v>
      </c>
      <c r="K4768" s="2" t="s">
        <v>22</v>
      </c>
      <c r="L4768" s="2">
        <v>572.32000000000005</v>
      </c>
      <c r="M4768" s="2" t="s">
        <v>23</v>
      </c>
      <c r="N4768" s="11">
        <f>L4768/E4768*100</f>
        <v>12.827110134923124</v>
      </c>
      <c r="O4768" s="12" t="str">
        <f>IF(N4768&lt;10,"Low",IF(N4768&lt;20,"Med","High"))</f>
        <v>Med</v>
      </c>
      <c r="P4768" s="12">
        <f>sales*discount</f>
        <v>1115.45</v>
      </c>
      <c r="Q4768" s="12">
        <f>sales-Discount_Values</f>
        <v>3346.3500000000004</v>
      </c>
      <c r="R4768" s="12">
        <f>DATEDIF(order_date,delivery_date,"D")</f>
        <v>7</v>
      </c>
      <c r="S4768" s="12"/>
    </row>
    <row r="4769" spans="1:19" ht="14.25" customHeight="1" x14ac:dyDescent="0.35">
      <c r="A4769" s="2" t="s">
        <v>2963</v>
      </c>
      <c r="B4769" s="2">
        <v>102930</v>
      </c>
      <c r="C4769" s="2" t="s">
        <v>41</v>
      </c>
      <c r="D4769" s="2" t="s">
        <v>26</v>
      </c>
      <c r="E4769" s="2">
        <v>1111.55</v>
      </c>
      <c r="F4769" s="2">
        <v>0.38</v>
      </c>
      <c r="G4769" s="2">
        <v>1</v>
      </c>
      <c r="H4769" s="3">
        <v>45000</v>
      </c>
      <c r="I4769" s="3">
        <v>45002</v>
      </c>
      <c r="J4769" s="2" t="s">
        <v>31</v>
      </c>
      <c r="K4769" s="2" t="s">
        <v>22</v>
      </c>
      <c r="L4769" s="2">
        <v>142.58000000000001</v>
      </c>
      <c r="M4769" s="2" t="s">
        <v>17</v>
      </c>
      <c r="N4769" s="11">
        <f>L4769/E4769*100</f>
        <v>12.827133282353472</v>
      </c>
      <c r="O4769" s="12" t="str">
        <f>IF(N4769&lt;10,"Low",IF(N4769&lt;20,"Med","High"))</f>
        <v>Med</v>
      </c>
      <c r="P4769" s="12">
        <f>sales*discount</f>
        <v>422.38900000000001</v>
      </c>
      <c r="Q4769" s="12">
        <f>sales-Discount_Values</f>
        <v>689.16099999999994</v>
      </c>
      <c r="R4769" s="12">
        <f>DATEDIF(order_date,delivery_date,"D")</f>
        <v>2</v>
      </c>
      <c r="S4769" s="12"/>
    </row>
    <row r="4770" spans="1:19" ht="14.25" customHeight="1" x14ac:dyDescent="0.35">
      <c r="A4770" s="2" t="s">
        <v>8667</v>
      </c>
      <c r="B4770" s="2">
        <v>108634</v>
      </c>
      <c r="C4770" s="2" t="s">
        <v>19</v>
      </c>
      <c r="D4770" s="2" t="s">
        <v>36</v>
      </c>
      <c r="E4770" s="2">
        <v>993.75</v>
      </c>
      <c r="F4770" s="2">
        <v>0.17</v>
      </c>
      <c r="G4770" s="2">
        <v>2</v>
      </c>
      <c r="H4770" s="3">
        <v>45277</v>
      </c>
      <c r="I4770" s="3">
        <v>45281</v>
      </c>
      <c r="J4770" s="2" t="s">
        <v>31</v>
      </c>
      <c r="K4770" s="2" t="s">
        <v>27</v>
      </c>
      <c r="L4770" s="2">
        <v>127.47</v>
      </c>
      <c r="M4770" s="2" t="s">
        <v>17</v>
      </c>
      <c r="N4770" s="11">
        <f>L4770/E4770*100</f>
        <v>12.827169811320754</v>
      </c>
      <c r="O4770" s="12" t="str">
        <f>IF(N4770&lt;10,"Low",IF(N4770&lt;20,"Med","High"))</f>
        <v>Med</v>
      </c>
      <c r="P4770" s="12">
        <f>sales*discount</f>
        <v>168.9375</v>
      </c>
      <c r="Q4770" s="12">
        <f>sales-Discount_Values</f>
        <v>824.8125</v>
      </c>
      <c r="R4770" s="12">
        <f>DATEDIF(order_date,delivery_date,"D")</f>
        <v>4</v>
      </c>
      <c r="S4770" s="12"/>
    </row>
    <row r="4771" spans="1:19" ht="14.25" customHeight="1" x14ac:dyDescent="0.35">
      <c r="A4771" s="2" t="s">
        <v>12642</v>
      </c>
      <c r="B4771" s="2">
        <v>112609</v>
      </c>
      <c r="C4771" s="2" t="s">
        <v>19</v>
      </c>
      <c r="D4771" s="2" t="s">
        <v>33</v>
      </c>
      <c r="E4771" s="2">
        <v>497.08</v>
      </c>
      <c r="F4771" s="2">
        <v>0.09</v>
      </c>
      <c r="G4771" s="2">
        <v>3</v>
      </c>
      <c r="H4771" s="3">
        <v>45189</v>
      </c>
      <c r="I4771" s="3">
        <v>45195</v>
      </c>
      <c r="J4771" s="2" t="s">
        <v>21</v>
      </c>
      <c r="K4771" s="2" t="s">
        <v>27</v>
      </c>
      <c r="L4771" s="2">
        <v>63.78</v>
      </c>
      <c r="M4771" s="2" t="s">
        <v>23</v>
      </c>
      <c r="N4771" s="11">
        <f>L4771/E4771*100</f>
        <v>12.830932646656473</v>
      </c>
      <c r="O4771" s="12" t="str">
        <f>IF(N4771&lt;10,"Low",IF(N4771&lt;20,"Med","High"))</f>
        <v>Med</v>
      </c>
      <c r="P4771" s="12">
        <f>sales*discount</f>
        <v>44.737199999999994</v>
      </c>
      <c r="Q4771" s="12">
        <f>sales-Discount_Values</f>
        <v>452.34280000000001</v>
      </c>
      <c r="R4771" s="12">
        <f>DATEDIF(order_date,delivery_date,"D")</f>
        <v>6</v>
      </c>
      <c r="S4771" s="12"/>
    </row>
    <row r="4772" spans="1:19" ht="14.25" customHeight="1" x14ac:dyDescent="0.35">
      <c r="A4772" s="2" t="s">
        <v>8088</v>
      </c>
      <c r="B4772" s="2">
        <v>108055</v>
      </c>
      <c r="C4772" s="2" t="s">
        <v>13</v>
      </c>
      <c r="D4772" s="2" t="s">
        <v>33</v>
      </c>
      <c r="E4772" s="2">
        <v>760.23</v>
      </c>
      <c r="F4772" s="2">
        <v>7.0000000000000007E-2</v>
      </c>
      <c r="G4772" s="2">
        <v>6</v>
      </c>
      <c r="H4772" s="3">
        <v>45407</v>
      </c>
      <c r="I4772" s="3">
        <v>45412</v>
      </c>
      <c r="J4772" s="2" t="s">
        <v>21</v>
      </c>
      <c r="K4772" s="2" t="s">
        <v>16</v>
      </c>
      <c r="L4772" s="2">
        <v>97.55</v>
      </c>
      <c r="M4772" s="2" t="s">
        <v>17</v>
      </c>
      <c r="N4772" s="11">
        <f>L4772/E4772*100</f>
        <v>12.831643055391131</v>
      </c>
      <c r="O4772" s="12" t="str">
        <f>IF(N4772&lt;10,"Low",IF(N4772&lt;20,"Med","High"))</f>
        <v>Med</v>
      </c>
      <c r="P4772" s="12">
        <f>sales*discount</f>
        <v>53.216100000000004</v>
      </c>
      <c r="Q4772" s="12">
        <f>sales-Discount_Values</f>
        <v>707.01390000000004</v>
      </c>
      <c r="R4772" s="12">
        <f>DATEDIF(order_date,delivery_date,"D")</f>
        <v>5</v>
      </c>
      <c r="S4772" s="12"/>
    </row>
    <row r="4773" spans="1:19" ht="14.25" customHeight="1" x14ac:dyDescent="0.35">
      <c r="A4773" s="2" t="s">
        <v>1679</v>
      </c>
      <c r="B4773" s="2">
        <v>101646</v>
      </c>
      <c r="C4773" s="2" t="s">
        <v>13</v>
      </c>
      <c r="D4773" s="2" t="s">
        <v>14</v>
      </c>
      <c r="E4773" s="2">
        <v>4180.3100000000004</v>
      </c>
      <c r="F4773" s="2">
        <v>0.25</v>
      </c>
      <c r="G4773" s="2">
        <v>5</v>
      </c>
      <c r="H4773" s="3">
        <v>45304</v>
      </c>
      <c r="I4773" s="3">
        <v>45311</v>
      </c>
      <c r="J4773" s="2" t="s">
        <v>21</v>
      </c>
      <c r="K4773" s="2" t="s">
        <v>22</v>
      </c>
      <c r="L4773" s="2">
        <v>536.51</v>
      </c>
      <c r="M4773" s="2" t="s">
        <v>23</v>
      </c>
      <c r="N4773" s="11">
        <f>L4773/E4773*100</f>
        <v>12.834215644294321</v>
      </c>
      <c r="O4773" s="12" t="str">
        <f>IF(N4773&lt;10,"Low",IF(N4773&lt;20,"Med","High"))</f>
        <v>Med</v>
      </c>
      <c r="P4773" s="12">
        <f>sales*discount</f>
        <v>1045.0775000000001</v>
      </c>
      <c r="Q4773" s="12">
        <f>sales-Discount_Values</f>
        <v>3135.2325000000001</v>
      </c>
      <c r="R4773" s="12">
        <f>DATEDIF(order_date,delivery_date,"D")</f>
        <v>7</v>
      </c>
      <c r="S4773" s="12"/>
    </row>
    <row r="4774" spans="1:19" ht="14.25" customHeight="1" x14ac:dyDescent="0.35">
      <c r="A4774" s="2" t="s">
        <v>7254</v>
      </c>
      <c r="B4774" s="2">
        <v>107221</v>
      </c>
      <c r="C4774" s="2" t="s">
        <v>41</v>
      </c>
      <c r="D4774" s="2" t="s">
        <v>14</v>
      </c>
      <c r="E4774" s="2">
        <v>4200.41</v>
      </c>
      <c r="F4774" s="2">
        <v>0.27</v>
      </c>
      <c r="G4774" s="2">
        <v>4</v>
      </c>
      <c r="H4774" s="3">
        <v>45062</v>
      </c>
      <c r="I4774" s="3">
        <v>45068</v>
      </c>
      <c r="J4774" s="2" t="s">
        <v>31</v>
      </c>
      <c r="K4774" s="2" t="s">
        <v>22</v>
      </c>
      <c r="L4774" s="2">
        <v>539.22</v>
      </c>
      <c r="M4774" s="2" t="s">
        <v>23</v>
      </c>
      <c r="N4774" s="11">
        <f>L4774/E4774*100</f>
        <v>12.837318261788729</v>
      </c>
      <c r="O4774" s="12" t="str">
        <f>IF(N4774&lt;10,"Low",IF(N4774&lt;20,"Med","High"))</f>
        <v>Med</v>
      </c>
      <c r="P4774" s="12">
        <f>sales*discount</f>
        <v>1134.1107</v>
      </c>
      <c r="Q4774" s="12">
        <f>sales-Discount_Values</f>
        <v>3066.2992999999997</v>
      </c>
      <c r="R4774" s="12">
        <f>DATEDIF(order_date,delivery_date,"D")</f>
        <v>6</v>
      </c>
      <c r="S4774" s="12"/>
    </row>
    <row r="4775" spans="1:19" ht="14.25" customHeight="1" x14ac:dyDescent="0.35">
      <c r="A4775" s="2" t="s">
        <v>9363</v>
      </c>
      <c r="B4775" s="2">
        <v>109330</v>
      </c>
      <c r="C4775" s="2" t="s">
        <v>19</v>
      </c>
      <c r="D4775" s="2" t="s">
        <v>36</v>
      </c>
      <c r="E4775" s="2">
        <v>1862.67</v>
      </c>
      <c r="F4775" s="2">
        <v>0.36</v>
      </c>
      <c r="G4775" s="2">
        <v>2</v>
      </c>
      <c r="H4775" s="3">
        <v>45259</v>
      </c>
      <c r="I4775" s="3">
        <v>45260</v>
      </c>
      <c r="J4775" s="2" t="s">
        <v>15</v>
      </c>
      <c r="K4775" s="2" t="s">
        <v>27</v>
      </c>
      <c r="L4775" s="2">
        <v>239.16</v>
      </c>
      <c r="M4775" s="2" t="s">
        <v>48</v>
      </c>
      <c r="N4775" s="11">
        <f>L4775/E4775*100</f>
        <v>12.839633429431943</v>
      </c>
      <c r="O4775" s="12" t="str">
        <f>IF(N4775&lt;10,"Low",IF(N4775&lt;20,"Med","High"))</f>
        <v>Med</v>
      </c>
      <c r="P4775" s="12">
        <f>sales*discount</f>
        <v>670.56119999999999</v>
      </c>
      <c r="Q4775" s="12">
        <f>sales-Discount_Values</f>
        <v>1192.1088</v>
      </c>
      <c r="R4775" s="12">
        <f>DATEDIF(order_date,delivery_date,"D")</f>
        <v>1</v>
      </c>
      <c r="S4775" s="12"/>
    </row>
    <row r="4776" spans="1:19" ht="14.25" customHeight="1" x14ac:dyDescent="0.35">
      <c r="A4776" s="2" t="s">
        <v>6923</v>
      </c>
      <c r="B4776" s="2">
        <v>106890</v>
      </c>
      <c r="C4776" s="2" t="s">
        <v>19</v>
      </c>
      <c r="D4776" s="2" t="s">
        <v>26</v>
      </c>
      <c r="E4776" s="2">
        <v>4308.3900000000003</v>
      </c>
      <c r="F4776" s="2">
        <v>0.09</v>
      </c>
      <c r="G4776" s="2">
        <v>2</v>
      </c>
      <c r="H4776" s="3">
        <v>45572</v>
      </c>
      <c r="I4776" s="3">
        <v>45574</v>
      </c>
      <c r="J4776" s="2" t="s">
        <v>31</v>
      </c>
      <c r="K4776" s="2" t="s">
        <v>22</v>
      </c>
      <c r="L4776" s="2">
        <v>553.19000000000005</v>
      </c>
      <c r="M4776" s="2" t="s">
        <v>28</v>
      </c>
      <c r="N4776" s="11">
        <f>L4776/E4776*100</f>
        <v>12.839831120209638</v>
      </c>
      <c r="O4776" s="12" t="str">
        <f>IF(N4776&lt;10,"Low",IF(N4776&lt;20,"Med","High"))</f>
        <v>Med</v>
      </c>
      <c r="P4776" s="12">
        <f>sales*discount</f>
        <v>387.75510000000003</v>
      </c>
      <c r="Q4776" s="12">
        <f>sales-Discount_Values</f>
        <v>3920.6349000000005</v>
      </c>
      <c r="R4776" s="12">
        <f>DATEDIF(order_date,delivery_date,"D")</f>
        <v>2</v>
      </c>
      <c r="S4776" s="12"/>
    </row>
    <row r="4777" spans="1:19" ht="14.25" customHeight="1" x14ac:dyDescent="0.35">
      <c r="A4777" s="2" t="s">
        <v>8980</v>
      </c>
      <c r="B4777" s="2">
        <v>108947</v>
      </c>
      <c r="C4777" s="2" t="s">
        <v>13</v>
      </c>
      <c r="D4777" s="2" t="s">
        <v>20</v>
      </c>
      <c r="E4777" s="2">
        <v>1685.06</v>
      </c>
      <c r="F4777" s="2">
        <v>0.18</v>
      </c>
      <c r="G4777" s="2">
        <v>8</v>
      </c>
      <c r="H4777" s="3">
        <v>45329</v>
      </c>
      <c r="I4777" s="3">
        <v>45334</v>
      </c>
      <c r="J4777" s="2" t="s">
        <v>31</v>
      </c>
      <c r="K4777" s="2" t="s">
        <v>22</v>
      </c>
      <c r="L4777" s="2">
        <v>216.36</v>
      </c>
      <c r="M4777" s="2" t="s">
        <v>17</v>
      </c>
      <c r="N4777" s="11">
        <f>L4777/E4777*100</f>
        <v>12.839898876004415</v>
      </c>
      <c r="O4777" s="12" t="str">
        <f>IF(N4777&lt;10,"Low",IF(N4777&lt;20,"Med","High"))</f>
        <v>Med</v>
      </c>
      <c r="P4777" s="12">
        <f>sales*discount</f>
        <v>303.31079999999997</v>
      </c>
      <c r="Q4777" s="12">
        <f>sales-Discount_Values</f>
        <v>1381.7492</v>
      </c>
      <c r="R4777" s="12">
        <f>DATEDIF(order_date,delivery_date,"D")</f>
        <v>5</v>
      </c>
      <c r="S4777" s="12"/>
    </row>
    <row r="4778" spans="1:19" ht="14.25" customHeight="1" x14ac:dyDescent="0.35">
      <c r="A4778" s="2" t="s">
        <v>8269</v>
      </c>
      <c r="B4778" s="2">
        <v>108236</v>
      </c>
      <c r="C4778" s="2" t="s">
        <v>19</v>
      </c>
      <c r="D4778" s="2" t="s">
        <v>20</v>
      </c>
      <c r="E4778" s="2">
        <v>2969.37</v>
      </c>
      <c r="F4778" s="2">
        <v>0.05</v>
      </c>
      <c r="G4778" s="2">
        <v>3</v>
      </c>
      <c r="H4778" s="3">
        <v>45430</v>
      </c>
      <c r="I4778" s="3">
        <v>45431</v>
      </c>
      <c r="J4778" s="2" t="s">
        <v>21</v>
      </c>
      <c r="K4778" s="2" t="s">
        <v>27</v>
      </c>
      <c r="L4778" s="2">
        <v>381.38</v>
      </c>
      <c r="M4778" s="2" t="s">
        <v>39</v>
      </c>
      <c r="N4778" s="11">
        <f>L4778/E4778*100</f>
        <v>12.843801883901298</v>
      </c>
      <c r="O4778" s="12" t="str">
        <f>IF(N4778&lt;10,"Low",IF(N4778&lt;20,"Med","High"))</f>
        <v>Med</v>
      </c>
      <c r="P4778" s="12">
        <f>sales*discount</f>
        <v>148.46850000000001</v>
      </c>
      <c r="Q4778" s="12">
        <f>sales-Discount_Values</f>
        <v>2820.9014999999999</v>
      </c>
      <c r="R4778" s="12">
        <f>DATEDIF(order_date,delivery_date,"D")</f>
        <v>1</v>
      </c>
      <c r="S4778" s="12"/>
    </row>
    <row r="4779" spans="1:19" ht="14.25" customHeight="1" x14ac:dyDescent="0.35">
      <c r="A4779" s="2" t="s">
        <v>10488</v>
      </c>
      <c r="B4779" s="2">
        <v>110455</v>
      </c>
      <c r="C4779" s="2" t="s">
        <v>41</v>
      </c>
      <c r="D4779" s="2" t="s">
        <v>36</v>
      </c>
      <c r="E4779" s="2">
        <v>2174.42</v>
      </c>
      <c r="F4779" s="2">
        <v>0.09</v>
      </c>
      <c r="G4779" s="2">
        <v>8</v>
      </c>
      <c r="H4779" s="3">
        <v>45161</v>
      </c>
      <c r="I4779" s="3">
        <v>45166</v>
      </c>
      <c r="J4779" s="2" t="s">
        <v>31</v>
      </c>
      <c r="K4779" s="2" t="s">
        <v>22</v>
      </c>
      <c r="L4779" s="2">
        <v>279.31</v>
      </c>
      <c r="M4779" s="2" t="s">
        <v>48</v>
      </c>
      <c r="N4779" s="11">
        <f>L4779/E4779*100</f>
        <v>12.845264484322255</v>
      </c>
      <c r="O4779" s="12" t="str">
        <f>IF(N4779&lt;10,"Low",IF(N4779&lt;20,"Med","High"))</f>
        <v>Med</v>
      </c>
      <c r="P4779" s="12">
        <f>sales*discount</f>
        <v>195.6978</v>
      </c>
      <c r="Q4779" s="12">
        <f>sales-Discount_Values</f>
        <v>1978.7222000000002</v>
      </c>
      <c r="R4779" s="12">
        <f>DATEDIF(order_date,delivery_date,"D")</f>
        <v>5</v>
      </c>
      <c r="S4779" s="12"/>
    </row>
    <row r="4780" spans="1:19" ht="14.25" customHeight="1" x14ac:dyDescent="0.35">
      <c r="A4780" s="2" t="s">
        <v>955</v>
      </c>
      <c r="B4780" s="2">
        <v>100922</v>
      </c>
      <c r="C4780" s="2" t="s">
        <v>25</v>
      </c>
      <c r="D4780" s="2" t="s">
        <v>33</v>
      </c>
      <c r="E4780" s="2">
        <v>3321.88</v>
      </c>
      <c r="F4780" s="2">
        <v>0.33</v>
      </c>
      <c r="G4780" s="2">
        <v>2</v>
      </c>
      <c r="H4780" s="3">
        <v>45359</v>
      </c>
      <c r="I4780" s="3">
        <v>45362</v>
      </c>
      <c r="J4780" s="2" t="s">
        <v>15</v>
      </c>
      <c r="K4780" s="2" t="s">
        <v>16</v>
      </c>
      <c r="L4780" s="2">
        <v>426.77</v>
      </c>
      <c r="M4780" s="2" t="s">
        <v>23</v>
      </c>
      <c r="N4780" s="11">
        <f>L4780/E4780*100</f>
        <v>12.847243127385696</v>
      </c>
      <c r="O4780" s="12" t="str">
        <f>IF(N4780&lt;10,"Low",IF(N4780&lt;20,"Med","High"))</f>
        <v>Med</v>
      </c>
      <c r="P4780" s="12">
        <f>sales*discount</f>
        <v>1096.2204000000002</v>
      </c>
      <c r="Q4780" s="12">
        <f>sales-Discount_Values</f>
        <v>2225.6596</v>
      </c>
      <c r="R4780" s="12">
        <f>DATEDIF(order_date,delivery_date,"D")</f>
        <v>3</v>
      </c>
      <c r="S4780" s="12"/>
    </row>
    <row r="4781" spans="1:19" ht="14.25" customHeight="1" x14ac:dyDescent="0.35">
      <c r="A4781" s="2" t="s">
        <v>5485</v>
      </c>
      <c r="B4781" s="2">
        <v>105452</v>
      </c>
      <c r="C4781" s="2" t="s">
        <v>13</v>
      </c>
      <c r="D4781" s="2" t="s">
        <v>14</v>
      </c>
      <c r="E4781" s="2">
        <v>1198.2</v>
      </c>
      <c r="F4781" s="2">
        <v>0.45</v>
      </c>
      <c r="G4781" s="2">
        <v>5</v>
      </c>
      <c r="H4781" s="3">
        <v>45259</v>
      </c>
      <c r="I4781" s="3">
        <v>45266</v>
      </c>
      <c r="J4781" s="2" t="s">
        <v>15</v>
      </c>
      <c r="K4781" s="2" t="s">
        <v>27</v>
      </c>
      <c r="L4781" s="2">
        <v>153.94</v>
      </c>
      <c r="M4781" s="2" t="s">
        <v>17</v>
      </c>
      <c r="N4781" s="11">
        <f>L4781/E4781*100</f>
        <v>12.847604740444</v>
      </c>
      <c r="O4781" s="12" t="str">
        <f>IF(N4781&lt;10,"Low",IF(N4781&lt;20,"Med","High"))</f>
        <v>Med</v>
      </c>
      <c r="P4781" s="12">
        <f>sales*discount</f>
        <v>539.19000000000005</v>
      </c>
      <c r="Q4781" s="12">
        <f>sales-Discount_Values</f>
        <v>659.01</v>
      </c>
      <c r="R4781" s="12">
        <f>DATEDIF(order_date,delivery_date,"D")</f>
        <v>7</v>
      </c>
      <c r="S4781" s="12"/>
    </row>
    <row r="4782" spans="1:19" ht="14.25" customHeight="1" x14ac:dyDescent="0.35">
      <c r="A4782" s="2" t="s">
        <v>5928</v>
      </c>
      <c r="B4782" s="2">
        <v>105895</v>
      </c>
      <c r="C4782" s="2" t="s">
        <v>13</v>
      </c>
      <c r="D4782" s="2" t="s">
        <v>33</v>
      </c>
      <c r="E4782" s="2">
        <v>1829.01</v>
      </c>
      <c r="F4782" s="2">
        <v>0.33</v>
      </c>
      <c r="G4782" s="2">
        <v>8</v>
      </c>
      <c r="H4782" s="3">
        <v>45044</v>
      </c>
      <c r="I4782" s="3">
        <v>45049</v>
      </c>
      <c r="J4782" s="2" t="s">
        <v>21</v>
      </c>
      <c r="K4782" s="2" t="s">
        <v>22</v>
      </c>
      <c r="L4782" s="2">
        <v>235.01</v>
      </c>
      <c r="M4782" s="2" t="s">
        <v>34</v>
      </c>
      <c r="N4782" s="11">
        <f>L4782/E4782*100</f>
        <v>12.849027616032716</v>
      </c>
      <c r="O4782" s="12" t="str">
        <f>IF(N4782&lt;10,"Low",IF(N4782&lt;20,"Med","High"))</f>
        <v>Med</v>
      </c>
      <c r="P4782" s="12">
        <f>sales*discount</f>
        <v>603.57330000000002</v>
      </c>
      <c r="Q4782" s="12">
        <f>sales-Discount_Values</f>
        <v>1225.4367</v>
      </c>
      <c r="R4782" s="12">
        <f>DATEDIF(order_date,delivery_date,"D")</f>
        <v>5</v>
      </c>
      <c r="S4782" s="12"/>
    </row>
    <row r="4783" spans="1:19" ht="14.25" customHeight="1" x14ac:dyDescent="0.35">
      <c r="A4783" s="2" t="s">
        <v>6588</v>
      </c>
      <c r="B4783" s="2">
        <v>106555</v>
      </c>
      <c r="C4783" s="2" t="s">
        <v>19</v>
      </c>
      <c r="D4783" s="2" t="s">
        <v>33</v>
      </c>
      <c r="E4783" s="2">
        <v>3356.55</v>
      </c>
      <c r="F4783" s="2">
        <v>0.39</v>
      </c>
      <c r="G4783" s="2">
        <v>6</v>
      </c>
      <c r="H4783" s="3">
        <v>45345</v>
      </c>
      <c r="I4783" s="3">
        <v>45350</v>
      </c>
      <c r="J4783" s="2" t="s">
        <v>31</v>
      </c>
      <c r="K4783" s="2" t="s">
        <v>22</v>
      </c>
      <c r="L4783" s="2">
        <v>431.29</v>
      </c>
      <c r="M4783" s="2" t="s">
        <v>28</v>
      </c>
      <c r="N4783" s="11">
        <f>L4783/E4783*100</f>
        <v>12.849205285188662</v>
      </c>
      <c r="O4783" s="12" t="str">
        <f>IF(N4783&lt;10,"Low",IF(N4783&lt;20,"Med","High"))</f>
        <v>Med</v>
      </c>
      <c r="P4783" s="12">
        <f>sales*discount</f>
        <v>1309.0545000000002</v>
      </c>
      <c r="Q4783" s="12">
        <f>sales-Discount_Values</f>
        <v>2047.4955</v>
      </c>
      <c r="R4783" s="12">
        <f>DATEDIF(order_date,delivery_date,"D")</f>
        <v>5</v>
      </c>
      <c r="S4783" s="12"/>
    </row>
    <row r="4784" spans="1:19" ht="14.25" customHeight="1" x14ac:dyDescent="0.35">
      <c r="A4784" s="2" t="s">
        <v>13142</v>
      </c>
      <c r="B4784" s="2">
        <v>113109</v>
      </c>
      <c r="C4784" s="2" t="s">
        <v>25</v>
      </c>
      <c r="D4784" s="2" t="s">
        <v>36</v>
      </c>
      <c r="E4784" s="2">
        <v>2595.0300000000002</v>
      </c>
      <c r="F4784" s="2">
        <v>0.4</v>
      </c>
      <c r="G4784" s="2">
        <v>1</v>
      </c>
      <c r="H4784" s="3">
        <v>45012</v>
      </c>
      <c r="I4784" s="3">
        <v>45013</v>
      </c>
      <c r="J4784" s="2" t="s">
        <v>21</v>
      </c>
      <c r="K4784" s="2" t="s">
        <v>16</v>
      </c>
      <c r="L4784" s="2">
        <v>333.47</v>
      </c>
      <c r="M4784" s="2" t="s">
        <v>23</v>
      </c>
      <c r="N4784" s="11">
        <f>L4784/E4784*100</f>
        <v>12.850333136803812</v>
      </c>
      <c r="O4784" s="12" t="str">
        <f>IF(N4784&lt;10,"Low",IF(N4784&lt;20,"Med","High"))</f>
        <v>Med</v>
      </c>
      <c r="P4784" s="12">
        <f>sales*discount</f>
        <v>1038.0120000000002</v>
      </c>
      <c r="Q4784" s="12">
        <f>sales-Discount_Values</f>
        <v>1557.018</v>
      </c>
      <c r="R4784" s="12">
        <f>DATEDIF(order_date,delivery_date,"D")</f>
        <v>1</v>
      </c>
      <c r="S4784" s="12"/>
    </row>
    <row r="4785" spans="1:19" ht="14.25" customHeight="1" x14ac:dyDescent="0.35">
      <c r="A4785" s="2" t="s">
        <v>7184</v>
      </c>
      <c r="B4785" s="2">
        <v>107151</v>
      </c>
      <c r="C4785" s="2" t="s">
        <v>41</v>
      </c>
      <c r="D4785" s="2" t="s">
        <v>36</v>
      </c>
      <c r="E4785" s="2">
        <v>3913.42</v>
      </c>
      <c r="F4785" s="2">
        <v>0.14000000000000001</v>
      </c>
      <c r="G4785" s="2">
        <v>3</v>
      </c>
      <c r="H4785" s="3">
        <v>44965</v>
      </c>
      <c r="I4785" s="3">
        <v>44969</v>
      </c>
      <c r="J4785" s="2" t="s">
        <v>15</v>
      </c>
      <c r="K4785" s="2" t="s">
        <v>22</v>
      </c>
      <c r="L4785" s="2">
        <v>502.93</v>
      </c>
      <c r="M4785" s="2" t="s">
        <v>39</v>
      </c>
      <c r="N4785" s="11">
        <f>L4785/E4785*100</f>
        <v>12.851418963464182</v>
      </c>
      <c r="O4785" s="12" t="str">
        <f>IF(N4785&lt;10,"Low",IF(N4785&lt;20,"Med","High"))</f>
        <v>Med</v>
      </c>
      <c r="P4785" s="12">
        <f>sales*discount</f>
        <v>547.87880000000007</v>
      </c>
      <c r="Q4785" s="12">
        <f>sales-Discount_Values</f>
        <v>3365.5412000000001</v>
      </c>
      <c r="R4785" s="12">
        <f>DATEDIF(order_date,delivery_date,"D")</f>
        <v>4</v>
      </c>
      <c r="S4785" s="12"/>
    </row>
    <row r="4786" spans="1:19" ht="14.25" customHeight="1" x14ac:dyDescent="0.35">
      <c r="A4786" s="2" t="s">
        <v>8666</v>
      </c>
      <c r="B4786" s="2">
        <v>108633</v>
      </c>
      <c r="C4786" s="2" t="s">
        <v>19</v>
      </c>
      <c r="D4786" s="2" t="s">
        <v>36</v>
      </c>
      <c r="E4786" s="2">
        <v>4098.93</v>
      </c>
      <c r="F4786" s="2">
        <v>0.27</v>
      </c>
      <c r="G4786" s="2">
        <v>5</v>
      </c>
      <c r="H4786" s="3">
        <v>45625</v>
      </c>
      <c r="I4786" s="3">
        <v>45628</v>
      </c>
      <c r="J4786" s="2" t="s">
        <v>21</v>
      </c>
      <c r="K4786" s="2" t="s">
        <v>27</v>
      </c>
      <c r="L4786" s="2">
        <v>526.80999999999995</v>
      </c>
      <c r="M4786" s="2" t="s">
        <v>17</v>
      </c>
      <c r="N4786" s="11">
        <f>L4786/E4786*100</f>
        <v>12.852378547572169</v>
      </c>
      <c r="O4786" s="12" t="str">
        <f>IF(N4786&lt;10,"Low",IF(N4786&lt;20,"Med","High"))</f>
        <v>Med</v>
      </c>
      <c r="P4786" s="12">
        <f>sales*discount</f>
        <v>1106.7111000000002</v>
      </c>
      <c r="Q4786" s="12">
        <f>sales-Discount_Values</f>
        <v>2992.2188999999998</v>
      </c>
      <c r="R4786" s="12">
        <f>DATEDIF(order_date,delivery_date,"D")</f>
        <v>3</v>
      </c>
      <c r="S4786" s="12"/>
    </row>
    <row r="4787" spans="1:19" ht="14.25" customHeight="1" x14ac:dyDescent="0.35">
      <c r="A4787" s="2" t="s">
        <v>4729</v>
      </c>
      <c r="B4787" s="2">
        <v>104696</v>
      </c>
      <c r="C4787" s="2" t="s">
        <v>13</v>
      </c>
      <c r="D4787" s="2" t="s">
        <v>26</v>
      </c>
      <c r="E4787" s="2">
        <v>3712.62</v>
      </c>
      <c r="F4787" s="2">
        <v>0.48</v>
      </c>
      <c r="G4787" s="2">
        <v>7</v>
      </c>
      <c r="H4787" s="3">
        <v>44973</v>
      </c>
      <c r="I4787" s="3">
        <v>44980</v>
      </c>
      <c r="J4787" s="2" t="s">
        <v>31</v>
      </c>
      <c r="K4787" s="2" t="s">
        <v>16</v>
      </c>
      <c r="L4787" s="2">
        <v>477.22</v>
      </c>
      <c r="M4787" s="2" t="s">
        <v>39</v>
      </c>
      <c r="N4787" s="11">
        <f>L4787/E4787*100</f>
        <v>12.85399529173468</v>
      </c>
      <c r="O4787" s="12" t="str">
        <f>IF(N4787&lt;10,"Low",IF(N4787&lt;20,"Med","High"))</f>
        <v>Med</v>
      </c>
      <c r="P4787" s="12">
        <f>sales*discount</f>
        <v>1782.0575999999999</v>
      </c>
      <c r="Q4787" s="12">
        <f>sales-Discount_Values</f>
        <v>1930.5624</v>
      </c>
      <c r="R4787" s="12">
        <f>DATEDIF(order_date,delivery_date,"D")</f>
        <v>7</v>
      </c>
      <c r="S4787" s="12"/>
    </row>
    <row r="4788" spans="1:19" ht="14.25" customHeight="1" x14ac:dyDescent="0.35">
      <c r="A4788" s="2" t="s">
        <v>8763</v>
      </c>
      <c r="B4788" s="2">
        <v>108730</v>
      </c>
      <c r="C4788" s="2" t="s">
        <v>13</v>
      </c>
      <c r="D4788" s="2" t="s">
        <v>33</v>
      </c>
      <c r="E4788" s="2">
        <v>2136.92</v>
      </c>
      <c r="F4788" s="2">
        <v>0.12</v>
      </c>
      <c r="G4788" s="2">
        <v>3</v>
      </c>
      <c r="H4788" s="3">
        <v>45490</v>
      </c>
      <c r="I4788" s="3">
        <v>45497</v>
      </c>
      <c r="J4788" s="2" t="s">
        <v>15</v>
      </c>
      <c r="K4788" s="2" t="s">
        <v>22</v>
      </c>
      <c r="L4788" s="2">
        <v>274.7</v>
      </c>
      <c r="M4788" s="2" t="s">
        <v>28</v>
      </c>
      <c r="N4788" s="11">
        <f>L4788/E4788*100</f>
        <v>12.854950115118955</v>
      </c>
      <c r="O4788" s="12" t="str">
        <f>IF(N4788&lt;10,"Low",IF(N4788&lt;20,"Med","High"))</f>
        <v>Med</v>
      </c>
      <c r="P4788" s="12">
        <f>sales*discount</f>
        <v>256.43040000000002</v>
      </c>
      <c r="Q4788" s="12">
        <f>sales-Discount_Values</f>
        <v>1880.4896000000001</v>
      </c>
      <c r="R4788" s="12">
        <f>DATEDIF(order_date,delivery_date,"D")</f>
        <v>7</v>
      </c>
      <c r="S4788" s="12"/>
    </row>
    <row r="4789" spans="1:19" ht="14.25" customHeight="1" x14ac:dyDescent="0.35">
      <c r="A4789" s="2" t="s">
        <v>15330</v>
      </c>
      <c r="B4789" s="2">
        <v>115297</v>
      </c>
      <c r="C4789" s="2" t="s">
        <v>19</v>
      </c>
      <c r="D4789" s="2" t="s">
        <v>14</v>
      </c>
      <c r="E4789" s="2">
        <v>2330.67</v>
      </c>
      <c r="F4789" s="2">
        <v>0.4</v>
      </c>
      <c r="G4789" s="2">
        <v>2</v>
      </c>
      <c r="H4789" s="3">
        <v>45055</v>
      </c>
      <c r="I4789" s="3">
        <v>45058</v>
      </c>
      <c r="J4789" s="2" t="s">
        <v>21</v>
      </c>
      <c r="K4789" s="2" t="s">
        <v>16</v>
      </c>
      <c r="L4789" s="2">
        <v>299.63</v>
      </c>
      <c r="M4789" s="2" t="s">
        <v>48</v>
      </c>
      <c r="N4789" s="11">
        <f>L4789/E4789*100</f>
        <v>12.855959874199263</v>
      </c>
      <c r="O4789" s="12" t="str">
        <f>IF(N4789&lt;10,"Low",IF(N4789&lt;20,"Med","High"))</f>
        <v>Med</v>
      </c>
      <c r="P4789" s="12">
        <f>sales*discount</f>
        <v>932.26800000000003</v>
      </c>
      <c r="Q4789" s="12">
        <f>sales-Discount_Values</f>
        <v>1398.402</v>
      </c>
      <c r="R4789" s="12">
        <f>DATEDIF(order_date,delivery_date,"D")</f>
        <v>3</v>
      </c>
      <c r="S4789" s="12"/>
    </row>
    <row r="4790" spans="1:19" ht="14.25" customHeight="1" x14ac:dyDescent="0.35">
      <c r="A4790" s="2" t="s">
        <v>8813</v>
      </c>
      <c r="B4790" s="2">
        <v>108780</v>
      </c>
      <c r="C4790" s="2" t="s">
        <v>25</v>
      </c>
      <c r="D4790" s="2" t="s">
        <v>26</v>
      </c>
      <c r="E4790" s="2">
        <v>4511.46</v>
      </c>
      <c r="F4790" s="2">
        <v>0.28999999999999998</v>
      </c>
      <c r="G4790" s="2">
        <v>6</v>
      </c>
      <c r="H4790" s="3">
        <v>45456</v>
      </c>
      <c r="I4790" s="3">
        <v>45459</v>
      </c>
      <c r="J4790" s="2" t="s">
        <v>15</v>
      </c>
      <c r="K4790" s="2" t="s">
        <v>27</v>
      </c>
      <c r="L4790" s="2">
        <v>580.03</v>
      </c>
      <c r="M4790" s="2" t="s">
        <v>34</v>
      </c>
      <c r="N4790" s="11">
        <f>L4790/E4790*100</f>
        <v>12.856813537081122</v>
      </c>
      <c r="O4790" s="12" t="str">
        <f>IF(N4790&lt;10,"Low",IF(N4790&lt;20,"Med","High"))</f>
        <v>Med</v>
      </c>
      <c r="P4790" s="12">
        <f>sales*discount</f>
        <v>1308.3234</v>
      </c>
      <c r="Q4790" s="12">
        <f>sales-Discount_Values</f>
        <v>3203.1365999999998</v>
      </c>
      <c r="R4790" s="12">
        <f>DATEDIF(order_date,delivery_date,"D")</f>
        <v>3</v>
      </c>
      <c r="S4790" s="12"/>
    </row>
    <row r="4791" spans="1:19" ht="14.25" customHeight="1" x14ac:dyDescent="0.35">
      <c r="A4791" s="2" t="s">
        <v>2397</v>
      </c>
      <c r="B4791" s="2">
        <v>102364</v>
      </c>
      <c r="C4791" s="2" t="s">
        <v>19</v>
      </c>
      <c r="D4791" s="2" t="s">
        <v>33</v>
      </c>
      <c r="E4791" s="2">
        <v>818.41</v>
      </c>
      <c r="F4791" s="2">
        <v>0.05</v>
      </c>
      <c r="G4791" s="2">
        <v>8</v>
      </c>
      <c r="H4791" s="3">
        <v>45284</v>
      </c>
      <c r="I4791" s="3">
        <v>45286</v>
      </c>
      <c r="J4791" s="2" t="s">
        <v>31</v>
      </c>
      <c r="K4791" s="2" t="s">
        <v>27</v>
      </c>
      <c r="L4791" s="2">
        <v>105.25</v>
      </c>
      <c r="M4791" s="2" t="s">
        <v>48</v>
      </c>
      <c r="N4791" s="11">
        <f>L4791/E4791*100</f>
        <v>12.860302293471488</v>
      </c>
      <c r="O4791" s="12" t="str">
        <f>IF(N4791&lt;10,"Low",IF(N4791&lt;20,"Med","High"))</f>
        <v>Med</v>
      </c>
      <c r="P4791" s="12">
        <f>sales*discount</f>
        <v>40.920500000000004</v>
      </c>
      <c r="Q4791" s="12">
        <f>sales-Discount_Values</f>
        <v>777.48949999999991</v>
      </c>
      <c r="R4791" s="12">
        <f>DATEDIF(order_date,delivery_date,"D")</f>
        <v>2</v>
      </c>
      <c r="S4791" s="12"/>
    </row>
    <row r="4792" spans="1:19" ht="14.25" customHeight="1" x14ac:dyDescent="0.35">
      <c r="A4792" s="2" t="s">
        <v>13181</v>
      </c>
      <c r="B4792" s="2">
        <v>113148</v>
      </c>
      <c r="C4792" s="2" t="s">
        <v>25</v>
      </c>
      <c r="D4792" s="2" t="s">
        <v>14</v>
      </c>
      <c r="E4792" s="2">
        <v>861.25</v>
      </c>
      <c r="F4792" s="2">
        <v>0.43</v>
      </c>
      <c r="G4792" s="2">
        <v>6</v>
      </c>
      <c r="H4792" s="3">
        <v>45546</v>
      </c>
      <c r="I4792" s="3">
        <v>45547</v>
      </c>
      <c r="J4792" s="2" t="s">
        <v>31</v>
      </c>
      <c r="K4792" s="2" t="s">
        <v>22</v>
      </c>
      <c r="L4792" s="2">
        <v>110.78</v>
      </c>
      <c r="M4792" s="2" t="s">
        <v>34</v>
      </c>
      <c r="N4792" s="11">
        <f>L4792/E4792*100</f>
        <v>12.862699564586357</v>
      </c>
      <c r="O4792" s="12" t="str">
        <f>IF(N4792&lt;10,"Low",IF(N4792&lt;20,"Med","High"))</f>
        <v>Med</v>
      </c>
      <c r="P4792" s="12">
        <f>sales*discount</f>
        <v>370.33749999999998</v>
      </c>
      <c r="Q4792" s="12">
        <f>sales-Discount_Values</f>
        <v>490.91250000000002</v>
      </c>
      <c r="R4792" s="12">
        <f>DATEDIF(order_date,delivery_date,"D")</f>
        <v>1</v>
      </c>
      <c r="S4792" s="12"/>
    </row>
    <row r="4793" spans="1:19" ht="14.25" customHeight="1" x14ac:dyDescent="0.35">
      <c r="A4793" s="2" t="s">
        <v>14428</v>
      </c>
      <c r="B4793" s="2">
        <v>114395</v>
      </c>
      <c r="C4793" s="2" t="s">
        <v>13</v>
      </c>
      <c r="D4793" s="2" t="s">
        <v>36</v>
      </c>
      <c r="E4793" s="2">
        <v>2455.16</v>
      </c>
      <c r="F4793" s="2">
        <v>0.16</v>
      </c>
      <c r="G4793" s="2">
        <v>6</v>
      </c>
      <c r="H4793" s="3">
        <v>45539</v>
      </c>
      <c r="I4793" s="3">
        <v>45543</v>
      </c>
      <c r="J4793" s="2" t="s">
        <v>31</v>
      </c>
      <c r="K4793" s="2" t="s">
        <v>27</v>
      </c>
      <c r="L4793" s="2">
        <v>315.82</v>
      </c>
      <c r="M4793" s="2" t="s">
        <v>28</v>
      </c>
      <c r="N4793" s="11">
        <f>L4793/E4793*100</f>
        <v>12.863520096449927</v>
      </c>
      <c r="O4793" s="12" t="str">
        <f>IF(N4793&lt;10,"Low",IF(N4793&lt;20,"Med","High"))</f>
        <v>Med</v>
      </c>
      <c r="P4793" s="12">
        <f>sales*discount</f>
        <v>392.82560000000001</v>
      </c>
      <c r="Q4793" s="12">
        <f>sales-Discount_Values</f>
        <v>2062.3343999999997</v>
      </c>
      <c r="R4793" s="12">
        <f>DATEDIF(order_date,delivery_date,"D")</f>
        <v>4</v>
      </c>
      <c r="S4793" s="12"/>
    </row>
    <row r="4794" spans="1:19" ht="14.25" customHeight="1" x14ac:dyDescent="0.35">
      <c r="A4794" s="2" t="s">
        <v>3923</v>
      </c>
      <c r="B4794" s="2">
        <v>103890</v>
      </c>
      <c r="C4794" s="2" t="s">
        <v>19</v>
      </c>
      <c r="D4794" s="2" t="s">
        <v>26</v>
      </c>
      <c r="E4794" s="2">
        <v>2366.4699999999998</v>
      </c>
      <c r="F4794" s="2">
        <v>0.04</v>
      </c>
      <c r="G4794" s="2">
        <v>4</v>
      </c>
      <c r="H4794" s="3">
        <v>45339</v>
      </c>
      <c r="I4794" s="3">
        <v>45342</v>
      </c>
      <c r="J4794" s="2" t="s">
        <v>15</v>
      </c>
      <c r="K4794" s="2" t="s">
        <v>22</v>
      </c>
      <c r="L4794" s="2">
        <v>304.48</v>
      </c>
      <c r="M4794" s="2" t="s">
        <v>23</v>
      </c>
      <c r="N4794" s="11">
        <f>L4794/E4794*100</f>
        <v>12.866421294163882</v>
      </c>
      <c r="O4794" s="12" t="str">
        <f>IF(N4794&lt;10,"Low",IF(N4794&lt;20,"Med","High"))</f>
        <v>Med</v>
      </c>
      <c r="P4794" s="12">
        <f>sales*discount</f>
        <v>94.658799999999999</v>
      </c>
      <c r="Q4794" s="12">
        <f>sales-Discount_Values</f>
        <v>2271.8111999999996</v>
      </c>
      <c r="R4794" s="12">
        <f>DATEDIF(order_date,delivery_date,"D")</f>
        <v>3</v>
      </c>
      <c r="S4794" s="12"/>
    </row>
    <row r="4795" spans="1:19" ht="14.25" customHeight="1" x14ac:dyDescent="0.35">
      <c r="A4795" s="2" t="s">
        <v>10938</v>
      </c>
      <c r="B4795" s="2">
        <v>110905</v>
      </c>
      <c r="C4795" s="2" t="s">
        <v>13</v>
      </c>
      <c r="D4795" s="2" t="s">
        <v>14</v>
      </c>
      <c r="E4795" s="2">
        <v>341.07</v>
      </c>
      <c r="F4795" s="2">
        <v>0.33</v>
      </c>
      <c r="G4795" s="2">
        <v>7</v>
      </c>
      <c r="H4795" s="3">
        <v>44991</v>
      </c>
      <c r="I4795" s="3">
        <v>44995</v>
      </c>
      <c r="J4795" s="2" t="s">
        <v>31</v>
      </c>
      <c r="K4795" s="2" t="s">
        <v>27</v>
      </c>
      <c r="L4795" s="2">
        <v>43.89</v>
      </c>
      <c r="M4795" s="2" t="s">
        <v>23</v>
      </c>
      <c r="N4795" s="11">
        <f>L4795/E4795*100</f>
        <v>12.868326150057175</v>
      </c>
      <c r="O4795" s="12" t="str">
        <f>IF(N4795&lt;10,"Low",IF(N4795&lt;20,"Med","High"))</f>
        <v>Med</v>
      </c>
      <c r="P4795" s="12">
        <f>sales*discount</f>
        <v>112.5531</v>
      </c>
      <c r="Q4795" s="12">
        <f>sales-Discount_Values</f>
        <v>228.51689999999999</v>
      </c>
      <c r="R4795" s="12">
        <f>DATEDIF(order_date,delivery_date,"D")</f>
        <v>4</v>
      </c>
      <c r="S4795" s="12"/>
    </row>
    <row r="4796" spans="1:19" ht="14.25" customHeight="1" x14ac:dyDescent="0.35">
      <c r="A4796" s="2" t="s">
        <v>1566</v>
      </c>
      <c r="B4796" s="2">
        <v>101533</v>
      </c>
      <c r="C4796" s="2" t="s">
        <v>25</v>
      </c>
      <c r="D4796" s="2" t="s">
        <v>33</v>
      </c>
      <c r="E4796" s="2">
        <v>1762.65</v>
      </c>
      <c r="F4796" s="2">
        <v>0.08</v>
      </c>
      <c r="G4796" s="2">
        <v>1</v>
      </c>
      <c r="H4796" s="3">
        <v>45128</v>
      </c>
      <c r="I4796" s="3">
        <v>45133</v>
      </c>
      <c r="J4796" s="2" t="s">
        <v>21</v>
      </c>
      <c r="K4796" s="2" t="s">
        <v>16</v>
      </c>
      <c r="L4796" s="2">
        <v>226.92</v>
      </c>
      <c r="M4796" s="2" t="s">
        <v>39</v>
      </c>
      <c r="N4796" s="11">
        <f>L4796/E4796*100</f>
        <v>12.873797974640455</v>
      </c>
      <c r="O4796" s="12" t="str">
        <f>IF(N4796&lt;10,"Low",IF(N4796&lt;20,"Med","High"))</f>
        <v>Med</v>
      </c>
      <c r="P4796" s="12">
        <f>sales*discount</f>
        <v>141.012</v>
      </c>
      <c r="Q4796" s="12">
        <f>sales-Discount_Values</f>
        <v>1621.6380000000001</v>
      </c>
      <c r="R4796" s="12">
        <f>DATEDIF(order_date,delivery_date,"D")</f>
        <v>5</v>
      </c>
      <c r="S4796" s="12"/>
    </row>
    <row r="4797" spans="1:19" ht="14.25" customHeight="1" x14ac:dyDescent="0.35">
      <c r="A4797" s="2" t="s">
        <v>1811</v>
      </c>
      <c r="B4797" s="2">
        <v>101778</v>
      </c>
      <c r="C4797" s="2" t="s">
        <v>19</v>
      </c>
      <c r="D4797" s="2" t="s">
        <v>26</v>
      </c>
      <c r="E4797" s="2">
        <v>1919.87</v>
      </c>
      <c r="F4797" s="2">
        <v>0.38</v>
      </c>
      <c r="G4797" s="2">
        <v>4</v>
      </c>
      <c r="H4797" s="3">
        <v>45643</v>
      </c>
      <c r="I4797" s="3">
        <v>45646</v>
      </c>
      <c r="J4797" s="2" t="s">
        <v>31</v>
      </c>
      <c r="K4797" s="2" t="s">
        <v>27</v>
      </c>
      <c r="L4797" s="2">
        <v>247.22</v>
      </c>
      <c r="M4797" s="2" t="s">
        <v>48</v>
      </c>
      <c r="N4797" s="11">
        <f>L4797/E4797*100</f>
        <v>12.876913541021008</v>
      </c>
      <c r="O4797" s="12" t="str">
        <f>IF(N4797&lt;10,"Low",IF(N4797&lt;20,"Med","High"))</f>
        <v>Med</v>
      </c>
      <c r="P4797" s="12">
        <f>sales*discount</f>
        <v>729.55059999999992</v>
      </c>
      <c r="Q4797" s="12">
        <f>sales-Discount_Values</f>
        <v>1190.3193999999999</v>
      </c>
      <c r="R4797" s="12">
        <f>DATEDIF(order_date,delivery_date,"D")</f>
        <v>3</v>
      </c>
      <c r="S4797" s="12"/>
    </row>
    <row r="4798" spans="1:19" ht="14.25" customHeight="1" x14ac:dyDescent="0.35">
      <c r="A4798" s="2" t="s">
        <v>1906</v>
      </c>
      <c r="B4798" s="2">
        <v>101873</v>
      </c>
      <c r="C4798" s="2" t="s">
        <v>41</v>
      </c>
      <c r="D4798" s="2" t="s">
        <v>14</v>
      </c>
      <c r="E4798" s="2">
        <v>977.3</v>
      </c>
      <c r="F4798" s="2">
        <v>0.43</v>
      </c>
      <c r="G4798" s="2">
        <v>7</v>
      </c>
      <c r="H4798" s="3">
        <v>45284</v>
      </c>
      <c r="I4798" s="3">
        <v>45289</v>
      </c>
      <c r="J4798" s="2" t="s">
        <v>31</v>
      </c>
      <c r="K4798" s="2" t="s">
        <v>27</v>
      </c>
      <c r="L4798" s="2">
        <v>125.86</v>
      </c>
      <c r="M4798" s="2" t="s">
        <v>48</v>
      </c>
      <c r="N4798" s="11">
        <f>L4798/E4798*100</f>
        <v>12.87833827893175</v>
      </c>
      <c r="O4798" s="12" t="str">
        <f>IF(N4798&lt;10,"Low",IF(N4798&lt;20,"Med","High"))</f>
        <v>Med</v>
      </c>
      <c r="P4798" s="12">
        <f>sales*discount</f>
        <v>420.23899999999998</v>
      </c>
      <c r="Q4798" s="12">
        <f>sales-Discount_Values</f>
        <v>557.06099999999992</v>
      </c>
      <c r="R4798" s="12">
        <f>DATEDIF(order_date,delivery_date,"D")</f>
        <v>5</v>
      </c>
      <c r="S4798" s="12"/>
    </row>
    <row r="4799" spans="1:19" ht="14.25" customHeight="1" x14ac:dyDescent="0.35">
      <c r="A4799" s="2" t="s">
        <v>2488</v>
      </c>
      <c r="B4799" s="2">
        <v>102455</v>
      </c>
      <c r="C4799" s="2" t="s">
        <v>25</v>
      </c>
      <c r="D4799" s="2" t="s">
        <v>20</v>
      </c>
      <c r="E4799" s="2">
        <v>1766.12</v>
      </c>
      <c r="F4799" s="2">
        <v>0.12</v>
      </c>
      <c r="G4799" s="2">
        <v>8</v>
      </c>
      <c r="H4799" s="3">
        <v>45111</v>
      </c>
      <c r="I4799" s="3">
        <v>45117</v>
      </c>
      <c r="J4799" s="2" t="s">
        <v>21</v>
      </c>
      <c r="K4799" s="2" t="s">
        <v>27</v>
      </c>
      <c r="L4799" s="2">
        <v>227.46</v>
      </c>
      <c r="M4799" s="2" t="s">
        <v>17</v>
      </c>
      <c r="N4799" s="11">
        <f>L4799/E4799*100</f>
        <v>12.87907956424252</v>
      </c>
      <c r="O4799" s="12" t="str">
        <f>IF(N4799&lt;10,"Low",IF(N4799&lt;20,"Med","High"))</f>
        <v>Med</v>
      </c>
      <c r="P4799" s="12">
        <f>sales*discount</f>
        <v>211.93439999999998</v>
      </c>
      <c r="Q4799" s="12">
        <f>sales-Discount_Values</f>
        <v>1554.1855999999998</v>
      </c>
      <c r="R4799" s="12">
        <f>DATEDIF(order_date,delivery_date,"D")</f>
        <v>6</v>
      </c>
      <c r="S4799" s="12"/>
    </row>
    <row r="4800" spans="1:19" ht="14.25" customHeight="1" x14ac:dyDescent="0.35">
      <c r="A4800" s="2" t="s">
        <v>10035</v>
      </c>
      <c r="B4800" s="2">
        <v>110002</v>
      </c>
      <c r="C4800" s="2" t="s">
        <v>13</v>
      </c>
      <c r="D4800" s="2" t="s">
        <v>20</v>
      </c>
      <c r="E4800" s="2">
        <v>1733.88</v>
      </c>
      <c r="F4800" s="2">
        <v>0.45</v>
      </c>
      <c r="G4800" s="2">
        <v>4</v>
      </c>
      <c r="H4800" s="3">
        <v>45345</v>
      </c>
      <c r="I4800" s="3">
        <v>45352</v>
      </c>
      <c r="J4800" s="2" t="s">
        <v>31</v>
      </c>
      <c r="K4800" s="2" t="s">
        <v>16</v>
      </c>
      <c r="L4800" s="2">
        <v>223.32</v>
      </c>
      <c r="M4800" s="2" t="s">
        <v>39</v>
      </c>
      <c r="N4800" s="11">
        <f>L4800/E4800*100</f>
        <v>12.879784068101596</v>
      </c>
      <c r="O4800" s="12" t="str">
        <f>IF(N4800&lt;10,"Low",IF(N4800&lt;20,"Med","High"))</f>
        <v>Med</v>
      </c>
      <c r="P4800" s="12">
        <f>sales*discount</f>
        <v>780.24600000000009</v>
      </c>
      <c r="Q4800" s="12">
        <f>sales-Discount_Values</f>
        <v>953.63400000000001</v>
      </c>
      <c r="R4800" s="12">
        <f>DATEDIF(order_date,delivery_date,"D")</f>
        <v>7</v>
      </c>
      <c r="S4800" s="12"/>
    </row>
    <row r="4801" spans="1:19" ht="14.25" customHeight="1" x14ac:dyDescent="0.35">
      <c r="A4801" s="2" t="s">
        <v>8065</v>
      </c>
      <c r="B4801" s="2">
        <v>108032</v>
      </c>
      <c r="C4801" s="2" t="s">
        <v>41</v>
      </c>
      <c r="D4801" s="2" t="s">
        <v>14</v>
      </c>
      <c r="E4801" s="2">
        <v>2637</v>
      </c>
      <c r="F4801" s="2">
        <v>0.14000000000000001</v>
      </c>
      <c r="G4801" s="2">
        <v>6</v>
      </c>
      <c r="H4801" s="3">
        <v>45479</v>
      </c>
      <c r="I4801" s="3">
        <v>45484</v>
      </c>
      <c r="J4801" s="2" t="s">
        <v>15</v>
      </c>
      <c r="K4801" s="2" t="s">
        <v>27</v>
      </c>
      <c r="L4801" s="2">
        <v>339.67</v>
      </c>
      <c r="M4801" s="2" t="s">
        <v>48</v>
      </c>
      <c r="N4801" s="11">
        <f>L4801/E4801*100</f>
        <v>12.880925293894578</v>
      </c>
      <c r="O4801" s="12" t="str">
        <f>IF(N4801&lt;10,"Low",IF(N4801&lt;20,"Med","High"))</f>
        <v>Med</v>
      </c>
      <c r="P4801" s="12">
        <f>sales*discount</f>
        <v>369.18</v>
      </c>
      <c r="Q4801" s="12">
        <f>sales-Discount_Values</f>
        <v>2267.8200000000002</v>
      </c>
      <c r="R4801" s="12">
        <f>DATEDIF(order_date,delivery_date,"D")</f>
        <v>5</v>
      </c>
      <c r="S4801" s="12"/>
    </row>
    <row r="4802" spans="1:19" ht="14.25" customHeight="1" x14ac:dyDescent="0.35">
      <c r="A4802" s="2" t="s">
        <v>5343</v>
      </c>
      <c r="B4802" s="2">
        <v>105310</v>
      </c>
      <c r="C4802" s="2" t="s">
        <v>41</v>
      </c>
      <c r="D4802" s="2" t="s">
        <v>20</v>
      </c>
      <c r="E4802" s="2">
        <v>3444.99</v>
      </c>
      <c r="F4802" s="2">
        <v>0.06</v>
      </c>
      <c r="G4802" s="2">
        <v>6</v>
      </c>
      <c r="H4802" s="3">
        <v>45255</v>
      </c>
      <c r="I4802" s="3">
        <v>45261</v>
      </c>
      <c r="J4802" s="2" t="s">
        <v>31</v>
      </c>
      <c r="K4802" s="2" t="s">
        <v>16</v>
      </c>
      <c r="L4802" s="2">
        <v>443.8</v>
      </c>
      <c r="M4802" s="2" t="s">
        <v>39</v>
      </c>
      <c r="N4802" s="11">
        <f>L4802/E4802*100</f>
        <v>12.882475711105112</v>
      </c>
      <c r="O4802" s="12" t="str">
        <f>IF(N4802&lt;10,"Low",IF(N4802&lt;20,"Med","High"))</f>
        <v>Med</v>
      </c>
      <c r="P4802" s="12">
        <f>sales*discount</f>
        <v>206.69939999999997</v>
      </c>
      <c r="Q4802" s="12">
        <f>sales-Discount_Values</f>
        <v>3238.2905999999998</v>
      </c>
      <c r="R4802" s="12">
        <f>DATEDIF(order_date,delivery_date,"D")</f>
        <v>6</v>
      </c>
      <c r="S4802" s="12"/>
    </row>
    <row r="4803" spans="1:19" ht="14.25" customHeight="1" x14ac:dyDescent="0.35">
      <c r="A4803" s="2" t="s">
        <v>7842</v>
      </c>
      <c r="B4803" s="2">
        <v>107809</v>
      </c>
      <c r="C4803" s="2" t="s">
        <v>13</v>
      </c>
      <c r="D4803" s="2" t="s">
        <v>14</v>
      </c>
      <c r="E4803" s="2">
        <v>1581.89</v>
      </c>
      <c r="F4803" s="2">
        <v>0.09</v>
      </c>
      <c r="G4803" s="2">
        <v>6</v>
      </c>
      <c r="H4803" s="3">
        <v>45623</v>
      </c>
      <c r="I4803" s="3">
        <v>45630</v>
      </c>
      <c r="J4803" s="2" t="s">
        <v>21</v>
      </c>
      <c r="K4803" s="2" t="s">
        <v>27</v>
      </c>
      <c r="L4803" s="2">
        <v>203.8</v>
      </c>
      <c r="M4803" s="2" t="s">
        <v>23</v>
      </c>
      <c r="N4803" s="11">
        <f>L4803/E4803*100</f>
        <v>12.883323113490825</v>
      </c>
      <c r="O4803" s="12" t="str">
        <f>IF(N4803&lt;10,"Low",IF(N4803&lt;20,"Med","High"))</f>
        <v>Med</v>
      </c>
      <c r="P4803" s="12">
        <f>sales*discount</f>
        <v>142.37010000000001</v>
      </c>
      <c r="Q4803" s="12">
        <f>sales-Discount_Values</f>
        <v>1439.5199</v>
      </c>
      <c r="R4803" s="12">
        <f>DATEDIF(order_date,delivery_date,"D")</f>
        <v>7</v>
      </c>
      <c r="S4803" s="12"/>
    </row>
    <row r="4804" spans="1:19" ht="14.25" customHeight="1" x14ac:dyDescent="0.35">
      <c r="A4804" s="2" t="s">
        <v>4410</v>
      </c>
      <c r="B4804" s="2">
        <v>104377</v>
      </c>
      <c r="C4804" s="2" t="s">
        <v>19</v>
      </c>
      <c r="D4804" s="2" t="s">
        <v>33</v>
      </c>
      <c r="E4804" s="2">
        <v>3290.72</v>
      </c>
      <c r="F4804" s="2">
        <v>0.33</v>
      </c>
      <c r="G4804" s="2">
        <v>9</v>
      </c>
      <c r="H4804" s="3">
        <v>45552</v>
      </c>
      <c r="I4804" s="3">
        <v>45558</v>
      </c>
      <c r="J4804" s="2" t="s">
        <v>21</v>
      </c>
      <c r="K4804" s="2" t="s">
        <v>16</v>
      </c>
      <c r="L4804" s="2">
        <v>424.02</v>
      </c>
      <c r="M4804" s="2" t="s">
        <v>28</v>
      </c>
      <c r="N4804" s="11">
        <f>L4804/E4804*100</f>
        <v>12.88532600768221</v>
      </c>
      <c r="O4804" s="12" t="str">
        <f>IF(N4804&lt;10,"Low",IF(N4804&lt;20,"Med","High"))</f>
        <v>Med</v>
      </c>
      <c r="P4804" s="12">
        <f>sales*discount</f>
        <v>1085.9376</v>
      </c>
      <c r="Q4804" s="12">
        <f>sales-Discount_Values</f>
        <v>2204.7824000000001</v>
      </c>
      <c r="R4804" s="12">
        <f>DATEDIF(order_date,delivery_date,"D")</f>
        <v>6</v>
      </c>
      <c r="S4804" s="12"/>
    </row>
    <row r="4805" spans="1:19" ht="14.25" customHeight="1" x14ac:dyDescent="0.35">
      <c r="A4805" s="2" t="s">
        <v>11853</v>
      </c>
      <c r="B4805" s="2">
        <v>111820</v>
      </c>
      <c r="C4805" s="2" t="s">
        <v>41</v>
      </c>
      <c r="D4805" s="2" t="s">
        <v>20</v>
      </c>
      <c r="E4805" s="2">
        <v>1274.78</v>
      </c>
      <c r="F4805" s="2">
        <v>0.27</v>
      </c>
      <c r="G4805" s="2">
        <v>2</v>
      </c>
      <c r="H4805" s="3">
        <v>45622</v>
      </c>
      <c r="I4805" s="3">
        <v>45628</v>
      </c>
      <c r="J4805" s="2" t="s">
        <v>21</v>
      </c>
      <c r="K4805" s="2" t="s">
        <v>16</v>
      </c>
      <c r="L4805" s="2">
        <v>164.33</v>
      </c>
      <c r="M4805" s="2" t="s">
        <v>17</v>
      </c>
      <c r="N4805" s="11">
        <f>L4805/E4805*100</f>
        <v>12.890851754812596</v>
      </c>
      <c r="O4805" s="12" t="str">
        <f>IF(N4805&lt;10,"Low",IF(N4805&lt;20,"Med","High"))</f>
        <v>Med</v>
      </c>
      <c r="P4805" s="12">
        <f>sales*discount</f>
        <v>344.19060000000002</v>
      </c>
      <c r="Q4805" s="12">
        <f>sales-Discount_Values</f>
        <v>930.58939999999996</v>
      </c>
      <c r="R4805" s="12">
        <f>DATEDIF(order_date,delivery_date,"D")</f>
        <v>6</v>
      </c>
      <c r="S4805" s="12"/>
    </row>
    <row r="4806" spans="1:19" ht="14.25" customHeight="1" x14ac:dyDescent="0.35">
      <c r="A4806" s="2" t="s">
        <v>10476</v>
      </c>
      <c r="B4806" s="2">
        <v>110443</v>
      </c>
      <c r="C4806" s="2" t="s">
        <v>25</v>
      </c>
      <c r="D4806" s="2" t="s">
        <v>36</v>
      </c>
      <c r="E4806" s="2">
        <v>156.12</v>
      </c>
      <c r="F4806" s="2">
        <v>0</v>
      </c>
      <c r="G4806" s="2">
        <v>1</v>
      </c>
      <c r="H4806" s="3">
        <v>45463</v>
      </c>
      <c r="I4806" s="3">
        <v>45466</v>
      </c>
      <c r="J4806" s="2" t="s">
        <v>31</v>
      </c>
      <c r="K4806" s="2" t="s">
        <v>27</v>
      </c>
      <c r="L4806" s="2">
        <v>20.13</v>
      </c>
      <c r="M4806" s="2" t="s">
        <v>48</v>
      </c>
      <c r="N4806" s="11">
        <f>L4806/E4806*100</f>
        <v>12.893927747886242</v>
      </c>
      <c r="O4806" s="12" t="str">
        <f>IF(N4806&lt;10,"Low",IF(N4806&lt;20,"Med","High"))</f>
        <v>Med</v>
      </c>
      <c r="P4806" s="12">
        <f>sales*discount</f>
        <v>0</v>
      </c>
      <c r="Q4806" s="12">
        <f>sales-Discount_Values</f>
        <v>156.12</v>
      </c>
      <c r="R4806" s="12">
        <f>DATEDIF(order_date,delivery_date,"D")</f>
        <v>3</v>
      </c>
      <c r="S4806" s="12"/>
    </row>
    <row r="4807" spans="1:19" ht="14.25" customHeight="1" x14ac:dyDescent="0.35">
      <c r="A4807" s="2" t="s">
        <v>7778</v>
      </c>
      <c r="B4807" s="2">
        <v>107745</v>
      </c>
      <c r="C4807" s="2" t="s">
        <v>19</v>
      </c>
      <c r="D4807" s="2" t="s">
        <v>33</v>
      </c>
      <c r="E4807" s="2">
        <v>4486.68</v>
      </c>
      <c r="F4807" s="2">
        <v>0.26</v>
      </c>
      <c r="G4807" s="2">
        <v>2</v>
      </c>
      <c r="H4807" s="3">
        <v>45489</v>
      </c>
      <c r="I4807" s="3">
        <v>45490</v>
      </c>
      <c r="J4807" s="2" t="s">
        <v>31</v>
      </c>
      <c r="K4807" s="2" t="s">
        <v>27</v>
      </c>
      <c r="L4807" s="2">
        <v>578.94000000000005</v>
      </c>
      <c r="M4807" s="2" t="s">
        <v>17</v>
      </c>
      <c r="N4807" s="11">
        <f>L4807/E4807*100</f>
        <v>12.903527775548959</v>
      </c>
      <c r="O4807" s="12" t="str">
        <f>IF(N4807&lt;10,"Low",IF(N4807&lt;20,"Med","High"))</f>
        <v>Med</v>
      </c>
      <c r="P4807" s="12">
        <f>sales*discount</f>
        <v>1166.5368000000001</v>
      </c>
      <c r="Q4807" s="12">
        <f>sales-Discount_Values</f>
        <v>3320.1432000000004</v>
      </c>
      <c r="R4807" s="12">
        <f>DATEDIF(order_date,delivery_date,"D")</f>
        <v>1</v>
      </c>
      <c r="S4807" s="12"/>
    </row>
    <row r="4808" spans="1:19" ht="14.25" customHeight="1" x14ac:dyDescent="0.35">
      <c r="A4808" s="2" t="s">
        <v>5481</v>
      </c>
      <c r="B4808" s="2">
        <v>105448</v>
      </c>
      <c r="C4808" s="2" t="s">
        <v>41</v>
      </c>
      <c r="D4808" s="2" t="s">
        <v>20</v>
      </c>
      <c r="E4808" s="2">
        <v>3410.14</v>
      </c>
      <c r="F4808" s="2">
        <v>0.36</v>
      </c>
      <c r="G4808" s="2">
        <v>4</v>
      </c>
      <c r="H4808" s="3">
        <v>45251</v>
      </c>
      <c r="I4808" s="3">
        <v>45253</v>
      </c>
      <c r="J4808" s="2" t="s">
        <v>21</v>
      </c>
      <c r="K4808" s="2" t="s">
        <v>27</v>
      </c>
      <c r="L4808" s="2">
        <v>440.04</v>
      </c>
      <c r="M4808" s="2" t="s">
        <v>17</v>
      </c>
      <c r="N4808" s="11">
        <f>L4808/E4808*100</f>
        <v>12.903869049364545</v>
      </c>
      <c r="O4808" s="12" t="str">
        <f>IF(N4808&lt;10,"Low",IF(N4808&lt;20,"Med","High"))</f>
        <v>Med</v>
      </c>
      <c r="P4808" s="12">
        <f>sales*discount</f>
        <v>1227.6504</v>
      </c>
      <c r="Q4808" s="12">
        <f>sales-Discount_Values</f>
        <v>2182.4895999999999</v>
      </c>
      <c r="R4808" s="12">
        <f>DATEDIF(order_date,delivery_date,"D")</f>
        <v>2</v>
      </c>
      <c r="S4808" s="12"/>
    </row>
    <row r="4809" spans="1:19" ht="14.25" customHeight="1" x14ac:dyDescent="0.35">
      <c r="A4809" s="2" t="s">
        <v>5776</v>
      </c>
      <c r="B4809" s="2">
        <v>105743</v>
      </c>
      <c r="C4809" s="2" t="s">
        <v>41</v>
      </c>
      <c r="D4809" s="2" t="s">
        <v>36</v>
      </c>
      <c r="E4809" s="2">
        <v>3386.13</v>
      </c>
      <c r="F4809" s="2">
        <v>0.02</v>
      </c>
      <c r="G4809" s="2">
        <v>7</v>
      </c>
      <c r="H4809" s="3">
        <v>45263</v>
      </c>
      <c r="I4809" s="3">
        <v>45264</v>
      </c>
      <c r="J4809" s="2" t="s">
        <v>31</v>
      </c>
      <c r="K4809" s="2" t="s">
        <v>16</v>
      </c>
      <c r="L4809" s="2">
        <v>437.07</v>
      </c>
      <c r="M4809" s="2" t="s">
        <v>17</v>
      </c>
      <c r="N4809" s="11">
        <f>L4809/E4809*100</f>
        <v>12.907655642281895</v>
      </c>
      <c r="O4809" s="12" t="str">
        <f>IF(N4809&lt;10,"Low",IF(N4809&lt;20,"Med","High"))</f>
        <v>Med</v>
      </c>
      <c r="P4809" s="12">
        <f>sales*discount</f>
        <v>67.7226</v>
      </c>
      <c r="Q4809" s="12">
        <f>sales-Discount_Values</f>
        <v>3318.4074000000001</v>
      </c>
      <c r="R4809" s="12">
        <f>DATEDIF(order_date,delivery_date,"D")</f>
        <v>1</v>
      </c>
      <c r="S4809" s="12"/>
    </row>
    <row r="4810" spans="1:19" ht="14.25" customHeight="1" x14ac:dyDescent="0.35">
      <c r="A4810" s="2" t="s">
        <v>14967</v>
      </c>
      <c r="B4810" s="2">
        <v>114934</v>
      </c>
      <c r="C4810" s="2" t="s">
        <v>13</v>
      </c>
      <c r="D4810" s="2" t="s">
        <v>26</v>
      </c>
      <c r="E4810" s="2">
        <v>3503.8</v>
      </c>
      <c r="F4810" s="2">
        <v>0.09</v>
      </c>
      <c r="G4810" s="2">
        <v>7</v>
      </c>
      <c r="H4810" s="3">
        <v>45556</v>
      </c>
      <c r="I4810" s="3">
        <v>45558</v>
      </c>
      <c r="J4810" s="2" t="s">
        <v>21</v>
      </c>
      <c r="K4810" s="2" t="s">
        <v>16</v>
      </c>
      <c r="L4810" s="2">
        <v>452.3</v>
      </c>
      <c r="M4810" s="2" t="s">
        <v>23</v>
      </c>
      <c r="N4810" s="11">
        <f>L4810/E4810*100</f>
        <v>12.908841828871513</v>
      </c>
      <c r="O4810" s="12" t="str">
        <f>IF(N4810&lt;10,"Low",IF(N4810&lt;20,"Med","High"))</f>
        <v>Med</v>
      </c>
      <c r="P4810" s="12">
        <f>sales*discount</f>
        <v>315.34199999999998</v>
      </c>
      <c r="Q4810" s="12">
        <f>sales-Discount_Values</f>
        <v>3188.4580000000001</v>
      </c>
      <c r="R4810" s="12">
        <f>DATEDIF(order_date,delivery_date,"D")</f>
        <v>2</v>
      </c>
      <c r="S4810" s="12"/>
    </row>
    <row r="4811" spans="1:19" ht="14.25" customHeight="1" x14ac:dyDescent="0.35">
      <c r="A4811" s="2" t="s">
        <v>14069</v>
      </c>
      <c r="B4811" s="2">
        <v>114036</v>
      </c>
      <c r="C4811" s="2" t="s">
        <v>13</v>
      </c>
      <c r="D4811" s="2" t="s">
        <v>20</v>
      </c>
      <c r="E4811" s="2">
        <v>263.89</v>
      </c>
      <c r="F4811" s="2">
        <v>0.22</v>
      </c>
      <c r="G4811" s="2">
        <v>3</v>
      </c>
      <c r="H4811" s="3">
        <v>44938</v>
      </c>
      <c r="I4811" s="3">
        <v>44943</v>
      </c>
      <c r="J4811" s="2" t="s">
        <v>21</v>
      </c>
      <c r="K4811" s="2" t="s">
        <v>22</v>
      </c>
      <c r="L4811" s="2">
        <v>34.07</v>
      </c>
      <c r="M4811" s="2" t="s">
        <v>39</v>
      </c>
      <c r="N4811" s="11">
        <f>L4811/E4811*100</f>
        <v>12.910682481336922</v>
      </c>
      <c r="O4811" s="12" t="str">
        <f>IF(N4811&lt;10,"Low",IF(N4811&lt;20,"Med","High"))</f>
        <v>Med</v>
      </c>
      <c r="P4811" s="12">
        <f>sales*discount</f>
        <v>58.055799999999998</v>
      </c>
      <c r="Q4811" s="12">
        <f>sales-Discount_Values</f>
        <v>205.83419999999998</v>
      </c>
      <c r="R4811" s="12">
        <f>DATEDIF(order_date,delivery_date,"D")</f>
        <v>5</v>
      </c>
      <c r="S4811" s="12"/>
    </row>
    <row r="4812" spans="1:19" ht="14.25" customHeight="1" x14ac:dyDescent="0.35">
      <c r="A4812" s="2" t="s">
        <v>5533</v>
      </c>
      <c r="B4812" s="2">
        <v>105500</v>
      </c>
      <c r="C4812" s="2" t="s">
        <v>13</v>
      </c>
      <c r="D4812" s="2" t="s">
        <v>26</v>
      </c>
      <c r="E4812" s="2">
        <v>242.39</v>
      </c>
      <c r="F4812" s="2">
        <v>0.28999999999999998</v>
      </c>
      <c r="G4812" s="2">
        <v>8</v>
      </c>
      <c r="H4812" s="3">
        <v>45085</v>
      </c>
      <c r="I4812" s="3">
        <v>45091</v>
      </c>
      <c r="J4812" s="2" t="s">
        <v>21</v>
      </c>
      <c r="K4812" s="2" t="s">
        <v>16</v>
      </c>
      <c r="L4812" s="2">
        <v>31.3</v>
      </c>
      <c r="M4812" s="2" t="s">
        <v>48</v>
      </c>
      <c r="N4812" s="11">
        <f>L4812/E4812*100</f>
        <v>12.913073971698502</v>
      </c>
      <c r="O4812" s="12" t="str">
        <f>IF(N4812&lt;10,"Low",IF(N4812&lt;20,"Med","High"))</f>
        <v>Med</v>
      </c>
      <c r="P4812" s="12">
        <f>sales*discount</f>
        <v>70.293099999999995</v>
      </c>
      <c r="Q4812" s="12">
        <f>sales-Discount_Values</f>
        <v>172.09690000000001</v>
      </c>
      <c r="R4812" s="12">
        <f>DATEDIF(order_date,delivery_date,"D")</f>
        <v>6</v>
      </c>
      <c r="S4812" s="12"/>
    </row>
    <row r="4813" spans="1:19" ht="14.25" customHeight="1" x14ac:dyDescent="0.35">
      <c r="A4813" s="2" t="s">
        <v>15240</v>
      </c>
      <c r="B4813" s="2">
        <v>115207</v>
      </c>
      <c r="C4813" s="2" t="s">
        <v>13</v>
      </c>
      <c r="D4813" s="2" t="s">
        <v>36</v>
      </c>
      <c r="E4813" s="2">
        <v>976.72</v>
      </c>
      <c r="F4813" s="2">
        <v>0.49</v>
      </c>
      <c r="G4813" s="2">
        <v>3</v>
      </c>
      <c r="H4813" s="3">
        <v>45294</v>
      </c>
      <c r="I4813" s="3">
        <v>45297</v>
      </c>
      <c r="J4813" s="2" t="s">
        <v>15</v>
      </c>
      <c r="K4813" s="2" t="s">
        <v>16</v>
      </c>
      <c r="L4813" s="2">
        <v>126.16</v>
      </c>
      <c r="M4813" s="2" t="s">
        <v>17</v>
      </c>
      <c r="N4813" s="11">
        <f>L4813/E4813*100</f>
        <v>12.916700794495863</v>
      </c>
      <c r="O4813" s="12" t="str">
        <f>IF(N4813&lt;10,"Low",IF(N4813&lt;20,"Med","High"))</f>
        <v>Med</v>
      </c>
      <c r="P4813" s="12">
        <f>sales*discount</f>
        <v>478.59280000000001</v>
      </c>
      <c r="Q4813" s="12">
        <f>sales-Discount_Values</f>
        <v>498.12720000000002</v>
      </c>
      <c r="R4813" s="12">
        <f>DATEDIF(order_date,delivery_date,"D")</f>
        <v>3</v>
      </c>
      <c r="S4813" s="12"/>
    </row>
    <row r="4814" spans="1:19" ht="14.25" customHeight="1" x14ac:dyDescent="0.35">
      <c r="A4814" s="2" t="s">
        <v>6103</v>
      </c>
      <c r="B4814" s="2">
        <v>106070</v>
      </c>
      <c r="C4814" s="2" t="s">
        <v>41</v>
      </c>
      <c r="D4814" s="2" t="s">
        <v>36</v>
      </c>
      <c r="E4814" s="2">
        <v>1642.7</v>
      </c>
      <c r="F4814" s="2">
        <v>0.5</v>
      </c>
      <c r="G4814" s="2">
        <v>9</v>
      </c>
      <c r="H4814" s="3">
        <v>45166</v>
      </c>
      <c r="I4814" s="3">
        <v>45170</v>
      </c>
      <c r="J4814" s="2" t="s">
        <v>21</v>
      </c>
      <c r="K4814" s="2" t="s">
        <v>16</v>
      </c>
      <c r="L4814" s="2">
        <v>212.19</v>
      </c>
      <c r="M4814" s="2" t="s">
        <v>23</v>
      </c>
      <c r="N4814" s="11">
        <f>L4814/E4814*100</f>
        <v>12.917148596822303</v>
      </c>
      <c r="O4814" s="12" t="str">
        <f>IF(N4814&lt;10,"Low",IF(N4814&lt;20,"Med","High"))</f>
        <v>Med</v>
      </c>
      <c r="P4814" s="12">
        <f>sales*discount</f>
        <v>821.35</v>
      </c>
      <c r="Q4814" s="12">
        <f>sales-Discount_Values</f>
        <v>821.35</v>
      </c>
      <c r="R4814" s="12">
        <f>DATEDIF(order_date,delivery_date,"D")</f>
        <v>4</v>
      </c>
      <c r="S4814" s="12"/>
    </row>
    <row r="4815" spans="1:19" ht="14.25" customHeight="1" x14ac:dyDescent="0.35">
      <c r="A4815" s="2" t="s">
        <v>153</v>
      </c>
      <c r="B4815" s="2">
        <v>100120</v>
      </c>
      <c r="C4815" s="2" t="s">
        <v>19</v>
      </c>
      <c r="D4815" s="2" t="s">
        <v>14</v>
      </c>
      <c r="E4815" s="2">
        <v>4324.6899999999996</v>
      </c>
      <c r="F4815" s="2">
        <v>0</v>
      </c>
      <c r="G4815" s="2">
        <v>3</v>
      </c>
      <c r="H4815" s="3">
        <v>45503</v>
      </c>
      <c r="I4815" s="3">
        <v>45507</v>
      </c>
      <c r="J4815" s="2" t="s">
        <v>21</v>
      </c>
      <c r="K4815" s="2" t="s">
        <v>16</v>
      </c>
      <c r="L4815" s="2">
        <v>558.65</v>
      </c>
      <c r="M4815" s="2" t="s">
        <v>48</v>
      </c>
      <c r="N4815" s="11">
        <f>L4815/E4815*100</f>
        <v>12.917688897932569</v>
      </c>
      <c r="O4815" s="12" t="str">
        <f>IF(N4815&lt;10,"Low",IF(N4815&lt;20,"Med","High"))</f>
        <v>Med</v>
      </c>
      <c r="P4815" s="12">
        <f>sales*discount</f>
        <v>0</v>
      </c>
      <c r="Q4815" s="12">
        <f>sales-Discount_Values</f>
        <v>4324.6899999999996</v>
      </c>
      <c r="R4815" s="12">
        <f>DATEDIF(order_date,delivery_date,"D")</f>
        <v>4</v>
      </c>
      <c r="S4815" s="12"/>
    </row>
    <row r="4816" spans="1:19" ht="14.25" customHeight="1" x14ac:dyDescent="0.35">
      <c r="A4816" s="2" t="s">
        <v>10036</v>
      </c>
      <c r="B4816" s="2">
        <v>110003</v>
      </c>
      <c r="C4816" s="2" t="s">
        <v>19</v>
      </c>
      <c r="D4816" s="2" t="s">
        <v>33</v>
      </c>
      <c r="E4816" s="2">
        <v>868.56</v>
      </c>
      <c r="F4816" s="2">
        <v>0.49</v>
      </c>
      <c r="G4816" s="2">
        <v>9</v>
      </c>
      <c r="H4816" s="3">
        <v>45284</v>
      </c>
      <c r="I4816" s="3">
        <v>45291</v>
      </c>
      <c r="J4816" s="2" t="s">
        <v>31</v>
      </c>
      <c r="K4816" s="2" t="s">
        <v>27</v>
      </c>
      <c r="L4816" s="2">
        <v>112.23</v>
      </c>
      <c r="M4816" s="2" t="s">
        <v>17</v>
      </c>
      <c r="N4816" s="11">
        <f>L4816/E4816*100</f>
        <v>12.921387123514785</v>
      </c>
      <c r="O4816" s="12" t="str">
        <f>IF(N4816&lt;10,"Low",IF(N4816&lt;20,"Med","High"))</f>
        <v>Med</v>
      </c>
      <c r="P4816" s="12">
        <f>sales*discount</f>
        <v>425.59439999999995</v>
      </c>
      <c r="Q4816" s="12">
        <f>sales-Discount_Values</f>
        <v>442.96559999999999</v>
      </c>
      <c r="R4816" s="12">
        <f>DATEDIF(order_date,delivery_date,"D")</f>
        <v>7</v>
      </c>
      <c r="S4816" s="12"/>
    </row>
    <row r="4817" spans="1:19" ht="14.25" customHeight="1" x14ac:dyDescent="0.35">
      <c r="A4817" s="2" t="s">
        <v>5878</v>
      </c>
      <c r="B4817" s="2">
        <v>105845</v>
      </c>
      <c r="C4817" s="2" t="s">
        <v>13</v>
      </c>
      <c r="D4817" s="2" t="s">
        <v>26</v>
      </c>
      <c r="E4817" s="2">
        <v>4714.75</v>
      </c>
      <c r="F4817" s="2">
        <v>7.0000000000000007E-2</v>
      </c>
      <c r="G4817" s="2">
        <v>6</v>
      </c>
      <c r="H4817" s="3">
        <v>45657</v>
      </c>
      <c r="I4817" s="3">
        <v>45660</v>
      </c>
      <c r="J4817" s="2" t="s">
        <v>21</v>
      </c>
      <c r="K4817" s="2" t="s">
        <v>27</v>
      </c>
      <c r="L4817" s="2">
        <v>609.22</v>
      </c>
      <c r="M4817" s="2" t="s">
        <v>39</v>
      </c>
      <c r="N4817" s="11">
        <f>L4817/E4817*100</f>
        <v>12.921575905403257</v>
      </c>
      <c r="O4817" s="12" t="str">
        <f>IF(N4817&lt;10,"Low",IF(N4817&lt;20,"Med","High"))</f>
        <v>Med</v>
      </c>
      <c r="P4817" s="12">
        <f>sales*discount</f>
        <v>330.03250000000003</v>
      </c>
      <c r="Q4817" s="12">
        <f>sales-Discount_Values</f>
        <v>4384.7174999999997</v>
      </c>
      <c r="R4817" s="12">
        <f>DATEDIF(order_date,delivery_date,"D")</f>
        <v>3</v>
      </c>
      <c r="S4817" s="12"/>
    </row>
    <row r="4818" spans="1:19" ht="14.25" customHeight="1" x14ac:dyDescent="0.35">
      <c r="A4818" s="2" t="s">
        <v>7706</v>
      </c>
      <c r="B4818" s="2">
        <v>107673</v>
      </c>
      <c r="C4818" s="2" t="s">
        <v>19</v>
      </c>
      <c r="D4818" s="2" t="s">
        <v>36</v>
      </c>
      <c r="E4818" s="2">
        <v>4515.71</v>
      </c>
      <c r="F4818" s="2">
        <v>0.49</v>
      </c>
      <c r="G4818" s="2">
        <v>4</v>
      </c>
      <c r="H4818" s="3">
        <v>45151</v>
      </c>
      <c r="I4818" s="3">
        <v>45154</v>
      </c>
      <c r="J4818" s="2" t="s">
        <v>15</v>
      </c>
      <c r="K4818" s="2" t="s">
        <v>27</v>
      </c>
      <c r="L4818" s="2">
        <v>583.58000000000004</v>
      </c>
      <c r="M4818" s="2" t="s">
        <v>23</v>
      </c>
      <c r="N4818" s="11">
        <f>L4818/E4818*100</f>
        <v>12.923327671617532</v>
      </c>
      <c r="O4818" s="12" t="str">
        <f>IF(N4818&lt;10,"Low",IF(N4818&lt;20,"Med","High"))</f>
        <v>Med</v>
      </c>
      <c r="P4818" s="12">
        <f>sales*discount</f>
        <v>2212.6979000000001</v>
      </c>
      <c r="Q4818" s="12">
        <f>sales-Discount_Values</f>
        <v>2303.0120999999999</v>
      </c>
      <c r="R4818" s="12">
        <f>DATEDIF(order_date,delivery_date,"D")</f>
        <v>3</v>
      </c>
      <c r="S4818" s="12"/>
    </row>
    <row r="4819" spans="1:19" ht="14.25" customHeight="1" x14ac:dyDescent="0.35">
      <c r="A4819" s="2" t="s">
        <v>4132</v>
      </c>
      <c r="B4819" s="2">
        <v>104099</v>
      </c>
      <c r="C4819" s="2" t="s">
        <v>41</v>
      </c>
      <c r="D4819" s="2" t="s">
        <v>26</v>
      </c>
      <c r="E4819" s="2">
        <v>425.89</v>
      </c>
      <c r="F4819" s="2">
        <v>0.18</v>
      </c>
      <c r="G4819" s="2">
        <v>4</v>
      </c>
      <c r="H4819" s="3">
        <v>45076</v>
      </c>
      <c r="I4819" s="3">
        <v>45078</v>
      </c>
      <c r="J4819" s="2" t="s">
        <v>31</v>
      </c>
      <c r="K4819" s="2" t="s">
        <v>22</v>
      </c>
      <c r="L4819" s="2">
        <v>55.05</v>
      </c>
      <c r="M4819" s="2" t="s">
        <v>48</v>
      </c>
      <c r="N4819" s="11">
        <f>L4819/E4819*100</f>
        <v>12.925872877973186</v>
      </c>
      <c r="O4819" s="12" t="str">
        <f>IF(N4819&lt;10,"Low",IF(N4819&lt;20,"Med","High"))</f>
        <v>Med</v>
      </c>
      <c r="P4819" s="12">
        <f>sales*discount</f>
        <v>76.660199999999989</v>
      </c>
      <c r="Q4819" s="12">
        <f>sales-Discount_Values</f>
        <v>349.22980000000001</v>
      </c>
      <c r="R4819" s="12">
        <f>DATEDIF(order_date,delivery_date,"D")</f>
        <v>2</v>
      </c>
      <c r="S4819" s="12"/>
    </row>
    <row r="4820" spans="1:19" ht="14.25" customHeight="1" x14ac:dyDescent="0.35">
      <c r="A4820" s="2" t="s">
        <v>12795</v>
      </c>
      <c r="B4820" s="2">
        <v>112762</v>
      </c>
      <c r="C4820" s="2" t="s">
        <v>19</v>
      </c>
      <c r="D4820" s="2" t="s">
        <v>26</v>
      </c>
      <c r="E4820" s="2">
        <v>1020.44</v>
      </c>
      <c r="F4820" s="2">
        <v>0.42</v>
      </c>
      <c r="G4820" s="2">
        <v>3</v>
      </c>
      <c r="H4820" s="3">
        <v>45104</v>
      </c>
      <c r="I4820" s="3">
        <v>45111</v>
      </c>
      <c r="J4820" s="2" t="s">
        <v>21</v>
      </c>
      <c r="K4820" s="2" t="s">
        <v>22</v>
      </c>
      <c r="L4820" s="2">
        <v>131.91999999999999</v>
      </c>
      <c r="M4820" s="2" t="s">
        <v>39</v>
      </c>
      <c r="N4820" s="11">
        <f>L4820/E4820*100</f>
        <v>12.927756653992391</v>
      </c>
      <c r="O4820" s="12" t="str">
        <f>IF(N4820&lt;10,"Low",IF(N4820&lt;20,"Med","High"))</f>
        <v>Med</v>
      </c>
      <c r="P4820" s="12">
        <f>sales*discount</f>
        <v>428.58480000000003</v>
      </c>
      <c r="Q4820" s="12">
        <f>sales-Discount_Values</f>
        <v>591.85519999999997</v>
      </c>
      <c r="R4820" s="12">
        <f>DATEDIF(order_date,delivery_date,"D")</f>
        <v>7</v>
      </c>
      <c r="S4820" s="12"/>
    </row>
    <row r="4821" spans="1:19" ht="14.25" customHeight="1" x14ac:dyDescent="0.35">
      <c r="A4821" s="2" t="s">
        <v>12582</v>
      </c>
      <c r="B4821" s="2">
        <v>112549</v>
      </c>
      <c r="C4821" s="2" t="s">
        <v>19</v>
      </c>
      <c r="D4821" s="2" t="s">
        <v>20</v>
      </c>
      <c r="E4821" s="2">
        <v>4338.2299999999996</v>
      </c>
      <c r="F4821" s="2">
        <v>7.0000000000000007E-2</v>
      </c>
      <c r="G4821" s="2">
        <v>6</v>
      </c>
      <c r="H4821" s="3">
        <v>45238</v>
      </c>
      <c r="I4821" s="3">
        <v>45241</v>
      </c>
      <c r="J4821" s="2" t="s">
        <v>15</v>
      </c>
      <c r="K4821" s="2" t="s">
        <v>22</v>
      </c>
      <c r="L4821" s="2">
        <v>560.86</v>
      </c>
      <c r="M4821" s="2" t="s">
        <v>34</v>
      </c>
      <c r="N4821" s="11">
        <f>L4821/E4821*100</f>
        <v>12.928314082010406</v>
      </c>
      <c r="O4821" s="12" t="str">
        <f>IF(N4821&lt;10,"Low",IF(N4821&lt;20,"Med","High"))</f>
        <v>Med</v>
      </c>
      <c r="P4821" s="12">
        <f>sales*discount</f>
        <v>303.67610000000002</v>
      </c>
      <c r="Q4821" s="12">
        <f>sales-Discount_Values</f>
        <v>4034.5538999999994</v>
      </c>
      <c r="R4821" s="12">
        <f>DATEDIF(order_date,delivery_date,"D")</f>
        <v>3</v>
      </c>
      <c r="S4821" s="12"/>
    </row>
    <row r="4822" spans="1:19" ht="14.25" customHeight="1" x14ac:dyDescent="0.35">
      <c r="A4822" s="2" t="s">
        <v>7407</v>
      </c>
      <c r="B4822" s="2">
        <v>107374</v>
      </c>
      <c r="C4822" s="2" t="s">
        <v>41</v>
      </c>
      <c r="D4822" s="2" t="s">
        <v>26</v>
      </c>
      <c r="E4822" s="2">
        <v>4204.08</v>
      </c>
      <c r="F4822" s="2">
        <v>0.01</v>
      </c>
      <c r="G4822" s="2">
        <v>9</v>
      </c>
      <c r="H4822" s="3">
        <v>44936</v>
      </c>
      <c r="I4822" s="3">
        <v>44943</v>
      </c>
      <c r="J4822" s="2" t="s">
        <v>31</v>
      </c>
      <c r="K4822" s="2" t="s">
        <v>16</v>
      </c>
      <c r="L4822" s="2">
        <v>543.9</v>
      </c>
      <c r="M4822" s="2" t="s">
        <v>23</v>
      </c>
      <c r="N4822" s="11">
        <f>L4822/E4822*100</f>
        <v>12.937432208711538</v>
      </c>
      <c r="O4822" s="12" t="str">
        <f>IF(N4822&lt;10,"Low",IF(N4822&lt;20,"Med","High"))</f>
        <v>Med</v>
      </c>
      <c r="P4822" s="12">
        <f>sales*discount</f>
        <v>42.040799999999997</v>
      </c>
      <c r="Q4822" s="12">
        <f>sales-Discount_Values</f>
        <v>4162.0392000000002</v>
      </c>
      <c r="R4822" s="12">
        <f>DATEDIF(order_date,delivery_date,"D")</f>
        <v>7</v>
      </c>
      <c r="S4822" s="12"/>
    </row>
    <row r="4823" spans="1:19" ht="14.25" customHeight="1" x14ac:dyDescent="0.35">
      <c r="A4823" s="2" t="s">
        <v>9709</v>
      </c>
      <c r="B4823" s="2">
        <v>109676</v>
      </c>
      <c r="C4823" s="2" t="s">
        <v>13</v>
      </c>
      <c r="D4823" s="2" t="s">
        <v>33</v>
      </c>
      <c r="E4823" s="2">
        <v>1441.5</v>
      </c>
      <c r="F4823" s="2">
        <v>0.28999999999999998</v>
      </c>
      <c r="G4823" s="2">
        <v>6</v>
      </c>
      <c r="H4823" s="3">
        <v>44978</v>
      </c>
      <c r="I4823" s="3">
        <v>44985</v>
      </c>
      <c r="J4823" s="2" t="s">
        <v>15</v>
      </c>
      <c r="K4823" s="2" t="s">
        <v>27</v>
      </c>
      <c r="L4823" s="2">
        <v>186.51</v>
      </c>
      <c r="M4823" s="2" t="s">
        <v>23</v>
      </c>
      <c r="N4823" s="11">
        <f>L4823/E4823*100</f>
        <v>12.93860561914672</v>
      </c>
      <c r="O4823" s="12" t="str">
        <f>IF(N4823&lt;10,"Low",IF(N4823&lt;20,"Med","High"))</f>
        <v>Med</v>
      </c>
      <c r="P4823" s="12">
        <f>sales*discount</f>
        <v>418.03499999999997</v>
      </c>
      <c r="Q4823" s="12">
        <f>sales-Discount_Values</f>
        <v>1023.465</v>
      </c>
      <c r="R4823" s="12">
        <f>DATEDIF(order_date,delivery_date,"D")</f>
        <v>7</v>
      </c>
      <c r="S4823" s="12"/>
    </row>
    <row r="4824" spans="1:19" ht="14.25" customHeight="1" x14ac:dyDescent="0.35">
      <c r="A4824" s="2" t="s">
        <v>5823</v>
      </c>
      <c r="B4824" s="2">
        <v>105790</v>
      </c>
      <c r="C4824" s="2" t="s">
        <v>25</v>
      </c>
      <c r="D4824" s="2" t="s">
        <v>14</v>
      </c>
      <c r="E4824" s="2">
        <v>3968.92</v>
      </c>
      <c r="F4824" s="2">
        <v>0.23</v>
      </c>
      <c r="G4824" s="2">
        <v>4</v>
      </c>
      <c r="H4824" s="3">
        <v>45639</v>
      </c>
      <c r="I4824" s="3">
        <v>45645</v>
      </c>
      <c r="J4824" s="2" t="s">
        <v>31</v>
      </c>
      <c r="K4824" s="2" t="s">
        <v>27</v>
      </c>
      <c r="L4824" s="2">
        <v>513.57000000000005</v>
      </c>
      <c r="M4824" s="2" t="s">
        <v>28</v>
      </c>
      <c r="N4824" s="11">
        <f>L4824/E4824*100</f>
        <v>12.939792185279625</v>
      </c>
      <c r="O4824" s="12" t="str">
        <f>IF(N4824&lt;10,"Low",IF(N4824&lt;20,"Med","High"))</f>
        <v>Med</v>
      </c>
      <c r="P4824" s="12">
        <f>sales*discount</f>
        <v>912.85160000000008</v>
      </c>
      <c r="Q4824" s="12">
        <f>sales-Discount_Values</f>
        <v>3056.0684000000001</v>
      </c>
      <c r="R4824" s="12">
        <f>DATEDIF(order_date,delivery_date,"D")</f>
        <v>6</v>
      </c>
      <c r="S4824" s="12"/>
    </row>
    <row r="4825" spans="1:19" ht="14.25" customHeight="1" x14ac:dyDescent="0.35">
      <c r="A4825" s="2" t="s">
        <v>12663</v>
      </c>
      <c r="B4825" s="2">
        <v>112630</v>
      </c>
      <c r="C4825" s="2" t="s">
        <v>19</v>
      </c>
      <c r="D4825" s="2" t="s">
        <v>14</v>
      </c>
      <c r="E4825" s="2">
        <v>2951.06</v>
      </c>
      <c r="F4825" s="2">
        <v>0.5</v>
      </c>
      <c r="G4825" s="2">
        <v>8</v>
      </c>
      <c r="H4825" s="3">
        <v>45614</v>
      </c>
      <c r="I4825" s="3">
        <v>45621</v>
      </c>
      <c r="J4825" s="2" t="s">
        <v>21</v>
      </c>
      <c r="K4825" s="2" t="s">
        <v>16</v>
      </c>
      <c r="L4825" s="2">
        <v>381.88</v>
      </c>
      <c r="M4825" s="2" t="s">
        <v>48</v>
      </c>
      <c r="N4825" s="11">
        <f>L4825/E4825*100</f>
        <v>12.940434962352509</v>
      </c>
      <c r="O4825" s="12" t="str">
        <f>IF(N4825&lt;10,"Low",IF(N4825&lt;20,"Med","High"))</f>
        <v>Med</v>
      </c>
      <c r="P4825" s="12">
        <f>sales*discount</f>
        <v>1475.53</v>
      </c>
      <c r="Q4825" s="12">
        <f>sales-Discount_Values</f>
        <v>1475.53</v>
      </c>
      <c r="R4825" s="12">
        <f>DATEDIF(order_date,delivery_date,"D")</f>
        <v>7</v>
      </c>
      <c r="S4825" s="12"/>
    </row>
    <row r="4826" spans="1:19" ht="14.25" customHeight="1" x14ac:dyDescent="0.35">
      <c r="A4826" s="2" t="s">
        <v>2755</v>
      </c>
      <c r="B4826" s="2">
        <v>102722</v>
      </c>
      <c r="C4826" s="2" t="s">
        <v>19</v>
      </c>
      <c r="D4826" s="2" t="s">
        <v>36</v>
      </c>
      <c r="E4826" s="2">
        <v>3253.95</v>
      </c>
      <c r="F4826" s="2">
        <v>0.45</v>
      </c>
      <c r="G4826" s="2">
        <v>1</v>
      </c>
      <c r="H4826" s="3">
        <v>45418</v>
      </c>
      <c r="I4826" s="3">
        <v>45422</v>
      </c>
      <c r="J4826" s="2" t="s">
        <v>15</v>
      </c>
      <c r="K4826" s="2" t="s">
        <v>27</v>
      </c>
      <c r="L4826" s="2">
        <v>421.15</v>
      </c>
      <c r="M4826" s="2" t="s">
        <v>28</v>
      </c>
      <c r="N4826" s="11">
        <f>L4826/E4826*100</f>
        <v>12.94273114215031</v>
      </c>
      <c r="O4826" s="12" t="str">
        <f>IF(N4826&lt;10,"Low",IF(N4826&lt;20,"Med","High"))</f>
        <v>Med</v>
      </c>
      <c r="P4826" s="12">
        <f>sales*discount</f>
        <v>1464.2774999999999</v>
      </c>
      <c r="Q4826" s="12">
        <f>sales-Discount_Values</f>
        <v>1789.6724999999999</v>
      </c>
      <c r="R4826" s="12">
        <f>DATEDIF(order_date,delivery_date,"D")</f>
        <v>4</v>
      </c>
      <c r="S4826" s="12"/>
    </row>
    <row r="4827" spans="1:19" ht="14.25" customHeight="1" x14ac:dyDescent="0.35">
      <c r="A4827" s="2" t="s">
        <v>13702</v>
      </c>
      <c r="B4827" s="2">
        <v>113669</v>
      </c>
      <c r="C4827" s="2" t="s">
        <v>25</v>
      </c>
      <c r="D4827" s="2" t="s">
        <v>36</v>
      </c>
      <c r="E4827" s="2">
        <v>1526.63</v>
      </c>
      <c r="F4827" s="2">
        <v>0.38</v>
      </c>
      <c r="G4827" s="2">
        <v>7</v>
      </c>
      <c r="H4827" s="3">
        <v>45345</v>
      </c>
      <c r="I4827" s="3">
        <v>45350</v>
      </c>
      <c r="J4827" s="2" t="s">
        <v>21</v>
      </c>
      <c r="K4827" s="2" t="s">
        <v>16</v>
      </c>
      <c r="L4827" s="2">
        <v>197.61</v>
      </c>
      <c r="M4827" s="2" t="s">
        <v>28</v>
      </c>
      <c r="N4827" s="11">
        <f>L4827/E4827*100</f>
        <v>12.944197349718007</v>
      </c>
      <c r="O4827" s="12" t="str">
        <f>IF(N4827&lt;10,"Low",IF(N4827&lt;20,"Med","High"))</f>
        <v>Med</v>
      </c>
      <c r="P4827" s="12">
        <f>sales*discount</f>
        <v>580.11940000000004</v>
      </c>
      <c r="Q4827" s="12">
        <f>sales-Discount_Values</f>
        <v>946.51060000000007</v>
      </c>
      <c r="R4827" s="12">
        <f>DATEDIF(order_date,delivery_date,"D")</f>
        <v>5</v>
      </c>
      <c r="S4827" s="12"/>
    </row>
    <row r="4828" spans="1:19" ht="14.25" customHeight="1" x14ac:dyDescent="0.35">
      <c r="A4828" s="2" t="s">
        <v>4856</v>
      </c>
      <c r="B4828" s="2">
        <v>104823</v>
      </c>
      <c r="C4828" s="2" t="s">
        <v>41</v>
      </c>
      <c r="D4828" s="2" t="s">
        <v>14</v>
      </c>
      <c r="E4828" s="2">
        <v>532.66</v>
      </c>
      <c r="F4828" s="2">
        <v>0.05</v>
      </c>
      <c r="G4828" s="2">
        <v>8</v>
      </c>
      <c r="H4828" s="3">
        <v>45139</v>
      </c>
      <c r="I4828" s="3">
        <v>45141</v>
      </c>
      <c r="J4828" s="2" t="s">
        <v>31</v>
      </c>
      <c r="K4828" s="2" t="s">
        <v>16</v>
      </c>
      <c r="L4828" s="2">
        <v>68.95</v>
      </c>
      <c r="M4828" s="2" t="s">
        <v>28</v>
      </c>
      <c r="N4828" s="11">
        <f>L4828/E4828*100</f>
        <v>12.944467390079978</v>
      </c>
      <c r="O4828" s="12" t="str">
        <f>IF(N4828&lt;10,"Low",IF(N4828&lt;20,"Med","High"))</f>
        <v>Med</v>
      </c>
      <c r="P4828" s="12">
        <f>sales*discount</f>
        <v>26.632999999999999</v>
      </c>
      <c r="Q4828" s="12">
        <f>sales-Discount_Values</f>
        <v>506.02699999999999</v>
      </c>
      <c r="R4828" s="12">
        <f>DATEDIF(order_date,delivery_date,"D")</f>
        <v>2</v>
      </c>
      <c r="S4828" s="12"/>
    </row>
    <row r="4829" spans="1:19" ht="14.25" customHeight="1" x14ac:dyDescent="0.35">
      <c r="A4829" s="2" t="s">
        <v>9809</v>
      </c>
      <c r="B4829" s="2">
        <v>109776</v>
      </c>
      <c r="C4829" s="2" t="s">
        <v>41</v>
      </c>
      <c r="D4829" s="2" t="s">
        <v>20</v>
      </c>
      <c r="E4829" s="2">
        <v>1643.27</v>
      </c>
      <c r="F4829" s="2">
        <v>0.03</v>
      </c>
      <c r="G4829" s="2">
        <v>6</v>
      </c>
      <c r="H4829" s="3">
        <v>45328</v>
      </c>
      <c r="I4829" s="3">
        <v>45329</v>
      </c>
      <c r="J4829" s="2" t="s">
        <v>31</v>
      </c>
      <c r="K4829" s="2" t="s">
        <v>27</v>
      </c>
      <c r="L4829" s="2">
        <v>212.72</v>
      </c>
      <c r="M4829" s="2" t="s">
        <v>23</v>
      </c>
      <c r="N4829" s="11">
        <f>L4829/E4829*100</f>
        <v>12.944920798164636</v>
      </c>
      <c r="O4829" s="12" t="str">
        <f>IF(N4829&lt;10,"Low",IF(N4829&lt;20,"Med","High"))</f>
        <v>Med</v>
      </c>
      <c r="P4829" s="12">
        <f>sales*discount</f>
        <v>49.298099999999998</v>
      </c>
      <c r="Q4829" s="12">
        <f>sales-Discount_Values</f>
        <v>1593.9719</v>
      </c>
      <c r="R4829" s="12">
        <f>DATEDIF(order_date,delivery_date,"D")</f>
        <v>1</v>
      </c>
      <c r="S4829" s="12"/>
    </row>
    <row r="4830" spans="1:19" ht="14.25" customHeight="1" x14ac:dyDescent="0.35">
      <c r="A4830" s="2" t="s">
        <v>13155</v>
      </c>
      <c r="B4830" s="2">
        <v>113122</v>
      </c>
      <c r="C4830" s="2" t="s">
        <v>41</v>
      </c>
      <c r="D4830" s="2" t="s">
        <v>33</v>
      </c>
      <c r="E4830" s="2">
        <v>4025.54</v>
      </c>
      <c r="F4830" s="2">
        <v>0.24</v>
      </c>
      <c r="G4830" s="2">
        <v>7</v>
      </c>
      <c r="H4830" s="3">
        <v>45517</v>
      </c>
      <c r="I4830" s="3">
        <v>45520</v>
      </c>
      <c r="J4830" s="2" t="s">
        <v>15</v>
      </c>
      <c r="K4830" s="2" t="s">
        <v>27</v>
      </c>
      <c r="L4830" s="2">
        <v>521.13</v>
      </c>
      <c r="M4830" s="2" t="s">
        <v>39</v>
      </c>
      <c r="N4830" s="11">
        <f>L4830/E4830*100</f>
        <v>12.945592392573419</v>
      </c>
      <c r="O4830" s="12" t="str">
        <f>IF(N4830&lt;10,"Low",IF(N4830&lt;20,"Med","High"))</f>
        <v>Med</v>
      </c>
      <c r="P4830" s="12">
        <f>sales*discount</f>
        <v>966.12959999999998</v>
      </c>
      <c r="Q4830" s="12">
        <f>sales-Discount_Values</f>
        <v>3059.4103999999998</v>
      </c>
      <c r="R4830" s="12">
        <f>DATEDIF(order_date,delivery_date,"D")</f>
        <v>3</v>
      </c>
      <c r="S4830" s="12"/>
    </row>
    <row r="4831" spans="1:19" ht="14.25" customHeight="1" x14ac:dyDescent="0.35">
      <c r="A4831" s="2" t="s">
        <v>14277</v>
      </c>
      <c r="B4831" s="2">
        <v>114244</v>
      </c>
      <c r="C4831" s="2" t="s">
        <v>19</v>
      </c>
      <c r="D4831" s="2" t="s">
        <v>33</v>
      </c>
      <c r="E4831" s="2">
        <v>3609.69</v>
      </c>
      <c r="F4831" s="2">
        <v>0.28000000000000003</v>
      </c>
      <c r="G4831" s="2">
        <v>9</v>
      </c>
      <c r="H4831" s="3">
        <v>45621</v>
      </c>
      <c r="I4831" s="3">
        <v>45623</v>
      </c>
      <c r="J4831" s="2" t="s">
        <v>31</v>
      </c>
      <c r="K4831" s="2" t="s">
        <v>27</v>
      </c>
      <c r="L4831" s="2">
        <v>467.49</v>
      </c>
      <c r="M4831" s="2" t="s">
        <v>17</v>
      </c>
      <c r="N4831" s="11">
        <f>L4831/E4831*100</f>
        <v>12.950973629314429</v>
      </c>
      <c r="O4831" s="12" t="str">
        <f>IF(N4831&lt;10,"Low",IF(N4831&lt;20,"Med","High"))</f>
        <v>Med</v>
      </c>
      <c r="P4831" s="12">
        <f>sales*discount</f>
        <v>1010.7132000000001</v>
      </c>
      <c r="Q4831" s="12">
        <f>sales-Discount_Values</f>
        <v>2598.9767999999999</v>
      </c>
      <c r="R4831" s="12">
        <f>DATEDIF(order_date,delivery_date,"D")</f>
        <v>2</v>
      </c>
      <c r="S4831" s="12"/>
    </row>
    <row r="4832" spans="1:19" ht="14.25" customHeight="1" x14ac:dyDescent="0.35">
      <c r="A4832" s="2" t="s">
        <v>14444</v>
      </c>
      <c r="B4832" s="2">
        <v>114411</v>
      </c>
      <c r="C4832" s="2" t="s">
        <v>25</v>
      </c>
      <c r="D4832" s="2" t="s">
        <v>36</v>
      </c>
      <c r="E4832" s="2">
        <v>520.26</v>
      </c>
      <c r="F4832" s="2">
        <v>0.02</v>
      </c>
      <c r="G4832" s="2">
        <v>8</v>
      </c>
      <c r="H4832" s="3">
        <v>45040</v>
      </c>
      <c r="I4832" s="3">
        <v>45041</v>
      </c>
      <c r="J4832" s="2" t="s">
        <v>21</v>
      </c>
      <c r="K4832" s="2" t="s">
        <v>27</v>
      </c>
      <c r="L4832" s="2">
        <v>67.38</v>
      </c>
      <c r="M4832" s="2" t="s">
        <v>48</v>
      </c>
      <c r="N4832" s="11">
        <f>L4832/E4832*100</f>
        <v>12.951216699342636</v>
      </c>
      <c r="O4832" s="12" t="str">
        <f>IF(N4832&lt;10,"Low",IF(N4832&lt;20,"Med","High"))</f>
        <v>Med</v>
      </c>
      <c r="P4832" s="12">
        <f>sales*discount</f>
        <v>10.405200000000001</v>
      </c>
      <c r="Q4832" s="12">
        <f>sales-Discount_Values</f>
        <v>509.85480000000001</v>
      </c>
      <c r="R4832" s="12">
        <f>DATEDIF(order_date,delivery_date,"D")</f>
        <v>1</v>
      </c>
      <c r="S4832" s="12"/>
    </row>
    <row r="4833" spans="1:19" ht="14.25" customHeight="1" x14ac:dyDescent="0.35">
      <c r="A4833" s="2" t="s">
        <v>2225</v>
      </c>
      <c r="B4833" s="2">
        <v>102192</v>
      </c>
      <c r="C4833" s="2" t="s">
        <v>41</v>
      </c>
      <c r="D4833" s="2" t="s">
        <v>20</v>
      </c>
      <c r="E4833" s="2">
        <v>167.7</v>
      </c>
      <c r="F4833" s="2">
        <v>0.24</v>
      </c>
      <c r="G4833" s="2">
        <v>8</v>
      </c>
      <c r="H4833" s="3">
        <v>45556</v>
      </c>
      <c r="I4833" s="3">
        <v>45558</v>
      </c>
      <c r="J4833" s="2" t="s">
        <v>15</v>
      </c>
      <c r="K4833" s="2" t="s">
        <v>22</v>
      </c>
      <c r="L4833" s="2">
        <v>21.72</v>
      </c>
      <c r="M4833" s="2" t="s">
        <v>17</v>
      </c>
      <c r="N4833" s="11">
        <f>L4833/E4833*100</f>
        <v>12.951699463327371</v>
      </c>
      <c r="O4833" s="12" t="str">
        <f>IF(N4833&lt;10,"Low",IF(N4833&lt;20,"Med","High"))</f>
        <v>Med</v>
      </c>
      <c r="P4833" s="12">
        <f>sales*discount</f>
        <v>40.247999999999998</v>
      </c>
      <c r="Q4833" s="12">
        <f>sales-Discount_Values</f>
        <v>127.452</v>
      </c>
      <c r="R4833" s="12">
        <f>DATEDIF(order_date,delivery_date,"D")</f>
        <v>2</v>
      </c>
      <c r="S4833" s="12"/>
    </row>
    <row r="4834" spans="1:19" ht="14.25" customHeight="1" x14ac:dyDescent="0.35">
      <c r="A4834" s="2" t="s">
        <v>12266</v>
      </c>
      <c r="B4834" s="2">
        <v>112233</v>
      </c>
      <c r="C4834" s="2" t="s">
        <v>13</v>
      </c>
      <c r="D4834" s="2" t="s">
        <v>20</v>
      </c>
      <c r="E4834" s="2">
        <v>237.41</v>
      </c>
      <c r="F4834" s="2">
        <v>0.14000000000000001</v>
      </c>
      <c r="G4834" s="2">
        <v>3</v>
      </c>
      <c r="H4834" s="3">
        <v>45050</v>
      </c>
      <c r="I4834" s="3">
        <v>45051</v>
      </c>
      <c r="J4834" s="2" t="s">
        <v>21</v>
      </c>
      <c r="K4834" s="2" t="s">
        <v>16</v>
      </c>
      <c r="L4834" s="2">
        <v>30.75</v>
      </c>
      <c r="M4834" s="2" t="s">
        <v>17</v>
      </c>
      <c r="N4834" s="11">
        <f>L4834/E4834*100</f>
        <v>12.952276652205047</v>
      </c>
      <c r="O4834" s="12" t="str">
        <f>IF(N4834&lt;10,"Low",IF(N4834&lt;20,"Med","High"))</f>
        <v>Med</v>
      </c>
      <c r="P4834" s="12">
        <f>sales*discount</f>
        <v>33.237400000000001</v>
      </c>
      <c r="Q4834" s="12">
        <f>sales-Discount_Values</f>
        <v>204.17259999999999</v>
      </c>
      <c r="R4834" s="12">
        <f>DATEDIF(order_date,delivery_date,"D")</f>
        <v>1</v>
      </c>
      <c r="S4834" s="12"/>
    </row>
    <row r="4835" spans="1:19" ht="14.25" customHeight="1" x14ac:dyDescent="0.35">
      <c r="A4835" s="2" t="s">
        <v>5384</v>
      </c>
      <c r="B4835" s="2">
        <v>105351</v>
      </c>
      <c r="C4835" s="2" t="s">
        <v>13</v>
      </c>
      <c r="D4835" s="2" t="s">
        <v>26</v>
      </c>
      <c r="E4835" s="2">
        <v>2130.56</v>
      </c>
      <c r="F4835" s="2">
        <v>0.42</v>
      </c>
      <c r="G4835" s="2">
        <v>3</v>
      </c>
      <c r="H4835" s="3">
        <v>45026</v>
      </c>
      <c r="I4835" s="3">
        <v>45027</v>
      </c>
      <c r="J4835" s="2" t="s">
        <v>21</v>
      </c>
      <c r="K4835" s="2" t="s">
        <v>22</v>
      </c>
      <c r="L4835" s="2">
        <v>275.98</v>
      </c>
      <c r="M4835" s="2" t="s">
        <v>17</v>
      </c>
      <c r="N4835" s="11">
        <f>L4835/E4835*100</f>
        <v>12.95340192249925</v>
      </c>
      <c r="O4835" s="12" t="str">
        <f>IF(N4835&lt;10,"Low",IF(N4835&lt;20,"Med","High"))</f>
        <v>Med</v>
      </c>
      <c r="P4835" s="12">
        <f>sales*discount</f>
        <v>894.83519999999999</v>
      </c>
      <c r="Q4835" s="12">
        <f>sales-Discount_Values</f>
        <v>1235.7248</v>
      </c>
      <c r="R4835" s="12">
        <f>DATEDIF(order_date,delivery_date,"D")</f>
        <v>1</v>
      </c>
      <c r="S4835" s="12"/>
    </row>
    <row r="4836" spans="1:19" ht="14.25" customHeight="1" x14ac:dyDescent="0.35">
      <c r="A4836" s="2" t="s">
        <v>9247</v>
      </c>
      <c r="B4836" s="2">
        <v>109214</v>
      </c>
      <c r="C4836" s="2" t="s">
        <v>25</v>
      </c>
      <c r="D4836" s="2" t="s">
        <v>36</v>
      </c>
      <c r="E4836" s="2">
        <v>3745.74</v>
      </c>
      <c r="F4836" s="2">
        <v>0.16</v>
      </c>
      <c r="G4836" s="2">
        <v>2</v>
      </c>
      <c r="H4836" s="3">
        <v>45372</v>
      </c>
      <c r="I4836" s="3">
        <v>45374</v>
      </c>
      <c r="J4836" s="2" t="s">
        <v>31</v>
      </c>
      <c r="K4836" s="2" t="s">
        <v>22</v>
      </c>
      <c r="L4836" s="2">
        <v>485.22</v>
      </c>
      <c r="M4836" s="2" t="s">
        <v>34</v>
      </c>
      <c r="N4836" s="11">
        <f>L4836/E4836*100</f>
        <v>12.953915648176329</v>
      </c>
      <c r="O4836" s="12" t="str">
        <f>IF(N4836&lt;10,"Low",IF(N4836&lt;20,"Med","High"))</f>
        <v>Med</v>
      </c>
      <c r="P4836" s="12">
        <f>sales*discount</f>
        <v>599.3184</v>
      </c>
      <c r="Q4836" s="12">
        <f>sales-Discount_Values</f>
        <v>3146.4215999999997</v>
      </c>
      <c r="R4836" s="12">
        <f>DATEDIF(order_date,delivery_date,"D")</f>
        <v>2</v>
      </c>
      <c r="S4836" s="12"/>
    </row>
    <row r="4837" spans="1:19" ht="14.25" customHeight="1" x14ac:dyDescent="0.35">
      <c r="A4837" s="2" t="s">
        <v>15312</v>
      </c>
      <c r="B4837" s="2">
        <v>115279</v>
      </c>
      <c r="C4837" s="2" t="s">
        <v>41</v>
      </c>
      <c r="D4837" s="2" t="s">
        <v>33</v>
      </c>
      <c r="E4837" s="2">
        <v>3831.85</v>
      </c>
      <c r="F4837" s="2">
        <v>0.28999999999999998</v>
      </c>
      <c r="G4837" s="2">
        <v>8</v>
      </c>
      <c r="H4837" s="3">
        <v>45200</v>
      </c>
      <c r="I4837" s="3">
        <v>45207</v>
      </c>
      <c r="J4837" s="2" t="s">
        <v>31</v>
      </c>
      <c r="K4837" s="2" t="s">
        <v>16</v>
      </c>
      <c r="L4837" s="2">
        <v>496.49</v>
      </c>
      <c r="M4837" s="2" t="s">
        <v>17</v>
      </c>
      <c r="N4837" s="11">
        <f>L4837/E4837*100</f>
        <v>12.956926810809399</v>
      </c>
      <c r="O4837" s="12" t="str">
        <f>IF(N4837&lt;10,"Low",IF(N4837&lt;20,"Med","High"))</f>
        <v>Med</v>
      </c>
      <c r="P4837" s="12">
        <f>sales*discount</f>
        <v>1111.2365</v>
      </c>
      <c r="Q4837" s="12">
        <f>sales-Discount_Values</f>
        <v>2720.6134999999999</v>
      </c>
      <c r="R4837" s="12">
        <f>DATEDIF(order_date,delivery_date,"D")</f>
        <v>7</v>
      </c>
      <c r="S4837" s="12"/>
    </row>
    <row r="4838" spans="1:19" ht="14.25" customHeight="1" x14ac:dyDescent="0.35">
      <c r="A4838" s="2" t="s">
        <v>1950</v>
      </c>
      <c r="B4838" s="2">
        <v>101917</v>
      </c>
      <c r="C4838" s="2" t="s">
        <v>41</v>
      </c>
      <c r="D4838" s="2" t="s">
        <v>26</v>
      </c>
      <c r="E4838" s="2">
        <v>397.15</v>
      </c>
      <c r="F4838" s="2">
        <v>0.27</v>
      </c>
      <c r="G4838" s="2">
        <v>6</v>
      </c>
      <c r="H4838" s="3">
        <v>45139</v>
      </c>
      <c r="I4838" s="3">
        <v>45146</v>
      </c>
      <c r="J4838" s="2" t="s">
        <v>15</v>
      </c>
      <c r="K4838" s="2" t="s">
        <v>27</v>
      </c>
      <c r="L4838" s="2">
        <v>51.46</v>
      </c>
      <c r="M4838" s="2" t="s">
        <v>17</v>
      </c>
      <c r="N4838" s="11">
        <f>L4838/E4838*100</f>
        <v>12.957320911494399</v>
      </c>
      <c r="O4838" s="12" t="str">
        <f>IF(N4838&lt;10,"Low",IF(N4838&lt;20,"Med","High"))</f>
        <v>Med</v>
      </c>
      <c r="P4838" s="12">
        <f>sales*discount</f>
        <v>107.23050000000001</v>
      </c>
      <c r="Q4838" s="12">
        <f>sales-Discount_Values</f>
        <v>289.91949999999997</v>
      </c>
      <c r="R4838" s="12">
        <f>DATEDIF(order_date,delivery_date,"D")</f>
        <v>7</v>
      </c>
      <c r="S4838" s="12"/>
    </row>
    <row r="4839" spans="1:19" ht="14.25" customHeight="1" x14ac:dyDescent="0.35">
      <c r="A4839" s="2" t="s">
        <v>11867</v>
      </c>
      <c r="B4839" s="2">
        <v>111834</v>
      </c>
      <c r="C4839" s="2" t="s">
        <v>41</v>
      </c>
      <c r="D4839" s="2" t="s">
        <v>36</v>
      </c>
      <c r="E4839" s="2">
        <v>760.63</v>
      </c>
      <c r="F4839" s="2">
        <v>0.14000000000000001</v>
      </c>
      <c r="G4839" s="2">
        <v>9</v>
      </c>
      <c r="H4839" s="3">
        <v>44938</v>
      </c>
      <c r="I4839" s="3">
        <v>44941</v>
      </c>
      <c r="J4839" s="2" t="s">
        <v>21</v>
      </c>
      <c r="K4839" s="2" t="s">
        <v>22</v>
      </c>
      <c r="L4839" s="2">
        <v>98.56</v>
      </c>
      <c r="M4839" s="2" t="s">
        <v>23</v>
      </c>
      <c r="N4839" s="11">
        <f>L4839/E4839*100</f>
        <v>12.957679818045568</v>
      </c>
      <c r="O4839" s="12" t="str">
        <f>IF(N4839&lt;10,"Low",IF(N4839&lt;20,"Med","High"))</f>
        <v>Med</v>
      </c>
      <c r="P4839" s="12">
        <f>sales*discount</f>
        <v>106.48820000000001</v>
      </c>
      <c r="Q4839" s="12">
        <f>sales-Discount_Values</f>
        <v>654.14179999999999</v>
      </c>
      <c r="R4839" s="12">
        <f>DATEDIF(order_date,delivery_date,"D")</f>
        <v>3</v>
      </c>
      <c r="S4839" s="12"/>
    </row>
    <row r="4840" spans="1:19" ht="14.25" customHeight="1" x14ac:dyDescent="0.35">
      <c r="A4840" s="2" t="s">
        <v>6509</v>
      </c>
      <c r="B4840" s="2">
        <v>106476</v>
      </c>
      <c r="C4840" s="2" t="s">
        <v>19</v>
      </c>
      <c r="D4840" s="2" t="s">
        <v>20</v>
      </c>
      <c r="E4840" s="2">
        <v>3535.86</v>
      </c>
      <c r="F4840" s="2">
        <v>0.24</v>
      </c>
      <c r="G4840" s="2">
        <v>8</v>
      </c>
      <c r="H4840" s="3">
        <v>45597</v>
      </c>
      <c r="I4840" s="3">
        <v>45602</v>
      </c>
      <c r="J4840" s="2" t="s">
        <v>31</v>
      </c>
      <c r="K4840" s="2" t="s">
        <v>16</v>
      </c>
      <c r="L4840" s="2">
        <v>458.19</v>
      </c>
      <c r="M4840" s="2" t="s">
        <v>17</v>
      </c>
      <c r="N4840" s="11">
        <f>L4840/E4840*100</f>
        <v>12.958375048785866</v>
      </c>
      <c r="O4840" s="12" t="str">
        <f>IF(N4840&lt;10,"Low",IF(N4840&lt;20,"Med","High"))</f>
        <v>Med</v>
      </c>
      <c r="P4840" s="12">
        <f>sales*discount</f>
        <v>848.60640000000001</v>
      </c>
      <c r="Q4840" s="12">
        <f>sales-Discount_Values</f>
        <v>2687.2536</v>
      </c>
      <c r="R4840" s="12">
        <f>DATEDIF(order_date,delivery_date,"D")</f>
        <v>5</v>
      </c>
      <c r="S4840" s="12"/>
    </row>
    <row r="4841" spans="1:19" ht="14.25" customHeight="1" x14ac:dyDescent="0.35">
      <c r="A4841" s="2" t="s">
        <v>14097</v>
      </c>
      <c r="B4841" s="2">
        <v>114064</v>
      </c>
      <c r="C4841" s="2" t="s">
        <v>19</v>
      </c>
      <c r="D4841" s="2" t="s">
        <v>20</v>
      </c>
      <c r="E4841" s="2">
        <v>1078.21</v>
      </c>
      <c r="F4841" s="2">
        <v>0.28000000000000003</v>
      </c>
      <c r="G4841" s="2">
        <v>5</v>
      </c>
      <c r="H4841" s="3">
        <v>45275</v>
      </c>
      <c r="I4841" s="3">
        <v>45282</v>
      </c>
      <c r="J4841" s="2" t="s">
        <v>31</v>
      </c>
      <c r="K4841" s="2" t="s">
        <v>16</v>
      </c>
      <c r="L4841" s="2">
        <v>139.72</v>
      </c>
      <c r="M4841" s="2" t="s">
        <v>34</v>
      </c>
      <c r="N4841" s="11">
        <f>L4841/E4841*100</f>
        <v>12.958514575082775</v>
      </c>
      <c r="O4841" s="12" t="str">
        <f>IF(N4841&lt;10,"Low",IF(N4841&lt;20,"Med","High"))</f>
        <v>Med</v>
      </c>
      <c r="P4841" s="12">
        <f>sales*discount</f>
        <v>301.89880000000005</v>
      </c>
      <c r="Q4841" s="12">
        <f>sales-Discount_Values</f>
        <v>776.31119999999999</v>
      </c>
      <c r="R4841" s="12">
        <f>DATEDIF(order_date,delivery_date,"D")</f>
        <v>7</v>
      </c>
      <c r="S4841" s="12"/>
    </row>
    <row r="4842" spans="1:19" ht="14.25" customHeight="1" x14ac:dyDescent="0.35">
      <c r="A4842" s="2" t="s">
        <v>3362</v>
      </c>
      <c r="B4842" s="2">
        <v>103329</v>
      </c>
      <c r="C4842" s="2" t="s">
        <v>19</v>
      </c>
      <c r="D4842" s="2" t="s">
        <v>33</v>
      </c>
      <c r="E4842" s="2">
        <v>997.94</v>
      </c>
      <c r="F4842" s="2">
        <v>0.21</v>
      </c>
      <c r="G4842" s="2">
        <v>8</v>
      </c>
      <c r="H4842" s="3">
        <v>45123</v>
      </c>
      <c r="I4842" s="3">
        <v>45124</v>
      </c>
      <c r="J4842" s="2" t="s">
        <v>21</v>
      </c>
      <c r="K4842" s="2" t="s">
        <v>27</v>
      </c>
      <c r="L4842" s="2">
        <v>129.32</v>
      </c>
      <c r="M4842" s="2" t="s">
        <v>23</v>
      </c>
      <c r="N4842" s="11">
        <f>L4842/E4842*100</f>
        <v>12.958694911517727</v>
      </c>
      <c r="O4842" s="12" t="str">
        <f>IF(N4842&lt;10,"Low",IF(N4842&lt;20,"Med","High"))</f>
        <v>Med</v>
      </c>
      <c r="P4842" s="12">
        <f>sales*discount</f>
        <v>209.56739999999999</v>
      </c>
      <c r="Q4842" s="12">
        <f>sales-Discount_Values</f>
        <v>788.37260000000003</v>
      </c>
      <c r="R4842" s="12">
        <f>DATEDIF(order_date,delivery_date,"D")</f>
        <v>1</v>
      </c>
      <c r="S4842" s="12"/>
    </row>
    <row r="4843" spans="1:19" ht="14.25" customHeight="1" x14ac:dyDescent="0.35">
      <c r="A4843" s="2" t="s">
        <v>1837</v>
      </c>
      <c r="B4843" s="2">
        <v>101804</v>
      </c>
      <c r="C4843" s="2" t="s">
        <v>25</v>
      </c>
      <c r="D4843" s="2" t="s">
        <v>26</v>
      </c>
      <c r="E4843" s="2">
        <v>2687.52</v>
      </c>
      <c r="F4843" s="2">
        <v>0.21</v>
      </c>
      <c r="G4843" s="2">
        <v>9</v>
      </c>
      <c r="H4843" s="3">
        <v>45405</v>
      </c>
      <c r="I4843" s="3">
        <v>45409</v>
      </c>
      <c r="J4843" s="2" t="s">
        <v>31</v>
      </c>
      <c r="K4843" s="2" t="s">
        <v>22</v>
      </c>
      <c r="L4843" s="2">
        <v>348.37</v>
      </c>
      <c r="M4843" s="2" t="s">
        <v>34</v>
      </c>
      <c r="N4843" s="11">
        <f>L4843/E4843*100</f>
        <v>12.962508185985595</v>
      </c>
      <c r="O4843" s="12" t="str">
        <f>IF(N4843&lt;10,"Low",IF(N4843&lt;20,"Med","High"))</f>
        <v>Med</v>
      </c>
      <c r="P4843" s="12">
        <f>sales*discount</f>
        <v>564.37919999999997</v>
      </c>
      <c r="Q4843" s="12">
        <f>sales-Discount_Values</f>
        <v>2123.1408000000001</v>
      </c>
      <c r="R4843" s="12">
        <f>DATEDIF(order_date,delivery_date,"D")</f>
        <v>4</v>
      </c>
      <c r="S4843" s="12"/>
    </row>
    <row r="4844" spans="1:19" ht="14.25" customHeight="1" x14ac:dyDescent="0.35">
      <c r="A4844" s="2" t="s">
        <v>13320</v>
      </c>
      <c r="B4844" s="2">
        <v>113287</v>
      </c>
      <c r="C4844" s="2" t="s">
        <v>19</v>
      </c>
      <c r="D4844" s="2" t="s">
        <v>26</v>
      </c>
      <c r="E4844" s="2">
        <v>4548.8500000000004</v>
      </c>
      <c r="F4844" s="2">
        <v>0.17</v>
      </c>
      <c r="G4844" s="2">
        <v>6</v>
      </c>
      <c r="H4844" s="3">
        <v>45116</v>
      </c>
      <c r="I4844" s="3">
        <v>45121</v>
      </c>
      <c r="J4844" s="2" t="s">
        <v>15</v>
      </c>
      <c r="K4844" s="2" t="s">
        <v>22</v>
      </c>
      <c r="L4844" s="2">
        <v>589.70000000000005</v>
      </c>
      <c r="M4844" s="2" t="s">
        <v>34</v>
      </c>
      <c r="N4844" s="11">
        <f>L4844/E4844*100</f>
        <v>12.963716104070258</v>
      </c>
      <c r="O4844" s="12" t="str">
        <f>IF(N4844&lt;10,"Low",IF(N4844&lt;20,"Med","High"))</f>
        <v>Med</v>
      </c>
      <c r="P4844" s="12">
        <f>sales*discount</f>
        <v>773.30450000000008</v>
      </c>
      <c r="Q4844" s="12">
        <f>sales-Discount_Values</f>
        <v>3775.5455000000002</v>
      </c>
      <c r="R4844" s="12">
        <f>DATEDIF(order_date,delivery_date,"D")</f>
        <v>5</v>
      </c>
      <c r="S4844" s="12"/>
    </row>
    <row r="4845" spans="1:19" ht="14.25" customHeight="1" x14ac:dyDescent="0.35">
      <c r="A4845" s="2" t="s">
        <v>11693</v>
      </c>
      <c r="B4845" s="2">
        <v>111660</v>
      </c>
      <c r="C4845" s="2" t="s">
        <v>25</v>
      </c>
      <c r="D4845" s="2" t="s">
        <v>26</v>
      </c>
      <c r="E4845" s="2">
        <v>3770.72</v>
      </c>
      <c r="F4845" s="2">
        <v>0.08</v>
      </c>
      <c r="G4845" s="2">
        <v>7</v>
      </c>
      <c r="H4845" s="3">
        <v>45162</v>
      </c>
      <c r="I4845" s="3">
        <v>45163</v>
      </c>
      <c r="J4845" s="2" t="s">
        <v>15</v>
      </c>
      <c r="K4845" s="2" t="s">
        <v>16</v>
      </c>
      <c r="L4845" s="2">
        <v>488.89</v>
      </c>
      <c r="M4845" s="2" t="s">
        <v>39</v>
      </c>
      <c r="N4845" s="11">
        <f>L4845/E4845*100</f>
        <v>12.965428353205755</v>
      </c>
      <c r="O4845" s="12" t="str">
        <f>IF(N4845&lt;10,"Low",IF(N4845&lt;20,"Med","High"))</f>
        <v>Med</v>
      </c>
      <c r="P4845" s="12">
        <f>sales*discount</f>
        <v>301.6576</v>
      </c>
      <c r="Q4845" s="12">
        <f>sales-Discount_Values</f>
        <v>3469.0623999999998</v>
      </c>
      <c r="R4845" s="12">
        <f>DATEDIF(order_date,delivery_date,"D")</f>
        <v>1</v>
      </c>
      <c r="S4845" s="12"/>
    </row>
    <row r="4846" spans="1:19" ht="14.25" customHeight="1" x14ac:dyDescent="0.35">
      <c r="A4846" s="2" t="s">
        <v>15374</v>
      </c>
      <c r="B4846" s="2">
        <v>115341</v>
      </c>
      <c r="C4846" s="2" t="s">
        <v>19</v>
      </c>
      <c r="D4846" s="2" t="s">
        <v>14</v>
      </c>
      <c r="E4846" s="2">
        <v>2723.39</v>
      </c>
      <c r="F4846" s="2">
        <v>0.26</v>
      </c>
      <c r="G4846" s="2">
        <v>2</v>
      </c>
      <c r="H4846" s="3">
        <v>45129</v>
      </c>
      <c r="I4846" s="3">
        <v>45132</v>
      </c>
      <c r="J4846" s="2" t="s">
        <v>31</v>
      </c>
      <c r="K4846" s="2" t="s">
        <v>22</v>
      </c>
      <c r="L4846" s="2">
        <v>353.12</v>
      </c>
      <c r="M4846" s="2" t="s">
        <v>17</v>
      </c>
      <c r="N4846" s="11">
        <f>L4846/E4846*100</f>
        <v>12.966192869915805</v>
      </c>
      <c r="O4846" s="12" t="str">
        <f>IF(N4846&lt;10,"Low",IF(N4846&lt;20,"Med","High"))</f>
        <v>Med</v>
      </c>
      <c r="P4846" s="12">
        <f>sales*discount</f>
        <v>708.08140000000003</v>
      </c>
      <c r="Q4846" s="12">
        <f>sales-Discount_Values</f>
        <v>2015.3085999999998</v>
      </c>
      <c r="R4846" s="12">
        <f>DATEDIF(order_date,delivery_date,"D")</f>
        <v>3</v>
      </c>
      <c r="S4846" s="12"/>
    </row>
    <row r="4847" spans="1:19" ht="14.25" customHeight="1" x14ac:dyDescent="0.35">
      <c r="A4847" s="2" t="s">
        <v>3087</v>
      </c>
      <c r="B4847" s="2">
        <v>103054</v>
      </c>
      <c r="C4847" s="2" t="s">
        <v>13</v>
      </c>
      <c r="D4847" s="2" t="s">
        <v>20</v>
      </c>
      <c r="E4847" s="2">
        <v>4622.8599999999997</v>
      </c>
      <c r="F4847" s="2">
        <v>0.1</v>
      </c>
      <c r="G4847" s="2">
        <v>1</v>
      </c>
      <c r="H4847" s="3">
        <v>45454</v>
      </c>
      <c r="I4847" s="3">
        <v>45456</v>
      </c>
      <c r="J4847" s="2" t="s">
        <v>15</v>
      </c>
      <c r="K4847" s="2" t="s">
        <v>16</v>
      </c>
      <c r="L4847" s="2">
        <v>599.44000000000005</v>
      </c>
      <c r="M4847" s="2" t="s">
        <v>48</v>
      </c>
      <c r="N4847" s="11">
        <f>L4847/E4847*100</f>
        <v>12.966864668192422</v>
      </c>
      <c r="O4847" s="12" t="str">
        <f>IF(N4847&lt;10,"Low",IF(N4847&lt;20,"Med","High"))</f>
        <v>Med</v>
      </c>
      <c r="P4847" s="12">
        <f>sales*discount</f>
        <v>462.286</v>
      </c>
      <c r="Q4847" s="12">
        <f>sales-Discount_Values</f>
        <v>4160.5739999999996</v>
      </c>
      <c r="R4847" s="12">
        <f>DATEDIF(order_date,delivery_date,"D")</f>
        <v>2</v>
      </c>
      <c r="S4847" s="12"/>
    </row>
    <row r="4848" spans="1:19" ht="14.25" customHeight="1" x14ac:dyDescent="0.35">
      <c r="A4848" s="2" t="s">
        <v>3657</v>
      </c>
      <c r="B4848" s="2">
        <v>103624</v>
      </c>
      <c r="C4848" s="2" t="s">
        <v>19</v>
      </c>
      <c r="D4848" s="2" t="s">
        <v>33</v>
      </c>
      <c r="E4848" s="2">
        <v>2101.48</v>
      </c>
      <c r="F4848" s="2">
        <v>0.3</v>
      </c>
      <c r="G4848" s="2">
        <v>7</v>
      </c>
      <c r="H4848" s="3">
        <v>45051</v>
      </c>
      <c r="I4848" s="3">
        <v>45057</v>
      </c>
      <c r="J4848" s="2" t="s">
        <v>31</v>
      </c>
      <c r="K4848" s="2" t="s">
        <v>16</v>
      </c>
      <c r="L4848" s="2">
        <v>272.5</v>
      </c>
      <c r="M4848" s="2" t="s">
        <v>28</v>
      </c>
      <c r="N4848" s="11">
        <f>L4848/E4848*100</f>
        <v>12.96705179207035</v>
      </c>
      <c r="O4848" s="12" t="str">
        <f>IF(N4848&lt;10,"Low",IF(N4848&lt;20,"Med","High"))</f>
        <v>Med</v>
      </c>
      <c r="P4848" s="12">
        <f>sales*discount</f>
        <v>630.44399999999996</v>
      </c>
      <c r="Q4848" s="12">
        <f>sales-Discount_Values</f>
        <v>1471.0360000000001</v>
      </c>
      <c r="R4848" s="12">
        <f>DATEDIF(order_date,delivery_date,"D")</f>
        <v>6</v>
      </c>
      <c r="S4848" s="12"/>
    </row>
    <row r="4849" spans="1:19" ht="14.25" customHeight="1" x14ac:dyDescent="0.35">
      <c r="A4849" s="2" t="s">
        <v>13985</v>
      </c>
      <c r="B4849" s="2">
        <v>113952</v>
      </c>
      <c r="C4849" s="2" t="s">
        <v>13</v>
      </c>
      <c r="D4849" s="2" t="s">
        <v>33</v>
      </c>
      <c r="E4849" s="2">
        <v>111.66</v>
      </c>
      <c r="F4849" s="2">
        <v>0.32</v>
      </c>
      <c r="G4849" s="2">
        <v>1</v>
      </c>
      <c r="H4849" s="3">
        <v>45364</v>
      </c>
      <c r="I4849" s="3">
        <v>45370</v>
      </c>
      <c r="J4849" s="2" t="s">
        <v>31</v>
      </c>
      <c r="K4849" s="2" t="s">
        <v>27</v>
      </c>
      <c r="L4849" s="2">
        <v>14.48</v>
      </c>
      <c r="M4849" s="2" t="s">
        <v>34</v>
      </c>
      <c r="N4849" s="11">
        <f>L4849/E4849*100</f>
        <v>12.967938384381158</v>
      </c>
      <c r="O4849" s="12" t="str">
        <f>IF(N4849&lt;10,"Low",IF(N4849&lt;20,"Med","High"))</f>
        <v>Med</v>
      </c>
      <c r="P4849" s="12">
        <f>sales*discount</f>
        <v>35.731200000000001</v>
      </c>
      <c r="Q4849" s="12">
        <f>sales-Discount_Values</f>
        <v>75.928799999999995</v>
      </c>
      <c r="R4849" s="12">
        <f>DATEDIF(order_date,delivery_date,"D")</f>
        <v>6</v>
      </c>
      <c r="S4849" s="12"/>
    </row>
    <row r="4850" spans="1:19" ht="14.25" customHeight="1" x14ac:dyDescent="0.35">
      <c r="A4850" s="2" t="s">
        <v>8464</v>
      </c>
      <c r="B4850" s="2">
        <v>108431</v>
      </c>
      <c r="C4850" s="2" t="s">
        <v>13</v>
      </c>
      <c r="D4850" s="2" t="s">
        <v>26</v>
      </c>
      <c r="E4850" s="2">
        <v>2254.21</v>
      </c>
      <c r="F4850" s="2">
        <v>0.4</v>
      </c>
      <c r="G4850" s="2">
        <v>1</v>
      </c>
      <c r="H4850" s="3">
        <v>45536</v>
      </c>
      <c r="I4850" s="3">
        <v>45538</v>
      </c>
      <c r="J4850" s="2" t="s">
        <v>15</v>
      </c>
      <c r="K4850" s="2" t="s">
        <v>16</v>
      </c>
      <c r="L4850" s="2">
        <v>292.33999999999997</v>
      </c>
      <c r="M4850" s="2" t="s">
        <v>48</v>
      </c>
      <c r="N4850" s="11">
        <f>L4850/E4850*100</f>
        <v>12.968623154009606</v>
      </c>
      <c r="O4850" s="12" t="str">
        <f>IF(N4850&lt;10,"Low",IF(N4850&lt;20,"Med","High"))</f>
        <v>Med</v>
      </c>
      <c r="P4850" s="12">
        <f>sales*discount</f>
        <v>901.68400000000008</v>
      </c>
      <c r="Q4850" s="12">
        <f>sales-Discount_Values</f>
        <v>1352.5259999999998</v>
      </c>
      <c r="R4850" s="12">
        <f>DATEDIF(order_date,delivery_date,"D")</f>
        <v>2</v>
      </c>
      <c r="S4850" s="12"/>
    </row>
    <row r="4851" spans="1:19" ht="14.25" customHeight="1" x14ac:dyDescent="0.35">
      <c r="A4851" s="2" t="s">
        <v>4480</v>
      </c>
      <c r="B4851" s="2">
        <v>104447</v>
      </c>
      <c r="C4851" s="2" t="s">
        <v>25</v>
      </c>
      <c r="D4851" s="2" t="s">
        <v>26</v>
      </c>
      <c r="E4851" s="2">
        <v>3971.04</v>
      </c>
      <c r="F4851" s="2">
        <v>0.43</v>
      </c>
      <c r="G4851" s="2">
        <v>9</v>
      </c>
      <c r="H4851" s="3">
        <v>44976</v>
      </c>
      <c r="I4851" s="3">
        <v>44980</v>
      </c>
      <c r="J4851" s="2" t="s">
        <v>21</v>
      </c>
      <c r="K4851" s="2" t="s">
        <v>22</v>
      </c>
      <c r="L4851" s="2">
        <v>515.02</v>
      </c>
      <c r="M4851" s="2" t="s">
        <v>28</v>
      </c>
      <c r="N4851" s="11">
        <f>L4851/E4851*100</f>
        <v>12.969398444739916</v>
      </c>
      <c r="O4851" s="12" t="str">
        <f>IF(N4851&lt;10,"Low",IF(N4851&lt;20,"Med","High"))</f>
        <v>Med</v>
      </c>
      <c r="P4851" s="12">
        <f>sales*discount</f>
        <v>1707.5472</v>
      </c>
      <c r="Q4851" s="12">
        <f>sales-Discount_Values</f>
        <v>2263.4928</v>
      </c>
      <c r="R4851" s="12">
        <f>DATEDIF(order_date,delivery_date,"D")</f>
        <v>4</v>
      </c>
      <c r="S4851" s="12"/>
    </row>
    <row r="4852" spans="1:19" ht="14.25" customHeight="1" x14ac:dyDescent="0.35">
      <c r="A4852" s="2" t="s">
        <v>13310</v>
      </c>
      <c r="B4852" s="2">
        <v>113277</v>
      </c>
      <c r="C4852" s="2" t="s">
        <v>41</v>
      </c>
      <c r="D4852" s="2" t="s">
        <v>20</v>
      </c>
      <c r="E4852" s="2">
        <v>370.07</v>
      </c>
      <c r="F4852" s="2">
        <v>0.47</v>
      </c>
      <c r="G4852" s="2">
        <v>8</v>
      </c>
      <c r="H4852" s="3">
        <v>45517</v>
      </c>
      <c r="I4852" s="3">
        <v>45520</v>
      </c>
      <c r="J4852" s="2" t="s">
        <v>21</v>
      </c>
      <c r="K4852" s="2" t="s">
        <v>22</v>
      </c>
      <c r="L4852" s="2">
        <v>48</v>
      </c>
      <c r="M4852" s="2" t="s">
        <v>17</v>
      </c>
      <c r="N4852" s="11">
        <f>L4852/E4852*100</f>
        <v>12.970519090982787</v>
      </c>
      <c r="O4852" s="12" t="str">
        <f>IF(N4852&lt;10,"Low",IF(N4852&lt;20,"Med","High"))</f>
        <v>Med</v>
      </c>
      <c r="P4852" s="12">
        <f>sales*discount</f>
        <v>173.93289999999999</v>
      </c>
      <c r="Q4852" s="12">
        <f>sales-Discount_Values</f>
        <v>196.1371</v>
      </c>
      <c r="R4852" s="12">
        <f>DATEDIF(order_date,delivery_date,"D")</f>
        <v>3</v>
      </c>
      <c r="S4852" s="12"/>
    </row>
    <row r="4853" spans="1:19" ht="14.25" customHeight="1" x14ac:dyDescent="0.35">
      <c r="A4853" s="2" t="s">
        <v>12598</v>
      </c>
      <c r="B4853" s="2">
        <v>112565</v>
      </c>
      <c r="C4853" s="2" t="s">
        <v>25</v>
      </c>
      <c r="D4853" s="2" t="s">
        <v>36</v>
      </c>
      <c r="E4853" s="2">
        <v>3528.4</v>
      </c>
      <c r="F4853" s="2">
        <v>0.39</v>
      </c>
      <c r="G4853" s="2">
        <v>9</v>
      </c>
      <c r="H4853" s="3">
        <v>45628</v>
      </c>
      <c r="I4853" s="3">
        <v>45634</v>
      </c>
      <c r="J4853" s="2" t="s">
        <v>31</v>
      </c>
      <c r="K4853" s="2" t="s">
        <v>16</v>
      </c>
      <c r="L4853" s="2">
        <v>457.67</v>
      </c>
      <c r="M4853" s="2" t="s">
        <v>17</v>
      </c>
      <c r="N4853" s="11">
        <f>L4853/E4853*100</f>
        <v>12.971035030041945</v>
      </c>
      <c r="O4853" s="12" t="str">
        <f>IF(N4853&lt;10,"Low",IF(N4853&lt;20,"Med","High"))</f>
        <v>Med</v>
      </c>
      <c r="P4853" s="12">
        <f>sales*discount</f>
        <v>1376.076</v>
      </c>
      <c r="Q4853" s="12">
        <f>sales-Discount_Values</f>
        <v>2152.3240000000001</v>
      </c>
      <c r="R4853" s="12">
        <f>DATEDIF(order_date,delivery_date,"D")</f>
        <v>6</v>
      </c>
      <c r="S4853" s="12"/>
    </row>
    <row r="4854" spans="1:19" ht="14.25" customHeight="1" x14ac:dyDescent="0.35">
      <c r="A4854" s="2" t="s">
        <v>6095</v>
      </c>
      <c r="B4854" s="2">
        <v>106062</v>
      </c>
      <c r="C4854" s="2" t="s">
        <v>13</v>
      </c>
      <c r="D4854" s="2" t="s">
        <v>33</v>
      </c>
      <c r="E4854" s="2">
        <v>1724.88</v>
      </c>
      <c r="F4854" s="2">
        <v>0.43</v>
      </c>
      <c r="G4854" s="2">
        <v>5</v>
      </c>
      <c r="H4854" s="3">
        <v>45051</v>
      </c>
      <c r="I4854" s="3">
        <v>45057</v>
      </c>
      <c r="J4854" s="2" t="s">
        <v>15</v>
      </c>
      <c r="K4854" s="2" t="s">
        <v>16</v>
      </c>
      <c r="L4854" s="2">
        <v>223.76</v>
      </c>
      <c r="M4854" s="2" t="s">
        <v>17</v>
      </c>
      <c r="N4854" s="11">
        <f>L4854/E4854*100</f>
        <v>12.972496637447243</v>
      </c>
      <c r="O4854" s="12" t="str">
        <f>IF(N4854&lt;10,"Low",IF(N4854&lt;20,"Med","High"))</f>
        <v>Med</v>
      </c>
      <c r="P4854" s="12">
        <f>sales*discount</f>
        <v>741.69839999999999</v>
      </c>
      <c r="Q4854" s="12">
        <f>sales-Discount_Values</f>
        <v>983.18160000000012</v>
      </c>
      <c r="R4854" s="12">
        <f>DATEDIF(order_date,delivery_date,"D")</f>
        <v>6</v>
      </c>
      <c r="S4854" s="12"/>
    </row>
    <row r="4855" spans="1:19" ht="14.25" customHeight="1" x14ac:dyDescent="0.35">
      <c r="A4855" s="2" t="s">
        <v>7519</v>
      </c>
      <c r="B4855" s="2">
        <v>107486</v>
      </c>
      <c r="C4855" s="2" t="s">
        <v>19</v>
      </c>
      <c r="D4855" s="2" t="s">
        <v>14</v>
      </c>
      <c r="E4855" s="2">
        <v>1794.81</v>
      </c>
      <c r="F4855" s="2">
        <v>0.08</v>
      </c>
      <c r="G4855" s="2">
        <v>6</v>
      </c>
      <c r="H4855" s="3">
        <v>45319</v>
      </c>
      <c r="I4855" s="3">
        <v>45321</v>
      </c>
      <c r="J4855" s="2" t="s">
        <v>31</v>
      </c>
      <c r="K4855" s="2" t="s">
        <v>22</v>
      </c>
      <c r="L4855" s="2">
        <v>232.85</v>
      </c>
      <c r="M4855" s="2" t="s">
        <v>48</v>
      </c>
      <c r="N4855" s="11">
        <f>L4855/E4855*100</f>
        <v>12.973518088265608</v>
      </c>
      <c r="O4855" s="12" t="str">
        <f>IF(N4855&lt;10,"Low",IF(N4855&lt;20,"Med","High"))</f>
        <v>Med</v>
      </c>
      <c r="P4855" s="12">
        <f>sales*discount</f>
        <v>143.5848</v>
      </c>
      <c r="Q4855" s="12">
        <f>sales-Discount_Values</f>
        <v>1651.2251999999999</v>
      </c>
      <c r="R4855" s="12">
        <f>DATEDIF(order_date,delivery_date,"D")</f>
        <v>2</v>
      </c>
      <c r="S4855" s="12"/>
    </row>
    <row r="4856" spans="1:19" ht="14.25" customHeight="1" x14ac:dyDescent="0.35">
      <c r="A4856" s="2" t="s">
        <v>9308</v>
      </c>
      <c r="B4856" s="2">
        <v>109275</v>
      </c>
      <c r="C4856" s="2" t="s">
        <v>13</v>
      </c>
      <c r="D4856" s="2" t="s">
        <v>33</v>
      </c>
      <c r="E4856" s="2">
        <v>3354.05</v>
      </c>
      <c r="F4856" s="2">
        <v>0.16</v>
      </c>
      <c r="G4856" s="2">
        <v>2</v>
      </c>
      <c r="H4856" s="3">
        <v>45301</v>
      </c>
      <c r="I4856" s="3">
        <v>45308</v>
      </c>
      <c r="J4856" s="2" t="s">
        <v>15</v>
      </c>
      <c r="K4856" s="2" t="s">
        <v>16</v>
      </c>
      <c r="L4856" s="2">
        <v>435.15</v>
      </c>
      <c r="M4856" s="2" t="s">
        <v>23</v>
      </c>
      <c r="N4856" s="11">
        <f>L4856/E4856*100</f>
        <v>12.973867414021854</v>
      </c>
      <c r="O4856" s="12" t="str">
        <f>IF(N4856&lt;10,"Low",IF(N4856&lt;20,"Med","High"))</f>
        <v>Med</v>
      </c>
      <c r="P4856" s="12">
        <f>sales*discount</f>
        <v>536.64800000000002</v>
      </c>
      <c r="Q4856" s="12">
        <f>sales-Discount_Values</f>
        <v>2817.402</v>
      </c>
      <c r="R4856" s="12">
        <f>DATEDIF(order_date,delivery_date,"D")</f>
        <v>7</v>
      </c>
      <c r="S4856" s="12"/>
    </row>
    <row r="4857" spans="1:19" ht="14.25" customHeight="1" x14ac:dyDescent="0.35">
      <c r="A4857" s="2" t="s">
        <v>7669</v>
      </c>
      <c r="B4857" s="2">
        <v>107636</v>
      </c>
      <c r="C4857" s="2" t="s">
        <v>25</v>
      </c>
      <c r="D4857" s="2" t="s">
        <v>33</v>
      </c>
      <c r="E4857" s="2">
        <v>2922.56</v>
      </c>
      <c r="F4857" s="2">
        <v>0.41</v>
      </c>
      <c r="G4857" s="2">
        <v>7</v>
      </c>
      <c r="H4857" s="3">
        <v>45479</v>
      </c>
      <c r="I4857" s="3">
        <v>45486</v>
      </c>
      <c r="J4857" s="2" t="s">
        <v>15</v>
      </c>
      <c r="K4857" s="2" t="s">
        <v>27</v>
      </c>
      <c r="L4857" s="2">
        <v>379.17</v>
      </c>
      <c r="M4857" s="2" t="s">
        <v>48</v>
      </c>
      <c r="N4857" s="11">
        <f>L4857/E4857*100</f>
        <v>12.973899594875727</v>
      </c>
      <c r="O4857" s="12" t="str">
        <f>IF(N4857&lt;10,"Low",IF(N4857&lt;20,"Med","High"))</f>
        <v>Med</v>
      </c>
      <c r="P4857" s="12">
        <f>sales*discount</f>
        <v>1198.2495999999999</v>
      </c>
      <c r="Q4857" s="12">
        <f>sales-Discount_Values</f>
        <v>1724.3104000000001</v>
      </c>
      <c r="R4857" s="12">
        <f>DATEDIF(order_date,delivery_date,"D")</f>
        <v>7</v>
      </c>
      <c r="S4857" s="12"/>
    </row>
    <row r="4858" spans="1:19" ht="14.25" customHeight="1" x14ac:dyDescent="0.35">
      <c r="A4858" s="2" t="s">
        <v>2306</v>
      </c>
      <c r="B4858" s="2">
        <v>102273</v>
      </c>
      <c r="C4858" s="2" t="s">
        <v>41</v>
      </c>
      <c r="D4858" s="2" t="s">
        <v>36</v>
      </c>
      <c r="E4858" s="2">
        <v>4036.23</v>
      </c>
      <c r="F4858" s="2">
        <v>0.14000000000000001</v>
      </c>
      <c r="G4858" s="2">
        <v>6</v>
      </c>
      <c r="H4858" s="3">
        <v>45404</v>
      </c>
      <c r="I4858" s="3">
        <v>45405</v>
      </c>
      <c r="J4858" s="2" t="s">
        <v>21</v>
      </c>
      <c r="K4858" s="2" t="s">
        <v>16</v>
      </c>
      <c r="L4858" s="2">
        <v>523.67999999999995</v>
      </c>
      <c r="M4858" s="2" t="s">
        <v>28</v>
      </c>
      <c r="N4858" s="11">
        <f>L4858/E4858*100</f>
        <v>12.974483614660215</v>
      </c>
      <c r="O4858" s="12" t="str">
        <f>IF(N4858&lt;10,"Low",IF(N4858&lt;20,"Med","High"))</f>
        <v>Med</v>
      </c>
      <c r="P4858" s="12">
        <f>sales*discount</f>
        <v>565.07220000000007</v>
      </c>
      <c r="Q4858" s="12">
        <f>sales-Discount_Values</f>
        <v>3471.1578</v>
      </c>
      <c r="R4858" s="12">
        <f>DATEDIF(order_date,delivery_date,"D")</f>
        <v>1</v>
      </c>
      <c r="S4858" s="12"/>
    </row>
    <row r="4859" spans="1:19" ht="14.25" customHeight="1" x14ac:dyDescent="0.35">
      <c r="A4859" s="2" t="s">
        <v>4111</v>
      </c>
      <c r="B4859" s="2">
        <v>104078</v>
      </c>
      <c r="C4859" s="2" t="s">
        <v>41</v>
      </c>
      <c r="D4859" s="2" t="s">
        <v>33</v>
      </c>
      <c r="E4859" s="2">
        <v>1587.7</v>
      </c>
      <c r="F4859" s="2">
        <v>0.19</v>
      </c>
      <c r="G4859" s="2">
        <v>6</v>
      </c>
      <c r="H4859" s="3">
        <v>45297</v>
      </c>
      <c r="I4859" s="3">
        <v>45301</v>
      </c>
      <c r="J4859" s="2" t="s">
        <v>21</v>
      </c>
      <c r="K4859" s="2" t="s">
        <v>16</v>
      </c>
      <c r="L4859" s="2">
        <v>206.01</v>
      </c>
      <c r="M4859" s="2" t="s">
        <v>28</v>
      </c>
      <c r="N4859" s="11">
        <f>L4859/E4859*100</f>
        <v>12.975373181331484</v>
      </c>
      <c r="O4859" s="12" t="str">
        <f>IF(N4859&lt;10,"Low",IF(N4859&lt;20,"Med","High"))</f>
        <v>Med</v>
      </c>
      <c r="P4859" s="12">
        <f>sales*discount</f>
        <v>301.66300000000001</v>
      </c>
      <c r="Q4859" s="12">
        <f>sales-Discount_Values</f>
        <v>1286.037</v>
      </c>
      <c r="R4859" s="12">
        <f>DATEDIF(order_date,delivery_date,"D")</f>
        <v>4</v>
      </c>
      <c r="S4859" s="12"/>
    </row>
    <row r="4860" spans="1:19" ht="14.25" customHeight="1" x14ac:dyDescent="0.35">
      <c r="A4860" s="2" t="s">
        <v>9111</v>
      </c>
      <c r="B4860" s="2">
        <v>109078</v>
      </c>
      <c r="C4860" s="2" t="s">
        <v>13</v>
      </c>
      <c r="D4860" s="2" t="s">
        <v>20</v>
      </c>
      <c r="E4860" s="2">
        <v>967.76</v>
      </c>
      <c r="F4860" s="2">
        <v>0.23</v>
      </c>
      <c r="G4860" s="2">
        <v>2</v>
      </c>
      <c r="H4860" s="3">
        <v>45384</v>
      </c>
      <c r="I4860" s="3">
        <v>45390</v>
      </c>
      <c r="J4860" s="2" t="s">
        <v>21</v>
      </c>
      <c r="K4860" s="2" t="s">
        <v>22</v>
      </c>
      <c r="L4860" s="2">
        <v>125.62</v>
      </c>
      <c r="M4860" s="2" t="s">
        <v>48</v>
      </c>
      <c r="N4860" s="11">
        <f>L4860/E4860*100</f>
        <v>12.98049103083409</v>
      </c>
      <c r="O4860" s="12" t="str">
        <f>IF(N4860&lt;10,"Low",IF(N4860&lt;20,"Med","High"))</f>
        <v>Med</v>
      </c>
      <c r="P4860" s="12">
        <f>sales*discount</f>
        <v>222.5848</v>
      </c>
      <c r="Q4860" s="12">
        <f>sales-Discount_Values</f>
        <v>745.17520000000002</v>
      </c>
      <c r="R4860" s="12">
        <f>DATEDIF(order_date,delivery_date,"D")</f>
        <v>6</v>
      </c>
      <c r="S4860" s="12"/>
    </row>
    <row r="4861" spans="1:19" ht="14.25" customHeight="1" x14ac:dyDescent="0.35">
      <c r="A4861" s="2" t="s">
        <v>6734</v>
      </c>
      <c r="B4861" s="2">
        <v>106701</v>
      </c>
      <c r="C4861" s="2" t="s">
        <v>41</v>
      </c>
      <c r="D4861" s="2" t="s">
        <v>36</v>
      </c>
      <c r="E4861" s="2">
        <v>707.52</v>
      </c>
      <c r="F4861" s="2">
        <v>0.08</v>
      </c>
      <c r="G4861" s="2">
        <v>8</v>
      </c>
      <c r="H4861" s="3">
        <v>45262</v>
      </c>
      <c r="I4861" s="3">
        <v>45265</v>
      </c>
      <c r="J4861" s="2" t="s">
        <v>31</v>
      </c>
      <c r="K4861" s="2" t="s">
        <v>27</v>
      </c>
      <c r="L4861" s="2">
        <v>91.87</v>
      </c>
      <c r="M4861" s="2" t="s">
        <v>34</v>
      </c>
      <c r="N4861" s="11">
        <f>L4861/E4861*100</f>
        <v>12.98479194934419</v>
      </c>
      <c r="O4861" s="12" t="str">
        <f>IF(N4861&lt;10,"Low",IF(N4861&lt;20,"Med","High"))</f>
        <v>Med</v>
      </c>
      <c r="P4861" s="12">
        <f>sales*discount</f>
        <v>56.601599999999998</v>
      </c>
      <c r="Q4861" s="12">
        <f>sales-Discount_Values</f>
        <v>650.91840000000002</v>
      </c>
      <c r="R4861" s="12">
        <f>DATEDIF(order_date,delivery_date,"D")</f>
        <v>3</v>
      </c>
      <c r="S4861" s="12"/>
    </row>
    <row r="4862" spans="1:19" ht="14.25" customHeight="1" x14ac:dyDescent="0.35">
      <c r="A4862" s="2" t="s">
        <v>4564</v>
      </c>
      <c r="B4862" s="2">
        <v>104531</v>
      </c>
      <c r="C4862" s="2" t="s">
        <v>41</v>
      </c>
      <c r="D4862" s="2" t="s">
        <v>20</v>
      </c>
      <c r="E4862" s="2">
        <v>3783.74</v>
      </c>
      <c r="F4862" s="2">
        <v>0.16</v>
      </c>
      <c r="G4862" s="2">
        <v>5</v>
      </c>
      <c r="H4862" s="3">
        <v>45034</v>
      </c>
      <c r="I4862" s="3">
        <v>45040</v>
      </c>
      <c r="J4862" s="2" t="s">
        <v>31</v>
      </c>
      <c r="K4862" s="2" t="s">
        <v>22</v>
      </c>
      <c r="L4862" s="2">
        <v>491.43</v>
      </c>
      <c r="M4862" s="2" t="s">
        <v>34</v>
      </c>
      <c r="N4862" s="11">
        <f>L4862/E4862*100</f>
        <v>12.987943146199262</v>
      </c>
      <c r="O4862" s="12" t="str">
        <f>IF(N4862&lt;10,"Low",IF(N4862&lt;20,"Med","High"))</f>
        <v>Med</v>
      </c>
      <c r="P4862" s="12">
        <f>sales*discount</f>
        <v>605.39839999999992</v>
      </c>
      <c r="Q4862" s="12">
        <f>sales-Discount_Values</f>
        <v>3178.3415999999997</v>
      </c>
      <c r="R4862" s="12">
        <f>DATEDIF(order_date,delivery_date,"D")</f>
        <v>6</v>
      </c>
      <c r="S4862" s="12"/>
    </row>
    <row r="4863" spans="1:19" ht="14.25" customHeight="1" x14ac:dyDescent="0.35">
      <c r="A4863" s="2" t="s">
        <v>3712</v>
      </c>
      <c r="B4863" s="2">
        <v>103679</v>
      </c>
      <c r="C4863" s="2" t="s">
        <v>25</v>
      </c>
      <c r="D4863" s="2" t="s">
        <v>20</v>
      </c>
      <c r="E4863" s="2">
        <v>3589.61</v>
      </c>
      <c r="F4863" s="2">
        <v>0.41</v>
      </c>
      <c r="G4863" s="2">
        <v>1</v>
      </c>
      <c r="H4863" s="3">
        <v>45279</v>
      </c>
      <c r="I4863" s="3">
        <v>45286</v>
      </c>
      <c r="J4863" s="2" t="s">
        <v>31</v>
      </c>
      <c r="K4863" s="2" t="s">
        <v>27</v>
      </c>
      <c r="L4863" s="2">
        <v>466.34</v>
      </c>
      <c r="M4863" s="2" t="s">
        <v>48</v>
      </c>
      <c r="N4863" s="11">
        <f>L4863/E4863*100</f>
        <v>12.991383465056092</v>
      </c>
      <c r="O4863" s="12" t="str">
        <f>IF(N4863&lt;10,"Low",IF(N4863&lt;20,"Med","High"))</f>
        <v>Med</v>
      </c>
      <c r="P4863" s="12">
        <f>sales*discount</f>
        <v>1471.7401</v>
      </c>
      <c r="Q4863" s="12">
        <f>sales-Discount_Values</f>
        <v>2117.8699000000001</v>
      </c>
      <c r="R4863" s="12">
        <f>DATEDIF(order_date,delivery_date,"D")</f>
        <v>7</v>
      </c>
      <c r="S4863" s="12"/>
    </row>
    <row r="4864" spans="1:19" ht="14.25" customHeight="1" x14ac:dyDescent="0.35">
      <c r="A4864" s="2" t="s">
        <v>11779</v>
      </c>
      <c r="B4864" s="2">
        <v>111746</v>
      </c>
      <c r="C4864" s="2" t="s">
        <v>25</v>
      </c>
      <c r="D4864" s="2" t="s">
        <v>14</v>
      </c>
      <c r="E4864" s="2">
        <v>4995.96</v>
      </c>
      <c r="F4864" s="2">
        <v>0.08</v>
      </c>
      <c r="G4864" s="2">
        <v>2</v>
      </c>
      <c r="H4864" s="3">
        <v>44966</v>
      </c>
      <c r="I4864" s="3">
        <v>44968</v>
      </c>
      <c r="J4864" s="2" t="s">
        <v>15</v>
      </c>
      <c r="K4864" s="2" t="s">
        <v>16</v>
      </c>
      <c r="L4864" s="2">
        <v>649.04999999999995</v>
      </c>
      <c r="M4864" s="2" t="s">
        <v>48</v>
      </c>
      <c r="N4864" s="11">
        <f>L4864/E4864*100</f>
        <v>12.991497129680782</v>
      </c>
      <c r="O4864" s="12" t="str">
        <f>IF(N4864&lt;10,"Low",IF(N4864&lt;20,"Med","High"))</f>
        <v>Med</v>
      </c>
      <c r="P4864" s="12">
        <f>sales*discount</f>
        <v>399.67680000000001</v>
      </c>
      <c r="Q4864" s="12">
        <f>sales-Discount_Values</f>
        <v>4596.2831999999999</v>
      </c>
      <c r="R4864" s="12">
        <f>DATEDIF(order_date,delivery_date,"D")</f>
        <v>2</v>
      </c>
      <c r="S4864" s="12"/>
    </row>
    <row r="4865" spans="1:19" ht="14.25" customHeight="1" x14ac:dyDescent="0.35">
      <c r="A4865" s="2" t="s">
        <v>14366</v>
      </c>
      <c r="B4865" s="2">
        <v>114333</v>
      </c>
      <c r="C4865" s="2" t="s">
        <v>13</v>
      </c>
      <c r="D4865" s="2" t="s">
        <v>26</v>
      </c>
      <c r="E4865" s="2">
        <v>2579.4899999999998</v>
      </c>
      <c r="F4865" s="2">
        <v>0.13</v>
      </c>
      <c r="G4865" s="2">
        <v>6</v>
      </c>
      <c r="H4865" s="3">
        <v>45139</v>
      </c>
      <c r="I4865" s="3">
        <v>45143</v>
      </c>
      <c r="J4865" s="2" t="s">
        <v>31</v>
      </c>
      <c r="K4865" s="2" t="s">
        <v>22</v>
      </c>
      <c r="L4865" s="2">
        <v>335.15</v>
      </c>
      <c r="M4865" s="2" t="s">
        <v>34</v>
      </c>
      <c r="N4865" s="11">
        <f>L4865/E4865*100</f>
        <v>12.992878437210456</v>
      </c>
      <c r="O4865" s="12" t="str">
        <f>IF(N4865&lt;10,"Low",IF(N4865&lt;20,"Med","High"))</f>
        <v>Med</v>
      </c>
      <c r="P4865" s="12">
        <f>sales*discount</f>
        <v>335.33369999999996</v>
      </c>
      <c r="Q4865" s="12">
        <f>sales-Discount_Values</f>
        <v>2244.1562999999996</v>
      </c>
      <c r="R4865" s="12">
        <f>DATEDIF(order_date,delivery_date,"D")</f>
        <v>4</v>
      </c>
      <c r="S4865" s="12"/>
    </row>
    <row r="4866" spans="1:19" ht="14.25" customHeight="1" x14ac:dyDescent="0.35">
      <c r="A4866" s="2" t="s">
        <v>8459</v>
      </c>
      <c r="B4866" s="2">
        <v>108426</v>
      </c>
      <c r="C4866" s="2" t="s">
        <v>41</v>
      </c>
      <c r="D4866" s="2" t="s">
        <v>20</v>
      </c>
      <c r="E4866" s="2">
        <v>512.74</v>
      </c>
      <c r="F4866" s="2">
        <v>0.04</v>
      </c>
      <c r="G4866" s="2">
        <v>3</v>
      </c>
      <c r="H4866" s="3">
        <v>45104</v>
      </c>
      <c r="I4866" s="3">
        <v>45105</v>
      </c>
      <c r="J4866" s="2" t="s">
        <v>31</v>
      </c>
      <c r="K4866" s="2" t="s">
        <v>16</v>
      </c>
      <c r="L4866" s="2">
        <v>66.62</v>
      </c>
      <c r="M4866" s="2" t="s">
        <v>28</v>
      </c>
      <c r="N4866" s="11">
        <f>L4866/E4866*100</f>
        <v>12.992939891562976</v>
      </c>
      <c r="O4866" s="12" t="str">
        <f>IF(N4866&lt;10,"Low",IF(N4866&lt;20,"Med","High"))</f>
        <v>Med</v>
      </c>
      <c r="P4866" s="12">
        <f>sales*discount</f>
        <v>20.509600000000002</v>
      </c>
      <c r="Q4866" s="12">
        <f>sales-Discount_Values</f>
        <v>492.23040000000003</v>
      </c>
      <c r="R4866" s="12">
        <f>DATEDIF(order_date,delivery_date,"D")</f>
        <v>1</v>
      </c>
      <c r="S4866" s="12"/>
    </row>
    <row r="4867" spans="1:19" ht="14.25" customHeight="1" x14ac:dyDescent="0.35">
      <c r="A4867" s="2" t="s">
        <v>14789</v>
      </c>
      <c r="B4867" s="2">
        <v>114756</v>
      </c>
      <c r="C4867" s="2" t="s">
        <v>13</v>
      </c>
      <c r="D4867" s="2" t="s">
        <v>20</v>
      </c>
      <c r="E4867" s="2">
        <v>1434.88</v>
      </c>
      <c r="F4867" s="2">
        <v>0.24</v>
      </c>
      <c r="G4867" s="2">
        <v>6</v>
      </c>
      <c r="H4867" s="3">
        <v>44957</v>
      </c>
      <c r="I4867" s="3">
        <v>44963</v>
      </c>
      <c r="J4867" s="2" t="s">
        <v>31</v>
      </c>
      <c r="K4867" s="2" t="s">
        <v>16</v>
      </c>
      <c r="L4867" s="2">
        <v>186.44</v>
      </c>
      <c r="M4867" s="2" t="s">
        <v>39</v>
      </c>
      <c r="N4867" s="11">
        <f>L4867/E4867*100</f>
        <v>12.993421052631579</v>
      </c>
      <c r="O4867" s="12" t="str">
        <f>IF(N4867&lt;10,"Low",IF(N4867&lt;20,"Med","High"))</f>
        <v>Med</v>
      </c>
      <c r="P4867" s="12">
        <f>sales*discount</f>
        <v>344.37119999999999</v>
      </c>
      <c r="Q4867" s="12">
        <f>sales-Discount_Values</f>
        <v>1090.5088000000001</v>
      </c>
      <c r="R4867" s="12">
        <f>DATEDIF(order_date,delivery_date,"D")</f>
        <v>6</v>
      </c>
      <c r="S4867" s="12"/>
    </row>
    <row r="4868" spans="1:19" ht="14.25" customHeight="1" x14ac:dyDescent="0.35">
      <c r="A4868" s="2" t="s">
        <v>5830</v>
      </c>
      <c r="B4868" s="2">
        <v>105797</v>
      </c>
      <c r="C4868" s="2" t="s">
        <v>25</v>
      </c>
      <c r="D4868" s="2" t="s">
        <v>20</v>
      </c>
      <c r="E4868" s="2">
        <v>1053.54</v>
      </c>
      <c r="F4868" s="2">
        <v>0.02</v>
      </c>
      <c r="G4868" s="2">
        <v>2</v>
      </c>
      <c r="H4868" s="3">
        <v>44962</v>
      </c>
      <c r="I4868" s="3">
        <v>44963</v>
      </c>
      <c r="J4868" s="2" t="s">
        <v>21</v>
      </c>
      <c r="K4868" s="2" t="s">
        <v>16</v>
      </c>
      <c r="L4868" s="2">
        <v>136.91</v>
      </c>
      <c r="M4868" s="2" t="s">
        <v>23</v>
      </c>
      <c r="N4868" s="11">
        <f>L4868/E4868*100</f>
        <v>12.995235112098261</v>
      </c>
      <c r="O4868" s="12" t="str">
        <f>IF(N4868&lt;10,"Low",IF(N4868&lt;20,"Med","High"))</f>
        <v>Med</v>
      </c>
      <c r="P4868" s="12">
        <f>sales*discount</f>
        <v>21.070799999999998</v>
      </c>
      <c r="Q4868" s="12">
        <f>sales-Discount_Values</f>
        <v>1032.4692</v>
      </c>
      <c r="R4868" s="12">
        <f>DATEDIF(order_date,delivery_date,"D")</f>
        <v>1</v>
      </c>
      <c r="S4868" s="12"/>
    </row>
    <row r="4869" spans="1:19" ht="14.25" customHeight="1" x14ac:dyDescent="0.35">
      <c r="A4869" s="2" t="s">
        <v>7855</v>
      </c>
      <c r="B4869" s="2">
        <v>107822</v>
      </c>
      <c r="C4869" s="2" t="s">
        <v>13</v>
      </c>
      <c r="D4869" s="2" t="s">
        <v>14</v>
      </c>
      <c r="E4869" s="2">
        <v>1383.95</v>
      </c>
      <c r="F4869" s="2">
        <v>0.48</v>
      </c>
      <c r="G4869" s="2">
        <v>2</v>
      </c>
      <c r="H4869" s="3">
        <v>45255</v>
      </c>
      <c r="I4869" s="3">
        <v>45261</v>
      </c>
      <c r="J4869" s="2" t="s">
        <v>31</v>
      </c>
      <c r="K4869" s="2" t="s">
        <v>22</v>
      </c>
      <c r="L4869" s="2">
        <v>179.85</v>
      </c>
      <c r="M4869" s="2" t="s">
        <v>17</v>
      </c>
      <c r="N4869" s="11">
        <f>L4869/E4869*100</f>
        <v>12.995411683948118</v>
      </c>
      <c r="O4869" s="12" t="str">
        <f>IF(N4869&lt;10,"Low",IF(N4869&lt;20,"Med","High"))</f>
        <v>Med</v>
      </c>
      <c r="P4869" s="12">
        <f>sales*discount</f>
        <v>664.29600000000005</v>
      </c>
      <c r="Q4869" s="12">
        <f>sales-Discount_Values</f>
        <v>719.654</v>
      </c>
      <c r="R4869" s="12">
        <f>DATEDIF(order_date,delivery_date,"D")</f>
        <v>6</v>
      </c>
      <c r="S4869" s="12"/>
    </row>
    <row r="4870" spans="1:19" ht="14.25" customHeight="1" x14ac:dyDescent="0.35">
      <c r="A4870" s="2" t="s">
        <v>13210</v>
      </c>
      <c r="B4870" s="2">
        <v>113177</v>
      </c>
      <c r="C4870" s="2" t="s">
        <v>25</v>
      </c>
      <c r="D4870" s="2" t="s">
        <v>20</v>
      </c>
      <c r="E4870" s="2">
        <v>582.73</v>
      </c>
      <c r="F4870" s="2">
        <v>0.13</v>
      </c>
      <c r="G4870" s="2">
        <v>8</v>
      </c>
      <c r="H4870" s="3">
        <v>45268</v>
      </c>
      <c r="I4870" s="3">
        <v>45274</v>
      </c>
      <c r="J4870" s="2" t="s">
        <v>15</v>
      </c>
      <c r="K4870" s="2" t="s">
        <v>16</v>
      </c>
      <c r="L4870" s="2">
        <v>75.73</v>
      </c>
      <c r="M4870" s="2" t="s">
        <v>48</v>
      </c>
      <c r="N4870" s="11">
        <f>L4870/E4870*100</f>
        <v>12.995727009077962</v>
      </c>
      <c r="O4870" s="12" t="str">
        <f>IF(N4870&lt;10,"Low",IF(N4870&lt;20,"Med","High"))</f>
        <v>Med</v>
      </c>
      <c r="P4870" s="12">
        <f>sales*discount</f>
        <v>75.754900000000006</v>
      </c>
      <c r="Q4870" s="12">
        <f>sales-Discount_Values</f>
        <v>506.9751</v>
      </c>
      <c r="R4870" s="12">
        <f>DATEDIF(order_date,delivery_date,"D")</f>
        <v>6</v>
      </c>
      <c r="S4870" s="12"/>
    </row>
    <row r="4871" spans="1:19" ht="14.25" customHeight="1" x14ac:dyDescent="0.35">
      <c r="A4871" s="2" t="s">
        <v>4876</v>
      </c>
      <c r="B4871" s="2">
        <v>104843</v>
      </c>
      <c r="C4871" s="2" t="s">
        <v>41</v>
      </c>
      <c r="D4871" s="2" t="s">
        <v>20</v>
      </c>
      <c r="E4871" s="2">
        <v>3355.37</v>
      </c>
      <c r="F4871" s="2">
        <v>0.14000000000000001</v>
      </c>
      <c r="G4871" s="2">
        <v>9</v>
      </c>
      <c r="H4871" s="3">
        <v>45528</v>
      </c>
      <c r="I4871" s="3">
        <v>45532</v>
      </c>
      <c r="J4871" s="2" t="s">
        <v>31</v>
      </c>
      <c r="K4871" s="2" t="s">
        <v>16</v>
      </c>
      <c r="L4871" s="2">
        <v>436.12</v>
      </c>
      <c r="M4871" s="2" t="s">
        <v>48</v>
      </c>
      <c r="N4871" s="11">
        <f>L4871/E4871*100</f>
        <v>12.997672387843965</v>
      </c>
      <c r="O4871" s="12" t="str">
        <f>IF(N4871&lt;10,"Low",IF(N4871&lt;20,"Med","High"))</f>
        <v>Med</v>
      </c>
      <c r="P4871" s="12">
        <f>sales*discount</f>
        <v>469.7518</v>
      </c>
      <c r="Q4871" s="12">
        <f>sales-Discount_Values</f>
        <v>2885.6181999999999</v>
      </c>
      <c r="R4871" s="12">
        <f>DATEDIF(order_date,delivery_date,"D")</f>
        <v>4</v>
      </c>
      <c r="S4871" s="12"/>
    </row>
    <row r="4872" spans="1:19" ht="14.25" customHeight="1" x14ac:dyDescent="0.35">
      <c r="A4872" s="2" t="s">
        <v>638</v>
      </c>
      <c r="B4872" s="2">
        <v>100605</v>
      </c>
      <c r="C4872" s="2" t="s">
        <v>13</v>
      </c>
      <c r="D4872" s="2" t="s">
        <v>36</v>
      </c>
      <c r="E4872" s="2">
        <v>4392.42</v>
      </c>
      <c r="F4872" s="2">
        <v>0.3</v>
      </c>
      <c r="G4872" s="2">
        <v>7</v>
      </c>
      <c r="H4872" s="3">
        <v>44939</v>
      </c>
      <c r="I4872" s="3">
        <v>44943</v>
      </c>
      <c r="J4872" s="2" t="s">
        <v>15</v>
      </c>
      <c r="K4872" s="2" t="s">
        <v>22</v>
      </c>
      <c r="L4872" s="2">
        <v>570.98</v>
      </c>
      <c r="M4872" s="2" t="s">
        <v>23</v>
      </c>
      <c r="N4872" s="11">
        <f>L4872/E4872*100</f>
        <v>12.999212279335765</v>
      </c>
      <c r="O4872" s="12" t="str">
        <f>IF(N4872&lt;10,"Low",IF(N4872&lt;20,"Med","High"))</f>
        <v>Med</v>
      </c>
      <c r="P4872" s="12">
        <f>sales*discount</f>
        <v>1317.7259999999999</v>
      </c>
      <c r="Q4872" s="12">
        <f>sales-Discount_Values</f>
        <v>3074.6940000000004</v>
      </c>
      <c r="R4872" s="12">
        <f>DATEDIF(order_date,delivery_date,"D")</f>
        <v>4</v>
      </c>
      <c r="S4872" s="12"/>
    </row>
    <row r="4873" spans="1:19" ht="14.25" customHeight="1" x14ac:dyDescent="0.35">
      <c r="A4873" s="2" t="s">
        <v>15340</v>
      </c>
      <c r="B4873" s="2">
        <v>115307</v>
      </c>
      <c r="C4873" s="2" t="s">
        <v>19</v>
      </c>
      <c r="D4873" s="2" t="s">
        <v>26</v>
      </c>
      <c r="E4873" s="2">
        <v>4071.86</v>
      </c>
      <c r="F4873" s="2">
        <v>0.02</v>
      </c>
      <c r="G4873" s="2">
        <v>8</v>
      </c>
      <c r="H4873" s="3">
        <v>45515</v>
      </c>
      <c r="I4873" s="3">
        <v>45516</v>
      </c>
      <c r="J4873" s="2" t="s">
        <v>15</v>
      </c>
      <c r="K4873" s="2" t="s">
        <v>22</v>
      </c>
      <c r="L4873" s="2">
        <v>529.32000000000005</v>
      </c>
      <c r="M4873" s="2" t="s">
        <v>17</v>
      </c>
      <c r="N4873" s="11">
        <f>L4873/E4873*100</f>
        <v>12.999464618135201</v>
      </c>
      <c r="O4873" s="12" t="str">
        <f>IF(N4873&lt;10,"Low",IF(N4873&lt;20,"Med","High"))</f>
        <v>Med</v>
      </c>
      <c r="P4873" s="12">
        <f>sales*discount</f>
        <v>81.437200000000004</v>
      </c>
      <c r="Q4873" s="12">
        <f>sales-Discount_Values</f>
        <v>3990.4228000000003</v>
      </c>
      <c r="R4873" s="12">
        <f>DATEDIF(order_date,delivery_date,"D")</f>
        <v>1</v>
      </c>
      <c r="S4873" s="12"/>
    </row>
    <row r="4874" spans="1:19" ht="14.25" customHeight="1" x14ac:dyDescent="0.35">
      <c r="A4874" s="2" t="s">
        <v>7435</v>
      </c>
      <c r="B4874" s="2">
        <v>107402</v>
      </c>
      <c r="C4874" s="2" t="s">
        <v>13</v>
      </c>
      <c r="D4874" s="2" t="s">
        <v>26</v>
      </c>
      <c r="E4874" s="2">
        <v>461.39</v>
      </c>
      <c r="F4874" s="2">
        <v>0.08</v>
      </c>
      <c r="G4874" s="2">
        <v>3</v>
      </c>
      <c r="H4874" s="3">
        <v>45059</v>
      </c>
      <c r="I4874" s="3">
        <v>45061</v>
      </c>
      <c r="J4874" s="2" t="s">
        <v>31</v>
      </c>
      <c r="K4874" s="2" t="s">
        <v>16</v>
      </c>
      <c r="L4874" s="2">
        <v>59.98</v>
      </c>
      <c r="M4874" s="2" t="s">
        <v>48</v>
      </c>
      <c r="N4874" s="11">
        <f>L4874/E4874*100</f>
        <v>12.999848284531524</v>
      </c>
      <c r="O4874" s="12" t="str">
        <f>IF(N4874&lt;10,"Low",IF(N4874&lt;20,"Med","High"))</f>
        <v>Med</v>
      </c>
      <c r="P4874" s="12">
        <f>sales*discount</f>
        <v>36.911200000000001</v>
      </c>
      <c r="Q4874" s="12">
        <f>sales-Discount_Values</f>
        <v>424.47879999999998</v>
      </c>
      <c r="R4874" s="12">
        <f>DATEDIF(order_date,delivery_date,"D")</f>
        <v>2</v>
      </c>
      <c r="S4874" s="12"/>
    </row>
    <row r="4875" spans="1:19" ht="14.25" customHeight="1" x14ac:dyDescent="0.35">
      <c r="A4875" s="2" t="s">
        <v>2497</v>
      </c>
      <c r="B4875" s="2">
        <v>102464</v>
      </c>
      <c r="C4875" s="2" t="s">
        <v>25</v>
      </c>
      <c r="D4875" s="2" t="s">
        <v>36</v>
      </c>
      <c r="E4875" s="2">
        <v>2029.1</v>
      </c>
      <c r="F4875" s="2">
        <v>0.43</v>
      </c>
      <c r="G4875" s="2">
        <v>1</v>
      </c>
      <c r="H4875" s="3">
        <v>44987</v>
      </c>
      <c r="I4875" s="3">
        <v>44993</v>
      </c>
      <c r="J4875" s="2" t="s">
        <v>21</v>
      </c>
      <c r="K4875" s="2" t="s">
        <v>16</v>
      </c>
      <c r="L4875" s="2">
        <v>263.81</v>
      </c>
      <c r="M4875" s="2" t="s">
        <v>28</v>
      </c>
      <c r="N4875" s="11">
        <f>L4875/E4875*100</f>
        <v>13.001330639199645</v>
      </c>
      <c r="O4875" s="12" t="str">
        <f>IF(N4875&lt;10,"Low",IF(N4875&lt;20,"Med","High"))</f>
        <v>Med</v>
      </c>
      <c r="P4875" s="12">
        <f>sales*discount</f>
        <v>872.51299999999992</v>
      </c>
      <c r="Q4875" s="12">
        <f>sales-Discount_Values</f>
        <v>1156.587</v>
      </c>
      <c r="R4875" s="12">
        <f>DATEDIF(order_date,delivery_date,"D")</f>
        <v>6</v>
      </c>
      <c r="S4875" s="12"/>
    </row>
    <row r="4876" spans="1:19" ht="14.25" customHeight="1" x14ac:dyDescent="0.35">
      <c r="A4876" s="2" t="s">
        <v>13040</v>
      </c>
      <c r="B4876" s="2">
        <v>113007</v>
      </c>
      <c r="C4876" s="2" t="s">
        <v>25</v>
      </c>
      <c r="D4876" s="2" t="s">
        <v>36</v>
      </c>
      <c r="E4876" s="2">
        <v>289.43</v>
      </c>
      <c r="F4876" s="2">
        <v>0.36</v>
      </c>
      <c r="G4876" s="2">
        <v>3</v>
      </c>
      <c r="H4876" s="3">
        <v>44936</v>
      </c>
      <c r="I4876" s="3">
        <v>44938</v>
      </c>
      <c r="J4876" s="2" t="s">
        <v>21</v>
      </c>
      <c r="K4876" s="2" t="s">
        <v>27</v>
      </c>
      <c r="L4876" s="2">
        <v>37.64</v>
      </c>
      <c r="M4876" s="2" t="s">
        <v>17</v>
      </c>
      <c r="N4876" s="11">
        <f>L4876/E4876*100</f>
        <v>13.004871644266316</v>
      </c>
      <c r="O4876" s="12" t="str">
        <f>IF(N4876&lt;10,"Low",IF(N4876&lt;20,"Med","High"))</f>
        <v>Med</v>
      </c>
      <c r="P4876" s="12">
        <f>sales*discount</f>
        <v>104.1948</v>
      </c>
      <c r="Q4876" s="12">
        <f>sales-Discount_Values</f>
        <v>185.23520000000002</v>
      </c>
      <c r="R4876" s="12">
        <f>DATEDIF(order_date,delivery_date,"D")</f>
        <v>2</v>
      </c>
      <c r="S4876" s="12"/>
    </row>
    <row r="4877" spans="1:19" ht="14.25" customHeight="1" x14ac:dyDescent="0.35">
      <c r="A4877" s="2" t="s">
        <v>10456</v>
      </c>
      <c r="B4877" s="2">
        <v>110423</v>
      </c>
      <c r="C4877" s="2" t="s">
        <v>25</v>
      </c>
      <c r="D4877" s="2" t="s">
        <v>26</v>
      </c>
      <c r="E4877" s="2">
        <v>4670.67</v>
      </c>
      <c r="F4877" s="2">
        <v>0.28999999999999998</v>
      </c>
      <c r="G4877" s="2">
        <v>6</v>
      </c>
      <c r="H4877" s="3">
        <v>45067</v>
      </c>
      <c r="I4877" s="3">
        <v>45072</v>
      </c>
      <c r="J4877" s="2" t="s">
        <v>21</v>
      </c>
      <c r="K4877" s="2" t="s">
        <v>22</v>
      </c>
      <c r="L4877" s="2">
        <v>607.48</v>
      </c>
      <c r="M4877" s="2" t="s">
        <v>28</v>
      </c>
      <c r="N4877" s="11">
        <f>L4877/E4877*100</f>
        <v>13.006271048907331</v>
      </c>
      <c r="O4877" s="12" t="str">
        <f>IF(N4877&lt;10,"Low",IF(N4877&lt;20,"Med","High"))</f>
        <v>Med</v>
      </c>
      <c r="P4877" s="12">
        <f>sales*discount</f>
        <v>1354.4942999999998</v>
      </c>
      <c r="Q4877" s="12">
        <f>sales-Discount_Values</f>
        <v>3316.1757000000002</v>
      </c>
      <c r="R4877" s="12">
        <f>DATEDIF(order_date,delivery_date,"D")</f>
        <v>5</v>
      </c>
      <c r="S4877" s="12"/>
    </row>
    <row r="4878" spans="1:19" ht="14.25" customHeight="1" x14ac:dyDescent="0.35">
      <c r="A4878" s="2" t="s">
        <v>5176</v>
      </c>
      <c r="B4878" s="2">
        <v>105143</v>
      </c>
      <c r="C4878" s="2" t="s">
        <v>41</v>
      </c>
      <c r="D4878" s="2" t="s">
        <v>26</v>
      </c>
      <c r="E4878" s="2">
        <v>747.7</v>
      </c>
      <c r="F4878" s="2">
        <v>0.4</v>
      </c>
      <c r="G4878" s="2">
        <v>1</v>
      </c>
      <c r="H4878" s="3">
        <v>45189</v>
      </c>
      <c r="I4878" s="3">
        <v>45192</v>
      </c>
      <c r="J4878" s="2" t="s">
        <v>21</v>
      </c>
      <c r="K4878" s="2" t="s">
        <v>27</v>
      </c>
      <c r="L4878" s="2">
        <v>97.28</v>
      </c>
      <c r="M4878" s="2" t="s">
        <v>17</v>
      </c>
      <c r="N4878" s="11">
        <f>L4878/E4878*100</f>
        <v>13.010565734920421</v>
      </c>
      <c r="O4878" s="12" t="str">
        <f>IF(N4878&lt;10,"Low",IF(N4878&lt;20,"Med","High"))</f>
        <v>Med</v>
      </c>
      <c r="P4878" s="12">
        <f>sales*discount</f>
        <v>299.08000000000004</v>
      </c>
      <c r="Q4878" s="12">
        <f>sales-Discount_Values</f>
        <v>448.62</v>
      </c>
      <c r="R4878" s="12">
        <f>DATEDIF(order_date,delivery_date,"D")</f>
        <v>3</v>
      </c>
      <c r="S4878" s="12"/>
    </row>
    <row r="4879" spans="1:19" ht="14.25" customHeight="1" x14ac:dyDescent="0.35">
      <c r="A4879" s="2" t="s">
        <v>2466</v>
      </c>
      <c r="B4879" s="2">
        <v>102433</v>
      </c>
      <c r="C4879" s="2" t="s">
        <v>13</v>
      </c>
      <c r="D4879" s="2" t="s">
        <v>14</v>
      </c>
      <c r="E4879" s="2">
        <v>3351.53</v>
      </c>
      <c r="F4879" s="2">
        <v>0.1</v>
      </c>
      <c r="G4879" s="2">
        <v>4</v>
      </c>
      <c r="H4879" s="3">
        <v>45597</v>
      </c>
      <c r="I4879" s="3">
        <v>45600</v>
      </c>
      <c r="J4879" s="2" t="s">
        <v>15</v>
      </c>
      <c r="K4879" s="2" t="s">
        <v>22</v>
      </c>
      <c r="L4879" s="2">
        <v>436.12</v>
      </c>
      <c r="M4879" s="2" t="s">
        <v>17</v>
      </c>
      <c r="N4879" s="11">
        <f>L4879/E4879*100</f>
        <v>13.012564410881</v>
      </c>
      <c r="O4879" s="12" t="str">
        <f>IF(N4879&lt;10,"Low",IF(N4879&lt;20,"Med","High"))</f>
        <v>Med</v>
      </c>
      <c r="P4879" s="12">
        <f>sales*discount</f>
        <v>335.15300000000002</v>
      </c>
      <c r="Q4879" s="12">
        <f>sales-Discount_Values</f>
        <v>3016.3770000000004</v>
      </c>
      <c r="R4879" s="12">
        <f>DATEDIF(order_date,delivery_date,"D")</f>
        <v>3</v>
      </c>
      <c r="S4879" s="12"/>
    </row>
    <row r="4880" spans="1:19" ht="14.25" customHeight="1" x14ac:dyDescent="0.35">
      <c r="A4880" s="2" t="s">
        <v>3444</v>
      </c>
      <c r="B4880" s="2">
        <v>103411</v>
      </c>
      <c r="C4880" s="2" t="s">
        <v>13</v>
      </c>
      <c r="D4880" s="2" t="s">
        <v>26</v>
      </c>
      <c r="E4880" s="2">
        <v>604.15</v>
      </c>
      <c r="F4880" s="2">
        <v>0.13</v>
      </c>
      <c r="G4880" s="2">
        <v>2</v>
      </c>
      <c r="H4880" s="3">
        <v>45374</v>
      </c>
      <c r="I4880" s="3">
        <v>45380</v>
      </c>
      <c r="J4880" s="2" t="s">
        <v>15</v>
      </c>
      <c r="K4880" s="2" t="s">
        <v>27</v>
      </c>
      <c r="L4880" s="2">
        <v>78.64</v>
      </c>
      <c r="M4880" s="2" t="s">
        <v>39</v>
      </c>
      <c r="N4880" s="11">
        <f>L4880/E4880*100</f>
        <v>13.016634941653562</v>
      </c>
      <c r="O4880" s="12" t="str">
        <f>IF(N4880&lt;10,"Low",IF(N4880&lt;20,"Med","High"))</f>
        <v>Med</v>
      </c>
      <c r="P4880" s="12">
        <f>sales*discount</f>
        <v>78.539500000000004</v>
      </c>
      <c r="Q4880" s="12">
        <f>sales-Discount_Values</f>
        <v>525.6105</v>
      </c>
      <c r="R4880" s="12">
        <f>DATEDIF(order_date,delivery_date,"D")</f>
        <v>6</v>
      </c>
      <c r="S4880" s="12"/>
    </row>
    <row r="4881" spans="1:19" ht="14.25" customHeight="1" x14ac:dyDescent="0.35">
      <c r="A4881" s="2" t="s">
        <v>10319</v>
      </c>
      <c r="B4881" s="2">
        <v>110286</v>
      </c>
      <c r="C4881" s="2" t="s">
        <v>19</v>
      </c>
      <c r="D4881" s="2" t="s">
        <v>20</v>
      </c>
      <c r="E4881" s="2">
        <v>4966.3</v>
      </c>
      <c r="F4881" s="2">
        <v>0.41</v>
      </c>
      <c r="G4881" s="2">
        <v>2</v>
      </c>
      <c r="H4881" s="3">
        <v>45563</v>
      </c>
      <c r="I4881" s="3">
        <v>45565</v>
      </c>
      <c r="J4881" s="2" t="s">
        <v>31</v>
      </c>
      <c r="K4881" s="2" t="s">
        <v>27</v>
      </c>
      <c r="L4881" s="2">
        <v>646.51</v>
      </c>
      <c r="M4881" s="2" t="s">
        <v>39</v>
      </c>
      <c r="N4881" s="11">
        <f>L4881/E4881*100</f>
        <v>13.01794092181302</v>
      </c>
      <c r="O4881" s="12" t="str">
        <f>IF(N4881&lt;10,"Low",IF(N4881&lt;20,"Med","High"))</f>
        <v>Med</v>
      </c>
      <c r="P4881" s="12">
        <f>sales*discount</f>
        <v>2036.183</v>
      </c>
      <c r="Q4881" s="12">
        <f>sales-Discount_Values</f>
        <v>2930.1170000000002</v>
      </c>
      <c r="R4881" s="12">
        <f>DATEDIF(order_date,delivery_date,"D")</f>
        <v>2</v>
      </c>
      <c r="S4881" s="12"/>
    </row>
    <row r="4882" spans="1:19" ht="14.25" customHeight="1" x14ac:dyDescent="0.35">
      <c r="A4882" s="2" t="s">
        <v>1358</v>
      </c>
      <c r="B4882" s="2">
        <v>101325</v>
      </c>
      <c r="C4882" s="2" t="s">
        <v>25</v>
      </c>
      <c r="D4882" s="2" t="s">
        <v>36</v>
      </c>
      <c r="E4882" s="2">
        <v>1113.51</v>
      </c>
      <c r="F4882" s="2">
        <v>0.04</v>
      </c>
      <c r="G4882" s="2">
        <v>1</v>
      </c>
      <c r="H4882" s="3">
        <v>45504</v>
      </c>
      <c r="I4882" s="3">
        <v>45508</v>
      </c>
      <c r="J4882" s="2" t="s">
        <v>31</v>
      </c>
      <c r="K4882" s="2" t="s">
        <v>22</v>
      </c>
      <c r="L4882" s="2">
        <v>144.96</v>
      </c>
      <c r="M4882" s="2" t="s">
        <v>48</v>
      </c>
      <c r="N4882" s="11">
        <f>L4882/E4882*100</f>
        <v>13.018293504324166</v>
      </c>
      <c r="O4882" s="12" t="str">
        <f>IF(N4882&lt;10,"Low",IF(N4882&lt;20,"Med","High"))</f>
        <v>Med</v>
      </c>
      <c r="P4882" s="12">
        <f>sales*discount</f>
        <v>44.540399999999998</v>
      </c>
      <c r="Q4882" s="12">
        <f>sales-Discount_Values</f>
        <v>1068.9695999999999</v>
      </c>
      <c r="R4882" s="12">
        <f>DATEDIF(order_date,delivery_date,"D")</f>
        <v>4</v>
      </c>
      <c r="S4882" s="12"/>
    </row>
    <row r="4883" spans="1:19" ht="14.25" customHeight="1" x14ac:dyDescent="0.35">
      <c r="A4883" s="2" t="s">
        <v>11235</v>
      </c>
      <c r="B4883" s="2">
        <v>111202</v>
      </c>
      <c r="C4883" s="2" t="s">
        <v>19</v>
      </c>
      <c r="D4883" s="2" t="s">
        <v>26</v>
      </c>
      <c r="E4883" s="2">
        <v>4129.26</v>
      </c>
      <c r="F4883" s="2">
        <v>0.36</v>
      </c>
      <c r="G4883" s="2">
        <v>3</v>
      </c>
      <c r="H4883" s="3">
        <v>45051</v>
      </c>
      <c r="I4883" s="3">
        <v>45054</v>
      </c>
      <c r="J4883" s="2" t="s">
        <v>15</v>
      </c>
      <c r="K4883" s="2" t="s">
        <v>27</v>
      </c>
      <c r="L4883" s="2">
        <v>537.64</v>
      </c>
      <c r="M4883" s="2" t="s">
        <v>48</v>
      </c>
      <c r="N4883" s="11">
        <f>L4883/E4883*100</f>
        <v>13.020250601802744</v>
      </c>
      <c r="O4883" s="12" t="str">
        <f>IF(N4883&lt;10,"Low",IF(N4883&lt;20,"Med","High"))</f>
        <v>Med</v>
      </c>
      <c r="P4883" s="12">
        <f>sales*discount</f>
        <v>1486.5336</v>
      </c>
      <c r="Q4883" s="12">
        <f>sales-Discount_Values</f>
        <v>2642.7264000000005</v>
      </c>
      <c r="R4883" s="12">
        <f>DATEDIF(order_date,delivery_date,"D")</f>
        <v>3</v>
      </c>
      <c r="S4883" s="12"/>
    </row>
    <row r="4884" spans="1:19" ht="14.25" customHeight="1" x14ac:dyDescent="0.35">
      <c r="A4884" s="2" t="s">
        <v>3635</v>
      </c>
      <c r="B4884" s="2">
        <v>103602</v>
      </c>
      <c r="C4884" s="2" t="s">
        <v>25</v>
      </c>
      <c r="D4884" s="2" t="s">
        <v>26</v>
      </c>
      <c r="E4884" s="2">
        <v>619.59</v>
      </c>
      <c r="F4884" s="2">
        <v>0.34</v>
      </c>
      <c r="G4884" s="2">
        <v>4</v>
      </c>
      <c r="H4884" s="3">
        <v>45109</v>
      </c>
      <c r="I4884" s="3">
        <v>45115</v>
      </c>
      <c r="J4884" s="2" t="s">
        <v>31</v>
      </c>
      <c r="K4884" s="2" t="s">
        <v>22</v>
      </c>
      <c r="L4884" s="2">
        <v>80.7</v>
      </c>
      <c r="M4884" s="2" t="s">
        <v>23</v>
      </c>
      <c r="N4884" s="11">
        <f>L4884/E4884*100</f>
        <v>13.024742168208009</v>
      </c>
      <c r="O4884" s="12" t="str">
        <f>IF(N4884&lt;10,"Low",IF(N4884&lt;20,"Med","High"))</f>
        <v>Med</v>
      </c>
      <c r="P4884" s="12">
        <f>sales*discount</f>
        <v>210.66060000000002</v>
      </c>
      <c r="Q4884" s="12">
        <f>sales-Discount_Values</f>
        <v>408.92939999999999</v>
      </c>
      <c r="R4884" s="12">
        <f>DATEDIF(order_date,delivery_date,"D")</f>
        <v>6</v>
      </c>
      <c r="S4884" s="12"/>
    </row>
    <row r="4885" spans="1:19" ht="14.25" customHeight="1" x14ac:dyDescent="0.35">
      <c r="A4885" s="2" t="s">
        <v>3996</v>
      </c>
      <c r="B4885" s="2">
        <v>103963</v>
      </c>
      <c r="C4885" s="2" t="s">
        <v>25</v>
      </c>
      <c r="D4885" s="2" t="s">
        <v>20</v>
      </c>
      <c r="E4885" s="2">
        <v>3744.12</v>
      </c>
      <c r="F4885" s="2">
        <v>0.17</v>
      </c>
      <c r="G4885" s="2">
        <v>4</v>
      </c>
      <c r="H4885" s="3">
        <v>45123</v>
      </c>
      <c r="I4885" s="3">
        <v>45129</v>
      </c>
      <c r="J4885" s="2" t="s">
        <v>31</v>
      </c>
      <c r="K4885" s="2" t="s">
        <v>22</v>
      </c>
      <c r="L4885" s="2">
        <v>487.7</v>
      </c>
      <c r="M4885" s="2" t="s">
        <v>34</v>
      </c>
      <c r="N4885" s="11">
        <f>L4885/E4885*100</f>
        <v>13.025757721440554</v>
      </c>
      <c r="O4885" s="12" t="str">
        <f>IF(N4885&lt;10,"Low",IF(N4885&lt;20,"Med","High"))</f>
        <v>Med</v>
      </c>
      <c r="P4885" s="12">
        <f>sales*discount</f>
        <v>636.50040000000001</v>
      </c>
      <c r="Q4885" s="12">
        <f>sales-Discount_Values</f>
        <v>3107.6196</v>
      </c>
      <c r="R4885" s="12">
        <f>DATEDIF(order_date,delivery_date,"D")</f>
        <v>6</v>
      </c>
      <c r="S4885" s="12"/>
    </row>
    <row r="4886" spans="1:19" ht="14.25" customHeight="1" x14ac:dyDescent="0.35">
      <c r="A4886" s="2" t="s">
        <v>8000</v>
      </c>
      <c r="B4886" s="2">
        <v>107967</v>
      </c>
      <c r="C4886" s="2" t="s">
        <v>19</v>
      </c>
      <c r="D4886" s="2" t="s">
        <v>33</v>
      </c>
      <c r="E4886" s="2">
        <v>4679.68</v>
      </c>
      <c r="F4886" s="2">
        <v>0.05</v>
      </c>
      <c r="G4886" s="2">
        <v>2</v>
      </c>
      <c r="H4886" s="3">
        <v>45480</v>
      </c>
      <c r="I4886" s="3">
        <v>45484</v>
      </c>
      <c r="J4886" s="2" t="s">
        <v>21</v>
      </c>
      <c r="K4886" s="2" t="s">
        <v>27</v>
      </c>
      <c r="L4886" s="2">
        <v>609.58000000000004</v>
      </c>
      <c r="M4886" s="2" t="s">
        <v>28</v>
      </c>
      <c r="N4886" s="11">
        <f>L4886/E4886*100</f>
        <v>13.026104349015316</v>
      </c>
      <c r="O4886" s="12" t="str">
        <f>IF(N4886&lt;10,"Low",IF(N4886&lt;20,"Med","High"))</f>
        <v>Med</v>
      </c>
      <c r="P4886" s="12">
        <f>sales*discount</f>
        <v>233.98400000000004</v>
      </c>
      <c r="Q4886" s="12">
        <f>sales-Discount_Values</f>
        <v>4445.6959999999999</v>
      </c>
      <c r="R4886" s="12">
        <f>DATEDIF(order_date,delivery_date,"D")</f>
        <v>4</v>
      </c>
      <c r="S4886" s="12"/>
    </row>
    <row r="4887" spans="1:19" ht="14.25" customHeight="1" x14ac:dyDescent="0.35">
      <c r="A4887" s="2" t="s">
        <v>4122</v>
      </c>
      <c r="B4887" s="2">
        <v>104089</v>
      </c>
      <c r="C4887" s="2" t="s">
        <v>19</v>
      </c>
      <c r="D4887" s="2" t="s">
        <v>20</v>
      </c>
      <c r="E4887" s="2">
        <v>2755.19</v>
      </c>
      <c r="F4887" s="2">
        <v>0</v>
      </c>
      <c r="G4887" s="2">
        <v>7</v>
      </c>
      <c r="H4887" s="3">
        <v>45235</v>
      </c>
      <c r="I4887" s="3">
        <v>45238</v>
      </c>
      <c r="J4887" s="2" t="s">
        <v>21</v>
      </c>
      <c r="K4887" s="2" t="s">
        <v>27</v>
      </c>
      <c r="L4887" s="2">
        <v>358.92</v>
      </c>
      <c r="M4887" s="2" t="s">
        <v>28</v>
      </c>
      <c r="N4887" s="11">
        <f>L4887/E4887*100</f>
        <v>13.027050766008877</v>
      </c>
      <c r="O4887" s="12" t="str">
        <f>IF(N4887&lt;10,"Low",IF(N4887&lt;20,"Med","High"))</f>
        <v>Med</v>
      </c>
      <c r="P4887" s="12">
        <f>sales*discount</f>
        <v>0</v>
      </c>
      <c r="Q4887" s="12">
        <f>sales-Discount_Values</f>
        <v>2755.19</v>
      </c>
      <c r="R4887" s="12">
        <f>DATEDIF(order_date,delivery_date,"D")</f>
        <v>3</v>
      </c>
      <c r="S4887" s="12"/>
    </row>
    <row r="4888" spans="1:19" ht="14.25" customHeight="1" x14ac:dyDescent="0.35">
      <c r="A4888" s="2" t="s">
        <v>15237</v>
      </c>
      <c r="B4888" s="2">
        <v>115204</v>
      </c>
      <c r="C4888" s="2" t="s">
        <v>25</v>
      </c>
      <c r="D4888" s="2" t="s">
        <v>26</v>
      </c>
      <c r="E4888" s="2">
        <v>4737.93</v>
      </c>
      <c r="F4888" s="2">
        <v>0.33</v>
      </c>
      <c r="G4888" s="2">
        <v>3</v>
      </c>
      <c r="H4888" s="3">
        <v>45499</v>
      </c>
      <c r="I4888" s="3">
        <v>45503</v>
      </c>
      <c r="J4888" s="2" t="s">
        <v>15</v>
      </c>
      <c r="K4888" s="2" t="s">
        <v>27</v>
      </c>
      <c r="L4888" s="2">
        <v>617.26</v>
      </c>
      <c r="M4888" s="2" t="s">
        <v>34</v>
      </c>
      <c r="N4888" s="11">
        <f>L4888/E4888*100</f>
        <v>13.028052335091484</v>
      </c>
      <c r="O4888" s="12" t="str">
        <f>IF(N4888&lt;10,"Low",IF(N4888&lt;20,"Med","High"))</f>
        <v>Med</v>
      </c>
      <c r="P4888" s="12">
        <f>sales*discount</f>
        <v>1563.5169000000001</v>
      </c>
      <c r="Q4888" s="12">
        <f>sales-Discount_Values</f>
        <v>3174.4131000000002</v>
      </c>
      <c r="R4888" s="12">
        <f>DATEDIF(order_date,delivery_date,"D")</f>
        <v>4</v>
      </c>
      <c r="S4888" s="12"/>
    </row>
    <row r="4889" spans="1:19" ht="14.25" customHeight="1" x14ac:dyDescent="0.35">
      <c r="A4889" s="2" t="s">
        <v>11282</v>
      </c>
      <c r="B4889" s="2">
        <v>111249</v>
      </c>
      <c r="C4889" s="2" t="s">
        <v>19</v>
      </c>
      <c r="D4889" s="2" t="s">
        <v>20</v>
      </c>
      <c r="E4889" s="2">
        <v>3112.38</v>
      </c>
      <c r="F4889" s="2">
        <v>0.23</v>
      </c>
      <c r="G4889" s="2">
        <v>4</v>
      </c>
      <c r="H4889" s="3">
        <v>45093</v>
      </c>
      <c r="I4889" s="3">
        <v>45100</v>
      </c>
      <c r="J4889" s="2" t="s">
        <v>21</v>
      </c>
      <c r="K4889" s="2" t="s">
        <v>16</v>
      </c>
      <c r="L4889" s="2">
        <v>405.53</v>
      </c>
      <c r="M4889" s="2" t="s">
        <v>34</v>
      </c>
      <c r="N4889" s="11">
        <f>L4889/E4889*100</f>
        <v>13.029578650421863</v>
      </c>
      <c r="O4889" s="12" t="str">
        <f>IF(N4889&lt;10,"Low",IF(N4889&lt;20,"Med","High"))</f>
        <v>Med</v>
      </c>
      <c r="P4889" s="12">
        <f>sales*discount</f>
        <v>715.84740000000011</v>
      </c>
      <c r="Q4889" s="12">
        <f>sales-Discount_Values</f>
        <v>2396.5326</v>
      </c>
      <c r="R4889" s="12">
        <f>DATEDIF(order_date,delivery_date,"D")</f>
        <v>7</v>
      </c>
      <c r="S4889" s="12"/>
    </row>
    <row r="4890" spans="1:19" ht="14.25" customHeight="1" x14ac:dyDescent="0.35">
      <c r="A4890" s="2" t="s">
        <v>7171</v>
      </c>
      <c r="B4890" s="2">
        <v>107138</v>
      </c>
      <c r="C4890" s="2" t="s">
        <v>13</v>
      </c>
      <c r="D4890" s="2" t="s">
        <v>20</v>
      </c>
      <c r="E4890" s="2">
        <v>2158.5300000000002</v>
      </c>
      <c r="F4890" s="2">
        <v>0.31</v>
      </c>
      <c r="G4890" s="2">
        <v>4</v>
      </c>
      <c r="H4890" s="3">
        <v>45426</v>
      </c>
      <c r="I4890" s="3">
        <v>45427</v>
      </c>
      <c r="J4890" s="2" t="s">
        <v>21</v>
      </c>
      <c r="K4890" s="2" t="s">
        <v>16</v>
      </c>
      <c r="L4890" s="2">
        <v>281.29000000000002</v>
      </c>
      <c r="M4890" s="2" t="s">
        <v>23</v>
      </c>
      <c r="N4890" s="11">
        <f>L4890/E4890*100</f>
        <v>13.031553881576812</v>
      </c>
      <c r="O4890" s="12" t="str">
        <f>IF(N4890&lt;10,"Low",IF(N4890&lt;20,"Med","High"))</f>
        <v>Med</v>
      </c>
      <c r="P4890" s="12">
        <f>sales*discount</f>
        <v>669.14430000000004</v>
      </c>
      <c r="Q4890" s="12">
        <f>sales-Discount_Values</f>
        <v>1489.3857000000003</v>
      </c>
      <c r="R4890" s="12">
        <f>DATEDIF(order_date,delivery_date,"D")</f>
        <v>1</v>
      </c>
      <c r="S4890" s="12"/>
    </row>
    <row r="4891" spans="1:19" ht="14.25" customHeight="1" x14ac:dyDescent="0.35">
      <c r="A4891" s="2" t="s">
        <v>170</v>
      </c>
      <c r="B4891" s="2">
        <v>100137</v>
      </c>
      <c r="C4891" s="2" t="s">
        <v>25</v>
      </c>
      <c r="D4891" s="2" t="s">
        <v>26</v>
      </c>
      <c r="E4891" s="2">
        <v>3818.9</v>
      </c>
      <c r="F4891" s="2">
        <v>0.08</v>
      </c>
      <c r="G4891" s="2">
        <v>3</v>
      </c>
      <c r="H4891" s="3">
        <v>44953</v>
      </c>
      <c r="I4891" s="3">
        <v>44956</v>
      </c>
      <c r="J4891" s="2" t="s">
        <v>15</v>
      </c>
      <c r="K4891" s="2" t="s">
        <v>27</v>
      </c>
      <c r="L4891" s="2">
        <v>497.78</v>
      </c>
      <c r="M4891" s="2" t="s">
        <v>48</v>
      </c>
      <c r="N4891" s="11">
        <f>L4891/E4891*100</f>
        <v>13.034643483725681</v>
      </c>
      <c r="O4891" s="12" t="str">
        <f>IF(N4891&lt;10,"Low",IF(N4891&lt;20,"Med","High"))</f>
        <v>Med</v>
      </c>
      <c r="P4891" s="12">
        <f>sales*discount</f>
        <v>305.512</v>
      </c>
      <c r="Q4891" s="12">
        <f>sales-Discount_Values</f>
        <v>3513.3879999999999</v>
      </c>
      <c r="R4891" s="12">
        <f>DATEDIF(order_date,delivery_date,"D")</f>
        <v>3</v>
      </c>
      <c r="S4891" s="12"/>
    </row>
    <row r="4892" spans="1:19" ht="14.25" customHeight="1" x14ac:dyDescent="0.35">
      <c r="A4892" s="2" t="s">
        <v>7140</v>
      </c>
      <c r="B4892" s="2">
        <v>107107</v>
      </c>
      <c r="C4892" s="2" t="s">
        <v>19</v>
      </c>
      <c r="D4892" s="2" t="s">
        <v>36</v>
      </c>
      <c r="E4892" s="2">
        <v>3003.39</v>
      </c>
      <c r="F4892" s="2">
        <v>0.13</v>
      </c>
      <c r="G4892" s="2">
        <v>3</v>
      </c>
      <c r="H4892" s="3">
        <v>45051</v>
      </c>
      <c r="I4892" s="3">
        <v>45057</v>
      </c>
      <c r="J4892" s="2" t="s">
        <v>15</v>
      </c>
      <c r="K4892" s="2" t="s">
        <v>16</v>
      </c>
      <c r="L4892" s="2">
        <v>391.49</v>
      </c>
      <c r="M4892" s="2" t="s">
        <v>23</v>
      </c>
      <c r="N4892" s="11">
        <f>L4892/E4892*100</f>
        <v>13.03493718764463</v>
      </c>
      <c r="O4892" s="12" t="str">
        <f>IF(N4892&lt;10,"Low",IF(N4892&lt;20,"Med","High"))</f>
        <v>Med</v>
      </c>
      <c r="P4892" s="12">
        <f>sales*discount</f>
        <v>390.44069999999999</v>
      </c>
      <c r="Q4892" s="12">
        <f>sales-Discount_Values</f>
        <v>2612.9492999999998</v>
      </c>
      <c r="R4892" s="12">
        <f>DATEDIF(order_date,delivery_date,"D")</f>
        <v>6</v>
      </c>
      <c r="S4892" s="12"/>
    </row>
    <row r="4893" spans="1:19" ht="14.25" customHeight="1" x14ac:dyDescent="0.35">
      <c r="A4893" s="2" t="s">
        <v>11106</v>
      </c>
      <c r="B4893" s="2">
        <v>111073</v>
      </c>
      <c r="C4893" s="2" t="s">
        <v>41</v>
      </c>
      <c r="D4893" s="2" t="s">
        <v>14</v>
      </c>
      <c r="E4893" s="2">
        <v>1224.6300000000001</v>
      </c>
      <c r="F4893" s="2">
        <v>0.28999999999999998</v>
      </c>
      <c r="G4893" s="2">
        <v>3</v>
      </c>
      <c r="H4893" s="3">
        <v>45641</v>
      </c>
      <c r="I4893" s="3">
        <v>45648</v>
      </c>
      <c r="J4893" s="2" t="s">
        <v>15</v>
      </c>
      <c r="K4893" s="2" t="s">
        <v>27</v>
      </c>
      <c r="L4893" s="2">
        <v>159.63999999999999</v>
      </c>
      <c r="M4893" s="2" t="s">
        <v>48</v>
      </c>
      <c r="N4893" s="11">
        <f>L4893/E4893*100</f>
        <v>13.035774070535588</v>
      </c>
      <c r="O4893" s="12" t="str">
        <f>IF(N4893&lt;10,"Low",IF(N4893&lt;20,"Med","High"))</f>
        <v>Med</v>
      </c>
      <c r="P4893" s="12">
        <f>sales*discount</f>
        <v>355.14269999999999</v>
      </c>
      <c r="Q4893" s="12">
        <f>sales-Discount_Values</f>
        <v>869.48730000000012</v>
      </c>
      <c r="R4893" s="12">
        <f>DATEDIF(order_date,delivery_date,"D")</f>
        <v>7</v>
      </c>
      <c r="S4893" s="12"/>
    </row>
    <row r="4894" spans="1:19" ht="14.25" customHeight="1" x14ac:dyDescent="0.35">
      <c r="A4894" s="2" t="s">
        <v>4533</v>
      </c>
      <c r="B4894" s="2">
        <v>104500</v>
      </c>
      <c r="C4894" s="2" t="s">
        <v>25</v>
      </c>
      <c r="D4894" s="2" t="s">
        <v>20</v>
      </c>
      <c r="E4894" s="2">
        <v>3404.71</v>
      </c>
      <c r="F4894" s="2">
        <v>0.3</v>
      </c>
      <c r="G4894" s="2">
        <v>3</v>
      </c>
      <c r="H4894" s="3">
        <v>45476</v>
      </c>
      <c r="I4894" s="3">
        <v>45481</v>
      </c>
      <c r="J4894" s="2" t="s">
        <v>21</v>
      </c>
      <c r="K4894" s="2" t="s">
        <v>22</v>
      </c>
      <c r="L4894" s="2">
        <v>443.84</v>
      </c>
      <c r="M4894" s="2" t="s">
        <v>23</v>
      </c>
      <c r="N4894" s="11">
        <f>L4894/E4894*100</f>
        <v>13.036058871386992</v>
      </c>
      <c r="O4894" s="12" t="str">
        <f>IF(N4894&lt;10,"Low",IF(N4894&lt;20,"Med","High"))</f>
        <v>Med</v>
      </c>
      <c r="P4894" s="12">
        <f>sales*discount</f>
        <v>1021.413</v>
      </c>
      <c r="Q4894" s="12">
        <f>sales-Discount_Values</f>
        <v>2383.297</v>
      </c>
      <c r="R4894" s="12">
        <f>DATEDIF(order_date,delivery_date,"D")</f>
        <v>5</v>
      </c>
      <c r="S4894" s="12"/>
    </row>
    <row r="4895" spans="1:19" ht="14.25" customHeight="1" x14ac:dyDescent="0.35">
      <c r="A4895" s="2" t="s">
        <v>8784</v>
      </c>
      <c r="B4895" s="2">
        <v>108751</v>
      </c>
      <c r="C4895" s="2" t="s">
        <v>13</v>
      </c>
      <c r="D4895" s="2" t="s">
        <v>14</v>
      </c>
      <c r="E4895" s="2">
        <v>3198.49</v>
      </c>
      <c r="F4895" s="2">
        <v>0.28999999999999998</v>
      </c>
      <c r="G4895" s="2">
        <v>3</v>
      </c>
      <c r="H4895" s="3">
        <v>44998</v>
      </c>
      <c r="I4895" s="3">
        <v>45001</v>
      </c>
      <c r="J4895" s="2" t="s">
        <v>21</v>
      </c>
      <c r="K4895" s="2" t="s">
        <v>27</v>
      </c>
      <c r="L4895" s="2">
        <v>416.99</v>
      </c>
      <c r="M4895" s="2" t="s">
        <v>28</v>
      </c>
      <c r="N4895" s="11">
        <f>L4895/E4895*100</f>
        <v>13.037089376549559</v>
      </c>
      <c r="O4895" s="12" t="str">
        <f>IF(N4895&lt;10,"Low",IF(N4895&lt;20,"Med","High"))</f>
        <v>Med</v>
      </c>
      <c r="P4895" s="12">
        <f>sales*discount</f>
        <v>927.56209999999987</v>
      </c>
      <c r="Q4895" s="12">
        <f>sales-Discount_Values</f>
        <v>2270.9278999999997</v>
      </c>
      <c r="R4895" s="12">
        <f>DATEDIF(order_date,delivery_date,"D")</f>
        <v>3</v>
      </c>
      <c r="S4895" s="12"/>
    </row>
    <row r="4896" spans="1:19" ht="14.25" customHeight="1" x14ac:dyDescent="0.35">
      <c r="A4896" s="2" t="s">
        <v>4092</v>
      </c>
      <c r="B4896" s="2">
        <v>104059</v>
      </c>
      <c r="C4896" s="2" t="s">
        <v>13</v>
      </c>
      <c r="D4896" s="2" t="s">
        <v>33</v>
      </c>
      <c r="E4896" s="2">
        <v>3299</v>
      </c>
      <c r="F4896" s="2">
        <v>0.04</v>
      </c>
      <c r="G4896" s="2">
        <v>8</v>
      </c>
      <c r="H4896" s="3">
        <v>45508</v>
      </c>
      <c r="I4896" s="3">
        <v>45513</v>
      </c>
      <c r="J4896" s="2" t="s">
        <v>15</v>
      </c>
      <c r="K4896" s="2" t="s">
        <v>16</v>
      </c>
      <c r="L4896" s="2">
        <v>430.1</v>
      </c>
      <c r="M4896" s="2" t="s">
        <v>48</v>
      </c>
      <c r="N4896" s="11">
        <f>L4896/E4896*100</f>
        <v>13.037284025462261</v>
      </c>
      <c r="O4896" s="12" t="str">
        <f>IF(N4896&lt;10,"Low",IF(N4896&lt;20,"Med","High"))</f>
        <v>Med</v>
      </c>
      <c r="P4896" s="12">
        <f>sales*discount</f>
        <v>131.96</v>
      </c>
      <c r="Q4896" s="12">
        <f>sales-Discount_Values</f>
        <v>3167.04</v>
      </c>
      <c r="R4896" s="12">
        <f>DATEDIF(order_date,delivery_date,"D")</f>
        <v>5</v>
      </c>
      <c r="S4896" s="12"/>
    </row>
    <row r="4897" spans="1:19" ht="14.25" customHeight="1" x14ac:dyDescent="0.35">
      <c r="A4897" s="2" t="s">
        <v>11084</v>
      </c>
      <c r="B4897" s="2">
        <v>111051</v>
      </c>
      <c r="C4897" s="2" t="s">
        <v>41</v>
      </c>
      <c r="D4897" s="2" t="s">
        <v>14</v>
      </c>
      <c r="E4897" s="2">
        <v>1930.09</v>
      </c>
      <c r="F4897" s="2">
        <v>0.21</v>
      </c>
      <c r="G4897" s="2">
        <v>6</v>
      </c>
      <c r="H4897" s="3">
        <v>45445</v>
      </c>
      <c r="I4897" s="3">
        <v>45447</v>
      </c>
      <c r="J4897" s="2" t="s">
        <v>21</v>
      </c>
      <c r="K4897" s="2" t="s">
        <v>22</v>
      </c>
      <c r="L4897" s="2">
        <v>251.68</v>
      </c>
      <c r="M4897" s="2" t="s">
        <v>28</v>
      </c>
      <c r="N4897" s="11">
        <f>L4897/E4897*100</f>
        <v>13.039806433896867</v>
      </c>
      <c r="O4897" s="12" t="str">
        <f>IF(N4897&lt;10,"Low",IF(N4897&lt;20,"Med","High"))</f>
        <v>Med</v>
      </c>
      <c r="P4897" s="12">
        <f>sales*discount</f>
        <v>405.31889999999999</v>
      </c>
      <c r="Q4897" s="12">
        <f>sales-Discount_Values</f>
        <v>1524.7710999999999</v>
      </c>
      <c r="R4897" s="12">
        <f>DATEDIF(order_date,delivery_date,"D")</f>
        <v>2</v>
      </c>
      <c r="S4897" s="12"/>
    </row>
    <row r="4898" spans="1:19" ht="14.25" customHeight="1" x14ac:dyDescent="0.35">
      <c r="A4898" s="2" t="s">
        <v>533</v>
      </c>
      <c r="B4898" s="2">
        <v>100500</v>
      </c>
      <c r="C4898" s="2" t="s">
        <v>13</v>
      </c>
      <c r="D4898" s="2" t="s">
        <v>20</v>
      </c>
      <c r="E4898" s="2">
        <v>975.24</v>
      </c>
      <c r="F4898" s="2">
        <v>0.22</v>
      </c>
      <c r="G4898" s="2">
        <v>5</v>
      </c>
      <c r="H4898" s="3">
        <v>45042</v>
      </c>
      <c r="I4898" s="3">
        <v>45046</v>
      </c>
      <c r="J4898" s="2" t="s">
        <v>31</v>
      </c>
      <c r="K4898" s="2" t="s">
        <v>27</v>
      </c>
      <c r="L4898" s="2">
        <v>127.17</v>
      </c>
      <c r="M4898" s="2" t="s">
        <v>48</v>
      </c>
      <c r="N4898" s="11">
        <f>L4898/E4898*100</f>
        <v>13.039867109634551</v>
      </c>
      <c r="O4898" s="12" t="str">
        <f>IF(N4898&lt;10,"Low",IF(N4898&lt;20,"Med","High"))</f>
        <v>Med</v>
      </c>
      <c r="P4898" s="12">
        <f>sales*discount</f>
        <v>214.55279999999999</v>
      </c>
      <c r="Q4898" s="12">
        <f>sales-Discount_Values</f>
        <v>760.68720000000008</v>
      </c>
      <c r="R4898" s="12">
        <f>DATEDIF(order_date,delivery_date,"D")</f>
        <v>4</v>
      </c>
      <c r="S4898" s="12"/>
    </row>
    <row r="4899" spans="1:19" ht="14.25" customHeight="1" x14ac:dyDescent="0.35">
      <c r="A4899" s="2" t="s">
        <v>5009</v>
      </c>
      <c r="B4899" s="2">
        <v>104976</v>
      </c>
      <c r="C4899" s="2" t="s">
        <v>13</v>
      </c>
      <c r="D4899" s="2" t="s">
        <v>20</v>
      </c>
      <c r="E4899" s="2">
        <v>482.46</v>
      </c>
      <c r="F4899" s="2">
        <v>0.22</v>
      </c>
      <c r="G4899" s="2">
        <v>7</v>
      </c>
      <c r="H4899" s="3">
        <v>45051</v>
      </c>
      <c r="I4899" s="3">
        <v>45052</v>
      </c>
      <c r="J4899" s="2" t="s">
        <v>31</v>
      </c>
      <c r="K4899" s="2" t="s">
        <v>22</v>
      </c>
      <c r="L4899" s="2">
        <v>62.93</v>
      </c>
      <c r="M4899" s="2" t="s">
        <v>23</v>
      </c>
      <c r="N4899" s="11">
        <f>L4899/E4899*100</f>
        <v>13.043568378725698</v>
      </c>
      <c r="O4899" s="12" t="str">
        <f>IF(N4899&lt;10,"Low",IF(N4899&lt;20,"Med","High"))</f>
        <v>Med</v>
      </c>
      <c r="P4899" s="12">
        <f>sales*discount</f>
        <v>106.1412</v>
      </c>
      <c r="Q4899" s="12">
        <f>sales-Discount_Values</f>
        <v>376.31880000000001</v>
      </c>
      <c r="R4899" s="12">
        <f>DATEDIF(order_date,delivery_date,"D")</f>
        <v>1</v>
      </c>
      <c r="S4899" s="12"/>
    </row>
    <row r="4900" spans="1:19" ht="14.25" customHeight="1" x14ac:dyDescent="0.35">
      <c r="A4900" s="2" t="s">
        <v>8700</v>
      </c>
      <c r="B4900" s="2">
        <v>108667</v>
      </c>
      <c r="C4900" s="2" t="s">
        <v>13</v>
      </c>
      <c r="D4900" s="2" t="s">
        <v>33</v>
      </c>
      <c r="E4900" s="2">
        <v>263.32</v>
      </c>
      <c r="F4900" s="2">
        <v>0.41</v>
      </c>
      <c r="G4900" s="2">
        <v>2</v>
      </c>
      <c r="H4900" s="3">
        <v>45466</v>
      </c>
      <c r="I4900" s="3">
        <v>45470</v>
      </c>
      <c r="J4900" s="2" t="s">
        <v>31</v>
      </c>
      <c r="K4900" s="2" t="s">
        <v>22</v>
      </c>
      <c r="L4900" s="2">
        <v>34.35</v>
      </c>
      <c r="M4900" s="2" t="s">
        <v>23</v>
      </c>
      <c r="N4900" s="11">
        <f>L4900/E4900*100</f>
        <v>13.044964301989975</v>
      </c>
      <c r="O4900" s="12" t="str">
        <f>IF(N4900&lt;10,"Low",IF(N4900&lt;20,"Med","High"))</f>
        <v>Med</v>
      </c>
      <c r="P4900" s="12">
        <f>sales*discount</f>
        <v>107.96119999999999</v>
      </c>
      <c r="Q4900" s="12">
        <f>sales-Discount_Values</f>
        <v>155.3588</v>
      </c>
      <c r="R4900" s="12">
        <f>DATEDIF(order_date,delivery_date,"D")</f>
        <v>4</v>
      </c>
      <c r="S4900" s="12"/>
    </row>
    <row r="4901" spans="1:19" ht="14.25" customHeight="1" x14ac:dyDescent="0.35">
      <c r="A4901" s="2" t="s">
        <v>14830</v>
      </c>
      <c r="B4901" s="2">
        <v>114797</v>
      </c>
      <c r="C4901" s="2" t="s">
        <v>13</v>
      </c>
      <c r="D4901" s="2" t="s">
        <v>20</v>
      </c>
      <c r="E4901" s="2">
        <v>4099.3500000000004</v>
      </c>
      <c r="F4901" s="2">
        <v>0.27</v>
      </c>
      <c r="G4901" s="2">
        <v>2</v>
      </c>
      <c r="H4901" s="3">
        <v>45554</v>
      </c>
      <c r="I4901" s="3">
        <v>45555</v>
      </c>
      <c r="J4901" s="2" t="s">
        <v>31</v>
      </c>
      <c r="K4901" s="2" t="s">
        <v>27</v>
      </c>
      <c r="L4901" s="2">
        <v>534.76</v>
      </c>
      <c r="M4901" s="2" t="s">
        <v>23</v>
      </c>
      <c r="N4901" s="11">
        <f>L4901/E4901*100</f>
        <v>13.044994938221913</v>
      </c>
      <c r="O4901" s="12" t="str">
        <f>IF(N4901&lt;10,"Low",IF(N4901&lt;20,"Med","High"))</f>
        <v>Med</v>
      </c>
      <c r="P4901" s="12">
        <f>sales*discount</f>
        <v>1106.8245000000002</v>
      </c>
      <c r="Q4901" s="12">
        <f>sales-Discount_Values</f>
        <v>2992.5255000000002</v>
      </c>
      <c r="R4901" s="12">
        <f>DATEDIF(order_date,delivery_date,"D")</f>
        <v>1</v>
      </c>
      <c r="S4901" s="12"/>
    </row>
    <row r="4902" spans="1:19" ht="14.25" customHeight="1" x14ac:dyDescent="0.35">
      <c r="A4902" s="2" t="s">
        <v>758</v>
      </c>
      <c r="B4902" s="2">
        <v>100725</v>
      </c>
      <c r="C4902" s="2" t="s">
        <v>25</v>
      </c>
      <c r="D4902" s="2" t="s">
        <v>33</v>
      </c>
      <c r="E4902" s="2">
        <v>1467.19</v>
      </c>
      <c r="F4902" s="2">
        <v>0.47</v>
      </c>
      <c r="G4902" s="2">
        <v>4</v>
      </c>
      <c r="H4902" s="3">
        <v>45413</v>
      </c>
      <c r="I4902" s="3">
        <v>45417</v>
      </c>
      <c r="J4902" s="2" t="s">
        <v>21</v>
      </c>
      <c r="K4902" s="2" t="s">
        <v>22</v>
      </c>
      <c r="L4902" s="2">
        <v>191.48</v>
      </c>
      <c r="M4902" s="2" t="s">
        <v>23</v>
      </c>
      <c r="N4902" s="11">
        <f>L4902/E4902*100</f>
        <v>13.050797783518153</v>
      </c>
      <c r="O4902" s="12" t="str">
        <f>IF(N4902&lt;10,"Low",IF(N4902&lt;20,"Med","High"))</f>
        <v>Med</v>
      </c>
      <c r="P4902" s="12">
        <f>sales*discount</f>
        <v>689.57929999999999</v>
      </c>
      <c r="Q4902" s="12">
        <f>sales-Discount_Values</f>
        <v>777.61070000000007</v>
      </c>
      <c r="R4902" s="12">
        <f>DATEDIF(order_date,delivery_date,"D")</f>
        <v>4</v>
      </c>
      <c r="S4902" s="12"/>
    </row>
    <row r="4903" spans="1:19" ht="14.25" customHeight="1" x14ac:dyDescent="0.35">
      <c r="A4903" s="2" t="s">
        <v>8497</v>
      </c>
      <c r="B4903" s="2">
        <v>108464</v>
      </c>
      <c r="C4903" s="2" t="s">
        <v>13</v>
      </c>
      <c r="D4903" s="2" t="s">
        <v>33</v>
      </c>
      <c r="E4903" s="2">
        <v>3960.81</v>
      </c>
      <c r="F4903" s="2">
        <v>0.37</v>
      </c>
      <c r="G4903" s="2">
        <v>7</v>
      </c>
      <c r="H4903" s="3">
        <v>45093</v>
      </c>
      <c r="I4903" s="3">
        <v>45099</v>
      </c>
      <c r="J4903" s="2" t="s">
        <v>21</v>
      </c>
      <c r="K4903" s="2" t="s">
        <v>16</v>
      </c>
      <c r="L4903" s="2">
        <v>516.99</v>
      </c>
      <c r="M4903" s="2" t="s">
        <v>28</v>
      </c>
      <c r="N4903" s="11">
        <f>L4903/E4903*100</f>
        <v>13.052633173517538</v>
      </c>
      <c r="O4903" s="12" t="str">
        <f>IF(N4903&lt;10,"Low",IF(N4903&lt;20,"Med","High"))</f>
        <v>Med</v>
      </c>
      <c r="P4903" s="12">
        <f>sales*discount</f>
        <v>1465.4997000000001</v>
      </c>
      <c r="Q4903" s="12">
        <f>sales-Discount_Values</f>
        <v>2495.3103000000001</v>
      </c>
      <c r="R4903" s="12">
        <f>DATEDIF(order_date,delivery_date,"D")</f>
        <v>6</v>
      </c>
      <c r="S4903" s="12"/>
    </row>
    <row r="4904" spans="1:19" ht="14.25" customHeight="1" x14ac:dyDescent="0.35">
      <c r="A4904" s="2" t="s">
        <v>8398</v>
      </c>
      <c r="B4904" s="2">
        <v>108365</v>
      </c>
      <c r="C4904" s="2" t="s">
        <v>19</v>
      </c>
      <c r="D4904" s="2" t="s">
        <v>36</v>
      </c>
      <c r="E4904" s="2">
        <v>423.2</v>
      </c>
      <c r="F4904" s="2">
        <v>0.13</v>
      </c>
      <c r="G4904" s="2">
        <v>7</v>
      </c>
      <c r="H4904" s="3">
        <v>45573</v>
      </c>
      <c r="I4904" s="3">
        <v>45577</v>
      </c>
      <c r="J4904" s="2" t="s">
        <v>15</v>
      </c>
      <c r="K4904" s="2" t="s">
        <v>16</v>
      </c>
      <c r="L4904" s="2">
        <v>55.24</v>
      </c>
      <c r="M4904" s="2" t="s">
        <v>17</v>
      </c>
      <c r="N4904" s="11">
        <f>L4904/E4904*100</f>
        <v>13.052930056710776</v>
      </c>
      <c r="O4904" s="12" t="str">
        <f>IF(N4904&lt;10,"Low",IF(N4904&lt;20,"Med","High"))</f>
        <v>Med</v>
      </c>
      <c r="P4904" s="12">
        <f>sales*discount</f>
        <v>55.015999999999998</v>
      </c>
      <c r="Q4904" s="12">
        <f>sales-Discount_Values</f>
        <v>368.18399999999997</v>
      </c>
      <c r="R4904" s="12">
        <f>DATEDIF(order_date,delivery_date,"D")</f>
        <v>4</v>
      </c>
      <c r="S4904" s="12"/>
    </row>
    <row r="4905" spans="1:19" ht="14.25" customHeight="1" x14ac:dyDescent="0.35">
      <c r="A4905" s="2" t="s">
        <v>9742</v>
      </c>
      <c r="B4905" s="2">
        <v>109709</v>
      </c>
      <c r="C4905" s="2" t="s">
        <v>13</v>
      </c>
      <c r="D4905" s="2" t="s">
        <v>20</v>
      </c>
      <c r="E4905" s="2">
        <v>1378.6</v>
      </c>
      <c r="F4905" s="2">
        <v>7.0000000000000007E-2</v>
      </c>
      <c r="G4905" s="2">
        <v>4</v>
      </c>
      <c r="H4905" s="3">
        <v>45576</v>
      </c>
      <c r="I4905" s="3">
        <v>45578</v>
      </c>
      <c r="J4905" s="2" t="s">
        <v>21</v>
      </c>
      <c r="K4905" s="2" t="s">
        <v>27</v>
      </c>
      <c r="L4905" s="2">
        <v>179.96</v>
      </c>
      <c r="M4905" s="2" t="s">
        <v>23</v>
      </c>
      <c r="N4905" s="11">
        <f>L4905/E4905*100</f>
        <v>13.053822718700131</v>
      </c>
      <c r="O4905" s="12" t="str">
        <f>IF(N4905&lt;10,"Low",IF(N4905&lt;20,"Med","High"))</f>
        <v>Med</v>
      </c>
      <c r="P4905" s="12">
        <f>sales*discount</f>
        <v>96.50200000000001</v>
      </c>
      <c r="Q4905" s="12">
        <f>sales-Discount_Values</f>
        <v>1282.098</v>
      </c>
      <c r="R4905" s="12">
        <f>DATEDIF(order_date,delivery_date,"D")</f>
        <v>2</v>
      </c>
      <c r="S4905" s="12"/>
    </row>
    <row r="4906" spans="1:19" ht="14.25" customHeight="1" x14ac:dyDescent="0.35">
      <c r="A4906" s="2" t="s">
        <v>14842</v>
      </c>
      <c r="B4906" s="2">
        <v>114809</v>
      </c>
      <c r="C4906" s="2" t="s">
        <v>13</v>
      </c>
      <c r="D4906" s="2" t="s">
        <v>14</v>
      </c>
      <c r="E4906" s="2">
        <v>796.99</v>
      </c>
      <c r="F4906" s="2">
        <v>0.3</v>
      </c>
      <c r="G4906" s="2">
        <v>9</v>
      </c>
      <c r="H4906" s="3">
        <v>45395</v>
      </c>
      <c r="I4906" s="3">
        <v>45401</v>
      </c>
      <c r="J4906" s="2" t="s">
        <v>31</v>
      </c>
      <c r="K4906" s="2" t="s">
        <v>22</v>
      </c>
      <c r="L4906" s="2">
        <v>104.05</v>
      </c>
      <c r="M4906" s="2" t="s">
        <v>23</v>
      </c>
      <c r="N4906" s="11">
        <f>L4906/E4906*100</f>
        <v>13.055370832758253</v>
      </c>
      <c r="O4906" s="12" t="str">
        <f>IF(N4906&lt;10,"Low",IF(N4906&lt;20,"Med","High"))</f>
        <v>Med</v>
      </c>
      <c r="P4906" s="12">
        <f>sales*discount</f>
        <v>239.09699999999998</v>
      </c>
      <c r="Q4906" s="12">
        <f>sales-Discount_Values</f>
        <v>557.89300000000003</v>
      </c>
      <c r="R4906" s="12">
        <f>DATEDIF(order_date,delivery_date,"D")</f>
        <v>6</v>
      </c>
      <c r="S4906" s="12"/>
    </row>
    <row r="4907" spans="1:19" ht="14.25" customHeight="1" x14ac:dyDescent="0.35">
      <c r="A4907" s="2" t="s">
        <v>2563</v>
      </c>
      <c r="B4907" s="2">
        <v>102530</v>
      </c>
      <c r="C4907" s="2" t="s">
        <v>41</v>
      </c>
      <c r="D4907" s="2" t="s">
        <v>26</v>
      </c>
      <c r="E4907" s="2">
        <v>670.88</v>
      </c>
      <c r="F4907" s="2">
        <v>0.09</v>
      </c>
      <c r="G4907" s="2">
        <v>6</v>
      </c>
      <c r="H4907" s="3">
        <v>45410</v>
      </c>
      <c r="I4907" s="3">
        <v>45416</v>
      </c>
      <c r="J4907" s="2" t="s">
        <v>21</v>
      </c>
      <c r="K4907" s="2" t="s">
        <v>27</v>
      </c>
      <c r="L4907" s="2">
        <v>87.59</v>
      </c>
      <c r="M4907" s="2" t="s">
        <v>17</v>
      </c>
      <c r="N4907" s="11">
        <f>L4907/E4907*100</f>
        <v>13.055986167421892</v>
      </c>
      <c r="O4907" s="12" t="str">
        <f>IF(N4907&lt;10,"Low",IF(N4907&lt;20,"Med","High"))</f>
        <v>Med</v>
      </c>
      <c r="P4907" s="12">
        <f>sales*discount</f>
        <v>60.379199999999997</v>
      </c>
      <c r="Q4907" s="12">
        <f>sales-Discount_Values</f>
        <v>610.50080000000003</v>
      </c>
      <c r="R4907" s="12">
        <f>DATEDIF(order_date,delivery_date,"D")</f>
        <v>6</v>
      </c>
      <c r="S4907" s="12"/>
    </row>
    <row r="4908" spans="1:19" ht="14.25" customHeight="1" x14ac:dyDescent="0.35">
      <c r="A4908" s="2" t="s">
        <v>2328</v>
      </c>
      <c r="B4908" s="2">
        <v>102295</v>
      </c>
      <c r="C4908" s="2" t="s">
        <v>19</v>
      </c>
      <c r="D4908" s="2" t="s">
        <v>33</v>
      </c>
      <c r="E4908" s="2">
        <v>4181.3</v>
      </c>
      <c r="F4908" s="2">
        <v>0.04</v>
      </c>
      <c r="G4908" s="2">
        <v>9</v>
      </c>
      <c r="H4908" s="3">
        <v>45220</v>
      </c>
      <c r="I4908" s="3">
        <v>45225</v>
      </c>
      <c r="J4908" s="2" t="s">
        <v>15</v>
      </c>
      <c r="K4908" s="2" t="s">
        <v>27</v>
      </c>
      <c r="L4908" s="2">
        <v>545.91999999999996</v>
      </c>
      <c r="M4908" s="2" t="s">
        <v>39</v>
      </c>
      <c r="N4908" s="11">
        <f>L4908/E4908*100</f>
        <v>13.056226532418147</v>
      </c>
      <c r="O4908" s="12" t="str">
        <f>IF(N4908&lt;10,"Low",IF(N4908&lt;20,"Med","High"))</f>
        <v>Med</v>
      </c>
      <c r="P4908" s="12">
        <f>sales*discount</f>
        <v>167.25200000000001</v>
      </c>
      <c r="Q4908" s="12">
        <f>sales-Discount_Values</f>
        <v>4014.0480000000002</v>
      </c>
      <c r="R4908" s="12">
        <f>DATEDIF(order_date,delivery_date,"D")</f>
        <v>5</v>
      </c>
      <c r="S4908" s="12"/>
    </row>
    <row r="4909" spans="1:19" ht="14.25" customHeight="1" x14ac:dyDescent="0.35">
      <c r="A4909" s="2" t="s">
        <v>12542</v>
      </c>
      <c r="B4909" s="2">
        <v>112509</v>
      </c>
      <c r="C4909" s="2" t="s">
        <v>19</v>
      </c>
      <c r="D4909" s="2" t="s">
        <v>36</v>
      </c>
      <c r="E4909" s="2">
        <v>2173.17</v>
      </c>
      <c r="F4909" s="2">
        <v>0.38</v>
      </c>
      <c r="G4909" s="2">
        <v>2</v>
      </c>
      <c r="H4909" s="3">
        <v>45083</v>
      </c>
      <c r="I4909" s="3">
        <v>45088</v>
      </c>
      <c r="J4909" s="2" t="s">
        <v>21</v>
      </c>
      <c r="K4909" s="2" t="s">
        <v>16</v>
      </c>
      <c r="L4909" s="2">
        <v>283.75</v>
      </c>
      <c r="M4909" s="2" t="s">
        <v>39</v>
      </c>
      <c r="N4909" s="11">
        <f>L4909/E4909*100</f>
        <v>13.056962869908933</v>
      </c>
      <c r="O4909" s="12" t="str">
        <f>IF(N4909&lt;10,"Low",IF(N4909&lt;20,"Med","High"))</f>
        <v>Med</v>
      </c>
      <c r="P4909" s="12">
        <f>sales*discount</f>
        <v>825.80460000000005</v>
      </c>
      <c r="Q4909" s="12">
        <f>sales-Discount_Values</f>
        <v>1347.3654000000001</v>
      </c>
      <c r="R4909" s="12">
        <f>DATEDIF(order_date,delivery_date,"D")</f>
        <v>5</v>
      </c>
      <c r="S4909" s="12"/>
    </row>
    <row r="4910" spans="1:19" ht="14.25" customHeight="1" x14ac:dyDescent="0.35">
      <c r="A4910" s="2" t="s">
        <v>9527</v>
      </c>
      <c r="B4910" s="2">
        <v>109494</v>
      </c>
      <c r="C4910" s="2" t="s">
        <v>19</v>
      </c>
      <c r="D4910" s="2" t="s">
        <v>33</v>
      </c>
      <c r="E4910" s="2">
        <v>292.56</v>
      </c>
      <c r="F4910" s="2">
        <v>0.18</v>
      </c>
      <c r="G4910" s="2">
        <v>2</v>
      </c>
      <c r="H4910" s="3">
        <v>45519</v>
      </c>
      <c r="I4910" s="3">
        <v>45522</v>
      </c>
      <c r="J4910" s="2" t="s">
        <v>31</v>
      </c>
      <c r="K4910" s="2" t="s">
        <v>22</v>
      </c>
      <c r="L4910" s="2">
        <v>38.21</v>
      </c>
      <c r="M4910" s="2" t="s">
        <v>28</v>
      </c>
      <c r="N4910" s="11">
        <f>L4910/E4910*100</f>
        <v>13.060568772217666</v>
      </c>
      <c r="O4910" s="12" t="str">
        <f>IF(N4910&lt;10,"Low",IF(N4910&lt;20,"Med","High"))</f>
        <v>Med</v>
      </c>
      <c r="P4910" s="12">
        <f>sales*discount</f>
        <v>52.660800000000002</v>
      </c>
      <c r="Q4910" s="12">
        <f>sales-Discount_Values</f>
        <v>239.89920000000001</v>
      </c>
      <c r="R4910" s="12">
        <f>DATEDIF(order_date,delivery_date,"D")</f>
        <v>3</v>
      </c>
      <c r="S4910" s="12"/>
    </row>
    <row r="4911" spans="1:19" ht="14.25" customHeight="1" x14ac:dyDescent="0.35">
      <c r="A4911" s="2" t="s">
        <v>4494</v>
      </c>
      <c r="B4911" s="2">
        <v>104461</v>
      </c>
      <c r="C4911" s="2" t="s">
        <v>25</v>
      </c>
      <c r="D4911" s="2" t="s">
        <v>26</v>
      </c>
      <c r="E4911" s="2">
        <v>473.47</v>
      </c>
      <c r="F4911" s="2">
        <v>0.13</v>
      </c>
      <c r="G4911" s="2">
        <v>6</v>
      </c>
      <c r="H4911" s="3">
        <v>45037</v>
      </c>
      <c r="I4911" s="3">
        <v>45041</v>
      </c>
      <c r="J4911" s="2" t="s">
        <v>31</v>
      </c>
      <c r="K4911" s="2" t="s">
        <v>27</v>
      </c>
      <c r="L4911" s="2">
        <v>61.84</v>
      </c>
      <c r="M4911" s="2" t="s">
        <v>48</v>
      </c>
      <c r="N4911" s="11">
        <f>L4911/E4911*100</f>
        <v>13.061017593511732</v>
      </c>
      <c r="O4911" s="12" t="str">
        <f>IF(N4911&lt;10,"Low",IF(N4911&lt;20,"Med","High"))</f>
        <v>Med</v>
      </c>
      <c r="P4911" s="12">
        <f>sales*discount</f>
        <v>61.551100000000005</v>
      </c>
      <c r="Q4911" s="12">
        <f>sales-Discount_Values</f>
        <v>411.91890000000001</v>
      </c>
      <c r="R4911" s="12">
        <f>DATEDIF(order_date,delivery_date,"D")</f>
        <v>4</v>
      </c>
      <c r="S4911" s="12"/>
    </row>
    <row r="4912" spans="1:19" ht="14.25" customHeight="1" x14ac:dyDescent="0.35">
      <c r="A4912" s="2" t="s">
        <v>4481</v>
      </c>
      <c r="B4912" s="2">
        <v>104448</v>
      </c>
      <c r="C4912" s="2" t="s">
        <v>19</v>
      </c>
      <c r="D4912" s="2" t="s">
        <v>14</v>
      </c>
      <c r="E4912" s="2">
        <v>1941.03</v>
      </c>
      <c r="F4912" s="2">
        <v>0.3</v>
      </c>
      <c r="G4912" s="2">
        <v>2</v>
      </c>
      <c r="H4912" s="3">
        <v>45579</v>
      </c>
      <c r="I4912" s="3">
        <v>45585</v>
      </c>
      <c r="J4912" s="2" t="s">
        <v>21</v>
      </c>
      <c r="K4912" s="2" t="s">
        <v>16</v>
      </c>
      <c r="L4912" s="2">
        <v>253.58</v>
      </c>
      <c r="M4912" s="2" t="s">
        <v>17</v>
      </c>
      <c r="N4912" s="11">
        <f>L4912/E4912*100</f>
        <v>13.064197874324456</v>
      </c>
      <c r="O4912" s="12" t="str">
        <f>IF(N4912&lt;10,"Low",IF(N4912&lt;20,"Med","High"))</f>
        <v>Med</v>
      </c>
      <c r="P4912" s="12">
        <f>sales*discount</f>
        <v>582.30899999999997</v>
      </c>
      <c r="Q4912" s="12">
        <f>sales-Discount_Values</f>
        <v>1358.721</v>
      </c>
      <c r="R4912" s="12">
        <f>DATEDIF(order_date,delivery_date,"D")</f>
        <v>6</v>
      </c>
      <c r="S4912" s="12"/>
    </row>
    <row r="4913" spans="1:19" ht="14.25" customHeight="1" x14ac:dyDescent="0.35">
      <c r="A4913" s="2" t="s">
        <v>3592</v>
      </c>
      <c r="B4913" s="2">
        <v>103559</v>
      </c>
      <c r="C4913" s="2" t="s">
        <v>41</v>
      </c>
      <c r="D4913" s="2" t="s">
        <v>33</v>
      </c>
      <c r="E4913" s="2">
        <v>1586.29</v>
      </c>
      <c r="F4913" s="2">
        <v>0.19</v>
      </c>
      <c r="G4913" s="2">
        <v>9</v>
      </c>
      <c r="H4913" s="3">
        <v>45542</v>
      </c>
      <c r="I4913" s="3">
        <v>45548</v>
      </c>
      <c r="J4913" s="2" t="s">
        <v>31</v>
      </c>
      <c r="K4913" s="2" t="s">
        <v>27</v>
      </c>
      <c r="L4913" s="2">
        <v>207.24</v>
      </c>
      <c r="M4913" s="2" t="s">
        <v>17</v>
      </c>
      <c r="N4913" s="11">
        <f>L4913/E4913*100</f>
        <v>13.064445971417586</v>
      </c>
      <c r="O4913" s="12" t="str">
        <f>IF(N4913&lt;10,"Low",IF(N4913&lt;20,"Med","High"))</f>
        <v>Med</v>
      </c>
      <c r="P4913" s="12">
        <f>sales*discount</f>
        <v>301.39510000000001</v>
      </c>
      <c r="Q4913" s="12">
        <f>sales-Discount_Values</f>
        <v>1284.8949</v>
      </c>
      <c r="R4913" s="12">
        <f>DATEDIF(order_date,delivery_date,"D")</f>
        <v>6</v>
      </c>
      <c r="S4913" s="12"/>
    </row>
    <row r="4914" spans="1:19" ht="14.25" customHeight="1" x14ac:dyDescent="0.35">
      <c r="A4914" s="2" t="s">
        <v>2207</v>
      </c>
      <c r="B4914" s="2">
        <v>102174</v>
      </c>
      <c r="C4914" s="2" t="s">
        <v>25</v>
      </c>
      <c r="D4914" s="2" t="s">
        <v>36</v>
      </c>
      <c r="E4914" s="2">
        <v>4774.7</v>
      </c>
      <c r="F4914" s="2">
        <v>0.41</v>
      </c>
      <c r="G4914" s="2">
        <v>7</v>
      </c>
      <c r="H4914" s="3">
        <v>44965</v>
      </c>
      <c r="I4914" s="3">
        <v>44971</v>
      </c>
      <c r="J4914" s="2" t="s">
        <v>21</v>
      </c>
      <c r="K4914" s="2" t="s">
        <v>16</v>
      </c>
      <c r="L4914" s="2">
        <v>623.91</v>
      </c>
      <c r="M4914" s="2" t="s">
        <v>48</v>
      </c>
      <c r="N4914" s="11">
        <f>L4914/E4914*100</f>
        <v>13.066998973757512</v>
      </c>
      <c r="O4914" s="12" t="str">
        <f>IF(N4914&lt;10,"Low",IF(N4914&lt;20,"Med","High"))</f>
        <v>Med</v>
      </c>
      <c r="P4914" s="12">
        <f>sales*discount</f>
        <v>1957.6269999999997</v>
      </c>
      <c r="Q4914" s="12">
        <f>sales-Discount_Values</f>
        <v>2817.0730000000003</v>
      </c>
      <c r="R4914" s="12">
        <f>DATEDIF(order_date,delivery_date,"D")</f>
        <v>6</v>
      </c>
      <c r="S4914" s="12"/>
    </row>
    <row r="4915" spans="1:19" ht="14.25" customHeight="1" x14ac:dyDescent="0.35">
      <c r="A4915" s="2" t="s">
        <v>3128</v>
      </c>
      <c r="B4915" s="2">
        <v>103095</v>
      </c>
      <c r="C4915" s="2" t="s">
        <v>19</v>
      </c>
      <c r="D4915" s="2" t="s">
        <v>14</v>
      </c>
      <c r="E4915" s="2">
        <v>1393.4</v>
      </c>
      <c r="F4915" s="2">
        <v>0.18</v>
      </c>
      <c r="G4915" s="2">
        <v>9</v>
      </c>
      <c r="H4915" s="3">
        <v>45088</v>
      </c>
      <c r="I4915" s="3">
        <v>45090</v>
      </c>
      <c r="J4915" s="2" t="s">
        <v>21</v>
      </c>
      <c r="K4915" s="2" t="s">
        <v>16</v>
      </c>
      <c r="L4915" s="2">
        <v>182.11</v>
      </c>
      <c r="M4915" s="2" t="s">
        <v>28</v>
      </c>
      <c r="N4915" s="11">
        <f>L4915/E4915*100</f>
        <v>13.069470360269845</v>
      </c>
      <c r="O4915" s="12" t="str">
        <f>IF(N4915&lt;10,"Low",IF(N4915&lt;20,"Med","High"))</f>
        <v>Med</v>
      </c>
      <c r="P4915" s="12">
        <f>sales*discount</f>
        <v>250.81200000000001</v>
      </c>
      <c r="Q4915" s="12">
        <f>sales-Discount_Values</f>
        <v>1142.5880000000002</v>
      </c>
      <c r="R4915" s="12">
        <f>DATEDIF(order_date,delivery_date,"D")</f>
        <v>2</v>
      </c>
      <c r="S4915" s="12"/>
    </row>
    <row r="4916" spans="1:19" ht="14.25" customHeight="1" x14ac:dyDescent="0.35">
      <c r="A4916" s="2" t="s">
        <v>5433</v>
      </c>
      <c r="B4916" s="2">
        <v>105400</v>
      </c>
      <c r="C4916" s="2" t="s">
        <v>19</v>
      </c>
      <c r="D4916" s="2" t="s">
        <v>14</v>
      </c>
      <c r="E4916" s="2">
        <v>3561.77</v>
      </c>
      <c r="F4916" s="2">
        <v>0.47</v>
      </c>
      <c r="G4916" s="2">
        <v>2</v>
      </c>
      <c r="H4916" s="3">
        <v>45186</v>
      </c>
      <c r="I4916" s="3">
        <v>45191</v>
      </c>
      <c r="J4916" s="2" t="s">
        <v>31</v>
      </c>
      <c r="K4916" s="2" t="s">
        <v>27</v>
      </c>
      <c r="L4916" s="2">
        <v>465.57</v>
      </c>
      <c r="M4916" s="2" t="s">
        <v>28</v>
      </c>
      <c r="N4916" s="11">
        <f>L4916/E4916*100</f>
        <v>13.071310050901658</v>
      </c>
      <c r="O4916" s="12" t="str">
        <f>IF(N4916&lt;10,"Low",IF(N4916&lt;20,"Med","High"))</f>
        <v>Med</v>
      </c>
      <c r="P4916" s="12">
        <f>sales*discount</f>
        <v>1674.0319</v>
      </c>
      <c r="Q4916" s="12">
        <f>sales-Discount_Values</f>
        <v>1887.7381</v>
      </c>
      <c r="R4916" s="12">
        <f>DATEDIF(order_date,delivery_date,"D")</f>
        <v>5</v>
      </c>
      <c r="S4916" s="12"/>
    </row>
    <row r="4917" spans="1:19" ht="14.25" customHeight="1" x14ac:dyDescent="0.35">
      <c r="A4917" s="2" t="s">
        <v>941</v>
      </c>
      <c r="B4917" s="2">
        <v>100908</v>
      </c>
      <c r="C4917" s="2" t="s">
        <v>13</v>
      </c>
      <c r="D4917" s="2" t="s">
        <v>26</v>
      </c>
      <c r="E4917" s="2">
        <v>4966.01</v>
      </c>
      <c r="F4917" s="2">
        <v>0.31</v>
      </c>
      <c r="G4917" s="2">
        <v>5</v>
      </c>
      <c r="H4917" s="3">
        <v>45208</v>
      </c>
      <c r="I4917" s="3">
        <v>45212</v>
      </c>
      <c r="J4917" s="2" t="s">
        <v>31</v>
      </c>
      <c r="K4917" s="2" t="s">
        <v>16</v>
      </c>
      <c r="L4917" s="2">
        <v>649.14</v>
      </c>
      <c r="M4917" s="2" t="s">
        <v>34</v>
      </c>
      <c r="N4917" s="11">
        <f>L4917/E4917*100</f>
        <v>13.071661152514794</v>
      </c>
      <c r="O4917" s="12" t="str">
        <f>IF(N4917&lt;10,"Low",IF(N4917&lt;20,"Med","High"))</f>
        <v>Med</v>
      </c>
      <c r="P4917" s="12">
        <f>sales*discount</f>
        <v>1539.4631000000002</v>
      </c>
      <c r="Q4917" s="12">
        <f>sales-Discount_Values</f>
        <v>3426.5469000000003</v>
      </c>
      <c r="R4917" s="12">
        <f>DATEDIF(order_date,delivery_date,"D")</f>
        <v>4</v>
      </c>
      <c r="S4917" s="12"/>
    </row>
    <row r="4918" spans="1:19" ht="14.25" customHeight="1" x14ac:dyDescent="0.35">
      <c r="A4918" s="2" t="s">
        <v>3932</v>
      </c>
      <c r="B4918" s="2">
        <v>103899</v>
      </c>
      <c r="C4918" s="2" t="s">
        <v>25</v>
      </c>
      <c r="D4918" s="2" t="s">
        <v>14</v>
      </c>
      <c r="E4918" s="2">
        <v>4289.9799999999996</v>
      </c>
      <c r="F4918" s="2">
        <v>0.3</v>
      </c>
      <c r="G4918" s="2">
        <v>6</v>
      </c>
      <c r="H4918" s="3">
        <v>45457</v>
      </c>
      <c r="I4918" s="3">
        <v>45458</v>
      </c>
      <c r="J4918" s="2" t="s">
        <v>31</v>
      </c>
      <c r="K4918" s="2" t="s">
        <v>22</v>
      </c>
      <c r="L4918" s="2">
        <v>560.83000000000004</v>
      </c>
      <c r="M4918" s="2" t="s">
        <v>28</v>
      </c>
      <c r="N4918" s="11">
        <f>L4918/E4918*100</f>
        <v>13.073021319446712</v>
      </c>
      <c r="O4918" s="12" t="str">
        <f>IF(N4918&lt;10,"Low",IF(N4918&lt;20,"Med","High"))</f>
        <v>Med</v>
      </c>
      <c r="P4918" s="12">
        <f>sales*discount</f>
        <v>1286.9939999999999</v>
      </c>
      <c r="Q4918" s="12">
        <f>sales-Discount_Values</f>
        <v>3002.9859999999999</v>
      </c>
      <c r="R4918" s="12">
        <f>DATEDIF(order_date,delivery_date,"D")</f>
        <v>1</v>
      </c>
      <c r="S4918" s="12"/>
    </row>
    <row r="4919" spans="1:19" ht="14.25" customHeight="1" x14ac:dyDescent="0.35">
      <c r="A4919" s="2" t="s">
        <v>6687</v>
      </c>
      <c r="B4919" s="2">
        <v>106654</v>
      </c>
      <c r="C4919" s="2" t="s">
        <v>41</v>
      </c>
      <c r="D4919" s="2" t="s">
        <v>33</v>
      </c>
      <c r="E4919" s="2">
        <v>354.52</v>
      </c>
      <c r="F4919" s="2">
        <v>0.28000000000000003</v>
      </c>
      <c r="G4919" s="2">
        <v>2</v>
      </c>
      <c r="H4919" s="3">
        <v>45253</v>
      </c>
      <c r="I4919" s="3">
        <v>45255</v>
      </c>
      <c r="J4919" s="2" t="s">
        <v>21</v>
      </c>
      <c r="K4919" s="2" t="s">
        <v>27</v>
      </c>
      <c r="L4919" s="2">
        <v>46.35</v>
      </c>
      <c r="M4919" s="2" t="s">
        <v>39</v>
      </c>
      <c r="N4919" s="11">
        <f>L4919/E4919*100</f>
        <v>13.07401557034864</v>
      </c>
      <c r="O4919" s="12" t="str">
        <f>IF(N4919&lt;10,"Low",IF(N4919&lt;20,"Med","High"))</f>
        <v>Med</v>
      </c>
      <c r="P4919" s="12">
        <f>sales*discount</f>
        <v>99.265600000000006</v>
      </c>
      <c r="Q4919" s="12">
        <f>sales-Discount_Values</f>
        <v>255.25439999999998</v>
      </c>
      <c r="R4919" s="12">
        <f>DATEDIF(order_date,delivery_date,"D")</f>
        <v>2</v>
      </c>
      <c r="S4919" s="12"/>
    </row>
    <row r="4920" spans="1:19" ht="14.25" customHeight="1" x14ac:dyDescent="0.35">
      <c r="A4920" s="2" t="s">
        <v>5019</v>
      </c>
      <c r="B4920" s="2">
        <v>104986</v>
      </c>
      <c r="C4920" s="2" t="s">
        <v>13</v>
      </c>
      <c r="D4920" s="2" t="s">
        <v>26</v>
      </c>
      <c r="E4920" s="2">
        <v>576.78</v>
      </c>
      <c r="F4920" s="2">
        <v>0.37</v>
      </c>
      <c r="G4920" s="2">
        <v>1</v>
      </c>
      <c r="H4920" s="3">
        <v>45534</v>
      </c>
      <c r="I4920" s="3">
        <v>45539</v>
      </c>
      <c r="J4920" s="2" t="s">
        <v>21</v>
      </c>
      <c r="K4920" s="2" t="s">
        <v>22</v>
      </c>
      <c r="L4920" s="2">
        <v>75.42</v>
      </c>
      <c r="M4920" s="2" t="s">
        <v>34</v>
      </c>
      <c r="N4920" s="11">
        <f>L4920/E4920*100</f>
        <v>13.076042858628941</v>
      </c>
      <c r="O4920" s="12" t="str">
        <f>IF(N4920&lt;10,"Low",IF(N4920&lt;20,"Med","High"))</f>
        <v>Med</v>
      </c>
      <c r="P4920" s="12">
        <f>sales*discount</f>
        <v>213.40859999999998</v>
      </c>
      <c r="Q4920" s="12">
        <f>sales-Discount_Values</f>
        <v>363.37139999999999</v>
      </c>
      <c r="R4920" s="12">
        <f>DATEDIF(order_date,delivery_date,"D")</f>
        <v>5</v>
      </c>
      <c r="S4920" s="12"/>
    </row>
    <row r="4921" spans="1:19" ht="14.25" customHeight="1" x14ac:dyDescent="0.35">
      <c r="A4921" s="2" t="s">
        <v>2894</v>
      </c>
      <c r="B4921" s="2">
        <v>102861</v>
      </c>
      <c r="C4921" s="2" t="s">
        <v>19</v>
      </c>
      <c r="D4921" s="2" t="s">
        <v>33</v>
      </c>
      <c r="E4921" s="2">
        <v>4770.99</v>
      </c>
      <c r="F4921" s="2">
        <v>0.19</v>
      </c>
      <c r="G4921" s="2">
        <v>3</v>
      </c>
      <c r="H4921" s="3">
        <v>45099</v>
      </c>
      <c r="I4921" s="3">
        <v>45101</v>
      </c>
      <c r="J4921" s="2" t="s">
        <v>21</v>
      </c>
      <c r="K4921" s="2" t="s">
        <v>27</v>
      </c>
      <c r="L4921" s="2">
        <v>624.07000000000005</v>
      </c>
      <c r="M4921" s="2" t="s">
        <v>23</v>
      </c>
      <c r="N4921" s="11">
        <f>L4921/E4921*100</f>
        <v>13.080513687934792</v>
      </c>
      <c r="O4921" s="12" t="str">
        <f>IF(N4921&lt;10,"Low",IF(N4921&lt;20,"Med","High"))</f>
        <v>Med</v>
      </c>
      <c r="P4921" s="12">
        <f>sales*discount</f>
        <v>906.48809999999992</v>
      </c>
      <c r="Q4921" s="12">
        <f>sales-Discount_Values</f>
        <v>3864.5018999999998</v>
      </c>
      <c r="R4921" s="12">
        <f>DATEDIF(order_date,delivery_date,"D")</f>
        <v>2</v>
      </c>
      <c r="S4921" s="12"/>
    </row>
    <row r="4922" spans="1:19" ht="14.25" customHeight="1" x14ac:dyDescent="0.35">
      <c r="A4922" s="2" t="s">
        <v>5531</v>
      </c>
      <c r="B4922" s="2">
        <v>105498</v>
      </c>
      <c r="C4922" s="2" t="s">
        <v>19</v>
      </c>
      <c r="D4922" s="2" t="s">
        <v>26</v>
      </c>
      <c r="E4922" s="2">
        <v>3743.48</v>
      </c>
      <c r="F4922" s="2">
        <v>0.41</v>
      </c>
      <c r="G4922" s="2">
        <v>6</v>
      </c>
      <c r="H4922" s="3">
        <v>45622</v>
      </c>
      <c r="I4922" s="3">
        <v>45625</v>
      </c>
      <c r="J4922" s="2" t="s">
        <v>15</v>
      </c>
      <c r="K4922" s="2" t="s">
        <v>22</v>
      </c>
      <c r="L4922" s="2">
        <v>489.73</v>
      </c>
      <c r="M4922" s="2" t="s">
        <v>34</v>
      </c>
      <c r="N4922" s="11">
        <f>L4922/E4922*100</f>
        <v>13.082212273072116</v>
      </c>
      <c r="O4922" s="12" t="str">
        <f>IF(N4922&lt;10,"Low",IF(N4922&lt;20,"Med","High"))</f>
        <v>Med</v>
      </c>
      <c r="P4922" s="12">
        <f>sales*discount</f>
        <v>1534.8267999999998</v>
      </c>
      <c r="Q4922" s="12">
        <f>sales-Discount_Values</f>
        <v>2208.6532000000002</v>
      </c>
      <c r="R4922" s="12">
        <f>DATEDIF(order_date,delivery_date,"D")</f>
        <v>3</v>
      </c>
      <c r="S4922" s="12"/>
    </row>
    <row r="4923" spans="1:19" ht="14.25" customHeight="1" x14ac:dyDescent="0.35">
      <c r="A4923" s="2" t="s">
        <v>5106</v>
      </c>
      <c r="B4923" s="2">
        <v>105073</v>
      </c>
      <c r="C4923" s="2" t="s">
        <v>13</v>
      </c>
      <c r="D4923" s="2" t="s">
        <v>20</v>
      </c>
      <c r="E4923" s="2">
        <v>4688.25</v>
      </c>
      <c r="F4923" s="2">
        <v>0.28999999999999998</v>
      </c>
      <c r="G4923" s="2">
        <v>8</v>
      </c>
      <c r="H4923" s="3">
        <v>45344</v>
      </c>
      <c r="I4923" s="3">
        <v>45346</v>
      </c>
      <c r="J4923" s="2" t="s">
        <v>31</v>
      </c>
      <c r="K4923" s="2" t="s">
        <v>22</v>
      </c>
      <c r="L4923" s="2">
        <v>613.38</v>
      </c>
      <c r="M4923" s="2" t="s">
        <v>28</v>
      </c>
      <c r="N4923" s="11">
        <f>L4923/E4923*100</f>
        <v>13.083346664533673</v>
      </c>
      <c r="O4923" s="12" t="str">
        <f>IF(N4923&lt;10,"Low",IF(N4923&lt;20,"Med","High"))</f>
        <v>Med</v>
      </c>
      <c r="P4923" s="12">
        <f>sales*discount</f>
        <v>1359.5925</v>
      </c>
      <c r="Q4923" s="12">
        <f>sales-Discount_Values</f>
        <v>3328.6575000000003</v>
      </c>
      <c r="R4923" s="12">
        <f>DATEDIF(order_date,delivery_date,"D")</f>
        <v>2</v>
      </c>
      <c r="S4923" s="12"/>
    </row>
    <row r="4924" spans="1:19" ht="14.25" customHeight="1" x14ac:dyDescent="0.35">
      <c r="A4924" s="2" t="s">
        <v>10057</v>
      </c>
      <c r="B4924" s="2">
        <v>110024</v>
      </c>
      <c r="C4924" s="2" t="s">
        <v>25</v>
      </c>
      <c r="D4924" s="2" t="s">
        <v>20</v>
      </c>
      <c r="E4924" s="2">
        <v>3667.25</v>
      </c>
      <c r="F4924" s="2">
        <v>0.13</v>
      </c>
      <c r="G4924" s="2">
        <v>4</v>
      </c>
      <c r="H4924" s="3">
        <v>45321</v>
      </c>
      <c r="I4924" s="3">
        <v>45324</v>
      </c>
      <c r="J4924" s="2" t="s">
        <v>15</v>
      </c>
      <c r="K4924" s="2" t="s">
        <v>27</v>
      </c>
      <c r="L4924" s="2">
        <v>479.88</v>
      </c>
      <c r="M4924" s="2" t="s">
        <v>28</v>
      </c>
      <c r="N4924" s="11">
        <f>L4924/E4924*100</f>
        <v>13.085554570863724</v>
      </c>
      <c r="O4924" s="12" t="str">
        <f>IF(N4924&lt;10,"Low",IF(N4924&lt;20,"Med","High"))</f>
        <v>Med</v>
      </c>
      <c r="P4924" s="12">
        <f>sales*discount</f>
        <v>476.74250000000001</v>
      </c>
      <c r="Q4924" s="12">
        <f>sales-Discount_Values</f>
        <v>3190.5075000000002</v>
      </c>
      <c r="R4924" s="12">
        <f>DATEDIF(order_date,delivery_date,"D")</f>
        <v>3</v>
      </c>
      <c r="S4924" s="12"/>
    </row>
    <row r="4925" spans="1:19" ht="14.25" customHeight="1" x14ac:dyDescent="0.35">
      <c r="A4925" s="2" t="s">
        <v>4887</v>
      </c>
      <c r="B4925" s="2">
        <v>104854</v>
      </c>
      <c r="C4925" s="2" t="s">
        <v>41</v>
      </c>
      <c r="D4925" s="2" t="s">
        <v>36</v>
      </c>
      <c r="E4925" s="2">
        <v>2247.7199999999998</v>
      </c>
      <c r="F4925" s="2">
        <v>7.0000000000000007E-2</v>
      </c>
      <c r="G4925" s="2">
        <v>1</v>
      </c>
      <c r="H4925" s="3">
        <v>45270</v>
      </c>
      <c r="I4925" s="3">
        <v>45277</v>
      </c>
      <c r="J4925" s="2" t="s">
        <v>31</v>
      </c>
      <c r="K4925" s="2" t="s">
        <v>22</v>
      </c>
      <c r="L4925" s="2">
        <v>294.13</v>
      </c>
      <c r="M4925" s="2" t="s">
        <v>48</v>
      </c>
      <c r="N4925" s="11">
        <f>L4925/E4925*100</f>
        <v>13.085704625131244</v>
      </c>
      <c r="O4925" s="12" t="str">
        <f>IF(N4925&lt;10,"Low",IF(N4925&lt;20,"Med","High"))</f>
        <v>Med</v>
      </c>
      <c r="P4925" s="12">
        <f>sales*discount</f>
        <v>157.34039999999999</v>
      </c>
      <c r="Q4925" s="12">
        <f>sales-Discount_Values</f>
        <v>2090.3795999999998</v>
      </c>
      <c r="R4925" s="12">
        <f>DATEDIF(order_date,delivery_date,"D")</f>
        <v>7</v>
      </c>
      <c r="S4925" s="12"/>
    </row>
    <row r="4926" spans="1:19" ht="14.25" customHeight="1" x14ac:dyDescent="0.35">
      <c r="A4926" s="2" t="s">
        <v>4394</v>
      </c>
      <c r="B4926" s="2">
        <v>104361</v>
      </c>
      <c r="C4926" s="2" t="s">
        <v>13</v>
      </c>
      <c r="D4926" s="2" t="s">
        <v>20</v>
      </c>
      <c r="E4926" s="2">
        <v>1166.3599999999999</v>
      </c>
      <c r="F4926" s="2">
        <v>0.25</v>
      </c>
      <c r="G4926" s="2">
        <v>4</v>
      </c>
      <c r="H4926" s="3">
        <v>45406</v>
      </c>
      <c r="I4926" s="3">
        <v>45409</v>
      </c>
      <c r="J4926" s="2" t="s">
        <v>31</v>
      </c>
      <c r="K4926" s="2" t="s">
        <v>22</v>
      </c>
      <c r="L4926" s="2">
        <v>152.65</v>
      </c>
      <c r="M4926" s="2" t="s">
        <v>17</v>
      </c>
      <c r="N4926" s="11">
        <f>L4926/E4926*100</f>
        <v>13.087725916526633</v>
      </c>
      <c r="O4926" s="12" t="str">
        <f>IF(N4926&lt;10,"Low",IF(N4926&lt;20,"Med","High"))</f>
        <v>Med</v>
      </c>
      <c r="P4926" s="12">
        <f>sales*discount</f>
        <v>291.58999999999997</v>
      </c>
      <c r="Q4926" s="12">
        <f>sales-Discount_Values</f>
        <v>874.77</v>
      </c>
      <c r="R4926" s="12">
        <f>DATEDIF(order_date,delivery_date,"D")</f>
        <v>3</v>
      </c>
      <c r="S4926" s="12"/>
    </row>
    <row r="4927" spans="1:19" ht="14.25" customHeight="1" x14ac:dyDescent="0.35">
      <c r="A4927" s="2" t="s">
        <v>13263</v>
      </c>
      <c r="B4927" s="2">
        <v>113230</v>
      </c>
      <c r="C4927" s="2" t="s">
        <v>41</v>
      </c>
      <c r="D4927" s="2" t="s">
        <v>33</v>
      </c>
      <c r="E4927" s="2">
        <v>4245.91</v>
      </c>
      <c r="F4927" s="2">
        <v>0.46</v>
      </c>
      <c r="G4927" s="2">
        <v>6</v>
      </c>
      <c r="H4927" s="3">
        <v>45418</v>
      </c>
      <c r="I4927" s="3">
        <v>45425</v>
      </c>
      <c r="J4927" s="2" t="s">
        <v>21</v>
      </c>
      <c r="K4927" s="2" t="s">
        <v>16</v>
      </c>
      <c r="L4927" s="2">
        <v>555.70000000000005</v>
      </c>
      <c r="M4927" s="2" t="s">
        <v>28</v>
      </c>
      <c r="N4927" s="11">
        <f>L4927/E4927*100</f>
        <v>13.087889286395615</v>
      </c>
      <c r="O4927" s="12" t="str">
        <f>IF(N4927&lt;10,"Low",IF(N4927&lt;20,"Med","High"))</f>
        <v>Med</v>
      </c>
      <c r="P4927" s="12">
        <f>sales*discount</f>
        <v>1953.1186</v>
      </c>
      <c r="Q4927" s="12">
        <f>sales-Discount_Values</f>
        <v>2292.7914000000001</v>
      </c>
      <c r="R4927" s="12">
        <f>DATEDIF(order_date,delivery_date,"D")</f>
        <v>7</v>
      </c>
      <c r="S4927" s="12"/>
    </row>
    <row r="4928" spans="1:19" ht="14.25" customHeight="1" x14ac:dyDescent="0.35">
      <c r="A4928" s="2" t="s">
        <v>569</v>
      </c>
      <c r="B4928" s="2">
        <v>100536</v>
      </c>
      <c r="C4928" s="2" t="s">
        <v>19</v>
      </c>
      <c r="D4928" s="2" t="s">
        <v>20</v>
      </c>
      <c r="E4928" s="2">
        <v>2851.59</v>
      </c>
      <c r="F4928" s="2">
        <v>0.28000000000000003</v>
      </c>
      <c r="G4928" s="2">
        <v>7</v>
      </c>
      <c r="H4928" s="3">
        <v>45344</v>
      </c>
      <c r="I4928" s="3">
        <v>45348</v>
      </c>
      <c r="J4928" s="2" t="s">
        <v>21</v>
      </c>
      <c r="K4928" s="2" t="s">
        <v>22</v>
      </c>
      <c r="L4928" s="2">
        <v>373.26</v>
      </c>
      <c r="M4928" s="2" t="s">
        <v>23</v>
      </c>
      <c r="N4928" s="11">
        <f>L4928/E4928*100</f>
        <v>13.089539520057231</v>
      </c>
      <c r="O4928" s="12" t="str">
        <f>IF(N4928&lt;10,"Low",IF(N4928&lt;20,"Med","High"))</f>
        <v>Med</v>
      </c>
      <c r="P4928" s="12">
        <f>sales*discount</f>
        <v>798.44520000000011</v>
      </c>
      <c r="Q4928" s="12">
        <f>sales-Discount_Values</f>
        <v>2053.1448</v>
      </c>
      <c r="R4928" s="12">
        <f>DATEDIF(order_date,delivery_date,"D")</f>
        <v>4</v>
      </c>
      <c r="S4928" s="12"/>
    </row>
    <row r="4929" spans="1:19" ht="14.25" customHeight="1" x14ac:dyDescent="0.35">
      <c r="A4929" s="2" t="s">
        <v>13760</v>
      </c>
      <c r="B4929" s="2">
        <v>113727</v>
      </c>
      <c r="C4929" s="2" t="s">
        <v>41</v>
      </c>
      <c r="D4929" s="2" t="s">
        <v>20</v>
      </c>
      <c r="E4929" s="2">
        <v>1827.84</v>
      </c>
      <c r="F4929" s="2">
        <v>0.2</v>
      </c>
      <c r="G4929" s="2">
        <v>9</v>
      </c>
      <c r="H4929" s="3">
        <v>45122</v>
      </c>
      <c r="I4929" s="3">
        <v>45129</v>
      </c>
      <c r="J4929" s="2" t="s">
        <v>15</v>
      </c>
      <c r="K4929" s="2" t="s">
        <v>16</v>
      </c>
      <c r="L4929" s="2">
        <v>239.26</v>
      </c>
      <c r="M4929" s="2" t="s">
        <v>48</v>
      </c>
      <c r="N4929" s="11">
        <f>L4929/E4929*100</f>
        <v>13.089767156862745</v>
      </c>
      <c r="O4929" s="12" t="str">
        <f>IF(N4929&lt;10,"Low",IF(N4929&lt;20,"Med","High"))</f>
        <v>Med</v>
      </c>
      <c r="P4929" s="12">
        <f>sales*discount</f>
        <v>365.56799999999998</v>
      </c>
      <c r="Q4929" s="12">
        <f>sales-Discount_Values</f>
        <v>1462.2719999999999</v>
      </c>
      <c r="R4929" s="12">
        <f>DATEDIF(order_date,delivery_date,"D")</f>
        <v>7</v>
      </c>
      <c r="S4929" s="12"/>
    </row>
    <row r="4930" spans="1:19" ht="14.25" customHeight="1" x14ac:dyDescent="0.35">
      <c r="A4930" s="2" t="s">
        <v>14052</v>
      </c>
      <c r="B4930" s="2">
        <v>114019</v>
      </c>
      <c r="C4930" s="2" t="s">
        <v>25</v>
      </c>
      <c r="D4930" s="2" t="s">
        <v>14</v>
      </c>
      <c r="E4930" s="2">
        <v>3797.01</v>
      </c>
      <c r="F4930" s="2">
        <v>7.0000000000000007E-2</v>
      </c>
      <c r="G4930" s="2">
        <v>4</v>
      </c>
      <c r="H4930" s="3">
        <v>45046</v>
      </c>
      <c r="I4930" s="3">
        <v>45048</v>
      </c>
      <c r="J4930" s="2" t="s">
        <v>15</v>
      </c>
      <c r="K4930" s="2" t="s">
        <v>16</v>
      </c>
      <c r="L4930" s="2">
        <v>497.08</v>
      </c>
      <c r="M4930" s="2" t="s">
        <v>34</v>
      </c>
      <c r="N4930" s="11">
        <f>L4930/E4930*100</f>
        <v>13.091353459695917</v>
      </c>
      <c r="O4930" s="12" t="str">
        <f>IF(N4930&lt;10,"Low",IF(N4930&lt;20,"Med","High"))</f>
        <v>Med</v>
      </c>
      <c r="P4930" s="12">
        <f>sales*discount</f>
        <v>265.79070000000002</v>
      </c>
      <c r="Q4930" s="12">
        <f>sales-Discount_Values</f>
        <v>3531.2193000000002</v>
      </c>
      <c r="R4930" s="12">
        <f>DATEDIF(order_date,delivery_date,"D")</f>
        <v>2</v>
      </c>
      <c r="S4930" s="12"/>
    </row>
    <row r="4931" spans="1:19" ht="14.25" customHeight="1" x14ac:dyDescent="0.35">
      <c r="A4931" s="2" t="s">
        <v>8559</v>
      </c>
      <c r="B4931" s="2">
        <v>108526</v>
      </c>
      <c r="C4931" s="2" t="s">
        <v>41</v>
      </c>
      <c r="D4931" s="2" t="s">
        <v>20</v>
      </c>
      <c r="E4931" s="2">
        <v>3013.9</v>
      </c>
      <c r="F4931" s="2">
        <v>0.42</v>
      </c>
      <c r="G4931" s="2">
        <v>5</v>
      </c>
      <c r="H4931" s="3">
        <v>45451</v>
      </c>
      <c r="I4931" s="3">
        <v>45457</v>
      </c>
      <c r="J4931" s="2" t="s">
        <v>15</v>
      </c>
      <c r="K4931" s="2" t="s">
        <v>16</v>
      </c>
      <c r="L4931" s="2">
        <v>394.67</v>
      </c>
      <c r="M4931" s="2" t="s">
        <v>17</v>
      </c>
      <c r="N4931" s="11">
        <f>L4931/E4931*100</f>
        <v>13.09499319818176</v>
      </c>
      <c r="O4931" s="12" t="str">
        <f>IF(N4931&lt;10,"Low",IF(N4931&lt;20,"Med","High"))</f>
        <v>Med</v>
      </c>
      <c r="P4931" s="12">
        <f>sales*discount</f>
        <v>1265.838</v>
      </c>
      <c r="Q4931" s="12">
        <f>sales-Discount_Values</f>
        <v>1748.0620000000001</v>
      </c>
      <c r="R4931" s="12">
        <f>DATEDIF(order_date,delivery_date,"D")</f>
        <v>6</v>
      </c>
      <c r="S4931" s="12"/>
    </row>
    <row r="4932" spans="1:19" ht="14.25" customHeight="1" x14ac:dyDescent="0.35">
      <c r="A4932" s="2" t="s">
        <v>1996</v>
      </c>
      <c r="B4932" s="2">
        <v>101963</v>
      </c>
      <c r="C4932" s="2" t="s">
        <v>41</v>
      </c>
      <c r="D4932" s="2" t="s">
        <v>26</v>
      </c>
      <c r="E4932" s="2">
        <v>3067.5</v>
      </c>
      <c r="F4932" s="2">
        <v>0.02</v>
      </c>
      <c r="G4932" s="2">
        <v>1</v>
      </c>
      <c r="H4932" s="3">
        <v>45320</v>
      </c>
      <c r="I4932" s="3">
        <v>45327</v>
      </c>
      <c r="J4932" s="2" t="s">
        <v>21</v>
      </c>
      <c r="K4932" s="2" t="s">
        <v>27</v>
      </c>
      <c r="L4932" s="2">
        <v>401.94</v>
      </c>
      <c r="M4932" s="2" t="s">
        <v>48</v>
      </c>
      <c r="N4932" s="11">
        <f>L4932/E4932*100</f>
        <v>13.10317848410758</v>
      </c>
      <c r="O4932" s="12" t="str">
        <f>IF(N4932&lt;10,"Low",IF(N4932&lt;20,"Med","High"))</f>
        <v>Med</v>
      </c>
      <c r="P4932" s="12">
        <f>sales*discount</f>
        <v>61.35</v>
      </c>
      <c r="Q4932" s="12">
        <f>sales-Discount_Values</f>
        <v>3006.15</v>
      </c>
      <c r="R4932" s="12">
        <f>DATEDIF(order_date,delivery_date,"D")</f>
        <v>7</v>
      </c>
      <c r="S4932" s="12"/>
    </row>
    <row r="4933" spans="1:19" ht="14.25" customHeight="1" x14ac:dyDescent="0.35">
      <c r="A4933" s="2" t="s">
        <v>5300</v>
      </c>
      <c r="B4933" s="2">
        <v>105267</v>
      </c>
      <c r="C4933" s="2" t="s">
        <v>25</v>
      </c>
      <c r="D4933" s="2" t="s">
        <v>26</v>
      </c>
      <c r="E4933" s="2">
        <v>2855.75</v>
      </c>
      <c r="F4933" s="2">
        <v>0.49</v>
      </c>
      <c r="G4933" s="2">
        <v>5</v>
      </c>
      <c r="H4933" s="3">
        <v>45241</v>
      </c>
      <c r="I4933" s="3">
        <v>45244</v>
      </c>
      <c r="J4933" s="2" t="s">
        <v>15</v>
      </c>
      <c r="K4933" s="2" t="s">
        <v>22</v>
      </c>
      <c r="L4933" s="2">
        <v>374.22</v>
      </c>
      <c r="M4933" s="2" t="s">
        <v>34</v>
      </c>
      <c r="N4933" s="11">
        <f>L4933/E4933*100</f>
        <v>13.104088243018472</v>
      </c>
      <c r="O4933" s="12" t="str">
        <f>IF(N4933&lt;10,"Low",IF(N4933&lt;20,"Med","High"))</f>
        <v>Med</v>
      </c>
      <c r="P4933" s="12">
        <f>sales*discount</f>
        <v>1399.3174999999999</v>
      </c>
      <c r="Q4933" s="12">
        <f>sales-Discount_Values</f>
        <v>1456.4325000000001</v>
      </c>
      <c r="R4933" s="12">
        <f>DATEDIF(order_date,delivery_date,"D")</f>
        <v>3</v>
      </c>
      <c r="S4933" s="12"/>
    </row>
    <row r="4934" spans="1:19" ht="14.25" customHeight="1" x14ac:dyDescent="0.35">
      <c r="A4934" s="2" t="s">
        <v>8601</v>
      </c>
      <c r="B4934" s="2">
        <v>108568</v>
      </c>
      <c r="C4934" s="2" t="s">
        <v>25</v>
      </c>
      <c r="D4934" s="2" t="s">
        <v>14</v>
      </c>
      <c r="E4934" s="2">
        <v>3819.81</v>
      </c>
      <c r="F4934" s="2">
        <v>0.33</v>
      </c>
      <c r="G4934" s="2">
        <v>3</v>
      </c>
      <c r="H4934" s="3">
        <v>45588</v>
      </c>
      <c r="I4934" s="3">
        <v>45589</v>
      </c>
      <c r="J4934" s="2" t="s">
        <v>21</v>
      </c>
      <c r="K4934" s="2" t="s">
        <v>27</v>
      </c>
      <c r="L4934" s="2">
        <v>500.58</v>
      </c>
      <c r="M4934" s="2" t="s">
        <v>48</v>
      </c>
      <c r="N4934" s="11">
        <f>L4934/E4934*100</f>
        <v>13.104840293103583</v>
      </c>
      <c r="O4934" s="12" t="str">
        <f>IF(N4934&lt;10,"Low",IF(N4934&lt;20,"Med","High"))</f>
        <v>Med</v>
      </c>
      <c r="P4934" s="12">
        <f>sales*discount</f>
        <v>1260.5373</v>
      </c>
      <c r="Q4934" s="12">
        <f>sales-Discount_Values</f>
        <v>2559.2727</v>
      </c>
      <c r="R4934" s="12">
        <f>DATEDIF(order_date,delivery_date,"D")</f>
        <v>1</v>
      </c>
      <c r="S4934" s="12"/>
    </row>
    <row r="4935" spans="1:19" ht="14.25" customHeight="1" x14ac:dyDescent="0.35">
      <c r="A4935" s="2" t="s">
        <v>8449</v>
      </c>
      <c r="B4935" s="2">
        <v>108416</v>
      </c>
      <c r="C4935" s="2" t="s">
        <v>19</v>
      </c>
      <c r="D4935" s="2" t="s">
        <v>36</v>
      </c>
      <c r="E4935" s="2">
        <v>2937.47</v>
      </c>
      <c r="F4935" s="2">
        <v>0.44</v>
      </c>
      <c r="G4935" s="2">
        <v>5</v>
      </c>
      <c r="H4935" s="3">
        <v>44978</v>
      </c>
      <c r="I4935" s="3">
        <v>44982</v>
      </c>
      <c r="J4935" s="2" t="s">
        <v>31</v>
      </c>
      <c r="K4935" s="2" t="s">
        <v>16</v>
      </c>
      <c r="L4935" s="2">
        <v>384.98</v>
      </c>
      <c r="M4935" s="2" t="s">
        <v>28</v>
      </c>
      <c r="N4935" s="11">
        <f>L4935/E4935*100</f>
        <v>13.105835974495061</v>
      </c>
      <c r="O4935" s="12" t="str">
        <f>IF(N4935&lt;10,"Low",IF(N4935&lt;20,"Med","High"))</f>
        <v>Med</v>
      </c>
      <c r="P4935" s="12">
        <f>sales*discount</f>
        <v>1292.4867999999999</v>
      </c>
      <c r="Q4935" s="12">
        <f>sales-Discount_Values</f>
        <v>1644.9831999999999</v>
      </c>
      <c r="R4935" s="12">
        <f>DATEDIF(order_date,delivery_date,"D")</f>
        <v>4</v>
      </c>
      <c r="S4935" s="12"/>
    </row>
    <row r="4936" spans="1:19" ht="14.25" customHeight="1" x14ac:dyDescent="0.35">
      <c r="A4936" s="2" t="s">
        <v>854</v>
      </c>
      <c r="B4936" s="2">
        <v>100821</v>
      </c>
      <c r="C4936" s="2" t="s">
        <v>19</v>
      </c>
      <c r="D4936" s="2" t="s">
        <v>20</v>
      </c>
      <c r="E4936" s="2">
        <v>4990.03</v>
      </c>
      <c r="F4936" s="2">
        <v>0.2</v>
      </c>
      <c r="G4936" s="2">
        <v>3</v>
      </c>
      <c r="H4936" s="3">
        <v>45433</v>
      </c>
      <c r="I4936" s="3">
        <v>45440</v>
      </c>
      <c r="J4936" s="2" t="s">
        <v>31</v>
      </c>
      <c r="K4936" s="2" t="s">
        <v>16</v>
      </c>
      <c r="L4936" s="2">
        <v>654.53</v>
      </c>
      <c r="M4936" s="2" t="s">
        <v>17</v>
      </c>
      <c r="N4936" s="11">
        <f>L4936/E4936*100</f>
        <v>13.116754809089324</v>
      </c>
      <c r="O4936" s="12" t="str">
        <f>IF(N4936&lt;10,"Low",IF(N4936&lt;20,"Med","High"))</f>
        <v>Med</v>
      </c>
      <c r="P4936" s="12">
        <f>sales*discount</f>
        <v>998.00599999999997</v>
      </c>
      <c r="Q4936" s="12">
        <f>sales-Discount_Values</f>
        <v>3992.0239999999999</v>
      </c>
      <c r="R4936" s="12">
        <f>DATEDIF(order_date,delivery_date,"D")</f>
        <v>7</v>
      </c>
      <c r="S4936" s="12"/>
    </row>
    <row r="4937" spans="1:19" ht="14.25" customHeight="1" x14ac:dyDescent="0.35">
      <c r="A4937" s="2" t="s">
        <v>2814</v>
      </c>
      <c r="B4937" s="2">
        <v>102781</v>
      </c>
      <c r="C4937" s="2" t="s">
        <v>41</v>
      </c>
      <c r="D4937" s="2" t="s">
        <v>20</v>
      </c>
      <c r="E4937" s="2">
        <v>4471.57</v>
      </c>
      <c r="F4937" s="2">
        <v>0.44</v>
      </c>
      <c r="G4937" s="2">
        <v>9</v>
      </c>
      <c r="H4937" s="3">
        <v>45367</v>
      </c>
      <c r="I4937" s="3">
        <v>45370</v>
      </c>
      <c r="J4937" s="2" t="s">
        <v>21</v>
      </c>
      <c r="K4937" s="2" t="s">
        <v>27</v>
      </c>
      <c r="L4937" s="2">
        <v>586.55999999999995</v>
      </c>
      <c r="M4937" s="2" t="s">
        <v>23</v>
      </c>
      <c r="N4937" s="11">
        <f>L4937/E4937*100</f>
        <v>13.11754037172626</v>
      </c>
      <c r="O4937" s="12" t="str">
        <f>IF(N4937&lt;10,"Low",IF(N4937&lt;20,"Med","High"))</f>
        <v>Med</v>
      </c>
      <c r="P4937" s="12">
        <f>sales*discount</f>
        <v>1967.4907999999998</v>
      </c>
      <c r="Q4937" s="12">
        <f>sales-Discount_Values</f>
        <v>2504.0792000000001</v>
      </c>
      <c r="R4937" s="12">
        <f>DATEDIF(order_date,delivery_date,"D")</f>
        <v>3</v>
      </c>
      <c r="S4937" s="12"/>
    </row>
    <row r="4938" spans="1:19" ht="14.25" customHeight="1" x14ac:dyDescent="0.35">
      <c r="A4938" s="2" t="s">
        <v>14925</v>
      </c>
      <c r="B4938" s="2">
        <v>114892</v>
      </c>
      <c r="C4938" s="2" t="s">
        <v>25</v>
      </c>
      <c r="D4938" s="2" t="s">
        <v>36</v>
      </c>
      <c r="E4938" s="2">
        <v>219.55</v>
      </c>
      <c r="F4938" s="2">
        <v>0.33</v>
      </c>
      <c r="G4938" s="2">
        <v>8</v>
      </c>
      <c r="H4938" s="3">
        <v>45040</v>
      </c>
      <c r="I4938" s="3">
        <v>45042</v>
      </c>
      <c r="J4938" s="2" t="s">
        <v>15</v>
      </c>
      <c r="K4938" s="2" t="s">
        <v>16</v>
      </c>
      <c r="L4938" s="2">
        <v>28.8</v>
      </c>
      <c r="M4938" s="2" t="s">
        <v>17</v>
      </c>
      <c r="N4938" s="11">
        <f>L4938/E4938*100</f>
        <v>13.117740833523115</v>
      </c>
      <c r="O4938" s="12" t="str">
        <f>IF(N4938&lt;10,"Low",IF(N4938&lt;20,"Med","High"))</f>
        <v>Med</v>
      </c>
      <c r="P4938" s="12">
        <f>sales*discount</f>
        <v>72.45150000000001</v>
      </c>
      <c r="Q4938" s="12">
        <f>sales-Discount_Values</f>
        <v>147.0985</v>
      </c>
      <c r="R4938" s="12">
        <f>DATEDIF(order_date,delivery_date,"D")</f>
        <v>2</v>
      </c>
      <c r="S4938" s="12"/>
    </row>
    <row r="4939" spans="1:19" ht="14.25" customHeight="1" x14ac:dyDescent="0.35">
      <c r="A4939" s="2" t="s">
        <v>1094</v>
      </c>
      <c r="B4939" s="2">
        <v>101061</v>
      </c>
      <c r="C4939" s="2" t="s">
        <v>25</v>
      </c>
      <c r="D4939" s="2" t="s">
        <v>20</v>
      </c>
      <c r="E4939" s="2">
        <v>3898.03</v>
      </c>
      <c r="F4939" s="2">
        <v>0.47</v>
      </c>
      <c r="G4939" s="2">
        <v>9</v>
      </c>
      <c r="H4939" s="3">
        <v>45102</v>
      </c>
      <c r="I4939" s="3">
        <v>45109</v>
      </c>
      <c r="J4939" s="2" t="s">
        <v>15</v>
      </c>
      <c r="K4939" s="2" t="s">
        <v>16</v>
      </c>
      <c r="L4939" s="2">
        <v>511.37</v>
      </c>
      <c r="M4939" s="2" t="s">
        <v>28</v>
      </c>
      <c r="N4939" s="11">
        <f>L4939/E4939*100</f>
        <v>13.118677896270681</v>
      </c>
      <c r="O4939" s="12" t="str">
        <f>IF(N4939&lt;10,"Low",IF(N4939&lt;20,"Med","High"))</f>
        <v>Med</v>
      </c>
      <c r="P4939" s="12">
        <f>sales*discount</f>
        <v>1832.0741</v>
      </c>
      <c r="Q4939" s="12">
        <f>sales-Discount_Values</f>
        <v>2065.9558999999999</v>
      </c>
      <c r="R4939" s="12">
        <f>DATEDIF(order_date,delivery_date,"D")</f>
        <v>7</v>
      </c>
      <c r="S4939" s="12"/>
    </row>
    <row r="4940" spans="1:19" ht="14.25" customHeight="1" x14ac:dyDescent="0.35">
      <c r="A4940" s="2" t="s">
        <v>3361</v>
      </c>
      <c r="B4940" s="2">
        <v>103328</v>
      </c>
      <c r="C4940" s="2" t="s">
        <v>41</v>
      </c>
      <c r="D4940" s="2" t="s">
        <v>26</v>
      </c>
      <c r="E4940" s="2">
        <v>4228.9399999999996</v>
      </c>
      <c r="F4940" s="2">
        <v>0.32</v>
      </c>
      <c r="G4940" s="2">
        <v>5</v>
      </c>
      <c r="H4940" s="3">
        <v>44934</v>
      </c>
      <c r="I4940" s="3">
        <v>44937</v>
      </c>
      <c r="J4940" s="2" t="s">
        <v>21</v>
      </c>
      <c r="K4940" s="2" t="s">
        <v>27</v>
      </c>
      <c r="L4940" s="2">
        <v>554.95000000000005</v>
      </c>
      <c r="M4940" s="2" t="s">
        <v>17</v>
      </c>
      <c r="N4940" s="11">
        <f>L4940/E4940*100</f>
        <v>13.122673766948695</v>
      </c>
      <c r="O4940" s="12" t="str">
        <f>IF(N4940&lt;10,"Low",IF(N4940&lt;20,"Med","High"))</f>
        <v>Med</v>
      </c>
      <c r="P4940" s="12">
        <f>sales*discount</f>
        <v>1353.2607999999998</v>
      </c>
      <c r="Q4940" s="12">
        <f>sales-Discount_Values</f>
        <v>2875.6791999999996</v>
      </c>
      <c r="R4940" s="12">
        <f>DATEDIF(order_date,delivery_date,"D")</f>
        <v>3</v>
      </c>
      <c r="S4940" s="12"/>
    </row>
    <row r="4941" spans="1:19" ht="14.25" customHeight="1" x14ac:dyDescent="0.35">
      <c r="A4941" s="2" t="s">
        <v>2046</v>
      </c>
      <c r="B4941" s="2">
        <v>102013</v>
      </c>
      <c r="C4941" s="2" t="s">
        <v>19</v>
      </c>
      <c r="D4941" s="2" t="s">
        <v>20</v>
      </c>
      <c r="E4941" s="2">
        <v>1906.85</v>
      </c>
      <c r="F4941" s="2">
        <v>0.25</v>
      </c>
      <c r="G4941" s="2">
        <v>1</v>
      </c>
      <c r="H4941" s="3">
        <v>45230</v>
      </c>
      <c r="I4941" s="3">
        <v>45233</v>
      </c>
      <c r="J4941" s="2" t="s">
        <v>31</v>
      </c>
      <c r="K4941" s="2" t="s">
        <v>27</v>
      </c>
      <c r="L4941" s="2">
        <v>250.24</v>
      </c>
      <c r="M4941" s="2" t="s">
        <v>34</v>
      </c>
      <c r="N4941" s="11">
        <f>L4941/E4941*100</f>
        <v>13.123213677006582</v>
      </c>
      <c r="O4941" s="12" t="str">
        <f>IF(N4941&lt;10,"Low",IF(N4941&lt;20,"Med","High"))</f>
        <v>Med</v>
      </c>
      <c r="P4941" s="12">
        <f>sales*discount</f>
        <v>476.71249999999998</v>
      </c>
      <c r="Q4941" s="12">
        <f>sales-Discount_Values</f>
        <v>1430.1374999999998</v>
      </c>
      <c r="R4941" s="12">
        <f>DATEDIF(order_date,delivery_date,"D")</f>
        <v>3</v>
      </c>
      <c r="S4941" s="12"/>
    </row>
    <row r="4942" spans="1:19" ht="14.25" customHeight="1" x14ac:dyDescent="0.35">
      <c r="A4942" s="2" t="s">
        <v>5364</v>
      </c>
      <c r="B4942" s="2">
        <v>105331</v>
      </c>
      <c r="C4942" s="2" t="s">
        <v>25</v>
      </c>
      <c r="D4942" s="2" t="s">
        <v>20</v>
      </c>
      <c r="E4942" s="2">
        <v>1226.98</v>
      </c>
      <c r="F4942" s="2">
        <v>0.13</v>
      </c>
      <c r="G4942" s="2">
        <v>2</v>
      </c>
      <c r="H4942" s="3">
        <v>44929</v>
      </c>
      <c r="I4942" s="3">
        <v>44930</v>
      </c>
      <c r="J4942" s="2" t="s">
        <v>15</v>
      </c>
      <c r="K4942" s="2" t="s">
        <v>16</v>
      </c>
      <c r="L4942" s="2">
        <v>161.02000000000001</v>
      </c>
      <c r="M4942" s="2" t="s">
        <v>28</v>
      </c>
      <c r="N4942" s="11">
        <f>L4942/E4942*100</f>
        <v>13.123278293044713</v>
      </c>
      <c r="O4942" s="12" t="str">
        <f>IF(N4942&lt;10,"Low",IF(N4942&lt;20,"Med","High"))</f>
        <v>Med</v>
      </c>
      <c r="P4942" s="12">
        <f>sales*discount</f>
        <v>159.50740000000002</v>
      </c>
      <c r="Q4942" s="12">
        <f>sales-Discount_Values</f>
        <v>1067.4726000000001</v>
      </c>
      <c r="R4942" s="12">
        <f>DATEDIF(order_date,delivery_date,"D")</f>
        <v>1</v>
      </c>
      <c r="S4942" s="12"/>
    </row>
    <row r="4943" spans="1:19" ht="14.25" customHeight="1" x14ac:dyDescent="0.35">
      <c r="A4943" s="2" t="s">
        <v>12106</v>
      </c>
      <c r="B4943" s="2">
        <v>112073</v>
      </c>
      <c r="C4943" s="2" t="s">
        <v>41</v>
      </c>
      <c r="D4943" s="2" t="s">
        <v>20</v>
      </c>
      <c r="E4943" s="2">
        <v>4325.1000000000004</v>
      </c>
      <c r="F4943" s="2">
        <v>0.34</v>
      </c>
      <c r="G4943" s="2">
        <v>8</v>
      </c>
      <c r="H4943" s="3">
        <v>45312</v>
      </c>
      <c r="I4943" s="3">
        <v>45314</v>
      </c>
      <c r="J4943" s="2" t="s">
        <v>21</v>
      </c>
      <c r="K4943" s="2" t="s">
        <v>27</v>
      </c>
      <c r="L4943" s="2">
        <v>567.62</v>
      </c>
      <c r="M4943" s="2" t="s">
        <v>23</v>
      </c>
      <c r="N4943" s="11">
        <f>L4943/E4943*100</f>
        <v>13.123858407898082</v>
      </c>
      <c r="O4943" s="12" t="str">
        <f>IF(N4943&lt;10,"Low",IF(N4943&lt;20,"Med","High"))</f>
        <v>Med</v>
      </c>
      <c r="P4943" s="12">
        <f>sales*discount</f>
        <v>1470.5340000000003</v>
      </c>
      <c r="Q4943" s="12">
        <f>sales-Discount_Values</f>
        <v>2854.5659999999998</v>
      </c>
      <c r="R4943" s="12">
        <f>DATEDIF(order_date,delivery_date,"D")</f>
        <v>2</v>
      </c>
      <c r="S4943" s="12"/>
    </row>
    <row r="4944" spans="1:19" ht="14.25" customHeight="1" x14ac:dyDescent="0.35">
      <c r="A4944" s="2" t="s">
        <v>3850</v>
      </c>
      <c r="B4944" s="2">
        <v>103817</v>
      </c>
      <c r="C4944" s="2" t="s">
        <v>19</v>
      </c>
      <c r="D4944" s="2" t="s">
        <v>20</v>
      </c>
      <c r="E4944" s="2">
        <v>436.76</v>
      </c>
      <c r="F4944" s="2">
        <v>0.42</v>
      </c>
      <c r="G4944" s="2">
        <v>8</v>
      </c>
      <c r="H4944" s="3">
        <v>45364</v>
      </c>
      <c r="I4944" s="3">
        <v>45368</v>
      </c>
      <c r="J4944" s="2" t="s">
        <v>15</v>
      </c>
      <c r="K4944" s="2" t="s">
        <v>27</v>
      </c>
      <c r="L4944" s="2">
        <v>57.32</v>
      </c>
      <c r="M4944" s="2" t="s">
        <v>34</v>
      </c>
      <c r="N4944" s="11">
        <f>L4944/E4944*100</f>
        <v>13.123912446194709</v>
      </c>
      <c r="O4944" s="12" t="str">
        <f>IF(N4944&lt;10,"Low",IF(N4944&lt;20,"Med","High"))</f>
        <v>Med</v>
      </c>
      <c r="P4944" s="12">
        <f>sales*discount</f>
        <v>183.4392</v>
      </c>
      <c r="Q4944" s="12">
        <f>sales-Discount_Values</f>
        <v>253.32079999999999</v>
      </c>
      <c r="R4944" s="12">
        <f>DATEDIF(order_date,delivery_date,"D")</f>
        <v>4</v>
      </c>
      <c r="S4944" s="12"/>
    </row>
    <row r="4945" spans="1:19" ht="14.25" customHeight="1" x14ac:dyDescent="0.35">
      <c r="A4945" s="2" t="s">
        <v>1631</v>
      </c>
      <c r="B4945" s="2">
        <v>101598</v>
      </c>
      <c r="C4945" s="2" t="s">
        <v>19</v>
      </c>
      <c r="D4945" s="2" t="s">
        <v>26</v>
      </c>
      <c r="E4945" s="2">
        <v>2181.1</v>
      </c>
      <c r="F4945" s="2">
        <v>0.15</v>
      </c>
      <c r="G4945" s="2">
        <v>6</v>
      </c>
      <c r="H4945" s="3">
        <v>45077</v>
      </c>
      <c r="I4945" s="3">
        <v>45079</v>
      </c>
      <c r="J4945" s="2" t="s">
        <v>15</v>
      </c>
      <c r="K4945" s="2" t="s">
        <v>16</v>
      </c>
      <c r="L4945" s="2">
        <v>286.25</v>
      </c>
      <c r="M4945" s="2" t="s">
        <v>17</v>
      </c>
      <c r="N4945" s="11">
        <f>L4945/E4945*100</f>
        <v>13.124111686763559</v>
      </c>
      <c r="O4945" s="12" t="str">
        <f>IF(N4945&lt;10,"Low",IF(N4945&lt;20,"Med","High"))</f>
        <v>Med</v>
      </c>
      <c r="P4945" s="12">
        <f>sales*discount</f>
        <v>327.16499999999996</v>
      </c>
      <c r="Q4945" s="12">
        <f>sales-Discount_Values</f>
        <v>1853.9349999999999</v>
      </c>
      <c r="R4945" s="12">
        <f>DATEDIF(order_date,delivery_date,"D")</f>
        <v>2</v>
      </c>
      <c r="S4945" s="12"/>
    </row>
    <row r="4946" spans="1:19" ht="14.25" customHeight="1" x14ac:dyDescent="0.35">
      <c r="A4946" s="2" t="s">
        <v>8597</v>
      </c>
      <c r="B4946" s="2">
        <v>108564</v>
      </c>
      <c r="C4946" s="2" t="s">
        <v>13</v>
      </c>
      <c r="D4946" s="2" t="s">
        <v>36</v>
      </c>
      <c r="E4946" s="2">
        <v>4723.68</v>
      </c>
      <c r="F4946" s="2">
        <v>0.02</v>
      </c>
      <c r="G4946" s="2">
        <v>7</v>
      </c>
      <c r="H4946" s="3">
        <v>45275</v>
      </c>
      <c r="I4946" s="3">
        <v>45276</v>
      </c>
      <c r="J4946" s="2" t="s">
        <v>21</v>
      </c>
      <c r="K4946" s="2" t="s">
        <v>22</v>
      </c>
      <c r="L4946" s="2">
        <v>620.03</v>
      </c>
      <c r="M4946" s="2" t="s">
        <v>23</v>
      </c>
      <c r="N4946" s="11">
        <f>L4946/E4946*100</f>
        <v>13.125994986959318</v>
      </c>
      <c r="O4946" s="12" t="str">
        <f>IF(N4946&lt;10,"Low",IF(N4946&lt;20,"Med","High"))</f>
        <v>Med</v>
      </c>
      <c r="P4946" s="12">
        <f>sales*discount</f>
        <v>94.473600000000005</v>
      </c>
      <c r="Q4946" s="12">
        <f>sales-Discount_Values</f>
        <v>4629.2064</v>
      </c>
      <c r="R4946" s="12">
        <f>DATEDIF(order_date,delivery_date,"D")</f>
        <v>1</v>
      </c>
      <c r="S4946" s="12"/>
    </row>
    <row r="4947" spans="1:19" ht="14.25" customHeight="1" x14ac:dyDescent="0.35">
      <c r="A4947" s="2" t="s">
        <v>4503</v>
      </c>
      <c r="B4947" s="2">
        <v>104470</v>
      </c>
      <c r="C4947" s="2" t="s">
        <v>41</v>
      </c>
      <c r="D4947" s="2" t="s">
        <v>26</v>
      </c>
      <c r="E4947" s="2">
        <v>4850.97</v>
      </c>
      <c r="F4947" s="2">
        <v>0.33</v>
      </c>
      <c r="G4947" s="2">
        <v>5</v>
      </c>
      <c r="H4947" s="3">
        <v>45221</v>
      </c>
      <c r="I4947" s="3">
        <v>45225</v>
      </c>
      <c r="J4947" s="2" t="s">
        <v>21</v>
      </c>
      <c r="K4947" s="2" t="s">
        <v>27</v>
      </c>
      <c r="L4947" s="2">
        <v>636.80999999999995</v>
      </c>
      <c r="M4947" s="2" t="s">
        <v>17</v>
      </c>
      <c r="N4947" s="11">
        <f>L4947/E4947*100</f>
        <v>13.127477597264051</v>
      </c>
      <c r="O4947" s="12" t="str">
        <f>IF(N4947&lt;10,"Low",IF(N4947&lt;20,"Med","High"))</f>
        <v>Med</v>
      </c>
      <c r="P4947" s="12">
        <f>sales*discount</f>
        <v>1600.8201000000001</v>
      </c>
      <c r="Q4947" s="12">
        <f>sales-Discount_Values</f>
        <v>3250.1499000000003</v>
      </c>
      <c r="R4947" s="12">
        <f>DATEDIF(order_date,delivery_date,"D")</f>
        <v>4</v>
      </c>
      <c r="S4947" s="12"/>
    </row>
    <row r="4948" spans="1:19" ht="14.25" customHeight="1" x14ac:dyDescent="0.35">
      <c r="A4948" s="2" t="s">
        <v>11195</v>
      </c>
      <c r="B4948" s="2">
        <v>111162</v>
      </c>
      <c r="C4948" s="2" t="s">
        <v>13</v>
      </c>
      <c r="D4948" s="2" t="s">
        <v>26</v>
      </c>
      <c r="E4948" s="2">
        <v>3496.14</v>
      </c>
      <c r="F4948" s="2">
        <v>0.16</v>
      </c>
      <c r="G4948" s="2">
        <v>8</v>
      </c>
      <c r="H4948" s="3">
        <v>45484</v>
      </c>
      <c r="I4948" s="3">
        <v>45489</v>
      </c>
      <c r="J4948" s="2" t="s">
        <v>15</v>
      </c>
      <c r="K4948" s="2" t="s">
        <v>27</v>
      </c>
      <c r="L4948" s="2">
        <v>458.98</v>
      </c>
      <c r="M4948" s="2" t="s">
        <v>28</v>
      </c>
      <c r="N4948" s="11">
        <f>L4948/E4948*100</f>
        <v>13.128192806924208</v>
      </c>
      <c r="O4948" s="12" t="str">
        <f>IF(N4948&lt;10,"Low",IF(N4948&lt;20,"Med","High"))</f>
        <v>Med</v>
      </c>
      <c r="P4948" s="12">
        <f>sales*discount</f>
        <v>559.38239999999996</v>
      </c>
      <c r="Q4948" s="12">
        <f>sales-Discount_Values</f>
        <v>2936.7575999999999</v>
      </c>
      <c r="R4948" s="12">
        <f>DATEDIF(order_date,delivery_date,"D")</f>
        <v>5</v>
      </c>
      <c r="S4948" s="12"/>
    </row>
    <row r="4949" spans="1:19" ht="14.25" customHeight="1" x14ac:dyDescent="0.35">
      <c r="A4949" s="2" t="s">
        <v>8982</v>
      </c>
      <c r="B4949" s="2">
        <v>108949</v>
      </c>
      <c r="C4949" s="2" t="s">
        <v>13</v>
      </c>
      <c r="D4949" s="2" t="s">
        <v>36</v>
      </c>
      <c r="E4949" s="2">
        <v>1251.3699999999999</v>
      </c>
      <c r="F4949" s="2">
        <v>0.46</v>
      </c>
      <c r="G4949" s="2">
        <v>4</v>
      </c>
      <c r="H4949" s="3">
        <v>45629</v>
      </c>
      <c r="I4949" s="3">
        <v>45634</v>
      </c>
      <c r="J4949" s="2" t="s">
        <v>15</v>
      </c>
      <c r="K4949" s="2" t="s">
        <v>16</v>
      </c>
      <c r="L4949" s="2">
        <v>164.3</v>
      </c>
      <c r="M4949" s="2" t="s">
        <v>28</v>
      </c>
      <c r="N4949" s="11">
        <f>L4949/E4949*100</f>
        <v>13.129609947497546</v>
      </c>
      <c r="O4949" s="12" t="str">
        <f>IF(N4949&lt;10,"Low",IF(N4949&lt;20,"Med","High"))</f>
        <v>Med</v>
      </c>
      <c r="P4949" s="12">
        <f>sales*discount</f>
        <v>575.63019999999995</v>
      </c>
      <c r="Q4949" s="12">
        <f>sales-Discount_Values</f>
        <v>675.73979999999995</v>
      </c>
      <c r="R4949" s="12">
        <f>DATEDIF(order_date,delivery_date,"D")</f>
        <v>5</v>
      </c>
      <c r="S4949" s="12"/>
    </row>
    <row r="4950" spans="1:19" ht="14.25" customHeight="1" x14ac:dyDescent="0.35">
      <c r="A4950" s="2" t="s">
        <v>7063</v>
      </c>
      <c r="B4950" s="2">
        <v>107030</v>
      </c>
      <c r="C4950" s="2" t="s">
        <v>41</v>
      </c>
      <c r="D4950" s="2" t="s">
        <v>26</v>
      </c>
      <c r="E4950" s="2">
        <v>776.95</v>
      </c>
      <c r="F4950" s="2">
        <v>0.4</v>
      </c>
      <c r="G4950" s="2">
        <v>9</v>
      </c>
      <c r="H4950" s="3">
        <v>45369</v>
      </c>
      <c r="I4950" s="3">
        <v>45376</v>
      </c>
      <c r="J4950" s="2" t="s">
        <v>21</v>
      </c>
      <c r="K4950" s="2" t="s">
        <v>22</v>
      </c>
      <c r="L4950" s="2">
        <v>102.03</v>
      </c>
      <c r="M4950" s="2" t="s">
        <v>48</v>
      </c>
      <c r="N4950" s="11">
        <f>L4950/E4950*100</f>
        <v>13.132119183988673</v>
      </c>
      <c r="O4950" s="12" t="str">
        <f>IF(N4950&lt;10,"Low",IF(N4950&lt;20,"Med","High"))</f>
        <v>Med</v>
      </c>
      <c r="P4950" s="12">
        <f>sales*discount</f>
        <v>310.78000000000003</v>
      </c>
      <c r="Q4950" s="12">
        <f>sales-Discount_Values</f>
        <v>466.17</v>
      </c>
      <c r="R4950" s="12">
        <f>DATEDIF(order_date,delivery_date,"D")</f>
        <v>7</v>
      </c>
      <c r="S4950" s="12"/>
    </row>
    <row r="4951" spans="1:19" ht="14.25" customHeight="1" x14ac:dyDescent="0.35">
      <c r="A4951" s="2" t="s">
        <v>14510</v>
      </c>
      <c r="B4951" s="2">
        <v>114477</v>
      </c>
      <c r="C4951" s="2" t="s">
        <v>25</v>
      </c>
      <c r="D4951" s="2" t="s">
        <v>33</v>
      </c>
      <c r="E4951" s="2">
        <v>2564.92</v>
      </c>
      <c r="F4951" s="2">
        <v>0.48</v>
      </c>
      <c r="G4951" s="2">
        <v>9</v>
      </c>
      <c r="H4951" s="3">
        <v>45427</v>
      </c>
      <c r="I4951" s="3">
        <v>45434</v>
      </c>
      <c r="J4951" s="2" t="s">
        <v>31</v>
      </c>
      <c r="K4951" s="2" t="s">
        <v>22</v>
      </c>
      <c r="L4951" s="2">
        <v>336.92</v>
      </c>
      <c r="M4951" s="2" t="s">
        <v>23</v>
      </c>
      <c r="N4951" s="11">
        <f>L4951/E4951*100</f>
        <v>13.135692341281599</v>
      </c>
      <c r="O4951" s="12" t="str">
        <f>IF(N4951&lt;10,"Low",IF(N4951&lt;20,"Med","High"))</f>
        <v>Med</v>
      </c>
      <c r="P4951" s="12">
        <f>sales*discount</f>
        <v>1231.1615999999999</v>
      </c>
      <c r="Q4951" s="12">
        <f>sales-Discount_Values</f>
        <v>1333.7584000000002</v>
      </c>
      <c r="R4951" s="12">
        <f>DATEDIF(order_date,delivery_date,"D")</f>
        <v>7</v>
      </c>
      <c r="S4951" s="12"/>
    </row>
    <row r="4952" spans="1:19" ht="14.25" customHeight="1" x14ac:dyDescent="0.35">
      <c r="A4952" s="2" t="s">
        <v>9006</v>
      </c>
      <c r="B4952" s="2">
        <v>108973</v>
      </c>
      <c r="C4952" s="2" t="s">
        <v>13</v>
      </c>
      <c r="D4952" s="2" t="s">
        <v>20</v>
      </c>
      <c r="E4952" s="2">
        <v>4458.7</v>
      </c>
      <c r="F4952" s="2">
        <v>0.35</v>
      </c>
      <c r="G4952" s="2">
        <v>7</v>
      </c>
      <c r="H4952" s="3">
        <v>45264</v>
      </c>
      <c r="I4952" s="3">
        <v>45269</v>
      </c>
      <c r="J4952" s="2" t="s">
        <v>31</v>
      </c>
      <c r="K4952" s="2" t="s">
        <v>16</v>
      </c>
      <c r="L4952" s="2">
        <v>585.73</v>
      </c>
      <c r="M4952" s="2" t="s">
        <v>23</v>
      </c>
      <c r="N4952" s="11">
        <f>L4952/E4952*100</f>
        <v>13.136788750084104</v>
      </c>
      <c r="O4952" s="12" t="str">
        <f>IF(N4952&lt;10,"Low",IF(N4952&lt;20,"Med","High"))</f>
        <v>Med</v>
      </c>
      <c r="P4952" s="12">
        <f>sales*discount</f>
        <v>1560.5449999999998</v>
      </c>
      <c r="Q4952" s="12">
        <f>sales-Discount_Values</f>
        <v>2898.1549999999997</v>
      </c>
      <c r="R4952" s="12">
        <f>DATEDIF(order_date,delivery_date,"D")</f>
        <v>5</v>
      </c>
      <c r="S4952" s="12"/>
    </row>
    <row r="4953" spans="1:19" ht="14.25" customHeight="1" x14ac:dyDescent="0.35">
      <c r="A4953" s="2" t="s">
        <v>10391</v>
      </c>
      <c r="B4953" s="2">
        <v>110358</v>
      </c>
      <c r="C4953" s="2" t="s">
        <v>41</v>
      </c>
      <c r="D4953" s="2" t="s">
        <v>36</v>
      </c>
      <c r="E4953" s="2">
        <v>4625.13</v>
      </c>
      <c r="F4953" s="2">
        <v>0.18</v>
      </c>
      <c r="G4953" s="2">
        <v>8</v>
      </c>
      <c r="H4953" s="3">
        <v>45580</v>
      </c>
      <c r="I4953" s="3">
        <v>45586</v>
      </c>
      <c r="J4953" s="2" t="s">
        <v>31</v>
      </c>
      <c r="K4953" s="2" t="s">
        <v>16</v>
      </c>
      <c r="L4953" s="2">
        <v>607.66999999999996</v>
      </c>
      <c r="M4953" s="2" t="s">
        <v>48</v>
      </c>
      <c r="N4953" s="11">
        <f>L4953/E4953*100</f>
        <v>13.13844151407636</v>
      </c>
      <c r="O4953" s="12" t="str">
        <f>IF(N4953&lt;10,"Low",IF(N4953&lt;20,"Med","High"))</f>
        <v>Med</v>
      </c>
      <c r="P4953" s="12">
        <f>sales*discount</f>
        <v>832.52340000000004</v>
      </c>
      <c r="Q4953" s="12">
        <f>sales-Discount_Values</f>
        <v>3792.6066000000001</v>
      </c>
      <c r="R4953" s="12">
        <f>DATEDIF(order_date,delivery_date,"D")</f>
        <v>6</v>
      </c>
      <c r="S4953" s="12"/>
    </row>
    <row r="4954" spans="1:19" ht="14.25" customHeight="1" x14ac:dyDescent="0.35">
      <c r="A4954" s="2" t="s">
        <v>7543</v>
      </c>
      <c r="B4954" s="2">
        <v>107510</v>
      </c>
      <c r="C4954" s="2" t="s">
        <v>25</v>
      </c>
      <c r="D4954" s="2" t="s">
        <v>14</v>
      </c>
      <c r="E4954" s="2">
        <v>2758.39</v>
      </c>
      <c r="F4954" s="2">
        <v>0.42</v>
      </c>
      <c r="G4954" s="2">
        <v>2</v>
      </c>
      <c r="H4954" s="3">
        <v>45451</v>
      </c>
      <c r="I4954" s="3">
        <v>45458</v>
      </c>
      <c r="J4954" s="2" t="s">
        <v>15</v>
      </c>
      <c r="K4954" s="2" t="s">
        <v>27</v>
      </c>
      <c r="L4954" s="2">
        <v>362.47</v>
      </c>
      <c r="M4954" s="2" t="s">
        <v>39</v>
      </c>
      <c r="N4954" s="11">
        <f>L4954/E4954*100</f>
        <v>13.140636385717757</v>
      </c>
      <c r="O4954" s="12" t="str">
        <f>IF(N4954&lt;10,"Low",IF(N4954&lt;20,"Med","High"))</f>
        <v>Med</v>
      </c>
      <c r="P4954" s="12">
        <f>sales*discount</f>
        <v>1158.5237999999999</v>
      </c>
      <c r="Q4954" s="12">
        <f>sales-Discount_Values</f>
        <v>1599.8661999999999</v>
      </c>
      <c r="R4954" s="12">
        <f>DATEDIF(order_date,delivery_date,"D")</f>
        <v>7</v>
      </c>
      <c r="S4954" s="12"/>
    </row>
    <row r="4955" spans="1:19" ht="14.25" customHeight="1" x14ac:dyDescent="0.35">
      <c r="A4955" s="2" t="s">
        <v>6317</v>
      </c>
      <c r="B4955" s="2">
        <v>106284</v>
      </c>
      <c r="C4955" s="2" t="s">
        <v>41</v>
      </c>
      <c r="D4955" s="2" t="s">
        <v>33</v>
      </c>
      <c r="E4955" s="2">
        <v>3726.74</v>
      </c>
      <c r="F4955" s="2">
        <v>0.4</v>
      </c>
      <c r="G4955" s="2">
        <v>5</v>
      </c>
      <c r="H4955" s="3">
        <v>45265</v>
      </c>
      <c r="I4955" s="3">
        <v>45271</v>
      </c>
      <c r="J4955" s="2" t="s">
        <v>21</v>
      </c>
      <c r="K4955" s="2" t="s">
        <v>16</v>
      </c>
      <c r="L4955" s="2">
        <v>489.76</v>
      </c>
      <c r="M4955" s="2" t="s">
        <v>48</v>
      </c>
      <c r="N4955" s="11">
        <f>L4955/E4955*100</f>
        <v>13.141780752078224</v>
      </c>
      <c r="O4955" s="12" t="str">
        <f>IF(N4955&lt;10,"Low",IF(N4955&lt;20,"Med","High"))</f>
        <v>Med</v>
      </c>
      <c r="P4955" s="12">
        <f>sales*discount</f>
        <v>1490.6959999999999</v>
      </c>
      <c r="Q4955" s="12">
        <f>sales-Discount_Values</f>
        <v>2236.0439999999999</v>
      </c>
      <c r="R4955" s="12">
        <f>DATEDIF(order_date,delivery_date,"D")</f>
        <v>6</v>
      </c>
      <c r="S4955" s="12"/>
    </row>
    <row r="4956" spans="1:19" ht="14.25" customHeight="1" x14ac:dyDescent="0.35">
      <c r="A4956" s="2" t="s">
        <v>7253</v>
      </c>
      <c r="B4956" s="2">
        <v>107220</v>
      </c>
      <c r="C4956" s="2" t="s">
        <v>19</v>
      </c>
      <c r="D4956" s="2" t="s">
        <v>33</v>
      </c>
      <c r="E4956" s="2">
        <v>698.53</v>
      </c>
      <c r="F4956" s="2">
        <v>0.12</v>
      </c>
      <c r="G4956" s="2">
        <v>6</v>
      </c>
      <c r="H4956" s="3">
        <v>45063</v>
      </c>
      <c r="I4956" s="3">
        <v>45070</v>
      </c>
      <c r="J4956" s="2" t="s">
        <v>31</v>
      </c>
      <c r="K4956" s="2" t="s">
        <v>16</v>
      </c>
      <c r="L4956" s="2">
        <v>91.81</v>
      </c>
      <c r="M4956" s="2" t="s">
        <v>39</v>
      </c>
      <c r="N4956" s="11">
        <f>L4956/E4956*100</f>
        <v>13.143315247734529</v>
      </c>
      <c r="O4956" s="12" t="str">
        <f>IF(N4956&lt;10,"Low",IF(N4956&lt;20,"Med","High"))</f>
        <v>Med</v>
      </c>
      <c r="P4956" s="12">
        <f>sales*discount</f>
        <v>83.823599999999999</v>
      </c>
      <c r="Q4956" s="12">
        <f>sales-Discount_Values</f>
        <v>614.70640000000003</v>
      </c>
      <c r="R4956" s="12">
        <f>DATEDIF(order_date,delivery_date,"D")</f>
        <v>7</v>
      </c>
      <c r="S4956" s="12"/>
    </row>
    <row r="4957" spans="1:19" ht="14.25" customHeight="1" x14ac:dyDescent="0.35">
      <c r="A4957" s="2" t="s">
        <v>5366</v>
      </c>
      <c r="B4957" s="2">
        <v>105333</v>
      </c>
      <c r="C4957" s="2" t="s">
        <v>19</v>
      </c>
      <c r="D4957" s="2" t="s">
        <v>26</v>
      </c>
      <c r="E4957" s="2">
        <v>4007.87</v>
      </c>
      <c r="F4957" s="2">
        <v>0.09</v>
      </c>
      <c r="G4957" s="2">
        <v>2</v>
      </c>
      <c r="H4957" s="3">
        <v>45579</v>
      </c>
      <c r="I4957" s="3">
        <v>45586</v>
      </c>
      <c r="J4957" s="2" t="s">
        <v>15</v>
      </c>
      <c r="K4957" s="2" t="s">
        <v>16</v>
      </c>
      <c r="L4957" s="2">
        <v>526.84</v>
      </c>
      <c r="M4957" s="2" t="s">
        <v>34</v>
      </c>
      <c r="N4957" s="11">
        <f>L4957/E4957*100</f>
        <v>13.145136943064523</v>
      </c>
      <c r="O4957" s="12" t="str">
        <f>IF(N4957&lt;10,"Low",IF(N4957&lt;20,"Med","High"))</f>
        <v>Med</v>
      </c>
      <c r="P4957" s="12">
        <f>sales*discount</f>
        <v>360.70829999999995</v>
      </c>
      <c r="Q4957" s="12">
        <f>sales-Discount_Values</f>
        <v>3647.1617000000001</v>
      </c>
      <c r="R4957" s="12">
        <f>DATEDIF(order_date,delivery_date,"D")</f>
        <v>7</v>
      </c>
      <c r="S4957" s="12"/>
    </row>
    <row r="4958" spans="1:19" ht="14.25" customHeight="1" x14ac:dyDescent="0.35">
      <c r="A4958" s="2" t="s">
        <v>8951</v>
      </c>
      <c r="B4958" s="2">
        <v>108918</v>
      </c>
      <c r="C4958" s="2" t="s">
        <v>19</v>
      </c>
      <c r="D4958" s="2" t="s">
        <v>26</v>
      </c>
      <c r="E4958" s="2">
        <v>1245.17</v>
      </c>
      <c r="F4958" s="2">
        <v>0.17</v>
      </c>
      <c r="G4958" s="2">
        <v>1</v>
      </c>
      <c r="H4958" s="3">
        <v>45116</v>
      </c>
      <c r="I4958" s="3">
        <v>45117</v>
      </c>
      <c r="J4958" s="2" t="s">
        <v>31</v>
      </c>
      <c r="K4958" s="2" t="s">
        <v>27</v>
      </c>
      <c r="L4958" s="2">
        <v>163.68</v>
      </c>
      <c r="M4958" s="2" t="s">
        <v>48</v>
      </c>
      <c r="N4958" s="11">
        <f>L4958/E4958*100</f>
        <v>13.145193025851892</v>
      </c>
      <c r="O4958" s="12" t="str">
        <f>IF(N4958&lt;10,"Low",IF(N4958&lt;20,"Med","High"))</f>
        <v>Med</v>
      </c>
      <c r="P4958" s="12">
        <f>sales*discount</f>
        <v>211.67890000000003</v>
      </c>
      <c r="Q4958" s="12">
        <f>sales-Discount_Values</f>
        <v>1033.4911</v>
      </c>
      <c r="R4958" s="12">
        <f>DATEDIF(order_date,delivery_date,"D")</f>
        <v>1</v>
      </c>
      <c r="S4958" s="12"/>
    </row>
    <row r="4959" spans="1:19" ht="14.25" customHeight="1" x14ac:dyDescent="0.35">
      <c r="A4959" s="2" t="s">
        <v>861</v>
      </c>
      <c r="B4959" s="2">
        <v>100828</v>
      </c>
      <c r="C4959" s="2" t="s">
        <v>13</v>
      </c>
      <c r="D4959" s="2" t="s">
        <v>14</v>
      </c>
      <c r="E4959" s="2">
        <v>4759.91</v>
      </c>
      <c r="F4959" s="2">
        <v>0.41</v>
      </c>
      <c r="G4959" s="2">
        <v>8</v>
      </c>
      <c r="H4959" s="3">
        <v>45117</v>
      </c>
      <c r="I4959" s="3">
        <v>45121</v>
      </c>
      <c r="J4959" s="2" t="s">
        <v>31</v>
      </c>
      <c r="K4959" s="2" t="s">
        <v>16</v>
      </c>
      <c r="L4959" s="2">
        <v>625.75</v>
      </c>
      <c r="M4959" s="2" t="s">
        <v>48</v>
      </c>
      <c r="N4959" s="11">
        <f>L4959/E4959*100</f>
        <v>13.146256967043495</v>
      </c>
      <c r="O4959" s="12" t="str">
        <f>IF(N4959&lt;10,"Low",IF(N4959&lt;20,"Med","High"))</f>
        <v>Med</v>
      </c>
      <c r="P4959" s="12">
        <f>sales*discount</f>
        <v>1951.5630999999998</v>
      </c>
      <c r="Q4959" s="12">
        <f>sales-Discount_Values</f>
        <v>2808.3469</v>
      </c>
      <c r="R4959" s="12">
        <f>DATEDIF(order_date,delivery_date,"D")</f>
        <v>4</v>
      </c>
      <c r="S4959" s="12"/>
    </row>
    <row r="4960" spans="1:19" ht="14.25" customHeight="1" x14ac:dyDescent="0.35">
      <c r="A4960" s="2" t="s">
        <v>7806</v>
      </c>
      <c r="B4960" s="2">
        <v>107773</v>
      </c>
      <c r="C4960" s="2" t="s">
        <v>13</v>
      </c>
      <c r="D4960" s="2" t="s">
        <v>20</v>
      </c>
      <c r="E4960" s="2">
        <v>2659.11</v>
      </c>
      <c r="F4960" s="2">
        <v>0.43</v>
      </c>
      <c r="G4960" s="2">
        <v>3</v>
      </c>
      <c r="H4960" s="3">
        <v>45439</v>
      </c>
      <c r="I4960" s="3">
        <v>45444</v>
      </c>
      <c r="J4960" s="2" t="s">
        <v>15</v>
      </c>
      <c r="K4960" s="2" t="s">
        <v>22</v>
      </c>
      <c r="L4960" s="2">
        <v>349.58</v>
      </c>
      <c r="M4960" s="2" t="s">
        <v>34</v>
      </c>
      <c r="N4960" s="11">
        <f>L4960/E4960*100</f>
        <v>13.146503905442044</v>
      </c>
      <c r="O4960" s="12" t="str">
        <f>IF(N4960&lt;10,"Low",IF(N4960&lt;20,"Med","High"))</f>
        <v>Med</v>
      </c>
      <c r="P4960" s="12">
        <f>sales*discount</f>
        <v>1143.4173000000001</v>
      </c>
      <c r="Q4960" s="12">
        <f>sales-Discount_Values</f>
        <v>1515.6927000000001</v>
      </c>
      <c r="R4960" s="12">
        <f>DATEDIF(order_date,delivery_date,"D")</f>
        <v>5</v>
      </c>
      <c r="S4960" s="12"/>
    </row>
    <row r="4961" spans="1:19" ht="14.25" customHeight="1" x14ac:dyDescent="0.35">
      <c r="A4961" s="2" t="s">
        <v>4002</v>
      </c>
      <c r="B4961" s="2">
        <v>103969</v>
      </c>
      <c r="C4961" s="2" t="s">
        <v>41</v>
      </c>
      <c r="D4961" s="2" t="s">
        <v>20</v>
      </c>
      <c r="E4961" s="2">
        <v>4872.13</v>
      </c>
      <c r="F4961" s="2">
        <v>0.49</v>
      </c>
      <c r="G4961" s="2">
        <v>2</v>
      </c>
      <c r="H4961" s="3">
        <v>45494</v>
      </c>
      <c r="I4961" s="3">
        <v>45501</v>
      </c>
      <c r="J4961" s="2" t="s">
        <v>21</v>
      </c>
      <c r="K4961" s="2" t="s">
        <v>16</v>
      </c>
      <c r="L4961" s="2">
        <v>640.52</v>
      </c>
      <c r="M4961" s="2" t="s">
        <v>17</v>
      </c>
      <c r="N4961" s="11">
        <f>L4961/E4961*100</f>
        <v>13.146611440991926</v>
      </c>
      <c r="O4961" s="12" t="str">
        <f>IF(N4961&lt;10,"Low",IF(N4961&lt;20,"Med","High"))</f>
        <v>Med</v>
      </c>
      <c r="P4961" s="12">
        <f>sales*discount</f>
        <v>2387.3436999999999</v>
      </c>
      <c r="Q4961" s="12">
        <f>sales-Discount_Values</f>
        <v>2484.7863000000002</v>
      </c>
      <c r="R4961" s="12">
        <f>DATEDIF(order_date,delivery_date,"D")</f>
        <v>7</v>
      </c>
      <c r="S4961" s="12"/>
    </row>
    <row r="4962" spans="1:19" ht="14.25" customHeight="1" x14ac:dyDescent="0.35">
      <c r="A4962" s="2" t="s">
        <v>6495</v>
      </c>
      <c r="B4962" s="2">
        <v>106462</v>
      </c>
      <c r="C4962" s="2" t="s">
        <v>19</v>
      </c>
      <c r="D4962" s="2" t="s">
        <v>33</v>
      </c>
      <c r="E4962" s="2">
        <v>4415.76</v>
      </c>
      <c r="F4962" s="2">
        <v>0.21</v>
      </c>
      <c r="G4962" s="2">
        <v>7</v>
      </c>
      <c r="H4962" s="3">
        <v>45456</v>
      </c>
      <c r="I4962" s="3">
        <v>45460</v>
      </c>
      <c r="J4962" s="2" t="s">
        <v>31</v>
      </c>
      <c r="K4962" s="2" t="s">
        <v>22</v>
      </c>
      <c r="L4962" s="2">
        <v>580.61</v>
      </c>
      <c r="M4962" s="2" t="s">
        <v>48</v>
      </c>
      <c r="N4962" s="11">
        <f>L4962/E4962*100</f>
        <v>13.14858597387539</v>
      </c>
      <c r="O4962" s="12" t="str">
        <f>IF(N4962&lt;10,"Low",IF(N4962&lt;20,"Med","High"))</f>
        <v>Med</v>
      </c>
      <c r="P4962" s="12">
        <f>sales*discount</f>
        <v>927.30960000000005</v>
      </c>
      <c r="Q4962" s="12">
        <f>sales-Discount_Values</f>
        <v>3488.4504000000002</v>
      </c>
      <c r="R4962" s="12">
        <f>DATEDIF(order_date,delivery_date,"D")</f>
        <v>4</v>
      </c>
      <c r="S4962" s="12"/>
    </row>
    <row r="4963" spans="1:19" ht="14.25" customHeight="1" x14ac:dyDescent="0.35">
      <c r="A4963" s="2" t="s">
        <v>4734</v>
      </c>
      <c r="B4963" s="2">
        <v>104701</v>
      </c>
      <c r="C4963" s="2" t="s">
        <v>13</v>
      </c>
      <c r="D4963" s="2" t="s">
        <v>20</v>
      </c>
      <c r="E4963" s="2">
        <v>4886.3999999999996</v>
      </c>
      <c r="F4963" s="2">
        <v>0.32</v>
      </c>
      <c r="G4963" s="2">
        <v>8</v>
      </c>
      <c r="H4963" s="3">
        <v>45261</v>
      </c>
      <c r="I4963" s="3">
        <v>45262</v>
      </c>
      <c r="J4963" s="2" t="s">
        <v>15</v>
      </c>
      <c r="K4963" s="2" t="s">
        <v>27</v>
      </c>
      <c r="L4963" s="2">
        <v>642.54999999999995</v>
      </c>
      <c r="M4963" s="2" t="s">
        <v>17</v>
      </c>
      <c r="N4963" s="11">
        <f>L4963/E4963*100</f>
        <v>13.149762606417815</v>
      </c>
      <c r="O4963" s="12" t="str">
        <f>IF(N4963&lt;10,"Low",IF(N4963&lt;20,"Med","High"))</f>
        <v>Med</v>
      </c>
      <c r="P4963" s="12">
        <f>sales*discount</f>
        <v>1563.6479999999999</v>
      </c>
      <c r="Q4963" s="12">
        <f>sales-Discount_Values</f>
        <v>3322.7519999999995</v>
      </c>
      <c r="R4963" s="12">
        <f>DATEDIF(order_date,delivery_date,"D")</f>
        <v>1</v>
      </c>
      <c r="S4963" s="12"/>
    </row>
    <row r="4964" spans="1:19" ht="14.25" customHeight="1" x14ac:dyDescent="0.35">
      <c r="A4964" s="2" t="s">
        <v>10443</v>
      </c>
      <c r="B4964" s="2">
        <v>110410</v>
      </c>
      <c r="C4964" s="2" t="s">
        <v>19</v>
      </c>
      <c r="D4964" s="2" t="s">
        <v>26</v>
      </c>
      <c r="E4964" s="2">
        <v>4645.3999999999996</v>
      </c>
      <c r="F4964" s="2">
        <v>0.28999999999999998</v>
      </c>
      <c r="G4964" s="2">
        <v>4</v>
      </c>
      <c r="H4964" s="3">
        <v>45466</v>
      </c>
      <c r="I4964" s="3">
        <v>45467</v>
      </c>
      <c r="J4964" s="2" t="s">
        <v>31</v>
      </c>
      <c r="K4964" s="2" t="s">
        <v>22</v>
      </c>
      <c r="L4964" s="2">
        <v>610.87</v>
      </c>
      <c r="M4964" s="2" t="s">
        <v>34</v>
      </c>
      <c r="N4964" s="11">
        <f>L4964/E4964*100</f>
        <v>13.149997847332848</v>
      </c>
      <c r="O4964" s="12" t="str">
        <f>IF(N4964&lt;10,"Low",IF(N4964&lt;20,"Med","High"))</f>
        <v>Med</v>
      </c>
      <c r="P4964" s="12">
        <f>sales*discount</f>
        <v>1347.1659999999997</v>
      </c>
      <c r="Q4964" s="12">
        <f>sales-Discount_Values</f>
        <v>3298.2339999999999</v>
      </c>
      <c r="R4964" s="12">
        <f>DATEDIF(order_date,delivery_date,"D")</f>
        <v>1</v>
      </c>
      <c r="S4964" s="12"/>
    </row>
    <row r="4965" spans="1:19" ht="14.25" customHeight="1" x14ac:dyDescent="0.35">
      <c r="A4965" s="2" t="s">
        <v>9044</v>
      </c>
      <c r="B4965" s="2">
        <v>109011</v>
      </c>
      <c r="C4965" s="2" t="s">
        <v>25</v>
      </c>
      <c r="D4965" s="2" t="s">
        <v>36</v>
      </c>
      <c r="E4965" s="2">
        <v>141.29</v>
      </c>
      <c r="F4965" s="2">
        <v>0.43</v>
      </c>
      <c r="G4965" s="2">
        <v>3</v>
      </c>
      <c r="H4965" s="3">
        <v>45263</v>
      </c>
      <c r="I4965" s="3">
        <v>45268</v>
      </c>
      <c r="J4965" s="2" t="s">
        <v>21</v>
      </c>
      <c r="K4965" s="2" t="s">
        <v>27</v>
      </c>
      <c r="L4965" s="2">
        <v>18.579999999999998</v>
      </c>
      <c r="M4965" s="2" t="s">
        <v>17</v>
      </c>
      <c r="N4965" s="11">
        <f>L4965/E4965*100</f>
        <v>13.150258333923137</v>
      </c>
      <c r="O4965" s="12" t="str">
        <f>IF(N4965&lt;10,"Low",IF(N4965&lt;20,"Med","High"))</f>
        <v>Med</v>
      </c>
      <c r="P4965" s="12">
        <f>sales*discount</f>
        <v>60.754699999999993</v>
      </c>
      <c r="Q4965" s="12">
        <f>sales-Discount_Values</f>
        <v>80.535300000000007</v>
      </c>
      <c r="R4965" s="12">
        <f>DATEDIF(order_date,delivery_date,"D")</f>
        <v>5</v>
      </c>
      <c r="S4965" s="12"/>
    </row>
    <row r="4966" spans="1:19" ht="14.25" customHeight="1" x14ac:dyDescent="0.35">
      <c r="A4966" s="2" t="s">
        <v>995</v>
      </c>
      <c r="B4966" s="2">
        <v>100962</v>
      </c>
      <c r="C4966" s="2" t="s">
        <v>41</v>
      </c>
      <c r="D4966" s="2" t="s">
        <v>36</v>
      </c>
      <c r="E4966" s="2">
        <v>1988.87</v>
      </c>
      <c r="F4966" s="2">
        <v>0.44</v>
      </c>
      <c r="G4966" s="2">
        <v>3</v>
      </c>
      <c r="H4966" s="3">
        <v>45046</v>
      </c>
      <c r="I4966" s="3">
        <v>45047</v>
      </c>
      <c r="J4966" s="2" t="s">
        <v>31</v>
      </c>
      <c r="K4966" s="2" t="s">
        <v>16</v>
      </c>
      <c r="L4966" s="2">
        <v>261.55</v>
      </c>
      <c r="M4966" s="2" t="s">
        <v>23</v>
      </c>
      <c r="N4966" s="11">
        <f>L4966/E4966*100</f>
        <v>13.150683553977888</v>
      </c>
      <c r="O4966" s="12" t="str">
        <f>IF(N4966&lt;10,"Low",IF(N4966&lt;20,"Med","High"))</f>
        <v>Med</v>
      </c>
      <c r="P4966" s="12">
        <f>sales*discount</f>
        <v>875.1028</v>
      </c>
      <c r="Q4966" s="12">
        <f>sales-Discount_Values</f>
        <v>1113.7671999999998</v>
      </c>
      <c r="R4966" s="12">
        <f>DATEDIF(order_date,delivery_date,"D")</f>
        <v>1</v>
      </c>
      <c r="S4966" s="12"/>
    </row>
    <row r="4967" spans="1:19" ht="14.25" customHeight="1" x14ac:dyDescent="0.35">
      <c r="A4967" s="2" t="s">
        <v>3908</v>
      </c>
      <c r="B4967" s="2">
        <v>103875</v>
      </c>
      <c r="C4967" s="2" t="s">
        <v>13</v>
      </c>
      <c r="D4967" s="2" t="s">
        <v>33</v>
      </c>
      <c r="E4967" s="2">
        <v>947.43</v>
      </c>
      <c r="F4967" s="2">
        <v>0.36</v>
      </c>
      <c r="G4967" s="2">
        <v>5</v>
      </c>
      <c r="H4967" s="3">
        <v>45379</v>
      </c>
      <c r="I4967" s="3">
        <v>45382</v>
      </c>
      <c r="J4967" s="2" t="s">
        <v>31</v>
      </c>
      <c r="K4967" s="2" t="s">
        <v>27</v>
      </c>
      <c r="L4967" s="2">
        <v>124.6</v>
      </c>
      <c r="M4967" s="2" t="s">
        <v>48</v>
      </c>
      <c r="N4967" s="11">
        <f>L4967/E4967*100</f>
        <v>13.151367383342304</v>
      </c>
      <c r="O4967" s="12" t="str">
        <f>IF(N4967&lt;10,"Low",IF(N4967&lt;20,"Med","High"))</f>
        <v>Med</v>
      </c>
      <c r="P4967" s="12">
        <f>sales*discount</f>
        <v>341.07479999999998</v>
      </c>
      <c r="Q4967" s="12">
        <f>sales-Discount_Values</f>
        <v>606.35519999999997</v>
      </c>
      <c r="R4967" s="12">
        <f>DATEDIF(order_date,delivery_date,"D")</f>
        <v>3</v>
      </c>
      <c r="S4967" s="12"/>
    </row>
    <row r="4968" spans="1:19" ht="14.25" customHeight="1" x14ac:dyDescent="0.35">
      <c r="A4968" s="2" t="s">
        <v>11515</v>
      </c>
      <c r="B4968" s="2">
        <v>111482</v>
      </c>
      <c r="C4968" s="2" t="s">
        <v>13</v>
      </c>
      <c r="D4968" s="2" t="s">
        <v>20</v>
      </c>
      <c r="E4968" s="2">
        <v>1848.34</v>
      </c>
      <c r="F4968" s="2">
        <v>0.35</v>
      </c>
      <c r="G4968" s="2">
        <v>1</v>
      </c>
      <c r="H4968" s="3">
        <v>44994</v>
      </c>
      <c r="I4968" s="3">
        <v>45000</v>
      </c>
      <c r="J4968" s="2" t="s">
        <v>21</v>
      </c>
      <c r="K4968" s="2" t="s">
        <v>22</v>
      </c>
      <c r="L4968" s="2">
        <v>243.09</v>
      </c>
      <c r="M4968" s="2" t="s">
        <v>34</v>
      </c>
      <c r="N4968" s="11">
        <f>L4968/E4968*100</f>
        <v>13.151801075559691</v>
      </c>
      <c r="O4968" s="12" t="str">
        <f>IF(N4968&lt;10,"Low",IF(N4968&lt;20,"Med","High"))</f>
        <v>Med</v>
      </c>
      <c r="P4968" s="12">
        <f>sales*discount</f>
        <v>646.91899999999998</v>
      </c>
      <c r="Q4968" s="12">
        <f>sales-Discount_Values</f>
        <v>1201.4209999999998</v>
      </c>
      <c r="R4968" s="12">
        <f>DATEDIF(order_date,delivery_date,"D")</f>
        <v>6</v>
      </c>
      <c r="S4968" s="12"/>
    </row>
    <row r="4969" spans="1:19" ht="14.25" customHeight="1" x14ac:dyDescent="0.35">
      <c r="A4969" s="2" t="s">
        <v>573</v>
      </c>
      <c r="B4969" s="2">
        <v>100540</v>
      </c>
      <c r="C4969" s="2" t="s">
        <v>13</v>
      </c>
      <c r="D4969" s="2" t="s">
        <v>26</v>
      </c>
      <c r="E4969" s="2">
        <v>2651.75</v>
      </c>
      <c r="F4969" s="2">
        <v>0.39</v>
      </c>
      <c r="G4969" s="2">
        <v>4</v>
      </c>
      <c r="H4969" s="3">
        <v>45517</v>
      </c>
      <c r="I4969" s="3">
        <v>45519</v>
      </c>
      <c r="J4969" s="2" t="s">
        <v>31</v>
      </c>
      <c r="K4969" s="2" t="s">
        <v>22</v>
      </c>
      <c r="L4969" s="2">
        <v>348.81</v>
      </c>
      <c r="M4969" s="2" t="s">
        <v>23</v>
      </c>
      <c r="N4969" s="11">
        <f>L4969/E4969*100</f>
        <v>13.153954935420007</v>
      </c>
      <c r="O4969" s="12" t="str">
        <f>IF(N4969&lt;10,"Low",IF(N4969&lt;20,"Med","High"))</f>
        <v>Med</v>
      </c>
      <c r="P4969" s="12">
        <f>sales*discount</f>
        <v>1034.1825000000001</v>
      </c>
      <c r="Q4969" s="12">
        <f>sales-Discount_Values</f>
        <v>1617.5674999999999</v>
      </c>
      <c r="R4969" s="12">
        <f>DATEDIF(order_date,delivery_date,"D")</f>
        <v>2</v>
      </c>
      <c r="S4969" s="12"/>
    </row>
    <row r="4970" spans="1:19" ht="14.25" customHeight="1" x14ac:dyDescent="0.35">
      <c r="A4970" s="2" t="s">
        <v>14070</v>
      </c>
      <c r="B4970" s="2">
        <v>114037</v>
      </c>
      <c r="C4970" s="2" t="s">
        <v>19</v>
      </c>
      <c r="D4970" s="2" t="s">
        <v>26</v>
      </c>
      <c r="E4970" s="2">
        <v>3788.87</v>
      </c>
      <c r="F4970" s="2">
        <v>7.0000000000000007E-2</v>
      </c>
      <c r="G4970" s="2">
        <v>6</v>
      </c>
      <c r="H4970" s="3">
        <v>45307</v>
      </c>
      <c r="I4970" s="3">
        <v>45314</v>
      </c>
      <c r="J4970" s="2" t="s">
        <v>31</v>
      </c>
      <c r="K4970" s="2" t="s">
        <v>22</v>
      </c>
      <c r="L4970" s="2">
        <v>498.49</v>
      </c>
      <c r="M4970" s="2" t="s">
        <v>34</v>
      </c>
      <c r="N4970" s="11">
        <f>L4970/E4970*100</f>
        <v>13.156693156534798</v>
      </c>
      <c r="O4970" s="12" t="str">
        <f>IF(N4970&lt;10,"Low",IF(N4970&lt;20,"Med","High"))</f>
        <v>Med</v>
      </c>
      <c r="P4970" s="12">
        <f>sales*discount</f>
        <v>265.22090000000003</v>
      </c>
      <c r="Q4970" s="12">
        <f>sales-Discount_Values</f>
        <v>3523.6490999999996</v>
      </c>
      <c r="R4970" s="12">
        <f>DATEDIF(order_date,delivery_date,"D")</f>
        <v>7</v>
      </c>
      <c r="S4970" s="12"/>
    </row>
    <row r="4971" spans="1:19" ht="14.25" customHeight="1" x14ac:dyDescent="0.35">
      <c r="A4971" s="2" t="s">
        <v>12869</v>
      </c>
      <c r="B4971" s="2">
        <v>112836</v>
      </c>
      <c r="C4971" s="2" t="s">
        <v>41</v>
      </c>
      <c r="D4971" s="2" t="s">
        <v>14</v>
      </c>
      <c r="E4971" s="2">
        <v>933.4</v>
      </c>
      <c r="F4971" s="2">
        <v>0.37</v>
      </c>
      <c r="G4971" s="2">
        <v>9</v>
      </c>
      <c r="H4971" s="3">
        <v>45106</v>
      </c>
      <c r="I4971" s="3">
        <v>45112</v>
      </c>
      <c r="J4971" s="2" t="s">
        <v>31</v>
      </c>
      <c r="K4971" s="2" t="s">
        <v>22</v>
      </c>
      <c r="L4971" s="2">
        <v>122.83</v>
      </c>
      <c r="M4971" s="2" t="s">
        <v>48</v>
      </c>
      <c r="N4971" s="11">
        <f>L4971/E4971*100</f>
        <v>13.159417184486822</v>
      </c>
      <c r="O4971" s="12" t="str">
        <f>IF(N4971&lt;10,"Low",IF(N4971&lt;20,"Med","High"))</f>
        <v>Med</v>
      </c>
      <c r="P4971" s="12">
        <f>sales*discount</f>
        <v>345.358</v>
      </c>
      <c r="Q4971" s="12">
        <f>sales-Discount_Values</f>
        <v>588.04199999999992</v>
      </c>
      <c r="R4971" s="12">
        <f>DATEDIF(order_date,delivery_date,"D")</f>
        <v>6</v>
      </c>
      <c r="S4971" s="12"/>
    </row>
    <row r="4972" spans="1:19" ht="14.25" customHeight="1" x14ac:dyDescent="0.35">
      <c r="A4972" s="2" t="s">
        <v>12154</v>
      </c>
      <c r="B4972" s="2">
        <v>112121</v>
      </c>
      <c r="C4972" s="2" t="s">
        <v>25</v>
      </c>
      <c r="D4972" s="2" t="s">
        <v>14</v>
      </c>
      <c r="E4972" s="2">
        <v>230.68</v>
      </c>
      <c r="F4972" s="2">
        <v>0.48</v>
      </c>
      <c r="G4972" s="2">
        <v>2</v>
      </c>
      <c r="H4972" s="3">
        <v>45217</v>
      </c>
      <c r="I4972" s="3">
        <v>45220</v>
      </c>
      <c r="J4972" s="2" t="s">
        <v>15</v>
      </c>
      <c r="K4972" s="2" t="s">
        <v>27</v>
      </c>
      <c r="L4972" s="2">
        <v>30.36</v>
      </c>
      <c r="M4972" s="2" t="s">
        <v>17</v>
      </c>
      <c r="N4972" s="11">
        <f>L4972/E4972*100</f>
        <v>13.1610889543957</v>
      </c>
      <c r="O4972" s="12" t="str">
        <f>IF(N4972&lt;10,"Low",IF(N4972&lt;20,"Med","High"))</f>
        <v>Med</v>
      </c>
      <c r="P4972" s="12">
        <f>sales*discount</f>
        <v>110.7264</v>
      </c>
      <c r="Q4972" s="12">
        <f>sales-Discount_Values</f>
        <v>119.95360000000001</v>
      </c>
      <c r="R4972" s="12">
        <f>DATEDIF(order_date,delivery_date,"D")</f>
        <v>3</v>
      </c>
      <c r="S4972" s="12"/>
    </row>
    <row r="4973" spans="1:19" ht="14.25" customHeight="1" x14ac:dyDescent="0.35">
      <c r="A4973" s="2" t="s">
        <v>9339</v>
      </c>
      <c r="B4973" s="2">
        <v>109306</v>
      </c>
      <c r="C4973" s="2" t="s">
        <v>41</v>
      </c>
      <c r="D4973" s="2" t="s">
        <v>14</v>
      </c>
      <c r="E4973" s="2">
        <v>4903.2299999999996</v>
      </c>
      <c r="F4973" s="2">
        <v>0</v>
      </c>
      <c r="G4973" s="2">
        <v>2</v>
      </c>
      <c r="H4973" s="3">
        <v>45428</v>
      </c>
      <c r="I4973" s="3">
        <v>45432</v>
      </c>
      <c r="J4973" s="2" t="s">
        <v>15</v>
      </c>
      <c r="K4973" s="2" t="s">
        <v>27</v>
      </c>
      <c r="L4973" s="2">
        <v>645.38</v>
      </c>
      <c r="M4973" s="2" t="s">
        <v>28</v>
      </c>
      <c r="N4973" s="11">
        <f>L4973/E4973*100</f>
        <v>13.162344005889995</v>
      </c>
      <c r="O4973" s="12" t="str">
        <f>IF(N4973&lt;10,"Low",IF(N4973&lt;20,"Med","High"))</f>
        <v>Med</v>
      </c>
      <c r="P4973" s="12">
        <f>sales*discount</f>
        <v>0</v>
      </c>
      <c r="Q4973" s="12">
        <f>sales-Discount_Values</f>
        <v>4903.2299999999996</v>
      </c>
      <c r="R4973" s="12">
        <f>DATEDIF(order_date,delivery_date,"D")</f>
        <v>4</v>
      </c>
      <c r="S4973" s="12"/>
    </row>
    <row r="4974" spans="1:19" ht="14.25" customHeight="1" x14ac:dyDescent="0.35">
      <c r="A4974" s="2" t="s">
        <v>1114</v>
      </c>
      <c r="B4974" s="2">
        <v>101081</v>
      </c>
      <c r="C4974" s="2" t="s">
        <v>25</v>
      </c>
      <c r="D4974" s="2" t="s">
        <v>36</v>
      </c>
      <c r="E4974" s="2">
        <v>2949.78</v>
      </c>
      <c r="F4974" s="2">
        <v>0.16</v>
      </c>
      <c r="G4974" s="2">
        <v>2</v>
      </c>
      <c r="H4974" s="3">
        <v>45144</v>
      </c>
      <c r="I4974" s="3">
        <v>45150</v>
      </c>
      <c r="J4974" s="2" t="s">
        <v>21</v>
      </c>
      <c r="K4974" s="2" t="s">
        <v>22</v>
      </c>
      <c r="L4974" s="2">
        <v>388.27</v>
      </c>
      <c r="M4974" s="2" t="s">
        <v>34</v>
      </c>
      <c r="N4974" s="11">
        <f>L4974/E4974*100</f>
        <v>13.162676538589317</v>
      </c>
      <c r="O4974" s="12" t="str">
        <f>IF(N4974&lt;10,"Low",IF(N4974&lt;20,"Med","High"))</f>
        <v>Med</v>
      </c>
      <c r="P4974" s="12">
        <f>sales*discount</f>
        <v>471.96480000000003</v>
      </c>
      <c r="Q4974" s="12">
        <f>sales-Discount_Values</f>
        <v>2477.8152</v>
      </c>
      <c r="R4974" s="12">
        <f>DATEDIF(order_date,delivery_date,"D")</f>
        <v>6</v>
      </c>
      <c r="S4974" s="12"/>
    </row>
    <row r="4975" spans="1:19" ht="14.25" customHeight="1" x14ac:dyDescent="0.35">
      <c r="A4975" s="2" t="s">
        <v>9857</v>
      </c>
      <c r="B4975" s="2">
        <v>109824</v>
      </c>
      <c r="C4975" s="2" t="s">
        <v>25</v>
      </c>
      <c r="D4975" s="2" t="s">
        <v>14</v>
      </c>
      <c r="E4975" s="2">
        <v>2098.37</v>
      </c>
      <c r="F4975" s="2">
        <v>0.39</v>
      </c>
      <c r="G4975" s="2">
        <v>9</v>
      </c>
      <c r="H4975" s="3">
        <v>45216</v>
      </c>
      <c r="I4975" s="3">
        <v>45219</v>
      </c>
      <c r="J4975" s="2" t="s">
        <v>15</v>
      </c>
      <c r="K4975" s="2" t="s">
        <v>22</v>
      </c>
      <c r="L4975" s="2">
        <v>276.20999999999998</v>
      </c>
      <c r="M4975" s="2" t="s">
        <v>48</v>
      </c>
      <c r="N4975" s="11">
        <f>L4975/E4975*100</f>
        <v>13.163074195685223</v>
      </c>
      <c r="O4975" s="12" t="str">
        <f>IF(N4975&lt;10,"Low",IF(N4975&lt;20,"Med","High"))</f>
        <v>Med</v>
      </c>
      <c r="P4975" s="12">
        <f>sales*discount</f>
        <v>818.36429999999996</v>
      </c>
      <c r="Q4975" s="12">
        <f>sales-Discount_Values</f>
        <v>1280.0056999999999</v>
      </c>
      <c r="R4975" s="12">
        <f>DATEDIF(order_date,delivery_date,"D")</f>
        <v>3</v>
      </c>
      <c r="S4975" s="12"/>
    </row>
    <row r="4976" spans="1:19" ht="14.25" customHeight="1" x14ac:dyDescent="0.35">
      <c r="A4976" s="2" t="s">
        <v>9564</v>
      </c>
      <c r="B4976" s="2">
        <v>109531</v>
      </c>
      <c r="C4976" s="2" t="s">
        <v>25</v>
      </c>
      <c r="D4976" s="2" t="s">
        <v>36</v>
      </c>
      <c r="E4976" s="2">
        <v>2605.25</v>
      </c>
      <c r="F4976" s="2">
        <v>0.09</v>
      </c>
      <c r="G4976" s="2">
        <v>5</v>
      </c>
      <c r="H4976" s="3">
        <v>45120</v>
      </c>
      <c r="I4976" s="3">
        <v>45125</v>
      </c>
      <c r="J4976" s="2" t="s">
        <v>15</v>
      </c>
      <c r="K4976" s="2" t="s">
        <v>27</v>
      </c>
      <c r="L4976" s="2">
        <v>343.1</v>
      </c>
      <c r="M4976" s="2" t="s">
        <v>34</v>
      </c>
      <c r="N4976" s="11">
        <f>L4976/E4976*100</f>
        <v>13.169561462431629</v>
      </c>
      <c r="O4976" s="12" t="str">
        <f>IF(N4976&lt;10,"Low",IF(N4976&lt;20,"Med","High"))</f>
        <v>Med</v>
      </c>
      <c r="P4976" s="12">
        <f>sales*discount</f>
        <v>234.4725</v>
      </c>
      <c r="Q4976" s="12">
        <f>sales-Discount_Values</f>
        <v>2370.7775000000001</v>
      </c>
      <c r="R4976" s="12">
        <f>DATEDIF(order_date,delivery_date,"D")</f>
        <v>5</v>
      </c>
      <c r="S4976" s="12"/>
    </row>
    <row r="4977" spans="1:19" ht="14.25" customHeight="1" x14ac:dyDescent="0.35">
      <c r="A4977" s="2" t="s">
        <v>5560</v>
      </c>
      <c r="B4977" s="2">
        <v>105527</v>
      </c>
      <c r="C4977" s="2" t="s">
        <v>19</v>
      </c>
      <c r="D4977" s="2" t="s">
        <v>20</v>
      </c>
      <c r="E4977" s="2">
        <v>4082.59</v>
      </c>
      <c r="F4977" s="2">
        <v>0</v>
      </c>
      <c r="G4977" s="2">
        <v>6</v>
      </c>
      <c r="H4977" s="3">
        <v>45577</v>
      </c>
      <c r="I4977" s="3">
        <v>45579</v>
      </c>
      <c r="J4977" s="2" t="s">
        <v>15</v>
      </c>
      <c r="K4977" s="2" t="s">
        <v>22</v>
      </c>
      <c r="L4977" s="2">
        <v>537.72</v>
      </c>
      <c r="M4977" s="2" t="s">
        <v>39</v>
      </c>
      <c r="N4977" s="11">
        <f>L4977/E4977*100</f>
        <v>13.171050730051267</v>
      </c>
      <c r="O4977" s="12" t="str">
        <f>IF(N4977&lt;10,"Low",IF(N4977&lt;20,"Med","High"))</f>
        <v>Med</v>
      </c>
      <c r="P4977" s="12">
        <f>sales*discount</f>
        <v>0</v>
      </c>
      <c r="Q4977" s="12">
        <f>sales-Discount_Values</f>
        <v>4082.59</v>
      </c>
      <c r="R4977" s="12">
        <f>DATEDIF(order_date,delivery_date,"D")</f>
        <v>2</v>
      </c>
      <c r="S4977" s="12"/>
    </row>
    <row r="4978" spans="1:19" ht="14.25" customHeight="1" x14ac:dyDescent="0.35">
      <c r="A4978" s="2" t="s">
        <v>11758</v>
      </c>
      <c r="B4978" s="2">
        <v>111725</v>
      </c>
      <c r="C4978" s="2" t="s">
        <v>25</v>
      </c>
      <c r="D4978" s="2" t="s">
        <v>26</v>
      </c>
      <c r="E4978" s="2">
        <v>507.32</v>
      </c>
      <c r="F4978" s="2">
        <v>0.1</v>
      </c>
      <c r="G4978" s="2">
        <v>2</v>
      </c>
      <c r="H4978" s="3">
        <v>45223</v>
      </c>
      <c r="I4978" s="3">
        <v>45227</v>
      </c>
      <c r="J4978" s="2" t="s">
        <v>21</v>
      </c>
      <c r="K4978" s="2" t="s">
        <v>16</v>
      </c>
      <c r="L4978" s="2">
        <v>66.83</v>
      </c>
      <c r="M4978" s="2" t="s">
        <v>28</v>
      </c>
      <c r="N4978" s="11">
        <f>L4978/E4978*100</f>
        <v>13.173145154931799</v>
      </c>
      <c r="O4978" s="12" t="str">
        <f>IF(N4978&lt;10,"Low",IF(N4978&lt;20,"Med","High"))</f>
        <v>Med</v>
      </c>
      <c r="P4978" s="12">
        <f>sales*discount</f>
        <v>50.731999999999999</v>
      </c>
      <c r="Q4978" s="12">
        <f>sales-Discount_Values</f>
        <v>456.58799999999997</v>
      </c>
      <c r="R4978" s="12">
        <f>DATEDIF(order_date,delivery_date,"D")</f>
        <v>4</v>
      </c>
      <c r="S4978" s="12"/>
    </row>
    <row r="4979" spans="1:19" ht="14.25" customHeight="1" x14ac:dyDescent="0.35">
      <c r="A4979" s="2" t="s">
        <v>13429</v>
      </c>
      <c r="B4979" s="2">
        <v>113396</v>
      </c>
      <c r="C4979" s="2" t="s">
        <v>41</v>
      </c>
      <c r="D4979" s="2" t="s">
        <v>26</v>
      </c>
      <c r="E4979" s="2">
        <v>3426.21</v>
      </c>
      <c r="F4979" s="2">
        <v>0.16</v>
      </c>
      <c r="G4979" s="2">
        <v>8</v>
      </c>
      <c r="H4979" s="3">
        <v>45335</v>
      </c>
      <c r="I4979" s="3">
        <v>45339</v>
      </c>
      <c r="J4979" s="2" t="s">
        <v>31</v>
      </c>
      <c r="K4979" s="2" t="s">
        <v>16</v>
      </c>
      <c r="L4979" s="2">
        <v>451.5</v>
      </c>
      <c r="M4979" s="2" t="s">
        <v>34</v>
      </c>
      <c r="N4979" s="11">
        <f>L4979/E4979*100</f>
        <v>13.177826227814407</v>
      </c>
      <c r="O4979" s="12" t="str">
        <f>IF(N4979&lt;10,"Low",IF(N4979&lt;20,"Med","High"))</f>
        <v>Med</v>
      </c>
      <c r="P4979" s="12">
        <f>sales*discount</f>
        <v>548.19360000000006</v>
      </c>
      <c r="Q4979" s="12">
        <f>sales-Discount_Values</f>
        <v>2878.0164</v>
      </c>
      <c r="R4979" s="12">
        <f>DATEDIF(order_date,delivery_date,"D")</f>
        <v>4</v>
      </c>
      <c r="S4979" s="12"/>
    </row>
    <row r="4980" spans="1:19" ht="14.25" customHeight="1" x14ac:dyDescent="0.35">
      <c r="A4980" s="2" t="s">
        <v>6096</v>
      </c>
      <c r="B4980" s="2">
        <v>106063</v>
      </c>
      <c r="C4980" s="2" t="s">
        <v>19</v>
      </c>
      <c r="D4980" s="2" t="s">
        <v>33</v>
      </c>
      <c r="E4980" s="2">
        <v>697.94</v>
      </c>
      <c r="F4980" s="2">
        <v>0.45</v>
      </c>
      <c r="G4980" s="2">
        <v>3</v>
      </c>
      <c r="H4980" s="3">
        <v>45296</v>
      </c>
      <c r="I4980" s="3">
        <v>45298</v>
      </c>
      <c r="J4980" s="2" t="s">
        <v>21</v>
      </c>
      <c r="K4980" s="2" t="s">
        <v>22</v>
      </c>
      <c r="L4980" s="2">
        <v>91.98</v>
      </c>
      <c r="M4980" s="2" t="s">
        <v>39</v>
      </c>
      <c r="N4980" s="11">
        <f>L4980/E4980*100</f>
        <v>13.178783276499411</v>
      </c>
      <c r="O4980" s="12" t="str">
        <f>IF(N4980&lt;10,"Low",IF(N4980&lt;20,"Med","High"))</f>
        <v>Med</v>
      </c>
      <c r="P4980" s="12">
        <f>sales*discount</f>
        <v>314.07300000000004</v>
      </c>
      <c r="Q4980" s="12">
        <f>sales-Discount_Values</f>
        <v>383.86700000000002</v>
      </c>
      <c r="R4980" s="12">
        <f>DATEDIF(order_date,delivery_date,"D")</f>
        <v>2</v>
      </c>
      <c r="S4980" s="12"/>
    </row>
    <row r="4981" spans="1:19" ht="14.25" customHeight="1" x14ac:dyDescent="0.35">
      <c r="A4981" s="2" t="s">
        <v>9504</v>
      </c>
      <c r="B4981" s="2">
        <v>109471</v>
      </c>
      <c r="C4981" s="2" t="s">
        <v>19</v>
      </c>
      <c r="D4981" s="2" t="s">
        <v>36</v>
      </c>
      <c r="E4981" s="2">
        <v>2153.34</v>
      </c>
      <c r="F4981" s="2">
        <v>0.1</v>
      </c>
      <c r="G4981" s="2">
        <v>9</v>
      </c>
      <c r="H4981" s="3">
        <v>45002</v>
      </c>
      <c r="I4981" s="3">
        <v>45004</v>
      </c>
      <c r="J4981" s="2" t="s">
        <v>21</v>
      </c>
      <c r="K4981" s="2" t="s">
        <v>27</v>
      </c>
      <c r="L4981" s="2">
        <v>283.85000000000002</v>
      </c>
      <c r="M4981" s="2" t="s">
        <v>39</v>
      </c>
      <c r="N4981" s="11">
        <f>L4981/E4981*100</f>
        <v>13.181847734217541</v>
      </c>
      <c r="O4981" s="12" t="str">
        <f>IF(N4981&lt;10,"Low",IF(N4981&lt;20,"Med","High"))</f>
        <v>Med</v>
      </c>
      <c r="P4981" s="12">
        <f>sales*discount</f>
        <v>215.33400000000003</v>
      </c>
      <c r="Q4981" s="12">
        <f>sales-Discount_Values</f>
        <v>1938.0060000000001</v>
      </c>
      <c r="R4981" s="12">
        <f>DATEDIF(order_date,delivery_date,"D")</f>
        <v>2</v>
      </c>
      <c r="S4981" s="12"/>
    </row>
    <row r="4982" spans="1:19" ht="14.25" customHeight="1" x14ac:dyDescent="0.35">
      <c r="A4982" s="2" t="s">
        <v>9717</v>
      </c>
      <c r="B4982" s="2">
        <v>109684</v>
      </c>
      <c r="C4982" s="2" t="s">
        <v>41</v>
      </c>
      <c r="D4982" s="2" t="s">
        <v>36</v>
      </c>
      <c r="E4982" s="2">
        <v>1044.53</v>
      </c>
      <c r="F4982" s="2">
        <v>0.31</v>
      </c>
      <c r="G4982" s="2">
        <v>3</v>
      </c>
      <c r="H4982" s="3">
        <v>45450</v>
      </c>
      <c r="I4982" s="3">
        <v>45455</v>
      </c>
      <c r="J4982" s="2" t="s">
        <v>15</v>
      </c>
      <c r="K4982" s="2" t="s">
        <v>27</v>
      </c>
      <c r="L4982" s="2">
        <v>137.69999999999999</v>
      </c>
      <c r="M4982" s="2" t="s">
        <v>23</v>
      </c>
      <c r="N4982" s="11">
        <f>L4982/E4982*100</f>
        <v>13.182962672206639</v>
      </c>
      <c r="O4982" s="12" t="str">
        <f>IF(N4982&lt;10,"Low",IF(N4982&lt;20,"Med","High"))</f>
        <v>Med</v>
      </c>
      <c r="P4982" s="12">
        <f>sales*discount</f>
        <v>323.80430000000001</v>
      </c>
      <c r="Q4982" s="12">
        <f>sales-Discount_Values</f>
        <v>720.72569999999996</v>
      </c>
      <c r="R4982" s="12">
        <f>DATEDIF(order_date,delivery_date,"D")</f>
        <v>5</v>
      </c>
      <c r="S4982" s="12"/>
    </row>
    <row r="4983" spans="1:19" ht="14.25" customHeight="1" x14ac:dyDescent="0.35">
      <c r="A4983" s="2" t="s">
        <v>1883</v>
      </c>
      <c r="B4983" s="2">
        <v>101850</v>
      </c>
      <c r="C4983" s="2" t="s">
        <v>13</v>
      </c>
      <c r="D4983" s="2" t="s">
        <v>26</v>
      </c>
      <c r="E4983" s="2">
        <v>2688.85</v>
      </c>
      <c r="F4983" s="2">
        <v>0.05</v>
      </c>
      <c r="G4983" s="2">
        <v>7</v>
      </c>
      <c r="H4983" s="3">
        <v>45135</v>
      </c>
      <c r="I4983" s="3">
        <v>45137</v>
      </c>
      <c r="J4983" s="2" t="s">
        <v>31</v>
      </c>
      <c r="K4983" s="2" t="s">
        <v>22</v>
      </c>
      <c r="L4983" s="2">
        <v>354.49</v>
      </c>
      <c r="M4983" s="2" t="s">
        <v>34</v>
      </c>
      <c r="N4983" s="11">
        <f>L4983/E4983*100</f>
        <v>13.183703070085725</v>
      </c>
      <c r="O4983" s="12" t="str">
        <f>IF(N4983&lt;10,"Low",IF(N4983&lt;20,"Med","High"))</f>
        <v>Med</v>
      </c>
      <c r="P4983" s="12">
        <f>sales*discount</f>
        <v>134.4425</v>
      </c>
      <c r="Q4983" s="12">
        <f>sales-Discount_Values</f>
        <v>2554.4074999999998</v>
      </c>
      <c r="R4983" s="12">
        <f>DATEDIF(order_date,delivery_date,"D")</f>
        <v>2</v>
      </c>
      <c r="S4983" s="12"/>
    </row>
    <row r="4984" spans="1:19" ht="14.25" customHeight="1" x14ac:dyDescent="0.35">
      <c r="A4984" s="2" t="s">
        <v>1223</v>
      </c>
      <c r="B4984" s="2">
        <v>101190</v>
      </c>
      <c r="C4984" s="2" t="s">
        <v>13</v>
      </c>
      <c r="D4984" s="2" t="s">
        <v>36</v>
      </c>
      <c r="E4984" s="2">
        <v>239.51</v>
      </c>
      <c r="F4984" s="2">
        <v>0.3</v>
      </c>
      <c r="G4984" s="2">
        <v>5</v>
      </c>
      <c r="H4984" s="3">
        <v>45274</v>
      </c>
      <c r="I4984" s="3">
        <v>45280</v>
      </c>
      <c r="J4984" s="2" t="s">
        <v>21</v>
      </c>
      <c r="K4984" s="2" t="s">
        <v>16</v>
      </c>
      <c r="L4984" s="2">
        <v>31.59</v>
      </c>
      <c r="M4984" s="2" t="s">
        <v>48</v>
      </c>
      <c r="N4984" s="11">
        <f>L4984/E4984*100</f>
        <v>13.189428416350049</v>
      </c>
      <c r="O4984" s="12" t="str">
        <f>IF(N4984&lt;10,"Low",IF(N4984&lt;20,"Med","High"))</f>
        <v>Med</v>
      </c>
      <c r="P4984" s="12">
        <f>sales*discount</f>
        <v>71.852999999999994</v>
      </c>
      <c r="Q4984" s="12">
        <f>sales-Discount_Values</f>
        <v>167.65699999999998</v>
      </c>
      <c r="R4984" s="12">
        <f>DATEDIF(order_date,delivery_date,"D")</f>
        <v>6</v>
      </c>
      <c r="S4984" s="12"/>
    </row>
    <row r="4985" spans="1:19" ht="14.25" customHeight="1" x14ac:dyDescent="0.35">
      <c r="A4985" s="2" t="s">
        <v>11663</v>
      </c>
      <c r="B4985" s="2">
        <v>111630</v>
      </c>
      <c r="C4985" s="2" t="s">
        <v>25</v>
      </c>
      <c r="D4985" s="2" t="s">
        <v>33</v>
      </c>
      <c r="E4985" s="2">
        <v>3855.2</v>
      </c>
      <c r="F4985" s="2">
        <v>0.39</v>
      </c>
      <c r="G4985" s="2">
        <v>2</v>
      </c>
      <c r="H4985" s="3">
        <v>45337</v>
      </c>
      <c r="I4985" s="3">
        <v>45342</v>
      </c>
      <c r="J4985" s="2" t="s">
        <v>31</v>
      </c>
      <c r="K4985" s="2" t="s">
        <v>16</v>
      </c>
      <c r="L4985" s="2">
        <v>508.59</v>
      </c>
      <c r="M4985" s="2" t="s">
        <v>23</v>
      </c>
      <c r="N4985" s="11">
        <f>L4985/E4985*100</f>
        <v>13.192311682921767</v>
      </c>
      <c r="O4985" s="12" t="str">
        <f>IF(N4985&lt;10,"Low",IF(N4985&lt;20,"Med","High"))</f>
        <v>Med</v>
      </c>
      <c r="P4985" s="12">
        <f>sales*discount</f>
        <v>1503.528</v>
      </c>
      <c r="Q4985" s="12">
        <f>sales-Discount_Values</f>
        <v>2351.6719999999996</v>
      </c>
      <c r="R4985" s="12">
        <f>DATEDIF(order_date,delivery_date,"D")</f>
        <v>5</v>
      </c>
      <c r="S4985" s="12"/>
    </row>
    <row r="4986" spans="1:19" ht="14.25" customHeight="1" x14ac:dyDescent="0.35">
      <c r="A4986" s="2" t="s">
        <v>5359</v>
      </c>
      <c r="B4986" s="2">
        <v>105326</v>
      </c>
      <c r="C4986" s="2" t="s">
        <v>25</v>
      </c>
      <c r="D4986" s="2" t="s">
        <v>36</v>
      </c>
      <c r="E4986" s="2">
        <v>3593.15</v>
      </c>
      <c r="F4986" s="2">
        <v>7.0000000000000007E-2</v>
      </c>
      <c r="G4986" s="2">
        <v>4</v>
      </c>
      <c r="H4986" s="3">
        <v>45225</v>
      </c>
      <c r="I4986" s="3">
        <v>45231</v>
      </c>
      <c r="J4986" s="2" t="s">
        <v>21</v>
      </c>
      <c r="K4986" s="2" t="s">
        <v>16</v>
      </c>
      <c r="L4986" s="2">
        <v>474.11</v>
      </c>
      <c r="M4986" s="2" t="s">
        <v>48</v>
      </c>
      <c r="N4986" s="11">
        <f>L4986/E4986*100</f>
        <v>13.194829049719607</v>
      </c>
      <c r="O4986" s="12" t="str">
        <f>IF(N4986&lt;10,"Low",IF(N4986&lt;20,"Med","High"))</f>
        <v>Med</v>
      </c>
      <c r="P4986" s="12">
        <f>sales*discount</f>
        <v>251.52050000000003</v>
      </c>
      <c r="Q4986" s="12">
        <f>sales-Discount_Values</f>
        <v>3341.6295</v>
      </c>
      <c r="R4986" s="12">
        <f>DATEDIF(order_date,delivery_date,"D")</f>
        <v>6</v>
      </c>
      <c r="S4986" s="12"/>
    </row>
    <row r="4987" spans="1:19" ht="14.25" customHeight="1" x14ac:dyDescent="0.35">
      <c r="A4987" s="2" t="s">
        <v>7377</v>
      </c>
      <c r="B4987" s="2">
        <v>107344</v>
      </c>
      <c r="C4987" s="2" t="s">
        <v>25</v>
      </c>
      <c r="D4987" s="2" t="s">
        <v>14</v>
      </c>
      <c r="E4987" s="2">
        <v>691.84</v>
      </c>
      <c r="F4987" s="2">
        <v>0.18</v>
      </c>
      <c r="G4987" s="2">
        <v>6</v>
      </c>
      <c r="H4987" s="3">
        <v>44950</v>
      </c>
      <c r="I4987" s="3">
        <v>44951</v>
      </c>
      <c r="J4987" s="2" t="s">
        <v>21</v>
      </c>
      <c r="K4987" s="2" t="s">
        <v>22</v>
      </c>
      <c r="L4987" s="2">
        <v>91.29</v>
      </c>
      <c r="M4987" s="2" t="s">
        <v>23</v>
      </c>
      <c r="N4987" s="11">
        <f>L4987/E4987*100</f>
        <v>13.195247456059207</v>
      </c>
      <c r="O4987" s="12" t="str">
        <f>IF(N4987&lt;10,"Low",IF(N4987&lt;20,"Med","High"))</f>
        <v>Med</v>
      </c>
      <c r="P4987" s="12">
        <f>sales*discount</f>
        <v>124.5312</v>
      </c>
      <c r="Q4987" s="12">
        <f>sales-Discount_Values</f>
        <v>567.30880000000002</v>
      </c>
      <c r="R4987" s="12">
        <f>DATEDIF(order_date,delivery_date,"D")</f>
        <v>1</v>
      </c>
      <c r="S4987" s="12"/>
    </row>
    <row r="4988" spans="1:19" ht="14.25" customHeight="1" x14ac:dyDescent="0.35">
      <c r="A4988" s="2" t="s">
        <v>4950</v>
      </c>
      <c r="B4988" s="2">
        <v>104917</v>
      </c>
      <c r="C4988" s="2" t="s">
        <v>19</v>
      </c>
      <c r="D4988" s="2" t="s">
        <v>14</v>
      </c>
      <c r="E4988" s="2">
        <v>4614.74</v>
      </c>
      <c r="F4988" s="2">
        <v>0.2</v>
      </c>
      <c r="G4988" s="2">
        <v>9</v>
      </c>
      <c r="H4988" s="3">
        <v>45185</v>
      </c>
      <c r="I4988" s="3">
        <v>45187</v>
      </c>
      <c r="J4988" s="2" t="s">
        <v>31</v>
      </c>
      <c r="K4988" s="2" t="s">
        <v>22</v>
      </c>
      <c r="L4988" s="2">
        <v>609.04</v>
      </c>
      <c r="M4988" s="2" t="s">
        <v>34</v>
      </c>
      <c r="N4988" s="11">
        <f>L4988/E4988*100</f>
        <v>13.197709946822572</v>
      </c>
      <c r="O4988" s="12" t="str">
        <f>IF(N4988&lt;10,"Low",IF(N4988&lt;20,"Med","High"))</f>
        <v>Med</v>
      </c>
      <c r="P4988" s="12">
        <f>sales*discount</f>
        <v>922.94799999999998</v>
      </c>
      <c r="Q4988" s="12">
        <f>sales-Discount_Values</f>
        <v>3691.7919999999999</v>
      </c>
      <c r="R4988" s="12">
        <f>DATEDIF(order_date,delivery_date,"D")</f>
        <v>2</v>
      </c>
      <c r="S4988" s="12"/>
    </row>
    <row r="4989" spans="1:19" ht="14.25" customHeight="1" x14ac:dyDescent="0.35">
      <c r="A4989" s="2" t="s">
        <v>9621</v>
      </c>
      <c r="B4989" s="2">
        <v>109588</v>
      </c>
      <c r="C4989" s="2" t="s">
        <v>25</v>
      </c>
      <c r="D4989" s="2" t="s">
        <v>33</v>
      </c>
      <c r="E4989" s="2">
        <v>4618.5600000000004</v>
      </c>
      <c r="F4989" s="2">
        <v>0.13</v>
      </c>
      <c r="G4989" s="2">
        <v>6</v>
      </c>
      <c r="H4989" s="3">
        <v>45645</v>
      </c>
      <c r="I4989" s="3">
        <v>45648</v>
      </c>
      <c r="J4989" s="2" t="s">
        <v>15</v>
      </c>
      <c r="K4989" s="2" t="s">
        <v>22</v>
      </c>
      <c r="L4989" s="2">
        <v>609.59</v>
      </c>
      <c r="M4989" s="2" t="s">
        <v>48</v>
      </c>
      <c r="N4989" s="11">
        <f>L4989/E4989*100</f>
        <v>13.198702625926694</v>
      </c>
      <c r="O4989" s="12" t="str">
        <f>IF(N4989&lt;10,"Low",IF(N4989&lt;20,"Med","High"))</f>
        <v>Med</v>
      </c>
      <c r="P4989" s="12">
        <f>sales*discount</f>
        <v>600.41280000000006</v>
      </c>
      <c r="Q4989" s="12">
        <f>sales-Discount_Values</f>
        <v>4018.1472000000003</v>
      </c>
      <c r="R4989" s="12">
        <f>DATEDIF(order_date,delivery_date,"D")</f>
        <v>3</v>
      </c>
      <c r="S4989" s="12"/>
    </row>
    <row r="4990" spans="1:19" ht="14.25" customHeight="1" x14ac:dyDescent="0.35">
      <c r="A4990" s="2" t="s">
        <v>13387</v>
      </c>
      <c r="B4990" s="2">
        <v>113354</v>
      </c>
      <c r="C4990" s="2" t="s">
        <v>19</v>
      </c>
      <c r="D4990" s="2" t="s">
        <v>33</v>
      </c>
      <c r="E4990" s="2">
        <v>2218.11</v>
      </c>
      <c r="F4990" s="2">
        <v>0.24</v>
      </c>
      <c r="G4990" s="2">
        <v>2</v>
      </c>
      <c r="H4990" s="3">
        <v>45395</v>
      </c>
      <c r="I4990" s="3">
        <v>45398</v>
      </c>
      <c r="J4990" s="2" t="s">
        <v>21</v>
      </c>
      <c r="K4990" s="2" t="s">
        <v>22</v>
      </c>
      <c r="L4990" s="2">
        <v>292.77999999999997</v>
      </c>
      <c r="M4990" s="2" t="s">
        <v>34</v>
      </c>
      <c r="N4990" s="11">
        <f>L4990/E4990*100</f>
        <v>13.199525722349206</v>
      </c>
      <c r="O4990" s="12" t="str">
        <f>IF(N4990&lt;10,"Low",IF(N4990&lt;20,"Med","High"))</f>
        <v>Med</v>
      </c>
      <c r="P4990" s="12">
        <f>sales*discount</f>
        <v>532.34640000000002</v>
      </c>
      <c r="Q4990" s="12">
        <f>sales-Discount_Values</f>
        <v>1685.7636000000002</v>
      </c>
      <c r="R4990" s="12">
        <f>DATEDIF(order_date,delivery_date,"D")</f>
        <v>3</v>
      </c>
      <c r="S4990" s="12"/>
    </row>
    <row r="4991" spans="1:19" ht="14.25" customHeight="1" x14ac:dyDescent="0.35">
      <c r="A4991" s="2" t="s">
        <v>12116</v>
      </c>
      <c r="B4991" s="2">
        <v>112083</v>
      </c>
      <c r="C4991" s="2" t="s">
        <v>13</v>
      </c>
      <c r="D4991" s="2" t="s">
        <v>20</v>
      </c>
      <c r="E4991" s="2">
        <v>2140.44</v>
      </c>
      <c r="F4991" s="2">
        <v>0.34</v>
      </c>
      <c r="G4991" s="2">
        <v>2</v>
      </c>
      <c r="H4991" s="3">
        <v>45003</v>
      </c>
      <c r="I4991" s="3">
        <v>45008</v>
      </c>
      <c r="J4991" s="2" t="s">
        <v>21</v>
      </c>
      <c r="K4991" s="2" t="s">
        <v>22</v>
      </c>
      <c r="L4991" s="2">
        <v>282.57</v>
      </c>
      <c r="M4991" s="2" t="s">
        <v>34</v>
      </c>
      <c r="N4991" s="11">
        <f>L4991/E4991*100</f>
        <v>13.201491282166284</v>
      </c>
      <c r="O4991" s="12" t="str">
        <f>IF(N4991&lt;10,"Low",IF(N4991&lt;20,"Med","High"))</f>
        <v>Med</v>
      </c>
      <c r="P4991" s="12">
        <f>sales*discount</f>
        <v>727.7496000000001</v>
      </c>
      <c r="Q4991" s="12">
        <f>sales-Discount_Values</f>
        <v>1412.6904</v>
      </c>
      <c r="R4991" s="12">
        <f>DATEDIF(order_date,delivery_date,"D")</f>
        <v>5</v>
      </c>
      <c r="S4991" s="12"/>
    </row>
    <row r="4992" spans="1:19" ht="14.25" customHeight="1" x14ac:dyDescent="0.35">
      <c r="A4992" s="2" t="s">
        <v>3408</v>
      </c>
      <c r="B4992" s="2">
        <v>103375</v>
      </c>
      <c r="C4992" s="2" t="s">
        <v>25</v>
      </c>
      <c r="D4992" s="2" t="s">
        <v>36</v>
      </c>
      <c r="E4992" s="2">
        <v>2338.9</v>
      </c>
      <c r="F4992" s="2">
        <v>0.18</v>
      </c>
      <c r="G4992" s="2">
        <v>5</v>
      </c>
      <c r="H4992" s="3">
        <v>45525</v>
      </c>
      <c r="I4992" s="3">
        <v>45530</v>
      </c>
      <c r="J4992" s="2" t="s">
        <v>15</v>
      </c>
      <c r="K4992" s="2" t="s">
        <v>22</v>
      </c>
      <c r="L4992" s="2">
        <v>308.79000000000002</v>
      </c>
      <c r="M4992" s="2" t="s">
        <v>23</v>
      </c>
      <c r="N4992" s="11">
        <f>L4992/E4992*100</f>
        <v>13.202360083800077</v>
      </c>
      <c r="O4992" s="12" t="str">
        <f>IF(N4992&lt;10,"Low",IF(N4992&lt;20,"Med","High"))</f>
        <v>Med</v>
      </c>
      <c r="P4992" s="12">
        <f>sales*discount</f>
        <v>421.00200000000001</v>
      </c>
      <c r="Q4992" s="12">
        <f>sales-Discount_Values</f>
        <v>1917.8980000000001</v>
      </c>
      <c r="R4992" s="12">
        <f>DATEDIF(order_date,delivery_date,"D")</f>
        <v>5</v>
      </c>
      <c r="S4992" s="12"/>
    </row>
    <row r="4993" spans="1:19" ht="14.25" customHeight="1" x14ac:dyDescent="0.35">
      <c r="A4993" s="2" t="s">
        <v>11983</v>
      </c>
      <c r="B4993" s="2">
        <v>111950</v>
      </c>
      <c r="C4993" s="2" t="s">
        <v>13</v>
      </c>
      <c r="D4993" s="2" t="s">
        <v>20</v>
      </c>
      <c r="E4993" s="2">
        <v>1829.79</v>
      </c>
      <c r="F4993" s="2">
        <v>0.22</v>
      </c>
      <c r="G4993" s="2">
        <v>1</v>
      </c>
      <c r="H4993" s="3">
        <v>45097</v>
      </c>
      <c r="I4993" s="3">
        <v>45104</v>
      </c>
      <c r="J4993" s="2" t="s">
        <v>21</v>
      </c>
      <c r="K4993" s="2" t="s">
        <v>16</v>
      </c>
      <c r="L4993" s="2">
        <v>241.59</v>
      </c>
      <c r="M4993" s="2" t="s">
        <v>34</v>
      </c>
      <c r="N4993" s="11">
        <f>L4993/E4993*100</f>
        <v>13.203154460347911</v>
      </c>
      <c r="O4993" s="12" t="str">
        <f>IF(N4993&lt;10,"Low",IF(N4993&lt;20,"Med","High"))</f>
        <v>Med</v>
      </c>
      <c r="P4993" s="12">
        <f>sales*discount</f>
        <v>402.55379999999997</v>
      </c>
      <c r="Q4993" s="12">
        <f>sales-Discount_Values</f>
        <v>1427.2362000000001</v>
      </c>
      <c r="R4993" s="12">
        <f>DATEDIF(order_date,delivery_date,"D")</f>
        <v>7</v>
      </c>
      <c r="S4993" s="12"/>
    </row>
    <row r="4994" spans="1:19" ht="14.25" customHeight="1" x14ac:dyDescent="0.35">
      <c r="A4994" s="2" t="s">
        <v>4632</v>
      </c>
      <c r="B4994" s="2">
        <v>104599</v>
      </c>
      <c r="C4994" s="2" t="s">
        <v>13</v>
      </c>
      <c r="D4994" s="2" t="s">
        <v>36</v>
      </c>
      <c r="E4994" s="2">
        <v>1614.61</v>
      </c>
      <c r="F4994" s="2">
        <v>0.28999999999999998</v>
      </c>
      <c r="G4994" s="2">
        <v>5</v>
      </c>
      <c r="H4994" s="3">
        <v>45113</v>
      </c>
      <c r="I4994" s="3">
        <v>45116</v>
      </c>
      <c r="J4994" s="2" t="s">
        <v>15</v>
      </c>
      <c r="K4994" s="2" t="s">
        <v>22</v>
      </c>
      <c r="L4994" s="2">
        <v>213.19</v>
      </c>
      <c r="M4994" s="2" t="s">
        <v>28</v>
      </c>
      <c r="N4994" s="11">
        <f>L4994/E4994*100</f>
        <v>13.203807730659417</v>
      </c>
      <c r="O4994" s="12" t="str">
        <f>IF(N4994&lt;10,"Low",IF(N4994&lt;20,"Med","High"))</f>
        <v>Med</v>
      </c>
      <c r="P4994" s="12">
        <f>sales*discount</f>
        <v>468.23689999999993</v>
      </c>
      <c r="Q4994" s="12">
        <f>sales-Discount_Values</f>
        <v>1146.3731</v>
      </c>
      <c r="R4994" s="12">
        <f>DATEDIF(order_date,delivery_date,"D")</f>
        <v>3</v>
      </c>
      <c r="S4994" s="12"/>
    </row>
    <row r="4995" spans="1:19" ht="14.25" customHeight="1" x14ac:dyDescent="0.35">
      <c r="A4995" s="2" t="s">
        <v>11002</v>
      </c>
      <c r="B4995" s="2">
        <v>110969</v>
      </c>
      <c r="C4995" s="2" t="s">
        <v>13</v>
      </c>
      <c r="D4995" s="2" t="s">
        <v>20</v>
      </c>
      <c r="E4995" s="2">
        <v>3238.26</v>
      </c>
      <c r="F4995" s="2">
        <v>0.03</v>
      </c>
      <c r="G4995" s="2">
        <v>2</v>
      </c>
      <c r="H4995" s="3">
        <v>44949</v>
      </c>
      <c r="I4995" s="3">
        <v>44953</v>
      </c>
      <c r="J4995" s="2" t="s">
        <v>21</v>
      </c>
      <c r="K4995" s="2" t="s">
        <v>27</v>
      </c>
      <c r="L4995" s="2">
        <v>427.62</v>
      </c>
      <c r="M4995" s="2" t="s">
        <v>39</v>
      </c>
      <c r="N4995" s="11">
        <f>L4995/E4995*100</f>
        <v>13.205239851031109</v>
      </c>
      <c r="O4995" s="12" t="str">
        <f>IF(N4995&lt;10,"Low",IF(N4995&lt;20,"Med","High"))</f>
        <v>Med</v>
      </c>
      <c r="P4995" s="12">
        <f>sales*discount</f>
        <v>97.147800000000004</v>
      </c>
      <c r="Q4995" s="12">
        <f>sales-Discount_Values</f>
        <v>3141.1122</v>
      </c>
      <c r="R4995" s="12">
        <f>DATEDIF(order_date,delivery_date,"D")</f>
        <v>4</v>
      </c>
      <c r="S4995" s="12"/>
    </row>
    <row r="4996" spans="1:19" ht="14.25" customHeight="1" x14ac:dyDescent="0.35">
      <c r="A4996" s="2" t="s">
        <v>8657</v>
      </c>
      <c r="B4996" s="2">
        <v>108624</v>
      </c>
      <c r="C4996" s="2" t="s">
        <v>25</v>
      </c>
      <c r="D4996" s="2" t="s">
        <v>14</v>
      </c>
      <c r="E4996" s="2">
        <v>4157.5</v>
      </c>
      <c r="F4996" s="2">
        <v>0.22</v>
      </c>
      <c r="G4996" s="2">
        <v>4</v>
      </c>
      <c r="H4996" s="3">
        <v>45185</v>
      </c>
      <c r="I4996" s="3">
        <v>45189</v>
      </c>
      <c r="J4996" s="2" t="s">
        <v>21</v>
      </c>
      <c r="K4996" s="2" t="s">
        <v>22</v>
      </c>
      <c r="L4996" s="2">
        <v>549.12</v>
      </c>
      <c r="M4996" s="2" t="s">
        <v>28</v>
      </c>
      <c r="N4996" s="11">
        <f>L4996/E4996*100</f>
        <v>13.207937462417318</v>
      </c>
      <c r="O4996" s="12" t="str">
        <f>IF(N4996&lt;10,"Low",IF(N4996&lt;20,"Med","High"))</f>
        <v>Med</v>
      </c>
      <c r="P4996" s="12">
        <f>sales*discount</f>
        <v>914.65</v>
      </c>
      <c r="Q4996" s="12">
        <f>sales-Discount_Values</f>
        <v>3242.85</v>
      </c>
      <c r="R4996" s="12">
        <f>DATEDIF(order_date,delivery_date,"D")</f>
        <v>4</v>
      </c>
      <c r="S4996" s="12"/>
    </row>
    <row r="4997" spans="1:19" ht="14.25" customHeight="1" x14ac:dyDescent="0.35">
      <c r="A4997" s="2" t="s">
        <v>11645</v>
      </c>
      <c r="B4997" s="2">
        <v>111612</v>
      </c>
      <c r="C4997" s="2" t="s">
        <v>41</v>
      </c>
      <c r="D4997" s="2" t="s">
        <v>26</v>
      </c>
      <c r="E4997" s="2">
        <v>889.04</v>
      </c>
      <c r="F4997" s="2">
        <v>0.5</v>
      </c>
      <c r="G4997" s="2">
        <v>7</v>
      </c>
      <c r="H4997" s="3">
        <v>45643</v>
      </c>
      <c r="I4997" s="3">
        <v>45645</v>
      </c>
      <c r="J4997" s="2" t="s">
        <v>21</v>
      </c>
      <c r="K4997" s="2" t="s">
        <v>27</v>
      </c>
      <c r="L4997" s="2">
        <v>117.43</v>
      </c>
      <c r="M4997" s="2" t="s">
        <v>39</v>
      </c>
      <c r="N4997" s="11">
        <f>L4997/E4997*100</f>
        <v>13.208629532979394</v>
      </c>
      <c r="O4997" s="12" t="str">
        <f>IF(N4997&lt;10,"Low",IF(N4997&lt;20,"Med","High"))</f>
        <v>Med</v>
      </c>
      <c r="P4997" s="12">
        <f>sales*discount</f>
        <v>444.52</v>
      </c>
      <c r="Q4997" s="12">
        <f>sales-Discount_Values</f>
        <v>444.52</v>
      </c>
      <c r="R4997" s="12">
        <f>DATEDIF(order_date,delivery_date,"D")</f>
        <v>2</v>
      </c>
      <c r="S4997" s="12"/>
    </row>
    <row r="4998" spans="1:19" ht="14.25" customHeight="1" x14ac:dyDescent="0.35">
      <c r="A4998" s="2" t="s">
        <v>5903</v>
      </c>
      <c r="B4998" s="2">
        <v>105870</v>
      </c>
      <c r="C4998" s="2" t="s">
        <v>13</v>
      </c>
      <c r="D4998" s="2" t="s">
        <v>14</v>
      </c>
      <c r="E4998" s="2">
        <v>1366.53</v>
      </c>
      <c r="F4998" s="2">
        <v>0.19</v>
      </c>
      <c r="G4998" s="2">
        <v>7</v>
      </c>
      <c r="H4998" s="3">
        <v>45535</v>
      </c>
      <c r="I4998" s="3">
        <v>45538</v>
      </c>
      <c r="J4998" s="2" t="s">
        <v>21</v>
      </c>
      <c r="K4998" s="2" t="s">
        <v>16</v>
      </c>
      <c r="L4998" s="2">
        <v>180.59</v>
      </c>
      <c r="M4998" s="2" t="s">
        <v>39</v>
      </c>
      <c r="N4998" s="11">
        <f>L4998/E4998*100</f>
        <v>13.215223961420532</v>
      </c>
      <c r="O4998" s="12" t="str">
        <f>IF(N4998&lt;10,"Low",IF(N4998&lt;20,"Med","High"))</f>
        <v>Med</v>
      </c>
      <c r="P4998" s="12">
        <f>sales*discount</f>
        <v>259.64069999999998</v>
      </c>
      <c r="Q4998" s="12">
        <f>sales-Discount_Values</f>
        <v>1106.8893</v>
      </c>
      <c r="R4998" s="12">
        <f>DATEDIF(order_date,delivery_date,"D")</f>
        <v>3</v>
      </c>
      <c r="S4998" s="12"/>
    </row>
    <row r="4999" spans="1:19" ht="14.25" customHeight="1" x14ac:dyDescent="0.35">
      <c r="A4999" s="2" t="s">
        <v>10524</v>
      </c>
      <c r="B4999" s="2">
        <v>110491</v>
      </c>
      <c r="C4999" s="2" t="s">
        <v>25</v>
      </c>
      <c r="D4999" s="2" t="s">
        <v>14</v>
      </c>
      <c r="E4999" s="2">
        <v>4025.67</v>
      </c>
      <c r="F4999" s="2">
        <v>0.34</v>
      </c>
      <c r="G4999" s="2">
        <v>9</v>
      </c>
      <c r="H4999" s="3">
        <v>45206</v>
      </c>
      <c r="I4999" s="3">
        <v>45212</v>
      </c>
      <c r="J4999" s="2" t="s">
        <v>15</v>
      </c>
      <c r="K4999" s="2" t="s">
        <v>27</v>
      </c>
      <c r="L4999" s="2">
        <v>532.02</v>
      </c>
      <c r="M4999" s="2" t="s">
        <v>23</v>
      </c>
      <c r="N4999" s="11">
        <f>L4999/E4999*100</f>
        <v>13.215688320205082</v>
      </c>
      <c r="O4999" s="12" t="str">
        <f>IF(N4999&lt;10,"Low",IF(N4999&lt;20,"Med","High"))</f>
        <v>Med</v>
      </c>
      <c r="P4999" s="12">
        <f>sales*discount</f>
        <v>1368.7278000000001</v>
      </c>
      <c r="Q4999" s="12">
        <f>sales-Discount_Values</f>
        <v>2656.9422</v>
      </c>
      <c r="R4999" s="12">
        <f>DATEDIF(order_date,delivery_date,"D")</f>
        <v>6</v>
      </c>
      <c r="S4999" s="12"/>
    </row>
    <row r="5000" spans="1:19" ht="14.25" customHeight="1" x14ac:dyDescent="0.35">
      <c r="A5000" s="2" t="s">
        <v>10491</v>
      </c>
      <c r="B5000" s="2">
        <v>110458</v>
      </c>
      <c r="C5000" s="2" t="s">
        <v>25</v>
      </c>
      <c r="D5000" s="2" t="s">
        <v>20</v>
      </c>
      <c r="E5000" s="2">
        <v>4684.62</v>
      </c>
      <c r="F5000" s="2">
        <v>0.44</v>
      </c>
      <c r="G5000" s="2">
        <v>9</v>
      </c>
      <c r="H5000" s="3">
        <v>45266</v>
      </c>
      <c r="I5000" s="3">
        <v>45269</v>
      </c>
      <c r="J5000" s="2" t="s">
        <v>31</v>
      </c>
      <c r="K5000" s="2" t="s">
        <v>27</v>
      </c>
      <c r="L5000" s="2">
        <v>619.14</v>
      </c>
      <c r="M5000" s="2" t="s">
        <v>39</v>
      </c>
      <c r="N5000" s="11">
        <f>L5000/E5000*100</f>
        <v>13.216440180847114</v>
      </c>
      <c r="O5000" s="12" t="str">
        <f>IF(N5000&lt;10,"Low",IF(N5000&lt;20,"Med","High"))</f>
        <v>Med</v>
      </c>
      <c r="P5000" s="12">
        <f>sales*discount</f>
        <v>2061.2327999999998</v>
      </c>
      <c r="Q5000" s="12">
        <f>sales-Discount_Values</f>
        <v>2623.3872000000001</v>
      </c>
      <c r="R5000" s="12">
        <f>DATEDIF(order_date,delivery_date,"D")</f>
        <v>3</v>
      </c>
      <c r="S5000" s="12"/>
    </row>
    <row r="5001" spans="1:19" ht="14.25" customHeight="1" x14ac:dyDescent="0.35">
      <c r="A5001" s="2" t="s">
        <v>8663</v>
      </c>
      <c r="B5001" s="2">
        <v>108630</v>
      </c>
      <c r="C5001" s="2" t="s">
        <v>25</v>
      </c>
      <c r="D5001" s="2" t="s">
        <v>36</v>
      </c>
      <c r="E5001" s="2">
        <v>2462.17</v>
      </c>
      <c r="F5001" s="2">
        <v>0.28999999999999998</v>
      </c>
      <c r="G5001" s="2">
        <v>4</v>
      </c>
      <c r="H5001" s="3">
        <v>45635</v>
      </c>
      <c r="I5001" s="3">
        <v>45639</v>
      </c>
      <c r="J5001" s="2" t="s">
        <v>31</v>
      </c>
      <c r="K5001" s="2" t="s">
        <v>16</v>
      </c>
      <c r="L5001" s="2">
        <v>325.42</v>
      </c>
      <c r="M5001" s="2" t="s">
        <v>28</v>
      </c>
      <c r="N5001" s="11">
        <f>L5001/E5001*100</f>
        <v>13.216796565631132</v>
      </c>
      <c r="O5001" s="12" t="str">
        <f>IF(N5001&lt;10,"Low",IF(N5001&lt;20,"Med","High"))</f>
        <v>Med</v>
      </c>
      <c r="P5001" s="12">
        <f>sales*discount</f>
        <v>714.02929999999992</v>
      </c>
      <c r="Q5001" s="12">
        <f>sales-Discount_Values</f>
        <v>1748.1407000000002</v>
      </c>
      <c r="R5001" s="12">
        <f>DATEDIF(order_date,delivery_date,"D")</f>
        <v>4</v>
      </c>
      <c r="S5001" s="12"/>
    </row>
    <row r="5002" spans="1:19" ht="14.25" customHeight="1" x14ac:dyDescent="0.35">
      <c r="A5002" s="2" t="s">
        <v>14659</v>
      </c>
      <c r="B5002" s="2">
        <v>114626</v>
      </c>
      <c r="C5002" s="2" t="s">
        <v>13</v>
      </c>
      <c r="D5002" s="2" t="s">
        <v>14</v>
      </c>
      <c r="E5002" s="2">
        <v>1027.53</v>
      </c>
      <c r="F5002" s="2">
        <v>7.0000000000000007E-2</v>
      </c>
      <c r="G5002" s="2">
        <v>8</v>
      </c>
      <c r="H5002" s="3">
        <v>45011</v>
      </c>
      <c r="I5002" s="3">
        <v>45015</v>
      </c>
      <c r="J5002" s="2" t="s">
        <v>21</v>
      </c>
      <c r="K5002" s="2" t="s">
        <v>16</v>
      </c>
      <c r="L5002" s="2">
        <v>135.83000000000001</v>
      </c>
      <c r="M5002" s="2" t="s">
        <v>17</v>
      </c>
      <c r="N5002" s="11">
        <f>L5002/E5002*100</f>
        <v>13.219078761690659</v>
      </c>
      <c r="O5002" s="12" t="str">
        <f>IF(N5002&lt;10,"Low",IF(N5002&lt;20,"Med","High"))</f>
        <v>Med</v>
      </c>
      <c r="P5002" s="12">
        <f>sales*discount</f>
        <v>71.92710000000001</v>
      </c>
      <c r="Q5002" s="12">
        <f>sales-Discount_Values</f>
        <v>955.60289999999998</v>
      </c>
      <c r="R5002" s="12">
        <f>DATEDIF(order_date,delivery_date,"D")</f>
        <v>4</v>
      </c>
      <c r="S5002" s="12"/>
    </row>
    <row r="5003" spans="1:19" ht="14.25" customHeight="1" x14ac:dyDescent="0.35">
      <c r="A5003" s="2" t="s">
        <v>15101</v>
      </c>
      <c r="B5003" s="2">
        <v>115068</v>
      </c>
      <c r="C5003" s="2" t="s">
        <v>19</v>
      </c>
      <c r="D5003" s="2" t="s">
        <v>33</v>
      </c>
      <c r="E5003" s="2">
        <v>1207.78</v>
      </c>
      <c r="F5003" s="2">
        <v>0.34</v>
      </c>
      <c r="G5003" s="2">
        <v>4</v>
      </c>
      <c r="H5003" s="3">
        <v>45632</v>
      </c>
      <c r="I5003" s="3">
        <v>45635</v>
      </c>
      <c r="J5003" s="2" t="s">
        <v>15</v>
      </c>
      <c r="K5003" s="2" t="s">
        <v>22</v>
      </c>
      <c r="L5003" s="2">
        <v>159.69</v>
      </c>
      <c r="M5003" s="2" t="s">
        <v>34</v>
      </c>
      <c r="N5003" s="11">
        <f>L5003/E5003*100</f>
        <v>13.221778800774974</v>
      </c>
      <c r="O5003" s="12" t="str">
        <f>IF(N5003&lt;10,"Low",IF(N5003&lt;20,"Med","High"))</f>
        <v>Med</v>
      </c>
      <c r="P5003" s="12">
        <f>sales*discount</f>
        <v>410.64520000000005</v>
      </c>
      <c r="Q5003" s="12">
        <f>sales-Discount_Values</f>
        <v>797.13479999999993</v>
      </c>
      <c r="R5003" s="12">
        <f>DATEDIF(order_date,delivery_date,"D")</f>
        <v>3</v>
      </c>
      <c r="S5003" s="12"/>
    </row>
    <row r="5004" spans="1:19" ht="14.25" customHeight="1" x14ac:dyDescent="0.35">
      <c r="A5004" s="2" t="s">
        <v>9828</v>
      </c>
      <c r="B5004" s="2">
        <v>109795</v>
      </c>
      <c r="C5004" s="2" t="s">
        <v>25</v>
      </c>
      <c r="D5004" s="2" t="s">
        <v>36</v>
      </c>
      <c r="E5004" s="2">
        <v>2163.88</v>
      </c>
      <c r="F5004" s="2">
        <v>0.44</v>
      </c>
      <c r="G5004" s="2">
        <v>8</v>
      </c>
      <c r="H5004" s="3">
        <v>45027</v>
      </c>
      <c r="I5004" s="3">
        <v>45031</v>
      </c>
      <c r="J5004" s="2" t="s">
        <v>21</v>
      </c>
      <c r="K5004" s="2" t="s">
        <v>27</v>
      </c>
      <c r="L5004" s="2">
        <v>286.18</v>
      </c>
      <c r="M5004" s="2" t="s">
        <v>17</v>
      </c>
      <c r="N5004" s="11">
        <f>L5004/E5004*100</f>
        <v>13.225317485257962</v>
      </c>
      <c r="O5004" s="12" t="str">
        <f>IF(N5004&lt;10,"Low",IF(N5004&lt;20,"Med","High"))</f>
        <v>Med</v>
      </c>
      <c r="P5004" s="12">
        <f>sales*discount</f>
        <v>952.10720000000003</v>
      </c>
      <c r="Q5004" s="12">
        <f>sales-Discount_Values</f>
        <v>1211.7728000000002</v>
      </c>
      <c r="R5004" s="12">
        <f>DATEDIF(order_date,delivery_date,"D")</f>
        <v>4</v>
      </c>
      <c r="S5004" s="12"/>
    </row>
    <row r="5005" spans="1:19" ht="14.25" customHeight="1" x14ac:dyDescent="0.35">
      <c r="A5005" s="2" t="s">
        <v>3782</v>
      </c>
      <c r="B5005" s="2">
        <v>103749</v>
      </c>
      <c r="C5005" s="2" t="s">
        <v>41</v>
      </c>
      <c r="D5005" s="2" t="s">
        <v>33</v>
      </c>
      <c r="E5005" s="2">
        <v>3838.79</v>
      </c>
      <c r="F5005" s="2">
        <v>0.44</v>
      </c>
      <c r="G5005" s="2">
        <v>6</v>
      </c>
      <c r="H5005" s="3">
        <v>45072</v>
      </c>
      <c r="I5005" s="3">
        <v>45077</v>
      </c>
      <c r="J5005" s="2" t="s">
        <v>21</v>
      </c>
      <c r="K5005" s="2" t="s">
        <v>27</v>
      </c>
      <c r="L5005" s="2">
        <v>507.71</v>
      </c>
      <c r="M5005" s="2" t="s">
        <v>39</v>
      </c>
      <c r="N5005" s="11">
        <f>L5005/E5005*100</f>
        <v>13.225782082374915</v>
      </c>
      <c r="O5005" s="12" t="str">
        <f>IF(N5005&lt;10,"Low",IF(N5005&lt;20,"Med","High"))</f>
        <v>Med</v>
      </c>
      <c r="P5005" s="12">
        <f>sales*discount</f>
        <v>1689.0676000000001</v>
      </c>
      <c r="Q5005" s="12">
        <f>sales-Discount_Values</f>
        <v>2149.7223999999997</v>
      </c>
      <c r="R5005" s="12">
        <f>DATEDIF(order_date,delivery_date,"D")</f>
        <v>5</v>
      </c>
      <c r="S5005" s="12"/>
    </row>
    <row r="5006" spans="1:19" ht="14.25" customHeight="1" x14ac:dyDescent="0.35">
      <c r="A5006" s="2" t="s">
        <v>7750</v>
      </c>
      <c r="B5006" s="2">
        <v>107717</v>
      </c>
      <c r="C5006" s="2" t="s">
        <v>41</v>
      </c>
      <c r="D5006" s="2" t="s">
        <v>14</v>
      </c>
      <c r="E5006" s="2">
        <v>1077.28</v>
      </c>
      <c r="F5006" s="2">
        <v>0.22</v>
      </c>
      <c r="G5006" s="2">
        <v>7</v>
      </c>
      <c r="H5006" s="3">
        <v>45576</v>
      </c>
      <c r="I5006" s="3">
        <v>45580</v>
      </c>
      <c r="J5006" s="2" t="s">
        <v>21</v>
      </c>
      <c r="K5006" s="2" t="s">
        <v>16</v>
      </c>
      <c r="L5006" s="2">
        <v>142.49</v>
      </c>
      <c r="M5006" s="2" t="s">
        <v>34</v>
      </c>
      <c r="N5006" s="11">
        <f>L5006/E5006*100</f>
        <v>13.226830536165156</v>
      </c>
      <c r="O5006" s="12" t="str">
        <f>IF(N5006&lt;10,"Low",IF(N5006&lt;20,"Med","High"))</f>
        <v>Med</v>
      </c>
      <c r="P5006" s="12">
        <f>sales*discount</f>
        <v>237.0016</v>
      </c>
      <c r="Q5006" s="12">
        <f>sales-Discount_Values</f>
        <v>840.27839999999992</v>
      </c>
      <c r="R5006" s="12">
        <f>DATEDIF(order_date,delivery_date,"D")</f>
        <v>4</v>
      </c>
      <c r="S5006" s="12"/>
    </row>
    <row r="5007" spans="1:19" ht="14.25" customHeight="1" x14ac:dyDescent="0.35">
      <c r="A5007" s="2" t="s">
        <v>6955</v>
      </c>
      <c r="B5007" s="2">
        <v>106922</v>
      </c>
      <c r="C5007" s="2" t="s">
        <v>13</v>
      </c>
      <c r="D5007" s="2" t="s">
        <v>26</v>
      </c>
      <c r="E5007" s="2">
        <v>3853.37</v>
      </c>
      <c r="F5007" s="2">
        <v>0.5</v>
      </c>
      <c r="G5007" s="2">
        <v>1</v>
      </c>
      <c r="H5007" s="3">
        <v>45347</v>
      </c>
      <c r="I5007" s="3">
        <v>45349</v>
      </c>
      <c r="J5007" s="2" t="s">
        <v>15</v>
      </c>
      <c r="K5007" s="2" t="s">
        <v>27</v>
      </c>
      <c r="L5007" s="2">
        <v>509.68</v>
      </c>
      <c r="M5007" s="2" t="s">
        <v>34</v>
      </c>
      <c r="N5007" s="11">
        <f>L5007/E5007*100</f>
        <v>13.226863758216833</v>
      </c>
      <c r="O5007" s="12" t="str">
        <f>IF(N5007&lt;10,"Low",IF(N5007&lt;20,"Med","High"))</f>
        <v>Med</v>
      </c>
      <c r="P5007" s="12">
        <f>sales*discount</f>
        <v>1926.6849999999999</v>
      </c>
      <c r="Q5007" s="12">
        <f>sales-Discount_Values</f>
        <v>1926.6849999999999</v>
      </c>
      <c r="R5007" s="12">
        <f>DATEDIF(order_date,delivery_date,"D")</f>
        <v>2</v>
      </c>
      <c r="S5007" s="12"/>
    </row>
    <row r="5008" spans="1:19" ht="14.25" customHeight="1" x14ac:dyDescent="0.35">
      <c r="A5008" s="2" t="s">
        <v>3150</v>
      </c>
      <c r="B5008" s="2">
        <v>103117</v>
      </c>
      <c r="C5008" s="2" t="s">
        <v>41</v>
      </c>
      <c r="D5008" s="2" t="s">
        <v>26</v>
      </c>
      <c r="E5008" s="2">
        <v>289.48</v>
      </c>
      <c r="F5008" s="2">
        <v>0.31</v>
      </c>
      <c r="G5008" s="2">
        <v>2</v>
      </c>
      <c r="H5008" s="3">
        <v>45140</v>
      </c>
      <c r="I5008" s="3">
        <v>45145</v>
      </c>
      <c r="J5008" s="2" t="s">
        <v>31</v>
      </c>
      <c r="K5008" s="2" t="s">
        <v>16</v>
      </c>
      <c r="L5008" s="2">
        <v>38.29</v>
      </c>
      <c r="M5008" s="2" t="s">
        <v>23</v>
      </c>
      <c r="N5008" s="11">
        <f>L5008/E5008*100</f>
        <v>13.227165952742848</v>
      </c>
      <c r="O5008" s="12" t="str">
        <f>IF(N5008&lt;10,"Low",IF(N5008&lt;20,"Med","High"))</f>
        <v>Med</v>
      </c>
      <c r="P5008" s="12">
        <f>sales*discount</f>
        <v>89.738800000000012</v>
      </c>
      <c r="Q5008" s="12">
        <f>sales-Discount_Values</f>
        <v>199.74119999999999</v>
      </c>
      <c r="R5008" s="12">
        <f>DATEDIF(order_date,delivery_date,"D")</f>
        <v>5</v>
      </c>
      <c r="S5008" s="12"/>
    </row>
    <row r="5009" spans="1:19" ht="14.25" customHeight="1" x14ac:dyDescent="0.35">
      <c r="A5009" s="2" t="s">
        <v>13135</v>
      </c>
      <c r="B5009" s="2">
        <v>113102</v>
      </c>
      <c r="C5009" s="2" t="s">
        <v>25</v>
      </c>
      <c r="D5009" s="2" t="s">
        <v>26</v>
      </c>
      <c r="E5009" s="2">
        <v>4138.5600000000004</v>
      </c>
      <c r="F5009" s="2">
        <v>0.33</v>
      </c>
      <c r="G5009" s="2">
        <v>8</v>
      </c>
      <c r="H5009" s="3">
        <v>45048</v>
      </c>
      <c r="I5009" s="3">
        <v>45053</v>
      </c>
      <c r="J5009" s="2" t="s">
        <v>15</v>
      </c>
      <c r="K5009" s="2" t="s">
        <v>22</v>
      </c>
      <c r="L5009" s="2">
        <v>547.63</v>
      </c>
      <c r="M5009" s="2" t="s">
        <v>34</v>
      </c>
      <c r="N5009" s="11">
        <f>L5009/E5009*100</f>
        <v>13.232380344854247</v>
      </c>
      <c r="O5009" s="12" t="str">
        <f>IF(N5009&lt;10,"Low",IF(N5009&lt;20,"Med","High"))</f>
        <v>Med</v>
      </c>
      <c r="P5009" s="12">
        <f>sales*discount</f>
        <v>1365.7248000000002</v>
      </c>
      <c r="Q5009" s="12">
        <f>sales-Discount_Values</f>
        <v>2772.8352000000004</v>
      </c>
      <c r="R5009" s="12">
        <f>DATEDIF(order_date,delivery_date,"D")</f>
        <v>5</v>
      </c>
      <c r="S5009" s="12"/>
    </row>
    <row r="5010" spans="1:19" ht="14.25" customHeight="1" x14ac:dyDescent="0.35">
      <c r="A5010" s="2" t="s">
        <v>6150</v>
      </c>
      <c r="B5010" s="2">
        <v>106117</v>
      </c>
      <c r="C5010" s="2" t="s">
        <v>13</v>
      </c>
      <c r="D5010" s="2" t="s">
        <v>33</v>
      </c>
      <c r="E5010" s="2">
        <v>2531.37</v>
      </c>
      <c r="F5010" s="2">
        <v>0.12</v>
      </c>
      <c r="G5010" s="2">
        <v>9</v>
      </c>
      <c r="H5010" s="3">
        <v>45594</v>
      </c>
      <c r="I5010" s="3">
        <v>45598</v>
      </c>
      <c r="J5010" s="2" t="s">
        <v>15</v>
      </c>
      <c r="K5010" s="2" t="s">
        <v>16</v>
      </c>
      <c r="L5010" s="2">
        <v>334.99</v>
      </c>
      <c r="M5010" s="2" t="s">
        <v>17</v>
      </c>
      <c r="N5010" s="11">
        <f>L5010/E5010*100</f>
        <v>13.233545471424565</v>
      </c>
      <c r="O5010" s="12" t="str">
        <f>IF(N5010&lt;10,"Low",IF(N5010&lt;20,"Med","High"))</f>
        <v>Med</v>
      </c>
      <c r="P5010" s="12">
        <f>sales*discount</f>
        <v>303.76439999999997</v>
      </c>
      <c r="Q5010" s="12">
        <f>sales-Discount_Values</f>
        <v>2227.6055999999999</v>
      </c>
      <c r="R5010" s="12">
        <f>DATEDIF(order_date,delivery_date,"D")</f>
        <v>4</v>
      </c>
      <c r="S5010" s="12"/>
    </row>
    <row r="5011" spans="1:19" ht="14.25" customHeight="1" x14ac:dyDescent="0.35">
      <c r="A5011" s="2" t="s">
        <v>2179</v>
      </c>
      <c r="B5011" s="2">
        <v>102146</v>
      </c>
      <c r="C5011" s="2" t="s">
        <v>25</v>
      </c>
      <c r="D5011" s="2" t="s">
        <v>33</v>
      </c>
      <c r="E5011" s="2">
        <v>3962.26</v>
      </c>
      <c r="F5011" s="2">
        <v>0.36</v>
      </c>
      <c r="G5011" s="2">
        <v>9</v>
      </c>
      <c r="H5011" s="3">
        <v>44966</v>
      </c>
      <c r="I5011" s="3">
        <v>44969</v>
      </c>
      <c r="J5011" s="2" t="s">
        <v>21</v>
      </c>
      <c r="K5011" s="2" t="s">
        <v>22</v>
      </c>
      <c r="L5011" s="2">
        <v>524.35</v>
      </c>
      <c r="M5011" s="2" t="s">
        <v>34</v>
      </c>
      <c r="N5011" s="11">
        <f>L5011/E5011*100</f>
        <v>13.233609101876201</v>
      </c>
      <c r="O5011" s="12" t="str">
        <f>IF(N5011&lt;10,"Low",IF(N5011&lt;20,"Med","High"))</f>
        <v>Med</v>
      </c>
      <c r="P5011" s="12">
        <f>sales*discount</f>
        <v>1426.4136000000001</v>
      </c>
      <c r="Q5011" s="12">
        <f>sales-Discount_Values</f>
        <v>2535.8464000000004</v>
      </c>
      <c r="R5011" s="12">
        <f>DATEDIF(order_date,delivery_date,"D")</f>
        <v>3</v>
      </c>
      <c r="S5011" s="12"/>
    </row>
    <row r="5012" spans="1:19" ht="14.25" customHeight="1" x14ac:dyDescent="0.35">
      <c r="A5012" s="2" t="s">
        <v>3489</v>
      </c>
      <c r="B5012" s="2">
        <v>103456</v>
      </c>
      <c r="C5012" s="2" t="s">
        <v>25</v>
      </c>
      <c r="D5012" s="2" t="s">
        <v>36</v>
      </c>
      <c r="E5012" s="2">
        <v>3686.2</v>
      </c>
      <c r="F5012" s="2">
        <v>0.19</v>
      </c>
      <c r="G5012" s="2">
        <v>2</v>
      </c>
      <c r="H5012" s="3">
        <v>45504</v>
      </c>
      <c r="I5012" s="3">
        <v>45510</v>
      </c>
      <c r="J5012" s="2" t="s">
        <v>21</v>
      </c>
      <c r="K5012" s="2" t="s">
        <v>16</v>
      </c>
      <c r="L5012" s="2">
        <v>488.01</v>
      </c>
      <c r="M5012" s="2" t="s">
        <v>39</v>
      </c>
      <c r="N5012" s="11">
        <f>L5012/E5012*100</f>
        <v>13.238836742444796</v>
      </c>
      <c r="O5012" s="12" t="str">
        <f>IF(N5012&lt;10,"Low",IF(N5012&lt;20,"Med","High"))</f>
        <v>Med</v>
      </c>
      <c r="P5012" s="12">
        <f>sales*discount</f>
        <v>700.37799999999993</v>
      </c>
      <c r="Q5012" s="12">
        <f>sales-Discount_Values</f>
        <v>2985.8220000000001</v>
      </c>
      <c r="R5012" s="12">
        <f>DATEDIF(order_date,delivery_date,"D")</f>
        <v>6</v>
      </c>
      <c r="S5012" s="12"/>
    </row>
    <row r="5013" spans="1:19" ht="14.25" customHeight="1" x14ac:dyDescent="0.35">
      <c r="A5013" s="2" t="s">
        <v>687</v>
      </c>
      <c r="B5013" s="2">
        <v>100654</v>
      </c>
      <c r="C5013" s="2" t="s">
        <v>41</v>
      </c>
      <c r="D5013" s="2" t="s">
        <v>20</v>
      </c>
      <c r="E5013" s="2">
        <v>3197.16</v>
      </c>
      <c r="F5013" s="2">
        <v>0.13</v>
      </c>
      <c r="G5013" s="2">
        <v>6</v>
      </c>
      <c r="H5013" s="3">
        <v>45128</v>
      </c>
      <c r="I5013" s="3">
        <v>45133</v>
      </c>
      <c r="J5013" s="2" t="s">
        <v>31</v>
      </c>
      <c r="K5013" s="2" t="s">
        <v>22</v>
      </c>
      <c r="L5013" s="2">
        <v>423.35</v>
      </c>
      <c r="M5013" s="2" t="s">
        <v>23</v>
      </c>
      <c r="N5013" s="11">
        <f>L5013/E5013*100</f>
        <v>13.241439277358658</v>
      </c>
      <c r="O5013" s="12" t="str">
        <f>IF(N5013&lt;10,"Low",IF(N5013&lt;20,"Med","High"))</f>
        <v>Med</v>
      </c>
      <c r="P5013" s="12">
        <f>sales*discount</f>
        <v>415.63080000000002</v>
      </c>
      <c r="Q5013" s="12">
        <f>sales-Discount_Values</f>
        <v>2781.5291999999999</v>
      </c>
      <c r="R5013" s="12">
        <f>DATEDIF(order_date,delivery_date,"D")</f>
        <v>5</v>
      </c>
      <c r="S5013" s="12"/>
    </row>
    <row r="5014" spans="1:19" ht="14.25" customHeight="1" x14ac:dyDescent="0.35">
      <c r="A5014" s="2" t="s">
        <v>8437</v>
      </c>
      <c r="B5014" s="2">
        <v>108404</v>
      </c>
      <c r="C5014" s="2" t="s">
        <v>19</v>
      </c>
      <c r="D5014" s="2" t="s">
        <v>33</v>
      </c>
      <c r="E5014" s="2">
        <v>2558.27</v>
      </c>
      <c r="F5014" s="2">
        <v>0.23</v>
      </c>
      <c r="G5014" s="2">
        <v>7</v>
      </c>
      <c r="H5014" s="3">
        <v>45021</v>
      </c>
      <c r="I5014" s="3">
        <v>45023</v>
      </c>
      <c r="J5014" s="2" t="s">
        <v>15</v>
      </c>
      <c r="K5014" s="2" t="s">
        <v>22</v>
      </c>
      <c r="L5014" s="2">
        <v>338.77</v>
      </c>
      <c r="M5014" s="2" t="s">
        <v>39</v>
      </c>
      <c r="N5014" s="11">
        <f>L5014/E5014*100</f>
        <v>13.2421519229792</v>
      </c>
      <c r="O5014" s="12" t="str">
        <f>IF(N5014&lt;10,"Low",IF(N5014&lt;20,"Med","High"))</f>
        <v>Med</v>
      </c>
      <c r="P5014" s="12">
        <f>sales*discount</f>
        <v>588.40210000000002</v>
      </c>
      <c r="Q5014" s="12">
        <f>sales-Discount_Values</f>
        <v>1969.8679</v>
      </c>
      <c r="R5014" s="12">
        <f>DATEDIF(order_date,delivery_date,"D")</f>
        <v>2</v>
      </c>
      <c r="S5014" s="12"/>
    </row>
    <row r="5015" spans="1:19" ht="14.25" customHeight="1" x14ac:dyDescent="0.35">
      <c r="A5015" s="2" t="s">
        <v>6959</v>
      </c>
      <c r="B5015" s="2">
        <v>106926</v>
      </c>
      <c r="C5015" s="2" t="s">
        <v>19</v>
      </c>
      <c r="D5015" s="2" t="s">
        <v>14</v>
      </c>
      <c r="E5015" s="2">
        <v>1850.06</v>
      </c>
      <c r="F5015" s="2">
        <v>0.48</v>
      </c>
      <c r="G5015" s="2">
        <v>7</v>
      </c>
      <c r="H5015" s="3">
        <v>45496</v>
      </c>
      <c r="I5015" s="3">
        <v>45500</v>
      </c>
      <c r="J5015" s="2" t="s">
        <v>31</v>
      </c>
      <c r="K5015" s="2" t="s">
        <v>22</v>
      </c>
      <c r="L5015" s="2">
        <v>245.04</v>
      </c>
      <c r="M5015" s="2" t="s">
        <v>48</v>
      </c>
      <c r="N5015" s="11">
        <f>L5015/E5015*100</f>
        <v>13.24497583862145</v>
      </c>
      <c r="O5015" s="12" t="str">
        <f>IF(N5015&lt;10,"Low",IF(N5015&lt;20,"Med","High"))</f>
        <v>Med</v>
      </c>
      <c r="P5015" s="12">
        <f>sales*discount</f>
        <v>888.02879999999993</v>
      </c>
      <c r="Q5015" s="12">
        <f>sales-Discount_Values</f>
        <v>962.03120000000001</v>
      </c>
      <c r="R5015" s="12">
        <f>DATEDIF(order_date,delivery_date,"D")</f>
        <v>4</v>
      </c>
      <c r="S5015" s="12"/>
    </row>
    <row r="5016" spans="1:19" ht="14.25" customHeight="1" x14ac:dyDescent="0.35">
      <c r="A5016" s="2" t="s">
        <v>12353</v>
      </c>
      <c r="B5016" s="2">
        <v>112320</v>
      </c>
      <c r="C5016" s="2" t="s">
        <v>19</v>
      </c>
      <c r="D5016" s="2" t="s">
        <v>26</v>
      </c>
      <c r="E5016" s="2">
        <v>2308.2800000000002</v>
      </c>
      <c r="F5016" s="2">
        <v>0.28000000000000003</v>
      </c>
      <c r="G5016" s="2">
        <v>1</v>
      </c>
      <c r="H5016" s="3">
        <v>45327</v>
      </c>
      <c r="I5016" s="3">
        <v>45334</v>
      </c>
      <c r="J5016" s="2" t="s">
        <v>21</v>
      </c>
      <c r="K5016" s="2" t="s">
        <v>22</v>
      </c>
      <c r="L5016" s="2">
        <v>305.88</v>
      </c>
      <c r="M5016" s="2" t="s">
        <v>48</v>
      </c>
      <c r="N5016" s="11">
        <f>L5016/E5016*100</f>
        <v>13.251425303689327</v>
      </c>
      <c r="O5016" s="12" t="str">
        <f>IF(N5016&lt;10,"Low",IF(N5016&lt;20,"Med","High"))</f>
        <v>Med</v>
      </c>
      <c r="P5016" s="12">
        <f>sales*discount</f>
        <v>646.31840000000011</v>
      </c>
      <c r="Q5016" s="12">
        <f>sales-Discount_Values</f>
        <v>1661.9616000000001</v>
      </c>
      <c r="R5016" s="12">
        <f>DATEDIF(order_date,delivery_date,"D")</f>
        <v>7</v>
      </c>
      <c r="S5016" s="12"/>
    </row>
    <row r="5017" spans="1:19" ht="14.25" customHeight="1" x14ac:dyDescent="0.35">
      <c r="A5017" s="2" t="s">
        <v>15018</v>
      </c>
      <c r="B5017" s="2">
        <v>114985</v>
      </c>
      <c r="C5017" s="2" t="s">
        <v>13</v>
      </c>
      <c r="D5017" s="2" t="s">
        <v>26</v>
      </c>
      <c r="E5017" s="2">
        <v>724.51</v>
      </c>
      <c r="F5017" s="2">
        <v>0.25</v>
      </c>
      <c r="G5017" s="2">
        <v>7</v>
      </c>
      <c r="H5017" s="3">
        <v>45575</v>
      </c>
      <c r="I5017" s="3">
        <v>45578</v>
      </c>
      <c r="J5017" s="2" t="s">
        <v>21</v>
      </c>
      <c r="K5017" s="2" t="s">
        <v>22</v>
      </c>
      <c r="L5017" s="2">
        <v>96.01</v>
      </c>
      <c r="M5017" s="2" t="s">
        <v>17</v>
      </c>
      <c r="N5017" s="11">
        <f>L5017/E5017*100</f>
        <v>13.251714952174574</v>
      </c>
      <c r="O5017" s="12" t="str">
        <f>IF(N5017&lt;10,"Low",IF(N5017&lt;20,"Med","High"))</f>
        <v>Med</v>
      </c>
      <c r="P5017" s="12">
        <f>sales*discount</f>
        <v>181.1275</v>
      </c>
      <c r="Q5017" s="12">
        <f>sales-Discount_Values</f>
        <v>543.38249999999994</v>
      </c>
      <c r="R5017" s="12">
        <f>DATEDIF(order_date,delivery_date,"D")</f>
        <v>3</v>
      </c>
      <c r="S5017" s="12"/>
    </row>
    <row r="5018" spans="1:19" ht="14.25" customHeight="1" x14ac:dyDescent="0.35">
      <c r="A5018" s="2" t="s">
        <v>7033</v>
      </c>
      <c r="B5018" s="2">
        <v>107000</v>
      </c>
      <c r="C5018" s="2" t="s">
        <v>19</v>
      </c>
      <c r="D5018" s="2" t="s">
        <v>20</v>
      </c>
      <c r="E5018" s="2">
        <v>1022.38</v>
      </c>
      <c r="F5018" s="2">
        <v>0.24</v>
      </c>
      <c r="G5018" s="2">
        <v>3</v>
      </c>
      <c r="H5018" s="3">
        <v>44930</v>
      </c>
      <c r="I5018" s="3">
        <v>44932</v>
      </c>
      <c r="J5018" s="2" t="s">
        <v>15</v>
      </c>
      <c r="K5018" s="2" t="s">
        <v>16</v>
      </c>
      <c r="L5018" s="2">
        <v>135.5</v>
      </c>
      <c r="M5018" s="2" t="s">
        <v>23</v>
      </c>
      <c r="N5018" s="11">
        <f>L5018/E5018*100</f>
        <v>13.253389150804985</v>
      </c>
      <c r="O5018" s="12" t="str">
        <f>IF(N5018&lt;10,"Low",IF(N5018&lt;20,"Med","High"))</f>
        <v>Med</v>
      </c>
      <c r="P5018" s="12">
        <f>sales*discount</f>
        <v>245.37119999999999</v>
      </c>
      <c r="Q5018" s="12">
        <f>sales-Discount_Values</f>
        <v>777.00880000000006</v>
      </c>
      <c r="R5018" s="12">
        <f>DATEDIF(order_date,delivery_date,"D")</f>
        <v>2</v>
      </c>
      <c r="S5018" s="12"/>
    </row>
    <row r="5019" spans="1:19" ht="14.25" customHeight="1" x14ac:dyDescent="0.35">
      <c r="A5019" s="2" t="s">
        <v>8201</v>
      </c>
      <c r="B5019" s="2">
        <v>108168</v>
      </c>
      <c r="C5019" s="2" t="s">
        <v>41</v>
      </c>
      <c r="D5019" s="2" t="s">
        <v>20</v>
      </c>
      <c r="E5019" s="2">
        <v>2826.55</v>
      </c>
      <c r="F5019" s="2">
        <v>0.06</v>
      </c>
      <c r="G5019" s="2">
        <v>3</v>
      </c>
      <c r="H5019" s="3">
        <v>44998</v>
      </c>
      <c r="I5019" s="3">
        <v>45002</v>
      </c>
      <c r="J5019" s="2" t="s">
        <v>31</v>
      </c>
      <c r="K5019" s="2" t="s">
        <v>22</v>
      </c>
      <c r="L5019" s="2">
        <v>374.63</v>
      </c>
      <c r="M5019" s="2" t="s">
        <v>23</v>
      </c>
      <c r="N5019" s="11">
        <f>L5019/E5019*100</f>
        <v>13.253966850046876</v>
      </c>
      <c r="O5019" s="12" t="str">
        <f>IF(N5019&lt;10,"Low",IF(N5019&lt;20,"Med","High"))</f>
        <v>Med</v>
      </c>
      <c r="P5019" s="12">
        <f>sales*discount</f>
        <v>169.59300000000002</v>
      </c>
      <c r="Q5019" s="12">
        <f>sales-Discount_Values</f>
        <v>2656.9570000000003</v>
      </c>
      <c r="R5019" s="12">
        <f>DATEDIF(order_date,delivery_date,"D")</f>
        <v>4</v>
      </c>
      <c r="S5019" s="12"/>
    </row>
    <row r="5020" spans="1:19" ht="14.25" customHeight="1" x14ac:dyDescent="0.35">
      <c r="A5020" s="2" t="s">
        <v>10021</v>
      </c>
      <c r="B5020" s="2">
        <v>109988</v>
      </c>
      <c r="C5020" s="2" t="s">
        <v>41</v>
      </c>
      <c r="D5020" s="2" t="s">
        <v>26</v>
      </c>
      <c r="E5020" s="2">
        <v>3164.06</v>
      </c>
      <c r="F5020" s="2">
        <v>0.23</v>
      </c>
      <c r="G5020" s="2">
        <v>2</v>
      </c>
      <c r="H5020" s="3">
        <v>45604</v>
      </c>
      <c r="I5020" s="3">
        <v>45607</v>
      </c>
      <c r="J5020" s="2" t="s">
        <v>15</v>
      </c>
      <c r="K5020" s="2" t="s">
        <v>22</v>
      </c>
      <c r="L5020" s="2">
        <v>419.44</v>
      </c>
      <c r="M5020" s="2" t="s">
        <v>28</v>
      </c>
      <c r="N5020" s="11">
        <f>L5020/E5020*100</f>
        <v>13.256385782823335</v>
      </c>
      <c r="O5020" s="12" t="str">
        <f>IF(N5020&lt;10,"Low",IF(N5020&lt;20,"Med","High"))</f>
        <v>Med</v>
      </c>
      <c r="P5020" s="12">
        <f>sales*discount</f>
        <v>727.73379999999997</v>
      </c>
      <c r="Q5020" s="12">
        <f>sales-Discount_Values</f>
        <v>2436.3262</v>
      </c>
      <c r="R5020" s="12">
        <f>DATEDIF(order_date,delivery_date,"D")</f>
        <v>3</v>
      </c>
      <c r="S5020" s="12"/>
    </row>
    <row r="5021" spans="1:19" ht="14.25" customHeight="1" x14ac:dyDescent="0.35">
      <c r="A5021" s="2" t="s">
        <v>13582</v>
      </c>
      <c r="B5021" s="2">
        <v>113549</v>
      </c>
      <c r="C5021" s="2" t="s">
        <v>13</v>
      </c>
      <c r="D5021" s="2" t="s">
        <v>36</v>
      </c>
      <c r="E5021" s="2">
        <v>4548.68</v>
      </c>
      <c r="F5021" s="2">
        <v>0.37</v>
      </c>
      <c r="G5021" s="2">
        <v>3</v>
      </c>
      <c r="H5021" s="3">
        <v>45611</v>
      </c>
      <c r="I5021" s="3">
        <v>45617</v>
      </c>
      <c r="J5021" s="2" t="s">
        <v>31</v>
      </c>
      <c r="K5021" s="2" t="s">
        <v>22</v>
      </c>
      <c r="L5021" s="2">
        <v>603.04999999999995</v>
      </c>
      <c r="M5021" s="2" t="s">
        <v>23</v>
      </c>
      <c r="N5021" s="11">
        <f>L5021/E5021*100</f>
        <v>13.25769234151446</v>
      </c>
      <c r="O5021" s="12" t="str">
        <f>IF(N5021&lt;10,"Low",IF(N5021&lt;20,"Med","High"))</f>
        <v>Med</v>
      </c>
      <c r="P5021" s="12">
        <f>sales*discount</f>
        <v>1683.0116</v>
      </c>
      <c r="Q5021" s="12">
        <f>sales-Discount_Values</f>
        <v>2865.6684000000005</v>
      </c>
      <c r="R5021" s="12">
        <f>DATEDIF(order_date,delivery_date,"D")</f>
        <v>6</v>
      </c>
      <c r="S5021" s="12"/>
    </row>
    <row r="5022" spans="1:19" ht="14.25" customHeight="1" x14ac:dyDescent="0.35">
      <c r="A5022" s="2" t="s">
        <v>2469</v>
      </c>
      <c r="B5022" s="2">
        <v>102436</v>
      </c>
      <c r="C5022" s="2" t="s">
        <v>41</v>
      </c>
      <c r="D5022" s="2" t="s">
        <v>14</v>
      </c>
      <c r="E5022" s="2">
        <v>2971.64</v>
      </c>
      <c r="F5022" s="2">
        <v>0.13</v>
      </c>
      <c r="G5022" s="2">
        <v>6</v>
      </c>
      <c r="H5022" s="3">
        <v>45104</v>
      </c>
      <c r="I5022" s="3">
        <v>45107</v>
      </c>
      <c r="J5022" s="2" t="s">
        <v>21</v>
      </c>
      <c r="K5022" s="2" t="s">
        <v>16</v>
      </c>
      <c r="L5022" s="2">
        <v>393.99</v>
      </c>
      <c r="M5022" s="2" t="s">
        <v>28</v>
      </c>
      <c r="N5022" s="11">
        <f>L5022/E5022*100</f>
        <v>13.258335464591944</v>
      </c>
      <c r="O5022" s="12" t="str">
        <f>IF(N5022&lt;10,"Low",IF(N5022&lt;20,"Med","High"))</f>
        <v>Med</v>
      </c>
      <c r="P5022" s="12">
        <f>sales*discount</f>
        <v>386.31319999999999</v>
      </c>
      <c r="Q5022" s="12">
        <f>sales-Discount_Values</f>
        <v>2585.3267999999998</v>
      </c>
      <c r="R5022" s="12">
        <f>DATEDIF(order_date,delivery_date,"D")</f>
        <v>3</v>
      </c>
      <c r="S5022" s="12"/>
    </row>
    <row r="5023" spans="1:19" ht="14.25" customHeight="1" x14ac:dyDescent="0.35">
      <c r="A5023" s="2" t="s">
        <v>14495</v>
      </c>
      <c r="B5023" s="2">
        <v>114462</v>
      </c>
      <c r="C5023" s="2" t="s">
        <v>25</v>
      </c>
      <c r="D5023" s="2" t="s">
        <v>20</v>
      </c>
      <c r="E5023" s="2">
        <v>575.53</v>
      </c>
      <c r="F5023" s="2">
        <v>0.13</v>
      </c>
      <c r="G5023" s="2">
        <v>1</v>
      </c>
      <c r="H5023" s="3">
        <v>45334</v>
      </c>
      <c r="I5023" s="3">
        <v>45341</v>
      </c>
      <c r="J5023" s="2" t="s">
        <v>15</v>
      </c>
      <c r="K5023" s="2" t="s">
        <v>27</v>
      </c>
      <c r="L5023" s="2">
        <v>76.31</v>
      </c>
      <c r="M5023" s="2" t="s">
        <v>39</v>
      </c>
      <c r="N5023" s="11">
        <f>L5023/E5023*100</f>
        <v>13.259082932253749</v>
      </c>
      <c r="O5023" s="12" t="str">
        <f>IF(N5023&lt;10,"Low",IF(N5023&lt;20,"Med","High"))</f>
        <v>Med</v>
      </c>
      <c r="P5023" s="12">
        <f>sales*discount</f>
        <v>74.818899999999999</v>
      </c>
      <c r="Q5023" s="12">
        <f>sales-Discount_Values</f>
        <v>500.71109999999999</v>
      </c>
      <c r="R5023" s="12">
        <f>DATEDIF(order_date,delivery_date,"D")</f>
        <v>7</v>
      </c>
      <c r="S5023" s="12"/>
    </row>
    <row r="5024" spans="1:19" ht="14.25" customHeight="1" x14ac:dyDescent="0.35">
      <c r="A5024" s="2" t="s">
        <v>14021</v>
      </c>
      <c r="B5024" s="2">
        <v>113988</v>
      </c>
      <c r="C5024" s="2" t="s">
        <v>41</v>
      </c>
      <c r="D5024" s="2" t="s">
        <v>14</v>
      </c>
      <c r="E5024" s="2">
        <v>1968.25</v>
      </c>
      <c r="F5024" s="2">
        <v>0.08</v>
      </c>
      <c r="G5024" s="2">
        <v>4</v>
      </c>
      <c r="H5024" s="3">
        <v>45290</v>
      </c>
      <c r="I5024" s="3">
        <v>45297</v>
      </c>
      <c r="J5024" s="2" t="s">
        <v>21</v>
      </c>
      <c r="K5024" s="2" t="s">
        <v>22</v>
      </c>
      <c r="L5024" s="2">
        <v>261.02999999999997</v>
      </c>
      <c r="M5024" s="2" t="s">
        <v>48</v>
      </c>
      <c r="N5024" s="11">
        <f>L5024/E5024*100</f>
        <v>13.26203480248952</v>
      </c>
      <c r="O5024" s="12" t="str">
        <f>IF(N5024&lt;10,"Low",IF(N5024&lt;20,"Med","High"))</f>
        <v>Med</v>
      </c>
      <c r="P5024" s="12">
        <f>sales*discount</f>
        <v>157.46</v>
      </c>
      <c r="Q5024" s="12">
        <f>sales-Discount_Values</f>
        <v>1810.79</v>
      </c>
      <c r="R5024" s="12">
        <f>DATEDIF(order_date,delivery_date,"D")</f>
        <v>7</v>
      </c>
      <c r="S5024" s="12"/>
    </row>
    <row r="5025" spans="1:19" ht="14.25" customHeight="1" x14ac:dyDescent="0.35">
      <c r="A5025" s="2" t="s">
        <v>5134</v>
      </c>
      <c r="B5025" s="2">
        <v>105101</v>
      </c>
      <c r="C5025" s="2" t="s">
        <v>19</v>
      </c>
      <c r="D5025" s="2" t="s">
        <v>33</v>
      </c>
      <c r="E5025" s="2">
        <v>3265.11</v>
      </c>
      <c r="F5025" s="2">
        <v>0.08</v>
      </c>
      <c r="G5025" s="2">
        <v>8</v>
      </c>
      <c r="H5025" s="3">
        <v>45049</v>
      </c>
      <c r="I5025" s="3">
        <v>45050</v>
      </c>
      <c r="J5025" s="2" t="s">
        <v>15</v>
      </c>
      <c r="K5025" s="2" t="s">
        <v>27</v>
      </c>
      <c r="L5025" s="2">
        <v>433.04</v>
      </c>
      <c r="M5025" s="2" t="s">
        <v>17</v>
      </c>
      <c r="N5025" s="11">
        <f>L5025/E5025*100</f>
        <v>13.262646587710675</v>
      </c>
      <c r="O5025" s="12" t="str">
        <f>IF(N5025&lt;10,"Low",IF(N5025&lt;20,"Med","High"))</f>
        <v>Med</v>
      </c>
      <c r="P5025" s="12">
        <f>sales*discount</f>
        <v>261.2088</v>
      </c>
      <c r="Q5025" s="12">
        <f>sales-Discount_Values</f>
        <v>3003.9012000000002</v>
      </c>
      <c r="R5025" s="12">
        <f>DATEDIF(order_date,delivery_date,"D")</f>
        <v>1</v>
      </c>
      <c r="S5025" s="12"/>
    </row>
    <row r="5026" spans="1:19" ht="14.25" customHeight="1" x14ac:dyDescent="0.35">
      <c r="A5026" s="2" t="s">
        <v>9947</v>
      </c>
      <c r="B5026" s="2">
        <v>109914</v>
      </c>
      <c r="C5026" s="2" t="s">
        <v>19</v>
      </c>
      <c r="D5026" s="2" t="s">
        <v>14</v>
      </c>
      <c r="E5026" s="2">
        <v>3657.95</v>
      </c>
      <c r="F5026" s="2">
        <v>0.31</v>
      </c>
      <c r="G5026" s="2">
        <v>5</v>
      </c>
      <c r="H5026" s="3">
        <v>45441</v>
      </c>
      <c r="I5026" s="3">
        <v>45443</v>
      </c>
      <c r="J5026" s="2" t="s">
        <v>15</v>
      </c>
      <c r="K5026" s="2" t="s">
        <v>16</v>
      </c>
      <c r="L5026" s="2">
        <v>485.26</v>
      </c>
      <c r="M5026" s="2" t="s">
        <v>23</v>
      </c>
      <c r="N5026" s="11">
        <f>L5026/E5026*100</f>
        <v>13.265900299347996</v>
      </c>
      <c r="O5026" s="12" t="str">
        <f>IF(N5026&lt;10,"Low",IF(N5026&lt;20,"Med","High"))</f>
        <v>Med</v>
      </c>
      <c r="P5026" s="12">
        <f>sales*discount</f>
        <v>1133.9645</v>
      </c>
      <c r="Q5026" s="12">
        <f>sales-Discount_Values</f>
        <v>2523.9854999999998</v>
      </c>
      <c r="R5026" s="12">
        <f>DATEDIF(order_date,delivery_date,"D")</f>
        <v>2</v>
      </c>
      <c r="S5026" s="12"/>
    </row>
    <row r="5027" spans="1:19" ht="14.25" customHeight="1" x14ac:dyDescent="0.35">
      <c r="A5027" s="2" t="s">
        <v>15122</v>
      </c>
      <c r="B5027" s="2">
        <v>115089</v>
      </c>
      <c r="C5027" s="2" t="s">
        <v>25</v>
      </c>
      <c r="D5027" s="2" t="s">
        <v>20</v>
      </c>
      <c r="E5027" s="2">
        <v>2811.67</v>
      </c>
      <c r="F5027" s="2">
        <v>0.2</v>
      </c>
      <c r="G5027" s="2">
        <v>6</v>
      </c>
      <c r="H5027" s="3">
        <v>45094</v>
      </c>
      <c r="I5027" s="3">
        <v>45098</v>
      </c>
      <c r="J5027" s="2" t="s">
        <v>21</v>
      </c>
      <c r="K5027" s="2" t="s">
        <v>16</v>
      </c>
      <c r="L5027" s="2">
        <v>373.01</v>
      </c>
      <c r="M5027" s="2" t="s">
        <v>23</v>
      </c>
      <c r="N5027" s="11">
        <f>L5027/E5027*100</f>
        <v>13.266492867228372</v>
      </c>
      <c r="O5027" s="12" t="str">
        <f>IF(N5027&lt;10,"Low",IF(N5027&lt;20,"Med","High"))</f>
        <v>Med</v>
      </c>
      <c r="P5027" s="12">
        <f>sales*discount</f>
        <v>562.33400000000006</v>
      </c>
      <c r="Q5027" s="12">
        <f>sales-Discount_Values</f>
        <v>2249.3360000000002</v>
      </c>
      <c r="R5027" s="12">
        <f>DATEDIF(order_date,delivery_date,"D")</f>
        <v>4</v>
      </c>
      <c r="S5027" s="12"/>
    </row>
    <row r="5028" spans="1:19" ht="14.25" customHeight="1" x14ac:dyDescent="0.35">
      <c r="A5028" s="2" t="s">
        <v>9868</v>
      </c>
      <c r="B5028" s="2">
        <v>109835</v>
      </c>
      <c r="C5028" s="2" t="s">
        <v>41</v>
      </c>
      <c r="D5028" s="2" t="s">
        <v>26</v>
      </c>
      <c r="E5028" s="2">
        <v>3598.66</v>
      </c>
      <c r="F5028" s="2">
        <v>0.22</v>
      </c>
      <c r="G5028" s="2">
        <v>4</v>
      </c>
      <c r="H5028" s="3">
        <v>45506</v>
      </c>
      <c r="I5028" s="3">
        <v>45508</v>
      </c>
      <c r="J5028" s="2" t="s">
        <v>21</v>
      </c>
      <c r="K5028" s="2" t="s">
        <v>27</v>
      </c>
      <c r="L5028" s="2">
        <v>477.43</v>
      </c>
      <c r="M5028" s="2" t="s">
        <v>23</v>
      </c>
      <c r="N5028" s="11">
        <f>L5028/E5028*100</f>
        <v>13.266882672994948</v>
      </c>
      <c r="O5028" s="12" t="str">
        <f>IF(N5028&lt;10,"Low",IF(N5028&lt;20,"Med","High"))</f>
        <v>Med</v>
      </c>
      <c r="P5028" s="12">
        <f>sales*discount</f>
        <v>791.70519999999999</v>
      </c>
      <c r="Q5028" s="12">
        <f>sales-Discount_Values</f>
        <v>2806.9548</v>
      </c>
      <c r="R5028" s="12">
        <f>DATEDIF(order_date,delivery_date,"D")</f>
        <v>2</v>
      </c>
      <c r="S5028" s="12"/>
    </row>
    <row r="5029" spans="1:19" ht="14.25" customHeight="1" x14ac:dyDescent="0.35">
      <c r="A5029" s="2" t="s">
        <v>1645</v>
      </c>
      <c r="B5029" s="2">
        <v>101612</v>
      </c>
      <c r="C5029" s="2" t="s">
        <v>19</v>
      </c>
      <c r="D5029" s="2" t="s">
        <v>26</v>
      </c>
      <c r="E5029" s="2">
        <v>2017.44</v>
      </c>
      <c r="F5029" s="2">
        <v>0.02</v>
      </c>
      <c r="G5029" s="2">
        <v>8</v>
      </c>
      <c r="H5029" s="3">
        <v>45327</v>
      </c>
      <c r="I5029" s="3">
        <v>45328</v>
      </c>
      <c r="J5029" s="2" t="s">
        <v>21</v>
      </c>
      <c r="K5029" s="2" t="s">
        <v>27</v>
      </c>
      <c r="L5029" s="2">
        <v>267.69</v>
      </c>
      <c r="M5029" s="2" t="s">
        <v>39</v>
      </c>
      <c r="N5029" s="11">
        <f>L5029/E5029*100</f>
        <v>13.26879609802522</v>
      </c>
      <c r="O5029" s="12" t="str">
        <f>IF(N5029&lt;10,"Low",IF(N5029&lt;20,"Med","High"))</f>
        <v>Med</v>
      </c>
      <c r="P5029" s="12">
        <f>sales*discount</f>
        <v>40.348800000000004</v>
      </c>
      <c r="Q5029" s="12">
        <f>sales-Discount_Values</f>
        <v>1977.0912000000001</v>
      </c>
      <c r="R5029" s="12">
        <f>DATEDIF(order_date,delivery_date,"D")</f>
        <v>1</v>
      </c>
      <c r="S5029" s="12"/>
    </row>
    <row r="5030" spans="1:19" ht="14.25" customHeight="1" x14ac:dyDescent="0.35">
      <c r="A5030" s="2" t="s">
        <v>6284</v>
      </c>
      <c r="B5030" s="2">
        <v>106251</v>
      </c>
      <c r="C5030" s="2" t="s">
        <v>25</v>
      </c>
      <c r="D5030" s="2" t="s">
        <v>33</v>
      </c>
      <c r="E5030" s="2">
        <v>407.92</v>
      </c>
      <c r="F5030" s="2">
        <v>0.4</v>
      </c>
      <c r="G5030" s="2">
        <v>9</v>
      </c>
      <c r="H5030" s="3">
        <v>44943</v>
      </c>
      <c r="I5030" s="3">
        <v>44948</v>
      </c>
      <c r="J5030" s="2" t="s">
        <v>31</v>
      </c>
      <c r="K5030" s="2" t="s">
        <v>16</v>
      </c>
      <c r="L5030" s="2">
        <v>54.13</v>
      </c>
      <c r="M5030" s="2" t="s">
        <v>23</v>
      </c>
      <c r="N5030" s="11">
        <f>L5030/E5030*100</f>
        <v>13.269758776230633</v>
      </c>
      <c r="O5030" s="12" t="str">
        <f>IF(N5030&lt;10,"Low",IF(N5030&lt;20,"Med","High"))</f>
        <v>Med</v>
      </c>
      <c r="P5030" s="12">
        <f>sales*discount</f>
        <v>163.16800000000001</v>
      </c>
      <c r="Q5030" s="12">
        <f>sales-Discount_Values</f>
        <v>244.75200000000001</v>
      </c>
      <c r="R5030" s="12">
        <f>DATEDIF(order_date,delivery_date,"D")</f>
        <v>5</v>
      </c>
      <c r="S5030" s="12"/>
    </row>
    <row r="5031" spans="1:19" ht="14.25" customHeight="1" x14ac:dyDescent="0.35">
      <c r="A5031" s="2" t="s">
        <v>13241</v>
      </c>
      <c r="B5031" s="2">
        <v>113208</v>
      </c>
      <c r="C5031" s="2" t="s">
        <v>25</v>
      </c>
      <c r="D5031" s="2" t="s">
        <v>36</v>
      </c>
      <c r="E5031" s="2">
        <v>995.88</v>
      </c>
      <c r="F5031" s="2">
        <v>0.41</v>
      </c>
      <c r="G5031" s="2">
        <v>8</v>
      </c>
      <c r="H5031" s="3">
        <v>45337</v>
      </c>
      <c r="I5031" s="3">
        <v>45342</v>
      </c>
      <c r="J5031" s="2" t="s">
        <v>15</v>
      </c>
      <c r="K5031" s="2" t="s">
        <v>27</v>
      </c>
      <c r="L5031" s="2">
        <v>132.16</v>
      </c>
      <c r="M5031" s="2" t="s">
        <v>23</v>
      </c>
      <c r="N5031" s="11">
        <f>L5031/E5031*100</f>
        <v>13.270675181748807</v>
      </c>
      <c r="O5031" s="12" t="str">
        <f>IF(N5031&lt;10,"Low",IF(N5031&lt;20,"Med","High"))</f>
        <v>Med</v>
      </c>
      <c r="P5031" s="12">
        <f>sales*discount</f>
        <v>408.31079999999997</v>
      </c>
      <c r="Q5031" s="12">
        <f>sales-Discount_Values</f>
        <v>587.56920000000002</v>
      </c>
      <c r="R5031" s="12">
        <f>DATEDIF(order_date,delivery_date,"D")</f>
        <v>5</v>
      </c>
      <c r="S5031" s="12"/>
    </row>
    <row r="5032" spans="1:19" ht="14.25" customHeight="1" x14ac:dyDescent="0.35">
      <c r="A5032" s="2" t="s">
        <v>7590</v>
      </c>
      <c r="B5032" s="2">
        <v>107557</v>
      </c>
      <c r="C5032" s="2" t="s">
        <v>19</v>
      </c>
      <c r="D5032" s="2" t="s">
        <v>14</v>
      </c>
      <c r="E5032" s="2">
        <v>3353.68</v>
      </c>
      <c r="F5032" s="2">
        <v>0.37</v>
      </c>
      <c r="G5032" s="2">
        <v>5</v>
      </c>
      <c r="H5032" s="3">
        <v>45485</v>
      </c>
      <c r="I5032" s="3">
        <v>45492</v>
      </c>
      <c r="J5032" s="2" t="s">
        <v>15</v>
      </c>
      <c r="K5032" s="2" t="s">
        <v>22</v>
      </c>
      <c r="L5032" s="2">
        <v>445.07</v>
      </c>
      <c r="M5032" s="2" t="s">
        <v>39</v>
      </c>
      <c r="N5032" s="11">
        <f>L5032/E5032*100</f>
        <v>13.271093246821403</v>
      </c>
      <c r="O5032" s="12" t="str">
        <f>IF(N5032&lt;10,"Low",IF(N5032&lt;20,"Med","High"))</f>
        <v>Med</v>
      </c>
      <c r="P5032" s="12">
        <f>sales*discount</f>
        <v>1240.8616</v>
      </c>
      <c r="Q5032" s="12">
        <f>sales-Discount_Values</f>
        <v>2112.8184000000001</v>
      </c>
      <c r="R5032" s="12">
        <f>DATEDIF(order_date,delivery_date,"D")</f>
        <v>7</v>
      </c>
      <c r="S5032" s="12"/>
    </row>
    <row r="5033" spans="1:19" ht="14.25" customHeight="1" x14ac:dyDescent="0.35">
      <c r="A5033" s="2" t="s">
        <v>15105</v>
      </c>
      <c r="B5033" s="2">
        <v>115072</v>
      </c>
      <c r="C5033" s="2" t="s">
        <v>13</v>
      </c>
      <c r="D5033" s="2" t="s">
        <v>26</v>
      </c>
      <c r="E5033" s="2">
        <v>1783.42</v>
      </c>
      <c r="F5033" s="2">
        <v>0.05</v>
      </c>
      <c r="G5033" s="2">
        <v>3</v>
      </c>
      <c r="H5033" s="3">
        <v>44934</v>
      </c>
      <c r="I5033" s="3">
        <v>44935</v>
      </c>
      <c r="J5033" s="2" t="s">
        <v>21</v>
      </c>
      <c r="K5033" s="2" t="s">
        <v>16</v>
      </c>
      <c r="L5033" s="2">
        <v>236.7</v>
      </c>
      <c r="M5033" s="2" t="s">
        <v>48</v>
      </c>
      <c r="N5033" s="11">
        <f>L5033/E5033*100</f>
        <v>13.272252189613216</v>
      </c>
      <c r="O5033" s="12" t="str">
        <f>IF(N5033&lt;10,"Low",IF(N5033&lt;20,"Med","High"))</f>
        <v>Med</v>
      </c>
      <c r="P5033" s="12">
        <f>sales*discount</f>
        <v>89.171000000000006</v>
      </c>
      <c r="Q5033" s="12">
        <f>sales-Discount_Values</f>
        <v>1694.249</v>
      </c>
      <c r="R5033" s="12">
        <f>DATEDIF(order_date,delivery_date,"D")</f>
        <v>1</v>
      </c>
      <c r="S5033" s="12"/>
    </row>
    <row r="5034" spans="1:19" ht="14.25" customHeight="1" x14ac:dyDescent="0.35">
      <c r="A5034" s="2" t="s">
        <v>11184</v>
      </c>
      <c r="B5034" s="2">
        <v>111151</v>
      </c>
      <c r="C5034" s="2" t="s">
        <v>13</v>
      </c>
      <c r="D5034" s="2" t="s">
        <v>33</v>
      </c>
      <c r="E5034" s="2">
        <v>1777.83</v>
      </c>
      <c r="F5034" s="2">
        <v>0.33</v>
      </c>
      <c r="G5034" s="2">
        <v>3</v>
      </c>
      <c r="H5034" s="3">
        <v>45267</v>
      </c>
      <c r="I5034" s="3">
        <v>45269</v>
      </c>
      <c r="J5034" s="2" t="s">
        <v>21</v>
      </c>
      <c r="K5034" s="2" t="s">
        <v>16</v>
      </c>
      <c r="L5034" s="2">
        <v>236.05</v>
      </c>
      <c r="M5034" s="2" t="s">
        <v>39</v>
      </c>
      <c r="N5034" s="11">
        <f>L5034/E5034*100</f>
        <v>13.277422475714776</v>
      </c>
      <c r="O5034" s="12" t="str">
        <f>IF(N5034&lt;10,"Low",IF(N5034&lt;20,"Med","High"))</f>
        <v>Med</v>
      </c>
      <c r="P5034" s="12">
        <f>sales*discount</f>
        <v>586.68389999999999</v>
      </c>
      <c r="Q5034" s="12">
        <f>sales-Discount_Values</f>
        <v>1191.1460999999999</v>
      </c>
      <c r="R5034" s="12">
        <f>DATEDIF(order_date,delivery_date,"D")</f>
        <v>2</v>
      </c>
      <c r="S5034" s="12"/>
    </row>
    <row r="5035" spans="1:19" ht="14.25" customHeight="1" x14ac:dyDescent="0.35">
      <c r="A5035" s="2" t="s">
        <v>10789</v>
      </c>
      <c r="B5035" s="2">
        <v>110756</v>
      </c>
      <c r="C5035" s="2" t="s">
        <v>19</v>
      </c>
      <c r="D5035" s="2" t="s">
        <v>36</v>
      </c>
      <c r="E5035" s="2">
        <v>3968.91</v>
      </c>
      <c r="F5035" s="2">
        <v>0.36</v>
      </c>
      <c r="G5035" s="2">
        <v>9</v>
      </c>
      <c r="H5035" s="3">
        <v>45299</v>
      </c>
      <c r="I5035" s="3">
        <v>45303</v>
      </c>
      <c r="J5035" s="2" t="s">
        <v>21</v>
      </c>
      <c r="K5035" s="2" t="s">
        <v>27</v>
      </c>
      <c r="L5035" s="2">
        <v>527.01</v>
      </c>
      <c r="M5035" s="2" t="s">
        <v>17</v>
      </c>
      <c r="N5035" s="11">
        <f>L5035/E5035*100</f>
        <v>13.278456805520911</v>
      </c>
      <c r="O5035" s="12" t="str">
        <f>IF(N5035&lt;10,"Low",IF(N5035&lt;20,"Med","High"))</f>
        <v>Med</v>
      </c>
      <c r="P5035" s="12">
        <f>sales*discount</f>
        <v>1428.8075999999999</v>
      </c>
      <c r="Q5035" s="12">
        <f>sales-Discount_Values</f>
        <v>2540.1023999999998</v>
      </c>
      <c r="R5035" s="12">
        <f>DATEDIF(order_date,delivery_date,"D")</f>
        <v>4</v>
      </c>
      <c r="S5035" s="12"/>
    </row>
    <row r="5036" spans="1:19" ht="14.25" customHeight="1" x14ac:dyDescent="0.35">
      <c r="A5036" s="2" t="s">
        <v>6627</v>
      </c>
      <c r="B5036" s="2">
        <v>106594</v>
      </c>
      <c r="C5036" s="2" t="s">
        <v>25</v>
      </c>
      <c r="D5036" s="2" t="s">
        <v>20</v>
      </c>
      <c r="E5036" s="2">
        <v>914.39</v>
      </c>
      <c r="F5036" s="2">
        <v>0.22</v>
      </c>
      <c r="G5036" s="2">
        <v>3</v>
      </c>
      <c r="H5036" s="3">
        <v>45380</v>
      </c>
      <c r="I5036" s="3">
        <v>45385</v>
      </c>
      <c r="J5036" s="2" t="s">
        <v>21</v>
      </c>
      <c r="K5036" s="2" t="s">
        <v>27</v>
      </c>
      <c r="L5036" s="2">
        <v>121.42</v>
      </c>
      <c r="M5036" s="2" t="s">
        <v>34</v>
      </c>
      <c r="N5036" s="11">
        <f>L5036/E5036*100</f>
        <v>13.278797887116001</v>
      </c>
      <c r="O5036" s="12" t="str">
        <f>IF(N5036&lt;10,"Low",IF(N5036&lt;20,"Med","High"))</f>
        <v>Med</v>
      </c>
      <c r="P5036" s="12">
        <f>sales*discount</f>
        <v>201.16579999999999</v>
      </c>
      <c r="Q5036" s="12">
        <f>sales-Discount_Values</f>
        <v>713.2242</v>
      </c>
      <c r="R5036" s="12">
        <f>DATEDIF(order_date,delivery_date,"D")</f>
        <v>5</v>
      </c>
      <c r="S5036" s="12"/>
    </row>
    <row r="5037" spans="1:19" ht="14.25" customHeight="1" x14ac:dyDescent="0.35">
      <c r="A5037" s="2" t="s">
        <v>8234</v>
      </c>
      <c r="B5037" s="2">
        <v>108201</v>
      </c>
      <c r="C5037" s="2" t="s">
        <v>41</v>
      </c>
      <c r="D5037" s="2" t="s">
        <v>33</v>
      </c>
      <c r="E5037" s="2">
        <v>4121.3100000000004</v>
      </c>
      <c r="F5037" s="2">
        <v>0.45</v>
      </c>
      <c r="G5037" s="2">
        <v>8</v>
      </c>
      <c r="H5037" s="3">
        <v>45097</v>
      </c>
      <c r="I5037" s="3">
        <v>45103</v>
      </c>
      <c r="J5037" s="2" t="s">
        <v>31</v>
      </c>
      <c r="K5037" s="2" t="s">
        <v>16</v>
      </c>
      <c r="L5037" s="2">
        <v>547.29999999999995</v>
      </c>
      <c r="M5037" s="2" t="s">
        <v>28</v>
      </c>
      <c r="N5037" s="11">
        <f>L5037/E5037*100</f>
        <v>13.279758135156053</v>
      </c>
      <c r="O5037" s="12" t="str">
        <f>IF(N5037&lt;10,"Low",IF(N5037&lt;20,"Med","High"))</f>
        <v>Med</v>
      </c>
      <c r="P5037" s="12">
        <f>sales*discount</f>
        <v>1854.5895000000003</v>
      </c>
      <c r="Q5037" s="12">
        <f>sales-Discount_Values</f>
        <v>2266.7205000000004</v>
      </c>
      <c r="R5037" s="12">
        <f>DATEDIF(order_date,delivery_date,"D")</f>
        <v>6</v>
      </c>
      <c r="S5037" s="12"/>
    </row>
    <row r="5038" spans="1:19" ht="14.25" customHeight="1" x14ac:dyDescent="0.35">
      <c r="A5038" s="2" t="s">
        <v>11262</v>
      </c>
      <c r="B5038" s="2">
        <v>111229</v>
      </c>
      <c r="C5038" s="2" t="s">
        <v>41</v>
      </c>
      <c r="D5038" s="2" t="s">
        <v>20</v>
      </c>
      <c r="E5038" s="2">
        <v>4436.9399999999996</v>
      </c>
      <c r="F5038" s="2">
        <v>7.0000000000000007E-2</v>
      </c>
      <c r="G5038" s="2">
        <v>6</v>
      </c>
      <c r="H5038" s="3">
        <v>45121</v>
      </c>
      <c r="I5038" s="3">
        <v>45125</v>
      </c>
      <c r="J5038" s="2" t="s">
        <v>31</v>
      </c>
      <c r="K5038" s="2" t="s">
        <v>16</v>
      </c>
      <c r="L5038" s="2">
        <v>589.23</v>
      </c>
      <c r="M5038" s="2" t="s">
        <v>34</v>
      </c>
      <c r="N5038" s="11">
        <f>L5038/E5038*100</f>
        <v>13.280098446226454</v>
      </c>
      <c r="O5038" s="12" t="str">
        <f>IF(N5038&lt;10,"Low",IF(N5038&lt;20,"Med","High"))</f>
        <v>Med</v>
      </c>
      <c r="P5038" s="12">
        <f>sales*discount</f>
        <v>310.58580000000001</v>
      </c>
      <c r="Q5038" s="12">
        <f>sales-Discount_Values</f>
        <v>4126.3541999999998</v>
      </c>
      <c r="R5038" s="12">
        <f>DATEDIF(order_date,delivery_date,"D")</f>
        <v>4</v>
      </c>
      <c r="S5038" s="12"/>
    </row>
    <row r="5039" spans="1:19" ht="14.25" customHeight="1" x14ac:dyDescent="0.35">
      <c r="A5039" s="2" t="s">
        <v>7452</v>
      </c>
      <c r="B5039" s="2">
        <v>107419</v>
      </c>
      <c r="C5039" s="2" t="s">
        <v>25</v>
      </c>
      <c r="D5039" s="2" t="s">
        <v>26</v>
      </c>
      <c r="E5039" s="2">
        <v>3491.38</v>
      </c>
      <c r="F5039" s="2">
        <v>0.11</v>
      </c>
      <c r="G5039" s="2">
        <v>4</v>
      </c>
      <c r="H5039" s="3">
        <v>45021</v>
      </c>
      <c r="I5039" s="3">
        <v>45027</v>
      </c>
      <c r="J5039" s="2" t="s">
        <v>31</v>
      </c>
      <c r="K5039" s="2" t="s">
        <v>22</v>
      </c>
      <c r="L5039" s="2">
        <v>463.68</v>
      </c>
      <c r="M5039" s="2" t="s">
        <v>23</v>
      </c>
      <c r="N5039" s="11">
        <f>L5039/E5039*100</f>
        <v>13.280708487761286</v>
      </c>
      <c r="O5039" s="12" t="str">
        <f>IF(N5039&lt;10,"Low",IF(N5039&lt;20,"Med","High"))</f>
        <v>Med</v>
      </c>
      <c r="P5039" s="12">
        <f>sales*discount</f>
        <v>384.05180000000001</v>
      </c>
      <c r="Q5039" s="12">
        <f>sales-Discount_Values</f>
        <v>3107.3281999999999</v>
      </c>
      <c r="R5039" s="12">
        <f>DATEDIF(order_date,delivery_date,"D")</f>
        <v>6</v>
      </c>
      <c r="S5039" s="12"/>
    </row>
    <row r="5040" spans="1:19" ht="14.25" customHeight="1" x14ac:dyDescent="0.35">
      <c r="A5040" s="2" t="s">
        <v>9275</v>
      </c>
      <c r="B5040" s="2">
        <v>109242</v>
      </c>
      <c r="C5040" s="2" t="s">
        <v>41</v>
      </c>
      <c r="D5040" s="2" t="s">
        <v>33</v>
      </c>
      <c r="E5040" s="2">
        <v>3031.03</v>
      </c>
      <c r="F5040" s="2">
        <v>0.49</v>
      </c>
      <c r="G5040" s="2">
        <v>3</v>
      </c>
      <c r="H5040" s="3">
        <v>45567</v>
      </c>
      <c r="I5040" s="3">
        <v>45569</v>
      </c>
      <c r="J5040" s="2" t="s">
        <v>21</v>
      </c>
      <c r="K5040" s="2" t="s">
        <v>27</v>
      </c>
      <c r="L5040" s="2">
        <v>402.59</v>
      </c>
      <c r="M5040" s="2" t="s">
        <v>28</v>
      </c>
      <c r="N5040" s="11">
        <f>L5040/E5040*100</f>
        <v>13.282283580169116</v>
      </c>
      <c r="O5040" s="12" t="str">
        <f>IF(N5040&lt;10,"Low",IF(N5040&lt;20,"Med","High"))</f>
        <v>Med</v>
      </c>
      <c r="P5040" s="12">
        <f>sales*discount</f>
        <v>1485.2047</v>
      </c>
      <c r="Q5040" s="12">
        <f>sales-Discount_Values</f>
        <v>1545.8253000000002</v>
      </c>
      <c r="R5040" s="12">
        <f>DATEDIF(order_date,delivery_date,"D")</f>
        <v>2</v>
      </c>
      <c r="S5040" s="12"/>
    </row>
    <row r="5041" spans="1:19" ht="14.25" customHeight="1" x14ac:dyDescent="0.35">
      <c r="A5041" s="2" t="s">
        <v>8850</v>
      </c>
      <c r="B5041" s="2">
        <v>108817</v>
      </c>
      <c r="C5041" s="2" t="s">
        <v>13</v>
      </c>
      <c r="D5041" s="2" t="s">
        <v>33</v>
      </c>
      <c r="E5041" s="2">
        <v>2724.33</v>
      </c>
      <c r="F5041" s="2">
        <v>0.04</v>
      </c>
      <c r="G5041" s="2">
        <v>1</v>
      </c>
      <c r="H5041" s="3">
        <v>45519</v>
      </c>
      <c r="I5041" s="3">
        <v>45526</v>
      </c>
      <c r="J5041" s="2" t="s">
        <v>21</v>
      </c>
      <c r="K5041" s="2" t="s">
        <v>27</v>
      </c>
      <c r="L5041" s="2">
        <v>361.96</v>
      </c>
      <c r="M5041" s="2" t="s">
        <v>34</v>
      </c>
      <c r="N5041" s="11">
        <f>L5041/E5041*100</f>
        <v>13.286202479141659</v>
      </c>
      <c r="O5041" s="12" t="str">
        <f>IF(N5041&lt;10,"Low",IF(N5041&lt;20,"Med","High"))</f>
        <v>Med</v>
      </c>
      <c r="P5041" s="12">
        <f>sales*discount</f>
        <v>108.97320000000001</v>
      </c>
      <c r="Q5041" s="12">
        <f>sales-Discount_Values</f>
        <v>2615.3568</v>
      </c>
      <c r="R5041" s="12">
        <f>DATEDIF(order_date,delivery_date,"D")</f>
        <v>7</v>
      </c>
      <c r="S5041" s="12"/>
    </row>
    <row r="5042" spans="1:19" ht="14.25" customHeight="1" x14ac:dyDescent="0.35">
      <c r="A5042" s="2" t="s">
        <v>11029</v>
      </c>
      <c r="B5042" s="2">
        <v>110996</v>
      </c>
      <c r="C5042" s="2" t="s">
        <v>19</v>
      </c>
      <c r="D5042" s="2" t="s">
        <v>33</v>
      </c>
      <c r="E5042" s="2">
        <v>3241.23</v>
      </c>
      <c r="F5042" s="2">
        <v>0.28000000000000003</v>
      </c>
      <c r="G5042" s="2">
        <v>5</v>
      </c>
      <c r="H5042" s="3">
        <v>45449</v>
      </c>
      <c r="I5042" s="3">
        <v>45453</v>
      </c>
      <c r="J5042" s="2" t="s">
        <v>15</v>
      </c>
      <c r="K5042" s="2" t="s">
        <v>22</v>
      </c>
      <c r="L5042" s="2">
        <v>430.68</v>
      </c>
      <c r="M5042" s="2" t="s">
        <v>17</v>
      </c>
      <c r="N5042" s="11">
        <f>L5042/E5042*100</f>
        <v>13.287548245573442</v>
      </c>
      <c r="O5042" s="12" t="str">
        <f>IF(N5042&lt;10,"Low",IF(N5042&lt;20,"Med","High"))</f>
        <v>Med</v>
      </c>
      <c r="P5042" s="12">
        <f>sales*discount</f>
        <v>907.54440000000011</v>
      </c>
      <c r="Q5042" s="12">
        <f>sales-Discount_Values</f>
        <v>2333.6855999999998</v>
      </c>
      <c r="R5042" s="12">
        <f>DATEDIF(order_date,delivery_date,"D")</f>
        <v>4</v>
      </c>
      <c r="S5042" s="12"/>
    </row>
    <row r="5043" spans="1:19" ht="14.25" customHeight="1" x14ac:dyDescent="0.35">
      <c r="A5043" s="2" t="s">
        <v>14219</v>
      </c>
      <c r="B5043" s="2">
        <v>114186</v>
      </c>
      <c r="C5043" s="2" t="s">
        <v>25</v>
      </c>
      <c r="D5043" s="2" t="s">
        <v>26</v>
      </c>
      <c r="E5043" s="2">
        <v>282.2</v>
      </c>
      <c r="F5043" s="2">
        <v>0.17</v>
      </c>
      <c r="G5043" s="2">
        <v>5</v>
      </c>
      <c r="H5043" s="3">
        <v>45552</v>
      </c>
      <c r="I5043" s="3">
        <v>45557</v>
      </c>
      <c r="J5043" s="2" t="s">
        <v>21</v>
      </c>
      <c r="K5043" s="2" t="s">
        <v>22</v>
      </c>
      <c r="L5043" s="2">
        <v>37.5</v>
      </c>
      <c r="M5043" s="2" t="s">
        <v>34</v>
      </c>
      <c r="N5043" s="11">
        <f>L5043/E5043*100</f>
        <v>13.288447909284196</v>
      </c>
      <c r="O5043" s="12" t="str">
        <f>IF(N5043&lt;10,"Low",IF(N5043&lt;20,"Med","High"))</f>
        <v>Med</v>
      </c>
      <c r="P5043" s="12">
        <f>sales*discount</f>
        <v>47.974000000000004</v>
      </c>
      <c r="Q5043" s="12">
        <f>sales-Discount_Values</f>
        <v>234.226</v>
      </c>
      <c r="R5043" s="12">
        <f>DATEDIF(order_date,delivery_date,"D")</f>
        <v>5</v>
      </c>
      <c r="S5043" s="12"/>
    </row>
    <row r="5044" spans="1:19" ht="14.25" customHeight="1" x14ac:dyDescent="0.35">
      <c r="A5044" s="2" t="s">
        <v>10751</v>
      </c>
      <c r="B5044" s="2">
        <v>110718</v>
      </c>
      <c r="C5044" s="2" t="s">
        <v>19</v>
      </c>
      <c r="D5044" s="2" t="s">
        <v>33</v>
      </c>
      <c r="E5044" s="2">
        <v>539.91</v>
      </c>
      <c r="F5044" s="2">
        <v>0.01</v>
      </c>
      <c r="G5044" s="2">
        <v>7</v>
      </c>
      <c r="H5044" s="3">
        <v>45159</v>
      </c>
      <c r="I5044" s="3">
        <v>45165</v>
      </c>
      <c r="J5044" s="2" t="s">
        <v>31</v>
      </c>
      <c r="K5044" s="2" t="s">
        <v>27</v>
      </c>
      <c r="L5044" s="2">
        <v>71.75</v>
      </c>
      <c r="M5044" s="2" t="s">
        <v>17</v>
      </c>
      <c r="N5044" s="11">
        <f>L5044/E5044*100</f>
        <v>13.289251912355764</v>
      </c>
      <c r="O5044" s="12" t="str">
        <f>IF(N5044&lt;10,"Low",IF(N5044&lt;20,"Med","High"))</f>
        <v>Med</v>
      </c>
      <c r="P5044" s="12">
        <f>sales*discount</f>
        <v>5.3990999999999998</v>
      </c>
      <c r="Q5044" s="12">
        <f>sales-Discount_Values</f>
        <v>534.51089999999999</v>
      </c>
      <c r="R5044" s="12">
        <f>DATEDIF(order_date,delivery_date,"D")</f>
        <v>6</v>
      </c>
      <c r="S5044" s="12"/>
    </row>
    <row r="5045" spans="1:19" ht="14.25" customHeight="1" x14ac:dyDescent="0.35">
      <c r="A5045" s="2" t="s">
        <v>7762</v>
      </c>
      <c r="B5045" s="2">
        <v>107729</v>
      </c>
      <c r="C5045" s="2" t="s">
        <v>13</v>
      </c>
      <c r="D5045" s="2" t="s">
        <v>14</v>
      </c>
      <c r="E5045" s="2">
        <v>4837.66</v>
      </c>
      <c r="F5045" s="2">
        <v>0.37</v>
      </c>
      <c r="G5045" s="2">
        <v>1</v>
      </c>
      <c r="H5045" s="3">
        <v>45394</v>
      </c>
      <c r="I5045" s="3">
        <v>45395</v>
      </c>
      <c r="J5045" s="2" t="s">
        <v>21</v>
      </c>
      <c r="K5045" s="2" t="s">
        <v>16</v>
      </c>
      <c r="L5045" s="2">
        <v>642.91</v>
      </c>
      <c r="M5045" s="2" t="s">
        <v>34</v>
      </c>
      <c r="N5045" s="11">
        <f>L5045/E5045*100</f>
        <v>13.28968964333996</v>
      </c>
      <c r="O5045" s="12" t="str">
        <f>IF(N5045&lt;10,"Low",IF(N5045&lt;20,"Med","High"))</f>
        <v>Med</v>
      </c>
      <c r="P5045" s="12">
        <f>sales*discount</f>
        <v>1789.9341999999999</v>
      </c>
      <c r="Q5045" s="12">
        <f>sales-Discount_Values</f>
        <v>3047.7258000000002</v>
      </c>
      <c r="R5045" s="12">
        <f>DATEDIF(order_date,delivery_date,"D")</f>
        <v>1</v>
      </c>
      <c r="S5045" s="12"/>
    </row>
    <row r="5046" spans="1:19" ht="14.25" customHeight="1" x14ac:dyDescent="0.35">
      <c r="A5046" s="2" t="s">
        <v>2374</v>
      </c>
      <c r="B5046" s="2">
        <v>102341</v>
      </c>
      <c r="C5046" s="2" t="s">
        <v>13</v>
      </c>
      <c r="D5046" s="2" t="s">
        <v>20</v>
      </c>
      <c r="E5046" s="2">
        <v>1883.65</v>
      </c>
      <c r="F5046" s="2">
        <v>0.28999999999999998</v>
      </c>
      <c r="G5046" s="2">
        <v>6</v>
      </c>
      <c r="H5046" s="3">
        <v>45151</v>
      </c>
      <c r="I5046" s="3">
        <v>45155</v>
      </c>
      <c r="J5046" s="2" t="s">
        <v>21</v>
      </c>
      <c r="K5046" s="2" t="s">
        <v>27</v>
      </c>
      <c r="L5046" s="2">
        <v>250.34</v>
      </c>
      <c r="M5046" s="2" t="s">
        <v>39</v>
      </c>
      <c r="N5046" s="11">
        <f>L5046/E5046*100</f>
        <v>13.29015475274069</v>
      </c>
      <c r="O5046" s="12" t="str">
        <f>IF(N5046&lt;10,"Low",IF(N5046&lt;20,"Med","High"))</f>
        <v>Med</v>
      </c>
      <c r="P5046" s="12">
        <f>sales*discount</f>
        <v>546.25850000000003</v>
      </c>
      <c r="Q5046" s="12">
        <f>sales-Discount_Values</f>
        <v>1337.3915000000002</v>
      </c>
      <c r="R5046" s="12">
        <f>DATEDIF(order_date,delivery_date,"D")</f>
        <v>4</v>
      </c>
      <c r="S5046" s="12"/>
    </row>
    <row r="5047" spans="1:19" ht="14.25" customHeight="1" x14ac:dyDescent="0.35">
      <c r="A5047" s="2" t="s">
        <v>8838</v>
      </c>
      <c r="B5047" s="2">
        <v>108805</v>
      </c>
      <c r="C5047" s="2" t="s">
        <v>19</v>
      </c>
      <c r="D5047" s="2" t="s">
        <v>36</v>
      </c>
      <c r="E5047" s="2">
        <v>3700.35</v>
      </c>
      <c r="F5047" s="2">
        <v>0.38</v>
      </c>
      <c r="G5047" s="2">
        <v>1</v>
      </c>
      <c r="H5047" s="3">
        <v>45368</v>
      </c>
      <c r="I5047" s="3">
        <v>45375</v>
      </c>
      <c r="J5047" s="2" t="s">
        <v>31</v>
      </c>
      <c r="K5047" s="2" t="s">
        <v>22</v>
      </c>
      <c r="L5047" s="2">
        <v>491.86</v>
      </c>
      <c r="M5047" s="2" t="s">
        <v>28</v>
      </c>
      <c r="N5047" s="11">
        <f>L5047/E5047*100</f>
        <v>13.292256137932897</v>
      </c>
      <c r="O5047" s="12" t="str">
        <f>IF(N5047&lt;10,"Low",IF(N5047&lt;20,"Med","High"))</f>
        <v>Med</v>
      </c>
      <c r="P5047" s="12">
        <f>sales*discount</f>
        <v>1406.133</v>
      </c>
      <c r="Q5047" s="12">
        <f>sales-Discount_Values</f>
        <v>2294.2169999999996</v>
      </c>
      <c r="R5047" s="12">
        <f>DATEDIF(order_date,delivery_date,"D")</f>
        <v>7</v>
      </c>
      <c r="S5047" s="12"/>
    </row>
    <row r="5048" spans="1:19" ht="14.25" customHeight="1" x14ac:dyDescent="0.35">
      <c r="A5048" s="2" t="s">
        <v>2725</v>
      </c>
      <c r="B5048" s="2">
        <v>102692</v>
      </c>
      <c r="C5048" s="2" t="s">
        <v>19</v>
      </c>
      <c r="D5048" s="2" t="s">
        <v>36</v>
      </c>
      <c r="E5048" s="2">
        <v>3956.13</v>
      </c>
      <c r="F5048" s="2">
        <v>0.01</v>
      </c>
      <c r="G5048" s="2">
        <v>6</v>
      </c>
      <c r="H5048" s="3">
        <v>45228</v>
      </c>
      <c r="I5048" s="3">
        <v>45232</v>
      </c>
      <c r="J5048" s="2" t="s">
        <v>15</v>
      </c>
      <c r="K5048" s="2" t="s">
        <v>22</v>
      </c>
      <c r="L5048" s="2">
        <v>525.87</v>
      </c>
      <c r="M5048" s="2" t="s">
        <v>34</v>
      </c>
      <c r="N5048" s="11">
        <f>L5048/E5048*100</f>
        <v>13.292535887344451</v>
      </c>
      <c r="O5048" s="12" t="str">
        <f>IF(N5048&lt;10,"Low",IF(N5048&lt;20,"Med","High"))</f>
        <v>Med</v>
      </c>
      <c r="P5048" s="12">
        <f>sales*discount</f>
        <v>39.561300000000003</v>
      </c>
      <c r="Q5048" s="12">
        <f>sales-Discount_Values</f>
        <v>3916.5687000000003</v>
      </c>
      <c r="R5048" s="12">
        <f>DATEDIF(order_date,delivery_date,"D")</f>
        <v>4</v>
      </c>
      <c r="S5048" s="12"/>
    </row>
    <row r="5049" spans="1:19" ht="14.25" customHeight="1" x14ac:dyDescent="0.35">
      <c r="A5049" s="2" t="s">
        <v>10220</v>
      </c>
      <c r="B5049" s="2">
        <v>110187</v>
      </c>
      <c r="C5049" s="2" t="s">
        <v>13</v>
      </c>
      <c r="D5049" s="2" t="s">
        <v>36</v>
      </c>
      <c r="E5049" s="2">
        <v>210.78</v>
      </c>
      <c r="F5049" s="2">
        <v>0.45</v>
      </c>
      <c r="G5049" s="2">
        <v>3</v>
      </c>
      <c r="H5049" s="3">
        <v>45387</v>
      </c>
      <c r="I5049" s="3">
        <v>45391</v>
      </c>
      <c r="J5049" s="2" t="s">
        <v>21</v>
      </c>
      <c r="K5049" s="2" t="s">
        <v>22</v>
      </c>
      <c r="L5049" s="2">
        <v>28.02</v>
      </c>
      <c r="M5049" s="2" t="s">
        <v>17</v>
      </c>
      <c r="N5049" s="11">
        <f>L5049/E5049*100</f>
        <v>13.293481354967266</v>
      </c>
      <c r="O5049" s="12" t="str">
        <f>IF(N5049&lt;10,"Low",IF(N5049&lt;20,"Med","High"))</f>
        <v>Med</v>
      </c>
      <c r="P5049" s="12">
        <f>sales*discount</f>
        <v>94.850999999999999</v>
      </c>
      <c r="Q5049" s="12">
        <f>sales-Discount_Values</f>
        <v>115.929</v>
      </c>
      <c r="R5049" s="12">
        <f>DATEDIF(order_date,delivery_date,"D")</f>
        <v>4</v>
      </c>
      <c r="S5049" s="12"/>
    </row>
    <row r="5050" spans="1:19" ht="14.25" customHeight="1" x14ac:dyDescent="0.35">
      <c r="A5050" s="2" t="s">
        <v>15070</v>
      </c>
      <c r="B5050" s="2">
        <v>115037</v>
      </c>
      <c r="C5050" s="2" t="s">
        <v>25</v>
      </c>
      <c r="D5050" s="2" t="s">
        <v>14</v>
      </c>
      <c r="E5050" s="2">
        <v>741.8</v>
      </c>
      <c r="F5050" s="2">
        <v>0.37</v>
      </c>
      <c r="G5050" s="2">
        <v>7</v>
      </c>
      <c r="H5050" s="3">
        <v>45144</v>
      </c>
      <c r="I5050" s="3">
        <v>45151</v>
      </c>
      <c r="J5050" s="2" t="s">
        <v>31</v>
      </c>
      <c r="K5050" s="2" t="s">
        <v>16</v>
      </c>
      <c r="L5050" s="2">
        <v>98.62</v>
      </c>
      <c r="M5050" s="2" t="s">
        <v>17</v>
      </c>
      <c r="N5050" s="11">
        <f>L5050/E5050*100</f>
        <v>13.29468859530871</v>
      </c>
      <c r="O5050" s="12" t="str">
        <f>IF(N5050&lt;10,"Low",IF(N5050&lt;20,"Med","High"))</f>
        <v>Med</v>
      </c>
      <c r="P5050" s="12">
        <f>sales*discount</f>
        <v>274.46600000000001</v>
      </c>
      <c r="Q5050" s="12">
        <f>sales-Discount_Values</f>
        <v>467.33399999999995</v>
      </c>
      <c r="R5050" s="12">
        <f>DATEDIF(order_date,delivery_date,"D")</f>
        <v>7</v>
      </c>
      <c r="S5050" s="12"/>
    </row>
    <row r="5051" spans="1:19" ht="14.25" customHeight="1" x14ac:dyDescent="0.35">
      <c r="A5051" s="2" t="s">
        <v>3066</v>
      </c>
      <c r="B5051" s="2">
        <v>103033</v>
      </c>
      <c r="C5051" s="2" t="s">
        <v>25</v>
      </c>
      <c r="D5051" s="2" t="s">
        <v>33</v>
      </c>
      <c r="E5051" s="2">
        <v>697.85</v>
      </c>
      <c r="F5051" s="2">
        <v>0.04</v>
      </c>
      <c r="G5051" s="2">
        <v>3</v>
      </c>
      <c r="H5051" s="3">
        <v>45098</v>
      </c>
      <c r="I5051" s="3">
        <v>45099</v>
      </c>
      <c r="J5051" s="2" t="s">
        <v>31</v>
      </c>
      <c r="K5051" s="2" t="s">
        <v>22</v>
      </c>
      <c r="L5051" s="2">
        <v>92.78</v>
      </c>
      <c r="M5051" s="2" t="s">
        <v>17</v>
      </c>
      <c r="N5051" s="11">
        <f>L5051/E5051*100</f>
        <v>13.295120727950133</v>
      </c>
      <c r="O5051" s="12" t="str">
        <f>IF(N5051&lt;10,"Low",IF(N5051&lt;20,"Med","High"))</f>
        <v>Med</v>
      </c>
      <c r="P5051" s="12">
        <f>sales*discount</f>
        <v>27.914000000000001</v>
      </c>
      <c r="Q5051" s="12">
        <f>sales-Discount_Values</f>
        <v>669.93600000000004</v>
      </c>
      <c r="R5051" s="12">
        <f>DATEDIF(order_date,delivery_date,"D")</f>
        <v>1</v>
      </c>
      <c r="S5051" s="12"/>
    </row>
    <row r="5052" spans="1:19" ht="14.25" customHeight="1" x14ac:dyDescent="0.35">
      <c r="A5052" s="2" t="s">
        <v>9487</v>
      </c>
      <c r="B5052" s="2">
        <v>109454</v>
      </c>
      <c r="C5052" s="2" t="s">
        <v>19</v>
      </c>
      <c r="D5052" s="2" t="s">
        <v>20</v>
      </c>
      <c r="E5052" s="2">
        <v>1309.48</v>
      </c>
      <c r="F5052" s="2">
        <v>0.3</v>
      </c>
      <c r="G5052" s="2">
        <v>4</v>
      </c>
      <c r="H5052" s="3">
        <v>45120</v>
      </c>
      <c r="I5052" s="3">
        <v>45126</v>
      </c>
      <c r="J5052" s="2" t="s">
        <v>15</v>
      </c>
      <c r="K5052" s="2" t="s">
        <v>22</v>
      </c>
      <c r="L5052" s="2">
        <v>174.11</v>
      </c>
      <c r="M5052" s="2" t="s">
        <v>34</v>
      </c>
      <c r="N5052" s="11">
        <f>L5052/E5052*100</f>
        <v>13.296117542841435</v>
      </c>
      <c r="O5052" s="12" t="str">
        <f>IF(N5052&lt;10,"Low",IF(N5052&lt;20,"Med","High"))</f>
        <v>Med</v>
      </c>
      <c r="P5052" s="12">
        <f>sales*discount</f>
        <v>392.84399999999999</v>
      </c>
      <c r="Q5052" s="12">
        <f>sales-Discount_Values</f>
        <v>916.63599999999997</v>
      </c>
      <c r="R5052" s="12">
        <f>DATEDIF(order_date,delivery_date,"D")</f>
        <v>6</v>
      </c>
      <c r="S5052" s="12"/>
    </row>
    <row r="5053" spans="1:19" ht="14.25" customHeight="1" x14ac:dyDescent="0.35">
      <c r="A5053" s="2" t="s">
        <v>1440</v>
      </c>
      <c r="B5053" s="2">
        <v>101407</v>
      </c>
      <c r="C5053" s="2" t="s">
        <v>25</v>
      </c>
      <c r="D5053" s="2" t="s">
        <v>26</v>
      </c>
      <c r="E5053" s="2">
        <v>916.89</v>
      </c>
      <c r="F5053" s="2">
        <v>0.04</v>
      </c>
      <c r="G5053" s="2">
        <v>2</v>
      </c>
      <c r="H5053" s="3">
        <v>45139</v>
      </c>
      <c r="I5053" s="3">
        <v>45145</v>
      </c>
      <c r="J5053" s="2" t="s">
        <v>31</v>
      </c>
      <c r="K5053" s="2" t="s">
        <v>16</v>
      </c>
      <c r="L5053" s="2">
        <v>121.93</v>
      </c>
      <c r="M5053" s="2" t="s">
        <v>39</v>
      </c>
      <c r="N5053" s="11">
        <f>L5053/E5053*100</f>
        <v>13.298214616802454</v>
      </c>
      <c r="O5053" s="12" t="str">
        <f>IF(N5053&lt;10,"Low",IF(N5053&lt;20,"Med","High"))</f>
        <v>Med</v>
      </c>
      <c r="P5053" s="12">
        <f>sales*discount</f>
        <v>36.675600000000003</v>
      </c>
      <c r="Q5053" s="12">
        <f>sales-Discount_Values</f>
        <v>880.21439999999996</v>
      </c>
      <c r="R5053" s="12">
        <f>DATEDIF(order_date,delivery_date,"D")</f>
        <v>6</v>
      </c>
      <c r="S5053" s="12"/>
    </row>
    <row r="5054" spans="1:19" ht="14.25" customHeight="1" x14ac:dyDescent="0.35">
      <c r="A5054" s="2" t="s">
        <v>9054</v>
      </c>
      <c r="B5054" s="2">
        <v>109021</v>
      </c>
      <c r="C5054" s="2" t="s">
        <v>25</v>
      </c>
      <c r="D5054" s="2" t="s">
        <v>26</v>
      </c>
      <c r="E5054" s="2">
        <v>1424.61</v>
      </c>
      <c r="F5054" s="2">
        <v>0.28000000000000003</v>
      </c>
      <c r="G5054" s="2">
        <v>7</v>
      </c>
      <c r="H5054" s="3">
        <v>45577</v>
      </c>
      <c r="I5054" s="3">
        <v>45578</v>
      </c>
      <c r="J5054" s="2" t="s">
        <v>31</v>
      </c>
      <c r="K5054" s="2" t="s">
        <v>27</v>
      </c>
      <c r="L5054" s="2">
        <v>189.45</v>
      </c>
      <c r="M5054" s="2" t="s">
        <v>17</v>
      </c>
      <c r="N5054" s="11">
        <f>L5054/E5054*100</f>
        <v>13.298376397750964</v>
      </c>
      <c r="O5054" s="12" t="str">
        <f>IF(N5054&lt;10,"Low",IF(N5054&lt;20,"Med","High"))</f>
        <v>Med</v>
      </c>
      <c r="P5054" s="12">
        <f>sales*discount</f>
        <v>398.89080000000001</v>
      </c>
      <c r="Q5054" s="12">
        <f>sales-Discount_Values</f>
        <v>1025.7192</v>
      </c>
      <c r="R5054" s="12">
        <f>DATEDIF(order_date,delivery_date,"D")</f>
        <v>1</v>
      </c>
      <c r="S5054" s="12"/>
    </row>
    <row r="5055" spans="1:19" ht="14.25" customHeight="1" x14ac:dyDescent="0.35">
      <c r="A5055" s="2" t="s">
        <v>13288</v>
      </c>
      <c r="B5055" s="2">
        <v>113255</v>
      </c>
      <c r="C5055" s="2" t="s">
        <v>19</v>
      </c>
      <c r="D5055" s="2" t="s">
        <v>36</v>
      </c>
      <c r="E5055" s="2">
        <v>3157.81</v>
      </c>
      <c r="F5055" s="2">
        <v>0.44</v>
      </c>
      <c r="G5055" s="2">
        <v>4</v>
      </c>
      <c r="H5055" s="3">
        <v>45512</v>
      </c>
      <c r="I5055" s="3">
        <v>45517</v>
      </c>
      <c r="J5055" s="2" t="s">
        <v>31</v>
      </c>
      <c r="K5055" s="2" t="s">
        <v>16</v>
      </c>
      <c r="L5055" s="2">
        <v>419.96</v>
      </c>
      <c r="M5055" s="2" t="s">
        <v>28</v>
      </c>
      <c r="N5055" s="11">
        <f>L5055/E5055*100</f>
        <v>13.299090192253491</v>
      </c>
      <c r="O5055" s="12" t="str">
        <f>IF(N5055&lt;10,"Low",IF(N5055&lt;20,"Med","High"))</f>
        <v>Med</v>
      </c>
      <c r="P5055" s="12">
        <f>sales*discount</f>
        <v>1389.4364</v>
      </c>
      <c r="Q5055" s="12">
        <f>sales-Discount_Values</f>
        <v>1768.3735999999999</v>
      </c>
      <c r="R5055" s="12">
        <f>DATEDIF(order_date,delivery_date,"D")</f>
        <v>5</v>
      </c>
      <c r="S5055" s="12"/>
    </row>
    <row r="5056" spans="1:19" ht="14.25" customHeight="1" x14ac:dyDescent="0.35">
      <c r="A5056" s="2" t="s">
        <v>865</v>
      </c>
      <c r="B5056" s="2">
        <v>100832</v>
      </c>
      <c r="C5056" s="2" t="s">
        <v>13</v>
      </c>
      <c r="D5056" s="2" t="s">
        <v>26</v>
      </c>
      <c r="E5056" s="2">
        <v>2423.6799999999998</v>
      </c>
      <c r="F5056" s="2">
        <v>7.0000000000000007E-2</v>
      </c>
      <c r="G5056" s="2">
        <v>2</v>
      </c>
      <c r="H5056" s="3">
        <v>45249</v>
      </c>
      <c r="I5056" s="3">
        <v>45256</v>
      </c>
      <c r="J5056" s="2" t="s">
        <v>21</v>
      </c>
      <c r="K5056" s="2" t="s">
        <v>16</v>
      </c>
      <c r="L5056" s="2">
        <v>322.33999999999997</v>
      </c>
      <c r="M5056" s="2" t="s">
        <v>23</v>
      </c>
      <c r="N5056" s="11">
        <f>L5056/E5056*100</f>
        <v>13.299610509638235</v>
      </c>
      <c r="O5056" s="12" t="str">
        <f>IF(N5056&lt;10,"Low",IF(N5056&lt;20,"Med","High"))</f>
        <v>Med</v>
      </c>
      <c r="P5056" s="12">
        <f>sales*discount</f>
        <v>169.6576</v>
      </c>
      <c r="Q5056" s="12">
        <f>sales-Discount_Values</f>
        <v>2254.0223999999998</v>
      </c>
      <c r="R5056" s="12">
        <f>DATEDIF(order_date,delivery_date,"D")</f>
        <v>7</v>
      </c>
      <c r="S5056" s="12"/>
    </row>
    <row r="5057" spans="1:19" ht="14.25" customHeight="1" x14ac:dyDescent="0.35">
      <c r="A5057" s="2" t="s">
        <v>8801</v>
      </c>
      <c r="B5057" s="2">
        <v>108768</v>
      </c>
      <c r="C5057" s="2" t="s">
        <v>19</v>
      </c>
      <c r="D5057" s="2" t="s">
        <v>26</v>
      </c>
      <c r="E5057" s="2">
        <v>3081.92</v>
      </c>
      <c r="F5057" s="2">
        <v>0.43</v>
      </c>
      <c r="G5057" s="2">
        <v>6</v>
      </c>
      <c r="H5057" s="3">
        <v>45572</v>
      </c>
      <c r="I5057" s="3">
        <v>45574</v>
      </c>
      <c r="J5057" s="2" t="s">
        <v>31</v>
      </c>
      <c r="K5057" s="2" t="s">
        <v>27</v>
      </c>
      <c r="L5057" s="2">
        <v>409.89</v>
      </c>
      <c r="M5057" s="2" t="s">
        <v>34</v>
      </c>
      <c r="N5057" s="11">
        <f>L5057/E5057*100</f>
        <v>13.299826082442113</v>
      </c>
      <c r="O5057" s="12" t="str">
        <f>IF(N5057&lt;10,"Low",IF(N5057&lt;20,"Med","High"))</f>
        <v>Med</v>
      </c>
      <c r="P5057" s="12">
        <f>sales*discount</f>
        <v>1325.2256</v>
      </c>
      <c r="Q5057" s="12">
        <f>sales-Discount_Values</f>
        <v>1756.6944000000001</v>
      </c>
      <c r="R5057" s="12">
        <f>DATEDIF(order_date,delivery_date,"D")</f>
        <v>2</v>
      </c>
      <c r="S5057" s="12"/>
    </row>
    <row r="5058" spans="1:19" ht="14.25" customHeight="1" x14ac:dyDescent="0.35">
      <c r="A5058" s="2" t="s">
        <v>12123</v>
      </c>
      <c r="B5058" s="2">
        <v>112090</v>
      </c>
      <c r="C5058" s="2" t="s">
        <v>13</v>
      </c>
      <c r="D5058" s="2" t="s">
        <v>26</v>
      </c>
      <c r="E5058" s="2">
        <v>4292.38</v>
      </c>
      <c r="F5058" s="2">
        <v>0.03</v>
      </c>
      <c r="G5058" s="2">
        <v>5</v>
      </c>
      <c r="H5058" s="3">
        <v>45406</v>
      </c>
      <c r="I5058" s="3">
        <v>45412</v>
      </c>
      <c r="J5058" s="2" t="s">
        <v>31</v>
      </c>
      <c r="K5058" s="2" t="s">
        <v>27</v>
      </c>
      <c r="L5058" s="2">
        <v>571.23</v>
      </c>
      <c r="M5058" s="2" t="s">
        <v>39</v>
      </c>
      <c r="N5058" s="11">
        <f>L5058/E5058*100</f>
        <v>13.308001621478061</v>
      </c>
      <c r="O5058" s="12" t="str">
        <f>IF(N5058&lt;10,"Low",IF(N5058&lt;20,"Med","High"))</f>
        <v>Med</v>
      </c>
      <c r="P5058" s="12">
        <f>sales*discount</f>
        <v>128.7714</v>
      </c>
      <c r="Q5058" s="12">
        <f>sales-Discount_Values</f>
        <v>4163.6086000000005</v>
      </c>
      <c r="R5058" s="12">
        <f>DATEDIF(order_date,delivery_date,"D")</f>
        <v>6</v>
      </c>
      <c r="S5058" s="12"/>
    </row>
    <row r="5059" spans="1:19" ht="14.25" customHeight="1" x14ac:dyDescent="0.35">
      <c r="A5059" s="2" t="s">
        <v>8124</v>
      </c>
      <c r="B5059" s="2">
        <v>108091</v>
      </c>
      <c r="C5059" s="2" t="s">
        <v>41</v>
      </c>
      <c r="D5059" s="2" t="s">
        <v>26</v>
      </c>
      <c r="E5059" s="2">
        <v>2578.65</v>
      </c>
      <c r="F5059" s="2">
        <v>0.44</v>
      </c>
      <c r="G5059" s="2">
        <v>8</v>
      </c>
      <c r="H5059" s="3">
        <v>45553</v>
      </c>
      <c r="I5059" s="3">
        <v>45560</v>
      </c>
      <c r="J5059" s="2" t="s">
        <v>15</v>
      </c>
      <c r="K5059" s="2" t="s">
        <v>16</v>
      </c>
      <c r="L5059" s="2">
        <v>343.17</v>
      </c>
      <c r="M5059" s="2" t="s">
        <v>28</v>
      </c>
      <c r="N5059" s="11">
        <f>L5059/E5059*100</f>
        <v>13.308126345180618</v>
      </c>
      <c r="O5059" s="12" t="str">
        <f>IF(N5059&lt;10,"Low",IF(N5059&lt;20,"Med","High"))</f>
        <v>Med</v>
      </c>
      <c r="P5059" s="12">
        <f>sales*discount</f>
        <v>1134.606</v>
      </c>
      <c r="Q5059" s="12">
        <f>sales-Discount_Values</f>
        <v>1444.0440000000001</v>
      </c>
      <c r="R5059" s="12">
        <f>DATEDIF(order_date,delivery_date,"D")</f>
        <v>7</v>
      </c>
      <c r="S5059" s="12"/>
    </row>
    <row r="5060" spans="1:19" ht="14.25" customHeight="1" x14ac:dyDescent="0.35">
      <c r="A5060" s="2" t="s">
        <v>10115</v>
      </c>
      <c r="B5060" s="2">
        <v>110082</v>
      </c>
      <c r="C5060" s="2" t="s">
        <v>41</v>
      </c>
      <c r="D5060" s="2" t="s">
        <v>14</v>
      </c>
      <c r="E5060" s="2">
        <v>1908.09</v>
      </c>
      <c r="F5060" s="2">
        <v>0.27</v>
      </c>
      <c r="G5060" s="2">
        <v>4</v>
      </c>
      <c r="H5060" s="3">
        <v>45641</v>
      </c>
      <c r="I5060" s="3">
        <v>45646</v>
      </c>
      <c r="J5060" s="2" t="s">
        <v>15</v>
      </c>
      <c r="K5060" s="2" t="s">
        <v>16</v>
      </c>
      <c r="L5060" s="2">
        <v>253.95</v>
      </c>
      <c r="M5060" s="2" t="s">
        <v>28</v>
      </c>
      <c r="N5060" s="11">
        <f>L5060/E5060*100</f>
        <v>13.30912063896357</v>
      </c>
      <c r="O5060" s="12" t="str">
        <f>IF(N5060&lt;10,"Low",IF(N5060&lt;20,"Med","High"))</f>
        <v>Med</v>
      </c>
      <c r="P5060" s="12">
        <f>sales*discount</f>
        <v>515.18430000000001</v>
      </c>
      <c r="Q5060" s="12">
        <f>sales-Discount_Values</f>
        <v>1392.9056999999998</v>
      </c>
      <c r="R5060" s="12">
        <f>DATEDIF(order_date,delivery_date,"D")</f>
        <v>5</v>
      </c>
      <c r="S5060" s="12"/>
    </row>
    <row r="5061" spans="1:19" ht="14.25" customHeight="1" x14ac:dyDescent="0.35">
      <c r="A5061" s="2" t="s">
        <v>14151</v>
      </c>
      <c r="B5061" s="2">
        <v>114118</v>
      </c>
      <c r="C5061" s="2" t="s">
        <v>41</v>
      </c>
      <c r="D5061" s="2" t="s">
        <v>36</v>
      </c>
      <c r="E5061" s="2">
        <v>1187.8499999999999</v>
      </c>
      <c r="F5061" s="2">
        <v>7.0000000000000007E-2</v>
      </c>
      <c r="G5061" s="2">
        <v>1</v>
      </c>
      <c r="H5061" s="3">
        <v>45065</v>
      </c>
      <c r="I5061" s="3">
        <v>45069</v>
      </c>
      <c r="J5061" s="2" t="s">
        <v>21</v>
      </c>
      <c r="K5061" s="2" t="s">
        <v>27</v>
      </c>
      <c r="L5061" s="2">
        <v>158.1</v>
      </c>
      <c r="M5061" s="2" t="s">
        <v>17</v>
      </c>
      <c r="N5061" s="11">
        <f>L5061/E5061*100</f>
        <v>13.309761333501704</v>
      </c>
      <c r="O5061" s="12" t="str">
        <f>IF(N5061&lt;10,"Low",IF(N5061&lt;20,"Med","High"))</f>
        <v>Med</v>
      </c>
      <c r="P5061" s="12">
        <f>sales*discount</f>
        <v>83.149500000000003</v>
      </c>
      <c r="Q5061" s="12">
        <f>sales-Discount_Values</f>
        <v>1104.7004999999999</v>
      </c>
      <c r="R5061" s="12">
        <f>DATEDIF(order_date,delivery_date,"D")</f>
        <v>4</v>
      </c>
      <c r="S5061" s="12"/>
    </row>
    <row r="5062" spans="1:19" ht="14.25" customHeight="1" x14ac:dyDescent="0.35">
      <c r="A5062" s="2" t="s">
        <v>12944</v>
      </c>
      <c r="B5062" s="2">
        <v>112911</v>
      </c>
      <c r="C5062" s="2" t="s">
        <v>41</v>
      </c>
      <c r="D5062" s="2" t="s">
        <v>14</v>
      </c>
      <c r="E5062" s="2">
        <v>4785.24</v>
      </c>
      <c r="F5062" s="2">
        <v>0.41</v>
      </c>
      <c r="G5062" s="2">
        <v>9</v>
      </c>
      <c r="H5062" s="3">
        <v>44975</v>
      </c>
      <c r="I5062" s="3">
        <v>44982</v>
      </c>
      <c r="J5062" s="2" t="s">
        <v>21</v>
      </c>
      <c r="K5062" s="2" t="s">
        <v>27</v>
      </c>
      <c r="L5062" s="2">
        <v>636.92999999999995</v>
      </c>
      <c r="M5062" s="2" t="s">
        <v>28</v>
      </c>
      <c r="N5062" s="11">
        <f>L5062/E5062*100</f>
        <v>13.310304185370011</v>
      </c>
      <c r="O5062" s="12" t="str">
        <f>IF(N5062&lt;10,"Low",IF(N5062&lt;20,"Med","High"))</f>
        <v>Med</v>
      </c>
      <c r="P5062" s="12">
        <f>sales*discount</f>
        <v>1961.9483999999998</v>
      </c>
      <c r="Q5062" s="12">
        <f>sales-Discount_Values</f>
        <v>2823.2916</v>
      </c>
      <c r="R5062" s="12">
        <f>DATEDIF(order_date,delivery_date,"D")</f>
        <v>7</v>
      </c>
      <c r="S5062" s="12"/>
    </row>
    <row r="5063" spans="1:19" ht="14.25" customHeight="1" x14ac:dyDescent="0.35">
      <c r="A5063" s="2" t="s">
        <v>2825</v>
      </c>
      <c r="B5063" s="2">
        <v>102792</v>
      </c>
      <c r="C5063" s="2" t="s">
        <v>25</v>
      </c>
      <c r="D5063" s="2" t="s">
        <v>33</v>
      </c>
      <c r="E5063" s="2">
        <v>4961.7700000000004</v>
      </c>
      <c r="F5063" s="2">
        <v>0.22</v>
      </c>
      <c r="G5063" s="2">
        <v>4</v>
      </c>
      <c r="H5063" s="3">
        <v>45360</v>
      </c>
      <c r="I5063" s="3">
        <v>45361</v>
      </c>
      <c r="J5063" s="2" t="s">
        <v>15</v>
      </c>
      <c r="K5063" s="2" t="s">
        <v>22</v>
      </c>
      <c r="L5063" s="2">
        <v>660.51</v>
      </c>
      <c r="M5063" s="2" t="s">
        <v>17</v>
      </c>
      <c r="N5063" s="11">
        <f>L5063/E5063*100</f>
        <v>13.311983425269611</v>
      </c>
      <c r="O5063" s="12" t="str">
        <f>IF(N5063&lt;10,"Low",IF(N5063&lt;20,"Med","High"))</f>
        <v>Med</v>
      </c>
      <c r="P5063" s="12">
        <f>sales*discount</f>
        <v>1091.5894000000001</v>
      </c>
      <c r="Q5063" s="12">
        <f>sales-Discount_Values</f>
        <v>3870.1806000000006</v>
      </c>
      <c r="R5063" s="12">
        <f>DATEDIF(order_date,delivery_date,"D")</f>
        <v>1</v>
      </c>
      <c r="S5063" s="12"/>
    </row>
    <row r="5064" spans="1:19" ht="14.25" customHeight="1" x14ac:dyDescent="0.35">
      <c r="A5064" s="2" t="s">
        <v>10688</v>
      </c>
      <c r="B5064" s="2">
        <v>110655</v>
      </c>
      <c r="C5064" s="2" t="s">
        <v>25</v>
      </c>
      <c r="D5064" s="2" t="s">
        <v>20</v>
      </c>
      <c r="E5064" s="2">
        <v>4037.96</v>
      </c>
      <c r="F5064" s="2">
        <v>0.45</v>
      </c>
      <c r="G5064" s="2">
        <v>9</v>
      </c>
      <c r="H5064" s="3">
        <v>45288</v>
      </c>
      <c r="I5064" s="3">
        <v>45290</v>
      </c>
      <c r="J5064" s="2" t="s">
        <v>21</v>
      </c>
      <c r="K5064" s="2" t="s">
        <v>16</v>
      </c>
      <c r="L5064" s="2">
        <v>537.54999999999995</v>
      </c>
      <c r="M5064" s="2" t="s">
        <v>39</v>
      </c>
      <c r="N5064" s="11">
        <f>L5064/E5064*100</f>
        <v>13.312415179942347</v>
      </c>
      <c r="O5064" s="12" t="str">
        <f>IF(N5064&lt;10,"Low",IF(N5064&lt;20,"Med","High"))</f>
        <v>Med</v>
      </c>
      <c r="P5064" s="12">
        <f>sales*discount</f>
        <v>1817.0820000000001</v>
      </c>
      <c r="Q5064" s="12">
        <f>sales-Discount_Values</f>
        <v>2220.8779999999997</v>
      </c>
      <c r="R5064" s="12">
        <f>DATEDIF(order_date,delivery_date,"D")</f>
        <v>2</v>
      </c>
      <c r="S5064" s="12"/>
    </row>
    <row r="5065" spans="1:19" ht="14.25" customHeight="1" x14ac:dyDescent="0.35">
      <c r="A5065" s="2" t="s">
        <v>4560</v>
      </c>
      <c r="B5065" s="2">
        <v>104527</v>
      </c>
      <c r="C5065" s="2" t="s">
        <v>41</v>
      </c>
      <c r="D5065" s="2" t="s">
        <v>36</v>
      </c>
      <c r="E5065" s="2">
        <v>795.15</v>
      </c>
      <c r="F5065" s="2">
        <v>0.17</v>
      </c>
      <c r="G5065" s="2">
        <v>5</v>
      </c>
      <c r="H5065" s="3">
        <v>45326</v>
      </c>
      <c r="I5065" s="3">
        <v>45327</v>
      </c>
      <c r="J5065" s="2" t="s">
        <v>15</v>
      </c>
      <c r="K5065" s="2" t="s">
        <v>27</v>
      </c>
      <c r="L5065" s="2">
        <v>105.87</v>
      </c>
      <c r="M5065" s="2" t="s">
        <v>48</v>
      </c>
      <c r="N5065" s="11">
        <f>L5065/E5065*100</f>
        <v>13.314468968119222</v>
      </c>
      <c r="O5065" s="12" t="str">
        <f>IF(N5065&lt;10,"Low",IF(N5065&lt;20,"Med","High"))</f>
        <v>Med</v>
      </c>
      <c r="P5065" s="12">
        <f>sales*discount</f>
        <v>135.1755</v>
      </c>
      <c r="Q5065" s="12">
        <f>sales-Discount_Values</f>
        <v>659.97450000000003</v>
      </c>
      <c r="R5065" s="12">
        <f>DATEDIF(order_date,delivery_date,"D")</f>
        <v>1</v>
      </c>
      <c r="S5065" s="12"/>
    </row>
    <row r="5066" spans="1:19" ht="14.25" customHeight="1" x14ac:dyDescent="0.35">
      <c r="A5066" s="2" t="s">
        <v>6776</v>
      </c>
      <c r="B5066" s="2">
        <v>106743</v>
      </c>
      <c r="C5066" s="2" t="s">
        <v>13</v>
      </c>
      <c r="D5066" s="2" t="s">
        <v>26</v>
      </c>
      <c r="E5066" s="2">
        <v>461.87</v>
      </c>
      <c r="F5066" s="2">
        <v>0.46</v>
      </c>
      <c r="G5066" s="2">
        <v>9</v>
      </c>
      <c r="H5066" s="3">
        <v>45171</v>
      </c>
      <c r="I5066" s="3">
        <v>45176</v>
      </c>
      <c r="J5066" s="2" t="s">
        <v>21</v>
      </c>
      <c r="K5066" s="2" t="s">
        <v>22</v>
      </c>
      <c r="L5066" s="2">
        <v>61.51</v>
      </c>
      <c r="M5066" s="2" t="s">
        <v>34</v>
      </c>
      <c r="N5066" s="11">
        <f>L5066/E5066*100</f>
        <v>13.317600190529802</v>
      </c>
      <c r="O5066" s="12" t="str">
        <f>IF(N5066&lt;10,"Low",IF(N5066&lt;20,"Med","High"))</f>
        <v>Med</v>
      </c>
      <c r="P5066" s="12">
        <f>sales*discount</f>
        <v>212.46020000000001</v>
      </c>
      <c r="Q5066" s="12">
        <f>sales-Discount_Values</f>
        <v>249.40979999999999</v>
      </c>
      <c r="R5066" s="12">
        <f>DATEDIF(order_date,delivery_date,"D")</f>
        <v>5</v>
      </c>
      <c r="S5066" s="12"/>
    </row>
    <row r="5067" spans="1:19" ht="14.25" customHeight="1" x14ac:dyDescent="0.35">
      <c r="A5067" s="2" t="s">
        <v>14488</v>
      </c>
      <c r="B5067" s="2">
        <v>114455</v>
      </c>
      <c r="C5067" s="2" t="s">
        <v>25</v>
      </c>
      <c r="D5067" s="2" t="s">
        <v>20</v>
      </c>
      <c r="E5067" s="2">
        <v>2469.9899999999998</v>
      </c>
      <c r="F5067" s="2">
        <v>0.2</v>
      </c>
      <c r="G5067" s="2">
        <v>5</v>
      </c>
      <c r="H5067" s="3">
        <v>45395</v>
      </c>
      <c r="I5067" s="3">
        <v>45402</v>
      </c>
      <c r="J5067" s="2" t="s">
        <v>31</v>
      </c>
      <c r="K5067" s="2" t="s">
        <v>16</v>
      </c>
      <c r="L5067" s="2">
        <v>328.99</v>
      </c>
      <c r="M5067" s="2" t="s">
        <v>39</v>
      </c>
      <c r="N5067" s="11">
        <f>L5067/E5067*100</f>
        <v>13.319487123429653</v>
      </c>
      <c r="O5067" s="12" t="str">
        <f>IF(N5067&lt;10,"Low",IF(N5067&lt;20,"Med","High"))</f>
        <v>Med</v>
      </c>
      <c r="P5067" s="12">
        <f>sales*discount</f>
        <v>493.99799999999999</v>
      </c>
      <c r="Q5067" s="12">
        <f>sales-Discount_Values</f>
        <v>1975.9919999999997</v>
      </c>
      <c r="R5067" s="12">
        <f>DATEDIF(order_date,delivery_date,"D")</f>
        <v>7</v>
      </c>
      <c r="S5067" s="12"/>
    </row>
    <row r="5068" spans="1:19" ht="14.25" customHeight="1" x14ac:dyDescent="0.35">
      <c r="A5068" s="2" t="s">
        <v>15172</v>
      </c>
      <c r="B5068" s="2">
        <v>115139</v>
      </c>
      <c r="C5068" s="2" t="s">
        <v>41</v>
      </c>
      <c r="D5068" s="2" t="s">
        <v>20</v>
      </c>
      <c r="E5068" s="2">
        <v>2452.8200000000002</v>
      </c>
      <c r="F5068" s="2">
        <v>0.2</v>
      </c>
      <c r="G5068" s="2">
        <v>4</v>
      </c>
      <c r="H5068" s="3">
        <v>45185</v>
      </c>
      <c r="I5068" s="3">
        <v>45186</v>
      </c>
      <c r="J5068" s="2" t="s">
        <v>15</v>
      </c>
      <c r="K5068" s="2" t="s">
        <v>27</v>
      </c>
      <c r="L5068" s="2">
        <v>326.73</v>
      </c>
      <c r="M5068" s="2" t="s">
        <v>17</v>
      </c>
      <c r="N5068" s="11">
        <f>L5068/E5068*100</f>
        <v>13.320586100896112</v>
      </c>
      <c r="O5068" s="12" t="str">
        <f>IF(N5068&lt;10,"Low",IF(N5068&lt;20,"Med","High"))</f>
        <v>Med</v>
      </c>
      <c r="P5068" s="12">
        <f>sales*discount</f>
        <v>490.56400000000008</v>
      </c>
      <c r="Q5068" s="12">
        <f>sales-Discount_Values</f>
        <v>1962.2560000000001</v>
      </c>
      <c r="R5068" s="12">
        <f>DATEDIF(order_date,delivery_date,"D")</f>
        <v>1</v>
      </c>
      <c r="S5068" s="12"/>
    </row>
    <row r="5069" spans="1:19" ht="14.25" customHeight="1" x14ac:dyDescent="0.35">
      <c r="A5069" s="2" t="s">
        <v>6360</v>
      </c>
      <c r="B5069" s="2">
        <v>106327</v>
      </c>
      <c r="C5069" s="2" t="s">
        <v>13</v>
      </c>
      <c r="D5069" s="2" t="s">
        <v>36</v>
      </c>
      <c r="E5069" s="2">
        <v>3639.38</v>
      </c>
      <c r="F5069" s="2">
        <v>0.39</v>
      </c>
      <c r="G5069" s="2">
        <v>2</v>
      </c>
      <c r="H5069" s="3">
        <v>44963</v>
      </c>
      <c r="I5069" s="3">
        <v>44969</v>
      </c>
      <c r="J5069" s="2" t="s">
        <v>31</v>
      </c>
      <c r="K5069" s="2" t="s">
        <v>16</v>
      </c>
      <c r="L5069" s="2">
        <v>484.89</v>
      </c>
      <c r="M5069" s="2" t="s">
        <v>48</v>
      </c>
      <c r="N5069" s="11">
        <f>L5069/E5069*100</f>
        <v>13.323423220438645</v>
      </c>
      <c r="O5069" s="12" t="str">
        <f>IF(N5069&lt;10,"Low",IF(N5069&lt;20,"Med","High"))</f>
        <v>Med</v>
      </c>
      <c r="P5069" s="12">
        <f>sales*discount</f>
        <v>1419.3582000000001</v>
      </c>
      <c r="Q5069" s="12">
        <f>sales-Discount_Values</f>
        <v>2220.0218</v>
      </c>
      <c r="R5069" s="12">
        <f>DATEDIF(order_date,delivery_date,"D")</f>
        <v>6</v>
      </c>
      <c r="S5069" s="12"/>
    </row>
    <row r="5070" spans="1:19" ht="14.25" customHeight="1" x14ac:dyDescent="0.35">
      <c r="A5070" s="2" t="s">
        <v>3737</v>
      </c>
      <c r="B5070" s="2">
        <v>103704</v>
      </c>
      <c r="C5070" s="2" t="s">
        <v>13</v>
      </c>
      <c r="D5070" s="2" t="s">
        <v>20</v>
      </c>
      <c r="E5070" s="2">
        <v>4646.7700000000004</v>
      </c>
      <c r="F5070" s="2">
        <v>0.35</v>
      </c>
      <c r="G5070" s="2">
        <v>7</v>
      </c>
      <c r="H5070" s="3">
        <v>45518</v>
      </c>
      <c r="I5070" s="3">
        <v>45524</v>
      </c>
      <c r="J5070" s="2" t="s">
        <v>15</v>
      </c>
      <c r="K5070" s="2" t="s">
        <v>16</v>
      </c>
      <c r="L5070" s="2">
        <v>619.11</v>
      </c>
      <c r="M5070" s="2" t="s">
        <v>34</v>
      </c>
      <c r="N5070" s="11">
        <f>L5070/E5070*100</f>
        <v>13.323448330775999</v>
      </c>
      <c r="O5070" s="12" t="str">
        <f>IF(N5070&lt;10,"Low",IF(N5070&lt;20,"Med","High"))</f>
        <v>Med</v>
      </c>
      <c r="P5070" s="12">
        <f>sales*discount</f>
        <v>1626.3695</v>
      </c>
      <c r="Q5070" s="12">
        <f>sales-Discount_Values</f>
        <v>3020.4005000000006</v>
      </c>
      <c r="R5070" s="12">
        <f>DATEDIF(order_date,delivery_date,"D")</f>
        <v>6</v>
      </c>
      <c r="S5070" s="12"/>
    </row>
    <row r="5071" spans="1:19" ht="14.25" customHeight="1" x14ac:dyDescent="0.35">
      <c r="A5071" s="2" t="s">
        <v>3069</v>
      </c>
      <c r="B5071" s="2">
        <v>103036</v>
      </c>
      <c r="C5071" s="2" t="s">
        <v>25</v>
      </c>
      <c r="D5071" s="2" t="s">
        <v>20</v>
      </c>
      <c r="E5071" s="2">
        <v>4441.99</v>
      </c>
      <c r="F5071" s="2">
        <v>0.13</v>
      </c>
      <c r="G5071" s="2">
        <v>4</v>
      </c>
      <c r="H5071" s="3">
        <v>45440</v>
      </c>
      <c r="I5071" s="3">
        <v>45444</v>
      </c>
      <c r="J5071" s="2" t="s">
        <v>21</v>
      </c>
      <c r="K5071" s="2" t="s">
        <v>27</v>
      </c>
      <c r="L5071" s="2">
        <v>592.30999999999995</v>
      </c>
      <c r="M5071" s="2" t="s">
        <v>17</v>
      </c>
      <c r="N5071" s="11">
        <f>L5071/E5071*100</f>
        <v>13.334338888651256</v>
      </c>
      <c r="O5071" s="12" t="str">
        <f>IF(N5071&lt;10,"Low",IF(N5071&lt;20,"Med","High"))</f>
        <v>Med</v>
      </c>
      <c r="P5071" s="12">
        <f>sales*discount</f>
        <v>577.45870000000002</v>
      </c>
      <c r="Q5071" s="12">
        <f>sales-Discount_Values</f>
        <v>3864.5312999999996</v>
      </c>
      <c r="R5071" s="12">
        <f>DATEDIF(order_date,delivery_date,"D")</f>
        <v>4</v>
      </c>
      <c r="S5071" s="12"/>
    </row>
    <row r="5072" spans="1:19" ht="14.25" customHeight="1" x14ac:dyDescent="0.35">
      <c r="A5072" s="2" t="s">
        <v>161</v>
      </c>
      <c r="B5072" s="2">
        <v>100128</v>
      </c>
      <c r="C5072" s="2" t="s">
        <v>19</v>
      </c>
      <c r="D5072" s="2" t="s">
        <v>14</v>
      </c>
      <c r="E5072" s="2">
        <v>1480.47</v>
      </c>
      <c r="F5072" s="2">
        <v>0.05</v>
      </c>
      <c r="G5072" s="2">
        <v>4</v>
      </c>
      <c r="H5072" s="3">
        <v>44991</v>
      </c>
      <c r="I5072" s="3">
        <v>44995</v>
      </c>
      <c r="J5072" s="2" t="s">
        <v>15</v>
      </c>
      <c r="K5072" s="2" t="s">
        <v>22</v>
      </c>
      <c r="L5072" s="2">
        <v>197.42</v>
      </c>
      <c r="M5072" s="2" t="s">
        <v>48</v>
      </c>
      <c r="N5072" s="11">
        <f>L5072/E5072*100</f>
        <v>13.334954440144006</v>
      </c>
      <c r="O5072" s="12" t="str">
        <f>IF(N5072&lt;10,"Low",IF(N5072&lt;20,"Med","High"))</f>
        <v>Med</v>
      </c>
      <c r="P5072" s="12">
        <f>sales*discount</f>
        <v>74.023499999999999</v>
      </c>
      <c r="Q5072" s="12">
        <f>sales-Discount_Values</f>
        <v>1406.4465</v>
      </c>
      <c r="R5072" s="12">
        <f>DATEDIF(order_date,delivery_date,"D")</f>
        <v>4</v>
      </c>
      <c r="S5072" s="12"/>
    </row>
    <row r="5073" spans="1:19" ht="14.25" customHeight="1" x14ac:dyDescent="0.35">
      <c r="A5073" s="2" t="s">
        <v>15256</v>
      </c>
      <c r="B5073" s="2">
        <v>115223</v>
      </c>
      <c r="C5073" s="2" t="s">
        <v>19</v>
      </c>
      <c r="D5073" s="2" t="s">
        <v>26</v>
      </c>
      <c r="E5073" s="2">
        <v>325.82</v>
      </c>
      <c r="F5073" s="2">
        <v>0.2</v>
      </c>
      <c r="G5073" s="2">
        <v>8</v>
      </c>
      <c r="H5073" s="3">
        <v>45082</v>
      </c>
      <c r="I5073" s="3">
        <v>45087</v>
      </c>
      <c r="J5073" s="2" t="s">
        <v>21</v>
      </c>
      <c r="K5073" s="2" t="s">
        <v>16</v>
      </c>
      <c r="L5073" s="2">
        <v>43.46</v>
      </c>
      <c r="M5073" s="2" t="s">
        <v>23</v>
      </c>
      <c r="N5073" s="11">
        <f>L5073/E5073*100</f>
        <v>13.338653244122522</v>
      </c>
      <c r="O5073" s="12" t="str">
        <f>IF(N5073&lt;10,"Low",IF(N5073&lt;20,"Med","High"))</f>
        <v>Med</v>
      </c>
      <c r="P5073" s="12">
        <f>sales*discount</f>
        <v>65.164000000000001</v>
      </c>
      <c r="Q5073" s="12">
        <f>sales-Discount_Values</f>
        <v>260.65600000000001</v>
      </c>
      <c r="R5073" s="12">
        <f>DATEDIF(order_date,delivery_date,"D")</f>
        <v>5</v>
      </c>
      <c r="S5073" s="12"/>
    </row>
    <row r="5074" spans="1:19" ht="14.25" customHeight="1" x14ac:dyDescent="0.35">
      <c r="A5074" s="2" t="s">
        <v>8759</v>
      </c>
      <c r="B5074" s="2">
        <v>108726</v>
      </c>
      <c r="C5074" s="2" t="s">
        <v>19</v>
      </c>
      <c r="D5074" s="2" t="s">
        <v>36</v>
      </c>
      <c r="E5074" s="2">
        <v>2929.81</v>
      </c>
      <c r="F5074" s="2">
        <v>0.28000000000000003</v>
      </c>
      <c r="G5074" s="2">
        <v>7</v>
      </c>
      <c r="H5074" s="3">
        <v>45482</v>
      </c>
      <c r="I5074" s="3">
        <v>45486</v>
      </c>
      <c r="J5074" s="2" t="s">
        <v>21</v>
      </c>
      <c r="K5074" s="2" t="s">
        <v>16</v>
      </c>
      <c r="L5074" s="2">
        <v>390.8</v>
      </c>
      <c r="M5074" s="2" t="s">
        <v>48</v>
      </c>
      <c r="N5074" s="11">
        <f>L5074/E5074*100</f>
        <v>13.338748929111443</v>
      </c>
      <c r="O5074" s="12" t="str">
        <f>IF(N5074&lt;10,"Low",IF(N5074&lt;20,"Med","High"))</f>
        <v>Med</v>
      </c>
      <c r="P5074" s="12">
        <f>sales*discount</f>
        <v>820.34680000000003</v>
      </c>
      <c r="Q5074" s="12">
        <f>sales-Discount_Values</f>
        <v>2109.4632000000001</v>
      </c>
      <c r="R5074" s="12">
        <f>DATEDIF(order_date,delivery_date,"D")</f>
        <v>4</v>
      </c>
      <c r="S5074" s="12"/>
    </row>
    <row r="5075" spans="1:19" ht="14.25" customHeight="1" x14ac:dyDescent="0.35">
      <c r="A5075" s="2" t="s">
        <v>2438</v>
      </c>
      <c r="B5075" s="2">
        <v>102405</v>
      </c>
      <c r="C5075" s="2" t="s">
        <v>25</v>
      </c>
      <c r="D5075" s="2" t="s">
        <v>36</v>
      </c>
      <c r="E5075" s="2">
        <v>2195.86</v>
      </c>
      <c r="F5075" s="2">
        <v>0.22</v>
      </c>
      <c r="G5075" s="2">
        <v>2</v>
      </c>
      <c r="H5075" s="3">
        <v>45511</v>
      </c>
      <c r="I5075" s="3">
        <v>45514</v>
      </c>
      <c r="J5075" s="2" t="s">
        <v>21</v>
      </c>
      <c r="K5075" s="2" t="s">
        <v>27</v>
      </c>
      <c r="L5075" s="2">
        <v>292.93</v>
      </c>
      <c r="M5075" s="2" t="s">
        <v>48</v>
      </c>
      <c r="N5075" s="11">
        <f>L5075/E5075*100</f>
        <v>13.340103649595147</v>
      </c>
      <c r="O5075" s="12" t="str">
        <f>IF(N5075&lt;10,"Low",IF(N5075&lt;20,"Med","High"))</f>
        <v>Med</v>
      </c>
      <c r="P5075" s="12">
        <f>sales*discount</f>
        <v>483.08920000000001</v>
      </c>
      <c r="Q5075" s="12">
        <f>sales-Discount_Values</f>
        <v>1712.7708000000002</v>
      </c>
      <c r="R5075" s="12">
        <f>DATEDIF(order_date,delivery_date,"D")</f>
        <v>3</v>
      </c>
      <c r="S5075" s="12"/>
    </row>
    <row r="5076" spans="1:19" ht="14.25" customHeight="1" x14ac:dyDescent="0.35">
      <c r="A5076" s="2" t="s">
        <v>3962</v>
      </c>
      <c r="B5076" s="2">
        <v>103929</v>
      </c>
      <c r="C5076" s="2" t="s">
        <v>41</v>
      </c>
      <c r="D5076" s="2" t="s">
        <v>20</v>
      </c>
      <c r="E5076" s="2">
        <v>3584</v>
      </c>
      <c r="F5076" s="2">
        <v>0.35</v>
      </c>
      <c r="G5076" s="2">
        <v>6</v>
      </c>
      <c r="H5076" s="3">
        <v>45207</v>
      </c>
      <c r="I5076" s="3">
        <v>45209</v>
      </c>
      <c r="J5076" s="2" t="s">
        <v>15</v>
      </c>
      <c r="K5076" s="2" t="s">
        <v>27</v>
      </c>
      <c r="L5076" s="2">
        <v>478.11</v>
      </c>
      <c r="M5076" s="2" t="s">
        <v>28</v>
      </c>
      <c r="N5076" s="11">
        <f>L5076/E5076*100</f>
        <v>13.340122767857142</v>
      </c>
      <c r="O5076" s="12" t="str">
        <f>IF(N5076&lt;10,"Low",IF(N5076&lt;20,"Med","High"))</f>
        <v>Med</v>
      </c>
      <c r="P5076" s="12">
        <f>sales*discount</f>
        <v>1254.3999999999999</v>
      </c>
      <c r="Q5076" s="12">
        <f>sales-Discount_Values</f>
        <v>2329.6000000000004</v>
      </c>
      <c r="R5076" s="12">
        <f>DATEDIF(order_date,delivery_date,"D")</f>
        <v>2</v>
      </c>
      <c r="S5076" s="12"/>
    </row>
    <row r="5077" spans="1:19" ht="14.25" customHeight="1" x14ac:dyDescent="0.35">
      <c r="A5077" s="2" t="s">
        <v>6885</v>
      </c>
      <c r="B5077" s="2">
        <v>106852</v>
      </c>
      <c r="C5077" s="2" t="s">
        <v>13</v>
      </c>
      <c r="D5077" s="2" t="s">
        <v>20</v>
      </c>
      <c r="E5077" s="2">
        <v>4441.49</v>
      </c>
      <c r="F5077" s="2">
        <v>0.24</v>
      </c>
      <c r="G5077" s="2">
        <v>3</v>
      </c>
      <c r="H5077" s="3">
        <v>45434</v>
      </c>
      <c r="I5077" s="3">
        <v>45440</v>
      </c>
      <c r="J5077" s="2" t="s">
        <v>15</v>
      </c>
      <c r="K5077" s="2" t="s">
        <v>27</v>
      </c>
      <c r="L5077" s="2">
        <v>592.54</v>
      </c>
      <c r="M5077" s="2" t="s">
        <v>39</v>
      </c>
      <c r="N5077" s="11">
        <f>L5077/E5077*100</f>
        <v>13.341018442009325</v>
      </c>
      <c r="O5077" s="12" t="str">
        <f>IF(N5077&lt;10,"Low",IF(N5077&lt;20,"Med","High"))</f>
        <v>Med</v>
      </c>
      <c r="P5077" s="12">
        <f>sales*discount</f>
        <v>1065.9576</v>
      </c>
      <c r="Q5077" s="12">
        <f>sales-Discount_Values</f>
        <v>3375.5324000000001</v>
      </c>
      <c r="R5077" s="12">
        <f>DATEDIF(order_date,delivery_date,"D")</f>
        <v>6</v>
      </c>
      <c r="S5077" s="12"/>
    </row>
    <row r="5078" spans="1:19" ht="14.25" customHeight="1" x14ac:dyDescent="0.35">
      <c r="A5078" s="2" t="s">
        <v>2934</v>
      </c>
      <c r="B5078" s="2">
        <v>102901</v>
      </c>
      <c r="C5078" s="2" t="s">
        <v>41</v>
      </c>
      <c r="D5078" s="2" t="s">
        <v>33</v>
      </c>
      <c r="E5078" s="2">
        <v>2939.73</v>
      </c>
      <c r="F5078" s="2">
        <v>0.14000000000000001</v>
      </c>
      <c r="G5078" s="2">
        <v>4</v>
      </c>
      <c r="H5078" s="3">
        <v>45235</v>
      </c>
      <c r="I5078" s="3">
        <v>45242</v>
      </c>
      <c r="J5078" s="2" t="s">
        <v>31</v>
      </c>
      <c r="K5078" s="2" t="s">
        <v>16</v>
      </c>
      <c r="L5078" s="2">
        <v>392.2</v>
      </c>
      <c r="M5078" s="2" t="s">
        <v>23</v>
      </c>
      <c r="N5078" s="11">
        <f>L5078/E5078*100</f>
        <v>13.341361281478232</v>
      </c>
      <c r="O5078" s="12" t="str">
        <f>IF(N5078&lt;10,"Low",IF(N5078&lt;20,"Med","High"))</f>
        <v>Med</v>
      </c>
      <c r="P5078" s="12">
        <f>sales*discount</f>
        <v>411.56220000000002</v>
      </c>
      <c r="Q5078" s="12">
        <f>sales-Discount_Values</f>
        <v>2528.1678000000002</v>
      </c>
      <c r="R5078" s="12">
        <f>DATEDIF(order_date,delivery_date,"D")</f>
        <v>7</v>
      </c>
      <c r="S5078" s="12"/>
    </row>
    <row r="5079" spans="1:19" ht="14.25" customHeight="1" x14ac:dyDescent="0.35">
      <c r="A5079" s="2" t="s">
        <v>4151</v>
      </c>
      <c r="B5079" s="2">
        <v>104118</v>
      </c>
      <c r="C5079" s="2" t="s">
        <v>41</v>
      </c>
      <c r="D5079" s="2" t="s">
        <v>20</v>
      </c>
      <c r="E5079" s="2">
        <v>3068.52</v>
      </c>
      <c r="F5079" s="2">
        <v>0.41</v>
      </c>
      <c r="G5079" s="2">
        <v>7</v>
      </c>
      <c r="H5079" s="3">
        <v>45028</v>
      </c>
      <c r="I5079" s="3">
        <v>45030</v>
      </c>
      <c r="J5079" s="2" t="s">
        <v>15</v>
      </c>
      <c r="K5079" s="2" t="s">
        <v>16</v>
      </c>
      <c r="L5079" s="2">
        <v>409.39</v>
      </c>
      <c r="M5079" s="2" t="s">
        <v>23</v>
      </c>
      <c r="N5079" s="11">
        <f>L5079/E5079*100</f>
        <v>13.341610939475707</v>
      </c>
      <c r="O5079" s="12" t="str">
        <f>IF(N5079&lt;10,"Low",IF(N5079&lt;20,"Med","High"))</f>
        <v>Med</v>
      </c>
      <c r="P5079" s="12">
        <f>sales*discount</f>
        <v>1258.0932</v>
      </c>
      <c r="Q5079" s="12">
        <f>sales-Discount_Values</f>
        <v>1810.4268</v>
      </c>
      <c r="R5079" s="12">
        <f>DATEDIF(order_date,delivery_date,"D")</f>
        <v>2</v>
      </c>
      <c r="S5079" s="12"/>
    </row>
    <row r="5080" spans="1:19" ht="14.25" customHeight="1" x14ac:dyDescent="0.35">
      <c r="A5080" s="2" t="s">
        <v>7676</v>
      </c>
      <c r="B5080" s="2">
        <v>107643</v>
      </c>
      <c r="C5080" s="2" t="s">
        <v>41</v>
      </c>
      <c r="D5080" s="2" t="s">
        <v>33</v>
      </c>
      <c r="E5080" s="2">
        <v>1462.98</v>
      </c>
      <c r="F5080" s="2">
        <v>0.36</v>
      </c>
      <c r="G5080" s="2">
        <v>8</v>
      </c>
      <c r="H5080" s="3">
        <v>45391</v>
      </c>
      <c r="I5080" s="3">
        <v>45396</v>
      </c>
      <c r="J5080" s="2" t="s">
        <v>21</v>
      </c>
      <c r="K5080" s="2" t="s">
        <v>16</v>
      </c>
      <c r="L5080" s="2">
        <v>195.2</v>
      </c>
      <c r="M5080" s="2" t="s">
        <v>23</v>
      </c>
      <c r="N5080" s="11">
        <f>L5080/E5080*100</f>
        <v>13.342629427606663</v>
      </c>
      <c r="O5080" s="12" t="str">
        <f>IF(N5080&lt;10,"Low",IF(N5080&lt;20,"Med","High"))</f>
        <v>Med</v>
      </c>
      <c r="P5080" s="12">
        <f>sales*discount</f>
        <v>526.67279999999994</v>
      </c>
      <c r="Q5080" s="12">
        <f>sales-Discount_Values</f>
        <v>936.30720000000008</v>
      </c>
      <c r="R5080" s="12">
        <f>DATEDIF(order_date,delivery_date,"D")</f>
        <v>5</v>
      </c>
      <c r="S5080" s="12"/>
    </row>
    <row r="5081" spans="1:19" ht="14.25" customHeight="1" x14ac:dyDescent="0.35">
      <c r="A5081" s="2" t="s">
        <v>7010</v>
      </c>
      <c r="B5081" s="2">
        <v>106977</v>
      </c>
      <c r="C5081" s="2" t="s">
        <v>25</v>
      </c>
      <c r="D5081" s="2" t="s">
        <v>20</v>
      </c>
      <c r="E5081" s="2">
        <v>541.46</v>
      </c>
      <c r="F5081" s="2">
        <v>0.43</v>
      </c>
      <c r="G5081" s="2">
        <v>2</v>
      </c>
      <c r="H5081" s="3">
        <v>45466</v>
      </c>
      <c r="I5081" s="3">
        <v>45471</v>
      </c>
      <c r="J5081" s="2" t="s">
        <v>31</v>
      </c>
      <c r="K5081" s="2" t="s">
        <v>16</v>
      </c>
      <c r="L5081" s="2">
        <v>72.25</v>
      </c>
      <c r="M5081" s="2" t="s">
        <v>28</v>
      </c>
      <c r="N5081" s="11">
        <f>L5081/E5081*100</f>
        <v>13.343552616998485</v>
      </c>
      <c r="O5081" s="12" t="str">
        <f>IF(N5081&lt;10,"Low",IF(N5081&lt;20,"Med","High"))</f>
        <v>Med</v>
      </c>
      <c r="P5081" s="12">
        <f>sales*discount</f>
        <v>232.82780000000002</v>
      </c>
      <c r="Q5081" s="12">
        <f>sales-Discount_Values</f>
        <v>308.63220000000001</v>
      </c>
      <c r="R5081" s="12">
        <f>DATEDIF(order_date,delivery_date,"D")</f>
        <v>5</v>
      </c>
      <c r="S5081" s="12"/>
    </row>
    <row r="5082" spans="1:19" ht="14.25" customHeight="1" x14ac:dyDescent="0.35">
      <c r="A5082" s="2" t="s">
        <v>564</v>
      </c>
      <c r="B5082" s="2">
        <v>100531</v>
      </c>
      <c r="C5082" s="2" t="s">
        <v>19</v>
      </c>
      <c r="D5082" s="2" t="s">
        <v>20</v>
      </c>
      <c r="E5082" s="2">
        <v>4536.99</v>
      </c>
      <c r="F5082" s="2">
        <v>0.28999999999999998</v>
      </c>
      <c r="G5082" s="2">
        <v>9</v>
      </c>
      <c r="H5082" s="3">
        <v>45294</v>
      </c>
      <c r="I5082" s="3">
        <v>45295</v>
      </c>
      <c r="J5082" s="2" t="s">
        <v>31</v>
      </c>
      <c r="K5082" s="2" t="s">
        <v>16</v>
      </c>
      <c r="L5082" s="2">
        <v>605.45000000000005</v>
      </c>
      <c r="M5082" s="2" t="s">
        <v>48</v>
      </c>
      <c r="N5082" s="11">
        <f>L5082/E5082*100</f>
        <v>13.344750594557187</v>
      </c>
      <c r="O5082" s="12" t="str">
        <f>IF(N5082&lt;10,"Low",IF(N5082&lt;20,"Med","High"))</f>
        <v>Med</v>
      </c>
      <c r="P5082" s="12">
        <f>sales*discount</f>
        <v>1315.7270999999998</v>
      </c>
      <c r="Q5082" s="12">
        <f>sales-Discount_Values</f>
        <v>3221.2628999999997</v>
      </c>
      <c r="R5082" s="12">
        <f>DATEDIF(order_date,delivery_date,"D")</f>
        <v>1</v>
      </c>
      <c r="S5082" s="12"/>
    </row>
    <row r="5083" spans="1:19" ht="14.25" customHeight="1" x14ac:dyDescent="0.35">
      <c r="A5083" s="2" t="s">
        <v>7428</v>
      </c>
      <c r="B5083" s="2">
        <v>107395</v>
      </c>
      <c r="C5083" s="2" t="s">
        <v>19</v>
      </c>
      <c r="D5083" s="2" t="s">
        <v>20</v>
      </c>
      <c r="E5083" s="2">
        <v>1921.77</v>
      </c>
      <c r="F5083" s="2">
        <v>0.43</v>
      </c>
      <c r="G5083" s="2">
        <v>1</v>
      </c>
      <c r="H5083" s="3">
        <v>45105</v>
      </c>
      <c r="I5083" s="3">
        <v>45112</v>
      </c>
      <c r="J5083" s="2" t="s">
        <v>31</v>
      </c>
      <c r="K5083" s="2" t="s">
        <v>16</v>
      </c>
      <c r="L5083" s="2">
        <v>256.45999999999998</v>
      </c>
      <c r="M5083" s="2" t="s">
        <v>23</v>
      </c>
      <c r="N5083" s="11">
        <f>L5083/E5083*100</f>
        <v>13.344989254697492</v>
      </c>
      <c r="O5083" s="12" t="str">
        <f>IF(N5083&lt;10,"Low",IF(N5083&lt;20,"Med","High"))</f>
        <v>Med</v>
      </c>
      <c r="P5083" s="12">
        <f>sales*discount</f>
        <v>826.36109999999996</v>
      </c>
      <c r="Q5083" s="12">
        <f>sales-Discount_Values</f>
        <v>1095.4088999999999</v>
      </c>
      <c r="R5083" s="12">
        <f>DATEDIF(order_date,delivery_date,"D")</f>
        <v>7</v>
      </c>
      <c r="S5083" s="12"/>
    </row>
    <row r="5084" spans="1:19" ht="14.25" customHeight="1" x14ac:dyDescent="0.35">
      <c r="A5084" s="2" t="s">
        <v>12364</v>
      </c>
      <c r="B5084" s="2">
        <v>112331</v>
      </c>
      <c r="C5084" s="2" t="s">
        <v>19</v>
      </c>
      <c r="D5084" s="2" t="s">
        <v>26</v>
      </c>
      <c r="E5084" s="2">
        <v>2045.75</v>
      </c>
      <c r="F5084" s="2">
        <v>0.31</v>
      </c>
      <c r="G5084" s="2">
        <v>5</v>
      </c>
      <c r="H5084" s="3">
        <v>45486</v>
      </c>
      <c r="I5084" s="3">
        <v>45490</v>
      </c>
      <c r="J5084" s="2" t="s">
        <v>21</v>
      </c>
      <c r="K5084" s="2" t="s">
        <v>27</v>
      </c>
      <c r="L5084" s="2">
        <v>273.14</v>
      </c>
      <c r="M5084" s="2" t="s">
        <v>17</v>
      </c>
      <c r="N5084" s="11">
        <f>L5084/E5084*100</f>
        <v>13.351582549187338</v>
      </c>
      <c r="O5084" s="12" t="str">
        <f>IF(N5084&lt;10,"Low",IF(N5084&lt;20,"Med","High"))</f>
        <v>Med</v>
      </c>
      <c r="P5084" s="12">
        <f>sales*discount</f>
        <v>634.1825</v>
      </c>
      <c r="Q5084" s="12">
        <f>sales-Discount_Values</f>
        <v>1411.5675000000001</v>
      </c>
      <c r="R5084" s="12">
        <f>DATEDIF(order_date,delivery_date,"D")</f>
        <v>4</v>
      </c>
      <c r="S5084" s="12"/>
    </row>
    <row r="5085" spans="1:19" ht="14.25" customHeight="1" x14ac:dyDescent="0.35">
      <c r="A5085" s="2" t="s">
        <v>9584</v>
      </c>
      <c r="B5085" s="2">
        <v>109551</v>
      </c>
      <c r="C5085" s="2" t="s">
        <v>13</v>
      </c>
      <c r="D5085" s="2" t="s">
        <v>20</v>
      </c>
      <c r="E5085" s="2">
        <v>3913.81</v>
      </c>
      <c r="F5085" s="2">
        <v>0.33</v>
      </c>
      <c r="G5085" s="2">
        <v>9</v>
      </c>
      <c r="H5085" s="3">
        <v>45630</v>
      </c>
      <c r="I5085" s="3">
        <v>45636</v>
      </c>
      <c r="J5085" s="2" t="s">
        <v>15</v>
      </c>
      <c r="K5085" s="2" t="s">
        <v>22</v>
      </c>
      <c r="L5085" s="2">
        <v>522.69000000000005</v>
      </c>
      <c r="M5085" s="2" t="s">
        <v>23</v>
      </c>
      <c r="N5085" s="11">
        <f>L5085/E5085*100</f>
        <v>13.355017233846306</v>
      </c>
      <c r="O5085" s="12" t="str">
        <f>IF(N5085&lt;10,"Low",IF(N5085&lt;20,"Med","High"))</f>
        <v>Med</v>
      </c>
      <c r="P5085" s="12">
        <f>sales*discount</f>
        <v>1291.5572999999999</v>
      </c>
      <c r="Q5085" s="12">
        <f>sales-Discount_Values</f>
        <v>2622.2527</v>
      </c>
      <c r="R5085" s="12">
        <f>DATEDIF(order_date,delivery_date,"D")</f>
        <v>6</v>
      </c>
      <c r="S5085" s="12"/>
    </row>
    <row r="5086" spans="1:19" ht="14.25" customHeight="1" x14ac:dyDescent="0.35">
      <c r="A5086" s="2" t="s">
        <v>4907</v>
      </c>
      <c r="B5086" s="2">
        <v>104874</v>
      </c>
      <c r="C5086" s="2" t="s">
        <v>19</v>
      </c>
      <c r="D5086" s="2" t="s">
        <v>14</v>
      </c>
      <c r="E5086" s="2">
        <v>1926.79</v>
      </c>
      <c r="F5086" s="2">
        <v>7.0000000000000007E-2</v>
      </c>
      <c r="G5086" s="2">
        <v>6</v>
      </c>
      <c r="H5086" s="3">
        <v>45562</v>
      </c>
      <c r="I5086" s="3">
        <v>45566</v>
      </c>
      <c r="J5086" s="2" t="s">
        <v>21</v>
      </c>
      <c r="K5086" s="2" t="s">
        <v>16</v>
      </c>
      <c r="L5086" s="2">
        <v>257.33</v>
      </c>
      <c r="M5086" s="2" t="s">
        <v>23</v>
      </c>
      <c r="N5086" s="11">
        <f>L5086/E5086*100</f>
        <v>13.355373444952484</v>
      </c>
      <c r="O5086" s="12" t="str">
        <f>IF(N5086&lt;10,"Low",IF(N5086&lt;20,"Med","High"))</f>
        <v>Med</v>
      </c>
      <c r="P5086" s="12">
        <f>sales*discount</f>
        <v>134.87530000000001</v>
      </c>
      <c r="Q5086" s="12">
        <f>sales-Discount_Values</f>
        <v>1791.9147</v>
      </c>
      <c r="R5086" s="12">
        <f>DATEDIF(order_date,delivery_date,"D")</f>
        <v>4</v>
      </c>
      <c r="S5086" s="12"/>
    </row>
    <row r="5087" spans="1:19" ht="14.25" customHeight="1" x14ac:dyDescent="0.35">
      <c r="A5087" s="2" t="s">
        <v>6371</v>
      </c>
      <c r="B5087" s="2">
        <v>106338</v>
      </c>
      <c r="C5087" s="2" t="s">
        <v>41</v>
      </c>
      <c r="D5087" s="2" t="s">
        <v>14</v>
      </c>
      <c r="E5087" s="2">
        <v>2746.78</v>
      </c>
      <c r="F5087" s="2">
        <v>0.28999999999999998</v>
      </c>
      <c r="G5087" s="2">
        <v>7</v>
      </c>
      <c r="H5087" s="3">
        <v>45598</v>
      </c>
      <c r="I5087" s="3">
        <v>45600</v>
      </c>
      <c r="J5087" s="2" t="s">
        <v>31</v>
      </c>
      <c r="K5087" s="2" t="s">
        <v>22</v>
      </c>
      <c r="L5087" s="2">
        <v>366.88</v>
      </c>
      <c r="M5087" s="2" t="s">
        <v>39</v>
      </c>
      <c r="N5087" s="11">
        <f>L5087/E5087*100</f>
        <v>13.356730426171733</v>
      </c>
      <c r="O5087" s="12" t="str">
        <f>IF(N5087&lt;10,"Low",IF(N5087&lt;20,"Med","High"))</f>
        <v>Med</v>
      </c>
      <c r="P5087" s="12">
        <f>sales*discount</f>
        <v>796.56619999999998</v>
      </c>
      <c r="Q5087" s="12">
        <f>sales-Discount_Values</f>
        <v>1950.2138000000002</v>
      </c>
      <c r="R5087" s="12">
        <f>DATEDIF(order_date,delivery_date,"D")</f>
        <v>2</v>
      </c>
      <c r="S5087" s="12"/>
    </row>
    <row r="5088" spans="1:19" ht="14.25" customHeight="1" x14ac:dyDescent="0.35">
      <c r="A5088" s="2" t="s">
        <v>13431</v>
      </c>
      <c r="B5088" s="2">
        <v>113398</v>
      </c>
      <c r="C5088" s="2" t="s">
        <v>41</v>
      </c>
      <c r="D5088" s="2" t="s">
        <v>26</v>
      </c>
      <c r="E5088" s="2">
        <v>2619.8200000000002</v>
      </c>
      <c r="F5088" s="2">
        <v>7.0000000000000007E-2</v>
      </c>
      <c r="G5088" s="2">
        <v>8</v>
      </c>
      <c r="H5088" s="3">
        <v>45653</v>
      </c>
      <c r="I5088" s="3">
        <v>45659</v>
      </c>
      <c r="J5088" s="2" t="s">
        <v>15</v>
      </c>
      <c r="K5088" s="2" t="s">
        <v>16</v>
      </c>
      <c r="L5088" s="2">
        <v>349.97</v>
      </c>
      <c r="M5088" s="2" t="s">
        <v>17</v>
      </c>
      <c r="N5088" s="11">
        <f>L5088/E5088*100</f>
        <v>13.358551350856166</v>
      </c>
      <c r="O5088" s="12" t="str">
        <f>IF(N5088&lt;10,"Low",IF(N5088&lt;20,"Med","High"))</f>
        <v>Med</v>
      </c>
      <c r="P5088" s="12">
        <f>sales*discount</f>
        <v>183.38740000000004</v>
      </c>
      <c r="Q5088" s="12">
        <f>sales-Discount_Values</f>
        <v>2436.4326000000001</v>
      </c>
      <c r="R5088" s="12">
        <f>DATEDIF(order_date,delivery_date,"D")</f>
        <v>6</v>
      </c>
      <c r="S5088" s="12"/>
    </row>
    <row r="5089" spans="1:19" ht="14.25" customHeight="1" x14ac:dyDescent="0.35">
      <c r="A5089" s="2" t="s">
        <v>1601</v>
      </c>
      <c r="B5089" s="2">
        <v>101568</v>
      </c>
      <c r="C5089" s="2" t="s">
        <v>13</v>
      </c>
      <c r="D5089" s="2" t="s">
        <v>26</v>
      </c>
      <c r="E5089" s="2">
        <v>3505.73</v>
      </c>
      <c r="F5089" s="2">
        <v>7.0000000000000007E-2</v>
      </c>
      <c r="G5089" s="2">
        <v>6</v>
      </c>
      <c r="H5089" s="3">
        <v>45078</v>
      </c>
      <c r="I5089" s="3">
        <v>45082</v>
      </c>
      <c r="J5089" s="2" t="s">
        <v>15</v>
      </c>
      <c r="K5089" s="2" t="s">
        <v>22</v>
      </c>
      <c r="L5089" s="2">
        <v>468.32</v>
      </c>
      <c r="M5089" s="2" t="s">
        <v>23</v>
      </c>
      <c r="N5089" s="11">
        <f>L5089/E5089*100</f>
        <v>13.358701326114675</v>
      </c>
      <c r="O5089" s="12" t="str">
        <f>IF(N5089&lt;10,"Low",IF(N5089&lt;20,"Med","High"))</f>
        <v>Med</v>
      </c>
      <c r="P5089" s="12">
        <f>sales*discount</f>
        <v>245.40110000000001</v>
      </c>
      <c r="Q5089" s="12">
        <f>sales-Discount_Values</f>
        <v>3260.3289</v>
      </c>
      <c r="R5089" s="12">
        <f>DATEDIF(order_date,delivery_date,"D")</f>
        <v>4</v>
      </c>
      <c r="S5089" s="12"/>
    </row>
    <row r="5090" spans="1:19" ht="14.25" customHeight="1" x14ac:dyDescent="0.35">
      <c r="A5090" s="2" t="s">
        <v>10426</v>
      </c>
      <c r="B5090" s="2">
        <v>110393</v>
      </c>
      <c r="C5090" s="2" t="s">
        <v>13</v>
      </c>
      <c r="D5090" s="2" t="s">
        <v>36</v>
      </c>
      <c r="E5090" s="2">
        <v>4198.57</v>
      </c>
      <c r="F5090" s="2">
        <v>0.24</v>
      </c>
      <c r="G5090" s="2">
        <v>1</v>
      </c>
      <c r="H5090" s="3">
        <v>45170</v>
      </c>
      <c r="I5090" s="3">
        <v>45173</v>
      </c>
      <c r="J5090" s="2" t="s">
        <v>31</v>
      </c>
      <c r="K5090" s="2" t="s">
        <v>22</v>
      </c>
      <c r="L5090" s="2">
        <v>560.88</v>
      </c>
      <c r="M5090" s="2" t="s">
        <v>48</v>
      </c>
      <c r="N5090" s="11">
        <f>L5090/E5090*100</f>
        <v>13.358834079222213</v>
      </c>
      <c r="O5090" s="12" t="str">
        <f>IF(N5090&lt;10,"Low",IF(N5090&lt;20,"Med","High"))</f>
        <v>Med</v>
      </c>
      <c r="P5090" s="12">
        <f>sales*discount</f>
        <v>1007.6567999999999</v>
      </c>
      <c r="Q5090" s="12">
        <f>sales-Discount_Values</f>
        <v>3190.9132</v>
      </c>
      <c r="R5090" s="12">
        <f>DATEDIF(order_date,delivery_date,"D")</f>
        <v>3</v>
      </c>
      <c r="S5090" s="12"/>
    </row>
    <row r="5091" spans="1:19" ht="14.25" customHeight="1" x14ac:dyDescent="0.35">
      <c r="A5091" s="2" t="s">
        <v>6785</v>
      </c>
      <c r="B5091" s="2">
        <v>106752</v>
      </c>
      <c r="C5091" s="2" t="s">
        <v>13</v>
      </c>
      <c r="D5091" s="2" t="s">
        <v>33</v>
      </c>
      <c r="E5091" s="2">
        <v>298.14999999999998</v>
      </c>
      <c r="F5091" s="2">
        <v>0.49</v>
      </c>
      <c r="G5091" s="2">
        <v>4</v>
      </c>
      <c r="H5091" s="3">
        <v>45211</v>
      </c>
      <c r="I5091" s="3">
        <v>45217</v>
      </c>
      <c r="J5091" s="2" t="s">
        <v>21</v>
      </c>
      <c r="K5091" s="2" t="s">
        <v>27</v>
      </c>
      <c r="L5091" s="2">
        <v>39.840000000000003</v>
      </c>
      <c r="M5091" s="2" t="s">
        <v>34</v>
      </c>
      <c r="N5091" s="11">
        <f>L5091/E5091*100</f>
        <v>13.362401475767232</v>
      </c>
      <c r="O5091" s="12" t="str">
        <f>IF(N5091&lt;10,"Low",IF(N5091&lt;20,"Med","High"))</f>
        <v>Med</v>
      </c>
      <c r="P5091" s="12">
        <f>sales*discount</f>
        <v>146.09349999999998</v>
      </c>
      <c r="Q5091" s="12">
        <f>sales-Discount_Values</f>
        <v>152.0565</v>
      </c>
      <c r="R5091" s="12">
        <f>DATEDIF(order_date,delivery_date,"D")</f>
        <v>6</v>
      </c>
      <c r="S5091" s="12"/>
    </row>
    <row r="5092" spans="1:19" ht="14.25" customHeight="1" x14ac:dyDescent="0.35">
      <c r="A5092" s="2" t="s">
        <v>6565</v>
      </c>
      <c r="B5092" s="2">
        <v>106532</v>
      </c>
      <c r="C5092" s="2" t="s">
        <v>25</v>
      </c>
      <c r="D5092" s="2" t="s">
        <v>33</v>
      </c>
      <c r="E5092" s="2">
        <v>4368.99</v>
      </c>
      <c r="F5092" s="2">
        <v>0.08</v>
      </c>
      <c r="G5092" s="2">
        <v>1</v>
      </c>
      <c r="H5092" s="3">
        <v>45057</v>
      </c>
      <c r="I5092" s="3">
        <v>45062</v>
      </c>
      <c r="J5092" s="2" t="s">
        <v>15</v>
      </c>
      <c r="K5092" s="2" t="s">
        <v>27</v>
      </c>
      <c r="L5092" s="2">
        <v>583.86</v>
      </c>
      <c r="M5092" s="2" t="s">
        <v>34</v>
      </c>
      <c r="N5092" s="11">
        <f>L5092/E5092*100</f>
        <v>13.363729374523633</v>
      </c>
      <c r="O5092" s="12" t="str">
        <f>IF(N5092&lt;10,"Low",IF(N5092&lt;20,"Med","High"))</f>
        <v>Med</v>
      </c>
      <c r="P5092" s="12">
        <f>sales*discount</f>
        <v>349.51920000000001</v>
      </c>
      <c r="Q5092" s="12">
        <f>sales-Discount_Values</f>
        <v>4019.4707999999996</v>
      </c>
      <c r="R5092" s="12">
        <f>DATEDIF(order_date,delivery_date,"D")</f>
        <v>5</v>
      </c>
      <c r="S5092" s="12"/>
    </row>
    <row r="5093" spans="1:19" ht="14.25" customHeight="1" x14ac:dyDescent="0.35">
      <c r="A5093" s="2" t="s">
        <v>2209</v>
      </c>
      <c r="B5093" s="2">
        <v>102176</v>
      </c>
      <c r="C5093" s="2" t="s">
        <v>19</v>
      </c>
      <c r="D5093" s="2" t="s">
        <v>20</v>
      </c>
      <c r="E5093" s="2">
        <v>3774.51</v>
      </c>
      <c r="F5093" s="2">
        <v>0.49</v>
      </c>
      <c r="G5093" s="2">
        <v>7</v>
      </c>
      <c r="H5093" s="3">
        <v>45391</v>
      </c>
      <c r="I5093" s="3">
        <v>45392</v>
      </c>
      <c r="J5093" s="2" t="s">
        <v>15</v>
      </c>
      <c r="K5093" s="2" t="s">
        <v>22</v>
      </c>
      <c r="L5093" s="2">
        <v>504.44</v>
      </c>
      <c r="M5093" s="2" t="s">
        <v>28</v>
      </c>
      <c r="N5093" s="11">
        <f>L5093/E5093*100</f>
        <v>13.364383721330714</v>
      </c>
      <c r="O5093" s="12" t="str">
        <f>IF(N5093&lt;10,"Low",IF(N5093&lt;20,"Med","High"))</f>
        <v>Med</v>
      </c>
      <c r="P5093" s="12">
        <f>sales*discount</f>
        <v>1849.5099</v>
      </c>
      <c r="Q5093" s="12">
        <f>sales-Discount_Values</f>
        <v>1925.0001000000002</v>
      </c>
      <c r="R5093" s="12">
        <f>DATEDIF(order_date,delivery_date,"D")</f>
        <v>1</v>
      </c>
      <c r="S5093" s="12"/>
    </row>
    <row r="5094" spans="1:19" ht="14.25" customHeight="1" x14ac:dyDescent="0.35">
      <c r="A5094" s="2" t="s">
        <v>5256</v>
      </c>
      <c r="B5094" s="2">
        <v>105223</v>
      </c>
      <c r="C5094" s="2" t="s">
        <v>41</v>
      </c>
      <c r="D5094" s="2" t="s">
        <v>33</v>
      </c>
      <c r="E5094" s="2">
        <v>4741.46</v>
      </c>
      <c r="F5094" s="2">
        <v>0.5</v>
      </c>
      <c r="G5094" s="2">
        <v>5</v>
      </c>
      <c r="H5094" s="3">
        <v>45238</v>
      </c>
      <c r="I5094" s="3">
        <v>45239</v>
      </c>
      <c r="J5094" s="2" t="s">
        <v>21</v>
      </c>
      <c r="K5094" s="2" t="s">
        <v>27</v>
      </c>
      <c r="L5094" s="2">
        <v>633.96</v>
      </c>
      <c r="M5094" s="2" t="s">
        <v>48</v>
      </c>
      <c r="N5094" s="11">
        <f>L5094/E5094*100</f>
        <v>13.370565184563404</v>
      </c>
      <c r="O5094" s="12" t="str">
        <f>IF(N5094&lt;10,"Low",IF(N5094&lt;20,"Med","High"))</f>
        <v>Med</v>
      </c>
      <c r="P5094" s="12">
        <f>sales*discount</f>
        <v>2370.73</v>
      </c>
      <c r="Q5094" s="12">
        <f>sales-Discount_Values</f>
        <v>2370.73</v>
      </c>
      <c r="R5094" s="12">
        <f>DATEDIF(order_date,delivery_date,"D")</f>
        <v>1</v>
      </c>
      <c r="S5094" s="12"/>
    </row>
    <row r="5095" spans="1:19" ht="14.25" customHeight="1" x14ac:dyDescent="0.35">
      <c r="A5095" s="2" t="s">
        <v>13193</v>
      </c>
      <c r="B5095" s="2">
        <v>113160</v>
      </c>
      <c r="C5095" s="2" t="s">
        <v>25</v>
      </c>
      <c r="D5095" s="2" t="s">
        <v>33</v>
      </c>
      <c r="E5095" s="2">
        <v>3489.15</v>
      </c>
      <c r="F5095" s="2">
        <v>0.1</v>
      </c>
      <c r="G5095" s="2">
        <v>4</v>
      </c>
      <c r="H5095" s="3">
        <v>45589</v>
      </c>
      <c r="I5095" s="3">
        <v>45596</v>
      </c>
      <c r="J5095" s="2" t="s">
        <v>31</v>
      </c>
      <c r="K5095" s="2" t="s">
        <v>16</v>
      </c>
      <c r="L5095" s="2">
        <v>466.54</v>
      </c>
      <c r="M5095" s="2" t="s">
        <v>48</v>
      </c>
      <c r="N5095" s="11">
        <f>L5095/E5095*100</f>
        <v>13.37116489689466</v>
      </c>
      <c r="O5095" s="12" t="str">
        <f>IF(N5095&lt;10,"Low",IF(N5095&lt;20,"Med","High"))</f>
        <v>Med</v>
      </c>
      <c r="P5095" s="12">
        <f>sales*discount</f>
        <v>348.91500000000002</v>
      </c>
      <c r="Q5095" s="12">
        <f>sales-Discount_Values</f>
        <v>3140.2350000000001</v>
      </c>
      <c r="R5095" s="12">
        <f>DATEDIF(order_date,delivery_date,"D")</f>
        <v>7</v>
      </c>
      <c r="S5095" s="12"/>
    </row>
    <row r="5096" spans="1:19" ht="14.25" customHeight="1" x14ac:dyDescent="0.35">
      <c r="A5096" s="2" t="s">
        <v>347</v>
      </c>
      <c r="B5096" s="2">
        <v>100314</v>
      </c>
      <c r="C5096" s="2" t="s">
        <v>13</v>
      </c>
      <c r="D5096" s="2" t="s">
        <v>14</v>
      </c>
      <c r="E5096" s="2">
        <v>813.96</v>
      </c>
      <c r="F5096" s="2">
        <v>0.45</v>
      </c>
      <c r="G5096" s="2">
        <v>3</v>
      </c>
      <c r="H5096" s="3">
        <v>44942</v>
      </c>
      <c r="I5096" s="3">
        <v>44944</v>
      </c>
      <c r="J5096" s="2" t="s">
        <v>31</v>
      </c>
      <c r="K5096" s="2" t="s">
        <v>27</v>
      </c>
      <c r="L5096" s="2">
        <v>108.85</v>
      </c>
      <c r="M5096" s="2" t="s">
        <v>28</v>
      </c>
      <c r="N5096" s="11">
        <f>L5096/E5096*100</f>
        <v>13.372893016855864</v>
      </c>
      <c r="O5096" s="12" t="str">
        <f>IF(N5096&lt;10,"Low",IF(N5096&lt;20,"Med","High"))</f>
        <v>Med</v>
      </c>
      <c r="P5096" s="12">
        <f>sales*discount</f>
        <v>366.28200000000004</v>
      </c>
      <c r="Q5096" s="12">
        <f>sales-Discount_Values</f>
        <v>447.678</v>
      </c>
      <c r="R5096" s="12">
        <f>DATEDIF(order_date,delivery_date,"D")</f>
        <v>2</v>
      </c>
      <c r="S5096" s="12"/>
    </row>
    <row r="5097" spans="1:19" ht="14.25" customHeight="1" x14ac:dyDescent="0.35">
      <c r="A5097" s="2" t="s">
        <v>13599</v>
      </c>
      <c r="B5097" s="2">
        <v>113566</v>
      </c>
      <c r="C5097" s="2" t="s">
        <v>19</v>
      </c>
      <c r="D5097" s="2" t="s">
        <v>36</v>
      </c>
      <c r="E5097" s="2">
        <v>1348.3</v>
      </c>
      <c r="F5097" s="2">
        <v>0.33</v>
      </c>
      <c r="G5097" s="2">
        <v>5</v>
      </c>
      <c r="H5097" s="3">
        <v>45280</v>
      </c>
      <c r="I5097" s="3">
        <v>45283</v>
      </c>
      <c r="J5097" s="2" t="s">
        <v>15</v>
      </c>
      <c r="K5097" s="2" t="s">
        <v>16</v>
      </c>
      <c r="L5097" s="2">
        <v>180.31</v>
      </c>
      <c r="M5097" s="2" t="s">
        <v>39</v>
      </c>
      <c r="N5097" s="11">
        <f>L5097/E5097*100</f>
        <v>13.373136542312542</v>
      </c>
      <c r="O5097" s="12" t="str">
        <f>IF(N5097&lt;10,"Low",IF(N5097&lt;20,"Med","High"))</f>
        <v>Med</v>
      </c>
      <c r="P5097" s="12">
        <f>sales*discount</f>
        <v>444.93900000000002</v>
      </c>
      <c r="Q5097" s="12">
        <f>sales-Discount_Values</f>
        <v>903.36099999999988</v>
      </c>
      <c r="R5097" s="12">
        <f>DATEDIF(order_date,delivery_date,"D")</f>
        <v>3</v>
      </c>
      <c r="S5097" s="12"/>
    </row>
    <row r="5098" spans="1:19" ht="14.25" customHeight="1" x14ac:dyDescent="0.35">
      <c r="A5098" s="2" t="s">
        <v>3327</v>
      </c>
      <c r="B5098" s="2">
        <v>103294</v>
      </c>
      <c r="C5098" s="2" t="s">
        <v>19</v>
      </c>
      <c r="D5098" s="2" t="s">
        <v>33</v>
      </c>
      <c r="E5098" s="2">
        <v>4293.79</v>
      </c>
      <c r="F5098" s="2">
        <v>0.08</v>
      </c>
      <c r="G5098" s="2">
        <v>7</v>
      </c>
      <c r="H5098" s="3">
        <v>45616</v>
      </c>
      <c r="I5098" s="3">
        <v>45620</v>
      </c>
      <c r="J5098" s="2" t="s">
        <v>15</v>
      </c>
      <c r="K5098" s="2" t="s">
        <v>16</v>
      </c>
      <c r="L5098" s="2">
        <v>574.22</v>
      </c>
      <c r="M5098" s="2" t="s">
        <v>28</v>
      </c>
      <c r="N5098" s="11">
        <f>L5098/E5098*100</f>
        <v>13.373266973932122</v>
      </c>
      <c r="O5098" s="12" t="str">
        <f>IF(N5098&lt;10,"Low",IF(N5098&lt;20,"Med","High"))</f>
        <v>Med</v>
      </c>
      <c r="P5098" s="12">
        <f>sales*discount</f>
        <v>343.50319999999999</v>
      </c>
      <c r="Q5098" s="12">
        <f>sales-Discount_Values</f>
        <v>3950.2867999999999</v>
      </c>
      <c r="R5098" s="12">
        <f>DATEDIF(order_date,delivery_date,"D")</f>
        <v>4</v>
      </c>
      <c r="S5098" s="12"/>
    </row>
    <row r="5099" spans="1:19" ht="14.25" customHeight="1" x14ac:dyDescent="0.35">
      <c r="A5099" s="2" t="s">
        <v>12295</v>
      </c>
      <c r="B5099" s="2">
        <v>112262</v>
      </c>
      <c r="C5099" s="2" t="s">
        <v>13</v>
      </c>
      <c r="D5099" s="2" t="s">
        <v>20</v>
      </c>
      <c r="E5099" s="2">
        <v>4512.6899999999996</v>
      </c>
      <c r="F5099" s="2">
        <v>0.12</v>
      </c>
      <c r="G5099" s="2">
        <v>6</v>
      </c>
      <c r="H5099" s="3">
        <v>45442</v>
      </c>
      <c r="I5099" s="3">
        <v>45448</v>
      </c>
      <c r="J5099" s="2" t="s">
        <v>15</v>
      </c>
      <c r="K5099" s="2" t="s">
        <v>27</v>
      </c>
      <c r="L5099" s="2">
        <v>603.54</v>
      </c>
      <c r="M5099" s="2" t="s">
        <v>28</v>
      </c>
      <c r="N5099" s="11">
        <f>L5099/E5099*100</f>
        <v>13.374284517660199</v>
      </c>
      <c r="O5099" s="12" t="str">
        <f>IF(N5099&lt;10,"Low",IF(N5099&lt;20,"Med","High"))</f>
        <v>Med</v>
      </c>
      <c r="P5099" s="12">
        <f>sales*discount</f>
        <v>541.52279999999996</v>
      </c>
      <c r="Q5099" s="12">
        <f>sales-Discount_Values</f>
        <v>3971.1671999999999</v>
      </c>
      <c r="R5099" s="12">
        <f>DATEDIF(order_date,delivery_date,"D")</f>
        <v>6</v>
      </c>
      <c r="S5099" s="12"/>
    </row>
    <row r="5100" spans="1:19" ht="14.25" customHeight="1" x14ac:dyDescent="0.35">
      <c r="A5100" s="2" t="s">
        <v>8496</v>
      </c>
      <c r="B5100" s="2">
        <v>108463</v>
      </c>
      <c r="C5100" s="2" t="s">
        <v>19</v>
      </c>
      <c r="D5100" s="2" t="s">
        <v>36</v>
      </c>
      <c r="E5100" s="2">
        <v>4910.96</v>
      </c>
      <c r="F5100" s="2">
        <v>0.14000000000000001</v>
      </c>
      <c r="G5100" s="2">
        <v>6</v>
      </c>
      <c r="H5100" s="3">
        <v>45063</v>
      </c>
      <c r="I5100" s="3">
        <v>45068</v>
      </c>
      <c r="J5100" s="2" t="s">
        <v>31</v>
      </c>
      <c r="K5100" s="2" t="s">
        <v>27</v>
      </c>
      <c r="L5100" s="2">
        <v>656.97</v>
      </c>
      <c r="M5100" s="2" t="s">
        <v>34</v>
      </c>
      <c r="N5100" s="11">
        <f>L5100/E5100*100</f>
        <v>13.377628813918257</v>
      </c>
      <c r="O5100" s="12" t="str">
        <f>IF(N5100&lt;10,"Low",IF(N5100&lt;20,"Med","High"))</f>
        <v>Med</v>
      </c>
      <c r="P5100" s="12">
        <f>sales*discount</f>
        <v>687.53440000000012</v>
      </c>
      <c r="Q5100" s="12">
        <f>sales-Discount_Values</f>
        <v>4223.4255999999996</v>
      </c>
      <c r="R5100" s="12">
        <f>DATEDIF(order_date,delivery_date,"D")</f>
        <v>5</v>
      </c>
      <c r="S5100" s="12"/>
    </row>
    <row r="5101" spans="1:19" ht="14.25" customHeight="1" x14ac:dyDescent="0.35">
      <c r="A5101" s="2" t="s">
        <v>3143</v>
      </c>
      <c r="B5101" s="2">
        <v>103110</v>
      </c>
      <c r="C5101" s="2" t="s">
        <v>25</v>
      </c>
      <c r="D5101" s="2" t="s">
        <v>20</v>
      </c>
      <c r="E5101" s="2">
        <v>685.01</v>
      </c>
      <c r="F5101" s="2">
        <v>0.22</v>
      </c>
      <c r="G5101" s="2">
        <v>8</v>
      </c>
      <c r="H5101" s="3">
        <v>45527</v>
      </c>
      <c r="I5101" s="3">
        <v>45530</v>
      </c>
      <c r="J5101" s="2" t="s">
        <v>15</v>
      </c>
      <c r="K5101" s="2" t="s">
        <v>27</v>
      </c>
      <c r="L5101" s="2">
        <v>91.64</v>
      </c>
      <c r="M5101" s="2" t="s">
        <v>23</v>
      </c>
      <c r="N5101" s="11">
        <f>L5101/E5101*100</f>
        <v>13.377906891870191</v>
      </c>
      <c r="O5101" s="12" t="str">
        <f>IF(N5101&lt;10,"Low",IF(N5101&lt;20,"Med","High"))</f>
        <v>Med</v>
      </c>
      <c r="P5101" s="12">
        <f>sales*discount</f>
        <v>150.7022</v>
      </c>
      <c r="Q5101" s="12">
        <f>sales-Discount_Values</f>
        <v>534.30780000000004</v>
      </c>
      <c r="R5101" s="12">
        <f>DATEDIF(order_date,delivery_date,"D")</f>
        <v>3</v>
      </c>
      <c r="S5101" s="12"/>
    </row>
    <row r="5102" spans="1:19" ht="14.25" customHeight="1" x14ac:dyDescent="0.35">
      <c r="A5102" s="2" t="s">
        <v>5190</v>
      </c>
      <c r="B5102" s="2">
        <v>105157</v>
      </c>
      <c r="C5102" s="2" t="s">
        <v>13</v>
      </c>
      <c r="D5102" s="2" t="s">
        <v>20</v>
      </c>
      <c r="E5102" s="2">
        <v>2513.0100000000002</v>
      </c>
      <c r="F5102" s="2">
        <v>0.3</v>
      </c>
      <c r="G5102" s="2">
        <v>1</v>
      </c>
      <c r="H5102" s="3">
        <v>45578</v>
      </c>
      <c r="I5102" s="3">
        <v>45584</v>
      </c>
      <c r="J5102" s="2" t="s">
        <v>21</v>
      </c>
      <c r="K5102" s="2" t="s">
        <v>27</v>
      </c>
      <c r="L5102" s="2">
        <v>336.25</v>
      </c>
      <c r="M5102" s="2" t="s">
        <v>28</v>
      </c>
      <c r="N5102" s="11">
        <f>L5102/E5102*100</f>
        <v>13.380368562003333</v>
      </c>
      <c r="O5102" s="12" t="str">
        <f>IF(N5102&lt;10,"Low",IF(N5102&lt;20,"Med","High"))</f>
        <v>Med</v>
      </c>
      <c r="P5102" s="12">
        <f>sales*discount</f>
        <v>753.90300000000002</v>
      </c>
      <c r="Q5102" s="12">
        <f>sales-Discount_Values</f>
        <v>1759.1070000000002</v>
      </c>
      <c r="R5102" s="12">
        <f>DATEDIF(order_date,delivery_date,"D")</f>
        <v>6</v>
      </c>
      <c r="S5102" s="12"/>
    </row>
    <row r="5103" spans="1:19" ht="14.25" customHeight="1" x14ac:dyDescent="0.35">
      <c r="A5103" s="2" t="s">
        <v>2707</v>
      </c>
      <c r="B5103" s="2">
        <v>102674</v>
      </c>
      <c r="C5103" s="2" t="s">
        <v>13</v>
      </c>
      <c r="D5103" s="2" t="s">
        <v>20</v>
      </c>
      <c r="E5103" s="2">
        <v>673.24</v>
      </c>
      <c r="F5103" s="2">
        <v>0.42</v>
      </c>
      <c r="G5103" s="2">
        <v>9</v>
      </c>
      <c r="H5103" s="3">
        <v>45265</v>
      </c>
      <c r="I5103" s="3">
        <v>45270</v>
      </c>
      <c r="J5103" s="2" t="s">
        <v>31</v>
      </c>
      <c r="K5103" s="2" t="s">
        <v>22</v>
      </c>
      <c r="L5103" s="2">
        <v>90.09</v>
      </c>
      <c r="M5103" s="2" t="s">
        <v>28</v>
      </c>
      <c r="N5103" s="11">
        <f>L5103/E5103*100</f>
        <v>13.381557839700553</v>
      </c>
      <c r="O5103" s="12" t="str">
        <f>IF(N5103&lt;10,"Low",IF(N5103&lt;20,"Med","High"))</f>
        <v>Med</v>
      </c>
      <c r="P5103" s="12">
        <f>sales*discount</f>
        <v>282.76080000000002</v>
      </c>
      <c r="Q5103" s="12">
        <f>sales-Discount_Values</f>
        <v>390.47919999999999</v>
      </c>
      <c r="R5103" s="12">
        <f>DATEDIF(order_date,delivery_date,"D")</f>
        <v>5</v>
      </c>
      <c r="S5103" s="12"/>
    </row>
    <row r="5104" spans="1:19" ht="14.25" customHeight="1" x14ac:dyDescent="0.35">
      <c r="A5104" s="2" t="s">
        <v>6695</v>
      </c>
      <c r="B5104" s="2">
        <v>106662</v>
      </c>
      <c r="C5104" s="2" t="s">
        <v>25</v>
      </c>
      <c r="D5104" s="2" t="s">
        <v>14</v>
      </c>
      <c r="E5104" s="2">
        <v>1283.79</v>
      </c>
      <c r="F5104" s="2">
        <v>0.04</v>
      </c>
      <c r="G5104" s="2">
        <v>4</v>
      </c>
      <c r="H5104" s="3">
        <v>45566</v>
      </c>
      <c r="I5104" s="3">
        <v>45573</v>
      </c>
      <c r="J5104" s="2" t="s">
        <v>31</v>
      </c>
      <c r="K5104" s="2" t="s">
        <v>16</v>
      </c>
      <c r="L5104" s="2">
        <v>171.8</v>
      </c>
      <c r="M5104" s="2" t="s">
        <v>39</v>
      </c>
      <c r="N5104" s="11">
        <f>L5104/E5104*100</f>
        <v>13.382250991205726</v>
      </c>
      <c r="O5104" s="12" t="str">
        <f>IF(N5104&lt;10,"Low",IF(N5104&lt;20,"Med","High"))</f>
        <v>Med</v>
      </c>
      <c r="P5104" s="12">
        <f>sales*discount</f>
        <v>51.351599999999998</v>
      </c>
      <c r="Q5104" s="12">
        <f>sales-Discount_Values</f>
        <v>1232.4384</v>
      </c>
      <c r="R5104" s="12">
        <f>DATEDIF(order_date,delivery_date,"D")</f>
        <v>7</v>
      </c>
      <c r="S5104" s="12"/>
    </row>
    <row r="5105" spans="1:19" ht="14.25" customHeight="1" x14ac:dyDescent="0.35">
      <c r="A5105" s="2" t="s">
        <v>1409</v>
      </c>
      <c r="B5105" s="2">
        <v>101376</v>
      </c>
      <c r="C5105" s="2" t="s">
        <v>19</v>
      </c>
      <c r="D5105" s="2" t="s">
        <v>26</v>
      </c>
      <c r="E5105" s="2">
        <v>1622.87</v>
      </c>
      <c r="F5105" s="2">
        <v>0.44</v>
      </c>
      <c r="G5105" s="2">
        <v>3</v>
      </c>
      <c r="H5105" s="3">
        <v>45156</v>
      </c>
      <c r="I5105" s="3">
        <v>45158</v>
      </c>
      <c r="J5105" s="2" t="s">
        <v>31</v>
      </c>
      <c r="K5105" s="2" t="s">
        <v>27</v>
      </c>
      <c r="L5105" s="2">
        <v>217.21</v>
      </c>
      <c r="M5105" s="2" t="s">
        <v>28</v>
      </c>
      <c r="N5105" s="11">
        <f>L5105/E5105*100</f>
        <v>13.384312976393675</v>
      </c>
      <c r="O5105" s="12" t="str">
        <f>IF(N5105&lt;10,"Low",IF(N5105&lt;20,"Med","High"))</f>
        <v>Med</v>
      </c>
      <c r="P5105" s="12">
        <f>sales*discount</f>
        <v>714.06279999999992</v>
      </c>
      <c r="Q5105" s="12">
        <f>sales-Discount_Values</f>
        <v>908.80719999999997</v>
      </c>
      <c r="R5105" s="12">
        <f>DATEDIF(order_date,delivery_date,"D")</f>
        <v>2</v>
      </c>
      <c r="S5105" s="12"/>
    </row>
    <row r="5106" spans="1:19" ht="14.25" customHeight="1" x14ac:dyDescent="0.35">
      <c r="A5106" s="2" t="s">
        <v>4150</v>
      </c>
      <c r="B5106" s="2">
        <v>104117</v>
      </c>
      <c r="C5106" s="2" t="s">
        <v>13</v>
      </c>
      <c r="D5106" s="2" t="s">
        <v>36</v>
      </c>
      <c r="E5106" s="2">
        <v>4285.67</v>
      </c>
      <c r="F5106" s="2">
        <v>0.36</v>
      </c>
      <c r="G5106" s="2">
        <v>4</v>
      </c>
      <c r="H5106" s="3">
        <v>45545</v>
      </c>
      <c r="I5106" s="3">
        <v>45548</v>
      </c>
      <c r="J5106" s="2" t="s">
        <v>21</v>
      </c>
      <c r="K5106" s="2" t="s">
        <v>27</v>
      </c>
      <c r="L5106" s="2">
        <v>573.92999999999995</v>
      </c>
      <c r="M5106" s="2" t="s">
        <v>39</v>
      </c>
      <c r="N5106" s="11">
        <f>L5106/E5106*100</f>
        <v>13.391838382329949</v>
      </c>
      <c r="O5106" s="12" t="str">
        <f>IF(N5106&lt;10,"Low",IF(N5106&lt;20,"Med","High"))</f>
        <v>Med</v>
      </c>
      <c r="P5106" s="12">
        <f>sales*discount</f>
        <v>1542.8412000000001</v>
      </c>
      <c r="Q5106" s="12">
        <f>sales-Discount_Values</f>
        <v>2742.8288000000002</v>
      </c>
      <c r="R5106" s="12">
        <f>DATEDIF(order_date,delivery_date,"D")</f>
        <v>3</v>
      </c>
      <c r="S5106" s="12"/>
    </row>
    <row r="5107" spans="1:19" ht="14.25" customHeight="1" x14ac:dyDescent="0.35">
      <c r="A5107" s="2" t="s">
        <v>13038</v>
      </c>
      <c r="B5107" s="2">
        <v>113005</v>
      </c>
      <c r="C5107" s="2" t="s">
        <v>19</v>
      </c>
      <c r="D5107" s="2" t="s">
        <v>33</v>
      </c>
      <c r="E5107" s="2">
        <v>1171.92</v>
      </c>
      <c r="F5107" s="2">
        <v>0.39</v>
      </c>
      <c r="G5107" s="2">
        <v>7</v>
      </c>
      <c r="H5107" s="3">
        <v>45617</v>
      </c>
      <c r="I5107" s="3">
        <v>45621</v>
      </c>
      <c r="J5107" s="2" t="s">
        <v>31</v>
      </c>
      <c r="K5107" s="2" t="s">
        <v>27</v>
      </c>
      <c r="L5107" s="2">
        <v>156.94999999999999</v>
      </c>
      <c r="M5107" s="2" t="s">
        <v>34</v>
      </c>
      <c r="N5107" s="11">
        <f>L5107/E5107*100</f>
        <v>13.392552392654785</v>
      </c>
      <c r="O5107" s="12" t="str">
        <f>IF(N5107&lt;10,"Low",IF(N5107&lt;20,"Med","High"))</f>
        <v>Med</v>
      </c>
      <c r="P5107" s="12">
        <f>sales*discount</f>
        <v>457.04880000000003</v>
      </c>
      <c r="Q5107" s="12">
        <f>sales-Discount_Values</f>
        <v>714.87120000000004</v>
      </c>
      <c r="R5107" s="12">
        <f>DATEDIF(order_date,delivery_date,"D")</f>
        <v>4</v>
      </c>
      <c r="S5107" s="12"/>
    </row>
    <row r="5108" spans="1:19" ht="14.25" customHeight="1" x14ac:dyDescent="0.35">
      <c r="A5108" s="2" t="s">
        <v>9118</v>
      </c>
      <c r="B5108" s="2">
        <v>109085</v>
      </c>
      <c r="C5108" s="2" t="s">
        <v>41</v>
      </c>
      <c r="D5108" s="2" t="s">
        <v>14</v>
      </c>
      <c r="E5108" s="2">
        <v>1701.94</v>
      </c>
      <c r="F5108" s="2">
        <v>0.49</v>
      </c>
      <c r="G5108" s="2">
        <v>3</v>
      </c>
      <c r="H5108" s="3">
        <v>45248</v>
      </c>
      <c r="I5108" s="3">
        <v>45255</v>
      </c>
      <c r="J5108" s="2" t="s">
        <v>31</v>
      </c>
      <c r="K5108" s="2" t="s">
        <v>22</v>
      </c>
      <c r="L5108" s="2">
        <v>228.03</v>
      </c>
      <c r="M5108" s="2" t="s">
        <v>34</v>
      </c>
      <c r="N5108" s="11">
        <f>L5108/E5108*100</f>
        <v>13.398239655922065</v>
      </c>
      <c r="O5108" s="12" t="str">
        <f>IF(N5108&lt;10,"Low",IF(N5108&lt;20,"Med","High"))</f>
        <v>Med</v>
      </c>
      <c r="P5108" s="12">
        <f>sales*discount</f>
        <v>833.95060000000001</v>
      </c>
      <c r="Q5108" s="12">
        <f>sales-Discount_Values</f>
        <v>867.98940000000005</v>
      </c>
      <c r="R5108" s="12">
        <f>DATEDIF(order_date,delivery_date,"D")</f>
        <v>7</v>
      </c>
      <c r="S5108" s="12"/>
    </row>
    <row r="5109" spans="1:19" ht="14.25" customHeight="1" x14ac:dyDescent="0.35">
      <c r="A5109" s="2" t="s">
        <v>4912</v>
      </c>
      <c r="B5109" s="2">
        <v>104879</v>
      </c>
      <c r="C5109" s="2" t="s">
        <v>25</v>
      </c>
      <c r="D5109" s="2" t="s">
        <v>20</v>
      </c>
      <c r="E5109" s="2">
        <v>2790.5</v>
      </c>
      <c r="F5109" s="2">
        <v>0.28000000000000003</v>
      </c>
      <c r="G5109" s="2">
        <v>6</v>
      </c>
      <c r="H5109" s="3">
        <v>44980</v>
      </c>
      <c r="I5109" s="3">
        <v>44987</v>
      </c>
      <c r="J5109" s="2" t="s">
        <v>21</v>
      </c>
      <c r="K5109" s="2" t="s">
        <v>16</v>
      </c>
      <c r="L5109" s="2">
        <v>373.88</v>
      </c>
      <c r="M5109" s="2" t="s">
        <v>39</v>
      </c>
      <c r="N5109" s="11">
        <f>L5109/E5109*100</f>
        <v>13.398315714029744</v>
      </c>
      <c r="O5109" s="12" t="str">
        <f>IF(N5109&lt;10,"Low",IF(N5109&lt;20,"Med","High"))</f>
        <v>Med</v>
      </c>
      <c r="P5109" s="12">
        <f>sales*discount</f>
        <v>781.34</v>
      </c>
      <c r="Q5109" s="12">
        <f>sales-Discount_Values</f>
        <v>2009.1599999999999</v>
      </c>
      <c r="R5109" s="12">
        <f>DATEDIF(order_date,delivery_date,"D")</f>
        <v>7</v>
      </c>
      <c r="S5109" s="12"/>
    </row>
    <row r="5110" spans="1:19" ht="14.25" customHeight="1" x14ac:dyDescent="0.35">
      <c r="A5110" s="2" t="s">
        <v>12005</v>
      </c>
      <c r="B5110" s="2">
        <v>111972</v>
      </c>
      <c r="C5110" s="2" t="s">
        <v>25</v>
      </c>
      <c r="D5110" s="2" t="s">
        <v>33</v>
      </c>
      <c r="E5110" s="2">
        <v>4868.59</v>
      </c>
      <c r="F5110" s="2">
        <v>0.4</v>
      </c>
      <c r="G5110" s="2">
        <v>8</v>
      </c>
      <c r="H5110" s="3">
        <v>45653</v>
      </c>
      <c r="I5110" s="3">
        <v>45656</v>
      </c>
      <c r="J5110" s="2" t="s">
        <v>15</v>
      </c>
      <c r="K5110" s="2" t="s">
        <v>27</v>
      </c>
      <c r="L5110" s="2">
        <v>652.32000000000005</v>
      </c>
      <c r="M5110" s="2" t="s">
        <v>17</v>
      </c>
      <c r="N5110" s="11">
        <f>L5110/E5110*100</f>
        <v>13.398540439839874</v>
      </c>
      <c r="O5110" s="12" t="str">
        <f>IF(N5110&lt;10,"Low",IF(N5110&lt;20,"Med","High"))</f>
        <v>Med</v>
      </c>
      <c r="P5110" s="12">
        <f>sales*discount</f>
        <v>1947.4360000000001</v>
      </c>
      <c r="Q5110" s="12">
        <f>sales-Discount_Values</f>
        <v>2921.154</v>
      </c>
      <c r="R5110" s="12">
        <f>DATEDIF(order_date,delivery_date,"D")</f>
        <v>3</v>
      </c>
      <c r="S5110" s="12"/>
    </row>
    <row r="5111" spans="1:19" ht="14.25" customHeight="1" x14ac:dyDescent="0.35">
      <c r="A5111" s="2" t="s">
        <v>9256</v>
      </c>
      <c r="B5111" s="2">
        <v>109223</v>
      </c>
      <c r="C5111" s="2" t="s">
        <v>19</v>
      </c>
      <c r="D5111" s="2" t="s">
        <v>33</v>
      </c>
      <c r="E5111" s="2">
        <v>3270.71</v>
      </c>
      <c r="F5111" s="2">
        <v>0.17</v>
      </c>
      <c r="G5111" s="2">
        <v>3</v>
      </c>
      <c r="H5111" s="3">
        <v>45266</v>
      </c>
      <c r="I5111" s="3">
        <v>45269</v>
      </c>
      <c r="J5111" s="2" t="s">
        <v>21</v>
      </c>
      <c r="K5111" s="2" t="s">
        <v>22</v>
      </c>
      <c r="L5111" s="2">
        <v>438.24</v>
      </c>
      <c r="M5111" s="2" t="s">
        <v>17</v>
      </c>
      <c r="N5111" s="11">
        <f>L5111/E5111*100</f>
        <v>13.398925615539135</v>
      </c>
      <c r="O5111" s="12" t="str">
        <f>IF(N5111&lt;10,"Low",IF(N5111&lt;20,"Med","High"))</f>
        <v>Med</v>
      </c>
      <c r="P5111" s="12">
        <f>sales*discount</f>
        <v>556.02070000000003</v>
      </c>
      <c r="Q5111" s="12">
        <f>sales-Discount_Values</f>
        <v>2714.6893</v>
      </c>
      <c r="R5111" s="12">
        <f>DATEDIF(order_date,delivery_date,"D")</f>
        <v>3</v>
      </c>
      <c r="S5111" s="12"/>
    </row>
    <row r="5112" spans="1:19" ht="14.25" customHeight="1" x14ac:dyDescent="0.35">
      <c r="A5112" s="2" t="s">
        <v>6391</v>
      </c>
      <c r="B5112" s="2">
        <v>106358</v>
      </c>
      <c r="C5112" s="2" t="s">
        <v>19</v>
      </c>
      <c r="D5112" s="2" t="s">
        <v>33</v>
      </c>
      <c r="E5112" s="2">
        <v>420.78</v>
      </c>
      <c r="F5112" s="2">
        <v>0.3</v>
      </c>
      <c r="G5112" s="2">
        <v>5</v>
      </c>
      <c r="H5112" s="3">
        <v>45031</v>
      </c>
      <c r="I5112" s="3">
        <v>45032</v>
      </c>
      <c r="J5112" s="2" t="s">
        <v>31</v>
      </c>
      <c r="K5112" s="2" t="s">
        <v>16</v>
      </c>
      <c r="L5112" s="2">
        <v>56.38</v>
      </c>
      <c r="M5112" s="2" t="s">
        <v>23</v>
      </c>
      <c r="N5112" s="11">
        <f>L5112/E5112*100</f>
        <v>13.39892580445839</v>
      </c>
      <c r="O5112" s="12" t="str">
        <f>IF(N5112&lt;10,"Low",IF(N5112&lt;20,"Med","High"))</f>
        <v>Med</v>
      </c>
      <c r="P5112" s="12">
        <f>sales*discount</f>
        <v>126.23399999999998</v>
      </c>
      <c r="Q5112" s="12">
        <f>sales-Discount_Values</f>
        <v>294.54599999999999</v>
      </c>
      <c r="R5112" s="12">
        <f>DATEDIF(order_date,delivery_date,"D")</f>
        <v>1</v>
      </c>
      <c r="S5112" s="12"/>
    </row>
    <row r="5113" spans="1:19" ht="14.25" customHeight="1" x14ac:dyDescent="0.35">
      <c r="A5113" s="2" t="s">
        <v>10809</v>
      </c>
      <c r="B5113" s="2">
        <v>110776</v>
      </c>
      <c r="C5113" s="2" t="s">
        <v>13</v>
      </c>
      <c r="D5113" s="2" t="s">
        <v>20</v>
      </c>
      <c r="E5113" s="2">
        <v>372.38</v>
      </c>
      <c r="F5113" s="2">
        <v>0.33</v>
      </c>
      <c r="G5113" s="2">
        <v>4</v>
      </c>
      <c r="H5113" s="3">
        <v>45200</v>
      </c>
      <c r="I5113" s="3">
        <v>45201</v>
      </c>
      <c r="J5113" s="2" t="s">
        <v>15</v>
      </c>
      <c r="K5113" s="2" t="s">
        <v>27</v>
      </c>
      <c r="L5113" s="2">
        <v>49.9</v>
      </c>
      <c r="M5113" s="2" t="s">
        <v>17</v>
      </c>
      <c r="N5113" s="11">
        <f>L5113/E5113*100</f>
        <v>13.400290026317203</v>
      </c>
      <c r="O5113" s="12" t="str">
        <f>IF(N5113&lt;10,"Low",IF(N5113&lt;20,"Med","High"))</f>
        <v>Med</v>
      </c>
      <c r="P5113" s="12">
        <f>sales*discount</f>
        <v>122.8854</v>
      </c>
      <c r="Q5113" s="12">
        <f>sales-Discount_Values</f>
        <v>249.49459999999999</v>
      </c>
      <c r="R5113" s="12">
        <f>DATEDIF(order_date,delivery_date,"D")</f>
        <v>1</v>
      </c>
      <c r="S5113" s="12"/>
    </row>
    <row r="5114" spans="1:19" ht="14.25" customHeight="1" x14ac:dyDescent="0.35">
      <c r="A5114" s="2" t="s">
        <v>8457</v>
      </c>
      <c r="B5114" s="2">
        <v>108424</v>
      </c>
      <c r="C5114" s="2" t="s">
        <v>13</v>
      </c>
      <c r="D5114" s="2" t="s">
        <v>20</v>
      </c>
      <c r="E5114" s="2">
        <v>4624.05</v>
      </c>
      <c r="F5114" s="2">
        <v>0.41</v>
      </c>
      <c r="G5114" s="2">
        <v>5</v>
      </c>
      <c r="H5114" s="3">
        <v>45538</v>
      </c>
      <c r="I5114" s="3">
        <v>45540</v>
      </c>
      <c r="J5114" s="2" t="s">
        <v>15</v>
      </c>
      <c r="K5114" s="2" t="s">
        <v>22</v>
      </c>
      <c r="L5114" s="2">
        <v>619.69000000000005</v>
      </c>
      <c r="M5114" s="2" t="s">
        <v>34</v>
      </c>
      <c r="N5114" s="11">
        <f>L5114/E5114*100</f>
        <v>13.401455434089165</v>
      </c>
      <c r="O5114" s="12" t="str">
        <f>IF(N5114&lt;10,"Low",IF(N5114&lt;20,"Med","High"))</f>
        <v>Med</v>
      </c>
      <c r="P5114" s="12">
        <f>sales*discount</f>
        <v>1895.8605</v>
      </c>
      <c r="Q5114" s="12">
        <f>sales-Discount_Values</f>
        <v>2728.1895000000004</v>
      </c>
      <c r="R5114" s="12">
        <f>DATEDIF(order_date,delivery_date,"D")</f>
        <v>2</v>
      </c>
      <c r="S5114" s="12"/>
    </row>
    <row r="5115" spans="1:19" ht="14.25" customHeight="1" x14ac:dyDescent="0.35">
      <c r="A5115" s="2" t="s">
        <v>3100</v>
      </c>
      <c r="B5115" s="2">
        <v>103067</v>
      </c>
      <c r="C5115" s="2" t="s">
        <v>25</v>
      </c>
      <c r="D5115" s="2" t="s">
        <v>36</v>
      </c>
      <c r="E5115" s="2">
        <v>4205.97</v>
      </c>
      <c r="F5115" s="2">
        <v>0.1</v>
      </c>
      <c r="G5115" s="2">
        <v>8</v>
      </c>
      <c r="H5115" s="3">
        <v>44989</v>
      </c>
      <c r="I5115" s="3">
        <v>44994</v>
      </c>
      <c r="J5115" s="2" t="s">
        <v>21</v>
      </c>
      <c r="K5115" s="2" t="s">
        <v>27</v>
      </c>
      <c r="L5115" s="2">
        <v>563.69000000000005</v>
      </c>
      <c r="M5115" s="2" t="s">
        <v>17</v>
      </c>
      <c r="N5115" s="11">
        <f>L5115/E5115*100</f>
        <v>13.402140291062468</v>
      </c>
      <c r="O5115" s="12" t="str">
        <f>IF(N5115&lt;10,"Low",IF(N5115&lt;20,"Med","High"))</f>
        <v>Med</v>
      </c>
      <c r="P5115" s="12">
        <f>sales*discount</f>
        <v>420.59700000000004</v>
      </c>
      <c r="Q5115" s="12">
        <f>sales-Discount_Values</f>
        <v>3785.373</v>
      </c>
      <c r="R5115" s="12">
        <f>DATEDIF(order_date,delivery_date,"D")</f>
        <v>5</v>
      </c>
      <c r="S5115" s="12"/>
    </row>
    <row r="5116" spans="1:19" ht="14.25" customHeight="1" x14ac:dyDescent="0.35">
      <c r="A5116" s="2" t="s">
        <v>11878</v>
      </c>
      <c r="B5116" s="2">
        <v>111845</v>
      </c>
      <c r="C5116" s="2" t="s">
        <v>19</v>
      </c>
      <c r="D5116" s="2" t="s">
        <v>20</v>
      </c>
      <c r="E5116" s="2">
        <v>982.37</v>
      </c>
      <c r="F5116" s="2">
        <v>0.38</v>
      </c>
      <c r="G5116" s="2">
        <v>6</v>
      </c>
      <c r="H5116" s="3">
        <v>45631</v>
      </c>
      <c r="I5116" s="3">
        <v>45635</v>
      </c>
      <c r="J5116" s="2" t="s">
        <v>15</v>
      </c>
      <c r="K5116" s="2" t="s">
        <v>27</v>
      </c>
      <c r="L5116" s="2">
        <v>131.69999999999999</v>
      </c>
      <c r="M5116" s="2" t="s">
        <v>28</v>
      </c>
      <c r="N5116" s="11">
        <f>L5116/E5116*100</f>
        <v>13.406354021397233</v>
      </c>
      <c r="O5116" s="12" t="str">
        <f>IF(N5116&lt;10,"Low",IF(N5116&lt;20,"Med","High"))</f>
        <v>Med</v>
      </c>
      <c r="P5116" s="12">
        <f>sales*discount</f>
        <v>373.30060000000003</v>
      </c>
      <c r="Q5116" s="12">
        <f>sales-Discount_Values</f>
        <v>609.06939999999997</v>
      </c>
      <c r="R5116" s="12">
        <f>DATEDIF(order_date,delivery_date,"D")</f>
        <v>4</v>
      </c>
      <c r="S5116" s="12"/>
    </row>
    <row r="5117" spans="1:19" ht="14.25" customHeight="1" x14ac:dyDescent="0.35">
      <c r="A5117" s="2" t="s">
        <v>8867</v>
      </c>
      <c r="B5117" s="2">
        <v>108834</v>
      </c>
      <c r="C5117" s="2" t="s">
        <v>19</v>
      </c>
      <c r="D5117" s="2" t="s">
        <v>33</v>
      </c>
      <c r="E5117" s="2">
        <v>2137.31</v>
      </c>
      <c r="F5117" s="2">
        <v>0.37</v>
      </c>
      <c r="G5117" s="2">
        <v>4</v>
      </c>
      <c r="H5117" s="3">
        <v>45594</v>
      </c>
      <c r="I5117" s="3">
        <v>45596</v>
      </c>
      <c r="J5117" s="2" t="s">
        <v>15</v>
      </c>
      <c r="K5117" s="2" t="s">
        <v>27</v>
      </c>
      <c r="L5117" s="2">
        <v>286.57</v>
      </c>
      <c r="M5117" s="2" t="s">
        <v>39</v>
      </c>
      <c r="N5117" s="11">
        <f>L5117/E5117*100</f>
        <v>13.407975445770617</v>
      </c>
      <c r="O5117" s="12" t="str">
        <f>IF(N5117&lt;10,"Low",IF(N5117&lt;20,"Med","High"))</f>
        <v>Med</v>
      </c>
      <c r="P5117" s="12">
        <f>sales*discount</f>
        <v>790.80470000000003</v>
      </c>
      <c r="Q5117" s="12">
        <f>sales-Discount_Values</f>
        <v>1346.5052999999998</v>
      </c>
      <c r="R5117" s="12">
        <f>DATEDIF(order_date,delivery_date,"D")</f>
        <v>2</v>
      </c>
      <c r="S5117" s="12"/>
    </row>
    <row r="5118" spans="1:19" ht="14.25" customHeight="1" x14ac:dyDescent="0.35">
      <c r="A5118" s="2" t="s">
        <v>14651</v>
      </c>
      <c r="B5118" s="2">
        <v>114618</v>
      </c>
      <c r="C5118" s="2" t="s">
        <v>41</v>
      </c>
      <c r="D5118" s="2" t="s">
        <v>33</v>
      </c>
      <c r="E5118" s="2">
        <v>2484.2399999999998</v>
      </c>
      <c r="F5118" s="2">
        <v>0.27</v>
      </c>
      <c r="G5118" s="2">
        <v>3</v>
      </c>
      <c r="H5118" s="3">
        <v>45253</v>
      </c>
      <c r="I5118" s="3">
        <v>45257</v>
      </c>
      <c r="J5118" s="2" t="s">
        <v>21</v>
      </c>
      <c r="K5118" s="2" t="s">
        <v>22</v>
      </c>
      <c r="L5118" s="2">
        <v>333.11</v>
      </c>
      <c r="M5118" s="2" t="s">
        <v>28</v>
      </c>
      <c r="N5118" s="11">
        <f>L5118/E5118*100</f>
        <v>13.408929894052108</v>
      </c>
      <c r="O5118" s="12" t="str">
        <f>IF(N5118&lt;10,"Low",IF(N5118&lt;20,"Med","High"))</f>
        <v>Med</v>
      </c>
      <c r="P5118" s="12">
        <f>sales*discount</f>
        <v>670.74479999999994</v>
      </c>
      <c r="Q5118" s="12">
        <f>sales-Discount_Values</f>
        <v>1813.4951999999998</v>
      </c>
      <c r="R5118" s="12">
        <f>DATEDIF(order_date,delivery_date,"D")</f>
        <v>4</v>
      </c>
      <c r="S5118" s="12"/>
    </row>
    <row r="5119" spans="1:19" ht="14.25" customHeight="1" x14ac:dyDescent="0.35">
      <c r="A5119" s="2" t="s">
        <v>1347</v>
      </c>
      <c r="B5119" s="2">
        <v>101314</v>
      </c>
      <c r="C5119" s="2" t="s">
        <v>41</v>
      </c>
      <c r="D5119" s="2" t="s">
        <v>33</v>
      </c>
      <c r="E5119" s="2">
        <v>292.38</v>
      </c>
      <c r="F5119" s="2">
        <v>0.08</v>
      </c>
      <c r="G5119" s="2">
        <v>4</v>
      </c>
      <c r="H5119" s="3">
        <v>45640</v>
      </c>
      <c r="I5119" s="3">
        <v>45645</v>
      </c>
      <c r="J5119" s="2" t="s">
        <v>15</v>
      </c>
      <c r="K5119" s="2" t="s">
        <v>16</v>
      </c>
      <c r="L5119" s="2">
        <v>39.21</v>
      </c>
      <c r="M5119" s="2" t="s">
        <v>39</v>
      </c>
      <c r="N5119" s="11">
        <f>L5119/E5119*100</f>
        <v>13.410630002052123</v>
      </c>
      <c r="O5119" s="12" t="str">
        <f>IF(N5119&lt;10,"Low",IF(N5119&lt;20,"Med","High"))</f>
        <v>Med</v>
      </c>
      <c r="P5119" s="12">
        <f>sales*discount</f>
        <v>23.3904</v>
      </c>
      <c r="Q5119" s="12">
        <f>sales-Discount_Values</f>
        <v>268.9896</v>
      </c>
      <c r="R5119" s="12">
        <f>DATEDIF(order_date,delivery_date,"D")</f>
        <v>5</v>
      </c>
      <c r="S5119" s="12"/>
    </row>
    <row r="5120" spans="1:19" ht="14.25" customHeight="1" x14ac:dyDescent="0.35">
      <c r="A5120" s="2" t="s">
        <v>7190</v>
      </c>
      <c r="B5120" s="2">
        <v>107157</v>
      </c>
      <c r="C5120" s="2" t="s">
        <v>25</v>
      </c>
      <c r="D5120" s="2" t="s">
        <v>33</v>
      </c>
      <c r="E5120" s="2">
        <v>3778.15</v>
      </c>
      <c r="F5120" s="2">
        <v>0.45</v>
      </c>
      <c r="G5120" s="2">
        <v>3</v>
      </c>
      <c r="H5120" s="3">
        <v>45118</v>
      </c>
      <c r="I5120" s="3">
        <v>45119</v>
      </c>
      <c r="J5120" s="2" t="s">
        <v>21</v>
      </c>
      <c r="K5120" s="2" t="s">
        <v>22</v>
      </c>
      <c r="L5120" s="2">
        <v>506.77</v>
      </c>
      <c r="M5120" s="2" t="s">
        <v>28</v>
      </c>
      <c r="N5120" s="11">
        <f>L5120/E5120*100</f>
        <v>13.413178407421622</v>
      </c>
      <c r="O5120" s="12" t="str">
        <f>IF(N5120&lt;10,"Low",IF(N5120&lt;20,"Med","High"))</f>
        <v>Med</v>
      </c>
      <c r="P5120" s="12">
        <f>sales*discount</f>
        <v>1700.1675</v>
      </c>
      <c r="Q5120" s="12">
        <f>sales-Discount_Values</f>
        <v>2077.9825000000001</v>
      </c>
      <c r="R5120" s="12">
        <f>DATEDIF(order_date,delivery_date,"D")</f>
        <v>1</v>
      </c>
      <c r="S5120" s="12"/>
    </row>
    <row r="5121" spans="1:19" ht="14.25" customHeight="1" x14ac:dyDescent="0.35">
      <c r="A5121" s="2" t="s">
        <v>4147</v>
      </c>
      <c r="B5121" s="2">
        <v>104114</v>
      </c>
      <c r="C5121" s="2" t="s">
        <v>19</v>
      </c>
      <c r="D5121" s="2" t="s">
        <v>33</v>
      </c>
      <c r="E5121" s="2">
        <v>4453.62</v>
      </c>
      <c r="F5121" s="2">
        <v>0.49</v>
      </c>
      <c r="G5121" s="2">
        <v>2</v>
      </c>
      <c r="H5121" s="3">
        <v>45263</v>
      </c>
      <c r="I5121" s="3">
        <v>45270</v>
      </c>
      <c r="J5121" s="2" t="s">
        <v>15</v>
      </c>
      <c r="K5121" s="2" t="s">
        <v>16</v>
      </c>
      <c r="L5121" s="2">
        <v>597.44000000000005</v>
      </c>
      <c r="M5121" s="2" t="s">
        <v>48</v>
      </c>
      <c r="N5121" s="11">
        <f>L5121/E5121*100</f>
        <v>13.41470534082387</v>
      </c>
      <c r="O5121" s="12" t="str">
        <f>IF(N5121&lt;10,"Low",IF(N5121&lt;20,"Med","High"))</f>
        <v>Med</v>
      </c>
      <c r="P5121" s="12">
        <f>sales*discount</f>
        <v>2182.2737999999999</v>
      </c>
      <c r="Q5121" s="12">
        <f>sales-Discount_Values</f>
        <v>2271.3462</v>
      </c>
      <c r="R5121" s="12">
        <f>DATEDIF(order_date,delivery_date,"D")</f>
        <v>7</v>
      </c>
      <c r="S5121" s="12"/>
    </row>
    <row r="5122" spans="1:19" ht="14.25" customHeight="1" x14ac:dyDescent="0.35">
      <c r="A5122" s="2" t="s">
        <v>6175</v>
      </c>
      <c r="B5122" s="2">
        <v>106142</v>
      </c>
      <c r="C5122" s="2" t="s">
        <v>19</v>
      </c>
      <c r="D5122" s="2" t="s">
        <v>26</v>
      </c>
      <c r="E5122" s="2">
        <v>3456.7</v>
      </c>
      <c r="F5122" s="2">
        <v>0.16</v>
      </c>
      <c r="G5122" s="2">
        <v>8</v>
      </c>
      <c r="H5122" s="3">
        <v>45532</v>
      </c>
      <c r="I5122" s="3">
        <v>45533</v>
      </c>
      <c r="J5122" s="2" t="s">
        <v>15</v>
      </c>
      <c r="K5122" s="2" t="s">
        <v>22</v>
      </c>
      <c r="L5122" s="2">
        <v>463.74</v>
      </c>
      <c r="M5122" s="2" t="s">
        <v>28</v>
      </c>
      <c r="N5122" s="11">
        <f>L5122/E5122*100</f>
        <v>13.415685480371453</v>
      </c>
      <c r="O5122" s="12" t="str">
        <f>IF(N5122&lt;10,"Low",IF(N5122&lt;20,"Med","High"))</f>
        <v>Med</v>
      </c>
      <c r="P5122" s="12">
        <f>sales*discount</f>
        <v>553.072</v>
      </c>
      <c r="Q5122" s="12">
        <f>sales-Discount_Values</f>
        <v>2903.6279999999997</v>
      </c>
      <c r="R5122" s="12">
        <f>DATEDIF(order_date,delivery_date,"D")</f>
        <v>1</v>
      </c>
      <c r="S5122" s="12"/>
    </row>
    <row r="5123" spans="1:19" ht="14.25" customHeight="1" x14ac:dyDescent="0.35">
      <c r="A5123" s="2" t="s">
        <v>7747</v>
      </c>
      <c r="B5123" s="2">
        <v>107714</v>
      </c>
      <c r="C5123" s="2" t="s">
        <v>19</v>
      </c>
      <c r="D5123" s="2" t="s">
        <v>33</v>
      </c>
      <c r="E5123" s="2">
        <v>1861.85</v>
      </c>
      <c r="F5123" s="2">
        <v>0.42</v>
      </c>
      <c r="G5123" s="2">
        <v>3</v>
      </c>
      <c r="H5123" s="3">
        <v>44978</v>
      </c>
      <c r="I5123" s="3">
        <v>44980</v>
      </c>
      <c r="J5123" s="2" t="s">
        <v>31</v>
      </c>
      <c r="K5123" s="2" t="s">
        <v>16</v>
      </c>
      <c r="L5123" s="2">
        <v>249.87</v>
      </c>
      <c r="M5123" s="2" t="s">
        <v>17</v>
      </c>
      <c r="N5123" s="11">
        <f>L5123/E5123*100</f>
        <v>13.42052259849075</v>
      </c>
      <c r="O5123" s="12" t="str">
        <f>IF(N5123&lt;10,"Low",IF(N5123&lt;20,"Med","High"))</f>
        <v>Med</v>
      </c>
      <c r="P5123" s="12">
        <f>sales*discount</f>
        <v>781.97699999999998</v>
      </c>
      <c r="Q5123" s="12">
        <f>sales-Discount_Values</f>
        <v>1079.873</v>
      </c>
      <c r="R5123" s="12">
        <f>DATEDIF(order_date,delivery_date,"D")</f>
        <v>2</v>
      </c>
      <c r="S5123" s="12"/>
    </row>
    <row r="5124" spans="1:19" ht="14.25" customHeight="1" x14ac:dyDescent="0.35">
      <c r="A5124" s="2" t="s">
        <v>982</v>
      </c>
      <c r="B5124" s="2">
        <v>100949</v>
      </c>
      <c r="C5124" s="2" t="s">
        <v>25</v>
      </c>
      <c r="D5124" s="2" t="s">
        <v>26</v>
      </c>
      <c r="E5124" s="2">
        <v>1643.6</v>
      </c>
      <c r="F5124" s="2">
        <v>0.18</v>
      </c>
      <c r="G5124" s="2">
        <v>3</v>
      </c>
      <c r="H5124" s="3">
        <v>45031</v>
      </c>
      <c r="I5124" s="3">
        <v>45035</v>
      </c>
      <c r="J5124" s="2" t="s">
        <v>21</v>
      </c>
      <c r="K5124" s="2" t="s">
        <v>16</v>
      </c>
      <c r="L5124" s="2">
        <v>220.65</v>
      </c>
      <c r="M5124" s="2" t="s">
        <v>48</v>
      </c>
      <c r="N5124" s="11">
        <f>L5124/E5124*100</f>
        <v>13.42479922122171</v>
      </c>
      <c r="O5124" s="12" t="str">
        <f>IF(N5124&lt;10,"Low",IF(N5124&lt;20,"Med","High"))</f>
        <v>Med</v>
      </c>
      <c r="P5124" s="12">
        <f>sales*discount</f>
        <v>295.84799999999996</v>
      </c>
      <c r="Q5124" s="12">
        <f>sales-Discount_Values</f>
        <v>1347.752</v>
      </c>
      <c r="R5124" s="12">
        <f>DATEDIF(order_date,delivery_date,"D")</f>
        <v>4</v>
      </c>
      <c r="S5124" s="12"/>
    </row>
    <row r="5125" spans="1:19" ht="14.25" customHeight="1" x14ac:dyDescent="0.35">
      <c r="A5125" s="2" t="s">
        <v>7904</v>
      </c>
      <c r="B5125" s="2">
        <v>107871</v>
      </c>
      <c r="C5125" s="2" t="s">
        <v>13</v>
      </c>
      <c r="D5125" s="2" t="s">
        <v>14</v>
      </c>
      <c r="E5125" s="2">
        <v>433.12</v>
      </c>
      <c r="F5125" s="2">
        <v>0.12</v>
      </c>
      <c r="G5125" s="2">
        <v>7</v>
      </c>
      <c r="H5125" s="3">
        <v>45126</v>
      </c>
      <c r="I5125" s="3">
        <v>45130</v>
      </c>
      <c r="J5125" s="2" t="s">
        <v>31</v>
      </c>
      <c r="K5125" s="2" t="s">
        <v>16</v>
      </c>
      <c r="L5125" s="2">
        <v>58.15</v>
      </c>
      <c r="M5125" s="2" t="s">
        <v>34</v>
      </c>
      <c r="N5125" s="11">
        <f>L5125/E5125*100</f>
        <v>13.425840413742149</v>
      </c>
      <c r="O5125" s="12" t="str">
        <f>IF(N5125&lt;10,"Low",IF(N5125&lt;20,"Med","High"))</f>
        <v>Med</v>
      </c>
      <c r="P5125" s="12">
        <f>sales*discount</f>
        <v>51.974399999999996</v>
      </c>
      <c r="Q5125" s="12">
        <f>sales-Discount_Values</f>
        <v>381.1456</v>
      </c>
      <c r="R5125" s="12">
        <f>DATEDIF(order_date,delivery_date,"D")</f>
        <v>4</v>
      </c>
      <c r="S5125" s="12"/>
    </row>
    <row r="5126" spans="1:19" ht="14.25" customHeight="1" x14ac:dyDescent="0.35">
      <c r="A5126" s="2" t="s">
        <v>10823</v>
      </c>
      <c r="B5126" s="2">
        <v>110790</v>
      </c>
      <c r="C5126" s="2" t="s">
        <v>13</v>
      </c>
      <c r="D5126" s="2" t="s">
        <v>26</v>
      </c>
      <c r="E5126" s="2">
        <v>1640.19</v>
      </c>
      <c r="F5126" s="2">
        <v>0.2</v>
      </c>
      <c r="G5126" s="2">
        <v>1</v>
      </c>
      <c r="H5126" s="3">
        <v>45021</v>
      </c>
      <c r="I5126" s="3">
        <v>45023</v>
      </c>
      <c r="J5126" s="2" t="s">
        <v>15</v>
      </c>
      <c r="K5126" s="2" t="s">
        <v>22</v>
      </c>
      <c r="L5126" s="2">
        <v>220.23</v>
      </c>
      <c r="M5126" s="2" t="s">
        <v>23</v>
      </c>
      <c r="N5126" s="11">
        <f>L5126/E5126*100</f>
        <v>13.42710295758418</v>
      </c>
      <c r="O5126" s="12" t="str">
        <f>IF(N5126&lt;10,"Low",IF(N5126&lt;20,"Med","High"))</f>
        <v>Med</v>
      </c>
      <c r="P5126" s="12">
        <f>sales*discount</f>
        <v>328.03800000000001</v>
      </c>
      <c r="Q5126" s="12">
        <f>sales-Discount_Values</f>
        <v>1312.152</v>
      </c>
      <c r="R5126" s="12">
        <f>DATEDIF(order_date,delivery_date,"D")</f>
        <v>2</v>
      </c>
      <c r="S5126" s="12"/>
    </row>
    <row r="5127" spans="1:19" ht="14.25" customHeight="1" x14ac:dyDescent="0.35">
      <c r="A5127" s="2" t="s">
        <v>9321</v>
      </c>
      <c r="B5127" s="2">
        <v>109288</v>
      </c>
      <c r="C5127" s="2" t="s">
        <v>25</v>
      </c>
      <c r="D5127" s="2" t="s">
        <v>36</v>
      </c>
      <c r="E5127" s="2">
        <v>1409.06</v>
      </c>
      <c r="F5127" s="2">
        <v>0.46</v>
      </c>
      <c r="G5127" s="2">
        <v>4</v>
      </c>
      <c r="H5127" s="3">
        <v>45630</v>
      </c>
      <c r="I5127" s="3">
        <v>45632</v>
      </c>
      <c r="J5127" s="2" t="s">
        <v>31</v>
      </c>
      <c r="K5127" s="2" t="s">
        <v>22</v>
      </c>
      <c r="L5127" s="2">
        <v>189.29</v>
      </c>
      <c r="M5127" s="2" t="s">
        <v>39</v>
      </c>
      <c r="N5127" s="11">
        <f>L5127/E5127*100</f>
        <v>13.433778547400394</v>
      </c>
      <c r="O5127" s="12" t="str">
        <f>IF(N5127&lt;10,"Low",IF(N5127&lt;20,"Med","High"))</f>
        <v>Med</v>
      </c>
      <c r="P5127" s="12">
        <f>sales*discount</f>
        <v>648.16759999999999</v>
      </c>
      <c r="Q5127" s="12">
        <f>sales-Discount_Values</f>
        <v>760.89239999999995</v>
      </c>
      <c r="R5127" s="12">
        <f>DATEDIF(order_date,delivery_date,"D")</f>
        <v>2</v>
      </c>
      <c r="S5127" s="12"/>
    </row>
    <row r="5128" spans="1:19" ht="14.25" customHeight="1" x14ac:dyDescent="0.35">
      <c r="A5128" s="2" t="s">
        <v>14548</v>
      </c>
      <c r="B5128" s="2">
        <v>114515</v>
      </c>
      <c r="C5128" s="2" t="s">
        <v>41</v>
      </c>
      <c r="D5128" s="2" t="s">
        <v>33</v>
      </c>
      <c r="E5128" s="2">
        <v>2620.4499999999998</v>
      </c>
      <c r="F5128" s="2">
        <v>0.46</v>
      </c>
      <c r="G5128" s="2">
        <v>7</v>
      </c>
      <c r="H5128" s="3">
        <v>45638</v>
      </c>
      <c r="I5128" s="3">
        <v>45645</v>
      </c>
      <c r="J5128" s="2" t="s">
        <v>31</v>
      </c>
      <c r="K5128" s="2" t="s">
        <v>16</v>
      </c>
      <c r="L5128" s="2">
        <v>352.04</v>
      </c>
      <c r="M5128" s="2" t="s">
        <v>48</v>
      </c>
      <c r="N5128" s="11">
        <f>L5128/E5128*100</f>
        <v>13.434333797630179</v>
      </c>
      <c r="O5128" s="12" t="str">
        <f>IF(N5128&lt;10,"Low",IF(N5128&lt;20,"Med","High"))</f>
        <v>Med</v>
      </c>
      <c r="P5128" s="12">
        <f>sales*discount</f>
        <v>1205.4069999999999</v>
      </c>
      <c r="Q5128" s="12">
        <f>sales-Discount_Values</f>
        <v>1415.0429999999999</v>
      </c>
      <c r="R5128" s="12">
        <f>DATEDIF(order_date,delivery_date,"D")</f>
        <v>7</v>
      </c>
      <c r="S5128" s="12"/>
    </row>
    <row r="5129" spans="1:19" ht="14.25" customHeight="1" x14ac:dyDescent="0.35">
      <c r="A5129" s="2" t="s">
        <v>1479</v>
      </c>
      <c r="B5129" s="2">
        <v>101446</v>
      </c>
      <c r="C5129" s="2" t="s">
        <v>19</v>
      </c>
      <c r="D5129" s="2" t="s">
        <v>20</v>
      </c>
      <c r="E5129" s="2">
        <v>988.1</v>
      </c>
      <c r="F5129" s="2">
        <v>0.49</v>
      </c>
      <c r="G5129" s="2">
        <v>9</v>
      </c>
      <c r="H5129" s="3">
        <v>45655</v>
      </c>
      <c r="I5129" s="3">
        <v>45660</v>
      </c>
      <c r="J5129" s="2" t="s">
        <v>15</v>
      </c>
      <c r="K5129" s="2" t="s">
        <v>27</v>
      </c>
      <c r="L5129" s="2">
        <v>132.75</v>
      </c>
      <c r="M5129" s="2" t="s">
        <v>23</v>
      </c>
      <c r="N5129" s="11">
        <f>L5129/E5129*100</f>
        <v>13.43487501265054</v>
      </c>
      <c r="O5129" s="12" t="str">
        <f>IF(N5129&lt;10,"Low",IF(N5129&lt;20,"Med","High"))</f>
        <v>Med</v>
      </c>
      <c r="P5129" s="12">
        <f>sales*discount</f>
        <v>484.16899999999998</v>
      </c>
      <c r="Q5129" s="12">
        <f>sales-Discount_Values</f>
        <v>503.93100000000004</v>
      </c>
      <c r="R5129" s="12">
        <f>DATEDIF(order_date,delivery_date,"D")</f>
        <v>5</v>
      </c>
      <c r="S5129" s="12"/>
    </row>
    <row r="5130" spans="1:19" ht="14.25" customHeight="1" x14ac:dyDescent="0.35">
      <c r="A5130" s="2" t="s">
        <v>2571</v>
      </c>
      <c r="B5130" s="2">
        <v>102538</v>
      </c>
      <c r="C5130" s="2" t="s">
        <v>19</v>
      </c>
      <c r="D5130" s="2" t="s">
        <v>14</v>
      </c>
      <c r="E5130" s="2">
        <v>3504.65</v>
      </c>
      <c r="F5130" s="2">
        <v>0.3</v>
      </c>
      <c r="G5130" s="2">
        <v>9</v>
      </c>
      <c r="H5130" s="3">
        <v>45319</v>
      </c>
      <c r="I5130" s="3">
        <v>45323</v>
      </c>
      <c r="J5130" s="2" t="s">
        <v>21</v>
      </c>
      <c r="K5130" s="2" t="s">
        <v>27</v>
      </c>
      <c r="L5130" s="2">
        <v>470.85</v>
      </c>
      <c r="M5130" s="2" t="s">
        <v>23</v>
      </c>
      <c r="N5130" s="11">
        <f>L5130/E5130*100</f>
        <v>13.435007775384133</v>
      </c>
      <c r="O5130" s="12" t="str">
        <f>IF(N5130&lt;10,"Low",IF(N5130&lt;20,"Med","High"))</f>
        <v>Med</v>
      </c>
      <c r="P5130" s="12">
        <f>sales*discount</f>
        <v>1051.395</v>
      </c>
      <c r="Q5130" s="12">
        <f>sales-Discount_Values</f>
        <v>2453.2550000000001</v>
      </c>
      <c r="R5130" s="12">
        <f>DATEDIF(order_date,delivery_date,"D")</f>
        <v>4</v>
      </c>
      <c r="S5130" s="12"/>
    </row>
    <row r="5131" spans="1:19" ht="14.25" customHeight="1" x14ac:dyDescent="0.35">
      <c r="A5131" s="2" t="s">
        <v>6892</v>
      </c>
      <c r="B5131" s="2">
        <v>106859</v>
      </c>
      <c r="C5131" s="2" t="s">
        <v>13</v>
      </c>
      <c r="D5131" s="2" t="s">
        <v>20</v>
      </c>
      <c r="E5131" s="2">
        <v>4763.8599999999997</v>
      </c>
      <c r="F5131" s="2">
        <v>0.3</v>
      </c>
      <c r="G5131" s="2">
        <v>3</v>
      </c>
      <c r="H5131" s="3">
        <v>45554</v>
      </c>
      <c r="I5131" s="3">
        <v>45557</v>
      </c>
      <c r="J5131" s="2" t="s">
        <v>31</v>
      </c>
      <c r="K5131" s="2" t="s">
        <v>16</v>
      </c>
      <c r="L5131" s="2">
        <v>640.07000000000005</v>
      </c>
      <c r="M5131" s="2" t="s">
        <v>48</v>
      </c>
      <c r="N5131" s="11">
        <f>L5131/E5131*100</f>
        <v>13.43595319761706</v>
      </c>
      <c r="O5131" s="12" t="str">
        <f>IF(N5131&lt;10,"Low",IF(N5131&lt;20,"Med","High"))</f>
        <v>Med</v>
      </c>
      <c r="P5131" s="12">
        <f>sales*discount</f>
        <v>1429.1579999999999</v>
      </c>
      <c r="Q5131" s="12">
        <f>sales-Discount_Values</f>
        <v>3334.7019999999998</v>
      </c>
      <c r="R5131" s="12">
        <f>DATEDIF(order_date,delivery_date,"D")</f>
        <v>3</v>
      </c>
      <c r="S5131" s="12"/>
    </row>
    <row r="5132" spans="1:19" ht="14.25" customHeight="1" x14ac:dyDescent="0.35">
      <c r="A5132" s="2" t="s">
        <v>7722</v>
      </c>
      <c r="B5132" s="2">
        <v>107689</v>
      </c>
      <c r="C5132" s="2" t="s">
        <v>13</v>
      </c>
      <c r="D5132" s="2" t="s">
        <v>14</v>
      </c>
      <c r="E5132" s="2">
        <v>2095.9699999999998</v>
      </c>
      <c r="F5132" s="2">
        <v>0.22</v>
      </c>
      <c r="G5132" s="2">
        <v>8</v>
      </c>
      <c r="H5132" s="3">
        <v>44993</v>
      </c>
      <c r="I5132" s="3">
        <v>44998</v>
      </c>
      <c r="J5132" s="2" t="s">
        <v>15</v>
      </c>
      <c r="K5132" s="2" t="s">
        <v>16</v>
      </c>
      <c r="L5132" s="2">
        <v>281.7</v>
      </c>
      <c r="M5132" s="2" t="s">
        <v>34</v>
      </c>
      <c r="N5132" s="11">
        <f>L5132/E5132*100</f>
        <v>13.440077863709881</v>
      </c>
      <c r="O5132" s="12" t="str">
        <f>IF(N5132&lt;10,"Low",IF(N5132&lt;20,"Med","High"))</f>
        <v>Med</v>
      </c>
      <c r="P5132" s="12">
        <f>sales*discount</f>
        <v>461.11339999999996</v>
      </c>
      <c r="Q5132" s="12">
        <f>sales-Discount_Values</f>
        <v>1634.8565999999998</v>
      </c>
      <c r="R5132" s="12">
        <f>DATEDIF(order_date,delivery_date,"D")</f>
        <v>5</v>
      </c>
      <c r="S5132" s="12"/>
    </row>
    <row r="5133" spans="1:19" ht="14.25" customHeight="1" x14ac:dyDescent="0.35">
      <c r="A5133" s="2" t="s">
        <v>8818</v>
      </c>
      <c r="B5133" s="2">
        <v>108785</v>
      </c>
      <c r="C5133" s="2" t="s">
        <v>19</v>
      </c>
      <c r="D5133" s="2" t="s">
        <v>36</v>
      </c>
      <c r="E5133" s="2">
        <v>1785.53</v>
      </c>
      <c r="F5133" s="2">
        <v>0.19</v>
      </c>
      <c r="G5133" s="2">
        <v>1</v>
      </c>
      <c r="H5133" s="3">
        <v>45466</v>
      </c>
      <c r="I5133" s="3">
        <v>45470</v>
      </c>
      <c r="J5133" s="2" t="s">
        <v>21</v>
      </c>
      <c r="K5133" s="2" t="s">
        <v>16</v>
      </c>
      <c r="L5133" s="2">
        <v>240.01</v>
      </c>
      <c r="M5133" s="2" t="s">
        <v>28</v>
      </c>
      <c r="N5133" s="11">
        <f>L5133/E5133*100</f>
        <v>13.441947208951962</v>
      </c>
      <c r="O5133" s="12" t="str">
        <f>IF(N5133&lt;10,"Low",IF(N5133&lt;20,"Med","High"))</f>
        <v>Med</v>
      </c>
      <c r="P5133" s="12">
        <f>sales*discount</f>
        <v>339.25069999999999</v>
      </c>
      <c r="Q5133" s="12">
        <f>sales-Discount_Values</f>
        <v>1446.2792999999999</v>
      </c>
      <c r="R5133" s="12">
        <f>DATEDIF(order_date,delivery_date,"D")</f>
        <v>4</v>
      </c>
      <c r="S5133" s="12"/>
    </row>
    <row r="5134" spans="1:19" ht="14.25" customHeight="1" x14ac:dyDescent="0.35">
      <c r="A5134" s="2" t="s">
        <v>4273</v>
      </c>
      <c r="B5134" s="2">
        <v>104240</v>
      </c>
      <c r="C5134" s="2" t="s">
        <v>19</v>
      </c>
      <c r="D5134" s="2" t="s">
        <v>14</v>
      </c>
      <c r="E5134" s="2">
        <v>903.65</v>
      </c>
      <c r="F5134" s="2">
        <v>0.47</v>
      </c>
      <c r="G5134" s="2">
        <v>1</v>
      </c>
      <c r="H5134" s="3">
        <v>45315</v>
      </c>
      <c r="I5134" s="3">
        <v>45322</v>
      </c>
      <c r="J5134" s="2" t="s">
        <v>15</v>
      </c>
      <c r="K5134" s="2" t="s">
        <v>16</v>
      </c>
      <c r="L5134" s="2">
        <v>121.51</v>
      </c>
      <c r="M5134" s="2" t="s">
        <v>28</v>
      </c>
      <c r="N5134" s="11">
        <f>L5134/E5134*100</f>
        <v>13.446577767941129</v>
      </c>
      <c r="O5134" s="12" t="str">
        <f>IF(N5134&lt;10,"Low",IF(N5134&lt;20,"Med","High"))</f>
        <v>Med</v>
      </c>
      <c r="P5134" s="12">
        <f>sales*discount</f>
        <v>424.71549999999996</v>
      </c>
      <c r="Q5134" s="12">
        <f>sales-Discount_Values</f>
        <v>478.93450000000001</v>
      </c>
      <c r="R5134" s="12">
        <f>DATEDIF(order_date,delivery_date,"D")</f>
        <v>7</v>
      </c>
      <c r="S5134" s="12"/>
    </row>
    <row r="5135" spans="1:19" ht="14.25" customHeight="1" x14ac:dyDescent="0.35">
      <c r="A5135" s="2" t="s">
        <v>6736</v>
      </c>
      <c r="B5135" s="2">
        <v>106703</v>
      </c>
      <c r="C5135" s="2" t="s">
        <v>41</v>
      </c>
      <c r="D5135" s="2" t="s">
        <v>14</v>
      </c>
      <c r="E5135" s="2">
        <v>1909.94</v>
      </c>
      <c r="F5135" s="2">
        <v>0.02</v>
      </c>
      <c r="G5135" s="2">
        <v>3</v>
      </c>
      <c r="H5135" s="3">
        <v>45259</v>
      </c>
      <c r="I5135" s="3">
        <v>45265</v>
      </c>
      <c r="J5135" s="2" t="s">
        <v>31</v>
      </c>
      <c r="K5135" s="2" t="s">
        <v>22</v>
      </c>
      <c r="L5135" s="2">
        <v>256.83999999999997</v>
      </c>
      <c r="M5135" s="2" t="s">
        <v>34</v>
      </c>
      <c r="N5135" s="11">
        <f>L5135/E5135*100</f>
        <v>13.447542854749361</v>
      </c>
      <c r="O5135" s="12" t="str">
        <f>IF(N5135&lt;10,"Low",IF(N5135&lt;20,"Med","High"))</f>
        <v>Med</v>
      </c>
      <c r="P5135" s="12">
        <f>sales*discount</f>
        <v>38.198799999999999</v>
      </c>
      <c r="Q5135" s="12">
        <f>sales-Discount_Values</f>
        <v>1871.7412000000002</v>
      </c>
      <c r="R5135" s="12">
        <f>DATEDIF(order_date,delivery_date,"D")</f>
        <v>6</v>
      </c>
      <c r="S5135" s="12"/>
    </row>
    <row r="5136" spans="1:19" ht="14.25" customHeight="1" x14ac:dyDescent="0.35">
      <c r="A5136" s="2" t="s">
        <v>9404</v>
      </c>
      <c r="B5136" s="2">
        <v>109371</v>
      </c>
      <c r="C5136" s="2" t="s">
        <v>25</v>
      </c>
      <c r="D5136" s="2" t="s">
        <v>36</v>
      </c>
      <c r="E5136" s="2">
        <v>4538.75</v>
      </c>
      <c r="F5136" s="2">
        <v>0.18</v>
      </c>
      <c r="G5136" s="2">
        <v>3</v>
      </c>
      <c r="H5136" s="3">
        <v>45370</v>
      </c>
      <c r="I5136" s="3">
        <v>45377</v>
      </c>
      <c r="J5136" s="2" t="s">
        <v>31</v>
      </c>
      <c r="K5136" s="2" t="s">
        <v>22</v>
      </c>
      <c r="L5136" s="2">
        <v>610.41</v>
      </c>
      <c r="M5136" s="2" t="s">
        <v>34</v>
      </c>
      <c r="N5136" s="11">
        <f>L5136/E5136*100</f>
        <v>13.448857064169651</v>
      </c>
      <c r="O5136" s="12" t="str">
        <f>IF(N5136&lt;10,"Low",IF(N5136&lt;20,"Med","High"))</f>
        <v>Med</v>
      </c>
      <c r="P5136" s="12">
        <f>sales*discount</f>
        <v>816.97500000000002</v>
      </c>
      <c r="Q5136" s="12">
        <f>sales-Discount_Values</f>
        <v>3721.7750000000001</v>
      </c>
      <c r="R5136" s="12">
        <f>DATEDIF(order_date,delivery_date,"D")</f>
        <v>7</v>
      </c>
      <c r="S5136" s="12"/>
    </row>
    <row r="5137" spans="1:19" ht="14.25" customHeight="1" x14ac:dyDescent="0.35">
      <c r="A5137" s="2" t="s">
        <v>1168</v>
      </c>
      <c r="B5137" s="2">
        <v>101135</v>
      </c>
      <c r="C5137" s="2" t="s">
        <v>13</v>
      </c>
      <c r="D5137" s="2" t="s">
        <v>26</v>
      </c>
      <c r="E5137" s="2">
        <v>4334.5200000000004</v>
      </c>
      <c r="F5137" s="2">
        <v>0.38</v>
      </c>
      <c r="G5137" s="2">
        <v>9</v>
      </c>
      <c r="H5137" s="3">
        <v>44984</v>
      </c>
      <c r="I5137" s="3">
        <v>44989</v>
      </c>
      <c r="J5137" s="2" t="s">
        <v>15</v>
      </c>
      <c r="K5137" s="2" t="s">
        <v>16</v>
      </c>
      <c r="L5137" s="2">
        <v>582.98</v>
      </c>
      <c r="M5137" s="2" t="s">
        <v>39</v>
      </c>
      <c r="N5137" s="11">
        <f>L5137/E5137*100</f>
        <v>13.449701466367669</v>
      </c>
      <c r="O5137" s="12" t="str">
        <f>IF(N5137&lt;10,"Low",IF(N5137&lt;20,"Med","High"))</f>
        <v>Med</v>
      </c>
      <c r="P5137" s="12">
        <f>sales*discount</f>
        <v>1647.1176000000003</v>
      </c>
      <c r="Q5137" s="12">
        <f>sales-Discount_Values</f>
        <v>2687.4023999999999</v>
      </c>
      <c r="R5137" s="12">
        <f>DATEDIF(order_date,delivery_date,"D")</f>
        <v>5</v>
      </c>
      <c r="S5137" s="12"/>
    </row>
    <row r="5138" spans="1:19" ht="14.25" customHeight="1" x14ac:dyDescent="0.35">
      <c r="A5138" s="2" t="s">
        <v>4406</v>
      </c>
      <c r="B5138" s="2">
        <v>104373</v>
      </c>
      <c r="C5138" s="2" t="s">
        <v>25</v>
      </c>
      <c r="D5138" s="2" t="s">
        <v>26</v>
      </c>
      <c r="E5138" s="2">
        <v>765.26</v>
      </c>
      <c r="F5138" s="2">
        <v>0.21</v>
      </c>
      <c r="G5138" s="2">
        <v>1</v>
      </c>
      <c r="H5138" s="3">
        <v>45218</v>
      </c>
      <c r="I5138" s="3">
        <v>45223</v>
      </c>
      <c r="J5138" s="2" t="s">
        <v>21</v>
      </c>
      <c r="K5138" s="2" t="s">
        <v>22</v>
      </c>
      <c r="L5138" s="2">
        <v>102.93</v>
      </c>
      <c r="M5138" s="2" t="s">
        <v>34</v>
      </c>
      <c r="N5138" s="11">
        <f>L5138/E5138*100</f>
        <v>13.450330606591224</v>
      </c>
      <c r="O5138" s="12" t="str">
        <f>IF(N5138&lt;10,"Low",IF(N5138&lt;20,"Med","High"))</f>
        <v>Med</v>
      </c>
      <c r="P5138" s="12">
        <f>sales*discount</f>
        <v>160.7046</v>
      </c>
      <c r="Q5138" s="12">
        <f>sales-Discount_Values</f>
        <v>604.55539999999996</v>
      </c>
      <c r="R5138" s="12">
        <f>DATEDIF(order_date,delivery_date,"D")</f>
        <v>5</v>
      </c>
      <c r="S5138" s="12"/>
    </row>
    <row r="5139" spans="1:19" ht="14.25" customHeight="1" x14ac:dyDescent="0.35">
      <c r="A5139" s="2" t="s">
        <v>426</v>
      </c>
      <c r="B5139" s="2">
        <v>100393</v>
      </c>
      <c r="C5139" s="2" t="s">
        <v>19</v>
      </c>
      <c r="D5139" s="2" t="s">
        <v>36</v>
      </c>
      <c r="E5139" s="2">
        <v>3204.29</v>
      </c>
      <c r="F5139" s="2">
        <v>0.22</v>
      </c>
      <c r="G5139" s="2">
        <v>6</v>
      </c>
      <c r="H5139" s="3">
        <v>45630</v>
      </c>
      <c r="I5139" s="3">
        <v>45635</v>
      </c>
      <c r="J5139" s="2" t="s">
        <v>15</v>
      </c>
      <c r="K5139" s="2" t="s">
        <v>27</v>
      </c>
      <c r="L5139" s="2">
        <v>431.14</v>
      </c>
      <c r="M5139" s="2" t="s">
        <v>28</v>
      </c>
      <c r="N5139" s="11">
        <f>L5139/E5139*100</f>
        <v>13.455086774293212</v>
      </c>
      <c r="O5139" s="12" t="str">
        <f>IF(N5139&lt;10,"Low",IF(N5139&lt;20,"Med","High"))</f>
        <v>Med</v>
      </c>
      <c r="P5139" s="12">
        <f>sales*discount</f>
        <v>704.94380000000001</v>
      </c>
      <c r="Q5139" s="12">
        <f>sales-Discount_Values</f>
        <v>2499.3462</v>
      </c>
      <c r="R5139" s="12">
        <f>DATEDIF(order_date,delivery_date,"D")</f>
        <v>5</v>
      </c>
      <c r="S5139" s="12"/>
    </row>
    <row r="5140" spans="1:19" ht="14.25" customHeight="1" x14ac:dyDescent="0.35">
      <c r="A5140" s="2" t="s">
        <v>8405</v>
      </c>
      <c r="B5140" s="2">
        <v>108372</v>
      </c>
      <c r="C5140" s="2" t="s">
        <v>13</v>
      </c>
      <c r="D5140" s="2" t="s">
        <v>36</v>
      </c>
      <c r="E5140" s="2">
        <v>3660.72</v>
      </c>
      <c r="F5140" s="2">
        <v>0.03</v>
      </c>
      <c r="G5140" s="2">
        <v>9</v>
      </c>
      <c r="H5140" s="3">
        <v>45537</v>
      </c>
      <c r="I5140" s="3">
        <v>45540</v>
      </c>
      <c r="J5140" s="2" t="s">
        <v>31</v>
      </c>
      <c r="K5140" s="2" t="s">
        <v>16</v>
      </c>
      <c r="L5140" s="2">
        <v>492.62</v>
      </c>
      <c r="M5140" s="2" t="s">
        <v>34</v>
      </c>
      <c r="N5140" s="11">
        <f>L5140/E5140*100</f>
        <v>13.456915579448852</v>
      </c>
      <c r="O5140" s="12" t="str">
        <f>IF(N5140&lt;10,"Low",IF(N5140&lt;20,"Med","High"))</f>
        <v>Med</v>
      </c>
      <c r="P5140" s="12">
        <f>sales*discount</f>
        <v>109.82159999999999</v>
      </c>
      <c r="Q5140" s="12">
        <f>sales-Discount_Values</f>
        <v>3550.8984</v>
      </c>
      <c r="R5140" s="12">
        <f>DATEDIF(order_date,delivery_date,"D")</f>
        <v>3</v>
      </c>
      <c r="S5140" s="12"/>
    </row>
    <row r="5141" spans="1:19" ht="14.25" customHeight="1" x14ac:dyDescent="0.35">
      <c r="A5141" s="2" t="s">
        <v>5143</v>
      </c>
      <c r="B5141" s="2">
        <v>105110</v>
      </c>
      <c r="C5141" s="2" t="s">
        <v>25</v>
      </c>
      <c r="D5141" s="2" t="s">
        <v>26</v>
      </c>
      <c r="E5141" s="2">
        <v>1663.1</v>
      </c>
      <c r="F5141" s="2">
        <v>0.33</v>
      </c>
      <c r="G5141" s="2">
        <v>3</v>
      </c>
      <c r="H5141" s="3">
        <v>45589</v>
      </c>
      <c r="I5141" s="3">
        <v>45594</v>
      </c>
      <c r="J5141" s="2" t="s">
        <v>31</v>
      </c>
      <c r="K5141" s="2" t="s">
        <v>16</v>
      </c>
      <c r="L5141" s="2">
        <v>223.93</v>
      </c>
      <c r="M5141" s="2" t="s">
        <v>23</v>
      </c>
      <c r="N5141" s="11">
        <f>L5141/E5141*100</f>
        <v>13.464614274547532</v>
      </c>
      <c r="O5141" s="12" t="str">
        <f>IF(N5141&lt;10,"Low",IF(N5141&lt;20,"Med","High"))</f>
        <v>Med</v>
      </c>
      <c r="P5141" s="12">
        <f>sales*discount</f>
        <v>548.82299999999998</v>
      </c>
      <c r="Q5141" s="12">
        <f>sales-Discount_Values</f>
        <v>1114.277</v>
      </c>
      <c r="R5141" s="12">
        <f>DATEDIF(order_date,delivery_date,"D")</f>
        <v>5</v>
      </c>
      <c r="S5141" s="12"/>
    </row>
    <row r="5142" spans="1:19" ht="14.25" customHeight="1" x14ac:dyDescent="0.35">
      <c r="A5142" s="2" t="s">
        <v>14424</v>
      </c>
      <c r="B5142" s="2">
        <v>114391</v>
      </c>
      <c r="C5142" s="2" t="s">
        <v>19</v>
      </c>
      <c r="D5142" s="2" t="s">
        <v>14</v>
      </c>
      <c r="E5142" s="2">
        <v>1168.5899999999999</v>
      </c>
      <c r="F5142" s="2">
        <v>0.24</v>
      </c>
      <c r="G5142" s="2">
        <v>5</v>
      </c>
      <c r="H5142" s="3">
        <v>45043</v>
      </c>
      <c r="I5142" s="3">
        <v>45049</v>
      </c>
      <c r="J5142" s="2" t="s">
        <v>31</v>
      </c>
      <c r="K5142" s="2" t="s">
        <v>16</v>
      </c>
      <c r="L5142" s="2">
        <v>157.4</v>
      </c>
      <c r="M5142" s="2" t="s">
        <v>48</v>
      </c>
      <c r="N5142" s="11">
        <f>L5142/E5142*100</f>
        <v>13.469223594246058</v>
      </c>
      <c r="O5142" s="12" t="str">
        <f>IF(N5142&lt;10,"Low",IF(N5142&lt;20,"Med","High"))</f>
        <v>Med</v>
      </c>
      <c r="P5142" s="12">
        <f>sales*discount</f>
        <v>280.46159999999998</v>
      </c>
      <c r="Q5142" s="12">
        <f>sales-Discount_Values</f>
        <v>888.12839999999994</v>
      </c>
      <c r="R5142" s="12">
        <f>DATEDIF(order_date,delivery_date,"D")</f>
        <v>6</v>
      </c>
      <c r="S5142" s="12"/>
    </row>
    <row r="5143" spans="1:19" ht="14.25" customHeight="1" x14ac:dyDescent="0.35">
      <c r="A5143" s="2" t="s">
        <v>4813</v>
      </c>
      <c r="B5143" s="2">
        <v>104780</v>
      </c>
      <c r="C5143" s="2" t="s">
        <v>13</v>
      </c>
      <c r="D5143" s="2" t="s">
        <v>33</v>
      </c>
      <c r="E5143" s="2">
        <v>4439.7299999999996</v>
      </c>
      <c r="F5143" s="2">
        <v>0.35</v>
      </c>
      <c r="G5143" s="2">
        <v>4</v>
      </c>
      <c r="H5143" s="3">
        <v>45441</v>
      </c>
      <c r="I5143" s="3">
        <v>45442</v>
      </c>
      <c r="J5143" s="2" t="s">
        <v>31</v>
      </c>
      <c r="K5143" s="2" t="s">
        <v>22</v>
      </c>
      <c r="L5143" s="2">
        <v>598.15</v>
      </c>
      <c r="M5143" s="2" t="s">
        <v>39</v>
      </c>
      <c r="N5143" s="11">
        <f>L5143/E5143*100</f>
        <v>13.472666130598032</v>
      </c>
      <c r="O5143" s="12" t="str">
        <f>IF(N5143&lt;10,"Low",IF(N5143&lt;20,"Med","High"))</f>
        <v>Med</v>
      </c>
      <c r="P5143" s="12">
        <f>sales*discount</f>
        <v>1553.9054999999998</v>
      </c>
      <c r="Q5143" s="12">
        <f>sales-Discount_Values</f>
        <v>2885.8244999999997</v>
      </c>
      <c r="R5143" s="12">
        <f>DATEDIF(order_date,delivery_date,"D")</f>
        <v>1</v>
      </c>
      <c r="S5143" s="12"/>
    </row>
    <row r="5144" spans="1:19" ht="14.25" customHeight="1" x14ac:dyDescent="0.35">
      <c r="A5144" s="2" t="s">
        <v>10075</v>
      </c>
      <c r="B5144" s="2">
        <v>110042</v>
      </c>
      <c r="C5144" s="2" t="s">
        <v>13</v>
      </c>
      <c r="D5144" s="2" t="s">
        <v>26</v>
      </c>
      <c r="E5144" s="2">
        <v>428.56</v>
      </c>
      <c r="F5144" s="2">
        <v>0.05</v>
      </c>
      <c r="G5144" s="2">
        <v>2</v>
      </c>
      <c r="H5144" s="3">
        <v>45294</v>
      </c>
      <c r="I5144" s="3">
        <v>45301</v>
      </c>
      <c r="J5144" s="2" t="s">
        <v>31</v>
      </c>
      <c r="K5144" s="2" t="s">
        <v>27</v>
      </c>
      <c r="L5144" s="2">
        <v>57.74</v>
      </c>
      <c r="M5144" s="2" t="s">
        <v>48</v>
      </c>
      <c r="N5144" s="11">
        <f>L5144/E5144*100</f>
        <v>13.473025947358597</v>
      </c>
      <c r="O5144" s="12" t="str">
        <f>IF(N5144&lt;10,"Low",IF(N5144&lt;20,"Med","High"))</f>
        <v>Med</v>
      </c>
      <c r="P5144" s="12">
        <f>sales*discount</f>
        <v>21.428000000000001</v>
      </c>
      <c r="Q5144" s="12">
        <f>sales-Discount_Values</f>
        <v>407.13200000000001</v>
      </c>
      <c r="R5144" s="12">
        <f>DATEDIF(order_date,delivery_date,"D")</f>
        <v>7</v>
      </c>
      <c r="S5144" s="12"/>
    </row>
    <row r="5145" spans="1:19" ht="14.25" customHeight="1" x14ac:dyDescent="0.35">
      <c r="A5145" s="2" t="s">
        <v>421</v>
      </c>
      <c r="B5145" s="2">
        <v>100388</v>
      </c>
      <c r="C5145" s="2" t="s">
        <v>25</v>
      </c>
      <c r="D5145" s="2" t="s">
        <v>20</v>
      </c>
      <c r="E5145" s="2">
        <v>4945.1400000000003</v>
      </c>
      <c r="F5145" s="2">
        <v>0.11</v>
      </c>
      <c r="G5145" s="2">
        <v>8</v>
      </c>
      <c r="H5145" s="3">
        <v>45051</v>
      </c>
      <c r="I5145" s="3">
        <v>45052</v>
      </c>
      <c r="J5145" s="2" t="s">
        <v>15</v>
      </c>
      <c r="K5145" s="2" t="s">
        <v>22</v>
      </c>
      <c r="L5145" s="2">
        <v>666.29</v>
      </c>
      <c r="M5145" s="2" t="s">
        <v>48</v>
      </c>
      <c r="N5145" s="11">
        <f>L5145/E5145*100</f>
        <v>13.473632697962037</v>
      </c>
      <c r="O5145" s="12" t="str">
        <f>IF(N5145&lt;10,"Low",IF(N5145&lt;20,"Med","High"))</f>
        <v>Med</v>
      </c>
      <c r="P5145" s="12">
        <f>sales*discount</f>
        <v>543.96540000000005</v>
      </c>
      <c r="Q5145" s="12">
        <f>sales-Discount_Values</f>
        <v>4401.1746000000003</v>
      </c>
      <c r="R5145" s="12">
        <f>DATEDIF(order_date,delivery_date,"D")</f>
        <v>1</v>
      </c>
      <c r="S5145" s="12"/>
    </row>
    <row r="5146" spans="1:19" ht="14.25" customHeight="1" x14ac:dyDescent="0.35">
      <c r="A5146" s="2" t="s">
        <v>4285</v>
      </c>
      <c r="B5146" s="2">
        <v>104252</v>
      </c>
      <c r="C5146" s="2" t="s">
        <v>25</v>
      </c>
      <c r="D5146" s="2" t="s">
        <v>33</v>
      </c>
      <c r="E5146" s="2">
        <v>331.46</v>
      </c>
      <c r="F5146" s="2">
        <v>0.05</v>
      </c>
      <c r="G5146" s="2">
        <v>7</v>
      </c>
      <c r="H5146" s="3">
        <v>45648</v>
      </c>
      <c r="I5146" s="3">
        <v>45651</v>
      </c>
      <c r="J5146" s="2" t="s">
        <v>15</v>
      </c>
      <c r="K5146" s="2" t="s">
        <v>27</v>
      </c>
      <c r="L5146" s="2">
        <v>44.66</v>
      </c>
      <c r="M5146" s="2" t="s">
        <v>17</v>
      </c>
      <c r="N5146" s="11">
        <f>L5146/E5146*100</f>
        <v>13.473722319435225</v>
      </c>
      <c r="O5146" s="12" t="str">
        <f>IF(N5146&lt;10,"Low",IF(N5146&lt;20,"Med","High"))</f>
        <v>Med</v>
      </c>
      <c r="P5146" s="12">
        <f>sales*discount</f>
        <v>16.573</v>
      </c>
      <c r="Q5146" s="12">
        <f>sales-Discount_Values</f>
        <v>314.887</v>
      </c>
      <c r="R5146" s="12">
        <f>DATEDIF(order_date,delivery_date,"D")</f>
        <v>3</v>
      </c>
      <c r="S5146" s="12"/>
    </row>
    <row r="5147" spans="1:19" ht="14.25" customHeight="1" x14ac:dyDescent="0.35">
      <c r="A5147" s="2" t="s">
        <v>1127</v>
      </c>
      <c r="B5147" s="2">
        <v>101094</v>
      </c>
      <c r="C5147" s="2" t="s">
        <v>41</v>
      </c>
      <c r="D5147" s="2" t="s">
        <v>26</v>
      </c>
      <c r="E5147" s="2">
        <v>1442.45</v>
      </c>
      <c r="F5147" s="2">
        <v>0.17</v>
      </c>
      <c r="G5147" s="2">
        <v>3</v>
      </c>
      <c r="H5147" s="3">
        <v>45605</v>
      </c>
      <c r="I5147" s="3">
        <v>45606</v>
      </c>
      <c r="J5147" s="2" t="s">
        <v>31</v>
      </c>
      <c r="K5147" s="2" t="s">
        <v>16</v>
      </c>
      <c r="L5147" s="2">
        <v>194.37</v>
      </c>
      <c r="M5147" s="2" t="s">
        <v>39</v>
      </c>
      <c r="N5147" s="11">
        <f>L5147/E5147*100</f>
        <v>13.474990467607196</v>
      </c>
      <c r="O5147" s="12" t="str">
        <f>IF(N5147&lt;10,"Low",IF(N5147&lt;20,"Med","High"))</f>
        <v>Med</v>
      </c>
      <c r="P5147" s="12">
        <f>sales*discount</f>
        <v>245.21650000000002</v>
      </c>
      <c r="Q5147" s="12">
        <f>sales-Discount_Values</f>
        <v>1197.2335</v>
      </c>
      <c r="R5147" s="12">
        <f>DATEDIF(order_date,delivery_date,"D")</f>
        <v>1</v>
      </c>
      <c r="S5147" s="12"/>
    </row>
    <row r="5148" spans="1:19" ht="14.25" customHeight="1" x14ac:dyDescent="0.35">
      <c r="A5148" s="2" t="s">
        <v>4837</v>
      </c>
      <c r="B5148" s="2">
        <v>104804</v>
      </c>
      <c r="C5148" s="2" t="s">
        <v>41</v>
      </c>
      <c r="D5148" s="2" t="s">
        <v>14</v>
      </c>
      <c r="E5148" s="2">
        <v>1407.76</v>
      </c>
      <c r="F5148" s="2">
        <v>0.28999999999999998</v>
      </c>
      <c r="G5148" s="2">
        <v>1</v>
      </c>
      <c r="H5148" s="3">
        <v>44955</v>
      </c>
      <c r="I5148" s="3">
        <v>44961</v>
      </c>
      <c r="J5148" s="2" t="s">
        <v>15</v>
      </c>
      <c r="K5148" s="2" t="s">
        <v>16</v>
      </c>
      <c r="L5148" s="2">
        <v>189.71</v>
      </c>
      <c r="M5148" s="2" t="s">
        <v>48</v>
      </c>
      <c r="N5148" s="11">
        <f>L5148/E5148*100</f>
        <v>13.476018639540833</v>
      </c>
      <c r="O5148" s="12" t="str">
        <f>IF(N5148&lt;10,"Low",IF(N5148&lt;20,"Med","High"))</f>
        <v>Med</v>
      </c>
      <c r="P5148" s="12">
        <f>sales*discount</f>
        <v>408.25039999999996</v>
      </c>
      <c r="Q5148" s="12">
        <f>sales-Discount_Values</f>
        <v>999.50960000000009</v>
      </c>
      <c r="R5148" s="12">
        <f>DATEDIF(order_date,delivery_date,"D")</f>
        <v>6</v>
      </c>
      <c r="S5148" s="12"/>
    </row>
    <row r="5149" spans="1:19" ht="14.25" customHeight="1" x14ac:dyDescent="0.35">
      <c r="A5149" s="2" t="s">
        <v>7351</v>
      </c>
      <c r="B5149" s="2">
        <v>107318</v>
      </c>
      <c r="C5149" s="2" t="s">
        <v>25</v>
      </c>
      <c r="D5149" s="2" t="s">
        <v>14</v>
      </c>
      <c r="E5149" s="2">
        <v>2179.2399999999998</v>
      </c>
      <c r="F5149" s="2">
        <v>0.19</v>
      </c>
      <c r="G5149" s="2">
        <v>8</v>
      </c>
      <c r="H5149" s="3">
        <v>45540</v>
      </c>
      <c r="I5149" s="3">
        <v>45544</v>
      </c>
      <c r="J5149" s="2" t="s">
        <v>31</v>
      </c>
      <c r="K5149" s="2" t="s">
        <v>22</v>
      </c>
      <c r="L5149" s="2">
        <v>293.69</v>
      </c>
      <c r="M5149" s="2" t="s">
        <v>17</v>
      </c>
      <c r="N5149" s="11">
        <f>L5149/E5149*100</f>
        <v>13.476716653512236</v>
      </c>
      <c r="O5149" s="12" t="str">
        <f>IF(N5149&lt;10,"Low",IF(N5149&lt;20,"Med","High"))</f>
        <v>Med</v>
      </c>
      <c r="P5149" s="12">
        <f>sales*discount</f>
        <v>414.05559999999997</v>
      </c>
      <c r="Q5149" s="12">
        <f>sales-Discount_Values</f>
        <v>1765.1843999999999</v>
      </c>
      <c r="R5149" s="12">
        <f>DATEDIF(order_date,delivery_date,"D")</f>
        <v>4</v>
      </c>
      <c r="S5149" s="12"/>
    </row>
    <row r="5150" spans="1:19" ht="14.25" customHeight="1" x14ac:dyDescent="0.35">
      <c r="A5150" s="2" t="s">
        <v>195</v>
      </c>
      <c r="B5150" s="2">
        <v>100162</v>
      </c>
      <c r="C5150" s="2" t="s">
        <v>19</v>
      </c>
      <c r="D5150" s="2" t="s">
        <v>36</v>
      </c>
      <c r="E5150" s="2">
        <v>4296.49</v>
      </c>
      <c r="F5150" s="2">
        <v>0.39</v>
      </c>
      <c r="G5150" s="2">
        <v>8</v>
      </c>
      <c r="H5150" s="3">
        <v>45067</v>
      </c>
      <c r="I5150" s="3">
        <v>45074</v>
      </c>
      <c r="J5150" s="2" t="s">
        <v>21</v>
      </c>
      <c r="K5150" s="2" t="s">
        <v>16</v>
      </c>
      <c r="L5150" s="2">
        <v>579.12</v>
      </c>
      <c r="M5150" s="2" t="s">
        <v>17</v>
      </c>
      <c r="N5150" s="11">
        <f>L5150/E5150*100</f>
        <v>13.478909528475572</v>
      </c>
      <c r="O5150" s="12" t="str">
        <f>IF(N5150&lt;10,"Low",IF(N5150&lt;20,"Med","High"))</f>
        <v>Med</v>
      </c>
      <c r="P5150" s="12">
        <f>sales*discount</f>
        <v>1675.6311000000001</v>
      </c>
      <c r="Q5150" s="12">
        <f>sales-Discount_Values</f>
        <v>2620.8588999999997</v>
      </c>
      <c r="R5150" s="12">
        <f>DATEDIF(order_date,delivery_date,"D")</f>
        <v>7</v>
      </c>
      <c r="S5150" s="12"/>
    </row>
    <row r="5151" spans="1:19" ht="14.25" customHeight="1" x14ac:dyDescent="0.35">
      <c r="A5151" s="2" t="s">
        <v>14807</v>
      </c>
      <c r="B5151" s="2">
        <v>114774</v>
      </c>
      <c r="C5151" s="2" t="s">
        <v>19</v>
      </c>
      <c r="D5151" s="2" t="s">
        <v>20</v>
      </c>
      <c r="E5151" s="2">
        <v>452.63</v>
      </c>
      <c r="F5151" s="2">
        <v>0.2</v>
      </c>
      <c r="G5151" s="2">
        <v>7</v>
      </c>
      <c r="H5151" s="3">
        <v>45204</v>
      </c>
      <c r="I5151" s="3">
        <v>45207</v>
      </c>
      <c r="J5151" s="2" t="s">
        <v>31</v>
      </c>
      <c r="K5151" s="2" t="s">
        <v>16</v>
      </c>
      <c r="L5151" s="2">
        <v>61.01</v>
      </c>
      <c r="M5151" s="2" t="s">
        <v>23</v>
      </c>
      <c r="N5151" s="11">
        <f>L5151/E5151*100</f>
        <v>13.479000508141306</v>
      </c>
      <c r="O5151" s="12" t="str">
        <f>IF(N5151&lt;10,"Low",IF(N5151&lt;20,"Med","High"))</f>
        <v>Med</v>
      </c>
      <c r="P5151" s="12">
        <f>sales*discount</f>
        <v>90.52600000000001</v>
      </c>
      <c r="Q5151" s="12">
        <f>sales-Discount_Values</f>
        <v>362.10399999999998</v>
      </c>
      <c r="R5151" s="12">
        <f>DATEDIF(order_date,delivery_date,"D")</f>
        <v>3</v>
      </c>
      <c r="S5151" s="12"/>
    </row>
    <row r="5152" spans="1:19" ht="14.25" customHeight="1" x14ac:dyDescent="0.35">
      <c r="A5152" s="2" t="s">
        <v>2027</v>
      </c>
      <c r="B5152" s="2">
        <v>101994</v>
      </c>
      <c r="C5152" s="2" t="s">
        <v>25</v>
      </c>
      <c r="D5152" s="2" t="s">
        <v>33</v>
      </c>
      <c r="E5152" s="2">
        <v>1937.21</v>
      </c>
      <c r="F5152" s="2">
        <v>0.06</v>
      </c>
      <c r="G5152" s="2">
        <v>8</v>
      </c>
      <c r="H5152" s="3">
        <v>45377</v>
      </c>
      <c r="I5152" s="3">
        <v>45381</v>
      </c>
      <c r="J5152" s="2" t="s">
        <v>15</v>
      </c>
      <c r="K5152" s="2" t="s">
        <v>16</v>
      </c>
      <c r="L5152" s="2">
        <v>261.17</v>
      </c>
      <c r="M5152" s="2" t="s">
        <v>34</v>
      </c>
      <c r="N5152" s="11">
        <f>L5152/E5152*100</f>
        <v>13.481759850506659</v>
      </c>
      <c r="O5152" s="12" t="str">
        <f>IF(N5152&lt;10,"Low",IF(N5152&lt;20,"Med","High"))</f>
        <v>Med</v>
      </c>
      <c r="P5152" s="12">
        <f>sales*discount</f>
        <v>116.23259999999999</v>
      </c>
      <c r="Q5152" s="12">
        <f>sales-Discount_Values</f>
        <v>1820.9774</v>
      </c>
      <c r="R5152" s="12">
        <f>DATEDIF(order_date,delivery_date,"D")</f>
        <v>4</v>
      </c>
      <c r="S5152" s="12"/>
    </row>
    <row r="5153" spans="1:19" ht="14.25" customHeight="1" x14ac:dyDescent="0.35">
      <c r="A5153" s="2" t="s">
        <v>11079</v>
      </c>
      <c r="B5153" s="2">
        <v>111046</v>
      </c>
      <c r="C5153" s="2" t="s">
        <v>41</v>
      </c>
      <c r="D5153" s="2" t="s">
        <v>36</v>
      </c>
      <c r="E5153" s="2">
        <v>1839.02</v>
      </c>
      <c r="F5153" s="2">
        <v>0.45</v>
      </c>
      <c r="G5153" s="2">
        <v>4</v>
      </c>
      <c r="H5153" s="3">
        <v>45035</v>
      </c>
      <c r="I5153" s="3">
        <v>45038</v>
      </c>
      <c r="J5153" s="2" t="s">
        <v>21</v>
      </c>
      <c r="K5153" s="2" t="s">
        <v>22</v>
      </c>
      <c r="L5153" s="2">
        <v>247.94</v>
      </c>
      <c r="M5153" s="2" t="s">
        <v>39</v>
      </c>
      <c r="N5153" s="11">
        <f>L5153/E5153*100</f>
        <v>13.482180726691389</v>
      </c>
      <c r="O5153" s="12" t="str">
        <f>IF(N5153&lt;10,"Low",IF(N5153&lt;20,"Med","High"))</f>
        <v>Med</v>
      </c>
      <c r="P5153" s="12">
        <f>sales*discount</f>
        <v>827.55899999999997</v>
      </c>
      <c r="Q5153" s="12">
        <f>sales-Discount_Values</f>
        <v>1011.461</v>
      </c>
      <c r="R5153" s="12">
        <f>DATEDIF(order_date,delivery_date,"D")</f>
        <v>3</v>
      </c>
      <c r="S5153" s="12"/>
    </row>
    <row r="5154" spans="1:19" ht="14.25" customHeight="1" x14ac:dyDescent="0.35">
      <c r="A5154" s="2" t="s">
        <v>799</v>
      </c>
      <c r="B5154" s="2">
        <v>100766</v>
      </c>
      <c r="C5154" s="2" t="s">
        <v>25</v>
      </c>
      <c r="D5154" s="2" t="s">
        <v>33</v>
      </c>
      <c r="E5154" s="2">
        <v>2775.37</v>
      </c>
      <c r="F5154" s="2">
        <v>0.35</v>
      </c>
      <c r="G5154" s="2">
        <v>8</v>
      </c>
      <c r="H5154" s="3">
        <v>45232</v>
      </c>
      <c r="I5154" s="3">
        <v>45239</v>
      </c>
      <c r="J5154" s="2" t="s">
        <v>31</v>
      </c>
      <c r="K5154" s="2" t="s">
        <v>22</v>
      </c>
      <c r="L5154" s="2">
        <v>374.19</v>
      </c>
      <c r="M5154" s="2" t="s">
        <v>48</v>
      </c>
      <c r="N5154" s="11">
        <f>L5154/E5154*100</f>
        <v>13.482526654103777</v>
      </c>
      <c r="O5154" s="12" t="str">
        <f>IF(N5154&lt;10,"Low",IF(N5154&lt;20,"Med","High"))</f>
        <v>Med</v>
      </c>
      <c r="P5154" s="12">
        <f>sales*discount</f>
        <v>971.37949999999989</v>
      </c>
      <c r="Q5154" s="12">
        <f>sales-Discount_Values</f>
        <v>1803.9904999999999</v>
      </c>
      <c r="R5154" s="12">
        <f>DATEDIF(order_date,delivery_date,"D")</f>
        <v>7</v>
      </c>
      <c r="S5154" s="12"/>
    </row>
    <row r="5155" spans="1:19" ht="14.25" customHeight="1" x14ac:dyDescent="0.35">
      <c r="A5155" s="2" t="s">
        <v>3348</v>
      </c>
      <c r="B5155" s="2">
        <v>103315</v>
      </c>
      <c r="C5155" s="2" t="s">
        <v>13</v>
      </c>
      <c r="D5155" s="2" t="s">
        <v>20</v>
      </c>
      <c r="E5155" s="2">
        <v>2313.1999999999998</v>
      </c>
      <c r="F5155" s="2">
        <v>0.2</v>
      </c>
      <c r="G5155" s="2">
        <v>4</v>
      </c>
      <c r="H5155" s="3">
        <v>45115</v>
      </c>
      <c r="I5155" s="3">
        <v>45116</v>
      </c>
      <c r="J5155" s="2" t="s">
        <v>31</v>
      </c>
      <c r="K5155" s="2" t="s">
        <v>22</v>
      </c>
      <c r="L5155" s="2">
        <v>311.88</v>
      </c>
      <c r="M5155" s="2" t="s">
        <v>39</v>
      </c>
      <c r="N5155" s="11">
        <f>L5155/E5155*100</f>
        <v>13.482621476742176</v>
      </c>
      <c r="O5155" s="12" t="str">
        <f>IF(N5155&lt;10,"Low",IF(N5155&lt;20,"Med","High"))</f>
        <v>Med</v>
      </c>
      <c r="P5155" s="12">
        <f>sales*discount</f>
        <v>462.64</v>
      </c>
      <c r="Q5155" s="12">
        <f>sales-Discount_Values</f>
        <v>1850.56</v>
      </c>
      <c r="R5155" s="12">
        <f>DATEDIF(order_date,delivery_date,"D")</f>
        <v>1</v>
      </c>
      <c r="S5155" s="12"/>
    </row>
    <row r="5156" spans="1:19" ht="14.25" customHeight="1" x14ac:dyDescent="0.35">
      <c r="A5156" s="2" t="s">
        <v>11407</v>
      </c>
      <c r="B5156" s="2">
        <v>111374</v>
      </c>
      <c r="C5156" s="2" t="s">
        <v>19</v>
      </c>
      <c r="D5156" s="2" t="s">
        <v>33</v>
      </c>
      <c r="E5156" s="2">
        <v>3724.33</v>
      </c>
      <c r="F5156" s="2">
        <v>0.28000000000000003</v>
      </c>
      <c r="G5156" s="2">
        <v>9</v>
      </c>
      <c r="H5156" s="3">
        <v>44946</v>
      </c>
      <c r="I5156" s="3">
        <v>44952</v>
      </c>
      <c r="J5156" s="2" t="s">
        <v>15</v>
      </c>
      <c r="K5156" s="2" t="s">
        <v>22</v>
      </c>
      <c r="L5156" s="2">
        <v>502.14</v>
      </c>
      <c r="M5156" s="2" t="s">
        <v>23</v>
      </c>
      <c r="N5156" s="11">
        <f>L5156/E5156*100</f>
        <v>13.482693531453979</v>
      </c>
      <c r="O5156" s="12" t="str">
        <f>IF(N5156&lt;10,"Low",IF(N5156&lt;20,"Med","High"))</f>
        <v>Med</v>
      </c>
      <c r="P5156" s="12">
        <f>sales*discount</f>
        <v>1042.8124</v>
      </c>
      <c r="Q5156" s="12">
        <f>sales-Discount_Values</f>
        <v>2681.5176000000001</v>
      </c>
      <c r="R5156" s="12">
        <f>DATEDIF(order_date,delivery_date,"D")</f>
        <v>6</v>
      </c>
      <c r="S5156" s="12"/>
    </row>
    <row r="5157" spans="1:19" ht="14.25" customHeight="1" x14ac:dyDescent="0.35">
      <c r="A5157" s="2" t="s">
        <v>9061</v>
      </c>
      <c r="B5157" s="2">
        <v>109028</v>
      </c>
      <c r="C5157" s="2" t="s">
        <v>25</v>
      </c>
      <c r="D5157" s="2" t="s">
        <v>33</v>
      </c>
      <c r="E5157" s="2">
        <v>3084.97</v>
      </c>
      <c r="F5157" s="2">
        <v>0.36</v>
      </c>
      <c r="G5157" s="2">
        <v>6</v>
      </c>
      <c r="H5157" s="3">
        <v>45076</v>
      </c>
      <c r="I5157" s="3">
        <v>45083</v>
      </c>
      <c r="J5157" s="2" t="s">
        <v>21</v>
      </c>
      <c r="K5157" s="2" t="s">
        <v>22</v>
      </c>
      <c r="L5157" s="2">
        <v>415.94</v>
      </c>
      <c r="M5157" s="2" t="s">
        <v>39</v>
      </c>
      <c r="N5157" s="11">
        <f>L5157/E5157*100</f>
        <v>13.482789135712828</v>
      </c>
      <c r="O5157" s="12" t="str">
        <f>IF(N5157&lt;10,"Low",IF(N5157&lt;20,"Med","High"))</f>
        <v>Med</v>
      </c>
      <c r="P5157" s="12">
        <f>sales*discount</f>
        <v>1110.5891999999999</v>
      </c>
      <c r="Q5157" s="12">
        <f>sales-Discount_Values</f>
        <v>1974.3807999999999</v>
      </c>
      <c r="R5157" s="12">
        <f>DATEDIF(order_date,delivery_date,"D")</f>
        <v>7</v>
      </c>
      <c r="S5157" s="12"/>
    </row>
    <row r="5158" spans="1:19" ht="14.25" customHeight="1" x14ac:dyDescent="0.35">
      <c r="A5158" s="2" t="s">
        <v>6257</v>
      </c>
      <c r="B5158" s="2">
        <v>106224</v>
      </c>
      <c r="C5158" s="2" t="s">
        <v>19</v>
      </c>
      <c r="D5158" s="2" t="s">
        <v>14</v>
      </c>
      <c r="E5158" s="2">
        <v>3509.92</v>
      </c>
      <c r="F5158" s="2">
        <v>0.2</v>
      </c>
      <c r="G5158" s="2">
        <v>1</v>
      </c>
      <c r="H5158" s="3">
        <v>45412</v>
      </c>
      <c r="I5158" s="3">
        <v>45415</v>
      </c>
      <c r="J5158" s="2" t="s">
        <v>21</v>
      </c>
      <c r="K5158" s="2" t="s">
        <v>16</v>
      </c>
      <c r="L5158" s="2">
        <v>473.3</v>
      </c>
      <c r="M5158" s="2" t="s">
        <v>17</v>
      </c>
      <c r="N5158" s="11">
        <f>L5158/E5158*100</f>
        <v>13.484637826503167</v>
      </c>
      <c r="O5158" s="12" t="str">
        <f>IF(N5158&lt;10,"Low",IF(N5158&lt;20,"Med","High"))</f>
        <v>Med</v>
      </c>
      <c r="P5158" s="12">
        <f>sales*discount</f>
        <v>701.98400000000004</v>
      </c>
      <c r="Q5158" s="12">
        <f>sales-Discount_Values</f>
        <v>2807.9360000000001</v>
      </c>
      <c r="R5158" s="12">
        <f>DATEDIF(order_date,delivery_date,"D")</f>
        <v>3</v>
      </c>
      <c r="S5158" s="12"/>
    </row>
    <row r="5159" spans="1:19" ht="14.25" customHeight="1" x14ac:dyDescent="0.35">
      <c r="A5159" s="2" t="s">
        <v>58</v>
      </c>
      <c r="B5159" s="2">
        <v>100025</v>
      </c>
      <c r="C5159" s="2" t="s">
        <v>41</v>
      </c>
      <c r="D5159" s="2" t="s">
        <v>33</v>
      </c>
      <c r="E5159" s="2">
        <v>3904.68</v>
      </c>
      <c r="F5159" s="2">
        <v>0.41</v>
      </c>
      <c r="G5159" s="2">
        <v>6</v>
      </c>
      <c r="H5159" s="3">
        <v>45066</v>
      </c>
      <c r="I5159" s="3">
        <v>45072</v>
      </c>
      <c r="J5159" s="2" t="s">
        <v>21</v>
      </c>
      <c r="K5159" s="2" t="s">
        <v>22</v>
      </c>
      <c r="L5159" s="2">
        <v>526.66</v>
      </c>
      <c r="M5159" s="2" t="s">
        <v>23</v>
      </c>
      <c r="N5159" s="11">
        <f>L5159/E5159*100</f>
        <v>13.487917063626211</v>
      </c>
      <c r="O5159" s="12" t="str">
        <f>IF(N5159&lt;10,"Low",IF(N5159&lt;20,"Med","High"))</f>
        <v>Med</v>
      </c>
      <c r="P5159" s="12">
        <f>sales*discount</f>
        <v>1600.9187999999999</v>
      </c>
      <c r="Q5159" s="12">
        <f>sales-Discount_Values</f>
        <v>2303.7611999999999</v>
      </c>
      <c r="R5159" s="12">
        <f>DATEDIF(order_date,delivery_date,"D")</f>
        <v>6</v>
      </c>
      <c r="S5159" s="12"/>
    </row>
    <row r="5160" spans="1:19" ht="14.25" customHeight="1" x14ac:dyDescent="0.35">
      <c r="A5160" s="2" t="s">
        <v>3586</v>
      </c>
      <c r="B5160" s="2">
        <v>103553</v>
      </c>
      <c r="C5160" s="2" t="s">
        <v>41</v>
      </c>
      <c r="D5160" s="2" t="s">
        <v>26</v>
      </c>
      <c r="E5160" s="2">
        <v>3201.03</v>
      </c>
      <c r="F5160" s="2">
        <v>0.17</v>
      </c>
      <c r="G5160" s="2">
        <v>4</v>
      </c>
      <c r="H5160" s="3">
        <v>45249</v>
      </c>
      <c r="I5160" s="3">
        <v>45252</v>
      </c>
      <c r="J5160" s="2" t="s">
        <v>31</v>
      </c>
      <c r="K5160" s="2" t="s">
        <v>27</v>
      </c>
      <c r="L5160" s="2">
        <v>431.8</v>
      </c>
      <c r="M5160" s="2" t="s">
        <v>48</v>
      </c>
      <c r="N5160" s="11">
        <f>L5160/E5160*100</f>
        <v>13.489408096768852</v>
      </c>
      <c r="O5160" s="12" t="str">
        <f>IF(N5160&lt;10,"Low",IF(N5160&lt;20,"Med","High"))</f>
        <v>Med</v>
      </c>
      <c r="P5160" s="12">
        <f>sales*discount</f>
        <v>544.17510000000004</v>
      </c>
      <c r="Q5160" s="12">
        <f>sales-Discount_Values</f>
        <v>2656.8549000000003</v>
      </c>
      <c r="R5160" s="12">
        <f>DATEDIF(order_date,delivery_date,"D")</f>
        <v>3</v>
      </c>
      <c r="S5160" s="12"/>
    </row>
    <row r="5161" spans="1:19" ht="14.25" customHeight="1" x14ac:dyDescent="0.35">
      <c r="A5161" s="2" t="s">
        <v>11180</v>
      </c>
      <c r="B5161" s="2">
        <v>111147</v>
      </c>
      <c r="C5161" s="2" t="s">
        <v>13</v>
      </c>
      <c r="D5161" s="2" t="s">
        <v>14</v>
      </c>
      <c r="E5161" s="2">
        <v>4693.84</v>
      </c>
      <c r="F5161" s="2">
        <v>0.26</v>
      </c>
      <c r="G5161" s="2">
        <v>1</v>
      </c>
      <c r="H5161" s="3">
        <v>45068</v>
      </c>
      <c r="I5161" s="3">
        <v>45074</v>
      </c>
      <c r="J5161" s="2" t="s">
        <v>31</v>
      </c>
      <c r="K5161" s="2" t="s">
        <v>16</v>
      </c>
      <c r="L5161" s="2">
        <v>633.19000000000005</v>
      </c>
      <c r="M5161" s="2" t="s">
        <v>28</v>
      </c>
      <c r="N5161" s="11">
        <f>L5161/E5161*100</f>
        <v>13.489807918463349</v>
      </c>
      <c r="O5161" s="12" t="str">
        <f>IF(N5161&lt;10,"Low",IF(N5161&lt;20,"Med","High"))</f>
        <v>Med</v>
      </c>
      <c r="P5161" s="12">
        <f>sales*discount</f>
        <v>1220.3984</v>
      </c>
      <c r="Q5161" s="12">
        <f>sales-Discount_Values</f>
        <v>3473.4416000000001</v>
      </c>
      <c r="R5161" s="12">
        <f>DATEDIF(order_date,delivery_date,"D")</f>
        <v>6</v>
      </c>
      <c r="S5161" s="12"/>
    </row>
    <row r="5162" spans="1:19" ht="14.25" customHeight="1" x14ac:dyDescent="0.35">
      <c r="A5162" s="2" t="s">
        <v>9486</v>
      </c>
      <c r="B5162" s="2">
        <v>109453</v>
      </c>
      <c r="C5162" s="2" t="s">
        <v>41</v>
      </c>
      <c r="D5162" s="2" t="s">
        <v>14</v>
      </c>
      <c r="E5162" s="2">
        <v>4748.87</v>
      </c>
      <c r="F5162" s="2">
        <v>0.3</v>
      </c>
      <c r="G5162" s="2">
        <v>6</v>
      </c>
      <c r="H5162" s="3">
        <v>45233</v>
      </c>
      <c r="I5162" s="3">
        <v>45235</v>
      </c>
      <c r="J5162" s="2" t="s">
        <v>15</v>
      </c>
      <c r="K5162" s="2" t="s">
        <v>16</v>
      </c>
      <c r="L5162" s="2">
        <v>640.72</v>
      </c>
      <c r="M5162" s="2" t="s">
        <v>23</v>
      </c>
      <c r="N5162" s="11">
        <f>L5162/E5162*100</f>
        <v>13.492051793374005</v>
      </c>
      <c r="O5162" s="12" t="str">
        <f>IF(N5162&lt;10,"Low",IF(N5162&lt;20,"Med","High"))</f>
        <v>Med</v>
      </c>
      <c r="P5162" s="12">
        <f>sales*discount</f>
        <v>1424.6609999999998</v>
      </c>
      <c r="Q5162" s="12">
        <f>sales-Discount_Values</f>
        <v>3324.2089999999998</v>
      </c>
      <c r="R5162" s="12">
        <f>DATEDIF(order_date,delivery_date,"D")</f>
        <v>2</v>
      </c>
      <c r="S5162" s="12"/>
    </row>
    <row r="5163" spans="1:19" ht="14.25" customHeight="1" x14ac:dyDescent="0.35">
      <c r="A5163" s="2" t="s">
        <v>8013</v>
      </c>
      <c r="B5163" s="2">
        <v>107980</v>
      </c>
      <c r="C5163" s="2" t="s">
        <v>41</v>
      </c>
      <c r="D5163" s="2" t="s">
        <v>14</v>
      </c>
      <c r="E5163" s="2">
        <v>2106.06</v>
      </c>
      <c r="F5163" s="2">
        <v>0.04</v>
      </c>
      <c r="G5163" s="2">
        <v>1</v>
      </c>
      <c r="H5163" s="3">
        <v>45129</v>
      </c>
      <c r="I5163" s="3">
        <v>45130</v>
      </c>
      <c r="J5163" s="2" t="s">
        <v>21</v>
      </c>
      <c r="K5163" s="2" t="s">
        <v>22</v>
      </c>
      <c r="L5163" s="2">
        <v>284.25</v>
      </c>
      <c r="M5163" s="2" t="s">
        <v>28</v>
      </c>
      <c r="N5163" s="11">
        <f>L5163/E5163*100</f>
        <v>13.496766473889632</v>
      </c>
      <c r="O5163" s="12" t="str">
        <f>IF(N5163&lt;10,"Low",IF(N5163&lt;20,"Med","High"))</f>
        <v>Med</v>
      </c>
      <c r="P5163" s="12">
        <f>sales*discount</f>
        <v>84.242400000000004</v>
      </c>
      <c r="Q5163" s="12">
        <f>sales-Discount_Values</f>
        <v>2021.8175999999999</v>
      </c>
      <c r="R5163" s="12">
        <f>DATEDIF(order_date,delivery_date,"D")</f>
        <v>1</v>
      </c>
      <c r="S5163" s="12"/>
    </row>
    <row r="5164" spans="1:19" ht="14.25" customHeight="1" x14ac:dyDescent="0.35">
      <c r="A5164" s="2" t="s">
        <v>8482</v>
      </c>
      <c r="B5164" s="2">
        <v>108449</v>
      </c>
      <c r="C5164" s="2" t="s">
        <v>19</v>
      </c>
      <c r="D5164" s="2" t="s">
        <v>14</v>
      </c>
      <c r="E5164" s="2">
        <v>1439.88</v>
      </c>
      <c r="F5164" s="2">
        <v>0.31</v>
      </c>
      <c r="G5164" s="2">
        <v>1</v>
      </c>
      <c r="H5164" s="3">
        <v>45416</v>
      </c>
      <c r="I5164" s="3">
        <v>45419</v>
      </c>
      <c r="J5164" s="2" t="s">
        <v>31</v>
      </c>
      <c r="K5164" s="2" t="s">
        <v>16</v>
      </c>
      <c r="L5164" s="2">
        <v>194.38</v>
      </c>
      <c r="M5164" s="2" t="s">
        <v>17</v>
      </c>
      <c r="N5164" s="11">
        <f>L5164/E5164*100</f>
        <v>13.499736089118535</v>
      </c>
      <c r="O5164" s="12" t="str">
        <f>IF(N5164&lt;10,"Low",IF(N5164&lt;20,"Med","High"))</f>
        <v>Med</v>
      </c>
      <c r="P5164" s="12">
        <f>sales*discount</f>
        <v>446.36280000000005</v>
      </c>
      <c r="Q5164" s="12">
        <f>sales-Discount_Values</f>
        <v>993.5172</v>
      </c>
      <c r="R5164" s="12">
        <f>DATEDIF(order_date,delivery_date,"D")</f>
        <v>3</v>
      </c>
      <c r="S5164" s="12"/>
    </row>
    <row r="5165" spans="1:19" ht="14.25" customHeight="1" x14ac:dyDescent="0.35">
      <c r="A5165" s="2" t="s">
        <v>5137</v>
      </c>
      <c r="B5165" s="2">
        <v>105104</v>
      </c>
      <c r="C5165" s="2" t="s">
        <v>19</v>
      </c>
      <c r="D5165" s="2" t="s">
        <v>26</v>
      </c>
      <c r="E5165" s="2">
        <v>325.26</v>
      </c>
      <c r="F5165" s="2">
        <v>0.3</v>
      </c>
      <c r="G5165" s="2">
        <v>7</v>
      </c>
      <c r="H5165" s="3">
        <v>45522</v>
      </c>
      <c r="I5165" s="3">
        <v>45523</v>
      </c>
      <c r="J5165" s="2" t="s">
        <v>15</v>
      </c>
      <c r="K5165" s="2" t="s">
        <v>22</v>
      </c>
      <c r="L5165" s="2">
        <v>43.91</v>
      </c>
      <c r="M5165" s="2" t="s">
        <v>48</v>
      </c>
      <c r="N5165" s="11">
        <f>L5165/E5165*100</f>
        <v>13.499969255364938</v>
      </c>
      <c r="O5165" s="12" t="str">
        <f>IF(N5165&lt;10,"Low",IF(N5165&lt;20,"Med","High"))</f>
        <v>Med</v>
      </c>
      <c r="P5165" s="12">
        <f>sales*discount</f>
        <v>97.577999999999989</v>
      </c>
      <c r="Q5165" s="12">
        <f>sales-Discount_Values</f>
        <v>227.68200000000002</v>
      </c>
      <c r="R5165" s="12">
        <f>DATEDIF(order_date,delivery_date,"D")</f>
        <v>1</v>
      </c>
      <c r="S5165" s="12"/>
    </row>
    <row r="5166" spans="1:19" ht="14.25" customHeight="1" x14ac:dyDescent="0.35">
      <c r="A5166" s="2" t="s">
        <v>9590</v>
      </c>
      <c r="B5166" s="2">
        <v>109557</v>
      </c>
      <c r="C5166" s="2" t="s">
        <v>25</v>
      </c>
      <c r="D5166" s="2" t="s">
        <v>14</v>
      </c>
      <c r="E5166" s="2">
        <v>3250.03</v>
      </c>
      <c r="F5166" s="2">
        <v>0.25</v>
      </c>
      <c r="G5166" s="2">
        <v>6</v>
      </c>
      <c r="H5166" s="3">
        <v>45308</v>
      </c>
      <c r="I5166" s="3">
        <v>45310</v>
      </c>
      <c r="J5166" s="2" t="s">
        <v>31</v>
      </c>
      <c r="K5166" s="2" t="s">
        <v>16</v>
      </c>
      <c r="L5166" s="2">
        <v>438.79</v>
      </c>
      <c r="M5166" s="2" t="s">
        <v>28</v>
      </c>
      <c r="N5166" s="11">
        <f>L5166/E5166*100</f>
        <v>13.501106143635596</v>
      </c>
      <c r="O5166" s="12" t="str">
        <f>IF(N5166&lt;10,"Low",IF(N5166&lt;20,"Med","High"))</f>
        <v>Med</v>
      </c>
      <c r="P5166" s="12">
        <f>sales*discount</f>
        <v>812.50750000000005</v>
      </c>
      <c r="Q5166" s="12">
        <f>sales-Discount_Values</f>
        <v>2437.5225</v>
      </c>
      <c r="R5166" s="12">
        <f>DATEDIF(order_date,delivery_date,"D")</f>
        <v>2</v>
      </c>
      <c r="S5166" s="12"/>
    </row>
    <row r="5167" spans="1:19" ht="14.25" customHeight="1" x14ac:dyDescent="0.35">
      <c r="A5167" s="2" t="s">
        <v>9071</v>
      </c>
      <c r="B5167" s="2">
        <v>109038</v>
      </c>
      <c r="C5167" s="2" t="s">
        <v>25</v>
      </c>
      <c r="D5167" s="2" t="s">
        <v>14</v>
      </c>
      <c r="E5167" s="2">
        <v>4314.32</v>
      </c>
      <c r="F5167" s="2">
        <v>0.18</v>
      </c>
      <c r="G5167" s="2">
        <v>5</v>
      </c>
      <c r="H5167" s="3">
        <v>45100</v>
      </c>
      <c r="I5167" s="3">
        <v>45105</v>
      </c>
      <c r="J5167" s="2" t="s">
        <v>15</v>
      </c>
      <c r="K5167" s="2" t="s">
        <v>22</v>
      </c>
      <c r="L5167" s="2">
        <v>582.53</v>
      </c>
      <c r="M5167" s="2" t="s">
        <v>34</v>
      </c>
      <c r="N5167" s="11">
        <f>L5167/E5167*100</f>
        <v>13.502243690778618</v>
      </c>
      <c r="O5167" s="12" t="str">
        <f>IF(N5167&lt;10,"Low",IF(N5167&lt;20,"Med","High"))</f>
        <v>Med</v>
      </c>
      <c r="P5167" s="12">
        <f>sales*discount</f>
        <v>776.57759999999996</v>
      </c>
      <c r="Q5167" s="12">
        <f>sales-Discount_Values</f>
        <v>3537.7423999999996</v>
      </c>
      <c r="R5167" s="12">
        <f>DATEDIF(order_date,delivery_date,"D")</f>
        <v>5</v>
      </c>
      <c r="S5167" s="12"/>
    </row>
    <row r="5168" spans="1:19" ht="14.25" customHeight="1" x14ac:dyDescent="0.35">
      <c r="A5168" s="2" t="s">
        <v>1395</v>
      </c>
      <c r="B5168" s="2">
        <v>101362</v>
      </c>
      <c r="C5168" s="2" t="s">
        <v>25</v>
      </c>
      <c r="D5168" s="2" t="s">
        <v>26</v>
      </c>
      <c r="E5168" s="2">
        <v>209.59</v>
      </c>
      <c r="F5168" s="2">
        <v>0.05</v>
      </c>
      <c r="G5168" s="2">
        <v>1</v>
      </c>
      <c r="H5168" s="3">
        <v>45132</v>
      </c>
      <c r="I5168" s="3">
        <v>45139</v>
      </c>
      <c r="J5168" s="2" t="s">
        <v>31</v>
      </c>
      <c r="K5168" s="2" t="s">
        <v>16</v>
      </c>
      <c r="L5168" s="2">
        <v>28.3</v>
      </c>
      <c r="M5168" s="2" t="s">
        <v>17</v>
      </c>
      <c r="N5168" s="11">
        <f>L5168/E5168*100</f>
        <v>13.50255260270051</v>
      </c>
      <c r="O5168" s="12" t="str">
        <f>IF(N5168&lt;10,"Low",IF(N5168&lt;20,"Med","High"))</f>
        <v>Med</v>
      </c>
      <c r="P5168" s="12">
        <f>sales*discount</f>
        <v>10.479500000000002</v>
      </c>
      <c r="Q5168" s="12">
        <f>sales-Discount_Values</f>
        <v>199.1105</v>
      </c>
      <c r="R5168" s="12">
        <f>DATEDIF(order_date,delivery_date,"D")</f>
        <v>7</v>
      </c>
      <c r="S5168" s="12"/>
    </row>
    <row r="5169" spans="1:19" ht="14.25" customHeight="1" x14ac:dyDescent="0.35">
      <c r="A5169" s="2" t="s">
        <v>8574</v>
      </c>
      <c r="B5169" s="2">
        <v>108541</v>
      </c>
      <c r="C5169" s="2" t="s">
        <v>25</v>
      </c>
      <c r="D5169" s="2" t="s">
        <v>26</v>
      </c>
      <c r="E5169" s="2">
        <v>1431.94</v>
      </c>
      <c r="F5169" s="2">
        <v>0.47</v>
      </c>
      <c r="G5169" s="2">
        <v>1</v>
      </c>
      <c r="H5169" s="3">
        <v>45276</v>
      </c>
      <c r="I5169" s="3">
        <v>45281</v>
      </c>
      <c r="J5169" s="2" t="s">
        <v>15</v>
      </c>
      <c r="K5169" s="2" t="s">
        <v>16</v>
      </c>
      <c r="L5169" s="2">
        <v>193.37</v>
      </c>
      <c r="M5169" s="2" t="s">
        <v>23</v>
      </c>
      <c r="N5169" s="11">
        <f>L5169/E5169*100</f>
        <v>13.50405743257399</v>
      </c>
      <c r="O5169" s="12" t="str">
        <f>IF(N5169&lt;10,"Low",IF(N5169&lt;20,"Med","High"))</f>
        <v>Med</v>
      </c>
      <c r="P5169" s="12">
        <f>sales*discount</f>
        <v>673.01179999999999</v>
      </c>
      <c r="Q5169" s="12">
        <f>sales-Discount_Values</f>
        <v>758.92820000000006</v>
      </c>
      <c r="R5169" s="12">
        <f>DATEDIF(order_date,delivery_date,"D")</f>
        <v>5</v>
      </c>
      <c r="S5169" s="12"/>
    </row>
    <row r="5170" spans="1:19" ht="14.25" customHeight="1" x14ac:dyDescent="0.35">
      <c r="A5170" s="2" t="s">
        <v>7990</v>
      </c>
      <c r="B5170" s="2">
        <v>107957</v>
      </c>
      <c r="C5170" s="2" t="s">
        <v>19</v>
      </c>
      <c r="D5170" s="2" t="s">
        <v>33</v>
      </c>
      <c r="E5170" s="2">
        <v>3515.33</v>
      </c>
      <c r="F5170" s="2">
        <v>0.1</v>
      </c>
      <c r="G5170" s="2">
        <v>1</v>
      </c>
      <c r="H5170" s="3">
        <v>45161</v>
      </c>
      <c r="I5170" s="3">
        <v>45165</v>
      </c>
      <c r="J5170" s="2" t="s">
        <v>31</v>
      </c>
      <c r="K5170" s="2" t="s">
        <v>22</v>
      </c>
      <c r="L5170" s="2">
        <v>474.72</v>
      </c>
      <c r="M5170" s="2" t="s">
        <v>34</v>
      </c>
      <c r="N5170" s="11">
        <f>L5170/E5170*100</f>
        <v>13.504279825791604</v>
      </c>
      <c r="O5170" s="12" t="str">
        <f>IF(N5170&lt;10,"Low",IF(N5170&lt;20,"Med","High"))</f>
        <v>Med</v>
      </c>
      <c r="P5170" s="12">
        <f>sales*discount</f>
        <v>351.53300000000002</v>
      </c>
      <c r="Q5170" s="12">
        <f>sales-Discount_Values</f>
        <v>3163.797</v>
      </c>
      <c r="R5170" s="12">
        <f>DATEDIF(order_date,delivery_date,"D")</f>
        <v>4</v>
      </c>
      <c r="S5170" s="12"/>
    </row>
    <row r="5171" spans="1:19" ht="14.25" customHeight="1" x14ac:dyDescent="0.35">
      <c r="A5171" s="2" t="s">
        <v>9888</v>
      </c>
      <c r="B5171" s="2">
        <v>109855</v>
      </c>
      <c r="C5171" s="2" t="s">
        <v>13</v>
      </c>
      <c r="D5171" s="2" t="s">
        <v>14</v>
      </c>
      <c r="E5171" s="2">
        <v>4845.92</v>
      </c>
      <c r="F5171" s="2">
        <v>0.39</v>
      </c>
      <c r="G5171" s="2">
        <v>7</v>
      </c>
      <c r="H5171" s="3">
        <v>45018</v>
      </c>
      <c r="I5171" s="3">
        <v>45022</v>
      </c>
      <c r="J5171" s="2" t="s">
        <v>15</v>
      </c>
      <c r="K5171" s="2" t="s">
        <v>27</v>
      </c>
      <c r="L5171" s="2">
        <v>654.54999999999995</v>
      </c>
      <c r="M5171" s="2" t="s">
        <v>28</v>
      </c>
      <c r="N5171" s="11">
        <f>L5171/E5171*100</f>
        <v>13.50723907947304</v>
      </c>
      <c r="O5171" s="12" t="str">
        <f>IF(N5171&lt;10,"Low",IF(N5171&lt;20,"Med","High"))</f>
        <v>Med</v>
      </c>
      <c r="P5171" s="12">
        <f>sales*discount</f>
        <v>1889.9088000000002</v>
      </c>
      <c r="Q5171" s="12">
        <f>sales-Discount_Values</f>
        <v>2956.0111999999999</v>
      </c>
      <c r="R5171" s="12">
        <f>DATEDIF(order_date,delivery_date,"D")</f>
        <v>4</v>
      </c>
      <c r="S5171" s="12"/>
    </row>
    <row r="5172" spans="1:19" ht="14.25" customHeight="1" x14ac:dyDescent="0.35">
      <c r="A5172" s="2" t="s">
        <v>12349</v>
      </c>
      <c r="B5172" s="2">
        <v>112316</v>
      </c>
      <c r="C5172" s="2" t="s">
        <v>13</v>
      </c>
      <c r="D5172" s="2" t="s">
        <v>14</v>
      </c>
      <c r="E5172" s="2">
        <v>3054.03</v>
      </c>
      <c r="F5172" s="2">
        <v>0.49</v>
      </c>
      <c r="G5172" s="2">
        <v>4</v>
      </c>
      <c r="H5172" s="3">
        <v>45643</v>
      </c>
      <c r="I5172" s="3">
        <v>45646</v>
      </c>
      <c r="J5172" s="2" t="s">
        <v>31</v>
      </c>
      <c r="K5172" s="2" t="s">
        <v>27</v>
      </c>
      <c r="L5172" s="2">
        <v>412.55</v>
      </c>
      <c r="M5172" s="2" t="s">
        <v>39</v>
      </c>
      <c r="N5172" s="11">
        <f>L5172/E5172*100</f>
        <v>13.508380729724331</v>
      </c>
      <c r="O5172" s="12" t="str">
        <f>IF(N5172&lt;10,"Low",IF(N5172&lt;20,"Med","High"))</f>
        <v>Med</v>
      </c>
      <c r="P5172" s="12">
        <f>sales*discount</f>
        <v>1496.4747</v>
      </c>
      <c r="Q5172" s="12">
        <f>sales-Discount_Values</f>
        <v>1557.5553000000002</v>
      </c>
      <c r="R5172" s="12">
        <f>DATEDIF(order_date,delivery_date,"D")</f>
        <v>3</v>
      </c>
      <c r="S5172" s="12"/>
    </row>
    <row r="5173" spans="1:19" ht="14.25" customHeight="1" x14ac:dyDescent="0.35">
      <c r="A5173" s="2" t="s">
        <v>5665</v>
      </c>
      <c r="B5173" s="2">
        <v>105632</v>
      </c>
      <c r="C5173" s="2" t="s">
        <v>41</v>
      </c>
      <c r="D5173" s="2" t="s">
        <v>20</v>
      </c>
      <c r="E5173" s="2">
        <v>3560.19</v>
      </c>
      <c r="F5173" s="2">
        <v>0.46</v>
      </c>
      <c r="G5173" s="2">
        <v>2</v>
      </c>
      <c r="H5173" s="3">
        <v>45290</v>
      </c>
      <c r="I5173" s="3">
        <v>45295</v>
      </c>
      <c r="J5173" s="2" t="s">
        <v>31</v>
      </c>
      <c r="K5173" s="2" t="s">
        <v>27</v>
      </c>
      <c r="L5173" s="2">
        <v>480.98</v>
      </c>
      <c r="M5173" s="2" t="s">
        <v>39</v>
      </c>
      <c r="N5173" s="11">
        <f>L5173/E5173*100</f>
        <v>13.509953120479526</v>
      </c>
      <c r="O5173" s="12" t="str">
        <f>IF(N5173&lt;10,"Low",IF(N5173&lt;20,"Med","High"))</f>
        <v>Med</v>
      </c>
      <c r="P5173" s="12">
        <f>sales*discount</f>
        <v>1637.6874</v>
      </c>
      <c r="Q5173" s="12">
        <f>sales-Discount_Values</f>
        <v>1922.5026</v>
      </c>
      <c r="R5173" s="12">
        <f>DATEDIF(order_date,delivery_date,"D")</f>
        <v>5</v>
      </c>
      <c r="S5173" s="12"/>
    </row>
    <row r="5174" spans="1:19" ht="14.25" customHeight="1" x14ac:dyDescent="0.35">
      <c r="A5174" s="2" t="s">
        <v>11516</v>
      </c>
      <c r="B5174" s="2">
        <v>111483</v>
      </c>
      <c r="C5174" s="2" t="s">
        <v>13</v>
      </c>
      <c r="D5174" s="2" t="s">
        <v>26</v>
      </c>
      <c r="E5174" s="2">
        <v>2207.42</v>
      </c>
      <c r="F5174" s="2">
        <v>0.27</v>
      </c>
      <c r="G5174" s="2">
        <v>9</v>
      </c>
      <c r="H5174" s="3">
        <v>45468</v>
      </c>
      <c r="I5174" s="3">
        <v>45471</v>
      </c>
      <c r="J5174" s="2" t="s">
        <v>15</v>
      </c>
      <c r="K5174" s="2" t="s">
        <v>22</v>
      </c>
      <c r="L5174" s="2">
        <v>298.23</v>
      </c>
      <c r="M5174" s="2" t="s">
        <v>28</v>
      </c>
      <c r="N5174" s="11">
        <f>L5174/E5174*100</f>
        <v>13.510342390664215</v>
      </c>
      <c r="O5174" s="12" t="str">
        <f>IF(N5174&lt;10,"Low",IF(N5174&lt;20,"Med","High"))</f>
        <v>Med</v>
      </c>
      <c r="P5174" s="12">
        <f>sales*discount</f>
        <v>596.00340000000006</v>
      </c>
      <c r="Q5174" s="12">
        <f>sales-Discount_Values</f>
        <v>1611.4166</v>
      </c>
      <c r="R5174" s="12">
        <f>DATEDIF(order_date,delivery_date,"D")</f>
        <v>3</v>
      </c>
      <c r="S5174" s="12"/>
    </row>
    <row r="5175" spans="1:19" ht="14.25" customHeight="1" x14ac:dyDescent="0.35">
      <c r="A5175" s="2" t="s">
        <v>6802</v>
      </c>
      <c r="B5175" s="2">
        <v>106769</v>
      </c>
      <c r="C5175" s="2" t="s">
        <v>25</v>
      </c>
      <c r="D5175" s="2" t="s">
        <v>33</v>
      </c>
      <c r="E5175" s="2">
        <v>3124.78</v>
      </c>
      <c r="F5175" s="2">
        <v>0.46</v>
      </c>
      <c r="G5175" s="2">
        <v>4</v>
      </c>
      <c r="H5175" s="3">
        <v>45075</v>
      </c>
      <c r="I5175" s="3">
        <v>45078</v>
      </c>
      <c r="J5175" s="2" t="s">
        <v>31</v>
      </c>
      <c r="K5175" s="2" t="s">
        <v>27</v>
      </c>
      <c r="L5175" s="2">
        <v>422.17</v>
      </c>
      <c r="M5175" s="2" t="s">
        <v>34</v>
      </c>
      <c r="N5175" s="11">
        <f>L5175/E5175*100</f>
        <v>13.510391131535659</v>
      </c>
      <c r="O5175" s="12" t="str">
        <f>IF(N5175&lt;10,"Low",IF(N5175&lt;20,"Med","High"))</f>
        <v>Med</v>
      </c>
      <c r="P5175" s="12">
        <f>sales*discount</f>
        <v>1437.3988000000002</v>
      </c>
      <c r="Q5175" s="12">
        <f>sales-Discount_Values</f>
        <v>1687.3812</v>
      </c>
      <c r="R5175" s="12">
        <f>DATEDIF(order_date,delivery_date,"D")</f>
        <v>3</v>
      </c>
      <c r="S5175" s="12"/>
    </row>
    <row r="5176" spans="1:19" ht="14.25" customHeight="1" x14ac:dyDescent="0.35">
      <c r="A5176" s="2" t="s">
        <v>12181</v>
      </c>
      <c r="B5176" s="2">
        <v>112148</v>
      </c>
      <c r="C5176" s="2" t="s">
        <v>13</v>
      </c>
      <c r="D5176" s="2" t="s">
        <v>33</v>
      </c>
      <c r="E5176" s="2">
        <v>1710.71</v>
      </c>
      <c r="F5176" s="2">
        <v>0.22</v>
      </c>
      <c r="G5176" s="2">
        <v>3</v>
      </c>
      <c r="H5176" s="3">
        <v>45348</v>
      </c>
      <c r="I5176" s="3">
        <v>45352</v>
      </c>
      <c r="J5176" s="2" t="s">
        <v>31</v>
      </c>
      <c r="K5176" s="2" t="s">
        <v>16</v>
      </c>
      <c r="L5176" s="2">
        <v>231.17</v>
      </c>
      <c r="M5176" s="2" t="s">
        <v>28</v>
      </c>
      <c r="N5176" s="11">
        <f>L5176/E5176*100</f>
        <v>13.513102746812725</v>
      </c>
      <c r="O5176" s="12" t="str">
        <f>IF(N5176&lt;10,"Low",IF(N5176&lt;20,"Med","High"))</f>
        <v>Med</v>
      </c>
      <c r="P5176" s="12">
        <f>sales*discount</f>
        <v>376.3562</v>
      </c>
      <c r="Q5176" s="12">
        <f>sales-Discount_Values</f>
        <v>1334.3538000000001</v>
      </c>
      <c r="R5176" s="12">
        <f>DATEDIF(order_date,delivery_date,"D")</f>
        <v>4</v>
      </c>
      <c r="S5176" s="12"/>
    </row>
    <row r="5177" spans="1:19" ht="14.25" customHeight="1" x14ac:dyDescent="0.35">
      <c r="A5177" s="2" t="s">
        <v>4370</v>
      </c>
      <c r="B5177" s="2">
        <v>104337</v>
      </c>
      <c r="C5177" s="2" t="s">
        <v>41</v>
      </c>
      <c r="D5177" s="2" t="s">
        <v>20</v>
      </c>
      <c r="E5177" s="2">
        <v>4572.92</v>
      </c>
      <c r="F5177" s="2">
        <v>0.39</v>
      </c>
      <c r="G5177" s="2">
        <v>2</v>
      </c>
      <c r="H5177" s="3">
        <v>45183</v>
      </c>
      <c r="I5177" s="3">
        <v>45188</v>
      </c>
      <c r="J5177" s="2" t="s">
        <v>21</v>
      </c>
      <c r="K5177" s="2" t="s">
        <v>22</v>
      </c>
      <c r="L5177" s="2">
        <v>617.97</v>
      </c>
      <c r="M5177" s="2" t="s">
        <v>34</v>
      </c>
      <c r="N5177" s="11">
        <f>L5177/E5177*100</f>
        <v>13.513684910298016</v>
      </c>
      <c r="O5177" s="12" t="str">
        <f>IF(N5177&lt;10,"Low",IF(N5177&lt;20,"Med","High"))</f>
        <v>Med</v>
      </c>
      <c r="P5177" s="12">
        <f>sales*discount</f>
        <v>1783.4388000000001</v>
      </c>
      <c r="Q5177" s="12">
        <f>sales-Discount_Values</f>
        <v>2789.4812000000002</v>
      </c>
      <c r="R5177" s="12">
        <f>DATEDIF(order_date,delivery_date,"D")</f>
        <v>5</v>
      </c>
      <c r="S5177" s="12"/>
    </row>
    <row r="5178" spans="1:19" ht="14.25" customHeight="1" x14ac:dyDescent="0.35">
      <c r="A5178" s="2" t="s">
        <v>2033</v>
      </c>
      <c r="B5178" s="2">
        <v>102000</v>
      </c>
      <c r="C5178" s="2" t="s">
        <v>13</v>
      </c>
      <c r="D5178" s="2" t="s">
        <v>20</v>
      </c>
      <c r="E5178" s="2">
        <v>2828.31</v>
      </c>
      <c r="F5178" s="2">
        <v>0.35</v>
      </c>
      <c r="G5178" s="2">
        <v>8</v>
      </c>
      <c r="H5178" s="3">
        <v>45580</v>
      </c>
      <c r="I5178" s="3">
        <v>45585</v>
      </c>
      <c r="J5178" s="2" t="s">
        <v>31</v>
      </c>
      <c r="K5178" s="2" t="s">
        <v>27</v>
      </c>
      <c r="L5178" s="2">
        <v>382.22</v>
      </c>
      <c r="M5178" s="2" t="s">
        <v>28</v>
      </c>
      <c r="N5178" s="11">
        <f>L5178/E5178*100</f>
        <v>13.514077311185831</v>
      </c>
      <c r="O5178" s="12" t="str">
        <f>IF(N5178&lt;10,"Low",IF(N5178&lt;20,"Med","High"))</f>
        <v>Med</v>
      </c>
      <c r="P5178" s="12">
        <f>sales*discount</f>
        <v>989.90849999999989</v>
      </c>
      <c r="Q5178" s="12">
        <f>sales-Discount_Values</f>
        <v>1838.4014999999999</v>
      </c>
      <c r="R5178" s="12">
        <f>DATEDIF(order_date,delivery_date,"D")</f>
        <v>5</v>
      </c>
      <c r="S5178" s="12"/>
    </row>
    <row r="5179" spans="1:19" ht="14.25" customHeight="1" x14ac:dyDescent="0.35">
      <c r="A5179" s="2" t="s">
        <v>6004</v>
      </c>
      <c r="B5179" s="2">
        <v>105971</v>
      </c>
      <c r="C5179" s="2" t="s">
        <v>19</v>
      </c>
      <c r="D5179" s="2" t="s">
        <v>20</v>
      </c>
      <c r="E5179" s="2">
        <v>2018.65</v>
      </c>
      <c r="F5179" s="2">
        <v>0.49</v>
      </c>
      <c r="G5179" s="2">
        <v>2</v>
      </c>
      <c r="H5179" s="3">
        <v>45175</v>
      </c>
      <c r="I5179" s="3">
        <v>45176</v>
      </c>
      <c r="J5179" s="2" t="s">
        <v>31</v>
      </c>
      <c r="K5179" s="2" t="s">
        <v>22</v>
      </c>
      <c r="L5179" s="2">
        <v>272.82</v>
      </c>
      <c r="M5179" s="2" t="s">
        <v>23</v>
      </c>
      <c r="N5179" s="11">
        <f>L5179/E5179*100</f>
        <v>13.514972877913456</v>
      </c>
      <c r="O5179" s="12" t="str">
        <f>IF(N5179&lt;10,"Low",IF(N5179&lt;20,"Med","High"))</f>
        <v>Med</v>
      </c>
      <c r="P5179" s="12">
        <f>sales*discount</f>
        <v>989.13850000000002</v>
      </c>
      <c r="Q5179" s="12">
        <f>sales-Discount_Values</f>
        <v>1029.5115000000001</v>
      </c>
      <c r="R5179" s="12">
        <f>DATEDIF(order_date,delivery_date,"D")</f>
        <v>1</v>
      </c>
      <c r="S5179" s="12"/>
    </row>
    <row r="5180" spans="1:19" ht="14.25" customHeight="1" x14ac:dyDescent="0.35">
      <c r="A5180" s="2" t="s">
        <v>10999</v>
      </c>
      <c r="B5180" s="2">
        <v>110966</v>
      </c>
      <c r="C5180" s="2" t="s">
        <v>19</v>
      </c>
      <c r="D5180" s="2" t="s">
        <v>36</v>
      </c>
      <c r="E5180" s="2">
        <v>1931.27</v>
      </c>
      <c r="F5180" s="2">
        <v>0.28999999999999998</v>
      </c>
      <c r="G5180" s="2">
        <v>7</v>
      </c>
      <c r="H5180" s="3">
        <v>44968</v>
      </c>
      <c r="I5180" s="3">
        <v>44974</v>
      </c>
      <c r="J5180" s="2" t="s">
        <v>15</v>
      </c>
      <c r="K5180" s="2" t="s">
        <v>22</v>
      </c>
      <c r="L5180" s="2">
        <v>261.06</v>
      </c>
      <c r="M5180" s="2" t="s">
        <v>39</v>
      </c>
      <c r="N5180" s="11">
        <f>L5180/E5180*100</f>
        <v>13.517529915547799</v>
      </c>
      <c r="O5180" s="12" t="str">
        <f>IF(N5180&lt;10,"Low",IF(N5180&lt;20,"Med","High"))</f>
        <v>Med</v>
      </c>
      <c r="P5180" s="12">
        <f>sales*discount</f>
        <v>560.06829999999991</v>
      </c>
      <c r="Q5180" s="12">
        <f>sales-Discount_Values</f>
        <v>1371.2017000000001</v>
      </c>
      <c r="R5180" s="12">
        <f>DATEDIF(order_date,delivery_date,"D")</f>
        <v>6</v>
      </c>
      <c r="S5180" s="12"/>
    </row>
    <row r="5181" spans="1:19" ht="14.25" customHeight="1" x14ac:dyDescent="0.35">
      <c r="A5181" s="2" t="s">
        <v>6508</v>
      </c>
      <c r="B5181" s="2">
        <v>106475</v>
      </c>
      <c r="C5181" s="2" t="s">
        <v>19</v>
      </c>
      <c r="D5181" s="2" t="s">
        <v>14</v>
      </c>
      <c r="E5181" s="2">
        <v>4830.13</v>
      </c>
      <c r="F5181" s="2">
        <v>0.13</v>
      </c>
      <c r="G5181" s="2">
        <v>7</v>
      </c>
      <c r="H5181" s="3">
        <v>45237</v>
      </c>
      <c r="I5181" s="3">
        <v>45239</v>
      </c>
      <c r="J5181" s="2" t="s">
        <v>21</v>
      </c>
      <c r="K5181" s="2" t="s">
        <v>16</v>
      </c>
      <c r="L5181" s="2">
        <v>652.99</v>
      </c>
      <c r="M5181" s="2" t="s">
        <v>17</v>
      </c>
      <c r="N5181" s="11">
        <f>L5181/E5181*100</f>
        <v>13.519097829665039</v>
      </c>
      <c r="O5181" s="12" t="str">
        <f>IF(N5181&lt;10,"Low",IF(N5181&lt;20,"Med","High"))</f>
        <v>Med</v>
      </c>
      <c r="P5181" s="12">
        <f>sales*discount</f>
        <v>627.91690000000006</v>
      </c>
      <c r="Q5181" s="12">
        <f>sales-Discount_Values</f>
        <v>4202.2130999999999</v>
      </c>
      <c r="R5181" s="12">
        <f>DATEDIF(order_date,delivery_date,"D")</f>
        <v>2</v>
      </c>
      <c r="S5181" s="12"/>
    </row>
    <row r="5182" spans="1:19" ht="14.25" customHeight="1" x14ac:dyDescent="0.35">
      <c r="A5182" s="2" t="s">
        <v>9512</v>
      </c>
      <c r="B5182" s="2">
        <v>109479</v>
      </c>
      <c r="C5182" s="2" t="s">
        <v>25</v>
      </c>
      <c r="D5182" s="2" t="s">
        <v>20</v>
      </c>
      <c r="E5182" s="2">
        <v>4306.3999999999996</v>
      </c>
      <c r="F5182" s="2">
        <v>0.36</v>
      </c>
      <c r="G5182" s="2">
        <v>2</v>
      </c>
      <c r="H5182" s="3">
        <v>45079</v>
      </c>
      <c r="I5182" s="3">
        <v>45083</v>
      </c>
      <c r="J5182" s="2" t="s">
        <v>31</v>
      </c>
      <c r="K5182" s="2" t="s">
        <v>27</v>
      </c>
      <c r="L5182" s="2">
        <v>582.27</v>
      </c>
      <c r="M5182" s="2" t="s">
        <v>23</v>
      </c>
      <c r="N5182" s="11">
        <f>L5182/E5182*100</f>
        <v>13.521038454393461</v>
      </c>
      <c r="O5182" s="12" t="str">
        <f>IF(N5182&lt;10,"Low",IF(N5182&lt;20,"Med","High"))</f>
        <v>Med</v>
      </c>
      <c r="P5182" s="12">
        <f>sales*discount</f>
        <v>1550.3039999999999</v>
      </c>
      <c r="Q5182" s="12">
        <f>sales-Discount_Values</f>
        <v>2756.0959999999995</v>
      </c>
      <c r="R5182" s="12">
        <f>DATEDIF(order_date,delivery_date,"D")</f>
        <v>4</v>
      </c>
      <c r="S5182" s="12"/>
    </row>
    <row r="5183" spans="1:19" ht="14.25" customHeight="1" x14ac:dyDescent="0.35">
      <c r="A5183" s="2" t="s">
        <v>14290</v>
      </c>
      <c r="B5183" s="2">
        <v>114257</v>
      </c>
      <c r="C5183" s="2" t="s">
        <v>41</v>
      </c>
      <c r="D5183" s="2" t="s">
        <v>14</v>
      </c>
      <c r="E5183" s="2">
        <v>373.46</v>
      </c>
      <c r="F5183" s="2">
        <v>0.21</v>
      </c>
      <c r="G5183" s="2">
        <v>7</v>
      </c>
      <c r="H5183" s="3">
        <v>45037</v>
      </c>
      <c r="I5183" s="3">
        <v>45042</v>
      </c>
      <c r="J5183" s="2" t="s">
        <v>31</v>
      </c>
      <c r="K5183" s="2" t="s">
        <v>16</v>
      </c>
      <c r="L5183" s="2">
        <v>50.5</v>
      </c>
      <c r="M5183" s="2" t="s">
        <v>28</v>
      </c>
      <c r="N5183" s="11">
        <f>L5183/E5183*100</f>
        <v>13.522197825737697</v>
      </c>
      <c r="O5183" s="12" t="str">
        <f>IF(N5183&lt;10,"Low",IF(N5183&lt;20,"Med","High"))</f>
        <v>Med</v>
      </c>
      <c r="P5183" s="12">
        <f>sales*discount</f>
        <v>78.426599999999993</v>
      </c>
      <c r="Q5183" s="12">
        <f>sales-Discount_Values</f>
        <v>295.03339999999997</v>
      </c>
      <c r="R5183" s="12">
        <f>DATEDIF(order_date,delivery_date,"D")</f>
        <v>5</v>
      </c>
      <c r="S5183" s="12"/>
    </row>
    <row r="5184" spans="1:19" ht="14.25" customHeight="1" x14ac:dyDescent="0.35">
      <c r="A5184" s="2" t="s">
        <v>12397</v>
      </c>
      <c r="B5184" s="2">
        <v>112364</v>
      </c>
      <c r="C5184" s="2" t="s">
        <v>13</v>
      </c>
      <c r="D5184" s="2" t="s">
        <v>33</v>
      </c>
      <c r="E5184" s="2">
        <v>3201.03</v>
      </c>
      <c r="F5184" s="2">
        <v>0.38</v>
      </c>
      <c r="G5184" s="2">
        <v>8</v>
      </c>
      <c r="H5184" s="3">
        <v>44961</v>
      </c>
      <c r="I5184" s="3">
        <v>44966</v>
      </c>
      <c r="J5184" s="2" t="s">
        <v>15</v>
      </c>
      <c r="K5184" s="2" t="s">
        <v>27</v>
      </c>
      <c r="L5184" s="2">
        <v>432.86</v>
      </c>
      <c r="M5184" s="2" t="s">
        <v>39</v>
      </c>
      <c r="N5184" s="11">
        <f>L5184/E5184*100</f>
        <v>13.52252243809024</v>
      </c>
      <c r="O5184" s="12" t="str">
        <f>IF(N5184&lt;10,"Low",IF(N5184&lt;20,"Med","High"))</f>
        <v>Med</v>
      </c>
      <c r="P5184" s="12">
        <f>sales*discount</f>
        <v>1216.3914000000002</v>
      </c>
      <c r="Q5184" s="12">
        <f>sales-Discount_Values</f>
        <v>1984.6386</v>
      </c>
      <c r="R5184" s="12">
        <f>DATEDIF(order_date,delivery_date,"D")</f>
        <v>5</v>
      </c>
      <c r="S5184" s="12"/>
    </row>
    <row r="5185" spans="1:19" ht="14.25" customHeight="1" x14ac:dyDescent="0.35">
      <c r="A5185" s="2" t="s">
        <v>6399</v>
      </c>
      <c r="B5185" s="2">
        <v>106366</v>
      </c>
      <c r="C5185" s="2" t="s">
        <v>19</v>
      </c>
      <c r="D5185" s="2" t="s">
        <v>14</v>
      </c>
      <c r="E5185" s="2">
        <v>4707.41</v>
      </c>
      <c r="F5185" s="2">
        <v>0.23</v>
      </c>
      <c r="G5185" s="2">
        <v>5</v>
      </c>
      <c r="H5185" s="3">
        <v>45454</v>
      </c>
      <c r="I5185" s="3">
        <v>45459</v>
      </c>
      <c r="J5185" s="2" t="s">
        <v>21</v>
      </c>
      <c r="K5185" s="2" t="s">
        <v>27</v>
      </c>
      <c r="L5185" s="2">
        <v>636.70000000000005</v>
      </c>
      <c r="M5185" s="2" t="s">
        <v>28</v>
      </c>
      <c r="N5185" s="11">
        <f>L5185/E5185*100</f>
        <v>13.525484289662471</v>
      </c>
      <c r="O5185" s="12" t="str">
        <f>IF(N5185&lt;10,"Low",IF(N5185&lt;20,"Med","High"))</f>
        <v>Med</v>
      </c>
      <c r="P5185" s="12">
        <f>sales*discount</f>
        <v>1082.7043000000001</v>
      </c>
      <c r="Q5185" s="12">
        <f>sales-Discount_Values</f>
        <v>3624.7056999999995</v>
      </c>
      <c r="R5185" s="12">
        <f>DATEDIF(order_date,delivery_date,"D")</f>
        <v>5</v>
      </c>
      <c r="S5185" s="12"/>
    </row>
    <row r="5186" spans="1:19" ht="14.25" customHeight="1" x14ac:dyDescent="0.35">
      <c r="A5186" s="2" t="s">
        <v>13627</v>
      </c>
      <c r="B5186" s="2">
        <v>113594</v>
      </c>
      <c r="C5186" s="2" t="s">
        <v>19</v>
      </c>
      <c r="D5186" s="2" t="s">
        <v>20</v>
      </c>
      <c r="E5186" s="2">
        <v>1225.9000000000001</v>
      </c>
      <c r="F5186" s="2">
        <v>0.4</v>
      </c>
      <c r="G5186" s="2">
        <v>3</v>
      </c>
      <c r="H5186" s="3">
        <v>45628</v>
      </c>
      <c r="I5186" s="3">
        <v>45631</v>
      </c>
      <c r="J5186" s="2" t="s">
        <v>21</v>
      </c>
      <c r="K5186" s="2" t="s">
        <v>16</v>
      </c>
      <c r="L5186" s="2">
        <v>165.83</v>
      </c>
      <c r="M5186" s="2" t="s">
        <v>34</v>
      </c>
      <c r="N5186" s="11">
        <f>L5186/E5186*100</f>
        <v>13.527204502814257</v>
      </c>
      <c r="O5186" s="12" t="str">
        <f>IF(N5186&lt;10,"Low",IF(N5186&lt;20,"Med","High"))</f>
        <v>Med</v>
      </c>
      <c r="P5186" s="12">
        <f>sales*discount</f>
        <v>490.36000000000007</v>
      </c>
      <c r="Q5186" s="12">
        <f>sales-Discount_Values</f>
        <v>735.54</v>
      </c>
      <c r="R5186" s="12">
        <f>DATEDIF(order_date,delivery_date,"D")</f>
        <v>3</v>
      </c>
      <c r="S5186" s="12"/>
    </row>
    <row r="5187" spans="1:19" ht="14.25" customHeight="1" x14ac:dyDescent="0.35">
      <c r="A5187" s="2" t="s">
        <v>14456</v>
      </c>
      <c r="B5187" s="2">
        <v>114423</v>
      </c>
      <c r="C5187" s="2" t="s">
        <v>13</v>
      </c>
      <c r="D5187" s="2" t="s">
        <v>26</v>
      </c>
      <c r="E5187" s="2">
        <v>3741.5</v>
      </c>
      <c r="F5187" s="2">
        <v>0.47</v>
      </c>
      <c r="G5187" s="2">
        <v>7</v>
      </c>
      <c r="H5187" s="3">
        <v>45000</v>
      </c>
      <c r="I5187" s="3">
        <v>45004</v>
      </c>
      <c r="J5187" s="2" t="s">
        <v>15</v>
      </c>
      <c r="K5187" s="2" t="s">
        <v>27</v>
      </c>
      <c r="L5187" s="2">
        <v>506.18</v>
      </c>
      <c r="M5187" s="2" t="s">
        <v>39</v>
      </c>
      <c r="N5187" s="11">
        <f>L5187/E5187*100</f>
        <v>13.528798610183083</v>
      </c>
      <c r="O5187" s="12" t="str">
        <f>IF(N5187&lt;10,"Low",IF(N5187&lt;20,"Med","High"))</f>
        <v>Med</v>
      </c>
      <c r="P5187" s="12">
        <f>sales*discount</f>
        <v>1758.5049999999999</v>
      </c>
      <c r="Q5187" s="12">
        <f>sales-Discount_Values</f>
        <v>1982.9950000000001</v>
      </c>
      <c r="R5187" s="12">
        <f>DATEDIF(order_date,delivery_date,"D")</f>
        <v>4</v>
      </c>
      <c r="S5187" s="12"/>
    </row>
    <row r="5188" spans="1:19" ht="14.25" customHeight="1" x14ac:dyDescent="0.35">
      <c r="A5188" s="2" t="s">
        <v>4891</v>
      </c>
      <c r="B5188" s="2">
        <v>104858</v>
      </c>
      <c r="C5188" s="2" t="s">
        <v>13</v>
      </c>
      <c r="D5188" s="2" t="s">
        <v>26</v>
      </c>
      <c r="E5188" s="2">
        <v>1520.98</v>
      </c>
      <c r="F5188" s="2">
        <v>0.14000000000000001</v>
      </c>
      <c r="G5188" s="2">
        <v>5</v>
      </c>
      <c r="H5188" s="3">
        <v>45354</v>
      </c>
      <c r="I5188" s="3">
        <v>45361</v>
      </c>
      <c r="J5188" s="2" t="s">
        <v>31</v>
      </c>
      <c r="K5188" s="2" t="s">
        <v>27</v>
      </c>
      <c r="L5188" s="2">
        <v>205.78</v>
      </c>
      <c r="M5188" s="2" t="s">
        <v>23</v>
      </c>
      <c r="N5188" s="11">
        <f>L5188/E5188*100</f>
        <v>13.529434969559102</v>
      </c>
      <c r="O5188" s="12" t="str">
        <f>IF(N5188&lt;10,"Low",IF(N5188&lt;20,"Med","High"))</f>
        <v>Med</v>
      </c>
      <c r="P5188" s="12">
        <f>sales*discount</f>
        <v>212.93720000000002</v>
      </c>
      <c r="Q5188" s="12">
        <f>sales-Discount_Values</f>
        <v>1308.0427999999999</v>
      </c>
      <c r="R5188" s="12">
        <f>DATEDIF(order_date,delivery_date,"D")</f>
        <v>7</v>
      </c>
      <c r="S5188" s="12"/>
    </row>
    <row r="5189" spans="1:19" ht="14.25" customHeight="1" x14ac:dyDescent="0.35">
      <c r="A5189" s="2" t="s">
        <v>7525</v>
      </c>
      <c r="B5189" s="2">
        <v>107492</v>
      </c>
      <c r="C5189" s="2" t="s">
        <v>25</v>
      </c>
      <c r="D5189" s="2" t="s">
        <v>20</v>
      </c>
      <c r="E5189" s="2">
        <v>4564.2299999999996</v>
      </c>
      <c r="F5189" s="2">
        <v>0.06</v>
      </c>
      <c r="G5189" s="2">
        <v>6</v>
      </c>
      <c r="H5189" s="3">
        <v>45452</v>
      </c>
      <c r="I5189" s="3">
        <v>45454</v>
      </c>
      <c r="J5189" s="2" t="s">
        <v>31</v>
      </c>
      <c r="K5189" s="2" t="s">
        <v>22</v>
      </c>
      <c r="L5189" s="2">
        <v>617.55999999999995</v>
      </c>
      <c r="M5189" s="2" t="s">
        <v>17</v>
      </c>
      <c r="N5189" s="11">
        <f>L5189/E5189*100</f>
        <v>13.530431200881637</v>
      </c>
      <c r="O5189" s="12" t="str">
        <f>IF(N5189&lt;10,"Low",IF(N5189&lt;20,"Med","High"))</f>
        <v>Med</v>
      </c>
      <c r="P5189" s="12">
        <f>sales*discount</f>
        <v>273.85379999999998</v>
      </c>
      <c r="Q5189" s="12">
        <f>sales-Discount_Values</f>
        <v>4290.3761999999997</v>
      </c>
      <c r="R5189" s="12">
        <f>DATEDIF(order_date,delivery_date,"D")</f>
        <v>2</v>
      </c>
      <c r="S5189" s="12"/>
    </row>
    <row r="5190" spans="1:19" ht="14.25" customHeight="1" x14ac:dyDescent="0.35">
      <c r="A5190" s="2" t="s">
        <v>10525</v>
      </c>
      <c r="B5190" s="2">
        <v>110492</v>
      </c>
      <c r="C5190" s="2" t="s">
        <v>13</v>
      </c>
      <c r="D5190" s="2" t="s">
        <v>36</v>
      </c>
      <c r="E5190" s="2">
        <v>1329.85</v>
      </c>
      <c r="F5190" s="2">
        <v>0.33</v>
      </c>
      <c r="G5190" s="2">
        <v>5</v>
      </c>
      <c r="H5190" s="3">
        <v>44949</v>
      </c>
      <c r="I5190" s="3">
        <v>44955</v>
      </c>
      <c r="J5190" s="2" t="s">
        <v>21</v>
      </c>
      <c r="K5190" s="2" t="s">
        <v>22</v>
      </c>
      <c r="L5190" s="2">
        <v>179.95</v>
      </c>
      <c r="M5190" s="2" t="s">
        <v>28</v>
      </c>
      <c r="N5190" s="11">
        <f>L5190/E5190*100</f>
        <v>13.531601308418242</v>
      </c>
      <c r="O5190" s="12" t="str">
        <f>IF(N5190&lt;10,"Low",IF(N5190&lt;20,"Med","High"))</f>
        <v>Med</v>
      </c>
      <c r="P5190" s="12">
        <f>sales*discount</f>
        <v>438.85050000000001</v>
      </c>
      <c r="Q5190" s="12">
        <f>sales-Discount_Values</f>
        <v>890.9994999999999</v>
      </c>
      <c r="R5190" s="12">
        <f>DATEDIF(order_date,delivery_date,"D")</f>
        <v>6</v>
      </c>
      <c r="S5190" s="12"/>
    </row>
    <row r="5191" spans="1:19" ht="14.25" customHeight="1" x14ac:dyDescent="0.35">
      <c r="A5191" s="2" t="s">
        <v>478</v>
      </c>
      <c r="B5191" s="2">
        <v>100445</v>
      </c>
      <c r="C5191" s="2" t="s">
        <v>13</v>
      </c>
      <c r="D5191" s="2" t="s">
        <v>26</v>
      </c>
      <c r="E5191" s="2">
        <v>3975.2</v>
      </c>
      <c r="F5191" s="2">
        <v>0.35</v>
      </c>
      <c r="G5191" s="2">
        <v>3</v>
      </c>
      <c r="H5191" s="3">
        <v>44950</v>
      </c>
      <c r="I5191" s="3">
        <v>44952</v>
      </c>
      <c r="J5191" s="2" t="s">
        <v>21</v>
      </c>
      <c r="K5191" s="2" t="s">
        <v>16</v>
      </c>
      <c r="L5191" s="2">
        <v>537.94000000000005</v>
      </c>
      <c r="M5191" s="2" t="s">
        <v>17</v>
      </c>
      <c r="N5191" s="11">
        <f>L5191/E5191*100</f>
        <v>13.532400885490039</v>
      </c>
      <c r="O5191" s="12" t="str">
        <f>IF(N5191&lt;10,"Low",IF(N5191&lt;20,"Med","High"))</f>
        <v>Med</v>
      </c>
      <c r="P5191" s="12">
        <f>sales*discount</f>
        <v>1391.32</v>
      </c>
      <c r="Q5191" s="12">
        <f>sales-Discount_Values</f>
        <v>2583.88</v>
      </c>
      <c r="R5191" s="12">
        <f>DATEDIF(order_date,delivery_date,"D")</f>
        <v>2</v>
      </c>
      <c r="S5191" s="12"/>
    </row>
    <row r="5192" spans="1:19" ht="14.25" customHeight="1" x14ac:dyDescent="0.35">
      <c r="A5192" s="2" t="s">
        <v>5598</v>
      </c>
      <c r="B5192" s="2">
        <v>105565</v>
      </c>
      <c r="C5192" s="2" t="s">
        <v>13</v>
      </c>
      <c r="D5192" s="2" t="s">
        <v>20</v>
      </c>
      <c r="E5192" s="2">
        <v>358.83</v>
      </c>
      <c r="F5192" s="2">
        <v>0.23</v>
      </c>
      <c r="G5192" s="2">
        <v>5</v>
      </c>
      <c r="H5192" s="3">
        <v>45555</v>
      </c>
      <c r="I5192" s="3">
        <v>45556</v>
      </c>
      <c r="J5192" s="2" t="s">
        <v>21</v>
      </c>
      <c r="K5192" s="2" t="s">
        <v>16</v>
      </c>
      <c r="L5192" s="2">
        <v>48.58</v>
      </c>
      <c r="M5192" s="2" t="s">
        <v>48</v>
      </c>
      <c r="N5192" s="11">
        <f>L5192/E5192*100</f>
        <v>13.538444388707745</v>
      </c>
      <c r="O5192" s="12" t="str">
        <f>IF(N5192&lt;10,"Low",IF(N5192&lt;20,"Med","High"))</f>
        <v>Med</v>
      </c>
      <c r="P5192" s="12">
        <f>sales*discount</f>
        <v>82.530900000000003</v>
      </c>
      <c r="Q5192" s="12">
        <f>sales-Discount_Values</f>
        <v>276.29909999999995</v>
      </c>
      <c r="R5192" s="12">
        <f>DATEDIF(order_date,delivery_date,"D")</f>
        <v>1</v>
      </c>
      <c r="S5192" s="12"/>
    </row>
    <row r="5193" spans="1:19" ht="14.25" customHeight="1" x14ac:dyDescent="0.35">
      <c r="A5193" s="2" t="s">
        <v>5680</v>
      </c>
      <c r="B5193" s="2">
        <v>105647</v>
      </c>
      <c r="C5193" s="2" t="s">
        <v>41</v>
      </c>
      <c r="D5193" s="2" t="s">
        <v>33</v>
      </c>
      <c r="E5193" s="2">
        <v>844.52</v>
      </c>
      <c r="F5193" s="2">
        <v>0.09</v>
      </c>
      <c r="G5193" s="2">
        <v>9</v>
      </c>
      <c r="H5193" s="3">
        <v>45369</v>
      </c>
      <c r="I5193" s="3">
        <v>45374</v>
      </c>
      <c r="J5193" s="2" t="s">
        <v>21</v>
      </c>
      <c r="K5193" s="2" t="s">
        <v>27</v>
      </c>
      <c r="L5193" s="2">
        <v>114.36</v>
      </c>
      <c r="M5193" s="2" t="s">
        <v>34</v>
      </c>
      <c r="N5193" s="11">
        <f>L5193/E5193*100</f>
        <v>13.541419978212478</v>
      </c>
      <c r="O5193" s="12" t="str">
        <f>IF(N5193&lt;10,"Low",IF(N5193&lt;20,"Med","High"))</f>
        <v>Med</v>
      </c>
      <c r="P5193" s="12">
        <f>sales*discount</f>
        <v>76.006799999999998</v>
      </c>
      <c r="Q5193" s="12">
        <f>sales-Discount_Values</f>
        <v>768.51319999999998</v>
      </c>
      <c r="R5193" s="12">
        <f>DATEDIF(order_date,delivery_date,"D")</f>
        <v>5</v>
      </c>
      <c r="S5193" s="12"/>
    </row>
    <row r="5194" spans="1:19" ht="14.25" customHeight="1" x14ac:dyDescent="0.35">
      <c r="A5194" s="2" t="s">
        <v>12976</v>
      </c>
      <c r="B5194" s="2">
        <v>112943</v>
      </c>
      <c r="C5194" s="2" t="s">
        <v>13</v>
      </c>
      <c r="D5194" s="2" t="s">
        <v>14</v>
      </c>
      <c r="E5194" s="2">
        <v>425.13</v>
      </c>
      <c r="F5194" s="2">
        <v>0.24</v>
      </c>
      <c r="G5194" s="2">
        <v>9</v>
      </c>
      <c r="H5194" s="3">
        <v>45432</v>
      </c>
      <c r="I5194" s="3">
        <v>45436</v>
      </c>
      <c r="J5194" s="2" t="s">
        <v>15</v>
      </c>
      <c r="K5194" s="2" t="s">
        <v>27</v>
      </c>
      <c r="L5194" s="2">
        <v>57.57</v>
      </c>
      <c r="M5194" s="2" t="s">
        <v>48</v>
      </c>
      <c r="N5194" s="11">
        <f>L5194/E5194*100</f>
        <v>13.541740173593961</v>
      </c>
      <c r="O5194" s="12" t="str">
        <f>IF(N5194&lt;10,"Low",IF(N5194&lt;20,"Med","High"))</f>
        <v>Med</v>
      </c>
      <c r="P5194" s="12">
        <f>sales*discount</f>
        <v>102.0312</v>
      </c>
      <c r="Q5194" s="12">
        <f>sales-Discount_Values</f>
        <v>323.09879999999998</v>
      </c>
      <c r="R5194" s="12">
        <f>DATEDIF(order_date,delivery_date,"D")</f>
        <v>4</v>
      </c>
      <c r="S5194" s="12"/>
    </row>
    <row r="5195" spans="1:19" ht="14.25" customHeight="1" x14ac:dyDescent="0.35">
      <c r="A5195" s="2" t="s">
        <v>13790</v>
      </c>
      <c r="B5195" s="2">
        <v>113757</v>
      </c>
      <c r="C5195" s="2" t="s">
        <v>41</v>
      </c>
      <c r="D5195" s="2" t="s">
        <v>14</v>
      </c>
      <c r="E5195" s="2">
        <v>1367.54</v>
      </c>
      <c r="F5195" s="2">
        <v>0.24</v>
      </c>
      <c r="G5195" s="2">
        <v>3</v>
      </c>
      <c r="H5195" s="3">
        <v>45540</v>
      </c>
      <c r="I5195" s="3">
        <v>45544</v>
      </c>
      <c r="J5195" s="2" t="s">
        <v>21</v>
      </c>
      <c r="K5195" s="2" t="s">
        <v>22</v>
      </c>
      <c r="L5195" s="2">
        <v>185.19</v>
      </c>
      <c r="M5195" s="2" t="s">
        <v>39</v>
      </c>
      <c r="N5195" s="11">
        <f>L5195/E5195*100</f>
        <v>13.541834242508447</v>
      </c>
      <c r="O5195" s="12" t="str">
        <f>IF(N5195&lt;10,"Low",IF(N5195&lt;20,"Med","High"))</f>
        <v>Med</v>
      </c>
      <c r="P5195" s="12">
        <f>sales*discount</f>
        <v>328.20959999999997</v>
      </c>
      <c r="Q5195" s="12">
        <f>sales-Discount_Values</f>
        <v>1039.3304000000001</v>
      </c>
      <c r="R5195" s="12">
        <f>DATEDIF(order_date,delivery_date,"D")</f>
        <v>4</v>
      </c>
      <c r="S5195" s="12"/>
    </row>
    <row r="5196" spans="1:19" ht="14.25" customHeight="1" x14ac:dyDescent="0.35">
      <c r="A5196" s="2" t="s">
        <v>5210</v>
      </c>
      <c r="B5196" s="2">
        <v>105177</v>
      </c>
      <c r="C5196" s="2" t="s">
        <v>41</v>
      </c>
      <c r="D5196" s="2" t="s">
        <v>20</v>
      </c>
      <c r="E5196" s="2">
        <v>2937.18</v>
      </c>
      <c r="F5196" s="2">
        <v>0.08</v>
      </c>
      <c r="G5196" s="2">
        <v>4</v>
      </c>
      <c r="H5196" s="3">
        <v>44965</v>
      </c>
      <c r="I5196" s="3">
        <v>44967</v>
      </c>
      <c r="J5196" s="2" t="s">
        <v>15</v>
      </c>
      <c r="K5196" s="2" t="s">
        <v>22</v>
      </c>
      <c r="L5196" s="2">
        <v>397.86</v>
      </c>
      <c r="M5196" s="2" t="s">
        <v>39</v>
      </c>
      <c r="N5196" s="11">
        <f>L5196/E5196*100</f>
        <v>13.545645823545035</v>
      </c>
      <c r="O5196" s="12" t="str">
        <f>IF(N5196&lt;10,"Low",IF(N5196&lt;20,"Med","High"))</f>
        <v>Med</v>
      </c>
      <c r="P5196" s="12">
        <f>sales*discount</f>
        <v>234.9744</v>
      </c>
      <c r="Q5196" s="12">
        <f>sales-Discount_Values</f>
        <v>2702.2055999999998</v>
      </c>
      <c r="R5196" s="12">
        <f>DATEDIF(order_date,delivery_date,"D")</f>
        <v>2</v>
      </c>
      <c r="S5196" s="12"/>
    </row>
    <row r="5197" spans="1:19" ht="14.25" customHeight="1" x14ac:dyDescent="0.35">
      <c r="A5197" s="2" t="s">
        <v>8016</v>
      </c>
      <c r="B5197" s="2">
        <v>107983</v>
      </c>
      <c r="C5197" s="2" t="s">
        <v>41</v>
      </c>
      <c r="D5197" s="2" t="s">
        <v>14</v>
      </c>
      <c r="E5197" s="2">
        <v>813.09</v>
      </c>
      <c r="F5197" s="2">
        <v>0.28000000000000003</v>
      </c>
      <c r="G5197" s="2">
        <v>4</v>
      </c>
      <c r="H5197" s="3">
        <v>45625</v>
      </c>
      <c r="I5197" s="3">
        <v>45631</v>
      </c>
      <c r="J5197" s="2" t="s">
        <v>31</v>
      </c>
      <c r="K5197" s="2" t="s">
        <v>27</v>
      </c>
      <c r="L5197" s="2">
        <v>110.17</v>
      </c>
      <c r="M5197" s="2" t="s">
        <v>17</v>
      </c>
      <c r="N5197" s="11">
        <f>L5197/E5197*100</f>
        <v>13.549545560762031</v>
      </c>
      <c r="O5197" s="12" t="str">
        <f>IF(N5197&lt;10,"Low",IF(N5197&lt;20,"Med","High"))</f>
        <v>Med</v>
      </c>
      <c r="P5197" s="12">
        <f>sales*discount</f>
        <v>227.66520000000003</v>
      </c>
      <c r="Q5197" s="12">
        <f>sales-Discount_Values</f>
        <v>585.4248</v>
      </c>
      <c r="R5197" s="12">
        <f>DATEDIF(order_date,delivery_date,"D")</f>
        <v>6</v>
      </c>
      <c r="S5197" s="12"/>
    </row>
    <row r="5198" spans="1:19" ht="14.25" customHeight="1" x14ac:dyDescent="0.35">
      <c r="A5198" s="2" t="s">
        <v>12228</v>
      </c>
      <c r="B5198" s="2">
        <v>112195</v>
      </c>
      <c r="C5198" s="2" t="s">
        <v>25</v>
      </c>
      <c r="D5198" s="2" t="s">
        <v>36</v>
      </c>
      <c r="E5198" s="2">
        <v>1230.07</v>
      </c>
      <c r="F5198" s="2">
        <v>0.36</v>
      </c>
      <c r="G5198" s="2">
        <v>5</v>
      </c>
      <c r="H5198" s="3">
        <v>45169</v>
      </c>
      <c r="I5198" s="3">
        <v>45175</v>
      </c>
      <c r="J5198" s="2" t="s">
        <v>31</v>
      </c>
      <c r="K5198" s="2" t="s">
        <v>27</v>
      </c>
      <c r="L5198" s="2">
        <v>166.67</v>
      </c>
      <c r="M5198" s="2" t="s">
        <v>17</v>
      </c>
      <c r="N5198" s="11">
        <f>L5198/E5198*100</f>
        <v>13.549635386604015</v>
      </c>
      <c r="O5198" s="12" t="str">
        <f>IF(N5198&lt;10,"Low",IF(N5198&lt;20,"Med","High"))</f>
        <v>Med</v>
      </c>
      <c r="P5198" s="12">
        <f>sales*discount</f>
        <v>442.82519999999994</v>
      </c>
      <c r="Q5198" s="12">
        <f>sales-Discount_Values</f>
        <v>787.24479999999994</v>
      </c>
      <c r="R5198" s="12">
        <f>DATEDIF(order_date,delivery_date,"D")</f>
        <v>6</v>
      </c>
      <c r="S5198" s="12"/>
    </row>
    <row r="5199" spans="1:19" ht="14.25" customHeight="1" x14ac:dyDescent="0.35">
      <c r="A5199" s="2" t="s">
        <v>7112</v>
      </c>
      <c r="B5199" s="2">
        <v>107079</v>
      </c>
      <c r="C5199" s="2" t="s">
        <v>19</v>
      </c>
      <c r="D5199" s="2" t="s">
        <v>36</v>
      </c>
      <c r="E5199" s="2">
        <v>1655.72</v>
      </c>
      <c r="F5199" s="2">
        <v>0.31</v>
      </c>
      <c r="G5199" s="2">
        <v>7</v>
      </c>
      <c r="H5199" s="3">
        <v>45556</v>
      </c>
      <c r="I5199" s="3">
        <v>45558</v>
      </c>
      <c r="J5199" s="2" t="s">
        <v>21</v>
      </c>
      <c r="K5199" s="2" t="s">
        <v>27</v>
      </c>
      <c r="L5199" s="2">
        <v>224.41</v>
      </c>
      <c r="M5199" s="2" t="s">
        <v>48</v>
      </c>
      <c r="N5199" s="11">
        <f>L5199/E5199*100</f>
        <v>13.553620177324669</v>
      </c>
      <c r="O5199" s="12" t="str">
        <f>IF(N5199&lt;10,"Low",IF(N5199&lt;20,"Med","High"))</f>
        <v>Med</v>
      </c>
      <c r="P5199" s="12">
        <f>sales*discount</f>
        <v>513.27319999999997</v>
      </c>
      <c r="Q5199" s="12">
        <f>sales-Discount_Values</f>
        <v>1142.4468000000002</v>
      </c>
      <c r="R5199" s="12">
        <f>DATEDIF(order_date,delivery_date,"D")</f>
        <v>2</v>
      </c>
      <c r="S5199" s="12"/>
    </row>
    <row r="5200" spans="1:19" ht="14.25" customHeight="1" x14ac:dyDescent="0.35">
      <c r="A5200" s="2" t="s">
        <v>8317</v>
      </c>
      <c r="B5200" s="2">
        <v>108284</v>
      </c>
      <c r="C5200" s="2" t="s">
        <v>19</v>
      </c>
      <c r="D5200" s="2" t="s">
        <v>26</v>
      </c>
      <c r="E5200" s="2">
        <v>3714.31</v>
      </c>
      <c r="F5200" s="2">
        <v>0.41</v>
      </c>
      <c r="G5200" s="2">
        <v>9</v>
      </c>
      <c r="H5200" s="3">
        <v>45638</v>
      </c>
      <c r="I5200" s="3">
        <v>45642</v>
      </c>
      <c r="J5200" s="2" t="s">
        <v>15</v>
      </c>
      <c r="K5200" s="2" t="s">
        <v>27</v>
      </c>
      <c r="L5200" s="2">
        <v>503.53</v>
      </c>
      <c r="M5200" s="2" t="s">
        <v>34</v>
      </c>
      <c r="N5200" s="11">
        <f>L5200/E5200*100</f>
        <v>13.556488284499677</v>
      </c>
      <c r="O5200" s="12" t="str">
        <f>IF(N5200&lt;10,"Low",IF(N5200&lt;20,"Med","High"))</f>
        <v>Med</v>
      </c>
      <c r="P5200" s="12">
        <f>sales*discount</f>
        <v>1522.8670999999999</v>
      </c>
      <c r="Q5200" s="12">
        <f>sales-Discount_Values</f>
        <v>2191.4429</v>
      </c>
      <c r="R5200" s="12">
        <f>DATEDIF(order_date,delivery_date,"D")</f>
        <v>4</v>
      </c>
      <c r="S5200" s="12"/>
    </row>
    <row r="5201" spans="1:19" ht="14.25" customHeight="1" x14ac:dyDescent="0.35">
      <c r="A5201" s="2" t="s">
        <v>8596</v>
      </c>
      <c r="B5201" s="2">
        <v>108563</v>
      </c>
      <c r="C5201" s="2" t="s">
        <v>19</v>
      </c>
      <c r="D5201" s="2" t="s">
        <v>14</v>
      </c>
      <c r="E5201" s="2">
        <v>528.26</v>
      </c>
      <c r="F5201" s="2">
        <v>0.46</v>
      </c>
      <c r="G5201" s="2">
        <v>9</v>
      </c>
      <c r="H5201" s="3">
        <v>45002</v>
      </c>
      <c r="I5201" s="3">
        <v>45004</v>
      </c>
      <c r="J5201" s="2" t="s">
        <v>15</v>
      </c>
      <c r="K5201" s="2" t="s">
        <v>27</v>
      </c>
      <c r="L5201" s="2">
        <v>71.63</v>
      </c>
      <c r="M5201" s="2" t="s">
        <v>39</v>
      </c>
      <c r="N5201" s="11">
        <f>L5201/E5201*100</f>
        <v>13.559610797713248</v>
      </c>
      <c r="O5201" s="12" t="str">
        <f>IF(N5201&lt;10,"Low",IF(N5201&lt;20,"Med","High"))</f>
        <v>Med</v>
      </c>
      <c r="P5201" s="12">
        <f>sales*discount</f>
        <v>242.99960000000002</v>
      </c>
      <c r="Q5201" s="12">
        <f>sales-Discount_Values</f>
        <v>285.2604</v>
      </c>
      <c r="R5201" s="12">
        <f>DATEDIF(order_date,delivery_date,"D")</f>
        <v>2</v>
      </c>
      <c r="S5201" s="12"/>
    </row>
    <row r="5202" spans="1:19" ht="14.25" customHeight="1" x14ac:dyDescent="0.35">
      <c r="A5202" s="2" t="s">
        <v>1796</v>
      </c>
      <c r="B5202" s="2">
        <v>101763</v>
      </c>
      <c r="C5202" s="2" t="s">
        <v>13</v>
      </c>
      <c r="D5202" s="2" t="s">
        <v>20</v>
      </c>
      <c r="E5202" s="2">
        <v>3364.37</v>
      </c>
      <c r="F5202" s="2">
        <v>0.3</v>
      </c>
      <c r="G5202" s="2">
        <v>4</v>
      </c>
      <c r="H5202" s="3">
        <v>45193</v>
      </c>
      <c r="I5202" s="3">
        <v>45200</v>
      </c>
      <c r="J5202" s="2" t="s">
        <v>21</v>
      </c>
      <c r="K5202" s="2" t="s">
        <v>22</v>
      </c>
      <c r="L5202" s="2">
        <v>456.25</v>
      </c>
      <c r="M5202" s="2" t="s">
        <v>48</v>
      </c>
      <c r="N5202" s="11">
        <f>L5202/E5202*100</f>
        <v>13.561231374670443</v>
      </c>
      <c r="O5202" s="12" t="str">
        <f>IF(N5202&lt;10,"Low",IF(N5202&lt;20,"Med","High"))</f>
        <v>Med</v>
      </c>
      <c r="P5202" s="12">
        <f>sales*discount</f>
        <v>1009.3109999999999</v>
      </c>
      <c r="Q5202" s="12">
        <f>sales-Discount_Values</f>
        <v>2355.0590000000002</v>
      </c>
      <c r="R5202" s="12">
        <f>DATEDIF(order_date,delivery_date,"D")</f>
        <v>7</v>
      </c>
      <c r="S5202" s="12"/>
    </row>
    <row r="5203" spans="1:19" ht="14.25" customHeight="1" x14ac:dyDescent="0.35">
      <c r="A5203" s="2" t="s">
        <v>14759</v>
      </c>
      <c r="B5203" s="2">
        <v>114726</v>
      </c>
      <c r="C5203" s="2" t="s">
        <v>25</v>
      </c>
      <c r="D5203" s="2" t="s">
        <v>26</v>
      </c>
      <c r="E5203" s="2">
        <v>3172.77</v>
      </c>
      <c r="F5203" s="2">
        <v>0.09</v>
      </c>
      <c r="G5203" s="2">
        <v>7</v>
      </c>
      <c r="H5203" s="3">
        <v>45270</v>
      </c>
      <c r="I5203" s="3">
        <v>45272</v>
      </c>
      <c r="J5203" s="2" t="s">
        <v>21</v>
      </c>
      <c r="K5203" s="2" t="s">
        <v>16</v>
      </c>
      <c r="L5203" s="2">
        <v>430.5</v>
      </c>
      <c r="M5203" s="2" t="s">
        <v>23</v>
      </c>
      <c r="N5203" s="11">
        <f>L5203/E5203*100</f>
        <v>13.56858517951191</v>
      </c>
      <c r="O5203" s="12" t="str">
        <f>IF(N5203&lt;10,"Low",IF(N5203&lt;20,"Med","High"))</f>
        <v>Med</v>
      </c>
      <c r="P5203" s="12">
        <f>sales*discount</f>
        <v>285.54929999999996</v>
      </c>
      <c r="Q5203" s="12">
        <f>sales-Discount_Values</f>
        <v>2887.2206999999999</v>
      </c>
      <c r="R5203" s="12">
        <f>DATEDIF(order_date,delivery_date,"D")</f>
        <v>2</v>
      </c>
      <c r="S5203" s="12"/>
    </row>
    <row r="5204" spans="1:19" ht="14.25" customHeight="1" x14ac:dyDescent="0.35">
      <c r="A5204" s="2" t="s">
        <v>6515</v>
      </c>
      <c r="B5204" s="2">
        <v>106482</v>
      </c>
      <c r="C5204" s="2" t="s">
        <v>41</v>
      </c>
      <c r="D5204" s="2" t="s">
        <v>26</v>
      </c>
      <c r="E5204" s="2">
        <v>3531.19</v>
      </c>
      <c r="F5204" s="2">
        <v>0.35</v>
      </c>
      <c r="G5204" s="2">
        <v>6</v>
      </c>
      <c r="H5204" s="3">
        <v>45330</v>
      </c>
      <c r="I5204" s="3">
        <v>45334</v>
      </c>
      <c r="J5204" s="2" t="s">
        <v>15</v>
      </c>
      <c r="K5204" s="2" t="s">
        <v>27</v>
      </c>
      <c r="L5204" s="2">
        <v>479.17</v>
      </c>
      <c r="M5204" s="2" t="s">
        <v>39</v>
      </c>
      <c r="N5204" s="11">
        <f>L5204/E5204*100</f>
        <v>13.569646493108555</v>
      </c>
      <c r="O5204" s="12" t="str">
        <f>IF(N5204&lt;10,"Low",IF(N5204&lt;20,"Med","High"))</f>
        <v>Med</v>
      </c>
      <c r="P5204" s="12">
        <f>sales*discount</f>
        <v>1235.9165</v>
      </c>
      <c r="Q5204" s="12">
        <f>sales-Discount_Values</f>
        <v>2295.2735000000002</v>
      </c>
      <c r="R5204" s="12">
        <f>DATEDIF(order_date,delivery_date,"D")</f>
        <v>4</v>
      </c>
      <c r="S5204" s="12"/>
    </row>
    <row r="5205" spans="1:19" ht="14.25" customHeight="1" x14ac:dyDescent="0.35">
      <c r="A5205" s="2" t="s">
        <v>1256</v>
      </c>
      <c r="B5205" s="2">
        <v>101223</v>
      </c>
      <c r="C5205" s="2" t="s">
        <v>13</v>
      </c>
      <c r="D5205" s="2" t="s">
        <v>14</v>
      </c>
      <c r="E5205" s="2">
        <v>945.76</v>
      </c>
      <c r="F5205" s="2">
        <v>0.28999999999999998</v>
      </c>
      <c r="G5205" s="2">
        <v>9</v>
      </c>
      <c r="H5205" s="3">
        <v>45207</v>
      </c>
      <c r="I5205" s="3">
        <v>45212</v>
      </c>
      <c r="J5205" s="2" t="s">
        <v>15</v>
      </c>
      <c r="K5205" s="2" t="s">
        <v>27</v>
      </c>
      <c r="L5205" s="2">
        <v>128.34</v>
      </c>
      <c r="M5205" s="2" t="s">
        <v>17</v>
      </c>
      <c r="N5205" s="11">
        <f>L5205/E5205*100</f>
        <v>13.570038910505838</v>
      </c>
      <c r="O5205" s="12" t="str">
        <f>IF(N5205&lt;10,"Low",IF(N5205&lt;20,"Med","High"))</f>
        <v>Med</v>
      </c>
      <c r="P5205" s="12">
        <f>sales*discount</f>
        <v>274.2704</v>
      </c>
      <c r="Q5205" s="12">
        <f>sales-Discount_Values</f>
        <v>671.4896</v>
      </c>
      <c r="R5205" s="12">
        <f>DATEDIF(order_date,delivery_date,"D")</f>
        <v>5</v>
      </c>
      <c r="S5205" s="12"/>
    </row>
    <row r="5206" spans="1:19" ht="14.25" customHeight="1" x14ac:dyDescent="0.35">
      <c r="A5206" s="2" t="s">
        <v>1186</v>
      </c>
      <c r="B5206" s="2">
        <v>101153</v>
      </c>
      <c r="C5206" s="2" t="s">
        <v>41</v>
      </c>
      <c r="D5206" s="2" t="s">
        <v>14</v>
      </c>
      <c r="E5206" s="2">
        <v>2249.67</v>
      </c>
      <c r="F5206" s="2">
        <v>0.43</v>
      </c>
      <c r="G5206" s="2">
        <v>8</v>
      </c>
      <c r="H5206" s="3">
        <v>45188</v>
      </c>
      <c r="I5206" s="3">
        <v>45195</v>
      </c>
      <c r="J5206" s="2" t="s">
        <v>21</v>
      </c>
      <c r="K5206" s="2" t="s">
        <v>22</v>
      </c>
      <c r="L5206" s="2">
        <v>305.31</v>
      </c>
      <c r="M5206" s="2" t="s">
        <v>17</v>
      </c>
      <c r="N5206" s="11">
        <f>L5206/E5206*100</f>
        <v>13.571323794156475</v>
      </c>
      <c r="O5206" s="12" t="str">
        <f>IF(N5206&lt;10,"Low",IF(N5206&lt;20,"Med","High"))</f>
        <v>Med</v>
      </c>
      <c r="P5206" s="12">
        <f>sales*discount</f>
        <v>967.35810000000004</v>
      </c>
      <c r="Q5206" s="12">
        <f>sales-Discount_Values</f>
        <v>1282.3119000000002</v>
      </c>
      <c r="R5206" s="12">
        <f>DATEDIF(order_date,delivery_date,"D")</f>
        <v>7</v>
      </c>
      <c r="S5206" s="12"/>
    </row>
    <row r="5207" spans="1:19" ht="14.25" customHeight="1" x14ac:dyDescent="0.35">
      <c r="A5207" s="2" t="s">
        <v>2637</v>
      </c>
      <c r="B5207" s="2">
        <v>102604</v>
      </c>
      <c r="C5207" s="2" t="s">
        <v>13</v>
      </c>
      <c r="D5207" s="2" t="s">
        <v>33</v>
      </c>
      <c r="E5207" s="2">
        <v>177.13</v>
      </c>
      <c r="F5207" s="2">
        <v>0.32</v>
      </c>
      <c r="G5207" s="2">
        <v>7</v>
      </c>
      <c r="H5207" s="3">
        <v>45544</v>
      </c>
      <c r="I5207" s="3">
        <v>45551</v>
      </c>
      <c r="J5207" s="2" t="s">
        <v>21</v>
      </c>
      <c r="K5207" s="2" t="s">
        <v>16</v>
      </c>
      <c r="L5207" s="2">
        <v>24.04</v>
      </c>
      <c r="M5207" s="2" t="s">
        <v>39</v>
      </c>
      <c r="N5207" s="11">
        <f>L5207/E5207*100</f>
        <v>13.571952803026027</v>
      </c>
      <c r="O5207" s="12" t="str">
        <f>IF(N5207&lt;10,"Low",IF(N5207&lt;20,"Med","High"))</f>
        <v>Med</v>
      </c>
      <c r="P5207" s="12">
        <f>sales*discount</f>
        <v>56.681600000000003</v>
      </c>
      <c r="Q5207" s="12">
        <f>sales-Discount_Values</f>
        <v>120.44839999999999</v>
      </c>
      <c r="R5207" s="12">
        <f>DATEDIF(order_date,delivery_date,"D")</f>
        <v>7</v>
      </c>
      <c r="S5207" s="12"/>
    </row>
    <row r="5208" spans="1:19" ht="14.25" customHeight="1" x14ac:dyDescent="0.35">
      <c r="A5208" s="2" t="s">
        <v>4920</v>
      </c>
      <c r="B5208" s="2">
        <v>104887</v>
      </c>
      <c r="C5208" s="2" t="s">
        <v>13</v>
      </c>
      <c r="D5208" s="2" t="s">
        <v>20</v>
      </c>
      <c r="E5208" s="2">
        <v>1596.79</v>
      </c>
      <c r="F5208" s="2">
        <v>0.2</v>
      </c>
      <c r="G5208" s="2">
        <v>9</v>
      </c>
      <c r="H5208" s="3">
        <v>45218</v>
      </c>
      <c r="I5208" s="3">
        <v>45224</v>
      </c>
      <c r="J5208" s="2" t="s">
        <v>31</v>
      </c>
      <c r="K5208" s="2" t="s">
        <v>16</v>
      </c>
      <c r="L5208" s="2">
        <v>216.74</v>
      </c>
      <c r="M5208" s="2" t="s">
        <v>39</v>
      </c>
      <c r="N5208" s="11">
        <f>L5208/E5208*100</f>
        <v>13.573481797856951</v>
      </c>
      <c r="O5208" s="12" t="str">
        <f>IF(N5208&lt;10,"Low",IF(N5208&lt;20,"Med","High"))</f>
        <v>Med</v>
      </c>
      <c r="P5208" s="12">
        <f>sales*discount</f>
        <v>319.358</v>
      </c>
      <c r="Q5208" s="12">
        <f>sales-Discount_Values</f>
        <v>1277.432</v>
      </c>
      <c r="R5208" s="12">
        <f>DATEDIF(order_date,delivery_date,"D")</f>
        <v>6</v>
      </c>
      <c r="S5208" s="12"/>
    </row>
    <row r="5209" spans="1:19" ht="14.25" customHeight="1" x14ac:dyDescent="0.35">
      <c r="A5209" s="2" t="s">
        <v>8454</v>
      </c>
      <c r="B5209" s="2">
        <v>108421</v>
      </c>
      <c r="C5209" s="2" t="s">
        <v>13</v>
      </c>
      <c r="D5209" s="2" t="s">
        <v>20</v>
      </c>
      <c r="E5209" s="2">
        <v>3389.22</v>
      </c>
      <c r="F5209" s="2">
        <v>0.43</v>
      </c>
      <c r="G5209" s="2">
        <v>2</v>
      </c>
      <c r="H5209" s="3">
        <v>45073</v>
      </c>
      <c r="I5209" s="3">
        <v>45078</v>
      </c>
      <c r="J5209" s="2" t="s">
        <v>21</v>
      </c>
      <c r="K5209" s="2" t="s">
        <v>16</v>
      </c>
      <c r="L5209" s="2">
        <v>460.08</v>
      </c>
      <c r="M5209" s="2" t="s">
        <v>48</v>
      </c>
      <c r="N5209" s="11">
        <f>L5209/E5209*100</f>
        <v>13.574804822348504</v>
      </c>
      <c r="O5209" s="12" t="str">
        <f>IF(N5209&lt;10,"Low",IF(N5209&lt;20,"Med","High"))</f>
        <v>Med</v>
      </c>
      <c r="P5209" s="12">
        <f>sales*discount</f>
        <v>1457.3645999999999</v>
      </c>
      <c r="Q5209" s="12">
        <f>sales-Discount_Values</f>
        <v>1931.8553999999999</v>
      </c>
      <c r="R5209" s="12">
        <f>DATEDIF(order_date,delivery_date,"D")</f>
        <v>5</v>
      </c>
      <c r="S5209" s="12"/>
    </row>
    <row r="5210" spans="1:19" ht="14.25" customHeight="1" x14ac:dyDescent="0.35">
      <c r="A5210" s="2" t="s">
        <v>7401</v>
      </c>
      <c r="B5210" s="2">
        <v>107368</v>
      </c>
      <c r="C5210" s="2" t="s">
        <v>25</v>
      </c>
      <c r="D5210" s="2" t="s">
        <v>36</v>
      </c>
      <c r="E5210" s="2">
        <v>4340.25</v>
      </c>
      <c r="F5210" s="2">
        <v>0.4</v>
      </c>
      <c r="G5210" s="2">
        <v>5</v>
      </c>
      <c r="H5210" s="3">
        <v>45351</v>
      </c>
      <c r="I5210" s="3">
        <v>45357</v>
      </c>
      <c r="J5210" s="2" t="s">
        <v>15</v>
      </c>
      <c r="K5210" s="2" t="s">
        <v>16</v>
      </c>
      <c r="L5210" s="2">
        <v>589.25</v>
      </c>
      <c r="M5210" s="2" t="s">
        <v>17</v>
      </c>
      <c r="N5210" s="11">
        <f>L5210/E5210*100</f>
        <v>13.576406889004089</v>
      </c>
      <c r="O5210" s="12" t="str">
        <f>IF(N5210&lt;10,"Low",IF(N5210&lt;20,"Med","High"))</f>
        <v>Med</v>
      </c>
      <c r="P5210" s="12">
        <f>sales*discount</f>
        <v>1736.1000000000001</v>
      </c>
      <c r="Q5210" s="12">
        <f>sales-Discount_Values</f>
        <v>2604.1499999999996</v>
      </c>
      <c r="R5210" s="12">
        <f>DATEDIF(order_date,delivery_date,"D")</f>
        <v>6</v>
      </c>
      <c r="S5210" s="12"/>
    </row>
    <row r="5211" spans="1:19" ht="14.25" customHeight="1" x14ac:dyDescent="0.35">
      <c r="A5211" s="2" t="s">
        <v>5290</v>
      </c>
      <c r="B5211" s="2">
        <v>105257</v>
      </c>
      <c r="C5211" s="2" t="s">
        <v>25</v>
      </c>
      <c r="D5211" s="2" t="s">
        <v>36</v>
      </c>
      <c r="E5211" s="2">
        <v>144.22</v>
      </c>
      <c r="F5211" s="2">
        <v>0.16</v>
      </c>
      <c r="G5211" s="2">
        <v>1</v>
      </c>
      <c r="H5211" s="3">
        <v>45544</v>
      </c>
      <c r="I5211" s="3">
        <v>45547</v>
      </c>
      <c r="J5211" s="2" t="s">
        <v>15</v>
      </c>
      <c r="K5211" s="2" t="s">
        <v>22</v>
      </c>
      <c r="L5211" s="2">
        <v>19.579999999999998</v>
      </c>
      <c r="M5211" s="2" t="s">
        <v>28</v>
      </c>
      <c r="N5211" s="11">
        <f>L5211/E5211*100</f>
        <v>13.576480377201497</v>
      </c>
      <c r="O5211" s="12" t="str">
        <f>IF(N5211&lt;10,"Low",IF(N5211&lt;20,"Med","High"))</f>
        <v>Med</v>
      </c>
      <c r="P5211" s="12">
        <f>sales*discount</f>
        <v>23.075199999999999</v>
      </c>
      <c r="Q5211" s="12">
        <f>sales-Discount_Values</f>
        <v>121.1448</v>
      </c>
      <c r="R5211" s="12">
        <f>DATEDIF(order_date,delivery_date,"D")</f>
        <v>3</v>
      </c>
      <c r="S5211" s="12"/>
    </row>
    <row r="5212" spans="1:19" ht="14.25" customHeight="1" x14ac:dyDescent="0.35">
      <c r="A5212" s="2" t="s">
        <v>13200</v>
      </c>
      <c r="B5212" s="2">
        <v>113167</v>
      </c>
      <c r="C5212" s="2" t="s">
        <v>41</v>
      </c>
      <c r="D5212" s="2" t="s">
        <v>36</v>
      </c>
      <c r="E5212" s="2">
        <v>799.07</v>
      </c>
      <c r="F5212" s="2">
        <v>0.17</v>
      </c>
      <c r="G5212" s="2">
        <v>6</v>
      </c>
      <c r="H5212" s="3">
        <v>45152</v>
      </c>
      <c r="I5212" s="3">
        <v>45156</v>
      </c>
      <c r="J5212" s="2" t="s">
        <v>15</v>
      </c>
      <c r="K5212" s="2" t="s">
        <v>27</v>
      </c>
      <c r="L5212" s="2">
        <v>108.53</v>
      </c>
      <c r="M5212" s="2" t="s">
        <v>17</v>
      </c>
      <c r="N5212" s="11">
        <f>L5212/E5212*100</f>
        <v>13.582039120477555</v>
      </c>
      <c r="O5212" s="12" t="str">
        <f>IF(N5212&lt;10,"Low",IF(N5212&lt;20,"Med","High"))</f>
        <v>Med</v>
      </c>
      <c r="P5212" s="12">
        <f>sales*discount</f>
        <v>135.84190000000001</v>
      </c>
      <c r="Q5212" s="12">
        <f>sales-Discount_Values</f>
        <v>663.22810000000004</v>
      </c>
      <c r="R5212" s="12">
        <f>DATEDIF(order_date,delivery_date,"D")</f>
        <v>4</v>
      </c>
      <c r="S5212" s="12"/>
    </row>
    <row r="5213" spans="1:19" ht="14.25" customHeight="1" x14ac:dyDescent="0.35">
      <c r="A5213" s="2" t="s">
        <v>11067</v>
      </c>
      <c r="B5213" s="2">
        <v>111034</v>
      </c>
      <c r="C5213" s="2" t="s">
        <v>41</v>
      </c>
      <c r="D5213" s="2" t="s">
        <v>26</v>
      </c>
      <c r="E5213" s="2">
        <v>2028.99</v>
      </c>
      <c r="F5213" s="2">
        <v>0.15</v>
      </c>
      <c r="G5213" s="2">
        <v>4</v>
      </c>
      <c r="H5213" s="3">
        <v>45646</v>
      </c>
      <c r="I5213" s="3">
        <v>45651</v>
      </c>
      <c r="J5213" s="2" t="s">
        <v>21</v>
      </c>
      <c r="K5213" s="2" t="s">
        <v>27</v>
      </c>
      <c r="L5213" s="2">
        <v>275.58999999999997</v>
      </c>
      <c r="M5213" s="2" t="s">
        <v>28</v>
      </c>
      <c r="N5213" s="11">
        <f>L5213/E5213*100</f>
        <v>13.582619924198738</v>
      </c>
      <c r="O5213" s="12" t="str">
        <f>IF(N5213&lt;10,"Low",IF(N5213&lt;20,"Med","High"))</f>
        <v>Med</v>
      </c>
      <c r="P5213" s="12">
        <f>sales*discount</f>
        <v>304.3485</v>
      </c>
      <c r="Q5213" s="12">
        <f>sales-Discount_Values</f>
        <v>1724.6415</v>
      </c>
      <c r="R5213" s="12">
        <f>DATEDIF(order_date,delivery_date,"D")</f>
        <v>5</v>
      </c>
      <c r="S5213" s="12"/>
    </row>
    <row r="5214" spans="1:19" ht="14.25" customHeight="1" x14ac:dyDescent="0.35">
      <c r="A5214" s="2" t="s">
        <v>2946</v>
      </c>
      <c r="B5214" s="2">
        <v>102913</v>
      </c>
      <c r="C5214" s="2" t="s">
        <v>19</v>
      </c>
      <c r="D5214" s="2" t="s">
        <v>33</v>
      </c>
      <c r="E5214" s="2">
        <v>4265.9399999999996</v>
      </c>
      <c r="F5214" s="2">
        <v>0.1</v>
      </c>
      <c r="G5214" s="2">
        <v>3</v>
      </c>
      <c r="H5214" s="3">
        <v>45118</v>
      </c>
      <c r="I5214" s="3">
        <v>45124</v>
      </c>
      <c r="J5214" s="2" t="s">
        <v>15</v>
      </c>
      <c r="K5214" s="2" t="s">
        <v>27</v>
      </c>
      <c r="L5214" s="2">
        <v>579.54</v>
      </c>
      <c r="M5214" s="2" t="s">
        <v>39</v>
      </c>
      <c r="N5214" s="11">
        <f>L5214/E5214*100</f>
        <v>13.585282493424661</v>
      </c>
      <c r="O5214" s="12" t="str">
        <f>IF(N5214&lt;10,"Low",IF(N5214&lt;20,"Med","High"))</f>
        <v>Med</v>
      </c>
      <c r="P5214" s="12">
        <f>sales*discount</f>
        <v>426.59399999999999</v>
      </c>
      <c r="Q5214" s="12">
        <f>sales-Discount_Values</f>
        <v>3839.3459999999995</v>
      </c>
      <c r="R5214" s="12">
        <f>DATEDIF(order_date,delivery_date,"D")</f>
        <v>6</v>
      </c>
      <c r="S5214" s="12"/>
    </row>
    <row r="5215" spans="1:19" ht="14.25" customHeight="1" x14ac:dyDescent="0.35">
      <c r="A5215" s="2" t="s">
        <v>7463</v>
      </c>
      <c r="B5215" s="2">
        <v>107430</v>
      </c>
      <c r="C5215" s="2" t="s">
        <v>41</v>
      </c>
      <c r="D5215" s="2" t="s">
        <v>14</v>
      </c>
      <c r="E5215" s="2">
        <v>3514.41</v>
      </c>
      <c r="F5215" s="2">
        <v>0.22</v>
      </c>
      <c r="G5215" s="2">
        <v>8</v>
      </c>
      <c r="H5215" s="3">
        <v>45086</v>
      </c>
      <c r="I5215" s="3">
        <v>45092</v>
      </c>
      <c r="J5215" s="2" t="s">
        <v>31</v>
      </c>
      <c r="K5215" s="2" t="s">
        <v>16</v>
      </c>
      <c r="L5215" s="2">
        <v>477.62</v>
      </c>
      <c r="M5215" s="2" t="s">
        <v>17</v>
      </c>
      <c r="N5215" s="11">
        <f>L5215/E5215*100</f>
        <v>13.590332374424158</v>
      </c>
      <c r="O5215" s="12" t="str">
        <f>IF(N5215&lt;10,"Low",IF(N5215&lt;20,"Med","High"))</f>
        <v>Med</v>
      </c>
      <c r="P5215" s="12">
        <f>sales*discount</f>
        <v>773.17020000000002</v>
      </c>
      <c r="Q5215" s="12">
        <f>sales-Discount_Values</f>
        <v>2741.2397999999998</v>
      </c>
      <c r="R5215" s="12">
        <f>DATEDIF(order_date,delivery_date,"D")</f>
        <v>6</v>
      </c>
      <c r="S5215" s="12"/>
    </row>
    <row r="5216" spans="1:19" ht="14.25" customHeight="1" x14ac:dyDescent="0.35">
      <c r="A5216" s="2" t="s">
        <v>6081</v>
      </c>
      <c r="B5216" s="2">
        <v>106048</v>
      </c>
      <c r="C5216" s="2" t="s">
        <v>41</v>
      </c>
      <c r="D5216" s="2" t="s">
        <v>36</v>
      </c>
      <c r="E5216" s="2">
        <v>4281.2700000000004</v>
      </c>
      <c r="F5216" s="2">
        <v>0.1</v>
      </c>
      <c r="G5216" s="2">
        <v>9</v>
      </c>
      <c r="H5216" s="3">
        <v>45308</v>
      </c>
      <c r="I5216" s="3">
        <v>45309</v>
      </c>
      <c r="J5216" s="2" t="s">
        <v>15</v>
      </c>
      <c r="K5216" s="2" t="s">
        <v>22</v>
      </c>
      <c r="L5216" s="2">
        <v>581.91999999999996</v>
      </c>
      <c r="M5216" s="2" t="s">
        <v>28</v>
      </c>
      <c r="N5216" s="11">
        <f>L5216/E5216*100</f>
        <v>13.592228474261139</v>
      </c>
      <c r="O5216" s="12" t="str">
        <f>IF(N5216&lt;10,"Low",IF(N5216&lt;20,"Med","High"))</f>
        <v>Med</v>
      </c>
      <c r="P5216" s="12">
        <f>sales*discount</f>
        <v>428.12700000000007</v>
      </c>
      <c r="Q5216" s="12">
        <f>sales-Discount_Values</f>
        <v>3853.1430000000005</v>
      </c>
      <c r="R5216" s="12">
        <f>DATEDIF(order_date,delivery_date,"D")</f>
        <v>1</v>
      </c>
      <c r="S5216" s="12"/>
    </row>
    <row r="5217" spans="1:19" ht="14.25" customHeight="1" x14ac:dyDescent="0.35">
      <c r="A5217" s="2" t="s">
        <v>6356</v>
      </c>
      <c r="B5217" s="2">
        <v>106323</v>
      </c>
      <c r="C5217" s="2" t="s">
        <v>25</v>
      </c>
      <c r="D5217" s="2" t="s">
        <v>36</v>
      </c>
      <c r="E5217" s="2">
        <v>3669.92</v>
      </c>
      <c r="F5217" s="2">
        <v>0.06</v>
      </c>
      <c r="G5217" s="2">
        <v>2</v>
      </c>
      <c r="H5217" s="3">
        <v>45116</v>
      </c>
      <c r="I5217" s="3">
        <v>45123</v>
      </c>
      <c r="J5217" s="2" t="s">
        <v>15</v>
      </c>
      <c r="K5217" s="2" t="s">
        <v>27</v>
      </c>
      <c r="L5217" s="2">
        <v>498.91</v>
      </c>
      <c r="M5217" s="2" t="s">
        <v>17</v>
      </c>
      <c r="N5217" s="11">
        <f>L5217/E5217*100</f>
        <v>13.594574268648909</v>
      </c>
      <c r="O5217" s="12" t="str">
        <f>IF(N5217&lt;10,"Low",IF(N5217&lt;20,"Med","High"))</f>
        <v>Med</v>
      </c>
      <c r="P5217" s="12">
        <f>sales*discount</f>
        <v>220.1952</v>
      </c>
      <c r="Q5217" s="12">
        <f>sales-Discount_Values</f>
        <v>3449.7248</v>
      </c>
      <c r="R5217" s="12">
        <f>DATEDIF(order_date,delivery_date,"D")</f>
        <v>7</v>
      </c>
      <c r="S5217" s="12"/>
    </row>
    <row r="5218" spans="1:19" ht="14.25" customHeight="1" x14ac:dyDescent="0.35">
      <c r="A5218" s="2" t="s">
        <v>15220</v>
      </c>
      <c r="B5218" s="2">
        <v>115187</v>
      </c>
      <c r="C5218" s="2" t="s">
        <v>25</v>
      </c>
      <c r="D5218" s="2" t="s">
        <v>33</v>
      </c>
      <c r="E5218" s="2">
        <v>2866.31</v>
      </c>
      <c r="F5218" s="2">
        <v>0.1</v>
      </c>
      <c r="G5218" s="2">
        <v>6</v>
      </c>
      <c r="H5218" s="3">
        <v>45438</v>
      </c>
      <c r="I5218" s="3">
        <v>45439</v>
      </c>
      <c r="J5218" s="2" t="s">
        <v>21</v>
      </c>
      <c r="K5218" s="2" t="s">
        <v>22</v>
      </c>
      <c r="L5218" s="2">
        <v>389.7</v>
      </c>
      <c r="M5218" s="2" t="s">
        <v>17</v>
      </c>
      <c r="N5218" s="11">
        <f>L5218/E5218*100</f>
        <v>13.595877626634941</v>
      </c>
      <c r="O5218" s="12" t="str">
        <f>IF(N5218&lt;10,"Low",IF(N5218&lt;20,"Med","High"))</f>
        <v>Med</v>
      </c>
      <c r="P5218" s="12">
        <f>sales*discount</f>
        <v>286.63100000000003</v>
      </c>
      <c r="Q5218" s="12">
        <f>sales-Discount_Values</f>
        <v>2579.6790000000001</v>
      </c>
      <c r="R5218" s="12">
        <f>DATEDIF(order_date,delivery_date,"D")</f>
        <v>1</v>
      </c>
      <c r="S5218" s="12"/>
    </row>
    <row r="5219" spans="1:19" ht="14.25" customHeight="1" x14ac:dyDescent="0.35">
      <c r="A5219" s="2" t="s">
        <v>3849</v>
      </c>
      <c r="B5219" s="2">
        <v>103816</v>
      </c>
      <c r="C5219" s="2" t="s">
        <v>13</v>
      </c>
      <c r="D5219" s="2" t="s">
        <v>20</v>
      </c>
      <c r="E5219" s="2">
        <v>1542.67</v>
      </c>
      <c r="F5219" s="2">
        <v>0.28999999999999998</v>
      </c>
      <c r="G5219" s="2">
        <v>2</v>
      </c>
      <c r="H5219" s="3">
        <v>45360</v>
      </c>
      <c r="I5219" s="3">
        <v>45363</v>
      </c>
      <c r="J5219" s="2" t="s">
        <v>15</v>
      </c>
      <c r="K5219" s="2" t="s">
        <v>22</v>
      </c>
      <c r="L5219" s="2">
        <v>209.75</v>
      </c>
      <c r="M5219" s="2" t="s">
        <v>48</v>
      </c>
      <c r="N5219" s="11">
        <f>L5219/E5219*100</f>
        <v>13.596556619367719</v>
      </c>
      <c r="O5219" s="12" t="str">
        <f>IF(N5219&lt;10,"Low",IF(N5219&lt;20,"Med","High"))</f>
        <v>Med</v>
      </c>
      <c r="P5219" s="12">
        <f>sales*discount</f>
        <v>447.37430000000001</v>
      </c>
      <c r="Q5219" s="12">
        <f>sales-Discount_Values</f>
        <v>1095.2957000000001</v>
      </c>
      <c r="R5219" s="12">
        <f>DATEDIF(order_date,delivery_date,"D")</f>
        <v>3</v>
      </c>
      <c r="S5219" s="12"/>
    </row>
    <row r="5220" spans="1:19" ht="14.25" customHeight="1" x14ac:dyDescent="0.35">
      <c r="A5220" s="2" t="s">
        <v>5980</v>
      </c>
      <c r="B5220" s="2">
        <v>105947</v>
      </c>
      <c r="C5220" s="2" t="s">
        <v>19</v>
      </c>
      <c r="D5220" s="2" t="s">
        <v>36</v>
      </c>
      <c r="E5220" s="2">
        <v>1274.8599999999999</v>
      </c>
      <c r="F5220" s="2">
        <v>0.2</v>
      </c>
      <c r="G5220" s="2">
        <v>9</v>
      </c>
      <c r="H5220" s="3">
        <v>45347</v>
      </c>
      <c r="I5220" s="3">
        <v>45352</v>
      </c>
      <c r="J5220" s="2" t="s">
        <v>15</v>
      </c>
      <c r="K5220" s="2" t="s">
        <v>16</v>
      </c>
      <c r="L5220" s="2">
        <v>173.36</v>
      </c>
      <c r="M5220" s="2" t="s">
        <v>48</v>
      </c>
      <c r="N5220" s="11">
        <f>L5220/E5220*100</f>
        <v>13.598355897902517</v>
      </c>
      <c r="O5220" s="12" t="str">
        <f>IF(N5220&lt;10,"Low",IF(N5220&lt;20,"Med","High"))</f>
        <v>Med</v>
      </c>
      <c r="P5220" s="12">
        <f>sales*discount</f>
        <v>254.97199999999998</v>
      </c>
      <c r="Q5220" s="12">
        <f>sales-Discount_Values</f>
        <v>1019.8879999999999</v>
      </c>
      <c r="R5220" s="12">
        <f>DATEDIF(order_date,delivery_date,"D")</f>
        <v>5</v>
      </c>
      <c r="S5220" s="12"/>
    </row>
    <row r="5221" spans="1:19" ht="14.25" customHeight="1" x14ac:dyDescent="0.35">
      <c r="A5221" s="2" t="s">
        <v>11772</v>
      </c>
      <c r="B5221" s="2">
        <v>111739</v>
      </c>
      <c r="C5221" s="2" t="s">
        <v>19</v>
      </c>
      <c r="D5221" s="2" t="s">
        <v>36</v>
      </c>
      <c r="E5221" s="2">
        <v>3481.55</v>
      </c>
      <c r="F5221" s="2">
        <v>0.16</v>
      </c>
      <c r="G5221" s="2">
        <v>1</v>
      </c>
      <c r="H5221" s="3">
        <v>45152</v>
      </c>
      <c r="I5221" s="3">
        <v>45157</v>
      </c>
      <c r="J5221" s="2" t="s">
        <v>31</v>
      </c>
      <c r="K5221" s="2" t="s">
        <v>16</v>
      </c>
      <c r="L5221" s="2">
        <v>473.55</v>
      </c>
      <c r="M5221" s="2" t="s">
        <v>34</v>
      </c>
      <c r="N5221" s="11">
        <f>L5221/E5221*100</f>
        <v>13.601700392066752</v>
      </c>
      <c r="O5221" s="12" t="str">
        <f>IF(N5221&lt;10,"Low",IF(N5221&lt;20,"Med","High"))</f>
        <v>Med</v>
      </c>
      <c r="P5221" s="12">
        <f>sales*discount</f>
        <v>557.048</v>
      </c>
      <c r="Q5221" s="12">
        <f>sales-Discount_Values</f>
        <v>2924.5020000000004</v>
      </c>
      <c r="R5221" s="12">
        <f>DATEDIF(order_date,delivery_date,"D")</f>
        <v>5</v>
      </c>
      <c r="S5221" s="12"/>
    </row>
    <row r="5222" spans="1:19" ht="14.25" customHeight="1" x14ac:dyDescent="0.35">
      <c r="A5222" s="2" t="s">
        <v>5199</v>
      </c>
      <c r="B5222" s="2">
        <v>105166</v>
      </c>
      <c r="C5222" s="2" t="s">
        <v>41</v>
      </c>
      <c r="D5222" s="2" t="s">
        <v>20</v>
      </c>
      <c r="E5222" s="2">
        <v>4226.0200000000004</v>
      </c>
      <c r="F5222" s="2">
        <v>0.08</v>
      </c>
      <c r="G5222" s="2">
        <v>3</v>
      </c>
      <c r="H5222" s="3">
        <v>44988</v>
      </c>
      <c r="I5222" s="3">
        <v>44993</v>
      </c>
      <c r="J5222" s="2" t="s">
        <v>31</v>
      </c>
      <c r="K5222" s="2" t="s">
        <v>16</v>
      </c>
      <c r="L5222" s="2">
        <v>574.88</v>
      </c>
      <c r="M5222" s="2" t="s">
        <v>39</v>
      </c>
      <c r="N5222" s="11">
        <f>L5222/E5222*100</f>
        <v>13.603343098234271</v>
      </c>
      <c r="O5222" s="12" t="str">
        <f>IF(N5222&lt;10,"Low",IF(N5222&lt;20,"Med","High"))</f>
        <v>Med</v>
      </c>
      <c r="P5222" s="12">
        <f>sales*discount</f>
        <v>338.08160000000004</v>
      </c>
      <c r="Q5222" s="12">
        <f>sales-Discount_Values</f>
        <v>3887.9384000000005</v>
      </c>
      <c r="R5222" s="12">
        <f>DATEDIF(order_date,delivery_date,"D")</f>
        <v>5</v>
      </c>
      <c r="S5222" s="12"/>
    </row>
    <row r="5223" spans="1:19" ht="14.25" customHeight="1" x14ac:dyDescent="0.35">
      <c r="A5223" s="2" t="s">
        <v>9488</v>
      </c>
      <c r="B5223" s="2">
        <v>109455</v>
      </c>
      <c r="C5223" s="2" t="s">
        <v>41</v>
      </c>
      <c r="D5223" s="2" t="s">
        <v>33</v>
      </c>
      <c r="E5223" s="2">
        <v>2558.0700000000002</v>
      </c>
      <c r="F5223" s="2">
        <v>0.19</v>
      </c>
      <c r="G5223" s="2">
        <v>1</v>
      </c>
      <c r="H5223" s="3">
        <v>45450</v>
      </c>
      <c r="I5223" s="3">
        <v>45453</v>
      </c>
      <c r="J5223" s="2" t="s">
        <v>15</v>
      </c>
      <c r="K5223" s="2" t="s">
        <v>16</v>
      </c>
      <c r="L5223" s="2">
        <v>348.08</v>
      </c>
      <c r="M5223" s="2" t="s">
        <v>39</v>
      </c>
      <c r="N5223" s="11">
        <f>L5223/E5223*100</f>
        <v>13.607133502992488</v>
      </c>
      <c r="O5223" s="12" t="str">
        <f>IF(N5223&lt;10,"Low",IF(N5223&lt;20,"Med","High"))</f>
        <v>Med</v>
      </c>
      <c r="P5223" s="12">
        <f>sales*discount</f>
        <v>486.03330000000005</v>
      </c>
      <c r="Q5223" s="12">
        <f>sales-Discount_Values</f>
        <v>2072.0367000000001</v>
      </c>
      <c r="R5223" s="12">
        <f>DATEDIF(order_date,delivery_date,"D")</f>
        <v>3</v>
      </c>
      <c r="S5223" s="12"/>
    </row>
    <row r="5224" spans="1:19" ht="14.25" customHeight="1" x14ac:dyDescent="0.35">
      <c r="A5224" s="2" t="s">
        <v>4978</v>
      </c>
      <c r="B5224" s="2">
        <v>104945</v>
      </c>
      <c r="C5224" s="2" t="s">
        <v>41</v>
      </c>
      <c r="D5224" s="2" t="s">
        <v>14</v>
      </c>
      <c r="E5224" s="2">
        <v>4272.97</v>
      </c>
      <c r="F5224" s="2">
        <v>0.01</v>
      </c>
      <c r="G5224" s="2">
        <v>1</v>
      </c>
      <c r="H5224" s="3">
        <v>45520</v>
      </c>
      <c r="I5224" s="3">
        <v>45524</v>
      </c>
      <c r="J5224" s="2" t="s">
        <v>31</v>
      </c>
      <c r="K5224" s="2" t="s">
        <v>27</v>
      </c>
      <c r="L5224" s="2">
        <v>581.45000000000005</v>
      </c>
      <c r="M5224" s="2" t="s">
        <v>28</v>
      </c>
      <c r="N5224" s="11">
        <f>L5224/E5224*100</f>
        <v>13.607631226055883</v>
      </c>
      <c r="O5224" s="12" t="str">
        <f>IF(N5224&lt;10,"Low",IF(N5224&lt;20,"Med","High"))</f>
        <v>Med</v>
      </c>
      <c r="P5224" s="12">
        <f>sales*discount</f>
        <v>42.729700000000001</v>
      </c>
      <c r="Q5224" s="12">
        <f>sales-Discount_Values</f>
        <v>4230.2403000000004</v>
      </c>
      <c r="R5224" s="12">
        <f>DATEDIF(order_date,delivery_date,"D")</f>
        <v>4</v>
      </c>
      <c r="S5224" s="12"/>
    </row>
    <row r="5225" spans="1:19" ht="14.25" customHeight="1" x14ac:dyDescent="0.35">
      <c r="A5225" s="2" t="s">
        <v>1535</v>
      </c>
      <c r="B5225" s="2">
        <v>101502</v>
      </c>
      <c r="C5225" s="2" t="s">
        <v>41</v>
      </c>
      <c r="D5225" s="2" t="s">
        <v>20</v>
      </c>
      <c r="E5225" s="2">
        <v>1845.24</v>
      </c>
      <c r="F5225" s="2">
        <v>0.45</v>
      </c>
      <c r="G5225" s="2">
        <v>4</v>
      </c>
      <c r="H5225" s="3">
        <v>45229</v>
      </c>
      <c r="I5225" s="3">
        <v>45234</v>
      </c>
      <c r="J5225" s="2" t="s">
        <v>15</v>
      </c>
      <c r="K5225" s="2" t="s">
        <v>16</v>
      </c>
      <c r="L5225" s="2">
        <v>251.12</v>
      </c>
      <c r="M5225" s="2" t="s">
        <v>17</v>
      </c>
      <c r="N5225" s="11">
        <f>L5225/E5225*100</f>
        <v>13.609069822895666</v>
      </c>
      <c r="O5225" s="12" t="str">
        <f>IF(N5225&lt;10,"Low",IF(N5225&lt;20,"Med","High"))</f>
        <v>Med</v>
      </c>
      <c r="P5225" s="12">
        <f>sales*discount</f>
        <v>830.35800000000006</v>
      </c>
      <c r="Q5225" s="12">
        <f>sales-Discount_Values</f>
        <v>1014.8819999999999</v>
      </c>
      <c r="R5225" s="12">
        <f>DATEDIF(order_date,delivery_date,"D")</f>
        <v>5</v>
      </c>
      <c r="S5225" s="12"/>
    </row>
    <row r="5226" spans="1:19" ht="14.25" customHeight="1" x14ac:dyDescent="0.35">
      <c r="A5226" s="2" t="s">
        <v>11716</v>
      </c>
      <c r="B5226" s="2">
        <v>111683</v>
      </c>
      <c r="C5226" s="2" t="s">
        <v>19</v>
      </c>
      <c r="D5226" s="2" t="s">
        <v>33</v>
      </c>
      <c r="E5226" s="2">
        <v>3637.48</v>
      </c>
      <c r="F5226" s="2">
        <v>0.09</v>
      </c>
      <c r="G5226" s="2">
        <v>7</v>
      </c>
      <c r="H5226" s="3">
        <v>45281</v>
      </c>
      <c r="I5226" s="3">
        <v>45286</v>
      </c>
      <c r="J5226" s="2" t="s">
        <v>31</v>
      </c>
      <c r="K5226" s="2" t="s">
        <v>27</v>
      </c>
      <c r="L5226" s="2">
        <v>495.07</v>
      </c>
      <c r="M5226" s="2" t="s">
        <v>23</v>
      </c>
      <c r="N5226" s="11">
        <f>L5226/E5226*100</f>
        <v>13.610246654277136</v>
      </c>
      <c r="O5226" s="12" t="str">
        <f>IF(N5226&lt;10,"Low",IF(N5226&lt;20,"Med","High"))</f>
        <v>Med</v>
      </c>
      <c r="P5226" s="12">
        <f>sales*discount</f>
        <v>327.3732</v>
      </c>
      <c r="Q5226" s="12">
        <f>sales-Discount_Values</f>
        <v>3310.1068</v>
      </c>
      <c r="R5226" s="12">
        <f>DATEDIF(order_date,delivery_date,"D")</f>
        <v>5</v>
      </c>
      <c r="S5226" s="12"/>
    </row>
    <row r="5227" spans="1:19" ht="14.25" customHeight="1" x14ac:dyDescent="0.35">
      <c r="A5227" s="2" t="s">
        <v>12081</v>
      </c>
      <c r="B5227" s="2">
        <v>112048</v>
      </c>
      <c r="C5227" s="2" t="s">
        <v>19</v>
      </c>
      <c r="D5227" s="2" t="s">
        <v>14</v>
      </c>
      <c r="E5227" s="2">
        <v>1032.01</v>
      </c>
      <c r="F5227" s="2">
        <v>0.26</v>
      </c>
      <c r="G5227" s="2">
        <v>6</v>
      </c>
      <c r="H5227" s="3">
        <v>45114</v>
      </c>
      <c r="I5227" s="3">
        <v>45117</v>
      </c>
      <c r="J5227" s="2" t="s">
        <v>31</v>
      </c>
      <c r="K5227" s="2" t="s">
        <v>27</v>
      </c>
      <c r="L5227" s="2">
        <v>140.47999999999999</v>
      </c>
      <c r="M5227" s="2" t="s">
        <v>34</v>
      </c>
      <c r="N5227" s="11">
        <f>L5227/E5227*100</f>
        <v>13.612271198922491</v>
      </c>
      <c r="O5227" s="12" t="str">
        <f>IF(N5227&lt;10,"Low",IF(N5227&lt;20,"Med","High"))</f>
        <v>Med</v>
      </c>
      <c r="P5227" s="12">
        <f>sales*discount</f>
        <v>268.32260000000002</v>
      </c>
      <c r="Q5227" s="12">
        <f>sales-Discount_Values</f>
        <v>763.68740000000003</v>
      </c>
      <c r="R5227" s="12">
        <f>DATEDIF(order_date,delivery_date,"D")</f>
        <v>3</v>
      </c>
      <c r="S5227" s="12"/>
    </row>
    <row r="5228" spans="1:19" ht="14.25" customHeight="1" x14ac:dyDescent="0.35">
      <c r="A5228" s="2" t="s">
        <v>2849</v>
      </c>
      <c r="B5228" s="2">
        <v>102816</v>
      </c>
      <c r="C5228" s="2" t="s">
        <v>19</v>
      </c>
      <c r="D5228" s="2" t="s">
        <v>14</v>
      </c>
      <c r="E5228" s="2">
        <v>1767.49</v>
      </c>
      <c r="F5228" s="2">
        <v>0.46</v>
      </c>
      <c r="G5228" s="2">
        <v>2</v>
      </c>
      <c r="H5228" s="3">
        <v>45345</v>
      </c>
      <c r="I5228" s="3">
        <v>45351</v>
      </c>
      <c r="J5228" s="2" t="s">
        <v>21</v>
      </c>
      <c r="K5228" s="2" t="s">
        <v>16</v>
      </c>
      <c r="L5228" s="2">
        <v>240.63</v>
      </c>
      <c r="M5228" s="2" t="s">
        <v>34</v>
      </c>
      <c r="N5228" s="11">
        <f>L5228/E5228*100</f>
        <v>13.61422129686731</v>
      </c>
      <c r="O5228" s="12" t="str">
        <f>IF(N5228&lt;10,"Low",IF(N5228&lt;20,"Med","High"))</f>
        <v>Med</v>
      </c>
      <c r="P5228" s="12">
        <f>sales*discount</f>
        <v>813.04540000000009</v>
      </c>
      <c r="Q5228" s="12">
        <f>sales-Discount_Values</f>
        <v>954.44459999999992</v>
      </c>
      <c r="R5228" s="12">
        <f>DATEDIF(order_date,delivery_date,"D")</f>
        <v>6</v>
      </c>
      <c r="S5228" s="12"/>
    </row>
    <row r="5229" spans="1:19" ht="14.25" customHeight="1" x14ac:dyDescent="0.35">
      <c r="A5229" s="2" t="s">
        <v>4747</v>
      </c>
      <c r="B5229" s="2">
        <v>104714</v>
      </c>
      <c r="C5229" s="2" t="s">
        <v>41</v>
      </c>
      <c r="D5229" s="2" t="s">
        <v>33</v>
      </c>
      <c r="E5229" s="2">
        <v>1571.26</v>
      </c>
      <c r="F5229" s="2">
        <v>0.01</v>
      </c>
      <c r="G5229" s="2">
        <v>8</v>
      </c>
      <c r="H5229" s="3">
        <v>45647</v>
      </c>
      <c r="I5229" s="3">
        <v>45652</v>
      </c>
      <c r="J5229" s="2" t="s">
        <v>21</v>
      </c>
      <c r="K5229" s="2" t="s">
        <v>27</v>
      </c>
      <c r="L5229" s="2">
        <v>213.93</v>
      </c>
      <c r="M5229" s="2" t="s">
        <v>39</v>
      </c>
      <c r="N5229" s="11">
        <f>L5229/E5229*100</f>
        <v>13.615187811056096</v>
      </c>
      <c r="O5229" s="12" t="str">
        <f>IF(N5229&lt;10,"Low",IF(N5229&lt;20,"Med","High"))</f>
        <v>Med</v>
      </c>
      <c r="P5229" s="12">
        <f>sales*discount</f>
        <v>15.7126</v>
      </c>
      <c r="Q5229" s="12">
        <f>sales-Discount_Values</f>
        <v>1555.5473999999999</v>
      </c>
      <c r="R5229" s="12">
        <f>DATEDIF(order_date,delivery_date,"D")</f>
        <v>5</v>
      </c>
      <c r="S5229" s="12"/>
    </row>
    <row r="5230" spans="1:19" ht="14.25" customHeight="1" x14ac:dyDescent="0.35">
      <c r="A5230" s="2" t="s">
        <v>6789</v>
      </c>
      <c r="B5230" s="2">
        <v>106756</v>
      </c>
      <c r="C5230" s="2" t="s">
        <v>19</v>
      </c>
      <c r="D5230" s="2" t="s">
        <v>26</v>
      </c>
      <c r="E5230" s="2">
        <v>2416.63</v>
      </c>
      <c r="F5230" s="2">
        <v>0.43</v>
      </c>
      <c r="G5230" s="2">
        <v>5</v>
      </c>
      <c r="H5230" s="3">
        <v>45551</v>
      </c>
      <c r="I5230" s="3">
        <v>45554</v>
      </c>
      <c r="J5230" s="2" t="s">
        <v>31</v>
      </c>
      <c r="K5230" s="2" t="s">
        <v>27</v>
      </c>
      <c r="L5230" s="2">
        <v>329.06</v>
      </c>
      <c r="M5230" s="2" t="s">
        <v>48</v>
      </c>
      <c r="N5230" s="11">
        <f>L5230/E5230*100</f>
        <v>13.616482456975209</v>
      </c>
      <c r="O5230" s="12" t="str">
        <f>IF(N5230&lt;10,"Low",IF(N5230&lt;20,"Med","High"))</f>
        <v>Med</v>
      </c>
      <c r="P5230" s="12">
        <f>sales*discount</f>
        <v>1039.1509000000001</v>
      </c>
      <c r="Q5230" s="12">
        <f>sales-Discount_Values</f>
        <v>1377.4791</v>
      </c>
      <c r="R5230" s="12">
        <f>DATEDIF(order_date,delivery_date,"D")</f>
        <v>3</v>
      </c>
      <c r="S5230" s="12"/>
    </row>
    <row r="5231" spans="1:19" ht="14.25" customHeight="1" x14ac:dyDescent="0.35">
      <c r="A5231" s="2" t="s">
        <v>4098</v>
      </c>
      <c r="B5231" s="2">
        <v>104065</v>
      </c>
      <c r="C5231" s="2" t="s">
        <v>13</v>
      </c>
      <c r="D5231" s="2" t="s">
        <v>14</v>
      </c>
      <c r="E5231" s="2">
        <v>4574.32</v>
      </c>
      <c r="F5231" s="2">
        <v>0.34</v>
      </c>
      <c r="G5231" s="2">
        <v>6</v>
      </c>
      <c r="H5231" s="3">
        <v>45157</v>
      </c>
      <c r="I5231" s="3">
        <v>45158</v>
      </c>
      <c r="J5231" s="2" t="s">
        <v>15</v>
      </c>
      <c r="K5231" s="2" t="s">
        <v>22</v>
      </c>
      <c r="L5231" s="2">
        <v>622.88</v>
      </c>
      <c r="M5231" s="2" t="s">
        <v>34</v>
      </c>
      <c r="N5231" s="11">
        <f>L5231/E5231*100</f>
        <v>13.616887318770878</v>
      </c>
      <c r="O5231" s="12" t="str">
        <f>IF(N5231&lt;10,"Low",IF(N5231&lt;20,"Med","High"))</f>
        <v>Med</v>
      </c>
      <c r="P5231" s="12">
        <f>sales*discount</f>
        <v>1555.2688000000001</v>
      </c>
      <c r="Q5231" s="12">
        <f>sales-Discount_Values</f>
        <v>3019.0511999999999</v>
      </c>
      <c r="R5231" s="12">
        <f>DATEDIF(order_date,delivery_date,"D")</f>
        <v>1</v>
      </c>
      <c r="S5231" s="12"/>
    </row>
    <row r="5232" spans="1:19" ht="14.25" customHeight="1" x14ac:dyDescent="0.35">
      <c r="A5232" s="2" t="s">
        <v>11531</v>
      </c>
      <c r="B5232" s="2">
        <v>111498</v>
      </c>
      <c r="C5232" s="2" t="s">
        <v>13</v>
      </c>
      <c r="D5232" s="2" t="s">
        <v>26</v>
      </c>
      <c r="E5232" s="2">
        <v>2760.76</v>
      </c>
      <c r="F5232" s="2">
        <v>0.01</v>
      </c>
      <c r="G5232" s="2">
        <v>8</v>
      </c>
      <c r="H5232" s="3">
        <v>45133</v>
      </c>
      <c r="I5232" s="3">
        <v>45140</v>
      </c>
      <c r="J5232" s="2" t="s">
        <v>31</v>
      </c>
      <c r="K5232" s="2" t="s">
        <v>27</v>
      </c>
      <c r="L5232" s="2">
        <v>375.93</v>
      </c>
      <c r="M5232" s="2" t="s">
        <v>17</v>
      </c>
      <c r="N5232" s="11">
        <f>L5232/E5232*100</f>
        <v>13.616902592039873</v>
      </c>
      <c r="O5232" s="12" t="str">
        <f>IF(N5232&lt;10,"Low",IF(N5232&lt;20,"Med","High"))</f>
        <v>Med</v>
      </c>
      <c r="P5232" s="12">
        <f>sales*discount</f>
        <v>27.607600000000001</v>
      </c>
      <c r="Q5232" s="12">
        <f>sales-Discount_Values</f>
        <v>2733.1524000000004</v>
      </c>
      <c r="R5232" s="12">
        <f>DATEDIF(order_date,delivery_date,"D")</f>
        <v>7</v>
      </c>
      <c r="S5232" s="12"/>
    </row>
    <row r="5233" spans="1:19" ht="14.25" customHeight="1" x14ac:dyDescent="0.35">
      <c r="A5233" s="2" t="s">
        <v>13731</v>
      </c>
      <c r="B5233" s="2">
        <v>113698</v>
      </c>
      <c r="C5233" s="2" t="s">
        <v>41</v>
      </c>
      <c r="D5233" s="2" t="s">
        <v>26</v>
      </c>
      <c r="E5233" s="2">
        <v>1494.28</v>
      </c>
      <c r="F5233" s="2">
        <v>0.34</v>
      </c>
      <c r="G5233" s="2">
        <v>8</v>
      </c>
      <c r="H5233" s="3">
        <v>45216</v>
      </c>
      <c r="I5233" s="3">
        <v>45222</v>
      </c>
      <c r="J5233" s="2" t="s">
        <v>15</v>
      </c>
      <c r="K5233" s="2" t="s">
        <v>16</v>
      </c>
      <c r="L5233" s="2">
        <v>203.49</v>
      </c>
      <c r="M5233" s="2" t="s">
        <v>34</v>
      </c>
      <c r="N5233" s="11">
        <f>L5233/E5233*100</f>
        <v>13.617929705276122</v>
      </c>
      <c r="O5233" s="12" t="str">
        <f>IF(N5233&lt;10,"Low",IF(N5233&lt;20,"Med","High"))</f>
        <v>Med</v>
      </c>
      <c r="P5233" s="12">
        <f>sales*discount</f>
        <v>508.05520000000001</v>
      </c>
      <c r="Q5233" s="12">
        <f>sales-Discount_Values</f>
        <v>986.22479999999996</v>
      </c>
      <c r="R5233" s="12">
        <f>DATEDIF(order_date,delivery_date,"D")</f>
        <v>6</v>
      </c>
      <c r="S5233" s="12"/>
    </row>
    <row r="5234" spans="1:19" ht="14.25" customHeight="1" x14ac:dyDescent="0.35">
      <c r="A5234" s="2" t="s">
        <v>6048</v>
      </c>
      <c r="B5234" s="2">
        <v>106015</v>
      </c>
      <c r="C5234" s="2" t="s">
        <v>19</v>
      </c>
      <c r="D5234" s="2" t="s">
        <v>20</v>
      </c>
      <c r="E5234" s="2">
        <v>4819.47</v>
      </c>
      <c r="F5234" s="2">
        <v>0.35</v>
      </c>
      <c r="G5234" s="2">
        <v>1</v>
      </c>
      <c r="H5234" s="3">
        <v>44980</v>
      </c>
      <c r="I5234" s="3">
        <v>44983</v>
      </c>
      <c r="J5234" s="2" t="s">
        <v>15</v>
      </c>
      <c r="K5234" s="2" t="s">
        <v>16</v>
      </c>
      <c r="L5234" s="2">
        <v>656.32</v>
      </c>
      <c r="M5234" s="2" t="s">
        <v>34</v>
      </c>
      <c r="N5234" s="11">
        <f>L5234/E5234*100</f>
        <v>13.618094935750197</v>
      </c>
      <c r="O5234" s="12" t="str">
        <f>IF(N5234&lt;10,"Low",IF(N5234&lt;20,"Med","High"))</f>
        <v>Med</v>
      </c>
      <c r="P5234" s="12">
        <f>sales*discount</f>
        <v>1686.8145</v>
      </c>
      <c r="Q5234" s="12">
        <f>sales-Discount_Values</f>
        <v>3132.6555000000003</v>
      </c>
      <c r="R5234" s="12">
        <f>DATEDIF(order_date,delivery_date,"D")</f>
        <v>3</v>
      </c>
      <c r="S5234" s="12"/>
    </row>
    <row r="5235" spans="1:19" ht="14.25" customHeight="1" x14ac:dyDescent="0.35">
      <c r="A5235" s="2" t="s">
        <v>8463</v>
      </c>
      <c r="B5235" s="2">
        <v>108430</v>
      </c>
      <c r="C5235" s="2" t="s">
        <v>13</v>
      </c>
      <c r="D5235" s="2" t="s">
        <v>36</v>
      </c>
      <c r="E5235" s="2">
        <v>2507.4699999999998</v>
      </c>
      <c r="F5235" s="2">
        <v>0.27</v>
      </c>
      <c r="G5235" s="2">
        <v>8</v>
      </c>
      <c r="H5235" s="3">
        <v>45484</v>
      </c>
      <c r="I5235" s="3">
        <v>45485</v>
      </c>
      <c r="J5235" s="2" t="s">
        <v>21</v>
      </c>
      <c r="K5235" s="2" t="s">
        <v>16</v>
      </c>
      <c r="L5235" s="2">
        <v>341.63</v>
      </c>
      <c r="M5235" s="2" t="s">
        <v>39</v>
      </c>
      <c r="N5235" s="11">
        <f>L5235/E5235*100</f>
        <v>13.62449002380886</v>
      </c>
      <c r="O5235" s="12" t="str">
        <f>IF(N5235&lt;10,"Low",IF(N5235&lt;20,"Med","High"))</f>
        <v>Med</v>
      </c>
      <c r="P5235" s="12">
        <f>sales*discount</f>
        <v>677.01689999999996</v>
      </c>
      <c r="Q5235" s="12">
        <f>sales-Discount_Values</f>
        <v>1830.4530999999997</v>
      </c>
      <c r="R5235" s="12">
        <f>DATEDIF(order_date,delivery_date,"D")</f>
        <v>1</v>
      </c>
      <c r="S5235" s="12"/>
    </row>
    <row r="5236" spans="1:19" ht="14.25" customHeight="1" x14ac:dyDescent="0.35">
      <c r="A5236" s="2" t="s">
        <v>10150</v>
      </c>
      <c r="B5236" s="2">
        <v>110117</v>
      </c>
      <c r="C5236" s="2" t="s">
        <v>19</v>
      </c>
      <c r="D5236" s="2" t="s">
        <v>26</v>
      </c>
      <c r="E5236" s="2">
        <v>2924.32</v>
      </c>
      <c r="F5236" s="2">
        <v>0.5</v>
      </c>
      <c r="G5236" s="2">
        <v>1</v>
      </c>
      <c r="H5236" s="3">
        <v>45530</v>
      </c>
      <c r="I5236" s="3">
        <v>45536</v>
      </c>
      <c r="J5236" s="2" t="s">
        <v>21</v>
      </c>
      <c r="K5236" s="2" t="s">
        <v>22</v>
      </c>
      <c r="L5236" s="2">
        <v>398.51</v>
      </c>
      <c r="M5236" s="2" t="s">
        <v>23</v>
      </c>
      <c r="N5236" s="11">
        <f>L5236/E5236*100</f>
        <v>13.627441593259288</v>
      </c>
      <c r="O5236" s="12" t="str">
        <f>IF(N5236&lt;10,"Low",IF(N5236&lt;20,"Med","High"))</f>
        <v>Med</v>
      </c>
      <c r="P5236" s="12">
        <f>sales*discount</f>
        <v>1462.16</v>
      </c>
      <c r="Q5236" s="12">
        <f>sales-Discount_Values</f>
        <v>1462.16</v>
      </c>
      <c r="R5236" s="12">
        <f>DATEDIF(order_date,delivery_date,"D")</f>
        <v>6</v>
      </c>
      <c r="S5236" s="12"/>
    </row>
    <row r="5237" spans="1:19" ht="14.25" customHeight="1" x14ac:dyDescent="0.35">
      <c r="A5237" s="2" t="s">
        <v>4239</v>
      </c>
      <c r="B5237" s="2">
        <v>104206</v>
      </c>
      <c r="C5237" s="2" t="s">
        <v>19</v>
      </c>
      <c r="D5237" s="2" t="s">
        <v>20</v>
      </c>
      <c r="E5237" s="2">
        <v>2782.53</v>
      </c>
      <c r="F5237" s="2">
        <v>0.12</v>
      </c>
      <c r="G5237" s="2">
        <v>6</v>
      </c>
      <c r="H5237" s="3">
        <v>45525</v>
      </c>
      <c r="I5237" s="3">
        <v>45527</v>
      </c>
      <c r="J5237" s="2" t="s">
        <v>21</v>
      </c>
      <c r="K5237" s="2" t="s">
        <v>27</v>
      </c>
      <c r="L5237" s="2">
        <v>379.2</v>
      </c>
      <c r="M5237" s="2" t="s">
        <v>28</v>
      </c>
      <c r="N5237" s="11">
        <f>L5237/E5237*100</f>
        <v>13.627885413634353</v>
      </c>
      <c r="O5237" s="12" t="str">
        <f>IF(N5237&lt;10,"Low",IF(N5237&lt;20,"Med","High"))</f>
        <v>Med</v>
      </c>
      <c r="P5237" s="12">
        <f>sales*discount</f>
        <v>333.90360000000004</v>
      </c>
      <c r="Q5237" s="12">
        <f>sales-Discount_Values</f>
        <v>2448.6264000000001</v>
      </c>
      <c r="R5237" s="12">
        <f>DATEDIF(order_date,delivery_date,"D")</f>
        <v>2</v>
      </c>
      <c r="S5237" s="12"/>
    </row>
    <row r="5238" spans="1:19" ht="14.25" customHeight="1" x14ac:dyDescent="0.35">
      <c r="A5238" s="2" t="s">
        <v>7938</v>
      </c>
      <c r="B5238" s="2">
        <v>107905</v>
      </c>
      <c r="C5238" s="2" t="s">
        <v>13</v>
      </c>
      <c r="D5238" s="2" t="s">
        <v>26</v>
      </c>
      <c r="E5238" s="2">
        <v>3374.29</v>
      </c>
      <c r="F5238" s="2">
        <v>0.04</v>
      </c>
      <c r="G5238" s="2">
        <v>8</v>
      </c>
      <c r="H5238" s="3">
        <v>45033</v>
      </c>
      <c r="I5238" s="3">
        <v>45035</v>
      </c>
      <c r="J5238" s="2" t="s">
        <v>21</v>
      </c>
      <c r="K5238" s="2" t="s">
        <v>27</v>
      </c>
      <c r="L5238" s="2">
        <v>460.01</v>
      </c>
      <c r="M5238" s="2" t="s">
        <v>48</v>
      </c>
      <c r="N5238" s="11">
        <f>L5238/E5238*100</f>
        <v>13.63279386181982</v>
      </c>
      <c r="O5238" s="12" t="str">
        <f>IF(N5238&lt;10,"Low",IF(N5238&lt;20,"Med","High"))</f>
        <v>Med</v>
      </c>
      <c r="P5238" s="12">
        <f>sales*discount</f>
        <v>134.9716</v>
      </c>
      <c r="Q5238" s="12">
        <f>sales-Discount_Values</f>
        <v>3239.3184000000001</v>
      </c>
      <c r="R5238" s="12">
        <f>DATEDIF(order_date,delivery_date,"D")</f>
        <v>2</v>
      </c>
      <c r="S5238" s="12"/>
    </row>
    <row r="5239" spans="1:19" ht="14.25" customHeight="1" x14ac:dyDescent="0.35">
      <c r="A5239" s="2" t="s">
        <v>15044</v>
      </c>
      <c r="B5239" s="2">
        <v>115011</v>
      </c>
      <c r="C5239" s="2" t="s">
        <v>25</v>
      </c>
      <c r="D5239" s="2" t="s">
        <v>20</v>
      </c>
      <c r="E5239" s="2">
        <v>3905.14</v>
      </c>
      <c r="F5239" s="2">
        <v>0.42</v>
      </c>
      <c r="G5239" s="2">
        <v>9</v>
      </c>
      <c r="H5239" s="3">
        <v>45234</v>
      </c>
      <c r="I5239" s="3">
        <v>45239</v>
      </c>
      <c r="J5239" s="2" t="s">
        <v>21</v>
      </c>
      <c r="K5239" s="2" t="s">
        <v>22</v>
      </c>
      <c r="L5239" s="2">
        <v>532.46</v>
      </c>
      <c r="M5239" s="2" t="s">
        <v>28</v>
      </c>
      <c r="N5239" s="11">
        <f>L5239/E5239*100</f>
        <v>13.634850479112146</v>
      </c>
      <c r="O5239" s="12" t="str">
        <f>IF(N5239&lt;10,"Low",IF(N5239&lt;20,"Med","High"))</f>
        <v>Med</v>
      </c>
      <c r="P5239" s="12">
        <f>sales*discount</f>
        <v>1640.1587999999999</v>
      </c>
      <c r="Q5239" s="12">
        <f>sales-Discount_Values</f>
        <v>2264.9812000000002</v>
      </c>
      <c r="R5239" s="12">
        <f>DATEDIF(order_date,delivery_date,"D")</f>
        <v>5</v>
      </c>
      <c r="S5239" s="12"/>
    </row>
    <row r="5240" spans="1:19" ht="14.25" customHeight="1" x14ac:dyDescent="0.35">
      <c r="A5240" s="2" t="s">
        <v>10576</v>
      </c>
      <c r="B5240" s="2">
        <v>110543</v>
      </c>
      <c r="C5240" s="2" t="s">
        <v>19</v>
      </c>
      <c r="D5240" s="2" t="s">
        <v>26</v>
      </c>
      <c r="E5240" s="2">
        <v>913.39</v>
      </c>
      <c r="F5240" s="2">
        <v>0.38</v>
      </c>
      <c r="G5240" s="2">
        <v>9</v>
      </c>
      <c r="H5240" s="3">
        <v>45276</v>
      </c>
      <c r="I5240" s="3">
        <v>45278</v>
      </c>
      <c r="J5240" s="2" t="s">
        <v>21</v>
      </c>
      <c r="K5240" s="2" t="s">
        <v>22</v>
      </c>
      <c r="L5240" s="2">
        <v>124.57</v>
      </c>
      <c r="M5240" s="2" t="s">
        <v>39</v>
      </c>
      <c r="N5240" s="11">
        <f>L5240/E5240*100</f>
        <v>13.638204928891273</v>
      </c>
      <c r="O5240" s="12" t="str">
        <f>IF(N5240&lt;10,"Low",IF(N5240&lt;20,"Med","High"))</f>
        <v>Med</v>
      </c>
      <c r="P5240" s="12">
        <f>sales*discount</f>
        <v>347.08819999999997</v>
      </c>
      <c r="Q5240" s="12">
        <f>sales-Discount_Values</f>
        <v>566.30179999999996</v>
      </c>
      <c r="R5240" s="12">
        <f>DATEDIF(order_date,delivery_date,"D")</f>
        <v>2</v>
      </c>
      <c r="S5240" s="12"/>
    </row>
    <row r="5241" spans="1:19" ht="14.25" customHeight="1" x14ac:dyDescent="0.35">
      <c r="A5241" s="2" t="s">
        <v>7336</v>
      </c>
      <c r="B5241" s="2">
        <v>107303</v>
      </c>
      <c r="C5241" s="2" t="s">
        <v>41</v>
      </c>
      <c r="D5241" s="2" t="s">
        <v>36</v>
      </c>
      <c r="E5241" s="2">
        <v>4309.3500000000004</v>
      </c>
      <c r="F5241" s="2">
        <v>0.21</v>
      </c>
      <c r="G5241" s="2">
        <v>6</v>
      </c>
      <c r="H5241" s="3">
        <v>45253</v>
      </c>
      <c r="I5241" s="3">
        <v>45256</v>
      </c>
      <c r="J5241" s="2" t="s">
        <v>21</v>
      </c>
      <c r="K5241" s="2" t="s">
        <v>27</v>
      </c>
      <c r="L5241" s="2">
        <v>587.86</v>
      </c>
      <c r="M5241" s="2" t="s">
        <v>23</v>
      </c>
      <c r="N5241" s="11">
        <f>L5241/E5241*100</f>
        <v>13.641500458305778</v>
      </c>
      <c r="O5241" s="12" t="str">
        <f>IF(N5241&lt;10,"Low",IF(N5241&lt;20,"Med","High"))</f>
        <v>Med</v>
      </c>
      <c r="P5241" s="12">
        <f>sales*discount</f>
        <v>904.96350000000007</v>
      </c>
      <c r="Q5241" s="12">
        <f>sales-Discount_Values</f>
        <v>3404.3865000000005</v>
      </c>
      <c r="R5241" s="12">
        <f>DATEDIF(order_date,delivery_date,"D")</f>
        <v>3</v>
      </c>
      <c r="S5241" s="12"/>
    </row>
    <row r="5242" spans="1:19" ht="14.25" customHeight="1" x14ac:dyDescent="0.35">
      <c r="A5242" s="2" t="s">
        <v>1463</v>
      </c>
      <c r="B5242" s="2">
        <v>101430</v>
      </c>
      <c r="C5242" s="2" t="s">
        <v>25</v>
      </c>
      <c r="D5242" s="2" t="s">
        <v>26</v>
      </c>
      <c r="E5242" s="2">
        <v>4265.74</v>
      </c>
      <c r="F5242" s="2">
        <v>0.01</v>
      </c>
      <c r="G5242" s="2">
        <v>2</v>
      </c>
      <c r="H5242" s="3">
        <v>44929</v>
      </c>
      <c r="I5242" s="3">
        <v>44935</v>
      </c>
      <c r="J5242" s="2" t="s">
        <v>21</v>
      </c>
      <c r="K5242" s="2" t="s">
        <v>27</v>
      </c>
      <c r="L5242" s="2">
        <v>582.12</v>
      </c>
      <c r="M5242" s="2" t="s">
        <v>39</v>
      </c>
      <c r="N5242" s="11">
        <f>L5242/E5242*100</f>
        <v>13.646401327788379</v>
      </c>
      <c r="O5242" s="12" t="str">
        <f>IF(N5242&lt;10,"Low",IF(N5242&lt;20,"Med","High"))</f>
        <v>Med</v>
      </c>
      <c r="P5242" s="12">
        <f>sales*discount</f>
        <v>42.657399999999996</v>
      </c>
      <c r="Q5242" s="12">
        <f>sales-Discount_Values</f>
        <v>4223.0825999999997</v>
      </c>
      <c r="R5242" s="12">
        <f>DATEDIF(order_date,delivery_date,"D")</f>
        <v>6</v>
      </c>
      <c r="S5242" s="12"/>
    </row>
    <row r="5243" spans="1:19" ht="14.25" customHeight="1" x14ac:dyDescent="0.35">
      <c r="A5243" s="2" t="s">
        <v>7191</v>
      </c>
      <c r="B5243" s="2">
        <v>107158</v>
      </c>
      <c r="C5243" s="2" t="s">
        <v>13</v>
      </c>
      <c r="D5243" s="2" t="s">
        <v>36</v>
      </c>
      <c r="E5243" s="2">
        <v>4572.29</v>
      </c>
      <c r="F5243" s="2">
        <v>0.45</v>
      </c>
      <c r="G5243" s="2">
        <v>4</v>
      </c>
      <c r="H5243" s="3">
        <v>45645</v>
      </c>
      <c r="I5243" s="3">
        <v>45649</v>
      </c>
      <c r="J5243" s="2" t="s">
        <v>21</v>
      </c>
      <c r="K5243" s="2" t="s">
        <v>27</v>
      </c>
      <c r="L5243" s="2">
        <v>623.96</v>
      </c>
      <c r="M5243" s="2" t="s">
        <v>34</v>
      </c>
      <c r="N5243" s="11">
        <f>L5243/E5243*100</f>
        <v>13.64655347757907</v>
      </c>
      <c r="O5243" s="12" t="str">
        <f>IF(N5243&lt;10,"Low",IF(N5243&lt;20,"Med","High"))</f>
        <v>Med</v>
      </c>
      <c r="P5243" s="12">
        <f>sales*discount</f>
        <v>2057.5304999999998</v>
      </c>
      <c r="Q5243" s="12">
        <f>sales-Discount_Values</f>
        <v>2514.7595000000001</v>
      </c>
      <c r="R5243" s="12">
        <f>DATEDIF(order_date,delivery_date,"D")</f>
        <v>4</v>
      </c>
      <c r="S5243" s="12"/>
    </row>
    <row r="5244" spans="1:19" ht="14.25" customHeight="1" x14ac:dyDescent="0.35">
      <c r="A5244" s="2" t="s">
        <v>13403</v>
      </c>
      <c r="B5244" s="2">
        <v>113370</v>
      </c>
      <c r="C5244" s="2" t="s">
        <v>41</v>
      </c>
      <c r="D5244" s="2" t="s">
        <v>14</v>
      </c>
      <c r="E5244" s="2">
        <v>2857.04</v>
      </c>
      <c r="F5244" s="2">
        <v>0.36</v>
      </c>
      <c r="G5244" s="2">
        <v>6</v>
      </c>
      <c r="H5244" s="3">
        <v>45340</v>
      </c>
      <c r="I5244" s="3">
        <v>45345</v>
      </c>
      <c r="J5244" s="2" t="s">
        <v>31</v>
      </c>
      <c r="K5244" s="2" t="s">
        <v>22</v>
      </c>
      <c r="L5244" s="2">
        <v>390.05</v>
      </c>
      <c r="M5244" s="2" t="s">
        <v>39</v>
      </c>
      <c r="N5244" s="11">
        <f>L5244/E5244*100</f>
        <v>13.652241480693306</v>
      </c>
      <c r="O5244" s="12" t="str">
        <f>IF(N5244&lt;10,"Low",IF(N5244&lt;20,"Med","High"))</f>
        <v>Med</v>
      </c>
      <c r="P5244" s="12">
        <f>sales*discount</f>
        <v>1028.5344</v>
      </c>
      <c r="Q5244" s="12">
        <f>sales-Discount_Values</f>
        <v>1828.5056</v>
      </c>
      <c r="R5244" s="12">
        <f>DATEDIF(order_date,delivery_date,"D")</f>
        <v>5</v>
      </c>
      <c r="S5244" s="12"/>
    </row>
    <row r="5245" spans="1:19" ht="14.25" customHeight="1" x14ac:dyDescent="0.35">
      <c r="A5245" s="2" t="s">
        <v>3916</v>
      </c>
      <c r="B5245" s="2">
        <v>103883</v>
      </c>
      <c r="C5245" s="2" t="s">
        <v>19</v>
      </c>
      <c r="D5245" s="2" t="s">
        <v>20</v>
      </c>
      <c r="E5245" s="2">
        <v>1716.12</v>
      </c>
      <c r="F5245" s="2">
        <v>0.17</v>
      </c>
      <c r="G5245" s="2">
        <v>1</v>
      </c>
      <c r="H5245" s="3">
        <v>45569</v>
      </c>
      <c r="I5245" s="3">
        <v>45572</v>
      </c>
      <c r="J5245" s="2" t="s">
        <v>15</v>
      </c>
      <c r="K5245" s="2" t="s">
        <v>27</v>
      </c>
      <c r="L5245" s="2">
        <v>234.31</v>
      </c>
      <c r="M5245" s="2" t="s">
        <v>48</v>
      </c>
      <c r="N5245" s="11">
        <f>L5245/E5245*100</f>
        <v>13.653474116029182</v>
      </c>
      <c r="O5245" s="12" t="str">
        <f>IF(N5245&lt;10,"Low",IF(N5245&lt;20,"Med","High"))</f>
        <v>Med</v>
      </c>
      <c r="P5245" s="12">
        <f>sales*discount</f>
        <v>291.74040000000002</v>
      </c>
      <c r="Q5245" s="12">
        <f>sales-Discount_Values</f>
        <v>1424.3795999999998</v>
      </c>
      <c r="R5245" s="12">
        <f>DATEDIF(order_date,delivery_date,"D")</f>
        <v>3</v>
      </c>
      <c r="S5245" s="12"/>
    </row>
    <row r="5246" spans="1:19" ht="14.25" customHeight="1" x14ac:dyDescent="0.35">
      <c r="A5246" s="2" t="s">
        <v>1620</v>
      </c>
      <c r="B5246" s="2">
        <v>101587</v>
      </c>
      <c r="C5246" s="2" t="s">
        <v>25</v>
      </c>
      <c r="D5246" s="2" t="s">
        <v>33</v>
      </c>
      <c r="E5246" s="2">
        <v>847.61</v>
      </c>
      <c r="F5246" s="2">
        <v>0.2</v>
      </c>
      <c r="G5246" s="2">
        <v>1</v>
      </c>
      <c r="H5246" s="3">
        <v>45346</v>
      </c>
      <c r="I5246" s="3">
        <v>45353</v>
      </c>
      <c r="J5246" s="2" t="s">
        <v>31</v>
      </c>
      <c r="K5246" s="2" t="s">
        <v>16</v>
      </c>
      <c r="L5246" s="2">
        <v>115.75</v>
      </c>
      <c r="M5246" s="2" t="s">
        <v>48</v>
      </c>
      <c r="N5246" s="11">
        <f>L5246/E5246*100</f>
        <v>13.656044643173157</v>
      </c>
      <c r="O5246" s="12" t="str">
        <f>IF(N5246&lt;10,"Low",IF(N5246&lt;20,"Med","High"))</f>
        <v>Med</v>
      </c>
      <c r="P5246" s="12">
        <f>sales*discount</f>
        <v>169.52200000000002</v>
      </c>
      <c r="Q5246" s="12">
        <f>sales-Discount_Values</f>
        <v>678.08799999999997</v>
      </c>
      <c r="R5246" s="12">
        <f>DATEDIF(order_date,delivery_date,"D")</f>
        <v>7</v>
      </c>
      <c r="S5246" s="12"/>
    </row>
    <row r="5247" spans="1:19" ht="14.25" customHeight="1" x14ac:dyDescent="0.35">
      <c r="A5247" s="2" t="s">
        <v>4011</v>
      </c>
      <c r="B5247" s="2">
        <v>103978</v>
      </c>
      <c r="C5247" s="2" t="s">
        <v>25</v>
      </c>
      <c r="D5247" s="2" t="s">
        <v>36</v>
      </c>
      <c r="E5247" s="2">
        <v>3945.78</v>
      </c>
      <c r="F5247" s="2">
        <v>0.23</v>
      </c>
      <c r="G5247" s="2">
        <v>1</v>
      </c>
      <c r="H5247" s="3">
        <v>44952</v>
      </c>
      <c r="I5247" s="3">
        <v>44958</v>
      </c>
      <c r="J5247" s="2" t="s">
        <v>31</v>
      </c>
      <c r="K5247" s="2" t="s">
        <v>22</v>
      </c>
      <c r="L5247" s="2">
        <v>538.84</v>
      </c>
      <c r="M5247" s="2" t="s">
        <v>34</v>
      </c>
      <c r="N5247" s="11">
        <f>L5247/E5247*100</f>
        <v>13.656108551414423</v>
      </c>
      <c r="O5247" s="12" t="str">
        <f>IF(N5247&lt;10,"Low",IF(N5247&lt;20,"Med","High"))</f>
        <v>Med</v>
      </c>
      <c r="P5247" s="12">
        <f>sales*discount</f>
        <v>907.52940000000012</v>
      </c>
      <c r="Q5247" s="12">
        <f>sales-Discount_Values</f>
        <v>3038.2506000000003</v>
      </c>
      <c r="R5247" s="12">
        <f>DATEDIF(order_date,delivery_date,"D")</f>
        <v>6</v>
      </c>
      <c r="S5247" s="12"/>
    </row>
    <row r="5248" spans="1:19" ht="14.25" customHeight="1" x14ac:dyDescent="0.35">
      <c r="A5248" s="2" t="s">
        <v>14222</v>
      </c>
      <c r="B5248" s="2">
        <v>114189</v>
      </c>
      <c r="C5248" s="2" t="s">
        <v>41</v>
      </c>
      <c r="D5248" s="2" t="s">
        <v>14</v>
      </c>
      <c r="E5248" s="2">
        <v>1786.16</v>
      </c>
      <c r="F5248" s="2">
        <v>0.47</v>
      </c>
      <c r="G5248" s="2">
        <v>3</v>
      </c>
      <c r="H5248" s="3">
        <v>45259</v>
      </c>
      <c r="I5248" s="3">
        <v>45262</v>
      </c>
      <c r="J5248" s="2" t="s">
        <v>21</v>
      </c>
      <c r="K5248" s="2" t="s">
        <v>27</v>
      </c>
      <c r="L5248" s="2">
        <v>243.92</v>
      </c>
      <c r="M5248" s="2" t="s">
        <v>17</v>
      </c>
      <c r="N5248" s="11">
        <f>L5248/E5248*100</f>
        <v>13.656111434585927</v>
      </c>
      <c r="O5248" s="12" t="str">
        <f>IF(N5248&lt;10,"Low",IF(N5248&lt;20,"Med","High"))</f>
        <v>Med</v>
      </c>
      <c r="P5248" s="12">
        <f>sales*discount</f>
        <v>839.49519999999995</v>
      </c>
      <c r="Q5248" s="12">
        <f>sales-Discount_Values</f>
        <v>946.66480000000013</v>
      </c>
      <c r="R5248" s="12">
        <f>DATEDIF(order_date,delivery_date,"D")</f>
        <v>3</v>
      </c>
      <c r="S5248" s="12"/>
    </row>
    <row r="5249" spans="1:19" ht="14.25" customHeight="1" x14ac:dyDescent="0.35">
      <c r="A5249" s="2" t="s">
        <v>7544</v>
      </c>
      <c r="B5249" s="2">
        <v>107511</v>
      </c>
      <c r="C5249" s="2" t="s">
        <v>41</v>
      </c>
      <c r="D5249" s="2" t="s">
        <v>20</v>
      </c>
      <c r="E5249" s="2">
        <v>2477.56</v>
      </c>
      <c r="F5249" s="2">
        <v>0.35</v>
      </c>
      <c r="G5249" s="2">
        <v>6</v>
      </c>
      <c r="H5249" s="3">
        <v>45217</v>
      </c>
      <c r="I5249" s="3">
        <v>45220</v>
      </c>
      <c r="J5249" s="2" t="s">
        <v>21</v>
      </c>
      <c r="K5249" s="2" t="s">
        <v>27</v>
      </c>
      <c r="L5249" s="2">
        <v>338.55</v>
      </c>
      <c r="M5249" s="2" t="s">
        <v>28</v>
      </c>
      <c r="N5249" s="11">
        <f>L5249/E5249*100</f>
        <v>13.664653933708973</v>
      </c>
      <c r="O5249" s="12" t="str">
        <f>IF(N5249&lt;10,"Low",IF(N5249&lt;20,"Med","High"))</f>
        <v>Med</v>
      </c>
      <c r="P5249" s="12">
        <f>sales*discount</f>
        <v>867.14599999999996</v>
      </c>
      <c r="Q5249" s="12">
        <f>sales-Discount_Values</f>
        <v>1610.414</v>
      </c>
      <c r="R5249" s="12">
        <f>DATEDIF(order_date,delivery_date,"D")</f>
        <v>3</v>
      </c>
      <c r="S5249" s="12"/>
    </row>
    <row r="5250" spans="1:19" ht="14.25" customHeight="1" x14ac:dyDescent="0.35">
      <c r="A5250" s="2" t="s">
        <v>1619</v>
      </c>
      <c r="B5250" s="2">
        <v>101586</v>
      </c>
      <c r="C5250" s="2" t="s">
        <v>25</v>
      </c>
      <c r="D5250" s="2" t="s">
        <v>36</v>
      </c>
      <c r="E5250" s="2">
        <v>2656.9</v>
      </c>
      <c r="F5250" s="2">
        <v>0.1</v>
      </c>
      <c r="G5250" s="2">
        <v>5</v>
      </c>
      <c r="H5250" s="3">
        <v>45162</v>
      </c>
      <c r="I5250" s="3">
        <v>45167</v>
      </c>
      <c r="J5250" s="2" t="s">
        <v>15</v>
      </c>
      <c r="K5250" s="2" t="s">
        <v>22</v>
      </c>
      <c r="L5250" s="2">
        <v>363.09</v>
      </c>
      <c r="M5250" s="2" t="s">
        <v>28</v>
      </c>
      <c r="N5250" s="11">
        <f>L5250/E5250*100</f>
        <v>13.665926455643795</v>
      </c>
      <c r="O5250" s="12" t="str">
        <f>IF(N5250&lt;10,"Low",IF(N5250&lt;20,"Med","High"))</f>
        <v>Med</v>
      </c>
      <c r="P5250" s="12">
        <f>sales*discount</f>
        <v>265.69</v>
      </c>
      <c r="Q5250" s="12">
        <f>sales-Discount_Values</f>
        <v>2391.21</v>
      </c>
      <c r="R5250" s="12">
        <f>DATEDIF(order_date,delivery_date,"D")</f>
        <v>5</v>
      </c>
      <c r="S5250" s="12"/>
    </row>
    <row r="5251" spans="1:19" ht="14.25" customHeight="1" x14ac:dyDescent="0.35">
      <c r="A5251" s="2" t="s">
        <v>1306</v>
      </c>
      <c r="B5251" s="2">
        <v>101273</v>
      </c>
      <c r="C5251" s="2" t="s">
        <v>13</v>
      </c>
      <c r="D5251" s="2" t="s">
        <v>26</v>
      </c>
      <c r="E5251" s="2">
        <v>4144.16</v>
      </c>
      <c r="F5251" s="2">
        <v>0.19</v>
      </c>
      <c r="G5251" s="2">
        <v>7</v>
      </c>
      <c r="H5251" s="3">
        <v>45256</v>
      </c>
      <c r="I5251" s="3">
        <v>45261</v>
      </c>
      <c r="J5251" s="2" t="s">
        <v>15</v>
      </c>
      <c r="K5251" s="2" t="s">
        <v>27</v>
      </c>
      <c r="L5251" s="2">
        <v>566.35</v>
      </c>
      <c r="M5251" s="2" t="s">
        <v>39</v>
      </c>
      <c r="N5251" s="11">
        <f>L5251/E5251*100</f>
        <v>13.66621945098645</v>
      </c>
      <c r="O5251" s="12" t="str">
        <f>IF(N5251&lt;10,"Low",IF(N5251&lt;20,"Med","High"))</f>
        <v>Med</v>
      </c>
      <c r="P5251" s="12">
        <f>sales*discount</f>
        <v>787.3904</v>
      </c>
      <c r="Q5251" s="12">
        <f>sales-Discount_Values</f>
        <v>3356.7695999999996</v>
      </c>
      <c r="R5251" s="12">
        <f>DATEDIF(order_date,delivery_date,"D")</f>
        <v>5</v>
      </c>
      <c r="S5251" s="12"/>
    </row>
    <row r="5252" spans="1:19" ht="14.25" customHeight="1" x14ac:dyDescent="0.35">
      <c r="A5252" s="2" t="s">
        <v>5526</v>
      </c>
      <c r="B5252" s="2">
        <v>105493</v>
      </c>
      <c r="C5252" s="2" t="s">
        <v>13</v>
      </c>
      <c r="D5252" s="2" t="s">
        <v>26</v>
      </c>
      <c r="E5252" s="2">
        <v>1718.13</v>
      </c>
      <c r="F5252" s="2">
        <v>0.34</v>
      </c>
      <c r="G5252" s="2">
        <v>8</v>
      </c>
      <c r="H5252" s="3">
        <v>45444</v>
      </c>
      <c r="I5252" s="3">
        <v>45449</v>
      </c>
      <c r="J5252" s="2" t="s">
        <v>21</v>
      </c>
      <c r="K5252" s="2" t="s">
        <v>22</v>
      </c>
      <c r="L5252" s="2">
        <v>234.82</v>
      </c>
      <c r="M5252" s="2" t="s">
        <v>39</v>
      </c>
      <c r="N5252" s="11">
        <f>L5252/E5252*100</f>
        <v>13.667184671707028</v>
      </c>
      <c r="O5252" s="12" t="str">
        <f>IF(N5252&lt;10,"Low",IF(N5252&lt;20,"Med","High"))</f>
        <v>Med</v>
      </c>
      <c r="P5252" s="12">
        <f>sales*discount</f>
        <v>584.16420000000005</v>
      </c>
      <c r="Q5252" s="12">
        <f>sales-Discount_Values</f>
        <v>1133.9657999999999</v>
      </c>
      <c r="R5252" s="12">
        <f>DATEDIF(order_date,delivery_date,"D")</f>
        <v>5</v>
      </c>
      <c r="S5252" s="12"/>
    </row>
    <row r="5253" spans="1:19" ht="14.25" customHeight="1" x14ac:dyDescent="0.35">
      <c r="A5253" s="2" t="s">
        <v>14017</v>
      </c>
      <c r="B5253" s="2">
        <v>113984</v>
      </c>
      <c r="C5253" s="2" t="s">
        <v>41</v>
      </c>
      <c r="D5253" s="2" t="s">
        <v>36</v>
      </c>
      <c r="E5253" s="2">
        <v>4309.3999999999996</v>
      </c>
      <c r="F5253" s="2">
        <v>0.09</v>
      </c>
      <c r="G5253" s="2">
        <v>8</v>
      </c>
      <c r="H5253" s="3">
        <v>45072</v>
      </c>
      <c r="I5253" s="3">
        <v>45076</v>
      </c>
      <c r="J5253" s="2" t="s">
        <v>21</v>
      </c>
      <c r="K5253" s="2" t="s">
        <v>27</v>
      </c>
      <c r="L5253" s="2">
        <v>589.12</v>
      </c>
      <c r="M5253" s="2" t="s">
        <v>48</v>
      </c>
      <c r="N5253" s="11">
        <f>L5253/E5253*100</f>
        <v>13.670580591265608</v>
      </c>
      <c r="O5253" s="12" t="str">
        <f>IF(N5253&lt;10,"Low",IF(N5253&lt;20,"Med","High"))</f>
        <v>Med</v>
      </c>
      <c r="P5253" s="12">
        <f>sales*discount</f>
        <v>387.84599999999995</v>
      </c>
      <c r="Q5253" s="12">
        <f>sales-Discount_Values</f>
        <v>3921.5539999999996</v>
      </c>
      <c r="R5253" s="12">
        <f>DATEDIF(order_date,delivery_date,"D")</f>
        <v>4</v>
      </c>
      <c r="S5253" s="12"/>
    </row>
    <row r="5254" spans="1:19" ht="14.25" customHeight="1" x14ac:dyDescent="0.35">
      <c r="A5254" s="2" t="s">
        <v>10282</v>
      </c>
      <c r="B5254" s="2">
        <v>110249</v>
      </c>
      <c r="C5254" s="2" t="s">
        <v>19</v>
      </c>
      <c r="D5254" s="2" t="s">
        <v>20</v>
      </c>
      <c r="E5254" s="2">
        <v>1651.57</v>
      </c>
      <c r="F5254" s="2">
        <v>0.23</v>
      </c>
      <c r="G5254" s="2">
        <v>6</v>
      </c>
      <c r="H5254" s="3">
        <v>45623</v>
      </c>
      <c r="I5254" s="3">
        <v>45629</v>
      </c>
      <c r="J5254" s="2" t="s">
        <v>15</v>
      </c>
      <c r="K5254" s="2" t="s">
        <v>22</v>
      </c>
      <c r="L5254" s="2">
        <v>225.78</v>
      </c>
      <c r="M5254" s="2" t="s">
        <v>34</v>
      </c>
      <c r="N5254" s="11">
        <f>L5254/E5254*100</f>
        <v>13.670628553437034</v>
      </c>
      <c r="O5254" s="12" t="str">
        <f>IF(N5254&lt;10,"Low",IF(N5254&lt;20,"Med","High"))</f>
        <v>Med</v>
      </c>
      <c r="P5254" s="12">
        <f>sales*discount</f>
        <v>379.86110000000002</v>
      </c>
      <c r="Q5254" s="12">
        <f>sales-Discount_Values</f>
        <v>1271.7088999999999</v>
      </c>
      <c r="R5254" s="12">
        <f>DATEDIF(order_date,delivery_date,"D")</f>
        <v>6</v>
      </c>
      <c r="S5254" s="12"/>
    </row>
    <row r="5255" spans="1:19" ht="14.25" customHeight="1" x14ac:dyDescent="0.35">
      <c r="A5255" s="2" t="s">
        <v>12307</v>
      </c>
      <c r="B5255" s="2">
        <v>112274</v>
      </c>
      <c r="C5255" s="2" t="s">
        <v>41</v>
      </c>
      <c r="D5255" s="2" t="s">
        <v>14</v>
      </c>
      <c r="E5255" s="2">
        <v>3296.4</v>
      </c>
      <c r="F5255" s="2">
        <v>0.1</v>
      </c>
      <c r="G5255" s="2">
        <v>2</v>
      </c>
      <c r="H5255" s="3">
        <v>45286</v>
      </c>
      <c r="I5255" s="3">
        <v>45289</v>
      </c>
      <c r="J5255" s="2" t="s">
        <v>15</v>
      </c>
      <c r="K5255" s="2" t="s">
        <v>16</v>
      </c>
      <c r="L5255" s="2">
        <v>450.73</v>
      </c>
      <c r="M5255" s="2" t="s">
        <v>34</v>
      </c>
      <c r="N5255" s="11">
        <f>L5255/E5255*100</f>
        <v>13.673401286251668</v>
      </c>
      <c r="O5255" s="12" t="str">
        <f>IF(N5255&lt;10,"Low",IF(N5255&lt;20,"Med","High"))</f>
        <v>Med</v>
      </c>
      <c r="P5255" s="12">
        <f>sales*discount</f>
        <v>329.64000000000004</v>
      </c>
      <c r="Q5255" s="12">
        <f>sales-Discount_Values</f>
        <v>2966.76</v>
      </c>
      <c r="R5255" s="12">
        <f>DATEDIF(order_date,delivery_date,"D")</f>
        <v>3</v>
      </c>
      <c r="S5255" s="12"/>
    </row>
    <row r="5256" spans="1:19" ht="14.25" customHeight="1" x14ac:dyDescent="0.35">
      <c r="A5256" s="2" t="s">
        <v>11796</v>
      </c>
      <c r="B5256" s="2">
        <v>111763</v>
      </c>
      <c r="C5256" s="2" t="s">
        <v>41</v>
      </c>
      <c r="D5256" s="2" t="s">
        <v>33</v>
      </c>
      <c r="E5256" s="2">
        <v>2029.53</v>
      </c>
      <c r="F5256" s="2">
        <v>0.25</v>
      </c>
      <c r="G5256" s="2">
        <v>2</v>
      </c>
      <c r="H5256" s="3">
        <v>45147</v>
      </c>
      <c r="I5256" s="3">
        <v>45152</v>
      </c>
      <c r="J5256" s="2" t="s">
        <v>15</v>
      </c>
      <c r="K5256" s="2" t="s">
        <v>16</v>
      </c>
      <c r="L5256" s="2">
        <v>277.52</v>
      </c>
      <c r="M5256" s="2" t="s">
        <v>34</v>
      </c>
      <c r="N5256" s="11">
        <f>L5256/E5256*100</f>
        <v>13.674101885658255</v>
      </c>
      <c r="O5256" s="12" t="str">
        <f>IF(N5256&lt;10,"Low",IF(N5256&lt;20,"Med","High"))</f>
        <v>Med</v>
      </c>
      <c r="P5256" s="12">
        <f>sales*discount</f>
        <v>507.38249999999999</v>
      </c>
      <c r="Q5256" s="12">
        <f>sales-Discount_Values</f>
        <v>1522.1475</v>
      </c>
      <c r="R5256" s="12">
        <f>DATEDIF(order_date,delivery_date,"D")</f>
        <v>5</v>
      </c>
      <c r="S5256" s="12"/>
    </row>
    <row r="5257" spans="1:19" ht="14.25" customHeight="1" x14ac:dyDescent="0.35">
      <c r="A5257" s="2" t="s">
        <v>7103</v>
      </c>
      <c r="B5257" s="2">
        <v>107070</v>
      </c>
      <c r="C5257" s="2" t="s">
        <v>19</v>
      </c>
      <c r="D5257" s="2" t="s">
        <v>14</v>
      </c>
      <c r="E5257" s="2">
        <v>2879.99</v>
      </c>
      <c r="F5257" s="2">
        <v>0.02</v>
      </c>
      <c r="G5257" s="2">
        <v>7</v>
      </c>
      <c r="H5257" s="3">
        <v>45374</v>
      </c>
      <c r="I5257" s="3">
        <v>45378</v>
      </c>
      <c r="J5257" s="2" t="s">
        <v>31</v>
      </c>
      <c r="K5257" s="2" t="s">
        <v>27</v>
      </c>
      <c r="L5257" s="2">
        <v>393.82</v>
      </c>
      <c r="M5257" s="2" t="s">
        <v>48</v>
      </c>
      <c r="N5257" s="11">
        <f>L5257/E5257*100</f>
        <v>13.674353035948043</v>
      </c>
      <c r="O5257" s="12" t="str">
        <f>IF(N5257&lt;10,"Low",IF(N5257&lt;20,"Med","High"))</f>
        <v>Med</v>
      </c>
      <c r="P5257" s="12">
        <f>sales*discount</f>
        <v>57.599799999999995</v>
      </c>
      <c r="Q5257" s="12">
        <f>sales-Discount_Values</f>
        <v>2822.3901999999998</v>
      </c>
      <c r="R5257" s="12">
        <f>DATEDIF(order_date,delivery_date,"D")</f>
        <v>4</v>
      </c>
      <c r="S5257" s="12"/>
    </row>
    <row r="5258" spans="1:19" ht="14.25" customHeight="1" x14ac:dyDescent="0.35">
      <c r="A5258" s="2" t="s">
        <v>13215</v>
      </c>
      <c r="B5258" s="2">
        <v>113182</v>
      </c>
      <c r="C5258" s="2" t="s">
        <v>19</v>
      </c>
      <c r="D5258" s="2" t="s">
        <v>33</v>
      </c>
      <c r="E5258" s="2">
        <v>4641.6400000000003</v>
      </c>
      <c r="F5258" s="2">
        <v>0.01</v>
      </c>
      <c r="G5258" s="2">
        <v>6</v>
      </c>
      <c r="H5258" s="3">
        <v>45089</v>
      </c>
      <c r="I5258" s="3">
        <v>45090</v>
      </c>
      <c r="J5258" s="2" t="s">
        <v>21</v>
      </c>
      <c r="K5258" s="2" t="s">
        <v>22</v>
      </c>
      <c r="L5258" s="2">
        <v>635.1</v>
      </c>
      <c r="M5258" s="2" t="s">
        <v>23</v>
      </c>
      <c r="N5258" s="11">
        <f>L5258/E5258*100</f>
        <v>13.682663886040277</v>
      </c>
      <c r="O5258" s="12" t="str">
        <f>IF(N5258&lt;10,"Low",IF(N5258&lt;20,"Med","High"))</f>
        <v>Med</v>
      </c>
      <c r="P5258" s="12">
        <f>sales*discount</f>
        <v>46.416400000000003</v>
      </c>
      <c r="Q5258" s="12">
        <f>sales-Discount_Values</f>
        <v>4595.2236000000003</v>
      </c>
      <c r="R5258" s="12">
        <f>DATEDIF(order_date,delivery_date,"D")</f>
        <v>1</v>
      </c>
      <c r="S5258" s="12"/>
    </row>
    <row r="5259" spans="1:19" ht="14.25" customHeight="1" x14ac:dyDescent="0.35">
      <c r="A5259" s="2" t="s">
        <v>9535</v>
      </c>
      <c r="B5259" s="2">
        <v>109502</v>
      </c>
      <c r="C5259" s="2" t="s">
        <v>25</v>
      </c>
      <c r="D5259" s="2" t="s">
        <v>36</v>
      </c>
      <c r="E5259" s="2">
        <v>2482.5300000000002</v>
      </c>
      <c r="F5259" s="2">
        <v>0.22</v>
      </c>
      <c r="G5259" s="2">
        <v>8</v>
      </c>
      <c r="H5259" s="3">
        <v>45374</v>
      </c>
      <c r="I5259" s="3">
        <v>45381</v>
      </c>
      <c r="J5259" s="2" t="s">
        <v>21</v>
      </c>
      <c r="K5259" s="2" t="s">
        <v>16</v>
      </c>
      <c r="L5259" s="2">
        <v>339.69</v>
      </c>
      <c r="M5259" s="2" t="s">
        <v>28</v>
      </c>
      <c r="N5259" s="11">
        <f>L5259/E5259*100</f>
        <v>13.683218329687858</v>
      </c>
      <c r="O5259" s="12" t="str">
        <f>IF(N5259&lt;10,"Low",IF(N5259&lt;20,"Med","High"))</f>
        <v>Med</v>
      </c>
      <c r="P5259" s="12">
        <f>sales*discount</f>
        <v>546.15660000000003</v>
      </c>
      <c r="Q5259" s="12">
        <f>sales-Discount_Values</f>
        <v>1936.3734000000002</v>
      </c>
      <c r="R5259" s="12">
        <f>DATEDIF(order_date,delivery_date,"D")</f>
        <v>7</v>
      </c>
      <c r="S5259" s="12"/>
    </row>
    <row r="5260" spans="1:19" ht="14.25" customHeight="1" x14ac:dyDescent="0.35">
      <c r="A5260" s="2" t="s">
        <v>6874</v>
      </c>
      <c r="B5260" s="2">
        <v>106841</v>
      </c>
      <c r="C5260" s="2" t="s">
        <v>19</v>
      </c>
      <c r="D5260" s="2" t="s">
        <v>14</v>
      </c>
      <c r="E5260" s="2">
        <v>4143.07</v>
      </c>
      <c r="F5260" s="2">
        <v>0.02</v>
      </c>
      <c r="G5260" s="2">
        <v>8</v>
      </c>
      <c r="H5260" s="3">
        <v>45629</v>
      </c>
      <c r="I5260" s="3">
        <v>45634</v>
      </c>
      <c r="J5260" s="2" t="s">
        <v>21</v>
      </c>
      <c r="K5260" s="2" t="s">
        <v>27</v>
      </c>
      <c r="L5260" s="2">
        <v>566.92999999999995</v>
      </c>
      <c r="M5260" s="2" t="s">
        <v>34</v>
      </c>
      <c r="N5260" s="11">
        <f>L5260/E5260*100</f>
        <v>13.683814176444036</v>
      </c>
      <c r="O5260" s="12" t="str">
        <f>IF(N5260&lt;10,"Low",IF(N5260&lt;20,"Med","High"))</f>
        <v>Med</v>
      </c>
      <c r="P5260" s="12">
        <f>sales*discount</f>
        <v>82.861399999999989</v>
      </c>
      <c r="Q5260" s="12">
        <f>sales-Discount_Values</f>
        <v>4060.2085999999999</v>
      </c>
      <c r="R5260" s="12">
        <f>DATEDIF(order_date,delivery_date,"D")</f>
        <v>5</v>
      </c>
      <c r="S5260" s="12"/>
    </row>
    <row r="5261" spans="1:19" ht="14.25" customHeight="1" x14ac:dyDescent="0.35">
      <c r="A5261" s="2" t="s">
        <v>3791</v>
      </c>
      <c r="B5261" s="2">
        <v>103758</v>
      </c>
      <c r="C5261" s="2" t="s">
        <v>13</v>
      </c>
      <c r="D5261" s="2" t="s">
        <v>14</v>
      </c>
      <c r="E5261" s="2">
        <v>1617.68</v>
      </c>
      <c r="F5261" s="2">
        <v>0.4</v>
      </c>
      <c r="G5261" s="2">
        <v>5</v>
      </c>
      <c r="H5261" s="3">
        <v>45230</v>
      </c>
      <c r="I5261" s="3">
        <v>45237</v>
      </c>
      <c r="J5261" s="2" t="s">
        <v>31</v>
      </c>
      <c r="K5261" s="2" t="s">
        <v>27</v>
      </c>
      <c r="L5261" s="2">
        <v>221.37</v>
      </c>
      <c r="M5261" s="2" t="s">
        <v>39</v>
      </c>
      <c r="N5261" s="11">
        <f>L5261/E5261*100</f>
        <v>13.684412244696107</v>
      </c>
      <c r="O5261" s="12" t="str">
        <f>IF(N5261&lt;10,"Low",IF(N5261&lt;20,"Med","High"))</f>
        <v>Med</v>
      </c>
      <c r="P5261" s="12">
        <f>sales*discount</f>
        <v>647.07200000000012</v>
      </c>
      <c r="Q5261" s="12">
        <f>sales-Discount_Values</f>
        <v>970.60799999999995</v>
      </c>
      <c r="R5261" s="12">
        <f>DATEDIF(order_date,delivery_date,"D")</f>
        <v>7</v>
      </c>
      <c r="S5261" s="12"/>
    </row>
    <row r="5262" spans="1:19" ht="14.25" customHeight="1" x14ac:dyDescent="0.35">
      <c r="A5262" s="2" t="s">
        <v>8536</v>
      </c>
      <c r="B5262" s="2">
        <v>108503</v>
      </c>
      <c r="C5262" s="2" t="s">
        <v>25</v>
      </c>
      <c r="D5262" s="2" t="s">
        <v>14</v>
      </c>
      <c r="E5262" s="2">
        <v>2055.98</v>
      </c>
      <c r="F5262" s="2">
        <v>0.35</v>
      </c>
      <c r="G5262" s="2">
        <v>6</v>
      </c>
      <c r="H5262" s="3">
        <v>45026</v>
      </c>
      <c r="I5262" s="3">
        <v>45032</v>
      </c>
      <c r="J5262" s="2" t="s">
        <v>31</v>
      </c>
      <c r="K5262" s="2" t="s">
        <v>22</v>
      </c>
      <c r="L5262" s="2">
        <v>281.38</v>
      </c>
      <c r="M5262" s="2" t="s">
        <v>17</v>
      </c>
      <c r="N5262" s="11">
        <f>L5262/E5262*100</f>
        <v>13.685930796992189</v>
      </c>
      <c r="O5262" s="12" t="str">
        <f>IF(N5262&lt;10,"Low",IF(N5262&lt;20,"Med","High"))</f>
        <v>Med</v>
      </c>
      <c r="P5262" s="12">
        <f>sales*discount</f>
        <v>719.59299999999996</v>
      </c>
      <c r="Q5262" s="12">
        <f>sales-Discount_Values</f>
        <v>1336.3870000000002</v>
      </c>
      <c r="R5262" s="12">
        <f>DATEDIF(order_date,delivery_date,"D")</f>
        <v>6</v>
      </c>
      <c r="S5262" s="12"/>
    </row>
    <row r="5263" spans="1:19" ht="14.25" customHeight="1" x14ac:dyDescent="0.35">
      <c r="A5263" s="2" t="s">
        <v>7234</v>
      </c>
      <c r="B5263" s="2">
        <v>107201</v>
      </c>
      <c r="C5263" s="2" t="s">
        <v>13</v>
      </c>
      <c r="D5263" s="2" t="s">
        <v>14</v>
      </c>
      <c r="E5263" s="2">
        <v>2282.3200000000002</v>
      </c>
      <c r="F5263" s="2">
        <v>0.37</v>
      </c>
      <c r="G5263" s="2">
        <v>6</v>
      </c>
      <c r="H5263" s="3">
        <v>45514</v>
      </c>
      <c r="I5263" s="3">
        <v>45515</v>
      </c>
      <c r="J5263" s="2" t="s">
        <v>31</v>
      </c>
      <c r="K5263" s="2" t="s">
        <v>22</v>
      </c>
      <c r="L5263" s="2">
        <v>312.47000000000003</v>
      </c>
      <c r="M5263" s="2" t="s">
        <v>34</v>
      </c>
      <c r="N5263" s="11">
        <f>L5263/E5263*100</f>
        <v>13.690893476813068</v>
      </c>
      <c r="O5263" s="12" t="str">
        <f>IF(N5263&lt;10,"Low",IF(N5263&lt;20,"Med","High"))</f>
        <v>Med</v>
      </c>
      <c r="P5263" s="12">
        <f>sales*discount</f>
        <v>844.4584000000001</v>
      </c>
      <c r="Q5263" s="12">
        <f>sales-Discount_Values</f>
        <v>1437.8616000000002</v>
      </c>
      <c r="R5263" s="12">
        <f>DATEDIF(order_date,delivery_date,"D")</f>
        <v>1</v>
      </c>
      <c r="S5263" s="12"/>
    </row>
    <row r="5264" spans="1:19" ht="14.25" customHeight="1" x14ac:dyDescent="0.35">
      <c r="A5264" s="2" t="s">
        <v>3846</v>
      </c>
      <c r="B5264" s="2">
        <v>103813</v>
      </c>
      <c r="C5264" s="2" t="s">
        <v>25</v>
      </c>
      <c r="D5264" s="2" t="s">
        <v>36</v>
      </c>
      <c r="E5264" s="2">
        <v>1053.67</v>
      </c>
      <c r="F5264" s="2">
        <v>0.21</v>
      </c>
      <c r="G5264" s="2">
        <v>3</v>
      </c>
      <c r="H5264" s="3">
        <v>45262</v>
      </c>
      <c r="I5264" s="3">
        <v>45268</v>
      </c>
      <c r="J5264" s="2" t="s">
        <v>21</v>
      </c>
      <c r="K5264" s="2" t="s">
        <v>16</v>
      </c>
      <c r="L5264" s="2">
        <v>144.30000000000001</v>
      </c>
      <c r="M5264" s="2" t="s">
        <v>48</v>
      </c>
      <c r="N5264" s="11">
        <f>L5264/E5264*100</f>
        <v>13.694989892471076</v>
      </c>
      <c r="O5264" s="12" t="str">
        <f>IF(N5264&lt;10,"Low",IF(N5264&lt;20,"Med","High"))</f>
        <v>Med</v>
      </c>
      <c r="P5264" s="12">
        <f>sales*discount</f>
        <v>221.27070000000001</v>
      </c>
      <c r="Q5264" s="12">
        <f>sales-Discount_Values</f>
        <v>832.39930000000004</v>
      </c>
      <c r="R5264" s="12">
        <f>DATEDIF(order_date,delivery_date,"D")</f>
        <v>6</v>
      </c>
      <c r="S5264" s="12"/>
    </row>
    <row r="5265" spans="1:19" ht="14.25" customHeight="1" x14ac:dyDescent="0.35">
      <c r="A5265" s="2" t="s">
        <v>9905</v>
      </c>
      <c r="B5265" s="2">
        <v>109872</v>
      </c>
      <c r="C5265" s="2" t="s">
        <v>41</v>
      </c>
      <c r="D5265" s="2" t="s">
        <v>26</v>
      </c>
      <c r="E5265" s="2">
        <v>3051.44</v>
      </c>
      <c r="F5265" s="2">
        <v>0.44</v>
      </c>
      <c r="G5265" s="2">
        <v>4</v>
      </c>
      <c r="H5265" s="3">
        <v>44995</v>
      </c>
      <c r="I5265" s="3">
        <v>44998</v>
      </c>
      <c r="J5265" s="2" t="s">
        <v>15</v>
      </c>
      <c r="K5265" s="2" t="s">
        <v>16</v>
      </c>
      <c r="L5265" s="2">
        <v>417.94</v>
      </c>
      <c r="M5265" s="2" t="s">
        <v>34</v>
      </c>
      <c r="N5265" s="11">
        <f>L5265/E5265*100</f>
        <v>13.696484282830401</v>
      </c>
      <c r="O5265" s="12" t="str">
        <f>IF(N5265&lt;10,"Low",IF(N5265&lt;20,"Med","High"))</f>
        <v>Med</v>
      </c>
      <c r="P5265" s="12">
        <f>sales*discount</f>
        <v>1342.6336000000001</v>
      </c>
      <c r="Q5265" s="12">
        <f>sales-Discount_Values</f>
        <v>1708.8063999999999</v>
      </c>
      <c r="R5265" s="12">
        <f>DATEDIF(order_date,delivery_date,"D")</f>
        <v>3</v>
      </c>
      <c r="S5265" s="12"/>
    </row>
    <row r="5266" spans="1:19" ht="14.25" customHeight="1" x14ac:dyDescent="0.35">
      <c r="A5266" s="2" t="s">
        <v>1380</v>
      </c>
      <c r="B5266" s="2">
        <v>101347</v>
      </c>
      <c r="C5266" s="2" t="s">
        <v>13</v>
      </c>
      <c r="D5266" s="2" t="s">
        <v>26</v>
      </c>
      <c r="E5266" s="2">
        <v>636.58000000000004</v>
      </c>
      <c r="F5266" s="2">
        <v>0.32</v>
      </c>
      <c r="G5266" s="2">
        <v>1</v>
      </c>
      <c r="H5266" s="3">
        <v>45595</v>
      </c>
      <c r="I5266" s="3">
        <v>45596</v>
      </c>
      <c r="J5266" s="2" t="s">
        <v>31</v>
      </c>
      <c r="K5266" s="2" t="s">
        <v>27</v>
      </c>
      <c r="L5266" s="2">
        <v>87.2</v>
      </c>
      <c r="M5266" s="2" t="s">
        <v>39</v>
      </c>
      <c r="N5266" s="11">
        <f>L5266/E5266*100</f>
        <v>13.698199754940463</v>
      </c>
      <c r="O5266" s="12" t="str">
        <f>IF(N5266&lt;10,"Low",IF(N5266&lt;20,"Med","High"))</f>
        <v>Med</v>
      </c>
      <c r="P5266" s="12">
        <f>sales*discount</f>
        <v>203.7056</v>
      </c>
      <c r="Q5266" s="12">
        <f>sales-Discount_Values</f>
        <v>432.87440000000004</v>
      </c>
      <c r="R5266" s="12">
        <f>DATEDIF(order_date,delivery_date,"D")</f>
        <v>1</v>
      </c>
      <c r="S5266" s="12"/>
    </row>
    <row r="5267" spans="1:19" ht="14.25" customHeight="1" x14ac:dyDescent="0.35">
      <c r="A5267" s="2" t="s">
        <v>12236</v>
      </c>
      <c r="B5267" s="2">
        <v>112203</v>
      </c>
      <c r="C5267" s="2" t="s">
        <v>13</v>
      </c>
      <c r="D5267" s="2" t="s">
        <v>33</v>
      </c>
      <c r="E5267" s="2">
        <v>2152.86</v>
      </c>
      <c r="F5267" s="2">
        <v>0.17</v>
      </c>
      <c r="G5267" s="2">
        <v>3</v>
      </c>
      <c r="H5267" s="3">
        <v>45255</v>
      </c>
      <c r="I5267" s="3">
        <v>45262</v>
      </c>
      <c r="J5267" s="2" t="s">
        <v>21</v>
      </c>
      <c r="K5267" s="2" t="s">
        <v>27</v>
      </c>
      <c r="L5267" s="2">
        <v>294.92</v>
      </c>
      <c r="M5267" s="2" t="s">
        <v>23</v>
      </c>
      <c r="N5267" s="11">
        <f>L5267/E5267*100</f>
        <v>13.698986464516969</v>
      </c>
      <c r="O5267" s="12" t="str">
        <f>IF(N5267&lt;10,"Low",IF(N5267&lt;20,"Med","High"))</f>
        <v>Med</v>
      </c>
      <c r="P5267" s="12">
        <f>sales*discount</f>
        <v>365.98620000000005</v>
      </c>
      <c r="Q5267" s="12">
        <f>sales-Discount_Values</f>
        <v>1786.8738000000001</v>
      </c>
      <c r="R5267" s="12">
        <f>DATEDIF(order_date,delivery_date,"D")</f>
        <v>7</v>
      </c>
      <c r="S5267" s="12"/>
    </row>
    <row r="5268" spans="1:19" ht="14.25" customHeight="1" x14ac:dyDescent="0.35">
      <c r="A5268" s="2" t="s">
        <v>10500</v>
      </c>
      <c r="B5268" s="2">
        <v>110467</v>
      </c>
      <c r="C5268" s="2" t="s">
        <v>19</v>
      </c>
      <c r="D5268" s="2" t="s">
        <v>20</v>
      </c>
      <c r="E5268" s="2">
        <v>3925.76</v>
      </c>
      <c r="F5268" s="2">
        <v>0</v>
      </c>
      <c r="G5268" s="2">
        <v>1</v>
      </c>
      <c r="H5268" s="3">
        <v>45056</v>
      </c>
      <c r="I5268" s="3">
        <v>45061</v>
      </c>
      <c r="J5268" s="2" t="s">
        <v>21</v>
      </c>
      <c r="K5268" s="2" t="s">
        <v>27</v>
      </c>
      <c r="L5268" s="2">
        <v>537.79999999999995</v>
      </c>
      <c r="M5268" s="2" t="s">
        <v>48</v>
      </c>
      <c r="N5268" s="11">
        <f>L5268/E5268*100</f>
        <v>13.699258232800782</v>
      </c>
      <c r="O5268" s="12" t="str">
        <f>IF(N5268&lt;10,"Low",IF(N5268&lt;20,"Med","High"))</f>
        <v>Med</v>
      </c>
      <c r="P5268" s="12">
        <f>sales*discount</f>
        <v>0</v>
      </c>
      <c r="Q5268" s="12">
        <f>sales-Discount_Values</f>
        <v>3925.76</v>
      </c>
      <c r="R5268" s="12">
        <f>DATEDIF(order_date,delivery_date,"D")</f>
        <v>5</v>
      </c>
      <c r="S5268" s="12"/>
    </row>
    <row r="5269" spans="1:19" ht="14.25" customHeight="1" x14ac:dyDescent="0.35">
      <c r="A5269" s="2" t="s">
        <v>10740</v>
      </c>
      <c r="B5269" s="2">
        <v>110707</v>
      </c>
      <c r="C5269" s="2" t="s">
        <v>13</v>
      </c>
      <c r="D5269" s="2" t="s">
        <v>33</v>
      </c>
      <c r="E5269" s="2">
        <v>1558.28</v>
      </c>
      <c r="F5269" s="2">
        <v>0.12</v>
      </c>
      <c r="G5269" s="2">
        <v>1</v>
      </c>
      <c r="H5269" s="3">
        <v>45467</v>
      </c>
      <c r="I5269" s="3">
        <v>45469</v>
      </c>
      <c r="J5269" s="2" t="s">
        <v>15</v>
      </c>
      <c r="K5269" s="2" t="s">
        <v>27</v>
      </c>
      <c r="L5269" s="2">
        <v>213.55</v>
      </c>
      <c r="M5269" s="2" t="s">
        <v>39</v>
      </c>
      <c r="N5269" s="11">
        <f>L5269/E5269*100</f>
        <v>13.704212336678903</v>
      </c>
      <c r="O5269" s="12" t="str">
        <f>IF(N5269&lt;10,"Low",IF(N5269&lt;20,"Med","High"))</f>
        <v>Med</v>
      </c>
      <c r="P5269" s="12">
        <f>sales*discount</f>
        <v>186.99359999999999</v>
      </c>
      <c r="Q5269" s="12">
        <f>sales-Discount_Values</f>
        <v>1371.2864</v>
      </c>
      <c r="R5269" s="12">
        <f>DATEDIF(order_date,delivery_date,"D")</f>
        <v>2</v>
      </c>
      <c r="S5269" s="12"/>
    </row>
    <row r="5270" spans="1:19" ht="14.25" customHeight="1" x14ac:dyDescent="0.35">
      <c r="A5270" s="2" t="s">
        <v>1776</v>
      </c>
      <c r="B5270" s="2">
        <v>101743</v>
      </c>
      <c r="C5270" s="2" t="s">
        <v>13</v>
      </c>
      <c r="D5270" s="2" t="s">
        <v>36</v>
      </c>
      <c r="E5270" s="2">
        <v>3762.83</v>
      </c>
      <c r="F5270" s="2">
        <v>0.24</v>
      </c>
      <c r="G5270" s="2">
        <v>9</v>
      </c>
      <c r="H5270" s="3">
        <v>45302</v>
      </c>
      <c r="I5270" s="3">
        <v>45307</v>
      </c>
      <c r="J5270" s="2" t="s">
        <v>15</v>
      </c>
      <c r="K5270" s="2" t="s">
        <v>16</v>
      </c>
      <c r="L5270" s="2">
        <v>515.66999999999996</v>
      </c>
      <c r="M5270" s="2" t="s">
        <v>23</v>
      </c>
      <c r="N5270" s="11">
        <f>L5270/E5270*100</f>
        <v>13.704312977200669</v>
      </c>
      <c r="O5270" s="12" t="str">
        <f>IF(N5270&lt;10,"Low",IF(N5270&lt;20,"Med","High"))</f>
        <v>Med</v>
      </c>
      <c r="P5270" s="12">
        <f>sales*discount</f>
        <v>903.0791999999999</v>
      </c>
      <c r="Q5270" s="12">
        <f>sales-Discount_Values</f>
        <v>2859.7507999999998</v>
      </c>
      <c r="R5270" s="12">
        <f>DATEDIF(order_date,delivery_date,"D")</f>
        <v>5</v>
      </c>
      <c r="S5270" s="12"/>
    </row>
    <row r="5271" spans="1:19" ht="14.25" customHeight="1" x14ac:dyDescent="0.35">
      <c r="A5271" s="2" t="s">
        <v>8168</v>
      </c>
      <c r="B5271" s="2">
        <v>108135</v>
      </c>
      <c r="C5271" s="2" t="s">
        <v>41</v>
      </c>
      <c r="D5271" s="2" t="s">
        <v>33</v>
      </c>
      <c r="E5271" s="2">
        <v>1548</v>
      </c>
      <c r="F5271" s="2">
        <v>0.41</v>
      </c>
      <c r="G5271" s="2">
        <v>5</v>
      </c>
      <c r="H5271" s="3">
        <v>45249</v>
      </c>
      <c r="I5271" s="3">
        <v>45251</v>
      </c>
      <c r="J5271" s="2" t="s">
        <v>21</v>
      </c>
      <c r="K5271" s="2" t="s">
        <v>22</v>
      </c>
      <c r="L5271" s="2">
        <v>212.24</v>
      </c>
      <c r="M5271" s="2" t="s">
        <v>39</v>
      </c>
      <c r="N5271" s="11">
        <f>L5271/E5271*100</f>
        <v>13.710594315245478</v>
      </c>
      <c r="O5271" s="12" t="str">
        <f>IF(N5271&lt;10,"Low",IF(N5271&lt;20,"Med","High"))</f>
        <v>Med</v>
      </c>
      <c r="P5271" s="12">
        <f>sales*discount</f>
        <v>634.67999999999995</v>
      </c>
      <c r="Q5271" s="12">
        <f>sales-Discount_Values</f>
        <v>913.32</v>
      </c>
      <c r="R5271" s="12">
        <f>DATEDIF(order_date,delivery_date,"D")</f>
        <v>2</v>
      </c>
      <c r="S5271" s="12"/>
    </row>
    <row r="5272" spans="1:19" ht="14.25" customHeight="1" x14ac:dyDescent="0.35">
      <c r="A5272" s="2" t="s">
        <v>8029</v>
      </c>
      <c r="B5272" s="2">
        <v>107996</v>
      </c>
      <c r="C5272" s="2" t="s">
        <v>41</v>
      </c>
      <c r="D5272" s="2" t="s">
        <v>36</v>
      </c>
      <c r="E5272" s="2">
        <v>894.32</v>
      </c>
      <c r="F5272" s="2">
        <v>0.09</v>
      </c>
      <c r="G5272" s="2">
        <v>5</v>
      </c>
      <c r="H5272" s="3">
        <v>45657</v>
      </c>
      <c r="I5272" s="3">
        <v>45662</v>
      </c>
      <c r="J5272" s="2" t="s">
        <v>21</v>
      </c>
      <c r="K5272" s="2" t="s">
        <v>16</v>
      </c>
      <c r="L5272" s="2">
        <v>122.62</v>
      </c>
      <c r="M5272" s="2" t="s">
        <v>17</v>
      </c>
      <c r="N5272" s="11">
        <f>L5272/E5272*100</f>
        <v>13.710975937024777</v>
      </c>
      <c r="O5272" s="12" t="str">
        <f>IF(N5272&lt;10,"Low",IF(N5272&lt;20,"Med","High"))</f>
        <v>Med</v>
      </c>
      <c r="P5272" s="12">
        <f>sales*discount</f>
        <v>80.488799999999998</v>
      </c>
      <c r="Q5272" s="12">
        <f>sales-Discount_Values</f>
        <v>813.83120000000008</v>
      </c>
      <c r="R5272" s="12">
        <f>DATEDIF(order_date,delivery_date,"D")</f>
        <v>5</v>
      </c>
      <c r="S5272" s="12"/>
    </row>
    <row r="5273" spans="1:19" ht="14.25" customHeight="1" x14ac:dyDescent="0.35">
      <c r="A5273" s="2" t="s">
        <v>15028</v>
      </c>
      <c r="B5273" s="2">
        <v>114995</v>
      </c>
      <c r="C5273" s="2" t="s">
        <v>25</v>
      </c>
      <c r="D5273" s="2" t="s">
        <v>36</v>
      </c>
      <c r="E5273" s="2">
        <v>3922.42</v>
      </c>
      <c r="F5273" s="2">
        <v>0.08</v>
      </c>
      <c r="G5273" s="2">
        <v>6</v>
      </c>
      <c r="H5273" s="3">
        <v>45341</v>
      </c>
      <c r="I5273" s="3">
        <v>45347</v>
      </c>
      <c r="J5273" s="2" t="s">
        <v>31</v>
      </c>
      <c r="K5273" s="2" t="s">
        <v>22</v>
      </c>
      <c r="L5273" s="2">
        <v>537.82000000000005</v>
      </c>
      <c r="M5273" s="2" t="s">
        <v>48</v>
      </c>
      <c r="N5273" s="11">
        <f>L5273/E5273*100</f>
        <v>13.711433247841894</v>
      </c>
      <c r="O5273" s="12" t="str">
        <f>IF(N5273&lt;10,"Low",IF(N5273&lt;20,"Med","High"))</f>
        <v>Med</v>
      </c>
      <c r="P5273" s="12">
        <f>sales*discount</f>
        <v>313.79360000000003</v>
      </c>
      <c r="Q5273" s="12">
        <f>sales-Discount_Values</f>
        <v>3608.6264000000001</v>
      </c>
      <c r="R5273" s="12">
        <f>DATEDIF(order_date,delivery_date,"D")</f>
        <v>6</v>
      </c>
      <c r="S5273" s="12"/>
    </row>
    <row r="5274" spans="1:19" ht="14.25" customHeight="1" x14ac:dyDescent="0.35">
      <c r="A5274" s="2" t="s">
        <v>1559</v>
      </c>
      <c r="B5274" s="2">
        <v>101526</v>
      </c>
      <c r="C5274" s="2" t="s">
        <v>13</v>
      </c>
      <c r="D5274" s="2" t="s">
        <v>20</v>
      </c>
      <c r="E5274" s="2">
        <v>1178.49</v>
      </c>
      <c r="F5274" s="2">
        <v>0.04</v>
      </c>
      <c r="G5274" s="2">
        <v>5</v>
      </c>
      <c r="H5274" s="3">
        <v>45251</v>
      </c>
      <c r="I5274" s="3">
        <v>45258</v>
      </c>
      <c r="J5274" s="2" t="s">
        <v>31</v>
      </c>
      <c r="K5274" s="2" t="s">
        <v>22</v>
      </c>
      <c r="L5274" s="2">
        <v>161.6</v>
      </c>
      <c r="M5274" s="2" t="s">
        <v>48</v>
      </c>
      <c r="N5274" s="11">
        <f>L5274/E5274*100</f>
        <v>13.712462558019158</v>
      </c>
      <c r="O5274" s="12" t="str">
        <f>IF(N5274&lt;10,"Low",IF(N5274&lt;20,"Med","High"))</f>
        <v>Med</v>
      </c>
      <c r="P5274" s="12">
        <f>sales*discount</f>
        <v>47.139600000000002</v>
      </c>
      <c r="Q5274" s="12">
        <f>sales-Discount_Values</f>
        <v>1131.3504</v>
      </c>
      <c r="R5274" s="12">
        <f>DATEDIF(order_date,delivery_date,"D")</f>
        <v>7</v>
      </c>
      <c r="S5274" s="12"/>
    </row>
    <row r="5275" spans="1:19" ht="14.25" customHeight="1" x14ac:dyDescent="0.35">
      <c r="A5275" s="2" t="s">
        <v>12062</v>
      </c>
      <c r="B5275" s="2">
        <v>112029</v>
      </c>
      <c r="C5275" s="2" t="s">
        <v>19</v>
      </c>
      <c r="D5275" s="2" t="s">
        <v>33</v>
      </c>
      <c r="E5275" s="2">
        <v>4211.1000000000004</v>
      </c>
      <c r="F5275" s="2">
        <v>0.38</v>
      </c>
      <c r="G5275" s="2">
        <v>8</v>
      </c>
      <c r="H5275" s="3">
        <v>45174</v>
      </c>
      <c r="I5275" s="3">
        <v>45181</v>
      </c>
      <c r="J5275" s="2" t="s">
        <v>31</v>
      </c>
      <c r="K5275" s="2" t="s">
        <v>27</v>
      </c>
      <c r="L5275" s="2">
        <v>577.49</v>
      </c>
      <c r="M5275" s="2" t="s">
        <v>23</v>
      </c>
      <c r="N5275" s="11">
        <f>L5275/E5275*100</f>
        <v>13.713519033031748</v>
      </c>
      <c r="O5275" s="12" t="str">
        <f>IF(N5275&lt;10,"Low",IF(N5275&lt;20,"Med","High"))</f>
        <v>Med</v>
      </c>
      <c r="P5275" s="12">
        <f>sales*discount</f>
        <v>1600.2180000000001</v>
      </c>
      <c r="Q5275" s="12">
        <f>sales-Discount_Values</f>
        <v>2610.8820000000005</v>
      </c>
      <c r="R5275" s="12">
        <f>DATEDIF(order_date,delivery_date,"D")</f>
        <v>7</v>
      </c>
      <c r="S5275" s="12"/>
    </row>
    <row r="5276" spans="1:19" ht="14.25" customHeight="1" x14ac:dyDescent="0.35">
      <c r="A5276" s="2" t="s">
        <v>2549</v>
      </c>
      <c r="B5276" s="2">
        <v>102516</v>
      </c>
      <c r="C5276" s="2" t="s">
        <v>13</v>
      </c>
      <c r="D5276" s="2" t="s">
        <v>20</v>
      </c>
      <c r="E5276" s="2">
        <v>689.95</v>
      </c>
      <c r="F5276" s="2">
        <v>0.28000000000000003</v>
      </c>
      <c r="G5276" s="2">
        <v>2</v>
      </c>
      <c r="H5276" s="3">
        <v>45398</v>
      </c>
      <c r="I5276" s="3">
        <v>45402</v>
      </c>
      <c r="J5276" s="2" t="s">
        <v>31</v>
      </c>
      <c r="K5276" s="2" t="s">
        <v>16</v>
      </c>
      <c r="L5276" s="2">
        <v>94.63</v>
      </c>
      <c r="M5276" s="2" t="s">
        <v>34</v>
      </c>
      <c r="N5276" s="11">
        <f>L5276/E5276*100</f>
        <v>13.7154866294659</v>
      </c>
      <c r="O5276" s="12" t="str">
        <f>IF(N5276&lt;10,"Low",IF(N5276&lt;20,"Med","High"))</f>
        <v>Med</v>
      </c>
      <c r="P5276" s="12">
        <f>sales*discount</f>
        <v>193.18600000000004</v>
      </c>
      <c r="Q5276" s="12">
        <f>sales-Discount_Values</f>
        <v>496.76400000000001</v>
      </c>
      <c r="R5276" s="12">
        <f>DATEDIF(order_date,delivery_date,"D")</f>
        <v>4</v>
      </c>
      <c r="S5276" s="12"/>
    </row>
    <row r="5277" spans="1:19" ht="14.25" customHeight="1" x14ac:dyDescent="0.35">
      <c r="A5277" s="2" t="s">
        <v>1001</v>
      </c>
      <c r="B5277" s="2">
        <v>100968</v>
      </c>
      <c r="C5277" s="2" t="s">
        <v>41</v>
      </c>
      <c r="D5277" s="2" t="s">
        <v>33</v>
      </c>
      <c r="E5277" s="2">
        <v>4077.97</v>
      </c>
      <c r="F5277" s="2">
        <v>0.3</v>
      </c>
      <c r="G5277" s="2">
        <v>7</v>
      </c>
      <c r="H5277" s="3">
        <v>45078</v>
      </c>
      <c r="I5277" s="3">
        <v>45079</v>
      </c>
      <c r="J5277" s="2" t="s">
        <v>21</v>
      </c>
      <c r="K5277" s="2" t="s">
        <v>16</v>
      </c>
      <c r="L5277" s="2">
        <v>559.46</v>
      </c>
      <c r="M5277" s="2" t="s">
        <v>28</v>
      </c>
      <c r="N5277" s="11">
        <f>L5277/E5277*100</f>
        <v>13.719080817171289</v>
      </c>
      <c r="O5277" s="12" t="str">
        <f>IF(N5277&lt;10,"Low",IF(N5277&lt;20,"Med","High"))</f>
        <v>Med</v>
      </c>
      <c r="P5277" s="12">
        <f>sales*discount</f>
        <v>1223.3909999999998</v>
      </c>
      <c r="Q5277" s="12">
        <f>sales-Discount_Values</f>
        <v>2854.5789999999997</v>
      </c>
      <c r="R5277" s="12">
        <f>DATEDIF(order_date,delivery_date,"D")</f>
        <v>1</v>
      </c>
      <c r="S5277" s="12"/>
    </row>
    <row r="5278" spans="1:19" ht="14.25" customHeight="1" x14ac:dyDescent="0.35">
      <c r="A5278" s="2" t="s">
        <v>3721</v>
      </c>
      <c r="B5278" s="2">
        <v>103688</v>
      </c>
      <c r="C5278" s="2" t="s">
        <v>41</v>
      </c>
      <c r="D5278" s="2" t="s">
        <v>14</v>
      </c>
      <c r="E5278" s="2">
        <v>1578.42</v>
      </c>
      <c r="F5278" s="2">
        <v>0.28999999999999998</v>
      </c>
      <c r="G5278" s="2">
        <v>1</v>
      </c>
      <c r="H5278" s="3">
        <v>45265</v>
      </c>
      <c r="I5278" s="3">
        <v>45269</v>
      </c>
      <c r="J5278" s="2" t="s">
        <v>21</v>
      </c>
      <c r="K5278" s="2" t="s">
        <v>22</v>
      </c>
      <c r="L5278" s="2">
        <v>216.55</v>
      </c>
      <c r="M5278" s="2" t="s">
        <v>39</v>
      </c>
      <c r="N5278" s="11">
        <f>L5278/E5278*100</f>
        <v>13.719415618149796</v>
      </c>
      <c r="O5278" s="12" t="str">
        <f>IF(N5278&lt;10,"Low",IF(N5278&lt;20,"Med","High"))</f>
        <v>Med</v>
      </c>
      <c r="P5278" s="12">
        <f>sales*discount</f>
        <v>457.74180000000001</v>
      </c>
      <c r="Q5278" s="12">
        <f>sales-Discount_Values</f>
        <v>1120.6782000000001</v>
      </c>
      <c r="R5278" s="12">
        <f>DATEDIF(order_date,delivery_date,"D")</f>
        <v>4</v>
      </c>
      <c r="S5278" s="12"/>
    </row>
    <row r="5279" spans="1:19" ht="14.25" customHeight="1" x14ac:dyDescent="0.35">
      <c r="A5279" s="2" t="s">
        <v>9650</v>
      </c>
      <c r="B5279" s="2">
        <v>109617</v>
      </c>
      <c r="C5279" s="2" t="s">
        <v>25</v>
      </c>
      <c r="D5279" s="2" t="s">
        <v>36</v>
      </c>
      <c r="E5279" s="2">
        <v>2883.99</v>
      </c>
      <c r="F5279" s="2">
        <v>0.44</v>
      </c>
      <c r="G5279" s="2">
        <v>1</v>
      </c>
      <c r="H5279" s="3">
        <v>45050</v>
      </c>
      <c r="I5279" s="3">
        <v>45051</v>
      </c>
      <c r="J5279" s="2" t="s">
        <v>21</v>
      </c>
      <c r="K5279" s="2" t="s">
        <v>16</v>
      </c>
      <c r="L5279" s="2">
        <v>395.69</v>
      </c>
      <c r="M5279" s="2" t="s">
        <v>28</v>
      </c>
      <c r="N5279" s="11">
        <f>L5279/E5279*100</f>
        <v>13.720227878737445</v>
      </c>
      <c r="O5279" s="12" t="str">
        <f>IF(N5279&lt;10,"Low",IF(N5279&lt;20,"Med","High"))</f>
        <v>Med</v>
      </c>
      <c r="P5279" s="12">
        <f>sales*discount</f>
        <v>1268.9556</v>
      </c>
      <c r="Q5279" s="12">
        <f>sales-Discount_Values</f>
        <v>1615.0343999999998</v>
      </c>
      <c r="R5279" s="12">
        <f>DATEDIF(order_date,delivery_date,"D")</f>
        <v>1</v>
      </c>
      <c r="S5279" s="12"/>
    </row>
    <row r="5280" spans="1:19" ht="14.25" customHeight="1" x14ac:dyDescent="0.35">
      <c r="A5280" s="2" t="s">
        <v>4409</v>
      </c>
      <c r="B5280" s="2">
        <v>104376</v>
      </c>
      <c r="C5280" s="2" t="s">
        <v>13</v>
      </c>
      <c r="D5280" s="2" t="s">
        <v>36</v>
      </c>
      <c r="E5280" s="2">
        <v>4906.33</v>
      </c>
      <c r="F5280" s="2">
        <v>0.4</v>
      </c>
      <c r="G5280" s="2">
        <v>7</v>
      </c>
      <c r="H5280" s="3">
        <v>45556</v>
      </c>
      <c r="I5280" s="3">
        <v>45560</v>
      </c>
      <c r="J5280" s="2" t="s">
        <v>21</v>
      </c>
      <c r="K5280" s="2" t="s">
        <v>16</v>
      </c>
      <c r="L5280" s="2">
        <v>673.29</v>
      </c>
      <c r="M5280" s="2" t="s">
        <v>48</v>
      </c>
      <c r="N5280" s="11">
        <f>L5280/E5280*100</f>
        <v>13.722884518570908</v>
      </c>
      <c r="O5280" s="12" t="str">
        <f>IF(N5280&lt;10,"Low",IF(N5280&lt;20,"Med","High"))</f>
        <v>Med</v>
      </c>
      <c r="P5280" s="12">
        <f>sales*discount</f>
        <v>1962.5320000000002</v>
      </c>
      <c r="Q5280" s="12">
        <f>sales-Discount_Values</f>
        <v>2943.7979999999998</v>
      </c>
      <c r="R5280" s="12">
        <f>DATEDIF(order_date,delivery_date,"D")</f>
        <v>4</v>
      </c>
      <c r="S5280" s="12"/>
    </row>
    <row r="5281" spans="1:19" ht="14.25" customHeight="1" x14ac:dyDescent="0.35">
      <c r="A5281" s="2" t="s">
        <v>2623</v>
      </c>
      <c r="B5281" s="2">
        <v>102590</v>
      </c>
      <c r="C5281" s="2" t="s">
        <v>41</v>
      </c>
      <c r="D5281" s="2" t="s">
        <v>26</v>
      </c>
      <c r="E5281" s="2">
        <v>4243.43</v>
      </c>
      <c r="F5281" s="2">
        <v>0.11</v>
      </c>
      <c r="G5281" s="2">
        <v>5</v>
      </c>
      <c r="H5281" s="3">
        <v>45555</v>
      </c>
      <c r="I5281" s="3">
        <v>45560</v>
      </c>
      <c r="J5281" s="2" t="s">
        <v>31</v>
      </c>
      <c r="K5281" s="2" t="s">
        <v>27</v>
      </c>
      <c r="L5281" s="2">
        <v>582.4</v>
      </c>
      <c r="M5281" s="2" t="s">
        <v>17</v>
      </c>
      <c r="N5281" s="11">
        <f>L5281/E5281*100</f>
        <v>13.724746254798593</v>
      </c>
      <c r="O5281" s="12" t="str">
        <f>IF(N5281&lt;10,"Low",IF(N5281&lt;20,"Med","High"))</f>
        <v>Med</v>
      </c>
      <c r="P5281" s="12">
        <f>sales*discount</f>
        <v>466.77730000000003</v>
      </c>
      <c r="Q5281" s="12">
        <f>sales-Discount_Values</f>
        <v>3776.6527000000001</v>
      </c>
      <c r="R5281" s="12">
        <f>DATEDIF(order_date,delivery_date,"D")</f>
        <v>5</v>
      </c>
      <c r="S5281" s="12"/>
    </row>
    <row r="5282" spans="1:19" ht="14.25" customHeight="1" x14ac:dyDescent="0.35">
      <c r="A5282" s="2" t="s">
        <v>11276</v>
      </c>
      <c r="B5282" s="2">
        <v>111243</v>
      </c>
      <c r="C5282" s="2" t="s">
        <v>41</v>
      </c>
      <c r="D5282" s="2" t="s">
        <v>36</v>
      </c>
      <c r="E5282" s="2">
        <v>3175.33</v>
      </c>
      <c r="F5282" s="2">
        <v>0.45</v>
      </c>
      <c r="G5282" s="2">
        <v>8</v>
      </c>
      <c r="H5282" s="3">
        <v>45164</v>
      </c>
      <c r="I5282" s="3">
        <v>45169</v>
      </c>
      <c r="J5282" s="2" t="s">
        <v>31</v>
      </c>
      <c r="K5282" s="2" t="s">
        <v>16</v>
      </c>
      <c r="L5282" s="2">
        <v>435.92</v>
      </c>
      <c r="M5282" s="2" t="s">
        <v>17</v>
      </c>
      <c r="N5282" s="11">
        <f>L5282/E5282*100</f>
        <v>13.72833689726737</v>
      </c>
      <c r="O5282" s="12" t="str">
        <f>IF(N5282&lt;10,"Low",IF(N5282&lt;20,"Med","High"))</f>
        <v>Med</v>
      </c>
      <c r="P5282" s="12">
        <f>sales*discount</f>
        <v>1428.8985</v>
      </c>
      <c r="Q5282" s="12">
        <f>sales-Discount_Values</f>
        <v>1746.4314999999999</v>
      </c>
      <c r="R5282" s="12">
        <f>DATEDIF(order_date,delivery_date,"D")</f>
        <v>5</v>
      </c>
      <c r="S5282" s="12"/>
    </row>
    <row r="5283" spans="1:19" ht="14.25" customHeight="1" x14ac:dyDescent="0.35">
      <c r="A5283" s="2" t="s">
        <v>8789</v>
      </c>
      <c r="B5283" s="2">
        <v>108756</v>
      </c>
      <c r="C5283" s="2" t="s">
        <v>19</v>
      </c>
      <c r="D5283" s="2" t="s">
        <v>36</v>
      </c>
      <c r="E5283" s="2">
        <v>3203.43</v>
      </c>
      <c r="F5283" s="2">
        <v>0.28000000000000003</v>
      </c>
      <c r="G5283" s="2">
        <v>5</v>
      </c>
      <c r="H5283" s="3">
        <v>44965</v>
      </c>
      <c r="I5283" s="3">
        <v>44966</v>
      </c>
      <c r="J5283" s="2" t="s">
        <v>21</v>
      </c>
      <c r="K5283" s="2" t="s">
        <v>16</v>
      </c>
      <c r="L5283" s="2">
        <v>439.82</v>
      </c>
      <c r="M5283" s="2" t="s">
        <v>48</v>
      </c>
      <c r="N5283" s="11">
        <f>L5283/E5283*100</f>
        <v>13.729658522271441</v>
      </c>
      <c r="O5283" s="12" t="str">
        <f>IF(N5283&lt;10,"Low",IF(N5283&lt;20,"Med","High"))</f>
        <v>Med</v>
      </c>
      <c r="P5283" s="12">
        <f>sales*discount</f>
        <v>896.96040000000005</v>
      </c>
      <c r="Q5283" s="12">
        <f>sales-Discount_Values</f>
        <v>2306.4695999999999</v>
      </c>
      <c r="R5283" s="12">
        <f>DATEDIF(order_date,delivery_date,"D")</f>
        <v>1</v>
      </c>
      <c r="S5283" s="12"/>
    </row>
    <row r="5284" spans="1:19" ht="14.25" customHeight="1" x14ac:dyDescent="0.35">
      <c r="A5284" s="2" t="s">
        <v>4454</v>
      </c>
      <c r="B5284" s="2">
        <v>104421</v>
      </c>
      <c r="C5284" s="2" t="s">
        <v>13</v>
      </c>
      <c r="D5284" s="2" t="s">
        <v>36</v>
      </c>
      <c r="E5284" s="2">
        <v>2800.93</v>
      </c>
      <c r="F5284" s="2">
        <v>7.0000000000000007E-2</v>
      </c>
      <c r="G5284" s="2">
        <v>8</v>
      </c>
      <c r="H5284" s="3">
        <v>44938</v>
      </c>
      <c r="I5284" s="3">
        <v>44944</v>
      </c>
      <c r="J5284" s="2" t="s">
        <v>31</v>
      </c>
      <c r="K5284" s="2" t="s">
        <v>16</v>
      </c>
      <c r="L5284" s="2">
        <v>384.62</v>
      </c>
      <c r="M5284" s="2" t="s">
        <v>34</v>
      </c>
      <c r="N5284" s="11">
        <f>L5284/E5284*100</f>
        <v>13.731867629680142</v>
      </c>
      <c r="O5284" s="12" t="str">
        <f>IF(N5284&lt;10,"Low",IF(N5284&lt;20,"Med","High"))</f>
        <v>Med</v>
      </c>
      <c r="P5284" s="12">
        <f>sales*discount</f>
        <v>196.0651</v>
      </c>
      <c r="Q5284" s="12">
        <f>sales-Discount_Values</f>
        <v>2604.8649</v>
      </c>
      <c r="R5284" s="12">
        <f>DATEDIF(order_date,delivery_date,"D")</f>
        <v>6</v>
      </c>
      <c r="S5284" s="12"/>
    </row>
    <row r="5285" spans="1:19" ht="14.25" customHeight="1" x14ac:dyDescent="0.35">
      <c r="A5285" s="2" t="s">
        <v>12700</v>
      </c>
      <c r="B5285" s="2">
        <v>112667</v>
      </c>
      <c r="C5285" s="2" t="s">
        <v>25</v>
      </c>
      <c r="D5285" s="2" t="s">
        <v>20</v>
      </c>
      <c r="E5285" s="2">
        <v>2173.87</v>
      </c>
      <c r="F5285" s="2">
        <v>0.32</v>
      </c>
      <c r="G5285" s="2">
        <v>9</v>
      </c>
      <c r="H5285" s="3">
        <v>45377</v>
      </c>
      <c r="I5285" s="3">
        <v>45378</v>
      </c>
      <c r="J5285" s="2" t="s">
        <v>21</v>
      </c>
      <c r="K5285" s="2" t="s">
        <v>16</v>
      </c>
      <c r="L5285" s="2">
        <v>298.54000000000002</v>
      </c>
      <c r="M5285" s="2" t="s">
        <v>28</v>
      </c>
      <c r="N5285" s="11">
        <f>L5285/E5285*100</f>
        <v>13.733111915615931</v>
      </c>
      <c r="O5285" s="12" t="str">
        <f>IF(N5285&lt;10,"Low",IF(N5285&lt;20,"Med","High"))</f>
        <v>Med</v>
      </c>
      <c r="P5285" s="12">
        <f>sales*discount</f>
        <v>695.63839999999993</v>
      </c>
      <c r="Q5285" s="12">
        <f>sales-Discount_Values</f>
        <v>1478.2316000000001</v>
      </c>
      <c r="R5285" s="12">
        <f>DATEDIF(order_date,delivery_date,"D")</f>
        <v>1</v>
      </c>
      <c r="S5285" s="12"/>
    </row>
    <row r="5286" spans="1:19" ht="14.25" customHeight="1" x14ac:dyDescent="0.35">
      <c r="A5286" s="2" t="s">
        <v>1565</v>
      </c>
      <c r="B5286" s="2">
        <v>101532</v>
      </c>
      <c r="C5286" s="2" t="s">
        <v>41</v>
      </c>
      <c r="D5286" s="2" t="s">
        <v>26</v>
      </c>
      <c r="E5286" s="2">
        <v>557.61</v>
      </c>
      <c r="F5286" s="2">
        <v>0.39</v>
      </c>
      <c r="G5286" s="2">
        <v>8</v>
      </c>
      <c r="H5286" s="3">
        <v>45480</v>
      </c>
      <c r="I5286" s="3">
        <v>45483</v>
      </c>
      <c r="J5286" s="2" t="s">
        <v>21</v>
      </c>
      <c r="K5286" s="2" t="s">
        <v>27</v>
      </c>
      <c r="L5286" s="2">
        <v>76.58</v>
      </c>
      <c r="M5286" s="2" t="s">
        <v>34</v>
      </c>
      <c r="N5286" s="11">
        <f>L5286/E5286*100</f>
        <v>13.733613098760783</v>
      </c>
      <c r="O5286" s="12" t="str">
        <f>IF(N5286&lt;10,"Low",IF(N5286&lt;20,"Med","High"))</f>
        <v>Med</v>
      </c>
      <c r="P5286" s="12">
        <f>sales*discount</f>
        <v>217.46790000000001</v>
      </c>
      <c r="Q5286" s="12">
        <f>sales-Discount_Values</f>
        <v>340.14210000000003</v>
      </c>
      <c r="R5286" s="12">
        <f>DATEDIF(order_date,delivery_date,"D")</f>
        <v>3</v>
      </c>
      <c r="S5286" s="12"/>
    </row>
    <row r="5287" spans="1:19" ht="14.25" customHeight="1" x14ac:dyDescent="0.35">
      <c r="A5287" s="2" t="s">
        <v>8036</v>
      </c>
      <c r="B5287" s="2">
        <v>108003</v>
      </c>
      <c r="C5287" s="2" t="s">
        <v>25</v>
      </c>
      <c r="D5287" s="2" t="s">
        <v>26</v>
      </c>
      <c r="E5287" s="2">
        <v>4455.2299999999996</v>
      </c>
      <c r="F5287" s="2">
        <v>0.35</v>
      </c>
      <c r="G5287" s="2">
        <v>3</v>
      </c>
      <c r="H5287" s="3">
        <v>45577</v>
      </c>
      <c r="I5287" s="3">
        <v>45579</v>
      </c>
      <c r="J5287" s="2" t="s">
        <v>31</v>
      </c>
      <c r="K5287" s="2" t="s">
        <v>16</v>
      </c>
      <c r="L5287" s="2">
        <v>612.02</v>
      </c>
      <c r="M5287" s="2" t="s">
        <v>28</v>
      </c>
      <c r="N5287" s="11">
        <f>L5287/E5287*100</f>
        <v>13.737113459911162</v>
      </c>
      <c r="O5287" s="12" t="str">
        <f>IF(N5287&lt;10,"Low",IF(N5287&lt;20,"Med","High"))</f>
        <v>Med</v>
      </c>
      <c r="P5287" s="12">
        <f>sales*discount</f>
        <v>1559.3304999999998</v>
      </c>
      <c r="Q5287" s="12">
        <f>sales-Discount_Values</f>
        <v>2895.8994999999995</v>
      </c>
      <c r="R5287" s="12">
        <f>DATEDIF(order_date,delivery_date,"D")</f>
        <v>2</v>
      </c>
      <c r="S5287" s="12"/>
    </row>
    <row r="5288" spans="1:19" ht="14.25" customHeight="1" x14ac:dyDescent="0.35">
      <c r="A5288" s="2" t="s">
        <v>7173</v>
      </c>
      <c r="B5288" s="2">
        <v>107140</v>
      </c>
      <c r="C5288" s="2" t="s">
        <v>13</v>
      </c>
      <c r="D5288" s="2" t="s">
        <v>33</v>
      </c>
      <c r="E5288" s="2">
        <v>759.49</v>
      </c>
      <c r="F5288" s="2">
        <v>7.0000000000000007E-2</v>
      </c>
      <c r="G5288" s="2">
        <v>4</v>
      </c>
      <c r="H5288" s="3">
        <v>45494</v>
      </c>
      <c r="I5288" s="3">
        <v>45497</v>
      </c>
      <c r="J5288" s="2" t="s">
        <v>31</v>
      </c>
      <c r="K5288" s="2" t="s">
        <v>16</v>
      </c>
      <c r="L5288" s="2">
        <v>104.34</v>
      </c>
      <c r="M5288" s="2" t="s">
        <v>23</v>
      </c>
      <c r="N5288" s="11">
        <f>L5288/E5288*100</f>
        <v>13.738166401137605</v>
      </c>
      <c r="O5288" s="12" t="str">
        <f>IF(N5288&lt;10,"Low",IF(N5288&lt;20,"Med","High"))</f>
        <v>Med</v>
      </c>
      <c r="P5288" s="12">
        <f>sales*discount</f>
        <v>53.164300000000004</v>
      </c>
      <c r="Q5288" s="12">
        <f>sales-Discount_Values</f>
        <v>706.32569999999998</v>
      </c>
      <c r="R5288" s="12">
        <f>DATEDIF(order_date,delivery_date,"D")</f>
        <v>3</v>
      </c>
      <c r="S5288" s="12"/>
    </row>
    <row r="5289" spans="1:19" ht="14.25" customHeight="1" x14ac:dyDescent="0.35">
      <c r="A5289" s="2" t="s">
        <v>194</v>
      </c>
      <c r="B5289" s="2">
        <v>100161</v>
      </c>
      <c r="C5289" s="2" t="s">
        <v>25</v>
      </c>
      <c r="D5289" s="2" t="s">
        <v>33</v>
      </c>
      <c r="E5289" s="2">
        <v>2125.5300000000002</v>
      </c>
      <c r="F5289" s="2">
        <v>0.49</v>
      </c>
      <c r="G5289" s="2">
        <v>3</v>
      </c>
      <c r="H5289" s="3">
        <v>45054</v>
      </c>
      <c r="I5289" s="3">
        <v>45058</v>
      </c>
      <c r="J5289" s="2" t="s">
        <v>31</v>
      </c>
      <c r="K5289" s="2" t="s">
        <v>22</v>
      </c>
      <c r="L5289" s="2">
        <v>292.08</v>
      </c>
      <c r="M5289" s="2" t="s">
        <v>28</v>
      </c>
      <c r="N5289" s="11">
        <f>L5289/E5289*100</f>
        <v>13.741513881243735</v>
      </c>
      <c r="O5289" s="12" t="str">
        <f>IF(N5289&lt;10,"Low",IF(N5289&lt;20,"Med","High"))</f>
        <v>Med</v>
      </c>
      <c r="P5289" s="12">
        <f>sales*discount</f>
        <v>1041.5097000000001</v>
      </c>
      <c r="Q5289" s="12">
        <f>sales-Discount_Values</f>
        <v>1084.0203000000001</v>
      </c>
      <c r="R5289" s="12">
        <f>DATEDIF(order_date,delivery_date,"D")</f>
        <v>4</v>
      </c>
      <c r="S5289" s="12"/>
    </row>
    <row r="5290" spans="1:19" ht="14.25" customHeight="1" x14ac:dyDescent="0.35">
      <c r="A5290" s="2" t="s">
        <v>10805</v>
      </c>
      <c r="B5290" s="2">
        <v>110772</v>
      </c>
      <c r="C5290" s="2" t="s">
        <v>41</v>
      </c>
      <c r="D5290" s="2" t="s">
        <v>14</v>
      </c>
      <c r="E5290" s="2">
        <v>956.21</v>
      </c>
      <c r="F5290" s="2">
        <v>0.48</v>
      </c>
      <c r="G5290" s="2">
        <v>3</v>
      </c>
      <c r="H5290" s="3">
        <v>45426</v>
      </c>
      <c r="I5290" s="3">
        <v>45432</v>
      </c>
      <c r="J5290" s="2" t="s">
        <v>21</v>
      </c>
      <c r="K5290" s="2" t="s">
        <v>27</v>
      </c>
      <c r="L5290" s="2">
        <v>131.47</v>
      </c>
      <c r="M5290" s="2" t="s">
        <v>39</v>
      </c>
      <c r="N5290" s="11">
        <f>L5290/E5290*100</f>
        <v>13.749071856600537</v>
      </c>
      <c r="O5290" s="12" t="str">
        <f>IF(N5290&lt;10,"Low",IF(N5290&lt;20,"Med","High"))</f>
        <v>Med</v>
      </c>
      <c r="P5290" s="12">
        <f>sales*discount</f>
        <v>458.98079999999999</v>
      </c>
      <c r="Q5290" s="12">
        <f>sales-Discount_Values</f>
        <v>497.22920000000005</v>
      </c>
      <c r="R5290" s="12">
        <f>DATEDIF(order_date,delivery_date,"D")</f>
        <v>6</v>
      </c>
      <c r="S5290" s="12"/>
    </row>
    <row r="5291" spans="1:19" ht="14.25" customHeight="1" x14ac:dyDescent="0.35">
      <c r="A5291" s="2" t="s">
        <v>1924</v>
      </c>
      <c r="B5291" s="2">
        <v>101891</v>
      </c>
      <c r="C5291" s="2" t="s">
        <v>41</v>
      </c>
      <c r="D5291" s="2" t="s">
        <v>33</v>
      </c>
      <c r="E5291" s="2">
        <v>3999.16</v>
      </c>
      <c r="F5291" s="2">
        <v>0.45</v>
      </c>
      <c r="G5291" s="2">
        <v>6</v>
      </c>
      <c r="H5291" s="3">
        <v>45614</v>
      </c>
      <c r="I5291" s="3">
        <v>45616</v>
      </c>
      <c r="J5291" s="2" t="s">
        <v>31</v>
      </c>
      <c r="K5291" s="2" t="s">
        <v>16</v>
      </c>
      <c r="L5291" s="2">
        <v>549.86</v>
      </c>
      <c r="M5291" s="2" t="s">
        <v>48</v>
      </c>
      <c r="N5291" s="11">
        <f>L5291/E5291*100</f>
        <v>13.749387371347984</v>
      </c>
      <c r="O5291" s="12" t="str">
        <f>IF(N5291&lt;10,"Low",IF(N5291&lt;20,"Med","High"))</f>
        <v>Med</v>
      </c>
      <c r="P5291" s="12">
        <f>sales*discount</f>
        <v>1799.6220000000001</v>
      </c>
      <c r="Q5291" s="12">
        <f>sales-Discount_Values</f>
        <v>2199.5379999999996</v>
      </c>
      <c r="R5291" s="12">
        <f>DATEDIF(order_date,delivery_date,"D")</f>
        <v>2</v>
      </c>
      <c r="S5291" s="12"/>
    </row>
    <row r="5292" spans="1:19" ht="14.25" customHeight="1" x14ac:dyDescent="0.35">
      <c r="A5292" s="2" t="s">
        <v>151</v>
      </c>
      <c r="B5292" s="2">
        <v>100118</v>
      </c>
      <c r="C5292" s="2" t="s">
        <v>19</v>
      </c>
      <c r="D5292" s="2" t="s">
        <v>33</v>
      </c>
      <c r="E5292" s="2">
        <v>1995.23</v>
      </c>
      <c r="F5292" s="2">
        <v>0.37</v>
      </c>
      <c r="G5292" s="2">
        <v>5</v>
      </c>
      <c r="H5292" s="3">
        <v>45336</v>
      </c>
      <c r="I5292" s="3">
        <v>45339</v>
      </c>
      <c r="J5292" s="2" t="s">
        <v>21</v>
      </c>
      <c r="K5292" s="2" t="s">
        <v>22</v>
      </c>
      <c r="L5292" s="2">
        <v>274.36</v>
      </c>
      <c r="M5292" s="2" t="s">
        <v>17</v>
      </c>
      <c r="N5292" s="11">
        <f>L5292/E5292*100</f>
        <v>13.750795647619574</v>
      </c>
      <c r="O5292" s="12" t="str">
        <f>IF(N5292&lt;10,"Low",IF(N5292&lt;20,"Med","High"))</f>
        <v>Med</v>
      </c>
      <c r="P5292" s="12">
        <f>sales*discount</f>
        <v>738.23509999999999</v>
      </c>
      <c r="Q5292" s="12">
        <f>sales-Discount_Values</f>
        <v>1256.9949000000001</v>
      </c>
      <c r="R5292" s="12">
        <f>DATEDIF(order_date,delivery_date,"D")</f>
        <v>3</v>
      </c>
      <c r="S5292" s="12"/>
    </row>
    <row r="5293" spans="1:19" ht="14.25" customHeight="1" x14ac:dyDescent="0.35">
      <c r="A5293" s="2" t="s">
        <v>8923</v>
      </c>
      <c r="B5293" s="2">
        <v>108890</v>
      </c>
      <c r="C5293" s="2" t="s">
        <v>13</v>
      </c>
      <c r="D5293" s="2" t="s">
        <v>26</v>
      </c>
      <c r="E5293" s="2">
        <v>2707.41</v>
      </c>
      <c r="F5293" s="2">
        <v>0.04</v>
      </c>
      <c r="G5293" s="2">
        <v>7</v>
      </c>
      <c r="H5293" s="3">
        <v>45255</v>
      </c>
      <c r="I5293" s="3">
        <v>45259</v>
      </c>
      <c r="J5293" s="2" t="s">
        <v>15</v>
      </c>
      <c r="K5293" s="2" t="s">
        <v>22</v>
      </c>
      <c r="L5293" s="2">
        <v>372.39</v>
      </c>
      <c r="M5293" s="2" t="s">
        <v>39</v>
      </c>
      <c r="N5293" s="11">
        <f>L5293/E5293*100</f>
        <v>13.754473832925193</v>
      </c>
      <c r="O5293" s="12" t="str">
        <f>IF(N5293&lt;10,"Low",IF(N5293&lt;20,"Med","High"))</f>
        <v>Med</v>
      </c>
      <c r="P5293" s="12">
        <f>sales*discount</f>
        <v>108.29639999999999</v>
      </c>
      <c r="Q5293" s="12">
        <f>sales-Discount_Values</f>
        <v>2599.1135999999997</v>
      </c>
      <c r="R5293" s="12">
        <f>DATEDIF(order_date,delivery_date,"D")</f>
        <v>4</v>
      </c>
      <c r="S5293" s="12"/>
    </row>
    <row r="5294" spans="1:19" ht="14.25" customHeight="1" x14ac:dyDescent="0.35">
      <c r="A5294" s="2" t="s">
        <v>8147</v>
      </c>
      <c r="B5294" s="2">
        <v>108114</v>
      </c>
      <c r="C5294" s="2" t="s">
        <v>13</v>
      </c>
      <c r="D5294" s="2" t="s">
        <v>14</v>
      </c>
      <c r="E5294" s="2">
        <v>3758.63</v>
      </c>
      <c r="F5294" s="2">
        <v>0</v>
      </c>
      <c r="G5294" s="2">
        <v>2</v>
      </c>
      <c r="H5294" s="3">
        <v>45197</v>
      </c>
      <c r="I5294" s="3">
        <v>45200</v>
      </c>
      <c r="J5294" s="2" t="s">
        <v>31</v>
      </c>
      <c r="K5294" s="2" t="s">
        <v>27</v>
      </c>
      <c r="L5294" s="2">
        <v>517.04</v>
      </c>
      <c r="M5294" s="2" t="s">
        <v>23</v>
      </c>
      <c r="N5294" s="11">
        <f>L5294/E5294*100</f>
        <v>13.756076017059407</v>
      </c>
      <c r="O5294" s="12" t="str">
        <f>IF(N5294&lt;10,"Low",IF(N5294&lt;20,"Med","High"))</f>
        <v>Med</v>
      </c>
      <c r="P5294" s="12">
        <f>sales*discount</f>
        <v>0</v>
      </c>
      <c r="Q5294" s="12">
        <f>sales-Discount_Values</f>
        <v>3758.63</v>
      </c>
      <c r="R5294" s="12">
        <f>DATEDIF(order_date,delivery_date,"D")</f>
        <v>3</v>
      </c>
      <c r="S5294" s="12"/>
    </row>
    <row r="5295" spans="1:19" ht="14.25" customHeight="1" x14ac:dyDescent="0.35">
      <c r="A5295" s="2" t="s">
        <v>13777</v>
      </c>
      <c r="B5295" s="2">
        <v>113744</v>
      </c>
      <c r="C5295" s="2" t="s">
        <v>25</v>
      </c>
      <c r="D5295" s="2" t="s">
        <v>36</v>
      </c>
      <c r="E5295" s="2">
        <v>4614.22</v>
      </c>
      <c r="F5295" s="2">
        <v>0.4</v>
      </c>
      <c r="G5295" s="2">
        <v>1</v>
      </c>
      <c r="H5295" s="3">
        <v>45586</v>
      </c>
      <c r="I5295" s="3">
        <v>45589</v>
      </c>
      <c r="J5295" s="2" t="s">
        <v>15</v>
      </c>
      <c r="K5295" s="2" t="s">
        <v>27</v>
      </c>
      <c r="L5295" s="2">
        <v>634.77</v>
      </c>
      <c r="M5295" s="2" t="s">
        <v>34</v>
      </c>
      <c r="N5295" s="11">
        <f>L5295/E5295*100</f>
        <v>13.756821304575853</v>
      </c>
      <c r="O5295" s="12" t="str">
        <f>IF(N5295&lt;10,"Low",IF(N5295&lt;20,"Med","High"))</f>
        <v>Med</v>
      </c>
      <c r="P5295" s="12">
        <f>sales*discount</f>
        <v>1845.6880000000001</v>
      </c>
      <c r="Q5295" s="12">
        <f>sales-Discount_Values</f>
        <v>2768.5320000000002</v>
      </c>
      <c r="R5295" s="12">
        <f>DATEDIF(order_date,delivery_date,"D")</f>
        <v>3</v>
      </c>
      <c r="S5295" s="12"/>
    </row>
    <row r="5296" spans="1:19" ht="14.25" customHeight="1" x14ac:dyDescent="0.35">
      <c r="A5296" s="2" t="s">
        <v>4458</v>
      </c>
      <c r="B5296" s="2">
        <v>104425</v>
      </c>
      <c r="C5296" s="2" t="s">
        <v>25</v>
      </c>
      <c r="D5296" s="2" t="s">
        <v>26</v>
      </c>
      <c r="E5296" s="2">
        <v>4328.3100000000004</v>
      </c>
      <c r="F5296" s="2">
        <v>0.19</v>
      </c>
      <c r="G5296" s="2">
        <v>2</v>
      </c>
      <c r="H5296" s="3">
        <v>45093</v>
      </c>
      <c r="I5296" s="3">
        <v>45095</v>
      </c>
      <c r="J5296" s="2" t="s">
        <v>21</v>
      </c>
      <c r="K5296" s="2" t="s">
        <v>27</v>
      </c>
      <c r="L5296" s="2">
        <v>595.45000000000005</v>
      </c>
      <c r="M5296" s="2" t="s">
        <v>39</v>
      </c>
      <c r="N5296" s="11">
        <f>L5296/E5296*100</f>
        <v>13.757101501509828</v>
      </c>
      <c r="O5296" s="12" t="str">
        <f>IF(N5296&lt;10,"Low",IF(N5296&lt;20,"Med","High"))</f>
        <v>Med</v>
      </c>
      <c r="P5296" s="12">
        <f>sales*discount</f>
        <v>822.37890000000004</v>
      </c>
      <c r="Q5296" s="12">
        <f>sales-Discount_Values</f>
        <v>3505.9311000000002</v>
      </c>
      <c r="R5296" s="12">
        <f>DATEDIF(order_date,delivery_date,"D")</f>
        <v>2</v>
      </c>
      <c r="S5296" s="12"/>
    </row>
    <row r="5297" spans="1:19" ht="14.25" customHeight="1" x14ac:dyDescent="0.35">
      <c r="A5297" s="2" t="s">
        <v>7272</v>
      </c>
      <c r="B5297" s="2">
        <v>107239</v>
      </c>
      <c r="C5297" s="2" t="s">
        <v>19</v>
      </c>
      <c r="D5297" s="2" t="s">
        <v>20</v>
      </c>
      <c r="E5297" s="2">
        <v>2820.96</v>
      </c>
      <c r="F5297" s="2">
        <v>0.16</v>
      </c>
      <c r="G5297" s="2">
        <v>2</v>
      </c>
      <c r="H5297" s="3">
        <v>45104</v>
      </c>
      <c r="I5297" s="3">
        <v>45105</v>
      </c>
      <c r="J5297" s="2" t="s">
        <v>21</v>
      </c>
      <c r="K5297" s="2" t="s">
        <v>27</v>
      </c>
      <c r="L5297" s="2">
        <v>388.09</v>
      </c>
      <c r="M5297" s="2" t="s">
        <v>23</v>
      </c>
      <c r="N5297" s="11">
        <f>L5297/E5297*100</f>
        <v>13.757373376439224</v>
      </c>
      <c r="O5297" s="12" t="str">
        <f>IF(N5297&lt;10,"Low",IF(N5297&lt;20,"Med","High"))</f>
        <v>Med</v>
      </c>
      <c r="P5297" s="12">
        <f>sales*discount</f>
        <v>451.35360000000003</v>
      </c>
      <c r="Q5297" s="12">
        <f>sales-Discount_Values</f>
        <v>2369.6064000000001</v>
      </c>
      <c r="R5297" s="12">
        <f>DATEDIF(order_date,delivery_date,"D")</f>
        <v>1</v>
      </c>
      <c r="S5297" s="12"/>
    </row>
    <row r="5298" spans="1:19" ht="14.25" customHeight="1" x14ac:dyDescent="0.35">
      <c r="A5298" s="2" t="s">
        <v>2102</v>
      </c>
      <c r="B5298" s="2">
        <v>102069</v>
      </c>
      <c r="C5298" s="2" t="s">
        <v>13</v>
      </c>
      <c r="D5298" s="2" t="s">
        <v>33</v>
      </c>
      <c r="E5298" s="2">
        <v>2352.58</v>
      </c>
      <c r="F5298" s="2">
        <v>0.01</v>
      </c>
      <c r="G5298" s="2">
        <v>1</v>
      </c>
      <c r="H5298" s="3">
        <v>45141</v>
      </c>
      <c r="I5298" s="3">
        <v>45146</v>
      </c>
      <c r="J5298" s="2" t="s">
        <v>31</v>
      </c>
      <c r="K5298" s="2" t="s">
        <v>27</v>
      </c>
      <c r="L5298" s="2">
        <v>323.68</v>
      </c>
      <c r="M5298" s="2" t="s">
        <v>34</v>
      </c>
      <c r="N5298" s="11">
        <f>L5298/E5298*100</f>
        <v>13.758511931581499</v>
      </c>
      <c r="O5298" s="12" t="str">
        <f>IF(N5298&lt;10,"Low",IF(N5298&lt;20,"Med","High"))</f>
        <v>Med</v>
      </c>
      <c r="P5298" s="12">
        <f>sales*discount</f>
        <v>23.5258</v>
      </c>
      <c r="Q5298" s="12">
        <f>sales-Discount_Values</f>
        <v>2329.0542</v>
      </c>
      <c r="R5298" s="12">
        <f>DATEDIF(order_date,delivery_date,"D")</f>
        <v>5</v>
      </c>
      <c r="S5298" s="12"/>
    </row>
    <row r="5299" spans="1:19" ht="14.25" customHeight="1" x14ac:dyDescent="0.35">
      <c r="A5299" s="2" t="s">
        <v>2259</v>
      </c>
      <c r="B5299" s="2">
        <v>102226</v>
      </c>
      <c r="C5299" s="2" t="s">
        <v>13</v>
      </c>
      <c r="D5299" s="2" t="s">
        <v>20</v>
      </c>
      <c r="E5299" s="2">
        <v>2717.93</v>
      </c>
      <c r="F5299" s="2">
        <v>0.48</v>
      </c>
      <c r="G5299" s="2">
        <v>1</v>
      </c>
      <c r="H5299" s="3">
        <v>45122</v>
      </c>
      <c r="I5299" s="3">
        <v>45124</v>
      </c>
      <c r="J5299" s="2" t="s">
        <v>31</v>
      </c>
      <c r="K5299" s="2" t="s">
        <v>16</v>
      </c>
      <c r="L5299" s="2">
        <v>373.99</v>
      </c>
      <c r="M5299" s="2" t="s">
        <v>48</v>
      </c>
      <c r="N5299" s="11">
        <f>L5299/E5299*100</f>
        <v>13.760104196943997</v>
      </c>
      <c r="O5299" s="12" t="str">
        <f>IF(N5299&lt;10,"Low",IF(N5299&lt;20,"Med","High"))</f>
        <v>Med</v>
      </c>
      <c r="P5299" s="12">
        <f>sales*discount</f>
        <v>1304.6063999999999</v>
      </c>
      <c r="Q5299" s="12">
        <f>sales-Discount_Values</f>
        <v>1413.3235999999999</v>
      </c>
      <c r="R5299" s="12">
        <f>DATEDIF(order_date,delivery_date,"D")</f>
        <v>2</v>
      </c>
      <c r="S5299" s="12"/>
    </row>
    <row r="5300" spans="1:19" ht="14.25" customHeight="1" x14ac:dyDescent="0.35">
      <c r="A5300" s="2" t="s">
        <v>5966</v>
      </c>
      <c r="B5300" s="2">
        <v>105933</v>
      </c>
      <c r="C5300" s="2" t="s">
        <v>19</v>
      </c>
      <c r="D5300" s="2" t="s">
        <v>36</v>
      </c>
      <c r="E5300" s="2">
        <v>4597.03</v>
      </c>
      <c r="F5300" s="2">
        <v>0.31</v>
      </c>
      <c r="G5300" s="2">
        <v>8</v>
      </c>
      <c r="H5300" s="3">
        <v>45157</v>
      </c>
      <c r="I5300" s="3">
        <v>45159</v>
      </c>
      <c r="J5300" s="2" t="s">
        <v>31</v>
      </c>
      <c r="K5300" s="2" t="s">
        <v>27</v>
      </c>
      <c r="L5300" s="2">
        <v>632.83000000000004</v>
      </c>
      <c r="M5300" s="2" t="s">
        <v>39</v>
      </c>
      <c r="N5300" s="11">
        <f>L5300/E5300*100</f>
        <v>13.766062000900584</v>
      </c>
      <c r="O5300" s="12" t="str">
        <f>IF(N5300&lt;10,"Low",IF(N5300&lt;20,"Med","High"))</f>
        <v>Med</v>
      </c>
      <c r="P5300" s="12">
        <f>sales*discount</f>
        <v>1425.0792999999999</v>
      </c>
      <c r="Q5300" s="12">
        <f>sales-Discount_Values</f>
        <v>3171.9506999999999</v>
      </c>
      <c r="R5300" s="12">
        <f>DATEDIF(order_date,delivery_date,"D")</f>
        <v>2</v>
      </c>
      <c r="S5300" s="12"/>
    </row>
    <row r="5301" spans="1:19" ht="14.25" customHeight="1" x14ac:dyDescent="0.35">
      <c r="A5301" s="2" t="s">
        <v>8724</v>
      </c>
      <c r="B5301" s="2">
        <v>108691</v>
      </c>
      <c r="C5301" s="2" t="s">
        <v>41</v>
      </c>
      <c r="D5301" s="2" t="s">
        <v>33</v>
      </c>
      <c r="E5301" s="2">
        <v>4024.63</v>
      </c>
      <c r="F5301" s="2">
        <v>0.27</v>
      </c>
      <c r="G5301" s="2">
        <v>4</v>
      </c>
      <c r="H5301" s="3">
        <v>45102</v>
      </c>
      <c r="I5301" s="3">
        <v>45104</v>
      </c>
      <c r="J5301" s="2" t="s">
        <v>15</v>
      </c>
      <c r="K5301" s="2" t="s">
        <v>16</v>
      </c>
      <c r="L5301" s="2">
        <v>554.1</v>
      </c>
      <c r="M5301" s="2" t="s">
        <v>17</v>
      </c>
      <c r="N5301" s="11">
        <f>L5301/E5301*100</f>
        <v>13.76772523188467</v>
      </c>
      <c r="O5301" s="12" t="str">
        <f>IF(N5301&lt;10,"Low",IF(N5301&lt;20,"Med","High"))</f>
        <v>Med</v>
      </c>
      <c r="P5301" s="12">
        <f>sales*discount</f>
        <v>1086.6501000000001</v>
      </c>
      <c r="Q5301" s="12">
        <f>sales-Discount_Values</f>
        <v>2937.9799000000003</v>
      </c>
      <c r="R5301" s="12">
        <f>DATEDIF(order_date,delivery_date,"D")</f>
        <v>2</v>
      </c>
      <c r="S5301" s="12"/>
    </row>
    <row r="5302" spans="1:19" ht="14.25" customHeight="1" x14ac:dyDescent="0.35">
      <c r="A5302" s="2" t="s">
        <v>2544</v>
      </c>
      <c r="B5302" s="2">
        <v>102511</v>
      </c>
      <c r="C5302" s="2" t="s">
        <v>25</v>
      </c>
      <c r="D5302" s="2" t="s">
        <v>26</v>
      </c>
      <c r="E5302" s="2">
        <v>4112.49</v>
      </c>
      <c r="F5302" s="2">
        <v>0.36</v>
      </c>
      <c r="G5302" s="2">
        <v>4</v>
      </c>
      <c r="H5302" s="3">
        <v>45462</v>
      </c>
      <c r="I5302" s="3">
        <v>45464</v>
      </c>
      <c r="J5302" s="2" t="s">
        <v>31</v>
      </c>
      <c r="K5302" s="2" t="s">
        <v>22</v>
      </c>
      <c r="L5302" s="2">
        <v>566.52</v>
      </c>
      <c r="M5302" s="2" t="s">
        <v>34</v>
      </c>
      <c r="N5302" s="11">
        <f>L5302/E5302*100</f>
        <v>13.775595806919897</v>
      </c>
      <c r="O5302" s="12" t="str">
        <f>IF(N5302&lt;10,"Low",IF(N5302&lt;20,"Med","High"))</f>
        <v>Med</v>
      </c>
      <c r="P5302" s="12">
        <f>sales*discount</f>
        <v>1480.4963999999998</v>
      </c>
      <c r="Q5302" s="12">
        <f>sales-Discount_Values</f>
        <v>2631.9935999999998</v>
      </c>
      <c r="R5302" s="12">
        <f>DATEDIF(order_date,delivery_date,"D")</f>
        <v>2</v>
      </c>
      <c r="S5302" s="12"/>
    </row>
    <row r="5303" spans="1:19" ht="14.25" customHeight="1" x14ac:dyDescent="0.35">
      <c r="A5303" s="2" t="s">
        <v>8256</v>
      </c>
      <c r="B5303" s="2">
        <v>108223</v>
      </c>
      <c r="C5303" s="2" t="s">
        <v>25</v>
      </c>
      <c r="D5303" s="2" t="s">
        <v>14</v>
      </c>
      <c r="E5303" s="2">
        <v>1465.15</v>
      </c>
      <c r="F5303" s="2">
        <v>0.36</v>
      </c>
      <c r="G5303" s="2">
        <v>6</v>
      </c>
      <c r="H5303" s="3">
        <v>45657</v>
      </c>
      <c r="I5303" s="3">
        <v>45659</v>
      </c>
      <c r="J5303" s="2" t="s">
        <v>31</v>
      </c>
      <c r="K5303" s="2" t="s">
        <v>27</v>
      </c>
      <c r="L5303" s="2">
        <v>201.84</v>
      </c>
      <c r="M5303" s="2" t="s">
        <v>39</v>
      </c>
      <c r="N5303" s="11">
        <f>L5303/E5303*100</f>
        <v>13.776063884243934</v>
      </c>
      <c r="O5303" s="12" t="str">
        <f>IF(N5303&lt;10,"Low",IF(N5303&lt;20,"Med","High"))</f>
        <v>Med</v>
      </c>
      <c r="P5303" s="12">
        <f>sales*discount</f>
        <v>527.45400000000006</v>
      </c>
      <c r="Q5303" s="12">
        <f>sales-Discount_Values</f>
        <v>937.69600000000003</v>
      </c>
      <c r="R5303" s="12">
        <f>DATEDIF(order_date,delivery_date,"D")</f>
        <v>2</v>
      </c>
      <c r="S5303" s="12"/>
    </row>
    <row r="5304" spans="1:19" ht="14.25" customHeight="1" x14ac:dyDescent="0.35">
      <c r="A5304" s="2" t="s">
        <v>12627</v>
      </c>
      <c r="B5304" s="2">
        <v>112594</v>
      </c>
      <c r="C5304" s="2" t="s">
        <v>13</v>
      </c>
      <c r="D5304" s="2" t="s">
        <v>33</v>
      </c>
      <c r="E5304" s="2">
        <v>2263.56</v>
      </c>
      <c r="F5304" s="2">
        <v>0.02</v>
      </c>
      <c r="G5304" s="2">
        <v>7</v>
      </c>
      <c r="H5304" s="3">
        <v>45195</v>
      </c>
      <c r="I5304" s="3">
        <v>45196</v>
      </c>
      <c r="J5304" s="2" t="s">
        <v>15</v>
      </c>
      <c r="K5304" s="2" t="s">
        <v>27</v>
      </c>
      <c r="L5304" s="2">
        <v>311.83</v>
      </c>
      <c r="M5304" s="2" t="s">
        <v>23</v>
      </c>
      <c r="N5304" s="11">
        <f>L5304/E5304*100</f>
        <v>13.776087225432503</v>
      </c>
      <c r="O5304" s="12" t="str">
        <f>IF(N5304&lt;10,"Low",IF(N5304&lt;20,"Med","High"))</f>
        <v>Med</v>
      </c>
      <c r="P5304" s="12">
        <f>sales*discount</f>
        <v>45.2712</v>
      </c>
      <c r="Q5304" s="12">
        <f>sales-Discount_Values</f>
        <v>2218.2887999999998</v>
      </c>
      <c r="R5304" s="12">
        <f>DATEDIF(order_date,delivery_date,"D")</f>
        <v>1</v>
      </c>
      <c r="S5304" s="12"/>
    </row>
    <row r="5305" spans="1:19" ht="14.25" customHeight="1" x14ac:dyDescent="0.35">
      <c r="A5305" s="2" t="s">
        <v>9018</v>
      </c>
      <c r="B5305" s="2">
        <v>108985</v>
      </c>
      <c r="C5305" s="2" t="s">
        <v>25</v>
      </c>
      <c r="D5305" s="2" t="s">
        <v>36</v>
      </c>
      <c r="E5305" s="2">
        <v>2190.44</v>
      </c>
      <c r="F5305" s="2">
        <v>0.21</v>
      </c>
      <c r="G5305" s="2">
        <v>8</v>
      </c>
      <c r="H5305" s="3">
        <v>45183</v>
      </c>
      <c r="I5305" s="3">
        <v>45188</v>
      </c>
      <c r="J5305" s="2" t="s">
        <v>15</v>
      </c>
      <c r="K5305" s="2" t="s">
        <v>16</v>
      </c>
      <c r="L5305" s="2">
        <v>301.77</v>
      </c>
      <c r="M5305" s="2" t="s">
        <v>17</v>
      </c>
      <c r="N5305" s="11">
        <f>L5305/E5305*100</f>
        <v>13.776684136520515</v>
      </c>
      <c r="O5305" s="12" t="str">
        <f>IF(N5305&lt;10,"Low",IF(N5305&lt;20,"Med","High"))</f>
        <v>Med</v>
      </c>
      <c r="P5305" s="12">
        <f>sales*discount</f>
        <v>459.99239999999998</v>
      </c>
      <c r="Q5305" s="12">
        <f>sales-Discount_Values</f>
        <v>1730.4476</v>
      </c>
      <c r="R5305" s="12">
        <f>DATEDIF(order_date,delivery_date,"D")</f>
        <v>5</v>
      </c>
      <c r="S5305" s="12"/>
    </row>
    <row r="5306" spans="1:19" ht="14.25" customHeight="1" x14ac:dyDescent="0.35">
      <c r="A5306" s="2" t="s">
        <v>14670</v>
      </c>
      <c r="B5306" s="2">
        <v>114637</v>
      </c>
      <c r="C5306" s="2" t="s">
        <v>19</v>
      </c>
      <c r="D5306" s="2" t="s">
        <v>36</v>
      </c>
      <c r="E5306" s="2">
        <v>2215.46</v>
      </c>
      <c r="F5306" s="2">
        <v>0.37</v>
      </c>
      <c r="G5306" s="2">
        <v>1</v>
      </c>
      <c r="H5306" s="3">
        <v>45163</v>
      </c>
      <c r="I5306" s="3">
        <v>45164</v>
      </c>
      <c r="J5306" s="2" t="s">
        <v>21</v>
      </c>
      <c r="K5306" s="2" t="s">
        <v>16</v>
      </c>
      <c r="L5306" s="2">
        <v>305.25</v>
      </c>
      <c r="M5306" s="2" t="s">
        <v>28</v>
      </c>
      <c r="N5306" s="11">
        <f>L5306/E5306*100</f>
        <v>13.778176992588445</v>
      </c>
      <c r="O5306" s="12" t="str">
        <f>IF(N5306&lt;10,"Low",IF(N5306&lt;20,"Med","High"))</f>
        <v>Med</v>
      </c>
      <c r="P5306" s="12">
        <f>sales*discount</f>
        <v>819.72019999999998</v>
      </c>
      <c r="Q5306" s="12">
        <f>sales-Discount_Values</f>
        <v>1395.7398000000001</v>
      </c>
      <c r="R5306" s="12">
        <f>DATEDIF(order_date,delivery_date,"D")</f>
        <v>1</v>
      </c>
      <c r="S5306" s="12"/>
    </row>
    <row r="5307" spans="1:19" ht="14.25" customHeight="1" x14ac:dyDescent="0.35">
      <c r="A5307" s="2" t="s">
        <v>13706</v>
      </c>
      <c r="B5307" s="2">
        <v>113673</v>
      </c>
      <c r="C5307" s="2" t="s">
        <v>41</v>
      </c>
      <c r="D5307" s="2" t="s">
        <v>36</v>
      </c>
      <c r="E5307" s="2">
        <v>4020.19</v>
      </c>
      <c r="F5307" s="2">
        <v>0.38</v>
      </c>
      <c r="G5307" s="2">
        <v>2</v>
      </c>
      <c r="H5307" s="3">
        <v>44999</v>
      </c>
      <c r="I5307" s="3">
        <v>45002</v>
      </c>
      <c r="J5307" s="2" t="s">
        <v>31</v>
      </c>
      <c r="K5307" s="2" t="s">
        <v>22</v>
      </c>
      <c r="L5307" s="2">
        <v>553.95000000000005</v>
      </c>
      <c r="M5307" s="2" t="s">
        <v>28</v>
      </c>
      <c r="N5307" s="11">
        <f>L5307/E5307*100</f>
        <v>13.779199490571342</v>
      </c>
      <c r="O5307" s="12" t="str">
        <f>IF(N5307&lt;10,"Low",IF(N5307&lt;20,"Med","High"))</f>
        <v>Med</v>
      </c>
      <c r="P5307" s="12">
        <f>sales*discount</f>
        <v>1527.6722</v>
      </c>
      <c r="Q5307" s="12">
        <f>sales-Discount_Values</f>
        <v>2492.5178000000001</v>
      </c>
      <c r="R5307" s="12">
        <f>DATEDIF(order_date,delivery_date,"D")</f>
        <v>3</v>
      </c>
      <c r="S5307" s="12"/>
    </row>
    <row r="5308" spans="1:19" ht="14.25" customHeight="1" x14ac:dyDescent="0.35">
      <c r="A5308" s="2" t="s">
        <v>7095</v>
      </c>
      <c r="B5308" s="2">
        <v>107062</v>
      </c>
      <c r="C5308" s="2" t="s">
        <v>19</v>
      </c>
      <c r="D5308" s="2" t="s">
        <v>36</v>
      </c>
      <c r="E5308" s="2">
        <v>3106.22</v>
      </c>
      <c r="F5308" s="2">
        <v>0.17</v>
      </c>
      <c r="G5308" s="2">
        <v>7</v>
      </c>
      <c r="H5308" s="3">
        <v>45626</v>
      </c>
      <c r="I5308" s="3">
        <v>45630</v>
      </c>
      <c r="J5308" s="2" t="s">
        <v>21</v>
      </c>
      <c r="K5308" s="2" t="s">
        <v>22</v>
      </c>
      <c r="L5308" s="2">
        <v>428.2</v>
      </c>
      <c r="M5308" s="2" t="s">
        <v>17</v>
      </c>
      <c r="N5308" s="11">
        <f>L5308/E5308*100</f>
        <v>13.785243801147375</v>
      </c>
      <c r="O5308" s="12" t="str">
        <f>IF(N5308&lt;10,"Low",IF(N5308&lt;20,"Med","High"))</f>
        <v>Med</v>
      </c>
      <c r="P5308" s="12">
        <f>sales*discount</f>
        <v>528.05740000000003</v>
      </c>
      <c r="Q5308" s="12">
        <f>sales-Discount_Values</f>
        <v>2578.1625999999997</v>
      </c>
      <c r="R5308" s="12">
        <f>DATEDIF(order_date,delivery_date,"D")</f>
        <v>4</v>
      </c>
      <c r="S5308" s="12"/>
    </row>
    <row r="5309" spans="1:19" ht="14.25" customHeight="1" x14ac:dyDescent="0.35">
      <c r="A5309" s="2" t="s">
        <v>5735</v>
      </c>
      <c r="B5309" s="2">
        <v>105702</v>
      </c>
      <c r="C5309" s="2" t="s">
        <v>41</v>
      </c>
      <c r="D5309" s="2" t="s">
        <v>26</v>
      </c>
      <c r="E5309" s="2">
        <v>4816.01</v>
      </c>
      <c r="F5309" s="2">
        <v>0.19</v>
      </c>
      <c r="G5309" s="2">
        <v>3</v>
      </c>
      <c r="H5309" s="3">
        <v>45455</v>
      </c>
      <c r="I5309" s="3">
        <v>45456</v>
      </c>
      <c r="J5309" s="2" t="s">
        <v>31</v>
      </c>
      <c r="K5309" s="2" t="s">
        <v>27</v>
      </c>
      <c r="L5309" s="2">
        <v>663.94</v>
      </c>
      <c r="M5309" s="2" t="s">
        <v>23</v>
      </c>
      <c r="N5309" s="11">
        <f>L5309/E5309*100</f>
        <v>13.786100942481433</v>
      </c>
      <c r="O5309" s="12" t="str">
        <f>IF(N5309&lt;10,"Low",IF(N5309&lt;20,"Med","High"))</f>
        <v>Med</v>
      </c>
      <c r="P5309" s="12">
        <f>sales*discount</f>
        <v>915.04190000000006</v>
      </c>
      <c r="Q5309" s="12">
        <f>sales-Discount_Values</f>
        <v>3900.9681</v>
      </c>
      <c r="R5309" s="12">
        <f>DATEDIF(order_date,delivery_date,"D")</f>
        <v>1</v>
      </c>
      <c r="S5309" s="12"/>
    </row>
    <row r="5310" spans="1:19" ht="14.25" customHeight="1" x14ac:dyDescent="0.35">
      <c r="A5310" s="2" t="s">
        <v>12206</v>
      </c>
      <c r="B5310" s="2">
        <v>112173</v>
      </c>
      <c r="C5310" s="2" t="s">
        <v>25</v>
      </c>
      <c r="D5310" s="2" t="s">
        <v>26</v>
      </c>
      <c r="E5310" s="2">
        <v>4221.63</v>
      </c>
      <c r="F5310" s="2">
        <v>0.22</v>
      </c>
      <c r="G5310" s="2">
        <v>7</v>
      </c>
      <c r="H5310" s="3">
        <v>45245</v>
      </c>
      <c r="I5310" s="3">
        <v>45246</v>
      </c>
      <c r="J5310" s="2" t="s">
        <v>15</v>
      </c>
      <c r="K5310" s="2" t="s">
        <v>22</v>
      </c>
      <c r="L5310" s="2">
        <v>582.02</v>
      </c>
      <c r="M5310" s="2" t="s">
        <v>48</v>
      </c>
      <c r="N5310" s="11">
        <f>L5310/E5310*100</f>
        <v>13.786617965098788</v>
      </c>
      <c r="O5310" s="12" t="str">
        <f>IF(N5310&lt;10,"Low",IF(N5310&lt;20,"Med","High"))</f>
        <v>Med</v>
      </c>
      <c r="P5310" s="12">
        <f>sales*discount</f>
        <v>928.7586</v>
      </c>
      <c r="Q5310" s="12">
        <f>sales-Discount_Values</f>
        <v>3292.8714</v>
      </c>
      <c r="R5310" s="12">
        <f>DATEDIF(order_date,delivery_date,"D")</f>
        <v>1</v>
      </c>
      <c r="S5310" s="12"/>
    </row>
    <row r="5311" spans="1:19" ht="14.25" customHeight="1" x14ac:dyDescent="0.35">
      <c r="A5311" s="2" t="s">
        <v>4804</v>
      </c>
      <c r="B5311" s="2">
        <v>104771</v>
      </c>
      <c r="C5311" s="2" t="s">
        <v>19</v>
      </c>
      <c r="D5311" s="2" t="s">
        <v>26</v>
      </c>
      <c r="E5311" s="2">
        <v>2484.9699999999998</v>
      </c>
      <c r="F5311" s="2">
        <v>0.46</v>
      </c>
      <c r="G5311" s="2">
        <v>4</v>
      </c>
      <c r="H5311" s="3">
        <v>45624</v>
      </c>
      <c r="I5311" s="3">
        <v>45628</v>
      </c>
      <c r="J5311" s="2" t="s">
        <v>21</v>
      </c>
      <c r="K5311" s="2" t="s">
        <v>27</v>
      </c>
      <c r="L5311" s="2">
        <v>342.6</v>
      </c>
      <c r="M5311" s="2" t="s">
        <v>48</v>
      </c>
      <c r="N5311" s="11">
        <f>L5311/E5311*100</f>
        <v>13.786886763220481</v>
      </c>
      <c r="O5311" s="12" t="str">
        <f>IF(N5311&lt;10,"Low",IF(N5311&lt;20,"Med","High"))</f>
        <v>Med</v>
      </c>
      <c r="P5311" s="12">
        <f>sales*discount</f>
        <v>1143.0862</v>
      </c>
      <c r="Q5311" s="12">
        <f>sales-Discount_Values</f>
        <v>1341.8837999999998</v>
      </c>
      <c r="R5311" s="12">
        <f>DATEDIF(order_date,delivery_date,"D")</f>
        <v>4</v>
      </c>
      <c r="S5311" s="12"/>
    </row>
    <row r="5312" spans="1:19" ht="14.25" customHeight="1" x14ac:dyDescent="0.35">
      <c r="A5312" s="2" t="s">
        <v>3706</v>
      </c>
      <c r="B5312" s="2">
        <v>103673</v>
      </c>
      <c r="C5312" s="2" t="s">
        <v>41</v>
      </c>
      <c r="D5312" s="2" t="s">
        <v>33</v>
      </c>
      <c r="E5312" s="2">
        <v>2263.4299999999998</v>
      </c>
      <c r="F5312" s="2">
        <v>0.3</v>
      </c>
      <c r="G5312" s="2">
        <v>6</v>
      </c>
      <c r="H5312" s="3">
        <v>45072</v>
      </c>
      <c r="I5312" s="3">
        <v>45073</v>
      </c>
      <c r="J5312" s="2" t="s">
        <v>21</v>
      </c>
      <c r="K5312" s="2" t="s">
        <v>22</v>
      </c>
      <c r="L5312" s="2">
        <v>312.08</v>
      </c>
      <c r="M5312" s="2" t="s">
        <v>39</v>
      </c>
      <c r="N5312" s="11">
        <f>L5312/E5312*100</f>
        <v>13.787923638018407</v>
      </c>
      <c r="O5312" s="12" t="str">
        <f>IF(N5312&lt;10,"Low",IF(N5312&lt;20,"Med","High"))</f>
        <v>Med</v>
      </c>
      <c r="P5312" s="12">
        <f>sales*discount</f>
        <v>679.02899999999988</v>
      </c>
      <c r="Q5312" s="12">
        <f>sales-Discount_Values</f>
        <v>1584.4009999999998</v>
      </c>
      <c r="R5312" s="12">
        <f>DATEDIF(order_date,delivery_date,"D")</f>
        <v>1</v>
      </c>
      <c r="S5312" s="12"/>
    </row>
    <row r="5313" spans="1:19" ht="14.25" customHeight="1" x14ac:dyDescent="0.35">
      <c r="A5313" s="2" t="s">
        <v>10845</v>
      </c>
      <c r="B5313" s="2">
        <v>110812</v>
      </c>
      <c r="C5313" s="2" t="s">
        <v>19</v>
      </c>
      <c r="D5313" s="2" t="s">
        <v>20</v>
      </c>
      <c r="E5313" s="2">
        <v>606.47</v>
      </c>
      <c r="F5313" s="2">
        <v>0.36</v>
      </c>
      <c r="G5313" s="2">
        <v>9</v>
      </c>
      <c r="H5313" s="3">
        <v>45085</v>
      </c>
      <c r="I5313" s="3">
        <v>45091</v>
      </c>
      <c r="J5313" s="2" t="s">
        <v>31</v>
      </c>
      <c r="K5313" s="2" t="s">
        <v>16</v>
      </c>
      <c r="L5313" s="2">
        <v>83.63</v>
      </c>
      <c r="M5313" s="2" t="s">
        <v>28</v>
      </c>
      <c r="N5313" s="11">
        <f>L5313/E5313*100</f>
        <v>13.789635101488942</v>
      </c>
      <c r="O5313" s="12" t="str">
        <f>IF(N5313&lt;10,"Low",IF(N5313&lt;20,"Med","High"))</f>
        <v>Med</v>
      </c>
      <c r="P5313" s="12">
        <f>sales*discount</f>
        <v>218.32920000000001</v>
      </c>
      <c r="Q5313" s="12">
        <f>sales-Discount_Values</f>
        <v>388.14080000000001</v>
      </c>
      <c r="R5313" s="12">
        <f>DATEDIF(order_date,delivery_date,"D")</f>
        <v>6</v>
      </c>
      <c r="S5313" s="12"/>
    </row>
    <row r="5314" spans="1:19" ht="14.25" customHeight="1" x14ac:dyDescent="0.35">
      <c r="A5314" s="2" t="s">
        <v>15370</v>
      </c>
      <c r="B5314" s="2">
        <v>115337</v>
      </c>
      <c r="C5314" s="2" t="s">
        <v>25</v>
      </c>
      <c r="D5314" s="2" t="s">
        <v>33</v>
      </c>
      <c r="E5314" s="2">
        <v>2435.06</v>
      </c>
      <c r="F5314" s="2">
        <v>0.18</v>
      </c>
      <c r="G5314" s="2">
        <v>3</v>
      </c>
      <c r="H5314" s="3">
        <v>45497</v>
      </c>
      <c r="I5314" s="3">
        <v>45502</v>
      </c>
      <c r="J5314" s="2" t="s">
        <v>15</v>
      </c>
      <c r="K5314" s="2" t="s">
        <v>16</v>
      </c>
      <c r="L5314" s="2">
        <v>335.86</v>
      </c>
      <c r="M5314" s="2" t="s">
        <v>34</v>
      </c>
      <c r="N5314" s="11">
        <f>L5314/E5314*100</f>
        <v>13.792678619828672</v>
      </c>
      <c r="O5314" s="12" t="str">
        <f>IF(N5314&lt;10,"Low",IF(N5314&lt;20,"Med","High"))</f>
        <v>Med</v>
      </c>
      <c r="P5314" s="12">
        <f>sales*discount</f>
        <v>438.31079999999997</v>
      </c>
      <c r="Q5314" s="12">
        <f>sales-Discount_Values</f>
        <v>1996.7492</v>
      </c>
      <c r="R5314" s="12">
        <f>DATEDIF(order_date,delivery_date,"D")</f>
        <v>5</v>
      </c>
      <c r="S5314" s="12"/>
    </row>
    <row r="5315" spans="1:19" ht="14.25" customHeight="1" x14ac:dyDescent="0.35">
      <c r="A5315" s="2" t="s">
        <v>14828</v>
      </c>
      <c r="B5315" s="2">
        <v>114795</v>
      </c>
      <c r="C5315" s="2" t="s">
        <v>41</v>
      </c>
      <c r="D5315" s="2" t="s">
        <v>20</v>
      </c>
      <c r="E5315" s="2">
        <v>4768.05</v>
      </c>
      <c r="F5315" s="2">
        <v>0.47</v>
      </c>
      <c r="G5315" s="2">
        <v>2</v>
      </c>
      <c r="H5315" s="3">
        <v>45546</v>
      </c>
      <c r="I5315" s="3">
        <v>45551</v>
      </c>
      <c r="J5315" s="2" t="s">
        <v>21</v>
      </c>
      <c r="K5315" s="2" t="s">
        <v>16</v>
      </c>
      <c r="L5315" s="2">
        <v>657.8</v>
      </c>
      <c r="M5315" s="2" t="s">
        <v>28</v>
      </c>
      <c r="N5315" s="11">
        <f>L5315/E5315*100</f>
        <v>13.795996266817671</v>
      </c>
      <c r="O5315" s="12" t="str">
        <f>IF(N5315&lt;10,"Low",IF(N5315&lt;20,"Med","High"))</f>
        <v>Med</v>
      </c>
      <c r="P5315" s="12">
        <f>sales*discount</f>
        <v>2240.9834999999998</v>
      </c>
      <c r="Q5315" s="12">
        <f>sales-Discount_Values</f>
        <v>2527.0665000000004</v>
      </c>
      <c r="R5315" s="12">
        <f>DATEDIF(order_date,delivery_date,"D")</f>
        <v>5</v>
      </c>
      <c r="S5315" s="12"/>
    </row>
    <row r="5316" spans="1:19" ht="14.25" customHeight="1" x14ac:dyDescent="0.35">
      <c r="A5316" s="2" t="s">
        <v>1142</v>
      </c>
      <c r="B5316" s="2">
        <v>101109</v>
      </c>
      <c r="C5316" s="2" t="s">
        <v>13</v>
      </c>
      <c r="D5316" s="2" t="s">
        <v>36</v>
      </c>
      <c r="E5316" s="2">
        <v>875.94</v>
      </c>
      <c r="F5316" s="2">
        <v>0.02</v>
      </c>
      <c r="G5316" s="2">
        <v>7</v>
      </c>
      <c r="H5316" s="3">
        <v>45167</v>
      </c>
      <c r="I5316" s="3">
        <v>45172</v>
      </c>
      <c r="J5316" s="2" t="s">
        <v>15</v>
      </c>
      <c r="K5316" s="2" t="s">
        <v>22</v>
      </c>
      <c r="L5316" s="2">
        <v>120.85</v>
      </c>
      <c r="M5316" s="2" t="s">
        <v>39</v>
      </c>
      <c r="N5316" s="11">
        <f>L5316/E5316*100</f>
        <v>13.796607073543848</v>
      </c>
      <c r="O5316" s="12" t="str">
        <f>IF(N5316&lt;10,"Low",IF(N5316&lt;20,"Med","High"))</f>
        <v>Med</v>
      </c>
      <c r="P5316" s="12">
        <f>sales*discount</f>
        <v>17.518800000000002</v>
      </c>
      <c r="Q5316" s="12">
        <f>sales-Discount_Values</f>
        <v>858.4212</v>
      </c>
      <c r="R5316" s="12">
        <f>DATEDIF(order_date,delivery_date,"D")</f>
        <v>5</v>
      </c>
      <c r="S5316" s="12"/>
    </row>
    <row r="5317" spans="1:19" ht="14.25" customHeight="1" x14ac:dyDescent="0.35">
      <c r="A5317" s="2" t="s">
        <v>5512</v>
      </c>
      <c r="B5317" s="2">
        <v>105479</v>
      </c>
      <c r="C5317" s="2" t="s">
        <v>41</v>
      </c>
      <c r="D5317" s="2" t="s">
        <v>20</v>
      </c>
      <c r="E5317" s="2">
        <v>786.7</v>
      </c>
      <c r="F5317" s="2">
        <v>0.09</v>
      </c>
      <c r="G5317" s="2">
        <v>9</v>
      </c>
      <c r="H5317" s="3">
        <v>45163</v>
      </c>
      <c r="I5317" s="3">
        <v>45168</v>
      </c>
      <c r="J5317" s="2" t="s">
        <v>21</v>
      </c>
      <c r="K5317" s="2" t="s">
        <v>22</v>
      </c>
      <c r="L5317" s="2">
        <v>108.55</v>
      </c>
      <c r="M5317" s="2" t="s">
        <v>39</v>
      </c>
      <c r="N5317" s="11">
        <f>L5317/E5317*100</f>
        <v>13.798144146434471</v>
      </c>
      <c r="O5317" s="12" t="str">
        <f>IF(N5317&lt;10,"Low",IF(N5317&lt;20,"Med","High"))</f>
        <v>Med</v>
      </c>
      <c r="P5317" s="12">
        <f>sales*discount</f>
        <v>70.802999999999997</v>
      </c>
      <c r="Q5317" s="12">
        <f>sales-Discount_Values</f>
        <v>715.89700000000005</v>
      </c>
      <c r="R5317" s="12">
        <f>DATEDIF(order_date,delivery_date,"D")</f>
        <v>5</v>
      </c>
      <c r="S5317" s="12"/>
    </row>
    <row r="5318" spans="1:19" ht="14.25" customHeight="1" x14ac:dyDescent="0.35">
      <c r="A5318" s="2" t="s">
        <v>4634</v>
      </c>
      <c r="B5318" s="2">
        <v>104601</v>
      </c>
      <c r="C5318" s="2" t="s">
        <v>25</v>
      </c>
      <c r="D5318" s="2" t="s">
        <v>33</v>
      </c>
      <c r="E5318" s="2">
        <v>362.63</v>
      </c>
      <c r="F5318" s="2">
        <v>0.25</v>
      </c>
      <c r="G5318" s="2">
        <v>9</v>
      </c>
      <c r="H5318" s="3">
        <v>45236</v>
      </c>
      <c r="I5318" s="3">
        <v>45237</v>
      </c>
      <c r="J5318" s="2" t="s">
        <v>21</v>
      </c>
      <c r="K5318" s="2" t="s">
        <v>22</v>
      </c>
      <c r="L5318" s="2">
        <v>50.04</v>
      </c>
      <c r="M5318" s="2" t="s">
        <v>34</v>
      </c>
      <c r="N5318" s="11">
        <f>L5318/E5318*100</f>
        <v>13.799189256266716</v>
      </c>
      <c r="O5318" s="12" t="str">
        <f>IF(N5318&lt;10,"Low",IF(N5318&lt;20,"Med","High"))</f>
        <v>Med</v>
      </c>
      <c r="P5318" s="12">
        <f>sales*discount</f>
        <v>90.657499999999999</v>
      </c>
      <c r="Q5318" s="12">
        <f>sales-Discount_Values</f>
        <v>271.97249999999997</v>
      </c>
      <c r="R5318" s="12">
        <f>DATEDIF(order_date,delivery_date,"D")</f>
        <v>1</v>
      </c>
      <c r="S5318" s="12"/>
    </row>
    <row r="5319" spans="1:19" ht="14.25" customHeight="1" x14ac:dyDescent="0.35">
      <c r="A5319" s="2" t="s">
        <v>9920</v>
      </c>
      <c r="B5319" s="2">
        <v>109887</v>
      </c>
      <c r="C5319" s="2" t="s">
        <v>19</v>
      </c>
      <c r="D5319" s="2" t="s">
        <v>14</v>
      </c>
      <c r="E5319" s="2">
        <v>795.5</v>
      </c>
      <c r="F5319" s="2">
        <v>0.47</v>
      </c>
      <c r="G5319" s="2">
        <v>8</v>
      </c>
      <c r="H5319" s="3">
        <v>45033</v>
      </c>
      <c r="I5319" s="3">
        <v>45038</v>
      </c>
      <c r="J5319" s="2" t="s">
        <v>31</v>
      </c>
      <c r="K5319" s="2" t="s">
        <v>22</v>
      </c>
      <c r="L5319" s="2">
        <v>109.79</v>
      </c>
      <c r="M5319" s="2" t="s">
        <v>48</v>
      </c>
      <c r="N5319" s="11">
        <f>L5319/E5319*100</f>
        <v>13.801382778126964</v>
      </c>
      <c r="O5319" s="12" t="str">
        <f>IF(N5319&lt;10,"Low",IF(N5319&lt;20,"Med","High"))</f>
        <v>Med</v>
      </c>
      <c r="P5319" s="12">
        <f>sales*discount</f>
        <v>373.88499999999999</v>
      </c>
      <c r="Q5319" s="12">
        <f>sales-Discount_Values</f>
        <v>421.61500000000001</v>
      </c>
      <c r="R5319" s="12">
        <f>DATEDIF(order_date,delivery_date,"D")</f>
        <v>5</v>
      </c>
      <c r="S5319" s="12"/>
    </row>
    <row r="5320" spans="1:19" ht="14.25" customHeight="1" x14ac:dyDescent="0.35">
      <c r="A5320" s="2" t="s">
        <v>4563</v>
      </c>
      <c r="B5320" s="2">
        <v>104530</v>
      </c>
      <c r="C5320" s="2" t="s">
        <v>13</v>
      </c>
      <c r="D5320" s="2" t="s">
        <v>26</v>
      </c>
      <c r="E5320" s="2">
        <v>4458.3599999999997</v>
      </c>
      <c r="F5320" s="2">
        <v>0.08</v>
      </c>
      <c r="G5320" s="2">
        <v>8</v>
      </c>
      <c r="H5320" s="3">
        <v>45032</v>
      </c>
      <c r="I5320" s="3">
        <v>45039</v>
      </c>
      <c r="J5320" s="2" t="s">
        <v>15</v>
      </c>
      <c r="K5320" s="2" t="s">
        <v>16</v>
      </c>
      <c r="L5320" s="2">
        <v>615.36</v>
      </c>
      <c r="M5320" s="2" t="s">
        <v>34</v>
      </c>
      <c r="N5320" s="11">
        <f>L5320/E5320*100</f>
        <v>13.802384733399728</v>
      </c>
      <c r="O5320" s="12" t="str">
        <f>IF(N5320&lt;10,"Low",IF(N5320&lt;20,"Med","High"))</f>
        <v>Med</v>
      </c>
      <c r="P5320" s="12">
        <f>sales*discount</f>
        <v>356.66879999999998</v>
      </c>
      <c r="Q5320" s="12">
        <f>sales-Discount_Values</f>
        <v>4101.6911999999993</v>
      </c>
      <c r="R5320" s="12">
        <f>DATEDIF(order_date,delivery_date,"D")</f>
        <v>7</v>
      </c>
      <c r="S5320" s="12"/>
    </row>
    <row r="5321" spans="1:19" ht="14.25" customHeight="1" x14ac:dyDescent="0.35">
      <c r="A5321" s="2" t="s">
        <v>2208</v>
      </c>
      <c r="B5321" s="2">
        <v>102175</v>
      </c>
      <c r="C5321" s="2" t="s">
        <v>13</v>
      </c>
      <c r="D5321" s="2" t="s">
        <v>14</v>
      </c>
      <c r="E5321" s="2">
        <v>2430.85</v>
      </c>
      <c r="F5321" s="2">
        <v>0.28000000000000003</v>
      </c>
      <c r="G5321" s="2">
        <v>6</v>
      </c>
      <c r="H5321" s="3">
        <v>45517</v>
      </c>
      <c r="I5321" s="3">
        <v>45520</v>
      </c>
      <c r="J5321" s="2" t="s">
        <v>15</v>
      </c>
      <c r="K5321" s="2" t="s">
        <v>22</v>
      </c>
      <c r="L5321" s="2">
        <v>335.53</v>
      </c>
      <c r="M5321" s="2" t="s">
        <v>48</v>
      </c>
      <c r="N5321" s="11">
        <f>L5321/E5321*100</f>
        <v>13.802990723409506</v>
      </c>
      <c r="O5321" s="12" t="str">
        <f>IF(N5321&lt;10,"Low",IF(N5321&lt;20,"Med","High"))</f>
        <v>Med</v>
      </c>
      <c r="P5321" s="12">
        <f>sales*discount</f>
        <v>680.63800000000003</v>
      </c>
      <c r="Q5321" s="12">
        <f>sales-Discount_Values</f>
        <v>1750.212</v>
      </c>
      <c r="R5321" s="12">
        <f>DATEDIF(order_date,delivery_date,"D")</f>
        <v>3</v>
      </c>
      <c r="S5321" s="12"/>
    </row>
    <row r="5322" spans="1:19" ht="14.25" customHeight="1" x14ac:dyDescent="0.35">
      <c r="A5322" s="2" t="s">
        <v>6432</v>
      </c>
      <c r="B5322" s="2">
        <v>106399</v>
      </c>
      <c r="C5322" s="2" t="s">
        <v>41</v>
      </c>
      <c r="D5322" s="2" t="s">
        <v>14</v>
      </c>
      <c r="E5322" s="2">
        <v>1316.46</v>
      </c>
      <c r="F5322" s="2">
        <v>0.15</v>
      </c>
      <c r="G5322" s="2">
        <v>5</v>
      </c>
      <c r="H5322" s="3">
        <v>45130</v>
      </c>
      <c r="I5322" s="3">
        <v>45131</v>
      </c>
      <c r="J5322" s="2" t="s">
        <v>21</v>
      </c>
      <c r="K5322" s="2" t="s">
        <v>16</v>
      </c>
      <c r="L5322" s="2">
        <v>181.73</v>
      </c>
      <c r="M5322" s="2" t="s">
        <v>17</v>
      </c>
      <c r="N5322" s="11">
        <f>L5322/E5322*100</f>
        <v>13.804445254698205</v>
      </c>
      <c r="O5322" s="12" t="str">
        <f>IF(N5322&lt;10,"Low",IF(N5322&lt;20,"Med","High"))</f>
        <v>Med</v>
      </c>
      <c r="P5322" s="12">
        <f>sales*discount</f>
        <v>197.46899999999999</v>
      </c>
      <c r="Q5322" s="12">
        <f>sales-Discount_Values</f>
        <v>1118.991</v>
      </c>
      <c r="R5322" s="12">
        <f>DATEDIF(order_date,delivery_date,"D")</f>
        <v>1</v>
      </c>
      <c r="S5322" s="12"/>
    </row>
    <row r="5323" spans="1:19" ht="14.25" customHeight="1" x14ac:dyDescent="0.35">
      <c r="A5323" s="2" t="s">
        <v>4104</v>
      </c>
      <c r="B5323" s="2">
        <v>104071</v>
      </c>
      <c r="C5323" s="2" t="s">
        <v>25</v>
      </c>
      <c r="D5323" s="2" t="s">
        <v>14</v>
      </c>
      <c r="E5323" s="2">
        <v>1670.13</v>
      </c>
      <c r="F5323" s="2">
        <v>0.39</v>
      </c>
      <c r="G5323" s="2">
        <v>7</v>
      </c>
      <c r="H5323" s="3">
        <v>45576</v>
      </c>
      <c r="I5323" s="3">
        <v>45583</v>
      </c>
      <c r="J5323" s="2" t="s">
        <v>31</v>
      </c>
      <c r="K5323" s="2" t="s">
        <v>16</v>
      </c>
      <c r="L5323" s="2">
        <v>230.59</v>
      </c>
      <c r="M5323" s="2" t="s">
        <v>23</v>
      </c>
      <c r="N5323" s="11">
        <f>L5323/E5323*100</f>
        <v>13.806709657332064</v>
      </c>
      <c r="O5323" s="12" t="str">
        <f>IF(N5323&lt;10,"Low",IF(N5323&lt;20,"Med","High"))</f>
        <v>Med</v>
      </c>
      <c r="P5323" s="12">
        <f>sales*discount</f>
        <v>651.35070000000007</v>
      </c>
      <c r="Q5323" s="12">
        <f>sales-Discount_Values</f>
        <v>1018.7793</v>
      </c>
      <c r="R5323" s="12">
        <f>DATEDIF(order_date,delivery_date,"D")</f>
        <v>7</v>
      </c>
      <c r="S5323" s="12"/>
    </row>
    <row r="5324" spans="1:19" ht="14.25" customHeight="1" x14ac:dyDescent="0.35">
      <c r="A5324" s="2" t="s">
        <v>8206</v>
      </c>
      <c r="B5324" s="2">
        <v>108173</v>
      </c>
      <c r="C5324" s="2" t="s">
        <v>25</v>
      </c>
      <c r="D5324" s="2" t="s">
        <v>20</v>
      </c>
      <c r="E5324" s="2">
        <v>1425.53</v>
      </c>
      <c r="F5324" s="2">
        <v>0.31</v>
      </c>
      <c r="G5324" s="2">
        <v>7</v>
      </c>
      <c r="H5324" s="3">
        <v>45486</v>
      </c>
      <c r="I5324" s="3">
        <v>45491</v>
      </c>
      <c r="J5324" s="2" t="s">
        <v>31</v>
      </c>
      <c r="K5324" s="2" t="s">
        <v>27</v>
      </c>
      <c r="L5324" s="2">
        <v>196.82</v>
      </c>
      <c r="M5324" s="2" t="s">
        <v>39</v>
      </c>
      <c r="N5324" s="11">
        <f>L5324/E5324*100</f>
        <v>13.806794665843579</v>
      </c>
      <c r="O5324" s="12" t="str">
        <f>IF(N5324&lt;10,"Low",IF(N5324&lt;20,"Med","High"))</f>
        <v>Med</v>
      </c>
      <c r="P5324" s="12">
        <f>sales*discount</f>
        <v>441.91429999999997</v>
      </c>
      <c r="Q5324" s="12">
        <f>sales-Discount_Values</f>
        <v>983.61570000000006</v>
      </c>
      <c r="R5324" s="12">
        <f>DATEDIF(order_date,delivery_date,"D")</f>
        <v>5</v>
      </c>
      <c r="S5324" s="12"/>
    </row>
    <row r="5325" spans="1:19" ht="14.25" customHeight="1" x14ac:dyDescent="0.35">
      <c r="A5325" s="2" t="s">
        <v>11659</v>
      </c>
      <c r="B5325" s="2">
        <v>111626</v>
      </c>
      <c r="C5325" s="2" t="s">
        <v>25</v>
      </c>
      <c r="D5325" s="2" t="s">
        <v>14</v>
      </c>
      <c r="E5325" s="2">
        <v>943.33</v>
      </c>
      <c r="F5325" s="2">
        <v>0.1</v>
      </c>
      <c r="G5325" s="2">
        <v>6</v>
      </c>
      <c r="H5325" s="3">
        <v>44995</v>
      </c>
      <c r="I5325" s="3">
        <v>44996</v>
      </c>
      <c r="J5325" s="2" t="s">
        <v>15</v>
      </c>
      <c r="K5325" s="2" t="s">
        <v>16</v>
      </c>
      <c r="L5325" s="2">
        <v>130.29</v>
      </c>
      <c r="M5325" s="2" t="s">
        <v>23</v>
      </c>
      <c r="N5325" s="11">
        <f>L5325/E5325*100</f>
        <v>13.811709582012654</v>
      </c>
      <c r="O5325" s="12" t="str">
        <f>IF(N5325&lt;10,"Low",IF(N5325&lt;20,"Med","High"))</f>
        <v>Med</v>
      </c>
      <c r="P5325" s="12">
        <f>sales*discount</f>
        <v>94.333000000000013</v>
      </c>
      <c r="Q5325" s="12">
        <f>sales-Discount_Values</f>
        <v>848.99700000000007</v>
      </c>
      <c r="R5325" s="12">
        <f>DATEDIF(order_date,delivery_date,"D")</f>
        <v>1</v>
      </c>
      <c r="S5325" s="12"/>
    </row>
    <row r="5326" spans="1:19" ht="14.25" customHeight="1" x14ac:dyDescent="0.35">
      <c r="A5326" s="2" t="s">
        <v>10969</v>
      </c>
      <c r="B5326" s="2">
        <v>110936</v>
      </c>
      <c r="C5326" s="2" t="s">
        <v>41</v>
      </c>
      <c r="D5326" s="2" t="s">
        <v>36</v>
      </c>
      <c r="E5326" s="2">
        <v>4200.58</v>
      </c>
      <c r="F5326" s="2">
        <v>0.05</v>
      </c>
      <c r="G5326" s="2">
        <v>9</v>
      </c>
      <c r="H5326" s="3">
        <v>44995</v>
      </c>
      <c r="I5326" s="3">
        <v>44999</v>
      </c>
      <c r="J5326" s="2" t="s">
        <v>31</v>
      </c>
      <c r="K5326" s="2" t="s">
        <v>16</v>
      </c>
      <c r="L5326" s="2">
        <v>580.17999999999995</v>
      </c>
      <c r="M5326" s="2" t="s">
        <v>34</v>
      </c>
      <c r="N5326" s="11">
        <f>L5326/E5326*100</f>
        <v>13.811902165891377</v>
      </c>
      <c r="O5326" s="12" t="str">
        <f>IF(N5326&lt;10,"Low",IF(N5326&lt;20,"Med","High"))</f>
        <v>Med</v>
      </c>
      <c r="P5326" s="12">
        <f>sales*discount</f>
        <v>210.029</v>
      </c>
      <c r="Q5326" s="12">
        <f>sales-Discount_Values</f>
        <v>3990.5509999999999</v>
      </c>
      <c r="R5326" s="12">
        <f>DATEDIF(order_date,delivery_date,"D")</f>
        <v>4</v>
      </c>
      <c r="S5326" s="12"/>
    </row>
    <row r="5327" spans="1:19" ht="14.25" customHeight="1" x14ac:dyDescent="0.35">
      <c r="A5327" s="2" t="s">
        <v>879</v>
      </c>
      <c r="B5327" s="2">
        <v>100846</v>
      </c>
      <c r="C5327" s="2" t="s">
        <v>41</v>
      </c>
      <c r="D5327" s="2" t="s">
        <v>20</v>
      </c>
      <c r="E5327" s="2">
        <v>2178.6799999999998</v>
      </c>
      <c r="F5327" s="2">
        <v>0.3</v>
      </c>
      <c r="G5327" s="2">
        <v>5</v>
      </c>
      <c r="H5327" s="3">
        <v>45647</v>
      </c>
      <c r="I5327" s="3">
        <v>45653</v>
      </c>
      <c r="J5327" s="2" t="s">
        <v>21</v>
      </c>
      <c r="K5327" s="2" t="s">
        <v>22</v>
      </c>
      <c r="L5327" s="2">
        <v>300.92</v>
      </c>
      <c r="M5327" s="2" t="s">
        <v>17</v>
      </c>
      <c r="N5327" s="11">
        <f>L5327/E5327*100</f>
        <v>13.812032974094407</v>
      </c>
      <c r="O5327" s="12" t="str">
        <f>IF(N5327&lt;10,"Low",IF(N5327&lt;20,"Med","High"))</f>
        <v>Med</v>
      </c>
      <c r="P5327" s="12">
        <f>sales*discount</f>
        <v>653.60399999999993</v>
      </c>
      <c r="Q5327" s="12">
        <f>sales-Discount_Values</f>
        <v>1525.076</v>
      </c>
      <c r="R5327" s="12">
        <f>DATEDIF(order_date,delivery_date,"D")</f>
        <v>6</v>
      </c>
      <c r="S5327" s="12"/>
    </row>
    <row r="5328" spans="1:19" ht="14.25" customHeight="1" x14ac:dyDescent="0.35">
      <c r="A5328" s="2" t="s">
        <v>8380</v>
      </c>
      <c r="B5328" s="2">
        <v>108347</v>
      </c>
      <c r="C5328" s="2" t="s">
        <v>41</v>
      </c>
      <c r="D5328" s="2" t="s">
        <v>26</v>
      </c>
      <c r="E5328" s="2">
        <v>4721.5</v>
      </c>
      <c r="F5328" s="2">
        <v>0.34</v>
      </c>
      <c r="G5328" s="2">
        <v>6</v>
      </c>
      <c r="H5328" s="3">
        <v>45370</v>
      </c>
      <c r="I5328" s="3">
        <v>45377</v>
      </c>
      <c r="J5328" s="2" t="s">
        <v>31</v>
      </c>
      <c r="K5328" s="2" t="s">
        <v>27</v>
      </c>
      <c r="L5328" s="2">
        <v>652.14</v>
      </c>
      <c r="M5328" s="2" t="s">
        <v>17</v>
      </c>
      <c r="N5328" s="11">
        <f>L5328/E5328*100</f>
        <v>13.81213597373716</v>
      </c>
      <c r="O5328" s="12" t="str">
        <f>IF(N5328&lt;10,"Low",IF(N5328&lt;20,"Med","High"))</f>
        <v>Med</v>
      </c>
      <c r="P5328" s="12">
        <f>sales*discount</f>
        <v>1605.3100000000002</v>
      </c>
      <c r="Q5328" s="12">
        <f>sales-Discount_Values</f>
        <v>3116.1899999999996</v>
      </c>
      <c r="R5328" s="12">
        <f>DATEDIF(order_date,delivery_date,"D")</f>
        <v>7</v>
      </c>
      <c r="S5328" s="12"/>
    </row>
    <row r="5329" spans="1:19" ht="14.25" customHeight="1" x14ac:dyDescent="0.35">
      <c r="A5329" s="2" t="s">
        <v>12670</v>
      </c>
      <c r="B5329" s="2">
        <v>112637</v>
      </c>
      <c r="C5329" s="2" t="s">
        <v>25</v>
      </c>
      <c r="D5329" s="2" t="s">
        <v>33</v>
      </c>
      <c r="E5329" s="2">
        <v>4215.1899999999996</v>
      </c>
      <c r="F5329" s="2">
        <v>0.33</v>
      </c>
      <c r="G5329" s="2">
        <v>5</v>
      </c>
      <c r="H5329" s="3">
        <v>45359</v>
      </c>
      <c r="I5329" s="3">
        <v>45364</v>
      </c>
      <c r="J5329" s="2" t="s">
        <v>15</v>
      </c>
      <c r="K5329" s="2" t="s">
        <v>22</v>
      </c>
      <c r="L5329" s="2">
        <v>582.33000000000004</v>
      </c>
      <c r="M5329" s="2" t="s">
        <v>28</v>
      </c>
      <c r="N5329" s="11">
        <f>L5329/E5329*100</f>
        <v>13.815035621170106</v>
      </c>
      <c r="O5329" s="12" t="str">
        <f>IF(N5329&lt;10,"Low",IF(N5329&lt;20,"Med","High"))</f>
        <v>Med</v>
      </c>
      <c r="P5329" s="12">
        <f>sales*discount</f>
        <v>1391.0127</v>
      </c>
      <c r="Q5329" s="12">
        <f>sales-Discount_Values</f>
        <v>2824.1772999999994</v>
      </c>
      <c r="R5329" s="12">
        <f>DATEDIF(order_date,delivery_date,"D")</f>
        <v>5</v>
      </c>
      <c r="S5329" s="12"/>
    </row>
    <row r="5330" spans="1:19" ht="14.25" customHeight="1" x14ac:dyDescent="0.35">
      <c r="A5330" s="2" t="s">
        <v>579</v>
      </c>
      <c r="B5330" s="2">
        <v>100546</v>
      </c>
      <c r="C5330" s="2" t="s">
        <v>25</v>
      </c>
      <c r="D5330" s="2" t="s">
        <v>14</v>
      </c>
      <c r="E5330" s="2">
        <v>4901.47</v>
      </c>
      <c r="F5330" s="2">
        <v>0.17</v>
      </c>
      <c r="G5330" s="2">
        <v>2</v>
      </c>
      <c r="H5330" s="3">
        <v>45243</v>
      </c>
      <c r="I5330" s="3">
        <v>45250</v>
      </c>
      <c r="J5330" s="2" t="s">
        <v>15</v>
      </c>
      <c r="K5330" s="2" t="s">
        <v>16</v>
      </c>
      <c r="L5330" s="2">
        <v>677.28</v>
      </c>
      <c r="M5330" s="2" t="s">
        <v>17</v>
      </c>
      <c r="N5330" s="11">
        <f>L5330/E5330*100</f>
        <v>13.817895447692221</v>
      </c>
      <c r="O5330" s="12" t="str">
        <f>IF(N5330&lt;10,"Low",IF(N5330&lt;20,"Med","High"))</f>
        <v>Med</v>
      </c>
      <c r="P5330" s="12">
        <f>sales*discount</f>
        <v>833.24990000000014</v>
      </c>
      <c r="Q5330" s="12">
        <f>sales-Discount_Values</f>
        <v>4068.2201</v>
      </c>
      <c r="R5330" s="12">
        <f>DATEDIF(order_date,delivery_date,"D")</f>
        <v>7</v>
      </c>
      <c r="S5330" s="12"/>
    </row>
    <row r="5331" spans="1:19" ht="14.25" customHeight="1" x14ac:dyDescent="0.35">
      <c r="A5331" s="2" t="s">
        <v>4612</v>
      </c>
      <c r="B5331" s="2">
        <v>104579</v>
      </c>
      <c r="C5331" s="2" t="s">
        <v>41</v>
      </c>
      <c r="D5331" s="2" t="s">
        <v>26</v>
      </c>
      <c r="E5331" s="2">
        <v>1254.25</v>
      </c>
      <c r="F5331" s="2">
        <v>0.1</v>
      </c>
      <c r="G5331" s="2">
        <v>6</v>
      </c>
      <c r="H5331" s="3">
        <v>45311</v>
      </c>
      <c r="I5331" s="3">
        <v>45315</v>
      </c>
      <c r="J5331" s="2" t="s">
        <v>31</v>
      </c>
      <c r="K5331" s="2" t="s">
        <v>27</v>
      </c>
      <c r="L5331" s="2">
        <v>173.39</v>
      </c>
      <c r="M5331" s="2" t="s">
        <v>28</v>
      </c>
      <c r="N5331" s="11">
        <f>L5331/E5331*100</f>
        <v>13.824197727725732</v>
      </c>
      <c r="O5331" s="12" t="str">
        <f>IF(N5331&lt;10,"Low",IF(N5331&lt;20,"Med","High"))</f>
        <v>Med</v>
      </c>
      <c r="P5331" s="12">
        <f>sales*discount</f>
        <v>125.42500000000001</v>
      </c>
      <c r="Q5331" s="12">
        <f>sales-Discount_Values</f>
        <v>1128.825</v>
      </c>
      <c r="R5331" s="12">
        <f>DATEDIF(order_date,delivery_date,"D")</f>
        <v>4</v>
      </c>
      <c r="S5331" s="12"/>
    </row>
    <row r="5332" spans="1:19" ht="14.25" customHeight="1" x14ac:dyDescent="0.35">
      <c r="A5332" s="2" t="s">
        <v>11964</v>
      </c>
      <c r="B5332" s="2">
        <v>111931</v>
      </c>
      <c r="C5332" s="2" t="s">
        <v>25</v>
      </c>
      <c r="D5332" s="2" t="s">
        <v>20</v>
      </c>
      <c r="E5332" s="2">
        <v>1218.93</v>
      </c>
      <c r="F5332" s="2">
        <v>0.05</v>
      </c>
      <c r="G5332" s="2">
        <v>5</v>
      </c>
      <c r="H5332" s="3">
        <v>45438</v>
      </c>
      <c r="I5332" s="3">
        <v>45444</v>
      </c>
      <c r="J5332" s="2" t="s">
        <v>15</v>
      </c>
      <c r="K5332" s="2" t="s">
        <v>22</v>
      </c>
      <c r="L5332" s="2">
        <v>168.51</v>
      </c>
      <c r="M5332" s="2" t="s">
        <v>48</v>
      </c>
      <c r="N5332" s="11">
        <f>L5332/E5332*100</f>
        <v>13.824419778002017</v>
      </c>
      <c r="O5332" s="12" t="str">
        <f>IF(N5332&lt;10,"Low",IF(N5332&lt;20,"Med","High"))</f>
        <v>Med</v>
      </c>
      <c r="P5332" s="12">
        <f>sales*discount</f>
        <v>60.946500000000007</v>
      </c>
      <c r="Q5332" s="12">
        <f>sales-Discount_Values</f>
        <v>1157.9835</v>
      </c>
      <c r="R5332" s="12">
        <f>DATEDIF(order_date,delivery_date,"D")</f>
        <v>6</v>
      </c>
      <c r="S5332" s="12"/>
    </row>
    <row r="5333" spans="1:19" ht="14.25" customHeight="1" x14ac:dyDescent="0.35">
      <c r="A5333" s="2" t="s">
        <v>11270</v>
      </c>
      <c r="B5333" s="2">
        <v>111237</v>
      </c>
      <c r="C5333" s="2" t="s">
        <v>13</v>
      </c>
      <c r="D5333" s="2" t="s">
        <v>20</v>
      </c>
      <c r="E5333" s="2">
        <v>1531.09</v>
      </c>
      <c r="F5333" s="2">
        <v>0.12</v>
      </c>
      <c r="G5333" s="2">
        <v>1</v>
      </c>
      <c r="H5333" s="3">
        <v>45131</v>
      </c>
      <c r="I5333" s="3">
        <v>45135</v>
      </c>
      <c r="J5333" s="2" t="s">
        <v>31</v>
      </c>
      <c r="K5333" s="2" t="s">
        <v>22</v>
      </c>
      <c r="L5333" s="2">
        <v>211.68</v>
      </c>
      <c r="M5333" s="2" t="s">
        <v>39</v>
      </c>
      <c r="N5333" s="11">
        <f>L5333/E5333*100</f>
        <v>13.825444617886603</v>
      </c>
      <c r="O5333" s="12" t="str">
        <f>IF(N5333&lt;10,"Low",IF(N5333&lt;20,"Med","High"))</f>
        <v>Med</v>
      </c>
      <c r="P5333" s="12">
        <f>sales*discount</f>
        <v>183.73079999999999</v>
      </c>
      <c r="Q5333" s="12">
        <f>sales-Discount_Values</f>
        <v>1347.3591999999999</v>
      </c>
      <c r="R5333" s="12">
        <f>DATEDIF(order_date,delivery_date,"D")</f>
        <v>4</v>
      </c>
      <c r="S5333" s="12"/>
    </row>
    <row r="5334" spans="1:19" ht="14.25" customHeight="1" x14ac:dyDescent="0.35">
      <c r="A5334" s="2" t="s">
        <v>4006</v>
      </c>
      <c r="B5334" s="2">
        <v>103973</v>
      </c>
      <c r="C5334" s="2" t="s">
        <v>13</v>
      </c>
      <c r="D5334" s="2" t="s">
        <v>14</v>
      </c>
      <c r="E5334" s="2">
        <v>1732.31</v>
      </c>
      <c r="F5334" s="2">
        <v>0.18</v>
      </c>
      <c r="G5334" s="2">
        <v>9</v>
      </c>
      <c r="H5334" s="3">
        <v>44946</v>
      </c>
      <c r="I5334" s="3">
        <v>44948</v>
      </c>
      <c r="J5334" s="2" t="s">
        <v>15</v>
      </c>
      <c r="K5334" s="2" t="s">
        <v>22</v>
      </c>
      <c r="L5334" s="2">
        <v>239.51</v>
      </c>
      <c r="M5334" s="2" t="s">
        <v>34</v>
      </c>
      <c r="N5334" s="11">
        <f>L5334/E5334*100</f>
        <v>13.826047301002708</v>
      </c>
      <c r="O5334" s="12" t="str">
        <f>IF(N5334&lt;10,"Low",IF(N5334&lt;20,"Med","High"))</f>
        <v>Med</v>
      </c>
      <c r="P5334" s="12">
        <f>sales*discount</f>
        <v>311.81579999999997</v>
      </c>
      <c r="Q5334" s="12">
        <f>sales-Discount_Values</f>
        <v>1420.4942000000001</v>
      </c>
      <c r="R5334" s="12">
        <f>DATEDIF(order_date,delivery_date,"D")</f>
        <v>2</v>
      </c>
      <c r="S5334" s="12"/>
    </row>
    <row r="5335" spans="1:19" ht="14.25" customHeight="1" x14ac:dyDescent="0.35">
      <c r="A5335" s="2" t="s">
        <v>193</v>
      </c>
      <c r="B5335" s="2">
        <v>100160</v>
      </c>
      <c r="C5335" s="2" t="s">
        <v>13</v>
      </c>
      <c r="D5335" s="2" t="s">
        <v>26</v>
      </c>
      <c r="E5335" s="2">
        <v>1203.46</v>
      </c>
      <c r="F5335" s="2">
        <v>0.18</v>
      </c>
      <c r="G5335" s="2">
        <v>1</v>
      </c>
      <c r="H5335" s="3">
        <v>45367</v>
      </c>
      <c r="I5335" s="3">
        <v>45372</v>
      </c>
      <c r="J5335" s="2" t="s">
        <v>31</v>
      </c>
      <c r="K5335" s="2" t="s">
        <v>27</v>
      </c>
      <c r="L5335" s="2">
        <v>166.4</v>
      </c>
      <c r="M5335" s="2" t="s">
        <v>23</v>
      </c>
      <c r="N5335" s="11">
        <f>L5335/E5335*100</f>
        <v>13.826799395077527</v>
      </c>
      <c r="O5335" s="12" t="str">
        <f>IF(N5335&lt;10,"Low",IF(N5335&lt;20,"Med","High"))</f>
        <v>Med</v>
      </c>
      <c r="P5335" s="12">
        <f>sales*discount</f>
        <v>216.62280000000001</v>
      </c>
      <c r="Q5335" s="12">
        <f>sales-Discount_Values</f>
        <v>986.83720000000005</v>
      </c>
      <c r="R5335" s="12">
        <f>DATEDIF(order_date,delivery_date,"D")</f>
        <v>5</v>
      </c>
      <c r="S5335" s="12"/>
    </row>
    <row r="5336" spans="1:19" ht="14.25" customHeight="1" x14ac:dyDescent="0.35">
      <c r="A5336" s="2" t="s">
        <v>11713</v>
      </c>
      <c r="B5336" s="2">
        <v>111680</v>
      </c>
      <c r="C5336" s="2" t="s">
        <v>41</v>
      </c>
      <c r="D5336" s="2" t="s">
        <v>36</v>
      </c>
      <c r="E5336" s="2">
        <v>4530.24</v>
      </c>
      <c r="F5336" s="2">
        <v>7.0000000000000007E-2</v>
      </c>
      <c r="G5336" s="2">
        <v>8</v>
      </c>
      <c r="H5336" s="3">
        <v>45093</v>
      </c>
      <c r="I5336" s="3">
        <v>45100</v>
      </c>
      <c r="J5336" s="2" t="s">
        <v>31</v>
      </c>
      <c r="K5336" s="2" t="s">
        <v>16</v>
      </c>
      <c r="L5336" s="2">
        <v>626.39</v>
      </c>
      <c r="M5336" s="2" t="s">
        <v>17</v>
      </c>
      <c r="N5336" s="11">
        <f>L5336/E5336*100</f>
        <v>13.826861270043089</v>
      </c>
      <c r="O5336" s="12" t="str">
        <f>IF(N5336&lt;10,"Low",IF(N5336&lt;20,"Med","High"))</f>
        <v>Med</v>
      </c>
      <c r="P5336" s="12">
        <f>sales*discount</f>
        <v>317.11680000000001</v>
      </c>
      <c r="Q5336" s="12">
        <f>sales-Discount_Values</f>
        <v>4213.1232</v>
      </c>
      <c r="R5336" s="12">
        <f>DATEDIF(order_date,delivery_date,"D")</f>
        <v>7</v>
      </c>
      <c r="S5336" s="12"/>
    </row>
    <row r="5337" spans="1:19" ht="14.25" customHeight="1" x14ac:dyDescent="0.35">
      <c r="A5337" s="2" t="s">
        <v>4825</v>
      </c>
      <c r="B5337" s="2">
        <v>104792</v>
      </c>
      <c r="C5337" s="2" t="s">
        <v>19</v>
      </c>
      <c r="D5337" s="2" t="s">
        <v>26</v>
      </c>
      <c r="E5337" s="2">
        <v>272.29000000000002</v>
      </c>
      <c r="F5337" s="2">
        <v>0.01</v>
      </c>
      <c r="G5337" s="2">
        <v>8</v>
      </c>
      <c r="H5337" s="3">
        <v>45431</v>
      </c>
      <c r="I5337" s="3">
        <v>45436</v>
      </c>
      <c r="J5337" s="2" t="s">
        <v>15</v>
      </c>
      <c r="K5337" s="2" t="s">
        <v>16</v>
      </c>
      <c r="L5337" s="2">
        <v>37.65</v>
      </c>
      <c r="M5337" s="2" t="s">
        <v>17</v>
      </c>
      <c r="N5337" s="11">
        <f>L5337/E5337*100</f>
        <v>13.827169561864187</v>
      </c>
      <c r="O5337" s="12" t="str">
        <f>IF(N5337&lt;10,"Low",IF(N5337&lt;20,"Med","High"))</f>
        <v>Med</v>
      </c>
      <c r="P5337" s="12">
        <f>sales*discount</f>
        <v>2.7229000000000001</v>
      </c>
      <c r="Q5337" s="12">
        <f>sales-Discount_Values</f>
        <v>269.56710000000004</v>
      </c>
      <c r="R5337" s="12">
        <f>DATEDIF(order_date,delivery_date,"D")</f>
        <v>5</v>
      </c>
      <c r="S5337" s="12"/>
    </row>
    <row r="5338" spans="1:19" ht="14.25" customHeight="1" x14ac:dyDescent="0.35">
      <c r="A5338" s="2" t="s">
        <v>7478</v>
      </c>
      <c r="B5338" s="2">
        <v>107445</v>
      </c>
      <c r="C5338" s="2" t="s">
        <v>19</v>
      </c>
      <c r="D5338" s="2" t="s">
        <v>26</v>
      </c>
      <c r="E5338" s="2">
        <v>1525.94</v>
      </c>
      <c r="F5338" s="2">
        <v>0.21</v>
      </c>
      <c r="G5338" s="2">
        <v>6</v>
      </c>
      <c r="H5338" s="3">
        <v>45133</v>
      </c>
      <c r="I5338" s="3">
        <v>45134</v>
      </c>
      <c r="J5338" s="2" t="s">
        <v>21</v>
      </c>
      <c r="K5338" s="2" t="s">
        <v>22</v>
      </c>
      <c r="L5338" s="2">
        <v>211.05</v>
      </c>
      <c r="M5338" s="2" t="s">
        <v>23</v>
      </c>
      <c r="N5338" s="11">
        <f>L5338/E5338*100</f>
        <v>13.830819036135104</v>
      </c>
      <c r="O5338" s="12" t="str">
        <f>IF(N5338&lt;10,"Low",IF(N5338&lt;20,"Med","High"))</f>
        <v>Med</v>
      </c>
      <c r="P5338" s="12">
        <f>sales*discount</f>
        <v>320.44740000000002</v>
      </c>
      <c r="Q5338" s="12">
        <f>sales-Discount_Values</f>
        <v>1205.4926</v>
      </c>
      <c r="R5338" s="12">
        <f>DATEDIF(order_date,delivery_date,"D")</f>
        <v>1</v>
      </c>
      <c r="S5338" s="12"/>
    </row>
    <row r="5339" spans="1:19" ht="14.25" customHeight="1" x14ac:dyDescent="0.35">
      <c r="A5339" s="2" t="s">
        <v>14486</v>
      </c>
      <c r="B5339" s="2">
        <v>114453</v>
      </c>
      <c r="C5339" s="2" t="s">
        <v>41</v>
      </c>
      <c r="D5339" s="2" t="s">
        <v>33</v>
      </c>
      <c r="E5339" s="2">
        <v>2176.2800000000002</v>
      </c>
      <c r="F5339" s="2">
        <v>0.16</v>
      </c>
      <c r="G5339" s="2">
        <v>3</v>
      </c>
      <c r="H5339" s="3">
        <v>45413</v>
      </c>
      <c r="I5339" s="3">
        <v>45418</v>
      </c>
      <c r="J5339" s="2" t="s">
        <v>21</v>
      </c>
      <c r="K5339" s="2" t="s">
        <v>16</v>
      </c>
      <c r="L5339" s="2">
        <v>301.02</v>
      </c>
      <c r="M5339" s="2" t="s">
        <v>23</v>
      </c>
      <c r="N5339" s="11">
        <f>L5339/E5339*100</f>
        <v>13.831859870972481</v>
      </c>
      <c r="O5339" s="12" t="str">
        <f>IF(N5339&lt;10,"Low",IF(N5339&lt;20,"Med","High"))</f>
        <v>Med</v>
      </c>
      <c r="P5339" s="12">
        <f>sales*discount</f>
        <v>348.20480000000003</v>
      </c>
      <c r="Q5339" s="12">
        <f>sales-Discount_Values</f>
        <v>1828.0752000000002</v>
      </c>
      <c r="R5339" s="12">
        <f>DATEDIF(order_date,delivery_date,"D")</f>
        <v>5</v>
      </c>
      <c r="S5339" s="12"/>
    </row>
    <row r="5340" spans="1:19" ht="14.25" customHeight="1" x14ac:dyDescent="0.35">
      <c r="A5340" s="2" t="s">
        <v>8664</v>
      </c>
      <c r="B5340" s="2">
        <v>108631</v>
      </c>
      <c r="C5340" s="2" t="s">
        <v>41</v>
      </c>
      <c r="D5340" s="2" t="s">
        <v>33</v>
      </c>
      <c r="E5340" s="2">
        <v>845.26</v>
      </c>
      <c r="F5340" s="2">
        <v>0.2</v>
      </c>
      <c r="G5340" s="2">
        <v>2</v>
      </c>
      <c r="H5340" s="3">
        <v>45116</v>
      </c>
      <c r="I5340" s="3">
        <v>45121</v>
      </c>
      <c r="J5340" s="2" t="s">
        <v>31</v>
      </c>
      <c r="K5340" s="2" t="s">
        <v>22</v>
      </c>
      <c r="L5340" s="2">
        <v>116.93</v>
      </c>
      <c r="M5340" s="2" t="s">
        <v>28</v>
      </c>
      <c r="N5340" s="11">
        <f>L5340/E5340*100</f>
        <v>13.833613326077185</v>
      </c>
      <c r="O5340" s="12" t="str">
        <f>IF(N5340&lt;10,"Low",IF(N5340&lt;20,"Med","High"))</f>
        <v>Med</v>
      </c>
      <c r="P5340" s="12">
        <f>sales*discount</f>
        <v>169.05200000000002</v>
      </c>
      <c r="Q5340" s="12">
        <f>sales-Discount_Values</f>
        <v>676.20799999999997</v>
      </c>
      <c r="R5340" s="12">
        <f>DATEDIF(order_date,delivery_date,"D")</f>
        <v>5</v>
      </c>
      <c r="S5340" s="12"/>
    </row>
    <row r="5341" spans="1:19" ht="14.25" customHeight="1" x14ac:dyDescent="0.35">
      <c r="A5341" s="2" t="s">
        <v>12720</v>
      </c>
      <c r="B5341" s="2">
        <v>112687</v>
      </c>
      <c r="C5341" s="2" t="s">
        <v>13</v>
      </c>
      <c r="D5341" s="2" t="s">
        <v>36</v>
      </c>
      <c r="E5341" s="2">
        <v>4367.3999999999996</v>
      </c>
      <c r="F5341" s="2">
        <v>0.17</v>
      </c>
      <c r="G5341" s="2">
        <v>6</v>
      </c>
      <c r="H5341" s="3">
        <v>45005</v>
      </c>
      <c r="I5341" s="3">
        <v>45010</v>
      </c>
      <c r="J5341" s="2" t="s">
        <v>21</v>
      </c>
      <c r="K5341" s="2" t="s">
        <v>22</v>
      </c>
      <c r="L5341" s="2">
        <v>604.19000000000005</v>
      </c>
      <c r="M5341" s="2" t="s">
        <v>34</v>
      </c>
      <c r="N5341" s="11">
        <f>L5341/E5341*100</f>
        <v>13.834088931629804</v>
      </c>
      <c r="O5341" s="12" t="str">
        <f>IF(N5341&lt;10,"Low",IF(N5341&lt;20,"Med","High"))</f>
        <v>Med</v>
      </c>
      <c r="P5341" s="12">
        <f>sales*discount</f>
        <v>742.45799999999997</v>
      </c>
      <c r="Q5341" s="12">
        <f>sales-Discount_Values</f>
        <v>3624.9419999999996</v>
      </c>
      <c r="R5341" s="12">
        <f>DATEDIF(order_date,delivery_date,"D")</f>
        <v>5</v>
      </c>
      <c r="S5341" s="12"/>
    </row>
    <row r="5342" spans="1:19" ht="14.25" customHeight="1" x14ac:dyDescent="0.35">
      <c r="A5342" s="2" t="s">
        <v>5708</v>
      </c>
      <c r="B5342" s="2">
        <v>105675</v>
      </c>
      <c r="C5342" s="2" t="s">
        <v>25</v>
      </c>
      <c r="D5342" s="2" t="s">
        <v>33</v>
      </c>
      <c r="E5342" s="2">
        <v>4965.3900000000003</v>
      </c>
      <c r="F5342" s="2">
        <v>0.02</v>
      </c>
      <c r="G5342" s="2">
        <v>6</v>
      </c>
      <c r="H5342" s="3">
        <v>45439</v>
      </c>
      <c r="I5342" s="3">
        <v>45442</v>
      </c>
      <c r="J5342" s="2" t="s">
        <v>15</v>
      </c>
      <c r="K5342" s="2" t="s">
        <v>22</v>
      </c>
      <c r="L5342" s="2">
        <v>686.94</v>
      </c>
      <c r="M5342" s="2" t="s">
        <v>23</v>
      </c>
      <c r="N5342" s="11">
        <f>L5342/E5342*100</f>
        <v>13.834562844006213</v>
      </c>
      <c r="O5342" s="12" t="str">
        <f>IF(N5342&lt;10,"Low",IF(N5342&lt;20,"Med","High"))</f>
        <v>Med</v>
      </c>
      <c r="P5342" s="12">
        <f>sales*discount</f>
        <v>99.307800000000015</v>
      </c>
      <c r="Q5342" s="12">
        <f>sales-Discount_Values</f>
        <v>4866.0822000000007</v>
      </c>
      <c r="R5342" s="12">
        <f>DATEDIF(order_date,delivery_date,"D")</f>
        <v>3</v>
      </c>
      <c r="S5342" s="12"/>
    </row>
    <row r="5343" spans="1:19" ht="14.25" customHeight="1" x14ac:dyDescent="0.35">
      <c r="A5343" s="2" t="s">
        <v>3664</v>
      </c>
      <c r="B5343" s="2">
        <v>103631</v>
      </c>
      <c r="C5343" s="2" t="s">
        <v>25</v>
      </c>
      <c r="D5343" s="2" t="s">
        <v>20</v>
      </c>
      <c r="E5343" s="2">
        <v>695.17</v>
      </c>
      <c r="F5343" s="2">
        <v>0.28000000000000003</v>
      </c>
      <c r="G5343" s="2">
        <v>1</v>
      </c>
      <c r="H5343" s="3">
        <v>45185</v>
      </c>
      <c r="I5343" s="3">
        <v>45188</v>
      </c>
      <c r="J5343" s="2" t="s">
        <v>21</v>
      </c>
      <c r="K5343" s="2" t="s">
        <v>22</v>
      </c>
      <c r="L5343" s="2">
        <v>96.18</v>
      </c>
      <c r="M5343" s="2" t="s">
        <v>23</v>
      </c>
      <c r="N5343" s="11">
        <f>L5343/E5343*100</f>
        <v>13.835464706474676</v>
      </c>
      <c r="O5343" s="12" t="str">
        <f>IF(N5343&lt;10,"Low",IF(N5343&lt;20,"Med","High"))</f>
        <v>Med</v>
      </c>
      <c r="P5343" s="12">
        <f>sales*discount</f>
        <v>194.64760000000001</v>
      </c>
      <c r="Q5343" s="12">
        <f>sales-Discount_Values</f>
        <v>500.52239999999995</v>
      </c>
      <c r="R5343" s="12">
        <f>DATEDIF(order_date,delivery_date,"D")</f>
        <v>3</v>
      </c>
      <c r="S5343" s="12"/>
    </row>
    <row r="5344" spans="1:19" ht="14.25" customHeight="1" x14ac:dyDescent="0.35">
      <c r="A5344" s="2" t="s">
        <v>11694</v>
      </c>
      <c r="B5344" s="2">
        <v>111661</v>
      </c>
      <c r="C5344" s="2" t="s">
        <v>13</v>
      </c>
      <c r="D5344" s="2" t="s">
        <v>33</v>
      </c>
      <c r="E5344" s="2">
        <v>3333.22</v>
      </c>
      <c r="F5344" s="2">
        <v>0.46</v>
      </c>
      <c r="G5344" s="2">
        <v>9</v>
      </c>
      <c r="H5344" s="3">
        <v>45193</v>
      </c>
      <c r="I5344" s="3">
        <v>45200</v>
      </c>
      <c r="J5344" s="2" t="s">
        <v>15</v>
      </c>
      <c r="K5344" s="2" t="s">
        <v>16</v>
      </c>
      <c r="L5344" s="2">
        <v>461.24</v>
      </c>
      <c r="M5344" s="2" t="s">
        <v>23</v>
      </c>
      <c r="N5344" s="11">
        <f>L5344/E5344*100</f>
        <v>13.83767048079635</v>
      </c>
      <c r="O5344" s="12" t="str">
        <f>IF(N5344&lt;10,"Low",IF(N5344&lt;20,"Med","High"))</f>
        <v>Med</v>
      </c>
      <c r="P5344" s="12">
        <f>sales*discount</f>
        <v>1533.2811999999999</v>
      </c>
      <c r="Q5344" s="12">
        <f>sales-Discount_Values</f>
        <v>1799.9387999999999</v>
      </c>
      <c r="R5344" s="12">
        <f>DATEDIF(order_date,delivery_date,"D")</f>
        <v>7</v>
      </c>
      <c r="S5344" s="12"/>
    </row>
    <row r="5345" spans="1:19" ht="14.25" customHeight="1" x14ac:dyDescent="0.35">
      <c r="A5345" s="2" t="s">
        <v>566</v>
      </c>
      <c r="B5345" s="2">
        <v>100533</v>
      </c>
      <c r="C5345" s="2" t="s">
        <v>25</v>
      </c>
      <c r="D5345" s="2" t="s">
        <v>36</v>
      </c>
      <c r="E5345" s="2">
        <v>1533.98</v>
      </c>
      <c r="F5345" s="2">
        <v>0.28000000000000003</v>
      </c>
      <c r="G5345" s="2">
        <v>6</v>
      </c>
      <c r="H5345" s="3">
        <v>45095</v>
      </c>
      <c r="I5345" s="3">
        <v>45100</v>
      </c>
      <c r="J5345" s="2" t="s">
        <v>15</v>
      </c>
      <c r="K5345" s="2" t="s">
        <v>27</v>
      </c>
      <c r="L5345" s="2">
        <v>212.34</v>
      </c>
      <c r="M5345" s="2" t="s">
        <v>28</v>
      </c>
      <c r="N5345" s="11">
        <f>L5345/E5345*100</f>
        <v>13.842422978135307</v>
      </c>
      <c r="O5345" s="12" t="str">
        <f>IF(N5345&lt;10,"Low",IF(N5345&lt;20,"Med","High"))</f>
        <v>Med</v>
      </c>
      <c r="P5345" s="12">
        <f>sales*discount</f>
        <v>429.51440000000002</v>
      </c>
      <c r="Q5345" s="12">
        <f>sales-Discount_Values</f>
        <v>1104.4656</v>
      </c>
      <c r="R5345" s="12">
        <f>DATEDIF(order_date,delivery_date,"D")</f>
        <v>5</v>
      </c>
      <c r="S5345" s="12"/>
    </row>
    <row r="5346" spans="1:19" ht="14.25" customHeight="1" x14ac:dyDescent="0.35">
      <c r="A5346" s="2" t="s">
        <v>7197</v>
      </c>
      <c r="B5346" s="2">
        <v>107164</v>
      </c>
      <c r="C5346" s="2" t="s">
        <v>13</v>
      </c>
      <c r="D5346" s="2" t="s">
        <v>26</v>
      </c>
      <c r="E5346" s="2">
        <v>968.6</v>
      </c>
      <c r="F5346" s="2">
        <v>7.0000000000000007E-2</v>
      </c>
      <c r="G5346" s="2">
        <v>5</v>
      </c>
      <c r="H5346" s="3">
        <v>45183</v>
      </c>
      <c r="I5346" s="3">
        <v>45184</v>
      </c>
      <c r="J5346" s="2" t="s">
        <v>21</v>
      </c>
      <c r="K5346" s="2" t="s">
        <v>27</v>
      </c>
      <c r="L5346" s="2">
        <v>134.09</v>
      </c>
      <c r="M5346" s="2" t="s">
        <v>23</v>
      </c>
      <c r="N5346" s="11">
        <f>L5346/E5346*100</f>
        <v>13.843691926491845</v>
      </c>
      <c r="O5346" s="12" t="str">
        <f>IF(N5346&lt;10,"Low",IF(N5346&lt;20,"Med","High"))</f>
        <v>Med</v>
      </c>
      <c r="P5346" s="12">
        <f>sales*discount</f>
        <v>67.802000000000007</v>
      </c>
      <c r="Q5346" s="12">
        <f>sales-Discount_Values</f>
        <v>900.798</v>
      </c>
      <c r="R5346" s="12">
        <f>DATEDIF(order_date,delivery_date,"D")</f>
        <v>1</v>
      </c>
      <c r="S5346" s="12"/>
    </row>
    <row r="5347" spans="1:19" ht="14.25" customHeight="1" x14ac:dyDescent="0.35">
      <c r="A5347" s="2" t="s">
        <v>7002</v>
      </c>
      <c r="B5347" s="2">
        <v>106969</v>
      </c>
      <c r="C5347" s="2" t="s">
        <v>13</v>
      </c>
      <c r="D5347" s="2" t="s">
        <v>36</v>
      </c>
      <c r="E5347" s="2">
        <v>2747.78</v>
      </c>
      <c r="F5347" s="2">
        <v>0.46</v>
      </c>
      <c r="G5347" s="2">
        <v>7</v>
      </c>
      <c r="H5347" s="3">
        <v>45036</v>
      </c>
      <c r="I5347" s="3">
        <v>45043</v>
      </c>
      <c r="J5347" s="2" t="s">
        <v>31</v>
      </c>
      <c r="K5347" s="2" t="s">
        <v>27</v>
      </c>
      <c r="L5347" s="2">
        <v>380.47</v>
      </c>
      <c r="M5347" s="2" t="s">
        <v>28</v>
      </c>
      <c r="N5347" s="11">
        <f>L5347/E5347*100</f>
        <v>13.846450589202918</v>
      </c>
      <c r="O5347" s="12" t="str">
        <f>IF(N5347&lt;10,"Low",IF(N5347&lt;20,"Med","High"))</f>
        <v>Med</v>
      </c>
      <c r="P5347" s="12">
        <f>sales*discount</f>
        <v>1263.9788000000001</v>
      </c>
      <c r="Q5347" s="12">
        <f>sales-Discount_Values</f>
        <v>1483.8012000000001</v>
      </c>
      <c r="R5347" s="12">
        <f>DATEDIF(order_date,delivery_date,"D")</f>
        <v>7</v>
      </c>
      <c r="S5347" s="12"/>
    </row>
    <row r="5348" spans="1:19" ht="14.25" customHeight="1" x14ac:dyDescent="0.35">
      <c r="A5348" s="2" t="s">
        <v>6468</v>
      </c>
      <c r="B5348" s="2">
        <v>106435</v>
      </c>
      <c r="C5348" s="2" t="s">
        <v>25</v>
      </c>
      <c r="D5348" s="2" t="s">
        <v>36</v>
      </c>
      <c r="E5348" s="2">
        <v>1522.75</v>
      </c>
      <c r="F5348" s="2">
        <v>0.43</v>
      </c>
      <c r="G5348" s="2">
        <v>4</v>
      </c>
      <c r="H5348" s="3">
        <v>45412</v>
      </c>
      <c r="I5348" s="3">
        <v>45417</v>
      </c>
      <c r="J5348" s="2" t="s">
        <v>15</v>
      </c>
      <c r="K5348" s="2" t="s">
        <v>16</v>
      </c>
      <c r="L5348" s="2">
        <v>210.85</v>
      </c>
      <c r="M5348" s="2" t="s">
        <v>34</v>
      </c>
      <c r="N5348" s="11">
        <f>L5348/E5348*100</f>
        <v>13.846659005089476</v>
      </c>
      <c r="O5348" s="12" t="str">
        <f>IF(N5348&lt;10,"Low",IF(N5348&lt;20,"Med","High"))</f>
        <v>Med</v>
      </c>
      <c r="P5348" s="12">
        <f>sales*discount</f>
        <v>654.78250000000003</v>
      </c>
      <c r="Q5348" s="12">
        <f>sales-Discount_Values</f>
        <v>867.96749999999997</v>
      </c>
      <c r="R5348" s="12">
        <f>DATEDIF(order_date,delivery_date,"D")</f>
        <v>5</v>
      </c>
      <c r="S5348" s="12"/>
    </row>
    <row r="5349" spans="1:19" ht="14.25" customHeight="1" x14ac:dyDescent="0.35">
      <c r="A5349" s="2" t="s">
        <v>8466</v>
      </c>
      <c r="B5349" s="2">
        <v>108433</v>
      </c>
      <c r="C5349" s="2" t="s">
        <v>41</v>
      </c>
      <c r="D5349" s="2" t="s">
        <v>33</v>
      </c>
      <c r="E5349" s="2">
        <v>1259.1199999999999</v>
      </c>
      <c r="F5349" s="2">
        <v>0.35</v>
      </c>
      <c r="G5349" s="2">
        <v>7</v>
      </c>
      <c r="H5349" s="3">
        <v>45255</v>
      </c>
      <c r="I5349" s="3">
        <v>45261</v>
      </c>
      <c r="J5349" s="2" t="s">
        <v>31</v>
      </c>
      <c r="K5349" s="2" t="s">
        <v>16</v>
      </c>
      <c r="L5349" s="2">
        <v>174.4</v>
      </c>
      <c r="M5349" s="2" t="s">
        <v>39</v>
      </c>
      <c r="N5349" s="11">
        <f>L5349/E5349*100</f>
        <v>13.85094351610649</v>
      </c>
      <c r="O5349" s="12" t="str">
        <f>IF(N5349&lt;10,"Low",IF(N5349&lt;20,"Med","High"))</f>
        <v>Med</v>
      </c>
      <c r="P5349" s="12">
        <f>sales*discount</f>
        <v>440.69199999999995</v>
      </c>
      <c r="Q5349" s="12">
        <f>sales-Discount_Values</f>
        <v>818.42799999999988</v>
      </c>
      <c r="R5349" s="12">
        <f>DATEDIF(order_date,delivery_date,"D")</f>
        <v>6</v>
      </c>
      <c r="S5349" s="12"/>
    </row>
    <row r="5350" spans="1:19" ht="14.25" customHeight="1" x14ac:dyDescent="0.35">
      <c r="A5350" s="2" t="s">
        <v>837</v>
      </c>
      <c r="B5350" s="2">
        <v>100804</v>
      </c>
      <c r="C5350" s="2" t="s">
        <v>41</v>
      </c>
      <c r="D5350" s="2" t="s">
        <v>33</v>
      </c>
      <c r="E5350" s="2">
        <v>1692.57</v>
      </c>
      <c r="F5350" s="2">
        <v>0.21</v>
      </c>
      <c r="G5350" s="2">
        <v>9</v>
      </c>
      <c r="H5350" s="3">
        <v>45191</v>
      </c>
      <c r="I5350" s="3">
        <v>45194</v>
      </c>
      <c r="J5350" s="2" t="s">
        <v>21</v>
      </c>
      <c r="K5350" s="2" t="s">
        <v>16</v>
      </c>
      <c r="L5350" s="2">
        <v>234.47</v>
      </c>
      <c r="M5350" s="2" t="s">
        <v>39</v>
      </c>
      <c r="N5350" s="11">
        <f>L5350/E5350*100</f>
        <v>13.852898255315882</v>
      </c>
      <c r="O5350" s="12" t="str">
        <f>IF(N5350&lt;10,"Low",IF(N5350&lt;20,"Med","High"))</f>
        <v>Med</v>
      </c>
      <c r="P5350" s="12">
        <f>sales*discount</f>
        <v>355.43969999999996</v>
      </c>
      <c r="Q5350" s="12">
        <f>sales-Discount_Values</f>
        <v>1337.1303</v>
      </c>
      <c r="R5350" s="12">
        <f>DATEDIF(order_date,delivery_date,"D")</f>
        <v>3</v>
      </c>
      <c r="S5350" s="12"/>
    </row>
    <row r="5351" spans="1:19" ht="14.25" customHeight="1" x14ac:dyDescent="0.35">
      <c r="A5351" s="2" t="s">
        <v>14869</v>
      </c>
      <c r="B5351" s="2">
        <v>114836</v>
      </c>
      <c r="C5351" s="2" t="s">
        <v>19</v>
      </c>
      <c r="D5351" s="2" t="s">
        <v>20</v>
      </c>
      <c r="E5351" s="2">
        <v>105.43</v>
      </c>
      <c r="F5351" s="2">
        <v>0.1</v>
      </c>
      <c r="G5351" s="2">
        <v>6</v>
      </c>
      <c r="H5351" s="3">
        <v>45165</v>
      </c>
      <c r="I5351" s="3">
        <v>45172</v>
      </c>
      <c r="J5351" s="2" t="s">
        <v>31</v>
      </c>
      <c r="K5351" s="2" t="s">
        <v>22</v>
      </c>
      <c r="L5351" s="2">
        <v>14.61</v>
      </c>
      <c r="M5351" s="2" t="s">
        <v>23</v>
      </c>
      <c r="N5351" s="11">
        <f>L5351/E5351*100</f>
        <v>13.85753580574789</v>
      </c>
      <c r="O5351" s="12" t="str">
        <f>IF(N5351&lt;10,"Low",IF(N5351&lt;20,"Med","High"))</f>
        <v>Med</v>
      </c>
      <c r="P5351" s="12">
        <f>sales*discount</f>
        <v>10.543000000000001</v>
      </c>
      <c r="Q5351" s="12">
        <f>sales-Discount_Values</f>
        <v>94.887</v>
      </c>
      <c r="R5351" s="12">
        <f>DATEDIF(order_date,delivery_date,"D")</f>
        <v>7</v>
      </c>
      <c r="S5351" s="12"/>
    </row>
    <row r="5352" spans="1:19" ht="14.25" customHeight="1" x14ac:dyDescent="0.35">
      <c r="A5352" s="2" t="s">
        <v>13819</v>
      </c>
      <c r="B5352" s="2">
        <v>113786</v>
      </c>
      <c r="C5352" s="2" t="s">
        <v>13</v>
      </c>
      <c r="D5352" s="2" t="s">
        <v>33</v>
      </c>
      <c r="E5352" s="2">
        <v>327.9</v>
      </c>
      <c r="F5352" s="2">
        <v>0.33</v>
      </c>
      <c r="G5352" s="2">
        <v>7</v>
      </c>
      <c r="H5352" s="3">
        <v>45056</v>
      </c>
      <c r="I5352" s="3">
        <v>45059</v>
      </c>
      <c r="J5352" s="2" t="s">
        <v>31</v>
      </c>
      <c r="K5352" s="2" t="s">
        <v>16</v>
      </c>
      <c r="L5352" s="2">
        <v>45.44</v>
      </c>
      <c r="M5352" s="2" t="s">
        <v>48</v>
      </c>
      <c r="N5352" s="11">
        <f>L5352/E5352*100</f>
        <v>13.8578835010674</v>
      </c>
      <c r="O5352" s="12" t="str">
        <f>IF(N5352&lt;10,"Low",IF(N5352&lt;20,"Med","High"))</f>
        <v>Med</v>
      </c>
      <c r="P5352" s="12">
        <f>sales*discount</f>
        <v>108.20699999999999</v>
      </c>
      <c r="Q5352" s="12">
        <f>sales-Discount_Values</f>
        <v>219.69299999999998</v>
      </c>
      <c r="R5352" s="12">
        <f>DATEDIF(order_date,delivery_date,"D")</f>
        <v>3</v>
      </c>
      <c r="S5352" s="12"/>
    </row>
    <row r="5353" spans="1:19" ht="14.25" customHeight="1" x14ac:dyDescent="0.35">
      <c r="A5353" s="2" t="s">
        <v>2396</v>
      </c>
      <c r="B5353" s="2">
        <v>102363</v>
      </c>
      <c r="C5353" s="2" t="s">
        <v>19</v>
      </c>
      <c r="D5353" s="2" t="s">
        <v>26</v>
      </c>
      <c r="E5353" s="2">
        <v>407.58</v>
      </c>
      <c r="F5353" s="2">
        <v>0.22</v>
      </c>
      <c r="G5353" s="2">
        <v>6</v>
      </c>
      <c r="H5353" s="3">
        <v>45640</v>
      </c>
      <c r="I5353" s="3">
        <v>45646</v>
      </c>
      <c r="J5353" s="2" t="s">
        <v>31</v>
      </c>
      <c r="K5353" s="2" t="s">
        <v>27</v>
      </c>
      <c r="L5353" s="2">
        <v>56.5</v>
      </c>
      <c r="M5353" s="2" t="s">
        <v>28</v>
      </c>
      <c r="N5353" s="11">
        <f>L5353/E5353*100</f>
        <v>13.862309239903823</v>
      </c>
      <c r="O5353" s="12" t="str">
        <f>IF(N5353&lt;10,"Low",IF(N5353&lt;20,"Med","High"))</f>
        <v>Med</v>
      </c>
      <c r="P5353" s="12">
        <f>sales*discount</f>
        <v>89.667599999999993</v>
      </c>
      <c r="Q5353" s="12">
        <f>sales-Discount_Values</f>
        <v>317.91239999999999</v>
      </c>
      <c r="R5353" s="12">
        <f>DATEDIF(order_date,delivery_date,"D")</f>
        <v>6</v>
      </c>
      <c r="S5353" s="12"/>
    </row>
    <row r="5354" spans="1:19" ht="14.25" customHeight="1" x14ac:dyDescent="0.35">
      <c r="A5354" s="2" t="s">
        <v>7089</v>
      </c>
      <c r="B5354" s="2">
        <v>107056</v>
      </c>
      <c r="C5354" s="2" t="s">
        <v>19</v>
      </c>
      <c r="D5354" s="2" t="s">
        <v>20</v>
      </c>
      <c r="E5354" s="2">
        <v>3620.24</v>
      </c>
      <c r="F5354" s="2">
        <v>0.48</v>
      </c>
      <c r="G5354" s="2">
        <v>1</v>
      </c>
      <c r="H5354" s="3">
        <v>45522</v>
      </c>
      <c r="I5354" s="3">
        <v>45523</v>
      </c>
      <c r="J5354" s="2" t="s">
        <v>15</v>
      </c>
      <c r="K5354" s="2" t="s">
        <v>16</v>
      </c>
      <c r="L5354" s="2">
        <v>501.85</v>
      </c>
      <c r="M5354" s="2" t="s">
        <v>23</v>
      </c>
      <c r="N5354" s="11">
        <f>L5354/E5354*100</f>
        <v>13.86234061830155</v>
      </c>
      <c r="O5354" s="12" t="str">
        <f>IF(N5354&lt;10,"Low",IF(N5354&lt;20,"Med","High"))</f>
        <v>Med</v>
      </c>
      <c r="P5354" s="12">
        <f>sales*discount</f>
        <v>1737.7151999999999</v>
      </c>
      <c r="Q5354" s="12">
        <f>sales-Discount_Values</f>
        <v>1882.5247999999999</v>
      </c>
      <c r="R5354" s="12">
        <f>DATEDIF(order_date,delivery_date,"D")</f>
        <v>1</v>
      </c>
      <c r="S5354" s="12"/>
    </row>
    <row r="5355" spans="1:19" ht="14.25" customHeight="1" x14ac:dyDescent="0.35">
      <c r="A5355" s="2" t="s">
        <v>11841</v>
      </c>
      <c r="B5355" s="2">
        <v>111808</v>
      </c>
      <c r="C5355" s="2" t="s">
        <v>41</v>
      </c>
      <c r="D5355" s="2" t="s">
        <v>36</v>
      </c>
      <c r="E5355" s="2">
        <v>4901.41</v>
      </c>
      <c r="F5355" s="2">
        <v>0.27</v>
      </c>
      <c r="G5355" s="2">
        <v>6</v>
      </c>
      <c r="H5355" s="3">
        <v>44931</v>
      </c>
      <c r="I5355" s="3">
        <v>44937</v>
      </c>
      <c r="J5355" s="2" t="s">
        <v>31</v>
      </c>
      <c r="K5355" s="2" t="s">
        <v>22</v>
      </c>
      <c r="L5355" s="2">
        <v>679.52</v>
      </c>
      <c r="M5355" s="2" t="s">
        <v>34</v>
      </c>
      <c r="N5355" s="11">
        <f>L5355/E5355*100</f>
        <v>13.863765732717729</v>
      </c>
      <c r="O5355" s="12" t="str">
        <f>IF(N5355&lt;10,"Low",IF(N5355&lt;20,"Med","High"))</f>
        <v>Med</v>
      </c>
      <c r="P5355" s="12">
        <f>sales*discount</f>
        <v>1323.3807000000002</v>
      </c>
      <c r="Q5355" s="12">
        <f>sales-Discount_Values</f>
        <v>3578.0292999999997</v>
      </c>
      <c r="R5355" s="12">
        <f>DATEDIF(order_date,delivery_date,"D")</f>
        <v>6</v>
      </c>
      <c r="S5355" s="12"/>
    </row>
    <row r="5356" spans="1:19" ht="14.25" customHeight="1" x14ac:dyDescent="0.35">
      <c r="A5356" s="2" t="s">
        <v>1307</v>
      </c>
      <c r="B5356" s="2">
        <v>101274</v>
      </c>
      <c r="C5356" s="2" t="s">
        <v>13</v>
      </c>
      <c r="D5356" s="2" t="s">
        <v>20</v>
      </c>
      <c r="E5356" s="2">
        <v>315.64</v>
      </c>
      <c r="F5356" s="2">
        <v>0.32</v>
      </c>
      <c r="G5356" s="2">
        <v>5</v>
      </c>
      <c r="H5356" s="3">
        <v>45431</v>
      </c>
      <c r="I5356" s="3">
        <v>45435</v>
      </c>
      <c r="J5356" s="2" t="s">
        <v>15</v>
      </c>
      <c r="K5356" s="2" t="s">
        <v>16</v>
      </c>
      <c r="L5356" s="2">
        <v>43.76</v>
      </c>
      <c r="M5356" s="2" t="s">
        <v>28</v>
      </c>
      <c r="N5356" s="11">
        <f>L5356/E5356*100</f>
        <v>13.863895577239893</v>
      </c>
      <c r="O5356" s="12" t="str">
        <f>IF(N5356&lt;10,"Low",IF(N5356&lt;20,"Med","High"))</f>
        <v>Med</v>
      </c>
      <c r="P5356" s="12">
        <f>sales*discount</f>
        <v>101.0048</v>
      </c>
      <c r="Q5356" s="12">
        <f>sales-Discount_Values</f>
        <v>214.6352</v>
      </c>
      <c r="R5356" s="12">
        <f>DATEDIF(order_date,delivery_date,"D")</f>
        <v>4</v>
      </c>
      <c r="S5356" s="12"/>
    </row>
    <row r="5357" spans="1:19" ht="14.25" customHeight="1" x14ac:dyDescent="0.35">
      <c r="A5357" s="2" t="s">
        <v>3454</v>
      </c>
      <c r="B5357" s="2">
        <v>103421</v>
      </c>
      <c r="C5357" s="2" t="s">
        <v>13</v>
      </c>
      <c r="D5357" s="2" t="s">
        <v>26</v>
      </c>
      <c r="E5357" s="2">
        <v>1813.04</v>
      </c>
      <c r="F5357" s="2">
        <v>0.36</v>
      </c>
      <c r="G5357" s="2">
        <v>6</v>
      </c>
      <c r="H5357" s="3">
        <v>45555</v>
      </c>
      <c r="I5357" s="3">
        <v>45557</v>
      </c>
      <c r="J5357" s="2" t="s">
        <v>15</v>
      </c>
      <c r="K5357" s="2" t="s">
        <v>22</v>
      </c>
      <c r="L5357" s="2">
        <v>251.36</v>
      </c>
      <c r="M5357" s="2" t="s">
        <v>48</v>
      </c>
      <c r="N5357" s="11">
        <f>L5357/E5357*100</f>
        <v>13.864007412963863</v>
      </c>
      <c r="O5357" s="12" t="str">
        <f>IF(N5357&lt;10,"Low",IF(N5357&lt;20,"Med","High"))</f>
        <v>Med</v>
      </c>
      <c r="P5357" s="12">
        <f>sales*discount</f>
        <v>652.69439999999997</v>
      </c>
      <c r="Q5357" s="12">
        <f>sales-Discount_Values</f>
        <v>1160.3456000000001</v>
      </c>
      <c r="R5357" s="12">
        <f>DATEDIF(order_date,delivery_date,"D")</f>
        <v>2</v>
      </c>
      <c r="S5357" s="12"/>
    </row>
    <row r="5358" spans="1:19" ht="14.25" customHeight="1" x14ac:dyDescent="0.35">
      <c r="A5358" s="2" t="s">
        <v>1139</v>
      </c>
      <c r="B5358" s="2">
        <v>101106</v>
      </c>
      <c r="C5358" s="2" t="s">
        <v>25</v>
      </c>
      <c r="D5358" s="2" t="s">
        <v>36</v>
      </c>
      <c r="E5358" s="2">
        <v>4485.05</v>
      </c>
      <c r="F5358" s="2">
        <v>0.06</v>
      </c>
      <c r="G5358" s="2">
        <v>3</v>
      </c>
      <c r="H5358" s="3">
        <v>45086</v>
      </c>
      <c r="I5358" s="3">
        <v>45090</v>
      </c>
      <c r="J5358" s="2" t="s">
        <v>15</v>
      </c>
      <c r="K5358" s="2" t="s">
        <v>22</v>
      </c>
      <c r="L5358" s="2">
        <v>621.91</v>
      </c>
      <c r="M5358" s="2" t="s">
        <v>34</v>
      </c>
      <c r="N5358" s="11">
        <f>L5358/E5358*100</f>
        <v>13.866289116063365</v>
      </c>
      <c r="O5358" s="12" t="str">
        <f>IF(N5358&lt;10,"Low",IF(N5358&lt;20,"Med","High"))</f>
        <v>Med</v>
      </c>
      <c r="P5358" s="12">
        <f>sales*discount</f>
        <v>269.10300000000001</v>
      </c>
      <c r="Q5358" s="12">
        <f>sales-Discount_Values</f>
        <v>4215.9470000000001</v>
      </c>
      <c r="R5358" s="12">
        <f>DATEDIF(order_date,delivery_date,"D")</f>
        <v>4</v>
      </c>
      <c r="S5358" s="12"/>
    </row>
    <row r="5359" spans="1:19" ht="14.25" customHeight="1" x14ac:dyDescent="0.35">
      <c r="A5359" s="2" t="s">
        <v>3374</v>
      </c>
      <c r="B5359" s="2">
        <v>103341</v>
      </c>
      <c r="C5359" s="2" t="s">
        <v>41</v>
      </c>
      <c r="D5359" s="2" t="s">
        <v>36</v>
      </c>
      <c r="E5359" s="2">
        <v>2610.21</v>
      </c>
      <c r="F5359" s="2">
        <v>0.27</v>
      </c>
      <c r="G5359" s="2">
        <v>8</v>
      </c>
      <c r="H5359" s="3">
        <v>45484</v>
      </c>
      <c r="I5359" s="3">
        <v>45489</v>
      </c>
      <c r="J5359" s="2" t="s">
        <v>31</v>
      </c>
      <c r="K5359" s="2" t="s">
        <v>27</v>
      </c>
      <c r="L5359" s="2">
        <v>361.96</v>
      </c>
      <c r="M5359" s="2" t="s">
        <v>39</v>
      </c>
      <c r="N5359" s="11">
        <f>L5359/E5359*100</f>
        <v>13.867083491366595</v>
      </c>
      <c r="O5359" s="12" t="str">
        <f>IF(N5359&lt;10,"Low",IF(N5359&lt;20,"Med","High"))</f>
        <v>Med</v>
      </c>
      <c r="P5359" s="12">
        <f>sales*discount</f>
        <v>704.75670000000002</v>
      </c>
      <c r="Q5359" s="12">
        <f>sales-Discount_Values</f>
        <v>1905.4533000000001</v>
      </c>
      <c r="R5359" s="12">
        <f>DATEDIF(order_date,delivery_date,"D")</f>
        <v>5</v>
      </c>
      <c r="S5359" s="12"/>
    </row>
    <row r="5360" spans="1:19" ht="14.25" customHeight="1" x14ac:dyDescent="0.35">
      <c r="A5360" s="2" t="s">
        <v>6644</v>
      </c>
      <c r="B5360" s="2">
        <v>106611</v>
      </c>
      <c r="C5360" s="2" t="s">
        <v>41</v>
      </c>
      <c r="D5360" s="2" t="s">
        <v>33</v>
      </c>
      <c r="E5360" s="2">
        <v>4072.3</v>
      </c>
      <c r="F5360" s="2">
        <v>0.46</v>
      </c>
      <c r="G5360" s="2">
        <v>7</v>
      </c>
      <c r="H5360" s="3">
        <v>45575</v>
      </c>
      <c r="I5360" s="3">
        <v>45581</v>
      </c>
      <c r="J5360" s="2" t="s">
        <v>31</v>
      </c>
      <c r="K5360" s="2" t="s">
        <v>22</v>
      </c>
      <c r="L5360" s="2">
        <v>564.79999999999995</v>
      </c>
      <c r="M5360" s="2" t="s">
        <v>39</v>
      </c>
      <c r="N5360" s="11">
        <f>L5360/E5360*100</f>
        <v>13.869312182304839</v>
      </c>
      <c r="O5360" s="12" t="str">
        <f>IF(N5360&lt;10,"Low",IF(N5360&lt;20,"Med","High"))</f>
        <v>Med</v>
      </c>
      <c r="P5360" s="12">
        <f>sales*discount</f>
        <v>1873.2580000000003</v>
      </c>
      <c r="Q5360" s="12">
        <f>sales-Discount_Values</f>
        <v>2199.0419999999999</v>
      </c>
      <c r="R5360" s="12">
        <f>DATEDIF(order_date,delivery_date,"D")</f>
        <v>6</v>
      </c>
      <c r="S5360" s="12"/>
    </row>
    <row r="5361" spans="1:19" ht="14.25" customHeight="1" x14ac:dyDescent="0.35">
      <c r="A5361" s="2" t="s">
        <v>5272</v>
      </c>
      <c r="B5361" s="2">
        <v>105239</v>
      </c>
      <c r="C5361" s="2" t="s">
        <v>19</v>
      </c>
      <c r="D5361" s="2" t="s">
        <v>26</v>
      </c>
      <c r="E5361" s="2">
        <v>1499.99</v>
      </c>
      <c r="F5361" s="2">
        <v>7.0000000000000007E-2</v>
      </c>
      <c r="G5361" s="2">
        <v>9</v>
      </c>
      <c r="H5361" s="3">
        <v>45312</v>
      </c>
      <c r="I5361" s="3">
        <v>45313</v>
      </c>
      <c r="J5361" s="2" t="s">
        <v>21</v>
      </c>
      <c r="K5361" s="2" t="s">
        <v>22</v>
      </c>
      <c r="L5361" s="2">
        <v>208.05</v>
      </c>
      <c r="M5361" s="2" t="s">
        <v>34</v>
      </c>
      <c r="N5361" s="11">
        <f>L5361/E5361*100</f>
        <v>13.870092467283115</v>
      </c>
      <c r="O5361" s="12" t="str">
        <f>IF(N5361&lt;10,"Low",IF(N5361&lt;20,"Med","High"))</f>
        <v>Med</v>
      </c>
      <c r="P5361" s="12">
        <f>sales*discount</f>
        <v>104.99930000000001</v>
      </c>
      <c r="Q5361" s="12">
        <f>sales-Discount_Values</f>
        <v>1394.9907000000001</v>
      </c>
      <c r="R5361" s="12">
        <f>DATEDIF(order_date,delivery_date,"D")</f>
        <v>1</v>
      </c>
      <c r="S5361" s="12"/>
    </row>
    <row r="5362" spans="1:19" ht="14.25" customHeight="1" x14ac:dyDescent="0.35">
      <c r="A5362" s="2" t="s">
        <v>13201</v>
      </c>
      <c r="B5362" s="2">
        <v>113168</v>
      </c>
      <c r="C5362" s="2" t="s">
        <v>41</v>
      </c>
      <c r="D5362" s="2" t="s">
        <v>14</v>
      </c>
      <c r="E5362" s="2">
        <v>2351.14</v>
      </c>
      <c r="F5362" s="2">
        <v>0.17</v>
      </c>
      <c r="G5362" s="2">
        <v>5</v>
      </c>
      <c r="H5362" s="3">
        <v>45286</v>
      </c>
      <c r="I5362" s="3">
        <v>45291</v>
      </c>
      <c r="J5362" s="2" t="s">
        <v>21</v>
      </c>
      <c r="K5362" s="2" t="s">
        <v>22</v>
      </c>
      <c r="L5362" s="2">
        <v>326.11</v>
      </c>
      <c r="M5362" s="2" t="s">
        <v>28</v>
      </c>
      <c r="N5362" s="11">
        <f>L5362/E5362*100</f>
        <v>13.870292709068794</v>
      </c>
      <c r="O5362" s="12" t="str">
        <f>IF(N5362&lt;10,"Low",IF(N5362&lt;20,"Med","High"))</f>
        <v>Med</v>
      </c>
      <c r="P5362" s="12">
        <f>sales*discount</f>
        <v>399.69380000000001</v>
      </c>
      <c r="Q5362" s="12">
        <f>sales-Discount_Values</f>
        <v>1951.4461999999999</v>
      </c>
      <c r="R5362" s="12">
        <f>DATEDIF(order_date,delivery_date,"D")</f>
        <v>5</v>
      </c>
      <c r="S5362" s="12"/>
    </row>
    <row r="5363" spans="1:19" ht="14.25" customHeight="1" x14ac:dyDescent="0.35">
      <c r="A5363" s="2" t="s">
        <v>1411</v>
      </c>
      <c r="B5363" s="2">
        <v>101378</v>
      </c>
      <c r="C5363" s="2" t="s">
        <v>41</v>
      </c>
      <c r="D5363" s="2" t="s">
        <v>36</v>
      </c>
      <c r="E5363" s="2">
        <v>2903.29</v>
      </c>
      <c r="F5363" s="2">
        <v>0.14000000000000001</v>
      </c>
      <c r="G5363" s="2">
        <v>1</v>
      </c>
      <c r="H5363" s="3">
        <v>45591</v>
      </c>
      <c r="I5363" s="3">
        <v>45596</v>
      </c>
      <c r="J5363" s="2" t="s">
        <v>15</v>
      </c>
      <c r="K5363" s="2" t="s">
        <v>27</v>
      </c>
      <c r="L5363" s="2">
        <v>402.71</v>
      </c>
      <c r="M5363" s="2" t="s">
        <v>39</v>
      </c>
      <c r="N5363" s="11">
        <f>L5363/E5363*100</f>
        <v>13.870815523078988</v>
      </c>
      <c r="O5363" s="12" t="str">
        <f>IF(N5363&lt;10,"Low",IF(N5363&lt;20,"Med","High"))</f>
        <v>Med</v>
      </c>
      <c r="P5363" s="12">
        <f>sales*discount</f>
        <v>406.46060000000006</v>
      </c>
      <c r="Q5363" s="12">
        <f>sales-Discount_Values</f>
        <v>2496.8294000000001</v>
      </c>
      <c r="R5363" s="12">
        <f>DATEDIF(order_date,delivery_date,"D")</f>
        <v>5</v>
      </c>
      <c r="S5363" s="12"/>
    </row>
    <row r="5364" spans="1:19" ht="14.25" customHeight="1" x14ac:dyDescent="0.35">
      <c r="A5364" s="2" t="s">
        <v>15169</v>
      </c>
      <c r="B5364" s="2">
        <v>115136</v>
      </c>
      <c r="C5364" s="2" t="s">
        <v>41</v>
      </c>
      <c r="D5364" s="2" t="s">
        <v>20</v>
      </c>
      <c r="E5364" s="2">
        <v>2306.5100000000002</v>
      </c>
      <c r="F5364" s="2">
        <v>0.34</v>
      </c>
      <c r="G5364" s="2">
        <v>2</v>
      </c>
      <c r="H5364" s="3">
        <v>45276</v>
      </c>
      <c r="I5364" s="3">
        <v>45282</v>
      </c>
      <c r="J5364" s="2" t="s">
        <v>21</v>
      </c>
      <c r="K5364" s="2" t="s">
        <v>22</v>
      </c>
      <c r="L5364" s="2">
        <v>319.94</v>
      </c>
      <c r="M5364" s="2" t="s">
        <v>23</v>
      </c>
      <c r="N5364" s="11">
        <f>L5364/E5364*100</f>
        <v>13.871173331136651</v>
      </c>
      <c r="O5364" s="12" t="str">
        <f>IF(N5364&lt;10,"Low",IF(N5364&lt;20,"Med","High"))</f>
        <v>Med</v>
      </c>
      <c r="P5364" s="12">
        <f>sales*discount</f>
        <v>784.21340000000009</v>
      </c>
      <c r="Q5364" s="12">
        <f>sales-Discount_Values</f>
        <v>1522.2966000000001</v>
      </c>
      <c r="R5364" s="12">
        <f>DATEDIF(order_date,delivery_date,"D")</f>
        <v>6</v>
      </c>
      <c r="S5364" s="12"/>
    </row>
    <row r="5365" spans="1:19" ht="14.25" customHeight="1" x14ac:dyDescent="0.35">
      <c r="A5365" s="2" t="s">
        <v>13343</v>
      </c>
      <c r="B5365" s="2">
        <v>113310</v>
      </c>
      <c r="C5365" s="2" t="s">
        <v>41</v>
      </c>
      <c r="D5365" s="2" t="s">
        <v>26</v>
      </c>
      <c r="E5365" s="2">
        <v>1593.92</v>
      </c>
      <c r="F5365" s="2">
        <v>0.3</v>
      </c>
      <c r="G5365" s="2">
        <v>7</v>
      </c>
      <c r="H5365" s="3">
        <v>45305</v>
      </c>
      <c r="I5365" s="3">
        <v>45312</v>
      </c>
      <c r="J5365" s="2" t="s">
        <v>31</v>
      </c>
      <c r="K5365" s="2" t="s">
        <v>16</v>
      </c>
      <c r="L5365" s="2">
        <v>221.1</v>
      </c>
      <c r="M5365" s="2" t="s">
        <v>48</v>
      </c>
      <c r="N5365" s="11">
        <f>L5365/E5365*100</f>
        <v>13.871461553904837</v>
      </c>
      <c r="O5365" s="12" t="str">
        <f>IF(N5365&lt;10,"Low",IF(N5365&lt;20,"Med","High"))</f>
        <v>Med</v>
      </c>
      <c r="P5365" s="12">
        <f>sales*discount</f>
        <v>478.17599999999999</v>
      </c>
      <c r="Q5365" s="12">
        <f>sales-Discount_Values</f>
        <v>1115.7440000000001</v>
      </c>
      <c r="R5365" s="12">
        <f>DATEDIF(order_date,delivery_date,"D")</f>
        <v>7</v>
      </c>
      <c r="S5365" s="12"/>
    </row>
    <row r="5366" spans="1:19" ht="14.25" customHeight="1" x14ac:dyDescent="0.35">
      <c r="A5366" s="2" t="s">
        <v>5042</v>
      </c>
      <c r="B5366" s="2">
        <v>105009</v>
      </c>
      <c r="C5366" s="2" t="s">
        <v>13</v>
      </c>
      <c r="D5366" s="2" t="s">
        <v>36</v>
      </c>
      <c r="E5366" s="2">
        <v>1662.11</v>
      </c>
      <c r="F5366" s="2">
        <v>0.01</v>
      </c>
      <c r="G5366" s="2">
        <v>2</v>
      </c>
      <c r="H5366" s="3">
        <v>45376</v>
      </c>
      <c r="I5366" s="3">
        <v>45381</v>
      </c>
      <c r="J5366" s="2" t="s">
        <v>21</v>
      </c>
      <c r="K5366" s="2" t="s">
        <v>16</v>
      </c>
      <c r="L5366" s="2">
        <v>230.64</v>
      </c>
      <c r="M5366" s="2" t="s">
        <v>28</v>
      </c>
      <c r="N5366" s="11">
        <f>L5366/E5366*100</f>
        <v>13.876337907840034</v>
      </c>
      <c r="O5366" s="12" t="str">
        <f>IF(N5366&lt;10,"Low",IF(N5366&lt;20,"Med","High"))</f>
        <v>Med</v>
      </c>
      <c r="P5366" s="12">
        <f>sales*discount</f>
        <v>16.621099999999998</v>
      </c>
      <c r="Q5366" s="12">
        <f>sales-Discount_Values</f>
        <v>1645.4888999999998</v>
      </c>
      <c r="R5366" s="12">
        <f>DATEDIF(order_date,delivery_date,"D")</f>
        <v>5</v>
      </c>
      <c r="S5366" s="12"/>
    </row>
    <row r="5367" spans="1:19" ht="14.25" customHeight="1" x14ac:dyDescent="0.35">
      <c r="A5367" s="2" t="s">
        <v>9096</v>
      </c>
      <c r="B5367" s="2">
        <v>109063</v>
      </c>
      <c r="C5367" s="2" t="s">
        <v>19</v>
      </c>
      <c r="D5367" s="2" t="s">
        <v>14</v>
      </c>
      <c r="E5367" s="2">
        <v>1636.25</v>
      </c>
      <c r="F5367" s="2">
        <v>0.27</v>
      </c>
      <c r="G5367" s="2">
        <v>1</v>
      </c>
      <c r="H5367" s="3">
        <v>45356</v>
      </c>
      <c r="I5367" s="3">
        <v>45357</v>
      </c>
      <c r="J5367" s="2" t="s">
        <v>15</v>
      </c>
      <c r="K5367" s="2" t="s">
        <v>22</v>
      </c>
      <c r="L5367" s="2">
        <v>227.08</v>
      </c>
      <c r="M5367" s="2" t="s">
        <v>28</v>
      </c>
      <c r="N5367" s="11">
        <f>L5367/E5367*100</f>
        <v>13.878074866310161</v>
      </c>
      <c r="O5367" s="12" t="str">
        <f>IF(N5367&lt;10,"Low",IF(N5367&lt;20,"Med","High"))</f>
        <v>Med</v>
      </c>
      <c r="P5367" s="12">
        <f>sales*discount</f>
        <v>441.78750000000002</v>
      </c>
      <c r="Q5367" s="12">
        <f>sales-Discount_Values</f>
        <v>1194.4625000000001</v>
      </c>
      <c r="R5367" s="12">
        <f>DATEDIF(order_date,delivery_date,"D")</f>
        <v>1</v>
      </c>
      <c r="S5367" s="12"/>
    </row>
    <row r="5368" spans="1:19" ht="14.25" customHeight="1" x14ac:dyDescent="0.35">
      <c r="A5368" s="2" t="s">
        <v>9048</v>
      </c>
      <c r="B5368" s="2">
        <v>109015</v>
      </c>
      <c r="C5368" s="2" t="s">
        <v>13</v>
      </c>
      <c r="D5368" s="2" t="s">
        <v>36</v>
      </c>
      <c r="E5368" s="2">
        <v>4054.72</v>
      </c>
      <c r="F5368" s="2">
        <v>0.42</v>
      </c>
      <c r="G5368" s="2">
        <v>8</v>
      </c>
      <c r="H5368" s="3">
        <v>45204</v>
      </c>
      <c r="I5368" s="3">
        <v>45209</v>
      </c>
      <c r="J5368" s="2" t="s">
        <v>21</v>
      </c>
      <c r="K5368" s="2" t="s">
        <v>22</v>
      </c>
      <c r="L5368" s="2">
        <v>562.72</v>
      </c>
      <c r="M5368" s="2" t="s">
        <v>39</v>
      </c>
      <c r="N5368" s="11">
        <f>L5368/E5368*100</f>
        <v>13.878146949727727</v>
      </c>
      <c r="O5368" s="12" t="str">
        <f>IF(N5368&lt;10,"Low",IF(N5368&lt;20,"Med","High"))</f>
        <v>Med</v>
      </c>
      <c r="P5368" s="12">
        <f>sales*discount</f>
        <v>1702.9823999999999</v>
      </c>
      <c r="Q5368" s="12">
        <f>sales-Discount_Values</f>
        <v>2351.7375999999999</v>
      </c>
      <c r="R5368" s="12">
        <f>DATEDIF(order_date,delivery_date,"D")</f>
        <v>5</v>
      </c>
      <c r="S5368" s="12"/>
    </row>
    <row r="5369" spans="1:19" ht="14.25" customHeight="1" x14ac:dyDescent="0.35">
      <c r="A5369" s="2" t="s">
        <v>8856</v>
      </c>
      <c r="B5369" s="2">
        <v>108823</v>
      </c>
      <c r="C5369" s="2" t="s">
        <v>13</v>
      </c>
      <c r="D5369" s="2" t="s">
        <v>14</v>
      </c>
      <c r="E5369" s="2">
        <v>1274.4100000000001</v>
      </c>
      <c r="F5369" s="2">
        <v>0.04</v>
      </c>
      <c r="G5369" s="2">
        <v>4</v>
      </c>
      <c r="H5369" s="3">
        <v>44947</v>
      </c>
      <c r="I5369" s="3">
        <v>44952</v>
      </c>
      <c r="J5369" s="2" t="s">
        <v>15</v>
      </c>
      <c r="K5369" s="2" t="s">
        <v>16</v>
      </c>
      <c r="L5369" s="2">
        <v>176.89</v>
      </c>
      <c r="M5369" s="2" t="s">
        <v>28</v>
      </c>
      <c r="N5369" s="11">
        <f>L5369/E5369*100</f>
        <v>13.880148460856395</v>
      </c>
      <c r="O5369" s="12" t="str">
        <f>IF(N5369&lt;10,"Low",IF(N5369&lt;20,"Med","High"))</f>
        <v>Med</v>
      </c>
      <c r="P5369" s="12">
        <f>sales*discount</f>
        <v>50.976400000000005</v>
      </c>
      <c r="Q5369" s="12">
        <f>sales-Discount_Values</f>
        <v>1223.4336000000001</v>
      </c>
      <c r="R5369" s="12">
        <f>DATEDIF(order_date,delivery_date,"D")</f>
        <v>5</v>
      </c>
      <c r="S5369" s="12"/>
    </row>
    <row r="5370" spans="1:19" ht="14.25" customHeight="1" x14ac:dyDescent="0.35">
      <c r="A5370" s="2" t="s">
        <v>3370</v>
      </c>
      <c r="B5370" s="2">
        <v>103337</v>
      </c>
      <c r="C5370" s="2" t="s">
        <v>41</v>
      </c>
      <c r="D5370" s="2" t="s">
        <v>33</v>
      </c>
      <c r="E5370" s="2">
        <v>4225.8</v>
      </c>
      <c r="F5370" s="2">
        <v>0.5</v>
      </c>
      <c r="G5370" s="2">
        <v>9</v>
      </c>
      <c r="H5370" s="3">
        <v>45085</v>
      </c>
      <c r="I5370" s="3">
        <v>45088</v>
      </c>
      <c r="J5370" s="2" t="s">
        <v>21</v>
      </c>
      <c r="K5370" s="2" t="s">
        <v>16</v>
      </c>
      <c r="L5370" s="2">
        <v>586.69000000000005</v>
      </c>
      <c r="M5370" s="2" t="s">
        <v>39</v>
      </c>
      <c r="N5370" s="11">
        <f>L5370/E5370*100</f>
        <v>13.883525013015289</v>
      </c>
      <c r="O5370" s="12" t="str">
        <f>IF(N5370&lt;10,"Low",IF(N5370&lt;20,"Med","High"))</f>
        <v>Med</v>
      </c>
      <c r="P5370" s="12">
        <f>sales*discount</f>
        <v>2112.9</v>
      </c>
      <c r="Q5370" s="12">
        <f>sales-Discount_Values</f>
        <v>2112.9</v>
      </c>
      <c r="R5370" s="12">
        <f>DATEDIF(order_date,delivery_date,"D")</f>
        <v>3</v>
      </c>
      <c r="S5370" s="12"/>
    </row>
    <row r="5371" spans="1:19" ht="14.25" customHeight="1" x14ac:dyDescent="0.35">
      <c r="A5371" s="2" t="s">
        <v>7813</v>
      </c>
      <c r="B5371" s="2">
        <v>107780</v>
      </c>
      <c r="C5371" s="2" t="s">
        <v>41</v>
      </c>
      <c r="D5371" s="2" t="s">
        <v>14</v>
      </c>
      <c r="E5371" s="2">
        <v>932.26</v>
      </c>
      <c r="F5371" s="2">
        <v>0.26</v>
      </c>
      <c r="G5371" s="2">
        <v>8</v>
      </c>
      <c r="H5371" s="3">
        <v>45533</v>
      </c>
      <c r="I5371" s="3">
        <v>45534</v>
      </c>
      <c r="J5371" s="2" t="s">
        <v>15</v>
      </c>
      <c r="K5371" s="2" t="s">
        <v>22</v>
      </c>
      <c r="L5371" s="2">
        <v>129.46</v>
      </c>
      <c r="M5371" s="2" t="s">
        <v>28</v>
      </c>
      <c r="N5371" s="11">
        <f>L5371/E5371*100</f>
        <v>13.886683972282412</v>
      </c>
      <c r="O5371" s="12" t="str">
        <f>IF(N5371&lt;10,"Low",IF(N5371&lt;20,"Med","High"))</f>
        <v>Med</v>
      </c>
      <c r="P5371" s="12">
        <f>sales*discount</f>
        <v>242.38759999999999</v>
      </c>
      <c r="Q5371" s="12">
        <f>sales-Discount_Values</f>
        <v>689.87239999999997</v>
      </c>
      <c r="R5371" s="12">
        <f>DATEDIF(order_date,delivery_date,"D")</f>
        <v>1</v>
      </c>
      <c r="S5371" s="12"/>
    </row>
    <row r="5372" spans="1:19" ht="14.25" customHeight="1" x14ac:dyDescent="0.35">
      <c r="A5372" s="2" t="s">
        <v>2515</v>
      </c>
      <c r="B5372" s="2">
        <v>102482</v>
      </c>
      <c r="C5372" s="2" t="s">
        <v>25</v>
      </c>
      <c r="D5372" s="2" t="s">
        <v>14</v>
      </c>
      <c r="E5372" s="2">
        <v>1545.54</v>
      </c>
      <c r="F5372" s="2">
        <v>0.49</v>
      </c>
      <c r="G5372" s="2">
        <v>7</v>
      </c>
      <c r="H5372" s="3">
        <v>44976</v>
      </c>
      <c r="I5372" s="3">
        <v>44977</v>
      </c>
      <c r="J5372" s="2" t="s">
        <v>31</v>
      </c>
      <c r="K5372" s="2" t="s">
        <v>16</v>
      </c>
      <c r="L5372" s="2">
        <v>214.63</v>
      </c>
      <c r="M5372" s="2" t="s">
        <v>48</v>
      </c>
      <c r="N5372" s="11">
        <f>L5372/E5372*100</f>
        <v>13.887055656922501</v>
      </c>
      <c r="O5372" s="12" t="str">
        <f>IF(N5372&lt;10,"Low",IF(N5372&lt;20,"Med","High"))</f>
        <v>Med</v>
      </c>
      <c r="P5372" s="12">
        <f>sales*discount</f>
        <v>757.31459999999993</v>
      </c>
      <c r="Q5372" s="12">
        <f>sales-Discount_Values</f>
        <v>788.22540000000004</v>
      </c>
      <c r="R5372" s="12">
        <f>DATEDIF(order_date,delivery_date,"D")</f>
        <v>1</v>
      </c>
      <c r="S5372" s="12"/>
    </row>
    <row r="5373" spans="1:19" ht="14.25" customHeight="1" x14ac:dyDescent="0.35">
      <c r="A5373" s="2" t="s">
        <v>13796</v>
      </c>
      <c r="B5373" s="2">
        <v>113763</v>
      </c>
      <c r="C5373" s="2" t="s">
        <v>41</v>
      </c>
      <c r="D5373" s="2" t="s">
        <v>26</v>
      </c>
      <c r="E5373" s="2">
        <v>2856.28</v>
      </c>
      <c r="F5373" s="2">
        <v>0.42</v>
      </c>
      <c r="G5373" s="2">
        <v>9</v>
      </c>
      <c r="H5373" s="3">
        <v>45523</v>
      </c>
      <c r="I5373" s="3">
        <v>45524</v>
      </c>
      <c r="J5373" s="2" t="s">
        <v>15</v>
      </c>
      <c r="K5373" s="2" t="s">
        <v>27</v>
      </c>
      <c r="L5373" s="2">
        <v>396.67</v>
      </c>
      <c r="M5373" s="2" t="s">
        <v>39</v>
      </c>
      <c r="N5373" s="11">
        <f>L5373/E5373*100</f>
        <v>13.88764406850869</v>
      </c>
      <c r="O5373" s="12" t="str">
        <f>IF(N5373&lt;10,"Low",IF(N5373&lt;20,"Med","High"))</f>
        <v>Med</v>
      </c>
      <c r="P5373" s="12">
        <f>sales*discount</f>
        <v>1199.6376</v>
      </c>
      <c r="Q5373" s="12">
        <f>sales-Discount_Values</f>
        <v>1656.6424000000002</v>
      </c>
      <c r="R5373" s="12">
        <f>DATEDIF(order_date,delivery_date,"D")</f>
        <v>1</v>
      </c>
      <c r="S5373" s="12"/>
    </row>
    <row r="5374" spans="1:19" ht="14.25" customHeight="1" x14ac:dyDescent="0.35">
      <c r="A5374" s="2" t="s">
        <v>14046</v>
      </c>
      <c r="B5374" s="2">
        <v>114013</v>
      </c>
      <c r="C5374" s="2" t="s">
        <v>13</v>
      </c>
      <c r="D5374" s="2" t="s">
        <v>33</v>
      </c>
      <c r="E5374" s="2">
        <v>2305.23</v>
      </c>
      <c r="F5374" s="2">
        <v>0.2</v>
      </c>
      <c r="G5374" s="2">
        <v>1</v>
      </c>
      <c r="H5374" s="3">
        <v>45548</v>
      </c>
      <c r="I5374" s="3">
        <v>45553</v>
      </c>
      <c r="J5374" s="2" t="s">
        <v>31</v>
      </c>
      <c r="K5374" s="2" t="s">
        <v>16</v>
      </c>
      <c r="L5374" s="2">
        <v>320.16000000000003</v>
      </c>
      <c r="M5374" s="2" t="s">
        <v>48</v>
      </c>
      <c r="N5374" s="11">
        <f>L5374/E5374*100</f>
        <v>13.888418943012196</v>
      </c>
      <c r="O5374" s="12" t="str">
        <f>IF(N5374&lt;10,"Low",IF(N5374&lt;20,"Med","High"))</f>
        <v>Med</v>
      </c>
      <c r="P5374" s="12">
        <f>sales*discount</f>
        <v>461.04600000000005</v>
      </c>
      <c r="Q5374" s="12">
        <f>sales-Discount_Values</f>
        <v>1844.184</v>
      </c>
      <c r="R5374" s="12">
        <f>DATEDIF(order_date,delivery_date,"D")</f>
        <v>5</v>
      </c>
      <c r="S5374" s="12"/>
    </row>
    <row r="5375" spans="1:19" ht="14.25" customHeight="1" x14ac:dyDescent="0.35">
      <c r="A5375" s="2" t="s">
        <v>12626</v>
      </c>
      <c r="B5375" s="2">
        <v>112593</v>
      </c>
      <c r="C5375" s="2" t="s">
        <v>41</v>
      </c>
      <c r="D5375" s="2" t="s">
        <v>33</v>
      </c>
      <c r="E5375" s="2">
        <v>4690.1499999999996</v>
      </c>
      <c r="F5375" s="2">
        <v>0.42</v>
      </c>
      <c r="G5375" s="2">
        <v>1</v>
      </c>
      <c r="H5375" s="3">
        <v>45031</v>
      </c>
      <c r="I5375" s="3">
        <v>45034</v>
      </c>
      <c r="J5375" s="2" t="s">
        <v>21</v>
      </c>
      <c r="K5375" s="2" t="s">
        <v>22</v>
      </c>
      <c r="L5375" s="2">
        <v>651.48</v>
      </c>
      <c r="M5375" s="2" t="s">
        <v>34</v>
      </c>
      <c r="N5375" s="11">
        <f>L5375/E5375*100</f>
        <v>13.890387301045809</v>
      </c>
      <c r="O5375" s="12" t="str">
        <f>IF(N5375&lt;10,"Low",IF(N5375&lt;20,"Med","High"))</f>
        <v>Med</v>
      </c>
      <c r="P5375" s="12">
        <f>sales*discount</f>
        <v>1969.8629999999998</v>
      </c>
      <c r="Q5375" s="12">
        <f>sales-Discount_Values</f>
        <v>2720.2869999999998</v>
      </c>
      <c r="R5375" s="12">
        <f>DATEDIF(order_date,delivery_date,"D")</f>
        <v>3</v>
      </c>
      <c r="S5375" s="12"/>
    </row>
    <row r="5376" spans="1:19" ht="14.25" customHeight="1" x14ac:dyDescent="0.35">
      <c r="A5376" s="2" t="s">
        <v>11998</v>
      </c>
      <c r="B5376" s="2">
        <v>111965</v>
      </c>
      <c r="C5376" s="2" t="s">
        <v>19</v>
      </c>
      <c r="D5376" s="2" t="s">
        <v>33</v>
      </c>
      <c r="E5376" s="2">
        <v>1828.46</v>
      </c>
      <c r="F5376" s="2">
        <v>0.27</v>
      </c>
      <c r="G5376" s="2">
        <v>2</v>
      </c>
      <c r="H5376" s="3">
        <v>45279</v>
      </c>
      <c r="I5376" s="3">
        <v>45284</v>
      </c>
      <c r="J5376" s="2" t="s">
        <v>31</v>
      </c>
      <c r="K5376" s="2" t="s">
        <v>16</v>
      </c>
      <c r="L5376" s="2">
        <v>254.01</v>
      </c>
      <c r="M5376" s="2" t="s">
        <v>28</v>
      </c>
      <c r="N5376" s="11">
        <f>L5376/E5376*100</f>
        <v>13.892018419872459</v>
      </c>
      <c r="O5376" s="12" t="str">
        <f>IF(N5376&lt;10,"Low",IF(N5376&lt;20,"Med","High"))</f>
        <v>Med</v>
      </c>
      <c r="P5376" s="12">
        <f>sales*discount</f>
        <v>493.68420000000003</v>
      </c>
      <c r="Q5376" s="12">
        <f>sales-Discount_Values</f>
        <v>1334.7757999999999</v>
      </c>
      <c r="R5376" s="12">
        <f>DATEDIF(order_date,delivery_date,"D")</f>
        <v>5</v>
      </c>
      <c r="S5376" s="12"/>
    </row>
    <row r="5377" spans="1:19" ht="14.25" customHeight="1" x14ac:dyDescent="0.35">
      <c r="A5377" s="2" t="s">
        <v>5098</v>
      </c>
      <c r="B5377" s="2">
        <v>105065</v>
      </c>
      <c r="C5377" s="2" t="s">
        <v>41</v>
      </c>
      <c r="D5377" s="2" t="s">
        <v>36</v>
      </c>
      <c r="E5377" s="2">
        <v>1619.98</v>
      </c>
      <c r="F5377" s="2">
        <v>0.38</v>
      </c>
      <c r="G5377" s="2">
        <v>7</v>
      </c>
      <c r="H5377" s="3">
        <v>45195</v>
      </c>
      <c r="I5377" s="3">
        <v>45196</v>
      </c>
      <c r="J5377" s="2" t="s">
        <v>31</v>
      </c>
      <c r="K5377" s="2" t="s">
        <v>27</v>
      </c>
      <c r="L5377" s="2">
        <v>225.07</v>
      </c>
      <c r="M5377" s="2" t="s">
        <v>17</v>
      </c>
      <c r="N5377" s="11">
        <f>L5377/E5377*100</f>
        <v>13.893381399770366</v>
      </c>
      <c r="O5377" s="12" t="str">
        <f>IF(N5377&lt;10,"Low",IF(N5377&lt;20,"Med","High"))</f>
        <v>Med</v>
      </c>
      <c r="P5377" s="12">
        <f>sales*discount</f>
        <v>615.5924</v>
      </c>
      <c r="Q5377" s="12">
        <f>sales-Discount_Values</f>
        <v>1004.3876</v>
      </c>
      <c r="R5377" s="12">
        <f>DATEDIF(order_date,delivery_date,"D")</f>
        <v>1</v>
      </c>
      <c r="S5377" s="12"/>
    </row>
    <row r="5378" spans="1:19" ht="14.25" customHeight="1" x14ac:dyDescent="0.35">
      <c r="A5378" s="2" t="s">
        <v>4662</v>
      </c>
      <c r="B5378" s="2">
        <v>104629</v>
      </c>
      <c r="C5378" s="2" t="s">
        <v>13</v>
      </c>
      <c r="D5378" s="2" t="s">
        <v>26</v>
      </c>
      <c r="E5378" s="2">
        <v>1993.49</v>
      </c>
      <c r="F5378" s="2">
        <v>0.25</v>
      </c>
      <c r="G5378" s="2">
        <v>8</v>
      </c>
      <c r="H5378" s="3">
        <v>45039</v>
      </c>
      <c r="I5378" s="3">
        <v>45046</v>
      </c>
      <c r="J5378" s="2" t="s">
        <v>31</v>
      </c>
      <c r="K5378" s="2" t="s">
        <v>16</v>
      </c>
      <c r="L5378" s="2">
        <v>277.08999999999997</v>
      </c>
      <c r="M5378" s="2" t="s">
        <v>28</v>
      </c>
      <c r="N5378" s="11">
        <f>L5378/E5378*100</f>
        <v>13.899743665631631</v>
      </c>
      <c r="O5378" s="12" t="str">
        <f>IF(N5378&lt;10,"Low",IF(N5378&lt;20,"Med","High"))</f>
        <v>Med</v>
      </c>
      <c r="P5378" s="12">
        <f>sales*discount</f>
        <v>498.3725</v>
      </c>
      <c r="Q5378" s="12">
        <f>sales-Discount_Values</f>
        <v>1495.1175000000001</v>
      </c>
      <c r="R5378" s="12">
        <f>DATEDIF(order_date,delivery_date,"D")</f>
        <v>7</v>
      </c>
      <c r="S5378" s="12"/>
    </row>
    <row r="5379" spans="1:19" ht="14.25" customHeight="1" x14ac:dyDescent="0.35">
      <c r="A5379" s="2" t="s">
        <v>13495</v>
      </c>
      <c r="B5379" s="2">
        <v>113462</v>
      </c>
      <c r="C5379" s="2" t="s">
        <v>41</v>
      </c>
      <c r="D5379" s="2" t="s">
        <v>33</v>
      </c>
      <c r="E5379" s="2">
        <v>4535.99</v>
      </c>
      <c r="F5379" s="2">
        <v>0.28000000000000003</v>
      </c>
      <c r="G5379" s="2">
        <v>6</v>
      </c>
      <c r="H5379" s="3">
        <v>45058</v>
      </c>
      <c r="I5379" s="3">
        <v>45065</v>
      </c>
      <c r="J5379" s="2" t="s">
        <v>21</v>
      </c>
      <c r="K5379" s="2" t="s">
        <v>16</v>
      </c>
      <c r="L5379" s="2">
        <v>630.64</v>
      </c>
      <c r="M5379" s="2" t="s">
        <v>48</v>
      </c>
      <c r="N5379" s="11">
        <f>L5379/E5379*100</f>
        <v>13.903028886747986</v>
      </c>
      <c r="O5379" s="12" t="str">
        <f>IF(N5379&lt;10,"Low",IF(N5379&lt;20,"Med","High"))</f>
        <v>Med</v>
      </c>
      <c r="P5379" s="12">
        <f>sales*discount</f>
        <v>1270.0771999999999</v>
      </c>
      <c r="Q5379" s="12">
        <f>sales-Discount_Values</f>
        <v>3265.9128000000001</v>
      </c>
      <c r="R5379" s="12">
        <f>DATEDIF(order_date,delivery_date,"D")</f>
        <v>7</v>
      </c>
      <c r="S5379" s="12"/>
    </row>
    <row r="5380" spans="1:19" ht="14.25" customHeight="1" x14ac:dyDescent="0.35">
      <c r="A5380" s="2" t="s">
        <v>2860</v>
      </c>
      <c r="B5380" s="2">
        <v>102827</v>
      </c>
      <c r="C5380" s="2" t="s">
        <v>25</v>
      </c>
      <c r="D5380" s="2" t="s">
        <v>20</v>
      </c>
      <c r="E5380" s="2">
        <v>1387.54</v>
      </c>
      <c r="F5380" s="2">
        <v>0.13</v>
      </c>
      <c r="G5380" s="2">
        <v>6</v>
      </c>
      <c r="H5380" s="3">
        <v>45054</v>
      </c>
      <c r="I5380" s="3">
        <v>45057</v>
      </c>
      <c r="J5380" s="2" t="s">
        <v>21</v>
      </c>
      <c r="K5380" s="2" t="s">
        <v>16</v>
      </c>
      <c r="L5380" s="2">
        <v>192.94</v>
      </c>
      <c r="M5380" s="2" t="s">
        <v>48</v>
      </c>
      <c r="N5380" s="11">
        <f>L5380/E5380*100</f>
        <v>13.905184715395594</v>
      </c>
      <c r="O5380" s="12" t="str">
        <f>IF(N5380&lt;10,"Low",IF(N5380&lt;20,"Med","High"))</f>
        <v>Med</v>
      </c>
      <c r="P5380" s="12">
        <f>sales*discount</f>
        <v>180.3802</v>
      </c>
      <c r="Q5380" s="12">
        <f>sales-Discount_Values</f>
        <v>1207.1597999999999</v>
      </c>
      <c r="R5380" s="12">
        <f>DATEDIF(order_date,delivery_date,"D")</f>
        <v>3</v>
      </c>
      <c r="S5380" s="12"/>
    </row>
    <row r="5381" spans="1:19" ht="14.25" customHeight="1" x14ac:dyDescent="0.35">
      <c r="A5381" s="2" t="s">
        <v>9463</v>
      </c>
      <c r="B5381" s="2">
        <v>109430</v>
      </c>
      <c r="C5381" s="2" t="s">
        <v>41</v>
      </c>
      <c r="D5381" s="2" t="s">
        <v>20</v>
      </c>
      <c r="E5381" s="2">
        <v>2640.68</v>
      </c>
      <c r="F5381" s="2">
        <v>0.42</v>
      </c>
      <c r="G5381" s="2">
        <v>5</v>
      </c>
      <c r="H5381" s="3">
        <v>45295</v>
      </c>
      <c r="I5381" s="3">
        <v>45301</v>
      </c>
      <c r="J5381" s="2" t="s">
        <v>31</v>
      </c>
      <c r="K5381" s="2" t="s">
        <v>27</v>
      </c>
      <c r="L5381" s="2">
        <v>367.2</v>
      </c>
      <c r="M5381" s="2" t="s">
        <v>28</v>
      </c>
      <c r="N5381" s="11">
        <f>L5381/E5381*100</f>
        <v>13.905509187027585</v>
      </c>
      <c r="O5381" s="12" t="str">
        <f>IF(N5381&lt;10,"Low",IF(N5381&lt;20,"Med","High"))</f>
        <v>Med</v>
      </c>
      <c r="P5381" s="12">
        <f>sales*discount</f>
        <v>1109.0855999999999</v>
      </c>
      <c r="Q5381" s="12">
        <f>sales-Discount_Values</f>
        <v>1531.5944</v>
      </c>
      <c r="R5381" s="12">
        <f>DATEDIF(order_date,delivery_date,"D")</f>
        <v>6</v>
      </c>
      <c r="S5381" s="12"/>
    </row>
    <row r="5382" spans="1:19" ht="14.25" customHeight="1" x14ac:dyDescent="0.35">
      <c r="A5382" s="2" t="s">
        <v>3450</v>
      </c>
      <c r="B5382" s="2">
        <v>103417</v>
      </c>
      <c r="C5382" s="2" t="s">
        <v>41</v>
      </c>
      <c r="D5382" s="2" t="s">
        <v>26</v>
      </c>
      <c r="E5382" s="2">
        <v>2348.6799999999998</v>
      </c>
      <c r="F5382" s="2">
        <v>0.24</v>
      </c>
      <c r="G5382" s="2">
        <v>8</v>
      </c>
      <c r="H5382" s="3">
        <v>45350</v>
      </c>
      <c r="I5382" s="3">
        <v>45352</v>
      </c>
      <c r="J5382" s="2" t="s">
        <v>31</v>
      </c>
      <c r="K5382" s="2" t="s">
        <v>22</v>
      </c>
      <c r="L5382" s="2">
        <v>326.62</v>
      </c>
      <c r="M5382" s="2" t="s">
        <v>17</v>
      </c>
      <c r="N5382" s="11">
        <f>L5382/E5382*100</f>
        <v>13.906534734404008</v>
      </c>
      <c r="O5382" s="12" t="str">
        <f>IF(N5382&lt;10,"Low",IF(N5382&lt;20,"Med","High"))</f>
        <v>Med</v>
      </c>
      <c r="P5382" s="12">
        <f>sales*discount</f>
        <v>563.68319999999994</v>
      </c>
      <c r="Q5382" s="12">
        <f>sales-Discount_Values</f>
        <v>1784.9967999999999</v>
      </c>
      <c r="R5382" s="12">
        <f>DATEDIF(order_date,delivery_date,"D")</f>
        <v>2</v>
      </c>
      <c r="S5382" s="12"/>
    </row>
    <row r="5383" spans="1:19" ht="14.25" customHeight="1" x14ac:dyDescent="0.35">
      <c r="A5383" s="2" t="s">
        <v>8193</v>
      </c>
      <c r="B5383" s="2">
        <v>108160</v>
      </c>
      <c r="C5383" s="2" t="s">
        <v>19</v>
      </c>
      <c r="D5383" s="2" t="s">
        <v>20</v>
      </c>
      <c r="E5383" s="2">
        <v>4473.34</v>
      </c>
      <c r="F5383" s="2">
        <v>0.38</v>
      </c>
      <c r="G5383" s="2">
        <v>6</v>
      </c>
      <c r="H5383" s="3">
        <v>45562</v>
      </c>
      <c r="I5383" s="3">
        <v>45568</v>
      </c>
      <c r="J5383" s="2" t="s">
        <v>31</v>
      </c>
      <c r="K5383" s="2" t="s">
        <v>16</v>
      </c>
      <c r="L5383" s="2">
        <v>622.11</v>
      </c>
      <c r="M5383" s="2" t="s">
        <v>39</v>
      </c>
      <c r="N5383" s="11">
        <f>L5383/E5383*100</f>
        <v>13.907058260717942</v>
      </c>
      <c r="O5383" s="12" t="str">
        <f>IF(N5383&lt;10,"Low",IF(N5383&lt;20,"Med","High"))</f>
        <v>Med</v>
      </c>
      <c r="P5383" s="12">
        <f>sales*discount</f>
        <v>1699.8692000000001</v>
      </c>
      <c r="Q5383" s="12">
        <f>sales-Discount_Values</f>
        <v>2773.4708000000001</v>
      </c>
      <c r="R5383" s="12">
        <f>DATEDIF(order_date,delivery_date,"D")</f>
        <v>6</v>
      </c>
      <c r="S5383" s="12"/>
    </row>
    <row r="5384" spans="1:19" ht="14.25" customHeight="1" x14ac:dyDescent="0.35">
      <c r="A5384" s="2" t="s">
        <v>11374</v>
      </c>
      <c r="B5384" s="2">
        <v>111341</v>
      </c>
      <c r="C5384" s="2" t="s">
        <v>19</v>
      </c>
      <c r="D5384" s="2" t="s">
        <v>26</v>
      </c>
      <c r="E5384" s="2">
        <v>2945.87</v>
      </c>
      <c r="F5384" s="2">
        <v>0.24</v>
      </c>
      <c r="G5384" s="2">
        <v>3</v>
      </c>
      <c r="H5384" s="3">
        <v>45274</v>
      </c>
      <c r="I5384" s="3">
        <v>45281</v>
      </c>
      <c r="J5384" s="2" t="s">
        <v>15</v>
      </c>
      <c r="K5384" s="2" t="s">
        <v>22</v>
      </c>
      <c r="L5384" s="2">
        <v>409.71</v>
      </c>
      <c r="M5384" s="2" t="s">
        <v>39</v>
      </c>
      <c r="N5384" s="11">
        <f>L5384/E5384*100</f>
        <v>13.90794570025154</v>
      </c>
      <c r="O5384" s="12" t="str">
        <f>IF(N5384&lt;10,"Low",IF(N5384&lt;20,"Med","High"))</f>
        <v>Med</v>
      </c>
      <c r="P5384" s="12">
        <f>sales*discount</f>
        <v>707.00879999999995</v>
      </c>
      <c r="Q5384" s="12">
        <f>sales-Discount_Values</f>
        <v>2238.8611999999998</v>
      </c>
      <c r="R5384" s="12">
        <f>DATEDIF(order_date,delivery_date,"D")</f>
        <v>7</v>
      </c>
      <c r="S5384" s="12"/>
    </row>
    <row r="5385" spans="1:19" ht="14.25" customHeight="1" x14ac:dyDescent="0.35">
      <c r="A5385" s="2" t="s">
        <v>11597</v>
      </c>
      <c r="B5385" s="2">
        <v>111564</v>
      </c>
      <c r="C5385" s="2" t="s">
        <v>41</v>
      </c>
      <c r="D5385" s="2" t="s">
        <v>33</v>
      </c>
      <c r="E5385" s="2">
        <v>4211.4799999999996</v>
      </c>
      <c r="F5385" s="2">
        <v>7.0000000000000007E-2</v>
      </c>
      <c r="G5385" s="2">
        <v>4</v>
      </c>
      <c r="H5385" s="3">
        <v>44956</v>
      </c>
      <c r="I5385" s="3">
        <v>44962</v>
      </c>
      <c r="J5385" s="2" t="s">
        <v>31</v>
      </c>
      <c r="K5385" s="2" t="s">
        <v>16</v>
      </c>
      <c r="L5385" s="2">
        <v>585.84</v>
      </c>
      <c r="M5385" s="2" t="s">
        <v>48</v>
      </c>
      <c r="N5385" s="11">
        <f>L5385/E5385*100</f>
        <v>13.910549260592479</v>
      </c>
      <c r="O5385" s="12" t="str">
        <f>IF(N5385&lt;10,"Low",IF(N5385&lt;20,"Med","High"))</f>
        <v>Med</v>
      </c>
      <c r="P5385" s="12">
        <f>sales*discount</f>
        <v>294.80360000000002</v>
      </c>
      <c r="Q5385" s="12">
        <f>sales-Discount_Values</f>
        <v>3916.6763999999994</v>
      </c>
      <c r="R5385" s="12">
        <f>DATEDIF(order_date,delivery_date,"D")</f>
        <v>6</v>
      </c>
      <c r="S5385" s="12"/>
    </row>
    <row r="5386" spans="1:19" ht="14.25" customHeight="1" x14ac:dyDescent="0.35">
      <c r="A5386" s="2" t="s">
        <v>5285</v>
      </c>
      <c r="B5386" s="2">
        <v>105252</v>
      </c>
      <c r="C5386" s="2" t="s">
        <v>25</v>
      </c>
      <c r="D5386" s="2" t="s">
        <v>26</v>
      </c>
      <c r="E5386" s="2">
        <v>555.17999999999995</v>
      </c>
      <c r="F5386" s="2">
        <v>0.05</v>
      </c>
      <c r="G5386" s="2">
        <v>4</v>
      </c>
      <c r="H5386" s="3">
        <v>45370</v>
      </c>
      <c r="I5386" s="3">
        <v>45376</v>
      </c>
      <c r="J5386" s="2" t="s">
        <v>21</v>
      </c>
      <c r="K5386" s="2" t="s">
        <v>16</v>
      </c>
      <c r="L5386" s="2">
        <v>77.23</v>
      </c>
      <c r="M5386" s="2" t="s">
        <v>17</v>
      </c>
      <c r="N5386" s="11">
        <f>L5386/E5386*100</f>
        <v>13.910803703303435</v>
      </c>
      <c r="O5386" s="12" t="str">
        <f>IF(N5386&lt;10,"Low",IF(N5386&lt;20,"Med","High"))</f>
        <v>Med</v>
      </c>
      <c r="P5386" s="12">
        <f>sales*discount</f>
        <v>27.759</v>
      </c>
      <c r="Q5386" s="12">
        <f>sales-Discount_Values</f>
        <v>527.42099999999994</v>
      </c>
      <c r="R5386" s="12">
        <f>DATEDIF(order_date,delivery_date,"D")</f>
        <v>6</v>
      </c>
      <c r="S5386" s="12"/>
    </row>
    <row r="5387" spans="1:19" ht="14.25" customHeight="1" x14ac:dyDescent="0.35">
      <c r="A5387" s="2" t="s">
        <v>2010</v>
      </c>
      <c r="B5387" s="2">
        <v>101977</v>
      </c>
      <c r="C5387" s="2" t="s">
        <v>13</v>
      </c>
      <c r="D5387" s="2" t="s">
        <v>33</v>
      </c>
      <c r="E5387" s="2">
        <v>1728.05</v>
      </c>
      <c r="F5387" s="2">
        <v>0.22</v>
      </c>
      <c r="G5387" s="2">
        <v>9</v>
      </c>
      <c r="H5387" s="3">
        <v>45438</v>
      </c>
      <c r="I5387" s="3">
        <v>45444</v>
      </c>
      <c r="J5387" s="2" t="s">
        <v>21</v>
      </c>
      <c r="K5387" s="2" t="s">
        <v>22</v>
      </c>
      <c r="L5387" s="2">
        <v>240.41</v>
      </c>
      <c r="M5387" s="2" t="s">
        <v>34</v>
      </c>
      <c r="N5387" s="11">
        <f>L5387/E5387*100</f>
        <v>13.912213188275802</v>
      </c>
      <c r="O5387" s="12" t="str">
        <f>IF(N5387&lt;10,"Low",IF(N5387&lt;20,"Med","High"))</f>
        <v>Med</v>
      </c>
      <c r="P5387" s="12">
        <f>sales*discount</f>
        <v>380.17099999999999</v>
      </c>
      <c r="Q5387" s="12">
        <f>sales-Discount_Values</f>
        <v>1347.8789999999999</v>
      </c>
      <c r="R5387" s="12">
        <f>DATEDIF(order_date,delivery_date,"D")</f>
        <v>6</v>
      </c>
      <c r="S5387" s="12"/>
    </row>
    <row r="5388" spans="1:19" ht="14.25" customHeight="1" x14ac:dyDescent="0.35">
      <c r="A5388" s="2" t="s">
        <v>6353</v>
      </c>
      <c r="B5388" s="2">
        <v>106320</v>
      </c>
      <c r="C5388" s="2" t="s">
        <v>13</v>
      </c>
      <c r="D5388" s="2" t="s">
        <v>14</v>
      </c>
      <c r="E5388" s="2">
        <v>3489.75</v>
      </c>
      <c r="F5388" s="2">
        <v>0.35</v>
      </c>
      <c r="G5388" s="2">
        <v>8</v>
      </c>
      <c r="H5388" s="3">
        <v>45544</v>
      </c>
      <c r="I5388" s="3">
        <v>45550</v>
      </c>
      <c r="J5388" s="2" t="s">
        <v>15</v>
      </c>
      <c r="K5388" s="2" t="s">
        <v>27</v>
      </c>
      <c r="L5388" s="2">
        <v>485.63</v>
      </c>
      <c r="M5388" s="2" t="s">
        <v>17</v>
      </c>
      <c r="N5388" s="11">
        <f>L5388/E5388*100</f>
        <v>13.915896554194426</v>
      </c>
      <c r="O5388" s="12" t="str">
        <f>IF(N5388&lt;10,"Low",IF(N5388&lt;20,"Med","High"))</f>
        <v>Med</v>
      </c>
      <c r="P5388" s="12">
        <f>sales*discount</f>
        <v>1221.4124999999999</v>
      </c>
      <c r="Q5388" s="12">
        <f>sales-Discount_Values</f>
        <v>2268.3375000000001</v>
      </c>
      <c r="R5388" s="12">
        <f>DATEDIF(order_date,delivery_date,"D")</f>
        <v>6</v>
      </c>
      <c r="S5388" s="12"/>
    </row>
    <row r="5389" spans="1:19" ht="14.25" customHeight="1" x14ac:dyDescent="0.35">
      <c r="A5389" s="2" t="s">
        <v>11895</v>
      </c>
      <c r="B5389" s="2">
        <v>111862</v>
      </c>
      <c r="C5389" s="2" t="s">
        <v>41</v>
      </c>
      <c r="D5389" s="2" t="s">
        <v>14</v>
      </c>
      <c r="E5389" s="2">
        <v>2691.63</v>
      </c>
      <c r="F5389" s="2">
        <v>0.13</v>
      </c>
      <c r="G5389" s="2">
        <v>8</v>
      </c>
      <c r="H5389" s="3">
        <v>45213</v>
      </c>
      <c r="I5389" s="3">
        <v>45214</v>
      </c>
      <c r="J5389" s="2" t="s">
        <v>21</v>
      </c>
      <c r="K5389" s="2" t="s">
        <v>27</v>
      </c>
      <c r="L5389" s="2">
        <v>374.57</v>
      </c>
      <c r="M5389" s="2" t="s">
        <v>23</v>
      </c>
      <c r="N5389" s="11">
        <f>L5389/E5389*100</f>
        <v>13.91610288189684</v>
      </c>
      <c r="O5389" s="12" t="str">
        <f>IF(N5389&lt;10,"Low",IF(N5389&lt;20,"Med","High"))</f>
        <v>Med</v>
      </c>
      <c r="P5389" s="12">
        <f>sales*discount</f>
        <v>349.9119</v>
      </c>
      <c r="Q5389" s="12">
        <f>sales-Discount_Values</f>
        <v>2341.7181</v>
      </c>
      <c r="R5389" s="12">
        <f>DATEDIF(order_date,delivery_date,"D")</f>
        <v>1</v>
      </c>
      <c r="S5389" s="12"/>
    </row>
    <row r="5390" spans="1:19" ht="14.25" customHeight="1" x14ac:dyDescent="0.35">
      <c r="A5390" s="2" t="s">
        <v>4192</v>
      </c>
      <c r="B5390" s="2">
        <v>104159</v>
      </c>
      <c r="C5390" s="2" t="s">
        <v>25</v>
      </c>
      <c r="D5390" s="2" t="s">
        <v>20</v>
      </c>
      <c r="E5390" s="2">
        <v>3694.94</v>
      </c>
      <c r="F5390" s="2">
        <v>0.44</v>
      </c>
      <c r="G5390" s="2">
        <v>7</v>
      </c>
      <c r="H5390" s="3">
        <v>45036</v>
      </c>
      <c r="I5390" s="3">
        <v>45043</v>
      </c>
      <c r="J5390" s="2" t="s">
        <v>21</v>
      </c>
      <c r="K5390" s="2" t="s">
        <v>16</v>
      </c>
      <c r="L5390" s="2">
        <v>514.29</v>
      </c>
      <c r="M5390" s="2" t="s">
        <v>48</v>
      </c>
      <c r="N5390" s="11">
        <f>L5390/E5390*100</f>
        <v>13.918764580750972</v>
      </c>
      <c r="O5390" s="12" t="str">
        <f>IF(N5390&lt;10,"Low",IF(N5390&lt;20,"Med","High"))</f>
        <v>Med</v>
      </c>
      <c r="P5390" s="12">
        <f>sales*discount</f>
        <v>1625.7736</v>
      </c>
      <c r="Q5390" s="12">
        <f>sales-Discount_Values</f>
        <v>2069.1664000000001</v>
      </c>
      <c r="R5390" s="12">
        <f>DATEDIF(order_date,delivery_date,"D")</f>
        <v>7</v>
      </c>
      <c r="S5390" s="12"/>
    </row>
    <row r="5391" spans="1:19" ht="14.25" customHeight="1" x14ac:dyDescent="0.35">
      <c r="A5391" s="2" t="s">
        <v>169</v>
      </c>
      <c r="B5391" s="2">
        <v>100136</v>
      </c>
      <c r="C5391" s="2" t="s">
        <v>25</v>
      </c>
      <c r="D5391" s="2" t="s">
        <v>20</v>
      </c>
      <c r="E5391" s="2">
        <v>3077.47</v>
      </c>
      <c r="F5391" s="2">
        <v>0.39</v>
      </c>
      <c r="G5391" s="2">
        <v>7</v>
      </c>
      <c r="H5391" s="3">
        <v>45627</v>
      </c>
      <c r="I5391" s="3">
        <v>45634</v>
      </c>
      <c r="J5391" s="2" t="s">
        <v>31</v>
      </c>
      <c r="K5391" s="2" t="s">
        <v>16</v>
      </c>
      <c r="L5391" s="2">
        <v>428.41</v>
      </c>
      <c r="M5391" s="2" t="s">
        <v>48</v>
      </c>
      <c r="N5391" s="11">
        <f>L5391/E5391*100</f>
        <v>13.920850568811396</v>
      </c>
      <c r="O5391" s="12" t="str">
        <f>IF(N5391&lt;10,"Low",IF(N5391&lt;20,"Med","High"))</f>
        <v>Med</v>
      </c>
      <c r="P5391" s="12">
        <f>sales*discount</f>
        <v>1200.2132999999999</v>
      </c>
      <c r="Q5391" s="12">
        <f>sales-Discount_Values</f>
        <v>1877.2566999999999</v>
      </c>
      <c r="R5391" s="12">
        <f>DATEDIF(order_date,delivery_date,"D")</f>
        <v>7</v>
      </c>
      <c r="S5391" s="12"/>
    </row>
    <row r="5392" spans="1:19" ht="14.25" customHeight="1" x14ac:dyDescent="0.35">
      <c r="A5392" s="2" t="s">
        <v>5852</v>
      </c>
      <c r="B5392" s="2">
        <v>105819</v>
      </c>
      <c r="C5392" s="2" t="s">
        <v>19</v>
      </c>
      <c r="D5392" s="2" t="s">
        <v>33</v>
      </c>
      <c r="E5392" s="2">
        <v>2101.96</v>
      </c>
      <c r="F5392" s="2">
        <v>0.45</v>
      </c>
      <c r="G5392" s="2">
        <v>8</v>
      </c>
      <c r="H5392" s="3">
        <v>45044</v>
      </c>
      <c r="I5392" s="3">
        <v>45050</v>
      </c>
      <c r="J5392" s="2" t="s">
        <v>21</v>
      </c>
      <c r="K5392" s="2" t="s">
        <v>16</v>
      </c>
      <c r="L5392" s="2">
        <v>292.63</v>
      </c>
      <c r="M5392" s="2" t="s">
        <v>39</v>
      </c>
      <c r="N5392" s="11">
        <f>L5392/E5392*100</f>
        <v>13.921768254391139</v>
      </c>
      <c r="O5392" s="12" t="str">
        <f>IF(N5392&lt;10,"Low",IF(N5392&lt;20,"Med","High"))</f>
        <v>Med</v>
      </c>
      <c r="P5392" s="12">
        <f>sales*discount</f>
        <v>945.88200000000006</v>
      </c>
      <c r="Q5392" s="12">
        <f>sales-Discount_Values</f>
        <v>1156.078</v>
      </c>
      <c r="R5392" s="12">
        <f>DATEDIF(order_date,delivery_date,"D")</f>
        <v>6</v>
      </c>
      <c r="S5392" s="12"/>
    </row>
    <row r="5393" spans="1:19" ht="14.25" customHeight="1" x14ac:dyDescent="0.35">
      <c r="A5393" s="2" t="s">
        <v>11217</v>
      </c>
      <c r="B5393" s="2">
        <v>111184</v>
      </c>
      <c r="C5393" s="2" t="s">
        <v>25</v>
      </c>
      <c r="D5393" s="2" t="s">
        <v>33</v>
      </c>
      <c r="E5393" s="2">
        <v>3810.9</v>
      </c>
      <c r="F5393" s="2">
        <v>0.4</v>
      </c>
      <c r="G5393" s="2">
        <v>4</v>
      </c>
      <c r="H5393" s="3">
        <v>45433</v>
      </c>
      <c r="I5393" s="3">
        <v>45436</v>
      </c>
      <c r="J5393" s="2" t="s">
        <v>31</v>
      </c>
      <c r="K5393" s="2" t="s">
        <v>27</v>
      </c>
      <c r="L5393" s="2">
        <v>530.58000000000004</v>
      </c>
      <c r="M5393" s="2" t="s">
        <v>17</v>
      </c>
      <c r="N5393" s="11">
        <f>L5393/E5393*100</f>
        <v>13.922695426277256</v>
      </c>
      <c r="O5393" s="12" t="str">
        <f>IF(N5393&lt;10,"Low",IF(N5393&lt;20,"Med","High"))</f>
        <v>Med</v>
      </c>
      <c r="P5393" s="12">
        <f>sales*discount</f>
        <v>1524.3600000000001</v>
      </c>
      <c r="Q5393" s="12">
        <f>sales-Discount_Values</f>
        <v>2286.54</v>
      </c>
      <c r="R5393" s="12">
        <f>DATEDIF(order_date,delivery_date,"D")</f>
        <v>3</v>
      </c>
      <c r="S5393" s="12"/>
    </row>
    <row r="5394" spans="1:19" ht="14.25" customHeight="1" x14ac:dyDescent="0.35">
      <c r="A5394" s="2" t="s">
        <v>13452</v>
      </c>
      <c r="B5394" s="2">
        <v>113419</v>
      </c>
      <c r="C5394" s="2" t="s">
        <v>25</v>
      </c>
      <c r="D5394" s="2" t="s">
        <v>20</v>
      </c>
      <c r="E5394" s="2">
        <v>2611.62</v>
      </c>
      <c r="F5394" s="2">
        <v>0.13</v>
      </c>
      <c r="G5394" s="2">
        <v>2</v>
      </c>
      <c r="H5394" s="3">
        <v>45296</v>
      </c>
      <c r="I5394" s="3">
        <v>45302</v>
      </c>
      <c r="J5394" s="2" t="s">
        <v>21</v>
      </c>
      <c r="K5394" s="2" t="s">
        <v>27</v>
      </c>
      <c r="L5394" s="2">
        <v>363.63</v>
      </c>
      <c r="M5394" s="2" t="s">
        <v>39</v>
      </c>
      <c r="N5394" s="11">
        <f>L5394/E5394*100</f>
        <v>13.923541709743379</v>
      </c>
      <c r="O5394" s="12" t="str">
        <f>IF(N5394&lt;10,"Low",IF(N5394&lt;20,"Med","High"))</f>
        <v>Med</v>
      </c>
      <c r="P5394" s="12">
        <f>sales*discount</f>
        <v>339.51060000000001</v>
      </c>
      <c r="Q5394" s="12">
        <f>sales-Discount_Values</f>
        <v>2272.1093999999998</v>
      </c>
      <c r="R5394" s="12">
        <f>DATEDIF(order_date,delivery_date,"D")</f>
        <v>6</v>
      </c>
      <c r="S5394" s="12"/>
    </row>
    <row r="5395" spans="1:19" ht="14.25" customHeight="1" x14ac:dyDescent="0.35">
      <c r="A5395" s="2" t="s">
        <v>9209</v>
      </c>
      <c r="B5395" s="2">
        <v>109176</v>
      </c>
      <c r="C5395" s="2" t="s">
        <v>41</v>
      </c>
      <c r="D5395" s="2" t="s">
        <v>36</v>
      </c>
      <c r="E5395" s="2">
        <v>2322.0100000000002</v>
      </c>
      <c r="F5395" s="2">
        <v>0.46</v>
      </c>
      <c r="G5395" s="2">
        <v>9</v>
      </c>
      <c r="H5395" s="3">
        <v>44961</v>
      </c>
      <c r="I5395" s="3">
        <v>44965</v>
      </c>
      <c r="J5395" s="2" t="s">
        <v>21</v>
      </c>
      <c r="K5395" s="2" t="s">
        <v>16</v>
      </c>
      <c r="L5395" s="2">
        <v>323.36</v>
      </c>
      <c r="M5395" s="2" t="s">
        <v>34</v>
      </c>
      <c r="N5395" s="11">
        <f>L5395/E5395*100</f>
        <v>13.925865952343012</v>
      </c>
      <c r="O5395" s="12" t="str">
        <f>IF(N5395&lt;10,"Low",IF(N5395&lt;20,"Med","High"))</f>
        <v>Med</v>
      </c>
      <c r="P5395" s="12">
        <f>sales*discount</f>
        <v>1068.1246000000001</v>
      </c>
      <c r="Q5395" s="12">
        <f>sales-Discount_Values</f>
        <v>1253.8854000000001</v>
      </c>
      <c r="R5395" s="12">
        <f>DATEDIF(order_date,delivery_date,"D")</f>
        <v>4</v>
      </c>
      <c r="S5395" s="12"/>
    </row>
    <row r="5396" spans="1:19" ht="14.25" customHeight="1" x14ac:dyDescent="0.35">
      <c r="A5396" s="2" t="s">
        <v>2439</v>
      </c>
      <c r="B5396" s="2">
        <v>102406</v>
      </c>
      <c r="C5396" s="2" t="s">
        <v>41</v>
      </c>
      <c r="D5396" s="2" t="s">
        <v>33</v>
      </c>
      <c r="E5396" s="2">
        <v>2873.82</v>
      </c>
      <c r="F5396" s="2">
        <v>0.24</v>
      </c>
      <c r="G5396" s="2">
        <v>1</v>
      </c>
      <c r="H5396" s="3">
        <v>45588</v>
      </c>
      <c r="I5396" s="3">
        <v>45593</v>
      </c>
      <c r="J5396" s="2" t="s">
        <v>15</v>
      </c>
      <c r="K5396" s="2" t="s">
        <v>27</v>
      </c>
      <c r="L5396" s="2">
        <v>400.29</v>
      </c>
      <c r="M5396" s="2" t="s">
        <v>28</v>
      </c>
      <c r="N5396" s="11">
        <f>L5396/E5396*100</f>
        <v>13.928847318203646</v>
      </c>
      <c r="O5396" s="12" t="str">
        <f>IF(N5396&lt;10,"Low",IF(N5396&lt;20,"Med","High"))</f>
        <v>Med</v>
      </c>
      <c r="P5396" s="12">
        <f>sales*discount</f>
        <v>689.71680000000003</v>
      </c>
      <c r="Q5396" s="12">
        <f>sales-Discount_Values</f>
        <v>2184.1032</v>
      </c>
      <c r="R5396" s="12">
        <f>DATEDIF(order_date,delivery_date,"D")</f>
        <v>5</v>
      </c>
      <c r="S5396" s="12"/>
    </row>
    <row r="5397" spans="1:19" ht="14.25" customHeight="1" x14ac:dyDescent="0.35">
      <c r="A5397" s="2" t="s">
        <v>2274</v>
      </c>
      <c r="B5397" s="2">
        <v>102241</v>
      </c>
      <c r="C5397" s="2" t="s">
        <v>13</v>
      </c>
      <c r="D5397" s="2" t="s">
        <v>36</v>
      </c>
      <c r="E5397" s="2">
        <v>3980.29</v>
      </c>
      <c r="F5397" s="2">
        <v>0.08</v>
      </c>
      <c r="G5397" s="2">
        <v>9</v>
      </c>
      <c r="H5397" s="3">
        <v>45311</v>
      </c>
      <c r="I5397" s="3">
        <v>45316</v>
      </c>
      <c r="J5397" s="2" t="s">
        <v>21</v>
      </c>
      <c r="K5397" s="2" t="s">
        <v>27</v>
      </c>
      <c r="L5397" s="2">
        <v>554.41</v>
      </c>
      <c r="M5397" s="2" t="s">
        <v>34</v>
      </c>
      <c r="N5397" s="11">
        <f>L5397/E5397*100</f>
        <v>13.928884578761849</v>
      </c>
      <c r="O5397" s="12" t="str">
        <f>IF(N5397&lt;10,"Low",IF(N5397&lt;20,"Med","High"))</f>
        <v>Med</v>
      </c>
      <c r="P5397" s="12">
        <f>sales*discount</f>
        <v>318.42320000000001</v>
      </c>
      <c r="Q5397" s="12">
        <f>sales-Discount_Values</f>
        <v>3661.8667999999998</v>
      </c>
      <c r="R5397" s="12">
        <f>DATEDIF(order_date,delivery_date,"D")</f>
        <v>5</v>
      </c>
      <c r="S5397" s="12"/>
    </row>
    <row r="5398" spans="1:19" ht="14.25" customHeight="1" x14ac:dyDescent="0.35">
      <c r="A5398" s="2" t="s">
        <v>14166</v>
      </c>
      <c r="B5398" s="2">
        <v>114133</v>
      </c>
      <c r="C5398" s="2" t="s">
        <v>19</v>
      </c>
      <c r="D5398" s="2" t="s">
        <v>20</v>
      </c>
      <c r="E5398" s="2">
        <v>1348.65</v>
      </c>
      <c r="F5398" s="2">
        <v>0.08</v>
      </c>
      <c r="G5398" s="2">
        <v>7</v>
      </c>
      <c r="H5398" s="3">
        <v>45221</v>
      </c>
      <c r="I5398" s="3">
        <v>45226</v>
      </c>
      <c r="J5398" s="2" t="s">
        <v>15</v>
      </c>
      <c r="K5398" s="2" t="s">
        <v>16</v>
      </c>
      <c r="L5398" s="2">
        <v>187.88</v>
      </c>
      <c r="M5398" s="2" t="s">
        <v>34</v>
      </c>
      <c r="N5398" s="11">
        <f>L5398/E5398*100</f>
        <v>13.930968005042077</v>
      </c>
      <c r="O5398" s="12" t="str">
        <f>IF(N5398&lt;10,"Low",IF(N5398&lt;20,"Med","High"))</f>
        <v>Med</v>
      </c>
      <c r="P5398" s="12">
        <f>sales*discount</f>
        <v>107.89200000000001</v>
      </c>
      <c r="Q5398" s="12">
        <f>sales-Discount_Values</f>
        <v>1240.758</v>
      </c>
      <c r="R5398" s="12">
        <f>DATEDIF(order_date,delivery_date,"D")</f>
        <v>5</v>
      </c>
      <c r="S5398" s="12"/>
    </row>
    <row r="5399" spans="1:19" ht="14.25" customHeight="1" x14ac:dyDescent="0.35">
      <c r="A5399" s="2" t="s">
        <v>13315</v>
      </c>
      <c r="B5399" s="2">
        <v>113282</v>
      </c>
      <c r="C5399" s="2" t="s">
        <v>13</v>
      </c>
      <c r="D5399" s="2" t="s">
        <v>20</v>
      </c>
      <c r="E5399" s="2">
        <v>450.92</v>
      </c>
      <c r="F5399" s="2">
        <v>0.26</v>
      </c>
      <c r="G5399" s="2">
        <v>7</v>
      </c>
      <c r="H5399" s="3">
        <v>45297</v>
      </c>
      <c r="I5399" s="3">
        <v>45302</v>
      </c>
      <c r="J5399" s="2" t="s">
        <v>31</v>
      </c>
      <c r="K5399" s="2" t="s">
        <v>27</v>
      </c>
      <c r="L5399" s="2">
        <v>62.82</v>
      </c>
      <c r="M5399" s="2" t="s">
        <v>28</v>
      </c>
      <c r="N5399" s="11">
        <f>L5399/E5399*100</f>
        <v>13.93151778586002</v>
      </c>
      <c r="O5399" s="12" t="str">
        <f>IF(N5399&lt;10,"Low",IF(N5399&lt;20,"Med","High"))</f>
        <v>Med</v>
      </c>
      <c r="P5399" s="12">
        <f>sales*discount</f>
        <v>117.23920000000001</v>
      </c>
      <c r="Q5399" s="12">
        <f>sales-Discount_Values</f>
        <v>333.68079999999998</v>
      </c>
      <c r="R5399" s="12">
        <f>DATEDIF(order_date,delivery_date,"D")</f>
        <v>5</v>
      </c>
      <c r="S5399" s="12"/>
    </row>
    <row r="5400" spans="1:19" ht="14.25" customHeight="1" x14ac:dyDescent="0.35">
      <c r="A5400" s="2" t="s">
        <v>2851</v>
      </c>
      <c r="B5400" s="2">
        <v>102818</v>
      </c>
      <c r="C5400" s="2" t="s">
        <v>13</v>
      </c>
      <c r="D5400" s="2" t="s">
        <v>20</v>
      </c>
      <c r="E5400" s="2">
        <v>999.85</v>
      </c>
      <c r="F5400" s="2">
        <v>0.28999999999999998</v>
      </c>
      <c r="G5400" s="2">
        <v>7</v>
      </c>
      <c r="H5400" s="3">
        <v>45105</v>
      </c>
      <c r="I5400" s="3">
        <v>45108</v>
      </c>
      <c r="J5400" s="2" t="s">
        <v>15</v>
      </c>
      <c r="K5400" s="2" t="s">
        <v>27</v>
      </c>
      <c r="L5400" s="2">
        <v>139.32</v>
      </c>
      <c r="M5400" s="2" t="s">
        <v>48</v>
      </c>
      <c r="N5400" s="11">
        <f>L5400/E5400*100</f>
        <v>13.934090113517025</v>
      </c>
      <c r="O5400" s="12" t="str">
        <f>IF(N5400&lt;10,"Low",IF(N5400&lt;20,"Med","High"))</f>
        <v>Med</v>
      </c>
      <c r="P5400" s="12">
        <f>sales*discount</f>
        <v>289.95650000000001</v>
      </c>
      <c r="Q5400" s="12">
        <f>sales-Discount_Values</f>
        <v>709.89350000000002</v>
      </c>
      <c r="R5400" s="12">
        <f>DATEDIF(order_date,delivery_date,"D")</f>
        <v>3</v>
      </c>
      <c r="S5400" s="12"/>
    </row>
    <row r="5401" spans="1:19" ht="14.25" customHeight="1" x14ac:dyDescent="0.35">
      <c r="A5401" s="2" t="s">
        <v>11285</v>
      </c>
      <c r="B5401" s="2">
        <v>111252</v>
      </c>
      <c r="C5401" s="2" t="s">
        <v>13</v>
      </c>
      <c r="D5401" s="2" t="s">
        <v>20</v>
      </c>
      <c r="E5401" s="2">
        <v>2676.65</v>
      </c>
      <c r="F5401" s="2">
        <v>0.13</v>
      </c>
      <c r="G5401" s="2">
        <v>9</v>
      </c>
      <c r="H5401" s="3">
        <v>45337</v>
      </c>
      <c r="I5401" s="3">
        <v>45339</v>
      </c>
      <c r="J5401" s="2" t="s">
        <v>21</v>
      </c>
      <c r="K5401" s="2" t="s">
        <v>27</v>
      </c>
      <c r="L5401" s="2">
        <v>372.99</v>
      </c>
      <c r="M5401" s="2" t="s">
        <v>48</v>
      </c>
      <c r="N5401" s="11">
        <f>L5401/E5401*100</f>
        <v>13.93495600844339</v>
      </c>
      <c r="O5401" s="12" t="str">
        <f>IF(N5401&lt;10,"Low",IF(N5401&lt;20,"Med","High"))</f>
        <v>Med</v>
      </c>
      <c r="P5401" s="12">
        <f>sales*discount</f>
        <v>347.96450000000004</v>
      </c>
      <c r="Q5401" s="12">
        <f>sales-Discount_Values</f>
        <v>2328.6855</v>
      </c>
      <c r="R5401" s="12">
        <f>DATEDIF(order_date,delivery_date,"D")</f>
        <v>2</v>
      </c>
      <c r="S5401" s="12"/>
    </row>
    <row r="5402" spans="1:19" ht="14.25" customHeight="1" x14ac:dyDescent="0.35">
      <c r="A5402" s="2" t="s">
        <v>4626</v>
      </c>
      <c r="B5402" s="2">
        <v>104593</v>
      </c>
      <c r="C5402" s="2" t="s">
        <v>19</v>
      </c>
      <c r="D5402" s="2" t="s">
        <v>20</v>
      </c>
      <c r="E5402" s="2">
        <v>3571.86</v>
      </c>
      <c r="F5402" s="2">
        <v>0.43</v>
      </c>
      <c r="G5402" s="2">
        <v>6</v>
      </c>
      <c r="H5402" s="3">
        <v>45295</v>
      </c>
      <c r="I5402" s="3">
        <v>45299</v>
      </c>
      <c r="J5402" s="2" t="s">
        <v>31</v>
      </c>
      <c r="K5402" s="2" t="s">
        <v>27</v>
      </c>
      <c r="L5402" s="2">
        <v>497.79</v>
      </c>
      <c r="M5402" s="2" t="s">
        <v>34</v>
      </c>
      <c r="N5402" s="11">
        <f>L5402/E5402*100</f>
        <v>13.936436478473402</v>
      </c>
      <c r="O5402" s="12" t="str">
        <f>IF(N5402&lt;10,"Low",IF(N5402&lt;20,"Med","High"))</f>
        <v>Med</v>
      </c>
      <c r="P5402" s="12">
        <f>sales*discount</f>
        <v>1535.8998000000001</v>
      </c>
      <c r="Q5402" s="12">
        <f>sales-Discount_Values</f>
        <v>2035.9602</v>
      </c>
      <c r="R5402" s="12">
        <f>DATEDIF(order_date,delivery_date,"D")</f>
        <v>4</v>
      </c>
      <c r="S5402" s="12"/>
    </row>
    <row r="5403" spans="1:19" ht="14.25" customHeight="1" x14ac:dyDescent="0.35">
      <c r="A5403" s="2" t="s">
        <v>1537</v>
      </c>
      <c r="B5403" s="2">
        <v>101504</v>
      </c>
      <c r="C5403" s="2" t="s">
        <v>13</v>
      </c>
      <c r="D5403" s="2" t="s">
        <v>26</v>
      </c>
      <c r="E5403" s="2">
        <v>2967.01</v>
      </c>
      <c r="F5403" s="2">
        <v>0.22</v>
      </c>
      <c r="G5403" s="2">
        <v>9</v>
      </c>
      <c r="H5403" s="3">
        <v>45656</v>
      </c>
      <c r="I5403" s="3">
        <v>45661</v>
      </c>
      <c r="J5403" s="2" t="s">
        <v>31</v>
      </c>
      <c r="K5403" s="2" t="s">
        <v>22</v>
      </c>
      <c r="L5403" s="2">
        <v>413.72</v>
      </c>
      <c r="M5403" s="2" t="s">
        <v>23</v>
      </c>
      <c r="N5403" s="11">
        <f>L5403/E5403*100</f>
        <v>13.944004233217951</v>
      </c>
      <c r="O5403" s="12" t="str">
        <f>IF(N5403&lt;10,"Low",IF(N5403&lt;20,"Med","High"))</f>
        <v>Med</v>
      </c>
      <c r="P5403" s="12">
        <f>sales*discount</f>
        <v>652.74220000000003</v>
      </c>
      <c r="Q5403" s="12">
        <f>sales-Discount_Values</f>
        <v>2314.2678000000001</v>
      </c>
      <c r="R5403" s="12">
        <f>DATEDIF(order_date,delivery_date,"D")</f>
        <v>5</v>
      </c>
      <c r="S5403" s="12"/>
    </row>
    <row r="5404" spans="1:19" ht="14.25" customHeight="1" x14ac:dyDescent="0.35">
      <c r="A5404" s="2" t="s">
        <v>10435</v>
      </c>
      <c r="B5404" s="2">
        <v>110402</v>
      </c>
      <c r="C5404" s="2" t="s">
        <v>19</v>
      </c>
      <c r="D5404" s="2" t="s">
        <v>36</v>
      </c>
      <c r="E5404" s="2">
        <v>1807.02</v>
      </c>
      <c r="F5404" s="2">
        <v>0.23</v>
      </c>
      <c r="G5404" s="2">
        <v>4</v>
      </c>
      <c r="H5404" s="3">
        <v>45205</v>
      </c>
      <c r="I5404" s="3">
        <v>45211</v>
      </c>
      <c r="J5404" s="2" t="s">
        <v>31</v>
      </c>
      <c r="K5404" s="2" t="s">
        <v>16</v>
      </c>
      <c r="L5404" s="2">
        <v>251.98</v>
      </c>
      <c r="M5404" s="2" t="s">
        <v>39</v>
      </c>
      <c r="N5404" s="11">
        <f>L5404/E5404*100</f>
        <v>13.944505318148112</v>
      </c>
      <c r="O5404" s="12" t="str">
        <f>IF(N5404&lt;10,"Low",IF(N5404&lt;20,"Med","High"))</f>
        <v>Med</v>
      </c>
      <c r="P5404" s="12">
        <f>sales*discount</f>
        <v>415.6146</v>
      </c>
      <c r="Q5404" s="12">
        <f>sales-Discount_Values</f>
        <v>1391.4054000000001</v>
      </c>
      <c r="R5404" s="12">
        <f>DATEDIF(order_date,delivery_date,"D")</f>
        <v>6</v>
      </c>
      <c r="S5404" s="12"/>
    </row>
    <row r="5405" spans="1:19" ht="14.25" customHeight="1" x14ac:dyDescent="0.35">
      <c r="A5405" s="2" t="s">
        <v>1020</v>
      </c>
      <c r="B5405" s="2">
        <v>100987</v>
      </c>
      <c r="C5405" s="2" t="s">
        <v>19</v>
      </c>
      <c r="D5405" s="2" t="s">
        <v>33</v>
      </c>
      <c r="E5405" s="2">
        <v>4867.4799999999996</v>
      </c>
      <c r="F5405" s="2">
        <v>0.41</v>
      </c>
      <c r="G5405" s="2">
        <v>3</v>
      </c>
      <c r="H5405" s="3">
        <v>45100</v>
      </c>
      <c r="I5405" s="3">
        <v>45107</v>
      </c>
      <c r="J5405" s="2" t="s">
        <v>21</v>
      </c>
      <c r="K5405" s="2" t="s">
        <v>27</v>
      </c>
      <c r="L5405" s="2">
        <v>679.11</v>
      </c>
      <c r="M5405" s="2" t="s">
        <v>28</v>
      </c>
      <c r="N5405" s="11">
        <f>L5405/E5405*100</f>
        <v>13.951983367163297</v>
      </c>
      <c r="O5405" s="12" t="str">
        <f>IF(N5405&lt;10,"Low",IF(N5405&lt;20,"Med","High"))</f>
        <v>Med</v>
      </c>
      <c r="P5405" s="12">
        <f>sales*discount</f>
        <v>1995.6667999999997</v>
      </c>
      <c r="Q5405" s="12">
        <f>sales-Discount_Values</f>
        <v>2871.8131999999996</v>
      </c>
      <c r="R5405" s="12">
        <f>DATEDIF(order_date,delivery_date,"D")</f>
        <v>7</v>
      </c>
      <c r="S5405" s="12"/>
    </row>
    <row r="5406" spans="1:19" ht="14.25" customHeight="1" x14ac:dyDescent="0.35">
      <c r="A5406" s="2" t="s">
        <v>14765</v>
      </c>
      <c r="B5406" s="2">
        <v>114732</v>
      </c>
      <c r="C5406" s="2" t="s">
        <v>25</v>
      </c>
      <c r="D5406" s="2" t="s">
        <v>14</v>
      </c>
      <c r="E5406" s="2">
        <v>3576.09</v>
      </c>
      <c r="F5406" s="2">
        <v>0.45</v>
      </c>
      <c r="G5406" s="2">
        <v>2</v>
      </c>
      <c r="H5406" s="3">
        <v>45653</v>
      </c>
      <c r="I5406" s="3">
        <v>45654</v>
      </c>
      <c r="J5406" s="2" t="s">
        <v>21</v>
      </c>
      <c r="K5406" s="2" t="s">
        <v>22</v>
      </c>
      <c r="L5406" s="2">
        <v>499.01</v>
      </c>
      <c r="M5406" s="2" t="s">
        <v>23</v>
      </c>
      <c r="N5406" s="11">
        <f>L5406/E5406*100</f>
        <v>13.954067151553792</v>
      </c>
      <c r="O5406" s="12" t="str">
        <f>IF(N5406&lt;10,"Low",IF(N5406&lt;20,"Med","High"))</f>
        <v>Med</v>
      </c>
      <c r="P5406" s="12">
        <f>sales*discount</f>
        <v>1609.2405000000001</v>
      </c>
      <c r="Q5406" s="12">
        <f>sales-Discount_Values</f>
        <v>1966.8495</v>
      </c>
      <c r="R5406" s="12">
        <f>DATEDIF(order_date,delivery_date,"D")</f>
        <v>1</v>
      </c>
      <c r="S5406" s="12"/>
    </row>
    <row r="5407" spans="1:19" ht="14.25" customHeight="1" x14ac:dyDescent="0.35">
      <c r="A5407" s="2" t="s">
        <v>7513</v>
      </c>
      <c r="B5407" s="2">
        <v>107480</v>
      </c>
      <c r="C5407" s="2" t="s">
        <v>13</v>
      </c>
      <c r="D5407" s="2" t="s">
        <v>33</v>
      </c>
      <c r="E5407" s="2">
        <v>1354.05</v>
      </c>
      <c r="F5407" s="2">
        <v>0.16</v>
      </c>
      <c r="G5407" s="2">
        <v>7</v>
      </c>
      <c r="H5407" s="3">
        <v>45129</v>
      </c>
      <c r="I5407" s="3">
        <v>45135</v>
      </c>
      <c r="J5407" s="2" t="s">
        <v>31</v>
      </c>
      <c r="K5407" s="2" t="s">
        <v>27</v>
      </c>
      <c r="L5407" s="2">
        <v>188.95</v>
      </c>
      <c r="M5407" s="2" t="s">
        <v>23</v>
      </c>
      <c r="N5407" s="11">
        <f>L5407/E5407*100</f>
        <v>13.954432997304384</v>
      </c>
      <c r="O5407" s="12" t="str">
        <f>IF(N5407&lt;10,"Low",IF(N5407&lt;20,"Med","High"))</f>
        <v>Med</v>
      </c>
      <c r="P5407" s="12">
        <f>sales*discount</f>
        <v>216.648</v>
      </c>
      <c r="Q5407" s="12">
        <f>sales-Discount_Values</f>
        <v>1137.402</v>
      </c>
      <c r="R5407" s="12">
        <f>DATEDIF(order_date,delivery_date,"D")</f>
        <v>6</v>
      </c>
      <c r="S5407" s="12"/>
    </row>
    <row r="5408" spans="1:19" ht="14.25" customHeight="1" x14ac:dyDescent="0.35">
      <c r="A5408" s="2" t="s">
        <v>8732</v>
      </c>
      <c r="B5408" s="2">
        <v>108699</v>
      </c>
      <c r="C5408" s="2" t="s">
        <v>41</v>
      </c>
      <c r="D5408" s="2" t="s">
        <v>20</v>
      </c>
      <c r="E5408" s="2">
        <v>4879.37</v>
      </c>
      <c r="F5408" s="2">
        <v>0.05</v>
      </c>
      <c r="G5408" s="2">
        <v>8</v>
      </c>
      <c r="H5408" s="3">
        <v>45058</v>
      </c>
      <c r="I5408" s="3">
        <v>45060</v>
      </c>
      <c r="J5408" s="2" t="s">
        <v>15</v>
      </c>
      <c r="K5408" s="2" t="s">
        <v>16</v>
      </c>
      <c r="L5408" s="2">
        <v>680.94</v>
      </c>
      <c r="M5408" s="2" t="s">
        <v>28</v>
      </c>
      <c r="N5408" s="11">
        <f>L5408/E5408*100</f>
        <v>13.955490155491388</v>
      </c>
      <c r="O5408" s="12" t="str">
        <f>IF(N5408&lt;10,"Low",IF(N5408&lt;20,"Med","High"))</f>
        <v>Med</v>
      </c>
      <c r="P5408" s="12">
        <f>sales*discount</f>
        <v>243.96850000000001</v>
      </c>
      <c r="Q5408" s="12">
        <f>sales-Discount_Values</f>
        <v>4635.4014999999999</v>
      </c>
      <c r="R5408" s="12">
        <f>DATEDIF(order_date,delivery_date,"D")</f>
        <v>2</v>
      </c>
      <c r="S5408" s="12"/>
    </row>
    <row r="5409" spans="1:19" ht="14.25" customHeight="1" x14ac:dyDescent="0.35">
      <c r="A5409" s="2" t="s">
        <v>14276</v>
      </c>
      <c r="B5409" s="2">
        <v>114243</v>
      </c>
      <c r="C5409" s="2" t="s">
        <v>19</v>
      </c>
      <c r="D5409" s="2" t="s">
        <v>20</v>
      </c>
      <c r="E5409" s="2">
        <v>3918.8</v>
      </c>
      <c r="F5409" s="2">
        <v>0.26</v>
      </c>
      <c r="G5409" s="2">
        <v>7</v>
      </c>
      <c r="H5409" s="3">
        <v>45564</v>
      </c>
      <c r="I5409" s="3">
        <v>45570</v>
      </c>
      <c r="J5409" s="2" t="s">
        <v>31</v>
      </c>
      <c r="K5409" s="2" t="s">
        <v>16</v>
      </c>
      <c r="L5409" s="2">
        <v>546.91</v>
      </c>
      <c r="M5409" s="2" t="s">
        <v>23</v>
      </c>
      <c r="N5409" s="11">
        <f>L5409/E5409*100</f>
        <v>13.956057976931714</v>
      </c>
      <c r="O5409" s="12" t="str">
        <f>IF(N5409&lt;10,"Low",IF(N5409&lt;20,"Med","High"))</f>
        <v>Med</v>
      </c>
      <c r="P5409" s="12">
        <f>sales*discount</f>
        <v>1018.888</v>
      </c>
      <c r="Q5409" s="12">
        <f>sales-Discount_Values</f>
        <v>2899.9120000000003</v>
      </c>
      <c r="R5409" s="12">
        <f>DATEDIF(order_date,delivery_date,"D")</f>
        <v>6</v>
      </c>
      <c r="S5409" s="12"/>
    </row>
    <row r="5410" spans="1:19" ht="14.25" customHeight="1" x14ac:dyDescent="0.35">
      <c r="A5410" s="2" t="s">
        <v>5989</v>
      </c>
      <c r="B5410" s="2">
        <v>105956</v>
      </c>
      <c r="C5410" s="2" t="s">
        <v>41</v>
      </c>
      <c r="D5410" s="2" t="s">
        <v>20</v>
      </c>
      <c r="E5410" s="2">
        <v>2346.86</v>
      </c>
      <c r="F5410" s="2">
        <v>0.05</v>
      </c>
      <c r="G5410" s="2">
        <v>1</v>
      </c>
      <c r="H5410" s="3">
        <v>45400</v>
      </c>
      <c r="I5410" s="3">
        <v>45401</v>
      </c>
      <c r="J5410" s="2" t="s">
        <v>31</v>
      </c>
      <c r="K5410" s="2" t="s">
        <v>27</v>
      </c>
      <c r="L5410" s="2">
        <v>327.58999999999997</v>
      </c>
      <c r="M5410" s="2" t="s">
        <v>48</v>
      </c>
      <c r="N5410" s="11">
        <f>L5410/E5410*100</f>
        <v>13.958651133855449</v>
      </c>
      <c r="O5410" s="12" t="str">
        <f>IF(N5410&lt;10,"Low",IF(N5410&lt;20,"Med","High"))</f>
        <v>Med</v>
      </c>
      <c r="P5410" s="12">
        <f>sales*discount</f>
        <v>117.34300000000002</v>
      </c>
      <c r="Q5410" s="12">
        <f>sales-Discount_Values</f>
        <v>2229.5170000000003</v>
      </c>
      <c r="R5410" s="12">
        <f>DATEDIF(order_date,delivery_date,"D")</f>
        <v>1</v>
      </c>
      <c r="S5410" s="12"/>
    </row>
    <row r="5411" spans="1:19" ht="14.25" customHeight="1" x14ac:dyDescent="0.35">
      <c r="A5411" s="2" t="s">
        <v>14756</v>
      </c>
      <c r="B5411" s="2">
        <v>114723</v>
      </c>
      <c r="C5411" s="2" t="s">
        <v>19</v>
      </c>
      <c r="D5411" s="2" t="s">
        <v>33</v>
      </c>
      <c r="E5411" s="2">
        <v>2101.2199999999998</v>
      </c>
      <c r="F5411" s="2">
        <v>0.09</v>
      </c>
      <c r="G5411" s="2">
        <v>5</v>
      </c>
      <c r="H5411" s="3">
        <v>45598</v>
      </c>
      <c r="I5411" s="3">
        <v>45605</v>
      </c>
      <c r="J5411" s="2" t="s">
        <v>31</v>
      </c>
      <c r="K5411" s="2" t="s">
        <v>16</v>
      </c>
      <c r="L5411" s="2">
        <v>293.39999999999998</v>
      </c>
      <c r="M5411" s="2" t="s">
        <v>23</v>
      </c>
      <c r="N5411" s="11">
        <f>L5411/E5411*100</f>
        <v>13.963316549433186</v>
      </c>
      <c r="O5411" s="12" t="str">
        <f>IF(N5411&lt;10,"Low",IF(N5411&lt;20,"Med","High"))</f>
        <v>Med</v>
      </c>
      <c r="P5411" s="12">
        <f>sales*discount</f>
        <v>189.10979999999998</v>
      </c>
      <c r="Q5411" s="12">
        <f>sales-Discount_Values</f>
        <v>1912.1101999999998</v>
      </c>
      <c r="R5411" s="12">
        <f>DATEDIF(order_date,delivery_date,"D")</f>
        <v>7</v>
      </c>
      <c r="S5411" s="12"/>
    </row>
    <row r="5412" spans="1:19" ht="14.25" customHeight="1" x14ac:dyDescent="0.35">
      <c r="A5412" s="2" t="s">
        <v>9320</v>
      </c>
      <c r="B5412" s="2">
        <v>109287</v>
      </c>
      <c r="C5412" s="2" t="s">
        <v>25</v>
      </c>
      <c r="D5412" s="2" t="s">
        <v>14</v>
      </c>
      <c r="E5412" s="2">
        <v>1363.36</v>
      </c>
      <c r="F5412" s="2">
        <v>0.26</v>
      </c>
      <c r="G5412" s="2">
        <v>1</v>
      </c>
      <c r="H5412" s="3">
        <v>45331</v>
      </c>
      <c r="I5412" s="3">
        <v>45332</v>
      </c>
      <c r="J5412" s="2" t="s">
        <v>21</v>
      </c>
      <c r="K5412" s="2" t="s">
        <v>22</v>
      </c>
      <c r="L5412" s="2">
        <v>190.38</v>
      </c>
      <c r="M5412" s="2" t="s">
        <v>34</v>
      </c>
      <c r="N5412" s="11">
        <f>L5412/E5412*100</f>
        <v>13.964030043422134</v>
      </c>
      <c r="O5412" s="12" t="str">
        <f>IF(N5412&lt;10,"Low",IF(N5412&lt;20,"Med","High"))</f>
        <v>Med</v>
      </c>
      <c r="P5412" s="12">
        <f>sales*discount</f>
        <v>354.47359999999998</v>
      </c>
      <c r="Q5412" s="12">
        <f>sales-Discount_Values</f>
        <v>1008.8863999999999</v>
      </c>
      <c r="R5412" s="12">
        <f>DATEDIF(order_date,delivery_date,"D")</f>
        <v>1</v>
      </c>
      <c r="S5412" s="12"/>
    </row>
    <row r="5413" spans="1:19" ht="14.25" customHeight="1" x14ac:dyDescent="0.35">
      <c r="A5413" s="2" t="s">
        <v>6790</v>
      </c>
      <c r="B5413" s="2">
        <v>106757</v>
      </c>
      <c r="C5413" s="2" t="s">
        <v>41</v>
      </c>
      <c r="D5413" s="2" t="s">
        <v>36</v>
      </c>
      <c r="E5413" s="2">
        <v>4487.59</v>
      </c>
      <c r="F5413" s="2">
        <v>0.11</v>
      </c>
      <c r="G5413" s="2">
        <v>8</v>
      </c>
      <c r="H5413" s="3">
        <v>45152</v>
      </c>
      <c r="I5413" s="3">
        <v>45156</v>
      </c>
      <c r="J5413" s="2" t="s">
        <v>31</v>
      </c>
      <c r="K5413" s="2" t="s">
        <v>16</v>
      </c>
      <c r="L5413" s="2">
        <v>626.66</v>
      </c>
      <c r="M5413" s="2" t="s">
        <v>39</v>
      </c>
      <c r="N5413" s="11">
        <f>L5413/E5413*100</f>
        <v>13.964288181406944</v>
      </c>
      <c r="O5413" s="12" t="str">
        <f>IF(N5413&lt;10,"Low",IF(N5413&lt;20,"Med","High"))</f>
        <v>Med</v>
      </c>
      <c r="P5413" s="12">
        <f>sales*discount</f>
        <v>493.63490000000002</v>
      </c>
      <c r="Q5413" s="12">
        <f>sales-Discount_Values</f>
        <v>3993.9551000000001</v>
      </c>
      <c r="R5413" s="12">
        <f>DATEDIF(order_date,delivery_date,"D")</f>
        <v>4</v>
      </c>
      <c r="S5413" s="12"/>
    </row>
    <row r="5414" spans="1:19" ht="14.25" customHeight="1" x14ac:dyDescent="0.35">
      <c r="A5414" s="2" t="s">
        <v>13715</v>
      </c>
      <c r="B5414" s="2">
        <v>113682</v>
      </c>
      <c r="C5414" s="2" t="s">
        <v>25</v>
      </c>
      <c r="D5414" s="2" t="s">
        <v>26</v>
      </c>
      <c r="E5414" s="2">
        <v>302.95</v>
      </c>
      <c r="F5414" s="2">
        <v>0.15</v>
      </c>
      <c r="G5414" s="2">
        <v>4</v>
      </c>
      <c r="H5414" s="3">
        <v>45048</v>
      </c>
      <c r="I5414" s="3">
        <v>45050</v>
      </c>
      <c r="J5414" s="2" t="s">
        <v>31</v>
      </c>
      <c r="K5414" s="2" t="s">
        <v>27</v>
      </c>
      <c r="L5414" s="2">
        <v>42.31</v>
      </c>
      <c r="M5414" s="2" t="s">
        <v>23</v>
      </c>
      <c r="N5414" s="11">
        <f>L5414/E5414*100</f>
        <v>13.966000990262421</v>
      </c>
      <c r="O5414" s="12" t="str">
        <f>IF(N5414&lt;10,"Low",IF(N5414&lt;20,"Med","High"))</f>
        <v>Med</v>
      </c>
      <c r="P5414" s="12">
        <f>sales*discount</f>
        <v>45.442499999999995</v>
      </c>
      <c r="Q5414" s="12">
        <f>sales-Discount_Values</f>
        <v>257.50749999999999</v>
      </c>
      <c r="R5414" s="12">
        <f>DATEDIF(order_date,delivery_date,"D")</f>
        <v>2</v>
      </c>
      <c r="S5414" s="12"/>
    </row>
    <row r="5415" spans="1:19" ht="14.25" customHeight="1" x14ac:dyDescent="0.35">
      <c r="A5415" s="2" t="s">
        <v>1934</v>
      </c>
      <c r="B5415" s="2">
        <v>101901</v>
      </c>
      <c r="C5415" s="2" t="s">
        <v>25</v>
      </c>
      <c r="D5415" s="2" t="s">
        <v>33</v>
      </c>
      <c r="E5415" s="2">
        <v>4610.8599999999997</v>
      </c>
      <c r="F5415" s="2">
        <v>0.12</v>
      </c>
      <c r="G5415" s="2">
        <v>8</v>
      </c>
      <c r="H5415" s="3">
        <v>45263</v>
      </c>
      <c r="I5415" s="3">
        <v>45267</v>
      </c>
      <c r="J5415" s="2" t="s">
        <v>21</v>
      </c>
      <c r="K5415" s="2" t="s">
        <v>22</v>
      </c>
      <c r="L5415" s="2">
        <v>643.96</v>
      </c>
      <c r="M5415" s="2" t="s">
        <v>17</v>
      </c>
      <c r="N5415" s="11">
        <f>L5415/E5415*100</f>
        <v>13.966158157046626</v>
      </c>
      <c r="O5415" s="12" t="str">
        <f>IF(N5415&lt;10,"Low",IF(N5415&lt;20,"Med","High"))</f>
        <v>Med</v>
      </c>
      <c r="P5415" s="12">
        <f>sales*discount</f>
        <v>553.30319999999995</v>
      </c>
      <c r="Q5415" s="12">
        <f>sales-Discount_Values</f>
        <v>4057.5567999999998</v>
      </c>
      <c r="R5415" s="12">
        <f>DATEDIF(order_date,delivery_date,"D")</f>
        <v>4</v>
      </c>
      <c r="S5415" s="12"/>
    </row>
    <row r="5416" spans="1:19" ht="14.25" customHeight="1" x14ac:dyDescent="0.35">
      <c r="A5416" s="2" t="s">
        <v>8803</v>
      </c>
      <c r="B5416" s="2">
        <v>108770</v>
      </c>
      <c r="C5416" s="2" t="s">
        <v>19</v>
      </c>
      <c r="D5416" s="2" t="s">
        <v>33</v>
      </c>
      <c r="E5416" s="2">
        <v>1381.11</v>
      </c>
      <c r="F5416" s="2">
        <v>0.47</v>
      </c>
      <c r="G5416" s="2">
        <v>8</v>
      </c>
      <c r="H5416" s="3">
        <v>45494</v>
      </c>
      <c r="I5416" s="3">
        <v>45497</v>
      </c>
      <c r="J5416" s="2" t="s">
        <v>15</v>
      </c>
      <c r="K5416" s="2" t="s">
        <v>22</v>
      </c>
      <c r="L5416" s="2">
        <v>192.9</v>
      </c>
      <c r="M5416" s="2" t="s">
        <v>39</v>
      </c>
      <c r="N5416" s="11">
        <f>L5416/E5416*100</f>
        <v>13.967026522145233</v>
      </c>
      <c r="O5416" s="12" t="str">
        <f>IF(N5416&lt;10,"Low",IF(N5416&lt;20,"Med","High"))</f>
        <v>Med</v>
      </c>
      <c r="P5416" s="12">
        <f>sales*discount</f>
        <v>649.12169999999992</v>
      </c>
      <c r="Q5416" s="12">
        <f>sales-Discount_Values</f>
        <v>731.98829999999998</v>
      </c>
      <c r="R5416" s="12">
        <f>DATEDIF(order_date,delivery_date,"D")</f>
        <v>3</v>
      </c>
      <c r="S5416" s="12"/>
    </row>
    <row r="5417" spans="1:19" ht="14.25" customHeight="1" x14ac:dyDescent="0.35">
      <c r="A5417" s="2" t="s">
        <v>12036</v>
      </c>
      <c r="B5417" s="2">
        <v>112003</v>
      </c>
      <c r="C5417" s="2" t="s">
        <v>25</v>
      </c>
      <c r="D5417" s="2" t="s">
        <v>36</v>
      </c>
      <c r="E5417" s="2">
        <v>1622.25</v>
      </c>
      <c r="F5417" s="2">
        <v>0.19</v>
      </c>
      <c r="G5417" s="2">
        <v>2</v>
      </c>
      <c r="H5417" s="3">
        <v>45167</v>
      </c>
      <c r="I5417" s="3">
        <v>45169</v>
      </c>
      <c r="J5417" s="2" t="s">
        <v>15</v>
      </c>
      <c r="K5417" s="2" t="s">
        <v>16</v>
      </c>
      <c r="L5417" s="2">
        <v>226.6</v>
      </c>
      <c r="M5417" s="2" t="s">
        <v>48</v>
      </c>
      <c r="N5417" s="11">
        <f>L5417/E5417*100</f>
        <v>13.968253968253968</v>
      </c>
      <c r="O5417" s="12" t="str">
        <f>IF(N5417&lt;10,"Low",IF(N5417&lt;20,"Med","High"))</f>
        <v>Med</v>
      </c>
      <c r="P5417" s="12">
        <f>sales*discount</f>
        <v>308.22750000000002</v>
      </c>
      <c r="Q5417" s="12">
        <f>sales-Discount_Values</f>
        <v>1314.0225</v>
      </c>
      <c r="R5417" s="12">
        <f>DATEDIF(order_date,delivery_date,"D")</f>
        <v>2</v>
      </c>
      <c r="S5417" s="12"/>
    </row>
    <row r="5418" spans="1:19" ht="14.25" customHeight="1" x14ac:dyDescent="0.35">
      <c r="A5418" s="2" t="s">
        <v>624</v>
      </c>
      <c r="B5418" s="2">
        <v>100591</v>
      </c>
      <c r="C5418" s="2" t="s">
        <v>19</v>
      </c>
      <c r="D5418" s="2" t="s">
        <v>14</v>
      </c>
      <c r="E5418" s="2">
        <v>4673.5200000000004</v>
      </c>
      <c r="F5418" s="2">
        <v>0.19</v>
      </c>
      <c r="G5418" s="2">
        <v>3</v>
      </c>
      <c r="H5418" s="3">
        <v>45388</v>
      </c>
      <c r="I5418" s="3">
        <v>45392</v>
      </c>
      <c r="J5418" s="2" t="s">
        <v>21</v>
      </c>
      <c r="K5418" s="2" t="s">
        <v>16</v>
      </c>
      <c r="L5418" s="2">
        <v>652.91</v>
      </c>
      <c r="M5418" s="2" t="s">
        <v>34</v>
      </c>
      <c r="N5418" s="11">
        <f>L5418/E5418*100</f>
        <v>13.970412023485506</v>
      </c>
      <c r="O5418" s="12" t="str">
        <f>IF(N5418&lt;10,"Low",IF(N5418&lt;20,"Med","High"))</f>
        <v>Med</v>
      </c>
      <c r="P5418" s="12">
        <f>sales*discount</f>
        <v>887.9688000000001</v>
      </c>
      <c r="Q5418" s="12">
        <f>sales-Discount_Values</f>
        <v>3785.5512000000003</v>
      </c>
      <c r="R5418" s="12">
        <f>DATEDIF(order_date,delivery_date,"D")</f>
        <v>4</v>
      </c>
      <c r="S5418" s="12"/>
    </row>
    <row r="5419" spans="1:19" ht="14.25" customHeight="1" x14ac:dyDescent="0.35">
      <c r="A5419" s="2" t="s">
        <v>10393</v>
      </c>
      <c r="B5419" s="2">
        <v>110360</v>
      </c>
      <c r="C5419" s="2" t="s">
        <v>41</v>
      </c>
      <c r="D5419" s="2" t="s">
        <v>26</v>
      </c>
      <c r="E5419" s="2">
        <v>4399.6899999999996</v>
      </c>
      <c r="F5419" s="2">
        <v>0.45</v>
      </c>
      <c r="G5419" s="2">
        <v>8</v>
      </c>
      <c r="H5419" s="3">
        <v>45124</v>
      </c>
      <c r="I5419" s="3">
        <v>45128</v>
      </c>
      <c r="J5419" s="2" t="s">
        <v>21</v>
      </c>
      <c r="K5419" s="2" t="s">
        <v>22</v>
      </c>
      <c r="L5419" s="2">
        <v>614.72</v>
      </c>
      <c r="M5419" s="2" t="s">
        <v>34</v>
      </c>
      <c r="N5419" s="11">
        <f>L5419/E5419*100</f>
        <v>13.971893474312965</v>
      </c>
      <c r="O5419" s="12" t="str">
        <f>IF(N5419&lt;10,"Low",IF(N5419&lt;20,"Med","High"))</f>
        <v>Med</v>
      </c>
      <c r="P5419" s="12">
        <f>sales*discount</f>
        <v>1979.8604999999998</v>
      </c>
      <c r="Q5419" s="12">
        <f>sales-Discount_Values</f>
        <v>2419.8294999999998</v>
      </c>
      <c r="R5419" s="12">
        <f>DATEDIF(order_date,delivery_date,"D")</f>
        <v>4</v>
      </c>
      <c r="S5419" s="12"/>
    </row>
    <row r="5420" spans="1:19" ht="14.25" customHeight="1" x14ac:dyDescent="0.35">
      <c r="A5420" s="2" t="s">
        <v>647</v>
      </c>
      <c r="B5420" s="2">
        <v>100614</v>
      </c>
      <c r="C5420" s="2" t="s">
        <v>41</v>
      </c>
      <c r="D5420" s="2" t="s">
        <v>26</v>
      </c>
      <c r="E5420" s="2">
        <v>1716.98</v>
      </c>
      <c r="F5420" s="2">
        <v>0.2</v>
      </c>
      <c r="G5420" s="2">
        <v>4</v>
      </c>
      <c r="H5420" s="3">
        <v>45194</v>
      </c>
      <c r="I5420" s="3">
        <v>45195</v>
      </c>
      <c r="J5420" s="2" t="s">
        <v>21</v>
      </c>
      <c r="K5420" s="2" t="s">
        <v>22</v>
      </c>
      <c r="L5420" s="2">
        <v>239.91</v>
      </c>
      <c r="M5420" s="2" t="s">
        <v>34</v>
      </c>
      <c r="N5420" s="11">
        <f>L5420/E5420*100</f>
        <v>13.972789432608417</v>
      </c>
      <c r="O5420" s="12" t="str">
        <f>IF(N5420&lt;10,"Low",IF(N5420&lt;20,"Med","High"))</f>
        <v>Med</v>
      </c>
      <c r="P5420" s="12">
        <f>sales*discount</f>
        <v>343.39600000000002</v>
      </c>
      <c r="Q5420" s="12">
        <f>sales-Discount_Values</f>
        <v>1373.5840000000001</v>
      </c>
      <c r="R5420" s="12">
        <f>DATEDIF(order_date,delivery_date,"D")</f>
        <v>1</v>
      </c>
      <c r="S5420" s="12"/>
    </row>
    <row r="5421" spans="1:19" ht="14.25" customHeight="1" x14ac:dyDescent="0.35">
      <c r="A5421" s="2" t="s">
        <v>15339</v>
      </c>
      <c r="B5421" s="2">
        <v>115306</v>
      </c>
      <c r="C5421" s="2" t="s">
        <v>25</v>
      </c>
      <c r="D5421" s="2" t="s">
        <v>26</v>
      </c>
      <c r="E5421" s="2">
        <v>1982.92</v>
      </c>
      <c r="F5421" s="2">
        <v>0.28000000000000003</v>
      </c>
      <c r="G5421" s="2">
        <v>6</v>
      </c>
      <c r="H5421" s="3">
        <v>44943</v>
      </c>
      <c r="I5421" s="3">
        <v>44949</v>
      </c>
      <c r="J5421" s="2" t="s">
        <v>15</v>
      </c>
      <c r="K5421" s="2" t="s">
        <v>22</v>
      </c>
      <c r="L5421" s="2">
        <v>277.12</v>
      </c>
      <c r="M5421" s="2" t="s">
        <v>23</v>
      </c>
      <c r="N5421" s="11">
        <f>L5421/E5421*100</f>
        <v>13.975349484598471</v>
      </c>
      <c r="O5421" s="12" t="str">
        <f>IF(N5421&lt;10,"Low",IF(N5421&lt;20,"Med","High"))</f>
        <v>Med</v>
      </c>
      <c r="P5421" s="12">
        <f>sales*discount</f>
        <v>555.21760000000006</v>
      </c>
      <c r="Q5421" s="12">
        <f>sales-Discount_Values</f>
        <v>1427.7024000000001</v>
      </c>
      <c r="R5421" s="12">
        <f>DATEDIF(order_date,delivery_date,"D")</f>
        <v>6</v>
      </c>
      <c r="S5421" s="12"/>
    </row>
    <row r="5422" spans="1:19" ht="14.25" customHeight="1" x14ac:dyDescent="0.35">
      <c r="A5422" s="2" t="s">
        <v>13979</v>
      </c>
      <c r="B5422" s="2">
        <v>113946</v>
      </c>
      <c r="C5422" s="2" t="s">
        <v>19</v>
      </c>
      <c r="D5422" s="2" t="s">
        <v>26</v>
      </c>
      <c r="E5422" s="2">
        <v>3655.39</v>
      </c>
      <c r="F5422" s="2">
        <v>0.3</v>
      </c>
      <c r="G5422" s="2">
        <v>8</v>
      </c>
      <c r="H5422" s="3">
        <v>45654</v>
      </c>
      <c r="I5422" s="3">
        <v>45660</v>
      </c>
      <c r="J5422" s="2" t="s">
        <v>31</v>
      </c>
      <c r="K5422" s="2" t="s">
        <v>16</v>
      </c>
      <c r="L5422" s="2">
        <v>510.87</v>
      </c>
      <c r="M5422" s="2" t="s">
        <v>17</v>
      </c>
      <c r="N5422" s="11">
        <f>L5422/E5422*100</f>
        <v>13.975800119823056</v>
      </c>
      <c r="O5422" s="12" t="str">
        <f>IF(N5422&lt;10,"Low",IF(N5422&lt;20,"Med","High"))</f>
        <v>Med</v>
      </c>
      <c r="P5422" s="12">
        <f>sales*discount</f>
        <v>1096.617</v>
      </c>
      <c r="Q5422" s="12">
        <f>sales-Discount_Values</f>
        <v>2558.7730000000001</v>
      </c>
      <c r="R5422" s="12">
        <f>DATEDIF(order_date,delivery_date,"D")</f>
        <v>6</v>
      </c>
      <c r="S5422" s="12"/>
    </row>
    <row r="5423" spans="1:19" ht="14.25" customHeight="1" x14ac:dyDescent="0.35">
      <c r="A5423" s="2" t="s">
        <v>6699</v>
      </c>
      <c r="B5423" s="2">
        <v>106666</v>
      </c>
      <c r="C5423" s="2" t="s">
        <v>25</v>
      </c>
      <c r="D5423" s="2" t="s">
        <v>26</v>
      </c>
      <c r="E5423" s="2">
        <v>3773.74</v>
      </c>
      <c r="F5423" s="2">
        <v>0.16</v>
      </c>
      <c r="G5423" s="2">
        <v>3</v>
      </c>
      <c r="H5423" s="3">
        <v>45098</v>
      </c>
      <c r="I5423" s="3">
        <v>45100</v>
      </c>
      <c r="J5423" s="2" t="s">
        <v>31</v>
      </c>
      <c r="K5423" s="2" t="s">
        <v>22</v>
      </c>
      <c r="L5423" s="2">
        <v>527.46</v>
      </c>
      <c r="M5423" s="2" t="s">
        <v>28</v>
      </c>
      <c r="N5423" s="11">
        <f>L5423/E5423*100</f>
        <v>13.977115540551285</v>
      </c>
      <c r="O5423" s="12" t="str">
        <f>IF(N5423&lt;10,"Low",IF(N5423&lt;20,"Med","High"))</f>
        <v>Med</v>
      </c>
      <c r="P5423" s="12">
        <f>sales*discount</f>
        <v>603.79840000000002</v>
      </c>
      <c r="Q5423" s="12">
        <f>sales-Discount_Values</f>
        <v>3169.9415999999997</v>
      </c>
      <c r="R5423" s="12">
        <f>DATEDIF(order_date,delivery_date,"D")</f>
        <v>2</v>
      </c>
      <c r="S5423" s="12"/>
    </row>
    <row r="5424" spans="1:19" ht="14.25" customHeight="1" x14ac:dyDescent="0.35">
      <c r="A5424" s="2" t="s">
        <v>2358</v>
      </c>
      <c r="B5424" s="2">
        <v>102325</v>
      </c>
      <c r="C5424" s="2" t="s">
        <v>25</v>
      </c>
      <c r="D5424" s="2" t="s">
        <v>36</v>
      </c>
      <c r="E5424" s="2">
        <v>3039.15</v>
      </c>
      <c r="F5424" s="2">
        <v>0.12</v>
      </c>
      <c r="G5424" s="2">
        <v>9</v>
      </c>
      <c r="H5424" s="3">
        <v>44962</v>
      </c>
      <c r="I5424" s="3">
        <v>44967</v>
      </c>
      <c r="J5424" s="2" t="s">
        <v>15</v>
      </c>
      <c r="K5424" s="2" t="s">
        <v>16</v>
      </c>
      <c r="L5424" s="2">
        <v>424.8</v>
      </c>
      <c r="M5424" s="2" t="s">
        <v>34</v>
      </c>
      <c r="N5424" s="11">
        <f>L5424/E5424*100</f>
        <v>13.977592418932923</v>
      </c>
      <c r="O5424" s="12" t="str">
        <f>IF(N5424&lt;10,"Low",IF(N5424&lt;20,"Med","High"))</f>
        <v>Med</v>
      </c>
      <c r="P5424" s="12">
        <f>sales*discount</f>
        <v>364.69799999999998</v>
      </c>
      <c r="Q5424" s="12">
        <f>sales-Discount_Values</f>
        <v>2674.4520000000002</v>
      </c>
      <c r="R5424" s="12">
        <f>DATEDIF(order_date,delivery_date,"D")</f>
        <v>5</v>
      </c>
      <c r="S5424" s="12"/>
    </row>
    <row r="5425" spans="1:19" ht="14.25" customHeight="1" x14ac:dyDescent="0.35">
      <c r="A5425" s="2" t="s">
        <v>6674</v>
      </c>
      <c r="B5425" s="2">
        <v>106641</v>
      </c>
      <c r="C5425" s="2" t="s">
        <v>19</v>
      </c>
      <c r="D5425" s="2" t="s">
        <v>33</v>
      </c>
      <c r="E5425" s="2">
        <v>1031.6300000000001</v>
      </c>
      <c r="F5425" s="2">
        <v>0.09</v>
      </c>
      <c r="G5425" s="2">
        <v>7</v>
      </c>
      <c r="H5425" s="3">
        <v>45637</v>
      </c>
      <c r="I5425" s="3">
        <v>45644</v>
      </c>
      <c r="J5425" s="2" t="s">
        <v>21</v>
      </c>
      <c r="K5425" s="2" t="s">
        <v>27</v>
      </c>
      <c r="L5425" s="2">
        <v>144.22999999999999</v>
      </c>
      <c r="M5425" s="2" t="s">
        <v>34</v>
      </c>
      <c r="N5425" s="11">
        <f>L5425/E5425*100</f>
        <v>13.980787685507398</v>
      </c>
      <c r="O5425" s="12" t="str">
        <f>IF(N5425&lt;10,"Low",IF(N5425&lt;20,"Med","High"))</f>
        <v>Med</v>
      </c>
      <c r="P5425" s="12">
        <f>sales*discount</f>
        <v>92.846700000000013</v>
      </c>
      <c r="Q5425" s="12">
        <f>sales-Discount_Values</f>
        <v>938.78330000000005</v>
      </c>
      <c r="R5425" s="12">
        <f>DATEDIF(order_date,delivery_date,"D")</f>
        <v>7</v>
      </c>
      <c r="S5425" s="12"/>
    </row>
    <row r="5426" spans="1:19" ht="14.25" customHeight="1" x14ac:dyDescent="0.35">
      <c r="A5426" s="2" t="s">
        <v>9116</v>
      </c>
      <c r="B5426" s="2">
        <v>109083</v>
      </c>
      <c r="C5426" s="2" t="s">
        <v>25</v>
      </c>
      <c r="D5426" s="2" t="s">
        <v>26</v>
      </c>
      <c r="E5426" s="2">
        <v>1689.57</v>
      </c>
      <c r="F5426" s="2">
        <v>0.27</v>
      </c>
      <c r="G5426" s="2">
        <v>4</v>
      </c>
      <c r="H5426" s="3">
        <v>45110</v>
      </c>
      <c r="I5426" s="3">
        <v>45114</v>
      </c>
      <c r="J5426" s="2" t="s">
        <v>31</v>
      </c>
      <c r="K5426" s="2" t="s">
        <v>16</v>
      </c>
      <c r="L5426" s="2">
        <v>236.25</v>
      </c>
      <c r="M5426" s="2" t="s">
        <v>48</v>
      </c>
      <c r="N5426" s="11">
        <f>L5426/E5426*100</f>
        <v>13.982847706812976</v>
      </c>
      <c r="O5426" s="12" t="str">
        <f>IF(N5426&lt;10,"Low",IF(N5426&lt;20,"Med","High"))</f>
        <v>Med</v>
      </c>
      <c r="P5426" s="12">
        <f>sales*discount</f>
        <v>456.18389999999999</v>
      </c>
      <c r="Q5426" s="12">
        <f>sales-Discount_Values</f>
        <v>1233.3860999999999</v>
      </c>
      <c r="R5426" s="12">
        <f>DATEDIF(order_date,delivery_date,"D")</f>
        <v>4</v>
      </c>
      <c r="S5426" s="12"/>
    </row>
    <row r="5427" spans="1:19" ht="14.25" customHeight="1" x14ac:dyDescent="0.35">
      <c r="A5427" s="2" t="s">
        <v>5816</v>
      </c>
      <c r="B5427" s="2">
        <v>105783</v>
      </c>
      <c r="C5427" s="2" t="s">
        <v>25</v>
      </c>
      <c r="D5427" s="2" t="s">
        <v>36</v>
      </c>
      <c r="E5427" s="2">
        <v>112.32</v>
      </c>
      <c r="F5427" s="2">
        <v>0.28999999999999998</v>
      </c>
      <c r="G5427" s="2">
        <v>4</v>
      </c>
      <c r="H5427" s="3">
        <v>44986</v>
      </c>
      <c r="I5427" s="3">
        <v>44993</v>
      </c>
      <c r="J5427" s="2" t="s">
        <v>21</v>
      </c>
      <c r="K5427" s="2" t="s">
        <v>27</v>
      </c>
      <c r="L5427" s="2">
        <v>15.71</v>
      </c>
      <c r="M5427" s="2" t="s">
        <v>34</v>
      </c>
      <c r="N5427" s="11">
        <f>L5427/E5427*100</f>
        <v>13.986823361823363</v>
      </c>
      <c r="O5427" s="12" t="str">
        <f>IF(N5427&lt;10,"Low",IF(N5427&lt;20,"Med","High"))</f>
        <v>Med</v>
      </c>
      <c r="P5427" s="12">
        <f>sales*discount</f>
        <v>32.572799999999994</v>
      </c>
      <c r="Q5427" s="12">
        <f>sales-Discount_Values</f>
        <v>79.747199999999992</v>
      </c>
      <c r="R5427" s="12">
        <f>DATEDIF(order_date,delivery_date,"D")</f>
        <v>7</v>
      </c>
      <c r="S5427" s="12"/>
    </row>
    <row r="5428" spans="1:19" ht="14.25" customHeight="1" x14ac:dyDescent="0.35">
      <c r="A5428" s="2" t="s">
        <v>11365</v>
      </c>
      <c r="B5428" s="2">
        <v>111332</v>
      </c>
      <c r="C5428" s="2" t="s">
        <v>41</v>
      </c>
      <c r="D5428" s="2" t="s">
        <v>14</v>
      </c>
      <c r="E5428" s="2">
        <v>830.35</v>
      </c>
      <c r="F5428" s="2">
        <v>0.3</v>
      </c>
      <c r="G5428" s="2">
        <v>2</v>
      </c>
      <c r="H5428" s="3">
        <v>45407</v>
      </c>
      <c r="I5428" s="3">
        <v>45413</v>
      </c>
      <c r="J5428" s="2" t="s">
        <v>21</v>
      </c>
      <c r="K5428" s="2" t="s">
        <v>16</v>
      </c>
      <c r="L5428" s="2">
        <v>116.15</v>
      </c>
      <c r="M5428" s="2" t="s">
        <v>23</v>
      </c>
      <c r="N5428" s="11">
        <f>L5428/E5428*100</f>
        <v>13.988077316794122</v>
      </c>
      <c r="O5428" s="12" t="str">
        <f>IF(N5428&lt;10,"Low",IF(N5428&lt;20,"Med","High"))</f>
        <v>Med</v>
      </c>
      <c r="P5428" s="12">
        <f>sales*discount</f>
        <v>249.10499999999999</v>
      </c>
      <c r="Q5428" s="12">
        <f>sales-Discount_Values</f>
        <v>581.245</v>
      </c>
      <c r="R5428" s="12">
        <f>DATEDIF(order_date,delivery_date,"D")</f>
        <v>6</v>
      </c>
      <c r="S5428" s="12"/>
    </row>
    <row r="5429" spans="1:19" ht="14.25" customHeight="1" x14ac:dyDescent="0.35">
      <c r="A5429" s="2" t="s">
        <v>4604</v>
      </c>
      <c r="B5429" s="2">
        <v>104571</v>
      </c>
      <c r="C5429" s="2" t="s">
        <v>41</v>
      </c>
      <c r="D5429" s="2" t="s">
        <v>36</v>
      </c>
      <c r="E5429" s="2">
        <v>1761.8</v>
      </c>
      <c r="F5429" s="2">
        <v>0.31</v>
      </c>
      <c r="G5429" s="2">
        <v>6</v>
      </c>
      <c r="H5429" s="3">
        <v>45256</v>
      </c>
      <c r="I5429" s="3">
        <v>45263</v>
      </c>
      <c r="J5429" s="2" t="s">
        <v>15</v>
      </c>
      <c r="K5429" s="2" t="s">
        <v>16</v>
      </c>
      <c r="L5429" s="2">
        <v>246.45</v>
      </c>
      <c r="M5429" s="2" t="s">
        <v>34</v>
      </c>
      <c r="N5429" s="11">
        <f>L5429/E5429*100</f>
        <v>13.988534453399931</v>
      </c>
      <c r="O5429" s="12" t="str">
        <f>IF(N5429&lt;10,"Low",IF(N5429&lt;20,"Med","High"))</f>
        <v>Med</v>
      </c>
      <c r="P5429" s="12">
        <f>sales*discount</f>
        <v>546.15800000000002</v>
      </c>
      <c r="Q5429" s="12">
        <f>sales-Discount_Values</f>
        <v>1215.6419999999998</v>
      </c>
      <c r="R5429" s="12">
        <f>DATEDIF(order_date,delivery_date,"D")</f>
        <v>7</v>
      </c>
      <c r="S5429" s="12"/>
    </row>
    <row r="5430" spans="1:19" ht="14.25" customHeight="1" x14ac:dyDescent="0.35">
      <c r="A5430" s="2" t="s">
        <v>1659</v>
      </c>
      <c r="B5430" s="2">
        <v>101626</v>
      </c>
      <c r="C5430" s="2" t="s">
        <v>25</v>
      </c>
      <c r="D5430" s="2" t="s">
        <v>26</v>
      </c>
      <c r="E5430" s="2">
        <v>612.16999999999996</v>
      </c>
      <c r="F5430" s="2">
        <v>0.22</v>
      </c>
      <c r="G5430" s="2">
        <v>2</v>
      </c>
      <c r="H5430" s="3">
        <v>45379</v>
      </c>
      <c r="I5430" s="3">
        <v>45382</v>
      </c>
      <c r="J5430" s="2" t="s">
        <v>21</v>
      </c>
      <c r="K5430" s="2" t="s">
        <v>16</v>
      </c>
      <c r="L5430" s="2">
        <v>85.64</v>
      </c>
      <c r="M5430" s="2" t="s">
        <v>48</v>
      </c>
      <c r="N5430" s="11">
        <f>L5430/E5430*100</f>
        <v>13.989578058382476</v>
      </c>
      <c r="O5430" s="12" t="str">
        <f>IF(N5430&lt;10,"Low",IF(N5430&lt;20,"Med","High"))</f>
        <v>Med</v>
      </c>
      <c r="P5430" s="12">
        <f>sales*discount</f>
        <v>134.67740000000001</v>
      </c>
      <c r="Q5430" s="12">
        <f>sales-Discount_Values</f>
        <v>477.49259999999992</v>
      </c>
      <c r="R5430" s="12">
        <f>DATEDIF(order_date,delivery_date,"D")</f>
        <v>3</v>
      </c>
      <c r="S5430" s="12"/>
    </row>
    <row r="5431" spans="1:19" ht="14.25" customHeight="1" x14ac:dyDescent="0.35">
      <c r="A5431" s="2" t="s">
        <v>9738</v>
      </c>
      <c r="B5431" s="2">
        <v>109705</v>
      </c>
      <c r="C5431" s="2" t="s">
        <v>25</v>
      </c>
      <c r="D5431" s="2" t="s">
        <v>14</v>
      </c>
      <c r="E5431" s="2">
        <v>3372.67</v>
      </c>
      <c r="F5431" s="2">
        <v>0.41</v>
      </c>
      <c r="G5431" s="2">
        <v>1</v>
      </c>
      <c r="H5431" s="3">
        <v>44950</v>
      </c>
      <c r="I5431" s="3">
        <v>44955</v>
      </c>
      <c r="J5431" s="2" t="s">
        <v>21</v>
      </c>
      <c r="K5431" s="2" t="s">
        <v>22</v>
      </c>
      <c r="L5431" s="2">
        <v>471.87</v>
      </c>
      <c r="M5431" s="2" t="s">
        <v>34</v>
      </c>
      <c r="N5431" s="11">
        <f>L5431/E5431*100</f>
        <v>13.990992299869243</v>
      </c>
      <c r="O5431" s="12" t="str">
        <f>IF(N5431&lt;10,"Low",IF(N5431&lt;20,"Med","High"))</f>
        <v>Med</v>
      </c>
      <c r="P5431" s="12">
        <f>sales*discount</f>
        <v>1382.7946999999999</v>
      </c>
      <c r="Q5431" s="12">
        <f>sales-Discount_Values</f>
        <v>1989.8753000000002</v>
      </c>
      <c r="R5431" s="12">
        <f>DATEDIF(order_date,delivery_date,"D")</f>
        <v>5</v>
      </c>
      <c r="S5431" s="12"/>
    </row>
    <row r="5432" spans="1:19" ht="14.25" customHeight="1" x14ac:dyDescent="0.35">
      <c r="A5432" s="2" t="s">
        <v>113</v>
      </c>
      <c r="B5432" s="2">
        <v>100080</v>
      </c>
      <c r="C5432" s="2" t="s">
        <v>13</v>
      </c>
      <c r="D5432" s="2" t="s">
        <v>20</v>
      </c>
      <c r="E5432" s="2">
        <v>4895.12</v>
      </c>
      <c r="F5432" s="2">
        <v>0.44</v>
      </c>
      <c r="G5432" s="2">
        <v>2</v>
      </c>
      <c r="H5432" s="3">
        <v>45624</v>
      </c>
      <c r="I5432" s="3">
        <v>45630</v>
      </c>
      <c r="J5432" s="2" t="s">
        <v>21</v>
      </c>
      <c r="K5432" s="2" t="s">
        <v>22</v>
      </c>
      <c r="L5432" s="2">
        <v>684.94</v>
      </c>
      <c r="M5432" s="2" t="s">
        <v>48</v>
      </c>
      <c r="N5432" s="11">
        <f>L5432/E5432*100</f>
        <v>13.992302538037885</v>
      </c>
      <c r="O5432" s="12" t="str">
        <f>IF(N5432&lt;10,"Low",IF(N5432&lt;20,"Med","High"))</f>
        <v>Med</v>
      </c>
      <c r="P5432" s="12">
        <f>sales*discount</f>
        <v>2153.8528000000001</v>
      </c>
      <c r="Q5432" s="12">
        <f>sales-Discount_Values</f>
        <v>2741.2671999999998</v>
      </c>
      <c r="R5432" s="12">
        <f>DATEDIF(order_date,delivery_date,"D")</f>
        <v>6</v>
      </c>
      <c r="S5432" s="12"/>
    </row>
    <row r="5433" spans="1:19" ht="14.25" customHeight="1" x14ac:dyDescent="0.35">
      <c r="A5433" s="2" t="s">
        <v>11670</v>
      </c>
      <c r="B5433" s="2">
        <v>111637</v>
      </c>
      <c r="C5433" s="2" t="s">
        <v>19</v>
      </c>
      <c r="D5433" s="2" t="s">
        <v>33</v>
      </c>
      <c r="E5433" s="2">
        <v>353.48</v>
      </c>
      <c r="F5433" s="2">
        <v>0.5</v>
      </c>
      <c r="G5433" s="2">
        <v>7</v>
      </c>
      <c r="H5433" s="3">
        <v>45585</v>
      </c>
      <c r="I5433" s="3">
        <v>45591</v>
      </c>
      <c r="J5433" s="2" t="s">
        <v>31</v>
      </c>
      <c r="K5433" s="2" t="s">
        <v>16</v>
      </c>
      <c r="L5433" s="2">
        <v>49.46</v>
      </c>
      <c r="M5433" s="2" t="s">
        <v>28</v>
      </c>
      <c r="N5433" s="11">
        <f>L5433/E5433*100</f>
        <v>13.992305080909812</v>
      </c>
      <c r="O5433" s="12" t="str">
        <f>IF(N5433&lt;10,"Low",IF(N5433&lt;20,"Med","High"))</f>
        <v>Med</v>
      </c>
      <c r="P5433" s="12">
        <f>sales*discount</f>
        <v>176.74</v>
      </c>
      <c r="Q5433" s="12">
        <f>sales-Discount_Values</f>
        <v>176.74</v>
      </c>
      <c r="R5433" s="12">
        <f>DATEDIF(order_date,delivery_date,"D")</f>
        <v>6</v>
      </c>
      <c r="S5433" s="12"/>
    </row>
    <row r="5434" spans="1:19" ht="14.25" customHeight="1" x14ac:dyDescent="0.35">
      <c r="A5434" s="2" t="s">
        <v>5090</v>
      </c>
      <c r="B5434" s="2">
        <v>105057</v>
      </c>
      <c r="C5434" s="2" t="s">
        <v>13</v>
      </c>
      <c r="D5434" s="2" t="s">
        <v>26</v>
      </c>
      <c r="E5434" s="2">
        <v>4091.47</v>
      </c>
      <c r="F5434" s="2">
        <v>0.15</v>
      </c>
      <c r="G5434" s="2">
        <v>8</v>
      </c>
      <c r="H5434" s="3">
        <v>45300</v>
      </c>
      <c r="I5434" s="3">
        <v>45305</v>
      </c>
      <c r="J5434" s="2" t="s">
        <v>15</v>
      </c>
      <c r="K5434" s="2" t="s">
        <v>22</v>
      </c>
      <c r="L5434" s="2">
        <v>572.53</v>
      </c>
      <c r="M5434" s="2" t="s">
        <v>48</v>
      </c>
      <c r="N5434" s="11">
        <f>L5434/E5434*100</f>
        <v>13.993259146468141</v>
      </c>
      <c r="O5434" s="12" t="str">
        <f>IF(N5434&lt;10,"Low",IF(N5434&lt;20,"Med","High"))</f>
        <v>Med</v>
      </c>
      <c r="P5434" s="12">
        <f>sales*discount</f>
        <v>613.7204999999999</v>
      </c>
      <c r="Q5434" s="12">
        <f>sales-Discount_Values</f>
        <v>3477.7494999999999</v>
      </c>
      <c r="R5434" s="12">
        <f>DATEDIF(order_date,delivery_date,"D")</f>
        <v>5</v>
      </c>
      <c r="S5434" s="12"/>
    </row>
    <row r="5435" spans="1:19" ht="14.25" customHeight="1" x14ac:dyDescent="0.35">
      <c r="A5435" s="2" t="s">
        <v>13721</v>
      </c>
      <c r="B5435" s="2">
        <v>113688</v>
      </c>
      <c r="C5435" s="2" t="s">
        <v>25</v>
      </c>
      <c r="D5435" s="2" t="s">
        <v>36</v>
      </c>
      <c r="E5435" s="2">
        <v>2249.44</v>
      </c>
      <c r="F5435" s="2">
        <v>0.21</v>
      </c>
      <c r="G5435" s="2">
        <v>1</v>
      </c>
      <c r="H5435" s="3">
        <v>45067</v>
      </c>
      <c r="I5435" s="3">
        <v>45068</v>
      </c>
      <c r="J5435" s="2" t="s">
        <v>31</v>
      </c>
      <c r="K5435" s="2" t="s">
        <v>16</v>
      </c>
      <c r="L5435" s="2">
        <v>314.83</v>
      </c>
      <c r="M5435" s="2" t="s">
        <v>39</v>
      </c>
      <c r="N5435" s="11">
        <f>L5435/E5435*100</f>
        <v>13.995927875382316</v>
      </c>
      <c r="O5435" s="12" t="str">
        <f>IF(N5435&lt;10,"Low",IF(N5435&lt;20,"Med","High"))</f>
        <v>Med</v>
      </c>
      <c r="P5435" s="12">
        <f>sales*discount</f>
        <v>472.38240000000002</v>
      </c>
      <c r="Q5435" s="12">
        <f>sales-Discount_Values</f>
        <v>1777.0576000000001</v>
      </c>
      <c r="R5435" s="12">
        <f>DATEDIF(order_date,delivery_date,"D")</f>
        <v>1</v>
      </c>
      <c r="S5435" s="12"/>
    </row>
    <row r="5436" spans="1:19" ht="14.25" customHeight="1" x14ac:dyDescent="0.35">
      <c r="A5436" s="2" t="s">
        <v>10814</v>
      </c>
      <c r="B5436" s="2">
        <v>110781</v>
      </c>
      <c r="C5436" s="2" t="s">
        <v>25</v>
      </c>
      <c r="D5436" s="2" t="s">
        <v>26</v>
      </c>
      <c r="E5436" s="2">
        <v>4669.84</v>
      </c>
      <c r="F5436" s="2">
        <v>0.45</v>
      </c>
      <c r="G5436" s="2">
        <v>6</v>
      </c>
      <c r="H5436" s="3">
        <v>45013</v>
      </c>
      <c r="I5436" s="3">
        <v>45019</v>
      </c>
      <c r="J5436" s="2" t="s">
        <v>21</v>
      </c>
      <c r="K5436" s="2" t="s">
        <v>22</v>
      </c>
      <c r="L5436" s="2">
        <v>653.64</v>
      </c>
      <c r="M5436" s="2" t="s">
        <v>34</v>
      </c>
      <c r="N5436" s="11">
        <f>L5436/E5436*100</f>
        <v>13.997053432237506</v>
      </c>
      <c r="O5436" s="12" t="str">
        <f>IF(N5436&lt;10,"Low",IF(N5436&lt;20,"Med","High"))</f>
        <v>Med</v>
      </c>
      <c r="P5436" s="12">
        <f>sales*discount</f>
        <v>2101.4280000000003</v>
      </c>
      <c r="Q5436" s="12">
        <f>sales-Discount_Values</f>
        <v>2568.4119999999998</v>
      </c>
      <c r="R5436" s="12">
        <f>DATEDIF(order_date,delivery_date,"D")</f>
        <v>6</v>
      </c>
      <c r="S5436" s="12"/>
    </row>
    <row r="5437" spans="1:19" ht="14.25" customHeight="1" x14ac:dyDescent="0.35">
      <c r="A5437" s="2" t="s">
        <v>11612</v>
      </c>
      <c r="B5437" s="2">
        <v>111579</v>
      </c>
      <c r="C5437" s="2" t="s">
        <v>25</v>
      </c>
      <c r="D5437" s="2" t="s">
        <v>36</v>
      </c>
      <c r="E5437" s="2">
        <v>4759.6099999999997</v>
      </c>
      <c r="F5437" s="2">
        <v>0.2</v>
      </c>
      <c r="G5437" s="2">
        <v>2</v>
      </c>
      <c r="H5437" s="3">
        <v>45433</v>
      </c>
      <c r="I5437" s="3">
        <v>45435</v>
      </c>
      <c r="J5437" s="2" t="s">
        <v>31</v>
      </c>
      <c r="K5437" s="2" t="s">
        <v>22</v>
      </c>
      <c r="L5437" s="2">
        <v>666.26</v>
      </c>
      <c r="M5437" s="2" t="s">
        <v>39</v>
      </c>
      <c r="N5437" s="11">
        <f>L5437/E5437*100</f>
        <v>13.998205735343863</v>
      </c>
      <c r="O5437" s="12" t="str">
        <f>IF(N5437&lt;10,"Low",IF(N5437&lt;20,"Med","High"))</f>
        <v>Med</v>
      </c>
      <c r="P5437" s="12">
        <f>sales*discount</f>
        <v>951.92200000000003</v>
      </c>
      <c r="Q5437" s="12">
        <f>sales-Discount_Values</f>
        <v>3807.6879999999996</v>
      </c>
      <c r="R5437" s="12">
        <f>DATEDIF(order_date,delivery_date,"D")</f>
        <v>2</v>
      </c>
      <c r="S5437" s="12"/>
    </row>
    <row r="5438" spans="1:19" ht="14.25" customHeight="1" x14ac:dyDescent="0.35">
      <c r="A5438" s="2" t="s">
        <v>9513</v>
      </c>
      <c r="B5438" s="2">
        <v>109480</v>
      </c>
      <c r="C5438" s="2" t="s">
        <v>19</v>
      </c>
      <c r="D5438" s="2" t="s">
        <v>14</v>
      </c>
      <c r="E5438" s="2">
        <v>964.71</v>
      </c>
      <c r="F5438" s="2">
        <v>0.11</v>
      </c>
      <c r="G5438" s="2">
        <v>2</v>
      </c>
      <c r="H5438" s="3">
        <v>45116</v>
      </c>
      <c r="I5438" s="3">
        <v>45119</v>
      </c>
      <c r="J5438" s="2" t="s">
        <v>15</v>
      </c>
      <c r="K5438" s="2" t="s">
        <v>27</v>
      </c>
      <c r="L5438" s="2">
        <v>135.06</v>
      </c>
      <c r="M5438" s="2" t="s">
        <v>28</v>
      </c>
      <c r="N5438" s="11">
        <f>L5438/E5438*100</f>
        <v>14.000062194856486</v>
      </c>
      <c r="O5438" s="12" t="str">
        <f>IF(N5438&lt;10,"Low",IF(N5438&lt;20,"Med","High"))</f>
        <v>Med</v>
      </c>
      <c r="P5438" s="12">
        <f>sales*discount</f>
        <v>106.1181</v>
      </c>
      <c r="Q5438" s="12">
        <f>sales-Discount_Values</f>
        <v>858.59190000000001</v>
      </c>
      <c r="R5438" s="12">
        <f>DATEDIF(order_date,delivery_date,"D")</f>
        <v>3</v>
      </c>
      <c r="S5438" s="12"/>
    </row>
    <row r="5439" spans="1:19" ht="14.25" customHeight="1" x14ac:dyDescent="0.35">
      <c r="A5439" s="2" t="s">
        <v>10308</v>
      </c>
      <c r="B5439" s="2">
        <v>110275</v>
      </c>
      <c r="C5439" s="2" t="s">
        <v>13</v>
      </c>
      <c r="D5439" s="2" t="s">
        <v>36</v>
      </c>
      <c r="E5439" s="2">
        <v>2644.35</v>
      </c>
      <c r="F5439" s="2">
        <v>0.01</v>
      </c>
      <c r="G5439" s="2">
        <v>3</v>
      </c>
      <c r="H5439" s="3">
        <v>45409</v>
      </c>
      <c r="I5439" s="3">
        <v>45411</v>
      </c>
      <c r="J5439" s="2" t="s">
        <v>15</v>
      </c>
      <c r="K5439" s="2" t="s">
        <v>16</v>
      </c>
      <c r="L5439" s="2">
        <v>370.24</v>
      </c>
      <c r="M5439" s="2" t="s">
        <v>39</v>
      </c>
      <c r="N5439" s="11">
        <f>L5439/E5439*100</f>
        <v>14.001172310775805</v>
      </c>
      <c r="O5439" s="12" t="str">
        <f>IF(N5439&lt;10,"Low",IF(N5439&lt;20,"Med","High"))</f>
        <v>Med</v>
      </c>
      <c r="P5439" s="12">
        <f>sales*discount</f>
        <v>26.4435</v>
      </c>
      <c r="Q5439" s="12">
        <f>sales-Discount_Values</f>
        <v>2617.9065000000001</v>
      </c>
      <c r="R5439" s="12">
        <f>DATEDIF(order_date,delivery_date,"D")</f>
        <v>2</v>
      </c>
      <c r="S5439" s="12"/>
    </row>
    <row r="5440" spans="1:19" ht="14.25" customHeight="1" x14ac:dyDescent="0.35">
      <c r="A5440" s="2" t="s">
        <v>3418</v>
      </c>
      <c r="B5440" s="2">
        <v>103385</v>
      </c>
      <c r="C5440" s="2" t="s">
        <v>41</v>
      </c>
      <c r="D5440" s="2" t="s">
        <v>26</v>
      </c>
      <c r="E5440" s="2">
        <v>4969.13</v>
      </c>
      <c r="F5440" s="2">
        <v>0.42</v>
      </c>
      <c r="G5440" s="2">
        <v>5</v>
      </c>
      <c r="H5440" s="3">
        <v>45218</v>
      </c>
      <c r="I5440" s="3">
        <v>45225</v>
      </c>
      <c r="J5440" s="2" t="s">
        <v>31</v>
      </c>
      <c r="K5440" s="2" t="s">
        <v>27</v>
      </c>
      <c r="L5440" s="2">
        <v>695.75</v>
      </c>
      <c r="M5440" s="2" t="s">
        <v>34</v>
      </c>
      <c r="N5440" s="11">
        <f>L5440/E5440*100</f>
        <v>14.001444920941895</v>
      </c>
      <c r="O5440" s="12" t="str">
        <f>IF(N5440&lt;10,"Low",IF(N5440&lt;20,"Med","High"))</f>
        <v>Med</v>
      </c>
      <c r="P5440" s="12">
        <f>sales*discount</f>
        <v>2087.0346</v>
      </c>
      <c r="Q5440" s="12">
        <f>sales-Discount_Values</f>
        <v>2882.0954000000002</v>
      </c>
      <c r="R5440" s="12">
        <f>DATEDIF(order_date,delivery_date,"D")</f>
        <v>7</v>
      </c>
      <c r="S5440" s="12"/>
    </row>
    <row r="5441" spans="1:19" ht="14.25" customHeight="1" x14ac:dyDescent="0.35">
      <c r="A5441" s="2" t="s">
        <v>2279</v>
      </c>
      <c r="B5441" s="2">
        <v>102246</v>
      </c>
      <c r="C5441" s="2" t="s">
        <v>25</v>
      </c>
      <c r="D5441" s="2" t="s">
        <v>36</v>
      </c>
      <c r="E5441" s="2">
        <v>4041.18</v>
      </c>
      <c r="F5441" s="2">
        <v>0.48</v>
      </c>
      <c r="G5441" s="2">
        <v>5</v>
      </c>
      <c r="H5441" s="3">
        <v>45638</v>
      </c>
      <c r="I5441" s="3">
        <v>45639</v>
      </c>
      <c r="J5441" s="2" t="s">
        <v>15</v>
      </c>
      <c r="K5441" s="2" t="s">
        <v>16</v>
      </c>
      <c r="L5441" s="2">
        <v>565.83000000000004</v>
      </c>
      <c r="M5441" s="2" t="s">
        <v>39</v>
      </c>
      <c r="N5441" s="11">
        <f>L5441/E5441*100</f>
        <v>14.001603492049352</v>
      </c>
      <c r="O5441" s="12" t="str">
        <f>IF(N5441&lt;10,"Low",IF(N5441&lt;20,"Med","High"))</f>
        <v>Med</v>
      </c>
      <c r="P5441" s="12">
        <f>sales*discount</f>
        <v>1939.7663999999997</v>
      </c>
      <c r="Q5441" s="12">
        <f>sales-Discount_Values</f>
        <v>2101.4135999999999</v>
      </c>
      <c r="R5441" s="12">
        <f>DATEDIF(order_date,delivery_date,"D")</f>
        <v>1</v>
      </c>
      <c r="S5441" s="12"/>
    </row>
    <row r="5442" spans="1:19" ht="14.25" customHeight="1" x14ac:dyDescent="0.35">
      <c r="A5442" s="2" t="s">
        <v>3907</v>
      </c>
      <c r="B5442" s="2">
        <v>103874</v>
      </c>
      <c r="C5442" s="2" t="s">
        <v>19</v>
      </c>
      <c r="D5442" s="2" t="s">
        <v>20</v>
      </c>
      <c r="E5442" s="2">
        <v>3640.18</v>
      </c>
      <c r="F5442" s="2">
        <v>0.42</v>
      </c>
      <c r="G5442" s="2">
        <v>1</v>
      </c>
      <c r="H5442" s="3">
        <v>45119</v>
      </c>
      <c r="I5442" s="3">
        <v>45120</v>
      </c>
      <c r="J5442" s="2" t="s">
        <v>21</v>
      </c>
      <c r="K5442" s="2" t="s">
        <v>27</v>
      </c>
      <c r="L5442" s="2">
        <v>509.74</v>
      </c>
      <c r="M5442" s="2" t="s">
        <v>34</v>
      </c>
      <c r="N5442" s="11">
        <f>L5442/E5442*100</f>
        <v>14.003153690202133</v>
      </c>
      <c r="O5442" s="12" t="str">
        <f>IF(N5442&lt;10,"Low",IF(N5442&lt;20,"Med","High"))</f>
        <v>Med</v>
      </c>
      <c r="P5442" s="12">
        <f>sales*discount</f>
        <v>1528.8755999999998</v>
      </c>
      <c r="Q5442" s="12">
        <f>sales-Discount_Values</f>
        <v>2111.3044</v>
      </c>
      <c r="R5442" s="12">
        <f>DATEDIF(order_date,delivery_date,"D")</f>
        <v>1</v>
      </c>
      <c r="S5442" s="12"/>
    </row>
    <row r="5443" spans="1:19" ht="14.25" customHeight="1" x14ac:dyDescent="0.35">
      <c r="A5443" s="2" t="s">
        <v>2684</v>
      </c>
      <c r="B5443" s="2">
        <v>102651</v>
      </c>
      <c r="C5443" s="2" t="s">
        <v>25</v>
      </c>
      <c r="D5443" s="2" t="s">
        <v>33</v>
      </c>
      <c r="E5443" s="2">
        <v>1792.7</v>
      </c>
      <c r="F5443" s="2">
        <v>0.36</v>
      </c>
      <c r="G5443" s="2">
        <v>7</v>
      </c>
      <c r="H5443" s="3">
        <v>45164</v>
      </c>
      <c r="I5443" s="3">
        <v>45168</v>
      </c>
      <c r="J5443" s="2" t="s">
        <v>21</v>
      </c>
      <c r="K5443" s="2" t="s">
        <v>16</v>
      </c>
      <c r="L5443" s="2">
        <v>251.06</v>
      </c>
      <c r="M5443" s="2" t="s">
        <v>34</v>
      </c>
      <c r="N5443" s="11">
        <f>L5443/E5443*100</f>
        <v>14.004574106096948</v>
      </c>
      <c r="O5443" s="12" t="str">
        <f>IF(N5443&lt;10,"Low",IF(N5443&lt;20,"Med","High"))</f>
        <v>Med</v>
      </c>
      <c r="P5443" s="12">
        <f>sales*discount</f>
        <v>645.37199999999996</v>
      </c>
      <c r="Q5443" s="12">
        <f>sales-Discount_Values</f>
        <v>1147.328</v>
      </c>
      <c r="R5443" s="12">
        <f>DATEDIF(order_date,delivery_date,"D")</f>
        <v>4</v>
      </c>
      <c r="S5443" s="12"/>
    </row>
    <row r="5444" spans="1:19" ht="14.25" customHeight="1" x14ac:dyDescent="0.35">
      <c r="A5444" s="2" t="s">
        <v>2667</v>
      </c>
      <c r="B5444" s="2">
        <v>102634</v>
      </c>
      <c r="C5444" s="2" t="s">
        <v>41</v>
      </c>
      <c r="D5444" s="2" t="s">
        <v>36</v>
      </c>
      <c r="E5444" s="2">
        <v>4582.1899999999996</v>
      </c>
      <c r="F5444" s="2">
        <v>0.31</v>
      </c>
      <c r="G5444" s="2">
        <v>9</v>
      </c>
      <c r="H5444" s="3">
        <v>45073</v>
      </c>
      <c r="I5444" s="3">
        <v>45076</v>
      </c>
      <c r="J5444" s="2" t="s">
        <v>15</v>
      </c>
      <c r="K5444" s="2" t="s">
        <v>27</v>
      </c>
      <c r="L5444" s="2">
        <v>641.79</v>
      </c>
      <c r="M5444" s="2" t="s">
        <v>17</v>
      </c>
      <c r="N5444" s="11">
        <f>L5444/E5444*100</f>
        <v>14.006184815557626</v>
      </c>
      <c r="O5444" s="12" t="str">
        <f>IF(N5444&lt;10,"Low",IF(N5444&lt;20,"Med","High"))</f>
        <v>Med</v>
      </c>
      <c r="P5444" s="12">
        <f>sales*discount</f>
        <v>1420.4788999999998</v>
      </c>
      <c r="Q5444" s="12">
        <f>sales-Discount_Values</f>
        <v>3161.7110999999995</v>
      </c>
      <c r="R5444" s="12">
        <f>DATEDIF(order_date,delivery_date,"D")</f>
        <v>3</v>
      </c>
      <c r="S5444" s="12"/>
    </row>
    <row r="5445" spans="1:19" ht="14.25" customHeight="1" x14ac:dyDescent="0.35">
      <c r="A5445" s="2" t="s">
        <v>13123</v>
      </c>
      <c r="B5445" s="2">
        <v>113090</v>
      </c>
      <c r="C5445" s="2" t="s">
        <v>25</v>
      </c>
      <c r="D5445" s="2" t="s">
        <v>33</v>
      </c>
      <c r="E5445" s="2">
        <v>2276.06</v>
      </c>
      <c r="F5445" s="2">
        <v>0.27</v>
      </c>
      <c r="G5445" s="2">
        <v>7</v>
      </c>
      <c r="H5445" s="3">
        <v>45269</v>
      </c>
      <c r="I5445" s="3">
        <v>45271</v>
      </c>
      <c r="J5445" s="2" t="s">
        <v>21</v>
      </c>
      <c r="K5445" s="2" t="s">
        <v>22</v>
      </c>
      <c r="L5445" s="2">
        <v>318.81</v>
      </c>
      <c r="M5445" s="2" t="s">
        <v>39</v>
      </c>
      <c r="N5445" s="11">
        <f>L5445/E5445*100</f>
        <v>14.007099988576751</v>
      </c>
      <c r="O5445" s="12" t="str">
        <f>IF(N5445&lt;10,"Low",IF(N5445&lt;20,"Med","High"))</f>
        <v>Med</v>
      </c>
      <c r="P5445" s="12">
        <f>sales*discount</f>
        <v>614.53620000000001</v>
      </c>
      <c r="Q5445" s="12">
        <f>sales-Discount_Values</f>
        <v>1661.5237999999999</v>
      </c>
      <c r="R5445" s="12">
        <f>DATEDIF(order_date,delivery_date,"D")</f>
        <v>2</v>
      </c>
      <c r="S5445" s="12"/>
    </row>
    <row r="5446" spans="1:19" ht="14.25" customHeight="1" x14ac:dyDescent="0.35">
      <c r="A5446" s="2" t="s">
        <v>5922</v>
      </c>
      <c r="B5446" s="2">
        <v>105889</v>
      </c>
      <c r="C5446" s="2" t="s">
        <v>25</v>
      </c>
      <c r="D5446" s="2" t="s">
        <v>36</v>
      </c>
      <c r="E5446" s="2">
        <v>711.79</v>
      </c>
      <c r="F5446" s="2">
        <v>0.25</v>
      </c>
      <c r="G5446" s="2">
        <v>3</v>
      </c>
      <c r="H5446" s="3">
        <v>45299</v>
      </c>
      <c r="I5446" s="3">
        <v>45301</v>
      </c>
      <c r="J5446" s="2" t="s">
        <v>21</v>
      </c>
      <c r="K5446" s="2" t="s">
        <v>27</v>
      </c>
      <c r="L5446" s="2">
        <v>99.71</v>
      </c>
      <c r="M5446" s="2" t="s">
        <v>17</v>
      </c>
      <c r="N5446" s="11">
        <f>L5446/E5446*100</f>
        <v>14.008345157981989</v>
      </c>
      <c r="O5446" s="12" t="str">
        <f>IF(N5446&lt;10,"Low",IF(N5446&lt;20,"Med","High"))</f>
        <v>Med</v>
      </c>
      <c r="P5446" s="12">
        <f>sales*discount</f>
        <v>177.94749999999999</v>
      </c>
      <c r="Q5446" s="12">
        <f>sales-Discount_Values</f>
        <v>533.84249999999997</v>
      </c>
      <c r="R5446" s="12">
        <f>DATEDIF(order_date,delivery_date,"D")</f>
        <v>2</v>
      </c>
      <c r="S5446" s="12"/>
    </row>
    <row r="5447" spans="1:19" ht="14.25" customHeight="1" x14ac:dyDescent="0.35">
      <c r="A5447" s="2" t="s">
        <v>4624</v>
      </c>
      <c r="B5447" s="2">
        <v>104591</v>
      </c>
      <c r="C5447" s="2" t="s">
        <v>25</v>
      </c>
      <c r="D5447" s="2" t="s">
        <v>14</v>
      </c>
      <c r="E5447" s="2">
        <v>4288.6400000000003</v>
      </c>
      <c r="F5447" s="2">
        <v>0.44</v>
      </c>
      <c r="G5447" s="2">
        <v>8</v>
      </c>
      <c r="H5447" s="3">
        <v>45084</v>
      </c>
      <c r="I5447" s="3">
        <v>45085</v>
      </c>
      <c r="J5447" s="2" t="s">
        <v>21</v>
      </c>
      <c r="K5447" s="2" t="s">
        <v>22</v>
      </c>
      <c r="L5447" s="2">
        <v>600.77</v>
      </c>
      <c r="M5447" s="2" t="s">
        <v>28</v>
      </c>
      <c r="N5447" s="11">
        <f>L5447/E5447*100</f>
        <v>14.008403596478136</v>
      </c>
      <c r="O5447" s="12" t="str">
        <f>IF(N5447&lt;10,"Low",IF(N5447&lt;20,"Med","High"))</f>
        <v>Med</v>
      </c>
      <c r="P5447" s="12">
        <f>sales*discount</f>
        <v>1887.0016000000001</v>
      </c>
      <c r="Q5447" s="12">
        <f>sales-Discount_Values</f>
        <v>2401.6384000000003</v>
      </c>
      <c r="R5447" s="12">
        <f>DATEDIF(order_date,delivery_date,"D")</f>
        <v>1</v>
      </c>
      <c r="S5447" s="12"/>
    </row>
    <row r="5448" spans="1:19" ht="14.25" customHeight="1" x14ac:dyDescent="0.35">
      <c r="A5448" s="2" t="s">
        <v>13384</v>
      </c>
      <c r="B5448" s="2">
        <v>113351</v>
      </c>
      <c r="C5448" s="2" t="s">
        <v>19</v>
      </c>
      <c r="D5448" s="2" t="s">
        <v>20</v>
      </c>
      <c r="E5448" s="2">
        <v>4155.95</v>
      </c>
      <c r="F5448" s="2">
        <v>0.47</v>
      </c>
      <c r="G5448" s="2">
        <v>9</v>
      </c>
      <c r="H5448" s="3">
        <v>45053</v>
      </c>
      <c r="I5448" s="3">
        <v>45058</v>
      </c>
      <c r="J5448" s="2" t="s">
        <v>21</v>
      </c>
      <c r="K5448" s="2" t="s">
        <v>27</v>
      </c>
      <c r="L5448" s="2">
        <v>582.22</v>
      </c>
      <c r="M5448" s="2" t="s">
        <v>28</v>
      </c>
      <c r="N5448" s="11">
        <f>L5448/E5448*100</f>
        <v>14.009311950336267</v>
      </c>
      <c r="O5448" s="12" t="str">
        <f>IF(N5448&lt;10,"Low",IF(N5448&lt;20,"Med","High"))</f>
        <v>Med</v>
      </c>
      <c r="P5448" s="12">
        <f>sales*discount</f>
        <v>1953.2964999999997</v>
      </c>
      <c r="Q5448" s="12">
        <f>sales-Discount_Values</f>
        <v>2202.6535000000003</v>
      </c>
      <c r="R5448" s="12">
        <f>DATEDIF(order_date,delivery_date,"D")</f>
        <v>5</v>
      </c>
      <c r="S5448" s="12"/>
    </row>
    <row r="5449" spans="1:19" ht="14.25" customHeight="1" x14ac:dyDescent="0.35">
      <c r="A5449" s="2" t="s">
        <v>10614</v>
      </c>
      <c r="B5449" s="2">
        <v>110581</v>
      </c>
      <c r="C5449" s="2" t="s">
        <v>41</v>
      </c>
      <c r="D5449" s="2" t="s">
        <v>33</v>
      </c>
      <c r="E5449" s="2">
        <v>4234.7</v>
      </c>
      <c r="F5449" s="2">
        <v>0.46</v>
      </c>
      <c r="G5449" s="2">
        <v>3</v>
      </c>
      <c r="H5449" s="3">
        <v>45524</v>
      </c>
      <c r="I5449" s="3">
        <v>45530</v>
      </c>
      <c r="J5449" s="2" t="s">
        <v>31</v>
      </c>
      <c r="K5449" s="2" t="s">
        <v>22</v>
      </c>
      <c r="L5449" s="2">
        <v>593.44000000000005</v>
      </c>
      <c r="M5449" s="2" t="s">
        <v>48</v>
      </c>
      <c r="N5449" s="11">
        <f>L5449/E5449*100</f>
        <v>14.013743594587577</v>
      </c>
      <c r="O5449" s="12" t="str">
        <f>IF(N5449&lt;10,"Low",IF(N5449&lt;20,"Med","High"))</f>
        <v>Med</v>
      </c>
      <c r="P5449" s="12">
        <f>sales*discount</f>
        <v>1947.962</v>
      </c>
      <c r="Q5449" s="12">
        <f>sales-Discount_Values</f>
        <v>2286.7379999999998</v>
      </c>
      <c r="R5449" s="12">
        <f>DATEDIF(order_date,delivery_date,"D")</f>
        <v>6</v>
      </c>
      <c r="S5449" s="12"/>
    </row>
    <row r="5450" spans="1:19" ht="14.25" customHeight="1" x14ac:dyDescent="0.35">
      <c r="A5450" s="2" t="s">
        <v>3726</v>
      </c>
      <c r="B5450" s="2">
        <v>103693</v>
      </c>
      <c r="C5450" s="2" t="s">
        <v>19</v>
      </c>
      <c r="D5450" s="2" t="s">
        <v>14</v>
      </c>
      <c r="E5450" s="2">
        <v>2205.59</v>
      </c>
      <c r="F5450" s="2">
        <v>0.06</v>
      </c>
      <c r="G5450" s="2">
        <v>4</v>
      </c>
      <c r="H5450" s="3">
        <v>45435</v>
      </c>
      <c r="I5450" s="3">
        <v>45439</v>
      </c>
      <c r="J5450" s="2" t="s">
        <v>15</v>
      </c>
      <c r="K5450" s="2" t="s">
        <v>27</v>
      </c>
      <c r="L5450" s="2">
        <v>309.16000000000003</v>
      </c>
      <c r="M5450" s="2" t="s">
        <v>23</v>
      </c>
      <c r="N5450" s="11">
        <f>L5450/E5450*100</f>
        <v>14.01711106778685</v>
      </c>
      <c r="O5450" s="12" t="str">
        <f>IF(N5450&lt;10,"Low",IF(N5450&lt;20,"Med","High"))</f>
        <v>Med</v>
      </c>
      <c r="P5450" s="12">
        <f>sales*discount</f>
        <v>132.33539999999999</v>
      </c>
      <c r="Q5450" s="12">
        <f>sales-Discount_Values</f>
        <v>2073.2546000000002</v>
      </c>
      <c r="R5450" s="12">
        <f>DATEDIF(order_date,delivery_date,"D")</f>
        <v>4</v>
      </c>
      <c r="S5450" s="12"/>
    </row>
    <row r="5451" spans="1:19" ht="14.25" customHeight="1" x14ac:dyDescent="0.35">
      <c r="A5451" s="2" t="s">
        <v>13194</v>
      </c>
      <c r="B5451" s="2">
        <v>113161</v>
      </c>
      <c r="C5451" s="2" t="s">
        <v>13</v>
      </c>
      <c r="D5451" s="2" t="s">
        <v>36</v>
      </c>
      <c r="E5451" s="2">
        <v>3124.39</v>
      </c>
      <c r="F5451" s="2">
        <v>0.42</v>
      </c>
      <c r="G5451" s="2">
        <v>9</v>
      </c>
      <c r="H5451" s="3">
        <v>45251</v>
      </c>
      <c r="I5451" s="3">
        <v>45254</v>
      </c>
      <c r="J5451" s="2" t="s">
        <v>21</v>
      </c>
      <c r="K5451" s="2" t="s">
        <v>16</v>
      </c>
      <c r="L5451" s="2">
        <v>437.95</v>
      </c>
      <c r="M5451" s="2" t="s">
        <v>17</v>
      </c>
      <c r="N5451" s="11">
        <f>L5451/E5451*100</f>
        <v>14.017136144975501</v>
      </c>
      <c r="O5451" s="12" t="str">
        <f>IF(N5451&lt;10,"Low",IF(N5451&lt;20,"Med","High"))</f>
        <v>Med</v>
      </c>
      <c r="P5451" s="12">
        <f>sales*discount</f>
        <v>1312.2438</v>
      </c>
      <c r="Q5451" s="12">
        <f>sales-Discount_Values</f>
        <v>1812.1461999999999</v>
      </c>
      <c r="R5451" s="12">
        <f>DATEDIF(order_date,delivery_date,"D")</f>
        <v>3</v>
      </c>
      <c r="S5451" s="12"/>
    </row>
    <row r="5452" spans="1:19" ht="14.25" customHeight="1" x14ac:dyDescent="0.35">
      <c r="A5452" s="2" t="s">
        <v>10759</v>
      </c>
      <c r="B5452" s="2">
        <v>110726</v>
      </c>
      <c r="C5452" s="2" t="s">
        <v>41</v>
      </c>
      <c r="D5452" s="2" t="s">
        <v>14</v>
      </c>
      <c r="E5452" s="2">
        <v>3215.13</v>
      </c>
      <c r="F5452" s="2">
        <v>0.01</v>
      </c>
      <c r="G5452" s="2">
        <v>6</v>
      </c>
      <c r="H5452" s="3">
        <v>45010</v>
      </c>
      <c r="I5452" s="3">
        <v>45017</v>
      </c>
      <c r="J5452" s="2" t="s">
        <v>31</v>
      </c>
      <c r="K5452" s="2" t="s">
        <v>16</v>
      </c>
      <c r="L5452" s="2">
        <v>450.78</v>
      </c>
      <c r="M5452" s="2" t="s">
        <v>17</v>
      </c>
      <c r="N5452" s="11">
        <f>L5452/E5452*100</f>
        <v>14.02058392662194</v>
      </c>
      <c r="O5452" s="12" t="str">
        <f>IF(N5452&lt;10,"Low",IF(N5452&lt;20,"Med","High"))</f>
        <v>Med</v>
      </c>
      <c r="P5452" s="12">
        <f>sales*discount</f>
        <v>32.151299999999999</v>
      </c>
      <c r="Q5452" s="12">
        <f>sales-Discount_Values</f>
        <v>3182.9787000000001</v>
      </c>
      <c r="R5452" s="12">
        <f>DATEDIF(order_date,delivery_date,"D")</f>
        <v>7</v>
      </c>
      <c r="S5452" s="12"/>
    </row>
    <row r="5453" spans="1:19" ht="14.25" customHeight="1" x14ac:dyDescent="0.35">
      <c r="A5453" s="2" t="s">
        <v>3315</v>
      </c>
      <c r="B5453" s="2">
        <v>103282</v>
      </c>
      <c r="C5453" s="2" t="s">
        <v>25</v>
      </c>
      <c r="D5453" s="2" t="s">
        <v>33</v>
      </c>
      <c r="E5453" s="2">
        <v>570.49</v>
      </c>
      <c r="F5453" s="2">
        <v>0.04</v>
      </c>
      <c r="G5453" s="2">
        <v>4</v>
      </c>
      <c r="H5453" s="3">
        <v>45159</v>
      </c>
      <c r="I5453" s="3">
        <v>45163</v>
      </c>
      <c r="J5453" s="2" t="s">
        <v>15</v>
      </c>
      <c r="K5453" s="2" t="s">
        <v>16</v>
      </c>
      <c r="L5453" s="2">
        <v>79.989999999999995</v>
      </c>
      <c r="M5453" s="2" t="s">
        <v>23</v>
      </c>
      <c r="N5453" s="11">
        <f>L5453/E5453*100</f>
        <v>14.021279952321688</v>
      </c>
      <c r="O5453" s="12" t="str">
        <f>IF(N5453&lt;10,"Low",IF(N5453&lt;20,"Med","High"))</f>
        <v>Med</v>
      </c>
      <c r="P5453" s="12">
        <f>sales*discount</f>
        <v>22.819600000000001</v>
      </c>
      <c r="Q5453" s="12">
        <f>sales-Discount_Values</f>
        <v>547.67039999999997</v>
      </c>
      <c r="R5453" s="12">
        <f>DATEDIF(order_date,delivery_date,"D")</f>
        <v>4</v>
      </c>
      <c r="S5453" s="12"/>
    </row>
    <row r="5454" spans="1:19" ht="14.25" customHeight="1" x14ac:dyDescent="0.35">
      <c r="A5454" s="2" t="s">
        <v>10429</v>
      </c>
      <c r="B5454" s="2">
        <v>110396</v>
      </c>
      <c r="C5454" s="2" t="s">
        <v>13</v>
      </c>
      <c r="D5454" s="2" t="s">
        <v>33</v>
      </c>
      <c r="E5454" s="2">
        <v>3413.57</v>
      </c>
      <c r="F5454" s="2">
        <v>0.35</v>
      </c>
      <c r="G5454" s="2">
        <v>6</v>
      </c>
      <c r="H5454" s="3">
        <v>45007</v>
      </c>
      <c r="I5454" s="3">
        <v>45012</v>
      </c>
      <c r="J5454" s="2" t="s">
        <v>21</v>
      </c>
      <c r="K5454" s="2" t="s">
        <v>27</v>
      </c>
      <c r="L5454" s="2">
        <v>478.63</v>
      </c>
      <c r="M5454" s="2" t="s">
        <v>48</v>
      </c>
      <c r="N5454" s="11">
        <f>L5454/E5454*100</f>
        <v>14.021391094953376</v>
      </c>
      <c r="O5454" s="12" t="str">
        <f>IF(N5454&lt;10,"Low",IF(N5454&lt;20,"Med","High"))</f>
        <v>Med</v>
      </c>
      <c r="P5454" s="12">
        <f>sales*discount</f>
        <v>1194.7494999999999</v>
      </c>
      <c r="Q5454" s="12">
        <f>sales-Discount_Values</f>
        <v>2218.8205000000003</v>
      </c>
      <c r="R5454" s="12">
        <f>DATEDIF(order_date,delivery_date,"D")</f>
        <v>5</v>
      </c>
      <c r="S5454" s="12"/>
    </row>
    <row r="5455" spans="1:19" ht="14.25" customHeight="1" x14ac:dyDescent="0.35">
      <c r="A5455" s="2" t="s">
        <v>10448</v>
      </c>
      <c r="B5455" s="2">
        <v>110415</v>
      </c>
      <c r="C5455" s="2" t="s">
        <v>25</v>
      </c>
      <c r="D5455" s="2" t="s">
        <v>14</v>
      </c>
      <c r="E5455" s="2">
        <v>1840.17</v>
      </c>
      <c r="F5455" s="2">
        <v>0.09</v>
      </c>
      <c r="G5455" s="2">
        <v>6</v>
      </c>
      <c r="H5455" s="3">
        <v>45195</v>
      </c>
      <c r="I5455" s="3">
        <v>45196</v>
      </c>
      <c r="J5455" s="2" t="s">
        <v>21</v>
      </c>
      <c r="K5455" s="2" t="s">
        <v>22</v>
      </c>
      <c r="L5455" s="2">
        <v>258.05</v>
      </c>
      <c r="M5455" s="2" t="s">
        <v>28</v>
      </c>
      <c r="N5455" s="11">
        <f>L5455/E5455*100</f>
        <v>14.023160903612167</v>
      </c>
      <c r="O5455" s="12" t="str">
        <f>IF(N5455&lt;10,"Low",IF(N5455&lt;20,"Med","High"))</f>
        <v>Med</v>
      </c>
      <c r="P5455" s="12">
        <f>sales*discount</f>
        <v>165.61529999999999</v>
      </c>
      <c r="Q5455" s="12">
        <f>sales-Discount_Values</f>
        <v>1674.5547000000001</v>
      </c>
      <c r="R5455" s="12">
        <f>DATEDIF(order_date,delivery_date,"D")</f>
        <v>1</v>
      </c>
      <c r="S5455" s="12"/>
    </row>
    <row r="5456" spans="1:19" ht="14.25" customHeight="1" x14ac:dyDescent="0.35">
      <c r="A5456" s="2" t="s">
        <v>12749</v>
      </c>
      <c r="B5456" s="2">
        <v>112716</v>
      </c>
      <c r="C5456" s="2" t="s">
        <v>25</v>
      </c>
      <c r="D5456" s="2" t="s">
        <v>33</v>
      </c>
      <c r="E5456" s="2">
        <v>1641.59</v>
      </c>
      <c r="F5456" s="2">
        <v>0.03</v>
      </c>
      <c r="G5456" s="2">
        <v>1</v>
      </c>
      <c r="H5456" s="3">
        <v>44938</v>
      </c>
      <c r="I5456" s="3">
        <v>44944</v>
      </c>
      <c r="J5456" s="2" t="s">
        <v>15</v>
      </c>
      <c r="K5456" s="2" t="s">
        <v>22</v>
      </c>
      <c r="L5456" s="2">
        <v>230.24</v>
      </c>
      <c r="M5456" s="2" t="s">
        <v>48</v>
      </c>
      <c r="N5456" s="11">
        <f>L5456/E5456*100</f>
        <v>14.025426568144301</v>
      </c>
      <c r="O5456" s="12" t="str">
        <f>IF(N5456&lt;10,"Low",IF(N5456&lt;20,"Med","High"))</f>
        <v>Med</v>
      </c>
      <c r="P5456" s="12">
        <f>sales*discount</f>
        <v>49.247699999999995</v>
      </c>
      <c r="Q5456" s="12">
        <f>sales-Discount_Values</f>
        <v>1592.3423</v>
      </c>
      <c r="R5456" s="12">
        <f>DATEDIF(order_date,delivery_date,"D")</f>
        <v>6</v>
      </c>
      <c r="S5456" s="12"/>
    </row>
    <row r="5457" spans="1:19" ht="14.25" customHeight="1" x14ac:dyDescent="0.35">
      <c r="A5457" s="2" t="s">
        <v>13169</v>
      </c>
      <c r="B5457" s="2">
        <v>113136</v>
      </c>
      <c r="C5457" s="2" t="s">
        <v>25</v>
      </c>
      <c r="D5457" s="2" t="s">
        <v>33</v>
      </c>
      <c r="E5457" s="2">
        <v>1805.3</v>
      </c>
      <c r="F5457" s="2">
        <v>0.41</v>
      </c>
      <c r="G5457" s="2">
        <v>6</v>
      </c>
      <c r="H5457" s="3">
        <v>45239</v>
      </c>
      <c r="I5457" s="3">
        <v>45245</v>
      </c>
      <c r="J5457" s="2" t="s">
        <v>21</v>
      </c>
      <c r="K5457" s="2" t="s">
        <v>22</v>
      </c>
      <c r="L5457" s="2">
        <v>253.25</v>
      </c>
      <c r="M5457" s="2" t="s">
        <v>48</v>
      </c>
      <c r="N5457" s="11">
        <f>L5457/E5457*100</f>
        <v>14.028139367418158</v>
      </c>
      <c r="O5457" s="12" t="str">
        <f>IF(N5457&lt;10,"Low",IF(N5457&lt;20,"Med","High"))</f>
        <v>Med</v>
      </c>
      <c r="P5457" s="12">
        <f>sales*discount</f>
        <v>740.17299999999989</v>
      </c>
      <c r="Q5457" s="12">
        <f>sales-Discount_Values</f>
        <v>1065.127</v>
      </c>
      <c r="R5457" s="12">
        <f>DATEDIF(order_date,delivery_date,"D")</f>
        <v>6</v>
      </c>
      <c r="S5457" s="12"/>
    </row>
    <row r="5458" spans="1:19" ht="14.25" customHeight="1" x14ac:dyDescent="0.35">
      <c r="A5458" s="2" t="s">
        <v>10766</v>
      </c>
      <c r="B5458" s="2">
        <v>110733</v>
      </c>
      <c r="C5458" s="2" t="s">
        <v>41</v>
      </c>
      <c r="D5458" s="2" t="s">
        <v>26</v>
      </c>
      <c r="E5458" s="2">
        <v>3571.05</v>
      </c>
      <c r="F5458" s="2">
        <v>0.08</v>
      </c>
      <c r="G5458" s="2">
        <v>6</v>
      </c>
      <c r="H5458" s="3">
        <v>45198</v>
      </c>
      <c r="I5458" s="3">
        <v>45199</v>
      </c>
      <c r="J5458" s="2" t="s">
        <v>21</v>
      </c>
      <c r="K5458" s="2" t="s">
        <v>16</v>
      </c>
      <c r="L5458" s="2">
        <v>501.05</v>
      </c>
      <c r="M5458" s="2" t="s">
        <v>28</v>
      </c>
      <c r="N5458" s="11">
        <f>L5458/E5458*100</f>
        <v>14.030887274051048</v>
      </c>
      <c r="O5458" s="12" t="str">
        <f>IF(N5458&lt;10,"Low",IF(N5458&lt;20,"Med","High"))</f>
        <v>Med</v>
      </c>
      <c r="P5458" s="12">
        <f>sales*discount</f>
        <v>285.68400000000003</v>
      </c>
      <c r="Q5458" s="12">
        <f>sales-Discount_Values</f>
        <v>3285.366</v>
      </c>
      <c r="R5458" s="12">
        <f>DATEDIF(order_date,delivery_date,"D")</f>
        <v>1</v>
      </c>
      <c r="S5458" s="12"/>
    </row>
    <row r="5459" spans="1:19" ht="14.25" customHeight="1" x14ac:dyDescent="0.35">
      <c r="A5459" s="2" t="s">
        <v>10444</v>
      </c>
      <c r="B5459" s="2">
        <v>110411</v>
      </c>
      <c r="C5459" s="2" t="s">
        <v>41</v>
      </c>
      <c r="D5459" s="2" t="s">
        <v>20</v>
      </c>
      <c r="E5459" s="2">
        <v>485.31</v>
      </c>
      <c r="F5459" s="2">
        <v>0.36</v>
      </c>
      <c r="G5459" s="2">
        <v>8</v>
      </c>
      <c r="H5459" s="3">
        <v>45201</v>
      </c>
      <c r="I5459" s="3">
        <v>45202</v>
      </c>
      <c r="J5459" s="2" t="s">
        <v>31</v>
      </c>
      <c r="K5459" s="2" t="s">
        <v>16</v>
      </c>
      <c r="L5459" s="2">
        <v>68.099999999999994</v>
      </c>
      <c r="M5459" s="2" t="s">
        <v>28</v>
      </c>
      <c r="N5459" s="11">
        <f>L5459/E5459*100</f>
        <v>14.032268034864313</v>
      </c>
      <c r="O5459" s="12" t="str">
        <f>IF(N5459&lt;10,"Low",IF(N5459&lt;20,"Med","High"))</f>
        <v>Med</v>
      </c>
      <c r="P5459" s="12">
        <f>sales*discount</f>
        <v>174.7116</v>
      </c>
      <c r="Q5459" s="12">
        <f>sales-Discount_Values</f>
        <v>310.59839999999997</v>
      </c>
      <c r="R5459" s="12">
        <f>DATEDIF(order_date,delivery_date,"D")</f>
        <v>1</v>
      </c>
      <c r="S5459" s="12"/>
    </row>
    <row r="5460" spans="1:19" ht="14.25" customHeight="1" x14ac:dyDescent="0.35">
      <c r="A5460" s="2" t="s">
        <v>1305</v>
      </c>
      <c r="B5460" s="2">
        <v>101272</v>
      </c>
      <c r="C5460" s="2" t="s">
        <v>13</v>
      </c>
      <c r="D5460" s="2" t="s">
        <v>14</v>
      </c>
      <c r="E5460" s="2">
        <v>615.99</v>
      </c>
      <c r="F5460" s="2">
        <v>0.03</v>
      </c>
      <c r="G5460" s="2">
        <v>7</v>
      </c>
      <c r="H5460" s="3">
        <v>45090</v>
      </c>
      <c r="I5460" s="3">
        <v>45092</v>
      </c>
      <c r="J5460" s="2" t="s">
        <v>21</v>
      </c>
      <c r="K5460" s="2" t="s">
        <v>22</v>
      </c>
      <c r="L5460" s="2">
        <v>86.46</v>
      </c>
      <c r="M5460" s="2" t="s">
        <v>48</v>
      </c>
      <c r="N5460" s="11">
        <f>L5460/E5460*100</f>
        <v>14.035942141917888</v>
      </c>
      <c r="O5460" s="12" t="str">
        <f>IF(N5460&lt;10,"Low",IF(N5460&lt;20,"Med","High"))</f>
        <v>Med</v>
      </c>
      <c r="P5460" s="12">
        <f>sales*discount</f>
        <v>18.479700000000001</v>
      </c>
      <c r="Q5460" s="12">
        <f>sales-Discount_Values</f>
        <v>597.51030000000003</v>
      </c>
      <c r="R5460" s="12">
        <f>DATEDIF(order_date,delivery_date,"D")</f>
        <v>2</v>
      </c>
      <c r="S5460" s="12"/>
    </row>
    <row r="5461" spans="1:19" ht="14.25" customHeight="1" x14ac:dyDescent="0.35">
      <c r="A5461" s="2" t="s">
        <v>13542</v>
      </c>
      <c r="B5461" s="2">
        <v>113509</v>
      </c>
      <c r="C5461" s="2" t="s">
        <v>19</v>
      </c>
      <c r="D5461" s="2" t="s">
        <v>33</v>
      </c>
      <c r="E5461" s="2">
        <v>3253.4</v>
      </c>
      <c r="F5461" s="2">
        <v>0.22</v>
      </c>
      <c r="G5461" s="2">
        <v>2</v>
      </c>
      <c r="H5461" s="3">
        <v>45191</v>
      </c>
      <c r="I5461" s="3">
        <v>45193</v>
      </c>
      <c r="J5461" s="2" t="s">
        <v>15</v>
      </c>
      <c r="K5461" s="2" t="s">
        <v>16</v>
      </c>
      <c r="L5461" s="2">
        <v>456.72</v>
      </c>
      <c r="M5461" s="2" t="s">
        <v>39</v>
      </c>
      <c r="N5461" s="11">
        <f>L5461/E5461*100</f>
        <v>14.038236921374562</v>
      </c>
      <c r="O5461" s="12" t="str">
        <f>IF(N5461&lt;10,"Low",IF(N5461&lt;20,"Med","High"))</f>
        <v>Med</v>
      </c>
      <c r="P5461" s="12">
        <f>sales*discount</f>
        <v>715.74800000000005</v>
      </c>
      <c r="Q5461" s="12">
        <f>sales-Discount_Values</f>
        <v>2537.652</v>
      </c>
      <c r="R5461" s="12">
        <f>DATEDIF(order_date,delivery_date,"D")</f>
        <v>2</v>
      </c>
      <c r="S5461" s="12"/>
    </row>
    <row r="5462" spans="1:19" ht="14.25" customHeight="1" x14ac:dyDescent="0.35">
      <c r="A5462" s="2" t="s">
        <v>1292</v>
      </c>
      <c r="B5462" s="2">
        <v>101259</v>
      </c>
      <c r="C5462" s="2" t="s">
        <v>13</v>
      </c>
      <c r="D5462" s="2" t="s">
        <v>36</v>
      </c>
      <c r="E5462" s="2">
        <v>1747.51</v>
      </c>
      <c r="F5462" s="2">
        <v>0.33</v>
      </c>
      <c r="G5462" s="2">
        <v>6</v>
      </c>
      <c r="H5462" s="3">
        <v>45462</v>
      </c>
      <c r="I5462" s="3">
        <v>45465</v>
      </c>
      <c r="J5462" s="2" t="s">
        <v>15</v>
      </c>
      <c r="K5462" s="2" t="s">
        <v>16</v>
      </c>
      <c r="L5462" s="2">
        <v>245.36</v>
      </c>
      <c r="M5462" s="2" t="s">
        <v>28</v>
      </c>
      <c r="N5462" s="11">
        <f>L5462/E5462*100</f>
        <v>14.040549124182409</v>
      </c>
      <c r="O5462" s="12" t="str">
        <f>IF(N5462&lt;10,"Low",IF(N5462&lt;20,"Med","High"))</f>
        <v>Med</v>
      </c>
      <c r="P5462" s="12">
        <f>sales*discount</f>
        <v>576.67830000000004</v>
      </c>
      <c r="Q5462" s="12">
        <f>sales-Discount_Values</f>
        <v>1170.8317</v>
      </c>
      <c r="R5462" s="12">
        <f>DATEDIF(order_date,delivery_date,"D")</f>
        <v>3</v>
      </c>
      <c r="S5462" s="12"/>
    </row>
    <row r="5463" spans="1:19" ht="14.25" customHeight="1" x14ac:dyDescent="0.35">
      <c r="A5463" s="2" t="s">
        <v>1674</v>
      </c>
      <c r="B5463" s="2">
        <v>101641</v>
      </c>
      <c r="C5463" s="2" t="s">
        <v>25</v>
      </c>
      <c r="D5463" s="2" t="s">
        <v>33</v>
      </c>
      <c r="E5463" s="2">
        <v>1410.66</v>
      </c>
      <c r="F5463" s="2">
        <v>0.2</v>
      </c>
      <c r="G5463" s="2">
        <v>1</v>
      </c>
      <c r="H5463" s="3">
        <v>45371</v>
      </c>
      <c r="I5463" s="3">
        <v>45375</v>
      </c>
      <c r="J5463" s="2" t="s">
        <v>21</v>
      </c>
      <c r="K5463" s="2" t="s">
        <v>22</v>
      </c>
      <c r="L5463" s="2">
        <v>198.08</v>
      </c>
      <c r="M5463" s="2" t="s">
        <v>34</v>
      </c>
      <c r="N5463" s="11">
        <f>L5463/E5463*100</f>
        <v>14.041654261125997</v>
      </c>
      <c r="O5463" s="12" t="str">
        <f>IF(N5463&lt;10,"Low",IF(N5463&lt;20,"Med","High"))</f>
        <v>Med</v>
      </c>
      <c r="P5463" s="12">
        <f>sales*discount</f>
        <v>282.13200000000001</v>
      </c>
      <c r="Q5463" s="12">
        <f>sales-Discount_Values</f>
        <v>1128.528</v>
      </c>
      <c r="R5463" s="12">
        <f>DATEDIF(order_date,delivery_date,"D")</f>
        <v>4</v>
      </c>
      <c r="S5463" s="12"/>
    </row>
    <row r="5464" spans="1:19" ht="14.25" customHeight="1" x14ac:dyDescent="0.35">
      <c r="A5464" s="2" t="s">
        <v>7690</v>
      </c>
      <c r="B5464" s="2">
        <v>107657</v>
      </c>
      <c r="C5464" s="2" t="s">
        <v>13</v>
      </c>
      <c r="D5464" s="2" t="s">
        <v>33</v>
      </c>
      <c r="E5464" s="2">
        <v>639.22</v>
      </c>
      <c r="F5464" s="2">
        <v>0.48</v>
      </c>
      <c r="G5464" s="2">
        <v>7</v>
      </c>
      <c r="H5464" s="3">
        <v>45563</v>
      </c>
      <c r="I5464" s="3">
        <v>45568</v>
      </c>
      <c r="J5464" s="2" t="s">
        <v>21</v>
      </c>
      <c r="K5464" s="2" t="s">
        <v>16</v>
      </c>
      <c r="L5464" s="2">
        <v>89.77</v>
      </c>
      <c r="M5464" s="2" t="s">
        <v>17</v>
      </c>
      <c r="N5464" s="11">
        <f>L5464/E5464*100</f>
        <v>14.043678232846279</v>
      </c>
      <c r="O5464" s="12" t="str">
        <f>IF(N5464&lt;10,"Low",IF(N5464&lt;20,"Med","High"))</f>
        <v>Med</v>
      </c>
      <c r="P5464" s="12">
        <f>sales*discount</f>
        <v>306.82560000000001</v>
      </c>
      <c r="Q5464" s="12">
        <f>sales-Discount_Values</f>
        <v>332.39440000000002</v>
      </c>
      <c r="R5464" s="12">
        <f>DATEDIF(order_date,delivery_date,"D")</f>
        <v>5</v>
      </c>
      <c r="S5464" s="12"/>
    </row>
    <row r="5465" spans="1:19" ht="14.25" customHeight="1" x14ac:dyDescent="0.35">
      <c r="A5465" s="2" t="s">
        <v>10453</v>
      </c>
      <c r="B5465" s="2">
        <v>110420</v>
      </c>
      <c r="C5465" s="2" t="s">
        <v>13</v>
      </c>
      <c r="D5465" s="2" t="s">
        <v>14</v>
      </c>
      <c r="E5465" s="2">
        <v>871.45</v>
      </c>
      <c r="F5465" s="2">
        <v>0.35</v>
      </c>
      <c r="G5465" s="2">
        <v>4</v>
      </c>
      <c r="H5465" s="3">
        <v>44962</v>
      </c>
      <c r="I5465" s="3">
        <v>44965</v>
      </c>
      <c r="J5465" s="2" t="s">
        <v>31</v>
      </c>
      <c r="K5465" s="2" t="s">
        <v>27</v>
      </c>
      <c r="L5465" s="2">
        <v>122.45</v>
      </c>
      <c r="M5465" s="2" t="s">
        <v>23</v>
      </c>
      <c r="N5465" s="11">
        <f>L5465/E5465*100</f>
        <v>14.051293820643753</v>
      </c>
      <c r="O5465" s="12" t="str">
        <f>IF(N5465&lt;10,"Low",IF(N5465&lt;20,"Med","High"))</f>
        <v>Med</v>
      </c>
      <c r="P5465" s="12">
        <f>sales*discount</f>
        <v>305.00749999999999</v>
      </c>
      <c r="Q5465" s="12">
        <f>sales-Discount_Values</f>
        <v>566.44250000000011</v>
      </c>
      <c r="R5465" s="12">
        <f>DATEDIF(order_date,delivery_date,"D")</f>
        <v>3</v>
      </c>
      <c r="S5465" s="12"/>
    </row>
    <row r="5466" spans="1:19" ht="14.25" customHeight="1" x14ac:dyDescent="0.35">
      <c r="A5466" s="2" t="s">
        <v>5626</v>
      </c>
      <c r="B5466" s="2">
        <v>105593</v>
      </c>
      <c r="C5466" s="2" t="s">
        <v>41</v>
      </c>
      <c r="D5466" s="2" t="s">
        <v>33</v>
      </c>
      <c r="E5466" s="2">
        <v>2811.22</v>
      </c>
      <c r="F5466" s="2">
        <v>0.28000000000000003</v>
      </c>
      <c r="G5466" s="2">
        <v>2</v>
      </c>
      <c r="H5466" s="3">
        <v>45166</v>
      </c>
      <c r="I5466" s="3">
        <v>45167</v>
      </c>
      <c r="J5466" s="2" t="s">
        <v>31</v>
      </c>
      <c r="K5466" s="2" t="s">
        <v>16</v>
      </c>
      <c r="L5466" s="2">
        <v>395.05</v>
      </c>
      <c r="M5466" s="2" t="s">
        <v>34</v>
      </c>
      <c r="N5466" s="11">
        <f>L5466/E5466*100</f>
        <v>14.052617724688925</v>
      </c>
      <c r="O5466" s="12" t="str">
        <f>IF(N5466&lt;10,"Low",IF(N5466&lt;20,"Med","High"))</f>
        <v>Med</v>
      </c>
      <c r="P5466" s="12">
        <f>sales*discount</f>
        <v>787.14160000000004</v>
      </c>
      <c r="Q5466" s="12">
        <f>sales-Discount_Values</f>
        <v>2024.0783999999999</v>
      </c>
      <c r="R5466" s="12">
        <f>DATEDIF(order_date,delivery_date,"D")</f>
        <v>1</v>
      </c>
      <c r="S5466" s="12"/>
    </row>
    <row r="5467" spans="1:19" ht="14.25" customHeight="1" x14ac:dyDescent="0.35">
      <c r="A5467" s="2" t="s">
        <v>7205</v>
      </c>
      <c r="B5467" s="2">
        <v>107172</v>
      </c>
      <c r="C5467" s="2" t="s">
        <v>19</v>
      </c>
      <c r="D5467" s="2" t="s">
        <v>14</v>
      </c>
      <c r="E5467" s="2">
        <v>1586.46</v>
      </c>
      <c r="F5467" s="2">
        <v>0.3</v>
      </c>
      <c r="G5467" s="2">
        <v>9</v>
      </c>
      <c r="H5467" s="3">
        <v>44967</v>
      </c>
      <c r="I5467" s="3">
        <v>44970</v>
      </c>
      <c r="J5467" s="2" t="s">
        <v>15</v>
      </c>
      <c r="K5467" s="2" t="s">
        <v>16</v>
      </c>
      <c r="L5467" s="2">
        <v>222.98</v>
      </c>
      <c r="M5467" s="2" t="s">
        <v>28</v>
      </c>
      <c r="N5467" s="11">
        <f>L5467/E5467*100</f>
        <v>14.055192062831711</v>
      </c>
      <c r="O5467" s="12" t="str">
        <f>IF(N5467&lt;10,"Low",IF(N5467&lt;20,"Med","High"))</f>
        <v>Med</v>
      </c>
      <c r="P5467" s="12">
        <f>sales*discount</f>
        <v>475.93799999999999</v>
      </c>
      <c r="Q5467" s="12">
        <f>sales-Discount_Values</f>
        <v>1110.5219999999999</v>
      </c>
      <c r="R5467" s="12">
        <f>DATEDIF(order_date,delivery_date,"D")</f>
        <v>3</v>
      </c>
      <c r="S5467" s="12"/>
    </row>
    <row r="5468" spans="1:19" ht="14.25" customHeight="1" x14ac:dyDescent="0.35">
      <c r="A5468" s="2" t="s">
        <v>9813</v>
      </c>
      <c r="B5468" s="2">
        <v>109780</v>
      </c>
      <c r="C5468" s="2" t="s">
        <v>25</v>
      </c>
      <c r="D5468" s="2" t="s">
        <v>33</v>
      </c>
      <c r="E5468" s="2">
        <v>466.23</v>
      </c>
      <c r="F5468" s="2">
        <v>0.19</v>
      </c>
      <c r="G5468" s="2">
        <v>6</v>
      </c>
      <c r="H5468" s="3">
        <v>45038</v>
      </c>
      <c r="I5468" s="3">
        <v>45041</v>
      </c>
      <c r="J5468" s="2" t="s">
        <v>15</v>
      </c>
      <c r="K5468" s="2" t="s">
        <v>27</v>
      </c>
      <c r="L5468" s="2">
        <v>65.53</v>
      </c>
      <c r="M5468" s="2" t="s">
        <v>39</v>
      </c>
      <c r="N5468" s="11">
        <f>L5468/E5468*100</f>
        <v>14.055294597087276</v>
      </c>
      <c r="O5468" s="12" t="str">
        <f>IF(N5468&lt;10,"Low",IF(N5468&lt;20,"Med","High"))</f>
        <v>Med</v>
      </c>
      <c r="P5468" s="12">
        <f>sales*discount</f>
        <v>88.583700000000007</v>
      </c>
      <c r="Q5468" s="12">
        <f>sales-Discount_Values</f>
        <v>377.6463</v>
      </c>
      <c r="R5468" s="12">
        <f>DATEDIF(order_date,delivery_date,"D")</f>
        <v>3</v>
      </c>
      <c r="S5468" s="12"/>
    </row>
    <row r="5469" spans="1:19" ht="14.25" customHeight="1" x14ac:dyDescent="0.35">
      <c r="A5469" s="2" t="s">
        <v>2520</v>
      </c>
      <c r="B5469" s="2">
        <v>102487</v>
      </c>
      <c r="C5469" s="2" t="s">
        <v>41</v>
      </c>
      <c r="D5469" s="2" t="s">
        <v>26</v>
      </c>
      <c r="E5469" s="2">
        <v>3602.51</v>
      </c>
      <c r="F5469" s="2">
        <v>0.12</v>
      </c>
      <c r="G5469" s="2">
        <v>4</v>
      </c>
      <c r="H5469" s="3">
        <v>45145</v>
      </c>
      <c r="I5469" s="3">
        <v>45148</v>
      </c>
      <c r="J5469" s="2" t="s">
        <v>21</v>
      </c>
      <c r="K5469" s="2" t="s">
        <v>16</v>
      </c>
      <c r="L5469" s="2">
        <v>506.4</v>
      </c>
      <c r="M5469" s="2" t="s">
        <v>28</v>
      </c>
      <c r="N5469" s="11">
        <f>L5469/E5469*100</f>
        <v>14.056865907381241</v>
      </c>
      <c r="O5469" s="12" t="str">
        <f>IF(N5469&lt;10,"Low",IF(N5469&lt;20,"Med","High"))</f>
        <v>Med</v>
      </c>
      <c r="P5469" s="12">
        <f>sales*discount</f>
        <v>432.30119999999999</v>
      </c>
      <c r="Q5469" s="12">
        <f>sales-Discount_Values</f>
        <v>3170.2088000000003</v>
      </c>
      <c r="R5469" s="12">
        <f>DATEDIF(order_date,delivery_date,"D")</f>
        <v>3</v>
      </c>
      <c r="S5469" s="12"/>
    </row>
    <row r="5470" spans="1:19" ht="14.25" customHeight="1" x14ac:dyDescent="0.35">
      <c r="A5470" s="2" t="s">
        <v>1542</v>
      </c>
      <c r="B5470" s="2">
        <v>101509</v>
      </c>
      <c r="C5470" s="2" t="s">
        <v>19</v>
      </c>
      <c r="D5470" s="2" t="s">
        <v>36</v>
      </c>
      <c r="E5470" s="2">
        <v>4115.55</v>
      </c>
      <c r="F5470" s="2">
        <v>0.23</v>
      </c>
      <c r="G5470" s="2">
        <v>6</v>
      </c>
      <c r="H5470" s="3">
        <v>45370</v>
      </c>
      <c r="I5470" s="3">
        <v>45371</v>
      </c>
      <c r="J5470" s="2" t="s">
        <v>21</v>
      </c>
      <c r="K5470" s="2" t="s">
        <v>16</v>
      </c>
      <c r="L5470" s="2">
        <v>578.54</v>
      </c>
      <c r="M5470" s="2" t="s">
        <v>17</v>
      </c>
      <c r="N5470" s="11">
        <f>L5470/E5470*100</f>
        <v>14.057416384201382</v>
      </c>
      <c r="O5470" s="12" t="str">
        <f>IF(N5470&lt;10,"Low",IF(N5470&lt;20,"Med","High"))</f>
        <v>Med</v>
      </c>
      <c r="P5470" s="12">
        <f>sales*discount</f>
        <v>946.57650000000012</v>
      </c>
      <c r="Q5470" s="12">
        <f>sales-Discount_Values</f>
        <v>3168.9735000000001</v>
      </c>
      <c r="R5470" s="12">
        <f>DATEDIF(order_date,delivery_date,"D")</f>
        <v>1</v>
      </c>
      <c r="S5470" s="12"/>
    </row>
    <row r="5471" spans="1:19" ht="14.25" customHeight="1" x14ac:dyDescent="0.35">
      <c r="A5471" s="2" t="s">
        <v>2150</v>
      </c>
      <c r="B5471" s="2">
        <v>102117</v>
      </c>
      <c r="C5471" s="2" t="s">
        <v>19</v>
      </c>
      <c r="D5471" s="2" t="s">
        <v>20</v>
      </c>
      <c r="E5471" s="2">
        <v>3275.89</v>
      </c>
      <c r="F5471" s="2">
        <v>0.24</v>
      </c>
      <c r="G5471" s="2">
        <v>4</v>
      </c>
      <c r="H5471" s="3">
        <v>45442</v>
      </c>
      <c r="I5471" s="3">
        <v>45446</v>
      </c>
      <c r="J5471" s="2" t="s">
        <v>21</v>
      </c>
      <c r="K5471" s="2" t="s">
        <v>16</v>
      </c>
      <c r="L5471" s="2">
        <v>460.56</v>
      </c>
      <c r="M5471" s="2" t="s">
        <v>39</v>
      </c>
      <c r="N5471" s="11">
        <f>L5471/E5471*100</f>
        <v>14.059080127843121</v>
      </c>
      <c r="O5471" s="12" t="str">
        <f>IF(N5471&lt;10,"Low",IF(N5471&lt;20,"Med","High"))</f>
        <v>Med</v>
      </c>
      <c r="P5471" s="12">
        <f>sales*discount</f>
        <v>786.21359999999993</v>
      </c>
      <c r="Q5471" s="12">
        <f>sales-Discount_Values</f>
        <v>2489.6763999999998</v>
      </c>
      <c r="R5471" s="12">
        <f>DATEDIF(order_date,delivery_date,"D")</f>
        <v>4</v>
      </c>
      <c r="S5471" s="12"/>
    </row>
    <row r="5472" spans="1:19" ht="14.25" customHeight="1" x14ac:dyDescent="0.35">
      <c r="A5472" s="2" t="s">
        <v>1610</v>
      </c>
      <c r="B5472" s="2">
        <v>101577</v>
      </c>
      <c r="C5472" s="2" t="s">
        <v>41</v>
      </c>
      <c r="D5472" s="2" t="s">
        <v>33</v>
      </c>
      <c r="E5472" s="2">
        <v>4362.96</v>
      </c>
      <c r="F5472" s="2">
        <v>0.23</v>
      </c>
      <c r="G5472" s="2">
        <v>9</v>
      </c>
      <c r="H5472" s="3">
        <v>45592</v>
      </c>
      <c r="I5472" s="3">
        <v>45599</v>
      </c>
      <c r="J5472" s="2" t="s">
        <v>31</v>
      </c>
      <c r="K5472" s="2" t="s">
        <v>27</v>
      </c>
      <c r="L5472" s="2">
        <v>613.45000000000005</v>
      </c>
      <c r="M5472" s="2" t="s">
        <v>28</v>
      </c>
      <c r="N5472" s="11">
        <f>L5472/E5472*100</f>
        <v>14.060408529988816</v>
      </c>
      <c r="O5472" s="12" t="str">
        <f>IF(N5472&lt;10,"Low",IF(N5472&lt;20,"Med","High"))</f>
        <v>Med</v>
      </c>
      <c r="P5472" s="12">
        <f>sales*discount</f>
        <v>1003.4808</v>
      </c>
      <c r="Q5472" s="12">
        <f>sales-Discount_Values</f>
        <v>3359.4791999999998</v>
      </c>
      <c r="R5472" s="12">
        <f>DATEDIF(order_date,delivery_date,"D")</f>
        <v>7</v>
      </c>
      <c r="S5472" s="12"/>
    </row>
    <row r="5473" spans="1:19" ht="14.25" customHeight="1" x14ac:dyDescent="0.35">
      <c r="A5473" s="2" t="s">
        <v>10305</v>
      </c>
      <c r="B5473" s="2">
        <v>110272</v>
      </c>
      <c r="C5473" s="2" t="s">
        <v>41</v>
      </c>
      <c r="D5473" s="2" t="s">
        <v>26</v>
      </c>
      <c r="E5473" s="2">
        <v>1530.13</v>
      </c>
      <c r="F5473" s="2">
        <v>0.3</v>
      </c>
      <c r="G5473" s="2">
        <v>3</v>
      </c>
      <c r="H5473" s="3">
        <v>45472</v>
      </c>
      <c r="I5473" s="3">
        <v>45474</v>
      </c>
      <c r="J5473" s="2" t="s">
        <v>21</v>
      </c>
      <c r="K5473" s="2" t="s">
        <v>16</v>
      </c>
      <c r="L5473" s="2">
        <v>215.15</v>
      </c>
      <c r="M5473" s="2" t="s">
        <v>28</v>
      </c>
      <c r="N5473" s="11">
        <f>L5473/E5473*100</f>
        <v>14.060896786547547</v>
      </c>
      <c r="O5473" s="12" t="str">
        <f>IF(N5473&lt;10,"Low",IF(N5473&lt;20,"Med","High"))</f>
        <v>Med</v>
      </c>
      <c r="P5473" s="12">
        <f>sales*discount</f>
        <v>459.03900000000004</v>
      </c>
      <c r="Q5473" s="12">
        <f>sales-Discount_Values</f>
        <v>1071.0910000000001</v>
      </c>
      <c r="R5473" s="12">
        <f>DATEDIF(order_date,delivery_date,"D")</f>
        <v>2</v>
      </c>
      <c r="S5473" s="12"/>
    </row>
    <row r="5474" spans="1:19" ht="14.25" customHeight="1" x14ac:dyDescent="0.35">
      <c r="A5474" s="2" t="s">
        <v>4762</v>
      </c>
      <c r="B5474" s="2">
        <v>104729</v>
      </c>
      <c r="C5474" s="2" t="s">
        <v>13</v>
      </c>
      <c r="D5474" s="2" t="s">
        <v>36</v>
      </c>
      <c r="E5474" s="2">
        <v>4060.1</v>
      </c>
      <c r="F5474" s="2">
        <v>0.46</v>
      </c>
      <c r="G5474" s="2">
        <v>1</v>
      </c>
      <c r="H5474" s="3">
        <v>45018</v>
      </c>
      <c r="I5474" s="3">
        <v>45021</v>
      </c>
      <c r="J5474" s="2" t="s">
        <v>21</v>
      </c>
      <c r="K5474" s="2" t="s">
        <v>22</v>
      </c>
      <c r="L5474" s="2">
        <v>571.03</v>
      </c>
      <c r="M5474" s="2" t="s">
        <v>34</v>
      </c>
      <c r="N5474" s="11">
        <f>L5474/E5474*100</f>
        <v>14.064431910544076</v>
      </c>
      <c r="O5474" s="12" t="str">
        <f>IF(N5474&lt;10,"Low",IF(N5474&lt;20,"Med","High"))</f>
        <v>Med</v>
      </c>
      <c r="P5474" s="12">
        <f>sales*discount</f>
        <v>1867.646</v>
      </c>
      <c r="Q5474" s="12">
        <f>sales-Discount_Values</f>
        <v>2192.4539999999997</v>
      </c>
      <c r="R5474" s="12">
        <f>DATEDIF(order_date,delivery_date,"D")</f>
        <v>3</v>
      </c>
      <c r="S5474" s="12"/>
    </row>
    <row r="5475" spans="1:19" ht="14.25" customHeight="1" x14ac:dyDescent="0.35">
      <c r="A5475" s="2" t="s">
        <v>10830</v>
      </c>
      <c r="B5475" s="2">
        <v>110797</v>
      </c>
      <c r="C5475" s="2" t="s">
        <v>25</v>
      </c>
      <c r="D5475" s="2" t="s">
        <v>33</v>
      </c>
      <c r="E5475" s="2">
        <v>4886.5</v>
      </c>
      <c r="F5475" s="2">
        <v>0.47</v>
      </c>
      <c r="G5475" s="2">
        <v>9</v>
      </c>
      <c r="H5475" s="3">
        <v>45475</v>
      </c>
      <c r="I5475" s="3">
        <v>45481</v>
      </c>
      <c r="J5475" s="2" t="s">
        <v>15</v>
      </c>
      <c r="K5475" s="2" t="s">
        <v>27</v>
      </c>
      <c r="L5475" s="2">
        <v>687.33</v>
      </c>
      <c r="M5475" s="2" t="s">
        <v>48</v>
      </c>
      <c r="N5475" s="11">
        <f>L5475/E5475*100</f>
        <v>14.065895835465058</v>
      </c>
      <c r="O5475" s="12" t="str">
        <f>IF(N5475&lt;10,"Low",IF(N5475&lt;20,"Med","High"))</f>
        <v>Med</v>
      </c>
      <c r="P5475" s="12">
        <f>sales*discount</f>
        <v>2296.6549999999997</v>
      </c>
      <c r="Q5475" s="12">
        <f>sales-Discount_Values</f>
        <v>2589.8450000000003</v>
      </c>
      <c r="R5475" s="12">
        <f>DATEDIF(order_date,delivery_date,"D")</f>
        <v>6</v>
      </c>
      <c r="S5475" s="12"/>
    </row>
    <row r="5476" spans="1:19" ht="14.25" customHeight="1" x14ac:dyDescent="0.35">
      <c r="A5476" s="2" t="s">
        <v>9131</v>
      </c>
      <c r="B5476" s="2">
        <v>109098</v>
      </c>
      <c r="C5476" s="2" t="s">
        <v>25</v>
      </c>
      <c r="D5476" s="2" t="s">
        <v>33</v>
      </c>
      <c r="E5476" s="2">
        <v>2807.82</v>
      </c>
      <c r="F5476" s="2">
        <v>0.36</v>
      </c>
      <c r="G5476" s="2">
        <v>6</v>
      </c>
      <c r="H5476" s="3">
        <v>45455</v>
      </c>
      <c r="I5476" s="3">
        <v>45457</v>
      </c>
      <c r="J5476" s="2" t="s">
        <v>15</v>
      </c>
      <c r="K5476" s="2" t="s">
        <v>16</v>
      </c>
      <c r="L5476" s="2">
        <v>394.96</v>
      </c>
      <c r="M5476" s="2" t="s">
        <v>34</v>
      </c>
      <c r="N5476" s="11">
        <f>L5476/E5476*100</f>
        <v>14.066428759678326</v>
      </c>
      <c r="O5476" s="12" t="str">
        <f>IF(N5476&lt;10,"Low",IF(N5476&lt;20,"Med","High"))</f>
        <v>Med</v>
      </c>
      <c r="P5476" s="12">
        <f>sales*discount</f>
        <v>1010.8152</v>
      </c>
      <c r="Q5476" s="12">
        <f>sales-Discount_Values</f>
        <v>1797.0048000000002</v>
      </c>
      <c r="R5476" s="12">
        <f>DATEDIF(order_date,delivery_date,"D")</f>
        <v>2</v>
      </c>
      <c r="S5476" s="12"/>
    </row>
    <row r="5477" spans="1:19" ht="14.25" customHeight="1" x14ac:dyDescent="0.35">
      <c r="A5477" s="2" t="s">
        <v>1965</v>
      </c>
      <c r="B5477" s="2">
        <v>101932</v>
      </c>
      <c r="C5477" s="2" t="s">
        <v>25</v>
      </c>
      <c r="D5477" s="2" t="s">
        <v>14</v>
      </c>
      <c r="E5477" s="2">
        <v>4459.08</v>
      </c>
      <c r="F5477" s="2">
        <v>0.37</v>
      </c>
      <c r="G5477" s="2">
        <v>3</v>
      </c>
      <c r="H5477" s="3">
        <v>45656</v>
      </c>
      <c r="I5477" s="3">
        <v>45659</v>
      </c>
      <c r="J5477" s="2" t="s">
        <v>15</v>
      </c>
      <c r="K5477" s="2" t="s">
        <v>27</v>
      </c>
      <c r="L5477" s="2">
        <v>627.32000000000005</v>
      </c>
      <c r="M5477" s="2" t="s">
        <v>23</v>
      </c>
      <c r="N5477" s="11">
        <f>L5477/E5477*100</f>
        <v>14.068372848210842</v>
      </c>
      <c r="O5477" s="12" t="str">
        <f>IF(N5477&lt;10,"Low",IF(N5477&lt;20,"Med","High"))</f>
        <v>Med</v>
      </c>
      <c r="P5477" s="12">
        <f>sales*discount</f>
        <v>1649.8596</v>
      </c>
      <c r="Q5477" s="12">
        <f>sales-Discount_Values</f>
        <v>2809.2204000000002</v>
      </c>
      <c r="R5477" s="12">
        <f>DATEDIF(order_date,delivery_date,"D")</f>
        <v>3</v>
      </c>
      <c r="S5477" s="12"/>
    </row>
    <row r="5478" spans="1:19" ht="14.25" customHeight="1" x14ac:dyDescent="0.35">
      <c r="A5478" s="2" t="s">
        <v>11154</v>
      </c>
      <c r="B5478" s="2">
        <v>111121</v>
      </c>
      <c r="C5478" s="2" t="s">
        <v>13</v>
      </c>
      <c r="D5478" s="2" t="s">
        <v>20</v>
      </c>
      <c r="E5478" s="2">
        <v>2036.6</v>
      </c>
      <c r="F5478" s="2">
        <v>0.37</v>
      </c>
      <c r="G5478" s="2">
        <v>5</v>
      </c>
      <c r="H5478" s="3">
        <v>45380</v>
      </c>
      <c r="I5478" s="3">
        <v>45381</v>
      </c>
      <c r="J5478" s="2" t="s">
        <v>21</v>
      </c>
      <c r="K5478" s="2" t="s">
        <v>16</v>
      </c>
      <c r="L5478" s="2">
        <v>286.58</v>
      </c>
      <c r="M5478" s="2" t="s">
        <v>28</v>
      </c>
      <c r="N5478" s="11">
        <f>L5478/E5478*100</f>
        <v>14.071491701856035</v>
      </c>
      <c r="O5478" s="12" t="str">
        <f>IF(N5478&lt;10,"Low",IF(N5478&lt;20,"Med","High"))</f>
        <v>Med</v>
      </c>
      <c r="P5478" s="12">
        <f>sales*discount</f>
        <v>753.54199999999992</v>
      </c>
      <c r="Q5478" s="12">
        <f>sales-Discount_Values</f>
        <v>1283.058</v>
      </c>
      <c r="R5478" s="12">
        <f>DATEDIF(order_date,delivery_date,"D")</f>
        <v>1</v>
      </c>
      <c r="S5478" s="12"/>
    </row>
    <row r="5479" spans="1:19" ht="14.25" customHeight="1" x14ac:dyDescent="0.35">
      <c r="A5479" s="2" t="s">
        <v>3780</v>
      </c>
      <c r="B5479" s="2">
        <v>103747</v>
      </c>
      <c r="C5479" s="2" t="s">
        <v>19</v>
      </c>
      <c r="D5479" s="2" t="s">
        <v>26</v>
      </c>
      <c r="E5479" s="2">
        <v>4139.6400000000003</v>
      </c>
      <c r="F5479" s="2">
        <v>0.02</v>
      </c>
      <c r="G5479" s="2">
        <v>5</v>
      </c>
      <c r="H5479" s="3">
        <v>44951</v>
      </c>
      <c r="I5479" s="3">
        <v>44953</v>
      </c>
      <c r="J5479" s="2" t="s">
        <v>31</v>
      </c>
      <c r="K5479" s="2" t="s">
        <v>16</v>
      </c>
      <c r="L5479" s="2">
        <v>582.51</v>
      </c>
      <c r="M5479" s="2" t="s">
        <v>23</v>
      </c>
      <c r="N5479" s="11">
        <f>L5479/E5479*100</f>
        <v>14.071513464938977</v>
      </c>
      <c r="O5479" s="12" t="str">
        <f>IF(N5479&lt;10,"Low",IF(N5479&lt;20,"Med","High"))</f>
        <v>Med</v>
      </c>
      <c r="P5479" s="12">
        <f>sales*discount</f>
        <v>82.792800000000014</v>
      </c>
      <c r="Q5479" s="12">
        <f>sales-Discount_Values</f>
        <v>4056.8472000000002</v>
      </c>
      <c r="R5479" s="12">
        <f>DATEDIF(order_date,delivery_date,"D")</f>
        <v>2</v>
      </c>
      <c r="S5479" s="12"/>
    </row>
    <row r="5480" spans="1:19" ht="14.25" customHeight="1" x14ac:dyDescent="0.35">
      <c r="A5480" s="2" t="s">
        <v>646</v>
      </c>
      <c r="B5480" s="2">
        <v>100613</v>
      </c>
      <c r="C5480" s="2" t="s">
        <v>41</v>
      </c>
      <c r="D5480" s="2" t="s">
        <v>36</v>
      </c>
      <c r="E5480" s="2">
        <v>297.95999999999998</v>
      </c>
      <c r="F5480" s="2">
        <v>0.18</v>
      </c>
      <c r="G5480" s="2">
        <v>8</v>
      </c>
      <c r="H5480" s="3">
        <v>45606</v>
      </c>
      <c r="I5480" s="3">
        <v>45609</v>
      </c>
      <c r="J5480" s="2" t="s">
        <v>21</v>
      </c>
      <c r="K5480" s="2" t="s">
        <v>16</v>
      </c>
      <c r="L5480" s="2">
        <v>41.93</v>
      </c>
      <c r="M5480" s="2" t="s">
        <v>28</v>
      </c>
      <c r="N5480" s="11">
        <f>L5480/E5480*100</f>
        <v>14.072358705866561</v>
      </c>
      <c r="O5480" s="12" t="str">
        <f>IF(N5480&lt;10,"Low",IF(N5480&lt;20,"Med","High"))</f>
        <v>Med</v>
      </c>
      <c r="P5480" s="12">
        <f>sales*discount</f>
        <v>53.632799999999996</v>
      </c>
      <c r="Q5480" s="12">
        <f>sales-Discount_Values</f>
        <v>244.32719999999998</v>
      </c>
      <c r="R5480" s="12">
        <f>DATEDIF(order_date,delivery_date,"D")</f>
        <v>3</v>
      </c>
      <c r="S5480" s="12"/>
    </row>
    <row r="5481" spans="1:19" ht="14.25" customHeight="1" x14ac:dyDescent="0.35">
      <c r="A5481" s="2" t="s">
        <v>7924</v>
      </c>
      <c r="B5481" s="2">
        <v>107891</v>
      </c>
      <c r="C5481" s="2" t="s">
        <v>25</v>
      </c>
      <c r="D5481" s="2" t="s">
        <v>36</v>
      </c>
      <c r="E5481" s="2">
        <v>3879.24</v>
      </c>
      <c r="F5481" s="2">
        <v>0.18</v>
      </c>
      <c r="G5481" s="2">
        <v>7</v>
      </c>
      <c r="H5481" s="3">
        <v>45308</v>
      </c>
      <c r="I5481" s="3">
        <v>45311</v>
      </c>
      <c r="J5481" s="2" t="s">
        <v>15</v>
      </c>
      <c r="K5481" s="2" t="s">
        <v>16</v>
      </c>
      <c r="L5481" s="2">
        <v>545.98</v>
      </c>
      <c r="M5481" s="2" t="s">
        <v>34</v>
      </c>
      <c r="N5481" s="11">
        <f>L5481/E5481*100</f>
        <v>14.074406327012509</v>
      </c>
      <c r="O5481" s="12" t="str">
        <f>IF(N5481&lt;10,"Low",IF(N5481&lt;20,"Med","High"))</f>
        <v>Med</v>
      </c>
      <c r="P5481" s="12">
        <f>sales*discount</f>
        <v>698.26319999999998</v>
      </c>
      <c r="Q5481" s="12">
        <f>sales-Discount_Values</f>
        <v>3180.9767999999999</v>
      </c>
      <c r="R5481" s="12">
        <f>DATEDIF(order_date,delivery_date,"D")</f>
        <v>3</v>
      </c>
      <c r="S5481" s="12"/>
    </row>
    <row r="5482" spans="1:19" ht="14.25" customHeight="1" x14ac:dyDescent="0.35">
      <c r="A5482" s="2" t="s">
        <v>12918</v>
      </c>
      <c r="B5482" s="2">
        <v>112885</v>
      </c>
      <c r="C5482" s="2" t="s">
        <v>19</v>
      </c>
      <c r="D5482" s="2" t="s">
        <v>26</v>
      </c>
      <c r="E5482" s="2">
        <v>2720.25</v>
      </c>
      <c r="F5482" s="2">
        <v>0.27</v>
      </c>
      <c r="G5482" s="2">
        <v>2</v>
      </c>
      <c r="H5482" s="3">
        <v>45385</v>
      </c>
      <c r="I5482" s="3">
        <v>45389</v>
      </c>
      <c r="J5482" s="2" t="s">
        <v>21</v>
      </c>
      <c r="K5482" s="2" t="s">
        <v>27</v>
      </c>
      <c r="L5482" s="2">
        <v>382.86</v>
      </c>
      <c r="M5482" s="2" t="s">
        <v>39</v>
      </c>
      <c r="N5482" s="11">
        <f>L5482/E5482*100</f>
        <v>14.074441687344914</v>
      </c>
      <c r="O5482" s="12" t="str">
        <f>IF(N5482&lt;10,"Low",IF(N5482&lt;20,"Med","High"))</f>
        <v>Med</v>
      </c>
      <c r="P5482" s="12">
        <f>sales*discount</f>
        <v>734.46750000000009</v>
      </c>
      <c r="Q5482" s="12">
        <f>sales-Discount_Values</f>
        <v>1985.7824999999998</v>
      </c>
      <c r="R5482" s="12">
        <f>DATEDIF(order_date,delivery_date,"D")</f>
        <v>4</v>
      </c>
      <c r="S5482" s="12"/>
    </row>
    <row r="5483" spans="1:19" ht="14.25" customHeight="1" x14ac:dyDescent="0.35">
      <c r="A5483" s="2" t="s">
        <v>946</v>
      </c>
      <c r="B5483" s="2">
        <v>100913</v>
      </c>
      <c r="C5483" s="2" t="s">
        <v>41</v>
      </c>
      <c r="D5483" s="2" t="s">
        <v>36</v>
      </c>
      <c r="E5483" s="2">
        <v>2627.43</v>
      </c>
      <c r="F5483" s="2">
        <v>0.18</v>
      </c>
      <c r="G5483" s="2">
        <v>9</v>
      </c>
      <c r="H5483" s="3">
        <v>45153</v>
      </c>
      <c r="I5483" s="3">
        <v>45159</v>
      </c>
      <c r="J5483" s="2" t="s">
        <v>31</v>
      </c>
      <c r="K5483" s="2" t="s">
        <v>16</v>
      </c>
      <c r="L5483" s="2">
        <v>369.88</v>
      </c>
      <c r="M5483" s="2" t="s">
        <v>17</v>
      </c>
      <c r="N5483" s="11">
        <f>L5483/E5483*100</f>
        <v>14.077634799024141</v>
      </c>
      <c r="O5483" s="12" t="str">
        <f>IF(N5483&lt;10,"Low",IF(N5483&lt;20,"Med","High"))</f>
        <v>Med</v>
      </c>
      <c r="P5483" s="12">
        <f>sales*discount</f>
        <v>472.93739999999997</v>
      </c>
      <c r="Q5483" s="12">
        <f>sales-Discount_Values</f>
        <v>2154.4926</v>
      </c>
      <c r="R5483" s="12">
        <f>DATEDIF(order_date,delivery_date,"D")</f>
        <v>6</v>
      </c>
      <c r="S5483" s="12"/>
    </row>
    <row r="5484" spans="1:19" ht="14.25" customHeight="1" x14ac:dyDescent="0.35">
      <c r="A5484" s="2" t="s">
        <v>5521</v>
      </c>
      <c r="B5484" s="2">
        <v>105488</v>
      </c>
      <c r="C5484" s="2" t="s">
        <v>41</v>
      </c>
      <c r="D5484" s="2" t="s">
        <v>33</v>
      </c>
      <c r="E5484" s="2">
        <v>1817.8</v>
      </c>
      <c r="F5484" s="2">
        <v>0.48</v>
      </c>
      <c r="G5484" s="2">
        <v>6</v>
      </c>
      <c r="H5484" s="3">
        <v>45008</v>
      </c>
      <c r="I5484" s="3">
        <v>45011</v>
      </c>
      <c r="J5484" s="2" t="s">
        <v>21</v>
      </c>
      <c r="K5484" s="2" t="s">
        <v>16</v>
      </c>
      <c r="L5484" s="2">
        <v>255.92</v>
      </c>
      <c r="M5484" s="2" t="s">
        <v>39</v>
      </c>
      <c r="N5484" s="11">
        <f>L5484/E5484*100</f>
        <v>14.078556496864342</v>
      </c>
      <c r="O5484" s="12" t="str">
        <f>IF(N5484&lt;10,"Low",IF(N5484&lt;20,"Med","High"))</f>
        <v>Med</v>
      </c>
      <c r="P5484" s="12">
        <f>sales*discount</f>
        <v>872.54399999999998</v>
      </c>
      <c r="Q5484" s="12">
        <f>sales-Discount_Values</f>
        <v>945.25599999999997</v>
      </c>
      <c r="R5484" s="12">
        <f>DATEDIF(order_date,delivery_date,"D")</f>
        <v>3</v>
      </c>
      <c r="S5484" s="12"/>
    </row>
    <row r="5485" spans="1:19" ht="14.25" customHeight="1" x14ac:dyDescent="0.35">
      <c r="A5485" s="2" t="s">
        <v>5570</v>
      </c>
      <c r="B5485" s="2">
        <v>105537</v>
      </c>
      <c r="C5485" s="2" t="s">
        <v>41</v>
      </c>
      <c r="D5485" s="2" t="s">
        <v>20</v>
      </c>
      <c r="E5485" s="2">
        <v>3244.32</v>
      </c>
      <c r="F5485" s="2">
        <v>0.1</v>
      </c>
      <c r="G5485" s="2">
        <v>6</v>
      </c>
      <c r="H5485" s="3">
        <v>45172</v>
      </c>
      <c r="I5485" s="3">
        <v>45177</v>
      </c>
      <c r="J5485" s="2" t="s">
        <v>21</v>
      </c>
      <c r="K5485" s="2" t="s">
        <v>22</v>
      </c>
      <c r="L5485" s="2">
        <v>456.76</v>
      </c>
      <c r="M5485" s="2" t="s">
        <v>28</v>
      </c>
      <c r="N5485" s="11">
        <f>L5485/E5485*100</f>
        <v>14.078759185283818</v>
      </c>
      <c r="O5485" s="12" t="str">
        <f>IF(N5485&lt;10,"Low",IF(N5485&lt;20,"Med","High"))</f>
        <v>Med</v>
      </c>
      <c r="P5485" s="12">
        <f>sales*discount</f>
        <v>324.43200000000002</v>
      </c>
      <c r="Q5485" s="12">
        <f>sales-Discount_Values</f>
        <v>2919.8879999999999</v>
      </c>
      <c r="R5485" s="12">
        <f>DATEDIF(order_date,delivery_date,"D")</f>
        <v>5</v>
      </c>
      <c r="S5485" s="12"/>
    </row>
    <row r="5486" spans="1:19" ht="14.25" customHeight="1" x14ac:dyDescent="0.35">
      <c r="A5486" s="2" t="s">
        <v>3570</v>
      </c>
      <c r="B5486" s="2">
        <v>103537</v>
      </c>
      <c r="C5486" s="2" t="s">
        <v>25</v>
      </c>
      <c r="D5486" s="2" t="s">
        <v>14</v>
      </c>
      <c r="E5486" s="2">
        <v>4696.1000000000004</v>
      </c>
      <c r="F5486" s="2">
        <v>0.23</v>
      </c>
      <c r="G5486" s="2">
        <v>5</v>
      </c>
      <c r="H5486" s="3">
        <v>45128</v>
      </c>
      <c r="I5486" s="3">
        <v>45133</v>
      </c>
      <c r="J5486" s="2" t="s">
        <v>15</v>
      </c>
      <c r="K5486" s="2" t="s">
        <v>22</v>
      </c>
      <c r="L5486" s="2">
        <v>661.25</v>
      </c>
      <c r="M5486" s="2" t="s">
        <v>39</v>
      </c>
      <c r="N5486" s="11">
        <f>L5486/E5486*100</f>
        <v>14.080833031664572</v>
      </c>
      <c r="O5486" s="12" t="str">
        <f>IF(N5486&lt;10,"Low",IF(N5486&lt;20,"Med","High"))</f>
        <v>Med</v>
      </c>
      <c r="P5486" s="12">
        <f>sales*discount</f>
        <v>1080.1030000000001</v>
      </c>
      <c r="Q5486" s="12">
        <f>sales-Discount_Values</f>
        <v>3615.9970000000003</v>
      </c>
      <c r="R5486" s="12">
        <f>DATEDIF(order_date,delivery_date,"D")</f>
        <v>5</v>
      </c>
      <c r="S5486" s="12"/>
    </row>
    <row r="5487" spans="1:19" ht="14.25" customHeight="1" x14ac:dyDescent="0.35">
      <c r="A5487" s="2" t="s">
        <v>2490</v>
      </c>
      <c r="B5487" s="2">
        <v>102457</v>
      </c>
      <c r="C5487" s="2" t="s">
        <v>13</v>
      </c>
      <c r="D5487" s="2" t="s">
        <v>26</v>
      </c>
      <c r="E5487" s="2">
        <v>3800.44</v>
      </c>
      <c r="F5487" s="2">
        <v>0.04</v>
      </c>
      <c r="G5487" s="2">
        <v>2</v>
      </c>
      <c r="H5487" s="3">
        <v>45641</v>
      </c>
      <c r="I5487" s="3">
        <v>45642</v>
      </c>
      <c r="J5487" s="2" t="s">
        <v>21</v>
      </c>
      <c r="K5487" s="2" t="s">
        <v>16</v>
      </c>
      <c r="L5487" s="2">
        <v>535.15</v>
      </c>
      <c r="M5487" s="2" t="s">
        <v>34</v>
      </c>
      <c r="N5487" s="11">
        <f>L5487/E5487*100</f>
        <v>14.081264274662933</v>
      </c>
      <c r="O5487" s="12" t="str">
        <f>IF(N5487&lt;10,"Low",IF(N5487&lt;20,"Med","High"))</f>
        <v>Med</v>
      </c>
      <c r="P5487" s="12">
        <f>sales*discount</f>
        <v>152.01760000000002</v>
      </c>
      <c r="Q5487" s="12">
        <f>sales-Discount_Values</f>
        <v>3648.4223999999999</v>
      </c>
      <c r="R5487" s="12">
        <f>DATEDIF(order_date,delivery_date,"D")</f>
        <v>1</v>
      </c>
      <c r="S5487" s="12"/>
    </row>
    <row r="5488" spans="1:19" ht="14.25" customHeight="1" x14ac:dyDescent="0.35">
      <c r="A5488" s="2" t="s">
        <v>13475</v>
      </c>
      <c r="B5488" s="2">
        <v>113442</v>
      </c>
      <c r="C5488" s="2" t="s">
        <v>25</v>
      </c>
      <c r="D5488" s="2" t="s">
        <v>36</v>
      </c>
      <c r="E5488" s="2">
        <v>773.23</v>
      </c>
      <c r="F5488" s="2">
        <v>0.39</v>
      </c>
      <c r="G5488" s="2">
        <v>6</v>
      </c>
      <c r="H5488" s="3">
        <v>45517</v>
      </c>
      <c r="I5488" s="3">
        <v>45523</v>
      </c>
      <c r="J5488" s="2" t="s">
        <v>31</v>
      </c>
      <c r="K5488" s="2" t="s">
        <v>27</v>
      </c>
      <c r="L5488" s="2">
        <v>108.89</v>
      </c>
      <c r="M5488" s="2" t="s">
        <v>34</v>
      </c>
      <c r="N5488" s="11">
        <f>L5488/E5488*100</f>
        <v>14.082485159654953</v>
      </c>
      <c r="O5488" s="12" t="str">
        <f>IF(N5488&lt;10,"Low",IF(N5488&lt;20,"Med","High"))</f>
        <v>Med</v>
      </c>
      <c r="P5488" s="12">
        <f>sales*discount</f>
        <v>301.55970000000002</v>
      </c>
      <c r="Q5488" s="12">
        <f>sales-Discount_Values</f>
        <v>471.6703</v>
      </c>
      <c r="R5488" s="12">
        <f>DATEDIF(order_date,delivery_date,"D")</f>
        <v>6</v>
      </c>
      <c r="S5488" s="12"/>
    </row>
    <row r="5489" spans="1:19" ht="14.25" customHeight="1" x14ac:dyDescent="0.35">
      <c r="A5489" s="2" t="s">
        <v>7783</v>
      </c>
      <c r="B5489" s="2">
        <v>107750</v>
      </c>
      <c r="C5489" s="2" t="s">
        <v>25</v>
      </c>
      <c r="D5489" s="2" t="s">
        <v>36</v>
      </c>
      <c r="E5489" s="2">
        <v>2230.71</v>
      </c>
      <c r="F5489" s="2">
        <v>0.38</v>
      </c>
      <c r="G5489" s="2">
        <v>5</v>
      </c>
      <c r="H5489" s="3">
        <v>45006</v>
      </c>
      <c r="I5489" s="3">
        <v>45011</v>
      </c>
      <c r="J5489" s="2" t="s">
        <v>15</v>
      </c>
      <c r="K5489" s="2" t="s">
        <v>27</v>
      </c>
      <c r="L5489" s="2">
        <v>314.14999999999998</v>
      </c>
      <c r="M5489" s="2" t="s">
        <v>17</v>
      </c>
      <c r="N5489" s="11">
        <f>L5489/E5489*100</f>
        <v>14.082960133769069</v>
      </c>
      <c r="O5489" s="12" t="str">
        <f>IF(N5489&lt;10,"Low",IF(N5489&lt;20,"Med","High"))</f>
        <v>Med</v>
      </c>
      <c r="P5489" s="12">
        <f>sales*discount</f>
        <v>847.66980000000001</v>
      </c>
      <c r="Q5489" s="12">
        <f>sales-Discount_Values</f>
        <v>1383.0401999999999</v>
      </c>
      <c r="R5489" s="12">
        <f>DATEDIF(order_date,delivery_date,"D")</f>
        <v>5</v>
      </c>
      <c r="S5489" s="12"/>
    </row>
    <row r="5490" spans="1:19" ht="14.25" customHeight="1" x14ac:dyDescent="0.35">
      <c r="A5490" s="2" t="s">
        <v>8267</v>
      </c>
      <c r="B5490" s="2">
        <v>108234</v>
      </c>
      <c r="C5490" s="2" t="s">
        <v>19</v>
      </c>
      <c r="D5490" s="2" t="s">
        <v>36</v>
      </c>
      <c r="E5490" s="2">
        <v>4859.88</v>
      </c>
      <c r="F5490" s="2">
        <v>0.19</v>
      </c>
      <c r="G5490" s="2">
        <v>3</v>
      </c>
      <c r="H5490" s="3">
        <v>45116</v>
      </c>
      <c r="I5490" s="3">
        <v>45121</v>
      </c>
      <c r="J5490" s="2" t="s">
        <v>15</v>
      </c>
      <c r="K5490" s="2" t="s">
        <v>16</v>
      </c>
      <c r="L5490" s="2">
        <v>684.66</v>
      </c>
      <c r="M5490" s="2" t="s">
        <v>17</v>
      </c>
      <c r="N5490" s="11">
        <f>L5490/E5490*100</f>
        <v>14.088002172893157</v>
      </c>
      <c r="O5490" s="12" t="str">
        <f>IF(N5490&lt;10,"Low",IF(N5490&lt;20,"Med","High"))</f>
        <v>Med</v>
      </c>
      <c r="P5490" s="12">
        <f>sales*discount</f>
        <v>923.37720000000002</v>
      </c>
      <c r="Q5490" s="12">
        <f>sales-Discount_Values</f>
        <v>3936.5028000000002</v>
      </c>
      <c r="R5490" s="12">
        <f>DATEDIF(order_date,delivery_date,"D")</f>
        <v>5</v>
      </c>
      <c r="S5490" s="12"/>
    </row>
    <row r="5491" spans="1:19" ht="14.25" customHeight="1" x14ac:dyDescent="0.35">
      <c r="A5491" s="2" t="s">
        <v>3989</v>
      </c>
      <c r="B5491" s="2">
        <v>103956</v>
      </c>
      <c r="C5491" s="2" t="s">
        <v>13</v>
      </c>
      <c r="D5491" s="2" t="s">
        <v>20</v>
      </c>
      <c r="E5491" s="2">
        <v>1031.24</v>
      </c>
      <c r="F5491" s="2">
        <v>0.34</v>
      </c>
      <c r="G5491" s="2">
        <v>3</v>
      </c>
      <c r="H5491" s="3">
        <v>45239</v>
      </c>
      <c r="I5491" s="3">
        <v>45246</v>
      </c>
      <c r="J5491" s="2" t="s">
        <v>15</v>
      </c>
      <c r="K5491" s="2" t="s">
        <v>27</v>
      </c>
      <c r="L5491" s="2">
        <v>145.29</v>
      </c>
      <c r="M5491" s="2" t="s">
        <v>48</v>
      </c>
      <c r="N5491" s="11">
        <f>L5491/E5491*100</f>
        <v>14.088863892013498</v>
      </c>
      <c r="O5491" s="12" t="str">
        <f>IF(N5491&lt;10,"Low",IF(N5491&lt;20,"Med","High"))</f>
        <v>Med</v>
      </c>
      <c r="P5491" s="12">
        <f>sales*discount</f>
        <v>350.6216</v>
      </c>
      <c r="Q5491" s="12">
        <f>sales-Discount_Values</f>
        <v>680.61840000000007</v>
      </c>
      <c r="R5491" s="12">
        <f>DATEDIF(order_date,delivery_date,"D")</f>
        <v>7</v>
      </c>
      <c r="S5491" s="12"/>
    </row>
    <row r="5492" spans="1:19" ht="14.25" customHeight="1" x14ac:dyDescent="0.35">
      <c r="A5492" s="2" t="s">
        <v>5730</v>
      </c>
      <c r="B5492" s="2">
        <v>105697</v>
      </c>
      <c r="C5492" s="2" t="s">
        <v>25</v>
      </c>
      <c r="D5492" s="2" t="s">
        <v>33</v>
      </c>
      <c r="E5492" s="2">
        <v>2397.2199999999998</v>
      </c>
      <c r="F5492" s="2">
        <v>0.5</v>
      </c>
      <c r="G5492" s="2">
        <v>8</v>
      </c>
      <c r="H5492" s="3">
        <v>45495</v>
      </c>
      <c r="I5492" s="3">
        <v>45500</v>
      </c>
      <c r="J5492" s="2" t="s">
        <v>21</v>
      </c>
      <c r="K5492" s="2" t="s">
        <v>16</v>
      </c>
      <c r="L5492" s="2">
        <v>337.81</v>
      </c>
      <c r="M5492" s="2" t="s">
        <v>39</v>
      </c>
      <c r="N5492" s="11">
        <f>L5492/E5492*100</f>
        <v>14.091739598368111</v>
      </c>
      <c r="O5492" s="12" t="str">
        <f>IF(N5492&lt;10,"Low",IF(N5492&lt;20,"Med","High"))</f>
        <v>Med</v>
      </c>
      <c r="P5492" s="12">
        <f>sales*discount</f>
        <v>1198.6099999999999</v>
      </c>
      <c r="Q5492" s="12">
        <f>sales-Discount_Values</f>
        <v>1198.6099999999999</v>
      </c>
      <c r="R5492" s="12">
        <f>DATEDIF(order_date,delivery_date,"D")</f>
        <v>5</v>
      </c>
      <c r="S5492" s="12"/>
    </row>
    <row r="5493" spans="1:19" ht="14.25" customHeight="1" x14ac:dyDescent="0.35">
      <c r="A5493" s="2" t="s">
        <v>8947</v>
      </c>
      <c r="B5493" s="2">
        <v>108914</v>
      </c>
      <c r="C5493" s="2" t="s">
        <v>41</v>
      </c>
      <c r="D5493" s="2" t="s">
        <v>33</v>
      </c>
      <c r="E5493" s="2">
        <v>3236.02</v>
      </c>
      <c r="F5493" s="2">
        <v>0.13</v>
      </c>
      <c r="G5493" s="2">
        <v>3</v>
      </c>
      <c r="H5493" s="3">
        <v>44988</v>
      </c>
      <c r="I5493" s="3">
        <v>44994</v>
      </c>
      <c r="J5493" s="2" t="s">
        <v>31</v>
      </c>
      <c r="K5493" s="2" t="s">
        <v>22</v>
      </c>
      <c r="L5493" s="2">
        <v>456.14</v>
      </c>
      <c r="M5493" s="2" t="s">
        <v>23</v>
      </c>
      <c r="N5493" s="11">
        <f>L5493/E5493*100</f>
        <v>14.095710162483543</v>
      </c>
      <c r="O5493" s="12" t="str">
        <f>IF(N5493&lt;10,"Low",IF(N5493&lt;20,"Med","High"))</f>
        <v>Med</v>
      </c>
      <c r="P5493" s="12">
        <f>sales*discount</f>
        <v>420.68260000000004</v>
      </c>
      <c r="Q5493" s="12">
        <f>sales-Discount_Values</f>
        <v>2815.3373999999999</v>
      </c>
      <c r="R5493" s="12">
        <f>DATEDIF(order_date,delivery_date,"D")</f>
        <v>6</v>
      </c>
      <c r="S5493" s="12"/>
    </row>
    <row r="5494" spans="1:19" ht="14.25" customHeight="1" x14ac:dyDescent="0.35">
      <c r="A5494" s="2" t="s">
        <v>8290</v>
      </c>
      <c r="B5494" s="2">
        <v>108257</v>
      </c>
      <c r="C5494" s="2" t="s">
        <v>13</v>
      </c>
      <c r="D5494" s="2" t="s">
        <v>36</v>
      </c>
      <c r="E5494" s="2">
        <v>4456.57</v>
      </c>
      <c r="F5494" s="2">
        <v>0.06</v>
      </c>
      <c r="G5494" s="2">
        <v>1</v>
      </c>
      <c r="H5494" s="3">
        <v>45087</v>
      </c>
      <c r="I5494" s="3">
        <v>45088</v>
      </c>
      <c r="J5494" s="2" t="s">
        <v>21</v>
      </c>
      <c r="K5494" s="2" t="s">
        <v>27</v>
      </c>
      <c r="L5494" s="2">
        <v>628.27</v>
      </c>
      <c r="M5494" s="2" t="s">
        <v>34</v>
      </c>
      <c r="N5494" s="11">
        <f>L5494/E5494*100</f>
        <v>14.097613186823049</v>
      </c>
      <c r="O5494" s="12" t="str">
        <f>IF(N5494&lt;10,"Low",IF(N5494&lt;20,"Med","High"))</f>
        <v>Med</v>
      </c>
      <c r="P5494" s="12">
        <f>sales*discount</f>
        <v>267.39419999999996</v>
      </c>
      <c r="Q5494" s="12">
        <f>sales-Discount_Values</f>
        <v>4189.1758</v>
      </c>
      <c r="R5494" s="12">
        <f>DATEDIF(order_date,delivery_date,"D")</f>
        <v>1</v>
      </c>
      <c r="S5494" s="12"/>
    </row>
    <row r="5495" spans="1:19" ht="14.25" customHeight="1" x14ac:dyDescent="0.35">
      <c r="A5495" s="2" t="s">
        <v>12655</v>
      </c>
      <c r="B5495" s="2">
        <v>112622</v>
      </c>
      <c r="C5495" s="2" t="s">
        <v>13</v>
      </c>
      <c r="D5495" s="2" t="s">
        <v>26</v>
      </c>
      <c r="E5495" s="2">
        <v>4563.3500000000004</v>
      </c>
      <c r="F5495" s="2">
        <v>0.3</v>
      </c>
      <c r="G5495" s="2">
        <v>5</v>
      </c>
      <c r="H5495" s="3">
        <v>45053</v>
      </c>
      <c r="I5495" s="3">
        <v>45058</v>
      </c>
      <c r="J5495" s="2" t="s">
        <v>15</v>
      </c>
      <c r="K5495" s="2" t="s">
        <v>27</v>
      </c>
      <c r="L5495" s="2">
        <v>643.34</v>
      </c>
      <c r="M5495" s="2" t="s">
        <v>34</v>
      </c>
      <c r="N5495" s="11">
        <f>L5495/E5495*100</f>
        <v>14.097976267435108</v>
      </c>
      <c r="O5495" s="12" t="str">
        <f>IF(N5495&lt;10,"Low",IF(N5495&lt;20,"Med","High"))</f>
        <v>Med</v>
      </c>
      <c r="P5495" s="12">
        <f>sales*discount</f>
        <v>1369.0050000000001</v>
      </c>
      <c r="Q5495" s="12">
        <f>sales-Discount_Values</f>
        <v>3194.3450000000003</v>
      </c>
      <c r="R5495" s="12">
        <f>DATEDIF(order_date,delivery_date,"D")</f>
        <v>5</v>
      </c>
      <c r="S5495" s="12"/>
    </row>
    <row r="5496" spans="1:19" ht="14.25" customHeight="1" x14ac:dyDescent="0.35">
      <c r="A5496" s="2" t="s">
        <v>5081</v>
      </c>
      <c r="B5496" s="2">
        <v>105048</v>
      </c>
      <c r="C5496" s="2" t="s">
        <v>41</v>
      </c>
      <c r="D5496" s="2" t="s">
        <v>36</v>
      </c>
      <c r="E5496" s="2">
        <v>1774.69</v>
      </c>
      <c r="F5496" s="2">
        <v>0.19</v>
      </c>
      <c r="G5496" s="2">
        <v>3</v>
      </c>
      <c r="H5496" s="3">
        <v>45064</v>
      </c>
      <c r="I5496" s="3">
        <v>45065</v>
      </c>
      <c r="J5496" s="2" t="s">
        <v>21</v>
      </c>
      <c r="K5496" s="2" t="s">
        <v>16</v>
      </c>
      <c r="L5496" s="2">
        <v>250.2</v>
      </c>
      <c r="M5496" s="2" t="s">
        <v>39</v>
      </c>
      <c r="N5496" s="11">
        <f>L5496/E5496*100</f>
        <v>14.098236875172566</v>
      </c>
      <c r="O5496" s="12" t="str">
        <f>IF(N5496&lt;10,"Low",IF(N5496&lt;20,"Med","High"))</f>
        <v>Med</v>
      </c>
      <c r="P5496" s="12">
        <f>sales*discount</f>
        <v>337.19110000000001</v>
      </c>
      <c r="Q5496" s="12">
        <f>sales-Discount_Values</f>
        <v>1437.4989</v>
      </c>
      <c r="R5496" s="12">
        <f>DATEDIF(order_date,delivery_date,"D")</f>
        <v>1</v>
      </c>
      <c r="S5496" s="12"/>
    </row>
    <row r="5497" spans="1:19" ht="14.25" customHeight="1" x14ac:dyDescent="0.35">
      <c r="A5497" s="2" t="s">
        <v>7700</v>
      </c>
      <c r="B5497" s="2">
        <v>107667</v>
      </c>
      <c r="C5497" s="2" t="s">
        <v>25</v>
      </c>
      <c r="D5497" s="2" t="s">
        <v>36</v>
      </c>
      <c r="E5497" s="2">
        <v>3347.1</v>
      </c>
      <c r="F5497" s="2">
        <v>0.45</v>
      </c>
      <c r="G5497" s="2">
        <v>6</v>
      </c>
      <c r="H5497" s="3">
        <v>45166</v>
      </c>
      <c r="I5497" s="3">
        <v>45172</v>
      </c>
      <c r="J5497" s="2" t="s">
        <v>21</v>
      </c>
      <c r="K5497" s="2" t="s">
        <v>27</v>
      </c>
      <c r="L5497" s="2">
        <v>471.98</v>
      </c>
      <c r="M5497" s="2" t="s">
        <v>28</v>
      </c>
      <c r="N5497" s="11">
        <f>L5497/E5497*100</f>
        <v>14.101162200113531</v>
      </c>
      <c r="O5497" s="12" t="str">
        <f>IF(N5497&lt;10,"Low",IF(N5497&lt;20,"Med","High"))</f>
        <v>Med</v>
      </c>
      <c r="P5497" s="12">
        <f>sales*discount</f>
        <v>1506.1949999999999</v>
      </c>
      <c r="Q5497" s="12">
        <f>sales-Discount_Values</f>
        <v>1840.905</v>
      </c>
      <c r="R5497" s="12">
        <f>DATEDIF(order_date,delivery_date,"D")</f>
        <v>6</v>
      </c>
      <c r="S5497" s="12"/>
    </row>
    <row r="5498" spans="1:19" ht="14.25" customHeight="1" x14ac:dyDescent="0.35">
      <c r="A5498" s="2" t="s">
        <v>4172</v>
      </c>
      <c r="B5498" s="2">
        <v>104139</v>
      </c>
      <c r="C5498" s="2" t="s">
        <v>19</v>
      </c>
      <c r="D5498" s="2" t="s">
        <v>33</v>
      </c>
      <c r="E5498" s="2">
        <v>4061.92</v>
      </c>
      <c r="F5498" s="2">
        <v>0.15</v>
      </c>
      <c r="G5498" s="2">
        <v>5</v>
      </c>
      <c r="H5498" s="3">
        <v>45383</v>
      </c>
      <c r="I5498" s="3">
        <v>45386</v>
      </c>
      <c r="J5498" s="2" t="s">
        <v>15</v>
      </c>
      <c r="K5498" s="2" t="s">
        <v>16</v>
      </c>
      <c r="L5498" s="2">
        <v>572.78</v>
      </c>
      <c r="M5498" s="2" t="s">
        <v>34</v>
      </c>
      <c r="N5498" s="11">
        <f>L5498/E5498*100</f>
        <v>14.101213219364242</v>
      </c>
      <c r="O5498" s="12" t="str">
        <f>IF(N5498&lt;10,"Low",IF(N5498&lt;20,"Med","High"))</f>
        <v>Med</v>
      </c>
      <c r="P5498" s="12">
        <f>sales*discount</f>
        <v>609.28800000000001</v>
      </c>
      <c r="Q5498" s="12">
        <f>sales-Discount_Values</f>
        <v>3452.6320000000001</v>
      </c>
      <c r="R5498" s="12">
        <f>DATEDIF(order_date,delivery_date,"D")</f>
        <v>3</v>
      </c>
      <c r="S5498" s="12"/>
    </row>
    <row r="5499" spans="1:19" ht="14.25" customHeight="1" x14ac:dyDescent="0.35">
      <c r="A5499" s="2" t="s">
        <v>10031</v>
      </c>
      <c r="B5499" s="2">
        <v>109998</v>
      </c>
      <c r="C5499" s="2" t="s">
        <v>41</v>
      </c>
      <c r="D5499" s="2" t="s">
        <v>36</v>
      </c>
      <c r="E5499" s="2">
        <v>3396.3</v>
      </c>
      <c r="F5499" s="2">
        <v>0.32</v>
      </c>
      <c r="G5499" s="2">
        <v>3</v>
      </c>
      <c r="H5499" s="3">
        <v>45421</v>
      </c>
      <c r="I5499" s="3">
        <v>45428</v>
      </c>
      <c r="J5499" s="2" t="s">
        <v>31</v>
      </c>
      <c r="K5499" s="2" t="s">
        <v>22</v>
      </c>
      <c r="L5499" s="2">
        <v>478.99</v>
      </c>
      <c r="M5499" s="2" t="s">
        <v>34</v>
      </c>
      <c r="N5499" s="11">
        <f>L5499/E5499*100</f>
        <v>14.103288873185523</v>
      </c>
      <c r="O5499" s="12" t="str">
        <f>IF(N5499&lt;10,"Low",IF(N5499&lt;20,"Med","High"))</f>
        <v>Med</v>
      </c>
      <c r="P5499" s="12">
        <f>sales*discount</f>
        <v>1086.816</v>
      </c>
      <c r="Q5499" s="12">
        <f>sales-Discount_Values</f>
        <v>2309.4840000000004</v>
      </c>
      <c r="R5499" s="12">
        <f>DATEDIF(order_date,delivery_date,"D")</f>
        <v>7</v>
      </c>
      <c r="S5499" s="12"/>
    </row>
    <row r="5500" spans="1:19" ht="14.25" customHeight="1" x14ac:dyDescent="0.35">
      <c r="A5500" s="2" t="s">
        <v>11088</v>
      </c>
      <c r="B5500" s="2">
        <v>111055</v>
      </c>
      <c r="C5500" s="2" t="s">
        <v>25</v>
      </c>
      <c r="D5500" s="2" t="s">
        <v>33</v>
      </c>
      <c r="E5500" s="2">
        <v>3711.2</v>
      </c>
      <c r="F5500" s="2">
        <v>0.31</v>
      </c>
      <c r="G5500" s="2">
        <v>9</v>
      </c>
      <c r="H5500" s="3">
        <v>45151</v>
      </c>
      <c r="I5500" s="3">
        <v>45154</v>
      </c>
      <c r="J5500" s="2" t="s">
        <v>21</v>
      </c>
      <c r="K5500" s="2" t="s">
        <v>16</v>
      </c>
      <c r="L5500" s="2">
        <v>523.47</v>
      </c>
      <c r="M5500" s="2" t="s">
        <v>17</v>
      </c>
      <c r="N5500" s="11">
        <f>L5500/E5500*100</f>
        <v>14.105141194222895</v>
      </c>
      <c r="O5500" s="12" t="str">
        <f>IF(N5500&lt;10,"Low",IF(N5500&lt;20,"Med","High"))</f>
        <v>Med</v>
      </c>
      <c r="P5500" s="12">
        <f>sales*discount</f>
        <v>1150.472</v>
      </c>
      <c r="Q5500" s="12">
        <f>sales-Discount_Values</f>
        <v>2560.7280000000001</v>
      </c>
      <c r="R5500" s="12">
        <f>DATEDIF(order_date,delivery_date,"D")</f>
        <v>3</v>
      </c>
      <c r="S5500" s="12"/>
    </row>
    <row r="5501" spans="1:19" ht="14.25" customHeight="1" x14ac:dyDescent="0.35">
      <c r="A5501" s="2" t="s">
        <v>8285</v>
      </c>
      <c r="B5501" s="2">
        <v>108252</v>
      </c>
      <c r="C5501" s="2" t="s">
        <v>19</v>
      </c>
      <c r="D5501" s="2" t="s">
        <v>33</v>
      </c>
      <c r="E5501" s="2">
        <v>770.04</v>
      </c>
      <c r="F5501" s="2">
        <v>0.11</v>
      </c>
      <c r="G5501" s="2">
        <v>7</v>
      </c>
      <c r="H5501" s="3">
        <v>45161</v>
      </c>
      <c r="I5501" s="3">
        <v>45168</v>
      </c>
      <c r="J5501" s="2" t="s">
        <v>21</v>
      </c>
      <c r="K5501" s="2" t="s">
        <v>22</v>
      </c>
      <c r="L5501" s="2">
        <v>108.65</v>
      </c>
      <c r="M5501" s="2" t="s">
        <v>23</v>
      </c>
      <c r="N5501" s="11">
        <f>L5501/E5501*100</f>
        <v>14.109656641213444</v>
      </c>
      <c r="O5501" s="12" t="str">
        <f>IF(N5501&lt;10,"Low",IF(N5501&lt;20,"Med","High"))</f>
        <v>Med</v>
      </c>
      <c r="P5501" s="12">
        <f>sales*discount</f>
        <v>84.704399999999993</v>
      </c>
      <c r="Q5501" s="12">
        <f>sales-Discount_Values</f>
        <v>685.3356</v>
      </c>
      <c r="R5501" s="12">
        <f>DATEDIF(order_date,delivery_date,"D")</f>
        <v>7</v>
      </c>
      <c r="S5501" s="12"/>
    </row>
    <row r="5502" spans="1:19" ht="14.25" customHeight="1" x14ac:dyDescent="0.35">
      <c r="A5502" s="2" t="s">
        <v>2671</v>
      </c>
      <c r="B5502" s="2">
        <v>102638</v>
      </c>
      <c r="C5502" s="2" t="s">
        <v>41</v>
      </c>
      <c r="D5502" s="2" t="s">
        <v>26</v>
      </c>
      <c r="E5502" s="2">
        <v>3713.37</v>
      </c>
      <c r="F5502" s="2">
        <v>0.24</v>
      </c>
      <c r="G5502" s="2">
        <v>9</v>
      </c>
      <c r="H5502" s="3">
        <v>44972</v>
      </c>
      <c r="I5502" s="3">
        <v>44974</v>
      </c>
      <c r="J5502" s="2" t="s">
        <v>31</v>
      </c>
      <c r="K5502" s="2" t="s">
        <v>16</v>
      </c>
      <c r="L5502" s="2">
        <v>523.95000000000005</v>
      </c>
      <c r="M5502" s="2" t="s">
        <v>48</v>
      </c>
      <c r="N5502" s="11">
        <f>L5502/E5502*100</f>
        <v>14.109824768337118</v>
      </c>
      <c r="O5502" s="12" t="str">
        <f>IF(N5502&lt;10,"Low",IF(N5502&lt;20,"Med","High"))</f>
        <v>Med</v>
      </c>
      <c r="P5502" s="12">
        <f>sales*discount</f>
        <v>891.2088</v>
      </c>
      <c r="Q5502" s="12">
        <f>sales-Discount_Values</f>
        <v>2822.1612</v>
      </c>
      <c r="R5502" s="12">
        <f>DATEDIF(order_date,delivery_date,"D")</f>
        <v>2</v>
      </c>
      <c r="S5502" s="12"/>
    </row>
    <row r="5503" spans="1:19" ht="14.25" customHeight="1" x14ac:dyDescent="0.35">
      <c r="A5503" s="2" t="s">
        <v>14677</v>
      </c>
      <c r="B5503" s="2">
        <v>114644</v>
      </c>
      <c r="C5503" s="2" t="s">
        <v>25</v>
      </c>
      <c r="D5503" s="2" t="s">
        <v>14</v>
      </c>
      <c r="E5503" s="2">
        <v>3400.13</v>
      </c>
      <c r="F5503" s="2">
        <v>0.27</v>
      </c>
      <c r="G5503" s="2">
        <v>1</v>
      </c>
      <c r="H5503" s="3">
        <v>45266</v>
      </c>
      <c r="I5503" s="3">
        <v>45270</v>
      </c>
      <c r="J5503" s="2" t="s">
        <v>31</v>
      </c>
      <c r="K5503" s="2" t="s">
        <v>16</v>
      </c>
      <c r="L5503" s="2">
        <v>479.79</v>
      </c>
      <c r="M5503" s="2" t="s">
        <v>39</v>
      </c>
      <c r="N5503" s="11">
        <f>L5503/E5503*100</f>
        <v>14.110931052636221</v>
      </c>
      <c r="O5503" s="12" t="str">
        <f>IF(N5503&lt;10,"Low",IF(N5503&lt;20,"Med","High"))</f>
        <v>Med</v>
      </c>
      <c r="P5503" s="12">
        <f>sales*discount</f>
        <v>918.03510000000006</v>
      </c>
      <c r="Q5503" s="12">
        <f>sales-Discount_Values</f>
        <v>2482.0949000000001</v>
      </c>
      <c r="R5503" s="12">
        <f>DATEDIF(order_date,delivery_date,"D")</f>
        <v>4</v>
      </c>
      <c r="S5503" s="12"/>
    </row>
    <row r="5504" spans="1:19" ht="14.25" customHeight="1" x14ac:dyDescent="0.35">
      <c r="A5504" s="2" t="s">
        <v>9619</v>
      </c>
      <c r="B5504" s="2">
        <v>109586</v>
      </c>
      <c r="C5504" s="2" t="s">
        <v>13</v>
      </c>
      <c r="D5504" s="2" t="s">
        <v>26</v>
      </c>
      <c r="E5504" s="2">
        <v>1079.8699999999999</v>
      </c>
      <c r="F5504" s="2">
        <v>0.24</v>
      </c>
      <c r="G5504" s="2">
        <v>6</v>
      </c>
      <c r="H5504" s="3">
        <v>45525</v>
      </c>
      <c r="I5504" s="3">
        <v>45529</v>
      </c>
      <c r="J5504" s="2" t="s">
        <v>15</v>
      </c>
      <c r="K5504" s="2" t="s">
        <v>27</v>
      </c>
      <c r="L5504" s="2">
        <v>152.4</v>
      </c>
      <c r="M5504" s="2" t="s">
        <v>28</v>
      </c>
      <c r="N5504" s="11">
        <f>L5504/E5504*100</f>
        <v>14.112809875262766</v>
      </c>
      <c r="O5504" s="12" t="str">
        <f>IF(N5504&lt;10,"Low",IF(N5504&lt;20,"Med","High"))</f>
        <v>Med</v>
      </c>
      <c r="P5504" s="12">
        <f>sales*discount</f>
        <v>259.16879999999998</v>
      </c>
      <c r="Q5504" s="12">
        <f>sales-Discount_Values</f>
        <v>820.70119999999997</v>
      </c>
      <c r="R5504" s="12">
        <f>DATEDIF(order_date,delivery_date,"D")</f>
        <v>4</v>
      </c>
      <c r="S5504" s="12"/>
    </row>
    <row r="5505" spans="1:19" ht="14.25" customHeight="1" x14ac:dyDescent="0.35">
      <c r="A5505" s="2" t="s">
        <v>13068</v>
      </c>
      <c r="B5505" s="2">
        <v>113035</v>
      </c>
      <c r="C5505" s="2" t="s">
        <v>13</v>
      </c>
      <c r="D5505" s="2" t="s">
        <v>26</v>
      </c>
      <c r="E5505" s="2">
        <v>2223.0300000000002</v>
      </c>
      <c r="F5505" s="2">
        <v>0.19</v>
      </c>
      <c r="G5505" s="2">
        <v>3</v>
      </c>
      <c r="H5505" s="3">
        <v>45655</v>
      </c>
      <c r="I5505" s="3">
        <v>45659</v>
      </c>
      <c r="J5505" s="2" t="s">
        <v>31</v>
      </c>
      <c r="K5505" s="2" t="s">
        <v>27</v>
      </c>
      <c r="L5505" s="2">
        <v>313.74</v>
      </c>
      <c r="M5505" s="2" t="s">
        <v>34</v>
      </c>
      <c r="N5505" s="11">
        <f>L5505/E5505*100</f>
        <v>14.113169862754887</v>
      </c>
      <c r="O5505" s="12" t="str">
        <f>IF(N5505&lt;10,"Low",IF(N5505&lt;20,"Med","High"))</f>
        <v>Med</v>
      </c>
      <c r="P5505" s="12">
        <f>sales*discount</f>
        <v>422.37570000000005</v>
      </c>
      <c r="Q5505" s="12">
        <f>sales-Discount_Values</f>
        <v>1800.6543000000001</v>
      </c>
      <c r="R5505" s="12">
        <f>DATEDIF(order_date,delivery_date,"D")</f>
        <v>4</v>
      </c>
      <c r="S5505" s="12"/>
    </row>
    <row r="5506" spans="1:19" ht="14.25" customHeight="1" x14ac:dyDescent="0.35">
      <c r="A5506" s="2" t="s">
        <v>4674</v>
      </c>
      <c r="B5506" s="2">
        <v>104641</v>
      </c>
      <c r="C5506" s="2" t="s">
        <v>25</v>
      </c>
      <c r="D5506" s="2" t="s">
        <v>14</v>
      </c>
      <c r="E5506" s="2">
        <v>4227.57</v>
      </c>
      <c r="F5506" s="2">
        <v>0.21</v>
      </c>
      <c r="G5506" s="2">
        <v>6</v>
      </c>
      <c r="H5506" s="3">
        <v>45103</v>
      </c>
      <c r="I5506" s="3">
        <v>45105</v>
      </c>
      <c r="J5506" s="2" t="s">
        <v>15</v>
      </c>
      <c r="K5506" s="2" t="s">
        <v>22</v>
      </c>
      <c r="L5506" s="2">
        <v>596.69000000000005</v>
      </c>
      <c r="M5506" s="2" t="s">
        <v>28</v>
      </c>
      <c r="N5506" s="11">
        <f>L5506/E5506*100</f>
        <v>14.114254761009281</v>
      </c>
      <c r="O5506" s="12" t="str">
        <f>IF(N5506&lt;10,"Low",IF(N5506&lt;20,"Med","High"))</f>
        <v>Med</v>
      </c>
      <c r="P5506" s="12">
        <f>sales*discount</f>
        <v>887.78969999999993</v>
      </c>
      <c r="Q5506" s="12">
        <f>sales-Discount_Values</f>
        <v>3339.7802999999999</v>
      </c>
      <c r="R5506" s="12">
        <f>DATEDIF(order_date,delivery_date,"D")</f>
        <v>2</v>
      </c>
      <c r="S5506" s="12"/>
    </row>
    <row r="5507" spans="1:19" ht="14.25" customHeight="1" x14ac:dyDescent="0.35">
      <c r="A5507" s="2" t="s">
        <v>2287</v>
      </c>
      <c r="B5507" s="2">
        <v>102254</v>
      </c>
      <c r="C5507" s="2" t="s">
        <v>19</v>
      </c>
      <c r="D5507" s="2" t="s">
        <v>26</v>
      </c>
      <c r="E5507" s="2">
        <v>3794.39</v>
      </c>
      <c r="F5507" s="2">
        <v>0.22</v>
      </c>
      <c r="G5507" s="2">
        <v>1</v>
      </c>
      <c r="H5507" s="3">
        <v>45609</v>
      </c>
      <c r="I5507" s="3">
        <v>45616</v>
      </c>
      <c r="J5507" s="2" t="s">
        <v>31</v>
      </c>
      <c r="K5507" s="2" t="s">
        <v>16</v>
      </c>
      <c r="L5507" s="2">
        <v>535.61</v>
      </c>
      <c r="M5507" s="2" t="s">
        <v>39</v>
      </c>
      <c r="N5507" s="11">
        <f>L5507/E5507*100</f>
        <v>14.115839436641991</v>
      </c>
      <c r="O5507" s="12" t="str">
        <f>IF(N5507&lt;10,"Low",IF(N5507&lt;20,"Med","High"))</f>
        <v>Med</v>
      </c>
      <c r="P5507" s="12">
        <f>sales*discount</f>
        <v>834.76580000000001</v>
      </c>
      <c r="Q5507" s="12">
        <f>sales-Discount_Values</f>
        <v>2959.6241999999997</v>
      </c>
      <c r="R5507" s="12">
        <f>DATEDIF(order_date,delivery_date,"D")</f>
        <v>7</v>
      </c>
      <c r="S5507" s="12"/>
    </row>
    <row r="5508" spans="1:19" ht="14.25" customHeight="1" x14ac:dyDescent="0.35">
      <c r="A5508" s="2" t="s">
        <v>585</v>
      </c>
      <c r="B5508" s="2">
        <v>100552</v>
      </c>
      <c r="C5508" s="2" t="s">
        <v>25</v>
      </c>
      <c r="D5508" s="2" t="s">
        <v>20</v>
      </c>
      <c r="E5508" s="2">
        <v>871.14</v>
      </c>
      <c r="F5508" s="2">
        <v>0.15</v>
      </c>
      <c r="G5508" s="2">
        <v>2</v>
      </c>
      <c r="H5508" s="3">
        <v>45442</v>
      </c>
      <c r="I5508" s="3">
        <v>45449</v>
      </c>
      <c r="J5508" s="2" t="s">
        <v>15</v>
      </c>
      <c r="K5508" s="2" t="s">
        <v>27</v>
      </c>
      <c r="L5508" s="2">
        <v>122.99</v>
      </c>
      <c r="M5508" s="2" t="s">
        <v>23</v>
      </c>
      <c r="N5508" s="11">
        <f>L5508/E5508*100</f>
        <v>14.118281791675274</v>
      </c>
      <c r="O5508" s="12" t="str">
        <f>IF(N5508&lt;10,"Low",IF(N5508&lt;20,"Med","High"))</f>
        <v>Med</v>
      </c>
      <c r="P5508" s="12">
        <f>sales*discount</f>
        <v>130.67099999999999</v>
      </c>
      <c r="Q5508" s="12">
        <f>sales-Discount_Values</f>
        <v>740.46900000000005</v>
      </c>
      <c r="R5508" s="12">
        <f>DATEDIF(order_date,delivery_date,"D")</f>
        <v>7</v>
      </c>
      <c r="S5508" s="12"/>
    </row>
    <row r="5509" spans="1:19" ht="14.25" customHeight="1" x14ac:dyDescent="0.35">
      <c r="A5509" s="2" t="s">
        <v>4459</v>
      </c>
      <c r="B5509" s="2">
        <v>104426</v>
      </c>
      <c r="C5509" s="2" t="s">
        <v>13</v>
      </c>
      <c r="D5509" s="2" t="s">
        <v>14</v>
      </c>
      <c r="E5509" s="2">
        <v>344.36</v>
      </c>
      <c r="F5509" s="2">
        <v>0.08</v>
      </c>
      <c r="G5509" s="2">
        <v>1</v>
      </c>
      <c r="H5509" s="3">
        <v>45370</v>
      </c>
      <c r="I5509" s="3">
        <v>45373</v>
      </c>
      <c r="J5509" s="2" t="s">
        <v>15</v>
      </c>
      <c r="K5509" s="2" t="s">
        <v>27</v>
      </c>
      <c r="L5509" s="2">
        <v>48.62</v>
      </c>
      <c r="M5509" s="2" t="s">
        <v>34</v>
      </c>
      <c r="N5509" s="11">
        <f>L5509/E5509*100</f>
        <v>14.118945289812984</v>
      </c>
      <c r="O5509" s="12" t="str">
        <f>IF(N5509&lt;10,"Low",IF(N5509&lt;20,"Med","High"))</f>
        <v>Med</v>
      </c>
      <c r="P5509" s="12">
        <f>sales*discount</f>
        <v>27.5488</v>
      </c>
      <c r="Q5509" s="12">
        <f>sales-Discount_Values</f>
        <v>316.81119999999999</v>
      </c>
      <c r="R5509" s="12">
        <f>DATEDIF(order_date,delivery_date,"D")</f>
        <v>3</v>
      </c>
      <c r="S5509" s="12"/>
    </row>
    <row r="5510" spans="1:19" ht="14.25" customHeight="1" x14ac:dyDescent="0.35">
      <c r="A5510" s="2" t="s">
        <v>14358</v>
      </c>
      <c r="B5510" s="2">
        <v>114325</v>
      </c>
      <c r="C5510" s="2" t="s">
        <v>25</v>
      </c>
      <c r="D5510" s="2" t="s">
        <v>26</v>
      </c>
      <c r="E5510" s="2">
        <v>2339.85</v>
      </c>
      <c r="F5510" s="2">
        <v>0.33</v>
      </c>
      <c r="G5510" s="2">
        <v>5</v>
      </c>
      <c r="H5510" s="3">
        <v>45104</v>
      </c>
      <c r="I5510" s="3">
        <v>45105</v>
      </c>
      <c r="J5510" s="2" t="s">
        <v>15</v>
      </c>
      <c r="K5510" s="2" t="s">
        <v>16</v>
      </c>
      <c r="L5510" s="2">
        <v>330.38</v>
      </c>
      <c r="M5510" s="2" t="s">
        <v>23</v>
      </c>
      <c r="N5510" s="11">
        <f>L5510/E5510*100</f>
        <v>14.119708528324464</v>
      </c>
      <c r="O5510" s="12" t="str">
        <f>IF(N5510&lt;10,"Low",IF(N5510&lt;20,"Med","High"))</f>
        <v>Med</v>
      </c>
      <c r="P5510" s="12">
        <f>sales*discount</f>
        <v>772.15049999999997</v>
      </c>
      <c r="Q5510" s="12">
        <f>sales-Discount_Values</f>
        <v>1567.6994999999999</v>
      </c>
      <c r="R5510" s="12">
        <f>DATEDIF(order_date,delivery_date,"D")</f>
        <v>1</v>
      </c>
      <c r="S5510" s="12"/>
    </row>
    <row r="5511" spans="1:19" ht="14.25" customHeight="1" x14ac:dyDescent="0.35">
      <c r="A5511" s="2" t="s">
        <v>4996</v>
      </c>
      <c r="B5511" s="2">
        <v>104963</v>
      </c>
      <c r="C5511" s="2" t="s">
        <v>41</v>
      </c>
      <c r="D5511" s="2" t="s">
        <v>20</v>
      </c>
      <c r="E5511" s="2">
        <v>521.53</v>
      </c>
      <c r="F5511" s="2">
        <v>0.35</v>
      </c>
      <c r="G5511" s="2">
        <v>8</v>
      </c>
      <c r="H5511" s="3">
        <v>44996</v>
      </c>
      <c r="I5511" s="3">
        <v>44997</v>
      </c>
      <c r="J5511" s="2" t="s">
        <v>31</v>
      </c>
      <c r="K5511" s="2" t="s">
        <v>22</v>
      </c>
      <c r="L5511" s="2">
        <v>73.64</v>
      </c>
      <c r="M5511" s="2" t="s">
        <v>23</v>
      </c>
      <c r="N5511" s="11">
        <f>L5511/E5511*100</f>
        <v>14.119993097233142</v>
      </c>
      <c r="O5511" s="12" t="str">
        <f>IF(N5511&lt;10,"Low",IF(N5511&lt;20,"Med","High"))</f>
        <v>Med</v>
      </c>
      <c r="P5511" s="12">
        <f>sales*discount</f>
        <v>182.53549999999998</v>
      </c>
      <c r="Q5511" s="12">
        <f>sales-Discount_Values</f>
        <v>338.99450000000002</v>
      </c>
      <c r="R5511" s="12">
        <f>DATEDIF(order_date,delivery_date,"D")</f>
        <v>1</v>
      </c>
      <c r="S5511" s="12"/>
    </row>
    <row r="5512" spans="1:19" ht="14.25" customHeight="1" x14ac:dyDescent="0.35">
      <c r="A5512" s="2" t="s">
        <v>4984</v>
      </c>
      <c r="B5512" s="2">
        <v>104951</v>
      </c>
      <c r="C5512" s="2" t="s">
        <v>41</v>
      </c>
      <c r="D5512" s="2" t="s">
        <v>33</v>
      </c>
      <c r="E5512" s="2">
        <v>3029.49</v>
      </c>
      <c r="F5512" s="2">
        <v>0.15</v>
      </c>
      <c r="G5512" s="2">
        <v>7</v>
      </c>
      <c r="H5512" s="3">
        <v>45260</v>
      </c>
      <c r="I5512" s="3">
        <v>45266</v>
      </c>
      <c r="J5512" s="2" t="s">
        <v>31</v>
      </c>
      <c r="K5512" s="2" t="s">
        <v>16</v>
      </c>
      <c r="L5512" s="2">
        <v>427.83</v>
      </c>
      <c r="M5512" s="2" t="s">
        <v>48</v>
      </c>
      <c r="N5512" s="11">
        <f>L5512/E5512*100</f>
        <v>14.1221789806205</v>
      </c>
      <c r="O5512" s="12" t="str">
        <f>IF(N5512&lt;10,"Low",IF(N5512&lt;20,"Med","High"))</f>
        <v>Med</v>
      </c>
      <c r="P5512" s="12">
        <f>sales*discount</f>
        <v>454.42349999999993</v>
      </c>
      <c r="Q5512" s="12">
        <f>sales-Discount_Values</f>
        <v>2575.0664999999999</v>
      </c>
      <c r="R5512" s="12">
        <f>DATEDIF(order_date,delivery_date,"D")</f>
        <v>6</v>
      </c>
      <c r="S5512" s="12"/>
    </row>
    <row r="5513" spans="1:19" ht="14.25" customHeight="1" x14ac:dyDescent="0.35">
      <c r="A5513" s="2" t="s">
        <v>2788</v>
      </c>
      <c r="B5513" s="2">
        <v>102755</v>
      </c>
      <c r="C5513" s="2" t="s">
        <v>13</v>
      </c>
      <c r="D5513" s="2" t="s">
        <v>26</v>
      </c>
      <c r="E5513" s="2">
        <v>3743.82</v>
      </c>
      <c r="F5513" s="2">
        <v>0.24</v>
      </c>
      <c r="G5513" s="2">
        <v>6</v>
      </c>
      <c r="H5513" s="3">
        <v>44928</v>
      </c>
      <c r="I5513" s="3">
        <v>44932</v>
      </c>
      <c r="J5513" s="2" t="s">
        <v>31</v>
      </c>
      <c r="K5513" s="2" t="s">
        <v>27</v>
      </c>
      <c r="L5513" s="2">
        <v>528.72</v>
      </c>
      <c r="M5513" s="2" t="s">
        <v>17</v>
      </c>
      <c r="N5513" s="11">
        <f>L5513/E5513*100</f>
        <v>14.122473836883184</v>
      </c>
      <c r="O5513" s="12" t="str">
        <f>IF(N5513&lt;10,"Low",IF(N5513&lt;20,"Med","High"))</f>
        <v>Med</v>
      </c>
      <c r="P5513" s="12">
        <f>sales*discount</f>
        <v>898.51679999999999</v>
      </c>
      <c r="Q5513" s="12">
        <f>sales-Discount_Values</f>
        <v>2845.3032000000003</v>
      </c>
      <c r="R5513" s="12">
        <f>DATEDIF(order_date,delivery_date,"D")</f>
        <v>4</v>
      </c>
      <c r="S5513" s="12"/>
    </row>
    <row r="5514" spans="1:19" ht="14.25" customHeight="1" x14ac:dyDescent="0.35">
      <c r="A5514" s="2" t="s">
        <v>8414</v>
      </c>
      <c r="B5514" s="2">
        <v>108381</v>
      </c>
      <c r="C5514" s="2" t="s">
        <v>13</v>
      </c>
      <c r="D5514" s="2" t="s">
        <v>20</v>
      </c>
      <c r="E5514" s="2">
        <v>3249.21</v>
      </c>
      <c r="F5514" s="2">
        <v>0</v>
      </c>
      <c r="G5514" s="2">
        <v>2</v>
      </c>
      <c r="H5514" s="3">
        <v>45147</v>
      </c>
      <c r="I5514" s="3">
        <v>45154</v>
      </c>
      <c r="J5514" s="2" t="s">
        <v>21</v>
      </c>
      <c r="K5514" s="2" t="s">
        <v>27</v>
      </c>
      <c r="L5514" s="2">
        <v>458.87</v>
      </c>
      <c r="M5514" s="2" t="s">
        <v>48</v>
      </c>
      <c r="N5514" s="11">
        <f>L5514/E5514*100</f>
        <v>14.122509779300199</v>
      </c>
      <c r="O5514" s="12" t="str">
        <f>IF(N5514&lt;10,"Low",IF(N5514&lt;20,"Med","High"))</f>
        <v>Med</v>
      </c>
      <c r="P5514" s="12">
        <f>sales*discount</f>
        <v>0</v>
      </c>
      <c r="Q5514" s="12">
        <f>sales-Discount_Values</f>
        <v>3249.21</v>
      </c>
      <c r="R5514" s="12">
        <f>DATEDIF(order_date,delivery_date,"D")</f>
        <v>7</v>
      </c>
      <c r="S5514" s="12"/>
    </row>
    <row r="5515" spans="1:19" ht="14.25" customHeight="1" x14ac:dyDescent="0.35">
      <c r="A5515" s="2" t="s">
        <v>6951</v>
      </c>
      <c r="B5515" s="2">
        <v>106918</v>
      </c>
      <c r="C5515" s="2" t="s">
        <v>25</v>
      </c>
      <c r="D5515" s="2" t="s">
        <v>14</v>
      </c>
      <c r="E5515" s="2">
        <v>4696.29</v>
      </c>
      <c r="F5515" s="2">
        <v>0.09</v>
      </c>
      <c r="G5515" s="2">
        <v>8</v>
      </c>
      <c r="H5515" s="3">
        <v>44986</v>
      </c>
      <c r="I5515" s="3">
        <v>44989</v>
      </c>
      <c r="J5515" s="2" t="s">
        <v>21</v>
      </c>
      <c r="K5515" s="2" t="s">
        <v>22</v>
      </c>
      <c r="L5515" s="2">
        <v>663.32</v>
      </c>
      <c r="M5515" s="2" t="s">
        <v>28</v>
      </c>
      <c r="N5515" s="11">
        <f>L5515/E5515*100</f>
        <v>14.12434070298044</v>
      </c>
      <c r="O5515" s="12" t="str">
        <f>IF(N5515&lt;10,"Low",IF(N5515&lt;20,"Med","High"))</f>
        <v>Med</v>
      </c>
      <c r="P5515" s="12">
        <f>sales*discount</f>
        <v>422.66609999999997</v>
      </c>
      <c r="Q5515" s="12">
        <f>sales-Discount_Values</f>
        <v>4273.6238999999996</v>
      </c>
      <c r="R5515" s="12">
        <f>DATEDIF(order_date,delivery_date,"D")</f>
        <v>3</v>
      </c>
      <c r="S5515" s="12"/>
    </row>
    <row r="5516" spans="1:19" ht="14.25" customHeight="1" x14ac:dyDescent="0.35">
      <c r="A5516" s="2" t="s">
        <v>8909</v>
      </c>
      <c r="B5516" s="2">
        <v>108876</v>
      </c>
      <c r="C5516" s="2" t="s">
        <v>13</v>
      </c>
      <c r="D5516" s="2" t="s">
        <v>14</v>
      </c>
      <c r="E5516" s="2">
        <v>3396.48</v>
      </c>
      <c r="F5516" s="2">
        <v>0.01</v>
      </c>
      <c r="G5516" s="2">
        <v>9</v>
      </c>
      <c r="H5516" s="3">
        <v>45335</v>
      </c>
      <c r="I5516" s="3">
        <v>45340</v>
      </c>
      <c r="J5516" s="2" t="s">
        <v>31</v>
      </c>
      <c r="K5516" s="2" t="s">
        <v>27</v>
      </c>
      <c r="L5516" s="2">
        <v>479.75</v>
      </c>
      <c r="M5516" s="2" t="s">
        <v>23</v>
      </c>
      <c r="N5516" s="11">
        <f>L5516/E5516*100</f>
        <v>14.124917561710948</v>
      </c>
      <c r="O5516" s="12" t="str">
        <f>IF(N5516&lt;10,"Low",IF(N5516&lt;20,"Med","High"))</f>
        <v>Med</v>
      </c>
      <c r="P5516" s="12">
        <f>sales*discount</f>
        <v>33.964800000000004</v>
      </c>
      <c r="Q5516" s="12">
        <f>sales-Discount_Values</f>
        <v>3362.5151999999998</v>
      </c>
      <c r="R5516" s="12">
        <f>DATEDIF(order_date,delivery_date,"D")</f>
        <v>5</v>
      </c>
      <c r="S5516" s="12"/>
    </row>
    <row r="5517" spans="1:19" ht="14.25" customHeight="1" x14ac:dyDescent="0.35">
      <c r="A5517" s="2" t="s">
        <v>11524</v>
      </c>
      <c r="B5517" s="2">
        <v>111491</v>
      </c>
      <c r="C5517" s="2" t="s">
        <v>19</v>
      </c>
      <c r="D5517" s="2" t="s">
        <v>20</v>
      </c>
      <c r="E5517" s="2">
        <v>4317.03</v>
      </c>
      <c r="F5517" s="2">
        <v>0.17</v>
      </c>
      <c r="G5517" s="2">
        <v>1</v>
      </c>
      <c r="H5517" s="3">
        <v>45388</v>
      </c>
      <c r="I5517" s="3">
        <v>45390</v>
      </c>
      <c r="J5517" s="2" t="s">
        <v>15</v>
      </c>
      <c r="K5517" s="2" t="s">
        <v>22</v>
      </c>
      <c r="L5517" s="2">
        <v>609.79</v>
      </c>
      <c r="M5517" s="2" t="s">
        <v>39</v>
      </c>
      <c r="N5517" s="11">
        <f>L5517/E5517*100</f>
        <v>14.125220348248678</v>
      </c>
      <c r="O5517" s="12" t="str">
        <f>IF(N5517&lt;10,"Low",IF(N5517&lt;20,"Med","High"))</f>
        <v>Med</v>
      </c>
      <c r="P5517" s="12">
        <f>sales*discount</f>
        <v>733.89509999999996</v>
      </c>
      <c r="Q5517" s="12">
        <f>sales-Discount_Values</f>
        <v>3583.1349</v>
      </c>
      <c r="R5517" s="12">
        <f>DATEDIF(order_date,delivery_date,"D")</f>
        <v>2</v>
      </c>
      <c r="S5517" s="12"/>
    </row>
    <row r="5518" spans="1:19" ht="14.25" customHeight="1" x14ac:dyDescent="0.35">
      <c r="A5518" s="2" t="s">
        <v>10908</v>
      </c>
      <c r="B5518" s="2">
        <v>110875</v>
      </c>
      <c r="C5518" s="2" t="s">
        <v>13</v>
      </c>
      <c r="D5518" s="2" t="s">
        <v>20</v>
      </c>
      <c r="E5518" s="2">
        <v>4480.5200000000004</v>
      </c>
      <c r="F5518" s="2">
        <v>0.45</v>
      </c>
      <c r="G5518" s="2">
        <v>4</v>
      </c>
      <c r="H5518" s="3">
        <v>45253</v>
      </c>
      <c r="I5518" s="3">
        <v>45260</v>
      </c>
      <c r="J5518" s="2" t="s">
        <v>21</v>
      </c>
      <c r="K5518" s="2" t="s">
        <v>16</v>
      </c>
      <c r="L5518" s="2">
        <v>633.08000000000004</v>
      </c>
      <c r="M5518" s="2" t="s">
        <v>28</v>
      </c>
      <c r="N5518" s="11">
        <f>L5518/E5518*100</f>
        <v>14.129609955987252</v>
      </c>
      <c r="O5518" s="12" t="str">
        <f>IF(N5518&lt;10,"Low",IF(N5518&lt;20,"Med","High"))</f>
        <v>Med</v>
      </c>
      <c r="P5518" s="12">
        <f>sales*discount</f>
        <v>2016.2340000000002</v>
      </c>
      <c r="Q5518" s="12">
        <f>sales-Discount_Values</f>
        <v>2464.2860000000001</v>
      </c>
      <c r="R5518" s="12">
        <f>DATEDIF(order_date,delivery_date,"D")</f>
        <v>7</v>
      </c>
      <c r="S5518" s="12"/>
    </row>
    <row r="5519" spans="1:19" ht="14.25" customHeight="1" x14ac:dyDescent="0.35">
      <c r="A5519" s="2" t="s">
        <v>11627</v>
      </c>
      <c r="B5519" s="2">
        <v>111594</v>
      </c>
      <c r="C5519" s="2" t="s">
        <v>13</v>
      </c>
      <c r="D5519" s="2" t="s">
        <v>36</v>
      </c>
      <c r="E5519" s="2">
        <v>4017.61</v>
      </c>
      <c r="F5519" s="2">
        <v>0.48</v>
      </c>
      <c r="G5519" s="2">
        <v>3</v>
      </c>
      <c r="H5519" s="3">
        <v>44999</v>
      </c>
      <c r="I5519" s="3">
        <v>45006</v>
      </c>
      <c r="J5519" s="2" t="s">
        <v>31</v>
      </c>
      <c r="K5519" s="2" t="s">
        <v>27</v>
      </c>
      <c r="L5519" s="2">
        <v>567.72</v>
      </c>
      <c r="M5519" s="2" t="s">
        <v>48</v>
      </c>
      <c r="N5519" s="11">
        <f>L5519/E5519*100</f>
        <v>14.130789200544601</v>
      </c>
      <c r="O5519" s="12" t="str">
        <f>IF(N5519&lt;10,"Low",IF(N5519&lt;20,"Med","High"))</f>
        <v>Med</v>
      </c>
      <c r="P5519" s="12">
        <f>sales*discount</f>
        <v>1928.4528</v>
      </c>
      <c r="Q5519" s="12">
        <f>sales-Discount_Values</f>
        <v>2089.1572000000001</v>
      </c>
      <c r="R5519" s="12">
        <f>DATEDIF(order_date,delivery_date,"D")</f>
        <v>7</v>
      </c>
      <c r="S5519" s="12"/>
    </row>
    <row r="5520" spans="1:19" ht="14.25" customHeight="1" x14ac:dyDescent="0.35">
      <c r="A5520" s="2" t="s">
        <v>14115</v>
      </c>
      <c r="B5520" s="2">
        <v>114082</v>
      </c>
      <c r="C5520" s="2" t="s">
        <v>25</v>
      </c>
      <c r="D5520" s="2" t="s">
        <v>20</v>
      </c>
      <c r="E5520" s="2">
        <v>805.6</v>
      </c>
      <c r="F5520" s="2">
        <v>0.4</v>
      </c>
      <c r="G5520" s="2">
        <v>6</v>
      </c>
      <c r="H5520" s="3">
        <v>45631</v>
      </c>
      <c r="I5520" s="3">
        <v>45636</v>
      </c>
      <c r="J5520" s="2" t="s">
        <v>15</v>
      </c>
      <c r="K5520" s="2" t="s">
        <v>22</v>
      </c>
      <c r="L5520" s="2">
        <v>113.85</v>
      </c>
      <c r="M5520" s="2" t="s">
        <v>23</v>
      </c>
      <c r="N5520" s="11">
        <f>L5520/E5520*100</f>
        <v>14.132323733862959</v>
      </c>
      <c r="O5520" s="12" t="str">
        <f>IF(N5520&lt;10,"Low",IF(N5520&lt;20,"Med","High"))</f>
        <v>Med</v>
      </c>
      <c r="P5520" s="12">
        <f>sales*discount</f>
        <v>322.24</v>
      </c>
      <c r="Q5520" s="12">
        <f>sales-Discount_Values</f>
        <v>483.36</v>
      </c>
      <c r="R5520" s="12">
        <f>DATEDIF(order_date,delivery_date,"D")</f>
        <v>5</v>
      </c>
      <c r="S5520" s="12"/>
    </row>
    <row r="5521" spans="1:19" ht="14.25" customHeight="1" x14ac:dyDescent="0.35">
      <c r="A5521" s="2" t="s">
        <v>7997</v>
      </c>
      <c r="B5521" s="2">
        <v>107964</v>
      </c>
      <c r="C5521" s="2" t="s">
        <v>25</v>
      </c>
      <c r="D5521" s="2" t="s">
        <v>14</v>
      </c>
      <c r="E5521" s="2">
        <v>1236.17</v>
      </c>
      <c r="F5521" s="2">
        <v>0.44</v>
      </c>
      <c r="G5521" s="2">
        <v>2</v>
      </c>
      <c r="H5521" s="3">
        <v>45643</v>
      </c>
      <c r="I5521" s="3">
        <v>45644</v>
      </c>
      <c r="J5521" s="2" t="s">
        <v>21</v>
      </c>
      <c r="K5521" s="2" t="s">
        <v>22</v>
      </c>
      <c r="L5521" s="2">
        <v>174.77</v>
      </c>
      <c r="M5521" s="2" t="s">
        <v>28</v>
      </c>
      <c r="N5521" s="11">
        <f>L5521/E5521*100</f>
        <v>14.13802308743943</v>
      </c>
      <c r="O5521" s="12" t="str">
        <f>IF(N5521&lt;10,"Low",IF(N5521&lt;20,"Med","High"))</f>
        <v>Med</v>
      </c>
      <c r="P5521" s="12">
        <f>sales*discount</f>
        <v>543.91480000000001</v>
      </c>
      <c r="Q5521" s="12">
        <f>sales-Discount_Values</f>
        <v>692.25520000000006</v>
      </c>
      <c r="R5521" s="12">
        <f>DATEDIF(order_date,delivery_date,"D")</f>
        <v>1</v>
      </c>
      <c r="S5521" s="12"/>
    </row>
    <row r="5522" spans="1:19" ht="14.25" customHeight="1" x14ac:dyDescent="0.35">
      <c r="A5522" s="2" t="s">
        <v>8265</v>
      </c>
      <c r="B5522" s="2">
        <v>108232</v>
      </c>
      <c r="C5522" s="2" t="s">
        <v>19</v>
      </c>
      <c r="D5522" s="2" t="s">
        <v>26</v>
      </c>
      <c r="E5522" s="2">
        <v>4171.8500000000004</v>
      </c>
      <c r="F5522" s="2">
        <v>0.12</v>
      </c>
      <c r="G5522" s="2">
        <v>5</v>
      </c>
      <c r="H5522" s="3">
        <v>45284</v>
      </c>
      <c r="I5522" s="3">
        <v>45286</v>
      </c>
      <c r="J5522" s="2" t="s">
        <v>15</v>
      </c>
      <c r="K5522" s="2" t="s">
        <v>27</v>
      </c>
      <c r="L5522" s="2">
        <v>590.03</v>
      </c>
      <c r="M5522" s="2" t="s">
        <v>28</v>
      </c>
      <c r="N5522" s="11">
        <f>L5522/E5522*100</f>
        <v>14.143125951316559</v>
      </c>
      <c r="O5522" s="12" t="str">
        <f>IF(N5522&lt;10,"Low",IF(N5522&lt;20,"Med","High"))</f>
        <v>Med</v>
      </c>
      <c r="P5522" s="12">
        <f>sales*discount</f>
        <v>500.62200000000001</v>
      </c>
      <c r="Q5522" s="12">
        <f>sales-Discount_Values</f>
        <v>3671.2280000000005</v>
      </c>
      <c r="R5522" s="12">
        <f>DATEDIF(order_date,delivery_date,"D")</f>
        <v>2</v>
      </c>
      <c r="S5522" s="12"/>
    </row>
    <row r="5523" spans="1:19" ht="14.25" customHeight="1" x14ac:dyDescent="0.35">
      <c r="A5523" s="2" t="s">
        <v>9953</v>
      </c>
      <c r="B5523" s="2">
        <v>109920</v>
      </c>
      <c r="C5523" s="2" t="s">
        <v>13</v>
      </c>
      <c r="D5523" s="2" t="s">
        <v>14</v>
      </c>
      <c r="E5523" s="2">
        <v>1016.94</v>
      </c>
      <c r="F5523" s="2">
        <v>0.46</v>
      </c>
      <c r="G5523" s="2">
        <v>9</v>
      </c>
      <c r="H5523" s="3">
        <v>45211</v>
      </c>
      <c r="I5523" s="3">
        <v>45217</v>
      </c>
      <c r="J5523" s="2" t="s">
        <v>31</v>
      </c>
      <c r="K5523" s="2" t="s">
        <v>27</v>
      </c>
      <c r="L5523" s="2">
        <v>143.83000000000001</v>
      </c>
      <c r="M5523" s="2" t="s">
        <v>39</v>
      </c>
      <c r="N5523" s="11">
        <f>L5523/E5523*100</f>
        <v>14.143410624028952</v>
      </c>
      <c r="O5523" s="12" t="str">
        <f>IF(N5523&lt;10,"Low",IF(N5523&lt;20,"Med","High"))</f>
        <v>Med</v>
      </c>
      <c r="P5523" s="12">
        <f>sales*discount</f>
        <v>467.79240000000004</v>
      </c>
      <c r="Q5523" s="12">
        <f>sales-Discount_Values</f>
        <v>549.14760000000001</v>
      </c>
      <c r="R5523" s="12">
        <f>DATEDIF(order_date,delivery_date,"D")</f>
        <v>6</v>
      </c>
      <c r="S5523" s="12"/>
    </row>
    <row r="5524" spans="1:19" ht="14.25" customHeight="1" x14ac:dyDescent="0.35">
      <c r="A5524" s="2" t="s">
        <v>14337</v>
      </c>
      <c r="B5524" s="2">
        <v>114304</v>
      </c>
      <c r="C5524" s="2" t="s">
        <v>13</v>
      </c>
      <c r="D5524" s="2" t="s">
        <v>36</v>
      </c>
      <c r="E5524" s="2">
        <v>4557.84</v>
      </c>
      <c r="F5524" s="2">
        <v>0.14000000000000001</v>
      </c>
      <c r="G5524" s="2">
        <v>4</v>
      </c>
      <c r="H5524" s="3">
        <v>45014</v>
      </c>
      <c r="I5524" s="3">
        <v>45015</v>
      </c>
      <c r="J5524" s="2" t="s">
        <v>31</v>
      </c>
      <c r="K5524" s="2" t="s">
        <v>22</v>
      </c>
      <c r="L5524" s="2">
        <v>644.65</v>
      </c>
      <c r="M5524" s="2" t="s">
        <v>17</v>
      </c>
      <c r="N5524" s="11">
        <f>L5524/E5524*100</f>
        <v>14.143761079809734</v>
      </c>
      <c r="O5524" s="12" t="str">
        <f>IF(N5524&lt;10,"Low",IF(N5524&lt;20,"Med","High"))</f>
        <v>Med</v>
      </c>
      <c r="P5524" s="12">
        <f>sales*discount</f>
        <v>638.09760000000006</v>
      </c>
      <c r="Q5524" s="12">
        <f>sales-Discount_Values</f>
        <v>3919.7424000000001</v>
      </c>
      <c r="R5524" s="12">
        <f>DATEDIF(order_date,delivery_date,"D")</f>
        <v>1</v>
      </c>
      <c r="S5524" s="12"/>
    </row>
    <row r="5525" spans="1:19" ht="14.25" customHeight="1" x14ac:dyDescent="0.35">
      <c r="A5525" s="2" t="s">
        <v>9065</v>
      </c>
      <c r="B5525" s="2">
        <v>109032</v>
      </c>
      <c r="C5525" s="2" t="s">
        <v>25</v>
      </c>
      <c r="D5525" s="2" t="s">
        <v>36</v>
      </c>
      <c r="E5525" s="2">
        <v>1837.37</v>
      </c>
      <c r="F5525" s="2">
        <v>0.21</v>
      </c>
      <c r="G5525" s="2">
        <v>1</v>
      </c>
      <c r="H5525" s="3">
        <v>45175</v>
      </c>
      <c r="I5525" s="3">
        <v>45177</v>
      </c>
      <c r="J5525" s="2" t="s">
        <v>31</v>
      </c>
      <c r="K5525" s="2" t="s">
        <v>27</v>
      </c>
      <c r="L5525" s="2">
        <v>259.89</v>
      </c>
      <c r="M5525" s="2" t="s">
        <v>34</v>
      </c>
      <c r="N5525" s="11">
        <f>L5525/E5525*100</f>
        <v>14.144674181030496</v>
      </c>
      <c r="O5525" s="12" t="str">
        <f>IF(N5525&lt;10,"Low",IF(N5525&lt;20,"Med","High"))</f>
        <v>Med</v>
      </c>
      <c r="P5525" s="12">
        <f>sales*discount</f>
        <v>385.84769999999997</v>
      </c>
      <c r="Q5525" s="12">
        <f>sales-Discount_Values</f>
        <v>1451.5222999999999</v>
      </c>
      <c r="R5525" s="12">
        <f>DATEDIF(order_date,delivery_date,"D")</f>
        <v>2</v>
      </c>
      <c r="S5525" s="12"/>
    </row>
    <row r="5526" spans="1:19" ht="14.25" customHeight="1" x14ac:dyDescent="0.35">
      <c r="A5526" s="2" t="s">
        <v>5734</v>
      </c>
      <c r="B5526" s="2">
        <v>105701</v>
      </c>
      <c r="C5526" s="2" t="s">
        <v>25</v>
      </c>
      <c r="D5526" s="2" t="s">
        <v>36</v>
      </c>
      <c r="E5526" s="2">
        <v>1807.59</v>
      </c>
      <c r="F5526" s="2">
        <v>0.09</v>
      </c>
      <c r="G5526" s="2">
        <v>3</v>
      </c>
      <c r="H5526" s="3">
        <v>45387</v>
      </c>
      <c r="I5526" s="3">
        <v>45394</v>
      </c>
      <c r="J5526" s="2" t="s">
        <v>21</v>
      </c>
      <c r="K5526" s="2" t="s">
        <v>22</v>
      </c>
      <c r="L5526" s="2">
        <v>255.7</v>
      </c>
      <c r="M5526" s="2" t="s">
        <v>48</v>
      </c>
      <c r="N5526" s="11">
        <f>L5526/E5526*100</f>
        <v>14.145906981118506</v>
      </c>
      <c r="O5526" s="12" t="str">
        <f>IF(N5526&lt;10,"Low",IF(N5526&lt;20,"Med","High"))</f>
        <v>Med</v>
      </c>
      <c r="P5526" s="12">
        <f>sales*discount</f>
        <v>162.6831</v>
      </c>
      <c r="Q5526" s="12">
        <f>sales-Discount_Values</f>
        <v>1644.9069</v>
      </c>
      <c r="R5526" s="12">
        <f>DATEDIF(order_date,delivery_date,"D")</f>
        <v>7</v>
      </c>
      <c r="S5526" s="12"/>
    </row>
    <row r="5527" spans="1:19" ht="14.25" customHeight="1" x14ac:dyDescent="0.35">
      <c r="A5527" s="2" t="s">
        <v>7919</v>
      </c>
      <c r="B5527" s="2">
        <v>107886</v>
      </c>
      <c r="C5527" s="2" t="s">
        <v>41</v>
      </c>
      <c r="D5527" s="2" t="s">
        <v>20</v>
      </c>
      <c r="E5527" s="2">
        <v>656.56</v>
      </c>
      <c r="F5527" s="2">
        <v>0.39</v>
      </c>
      <c r="G5527" s="2">
        <v>8</v>
      </c>
      <c r="H5527" s="3">
        <v>45136</v>
      </c>
      <c r="I5527" s="3">
        <v>45141</v>
      </c>
      <c r="J5527" s="2" t="s">
        <v>31</v>
      </c>
      <c r="K5527" s="2" t="s">
        <v>27</v>
      </c>
      <c r="L5527" s="2">
        <v>92.88</v>
      </c>
      <c r="M5527" s="2" t="s">
        <v>39</v>
      </c>
      <c r="N5527" s="11">
        <f>L5527/E5527*100</f>
        <v>14.146460338735226</v>
      </c>
      <c r="O5527" s="12" t="str">
        <f>IF(N5527&lt;10,"Low",IF(N5527&lt;20,"Med","High"))</f>
        <v>Med</v>
      </c>
      <c r="P5527" s="12">
        <f>sales*discount</f>
        <v>256.05840000000001</v>
      </c>
      <c r="Q5527" s="12">
        <f>sales-Discount_Values</f>
        <v>400.50159999999994</v>
      </c>
      <c r="R5527" s="12">
        <f>DATEDIF(order_date,delivery_date,"D")</f>
        <v>5</v>
      </c>
      <c r="S5527" s="12"/>
    </row>
    <row r="5528" spans="1:19" ht="14.25" customHeight="1" x14ac:dyDescent="0.35">
      <c r="A5528" s="2" t="s">
        <v>9882</v>
      </c>
      <c r="B5528" s="2">
        <v>109849</v>
      </c>
      <c r="C5528" s="2" t="s">
        <v>25</v>
      </c>
      <c r="D5528" s="2" t="s">
        <v>26</v>
      </c>
      <c r="E5528" s="2">
        <v>3451.67</v>
      </c>
      <c r="F5528" s="2">
        <v>0.03</v>
      </c>
      <c r="G5528" s="2">
        <v>7</v>
      </c>
      <c r="H5528" s="3">
        <v>45267</v>
      </c>
      <c r="I5528" s="3">
        <v>45270</v>
      </c>
      <c r="J5528" s="2" t="s">
        <v>21</v>
      </c>
      <c r="K5528" s="2" t="s">
        <v>16</v>
      </c>
      <c r="L5528" s="2">
        <v>488.36</v>
      </c>
      <c r="M5528" s="2" t="s">
        <v>48</v>
      </c>
      <c r="N5528" s="11">
        <f>L5528/E5528*100</f>
        <v>14.148513618045758</v>
      </c>
      <c r="O5528" s="12" t="str">
        <f>IF(N5528&lt;10,"Low",IF(N5528&lt;20,"Med","High"))</f>
        <v>Med</v>
      </c>
      <c r="P5528" s="12">
        <f>sales*discount</f>
        <v>103.5501</v>
      </c>
      <c r="Q5528" s="12">
        <f>sales-Discount_Values</f>
        <v>3348.1199000000001</v>
      </c>
      <c r="R5528" s="12">
        <f>DATEDIF(order_date,delivery_date,"D")</f>
        <v>3</v>
      </c>
      <c r="S5528" s="12"/>
    </row>
    <row r="5529" spans="1:19" ht="14.25" customHeight="1" x14ac:dyDescent="0.35">
      <c r="A5529" s="2" t="s">
        <v>2608</v>
      </c>
      <c r="B5529" s="2">
        <v>102575</v>
      </c>
      <c r="C5529" s="2" t="s">
        <v>41</v>
      </c>
      <c r="D5529" s="2" t="s">
        <v>36</v>
      </c>
      <c r="E5529" s="2">
        <v>503.57</v>
      </c>
      <c r="F5529" s="2">
        <v>0.22</v>
      </c>
      <c r="G5529" s="2">
        <v>8</v>
      </c>
      <c r="H5529" s="3">
        <v>45010</v>
      </c>
      <c r="I5529" s="3">
        <v>45016</v>
      </c>
      <c r="J5529" s="2" t="s">
        <v>31</v>
      </c>
      <c r="K5529" s="2" t="s">
        <v>22</v>
      </c>
      <c r="L5529" s="2">
        <v>71.260000000000005</v>
      </c>
      <c r="M5529" s="2" t="s">
        <v>17</v>
      </c>
      <c r="N5529" s="11">
        <f>L5529/E5529*100</f>
        <v>14.150962130389026</v>
      </c>
      <c r="O5529" s="12" t="str">
        <f>IF(N5529&lt;10,"Low",IF(N5529&lt;20,"Med","High"))</f>
        <v>Med</v>
      </c>
      <c r="P5529" s="12">
        <f>sales*discount</f>
        <v>110.7854</v>
      </c>
      <c r="Q5529" s="12">
        <f>sales-Discount_Values</f>
        <v>392.78460000000001</v>
      </c>
      <c r="R5529" s="12">
        <f>DATEDIF(order_date,delivery_date,"D")</f>
        <v>6</v>
      </c>
      <c r="S5529" s="12"/>
    </row>
    <row r="5530" spans="1:19" ht="14.25" customHeight="1" x14ac:dyDescent="0.35">
      <c r="A5530" s="2" t="s">
        <v>7242</v>
      </c>
      <c r="B5530" s="2">
        <v>107209</v>
      </c>
      <c r="C5530" s="2" t="s">
        <v>13</v>
      </c>
      <c r="D5530" s="2" t="s">
        <v>33</v>
      </c>
      <c r="E5530" s="2">
        <v>264.08</v>
      </c>
      <c r="F5530" s="2">
        <v>0.35</v>
      </c>
      <c r="G5530" s="2">
        <v>8</v>
      </c>
      <c r="H5530" s="3">
        <v>45478</v>
      </c>
      <c r="I5530" s="3">
        <v>45483</v>
      </c>
      <c r="J5530" s="2" t="s">
        <v>15</v>
      </c>
      <c r="K5530" s="2" t="s">
        <v>22</v>
      </c>
      <c r="L5530" s="2">
        <v>37.369999999999997</v>
      </c>
      <c r="M5530" s="2" t="s">
        <v>28</v>
      </c>
      <c r="N5530" s="11">
        <f>L5530/E5530*100</f>
        <v>14.151014843986671</v>
      </c>
      <c r="O5530" s="12" t="str">
        <f>IF(N5530&lt;10,"Low",IF(N5530&lt;20,"Med","High"))</f>
        <v>Med</v>
      </c>
      <c r="P5530" s="12">
        <f>sales*discount</f>
        <v>92.427999999999983</v>
      </c>
      <c r="Q5530" s="12">
        <f>sales-Discount_Values</f>
        <v>171.65199999999999</v>
      </c>
      <c r="R5530" s="12">
        <f>DATEDIF(order_date,delivery_date,"D")</f>
        <v>5</v>
      </c>
      <c r="S5530" s="12"/>
    </row>
    <row r="5531" spans="1:19" ht="14.25" customHeight="1" x14ac:dyDescent="0.35">
      <c r="A5531" s="2" t="s">
        <v>6209</v>
      </c>
      <c r="B5531" s="2">
        <v>106176</v>
      </c>
      <c r="C5531" s="2" t="s">
        <v>19</v>
      </c>
      <c r="D5531" s="2" t="s">
        <v>26</v>
      </c>
      <c r="E5531" s="2">
        <v>4677.84</v>
      </c>
      <c r="F5531" s="2">
        <v>0.09</v>
      </c>
      <c r="G5531" s="2">
        <v>8</v>
      </c>
      <c r="H5531" s="3">
        <v>45529</v>
      </c>
      <c r="I5531" s="3">
        <v>45534</v>
      </c>
      <c r="J5531" s="2" t="s">
        <v>21</v>
      </c>
      <c r="K5531" s="2" t="s">
        <v>27</v>
      </c>
      <c r="L5531" s="2">
        <v>662</v>
      </c>
      <c r="M5531" s="2" t="s">
        <v>34</v>
      </c>
      <c r="N5531" s="11">
        <f>L5531/E5531*100</f>
        <v>14.151830759495834</v>
      </c>
      <c r="O5531" s="12" t="str">
        <f>IF(N5531&lt;10,"Low",IF(N5531&lt;20,"Med","High"))</f>
        <v>Med</v>
      </c>
      <c r="P5531" s="12">
        <f>sales*discount</f>
        <v>421.00560000000002</v>
      </c>
      <c r="Q5531" s="12">
        <f>sales-Discount_Values</f>
        <v>4256.8343999999997</v>
      </c>
      <c r="R5531" s="12">
        <f>DATEDIF(order_date,delivery_date,"D")</f>
        <v>5</v>
      </c>
      <c r="S5531" s="12"/>
    </row>
    <row r="5532" spans="1:19" ht="14.25" customHeight="1" x14ac:dyDescent="0.35">
      <c r="A5532" s="2" t="s">
        <v>6810</v>
      </c>
      <c r="B5532" s="2">
        <v>106777</v>
      </c>
      <c r="C5532" s="2" t="s">
        <v>41</v>
      </c>
      <c r="D5532" s="2" t="s">
        <v>26</v>
      </c>
      <c r="E5532" s="2">
        <v>2150.65</v>
      </c>
      <c r="F5532" s="2">
        <v>0.01</v>
      </c>
      <c r="G5532" s="2">
        <v>1</v>
      </c>
      <c r="H5532" s="3">
        <v>45185</v>
      </c>
      <c r="I5532" s="3">
        <v>45191</v>
      </c>
      <c r="J5532" s="2" t="s">
        <v>31</v>
      </c>
      <c r="K5532" s="2" t="s">
        <v>22</v>
      </c>
      <c r="L5532" s="2">
        <v>304.36</v>
      </c>
      <c r="M5532" s="2" t="s">
        <v>28</v>
      </c>
      <c r="N5532" s="11">
        <f>L5532/E5532*100</f>
        <v>14.152000557970846</v>
      </c>
      <c r="O5532" s="12" t="str">
        <f>IF(N5532&lt;10,"Low",IF(N5532&lt;20,"Med","High"))</f>
        <v>Med</v>
      </c>
      <c r="P5532" s="12">
        <f>sales*discount</f>
        <v>21.506500000000003</v>
      </c>
      <c r="Q5532" s="12">
        <f>sales-Discount_Values</f>
        <v>2129.1435000000001</v>
      </c>
      <c r="R5532" s="12">
        <f>DATEDIF(order_date,delivery_date,"D")</f>
        <v>6</v>
      </c>
      <c r="S5532" s="12"/>
    </row>
    <row r="5533" spans="1:19" ht="14.25" customHeight="1" x14ac:dyDescent="0.35">
      <c r="A5533" s="2" t="s">
        <v>1345</v>
      </c>
      <c r="B5533" s="2">
        <v>101312</v>
      </c>
      <c r="C5533" s="2" t="s">
        <v>25</v>
      </c>
      <c r="D5533" s="2" t="s">
        <v>26</v>
      </c>
      <c r="E5533" s="2">
        <v>3472.05</v>
      </c>
      <c r="F5533" s="2">
        <v>0.23</v>
      </c>
      <c r="G5533" s="2">
        <v>4</v>
      </c>
      <c r="H5533" s="3">
        <v>45009</v>
      </c>
      <c r="I5533" s="3">
        <v>45016</v>
      </c>
      <c r="J5533" s="2" t="s">
        <v>15</v>
      </c>
      <c r="K5533" s="2" t="s">
        <v>16</v>
      </c>
      <c r="L5533" s="2">
        <v>491.42</v>
      </c>
      <c r="M5533" s="2" t="s">
        <v>17</v>
      </c>
      <c r="N5533" s="11">
        <f>L5533/E5533*100</f>
        <v>14.153598018461716</v>
      </c>
      <c r="O5533" s="12" t="str">
        <f>IF(N5533&lt;10,"Low",IF(N5533&lt;20,"Med","High"))</f>
        <v>Med</v>
      </c>
      <c r="P5533" s="12">
        <f>sales*discount</f>
        <v>798.57150000000013</v>
      </c>
      <c r="Q5533" s="12">
        <f>sales-Discount_Values</f>
        <v>2673.4785000000002</v>
      </c>
      <c r="R5533" s="12">
        <f>DATEDIF(order_date,delivery_date,"D")</f>
        <v>7</v>
      </c>
      <c r="S5533" s="12"/>
    </row>
    <row r="5534" spans="1:19" ht="14.25" customHeight="1" x14ac:dyDescent="0.35">
      <c r="A5534" s="2" t="s">
        <v>6161</v>
      </c>
      <c r="B5534" s="2">
        <v>106128</v>
      </c>
      <c r="C5534" s="2" t="s">
        <v>13</v>
      </c>
      <c r="D5534" s="2" t="s">
        <v>14</v>
      </c>
      <c r="E5534" s="2">
        <v>2128.25</v>
      </c>
      <c r="F5534" s="2">
        <v>0.31</v>
      </c>
      <c r="G5534" s="2">
        <v>5</v>
      </c>
      <c r="H5534" s="3">
        <v>45177</v>
      </c>
      <c r="I5534" s="3">
        <v>45180</v>
      </c>
      <c r="J5534" s="2" t="s">
        <v>15</v>
      </c>
      <c r="K5534" s="2" t="s">
        <v>22</v>
      </c>
      <c r="L5534" s="2">
        <v>301.23</v>
      </c>
      <c r="M5534" s="2" t="s">
        <v>34</v>
      </c>
      <c r="N5534" s="11">
        <f>L5534/E5534*100</f>
        <v>14.153882297662399</v>
      </c>
      <c r="O5534" s="12" t="str">
        <f>IF(N5534&lt;10,"Low",IF(N5534&lt;20,"Med","High"))</f>
        <v>Med</v>
      </c>
      <c r="P5534" s="12">
        <f>sales*discount</f>
        <v>659.75750000000005</v>
      </c>
      <c r="Q5534" s="12">
        <f>sales-Discount_Values</f>
        <v>1468.4924999999998</v>
      </c>
      <c r="R5534" s="12">
        <f>DATEDIF(order_date,delivery_date,"D")</f>
        <v>3</v>
      </c>
      <c r="S5534" s="12"/>
    </row>
    <row r="5535" spans="1:19" ht="14.25" customHeight="1" x14ac:dyDescent="0.35">
      <c r="A5535" s="2" t="s">
        <v>13250</v>
      </c>
      <c r="B5535" s="2">
        <v>113217</v>
      </c>
      <c r="C5535" s="2" t="s">
        <v>19</v>
      </c>
      <c r="D5535" s="2" t="s">
        <v>36</v>
      </c>
      <c r="E5535" s="2">
        <v>2069.7600000000002</v>
      </c>
      <c r="F5535" s="2">
        <v>0.23</v>
      </c>
      <c r="G5535" s="2">
        <v>5</v>
      </c>
      <c r="H5535" s="3">
        <v>45628</v>
      </c>
      <c r="I5535" s="3">
        <v>45634</v>
      </c>
      <c r="J5535" s="2" t="s">
        <v>15</v>
      </c>
      <c r="K5535" s="2" t="s">
        <v>22</v>
      </c>
      <c r="L5535" s="2">
        <v>293.01</v>
      </c>
      <c r="M5535" s="2" t="s">
        <v>28</v>
      </c>
      <c r="N5535" s="11">
        <f>L5535/E5535*100</f>
        <v>14.156713821892392</v>
      </c>
      <c r="O5535" s="12" t="str">
        <f>IF(N5535&lt;10,"Low",IF(N5535&lt;20,"Med","High"))</f>
        <v>Med</v>
      </c>
      <c r="P5535" s="12">
        <f>sales*discount</f>
        <v>476.04480000000007</v>
      </c>
      <c r="Q5535" s="12">
        <f>sales-Discount_Values</f>
        <v>1593.7152000000001</v>
      </c>
      <c r="R5535" s="12">
        <f>DATEDIF(order_date,delivery_date,"D")</f>
        <v>6</v>
      </c>
      <c r="S5535" s="12"/>
    </row>
    <row r="5536" spans="1:19" ht="14.25" customHeight="1" x14ac:dyDescent="0.35">
      <c r="A5536" s="2" t="s">
        <v>10487</v>
      </c>
      <c r="B5536" s="2">
        <v>110454</v>
      </c>
      <c r="C5536" s="2" t="s">
        <v>41</v>
      </c>
      <c r="D5536" s="2" t="s">
        <v>33</v>
      </c>
      <c r="E5536" s="2">
        <v>3893.56</v>
      </c>
      <c r="F5536" s="2">
        <v>0.28999999999999998</v>
      </c>
      <c r="G5536" s="2">
        <v>3</v>
      </c>
      <c r="H5536" s="3">
        <v>45586</v>
      </c>
      <c r="I5536" s="3">
        <v>45589</v>
      </c>
      <c r="J5536" s="2" t="s">
        <v>21</v>
      </c>
      <c r="K5536" s="2" t="s">
        <v>27</v>
      </c>
      <c r="L5536" s="2">
        <v>551.23</v>
      </c>
      <c r="M5536" s="2" t="s">
        <v>48</v>
      </c>
      <c r="N5536" s="11">
        <f>L5536/E5536*100</f>
        <v>14.157480557638769</v>
      </c>
      <c r="O5536" s="12" t="str">
        <f>IF(N5536&lt;10,"Low",IF(N5536&lt;20,"Med","High"))</f>
        <v>Med</v>
      </c>
      <c r="P5536" s="12">
        <f>sales*discount</f>
        <v>1129.1324</v>
      </c>
      <c r="Q5536" s="12">
        <f>sales-Discount_Values</f>
        <v>2764.4276</v>
      </c>
      <c r="R5536" s="12">
        <f>DATEDIF(order_date,delivery_date,"D")</f>
        <v>3</v>
      </c>
      <c r="S5536" s="12"/>
    </row>
    <row r="5537" spans="1:19" ht="14.25" customHeight="1" x14ac:dyDescent="0.35">
      <c r="A5537" s="2" t="s">
        <v>14870</v>
      </c>
      <c r="B5537" s="2">
        <v>114837</v>
      </c>
      <c r="C5537" s="2" t="s">
        <v>19</v>
      </c>
      <c r="D5537" s="2" t="s">
        <v>20</v>
      </c>
      <c r="E5537" s="2">
        <v>3195.39</v>
      </c>
      <c r="F5537" s="2">
        <v>0.21</v>
      </c>
      <c r="G5537" s="2">
        <v>8</v>
      </c>
      <c r="H5537" s="3">
        <v>45079</v>
      </c>
      <c r="I5537" s="3">
        <v>45083</v>
      </c>
      <c r="J5537" s="2" t="s">
        <v>21</v>
      </c>
      <c r="K5537" s="2" t="s">
        <v>22</v>
      </c>
      <c r="L5537" s="2">
        <v>452.42</v>
      </c>
      <c r="M5537" s="2" t="s">
        <v>39</v>
      </c>
      <c r="N5537" s="11">
        <f>L5537/E5537*100</f>
        <v>14.158522120930467</v>
      </c>
      <c r="O5537" s="12" t="str">
        <f>IF(N5537&lt;10,"Low",IF(N5537&lt;20,"Med","High"))</f>
        <v>Med</v>
      </c>
      <c r="P5537" s="12">
        <f>sales*discount</f>
        <v>671.03189999999995</v>
      </c>
      <c r="Q5537" s="12">
        <f>sales-Discount_Values</f>
        <v>2524.3580999999999</v>
      </c>
      <c r="R5537" s="12">
        <f>DATEDIF(order_date,delivery_date,"D")</f>
        <v>4</v>
      </c>
      <c r="S5537" s="12"/>
    </row>
    <row r="5538" spans="1:19" ht="14.25" customHeight="1" x14ac:dyDescent="0.35">
      <c r="A5538" s="2" t="s">
        <v>2891</v>
      </c>
      <c r="B5538" s="2">
        <v>102858</v>
      </c>
      <c r="C5538" s="2" t="s">
        <v>25</v>
      </c>
      <c r="D5538" s="2" t="s">
        <v>14</v>
      </c>
      <c r="E5538" s="2">
        <v>1281.57</v>
      </c>
      <c r="F5538" s="2">
        <v>0.16</v>
      </c>
      <c r="G5538" s="2">
        <v>6</v>
      </c>
      <c r="H5538" s="3">
        <v>45059</v>
      </c>
      <c r="I5538" s="3">
        <v>45061</v>
      </c>
      <c r="J5538" s="2" t="s">
        <v>31</v>
      </c>
      <c r="K5538" s="2" t="s">
        <v>22</v>
      </c>
      <c r="L5538" s="2">
        <v>181.46</v>
      </c>
      <c r="M5538" s="2" t="s">
        <v>17</v>
      </c>
      <c r="N5538" s="11">
        <f>L5538/E5538*100</f>
        <v>14.159195361938872</v>
      </c>
      <c r="O5538" s="12" t="str">
        <f>IF(N5538&lt;10,"Low",IF(N5538&lt;20,"Med","High"))</f>
        <v>Med</v>
      </c>
      <c r="P5538" s="12">
        <f>sales*discount</f>
        <v>205.05119999999999</v>
      </c>
      <c r="Q5538" s="12">
        <f>sales-Discount_Values</f>
        <v>1076.5187999999998</v>
      </c>
      <c r="R5538" s="12">
        <f>DATEDIF(order_date,delivery_date,"D")</f>
        <v>2</v>
      </c>
      <c r="S5538" s="12"/>
    </row>
    <row r="5539" spans="1:19" ht="14.25" customHeight="1" x14ac:dyDescent="0.35">
      <c r="A5539" s="2" t="s">
        <v>225</v>
      </c>
      <c r="B5539" s="2">
        <v>100192</v>
      </c>
      <c r="C5539" s="2" t="s">
        <v>25</v>
      </c>
      <c r="D5539" s="2" t="s">
        <v>33</v>
      </c>
      <c r="E5539" s="2">
        <v>3299.97</v>
      </c>
      <c r="F5539" s="2">
        <v>0.1</v>
      </c>
      <c r="G5539" s="2">
        <v>5</v>
      </c>
      <c r="H5539" s="3">
        <v>44932</v>
      </c>
      <c r="I5539" s="3">
        <v>44939</v>
      </c>
      <c r="J5539" s="2" t="s">
        <v>21</v>
      </c>
      <c r="K5539" s="2" t="s">
        <v>16</v>
      </c>
      <c r="L5539" s="2">
        <v>467.32</v>
      </c>
      <c r="M5539" s="2" t="s">
        <v>48</v>
      </c>
      <c r="N5539" s="11">
        <f>L5539/E5539*100</f>
        <v>14.161340860674493</v>
      </c>
      <c r="O5539" s="12" t="str">
        <f>IF(N5539&lt;10,"Low",IF(N5539&lt;20,"Med","High"))</f>
        <v>Med</v>
      </c>
      <c r="P5539" s="12">
        <f>sales*discount</f>
        <v>329.99700000000001</v>
      </c>
      <c r="Q5539" s="12">
        <f>sales-Discount_Values</f>
        <v>2969.973</v>
      </c>
      <c r="R5539" s="12">
        <f>DATEDIF(order_date,delivery_date,"D")</f>
        <v>7</v>
      </c>
      <c r="S5539" s="12"/>
    </row>
    <row r="5540" spans="1:19" ht="14.25" customHeight="1" x14ac:dyDescent="0.35">
      <c r="A5540" s="2" t="s">
        <v>13609</v>
      </c>
      <c r="B5540" s="2">
        <v>113576</v>
      </c>
      <c r="C5540" s="2" t="s">
        <v>19</v>
      </c>
      <c r="D5540" s="2" t="s">
        <v>20</v>
      </c>
      <c r="E5540" s="2">
        <v>2294.2600000000002</v>
      </c>
      <c r="F5540" s="2">
        <v>0.03</v>
      </c>
      <c r="G5540" s="2">
        <v>3</v>
      </c>
      <c r="H5540" s="3">
        <v>45372</v>
      </c>
      <c r="I5540" s="3">
        <v>45377</v>
      </c>
      <c r="J5540" s="2" t="s">
        <v>31</v>
      </c>
      <c r="K5540" s="2" t="s">
        <v>16</v>
      </c>
      <c r="L5540" s="2">
        <v>324.89999999999998</v>
      </c>
      <c r="M5540" s="2" t="s">
        <v>34</v>
      </c>
      <c r="N5540" s="11">
        <f>L5540/E5540*100</f>
        <v>14.161428957485199</v>
      </c>
      <c r="O5540" s="12" t="str">
        <f>IF(N5540&lt;10,"Low",IF(N5540&lt;20,"Med","High"))</f>
        <v>Med</v>
      </c>
      <c r="P5540" s="12">
        <f>sales*discount</f>
        <v>68.827800000000011</v>
      </c>
      <c r="Q5540" s="12">
        <f>sales-Discount_Values</f>
        <v>2225.4322000000002</v>
      </c>
      <c r="R5540" s="12">
        <f>DATEDIF(order_date,delivery_date,"D")</f>
        <v>5</v>
      </c>
      <c r="S5540" s="12"/>
    </row>
    <row r="5541" spans="1:19" ht="14.25" customHeight="1" x14ac:dyDescent="0.35">
      <c r="A5541" s="2" t="s">
        <v>7266</v>
      </c>
      <c r="B5541" s="2">
        <v>107233</v>
      </c>
      <c r="C5541" s="2" t="s">
        <v>13</v>
      </c>
      <c r="D5541" s="2" t="s">
        <v>14</v>
      </c>
      <c r="E5541" s="2">
        <v>634.69000000000005</v>
      </c>
      <c r="F5541" s="2">
        <v>0.32</v>
      </c>
      <c r="G5541" s="2">
        <v>7</v>
      </c>
      <c r="H5541" s="3">
        <v>45307</v>
      </c>
      <c r="I5541" s="3">
        <v>45308</v>
      </c>
      <c r="J5541" s="2" t="s">
        <v>31</v>
      </c>
      <c r="K5541" s="2" t="s">
        <v>27</v>
      </c>
      <c r="L5541" s="2">
        <v>89.89</v>
      </c>
      <c r="M5541" s="2" t="s">
        <v>23</v>
      </c>
      <c r="N5541" s="11">
        <f>L5541/E5541*100</f>
        <v>14.162819644235766</v>
      </c>
      <c r="O5541" s="12" t="str">
        <f>IF(N5541&lt;10,"Low",IF(N5541&lt;20,"Med","High"))</f>
        <v>Med</v>
      </c>
      <c r="P5541" s="12">
        <f>sales*discount</f>
        <v>203.10080000000002</v>
      </c>
      <c r="Q5541" s="12">
        <f>sales-Discount_Values</f>
        <v>431.58920000000001</v>
      </c>
      <c r="R5541" s="12">
        <f>DATEDIF(order_date,delivery_date,"D")</f>
        <v>1</v>
      </c>
      <c r="S5541" s="12"/>
    </row>
    <row r="5542" spans="1:19" ht="14.25" customHeight="1" x14ac:dyDescent="0.35">
      <c r="A5542" s="2" t="s">
        <v>9080</v>
      </c>
      <c r="B5542" s="2">
        <v>109047</v>
      </c>
      <c r="C5542" s="2" t="s">
        <v>25</v>
      </c>
      <c r="D5542" s="2" t="s">
        <v>20</v>
      </c>
      <c r="E5542" s="2">
        <v>2648.46</v>
      </c>
      <c r="F5542" s="2">
        <v>0.41</v>
      </c>
      <c r="G5542" s="2">
        <v>8</v>
      </c>
      <c r="H5542" s="3">
        <v>45500</v>
      </c>
      <c r="I5542" s="3">
        <v>45507</v>
      </c>
      <c r="J5542" s="2" t="s">
        <v>21</v>
      </c>
      <c r="K5542" s="2" t="s">
        <v>27</v>
      </c>
      <c r="L5542" s="2">
        <v>375.1</v>
      </c>
      <c r="M5542" s="2" t="s">
        <v>28</v>
      </c>
      <c r="N5542" s="11">
        <f>L5542/E5542*100</f>
        <v>14.162947524221625</v>
      </c>
      <c r="O5542" s="12" t="str">
        <f>IF(N5542&lt;10,"Low",IF(N5542&lt;20,"Med","High"))</f>
        <v>Med</v>
      </c>
      <c r="P5542" s="12">
        <f>sales*discount</f>
        <v>1085.8686</v>
      </c>
      <c r="Q5542" s="12">
        <f>sales-Discount_Values</f>
        <v>1562.5914</v>
      </c>
      <c r="R5542" s="12">
        <f>DATEDIF(order_date,delivery_date,"D")</f>
        <v>7</v>
      </c>
      <c r="S5542" s="12"/>
    </row>
    <row r="5543" spans="1:19" ht="14.25" customHeight="1" x14ac:dyDescent="0.35">
      <c r="A5543" s="2" t="s">
        <v>2221</v>
      </c>
      <c r="B5543" s="2">
        <v>102188</v>
      </c>
      <c r="C5543" s="2" t="s">
        <v>41</v>
      </c>
      <c r="D5543" s="2" t="s">
        <v>20</v>
      </c>
      <c r="E5543" s="2">
        <v>1517.08</v>
      </c>
      <c r="F5543" s="2">
        <v>0.28000000000000003</v>
      </c>
      <c r="G5543" s="2">
        <v>9</v>
      </c>
      <c r="H5543" s="3">
        <v>45188</v>
      </c>
      <c r="I5543" s="3">
        <v>45193</v>
      </c>
      <c r="J5543" s="2" t="s">
        <v>15</v>
      </c>
      <c r="K5543" s="2" t="s">
        <v>27</v>
      </c>
      <c r="L5543" s="2">
        <v>214.89</v>
      </c>
      <c r="M5543" s="2" t="s">
        <v>48</v>
      </c>
      <c r="N5543" s="11">
        <f>L5543/E5543*100</f>
        <v>14.164711155641099</v>
      </c>
      <c r="O5543" s="12" t="str">
        <f>IF(N5543&lt;10,"Low",IF(N5543&lt;20,"Med","High"))</f>
        <v>Med</v>
      </c>
      <c r="P5543" s="12">
        <f>sales*discount</f>
        <v>424.7824</v>
      </c>
      <c r="Q5543" s="12">
        <f>sales-Discount_Values</f>
        <v>1092.2975999999999</v>
      </c>
      <c r="R5543" s="12">
        <f>DATEDIF(order_date,delivery_date,"D")</f>
        <v>5</v>
      </c>
      <c r="S5543" s="12"/>
    </row>
    <row r="5544" spans="1:19" ht="14.25" customHeight="1" x14ac:dyDescent="0.35">
      <c r="A5544" s="2" t="s">
        <v>6913</v>
      </c>
      <c r="B5544" s="2">
        <v>106880</v>
      </c>
      <c r="C5544" s="2" t="s">
        <v>13</v>
      </c>
      <c r="D5544" s="2" t="s">
        <v>20</v>
      </c>
      <c r="E5544" s="2">
        <v>4226.13</v>
      </c>
      <c r="F5544" s="2">
        <v>0.18</v>
      </c>
      <c r="G5544" s="2">
        <v>3</v>
      </c>
      <c r="H5544" s="3">
        <v>44953</v>
      </c>
      <c r="I5544" s="3">
        <v>44959</v>
      </c>
      <c r="J5544" s="2" t="s">
        <v>31</v>
      </c>
      <c r="K5544" s="2" t="s">
        <v>27</v>
      </c>
      <c r="L5544" s="2">
        <v>598.64</v>
      </c>
      <c r="M5544" s="2" t="s">
        <v>39</v>
      </c>
      <c r="N5544" s="11">
        <f>L5544/E5544*100</f>
        <v>14.165205518997285</v>
      </c>
      <c r="O5544" s="12" t="str">
        <f>IF(N5544&lt;10,"Low",IF(N5544&lt;20,"Med","High"))</f>
        <v>Med</v>
      </c>
      <c r="P5544" s="12">
        <f>sales*discount</f>
        <v>760.70339999999999</v>
      </c>
      <c r="Q5544" s="12">
        <f>sales-Discount_Values</f>
        <v>3465.4266000000002</v>
      </c>
      <c r="R5544" s="12">
        <f>DATEDIF(order_date,delivery_date,"D")</f>
        <v>6</v>
      </c>
      <c r="S5544" s="12"/>
    </row>
    <row r="5545" spans="1:19" ht="14.25" customHeight="1" x14ac:dyDescent="0.35">
      <c r="A5545" s="2" t="s">
        <v>6510</v>
      </c>
      <c r="B5545" s="2">
        <v>106477</v>
      </c>
      <c r="C5545" s="2" t="s">
        <v>13</v>
      </c>
      <c r="D5545" s="2" t="s">
        <v>26</v>
      </c>
      <c r="E5545" s="2">
        <v>3240.4</v>
      </c>
      <c r="F5545" s="2">
        <v>0.21</v>
      </c>
      <c r="G5545" s="2">
        <v>8</v>
      </c>
      <c r="H5545" s="3">
        <v>45461</v>
      </c>
      <c r="I5545" s="3">
        <v>45467</v>
      </c>
      <c r="J5545" s="2" t="s">
        <v>21</v>
      </c>
      <c r="K5545" s="2" t="s">
        <v>16</v>
      </c>
      <c r="L5545" s="2">
        <v>459.02</v>
      </c>
      <c r="M5545" s="2" t="s">
        <v>48</v>
      </c>
      <c r="N5545" s="11">
        <f>L5545/E5545*100</f>
        <v>14.165535119121095</v>
      </c>
      <c r="O5545" s="12" t="str">
        <f>IF(N5545&lt;10,"Low",IF(N5545&lt;20,"Med","High"))</f>
        <v>Med</v>
      </c>
      <c r="P5545" s="12">
        <f>sales*discount</f>
        <v>680.48400000000004</v>
      </c>
      <c r="Q5545" s="12">
        <f>sales-Discount_Values</f>
        <v>2559.9160000000002</v>
      </c>
      <c r="R5545" s="12">
        <f>DATEDIF(order_date,delivery_date,"D")</f>
        <v>6</v>
      </c>
      <c r="S5545" s="12"/>
    </row>
    <row r="5546" spans="1:19" ht="14.25" customHeight="1" x14ac:dyDescent="0.35">
      <c r="A5546" s="2" t="s">
        <v>1031</v>
      </c>
      <c r="B5546" s="2">
        <v>100998</v>
      </c>
      <c r="C5546" s="2" t="s">
        <v>19</v>
      </c>
      <c r="D5546" s="2" t="s">
        <v>14</v>
      </c>
      <c r="E5546" s="2">
        <v>4911.3100000000004</v>
      </c>
      <c r="F5546" s="2">
        <v>0.03</v>
      </c>
      <c r="G5546" s="2">
        <v>8</v>
      </c>
      <c r="H5546" s="3">
        <v>45339</v>
      </c>
      <c r="I5546" s="3">
        <v>45346</v>
      </c>
      <c r="J5546" s="2" t="s">
        <v>31</v>
      </c>
      <c r="K5546" s="2" t="s">
        <v>22</v>
      </c>
      <c r="L5546" s="2">
        <v>695.78</v>
      </c>
      <c r="M5546" s="2" t="s">
        <v>34</v>
      </c>
      <c r="N5546" s="11">
        <f>L5546/E5546*100</f>
        <v>14.16689233626059</v>
      </c>
      <c r="O5546" s="12" t="str">
        <f>IF(N5546&lt;10,"Low",IF(N5546&lt;20,"Med","High"))</f>
        <v>Med</v>
      </c>
      <c r="P5546" s="12">
        <f>sales*discount</f>
        <v>147.33930000000001</v>
      </c>
      <c r="Q5546" s="12">
        <f>sales-Discount_Values</f>
        <v>4763.9707000000008</v>
      </c>
      <c r="R5546" s="12">
        <f>DATEDIF(order_date,delivery_date,"D")</f>
        <v>7</v>
      </c>
      <c r="S5546" s="12"/>
    </row>
    <row r="5547" spans="1:19" ht="14.25" customHeight="1" x14ac:dyDescent="0.35">
      <c r="A5547" s="2" t="s">
        <v>9691</v>
      </c>
      <c r="B5547" s="2">
        <v>109658</v>
      </c>
      <c r="C5547" s="2" t="s">
        <v>25</v>
      </c>
      <c r="D5547" s="2" t="s">
        <v>36</v>
      </c>
      <c r="E5547" s="2">
        <v>738.09</v>
      </c>
      <c r="F5547" s="2">
        <v>0.46</v>
      </c>
      <c r="G5547" s="2">
        <v>4</v>
      </c>
      <c r="H5547" s="3">
        <v>45311</v>
      </c>
      <c r="I5547" s="3">
        <v>45313</v>
      </c>
      <c r="J5547" s="2" t="s">
        <v>31</v>
      </c>
      <c r="K5547" s="2" t="s">
        <v>16</v>
      </c>
      <c r="L5547" s="2">
        <v>104.57</v>
      </c>
      <c r="M5547" s="2" t="s">
        <v>34</v>
      </c>
      <c r="N5547" s="11">
        <f>L5547/E5547*100</f>
        <v>14.167648931702095</v>
      </c>
      <c r="O5547" s="12" t="str">
        <f>IF(N5547&lt;10,"Low",IF(N5547&lt;20,"Med","High"))</f>
        <v>Med</v>
      </c>
      <c r="P5547" s="12">
        <f>sales*discount</f>
        <v>339.52140000000003</v>
      </c>
      <c r="Q5547" s="12">
        <f>sales-Discount_Values</f>
        <v>398.5686</v>
      </c>
      <c r="R5547" s="12">
        <f>DATEDIF(order_date,delivery_date,"D")</f>
        <v>2</v>
      </c>
      <c r="S5547" s="12"/>
    </row>
    <row r="5548" spans="1:19" ht="14.25" customHeight="1" x14ac:dyDescent="0.35">
      <c r="A5548" s="2" t="s">
        <v>2343</v>
      </c>
      <c r="B5548" s="2">
        <v>102310</v>
      </c>
      <c r="C5548" s="2" t="s">
        <v>41</v>
      </c>
      <c r="D5548" s="2" t="s">
        <v>33</v>
      </c>
      <c r="E5548" s="2">
        <v>1850.67</v>
      </c>
      <c r="F5548" s="2">
        <v>0</v>
      </c>
      <c r="G5548" s="2">
        <v>3</v>
      </c>
      <c r="H5548" s="3">
        <v>44957</v>
      </c>
      <c r="I5548" s="3">
        <v>44958</v>
      </c>
      <c r="J5548" s="2" t="s">
        <v>31</v>
      </c>
      <c r="K5548" s="2" t="s">
        <v>16</v>
      </c>
      <c r="L5548" s="2">
        <v>262.24</v>
      </c>
      <c r="M5548" s="2" t="s">
        <v>39</v>
      </c>
      <c r="N5548" s="11">
        <f>L5548/E5548*100</f>
        <v>14.170003296103573</v>
      </c>
      <c r="O5548" s="12" t="str">
        <f>IF(N5548&lt;10,"Low",IF(N5548&lt;20,"Med","High"))</f>
        <v>Med</v>
      </c>
      <c r="P5548" s="12">
        <f>sales*discount</f>
        <v>0</v>
      </c>
      <c r="Q5548" s="12">
        <f>sales-Discount_Values</f>
        <v>1850.67</v>
      </c>
      <c r="R5548" s="12">
        <f>DATEDIF(order_date,delivery_date,"D")</f>
        <v>1</v>
      </c>
      <c r="S5548" s="12"/>
    </row>
    <row r="5549" spans="1:19" ht="14.25" customHeight="1" x14ac:dyDescent="0.35">
      <c r="A5549" s="2" t="s">
        <v>10332</v>
      </c>
      <c r="B5549" s="2">
        <v>110299</v>
      </c>
      <c r="C5549" s="2" t="s">
        <v>41</v>
      </c>
      <c r="D5549" s="2" t="s">
        <v>26</v>
      </c>
      <c r="E5549" s="2">
        <v>3294.61</v>
      </c>
      <c r="F5549" s="2">
        <v>0.05</v>
      </c>
      <c r="G5549" s="2">
        <v>5</v>
      </c>
      <c r="H5549" s="3">
        <v>45612</v>
      </c>
      <c r="I5549" s="3">
        <v>45619</v>
      </c>
      <c r="J5549" s="2" t="s">
        <v>15</v>
      </c>
      <c r="K5549" s="2" t="s">
        <v>27</v>
      </c>
      <c r="L5549" s="2">
        <v>466.86</v>
      </c>
      <c r="M5549" s="2" t="s">
        <v>23</v>
      </c>
      <c r="N5549" s="11">
        <f>L5549/E5549*100</f>
        <v>14.170417742919494</v>
      </c>
      <c r="O5549" s="12" t="str">
        <f>IF(N5549&lt;10,"Low",IF(N5549&lt;20,"Med","High"))</f>
        <v>Med</v>
      </c>
      <c r="P5549" s="12">
        <f>sales*discount</f>
        <v>164.73050000000001</v>
      </c>
      <c r="Q5549" s="12">
        <f>sales-Discount_Values</f>
        <v>3129.8795</v>
      </c>
      <c r="R5549" s="12">
        <f>DATEDIF(order_date,delivery_date,"D")</f>
        <v>7</v>
      </c>
      <c r="S5549" s="12"/>
    </row>
    <row r="5550" spans="1:19" ht="14.25" customHeight="1" x14ac:dyDescent="0.35">
      <c r="A5550" s="2" t="s">
        <v>2988</v>
      </c>
      <c r="B5550" s="2">
        <v>102955</v>
      </c>
      <c r="C5550" s="2" t="s">
        <v>25</v>
      </c>
      <c r="D5550" s="2" t="s">
        <v>33</v>
      </c>
      <c r="E5550" s="2">
        <v>484.74</v>
      </c>
      <c r="F5550" s="2">
        <v>0.43</v>
      </c>
      <c r="G5550" s="2">
        <v>1</v>
      </c>
      <c r="H5550" s="3">
        <v>45199</v>
      </c>
      <c r="I5550" s="3">
        <v>45201</v>
      </c>
      <c r="J5550" s="2" t="s">
        <v>31</v>
      </c>
      <c r="K5550" s="2" t="s">
        <v>16</v>
      </c>
      <c r="L5550" s="2">
        <v>68.69</v>
      </c>
      <c r="M5550" s="2" t="s">
        <v>17</v>
      </c>
      <c r="N5550" s="11">
        <f>L5550/E5550*100</f>
        <v>14.170483145603828</v>
      </c>
      <c r="O5550" s="12" t="str">
        <f>IF(N5550&lt;10,"Low",IF(N5550&lt;20,"Med","High"))</f>
        <v>Med</v>
      </c>
      <c r="P5550" s="12">
        <f>sales*discount</f>
        <v>208.43819999999999</v>
      </c>
      <c r="Q5550" s="12">
        <f>sales-Discount_Values</f>
        <v>276.30180000000001</v>
      </c>
      <c r="R5550" s="12">
        <f>DATEDIF(order_date,delivery_date,"D")</f>
        <v>2</v>
      </c>
      <c r="S5550" s="12"/>
    </row>
    <row r="5551" spans="1:19" ht="14.25" customHeight="1" x14ac:dyDescent="0.35">
      <c r="A5551" s="2" t="s">
        <v>9292</v>
      </c>
      <c r="B5551" s="2">
        <v>109259</v>
      </c>
      <c r="C5551" s="2" t="s">
        <v>13</v>
      </c>
      <c r="D5551" s="2" t="s">
        <v>14</v>
      </c>
      <c r="E5551" s="2">
        <v>4312.6499999999996</v>
      </c>
      <c r="F5551" s="2">
        <v>0.02</v>
      </c>
      <c r="G5551" s="2">
        <v>2</v>
      </c>
      <c r="H5551" s="3">
        <v>44950</v>
      </c>
      <c r="I5551" s="3">
        <v>44954</v>
      </c>
      <c r="J5551" s="2" t="s">
        <v>21</v>
      </c>
      <c r="K5551" s="2" t="s">
        <v>16</v>
      </c>
      <c r="L5551" s="2">
        <v>611.16</v>
      </c>
      <c r="M5551" s="2" t="s">
        <v>39</v>
      </c>
      <c r="N5551" s="11">
        <f>L5551/E5551*100</f>
        <v>14.171333171020139</v>
      </c>
      <c r="O5551" s="12" t="str">
        <f>IF(N5551&lt;10,"Low",IF(N5551&lt;20,"Med","High"))</f>
        <v>Med</v>
      </c>
      <c r="P5551" s="12">
        <f>sales*discount</f>
        <v>86.253</v>
      </c>
      <c r="Q5551" s="12">
        <f>sales-Discount_Values</f>
        <v>4226.3969999999999</v>
      </c>
      <c r="R5551" s="12">
        <f>DATEDIF(order_date,delivery_date,"D")</f>
        <v>4</v>
      </c>
      <c r="S5551" s="12"/>
    </row>
    <row r="5552" spans="1:19" ht="14.25" customHeight="1" x14ac:dyDescent="0.35">
      <c r="A5552" s="2" t="s">
        <v>13909</v>
      </c>
      <c r="B5552" s="2">
        <v>113876</v>
      </c>
      <c r="C5552" s="2" t="s">
        <v>41</v>
      </c>
      <c r="D5552" s="2" t="s">
        <v>20</v>
      </c>
      <c r="E5552" s="2">
        <v>2782.54</v>
      </c>
      <c r="F5552" s="2">
        <v>0.42</v>
      </c>
      <c r="G5552" s="2">
        <v>2</v>
      </c>
      <c r="H5552" s="3">
        <v>45406</v>
      </c>
      <c r="I5552" s="3">
        <v>45413</v>
      </c>
      <c r="J5552" s="2" t="s">
        <v>31</v>
      </c>
      <c r="K5552" s="2" t="s">
        <v>22</v>
      </c>
      <c r="L5552" s="2">
        <v>394.34</v>
      </c>
      <c r="M5552" s="2" t="s">
        <v>17</v>
      </c>
      <c r="N5552" s="11">
        <f>L5552/E5552*100</f>
        <v>14.171943619858116</v>
      </c>
      <c r="O5552" s="12" t="str">
        <f>IF(N5552&lt;10,"Low",IF(N5552&lt;20,"Med","High"))</f>
        <v>Med</v>
      </c>
      <c r="P5552" s="12">
        <f>sales*discount</f>
        <v>1168.6668</v>
      </c>
      <c r="Q5552" s="12">
        <f>sales-Discount_Values</f>
        <v>1613.8732</v>
      </c>
      <c r="R5552" s="12">
        <f>DATEDIF(order_date,delivery_date,"D")</f>
        <v>7</v>
      </c>
      <c r="S5552" s="12"/>
    </row>
    <row r="5553" spans="1:19" ht="14.25" customHeight="1" x14ac:dyDescent="0.35">
      <c r="A5553" s="2" t="s">
        <v>9990</v>
      </c>
      <c r="B5553" s="2">
        <v>109957</v>
      </c>
      <c r="C5553" s="2" t="s">
        <v>19</v>
      </c>
      <c r="D5553" s="2" t="s">
        <v>20</v>
      </c>
      <c r="E5553" s="2">
        <v>2265.9499999999998</v>
      </c>
      <c r="F5553" s="2">
        <v>0.44</v>
      </c>
      <c r="G5553" s="2">
        <v>7</v>
      </c>
      <c r="H5553" s="3">
        <v>45578</v>
      </c>
      <c r="I5553" s="3">
        <v>45579</v>
      </c>
      <c r="J5553" s="2" t="s">
        <v>15</v>
      </c>
      <c r="K5553" s="2" t="s">
        <v>22</v>
      </c>
      <c r="L5553" s="2">
        <v>321.19</v>
      </c>
      <c r="M5553" s="2" t="s">
        <v>23</v>
      </c>
      <c r="N5553" s="11">
        <f>L5553/E5553*100</f>
        <v>14.174628742911363</v>
      </c>
      <c r="O5553" s="12" t="str">
        <f>IF(N5553&lt;10,"Low",IF(N5553&lt;20,"Med","High"))</f>
        <v>Med</v>
      </c>
      <c r="P5553" s="12">
        <f>sales*discount</f>
        <v>997.01799999999992</v>
      </c>
      <c r="Q5553" s="12">
        <f>sales-Discount_Values</f>
        <v>1268.9319999999998</v>
      </c>
      <c r="R5553" s="12">
        <f>DATEDIF(order_date,delivery_date,"D")</f>
        <v>1</v>
      </c>
      <c r="S5553" s="12"/>
    </row>
    <row r="5554" spans="1:19" ht="14.25" customHeight="1" x14ac:dyDescent="0.35">
      <c r="A5554" s="2" t="s">
        <v>6649</v>
      </c>
      <c r="B5554" s="2">
        <v>106616</v>
      </c>
      <c r="C5554" s="2" t="s">
        <v>41</v>
      </c>
      <c r="D5554" s="2" t="s">
        <v>26</v>
      </c>
      <c r="E5554" s="2">
        <v>2955.16</v>
      </c>
      <c r="F5554" s="2">
        <v>0.34</v>
      </c>
      <c r="G5554" s="2">
        <v>3</v>
      </c>
      <c r="H5554" s="3">
        <v>45250</v>
      </c>
      <c r="I5554" s="3">
        <v>45253</v>
      </c>
      <c r="J5554" s="2" t="s">
        <v>21</v>
      </c>
      <c r="K5554" s="2" t="s">
        <v>27</v>
      </c>
      <c r="L5554" s="2">
        <v>418.9</v>
      </c>
      <c r="M5554" s="2" t="s">
        <v>39</v>
      </c>
      <c r="N5554" s="11">
        <f>L5554/E5554*100</f>
        <v>14.175205403429933</v>
      </c>
      <c r="O5554" s="12" t="str">
        <f>IF(N5554&lt;10,"Low",IF(N5554&lt;20,"Med","High"))</f>
        <v>Med</v>
      </c>
      <c r="P5554" s="12">
        <f>sales*discount</f>
        <v>1004.7544</v>
      </c>
      <c r="Q5554" s="12">
        <f>sales-Discount_Values</f>
        <v>1950.4055999999998</v>
      </c>
      <c r="R5554" s="12">
        <f>DATEDIF(order_date,delivery_date,"D")</f>
        <v>3</v>
      </c>
      <c r="S5554" s="12"/>
    </row>
    <row r="5555" spans="1:19" ht="14.25" customHeight="1" x14ac:dyDescent="0.35">
      <c r="A5555" s="2" t="s">
        <v>11970</v>
      </c>
      <c r="B5555" s="2">
        <v>111937</v>
      </c>
      <c r="C5555" s="2" t="s">
        <v>13</v>
      </c>
      <c r="D5555" s="2" t="s">
        <v>14</v>
      </c>
      <c r="E5555" s="2">
        <v>4980.7</v>
      </c>
      <c r="F5555" s="2">
        <v>0.34</v>
      </c>
      <c r="G5555" s="2">
        <v>1</v>
      </c>
      <c r="H5555" s="3">
        <v>45032</v>
      </c>
      <c r="I5555" s="3">
        <v>45034</v>
      </c>
      <c r="J5555" s="2" t="s">
        <v>21</v>
      </c>
      <c r="K5555" s="2" t="s">
        <v>22</v>
      </c>
      <c r="L5555" s="2">
        <v>706.06</v>
      </c>
      <c r="M5555" s="2" t="s">
        <v>48</v>
      </c>
      <c r="N5555" s="11">
        <f>L5555/E5555*100</f>
        <v>14.175919047523438</v>
      </c>
      <c r="O5555" s="12" t="str">
        <f>IF(N5555&lt;10,"Low",IF(N5555&lt;20,"Med","High"))</f>
        <v>Med</v>
      </c>
      <c r="P5555" s="12">
        <f>sales*discount</f>
        <v>1693.4380000000001</v>
      </c>
      <c r="Q5555" s="12">
        <f>sales-Discount_Values</f>
        <v>3287.2619999999997</v>
      </c>
      <c r="R5555" s="12">
        <f>DATEDIF(order_date,delivery_date,"D")</f>
        <v>2</v>
      </c>
      <c r="S5555" s="12"/>
    </row>
    <row r="5556" spans="1:19" ht="14.25" customHeight="1" x14ac:dyDescent="0.35">
      <c r="A5556" s="2" t="s">
        <v>6346</v>
      </c>
      <c r="B5556" s="2">
        <v>106313</v>
      </c>
      <c r="C5556" s="2" t="s">
        <v>13</v>
      </c>
      <c r="D5556" s="2" t="s">
        <v>26</v>
      </c>
      <c r="E5556" s="2">
        <v>3122.14</v>
      </c>
      <c r="F5556" s="2">
        <v>0.26</v>
      </c>
      <c r="G5556" s="2">
        <v>3</v>
      </c>
      <c r="H5556" s="3">
        <v>45386</v>
      </c>
      <c r="I5556" s="3">
        <v>45388</v>
      </c>
      <c r="J5556" s="2" t="s">
        <v>21</v>
      </c>
      <c r="K5556" s="2" t="s">
        <v>22</v>
      </c>
      <c r="L5556" s="2">
        <v>442.6</v>
      </c>
      <c r="M5556" s="2" t="s">
        <v>28</v>
      </c>
      <c r="N5556" s="11">
        <f>L5556/E5556*100</f>
        <v>14.176174034476356</v>
      </c>
      <c r="O5556" s="12" t="str">
        <f>IF(N5556&lt;10,"Low",IF(N5556&lt;20,"Med","High"))</f>
        <v>Med</v>
      </c>
      <c r="P5556" s="12">
        <f>sales*discount</f>
        <v>811.75639999999999</v>
      </c>
      <c r="Q5556" s="12">
        <f>sales-Discount_Values</f>
        <v>2310.3836000000001</v>
      </c>
      <c r="R5556" s="12">
        <f>DATEDIF(order_date,delivery_date,"D")</f>
        <v>2</v>
      </c>
      <c r="S5556" s="12"/>
    </row>
    <row r="5557" spans="1:19" ht="14.25" customHeight="1" x14ac:dyDescent="0.35">
      <c r="A5557" s="2" t="s">
        <v>5655</v>
      </c>
      <c r="B5557" s="2">
        <v>105622</v>
      </c>
      <c r="C5557" s="2" t="s">
        <v>25</v>
      </c>
      <c r="D5557" s="2" t="s">
        <v>33</v>
      </c>
      <c r="E5557" s="2">
        <v>1988.87</v>
      </c>
      <c r="F5557" s="2">
        <v>0.12</v>
      </c>
      <c r="G5557" s="2">
        <v>9</v>
      </c>
      <c r="H5557" s="3">
        <v>45342</v>
      </c>
      <c r="I5557" s="3">
        <v>45347</v>
      </c>
      <c r="J5557" s="2" t="s">
        <v>15</v>
      </c>
      <c r="K5557" s="2" t="s">
        <v>16</v>
      </c>
      <c r="L5557" s="2">
        <v>281.97000000000003</v>
      </c>
      <c r="M5557" s="2" t="s">
        <v>17</v>
      </c>
      <c r="N5557" s="11">
        <f>L5557/E5557*100</f>
        <v>14.177397215504284</v>
      </c>
      <c r="O5557" s="12" t="str">
        <f>IF(N5557&lt;10,"Low",IF(N5557&lt;20,"Med","High"))</f>
        <v>Med</v>
      </c>
      <c r="P5557" s="12">
        <f>sales*discount</f>
        <v>238.66439999999997</v>
      </c>
      <c r="Q5557" s="12">
        <f>sales-Discount_Values</f>
        <v>1750.2056</v>
      </c>
      <c r="R5557" s="12">
        <f>DATEDIF(order_date,delivery_date,"D")</f>
        <v>5</v>
      </c>
      <c r="S5557" s="12"/>
    </row>
    <row r="5558" spans="1:19" ht="14.25" customHeight="1" x14ac:dyDescent="0.35">
      <c r="A5558" s="2" t="s">
        <v>4280</v>
      </c>
      <c r="B5558" s="2">
        <v>104247</v>
      </c>
      <c r="C5558" s="2" t="s">
        <v>25</v>
      </c>
      <c r="D5558" s="2" t="s">
        <v>20</v>
      </c>
      <c r="E5558" s="2">
        <v>122.23</v>
      </c>
      <c r="F5558" s="2">
        <v>0.38</v>
      </c>
      <c r="G5558" s="2">
        <v>6</v>
      </c>
      <c r="H5558" s="3">
        <v>45537</v>
      </c>
      <c r="I5558" s="3">
        <v>45544</v>
      </c>
      <c r="J5558" s="2" t="s">
        <v>21</v>
      </c>
      <c r="K5558" s="2" t="s">
        <v>16</v>
      </c>
      <c r="L5558" s="2">
        <v>17.329999999999998</v>
      </c>
      <c r="M5558" s="2" t="s">
        <v>23</v>
      </c>
      <c r="N5558" s="11">
        <f>L5558/E5558*100</f>
        <v>14.178188660721588</v>
      </c>
      <c r="O5558" s="12" t="str">
        <f>IF(N5558&lt;10,"Low",IF(N5558&lt;20,"Med","High"))</f>
        <v>Med</v>
      </c>
      <c r="P5558" s="12">
        <f>sales*discount</f>
        <v>46.447400000000002</v>
      </c>
      <c r="Q5558" s="12">
        <f>sales-Discount_Values</f>
        <v>75.782600000000002</v>
      </c>
      <c r="R5558" s="12">
        <f>DATEDIF(order_date,delivery_date,"D")</f>
        <v>7</v>
      </c>
      <c r="S5558" s="12"/>
    </row>
    <row r="5559" spans="1:19" ht="14.25" customHeight="1" x14ac:dyDescent="0.35">
      <c r="A5559" s="2" t="s">
        <v>11899</v>
      </c>
      <c r="B5559" s="2">
        <v>111866</v>
      </c>
      <c r="C5559" s="2" t="s">
        <v>19</v>
      </c>
      <c r="D5559" s="2" t="s">
        <v>20</v>
      </c>
      <c r="E5559" s="2">
        <v>720.25</v>
      </c>
      <c r="F5559" s="2">
        <v>0.28999999999999998</v>
      </c>
      <c r="G5559" s="2">
        <v>7</v>
      </c>
      <c r="H5559" s="3">
        <v>45441</v>
      </c>
      <c r="I5559" s="3">
        <v>45445</v>
      </c>
      <c r="J5559" s="2" t="s">
        <v>21</v>
      </c>
      <c r="K5559" s="2" t="s">
        <v>16</v>
      </c>
      <c r="L5559" s="2">
        <v>102.13</v>
      </c>
      <c r="M5559" s="2" t="s">
        <v>34</v>
      </c>
      <c r="N5559" s="11">
        <f>L5559/E5559*100</f>
        <v>14.179798681013537</v>
      </c>
      <c r="O5559" s="12" t="str">
        <f>IF(N5559&lt;10,"Low",IF(N5559&lt;20,"Med","High"))</f>
        <v>Med</v>
      </c>
      <c r="P5559" s="12">
        <f>sales*discount</f>
        <v>208.87249999999997</v>
      </c>
      <c r="Q5559" s="12">
        <f>sales-Discount_Values</f>
        <v>511.37750000000005</v>
      </c>
      <c r="R5559" s="12">
        <f>DATEDIF(order_date,delivery_date,"D")</f>
        <v>4</v>
      </c>
      <c r="S5559" s="12"/>
    </row>
    <row r="5560" spans="1:19" ht="14.25" customHeight="1" x14ac:dyDescent="0.35">
      <c r="A5560" s="2" t="s">
        <v>5834</v>
      </c>
      <c r="B5560" s="2">
        <v>105801</v>
      </c>
      <c r="C5560" s="2" t="s">
        <v>25</v>
      </c>
      <c r="D5560" s="2" t="s">
        <v>33</v>
      </c>
      <c r="E5560" s="2">
        <v>2019.46</v>
      </c>
      <c r="F5560" s="2">
        <v>0.22</v>
      </c>
      <c r="G5560" s="2">
        <v>7</v>
      </c>
      <c r="H5560" s="3">
        <v>45314</v>
      </c>
      <c r="I5560" s="3">
        <v>45321</v>
      </c>
      <c r="J5560" s="2" t="s">
        <v>15</v>
      </c>
      <c r="K5560" s="2" t="s">
        <v>27</v>
      </c>
      <c r="L5560" s="2">
        <v>286.36</v>
      </c>
      <c r="M5560" s="2" t="s">
        <v>28</v>
      </c>
      <c r="N5560" s="11">
        <f>L5560/E5560*100</f>
        <v>14.180028324403555</v>
      </c>
      <c r="O5560" s="12" t="str">
        <f>IF(N5560&lt;10,"Low",IF(N5560&lt;20,"Med","High"))</f>
        <v>Med</v>
      </c>
      <c r="P5560" s="12">
        <f>sales*discount</f>
        <v>444.28120000000001</v>
      </c>
      <c r="Q5560" s="12">
        <f>sales-Discount_Values</f>
        <v>1575.1788000000001</v>
      </c>
      <c r="R5560" s="12">
        <f>DATEDIF(order_date,delivery_date,"D")</f>
        <v>7</v>
      </c>
      <c r="S5560" s="12"/>
    </row>
    <row r="5561" spans="1:19" ht="14.25" customHeight="1" x14ac:dyDescent="0.35">
      <c r="A5561" s="2" t="s">
        <v>1383</v>
      </c>
      <c r="B5561" s="2">
        <v>101350</v>
      </c>
      <c r="C5561" s="2" t="s">
        <v>19</v>
      </c>
      <c r="D5561" s="2" t="s">
        <v>14</v>
      </c>
      <c r="E5561" s="2">
        <v>4319.58</v>
      </c>
      <c r="F5561" s="2">
        <v>0.11</v>
      </c>
      <c r="G5561" s="2">
        <v>7</v>
      </c>
      <c r="H5561" s="3">
        <v>45029</v>
      </c>
      <c r="I5561" s="3">
        <v>45031</v>
      </c>
      <c r="J5561" s="2" t="s">
        <v>21</v>
      </c>
      <c r="K5561" s="2" t="s">
        <v>16</v>
      </c>
      <c r="L5561" s="2">
        <v>612.53</v>
      </c>
      <c r="M5561" s="2" t="s">
        <v>28</v>
      </c>
      <c r="N5561" s="11">
        <f>L5561/E5561*100</f>
        <v>14.180313826807236</v>
      </c>
      <c r="O5561" s="12" t="str">
        <f>IF(N5561&lt;10,"Low",IF(N5561&lt;20,"Med","High"))</f>
        <v>Med</v>
      </c>
      <c r="P5561" s="12">
        <f>sales*discount</f>
        <v>475.15379999999999</v>
      </c>
      <c r="Q5561" s="12">
        <f>sales-Discount_Values</f>
        <v>3844.4261999999999</v>
      </c>
      <c r="R5561" s="12">
        <f>DATEDIF(order_date,delivery_date,"D")</f>
        <v>2</v>
      </c>
      <c r="S5561" s="12"/>
    </row>
    <row r="5562" spans="1:19" ht="14.25" customHeight="1" x14ac:dyDescent="0.35">
      <c r="A5562" s="2" t="s">
        <v>9906</v>
      </c>
      <c r="B5562" s="2">
        <v>109873</v>
      </c>
      <c r="C5562" s="2" t="s">
        <v>13</v>
      </c>
      <c r="D5562" s="2" t="s">
        <v>36</v>
      </c>
      <c r="E5562" s="2">
        <v>544.17999999999995</v>
      </c>
      <c r="F5562" s="2">
        <v>0.21</v>
      </c>
      <c r="G5562" s="2">
        <v>8</v>
      </c>
      <c r="H5562" s="3">
        <v>45575</v>
      </c>
      <c r="I5562" s="3">
        <v>45581</v>
      </c>
      <c r="J5562" s="2" t="s">
        <v>15</v>
      </c>
      <c r="K5562" s="2" t="s">
        <v>22</v>
      </c>
      <c r="L5562" s="2">
        <v>77.17</v>
      </c>
      <c r="M5562" s="2" t="s">
        <v>48</v>
      </c>
      <c r="N5562" s="11">
        <f>L5562/E5562*100</f>
        <v>14.180969532140104</v>
      </c>
      <c r="O5562" s="12" t="str">
        <f>IF(N5562&lt;10,"Low",IF(N5562&lt;20,"Med","High"))</f>
        <v>Med</v>
      </c>
      <c r="P5562" s="12">
        <f>sales*discount</f>
        <v>114.27779999999998</v>
      </c>
      <c r="Q5562" s="12">
        <f>sales-Discount_Values</f>
        <v>429.90219999999999</v>
      </c>
      <c r="R5562" s="12">
        <f>DATEDIF(order_date,delivery_date,"D")</f>
        <v>6</v>
      </c>
      <c r="S5562" s="12"/>
    </row>
    <row r="5563" spans="1:19" ht="14.25" customHeight="1" x14ac:dyDescent="0.35">
      <c r="A5563" s="2" t="s">
        <v>10002</v>
      </c>
      <c r="B5563" s="2">
        <v>109969</v>
      </c>
      <c r="C5563" s="2" t="s">
        <v>41</v>
      </c>
      <c r="D5563" s="2" t="s">
        <v>26</v>
      </c>
      <c r="E5563" s="2">
        <v>3366.29</v>
      </c>
      <c r="F5563" s="2">
        <v>0.13</v>
      </c>
      <c r="G5563" s="2">
        <v>6</v>
      </c>
      <c r="H5563" s="3">
        <v>44973</v>
      </c>
      <c r="I5563" s="3">
        <v>44980</v>
      </c>
      <c r="J5563" s="2" t="s">
        <v>31</v>
      </c>
      <c r="K5563" s="2" t="s">
        <v>22</v>
      </c>
      <c r="L5563" s="2">
        <v>477.4</v>
      </c>
      <c r="M5563" s="2" t="s">
        <v>17</v>
      </c>
      <c r="N5563" s="11">
        <f>L5563/E5563*100</f>
        <v>14.181784694723271</v>
      </c>
      <c r="O5563" s="12" t="str">
        <f>IF(N5563&lt;10,"Low",IF(N5563&lt;20,"Med","High"))</f>
        <v>Med</v>
      </c>
      <c r="P5563" s="12">
        <f>sales*discount</f>
        <v>437.61770000000001</v>
      </c>
      <c r="Q5563" s="12">
        <f>sales-Discount_Values</f>
        <v>2928.6723000000002</v>
      </c>
      <c r="R5563" s="12">
        <f>DATEDIF(order_date,delivery_date,"D")</f>
        <v>7</v>
      </c>
      <c r="S5563" s="12"/>
    </row>
    <row r="5564" spans="1:19" ht="14.25" customHeight="1" x14ac:dyDescent="0.35">
      <c r="A5564" s="2" t="s">
        <v>1230</v>
      </c>
      <c r="B5564" s="2">
        <v>101197</v>
      </c>
      <c r="C5564" s="2" t="s">
        <v>13</v>
      </c>
      <c r="D5564" s="2" t="s">
        <v>20</v>
      </c>
      <c r="E5564" s="2">
        <v>1402.12</v>
      </c>
      <c r="F5564" s="2">
        <v>0.03</v>
      </c>
      <c r="G5564" s="2">
        <v>2</v>
      </c>
      <c r="H5564" s="3">
        <v>45657</v>
      </c>
      <c r="I5564" s="3">
        <v>45658</v>
      </c>
      <c r="J5564" s="2" t="s">
        <v>15</v>
      </c>
      <c r="K5564" s="2" t="s">
        <v>22</v>
      </c>
      <c r="L5564" s="2">
        <v>198.89</v>
      </c>
      <c r="M5564" s="2" t="s">
        <v>34</v>
      </c>
      <c r="N5564" s="11">
        <f>L5564/E5564*100</f>
        <v>14.184948506547229</v>
      </c>
      <c r="O5564" s="12" t="str">
        <f>IF(N5564&lt;10,"Low",IF(N5564&lt;20,"Med","High"))</f>
        <v>Med</v>
      </c>
      <c r="P5564" s="12">
        <f>sales*discount</f>
        <v>42.063599999999994</v>
      </c>
      <c r="Q5564" s="12">
        <f>sales-Discount_Values</f>
        <v>1360.0563999999999</v>
      </c>
      <c r="R5564" s="12">
        <f>DATEDIF(order_date,delivery_date,"D")</f>
        <v>1</v>
      </c>
      <c r="S5564" s="12"/>
    </row>
    <row r="5565" spans="1:19" ht="14.25" customHeight="1" x14ac:dyDescent="0.35">
      <c r="A5565" s="2" t="s">
        <v>14019</v>
      </c>
      <c r="B5565" s="2">
        <v>113986</v>
      </c>
      <c r="C5565" s="2" t="s">
        <v>41</v>
      </c>
      <c r="D5565" s="2" t="s">
        <v>26</v>
      </c>
      <c r="E5565" s="2">
        <v>1729.38</v>
      </c>
      <c r="F5565" s="2">
        <v>0.31</v>
      </c>
      <c r="G5565" s="2">
        <v>7</v>
      </c>
      <c r="H5565" s="3">
        <v>45241</v>
      </c>
      <c r="I5565" s="3">
        <v>45245</v>
      </c>
      <c r="J5565" s="2" t="s">
        <v>31</v>
      </c>
      <c r="K5565" s="2" t="s">
        <v>16</v>
      </c>
      <c r="L5565" s="2">
        <v>245.33</v>
      </c>
      <c r="M5565" s="2" t="s">
        <v>34</v>
      </c>
      <c r="N5565" s="11">
        <f>L5565/E5565*100</f>
        <v>14.18600885866611</v>
      </c>
      <c r="O5565" s="12" t="str">
        <f>IF(N5565&lt;10,"Low",IF(N5565&lt;20,"Med","High"))</f>
        <v>Med</v>
      </c>
      <c r="P5565" s="12">
        <f>sales*discount</f>
        <v>536.1078</v>
      </c>
      <c r="Q5565" s="12">
        <f>sales-Discount_Values</f>
        <v>1193.2722000000001</v>
      </c>
      <c r="R5565" s="12">
        <f>DATEDIF(order_date,delivery_date,"D")</f>
        <v>4</v>
      </c>
      <c r="S5565" s="12"/>
    </row>
    <row r="5566" spans="1:19" ht="14.25" customHeight="1" x14ac:dyDescent="0.35">
      <c r="A5566" s="2" t="s">
        <v>3539</v>
      </c>
      <c r="B5566" s="2">
        <v>103506</v>
      </c>
      <c r="C5566" s="2" t="s">
        <v>41</v>
      </c>
      <c r="D5566" s="2" t="s">
        <v>36</v>
      </c>
      <c r="E5566" s="2">
        <v>1054.05</v>
      </c>
      <c r="F5566" s="2">
        <v>0.49</v>
      </c>
      <c r="G5566" s="2">
        <v>8</v>
      </c>
      <c r="H5566" s="3">
        <v>45424</v>
      </c>
      <c r="I5566" s="3">
        <v>45428</v>
      </c>
      <c r="J5566" s="2" t="s">
        <v>21</v>
      </c>
      <c r="K5566" s="2" t="s">
        <v>16</v>
      </c>
      <c r="L5566" s="2">
        <v>149.57</v>
      </c>
      <c r="M5566" s="2" t="s">
        <v>34</v>
      </c>
      <c r="N5566" s="11">
        <f>L5566/E5566*100</f>
        <v>14.190028936008728</v>
      </c>
      <c r="O5566" s="12" t="str">
        <f>IF(N5566&lt;10,"Low",IF(N5566&lt;20,"Med","High"))</f>
        <v>Med</v>
      </c>
      <c r="P5566" s="12">
        <f>sales*discount</f>
        <v>516.48449999999991</v>
      </c>
      <c r="Q5566" s="12">
        <f>sales-Discount_Values</f>
        <v>537.56550000000004</v>
      </c>
      <c r="R5566" s="12">
        <f>DATEDIF(order_date,delivery_date,"D")</f>
        <v>4</v>
      </c>
      <c r="S5566" s="12"/>
    </row>
    <row r="5567" spans="1:19" ht="14.25" customHeight="1" x14ac:dyDescent="0.35">
      <c r="A5567" s="2" t="s">
        <v>14799</v>
      </c>
      <c r="B5567" s="2">
        <v>114766</v>
      </c>
      <c r="C5567" s="2" t="s">
        <v>13</v>
      </c>
      <c r="D5567" s="2" t="s">
        <v>36</v>
      </c>
      <c r="E5567" s="2">
        <v>2511.7800000000002</v>
      </c>
      <c r="F5567" s="2">
        <v>0.31</v>
      </c>
      <c r="G5567" s="2">
        <v>5</v>
      </c>
      <c r="H5567" s="3">
        <v>45525</v>
      </c>
      <c r="I5567" s="3">
        <v>45532</v>
      </c>
      <c r="J5567" s="2" t="s">
        <v>21</v>
      </c>
      <c r="K5567" s="2" t="s">
        <v>27</v>
      </c>
      <c r="L5567" s="2">
        <v>356.44</v>
      </c>
      <c r="M5567" s="2" t="s">
        <v>48</v>
      </c>
      <c r="N5567" s="11">
        <f>L5567/E5567*100</f>
        <v>14.190733264855998</v>
      </c>
      <c r="O5567" s="12" t="str">
        <f>IF(N5567&lt;10,"Low",IF(N5567&lt;20,"Med","High"))</f>
        <v>Med</v>
      </c>
      <c r="P5567" s="12">
        <f>sales*discount</f>
        <v>778.65180000000009</v>
      </c>
      <c r="Q5567" s="12">
        <f>sales-Discount_Values</f>
        <v>1733.1282000000001</v>
      </c>
      <c r="R5567" s="12">
        <f>DATEDIF(order_date,delivery_date,"D")</f>
        <v>7</v>
      </c>
      <c r="S5567" s="12"/>
    </row>
    <row r="5568" spans="1:19" ht="14.25" customHeight="1" x14ac:dyDescent="0.35">
      <c r="A5568" s="2" t="s">
        <v>4340</v>
      </c>
      <c r="B5568" s="2">
        <v>104307</v>
      </c>
      <c r="C5568" s="2" t="s">
        <v>41</v>
      </c>
      <c r="D5568" s="2" t="s">
        <v>20</v>
      </c>
      <c r="E5568" s="2">
        <v>4664.6499999999996</v>
      </c>
      <c r="F5568" s="2">
        <v>0.33</v>
      </c>
      <c r="G5568" s="2">
        <v>6</v>
      </c>
      <c r="H5568" s="3">
        <v>45341</v>
      </c>
      <c r="I5568" s="3">
        <v>45345</v>
      </c>
      <c r="J5568" s="2" t="s">
        <v>21</v>
      </c>
      <c r="K5568" s="2" t="s">
        <v>22</v>
      </c>
      <c r="L5568" s="2">
        <v>661.95</v>
      </c>
      <c r="M5568" s="2" t="s">
        <v>48</v>
      </c>
      <c r="N5568" s="11">
        <f>L5568/E5568*100</f>
        <v>14.190775299325784</v>
      </c>
      <c r="O5568" s="12" t="str">
        <f>IF(N5568&lt;10,"Low",IF(N5568&lt;20,"Med","High"))</f>
        <v>Med</v>
      </c>
      <c r="P5568" s="12">
        <f>sales*discount</f>
        <v>1539.3344999999999</v>
      </c>
      <c r="Q5568" s="12">
        <f>sales-Discount_Values</f>
        <v>3125.3154999999997</v>
      </c>
      <c r="R5568" s="12">
        <f>DATEDIF(order_date,delivery_date,"D")</f>
        <v>4</v>
      </c>
      <c r="S5568" s="12"/>
    </row>
    <row r="5569" spans="1:19" ht="14.25" customHeight="1" x14ac:dyDescent="0.35">
      <c r="A5569" s="2" t="s">
        <v>14405</v>
      </c>
      <c r="B5569" s="2">
        <v>114372</v>
      </c>
      <c r="C5569" s="2" t="s">
        <v>13</v>
      </c>
      <c r="D5569" s="2" t="s">
        <v>33</v>
      </c>
      <c r="E5569" s="2">
        <v>3608.42</v>
      </c>
      <c r="F5569" s="2">
        <v>0.06</v>
      </c>
      <c r="G5569" s="2">
        <v>9</v>
      </c>
      <c r="H5569" s="3">
        <v>45071</v>
      </c>
      <c r="I5569" s="3">
        <v>45078</v>
      </c>
      <c r="J5569" s="2" t="s">
        <v>21</v>
      </c>
      <c r="K5569" s="2" t="s">
        <v>16</v>
      </c>
      <c r="L5569" s="2">
        <v>512.13</v>
      </c>
      <c r="M5569" s="2" t="s">
        <v>39</v>
      </c>
      <c r="N5569" s="11">
        <f>L5569/E5569*100</f>
        <v>14.192638329241053</v>
      </c>
      <c r="O5569" s="12" t="str">
        <f>IF(N5569&lt;10,"Low",IF(N5569&lt;20,"Med","High"))</f>
        <v>Med</v>
      </c>
      <c r="P5569" s="12">
        <f>sales*discount</f>
        <v>216.5052</v>
      </c>
      <c r="Q5569" s="12">
        <f>sales-Discount_Values</f>
        <v>3391.9148</v>
      </c>
      <c r="R5569" s="12">
        <f>DATEDIF(order_date,delivery_date,"D")</f>
        <v>7</v>
      </c>
      <c r="S5569" s="12"/>
    </row>
    <row r="5570" spans="1:19" ht="14.25" customHeight="1" x14ac:dyDescent="0.35">
      <c r="A5570" s="2" t="s">
        <v>2884</v>
      </c>
      <c r="B5570" s="2">
        <v>102851</v>
      </c>
      <c r="C5570" s="2" t="s">
        <v>13</v>
      </c>
      <c r="D5570" s="2" t="s">
        <v>14</v>
      </c>
      <c r="E5570" s="2">
        <v>4715.05</v>
      </c>
      <c r="F5570" s="2">
        <v>0.18</v>
      </c>
      <c r="G5570" s="2">
        <v>2</v>
      </c>
      <c r="H5570" s="3">
        <v>45631</v>
      </c>
      <c r="I5570" s="3">
        <v>45637</v>
      </c>
      <c r="J5570" s="2" t="s">
        <v>31</v>
      </c>
      <c r="K5570" s="2" t="s">
        <v>22</v>
      </c>
      <c r="L5570" s="2">
        <v>669.2</v>
      </c>
      <c r="M5570" s="2" t="s">
        <v>28</v>
      </c>
      <c r="N5570" s="11">
        <f>L5570/E5570*100</f>
        <v>14.192850553016406</v>
      </c>
      <c r="O5570" s="12" t="str">
        <f>IF(N5570&lt;10,"Low",IF(N5570&lt;20,"Med","High"))</f>
        <v>Med</v>
      </c>
      <c r="P5570" s="12">
        <f>sales*discount</f>
        <v>848.70899999999995</v>
      </c>
      <c r="Q5570" s="12">
        <f>sales-Discount_Values</f>
        <v>3866.3410000000003</v>
      </c>
      <c r="R5570" s="12">
        <f>DATEDIF(order_date,delivery_date,"D")</f>
        <v>6</v>
      </c>
      <c r="S5570" s="12"/>
    </row>
    <row r="5571" spans="1:19" ht="14.25" customHeight="1" x14ac:dyDescent="0.35">
      <c r="A5571" s="2" t="s">
        <v>6571</v>
      </c>
      <c r="B5571" s="2">
        <v>106538</v>
      </c>
      <c r="C5571" s="2" t="s">
        <v>19</v>
      </c>
      <c r="D5571" s="2" t="s">
        <v>36</v>
      </c>
      <c r="E5571" s="2">
        <v>279.35000000000002</v>
      </c>
      <c r="F5571" s="2">
        <v>0.38</v>
      </c>
      <c r="G5571" s="2">
        <v>6</v>
      </c>
      <c r="H5571" s="3">
        <v>45332</v>
      </c>
      <c r="I5571" s="3">
        <v>45335</v>
      </c>
      <c r="J5571" s="2" t="s">
        <v>21</v>
      </c>
      <c r="K5571" s="2" t="s">
        <v>16</v>
      </c>
      <c r="L5571" s="2">
        <v>39.659999999999997</v>
      </c>
      <c r="M5571" s="2" t="s">
        <v>34</v>
      </c>
      <c r="N5571" s="11">
        <f>L5571/E5571*100</f>
        <v>14.197243601217108</v>
      </c>
      <c r="O5571" s="12" t="str">
        <f>IF(N5571&lt;10,"Low",IF(N5571&lt;20,"Med","High"))</f>
        <v>Med</v>
      </c>
      <c r="P5571" s="12">
        <f>sales*discount</f>
        <v>106.15300000000001</v>
      </c>
      <c r="Q5571" s="12">
        <f>sales-Discount_Values</f>
        <v>173.197</v>
      </c>
      <c r="R5571" s="12">
        <f>DATEDIF(order_date,delivery_date,"D")</f>
        <v>3</v>
      </c>
      <c r="S5571" s="12"/>
    </row>
    <row r="5572" spans="1:19" ht="14.25" customHeight="1" x14ac:dyDescent="0.35">
      <c r="A5572" s="2" t="s">
        <v>3101</v>
      </c>
      <c r="B5572" s="2">
        <v>103068</v>
      </c>
      <c r="C5572" s="2" t="s">
        <v>19</v>
      </c>
      <c r="D5572" s="2" t="s">
        <v>36</v>
      </c>
      <c r="E5572" s="2">
        <v>4394.25</v>
      </c>
      <c r="F5572" s="2">
        <v>0.28000000000000003</v>
      </c>
      <c r="G5572" s="2">
        <v>4</v>
      </c>
      <c r="H5572" s="3">
        <v>45105</v>
      </c>
      <c r="I5572" s="3">
        <v>45110</v>
      </c>
      <c r="J5572" s="2" t="s">
        <v>15</v>
      </c>
      <c r="K5572" s="2" t="s">
        <v>16</v>
      </c>
      <c r="L5572" s="2">
        <v>623.88</v>
      </c>
      <c r="M5572" s="2" t="s">
        <v>17</v>
      </c>
      <c r="N5572" s="11">
        <f>L5572/E5572*100</f>
        <v>14.197644649257551</v>
      </c>
      <c r="O5572" s="12" t="str">
        <f>IF(N5572&lt;10,"Low",IF(N5572&lt;20,"Med","High"))</f>
        <v>Med</v>
      </c>
      <c r="P5572" s="12">
        <f>sales*discount</f>
        <v>1230.3900000000001</v>
      </c>
      <c r="Q5572" s="12">
        <f>sales-Discount_Values</f>
        <v>3163.8599999999997</v>
      </c>
      <c r="R5572" s="12">
        <f>DATEDIF(order_date,delivery_date,"D")</f>
        <v>5</v>
      </c>
      <c r="S5572" s="12"/>
    </row>
    <row r="5573" spans="1:19" ht="14.25" customHeight="1" x14ac:dyDescent="0.35">
      <c r="A5573" s="2" t="s">
        <v>5418</v>
      </c>
      <c r="B5573" s="2">
        <v>105385</v>
      </c>
      <c r="C5573" s="2" t="s">
        <v>25</v>
      </c>
      <c r="D5573" s="2" t="s">
        <v>14</v>
      </c>
      <c r="E5573" s="2">
        <v>4345.84</v>
      </c>
      <c r="F5573" s="2">
        <v>0.35</v>
      </c>
      <c r="G5573" s="2">
        <v>7</v>
      </c>
      <c r="H5573" s="3">
        <v>45647</v>
      </c>
      <c r="I5573" s="3">
        <v>45649</v>
      </c>
      <c r="J5573" s="2" t="s">
        <v>15</v>
      </c>
      <c r="K5573" s="2" t="s">
        <v>16</v>
      </c>
      <c r="L5573" s="2">
        <v>617.02</v>
      </c>
      <c r="M5573" s="2" t="s">
        <v>34</v>
      </c>
      <c r="N5573" s="11">
        <f>L5573/E5573*100</f>
        <v>14.197945621559926</v>
      </c>
      <c r="O5573" s="12" t="str">
        <f>IF(N5573&lt;10,"Low",IF(N5573&lt;20,"Med","High"))</f>
        <v>Med</v>
      </c>
      <c r="P5573" s="12">
        <f>sales*discount</f>
        <v>1521.0439999999999</v>
      </c>
      <c r="Q5573" s="12">
        <f>sales-Discount_Values</f>
        <v>2824.7960000000003</v>
      </c>
      <c r="R5573" s="12">
        <f>DATEDIF(order_date,delivery_date,"D")</f>
        <v>2</v>
      </c>
      <c r="S5573" s="12"/>
    </row>
    <row r="5574" spans="1:19" ht="14.25" customHeight="1" x14ac:dyDescent="0.35">
      <c r="A5574" s="2" t="s">
        <v>3164</v>
      </c>
      <c r="B5574" s="2">
        <v>103131</v>
      </c>
      <c r="C5574" s="2" t="s">
        <v>13</v>
      </c>
      <c r="D5574" s="2" t="s">
        <v>14</v>
      </c>
      <c r="E5574" s="2">
        <v>1788.26</v>
      </c>
      <c r="F5574" s="2">
        <v>0.5</v>
      </c>
      <c r="G5574" s="2">
        <v>2</v>
      </c>
      <c r="H5574" s="3">
        <v>45314</v>
      </c>
      <c r="I5574" s="3">
        <v>45319</v>
      </c>
      <c r="J5574" s="2" t="s">
        <v>31</v>
      </c>
      <c r="K5574" s="2" t="s">
        <v>16</v>
      </c>
      <c r="L5574" s="2">
        <v>254.01</v>
      </c>
      <c r="M5574" s="2" t="s">
        <v>28</v>
      </c>
      <c r="N5574" s="11">
        <f>L5574/E5574*100</f>
        <v>14.204310335186157</v>
      </c>
      <c r="O5574" s="12" t="str">
        <f>IF(N5574&lt;10,"Low",IF(N5574&lt;20,"Med","High"))</f>
        <v>Med</v>
      </c>
      <c r="P5574" s="12">
        <f>sales*discount</f>
        <v>894.13</v>
      </c>
      <c r="Q5574" s="12">
        <f>sales-Discount_Values</f>
        <v>894.13</v>
      </c>
      <c r="R5574" s="12">
        <f>DATEDIF(order_date,delivery_date,"D")</f>
        <v>5</v>
      </c>
      <c r="S5574" s="12"/>
    </row>
    <row r="5575" spans="1:19" ht="14.25" customHeight="1" x14ac:dyDescent="0.35">
      <c r="A5575" s="2" t="s">
        <v>7856</v>
      </c>
      <c r="B5575" s="2">
        <v>107823</v>
      </c>
      <c r="C5575" s="2" t="s">
        <v>41</v>
      </c>
      <c r="D5575" s="2" t="s">
        <v>36</v>
      </c>
      <c r="E5575" s="2">
        <v>2484.91</v>
      </c>
      <c r="F5575" s="2">
        <v>0.24</v>
      </c>
      <c r="G5575" s="2">
        <v>3</v>
      </c>
      <c r="H5575" s="3">
        <v>45532</v>
      </c>
      <c r="I5575" s="3">
        <v>45534</v>
      </c>
      <c r="J5575" s="2" t="s">
        <v>21</v>
      </c>
      <c r="K5575" s="2" t="s">
        <v>22</v>
      </c>
      <c r="L5575" s="2">
        <v>352.99</v>
      </c>
      <c r="M5575" s="2" t="s">
        <v>28</v>
      </c>
      <c r="N5575" s="11">
        <f>L5575/E5575*100</f>
        <v>14.205343453082808</v>
      </c>
      <c r="O5575" s="12" t="str">
        <f>IF(N5575&lt;10,"Low",IF(N5575&lt;20,"Med","High"))</f>
        <v>Med</v>
      </c>
      <c r="P5575" s="12">
        <f>sales*discount</f>
        <v>596.37839999999994</v>
      </c>
      <c r="Q5575" s="12">
        <f>sales-Discount_Values</f>
        <v>1888.5315999999998</v>
      </c>
      <c r="R5575" s="12">
        <f>DATEDIF(order_date,delivery_date,"D")</f>
        <v>2</v>
      </c>
      <c r="S5575" s="12"/>
    </row>
    <row r="5576" spans="1:19" ht="14.25" customHeight="1" x14ac:dyDescent="0.35">
      <c r="A5576" s="2" t="s">
        <v>7226</v>
      </c>
      <c r="B5576" s="2">
        <v>107193</v>
      </c>
      <c r="C5576" s="2" t="s">
        <v>19</v>
      </c>
      <c r="D5576" s="2" t="s">
        <v>33</v>
      </c>
      <c r="E5576" s="2">
        <v>2602.35</v>
      </c>
      <c r="F5576" s="2">
        <v>0.42</v>
      </c>
      <c r="G5576" s="2">
        <v>5</v>
      </c>
      <c r="H5576" s="3">
        <v>45429</v>
      </c>
      <c r="I5576" s="3">
        <v>45433</v>
      </c>
      <c r="J5576" s="2" t="s">
        <v>21</v>
      </c>
      <c r="K5576" s="2" t="s">
        <v>16</v>
      </c>
      <c r="L5576" s="2">
        <v>369.75</v>
      </c>
      <c r="M5576" s="2" t="s">
        <v>17</v>
      </c>
      <c r="N5576" s="11">
        <f>L5576/E5576*100</f>
        <v>14.208311718254654</v>
      </c>
      <c r="O5576" s="12" t="str">
        <f>IF(N5576&lt;10,"Low",IF(N5576&lt;20,"Med","High"))</f>
        <v>Med</v>
      </c>
      <c r="P5576" s="12">
        <f>sales*discount</f>
        <v>1092.9869999999999</v>
      </c>
      <c r="Q5576" s="12">
        <f>sales-Discount_Values</f>
        <v>1509.3630000000001</v>
      </c>
      <c r="R5576" s="12">
        <f>DATEDIF(order_date,delivery_date,"D")</f>
        <v>4</v>
      </c>
      <c r="S5576" s="12"/>
    </row>
    <row r="5577" spans="1:19" ht="14.25" customHeight="1" x14ac:dyDescent="0.35">
      <c r="A5577" s="2" t="s">
        <v>9675</v>
      </c>
      <c r="B5577" s="2">
        <v>109642</v>
      </c>
      <c r="C5577" s="2" t="s">
        <v>13</v>
      </c>
      <c r="D5577" s="2" t="s">
        <v>33</v>
      </c>
      <c r="E5577" s="2">
        <v>4998</v>
      </c>
      <c r="F5577" s="2">
        <v>0</v>
      </c>
      <c r="G5577" s="2">
        <v>4</v>
      </c>
      <c r="H5577" s="3">
        <v>45427</v>
      </c>
      <c r="I5577" s="3">
        <v>45430</v>
      </c>
      <c r="J5577" s="2" t="s">
        <v>21</v>
      </c>
      <c r="K5577" s="2" t="s">
        <v>16</v>
      </c>
      <c r="L5577" s="2">
        <v>710.2</v>
      </c>
      <c r="M5577" s="2" t="s">
        <v>48</v>
      </c>
      <c r="N5577" s="11">
        <f>L5577/E5577*100</f>
        <v>14.20968387354942</v>
      </c>
      <c r="O5577" s="12" t="str">
        <f>IF(N5577&lt;10,"Low",IF(N5577&lt;20,"Med","High"))</f>
        <v>Med</v>
      </c>
      <c r="P5577" s="12">
        <f>sales*discount</f>
        <v>0</v>
      </c>
      <c r="Q5577" s="12">
        <f>sales-Discount_Values</f>
        <v>4998</v>
      </c>
      <c r="R5577" s="12">
        <f>DATEDIF(order_date,delivery_date,"D")</f>
        <v>3</v>
      </c>
      <c r="S5577" s="12"/>
    </row>
    <row r="5578" spans="1:19" ht="14.25" customHeight="1" x14ac:dyDescent="0.35">
      <c r="A5578" s="2" t="s">
        <v>12685</v>
      </c>
      <c r="B5578" s="2">
        <v>112652</v>
      </c>
      <c r="C5578" s="2" t="s">
        <v>25</v>
      </c>
      <c r="D5578" s="2" t="s">
        <v>26</v>
      </c>
      <c r="E5578" s="2">
        <v>4437.12</v>
      </c>
      <c r="F5578" s="2">
        <v>0.27</v>
      </c>
      <c r="G5578" s="2">
        <v>8</v>
      </c>
      <c r="H5578" s="3">
        <v>45449</v>
      </c>
      <c r="I5578" s="3">
        <v>45456</v>
      </c>
      <c r="J5578" s="2" t="s">
        <v>15</v>
      </c>
      <c r="K5578" s="2" t="s">
        <v>27</v>
      </c>
      <c r="L5578" s="2">
        <v>630.62</v>
      </c>
      <c r="M5578" s="2" t="s">
        <v>34</v>
      </c>
      <c r="N5578" s="11">
        <f>L5578/E5578*100</f>
        <v>14.212371989037937</v>
      </c>
      <c r="O5578" s="12" t="str">
        <f>IF(N5578&lt;10,"Low",IF(N5578&lt;20,"Med","High"))</f>
        <v>Med</v>
      </c>
      <c r="P5578" s="12">
        <f>sales*discount</f>
        <v>1198.0224000000001</v>
      </c>
      <c r="Q5578" s="12">
        <f>sales-Discount_Values</f>
        <v>3239.0976000000001</v>
      </c>
      <c r="R5578" s="12">
        <f>DATEDIF(order_date,delivery_date,"D")</f>
        <v>7</v>
      </c>
      <c r="S5578" s="12"/>
    </row>
    <row r="5579" spans="1:19" ht="14.25" customHeight="1" x14ac:dyDescent="0.35">
      <c r="A5579" s="2" t="s">
        <v>987</v>
      </c>
      <c r="B5579" s="2">
        <v>100954</v>
      </c>
      <c r="C5579" s="2" t="s">
        <v>13</v>
      </c>
      <c r="D5579" s="2" t="s">
        <v>26</v>
      </c>
      <c r="E5579" s="2">
        <v>3157.81</v>
      </c>
      <c r="F5579" s="2">
        <v>0.49</v>
      </c>
      <c r="G5579" s="2">
        <v>9</v>
      </c>
      <c r="H5579" s="3">
        <v>45270</v>
      </c>
      <c r="I5579" s="3">
        <v>45272</v>
      </c>
      <c r="J5579" s="2" t="s">
        <v>31</v>
      </c>
      <c r="K5579" s="2" t="s">
        <v>16</v>
      </c>
      <c r="L5579" s="2">
        <v>448.86</v>
      </c>
      <c r="M5579" s="2" t="s">
        <v>28</v>
      </c>
      <c r="N5579" s="11">
        <f>L5579/E5579*100</f>
        <v>14.214281416551344</v>
      </c>
      <c r="O5579" s="12" t="str">
        <f>IF(N5579&lt;10,"Low",IF(N5579&lt;20,"Med","High"))</f>
        <v>Med</v>
      </c>
      <c r="P5579" s="12">
        <f>sales*discount</f>
        <v>1547.3269</v>
      </c>
      <c r="Q5579" s="12">
        <f>sales-Discount_Values</f>
        <v>1610.4830999999999</v>
      </c>
      <c r="R5579" s="12">
        <f>DATEDIF(order_date,delivery_date,"D")</f>
        <v>2</v>
      </c>
      <c r="S5579" s="12"/>
    </row>
    <row r="5580" spans="1:19" ht="14.25" customHeight="1" x14ac:dyDescent="0.35">
      <c r="A5580" s="2" t="s">
        <v>9773</v>
      </c>
      <c r="B5580" s="2">
        <v>109740</v>
      </c>
      <c r="C5580" s="2" t="s">
        <v>41</v>
      </c>
      <c r="D5580" s="2" t="s">
        <v>26</v>
      </c>
      <c r="E5580" s="2">
        <v>3698.94</v>
      </c>
      <c r="F5580" s="2">
        <v>0.47</v>
      </c>
      <c r="G5580" s="2">
        <v>5</v>
      </c>
      <c r="H5580" s="3">
        <v>45282</v>
      </c>
      <c r="I5580" s="3">
        <v>45284</v>
      </c>
      <c r="J5580" s="2" t="s">
        <v>21</v>
      </c>
      <c r="K5580" s="2" t="s">
        <v>16</v>
      </c>
      <c r="L5580" s="2">
        <v>525.79</v>
      </c>
      <c r="M5580" s="2" t="s">
        <v>48</v>
      </c>
      <c r="N5580" s="11">
        <f>L5580/E5580*100</f>
        <v>14.214612835028412</v>
      </c>
      <c r="O5580" s="12" t="str">
        <f>IF(N5580&lt;10,"Low",IF(N5580&lt;20,"Med","High"))</f>
        <v>Med</v>
      </c>
      <c r="P5580" s="12">
        <f>sales*discount</f>
        <v>1738.5018</v>
      </c>
      <c r="Q5580" s="12">
        <f>sales-Discount_Values</f>
        <v>1960.4382000000001</v>
      </c>
      <c r="R5580" s="12">
        <f>DATEDIF(order_date,delivery_date,"D")</f>
        <v>2</v>
      </c>
      <c r="S5580" s="12"/>
    </row>
    <row r="5581" spans="1:19" ht="14.25" customHeight="1" x14ac:dyDescent="0.35">
      <c r="A5581" s="2" t="s">
        <v>223</v>
      </c>
      <c r="B5581" s="2">
        <v>100190</v>
      </c>
      <c r="C5581" s="2" t="s">
        <v>13</v>
      </c>
      <c r="D5581" s="2" t="s">
        <v>14</v>
      </c>
      <c r="E5581" s="2">
        <v>4499.55</v>
      </c>
      <c r="F5581" s="2">
        <v>0.45</v>
      </c>
      <c r="G5581" s="2">
        <v>1</v>
      </c>
      <c r="H5581" s="3">
        <v>44944</v>
      </c>
      <c r="I5581" s="3">
        <v>44950</v>
      </c>
      <c r="J5581" s="2" t="s">
        <v>15</v>
      </c>
      <c r="K5581" s="2" t="s">
        <v>27</v>
      </c>
      <c r="L5581" s="2">
        <v>639.71</v>
      </c>
      <c r="M5581" s="2" t="s">
        <v>34</v>
      </c>
      <c r="N5581" s="11">
        <f>L5581/E5581*100</f>
        <v>14.217199497727551</v>
      </c>
      <c r="O5581" s="12" t="str">
        <f>IF(N5581&lt;10,"Low",IF(N5581&lt;20,"Med","High"))</f>
        <v>Med</v>
      </c>
      <c r="P5581" s="12">
        <f>sales*discount</f>
        <v>2024.7975000000001</v>
      </c>
      <c r="Q5581" s="12">
        <f>sales-Discount_Values</f>
        <v>2474.7525000000001</v>
      </c>
      <c r="R5581" s="12">
        <f>DATEDIF(order_date,delivery_date,"D")</f>
        <v>6</v>
      </c>
      <c r="S5581" s="12"/>
    </row>
    <row r="5582" spans="1:19" ht="14.25" customHeight="1" x14ac:dyDescent="0.35">
      <c r="A5582" s="2" t="s">
        <v>144</v>
      </c>
      <c r="B5582" s="2">
        <v>100111</v>
      </c>
      <c r="C5582" s="2" t="s">
        <v>13</v>
      </c>
      <c r="D5582" s="2" t="s">
        <v>20</v>
      </c>
      <c r="E5582" s="2">
        <v>505.01</v>
      </c>
      <c r="F5582" s="2">
        <v>0.23</v>
      </c>
      <c r="G5582" s="2">
        <v>1</v>
      </c>
      <c r="H5582" s="3">
        <v>45081</v>
      </c>
      <c r="I5582" s="3">
        <v>45088</v>
      </c>
      <c r="J5582" s="2" t="s">
        <v>15</v>
      </c>
      <c r="K5582" s="2" t="s">
        <v>22</v>
      </c>
      <c r="L5582" s="2">
        <v>71.8</v>
      </c>
      <c r="M5582" s="2" t="s">
        <v>28</v>
      </c>
      <c r="N5582" s="11">
        <f>L5582/E5582*100</f>
        <v>14.217540246727786</v>
      </c>
      <c r="O5582" s="12" t="str">
        <f>IF(N5582&lt;10,"Low",IF(N5582&lt;20,"Med","High"))</f>
        <v>Med</v>
      </c>
      <c r="P5582" s="12">
        <f>sales*discount</f>
        <v>116.1523</v>
      </c>
      <c r="Q5582" s="12">
        <f>sales-Discount_Values</f>
        <v>388.85770000000002</v>
      </c>
      <c r="R5582" s="12">
        <f>DATEDIF(order_date,delivery_date,"D")</f>
        <v>7</v>
      </c>
      <c r="S5582" s="12"/>
    </row>
    <row r="5583" spans="1:19" ht="14.25" customHeight="1" x14ac:dyDescent="0.35">
      <c r="A5583" s="2" t="s">
        <v>13877</v>
      </c>
      <c r="B5583" s="2">
        <v>113844</v>
      </c>
      <c r="C5583" s="2" t="s">
        <v>25</v>
      </c>
      <c r="D5583" s="2" t="s">
        <v>33</v>
      </c>
      <c r="E5583" s="2">
        <v>2763.11</v>
      </c>
      <c r="F5583" s="2">
        <v>0.06</v>
      </c>
      <c r="G5583" s="2">
        <v>6</v>
      </c>
      <c r="H5583" s="3">
        <v>45405</v>
      </c>
      <c r="I5583" s="3">
        <v>45411</v>
      </c>
      <c r="J5583" s="2" t="s">
        <v>31</v>
      </c>
      <c r="K5583" s="2" t="s">
        <v>27</v>
      </c>
      <c r="L5583" s="2">
        <v>392.91</v>
      </c>
      <c r="M5583" s="2" t="s">
        <v>34</v>
      </c>
      <c r="N5583" s="11">
        <f>L5583/E5583*100</f>
        <v>14.21984647733894</v>
      </c>
      <c r="O5583" s="12" t="str">
        <f>IF(N5583&lt;10,"Low",IF(N5583&lt;20,"Med","High"))</f>
        <v>Med</v>
      </c>
      <c r="P5583" s="12">
        <f>sales*discount</f>
        <v>165.78659999999999</v>
      </c>
      <c r="Q5583" s="12">
        <f>sales-Discount_Values</f>
        <v>2597.3234000000002</v>
      </c>
      <c r="R5583" s="12">
        <f>DATEDIF(order_date,delivery_date,"D")</f>
        <v>6</v>
      </c>
      <c r="S5583" s="12"/>
    </row>
    <row r="5584" spans="1:19" ht="14.25" customHeight="1" x14ac:dyDescent="0.35">
      <c r="A5584" s="2" t="s">
        <v>1206</v>
      </c>
      <c r="B5584" s="2">
        <v>101173</v>
      </c>
      <c r="C5584" s="2" t="s">
        <v>13</v>
      </c>
      <c r="D5584" s="2" t="s">
        <v>33</v>
      </c>
      <c r="E5584" s="2">
        <v>2128.87</v>
      </c>
      <c r="F5584" s="2">
        <v>0.24</v>
      </c>
      <c r="G5584" s="2">
        <v>6</v>
      </c>
      <c r="H5584" s="3">
        <v>45467</v>
      </c>
      <c r="I5584" s="3">
        <v>45469</v>
      </c>
      <c r="J5584" s="2" t="s">
        <v>15</v>
      </c>
      <c r="K5584" s="2" t="s">
        <v>27</v>
      </c>
      <c r="L5584" s="2">
        <v>302.73</v>
      </c>
      <c r="M5584" s="2" t="s">
        <v>48</v>
      </c>
      <c r="N5584" s="11">
        <f>L5584/E5584*100</f>
        <v>14.220220116775566</v>
      </c>
      <c r="O5584" s="12" t="str">
        <f>IF(N5584&lt;10,"Low",IF(N5584&lt;20,"Med","High"))</f>
        <v>Med</v>
      </c>
      <c r="P5584" s="12">
        <f>sales*discount</f>
        <v>510.92879999999997</v>
      </c>
      <c r="Q5584" s="12">
        <f>sales-Discount_Values</f>
        <v>1617.9412</v>
      </c>
      <c r="R5584" s="12">
        <f>DATEDIF(order_date,delivery_date,"D")</f>
        <v>2</v>
      </c>
      <c r="S5584" s="12"/>
    </row>
    <row r="5585" spans="1:19" ht="14.25" customHeight="1" x14ac:dyDescent="0.35">
      <c r="A5585" s="2" t="s">
        <v>10970</v>
      </c>
      <c r="B5585" s="2">
        <v>110937</v>
      </c>
      <c r="C5585" s="2" t="s">
        <v>25</v>
      </c>
      <c r="D5585" s="2" t="s">
        <v>26</v>
      </c>
      <c r="E5585" s="2">
        <v>2958.81</v>
      </c>
      <c r="F5585" s="2">
        <v>0.16</v>
      </c>
      <c r="G5585" s="2">
        <v>1</v>
      </c>
      <c r="H5585" s="3">
        <v>45525</v>
      </c>
      <c r="I5585" s="3">
        <v>45527</v>
      </c>
      <c r="J5585" s="2" t="s">
        <v>21</v>
      </c>
      <c r="K5585" s="2" t="s">
        <v>22</v>
      </c>
      <c r="L5585" s="2">
        <v>420.79</v>
      </c>
      <c r="M5585" s="2" t="s">
        <v>48</v>
      </c>
      <c r="N5585" s="11">
        <f>L5585/E5585*100</f>
        <v>14.221595844275233</v>
      </c>
      <c r="O5585" s="12" t="str">
        <f>IF(N5585&lt;10,"Low",IF(N5585&lt;20,"Med","High"))</f>
        <v>Med</v>
      </c>
      <c r="P5585" s="12">
        <f>sales*discount</f>
        <v>473.40960000000001</v>
      </c>
      <c r="Q5585" s="12">
        <f>sales-Discount_Values</f>
        <v>2485.4004</v>
      </c>
      <c r="R5585" s="12">
        <f>DATEDIF(order_date,delivery_date,"D")</f>
        <v>2</v>
      </c>
      <c r="S5585" s="12"/>
    </row>
    <row r="5586" spans="1:19" ht="14.25" customHeight="1" x14ac:dyDescent="0.35">
      <c r="A5586" s="2" t="s">
        <v>6009</v>
      </c>
      <c r="B5586" s="2">
        <v>105976</v>
      </c>
      <c r="C5586" s="2" t="s">
        <v>13</v>
      </c>
      <c r="D5586" s="2" t="s">
        <v>33</v>
      </c>
      <c r="E5586" s="2">
        <v>265.98</v>
      </c>
      <c r="F5586" s="2">
        <v>0.44</v>
      </c>
      <c r="G5586" s="2">
        <v>3</v>
      </c>
      <c r="H5586" s="3">
        <v>45435</v>
      </c>
      <c r="I5586" s="3">
        <v>45437</v>
      </c>
      <c r="J5586" s="2" t="s">
        <v>21</v>
      </c>
      <c r="K5586" s="2" t="s">
        <v>16</v>
      </c>
      <c r="L5586" s="2">
        <v>37.840000000000003</v>
      </c>
      <c r="M5586" s="2" t="s">
        <v>28</v>
      </c>
      <c r="N5586" s="11">
        <f>L5586/E5586*100</f>
        <v>14.226633581472292</v>
      </c>
      <c r="O5586" s="12" t="str">
        <f>IF(N5586&lt;10,"Low",IF(N5586&lt;20,"Med","High"))</f>
        <v>Med</v>
      </c>
      <c r="P5586" s="12">
        <f>sales*discount</f>
        <v>117.03120000000001</v>
      </c>
      <c r="Q5586" s="12">
        <f>sales-Discount_Values</f>
        <v>148.94880000000001</v>
      </c>
      <c r="R5586" s="12">
        <f>DATEDIF(order_date,delivery_date,"D")</f>
        <v>2</v>
      </c>
      <c r="S5586" s="12"/>
    </row>
    <row r="5587" spans="1:19" ht="14.25" customHeight="1" x14ac:dyDescent="0.35">
      <c r="A5587" s="2" t="s">
        <v>6093</v>
      </c>
      <c r="B5587" s="2">
        <v>106060</v>
      </c>
      <c r="C5587" s="2" t="s">
        <v>41</v>
      </c>
      <c r="D5587" s="2" t="s">
        <v>20</v>
      </c>
      <c r="E5587" s="2">
        <v>3264.16</v>
      </c>
      <c r="F5587" s="2">
        <v>0.33</v>
      </c>
      <c r="G5587" s="2">
        <v>1</v>
      </c>
      <c r="H5587" s="3">
        <v>45292</v>
      </c>
      <c r="I5587" s="3">
        <v>45295</v>
      </c>
      <c r="J5587" s="2" t="s">
        <v>15</v>
      </c>
      <c r="K5587" s="2" t="s">
        <v>27</v>
      </c>
      <c r="L5587" s="2">
        <v>464.44</v>
      </c>
      <c r="M5587" s="2" t="s">
        <v>39</v>
      </c>
      <c r="N5587" s="11">
        <f>L5587/E5587*100</f>
        <v>14.228469192686632</v>
      </c>
      <c r="O5587" s="12" t="str">
        <f>IF(N5587&lt;10,"Low",IF(N5587&lt;20,"Med","High"))</f>
        <v>Med</v>
      </c>
      <c r="P5587" s="12">
        <f>sales*discount</f>
        <v>1077.1728000000001</v>
      </c>
      <c r="Q5587" s="12">
        <f>sales-Discount_Values</f>
        <v>2186.9871999999996</v>
      </c>
      <c r="R5587" s="12">
        <f>DATEDIF(order_date,delivery_date,"D")</f>
        <v>3</v>
      </c>
      <c r="S5587" s="12"/>
    </row>
    <row r="5588" spans="1:19" ht="14.25" customHeight="1" x14ac:dyDescent="0.35">
      <c r="A5588" s="2" t="s">
        <v>2457</v>
      </c>
      <c r="B5588" s="2">
        <v>102424</v>
      </c>
      <c r="C5588" s="2" t="s">
        <v>13</v>
      </c>
      <c r="D5588" s="2" t="s">
        <v>20</v>
      </c>
      <c r="E5588" s="2">
        <v>496.51</v>
      </c>
      <c r="F5588" s="2">
        <v>0.11</v>
      </c>
      <c r="G5588" s="2">
        <v>8</v>
      </c>
      <c r="H5588" s="3">
        <v>45554</v>
      </c>
      <c r="I5588" s="3">
        <v>45555</v>
      </c>
      <c r="J5588" s="2" t="s">
        <v>21</v>
      </c>
      <c r="K5588" s="2" t="s">
        <v>27</v>
      </c>
      <c r="L5588" s="2">
        <v>70.650000000000006</v>
      </c>
      <c r="M5588" s="2" t="s">
        <v>39</v>
      </c>
      <c r="N5588" s="11">
        <f>L5588/E5588*100</f>
        <v>14.229320658194197</v>
      </c>
      <c r="O5588" s="12" t="str">
        <f>IF(N5588&lt;10,"Low",IF(N5588&lt;20,"Med","High"))</f>
        <v>Med</v>
      </c>
      <c r="P5588" s="12">
        <f>sales*discount</f>
        <v>54.616099999999996</v>
      </c>
      <c r="Q5588" s="12">
        <f>sales-Discount_Values</f>
        <v>441.89389999999997</v>
      </c>
      <c r="R5588" s="12">
        <f>DATEDIF(order_date,delivery_date,"D")</f>
        <v>1</v>
      </c>
      <c r="S5588" s="12"/>
    </row>
    <row r="5589" spans="1:19" ht="14.25" customHeight="1" x14ac:dyDescent="0.35">
      <c r="A5589" s="2" t="s">
        <v>13568</v>
      </c>
      <c r="B5589" s="2">
        <v>113535</v>
      </c>
      <c r="C5589" s="2" t="s">
        <v>25</v>
      </c>
      <c r="D5589" s="2" t="s">
        <v>36</v>
      </c>
      <c r="E5589" s="2">
        <v>1212.9100000000001</v>
      </c>
      <c r="F5589" s="2">
        <v>0.17</v>
      </c>
      <c r="G5589" s="2">
        <v>5</v>
      </c>
      <c r="H5589" s="3">
        <v>45287</v>
      </c>
      <c r="I5589" s="3">
        <v>45293</v>
      </c>
      <c r="J5589" s="2" t="s">
        <v>21</v>
      </c>
      <c r="K5589" s="2" t="s">
        <v>22</v>
      </c>
      <c r="L5589" s="2">
        <v>172.61</v>
      </c>
      <c r="M5589" s="2" t="s">
        <v>17</v>
      </c>
      <c r="N5589" s="11">
        <f>L5589/E5589*100</f>
        <v>14.23106413501414</v>
      </c>
      <c r="O5589" s="12" t="str">
        <f>IF(N5589&lt;10,"Low",IF(N5589&lt;20,"Med","High"))</f>
        <v>Med</v>
      </c>
      <c r="P5589" s="12">
        <f>sales*discount</f>
        <v>206.19470000000004</v>
      </c>
      <c r="Q5589" s="12">
        <f>sales-Discount_Values</f>
        <v>1006.7153000000001</v>
      </c>
      <c r="R5589" s="12">
        <f>DATEDIF(order_date,delivery_date,"D")</f>
        <v>6</v>
      </c>
      <c r="S5589" s="12"/>
    </row>
    <row r="5590" spans="1:19" ht="14.25" customHeight="1" x14ac:dyDescent="0.35">
      <c r="A5590" s="2" t="s">
        <v>9398</v>
      </c>
      <c r="B5590" s="2">
        <v>109365</v>
      </c>
      <c r="C5590" s="2" t="s">
        <v>25</v>
      </c>
      <c r="D5590" s="2" t="s">
        <v>20</v>
      </c>
      <c r="E5590" s="2">
        <v>4087.82</v>
      </c>
      <c r="F5590" s="2">
        <v>0.44</v>
      </c>
      <c r="G5590" s="2">
        <v>7</v>
      </c>
      <c r="H5590" s="3">
        <v>45177</v>
      </c>
      <c r="I5590" s="3">
        <v>45183</v>
      </c>
      <c r="J5590" s="2" t="s">
        <v>15</v>
      </c>
      <c r="K5590" s="2" t="s">
        <v>22</v>
      </c>
      <c r="L5590" s="2">
        <v>581.85</v>
      </c>
      <c r="M5590" s="2" t="s">
        <v>23</v>
      </c>
      <c r="N5590" s="11">
        <f>L5590/E5590*100</f>
        <v>14.233748061313856</v>
      </c>
      <c r="O5590" s="12" t="str">
        <f>IF(N5590&lt;10,"Low",IF(N5590&lt;20,"Med","High"))</f>
        <v>Med</v>
      </c>
      <c r="P5590" s="12">
        <f>sales*discount</f>
        <v>1798.6408000000001</v>
      </c>
      <c r="Q5590" s="12">
        <f>sales-Discount_Values</f>
        <v>2289.1792</v>
      </c>
      <c r="R5590" s="12">
        <f>DATEDIF(order_date,delivery_date,"D")</f>
        <v>6</v>
      </c>
      <c r="S5590" s="12"/>
    </row>
    <row r="5591" spans="1:19" ht="14.25" customHeight="1" x14ac:dyDescent="0.35">
      <c r="A5591" s="2" t="s">
        <v>4507</v>
      </c>
      <c r="B5591" s="2">
        <v>104474</v>
      </c>
      <c r="C5591" s="2" t="s">
        <v>13</v>
      </c>
      <c r="D5591" s="2" t="s">
        <v>14</v>
      </c>
      <c r="E5591" s="2">
        <v>797.17</v>
      </c>
      <c r="F5591" s="2">
        <v>0.42</v>
      </c>
      <c r="G5591" s="2">
        <v>6</v>
      </c>
      <c r="H5591" s="3">
        <v>45597</v>
      </c>
      <c r="I5591" s="3">
        <v>45601</v>
      </c>
      <c r="J5591" s="2" t="s">
        <v>15</v>
      </c>
      <c r="K5591" s="2" t="s">
        <v>22</v>
      </c>
      <c r="L5591" s="2">
        <v>113.47</v>
      </c>
      <c r="M5591" s="2" t="s">
        <v>17</v>
      </c>
      <c r="N5591" s="11">
        <f>L5591/E5591*100</f>
        <v>14.234103139857247</v>
      </c>
      <c r="O5591" s="12" t="str">
        <f>IF(N5591&lt;10,"Low",IF(N5591&lt;20,"Med","High"))</f>
        <v>Med</v>
      </c>
      <c r="P5591" s="12">
        <f>sales*discount</f>
        <v>334.81139999999999</v>
      </c>
      <c r="Q5591" s="12">
        <f>sales-Discount_Values</f>
        <v>462.35859999999997</v>
      </c>
      <c r="R5591" s="12">
        <f>DATEDIF(order_date,delivery_date,"D")</f>
        <v>4</v>
      </c>
      <c r="S5591" s="12"/>
    </row>
    <row r="5592" spans="1:19" ht="14.25" customHeight="1" x14ac:dyDescent="0.35">
      <c r="A5592" s="2" t="s">
        <v>3017</v>
      </c>
      <c r="B5592" s="2">
        <v>102984</v>
      </c>
      <c r="C5592" s="2" t="s">
        <v>19</v>
      </c>
      <c r="D5592" s="2" t="s">
        <v>20</v>
      </c>
      <c r="E5592" s="2">
        <v>3892.56</v>
      </c>
      <c r="F5592" s="2">
        <v>0.19</v>
      </c>
      <c r="G5592" s="2">
        <v>3</v>
      </c>
      <c r="H5592" s="3">
        <v>45019</v>
      </c>
      <c r="I5592" s="3">
        <v>45023</v>
      </c>
      <c r="J5592" s="2" t="s">
        <v>21</v>
      </c>
      <c r="K5592" s="2" t="s">
        <v>16</v>
      </c>
      <c r="L5592" s="2">
        <v>554.09</v>
      </c>
      <c r="M5592" s="2" t="s">
        <v>17</v>
      </c>
      <c r="N5592" s="11">
        <f>L5592/E5592*100</f>
        <v>14.234591117413734</v>
      </c>
      <c r="O5592" s="12" t="str">
        <f>IF(N5592&lt;10,"Low",IF(N5592&lt;20,"Med","High"))</f>
        <v>Med</v>
      </c>
      <c r="P5592" s="12">
        <f>sales*discount</f>
        <v>739.58640000000003</v>
      </c>
      <c r="Q5592" s="12">
        <f>sales-Discount_Values</f>
        <v>3152.9735999999998</v>
      </c>
      <c r="R5592" s="12">
        <f>DATEDIF(order_date,delivery_date,"D")</f>
        <v>4</v>
      </c>
      <c r="S5592" s="12"/>
    </row>
    <row r="5593" spans="1:19" ht="14.25" customHeight="1" x14ac:dyDescent="0.35">
      <c r="A5593" s="2" t="s">
        <v>7231</v>
      </c>
      <c r="B5593" s="2">
        <v>107198</v>
      </c>
      <c r="C5593" s="2" t="s">
        <v>19</v>
      </c>
      <c r="D5593" s="2" t="s">
        <v>14</v>
      </c>
      <c r="E5593" s="2">
        <v>3048.27</v>
      </c>
      <c r="F5593" s="2">
        <v>0.43</v>
      </c>
      <c r="G5593" s="2">
        <v>7</v>
      </c>
      <c r="H5593" s="3">
        <v>45160</v>
      </c>
      <c r="I5593" s="3">
        <v>45165</v>
      </c>
      <c r="J5593" s="2" t="s">
        <v>31</v>
      </c>
      <c r="K5593" s="2" t="s">
        <v>16</v>
      </c>
      <c r="L5593" s="2">
        <v>433.95</v>
      </c>
      <c r="M5593" s="2" t="s">
        <v>28</v>
      </c>
      <c r="N5593" s="11">
        <f>L5593/E5593*100</f>
        <v>14.235943666407502</v>
      </c>
      <c r="O5593" s="12" t="str">
        <f>IF(N5593&lt;10,"Low",IF(N5593&lt;20,"Med","High"))</f>
        <v>Med</v>
      </c>
      <c r="P5593" s="12">
        <f>sales*discount</f>
        <v>1310.7561000000001</v>
      </c>
      <c r="Q5593" s="12">
        <f>sales-Discount_Values</f>
        <v>1737.5138999999999</v>
      </c>
      <c r="R5593" s="12">
        <f>DATEDIF(order_date,delivery_date,"D")</f>
        <v>5</v>
      </c>
      <c r="S5593" s="12"/>
    </row>
    <row r="5594" spans="1:19" ht="14.25" customHeight="1" x14ac:dyDescent="0.35">
      <c r="A5594" s="2" t="s">
        <v>508</v>
      </c>
      <c r="B5594" s="2">
        <v>100475</v>
      </c>
      <c r="C5594" s="2" t="s">
        <v>19</v>
      </c>
      <c r="D5594" s="2" t="s">
        <v>33</v>
      </c>
      <c r="E5594" s="2">
        <v>1347.43</v>
      </c>
      <c r="F5594" s="2">
        <v>0</v>
      </c>
      <c r="G5594" s="2">
        <v>1</v>
      </c>
      <c r="H5594" s="3">
        <v>45477</v>
      </c>
      <c r="I5594" s="3">
        <v>45484</v>
      </c>
      <c r="J5594" s="2" t="s">
        <v>31</v>
      </c>
      <c r="K5594" s="2" t="s">
        <v>16</v>
      </c>
      <c r="L5594" s="2">
        <v>191.82</v>
      </c>
      <c r="M5594" s="2" t="s">
        <v>23</v>
      </c>
      <c r="N5594" s="11">
        <f>L5594/E5594*100</f>
        <v>14.235989995769724</v>
      </c>
      <c r="O5594" s="12" t="str">
        <f>IF(N5594&lt;10,"Low",IF(N5594&lt;20,"Med","High"))</f>
        <v>Med</v>
      </c>
      <c r="P5594" s="12">
        <f>sales*discount</f>
        <v>0</v>
      </c>
      <c r="Q5594" s="12">
        <f>sales-Discount_Values</f>
        <v>1347.43</v>
      </c>
      <c r="R5594" s="12">
        <f>DATEDIF(order_date,delivery_date,"D")</f>
        <v>7</v>
      </c>
      <c r="S5594" s="12"/>
    </row>
    <row r="5595" spans="1:19" ht="14.25" customHeight="1" x14ac:dyDescent="0.35">
      <c r="A5595" s="2" t="s">
        <v>14020</v>
      </c>
      <c r="B5595" s="2">
        <v>113987</v>
      </c>
      <c r="C5595" s="2" t="s">
        <v>41</v>
      </c>
      <c r="D5595" s="2" t="s">
        <v>20</v>
      </c>
      <c r="E5595" s="2">
        <v>2788.47</v>
      </c>
      <c r="F5595" s="2">
        <v>0.26</v>
      </c>
      <c r="G5595" s="2">
        <v>5</v>
      </c>
      <c r="H5595" s="3">
        <v>45258</v>
      </c>
      <c r="I5595" s="3">
        <v>45261</v>
      </c>
      <c r="J5595" s="2" t="s">
        <v>21</v>
      </c>
      <c r="K5595" s="2" t="s">
        <v>16</v>
      </c>
      <c r="L5595" s="2">
        <v>396.97</v>
      </c>
      <c r="M5595" s="2" t="s">
        <v>34</v>
      </c>
      <c r="N5595" s="11">
        <f>L5595/E5595*100</f>
        <v>14.236122317973656</v>
      </c>
      <c r="O5595" s="12" t="str">
        <f>IF(N5595&lt;10,"Low",IF(N5595&lt;20,"Med","High"))</f>
        <v>Med</v>
      </c>
      <c r="P5595" s="12">
        <f>sales*discount</f>
        <v>725.00220000000002</v>
      </c>
      <c r="Q5595" s="12">
        <f>sales-Discount_Values</f>
        <v>2063.4677999999999</v>
      </c>
      <c r="R5595" s="12">
        <f>DATEDIF(order_date,delivery_date,"D")</f>
        <v>3</v>
      </c>
      <c r="S5595" s="12"/>
    </row>
    <row r="5596" spans="1:19" ht="14.25" customHeight="1" x14ac:dyDescent="0.35">
      <c r="A5596" s="2" t="s">
        <v>740</v>
      </c>
      <c r="B5596" s="2">
        <v>100707</v>
      </c>
      <c r="C5596" s="2" t="s">
        <v>19</v>
      </c>
      <c r="D5596" s="2" t="s">
        <v>20</v>
      </c>
      <c r="E5596" s="2">
        <v>3676.24</v>
      </c>
      <c r="F5596" s="2">
        <v>0.31</v>
      </c>
      <c r="G5596" s="2">
        <v>9</v>
      </c>
      <c r="H5596" s="3">
        <v>44947</v>
      </c>
      <c r="I5596" s="3">
        <v>44948</v>
      </c>
      <c r="J5596" s="2" t="s">
        <v>21</v>
      </c>
      <c r="K5596" s="2" t="s">
        <v>22</v>
      </c>
      <c r="L5596" s="2">
        <v>523.49</v>
      </c>
      <c r="M5596" s="2" t="s">
        <v>39</v>
      </c>
      <c r="N5596" s="11">
        <f>L5596/E5596*100</f>
        <v>14.239821121580748</v>
      </c>
      <c r="O5596" s="12" t="str">
        <f>IF(N5596&lt;10,"Low",IF(N5596&lt;20,"Med","High"))</f>
        <v>Med</v>
      </c>
      <c r="P5596" s="12">
        <f>sales*discount</f>
        <v>1139.6343999999999</v>
      </c>
      <c r="Q5596" s="12">
        <f>sales-Discount_Values</f>
        <v>2536.6055999999999</v>
      </c>
      <c r="R5596" s="12">
        <f>DATEDIF(order_date,delivery_date,"D")</f>
        <v>1</v>
      </c>
      <c r="S5596" s="12"/>
    </row>
    <row r="5597" spans="1:19" ht="14.25" customHeight="1" x14ac:dyDescent="0.35">
      <c r="A5597" s="2" t="s">
        <v>7888</v>
      </c>
      <c r="B5597" s="2">
        <v>107855</v>
      </c>
      <c r="C5597" s="2" t="s">
        <v>41</v>
      </c>
      <c r="D5597" s="2" t="s">
        <v>20</v>
      </c>
      <c r="E5597" s="2">
        <v>929.14</v>
      </c>
      <c r="F5597" s="2">
        <v>0.37</v>
      </c>
      <c r="G5597" s="2">
        <v>9</v>
      </c>
      <c r="H5597" s="3">
        <v>45638</v>
      </c>
      <c r="I5597" s="3">
        <v>45645</v>
      </c>
      <c r="J5597" s="2" t="s">
        <v>31</v>
      </c>
      <c r="K5597" s="2" t="s">
        <v>27</v>
      </c>
      <c r="L5597" s="2">
        <v>132.31</v>
      </c>
      <c r="M5597" s="2" t="s">
        <v>28</v>
      </c>
      <c r="N5597" s="11">
        <f>L5597/E5597*100</f>
        <v>14.240049938652948</v>
      </c>
      <c r="O5597" s="12" t="str">
        <f>IF(N5597&lt;10,"Low",IF(N5597&lt;20,"Med","High"))</f>
        <v>Med</v>
      </c>
      <c r="P5597" s="12">
        <f>sales*discount</f>
        <v>343.78179999999998</v>
      </c>
      <c r="Q5597" s="12">
        <f>sales-Discount_Values</f>
        <v>585.35820000000001</v>
      </c>
      <c r="R5597" s="12">
        <f>DATEDIF(order_date,delivery_date,"D")</f>
        <v>7</v>
      </c>
      <c r="S5597" s="12"/>
    </row>
    <row r="5598" spans="1:19" ht="14.25" customHeight="1" x14ac:dyDescent="0.35">
      <c r="A5598" s="2" t="s">
        <v>12039</v>
      </c>
      <c r="B5598" s="2">
        <v>112006</v>
      </c>
      <c r="C5598" s="2" t="s">
        <v>19</v>
      </c>
      <c r="D5598" s="2" t="s">
        <v>26</v>
      </c>
      <c r="E5598" s="2">
        <v>3876.91</v>
      </c>
      <c r="F5598" s="2">
        <v>0.21</v>
      </c>
      <c r="G5598" s="2">
        <v>5</v>
      </c>
      <c r="H5598" s="3">
        <v>45651</v>
      </c>
      <c r="I5598" s="3">
        <v>45656</v>
      </c>
      <c r="J5598" s="2" t="s">
        <v>15</v>
      </c>
      <c r="K5598" s="2" t="s">
        <v>22</v>
      </c>
      <c r="L5598" s="2">
        <v>552.08000000000004</v>
      </c>
      <c r="M5598" s="2" t="s">
        <v>28</v>
      </c>
      <c r="N5598" s="11">
        <f>L5598/E5598*100</f>
        <v>14.240206762602178</v>
      </c>
      <c r="O5598" s="12" t="str">
        <f>IF(N5598&lt;10,"Low",IF(N5598&lt;20,"Med","High"))</f>
        <v>Med</v>
      </c>
      <c r="P5598" s="12">
        <f>sales*discount</f>
        <v>814.15109999999993</v>
      </c>
      <c r="Q5598" s="12">
        <f>sales-Discount_Values</f>
        <v>3062.7588999999998</v>
      </c>
      <c r="R5598" s="12">
        <f>DATEDIF(order_date,delivery_date,"D")</f>
        <v>5</v>
      </c>
      <c r="S5598" s="12"/>
    </row>
    <row r="5599" spans="1:19" ht="14.25" customHeight="1" x14ac:dyDescent="0.35">
      <c r="A5599" s="2" t="s">
        <v>6017</v>
      </c>
      <c r="B5599" s="2">
        <v>105984</v>
      </c>
      <c r="C5599" s="2" t="s">
        <v>13</v>
      </c>
      <c r="D5599" s="2" t="s">
        <v>20</v>
      </c>
      <c r="E5599" s="2">
        <v>4144.76</v>
      </c>
      <c r="F5599" s="2">
        <v>0.02</v>
      </c>
      <c r="G5599" s="2">
        <v>6</v>
      </c>
      <c r="H5599" s="3">
        <v>44964</v>
      </c>
      <c r="I5599" s="3">
        <v>44966</v>
      </c>
      <c r="J5599" s="2" t="s">
        <v>15</v>
      </c>
      <c r="K5599" s="2" t="s">
        <v>16</v>
      </c>
      <c r="L5599" s="2">
        <v>590.24</v>
      </c>
      <c r="M5599" s="2" t="s">
        <v>48</v>
      </c>
      <c r="N5599" s="11">
        <f>L5599/E5599*100</f>
        <v>14.240631544407877</v>
      </c>
      <c r="O5599" s="12" t="str">
        <f>IF(N5599&lt;10,"Low",IF(N5599&lt;20,"Med","High"))</f>
        <v>Med</v>
      </c>
      <c r="P5599" s="12">
        <f>sales*discount</f>
        <v>82.895200000000003</v>
      </c>
      <c r="Q5599" s="12">
        <f>sales-Discount_Values</f>
        <v>4061.8648000000003</v>
      </c>
      <c r="R5599" s="12">
        <f>DATEDIF(order_date,delivery_date,"D")</f>
        <v>2</v>
      </c>
      <c r="S5599" s="12"/>
    </row>
    <row r="5600" spans="1:19" ht="14.25" customHeight="1" x14ac:dyDescent="0.35">
      <c r="A5600" s="2" t="s">
        <v>7772</v>
      </c>
      <c r="B5600" s="2">
        <v>107739</v>
      </c>
      <c r="C5600" s="2" t="s">
        <v>13</v>
      </c>
      <c r="D5600" s="2" t="s">
        <v>33</v>
      </c>
      <c r="E5600" s="2">
        <v>1242.19</v>
      </c>
      <c r="F5600" s="2">
        <v>0.34</v>
      </c>
      <c r="G5600" s="2">
        <v>5</v>
      </c>
      <c r="H5600" s="3">
        <v>44935</v>
      </c>
      <c r="I5600" s="3">
        <v>44940</v>
      </c>
      <c r="J5600" s="2" t="s">
        <v>31</v>
      </c>
      <c r="K5600" s="2" t="s">
        <v>16</v>
      </c>
      <c r="L5600" s="2">
        <v>176.94</v>
      </c>
      <c r="M5600" s="2" t="s">
        <v>39</v>
      </c>
      <c r="N5600" s="11">
        <f>L5600/E5600*100</f>
        <v>14.244197747526547</v>
      </c>
      <c r="O5600" s="12" t="str">
        <f>IF(N5600&lt;10,"Low",IF(N5600&lt;20,"Med","High"))</f>
        <v>Med</v>
      </c>
      <c r="P5600" s="12">
        <f>sales*discount</f>
        <v>422.34460000000007</v>
      </c>
      <c r="Q5600" s="12">
        <f>sales-Discount_Values</f>
        <v>819.84539999999993</v>
      </c>
      <c r="R5600" s="12">
        <f>DATEDIF(order_date,delivery_date,"D")</f>
        <v>5</v>
      </c>
      <c r="S5600" s="12"/>
    </row>
    <row r="5601" spans="1:19" ht="14.25" customHeight="1" x14ac:dyDescent="0.35">
      <c r="A5601" s="2" t="s">
        <v>8761</v>
      </c>
      <c r="B5601" s="2">
        <v>108728</v>
      </c>
      <c r="C5601" s="2" t="s">
        <v>41</v>
      </c>
      <c r="D5601" s="2" t="s">
        <v>36</v>
      </c>
      <c r="E5601" s="2">
        <v>4569.05</v>
      </c>
      <c r="F5601" s="2">
        <v>0.06</v>
      </c>
      <c r="G5601" s="2">
        <v>3</v>
      </c>
      <c r="H5601" s="3">
        <v>45442</v>
      </c>
      <c r="I5601" s="3">
        <v>45444</v>
      </c>
      <c r="J5601" s="2" t="s">
        <v>15</v>
      </c>
      <c r="K5601" s="2" t="s">
        <v>27</v>
      </c>
      <c r="L5601" s="2">
        <v>650.84</v>
      </c>
      <c r="M5601" s="2" t="s">
        <v>48</v>
      </c>
      <c r="N5601" s="11">
        <f>L5601/E5601*100</f>
        <v>14.244536610455128</v>
      </c>
      <c r="O5601" s="12" t="str">
        <f>IF(N5601&lt;10,"Low",IF(N5601&lt;20,"Med","High"))</f>
        <v>Med</v>
      </c>
      <c r="P5601" s="12">
        <f>sales*discount</f>
        <v>274.14300000000003</v>
      </c>
      <c r="Q5601" s="12">
        <f>sales-Discount_Values</f>
        <v>4294.9070000000002</v>
      </c>
      <c r="R5601" s="12">
        <f>DATEDIF(order_date,delivery_date,"D")</f>
        <v>2</v>
      </c>
      <c r="S5601" s="12"/>
    </row>
    <row r="5602" spans="1:19" ht="14.25" customHeight="1" x14ac:dyDescent="0.35">
      <c r="A5602" s="2" t="s">
        <v>1458</v>
      </c>
      <c r="B5602" s="2">
        <v>101425</v>
      </c>
      <c r="C5602" s="2" t="s">
        <v>41</v>
      </c>
      <c r="D5602" s="2" t="s">
        <v>14</v>
      </c>
      <c r="E5602" s="2">
        <v>434.42</v>
      </c>
      <c r="F5602" s="2">
        <v>0.33</v>
      </c>
      <c r="G5602" s="2">
        <v>2</v>
      </c>
      <c r="H5602" s="3">
        <v>45413</v>
      </c>
      <c r="I5602" s="3">
        <v>45418</v>
      </c>
      <c r="J5602" s="2" t="s">
        <v>31</v>
      </c>
      <c r="K5602" s="2" t="s">
        <v>22</v>
      </c>
      <c r="L5602" s="2">
        <v>61.89</v>
      </c>
      <c r="M5602" s="2" t="s">
        <v>17</v>
      </c>
      <c r="N5602" s="11">
        <f>L5602/E5602*100</f>
        <v>14.246581649095344</v>
      </c>
      <c r="O5602" s="12" t="str">
        <f>IF(N5602&lt;10,"Low",IF(N5602&lt;20,"Med","High"))</f>
        <v>Med</v>
      </c>
      <c r="P5602" s="12">
        <f>sales*discount</f>
        <v>143.35860000000002</v>
      </c>
      <c r="Q5602" s="12">
        <f>sales-Discount_Values</f>
        <v>291.06139999999999</v>
      </c>
      <c r="R5602" s="12">
        <f>DATEDIF(order_date,delivery_date,"D")</f>
        <v>5</v>
      </c>
      <c r="S5602" s="12"/>
    </row>
    <row r="5603" spans="1:19" ht="14.25" customHeight="1" x14ac:dyDescent="0.35">
      <c r="A5603" s="2" t="s">
        <v>13069</v>
      </c>
      <c r="B5603" s="2">
        <v>113036</v>
      </c>
      <c r="C5603" s="2" t="s">
        <v>13</v>
      </c>
      <c r="D5603" s="2" t="s">
        <v>20</v>
      </c>
      <c r="E5603" s="2">
        <v>3079.15</v>
      </c>
      <c r="F5603" s="2">
        <v>0.37</v>
      </c>
      <c r="G5603" s="2">
        <v>3</v>
      </c>
      <c r="H5603" s="3">
        <v>45536</v>
      </c>
      <c r="I5603" s="3">
        <v>45539</v>
      </c>
      <c r="J5603" s="2" t="s">
        <v>15</v>
      </c>
      <c r="K5603" s="2" t="s">
        <v>27</v>
      </c>
      <c r="L5603" s="2">
        <v>438.68</v>
      </c>
      <c r="M5603" s="2" t="s">
        <v>28</v>
      </c>
      <c r="N5603" s="11">
        <f>L5603/E5603*100</f>
        <v>14.246788886543364</v>
      </c>
      <c r="O5603" s="12" t="str">
        <f>IF(N5603&lt;10,"Low",IF(N5603&lt;20,"Med","High"))</f>
        <v>Med</v>
      </c>
      <c r="P5603" s="12">
        <f>sales*discount</f>
        <v>1139.2855</v>
      </c>
      <c r="Q5603" s="12">
        <f>sales-Discount_Values</f>
        <v>1939.8645000000001</v>
      </c>
      <c r="R5603" s="12">
        <f>DATEDIF(order_date,delivery_date,"D")</f>
        <v>3</v>
      </c>
      <c r="S5603" s="12"/>
    </row>
    <row r="5604" spans="1:19" ht="14.25" customHeight="1" x14ac:dyDescent="0.35">
      <c r="A5604" s="2" t="s">
        <v>9665</v>
      </c>
      <c r="B5604" s="2">
        <v>109632</v>
      </c>
      <c r="C5604" s="2" t="s">
        <v>13</v>
      </c>
      <c r="D5604" s="2" t="s">
        <v>26</v>
      </c>
      <c r="E5604" s="2">
        <v>583.63</v>
      </c>
      <c r="F5604" s="2">
        <v>0.27</v>
      </c>
      <c r="G5604" s="2">
        <v>7</v>
      </c>
      <c r="H5604" s="3">
        <v>45548</v>
      </c>
      <c r="I5604" s="3">
        <v>45550</v>
      </c>
      <c r="J5604" s="2" t="s">
        <v>15</v>
      </c>
      <c r="K5604" s="2" t="s">
        <v>22</v>
      </c>
      <c r="L5604" s="2">
        <v>83.15</v>
      </c>
      <c r="M5604" s="2" t="s">
        <v>17</v>
      </c>
      <c r="N5604" s="11">
        <f>L5604/E5604*100</f>
        <v>14.247040076760964</v>
      </c>
      <c r="O5604" s="12" t="str">
        <f>IF(N5604&lt;10,"Low",IF(N5604&lt;20,"Med","High"))</f>
        <v>Med</v>
      </c>
      <c r="P5604" s="12">
        <f>sales*discount</f>
        <v>157.58010000000002</v>
      </c>
      <c r="Q5604" s="12">
        <f>sales-Discount_Values</f>
        <v>426.04989999999998</v>
      </c>
      <c r="R5604" s="12">
        <f>DATEDIF(order_date,delivery_date,"D")</f>
        <v>2</v>
      </c>
      <c r="S5604" s="12"/>
    </row>
    <row r="5605" spans="1:19" ht="14.25" customHeight="1" x14ac:dyDescent="0.35">
      <c r="A5605" s="2" t="s">
        <v>2514</v>
      </c>
      <c r="B5605" s="2">
        <v>102481</v>
      </c>
      <c r="C5605" s="2" t="s">
        <v>25</v>
      </c>
      <c r="D5605" s="2" t="s">
        <v>14</v>
      </c>
      <c r="E5605" s="2">
        <v>1848.59</v>
      </c>
      <c r="F5605" s="2">
        <v>0.15</v>
      </c>
      <c r="G5605" s="2">
        <v>8</v>
      </c>
      <c r="H5605" s="3">
        <v>45454</v>
      </c>
      <c r="I5605" s="3">
        <v>45460</v>
      </c>
      <c r="J5605" s="2" t="s">
        <v>31</v>
      </c>
      <c r="K5605" s="2" t="s">
        <v>16</v>
      </c>
      <c r="L5605" s="2">
        <v>263.42</v>
      </c>
      <c r="M5605" s="2" t="s">
        <v>39</v>
      </c>
      <c r="N5605" s="11">
        <f>L5605/E5605*100</f>
        <v>14.249779561720016</v>
      </c>
      <c r="O5605" s="12" t="str">
        <f>IF(N5605&lt;10,"Low",IF(N5605&lt;20,"Med","High"))</f>
        <v>Med</v>
      </c>
      <c r="P5605" s="12">
        <f>sales*discount</f>
        <v>277.2885</v>
      </c>
      <c r="Q5605" s="12">
        <f>sales-Discount_Values</f>
        <v>1571.3015</v>
      </c>
      <c r="R5605" s="12">
        <f>DATEDIF(order_date,delivery_date,"D")</f>
        <v>6</v>
      </c>
      <c r="S5605" s="12"/>
    </row>
    <row r="5606" spans="1:19" ht="14.25" customHeight="1" x14ac:dyDescent="0.35">
      <c r="A5606" s="2" t="s">
        <v>4502</v>
      </c>
      <c r="B5606" s="2">
        <v>104469</v>
      </c>
      <c r="C5606" s="2" t="s">
        <v>25</v>
      </c>
      <c r="D5606" s="2" t="s">
        <v>20</v>
      </c>
      <c r="E5606" s="2">
        <v>3476.99</v>
      </c>
      <c r="F5606" s="2">
        <v>0.31</v>
      </c>
      <c r="G5606" s="2">
        <v>8</v>
      </c>
      <c r="H5606" s="3">
        <v>45214</v>
      </c>
      <c r="I5606" s="3">
        <v>45221</v>
      </c>
      <c r="J5606" s="2" t="s">
        <v>15</v>
      </c>
      <c r="K5606" s="2" t="s">
        <v>22</v>
      </c>
      <c r="L5606" s="2">
        <v>495.52</v>
      </c>
      <c r="M5606" s="2" t="s">
        <v>34</v>
      </c>
      <c r="N5606" s="11">
        <f>L5606/E5606*100</f>
        <v>14.251407107872039</v>
      </c>
      <c r="O5606" s="12" t="str">
        <f>IF(N5606&lt;10,"Low",IF(N5606&lt;20,"Med","High"))</f>
        <v>Med</v>
      </c>
      <c r="P5606" s="12">
        <f>sales*discount</f>
        <v>1077.8669</v>
      </c>
      <c r="Q5606" s="12">
        <f>sales-Discount_Values</f>
        <v>2399.1230999999998</v>
      </c>
      <c r="R5606" s="12">
        <f>DATEDIF(order_date,delivery_date,"D")</f>
        <v>7</v>
      </c>
      <c r="S5606" s="12"/>
    </row>
    <row r="5607" spans="1:19" ht="14.25" customHeight="1" x14ac:dyDescent="0.35">
      <c r="A5607" s="2" t="s">
        <v>13335</v>
      </c>
      <c r="B5607" s="2">
        <v>113302</v>
      </c>
      <c r="C5607" s="2" t="s">
        <v>41</v>
      </c>
      <c r="D5607" s="2" t="s">
        <v>36</v>
      </c>
      <c r="E5607" s="2">
        <v>3195.37</v>
      </c>
      <c r="F5607" s="2">
        <v>0.42</v>
      </c>
      <c r="G5607" s="2">
        <v>2</v>
      </c>
      <c r="H5607" s="3">
        <v>45337</v>
      </c>
      <c r="I5607" s="3">
        <v>45342</v>
      </c>
      <c r="J5607" s="2" t="s">
        <v>21</v>
      </c>
      <c r="K5607" s="2" t="s">
        <v>16</v>
      </c>
      <c r="L5607" s="2">
        <v>455.44</v>
      </c>
      <c r="M5607" s="2" t="s">
        <v>17</v>
      </c>
      <c r="N5607" s="11">
        <f>L5607/E5607*100</f>
        <v>14.253122486597796</v>
      </c>
      <c r="O5607" s="12" t="str">
        <f>IF(N5607&lt;10,"Low",IF(N5607&lt;20,"Med","High"))</f>
        <v>Med</v>
      </c>
      <c r="P5607" s="12">
        <f>sales*discount</f>
        <v>1342.0554</v>
      </c>
      <c r="Q5607" s="12">
        <f>sales-Discount_Values</f>
        <v>1853.3145999999999</v>
      </c>
      <c r="R5607" s="12">
        <f>DATEDIF(order_date,delivery_date,"D")</f>
        <v>5</v>
      </c>
      <c r="S5607" s="12"/>
    </row>
    <row r="5608" spans="1:19" ht="14.25" customHeight="1" x14ac:dyDescent="0.35">
      <c r="A5608" s="2" t="s">
        <v>3588</v>
      </c>
      <c r="B5608" s="2">
        <v>103555</v>
      </c>
      <c r="C5608" s="2" t="s">
        <v>19</v>
      </c>
      <c r="D5608" s="2" t="s">
        <v>33</v>
      </c>
      <c r="E5608" s="2">
        <v>2612.54</v>
      </c>
      <c r="F5608" s="2">
        <v>0.27</v>
      </c>
      <c r="G5608" s="2">
        <v>8</v>
      </c>
      <c r="H5608" s="3">
        <v>44964</v>
      </c>
      <c r="I5608" s="3">
        <v>44969</v>
      </c>
      <c r="J5608" s="2" t="s">
        <v>15</v>
      </c>
      <c r="K5608" s="2" t="s">
        <v>27</v>
      </c>
      <c r="L5608" s="2">
        <v>372.38</v>
      </c>
      <c r="M5608" s="2" t="s">
        <v>34</v>
      </c>
      <c r="N5608" s="11">
        <f>L5608/E5608*100</f>
        <v>14.253561667955323</v>
      </c>
      <c r="O5608" s="12" t="str">
        <f>IF(N5608&lt;10,"Low",IF(N5608&lt;20,"Med","High"))</f>
        <v>Med</v>
      </c>
      <c r="P5608" s="12">
        <f>sales*discount</f>
        <v>705.38580000000002</v>
      </c>
      <c r="Q5608" s="12">
        <f>sales-Discount_Values</f>
        <v>1907.1541999999999</v>
      </c>
      <c r="R5608" s="12">
        <f>DATEDIF(order_date,delivery_date,"D")</f>
        <v>5</v>
      </c>
      <c r="S5608" s="12"/>
    </row>
    <row r="5609" spans="1:19" ht="14.25" customHeight="1" x14ac:dyDescent="0.35">
      <c r="A5609" s="2" t="s">
        <v>2320</v>
      </c>
      <c r="B5609" s="2">
        <v>102287</v>
      </c>
      <c r="C5609" s="2" t="s">
        <v>25</v>
      </c>
      <c r="D5609" s="2" t="s">
        <v>33</v>
      </c>
      <c r="E5609" s="2">
        <v>445.42</v>
      </c>
      <c r="F5609" s="2">
        <v>0.32</v>
      </c>
      <c r="G5609" s="2">
        <v>7</v>
      </c>
      <c r="H5609" s="3">
        <v>45017</v>
      </c>
      <c r="I5609" s="3">
        <v>45020</v>
      </c>
      <c r="J5609" s="2" t="s">
        <v>31</v>
      </c>
      <c r="K5609" s="2" t="s">
        <v>22</v>
      </c>
      <c r="L5609" s="2">
        <v>63.49</v>
      </c>
      <c r="M5609" s="2" t="s">
        <v>34</v>
      </c>
      <c r="N5609" s="11">
        <f>L5609/E5609*100</f>
        <v>14.253962552197926</v>
      </c>
      <c r="O5609" s="12" t="str">
        <f>IF(N5609&lt;10,"Low",IF(N5609&lt;20,"Med","High"))</f>
        <v>Med</v>
      </c>
      <c r="P5609" s="12">
        <f>sales*discount</f>
        <v>142.53440000000001</v>
      </c>
      <c r="Q5609" s="12">
        <f>sales-Discount_Values</f>
        <v>302.88560000000001</v>
      </c>
      <c r="R5609" s="12">
        <f>DATEDIF(order_date,delivery_date,"D")</f>
        <v>3</v>
      </c>
      <c r="S5609" s="12"/>
    </row>
    <row r="5610" spans="1:19" ht="14.25" customHeight="1" x14ac:dyDescent="0.35">
      <c r="A5610" s="2" t="s">
        <v>13904</v>
      </c>
      <c r="B5610" s="2">
        <v>113871</v>
      </c>
      <c r="C5610" s="2" t="s">
        <v>25</v>
      </c>
      <c r="D5610" s="2" t="s">
        <v>36</v>
      </c>
      <c r="E5610" s="2">
        <v>2169.25</v>
      </c>
      <c r="F5610" s="2">
        <v>0.4</v>
      </c>
      <c r="G5610" s="2">
        <v>5</v>
      </c>
      <c r="H5610" s="3">
        <v>45076</v>
      </c>
      <c r="I5610" s="3">
        <v>45080</v>
      </c>
      <c r="J5610" s="2" t="s">
        <v>15</v>
      </c>
      <c r="K5610" s="2" t="s">
        <v>16</v>
      </c>
      <c r="L5610" s="2">
        <v>309.20999999999998</v>
      </c>
      <c r="M5610" s="2" t="s">
        <v>48</v>
      </c>
      <c r="N5610" s="11">
        <f>L5610/E5610*100</f>
        <v>14.25423533479313</v>
      </c>
      <c r="O5610" s="12" t="str">
        <f>IF(N5610&lt;10,"Low",IF(N5610&lt;20,"Med","High"))</f>
        <v>Med</v>
      </c>
      <c r="P5610" s="12">
        <f>sales*discount</f>
        <v>867.7</v>
      </c>
      <c r="Q5610" s="12">
        <f>sales-Discount_Values</f>
        <v>1301.55</v>
      </c>
      <c r="R5610" s="12">
        <f>DATEDIF(order_date,delivery_date,"D")</f>
        <v>4</v>
      </c>
      <c r="S5610" s="12"/>
    </row>
    <row r="5611" spans="1:19" ht="14.25" customHeight="1" x14ac:dyDescent="0.35">
      <c r="A5611" s="2" t="s">
        <v>14748</v>
      </c>
      <c r="B5611" s="2">
        <v>114715</v>
      </c>
      <c r="C5611" s="2" t="s">
        <v>41</v>
      </c>
      <c r="D5611" s="2" t="s">
        <v>36</v>
      </c>
      <c r="E5611" s="2">
        <v>666.46</v>
      </c>
      <c r="F5611" s="2">
        <v>0.43</v>
      </c>
      <c r="G5611" s="2">
        <v>4</v>
      </c>
      <c r="H5611" s="3">
        <v>45016</v>
      </c>
      <c r="I5611" s="3">
        <v>45021</v>
      </c>
      <c r="J5611" s="2" t="s">
        <v>21</v>
      </c>
      <c r="K5611" s="2" t="s">
        <v>16</v>
      </c>
      <c r="L5611" s="2">
        <v>95</v>
      </c>
      <c r="M5611" s="2" t="s">
        <v>23</v>
      </c>
      <c r="N5611" s="11">
        <f>L5611/E5611*100</f>
        <v>14.254418869849653</v>
      </c>
      <c r="O5611" s="12" t="str">
        <f>IF(N5611&lt;10,"Low",IF(N5611&lt;20,"Med","High"))</f>
        <v>Med</v>
      </c>
      <c r="P5611" s="12">
        <f>sales*discount</f>
        <v>286.57780000000002</v>
      </c>
      <c r="Q5611" s="12">
        <f>sales-Discount_Values</f>
        <v>379.88220000000001</v>
      </c>
      <c r="R5611" s="12">
        <f>DATEDIF(order_date,delivery_date,"D")</f>
        <v>5</v>
      </c>
      <c r="S5611" s="12"/>
    </row>
    <row r="5612" spans="1:19" ht="14.25" customHeight="1" x14ac:dyDescent="0.35">
      <c r="A5612" s="2" t="s">
        <v>828</v>
      </c>
      <c r="B5612" s="2">
        <v>100795</v>
      </c>
      <c r="C5612" s="2" t="s">
        <v>13</v>
      </c>
      <c r="D5612" s="2" t="s">
        <v>36</v>
      </c>
      <c r="E5612" s="2">
        <v>4242.2700000000004</v>
      </c>
      <c r="F5612" s="2">
        <v>0.03</v>
      </c>
      <c r="G5612" s="2">
        <v>4</v>
      </c>
      <c r="H5612" s="3">
        <v>45502</v>
      </c>
      <c r="I5612" s="3">
        <v>45505</v>
      </c>
      <c r="J5612" s="2" t="s">
        <v>15</v>
      </c>
      <c r="K5612" s="2" t="s">
        <v>22</v>
      </c>
      <c r="L5612" s="2">
        <v>604.78</v>
      </c>
      <c r="M5612" s="2" t="s">
        <v>28</v>
      </c>
      <c r="N5612" s="11">
        <f>L5612/E5612*100</f>
        <v>14.256046880561584</v>
      </c>
      <c r="O5612" s="12" t="str">
        <f>IF(N5612&lt;10,"Low",IF(N5612&lt;20,"Med","High"))</f>
        <v>Med</v>
      </c>
      <c r="P5612" s="12">
        <f>sales*discount</f>
        <v>127.2681</v>
      </c>
      <c r="Q5612" s="12">
        <f>sales-Discount_Values</f>
        <v>4115.0019000000002</v>
      </c>
      <c r="R5612" s="12">
        <f>DATEDIF(order_date,delivery_date,"D")</f>
        <v>3</v>
      </c>
      <c r="S5612" s="12"/>
    </row>
    <row r="5613" spans="1:19" ht="14.25" customHeight="1" x14ac:dyDescent="0.35">
      <c r="A5613" s="2" t="s">
        <v>4761</v>
      </c>
      <c r="B5613" s="2">
        <v>104728</v>
      </c>
      <c r="C5613" s="2" t="s">
        <v>25</v>
      </c>
      <c r="D5613" s="2" t="s">
        <v>20</v>
      </c>
      <c r="E5613" s="2">
        <v>3143.36</v>
      </c>
      <c r="F5613" s="2">
        <v>0.47</v>
      </c>
      <c r="G5613" s="2">
        <v>9</v>
      </c>
      <c r="H5613" s="3">
        <v>45048</v>
      </c>
      <c r="I5613" s="3">
        <v>45050</v>
      </c>
      <c r="J5613" s="2" t="s">
        <v>21</v>
      </c>
      <c r="K5613" s="2" t="s">
        <v>27</v>
      </c>
      <c r="L5613" s="2">
        <v>448.17</v>
      </c>
      <c r="M5613" s="2" t="s">
        <v>17</v>
      </c>
      <c r="N5613" s="11">
        <f>L5613/E5613*100</f>
        <v>14.257673317723709</v>
      </c>
      <c r="O5613" s="12" t="str">
        <f>IF(N5613&lt;10,"Low",IF(N5613&lt;20,"Med","High"))</f>
        <v>Med</v>
      </c>
      <c r="P5613" s="12">
        <f>sales*discount</f>
        <v>1477.3792000000001</v>
      </c>
      <c r="Q5613" s="12">
        <f>sales-Discount_Values</f>
        <v>1665.9808</v>
      </c>
      <c r="R5613" s="12">
        <f>DATEDIF(order_date,delivery_date,"D")</f>
        <v>2</v>
      </c>
      <c r="S5613" s="12"/>
    </row>
    <row r="5614" spans="1:19" ht="14.25" customHeight="1" x14ac:dyDescent="0.35">
      <c r="A5614" s="2" t="s">
        <v>4417</v>
      </c>
      <c r="B5614" s="2">
        <v>104384</v>
      </c>
      <c r="C5614" s="2" t="s">
        <v>13</v>
      </c>
      <c r="D5614" s="2" t="s">
        <v>36</v>
      </c>
      <c r="E5614" s="2">
        <v>664.61</v>
      </c>
      <c r="F5614" s="2">
        <v>0.47</v>
      </c>
      <c r="G5614" s="2">
        <v>8</v>
      </c>
      <c r="H5614" s="3">
        <v>45123</v>
      </c>
      <c r="I5614" s="3">
        <v>45128</v>
      </c>
      <c r="J5614" s="2" t="s">
        <v>21</v>
      </c>
      <c r="K5614" s="2" t="s">
        <v>16</v>
      </c>
      <c r="L5614" s="2">
        <v>94.77</v>
      </c>
      <c r="M5614" s="2" t="s">
        <v>39</v>
      </c>
      <c r="N5614" s="11">
        <f>L5614/E5614*100</f>
        <v>14.259490528279741</v>
      </c>
      <c r="O5614" s="12" t="str">
        <f>IF(N5614&lt;10,"Low",IF(N5614&lt;20,"Med","High"))</f>
        <v>Med</v>
      </c>
      <c r="P5614" s="12">
        <f>sales*discount</f>
        <v>312.36669999999998</v>
      </c>
      <c r="Q5614" s="12">
        <f>sales-Discount_Values</f>
        <v>352.24330000000003</v>
      </c>
      <c r="R5614" s="12">
        <f>DATEDIF(order_date,delivery_date,"D")</f>
        <v>5</v>
      </c>
      <c r="S5614" s="12"/>
    </row>
    <row r="5615" spans="1:19" ht="14.25" customHeight="1" x14ac:dyDescent="0.35">
      <c r="A5615" s="2" t="s">
        <v>3928</v>
      </c>
      <c r="B5615" s="2">
        <v>103895</v>
      </c>
      <c r="C5615" s="2" t="s">
        <v>41</v>
      </c>
      <c r="D5615" s="2" t="s">
        <v>14</v>
      </c>
      <c r="E5615" s="2">
        <v>4169.3599999999997</v>
      </c>
      <c r="F5615" s="2">
        <v>0.32</v>
      </c>
      <c r="G5615" s="2">
        <v>4</v>
      </c>
      <c r="H5615" s="3">
        <v>45040</v>
      </c>
      <c r="I5615" s="3">
        <v>45043</v>
      </c>
      <c r="J5615" s="2" t="s">
        <v>15</v>
      </c>
      <c r="K5615" s="2" t="s">
        <v>22</v>
      </c>
      <c r="L5615" s="2">
        <v>594.54999999999995</v>
      </c>
      <c r="M5615" s="2" t="s">
        <v>39</v>
      </c>
      <c r="N5615" s="11">
        <f>L5615/E5615*100</f>
        <v>14.259982347410633</v>
      </c>
      <c r="O5615" s="12" t="str">
        <f>IF(N5615&lt;10,"Low",IF(N5615&lt;20,"Med","High"))</f>
        <v>Med</v>
      </c>
      <c r="P5615" s="12">
        <f>sales*discount</f>
        <v>1334.1951999999999</v>
      </c>
      <c r="Q5615" s="12">
        <f>sales-Discount_Values</f>
        <v>2835.1647999999996</v>
      </c>
      <c r="R5615" s="12">
        <f>DATEDIF(order_date,delivery_date,"D")</f>
        <v>3</v>
      </c>
      <c r="S5615" s="12"/>
    </row>
    <row r="5616" spans="1:19" ht="14.25" customHeight="1" x14ac:dyDescent="0.35">
      <c r="A5616" s="2" t="s">
        <v>711</v>
      </c>
      <c r="B5616" s="2">
        <v>100678</v>
      </c>
      <c r="C5616" s="2" t="s">
        <v>41</v>
      </c>
      <c r="D5616" s="2" t="s">
        <v>36</v>
      </c>
      <c r="E5616" s="2">
        <v>1557.84</v>
      </c>
      <c r="F5616" s="2">
        <v>0.02</v>
      </c>
      <c r="G5616" s="2">
        <v>2</v>
      </c>
      <c r="H5616" s="3">
        <v>45655</v>
      </c>
      <c r="I5616" s="3">
        <v>45658</v>
      </c>
      <c r="J5616" s="2" t="s">
        <v>21</v>
      </c>
      <c r="K5616" s="2" t="s">
        <v>27</v>
      </c>
      <c r="L5616" s="2">
        <v>222.15</v>
      </c>
      <c r="M5616" s="2" t="s">
        <v>23</v>
      </c>
      <c r="N5616" s="11">
        <f>L5616/E5616*100</f>
        <v>14.260129409952244</v>
      </c>
      <c r="O5616" s="12" t="str">
        <f>IF(N5616&lt;10,"Low",IF(N5616&lt;20,"Med","High"))</f>
        <v>Med</v>
      </c>
      <c r="P5616" s="12">
        <f>sales*discount</f>
        <v>31.1568</v>
      </c>
      <c r="Q5616" s="12">
        <f>sales-Discount_Values</f>
        <v>1526.6831999999999</v>
      </c>
      <c r="R5616" s="12">
        <f>DATEDIF(order_date,delivery_date,"D")</f>
        <v>3</v>
      </c>
      <c r="S5616" s="12"/>
    </row>
    <row r="5617" spans="1:19" ht="14.25" customHeight="1" x14ac:dyDescent="0.35">
      <c r="A5617" s="2" t="s">
        <v>13079</v>
      </c>
      <c r="B5617" s="2">
        <v>113046</v>
      </c>
      <c r="C5617" s="2" t="s">
        <v>19</v>
      </c>
      <c r="D5617" s="2" t="s">
        <v>20</v>
      </c>
      <c r="E5617" s="2">
        <v>1992</v>
      </c>
      <c r="F5617" s="2">
        <v>0.46</v>
      </c>
      <c r="G5617" s="2">
        <v>4</v>
      </c>
      <c r="H5617" s="3">
        <v>45047</v>
      </c>
      <c r="I5617" s="3">
        <v>45052</v>
      </c>
      <c r="J5617" s="2" t="s">
        <v>15</v>
      </c>
      <c r="K5617" s="2" t="s">
        <v>22</v>
      </c>
      <c r="L5617" s="2">
        <v>284.07</v>
      </c>
      <c r="M5617" s="2" t="s">
        <v>23</v>
      </c>
      <c r="N5617" s="11">
        <f>L5617/E5617*100</f>
        <v>14.260542168674698</v>
      </c>
      <c r="O5617" s="12" t="str">
        <f>IF(N5617&lt;10,"Low",IF(N5617&lt;20,"Med","High"))</f>
        <v>Med</v>
      </c>
      <c r="P5617" s="12">
        <f>sales*discount</f>
        <v>916.32</v>
      </c>
      <c r="Q5617" s="12">
        <f>sales-Discount_Values</f>
        <v>1075.6799999999998</v>
      </c>
      <c r="R5617" s="12">
        <f>DATEDIF(order_date,delivery_date,"D")</f>
        <v>5</v>
      </c>
      <c r="S5617" s="12"/>
    </row>
    <row r="5618" spans="1:19" ht="14.25" customHeight="1" x14ac:dyDescent="0.35">
      <c r="A5618" s="2" t="s">
        <v>8139</v>
      </c>
      <c r="B5618" s="2">
        <v>108106</v>
      </c>
      <c r="C5618" s="2" t="s">
        <v>13</v>
      </c>
      <c r="D5618" s="2" t="s">
        <v>20</v>
      </c>
      <c r="E5618" s="2">
        <v>1956.95</v>
      </c>
      <c r="F5618" s="2">
        <v>0.27</v>
      </c>
      <c r="G5618" s="2">
        <v>3</v>
      </c>
      <c r="H5618" s="3">
        <v>45386</v>
      </c>
      <c r="I5618" s="3">
        <v>45388</v>
      </c>
      <c r="J5618" s="2" t="s">
        <v>15</v>
      </c>
      <c r="K5618" s="2" t="s">
        <v>27</v>
      </c>
      <c r="L5618" s="2">
        <v>279.13</v>
      </c>
      <c r="M5618" s="2" t="s">
        <v>23</v>
      </c>
      <c r="N5618" s="11">
        <f>L5618/E5618*100</f>
        <v>14.263522317892638</v>
      </c>
      <c r="O5618" s="12" t="str">
        <f>IF(N5618&lt;10,"Low",IF(N5618&lt;20,"Med","High"))</f>
        <v>Med</v>
      </c>
      <c r="P5618" s="12">
        <f>sales*discount</f>
        <v>528.37650000000008</v>
      </c>
      <c r="Q5618" s="12">
        <f>sales-Discount_Values</f>
        <v>1428.5735</v>
      </c>
      <c r="R5618" s="12">
        <f>DATEDIF(order_date,delivery_date,"D")</f>
        <v>2</v>
      </c>
      <c r="S5618" s="12"/>
    </row>
    <row r="5619" spans="1:19" ht="14.25" customHeight="1" x14ac:dyDescent="0.35">
      <c r="A5619" s="2" t="s">
        <v>15233</v>
      </c>
      <c r="B5619" s="2">
        <v>115200</v>
      </c>
      <c r="C5619" s="2" t="s">
        <v>19</v>
      </c>
      <c r="D5619" s="2" t="s">
        <v>14</v>
      </c>
      <c r="E5619" s="2">
        <v>4785.8100000000004</v>
      </c>
      <c r="F5619" s="2">
        <v>0.02</v>
      </c>
      <c r="G5619" s="2">
        <v>1</v>
      </c>
      <c r="H5619" s="3">
        <v>45360</v>
      </c>
      <c r="I5619" s="3">
        <v>45362</v>
      </c>
      <c r="J5619" s="2" t="s">
        <v>31</v>
      </c>
      <c r="K5619" s="2" t="s">
        <v>16</v>
      </c>
      <c r="L5619" s="2">
        <v>682.85</v>
      </c>
      <c r="M5619" s="2" t="s">
        <v>34</v>
      </c>
      <c r="N5619" s="11">
        <f>L5619/E5619*100</f>
        <v>14.268222098244602</v>
      </c>
      <c r="O5619" s="12" t="str">
        <f>IF(N5619&lt;10,"Low",IF(N5619&lt;20,"Med","High"))</f>
        <v>Med</v>
      </c>
      <c r="P5619" s="12">
        <f>sales*discount</f>
        <v>95.716200000000015</v>
      </c>
      <c r="Q5619" s="12">
        <f>sales-Discount_Values</f>
        <v>4690.0938000000006</v>
      </c>
      <c r="R5619" s="12">
        <f>DATEDIF(order_date,delivery_date,"D")</f>
        <v>2</v>
      </c>
      <c r="S5619" s="12"/>
    </row>
    <row r="5620" spans="1:19" ht="14.25" customHeight="1" x14ac:dyDescent="0.35">
      <c r="A5620" s="2" t="s">
        <v>10563</v>
      </c>
      <c r="B5620" s="2">
        <v>110530</v>
      </c>
      <c r="C5620" s="2" t="s">
        <v>25</v>
      </c>
      <c r="D5620" s="2" t="s">
        <v>36</v>
      </c>
      <c r="E5620" s="2">
        <v>1084.78</v>
      </c>
      <c r="F5620" s="2">
        <v>0.41</v>
      </c>
      <c r="G5620" s="2">
        <v>3</v>
      </c>
      <c r="H5620" s="3">
        <v>45423</v>
      </c>
      <c r="I5620" s="3">
        <v>45424</v>
      </c>
      <c r="J5620" s="2" t="s">
        <v>21</v>
      </c>
      <c r="K5620" s="2" t="s">
        <v>22</v>
      </c>
      <c r="L5620" s="2">
        <v>154.78</v>
      </c>
      <c r="M5620" s="2" t="s">
        <v>17</v>
      </c>
      <c r="N5620" s="11">
        <f>L5620/E5620*100</f>
        <v>14.268330905805787</v>
      </c>
      <c r="O5620" s="12" t="str">
        <f>IF(N5620&lt;10,"Low",IF(N5620&lt;20,"Med","High"))</f>
        <v>Med</v>
      </c>
      <c r="P5620" s="12">
        <f>sales*discount</f>
        <v>444.75979999999998</v>
      </c>
      <c r="Q5620" s="12">
        <f>sales-Discount_Values</f>
        <v>640.02019999999993</v>
      </c>
      <c r="R5620" s="12">
        <f>DATEDIF(order_date,delivery_date,"D")</f>
        <v>1</v>
      </c>
      <c r="S5620" s="12"/>
    </row>
    <row r="5621" spans="1:19" ht="14.25" customHeight="1" x14ac:dyDescent="0.35">
      <c r="A5621" s="2" t="s">
        <v>10993</v>
      </c>
      <c r="B5621" s="2">
        <v>110960</v>
      </c>
      <c r="C5621" s="2" t="s">
        <v>13</v>
      </c>
      <c r="D5621" s="2" t="s">
        <v>36</v>
      </c>
      <c r="E5621" s="2">
        <v>1317.65</v>
      </c>
      <c r="F5621" s="2">
        <v>0.39</v>
      </c>
      <c r="G5621" s="2">
        <v>4</v>
      </c>
      <c r="H5621" s="3">
        <v>45335</v>
      </c>
      <c r="I5621" s="3">
        <v>45338</v>
      </c>
      <c r="J5621" s="2" t="s">
        <v>31</v>
      </c>
      <c r="K5621" s="2" t="s">
        <v>16</v>
      </c>
      <c r="L5621" s="2">
        <v>188.01</v>
      </c>
      <c r="M5621" s="2" t="s">
        <v>48</v>
      </c>
      <c r="N5621" s="11">
        <f>L5621/E5621*100</f>
        <v>14.268584221910215</v>
      </c>
      <c r="O5621" s="12" t="str">
        <f>IF(N5621&lt;10,"Low",IF(N5621&lt;20,"Med","High"))</f>
        <v>Med</v>
      </c>
      <c r="P5621" s="12">
        <f>sales*discount</f>
        <v>513.88350000000003</v>
      </c>
      <c r="Q5621" s="12">
        <f>sales-Discount_Values</f>
        <v>803.76650000000006</v>
      </c>
      <c r="R5621" s="12">
        <f>DATEDIF(order_date,delivery_date,"D")</f>
        <v>3</v>
      </c>
      <c r="S5621" s="12"/>
    </row>
    <row r="5622" spans="1:19" ht="14.25" customHeight="1" x14ac:dyDescent="0.35">
      <c r="A5622" s="2" t="s">
        <v>5835</v>
      </c>
      <c r="B5622" s="2">
        <v>105802</v>
      </c>
      <c r="C5622" s="2" t="s">
        <v>41</v>
      </c>
      <c r="D5622" s="2" t="s">
        <v>26</v>
      </c>
      <c r="E5622" s="2">
        <v>4542.79</v>
      </c>
      <c r="F5622" s="2">
        <v>0.14000000000000001</v>
      </c>
      <c r="G5622" s="2">
        <v>9</v>
      </c>
      <c r="H5622" s="3">
        <v>45277</v>
      </c>
      <c r="I5622" s="3">
        <v>45283</v>
      </c>
      <c r="J5622" s="2" t="s">
        <v>31</v>
      </c>
      <c r="K5622" s="2" t="s">
        <v>27</v>
      </c>
      <c r="L5622" s="2">
        <v>648.29999999999995</v>
      </c>
      <c r="M5622" s="2" t="s">
        <v>48</v>
      </c>
      <c r="N5622" s="11">
        <f>L5622/E5622*100</f>
        <v>14.270965640058201</v>
      </c>
      <c r="O5622" s="12" t="str">
        <f>IF(N5622&lt;10,"Low",IF(N5622&lt;20,"Med","High"))</f>
        <v>Med</v>
      </c>
      <c r="P5622" s="12">
        <f>sales*discount</f>
        <v>635.99060000000009</v>
      </c>
      <c r="Q5622" s="12">
        <f>sales-Discount_Values</f>
        <v>3906.7993999999999</v>
      </c>
      <c r="R5622" s="12">
        <f>DATEDIF(order_date,delivery_date,"D")</f>
        <v>6</v>
      </c>
      <c r="S5622" s="12"/>
    </row>
    <row r="5623" spans="1:19" ht="14.25" customHeight="1" x14ac:dyDescent="0.35">
      <c r="A5623" s="2" t="s">
        <v>7373</v>
      </c>
      <c r="B5623" s="2">
        <v>107340</v>
      </c>
      <c r="C5623" s="2" t="s">
        <v>25</v>
      </c>
      <c r="D5623" s="2" t="s">
        <v>26</v>
      </c>
      <c r="E5623" s="2">
        <v>3837.42</v>
      </c>
      <c r="F5623" s="2">
        <v>0.43</v>
      </c>
      <c r="G5623" s="2">
        <v>2</v>
      </c>
      <c r="H5623" s="3">
        <v>45083</v>
      </c>
      <c r="I5623" s="3">
        <v>45087</v>
      </c>
      <c r="J5623" s="2" t="s">
        <v>15</v>
      </c>
      <c r="K5623" s="2" t="s">
        <v>22</v>
      </c>
      <c r="L5623" s="2">
        <v>547.65</v>
      </c>
      <c r="M5623" s="2" t="s">
        <v>48</v>
      </c>
      <c r="N5623" s="11">
        <f>L5623/E5623*100</f>
        <v>14.271307284581827</v>
      </c>
      <c r="O5623" s="12" t="str">
        <f>IF(N5623&lt;10,"Low",IF(N5623&lt;20,"Med","High"))</f>
        <v>Med</v>
      </c>
      <c r="P5623" s="12">
        <f>sales*discount</f>
        <v>1650.0906</v>
      </c>
      <c r="Q5623" s="12">
        <f>sales-Discount_Values</f>
        <v>2187.3294000000001</v>
      </c>
      <c r="R5623" s="12">
        <f>DATEDIF(order_date,delivery_date,"D")</f>
        <v>4</v>
      </c>
      <c r="S5623" s="12"/>
    </row>
    <row r="5624" spans="1:19" ht="14.25" customHeight="1" x14ac:dyDescent="0.35">
      <c r="A5624" s="2" t="s">
        <v>8509</v>
      </c>
      <c r="B5624" s="2">
        <v>108476</v>
      </c>
      <c r="C5624" s="2" t="s">
        <v>41</v>
      </c>
      <c r="D5624" s="2" t="s">
        <v>20</v>
      </c>
      <c r="E5624" s="2">
        <v>2066.16</v>
      </c>
      <c r="F5624" s="2">
        <v>0.37</v>
      </c>
      <c r="G5624" s="2">
        <v>6</v>
      </c>
      <c r="H5624" s="3">
        <v>45274</v>
      </c>
      <c r="I5624" s="3">
        <v>45276</v>
      </c>
      <c r="J5624" s="2" t="s">
        <v>31</v>
      </c>
      <c r="K5624" s="2" t="s">
        <v>22</v>
      </c>
      <c r="L5624" s="2">
        <v>294.87</v>
      </c>
      <c r="M5624" s="2" t="s">
        <v>23</v>
      </c>
      <c r="N5624" s="11">
        <f>L5624/E5624*100</f>
        <v>14.271402021140666</v>
      </c>
      <c r="O5624" s="12" t="str">
        <f>IF(N5624&lt;10,"Low",IF(N5624&lt;20,"Med","High"))</f>
        <v>Med</v>
      </c>
      <c r="P5624" s="12">
        <f>sales*discount</f>
        <v>764.47919999999999</v>
      </c>
      <c r="Q5624" s="12">
        <f>sales-Discount_Values</f>
        <v>1301.6807999999999</v>
      </c>
      <c r="R5624" s="12">
        <f>DATEDIF(order_date,delivery_date,"D")</f>
        <v>2</v>
      </c>
      <c r="S5624" s="12"/>
    </row>
    <row r="5625" spans="1:19" ht="14.25" customHeight="1" x14ac:dyDescent="0.35">
      <c r="A5625" s="2" t="s">
        <v>440</v>
      </c>
      <c r="B5625" s="2">
        <v>100407</v>
      </c>
      <c r="C5625" s="2" t="s">
        <v>19</v>
      </c>
      <c r="D5625" s="2" t="s">
        <v>20</v>
      </c>
      <c r="E5625" s="2">
        <v>1684.21</v>
      </c>
      <c r="F5625" s="2">
        <v>0.48</v>
      </c>
      <c r="G5625" s="2">
        <v>6</v>
      </c>
      <c r="H5625" s="3">
        <v>45571</v>
      </c>
      <c r="I5625" s="3">
        <v>45575</v>
      </c>
      <c r="J5625" s="2" t="s">
        <v>31</v>
      </c>
      <c r="K5625" s="2" t="s">
        <v>22</v>
      </c>
      <c r="L5625" s="2">
        <v>240.4</v>
      </c>
      <c r="M5625" s="2" t="s">
        <v>39</v>
      </c>
      <c r="N5625" s="11">
        <f>L5625/E5625*100</f>
        <v>14.273754460548268</v>
      </c>
      <c r="O5625" s="12" t="str">
        <f>IF(N5625&lt;10,"Low",IF(N5625&lt;20,"Med","High"))</f>
        <v>Med</v>
      </c>
      <c r="P5625" s="12">
        <f>sales*discount</f>
        <v>808.42079999999999</v>
      </c>
      <c r="Q5625" s="12">
        <f>sales-Discount_Values</f>
        <v>875.78920000000005</v>
      </c>
      <c r="R5625" s="12">
        <f>DATEDIF(order_date,delivery_date,"D")</f>
        <v>4</v>
      </c>
      <c r="S5625" s="12"/>
    </row>
    <row r="5626" spans="1:19" ht="14.25" customHeight="1" x14ac:dyDescent="0.35">
      <c r="A5626" s="2" t="s">
        <v>1692</v>
      </c>
      <c r="B5626" s="2">
        <v>101659</v>
      </c>
      <c r="C5626" s="2" t="s">
        <v>19</v>
      </c>
      <c r="D5626" s="2" t="s">
        <v>36</v>
      </c>
      <c r="E5626" s="2">
        <v>1784.82</v>
      </c>
      <c r="F5626" s="2">
        <v>0.27</v>
      </c>
      <c r="G5626" s="2">
        <v>1</v>
      </c>
      <c r="H5626" s="3">
        <v>45041</v>
      </c>
      <c r="I5626" s="3">
        <v>45042</v>
      </c>
      <c r="J5626" s="2" t="s">
        <v>15</v>
      </c>
      <c r="K5626" s="2" t="s">
        <v>22</v>
      </c>
      <c r="L5626" s="2">
        <v>254.78</v>
      </c>
      <c r="M5626" s="2" t="s">
        <v>48</v>
      </c>
      <c r="N5626" s="11">
        <f>L5626/E5626*100</f>
        <v>14.274828834280209</v>
      </c>
      <c r="O5626" s="12" t="str">
        <f>IF(N5626&lt;10,"Low",IF(N5626&lt;20,"Med","High"))</f>
        <v>Med</v>
      </c>
      <c r="P5626" s="12">
        <f>sales*discount</f>
        <v>481.90140000000002</v>
      </c>
      <c r="Q5626" s="12">
        <f>sales-Discount_Values</f>
        <v>1302.9186</v>
      </c>
      <c r="R5626" s="12">
        <f>DATEDIF(order_date,delivery_date,"D")</f>
        <v>1</v>
      </c>
      <c r="S5626" s="12"/>
    </row>
    <row r="5627" spans="1:19" ht="14.25" customHeight="1" x14ac:dyDescent="0.35">
      <c r="A5627" s="2" t="s">
        <v>177</v>
      </c>
      <c r="B5627" s="2">
        <v>100144</v>
      </c>
      <c r="C5627" s="2" t="s">
        <v>19</v>
      </c>
      <c r="D5627" s="2" t="s">
        <v>36</v>
      </c>
      <c r="E5627" s="2">
        <v>1200.3900000000001</v>
      </c>
      <c r="F5627" s="2">
        <v>0.2</v>
      </c>
      <c r="G5627" s="2">
        <v>8</v>
      </c>
      <c r="H5627" s="3">
        <v>45582</v>
      </c>
      <c r="I5627" s="3">
        <v>45588</v>
      </c>
      <c r="J5627" s="2" t="s">
        <v>31</v>
      </c>
      <c r="K5627" s="2" t="s">
        <v>27</v>
      </c>
      <c r="L5627" s="2">
        <v>171.37</v>
      </c>
      <c r="M5627" s="2" t="s">
        <v>34</v>
      </c>
      <c r="N5627" s="11">
        <f>L5627/E5627*100</f>
        <v>14.276193570422945</v>
      </c>
      <c r="O5627" s="12" t="str">
        <f>IF(N5627&lt;10,"Low",IF(N5627&lt;20,"Med","High"))</f>
        <v>Med</v>
      </c>
      <c r="P5627" s="12">
        <f>sales*discount</f>
        <v>240.07800000000003</v>
      </c>
      <c r="Q5627" s="12">
        <f>sales-Discount_Values</f>
        <v>960.31200000000013</v>
      </c>
      <c r="R5627" s="12">
        <f>DATEDIF(order_date,delivery_date,"D")</f>
        <v>6</v>
      </c>
      <c r="S5627" s="12"/>
    </row>
    <row r="5628" spans="1:19" ht="14.25" customHeight="1" x14ac:dyDescent="0.35">
      <c r="A5628" s="2" t="s">
        <v>2546</v>
      </c>
      <c r="B5628" s="2">
        <v>102513</v>
      </c>
      <c r="C5628" s="2" t="s">
        <v>19</v>
      </c>
      <c r="D5628" s="2" t="s">
        <v>14</v>
      </c>
      <c r="E5628" s="2">
        <v>1472.91</v>
      </c>
      <c r="F5628" s="2">
        <v>0.2</v>
      </c>
      <c r="G5628" s="2">
        <v>3</v>
      </c>
      <c r="H5628" s="3">
        <v>45081</v>
      </c>
      <c r="I5628" s="3">
        <v>45082</v>
      </c>
      <c r="J5628" s="2" t="s">
        <v>21</v>
      </c>
      <c r="K5628" s="2" t="s">
        <v>22</v>
      </c>
      <c r="L5628" s="2">
        <v>210.34</v>
      </c>
      <c r="M5628" s="2" t="s">
        <v>39</v>
      </c>
      <c r="N5628" s="11">
        <f>L5628/E5628*100</f>
        <v>14.280573830037135</v>
      </c>
      <c r="O5628" s="12" t="str">
        <f>IF(N5628&lt;10,"Low",IF(N5628&lt;20,"Med","High"))</f>
        <v>Med</v>
      </c>
      <c r="P5628" s="12">
        <f>sales*discount</f>
        <v>294.58200000000005</v>
      </c>
      <c r="Q5628" s="12">
        <f>sales-Discount_Values</f>
        <v>1178.328</v>
      </c>
      <c r="R5628" s="12">
        <f>DATEDIF(order_date,delivery_date,"D")</f>
        <v>1</v>
      </c>
      <c r="S5628" s="12"/>
    </row>
    <row r="5629" spans="1:19" ht="14.25" customHeight="1" x14ac:dyDescent="0.35">
      <c r="A5629" s="2" t="s">
        <v>10151</v>
      </c>
      <c r="B5629" s="2">
        <v>110118</v>
      </c>
      <c r="C5629" s="2" t="s">
        <v>41</v>
      </c>
      <c r="D5629" s="2" t="s">
        <v>26</v>
      </c>
      <c r="E5629" s="2">
        <v>2954.95</v>
      </c>
      <c r="F5629" s="2">
        <v>0.35</v>
      </c>
      <c r="G5629" s="2">
        <v>8</v>
      </c>
      <c r="H5629" s="3">
        <v>45276</v>
      </c>
      <c r="I5629" s="3">
        <v>45277</v>
      </c>
      <c r="J5629" s="2" t="s">
        <v>21</v>
      </c>
      <c r="K5629" s="2" t="s">
        <v>22</v>
      </c>
      <c r="L5629" s="2">
        <v>422.05</v>
      </c>
      <c r="M5629" s="2" t="s">
        <v>23</v>
      </c>
      <c r="N5629" s="11">
        <f>L5629/E5629*100</f>
        <v>14.282813583986195</v>
      </c>
      <c r="O5629" s="12" t="str">
        <f>IF(N5629&lt;10,"Low",IF(N5629&lt;20,"Med","High"))</f>
        <v>Med</v>
      </c>
      <c r="P5629" s="12">
        <f>sales*discount</f>
        <v>1034.2324999999998</v>
      </c>
      <c r="Q5629" s="12">
        <f>sales-Discount_Values</f>
        <v>1920.7175</v>
      </c>
      <c r="R5629" s="12">
        <f>DATEDIF(order_date,delivery_date,"D")</f>
        <v>1</v>
      </c>
      <c r="S5629" s="12"/>
    </row>
    <row r="5630" spans="1:19" ht="14.25" customHeight="1" x14ac:dyDescent="0.35">
      <c r="A5630" s="2" t="s">
        <v>3904</v>
      </c>
      <c r="B5630" s="2">
        <v>103871</v>
      </c>
      <c r="C5630" s="2" t="s">
        <v>13</v>
      </c>
      <c r="D5630" s="2" t="s">
        <v>14</v>
      </c>
      <c r="E5630" s="2">
        <v>1688</v>
      </c>
      <c r="F5630" s="2">
        <v>0.24</v>
      </c>
      <c r="G5630" s="2">
        <v>2</v>
      </c>
      <c r="H5630" s="3">
        <v>45345</v>
      </c>
      <c r="I5630" s="3">
        <v>45351</v>
      </c>
      <c r="J5630" s="2" t="s">
        <v>31</v>
      </c>
      <c r="K5630" s="2" t="s">
        <v>22</v>
      </c>
      <c r="L5630" s="2">
        <v>241.1</v>
      </c>
      <c r="M5630" s="2" t="s">
        <v>39</v>
      </c>
      <c r="N5630" s="11">
        <f>L5630/E5630*100</f>
        <v>14.283175355450236</v>
      </c>
      <c r="O5630" s="12" t="str">
        <f>IF(N5630&lt;10,"Low",IF(N5630&lt;20,"Med","High"))</f>
        <v>Med</v>
      </c>
      <c r="P5630" s="12">
        <f>sales*discount</f>
        <v>405.12</v>
      </c>
      <c r="Q5630" s="12">
        <f>sales-Discount_Values</f>
        <v>1282.8800000000001</v>
      </c>
      <c r="R5630" s="12">
        <f>DATEDIF(order_date,delivery_date,"D")</f>
        <v>6</v>
      </c>
      <c r="S5630" s="12"/>
    </row>
    <row r="5631" spans="1:19" ht="14.25" customHeight="1" x14ac:dyDescent="0.35">
      <c r="A5631" s="2" t="s">
        <v>3369</v>
      </c>
      <c r="B5631" s="2">
        <v>103336</v>
      </c>
      <c r="C5631" s="2" t="s">
        <v>41</v>
      </c>
      <c r="D5631" s="2" t="s">
        <v>14</v>
      </c>
      <c r="E5631" s="2">
        <v>504.27</v>
      </c>
      <c r="F5631" s="2">
        <v>0.41</v>
      </c>
      <c r="G5631" s="2">
        <v>3</v>
      </c>
      <c r="H5631" s="3">
        <v>45059</v>
      </c>
      <c r="I5631" s="3">
        <v>45064</v>
      </c>
      <c r="J5631" s="2" t="s">
        <v>31</v>
      </c>
      <c r="K5631" s="2" t="s">
        <v>16</v>
      </c>
      <c r="L5631" s="2">
        <v>72.03</v>
      </c>
      <c r="M5631" s="2" t="s">
        <v>48</v>
      </c>
      <c r="N5631" s="11">
        <f>L5631/E5631*100</f>
        <v>14.284014516033078</v>
      </c>
      <c r="O5631" s="12" t="str">
        <f>IF(N5631&lt;10,"Low",IF(N5631&lt;20,"Med","High"))</f>
        <v>Med</v>
      </c>
      <c r="P5631" s="12">
        <f>sales*discount</f>
        <v>206.75069999999997</v>
      </c>
      <c r="Q5631" s="12">
        <f>sales-Discount_Values</f>
        <v>297.51930000000004</v>
      </c>
      <c r="R5631" s="12">
        <f>DATEDIF(order_date,delivery_date,"D")</f>
        <v>5</v>
      </c>
      <c r="S5631" s="12"/>
    </row>
    <row r="5632" spans="1:19" ht="14.25" customHeight="1" x14ac:dyDescent="0.35">
      <c r="A5632" s="2" t="s">
        <v>301</v>
      </c>
      <c r="B5632" s="2">
        <v>100268</v>
      </c>
      <c r="C5632" s="2" t="s">
        <v>13</v>
      </c>
      <c r="D5632" s="2" t="s">
        <v>36</v>
      </c>
      <c r="E5632" s="2">
        <v>4942.3599999999997</v>
      </c>
      <c r="F5632" s="2">
        <v>0.02</v>
      </c>
      <c r="G5632" s="2">
        <v>4</v>
      </c>
      <c r="H5632" s="3">
        <v>45317</v>
      </c>
      <c r="I5632" s="3">
        <v>45323</v>
      </c>
      <c r="J5632" s="2" t="s">
        <v>21</v>
      </c>
      <c r="K5632" s="2" t="s">
        <v>16</v>
      </c>
      <c r="L5632" s="2">
        <v>705.97</v>
      </c>
      <c r="M5632" s="2" t="s">
        <v>34</v>
      </c>
      <c r="N5632" s="11">
        <f>L5632/E5632*100</f>
        <v>14.284066721161551</v>
      </c>
      <c r="O5632" s="12" t="str">
        <f>IF(N5632&lt;10,"Low",IF(N5632&lt;20,"Med","High"))</f>
        <v>Med</v>
      </c>
      <c r="P5632" s="12">
        <f>sales*discount</f>
        <v>98.847200000000001</v>
      </c>
      <c r="Q5632" s="12">
        <f>sales-Discount_Values</f>
        <v>4843.5127999999995</v>
      </c>
      <c r="R5632" s="12">
        <f>DATEDIF(order_date,delivery_date,"D")</f>
        <v>6</v>
      </c>
      <c r="S5632" s="12"/>
    </row>
    <row r="5633" spans="1:19" ht="14.25" customHeight="1" x14ac:dyDescent="0.35">
      <c r="A5633" s="2" t="s">
        <v>11449</v>
      </c>
      <c r="B5633" s="2">
        <v>111416</v>
      </c>
      <c r="C5633" s="2" t="s">
        <v>13</v>
      </c>
      <c r="D5633" s="2" t="s">
        <v>20</v>
      </c>
      <c r="E5633" s="2">
        <v>4553.96</v>
      </c>
      <c r="F5633" s="2">
        <v>0.1</v>
      </c>
      <c r="G5633" s="2">
        <v>4</v>
      </c>
      <c r="H5633" s="3">
        <v>45264</v>
      </c>
      <c r="I5633" s="3">
        <v>45265</v>
      </c>
      <c r="J5633" s="2" t="s">
        <v>21</v>
      </c>
      <c r="K5633" s="2" t="s">
        <v>27</v>
      </c>
      <c r="L5633" s="2">
        <v>650.52</v>
      </c>
      <c r="M5633" s="2" t="s">
        <v>23</v>
      </c>
      <c r="N5633" s="11">
        <f>L5633/E5633*100</f>
        <v>14.284710449806322</v>
      </c>
      <c r="O5633" s="12" t="str">
        <f>IF(N5633&lt;10,"Low",IF(N5633&lt;20,"Med","High"))</f>
        <v>Med</v>
      </c>
      <c r="P5633" s="12">
        <f>sales*discount</f>
        <v>455.39600000000002</v>
      </c>
      <c r="Q5633" s="12">
        <f>sales-Discount_Values</f>
        <v>4098.5640000000003</v>
      </c>
      <c r="R5633" s="12">
        <f>DATEDIF(order_date,delivery_date,"D")</f>
        <v>1</v>
      </c>
      <c r="S5633" s="12"/>
    </row>
    <row r="5634" spans="1:19" ht="14.25" customHeight="1" x14ac:dyDescent="0.35">
      <c r="A5634" s="2" t="s">
        <v>8335</v>
      </c>
      <c r="B5634" s="2">
        <v>108302</v>
      </c>
      <c r="C5634" s="2" t="s">
        <v>25</v>
      </c>
      <c r="D5634" s="2" t="s">
        <v>36</v>
      </c>
      <c r="E5634" s="2">
        <v>2775.93</v>
      </c>
      <c r="F5634" s="2">
        <v>0.12</v>
      </c>
      <c r="G5634" s="2">
        <v>2</v>
      </c>
      <c r="H5634" s="3">
        <v>45102</v>
      </c>
      <c r="I5634" s="3">
        <v>45109</v>
      </c>
      <c r="J5634" s="2" t="s">
        <v>15</v>
      </c>
      <c r="K5634" s="2" t="s">
        <v>16</v>
      </c>
      <c r="L5634" s="2">
        <v>396.54</v>
      </c>
      <c r="M5634" s="2" t="s">
        <v>17</v>
      </c>
      <c r="N5634" s="11">
        <f>L5634/E5634*100</f>
        <v>14.284942343646994</v>
      </c>
      <c r="O5634" s="12" t="str">
        <f>IF(N5634&lt;10,"Low",IF(N5634&lt;20,"Med","High"))</f>
        <v>Med</v>
      </c>
      <c r="P5634" s="12">
        <f>sales*discount</f>
        <v>333.11159999999995</v>
      </c>
      <c r="Q5634" s="12">
        <f>sales-Discount_Values</f>
        <v>2442.8184000000001</v>
      </c>
      <c r="R5634" s="12">
        <f>DATEDIF(order_date,delivery_date,"D")</f>
        <v>7</v>
      </c>
      <c r="S5634" s="12"/>
    </row>
    <row r="5635" spans="1:19" ht="14.25" customHeight="1" x14ac:dyDescent="0.35">
      <c r="A5635" s="2" t="s">
        <v>13899</v>
      </c>
      <c r="B5635" s="2">
        <v>113866</v>
      </c>
      <c r="C5635" s="2" t="s">
        <v>13</v>
      </c>
      <c r="D5635" s="2" t="s">
        <v>26</v>
      </c>
      <c r="E5635" s="2">
        <v>1336.37</v>
      </c>
      <c r="F5635" s="2">
        <v>0.09</v>
      </c>
      <c r="G5635" s="2">
        <v>8</v>
      </c>
      <c r="H5635" s="3">
        <v>45181</v>
      </c>
      <c r="I5635" s="3">
        <v>45185</v>
      </c>
      <c r="J5635" s="2" t="s">
        <v>21</v>
      </c>
      <c r="K5635" s="2" t="s">
        <v>22</v>
      </c>
      <c r="L5635" s="2">
        <v>190.9</v>
      </c>
      <c r="M5635" s="2" t="s">
        <v>23</v>
      </c>
      <c r="N5635" s="11">
        <f>L5635/E5635*100</f>
        <v>14.284965989957874</v>
      </c>
      <c r="O5635" s="12" t="str">
        <f>IF(N5635&lt;10,"Low",IF(N5635&lt;20,"Med","High"))</f>
        <v>Med</v>
      </c>
      <c r="P5635" s="12">
        <f>sales*discount</f>
        <v>120.27329999999999</v>
      </c>
      <c r="Q5635" s="12">
        <f>sales-Discount_Values</f>
        <v>1216.0966999999998</v>
      </c>
      <c r="R5635" s="12">
        <f>DATEDIF(order_date,delivery_date,"D")</f>
        <v>4</v>
      </c>
      <c r="S5635" s="12"/>
    </row>
    <row r="5636" spans="1:19" ht="14.25" customHeight="1" x14ac:dyDescent="0.35">
      <c r="A5636" s="2" t="s">
        <v>5924</v>
      </c>
      <c r="B5636" s="2">
        <v>105891</v>
      </c>
      <c r="C5636" s="2" t="s">
        <v>25</v>
      </c>
      <c r="D5636" s="2" t="s">
        <v>33</v>
      </c>
      <c r="E5636" s="2">
        <v>3821.49</v>
      </c>
      <c r="F5636" s="2">
        <v>0.35</v>
      </c>
      <c r="G5636" s="2">
        <v>7</v>
      </c>
      <c r="H5636" s="3">
        <v>45074</v>
      </c>
      <c r="I5636" s="3">
        <v>45078</v>
      </c>
      <c r="J5636" s="2" t="s">
        <v>21</v>
      </c>
      <c r="K5636" s="2" t="s">
        <v>22</v>
      </c>
      <c r="L5636" s="2">
        <v>546.01</v>
      </c>
      <c r="M5636" s="2" t="s">
        <v>17</v>
      </c>
      <c r="N5636" s="11">
        <f>L5636/E5636*100</f>
        <v>14.287882475160213</v>
      </c>
      <c r="O5636" s="12" t="str">
        <f>IF(N5636&lt;10,"Low",IF(N5636&lt;20,"Med","High"))</f>
        <v>Med</v>
      </c>
      <c r="P5636" s="12">
        <f>sales*discount</f>
        <v>1337.5214999999998</v>
      </c>
      <c r="Q5636" s="12">
        <f>sales-Discount_Values</f>
        <v>2483.9684999999999</v>
      </c>
      <c r="R5636" s="12">
        <f>DATEDIF(order_date,delivery_date,"D")</f>
        <v>4</v>
      </c>
      <c r="S5636" s="12"/>
    </row>
    <row r="5637" spans="1:19" ht="14.25" customHeight="1" x14ac:dyDescent="0.35">
      <c r="A5637" s="2" t="s">
        <v>3748</v>
      </c>
      <c r="B5637" s="2">
        <v>103715</v>
      </c>
      <c r="C5637" s="2" t="s">
        <v>41</v>
      </c>
      <c r="D5637" s="2" t="s">
        <v>33</v>
      </c>
      <c r="E5637" s="2">
        <v>4810.67</v>
      </c>
      <c r="F5637" s="2">
        <v>0.34</v>
      </c>
      <c r="G5637" s="2">
        <v>2</v>
      </c>
      <c r="H5637" s="3">
        <v>45541</v>
      </c>
      <c r="I5637" s="3">
        <v>45548</v>
      </c>
      <c r="J5637" s="2" t="s">
        <v>31</v>
      </c>
      <c r="K5637" s="2" t="s">
        <v>22</v>
      </c>
      <c r="L5637" s="2">
        <v>687.36</v>
      </c>
      <c r="M5637" s="2" t="s">
        <v>17</v>
      </c>
      <c r="N5637" s="11">
        <f>L5637/E5637*100</f>
        <v>14.288238436641882</v>
      </c>
      <c r="O5637" s="12" t="str">
        <f>IF(N5637&lt;10,"Low",IF(N5637&lt;20,"Med","High"))</f>
        <v>Med</v>
      </c>
      <c r="P5637" s="12">
        <f>sales*discount</f>
        <v>1635.6278000000002</v>
      </c>
      <c r="Q5637" s="12">
        <f>sales-Discount_Values</f>
        <v>3175.0421999999999</v>
      </c>
      <c r="R5637" s="12">
        <f>DATEDIF(order_date,delivery_date,"D")</f>
        <v>7</v>
      </c>
      <c r="S5637" s="12"/>
    </row>
    <row r="5638" spans="1:19" ht="14.25" customHeight="1" x14ac:dyDescent="0.35">
      <c r="A5638" s="2" t="s">
        <v>7794</v>
      </c>
      <c r="B5638" s="2">
        <v>107761</v>
      </c>
      <c r="C5638" s="2" t="s">
        <v>13</v>
      </c>
      <c r="D5638" s="2" t="s">
        <v>26</v>
      </c>
      <c r="E5638" s="2">
        <v>3105.14</v>
      </c>
      <c r="F5638" s="2">
        <v>0.28000000000000003</v>
      </c>
      <c r="G5638" s="2">
        <v>1</v>
      </c>
      <c r="H5638" s="3">
        <v>45470</v>
      </c>
      <c r="I5638" s="3">
        <v>45475</v>
      </c>
      <c r="J5638" s="2" t="s">
        <v>21</v>
      </c>
      <c r="K5638" s="2" t="s">
        <v>16</v>
      </c>
      <c r="L5638" s="2">
        <v>443.69</v>
      </c>
      <c r="M5638" s="2" t="s">
        <v>28</v>
      </c>
      <c r="N5638" s="11">
        <f>L5638/E5638*100</f>
        <v>14.288888745757037</v>
      </c>
      <c r="O5638" s="12" t="str">
        <f>IF(N5638&lt;10,"Low",IF(N5638&lt;20,"Med","High"))</f>
        <v>Med</v>
      </c>
      <c r="P5638" s="12">
        <f>sales*discount</f>
        <v>869.43920000000003</v>
      </c>
      <c r="Q5638" s="12">
        <f>sales-Discount_Values</f>
        <v>2235.7007999999996</v>
      </c>
      <c r="R5638" s="12">
        <f>DATEDIF(order_date,delivery_date,"D")</f>
        <v>5</v>
      </c>
      <c r="S5638" s="12"/>
    </row>
    <row r="5639" spans="1:19" ht="14.25" customHeight="1" x14ac:dyDescent="0.35">
      <c r="A5639" s="2" t="s">
        <v>2752</v>
      </c>
      <c r="B5639" s="2">
        <v>102719</v>
      </c>
      <c r="C5639" s="2" t="s">
        <v>41</v>
      </c>
      <c r="D5639" s="2" t="s">
        <v>26</v>
      </c>
      <c r="E5639" s="2">
        <v>4514.38</v>
      </c>
      <c r="F5639" s="2">
        <v>0.35</v>
      </c>
      <c r="G5639" s="2">
        <v>4</v>
      </c>
      <c r="H5639" s="3">
        <v>45246</v>
      </c>
      <c r="I5639" s="3">
        <v>45250</v>
      </c>
      <c r="J5639" s="2" t="s">
        <v>31</v>
      </c>
      <c r="K5639" s="2" t="s">
        <v>16</v>
      </c>
      <c r="L5639" s="2">
        <v>645.14</v>
      </c>
      <c r="M5639" s="2" t="s">
        <v>48</v>
      </c>
      <c r="N5639" s="11">
        <f>L5639/E5639*100</f>
        <v>14.29077747110345</v>
      </c>
      <c r="O5639" s="12" t="str">
        <f>IF(N5639&lt;10,"Low",IF(N5639&lt;20,"Med","High"))</f>
        <v>Med</v>
      </c>
      <c r="P5639" s="12">
        <f>sales*discount</f>
        <v>1580.0329999999999</v>
      </c>
      <c r="Q5639" s="12">
        <f>sales-Discount_Values</f>
        <v>2934.3470000000002</v>
      </c>
      <c r="R5639" s="12">
        <f>DATEDIF(order_date,delivery_date,"D")</f>
        <v>4</v>
      </c>
      <c r="S5639" s="12"/>
    </row>
    <row r="5640" spans="1:19" ht="14.25" customHeight="1" x14ac:dyDescent="0.35">
      <c r="A5640" s="2" t="s">
        <v>10828</v>
      </c>
      <c r="B5640" s="2">
        <v>110795</v>
      </c>
      <c r="C5640" s="2" t="s">
        <v>13</v>
      </c>
      <c r="D5640" s="2" t="s">
        <v>20</v>
      </c>
      <c r="E5640" s="2">
        <v>1831.89</v>
      </c>
      <c r="F5640" s="2">
        <v>0.13</v>
      </c>
      <c r="G5640" s="2">
        <v>5</v>
      </c>
      <c r="H5640" s="3">
        <v>45610</v>
      </c>
      <c r="I5640" s="3">
        <v>45611</v>
      </c>
      <c r="J5640" s="2" t="s">
        <v>21</v>
      </c>
      <c r="K5640" s="2" t="s">
        <v>16</v>
      </c>
      <c r="L5640" s="2">
        <v>261.83</v>
      </c>
      <c r="M5640" s="2" t="s">
        <v>17</v>
      </c>
      <c r="N5640" s="11">
        <f>L5640/E5640*100</f>
        <v>14.292888765155112</v>
      </c>
      <c r="O5640" s="12" t="str">
        <f>IF(N5640&lt;10,"Low",IF(N5640&lt;20,"Med","High"))</f>
        <v>Med</v>
      </c>
      <c r="P5640" s="12">
        <f>sales*discount</f>
        <v>238.14570000000003</v>
      </c>
      <c r="Q5640" s="12">
        <f>sales-Discount_Values</f>
        <v>1593.7443000000001</v>
      </c>
      <c r="R5640" s="12">
        <f>DATEDIF(order_date,delivery_date,"D")</f>
        <v>1</v>
      </c>
      <c r="S5640" s="12"/>
    </row>
    <row r="5641" spans="1:19" ht="14.25" customHeight="1" x14ac:dyDescent="0.35">
      <c r="A5641" s="2" t="s">
        <v>709</v>
      </c>
      <c r="B5641" s="2">
        <v>100676</v>
      </c>
      <c r="C5641" s="2" t="s">
        <v>19</v>
      </c>
      <c r="D5641" s="2" t="s">
        <v>20</v>
      </c>
      <c r="E5641" s="2">
        <v>2193.3000000000002</v>
      </c>
      <c r="F5641" s="2">
        <v>0.48</v>
      </c>
      <c r="G5641" s="2">
        <v>7</v>
      </c>
      <c r="H5641" s="3">
        <v>45143</v>
      </c>
      <c r="I5641" s="3">
        <v>45144</v>
      </c>
      <c r="J5641" s="2" t="s">
        <v>21</v>
      </c>
      <c r="K5641" s="2" t="s">
        <v>22</v>
      </c>
      <c r="L5641" s="2">
        <v>313.52</v>
      </c>
      <c r="M5641" s="2" t="s">
        <v>28</v>
      </c>
      <c r="N5641" s="11">
        <f>L5641/E5641*100</f>
        <v>14.294442164774537</v>
      </c>
      <c r="O5641" s="12" t="str">
        <f>IF(N5641&lt;10,"Low",IF(N5641&lt;20,"Med","High"))</f>
        <v>Med</v>
      </c>
      <c r="P5641" s="12">
        <f>sales*discount</f>
        <v>1052.7840000000001</v>
      </c>
      <c r="Q5641" s="12">
        <f>sales-Discount_Values</f>
        <v>1140.5160000000001</v>
      </c>
      <c r="R5641" s="12">
        <f>DATEDIF(order_date,delivery_date,"D")</f>
        <v>1</v>
      </c>
      <c r="S5641" s="12"/>
    </row>
    <row r="5642" spans="1:19" ht="14.25" customHeight="1" x14ac:dyDescent="0.35">
      <c r="A5642" s="2" t="s">
        <v>14718</v>
      </c>
      <c r="B5642" s="2">
        <v>114685</v>
      </c>
      <c r="C5642" s="2" t="s">
        <v>13</v>
      </c>
      <c r="D5642" s="2" t="s">
        <v>14</v>
      </c>
      <c r="E5642" s="2">
        <v>2131.85</v>
      </c>
      <c r="F5642" s="2">
        <v>0.4</v>
      </c>
      <c r="G5642" s="2">
        <v>5</v>
      </c>
      <c r="H5642" s="3">
        <v>45031</v>
      </c>
      <c r="I5642" s="3">
        <v>45035</v>
      </c>
      <c r="J5642" s="2" t="s">
        <v>21</v>
      </c>
      <c r="K5642" s="2" t="s">
        <v>22</v>
      </c>
      <c r="L5642" s="2">
        <v>304.75</v>
      </c>
      <c r="M5642" s="2" t="s">
        <v>17</v>
      </c>
      <c r="N5642" s="11">
        <f>L5642/E5642*100</f>
        <v>14.295095808804559</v>
      </c>
      <c r="O5642" s="12" t="str">
        <f>IF(N5642&lt;10,"Low",IF(N5642&lt;20,"Med","High"))</f>
        <v>Med</v>
      </c>
      <c r="P5642" s="12">
        <f>sales*discount</f>
        <v>852.74</v>
      </c>
      <c r="Q5642" s="12">
        <f>sales-Discount_Values</f>
        <v>1279.1099999999999</v>
      </c>
      <c r="R5642" s="12">
        <f>DATEDIF(order_date,delivery_date,"D")</f>
        <v>4</v>
      </c>
      <c r="S5642" s="12"/>
    </row>
    <row r="5643" spans="1:19" ht="14.25" customHeight="1" x14ac:dyDescent="0.35">
      <c r="A5643" s="2" t="s">
        <v>9955</v>
      </c>
      <c r="B5643" s="2">
        <v>109922</v>
      </c>
      <c r="C5643" s="2" t="s">
        <v>41</v>
      </c>
      <c r="D5643" s="2" t="s">
        <v>20</v>
      </c>
      <c r="E5643" s="2">
        <v>2574.0700000000002</v>
      </c>
      <c r="F5643" s="2">
        <v>0.1</v>
      </c>
      <c r="G5643" s="2">
        <v>5</v>
      </c>
      <c r="H5643" s="3">
        <v>45116</v>
      </c>
      <c r="I5643" s="3">
        <v>45120</v>
      </c>
      <c r="J5643" s="2" t="s">
        <v>31</v>
      </c>
      <c r="K5643" s="2" t="s">
        <v>22</v>
      </c>
      <c r="L5643" s="2">
        <v>367.97</v>
      </c>
      <c r="M5643" s="2" t="s">
        <v>23</v>
      </c>
      <c r="N5643" s="11">
        <f>L5643/E5643*100</f>
        <v>14.295260035663365</v>
      </c>
      <c r="O5643" s="12" t="str">
        <f>IF(N5643&lt;10,"Low",IF(N5643&lt;20,"Med","High"))</f>
        <v>Med</v>
      </c>
      <c r="P5643" s="12">
        <f>sales*discount</f>
        <v>257.40700000000004</v>
      </c>
      <c r="Q5643" s="12">
        <f>sales-Discount_Values</f>
        <v>2316.663</v>
      </c>
      <c r="R5643" s="12">
        <f>DATEDIF(order_date,delivery_date,"D")</f>
        <v>4</v>
      </c>
      <c r="S5643" s="12"/>
    </row>
    <row r="5644" spans="1:19" ht="14.25" customHeight="1" x14ac:dyDescent="0.35">
      <c r="A5644" s="2" t="s">
        <v>11632</v>
      </c>
      <c r="B5644" s="2">
        <v>111599</v>
      </c>
      <c r="C5644" s="2" t="s">
        <v>25</v>
      </c>
      <c r="D5644" s="2" t="s">
        <v>14</v>
      </c>
      <c r="E5644" s="2">
        <v>968.48</v>
      </c>
      <c r="F5644" s="2">
        <v>0.49</v>
      </c>
      <c r="G5644" s="2">
        <v>8</v>
      </c>
      <c r="H5644" s="3">
        <v>45029</v>
      </c>
      <c r="I5644" s="3">
        <v>45036</v>
      </c>
      <c r="J5644" s="2" t="s">
        <v>21</v>
      </c>
      <c r="K5644" s="2" t="s">
        <v>27</v>
      </c>
      <c r="L5644" s="2">
        <v>138.44999999999999</v>
      </c>
      <c r="M5644" s="2" t="s">
        <v>28</v>
      </c>
      <c r="N5644" s="11">
        <f>L5644/E5644*100</f>
        <v>14.295597224516769</v>
      </c>
      <c r="O5644" s="12" t="str">
        <f>IF(N5644&lt;10,"Low",IF(N5644&lt;20,"Med","High"))</f>
        <v>Med</v>
      </c>
      <c r="P5644" s="12">
        <f>sales*discount</f>
        <v>474.55520000000001</v>
      </c>
      <c r="Q5644" s="12">
        <f>sales-Discount_Values</f>
        <v>493.9248</v>
      </c>
      <c r="R5644" s="12">
        <f>DATEDIF(order_date,delivery_date,"D")</f>
        <v>7</v>
      </c>
      <c r="S5644" s="12"/>
    </row>
    <row r="5645" spans="1:19" ht="14.25" customHeight="1" x14ac:dyDescent="0.35">
      <c r="A5645" s="2" t="s">
        <v>13897</v>
      </c>
      <c r="B5645" s="2">
        <v>113864</v>
      </c>
      <c r="C5645" s="2" t="s">
        <v>19</v>
      </c>
      <c r="D5645" s="2" t="s">
        <v>33</v>
      </c>
      <c r="E5645" s="2">
        <v>4785.21</v>
      </c>
      <c r="F5645" s="2">
        <v>0.31</v>
      </c>
      <c r="G5645" s="2">
        <v>8</v>
      </c>
      <c r="H5645" s="3">
        <v>45335</v>
      </c>
      <c r="I5645" s="3">
        <v>45337</v>
      </c>
      <c r="J5645" s="2" t="s">
        <v>31</v>
      </c>
      <c r="K5645" s="2" t="s">
        <v>27</v>
      </c>
      <c r="L5645" s="2">
        <v>684.16</v>
      </c>
      <c r="M5645" s="2" t="s">
        <v>23</v>
      </c>
      <c r="N5645" s="11">
        <f>L5645/E5645*100</f>
        <v>14.297387157512418</v>
      </c>
      <c r="O5645" s="12" t="str">
        <f>IF(N5645&lt;10,"Low",IF(N5645&lt;20,"Med","High"))</f>
        <v>Med</v>
      </c>
      <c r="P5645" s="12">
        <f>sales*discount</f>
        <v>1483.4150999999999</v>
      </c>
      <c r="Q5645" s="12">
        <f>sales-Discount_Values</f>
        <v>3301.7948999999999</v>
      </c>
      <c r="R5645" s="12">
        <f>DATEDIF(order_date,delivery_date,"D")</f>
        <v>2</v>
      </c>
      <c r="S5645" s="12"/>
    </row>
    <row r="5646" spans="1:19" ht="14.25" customHeight="1" x14ac:dyDescent="0.35">
      <c r="A5646" s="2" t="s">
        <v>4197</v>
      </c>
      <c r="B5646" s="2">
        <v>104164</v>
      </c>
      <c r="C5646" s="2" t="s">
        <v>41</v>
      </c>
      <c r="D5646" s="2" t="s">
        <v>33</v>
      </c>
      <c r="E5646" s="2">
        <v>3539.65</v>
      </c>
      <c r="F5646" s="2">
        <v>0.03</v>
      </c>
      <c r="G5646" s="2">
        <v>9</v>
      </c>
      <c r="H5646" s="3">
        <v>45591</v>
      </c>
      <c r="I5646" s="3">
        <v>45596</v>
      </c>
      <c r="J5646" s="2" t="s">
        <v>31</v>
      </c>
      <c r="K5646" s="2" t="s">
        <v>22</v>
      </c>
      <c r="L5646" s="2">
        <v>506.09</v>
      </c>
      <c r="M5646" s="2" t="s">
        <v>23</v>
      </c>
      <c r="N5646" s="11">
        <f>L5646/E5646*100</f>
        <v>14.297741302106139</v>
      </c>
      <c r="O5646" s="12" t="str">
        <f>IF(N5646&lt;10,"Low",IF(N5646&lt;20,"Med","High"))</f>
        <v>Med</v>
      </c>
      <c r="P5646" s="12">
        <f>sales*discount</f>
        <v>106.1895</v>
      </c>
      <c r="Q5646" s="12">
        <f>sales-Discount_Values</f>
        <v>3433.4605000000001</v>
      </c>
      <c r="R5646" s="12">
        <f>DATEDIF(order_date,delivery_date,"D")</f>
        <v>5</v>
      </c>
      <c r="S5646" s="12"/>
    </row>
    <row r="5647" spans="1:19" ht="14.25" customHeight="1" x14ac:dyDescent="0.35">
      <c r="A5647" s="2" t="s">
        <v>12734</v>
      </c>
      <c r="B5647" s="2">
        <v>112701</v>
      </c>
      <c r="C5647" s="2" t="s">
        <v>13</v>
      </c>
      <c r="D5647" s="2" t="s">
        <v>14</v>
      </c>
      <c r="E5647" s="2">
        <v>4995.8999999999996</v>
      </c>
      <c r="F5647" s="2">
        <v>0.39</v>
      </c>
      <c r="G5647" s="2">
        <v>5</v>
      </c>
      <c r="H5647" s="3">
        <v>44975</v>
      </c>
      <c r="I5647" s="3">
        <v>44976</v>
      </c>
      <c r="J5647" s="2" t="s">
        <v>15</v>
      </c>
      <c r="K5647" s="2" t="s">
        <v>27</v>
      </c>
      <c r="L5647" s="2">
        <v>714.47</v>
      </c>
      <c r="M5647" s="2" t="s">
        <v>28</v>
      </c>
      <c r="N5647" s="11">
        <f>L5647/E5647*100</f>
        <v>14.301126924077746</v>
      </c>
      <c r="O5647" s="12" t="str">
        <f>IF(N5647&lt;10,"Low",IF(N5647&lt;20,"Med","High"))</f>
        <v>Med</v>
      </c>
      <c r="P5647" s="12">
        <f>sales*discount</f>
        <v>1948.4009999999998</v>
      </c>
      <c r="Q5647" s="12">
        <f>sales-Discount_Values</f>
        <v>3047.4989999999998</v>
      </c>
      <c r="R5647" s="12">
        <f>DATEDIF(order_date,delivery_date,"D")</f>
        <v>1</v>
      </c>
      <c r="S5647" s="12"/>
    </row>
    <row r="5648" spans="1:19" ht="14.25" customHeight="1" x14ac:dyDescent="0.35">
      <c r="A5648" s="2" t="s">
        <v>3407</v>
      </c>
      <c r="B5648" s="2">
        <v>103374</v>
      </c>
      <c r="C5648" s="2" t="s">
        <v>41</v>
      </c>
      <c r="D5648" s="2" t="s">
        <v>14</v>
      </c>
      <c r="E5648" s="2">
        <v>4615.7</v>
      </c>
      <c r="F5648" s="2">
        <v>0.34</v>
      </c>
      <c r="G5648" s="2">
        <v>2</v>
      </c>
      <c r="H5648" s="3">
        <v>45296</v>
      </c>
      <c r="I5648" s="3">
        <v>45300</v>
      </c>
      <c r="J5648" s="2" t="s">
        <v>31</v>
      </c>
      <c r="K5648" s="2" t="s">
        <v>22</v>
      </c>
      <c r="L5648" s="2">
        <v>660.11</v>
      </c>
      <c r="M5648" s="2" t="s">
        <v>23</v>
      </c>
      <c r="N5648" s="11">
        <f>L5648/E5648*100</f>
        <v>14.301406070585177</v>
      </c>
      <c r="O5648" s="12" t="str">
        <f>IF(N5648&lt;10,"Low",IF(N5648&lt;20,"Med","High"))</f>
        <v>Med</v>
      </c>
      <c r="P5648" s="12">
        <f>sales*discount</f>
        <v>1569.338</v>
      </c>
      <c r="Q5648" s="12">
        <f>sales-Discount_Values</f>
        <v>3046.3620000000001</v>
      </c>
      <c r="R5648" s="12">
        <f>DATEDIF(order_date,delivery_date,"D")</f>
        <v>4</v>
      </c>
      <c r="S5648" s="12"/>
    </row>
    <row r="5649" spans="1:19" ht="14.25" customHeight="1" x14ac:dyDescent="0.35">
      <c r="A5649" s="2" t="s">
        <v>12491</v>
      </c>
      <c r="B5649" s="2">
        <v>112458</v>
      </c>
      <c r="C5649" s="2" t="s">
        <v>19</v>
      </c>
      <c r="D5649" s="2" t="s">
        <v>36</v>
      </c>
      <c r="E5649" s="2">
        <v>2206.33</v>
      </c>
      <c r="F5649" s="2">
        <v>0.4</v>
      </c>
      <c r="G5649" s="2">
        <v>1</v>
      </c>
      <c r="H5649" s="3">
        <v>45481</v>
      </c>
      <c r="I5649" s="3">
        <v>45484</v>
      </c>
      <c r="J5649" s="2" t="s">
        <v>21</v>
      </c>
      <c r="K5649" s="2" t="s">
        <v>22</v>
      </c>
      <c r="L5649" s="2">
        <v>315.54000000000002</v>
      </c>
      <c r="M5649" s="2" t="s">
        <v>28</v>
      </c>
      <c r="N5649" s="11">
        <f>L5649/E5649*100</f>
        <v>14.301577733158686</v>
      </c>
      <c r="O5649" s="12" t="str">
        <f>IF(N5649&lt;10,"Low",IF(N5649&lt;20,"Med","High"))</f>
        <v>Med</v>
      </c>
      <c r="P5649" s="12">
        <f>sales*discount</f>
        <v>882.53200000000004</v>
      </c>
      <c r="Q5649" s="12">
        <f>sales-Discount_Values</f>
        <v>1323.7979999999998</v>
      </c>
      <c r="R5649" s="12">
        <f>DATEDIF(order_date,delivery_date,"D")</f>
        <v>3</v>
      </c>
      <c r="S5649" s="12"/>
    </row>
    <row r="5650" spans="1:19" ht="14.25" customHeight="1" x14ac:dyDescent="0.35">
      <c r="A5650" s="2" t="s">
        <v>11925</v>
      </c>
      <c r="B5650" s="2">
        <v>111892</v>
      </c>
      <c r="C5650" s="2" t="s">
        <v>41</v>
      </c>
      <c r="D5650" s="2" t="s">
        <v>33</v>
      </c>
      <c r="E5650" s="2">
        <v>4157.29</v>
      </c>
      <c r="F5650" s="2">
        <v>0.42</v>
      </c>
      <c r="G5650" s="2">
        <v>5</v>
      </c>
      <c r="H5650" s="3">
        <v>45407</v>
      </c>
      <c r="I5650" s="3">
        <v>45412</v>
      </c>
      <c r="J5650" s="2" t="s">
        <v>15</v>
      </c>
      <c r="K5650" s="2" t="s">
        <v>16</v>
      </c>
      <c r="L5650" s="2">
        <v>594.58000000000004</v>
      </c>
      <c r="M5650" s="2" t="s">
        <v>17</v>
      </c>
      <c r="N5650" s="11">
        <f>L5650/E5650*100</f>
        <v>14.302105458122959</v>
      </c>
      <c r="O5650" s="12" t="str">
        <f>IF(N5650&lt;10,"Low",IF(N5650&lt;20,"Med","High"))</f>
        <v>Med</v>
      </c>
      <c r="P5650" s="12">
        <f>sales*discount</f>
        <v>1746.0617999999999</v>
      </c>
      <c r="Q5650" s="12">
        <f>sales-Discount_Values</f>
        <v>2411.2282</v>
      </c>
      <c r="R5650" s="12">
        <f>DATEDIF(order_date,delivery_date,"D")</f>
        <v>5</v>
      </c>
      <c r="S5650" s="12"/>
    </row>
    <row r="5651" spans="1:19" ht="14.25" customHeight="1" x14ac:dyDescent="0.35">
      <c r="A5651" s="2" t="s">
        <v>9241</v>
      </c>
      <c r="B5651" s="2">
        <v>109208</v>
      </c>
      <c r="C5651" s="2" t="s">
        <v>25</v>
      </c>
      <c r="D5651" s="2" t="s">
        <v>14</v>
      </c>
      <c r="E5651" s="2">
        <v>1436.61</v>
      </c>
      <c r="F5651" s="2">
        <v>0.42</v>
      </c>
      <c r="G5651" s="2">
        <v>9</v>
      </c>
      <c r="H5651" s="3">
        <v>45101</v>
      </c>
      <c r="I5651" s="3">
        <v>45105</v>
      </c>
      <c r="J5651" s="2" t="s">
        <v>15</v>
      </c>
      <c r="K5651" s="2" t="s">
        <v>16</v>
      </c>
      <c r="L5651" s="2">
        <v>205.47</v>
      </c>
      <c r="M5651" s="2" t="s">
        <v>39</v>
      </c>
      <c r="N5651" s="11">
        <f>L5651/E5651*100</f>
        <v>14.302420281078373</v>
      </c>
      <c r="O5651" s="12" t="str">
        <f>IF(N5651&lt;10,"Low",IF(N5651&lt;20,"Med","High"))</f>
        <v>Med</v>
      </c>
      <c r="P5651" s="12">
        <f>sales*discount</f>
        <v>603.37619999999993</v>
      </c>
      <c r="Q5651" s="12">
        <f>sales-Discount_Values</f>
        <v>833.23379999999997</v>
      </c>
      <c r="R5651" s="12">
        <f>DATEDIF(order_date,delivery_date,"D")</f>
        <v>4</v>
      </c>
      <c r="S5651" s="12"/>
    </row>
    <row r="5652" spans="1:19" ht="14.25" customHeight="1" x14ac:dyDescent="0.35">
      <c r="A5652" s="2" t="s">
        <v>2051</v>
      </c>
      <c r="B5652" s="2">
        <v>102018</v>
      </c>
      <c r="C5652" s="2" t="s">
        <v>25</v>
      </c>
      <c r="D5652" s="2" t="s">
        <v>26</v>
      </c>
      <c r="E5652" s="2">
        <v>1387.49</v>
      </c>
      <c r="F5652" s="2">
        <v>0.08</v>
      </c>
      <c r="G5652" s="2">
        <v>1</v>
      </c>
      <c r="H5652" s="3">
        <v>45224</v>
      </c>
      <c r="I5652" s="3">
        <v>45230</v>
      </c>
      <c r="J5652" s="2" t="s">
        <v>31</v>
      </c>
      <c r="K5652" s="2" t="s">
        <v>16</v>
      </c>
      <c r="L5652" s="2">
        <v>198.45</v>
      </c>
      <c r="M5652" s="2" t="s">
        <v>17</v>
      </c>
      <c r="N5652" s="11">
        <f>L5652/E5652*100</f>
        <v>14.302805785987646</v>
      </c>
      <c r="O5652" s="12" t="str">
        <f>IF(N5652&lt;10,"Low",IF(N5652&lt;20,"Med","High"))</f>
        <v>Med</v>
      </c>
      <c r="P5652" s="12">
        <f>sales*discount</f>
        <v>110.9992</v>
      </c>
      <c r="Q5652" s="12">
        <f>sales-Discount_Values</f>
        <v>1276.4908</v>
      </c>
      <c r="R5652" s="12">
        <f>DATEDIF(order_date,delivery_date,"D")</f>
        <v>6</v>
      </c>
      <c r="S5652" s="12"/>
    </row>
    <row r="5653" spans="1:19" ht="14.25" customHeight="1" x14ac:dyDescent="0.35">
      <c r="A5653" s="2" t="s">
        <v>13077</v>
      </c>
      <c r="B5653" s="2">
        <v>113044</v>
      </c>
      <c r="C5653" s="2" t="s">
        <v>41</v>
      </c>
      <c r="D5653" s="2" t="s">
        <v>26</v>
      </c>
      <c r="E5653" s="2">
        <v>3983.9</v>
      </c>
      <c r="F5653" s="2">
        <v>0.11</v>
      </c>
      <c r="G5653" s="2">
        <v>4</v>
      </c>
      <c r="H5653" s="3">
        <v>45610</v>
      </c>
      <c r="I5653" s="3">
        <v>45617</v>
      </c>
      <c r="J5653" s="2" t="s">
        <v>21</v>
      </c>
      <c r="K5653" s="2" t="s">
        <v>22</v>
      </c>
      <c r="L5653" s="2">
        <v>569.9</v>
      </c>
      <c r="M5653" s="2" t="s">
        <v>17</v>
      </c>
      <c r="N5653" s="11">
        <f>L5653/E5653*100</f>
        <v>14.305077938703281</v>
      </c>
      <c r="O5653" s="12" t="str">
        <f>IF(N5653&lt;10,"Low",IF(N5653&lt;20,"Med","High"))</f>
        <v>Med</v>
      </c>
      <c r="P5653" s="12">
        <f>sales*discount</f>
        <v>438.22899999999998</v>
      </c>
      <c r="Q5653" s="12">
        <f>sales-Discount_Values</f>
        <v>3545.6710000000003</v>
      </c>
      <c r="R5653" s="12">
        <f>DATEDIF(order_date,delivery_date,"D")</f>
        <v>7</v>
      </c>
      <c r="S5653" s="12"/>
    </row>
    <row r="5654" spans="1:19" ht="14.25" customHeight="1" x14ac:dyDescent="0.35">
      <c r="A5654" s="2" t="s">
        <v>11342</v>
      </c>
      <c r="B5654" s="2">
        <v>111309</v>
      </c>
      <c r="C5654" s="2" t="s">
        <v>41</v>
      </c>
      <c r="D5654" s="2" t="s">
        <v>33</v>
      </c>
      <c r="E5654" s="2">
        <v>4616.09</v>
      </c>
      <c r="F5654" s="2">
        <v>0.27</v>
      </c>
      <c r="G5654" s="2">
        <v>4</v>
      </c>
      <c r="H5654" s="3">
        <v>45497</v>
      </c>
      <c r="I5654" s="3">
        <v>45499</v>
      </c>
      <c r="J5654" s="2" t="s">
        <v>15</v>
      </c>
      <c r="K5654" s="2" t="s">
        <v>27</v>
      </c>
      <c r="L5654" s="2">
        <v>660.47</v>
      </c>
      <c r="M5654" s="2" t="s">
        <v>23</v>
      </c>
      <c r="N5654" s="11">
        <f>L5654/E5654*100</f>
        <v>14.307996594520469</v>
      </c>
      <c r="O5654" s="12" t="str">
        <f>IF(N5654&lt;10,"Low",IF(N5654&lt;20,"Med","High"))</f>
        <v>Med</v>
      </c>
      <c r="P5654" s="12">
        <f>sales*discount</f>
        <v>1246.3443000000002</v>
      </c>
      <c r="Q5654" s="12">
        <f>sales-Discount_Values</f>
        <v>3369.7456999999999</v>
      </c>
      <c r="R5654" s="12">
        <f>DATEDIF(order_date,delivery_date,"D")</f>
        <v>2</v>
      </c>
      <c r="S5654" s="12"/>
    </row>
    <row r="5655" spans="1:19" ht="14.25" customHeight="1" x14ac:dyDescent="0.35">
      <c r="A5655" s="2" t="s">
        <v>3173</v>
      </c>
      <c r="B5655" s="2">
        <v>103140</v>
      </c>
      <c r="C5655" s="2" t="s">
        <v>41</v>
      </c>
      <c r="D5655" s="2" t="s">
        <v>14</v>
      </c>
      <c r="E5655" s="2">
        <v>1592.67</v>
      </c>
      <c r="F5655" s="2">
        <v>7.0000000000000007E-2</v>
      </c>
      <c r="G5655" s="2">
        <v>8</v>
      </c>
      <c r="H5655" s="3">
        <v>45334</v>
      </c>
      <c r="I5655" s="3">
        <v>45337</v>
      </c>
      <c r="J5655" s="2" t="s">
        <v>21</v>
      </c>
      <c r="K5655" s="2" t="s">
        <v>27</v>
      </c>
      <c r="L5655" s="2">
        <v>227.96</v>
      </c>
      <c r="M5655" s="2" t="s">
        <v>28</v>
      </c>
      <c r="N5655" s="11">
        <f>L5655/E5655*100</f>
        <v>14.313071760000501</v>
      </c>
      <c r="O5655" s="12" t="str">
        <f>IF(N5655&lt;10,"Low",IF(N5655&lt;20,"Med","High"))</f>
        <v>Med</v>
      </c>
      <c r="P5655" s="12">
        <f>sales*discount</f>
        <v>111.48690000000002</v>
      </c>
      <c r="Q5655" s="12">
        <f>sales-Discount_Values</f>
        <v>1481.1831</v>
      </c>
      <c r="R5655" s="12">
        <f>DATEDIF(order_date,delivery_date,"D")</f>
        <v>3</v>
      </c>
      <c r="S5655" s="12"/>
    </row>
    <row r="5656" spans="1:19" ht="14.25" customHeight="1" x14ac:dyDescent="0.35">
      <c r="A5656" s="2" t="s">
        <v>8105</v>
      </c>
      <c r="B5656" s="2">
        <v>108072</v>
      </c>
      <c r="C5656" s="2" t="s">
        <v>13</v>
      </c>
      <c r="D5656" s="2" t="s">
        <v>33</v>
      </c>
      <c r="E5656" s="2">
        <v>2888.78</v>
      </c>
      <c r="F5656" s="2">
        <v>0.14000000000000001</v>
      </c>
      <c r="G5656" s="2">
        <v>2</v>
      </c>
      <c r="H5656" s="3">
        <v>45080</v>
      </c>
      <c r="I5656" s="3">
        <v>45081</v>
      </c>
      <c r="J5656" s="2" t="s">
        <v>15</v>
      </c>
      <c r="K5656" s="2" t="s">
        <v>27</v>
      </c>
      <c r="L5656" s="2">
        <v>413.5</v>
      </c>
      <c r="M5656" s="2" t="s">
        <v>17</v>
      </c>
      <c r="N5656" s="11">
        <f>L5656/E5656*100</f>
        <v>14.314001066194033</v>
      </c>
      <c r="O5656" s="12" t="str">
        <f>IF(N5656&lt;10,"Low",IF(N5656&lt;20,"Med","High"))</f>
        <v>Med</v>
      </c>
      <c r="P5656" s="12">
        <f>sales*discount</f>
        <v>404.42920000000009</v>
      </c>
      <c r="Q5656" s="12">
        <f>sales-Discount_Values</f>
        <v>2484.3508000000002</v>
      </c>
      <c r="R5656" s="12">
        <f>DATEDIF(order_date,delivery_date,"D")</f>
        <v>1</v>
      </c>
      <c r="S5656" s="12"/>
    </row>
    <row r="5657" spans="1:19" ht="14.25" customHeight="1" x14ac:dyDescent="0.35">
      <c r="A5657" s="2" t="s">
        <v>14867</v>
      </c>
      <c r="B5657" s="2">
        <v>114834</v>
      </c>
      <c r="C5657" s="2" t="s">
        <v>25</v>
      </c>
      <c r="D5657" s="2" t="s">
        <v>33</v>
      </c>
      <c r="E5657" s="2">
        <v>838.55</v>
      </c>
      <c r="F5657" s="2">
        <v>0.06</v>
      </c>
      <c r="G5657" s="2">
        <v>2</v>
      </c>
      <c r="H5657" s="3">
        <v>45556</v>
      </c>
      <c r="I5657" s="3">
        <v>45557</v>
      </c>
      <c r="J5657" s="2" t="s">
        <v>15</v>
      </c>
      <c r="K5657" s="2" t="s">
        <v>27</v>
      </c>
      <c r="L5657" s="2">
        <v>120.05</v>
      </c>
      <c r="M5657" s="2" t="s">
        <v>17</v>
      </c>
      <c r="N5657" s="11">
        <f>L5657/E5657*100</f>
        <v>14.316379464551906</v>
      </c>
      <c r="O5657" s="12" t="str">
        <f>IF(N5657&lt;10,"Low",IF(N5657&lt;20,"Med","High"))</f>
        <v>Med</v>
      </c>
      <c r="P5657" s="12">
        <f>sales*discount</f>
        <v>50.312999999999995</v>
      </c>
      <c r="Q5657" s="12">
        <f>sales-Discount_Values</f>
        <v>788.23699999999997</v>
      </c>
      <c r="R5657" s="12">
        <f>DATEDIF(order_date,delivery_date,"D")</f>
        <v>1</v>
      </c>
      <c r="S5657" s="12"/>
    </row>
    <row r="5658" spans="1:19" ht="14.25" customHeight="1" x14ac:dyDescent="0.35">
      <c r="A5658" s="2" t="s">
        <v>12577</v>
      </c>
      <c r="B5658" s="2">
        <v>112544</v>
      </c>
      <c r="C5658" s="2" t="s">
        <v>41</v>
      </c>
      <c r="D5658" s="2" t="s">
        <v>36</v>
      </c>
      <c r="E5658" s="2">
        <v>2474.27</v>
      </c>
      <c r="F5658" s="2">
        <v>0.06</v>
      </c>
      <c r="G5658" s="2">
        <v>1</v>
      </c>
      <c r="H5658" s="3">
        <v>45111</v>
      </c>
      <c r="I5658" s="3">
        <v>45116</v>
      </c>
      <c r="J5658" s="2" t="s">
        <v>15</v>
      </c>
      <c r="K5658" s="2" t="s">
        <v>27</v>
      </c>
      <c r="L5658" s="2">
        <v>354.23</v>
      </c>
      <c r="M5658" s="2" t="s">
        <v>17</v>
      </c>
      <c r="N5658" s="11">
        <f>L5658/E5658*100</f>
        <v>14.316545890302997</v>
      </c>
      <c r="O5658" s="12" t="str">
        <f>IF(N5658&lt;10,"Low",IF(N5658&lt;20,"Med","High"))</f>
        <v>Med</v>
      </c>
      <c r="P5658" s="12">
        <f>sales*discount</f>
        <v>148.4562</v>
      </c>
      <c r="Q5658" s="12">
        <f>sales-Discount_Values</f>
        <v>2325.8137999999999</v>
      </c>
      <c r="R5658" s="12">
        <f>DATEDIF(order_date,delivery_date,"D")</f>
        <v>5</v>
      </c>
      <c r="S5658" s="12"/>
    </row>
    <row r="5659" spans="1:19" ht="14.25" customHeight="1" x14ac:dyDescent="0.35">
      <c r="A5659" s="2" t="s">
        <v>11122</v>
      </c>
      <c r="B5659" s="2">
        <v>111089</v>
      </c>
      <c r="C5659" s="2" t="s">
        <v>25</v>
      </c>
      <c r="D5659" s="2" t="s">
        <v>33</v>
      </c>
      <c r="E5659" s="2">
        <v>1847.15</v>
      </c>
      <c r="F5659" s="2">
        <v>0.38</v>
      </c>
      <c r="G5659" s="2">
        <v>4</v>
      </c>
      <c r="H5659" s="3">
        <v>45356</v>
      </c>
      <c r="I5659" s="3">
        <v>45360</v>
      </c>
      <c r="J5659" s="2" t="s">
        <v>21</v>
      </c>
      <c r="K5659" s="2" t="s">
        <v>27</v>
      </c>
      <c r="L5659" s="2">
        <v>264.45999999999998</v>
      </c>
      <c r="M5659" s="2" t="s">
        <v>39</v>
      </c>
      <c r="N5659" s="11">
        <f>L5659/E5659*100</f>
        <v>14.31719134883469</v>
      </c>
      <c r="O5659" s="12" t="str">
        <f>IF(N5659&lt;10,"Low",IF(N5659&lt;20,"Med","High"))</f>
        <v>Med</v>
      </c>
      <c r="P5659" s="12">
        <f>sales*discount</f>
        <v>701.91700000000003</v>
      </c>
      <c r="Q5659" s="12">
        <f>sales-Discount_Values</f>
        <v>1145.2330000000002</v>
      </c>
      <c r="R5659" s="12">
        <f>DATEDIF(order_date,delivery_date,"D")</f>
        <v>4</v>
      </c>
      <c r="S5659" s="12"/>
    </row>
    <row r="5660" spans="1:19" ht="14.25" customHeight="1" x14ac:dyDescent="0.35">
      <c r="A5660" s="2" t="s">
        <v>12334</v>
      </c>
      <c r="B5660" s="2">
        <v>112301</v>
      </c>
      <c r="C5660" s="2" t="s">
        <v>19</v>
      </c>
      <c r="D5660" s="2" t="s">
        <v>33</v>
      </c>
      <c r="E5660" s="2">
        <v>953.69</v>
      </c>
      <c r="F5660" s="2">
        <v>0.02</v>
      </c>
      <c r="G5660" s="2">
        <v>9</v>
      </c>
      <c r="H5660" s="3">
        <v>45590</v>
      </c>
      <c r="I5660" s="3">
        <v>45596</v>
      </c>
      <c r="J5660" s="2" t="s">
        <v>21</v>
      </c>
      <c r="K5660" s="2" t="s">
        <v>16</v>
      </c>
      <c r="L5660" s="2">
        <v>136.56</v>
      </c>
      <c r="M5660" s="2" t="s">
        <v>17</v>
      </c>
      <c r="N5660" s="11">
        <f>L5660/E5660*100</f>
        <v>14.319118371797963</v>
      </c>
      <c r="O5660" s="12" t="str">
        <f>IF(N5660&lt;10,"Low",IF(N5660&lt;20,"Med","High"))</f>
        <v>Med</v>
      </c>
      <c r="P5660" s="12">
        <f>sales*discount</f>
        <v>19.073800000000002</v>
      </c>
      <c r="Q5660" s="12">
        <f>sales-Discount_Values</f>
        <v>934.61620000000005</v>
      </c>
      <c r="R5660" s="12">
        <f>DATEDIF(order_date,delivery_date,"D")</f>
        <v>6</v>
      </c>
      <c r="S5660" s="12"/>
    </row>
    <row r="5661" spans="1:19" ht="14.25" customHeight="1" x14ac:dyDescent="0.35">
      <c r="A5661" s="2" t="s">
        <v>12390</v>
      </c>
      <c r="B5661" s="2">
        <v>112357</v>
      </c>
      <c r="C5661" s="2" t="s">
        <v>41</v>
      </c>
      <c r="D5661" s="2" t="s">
        <v>26</v>
      </c>
      <c r="E5661" s="2">
        <v>3449.05</v>
      </c>
      <c r="F5661" s="2">
        <v>0.27</v>
      </c>
      <c r="G5661" s="2">
        <v>8</v>
      </c>
      <c r="H5661" s="3">
        <v>45332</v>
      </c>
      <c r="I5661" s="3">
        <v>45335</v>
      </c>
      <c r="J5661" s="2" t="s">
        <v>21</v>
      </c>
      <c r="K5661" s="2" t="s">
        <v>22</v>
      </c>
      <c r="L5661" s="2">
        <v>493.92</v>
      </c>
      <c r="M5661" s="2" t="s">
        <v>39</v>
      </c>
      <c r="N5661" s="11">
        <f>L5661/E5661*100</f>
        <v>14.320465055595019</v>
      </c>
      <c r="O5661" s="12" t="str">
        <f>IF(N5661&lt;10,"Low",IF(N5661&lt;20,"Med","High"))</f>
        <v>Med</v>
      </c>
      <c r="P5661" s="12">
        <f>sales*discount</f>
        <v>931.24350000000015</v>
      </c>
      <c r="Q5661" s="12">
        <f>sales-Discount_Values</f>
        <v>2517.8065000000001</v>
      </c>
      <c r="R5661" s="12">
        <f>DATEDIF(order_date,delivery_date,"D")</f>
        <v>3</v>
      </c>
      <c r="S5661" s="12"/>
    </row>
    <row r="5662" spans="1:19" ht="14.25" customHeight="1" x14ac:dyDescent="0.35">
      <c r="A5662" s="2" t="s">
        <v>184</v>
      </c>
      <c r="B5662" s="2">
        <v>100151</v>
      </c>
      <c r="C5662" s="2" t="s">
        <v>13</v>
      </c>
      <c r="D5662" s="2" t="s">
        <v>26</v>
      </c>
      <c r="E5662" s="2">
        <v>4309.92</v>
      </c>
      <c r="F5662" s="2">
        <v>0.06</v>
      </c>
      <c r="G5662" s="2">
        <v>2</v>
      </c>
      <c r="H5662" s="3">
        <v>44980</v>
      </c>
      <c r="I5662" s="3">
        <v>44983</v>
      </c>
      <c r="J5662" s="2" t="s">
        <v>15</v>
      </c>
      <c r="K5662" s="2" t="s">
        <v>22</v>
      </c>
      <c r="L5662" s="2">
        <v>617.32000000000005</v>
      </c>
      <c r="M5662" s="2" t="s">
        <v>34</v>
      </c>
      <c r="N5662" s="11">
        <f>L5662/E5662*100</f>
        <v>14.323235698110407</v>
      </c>
      <c r="O5662" s="12" t="str">
        <f>IF(N5662&lt;10,"Low",IF(N5662&lt;20,"Med","High"))</f>
        <v>Med</v>
      </c>
      <c r="P5662" s="12">
        <f>sales*discount</f>
        <v>258.59519999999998</v>
      </c>
      <c r="Q5662" s="12">
        <f>sales-Discount_Values</f>
        <v>4051.3248000000003</v>
      </c>
      <c r="R5662" s="12">
        <f>DATEDIF(order_date,delivery_date,"D")</f>
        <v>3</v>
      </c>
      <c r="S5662" s="12"/>
    </row>
    <row r="5663" spans="1:19" ht="14.25" customHeight="1" x14ac:dyDescent="0.35">
      <c r="A5663" s="2" t="s">
        <v>321</v>
      </c>
      <c r="B5663" s="2">
        <v>100288</v>
      </c>
      <c r="C5663" s="2" t="s">
        <v>25</v>
      </c>
      <c r="D5663" s="2" t="s">
        <v>33</v>
      </c>
      <c r="E5663" s="2">
        <v>2564.92</v>
      </c>
      <c r="F5663" s="2">
        <v>0.26</v>
      </c>
      <c r="G5663" s="2">
        <v>2</v>
      </c>
      <c r="H5663" s="3">
        <v>45548</v>
      </c>
      <c r="I5663" s="3">
        <v>45555</v>
      </c>
      <c r="J5663" s="2" t="s">
        <v>31</v>
      </c>
      <c r="K5663" s="2" t="s">
        <v>22</v>
      </c>
      <c r="L5663" s="2">
        <v>367.39</v>
      </c>
      <c r="M5663" s="2" t="s">
        <v>48</v>
      </c>
      <c r="N5663" s="11">
        <f>L5663/E5663*100</f>
        <v>14.323643622413174</v>
      </c>
      <c r="O5663" s="12" t="str">
        <f>IF(N5663&lt;10,"Low",IF(N5663&lt;20,"Med","High"))</f>
        <v>Med</v>
      </c>
      <c r="P5663" s="12">
        <f>sales*discount</f>
        <v>666.87920000000008</v>
      </c>
      <c r="Q5663" s="12">
        <f>sales-Discount_Values</f>
        <v>1898.0408</v>
      </c>
      <c r="R5663" s="12">
        <f>DATEDIF(order_date,delivery_date,"D")</f>
        <v>7</v>
      </c>
      <c r="S5663" s="12"/>
    </row>
    <row r="5664" spans="1:19" ht="14.25" customHeight="1" x14ac:dyDescent="0.35">
      <c r="A5664" s="2" t="s">
        <v>1509</v>
      </c>
      <c r="B5664" s="2">
        <v>101476</v>
      </c>
      <c r="C5664" s="2" t="s">
        <v>13</v>
      </c>
      <c r="D5664" s="2" t="s">
        <v>36</v>
      </c>
      <c r="E5664" s="2">
        <v>3833.5</v>
      </c>
      <c r="F5664" s="2">
        <v>0.2</v>
      </c>
      <c r="G5664" s="2">
        <v>5</v>
      </c>
      <c r="H5664" s="3">
        <v>45059</v>
      </c>
      <c r="I5664" s="3">
        <v>45061</v>
      </c>
      <c r="J5664" s="2" t="s">
        <v>21</v>
      </c>
      <c r="K5664" s="2" t="s">
        <v>22</v>
      </c>
      <c r="L5664" s="2">
        <v>549.36</v>
      </c>
      <c r="M5664" s="2" t="s">
        <v>23</v>
      </c>
      <c r="N5664" s="11">
        <f>L5664/E5664*100</f>
        <v>14.330507369244817</v>
      </c>
      <c r="O5664" s="12" t="str">
        <f>IF(N5664&lt;10,"Low",IF(N5664&lt;20,"Med","High"))</f>
        <v>Med</v>
      </c>
      <c r="P5664" s="12">
        <f>sales*discount</f>
        <v>766.7</v>
      </c>
      <c r="Q5664" s="12">
        <f>sales-Discount_Values</f>
        <v>3066.8</v>
      </c>
      <c r="R5664" s="12">
        <f>DATEDIF(order_date,delivery_date,"D")</f>
        <v>2</v>
      </c>
      <c r="S5664" s="12"/>
    </row>
    <row r="5665" spans="1:19" ht="14.25" customHeight="1" x14ac:dyDescent="0.35">
      <c r="A5665" s="2" t="s">
        <v>8061</v>
      </c>
      <c r="B5665" s="2">
        <v>108028</v>
      </c>
      <c r="C5665" s="2" t="s">
        <v>41</v>
      </c>
      <c r="D5665" s="2" t="s">
        <v>20</v>
      </c>
      <c r="E5665" s="2">
        <v>2569.98</v>
      </c>
      <c r="F5665" s="2">
        <v>0.1</v>
      </c>
      <c r="G5665" s="2">
        <v>5</v>
      </c>
      <c r="H5665" s="3">
        <v>44974</v>
      </c>
      <c r="I5665" s="3">
        <v>44977</v>
      </c>
      <c r="J5665" s="2" t="s">
        <v>15</v>
      </c>
      <c r="K5665" s="2" t="s">
        <v>22</v>
      </c>
      <c r="L5665" s="2">
        <v>368.3</v>
      </c>
      <c r="M5665" s="2" t="s">
        <v>39</v>
      </c>
      <c r="N5665" s="11">
        <f>L5665/E5665*100</f>
        <v>14.33085082374182</v>
      </c>
      <c r="O5665" s="12" t="str">
        <f>IF(N5665&lt;10,"Low",IF(N5665&lt;20,"Med","High"))</f>
        <v>Med</v>
      </c>
      <c r="P5665" s="12">
        <f>sales*discount</f>
        <v>256.99799999999999</v>
      </c>
      <c r="Q5665" s="12">
        <f>sales-Discount_Values</f>
        <v>2312.982</v>
      </c>
      <c r="R5665" s="12">
        <f>DATEDIF(order_date,delivery_date,"D")</f>
        <v>3</v>
      </c>
      <c r="S5665" s="12"/>
    </row>
    <row r="5666" spans="1:19" ht="14.25" customHeight="1" x14ac:dyDescent="0.35">
      <c r="A5666" s="2" t="s">
        <v>13497</v>
      </c>
      <c r="B5666" s="2">
        <v>113464</v>
      </c>
      <c r="C5666" s="2" t="s">
        <v>25</v>
      </c>
      <c r="D5666" s="2" t="s">
        <v>26</v>
      </c>
      <c r="E5666" s="2">
        <v>2685.55</v>
      </c>
      <c r="F5666" s="2">
        <v>0.37</v>
      </c>
      <c r="G5666" s="2">
        <v>1</v>
      </c>
      <c r="H5666" s="3">
        <v>45148</v>
      </c>
      <c r="I5666" s="3">
        <v>45152</v>
      </c>
      <c r="J5666" s="2" t="s">
        <v>21</v>
      </c>
      <c r="K5666" s="2" t="s">
        <v>27</v>
      </c>
      <c r="L5666" s="2">
        <v>385.03</v>
      </c>
      <c r="M5666" s="2" t="s">
        <v>23</v>
      </c>
      <c r="N5666" s="11">
        <f>L5666/E5666*100</f>
        <v>14.337100407737704</v>
      </c>
      <c r="O5666" s="12" t="str">
        <f>IF(N5666&lt;10,"Low",IF(N5666&lt;20,"Med","High"))</f>
        <v>Med</v>
      </c>
      <c r="P5666" s="12">
        <f>sales*discount</f>
        <v>993.65350000000001</v>
      </c>
      <c r="Q5666" s="12">
        <f>sales-Discount_Values</f>
        <v>1691.8965000000003</v>
      </c>
      <c r="R5666" s="12">
        <f>DATEDIF(order_date,delivery_date,"D")</f>
        <v>4</v>
      </c>
      <c r="S5666" s="12"/>
    </row>
    <row r="5667" spans="1:19" ht="14.25" customHeight="1" x14ac:dyDescent="0.35">
      <c r="A5667" s="2" t="s">
        <v>14184</v>
      </c>
      <c r="B5667" s="2">
        <v>114151</v>
      </c>
      <c r="C5667" s="2" t="s">
        <v>19</v>
      </c>
      <c r="D5667" s="2" t="s">
        <v>26</v>
      </c>
      <c r="E5667" s="2">
        <v>869.07</v>
      </c>
      <c r="F5667" s="2">
        <v>0.08</v>
      </c>
      <c r="G5667" s="2">
        <v>3</v>
      </c>
      <c r="H5667" s="3">
        <v>45451</v>
      </c>
      <c r="I5667" s="3">
        <v>45458</v>
      </c>
      <c r="J5667" s="2" t="s">
        <v>31</v>
      </c>
      <c r="K5667" s="2" t="s">
        <v>27</v>
      </c>
      <c r="L5667" s="2">
        <v>124.6</v>
      </c>
      <c r="M5667" s="2" t="s">
        <v>28</v>
      </c>
      <c r="N5667" s="11">
        <f>L5667/E5667*100</f>
        <v>14.337165015476314</v>
      </c>
      <c r="O5667" s="12" t="str">
        <f>IF(N5667&lt;10,"Low",IF(N5667&lt;20,"Med","High"))</f>
        <v>Med</v>
      </c>
      <c r="P5667" s="12">
        <f>sales*discount</f>
        <v>69.525600000000011</v>
      </c>
      <c r="Q5667" s="12">
        <f>sales-Discount_Values</f>
        <v>799.5444</v>
      </c>
      <c r="R5667" s="12">
        <f>DATEDIF(order_date,delivery_date,"D")</f>
        <v>7</v>
      </c>
      <c r="S5667" s="12"/>
    </row>
    <row r="5668" spans="1:19" ht="14.25" customHeight="1" x14ac:dyDescent="0.35">
      <c r="A5668" s="2" t="s">
        <v>3690</v>
      </c>
      <c r="B5668" s="2">
        <v>103657</v>
      </c>
      <c r="C5668" s="2" t="s">
        <v>19</v>
      </c>
      <c r="D5668" s="2" t="s">
        <v>20</v>
      </c>
      <c r="E5668" s="2">
        <v>2539.69</v>
      </c>
      <c r="F5668" s="2">
        <v>0.18</v>
      </c>
      <c r="G5668" s="2">
        <v>2</v>
      </c>
      <c r="H5668" s="3">
        <v>45318</v>
      </c>
      <c r="I5668" s="3">
        <v>45319</v>
      </c>
      <c r="J5668" s="2" t="s">
        <v>21</v>
      </c>
      <c r="K5668" s="2" t="s">
        <v>27</v>
      </c>
      <c r="L5668" s="2">
        <v>364.17</v>
      </c>
      <c r="M5668" s="2" t="s">
        <v>48</v>
      </c>
      <c r="N5668" s="11">
        <f>L5668/E5668*100</f>
        <v>14.339151628742092</v>
      </c>
      <c r="O5668" s="12" t="str">
        <f>IF(N5668&lt;10,"Low",IF(N5668&lt;20,"Med","High"))</f>
        <v>Med</v>
      </c>
      <c r="P5668" s="12">
        <f>sales*discount</f>
        <v>457.14420000000001</v>
      </c>
      <c r="Q5668" s="12">
        <f>sales-Discount_Values</f>
        <v>2082.5457999999999</v>
      </c>
      <c r="R5668" s="12">
        <f>DATEDIF(order_date,delivery_date,"D")</f>
        <v>1</v>
      </c>
      <c r="S5668" s="12"/>
    </row>
    <row r="5669" spans="1:19" ht="14.25" customHeight="1" x14ac:dyDescent="0.35">
      <c r="A5669" s="2" t="s">
        <v>13625</v>
      </c>
      <c r="B5669" s="2">
        <v>113592</v>
      </c>
      <c r="C5669" s="2" t="s">
        <v>13</v>
      </c>
      <c r="D5669" s="2" t="s">
        <v>20</v>
      </c>
      <c r="E5669" s="2">
        <v>1740.31</v>
      </c>
      <c r="F5669" s="2">
        <v>0.04</v>
      </c>
      <c r="G5669" s="2">
        <v>5</v>
      </c>
      <c r="H5669" s="3">
        <v>45111</v>
      </c>
      <c r="I5669" s="3">
        <v>45115</v>
      </c>
      <c r="J5669" s="2" t="s">
        <v>31</v>
      </c>
      <c r="K5669" s="2" t="s">
        <v>27</v>
      </c>
      <c r="L5669" s="2">
        <v>249.6</v>
      </c>
      <c r="M5669" s="2" t="s">
        <v>48</v>
      </c>
      <c r="N5669" s="11">
        <f>L5669/E5669*100</f>
        <v>14.34227235377605</v>
      </c>
      <c r="O5669" s="12" t="str">
        <f>IF(N5669&lt;10,"Low",IF(N5669&lt;20,"Med","High"))</f>
        <v>Med</v>
      </c>
      <c r="P5669" s="12">
        <f>sales*discount</f>
        <v>69.612399999999994</v>
      </c>
      <c r="Q5669" s="12">
        <f>sales-Discount_Values</f>
        <v>1670.6976</v>
      </c>
      <c r="R5669" s="12">
        <f>DATEDIF(order_date,delivery_date,"D")</f>
        <v>4</v>
      </c>
      <c r="S5669" s="12"/>
    </row>
    <row r="5670" spans="1:19" ht="14.25" customHeight="1" x14ac:dyDescent="0.35">
      <c r="A5670" s="2" t="s">
        <v>8965</v>
      </c>
      <c r="B5670" s="2">
        <v>108932</v>
      </c>
      <c r="C5670" s="2" t="s">
        <v>41</v>
      </c>
      <c r="D5670" s="2" t="s">
        <v>36</v>
      </c>
      <c r="E5670" s="2">
        <v>4657.93</v>
      </c>
      <c r="F5670" s="2">
        <v>0.03</v>
      </c>
      <c r="G5670" s="2">
        <v>3</v>
      </c>
      <c r="H5670" s="3">
        <v>45037</v>
      </c>
      <c r="I5670" s="3">
        <v>45040</v>
      </c>
      <c r="J5670" s="2" t="s">
        <v>21</v>
      </c>
      <c r="K5670" s="2" t="s">
        <v>27</v>
      </c>
      <c r="L5670" s="2">
        <v>668.15</v>
      </c>
      <c r="M5670" s="2" t="s">
        <v>39</v>
      </c>
      <c r="N5670" s="11">
        <f>L5670/E5670*100</f>
        <v>14.344354681156648</v>
      </c>
      <c r="O5670" s="12" t="str">
        <f>IF(N5670&lt;10,"Low",IF(N5670&lt;20,"Med","High"))</f>
        <v>Med</v>
      </c>
      <c r="P5670" s="12">
        <f>sales*discount</f>
        <v>139.7379</v>
      </c>
      <c r="Q5670" s="12">
        <f>sales-Discount_Values</f>
        <v>4518.1921000000002</v>
      </c>
      <c r="R5670" s="12">
        <f>DATEDIF(order_date,delivery_date,"D")</f>
        <v>3</v>
      </c>
      <c r="S5670" s="12"/>
    </row>
    <row r="5671" spans="1:19" ht="14.25" customHeight="1" x14ac:dyDescent="0.35">
      <c r="A5671" s="2" t="s">
        <v>15155</v>
      </c>
      <c r="B5671" s="2">
        <v>115122</v>
      </c>
      <c r="C5671" s="2" t="s">
        <v>13</v>
      </c>
      <c r="D5671" s="2" t="s">
        <v>36</v>
      </c>
      <c r="E5671" s="2">
        <v>417.12</v>
      </c>
      <c r="F5671" s="2">
        <v>0</v>
      </c>
      <c r="G5671" s="2">
        <v>7</v>
      </c>
      <c r="H5671" s="3">
        <v>45396</v>
      </c>
      <c r="I5671" s="3">
        <v>45402</v>
      </c>
      <c r="J5671" s="2" t="s">
        <v>21</v>
      </c>
      <c r="K5671" s="2" t="s">
        <v>27</v>
      </c>
      <c r="L5671" s="2">
        <v>59.84</v>
      </c>
      <c r="M5671" s="2" t="s">
        <v>39</v>
      </c>
      <c r="N5671" s="11">
        <f>L5671/E5671*100</f>
        <v>14.345991561181433</v>
      </c>
      <c r="O5671" s="12" t="str">
        <f>IF(N5671&lt;10,"Low",IF(N5671&lt;20,"Med","High"))</f>
        <v>Med</v>
      </c>
      <c r="P5671" s="12">
        <f>sales*discount</f>
        <v>0</v>
      </c>
      <c r="Q5671" s="12">
        <f>sales-Discount_Values</f>
        <v>417.12</v>
      </c>
      <c r="R5671" s="12">
        <f>DATEDIF(order_date,delivery_date,"D")</f>
        <v>6</v>
      </c>
      <c r="S5671" s="12"/>
    </row>
    <row r="5672" spans="1:19" ht="14.25" customHeight="1" x14ac:dyDescent="0.35">
      <c r="A5672" s="2" t="s">
        <v>545</v>
      </c>
      <c r="B5672" s="2">
        <v>100512</v>
      </c>
      <c r="C5672" s="2" t="s">
        <v>13</v>
      </c>
      <c r="D5672" s="2" t="s">
        <v>20</v>
      </c>
      <c r="E5672" s="2">
        <v>4097.3999999999996</v>
      </c>
      <c r="F5672" s="2">
        <v>0.03</v>
      </c>
      <c r="G5672" s="2">
        <v>5</v>
      </c>
      <c r="H5672" s="3">
        <v>45503</v>
      </c>
      <c r="I5672" s="3">
        <v>45510</v>
      </c>
      <c r="J5672" s="2" t="s">
        <v>31</v>
      </c>
      <c r="K5672" s="2" t="s">
        <v>16</v>
      </c>
      <c r="L5672" s="2">
        <v>587.87</v>
      </c>
      <c r="M5672" s="2" t="s">
        <v>17</v>
      </c>
      <c r="N5672" s="11">
        <f>L5672/E5672*100</f>
        <v>14.347391028457071</v>
      </c>
      <c r="O5672" s="12" t="str">
        <f>IF(N5672&lt;10,"Low",IF(N5672&lt;20,"Med","High"))</f>
        <v>Med</v>
      </c>
      <c r="P5672" s="12">
        <f>sales*discount</f>
        <v>122.92199999999998</v>
      </c>
      <c r="Q5672" s="12">
        <f>sales-Discount_Values</f>
        <v>3974.4779999999996</v>
      </c>
      <c r="R5672" s="12">
        <f>DATEDIF(order_date,delivery_date,"D")</f>
        <v>7</v>
      </c>
      <c r="S5672" s="12"/>
    </row>
    <row r="5673" spans="1:19" ht="14.25" customHeight="1" x14ac:dyDescent="0.35">
      <c r="A5673" s="2" t="s">
        <v>9806</v>
      </c>
      <c r="B5673" s="2">
        <v>109773</v>
      </c>
      <c r="C5673" s="2" t="s">
        <v>25</v>
      </c>
      <c r="D5673" s="2" t="s">
        <v>20</v>
      </c>
      <c r="E5673" s="2">
        <v>4407.84</v>
      </c>
      <c r="F5673" s="2">
        <v>0.2</v>
      </c>
      <c r="G5673" s="2">
        <v>5</v>
      </c>
      <c r="H5673" s="3">
        <v>44956</v>
      </c>
      <c r="I5673" s="3">
        <v>44958</v>
      </c>
      <c r="J5673" s="2" t="s">
        <v>31</v>
      </c>
      <c r="K5673" s="2" t="s">
        <v>22</v>
      </c>
      <c r="L5673" s="2">
        <v>632.48</v>
      </c>
      <c r="M5673" s="2" t="s">
        <v>34</v>
      </c>
      <c r="N5673" s="11">
        <f>L5673/E5673*100</f>
        <v>14.348978184326111</v>
      </c>
      <c r="O5673" s="12" t="str">
        <f>IF(N5673&lt;10,"Low",IF(N5673&lt;20,"Med","High"))</f>
        <v>Med</v>
      </c>
      <c r="P5673" s="12">
        <f>sales*discount</f>
        <v>881.5680000000001</v>
      </c>
      <c r="Q5673" s="12">
        <f>sales-Discount_Values</f>
        <v>3526.2719999999999</v>
      </c>
      <c r="R5673" s="12">
        <f>DATEDIF(order_date,delivery_date,"D")</f>
        <v>2</v>
      </c>
      <c r="S5673" s="12"/>
    </row>
    <row r="5674" spans="1:19" ht="14.25" customHeight="1" x14ac:dyDescent="0.35">
      <c r="A5674" s="2" t="s">
        <v>9526</v>
      </c>
      <c r="B5674" s="2">
        <v>109493</v>
      </c>
      <c r="C5674" s="2" t="s">
        <v>19</v>
      </c>
      <c r="D5674" s="2" t="s">
        <v>26</v>
      </c>
      <c r="E5674" s="2">
        <v>4418.75</v>
      </c>
      <c r="F5674" s="2">
        <v>0.1</v>
      </c>
      <c r="G5674" s="2">
        <v>2</v>
      </c>
      <c r="H5674" s="3">
        <v>45617</v>
      </c>
      <c r="I5674" s="3">
        <v>45622</v>
      </c>
      <c r="J5674" s="2" t="s">
        <v>21</v>
      </c>
      <c r="K5674" s="2" t="s">
        <v>16</v>
      </c>
      <c r="L5674" s="2">
        <v>634.20000000000005</v>
      </c>
      <c r="M5674" s="2" t="s">
        <v>23</v>
      </c>
      <c r="N5674" s="11">
        <f>L5674/E5674*100</f>
        <v>14.352475247524755</v>
      </c>
      <c r="O5674" s="12" t="str">
        <f>IF(N5674&lt;10,"Low",IF(N5674&lt;20,"Med","High"))</f>
        <v>Med</v>
      </c>
      <c r="P5674" s="12">
        <f>sales*discount</f>
        <v>441.875</v>
      </c>
      <c r="Q5674" s="12">
        <f>sales-Discount_Values</f>
        <v>3976.875</v>
      </c>
      <c r="R5674" s="12">
        <f>DATEDIF(order_date,delivery_date,"D")</f>
        <v>5</v>
      </c>
      <c r="S5674" s="12"/>
    </row>
    <row r="5675" spans="1:19" ht="14.25" customHeight="1" x14ac:dyDescent="0.35">
      <c r="A5675" s="2" t="s">
        <v>10323</v>
      </c>
      <c r="B5675" s="2">
        <v>110290</v>
      </c>
      <c r="C5675" s="2" t="s">
        <v>25</v>
      </c>
      <c r="D5675" s="2" t="s">
        <v>14</v>
      </c>
      <c r="E5675" s="2">
        <v>3360.12</v>
      </c>
      <c r="F5675" s="2">
        <v>0.5</v>
      </c>
      <c r="G5675" s="2">
        <v>4</v>
      </c>
      <c r="H5675" s="3">
        <v>45357</v>
      </c>
      <c r="I5675" s="3">
        <v>45362</v>
      </c>
      <c r="J5675" s="2" t="s">
        <v>31</v>
      </c>
      <c r="K5675" s="2" t="s">
        <v>22</v>
      </c>
      <c r="L5675" s="2">
        <v>482.28</v>
      </c>
      <c r="M5675" s="2" t="s">
        <v>17</v>
      </c>
      <c r="N5675" s="11">
        <f>L5675/E5675*100</f>
        <v>14.353058819327879</v>
      </c>
      <c r="O5675" s="12" t="str">
        <f>IF(N5675&lt;10,"Low",IF(N5675&lt;20,"Med","High"))</f>
        <v>Med</v>
      </c>
      <c r="P5675" s="12">
        <f>sales*discount</f>
        <v>1680.06</v>
      </c>
      <c r="Q5675" s="12">
        <f>sales-Discount_Values</f>
        <v>1680.06</v>
      </c>
      <c r="R5675" s="12">
        <f>DATEDIF(order_date,delivery_date,"D")</f>
        <v>5</v>
      </c>
      <c r="S5675" s="12"/>
    </row>
    <row r="5676" spans="1:19" ht="14.25" customHeight="1" x14ac:dyDescent="0.35">
      <c r="A5676" s="2" t="s">
        <v>3304</v>
      </c>
      <c r="B5676" s="2">
        <v>103271</v>
      </c>
      <c r="C5676" s="2" t="s">
        <v>13</v>
      </c>
      <c r="D5676" s="2" t="s">
        <v>36</v>
      </c>
      <c r="E5676" s="2">
        <v>2325.91</v>
      </c>
      <c r="F5676" s="2">
        <v>0.08</v>
      </c>
      <c r="G5676" s="2">
        <v>5</v>
      </c>
      <c r="H5676" s="3">
        <v>45033</v>
      </c>
      <c r="I5676" s="3">
        <v>45037</v>
      </c>
      <c r="J5676" s="2" t="s">
        <v>31</v>
      </c>
      <c r="K5676" s="2" t="s">
        <v>22</v>
      </c>
      <c r="L5676" s="2">
        <v>333.84</v>
      </c>
      <c r="M5676" s="2" t="s">
        <v>28</v>
      </c>
      <c r="N5676" s="11">
        <f>L5676/E5676*100</f>
        <v>14.353091908113383</v>
      </c>
      <c r="O5676" s="12" t="str">
        <f>IF(N5676&lt;10,"Low",IF(N5676&lt;20,"Med","High"))</f>
        <v>Med</v>
      </c>
      <c r="P5676" s="12">
        <f>sales*discount</f>
        <v>186.0728</v>
      </c>
      <c r="Q5676" s="12">
        <f>sales-Discount_Values</f>
        <v>2139.8371999999999</v>
      </c>
      <c r="R5676" s="12">
        <f>DATEDIF(order_date,delivery_date,"D")</f>
        <v>4</v>
      </c>
      <c r="S5676" s="12"/>
    </row>
    <row r="5677" spans="1:19" ht="14.25" customHeight="1" x14ac:dyDescent="0.35">
      <c r="A5677" s="2" t="s">
        <v>5767</v>
      </c>
      <c r="B5677" s="2">
        <v>105734</v>
      </c>
      <c r="C5677" s="2" t="s">
        <v>41</v>
      </c>
      <c r="D5677" s="2" t="s">
        <v>36</v>
      </c>
      <c r="E5677" s="2">
        <v>3628.27</v>
      </c>
      <c r="F5677" s="2">
        <v>0.4</v>
      </c>
      <c r="G5677" s="2">
        <v>1</v>
      </c>
      <c r="H5677" s="3">
        <v>45109</v>
      </c>
      <c r="I5677" s="3">
        <v>45115</v>
      </c>
      <c r="J5677" s="2" t="s">
        <v>21</v>
      </c>
      <c r="K5677" s="2" t="s">
        <v>22</v>
      </c>
      <c r="L5677" s="2">
        <v>520.85</v>
      </c>
      <c r="M5677" s="2" t="s">
        <v>23</v>
      </c>
      <c r="N5677" s="11">
        <f>L5677/E5677*100</f>
        <v>14.355326367662826</v>
      </c>
      <c r="O5677" s="12" t="str">
        <f>IF(N5677&lt;10,"Low",IF(N5677&lt;20,"Med","High"))</f>
        <v>Med</v>
      </c>
      <c r="P5677" s="12">
        <f>sales*discount</f>
        <v>1451.308</v>
      </c>
      <c r="Q5677" s="12">
        <f>sales-Discount_Values</f>
        <v>2176.962</v>
      </c>
      <c r="R5677" s="12">
        <f>DATEDIF(order_date,delivery_date,"D")</f>
        <v>6</v>
      </c>
      <c r="S5677" s="12"/>
    </row>
    <row r="5678" spans="1:19" ht="14.25" customHeight="1" x14ac:dyDescent="0.35">
      <c r="A5678" s="2" t="s">
        <v>13854</v>
      </c>
      <c r="B5678" s="2">
        <v>113821</v>
      </c>
      <c r="C5678" s="2" t="s">
        <v>19</v>
      </c>
      <c r="D5678" s="2" t="s">
        <v>33</v>
      </c>
      <c r="E5678" s="2">
        <v>3448.43</v>
      </c>
      <c r="F5678" s="2">
        <v>0.02</v>
      </c>
      <c r="G5678" s="2">
        <v>2</v>
      </c>
      <c r="H5678" s="3">
        <v>44928</v>
      </c>
      <c r="I5678" s="3">
        <v>44931</v>
      </c>
      <c r="J5678" s="2" t="s">
        <v>31</v>
      </c>
      <c r="K5678" s="2" t="s">
        <v>27</v>
      </c>
      <c r="L5678" s="2">
        <v>495.1</v>
      </c>
      <c r="M5678" s="2" t="s">
        <v>28</v>
      </c>
      <c r="N5678" s="11">
        <f>L5678/E5678*100</f>
        <v>14.357258230557097</v>
      </c>
      <c r="O5678" s="12" t="str">
        <f>IF(N5678&lt;10,"Low",IF(N5678&lt;20,"Med","High"))</f>
        <v>Med</v>
      </c>
      <c r="P5678" s="12">
        <f>sales*discount</f>
        <v>68.968599999999995</v>
      </c>
      <c r="Q5678" s="12">
        <f>sales-Discount_Values</f>
        <v>3379.4613999999997</v>
      </c>
      <c r="R5678" s="12">
        <f>DATEDIF(order_date,delivery_date,"D")</f>
        <v>3</v>
      </c>
      <c r="S5678" s="12"/>
    </row>
    <row r="5679" spans="1:19" ht="14.25" customHeight="1" x14ac:dyDescent="0.35">
      <c r="A5679" s="2" t="s">
        <v>6200</v>
      </c>
      <c r="B5679" s="2">
        <v>106167</v>
      </c>
      <c r="C5679" s="2" t="s">
        <v>19</v>
      </c>
      <c r="D5679" s="2" t="s">
        <v>33</v>
      </c>
      <c r="E5679" s="2">
        <v>4074.88</v>
      </c>
      <c r="F5679" s="2">
        <v>0.02</v>
      </c>
      <c r="G5679" s="2">
        <v>1</v>
      </c>
      <c r="H5679" s="3">
        <v>45196</v>
      </c>
      <c r="I5679" s="3">
        <v>45201</v>
      </c>
      <c r="J5679" s="2" t="s">
        <v>15</v>
      </c>
      <c r="K5679" s="2" t="s">
        <v>16</v>
      </c>
      <c r="L5679" s="2">
        <v>585.17999999999995</v>
      </c>
      <c r="M5679" s="2" t="s">
        <v>28</v>
      </c>
      <c r="N5679" s="11">
        <f>L5679/E5679*100</f>
        <v>14.360668289618342</v>
      </c>
      <c r="O5679" s="12" t="str">
        <f>IF(N5679&lt;10,"Low",IF(N5679&lt;20,"Med","High"))</f>
        <v>Med</v>
      </c>
      <c r="P5679" s="12">
        <f>sales*discount</f>
        <v>81.497600000000006</v>
      </c>
      <c r="Q5679" s="12">
        <f>sales-Discount_Values</f>
        <v>3993.3824</v>
      </c>
      <c r="R5679" s="12">
        <f>DATEDIF(order_date,delivery_date,"D")</f>
        <v>5</v>
      </c>
      <c r="S5679" s="12"/>
    </row>
    <row r="5680" spans="1:19" ht="14.25" customHeight="1" x14ac:dyDescent="0.35">
      <c r="A5680" s="2" t="s">
        <v>13095</v>
      </c>
      <c r="B5680" s="2">
        <v>113062</v>
      </c>
      <c r="C5680" s="2" t="s">
        <v>41</v>
      </c>
      <c r="D5680" s="2" t="s">
        <v>26</v>
      </c>
      <c r="E5680" s="2">
        <v>4779.8900000000003</v>
      </c>
      <c r="F5680" s="2">
        <v>0.31</v>
      </c>
      <c r="G5680" s="2">
        <v>9</v>
      </c>
      <c r="H5680" s="3">
        <v>45472</v>
      </c>
      <c r="I5680" s="3">
        <v>45476</v>
      </c>
      <c r="J5680" s="2" t="s">
        <v>15</v>
      </c>
      <c r="K5680" s="2" t="s">
        <v>27</v>
      </c>
      <c r="L5680" s="2">
        <v>686.47</v>
      </c>
      <c r="M5680" s="2" t="s">
        <v>28</v>
      </c>
      <c r="N5680" s="11">
        <f>L5680/E5680*100</f>
        <v>14.361627568835267</v>
      </c>
      <c r="O5680" s="12" t="str">
        <f>IF(N5680&lt;10,"Low",IF(N5680&lt;20,"Med","High"))</f>
        <v>Med</v>
      </c>
      <c r="P5680" s="12">
        <f>sales*discount</f>
        <v>1481.7659000000001</v>
      </c>
      <c r="Q5680" s="12">
        <f>sales-Discount_Values</f>
        <v>3298.1241</v>
      </c>
      <c r="R5680" s="12">
        <f>DATEDIF(order_date,delivery_date,"D")</f>
        <v>4</v>
      </c>
      <c r="S5680" s="12"/>
    </row>
    <row r="5681" spans="1:19" ht="14.25" customHeight="1" x14ac:dyDescent="0.35">
      <c r="A5681" s="2" t="s">
        <v>6011</v>
      </c>
      <c r="B5681" s="2">
        <v>105978</v>
      </c>
      <c r="C5681" s="2" t="s">
        <v>41</v>
      </c>
      <c r="D5681" s="2" t="s">
        <v>26</v>
      </c>
      <c r="E5681" s="2">
        <v>3496.51</v>
      </c>
      <c r="F5681" s="2">
        <v>0.13</v>
      </c>
      <c r="G5681" s="2">
        <v>9</v>
      </c>
      <c r="H5681" s="3">
        <v>45628</v>
      </c>
      <c r="I5681" s="3">
        <v>45632</v>
      </c>
      <c r="J5681" s="2" t="s">
        <v>21</v>
      </c>
      <c r="K5681" s="2" t="s">
        <v>22</v>
      </c>
      <c r="L5681" s="2">
        <v>502.26</v>
      </c>
      <c r="M5681" s="2" t="s">
        <v>28</v>
      </c>
      <c r="N5681" s="11">
        <f>L5681/E5681*100</f>
        <v>14.364609281826734</v>
      </c>
      <c r="O5681" s="12" t="str">
        <f>IF(N5681&lt;10,"Low",IF(N5681&lt;20,"Med","High"))</f>
        <v>Med</v>
      </c>
      <c r="P5681" s="12">
        <f>sales*discount</f>
        <v>454.54630000000003</v>
      </c>
      <c r="Q5681" s="12">
        <f>sales-Discount_Values</f>
        <v>3041.9637000000002</v>
      </c>
      <c r="R5681" s="12">
        <f>DATEDIF(order_date,delivery_date,"D")</f>
        <v>4</v>
      </c>
      <c r="S5681" s="12"/>
    </row>
    <row r="5682" spans="1:19" ht="14.25" customHeight="1" x14ac:dyDescent="0.35">
      <c r="A5682" s="2" t="s">
        <v>15242</v>
      </c>
      <c r="B5682" s="2">
        <v>115209</v>
      </c>
      <c r="C5682" s="2" t="s">
        <v>25</v>
      </c>
      <c r="D5682" s="2" t="s">
        <v>14</v>
      </c>
      <c r="E5682" s="2">
        <v>2887.91</v>
      </c>
      <c r="F5682" s="2">
        <v>0.37</v>
      </c>
      <c r="G5682" s="2">
        <v>1</v>
      </c>
      <c r="H5682" s="3">
        <v>45032</v>
      </c>
      <c r="I5682" s="3">
        <v>45033</v>
      </c>
      <c r="J5682" s="2" t="s">
        <v>31</v>
      </c>
      <c r="K5682" s="2" t="s">
        <v>27</v>
      </c>
      <c r="L5682" s="2">
        <v>414.87</v>
      </c>
      <c r="M5682" s="2" t="s">
        <v>34</v>
      </c>
      <c r="N5682" s="11">
        <f>L5682/E5682*100</f>
        <v>14.36575239533088</v>
      </c>
      <c r="O5682" s="12" t="str">
        <f>IF(N5682&lt;10,"Low",IF(N5682&lt;20,"Med","High"))</f>
        <v>Med</v>
      </c>
      <c r="P5682" s="12">
        <f>sales*discount</f>
        <v>1068.5266999999999</v>
      </c>
      <c r="Q5682" s="12">
        <f>sales-Discount_Values</f>
        <v>1819.3833</v>
      </c>
      <c r="R5682" s="12">
        <f>DATEDIF(order_date,delivery_date,"D")</f>
        <v>1</v>
      </c>
      <c r="S5682" s="12"/>
    </row>
    <row r="5683" spans="1:19" ht="14.25" customHeight="1" x14ac:dyDescent="0.35">
      <c r="A5683" s="2" t="s">
        <v>12224</v>
      </c>
      <c r="B5683" s="2">
        <v>112191</v>
      </c>
      <c r="C5683" s="2" t="s">
        <v>13</v>
      </c>
      <c r="D5683" s="2" t="s">
        <v>33</v>
      </c>
      <c r="E5683" s="2">
        <v>1707.93</v>
      </c>
      <c r="F5683" s="2">
        <v>0.18</v>
      </c>
      <c r="G5683" s="2">
        <v>7</v>
      </c>
      <c r="H5683" s="3">
        <v>45523</v>
      </c>
      <c r="I5683" s="3">
        <v>45524</v>
      </c>
      <c r="J5683" s="2" t="s">
        <v>21</v>
      </c>
      <c r="K5683" s="2" t="s">
        <v>16</v>
      </c>
      <c r="L5683" s="2">
        <v>245.4</v>
      </c>
      <c r="M5683" s="2" t="s">
        <v>39</v>
      </c>
      <c r="N5683" s="11">
        <f>L5683/E5683*100</f>
        <v>14.368270362368483</v>
      </c>
      <c r="O5683" s="12" t="str">
        <f>IF(N5683&lt;10,"Low",IF(N5683&lt;20,"Med","High"))</f>
        <v>Med</v>
      </c>
      <c r="P5683" s="12">
        <f>sales*discount</f>
        <v>307.42739999999998</v>
      </c>
      <c r="Q5683" s="12">
        <f>sales-Discount_Values</f>
        <v>1400.5026</v>
      </c>
      <c r="R5683" s="12">
        <f>DATEDIF(order_date,delivery_date,"D")</f>
        <v>1</v>
      </c>
      <c r="S5683" s="12"/>
    </row>
    <row r="5684" spans="1:19" ht="14.25" customHeight="1" x14ac:dyDescent="0.35">
      <c r="A5684" s="2" t="s">
        <v>5428</v>
      </c>
      <c r="B5684" s="2">
        <v>105395</v>
      </c>
      <c r="C5684" s="2" t="s">
        <v>13</v>
      </c>
      <c r="D5684" s="2" t="s">
        <v>14</v>
      </c>
      <c r="E5684" s="2">
        <v>4897.03</v>
      </c>
      <c r="F5684" s="2">
        <v>0.38</v>
      </c>
      <c r="G5684" s="2">
        <v>1</v>
      </c>
      <c r="H5684" s="3">
        <v>45326</v>
      </c>
      <c r="I5684" s="3">
        <v>45327</v>
      </c>
      <c r="J5684" s="2" t="s">
        <v>15</v>
      </c>
      <c r="K5684" s="2" t="s">
        <v>22</v>
      </c>
      <c r="L5684" s="2">
        <v>703.69</v>
      </c>
      <c r="M5684" s="2" t="s">
        <v>48</v>
      </c>
      <c r="N5684" s="11">
        <f>L5684/E5684*100</f>
        <v>14.369730224237959</v>
      </c>
      <c r="O5684" s="12" t="str">
        <f>IF(N5684&lt;10,"Low",IF(N5684&lt;20,"Med","High"))</f>
        <v>Med</v>
      </c>
      <c r="P5684" s="12">
        <f>sales*discount</f>
        <v>1860.8714</v>
      </c>
      <c r="Q5684" s="12">
        <f>sales-Discount_Values</f>
        <v>3036.1585999999998</v>
      </c>
      <c r="R5684" s="12">
        <f>DATEDIF(order_date,delivery_date,"D")</f>
        <v>1</v>
      </c>
      <c r="S5684" s="12"/>
    </row>
    <row r="5685" spans="1:19" ht="14.25" customHeight="1" x14ac:dyDescent="0.35">
      <c r="A5685" s="2" t="s">
        <v>1039</v>
      </c>
      <c r="B5685" s="2">
        <v>101006</v>
      </c>
      <c r="C5685" s="2" t="s">
        <v>19</v>
      </c>
      <c r="D5685" s="2" t="s">
        <v>26</v>
      </c>
      <c r="E5685" s="2">
        <v>3230.16</v>
      </c>
      <c r="F5685" s="2">
        <v>0.36</v>
      </c>
      <c r="G5685" s="2">
        <v>5</v>
      </c>
      <c r="H5685" s="3">
        <v>45483</v>
      </c>
      <c r="I5685" s="3">
        <v>45486</v>
      </c>
      <c r="J5685" s="2" t="s">
        <v>15</v>
      </c>
      <c r="K5685" s="2" t="s">
        <v>27</v>
      </c>
      <c r="L5685" s="2">
        <v>464.2</v>
      </c>
      <c r="M5685" s="2" t="s">
        <v>23</v>
      </c>
      <c r="N5685" s="11">
        <f>L5685/E5685*100</f>
        <v>14.370805161354236</v>
      </c>
      <c r="O5685" s="12" t="str">
        <f>IF(N5685&lt;10,"Low",IF(N5685&lt;20,"Med","High"))</f>
        <v>Med</v>
      </c>
      <c r="P5685" s="12">
        <f>sales*discount</f>
        <v>1162.8575999999998</v>
      </c>
      <c r="Q5685" s="12">
        <f>sales-Discount_Values</f>
        <v>2067.3024</v>
      </c>
      <c r="R5685" s="12">
        <f>DATEDIF(order_date,delivery_date,"D")</f>
        <v>3</v>
      </c>
      <c r="S5685" s="12"/>
    </row>
    <row r="5686" spans="1:19" ht="14.25" customHeight="1" x14ac:dyDescent="0.35">
      <c r="A5686" s="2" t="s">
        <v>10552</v>
      </c>
      <c r="B5686" s="2">
        <v>110519</v>
      </c>
      <c r="C5686" s="2" t="s">
        <v>19</v>
      </c>
      <c r="D5686" s="2" t="s">
        <v>20</v>
      </c>
      <c r="E5686" s="2">
        <v>2379.79</v>
      </c>
      <c r="F5686" s="2">
        <v>0.22</v>
      </c>
      <c r="G5686" s="2">
        <v>9</v>
      </c>
      <c r="H5686" s="3">
        <v>44975</v>
      </c>
      <c r="I5686" s="3">
        <v>44979</v>
      </c>
      <c r="J5686" s="2" t="s">
        <v>31</v>
      </c>
      <c r="K5686" s="2" t="s">
        <v>22</v>
      </c>
      <c r="L5686" s="2">
        <v>342</v>
      </c>
      <c r="M5686" s="2" t="s">
        <v>39</v>
      </c>
      <c r="N5686" s="11">
        <f>L5686/E5686*100</f>
        <v>14.371015929977016</v>
      </c>
      <c r="O5686" s="12" t="str">
        <f>IF(N5686&lt;10,"Low",IF(N5686&lt;20,"Med","High"))</f>
        <v>Med</v>
      </c>
      <c r="P5686" s="12">
        <f>sales*discount</f>
        <v>523.55380000000002</v>
      </c>
      <c r="Q5686" s="12">
        <f>sales-Discount_Values</f>
        <v>1856.2361999999998</v>
      </c>
      <c r="R5686" s="12">
        <f>DATEDIF(order_date,delivery_date,"D")</f>
        <v>4</v>
      </c>
      <c r="S5686" s="12"/>
    </row>
    <row r="5687" spans="1:19" ht="14.25" customHeight="1" x14ac:dyDescent="0.35">
      <c r="A5687" s="2" t="s">
        <v>1268</v>
      </c>
      <c r="B5687" s="2">
        <v>101235</v>
      </c>
      <c r="C5687" s="2" t="s">
        <v>19</v>
      </c>
      <c r="D5687" s="2" t="s">
        <v>33</v>
      </c>
      <c r="E5687" s="2">
        <v>681.54</v>
      </c>
      <c r="F5687" s="2">
        <v>0.06</v>
      </c>
      <c r="G5687" s="2">
        <v>1</v>
      </c>
      <c r="H5687" s="3">
        <v>45044</v>
      </c>
      <c r="I5687" s="3">
        <v>45051</v>
      </c>
      <c r="J5687" s="2" t="s">
        <v>15</v>
      </c>
      <c r="K5687" s="2" t="s">
        <v>27</v>
      </c>
      <c r="L5687" s="2">
        <v>97.95</v>
      </c>
      <c r="M5687" s="2" t="s">
        <v>34</v>
      </c>
      <c r="N5687" s="11">
        <f>L5687/E5687*100</f>
        <v>14.371863720397924</v>
      </c>
      <c r="O5687" s="12" t="str">
        <f>IF(N5687&lt;10,"Low",IF(N5687&lt;20,"Med","High"))</f>
        <v>Med</v>
      </c>
      <c r="P5687" s="12">
        <f>sales*discount</f>
        <v>40.892399999999995</v>
      </c>
      <c r="Q5687" s="12">
        <f>sales-Discount_Values</f>
        <v>640.64760000000001</v>
      </c>
      <c r="R5687" s="12">
        <f>DATEDIF(order_date,delivery_date,"D")</f>
        <v>7</v>
      </c>
      <c r="S5687" s="12"/>
    </row>
    <row r="5688" spans="1:19" ht="14.25" customHeight="1" x14ac:dyDescent="0.35">
      <c r="A5688" s="2" t="s">
        <v>8488</v>
      </c>
      <c r="B5688" s="2">
        <v>108455</v>
      </c>
      <c r="C5688" s="2" t="s">
        <v>13</v>
      </c>
      <c r="D5688" s="2" t="s">
        <v>20</v>
      </c>
      <c r="E5688" s="2">
        <v>2165.4699999999998</v>
      </c>
      <c r="F5688" s="2">
        <v>0.47</v>
      </c>
      <c r="G5688" s="2">
        <v>9</v>
      </c>
      <c r="H5688" s="3">
        <v>45184</v>
      </c>
      <c r="I5688" s="3">
        <v>45189</v>
      </c>
      <c r="J5688" s="2" t="s">
        <v>15</v>
      </c>
      <c r="K5688" s="2" t="s">
        <v>16</v>
      </c>
      <c r="L5688" s="2">
        <v>311.24</v>
      </c>
      <c r="M5688" s="2" t="s">
        <v>17</v>
      </c>
      <c r="N5688" s="11">
        <f>L5688/E5688*100</f>
        <v>14.372861318789917</v>
      </c>
      <c r="O5688" s="12" t="str">
        <f>IF(N5688&lt;10,"Low",IF(N5688&lt;20,"Med","High"))</f>
        <v>Med</v>
      </c>
      <c r="P5688" s="12">
        <f>sales*discount</f>
        <v>1017.7708999999999</v>
      </c>
      <c r="Q5688" s="12">
        <f>sales-Discount_Values</f>
        <v>1147.6990999999998</v>
      </c>
      <c r="R5688" s="12">
        <f>DATEDIF(order_date,delivery_date,"D")</f>
        <v>5</v>
      </c>
      <c r="S5688" s="12"/>
    </row>
    <row r="5689" spans="1:19" ht="14.25" customHeight="1" x14ac:dyDescent="0.35">
      <c r="A5689" s="2" t="s">
        <v>4567</v>
      </c>
      <c r="B5689" s="2">
        <v>104534</v>
      </c>
      <c r="C5689" s="2" t="s">
        <v>25</v>
      </c>
      <c r="D5689" s="2" t="s">
        <v>14</v>
      </c>
      <c r="E5689" s="2">
        <v>2112.5</v>
      </c>
      <c r="F5689" s="2">
        <v>0.18</v>
      </c>
      <c r="G5689" s="2">
        <v>4</v>
      </c>
      <c r="H5689" s="3">
        <v>45054</v>
      </c>
      <c r="I5689" s="3">
        <v>45059</v>
      </c>
      <c r="J5689" s="2" t="s">
        <v>21</v>
      </c>
      <c r="K5689" s="2" t="s">
        <v>27</v>
      </c>
      <c r="L5689" s="2">
        <v>303.66000000000003</v>
      </c>
      <c r="M5689" s="2" t="s">
        <v>39</v>
      </c>
      <c r="N5689" s="11">
        <f>L5689/E5689*100</f>
        <v>14.374437869822486</v>
      </c>
      <c r="O5689" s="12" t="str">
        <f>IF(N5689&lt;10,"Low",IF(N5689&lt;20,"Med","High"))</f>
        <v>Med</v>
      </c>
      <c r="P5689" s="12">
        <f>sales*discount</f>
        <v>380.25</v>
      </c>
      <c r="Q5689" s="12">
        <f>sales-Discount_Values</f>
        <v>1732.25</v>
      </c>
      <c r="R5689" s="12">
        <f>DATEDIF(order_date,delivery_date,"D")</f>
        <v>5</v>
      </c>
      <c r="S5689" s="12"/>
    </row>
    <row r="5690" spans="1:19" ht="14.25" customHeight="1" x14ac:dyDescent="0.35">
      <c r="A5690" s="2" t="s">
        <v>9295</v>
      </c>
      <c r="B5690" s="2">
        <v>109262</v>
      </c>
      <c r="C5690" s="2" t="s">
        <v>41</v>
      </c>
      <c r="D5690" s="2" t="s">
        <v>26</v>
      </c>
      <c r="E5690" s="2">
        <v>1432.99</v>
      </c>
      <c r="F5690" s="2">
        <v>0.15</v>
      </c>
      <c r="G5690" s="2">
        <v>7</v>
      </c>
      <c r="H5690" s="3">
        <v>45177</v>
      </c>
      <c r="I5690" s="3">
        <v>45181</v>
      </c>
      <c r="J5690" s="2" t="s">
        <v>15</v>
      </c>
      <c r="K5690" s="2" t="s">
        <v>22</v>
      </c>
      <c r="L5690" s="2">
        <v>206</v>
      </c>
      <c r="M5690" s="2" t="s">
        <v>48</v>
      </c>
      <c r="N5690" s="11">
        <f>L5690/E5690*100</f>
        <v>14.375536465711555</v>
      </c>
      <c r="O5690" s="12" t="str">
        <f>IF(N5690&lt;10,"Low",IF(N5690&lt;20,"Med","High"))</f>
        <v>Med</v>
      </c>
      <c r="P5690" s="12">
        <f>sales*discount</f>
        <v>214.9485</v>
      </c>
      <c r="Q5690" s="12">
        <f>sales-Discount_Values</f>
        <v>1218.0415</v>
      </c>
      <c r="R5690" s="12">
        <f>DATEDIF(order_date,delivery_date,"D")</f>
        <v>4</v>
      </c>
      <c r="S5690" s="12"/>
    </row>
    <row r="5691" spans="1:19" ht="14.25" customHeight="1" x14ac:dyDescent="0.35">
      <c r="A5691" s="2" t="s">
        <v>4842</v>
      </c>
      <c r="B5691" s="2">
        <v>104809</v>
      </c>
      <c r="C5691" s="2" t="s">
        <v>19</v>
      </c>
      <c r="D5691" s="2" t="s">
        <v>36</v>
      </c>
      <c r="E5691" s="2">
        <v>2568.33</v>
      </c>
      <c r="F5691" s="2">
        <v>0.26</v>
      </c>
      <c r="G5691" s="2">
        <v>4</v>
      </c>
      <c r="H5691" s="3">
        <v>45350</v>
      </c>
      <c r="I5691" s="3">
        <v>45352</v>
      </c>
      <c r="J5691" s="2" t="s">
        <v>31</v>
      </c>
      <c r="K5691" s="2" t="s">
        <v>16</v>
      </c>
      <c r="L5691" s="2">
        <v>369.29</v>
      </c>
      <c r="M5691" s="2" t="s">
        <v>34</v>
      </c>
      <c r="N5691" s="11">
        <f>L5691/E5691*100</f>
        <v>14.378603995592467</v>
      </c>
      <c r="O5691" s="12" t="str">
        <f>IF(N5691&lt;10,"Low",IF(N5691&lt;20,"Med","High"))</f>
        <v>Med</v>
      </c>
      <c r="P5691" s="12">
        <f>sales*discount</f>
        <v>667.76580000000001</v>
      </c>
      <c r="Q5691" s="12">
        <f>sales-Discount_Values</f>
        <v>1900.5641999999998</v>
      </c>
      <c r="R5691" s="12">
        <f>DATEDIF(order_date,delivery_date,"D")</f>
        <v>2</v>
      </c>
      <c r="S5691" s="12"/>
    </row>
    <row r="5692" spans="1:19" ht="14.25" customHeight="1" x14ac:dyDescent="0.35">
      <c r="A5692" s="2" t="s">
        <v>7832</v>
      </c>
      <c r="B5692" s="2">
        <v>107799</v>
      </c>
      <c r="C5692" s="2" t="s">
        <v>25</v>
      </c>
      <c r="D5692" s="2" t="s">
        <v>26</v>
      </c>
      <c r="E5692" s="2">
        <v>3178.3</v>
      </c>
      <c r="F5692" s="2">
        <v>0.22</v>
      </c>
      <c r="G5692" s="2">
        <v>1</v>
      </c>
      <c r="H5692" s="3">
        <v>45310</v>
      </c>
      <c r="I5692" s="3">
        <v>45311</v>
      </c>
      <c r="J5692" s="2" t="s">
        <v>31</v>
      </c>
      <c r="K5692" s="2" t="s">
        <v>16</v>
      </c>
      <c r="L5692" s="2">
        <v>457.07</v>
      </c>
      <c r="M5692" s="2" t="s">
        <v>48</v>
      </c>
      <c r="N5692" s="11">
        <f>L5692/E5692*100</f>
        <v>14.380958373973506</v>
      </c>
      <c r="O5692" s="12" t="str">
        <f>IF(N5692&lt;10,"Low",IF(N5692&lt;20,"Med","High"))</f>
        <v>Med</v>
      </c>
      <c r="P5692" s="12">
        <f>sales*discount</f>
        <v>699.226</v>
      </c>
      <c r="Q5692" s="12">
        <f>sales-Discount_Values</f>
        <v>2479.0740000000001</v>
      </c>
      <c r="R5692" s="12">
        <f>DATEDIF(order_date,delivery_date,"D")</f>
        <v>1</v>
      </c>
      <c r="S5692" s="12"/>
    </row>
    <row r="5693" spans="1:19" ht="14.25" customHeight="1" x14ac:dyDescent="0.35">
      <c r="A5693" s="2" t="s">
        <v>5231</v>
      </c>
      <c r="B5693" s="2">
        <v>105198</v>
      </c>
      <c r="C5693" s="2" t="s">
        <v>41</v>
      </c>
      <c r="D5693" s="2" t="s">
        <v>33</v>
      </c>
      <c r="E5693" s="2">
        <v>2318.86</v>
      </c>
      <c r="F5693" s="2">
        <v>0.47</v>
      </c>
      <c r="G5693" s="2">
        <v>3</v>
      </c>
      <c r="H5693" s="3">
        <v>44938</v>
      </c>
      <c r="I5693" s="3">
        <v>44939</v>
      </c>
      <c r="J5693" s="2" t="s">
        <v>15</v>
      </c>
      <c r="K5693" s="2" t="s">
        <v>22</v>
      </c>
      <c r="L5693" s="2">
        <v>333.48</v>
      </c>
      <c r="M5693" s="2" t="s">
        <v>48</v>
      </c>
      <c r="N5693" s="11">
        <f>L5693/E5693*100</f>
        <v>14.381204557411831</v>
      </c>
      <c r="O5693" s="12" t="str">
        <f>IF(N5693&lt;10,"Low",IF(N5693&lt;20,"Med","High"))</f>
        <v>Med</v>
      </c>
      <c r="P5693" s="12">
        <f>sales*discount</f>
        <v>1089.8642</v>
      </c>
      <c r="Q5693" s="12">
        <f>sales-Discount_Values</f>
        <v>1228.9958000000001</v>
      </c>
      <c r="R5693" s="12">
        <f>DATEDIF(order_date,delivery_date,"D")</f>
        <v>1</v>
      </c>
      <c r="S5693" s="12"/>
    </row>
    <row r="5694" spans="1:19" ht="14.25" customHeight="1" x14ac:dyDescent="0.35">
      <c r="A5694" s="2" t="s">
        <v>12742</v>
      </c>
      <c r="B5694" s="2">
        <v>112709</v>
      </c>
      <c r="C5694" s="2" t="s">
        <v>41</v>
      </c>
      <c r="D5694" s="2" t="s">
        <v>20</v>
      </c>
      <c r="E5694" s="2">
        <v>902.42</v>
      </c>
      <c r="F5694" s="2">
        <v>0.5</v>
      </c>
      <c r="G5694" s="2">
        <v>3</v>
      </c>
      <c r="H5694" s="3">
        <v>45522</v>
      </c>
      <c r="I5694" s="3">
        <v>45525</v>
      </c>
      <c r="J5694" s="2" t="s">
        <v>21</v>
      </c>
      <c r="K5694" s="2" t="s">
        <v>22</v>
      </c>
      <c r="L5694" s="2">
        <v>129.79</v>
      </c>
      <c r="M5694" s="2" t="s">
        <v>48</v>
      </c>
      <c r="N5694" s="11">
        <f>L5694/E5694*100</f>
        <v>14.382438332483765</v>
      </c>
      <c r="O5694" s="12" t="str">
        <f>IF(N5694&lt;10,"Low",IF(N5694&lt;20,"Med","High"))</f>
        <v>Med</v>
      </c>
      <c r="P5694" s="12">
        <f>sales*discount</f>
        <v>451.21</v>
      </c>
      <c r="Q5694" s="12">
        <f>sales-Discount_Values</f>
        <v>451.21</v>
      </c>
      <c r="R5694" s="12">
        <f>DATEDIF(order_date,delivery_date,"D")</f>
        <v>3</v>
      </c>
      <c r="S5694" s="12"/>
    </row>
    <row r="5695" spans="1:19" ht="14.25" customHeight="1" x14ac:dyDescent="0.35">
      <c r="A5695" s="2" t="s">
        <v>7518</v>
      </c>
      <c r="B5695" s="2">
        <v>107485</v>
      </c>
      <c r="C5695" s="2" t="s">
        <v>13</v>
      </c>
      <c r="D5695" s="2" t="s">
        <v>33</v>
      </c>
      <c r="E5695" s="2">
        <v>2978.63</v>
      </c>
      <c r="F5695" s="2">
        <v>0.13</v>
      </c>
      <c r="G5695" s="2">
        <v>8</v>
      </c>
      <c r="H5695" s="3">
        <v>45553</v>
      </c>
      <c r="I5695" s="3">
        <v>45555</v>
      </c>
      <c r="J5695" s="2" t="s">
        <v>15</v>
      </c>
      <c r="K5695" s="2" t="s">
        <v>22</v>
      </c>
      <c r="L5695" s="2">
        <v>428.47</v>
      </c>
      <c r="M5695" s="2" t="s">
        <v>28</v>
      </c>
      <c r="N5695" s="11">
        <f>L5695/E5695*100</f>
        <v>14.384801066262007</v>
      </c>
      <c r="O5695" s="12" t="str">
        <f>IF(N5695&lt;10,"Low",IF(N5695&lt;20,"Med","High"))</f>
        <v>Med</v>
      </c>
      <c r="P5695" s="12">
        <f>sales*discount</f>
        <v>387.22190000000001</v>
      </c>
      <c r="Q5695" s="12">
        <f>sales-Discount_Values</f>
        <v>2591.4081000000001</v>
      </c>
      <c r="R5695" s="12">
        <f>DATEDIF(order_date,delivery_date,"D")</f>
        <v>2</v>
      </c>
      <c r="S5695" s="12"/>
    </row>
    <row r="5696" spans="1:19" ht="14.25" customHeight="1" x14ac:dyDescent="0.35">
      <c r="A5696" s="2" t="s">
        <v>8544</v>
      </c>
      <c r="B5696" s="2">
        <v>108511</v>
      </c>
      <c r="C5696" s="2" t="s">
        <v>19</v>
      </c>
      <c r="D5696" s="2" t="s">
        <v>36</v>
      </c>
      <c r="E5696" s="2">
        <v>550.41999999999996</v>
      </c>
      <c r="F5696" s="2">
        <v>0.31</v>
      </c>
      <c r="G5696" s="2">
        <v>2</v>
      </c>
      <c r="H5696" s="3">
        <v>45078</v>
      </c>
      <c r="I5696" s="3">
        <v>45080</v>
      </c>
      <c r="J5696" s="2" t="s">
        <v>21</v>
      </c>
      <c r="K5696" s="2" t="s">
        <v>27</v>
      </c>
      <c r="L5696" s="2">
        <v>79.180000000000007</v>
      </c>
      <c r="M5696" s="2" t="s">
        <v>39</v>
      </c>
      <c r="N5696" s="11">
        <f>L5696/E5696*100</f>
        <v>14.385378438283494</v>
      </c>
      <c r="O5696" s="12" t="str">
        <f>IF(N5696&lt;10,"Low",IF(N5696&lt;20,"Med","High"))</f>
        <v>Med</v>
      </c>
      <c r="P5696" s="12">
        <f>sales*discount</f>
        <v>170.63019999999997</v>
      </c>
      <c r="Q5696" s="12">
        <f>sales-Discount_Values</f>
        <v>379.78980000000001</v>
      </c>
      <c r="R5696" s="12">
        <f>DATEDIF(order_date,delivery_date,"D")</f>
        <v>2</v>
      </c>
      <c r="S5696" s="12"/>
    </row>
    <row r="5697" spans="1:19" ht="14.25" customHeight="1" x14ac:dyDescent="0.35">
      <c r="A5697" s="2" t="s">
        <v>6331</v>
      </c>
      <c r="B5697" s="2">
        <v>106298</v>
      </c>
      <c r="C5697" s="2" t="s">
        <v>25</v>
      </c>
      <c r="D5697" s="2" t="s">
        <v>20</v>
      </c>
      <c r="E5697" s="2">
        <v>3879.13</v>
      </c>
      <c r="F5697" s="2">
        <v>0.25</v>
      </c>
      <c r="G5697" s="2">
        <v>2</v>
      </c>
      <c r="H5697" s="3">
        <v>45211</v>
      </c>
      <c r="I5697" s="3">
        <v>45216</v>
      </c>
      <c r="J5697" s="2" t="s">
        <v>21</v>
      </c>
      <c r="K5697" s="2" t="s">
        <v>16</v>
      </c>
      <c r="L5697" s="2">
        <v>558.05999999999995</v>
      </c>
      <c r="M5697" s="2" t="s">
        <v>28</v>
      </c>
      <c r="N5697" s="11">
        <f>L5697/E5697*100</f>
        <v>14.386215465838989</v>
      </c>
      <c r="O5697" s="12" t="str">
        <f>IF(N5697&lt;10,"Low",IF(N5697&lt;20,"Med","High"))</f>
        <v>Med</v>
      </c>
      <c r="P5697" s="12">
        <f>sales*discount</f>
        <v>969.78250000000003</v>
      </c>
      <c r="Q5697" s="12">
        <f>sales-Discount_Values</f>
        <v>2909.3474999999999</v>
      </c>
      <c r="R5697" s="12">
        <f>DATEDIF(order_date,delivery_date,"D")</f>
        <v>5</v>
      </c>
      <c r="S5697" s="12"/>
    </row>
    <row r="5698" spans="1:19" ht="14.25" customHeight="1" x14ac:dyDescent="0.35">
      <c r="A5698" s="2" t="s">
        <v>4603</v>
      </c>
      <c r="B5698" s="2">
        <v>104570</v>
      </c>
      <c r="C5698" s="2" t="s">
        <v>19</v>
      </c>
      <c r="D5698" s="2" t="s">
        <v>33</v>
      </c>
      <c r="E5698" s="2">
        <v>2363.67</v>
      </c>
      <c r="F5698" s="2">
        <v>0.39</v>
      </c>
      <c r="G5698" s="2">
        <v>3</v>
      </c>
      <c r="H5698" s="3">
        <v>45627</v>
      </c>
      <c r="I5698" s="3">
        <v>45628</v>
      </c>
      <c r="J5698" s="2" t="s">
        <v>15</v>
      </c>
      <c r="K5698" s="2" t="s">
        <v>16</v>
      </c>
      <c r="L5698" s="2">
        <v>340.05</v>
      </c>
      <c r="M5698" s="2" t="s">
        <v>17</v>
      </c>
      <c r="N5698" s="11">
        <f>L5698/E5698*100</f>
        <v>14.386526037898692</v>
      </c>
      <c r="O5698" s="12" t="str">
        <f>IF(N5698&lt;10,"Low",IF(N5698&lt;20,"Med","High"))</f>
        <v>Med</v>
      </c>
      <c r="P5698" s="12">
        <f>sales*discount</f>
        <v>921.83130000000006</v>
      </c>
      <c r="Q5698" s="12">
        <f>sales-Discount_Values</f>
        <v>1441.8387</v>
      </c>
      <c r="R5698" s="12">
        <f>DATEDIF(order_date,delivery_date,"D")</f>
        <v>1</v>
      </c>
      <c r="S5698" s="12"/>
    </row>
    <row r="5699" spans="1:19" ht="14.25" customHeight="1" x14ac:dyDescent="0.35">
      <c r="A5699" s="2" t="s">
        <v>9196</v>
      </c>
      <c r="B5699" s="2">
        <v>109163</v>
      </c>
      <c r="C5699" s="2" t="s">
        <v>41</v>
      </c>
      <c r="D5699" s="2" t="s">
        <v>20</v>
      </c>
      <c r="E5699" s="2">
        <v>598.6</v>
      </c>
      <c r="F5699" s="2">
        <v>0.42</v>
      </c>
      <c r="G5699" s="2">
        <v>6</v>
      </c>
      <c r="H5699" s="3">
        <v>44973</v>
      </c>
      <c r="I5699" s="3">
        <v>44978</v>
      </c>
      <c r="J5699" s="2" t="s">
        <v>31</v>
      </c>
      <c r="K5699" s="2" t="s">
        <v>16</v>
      </c>
      <c r="L5699" s="2">
        <v>86.12</v>
      </c>
      <c r="M5699" s="2" t="s">
        <v>34</v>
      </c>
      <c r="N5699" s="11">
        <f>L5699/E5699*100</f>
        <v>14.386902773137319</v>
      </c>
      <c r="O5699" s="12" t="str">
        <f>IF(N5699&lt;10,"Low",IF(N5699&lt;20,"Med","High"))</f>
        <v>Med</v>
      </c>
      <c r="P5699" s="12">
        <f>sales*discount</f>
        <v>251.41200000000001</v>
      </c>
      <c r="Q5699" s="12">
        <f>sales-Discount_Values</f>
        <v>347.18799999999999</v>
      </c>
      <c r="R5699" s="12">
        <f>DATEDIF(order_date,delivery_date,"D")</f>
        <v>5</v>
      </c>
      <c r="S5699" s="12"/>
    </row>
    <row r="5700" spans="1:19" ht="14.25" customHeight="1" x14ac:dyDescent="0.35">
      <c r="A5700" s="2" t="s">
        <v>675</v>
      </c>
      <c r="B5700" s="2">
        <v>100642</v>
      </c>
      <c r="C5700" s="2" t="s">
        <v>19</v>
      </c>
      <c r="D5700" s="2" t="s">
        <v>33</v>
      </c>
      <c r="E5700" s="2">
        <v>417.78</v>
      </c>
      <c r="F5700" s="2">
        <v>0.38</v>
      </c>
      <c r="G5700" s="2">
        <v>1</v>
      </c>
      <c r="H5700" s="3">
        <v>45343</v>
      </c>
      <c r="I5700" s="3">
        <v>45344</v>
      </c>
      <c r="J5700" s="2" t="s">
        <v>21</v>
      </c>
      <c r="K5700" s="2" t="s">
        <v>16</v>
      </c>
      <c r="L5700" s="2">
        <v>60.11</v>
      </c>
      <c r="M5700" s="2" t="s">
        <v>48</v>
      </c>
      <c r="N5700" s="11">
        <f>L5700/E5700*100</f>
        <v>14.387955383216047</v>
      </c>
      <c r="O5700" s="12" t="str">
        <f>IF(N5700&lt;10,"Low",IF(N5700&lt;20,"Med","High"))</f>
        <v>Med</v>
      </c>
      <c r="P5700" s="12">
        <f>sales*discount</f>
        <v>158.75639999999999</v>
      </c>
      <c r="Q5700" s="12">
        <f>sales-Discount_Values</f>
        <v>259.02359999999999</v>
      </c>
      <c r="R5700" s="12">
        <f>DATEDIF(order_date,delivery_date,"D")</f>
        <v>1</v>
      </c>
      <c r="S5700" s="12"/>
    </row>
    <row r="5701" spans="1:19" ht="14.25" customHeight="1" x14ac:dyDescent="0.35">
      <c r="A5701" s="2" t="s">
        <v>9376</v>
      </c>
      <c r="B5701" s="2">
        <v>109343</v>
      </c>
      <c r="C5701" s="2" t="s">
        <v>19</v>
      </c>
      <c r="D5701" s="2" t="s">
        <v>20</v>
      </c>
      <c r="E5701" s="2">
        <v>3538.03</v>
      </c>
      <c r="F5701" s="2">
        <v>0</v>
      </c>
      <c r="G5701" s="2">
        <v>6</v>
      </c>
      <c r="H5701" s="3">
        <v>45105</v>
      </c>
      <c r="I5701" s="3">
        <v>45110</v>
      </c>
      <c r="J5701" s="2" t="s">
        <v>21</v>
      </c>
      <c r="K5701" s="2" t="s">
        <v>27</v>
      </c>
      <c r="L5701" s="2">
        <v>509.4</v>
      </c>
      <c r="M5701" s="2" t="s">
        <v>39</v>
      </c>
      <c r="N5701" s="11">
        <f>L5701/E5701*100</f>
        <v>14.397842867358387</v>
      </c>
      <c r="O5701" s="12" t="str">
        <f>IF(N5701&lt;10,"Low",IF(N5701&lt;20,"Med","High"))</f>
        <v>Med</v>
      </c>
      <c r="P5701" s="12">
        <f>sales*discount</f>
        <v>0</v>
      </c>
      <c r="Q5701" s="12">
        <f>sales-Discount_Values</f>
        <v>3538.03</v>
      </c>
      <c r="R5701" s="12">
        <f>DATEDIF(order_date,delivery_date,"D")</f>
        <v>5</v>
      </c>
      <c r="S5701" s="12"/>
    </row>
    <row r="5702" spans="1:19" ht="14.25" customHeight="1" x14ac:dyDescent="0.35">
      <c r="A5702" s="2" t="s">
        <v>8332</v>
      </c>
      <c r="B5702" s="2">
        <v>108299</v>
      </c>
      <c r="C5702" s="2" t="s">
        <v>41</v>
      </c>
      <c r="D5702" s="2" t="s">
        <v>36</v>
      </c>
      <c r="E5702" s="2">
        <v>1947.51</v>
      </c>
      <c r="F5702" s="2">
        <v>0.15</v>
      </c>
      <c r="G5702" s="2">
        <v>9</v>
      </c>
      <c r="H5702" s="3">
        <v>45008</v>
      </c>
      <c r="I5702" s="3">
        <v>45012</v>
      </c>
      <c r="J5702" s="2" t="s">
        <v>21</v>
      </c>
      <c r="K5702" s="2" t="s">
        <v>27</v>
      </c>
      <c r="L5702" s="2">
        <v>280.41000000000003</v>
      </c>
      <c r="M5702" s="2" t="s">
        <v>48</v>
      </c>
      <c r="N5702" s="11">
        <f>L5702/E5702*100</f>
        <v>14.398385630882512</v>
      </c>
      <c r="O5702" s="12" t="str">
        <f>IF(N5702&lt;10,"Low",IF(N5702&lt;20,"Med","High"))</f>
        <v>Med</v>
      </c>
      <c r="P5702" s="12">
        <f>sales*discount</f>
        <v>292.12649999999996</v>
      </c>
      <c r="Q5702" s="12">
        <f>sales-Discount_Values</f>
        <v>1655.3834999999999</v>
      </c>
      <c r="R5702" s="12">
        <f>DATEDIF(order_date,delivery_date,"D")</f>
        <v>4</v>
      </c>
      <c r="S5702" s="12"/>
    </row>
    <row r="5703" spans="1:19" ht="14.25" customHeight="1" x14ac:dyDescent="0.35">
      <c r="A5703" s="2" t="s">
        <v>10138</v>
      </c>
      <c r="B5703" s="2">
        <v>110105</v>
      </c>
      <c r="C5703" s="2" t="s">
        <v>19</v>
      </c>
      <c r="D5703" s="2" t="s">
        <v>20</v>
      </c>
      <c r="E5703" s="2">
        <v>929.88</v>
      </c>
      <c r="F5703" s="2">
        <v>0.48</v>
      </c>
      <c r="G5703" s="2">
        <v>4</v>
      </c>
      <c r="H5703" s="3">
        <v>45359</v>
      </c>
      <c r="I5703" s="3">
        <v>45361</v>
      </c>
      <c r="J5703" s="2" t="s">
        <v>21</v>
      </c>
      <c r="K5703" s="2" t="s">
        <v>16</v>
      </c>
      <c r="L5703" s="2">
        <v>133.88999999999999</v>
      </c>
      <c r="M5703" s="2" t="s">
        <v>23</v>
      </c>
      <c r="N5703" s="11">
        <f>L5703/E5703*100</f>
        <v>14.39863208155891</v>
      </c>
      <c r="O5703" s="12" t="str">
        <f>IF(N5703&lt;10,"Low",IF(N5703&lt;20,"Med","High"))</f>
        <v>Med</v>
      </c>
      <c r="P5703" s="12">
        <f>sales*discount</f>
        <v>446.3424</v>
      </c>
      <c r="Q5703" s="12">
        <f>sales-Discount_Values</f>
        <v>483.5376</v>
      </c>
      <c r="R5703" s="12">
        <f>DATEDIF(order_date,delivery_date,"D")</f>
        <v>2</v>
      </c>
      <c r="S5703" s="12"/>
    </row>
    <row r="5704" spans="1:19" ht="14.25" customHeight="1" x14ac:dyDescent="0.35">
      <c r="A5704" s="2" t="s">
        <v>6771</v>
      </c>
      <c r="B5704" s="2">
        <v>106738</v>
      </c>
      <c r="C5704" s="2" t="s">
        <v>41</v>
      </c>
      <c r="D5704" s="2" t="s">
        <v>20</v>
      </c>
      <c r="E5704" s="2">
        <v>1461.86</v>
      </c>
      <c r="F5704" s="2">
        <v>0.4</v>
      </c>
      <c r="G5704" s="2">
        <v>9</v>
      </c>
      <c r="H5704" s="3">
        <v>45592</v>
      </c>
      <c r="I5704" s="3">
        <v>45599</v>
      </c>
      <c r="J5704" s="2" t="s">
        <v>15</v>
      </c>
      <c r="K5704" s="2" t="s">
        <v>22</v>
      </c>
      <c r="L5704" s="2">
        <v>210.52</v>
      </c>
      <c r="M5704" s="2" t="s">
        <v>17</v>
      </c>
      <c r="N5704" s="11">
        <f>L5704/E5704*100</f>
        <v>14.400831817000261</v>
      </c>
      <c r="O5704" s="12" t="str">
        <f>IF(N5704&lt;10,"Low",IF(N5704&lt;20,"Med","High"))</f>
        <v>Med</v>
      </c>
      <c r="P5704" s="12">
        <f>sales*discount</f>
        <v>584.74400000000003</v>
      </c>
      <c r="Q5704" s="12">
        <f>sales-Discount_Values</f>
        <v>877.11599999999987</v>
      </c>
      <c r="R5704" s="12">
        <f>DATEDIF(order_date,delivery_date,"D")</f>
        <v>7</v>
      </c>
      <c r="S5704" s="12"/>
    </row>
    <row r="5705" spans="1:19" ht="14.25" customHeight="1" x14ac:dyDescent="0.35">
      <c r="A5705" s="2" t="s">
        <v>11109</v>
      </c>
      <c r="B5705" s="2">
        <v>111076</v>
      </c>
      <c r="C5705" s="2" t="s">
        <v>41</v>
      </c>
      <c r="D5705" s="2" t="s">
        <v>36</v>
      </c>
      <c r="E5705" s="2">
        <v>4007.67</v>
      </c>
      <c r="F5705" s="2">
        <v>0.36</v>
      </c>
      <c r="G5705" s="2">
        <v>8</v>
      </c>
      <c r="H5705" s="3">
        <v>45039</v>
      </c>
      <c r="I5705" s="3">
        <v>45040</v>
      </c>
      <c r="J5705" s="2" t="s">
        <v>15</v>
      </c>
      <c r="K5705" s="2" t="s">
        <v>16</v>
      </c>
      <c r="L5705" s="2">
        <v>577.24</v>
      </c>
      <c r="M5705" s="2" t="s">
        <v>17</v>
      </c>
      <c r="N5705" s="11">
        <f>L5705/E5705*100</f>
        <v>14.403381515943178</v>
      </c>
      <c r="O5705" s="12" t="str">
        <f>IF(N5705&lt;10,"Low",IF(N5705&lt;20,"Med","High"))</f>
        <v>Med</v>
      </c>
      <c r="P5705" s="12">
        <f>sales*discount</f>
        <v>1442.7611999999999</v>
      </c>
      <c r="Q5705" s="12">
        <f>sales-Discount_Values</f>
        <v>2564.9088000000002</v>
      </c>
      <c r="R5705" s="12">
        <f>DATEDIF(order_date,delivery_date,"D")</f>
        <v>1</v>
      </c>
      <c r="S5705" s="12"/>
    </row>
    <row r="5706" spans="1:19" ht="14.25" customHeight="1" x14ac:dyDescent="0.35">
      <c r="A5706" s="2" t="s">
        <v>4343</v>
      </c>
      <c r="B5706" s="2">
        <v>104310</v>
      </c>
      <c r="C5706" s="2" t="s">
        <v>25</v>
      </c>
      <c r="D5706" s="2" t="s">
        <v>20</v>
      </c>
      <c r="E5706" s="2">
        <v>4457.3999999999996</v>
      </c>
      <c r="F5706" s="2">
        <v>0.34</v>
      </c>
      <c r="G5706" s="2">
        <v>4</v>
      </c>
      <c r="H5706" s="3">
        <v>45441</v>
      </c>
      <c r="I5706" s="3">
        <v>45442</v>
      </c>
      <c r="J5706" s="2" t="s">
        <v>15</v>
      </c>
      <c r="K5706" s="2" t="s">
        <v>22</v>
      </c>
      <c r="L5706" s="2">
        <v>642.09</v>
      </c>
      <c r="M5706" s="2" t="s">
        <v>48</v>
      </c>
      <c r="N5706" s="11">
        <f>L5706/E5706*100</f>
        <v>14.405034324942795</v>
      </c>
      <c r="O5706" s="12" t="str">
        <f>IF(N5706&lt;10,"Low",IF(N5706&lt;20,"Med","High"))</f>
        <v>Med</v>
      </c>
      <c r="P5706" s="12">
        <f>sales*discount</f>
        <v>1515.5160000000001</v>
      </c>
      <c r="Q5706" s="12">
        <f>sales-Discount_Values</f>
        <v>2941.8839999999996</v>
      </c>
      <c r="R5706" s="12">
        <f>DATEDIF(order_date,delivery_date,"D")</f>
        <v>1</v>
      </c>
      <c r="S5706" s="12"/>
    </row>
    <row r="5707" spans="1:19" ht="14.25" customHeight="1" x14ac:dyDescent="0.35">
      <c r="A5707" s="2" t="s">
        <v>14752</v>
      </c>
      <c r="B5707" s="2">
        <v>114719</v>
      </c>
      <c r="C5707" s="2" t="s">
        <v>13</v>
      </c>
      <c r="D5707" s="2" t="s">
        <v>26</v>
      </c>
      <c r="E5707" s="2">
        <v>1573.1</v>
      </c>
      <c r="F5707" s="2">
        <v>0.14000000000000001</v>
      </c>
      <c r="G5707" s="2">
        <v>5</v>
      </c>
      <c r="H5707" s="3">
        <v>45370</v>
      </c>
      <c r="I5707" s="3">
        <v>45371</v>
      </c>
      <c r="J5707" s="2" t="s">
        <v>15</v>
      </c>
      <c r="K5707" s="2" t="s">
        <v>16</v>
      </c>
      <c r="L5707" s="2">
        <v>226.66</v>
      </c>
      <c r="M5707" s="2" t="s">
        <v>39</v>
      </c>
      <c r="N5707" s="11">
        <f>L5707/E5707*100</f>
        <v>14.408492784946922</v>
      </c>
      <c r="O5707" s="12" t="str">
        <f>IF(N5707&lt;10,"Low",IF(N5707&lt;20,"Med","High"))</f>
        <v>Med</v>
      </c>
      <c r="P5707" s="12">
        <f>sales*discount</f>
        <v>220.23400000000001</v>
      </c>
      <c r="Q5707" s="12">
        <f>sales-Discount_Values</f>
        <v>1352.866</v>
      </c>
      <c r="R5707" s="12">
        <f>DATEDIF(order_date,delivery_date,"D")</f>
        <v>1</v>
      </c>
      <c r="S5707" s="12"/>
    </row>
    <row r="5708" spans="1:19" ht="14.25" customHeight="1" x14ac:dyDescent="0.35">
      <c r="A5708" s="2" t="s">
        <v>13870</v>
      </c>
      <c r="B5708" s="2">
        <v>113837</v>
      </c>
      <c r="C5708" s="2" t="s">
        <v>41</v>
      </c>
      <c r="D5708" s="2" t="s">
        <v>20</v>
      </c>
      <c r="E5708" s="2">
        <v>1132.07</v>
      </c>
      <c r="F5708" s="2">
        <v>0.25</v>
      </c>
      <c r="G5708" s="2">
        <v>4</v>
      </c>
      <c r="H5708" s="3">
        <v>45202</v>
      </c>
      <c r="I5708" s="3">
        <v>45209</v>
      </c>
      <c r="J5708" s="2" t="s">
        <v>21</v>
      </c>
      <c r="K5708" s="2" t="s">
        <v>27</v>
      </c>
      <c r="L5708" s="2">
        <v>163.13</v>
      </c>
      <c r="M5708" s="2" t="s">
        <v>28</v>
      </c>
      <c r="N5708" s="11">
        <f>L5708/E5708*100</f>
        <v>14.409886314450521</v>
      </c>
      <c r="O5708" s="12" t="str">
        <f>IF(N5708&lt;10,"Low",IF(N5708&lt;20,"Med","High"))</f>
        <v>Med</v>
      </c>
      <c r="P5708" s="12">
        <f>sales*discount</f>
        <v>283.01749999999998</v>
      </c>
      <c r="Q5708" s="12">
        <f>sales-Discount_Values</f>
        <v>849.05250000000001</v>
      </c>
      <c r="R5708" s="12">
        <f>DATEDIF(order_date,delivery_date,"D")</f>
        <v>7</v>
      </c>
      <c r="S5708" s="12"/>
    </row>
    <row r="5709" spans="1:19" ht="14.25" customHeight="1" x14ac:dyDescent="0.35">
      <c r="A5709" s="2" t="s">
        <v>6041</v>
      </c>
      <c r="B5709" s="2">
        <v>106008</v>
      </c>
      <c r="C5709" s="2" t="s">
        <v>13</v>
      </c>
      <c r="D5709" s="2" t="s">
        <v>26</v>
      </c>
      <c r="E5709" s="2">
        <v>4899.37</v>
      </c>
      <c r="F5709" s="2">
        <v>0.36</v>
      </c>
      <c r="G5709" s="2">
        <v>4</v>
      </c>
      <c r="H5709" s="3">
        <v>45050</v>
      </c>
      <c r="I5709" s="3">
        <v>45052</v>
      </c>
      <c r="J5709" s="2" t="s">
        <v>21</v>
      </c>
      <c r="K5709" s="2" t="s">
        <v>22</v>
      </c>
      <c r="L5709" s="2">
        <v>706.02</v>
      </c>
      <c r="M5709" s="2" t="s">
        <v>34</v>
      </c>
      <c r="N5709" s="11">
        <f>L5709/E5709*100</f>
        <v>14.410424197396809</v>
      </c>
      <c r="O5709" s="12" t="str">
        <f>IF(N5709&lt;10,"Low",IF(N5709&lt;20,"Med","High"))</f>
        <v>Med</v>
      </c>
      <c r="P5709" s="12">
        <f>sales*discount</f>
        <v>1763.7731999999999</v>
      </c>
      <c r="Q5709" s="12">
        <f>sales-Discount_Values</f>
        <v>3135.5968000000003</v>
      </c>
      <c r="R5709" s="12">
        <f>DATEDIF(order_date,delivery_date,"D")</f>
        <v>2</v>
      </c>
      <c r="S5709" s="12"/>
    </row>
    <row r="5710" spans="1:19" ht="14.25" customHeight="1" x14ac:dyDescent="0.35">
      <c r="A5710" s="2" t="s">
        <v>14593</v>
      </c>
      <c r="B5710" s="2">
        <v>114560</v>
      </c>
      <c r="C5710" s="2" t="s">
        <v>41</v>
      </c>
      <c r="D5710" s="2" t="s">
        <v>20</v>
      </c>
      <c r="E5710" s="2">
        <v>1572.93</v>
      </c>
      <c r="F5710" s="2">
        <v>0.33</v>
      </c>
      <c r="G5710" s="2">
        <v>2</v>
      </c>
      <c r="H5710" s="3">
        <v>45216</v>
      </c>
      <c r="I5710" s="3">
        <v>45219</v>
      </c>
      <c r="J5710" s="2" t="s">
        <v>21</v>
      </c>
      <c r="K5710" s="2" t="s">
        <v>16</v>
      </c>
      <c r="L5710" s="2">
        <v>226.7</v>
      </c>
      <c r="M5710" s="2" t="s">
        <v>34</v>
      </c>
      <c r="N5710" s="11">
        <f>L5710/E5710*100</f>
        <v>14.412593058813805</v>
      </c>
      <c r="O5710" s="12" t="str">
        <f>IF(N5710&lt;10,"Low",IF(N5710&lt;20,"Med","High"))</f>
        <v>Med</v>
      </c>
      <c r="P5710" s="12">
        <f>sales*discount</f>
        <v>519.06690000000003</v>
      </c>
      <c r="Q5710" s="12">
        <f>sales-Discount_Values</f>
        <v>1053.8631</v>
      </c>
      <c r="R5710" s="12">
        <f>DATEDIF(order_date,delivery_date,"D")</f>
        <v>3</v>
      </c>
      <c r="S5710" s="12"/>
    </row>
    <row r="5711" spans="1:19" ht="14.25" customHeight="1" x14ac:dyDescent="0.35">
      <c r="A5711" s="2" t="s">
        <v>10304</v>
      </c>
      <c r="B5711" s="2">
        <v>110271</v>
      </c>
      <c r="C5711" s="2" t="s">
        <v>25</v>
      </c>
      <c r="D5711" s="2" t="s">
        <v>36</v>
      </c>
      <c r="E5711" s="2">
        <v>4997.04</v>
      </c>
      <c r="F5711" s="2">
        <v>0.37</v>
      </c>
      <c r="G5711" s="2">
        <v>6</v>
      </c>
      <c r="H5711" s="3">
        <v>45103</v>
      </c>
      <c r="I5711" s="3">
        <v>45105</v>
      </c>
      <c r="J5711" s="2" t="s">
        <v>21</v>
      </c>
      <c r="K5711" s="2" t="s">
        <v>22</v>
      </c>
      <c r="L5711" s="2">
        <v>720.21</v>
      </c>
      <c r="M5711" s="2" t="s">
        <v>48</v>
      </c>
      <c r="N5711" s="11">
        <f>L5711/E5711*100</f>
        <v>14.412732337543826</v>
      </c>
      <c r="O5711" s="12" t="str">
        <f>IF(N5711&lt;10,"Low",IF(N5711&lt;20,"Med","High"))</f>
        <v>Med</v>
      </c>
      <c r="P5711" s="12">
        <f>sales*discount</f>
        <v>1848.9048</v>
      </c>
      <c r="Q5711" s="12">
        <f>sales-Discount_Values</f>
        <v>3148.1351999999997</v>
      </c>
      <c r="R5711" s="12">
        <f>DATEDIF(order_date,delivery_date,"D")</f>
        <v>2</v>
      </c>
      <c r="S5711" s="12"/>
    </row>
    <row r="5712" spans="1:19" ht="14.25" customHeight="1" x14ac:dyDescent="0.35">
      <c r="A5712" s="2" t="s">
        <v>4026</v>
      </c>
      <c r="B5712" s="2">
        <v>103993</v>
      </c>
      <c r="C5712" s="2" t="s">
        <v>25</v>
      </c>
      <c r="D5712" s="2" t="s">
        <v>20</v>
      </c>
      <c r="E5712" s="2">
        <v>1118.75</v>
      </c>
      <c r="F5712" s="2">
        <v>0.4</v>
      </c>
      <c r="G5712" s="2">
        <v>8</v>
      </c>
      <c r="H5712" s="3">
        <v>45573</v>
      </c>
      <c r="I5712" s="3">
        <v>45576</v>
      </c>
      <c r="J5712" s="2" t="s">
        <v>21</v>
      </c>
      <c r="K5712" s="2" t="s">
        <v>27</v>
      </c>
      <c r="L5712" s="2">
        <v>161.25</v>
      </c>
      <c r="M5712" s="2" t="s">
        <v>39</v>
      </c>
      <c r="N5712" s="11">
        <f>L5712/E5712*100</f>
        <v>14.413407821229049</v>
      </c>
      <c r="O5712" s="12" t="str">
        <f>IF(N5712&lt;10,"Low",IF(N5712&lt;20,"Med","High"))</f>
        <v>Med</v>
      </c>
      <c r="P5712" s="12">
        <f>sales*discount</f>
        <v>447.5</v>
      </c>
      <c r="Q5712" s="12">
        <f>sales-Discount_Values</f>
        <v>671.25</v>
      </c>
      <c r="R5712" s="12">
        <f>DATEDIF(order_date,delivery_date,"D")</f>
        <v>3</v>
      </c>
      <c r="S5712" s="12"/>
    </row>
    <row r="5713" spans="1:19" ht="14.25" customHeight="1" x14ac:dyDescent="0.35">
      <c r="A5713" s="2" t="s">
        <v>13744</v>
      </c>
      <c r="B5713" s="2">
        <v>113711</v>
      </c>
      <c r="C5713" s="2" t="s">
        <v>25</v>
      </c>
      <c r="D5713" s="2" t="s">
        <v>20</v>
      </c>
      <c r="E5713" s="2">
        <v>2301.5100000000002</v>
      </c>
      <c r="F5713" s="2">
        <v>0.44</v>
      </c>
      <c r="G5713" s="2">
        <v>5</v>
      </c>
      <c r="H5713" s="3">
        <v>45294</v>
      </c>
      <c r="I5713" s="3">
        <v>45296</v>
      </c>
      <c r="J5713" s="2" t="s">
        <v>15</v>
      </c>
      <c r="K5713" s="2" t="s">
        <v>16</v>
      </c>
      <c r="L5713" s="2">
        <v>331.78</v>
      </c>
      <c r="M5713" s="2" t="s">
        <v>23</v>
      </c>
      <c r="N5713" s="11">
        <f>L5713/E5713*100</f>
        <v>14.415753135984632</v>
      </c>
      <c r="O5713" s="12" t="str">
        <f>IF(N5713&lt;10,"Low",IF(N5713&lt;20,"Med","High"))</f>
        <v>Med</v>
      </c>
      <c r="P5713" s="12">
        <f>sales*discount</f>
        <v>1012.6644000000001</v>
      </c>
      <c r="Q5713" s="12">
        <f>sales-Discount_Values</f>
        <v>1288.8456000000001</v>
      </c>
      <c r="R5713" s="12">
        <f>DATEDIF(order_date,delivery_date,"D")</f>
        <v>2</v>
      </c>
      <c r="S5713" s="12"/>
    </row>
    <row r="5714" spans="1:19" ht="14.25" customHeight="1" x14ac:dyDescent="0.35">
      <c r="A5714" s="2" t="s">
        <v>13372</v>
      </c>
      <c r="B5714" s="2">
        <v>113339</v>
      </c>
      <c r="C5714" s="2" t="s">
        <v>41</v>
      </c>
      <c r="D5714" s="2" t="s">
        <v>33</v>
      </c>
      <c r="E5714" s="2">
        <v>4981.96</v>
      </c>
      <c r="F5714" s="2">
        <v>0.42</v>
      </c>
      <c r="G5714" s="2">
        <v>1</v>
      </c>
      <c r="H5714" s="3">
        <v>45385</v>
      </c>
      <c r="I5714" s="3">
        <v>45389</v>
      </c>
      <c r="J5714" s="2" t="s">
        <v>31</v>
      </c>
      <c r="K5714" s="2" t="s">
        <v>27</v>
      </c>
      <c r="L5714" s="2">
        <v>718.5</v>
      </c>
      <c r="M5714" s="2" t="s">
        <v>23</v>
      </c>
      <c r="N5714" s="11">
        <f>L5714/E5714*100</f>
        <v>14.422034701201936</v>
      </c>
      <c r="O5714" s="12" t="str">
        <f>IF(N5714&lt;10,"Low",IF(N5714&lt;20,"Med","High"))</f>
        <v>Med</v>
      </c>
      <c r="P5714" s="12">
        <f>sales*discount</f>
        <v>2092.4231999999997</v>
      </c>
      <c r="Q5714" s="12">
        <f>sales-Discount_Values</f>
        <v>2889.5368000000003</v>
      </c>
      <c r="R5714" s="12">
        <f>DATEDIF(order_date,delivery_date,"D")</f>
        <v>4</v>
      </c>
      <c r="S5714" s="12"/>
    </row>
    <row r="5715" spans="1:19" ht="14.25" customHeight="1" x14ac:dyDescent="0.35">
      <c r="A5715" s="2" t="s">
        <v>7594</v>
      </c>
      <c r="B5715" s="2">
        <v>107561</v>
      </c>
      <c r="C5715" s="2" t="s">
        <v>41</v>
      </c>
      <c r="D5715" s="2" t="s">
        <v>33</v>
      </c>
      <c r="E5715" s="2">
        <v>4055.09</v>
      </c>
      <c r="F5715" s="2">
        <v>0.45</v>
      </c>
      <c r="G5715" s="2">
        <v>8</v>
      </c>
      <c r="H5715" s="3">
        <v>45029</v>
      </c>
      <c r="I5715" s="3">
        <v>45030</v>
      </c>
      <c r="J5715" s="2" t="s">
        <v>21</v>
      </c>
      <c r="K5715" s="2" t="s">
        <v>22</v>
      </c>
      <c r="L5715" s="2">
        <v>584.92999999999995</v>
      </c>
      <c r="M5715" s="2" t="s">
        <v>34</v>
      </c>
      <c r="N5715" s="11">
        <f>L5715/E5715*100</f>
        <v>14.424587370440605</v>
      </c>
      <c r="O5715" s="12" t="str">
        <f>IF(N5715&lt;10,"Low",IF(N5715&lt;20,"Med","High"))</f>
        <v>Med</v>
      </c>
      <c r="P5715" s="12">
        <f>sales*discount</f>
        <v>1824.7905000000001</v>
      </c>
      <c r="Q5715" s="12">
        <f>sales-Discount_Values</f>
        <v>2230.2995000000001</v>
      </c>
      <c r="R5715" s="12">
        <f>DATEDIF(order_date,delivery_date,"D")</f>
        <v>1</v>
      </c>
      <c r="S5715" s="12"/>
    </row>
    <row r="5716" spans="1:19" ht="14.25" customHeight="1" x14ac:dyDescent="0.35">
      <c r="A5716" s="2" t="s">
        <v>9985</v>
      </c>
      <c r="B5716" s="2">
        <v>109952</v>
      </c>
      <c r="C5716" s="2" t="s">
        <v>41</v>
      </c>
      <c r="D5716" s="2" t="s">
        <v>26</v>
      </c>
      <c r="E5716" s="2">
        <v>2608.7800000000002</v>
      </c>
      <c r="F5716" s="2">
        <v>0.04</v>
      </c>
      <c r="G5716" s="2">
        <v>2</v>
      </c>
      <c r="H5716" s="3">
        <v>45621</v>
      </c>
      <c r="I5716" s="3">
        <v>45625</v>
      </c>
      <c r="J5716" s="2" t="s">
        <v>31</v>
      </c>
      <c r="K5716" s="2" t="s">
        <v>16</v>
      </c>
      <c r="L5716" s="2">
        <v>376.38</v>
      </c>
      <c r="M5716" s="2" t="s">
        <v>39</v>
      </c>
      <c r="N5716" s="11">
        <f>L5716/E5716*100</f>
        <v>14.427433512983079</v>
      </c>
      <c r="O5716" s="12" t="str">
        <f>IF(N5716&lt;10,"Low",IF(N5716&lt;20,"Med","High"))</f>
        <v>Med</v>
      </c>
      <c r="P5716" s="12">
        <f>sales*discount</f>
        <v>104.35120000000001</v>
      </c>
      <c r="Q5716" s="12">
        <f>sales-Discount_Values</f>
        <v>2504.4288000000001</v>
      </c>
      <c r="R5716" s="12">
        <f>DATEDIF(order_date,delivery_date,"D")</f>
        <v>4</v>
      </c>
      <c r="S5716" s="12"/>
    </row>
    <row r="5717" spans="1:19" ht="14.25" customHeight="1" x14ac:dyDescent="0.35">
      <c r="A5717" s="2" t="s">
        <v>14702</v>
      </c>
      <c r="B5717" s="2">
        <v>114669</v>
      </c>
      <c r="C5717" s="2" t="s">
        <v>25</v>
      </c>
      <c r="D5717" s="2" t="s">
        <v>14</v>
      </c>
      <c r="E5717" s="2">
        <v>2411.77</v>
      </c>
      <c r="F5717" s="2">
        <v>0.31</v>
      </c>
      <c r="G5717" s="2">
        <v>5</v>
      </c>
      <c r="H5717" s="3">
        <v>45442</v>
      </c>
      <c r="I5717" s="3">
        <v>45446</v>
      </c>
      <c r="J5717" s="2" t="s">
        <v>31</v>
      </c>
      <c r="K5717" s="2" t="s">
        <v>16</v>
      </c>
      <c r="L5717" s="2">
        <v>348.03</v>
      </c>
      <c r="M5717" s="2" t="s">
        <v>48</v>
      </c>
      <c r="N5717" s="11">
        <f>L5717/E5717*100</f>
        <v>14.430480518457397</v>
      </c>
      <c r="O5717" s="12" t="str">
        <f>IF(N5717&lt;10,"Low",IF(N5717&lt;20,"Med","High"))</f>
        <v>Med</v>
      </c>
      <c r="P5717" s="12">
        <f>sales*discount</f>
        <v>747.64869999999996</v>
      </c>
      <c r="Q5717" s="12">
        <f>sales-Discount_Values</f>
        <v>1664.1213</v>
      </c>
      <c r="R5717" s="12">
        <f>DATEDIF(order_date,delivery_date,"D")</f>
        <v>4</v>
      </c>
      <c r="S5717" s="12"/>
    </row>
    <row r="5718" spans="1:19" ht="14.25" customHeight="1" x14ac:dyDescent="0.35">
      <c r="A5718" s="2" t="s">
        <v>12486</v>
      </c>
      <c r="B5718" s="2">
        <v>112453</v>
      </c>
      <c r="C5718" s="2" t="s">
        <v>41</v>
      </c>
      <c r="D5718" s="2" t="s">
        <v>36</v>
      </c>
      <c r="E5718" s="2">
        <v>2801.98</v>
      </c>
      <c r="F5718" s="2">
        <v>0.04</v>
      </c>
      <c r="G5718" s="2">
        <v>6</v>
      </c>
      <c r="H5718" s="3">
        <v>45641</v>
      </c>
      <c r="I5718" s="3">
        <v>45642</v>
      </c>
      <c r="J5718" s="2" t="s">
        <v>21</v>
      </c>
      <c r="K5718" s="2" t="s">
        <v>27</v>
      </c>
      <c r="L5718" s="2">
        <v>404.47</v>
      </c>
      <c r="M5718" s="2" t="s">
        <v>23</v>
      </c>
      <c r="N5718" s="11">
        <f>L5718/E5718*100</f>
        <v>14.435149430045897</v>
      </c>
      <c r="O5718" s="12" t="str">
        <f>IF(N5718&lt;10,"Low",IF(N5718&lt;20,"Med","High"))</f>
        <v>Med</v>
      </c>
      <c r="P5718" s="12">
        <f>sales*discount</f>
        <v>112.0792</v>
      </c>
      <c r="Q5718" s="12">
        <f>sales-Discount_Values</f>
        <v>2689.9007999999999</v>
      </c>
      <c r="R5718" s="12">
        <f>DATEDIF(order_date,delivery_date,"D")</f>
        <v>1</v>
      </c>
      <c r="S5718" s="12"/>
    </row>
    <row r="5719" spans="1:19" ht="14.25" customHeight="1" x14ac:dyDescent="0.35">
      <c r="A5719" s="2" t="s">
        <v>7490</v>
      </c>
      <c r="B5719" s="2">
        <v>107457</v>
      </c>
      <c r="C5719" s="2" t="s">
        <v>19</v>
      </c>
      <c r="D5719" s="2" t="s">
        <v>36</v>
      </c>
      <c r="E5719" s="2">
        <v>2676.7</v>
      </c>
      <c r="F5719" s="2">
        <v>0.06</v>
      </c>
      <c r="G5719" s="2">
        <v>8</v>
      </c>
      <c r="H5719" s="3">
        <v>45096</v>
      </c>
      <c r="I5719" s="3">
        <v>45098</v>
      </c>
      <c r="J5719" s="2" t="s">
        <v>31</v>
      </c>
      <c r="K5719" s="2" t="s">
        <v>27</v>
      </c>
      <c r="L5719" s="2">
        <v>386.4</v>
      </c>
      <c r="M5719" s="2" t="s">
        <v>39</v>
      </c>
      <c r="N5719" s="11">
        <f>L5719/E5719*100</f>
        <v>14.435685732431725</v>
      </c>
      <c r="O5719" s="12" t="str">
        <f>IF(N5719&lt;10,"Low",IF(N5719&lt;20,"Med","High"))</f>
        <v>Med</v>
      </c>
      <c r="P5719" s="12">
        <f>sales*discount</f>
        <v>160.60199999999998</v>
      </c>
      <c r="Q5719" s="12">
        <f>sales-Discount_Values</f>
        <v>2516.098</v>
      </c>
      <c r="R5719" s="12">
        <f>DATEDIF(order_date,delivery_date,"D")</f>
        <v>2</v>
      </c>
      <c r="S5719" s="12"/>
    </row>
    <row r="5720" spans="1:19" ht="14.25" customHeight="1" x14ac:dyDescent="0.35">
      <c r="A5720" s="2" t="s">
        <v>10362</v>
      </c>
      <c r="B5720" s="2">
        <v>110329</v>
      </c>
      <c r="C5720" s="2" t="s">
        <v>25</v>
      </c>
      <c r="D5720" s="2" t="s">
        <v>26</v>
      </c>
      <c r="E5720" s="2">
        <v>372.05</v>
      </c>
      <c r="F5720" s="2">
        <v>0.04</v>
      </c>
      <c r="G5720" s="2">
        <v>5</v>
      </c>
      <c r="H5720" s="3">
        <v>45058</v>
      </c>
      <c r="I5720" s="3">
        <v>45062</v>
      </c>
      <c r="J5720" s="2" t="s">
        <v>15</v>
      </c>
      <c r="K5720" s="2" t="s">
        <v>27</v>
      </c>
      <c r="L5720" s="2">
        <v>53.71</v>
      </c>
      <c r="M5720" s="2" t="s">
        <v>23</v>
      </c>
      <c r="N5720" s="11">
        <f>L5720/E5720*100</f>
        <v>14.436231689289075</v>
      </c>
      <c r="O5720" s="12" t="str">
        <f>IF(N5720&lt;10,"Low",IF(N5720&lt;20,"Med","High"))</f>
        <v>Med</v>
      </c>
      <c r="P5720" s="12">
        <f>sales*discount</f>
        <v>14.882000000000001</v>
      </c>
      <c r="Q5720" s="12">
        <f>sales-Discount_Values</f>
        <v>357.16800000000001</v>
      </c>
      <c r="R5720" s="12">
        <f>DATEDIF(order_date,delivery_date,"D")</f>
        <v>4</v>
      </c>
      <c r="S5720" s="12"/>
    </row>
    <row r="5721" spans="1:19" ht="14.25" customHeight="1" x14ac:dyDescent="0.35">
      <c r="A5721" s="2" t="s">
        <v>1444</v>
      </c>
      <c r="B5721" s="2">
        <v>101411</v>
      </c>
      <c r="C5721" s="2" t="s">
        <v>41</v>
      </c>
      <c r="D5721" s="2" t="s">
        <v>33</v>
      </c>
      <c r="E5721" s="2">
        <v>4816.51</v>
      </c>
      <c r="F5721" s="2">
        <v>0.18</v>
      </c>
      <c r="G5721" s="2">
        <v>8</v>
      </c>
      <c r="H5721" s="3">
        <v>45152</v>
      </c>
      <c r="I5721" s="3">
        <v>45159</v>
      </c>
      <c r="J5721" s="2" t="s">
        <v>31</v>
      </c>
      <c r="K5721" s="2" t="s">
        <v>22</v>
      </c>
      <c r="L5721" s="2">
        <v>695.41</v>
      </c>
      <c r="M5721" s="2" t="s">
        <v>17</v>
      </c>
      <c r="N5721" s="11">
        <f>L5721/E5721*100</f>
        <v>14.438047465903733</v>
      </c>
      <c r="O5721" s="12" t="str">
        <f>IF(N5721&lt;10,"Low",IF(N5721&lt;20,"Med","High"))</f>
        <v>Med</v>
      </c>
      <c r="P5721" s="12">
        <f>sales*discount</f>
        <v>866.97180000000003</v>
      </c>
      <c r="Q5721" s="12">
        <f>sales-Discount_Values</f>
        <v>3949.5382</v>
      </c>
      <c r="R5721" s="12">
        <f>DATEDIF(order_date,delivery_date,"D")</f>
        <v>7</v>
      </c>
      <c r="S5721" s="12"/>
    </row>
    <row r="5722" spans="1:19" ht="14.25" customHeight="1" x14ac:dyDescent="0.35">
      <c r="A5722" s="2" t="s">
        <v>2472</v>
      </c>
      <c r="B5722" s="2">
        <v>102439</v>
      </c>
      <c r="C5722" s="2" t="s">
        <v>13</v>
      </c>
      <c r="D5722" s="2" t="s">
        <v>14</v>
      </c>
      <c r="E5722" s="2">
        <v>3466.11</v>
      </c>
      <c r="F5722" s="2">
        <v>0.38</v>
      </c>
      <c r="G5722" s="2">
        <v>2</v>
      </c>
      <c r="H5722" s="3">
        <v>45162</v>
      </c>
      <c r="I5722" s="3">
        <v>45167</v>
      </c>
      <c r="J5722" s="2" t="s">
        <v>31</v>
      </c>
      <c r="K5722" s="2" t="s">
        <v>27</v>
      </c>
      <c r="L5722" s="2">
        <v>500.49</v>
      </c>
      <c r="M5722" s="2" t="s">
        <v>39</v>
      </c>
      <c r="N5722" s="11">
        <f>L5722/E5722*100</f>
        <v>14.439530193790734</v>
      </c>
      <c r="O5722" s="12" t="str">
        <f>IF(N5722&lt;10,"Low",IF(N5722&lt;20,"Med","High"))</f>
        <v>Med</v>
      </c>
      <c r="P5722" s="12">
        <f>sales*discount</f>
        <v>1317.1218000000001</v>
      </c>
      <c r="Q5722" s="12">
        <f>sales-Discount_Values</f>
        <v>2148.9881999999998</v>
      </c>
      <c r="R5722" s="12">
        <f>DATEDIF(order_date,delivery_date,"D")</f>
        <v>5</v>
      </c>
      <c r="S5722" s="12"/>
    </row>
    <row r="5723" spans="1:19" ht="14.25" customHeight="1" x14ac:dyDescent="0.35">
      <c r="A5723" s="2" t="s">
        <v>15337</v>
      </c>
      <c r="B5723" s="2">
        <v>115304</v>
      </c>
      <c r="C5723" s="2" t="s">
        <v>41</v>
      </c>
      <c r="D5723" s="2" t="s">
        <v>14</v>
      </c>
      <c r="E5723" s="2">
        <v>677.36</v>
      </c>
      <c r="F5723" s="2">
        <v>0.1</v>
      </c>
      <c r="G5723" s="2">
        <v>9</v>
      </c>
      <c r="H5723" s="3">
        <v>45186</v>
      </c>
      <c r="I5723" s="3">
        <v>45191</v>
      </c>
      <c r="J5723" s="2" t="s">
        <v>15</v>
      </c>
      <c r="K5723" s="2" t="s">
        <v>22</v>
      </c>
      <c r="L5723" s="2">
        <v>97.84</v>
      </c>
      <c r="M5723" s="2" t="s">
        <v>34</v>
      </c>
      <c r="N5723" s="11">
        <f>L5723/E5723*100</f>
        <v>14.444313216015118</v>
      </c>
      <c r="O5723" s="12" t="str">
        <f>IF(N5723&lt;10,"Low",IF(N5723&lt;20,"Med","High"))</f>
        <v>Med</v>
      </c>
      <c r="P5723" s="12">
        <f>sales*discount</f>
        <v>67.736000000000004</v>
      </c>
      <c r="Q5723" s="12">
        <f>sales-Discount_Values</f>
        <v>609.62400000000002</v>
      </c>
      <c r="R5723" s="12">
        <f>DATEDIF(order_date,delivery_date,"D")</f>
        <v>5</v>
      </c>
      <c r="S5723" s="12"/>
    </row>
    <row r="5724" spans="1:19" ht="14.25" customHeight="1" x14ac:dyDescent="0.35">
      <c r="A5724" s="2" t="s">
        <v>8561</v>
      </c>
      <c r="B5724" s="2">
        <v>108528</v>
      </c>
      <c r="C5724" s="2" t="s">
        <v>13</v>
      </c>
      <c r="D5724" s="2" t="s">
        <v>26</v>
      </c>
      <c r="E5724" s="2">
        <v>1898.59</v>
      </c>
      <c r="F5724" s="2">
        <v>0</v>
      </c>
      <c r="G5724" s="2">
        <v>5</v>
      </c>
      <c r="H5724" s="3">
        <v>45311</v>
      </c>
      <c r="I5724" s="3">
        <v>45316</v>
      </c>
      <c r="J5724" s="2" t="s">
        <v>31</v>
      </c>
      <c r="K5724" s="2" t="s">
        <v>22</v>
      </c>
      <c r="L5724" s="2">
        <v>274.25</v>
      </c>
      <c r="M5724" s="2" t="s">
        <v>17</v>
      </c>
      <c r="N5724" s="11">
        <f>L5724/E5724*100</f>
        <v>14.444930185032051</v>
      </c>
      <c r="O5724" s="12" t="str">
        <f>IF(N5724&lt;10,"Low",IF(N5724&lt;20,"Med","High"))</f>
        <v>Med</v>
      </c>
      <c r="P5724" s="12">
        <f>sales*discount</f>
        <v>0</v>
      </c>
      <c r="Q5724" s="12">
        <f>sales-Discount_Values</f>
        <v>1898.59</v>
      </c>
      <c r="R5724" s="12">
        <f>DATEDIF(order_date,delivery_date,"D")</f>
        <v>5</v>
      </c>
      <c r="S5724" s="12"/>
    </row>
    <row r="5725" spans="1:19" ht="14.25" customHeight="1" x14ac:dyDescent="0.35">
      <c r="A5725" s="2" t="s">
        <v>13423</v>
      </c>
      <c r="B5725" s="2">
        <v>113390</v>
      </c>
      <c r="C5725" s="2" t="s">
        <v>19</v>
      </c>
      <c r="D5725" s="2" t="s">
        <v>14</v>
      </c>
      <c r="E5725" s="2">
        <v>4164.9799999999996</v>
      </c>
      <c r="F5725" s="2">
        <v>0.31</v>
      </c>
      <c r="G5725" s="2">
        <v>7</v>
      </c>
      <c r="H5725" s="3">
        <v>45639</v>
      </c>
      <c r="I5725" s="3">
        <v>45642</v>
      </c>
      <c r="J5725" s="2" t="s">
        <v>31</v>
      </c>
      <c r="K5725" s="2" t="s">
        <v>16</v>
      </c>
      <c r="L5725" s="2">
        <v>601.65</v>
      </c>
      <c r="M5725" s="2" t="s">
        <v>23</v>
      </c>
      <c r="N5725" s="11">
        <f>L5725/E5725*100</f>
        <v>14.445447517154944</v>
      </c>
      <c r="O5725" s="12" t="str">
        <f>IF(N5725&lt;10,"Low",IF(N5725&lt;20,"Med","High"))</f>
        <v>Med</v>
      </c>
      <c r="P5725" s="12">
        <f>sales*discount</f>
        <v>1291.1437999999998</v>
      </c>
      <c r="Q5725" s="12">
        <f>sales-Discount_Values</f>
        <v>2873.8361999999997</v>
      </c>
      <c r="R5725" s="12">
        <f>DATEDIF(order_date,delivery_date,"D")</f>
        <v>3</v>
      </c>
      <c r="S5725" s="12"/>
    </row>
    <row r="5726" spans="1:19" ht="14.25" customHeight="1" x14ac:dyDescent="0.35">
      <c r="A5726" s="2" t="s">
        <v>8690</v>
      </c>
      <c r="B5726" s="2">
        <v>108657</v>
      </c>
      <c r="C5726" s="2" t="s">
        <v>19</v>
      </c>
      <c r="D5726" s="2" t="s">
        <v>26</v>
      </c>
      <c r="E5726" s="2">
        <v>2459.8200000000002</v>
      </c>
      <c r="F5726" s="2">
        <v>0.08</v>
      </c>
      <c r="G5726" s="2">
        <v>2</v>
      </c>
      <c r="H5726" s="3">
        <v>45638</v>
      </c>
      <c r="I5726" s="3">
        <v>45642</v>
      </c>
      <c r="J5726" s="2" t="s">
        <v>21</v>
      </c>
      <c r="K5726" s="2" t="s">
        <v>16</v>
      </c>
      <c r="L5726" s="2">
        <v>355.34</v>
      </c>
      <c r="M5726" s="2" t="s">
        <v>34</v>
      </c>
      <c r="N5726" s="11">
        <f>L5726/E5726*100</f>
        <v>14.445772454895073</v>
      </c>
      <c r="O5726" s="12" t="str">
        <f>IF(N5726&lt;10,"Low",IF(N5726&lt;20,"Med","High"))</f>
        <v>Med</v>
      </c>
      <c r="P5726" s="12">
        <f>sales*discount</f>
        <v>196.78560000000002</v>
      </c>
      <c r="Q5726" s="12">
        <f>sales-Discount_Values</f>
        <v>2263.0344</v>
      </c>
      <c r="R5726" s="12">
        <f>DATEDIF(order_date,delivery_date,"D")</f>
        <v>4</v>
      </c>
      <c r="S5726" s="12"/>
    </row>
    <row r="5727" spans="1:19" ht="14.25" customHeight="1" x14ac:dyDescent="0.35">
      <c r="A5727" s="2" t="s">
        <v>1454</v>
      </c>
      <c r="B5727" s="2">
        <v>101421</v>
      </c>
      <c r="C5727" s="2" t="s">
        <v>25</v>
      </c>
      <c r="D5727" s="2" t="s">
        <v>36</v>
      </c>
      <c r="E5727" s="2">
        <v>3595.57</v>
      </c>
      <c r="F5727" s="2">
        <v>0.2</v>
      </c>
      <c r="G5727" s="2">
        <v>1</v>
      </c>
      <c r="H5727" s="3">
        <v>45414</v>
      </c>
      <c r="I5727" s="3">
        <v>45417</v>
      </c>
      <c r="J5727" s="2" t="s">
        <v>15</v>
      </c>
      <c r="K5727" s="2" t="s">
        <v>22</v>
      </c>
      <c r="L5727" s="2">
        <v>519.49</v>
      </c>
      <c r="M5727" s="2" t="s">
        <v>17</v>
      </c>
      <c r="N5727" s="11">
        <f>L5727/E5727*100</f>
        <v>14.448056914480874</v>
      </c>
      <c r="O5727" s="12" t="str">
        <f>IF(N5727&lt;10,"Low",IF(N5727&lt;20,"Med","High"))</f>
        <v>Med</v>
      </c>
      <c r="P5727" s="12">
        <f>sales*discount</f>
        <v>719.11400000000003</v>
      </c>
      <c r="Q5727" s="12">
        <f>sales-Discount_Values</f>
        <v>2876.4560000000001</v>
      </c>
      <c r="R5727" s="12">
        <f>DATEDIF(order_date,delivery_date,"D")</f>
        <v>3</v>
      </c>
      <c r="S5727" s="12"/>
    </row>
    <row r="5728" spans="1:19" ht="14.25" customHeight="1" x14ac:dyDescent="0.35">
      <c r="A5728" s="2" t="s">
        <v>14311</v>
      </c>
      <c r="B5728" s="2">
        <v>114278</v>
      </c>
      <c r="C5728" s="2" t="s">
        <v>25</v>
      </c>
      <c r="D5728" s="2" t="s">
        <v>26</v>
      </c>
      <c r="E5728" s="2">
        <v>942.04</v>
      </c>
      <c r="F5728" s="2">
        <v>0.25</v>
      </c>
      <c r="G5728" s="2">
        <v>2</v>
      </c>
      <c r="H5728" s="3">
        <v>45520</v>
      </c>
      <c r="I5728" s="3">
        <v>45521</v>
      </c>
      <c r="J5728" s="2" t="s">
        <v>15</v>
      </c>
      <c r="K5728" s="2" t="s">
        <v>27</v>
      </c>
      <c r="L5728" s="2">
        <v>136.11000000000001</v>
      </c>
      <c r="M5728" s="2" t="s">
        <v>34</v>
      </c>
      <c r="N5728" s="11">
        <f>L5728/E5728*100</f>
        <v>14.448431064498324</v>
      </c>
      <c r="O5728" s="12" t="str">
        <f>IF(N5728&lt;10,"Low",IF(N5728&lt;20,"Med","High"))</f>
        <v>Med</v>
      </c>
      <c r="P5728" s="12">
        <f>sales*discount</f>
        <v>235.51</v>
      </c>
      <c r="Q5728" s="12">
        <f>sales-Discount_Values</f>
        <v>706.53</v>
      </c>
      <c r="R5728" s="12">
        <f>DATEDIF(order_date,delivery_date,"D")</f>
        <v>1</v>
      </c>
      <c r="S5728" s="12"/>
    </row>
    <row r="5729" spans="1:19" ht="14.25" customHeight="1" x14ac:dyDescent="0.35">
      <c r="A5729" s="2" t="s">
        <v>9827</v>
      </c>
      <c r="B5729" s="2">
        <v>109794</v>
      </c>
      <c r="C5729" s="2" t="s">
        <v>19</v>
      </c>
      <c r="D5729" s="2" t="s">
        <v>20</v>
      </c>
      <c r="E5729" s="2">
        <v>3352.04</v>
      </c>
      <c r="F5729" s="2">
        <v>0.25</v>
      </c>
      <c r="G5729" s="2">
        <v>9</v>
      </c>
      <c r="H5729" s="3">
        <v>44939</v>
      </c>
      <c r="I5729" s="3">
        <v>44944</v>
      </c>
      <c r="J5729" s="2" t="s">
        <v>15</v>
      </c>
      <c r="K5729" s="2" t="s">
        <v>27</v>
      </c>
      <c r="L5729" s="2">
        <v>484.36</v>
      </c>
      <c r="M5729" s="2" t="s">
        <v>28</v>
      </c>
      <c r="N5729" s="11">
        <f>L5729/E5729*100</f>
        <v>14.449708237371869</v>
      </c>
      <c r="O5729" s="12" t="str">
        <f>IF(N5729&lt;10,"Low",IF(N5729&lt;20,"Med","High"))</f>
        <v>Med</v>
      </c>
      <c r="P5729" s="12">
        <f>sales*discount</f>
        <v>838.01</v>
      </c>
      <c r="Q5729" s="12">
        <f>sales-Discount_Values</f>
        <v>2514.0299999999997</v>
      </c>
      <c r="R5729" s="12">
        <f>DATEDIF(order_date,delivery_date,"D")</f>
        <v>5</v>
      </c>
      <c r="S5729" s="12"/>
    </row>
    <row r="5730" spans="1:19" ht="14.25" customHeight="1" x14ac:dyDescent="0.35">
      <c r="A5730" s="2" t="s">
        <v>6288</v>
      </c>
      <c r="B5730" s="2">
        <v>106255</v>
      </c>
      <c r="C5730" s="2" t="s">
        <v>41</v>
      </c>
      <c r="D5730" s="2" t="s">
        <v>33</v>
      </c>
      <c r="E5730" s="2">
        <v>1758.25</v>
      </c>
      <c r="F5730" s="2">
        <v>0.33</v>
      </c>
      <c r="G5730" s="2">
        <v>9</v>
      </c>
      <c r="H5730" s="3">
        <v>45153</v>
      </c>
      <c r="I5730" s="3">
        <v>45159</v>
      </c>
      <c r="J5730" s="2" t="s">
        <v>21</v>
      </c>
      <c r="K5730" s="2" t="s">
        <v>27</v>
      </c>
      <c r="L5730" s="2">
        <v>254.1</v>
      </c>
      <c r="M5730" s="2" t="s">
        <v>48</v>
      </c>
      <c r="N5730" s="11">
        <f>L5730/E5730*100</f>
        <v>14.451869756860514</v>
      </c>
      <c r="O5730" s="12" t="str">
        <f>IF(N5730&lt;10,"Low",IF(N5730&lt;20,"Med","High"))</f>
        <v>Med</v>
      </c>
      <c r="P5730" s="12">
        <f>sales*discount</f>
        <v>580.22250000000008</v>
      </c>
      <c r="Q5730" s="12">
        <f>sales-Discount_Values</f>
        <v>1178.0274999999999</v>
      </c>
      <c r="R5730" s="12">
        <f>DATEDIF(order_date,delivery_date,"D")</f>
        <v>6</v>
      </c>
      <c r="S5730" s="12"/>
    </row>
    <row r="5731" spans="1:19" ht="14.25" customHeight="1" x14ac:dyDescent="0.35">
      <c r="A5731" s="2" t="s">
        <v>11640</v>
      </c>
      <c r="B5731" s="2">
        <v>111607</v>
      </c>
      <c r="C5731" s="2" t="s">
        <v>41</v>
      </c>
      <c r="D5731" s="2" t="s">
        <v>26</v>
      </c>
      <c r="E5731" s="2">
        <v>4104.08</v>
      </c>
      <c r="F5731" s="2">
        <v>0.35</v>
      </c>
      <c r="G5731" s="2">
        <v>2</v>
      </c>
      <c r="H5731" s="3">
        <v>45002</v>
      </c>
      <c r="I5731" s="3">
        <v>45005</v>
      </c>
      <c r="J5731" s="2" t="s">
        <v>31</v>
      </c>
      <c r="K5731" s="2" t="s">
        <v>27</v>
      </c>
      <c r="L5731" s="2">
        <v>593.16999999999996</v>
      </c>
      <c r="M5731" s="2" t="s">
        <v>48</v>
      </c>
      <c r="N5731" s="11">
        <f>L5731/E5731*100</f>
        <v>14.453178300617923</v>
      </c>
      <c r="O5731" s="12" t="str">
        <f>IF(N5731&lt;10,"Low",IF(N5731&lt;20,"Med","High"))</f>
        <v>Med</v>
      </c>
      <c r="P5731" s="12">
        <f>sales*discount</f>
        <v>1436.4279999999999</v>
      </c>
      <c r="Q5731" s="12">
        <f>sales-Discount_Values</f>
        <v>2667.652</v>
      </c>
      <c r="R5731" s="12">
        <f>DATEDIF(order_date,delivery_date,"D")</f>
        <v>3</v>
      </c>
      <c r="S5731" s="12"/>
    </row>
    <row r="5732" spans="1:19" ht="14.25" customHeight="1" x14ac:dyDescent="0.35">
      <c r="A5732" s="2" t="s">
        <v>5159</v>
      </c>
      <c r="B5732" s="2">
        <v>105126</v>
      </c>
      <c r="C5732" s="2" t="s">
        <v>41</v>
      </c>
      <c r="D5732" s="2" t="s">
        <v>20</v>
      </c>
      <c r="E5732" s="2">
        <v>3413.55</v>
      </c>
      <c r="F5732" s="2">
        <v>0.4</v>
      </c>
      <c r="G5732" s="2">
        <v>2</v>
      </c>
      <c r="H5732" s="3">
        <v>44955</v>
      </c>
      <c r="I5732" s="3">
        <v>44956</v>
      </c>
      <c r="J5732" s="2" t="s">
        <v>21</v>
      </c>
      <c r="K5732" s="2" t="s">
        <v>22</v>
      </c>
      <c r="L5732" s="2">
        <v>493.37</v>
      </c>
      <c r="M5732" s="2" t="s">
        <v>23</v>
      </c>
      <c r="N5732" s="11">
        <f>L5732/E5732*100</f>
        <v>14.453281774106136</v>
      </c>
      <c r="O5732" s="12" t="str">
        <f>IF(N5732&lt;10,"Low",IF(N5732&lt;20,"Med","High"))</f>
        <v>Med</v>
      </c>
      <c r="P5732" s="12">
        <f>sales*discount</f>
        <v>1365.42</v>
      </c>
      <c r="Q5732" s="12">
        <f>sales-Discount_Values</f>
        <v>2048.13</v>
      </c>
      <c r="R5732" s="12">
        <f>DATEDIF(order_date,delivery_date,"D")</f>
        <v>1</v>
      </c>
      <c r="S5732" s="12"/>
    </row>
    <row r="5733" spans="1:19" ht="14.25" customHeight="1" x14ac:dyDescent="0.35">
      <c r="A5733" s="2" t="s">
        <v>4994</v>
      </c>
      <c r="B5733" s="2">
        <v>104961</v>
      </c>
      <c r="C5733" s="2" t="s">
        <v>25</v>
      </c>
      <c r="D5733" s="2" t="s">
        <v>36</v>
      </c>
      <c r="E5733" s="2">
        <v>2217.56</v>
      </c>
      <c r="F5733" s="2">
        <v>0.4</v>
      </c>
      <c r="G5733" s="2">
        <v>7</v>
      </c>
      <c r="H5733" s="3">
        <v>45199</v>
      </c>
      <c r="I5733" s="3">
        <v>45202</v>
      </c>
      <c r="J5733" s="2" t="s">
        <v>15</v>
      </c>
      <c r="K5733" s="2" t="s">
        <v>27</v>
      </c>
      <c r="L5733" s="2">
        <v>320.55</v>
      </c>
      <c r="M5733" s="2" t="s">
        <v>48</v>
      </c>
      <c r="N5733" s="11">
        <f>L5733/E5733*100</f>
        <v>14.455076751023649</v>
      </c>
      <c r="O5733" s="12" t="str">
        <f>IF(N5733&lt;10,"Low",IF(N5733&lt;20,"Med","High"))</f>
        <v>Med</v>
      </c>
      <c r="P5733" s="12">
        <f>sales*discount</f>
        <v>887.024</v>
      </c>
      <c r="Q5733" s="12">
        <f>sales-Discount_Values</f>
        <v>1330.5360000000001</v>
      </c>
      <c r="R5733" s="12">
        <f>DATEDIF(order_date,delivery_date,"D")</f>
        <v>3</v>
      </c>
      <c r="S5733" s="12"/>
    </row>
    <row r="5734" spans="1:19" ht="14.25" customHeight="1" x14ac:dyDescent="0.35">
      <c r="A5734" s="2" t="s">
        <v>1125</v>
      </c>
      <c r="B5734" s="2">
        <v>101092</v>
      </c>
      <c r="C5734" s="2" t="s">
        <v>19</v>
      </c>
      <c r="D5734" s="2" t="s">
        <v>26</v>
      </c>
      <c r="E5734" s="2">
        <v>1453.31</v>
      </c>
      <c r="F5734" s="2">
        <v>0.43</v>
      </c>
      <c r="G5734" s="2">
        <v>2</v>
      </c>
      <c r="H5734" s="3">
        <v>45288</v>
      </c>
      <c r="I5734" s="3">
        <v>45293</v>
      </c>
      <c r="J5734" s="2" t="s">
        <v>15</v>
      </c>
      <c r="K5734" s="2" t="s">
        <v>27</v>
      </c>
      <c r="L5734" s="2">
        <v>210.13</v>
      </c>
      <c r="M5734" s="2" t="s">
        <v>34</v>
      </c>
      <c r="N5734" s="11">
        <f>L5734/E5734*100</f>
        <v>14.458718373918847</v>
      </c>
      <c r="O5734" s="12" t="str">
        <f>IF(N5734&lt;10,"Low",IF(N5734&lt;20,"Med","High"))</f>
        <v>Med</v>
      </c>
      <c r="P5734" s="12">
        <f>sales*discount</f>
        <v>624.92329999999993</v>
      </c>
      <c r="Q5734" s="12">
        <f>sales-Discount_Values</f>
        <v>828.38670000000002</v>
      </c>
      <c r="R5734" s="12">
        <f>DATEDIF(order_date,delivery_date,"D")</f>
        <v>5</v>
      </c>
      <c r="S5734" s="12"/>
    </row>
    <row r="5735" spans="1:19" ht="14.25" customHeight="1" x14ac:dyDescent="0.35">
      <c r="A5735" s="2" t="s">
        <v>13044</v>
      </c>
      <c r="B5735" s="2">
        <v>113011</v>
      </c>
      <c r="C5735" s="2" t="s">
        <v>19</v>
      </c>
      <c r="D5735" s="2" t="s">
        <v>14</v>
      </c>
      <c r="E5735" s="2">
        <v>957.68</v>
      </c>
      <c r="F5735" s="2">
        <v>0.37</v>
      </c>
      <c r="G5735" s="2">
        <v>5</v>
      </c>
      <c r="H5735" s="3">
        <v>45099</v>
      </c>
      <c r="I5735" s="3">
        <v>45104</v>
      </c>
      <c r="J5735" s="2" t="s">
        <v>31</v>
      </c>
      <c r="K5735" s="2" t="s">
        <v>16</v>
      </c>
      <c r="L5735" s="2">
        <v>138.47</v>
      </c>
      <c r="M5735" s="2" t="s">
        <v>34</v>
      </c>
      <c r="N5735" s="11">
        <f>L5735/E5735*100</f>
        <v>14.458900676635203</v>
      </c>
      <c r="O5735" s="12" t="str">
        <f>IF(N5735&lt;10,"Low",IF(N5735&lt;20,"Med","High"))</f>
        <v>Med</v>
      </c>
      <c r="P5735" s="12">
        <f>sales*discount</f>
        <v>354.34159999999997</v>
      </c>
      <c r="Q5735" s="12">
        <f>sales-Discount_Values</f>
        <v>603.33839999999998</v>
      </c>
      <c r="R5735" s="12">
        <f>DATEDIF(order_date,delivery_date,"D")</f>
        <v>5</v>
      </c>
      <c r="S5735" s="12"/>
    </row>
    <row r="5736" spans="1:19" ht="14.25" customHeight="1" x14ac:dyDescent="0.35">
      <c r="A5736" s="2" t="s">
        <v>11836</v>
      </c>
      <c r="B5736" s="2">
        <v>111803</v>
      </c>
      <c r="C5736" s="2" t="s">
        <v>13</v>
      </c>
      <c r="D5736" s="2" t="s">
        <v>36</v>
      </c>
      <c r="E5736" s="2">
        <v>3620.02</v>
      </c>
      <c r="F5736" s="2">
        <v>0.2</v>
      </c>
      <c r="G5736" s="2">
        <v>8</v>
      </c>
      <c r="H5736" s="3">
        <v>45084</v>
      </c>
      <c r="I5736" s="3">
        <v>45090</v>
      </c>
      <c r="J5736" s="2" t="s">
        <v>15</v>
      </c>
      <c r="K5736" s="2" t="s">
        <v>22</v>
      </c>
      <c r="L5736" s="2">
        <v>523.46</v>
      </c>
      <c r="M5736" s="2" t="s">
        <v>23</v>
      </c>
      <c r="N5736" s="11">
        <f>L5736/E5736*100</f>
        <v>14.460141104192795</v>
      </c>
      <c r="O5736" s="12" t="str">
        <f>IF(N5736&lt;10,"Low",IF(N5736&lt;20,"Med","High"))</f>
        <v>Med</v>
      </c>
      <c r="P5736" s="12">
        <f>sales*discount</f>
        <v>724.00400000000002</v>
      </c>
      <c r="Q5736" s="12">
        <f>sales-Discount_Values</f>
        <v>2896.0160000000001</v>
      </c>
      <c r="R5736" s="12">
        <f>DATEDIF(order_date,delivery_date,"D")</f>
        <v>6</v>
      </c>
      <c r="S5736" s="12"/>
    </row>
    <row r="5737" spans="1:19" ht="14.25" customHeight="1" x14ac:dyDescent="0.35">
      <c r="A5737" s="2" t="s">
        <v>11830</v>
      </c>
      <c r="B5737" s="2">
        <v>111797</v>
      </c>
      <c r="C5737" s="2" t="s">
        <v>41</v>
      </c>
      <c r="D5737" s="2" t="s">
        <v>20</v>
      </c>
      <c r="E5737" s="2">
        <v>4848.12</v>
      </c>
      <c r="F5737" s="2">
        <v>0.03</v>
      </c>
      <c r="G5737" s="2">
        <v>2</v>
      </c>
      <c r="H5737" s="3">
        <v>45481</v>
      </c>
      <c r="I5737" s="3">
        <v>45486</v>
      </c>
      <c r="J5737" s="2" t="s">
        <v>31</v>
      </c>
      <c r="K5737" s="2" t="s">
        <v>22</v>
      </c>
      <c r="L5737" s="2">
        <v>701.25</v>
      </c>
      <c r="M5737" s="2" t="s">
        <v>23</v>
      </c>
      <c r="N5737" s="11">
        <f>L5737/E5737*100</f>
        <v>14.46436969381946</v>
      </c>
      <c r="O5737" s="12" t="str">
        <f>IF(N5737&lt;10,"Low",IF(N5737&lt;20,"Med","High"))</f>
        <v>Med</v>
      </c>
      <c r="P5737" s="12">
        <f>sales*discount</f>
        <v>145.4436</v>
      </c>
      <c r="Q5737" s="12">
        <f>sales-Discount_Values</f>
        <v>4702.6764000000003</v>
      </c>
      <c r="R5737" s="12">
        <f>DATEDIF(order_date,delivery_date,"D")</f>
        <v>5</v>
      </c>
      <c r="S5737" s="12"/>
    </row>
    <row r="5738" spans="1:19" ht="14.25" customHeight="1" x14ac:dyDescent="0.35">
      <c r="A5738" s="2" t="s">
        <v>14478</v>
      </c>
      <c r="B5738" s="2">
        <v>114445</v>
      </c>
      <c r="C5738" s="2" t="s">
        <v>19</v>
      </c>
      <c r="D5738" s="2" t="s">
        <v>20</v>
      </c>
      <c r="E5738" s="2">
        <v>3296.03</v>
      </c>
      <c r="F5738" s="2">
        <v>0.18</v>
      </c>
      <c r="G5738" s="2">
        <v>4</v>
      </c>
      <c r="H5738" s="3">
        <v>45088</v>
      </c>
      <c r="I5738" s="3">
        <v>45093</v>
      </c>
      <c r="J5738" s="2" t="s">
        <v>15</v>
      </c>
      <c r="K5738" s="2" t="s">
        <v>22</v>
      </c>
      <c r="L5738" s="2">
        <v>476.79</v>
      </c>
      <c r="M5738" s="2" t="s">
        <v>39</v>
      </c>
      <c r="N5738" s="11">
        <f>L5738/E5738*100</f>
        <v>14.465584354511336</v>
      </c>
      <c r="O5738" s="12" t="str">
        <f>IF(N5738&lt;10,"Low",IF(N5738&lt;20,"Med","High"))</f>
        <v>Med</v>
      </c>
      <c r="P5738" s="12">
        <f>sales*discount</f>
        <v>593.28539999999998</v>
      </c>
      <c r="Q5738" s="12">
        <f>sales-Discount_Values</f>
        <v>2702.7446</v>
      </c>
      <c r="R5738" s="12">
        <f>DATEDIF(order_date,delivery_date,"D")</f>
        <v>5</v>
      </c>
      <c r="S5738" s="12"/>
    </row>
    <row r="5739" spans="1:19" ht="14.25" customHeight="1" x14ac:dyDescent="0.35">
      <c r="A5739" s="2" t="s">
        <v>9168</v>
      </c>
      <c r="B5739" s="2">
        <v>109135</v>
      </c>
      <c r="C5739" s="2" t="s">
        <v>25</v>
      </c>
      <c r="D5739" s="2" t="s">
        <v>20</v>
      </c>
      <c r="E5739" s="2">
        <v>2138.09</v>
      </c>
      <c r="F5739" s="2">
        <v>0</v>
      </c>
      <c r="G5739" s="2">
        <v>4</v>
      </c>
      <c r="H5739" s="3">
        <v>45074</v>
      </c>
      <c r="I5739" s="3">
        <v>45076</v>
      </c>
      <c r="J5739" s="2" t="s">
        <v>15</v>
      </c>
      <c r="K5739" s="2" t="s">
        <v>27</v>
      </c>
      <c r="L5739" s="2">
        <v>309.29000000000002</v>
      </c>
      <c r="M5739" s="2" t="s">
        <v>39</v>
      </c>
      <c r="N5739" s="11">
        <f>L5739/E5739*100</f>
        <v>14.465714726695323</v>
      </c>
      <c r="O5739" s="12" t="str">
        <f>IF(N5739&lt;10,"Low",IF(N5739&lt;20,"Med","High"))</f>
        <v>Med</v>
      </c>
      <c r="P5739" s="12">
        <f>sales*discount</f>
        <v>0</v>
      </c>
      <c r="Q5739" s="12">
        <f>sales-Discount_Values</f>
        <v>2138.09</v>
      </c>
      <c r="R5739" s="12">
        <f>DATEDIF(order_date,delivery_date,"D")</f>
        <v>2</v>
      </c>
      <c r="S5739" s="12"/>
    </row>
    <row r="5740" spans="1:19" ht="14.25" customHeight="1" x14ac:dyDescent="0.35">
      <c r="A5740" s="2" t="s">
        <v>13641</v>
      </c>
      <c r="B5740" s="2">
        <v>113608</v>
      </c>
      <c r="C5740" s="2" t="s">
        <v>13</v>
      </c>
      <c r="D5740" s="2" t="s">
        <v>14</v>
      </c>
      <c r="E5740" s="2">
        <v>544</v>
      </c>
      <c r="F5740" s="2">
        <v>0.16</v>
      </c>
      <c r="G5740" s="2">
        <v>4</v>
      </c>
      <c r="H5740" s="3">
        <v>45247</v>
      </c>
      <c r="I5740" s="3">
        <v>45253</v>
      </c>
      <c r="J5740" s="2" t="s">
        <v>15</v>
      </c>
      <c r="K5740" s="2" t="s">
        <v>22</v>
      </c>
      <c r="L5740" s="2">
        <v>78.72</v>
      </c>
      <c r="M5740" s="2" t="s">
        <v>28</v>
      </c>
      <c r="N5740" s="11">
        <f>L5740/E5740*100</f>
        <v>14.470588235294118</v>
      </c>
      <c r="O5740" s="12" t="str">
        <f>IF(N5740&lt;10,"Low",IF(N5740&lt;20,"Med","High"))</f>
        <v>Med</v>
      </c>
      <c r="P5740" s="12">
        <f>sales*discount</f>
        <v>87.04</v>
      </c>
      <c r="Q5740" s="12">
        <f>sales-Discount_Values</f>
        <v>456.96</v>
      </c>
      <c r="R5740" s="12">
        <f>DATEDIF(order_date,delivery_date,"D")</f>
        <v>6</v>
      </c>
      <c r="S5740" s="12"/>
    </row>
    <row r="5741" spans="1:19" ht="14.25" customHeight="1" x14ac:dyDescent="0.35">
      <c r="A5741" s="2" t="s">
        <v>13103</v>
      </c>
      <c r="B5741" s="2">
        <v>113070</v>
      </c>
      <c r="C5741" s="2" t="s">
        <v>13</v>
      </c>
      <c r="D5741" s="2" t="s">
        <v>20</v>
      </c>
      <c r="E5741" s="2">
        <v>4503.6000000000004</v>
      </c>
      <c r="F5741" s="2">
        <v>0.08</v>
      </c>
      <c r="G5741" s="2">
        <v>6</v>
      </c>
      <c r="H5741" s="3">
        <v>45625</v>
      </c>
      <c r="I5741" s="3">
        <v>45631</v>
      </c>
      <c r="J5741" s="2" t="s">
        <v>15</v>
      </c>
      <c r="K5741" s="2" t="s">
        <v>22</v>
      </c>
      <c r="L5741" s="2">
        <v>652.02</v>
      </c>
      <c r="M5741" s="2" t="s">
        <v>17</v>
      </c>
      <c r="N5741" s="11">
        <f>L5741/E5741*100</f>
        <v>14.477751132427391</v>
      </c>
      <c r="O5741" s="12" t="str">
        <f>IF(N5741&lt;10,"Low",IF(N5741&lt;20,"Med","High"))</f>
        <v>Med</v>
      </c>
      <c r="P5741" s="12">
        <f>sales*discount</f>
        <v>360.28800000000001</v>
      </c>
      <c r="Q5741" s="12">
        <f>sales-Discount_Values</f>
        <v>4143.3119999999999</v>
      </c>
      <c r="R5741" s="12">
        <f>DATEDIF(order_date,delivery_date,"D")</f>
        <v>6</v>
      </c>
      <c r="S5741" s="12"/>
    </row>
    <row r="5742" spans="1:19" ht="14.25" customHeight="1" x14ac:dyDescent="0.35">
      <c r="A5742" s="2" t="s">
        <v>9014</v>
      </c>
      <c r="B5742" s="2">
        <v>108981</v>
      </c>
      <c r="C5742" s="2" t="s">
        <v>13</v>
      </c>
      <c r="D5742" s="2" t="s">
        <v>33</v>
      </c>
      <c r="E5742" s="2">
        <v>4126.43</v>
      </c>
      <c r="F5742" s="2">
        <v>0.47</v>
      </c>
      <c r="G5742" s="2">
        <v>8</v>
      </c>
      <c r="H5742" s="3">
        <v>45584</v>
      </c>
      <c r="I5742" s="3">
        <v>45588</v>
      </c>
      <c r="J5742" s="2" t="s">
        <v>31</v>
      </c>
      <c r="K5742" s="2" t="s">
        <v>16</v>
      </c>
      <c r="L5742" s="2">
        <v>597.5</v>
      </c>
      <c r="M5742" s="2" t="s">
        <v>39</v>
      </c>
      <c r="N5742" s="11">
        <f>L5742/E5742*100</f>
        <v>14.479828810860717</v>
      </c>
      <c r="O5742" s="12" t="str">
        <f>IF(N5742&lt;10,"Low",IF(N5742&lt;20,"Med","High"))</f>
        <v>Med</v>
      </c>
      <c r="P5742" s="12">
        <f>sales*discount</f>
        <v>1939.4221</v>
      </c>
      <c r="Q5742" s="12">
        <f>sales-Discount_Values</f>
        <v>2187.0079000000005</v>
      </c>
      <c r="R5742" s="12">
        <f>DATEDIF(order_date,delivery_date,"D")</f>
        <v>4</v>
      </c>
      <c r="S5742" s="12"/>
    </row>
    <row r="5743" spans="1:19" ht="14.25" customHeight="1" x14ac:dyDescent="0.35">
      <c r="A5743" s="2" t="s">
        <v>6267</v>
      </c>
      <c r="B5743" s="2">
        <v>106234</v>
      </c>
      <c r="C5743" s="2" t="s">
        <v>13</v>
      </c>
      <c r="D5743" s="2" t="s">
        <v>14</v>
      </c>
      <c r="E5743" s="2">
        <v>4807.3500000000004</v>
      </c>
      <c r="F5743" s="2">
        <v>0.39</v>
      </c>
      <c r="G5743" s="2">
        <v>2</v>
      </c>
      <c r="H5743" s="3">
        <v>45467</v>
      </c>
      <c r="I5743" s="3">
        <v>45473</v>
      </c>
      <c r="J5743" s="2" t="s">
        <v>31</v>
      </c>
      <c r="K5743" s="2" t="s">
        <v>22</v>
      </c>
      <c r="L5743" s="2">
        <v>696.13</v>
      </c>
      <c r="M5743" s="2" t="s">
        <v>17</v>
      </c>
      <c r="N5743" s="11">
        <f>L5743/E5743*100</f>
        <v>14.480535014093002</v>
      </c>
      <c r="O5743" s="12" t="str">
        <f>IF(N5743&lt;10,"Low",IF(N5743&lt;20,"Med","High"))</f>
        <v>Med</v>
      </c>
      <c r="P5743" s="12">
        <f>sales*discount</f>
        <v>1874.8665000000003</v>
      </c>
      <c r="Q5743" s="12">
        <f>sales-Discount_Values</f>
        <v>2932.4835000000003</v>
      </c>
      <c r="R5743" s="12">
        <f>DATEDIF(order_date,delivery_date,"D")</f>
        <v>6</v>
      </c>
      <c r="S5743" s="12"/>
    </row>
    <row r="5744" spans="1:19" ht="14.25" customHeight="1" x14ac:dyDescent="0.35">
      <c r="A5744" s="2" t="s">
        <v>567</v>
      </c>
      <c r="B5744" s="2">
        <v>100534</v>
      </c>
      <c r="C5744" s="2" t="s">
        <v>13</v>
      </c>
      <c r="D5744" s="2" t="s">
        <v>14</v>
      </c>
      <c r="E5744" s="2">
        <v>2983.9</v>
      </c>
      <c r="F5744" s="2">
        <v>0.18</v>
      </c>
      <c r="G5744" s="2">
        <v>4</v>
      </c>
      <c r="H5744" s="3">
        <v>45099</v>
      </c>
      <c r="I5744" s="3">
        <v>45102</v>
      </c>
      <c r="J5744" s="2" t="s">
        <v>31</v>
      </c>
      <c r="K5744" s="2" t="s">
        <v>27</v>
      </c>
      <c r="L5744" s="2">
        <v>432.16</v>
      </c>
      <c r="M5744" s="2" t="s">
        <v>48</v>
      </c>
      <c r="N5744" s="11">
        <f>L5744/E5744*100</f>
        <v>14.483059083749456</v>
      </c>
      <c r="O5744" s="12" t="str">
        <f>IF(N5744&lt;10,"Low",IF(N5744&lt;20,"Med","High"))</f>
        <v>Med</v>
      </c>
      <c r="P5744" s="12">
        <f>sales*discount</f>
        <v>537.10199999999998</v>
      </c>
      <c r="Q5744" s="12">
        <f>sales-Discount_Values</f>
        <v>2446.7980000000002</v>
      </c>
      <c r="R5744" s="12">
        <f>DATEDIF(order_date,delivery_date,"D")</f>
        <v>3</v>
      </c>
      <c r="S5744" s="12"/>
    </row>
    <row r="5745" spans="1:19" ht="14.25" customHeight="1" x14ac:dyDescent="0.35">
      <c r="A5745" s="2" t="s">
        <v>1291</v>
      </c>
      <c r="B5745" s="2">
        <v>101258</v>
      </c>
      <c r="C5745" s="2" t="s">
        <v>19</v>
      </c>
      <c r="D5745" s="2" t="s">
        <v>20</v>
      </c>
      <c r="E5745" s="2">
        <v>911.3</v>
      </c>
      <c r="F5745" s="2">
        <v>0.12</v>
      </c>
      <c r="G5745" s="2">
        <v>1</v>
      </c>
      <c r="H5745" s="3">
        <v>45583</v>
      </c>
      <c r="I5745" s="3">
        <v>45589</v>
      </c>
      <c r="J5745" s="2" t="s">
        <v>21</v>
      </c>
      <c r="K5745" s="2" t="s">
        <v>27</v>
      </c>
      <c r="L5745" s="2">
        <v>131.99</v>
      </c>
      <c r="M5745" s="2" t="s">
        <v>39</v>
      </c>
      <c r="N5745" s="11">
        <f>L5745/E5745*100</f>
        <v>14.483704597827282</v>
      </c>
      <c r="O5745" s="12" t="str">
        <f>IF(N5745&lt;10,"Low",IF(N5745&lt;20,"Med","High"))</f>
        <v>Med</v>
      </c>
      <c r="P5745" s="12">
        <f>sales*discount</f>
        <v>109.35599999999999</v>
      </c>
      <c r="Q5745" s="12">
        <f>sales-Discount_Values</f>
        <v>801.94399999999996</v>
      </c>
      <c r="R5745" s="12">
        <f>DATEDIF(order_date,delivery_date,"D")</f>
        <v>6</v>
      </c>
      <c r="S5745" s="12"/>
    </row>
    <row r="5746" spans="1:19" ht="14.25" customHeight="1" x14ac:dyDescent="0.35">
      <c r="A5746" s="2" t="s">
        <v>10234</v>
      </c>
      <c r="B5746" s="2">
        <v>110201</v>
      </c>
      <c r="C5746" s="2" t="s">
        <v>13</v>
      </c>
      <c r="D5746" s="2" t="s">
        <v>33</v>
      </c>
      <c r="E5746" s="2">
        <v>496.75</v>
      </c>
      <c r="F5746" s="2">
        <v>0.3</v>
      </c>
      <c r="G5746" s="2">
        <v>4</v>
      </c>
      <c r="H5746" s="3">
        <v>45054</v>
      </c>
      <c r="I5746" s="3">
        <v>45056</v>
      </c>
      <c r="J5746" s="2" t="s">
        <v>15</v>
      </c>
      <c r="K5746" s="2" t="s">
        <v>27</v>
      </c>
      <c r="L5746" s="2">
        <v>71.95</v>
      </c>
      <c r="M5746" s="2" t="s">
        <v>28</v>
      </c>
      <c r="N5746" s="11">
        <f>L5746/E5746*100</f>
        <v>14.484146955208857</v>
      </c>
      <c r="O5746" s="12" t="str">
        <f>IF(N5746&lt;10,"Low",IF(N5746&lt;20,"Med","High"))</f>
        <v>Med</v>
      </c>
      <c r="P5746" s="12">
        <f>sales*discount</f>
        <v>149.02500000000001</v>
      </c>
      <c r="Q5746" s="12">
        <f>sales-Discount_Values</f>
        <v>347.72500000000002</v>
      </c>
      <c r="R5746" s="12">
        <f>DATEDIF(order_date,delivery_date,"D")</f>
        <v>2</v>
      </c>
      <c r="S5746" s="12"/>
    </row>
    <row r="5747" spans="1:19" ht="14.25" customHeight="1" x14ac:dyDescent="0.35">
      <c r="A5747" s="2" t="s">
        <v>12772</v>
      </c>
      <c r="B5747" s="2">
        <v>112739</v>
      </c>
      <c r="C5747" s="2" t="s">
        <v>41</v>
      </c>
      <c r="D5747" s="2" t="s">
        <v>20</v>
      </c>
      <c r="E5747" s="2">
        <v>4271.92</v>
      </c>
      <c r="F5747" s="2">
        <v>0.41</v>
      </c>
      <c r="G5747" s="2">
        <v>7</v>
      </c>
      <c r="H5747" s="3">
        <v>45512</v>
      </c>
      <c r="I5747" s="3">
        <v>45513</v>
      </c>
      <c r="J5747" s="2" t="s">
        <v>31</v>
      </c>
      <c r="K5747" s="2" t="s">
        <v>27</v>
      </c>
      <c r="L5747" s="2">
        <v>618.98</v>
      </c>
      <c r="M5747" s="2" t="s">
        <v>48</v>
      </c>
      <c r="N5747" s="11">
        <f>L5747/E5747*100</f>
        <v>14.489503548755595</v>
      </c>
      <c r="O5747" s="12" t="str">
        <f>IF(N5747&lt;10,"Low",IF(N5747&lt;20,"Med","High"))</f>
        <v>Med</v>
      </c>
      <c r="P5747" s="12">
        <f>sales*discount</f>
        <v>1751.4872</v>
      </c>
      <c r="Q5747" s="12">
        <f>sales-Discount_Values</f>
        <v>2520.4328</v>
      </c>
      <c r="R5747" s="12">
        <f>DATEDIF(order_date,delivery_date,"D")</f>
        <v>1</v>
      </c>
      <c r="S5747" s="12"/>
    </row>
    <row r="5748" spans="1:19" ht="14.25" customHeight="1" x14ac:dyDescent="0.35">
      <c r="A5748" s="2" t="s">
        <v>6897</v>
      </c>
      <c r="B5748" s="2">
        <v>106864</v>
      </c>
      <c r="C5748" s="2" t="s">
        <v>13</v>
      </c>
      <c r="D5748" s="2" t="s">
        <v>20</v>
      </c>
      <c r="E5748" s="2">
        <v>741.54</v>
      </c>
      <c r="F5748" s="2">
        <v>0.48</v>
      </c>
      <c r="G5748" s="2">
        <v>1</v>
      </c>
      <c r="H5748" s="3">
        <v>45162</v>
      </c>
      <c r="I5748" s="3">
        <v>45168</v>
      </c>
      <c r="J5748" s="2" t="s">
        <v>15</v>
      </c>
      <c r="K5748" s="2" t="s">
        <v>27</v>
      </c>
      <c r="L5748" s="2">
        <v>107.47</v>
      </c>
      <c r="M5748" s="2" t="s">
        <v>28</v>
      </c>
      <c r="N5748" s="11">
        <f>L5748/E5748*100</f>
        <v>14.492812255576235</v>
      </c>
      <c r="O5748" s="12" t="str">
        <f>IF(N5748&lt;10,"Low",IF(N5748&lt;20,"Med","High"))</f>
        <v>Med</v>
      </c>
      <c r="P5748" s="12">
        <f>sales*discount</f>
        <v>355.93919999999997</v>
      </c>
      <c r="Q5748" s="12">
        <f>sales-Discount_Values</f>
        <v>385.60079999999999</v>
      </c>
      <c r="R5748" s="12">
        <f>DATEDIF(order_date,delivery_date,"D")</f>
        <v>6</v>
      </c>
      <c r="S5748" s="12"/>
    </row>
    <row r="5749" spans="1:19" ht="14.25" customHeight="1" x14ac:dyDescent="0.35">
      <c r="A5749" s="2" t="s">
        <v>14852</v>
      </c>
      <c r="B5749" s="2">
        <v>114819</v>
      </c>
      <c r="C5749" s="2" t="s">
        <v>13</v>
      </c>
      <c r="D5749" s="2" t="s">
        <v>26</v>
      </c>
      <c r="E5749" s="2">
        <v>1457.67</v>
      </c>
      <c r="F5749" s="2">
        <v>0.28000000000000003</v>
      </c>
      <c r="G5749" s="2">
        <v>4</v>
      </c>
      <c r="H5749" s="3">
        <v>45074</v>
      </c>
      <c r="I5749" s="3">
        <v>45078</v>
      </c>
      <c r="J5749" s="2" t="s">
        <v>31</v>
      </c>
      <c r="K5749" s="2" t="s">
        <v>27</v>
      </c>
      <c r="L5749" s="2">
        <v>211.28</v>
      </c>
      <c r="M5749" s="2" t="s">
        <v>28</v>
      </c>
      <c r="N5749" s="11">
        <f>L5749/E5749*100</f>
        <v>14.494364293701592</v>
      </c>
      <c r="O5749" s="12" t="str">
        <f>IF(N5749&lt;10,"Low",IF(N5749&lt;20,"Med","High"))</f>
        <v>Med</v>
      </c>
      <c r="P5749" s="12">
        <f>sales*discount</f>
        <v>408.14760000000007</v>
      </c>
      <c r="Q5749" s="12">
        <f>sales-Discount_Values</f>
        <v>1049.5224000000001</v>
      </c>
      <c r="R5749" s="12">
        <f>DATEDIF(order_date,delivery_date,"D")</f>
        <v>4</v>
      </c>
      <c r="S5749" s="12"/>
    </row>
    <row r="5750" spans="1:19" ht="14.25" customHeight="1" x14ac:dyDescent="0.35">
      <c r="A5750" s="2" t="s">
        <v>13157</v>
      </c>
      <c r="B5750" s="2">
        <v>113124</v>
      </c>
      <c r="C5750" s="2" t="s">
        <v>25</v>
      </c>
      <c r="D5750" s="2" t="s">
        <v>14</v>
      </c>
      <c r="E5750" s="2">
        <v>4238.26</v>
      </c>
      <c r="F5750" s="2">
        <v>0.01</v>
      </c>
      <c r="G5750" s="2">
        <v>2</v>
      </c>
      <c r="H5750" s="3">
        <v>45417</v>
      </c>
      <c r="I5750" s="3">
        <v>45421</v>
      </c>
      <c r="J5750" s="2" t="s">
        <v>15</v>
      </c>
      <c r="K5750" s="2" t="s">
        <v>16</v>
      </c>
      <c r="L5750" s="2">
        <v>614.33000000000004</v>
      </c>
      <c r="M5750" s="2" t="s">
        <v>34</v>
      </c>
      <c r="N5750" s="11">
        <f>L5750/E5750*100</f>
        <v>14.494863458117246</v>
      </c>
      <c r="O5750" s="12" t="str">
        <f>IF(N5750&lt;10,"Low",IF(N5750&lt;20,"Med","High"))</f>
        <v>Med</v>
      </c>
      <c r="P5750" s="12">
        <f>sales*discount</f>
        <v>42.382600000000004</v>
      </c>
      <c r="Q5750" s="12">
        <f>sales-Discount_Values</f>
        <v>4195.8774000000003</v>
      </c>
      <c r="R5750" s="12">
        <f>DATEDIF(order_date,delivery_date,"D")</f>
        <v>4</v>
      </c>
      <c r="S5750" s="12"/>
    </row>
    <row r="5751" spans="1:19" ht="14.25" customHeight="1" x14ac:dyDescent="0.35">
      <c r="A5751" s="2" t="s">
        <v>4931</v>
      </c>
      <c r="B5751" s="2">
        <v>104898</v>
      </c>
      <c r="C5751" s="2" t="s">
        <v>41</v>
      </c>
      <c r="D5751" s="2" t="s">
        <v>36</v>
      </c>
      <c r="E5751" s="2">
        <v>3444.43</v>
      </c>
      <c r="F5751" s="2">
        <v>0.01</v>
      </c>
      <c r="G5751" s="2">
        <v>4</v>
      </c>
      <c r="H5751" s="3">
        <v>45268</v>
      </c>
      <c r="I5751" s="3">
        <v>45271</v>
      </c>
      <c r="J5751" s="2" t="s">
        <v>15</v>
      </c>
      <c r="K5751" s="2" t="s">
        <v>16</v>
      </c>
      <c r="L5751" s="2">
        <v>499.31</v>
      </c>
      <c r="M5751" s="2" t="s">
        <v>17</v>
      </c>
      <c r="N5751" s="11">
        <f>L5751/E5751*100</f>
        <v>14.496157564531723</v>
      </c>
      <c r="O5751" s="12" t="str">
        <f>IF(N5751&lt;10,"Low",IF(N5751&lt;20,"Med","High"))</f>
        <v>Med</v>
      </c>
      <c r="P5751" s="12">
        <f>sales*discount</f>
        <v>34.444299999999998</v>
      </c>
      <c r="Q5751" s="12">
        <f>sales-Discount_Values</f>
        <v>3409.9856999999997</v>
      </c>
      <c r="R5751" s="12">
        <f>DATEDIF(order_date,delivery_date,"D")</f>
        <v>3</v>
      </c>
      <c r="S5751" s="12"/>
    </row>
    <row r="5752" spans="1:19" ht="14.25" customHeight="1" x14ac:dyDescent="0.35">
      <c r="A5752" s="2" t="s">
        <v>441</v>
      </c>
      <c r="B5752" s="2">
        <v>100408</v>
      </c>
      <c r="C5752" s="2" t="s">
        <v>19</v>
      </c>
      <c r="D5752" s="2" t="s">
        <v>26</v>
      </c>
      <c r="E5752" s="2">
        <v>1104.31</v>
      </c>
      <c r="F5752" s="2">
        <v>0.03</v>
      </c>
      <c r="G5752" s="2">
        <v>3</v>
      </c>
      <c r="H5752" s="3">
        <v>45621</v>
      </c>
      <c r="I5752" s="3">
        <v>45623</v>
      </c>
      <c r="J5752" s="2" t="s">
        <v>21</v>
      </c>
      <c r="K5752" s="2" t="s">
        <v>22</v>
      </c>
      <c r="L5752" s="2">
        <v>160.11000000000001</v>
      </c>
      <c r="M5752" s="2" t="s">
        <v>28</v>
      </c>
      <c r="N5752" s="11">
        <f>L5752/E5752*100</f>
        <v>14.498646213472668</v>
      </c>
      <c r="O5752" s="12" t="str">
        <f>IF(N5752&lt;10,"Low",IF(N5752&lt;20,"Med","High"))</f>
        <v>Med</v>
      </c>
      <c r="P5752" s="12">
        <f>sales*discount</f>
        <v>33.129300000000001</v>
      </c>
      <c r="Q5752" s="12">
        <f>sales-Discount_Values</f>
        <v>1071.1806999999999</v>
      </c>
      <c r="R5752" s="12">
        <f>DATEDIF(order_date,delivery_date,"D")</f>
        <v>2</v>
      </c>
      <c r="S5752" s="12"/>
    </row>
    <row r="5753" spans="1:19" ht="14.25" customHeight="1" x14ac:dyDescent="0.35">
      <c r="A5753" s="2" t="s">
        <v>8703</v>
      </c>
      <c r="B5753" s="2">
        <v>108670</v>
      </c>
      <c r="C5753" s="2" t="s">
        <v>41</v>
      </c>
      <c r="D5753" s="2" t="s">
        <v>20</v>
      </c>
      <c r="E5753" s="2">
        <v>4705.1000000000004</v>
      </c>
      <c r="F5753" s="2">
        <v>0.06</v>
      </c>
      <c r="G5753" s="2">
        <v>8</v>
      </c>
      <c r="H5753" s="3">
        <v>45117</v>
      </c>
      <c r="I5753" s="3">
        <v>45120</v>
      </c>
      <c r="J5753" s="2" t="s">
        <v>31</v>
      </c>
      <c r="K5753" s="2" t="s">
        <v>16</v>
      </c>
      <c r="L5753" s="2">
        <v>682.24</v>
      </c>
      <c r="M5753" s="2" t="s">
        <v>48</v>
      </c>
      <c r="N5753" s="11">
        <f>L5753/E5753*100</f>
        <v>14.500010626766699</v>
      </c>
      <c r="O5753" s="12" t="str">
        <f>IF(N5753&lt;10,"Low",IF(N5753&lt;20,"Med","High"))</f>
        <v>Med</v>
      </c>
      <c r="P5753" s="12">
        <f>sales*discount</f>
        <v>282.30599999999998</v>
      </c>
      <c r="Q5753" s="12">
        <f>sales-Discount_Values</f>
        <v>4422.7940000000008</v>
      </c>
      <c r="R5753" s="12">
        <f>DATEDIF(order_date,delivery_date,"D")</f>
        <v>3</v>
      </c>
      <c r="S5753" s="12"/>
    </row>
    <row r="5754" spans="1:19" ht="14.25" customHeight="1" x14ac:dyDescent="0.35">
      <c r="A5754" s="2" t="s">
        <v>11904</v>
      </c>
      <c r="B5754" s="2">
        <v>111871</v>
      </c>
      <c r="C5754" s="2" t="s">
        <v>13</v>
      </c>
      <c r="D5754" s="2" t="s">
        <v>26</v>
      </c>
      <c r="E5754" s="2">
        <v>3237.46</v>
      </c>
      <c r="F5754" s="2">
        <v>0.44</v>
      </c>
      <c r="G5754" s="2">
        <v>3</v>
      </c>
      <c r="H5754" s="3">
        <v>45225</v>
      </c>
      <c r="I5754" s="3">
        <v>45230</v>
      </c>
      <c r="J5754" s="2" t="s">
        <v>31</v>
      </c>
      <c r="K5754" s="2" t="s">
        <v>27</v>
      </c>
      <c r="L5754" s="2">
        <v>469.47</v>
      </c>
      <c r="M5754" s="2" t="s">
        <v>48</v>
      </c>
      <c r="N5754" s="11">
        <f>L5754/E5754*100</f>
        <v>14.501183026199552</v>
      </c>
      <c r="O5754" s="12" t="str">
        <f>IF(N5754&lt;10,"Low",IF(N5754&lt;20,"Med","High"))</f>
        <v>Med</v>
      </c>
      <c r="P5754" s="12">
        <f>sales*discount</f>
        <v>1424.4824000000001</v>
      </c>
      <c r="Q5754" s="12">
        <f>sales-Discount_Values</f>
        <v>1812.9775999999999</v>
      </c>
      <c r="R5754" s="12">
        <f>DATEDIF(order_date,delivery_date,"D")</f>
        <v>5</v>
      </c>
      <c r="S5754" s="12"/>
    </row>
    <row r="5755" spans="1:19" ht="14.25" customHeight="1" x14ac:dyDescent="0.35">
      <c r="A5755" s="2" t="s">
        <v>8069</v>
      </c>
      <c r="B5755" s="2">
        <v>108036</v>
      </c>
      <c r="C5755" s="2" t="s">
        <v>19</v>
      </c>
      <c r="D5755" s="2" t="s">
        <v>20</v>
      </c>
      <c r="E5755" s="2">
        <v>4067.73</v>
      </c>
      <c r="F5755" s="2">
        <v>0.14000000000000001</v>
      </c>
      <c r="G5755" s="2">
        <v>6</v>
      </c>
      <c r="H5755" s="3">
        <v>45197</v>
      </c>
      <c r="I5755" s="3">
        <v>45199</v>
      </c>
      <c r="J5755" s="2" t="s">
        <v>21</v>
      </c>
      <c r="K5755" s="2" t="s">
        <v>27</v>
      </c>
      <c r="L5755" s="2">
        <v>589.9</v>
      </c>
      <c r="M5755" s="2" t="s">
        <v>34</v>
      </c>
      <c r="N5755" s="11">
        <f>L5755/E5755*100</f>
        <v>14.50194580269585</v>
      </c>
      <c r="O5755" s="12" t="str">
        <f>IF(N5755&lt;10,"Low",IF(N5755&lt;20,"Med","High"))</f>
        <v>Med</v>
      </c>
      <c r="P5755" s="12">
        <f>sales*discount</f>
        <v>569.48220000000003</v>
      </c>
      <c r="Q5755" s="12">
        <f>sales-Discount_Values</f>
        <v>3498.2478000000001</v>
      </c>
      <c r="R5755" s="12">
        <f>DATEDIF(order_date,delivery_date,"D")</f>
        <v>2</v>
      </c>
      <c r="S5755" s="12"/>
    </row>
    <row r="5756" spans="1:19" ht="14.25" customHeight="1" x14ac:dyDescent="0.35">
      <c r="A5756" s="2" t="s">
        <v>1135</v>
      </c>
      <c r="B5756" s="2">
        <v>101102</v>
      </c>
      <c r="C5756" s="2" t="s">
        <v>19</v>
      </c>
      <c r="D5756" s="2" t="s">
        <v>14</v>
      </c>
      <c r="E5756" s="2">
        <v>4233.18</v>
      </c>
      <c r="F5756" s="2">
        <v>0.33</v>
      </c>
      <c r="G5756" s="2">
        <v>7</v>
      </c>
      <c r="H5756" s="3">
        <v>45075</v>
      </c>
      <c r="I5756" s="3">
        <v>45076</v>
      </c>
      <c r="J5756" s="2" t="s">
        <v>31</v>
      </c>
      <c r="K5756" s="2" t="s">
        <v>22</v>
      </c>
      <c r="L5756" s="2">
        <v>613.9</v>
      </c>
      <c r="M5756" s="2" t="s">
        <v>28</v>
      </c>
      <c r="N5756" s="11">
        <f>L5756/E5756*100</f>
        <v>14.502100076065746</v>
      </c>
      <c r="O5756" s="12" t="str">
        <f>IF(N5756&lt;10,"Low",IF(N5756&lt;20,"Med","High"))</f>
        <v>Med</v>
      </c>
      <c r="P5756" s="12">
        <f>sales*discount</f>
        <v>1396.9494000000002</v>
      </c>
      <c r="Q5756" s="12">
        <f>sales-Discount_Values</f>
        <v>2836.2305999999999</v>
      </c>
      <c r="R5756" s="12">
        <f>DATEDIF(order_date,delivery_date,"D")</f>
        <v>1</v>
      </c>
      <c r="S5756" s="12"/>
    </row>
    <row r="5757" spans="1:19" ht="14.25" customHeight="1" x14ac:dyDescent="0.35">
      <c r="A5757" s="2" t="s">
        <v>1835</v>
      </c>
      <c r="B5757" s="2">
        <v>101802</v>
      </c>
      <c r="C5757" s="2" t="s">
        <v>13</v>
      </c>
      <c r="D5757" s="2" t="s">
        <v>14</v>
      </c>
      <c r="E5757" s="2">
        <v>443.13</v>
      </c>
      <c r="F5757" s="2">
        <v>0.18</v>
      </c>
      <c r="G5757" s="2">
        <v>6</v>
      </c>
      <c r="H5757" s="3">
        <v>44945</v>
      </c>
      <c r="I5757" s="3">
        <v>44947</v>
      </c>
      <c r="J5757" s="2" t="s">
        <v>15</v>
      </c>
      <c r="K5757" s="2" t="s">
        <v>16</v>
      </c>
      <c r="L5757" s="2">
        <v>64.28</v>
      </c>
      <c r="M5757" s="2" t="s">
        <v>39</v>
      </c>
      <c r="N5757" s="11">
        <f>L5757/E5757*100</f>
        <v>14.505901202807303</v>
      </c>
      <c r="O5757" s="12" t="str">
        <f>IF(N5757&lt;10,"Low",IF(N5757&lt;20,"Med","High"))</f>
        <v>Med</v>
      </c>
      <c r="P5757" s="12">
        <f>sales*discount</f>
        <v>79.76339999999999</v>
      </c>
      <c r="Q5757" s="12">
        <f>sales-Discount_Values</f>
        <v>363.36660000000001</v>
      </c>
      <c r="R5757" s="12">
        <f>DATEDIF(order_date,delivery_date,"D")</f>
        <v>2</v>
      </c>
      <c r="S5757" s="12"/>
    </row>
    <row r="5758" spans="1:19" ht="14.25" customHeight="1" x14ac:dyDescent="0.35">
      <c r="A5758" s="2" t="s">
        <v>13834</v>
      </c>
      <c r="B5758" s="2">
        <v>113801</v>
      </c>
      <c r="C5758" s="2" t="s">
        <v>25</v>
      </c>
      <c r="D5758" s="2" t="s">
        <v>33</v>
      </c>
      <c r="E5758" s="2">
        <v>1998.32</v>
      </c>
      <c r="F5758" s="2">
        <v>0.32</v>
      </c>
      <c r="G5758" s="2">
        <v>1</v>
      </c>
      <c r="H5758" s="3">
        <v>45555</v>
      </c>
      <c r="I5758" s="3">
        <v>45557</v>
      </c>
      <c r="J5758" s="2" t="s">
        <v>21</v>
      </c>
      <c r="K5758" s="2" t="s">
        <v>22</v>
      </c>
      <c r="L5758" s="2">
        <v>289.89</v>
      </c>
      <c r="M5758" s="2" t="s">
        <v>48</v>
      </c>
      <c r="N5758" s="11">
        <f>L5758/E5758*100</f>
        <v>14.50668561591737</v>
      </c>
      <c r="O5758" s="12" t="str">
        <f>IF(N5758&lt;10,"Low",IF(N5758&lt;20,"Med","High"))</f>
        <v>Med</v>
      </c>
      <c r="P5758" s="12">
        <f>sales*discount</f>
        <v>639.4624</v>
      </c>
      <c r="Q5758" s="12">
        <f>sales-Discount_Values</f>
        <v>1358.8575999999998</v>
      </c>
      <c r="R5758" s="12">
        <f>DATEDIF(order_date,delivery_date,"D")</f>
        <v>2</v>
      </c>
      <c r="S5758" s="12"/>
    </row>
    <row r="5759" spans="1:19" ht="14.25" customHeight="1" x14ac:dyDescent="0.35">
      <c r="A5759" s="2" t="s">
        <v>340</v>
      </c>
      <c r="B5759" s="2">
        <v>100307</v>
      </c>
      <c r="C5759" s="2" t="s">
        <v>41</v>
      </c>
      <c r="D5759" s="2" t="s">
        <v>36</v>
      </c>
      <c r="E5759" s="2">
        <v>4587.7</v>
      </c>
      <c r="F5759" s="2">
        <v>0.39</v>
      </c>
      <c r="G5759" s="2">
        <v>5</v>
      </c>
      <c r="H5759" s="3">
        <v>45123</v>
      </c>
      <c r="I5759" s="3">
        <v>45130</v>
      </c>
      <c r="J5759" s="2" t="s">
        <v>15</v>
      </c>
      <c r="K5759" s="2" t="s">
        <v>22</v>
      </c>
      <c r="L5759" s="2">
        <v>665.8</v>
      </c>
      <c r="M5759" s="2" t="s">
        <v>39</v>
      </c>
      <c r="N5759" s="11">
        <f>L5759/E5759*100</f>
        <v>14.512718791551322</v>
      </c>
      <c r="O5759" s="12" t="str">
        <f>IF(N5759&lt;10,"Low",IF(N5759&lt;20,"Med","High"))</f>
        <v>Med</v>
      </c>
      <c r="P5759" s="12">
        <f>sales*discount</f>
        <v>1789.203</v>
      </c>
      <c r="Q5759" s="12">
        <f>sales-Discount_Values</f>
        <v>2798.4969999999998</v>
      </c>
      <c r="R5759" s="12">
        <f>DATEDIF(order_date,delivery_date,"D")</f>
        <v>7</v>
      </c>
      <c r="S5759" s="12"/>
    </row>
    <row r="5760" spans="1:19" ht="14.25" customHeight="1" x14ac:dyDescent="0.35">
      <c r="A5760" s="2" t="s">
        <v>10784</v>
      </c>
      <c r="B5760" s="2">
        <v>110751</v>
      </c>
      <c r="C5760" s="2" t="s">
        <v>13</v>
      </c>
      <c r="D5760" s="2" t="s">
        <v>26</v>
      </c>
      <c r="E5760" s="2">
        <v>683.98</v>
      </c>
      <c r="F5760" s="2">
        <v>0.49</v>
      </c>
      <c r="G5760" s="2">
        <v>5</v>
      </c>
      <c r="H5760" s="3">
        <v>45246</v>
      </c>
      <c r="I5760" s="3">
        <v>45247</v>
      </c>
      <c r="J5760" s="2" t="s">
        <v>15</v>
      </c>
      <c r="K5760" s="2" t="s">
        <v>27</v>
      </c>
      <c r="L5760" s="2">
        <v>99.27</v>
      </c>
      <c r="M5760" s="2" t="s">
        <v>23</v>
      </c>
      <c r="N5760" s="11">
        <f>L5760/E5760*100</f>
        <v>14.513582268487383</v>
      </c>
      <c r="O5760" s="12" t="str">
        <f>IF(N5760&lt;10,"Low",IF(N5760&lt;20,"Med","High"))</f>
        <v>Med</v>
      </c>
      <c r="P5760" s="12">
        <f>sales*discount</f>
        <v>335.15019999999998</v>
      </c>
      <c r="Q5760" s="12">
        <f>sales-Discount_Values</f>
        <v>348.82980000000003</v>
      </c>
      <c r="R5760" s="12">
        <f>DATEDIF(order_date,delivery_date,"D")</f>
        <v>1</v>
      </c>
      <c r="S5760" s="12"/>
    </row>
    <row r="5761" spans="1:19" ht="14.25" customHeight="1" x14ac:dyDescent="0.35">
      <c r="A5761" s="2" t="s">
        <v>12292</v>
      </c>
      <c r="B5761" s="2">
        <v>112259</v>
      </c>
      <c r="C5761" s="2" t="s">
        <v>13</v>
      </c>
      <c r="D5761" s="2" t="s">
        <v>20</v>
      </c>
      <c r="E5761" s="2">
        <v>1488.48</v>
      </c>
      <c r="F5761" s="2">
        <v>0.41</v>
      </c>
      <c r="G5761" s="2">
        <v>2</v>
      </c>
      <c r="H5761" s="3">
        <v>45614</v>
      </c>
      <c r="I5761" s="3">
        <v>45620</v>
      </c>
      <c r="J5761" s="2" t="s">
        <v>15</v>
      </c>
      <c r="K5761" s="2" t="s">
        <v>16</v>
      </c>
      <c r="L5761" s="2">
        <v>216.06</v>
      </c>
      <c r="M5761" s="2" t="s">
        <v>28</v>
      </c>
      <c r="N5761" s="11">
        <f>L5761/E5761*100</f>
        <v>14.51547887778136</v>
      </c>
      <c r="O5761" s="12" t="str">
        <f>IF(N5761&lt;10,"Low",IF(N5761&lt;20,"Med","High"))</f>
        <v>Med</v>
      </c>
      <c r="P5761" s="12">
        <f>sales*discount</f>
        <v>610.27679999999998</v>
      </c>
      <c r="Q5761" s="12">
        <f>sales-Discount_Values</f>
        <v>878.20320000000004</v>
      </c>
      <c r="R5761" s="12">
        <f>DATEDIF(order_date,delivery_date,"D")</f>
        <v>6</v>
      </c>
      <c r="S5761" s="12"/>
    </row>
    <row r="5762" spans="1:19" ht="14.25" customHeight="1" x14ac:dyDescent="0.35">
      <c r="A5762" s="2" t="s">
        <v>2118</v>
      </c>
      <c r="B5762" s="2">
        <v>102085</v>
      </c>
      <c r="C5762" s="2" t="s">
        <v>25</v>
      </c>
      <c r="D5762" s="2" t="s">
        <v>33</v>
      </c>
      <c r="E5762" s="2">
        <v>4093.29</v>
      </c>
      <c r="F5762" s="2">
        <v>0.2</v>
      </c>
      <c r="G5762" s="2">
        <v>3</v>
      </c>
      <c r="H5762" s="3">
        <v>44957</v>
      </c>
      <c r="I5762" s="3">
        <v>44963</v>
      </c>
      <c r="J5762" s="2" t="s">
        <v>21</v>
      </c>
      <c r="K5762" s="2" t="s">
        <v>27</v>
      </c>
      <c r="L5762" s="2">
        <v>594.20000000000005</v>
      </c>
      <c r="M5762" s="2" t="s">
        <v>23</v>
      </c>
      <c r="N5762" s="11">
        <f>L5762/E5762*100</f>
        <v>14.516440320622287</v>
      </c>
      <c r="O5762" s="12" t="str">
        <f>IF(N5762&lt;10,"Low",IF(N5762&lt;20,"Med","High"))</f>
        <v>Med</v>
      </c>
      <c r="P5762" s="12">
        <f>sales*discount</f>
        <v>818.65800000000002</v>
      </c>
      <c r="Q5762" s="12">
        <f>sales-Discount_Values</f>
        <v>3274.6320000000001</v>
      </c>
      <c r="R5762" s="12">
        <f>DATEDIF(order_date,delivery_date,"D")</f>
        <v>6</v>
      </c>
      <c r="S5762" s="12"/>
    </row>
    <row r="5763" spans="1:19" ht="14.25" customHeight="1" x14ac:dyDescent="0.35">
      <c r="A5763" s="2" t="s">
        <v>10893</v>
      </c>
      <c r="B5763" s="2">
        <v>110860</v>
      </c>
      <c r="C5763" s="2" t="s">
        <v>19</v>
      </c>
      <c r="D5763" s="2" t="s">
        <v>33</v>
      </c>
      <c r="E5763" s="2">
        <v>2758.52</v>
      </c>
      <c r="F5763" s="2">
        <v>0.49</v>
      </c>
      <c r="G5763" s="2">
        <v>4</v>
      </c>
      <c r="H5763" s="3">
        <v>45495</v>
      </c>
      <c r="I5763" s="3">
        <v>45502</v>
      </c>
      <c r="J5763" s="2" t="s">
        <v>31</v>
      </c>
      <c r="K5763" s="2" t="s">
        <v>16</v>
      </c>
      <c r="L5763" s="2">
        <v>400.46</v>
      </c>
      <c r="M5763" s="2" t="s">
        <v>39</v>
      </c>
      <c r="N5763" s="11">
        <f>L5763/E5763*100</f>
        <v>14.517204877978045</v>
      </c>
      <c r="O5763" s="12" t="str">
        <f>IF(N5763&lt;10,"Low",IF(N5763&lt;20,"Med","High"))</f>
        <v>Med</v>
      </c>
      <c r="P5763" s="12">
        <f>sales*discount</f>
        <v>1351.6748</v>
      </c>
      <c r="Q5763" s="12">
        <f>sales-Discount_Values</f>
        <v>1406.8452</v>
      </c>
      <c r="R5763" s="12">
        <f>DATEDIF(order_date,delivery_date,"D")</f>
        <v>7</v>
      </c>
      <c r="S5763" s="12"/>
    </row>
    <row r="5764" spans="1:19" ht="14.25" customHeight="1" x14ac:dyDescent="0.35">
      <c r="A5764" s="2" t="s">
        <v>12144</v>
      </c>
      <c r="B5764" s="2">
        <v>112111</v>
      </c>
      <c r="C5764" s="2" t="s">
        <v>19</v>
      </c>
      <c r="D5764" s="2" t="s">
        <v>36</v>
      </c>
      <c r="E5764" s="2">
        <v>4779.1099999999997</v>
      </c>
      <c r="F5764" s="2">
        <v>0.22</v>
      </c>
      <c r="G5764" s="2">
        <v>1</v>
      </c>
      <c r="H5764" s="3">
        <v>45186</v>
      </c>
      <c r="I5764" s="3">
        <v>45191</v>
      </c>
      <c r="J5764" s="2" t="s">
        <v>21</v>
      </c>
      <c r="K5764" s="2" t="s">
        <v>27</v>
      </c>
      <c r="L5764" s="2">
        <v>693.81</v>
      </c>
      <c r="M5764" s="2" t="s">
        <v>28</v>
      </c>
      <c r="N5764" s="11">
        <f>L5764/E5764*100</f>
        <v>14.517556616190044</v>
      </c>
      <c r="O5764" s="12" t="str">
        <f>IF(N5764&lt;10,"Low",IF(N5764&lt;20,"Med","High"))</f>
        <v>Med</v>
      </c>
      <c r="P5764" s="12">
        <f>sales*discount</f>
        <v>1051.4041999999999</v>
      </c>
      <c r="Q5764" s="12">
        <f>sales-Discount_Values</f>
        <v>3727.7057999999997</v>
      </c>
      <c r="R5764" s="12">
        <f>DATEDIF(order_date,delivery_date,"D")</f>
        <v>5</v>
      </c>
      <c r="S5764" s="12"/>
    </row>
    <row r="5765" spans="1:19" ht="14.25" customHeight="1" x14ac:dyDescent="0.35">
      <c r="A5765" s="2" t="s">
        <v>12040</v>
      </c>
      <c r="B5765" s="2">
        <v>112007</v>
      </c>
      <c r="C5765" s="2" t="s">
        <v>19</v>
      </c>
      <c r="D5765" s="2" t="s">
        <v>20</v>
      </c>
      <c r="E5765" s="2">
        <v>2637.56</v>
      </c>
      <c r="F5765" s="2">
        <v>0.16</v>
      </c>
      <c r="G5765" s="2">
        <v>4</v>
      </c>
      <c r="H5765" s="3">
        <v>45616</v>
      </c>
      <c r="I5765" s="3">
        <v>45623</v>
      </c>
      <c r="J5765" s="2" t="s">
        <v>31</v>
      </c>
      <c r="K5765" s="2" t="s">
        <v>16</v>
      </c>
      <c r="L5765" s="2">
        <v>382.95</v>
      </c>
      <c r="M5765" s="2" t="s">
        <v>28</v>
      </c>
      <c r="N5765" s="11">
        <f>L5765/E5765*100</f>
        <v>14.519100987276119</v>
      </c>
      <c r="O5765" s="12" t="str">
        <f>IF(N5765&lt;10,"Low",IF(N5765&lt;20,"Med","High"))</f>
        <v>Med</v>
      </c>
      <c r="P5765" s="12">
        <f>sales*discount</f>
        <v>422.00959999999998</v>
      </c>
      <c r="Q5765" s="12">
        <f>sales-Discount_Values</f>
        <v>2215.5504000000001</v>
      </c>
      <c r="R5765" s="12">
        <f>DATEDIF(order_date,delivery_date,"D")</f>
        <v>7</v>
      </c>
      <c r="S5765" s="12"/>
    </row>
    <row r="5766" spans="1:19" ht="14.25" customHeight="1" x14ac:dyDescent="0.35">
      <c r="A5766" s="2" t="s">
        <v>13436</v>
      </c>
      <c r="B5766" s="2">
        <v>113403</v>
      </c>
      <c r="C5766" s="2" t="s">
        <v>13</v>
      </c>
      <c r="D5766" s="2" t="s">
        <v>36</v>
      </c>
      <c r="E5766" s="2">
        <v>1956.94</v>
      </c>
      <c r="F5766" s="2">
        <v>0.24</v>
      </c>
      <c r="G5766" s="2">
        <v>8</v>
      </c>
      <c r="H5766" s="3">
        <v>44968</v>
      </c>
      <c r="I5766" s="3">
        <v>44973</v>
      </c>
      <c r="J5766" s="2" t="s">
        <v>15</v>
      </c>
      <c r="K5766" s="2" t="s">
        <v>16</v>
      </c>
      <c r="L5766" s="2">
        <v>284.27</v>
      </c>
      <c r="M5766" s="2" t="s">
        <v>28</v>
      </c>
      <c r="N5766" s="11">
        <f>L5766/E5766*100</f>
        <v>14.526250166075608</v>
      </c>
      <c r="O5766" s="12" t="str">
        <f>IF(N5766&lt;10,"Low",IF(N5766&lt;20,"Med","High"))</f>
        <v>Med</v>
      </c>
      <c r="P5766" s="12">
        <f>sales*discount</f>
        <v>469.66559999999998</v>
      </c>
      <c r="Q5766" s="12">
        <f>sales-Discount_Values</f>
        <v>1487.2744</v>
      </c>
      <c r="R5766" s="12">
        <f>DATEDIF(order_date,delivery_date,"D")</f>
        <v>5</v>
      </c>
      <c r="S5766" s="12"/>
    </row>
    <row r="5767" spans="1:19" ht="14.25" customHeight="1" x14ac:dyDescent="0.35">
      <c r="A5767" s="2" t="s">
        <v>831</v>
      </c>
      <c r="B5767" s="2">
        <v>100798</v>
      </c>
      <c r="C5767" s="2" t="s">
        <v>25</v>
      </c>
      <c r="D5767" s="2" t="s">
        <v>26</v>
      </c>
      <c r="E5767" s="2">
        <v>3081.84</v>
      </c>
      <c r="F5767" s="2">
        <v>0.08</v>
      </c>
      <c r="G5767" s="2">
        <v>1</v>
      </c>
      <c r="H5767" s="3">
        <v>45282</v>
      </c>
      <c r="I5767" s="3">
        <v>45286</v>
      </c>
      <c r="J5767" s="2" t="s">
        <v>15</v>
      </c>
      <c r="K5767" s="2" t="s">
        <v>16</v>
      </c>
      <c r="L5767" s="2">
        <v>447.85</v>
      </c>
      <c r="M5767" s="2" t="s">
        <v>39</v>
      </c>
      <c r="N5767" s="11">
        <f>L5767/E5767*100</f>
        <v>14.531903018975678</v>
      </c>
      <c r="O5767" s="12" t="str">
        <f>IF(N5767&lt;10,"Low",IF(N5767&lt;20,"Med","High"))</f>
        <v>Med</v>
      </c>
      <c r="P5767" s="12">
        <f>sales*discount</f>
        <v>246.5472</v>
      </c>
      <c r="Q5767" s="12">
        <f>sales-Discount_Values</f>
        <v>2835.2928000000002</v>
      </c>
      <c r="R5767" s="12">
        <f>DATEDIF(order_date,delivery_date,"D")</f>
        <v>4</v>
      </c>
      <c r="S5767" s="12"/>
    </row>
    <row r="5768" spans="1:19" ht="14.25" customHeight="1" x14ac:dyDescent="0.35">
      <c r="A5768" s="2" t="s">
        <v>4368</v>
      </c>
      <c r="B5768" s="2">
        <v>104335</v>
      </c>
      <c r="C5768" s="2" t="s">
        <v>25</v>
      </c>
      <c r="D5768" s="2" t="s">
        <v>26</v>
      </c>
      <c r="E5768" s="2">
        <v>3502.54</v>
      </c>
      <c r="F5768" s="2">
        <v>0.48</v>
      </c>
      <c r="G5768" s="2">
        <v>2</v>
      </c>
      <c r="H5768" s="3">
        <v>45512</v>
      </c>
      <c r="I5768" s="3">
        <v>45516</v>
      </c>
      <c r="J5768" s="2" t="s">
        <v>21</v>
      </c>
      <c r="K5768" s="2" t="s">
        <v>22</v>
      </c>
      <c r="L5768" s="2">
        <v>509.08</v>
      </c>
      <c r="M5768" s="2" t="s">
        <v>28</v>
      </c>
      <c r="N5768" s="11">
        <f>L5768/E5768*100</f>
        <v>14.534594893991217</v>
      </c>
      <c r="O5768" s="12" t="str">
        <f>IF(N5768&lt;10,"Low",IF(N5768&lt;20,"Med","High"))</f>
        <v>Med</v>
      </c>
      <c r="P5768" s="12">
        <f>sales*discount</f>
        <v>1681.2192</v>
      </c>
      <c r="Q5768" s="12">
        <f>sales-Discount_Values</f>
        <v>1821.3208</v>
      </c>
      <c r="R5768" s="12">
        <f>DATEDIF(order_date,delivery_date,"D")</f>
        <v>4</v>
      </c>
      <c r="S5768" s="12"/>
    </row>
    <row r="5769" spans="1:19" ht="14.25" customHeight="1" x14ac:dyDescent="0.35">
      <c r="A5769" s="2" t="s">
        <v>748</v>
      </c>
      <c r="B5769" s="2">
        <v>100715</v>
      </c>
      <c r="C5769" s="2" t="s">
        <v>19</v>
      </c>
      <c r="D5769" s="2" t="s">
        <v>36</v>
      </c>
      <c r="E5769" s="2">
        <v>4247.08</v>
      </c>
      <c r="F5769" s="2">
        <v>0.3</v>
      </c>
      <c r="G5769" s="2">
        <v>4</v>
      </c>
      <c r="H5769" s="3">
        <v>44929</v>
      </c>
      <c r="I5769" s="3">
        <v>44930</v>
      </c>
      <c r="J5769" s="2" t="s">
        <v>15</v>
      </c>
      <c r="K5769" s="2" t="s">
        <v>22</v>
      </c>
      <c r="L5769" s="2">
        <v>617.37</v>
      </c>
      <c r="M5769" s="2" t="s">
        <v>34</v>
      </c>
      <c r="N5769" s="11">
        <f>L5769/E5769*100</f>
        <v>14.536340262015315</v>
      </c>
      <c r="O5769" s="12" t="str">
        <f>IF(N5769&lt;10,"Low",IF(N5769&lt;20,"Med","High"))</f>
        <v>Med</v>
      </c>
      <c r="P5769" s="12">
        <f>sales*discount</f>
        <v>1274.124</v>
      </c>
      <c r="Q5769" s="12">
        <f>sales-Discount_Values</f>
        <v>2972.9560000000001</v>
      </c>
      <c r="R5769" s="12">
        <f>DATEDIF(order_date,delivery_date,"D")</f>
        <v>1</v>
      </c>
      <c r="S5769" s="12"/>
    </row>
    <row r="5770" spans="1:19" ht="14.25" customHeight="1" x14ac:dyDescent="0.35">
      <c r="A5770" s="2" t="s">
        <v>8473</v>
      </c>
      <c r="B5770" s="2">
        <v>108440</v>
      </c>
      <c r="C5770" s="2" t="s">
        <v>41</v>
      </c>
      <c r="D5770" s="2" t="s">
        <v>33</v>
      </c>
      <c r="E5770" s="2">
        <v>4005.49</v>
      </c>
      <c r="F5770" s="2">
        <v>0.48</v>
      </c>
      <c r="G5770" s="2">
        <v>7</v>
      </c>
      <c r="H5770" s="3">
        <v>45163</v>
      </c>
      <c r="I5770" s="3">
        <v>45169</v>
      </c>
      <c r="J5770" s="2" t="s">
        <v>31</v>
      </c>
      <c r="K5770" s="2" t="s">
        <v>27</v>
      </c>
      <c r="L5770" s="2">
        <v>582.51</v>
      </c>
      <c r="M5770" s="2" t="s">
        <v>28</v>
      </c>
      <c r="N5770" s="11">
        <f>L5770/E5770*100</f>
        <v>14.542790020696595</v>
      </c>
      <c r="O5770" s="12" t="str">
        <f>IF(N5770&lt;10,"Low",IF(N5770&lt;20,"Med","High"))</f>
        <v>Med</v>
      </c>
      <c r="P5770" s="12">
        <f>sales*discount</f>
        <v>1922.6351999999997</v>
      </c>
      <c r="Q5770" s="12">
        <f>sales-Discount_Values</f>
        <v>2082.8548000000001</v>
      </c>
      <c r="R5770" s="12">
        <f>DATEDIF(order_date,delivery_date,"D")</f>
        <v>6</v>
      </c>
      <c r="S5770" s="12"/>
    </row>
    <row r="5771" spans="1:19" ht="14.25" customHeight="1" x14ac:dyDescent="0.35">
      <c r="A5771" s="2" t="s">
        <v>3845</v>
      </c>
      <c r="B5771" s="2">
        <v>103812</v>
      </c>
      <c r="C5771" s="2" t="s">
        <v>41</v>
      </c>
      <c r="D5771" s="2" t="s">
        <v>33</v>
      </c>
      <c r="E5771" s="2">
        <v>3701.31</v>
      </c>
      <c r="F5771" s="2">
        <v>0.31</v>
      </c>
      <c r="G5771" s="2">
        <v>1</v>
      </c>
      <c r="H5771" s="3">
        <v>45514</v>
      </c>
      <c r="I5771" s="3">
        <v>45515</v>
      </c>
      <c r="J5771" s="2" t="s">
        <v>31</v>
      </c>
      <c r="K5771" s="2" t="s">
        <v>16</v>
      </c>
      <c r="L5771" s="2">
        <v>538.28</v>
      </c>
      <c r="M5771" s="2" t="s">
        <v>48</v>
      </c>
      <c r="N5771" s="11">
        <f>L5771/E5771*100</f>
        <v>14.542959114475684</v>
      </c>
      <c r="O5771" s="12" t="str">
        <f>IF(N5771&lt;10,"Low",IF(N5771&lt;20,"Med","High"))</f>
        <v>Med</v>
      </c>
      <c r="P5771" s="12">
        <f>sales*discount</f>
        <v>1147.4060999999999</v>
      </c>
      <c r="Q5771" s="12">
        <f>sales-Discount_Values</f>
        <v>2553.9039000000002</v>
      </c>
      <c r="R5771" s="12">
        <f>DATEDIF(order_date,delivery_date,"D")</f>
        <v>1</v>
      </c>
      <c r="S5771" s="12"/>
    </row>
    <row r="5772" spans="1:19" ht="14.25" customHeight="1" x14ac:dyDescent="0.35">
      <c r="A5772" s="2" t="s">
        <v>8811</v>
      </c>
      <c r="B5772" s="2">
        <v>108778</v>
      </c>
      <c r="C5772" s="2" t="s">
        <v>41</v>
      </c>
      <c r="D5772" s="2" t="s">
        <v>14</v>
      </c>
      <c r="E5772" s="2">
        <v>2041.73</v>
      </c>
      <c r="F5772" s="2">
        <v>0.44</v>
      </c>
      <c r="G5772" s="2">
        <v>9</v>
      </c>
      <c r="H5772" s="3">
        <v>44989</v>
      </c>
      <c r="I5772" s="3">
        <v>44992</v>
      </c>
      <c r="J5772" s="2" t="s">
        <v>15</v>
      </c>
      <c r="K5772" s="2" t="s">
        <v>16</v>
      </c>
      <c r="L5772" s="2">
        <v>296.95999999999998</v>
      </c>
      <c r="M5772" s="2" t="s">
        <v>17</v>
      </c>
      <c r="N5772" s="11">
        <f>L5772/E5772*100</f>
        <v>14.544528414628768</v>
      </c>
      <c r="O5772" s="12" t="str">
        <f>IF(N5772&lt;10,"Low",IF(N5772&lt;20,"Med","High"))</f>
        <v>Med</v>
      </c>
      <c r="P5772" s="12">
        <f>sales*discount</f>
        <v>898.36120000000005</v>
      </c>
      <c r="Q5772" s="12">
        <f>sales-Discount_Values</f>
        <v>1143.3688</v>
      </c>
      <c r="R5772" s="12">
        <f>DATEDIF(order_date,delivery_date,"D")</f>
        <v>3</v>
      </c>
      <c r="S5772" s="12"/>
    </row>
    <row r="5773" spans="1:19" ht="14.25" customHeight="1" x14ac:dyDescent="0.35">
      <c r="A5773" s="2" t="s">
        <v>13346</v>
      </c>
      <c r="B5773" s="2">
        <v>113313</v>
      </c>
      <c r="C5773" s="2" t="s">
        <v>13</v>
      </c>
      <c r="D5773" s="2" t="s">
        <v>33</v>
      </c>
      <c r="E5773" s="2">
        <v>2763.74</v>
      </c>
      <c r="F5773" s="2">
        <v>0.44</v>
      </c>
      <c r="G5773" s="2">
        <v>6</v>
      </c>
      <c r="H5773" s="3">
        <v>45615</v>
      </c>
      <c r="I5773" s="3">
        <v>45622</v>
      </c>
      <c r="J5773" s="2" t="s">
        <v>15</v>
      </c>
      <c r="K5773" s="2" t="s">
        <v>27</v>
      </c>
      <c r="L5773" s="2">
        <v>401.99</v>
      </c>
      <c r="M5773" s="2" t="s">
        <v>28</v>
      </c>
      <c r="N5773" s="11">
        <f>L5773/E5773*100</f>
        <v>14.545145346523192</v>
      </c>
      <c r="O5773" s="12" t="str">
        <f>IF(N5773&lt;10,"Low",IF(N5773&lt;20,"Med","High"))</f>
        <v>Med</v>
      </c>
      <c r="P5773" s="12">
        <f>sales*discount</f>
        <v>1216.0455999999999</v>
      </c>
      <c r="Q5773" s="12">
        <f>sales-Discount_Values</f>
        <v>1547.6943999999999</v>
      </c>
      <c r="R5773" s="12">
        <f>DATEDIF(order_date,delivery_date,"D")</f>
        <v>7</v>
      </c>
      <c r="S5773" s="12"/>
    </row>
    <row r="5774" spans="1:19" ht="14.25" customHeight="1" x14ac:dyDescent="0.35">
      <c r="A5774" s="2" t="s">
        <v>10340</v>
      </c>
      <c r="B5774" s="2">
        <v>110307</v>
      </c>
      <c r="C5774" s="2" t="s">
        <v>19</v>
      </c>
      <c r="D5774" s="2" t="s">
        <v>33</v>
      </c>
      <c r="E5774" s="2">
        <v>2717.81</v>
      </c>
      <c r="F5774" s="2">
        <v>0.21</v>
      </c>
      <c r="G5774" s="2">
        <v>1</v>
      </c>
      <c r="H5774" s="3">
        <v>45490</v>
      </c>
      <c r="I5774" s="3">
        <v>45491</v>
      </c>
      <c r="J5774" s="2" t="s">
        <v>31</v>
      </c>
      <c r="K5774" s="2" t="s">
        <v>16</v>
      </c>
      <c r="L5774" s="2">
        <v>395.31</v>
      </c>
      <c r="M5774" s="2" t="s">
        <v>39</v>
      </c>
      <c r="N5774" s="11">
        <f>L5774/E5774*100</f>
        <v>14.545166880687024</v>
      </c>
      <c r="O5774" s="12" t="str">
        <f>IF(N5774&lt;10,"Low",IF(N5774&lt;20,"Med","High"))</f>
        <v>Med</v>
      </c>
      <c r="P5774" s="12">
        <f>sales*discount</f>
        <v>570.74009999999998</v>
      </c>
      <c r="Q5774" s="12">
        <f>sales-Discount_Values</f>
        <v>2147.0699</v>
      </c>
      <c r="R5774" s="12">
        <f>DATEDIF(order_date,delivery_date,"D")</f>
        <v>1</v>
      </c>
      <c r="S5774" s="12"/>
    </row>
    <row r="5775" spans="1:19" ht="14.25" customHeight="1" x14ac:dyDescent="0.35">
      <c r="A5775" s="2" t="s">
        <v>6113</v>
      </c>
      <c r="B5775" s="2">
        <v>106080</v>
      </c>
      <c r="C5775" s="2" t="s">
        <v>25</v>
      </c>
      <c r="D5775" s="2" t="s">
        <v>26</v>
      </c>
      <c r="E5775" s="2">
        <v>1973.92</v>
      </c>
      <c r="F5775" s="2">
        <v>0.4</v>
      </c>
      <c r="G5775" s="2">
        <v>6</v>
      </c>
      <c r="H5775" s="3">
        <v>45185</v>
      </c>
      <c r="I5775" s="3">
        <v>45189</v>
      </c>
      <c r="J5775" s="2" t="s">
        <v>31</v>
      </c>
      <c r="K5775" s="2" t="s">
        <v>16</v>
      </c>
      <c r="L5775" s="2">
        <v>287.12</v>
      </c>
      <c r="M5775" s="2" t="s">
        <v>17</v>
      </c>
      <c r="N5775" s="11">
        <f>L5775/E5775*100</f>
        <v>14.545675609953799</v>
      </c>
      <c r="O5775" s="12" t="str">
        <f>IF(N5775&lt;10,"Low",IF(N5775&lt;20,"Med","High"))</f>
        <v>Med</v>
      </c>
      <c r="P5775" s="12">
        <f>sales*discount</f>
        <v>789.5680000000001</v>
      </c>
      <c r="Q5775" s="12">
        <f>sales-Discount_Values</f>
        <v>1184.3519999999999</v>
      </c>
      <c r="R5775" s="12">
        <f>DATEDIF(order_date,delivery_date,"D")</f>
        <v>4</v>
      </c>
      <c r="S5775" s="12"/>
    </row>
    <row r="5776" spans="1:19" ht="14.25" customHeight="1" x14ac:dyDescent="0.35">
      <c r="A5776" s="2" t="s">
        <v>8540</v>
      </c>
      <c r="B5776" s="2">
        <v>108507</v>
      </c>
      <c r="C5776" s="2" t="s">
        <v>41</v>
      </c>
      <c r="D5776" s="2" t="s">
        <v>33</v>
      </c>
      <c r="E5776" s="2">
        <v>2563.9299999999998</v>
      </c>
      <c r="F5776" s="2">
        <v>0.45</v>
      </c>
      <c r="G5776" s="2">
        <v>9</v>
      </c>
      <c r="H5776" s="3">
        <v>45547</v>
      </c>
      <c r="I5776" s="3">
        <v>45551</v>
      </c>
      <c r="J5776" s="2" t="s">
        <v>21</v>
      </c>
      <c r="K5776" s="2" t="s">
        <v>16</v>
      </c>
      <c r="L5776" s="2">
        <v>372.99</v>
      </c>
      <c r="M5776" s="2" t="s">
        <v>48</v>
      </c>
      <c r="N5776" s="11">
        <f>L5776/E5776*100</f>
        <v>14.547589052743252</v>
      </c>
      <c r="O5776" s="12" t="str">
        <f>IF(N5776&lt;10,"Low",IF(N5776&lt;20,"Med","High"))</f>
        <v>Med</v>
      </c>
      <c r="P5776" s="12">
        <f>sales*discount</f>
        <v>1153.7684999999999</v>
      </c>
      <c r="Q5776" s="12">
        <f>sales-Discount_Values</f>
        <v>1410.1614999999999</v>
      </c>
      <c r="R5776" s="12">
        <f>DATEDIF(order_date,delivery_date,"D")</f>
        <v>4</v>
      </c>
      <c r="S5776" s="12"/>
    </row>
    <row r="5777" spans="1:19" ht="14.25" customHeight="1" x14ac:dyDescent="0.35">
      <c r="A5777" s="2" t="s">
        <v>8882</v>
      </c>
      <c r="B5777" s="2">
        <v>108849</v>
      </c>
      <c r="C5777" s="2" t="s">
        <v>13</v>
      </c>
      <c r="D5777" s="2" t="s">
        <v>36</v>
      </c>
      <c r="E5777" s="2">
        <v>4053.38</v>
      </c>
      <c r="F5777" s="2">
        <v>0.41</v>
      </c>
      <c r="G5777" s="2">
        <v>2</v>
      </c>
      <c r="H5777" s="3">
        <v>45147</v>
      </c>
      <c r="I5777" s="3">
        <v>45153</v>
      </c>
      <c r="J5777" s="2" t="s">
        <v>21</v>
      </c>
      <c r="K5777" s="2" t="s">
        <v>22</v>
      </c>
      <c r="L5777" s="2">
        <v>589.74</v>
      </c>
      <c r="M5777" s="2" t="s">
        <v>39</v>
      </c>
      <c r="N5777" s="11">
        <f>L5777/E5777*100</f>
        <v>14.54933907010939</v>
      </c>
      <c r="O5777" s="12" t="str">
        <f>IF(N5777&lt;10,"Low",IF(N5777&lt;20,"Med","High"))</f>
        <v>Med</v>
      </c>
      <c r="P5777" s="12">
        <f>sales*discount</f>
        <v>1661.8858</v>
      </c>
      <c r="Q5777" s="12">
        <f>sales-Discount_Values</f>
        <v>2391.4942000000001</v>
      </c>
      <c r="R5777" s="12">
        <f>DATEDIF(order_date,delivery_date,"D")</f>
        <v>6</v>
      </c>
      <c r="S5777" s="12"/>
    </row>
    <row r="5778" spans="1:19" ht="14.25" customHeight="1" x14ac:dyDescent="0.35">
      <c r="A5778" s="2" t="s">
        <v>6437</v>
      </c>
      <c r="B5778" s="2">
        <v>106404</v>
      </c>
      <c r="C5778" s="2" t="s">
        <v>41</v>
      </c>
      <c r="D5778" s="2" t="s">
        <v>26</v>
      </c>
      <c r="E5778" s="2">
        <v>3186.09</v>
      </c>
      <c r="F5778" s="2">
        <v>0.27</v>
      </c>
      <c r="G5778" s="2">
        <v>3</v>
      </c>
      <c r="H5778" s="3">
        <v>45000</v>
      </c>
      <c r="I5778" s="3">
        <v>45001</v>
      </c>
      <c r="J5778" s="2" t="s">
        <v>31</v>
      </c>
      <c r="K5778" s="2" t="s">
        <v>22</v>
      </c>
      <c r="L5778" s="2">
        <v>463.62</v>
      </c>
      <c r="M5778" s="2" t="s">
        <v>28</v>
      </c>
      <c r="N5778" s="11">
        <f>L5778/E5778*100</f>
        <v>14.551378021336497</v>
      </c>
      <c r="O5778" s="12" t="str">
        <f>IF(N5778&lt;10,"Low",IF(N5778&lt;20,"Med","High"))</f>
        <v>Med</v>
      </c>
      <c r="P5778" s="12">
        <f>sales*discount</f>
        <v>860.24430000000007</v>
      </c>
      <c r="Q5778" s="12">
        <f>sales-Discount_Values</f>
        <v>2325.8456999999999</v>
      </c>
      <c r="R5778" s="12">
        <f>DATEDIF(order_date,delivery_date,"D")</f>
        <v>1</v>
      </c>
      <c r="S5778" s="12"/>
    </row>
    <row r="5779" spans="1:19" ht="14.25" customHeight="1" x14ac:dyDescent="0.35">
      <c r="A5779" s="2" t="s">
        <v>14595</v>
      </c>
      <c r="B5779" s="2">
        <v>114562</v>
      </c>
      <c r="C5779" s="2" t="s">
        <v>41</v>
      </c>
      <c r="D5779" s="2" t="s">
        <v>36</v>
      </c>
      <c r="E5779" s="2">
        <v>2606.19</v>
      </c>
      <c r="F5779" s="2">
        <v>0.25</v>
      </c>
      <c r="G5779" s="2">
        <v>4</v>
      </c>
      <c r="H5779" s="3">
        <v>45338</v>
      </c>
      <c r="I5779" s="3">
        <v>45342</v>
      </c>
      <c r="J5779" s="2" t="s">
        <v>15</v>
      </c>
      <c r="K5779" s="2" t="s">
        <v>27</v>
      </c>
      <c r="L5779" s="2">
        <v>379.24</v>
      </c>
      <c r="M5779" s="2" t="s">
        <v>28</v>
      </c>
      <c r="N5779" s="11">
        <f>L5779/E5779*100</f>
        <v>14.551510058744757</v>
      </c>
      <c r="O5779" s="12" t="str">
        <f>IF(N5779&lt;10,"Low",IF(N5779&lt;20,"Med","High"))</f>
        <v>Med</v>
      </c>
      <c r="P5779" s="12">
        <f>sales*discount</f>
        <v>651.54750000000001</v>
      </c>
      <c r="Q5779" s="12">
        <f>sales-Discount_Values</f>
        <v>1954.6424999999999</v>
      </c>
      <c r="R5779" s="12">
        <f>DATEDIF(order_date,delivery_date,"D")</f>
        <v>4</v>
      </c>
      <c r="S5779" s="12"/>
    </row>
    <row r="5780" spans="1:19" ht="14.25" customHeight="1" x14ac:dyDescent="0.35">
      <c r="A5780" s="2" t="s">
        <v>8389</v>
      </c>
      <c r="B5780" s="2">
        <v>108356</v>
      </c>
      <c r="C5780" s="2" t="s">
        <v>41</v>
      </c>
      <c r="D5780" s="2" t="s">
        <v>20</v>
      </c>
      <c r="E5780" s="2">
        <v>462.44</v>
      </c>
      <c r="F5780" s="2">
        <v>0.09</v>
      </c>
      <c r="G5780" s="2">
        <v>5</v>
      </c>
      <c r="H5780" s="3">
        <v>45082</v>
      </c>
      <c r="I5780" s="3">
        <v>45089</v>
      </c>
      <c r="J5780" s="2" t="s">
        <v>21</v>
      </c>
      <c r="K5780" s="2" t="s">
        <v>22</v>
      </c>
      <c r="L5780" s="2">
        <v>67.319999999999993</v>
      </c>
      <c r="M5780" s="2" t="s">
        <v>48</v>
      </c>
      <c r="N5780" s="11">
        <f>L5780/E5780*100</f>
        <v>14.557564224548047</v>
      </c>
      <c r="O5780" s="12" t="str">
        <f>IF(N5780&lt;10,"Low",IF(N5780&lt;20,"Med","High"))</f>
        <v>Med</v>
      </c>
      <c r="P5780" s="12">
        <f>sales*discount</f>
        <v>41.619599999999998</v>
      </c>
      <c r="Q5780" s="12">
        <f>sales-Discount_Values</f>
        <v>420.82040000000001</v>
      </c>
      <c r="R5780" s="12">
        <f>DATEDIF(order_date,delivery_date,"D")</f>
        <v>7</v>
      </c>
      <c r="S5780" s="12"/>
    </row>
    <row r="5781" spans="1:19" ht="14.25" customHeight="1" x14ac:dyDescent="0.35">
      <c r="A5781" s="2" t="s">
        <v>1416</v>
      </c>
      <c r="B5781" s="2">
        <v>101383</v>
      </c>
      <c r="C5781" s="2" t="s">
        <v>19</v>
      </c>
      <c r="D5781" s="2" t="s">
        <v>26</v>
      </c>
      <c r="E5781" s="2">
        <v>784.22</v>
      </c>
      <c r="F5781" s="2">
        <v>0</v>
      </c>
      <c r="G5781" s="2">
        <v>5</v>
      </c>
      <c r="H5781" s="3">
        <v>44979</v>
      </c>
      <c r="I5781" s="3">
        <v>44983</v>
      </c>
      <c r="J5781" s="2" t="s">
        <v>31</v>
      </c>
      <c r="K5781" s="2" t="s">
        <v>16</v>
      </c>
      <c r="L5781" s="2">
        <v>114.18</v>
      </c>
      <c r="M5781" s="2" t="s">
        <v>34</v>
      </c>
      <c r="N5781" s="11">
        <f>L5781/E5781*100</f>
        <v>14.559689882941013</v>
      </c>
      <c r="O5781" s="12" t="str">
        <f>IF(N5781&lt;10,"Low",IF(N5781&lt;20,"Med","High"))</f>
        <v>Med</v>
      </c>
      <c r="P5781" s="12">
        <f>sales*discount</f>
        <v>0</v>
      </c>
      <c r="Q5781" s="12">
        <f>sales-Discount_Values</f>
        <v>784.22</v>
      </c>
      <c r="R5781" s="12">
        <f>DATEDIF(order_date,delivery_date,"D")</f>
        <v>4</v>
      </c>
      <c r="S5781" s="12"/>
    </row>
    <row r="5782" spans="1:19" ht="14.25" customHeight="1" x14ac:dyDescent="0.35">
      <c r="A5782" s="2" t="s">
        <v>528</v>
      </c>
      <c r="B5782" s="2">
        <v>100495</v>
      </c>
      <c r="C5782" s="2" t="s">
        <v>13</v>
      </c>
      <c r="D5782" s="2" t="s">
        <v>20</v>
      </c>
      <c r="E5782" s="2">
        <v>1514.43</v>
      </c>
      <c r="F5782" s="2">
        <v>0.27</v>
      </c>
      <c r="G5782" s="2">
        <v>4</v>
      </c>
      <c r="H5782" s="3">
        <v>45104</v>
      </c>
      <c r="I5782" s="3">
        <v>45106</v>
      </c>
      <c r="J5782" s="2" t="s">
        <v>15</v>
      </c>
      <c r="K5782" s="2" t="s">
        <v>16</v>
      </c>
      <c r="L5782" s="2">
        <v>220.52</v>
      </c>
      <c r="M5782" s="2" t="s">
        <v>17</v>
      </c>
      <c r="N5782" s="11">
        <f>L5782/E5782*100</f>
        <v>14.561254069187749</v>
      </c>
      <c r="O5782" s="12" t="str">
        <f>IF(N5782&lt;10,"Low",IF(N5782&lt;20,"Med","High"))</f>
        <v>Med</v>
      </c>
      <c r="P5782" s="12">
        <f>sales*discount</f>
        <v>408.89610000000005</v>
      </c>
      <c r="Q5782" s="12">
        <f>sales-Discount_Values</f>
        <v>1105.5338999999999</v>
      </c>
      <c r="R5782" s="12">
        <f>DATEDIF(order_date,delivery_date,"D")</f>
        <v>2</v>
      </c>
      <c r="S5782" s="12"/>
    </row>
    <row r="5783" spans="1:19" ht="14.25" customHeight="1" x14ac:dyDescent="0.35">
      <c r="A5783" s="2" t="s">
        <v>10478</v>
      </c>
      <c r="B5783" s="2">
        <v>110445</v>
      </c>
      <c r="C5783" s="2" t="s">
        <v>19</v>
      </c>
      <c r="D5783" s="2" t="s">
        <v>33</v>
      </c>
      <c r="E5783" s="2">
        <v>551.37</v>
      </c>
      <c r="F5783" s="2">
        <v>0.28000000000000003</v>
      </c>
      <c r="G5783" s="2">
        <v>2</v>
      </c>
      <c r="H5783" s="3">
        <v>45020</v>
      </c>
      <c r="I5783" s="3">
        <v>45027</v>
      </c>
      <c r="J5783" s="2" t="s">
        <v>21</v>
      </c>
      <c r="K5783" s="2" t="s">
        <v>22</v>
      </c>
      <c r="L5783" s="2">
        <v>80.290000000000006</v>
      </c>
      <c r="M5783" s="2" t="s">
        <v>28</v>
      </c>
      <c r="N5783" s="11">
        <f>L5783/E5783*100</f>
        <v>14.561909425612566</v>
      </c>
      <c r="O5783" s="12" t="str">
        <f>IF(N5783&lt;10,"Low",IF(N5783&lt;20,"Med","High"))</f>
        <v>Med</v>
      </c>
      <c r="P5783" s="12">
        <f>sales*discount</f>
        <v>154.38360000000003</v>
      </c>
      <c r="Q5783" s="12">
        <f>sales-Discount_Values</f>
        <v>396.9864</v>
      </c>
      <c r="R5783" s="12">
        <f>DATEDIF(order_date,delivery_date,"D")</f>
        <v>7</v>
      </c>
      <c r="S5783" s="12"/>
    </row>
    <row r="5784" spans="1:19" ht="14.25" customHeight="1" x14ac:dyDescent="0.35">
      <c r="A5784" s="2" t="s">
        <v>3194</v>
      </c>
      <c r="B5784" s="2">
        <v>103161</v>
      </c>
      <c r="C5784" s="2" t="s">
        <v>25</v>
      </c>
      <c r="D5784" s="2" t="s">
        <v>36</v>
      </c>
      <c r="E5784" s="2">
        <v>4635.8</v>
      </c>
      <c r="F5784" s="2">
        <v>0.22</v>
      </c>
      <c r="G5784" s="2">
        <v>9</v>
      </c>
      <c r="H5784" s="3">
        <v>45571</v>
      </c>
      <c r="I5784" s="3">
        <v>45577</v>
      </c>
      <c r="J5784" s="2" t="s">
        <v>31</v>
      </c>
      <c r="K5784" s="2" t="s">
        <v>27</v>
      </c>
      <c r="L5784" s="2">
        <v>675.12</v>
      </c>
      <c r="M5784" s="2" t="s">
        <v>23</v>
      </c>
      <c r="N5784" s="11">
        <f>L5784/E5784*100</f>
        <v>14.563182190776134</v>
      </c>
      <c r="O5784" s="12" t="str">
        <f>IF(N5784&lt;10,"Low",IF(N5784&lt;20,"Med","High"))</f>
        <v>Med</v>
      </c>
      <c r="P5784" s="12">
        <f>sales*discount</f>
        <v>1019.8760000000001</v>
      </c>
      <c r="Q5784" s="12">
        <f>sales-Discount_Values</f>
        <v>3615.924</v>
      </c>
      <c r="R5784" s="12">
        <f>DATEDIF(order_date,delivery_date,"D")</f>
        <v>6</v>
      </c>
      <c r="S5784" s="12"/>
    </row>
    <row r="5785" spans="1:19" ht="14.25" customHeight="1" x14ac:dyDescent="0.35">
      <c r="A5785" s="2" t="s">
        <v>8942</v>
      </c>
      <c r="B5785" s="2">
        <v>108909</v>
      </c>
      <c r="C5785" s="2" t="s">
        <v>41</v>
      </c>
      <c r="D5785" s="2" t="s">
        <v>33</v>
      </c>
      <c r="E5785" s="2">
        <v>1008.38</v>
      </c>
      <c r="F5785" s="2">
        <v>0.42</v>
      </c>
      <c r="G5785" s="2">
        <v>7</v>
      </c>
      <c r="H5785" s="3">
        <v>45125</v>
      </c>
      <c r="I5785" s="3">
        <v>45126</v>
      </c>
      <c r="J5785" s="2" t="s">
        <v>15</v>
      </c>
      <c r="K5785" s="2" t="s">
        <v>22</v>
      </c>
      <c r="L5785" s="2">
        <v>146.86000000000001</v>
      </c>
      <c r="M5785" s="2" t="s">
        <v>17</v>
      </c>
      <c r="N5785" s="11">
        <f>L5785/E5785*100</f>
        <v>14.563954064935839</v>
      </c>
      <c r="O5785" s="12" t="str">
        <f>IF(N5785&lt;10,"Low",IF(N5785&lt;20,"Med","High"))</f>
        <v>Med</v>
      </c>
      <c r="P5785" s="12">
        <f>sales*discount</f>
        <v>423.51959999999997</v>
      </c>
      <c r="Q5785" s="12">
        <f>sales-Discount_Values</f>
        <v>584.86040000000003</v>
      </c>
      <c r="R5785" s="12">
        <f>DATEDIF(order_date,delivery_date,"D")</f>
        <v>1</v>
      </c>
      <c r="S5785" s="12"/>
    </row>
    <row r="5786" spans="1:19" ht="14.25" customHeight="1" x14ac:dyDescent="0.35">
      <c r="A5786" s="2" t="s">
        <v>8645</v>
      </c>
      <c r="B5786" s="2">
        <v>108612</v>
      </c>
      <c r="C5786" s="2" t="s">
        <v>13</v>
      </c>
      <c r="D5786" s="2" t="s">
        <v>26</v>
      </c>
      <c r="E5786" s="2">
        <v>1491.85</v>
      </c>
      <c r="F5786" s="2">
        <v>0.4</v>
      </c>
      <c r="G5786" s="2">
        <v>9</v>
      </c>
      <c r="H5786" s="3">
        <v>45279</v>
      </c>
      <c r="I5786" s="3">
        <v>45285</v>
      </c>
      <c r="J5786" s="2" t="s">
        <v>31</v>
      </c>
      <c r="K5786" s="2" t="s">
        <v>22</v>
      </c>
      <c r="L5786" s="2">
        <v>217.29</v>
      </c>
      <c r="M5786" s="2" t="s">
        <v>28</v>
      </c>
      <c r="N5786" s="11">
        <f>L5786/E5786*100</f>
        <v>14.565137245701646</v>
      </c>
      <c r="O5786" s="12" t="str">
        <f>IF(N5786&lt;10,"Low",IF(N5786&lt;20,"Med","High"))</f>
        <v>Med</v>
      </c>
      <c r="P5786" s="12">
        <f>sales*discount</f>
        <v>596.74</v>
      </c>
      <c r="Q5786" s="12">
        <f>sales-Discount_Values</f>
        <v>895.1099999999999</v>
      </c>
      <c r="R5786" s="12">
        <f>DATEDIF(order_date,delivery_date,"D")</f>
        <v>6</v>
      </c>
      <c r="S5786" s="12"/>
    </row>
    <row r="5787" spans="1:19" ht="14.25" customHeight="1" x14ac:dyDescent="0.35">
      <c r="A5787" s="2" t="s">
        <v>1499</v>
      </c>
      <c r="B5787" s="2">
        <v>101466</v>
      </c>
      <c r="C5787" s="2" t="s">
        <v>41</v>
      </c>
      <c r="D5787" s="2" t="s">
        <v>26</v>
      </c>
      <c r="E5787" s="2">
        <v>1407.43</v>
      </c>
      <c r="F5787" s="2">
        <v>0.37</v>
      </c>
      <c r="G5787" s="2">
        <v>9</v>
      </c>
      <c r="H5787" s="3">
        <v>45457</v>
      </c>
      <c r="I5787" s="3">
        <v>45462</v>
      </c>
      <c r="J5787" s="2" t="s">
        <v>21</v>
      </c>
      <c r="K5787" s="2" t="s">
        <v>22</v>
      </c>
      <c r="L5787" s="2">
        <v>205</v>
      </c>
      <c r="M5787" s="2" t="s">
        <v>28</v>
      </c>
      <c r="N5787" s="11">
        <f>L5787/E5787*100</f>
        <v>14.565555658185486</v>
      </c>
      <c r="O5787" s="12" t="str">
        <f>IF(N5787&lt;10,"Low",IF(N5787&lt;20,"Med","High"))</f>
        <v>Med</v>
      </c>
      <c r="P5787" s="12">
        <f>sales*discount</f>
        <v>520.7491</v>
      </c>
      <c r="Q5787" s="12">
        <f>sales-Discount_Values</f>
        <v>886.68090000000007</v>
      </c>
      <c r="R5787" s="12">
        <f>DATEDIF(order_date,delivery_date,"D")</f>
        <v>5</v>
      </c>
      <c r="S5787" s="12"/>
    </row>
    <row r="5788" spans="1:19" ht="14.25" customHeight="1" x14ac:dyDescent="0.35">
      <c r="A5788" s="2" t="s">
        <v>8378</v>
      </c>
      <c r="B5788" s="2">
        <v>108345</v>
      </c>
      <c r="C5788" s="2" t="s">
        <v>13</v>
      </c>
      <c r="D5788" s="2" t="s">
        <v>33</v>
      </c>
      <c r="E5788" s="2">
        <v>1429.28</v>
      </c>
      <c r="F5788" s="2">
        <v>0.25</v>
      </c>
      <c r="G5788" s="2">
        <v>2</v>
      </c>
      <c r="H5788" s="3">
        <v>45324</v>
      </c>
      <c r="I5788" s="3">
        <v>45329</v>
      </c>
      <c r="J5788" s="2" t="s">
        <v>15</v>
      </c>
      <c r="K5788" s="2" t="s">
        <v>22</v>
      </c>
      <c r="L5788" s="2">
        <v>208.22</v>
      </c>
      <c r="M5788" s="2" t="s">
        <v>28</v>
      </c>
      <c r="N5788" s="11">
        <f>L5788/E5788*100</f>
        <v>14.56817418560394</v>
      </c>
      <c r="O5788" s="12" t="str">
        <f>IF(N5788&lt;10,"Low",IF(N5788&lt;20,"Med","High"))</f>
        <v>Med</v>
      </c>
      <c r="P5788" s="12">
        <f>sales*discount</f>
        <v>357.32</v>
      </c>
      <c r="Q5788" s="12">
        <f>sales-Discount_Values</f>
        <v>1071.96</v>
      </c>
      <c r="R5788" s="12">
        <f>DATEDIF(order_date,delivery_date,"D")</f>
        <v>5</v>
      </c>
      <c r="S5788" s="12"/>
    </row>
    <row r="5789" spans="1:19" ht="14.25" customHeight="1" x14ac:dyDescent="0.35">
      <c r="A5789" s="2" t="s">
        <v>2404</v>
      </c>
      <c r="B5789" s="2">
        <v>102371</v>
      </c>
      <c r="C5789" s="2" t="s">
        <v>19</v>
      </c>
      <c r="D5789" s="2" t="s">
        <v>26</v>
      </c>
      <c r="E5789" s="2">
        <v>728.22</v>
      </c>
      <c r="F5789" s="2">
        <v>0.45</v>
      </c>
      <c r="G5789" s="2">
        <v>8</v>
      </c>
      <c r="H5789" s="3">
        <v>45408</v>
      </c>
      <c r="I5789" s="3">
        <v>45411</v>
      </c>
      <c r="J5789" s="2" t="s">
        <v>31</v>
      </c>
      <c r="K5789" s="2" t="s">
        <v>27</v>
      </c>
      <c r="L5789" s="2">
        <v>106.1</v>
      </c>
      <c r="M5789" s="2" t="s">
        <v>39</v>
      </c>
      <c r="N5789" s="11">
        <f>L5789/E5789*100</f>
        <v>14.569772870835735</v>
      </c>
      <c r="O5789" s="12" t="str">
        <f>IF(N5789&lt;10,"Low",IF(N5789&lt;20,"Med","High"))</f>
        <v>Med</v>
      </c>
      <c r="P5789" s="12">
        <f>sales*discount</f>
        <v>327.69900000000001</v>
      </c>
      <c r="Q5789" s="12">
        <f>sales-Discount_Values</f>
        <v>400.52100000000002</v>
      </c>
      <c r="R5789" s="12">
        <f>DATEDIF(order_date,delivery_date,"D")</f>
        <v>3</v>
      </c>
      <c r="S5789" s="12"/>
    </row>
    <row r="5790" spans="1:19" ht="14.25" customHeight="1" x14ac:dyDescent="0.35">
      <c r="A5790" s="2" t="s">
        <v>10921</v>
      </c>
      <c r="B5790" s="2">
        <v>110888</v>
      </c>
      <c r="C5790" s="2" t="s">
        <v>13</v>
      </c>
      <c r="D5790" s="2" t="s">
        <v>26</v>
      </c>
      <c r="E5790" s="2">
        <v>1376.38</v>
      </c>
      <c r="F5790" s="2">
        <v>0.4</v>
      </c>
      <c r="G5790" s="2">
        <v>5</v>
      </c>
      <c r="H5790" s="3">
        <v>45405</v>
      </c>
      <c r="I5790" s="3">
        <v>45407</v>
      </c>
      <c r="J5790" s="2" t="s">
        <v>15</v>
      </c>
      <c r="K5790" s="2" t="s">
        <v>22</v>
      </c>
      <c r="L5790" s="2">
        <v>200.57</v>
      </c>
      <c r="M5790" s="2" t="s">
        <v>39</v>
      </c>
      <c r="N5790" s="11">
        <f>L5790/E5790*100</f>
        <v>14.572283816969151</v>
      </c>
      <c r="O5790" s="12" t="str">
        <f>IF(N5790&lt;10,"Low",IF(N5790&lt;20,"Med","High"))</f>
        <v>Med</v>
      </c>
      <c r="P5790" s="12">
        <f>sales*discount</f>
        <v>550.55200000000002</v>
      </c>
      <c r="Q5790" s="12">
        <f>sales-Discount_Values</f>
        <v>825.82800000000009</v>
      </c>
      <c r="R5790" s="12">
        <f>DATEDIF(order_date,delivery_date,"D")</f>
        <v>2</v>
      </c>
      <c r="S5790" s="12"/>
    </row>
    <row r="5791" spans="1:19" ht="14.25" customHeight="1" x14ac:dyDescent="0.35">
      <c r="A5791" s="2" t="s">
        <v>13875</v>
      </c>
      <c r="B5791" s="2">
        <v>113842</v>
      </c>
      <c r="C5791" s="2" t="s">
        <v>19</v>
      </c>
      <c r="D5791" s="2" t="s">
        <v>26</v>
      </c>
      <c r="E5791" s="2">
        <v>4606.17</v>
      </c>
      <c r="F5791" s="2">
        <v>0.21</v>
      </c>
      <c r="G5791" s="2">
        <v>8</v>
      </c>
      <c r="H5791" s="3">
        <v>44988</v>
      </c>
      <c r="I5791" s="3">
        <v>44993</v>
      </c>
      <c r="J5791" s="2" t="s">
        <v>15</v>
      </c>
      <c r="K5791" s="2" t="s">
        <v>16</v>
      </c>
      <c r="L5791" s="2">
        <v>671.42</v>
      </c>
      <c r="M5791" s="2" t="s">
        <v>39</v>
      </c>
      <c r="N5791" s="11">
        <f>L5791/E5791*100</f>
        <v>14.576535386231946</v>
      </c>
      <c r="O5791" s="12" t="str">
        <f>IF(N5791&lt;10,"Low",IF(N5791&lt;20,"Med","High"))</f>
        <v>Med</v>
      </c>
      <c r="P5791" s="12">
        <f>sales*discount</f>
        <v>967.29570000000001</v>
      </c>
      <c r="Q5791" s="12">
        <f>sales-Discount_Values</f>
        <v>3638.8742999999999</v>
      </c>
      <c r="R5791" s="12">
        <f>DATEDIF(order_date,delivery_date,"D")</f>
        <v>5</v>
      </c>
      <c r="S5791" s="12"/>
    </row>
    <row r="5792" spans="1:19" ht="14.25" customHeight="1" x14ac:dyDescent="0.35">
      <c r="A5792" s="2" t="s">
        <v>3014</v>
      </c>
      <c r="B5792" s="2">
        <v>102981</v>
      </c>
      <c r="C5792" s="2" t="s">
        <v>19</v>
      </c>
      <c r="D5792" s="2" t="s">
        <v>20</v>
      </c>
      <c r="E5792" s="2">
        <v>4844.0600000000004</v>
      </c>
      <c r="F5792" s="2">
        <v>0.18</v>
      </c>
      <c r="G5792" s="2">
        <v>4</v>
      </c>
      <c r="H5792" s="3">
        <v>45184</v>
      </c>
      <c r="I5792" s="3">
        <v>45191</v>
      </c>
      <c r="J5792" s="2" t="s">
        <v>15</v>
      </c>
      <c r="K5792" s="2" t="s">
        <v>16</v>
      </c>
      <c r="L5792" s="2">
        <v>706.1</v>
      </c>
      <c r="M5792" s="2" t="s">
        <v>23</v>
      </c>
      <c r="N5792" s="11">
        <f>L5792/E5792*100</f>
        <v>14.576615483705815</v>
      </c>
      <c r="O5792" s="12" t="str">
        <f>IF(N5792&lt;10,"Low",IF(N5792&lt;20,"Med","High"))</f>
        <v>Med</v>
      </c>
      <c r="P5792" s="12">
        <f>sales*discount</f>
        <v>871.93080000000009</v>
      </c>
      <c r="Q5792" s="12">
        <f>sales-Discount_Values</f>
        <v>3972.1292000000003</v>
      </c>
      <c r="R5792" s="12">
        <f>DATEDIF(order_date,delivery_date,"D")</f>
        <v>7</v>
      </c>
      <c r="S5792" s="12"/>
    </row>
    <row r="5793" spans="1:19" ht="14.25" customHeight="1" x14ac:dyDescent="0.35">
      <c r="A5793" s="2" t="s">
        <v>15052</v>
      </c>
      <c r="B5793" s="2">
        <v>115019</v>
      </c>
      <c r="C5793" s="2" t="s">
        <v>19</v>
      </c>
      <c r="D5793" s="2" t="s">
        <v>33</v>
      </c>
      <c r="E5793" s="2">
        <v>3937.93</v>
      </c>
      <c r="F5793" s="2">
        <v>0.23</v>
      </c>
      <c r="G5793" s="2">
        <v>5</v>
      </c>
      <c r="H5793" s="3">
        <v>45304</v>
      </c>
      <c r="I5793" s="3">
        <v>45308</v>
      </c>
      <c r="J5793" s="2" t="s">
        <v>31</v>
      </c>
      <c r="K5793" s="2" t="s">
        <v>27</v>
      </c>
      <c r="L5793" s="2">
        <v>574.09</v>
      </c>
      <c r="M5793" s="2" t="s">
        <v>17</v>
      </c>
      <c r="N5793" s="11">
        <f>L5793/E5793*100</f>
        <v>14.578471430421569</v>
      </c>
      <c r="O5793" s="12" t="str">
        <f>IF(N5793&lt;10,"Low",IF(N5793&lt;20,"Med","High"))</f>
        <v>Med</v>
      </c>
      <c r="P5793" s="12">
        <f>sales*discount</f>
        <v>905.72389999999996</v>
      </c>
      <c r="Q5793" s="12">
        <f>sales-Discount_Values</f>
        <v>3032.2060999999999</v>
      </c>
      <c r="R5793" s="12">
        <f>DATEDIF(order_date,delivery_date,"D")</f>
        <v>4</v>
      </c>
      <c r="S5793" s="12"/>
    </row>
    <row r="5794" spans="1:19" ht="14.25" customHeight="1" x14ac:dyDescent="0.35">
      <c r="A5794" s="2" t="s">
        <v>13366</v>
      </c>
      <c r="B5794" s="2">
        <v>113333</v>
      </c>
      <c r="C5794" s="2" t="s">
        <v>19</v>
      </c>
      <c r="D5794" s="2" t="s">
        <v>14</v>
      </c>
      <c r="E5794" s="2">
        <v>4400.58</v>
      </c>
      <c r="F5794" s="2">
        <v>0.38</v>
      </c>
      <c r="G5794" s="2">
        <v>1</v>
      </c>
      <c r="H5794" s="3">
        <v>45633</v>
      </c>
      <c r="I5794" s="3">
        <v>45634</v>
      </c>
      <c r="J5794" s="2" t="s">
        <v>21</v>
      </c>
      <c r="K5794" s="2" t="s">
        <v>16</v>
      </c>
      <c r="L5794" s="2">
        <v>641.55999999999995</v>
      </c>
      <c r="M5794" s="2" t="s">
        <v>28</v>
      </c>
      <c r="N5794" s="11">
        <f>L5794/E5794*100</f>
        <v>14.578987315308437</v>
      </c>
      <c r="O5794" s="12" t="str">
        <f>IF(N5794&lt;10,"Low",IF(N5794&lt;20,"Med","High"))</f>
        <v>Med</v>
      </c>
      <c r="P5794" s="12">
        <f>sales*discount</f>
        <v>1672.2203999999999</v>
      </c>
      <c r="Q5794" s="12">
        <f>sales-Discount_Values</f>
        <v>2728.3595999999998</v>
      </c>
      <c r="R5794" s="12">
        <f>DATEDIF(order_date,delivery_date,"D")</f>
        <v>1</v>
      </c>
      <c r="S5794" s="12"/>
    </row>
    <row r="5795" spans="1:19" ht="14.25" customHeight="1" x14ac:dyDescent="0.35">
      <c r="A5795" s="2" t="s">
        <v>88</v>
      </c>
      <c r="B5795" s="2">
        <v>100055</v>
      </c>
      <c r="C5795" s="2" t="s">
        <v>19</v>
      </c>
      <c r="D5795" s="2" t="s">
        <v>14</v>
      </c>
      <c r="E5795" s="2">
        <v>1910.1</v>
      </c>
      <c r="F5795" s="2">
        <v>0.27</v>
      </c>
      <c r="G5795" s="2">
        <v>4</v>
      </c>
      <c r="H5795" s="3">
        <v>45303</v>
      </c>
      <c r="I5795" s="3">
        <v>45305</v>
      </c>
      <c r="J5795" s="2" t="s">
        <v>31</v>
      </c>
      <c r="K5795" s="2" t="s">
        <v>27</v>
      </c>
      <c r="L5795" s="2">
        <v>278.48</v>
      </c>
      <c r="M5795" s="2" t="s">
        <v>17</v>
      </c>
      <c r="N5795" s="11">
        <f>L5795/E5795*100</f>
        <v>14.579341395738446</v>
      </c>
      <c r="O5795" s="12" t="str">
        <f>IF(N5795&lt;10,"Low",IF(N5795&lt;20,"Med","High"))</f>
        <v>Med</v>
      </c>
      <c r="P5795" s="12">
        <f>sales*discount</f>
        <v>515.72699999999998</v>
      </c>
      <c r="Q5795" s="12">
        <f>sales-Discount_Values</f>
        <v>1394.373</v>
      </c>
      <c r="R5795" s="12">
        <f>DATEDIF(order_date,delivery_date,"D")</f>
        <v>2</v>
      </c>
      <c r="S5795" s="12"/>
    </row>
    <row r="5796" spans="1:19" ht="14.25" customHeight="1" x14ac:dyDescent="0.35">
      <c r="A5796" s="2" t="s">
        <v>10025</v>
      </c>
      <c r="B5796" s="2">
        <v>109992</v>
      </c>
      <c r="C5796" s="2" t="s">
        <v>41</v>
      </c>
      <c r="D5796" s="2" t="s">
        <v>33</v>
      </c>
      <c r="E5796" s="2">
        <v>1872.34</v>
      </c>
      <c r="F5796" s="2">
        <v>0.28000000000000003</v>
      </c>
      <c r="G5796" s="2">
        <v>9</v>
      </c>
      <c r="H5796" s="3">
        <v>45431</v>
      </c>
      <c r="I5796" s="3">
        <v>45434</v>
      </c>
      <c r="J5796" s="2" t="s">
        <v>21</v>
      </c>
      <c r="K5796" s="2" t="s">
        <v>16</v>
      </c>
      <c r="L5796" s="2">
        <v>272.98</v>
      </c>
      <c r="M5796" s="2" t="s">
        <v>34</v>
      </c>
      <c r="N5796" s="11">
        <f>L5796/E5796*100</f>
        <v>14.579616949912943</v>
      </c>
      <c r="O5796" s="12" t="str">
        <f>IF(N5796&lt;10,"Low",IF(N5796&lt;20,"Med","High"))</f>
        <v>Med</v>
      </c>
      <c r="P5796" s="12">
        <f>sales*discount</f>
        <v>524.25520000000006</v>
      </c>
      <c r="Q5796" s="12">
        <f>sales-Discount_Values</f>
        <v>1348.0847999999999</v>
      </c>
      <c r="R5796" s="12">
        <f>DATEDIF(order_date,delivery_date,"D")</f>
        <v>3</v>
      </c>
      <c r="S5796" s="12"/>
    </row>
    <row r="5797" spans="1:19" ht="14.25" customHeight="1" x14ac:dyDescent="0.35">
      <c r="A5797" s="2" t="s">
        <v>4296</v>
      </c>
      <c r="B5797" s="2">
        <v>104263</v>
      </c>
      <c r="C5797" s="2" t="s">
        <v>25</v>
      </c>
      <c r="D5797" s="2" t="s">
        <v>14</v>
      </c>
      <c r="E5797" s="2">
        <v>1656.53</v>
      </c>
      <c r="F5797" s="2">
        <v>0.39</v>
      </c>
      <c r="G5797" s="2">
        <v>1</v>
      </c>
      <c r="H5797" s="3">
        <v>45492</v>
      </c>
      <c r="I5797" s="3">
        <v>45496</v>
      </c>
      <c r="J5797" s="2" t="s">
        <v>15</v>
      </c>
      <c r="K5797" s="2" t="s">
        <v>22</v>
      </c>
      <c r="L5797" s="2">
        <v>241.59</v>
      </c>
      <c r="M5797" s="2" t="s">
        <v>34</v>
      </c>
      <c r="N5797" s="11">
        <f>L5797/E5797*100</f>
        <v>14.584100499236355</v>
      </c>
      <c r="O5797" s="12" t="str">
        <f>IF(N5797&lt;10,"Low",IF(N5797&lt;20,"Med","High"))</f>
        <v>Med</v>
      </c>
      <c r="P5797" s="12">
        <f>sales*discount</f>
        <v>646.04669999999999</v>
      </c>
      <c r="Q5797" s="12">
        <f>sales-Discount_Values</f>
        <v>1010.4833</v>
      </c>
      <c r="R5797" s="12">
        <f>DATEDIF(order_date,delivery_date,"D")</f>
        <v>4</v>
      </c>
      <c r="S5797" s="12"/>
    </row>
    <row r="5798" spans="1:19" ht="14.25" customHeight="1" x14ac:dyDescent="0.35">
      <c r="A5798" s="2" t="s">
        <v>13624</v>
      </c>
      <c r="B5798" s="2">
        <v>113591</v>
      </c>
      <c r="C5798" s="2" t="s">
        <v>19</v>
      </c>
      <c r="D5798" s="2" t="s">
        <v>14</v>
      </c>
      <c r="E5798" s="2">
        <v>4934.8500000000004</v>
      </c>
      <c r="F5798" s="2">
        <v>0.01</v>
      </c>
      <c r="G5798" s="2">
        <v>3</v>
      </c>
      <c r="H5798" s="3">
        <v>44938</v>
      </c>
      <c r="I5798" s="3">
        <v>44939</v>
      </c>
      <c r="J5798" s="2" t="s">
        <v>15</v>
      </c>
      <c r="K5798" s="2" t="s">
        <v>22</v>
      </c>
      <c r="L5798" s="2">
        <v>719.78</v>
      </c>
      <c r="M5798" s="2" t="s">
        <v>17</v>
      </c>
      <c r="N5798" s="11">
        <f>L5798/E5798*100</f>
        <v>14.58565103295946</v>
      </c>
      <c r="O5798" s="12" t="str">
        <f>IF(N5798&lt;10,"Low",IF(N5798&lt;20,"Med","High"))</f>
        <v>Med</v>
      </c>
      <c r="P5798" s="12">
        <f>sales*discount</f>
        <v>49.348500000000001</v>
      </c>
      <c r="Q5798" s="12">
        <f>sales-Discount_Values</f>
        <v>4885.5015000000003</v>
      </c>
      <c r="R5798" s="12">
        <f>DATEDIF(order_date,delivery_date,"D")</f>
        <v>1</v>
      </c>
      <c r="S5798" s="12"/>
    </row>
    <row r="5799" spans="1:19" ht="14.25" customHeight="1" x14ac:dyDescent="0.35">
      <c r="A5799" s="2" t="s">
        <v>13484</v>
      </c>
      <c r="B5799" s="2">
        <v>113451</v>
      </c>
      <c r="C5799" s="2" t="s">
        <v>41</v>
      </c>
      <c r="D5799" s="2" t="s">
        <v>26</v>
      </c>
      <c r="E5799" s="2">
        <v>184.7</v>
      </c>
      <c r="F5799" s="2">
        <v>0.27</v>
      </c>
      <c r="G5799" s="2">
        <v>9</v>
      </c>
      <c r="H5799" s="3">
        <v>45196</v>
      </c>
      <c r="I5799" s="3">
        <v>45199</v>
      </c>
      <c r="J5799" s="2" t="s">
        <v>15</v>
      </c>
      <c r="K5799" s="2" t="s">
        <v>16</v>
      </c>
      <c r="L5799" s="2">
        <v>26.94</v>
      </c>
      <c r="M5799" s="2" t="s">
        <v>17</v>
      </c>
      <c r="N5799" s="11">
        <f>L5799/E5799*100</f>
        <v>14.585814834867353</v>
      </c>
      <c r="O5799" s="12" t="str">
        <f>IF(N5799&lt;10,"Low",IF(N5799&lt;20,"Med","High"))</f>
        <v>Med</v>
      </c>
      <c r="P5799" s="12">
        <f>sales*discount</f>
        <v>49.869</v>
      </c>
      <c r="Q5799" s="12">
        <f>sales-Discount_Values</f>
        <v>134.83099999999999</v>
      </c>
      <c r="R5799" s="12">
        <f>DATEDIF(order_date,delivery_date,"D")</f>
        <v>3</v>
      </c>
      <c r="S5799" s="12"/>
    </row>
    <row r="5800" spans="1:19" ht="14.25" customHeight="1" x14ac:dyDescent="0.35">
      <c r="A5800" s="2" t="s">
        <v>5001</v>
      </c>
      <c r="B5800" s="2">
        <v>104968</v>
      </c>
      <c r="C5800" s="2" t="s">
        <v>13</v>
      </c>
      <c r="D5800" s="2" t="s">
        <v>36</v>
      </c>
      <c r="E5800" s="2">
        <v>2808.87</v>
      </c>
      <c r="F5800" s="2">
        <v>0.27</v>
      </c>
      <c r="G5800" s="2">
        <v>8</v>
      </c>
      <c r="H5800" s="3">
        <v>45278</v>
      </c>
      <c r="I5800" s="3">
        <v>45285</v>
      </c>
      <c r="J5800" s="2" t="s">
        <v>31</v>
      </c>
      <c r="K5800" s="2" t="s">
        <v>27</v>
      </c>
      <c r="L5800" s="2">
        <v>409.73</v>
      </c>
      <c r="M5800" s="2" t="s">
        <v>17</v>
      </c>
      <c r="N5800" s="11">
        <f>L5800/E5800*100</f>
        <v>14.587004738560347</v>
      </c>
      <c r="O5800" s="12" t="str">
        <f>IF(N5800&lt;10,"Low",IF(N5800&lt;20,"Med","High"))</f>
        <v>Med</v>
      </c>
      <c r="P5800" s="12">
        <f>sales*discount</f>
        <v>758.39490000000001</v>
      </c>
      <c r="Q5800" s="12">
        <f>sales-Discount_Values</f>
        <v>2050.4750999999997</v>
      </c>
      <c r="R5800" s="12">
        <f>DATEDIF(order_date,delivery_date,"D")</f>
        <v>7</v>
      </c>
      <c r="S5800" s="12"/>
    </row>
    <row r="5801" spans="1:19" ht="14.25" customHeight="1" x14ac:dyDescent="0.35">
      <c r="A5801" s="2" t="s">
        <v>1761</v>
      </c>
      <c r="B5801" s="2">
        <v>101728</v>
      </c>
      <c r="C5801" s="2" t="s">
        <v>41</v>
      </c>
      <c r="D5801" s="2" t="s">
        <v>36</v>
      </c>
      <c r="E5801" s="2">
        <v>3929.1</v>
      </c>
      <c r="F5801" s="2">
        <v>0.05</v>
      </c>
      <c r="G5801" s="2">
        <v>9</v>
      </c>
      <c r="H5801" s="3">
        <v>45496</v>
      </c>
      <c r="I5801" s="3">
        <v>45503</v>
      </c>
      <c r="J5801" s="2" t="s">
        <v>21</v>
      </c>
      <c r="K5801" s="2" t="s">
        <v>22</v>
      </c>
      <c r="L5801" s="2">
        <v>573.15</v>
      </c>
      <c r="M5801" s="2" t="s">
        <v>34</v>
      </c>
      <c r="N5801" s="11">
        <f>L5801/E5801*100</f>
        <v>14.587310071008627</v>
      </c>
      <c r="O5801" s="12" t="str">
        <f>IF(N5801&lt;10,"Low",IF(N5801&lt;20,"Med","High"))</f>
        <v>Med</v>
      </c>
      <c r="P5801" s="12">
        <f>sales*discount</f>
        <v>196.45500000000001</v>
      </c>
      <c r="Q5801" s="12">
        <f>sales-Discount_Values</f>
        <v>3732.645</v>
      </c>
      <c r="R5801" s="12">
        <f>DATEDIF(order_date,delivery_date,"D")</f>
        <v>7</v>
      </c>
      <c r="S5801" s="12"/>
    </row>
    <row r="5802" spans="1:19" ht="14.25" customHeight="1" x14ac:dyDescent="0.35">
      <c r="A5802" s="2" t="s">
        <v>2248</v>
      </c>
      <c r="B5802" s="2">
        <v>102215</v>
      </c>
      <c r="C5802" s="2" t="s">
        <v>41</v>
      </c>
      <c r="D5802" s="2" t="s">
        <v>26</v>
      </c>
      <c r="E5802" s="2">
        <v>3117.63</v>
      </c>
      <c r="F5802" s="2">
        <v>0.41</v>
      </c>
      <c r="G5802" s="2">
        <v>5</v>
      </c>
      <c r="H5802" s="3">
        <v>45341</v>
      </c>
      <c r="I5802" s="3">
        <v>45344</v>
      </c>
      <c r="J5802" s="2" t="s">
        <v>15</v>
      </c>
      <c r="K5802" s="2" t="s">
        <v>27</v>
      </c>
      <c r="L5802" s="2">
        <v>454.81</v>
      </c>
      <c r="M5802" s="2" t="s">
        <v>48</v>
      </c>
      <c r="N5802" s="11">
        <f>L5802/E5802*100</f>
        <v>14.588325105929826</v>
      </c>
      <c r="O5802" s="12" t="str">
        <f>IF(N5802&lt;10,"Low",IF(N5802&lt;20,"Med","High"))</f>
        <v>Med</v>
      </c>
      <c r="P5802" s="12">
        <f>sales*discount</f>
        <v>1278.2283</v>
      </c>
      <c r="Q5802" s="12">
        <f>sales-Discount_Values</f>
        <v>1839.4017000000001</v>
      </c>
      <c r="R5802" s="12">
        <f>DATEDIF(order_date,delivery_date,"D")</f>
        <v>3</v>
      </c>
      <c r="S5802" s="12"/>
    </row>
    <row r="5803" spans="1:19" ht="14.25" customHeight="1" x14ac:dyDescent="0.35">
      <c r="A5803" s="2" t="s">
        <v>13031</v>
      </c>
      <c r="B5803" s="2">
        <v>112998</v>
      </c>
      <c r="C5803" s="2" t="s">
        <v>25</v>
      </c>
      <c r="D5803" s="2" t="s">
        <v>26</v>
      </c>
      <c r="E5803" s="2">
        <v>2621.2800000000002</v>
      </c>
      <c r="F5803" s="2">
        <v>0.35</v>
      </c>
      <c r="G5803" s="2">
        <v>9</v>
      </c>
      <c r="H5803" s="3">
        <v>45143</v>
      </c>
      <c r="I5803" s="3">
        <v>45146</v>
      </c>
      <c r="J5803" s="2" t="s">
        <v>15</v>
      </c>
      <c r="K5803" s="2" t="s">
        <v>16</v>
      </c>
      <c r="L5803" s="2">
        <v>382.42</v>
      </c>
      <c r="M5803" s="2" t="s">
        <v>23</v>
      </c>
      <c r="N5803" s="11">
        <f>L5803/E5803*100</f>
        <v>14.589055728499053</v>
      </c>
      <c r="O5803" s="12" t="str">
        <f>IF(N5803&lt;10,"Low",IF(N5803&lt;20,"Med","High"))</f>
        <v>Med</v>
      </c>
      <c r="P5803" s="12">
        <f>sales*discount</f>
        <v>917.44799999999998</v>
      </c>
      <c r="Q5803" s="12">
        <f>sales-Discount_Values</f>
        <v>1703.8320000000003</v>
      </c>
      <c r="R5803" s="12">
        <f>DATEDIF(order_date,delivery_date,"D")</f>
        <v>3</v>
      </c>
      <c r="S5803" s="12"/>
    </row>
    <row r="5804" spans="1:19" ht="14.25" customHeight="1" x14ac:dyDescent="0.35">
      <c r="A5804" s="2" t="s">
        <v>1503</v>
      </c>
      <c r="B5804" s="2">
        <v>101470</v>
      </c>
      <c r="C5804" s="2" t="s">
        <v>25</v>
      </c>
      <c r="D5804" s="2" t="s">
        <v>36</v>
      </c>
      <c r="E5804" s="2">
        <v>651.9</v>
      </c>
      <c r="F5804" s="2">
        <v>0.23</v>
      </c>
      <c r="G5804" s="2">
        <v>4</v>
      </c>
      <c r="H5804" s="3">
        <v>45654</v>
      </c>
      <c r="I5804" s="3">
        <v>45658</v>
      </c>
      <c r="J5804" s="2" t="s">
        <v>21</v>
      </c>
      <c r="K5804" s="2" t="s">
        <v>16</v>
      </c>
      <c r="L5804" s="2">
        <v>95.12</v>
      </c>
      <c r="M5804" s="2" t="s">
        <v>34</v>
      </c>
      <c r="N5804" s="11">
        <f>L5804/E5804*100</f>
        <v>14.591194968553461</v>
      </c>
      <c r="O5804" s="12" t="str">
        <f>IF(N5804&lt;10,"Low",IF(N5804&lt;20,"Med","High"))</f>
        <v>Med</v>
      </c>
      <c r="P5804" s="12">
        <f>sales*discount</f>
        <v>149.93700000000001</v>
      </c>
      <c r="Q5804" s="12">
        <f>sales-Discount_Values</f>
        <v>501.96299999999997</v>
      </c>
      <c r="R5804" s="12">
        <f>DATEDIF(order_date,delivery_date,"D")</f>
        <v>4</v>
      </c>
      <c r="S5804" s="12"/>
    </row>
    <row r="5805" spans="1:19" ht="14.25" customHeight="1" x14ac:dyDescent="0.35">
      <c r="A5805" s="2" t="s">
        <v>2982</v>
      </c>
      <c r="B5805" s="2">
        <v>102949</v>
      </c>
      <c r="C5805" s="2" t="s">
        <v>19</v>
      </c>
      <c r="D5805" s="2" t="s">
        <v>33</v>
      </c>
      <c r="E5805" s="2">
        <v>751.15</v>
      </c>
      <c r="F5805" s="2">
        <v>0.35</v>
      </c>
      <c r="G5805" s="2">
        <v>9</v>
      </c>
      <c r="H5805" s="3">
        <v>45514</v>
      </c>
      <c r="I5805" s="3">
        <v>45519</v>
      </c>
      <c r="J5805" s="2" t="s">
        <v>15</v>
      </c>
      <c r="K5805" s="2" t="s">
        <v>22</v>
      </c>
      <c r="L5805" s="2">
        <v>109.63</v>
      </c>
      <c r="M5805" s="2" t="s">
        <v>23</v>
      </c>
      <c r="N5805" s="11">
        <f>L5805/E5805*100</f>
        <v>14.594954403248353</v>
      </c>
      <c r="O5805" s="12" t="str">
        <f>IF(N5805&lt;10,"Low",IF(N5805&lt;20,"Med","High"))</f>
        <v>Med</v>
      </c>
      <c r="P5805" s="12">
        <f>sales*discount</f>
        <v>262.90249999999997</v>
      </c>
      <c r="Q5805" s="12">
        <f>sales-Discount_Values</f>
        <v>488.2475</v>
      </c>
      <c r="R5805" s="12">
        <f>DATEDIF(order_date,delivery_date,"D")</f>
        <v>5</v>
      </c>
      <c r="S5805" s="12"/>
    </row>
    <row r="5806" spans="1:19" ht="14.25" customHeight="1" x14ac:dyDescent="0.35">
      <c r="A5806" s="2" t="s">
        <v>8937</v>
      </c>
      <c r="B5806" s="2">
        <v>108904</v>
      </c>
      <c r="C5806" s="2" t="s">
        <v>13</v>
      </c>
      <c r="D5806" s="2" t="s">
        <v>26</v>
      </c>
      <c r="E5806" s="2">
        <v>4660.67</v>
      </c>
      <c r="F5806" s="2">
        <v>0.17</v>
      </c>
      <c r="G5806" s="2">
        <v>3</v>
      </c>
      <c r="H5806" s="3">
        <v>45589</v>
      </c>
      <c r="I5806" s="3">
        <v>45593</v>
      </c>
      <c r="J5806" s="2" t="s">
        <v>21</v>
      </c>
      <c r="K5806" s="2" t="s">
        <v>16</v>
      </c>
      <c r="L5806" s="2">
        <v>680.29</v>
      </c>
      <c r="M5806" s="2" t="s">
        <v>23</v>
      </c>
      <c r="N5806" s="11">
        <f>L5806/E5806*100</f>
        <v>14.596399230153603</v>
      </c>
      <c r="O5806" s="12" t="str">
        <f>IF(N5806&lt;10,"Low",IF(N5806&lt;20,"Med","High"))</f>
        <v>Med</v>
      </c>
      <c r="P5806" s="12">
        <f>sales*discount</f>
        <v>792.3139000000001</v>
      </c>
      <c r="Q5806" s="12">
        <f>sales-Discount_Values</f>
        <v>3868.3561</v>
      </c>
      <c r="R5806" s="12">
        <f>DATEDIF(order_date,delivery_date,"D")</f>
        <v>4</v>
      </c>
      <c r="S5806" s="12"/>
    </row>
    <row r="5807" spans="1:19" ht="14.25" customHeight="1" x14ac:dyDescent="0.35">
      <c r="A5807" s="2" t="s">
        <v>11188</v>
      </c>
      <c r="B5807" s="2">
        <v>111155</v>
      </c>
      <c r="C5807" s="2" t="s">
        <v>25</v>
      </c>
      <c r="D5807" s="2" t="s">
        <v>20</v>
      </c>
      <c r="E5807" s="2">
        <v>4741.6499999999996</v>
      </c>
      <c r="F5807" s="2">
        <v>0.28000000000000003</v>
      </c>
      <c r="G5807" s="2">
        <v>9</v>
      </c>
      <c r="H5807" s="3">
        <v>45204</v>
      </c>
      <c r="I5807" s="3">
        <v>45206</v>
      </c>
      <c r="J5807" s="2" t="s">
        <v>31</v>
      </c>
      <c r="K5807" s="2" t="s">
        <v>22</v>
      </c>
      <c r="L5807" s="2">
        <v>692.21</v>
      </c>
      <c r="M5807" s="2" t="s">
        <v>17</v>
      </c>
      <c r="N5807" s="11">
        <f>L5807/E5807*100</f>
        <v>14.598504739911213</v>
      </c>
      <c r="O5807" s="12" t="str">
        <f>IF(N5807&lt;10,"Low",IF(N5807&lt;20,"Med","High"))</f>
        <v>Med</v>
      </c>
      <c r="P5807" s="12">
        <f>sales*discount</f>
        <v>1327.662</v>
      </c>
      <c r="Q5807" s="12">
        <f>sales-Discount_Values</f>
        <v>3413.9879999999994</v>
      </c>
      <c r="R5807" s="12">
        <f>DATEDIF(order_date,delivery_date,"D")</f>
        <v>2</v>
      </c>
      <c r="S5807" s="12"/>
    </row>
    <row r="5808" spans="1:19" ht="14.25" customHeight="1" x14ac:dyDescent="0.35">
      <c r="A5808" s="2" t="s">
        <v>11548</v>
      </c>
      <c r="B5808" s="2">
        <v>111515</v>
      </c>
      <c r="C5808" s="2" t="s">
        <v>41</v>
      </c>
      <c r="D5808" s="2" t="s">
        <v>20</v>
      </c>
      <c r="E5808" s="2">
        <v>460.31</v>
      </c>
      <c r="F5808" s="2">
        <v>0.22</v>
      </c>
      <c r="G5808" s="2">
        <v>9</v>
      </c>
      <c r="H5808" s="3">
        <v>45176</v>
      </c>
      <c r="I5808" s="3">
        <v>45179</v>
      </c>
      <c r="J5808" s="2" t="s">
        <v>21</v>
      </c>
      <c r="K5808" s="2" t="s">
        <v>16</v>
      </c>
      <c r="L5808" s="2">
        <v>67.2</v>
      </c>
      <c r="M5808" s="2" t="s">
        <v>34</v>
      </c>
      <c r="N5808" s="11">
        <f>L5808/E5808*100</f>
        <v>14.598857291825073</v>
      </c>
      <c r="O5808" s="12" t="str">
        <f>IF(N5808&lt;10,"Low",IF(N5808&lt;20,"Med","High"))</f>
        <v>Med</v>
      </c>
      <c r="P5808" s="12">
        <f>sales*discount</f>
        <v>101.26820000000001</v>
      </c>
      <c r="Q5808" s="12">
        <f>sales-Discount_Values</f>
        <v>359.04179999999997</v>
      </c>
      <c r="R5808" s="12">
        <f>DATEDIF(order_date,delivery_date,"D")</f>
        <v>3</v>
      </c>
      <c r="S5808" s="12"/>
    </row>
    <row r="5809" spans="1:19" ht="14.25" customHeight="1" x14ac:dyDescent="0.35">
      <c r="A5809" s="2" t="s">
        <v>4861</v>
      </c>
      <c r="B5809" s="2">
        <v>104828</v>
      </c>
      <c r="C5809" s="2" t="s">
        <v>13</v>
      </c>
      <c r="D5809" s="2" t="s">
        <v>26</v>
      </c>
      <c r="E5809" s="2">
        <v>4054.19</v>
      </c>
      <c r="F5809" s="2">
        <v>0.02</v>
      </c>
      <c r="G5809" s="2">
        <v>3</v>
      </c>
      <c r="H5809" s="3">
        <v>45126</v>
      </c>
      <c r="I5809" s="3">
        <v>45132</v>
      </c>
      <c r="J5809" s="2" t="s">
        <v>31</v>
      </c>
      <c r="K5809" s="2" t="s">
        <v>27</v>
      </c>
      <c r="L5809" s="2">
        <v>591.96</v>
      </c>
      <c r="M5809" s="2" t="s">
        <v>48</v>
      </c>
      <c r="N5809" s="11">
        <f>L5809/E5809*100</f>
        <v>14.601190373416145</v>
      </c>
      <c r="O5809" s="12" t="str">
        <f>IF(N5809&lt;10,"Low",IF(N5809&lt;20,"Med","High"))</f>
        <v>Med</v>
      </c>
      <c r="P5809" s="12">
        <f>sales*discount</f>
        <v>81.083799999999997</v>
      </c>
      <c r="Q5809" s="12">
        <f>sales-Discount_Values</f>
        <v>3973.1062000000002</v>
      </c>
      <c r="R5809" s="12">
        <f>DATEDIF(order_date,delivery_date,"D")</f>
        <v>6</v>
      </c>
      <c r="S5809" s="12"/>
    </row>
    <row r="5810" spans="1:19" ht="14.25" customHeight="1" x14ac:dyDescent="0.35">
      <c r="A5810" s="2" t="s">
        <v>9327</v>
      </c>
      <c r="B5810" s="2">
        <v>109294</v>
      </c>
      <c r="C5810" s="2" t="s">
        <v>19</v>
      </c>
      <c r="D5810" s="2" t="s">
        <v>14</v>
      </c>
      <c r="E5810" s="2">
        <v>852.04</v>
      </c>
      <c r="F5810" s="2">
        <v>0.36</v>
      </c>
      <c r="G5810" s="2">
        <v>7</v>
      </c>
      <c r="H5810" s="3">
        <v>45098</v>
      </c>
      <c r="I5810" s="3">
        <v>45105</v>
      </c>
      <c r="J5810" s="2" t="s">
        <v>15</v>
      </c>
      <c r="K5810" s="2" t="s">
        <v>27</v>
      </c>
      <c r="L5810" s="2">
        <v>124.43</v>
      </c>
      <c r="M5810" s="2" t="s">
        <v>23</v>
      </c>
      <c r="N5810" s="11">
        <f>L5810/E5810*100</f>
        <v>14.603774470682129</v>
      </c>
      <c r="O5810" s="12" t="str">
        <f>IF(N5810&lt;10,"Low",IF(N5810&lt;20,"Med","High"))</f>
        <v>Med</v>
      </c>
      <c r="P5810" s="12">
        <f>sales*discount</f>
        <v>306.73439999999999</v>
      </c>
      <c r="Q5810" s="12">
        <f>sales-Discount_Values</f>
        <v>545.30559999999991</v>
      </c>
      <c r="R5810" s="12">
        <f>DATEDIF(order_date,delivery_date,"D")</f>
        <v>7</v>
      </c>
      <c r="S5810" s="12"/>
    </row>
    <row r="5811" spans="1:19" ht="14.25" customHeight="1" x14ac:dyDescent="0.35">
      <c r="A5811" s="2" t="s">
        <v>554</v>
      </c>
      <c r="B5811" s="2">
        <v>100521</v>
      </c>
      <c r="C5811" s="2" t="s">
        <v>13</v>
      </c>
      <c r="D5811" s="2" t="s">
        <v>26</v>
      </c>
      <c r="E5811" s="2">
        <v>1305.04</v>
      </c>
      <c r="F5811" s="2">
        <v>0.05</v>
      </c>
      <c r="G5811" s="2">
        <v>3</v>
      </c>
      <c r="H5811" s="3">
        <v>45317</v>
      </c>
      <c r="I5811" s="3">
        <v>45318</v>
      </c>
      <c r="J5811" s="2" t="s">
        <v>15</v>
      </c>
      <c r="K5811" s="2" t="s">
        <v>16</v>
      </c>
      <c r="L5811" s="2">
        <v>190.64</v>
      </c>
      <c r="M5811" s="2" t="s">
        <v>28</v>
      </c>
      <c r="N5811" s="11">
        <f>L5811/E5811*100</f>
        <v>14.607981364555874</v>
      </c>
      <c r="O5811" s="12" t="str">
        <f>IF(N5811&lt;10,"Low",IF(N5811&lt;20,"Med","High"))</f>
        <v>Med</v>
      </c>
      <c r="P5811" s="12">
        <f>sales*discount</f>
        <v>65.251999999999995</v>
      </c>
      <c r="Q5811" s="12">
        <f>sales-Discount_Values</f>
        <v>1239.788</v>
      </c>
      <c r="R5811" s="12">
        <f>DATEDIF(order_date,delivery_date,"D")</f>
        <v>1</v>
      </c>
      <c r="S5811" s="12"/>
    </row>
    <row r="5812" spans="1:19" ht="14.25" customHeight="1" x14ac:dyDescent="0.35">
      <c r="A5812" s="2" t="s">
        <v>3337</v>
      </c>
      <c r="B5812" s="2">
        <v>103304</v>
      </c>
      <c r="C5812" s="2" t="s">
        <v>41</v>
      </c>
      <c r="D5812" s="2" t="s">
        <v>33</v>
      </c>
      <c r="E5812" s="2">
        <v>2629</v>
      </c>
      <c r="F5812" s="2">
        <v>0.45</v>
      </c>
      <c r="G5812" s="2">
        <v>6</v>
      </c>
      <c r="H5812" s="3">
        <v>45291</v>
      </c>
      <c r="I5812" s="3">
        <v>45298</v>
      </c>
      <c r="J5812" s="2" t="s">
        <v>31</v>
      </c>
      <c r="K5812" s="2" t="s">
        <v>22</v>
      </c>
      <c r="L5812" s="2">
        <v>384.08</v>
      </c>
      <c r="M5812" s="2" t="s">
        <v>39</v>
      </c>
      <c r="N5812" s="11">
        <f>L5812/E5812*100</f>
        <v>14.609357170026627</v>
      </c>
      <c r="O5812" s="12" t="str">
        <f>IF(N5812&lt;10,"Low",IF(N5812&lt;20,"Med","High"))</f>
        <v>Med</v>
      </c>
      <c r="P5812" s="12">
        <f>sales*discount</f>
        <v>1183.05</v>
      </c>
      <c r="Q5812" s="12">
        <f>sales-Discount_Values</f>
        <v>1445.95</v>
      </c>
      <c r="R5812" s="12">
        <f>DATEDIF(order_date,delivery_date,"D")</f>
        <v>7</v>
      </c>
      <c r="S5812" s="12"/>
    </row>
    <row r="5813" spans="1:19" ht="14.25" customHeight="1" x14ac:dyDescent="0.35">
      <c r="A5813" s="2" t="s">
        <v>5056</v>
      </c>
      <c r="B5813" s="2">
        <v>105023</v>
      </c>
      <c r="C5813" s="2" t="s">
        <v>13</v>
      </c>
      <c r="D5813" s="2" t="s">
        <v>14</v>
      </c>
      <c r="E5813" s="2">
        <v>3960.63</v>
      </c>
      <c r="F5813" s="2">
        <v>0.08</v>
      </c>
      <c r="G5813" s="2">
        <v>4</v>
      </c>
      <c r="H5813" s="3">
        <v>45277</v>
      </c>
      <c r="I5813" s="3">
        <v>45279</v>
      </c>
      <c r="J5813" s="2" t="s">
        <v>31</v>
      </c>
      <c r="K5813" s="2" t="s">
        <v>16</v>
      </c>
      <c r="L5813" s="2">
        <v>578.73</v>
      </c>
      <c r="M5813" s="2" t="s">
        <v>17</v>
      </c>
      <c r="N5813" s="11">
        <f>L5813/E5813*100</f>
        <v>14.612069292006574</v>
      </c>
      <c r="O5813" s="12" t="str">
        <f>IF(N5813&lt;10,"Low",IF(N5813&lt;20,"Med","High"))</f>
        <v>Med</v>
      </c>
      <c r="P5813" s="12">
        <f>sales*discount</f>
        <v>316.85040000000004</v>
      </c>
      <c r="Q5813" s="12">
        <f>sales-Discount_Values</f>
        <v>3643.7795999999998</v>
      </c>
      <c r="R5813" s="12">
        <f>DATEDIF(order_date,delivery_date,"D")</f>
        <v>2</v>
      </c>
      <c r="S5813" s="12"/>
    </row>
    <row r="5814" spans="1:19" ht="14.25" customHeight="1" x14ac:dyDescent="0.35">
      <c r="A5814" s="2" t="s">
        <v>2177</v>
      </c>
      <c r="B5814" s="2">
        <v>102144</v>
      </c>
      <c r="C5814" s="2" t="s">
        <v>25</v>
      </c>
      <c r="D5814" s="2" t="s">
        <v>36</v>
      </c>
      <c r="E5814" s="2">
        <v>4656.92</v>
      </c>
      <c r="F5814" s="2">
        <v>0.08</v>
      </c>
      <c r="G5814" s="2">
        <v>4</v>
      </c>
      <c r="H5814" s="3">
        <v>45204</v>
      </c>
      <c r="I5814" s="3">
        <v>45210</v>
      </c>
      <c r="J5814" s="2" t="s">
        <v>31</v>
      </c>
      <c r="K5814" s="2" t="s">
        <v>22</v>
      </c>
      <c r="L5814" s="2">
        <v>680.8</v>
      </c>
      <c r="M5814" s="2" t="s">
        <v>17</v>
      </c>
      <c r="N5814" s="11">
        <f>L5814/E5814*100</f>
        <v>14.619104472483958</v>
      </c>
      <c r="O5814" s="12" t="str">
        <f>IF(N5814&lt;10,"Low",IF(N5814&lt;20,"Med","High"))</f>
        <v>Med</v>
      </c>
      <c r="P5814" s="12">
        <f>sales*discount</f>
        <v>372.55360000000002</v>
      </c>
      <c r="Q5814" s="12">
        <f>sales-Discount_Values</f>
        <v>4284.3663999999999</v>
      </c>
      <c r="R5814" s="12">
        <f>DATEDIF(order_date,delivery_date,"D")</f>
        <v>6</v>
      </c>
      <c r="S5814" s="12"/>
    </row>
    <row r="5815" spans="1:19" ht="14.25" customHeight="1" x14ac:dyDescent="0.35">
      <c r="A5815" s="2" t="s">
        <v>1716</v>
      </c>
      <c r="B5815" s="2">
        <v>101683</v>
      </c>
      <c r="C5815" s="2" t="s">
        <v>25</v>
      </c>
      <c r="D5815" s="2" t="s">
        <v>14</v>
      </c>
      <c r="E5815" s="2">
        <v>988.89</v>
      </c>
      <c r="F5815" s="2">
        <v>0.09</v>
      </c>
      <c r="G5815" s="2">
        <v>1</v>
      </c>
      <c r="H5815" s="3">
        <v>45270</v>
      </c>
      <c r="I5815" s="3">
        <v>45273</v>
      </c>
      <c r="J5815" s="2" t="s">
        <v>31</v>
      </c>
      <c r="K5815" s="2" t="s">
        <v>16</v>
      </c>
      <c r="L5815" s="2">
        <v>144.57</v>
      </c>
      <c r="M5815" s="2" t="s">
        <v>48</v>
      </c>
      <c r="N5815" s="11">
        <f>L5815/E5815*100</f>
        <v>14.619421775930588</v>
      </c>
      <c r="O5815" s="12" t="str">
        <f>IF(N5815&lt;10,"Low",IF(N5815&lt;20,"Med","High"))</f>
        <v>Med</v>
      </c>
      <c r="P5815" s="12">
        <f>sales*discount</f>
        <v>89.000099999999989</v>
      </c>
      <c r="Q5815" s="12">
        <f>sales-Discount_Values</f>
        <v>899.88990000000001</v>
      </c>
      <c r="R5815" s="12">
        <f>DATEDIF(order_date,delivery_date,"D")</f>
        <v>3</v>
      </c>
      <c r="S5815" s="12"/>
    </row>
    <row r="5816" spans="1:19" ht="14.25" customHeight="1" x14ac:dyDescent="0.35">
      <c r="A5816" s="2" t="s">
        <v>12488</v>
      </c>
      <c r="B5816" s="2">
        <v>112455</v>
      </c>
      <c r="C5816" s="2" t="s">
        <v>41</v>
      </c>
      <c r="D5816" s="2" t="s">
        <v>36</v>
      </c>
      <c r="E5816" s="2">
        <v>1367.62</v>
      </c>
      <c r="F5816" s="2">
        <v>0.45</v>
      </c>
      <c r="G5816" s="2">
        <v>3</v>
      </c>
      <c r="H5816" s="3">
        <v>45062</v>
      </c>
      <c r="I5816" s="3">
        <v>45068</v>
      </c>
      <c r="J5816" s="2" t="s">
        <v>15</v>
      </c>
      <c r="K5816" s="2" t="s">
        <v>27</v>
      </c>
      <c r="L5816" s="2">
        <v>199.95</v>
      </c>
      <c r="M5816" s="2" t="s">
        <v>39</v>
      </c>
      <c r="N5816" s="11">
        <f>L5816/E5816*100</f>
        <v>14.620289261637003</v>
      </c>
      <c r="O5816" s="12" t="str">
        <f>IF(N5816&lt;10,"Low",IF(N5816&lt;20,"Med","High"))</f>
        <v>Med</v>
      </c>
      <c r="P5816" s="12">
        <f>sales*discount</f>
        <v>615.42899999999997</v>
      </c>
      <c r="Q5816" s="12">
        <f>sales-Discount_Values</f>
        <v>752.19099999999992</v>
      </c>
      <c r="R5816" s="12">
        <f>DATEDIF(order_date,delivery_date,"D")</f>
        <v>6</v>
      </c>
      <c r="S5816" s="12"/>
    </row>
    <row r="5817" spans="1:19" ht="14.25" customHeight="1" x14ac:dyDescent="0.35">
      <c r="A5817" s="2" t="s">
        <v>52</v>
      </c>
      <c r="B5817" s="2">
        <v>100019</v>
      </c>
      <c r="C5817" s="2" t="s">
        <v>13</v>
      </c>
      <c r="D5817" s="2" t="s">
        <v>33</v>
      </c>
      <c r="E5817" s="2">
        <v>4974.32</v>
      </c>
      <c r="F5817" s="2">
        <v>0.48</v>
      </c>
      <c r="G5817" s="2">
        <v>3</v>
      </c>
      <c r="H5817" s="3">
        <v>45047</v>
      </c>
      <c r="I5817" s="3">
        <v>45051</v>
      </c>
      <c r="J5817" s="2" t="s">
        <v>21</v>
      </c>
      <c r="K5817" s="2" t="s">
        <v>22</v>
      </c>
      <c r="L5817" s="2">
        <v>727.29</v>
      </c>
      <c r="M5817" s="2" t="s">
        <v>39</v>
      </c>
      <c r="N5817" s="11">
        <f>L5817/E5817*100</f>
        <v>14.620892905965036</v>
      </c>
      <c r="O5817" s="12" t="str">
        <f>IF(N5817&lt;10,"Low",IF(N5817&lt;20,"Med","High"))</f>
        <v>Med</v>
      </c>
      <c r="P5817" s="12">
        <f>sales*discount</f>
        <v>2387.6735999999996</v>
      </c>
      <c r="Q5817" s="12">
        <f>sales-Discount_Values</f>
        <v>2586.6464000000001</v>
      </c>
      <c r="R5817" s="12">
        <f>DATEDIF(order_date,delivery_date,"D")</f>
        <v>4</v>
      </c>
      <c r="S5817" s="12"/>
    </row>
    <row r="5818" spans="1:19" ht="14.25" customHeight="1" x14ac:dyDescent="0.35">
      <c r="A5818" s="2" t="s">
        <v>4952</v>
      </c>
      <c r="B5818" s="2">
        <v>104919</v>
      </c>
      <c r="C5818" s="2" t="s">
        <v>25</v>
      </c>
      <c r="D5818" s="2" t="s">
        <v>20</v>
      </c>
      <c r="E5818" s="2">
        <v>4133.78</v>
      </c>
      <c r="F5818" s="2">
        <v>0.33</v>
      </c>
      <c r="G5818" s="2">
        <v>7</v>
      </c>
      <c r="H5818" s="3">
        <v>44988</v>
      </c>
      <c r="I5818" s="3">
        <v>44991</v>
      </c>
      <c r="J5818" s="2" t="s">
        <v>15</v>
      </c>
      <c r="K5818" s="2" t="s">
        <v>27</v>
      </c>
      <c r="L5818" s="2">
        <v>604.51</v>
      </c>
      <c r="M5818" s="2" t="s">
        <v>34</v>
      </c>
      <c r="N5818" s="11">
        <f>L5818/E5818*100</f>
        <v>14.623661636565084</v>
      </c>
      <c r="O5818" s="12" t="str">
        <f>IF(N5818&lt;10,"Low",IF(N5818&lt;20,"Med","High"))</f>
        <v>Med</v>
      </c>
      <c r="P5818" s="12">
        <f>sales*discount</f>
        <v>1364.1474000000001</v>
      </c>
      <c r="Q5818" s="12">
        <f>sales-Discount_Values</f>
        <v>2769.6325999999999</v>
      </c>
      <c r="R5818" s="12">
        <f>DATEDIF(order_date,delivery_date,"D")</f>
        <v>3</v>
      </c>
      <c r="S5818" s="12"/>
    </row>
    <row r="5819" spans="1:19" ht="14.25" customHeight="1" x14ac:dyDescent="0.35">
      <c r="A5819" s="2" t="s">
        <v>9945</v>
      </c>
      <c r="B5819" s="2">
        <v>109912</v>
      </c>
      <c r="C5819" s="2" t="s">
        <v>19</v>
      </c>
      <c r="D5819" s="2" t="s">
        <v>26</v>
      </c>
      <c r="E5819" s="2">
        <v>209.27</v>
      </c>
      <c r="F5819" s="2">
        <v>0.23</v>
      </c>
      <c r="G5819" s="2">
        <v>6</v>
      </c>
      <c r="H5819" s="3">
        <v>45001</v>
      </c>
      <c r="I5819" s="3">
        <v>45007</v>
      </c>
      <c r="J5819" s="2" t="s">
        <v>31</v>
      </c>
      <c r="K5819" s="2" t="s">
        <v>16</v>
      </c>
      <c r="L5819" s="2">
        <v>30.61</v>
      </c>
      <c r="M5819" s="2" t="s">
        <v>17</v>
      </c>
      <c r="N5819" s="11">
        <f>L5819/E5819*100</f>
        <v>14.627036842356764</v>
      </c>
      <c r="O5819" s="12" t="str">
        <f>IF(N5819&lt;10,"Low",IF(N5819&lt;20,"Med","High"))</f>
        <v>Med</v>
      </c>
      <c r="P5819" s="12">
        <f>sales*discount</f>
        <v>48.132100000000001</v>
      </c>
      <c r="Q5819" s="12">
        <f>sales-Discount_Values</f>
        <v>161.1379</v>
      </c>
      <c r="R5819" s="12">
        <f>DATEDIF(order_date,delivery_date,"D")</f>
        <v>6</v>
      </c>
      <c r="S5819" s="12"/>
    </row>
    <row r="5820" spans="1:19" ht="14.25" customHeight="1" x14ac:dyDescent="0.35">
      <c r="A5820" s="2" t="s">
        <v>7143</v>
      </c>
      <c r="B5820" s="2">
        <v>107110</v>
      </c>
      <c r="C5820" s="2" t="s">
        <v>13</v>
      </c>
      <c r="D5820" s="2" t="s">
        <v>36</v>
      </c>
      <c r="E5820" s="2">
        <v>3519.87</v>
      </c>
      <c r="F5820" s="2">
        <v>0.14000000000000001</v>
      </c>
      <c r="G5820" s="2">
        <v>3</v>
      </c>
      <c r="H5820" s="3">
        <v>45422</v>
      </c>
      <c r="I5820" s="3">
        <v>45425</v>
      </c>
      <c r="J5820" s="2" t="s">
        <v>31</v>
      </c>
      <c r="K5820" s="2" t="s">
        <v>16</v>
      </c>
      <c r="L5820" s="2">
        <v>514.99</v>
      </c>
      <c r="M5820" s="2" t="s">
        <v>23</v>
      </c>
      <c r="N5820" s="11">
        <f>L5820/E5820*100</f>
        <v>14.630938074417521</v>
      </c>
      <c r="O5820" s="12" t="str">
        <f>IF(N5820&lt;10,"Low",IF(N5820&lt;20,"Med","High"))</f>
        <v>Med</v>
      </c>
      <c r="P5820" s="12">
        <f>sales*discount</f>
        <v>492.78180000000003</v>
      </c>
      <c r="Q5820" s="12">
        <f>sales-Discount_Values</f>
        <v>3027.0881999999997</v>
      </c>
      <c r="R5820" s="12">
        <f>DATEDIF(order_date,delivery_date,"D")</f>
        <v>3</v>
      </c>
      <c r="S5820" s="12"/>
    </row>
    <row r="5821" spans="1:19" ht="14.25" customHeight="1" x14ac:dyDescent="0.35">
      <c r="A5821" s="2" t="s">
        <v>2627</v>
      </c>
      <c r="B5821" s="2">
        <v>102594</v>
      </c>
      <c r="C5821" s="2" t="s">
        <v>25</v>
      </c>
      <c r="D5821" s="2" t="s">
        <v>20</v>
      </c>
      <c r="E5821" s="2">
        <v>1221.74</v>
      </c>
      <c r="F5821" s="2">
        <v>0.45</v>
      </c>
      <c r="G5821" s="2">
        <v>9</v>
      </c>
      <c r="H5821" s="3">
        <v>45374</v>
      </c>
      <c r="I5821" s="3">
        <v>45379</v>
      </c>
      <c r="J5821" s="2" t="s">
        <v>21</v>
      </c>
      <c r="K5821" s="2" t="s">
        <v>16</v>
      </c>
      <c r="L5821" s="2">
        <v>178.76</v>
      </c>
      <c r="M5821" s="2" t="s">
        <v>28</v>
      </c>
      <c r="N5821" s="11">
        <f>L5821/E5821*100</f>
        <v>14.631591009543765</v>
      </c>
      <c r="O5821" s="12" t="str">
        <f>IF(N5821&lt;10,"Low",IF(N5821&lt;20,"Med","High"))</f>
        <v>Med</v>
      </c>
      <c r="P5821" s="12">
        <f>sales*discount</f>
        <v>549.78300000000002</v>
      </c>
      <c r="Q5821" s="12">
        <f>sales-Discount_Values</f>
        <v>671.95699999999999</v>
      </c>
      <c r="R5821" s="12">
        <f>DATEDIF(order_date,delivery_date,"D")</f>
        <v>5</v>
      </c>
      <c r="S5821" s="12"/>
    </row>
    <row r="5822" spans="1:19" ht="14.25" customHeight="1" x14ac:dyDescent="0.35">
      <c r="A5822" s="2" t="s">
        <v>5315</v>
      </c>
      <c r="B5822" s="2">
        <v>105282</v>
      </c>
      <c r="C5822" s="2" t="s">
        <v>25</v>
      </c>
      <c r="D5822" s="2" t="s">
        <v>36</v>
      </c>
      <c r="E5822" s="2">
        <v>3975.46</v>
      </c>
      <c r="F5822" s="2">
        <v>0.05</v>
      </c>
      <c r="G5822" s="2">
        <v>4</v>
      </c>
      <c r="H5822" s="3">
        <v>44960</v>
      </c>
      <c r="I5822" s="3">
        <v>44963</v>
      </c>
      <c r="J5822" s="2" t="s">
        <v>15</v>
      </c>
      <c r="K5822" s="2" t="s">
        <v>27</v>
      </c>
      <c r="L5822" s="2">
        <v>581.70000000000005</v>
      </c>
      <c r="M5822" s="2" t="s">
        <v>48</v>
      </c>
      <c r="N5822" s="11">
        <f>L5822/E5822*100</f>
        <v>14.63226897013176</v>
      </c>
      <c r="O5822" s="12" t="str">
        <f>IF(N5822&lt;10,"Low",IF(N5822&lt;20,"Med","High"))</f>
        <v>Med</v>
      </c>
      <c r="P5822" s="12">
        <f>sales*discount</f>
        <v>198.77300000000002</v>
      </c>
      <c r="Q5822" s="12">
        <f>sales-Discount_Values</f>
        <v>3776.6869999999999</v>
      </c>
      <c r="R5822" s="12">
        <f>DATEDIF(order_date,delivery_date,"D")</f>
        <v>3</v>
      </c>
      <c r="S5822" s="12"/>
    </row>
    <row r="5823" spans="1:19" ht="14.25" customHeight="1" x14ac:dyDescent="0.35">
      <c r="A5823" s="2" t="s">
        <v>4134</v>
      </c>
      <c r="B5823" s="2">
        <v>104101</v>
      </c>
      <c r="C5823" s="2" t="s">
        <v>41</v>
      </c>
      <c r="D5823" s="2" t="s">
        <v>33</v>
      </c>
      <c r="E5823" s="2">
        <v>716.9</v>
      </c>
      <c r="F5823" s="2">
        <v>0.21</v>
      </c>
      <c r="G5823" s="2">
        <v>9</v>
      </c>
      <c r="H5823" s="3">
        <v>45347</v>
      </c>
      <c r="I5823" s="3">
        <v>45354</v>
      </c>
      <c r="J5823" s="2" t="s">
        <v>31</v>
      </c>
      <c r="K5823" s="2" t="s">
        <v>27</v>
      </c>
      <c r="L5823" s="2">
        <v>104.9</v>
      </c>
      <c r="M5823" s="2" t="s">
        <v>48</v>
      </c>
      <c r="N5823" s="11">
        <f>L5823/E5823*100</f>
        <v>14.632445250383597</v>
      </c>
      <c r="O5823" s="12" t="str">
        <f>IF(N5823&lt;10,"Low",IF(N5823&lt;20,"Med","High"))</f>
        <v>Med</v>
      </c>
      <c r="P5823" s="12">
        <f>sales*discount</f>
        <v>150.54899999999998</v>
      </c>
      <c r="Q5823" s="12">
        <f>sales-Discount_Values</f>
        <v>566.351</v>
      </c>
      <c r="R5823" s="12">
        <f>DATEDIF(order_date,delivery_date,"D")</f>
        <v>7</v>
      </c>
      <c r="S5823" s="12"/>
    </row>
    <row r="5824" spans="1:19" ht="14.25" customHeight="1" x14ac:dyDescent="0.35">
      <c r="A5824" s="2" t="s">
        <v>1564</v>
      </c>
      <c r="B5824" s="2">
        <v>101531</v>
      </c>
      <c r="C5824" s="2" t="s">
        <v>41</v>
      </c>
      <c r="D5824" s="2" t="s">
        <v>20</v>
      </c>
      <c r="E5824" s="2">
        <v>972.83</v>
      </c>
      <c r="F5824" s="2">
        <v>0.27</v>
      </c>
      <c r="G5824" s="2">
        <v>2</v>
      </c>
      <c r="H5824" s="3">
        <v>45645</v>
      </c>
      <c r="I5824" s="3">
        <v>45652</v>
      </c>
      <c r="J5824" s="2" t="s">
        <v>21</v>
      </c>
      <c r="K5824" s="2" t="s">
        <v>16</v>
      </c>
      <c r="L5824" s="2">
        <v>142.35</v>
      </c>
      <c r="M5824" s="2" t="s">
        <v>48</v>
      </c>
      <c r="N5824" s="11">
        <f>L5824/E5824*100</f>
        <v>14.632566841071922</v>
      </c>
      <c r="O5824" s="12" t="str">
        <f>IF(N5824&lt;10,"Low",IF(N5824&lt;20,"Med","High"))</f>
        <v>Med</v>
      </c>
      <c r="P5824" s="12">
        <f>sales*discount</f>
        <v>262.66410000000002</v>
      </c>
      <c r="Q5824" s="12">
        <f>sales-Discount_Values</f>
        <v>710.16589999999997</v>
      </c>
      <c r="R5824" s="12">
        <f>DATEDIF(order_date,delivery_date,"D")</f>
        <v>7</v>
      </c>
      <c r="S5824" s="12"/>
    </row>
    <row r="5825" spans="1:19" ht="14.25" customHeight="1" x14ac:dyDescent="0.35">
      <c r="A5825" s="2" t="s">
        <v>8808</v>
      </c>
      <c r="B5825" s="2">
        <v>108775</v>
      </c>
      <c r="C5825" s="2" t="s">
        <v>13</v>
      </c>
      <c r="D5825" s="2" t="s">
        <v>26</v>
      </c>
      <c r="E5825" s="2">
        <v>4870.8900000000003</v>
      </c>
      <c r="F5825" s="2">
        <v>0.28999999999999998</v>
      </c>
      <c r="G5825" s="2">
        <v>7</v>
      </c>
      <c r="H5825" s="3">
        <v>45213</v>
      </c>
      <c r="I5825" s="3">
        <v>45218</v>
      </c>
      <c r="J5825" s="2" t="s">
        <v>15</v>
      </c>
      <c r="K5825" s="2" t="s">
        <v>27</v>
      </c>
      <c r="L5825" s="2">
        <v>712.88</v>
      </c>
      <c r="M5825" s="2" t="s">
        <v>48</v>
      </c>
      <c r="N5825" s="11">
        <f>L5825/E5825*100</f>
        <v>14.635518354961825</v>
      </c>
      <c r="O5825" s="12" t="str">
        <f>IF(N5825&lt;10,"Low",IF(N5825&lt;20,"Med","High"))</f>
        <v>Med</v>
      </c>
      <c r="P5825" s="12">
        <f>sales*discount</f>
        <v>1412.5581</v>
      </c>
      <c r="Q5825" s="12">
        <f>sales-Discount_Values</f>
        <v>3458.3319000000001</v>
      </c>
      <c r="R5825" s="12">
        <f>DATEDIF(order_date,delivery_date,"D")</f>
        <v>5</v>
      </c>
      <c r="S5825" s="12"/>
    </row>
    <row r="5826" spans="1:19" ht="14.25" customHeight="1" x14ac:dyDescent="0.35">
      <c r="A5826" s="2" t="s">
        <v>777</v>
      </c>
      <c r="B5826" s="2">
        <v>100744</v>
      </c>
      <c r="C5826" s="2" t="s">
        <v>13</v>
      </c>
      <c r="D5826" s="2" t="s">
        <v>26</v>
      </c>
      <c r="E5826" s="2">
        <v>697.95</v>
      </c>
      <c r="F5826" s="2">
        <v>0.05</v>
      </c>
      <c r="G5826" s="2">
        <v>3</v>
      </c>
      <c r="H5826" s="3">
        <v>44950</v>
      </c>
      <c r="I5826" s="3">
        <v>44952</v>
      </c>
      <c r="J5826" s="2" t="s">
        <v>31</v>
      </c>
      <c r="K5826" s="2" t="s">
        <v>27</v>
      </c>
      <c r="L5826" s="2">
        <v>102.15</v>
      </c>
      <c r="M5826" s="2" t="s">
        <v>17</v>
      </c>
      <c r="N5826" s="11">
        <f>L5826/E5826*100</f>
        <v>14.63571889103804</v>
      </c>
      <c r="O5826" s="12" t="str">
        <f>IF(N5826&lt;10,"Low",IF(N5826&lt;20,"Med","High"))</f>
        <v>Med</v>
      </c>
      <c r="P5826" s="12">
        <f>sales*discount</f>
        <v>34.897500000000001</v>
      </c>
      <c r="Q5826" s="12">
        <f>sales-Discount_Values</f>
        <v>663.05250000000001</v>
      </c>
      <c r="R5826" s="12">
        <f>DATEDIF(order_date,delivery_date,"D")</f>
        <v>2</v>
      </c>
      <c r="S5826" s="12"/>
    </row>
    <row r="5827" spans="1:19" ht="14.25" customHeight="1" x14ac:dyDescent="0.35">
      <c r="A5827" s="2" t="s">
        <v>1705</v>
      </c>
      <c r="B5827" s="2">
        <v>101672</v>
      </c>
      <c r="C5827" s="2" t="s">
        <v>19</v>
      </c>
      <c r="D5827" s="2" t="s">
        <v>20</v>
      </c>
      <c r="E5827" s="2">
        <v>3830.41</v>
      </c>
      <c r="F5827" s="2">
        <v>0.49</v>
      </c>
      <c r="G5827" s="2">
        <v>3</v>
      </c>
      <c r="H5827" s="3">
        <v>45135</v>
      </c>
      <c r="I5827" s="3">
        <v>45138</v>
      </c>
      <c r="J5827" s="2" t="s">
        <v>31</v>
      </c>
      <c r="K5827" s="2" t="s">
        <v>27</v>
      </c>
      <c r="L5827" s="2">
        <v>560.66</v>
      </c>
      <c r="M5827" s="2" t="s">
        <v>39</v>
      </c>
      <c r="N5827" s="11">
        <f>L5827/E5827*100</f>
        <v>14.637075404460621</v>
      </c>
      <c r="O5827" s="12" t="str">
        <f>IF(N5827&lt;10,"Low",IF(N5827&lt;20,"Med","High"))</f>
        <v>Med</v>
      </c>
      <c r="P5827" s="12">
        <f>sales*discount</f>
        <v>1876.9008999999999</v>
      </c>
      <c r="Q5827" s="12">
        <f>sales-Discount_Values</f>
        <v>1953.5091</v>
      </c>
      <c r="R5827" s="12">
        <f>DATEDIF(order_date,delivery_date,"D")</f>
        <v>3</v>
      </c>
      <c r="S5827" s="12"/>
    </row>
    <row r="5828" spans="1:19" ht="14.25" customHeight="1" x14ac:dyDescent="0.35">
      <c r="A5828" s="2" t="s">
        <v>5985</v>
      </c>
      <c r="B5828" s="2">
        <v>105952</v>
      </c>
      <c r="C5828" s="2" t="s">
        <v>19</v>
      </c>
      <c r="D5828" s="2" t="s">
        <v>33</v>
      </c>
      <c r="E5828" s="2">
        <v>4809.9799999999996</v>
      </c>
      <c r="F5828" s="2">
        <v>0.39</v>
      </c>
      <c r="G5828" s="2">
        <v>4</v>
      </c>
      <c r="H5828" s="3">
        <v>45085</v>
      </c>
      <c r="I5828" s="3">
        <v>45088</v>
      </c>
      <c r="J5828" s="2" t="s">
        <v>15</v>
      </c>
      <c r="K5828" s="2" t="s">
        <v>16</v>
      </c>
      <c r="L5828" s="2">
        <v>704.21</v>
      </c>
      <c r="M5828" s="2" t="s">
        <v>23</v>
      </c>
      <c r="N5828" s="11">
        <f>L5828/E5828*100</f>
        <v>14.640601416222108</v>
      </c>
      <c r="O5828" s="12" t="str">
        <f>IF(N5828&lt;10,"Low",IF(N5828&lt;20,"Med","High"))</f>
        <v>Med</v>
      </c>
      <c r="P5828" s="12">
        <f>sales*discount</f>
        <v>1875.8922</v>
      </c>
      <c r="Q5828" s="12">
        <f>sales-Discount_Values</f>
        <v>2934.0877999999993</v>
      </c>
      <c r="R5828" s="12">
        <f>DATEDIF(order_date,delivery_date,"D")</f>
        <v>3</v>
      </c>
      <c r="S5828" s="12"/>
    </row>
    <row r="5829" spans="1:19" ht="14.25" customHeight="1" x14ac:dyDescent="0.35">
      <c r="A5829" s="2" t="s">
        <v>10372</v>
      </c>
      <c r="B5829" s="2">
        <v>110339</v>
      </c>
      <c r="C5829" s="2" t="s">
        <v>13</v>
      </c>
      <c r="D5829" s="2" t="s">
        <v>33</v>
      </c>
      <c r="E5829" s="2">
        <v>1988.74</v>
      </c>
      <c r="F5829" s="2">
        <v>0.32</v>
      </c>
      <c r="G5829" s="2">
        <v>4</v>
      </c>
      <c r="H5829" s="3">
        <v>45594</v>
      </c>
      <c r="I5829" s="3">
        <v>45598</v>
      </c>
      <c r="J5829" s="2" t="s">
        <v>31</v>
      </c>
      <c r="K5829" s="2" t="s">
        <v>22</v>
      </c>
      <c r="L5829" s="2">
        <v>291.24</v>
      </c>
      <c r="M5829" s="2" t="s">
        <v>48</v>
      </c>
      <c r="N5829" s="11">
        <f>L5829/E5829*100</f>
        <v>14.644448243611533</v>
      </c>
      <c r="O5829" s="12" t="str">
        <f>IF(N5829&lt;10,"Low",IF(N5829&lt;20,"Med","High"))</f>
        <v>Med</v>
      </c>
      <c r="P5829" s="12">
        <f>sales*discount</f>
        <v>636.39679999999998</v>
      </c>
      <c r="Q5829" s="12">
        <f>sales-Discount_Values</f>
        <v>1352.3432</v>
      </c>
      <c r="R5829" s="12">
        <f>DATEDIF(order_date,delivery_date,"D")</f>
        <v>4</v>
      </c>
      <c r="S5829" s="12"/>
    </row>
    <row r="5830" spans="1:19" ht="14.25" customHeight="1" x14ac:dyDescent="0.35">
      <c r="A5830" s="2" t="s">
        <v>8708</v>
      </c>
      <c r="B5830" s="2">
        <v>108675</v>
      </c>
      <c r="C5830" s="2" t="s">
        <v>41</v>
      </c>
      <c r="D5830" s="2" t="s">
        <v>14</v>
      </c>
      <c r="E5830" s="2">
        <v>3653.31</v>
      </c>
      <c r="F5830" s="2">
        <v>0.37</v>
      </c>
      <c r="G5830" s="2">
        <v>3</v>
      </c>
      <c r="H5830" s="3">
        <v>45376</v>
      </c>
      <c r="I5830" s="3">
        <v>45379</v>
      </c>
      <c r="J5830" s="2" t="s">
        <v>31</v>
      </c>
      <c r="K5830" s="2" t="s">
        <v>22</v>
      </c>
      <c r="L5830" s="2">
        <v>535.26</v>
      </c>
      <c r="M5830" s="2" t="s">
        <v>48</v>
      </c>
      <c r="N5830" s="11">
        <f>L5830/E5830*100</f>
        <v>14.651370948537078</v>
      </c>
      <c r="O5830" s="12" t="str">
        <f>IF(N5830&lt;10,"Low",IF(N5830&lt;20,"Med","High"))</f>
        <v>Med</v>
      </c>
      <c r="P5830" s="12">
        <f>sales*discount</f>
        <v>1351.7247</v>
      </c>
      <c r="Q5830" s="12">
        <f>sales-Discount_Values</f>
        <v>2301.5852999999997</v>
      </c>
      <c r="R5830" s="12">
        <f>DATEDIF(order_date,delivery_date,"D")</f>
        <v>3</v>
      </c>
      <c r="S5830" s="12"/>
    </row>
    <row r="5831" spans="1:19" ht="14.25" customHeight="1" x14ac:dyDescent="0.35">
      <c r="A5831" s="2" t="s">
        <v>14419</v>
      </c>
      <c r="B5831" s="2">
        <v>114386</v>
      </c>
      <c r="C5831" s="2" t="s">
        <v>25</v>
      </c>
      <c r="D5831" s="2" t="s">
        <v>20</v>
      </c>
      <c r="E5831" s="2">
        <v>2033.87</v>
      </c>
      <c r="F5831" s="2">
        <v>0.17</v>
      </c>
      <c r="G5831" s="2">
        <v>1</v>
      </c>
      <c r="H5831" s="3">
        <v>45482</v>
      </c>
      <c r="I5831" s="3">
        <v>45486</v>
      </c>
      <c r="J5831" s="2" t="s">
        <v>21</v>
      </c>
      <c r="K5831" s="2" t="s">
        <v>16</v>
      </c>
      <c r="L5831" s="2">
        <v>298.02999999999997</v>
      </c>
      <c r="M5831" s="2" t="s">
        <v>34</v>
      </c>
      <c r="N5831" s="11">
        <f>L5831/E5831*100</f>
        <v>14.653345592392828</v>
      </c>
      <c r="O5831" s="12" t="str">
        <f>IF(N5831&lt;10,"Low",IF(N5831&lt;20,"Med","High"))</f>
        <v>Med</v>
      </c>
      <c r="P5831" s="12">
        <f>sales*discount</f>
        <v>345.75790000000001</v>
      </c>
      <c r="Q5831" s="12">
        <f>sales-Discount_Values</f>
        <v>1688.1120999999998</v>
      </c>
      <c r="R5831" s="12">
        <f>DATEDIF(order_date,delivery_date,"D")</f>
        <v>4</v>
      </c>
      <c r="S5831" s="12"/>
    </row>
    <row r="5832" spans="1:19" ht="14.25" customHeight="1" x14ac:dyDescent="0.35">
      <c r="A5832" s="2" t="s">
        <v>6777</v>
      </c>
      <c r="B5832" s="2">
        <v>106744</v>
      </c>
      <c r="C5832" s="2" t="s">
        <v>41</v>
      </c>
      <c r="D5832" s="2" t="s">
        <v>33</v>
      </c>
      <c r="E5832" s="2">
        <v>3305.26</v>
      </c>
      <c r="F5832" s="2">
        <v>0</v>
      </c>
      <c r="G5832" s="2">
        <v>6</v>
      </c>
      <c r="H5832" s="3">
        <v>45355</v>
      </c>
      <c r="I5832" s="3">
        <v>45356</v>
      </c>
      <c r="J5832" s="2" t="s">
        <v>15</v>
      </c>
      <c r="K5832" s="2" t="s">
        <v>22</v>
      </c>
      <c r="L5832" s="2">
        <v>484.38</v>
      </c>
      <c r="M5832" s="2" t="s">
        <v>28</v>
      </c>
      <c r="N5832" s="11">
        <f>L5832/E5832*100</f>
        <v>14.654822918620622</v>
      </c>
      <c r="O5832" s="12" t="str">
        <f>IF(N5832&lt;10,"Low",IF(N5832&lt;20,"Med","High"))</f>
        <v>Med</v>
      </c>
      <c r="P5832" s="12">
        <f>sales*discount</f>
        <v>0</v>
      </c>
      <c r="Q5832" s="12">
        <f>sales-Discount_Values</f>
        <v>3305.26</v>
      </c>
      <c r="R5832" s="12">
        <f>DATEDIF(order_date,delivery_date,"D")</f>
        <v>1</v>
      </c>
      <c r="S5832" s="12"/>
    </row>
    <row r="5833" spans="1:19" ht="14.25" customHeight="1" x14ac:dyDescent="0.35">
      <c r="A5833" s="2" t="s">
        <v>416</v>
      </c>
      <c r="B5833" s="2">
        <v>100383</v>
      </c>
      <c r="C5833" s="2" t="s">
        <v>25</v>
      </c>
      <c r="D5833" s="2" t="s">
        <v>36</v>
      </c>
      <c r="E5833" s="2">
        <v>1873.69</v>
      </c>
      <c r="F5833" s="2">
        <v>0.04</v>
      </c>
      <c r="G5833" s="2">
        <v>1</v>
      </c>
      <c r="H5833" s="3">
        <v>45351</v>
      </c>
      <c r="I5833" s="3">
        <v>45352</v>
      </c>
      <c r="J5833" s="2" t="s">
        <v>21</v>
      </c>
      <c r="K5833" s="2" t="s">
        <v>27</v>
      </c>
      <c r="L5833" s="2">
        <v>274.62</v>
      </c>
      <c r="M5833" s="2" t="s">
        <v>39</v>
      </c>
      <c r="N5833" s="11">
        <f>L5833/E5833*100</f>
        <v>14.656640105887314</v>
      </c>
      <c r="O5833" s="12" t="str">
        <f>IF(N5833&lt;10,"Low",IF(N5833&lt;20,"Med","High"))</f>
        <v>Med</v>
      </c>
      <c r="P5833" s="12">
        <f>sales*discount</f>
        <v>74.947600000000008</v>
      </c>
      <c r="Q5833" s="12">
        <f>sales-Discount_Values</f>
        <v>1798.7424000000001</v>
      </c>
      <c r="R5833" s="12">
        <f>DATEDIF(order_date,delivery_date,"D")</f>
        <v>1</v>
      </c>
      <c r="S5833" s="12"/>
    </row>
    <row r="5834" spans="1:19" ht="14.25" customHeight="1" x14ac:dyDescent="0.35">
      <c r="A5834" s="2" t="s">
        <v>4790</v>
      </c>
      <c r="B5834" s="2">
        <v>104757</v>
      </c>
      <c r="C5834" s="2" t="s">
        <v>19</v>
      </c>
      <c r="D5834" s="2" t="s">
        <v>14</v>
      </c>
      <c r="E5834" s="2">
        <v>1220.27</v>
      </c>
      <c r="F5834" s="2">
        <v>0.03</v>
      </c>
      <c r="G5834" s="2">
        <v>4</v>
      </c>
      <c r="H5834" s="3">
        <v>45211</v>
      </c>
      <c r="I5834" s="3">
        <v>45217</v>
      </c>
      <c r="J5834" s="2" t="s">
        <v>15</v>
      </c>
      <c r="K5834" s="2" t="s">
        <v>16</v>
      </c>
      <c r="L5834" s="2">
        <v>178.86</v>
      </c>
      <c r="M5834" s="2" t="s">
        <v>48</v>
      </c>
      <c r="N5834" s="11">
        <f>L5834/E5834*100</f>
        <v>14.657411884255126</v>
      </c>
      <c r="O5834" s="12" t="str">
        <f>IF(N5834&lt;10,"Low",IF(N5834&lt;20,"Med","High"))</f>
        <v>Med</v>
      </c>
      <c r="P5834" s="12">
        <f>sales*discount</f>
        <v>36.6081</v>
      </c>
      <c r="Q5834" s="12">
        <f>sales-Discount_Values</f>
        <v>1183.6619000000001</v>
      </c>
      <c r="R5834" s="12">
        <f>DATEDIF(order_date,delivery_date,"D")</f>
        <v>6</v>
      </c>
      <c r="S5834" s="12"/>
    </row>
    <row r="5835" spans="1:19" ht="14.25" customHeight="1" x14ac:dyDescent="0.35">
      <c r="A5835" s="2" t="s">
        <v>3340</v>
      </c>
      <c r="B5835" s="2">
        <v>103307</v>
      </c>
      <c r="C5835" s="2" t="s">
        <v>25</v>
      </c>
      <c r="D5835" s="2" t="s">
        <v>20</v>
      </c>
      <c r="E5835" s="2">
        <v>2255.4899999999998</v>
      </c>
      <c r="F5835" s="2">
        <v>0.36</v>
      </c>
      <c r="G5835" s="2">
        <v>7</v>
      </c>
      <c r="H5835" s="3">
        <v>45470</v>
      </c>
      <c r="I5835" s="3">
        <v>45472</v>
      </c>
      <c r="J5835" s="2" t="s">
        <v>15</v>
      </c>
      <c r="K5835" s="2" t="s">
        <v>22</v>
      </c>
      <c r="L5835" s="2">
        <v>330.61</v>
      </c>
      <c r="M5835" s="2" t="s">
        <v>23</v>
      </c>
      <c r="N5835" s="11">
        <f>L5835/E5835*100</f>
        <v>14.658012227941603</v>
      </c>
      <c r="O5835" s="12" t="str">
        <f>IF(N5835&lt;10,"Low",IF(N5835&lt;20,"Med","High"))</f>
        <v>Med</v>
      </c>
      <c r="P5835" s="12">
        <f>sales*discount</f>
        <v>811.9763999999999</v>
      </c>
      <c r="Q5835" s="12">
        <f>sales-Discount_Values</f>
        <v>1443.5135999999998</v>
      </c>
      <c r="R5835" s="12">
        <f>DATEDIF(order_date,delivery_date,"D")</f>
        <v>2</v>
      </c>
      <c r="S5835" s="12"/>
    </row>
    <row r="5836" spans="1:19" ht="14.25" customHeight="1" x14ac:dyDescent="0.35">
      <c r="A5836" s="2" t="s">
        <v>64</v>
      </c>
      <c r="B5836" s="2">
        <v>100031</v>
      </c>
      <c r="C5836" s="2" t="s">
        <v>25</v>
      </c>
      <c r="D5836" s="2" t="s">
        <v>33</v>
      </c>
      <c r="E5836" s="2">
        <v>4754.72</v>
      </c>
      <c r="F5836" s="2">
        <v>0.32</v>
      </c>
      <c r="G5836" s="2">
        <v>5</v>
      </c>
      <c r="H5836" s="3">
        <v>45527</v>
      </c>
      <c r="I5836" s="3">
        <v>45531</v>
      </c>
      <c r="J5836" s="2" t="s">
        <v>31</v>
      </c>
      <c r="K5836" s="2" t="s">
        <v>27</v>
      </c>
      <c r="L5836" s="2">
        <v>697.03</v>
      </c>
      <c r="M5836" s="2" t="s">
        <v>48</v>
      </c>
      <c r="N5836" s="11">
        <f>L5836/E5836*100</f>
        <v>14.659748628731029</v>
      </c>
      <c r="O5836" s="12" t="str">
        <f>IF(N5836&lt;10,"Low",IF(N5836&lt;20,"Med","High"))</f>
        <v>Med</v>
      </c>
      <c r="P5836" s="12">
        <f>sales*discount</f>
        <v>1521.5104000000001</v>
      </c>
      <c r="Q5836" s="12">
        <f>sales-Discount_Values</f>
        <v>3233.2096000000001</v>
      </c>
      <c r="R5836" s="12">
        <f>DATEDIF(order_date,delivery_date,"D")</f>
        <v>4</v>
      </c>
      <c r="S5836" s="12"/>
    </row>
    <row r="5837" spans="1:19" ht="14.25" customHeight="1" x14ac:dyDescent="0.35">
      <c r="A5837" s="2" t="s">
        <v>5351</v>
      </c>
      <c r="B5837" s="2">
        <v>105318</v>
      </c>
      <c r="C5837" s="2" t="s">
        <v>25</v>
      </c>
      <c r="D5837" s="2" t="s">
        <v>14</v>
      </c>
      <c r="E5837" s="2">
        <v>468.97</v>
      </c>
      <c r="F5837" s="2">
        <v>0.01</v>
      </c>
      <c r="G5837" s="2">
        <v>4</v>
      </c>
      <c r="H5837" s="3">
        <v>45253</v>
      </c>
      <c r="I5837" s="3">
        <v>45257</v>
      </c>
      <c r="J5837" s="2" t="s">
        <v>21</v>
      </c>
      <c r="K5837" s="2" t="s">
        <v>16</v>
      </c>
      <c r="L5837" s="2">
        <v>68.75</v>
      </c>
      <c r="M5837" s="2" t="s">
        <v>48</v>
      </c>
      <c r="N5837" s="11">
        <f>L5837/E5837*100</f>
        <v>14.659786340277629</v>
      </c>
      <c r="O5837" s="12" t="str">
        <f>IF(N5837&lt;10,"Low",IF(N5837&lt;20,"Med","High"))</f>
        <v>Med</v>
      </c>
      <c r="P5837" s="12">
        <f>sales*discount</f>
        <v>4.6897000000000002</v>
      </c>
      <c r="Q5837" s="12">
        <f>sales-Discount_Values</f>
        <v>464.28030000000001</v>
      </c>
      <c r="R5837" s="12">
        <f>DATEDIF(order_date,delivery_date,"D")</f>
        <v>4</v>
      </c>
      <c r="S5837" s="12"/>
    </row>
    <row r="5838" spans="1:19" ht="14.25" customHeight="1" x14ac:dyDescent="0.35">
      <c r="A5838" s="2" t="s">
        <v>2875</v>
      </c>
      <c r="B5838" s="2">
        <v>102842</v>
      </c>
      <c r="C5838" s="2" t="s">
        <v>25</v>
      </c>
      <c r="D5838" s="2" t="s">
        <v>20</v>
      </c>
      <c r="E5838" s="2">
        <v>1787.64</v>
      </c>
      <c r="F5838" s="2">
        <v>0.32</v>
      </c>
      <c r="G5838" s="2">
        <v>1</v>
      </c>
      <c r="H5838" s="3">
        <v>45371</v>
      </c>
      <c r="I5838" s="3">
        <v>45376</v>
      </c>
      <c r="J5838" s="2" t="s">
        <v>31</v>
      </c>
      <c r="K5838" s="2" t="s">
        <v>27</v>
      </c>
      <c r="L5838" s="2">
        <v>262.07</v>
      </c>
      <c r="M5838" s="2" t="s">
        <v>17</v>
      </c>
      <c r="N5838" s="11">
        <f>L5838/E5838*100</f>
        <v>14.660110536797117</v>
      </c>
      <c r="O5838" s="12" t="str">
        <f>IF(N5838&lt;10,"Low",IF(N5838&lt;20,"Med","High"))</f>
        <v>Med</v>
      </c>
      <c r="P5838" s="12">
        <f>sales*discount</f>
        <v>572.04480000000001</v>
      </c>
      <c r="Q5838" s="12">
        <f>sales-Discount_Values</f>
        <v>1215.5952000000002</v>
      </c>
      <c r="R5838" s="12">
        <f>DATEDIF(order_date,delivery_date,"D")</f>
        <v>5</v>
      </c>
      <c r="S5838" s="12"/>
    </row>
    <row r="5839" spans="1:19" ht="14.25" customHeight="1" x14ac:dyDescent="0.35">
      <c r="A5839" s="2" t="s">
        <v>8308</v>
      </c>
      <c r="B5839" s="2">
        <v>108275</v>
      </c>
      <c r="C5839" s="2" t="s">
        <v>25</v>
      </c>
      <c r="D5839" s="2" t="s">
        <v>36</v>
      </c>
      <c r="E5839" s="2">
        <v>4037.69</v>
      </c>
      <c r="F5839" s="2">
        <v>0.32</v>
      </c>
      <c r="G5839" s="2">
        <v>2</v>
      </c>
      <c r="H5839" s="3">
        <v>45181</v>
      </c>
      <c r="I5839" s="3">
        <v>45185</v>
      </c>
      <c r="J5839" s="2" t="s">
        <v>31</v>
      </c>
      <c r="K5839" s="2" t="s">
        <v>22</v>
      </c>
      <c r="L5839" s="2">
        <v>591.97</v>
      </c>
      <c r="M5839" s="2" t="s">
        <v>48</v>
      </c>
      <c r="N5839" s="11">
        <f>L5839/E5839*100</f>
        <v>14.661105731247323</v>
      </c>
      <c r="O5839" s="12" t="str">
        <f>IF(N5839&lt;10,"Low",IF(N5839&lt;20,"Med","High"))</f>
        <v>Med</v>
      </c>
      <c r="P5839" s="12">
        <f>sales*discount</f>
        <v>1292.0608</v>
      </c>
      <c r="Q5839" s="12">
        <f>sales-Discount_Values</f>
        <v>2745.6292000000003</v>
      </c>
      <c r="R5839" s="12">
        <f>DATEDIF(order_date,delivery_date,"D")</f>
        <v>4</v>
      </c>
      <c r="S5839" s="12"/>
    </row>
    <row r="5840" spans="1:19" ht="14.25" customHeight="1" x14ac:dyDescent="0.35">
      <c r="A5840" s="2" t="s">
        <v>9702</v>
      </c>
      <c r="B5840" s="2">
        <v>109669</v>
      </c>
      <c r="C5840" s="2" t="s">
        <v>41</v>
      </c>
      <c r="D5840" s="2" t="s">
        <v>20</v>
      </c>
      <c r="E5840" s="2">
        <v>2627.82</v>
      </c>
      <c r="F5840" s="2">
        <v>0.34</v>
      </c>
      <c r="G5840" s="2">
        <v>5</v>
      </c>
      <c r="H5840" s="3">
        <v>45497</v>
      </c>
      <c r="I5840" s="3">
        <v>45504</v>
      </c>
      <c r="J5840" s="2" t="s">
        <v>15</v>
      </c>
      <c r="K5840" s="2" t="s">
        <v>27</v>
      </c>
      <c r="L5840" s="2">
        <v>385.28</v>
      </c>
      <c r="M5840" s="2" t="s">
        <v>17</v>
      </c>
      <c r="N5840" s="11">
        <f>L5840/E5840*100</f>
        <v>14.661582604592398</v>
      </c>
      <c r="O5840" s="12" t="str">
        <f>IF(N5840&lt;10,"Low",IF(N5840&lt;20,"Med","High"))</f>
        <v>Med</v>
      </c>
      <c r="P5840" s="12">
        <f>sales*discount</f>
        <v>893.45880000000011</v>
      </c>
      <c r="Q5840" s="12">
        <f>sales-Discount_Values</f>
        <v>1734.3612000000001</v>
      </c>
      <c r="R5840" s="12">
        <f>DATEDIF(order_date,delivery_date,"D")</f>
        <v>7</v>
      </c>
      <c r="S5840" s="12"/>
    </row>
    <row r="5841" spans="1:19" ht="14.25" customHeight="1" x14ac:dyDescent="0.35">
      <c r="A5841" s="2" t="s">
        <v>4607</v>
      </c>
      <c r="B5841" s="2">
        <v>104574</v>
      </c>
      <c r="C5841" s="2" t="s">
        <v>25</v>
      </c>
      <c r="D5841" s="2" t="s">
        <v>20</v>
      </c>
      <c r="E5841" s="2">
        <v>664.05</v>
      </c>
      <c r="F5841" s="2">
        <v>0.11</v>
      </c>
      <c r="G5841" s="2">
        <v>1</v>
      </c>
      <c r="H5841" s="3">
        <v>45268</v>
      </c>
      <c r="I5841" s="3">
        <v>45273</v>
      </c>
      <c r="J5841" s="2" t="s">
        <v>15</v>
      </c>
      <c r="K5841" s="2" t="s">
        <v>27</v>
      </c>
      <c r="L5841" s="2">
        <v>97.38</v>
      </c>
      <c r="M5841" s="2" t="s">
        <v>17</v>
      </c>
      <c r="N5841" s="11">
        <f>L5841/E5841*100</f>
        <v>14.664558391687374</v>
      </c>
      <c r="O5841" s="12" t="str">
        <f>IF(N5841&lt;10,"Low",IF(N5841&lt;20,"Med","High"))</f>
        <v>Med</v>
      </c>
      <c r="P5841" s="12">
        <f>sales*discount</f>
        <v>73.04549999999999</v>
      </c>
      <c r="Q5841" s="12">
        <f>sales-Discount_Values</f>
        <v>591.00450000000001</v>
      </c>
      <c r="R5841" s="12">
        <f>DATEDIF(order_date,delivery_date,"D")</f>
        <v>5</v>
      </c>
      <c r="S5841" s="12"/>
    </row>
    <row r="5842" spans="1:19" ht="14.25" customHeight="1" x14ac:dyDescent="0.35">
      <c r="A5842" s="2" t="s">
        <v>6585</v>
      </c>
      <c r="B5842" s="2">
        <v>106552</v>
      </c>
      <c r="C5842" s="2" t="s">
        <v>19</v>
      </c>
      <c r="D5842" s="2" t="s">
        <v>33</v>
      </c>
      <c r="E5842" s="2">
        <v>3239.69</v>
      </c>
      <c r="F5842" s="2">
        <v>0.41</v>
      </c>
      <c r="G5842" s="2">
        <v>2</v>
      </c>
      <c r="H5842" s="3">
        <v>44985</v>
      </c>
      <c r="I5842" s="3">
        <v>44988</v>
      </c>
      <c r="J5842" s="2" t="s">
        <v>31</v>
      </c>
      <c r="K5842" s="2" t="s">
        <v>27</v>
      </c>
      <c r="L5842" s="2">
        <v>475.13</v>
      </c>
      <c r="M5842" s="2" t="s">
        <v>23</v>
      </c>
      <c r="N5842" s="11">
        <f>L5842/E5842*100</f>
        <v>14.665909392565338</v>
      </c>
      <c r="O5842" s="12" t="str">
        <f>IF(N5842&lt;10,"Low",IF(N5842&lt;20,"Med","High"))</f>
        <v>Med</v>
      </c>
      <c r="P5842" s="12">
        <f>sales*discount</f>
        <v>1328.2728999999999</v>
      </c>
      <c r="Q5842" s="12">
        <f>sales-Discount_Values</f>
        <v>1911.4171000000001</v>
      </c>
      <c r="R5842" s="12">
        <f>DATEDIF(order_date,delivery_date,"D")</f>
        <v>3</v>
      </c>
      <c r="S5842" s="12"/>
    </row>
    <row r="5843" spans="1:19" ht="14.25" customHeight="1" x14ac:dyDescent="0.35">
      <c r="A5843" s="2" t="s">
        <v>1318</v>
      </c>
      <c r="B5843" s="2">
        <v>101285</v>
      </c>
      <c r="C5843" s="2" t="s">
        <v>41</v>
      </c>
      <c r="D5843" s="2" t="s">
        <v>36</v>
      </c>
      <c r="E5843" s="2">
        <v>2547.84</v>
      </c>
      <c r="F5843" s="2">
        <v>0.38</v>
      </c>
      <c r="G5843" s="2">
        <v>1</v>
      </c>
      <c r="H5843" s="3">
        <v>45349</v>
      </c>
      <c r="I5843" s="3">
        <v>45351</v>
      </c>
      <c r="J5843" s="2" t="s">
        <v>21</v>
      </c>
      <c r="K5843" s="2" t="s">
        <v>22</v>
      </c>
      <c r="L5843" s="2">
        <v>373.71</v>
      </c>
      <c r="M5843" s="2" t="s">
        <v>34</v>
      </c>
      <c r="N5843" s="11">
        <f>L5843/E5843*100</f>
        <v>14.667718538055762</v>
      </c>
      <c r="O5843" s="12" t="str">
        <f>IF(N5843&lt;10,"Low",IF(N5843&lt;20,"Med","High"))</f>
        <v>Med</v>
      </c>
      <c r="P5843" s="12">
        <f>sales*discount</f>
        <v>968.17920000000004</v>
      </c>
      <c r="Q5843" s="12">
        <f>sales-Discount_Values</f>
        <v>1579.6608000000001</v>
      </c>
      <c r="R5843" s="12">
        <f>DATEDIF(order_date,delivery_date,"D")</f>
        <v>2</v>
      </c>
      <c r="S5843" s="12"/>
    </row>
    <row r="5844" spans="1:19" ht="14.25" customHeight="1" x14ac:dyDescent="0.35">
      <c r="A5844" s="2" t="s">
        <v>8751</v>
      </c>
      <c r="B5844" s="2">
        <v>108718</v>
      </c>
      <c r="C5844" s="2" t="s">
        <v>25</v>
      </c>
      <c r="D5844" s="2" t="s">
        <v>36</v>
      </c>
      <c r="E5844" s="2">
        <v>2689.08</v>
      </c>
      <c r="F5844" s="2">
        <v>0.26</v>
      </c>
      <c r="G5844" s="2">
        <v>5</v>
      </c>
      <c r="H5844" s="3">
        <v>45517</v>
      </c>
      <c r="I5844" s="3">
        <v>45520</v>
      </c>
      <c r="J5844" s="2" t="s">
        <v>21</v>
      </c>
      <c r="K5844" s="2" t="s">
        <v>27</v>
      </c>
      <c r="L5844" s="2">
        <v>394.54</v>
      </c>
      <c r="M5844" s="2" t="s">
        <v>48</v>
      </c>
      <c r="N5844" s="11">
        <f>L5844/E5844*100</f>
        <v>14.671932408109839</v>
      </c>
      <c r="O5844" s="12" t="str">
        <f>IF(N5844&lt;10,"Low",IF(N5844&lt;20,"Med","High"))</f>
        <v>Med</v>
      </c>
      <c r="P5844" s="12">
        <f>sales*discount</f>
        <v>699.16079999999999</v>
      </c>
      <c r="Q5844" s="12">
        <f>sales-Discount_Values</f>
        <v>1989.9191999999998</v>
      </c>
      <c r="R5844" s="12">
        <f>DATEDIF(order_date,delivery_date,"D")</f>
        <v>3</v>
      </c>
      <c r="S5844" s="12"/>
    </row>
    <row r="5845" spans="1:19" ht="14.25" customHeight="1" x14ac:dyDescent="0.35">
      <c r="A5845" s="2" t="s">
        <v>8224</v>
      </c>
      <c r="B5845" s="2">
        <v>108191</v>
      </c>
      <c r="C5845" s="2" t="s">
        <v>41</v>
      </c>
      <c r="D5845" s="2" t="s">
        <v>26</v>
      </c>
      <c r="E5845" s="2">
        <v>2410.85</v>
      </c>
      <c r="F5845" s="2">
        <v>0.15</v>
      </c>
      <c r="G5845" s="2">
        <v>1</v>
      </c>
      <c r="H5845" s="3">
        <v>45565</v>
      </c>
      <c r="I5845" s="3">
        <v>45566</v>
      </c>
      <c r="J5845" s="2" t="s">
        <v>15</v>
      </c>
      <c r="K5845" s="2" t="s">
        <v>16</v>
      </c>
      <c r="L5845" s="2">
        <v>353.75</v>
      </c>
      <c r="M5845" s="2" t="s">
        <v>39</v>
      </c>
      <c r="N5845" s="11">
        <f>L5845/E5845*100</f>
        <v>14.673248024555654</v>
      </c>
      <c r="O5845" s="12" t="str">
        <f>IF(N5845&lt;10,"Low",IF(N5845&lt;20,"Med","High"))</f>
        <v>Med</v>
      </c>
      <c r="P5845" s="12">
        <f>sales*discount</f>
        <v>361.6275</v>
      </c>
      <c r="Q5845" s="12">
        <f>sales-Discount_Values</f>
        <v>2049.2224999999999</v>
      </c>
      <c r="R5845" s="12">
        <f>DATEDIF(order_date,delivery_date,"D")</f>
        <v>1</v>
      </c>
      <c r="S5845" s="12"/>
    </row>
    <row r="5846" spans="1:19" ht="14.25" customHeight="1" x14ac:dyDescent="0.35">
      <c r="A5846" s="2" t="s">
        <v>9299</v>
      </c>
      <c r="B5846" s="2">
        <v>109266</v>
      </c>
      <c r="C5846" s="2" t="s">
        <v>41</v>
      </c>
      <c r="D5846" s="2" t="s">
        <v>36</v>
      </c>
      <c r="E5846" s="2">
        <v>4300.84</v>
      </c>
      <c r="F5846" s="2">
        <v>0.28999999999999998</v>
      </c>
      <c r="G5846" s="2">
        <v>7</v>
      </c>
      <c r="H5846" s="3">
        <v>45151</v>
      </c>
      <c r="I5846" s="3">
        <v>45153</v>
      </c>
      <c r="J5846" s="2" t="s">
        <v>15</v>
      </c>
      <c r="K5846" s="2" t="s">
        <v>27</v>
      </c>
      <c r="L5846" s="2">
        <v>631.08000000000004</v>
      </c>
      <c r="M5846" s="2" t="s">
        <v>48</v>
      </c>
      <c r="N5846" s="11">
        <f>L5846/E5846*100</f>
        <v>14.673412635671172</v>
      </c>
      <c r="O5846" s="12" t="str">
        <f>IF(N5846&lt;10,"Low",IF(N5846&lt;20,"Med","High"))</f>
        <v>Med</v>
      </c>
      <c r="P5846" s="12">
        <f>sales*discount</f>
        <v>1247.2436</v>
      </c>
      <c r="Q5846" s="12">
        <f>sales-Discount_Values</f>
        <v>3053.5964000000004</v>
      </c>
      <c r="R5846" s="12">
        <f>DATEDIF(order_date,delivery_date,"D")</f>
        <v>2</v>
      </c>
      <c r="S5846" s="12"/>
    </row>
    <row r="5847" spans="1:19" ht="14.25" customHeight="1" x14ac:dyDescent="0.35">
      <c r="A5847" s="2" t="s">
        <v>6654</v>
      </c>
      <c r="B5847" s="2">
        <v>106621</v>
      </c>
      <c r="C5847" s="2" t="s">
        <v>13</v>
      </c>
      <c r="D5847" s="2" t="s">
        <v>33</v>
      </c>
      <c r="E5847" s="2">
        <v>4410.8900000000003</v>
      </c>
      <c r="F5847" s="2">
        <v>0.14000000000000001</v>
      </c>
      <c r="G5847" s="2">
        <v>9</v>
      </c>
      <c r="H5847" s="3">
        <v>45406</v>
      </c>
      <c r="I5847" s="3">
        <v>45407</v>
      </c>
      <c r="J5847" s="2" t="s">
        <v>15</v>
      </c>
      <c r="K5847" s="2" t="s">
        <v>27</v>
      </c>
      <c r="L5847" s="2">
        <v>647.27</v>
      </c>
      <c r="M5847" s="2" t="s">
        <v>34</v>
      </c>
      <c r="N5847" s="11">
        <f>L5847/E5847*100</f>
        <v>14.674362770325262</v>
      </c>
      <c r="O5847" s="12" t="str">
        <f>IF(N5847&lt;10,"Low",IF(N5847&lt;20,"Med","High"))</f>
        <v>Med</v>
      </c>
      <c r="P5847" s="12">
        <f>sales*discount</f>
        <v>617.52460000000008</v>
      </c>
      <c r="Q5847" s="12">
        <f>sales-Discount_Values</f>
        <v>3793.3654000000001</v>
      </c>
      <c r="R5847" s="12">
        <f>DATEDIF(order_date,delivery_date,"D")</f>
        <v>1</v>
      </c>
      <c r="S5847" s="12"/>
    </row>
    <row r="5848" spans="1:19" ht="14.25" customHeight="1" x14ac:dyDescent="0.35">
      <c r="A5848" s="2" t="s">
        <v>2857</v>
      </c>
      <c r="B5848" s="2">
        <v>102824</v>
      </c>
      <c r="C5848" s="2" t="s">
        <v>41</v>
      </c>
      <c r="D5848" s="2" t="s">
        <v>33</v>
      </c>
      <c r="E5848" s="2">
        <v>2837.62</v>
      </c>
      <c r="F5848" s="2">
        <v>0.3</v>
      </c>
      <c r="G5848" s="2">
        <v>2</v>
      </c>
      <c r="H5848" s="3">
        <v>45104</v>
      </c>
      <c r="I5848" s="3">
        <v>45111</v>
      </c>
      <c r="J5848" s="2" t="s">
        <v>31</v>
      </c>
      <c r="K5848" s="2" t="s">
        <v>16</v>
      </c>
      <c r="L5848" s="2">
        <v>416.41</v>
      </c>
      <c r="M5848" s="2" t="s">
        <v>34</v>
      </c>
      <c r="N5848" s="11">
        <f>L5848/E5848*100</f>
        <v>14.674621690007825</v>
      </c>
      <c r="O5848" s="12" t="str">
        <f>IF(N5848&lt;10,"Low",IF(N5848&lt;20,"Med","High"))</f>
        <v>Med</v>
      </c>
      <c r="P5848" s="12">
        <f>sales*discount</f>
        <v>851.28599999999994</v>
      </c>
      <c r="Q5848" s="12">
        <f>sales-Discount_Values</f>
        <v>1986.3339999999998</v>
      </c>
      <c r="R5848" s="12">
        <f>DATEDIF(order_date,delivery_date,"D")</f>
        <v>7</v>
      </c>
      <c r="S5848" s="12"/>
    </row>
    <row r="5849" spans="1:19" ht="14.25" customHeight="1" x14ac:dyDescent="0.35">
      <c r="A5849" s="2" t="s">
        <v>12583</v>
      </c>
      <c r="B5849" s="2">
        <v>112550</v>
      </c>
      <c r="C5849" s="2" t="s">
        <v>13</v>
      </c>
      <c r="D5849" s="2" t="s">
        <v>14</v>
      </c>
      <c r="E5849" s="2">
        <v>4537.3</v>
      </c>
      <c r="F5849" s="2">
        <v>0.48</v>
      </c>
      <c r="G5849" s="2">
        <v>9</v>
      </c>
      <c r="H5849" s="3">
        <v>45128</v>
      </c>
      <c r="I5849" s="3">
        <v>45134</v>
      </c>
      <c r="J5849" s="2" t="s">
        <v>15</v>
      </c>
      <c r="K5849" s="2" t="s">
        <v>16</v>
      </c>
      <c r="L5849" s="2">
        <v>665.91</v>
      </c>
      <c r="M5849" s="2" t="s">
        <v>34</v>
      </c>
      <c r="N5849" s="11">
        <f>L5849/E5849*100</f>
        <v>14.676349370771163</v>
      </c>
      <c r="O5849" s="12" t="str">
        <f>IF(N5849&lt;10,"Low",IF(N5849&lt;20,"Med","High"))</f>
        <v>Med</v>
      </c>
      <c r="P5849" s="12">
        <f>sales*discount</f>
        <v>2177.904</v>
      </c>
      <c r="Q5849" s="12">
        <f>sales-Discount_Values</f>
        <v>2359.3960000000002</v>
      </c>
      <c r="R5849" s="12">
        <f>DATEDIF(order_date,delivery_date,"D")</f>
        <v>6</v>
      </c>
      <c r="S5849" s="12"/>
    </row>
    <row r="5850" spans="1:19" ht="14.25" customHeight="1" x14ac:dyDescent="0.35">
      <c r="A5850" s="2" t="s">
        <v>14225</v>
      </c>
      <c r="B5850" s="2">
        <v>114192</v>
      </c>
      <c r="C5850" s="2" t="s">
        <v>41</v>
      </c>
      <c r="D5850" s="2" t="s">
        <v>26</v>
      </c>
      <c r="E5850" s="2">
        <v>794.35</v>
      </c>
      <c r="F5850" s="2">
        <v>0</v>
      </c>
      <c r="G5850" s="2">
        <v>3</v>
      </c>
      <c r="H5850" s="3">
        <v>45486</v>
      </c>
      <c r="I5850" s="3">
        <v>45492</v>
      </c>
      <c r="J5850" s="2" t="s">
        <v>15</v>
      </c>
      <c r="K5850" s="2" t="s">
        <v>27</v>
      </c>
      <c r="L5850" s="2">
        <v>116.59</v>
      </c>
      <c r="M5850" s="2" t="s">
        <v>48</v>
      </c>
      <c r="N5850" s="11">
        <f>L5850/E5850*100</f>
        <v>14.677409202492603</v>
      </c>
      <c r="O5850" s="12" t="str">
        <f>IF(N5850&lt;10,"Low",IF(N5850&lt;20,"Med","High"))</f>
        <v>Med</v>
      </c>
      <c r="P5850" s="12">
        <f>sales*discount</f>
        <v>0</v>
      </c>
      <c r="Q5850" s="12">
        <f>sales-Discount_Values</f>
        <v>794.35</v>
      </c>
      <c r="R5850" s="12">
        <f>DATEDIF(order_date,delivery_date,"D")</f>
        <v>6</v>
      </c>
      <c r="S5850" s="12"/>
    </row>
    <row r="5851" spans="1:19" ht="14.25" customHeight="1" x14ac:dyDescent="0.35">
      <c r="A5851" s="2" t="s">
        <v>8447</v>
      </c>
      <c r="B5851" s="2">
        <v>108414</v>
      </c>
      <c r="C5851" s="2" t="s">
        <v>19</v>
      </c>
      <c r="D5851" s="2" t="s">
        <v>36</v>
      </c>
      <c r="E5851" s="2">
        <v>3009.91</v>
      </c>
      <c r="F5851" s="2">
        <v>0.4</v>
      </c>
      <c r="G5851" s="2">
        <v>7</v>
      </c>
      <c r="H5851" s="3">
        <v>45103</v>
      </c>
      <c r="I5851" s="3">
        <v>45106</v>
      </c>
      <c r="J5851" s="2" t="s">
        <v>21</v>
      </c>
      <c r="K5851" s="2" t="s">
        <v>16</v>
      </c>
      <c r="L5851" s="2">
        <v>441.78</v>
      </c>
      <c r="M5851" s="2" t="s">
        <v>17</v>
      </c>
      <c r="N5851" s="11">
        <f>L5851/E5851*100</f>
        <v>14.677515274543094</v>
      </c>
      <c r="O5851" s="12" t="str">
        <f>IF(N5851&lt;10,"Low",IF(N5851&lt;20,"Med","High"))</f>
        <v>Med</v>
      </c>
      <c r="P5851" s="12">
        <f>sales*discount</f>
        <v>1203.9639999999999</v>
      </c>
      <c r="Q5851" s="12">
        <f>sales-Discount_Values</f>
        <v>1805.9459999999999</v>
      </c>
      <c r="R5851" s="12">
        <f>DATEDIF(order_date,delivery_date,"D")</f>
        <v>3</v>
      </c>
      <c r="S5851" s="12"/>
    </row>
    <row r="5852" spans="1:19" ht="14.25" customHeight="1" x14ac:dyDescent="0.35">
      <c r="A5852" s="2" t="s">
        <v>8787</v>
      </c>
      <c r="B5852" s="2">
        <v>108754</v>
      </c>
      <c r="C5852" s="2" t="s">
        <v>13</v>
      </c>
      <c r="D5852" s="2" t="s">
        <v>20</v>
      </c>
      <c r="E5852" s="2">
        <v>3604.16</v>
      </c>
      <c r="F5852" s="2">
        <v>0.34</v>
      </c>
      <c r="G5852" s="2">
        <v>2</v>
      </c>
      <c r="H5852" s="3">
        <v>45410</v>
      </c>
      <c r="I5852" s="3">
        <v>45416</v>
      </c>
      <c r="J5852" s="2" t="s">
        <v>21</v>
      </c>
      <c r="K5852" s="2" t="s">
        <v>16</v>
      </c>
      <c r="L5852" s="2">
        <v>529.08000000000004</v>
      </c>
      <c r="M5852" s="2" t="s">
        <v>28</v>
      </c>
      <c r="N5852" s="11">
        <f>L5852/E5852*100</f>
        <v>14.679703453786738</v>
      </c>
      <c r="O5852" s="12" t="str">
        <f>IF(N5852&lt;10,"Low",IF(N5852&lt;20,"Med","High"))</f>
        <v>Med</v>
      </c>
      <c r="P5852" s="12">
        <f>sales*discount</f>
        <v>1225.4144000000001</v>
      </c>
      <c r="Q5852" s="12">
        <f>sales-Discount_Values</f>
        <v>2378.7455999999997</v>
      </c>
      <c r="R5852" s="12">
        <f>DATEDIF(order_date,delivery_date,"D")</f>
        <v>6</v>
      </c>
      <c r="S5852" s="12"/>
    </row>
    <row r="5853" spans="1:19" ht="14.25" customHeight="1" x14ac:dyDescent="0.35">
      <c r="A5853" s="2" t="s">
        <v>836</v>
      </c>
      <c r="B5853" s="2">
        <v>100803</v>
      </c>
      <c r="C5853" s="2" t="s">
        <v>25</v>
      </c>
      <c r="D5853" s="2" t="s">
        <v>20</v>
      </c>
      <c r="E5853" s="2">
        <v>1678.66</v>
      </c>
      <c r="F5853" s="2">
        <v>0.21</v>
      </c>
      <c r="G5853" s="2">
        <v>1</v>
      </c>
      <c r="H5853" s="3">
        <v>45311</v>
      </c>
      <c r="I5853" s="3">
        <v>45318</v>
      </c>
      <c r="J5853" s="2" t="s">
        <v>31</v>
      </c>
      <c r="K5853" s="2" t="s">
        <v>22</v>
      </c>
      <c r="L5853" s="2">
        <v>246.45</v>
      </c>
      <c r="M5853" s="2" t="s">
        <v>34</v>
      </c>
      <c r="N5853" s="11">
        <f>L5853/E5853*100</f>
        <v>14.681352983927656</v>
      </c>
      <c r="O5853" s="12" t="str">
        <f>IF(N5853&lt;10,"Low",IF(N5853&lt;20,"Med","High"))</f>
        <v>Med</v>
      </c>
      <c r="P5853" s="12">
        <f>sales*discount</f>
        <v>352.51859999999999</v>
      </c>
      <c r="Q5853" s="12">
        <f>sales-Discount_Values</f>
        <v>1326.1414</v>
      </c>
      <c r="R5853" s="12">
        <f>DATEDIF(order_date,delivery_date,"D")</f>
        <v>7</v>
      </c>
      <c r="S5853" s="12"/>
    </row>
    <row r="5854" spans="1:19" ht="14.25" customHeight="1" x14ac:dyDescent="0.35">
      <c r="A5854" s="2" t="s">
        <v>14817</v>
      </c>
      <c r="B5854" s="2">
        <v>114784</v>
      </c>
      <c r="C5854" s="2" t="s">
        <v>41</v>
      </c>
      <c r="D5854" s="2" t="s">
        <v>36</v>
      </c>
      <c r="E5854" s="2">
        <v>2629.34</v>
      </c>
      <c r="F5854" s="2">
        <v>0.26</v>
      </c>
      <c r="G5854" s="2">
        <v>1</v>
      </c>
      <c r="H5854" s="3">
        <v>45035</v>
      </c>
      <c r="I5854" s="3">
        <v>45042</v>
      </c>
      <c r="J5854" s="2" t="s">
        <v>31</v>
      </c>
      <c r="K5854" s="2" t="s">
        <v>27</v>
      </c>
      <c r="L5854" s="2">
        <v>386.03</v>
      </c>
      <c r="M5854" s="2" t="s">
        <v>48</v>
      </c>
      <c r="N5854" s="11">
        <f>L5854/E5854*100</f>
        <v>14.681631131766906</v>
      </c>
      <c r="O5854" s="12" t="str">
        <f>IF(N5854&lt;10,"Low",IF(N5854&lt;20,"Med","High"))</f>
        <v>Med</v>
      </c>
      <c r="P5854" s="12">
        <f>sales*discount</f>
        <v>683.62840000000006</v>
      </c>
      <c r="Q5854" s="12">
        <f>sales-Discount_Values</f>
        <v>1945.7116000000001</v>
      </c>
      <c r="R5854" s="12">
        <f>DATEDIF(order_date,delivery_date,"D")</f>
        <v>7</v>
      </c>
      <c r="S5854" s="12"/>
    </row>
    <row r="5855" spans="1:19" ht="14.25" customHeight="1" x14ac:dyDescent="0.35">
      <c r="A5855" s="2" t="s">
        <v>5279</v>
      </c>
      <c r="B5855" s="2">
        <v>105246</v>
      </c>
      <c r="C5855" s="2" t="s">
        <v>25</v>
      </c>
      <c r="D5855" s="2" t="s">
        <v>36</v>
      </c>
      <c r="E5855" s="2">
        <v>1105.75</v>
      </c>
      <c r="F5855" s="2">
        <v>0.34</v>
      </c>
      <c r="G5855" s="2">
        <v>3</v>
      </c>
      <c r="H5855" s="3">
        <v>45336</v>
      </c>
      <c r="I5855" s="3">
        <v>45338</v>
      </c>
      <c r="J5855" s="2" t="s">
        <v>31</v>
      </c>
      <c r="K5855" s="2" t="s">
        <v>27</v>
      </c>
      <c r="L5855" s="2">
        <v>162.35</v>
      </c>
      <c r="M5855" s="2" t="s">
        <v>34</v>
      </c>
      <c r="N5855" s="11">
        <f>L5855/E5855*100</f>
        <v>14.682342301605244</v>
      </c>
      <c r="O5855" s="12" t="str">
        <f>IF(N5855&lt;10,"Low",IF(N5855&lt;20,"Med","High"))</f>
        <v>Med</v>
      </c>
      <c r="P5855" s="12">
        <f>sales*discount</f>
        <v>375.95500000000004</v>
      </c>
      <c r="Q5855" s="12">
        <f>sales-Discount_Values</f>
        <v>729.79499999999996</v>
      </c>
      <c r="R5855" s="12">
        <f>DATEDIF(order_date,delivery_date,"D")</f>
        <v>2</v>
      </c>
      <c r="S5855" s="12"/>
    </row>
    <row r="5856" spans="1:19" ht="14.25" customHeight="1" x14ac:dyDescent="0.35">
      <c r="A5856" s="2" t="s">
        <v>9371</v>
      </c>
      <c r="B5856" s="2">
        <v>109338</v>
      </c>
      <c r="C5856" s="2" t="s">
        <v>25</v>
      </c>
      <c r="D5856" s="2" t="s">
        <v>33</v>
      </c>
      <c r="E5856" s="2">
        <v>4408.22</v>
      </c>
      <c r="F5856" s="2">
        <v>0.01</v>
      </c>
      <c r="G5856" s="2">
        <v>8</v>
      </c>
      <c r="H5856" s="3">
        <v>45593</v>
      </c>
      <c r="I5856" s="3">
        <v>45600</v>
      </c>
      <c r="J5856" s="2" t="s">
        <v>31</v>
      </c>
      <c r="K5856" s="2" t="s">
        <v>16</v>
      </c>
      <c r="L5856" s="2">
        <v>647.25</v>
      </c>
      <c r="M5856" s="2" t="s">
        <v>28</v>
      </c>
      <c r="N5856" s="11">
        <f>L5856/E5856*100</f>
        <v>14.68279713807387</v>
      </c>
      <c r="O5856" s="12" t="str">
        <f>IF(N5856&lt;10,"Low",IF(N5856&lt;20,"Med","High"))</f>
        <v>Med</v>
      </c>
      <c r="P5856" s="12">
        <f>sales*discount</f>
        <v>44.0822</v>
      </c>
      <c r="Q5856" s="12">
        <f>sales-Discount_Values</f>
        <v>4364.1378000000004</v>
      </c>
      <c r="R5856" s="12">
        <f>DATEDIF(order_date,delivery_date,"D")</f>
        <v>7</v>
      </c>
      <c r="S5856" s="12"/>
    </row>
    <row r="5857" spans="1:19" ht="14.25" customHeight="1" x14ac:dyDescent="0.35">
      <c r="A5857" s="2" t="s">
        <v>8934</v>
      </c>
      <c r="B5857" s="2">
        <v>108901</v>
      </c>
      <c r="C5857" s="2" t="s">
        <v>19</v>
      </c>
      <c r="D5857" s="2" t="s">
        <v>33</v>
      </c>
      <c r="E5857" s="2">
        <v>2581.83</v>
      </c>
      <c r="F5857" s="2">
        <v>0.14000000000000001</v>
      </c>
      <c r="G5857" s="2">
        <v>9</v>
      </c>
      <c r="H5857" s="3">
        <v>45617</v>
      </c>
      <c r="I5857" s="3">
        <v>45618</v>
      </c>
      <c r="J5857" s="2" t="s">
        <v>21</v>
      </c>
      <c r="K5857" s="2" t="s">
        <v>27</v>
      </c>
      <c r="L5857" s="2">
        <v>379.09</v>
      </c>
      <c r="M5857" s="2" t="s">
        <v>34</v>
      </c>
      <c r="N5857" s="11">
        <f>L5857/E5857*100</f>
        <v>14.682996169383729</v>
      </c>
      <c r="O5857" s="12" t="str">
        <f>IF(N5857&lt;10,"Low",IF(N5857&lt;20,"Med","High"))</f>
        <v>Med</v>
      </c>
      <c r="P5857" s="12">
        <f>sales*discount</f>
        <v>361.45620000000002</v>
      </c>
      <c r="Q5857" s="12">
        <f>sales-Discount_Values</f>
        <v>2220.3737999999998</v>
      </c>
      <c r="R5857" s="12">
        <f>DATEDIF(order_date,delivery_date,"D")</f>
        <v>1</v>
      </c>
      <c r="S5857" s="12"/>
    </row>
    <row r="5858" spans="1:19" ht="14.25" customHeight="1" x14ac:dyDescent="0.35">
      <c r="A5858" s="2" t="s">
        <v>4012</v>
      </c>
      <c r="B5858" s="2">
        <v>103979</v>
      </c>
      <c r="C5858" s="2" t="s">
        <v>19</v>
      </c>
      <c r="D5858" s="2" t="s">
        <v>14</v>
      </c>
      <c r="E5858" s="2">
        <v>157.59</v>
      </c>
      <c r="F5858" s="2">
        <v>0.14000000000000001</v>
      </c>
      <c r="G5858" s="2">
        <v>2</v>
      </c>
      <c r="H5858" s="3">
        <v>45504</v>
      </c>
      <c r="I5858" s="3">
        <v>45507</v>
      </c>
      <c r="J5858" s="2" t="s">
        <v>31</v>
      </c>
      <c r="K5858" s="2" t="s">
        <v>22</v>
      </c>
      <c r="L5858" s="2">
        <v>23.15</v>
      </c>
      <c r="M5858" s="2" t="s">
        <v>39</v>
      </c>
      <c r="N5858" s="11">
        <f>L5858/E5858*100</f>
        <v>14.690018402182877</v>
      </c>
      <c r="O5858" s="12" t="str">
        <f>IF(N5858&lt;10,"Low",IF(N5858&lt;20,"Med","High"))</f>
        <v>Med</v>
      </c>
      <c r="P5858" s="12">
        <f>sales*discount</f>
        <v>22.062600000000003</v>
      </c>
      <c r="Q5858" s="12">
        <f>sales-Discount_Values</f>
        <v>135.5274</v>
      </c>
      <c r="R5858" s="12">
        <f>DATEDIF(order_date,delivery_date,"D")</f>
        <v>3</v>
      </c>
      <c r="S5858" s="12"/>
    </row>
    <row r="5859" spans="1:19" ht="14.25" customHeight="1" x14ac:dyDescent="0.35">
      <c r="A5859" s="2" t="s">
        <v>7116</v>
      </c>
      <c r="B5859" s="2">
        <v>107083</v>
      </c>
      <c r="C5859" s="2" t="s">
        <v>19</v>
      </c>
      <c r="D5859" s="2" t="s">
        <v>26</v>
      </c>
      <c r="E5859" s="2">
        <v>3820.62</v>
      </c>
      <c r="F5859" s="2">
        <v>0.02</v>
      </c>
      <c r="G5859" s="2">
        <v>7</v>
      </c>
      <c r="H5859" s="3">
        <v>44945</v>
      </c>
      <c r="I5859" s="3">
        <v>44951</v>
      </c>
      <c r="J5859" s="2" t="s">
        <v>21</v>
      </c>
      <c r="K5859" s="2" t="s">
        <v>22</v>
      </c>
      <c r="L5859" s="2">
        <v>561.29999999999995</v>
      </c>
      <c r="M5859" s="2" t="s">
        <v>23</v>
      </c>
      <c r="N5859" s="11">
        <f>L5859/E5859*100</f>
        <v>14.69133282032759</v>
      </c>
      <c r="O5859" s="12" t="str">
        <f>IF(N5859&lt;10,"Low",IF(N5859&lt;20,"Med","High"))</f>
        <v>Med</v>
      </c>
      <c r="P5859" s="12">
        <f>sales*discount</f>
        <v>76.412400000000005</v>
      </c>
      <c r="Q5859" s="12">
        <f>sales-Discount_Values</f>
        <v>3744.2075999999997</v>
      </c>
      <c r="R5859" s="12">
        <f>DATEDIF(order_date,delivery_date,"D")</f>
        <v>6</v>
      </c>
      <c r="S5859" s="12"/>
    </row>
    <row r="5860" spans="1:19" ht="14.25" customHeight="1" x14ac:dyDescent="0.35">
      <c r="A5860" s="2" t="s">
        <v>1834</v>
      </c>
      <c r="B5860" s="2">
        <v>101801</v>
      </c>
      <c r="C5860" s="2" t="s">
        <v>25</v>
      </c>
      <c r="D5860" s="2" t="s">
        <v>26</v>
      </c>
      <c r="E5860" s="2">
        <v>3129.73</v>
      </c>
      <c r="F5860" s="2">
        <v>0.17</v>
      </c>
      <c r="G5860" s="2">
        <v>5</v>
      </c>
      <c r="H5860" s="3">
        <v>45467</v>
      </c>
      <c r="I5860" s="3">
        <v>45474</v>
      </c>
      <c r="J5860" s="2" t="s">
        <v>15</v>
      </c>
      <c r="K5860" s="2" t="s">
        <v>22</v>
      </c>
      <c r="L5860" s="2">
        <v>459.81</v>
      </c>
      <c r="M5860" s="2" t="s">
        <v>17</v>
      </c>
      <c r="N5860" s="11">
        <f>L5860/E5860*100</f>
        <v>14.691682669112033</v>
      </c>
      <c r="O5860" s="12" t="str">
        <f>IF(N5860&lt;10,"Low",IF(N5860&lt;20,"Med","High"))</f>
        <v>Med</v>
      </c>
      <c r="P5860" s="12">
        <f>sales*discount</f>
        <v>532.05410000000006</v>
      </c>
      <c r="Q5860" s="12">
        <f>sales-Discount_Values</f>
        <v>2597.6759000000002</v>
      </c>
      <c r="R5860" s="12">
        <f>DATEDIF(order_date,delivery_date,"D")</f>
        <v>7</v>
      </c>
      <c r="S5860" s="12"/>
    </row>
    <row r="5861" spans="1:19" ht="14.25" customHeight="1" x14ac:dyDescent="0.35">
      <c r="A5861" s="2" t="s">
        <v>10578</v>
      </c>
      <c r="B5861" s="2">
        <v>110545</v>
      </c>
      <c r="C5861" s="2" t="s">
        <v>19</v>
      </c>
      <c r="D5861" s="2" t="s">
        <v>14</v>
      </c>
      <c r="E5861" s="2">
        <v>1828.84</v>
      </c>
      <c r="F5861" s="2">
        <v>0.06</v>
      </c>
      <c r="G5861" s="2">
        <v>7</v>
      </c>
      <c r="H5861" s="3">
        <v>45009</v>
      </c>
      <c r="I5861" s="3">
        <v>45014</v>
      </c>
      <c r="J5861" s="2" t="s">
        <v>21</v>
      </c>
      <c r="K5861" s="2" t="s">
        <v>22</v>
      </c>
      <c r="L5861" s="2">
        <v>268.7</v>
      </c>
      <c r="M5861" s="2" t="s">
        <v>23</v>
      </c>
      <c r="N5861" s="11">
        <f>L5861/E5861*100</f>
        <v>14.692373307670437</v>
      </c>
      <c r="O5861" s="12" t="str">
        <f>IF(N5861&lt;10,"Low",IF(N5861&lt;20,"Med","High"))</f>
        <v>Med</v>
      </c>
      <c r="P5861" s="12">
        <f>sales*discount</f>
        <v>109.73039999999999</v>
      </c>
      <c r="Q5861" s="12">
        <f>sales-Discount_Values</f>
        <v>1719.1096</v>
      </c>
      <c r="R5861" s="12">
        <f>DATEDIF(order_date,delivery_date,"D")</f>
        <v>5</v>
      </c>
      <c r="S5861" s="12"/>
    </row>
    <row r="5862" spans="1:19" ht="14.25" customHeight="1" x14ac:dyDescent="0.35">
      <c r="A5862" s="2" t="s">
        <v>12763</v>
      </c>
      <c r="B5862" s="2">
        <v>112730</v>
      </c>
      <c r="C5862" s="2" t="s">
        <v>19</v>
      </c>
      <c r="D5862" s="2" t="s">
        <v>36</v>
      </c>
      <c r="E5862" s="2">
        <v>2222.4699999999998</v>
      </c>
      <c r="F5862" s="2">
        <v>0.06</v>
      </c>
      <c r="G5862" s="2">
        <v>4</v>
      </c>
      <c r="H5862" s="3">
        <v>44969</v>
      </c>
      <c r="I5862" s="3">
        <v>44970</v>
      </c>
      <c r="J5862" s="2" t="s">
        <v>21</v>
      </c>
      <c r="K5862" s="2" t="s">
        <v>27</v>
      </c>
      <c r="L5862" s="2">
        <v>326.55</v>
      </c>
      <c r="M5862" s="2" t="s">
        <v>23</v>
      </c>
      <c r="N5862" s="11">
        <f>L5862/E5862*100</f>
        <v>14.69311171804344</v>
      </c>
      <c r="O5862" s="12" t="str">
        <f>IF(N5862&lt;10,"Low",IF(N5862&lt;20,"Med","High"))</f>
        <v>Med</v>
      </c>
      <c r="P5862" s="12">
        <f>sales*discount</f>
        <v>133.34819999999999</v>
      </c>
      <c r="Q5862" s="12">
        <f>sales-Discount_Values</f>
        <v>2089.1217999999999</v>
      </c>
      <c r="R5862" s="12">
        <f>DATEDIF(order_date,delivery_date,"D")</f>
        <v>1</v>
      </c>
      <c r="S5862" s="12"/>
    </row>
    <row r="5863" spans="1:19" ht="14.25" customHeight="1" x14ac:dyDescent="0.35">
      <c r="A5863" s="2" t="s">
        <v>2662</v>
      </c>
      <c r="B5863" s="2">
        <v>102629</v>
      </c>
      <c r="C5863" s="2" t="s">
        <v>13</v>
      </c>
      <c r="D5863" s="2" t="s">
        <v>36</v>
      </c>
      <c r="E5863" s="2">
        <v>472.64</v>
      </c>
      <c r="F5863" s="2">
        <v>7.0000000000000007E-2</v>
      </c>
      <c r="G5863" s="2">
        <v>6</v>
      </c>
      <c r="H5863" s="3">
        <v>45169</v>
      </c>
      <c r="I5863" s="3">
        <v>45176</v>
      </c>
      <c r="J5863" s="2" t="s">
        <v>15</v>
      </c>
      <c r="K5863" s="2" t="s">
        <v>22</v>
      </c>
      <c r="L5863" s="2">
        <v>69.45</v>
      </c>
      <c r="M5863" s="2" t="s">
        <v>39</v>
      </c>
      <c r="N5863" s="11">
        <f>L5863/E5863*100</f>
        <v>14.694058903182128</v>
      </c>
      <c r="O5863" s="12" t="str">
        <f>IF(N5863&lt;10,"Low",IF(N5863&lt;20,"Med","High"))</f>
        <v>Med</v>
      </c>
      <c r="P5863" s="12">
        <f>sales*discount</f>
        <v>33.084800000000001</v>
      </c>
      <c r="Q5863" s="12">
        <f>sales-Discount_Values</f>
        <v>439.55520000000001</v>
      </c>
      <c r="R5863" s="12">
        <f>DATEDIF(order_date,delivery_date,"D")</f>
        <v>7</v>
      </c>
      <c r="S5863" s="12"/>
    </row>
    <row r="5864" spans="1:19" ht="14.25" customHeight="1" x14ac:dyDescent="0.35">
      <c r="A5864" s="2" t="s">
        <v>5885</v>
      </c>
      <c r="B5864" s="2">
        <v>105852</v>
      </c>
      <c r="C5864" s="2" t="s">
        <v>41</v>
      </c>
      <c r="D5864" s="2" t="s">
        <v>36</v>
      </c>
      <c r="E5864" s="2">
        <v>2044.64</v>
      </c>
      <c r="F5864" s="2">
        <v>0.19</v>
      </c>
      <c r="G5864" s="2">
        <v>1</v>
      </c>
      <c r="H5864" s="3">
        <v>45132</v>
      </c>
      <c r="I5864" s="3">
        <v>45138</v>
      </c>
      <c r="J5864" s="2" t="s">
        <v>15</v>
      </c>
      <c r="K5864" s="2" t="s">
        <v>22</v>
      </c>
      <c r="L5864" s="2">
        <v>300.51</v>
      </c>
      <c r="M5864" s="2" t="s">
        <v>28</v>
      </c>
      <c r="N5864" s="11">
        <f>L5864/E5864*100</f>
        <v>14.697452852335863</v>
      </c>
      <c r="O5864" s="12" t="str">
        <f>IF(N5864&lt;10,"Low",IF(N5864&lt;20,"Med","High"))</f>
        <v>Med</v>
      </c>
      <c r="P5864" s="12">
        <f>sales*discount</f>
        <v>388.48160000000001</v>
      </c>
      <c r="Q5864" s="12">
        <f>sales-Discount_Values</f>
        <v>1656.1584</v>
      </c>
      <c r="R5864" s="12">
        <f>DATEDIF(order_date,delivery_date,"D")</f>
        <v>6</v>
      </c>
      <c r="S5864" s="12"/>
    </row>
    <row r="5865" spans="1:19" ht="14.25" customHeight="1" x14ac:dyDescent="0.35">
      <c r="A5865" s="2" t="s">
        <v>10716</v>
      </c>
      <c r="B5865" s="2">
        <v>110683</v>
      </c>
      <c r="C5865" s="2" t="s">
        <v>19</v>
      </c>
      <c r="D5865" s="2" t="s">
        <v>26</v>
      </c>
      <c r="E5865" s="2">
        <v>4794.13</v>
      </c>
      <c r="F5865" s="2">
        <v>0.08</v>
      </c>
      <c r="G5865" s="2">
        <v>4</v>
      </c>
      <c r="H5865" s="3">
        <v>45009</v>
      </c>
      <c r="I5865" s="3">
        <v>45011</v>
      </c>
      <c r="J5865" s="2" t="s">
        <v>31</v>
      </c>
      <c r="K5865" s="2" t="s">
        <v>22</v>
      </c>
      <c r="L5865" s="2">
        <v>704.72</v>
      </c>
      <c r="M5865" s="2" t="s">
        <v>48</v>
      </c>
      <c r="N5865" s="11">
        <f>L5865/E5865*100</f>
        <v>14.699643105214086</v>
      </c>
      <c r="O5865" s="12" t="str">
        <f>IF(N5865&lt;10,"Low",IF(N5865&lt;20,"Med","High"))</f>
        <v>Med</v>
      </c>
      <c r="P5865" s="12">
        <f>sales*discount</f>
        <v>383.53040000000004</v>
      </c>
      <c r="Q5865" s="12">
        <f>sales-Discount_Values</f>
        <v>4410.5996000000005</v>
      </c>
      <c r="R5865" s="12">
        <f>DATEDIF(order_date,delivery_date,"D")</f>
        <v>2</v>
      </c>
      <c r="S5865" s="12"/>
    </row>
    <row r="5866" spans="1:19" ht="14.25" customHeight="1" x14ac:dyDescent="0.35">
      <c r="A5866" s="2" t="s">
        <v>11582</v>
      </c>
      <c r="B5866" s="2">
        <v>111549</v>
      </c>
      <c r="C5866" s="2" t="s">
        <v>13</v>
      </c>
      <c r="D5866" s="2" t="s">
        <v>14</v>
      </c>
      <c r="E5866" s="2">
        <v>1999.13</v>
      </c>
      <c r="F5866" s="2">
        <v>0.05</v>
      </c>
      <c r="G5866" s="2">
        <v>3</v>
      </c>
      <c r="H5866" s="3">
        <v>44998</v>
      </c>
      <c r="I5866" s="3">
        <v>45002</v>
      </c>
      <c r="J5866" s="2" t="s">
        <v>15</v>
      </c>
      <c r="K5866" s="2" t="s">
        <v>27</v>
      </c>
      <c r="L5866" s="2">
        <v>293.89999999999998</v>
      </c>
      <c r="M5866" s="2" t="s">
        <v>34</v>
      </c>
      <c r="N5866" s="11">
        <f>L5866/E5866*100</f>
        <v>14.701395106871487</v>
      </c>
      <c r="O5866" s="12" t="str">
        <f>IF(N5866&lt;10,"Low",IF(N5866&lt;20,"Med","High"))</f>
        <v>Med</v>
      </c>
      <c r="P5866" s="12">
        <f>sales*discount</f>
        <v>99.956500000000005</v>
      </c>
      <c r="Q5866" s="12">
        <f>sales-Discount_Values</f>
        <v>1899.1735000000001</v>
      </c>
      <c r="R5866" s="12">
        <f>DATEDIF(order_date,delivery_date,"D")</f>
        <v>4</v>
      </c>
      <c r="S5866" s="12"/>
    </row>
    <row r="5867" spans="1:19" ht="14.25" customHeight="1" x14ac:dyDescent="0.35">
      <c r="A5867" s="2" t="s">
        <v>5679</v>
      </c>
      <c r="B5867" s="2">
        <v>105646</v>
      </c>
      <c r="C5867" s="2" t="s">
        <v>19</v>
      </c>
      <c r="D5867" s="2" t="s">
        <v>33</v>
      </c>
      <c r="E5867" s="2">
        <v>4953.7700000000004</v>
      </c>
      <c r="F5867" s="2">
        <v>0.01</v>
      </c>
      <c r="G5867" s="2">
        <v>9</v>
      </c>
      <c r="H5867" s="3">
        <v>45533</v>
      </c>
      <c r="I5867" s="3">
        <v>45539</v>
      </c>
      <c r="J5867" s="2" t="s">
        <v>15</v>
      </c>
      <c r="K5867" s="2" t="s">
        <v>22</v>
      </c>
      <c r="L5867" s="2">
        <v>728.42</v>
      </c>
      <c r="M5867" s="2" t="s">
        <v>34</v>
      </c>
      <c r="N5867" s="11">
        <f>L5867/E5867*100</f>
        <v>14.704356480014209</v>
      </c>
      <c r="O5867" s="12" t="str">
        <f>IF(N5867&lt;10,"Low",IF(N5867&lt;20,"Med","High"))</f>
        <v>Med</v>
      </c>
      <c r="P5867" s="12">
        <f>sales*discount</f>
        <v>49.537700000000008</v>
      </c>
      <c r="Q5867" s="12">
        <f>sales-Discount_Values</f>
        <v>4904.2323000000006</v>
      </c>
      <c r="R5867" s="12">
        <f>DATEDIF(order_date,delivery_date,"D")</f>
        <v>6</v>
      </c>
      <c r="S5867" s="12"/>
    </row>
    <row r="5868" spans="1:19" ht="14.25" customHeight="1" x14ac:dyDescent="0.35">
      <c r="A5868" s="2" t="s">
        <v>2267</v>
      </c>
      <c r="B5868" s="2">
        <v>102234</v>
      </c>
      <c r="C5868" s="2" t="s">
        <v>25</v>
      </c>
      <c r="D5868" s="2" t="s">
        <v>33</v>
      </c>
      <c r="E5868" s="2">
        <v>4405.2299999999996</v>
      </c>
      <c r="F5868" s="2">
        <v>0.42</v>
      </c>
      <c r="G5868" s="2">
        <v>4</v>
      </c>
      <c r="H5868" s="3">
        <v>45330</v>
      </c>
      <c r="I5868" s="3">
        <v>45333</v>
      </c>
      <c r="J5868" s="2" t="s">
        <v>21</v>
      </c>
      <c r="K5868" s="2" t="s">
        <v>27</v>
      </c>
      <c r="L5868" s="2">
        <v>647.80999999999995</v>
      </c>
      <c r="M5868" s="2" t="s">
        <v>17</v>
      </c>
      <c r="N5868" s="11">
        <f>L5868/E5868*100</f>
        <v>14.705475083026313</v>
      </c>
      <c r="O5868" s="12" t="str">
        <f>IF(N5868&lt;10,"Low",IF(N5868&lt;20,"Med","High"))</f>
        <v>Med</v>
      </c>
      <c r="P5868" s="12">
        <f>sales*discount</f>
        <v>1850.1965999999998</v>
      </c>
      <c r="Q5868" s="12">
        <f>sales-Discount_Values</f>
        <v>2555.0333999999998</v>
      </c>
      <c r="R5868" s="12">
        <f>DATEDIF(order_date,delivery_date,"D")</f>
        <v>3</v>
      </c>
      <c r="S5868" s="12"/>
    </row>
    <row r="5869" spans="1:19" ht="14.25" customHeight="1" x14ac:dyDescent="0.35">
      <c r="A5869" s="2" t="s">
        <v>1808</v>
      </c>
      <c r="B5869" s="2">
        <v>101775</v>
      </c>
      <c r="C5869" s="2" t="s">
        <v>19</v>
      </c>
      <c r="D5869" s="2" t="s">
        <v>20</v>
      </c>
      <c r="E5869" s="2">
        <v>4085.97</v>
      </c>
      <c r="F5869" s="2">
        <v>0.38</v>
      </c>
      <c r="G5869" s="2">
        <v>4</v>
      </c>
      <c r="H5869" s="3">
        <v>45610</v>
      </c>
      <c r="I5869" s="3">
        <v>45613</v>
      </c>
      <c r="J5869" s="2" t="s">
        <v>15</v>
      </c>
      <c r="K5869" s="2" t="s">
        <v>22</v>
      </c>
      <c r="L5869" s="2">
        <v>600.91</v>
      </c>
      <c r="M5869" s="2" t="s">
        <v>28</v>
      </c>
      <c r="N5869" s="11">
        <f>L5869/E5869*100</f>
        <v>14.706666960354578</v>
      </c>
      <c r="O5869" s="12" t="str">
        <f>IF(N5869&lt;10,"Low",IF(N5869&lt;20,"Med","High"))</f>
        <v>Med</v>
      </c>
      <c r="P5869" s="12">
        <f>sales*discount</f>
        <v>1552.6686</v>
      </c>
      <c r="Q5869" s="12">
        <f>sales-Discount_Values</f>
        <v>2533.3013999999998</v>
      </c>
      <c r="R5869" s="12">
        <f>DATEDIF(order_date,delivery_date,"D")</f>
        <v>3</v>
      </c>
      <c r="S5869" s="12"/>
    </row>
    <row r="5870" spans="1:19" ht="14.25" customHeight="1" x14ac:dyDescent="0.35">
      <c r="A5870" s="2" t="s">
        <v>5192</v>
      </c>
      <c r="B5870" s="2">
        <v>105159</v>
      </c>
      <c r="C5870" s="2" t="s">
        <v>25</v>
      </c>
      <c r="D5870" s="2" t="s">
        <v>20</v>
      </c>
      <c r="E5870" s="2">
        <v>2506.13</v>
      </c>
      <c r="F5870" s="2">
        <v>0.08</v>
      </c>
      <c r="G5870" s="2">
        <v>1</v>
      </c>
      <c r="H5870" s="3">
        <v>45067</v>
      </c>
      <c r="I5870" s="3">
        <v>45070</v>
      </c>
      <c r="J5870" s="2" t="s">
        <v>21</v>
      </c>
      <c r="K5870" s="2" t="s">
        <v>22</v>
      </c>
      <c r="L5870" s="2">
        <v>368.58</v>
      </c>
      <c r="M5870" s="2" t="s">
        <v>39</v>
      </c>
      <c r="N5870" s="11">
        <f>L5870/E5870*100</f>
        <v>14.707138097385211</v>
      </c>
      <c r="O5870" s="12" t="str">
        <f>IF(N5870&lt;10,"Low",IF(N5870&lt;20,"Med","High"))</f>
        <v>Med</v>
      </c>
      <c r="P5870" s="12">
        <f>sales*discount</f>
        <v>200.49040000000002</v>
      </c>
      <c r="Q5870" s="12">
        <f>sales-Discount_Values</f>
        <v>2305.6396</v>
      </c>
      <c r="R5870" s="12">
        <f>DATEDIF(order_date,delivery_date,"D")</f>
        <v>3</v>
      </c>
      <c r="S5870" s="12"/>
    </row>
    <row r="5871" spans="1:19" ht="14.25" customHeight="1" x14ac:dyDescent="0.35">
      <c r="A5871" s="2" t="s">
        <v>1303</v>
      </c>
      <c r="B5871" s="2">
        <v>101270</v>
      </c>
      <c r="C5871" s="2" t="s">
        <v>41</v>
      </c>
      <c r="D5871" s="2" t="s">
        <v>36</v>
      </c>
      <c r="E5871" s="2">
        <v>326.75</v>
      </c>
      <c r="F5871" s="2">
        <v>0.3</v>
      </c>
      <c r="G5871" s="2">
        <v>6</v>
      </c>
      <c r="H5871" s="3">
        <v>45451</v>
      </c>
      <c r="I5871" s="3">
        <v>45454</v>
      </c>
      <c r="J5871" s="2" t="s">
        <v>21</v>
      </c>
      <c r="K5871" s="2" t="s">
        <v>22</v>
      </c>
      <c r="L5871" s="2">
        <v>48.06</v>
      </c>
      <c r="M5871" s="2" t="s">
        <v>48</v>
      </c>
      <c r="N5871" s="11">
        <f>L5871/E5871*100</f>
        <v>14.708492731446061</v>
      </c>
      <c r="O5871" s="12" t="str">
        <f>IF(N5871&lt;10,"Low",IF(N5871&lt;20,"Med","High"))</f>
        <v>Med</v>
      </c>
      <c r="P5871" s="12">
        <f>sales*discount</f>
        <v>98.024999999999991</v>
      </c>
      <c r="Q5871" s="12">
        <f>sales-Discount_Values</f>
        <v>228.72500000000002</v>
      </c>
      <c r="R5871" s="12">
        <f>DATEDIF(order_date,delivery_date,"D")</f>
        <v>3</v>
      </c>
      <c r="S5871" s="12"/>
    </row>
    <row r="5872" spans="1:19" ht="14.25" customHeight="1" x14ac:dyDescent="0.35">
      <c r="A5872" s="2" t="s">
        <v>15278</v>
      </c>
      <c r="B5872" s="2">
        <v>115245</v>
      </c>
      <c r="C5872" s="2" t="s">
        <v>13</v>
      </c>
      <c r="D5872" s="2" t="s">
        <v>33</v>
      </c>
      <c r="E5872" s="2">
        <v>3201.72</v>
      </c>
      <c r="F5872" s="2">
        <v>0.47</v>
      </c>
      <c r="G5872" s="2">
        <v>6</v>
      </c>
      <c r="H5872" s="3">
        <v>45138</v>
      </c>
      <c r="I5872" s="3">
        <v>45145</v>
      </c>
      <c r="J5872" s="2" t="s">
        <v>31</v>
      </c>
      <c r="K5872" s="2" t="s">
        <v>16</v>
      </c>
      <c r="L5872" s="2">
        <v>470.93</v>
      </c>
      <c r="M5872" s="2" t="s">
        <v>39</v>
      </c>
      <c r="N5872" s="11">
        <f>L5872/E5872*100</f>
        <v>14.70865659707907</v>
      </c>
      <c r="O5872" s="12" t="str">
        <f>IF(N5872&lt;10,"Low",IF(N5872&lt;20,"Med","High"))</f>
        <v>Med</v>
      </c>
      <c r="P5872" s="12">
        <f>sales*discount</f>
        <v>1504.8083999999999</v>
      </c>
      <c r="Q5872" s="12">
        <f>sales-Discount_Values</f>
        <v>1696.9115999999999</v>
      </c>
      <c r="R5872" s="12">
        <f>DATEDIF(order_date,delivery_date,"D")</f>
        <v>7</v>
      </c>
      <c r="S5872" s="12"/>
    </row>
    <row r="5873" spans="1:19" ht="14.25" customHeight="1" x14ac:dyDescent="0.35">
      <c r="A5873" s="2" t="s">
        <v>4659</v>
      </c>
      <c r="B5873" s="2">
        <v>104626</v>
      </c>
      <c r="C5873" s="2" t="s">
        <v>13</v>
      </c>
      <c r="D5873" s="2" t="s">
        <v>26</v>
      </c>
      <c r="E5873" s="2">
        <v>2662.25</v>
      </c>
      <c r="F5873" s="2">
        <v>0.42</v>
      </c>
      <c r="G5873" s="2">
        <v>3</v>
      </c>
      <c r="H5873" s="3">
        <v>45211</v>
      </c>
      <c r="I5873" s="3">
        <v>45216</v>
      </c>
      <c r="J5873" s="2" t="s">
        <v>21</v>
      </c>
      <c r="K5873" s="2" t="s">
        <v>16</v>
      </c>
      <c r="L5873" s="2">
        <v>391.83</v>
      </c>
      <c r="M5873" s="2" t="s">
        <v>28</v>
      </c>
      <c r="N5873" s="11">
        <f>L5873/E5873*100</f>
        <v>14.718001690299559</v>
      </c>
      <c r="O5873" s="12" t="str">
        <f>IF(N5873&lt;10,"Low",IF(N5873&lt;20,"Med","High"))</f>
        <v>Med</v>
      </c>
      <c r="P5873" s="12">
        <f>sales*discount</f>
        <v>1118.145</v>
      </c>
      <c r="Q5873" s="12">
        <f>sales-Discount_Values</f>
        <v>1544.105</v>
      </c>
      <c r="R5873" s="12">
        <f>DATEDIF(order_date,delivery_date,"D")</f>
        <v>5</v>
      </c>
      <c r="S5873" s="12"/>
    </row>
    <row r="5874" spans="1:19" ht="14.25" customHeight="1" x14ac:dyDescent="0.35">
      <c r="A5874" s="2" t="s">
        <v>665</v>
      </c>
      <c r="B5874" s="2">
        <v>100632</v>
      </c>
      <c r="C5874" s="2" t="s">
        <v>25</v>
      </c>
      <c r="D5874" s="2" t="s">
        <v>14</v>
      </c>
      <c r="E5874" s="2">
        <v>4878.54</v>
      </c>
      <c r="F5874" s="2">
        <v>0.11</v>
      </c>
      <c r="G5874" s="2">
        <v>2</v>
      </c>
      <c r="H5874" s="3">
        <v>45072</v>
      </c>
      <c r="I5874" s="3">
        <v>45075</v>
      </c>
      <c r="J5874" s="2" t="s">
        <v>15</v>
      </c>
      <c r="K5874" s="2" t="s">
        <v>16</v>
      </c>
      <c r="L5874" s="2">
        <v>718.18</v>
      </c>
      <c r="M5874" s="2" t="s">
        <v>17</v>
      </c>
      <c r="N5874" s="11">
        <f>L5874/E5874*100</f>
        <v>14.721207574397258</v>
      </c>
      <c r="O5874" s="12" t="str">
        <f>IF(N5874&lt;10,"Low",IF(N5874&lt;20,"Med","High"))</f>
        <v>Med</v>
      </c>
      <c r="P5874" s="12">
        <f>sales*discount</f>
        <v>536.63940000000002</v>
      </c>
      <c r="Q5874" s="12">
        <f>sales-Discount_Values</f>
        <v>4341.9005999999999</v>
      </c>
      <c r="R5874" s="12">
        <f>DATEDIF(order_date,delivery_date,"D")</f>
        <v>3</v>
      </c>
      <c r="S5874" s="12"/>
    </row>
    <row r="5875" spans="1:19" ht="14.25" customHeight="1" x14ac:dyDescent="0.35">
      <c r="A5875" s="2" t="s">
        <v>5456</v>
      </c>
      <c r="B5875" s="2">
        <v>105423</v>
      </c>
      <c r="C5875" s="2" t="s">
        <v>13</v>
      </c>
      <c r="D5875" s="2" t="s">
        <v>36</v>
      </c>
      <c r="E5875" s="2">
        <v>2821.51</v>
      </c>
      <c r="F5875" s="2">
        <v>0.04</v>
      </c>
      <c r="G5875" s="2">
        <v>9</v>
      </c>
      <c r="H5875" s="3">
        <v>45217</v>
      </c>
      <c r="I5875" s="3">
        <v>45219</v>
      </c>
      <c r="J5875" s="2" t="s">
        <v>31</v>
      </c>
      <c r="K5875" s="2" t="s">
        <v>16</v>
      </c>
      <c r="L5875" s="2">
        <v>415.38</v>
      </c>
      <c r="M5875" s="2" t="s">
        <v>28</v>
      </c>
      <c r="N5875" s="11">
        <f>L5875/E5875*100</f>
        <v>14.721904228586819</v>
      </c>
      <c r="O5875" s="12" t="str">
        <f>IF(N5875&lt;10,"Low",IF(N5875&lt;20,"Med","High"))</f>
        <v>Med</v>
      </c>
      <c r="P5875" s="12">
        <f>sales*discount</f>
        <v>112.86040000000001</v>
      </c>
      <c r="Q5875" s="12">
        <f>sales-Discount_Values</f>
        <v>2708.6496000000002</v>
      </c>
      <c r="R5875" s="12">
        <f>DATEDIF(order_date,delivery_date,"D")</f>
        <v>2</v>
      </c>
      <c r="S5875" s="12"/>
    </row>
    <row r="5876" spans="1:19" ht="14.25" customHeight="1" x14ac:dyDescent="0.35">
      <c r="A5876" s="2" t="s">
        <v>3513</v>
      </c>
      <c r="B5876" s="2">
        <v>103480</v>
      </c>
      <c r="C5876" s="2" t="s">
        <v>41</v>
      </c>
      <c r="D5876" s="2" t="s">
        <v>33</v>
      </c>
      <c r="E5876" s="2">
        <v>4578.12</v>
      </c>
      <c r="F5876" s="2">
        <v>0.15</v>
      </c>
      <c r="G5876" s="2">
        <v>5</v>
      </c>
      <c r="H5876" s="3">
        <v>45558</v>
      </c>
      <c r="I5876" s="3">
        <v>45561</v>
      </c>
      <c r="J5876" s="2" t="s">
        <v>31</v>
      </c>
      <c r="K5876" s="2" t="s">
        <v>22</v>
      </c>
      <c r="L5876" s="2">
        <v>673.99</v>
      </c>
      <c r="M5876" s="2" t="s">
        <v>34</v>
      </c>
      <c r="N5876" s="11">
        <f>L5876/E5876*100</f>
        <v>14.721981948922267</v>
      </c>
      <c r="O5876" s="12" t="str">
        <f>IF(N5876&lt;10,"Low",IF(N5876&lt;20,"Med","High"))</f>
        <v>Med</v>
      </c>
      <c r="P5876" s="12">
        <f>sales*discount</f>
        <v>686.71799999999996</v>
      </c>
      <c r="Q5876" s="12">
        <f>sales-Discount_Values</f>
        <v>3891.402</v>
      </c>
      <c r="R5876" s="12">
        <f>DATEDIF(order_date,delivery_date,"D")</f>
        <v>3</v>
      </c>
      <c r="S5876" s="12"/>
    </row>
    <row r="5877" spans="1:19" ht="14.25" customHeight="1" x14ac:dyDescent="0.35">
      <c r="A5877" s="2" t="s">
        <v>6715</v>
      </c>
      <c r="B5877" s="2">
        <v>106682</v>
      </c>
      <c r="C5877" s="2" t="s">
        <v>25</v>
      </c>
      <c r="D5877" s="2" t="s">
        <v>36</v>
      </c>
      <c r="E5877" s="2">
        <v>1878.27</v>
      </c>
      <c r="F5877" s="2">
        <v>0.3</v>
      </c>
      <c r="G5877" s="2">
        <v>4</v>
      </c>
      <c r="H5877" s="3">
        <v>44994</v>
      </c>
      <c r="I5877" s="3">
        <v>45000</v>
      </c>
      <c r="J5877" s="2" t="s">
        <v>21</v>
      </c>
      <c r="K5877" s="2" t="s">
        <v>22</v>
      </c>
      <c r="L5877" s="2">
        <v>276.52</v>
      </c>
      <c r="M5877" s="2" t="s">
        <v>28</v>
      </c>
      <c r="N5877" s="11">
        <f>L5877/E5877*100</f>
        <v>14.722058064069596</v>
      </c>
      <c r="O5877" s="12" t="str">
        <f>IF(N5877&lt;10,"Low",IF(N5877&lt;20,"Med","High"))</f>
        <v>Med</v>
      </c>
      <c r="P5877" s="12">
        <f>sales*discount</f>
        <v>563.48099999999999</v>
      </c>
      <c r="Q5877" s="12">
        <f>sales-Discount_Values</f>
        <v>1314.789</v>
      </c>
      <c r="R5877" s="12">
        <f>DATEDIF(order_date,delivery_date,"D")</f>
        <v>6</v>
      </c>
      <c r="S5877" s="12"/>
    </row>
    <row r="5878" spans="1:19" ht="14.25" customHeight="1" x14ac:dyDescent="0.35">
      <c r="A5878" s="2" t="s">
        <v>10311</v>
      </c>
      <c r="B5878" s="2">
        <v>110278</v>
      </c>
      <c r="C5878" s="2" t="s">
        <v>41</v>
      </c>
      <c r="D5878" s="2" t="s">
        <v>33</v>
      </c>
      <c r="E5878" s="2">
        <v>1472.73</v>
      </c>
      <c r="F5878" s="2">
        <v>0.3</v>
      </c>
      <c r="G5878" s="2">
        <v>1</v>
      </c>
      <c r="H5878" s="3">
        <v>45192</v>
      </c>
      <c r="I5878" s="3">
        <v>45195</v>
      </c>
      <c r="J5878" s="2" t="s">
        <v>15</v>
      </c>
      <c r="K5878" s="2" t="s">
        <v>22</v>
      </c>
      <c r="L5878" s="2">
        <v>216.82</v>
      </c>
      <c r="M5878" s="2" t="s">
        <v>28</v>
      </c>
      <c r="N5878" s="11">
        <f>L5878/E5878*100</f>
        <v>14.722318415459723</v>
      </c>
      <c r="O5878" s="12" t="str">
        <f>IF(N5878&lt;10,"Low",IF(N5878&lt;20,"Med","High"))</f>
        <v>Med</v>
      </c>
      <c r="P5878" s="12">
        <f>sales*discount</f>
        <v>441.81900000000002</v>
      </c>
      <c r="Q5878" s="12">
        <f>sales-Discount_Values</f>
        <v>1030.9110000000001</v>
      </c>
      <c r="R5878" s="12">
        <f>DATEDIF(order_date,delivery_date,"D")</f>
        <v>3</v>
      </c>
      <c r="S5878" s="12"/>
    </row>
    <row r="5879" spans="1:19" ht="14.25" customHeight="1" x14ac:dyDescent="0.35">
      <c r="A5879" s="2" t="s">
        <v>10849</v>
      </c>
      <c r="B5879" s="2">
        <v>110816</v>
      </c>
      <c r="C5879" s="2" t="s">
        <v>19</v>
      </c>
      <c r="D5879" s="2" t="s">
        <v>20</v>
      </c>
      <c r="E5879" s="2">
        <v>839.8</v>
      </c>
      <c r="F5879" s="2">
        <v>0.36</v>
      </c>
      <c r="G5879" s="2">
        <v>6</v>
      </c>
      <c r="H5879" s="3">
        <v>45161</v>
      </c>
      <c r="I5879" s="3">
        <v>45163</v>
      </c>
      <c r="J5879" s="2" t="s">
        <v>31</v>
      </c>
      <c r="K5879" s="2" t="s">
        <v>16</v>
      </c>
      <c r="L5879" s="2">
        <v>123.64</v>
      </c>
      <c r="M5879" s="2" t="s">
        <v>39</v>
      </c>
      <c r="N5879" s="11">
        <f>L5879/E5879*100</f>
        <v>14.722552988806859</v>
      </c>
      <c r="O5879" s="12" t="str">
        <f>IF(N5879&lt;10,"Low",IF(N5879&lt;20,"Med","High"))</f>
        <v>Med</v>
      </c>
      <c r="P5879" s="12">
        <f>sales*discount</f>
        <v>302.32799999999997</v>
      </c>
      <c r="Q5879" s="12">
        <f>sales-Discount_Values</f>
        <v>537.47199999999998</v>
      </c>
      <c r="R5879" s="12">
        <f>DATEDIF(order_date,delivery_date,"D")</f>
        <v>2</v>
      </c>
      <c r="S5879" s="12"/>
    </row>
    <row r="5880" spans="1:19" ht="14.25" customHeight="1" x14ac:dyDescent="0.35">
      <c r="A5880" s="2" t="s">
        <v>13297</v>
      </c>
      <c r="B5880" s="2">
        <v>113264</v>
      </c>
      <c r="C5880" s="2" t="s">
        <v>25</v>
      </c>
      <c r="D5880" s="2" t="s">
        <v>36</v>
      </c>
      <c r="E5880" s="2">
        <v>4004.74</v>
      </c>
      <c r="F5880" s="2">
        <v>0.23</v>
      </c>
      <c r="G5880" s="2">
        <v>1</v>
      </c>
      <c r="H5880" s="3">
        <v>45542</v>
      </c>
      <c r="I5880" s="3">
        <v>45544</v>
      </c>
      <c r="J5880" s="2" t="s">
        <v>31</v>
      </c>
      <c r="K5880" s="2" t="s">
        <v>16</v>
      </c>
      <c r="L5880" s="2">
        <v>589.61</v>
      </c>
      <c r="M5880" s="2" t="s">
        <v>34</v>
      </c>
      <c r="N5880" s="11">
        <f>L5880/E5880*100</f>
        <v>14.722803477878715</v>
      </c>
      <c r="O5880" s="12" t="str">
        <f>IF(N5880&lt;10,"Low",IF(N5880&lt;20,"Med","High"))</f>
        <v>Med</v>
      </c>
      <c r="P5880" s="12">
        <f>sales*discount</f>
        <v>921.09019999999998</v>
      </c>
      <c r="Q5880" s="12">
        <f>sales-Discount_Values</f>
        <v>3083.6497999999997</v>
      </c>
      <c r="R5880" s="12">
        <f>DATEDIF(order_date,delivery_date,"D")</f>
        <v>2</v>
      </c>
      <c r="S5880" s="12"/>
    </row>
    <row r="5881" spans="1:19" ht="14.25" customHeight="1" x14ac:dyDescent="0.35">
      <c r="A5881" s="2" t="s">
        <v>1359</v>
      </c>
      <c r="B5881" s="2">
        <v>101326</v>
      </c>
      <c r="C5881" s="2" t="s">
        <v>25</v>
      </c>
      <c r="D5881" s="2" t="s">
        <v>20</v>
      </c>
      <c r="E5881" s="2">
        <v>4860.08</v>
      </c>
      <c r="F5881" s="2">
        <v>0.12</v>
      </c>
      <c r="G5881" s="2">
        <v>5</v>
      </c>
      <c r="H5881" s="3">
        <v>45640</v>
      </c>
      <c r="I5881" s="3">
        <v>45641</v>
      </c>
      <c r="J5881" s="2" t="s">
        <v>21</v>
      </c>
      <c r="K5881" s="2" t="s">
        <v>22</v>
      </c>
      <c r="L5881" s="2">
        <v>715.7</v>
      </c>
      <c r="M5881" s="2" t="s">
        <v>23</v>
      </c>
      <c r="N5881" s="11">
        <f>L5881/E5881*100</f>
        <v>14.726095043702985</v>
      </c>
      <c r="O5881" s="12" t="str">
        <f>IF(N5881&lt;10,"Low",IF(N5881&lt;20,"Med","High"))</f>
        <v>Med</v>
      </c>
      <c r="P5881" s="12">
        <f>sales*discount</f>
        <v>583.20960000000002</v>
      </c>
      <c r="Q5881" s="12">
        <f>sales-Discount_Values</f>
        <v>4276.8703999999998</v>
      </c>
      <c r="R5881" s="12">
        <f>DATEDIF(order_date,delivery_date,"D")</f>
        <v>1</v>
      </c>
      <c r="S5881" s="12"/>
    </row>
    <row r="5882" spans="1:19" ht="14.25" customHeight="1" x14ac:dyDescent="0.35">
      <c r="A5882" s="2" t="s">
        <v>5863</v>
      </c>
      <c r="B5882" s="2">
        <v>105830</v>
      </c>
      <c r="C5882" s="2" t="s">
        <v>13</v>
      </c>
      <c r="D5882" s="2" t="s">
        <v>20</v>
      </c>
      <c r="E5882" s="2">
        <v>2032.32</v>
      </c>
      <c r="F5882" s="2">
        <v>0.33</v>
      </c>
      <c r="G5882" s="2">
        <v>6</v>
      </c>
      <c r="H5882" s="3">
        <v>45484</v>
      </c>
      <c r="I5882" s="3">
        <v>45487</v>
      </c>
      <c r="J5882" s="2" t="s">
        <v>15</v>
      </c>
      <c r="K5882" s="2" t="s">
        <v>27</v>
      </c>
      <c r="L5882" s="2">
        <v>299.31</v>
      </c>
      <c r="M5882" s="2" t="s">
        <v>34</v>
      </c>
      <c r="N5882" s="11">
        <f>L5882/E5882*100</f>
        <v>14.727503542749174</v>
      </c>
      <c r="O5882" s="12" t="str">
        <f>IF(N5882&lt;10,"Low",IF(N5882&lt;20,"Med","High"))</f>
        <v>Med</v>
      </c>
      <c r="P5882" s="12">
        <f>sales*discount</f>
        <v>670.66560000000004</v>
      </c>
      <c r="Q5882" s="12">
        <f>sales-Discount_Values</f>
        <v>1361.6543999999999</v>
      </c>
      <c r="R5882" s="12">
        <f>DATEDIF(order_date,delivery_date,"D")</f>
        <v>3</v>
      </c>
      <c r="S5882" s="12"/>
    </row>
    <row r="5883" spans="1:19" ht="14.25" customHeight="1" x14ac:dyDescent="0.35">
      <c r="A5883" s="2" t="s">
        <v>1283</v>
      </c>
      <c r="B5883" s="2">
        <v>101250</v>
      </c>
      <c r="C5883" s="2" t="s">
        <v>13</v>
      </c>
      <c r="D5883" s="2" t="s">
        <v>26</v>
      </c>
      <c r="E5883" s="2">
        <v>3967.08</v>
      </c>
      <c r="F5883" s="2">
        <v>0.15</v>
      </c>
      <c r="G5883" s="2">
        <v>9</v>
      </c>
      <c r="H5883" s="3">
        <v>44930</v>
      </c>
      <c r="I5883" s="3">
        <v>44936</v>
      </c>
      <c r="J5883" s="2" t="s">
        <v>15</v>
      </c>
      <c r="K5883" s="2" t="s">
        <v>16</v>
      </c>
      <c r="L5883" s="2">
        <v>584.32000000000005</v>
      </c>
      <c r="M5883" s="2" t="s">
        <v>39</v>
      </c>
      <c r="N5883" s="11">
        <f>L5883/E5883*100</f>
        <v>14.729221492886458</v>
      </c>
      <c r="O5883" s="12" t="str">
        <f>IF(N5883&lt;10,"Low",IF(N5883&lt;20,"Med","High"))</f>
        <v>Med</v>
      </c>
      <c r="P5883" s="12">
        <f>sales*discount</f>
        <v>595.06200000000001</v>
      </c>
      <c r="Q5883" s="12">
        <f>sales-Discount_Values</f>
        <v>3372.018</v>
      </c>
      <c r="R5883" s="12">
        <f>DATEDIF(order_date,delivery_date,"D")</f>
        <v>6</v>
      </c>
      <c r="S5883" s="12"/>
    </row>
    <row r="5884" spans="1:19" ht="14.25" customHeight="1" x14ac:dyDescent="0.35">
      <c r="A5884" s="2" t="s">
        <v>10398</v>
      </c>
      <c r="B5884" s="2">
        <v>110365</v>
      </c>
      <c r="C5884" s="2" t="s">
        <v>41</v>
      </c>
      <c r="D5884" s="2" t="s">
        <v>26</v>
      </c>
      <c r="E5884" s="2">
        <v>3214.75</v>
      </c>
      <c r="F5884" s="2">
        <v>0.17</v>
      </c>
      <c r="G5884" s="2">
        <v>2</v>
      </c>
      <c r="H5884" s="3">
        <v>45652</v>
      </c>
      <c r="I5884" s="3">
        <v>45654</v>
      </c>
      <c r="J5884" s="2" t="s">
        <v>21</v>
      </c>
      <c r="K5884" s="2" t="s">
        <v>16</v>
      </c>
      <c r="L5884" s="2">
        <v>473.57</v>
      </c>
      <c r="M5884" s="2" t="s">
        <v>17</v>
      </c>
      <c r="N5884" s="11">
        <f>L5884/E5884*100</f>
        <v>14.731161054514347</v>
      </c>
      <c r="O5884" s="12" t="str">
        <f>IF(N5884&lt;10,"Low",IF(N5884&lt;20,"Med","High"))</f>
        <v>Med</v>
      </c>
      <c r="P5884" s="12">
        <f>sales*discount</f>
        <v>546.50750000000005</v>
      </c>
      <c r="Q5884" s="12">
        <f>sales-Discount_Values</f>
        <v>2668.2424999999998</v>
      </c>
      <c r="R5884" s="12">
        <f>DATEDIF(order_date,delivery_date,"D")</f>
        <v>2</v>
      </c>
      <c r="S5884" s="12"/>
    </row>
    <row r="5885" spans="1:19" ht="14.25" customHeight="1" x14ac:dyDescent="0.35">
      <c r="A5885" s="2" t="s">
        <v>5597</v>
      </c>
      <c r="B5885" s="2">
        <v>105564</v>
      </c>
      <c r="C5885" s="2" t="s">
        <v>19</v>
      </c>
      <c r="D5885" s="2" t="s">
        <v>20</v>
      </c>
      <c r="E5885" s="2">
        <v>3302.86</v>
      </c>
      <c r="F5885" s="2">
        <v>0.47</v>
      </c>
      <c r="G5885" s="2">
        <v>8</v>
      </c>
      <c r="H5885" s="3">
        <v>45550</v>
      </c>
      <c r="I5885" s="3">
        <v>45554</v>
      </c>
      <c r="J5885" s="2" t="s">
        <v>21</v>
      </c>
      <c r="K5885" s="2" t="s">
        <v>27</v>
      </c>
      <c r="L5885" s="2">
        <v>486.58</v>
      </c>
      <c r="M5885" s="2" t="s">
        <v>23</v>
      </c>
      <c r="N5885" s="11">
        <f>L5885/E5885*100</f>
        <v>14.732080681591105</v>
      </c>
      <c r="O5885" s="12" t="str">
        <f>IF(N5885&lt;10,"Low",IF(N5885&lt;20,"Med","High"))</f>
        <v>Med</v>
      </c>
      <c r="P5885" s="12">
        <f>sales*discount</f>
        <v>1552.3442</v>
      </c>
      <c r="Q5885" s="12">
        <f>sales-Discount_Values</f>
        <v>1750.5158000000001</v>
      </c>
      <c r="R5885" s="12">
        <f>DATEDIF(order_date,delivery_date,"D")</f>
        <v>4</v>
      </c>
      <c r="S5885" s="12"/>
    </row>
    <row r="5886" spans="1:19" ht="14.25" customHeight="1" x14ac:dyDescent="0.35">
      <c r="A5886" s="2" t="s">
        <v>5500</v>
      </c>
      <c r="B5886" s="2">
        <v>105467</v>
      </c>
      <c r="C5886" s="2" t="s">
        <v>19</v>
      </c>
      <c r="D5886" s="2" t="s">
        <v>36</v>
      </c>
      <c r="E5886" s="2">
        <v>901.32</v>
      </c>
      <c r="F5886" s="2">
        <v>7.0000000000000007E-2</v>
      </c>
      <c r="G5886" s="2">
        <v>3</v>
      </c>
      <c r="H5886" s="3">
        <v>45163</v>
      </c>
      <c r="I5886" s="3">
        <v>45167</v>
      </c>
      <c r="J5886" s="2" t="s">
        <v>31</v>
      </c>
      <c r="K5886" s="2" t="s">
        <v>22</v>
      </c>
      <c r="L5886" s="2">
        <v>132.80000000000001</v>
      </c>
      <c r="M5886" s="2" t="s">
        <v>39</v>
      </c>
      <c r="N5886" s="11">
        <f>L5886/E5886*100</f>
        <v>14.733945768428528</v>
      </c>
      <c r="O5886" s="12" t="str">
        <f>IF(N5886&lt;10,"Low",IF(N5886&lt;20,"Med","High"))</f>
        <v>Med</v>
      </c>
      <c r="P5886" s="12">
        <f>sales*discount</f>
        <v>63.092400000000012</v>
      </c>
      <c r="Q5886" s="12">
        <f>sales-Discount_Values</f>
        <v>838.22760000000005</v>
      </c>
      <c r="R5886" s="12">
        <f>DATEDIF(order_date,delivery_date,"D")</f>
        <v>4</v>
      </c>
      <c r="S5886" s="12"/>
    </row>
    <row r="5887" spans="1:19" ht="14.25" customHeight="1" x14ac:dyDescent="0.35">
      <c r="A5887" s="2" t="s">
        <v>9304</v>
      </c>
      <c r="B5887" s="2">
        <v>109271</v>
      </c>
      <c r="C5887" s="2" t="s">
        <v>19</v>
      </c>
      <c r="D5887" s="2" t="s">
        <v>14</v>
      </c>
      <c r="E5887" s="2">
        <v>1700.76</v>
      </c>
      <c r="F5887" s="2">
        <v>0.39</v>
      </c>
      <c r="G5887" s="2">
        <v>3</v>
      </c>
      <c r="H5887" s="3">
        <v>45011</v>
      </c>
      <c r="I5887" s="3">
        <v>45016</v>
      </c>
      <c r="J5887" s="2" t="s">
        <v>15</v>
      </c>
      <c r="K5887" s="2" t="s">
        <v>16</v>
      </c>
      <c r="L5887" s="2">
        <v>250.61</v>
      </c>
      <c r="M5887" s="2" t="s">
        <v>48</v>
      </c>
      <c r="N5887" s="11">
        <f>L5887/E5887*100</f>
        <v>14.735177214892166</v>
      </c>
      <c r="O5887" s="12" t="str">
        <f>IF(N5887&lt;10,"Low",IF(N5887&lt;20,"Med","High"))</f>
        <v>Med</v>
      </c>
      <c r="P5887" s="12">
        <f>sales*discount</f>
        <v>663.29640000000006</v>
      </c>
      <c r="Q5887" s="12">
        <f>sales-Discount_Values</f>
        <v>1037.4636</v>
      </c>
      <c r="R5887" s="12">
        <f>DATEDIF(order_date,delivery_date,"D")</f>
        <v>5</v>
      </c>
      <c r="S5887" s="12"/>
    </row>
    <row r="5888" spans="1:19" ht="14.25" customHeight="1" x14ac:dyDescent="0.35">
      <c r="A5888" s="2" t="s">
        <v>3842</v>
      </c>
      <c r="B5888" s="2">
        <v>103809</v>
      </c>
      <c r="C5888" s="2" t="s">
        <v>41</v>
      </c>
      <c r="D5888" s="2" t="s">
        <v>14</v>
      </c>
      <c r="E5888" s="2">
        <v>893.19</v>
      </c>
      <c r="F5888" s="2">
        <v>0.4</v>
      </c>
      <c r="G5888" s="2">
        <v>9</v>
      </c>
      <c r="H5888" s="3">
        <v>45513</v>
      </c>
      <c r="I5888" s="3">
        <v>45516</v>
      </c>
      <c r="J5888" s="2" t="s">
        <v>15</v>
      </c>
      <c r="K5888" s="2" t="s">
        <v>27</v>
      </c>
      <c r="L5888" s="2">
        <v>131.63999999999999</v>
      </c>
      <c r="M5888" s="2" t="s">
        <v>17</v>
      </c>
      <c r="N5888" s="11">
        <f>L5888/E5888*100</f>
        <v>14.738185604406675</v>
      </c>
      <c r="O5888" s="12" t="str">
        <f>IF(N5888&lt;10,"Low",IF(N5888&lt;20,"Med","High"))</f>
        <v>Med</v>
      </c>
      <c r="P5888" s="12">
        <f>sales*discount</f>
        <v>357.27600000000007</v>
      </c>
      <c r="Q5888" s="12">
        <f>sales-Discount_Values</f>
        <v>535.91399999999999</v>
      </c>
      <c r="R5888" s="12">
        <f>DATEDIF(order_date,delivery_date,"D")</f>
        <v>3</v>
      </c>
      <c r="S5888" s="12"/>
    </row>
    <row r="5889" spans="1:19" ht="14.25" customHeight="1" x14ac:dyDescent="0.35">
      <c r="A5889" s="2" t="s">
        <v>3382</v>
      </c>
      <c r="B5889" s="2">
        <v>103349</v>
      </c>
      <c r="C5889" s="2" t="s">
        <v>13</v>
      </c>
      <c r="D5889" s="2" t="s">
        <v>33</v>
      </c>
      <c r="E5889" s="2">
        <v>4962.07</v>
      </c>
      <c r="F5889" s="2">
        <v>0.47</v>
      </c>
      <c r="G5889" s="2">
        <v>5</v>
      </c>
      <c r="H5889" s="3">
        <v>45265</v>
      </c>
      <c r="I5889" s="3">
        <v>45270</v>
      </c>
      <c r="J5889" s="2" t="s">
        <v>31</v>
      </c>
      <c r="K5889" s="2" t="s">
        <v>27</v>
      </c>
      <c r="L5889" s="2">
        <v>731.42</v>
      </c>
      <c r="M5889" s="2" t="s">
        <v>34</v>
      </c>
      <c r="N5889" s="11">
        <f>L5889/E5889*100</f>
        <v>14.740219303637394</v>
      </c>
      <c r="O5889" s="12" t="str">
        <f>IF(N5889&lt;10,"Low",IF(N5889&lt;20,"Med","High"))</f>
        <v>Med</v>
      </c>
      <c r="P5889" s="12">
        <f>sales*discount</f>
        <v>2332.1728999999996</v>
      </c>
      <c r="Q5889" s="12">
        <f>sales-Discount_Values</f>
        <v>2629.8971000000001</v>
      </c>
      <c r="R5889" s="12">
        <f>DATEDIF(order_date,delivery_date,"D")</f>
        <v>5</v>
      </c>
      <c r="S5889" s="12"/>
    </row>
    <row r="5890" spans="1:19" ht="14.25" customHeight="1" x14ac:dyDescent="0.35">
      <c r="A5890" s="2" t="s">
        <v>8931</v>
      </c>
      <c r="B5890" s="2">
        <v>108898</v>
      </c>
      <c r="C5890" s="2" t="s">
        <v>13</v>
      </c>
      <c r="D5890" s="2" t="s">
        <v>33</v>
      </c>
      <c r="E5890" s="2">
        <v>4131.7700000000004</v>
      </c>
      <c r="F5890" s="2">
        <v>0.43</v>
      </c>
      <c r="G5890" s="2">
        <v>2</v>
      </c>
      <c r="H5890" s="3">
        <v>45067</v>
      </c>
      <c r="I5890" s="3">
        <v>45068</v>
      </c>
      <c r="J5890" s="2" t="s">
        <v>15</v>
      </c>
      <c r="K5890" s="2" t="s">
        <v>22</v>
      </c>
      <c r="L5890" s="2">
        <v>609.08000000000004</v>
      </c>
      <c r="M5890" s="2" t="s">
        <v>48</v>
      </c>
      <c r="N5890" s="11">
        <f>L5890/E5890*100</f>
        <v>14.741382022716657</v>
      </c>
      <c r="O5890" s="12" t="str">
        <f>IF(N5890&lt;10,"Low",IF(N5890&lt;20,"Med","High"))</f>
        <v>Med</v>
      </c>
      <c r="P5890" s="12">
        <f>sales*discount</f>
        <v>1776.6611000000003</v>
      </c>
      <c r="Q5890" s="12">
        <f>sales-Discount_Values</f>
        <v>2355.1089000000002</v>
      </c>
      <c r="R5890" s="12">
        <f>DATEDIF(order_date,delivery_date,"D")</f>
        <v>1</v>
      </c>
      <c r="S5890" s="12"/>
    </row>
    <row r="5891" spans="1:19" ht="14.25" customHeight="1" x14ac:dyDescent="0.35">
      <c r="A5891" s="2" t="s">
        <v>13603</v>
      </c>
      <c r="B5891" s="2">
        <v>113570</v>
      </c>
      <c r="C5891" s="2" t="s">
        <v>41</v>
      </c>
      <c r="D5891" s="2" t="s">
        <v>36</v>
      </c>
      <c r="E5891" s="2">
        <v>1863.7</v>
      </c>
      <c r="F5891" s="2">
        <v>0.24</v>
      </c>
      <c r="G5891" s="2">
        <v>7</v>
      </c>
      <c r="H5891" s="3">
        <v>45633</v>
      </c>
      <c r="I5891" s="3">
        <v>45637</v>
      </c>
      <c r="J5891" s="2" t="s">
        <v>31</v>
      </c>
      <c r="K5891" s="2" t="s">
        <v>22</v>
      </c>
      <c r="L5891" s="2">
        <v>274.74</v>
      </c>
      <c r="M5891" s="2" t="s">
        <v>28</v>
      </c>
      <c r="N5891" s="11">
        <f>L5891/E5891*100</f>
        <v>14.741642968288888</v>
      </c>
      <c r="O5891" s="12" t="str">
        <f>IF(N5891&lt;10,"Low",IF(N5891&lt;20,"Med","High"))</f>
        <v>Med</v>
      </c>
      <c r="P5891" s="12">
        <f>sales*discount</f>
        <v>447.28800000000001</v>
      </c>
      <c r="Q5891" s="12">
        <f>sales-Discount_Values</f>
        <v>1416.412</v>
      </c>
      <c r="R5891" s="12">
        <f>DATEDIF(order_date,delivery_date,"D")</f>
        <v>4</v>
      </c>
      <c r="S5891" s="12"/>
    </row>
    <row r="5892" spans="1:19" ht="14.25" customHeight="1" x14ac:dyDescent="0.35">
      <c r="A5892" s="2" t="s">
        <v>1876</v>
      </c>
      <c r="B5892" s="2">
        <v>101843</v>
      </c>
      <c r="C5892" s="2" t="s">
        <v>13</v>
      </c>
      <c r="D5892" s="2" t="s">
        <v>20</v>
      </c>
      <c r="E5892" s="2">
        <v>4793.79</v>
      </c>
      <c r="F5892" s="2">
        <v>0.24</v>
      </c>
      <c r="G5892" s="2">
        <v>1</v>
      </c>
      <c r="H5892" s="3">
        <v>45012</v>
      </c>
      <c r="I5892" s="3">
        <v>45019</v>
      </c>
      <c r="J5892" s="2" t="s">
        <v>15</v>
      </c>
      <c r="K5892" s="2" t="s">
        <v>27</v>
      </c>
      <c r="L5892" s="2">
        <v>706.8</v>
      </c>
      <c r="M5892" s="2" t="s">
        <v>17</v>
      </c>
      <c r="N5892" s="11">
        <f>L5892/E5892*100</f>
        <v>14.744075147221716</v>
      </c>
      <c r="O5892" s="12" t="str">
        <f>IF(N5892&lt;10,"Low",IF(N5892&lt;20,"Med","High"))</f>
        <v>Med</v>
      </c>
      <c r="P5892" s="12">
        <f>sales*discount</f>
        <v>1150.5095999999999</v>
      </c>
      <c r="Q5892" s="12">
        <f>sales-Discount_Values</f>
        <v>3643.2804000000001</v>
      </c>
      <c r="R5892" s="12">
        <f>DATEDIF(order_date,delivery_date,"D")</f>
        <v>7</v>
      </c>
      <c r="S5892" s="12"/>
    </row>
    <row r="5893" spans="1:19" ht="14.25" customHeight="1" x14ac:dyDescent="0.35">
      <c r="A5893" s="2" t="s">
        <v>7901</v>
      </c>
      <c r="B5893" s="2">
        <v>107868</v>
      </c>
      <c r="C5893" s="2" t="s">
        <v>13</v>
      </c>
      <c r="D5893" s="2" t="s">
        <v>36</v>
      </c>
      <c r="E5893" s="2">
        <v>420.9</v>
      </c>
      <c r="F5893" s="2">
        <v>0.02</v>
      </c>
      <c r="G5893" s="2">
        <v>1</v>
      </c>
      <c r="H5893" s="3">
        <v>45074</v>
      </c>
      <c r="I5893" s="3">
        <v>45076</v>
      </c>
      <c r="J5893" s="2" t="s">
        <v>31</v>
      </c>
      <c r="K5893" s="2" t="s">
        <v>22</v>
      </c>
      <c r="L5893" s="2">
        <v>62.06</v>
      </c>
      <c r="M5893" s="2" t="s">
        <v>34</v>
      </c>
      <c r="N5893" s="11">
        <f>L5893/E5893*100</f>
        <v>14.744594915656927</v>
      </c>
      <c r="O5893" s="12" t="str">
        <f>IF(N5893&lt;10,"Low",IF(N5893&lt;20,"Med","High"))</f>
        <v>Med</v>
      </c>
      <c r="P5893" s="12">
        <f>sales*discount</f>
        <v>8.4179999999999993</v>
      </c>
      <c r="Q5893" s="12">
        <f>sales-Discount_Values</f>
        <v>412.48199999999997</v>
      </c>
      <c r="R5893" s="12">
        <f>DATEDIF(order_date,delivery_date,"D")</f>
        <v>2</v>
      </c>
      <c r="S5893" s="12"/>
    </row>
    <row r="5894" spans="1:19" ht="14.25" customHeight="1" x14ac:dyDescent="0.35">
      <c r="A5894" s="2" t="s">
        <v>4582</v>
      </c>
      <c r="B5894" s="2">
        <v>104549</v>
      </c>
      <c r="C5894" s="2" t="s">
        <v>19</v>
      </c>
      <c r="D5894" s="2" t="s">
        <v>33</v>
      </c>
      <c r="E5894" s="2">
        <v>1985.67</v>
      </c>
      <c r="F5894" s="2">
        <v>0.42</v>
      </c>
      <c r="G5894" s="2">
        <v>6</v>
      </c>
      <c r="H5894" s="3">
        <v>44951</v>
      </c>
      <c r="I5894" s="3">
        <v>44953</v>
      </c>
      <c r="J5894" s="2" t="s">
        <v>31</v>
      </c>
      <c r="K5894" s="2" t="s">
        <v>22</v>
      </c>
      <c r="L5894" s="2">
        <v>292.83</v>
      </c>
      <c r="M5894" s="2" t="s">
        <v>39</v>
      </c>
      <c r="N5894" s="11">
        <f>L5894/E5894*100</f>
        <v>14.747163425946908</v>
      </c>
      <c r="O5894" s="12" t="str">
        <f>IF(N5894&lt;10,"Low",IF(N5894&lt;20,"Med","High"))</f>
        <v>Med</v>
      </c>
      <c r="P5894" s="12">
        <f>sales*discount</f>
        <v>833.98140000000001</v>
      </c>
      <c r="Q5894" s="12">
        <f>sales-Discount_Values</f>
        <v>1151.6886</v>
      </c>
      <c r="R5894" s="12">
        <f>DATEDIF(order_date,delivery_date,"D")</f>
        <v>2</v>
      </c>
      <c r="S5894" s="12"/>
    </row>
    <row r="5895" spans="1:19" ht="14.25" customHeight="1" x14ac:dyDescent="0.35">
      <c r="A5895" s="2" t="s">
        <v>12532</v>
      </c>
      <c r="B5895" s="2">
        <v>112499</v>
      </c>
      <c r="C5895" s="2" t="s">
        <v>25</v>
      </c>
      <c r="D5895" s="2" t="s">
        <v>36</v>
      </c>
      <c r="E5895" s="2">
        <v>403.61</v>
      </c>
      <c r="F5895" s="2">
        <v>0.23</v>
      </c>
      <c r="G5895" s="2">
        <v>7</v>
      </c>
      <c r="H5895" s="3">
        <v>45629</v>
      </c>
      <c r="I5895" s="3">
        <v>45630</v>
      </c>
      <c r="J5895" s="2" t="s">
        <v>21</v>
      </c>
      <c r="K5895" s="2" t="s">
        <v>16</v>
      </c>
      <c r="L5895" s="2">
        <v>59.54</v>
      </c>
      <c r="M5895" s="2" t="s">
        <v>23</v>
      </c>
      <c r="N5895" s="11">
        <f>L5895/E5895*100</f>
        <v>14.751864423577215</v>
      </c>
      <c r="O5895" s="12" t="str">
        <f>IF(N5895&lt;10,"Low",IF(N5895&lt;20,"Med","High"))</f>
        <v>Med</v>
      </c>
      <c r="P5895" s="12">
        <f>sales*discount</f>
        <v>92.830300000000008</v>
      </c>
      <c r="Q5895" s="12">
        <f>sales-Discount_Values</f>
        <v>310.77969999999999</v>
      </c>
      <c r="R5895" s="12">
        <f>DATEDIF(order_date,delivery_date,"D")</f>
        <v>1</v>
      </c>
      <c r="S5895" s="12"/>
    </row>
    <row r="5896" spans="1:19" ht="14.25" customHeight="1" x14ac:dyDescent="0.35">
      <c r="A5896" s="2" t="s">
        <v>3185</v>
      </c>
      <c r="B5896" s="2">
        <v>103152</v>
      </c>
      <c r="C5896" s="2" t="s">
        <v>19</v>
      </c>
      <c r="D5896" s="2" t="s">
        <v>26</v>
      </c>
      <c r="E5896" s="2">
        <v>4074.45</v>
      </c>
      <c r="F5896" s="2">
        <v>0.38</v>
      </c>
      <c r="G5896" s="2">
        <v>1</v>
      </c>
      <c r="H5896" s="3">
        <v>45064</v>
      </c>
      <c r="I5896" s="3">
        <v>45070</v>
      </c>
      <c r="J5896" s="2" t="s">
        <v>21</v>
      </c>
      <c r="K5896" s="2" t="s">
        <v>27</v>
      </c>
      <c r="L5896" s="2">
        <v>601.11</v>
      </c>
      <c r="M5896" s="2" t="s">
        <v>23</v>
      </c>
      <c r="N5896" s="11">
        <f>L5896/E5896*100</f>
        <v>14.75315686779811</v>
      </c>
      <c r="O5896" s="12" t="str">
        <f>IF(N5896&lt;10,"Low",IF(N5896&lt;20,"Med","High"))</f>
        <v>Med</v>
      </c>
      <c r="P5896" s="12">
        <f>sales*discount</f>
        <v>1548.2909999999999</v>
      </c>
      <c r="Q5896" s="12">
        <f>sales-Discount_Values</f>
        <v>2526.1589999999997</v>
      </c>
      <c r="R5896" s="12">
        <f>DATEDIF(order_date,delivery_date,"D")</f>
        <v>6</v>
      </c>
      <c r="S5896" s="12"/>
    </row>
    <row r="5897" spans="1:19" ht="14.25" customHeight="1" x14ac:dyDescent="0.35">
      <c r="A5897" s="2" t="s">
        <v>4135</v>
      </c>
      <c r="B5897" s="2">
        <v>104102</v>
      </c>
      <c r="C5897" s="2" t="s">
        <v>25</v>
      </c>
      <c r="D5897" s="2" t="s">
        <v>14</v>
      </c>
      <c r="E5897" s="2">
        <v>335.07</v>
      </c>
      <c r="F5897" s="2">
        <v>0.16</v>
      </c>
      <c r="G5897" s="2">
        <v>6</v>
      </c>
      <c r="H5897" s="3">
        <v>45185</v>
      </c>
      <c r="I5897" s="3">
        <v>45188</v>
      </c>
      <c r="J5897" s="2" t="s">
        <v>21</v>
      </c>
      <c r="K5897" s="2" t="s">
        <v>22</v>
      </c>
      <c r="L5897" s="2">
        <v>49.44</v>
      </c>
      <c r="M5897" s="2" t="s">
        <v>34</v>
      </c>
      <c r="N5897" s="11">
        <f>L5897/E5897*100</f>
        <v>14.75512579461008</v>
      </c>
      <c r="O5897" s="12" t="str">
        <f>IF(N5897&lt;10,"Low",IF(N5897&lt;20,"Med","High"))</f>
        <v>Med</v>
      </c>
      <c r="P5897" s="12">
        <f>sales*discount</f>
        <v>53.611199999999997</v>
      </c>
      <c r="Q5897" s="12">
        <f>sales-Discount_Values</f>
        <v>281.4588</v>
      </c>
      <c r="R5897" s="12">
        <f>DATEDIF(order_date,delivery_date,"D")</f>
        <v>3</v>
      </c>
      <c r="S5897" s="12"/>
    </row>
    <row r="5898" spans="1:19" ht="14.25" customHeight="1" x14ac:dyDescent="0.35">
      <c r="A5898" s="2" t="s">
        <v>11762</v>
      </c>
      <c r="B5898" s="2">
        <v>111729</v>
      </c>
      <c r="C5898" s="2" t="s">
        <v>25</v>
      </c>
      <c r="D5898" s="2" t="s">
        <v>36</v>
      </c>
      <c r="E5898" s="2">
        <v>1364.44</v>
      </c>
      <c r="F5898" s="2">
        <v>0.23</v>
      </c>
      <c r="G5898" s="2">
        <v>2</v>
      </c>
      <c r="H5898" s="3">
        <v>45427</v>
      </c>
      <c r="I5898" s="3">
        <v>45431</v>
      </c>
      <c r="J5898" s="2" t="s">
        <v>21</v>
      </c>
      <c r="K5898" s="2" t="s">
        <v>22</v>
      </c>
      <c r="L5898" s="2">
        <v>201.35</v>
      </c>
      <c r="M5898" s="2" t="s">
        <v>34</v>
      </c>
      <c r="N5898" s="11">
        <f>L5898/E5898*100</f>
        <v>14.756969892410071</v>
      </c>
      <c r="O5898" s="12" t="str">
        <f>IF(N5898&lt;10,"Low",IF(N5898&lt;20,"Med","High"))</f>
        <v>Med</v>
      </c>
      <c r="P5898" s="12">
        <f>sales*discount</f>
        <v>313.82120000000003</v>
      </c>
      <c r="Q5898" s="12">
        <f>sales-Discount_Values</f>
        <v>1050.6188</v>
      </c>
      <c r="R5898" s="12">
        <f>DATEDIF(order_date,delivery_date,"D")</f>
        <v>4</v>
      </c>
      <c r="S5898" s="12"/>
    </row>
    <row r="5899" spans="1:19" ht="14.25" customHeight="1" x14ac:dyDescent="0.35">
      <c r="A5899" s="2" t="s">
        <v>14872</v>
      </c>
      <c r="B5899" s="2">
        <v>114839</v>
      </c>
      <c r="C5899" s="2" t="s">
        <v>19</v>
      </c>
      <c r="D5899" s="2" t="s">
        <v>36</v>
      </c>
      <c r="E5899" s="2">
        <v>2408.02</v>
      </c>
      <c r="F5899" s="2">
        <v>0</v>
      </c>
      <c r="G5899" s="2">
        <v>2</v>
      </c>
      <c r="H5899" s="3">
        <v>44976</v>
      </c>
      <c r="I5899" s="3">
        <v>44982</v>
      </c>
      <c r="J5899" s="2" t="s">
        <v>15</v>
      </c>
      <c r="K5899" s="2" t="s">
        <v>22</v>
      </c>
      <c r="L5899" s="2">
        <v>355.4</v>
      </c>
      <c r="M5899" s="2" t="s">
        <v>17</v>
      </c>
      <c r="N5899" s="11">
        <f>L5899/E5899*100</f>
        <v>14.759013629454904</v>
      </c>
      <c r="O5899" s="12" t="str">
        <f>IF(N5899&lt;10,"Low",IF(N5899&lt;20,"Med","High"))</f>
        <v>Med</v>
      </c>
      <c r="P5899" s="12">
        <f>sales*discount</f>
        <v>0</v>
      </c>
      <c r="Q5899" s="12">
        <f>sales-Discount_Values</f>
        <v>2408.02</v>
      </c>
      <c r="R5899" s="12">
        <f>DATEDIF(order_date,delivery_date,"D")</f>
        <v>6</v>
      </c>
      <c r="S5899" s="12"/>
    </row>
    <row r="5900" spans="1:19" ht="14.25" customHeight="1" x14ac:dyDescent="0.35">
      <c r="A5900" s="2" t="s">
        <v>2634</v>
      </c>
      <c r="B5900" s="2">
        <v>102601</v>
      </c>
      <c r="C5900" s="2" t="s">
        <v>25</v>
      </c>
      <c r="D5900" s="2" t="s">
        <v>14</v>
      </c>
      <c r="E5900" s="2">
        <v>400.09</v>
      </c>
      <c r="F5900" s="2">
        <v>0.34</v>
      </c>
      <c r="G5900" s="2">
        <v>7</v>
      </c>
      <c r="H5900" s="3">
        <v>45202</v>
      </c>
      <c r="I5900" s="3">
        <v>45206</v>
      </c>
      <c r="J5900" s="2" t="s">
        <v>21</v>
      </c>
      <c r="K5900" s="2" t="s">
        <v>27</v>
      </c>
      <c r="L5900" s="2">
        <v>59.05</v>
      </c>
      <c r="M5900" s="2" t="s">
        <v>28</v>
      </c>
      <c r="N5900" s="11">
        <f>L5900/E5900*100</f>
        <v>14.759179184683447</v>
      </c>
      <c r="O5900" s="12" t="str">
        <f>IF(N5900&lt;10,"Low",IF(N5900&lt;20,"Med","High"))</f>
        <v>Med</v>
      </c>
      <c r="P5900" s="12">
        <f>sales*discount</f>
        <v>136.03059999999999</v>
      </c>
      <c r="Q5900" s="12">
        <f>sales-Discount_Values</f>
        <v>264.05939999999998</v>
      </c>
      <c r="R5900" s="12">
        <f>DATEDIF(order_date,delivery_date,"D")</f>
        <v>4</v>
      </c>
      <c r="S5900" s="12"/>
    </row>
    <row r="5901" spans="1:19" ht="14.25" customHeight="1" x14ac:dyDescent="0.35">
      <c r="A5901" s="2" t="s">
        <v>2203</v>
      </c>
      <c r="B5901" s="2">
        <v>102170</v>
      </c>
      <c r="C5901" s="2" t="s">
        <v>13</v>
      </c>
      <c r="D5901" s="2" t="s">
        <v>33</v>
      </c>
      <c r="E5901" s="2">
        <v>3836.01</v>
      </c>
      <c r="F5901" s="2">
        <v>0.28000000000000003</v>
      </c>
      <c r="G5901" s="2">
        <v>8</v>
      </c>
      <c r="H5901" s="3">
        <v>45389</v>
      </c>
      <c r="I5901" s="3">
        <v>45390</v>
      </c>
      <c r="J5901" s="2" t="s">
        <v>31</v>
      </c>
      <c r="K5901" s="2" t="s">
        <v>16</v>
      </c>
      <c r="L5901" s="2">
        <v>566.22</v>
      </c>
      <c r="M5901" s="2" t="s">
        <v>23</v>
      </c>
      <c r="N5901" s="11">
        <f>L5901/E5901*100</f>
        <v>14.760649737617992</v>
      </c>
      <c r="O5901" s="12" t="str">
        <f>IF(N5901&lt;10,"Low",IF(N5901&lt;20,"Med","High"))</f>
        <v>Med</v>
      </c>
      <c r="P5901" s="12">
        <f>sales*discount</f>
        <v>1074.0828000000001</v>
      </c>
      <c r="Q5901" s="12">
        <f>sales-Discount_Values</f>
        <v>2761.9272000000001</v>
      </c>
      <c r="R5901" s="12">
        <f>DATEDIF(order_date,delivery_date,"D")</f>
        <v>1</v>
      </c>
      <c r="S5901" s="12"/>
    </row>
    <row r="5902" spans="1:19" ht="14.25" customHeight="1" x14ac:dyDescent="0.35">
      <c r="A5902" s="2" t="s">
        <v>5589</v>
      </c>
      <c r="B5902" s="2">
        <v>105556</v>
      </c>
      <c r="C5902" s="2" t="s">
        <v>25</v>
      </c>
      <c r="D5902" s="2" t="s">
        <v>33</v>
      </c>
      <c r="E5902" s="2">
        <v>2131.3200000000002</v>
      </c>
      <c r="F5902" s="2">
        <v>0.21</v>
      </c>
      <c r="G5902" s="2">
        <v>8</v>
      </c>
      <c r="H5902" s="3">
        <v>45391</v>
      </c>
      <c r="I5902" s="3">
        <v>45397</v>
      </c>
      <c r="J5902" s="2" t="s">
        <v>21</v>
      </c>
      <c r="K5902" s="2" t="s">
        <v>22</v>
      </c>
      <c r="L5902" s="2">
        <v>314.69</v>
      </c>
      <c r="M5902" s="2" t="s">
        <v>48</v>
      </c>
      <c r="N5902" s="11">
        <f>L5902/E5902*100</f>
        <v>14.765028245406601</v>
      </c>
      <c r="O5902" s="12" t="str">
        <f>IF(N5902&lt;10,"Low",IF(N5902&lt;20,"Med","High"))</f>
        <v>Med</v>
      </c>
      <c r="P5902" s="12">
        <f>sales*discount</f>
        <v>447.5772</v>
      </c>
      <c r="Q5902" s="12">
        <f>sales-Discount_Values</f>
        <v>1683.7428000000002</v>
      </c>
      <c r="R5902" s="12">
        <f>DATEDIF(order_date,delivery_date,"D")</f>
        <v>6</v>
      </c>
      <c r="S5902" s="12"/>
    </row>
    <row r="5903" spans="1:19" ht="14.25" customHeight="1" x14ac:dyDescent="0.35">
      <c r="A5903" s="2" t="s">
        <v>10625</v>
      </c>
      <c r="B5903" s="2">
        <v>110592</v>
      </c>
      <c r="C5903" s="2" t="s">
        <v>13</v>
      </c>
      <c r="D5903" s="2" t="s">
        <v>33</v>
      </c>
      <c r="E5903" s="2">
        <v>2809.67</v>
      </c>
      <c r="F5903" s="2">
        <v>0.08</v>
      </c>
      <c r="G5903" s="2">
        <v>8</v>
      </c>
      <c r="H5903" s="3">
        <v>45228</v>
      </c>
      <c r="I5903" s="3">
        <v>45235</v>
      </c>
      <c r="J5903" s="2" t="s">
        <v>15</v>
      </c>
      <c r="K5903" s="2" t="s">
        <v>22</v>
      </c>
      <c r="L5903" s="2">
        <v>414.87</v>
      </c>
      <c r="M5903" s="2" t="s">
        <v>39</v>
      </c>
      <c r="N5903" s="11">
        <f>L5903/E5903*100</f>
        <v>14.76579100036659</v>
      </c>
      <c r="O5903" s="12" t="str">
        <f>IF(N5903&lt;10,"Low",IF(N5903&lt;20,"Med","High"))</f>
        <v>Med</v>
      </c>
      <c r="P5903" s="12">
        <f>sales*discount</f>
        <v>224.77360000000002</v>
      </c>
      <c r="Q5903" s="12">
        <f>sales-Discount_Values</f>
        <v>2584.8964000000001</v>
      </c>
      <c r="R5903" s="12">
        <f>DATEDIF(order_date,delivery_date,"D")</f>
        <v>7</v>
      </c>
      <c r="S5903" s="12"/>
    </row>
    <row r="5904" spans="1:19" ht="14.25" customHeight="1" x14ac:dyDescent="0.35">
      <c r="A5904" s="2" t="s">
        <v>4461</v>
      </c>
      <c r="B5904" s="2">
        <v>104428</v>
      </c>
      <c r="C5904" s="2" t="s">
        <v>13</v>
      </c>
      <c r="D5904" s="2" t="s">
        <v>36</v>
      </c>
      <c r="E5904" s="2">
        <v>3512.1</v>
      </c>
      <c r="F5904" s="2">
        <v>0.37</v>
      </c>
      <c r="G5904" s="2">
        <v>9</v>
      </c>
      <c r="H5904" s="3">
        <v>45523</v>
      </c>
      <c r="I5904" s="3">
        <v>45525</v>
      </c>
      <c r="J5904" s="2" t="s">
        <v>21</v>
      </c>
      <c r="K5904" s="2" t="s">
        <v>27</v>
      </c>
      <c r="L5904" s="2">
        <v>518.61</v>
      </c>
      <c r="M5904" s="2" t="s">
        <v>48</v>
      </c>
      <c r="N5904" s="11">
        <f>L5904/E5904*100</f>
        <v>14.766379089433673</v>
      </c>
      <c r="O5904" s="12" t="str">
        <f>IF(N5904&lt;10,"Low",IF(N5904&lt;20,"Med","High"))</f>
        <v>Med</v>
      </c>
      <c r="P5904" s="12">
        <f>sales*discount</f>
        <v>1299.4769999999999</v>
      </c>
      <c r="Q5904" s="12">
        <f>sales-Discount_Values</f>
        <v>2212.623</v>
      </c>
      <c r="R5904" s="12">
        <f>DATEDIF(order_date,delivery_date,"D")</f>
        <v>2</v>
      </c>
      <c r="S5904" s="12"/>
    </row>
    <row r="5905" spans="1:19" ht="14.25" customHeight="1" x14ac:dyDescent="0.35">
      <c r="A5905" s="2" t="s">
        <v>13149</v>
      </c>
      <c r="B5905" s="2">
        <v>113116</v>
      </c>
      <c r="C5905" s="2" t="s">
        <v>25</v>
      </c>
      <c r="D5905" s="2" t="s">
        <v>14</v>
      </c>
      <c r="E5905" s="2">
        <v>1202.8900000000001</v>
      </c>
      <c r="F5905" s="2">
        <v>0.14000000000000001</v>
      </c>
      <c r="G5905" s="2">
        <v>2</v>
      </c>
      <c r="H5905" s="3">
        <v>45093</v>
      </c>
      <c r="I5905" s="3">
        <v>45099</v>
      </c>
      <c r="J5905" s="2" t="s">
        <v>21</v>
      </c>
      <c r="K5905" s="2" t="s">
        <v>16</v>
      </c>
      <c r="L5905" s="2">
        <v>177.63</v>
      </c>
      <c r="M5905" s="2" t="s">
        <v>48</v>
      </c>
      <c r="N5905" s="11">
        <f>L5905/E5905*100</f>
        <v>14.766936295089325</v>
      </c>
      <c r="O5905" s="12" t="str">
        <f>IF(N5905&lt;10,"Low",IF(N5905&lt;20,"Med","High"))</f>
        <v>Med</v>
      </c>
      <c r="P5905" s="12">
        <f>sales*discount</f>
        <v>168.40460000000002</v>
      </c>
      <c r="Q5905" s="12">
        <f>sales-Discount_Values</f>
        <v>1034.4854</v>
      </c>
      <c r="R5905" s="12">
        <f>DATEDIF(order_date,delivery_date,"D")</f>
        <v>6</v>
      </c>
      <c r="S5905" s="12"/>
    </row>
    <row r="5906" spans="1:19" ht="14.25" customHeight="1" x14ac:dyDescent="0.35">
      <c r="A5906" s="2" t="s">
        <v>10218</v>
      </c>
      <c r="B5906" s="2">
        <v>110185</v>
      </c>
      <c r="C5906" s="2" t="s">
        <v>13</v>
      </c>
      <c r="D5906" s="2" t="s">
        <v>14</v>
      </c>
      <c r="E5906" s="2">
        <v>2076.75</v>
      </c>
      <c r="F5906" s="2">
        <v>0.12</v>
      </c>
      <c r="G5906" s="2">
        <v>3</v>
      </c>
      <c r="H5906" s="3">
        <v>45020</v>
      </c>
      <c r="I5906" s="3">
        <v>45023</v>
      </c>
      <c r="J5906" s="2" t="s">
        <v>21</v>
      </c>
      <c r="K5906" s="2" t="s">
        <v>22</v>
      </c>
      <c r="L5906" s="2">
        <v>306.68</v>
      </c>
      <c r="M5906" s="2" t="s">
        <v>34</v>
      </c>
      <c r="N5906" s="11">
        <f>L5906/E5906*100</f>
        <v>14.767304682797642</v>
      </c>
      <c r="O5906" s="12" t="str">
        <f>IF(N5906&lt;10,"Low",IF(N5906&lt;20,"Med","High"))</f>
        <v>Med</v>
      </c>
      <c r="P5906" s="12">
        <f>sales*discount</f>
        <v>249.20999999999998</v>
      </c>
      <c r="Q5906" s="12">
        <f>sales-Discount_Values</f>
        <v>1827.54</v>
      </c>
      <c r="R5906" s="12">
        <f>DATEDIF(order_date,delivery_date,"D")</f>
        <v>3</v>
      </c>
      <c r="S5906" s="12"/>
    </row>
    <row r="5907" spans="1:19" ht="14.25" customHeight="1" x14ac:dyDescent="0.35">
      <c r="A5907" s="2" t="s">
        <v>8651</v>
      </c>
      <c r="B5907" s="2">
        <v>108618</v>
      </c>
      <c r="C5907" s="2" t="s">
        <v>41</v>
      </c>
      <c r="D5907" s="2" t="s">
        <v>14</v>
      </c>
      <c r="E5907" s="2">
        <v>365.99</v>
      </c>
      <c r="F5907" s="2">
        <v>0.09</v>
      </c>
      <c r="G5907" s="2">
        <v>5</v>
      </c>
      <c r="H5907" s="3">
        <v>45044</v>
      </c>
      <c r="I5907" s="3">
        <v>45049</v>
      </c>
      <c r="J5907" s="2" t="s">
        <v>21</v>
      </c>
      <c r="K5907" s="2" t="s">
        <v>22</v>
      </c>
      <c r="L5907" s="2">
        <v>54.05</v>
      </c>
      <c r="M5907" s="2" t="s">
        <v>39</v>
      </c>
      <c r="N5907" s="11">
        <f>L5907/E5907*100</f>
        <v>14.768163064564604</v>
      </c>
      <c r="O5907" s="12" t="str">
        <f>IF(N5907&lt;10,"Low",IF(N5907&lt;20,"Med","High"))</f>
        <v>Med</v>
      </c>
      <c r="P5907" s="12">
        <f>sales*discount</f>
        <v>32.939099999999996</v>
      </c>
      <c r="Q5907" s="12">
        <f>sales-Discount_Values</f>
        <v>333.05090000000001</v>
      </c>
      <c r="R5907" s="12">
        <f>DATEDIF(order_date,delivery_date,"D")</f>
        <v>5</v>
      </c>
      <c r="S5907" s="12"/>
    </row>
    <row r="5908" spans="1:19" ht="14.25" customHeight="1" x14ac:dyDescent="0.35">
      <c r="A5908" s="2" t="s">
        <v>4178</v>
      </c>
      <c r="B5908" s="2">
        <v>104145</v>
      </c>
      <c r="C5908" s="2" t="s">
        <v>19</v>
      </c>
      <c r="D5908" s="2" t="s">
        <v>14</v>
      </c>
      <c r="E5908" s="2">
        <v>2349.41</v>
      </c>
      <c r="F5908" s="2">
        <v>0.32</v>
      </c>
      <c r="G5908" s="2">
        <v>3</v>
      </c>
      <c r="H5908" s="3">
        <v>45540</v>
      </c>
      <c r="I5908" s="3">
        <v>45547</v>
      </c>
      <c r="J5908" s="2" t="s">
        <v>15</v>
      </c>
      <c r="K5908" s="2" t="s">
        <v>16</v>
      </c>
      <c r="L5908" s="2">
        <v>347.07</v>
      </c>
      <c r="M5908" s="2" t="s">
        <v>17</v>
      </c>
      <c r="N5908" s="11">
        <f>L5908/E5908*100</f>
        <v>14.772645047054366</v>
      </c>
      <c r="O5908" s="12" t="str">
        <f>IF(N5908&lt;10,"Low",IF(N5908&lt;20,"Med","High"))</f>
        <v>Med</v>
      </c>
      <c r="P5908" s="12">
        <f>sales*discount</f>
        <v>751.81119999999999</v>
      </c>
      <c r="Q5908" s="12">
        <f>sales-Discount_Values</f>
        <v>1597.5987999999998</v>
      </c>
      <c r="R5908" s="12">
        <f>DATEDIF(order_date,delivery_date,"D")</f>
        <v>7</v>
      </c>
      <c r="S5908" s="12"/>
    </row>
    <row r="5909" spans="1:19" ht="14.25" customHeight="1" x14ac:dyDescent="0.35">
      <c r="A5909" s="2" t="s">
        <v>7172</v>
      </c>
      <c r="B5909" s="2">
        <v>107139</v>
      </c>
      <c r="C5909" s="2" t="s">
        <v>41</v>
      </c>
      <c r="D5909" s="2" t="s">
        <v>20</v>
      </c>
      <c r="E5909" s="2">
        <v>1063.8399999999999</v>
      </c>
      <c r="F5909" s="2">
        <v>0.43</v>
      </c>
      <c r="G5909" s="2">
        <v>1</v>
      </c>
      <c r="H5909" s="3">
        <v>45116</v>
      </c>
      <c r="I5909" s="3">
        <v>45121</v>
      </c>
      <c r="J5909" s="2" t="s">
        <v>31</v>
      </c>
      <c r="K5909" s="2" t="s">
        <v>16</v>
      </c>
      <c r="L5909" s="2">
        <v>157.16</v>
      </c>
      <c r="M5909" s="2" t="s">
        <v>39</v>
      </c>
      <c r="N5909" s="11">
        <f>L5909/E5909*100</f>
        <v>14.772898180177471</v>
      </c>
      <c r="O5909" s="12" t="str">
        <f>IF(N5909&lt;10,"Low",IF(N5909&lt;20,"Med","High"))</f>
        <v>Med</v>
      </c>
      <c r="P5909" s="12">
        <f>sales*discount</f>
        <v>457.45119999999997</v>
      </c>
      <c r="Q5909" s="12">
        <f>sales-Discount_Values</f>
        <v>606.38879999999995</v>
      </c>
      <c r="R5909" s="12">
        <f>DATEDIF(order_date,delivery_date,"D")</f>
        <v>5</v>
      </c>
      <c r="S5909" s="12"/>
    </row>
    <row r="5910" spans="1:19" ht="14.25" customHeight="1" x14ac:dyDescent="0.35">
      <c r="A5910" s="2" t="s">
        <v>5944</v>
      </c>
      <c r="B5910" s="2">
        <v>105911</v>
      </c>
      <c r="C5910" s="2" t="s">
        <v>41</v>
      </c>
      <c r="D5910" s="2" t="s">
        <v>26</v>
      </c>
      <c r="E5910" s="2">
        <v>3587.09</v>
      </c>
      <c r="F5910" s="2">
        <v>0.35</v>
      </c>
      <c r="G5910" s="2">
        <v>8</v>
      </c>
      <c r="H5910" s="3">
        <v>45130</v>
      </c>
      <c r="I5910" s="3">
        <v>45132</v>
      </c>
      <c r="J5910" s="2" t="s">
        <v>31</v>
      </c>
      <c r="K5910" s="2" t="s">
        <v>27</v>
      </c>
      <c r="L5910" s="2">
        <v>529.94000000000005</v>
      </c>
      <c r="M5910" s="2" t="s">
        <v>17</v>
      </c>
      <c r="N5910" s="11">
        <f>L5910/E5910*100</f>
        <v>14.773535093906204</v>
      </c>
      <c r="O5910" s="12" t="str">
        <f>IF(N5910&lt;10,"Low",IF(N5910&lt;20,"Med","High"))</f>
        <v>Med</v>
      </c>
      <c r="P5910" s="12">
        <f>sales*discount</f>
        <v>1255.4814999999999</v>
      </c>
      <c r="Q5910" s="12">
        <f>sales-Discount_Values</f>
        <v>2331.6085000000003</v>
      </c>
      <c r="R5910" s="12">
        <f>DATEDIF(order_date,delivery_date,"D")</f>
        <v>2</v>
      </c>
      <c r="S5910" s="12"/>
    </row>
    <row r="5911" spans="1:19" ht="14.25" customHeight="1" x14ac:dyDescent="0.35">
      <c r="A5911" s="2" t="s">
        <v>10108</v>
      </c>
      <c r="B5911" s="2">
        <v>110075</v>
      </c>
      <c r="C5911" s="2" t="s">
        <v>41</v>
      </c>
      <c r="D5911" s="2" t="s">
        <v>36</v>
      </c>
      <c r="E5911" s="2">
        <v>4381.7</v>
      </c>
      <c r="F5911" s="2">
        <v>0.16</v>
      </c>
      <c r="G5911" s="2">
        <v>5</v>
      </c>
      <c r="H5911" s="3">
        <v>45031</v>
      </c>
      <c r="I5911" s="3">
        <v>45036</v>
      </c>
      <c r="J5911" s="2" t="s">
        <v>21</v>
      </c>
      <c r="K5911" s="2" t="s">
        <v>27</v>
      </c>
      <c r="L5911" s="2">
        <v>647.39</v>
      </c>
      <c r="M5911" s="2" t="s">
        <v>23</v>
      </c>
      <c r="N5911" s="11">
        <f>L5911/E5911*100</f>
        <v>14.774859072962549</v>
      </c>
      <c r="O5911" s="12" t="str">
        <f>IF(N5911&lt;10,"Low",IF(N5911&lt;20,"Med","High"))</f>
        <v>Med</v>
      </c>
      <c r="P5911" s="12">
        <f>sales*discount</f>
        <v>701.072</v>
      </c>
      <c r="Q5911" s="12">
        <f>sales-Discount_Values</f>
        <v>3680.6279999999997</v>
      </c>
      <c r="R5911" s="12">
        <f>DATEDIF(order_date,delivery_date,"D")</f>
        <v>5</v>
      </c>
      <c r="S5911" s="12"/>
    </row>
    <row r="5912" spans="1:19" ht="14.25" customHeight="1" x14ac:dyDescent="0.35">
      <c r="A5912" s="2" t="s">
        <v>2791</v>
      </c>
      <c r="B5912" s="2">
        <v>102758</v>
      </c>
      <c r="C5912" s="2" t="s">
        <v>41</v>
      </c>
      <c r="D5912" s="2" t="s">
        <v>26</v>
      </c>
      <c r="E5912" s="2">
        <v>3512.53</v>
      </c>
      <c r="F5912" s="2">
        <v>0.35</v>
      </c>
      <c r="G5912" s="2">
        <v>5</v>
      </c>
      <c r="H5912" s="3">
        <v>45400</v>
      </c>
      <c r="I5912" s="3">
        <v>45407</v>
      </c>
      <c r="J5912" s="2" t="s">
        <v>21</v>
      </c>
      <c r="K5912" s="2" t="s">
        <v>22</v>
      </c>
      <c r="L5912" s="2">
        <v>519.08000000000004</v>
      </c>
      <c r="M5912" s="2" t="s">
        <v>39</v>
      </c>
      <c r="N5912" s="11">
        <f>L5912/E5912*100</f>
        <v>14.777952074430681</v>
      </c>
      <c r="O5912" s="12" t="str">
        <f>IF(N5912&lt;10,"Low",IF(N5912&lt;20,"Med","High"))</f>
        <v>Med</v>
      </c>
      <c r="P5912" s="12">
        <f>sales*discount</f>
        <v>1229.3855000000001</v>
      </c>
      <c r="Q5912" s="12">
        <f>sales-Discount_Values</f>
        <v>2283.1445000000003</v>
      </c>
      <c r="R5912" s="12">
        <f>DATEDIF(order_date,delivery_date,"D")</f>
        <v>7</v>
      </c>
      <c r="S5912" s="12"/>
    </row>
    <row r="5913" spans="1:19" ht="14.25" customHeight="1" x14ac:dyDescent="0.35">
      <c r="A5913" s="2" t="s">
        <v>11769</v>
      </c>
      <c r="B5913" s="2">
        <v>111736</v>
      </c>
      <c r="C5913" s="2" t="s">
        <v>13</v>
      </c>
      <c r="D5913" s="2" t="s">
        <v>36</v>
      </c>
      <c r="E5913" s="2">
        <v>1201.51</v>
      </c>
      <c r="F5913" s="2">
        <v>0.4</v>
      </c>
      <c r="G5913" s="2">
        <v>2</v>
      </c>
      <c r="H5913" s="3">
        <v>45269</v>
      </c>
      <c r="I5913" s="3">
        <v>45270</v>
      </c>
      <c r="J5913" s="2" t="s">
        <v>15</v>
      </c>
      <c r="K5913" s="2" t="s">
        <v>16</v>
      </c>
      <c r="L5913" s="2">
        <v>177.56</v>
      </c>
      <c r="M5913" s="2" t="s">
        <v>28</v>
      </c>
      <c r="N5913" s="11">
        <f>L5913/E5913*100</f>
        <v>14.778070927416334</v>
      </c>
      <c r="O5913" s="12" t="str">
        <f>IF(N5913&lt;10,"Low",IF(N5913&lt;20,"Med","High"))</f>
        <v>Med</v>
      </c>
      <c r="P5913" s="12">
        <f>sales*discount</f>
        <v>480.60400000000004</v>
      </c>
      <c r="Q5913" s="12">
        <f>sales-Discount_Values</f>
        <v>720.90599999999995</v>
      </c>
      <c r="R5913" s="12">
        <f>DATEDIF(order_date,delivery_date,"D")</f>
        <v>1</v>
      </c>
      <c r="S5913" s="12"/>
    </row>
    <row r="5914" spans="1:19" ht="14.25" customHeight="1" x14ac:dyDescent="0.35">
      <c r="A5914" s="2" t="s">
        <v>9556</v>
      </c>
      <c r="B5914" s="2">
        <v>109523</v>
      </c>
      <c r="C5914" s="2" t="s">
        <v>13</v>
      </c>
      <c r="D5914" s="2" t="s">
        <v>33</v>
      </c>
      <c r="E5914" s="2">
        <v>751.99</v>
      </c>
      <c r="F5914" s="2">
        <v>0.24</v>
      </c>
      <c r="G5914" s="2">
        <v>4</v>
      </c>
      <c r="H5914" s="3">
        <v>45223</v>
      </c>
      <c r="I5914" s="3">
        <v>45230</v>
      </c>
      <c r="J5914" s="2" t="s">
        <v>15</v>
      </c>
      <c r="K5914" s="2" t="s">
        <v>16</v>
      </c>
      <c r="L5914" s="2">
        <v>111.13</v>
      </c>
      <c r="M5914" s="2" t="s">
        <v>48</v>
      </c>
      <c r="N5914" s="11">
        <f>L5914/E5914*100</f>
        <v>14.778122049495337</v>
      </c>
      <c r="O5914" s="12" t="str">
        <f>IF(N5914&lt;10,"Low",IF(N5914&lt;20,"Med","High"))</f>
        <v>Med</v>
      </c>
      <c r="P5914" s="12">
        <f>sales*discount</f>
        <v>180.4776</v>
      </c>
      <c r="Q5914" s="12">
        <f>sales-Discount_Values</f>
        <v>571.51240000000007</v>
      </c>
      <c r="R5914" s="12">
        <f>DATEDIF(order_date,delivery_date,"D")</f>
        <v>7</v>
      </c>
      <c r="S5914" s="12"/>
    </row>
    <row r="5915" spans="1:19" ht="14.25" customHeight="1" x14ac:dyDescent="0.35">
      <c r="A5915" s="2" t="s">
        <v>11369</v>
      </c>
      <c r="B5915" s="2">
        <v>111336</v>
      </c>
      <c r="C5915" s="2" t="s">
        <v>19</v>
      </c>
      <c r="D5915" s="2" t="s">
        <v>33</v>
      </c>
      <c r="E5915" s="2">
        <v>4154.9399999999996</v>
      </c>
      <c r="F5915" s="2">
        <v>0.01</v>
      </c>
      <c r="G5915" s="2">
        <v>8</v>
      </c>
      <c r="H5915" s="3">
        <v>45494</v>
      </c>
      <c r="I5915" s="3">
        <v>45496</v>
      </c>
      <c r="J5915" s="2" t="s">
        <v>21</v>
      </c>
      <c r="K5915" s="2" t="s">
        <v>22</v>
      </c>
      <c r="L5915" s="2">
        <v>614.03</v>
      </c>
      <c r="M5915" s="2" t="s">
        <v>23</v>
      </c>
      <c r="N5915" s="11">
        <f>L5915/E5915*100</f>
        <v>14.778312081522238</v>
      </c>
      <c r="O5915" s="12" t="str">
        <f>IF(N5915&lt;10,"Low",IF(N5915&lt;20,"Med","High"))</f>
        <v>Med</v>
      </c>
      <c r="P5915" s="12">
        <f>sales*discount</f>
        <v>41.549399999999999</v>
      </c>
      <c r="Q5915" s="12">
        <f>sales-Discount_Values</f>
        <v>4113.3905999999997</v>
      </c>
      <c r="R5915" s="12">
        <f>DATEDIF(order_date,delivery_date,"D")</f>
        <v>2</v>
      </c>
      <c r="S5915" s="12"/>
    </row>
    <row r="5916" spans="1:19" ht="14.25" customHeight="1" x14ac:dyDescent="0.35">
      <c r="A5916" s="2" t="s">
        <v>5788</v>
      </c>
      <c r="B5916" s="2">
        <v>105755</v>
      </c>
      <c r="C5916" s="2" t="s">
        <v>25</v>
      </c>
      <c r="D5916" s="2" t="s">
        <v>36</v>
      </c>
      <c r="E5916" s="2">
        <v>452.62</v>
      </c>
      <c r="F5916" s="2">
        <v>0.05</v>
      </c>
      <c r="G5916" s="2">
        <v>9</v>
      </c>
      <c r="H5916" s="3">
        <v>45051</v>
      </c>
      <c r="I5916" s="3">
        <v>45053</v>
      </c>
      <c r="J5916" s="2" t="s">
        <v>21</v>
      </c>
      <c r="K5916" s="2" t="s">
        <v>27</v>
      </c>
      <c r="L5916" s="2">
        <v>66.89</v>
      </c>
      <c r="M5916" s="2" t="s">
        <v>23</v>
      </c>
      <c r="N5916" s="11">
        <f>L5916/E5916*100</f>
        <v>14.778401307940436</v>
      </c>
      <c r="O5916" s="12" t="str">
        <f>IF(N5916&lt;10,"Low",IF(N5916&lt;20,"Med","High"))</f>
        <v>Med</v>
      </c>
      <c r="P5916" s="12">
        <f>sales*discount</f>
        <v>22.631</v>
      </c>
      <c r="Q5916" s="12">
        <f>sales-Discount_Values</f>
        <v>429.98900000000003</v>
      </c>
      <c r="R5916" s="12">
        <f>DATEDIF(order_date,delivery_date,"D")</f>
        <v>2</v>
      </c>
      <c r="S5916" s="12"/>
    </row>
    <row r="5917" spans="1:19" ht="14.25" customHeight="1" x14ac:dyDescent="0.35">
      <c r="A5917" s="2" t="s">
        <v>11197</v>
      </c>
      <c r="B5917" s="2">
        <v>111164</v>
      </c>
      <c r="C5917" s="2" t="s">
        <v>41</v>
      </c>
      <c r="D5917" s="2" t="s">
        <v>33</v>
      </c>
      <c r="E5917" s="2">
        <v>2448.7399999999998</v>
      </c>
      <c r="F5917" s="2">
        <v>0.13</v>
      </c>
      <c r="G5917" s="2">
        <v>5</v>
      </c>
      <c r="H5917" s="3">
        <v>45099</v>
      </c>
      <c r="I5917" s="3">
        <v>45106</v>
      </c>
      <c r="J5917" s="2" t="s">
        <v>15</v>
      </c>
      <c r="K5917" s="2" t="s">
        <v>16</v>
      </c>
      <c r="L5917" s="2">
        <v>361.91</v>
      </c>
      <c r="M5917" s="2" t="s">
        <v>23</v>
      </c>
      <c r="N5917" s="11">
        <f>L5917/E5917*100</f>
        <v>14.779437588310726</v>
      </c>
      <c r="O5917" s="12" t="str">
        <f>IF(N5917&lt;10,"Low",IF(N5917&lt;20,"Med","High"))</f>
        <v>Med</v>
      </c>
      <c r="P5917" s="12">
        <f>sales*discount</f>
        <v>318.33619999999996</v>
      </c>
      <c r="Q5917" s="12">
        <f>sales-Discount_Values</f>
        <v>2130.4038</v>
      </c>
      <c r="R5917" s="12">
        <f>DATEDIF(order_date,delivery_date,"D")</f>
        <v>7</v>
      </c>
      <c r="S5917" s="12"/>
    </row>
    <row r="5918" spans="1:19" ht="14.25" customHeight="1" x14ac:dyDescent="0.35">
      <c r="A5918" s="2" t="s">
        <v>8978</v>
      </c>
      <c r="B5918" s="2">
        <v>108945</v>
      </c>
      <c r="C5918" s="2" t="s">
        <v>41</v>
      </c>
      <c r="D5918" s="2" t="s">
        <v>26</v>
      </c>
      <c r="E5918" s="2">
        <v>684.29</v>
      </c>
      <c r="F5918" s="2">
        <v>0.41</v>
      </c>
      <c r="G5918" s="2">
        <v>2</v>
      </c>
      <c r="H5918" s="3">
        <v>45268</v>
      </c>
      <c r="I5918" s="3">
        <v>45269</v>
      </c>
      <c r="J5918" s="2" t="s">
        <v>15</v>
      </c>
      <c r="K5918" s="2" t="s">
        <v>27</v>
      </c>
      <c r="L5918" s="2">
        <v>101.16</v>
      </c>
      <c r="M5918" s="2" t="s">
        <v>39</v>
      </c>
      <c r="N5918" s="11">
        <f>L5918/E5918*100</f>
        <v>14.78320595069342</v>
      </c>
      <c r="O5918" s="12" t="str">
        <f>IF(N5918&lt;10,"Low",IF(N5918&lt;20,"Med","High"))</f>
        <v>Med</v>
      </c>
      <c r="P5918" s="12">
        <f>sales*discount</f>
        <v>280.55889999999999</v>
      </c>
      <c r="Q5918" s="12">
        <f>sales-Discount_Values</f>
        <v>403.73109999999997</v>
      </c>
      <c r="R5918" s="12">
        <f>DATEDIF(order_date,delivery_date,"D")</f>
        <v>1</v>
      </c>
      <c r="S5918" s="12"/>
    </row>
    <row r="5919" spans="1:19" ht="14.25" customHeight="1" x14ac:dyDescent="0.35">
      <c r="A5919" s="2" t="s">
        <v>10953</v>
      </c>
      <c r="B5919" s="2">
        <v>110920</v>
      </c>
      <c r="C5919" s="2" t="s">
        <v>13</v>
      </c>
      <c r="D5919" s="2" t="s">
        <v>20</v>
      </c>
      <c r="E5919" s="2">
        <v>4082.16</v>
      </c>
      <c r="F5919" s="2">
        <v>0.28000000000000003</v>
      </c>
      <c r="G5919" s="2">
        <v>5</v>
      </c>
      <c r="H5919" s="3">
        <v>45409</v>
      </c>
      <c r="I5919" s="3">
        <v>45410</v>
      </c>
      <c r="J5919" s="2" t="s">
        <v>15</v>
      </c>
      <c r="K5919" s="2" t="s">
        <v>22</v>
      </c>
      <c r="L5919" s="2">
        <v>603.51</v>
      </c>
      <c r="M5919" s="2" t="s">
        <v>23</v>
      </c>
      <c r="N5919" s="11">
        <f>L5919/E5919*100</f>
        <v>14.784084896231406</v>
      </c>
      <c r="O5919" s="12" t="str">
        <f>IF(N5919&lt;10,"Low",IF(N5919&lt;20,"Med","High"))</f>
        <v>Med</v>
      </c>
      <c r="P5919" s="12">
        <f>sales*discount</f>
        <v>1143.0048000000002</v>
      </c>
      <c r="Q5919" s="12">
        <f>sales-Discount_Values</f>
        <v>2939.1551999999997</v>
      </c>
      <c r="R5919" s="12">
        <f>DATEDIF(order_date,delivery_date,"D")</f>
        <v>1</v>
      </c>
      <c r="S5919" s="12"/>
    </row>
    <row r="5920" spans="1:19" ht="14.25" customHeight="1" x14ac:dyDescent="0.35">
      <c r="A5920" s="2" t="s">
        <v>12051</v>
      </c>
      <c r="B5920" s="2">
        <v>112018</v>
      </c>
      <c r="C5920" s="2" t="s">
        <v>25</v>
      </c>
      <c r="D5920" s="2" t="s">
        <v>26</v>
      </c>
      <c r="E5920" s="2">
        <v>3548.14</v>
      </c>
      <c r="F5920" s="2">
        <v>0.39</v>
      </c>
      <c r="G5920" s="2">
        <v>9</v>
      </c>
      <c r="H5920" s="3">
        <v>44946</v>
      </c>
      <c r="I5920" s="3">
        <v>44951</v>
      </c>
      <c r="J5920" s="2" t="s">
        <v>21</v>
      </c>
      <c r="K5920" s="2" t="s">
        <v>22</v>
      </c>
      <c r="L5920" s="2">
        <v>524.62</v>
      </c>
      <c r="M5920" s="2" t="s">
        <v>48</v>
      </c>
      <c r="N5920" s="11">
        <f>L5920/E5920*100</f>
        <v>14.785775082155721</v>
      </c>
      <c r="O5920" s="12" t="str">
        <f>IF(N5920&lt;10,"Low",IF(N5920&lt;20,"Med","High"))</f>
        <v>Med</v>
      </c>
      <c r="P5920" s="12">
        <f>sales*discount</f>
        <v>1383.7746</v>
      </c>
      <c r="Q5920" s="12">
        <f>sales-Discount_Values</f>
        <v>2164.3653999999997</v>
      </c>
      <c r="R5920" s="12">
        <f>DATEDIF(order_date,delivery_date,"D")</f>
        <v>5</v>
      </c>
      <c r="S5920" s="12"/>
    </row>
    <row r="5921" spans="1:19" ht="14.25" customHeight="1" x14ac:dyDescent="0.35">
      <c r="A5921" s="2" t="s">
        <v>1340</v>
      </c>
      <c r="B5921" s="2">
        <v>101307</v>
      </c>
      <c r="C5921" s="2" t="s">
        <v>19</v>
      </c>
      <c r="D5921" s="2" t="s">
        <v>33</v>
      </c>
      <c r="E5921" s="2">
        <v>3982.53</v>
      </c>
      <c r="F5921" s="2">
        <v>0.21</v>
      </c>
      <c r="G5921" s="2">
        <v>3</v>
      </c>
      <c r="H5921" s="3">
        <v>45052</v>
      </c>
      <c r="I5921" s="3">
        <v>45057</v>
      </c>
      <c r="J5921" s="2" t="s">
        <v>15</v>
      </c>
      <c r="K5921" s="2" t="s">
        <v>16</v>
      </c>
      <c r="L5921" s="2">
        <v>588.91999999999996</v>
      </c>
      <c r="M5921" s="2" t="s">
        <v>34</v>
      </c>
      <c r="N5921" s="11">
        <f>L5921/E5921*100</f>
        <v>14.787584776511412</v>
      </c>
      <c r="O5921" s="12" t="str">
        <f>IF(N5921&lt;10,"Low",IF(N5921&lt;20,"Med","High"))</f>
        <v>Med</v>
      </c>
      <c r="P5921" s="12">
        <f>sales*discount</f>
        <v>836.33130000000006</v>
      </c>
      <c r="Q5921" s="12">
        <f>sales-Discount_Values</f>
        <v>3146.1986999999999</v>
      </c>
      <c r="R5921" s="12">
        <f>DATEDIF(order_date,delivery_date,"D")</f>
        <v>5</v>
      </c>
      <c r="S5921" s="12"/>
    </row>
    <row r="5922" spans="1:19" ht="14.25" customHeight="1" x14ac:dyDescent="0.35">
      <c r="A5922" s="2" t="s">
        <v>8704</v>
      </c>
      <c r="B5922" s="2">
        <v>108671</v>
      </c>
      <c r="C5922" s="2" t="s">
        <v>41</v>
      </c>
      <c r="D5922" s="2" t="s">
        <v>20</v>
      </c>
      <c r="E5922" s="2">
        <v>4549.2299999999996</v>
      </c>
      <c r="F5922" s="2">
        <v>0.42</v>
      </c>
      <c r="G5922" s="2">
        <v>5</v>
      </c>
      <c r="H5922" s="3">
        <v>45444</v>
      </c>
      <c r="I5922" s="3">
        <v>45449</v>
      </c>
      <c r="J5922" s="2" t="s">
        <v>15</v>
      </c>
      <c r="K5922" s="2" t="s">
        <v>27</v>
      </c>
      <c r="L5922" s="2">
        <v>672.75</v>
      </c>
      <c r="M5922" s="2" t="s">
        <v>17</v>
      </c>
      <c r="N5922" s="11">
        <f>L5922/E5922*100</f>
        <v>14.788216907037016</v>
      </c>
      <c r="O5922" s="12" t="str">
        <f>IF(N5922&lt;10,"Low",IF(N5922&lt;20,"Med","High"))</f>
        <v>Med</v>
      </c>
      <c r="P5922" s="12">
        <f>sales*discount</f>
        <v>1910.6765999999998</v>
      </c>
      <c r="Q5922" s="12">
        <f>sales-Discount_Values</f>
        <v>2638.5533999999998</v>
      </c>
      <c r="R5922" s="12">
        <f>DATEDIF(order_date,delivery_date,"D")</f>
        <v>5</v>
      </c>
      <c r="S5922" s="12"/>
    </row>
    <row r="5923" spans="1:19" ht="14.25" customHeight="1" x14ac:dyDescent="0.35">
      <c r="A5923" s="2" t="s">
        <v>1625</v>
      </c>
      <c r="B5923" s="2">
        <v>101592</v>
      </c>
      <c r="C5923" s="2" t="s">
        <v>19</v>
      </c>
      <c r="D5923" s="2" t="s">
        <v>33</v>
      </c>
      <c r="E5923" s="2">
        <v>4172.9799999999996</v>
      </c>
      <c r="F5923" s="2">
        <v>0.34</v>
      </c>
      <c r="G5923" s="2">
        <v>5</v>
      </c>
      <c r="H5923" s="3">
        <v>45577</v>
      </c>
      <c r="I5923" s="3">
        <v>45578</v>
      </c>
      <c r="J5923" s="2" t="s">
        <v>21</v>
      </c>
      <c r="K5923" s="2" t="s">
        <v>27</v>
      </c>
      <c r="L5923" s="2">
        <v>617.25</v>
      </c>
      <c r="M5923" s="2" t="s">
        <v>34</v>
      </c>
      <c r="N5923" s="11">
        <f>L5923/E5923*100</f>
        <v>14.791587786186373</v>
      </c>
      <c r="O5923" s="12" t="str">
        <f>IF(N5923&lt;10,"Low",IF(N5923&lt;20,"Med","High"))</f>
        <v>Med</v>
      </c>
      <c r="P5923" s="12">
        <f>sales*discount</f>
        <v>1418.8132000000001</v>
      </c>
      <c r="Q5923" s="12">
        <f>sales-Discount_Values</f>
        <v>2754.1667999999995</v>
      </c>
      <c r="R5923" s="12">
        <f>DATEDIF(order_date,delivery_date,"D")</f>
        <v>1</v>
      </c>
      <c r="S5923" s="12"/>
    </row>
    <row r="5924" spans="1:19" ht="14.25" customHeight="1" x14ac:dyDescent="0.35">
      <c r="A5924" s="2" t="s">
        <v>3189</v>
      </c>
      <c r="B5924" s="2">
        <v>103156</v>
      </c>
      <c r="C5924" s="2" t="s">
        <v>19</v>
      </c>
      <c r="D5924" s="2" t="s">
        <v>36</v>
      </c>
      <c r="E5924" s="2">
        <v>1775.26</v>
      </c>
      <c r="F5924" s="2">
        <v>0.49</v>
      </c>
      <c r="G5924" s="2">
        <v>8</v>
      </c>
      <c r="H5924" s="3">
        <v>45429</v>
      </c>
      <c r="I5924" s="3">
        <v>45433</v>
      </c>
      <c r="J5924" s="2" t="s">
        <v>31</v>
      </c>
      <c r="K5924" s="2" t="s">
        <v>22</v>
      </c>
      <c r="L5924" s="2">
        <v>262.67</v>
      </c>
      <c r="M5924" s="2" t="s">
        <v>39</v>
      </c>
      <c r="N5924" s="11">
        <f>L5924/E5924*100</f>
        <v>14.796142536867841</v>
      </c>
      <c r="O5924" s="12" t="str">
        <f>IF(N5924&lt;10,"Low",IF(N5924&lt;20,"Med","High"))</f>
        <v>Med</v>
      </c>
      <c r="P5924" s="12">
        <f>sales*discount</f>
        <v>869.87739999999997</v>
      </c>
      <c r="Q5924" s="12">
        <f>sales-Discount_Values</f>
        <v>905.38260000000002</v>
      </c>
      <c r="R5924" s="12">
        <f>DATEDIF(order_date,delivery_date,"D")</f>
        <v>4</v>
      </c>
      <c r="S5924" s="12"/>
    </row>
    <row r="5925" spans="1:19" ht="14.25" customHeight="1" x14ac:dyDescent="0.35">
      <c r="A5925" s="2" t="s">
        <v>1350</v>
      </c>
      <c r="B5925" s="2">
        <v>101317</v>
      </c>
      <c r="C5925" s="2" t="s">
        <v>19</v>
      </c>
      <c r="D5925" s="2" t="s">
        <v>20</v>
      </c>
      <c r="E5925" s="2">
        <v>1683.93</v>
      </c>
      <c r="F5925" s="2">
        <v>0.21</v>
      </c>
      <c r="G5925" s="2">
        <v>6</v>
      </c>
      <c r="H5925" s="3">
        <v>45108</v>
      </c>
      <c r="I5925" s="3">
        <v>45109</v>
      </c>
      <c r="J5925" s="2" t="s">
        <v>15</v>
      </c>
      <c r="K5925" s="2" t="s">
        <v>27</v>
      </c>
      <c r="L5925" s="2">
        <v>249.19</v>
      </c>
      <c r="M5925" s="2" t="s">
        <v>28</v>
      </c>
      <c r="N5925" s="11">
        <f>L5925/E5925*100</f>
        <v>14.798121062039396</v>
      </c>
      <c r="O5925" s="12" t="str">
        <f>IF(N5925&lt;10,"Low",IF(N5925&lt;20,"Med","High"))</f>
        <v>Med</v>
      </c>
      <c r="P5925" s="12">
        <f>sales*discount</f>
        <v>353.62529999999998</v>
      </c>
      <c r="Q5925" s="12">
        <f>sales-Discount_Values</f>
        <v>1330.3047000000001</v>
      </c>
      <c r="R5925" s="12">
        <f>DATEDIF(order_date,delivery_date,"D")</f>
        <v>1</v>
      </c>
      <c r="S5925" s="12"/>
    </row>
    <row r="5926" spans="1:19" ht="14.25" customHeight="1" x14ac:dyDescent="0.35">
      <c r="A5926" s="2" t="s">
        <v>8404</v>
      </c>
      <c r="B5926" s="2">
        <v>108371</v>
      </c>
      <c r="C5926" s="2" t="s">
        <v>19</v>
      </c>
      <c r="D5926" s="2" t="s">
        <v>26</v>
      </c>
      <c r="E5926" s="2">
        <v>3371.01</v>
      </c>
      <c r="F5926" s="2">
        <v>0.32</v>
      </c>
      <c r="G5926" s="2">
        <v>6</v>
      </c>
      <c r="H5926" s="3">
        <v>45506</v>
      </c>
      <c r="I5926" s="3">
        <v>45510</v>
      </c>
      <c r="J5926" s="2" t="s">
        <v>31</v>
      </c>
      <c r="K5926" s="2" t="s">
        <v>16</v>
      </c>
      <c r="L5926" s="2">
        <v>498.87</v>
      </c>
      <c r="M5926" s="2" t="s">
        <v>28</v>
      </c>
      <c r="N5926" s="11">
        <f>L5926/E5926*100</f>
        <v>14.798828837648061</v>
      </c>
      <c r="O5926" s="12" t="str">
        <f>IF(N5926&lt;10,"Low",IF(N5926&lt;20,"Med","High"))</f>
        <v>Med</v>
      </c>
      <c r="P5926" s="12">
        <f>sales*discount</f>
        <v>1078.7232000000001</v>
      </c>
      <c r="Q5926" s="12">
        <f>sales-Discount_Values</f>
        <v>2292.2867999999999</v>
      </c>
      <c r="R5926" s="12">
        <f>DATEDIF(order_date,delivery_date,"D")</f>
        <v>4</v>
      </c>
      <c r="S5926" s="12"/>
    </row>
    <row r="5927" spans="1:19" ht="14.25" customHeight="1" x14ac:dyDescent="0.35">
      <c r="A5927" s="2" t="s">
        <v>13292</v>
      </c>
      <c r="B5927" s="2">
        <v>113259</v>
      </c>
      <c r="C5927" s="2" t="s">
        <v>13</v>
      </c>
      <c r="D5927" s="2" t="s">
        <v>26</v>
      </c>
      <c r="E5927" s="2">
        <v>801.2</v>
      </c>
      <c r="F5927" s="2">
        <v>0.02</v>
      </c>
      <c r="G5927" s="2">
        <v>3</v>
      </c>
      <c r="H5927" s="3">
        <v>45231</v>
      </c>
      <c r="I5927" s="3">
        <v>45232</v>
      </c>
      <c r="J5927" s="2" t="s">
        <v>21</v>
      </c>
      <c r="K5927" s="2" t="s">
        <v>16</v>
      </c>
      <c r="L5927" s="2">
        <v>118.58</v>
      </c>
      <c r="M5927" s="2" t="s">
        <v>28</v>
      </c>
      <c r="N5927" s="11">
        <f>L5927/E5927*100</f>
        <v>14.800299550673987</v>
      </c>
      <c r="O5927" s="12" t="str">
        <f>IF(N5927&lt;10,"Low",IF(N5927&lt;20,"Med","High"))</f>
        <v>Med</v>
      </c>
      <c r="P5927" s="12">
        <f>sales*discount</f>
        <v>16.024000000000001</v>
      </c>
      <c r="Q5927" s="12">
        <f>sales-Discount_Values</f>
        <v>785.17600000000004</v>
      </c>
      <c r="R5927" s="12">
        <f>DATEDIF(order_date,delivery_date,"D")</f>
        <v>1</v>
      </c>
      <c r="S5927" s="12"/>
    </row>
    <row r="5928" spans="1:19" ht="14.25" customHeight="1" x14ac:dyDescent="0.35">
      <c r="A5928" s="2" t="s">
        <v>11458</v>
      </c>
      <c r="B5928" s="2">
        <v>111425</v>
      </c>
      <c r="C5928" s="2" t="s">
        <v>25</v>
      </c>
      <c r="D5928" s="2" t="s">
        <v>33</v>
      </c>
      <c r="E5928" s="2">
        <v>3690.98</v>
      </c>
      <c r="F5928" s="2">
        <v>0.09</v>
      </c>
      <c r="G5928" s="2">
        <v>2</v>
      </c>
      <c r="H5928" s="3">
        <v>45453</v>
      </c>
      <c r="I5928" s="3">
        <v>45455</v>
      </c>
      <c r="J5928" s="2" t="s">
        <v>31</v>
      </c>
      <c r="K5928" s="2" t="s">
        <v>22</v>
      </c>
      <c r="L5928" s="2">
        <v>546.28</v>
      </c>
      <c r="M5928" s="2" t="s">
        <v>39</v>
      </c>
      <c r="N5928" s="11">
        <f>L5928/E5928*100</f>
        <v>14.800405312410254</v>
      </c>
      <c r="O5928" s="12" t="str">
        <f>IF(N5928&lt;10,"Low",IF(N5928&lt;20,"Med","High"))</f>
        <v>Med</v>
      </c>
      <c r="P5928" s="12">
        <f>sales*discount</f>
        <v>332.18819999999999</v>
      </c>
      <c r="Q5928" s="12">
        <f>sales-Discount_Values</f>
        <v>3358.7918</v>
      </c>
      <c r="R5928" s="12">
        <f>DATEDIF(order_date,delivery_date,"D")</f>
        <v>2</v>
      </c>
      <c r="S5928" s="12"/>
    </row>
    <row r="5929" spans="1:19" ht="14.25" customHeight="1" x14ac:dyDescent="0.35">
      <c r="A5929" s="2" t="s">
        <v>970</v>
      </c>
      <c r="B5929" s="2">
        <v>100937</v>
      </c>
      <c r="C5929" s="2" t="s">
        <v>25</v>
      </c>
      <c r="D5929" s="2" t="s">
        <v>20</v>
      </c>
      <c r="E5929" s="2">
        <v>4396.82</v>
      </c>
      <c r="F5929" s="2">
        <v>0.16</v>
      </c>
      <c r="G5929" s="2">
        <v>6</v>
      </c>
      <c r="H5929" s="3">
        <v>45651</v>
      </c>
      <c r="I5929" s="3">
        <v>45655</v>
      </c>
      <c r="J5929" s="2" t="s">
        <v>15</v>
      </c>
      <c r="K5929" s="2" t="s">
        <v>22</v>
      </c>
      <c r="L5929" s="2">
        <v>650.92999999999995</v>
      </c>
      <c r="M5929" s="2" t="s">
        <v>39</v>
      </c>
      <c r="N5929" s="11">
        <f>L5929/E5929*100</f>
        <v>14.804563298019932</v>
      </c>
      <c r="O5929" s="12" t="str">
        <f>IF(N5929&lt;10,"Low",IF(N5929&lt;20,"Med","High"))</f>
        <v>Med</v>
      </c>
      <c r="P5929" s="12">
        <f>sales*discount</f>
        <v>703.49119999999994</v>
      </c>
      <c r="Q5929" s="12">
        <f>sales-Discount_Values</f>
        <v>3693.3287999999998</v>
      </c>
      <c r="R5929" s="12">
        <f>DATEDIF(order_date,delivery_date,"D")</f>
        <v>4</v>
      </c>
      <c r="S5929" s="12"/>
    </row>
    <row r="5930" spans="1:19" ht="14.25" customHeight="1" x14ac:dyDescent="0.35">
      <c r="A5930" s="2" t="s">
        <v>3851</v>
      </c>
      <c r="B5930" s="2">
        <v>103818</v>
      </c>
      <c r="C5930" s="2" t="s">
        <v>13</v>
      </c>
      <c r="D5930" s="2" t="s">
        <v>26</v>
      </c>
      <c r="E5930" s="2">
        <v>2056.08</v>
      </c>
      <c r="F5930" s="2">
        <v>0.43</v>
      </c>
      <c r="G5930" s="2">
        <v>8</v>
      </c>
      <c r="H5930" s="3">
        <v>45406</v>
      </c>
      <c r="I5930" s="3">
        <v>45413</v>
      </c>
      <c r="J5930" s="2" t="s">
        <v>15</v>
      </c>
      <c r="K5930" s="2" t="s">
        <v>27</v>
      </c>
      <c r="L5930" s="2">
        <v>304.43</v>
      </c>
      <c r="M5930" s="2" t="s">
        <v>48</v>
      </c>
      <c r="N5930" s="11">
        <f>L5930/E5930*100</f>
        <v>14.806330492976926</v>
      </c>
      <c r="O5930" s="12" t="str">
        <f>IF(N5930&lt;10,"Low",IF(N5930&lt;20,"Med","High"))</f>
        <v>Med</v>
      </c>
      <c r="P5930" s="12">
        <f>sales*discount</f>
        <v>884.11439999999993</v>
      </c>
      <c r="Q5930" s="12">
        <f>sales-Discount_Values</f>
        <v>1171.9656</v>
      </c>
      <c r="R5930" s="12">
        <f>DATEDIF(order_date,delivery_date,"D")</f>
        <v>7</v>
      </c>
      <c r="S5930" s="12"/>
    </row>
    <row r="5931" spans="1:19" ht="14.25" customHeight="1" x14ac:dyDescent="0.35">
      <c r="A5931" s="2" t="s">
        <v>10253</v>
      </c>
      <c r="B5931" s="2">
        <v>110220</v>
      </c>
      <c r="C5931" s="2" t="s">
        <v>41</v>
      </c>
      <c r="D5931" s="2" t="s">
        <v>20</v>
      </c>
      <c r="E5931" s="2">
        <v>1994.68</v>
      </c>
      <c r="F5931" s="2">
        <v>0.25</v>
      </c>
      <c r="G5931" s="2">
        <v>8</v>
      </c>
      <c r="H5931" s="3">
        <v>45539</v>
      </c>
      <c r="I5931" s="3">
        <v>45542</v>
      </c>
      <c r="J5931" s="2" t="s">
        <v>15</v>
      </c>
      <c r="K5931" s="2" t="s">
        <v>27</v>
      </c>
      <c r="L5931" s="2">
        <v>295.35000000000002</v>
      </c>
      <c r="M5931" s="2" t="s">
        <v>34</v>
      </c>
      <c r="N5931" s="11">
        <f>L5931/E5931*100</f>
        <v>14.806886317604828</v>
      </c>
      <c r="O5931" s="12" t="str">
        <f>IF(N5931&lt;10,"Low",IF(N5931&lt;20,"Med","High"))</f>
        <v>Med</v>
      </c>
      <c r="P5931" s="12">
        <f>sales*discount</f>
        <v>498.67</v>
      </c>
      <c r="Q5931" s="12">
        <f>sales-Discount_Values</f>
        <v>1496.01</v>
      </c>
      <c r="R5931" s="12">
        <f>DATEDIF(order_date,delivery_date,"D")</f>
        <v>3</v>
      </c>
      <c r="S5931" s="12"/>
    </row>
    <row r="5932" spans="1:19" ht="14.25" customHeight="1" x14ac:dyDescent="0.35">
      <c r="A5932" s="2" t="s">
        <v>1663</v>
      </c>
      <c r="B5932" s="2">
        <v>101630</v>
      </c>
      <c r="C5932" s="2" t="s">
        <v>13</v>
      </c>
      <c r="D5932" s="2" t="s">
        <v>26</v>
      </c>
      <c r="E5932" s="2">
        <v>1474.73</v>
      </c>
      <c r="F5932" s="2">
        <v>0.15</v>
      </c>
      <c r="G5932" s="2">
        <v>3</v>
      </c>
      <c r="H5932" s="3">
        <v>45030</v>
      </c>
      <c r="I5932" s="3">
        <v>45036</v>
      </c>
      <c r="J5932" s="2" t="s">
        <v>15</v>
      </c>
      <c r="K5932" s="2" t="s">
        <v>16</v>
      </c>
      <c r="L5932" s="2">
        <v>218.39</v>
      </c>
      <c r="M5932" s="2" t="s">
        <v>17</v>
      </c>
      <c r="N5932" s="11">
        <f>L5932/E5932*100</f>
        <v>14.808812460586005</v>
      </c>
      <c r="O5932" s="12" t="str">
        <f>IF(N5932&lt;10,"Low",IF(N5932&lt;20,"Med","High"))</f>
        <v>Med</v>
      </c>
      <c r="P5932" s="12">
        <f>sales*discount</f>
        <v>221.20949999999999</v>
      </c>
      <c r="Q5932" s="12">
        <f>sales-Discount_Values</f>
        <v>1253.5205000000001</v>
      </c>
      <c r="R5932" s="12">
        <f>DATEDIF(order_date,delivery_date,"D")</f>
        <v>6</v>
      </c>
      <c r="S5932" s="12"/>
    </row>
    <row r="5933" spans="1:19" ht="14.25" customHeight="1" x14ac:dyDescent="0.35">
      <c r="A5933" s="2" t="s">
        <v>11354</v>
      </c>
      <c r="B5933" s="2">
        <v>111321</v>
      </c>
      <c r="C5933" s="2" t="s">
        <v>25</v>
      </c>
      <c r="D5933" s="2" t="s">
        <v>20</v>
      </c>
      <c r="E5933" s="2">
        <v>3817.89</v>
      </c>
      <c r="F5933" s="2">
        <v>0.4</v>
      </c>
      <c r="G5933" s="2">
        <v>5</v>
      </c>
      <c r="H5933" s="3">
        <v>44973</v>
      </c>
      <c r="I5933" s="3">
        <v>44977</v>
      </c>
      <c r="J5933" s="2" t="s">
        <v>31</v>
      </c>
      <c r="K5933" s="2" t="s">
        <v>22</v>
      </c>
      <c r="L5933" s="2">
        <v>565.39</v>
      </c>
      <c r="M5933" s="2" t="s">
        <v>17</v>
      </c>
      <c r="N5933" s="11">
        <f>L5933/E5933*100</f>
        <v>14.808965161384954</v>
      </c>
      <c r="O5933" s="12" t="str">
        <f>IF(N5933&lt;10,"Low",IF(N5933&lt;20,"Med","High"))</f>
        <v>Med</v>
      </c>
      <c r="P5933" s="12">
        <f>sales*discount</f>
        <v>1527.1559999999999</v>
      </c>
      <c r="Q5933" s="12">
        <f>sales-Discount_Values</f>
        <v>2290.7339999999999</v>
      </c>
      <c r="R5933" s="12">
        <f>DATEDIF(order_date,delivery_date,"D")</f>
        <v>4</v>
      </c>
      <c r="S5933" s="12"/>
    </row>
    <row r="5934" spans="1:19" ht="14.25" customHeight="1" x14ac:dyDescent="0.35">
      <c r="A5934" s="2" t="s">
        <v>12432</v>
      </c>
      <c r="B5934" s="2">
        <v>112399</v>
      </c>
      <c r="C5934" s="2" t="s">
        <v>19</v>
      </c>
      <c r="D5934" s="2" t="s">
        <v>36</v>
      </c>
      <c r="E5934" s="2">
        <v>3437.63</v>
      </c>
      <c r="F5934" s="2">
        <v>0.43</v>
      </c>
      <c r="G5934" s="2">
        <v>6</v>
      </c>
      <c r="H5934" s="3">
        <v>45657</v>
      </c>
      <c r="I5934" s="3">
        <v>45662</v>
      </c>
      <c r="J5934" s="2" t="s">
        <v>15</v>
      </c>
      <c r="K5934" s="2" t="s">
        <v>16</v>
      </c>
      <c r="L5934" s="2">
        <v>509.09</v>
      </c>
      <c r="M5934" s="2" t="s">
        <v>28</v>
      </c>
      <c r="N5934" s="11">
        <f>L5934/E5934*100</f>
        <v>14.809330847124325</v>
      </c>
      <c r="O5934" s="12" t="str">
        <f>IF(N5934&lt;10,"Low",IF(N5934&lt;20,"Med","High"))</f>
        <v>Med</v>
      </c>
      <c r="P5934" s="12">
        <f>sales*discount</f>
        <v>1478.1809000000001</v>
      </c>
      <c r="Q5934" s="12">
        <f>sales-Discount_Values</f>
        <v>1959.4491</v>
      </c>
      <c r="R5934" s="12">
        <f>DATEDIF(order_date,delivery_date,"D")</f>
        <v>5</v>
      </c>
      <c r="S5934" s="12"/>
    </row>
    <row r="5935" spans="1:19" ht="14.25" customHeight="1" x14ac:dyDescent="0.35">
      <c r="A5935" s="2" t="s">
        <v>6194</v>
      </c>
      <c r="B5935" s="2">
        <v>106161</v>
      </c>
      <c r="C5935" s="2" t="s">
        <v>13</v>
      </c>
      <c r="D5935" s="2" t="s">
        <v>20</v>
      </c>
      <c r="E5935" s="2">
        <v>1540.95</v>
      </c>
      <c r="F5935" s="2">
        <v>0.49</v>
      </c>
      <c r="G5935" s="2">
        <v>1</v>
      </c>
      <c r="H5935" s="3">
        <v>45408</v>
      </c>
      <c r="I5935" s="3">
        <v>45414</v>
      </c>
      <c r="J5935" s="2" t="s">
        <v>21</v>
      </c>
      <c r="K5935" s="2" t="s">
        <v>22</v>
      </c>
      <c r="L5935" s="2">
        <v>228.23</v>
      </c>
      <c r="M5935" s="2" t="s">
        <v>17</v>
      </c>
      <c r="N5935" s="11">
        <f>L5935/E5935*100</f>
        <v>14.810993218469125</v>
      </c>
      <c r="O5935" s="12" t="str">
        <f>IF(N5935&lt;10,"Low",IF(N5935&lt;20,"Med","High"))</f>
        <v>Med</v>
      </c>
      <c r="P5935" s="12">
        <f>sales*discount</f>
        <v>755.06550000000004</v>
      </c>
      <c r="Q5935" s="12">
        <f>sales-Discount_Values</f>
        <v>785.8845</v>
      </c>
      <c r="R5935" s="12">
        <f>DATEDIF(order_date,delivery_date,"D")</f>
        <v>6</v>
      </c>
      <c r="S5935" s="12"/>
    </row>
    <row r="5936" spans="1:19" ht="14.25" customHeight="1" x14ac:dyDescent="0.35">
      <c r="A5936" s="2" t="s">
        <v>13074</v>
      </c>
      <c r="B5936" s="2">
        <v>113041</v>
      </c>
      <c r="C5936" s="2" t="s">
        <v>19</v>
      </c>
      <c r="D5936" s="2" t="s">
        <v>33</v>
      </c>
      <c r="E5936" s="2">
        <v>4662.74</v>
      </c>
      <c r="F5936" s="2">
        <v>0.32</v>
      </c>
      <c r="G5936" s="2">
        <v>7</v>
      </c>
      <c r="H5936" s="3">
        <v>45427</v>
      </c>
      <c r="I5936" s="3">
        <v>45433</v>
      </c>
      <c r="J5936" s="2" t="s">
        <v>21</v>
      </c>
      <c r="K5936" s="2" t="s">
        <v>16</v>
      </c>
      <c r="L5936" s="2">
        <v>690.69</v>
      </c>
      <c r="M5936" s="2" t="s">
        <v>23</v>
      </c>
      <c r="N5936" s="11">
        <f>L5936/E5936*100</f>
        <v>14.812964051180208</v>
      </c>
      <c r="O5936" s="12" t="str">
        <f>IF(N5936&lt;10,"Low",IF(N5936&lt;20,"Med","High"))</f>
        <v>Med</v>
      </c>
      <c r="P5936" s="12">
        <f>sales*discount</f>
        <v>1492.0768</v>
      </c>
      <c r="Q5936" s="12">
        <f>sales-Discount_Values</f>
        <v>3170.6632</v>
      </c>
      <c r="R5936" s="12">
        <f>DATEDIF(order_date,delivery_date,"D")</f>
        <v>6</v>
      </c>
      <c r="S5936" s="12"/>
    </row>
    <row r="5937" spans="1:19" ht="14.25" customHeight="1" x14ac:dyDescent="0.35">
      <c r="A5937" s="2" t="s">
        <v>14458</v>
      </c>
      <c r="B5937" s="2">
        <v>114425</v>
      </c>
      <c r="C5937" s="2" t="s">
        <v>25</v>
      </c>
      <c r="D5937" s="2" t="s">
        <v>14</v>
      </c>
      <c r="E5937" s="2">
        <v>2968.89</v>
      </c>
      <c r="F5937" s="2">
        <v>0.28000000000000003</v>
      </c>
      <c r="G5937" s="2">
        <v>4</v>
      </c>
      <c r="H5937" s="3">
        <v>45203</v>
      </c>
      <c r="I5937" s="3">
        <v>45210</v>
      </c>
      <c r="J5937" s="2" t="s">
        <v>15</v>
      </c>
      <c r="K5937" s="2" t="s">
        <v>16</v>
      </c>
      <c r="L5937" s="2">
        <v>439.87</v>
      </c>
      <c r="M5937" s="2" t="s">
        <v>17</v>
      </c>
      <c r="N5937" s="11">
        <f>L5937/E5937*100</f>
        <v>14.815974994021335</v>
      </c>
      <c r="O5937" s="12" t="str">
        <f>IF(N5937&lt;10,"Low",IF(N5937&lt;20,"Med","High"))</f>
        <v>Med</v>
      </c>
      <c r="P5937" s="12">
        <f>sales*discount</f>
        <v>831.28920000000005</v>
      </c>
      <c r="Q5937" s="12">
        <f>sales-Discount_Values</f>
        <v>2137.6007999999997</v>
      </c>
      <c r="R5937" s="12">
        <f>DATEDIF(order_date,delivery_date,"D")</f>
        <v>7</v>
      </c>
      <c r="S5937" s="12"/>
    </row>
    <row r="5938" spans="1:19" ht="14.25" customHeight="1" x14ac:dyDescent="0.35">
      <c r="A5938" s="2" t="s">
        <v>5051</v>
      </c>
      <c r="B5938" s="2">
        <v>105018</v>
      </c>
      <c r="C5938" s="2" t="s">
        <v>19</v>
      </c>
      <c r="D5938" s="2" t="s">
        <v>26</v>
      </c>
      <c r="E5938" s="2">
        <v>1469.42</v>
      </c>
      <c r="F5938" s="2">
        <v>0.26</v>
      </c>
      <c r="G5938" s="2">
        <v>8</v>
      </c>
      <c r="H5938" s="3">
        <v>44997</v>
      </c>
      <c r="I5938" s="3">
        <v>45002</v>
      </c>
      <c r="J5938" s="2" t="s">
        <v>15</v>
      </c>
      <c r="K5938" s="2" t="s">
        <v>22</v>
      </c>
      <c r="L5938" s="2">
        <v>217.72</v>
      </c>
      <c r="M5938" s="2" t="s">
        <v>28</v>
      </c>
      <c r="N5938" s="11">
        <f>L5938/E5938*100</f>
        <v>14.816730410638209</v>
      </c>
      <c r="O5938" s="12" t="str">
        <f>IF(N5938&lt;10,"Low",IF(N5938&lt;20,"Med","High"))</f>
        <v>Med</v>
      </c>
      <c r="P5938" s="12">
        <f>sales*discount</f>
        <v>382.04920000000004</v>
      </c>
      <c r="Q5938" s="12">
        <f>sales-Discount_Values</f>
        <v>1087.3708000000001</v>
      </c>
      <c r="R5938" s="12">
        <f>DATEDIF(order_date,delivery_date,"D")</f>
        <v>5</v>
      </c>
      <c r="S5938" s="12"/>
    </row>
    <row r="5939" spans="1:19" ht="14.25" customHeight="1" x14ac:dyDescent="0.35">
      <c r="A5939" s="2" t="s">
        <v>8697</v>
      </c>
      <c r="B5939" s="2">
        <v>108664</v>
      </c>
      <c r="C5939" s="2" t="s">
        <v>13</v>
      </c>
      <c r="D5939" s="2" t="s">
        <v>20</v>
      </c>
      <c r="E5939" s="2">
        <v>1119.3800000000001</v>
      </c>
      <c r="F5939" s="2">
        <v>0.02</v>
      </c>
      <c r="G5939" s="2">
        <v>8</v>
      </c>
      <c r="H5939" s="3">
        <v>45082</v>
      </c>
      <c r="I5939" s="3">
        <v>45084</v>
      </c>
      <c r="J5939" s="2" t="s">
        <v>15</v>
      </c>
      <c r="K5939" s="2" t="s">
        <v>16</v>
      </c>
      <c r="L5939" s="2">
        <v>165.87</v>
      </c>
      <c r="M5939" s="2" t="s">
        <v>23</v>
      </c>
      <c r="N5939" s="11">
        <f>L5939/E5939*100</f>
        <v>14.818024263431543</v>
      </c>
      <c r="O5939" s="12" t="str">
        <f>IF(N5939&lt;10,"Low",IF(N5939&lt;20,"Med","High"))</f>
        <v>Med</v>
      </c>
      <c r="P5939" s="12">
        <f>sales*discount</f>
        <v>22.387600000000003</v>
      </c>
      <c r="Q5939" s="12">
        <f>sales-Discount_Values</f>
        <v>1096.9924000000001</v>
      </c>
      <c r="R5939" s="12">
        <f>DATEDIF(order_date,delivery_date,"D")</f>
        <v>2</v>
      </c>
      <c r="S5939" s="12"/>
    </row>
    <row r="5940" spans="1:19" ht="14.25" customHeight="1" x14ac:dyDescent="0.35">
      <c r="A5940" s="2" t="s">
        <v>257</v>
      </c>
      <c r="B5940" s="2">
        <v>100224</v>
      </c>
      <c r="C5940" s="2" t="s">
        <v>41</v>
      </c>
      <c r="D5940" s="2" t="s">
        <v>26</v>
      </c>
      <c r="E5940" s="2">
        <v>2601.09</v>
      </c>
      <c r="F5940" s="2">
        <v>0.11</v>
      </c>
      <c r="G5940" s="2">
        <v>2</v>
      </c>
      <c r="H5940" s="3">
        <v>45391</v>
      </c>
      <c r="I5940" s="3">
        <v>45393</v>
      </c>
      <c r="J5940" s="2" t="s">
        <v>31</v>
      </c>
      <c r="K5940" s="2" t="s">
        <v>22</v>
      </c>
      <c r="L5940" s="2">
        <v>385.44</v>
      </c>
      <c r="M5940" s="2" t="s">
        <v>39</v>
      </c>
      <c r="N5940" s="11">
        <f>L5940/E5940*100</f>
        <v>14.818403054104239</v>
      </c>
      <c r="O5940" s="12" t="str">
        <f>IF(N5940&lt;10,"Low",IF(N5940&lt;20,"Med","High"))</f>
        <v>Med</v>
      </c>
      <c r="P5940" s="12">
        <f>sales*discount</f>
        <v>286.11990000000003</v>
      </c>
      <c r="Q5940" s="12">
        <f>sales-Discount_Values</f>
        <v>2314.9701</v>
      </c>
      <c r="R5940" s="12">
        <f>DATEDIF(order_date,delivery_date,"D")</f>
        <v>2</v>
      </c>
      <c r="S5940" s="12"/>
    </row>
    <row r="5941" spans="1:19" ht="14.25" customHeight="1" x14ac:dyDescent="0.35">
      <c r="A5941" s="2" t="s">
        <v>6054</v>
      </c>
      <c r="B5941" s="2">
        <v>106021</v>
      </c>
      <c r="C5941" s="2" t="s">
        <v>19</v>
      </c>
      <c r="D5941" s="2" t="s">
        <v>36</v>
      </c>
      <c r="E5941" s="2">
        <v>4058.26</v>
      </c>
      <c r="F5941" s="2">
        <v>0.35</v>
      </c>
      <c r="G5941" s="2">
        <v>1</v>
      </c>
      <c r="H5941" s="3">
        <v>45537</v>
      </c>
      <c r="I5941" s="3">
        <v>45538</v>
      </c>
      <c r="J5941" s="2" t="s">
        <v>15</v>
      </c>
      <c r="K5941" s="2" t="s">
        <v>22</v>
      </c>
      <c r="L5941" s="2">
        <v>601.38</v>
      </c>
      <c r="M5941" s="2" t="s">
        <v>28</v>
      </c>
      <c r="N5941" s="11">
        <f>L5941/E5941*100</f>
        <v>14.818666127847893</v>
      </c>
      <c r="O5941" s="12" t="str">
        <f>IF(N5941&lt;10,"Low",IF(N5941&lt;20,"Med","High"))</f>
        <v>Med</v>
      </c>
      <c r="P5941" s="12">
        <f>sales*discount</f>
        <v>1420.3910000000001</v>
      </c>
      <c r="Q5941" s="12">
        <f>sales-Discount_Values</f>
        <v>2637.8690000000001</v>
      </c>
      <c r="R5941" s="12">
        <f>DATEDIF(order_date,delivery_date,"D")</f>
        <v>1</v>
      </c>
      <c r="S5941" s="12"/>
    </row>
    <row r="5942" spans="1:19" ht="14.25" customHeight="1" x14ac:dyDescent="0.35">
      <c r="A5942" s="2" t="s">
        <v>8501</v>
      </c>
      <c r="B5942" s="2">
        <v>108468</v>
      </c>
      <c r="C5942" s="2" t="s">
        <v>41</v>
      </c>
      <c r="D5942" s="2" t="s">
        <v>33</v>
      </c>
      <c r="E5942" s="2">
        <v>1421.45</v>
      </c>
      <c r="F5942" s="2">
        <v>0.27</v>
      </c>
      <c r="G5942" s="2">
        <v>7</v>
      </c>
      <c r="H5942" s="3">
        <v>45363</v>
      </c>
      <c r="I5942" s="3">
        <v>45370</v>
      </c>
      <c r="J5942" s="2" t="s">
        <v>15</v>
      </c>
      <c r="K5942" s="2" t="s">
        <v>16</v>
      </c>
      <c r="L5942" s="2">
        <v>210.65</v>
      </c>
      <c r="M5942" s="2" t="s">
        <v>23</v>
      </c>
      <c r="N5942" s="11">
        <f>L5942/E5942*100</f>
        <v>14.819374582292729</v>
      </c>
      <c r="O5942" s="12" t="str">
        <f>IF(N5942&lt;10,"Low",IF(N5942&lt;20,"Med","High"))</f>
        <v>Med</v>
      </c>
      <c r="P5942" s="12">
        <f>sales*discount</f>
        <v>383.79150000000004</v>
      </c>
      <c r="Q5942" s="12">
        <f>sales-Discount_Values</f>
        <v>1037.6585</v>
      </c>
      <c r="R5942" s="12">
        <f>DATEDIF(order_date,delivery_date,"D")</f>
        <v>7</v>
      </c>
      <c r="S5942" s="12"/>
    </row>
    <row r="5943" spans="1:19" ht="14.25" customHeight="1" x14ac:dyDescent="0.35">
      <c r="A5943" s="2" t="s">
        <v>1600</v>
      </c>
      <c r="B5943" s="2">
        <v>101567</v>
      </c>
      <c r="C5943" s="2" t="s">
        <v>19</v>
      </c>
      <c r="D5943" s="2" t="s">
        <v>14</v>
      </c>
      <c r="E5943" s="2">
        <v>3546.23</v>
      </c>
      <c r="F5943" s="2">
        <v>0.15</v>
      </c>
      <c r="G5943" s="2">
        <v>1</v>
      </c>
      <c r="H5943" s="3">
        <v>45112</v>
      </c>
      <c r="I5943" s="3">
        <v>45114</v>
      </c>
      <c r="J5943" s="2" t="s">
        <v>15</v>
      </c>
      <c r="K5943" s="2" t="s">
        <v>27</v>
      </c>
      <c r="L5943" s="2">
        <v>525.77</v>
      </c>
      <c r="M5943" s="2" t="s">
        <v>23</v>
      </c>
      <c r="N5943" s="11">
        <f>L5943/E5943*100</f>
        <v>14.826167507465673</v>
      </c>
      <c r="O5943" s="12" t="str">
        <f>IF(N5943&lt;10,"Low",IF(N5943&lt;20,"Med","High"))</f>
        <v>Med</v>
      </c>
      <c r="P5943" s="12">
        <f>sales*discount</f>
        <v>531.93449999999996</v>
      </c>
      <c r="Q5943" s="12">
        <f>sales-Discount_Values</f>
        <v>3014.2955000000002</v>
      </c>
      <c r="R5943" s="12">
        <f>DATEDIF(order_date,delivery_date,"D")</f>
        <v>2</v>
      </c>
      <c r="S5943" s="12"/>
    </row>
    <row r="5944" spans="1:19" ht="14.25" customHeight="1" x14ac:dyDescent="0.35">
      <c r="A5944" s="2" t="s">
        <v>1975</v>
      </c>
      <c r="B5944" s="2">
        <v>101942</v>
      </c>
      <c r="C5944" s="2" t="s">
        <v>41</v>
      </c>
      <c r="D5944" s="2" t="s">
        <v>36</v>
      </c>
      <c r="E5944" s="2">
        <v>3164.42</v>
      </c>
      <c r="F5944" s="2">
        <v>0.03</v>
      </c>
      <c r="G5944" s="2">
        <v>2</v>
      </c>
      <c r="H5944" s="3">
        <v>45458</v>
      </c>
      <c r="I5944" s="3">
        <v>45463</v>
      </c>
      <c r="J5944" s="2" t="s">
        <v>21</v>
      </c>
      <c r="K5944" s="2" t="s">
        <v>16</v>
      </c>
      <c r="L5944" s="2">
        <v>469.39</v>
      </c>
      <c r="M5944" s="2" t="s">
        <v>39</v>
      </c>
      <c r="N5944" s="11">
        <f>L5944/E5944*100</f>
        <v>14.833365988079963</v>
      </c>
      <c r="O5944" s="12" t="str">
        <f>IF(N5944&lt;10,"Low",IF(N5944&lt;20,"Med","High"))</f>
        <v>Med</v>
      </c>
      <c r="P5944" s="12">
        <f>sales*discount</f>
        <v>94.932599999999994</v>
      </c>
      <c r="Q5944" s="12">
        <f>sales-Discount_Values</f>
        <v>3069.4874</v>
      </c>
      <c r="R5944" s="12">
        <f>DATEDIF(order_date,delivery_date,"D")</f>
        <v>5</v>
      </c>
      <c r="S5944" s="12"/>
    </row>
    <row r="5945" spans="1:19" ht="14.25" customHeight="1" x14ac:dyDescent="0.35">
      <c r="A5945" s="2" t="s">
        <v>14687</v>
      </c>
      <c r="B5945" s="2">
        <v>114654</v>
      </c>
      <c r="C5945" s="2" t="s">
        <v>41</v>
      </c>
      <c r="D5945" s="2" t="s">
        <v>36</v>
      </c>
      <c r="E5945" s="2">
        <v>4303.2700000000004</v>
      </c>
      <c r="F5945" s="2">
        <v>0.49</v>
      </c>
      <c r="G5945" s="2">
        <v>9</v>
      </c>
      <c r="H5945" s="3">
        <v>45534</v>
      </c>
      <c r="I5945" s="3">
        <v>45539</v>
      </c>
      <c r="J5945" s="2" t="s">
        <v>21</v>
      </c>
      <c r="K5945" s="2" t="s">
        <v>22</v>
      </c>
      <c r="L5945" s="2">
        <v>638.36</v>
      </c>
      <c r="M5945" s="2" t="s">
        <v>28</v>
      </c>
      <c r="N5945" s="11">
        <f>L5945/E5945*100</f>
        <v>14.834300427349433</v>
      </c>
      <c r="O5945" s="12" t="str">
        <f>IF(N5945&lt;10,"Low",IF(N5945&lt;20,"Med","High"))</f>
        <v>Med</v>
      </c>
      <c r="P5945" s="12">
        <f>sales*discount</f>
        <v>2108.6023</v>
      </c>
      <c r="Q5945" s="12">
        <f>sales-Discount_Values</f>
        <v>2194.6677000000004</v>
      </c>
      <c r="R5945" s="12">
        <f>DATEDIF(order_date,delivery_date,"D")</f>
        <v>5</v>
      </c>
      <c r="S5945" s="12"/>
    </row>
    <row r="5946" spans="1:19" ht="14.25" customHeight="1" x14ac:dyDescent="0.35">
      <c r="A5946" s="2" t="s">
        <v>7250</v>
      </c>
      <c r="B5946" s="2">
        <v>107217</v>
      </c>
      <c r="C5946" s="2" t="s">
        <v>41</v>
      </c>
      <c r="D5946" s="2" t="s">
        <v>36</v>
      </c>
      <c r="E5946" s="2">
        <v>3906.53</v>
      </c>
      <c r="F5946" s="2">
        <v>0.09</v>
      </c>
      <c r="G5946" s="2">
        <v>6</v>
      </c>
      <c r="H5946" s="3">
        <v>45369</v>
      </c>
      <c r="I5946" s="3">
        <v>45376</v>
      </c>
      <c r="J5946" s="2" t="s">
        <v>21</v>
      </c>
      <c r="K5946" s="2" t="s">
        <v>22</v>
      </c>
      <c r="L5946" s="2">
        <v>579.78</v>
      </c>
      <c r="M5946" s="2" t="s">
        <v>23</v>
      </c>
      <c r="N5946" s="11">
        <f>L5946/E5946*100</f>
        <v>14.841304175316711</v>
      </c>
      <c r="O5946" s="12" t="str">
        <f>IF(N5946&lt;10,"Low",IF(N5946&lt;20,"Med","High"))</f>
        <v>Med</v>
      </c>
      <c r="P5946" s="12">
        <f>sales*discount</f>
        <v>351.58769999999998</v>
      </c>
      <c r="Q5946" s="12">
        <f>sales-Discount_Values</f>
        <v>3554.9423000000002</v>
      </c>
      <c r="R5946" s="12">
        <f>DATEDIF(order_date,delivery_date,"D")</f>
        <v>7</v>
      </c>
      <c r="S5946" s="12"/>
    </row>
    <row r="5947" spans="1:19" ht="14.25" customHeight="1" x14ac:dyDescent="0.35">
      <c r="A5947" s="2" t="s">
        <v>6318</v>
      </c>
      <c r="B5947" s="2">
        <v>106285</v>
      </c>
      <c r="C5947" s="2" t="s">
        <v>13</v>
      </c>
      <c r="D5947" s="2" t="s">
        <v>20</v>
      </c>
      <c r="E5947" s="2">
        <v>2259.15</v>
      </c>
      <c r="F5947" s="2">
        <v>0.06</v>
      </c>
      <c r="G5947" s="2">
        <v>7</v>
      </c>
      <c r="H5947" s="3">
        <v>45548</v>
      </c>
      <c r="I5947" s="3">
        <v>45551</v>
      </c>
      <c r="J5947" s="2" t="s">
        <v>15</v>
      </c>
      <c r="K5947" s="2" t="s">
        <v>22</v>
      </c>
      <c r="L5947" s="2">
        <v>335.37</v>
      </c>
      <c r="M5947" s="2" t="s">
        <v>28</v>
      </c>
      <c r="N5947" s="11">
        <f>L5947/E5947*100</f>
        <v>14.844963813823783</v>
      </c>
      <c r="O5947" s="12" t="str">
        <f>IF(N5947&lt;10,"Low",IF(N5947&lt;20,"Med","High"))</f>
        <v>Med</v>
      </c>
      <c r="P5947" s="12">
        <f>sales*discount</f>
        <v>135.54900000000001</v>
      </c>
      <c r="Q5947" s="12">
        <f>sales-Discount_Values</f>
        <v>2123.6010000000001</v>
      </c>
      <c r="R5947" s="12">
        <f>DATEDIF(order_date,delivery_date,"D")</f>
        <v>3</v>
      </c>
      <c r="S5947" s="12"/>
    </row>
    <row r="5948" spans="1:19" ht="14.25" customHeight="1" x14ac:dyDescent="0.35">
      <c r="A5948" s="2" t="s">
        <v>118</v>
      </c>
      <c r="B5948" s="2">
        <v>100085</v>
      </c>
      <c r="C5948" s="2" t="s">
        <v>13</v>
      </c>
      <c r="D5948" s="2" t="s">
        <v>36</v>
      </c>
      <c r="E5948" s="2">
        <v>4748.67</v>
      </c>
      <c r="F5948" s="2">
        <v>0.37</v>
      </c>
      <c r="G5948" s="2">
        <v>1</v>
      </c>
      <c r="H5948" s="3">
        <v>45599</v>
      </c>
      <c r="I5948" s="3">
        <v>45603</v>
      </c>
      <c r="J5948" s="2" t="s">
        <v>21</v>
      </c>
      <c r="K5948" s="2" t="s">
        <v>16</v>
      </c>
      <c r="L5948" s="2">
        <v>705.01</v>
      </c>
      <c r="M5948" s="2" t="s">
        <v>17</v>
      </c>
      <c r="N5948" s="11">
        <f>L5948/E5948*100</f>
        <v>14.846472801858205</v>
      </c>
      <c r="O5948" s="12" t="str">
        <f>IF(N5948&lt;10,"Low",IF(N5948&lt;20,"Med","High"))</f>
        <v>Med</v>
      </c>
      <c r="P5948" s="12">
        <f>sales*discount</f>
        <v>1757.0079000000001</v>
      </c>
      <c r="Q5948" s="12">
        <f>sales-Discount_Values</f>
        <v>2991.6621</v>
      </c>
      <c r="R5948" s="12">
        <f>DATEDIF(order_date,delivery_date,"D")</f>
        <v>4</v>
      </c>
      <c r="S5948" s="12"/>
    </row>
    <row r="5949" spans="1:19" ht="14.25" customHeight="1" x14ac:dyDescent="0.35">
      <c r="A5949" s="2" t="s">
        <v>14910</v>
      </c>
      <c r="B5949" s="2">
        <v>114877</v>
      </c>
      <c r="C5949" s="2" t="s">
        <v>19</v>
      </c>
      <c r="D5949" s="2" t="s">
        <v>20</v>
      </c>
      <c r="E5949" s="2">
        <v>2211.9</v>
      </c>
      <c r="F5949" s="2">
        <v>0.42</v>
      </c>
      <c r="G5949" s="2">
        <v>5</v>
      </c>
      <c r="H5949" s="3">
        <v>45501</v>
      </c>
      <c r="I5949" s="3">
        <v>45506</v>
      </c>
      <c r="J5949" s="2" t="s">
        <v>31</v>
      </c>
      <c r="K5949" s="2" t="s">
        <v>27</v>
      </c>
      <c r="L5949" s="2">
        <v>328.43</v>
      </c>
      <c r="M5949" s="2" t="s">
        <v>23</v>
      </c>
      <c r="N5949" s="11">
        <f>L5949/E5949*100</f>
        <v>14.848320448483204</v>
      </c>
      <c r="O5949" s="12" t="str">
        <f>IF(N5949&lt;10,"Low",IF(N5949&lt;20,"Med","High"))</f>
        <v>Med</v>
      </c>
      <c r="P5949" s="12">
        <f>sales*discount</f>
        <v>928.99800000000005</v>
      </c>
      <c r="Q5949" s="12">
        <f>sales-Discount_Values</f>
        <v>1282.902</v>
      </c>
      <c r="R5949" s="12">
        <f>DATEDIF(order_date,delivery_date,"D")</f>
        <v>5</v>
      </c>
      <c r="S5949" s="12"/>
    </row>
    <row r="5950" spans="1:19" ht="14.25" customHeight="1" x14ac:dyDescent="0.35">
      <c r="A5950" s="2" t="s">
        <v>10415</v>
      </c>
      <c r="B5950" s="2">
        <v>110382</v>
      </c>
      <c r="C5950" s="2" t="s">
        <v>19</v>
      </c>
      <c r="D5950" s="2" t="s">
        <v>14</v>
      </c>
      <c r="E5950" s="2">
        <v>679.35</v>
      </c>
      <c r="F5950" s="2">
        <v>0.41</v>
      </c>
      <c r="G5950" s="2">
        <v>5</v>
      </c>
      <c r="H5950" s="3">
        <v>45291</v>
      </c>
      <c r="I5950" s="3">
        <v>45293</v>
      </c>
      <c r="J5950" s="2" t="s">
        <v>21</v>
      </c>
      <c r="K5950" s="2" t="s">
        <v>22</v>
      </c>
      <c r="L5950" s="2">
        <v>100.88</v>
      </c>
      <c r="M5950" s="2" t="s">
        <v>28</v>
      </c>
      <c r="N5950" s="11">
        <f>L5950/E5950*100</f>
        <v>14.849488481636858</v>
      </c>
      <c r="O5950" s="12" t="str">
        <f>IF(N5950&lt;10,"Low",IF(N5950&lt;20,"Med","High"))</f>
        <v>Med</v>
      </c>
      <c r="P5950" s="12">
        <f>sales*discount</f>
        <v>278.5335</v>
      </c>
      <c r="Q5950" s="12">
        <f>sales-Discount_Values</f>
        <v>400.81650000000002</v>
      </c>
      <c r="R5950" s="12">
        <f>DATEDIF(order_date,delivery_date,"D")</f>
        <v>2</v>
      </c>
      <c r="S5950" s="12"/>
    </row>
    <row r="5951" spans="1:19" ht="14.25" customHeight="1" x14ac:dyDescent="0.35">
      <c r="A5951" s="2" t="s">
        <v>1213</v>
      </c>
      <c r="B5951" s="2">
        <v>101180</v>
      </c>
      <c r="C5951" s="2" t="s">
        <v>41</v>
      </c>
      <c r="D5951" s="2" t="s">
        <v>20</v>
      </c>
      <c r="E5951" s="2">
        <v>4673.8599999999997</v>
      </c>
      <c r="F5951" s="2">
        <v>0.3</v>
      </c>
      <c r="G5951" s="2">
        <v>2</v>
      </c>
      <c r="H5951" s="3">
        <v>45299</v>
      </c>
      <c r="I5951" s="3">
        <v>45302</v>
      </c>
      <c r="J5951" s="2" t="s">
        <v>31</v>
      </c>
      <c r="K5951" s="2" t="s">
        <v>16</v>
      </c>
      <c r="L5951" s="2">
        <v>694.16</v>
      </c>
      <c r="M5951" s="2" t="s">
        <v>23</v>
      </c>
      <c r="N5951" s="11">
        <f>L5951/E5951*100</f>
        <v>14.851963901357765</v>
      </c>
      <c r="O5951" s="12" t="str">
        <f>IF(N5951&lt;10,"Low",IF(N5951&lt;20,"Med","High"))</f>
        <v>Med</v>
      </c>
      <c r="P5951" s="12">
        <f>sales*discount</f>
        <v>1402.1579999999999</v>
      </c>
      <c r="Q5951" s="12">
        <f>sales-Discount_Values</f>
        <v>3271.7019999999998</v>
      </c>
      <c r="R5951" s="12">
        <f>DATEDIF(order_date,delivery_date,"D")</f>
        <v>3</v>
      </c>
      <c r="S5951" s="12"/>
    </row>
    <row r="5952" spans="1:19" ht="14.25" customHeight="1" x14ac:dyDescent="0.35">
      <c r="A5952" s="2" t="s">
        <v>10273</v>
      </c>
      <c r="B5952" s="2">
        <v>110240</v>
      </c>
      <c r="C5952" s="2" t="s">
        <v>25</v>
      </c>
      <c r="D5952" s="2" t="s">
        <v>14</v>
      </c>
      <c r="E5952" s="2">
        <v>190.81</v>
      </c>
      <c r="F5952" s="2">
        <v>0.12</v>
      </c>
      <c r="G5952" s="2">
        <v>1</v>
      </c>
      <c r="H5952" s="3">
        <v>45292</v>
      </c>
      <c r="I5952" s="3">
        <v>45297</v>
      </c>
      <c r="J5952" s="2" t="s">
        <v>21</v>
      </c>
      <c r="K5952" s="2" t="s">
        <v>27</v>
      </c>
      <c r="L5952" s="2">
        <v>28.34</v>
      </c>
      <c r="M5952" s="2" t="s">
        <v>39</v>
      </c>
      <c r="N5952" s="11">
        <f>L5952/E5952*100</f>
        <v>14.852471044494523</v>
      </c>
      <c r="O5952" s="12" t="str">
        <f>IF(N5952&lt;10,"Low",IF(N5952&lt;20,"Med","High"))</f>
        <v>Med</v>
      </c>
      <c r="P5952" s="12">
        <f>sales*discount</f>
        <v>22.897199999999998</v>
      </c>
      <c r="Q5952" s="12">
        <f>sales-Discount_Values</f>
        <v>167.9128</v>
      </c>
      <c r="R5952" s="12">
        <f>DATEDIF(order_date,delivery_date,"D")</f>
        <v>5</v>
      </c>
      <c r="S5952" s="12"/>
    </row>
    <row r="5953" spans="1:19" ht="14.25" customHeight="1" x14ac:dyDescent="0.35">
      <c r="A5953" s="2" t="s">
        <v>4402</v>
      </c>
      <c r="B5953" s="2">
        <v>104369</v>
      </c>
      <c r="C5953" s="2" t="s">
        <v>19</v>
      </c>
      <c r="D5953" s="2" t="s">
        <v>14</v>
      </c>
      <c r="E5953" s="2">
        <v>1854.47</v>
      </c>
      <c r="F5953" s="2">
        <v>0.31</v>
      </c>
      <c r="G5953" s="2">
        <v>2</v>
      </c>
      <c r="H5953" s="3">
        <v>45356</v>
      </c>
      <c r="I5953" s="3">
        <v>45360</v>
      </c>
      <c r="J5953" s="2" t="s">
        <v>15</v>
      </c>
      <c r="K5953" s="2" t="s">
        <v>16</v>
      </c>
      <c r="L5953" s="2">
        <v>275.44</v>
      </c>
      <c r="M5953" s="2" t="s">
        <v>39</v>
      </c>
      <c r="N5953" s="11">
        <f>L5953/E5953*100</f>
        <v>14.852761166263138</v>
      </c>
      <c r="O5953" s="12" t="str">
        <f>IF(N5953&lt;10,"Low",IF(N5953&lt;20,"Med","High"))</f>
        <v>Med</v>
      </c>
      <c r="P5953" s="12">
        <f>sales*discount</f>
        <v>574.88570000000004</v>
      </c>
      <c r="Q5953" s="12">
        <f>sales-Discount_Values</f>
        <v>1279.5843</v>
      </c>
      <c r="R5953" s="12">
        <f>DATEDIF(order_date,delivery_date,"D")</f>
        <v>4</v>
      </c>
      <c r="S5953" s="12"/>
    </row>
    <row r="5954" spans="1:19" ht="14.25" customHeight="1" x14ac:dyDescent="0.35">
      <c r="A5954" s="2" t="s">
        <v>14587</v>
      </c>
      <c r="B5954" s="2">
        <v>114554</v>
      </c>
      <c r="C5954" s="2" t="s">
        <v>19</v>
      </c>
      <c r="D5954" s="2" t="s">
        <v>26</v>
      </c>
      <c r="E5954" s="2">
        <v>4293.5</v>
      </c>
      <c r="F5954" s="2">
        <v>0.21</v>
      </c>
      <c r="G5954" s="2">
        <v>1</v>
      </c>
      <c r="H5954" s="3">
        <v>45159</v>
      </c>
      <c r="I5954" s="3">
        <v>45160</v>
      </c>
      <c r="J5954" s="2" t="s">
        <v>15</v>
      </c>
      <c r="K5954" s="2" t="s">
        <v>16</v>
      </c>
      <c r="L5954" s="2">
        <v>637.74</v>
      </c>
      <c r="M5954" s="2" t="s">
        <v>34</v>
      </c>
      <c r="N5954" s="11">
        <f>L5954/E5954*100</f>
        <v>14.853615931058577</v>
      </c>
      <c r="O5954" s="12" t="str">
        <f>IF(N5954&lt;10,"Low",IF(N5954&lt;20,"Med","High"))</f>
        <v>Med</v>
      </c>
      <c r="P5954" s="12">
        <f>sales*discount</f>
        <v>901.63499999999999</v>
      </c>
      <c r="Q5954" s="12">
        <f>sales-Discount_Values</f>
        <v>3391.8649999999998</v>
      </c>
      <c r="R5954" s="12">
        <f>DATEDIF(order_date,delivery_date,"D")</f>
        <v>1</v>
      </c>
      <c r="S5954" s="12"/>
    </row>
    <row r="5955" spans="1:19" ht="14.25" customHeight="1" x14ac:dyDescent="0.35">
      <c r="A5955" s="2" t="s">
        <v>9528</v>
      </c>
      <c r="B5955" s="2">
        <v>109495</v>
      </c>
      <c r="C5955" s="2" t="s">
        <v>25</v>
      </c>
      <c r="D5955" s="2" t="s">
        <v>33</v>
      </c>
      <c r="E5955" s="2">
        <v>3282.1</v>
      </c>
      <c r="F5955" s="2">
        <v>0.13</v>
      </c>
      <c r="G5955" s="2">
        <v>4</v>
      </c>
      <c r="H5955" s="3">
        <v>45292</v>
      </c>
      <c r="I5955" s="3">
        <v>45296</v>
      </c>
      <c r="J5955" s="2" t="s">
        <v>15</v>
      </c>
      <c r="K5955" s="2" t="s">
        <v>16</v>
      </c>
      <c r="L5955" s="2">
        <v>487.53</v>
      </c>
      <c r="M5955" s="2" t="s">
        <v>23</v>
      </c>
      <c r="N5955" s="11">
        <f>L5955/E5955*100</f>
        <v>14.854209195332258</v>
      </c>
      <c r="O5955" s="12" t="str">
        <f>IF(N5955&lt;10,"Low",IF(N5955&lt;20,"Med","High"))</f>
        <v>Med</v>
      </c>
      <c r="P5955" s="12">
        <f>sales*discount</f>
        <v>426.673</v>
      </c>
      <c r="Q5955" s="12">
        <f>sales-Discount_Values</f>
        <v>2855.4269999999997</v>
      </c>
      <c r="R5955" s="12">
        <f>DATEDIF(order_date,delivery_date,"D")</f>
        <v>4</v>
      </c>
      <c r="S5955" s="12"/>
    </row>
    <row r="5956" spans="1:19" ht="14.25" customHeight="1" x14ac:dyDescent="0.35">
      <c r="A5956" s="2" t="s">
        <v>2738</v>
      </c>
      <c r="B5956" s="2">
        <v>102705</v>
      </c>
      <c r="C5956" s="2" t="s">
        <v>41</v>
      </c>
      <c r="D5956" s="2" t="s">
        <v>26</v>
      </c>
      <c r="E5956" s="2">
        <v>3998.43</v>
      </c>
      <c r="F5956" s="2">
        <v>0.38</v>
      </c>
      <c r="G5956" s="2">
        <v>4</v>
      </c>
      <c r="H5956" s="3">
        <v>45630</v>
      </c>
      <c r="I5956" s="3">
        <v>45636</v>
      </c>
      <c r="J5956" s="2" t="s">
        <v>15</v>
      </c>
      <c r="K5956" s="2" t="s">
        <v>27</v>
      </c>
      <c r="L5956" s="2">
        <v>594.01</v>
      </c>
      <c r="M5956" s="2" t="s">
        <v>23</v>
      </c>
      <c r="N5956" s="11">
        <f>L5956/E5956*100</f>
        <v>14.856081011797132</v>
      </c>
      <c r="O5956" s="12" t="str">
        <f>IF(N5956&lt;10,"Low",IF(N5956&lt;20,"Med","High"))</f>
        <v>Med</v>
      </c>
      <c r="P5956" s="12">
        <f>sales*discount</f>
        <v>1519.4033999999999</v>
      </c>
      <c r="Q5956" s="12">
        <f>sales-Discount_Values</f>
        <v>2479.0266000000001</v>
      </c>
      <c r="R5956" s="12">
        <f>DATEDIF(order_date,delivery_date,"D")</f>
        <v>6</v>
      </c>
      <c r="S5956" s="12"/>
    </row>
    <row r="5957" spans="1:19" ht="14.25" customHeight="1" x14ac:dyDescent="0.35">
      <c r="A5957" s="2" t="s">
        <v>14646</v>
      </c>
      <c r="B5957" s="2">
        <v>114613</v>
      </c>
      <c r="C5957" s="2" t="s">
        <v>13</v>
      </c>
      <c r="D5957" s="2" t="s">
        <v>36</v>
      </c>
      <c r="E5957" s="2">
        <v>1709.56</v>
      </c>
      <c r="F5957" s="2">
        <v>0.08</v>
      </c>
      <c r="G5957" s="2">
        <v>2</v>
      </c>
      <c r="H5957" s="3">
        <v>45185</v>
      </c>
      <c r="I5957" s="3">
        <v>45187</v>
      </c>
      <c r="J5957" s="2" t="s">
        <v>21</v>
      </c>
      <c r="K5957" s="2" t="s">
        <v>22</v>
      </c>
      <c r="L5957" s="2">
        <v>253.98</v>
      </c>
      <c r="M5957" s="2" t="s">
        <v>17</v>
      </c>
      <c r="N5957" s="11">
        <f>L5957/E5957*100</f>
        <v>14.856454292332529</v>
      </c>
      <c r="O5957" s="12" t="str">
        <f>IF(N5957&lt;10,"Low",IF(N5957&lt;20,"Med","High"))</f>
        <v>Med</v>
      </c>
      <c r="P5957" s="12">
        <f>sales*discount</f>
        <v>136.76480000000001</v>
      </c>
      <c r="Q5957" s="12">
        <f>sales-Discount_Values</f>
        <v>1572.7952</v>
      </c>
      <c r="R5957" s="12">
        <f>DATEDIF(order_date,delivery_date,"D")</f>
        <v>2</v>
      </c>
      <c r="S5957" s="12"/>
    </row>
    <row r="5958" spans="1:19" ht="14.25" customHeight="1" x14ac:dyDescent="0.35">
      <c r="A5958" s="2" t="s">
        <v>6149</v>
      </c>
      <c r="B5958" s="2">
        <v>106116</v>
      </c>
      <c r="C5958" s="2" t="s">
        <v>25</v>
      </c>
      <c r="D5958" s="2" t="s">
        <v>20</v>
      </c>
      <c r="E5958" s="2">
        <v>2036.41</v>
      </c>
      <c r="F5958" s="2">
        <v>0.45</v>
      </c>
      <c r="G5958" s="2">
        <v>8</v>
      </c>
      <c r="H5958" s="3">
        <v>45178</v>
      </c>
      <c r="I5958" s="3">
        <v>45183</v>
      </c>
      <c r="J5958" s="2" t="s">
        <v>15</v>
      </c>
      <c r="K5958" s="2" t="s">
        <v>27</v>
      </c>
      <c r="L5958" s="2">
        <v>302.54000000000002</v>
      </c>
      <c r="M5958" s="2" t="s">
        <v>28</v>
      </c>
      <c r="N5958" s="11">
        <f>L5958/E5958*100</f>
        <v>14.856536748493673</v>
      </c>
      <c r="O5958" s="12" t="str">
        <f>IF(N5958&lt;10,"Low",IF(N5958&lt;20,"Med","High"))</f>
        <v>Med</v>
      </c>
      <c r="P5958" s="12">
        <f>sales*discount</f>
        <v>916.3845</v>
      </c>
      <c r="Q5958" s="12">
        <f>sales-Discount_Values</f>
        <v>1120.0255000000002</v>
      </c>
      <c r="R5958" s="12">
        <f>DATEDIF(order_date,delivery_date,"D")</f>
        <v>5</v>
      </c>
      <c r="S5958" s="12"/>
    </row>
    <row r="5959" spans="1:19" ht="14.25" customHeight="1" x14ac:dyDescent="0.35">
      <c r="A5959" s="2" t="s">
        <v>12997</v>
      </c>
      <c r="B5959" s="2">
        <v>112964</v>
      </c>
      <c r="C5959" s="2" t="s">
        <v>13</v>
      </c>
      <c r="D5959" s="2" t="s">
        <v>36</v>
      </c>
      <c r="E5959" s="2">
        <v>1889.2</v>
      </c>
      <c r="F5959" s="2">
        <v>0.26</v>
      </c>
      <c r="G5959" s="2">
        <v>1</v>
      </c>
      <c r="H5959" s="3">
        <v>45500</v>
      </c>
      <c r="I5959" s="3">
        <v>45503</v>
      </c>
      <c r="J5959" s="2" t="s">
        <v>21</v>
      </c>
      <c r="K5959" s="2" t="s">
        <v>22</v>
      </c>
      <c r="L5959" s="2">
        <v>280.67</v>
      </c>
      <c r="M5959" s="2" t="s">
        <v>23</v>
      </c>
      <c r="N5959" s="11">
        <f>L5959/E5959*100</f>
        <v>14.856553038323101</v>
      </c>
      <c r="O5959" s="12" t="str">
        <f>IF(N5959&lt;10,"Low",IF(N5959&lt;20,"Med","High"))</f>
        <v>Med</v>
      </c>
      <c r="P5959" s="12">
        <f>sales*discount</f>
        <v>491.19200000000001</v>
      </c>
      <c r="Q5959" s="12">
        <f>sales-Discount_Values</f>
        <v>1398.008</v>
      </c>
      <c r="R5959" s="12">
        <f>DATEDIF(order_date,delivery_date,"D")</f>
        <v>3</v>
      </c>
      <c r="S5959" s="12"/>
    </row>
    <row r="5960" spans="1:19" ht="14.25" customHeight="1" x14ac:dyDescent="0.35">
      <c r="A5960" s="2" t="s">
        <v>12622</v>
      </c>
      <c r="B5960" s="2">
        <v>112589</v>
      </c>
      <c r="C5960" s="2" t="s">
        <v>41</v>
      </c>
      <c r="D5960" s="2" t="s">
        <v>26</v>
      </c>
      <c r="E5960" s="2">
        <v>1413.37</v>
      </c>
      <c r="F5960" s="2">
        <v>0.41</v>
      </c>
      <c r="G5960" s="2">
        <v>4</v>
      </c>
      <c r="H5960" s="3">
        <v>45035</v>
      </c>
      <c r="I5960" s="3">
        <v>45036</v>
      </c>
      <c r="J5960" s="2" t="s">
        <v>21</v>
      </c>
      <c r="K5960" s="2" t="s">
        <v>22</v>
      </c>
      <c r="L5960" s="2">
        <v>209.99</v>
      </c>
      <c r="M5960" s="2" t="s">
        <v>17</v>
      </c>
      <c r="N5960" s="11">
        <f>L5960/E5960*100</f>
        <v>14.857397567515939</v>
      </c>
      <c r="O5960" s="12" t="str">
        <f>IF(N5960&lt;10,"Low",IF(N5960&lt;20,"Med","High"))</f>
        <v>Med</v>
      </c>
      <c r="P5960" s="12">
        <f>sales*discount</f>
        <v>579.48169999999993</v>
      </c>
      <c r="Q5960" s="12">
        <f>sales-Discount_Values</f>
        <v>833.88829999999996</v>
      </c>
      <c r="R5960" s="12">
        <f>DATEDIF(order_date,delivery_date,"D")</f>
        <v>1</v>
      </c>
      <c r="S5960" s="12"/>
    </row>
    <row r="5961" spans="1:19" ht="14.25" customHeight="1" x14ac:dyDescent="0.35">
      <c r="A5961" s="2" t="s">
        <v>3700</v>
      </c>
      <c r="B5961" s="2">
        <v>103667</v>
      </c>
      <c r="C5961" s="2" t="s">
        <v>19</v>
      </c>
      <c r="D5961" s="2" t="s">
        <v>36</v>
      </c>
      <c r="E5961" s="2">
        <v>4586.41</v>
      </c>
      <c r="F5961" s="2">
        <v>0.03</v>
      </c>
      <c r="G5961" s="2">
        <v>2</v>
      </c>
      <c r="H5961" s="3">
        <v>45559</v>
      </c>
      <c r="I5961" s="3">
        <v>45562</v>
      </c>
      <c r="J5961" s="2" t="s">
        <v>21</v>
      </c>
      <c r="K5961" s="2" t="s">
        <v>27</v>
      </c>
      <c r="L5961" s="2">
        <v>681.46</v>
      </c>
      <c r="M5961" s="2" t="s">
        <v>23</v>
      </c>
      <c r="N5961" s="11">
        <f>L5961/E5961*100</f>
        <v>14.858244247679558</v>
      </c>
      <c r="O5961" s="12" t="str">
        <f>IF(N5961&lt;10,"Low",IF(N5961&lt;20,"Med","High"))</f>
        <v>Med</v>
      </c>
      <c r="P5961" s="12">
        <f>sales*discount</f>
        <v>137.59229999999999</v>
      </c>
      <c r="Q5961" s="12">
        <f>sales-Discount_Values</f>
        <v>4448.8176999999996</v>
      </c>
      <c r="R5961" s="12">
        <f>DATEDIF(order_date,delivery_date,"D")</f>
        <v>3</v>
      </c>
      <c r="S5961" s="12"/>
    </row>
    <row r="5962" spans="1:19" ht="14.25" customHeight="1" x14ac:dyDescent="0.35">
      <c r="A5962" s="2" t="s">
        <v>9640</v>
      </c>
      <c r="B5962" s="2">
        <v>109607</v>
      </c>
      <c r="C5962" s="2" t="s">
        <v>25</v>
      </c>
      <c r="D5962" s="2" t="s">
        <v>33</v>
      </c>
      <c r="E5962" s="2">
        <v>1693.3</v>
      </c>
      <c r="F5962" s="2">
        <v>0.28999999999999998</v>
      </c>
      <c r="G5962" s="2">
        <v>3</v>
      </c>
      <c r="H5962" s="3">
        <v>45031</v>
      </c>
      <c r="I5962" s="3">
        <v>45032</v>
      </c>
      <c r="J5962" s="2" t="s">
        <v>31</v>
      </c>
      <c r="K5962" s="2" t="s">
        <v>16</v>
      </c>
      <c r="L5962" s="2">
        <v>251.67</v>
      </c>
      <c r="M5962" s="2" t="s">
        <v>28</v>
      </c>
      <c r="N5962" s="11">
        <f>L5962/E5962*100</f>
        <v>14.862694147522589</v>
      </c>
      <c r="O5962" s="12" t="str">
        <f>IF(N5962&lt;10,"Low",IF(N5962&lt;20,"Med","High"))</f>
        <v>Med</v>
      </c>
      <c r="P5962" s="12">
        <f>sales*discount</f>
        <v>491.05699999999996</v>
      </c>
      <c r="Q5962" s="12">
        <f>sales-Discount_Values</f>
        <v>1202.2429999999999</v>
      </c>
      <c r="R5962" s="12">
        <f>DATEDIF(order_date,delivery_date,"D")</f>
        <v>1</v>
      </c>
      <c r="S5962" s="12"/>
    </row>
    <row r="5963" spans="1:19" ht="14.25" customHeight="1" x14ac:dyDescent="0.35">
      <c r="A5963" s="2" t="s">
        <v>11990</v>
      </c>
      <c r="B5963" s="2">
        <v>111957</v>
      </c>
      <c r="C5963" s="2" t="s">
        <v>13</v>
      </c>
      <c r="D5963" s="2" t="s">
        <v>33</v>
      </c>
      <c r="E5963" s="2">
        <v>1631.67</v>
      </c>
      <c r="F5963" s="2">
        <v>0.48</v>
      </c>
      <c r="G5963" s="2">
        <v>5</v>
      </c>
      <c r="H5963" s="3">
        <v>45285</v>
      </c>
      <c r="I5963" s="3">
        <v>45286</v>
      </c>
      <c r="J5963" s="2" t="s">
        <v>31</v>
      </c>
      <c r="K5963" s="2" t="s">
        <v>27</v>
      </c>
      <c r="L5963" s="2">
        <v>242.54</v>
      </c>
      <c r="M5963" s="2" t="s">
        <v>23</v>
      </c>
      <c r="N5963" s="11">
        <f>L5963/E5963*100</f>
        <v>14.864525302297645</v>
      </c>
      <c r="O5963" s="12" t="str">
        <f>IF(N5963&lt;10,"Low",IF(N5963&lt;20,"Med","High"))</f>
        <v>Med</v>
      </c>
      <c r="P5963" s="12">
        <f>sales*discount</f>
        <v>783.20159999999998</v>
      </c>
      <c r="Q5963" s="12">
        <f>sales-Discount_Values</f>
        <v>848.46840000000009</v>
      </c>
      <c r="R5963" s="12">
        <f>DATEDIF(order_date,delivery_date,"D")</f>
        <v>1</v>
      </c>
      <c r="S5963" s="12"/>
    </row>
    <row r="5964" spans="1:19" ht="14.25" customHeight="1" x14ac:dyDescent="0.35">
      <c r="A5964" s="2" t="s">
        <v>13368</v>
      </c>
      <c r="B5964" s="2">
        <v>113335</v>
      </c>
      <c r="C5964" s="2" t="s">
        <v>19</v>
      </c>
      <c r="D5964" s="2" t="s">
        <v>33</v>
      </c>
      <c r="E5964" s="2">
        <v>4242.0200000000004</v>
      </c>
      <c r="F5964" s="2">
        <v>0.3</v>
      </c>
      <c r="G5964" s="2">
        <v>5</v>
      </c>
      <c r="H5964" s="3">
        <v>45535</v>
      </c>
      <c r="I5964" s="3">
        <v>45540</v>
      </c>
      <c r="J5964" s="2" t="s">
        <v>21</v>
      </c>
      <c r="K5964" s="2" t="s">
        <v>27</v>
      </c>
      <c r="L5964" s="2">
        <v>630.6</v>
      </c>
      <c r="M5964" s="2" t="s">
        <v>34</v>
      </c>
      <c r="N5964" s="11">
        <f>L5964/E5964*100</f>
        <v>14.865559332582118</v>
      </c>
      <c r="O5964" s="12" t="str">
        <f>IF(N5964&lt;10,"Low",IF(N5964&lt;20,"Med","High"))</f>
        <v>Med</v>
      </c>
      <c r="P5964" s="12">
        <f>sales*discount</f>
        <v>1272.606</v>
      </c>
      <c r="Q5964" s="12">
        <f>sales-Discount_Values</f>
        <v>2969.4140000000007</v>
      </c>
      <c r="R5964" s="12">
        <f>DATEDIF(order_date,delivery_date,"D")</f>
        <v>5</v>
      </c>
      <c r="S5964" s="12"/>
    </row>
    <row r="5965" spans="1:19" ht="14.25" customHeight="1" x14ac:dyDescent="0.35">
      <c r="A5965" s="2" t="s">
        <v>1082</v>
      </c>
      <c r="B5965" s="2">
        <v>101049</v>
      </c>
      <c r="C5965" s="2" t="s">
        <v>25</v>
      </c>
      <c r="D5965" s="2" t="s">
        <v>14</v>
      </c>
      <c r="E5965" s="2">
        <v>3059.65</v>
      </c>
      <c r="F5965" s="2">
        <v>0.37</v>
      </c>
      <c r="G5965" s="2">
        <v>4</v>
      </c>
      <c r="H5965" s="3">
        <v>44931</v>
      </c>
      <c r="I5965" s="3">
        <v>44936</v>
      </c>
      <c r="J5965" s="2" t="s">
        <v>31</v>
      </c>
      <c r="K5965" s="2" t="s">
        <v>27</v>
      </c>
      <c r="L5965" s="2">
        <v>454.93</v>
      </c>
      <c r="M5965" s="2" t="s">
        <v>28</v>
      </c>
      <c r="N5965" s="11">
        <f>L5965/E5965*100</f>
        <v>14.868694131681728</v>
      </c>
      <c r="O5965" s="12" t="str">
        <f>IF(N5965&lt;10,"Low",IF(N5965&lt;20,"Med","High"))</f>
        <v>Med</v>
      </c>
      <c r="P5965" s="12">
        <f>sales*discount</f>
        <v>1132.0705</v>
      </c>
      <c r="Q5965" s="12">
        <f>sales-Discount_Values</f>
        <v>1927.5795000000001</v>
      </c>
      <c r="R5965" s="12">
        <f>DATEDIF(order_date,delivery_date,"D")</f>
        <v>5</v>
      </c>
      <c r="S5965" s="12"/>
    </row>
    <row r="5966" spans="1:19" ht="14.25" customHeight="1" x14ac:dyDescent="0.35">
      <c r="A5966" s="2" t="s">
        <v>9180</v>
      </c>
      <c r="B5966" s="2">
        <v>109147</v>
      </c>
      <c r="C5966" s="2" t="s">
        <v>25</v>
      </c>
      <c r="D5966" s="2" t="s">
        <v>26</v>
      </c>
      <c r="E5966" s="2">
        <v>4065.16</v>
      </c>
      <c r="F5966" s="2">
        <v>0.2</v>
      </c>
      <c r="G5966" s="2">
        <v>7</v>
      </c>
      <c r="H5966" s="3">
        <v>45466</v>
      </c>
      <c r="I5966" s="3">
        <v>45470</v>
      </c>
      <c r="J5966" s="2" t="s">
        <v>15</v>
      </c>
      <c r="K5966" s="2" t="s">
        <v>27</v>
      </c>
      <c r="L5966" s="2">
        <v>604.49</v>
      </c>
      <c r="M5966" s="2" t="s">
        <v>39</v>
      </c>
      <c r="N5966" s="11">
        <f>L5966/E5966*100</f>
        <v>14.870017416288658</v>
      </c>
      <c r="O5966" s="12" t="str">
        <f>IF(N5966&lt;10,"Low",IF(N5966&lt;20,"Med","High"))</f>
        <v>Med</v>
      </c>
      <c r="P5966" s="12">
        <f>sales*discount</f>
        <v>813.03200000000004</v>
      </c>
      <c r="Q5966" s="12">
        <f>sales-Discount_Values</f>
        <v>3252.1279999999997</v>
      </c>
      <c r="R5966" s="12">
        <f>DATEDIF(order_date,delivery_date,"D")</f>
        <v>4</v>
      </c>
      <c r="S5966" s="12"/>
    </row>
    <row r="5967" spans="1:19" ht="14.25" customHeight="1" x14ac:dyDescent="0.35">
      <c r="A5967" s="2" t="s">
        <v>6240</v>
      </c>
      <c r="B5967" s="2">
        <v>106207</v>
      </c>
      <c r="C5967" s="2" t="s">
        <v>13</v>
      </c>
      <c r="D5967" s="2" t="s">
        <v>14</v>
      </c>
      <c r="E5967" s="2">
        <v>4674.4799999999996</v>
      </c>
      <c r="F5967" s="2">
        <v>0.1</v>
      </c>
      <c r="G5967" s="2">
        <v>1</v>
      </c>
      <c r="H5967" s="3">
        <v>45172</v>
      </c>
      <c r="I5967" s="3">
        <v>45173</v>
      </c>
      <c r="J5967" s="2" t="s">
        <v>15</v>
      </c>
      <c r="K5967" s="2" t="s">
        <v>27</v>
      </c>
      <c r="L5967" s="2">
        <v>695.16</v>
      </c>
      <c r="M5967" s="2" t="s">
        <v>48</v>
      </c>
      <c r="N5967" s="11">
        <f>L5967/E5967*100</f>
        <v>14.871386763875341</v>
      </c>
      <c r="O5967" s="12" t="str">
        <f>IF(N5967&lt;10,"Low",IF(N5967&lt;20,"Med","High"))</f>
        <v>Med</v>
      </c>
      <c r="P5967" s="12">
        <f>sales*discount</f>
        <v>467.44799999999998</v>
      </c>
      <c r="Q5967" s="12">
        <f>sales-Discount_Values</f>
        <v>4207.0319999999992</v>
      </c>
      <c r="R5967" s="12">
        <f>DATEDIF(order_date,delivery_date,"D")</f>
        <v>1</v>
      </c>
      <c r="S5967" s="12"/>
    </row>
    <row r="5968" spans="1:19" ht="14.25" customHeight="1" x14ac:dyDescent="0.35">
      <c r="A5968" s="2" t="s">
        <v>3629</v>
      </c>
      <c r="B5968" s="2">
        <v>103596</v>
      </c>
      <c r="C5968" s="2" t="s">
        <v>19</v>
      </c>
      <c r="D5968" s="2" t="s">
        <v>20</v>
      </c>
      <c r="E5968" s="2">
        <v>338.15</v>
      </c>
      <c r="F5968" s="2">
        <v>0.1</v>
      </c>
      <c r="G5968" s="2">
        <v>1</v>
      </c>
      <c r="H5968" s="3">
        <v>45408</v>
      </c>
      <c r="I5968" s="3">
        <v>45414</v>
      </c>
      <c r="J5968" s="2" t="s">
        <v>21</v>
      </c>
      <c r="K5968" s="2" t="s">
        <v>22</v>
      </c>
      <c r="L5968" s="2">
        <v>50.29</v>
      </c>
      <c r="M5968" s="2" t="s">
        <v>34</v>
      </c>
      <c r="N5968" s="11">
        <f>L5968/E5968*100</f>
        <v>14.872098181280496</v>
      </c>
      <c r="O5968" s="12" t="str">
        <f>IF(N5968&lt;10,"Low",IF(N5968&lt;20,"Med","High"))</f>
        <v>Med</v>
      </c>
      <c r="P5968" s="12">
        <f>sales*discount</f>
        <v>33.814999999999998</v>
      </c>
      <c r="Q5968" s="12">
        <f>sales-Discount_Values</f>
        <v>304.33499999999998</v>
      </c>
      <c r="R5968" s="12">
        <f>DATEDIF(order_date,delivery_date,"D")</f>
        <v>6</v>
      </c>
      <c r="S5968" s="12"/>
    </row>
    <row r="5969" spans="1:19" ht="14.25" customHeight="1" x14ac:dyDescent="0.35">
      <c r="A5969" s="2" t="s">
        <v>8399</v>
      </c>
      <c r="B5969" s="2">
        <v>108366</v>
      </c>
      <c r="C5969" s="2" t="s">
        <v>25</v>
      </c>
      <c r="D5969" s="2" t="s">
        <v>36</v>
      </c>
      <c r="E5969" s="2">
        <v>582.04999999999995</v>
      </c>
      <c r="F5969" s="2">
        <v>0.37</v>
      </c>
      <c r="G5969" s="2">
        <v>6</v>
      </c>
      <c r="H5969" s="3">
        <v>45233</v>
      </c>
      <c r="I5969" s="3">
        <v>45238</v>
      </c>
      <c r="J5969" s="2" t="s">
        <v>15</v>
      </c>
      <c r="K5969" s="2" t="s">
        <v>22</v>
      </c>
      <c r="L5969" s="2">
        <v>86.57</v>
      </c>
      <c r="M5969" s="2" t="s">
        <v>39</v>
      </c>
      <c r="N5969" s="11">
        <f>L5969/E5969*100</f>
        <v>14.87329267245082</v>
      </c>
      <c r="O5969" s="12" t="str">
        <f>IF(N5969&lt;10,"Low",IF(N5969&lt;20,"Med","High"))</f>
        <v>Med</v>
      </c>
      <c r="P5969" s="12">
        <f>sales*discount</f>
        <v>215.35849999999999</v>
      </c>
      <c r="Q5969" s="12">
        <f>sales-Discount_Values</f>
        <v>366.69149999999996</v>
      </c>
      <c r="R5969" s="12">
        <f>DATEDIF(order_date,delivery_date,"D")</f>
        <v>5</v>
      </c>
      <c r="S5969" s="12"/>
    </row>
    <row r="5970" spans="1:19" ht="14.25" customHeight="1" x14ac:dyDescent="0.35">
      <c r="A5970" s="2" t="s">
        <v>8774</v>
      </c>
      <c r="B5970" s="2">
        <v>108741</v>
      </c>
      <c r="C5970" s="2" t="s">
        <v>25</v>
      </c>
      <c r="D5970" s="2" t="s">
        <v>20</v>
      </c>
      <c r="E5970" s="2">
        <v>3116.5</v>
      </c>
      <c r="F5970" s="2">
        <v>0.16</v>
      </c>
      <c r="G5970" s="2">
        <v>6</v>
      </c>
      <c r="H5970" s="3">
        <v>45616</v>
      </c>
      <c r="I5970" s="3">
        <v>45618</v>
      </c>
      <c r="J5970" s="2" t="s">
        <v>31</v>
      </c>
      <c r="K5970" s="2" t="s">
        <v>16</v>
      </c>
      <c r="L5970" s="2">
        <v>463.53</v>
      </c>
      <c r="M5970" s="2" t="s">
        <v>28</v>
      </c>
      <c r="N5970" s="11">
        <f>L5970/E5970*100</f>
        <v>14.873415690678646</v>
      </c>
      <c r="O5970" s="12" t="str">
        <f>IF(N5970&lt;10,"Low",IF(N5970&lt;20,"Med","High"))</f>
        <v>Med</v>
      </c>
      <c r="P5970" s="12">
        <f>sales*discount</f>
        <v>498.64</v>
      </c>
      <c r="Q5970" s="12">
        <f>sales-Discount_Values</f>
        <v>2617.86</v>
      </c>
      <c r="R5970" s="12">
        <f>DATEDIF(order_date,delivery_date,"D")</f>
        <v>2</v>
      </c>
      <c r="S5970" s="12"/>
    </row>
    <row r="5971" spans="1:19" ht="14.25" customHeight="1" x14ac:dyDescent="0.35">
      <c r="A5971" s="2" t="s">
        <v>6159</v>
      </c>
      <c r="B5971" s="2">
        <v>106126</v>
      </c>
      <c r="C5971" s="2" t="s">
        <v>19</v>
      </c>
      <c r="D5971" s="2" t="s">
        <v>33</v>
      </c>
      <c r="E5971" s="2">
        <v>4406.3900000000003</v>
      </c>
      <c r="F5971" s="2">
        <v>0.02</v>
      </c>
      <c r="G5971" s="2">
        <v>9</v>
      </c>
      <c r="H5971" s="3">
        <v>44942</v>
      </c>
      <c r="I5971" s="3">
        <v>44949</v>
      </c>
      <c r="J5971" s="2" t="s">
        <v>21</v>
      </c>
      <c r="K5971" s="2" t="s">
        <v>16</v>
      </c>
      <c r="L5971" s="2">
        <v>655.48</v>
      </c>
      <c r="M5971" s="2" t="s">
        <v>34</v>
      </c>
      <c r="N5971" s="11">
        <f>L5971/E5971*100</f>
        <v>14.875669198595675</v>
      </c>
      <c r="O5971" s="12" t="str">
        <f>IF(N5971&lt;10,"Low",IF(N5971&lt;20,"Med","High"))</f>
        <v>Med</v>
      </c>
      <c r="P5971" s="12">
        <f>sales*discount</f>
        <v>88.127800000000008</v>
      </c>
      <c r="Q5971" s="12">
        <f>sales-Discount_Values</f>
        <v>4318.2622000000001</v>
      </c>
      <c r="R5971" s="12">
        <f>DATEDIF(order_date,delivery_date,"D")</f>
        <v>7</v>
      </c>
      <c r="S5971" s="12"/>
    </row>
    <row r="5972" spans="1:19" ht="14.25" customHeight="1" x14ac:dyDescent="0.35">
      <c r="A5972" s="2" t="s">
        <v>1372</v>
      </c>
      <c r="B5972" s="2">
        <v>101339</v>
      </c>
      <c r="C5972" s="2" t="s">
        <v>41</v>
      </c>
      <c r="D5972" s="2" t="s">
        <v>36</v>
      </c>
      <c r="E5972" s="2">
        <v>4326.76</v>
      </c>
      <c r="F5972" s="2">
        <v>0.26</v>
      </c>
      <c r="G5972" s="2">
        <v>3</v>
      </c>
      <c r="H5972" s="3">
        <v>45476</v>
      </c>
      <c r="I5972" s="3">
        <v>45481</v>
      </c>
      <c r="J5972" s="2" t="s">
        <v>31</v>
      </c>
      <c r="K5972" s="2" t="s">
        <v>22</v>
      </c>
      <c r="L5972" s="2">
        <v>643.65</v>
      </c>
      <c r="M5972" s="2" t="s">
        <v>48</v>
      </c>
      <c r="N5972" s="11">
        <f>L5972/E5972*100</f>
        <v>14.876027327607725</v>
      </c>
      <c r="O5972" s="12" t="str">
        <f>IF(N5972&lt;10,"Low",IF(N5972&lt;20,"Med","High"))</f>
        <v>Med</v>
      </c>
      <c r="P5972" s="12">
        <f>sales*discount</f>
        <v>1124.9576000000002</v>
      </c>
      <c r="Q5972" s="12">
        <f>sales-Discount_Values</f>
        <v>3201.8024</v>
      </c>
      <c r="R5972" s="12">
        <f>DATEDIF(order_date,delivery_date,"D")</f>
        <v>5</v>
      </c>
      <c r="S5972" s="12"/>
    </row>
    <row r="5973" spans="1:19" ht="14.25" customHeight="1" x14ac:dyDescent="0.35">
      <c r="A5973" s="2" t="s">
        <v>4601</v>
      </c>
      <c r="B5973" s="2">
        <v>104568</v>
      </c>
      <c r="C5973" s="2" t="s">
        <v>19</v>
      </c>
      <c r="D5973" s="2" t="s">
        <v>14</v>
      </c>
      <c r="E5973" s="2">
        <v>1722.59</v>
      </c>
      <c r="F5973" s="2">
        <v>0.19</v>
      </c>
      <c r="G5973" s="2">
        <v>9</v>
      </c>
      <c r="H5973" s="3">
        <v>45366</v>
      </c>
      <c r="I5973" s="3">
        <v>45370</v>
      </c>
      <c r="J5973" s="2" t="s">
        <v>31</v>
      </c>
      <c r="K5973" s="2" t="s">
        <v>16</v>
      </c>
      <c r="L5973" s="2">
        <v>256.27999999999997</v>
      </c>
      <c r="M5973" s="2" t="s">
        <v>39</v>
      </c>
      <c r="N5973" s="11">
        <f>L5973/E5973*100</f>
        <v>14.877597106682378</v>
      </c>
      <c r="O5973" s="12" t="str">
        <f>IF(N5973&lt;10,"Low",IF(N5973&lt;20,"Med","High"))</f>
        <v>Med</v>
      </c>
      <c r="P5973" s="12">
        <f>sales*discount</f>
        <v>327.2921</v>
      </c>
      <c r="Q5973" s="12">
        <f>sales-Discount_Values</f>
        <v>1395.2979</v>
      </c>
      <c r="R5973" s="12">
        <f>DATEDIF(order_date,delivery_date,"D")</f>
        <v>4</v>
      </c>
      <c r="S5973" s="12"/>
    </row>
    <row r="5974" spans="1:19" ht="14.25" customHeight="1" x14ac:dyDescent="0.35">
      <c r="A5974" s="2" t="s">
        <v>2124</v>
      </c>
      <c r="B5974" s="2">
        <v>102091</v>
      </c>
      <c r="C5974" s="2" t="s">
        <v>19</v>
      </c>
      <c r="D5974" s="2" t="s">
        <v>33</v>
      </c>
      <c r="E5974" s="2">
        <v>2839.78</v>
      </c>
      <c r="F5974" s="2">
        <v>0.03</v>
      </c>
      <c r="G5974" s="2">
        <v>7</v>
      </c>
      <c r="H5974" s="3">
        <v>45435</v>
      </c>
      <c r="I5974" s="3">
        <v>45440</v>
      </c>
      <c r="J5974" s="2" t="s">
        <v>21</v>
      </c>
      <c r="K5974" s="2" t="s">
        <v>27</v>
      </c>
      <c r="L5974" s="2">
        <v>422.52</v>
      </c>
      <c r="M5974" s="2" t="s">
        <v>23</v>
      </c>
      <c r="N5974" s="11">
        <f>L5974/E5974*100</f>
        <v>14.878617357682636</v>
      </c>
      <c r="O5974" s="12" t="str">
        <f>IF(N5974&lt;10,"Low",IF(N5974&lt;20,"Med","High"))</f>
        <v>Med</v>
      </c>
      <c r="P5974" s="12">
        <f>sales*discount</f>
        <v>85.193399999999997</v>
      </c>
      <c r="Q5974" s="12">
        <f>sales-Discount_Values</f>
        <v>2754.5866000000001</v>
      </c>
      <c r="R5974" s="12">
        <f>DATEDIF(order_date,delivery_date,"D")</f>
        <v>5</v>
      </c>
      <c r="S5974" s="12"/>
    </row>
    <row r="5975" spans="1:19" ht="14.25" customHeight="1" x14ac:dyDescent="0.35">
      <c r="A5975" s="2" t="s">
        <v>11938</v>
      </c>
      <c r="B5975" s="2">
        <v>111905</v>
      </c>
      <c r="C5975" s="2" t="s">
        <v>19</v>
      </c>
      <c r="D5975" s="2" t="s">
        <v>26</v>
      </c>
      <c r="E5975" s="2">
        <v>4726.1000000000004</v>
      </c>
      <c r="F5975" s="2">
        <v>0.15</v>
      </c>
      <c r="G5975" s="2">
        <v>6</v>
      </c>
      <c r="H5975" s="3">
        <v>45097</v>
      </c>
      <c r="I5975" s="3">
        <v>45102</v>
      </c>
      <c r="J5975" s="2" t="s">
        <v>31</v>
      </c>
      <c r="K5975" s="2" t="s">
        <v>22</v>
      </c>
      <c r="L5975" s="2">
        <v>703.51</v>
      </c>
      <c r="M5975" s="2" t="s">
        <v>23</v>
      </c>
      <c r="N5975" s="11">
        <f>L5975/E5975*100</f>
        <v>14.885635090243539</v>
      </c>
      <c r="O5975" s="12" t="str">
        <f>IF(N5975&lt;10,"Low",IF(N5975&lt;20,"Med","High"))</f>
        <v>Med</v>
      </c>
      <c r="P5975" s="12">
        <f>sales*discount</f>
        <v>708.91500000000008</v>
      </c>
      <c r="Q5975" s="12">
        <f>sales-Discount_Values</f>
        <v>4017.1850000000004</v>
      </c>
      <c r="R5975" s="12">
        <f>DATEDIF(order_date,delivery_date,"D")</f>
        <v>5</v>
      </c>
      <c r="S5975" s="12"/>
    </row>
    <row r="5976" spans="1:19" ht="14.25" customHeight="1" x14ac:dyDescent="0.35">
      <c r="A5976" s="2" t="s">
        <v>9051</v>
      </c>
      <c r="B5976" s="2">
        <v>109018</v>
      </c>
      <c r="C5976" s="2" t="s">
        <v>19</v>
      </c>
      <c r="D5976" s="2" t="s">
        <v>20</v>
      </c>
      <c r="E5976" s="2">
        <v>3792.71</v>
      </c>
      <c r="F5976" s="2">
        <v>0.49</v>
      </c>
      <c r="G5976" s="2">
        <v>6</v>
      </c>
      <c r="H5976" s="3">
        <v>45324</v>
      </c>
      <c r="I5976" s="3">
        <v>45331</v>
      </c>
      <c r="J5976" s="2" t="s">
        <v>15</v>
      </c>
      <c r="K5976" s="2" t="s">
        <v>22</v>
      </c>
      <c r="L5976" s="2">
        <v>564.58000000000004</v>
      </c>
      <c r="M5976" s="2" t="s">
        <v>28</v>
      </c>
      <c r="N5976" s="11">
        <f>L5976/E5976*100</f>
        <v>14.885925894676893</v>
      </c>
      <c r="O5976" s="12" t="str">
        <f>IF(N5976&lt;10,"Low",IF(N5976&lt;20,"Med","High"))</f>
        <v>Med</v>
      </c>
      <c r="P5976" s="12">
        <f>sales*discount</f>
        <v>1858.4278999999999</v>
      </c>
      <c r="Q5976" s="12">
        <f>sales-Discount_Values</f>
        <v>1934.2821000000001</v>
      </c>
      <c r="R5976" s="12">
        <f>DATEDIF(order_date,delivery_date,"D")</f>
        <v>7</v>
      </c>
      <c r="S5976" s="12"/>
    </row>
    <row r="5977" spans="1:19" ht="14.25" customHeight="1" x14ac:dyDescent="0.35">
      <c r="A5977" s="2" t="s">
        <v>324</v>
      </c>
      <c r="B5977" s="2">
        <v>100291</v>
      </c>
      <c r="C5977" s="2" t="s">
        <v>13</v>
      </c>
      <c r="D5977" s="2" t="s">
        <v>36</v>
      </c>
      <c r="E5977" s="2">
        <v>1035.75</v>
      </c>
      <c r="F5977" s="2">
        <v>0.3</v>
      </c>
      <c r="G5977" s="2">
        <v>1</v>
      </c>
      <c r="H5977" s="3">
        <v>45278</v>
      </c>
      <c r="I5977" s="3">
        <v>45281</v>
      </c>
      <c r="J5977" s="2" t="s">
        <v>31</v>
      </c>
      <c r="K5977" s="2" t="s">
        <v>27</v>
      </c>
      <c r="L5977" s="2">
        <v>154.19</v>
      </c>
      <c r="M5977" s="2" t="s">
        <v>48</v>
      </c>
      <c r="N5977" s="11">
        <f>L5977/E5977*100</f>
        <v>14.886797006999759</v>
      </c>
      <c r="O5977" s="12" t="str">
        <f>IF(N5977&lt;10,"Low",IF(N5977&lt;20,"Med","High"))</f>
        <v>Med</v>
      </c>
      <c r="P5977" s="12">
        <f>sales*discount</f>
        <v>310.72499999999997</v>
      </c>
      <c r="Q5977" s="12">
        <f>sales-Discount_Values</f>
        <v>725.02500000000009</v>
      </c>
      <c r="R5977" s="12">
        <f>DATEDIF(order_date,delivery_date,"D")</f>
        <v>3</v>
      </c>
      <c r="S5977" s="12"/>
    </row>
    <row r="5978" spans="1:19" ht="14.25" customHeight="1" x14ac:dyDescent="0.35">
      <c r="A5978" s="2" t="s">
        <v>10800</v>
      </c>
      <c r="B5978" s="2">
        <v>110767</v>
      </c>
      <c r="C5978" s="2" t="s">
        <v>19</v>
      </c>
      <c r="D5978" s="2" t="s">
        <v>33</v>
      </c>
      <c r="E5978" s="2">
        <v>889.55</v>
      </c>
      <c r="F5978" s="2">
        <v>0.35</v>
      </c>
      <c r="G5978" s="2">
        <v>1</v>
      </c>
      <c r="H5978" s="3">
        <v>45443</v>
      </c>
      <c r="I5978" s="3">
        <v>45445</v>
      </c>
      <c r="J5978" s="2" t="s">
        <v>21</v>
      </c>
      <c r="K5978" s="2" t="s">
        <v>22</v>
      </c>
      <c r="L5978" s="2">
        <v>132.47999999999999</v>
      </c>
      <c r="M5978" s="2" t="s">
        <v>48</v>
      </c>
      <c r="N5978" s="11">
        <f>L5978/E5978*100</f>
        <v>14.892923388230003</v>
      </c>
      <c r="O5978" s="12" t="str">
        <f>IF(N5978&lt;10,"Low",IF(N5978&lt;20,"Med","High"))</f>
        <v>Med</v>
      </c>
      <c r="P5978" s="12">
        <f>sales*discount</f>
        <v>311.34249999999997</v>
      </c>
      <c r="Q5978" s="12">
        <f>sales-Discount_Values</f>
        <v>578.20749999999998</v>
      </c>
      <c r="R5978" s="12">
        <f>DATEDIF(order_date,delivery_date,"D")</f>
        <v>2</v>
      </c>
      <c r="S5978" s="12"/>
    </row>
    <row r="5979" spans="1:19" ht="14.25" customHeight="1" x14ac:dyDescent="0.35">
      <c r="A5979" s="2" t="s">
        <v>8340</v>
      </c>
      <c r="B5979" s="2">
        <v>108307</v>
      </c>
      <c r="C5979" s="2" t="s">
        <v>19</v>
      </c>
      <c r="D5979" s="2" t="s">
        <v>14</v>
      </c>
      <c r="E5979" s="2">
        <v>4019.72</v>
      </c>
      <c r="F5979" s="2">
        <v>0.35</v>
      </c>
      <c r="G5979" s="2">
        <v>7</v>
      </c>
      <c r="H5979" s="3">
        <v>45041</v>
      </c>
      <c r="I5979" s="3">
        <v>45043</v>
      </c>
      <c r="J5979" s="2" t="s">
        <v>15</v>
      </c>
      <c r="K5979" s="2" t="s">
        <v>27</v>
      </c>
      <c r="L5979" s="2">
        <v>598.77</v>
      </c>
      <c r="M5979" s="2" t="s">
        <v>48</v>
      </c>
      <c r="N5979" s="11">
        <f>L5979/E5979*100</f>
        <v>14.895813638760909</v>
      </c>
      <c r="O5979" s="12" t="str">
        <f>IF(N5979&lt;10,"Low",IF(N5979&lt;20,"Med","High"))</f>
        <v>Med</v>
      </c>
      <c r="P5979" s="12">
        <f>sales*discount</f>
        <v>1406.9019999999998</v>
      </c>
      <c r="Q5979" s="12">
        <f>sales-Discount_Values</f>
        <v>2612.8180000000002</v>
      </c>
      <c r="R5979" s="12">
        <f>DATEDIF(order_date,delivery_date,"D")</f>
        <v>2</v>
      </c>
      <c r="S5979" s="12"/>
    </row>
    <row r="5980" spans="1:19" ht="14.25" customHeight="1" x14ac:dyDescent="0.35">
      <c r="A5980" s="2" t="s">
        <v>8839</v>
      </c>
      <c r="B5980" s="2">
        <v>108806</v>
      </c>
      <c r="C5980" s="2" t="s">
        <v>25</v>
      </c>
      <c r="D5980" s="2" t="s">
        <v>14</v>
      </c>
      <c r="E5980" s="2">
        <v>4407.03</v>
      </c>
      <c r="F5980" s="2">
        <v>0.34</v>
      </c>
      <c r="G5980" s="2">
        <v>2</v>
      </c>
      <c r="H5980" s="3">
        <v>45330</v>
      </c>
      <c r="I5980" s="3">
        <v>45335</v>
      </c>
      <c r="J5980" s="2" t="s">
        <v>31</v>
      </c>
      <c r="K5980" s="2" t="s">
        <v>22</v>
      </c>
      <c r="L5980" s="2">
        <v>656.48</v>
      </c>
      <c r="M5980" s="2" t="s">
        <v>48</v>
      </c>
      <c r="N5980" s="11">
        <f>L5980/E5980*100</f>
        <v>14.896199935103688</v>
      </c>
      <c r="O5980" s="12" t="str">
        <f>IF(N5980&lt;10,"Low",IF(N5980&lt;20,"Med","High"))</f>
        <v>Med</v>
      </c>
      <c r="P5980" s="12">
        <f>sales*discount</f>
        <v>1498.3902</v>
      </c>
      <c r="Q5980" s="12">
        <f>sales-Discount_Values</f>
        <v>2908.6397999999999</v>
      </c>
      <c r="R5980" s="12">
        <f>DATEDIF(order_date,delivery_date,"D")</f>
        <v>5</v>
      </c>
      <c r="S5980" s="12"/>
    </row>
    <row r="5981" spans="1:19" ht="14.25" customHeight="1" x14ac:dyDescent="0.35">
      <c r="A5981" s="2" t="s">
        <v>781</v>
      </c>
      <c r="B5981" s="2">
        <v>100748</v>
      </c>
      <c r="C5981" s="2" t="s">
        <v>25</v>
      </c>
      <c r="D5981" s="2" t="s">
        <v>33</v>
      </c>
      <c r="E5981" s="2">
        <v>2090.23</v>
      </c>
      <c r="F5981" s="2">
        <v>0.48</v>
      </c>
      <c r="G5981" s="2">
        <v>5</v>
      </c>
      <c r="H5981" s="3">
        <v>45426</v>
      </c>
      <c r="I5981" s="3">
        <v>45431</v>
      </c>
      <c r="J5981" s="2" t="s">
        <v>31</v>
      </c>
      <c r="K5981" s="2" t="s">
        <v>16</v>
      </c>
      <c r="L5981" s="2">
        <v>311.38</v>
      </c>
      <c r="M5981" s="2" t="s">
        <v>34</v>
      </c>
      <c r="N5981" s="11">
        <f>L5981/E5981*100</f>
        <v>14.896925218755829</v>
      </c>
      <c r="O5981" s="12" t="str">
        <f>IF(N5981&lt;10,"Low",IF(N5981&lt;20,"Med","High"))</f>
        <v>Med</v>
      </c>
      <c r="P5981" s="12">
        <f>sales*discount</f>
        <v>1003.3104</v>
      </c>
      <c r="Q5981" s="12">
        <f>sales-Discount_Values</f>
        <v>1086.9196000000002</v>
      </c>
      <c r="R5981" s="12">
        <f>DATEDIF(order_date,delivery_date,"D")</f>
        <v>5</v>
      </c>
      <c r="S5981" s="12"/>
    </row>
    <row r="5982" spans="1:19" ht="14.25" customHeight="1" x14ac:dyDescent="0.35">
      <c r="A5982" s="2" t="s">
        <v>7225</v>
      </c>
      <c r="B5982" s="2">
        <v>107192</v>
      </c>
      <c r="C5982" s="2" t="s">
        <v>19</v>
      </c>
      <c r="D5982" s="2" t="s">
        <v>36</v>
      </c>
      <c r="E5982" s="2">
        <v>1577.1</v>
      </c>
      <c r="F5982" s="2">
        <v>0.3</v>
      </c>
      <c r="G5982" s="2">
        <v>4</v>
      </c>
      <c r="H5982" s="3">
        <v>45085</v>
      </c>
      <c r="I5982" s="3">
        <v>45086</v>
      </c>
      <c r="J5982" s="2" t="s">
        <v>21</v>
      </c>
      <c r="K5982" s="2" t="s">
        <v>22</v>
      </c>
      <c r="L5982" s="2">
        <v>234.97</v>
      </c>
      <c r="M5982" s="2" t="s">
        <v>28</v>
      </c>
      <c r="N5982" s="11">
        <f>L5982/E5982*100</f>
        <v>14.898865005389638</v>
      </c>
      <c r="O5982" s="12" t="str">
        <f>IF(N5982&lt;10,"Low",IF(N5982&lt;20,"Med","High"))</f>
        <v>Med</v>
      </c>
      <c r="P5982" s="12">
        <f>sales*discount</f>
        <v>473.12999999999994</v>
      </c>
      <c r="Q5982" s="12">
        <f>sales-Discount_Values</f>
        <v>1103.97</v>
      </c>
      <c r="R5982" s="12">
        <f>DATEDIF(order_date,delivery_date,"D")</f>
        <v>1</v>
      </c>
      <c r="S5982" s="12"/>
    </row>
    <row r="5983" spans="1:19" ht="14.25" customHeight="1" x14ac:dyDescent="0.35">
      <c r="A5983" s="2" t="s">
        <v>14554</v>
      </c>
      <c r="B5983" s="2">
        <v>114521</v>
      </c>
      <c r="C5983" s="2" t="s">
        <v>13</v>
      </c>
      <c r="D5983" s="2" t="s">
        <v>26</v>
      </c>
      <c r="E5983" s="2">
        <v>1415.71</v>
      </c>
      <c r="F5983" s="2">
        <v>0.34</v>
      </c>
      <c r="G5983" s="2">
        <v>2</v>
      </c>
      <c r="H5983" s="3">
        <v>45413</v>
      </c>
      <c r="I5983" s="3">
        <v>45415</v>
      </c>
      <c r="J5983" s="2" t="s">
        <v>31</v>
      </c>
      <c r="K5983" s="2" t="s">
        <v>27</v>
      </c>
      <c r="L5983" s="2">
        <v>210.93</v>
      </c>
      <c r="M5983" s="2" t="s">
        <v>39</v>
      </c>
      <c r="N5983" s="11">
        <f>L5983/E5983*100</f>
        <v>14.899237838257836</v>
      </c>
      <c r="O5983" s="12" t="str">
        <f>IF(N5983&lt;10,"Low",IF(N5983&lt;20,"Med","High"))</f>
        <v>Med</v>
      </c>
      <c r="P5983" s="12">
        <f>sales*discount</f>
        <v>481.34140000000002</v>
      </c>
      <c r="Q5983" s="12">
        <f>sales-Discount_Values</f>
        <v>934.36860000000001</v>
      </c>
      <c r="R5983" s="12">
        <f>DATEDIF(order_date,delivery_date,"D")</f>
        <v>2</v>
      </c>
      <c r="S5983" s="12"/>
    </row>
    <row r="5984" spans="1:19" ht="14.25" customHeight="1" x14ac:dyDescent="0.35">
      <c r="A5984" s="2" t="s">
        <v>14367</v>
      </c>
      <c r="B5984" s="2">
        <v>114334</v>
      </c>
      <c r="C5984" s="2" t="s">
        <v>41</v>
      </c>
      <c r="D5984" s="2" t="s">
        <v>36</v>
      </c>
      <c r="E5984" s="2">
        <v>1989.4</v>
      </c>
      <c r="F5984" s="2">
        <v>0.4</v>
      </c>
      <c r="G5984" s="2">
        <v>8</v>
      </c>
      <c r="H5984" s="3">
        <v>45390</v>
      </c>
      <c r="I5984" s="3">
        <v>45393</v>
      </c>
      <c r="J5984" s="2" t="s">
        <v>21</v>
      </c>
      <c r="K5984" s="2" t="s">
        <v>27</v>
      </c>
      <c r="L5984" s="2">
        <v>296.43</v>
      </c>
      <c r="M5984" s="2" t="s">
        <v>17</v>
      </c>
      <c r="N5984" s="11">
        <f>L5984/E5984*100</f>
        <v>14.900472504272644</v>
      </c>
      <c r="O5984" s="12" t="str">
        <f>IF(N5984&lt;10,"Low",IF(N5984&lt;20,"Med","High"))</f>
        <v>Med</v>
      </c>
      <c r="P5984" s="12">
        <f>sales*discount</f>
        <v>795.7600000000001</v>
      </c>
      <c r="Q5984" s="12">
        <f>sales-Discount_Values</f>
        <v>1193.6399999999999</v>
      </c>
      <c r="R5984" s="12">
        <f>DATEDIF(order_date,delivery_date,"D")</f>
        <v>3</v>
      </c>
      <c r="S5984" s="12"/>
    </row>
    <row r="5985" spans="1:19" ht="14.25" customHeight="1" x14ac:dyDescent="0.35">
      <c r="A5985" s="2" t="s">
        <v>14386</v>
      </c>
      <c r="B5985" s="2">
        <v>114353</v>
      </c>
      <c r="C5985" s="2" t="s">
        <v>41</v>
      </c>
      <c r="D5985" s="2" t="s">
        <v>20</v>
      </c>
      <c r="E5985" s="2">
        <v>3510.68</v>
      </c>
      <c r="F5985" s="2">
        <v>0.2</v>
      </c>
      <c r="G5985" s="2">
        <v>1</v>
      </c>
      <c r="H5985" s="3">
        <v>45256</v>
      </c>
      <c r="I5985" s="3">
        <v>45257</v>
      </c>
      <c r="J5985" s="2" t="s">
        <v>21</v>
      </c>
      <c r="K5985" s="2" t="s">
        <v>16</v>
      </c>
      <c r="L5985" s="2">
        <v>523.23</v>
      </c>
      <c r="M5985" s="2" t="s">
        <v>48</v>
      </c>
      <c r="N5985" s="11">
        <f>L5985/E5985*100</f>
        <v>14.903950231863913</v>
      </c>
      <c r="O5985" s="12" t="str">
        <f>IF(N5985&lt;10,"Low",IF(N5985&lt;20,"Med","High"))</f>
        <v>Med</v>
      </c>
      <c r="P5985" s="12">
        <f>sales*discount</f>
        <v>702.13599999999997</v>
      </c>
      <c r="Q5985" s="12">
        <f>sales-Discount_Values</f>
        <v>2808.5439999999999</v>
      </c>
      <c r="R5985" s="12">
        <f>DATEDIF(order_date,delivery_date,"D")</f>
        <v>1</v>
      </c>
      <c r="S5985" s="12"/>
    </row>
    <row r="5986" spans="1:19" ht="14.25" customHeight="1" x14ac:dyDescent="0.35">
      <c r="A5986" s="2" t="s">
        <v>7346</v>
      </c>
      <c r="B5986" s="2">
        <v>107313</v>
      </c>
      <c r="C5986" s="2" t="s">
        <v>25</v>
      </c>
      <c r="D5986" s="2" t="s">
        <v>14</v>
      </c>
      <c r="E5986" s="2">
        <v>4690.16</v>
      </c>
      <c r="F5986" s="2">
        <v>0.01</v>
      </c>
      <c r="G5986" s="2">
        <v>5</v>
      </c>
      <c r="H5986" s="3">
        <v>45441</v>
      </c>
      <c r="I5986" s="3">
        <v>45444</v>
      </c>
      <c r="J5986" s="2" t="s">
        <v>21</v>
      </c>
      <c r="K5986" s="2" t="s">
        <v>27</v>
      </c>
      <c r="L5986" s="2">
        <v>699.17</v>
      </c>
      <c r="M5986" s="2" t="s">
        <v>48</v>
      </c>
      <c r="N5986" s="11">
        <f>L5986/E5986*100</f>
        <v>14.90716734610333</v>
      </c>
      <c r="O5986" s="12" t="str">
        <f>IF(N5986&lt;10,"Low",IF(N5986&lt;20,"Med","High"))</f>
        <v>Med</v>
      </c>
      <c r="P5986" s="12">
        <f>sales*discount</f>
        <v>46.901600000000002</v>
      </c>
      <c r="Q5986" s="12">
        <f>sales-Discount_Values</f>
        <v>4643.2583999999997</v>
      </c>
      <c r="R5986" s="12">
        <f>DATEDIF(order_date,delivery_date,"D")</f>
        <v>3</v>
      </c>
      <c r="S5986" s="12"/>
    </row>
    <row r="5987" spans="1:19" ht="14.25" customHeight="1" x14ac:dyDescent="0.35">
      <c r="A5987" s="2" t="s">
        <v>14280</v>
      </c>
      <c r="B5987" s="2">
        <v>114247</v>
      </c>
      <c r="C5987" s="2" t="s">
        <v>13</v>
      </c>
      <c r="D5987" s="2" t="s">
        <v>33</v>
      </c>
      <c r="E5987" s="2">
        <v>1897.17</v>
      </c>
      <c r="F5987" s="2">
        <v>0.05</v>
      </c>
      <c r="G5987" s="2">
        <v>7</v>
      </c>
      <c r="H5987" s="3">
        <v>45116</v>
      </c>
      <c r="I5987" s="3">
        <v>45122</v>
      </c>
      <c r="J5987" s="2" t="s">
        <v>15</v>
      </c>
      <c r="K5987" s="2" t="s">
        <v>16</v>
      </c>
      <c r="L5987" s="2">
        <v>283.06</v>
      </c>
      <c r="M5987" s="2" t="s">
        <v>39</v>
      </c>
      <c r="N5987" s="11">
        <f>L5987/E5987*100</f>
        <v>14.920117859759536</v>
      </c>
      <c r="O5987" s="12" t="str">
        <f>IF(N5987&lt;10,"Low",IF(N5987&lt;20,"Med","High"))</f>
        <v>Med</v>
      </c>
      <c r="P5987" s="12">
        <f>sales*discount</f>
        <v>94.858500000000006</v>
      </c>
      <c r="Q5987" s="12">
        <f>sales-Discount_Values</f>
        <v>1802.3115</v>
      </c>
      <c r="R5987" s="12">
        <f>DATEDIF(order_date,delivery_date,"D")</f>
        <v>6</v>
      </c>
      <c r="S5987" s="12"/>
    </row>
    <row r="5988" spans="1:19" ht="14.25" customHeight="1" x14ac:dyDescent="0.35">
      <c r="A5988" s="2" t="s">
        <v>13091</v>
      </c>
      <c r="B5988" s="2">
        <v>113058</v>
      </c>
      <c r="C5988" s="2" t="s">
        <v>25</v>
      </c>
      <c r="D5988" s="2" t="s">
        <v>33</v>
      </c>
      <c r="E5988" s="2">
        <v>1869.3</v>
      </c>
      <c r="F5988" s="2">
        <v>0.08</v>
      </c>
      <c r="G5988" s="2">
        <v>1</v>
      </c>
      <c r="H5988" s="3">
        <v>45258</v>
      </c>
      <c r="I5988" s="3">
        <v>45260</v>
      </c>
      <c r="J5988" s="2" t="s">
        <v>21</v>
      </c>
      <c r="K5988" s="2" t="s">
        <v>16</v>
      </c>
      <c r="L5988" s="2">
        <v>278.92</v>
      </c>
      <c r="M5988" s="2" t="s">
        <v>28</v>
      </c>
      <c r="N5988" s="11">
        <f>L5988/E5988*100</f>
        <v>14.921093457443964</v>
      </c>
      <c r="O5988" s="12" t="str">
        <f>IF(N5988&lt;10,"Low",IF(N5988&lt;20,"Med","High"))</f>
        <v>Med</v>
      </c>
      <c r="P5988" s="12">
        <f>sales*discount</f>
        <v>149.54400000000001</v>
      </c>
      <c r="Q5988" s="12">
        <f>sales-Discount_Values</f>
        <v>1719.7559999999999</v>
      </c>
      <c r="R5988" s="12">
        <f>DATEDIF(order_date,delivery_date,"D")</f>
        <v>2</v>
      </c>
      <c r="S5988" s="12"/>
    </row>
    <row r="5989" spans="1:19" ht="14.25" customHeight="1" x14ac:dyDescent="0.35">
      <c r="A5989" s="2" t="s">
        <v>6084</v>
      </c>
      <c r="B5989" s="2">
        <v>106051</v>
      </c>
      <c r="C5989" s="2" t="s">
        <v>13</v>
      </c>
      <c r="D5989" s="2" t="s">
        <v>14</v>
      </c>
      <c r="E5989" s="2">
        <v>1755.54</v>
      </c>
      <c r="F5989" s="2">
        <v>0.39</v>
      </c>
      <c r="G5989" s="2">
        <v>8</v>
      </c>
      <c r="H5989" s="3">
        <v>45555</v>
      </c>
      <c r="I5989" s="3">
        <v>45562</v>
      </c>
      <c r="J5989" s="2" t="s">
        <v>21</v>
      </c>
      <c r="K5989" s="2" t="s">
        <v>22</v>
      </c>
      <c r="L5989" s="2">
        <v>261.95</v>
      </c>
      <c r="M5989" s="2" t="s">
        <v>17</v>
      </c>
      <c r="N5989" s="11">
        <f>L5989/E5989*100</f>
        <v>14.921334746004078</v>
      </c>
      <c r="O5989" s="12" t="str">
        <f>IF(N5989&lt;10,"Low",IF(N5989&lt;20,"Med","High"))</f>
        <v>Med</v>
      </c>
      <c r="P5989" s="12">
        <f>sales*discount</f>
        <v>684.66060000000004</v>
      </c>
      <c r="Q5989" s="12">
        <f>sales-Discount_Values</f>
        <v>1070.8793999999998</v>
      </c>
      <c r="R5989" s="12">
        <f>DATEDIF(order_date,delivery_date,"D")</f>
        <v>7</v>
      </c>
      <c r="S5989" s="12"/>
    </row>
    <row r="5990" spans="1:19" ht="14.25" customHeight="1" x14ac:dyDescent="0.35">
      <c r="A5990" s="2" t="s">
        <v>7621</v>
      </c>
      <c r="B5990" s="2">
        <v>107588</v>
      </c>
      <c r="C5990" s="2" t="s">
        <v>19</v>
      </c>
      <c r="D5990" s="2" t="s">
        <v>20</v>
      </c>
      <c r="E5990" s="2">
        <v>2245.02</v>
      </c>
      <c r="F5990" s="2">
        <v>0.28000000000000003</v>
      </c>
      <c r="G5990" s="2">
        <v>8</v>
      </c>
      <c r="H5990" s="3">
        <v>45385</v>
      </c>
      <c r="I5990" s="3">
        <v>45391</v>
      </c>
      <c r="J5990" s="2" t="s">
        <v>15</v>
      </c>
      <c r="K5990" s="2" t="s">
        <v>16</v>
      </c>
      <c r="L5990" s="2">
        <v>334.99</v>
      </c>
      <c r="M5990" s="2" t="s">
        <v>28</v>
      </c>
      <c r="N5990" s="11">
        <f>L5990/E5990*100</f>
        <v>14.921470632778327</v>
      </c>
      <c r="O5990" s="12" t="str">
        <f>IF(N5990&lt;10,"Low",IF(N5990&lt;20,"Med","High"))</f>
        <v>Med</v>
      </c>
      <c r="P5990" s="12">
        <f>sales*discount</f>
        <v>628.60560000000009</v>
      </c>
      <c r="Q5990" s="12">
        <f>sales-Discount_Values</f>
        <v>1616.4143999999999</v>
      </c>
      <c r="R5990" s="12">
        <f>DATEDIF(order_date,delivery_date,"D")</f>
        <v>6</v>
      </c>
      <c r="S5990" s="12"/>
    </row>
    <row r="5991" spans="1:19" ht="14.25" customHeight="1" x14ac:dyDescent="0.35">
      <c r="A5991" s="2" t="s">
        <v>12023</v>
      </c>
      <c r="B5991" s="2">
        <v>111990</v>
      </c>
      <c r="C5991" s="2" t="s">
        <v>41</v>
      </c>
      <c r="D5991" s="2" t="s">
        <v>33</v>
      </c>
      <c r="E5991" s="2">
        <v>2757.66</v>
      </c>
      <c r="F5991" s="2">
        <v>0.21</v>
      </c>
      <c r="G5991" s="2">
        <v>2</v>
      </c>
      <c r="H5991" s="3">
        <v>45082</v>
      </c>
      <c r="I5991" s="3">
        <v>45087</v>
      </c>
      <c r="J5991" s="2" t="s">
        <v>21</v>
      </c>
      <c r="K5991" s="2" t="s">
        <v>16</v>
      </c>
      <c r="L5991" s="2">
        <v>411.57</v>
      </c>
      <c r="M5991" s="2" t="s">
        <v>28</v>
      </c>
      <c r="N5991" s="11">
        <f>L5991/E5991*100</f>
        <v>14.924609995430909</v>
      </c>
      <c r="O5991" s="12" t="str">
        <f>IF(N5991&lt;10,"Low",IF(N5991&lt;20,"Med","High"))</f>
        <v>Med</v>
      </c>
      <c r="P5991" s="12">
        <f>sales*discount</f>
        <v>579.10859999999991</v>
      </c>
      <c r="Q5991" s="12">
        <f>sales-Discount_Values</f>
        <v>2178.5513999999998</v>
      </c>
      <c r="R5991" s="12">
        <f>DATEDIF(order_date,delivery_date,"D")</f>
        <v>5</v>
      </c>
      <c r="S5991" s="12"/>
    </row>
    <row r="5992" spans="1:19" ht="14.25" customHeight="1" x14ac:dyDescent="0.35">
      <c r="A5992" s="2" t="s">
        <v>6596</v>
      </c>
      <c r="B5992" s="2">
        <v>106563</v>
      </c>
      <c r="C5992" s="2" t="s">
        <v>13</v>
      </c>
      <c r="D5992" s="2" t="s">
        <v>33</v>
      </c>
      <c r="E5992" s="2">
        <v>1188.6500000000001</v>
      </c>
      <c r="F5992" s="2">
        <v>0.1</v>
      </c>
      <c r="G5992" s="2">
        <v>9</v>
      </c>
      <c r="H5992" s="3">
        <v>45092</v>
      </c>
      <c r="I5992" s="3">
        <v>45097</v>
      </c>
      <c r="J5992" s="2" t="s">
        <v>15</v>
      </c>
      <c r="K5992" s="2" t="s">
        <v>27</v>
      </c>
      <c r="L5992" s="2">
        <v>177.44</v>
      </c>
      <c r="M5992" s="2" t="s">
        <v>28</v>
      </c>
      <c r="N5992" s="11">
        <f>L5992/E5992*100</f>
        <v>14.927859336221763</v>
      </c>
      <c r="O5992" s="12" t="str">
        <f>IF(N5992&lt;10,"Low",IF(N5992&lt;20,"Med","High"))</f>
        <v>Med</v>
      </c>
      <c r="P5992" s="12">
        <f>sales*discount</f>
        <v>118.86500000000001</v>
      </c>
      <c r="Q5992" s="12">
        <f>sales-Discount_Values</f>
        <v>1069.7850000000001</v>
      </c>
      <c r="R5992" s="12">
        <f>DATEDIF(order_date,delivery_date,"D")</f>
        <v>5</v>
      </c>
      <c r="S5992" s="12"/>
    </row>
    <row r="5993" spans="1:19" ht="14.25" customHeight="1" x14ac:dyDescent="0.35">
      <c r="A5993" s="2" t="s">
        <v>2987</v>
      </c>
      <c r="B5993" s="2">
        <v>102954</v>
      </c>
      <c r="C5993" s="2" t="s">
        <v>41</v>
      </c>
      <c r="D5993" s="2" t="s">
        <v>26</v>
      </c>
      <c r="E5993" s="2">
        <v>3275.34</v>
      </c>
      <c r="F5993" s="2">
        <v>0.3</v>
      </c>
      <c r="G5993" s="2">
        <v>1</v>
      </c>
      <c r="H5993" s="3">
        <v>45346</v>
      </c>
      <c r="I5993" s="3">
        <v>45347</v>
      </c>
      <c r="J5993" s="2" t="s">
        <v>15</v>
      </c>
      <c r="K5993" s="2" t="s">
        <v>22</v>
      </c>
      <c r="L5993" s="2">
        <v>488.99</v>
      </c>
      <c r="M5993" s="2" t="s">
        <v>34</v>
      </c>
      <c r="N5993" s="11">
        <f>L5993/E5993*100</f>
        <v>14.929442439563525</v>
      </c>
      <c r="O5993" s="12" t="str">
        <f>IF(N5993&lt;10,"Low",IF(N5993&lt;20,"Med","High"))</f>
        <v>Med</v>
      </c>
      <c r="P5993" s="12">
        <f>sales*discount</f>
        <v>982.60199999999998</v>
      </c>
      <c r="Q5993" s="12">
        <f>sales-Discount_Values</f>
        <v>2292.7380000000003</v>
      </c>
      <c r="R5993" s="12">
        <f>DATEDIF(order_date,delivery_date,"D")</f>
        <v>1</v>
      </c>
      <c r="S5993" s="12"/>
    </row>
    <row r="5994" spans="1:19" ht="14.25" customHeight="1" x14ac:dyDescent="0.35">
      <c r="A5994" s="2" t="s">
        <v>6057</v>
      </c>
      <c r="B5994" s="2">
        <v>106024</v>
      </c>
      <c r="C5994" s="2" t="s">
        <v>13</v>
      </c>
      <c r="D5994" s="2" t="s">
        <v>26</v>
      </c>
      <c r="E5994" s="2">
        <v>1626.79</v>
      </c>
      <c r="F5994" s="2">
        <v>0.04</v>
      </c>
      <c r="G5994" s="2">
        <v>5</v>
      </c>
      <c r="H5994" s="3">
        <v>45385</v>
      </c>
      <c r="I5994" s="3">
        <v>45389</v>
      </c>
      <c r="J5994" s="2" t="s">
        <v>21</v>
      </c>
      <c r="K5994" s="2" t="s">
        <v>16</v>
      </c>
      <c r="L5994" s="2">
        <v>242.92</v>
      </c>
      <c r="M5994" s="2" t="s">
        <v>17</v>
      </c>
      <c r="N5994" s="11">
        <f>L5994/E5994*100</f>
        <v>14.932474382065294</v>
      </c>
      <c r="O5994" s="12" t="str">
        <f>IF(N5994&lt;10,"Low",IF(N5994&lt;20,"Med","High"))</f>
        <v>Med</v>
      </c>
      <c r="P5994" s="12">
        <f>sales*discount</f>
        <v>65.071600000000004</v>
      </c>
      <c r="Q5994" s="12">
        <f>sales-Discount_Values</f>
        <v>1561.7184</v>
      </c>
      <c r="R5994" s="12">
        <f>DATEDIF(order_date,delivery_date,"D")</f>
        <v>4</v>
      </c>
      <c r="S5994" s="12"/>
    </row>
    <row r="5995" spans="1:19" ht="14.25" customHeight="1" x14ac:dyDescent="0.35">
      <c r="A5995" s="2" t="s">
        <v>7230</v>
      </c>
      <c r="B5995" s="2">
        <v>107197</v>
      </c>
      <c r="C5995" s="2" t="s">
        <v>25</v>
      </c>
      <c r="D5995" s="2" t="s">
        <v>20</v>
      </c>
      <c r="E5995" s="2">
        <v>3387.49</v>
      </c>
      <c r="F5995" s="2">
        <v>0.49</v>
      </c>
      <c r="G5995" s="2">
        <v>8</v>
      </c>
      <c r="H5995" s="3">
        <v>45600</v>
      </c>
      <c r="I5995" s="3">
        <v>45607</v>
      </c>
      <c r="J5995" s="2" t="s">
        <v>15</v>
      </c>
      <c r="K5995" s="2" t="s">
        <v>27</v>
      </c>
      <c r="L5995" s="2">
        <v>505.84</v>
      </c>
      <c r="M5995" s="2" t="s">
        <v>39</v>
      </c>
      <c r="N5995" s="11">
        <f>L5995/E5995*100</f>
        <v>14.932590206908362</v>
      </c>
      <c r="O5995" s="12" t="str">
        <f>IF(N5995&lt;10,"Low",IF(N5995&lt;20,"Med","High"))</f>
        <v>Med</v>
      </c>
      <c r="P5995" s="12">
        <f>sales*discount</f>
        <v>1659.8700999999999</v>
      </c>
      <c r="Q5995" s="12">
        <f>sales-Discount_Values</f>
        <v>1727.6198999999999</v>
      </c>
      <c r="R5995" s="12">
        <f>DATEDIF(order_date,delivery_date,"D")</f>
        <v>7</v>
      </c>
      <c r="S5995" s="12"/>
    </row>
    <row r="5996" spans="1:19" ht="14.25" customHeight="1" x14ac:dyDescent="0.35">
      <c r="A5996" s="2" t="s">
        <v>5357</v>
      </c>
      <c r="B5996" s="2">
        <v>105324</v>
      </c>
      <c r="C5996" s="2" t="s">
        <v>25</v>
      </c>
      <c r="D5996" s="2" t="s">
        <v>26</v>
      </c>
      <c r="E5996" s="2">
        <v>3813.38</v>
      </c>
      <c r="F5996" s="2">
        <v>0.41</v>
      </c>
      <c r="G5996" s="2">
        <v>1</v>
      </c>
      <c r="H5996" s="3">
        <v>45564</v>
      </c>
      <c r="I5996" s="3">
        <v>45565</v>
      </c>
      <c r="J5996" s="2" t="s">
        <v>15</v>
      </c>
      <c r="K5996" s="2" t="s">
        <v>16</v>
      </c>
      <c r="L5996" s="2">
        <v>569.65</v>
      </c>
      <c r="M5996" s="2" t="s">
        <v>39</v>
      </c>
      <c r="N5996" s="11">
        <f>L5996/E5996*100</f>
        <v>14.938191315840541</v>
      </c>
      <c r="O5996" s="12" t="str">
        <f>IF(N5996&lt;10,"Low",IF(N5996&lt;20,"Med","High"))</f>
        <v>Med</v>
      </c>
      <c r="P5996" s="12">
        <f>sales*discount</f>
        <v>1563.4857999999999</v>
      </c>
      <c r="Q5996" s="12">
        <f>sales-Discount_Values</f>
        <v>2249.8942000000002</v>
      </c>
      <c r="R5996" s="12">
        <f>DATEDIF(order_date,delivery_date,"D")</f>
        <v>1</v>
      </c>
      <c r="S5996" s="12"/>
    </row>
    <row r="5997" spans="1:19" ht="14.25" customHeight="1" x14ac:dyDescent="0.35">
      <c r="A5997" s="2" t="s">
        <v>6929</v>
      </c>
      <c r="B5997" s="2">
        <v>106896</v>
      </c>
      <c r="C5997" s="2" t="s">
        <v>25</v>
      </c>
      <c r="D5997" s="2" t="s">
        <v>20</v>
      </c>
      <c r="E5997" s="2">
        <v>2048.86</v>
      </c>
      <c r="F5997" s="2">
        <v>0.04</v>
      </c>
      <c r="G5997" s="2">
        <v>5</v>
      </c>
      <c r="H5997" s="3">
        <v>45171</v>
      </c>
      <c r="I5997" s="3">
        <v>45174</v>
      </c>
      <c r="J5997" s="2" t="s">
        <v>31</v>
      </c>
      <c r="K5997" s="2" t="s">
        <v>27</v>
      </c>
      <c r="L5997" s="2">
        <v>306.19</v>
      </c>
      <c r="M5997" s="2" t="s">
        <v>48</v>
      </c>
      <c r="N5997" s="11">
        <f>L5997/E5997*100</f>
        <v>14.944408109875734</v>
      </c>
      <c r="O5997" s="12" t="str">
        <f>IF(N5997&lt;10,"Low",IF(N5997&lt;20,"Med","High"))</f>
        <v>Med</v>
      </c>
      <c r="P5997" s="12">
        <f>sales*discount</f>
        <v>81.954400000000007</v>
      </c>
      <c r="Q5997" s="12">
        <f>sales-Discount_Values</f>
        <v>1966.9056</v>
      </c>
      <c r="R5997" s="12">
        <f>DATEDIF(order_date,delivery_date,"D")</f>
        <v>3</v>
      </c>
      <c r="S5997" s="12"/>
    </row>
    <row r="5998" spans="1:19" ht="14.25" customHeight="1" x14ac:dyDescent="0.35">
      <c r="A5998" s="2" t="s">
        <v>859</v>
      </c>
      <c r="B5998" s="2">
        <v>100826</v>
      </c>
      <c r="C5998" s="2" t="s">
        <v>13</v>
      </c>
      <c r="D5998" s="2" t="s">
        <v>14</v>
      </c>
      <c r="E5998" s="2">
        <v>1744.86</v>
      </c>
      <c r="F5998" s="2">
        <v>0.4</v>
      </c>
      <c r="G5998" s="2">
        <v>5</v>
      </c>
      <c r="H5998" s="3">
        <v>45465</v>
      </c>
      <c r="I5998" s="3">
        <v>45472</v>
      </c>
      <c r="J5998" s="2" t="s">
        <v>15</v>
      </c>
      <c r="K5998" s="2" t="s">
        <v>27</v>
      </c>
      <c r="L5998" s="2">
        <v>260.76</v>
      </c>
      <c r="M5998" s="2" t="s">
        <v>23</v>
      </c>
      <c r="N5998" s="11">
        <f>L5998/E5998*100</f>
        <v>14.944465458546819</v>
      </c>
      <c r="O5998" s="12" t="str">
        <f>IF(N5998&lt;10,"Low",IF(N5998&lt;20,"Med","High"))</f>
        <v>Med</v>
      </c>
      <c r="P5998" s="12">
        <f>sales*discount</f>
        <v>697.94399999999996</v>
      </c>
      <c r="Q5998" s="12">
        <f>sales-Discount_Values</f>
        <v>1046.9159999999999</v>
      </c>
      <c r="R5998" s="12">
        <f>DATEDIF(order_date,delivery_date,"D")</f>
        <v>7</v>
      </c>
      <c r="S5998" s="12"/>
    </row>
    <row r="5999" spans="1:19" ht="14.25" customHeight="1" x14ac:dyDescent="0.35">
      <c r="A5999" s="2" t="s">
        <v>1201</v>
      </c>
      <c r="B5999" s="2">
        <v>101168</v>
      </c>
      <c r="C5999" s="2" t="s">
        <v>13</v>
      </c>
      <c r="D5999" s="2" t="s">
        <v>14</v>
      </c>
      <c r="E5999" s="2">
        <v>683.23</v>
      </c>
      <c r="F5999" s="2">
        <v>0.37</v>
      </c>
      <c r="G5999" s="2">
        <v>9</v>
      </c>
      <c r="H5999" s="3">
        <v>45152</v>
      </c>
      <c r="I5999" s="3">
        <v>45157</v>
      </c>
      <c r="J5999" s="2" t="s">
        <v>21</v>
      </c>
      <c r="K5999" s="2" t="s">
        <v>22</v>
      </c>
      <c r="L5999" s="2">
        <v>102.12</v>
      </c>
      <c r="M5999" s="2" t="s">
        <v>17</v>
      </c>
      <c r="N5999" s="11">
        <f>L5999/E5999*100</f>
        <v>14.946650469095326</v>
      </c>
      <c r="O5999" s="12" t="str">
        <f>IF(N5999&lt;10,"Low",IF(N5999&lt;20,"Med","High"))</f>
        <v>Med</v>
      </c>
      <c r="P5999" s="12">
        <f>sales*discount</f>
        <v>252.79509999999999</v>
      </c>
      <c r="Q5999" s="12">
        <f>sales-Discount_Values</f>
        <v>430.43490000000003</v>
      </c>
      <c r="R5999" s="12">
        <f>DATEDIF(order_date,delivery_date,"D")</f>
        <v>5</v>
      </c>
      <c r="S5999" s="12"/>
    </row>
    <row r="6000" spans="1:19" ht="14.25" customHeight="1" x14ac:dyDescent="0.35">
      <c r="A6000" s="2" t="s">
        <v>6814</v>
      </c>
      <c r="B6000" s="2">
        <v>106781</v>
      </c>
      <c r="C6000" s="2" t="s">
        <v>25</v>
      </c>
      <c r="D6000" s="2" t="s">
        <v>20</v>
      </c>
      <c r="E6000" s="2">
        <v>3510.01</v>
      </c>
      <c r="F6000" s="2">
        <v>0.18</v>
      </c>
      <c r="G6000" s="2">
        <v>7</v>
      </c>
      <c r="H6000" s="3">
        <v>45480</v>
      </c>
      <c r="I6000" s="3">
        <v>45486</v>
      </c>
      <c r="J6000" s="2" t="s">
        <v>21</v>
      </c>
      <c r="K6000" s="2" t="s">
        <v>16</v>
      </c>
      <c r="L6000" s="2">
        <v>524.78</v>
      </c>
      <c r="M6000" s="2" t="s">
        <v>34</v>
      </c>
      <c r="N6000" s="11">
        <f>L6000/E6000*100</f>
        <v>14.950954555685026</v>
      </c>
      <c r="O6000" s="12" t="str">
        <f>IF(N6000&lt;10,"Low",IF(N6000&lt;20,"Med","High"))</f>
        <v>Med</v>
      </c>
      <c r="P6000" s="12">
        <f>sales*discount</f>
        <v>631.80180000000007</v>
      </c>
      <c r="Q6000" s="12">
        <f>sales-Discount_Values</f>
        <v>2878.2082</v>
      </c>
      <c r="R6000" s="12">
        <f>DATEDIF(order_date,delivery_date,"D")</f>
        <v>6</v>
      </c>
      <c r="S6000" s="12"/>
    </row>
    <row r="6001" spans="1:19" ht="14.25" customHeight="1" x14ac:dyDescent="0.35">
      <c r="A6001" s="2" t="s">
        <v>13803</v>
      </c>
      <c r="B6001" s="2">
        <v>113770</v>
      </c>
      <c r="C6001" s="2" t="s">
        <v>13</v>
      </c>
      <c r="D6001" s="2" t="s">
        <v>26</v>
      </c>
      <c r="E6001" s="2">
        <v>1537.28</v>
      </c>
      <c r="F6001" s="2">
        <v>0.26</v>
      </c>
      <c r="G6001" s="2">
        <v>2</v>
      </c>
      <c r="H6001" s="3">
        <v>45575</v>
      </c>
      <c r="I6001" s="3">
        <v>45576</v>
      </c>
      <c r="J6001" s="2" t="s">
        <v>15</v>
      </c>
      <c r="K6001" s="2" t="s">
        <v>16</v>
      </c>
      <c r="L6001" s="2">
        <v>229.84</v>
      </c>
      <c r="M6001" s="2" t="s">
        <v>28</v>
      </c>
      <c r="N6001" s="11">
        <f>L6001/E6001*100</f>
        <v>14.951082431307244</v>
      </c>
      <c r="O6001" s="12" t="str">
        <f>IF(N6001&lt;10,"Low",IF(N6001&lt;20,"Med","High"))</f>
        <v>Med</v>
      </c>
      <c r="P6001" s="12">
        <f>sales*discount</f>
        <v>399.69280000000003</v>
      </c>
      <c r="Q6001" s="12">
        <f>sales-Discount_Values</f>
        <v>1137.5871999999999</v>
      </c>
      <c r="R6001" s="12">
        <f>DATEDIF(order_date,delivery_date,"D")</f>
        <v>1</v>
      </c>
      <c r="S6001" s="12"/>
    </row>
    <row r="6002" spans="1:19" ht="14.25" customHeight="1" x14ac:dyDescent="0.35">
      <c r="A6002" s="2" t="s">
        <v>11489</v>
      </c>
      <c r="B6002" s="2">
        <v>111456</v>
      </c>
      <c r="C6002" s="2" t="s">
        <v>19</v>
      </c>
      <c r="D6002" s="2" t="s">
        <v>33</v>
      </c>
      <c r="E6002" s="2">
        <v>408</v>
      </c>
      <c r="F6002" s="2">
        <v>0.43</v>
      </c>
      <c r="G6002" s="2">
        <v>6</v>
      </c>
      <c r="H6002" s="3">
        <v>45644</v>
      </c>
      <c r="I6002" s="3">
        <v>45651</v>
      </c>
      <c r="J6002" s="2" t="s">
        <v>15</v>
      </c>
      <c r="K6002" s="2" t="s">
        <v>27</v>
      </c>
      <c r="L6002" s="2">
        <v>61.01</v>
      </c>
      <c r="M6002" s="2" t="s">
        <v>34</v>
      </c>
      <c r="N6002" s="11">
        <f>L6002/E6002*100</f>
        <v>14.953431372549019</v>
      </c>
      <c r="O6002" s="12" t="str">
        <f>IF(N6002&lt;10,"Low",IF(N6002&lt;20,"Med","High"))</f>
        <v>Med</v>
      </c>
      <c r="P6002" s="12">
        <f>sales*discount</f>
        <v>175.44</v>
      </c>
      <c r="Q6002" s="12">
        <f>sales-Discount_Values</f>
        <v>232.56</v>
      </c>
      <c r="R6002" s="12">
        <f>DATEDIF(order_date,delivery_date,"D")</f>
        <v>7</v>
      </c>
      <c r="S6002" s="12"/>
    </row>
    <row r="6003" spans="1:19" ht="14.25" customHeight="1" x14ac:dyDescent="0.35">
      <c r="A6003" s="2" t="s">
        <v>6600</v>
      </c>
      <c r="B6003" s="2">
        <v>106567</v>
      </c>
      <c r="C6003" s="2" t="s">
        <v>13</v>
      </c>
      <c r="D6003" s="2" t="s">
        <v>26</v>
      </c>
      <c r="E6003" s="2">
        <v>1953.59</v>
      </c>
      <c r="F6003" s="2">
        <v>0.25</v>
      </c>
      <c r="G6003" s="2">
        <v>6</v>
      </c>
      <c r="H6003" s="3">
        <v>45638</v>
      </c>
      <c r="I6003" s="3">
        <v>45643</v>
      </c>
      <c r="J6003" s="2" t="s">
        <v>31</v>
      </c>
      <c r="K6003" s="2" t="s">
        <v>16</v>
      </c>
      <c r="L6003" s="2">
        <v>292.13</v>
      </c>
      <c r="M6003" s="2" t="s">
        <v>17</v>
      </c>
      <c r="N6003" s="11">
        <f>L6003/E6003*100</f>
        <v>14.953495871702865</v>
      </c>
      <c r="O6003" s="12" t="str">
        <f>IF(N6003&lt;10,"Low",IF(N6003&lt;20,"Med","High"))</f>
        <v>Med</v>
      </c>
      <c r="P6003" s="12">
        <f>sales*discount</f>
        <v>488.39749999999998</v>
      </c>
      <c r="Q6003" s="12">
        <f>sales-Discount_Values</f>
        <v>1465.1924999999999</v>
      </c>
      <c r="R6003" s="12">
        <f>DATEDIF(order_date,delivery_date,"D")</f>
        <v>5</v>
      </c>
      <c r="S6003" s="12"/>
    </row>
    <row r="6004" spans="1:19" ht="14.25" customHeight="1" x14ac:dyDescent="0.35">
      <c r="A6004" s="2" t="s">
        <v>9865</v>
      </c>
      <c r="B6004" s="2">
        <v>109832</v>
      </c>
      <c r="C6004" s="2" t="s">
        <v>41</v>
      </c>
      <c r="D6004" s="2" t="s">
        <v>26</v>
      </c>
      <c r="E6004" s="2">
        <v>4038.81</v>
      </c>
      <c r="F6004" s="2">
        <v>0.28000000000000003</v>
      </c>
      <c r="G6004" s="2">
        <v>7</v>
      </c>
      <c r="H6004" s="3">
        <v>44984</v>
      </c>
      <c r="I6004" s="3">
        <v>44988</v>
      </c>
      <c r="J6004" s="2" t="s">
        <v>15</v>
      </c>
      <c r="K6004" s="2" t="s">
        <v>27</v>
      </c>
      <c r="L6004" s="2">
        <v>604.05999999999995</v>
      </c>
      <c r="M6004" s="2" t="s">
        <v>39</v>
      </c>
      <c r="N6004" s="11">
        <f>L6004/E6004*100</f>
        <v>14.956385668055688</v>
      </c>
      <c r="O6004" s="12" t="str">
        <f>IF(N6004&lt;10,"Low",IF(N6004&lt;20,"Med","High"))</f>
        <v>Med</v>
      </c>
      <c r="P6004" s="12">
        <f>sales*discount</f>
        <v>1130.8668</v>
      </c>
      <c r="Q6004" s="12">
        <f>sales-Discount_Values</f>
        <v>2907.9431999999997</v>
      </c>
      <c r="R6004" s="12">
        <f>DATEDIF(order_date,delivery_date,"D")</f>
        <v>4</v>
      </c>
      <c r="S6004" s="12"/>
    </row>
    <row r="6005" spans="1:19" ht="14.25" customHeight="1" x14ac:dyDescent="0.35">
      <c r="A6005" s="2" t="s">
        <v>14078</v>
      </c>
      <c r="B6005" s="2">
        <v>114045</v>
      </c>
      <c r="C6005" s="2" t="s">
        <v>13</v>
      </c>
      <c r="D6005" s="2" t="s">
        <v>26</v>
      </c>
      <c r="E6005" s="2">
        <v>3285.68</v>
      </c>
      <c r="F6005" s="2">
        <v>0.46</v>
      </c>
      <c r="G6005" s="2">
        <v>9</v>
      </c>
      <c r="H6005" s="3">
        <v>45389</v>
      </c>
      <c r="I6005" s="3">
        <v>45396</v>
      </c>
      <c r="J6005" s="2" t="s">
        <v>15</v>
      </c>
      <c r="K6005" s="2" t="s">
        <v>27</v>
      </c>
      <c r="L6005" s="2">
        <v>491.44</v>
      </c>
      <c r="M6005" s="2" t="s">
        <v>39</v>
      </c>
      <c r="N6005" s="11">
        <f>L6005/E6005*100</f>
        <v>14.957025638528403</v>
      </c>
      <c r="O6005" s="12" t="str">
        <f>IF(N6005&lt;10,"Low",IF(N6005&lt;20,"Med","High"))</f>
        <v>Med</v>
      </c>
      <c r="P6005" s="12">
        <f>sales*discount</f>
        <v>1511.4128000000001</v>
      </c>
      <c r="Q6005" s="12">
        <f>sales-Discount_Values</f>
        <v>1774.2671999999998</v>
      </c>
      <c r="R6005" s="12">
        <f>DATEDIF(order_date,delivery_date,"D")</f>
        <v>7</v>
      </c>
      <c r="S6005" s="12"/>
    </row>
    <row r="6006" spans="1:19" ht="14.25" customHeight="1" x14ac:dyDescent="0.35">
      <c r="A6006" s="2" t="s">
        <v>783</v>
      </c>
      <c r="B6006" s="2">
        <v>100750</v>
      </c>
      <c r="C6006" s="2" t="s">
        <v>19</v>
      </c>
      <c r="D6006" s="2" t="s">
        <v>14</v>
      </c>
      <c r="E6006" s="2">
        <v>2773.4</v>
      </c>
      <c r="F6006" s="2">
        <v>0.1</v>
      </c>
      <c r="G6006" s="2">
        <v>4</v>
      </c>
      <c r="H6006" s="3">
        <v>45184</v>
      </c>
      <c r="I6006" s="3">
        <v>45186</v>
      </c>
      <c r="J6006" s="2" t="s">
        <v>31</v>
      </c>
      <c r="K6006" s="2" t="s">
        <v>16</v>
      </c>
      <c r="L6006" s="2">
        <v>414.86</v>
      </c>
      <c r="M6006" s="2" t="s">
        <v>28</v>
      </c>
      <c r="N6006" s="11">
        <f>L6006/E6006*100</f>
        <v>14.958534650609359</v>
      </c>
      <c r="O6006" s="12" t="str">
        <f>IF(N6006&lt;10,"Low",IF(N6006&lt;20,"Med","High"))</f>
        <v>Med</v>
      </c>
      <c r="P6006" s="12">
        <f>sales*discount</f>
        <v>277.34000000000003</v>
      </c>
      <c r="Q6006" s="12">
        <f>sales-Discount_Values</f>
        <v>2496.06</v>
      </c>
      <c r="R6006" s="12">
        <f>DATEDIF(order_date,delivery_date,"D")</f>
        <v>2</v>
      </c>
      <c r="S6006" s="12"/>
    </row>
    <row r="6007" spans="1:19" ht="14.25" customHeight="1" x14ac:dyDescent="0.35">
      <c r="A6007" s="2" t="s">
        <v>5403</v>
      </c>
      <c r="B6007" s="2">
        <v>105370</v>
      </c>
      <c r="C6007" s="2" t="s">
        <v>41</v>
      </c>
      <c r="D6007" s="2" t="s">
        <v>14</v>
      </c>
      <c r="E6007" s="2">
        <v>3886.47</v>
      </c>
      <c r="F6007" s="2">
        <v>0.13</v>
      </c>
      <c r="G6007" s="2">
        <v>7</v>
      </c>
      <c r="H6007" s="3">
        <v>45344</v>
      </c>
      <c r="I6007" s="3">
        <v>45350</v>
      </c>
      <c r="J6007" s="2" t="s">
        <v>21</v>
      </c>
      <c r="K6007" s="2" t="s">
        <v>27</v>
      </c>
      <c r="L6007" s="2">
        <v>581.4</v>
      </c>
      <c r="M6007" s="2" t="s">
        <v>39</v>
      </c>
      <c r="N6007" s="11">
        <f>L6007/E6007*100</f>
        <v>14.959590579626243</v>
      </c>
      <c r="O6007" s="12" t="str">
        <f>IF(N6007&lt;10,"Low",IF(N6007&lt;20,"Med","High"))</f>
        <v>Med</v>
      </c>
      <c r="P6007" s="12">
        <f>sales*discount</f>
        <v>505.24110000000002</v>
      </c>
      <c r="Q6007" s="12">
        <f>sales-Discount_Values</f>
        <v>3381.2288999999996</v>
      </c>
      <c r="R6007" s="12">
        <f>DATEDIF(order_date,delivery_date,"D")</f>
        <v>6</v>
      </c>
      <c r="S6007" s="12"/>
    </row>
    <row r="6008" spans="1:19" ht="14.25" customHeight="1" x14ac:dyDescent="0.35">
      <c r="A6008" s="2" t="s">
        <v>5446</v>
      </c>
      <c r="B6008" s="2">
        <v>105413</v>
      </c>
      <c r="C6008" s="2" t="s">
        <v>25</v>
      </c>
      <c r="D6008" s="2" t="s">
        <v>36</v>
      </c>
      <c r="E6008" s="2">
        <v>4921</v>
      </c>
      <c r="F6008" s="2">
        <v>0.4</v>
      </c>
      <c r="G6008" s="2">
        <v>8</v>
      </c>
      <c r="H6008" s="3">
        <v>44965</v>
      </c>
      <c r="I6008" s="3">
        <v>44967</v>
      </c>
      <c r="J6008" s="2" t="s">
        <v>31</v>
      </c>
      <c r="K6008" s="2" t="s">
        <v>22</v>
      </c>
      <c r="L6008" s="2">
        <v>736.2</v>
      </c>
      <c r="M6008" s="2" t="s">
        <v>34</v>
      </c>
      <c r="N6008" s="11">
        <f>L6008/E6008*100</f>
        <v>14.96037390774233</v>
      </c>
      <c r="O6008" s="12" t="str">
        <f>IF(N6008&lt;10,"Low",IF(N6008&lt;20,"Med","High"))</f>
        <v>Med</v>
      </c>
      <c r="P6008" s="12">
        <f>sales*discount</f>
        <v>1968.4</v>
      </c>
      <c r="Q6008" s="12">
        <f>sales-Discount_Values</f>
        <v>2952.6</v>
      </c>
      <c r="R6008" s="12">
        <f>DATEDIF(order_date,delivery_date,"D")</f>
        <v>2</v>
      </c>
      <c r="S6008" s="12"/>
    </row>
    <row r="6009" spans="1:19" ht="14.25" customHeight="1" x14ac:dyDescent="0.35">
      <c r="A6009" s="2" t="s">
        <v>9817</v>
      </c>
      <c r="B6009" s="2">
        <v>109784</v>
      </c>
      <c r="C6009" s="2" t="s">
        <v>25</v>
      </c>
      <c r="D6009" s="2" t="s">
        <v>26</v>
      </c>
      <c r="E6009" s="2">
        <v>882.59</v>
      </c>
      <c r="F6009" s="2">
        <v>0.49</v>
      </c>
      <c r="G6009" s="2">
        <v>9</v>
      </c>
      <c r="H6009" s="3">
        <v>45115</v>
      </c>
      <c r="I6009" s="3">
        <v>45120</v>
      </c>
      <c r="J6009" s="2" t="s">
        <v>15</v>
      </c>
      <c r="K6009" s="2" t="s">
        <v>22</v>
      </c>
      <c r="L6009" s="2">
        <v>132.05000000000001</v>
      </c>
      <c r="M6009" s="2" t="s">
        <v>17</v>
      </c>
      <c r="N6009" s="11">
        <f>L6009/E6009*100</f>
        <v>14.961646970847168</v>
      </c>
      <c r="O6009" s="12" t="str">
        <f>IF(N6009&lt;10,"Low",IF(N6009&lt;20,"Med","High"))</f>
        <v>Med</v>
      </c>
      <c r="P6009" s="12">
        <f>sales*discount</f>
        <v>432.46910000000003</v>
      </c>
      <c r="Q6009" s="12">
        <f>sales-Discount_Values</f>
        <v>450.12090000000001</v>
      </c>
      <c r="R6009" s="12">
        <f>DATEDIF(order_date,delivery_date,"D")</f>
        <v>5</v>
      </c>
      <c r="S6009" s="12"/>
    </row>
    <row r="6010" spans="1:19" ht="14.25" customHeight="1" x14ac:dyDescent="0.35">
      <c r="A6010" s="2" t="s">
        <v>11139</v>
      </c>
      <c r="B6010" s="2">
        <v>111106</v>
      </c>
      <c r="C6010" s="2" t="s">
        <v>41</v>
      </c>
      <c r="D6010" s="2" t="s">
        <v>33</v>
      </c>
      <c r="E6010" s="2">
        <v>1578.58</v>
      </c>
      <c r="F6010" s="2">
        <v>0.49</v>
      </c>
      <c r="G6010" s="2">
        <v>1</v>
      </c>
      <c r="H6010" s="3">
        <v>44951</v>
      </c>
      <c r="I6010" s="3">
        <v>44957</v>
      </c>
      <c r="J6010" s="2" t="s">
        <v>21</v>
      </c>
      <c r="K6010" s="2" t="s">
        <v>27</v>
      </c>
      <c r="L6010" s="2">
        <v>236.2</v>
      </c>
      <c r="M6010" s="2" t="s">
        <v>17</v>
      </c>
      <c r="N6010" s="11">
        <f>L6010/E6010*100</f>
        <v>14.962814681549242</v>
      </c>
      <c r="O6010" s="12" t="str">
        <f>IF(N6010&lt;10,"Low",IF(N6010&lt;20,"Med","High"))</f>
        <v>Med</v>
      </c>
      <c r="P6010" s="12">
        <f>sales*discount</f>
        <v>773.50419999999997</v>
      </c>
      <c r="Q6010" s="12">
        <f>sales-Discount_Values</f>
        <v>805.07579999999996</v>
      </c>
      <c r="R6010" s="12">
        <f>DATEDIF(order_date,delivery_date,"D")</f>
        <v>6</v>
      </c>
      <c r="S6010" s="12"/>
    </row>
    <row r="6011" spans="1:19" ht="14.25" customHeight="1" x14ac:dyDescent="0.35">
      <c r="A6011" s="2" t="s">
        <v>773</v>
      </c>
      <c r="B6011" s="2">
        <v>100740</v>
      </c>
      <c r="C6011" s="2" t="s">
        <v>13</v>
      </c>
      <c r="D6011" s="2" t="s">
        <v>26</v>
      </c>
      <c r="E6011" s="2">
        <v>4921.49</v>
      </c>
      <c r="F6011" s="2">
        <v>0.28000000000000003</v>
      </c>
      <c r="G6011" s="2">
        <v>7</v>
      </c>
      <c r="H6011" s="3">
        <v>45457</v>
      </c>
      <c r="I6011" s="3">
        <v>45459</v>
      </c>
      <c r="J6011" s="2" t="s">
        <v>31</v>
      </c>
      <c r="K6011" s="2" t="s">
        <v>27</v>
      </c>
      <c r="L6011" s="2">
        <v>736.67</v>
      </c>
      <c r="M6011" s="2" t="s">
        <v>48</v>
      </c>
      <c r="N6011" s="11">
        <f>L6011/E6011*100</f>
        <v>14.968434356262025</v>
      </c>
      <c r="O6011" s="12" t="str">
        <f>IF(N6011&lt;10,"Low",IF(N6011&lt;20,"Med","High"))</f>
        <v>Med</v>
      </c>
      <c r="P6011" s="12">
        <f>sales*discount</f>
        <v>1378.0172</v>
      </c>
      <c r="Q6011" s="12">
        <f>sales-Discount_Values</f>
        <v>3543.4727999999996</v>
      </c>
      <c r="R6011" s="12">
        <f>DATEDIF(order_date,delivery_date,"D")</f>
        <v>2</v>
      </c>
      <c r="S6011" s="12"/>
    </row>
    <row r="6012" spans="1:19" ht="14.25" customHeight="1" x14ac:dyDescent="0.35">
      <c r="A6012" s="2" t="s">
        <v>8479</v>
      </c>
      <c r="B6012" s="2">
        <v>108446</v>
      </c>
      <c r="C6012" s="2" t="s">
        <v>19</v>
      </c>
      <c r="D6012" s="2" t="s">
        <v>36</v>
      </c>
      <c r="E6012" s="2">
        <v>4183.66</v>
      </c>
      <c r="F6012" s="2">
        <v>0.21</v>
      </c>
      <c r="G6012" s="2">
        <v>8</v>
      </c>
      <c r="H6012" s="3">
        <v>45592</v>
      </c>
      <c r="I6012" s="3">
        <v>45599</v>
      </c>
      <c r="J6012" s="2" t="s">
        <v>31</v>
      </c>
      <c r="K6012" s="2" t="s">
        <v>22</v>
      </c>
      <c r="L6012" s="2">
        <v>626.35</v>
      </c>
      <c r="M6012" s="2" t="s">
        <v>48</v>
      </c>
      <c r="N6012" s="11">
        <f>L6012/E6012*100</f>
        <v>14.97134088334138</v>
      </c>
      <c r="O6012" s="12" t="str">
        <f>IF(N6012&lt;10,"Low",IF(N6012&lt;20,"Med","High"))</f>
        <v>Med</v>
      </c>
      <c r="P6012" s="12">
        <f>sales*discount</f>
        <v>878.56859999999995</v>
      </c>
      <c r="Q6012" s="12">
        <f>sales-Discount_Values</f>
        <v>3305.0913999999998</v>
      </c>
      <c r="R6012" s="12">
        <f>DATEDIF(order_date,delivery_date,"D")</f>
        <v>7</v>
      </c>
      <c r="S6012" s="12"/>
    </row>
    <row r="6013" spans="1:19" ht="14.25" customHeight="1" x14ac:dyDescent="0.35">
      <c r="A6013" s="2" t="s">
        <v>14105</v>
      </c>
      <c r="B6013" s="2">
        <v>114072</v>
      </c>
      <c r="C6013" s="2" t="s">
        <v>41</v>
      </c>
      <c r="D6013" s="2" t="s">
        <v>26</v>
      </c>
      <c r="E6013" s="2">
        <v>3162.3</v>
      </c>
      <c r="F6013" s="2">
        <v>0.36</v>
      </c>
      <c r="G6013" s="2">
        <v>5</v>
      </c>
      <c r="H6013" s="3">
        <v>45503</v>
      </c>
      <c r="I6013" s="3">
        <v>45509</v>
      </c>
      <c r="J6013" s="2" t="s">
        <v>21</v>
      </c>
      <c r="K6013" s="2" t="s">
        <v>27</v>
      </c>
      <c r="L6013" s="2">
        <v>473.5</v>
      </c>
      <c r="M6013" s="2" t="s">
        <v>17</v>
      </c>
      <c r="N6013" s="11">
        <f>L6013/E6013*100</f>
        <v>14.973278942541821</v>
      </c>
      <c r="O6013" s="12" t="str">
        <f>IF(N6013&lt;10,"Low",IF(N6013&lt;20,"Med","High"))</f>
        <v>Med</v>
      </c>
      <c r="P6013" s="12">
        <f>sales*discount</f>
        <v>1138.4280000000001</v>
      </c>
      <c r="Q6013" s="12">
        <f>sales-Discount_Values</f>
        <v>2023.8720000000001</v>
      </c>
      <c r="R6013" s="12">
        <f>DATEDIF(order_date,delivery_date,"D")</f>
        <v>6</v>
      </c>
      <c r="S6013" s="12"/>
    </row>
    <row r="6014" spans="1:19" ht="14.25" customHeight="1" x14ac:dyDescent="0.35">
      <c r="A6014" s="2" t="s">
        <v>10509</v>
      </c>
      <c r="B6014" s="2">
        <v>110476</v>
      </c>
      <c r="C6014" s="2" t="s">
        <v>13</v>
      </c>
      <c r="D6014" s="2" t="s">
        <v>20</v>
      </c>
      <c r="E6014" s="2">
        <v>4135.46</v>
      </c>
      <c r="F6014" s="2">
        <v>0.11</v>
      </c>
      <c r="G6014" s="2">
        <v>7</v>
      </c>
      <c r="H6014" s="3">
        <v>45498</v>
      </c>
      <c r="I6014" s="3">
        <v>45502</v>
      </c>
      <c r="J6014" s="2" t="s">
        <v>15</v>
      </c>
      <c r="K6014" s="2" t="s">
        <v>27</v>
      </c>
      <c r="L6014" s="2">
        <v>619.25</v>
      </c>
      <c r="M6014" s="2" t="s">
        <v>17</v>
      </c>
      <c r="N6014" s="11">
        <f>L6014/E6014*100</f>
        <v>14.974150396811964</v>
      </c>
      <c r="O6014" s="12" t="str">
        <f>IF(N6014&lt;10,"Low",IF(N6014&lt;20,"Med","High"))</f>
        <v>Med</v>
      </c>
      <c r="P6014" s="12">
        <f>sales*discount</f>
        <v>454.9006</v>
      </c>
      <c r="Q6014" s="12">
        <f>sales-Discount_Values</f>
        <v>3680.5594000000001</v>
      </c>
      <c r="R6014" s="12">
        <f>DATEDIF(order_date,delivery_date,"D")</f>
        <v>4</v>
      </c>
      <c r="S6014" s="12"/>
    </row>
    <row r="6015" spans="1:19" ht="14.25" customHeight="1" x14ac:dyDescent="0.35">
      <c r="A6015" s="2" t="s">
        <v>12911</v>
      </c>
      <c r="B6015" s="2">
        <v>112878</v>
      </c>
      <c r="C6015" s="2" t="s">
        <v>19</v>
      </c>
      <c r="D6015" s="2" t="s">
        <v>20</v>
      </c>
      <c r="E6015" s="2">
        <v>1981.35</v>
      </c>
      <c r="F6015" s="2">
        <v>0.33</v>
      </c>
      <c r="G6015" s="2">
        <v>4</v>
      </c>
      <c r="H6015" s="3">
        <v>44947</v>
      </c>
      <c r="I6015" s="3">
        <v>44949</v>
      </c>
      <c r="J6015" s="2" t="s">
        <v>31</v>
      </c>
      <c r="K6015" s="2" t="s">
        <v>22</v>
      </c>
      <c r="L6015" s="2">
        <v>296.74</v>
      </c>
      <c r="M6015" s="2" t="s">
        <v>28</v>
      </c>
      <c r="N6015" s="11">
        <f>L6015/E6015*100</f>
        <v>14.976657329598508</v>
      </c>
      <c r="O6015" s="12" t="str">
        <f>IF(N6015&lt;10,"Low",IF(N6015&lt;20,"Med","High"))</f>
        <v>Med</v>
      </c>
      <c r="P6015" s="12">
        <f>sales*discount</f>
        <v>653.84550000000002</v>
      </c>
      <c r="Q6015" s="12">
        <f>sales-Discount_Values</f>
        <v>1327.5045</v>
      </c>
      <c r="R6015" s="12">
        <f>DATEDIF(order_date,delivery_date,"D")</f>
        <v>2</v>
      </c>
      <c r="S6015" s="12"/>
    </row>
    <row r="6016" spans="1:19" ht="14.25" customHeight="1" x14ac:dyDescent="0.35">
      <c r="A6016" s="2" t="s">
        <v>11406</v>
      </c>
      <c r="B6016" s="2">
        <v>111373</v>
      </c>
      <c r="C6016" s="2" t="s">
        <v>19</v>
      </c>
      <c r="D6016" s="2" t="s">
        <v>33</v>
      </c>
      <c r="E6016" s="2">
        <v>2291.4699999999998</v>
      </c>
      <c r="F6016" s="2">
        <v>0.37</v>
      </c>
      <c r="G6016" s="2">
        <v>9</v>
      </c>
      <c r="H6016" s="3">
        <v>45453</v>
      </c>
      <c r="I6016" s="3">
        <v>45457</v>
      </c>
      <c r="J6016" s="2" t="s">
        <v>21</v>
      </c>
      <c r="K6016" s="2" t="s">
        <v>22</v>
      </c>
      <c r="L6016" s="2">
        <v>343.19</v>
      </c>
      <c r="M6016" s="2" t="s">
        <v>39</v>
      </c>
      <c r="N6016" s="11">
        <f>L6016/E6016*100</f>
        <v>14.976848922307514</v>
      </c>
      <c r="O6016" s="12" t="str">
        <f>IF(N6016&lt;10,"Low",IF(N6016&lt;20,"Med","High"))</f>
        <v>Med</v>
      </c>
      <c r="P6016" s="12">
        <f>sales*discount</f>
        <v>847.84389999999996</v>
      </c>
      <c r="Q6016" s="12">
        <f>sales-Discount_Values</f>
        <v>1443.6261</v>
      </c>
      <c r="R6016" s="12">
        <f>DATEDIF(order_date,delivery_date,"D")</f>
        <v>4</v>
      </c>
      <c r="S6016" s="12"/>
    </row>
    <row r="6017" spans="1:19" ht="14.25" customHeight="1" x14ac:dyDescent="0.35">
      <c r="A6017" s="2" t="s">
        <v>8446</v>
      </c>
      <c r="B6017" s="2">
        <v>108413</v>
      </c>
      <c r="C6017" s="2" t="s">
        <v>25</v>
      </c>
      <c r="D6017" s="2" t="s">
        <v>36</v>
      </c>
      <c r="E6017" s="2">
        <v>1798.78</v>
      </c>
      <c r="F6017" s="2">
        <v>0.16</v>
      </c>
      <c r="G6017" s="2">
        <v>1</v>
      </c>
      <c r="H6017" s="3">
        <v>45261</v>
      </c>
      <c r="I6017" s="3">
        <v>45264</v>
      </c>
      <c r="J6017" s="2" t="s">
        <v>15</v>
      </c>
      <c r="K6017" s="2" t="s">
        <v>22</v>
      </c>
      <c r="L6017" s="2">
        <v>269.41000000000003</v>
      </c>
      <c r="M6017" s="2" t="s">
        <v>28</v>
      </c>
      <c r="N6017" s="11">
        <f>L6017/E6017*100</f>
        <v>14.97737355318605</v>
      </c>
      <c r="O6017" s="12" t="str">
        <f>IF(N6017&lt;10,"Low",IF(N6017&lt;20,"Med","High"))</f>
        <v>Med</v>
      </c>
      <c r="P6017" s="12">
        <f>sales*discount</f>
        <v>287.8048</v>
      </c>
      <c r="Q6017" s="12">
        <f>sales-Discount_Values</f>
        <v>1510.9751999999999</v>
      </c>
      <c r="R6017" s="12">
        <f>DATEDIF(order_date,delivery_date,"D")</f>
        <v>3</v>
      </c>
      <c r="S6017" s="12"/>
    </row>
    <row r="6018" spans="1:19" ht="14.25" customHeight="1" x14ac:dyDescent="0.35">
      <c r="A6018" s="2" t="s">
        <v>11642</v>
      </c>
      <c r="B6018" s="2">
        <v>111609</v>
      </c>
      <c r="C6018" s="2" t="s">
        <v>25</v>
      </c>
      <c r="D6018" s="2" t="s">
        <v>33</v>
      </c>
      <c r="E6018" s="2">
        <v>2856.51</v>
      </c>
      <c r="F6018" s="2">
        <v>0.19</v>
      </c>
      <c r="G6018" s="2">
        <v>7</v>
      </c>
      <c r="H6018" s="3">
        <v>45485</v>
      </c>
      <c r="I6018" s="3">
        <v>45491</v>
      </c>
      <c r="J6018" s="2" t="s">
        <v>21</v>
      </c>
      <c r="K6018" s="2" t="s">
        <v>16</v>
      </c>
      <c r="L6018" s="2">
        <v>427.93</v>
      </c>
      <c r="M6018" s="2" t="s">
        <v>34</v>
      </c>
      <c r="N6018" s="11">
        <f>L6018/E6018*100</f>
        <v>14.980868262320101</v>
      </c>
      <c r="O6018" s="12" t="str">
        <f>IF(N6018&lt;10,"Low",IF(N6018&lt;20,"Med","High"))</f>
        <v>Med</v>
      </c>
      <c r="P6018" s="12">
        <f>sales*discount</f>
        <v>542.73689999999999</v>
      </c>
      <c r="Q6018" s="12">
        <f>sales-Discount_Values</f>
        <v>2313.7731000000003</v>
      </c>
      <c r="R6018" s="12">
        <f>DATEDIF(order_date,delivery_date,"D")</f>
        <v>6</v>
      </c>
      <c r="S6018" s="12"/>
    </row>
    <row r="6019" spans="1:19" ht="14.25" customHeight="1" x14ac:dyDescent="0.35">
      <c r="A6019" s="2" t="s">
        <v>2646</v>
      </c>
      <c r="B6019" s="2">
        <v>102613</v>
      </c>
      <c r="C6019" s="2" t="s">
        <v>19</v>
      </c>
      <c r="D6019" s="2" t="s">
        <v>20</v>
      </c>
      <c r="E6019" s="2">
        <v>3038.22</v>
      </c>
      <c r="F6019" s="2">
        <v>0.36</v>
      </c>
      <c r="G6019" s="2">
        <v>2</v>
      </c>
      <c r="H6019" s="3">
        <v>45466</v>
      </c>
      <c r="I6019" s="3">
        <v>45469</v>
      </c>
      <c r="J6019" s="2" t="s">
        <v>15</v>
      </c>
      <c r="K6019" s="2" t="s">
        <v>27</v>
      </c>
      <c r="L6019" s="2">
        <v>455.18</v>
      </c>
      <c r="M6019" s="2" t="s">
        <v>34</v>
      </c>
      <c r="N6019" s="11">
        <f>L6019/E6019*100</f>
        <v>14.981798553100173</v>
      </c>
      <c r="O6019" s="12" t="str">
        <f>IF(N6019&lt;10,"Low",IF(N6019&lt;20,"Med","High"))</f>
        <v>Med</v>
      </c>
      <c r="P6019" s="12">
        <f>sales*discount</f>
        <v>1093.7592</v>
      </c>
      <c r="Q6019" s="12">
        <f>sales-Discount_Values</f>
        <v>1944.4607999999998</v>
      </c>
      <c r="R6019" s="12">
        <f>DATEDIF(order_date,delivery_date,"D")</f>
        <v>3</v>
      </c>
      <c r="S6019" s="12"/>
    </row>
    <row r="6020" spans="1:19" ht="14.25" customHeight="1" x14ac:dyDescent="0.35">
      <c r="A6020" s="2" t="s">
        <v>10873</v>
      </c>
      <c r="B6020" s="2">
        <v>110840</v>
      </c>
      <c r="C6020" s="2" t="s">
        <v>41</v>
      </c>
      <c r="D6020" s="2" t="s">
        <v>26</v>
      </c>
      <c r="E6020" s="2">
        <v>1629.46</v>
      </c>
      <c r="F6020" s="2">
        <v>0.34</v>
      </c>
      <c r="G6020" s="2">
        <v>1</v>
      </c>
      <c r="H6020" s="3">
        <v>45099</v>
      </c>
      <c r="I6020" s="3">
        <v>45100</v>
      </c>
      <c r="J6020" s="2" t="s">
        <v>21</v>
      </c>
      <c r="K6020" s="2" t="s">
        <v>22</v>
      </c>
      <c r="L6020" s="2">
        <v>244.13</v>
      </c>
      <c r="M6020" s="2" t="s">
        <v>34</v>
      </c>
      <c r="N6020" s="11">
        <f>L6020/E6020*100</f>
        <v>14.982264062941098</v>
      </c>
      <c r="O6020" s="12" t="str">
        <f>IF(N6020&lt;10,"Low",IF(N6020&lt;20,"Med","High"))</f>
        <v>Med</v>
      </c>
      <c r="P6020" s="12">
        <f>sales*discount</f>
        <v>554.01640000000009</v>
      </c>
      <c r="Q6020" s="12">
        <f>sales-Discount_Values</f>
        <v>1075.4436000000001</v>
      </c>
      <c r="R6020" s="12">
        <f>DATEDIF(order_date,delivery_date,"D")</f>
        <v>1</v>
      </c>
      <c r="S6020" s="12"/>
    </row>
    <row r="6021" spans="1:19" ht="14.25" customHeight="1" x14ac:dyDescent="0.35">
      <c r="A6021" s="2" t="s">
        <v>13953</v>
      </c>
      <c r="B6021" s="2">
        <v>113920</v>
      </c>
      <c r="C6021" s="2" t="s">
        <v>13</v>
      </c>
      <c r="D6021" s="2" t="s">
        <v>36</v>
      </c>
      <c r="E6021" s="2">
        <v>2653.47</v>
      </c>
      <c r="F6021" s="2">
        <v>0.48</v>
      </c>
      <c r="G6021" s="2">
        <v>3</v>
      </c>
      <c r="H6021" s="3">
        <v>45481</v>
      </c>
      <c r="I6021" s="3">
        <v>45484</v>
      </c>
      <c r="J6021" s="2" t="s">
        <v>31</v>
      </c>
      <c r="K6021" s="2" t="s">
        <v>16</v>
      </c>
      <c r="L6021" s="2">
        <v>397.55</v>
      </c>
      <c r="M6021" s="2" t="s">
        <v>48</v>
      </c>
      <c r="N6021" s="11">
        <f>L6021/E6021*100</f>
        <v>14.982268501245541</v>
      </c>
      <c r="O6021" s="12" t="str">
        <f>IF(N6021&lt;10,"Low",IF(N6021&lt;20,"Med","High"))</f>
        <v>Med</v>
      </c>
      <c r="P6021" s="12">
        <f>sales*discount</f>
        <v>1273.6655999999998</v>
      </c>
      <c r="Q6021" s="12">
        <f>sales-Discount_Values</f>
        <v>1379.8044</v>
      </c>
      <c r="R6021" s="12">
        <f>DATEDIF(order_date,delivery_date,"D")</f>
        <v>3</v>
      </c>
      <c r="S6021" s="12"/>
    </row>
    <row r="6022" spans="1:19" ht="14.25" customHeight="1" x14ac:dyDescent="0.35">
      <c r="A6022" s="2" t="s">
        <v>15083</v>
      </c>
      <c r="B6022" s="2">
        <v>115050</v>
      </c>
      <c r="C6022" s="2" t="s">
        <v>13</v>
      </c>
      <c r="D6022" s="2" t="s">
        <v>20</v>
      </c>
      <c r="E6022" s="2">
        <v>4891.45</v>
      </c>
      <c r="F6022" s="2">
        <v>0.15</v>
      </c>
      <c r="G6022" s="2">
        <v>9</v>
      </c>
      <c r="H6022" s="3">
        <v>45373</v>
      </c>
      <c r="I6022" s="3">
        <v>45376</v>
      </c>
      <c r="J6022" s="2" t="s">
        <v>15</v>
      </c>
      <c r="K6022" s="2" t="s">
        <v>16</v>
      </c>
      <c r="L6022" s="2">
        <v>733.06</v>
      </c>
      <c r="M6022" s="2" t="s">
        <v>34</v>
      </c>
      <c r="N6022" s="11">
        <f>L6022/E6022*100</f>
        <v>14.986558178045364</v>
      </c>
      <c r="O6022" s="12" t="str">
        <f>IF(N6022&lt;10,"Low",IF(N6022&lt;20,"Med","High"))</f>
        <v>Med</v>
      </c>
      <c r="P6022" s="12">
        <f>sales*discount</f>
        <v>733.71749999999997</v>
      </c>
      <c r="Q6022" s="12">
        <f>sales-Discount_Values</f>
        <v>4157.7325000000001</v>
      </c>
      <c r="R6022" s="12">
        <f>DATEDIF(order_date,delivery_date,"D")</f>
        <v>3</v>
      </c>
      <c r="S6022" s="12"/>
    </row>
    <row r="6023" spans="1:19" ht="14.25" customHeight="1" x14ac:dyDescent="0.35">
      <c r="A6023" s="2" t="s">
        <v>3566</v>
      </c>
      <c r="B6023" s="2">
        <v>103533</v>
      </c>
      <c r="C6023" s="2" t="s">
        <v>41</v>
      </c>
      <c r="D6023" s="2" t="s">
        <v>26</v>
      </c>
      <c r="E6023" s="2">
        <v>1696.82</v>
      </c>
      <c r="F6023" s="2">
        <v>0.18</v>
      </c>
      <c r="G6023" s="2">
        <v>2</v>
      </c>
      <c r="H6023" s="3">
        <v>45238</v>
      </c>
      <c r="I6023" s="3">
        <v>45242</v>
      </c>
      <c r="J6023" s="2" t="s">
        <v>31</v>
      </c>
      <c r="K6023" s="2" t="s">
        <v>22</v>
      </c>
      <c r="L6023" s="2">
        <v>254.3</v>
      </c>
      <c r="M6023" s="2" t="s">
        <v>28</v>
      </c>
      <c r="N6023" s="11">
        <f>L6023/E6023*100</f>
        <v>14.986857769238931</v>
      </c>
      <c r="O6023" s="12" t="str">
        <f>IF(N6023&lt;10,"Low",IF(N6023&lt;20,"Med","High"))</f>
        <v>Med</v>
      </c>
      <c r="P6023" s="12">
        <f>sales*discount</f>
        <v>305.42759999999998</v>
      </c>
      <c r="Q6023" s="12">
        <f>sales-Discount_Values</f>
        <v>1391.3924</v>
      </c>
      <c r="R6023" s="12">
        <f>DATEDIF(order_date,delivery_date,"D")</f>
        <v>4</v>
      </c>
      <c r="S6023" s="12"/>
    </row>
    <row r="6024" spans="1:19" ht="14.25" customHeight="1" x14ac:dyDescent="0.35">
      <c r="A6024" s="2" t="s">
        <v>12826</v>
      </c>
      <c r="B6024" s="2">
        <v>112793</v>
      </c>
      <c r="C6024" s="2" t="s">
        <v>13</v>
      </c>
      <c r="D6024" s="2" t="s">
        <v>14</v>
      </c>
      <c r="E6024" s="2">
        <v>242.61</v>
      </c>
      <c r="F6024" s="2">
        <v>0.14000000000000001</v>
      </c>
      <c r="G6024" s="2">
        <v>9</v>
      </c>
      <c r="H6024" s="3">
        <v>45213</v>
      </c>
      <c r="I6024" s="3">
        <v>45219</v>
      </c>
      <c r="J6024" s="2" t="s">
        <v>15</v>
      </c>
      <c r="K6024" s="2" t="s">
        <v>22</v>
      </c>
      <c r="L6024" s="2">
        <v>36.36</v>
      </c>
      <c r="M6024" s="2" t="s">
        <v>17</v>
      </c>
      <c r="N6024" s="11">
        <f>L6024/E6024*100</f>
        <v>14.987016198837638</v>
      </c>
      <c r="O6024" s="12" t="str">
        <f>IF(N6024&lt;10,"Low",IF(N6024&lt;20,"Med","High"))</f>
        <v>Med</v>
      </c>
      <c r="P6024" s="12">
        <f>sales*discount</f>
        <v>33.965400000000002</v>
      </c>
      <c r="Q6024" s="12">
        <f>sales-Discount_Values</f>
        <v>208.64460000000003</v>
      </c>
      <c r="R6024" s="12">
        <f>DATEDIF(order_date,delivery_date,"D")</f>
        <v>6</v>
      </c>
      <c r="S6024" s="12"/>
    </row>
    <row r="6025" spans="1:19" ht="14.25" customHeight="1" x14ac:dyDescent="0.35">
      <c r="A6025" s="2" t="s">
        <v>6499</v>
      </c>
      <c r="B6025" s="2">
        <v>106466</v>
      </c>
      <c r="C6025" s="2" t="s">
        <v>13</v>
      </c>
      <c r="D6025" s="2" t="s">
        <v>20</v>
      </c>
      <c r="E6025" s="2">
        <v>2679.33</v>
      </c>
      <c r="F6025" s="2">
        <v>0.05</v>
      </c>
      <c r="G6025" s="2">
        <v>6</v>
      </c>
      <c r="H6025" s="3">
        <v>45538</v>
      </c>
      <c r="I6025" s="3">
        <v>45541</v>
      </c>
      <c r="J6025" s="2" t="s">
        <v>31</v>
      </c>
      <c r="K6025" s="2" t="s">
        <v>27</v>
      </c>
      <c r="L6025" s="2">
        <v>401.57</v>
      </c>
      <c r="M6025" s="2" t="s">
        <v>34</v>
      </c>
      <c r="N6025" s="11">
        <f>L6025/E6025*100</f>
        <v>14.987702149417952</v>
      </c>
      <c r="O6025" s="12" t="str">
        <f>IF(N6025&lt;10,"Low",IF(N6025&lt;20,"Med","High"))</f>
        <v>Med</v>
      </c>
      <c r="P6025" s="12">
        <f>sales*discount</f>
        <v>133.9665</v>
      </c>
      <c r="Q6025" s="12">
        <f>sales-Discount_Values</f>
        <v>2545.3634999999999</v>
      </c>
      <c r="R6025" s="12">
        <f>DATEDIF(order_date,delivery_date,"D")</f>
        <v>3</v>
      </c>
      <c r="S6025" s="12"/>
    </row>
    <row r="6026" spans="1:19" ht="14.25" customHeight="1" x14ac:dyDescent="0.35">
      <c r="A6026" s="2" t="s">
        <v>2895</v>
      </c>
      <c r="B6026" s="2">
        <v>102862</v>
      </c>
      <c r="C6026" s="2" t="s">
        <v>13</v>
      </c>
      <c r="D6026" s="2" t="s">
        <v>14</v>
      </c>
      <c r="E6026" s="2">
        <v>4904.3500000000004</v>
      </c>
      <c r="F6026" s="2">
        <v>0.08</v>
      </c>
      <c r="G6026" s="2">
        <v>7</v>
      </c>
      <c r="H6026" s="3">
        <v>45584</v>
      </c>
      <c r="I6026" s="3">
        <v>45591</v>
      </c>
      <c r="J6026" s="2" t="s">
        <v>21</v>
      </c>
      <c r="K6026" s="2" t="s">
        <v>27</v>
      </c>
      <c r="L6026" s="2">
        <v>735.06</v>
      </c>
      <c r="M6026" s="2" t="s">
        <v>17</v>
      </c>
      <c r="N6026" s="11">
        <f>L6026/E6026*100</f>
        <v>14.987918888333823</v>
      </c>
      <c r="O6026" s="12" t="str">
        <f>IF(N6026&lt;10,"Low",IF(N6026&lt;20,"Med","High"))</f>
        <v>Med</v>
      </c>
      <c r="P6026" s="12">
        <f>sales*discount</f>
        <v>392.34800000000001</v>
      </c>
      <c r="Q6026" s="12">
        <f>sales-Discount_Values</f>
        <v>4512.0020000000004</v>
      </c>
      <c r="R6026" s="12">
        <f>DATEDIF(order_date,delivery_date,"D")</f>
        <v>7</v>
      </c>
      <c r="S6026" s="12"/>
    </row>
    <row r="6027" spans="1:19" ht="14.25" customHeight="1" x14ac:dyDescent="0.35">
      <c r="A6027" s="2" t="s">
        <v>8995</v>
      </c>
      <c r="B6027" s="2">
        <v>108962</v>
      </c>
      <c r="C6027" s="2" t="s">
        <v>25</v>
      </c>
      <c r="D6027" s="2" t="s">
        <v>36</v>
      </c>
      <c r="E6027" s="2">
        <v>249.76</v>
      </c>
      <c r="F6027" s="2">
        <v>0.49</v>
      </c>
      <c r="G6027" s="2">
        <v>7</v>
      </c>
      <c r="H6027" s="3">
        <v>44980</v>
      </c>
      <c r="I6027" s="3">
        <v>44982</v>
      </c>
      <c r="J6027" s="2" t="s">
        <v>15</v>
      </c>
      <c r="K6027" s="2" t="s">
        <v>27</v>
      </c>
      <c r="L6027" s="2">
        <v>37.450000000000003</v>
      </c>
      <c r="M6027" s="2" t="s">
        <v>28</v>
      </c>
      <c r="N6027" s="11">
        <f>L6027/E6027*100</f>
        <v>14.994394618834084</v>
      </c>
      <c r="O6027" s="12" t="str">
        <f>IF(N6027&lt;10,"Low",IF(N6027&lt;20,"Med","High"))</f>
        <v>Med</v>
      </c>
      <c r="P6027" s="12">
        <f>sales*discount</f>
        <v>122.38239999999999</v>
      </c>
      <c r="Q6027" s="12">
        <f>sales-Discount_Values</f>
        <v>127.3776</v>
      </c>
      <c r="R6027" s="12">
        <f>DATEDIF(order_date,delivery_date,"D")</f>
        <v>2</v>
      </c>
      <c r="S6027" s="12"/>
    </row>
    <row r="6028" spans="1:19" ht="14.25" customHeight="1" x14ac:dyDescent="0.35">
      <c r="A6028" s="2" t="s">
        <v>13840</v>
      </c>
      <c r="B6028" s="2">
        <v>113807</v>
      </c>
      <c r="C6028" s="2" t="s">
        <v>13</v>
      </c>
      <c r="D6028" s="2" t="s">
        <v>33</v>
      </c>
      <c r="E6028" s="2">
        <v>3319.82</v>
      </c>
      <c r="F6028" s="2">
        <v>0.43</v>
      </c>
      <c r="G6028" s="2">
        <v>6</v>
      </c>
      <c r="H6028" s="3">
        <v>45302</v>
      </c>
      <c r="I6028" s="3">
        <v>45304</v>
      </c>
      <c r="J6028" s="2" t="s">
        <v>21</v>
      </c>
      <c r="K6028" s="2" t="s">
        <v>22</v>
      </c>
      <c r="L6028" s="2">
        <v>497.81</v>
      </c>
      <c r="M6028" s="2" t="s">
        <v>28</v>
      </c>
      <c r="N6028" s="11">
        <f>L6028/E6028*100</f>
        <v>14.995090095246127</v>
      </c>
      <c r="O6028" s="12" t="str">
        <f>IF(N6028&lt;10,"Low",IF(N6028&lt;20,"Med","High"))</f>
        <v>Med</v>
      </c>
      <c r="P6028" s="12">
        <f>sales*discount</f>
        <v>1427.5226</v>
      </c>
      <c r="Q6028" s="12">
        <f>sales-Discount_Values</f>
        <v>1892.2974000000002</v>
      </c>
      <c r="R6028" s="12">
        <f>DATEDIF(order_date,delivery_date,"D")</f>
        <v>2</v>
      </c>
      <c r="S6028" s="12"/>
    </row>
    <row r="6029" spans="1:19" ht="14.25" customHeight="1" x14ac:dyDescent="0.35">
      <c r="A6029" s="2" t="s">
        <v>518</v>
      </c>
      <c r="B6029" s="2">
        <v>100485</v>
      </c>
      <c r="C6029" s="2" t="s">
        <v>41</v>
      </c>
      <c r="D6029" s="2" t="s">
        <v>36</v>
      </c>
      <c r="E6029" s="2">
        <v>4878</v>
      </c>
      <c r="F6029" s="2">
        <v>0.28999999999999998</v>
      </c>
      <c r="G6029" s="2">
        <v>5</v>
      </c>
      <c r="H6029" s="3">
        <v>45370</v>
      </c>
      <c r="I6029" s="3">
        <v>45373</v>
      </c>
      <c r="J6029" s="2" t="s">
        <v>15</v>
      </c>
      <c r="K6029" s="2" t="s">
        <v>27</v>
      </c>
      <c r="L6029" s="2">
        <v>731.64</v>
      </c>
      <c r="M6029" s="2" t="s">
        <v>34</v>
      </c>
      <c r="N6029" s="11">
        <f>L6029/E6029*100</f>
        <v>14.998769987699875</v>
      </c>
      <c r="O6029" s="12" t="str">
        <f>IF(N6029&lt;10,"Low",IF(N6029&lt;20,"Med","High"))</f>
        <v>Med</v>
      </c>
      <c r="P6029" s="12">
        <f>sales*discount</f>
        <v>1414.62</v>
      </c>
      <c r="Q6029" s="12">
        <f>sales-Discount_Values</f>
        <v>3463.38</v>
      </c>
      <c r="R6029" s="12">
        <f>DATEDIF(order_date,delivery_date,"D")</f>
        <v>3</v>
      </c>
      <c r="S6029" s="12"/>
    </row>
    <row r="6030" spans="1:19" ht="14.25" customHeight="1" x14ac:dyDescent="0.35">
      <c r="A6030" s="2" t="s">
        <v>5513</v>
      </c>
      <c r="B6030" s="2">
        <v>105480</v>
      </c>
      <c r="C6030" s="2" t="s">
        <v>25</v>
      </c>
      <c r="D6030" s="2" t="s">
        <v>14</v>
      </c>
      <c r="E6030" s="2">
        <v>1172.04</v>
      </c>
      <c r="F6030" s="2">
        <v>0.1</v>
      </c>
      <c r="G6030" s="2">
        <v>8</v>
      </c>
      <c r="H6030" s="3">
        <v>45512</v>
      </c>
      <c r="I6030" s="3">
        <v>45515</v>
      </c>
      <c r="J6030" s="2" t="s">
        <v>15</v>
      </c>
      <c r="K6030" s="2" t="s">
        <v>27</v>
      </c>
      <c r="L6030" s="2">
        <v>175.8</v>
      </c>
      <c r="M6030" s="2" t="s">
        <v>23</v>
      </c>
      <c r="N6030" s="11">
        <f>L6030/E6030*100</f>
        <v>14.999488072079453</v>
      </c>
      <c r="O6030" s="12" t="str">
        <f>IF(N6030&lt;10,"Low",IF(N6030&lt;20,"Med","High"))</f>
        <v>Med</v>
      </c>
      <c r="P6030" s="12">
        <f>sales*discount</f>
        <v>117.20400000000001</v>
      </c>
      <c r="Q6030" s="12">
        <f>sales-Discount_Values</f>
        <v>1054.836</v>
      </c>
      <c r="R6030" s="12">
        <f>DATEDIF(order_date,delivery_date,"D")</f>
        <v>3</v>
      </c>
      <c r="S6030" s="12"/>
    </row>
    <row r="6031" spans="1:19" ht="14.25" customHeight="1" x14ac:dyDescent="0.35">
      <c r="A6031" s="2" t="s">
        <v>139</v>
      </c>
      <c r="B6031" s="2">
        <v>100106</v>
      </c>
      <c r="C6031" s="2" t="s">
        <v>41</v>
      </c>
      <c r="D6031" s="2" t="s">
        <v>20</v>
      </c>
      <c r="E6031" s="2">
        <v>4399.7299999999996</v>
      </c>
      <c r="F6031" s="2">
        <v>0.49</v>
      </c>
      <c r="G6031" s="2">
        <v>2</v>
      </c>
      <c r="H6031" s="3">
        <v>45328</v>
      </c>
      <c r="I6031" s="3">
        <v>45333</v>
      </c>
      <c r="J6031" s="2" t="s">
        <v>31</v>
      </c>
      <c r="K6031" s="2" t="s">
        <v>27</v>
      </c>
      <c r="L6031" s="2">
        <v>660.08</v>
      </c>
      <c r="M6031" s="2" t="s">
        <v>28</v>
      </c>
      <c r="N6031" s="11">
        <f>L6031/E6031*100</f>
        <v>15.002738804426638</v>
      </c>
      <c r="O6031" s="12" t="str">
        <f>IF(N6031&lt;10,"Low",IF(N6031&lt;20,"Med","High"))</f>
        <v>Med</v>
      </c>
      <c r="P6031" s="12">
        <f>sales*discount</f>
        <v>2155.8676999999998</v>
      </c>
      <c r="Q6031" s="12">
        <f>sales-Discount_Values</f>
        <v>2243.8622999999998</v>
      </c>
      <c r="R6031" s="12">
        <f>DATEDIF(order_date,delivery_date,"D")</f>
        <v>5</v>
      </c>
      <c r="S6031" s="12"/>
    </row>
    <row r="6032" spans="1:19" ht="14.25" customHeight="1" x14ac:dyDescent="0.35">
      <c r="A6032" s="2" t="s">
        <v>3766</v>
      </c>
      <c r="B6032" s="2">
        <v>103733</v>
      </c>
      <c r="C6032" s="2" t="s">
        <v>25</v>
      </c>
      <c r="D6032" s="2" t="s">
        <v>33</v>
      </c>
      <c r="E6032" s="2">
        <v>1600.81</v>
      </c>
      <c r="F6032" s="2">
        <v>0.3</v>
      </c>
      <c r="G6032" s="2">
        <v>5</v>
      </c>
      <c r="H6032" s="3">
        <v>45491</v>
      </c>
      <c r="I6032" s="3">
        <v>45496</v>
      </c>
      <c r="J6032" s="2" t="s">
        <v>21</v>
      </c>
      <c r="K6032" s="2" t="s">
        <v>27</v>
      </c>
      <c r="L6032" s="2">
        <v>240.17</v>
      </c>
      <c r="M6032" s="2" t="s">
        <v>39</v>
      </c>
      <c r="N6032" s="11">
        <f>L6032/E6032*100</f>
        <v>15.00302971620617</v>
      </c>
      <c r="O6032" s="12" t="str">
        <f>IF(N6032&lt;10,"Low",IF(N6032&lt;20,"Med","High"))</f>
        <v>Med</v>
      </c>
      <c r="P6032" s="12">
        <f>sales*discount</f>
        <v>480.24299999999994</v>
      </c>
      <c r="Q6032" s="12">
        <f>sales-Discount_Values</f>
        <v>1120.567</v>
      </c>
      <c r="R6032" s="12">
        <f>DATEDIF(order_date,delivery_date,"D")</f>
        <v>5</v>
      </c>
      <c r="S6032" s="12"/>
    </row>
    <row r="6033" spans="1:19" ht="14.25" customHeight="1" x14ac:dyDescent="0.35">
      <c r="A6033" s="2" t="s">
        <v>4156</v>
      </c>
      <c r="B6033" s="2">
        <v>104123</v>
      </c>
      <c r="C6033" s="2" t="s">
        <v>41</v>
      </c>
      <c r="D6033" s="2" t="s">
        <v>33</v>
      </c>
      <c r="E6033" s="2">
        <v>2515.94</v>
      </c>
      <c r="F6033" s="2">
        <v>0.13</v>
      </c>
      <c r="G6033" s="2">
        <v>8</v>
      </c>
      <c r="H6033" s="3">
        <v>45287</v>
      </c>
      <c r="I6033" s="3">
        <v>45290</v>
      </c>
      <c r="J6033" s="2" t="s">
        <v>31</v>
      </c>
      <c r="K6033" s="2" t="s">
        <v>16</v>
      </c>
      <c r="L6033" s="2">
        <v>377.56</v>
      </c>
      <c r="M6033" s="2" t="s">
        <v>34</v>
      </c>
      <c r="N6033" s="11">
        <f>L6033/E6033*100</f>
        <v>15.006717171315692</v>
      </c>
      <c r="O6033" s="12" t="str">
        <f>IF(N6033&lt;10,"Low",IF(N6033&lt;20,"Med","High"))</f>
        <v>Med</v>
      </c>
      <c r="P6033" s="12">
        <f>sales*discount</f>
        <v>327.07220000000001</v>
      </c>
      <c r="Q6033" s="12">
        <f>sales-Discount_Values</f>
        <v>2188.8678</v>
      </c>
      <c r="R6033" s="12">
        <f>DATEDIF(order_date,delivery_date,"D")</f>
        <v>3</v>
      </c>
      <c r="S6033" s="12"/>
    </row>
    <row r="6034" spans="1:19" ht="14.25" customHeight="1" x14ac:dyDescent="0.35">
      <c r="A6034" s="2" t="s">
        <v>10286</v>
      </c>
      <c r="B6034" s="2">
        <v>110253</v>
      </c>
      <c r="C6034" s="2" t="s">
        <v>41</v>
      </c>
      <c r="D6034" s="2" t="s">
        <v>20</v>
      </c>
      <c r="E6034" s="2">
        <v>927.77</v>
      </c>
      <c r="F6034" s="2">
        <v>0.19</v>
      </c>
      <c r="G6034" s="2">
        <v>9</v>
      </c>
      <c r="H6034" s="3">
        <v>45110</v>
      </c>
      <c r="I6034" s="3">
        <v>45117</v>
      </c>
      <c r="J6034" s="2" t="s">
        <v>15</v>
      </c>
      <c r="K6034" s="2" t="s">
        <v>27</v>
      </c>
      <c r="L6034" s="2">
        <v>139.24</v>
      </c>
      <c r="M6034" s="2" t="s">
        <v>23</v>
      </c>
      <c r="N6034" s="11">
        <f>L6034/E6034*100</f>
        <v>15.00803000743719</v>
      </c>
      <c r="O6034" s="12" t="str">
        <f>IF(N6034&lt;10,"Low",IF(N6034&lt;20,"Med","High"))</f>
        <v>Med</v>
      </c>
      <c r="P6034" s="12">
        <f>sales*discount</f>
        <v>176.27629999999999</v>
      </c>
      <c r="Q6034" s="12">
        <f>sales-Discount_Values</f>
        <v>751.49369999999999</v>
      </c>
      <c r="R6034" s="12">
        <f>DATEDIF(order_date,delivery_date,"D")</f>
        <v>7</v>
      </c>
      <c r="S6034" s="12"/>
    </row>
    <row r="6035" spans="1:19" ht="14.25" customHeight="1" x14ac:dyDescent="0.35">
      <c r="A6035" s="2" t="s">
        <v>12843</v>
      </c>
      <c r="B6035" s="2">
        <v>112810</v>
      </c>
      <c r="C6035" s="2" t="s">
        <v>13</v>
      </c>
      <c r="D6035" s="2" t="s">
        <v>20</v>
      </c>
      <c r="E6035" s="2">
        <v>4536.53</v>
      </c>
      <c r="F6035" s="2">
        <v>0.06</v>
      </c>
      <c r="G6035" s="2">
        <v>6</v>
      </c>
      <c r="H6035" s="3">
        <v>45342</v>
      </c>
      <c r="I6035" s="3">
        <v>45344</v>
      </c>
      <c r="J6035" s="2" t="s">
        <v>15</v>
      </c>
      <c r="K6035" s="2" t="s">
        <v>22</v>
      </c>
      <c r="L6035" s="2">
        <v>681.2</v>
      </c>
      <c r="M6035" s="2" t="s">
        <v>48</v>
      </c>
      <c r="N6035" s="11">
        <f>L6035/E6035*100</f>
        <v>15.015882183078258</v>
      </c>
      <c r="O6035" s="12" t="str">
        <f>IF(N6035&lt;10,"Low",IF(N6035&lt;20,"Med","High"))</f>
        <v>Med</v>
      </c>
      <c r="P6035" s="12">
        <f>sales*discount</f>
        <v>272.1918</v>
      </c>
      <c r="Q6035" s="12">
        <f>sales-Discount_Values</f>
        <v>4264.3382000000001</v>
      </c>
      <c r="R6035" s="12">
        <f>DATEDIF(order_date,delivery_date,"D")</f>
        <v>2</v>
      </c>
      <c r="S6035" s="12"/>
    </row>
    <row r="6036" spans="1:19" ht="14.25" customHeight="1" x14ac:dyDescent="0.35">
      <c r="A6036" s="2" t="s">
        <v>2134</v>
      </c>
      <c r="B6036" s="2">
        <v>102101</v>
      </c>
      <c r="C6036" s="2" t="s">
        <v>25</v>
      </c>
      <c r="D6036" s="2" t="s">
        <v>20</v>
      </c>
      <c r="E6036" s="2">
        <v>1593.85</v>
      </c>
      <c r="F6036" s="2">
        <v>0.14000000000000001</v>
      </c>
      <c r="G6036" s="2">
        <v>8</v>
      </c>
      <c r="H6036" s="3">
        <v>45592</v>
      </c>
      <c r="I6036" s="3">
        <v>45596</v>
      </c>
      <c r="J6036" s="2" t="s">
        <v>31</v>
      </c>
      <c r="K6036" s="2" t="s">
        <v>27</v>
      </c>
      <c r="L6036" s="2">
        <v>239.34</v>
      </c>
      <c r="M6036" s="2" t="s">
        <v>17</v>
      </c>
      <c r="N6036" s="11">
        <f>L6036/E6036*100</f>
        <v>15.016469554851462</v>
      </c>
      <c r="O6036" s="12" t="str">
        <f>IF(N6036&lt;10,"Low",IF(N6036&lt;20,"Med","High"))</f>
        <v>Med</v>
      </c>
      <c r="P6036" s="12">
        <f>sales*discount</f>
        <v>223.13900000000001</v>
      </c>
      <c r="Q6036" s="12">
        <f>sales-Discount_Values</f>
        <v>1370.7109999999998</v>
      </c>
      <c r="R6036" s="12">
        <f>DATEDIF(order_date,delivery_date,"D")</f>
        <v>4</v>
      </c>
      <c r="S6036" s="12"/>
    </row>
    <row r="6037" spans="1:19" ht="14.25" customHeight="1" x14ac:dyDescent="0.35">
      <c r="A6037" s="2" t="s">
        <v>10958</v>
      </c>
      <c r="B6037" s="2">
        <v>110925</v>
      </c>
      <c r="C6037" s="2" t="s">
        <v>19</v>
      </c>
      <c r="D6037" s="2" t="s">
        <v>36</v>
      </c>
      <c r="E6037" s="2">
        <v>3298.98</v>
      </c>
      <c r="F6037" s="2">
        <v>0.16</v>
      </c>
      <c r="G6037" s="2">
        <v>4</v>
      </c>
      <c r="H6037" s="3">
        <v>45114</v>
      </c>
      <c r="I6037" s="3">
        <v>45121</v>
      </c>
      <c r="J6037" s="2" t="s">
        <v>21</v>
      </c>
      <c r="K6037" s="2" t="s">
        <v>22</v>
      </c>
      <c r="L6037" s="2">
        <v>495.42</v>
      </c>
      <c r="M6037" s="2" t="s">
        <v>28</v>
      </c>
      <c r="N6037" s="11">
        <f>L6037/E6037*100</f>
        <v>15.017369004965172</v>
      </c>
      <c r="O6037" s="12" t="str">
        <f>IF(N6037&lt;10,"Low",IF(N6037&lt;20,"Med","High"))</f>
        <v>Med</v>
      </c>
      <c r="P6037" s="12">
        <f>sales*discount</f>
        <v>527.83680000000004</v>
      </c>
      <c r="Q6037" s="12">
        <f>sales-Discount_Values</f>
        <v>2771.1432</v>
      </c>
      <c r="R6037" s="12">
        <f>DATEDIF(order_date,delivery_date,"D")</f>
        <v>7</v>
      </c>
      <c r="S6037" s="12"/>
    </row>
    <row r="6038" spans="1:19" ht="14.25" customHeight="1" x14ac:dyDescent="0.35">
      <c r="A6038" s="2" t="s">
        <v>3034</v>
      </c>
      <c r="B6038" s="2">
        <v>103001</v>
      </c>
      <c r="C6038" s="2" t="s">
        <v>41</v>
      </c>
      <c r="D6038" s="2" t="s">
        <v>14</v>
      </c>
      <c r="E6038" s="2">
        <v>1620.44</v>
      </c>
      <c r="F6038" s="2">
        <v>0.04</v>
      </c>
      <c r="G6038" s="2">
        <v>4</v>
      </c>
      <c r="H6038" s="3">
        <v>44979</v>
      </c>
      <c r="I6038" s="3">
        <v>44984</v>
      </c>
      <c r="J6038" s="2" t="s">
        <v>31</v>
      </c>
      <c r="K6038" s="2" t="s">
        <v>27</v>
      </c>
      <c r="L6038" s="2">
        <v>243.39</v>
      </c>
      <c r="M6038" s="2" t="s">
        <v>39</v>
      </c>
      <c r="N6038" s="11">
        <f>L6038/E6038*100</f>
        <v>15.01999456937622</v>
      </c>
      <c r="O6038" s="12" t="str">
        <f>IF(N6038&lt;10,"Low",IF(N6038&lt;20,"Med","High"))</f>
        <v>Med</v>
      </c>
      <c r="P6038" s="12">
        <f>sales*discount</f>
        <v>64.817599999999999</v>
      </c>
      <c r="Q6038" s="12">
        <f>sales-Discount_Values</f>
        <v>1555.6224</v>
      </c>
      <c r="R6038" s="12">
        <f>DATEDIF(order_date,delivery_date,"D")</f>
        <v>5</v>
      </c>
      <c r="S6038" s="12"/>
    </row>
    <row r="6039" spans="1:19" ht="14.25" customHeight="1" x14ac:dyDescent="0.35">
      <c r="A6039" s="2" t="s">
        <v>6762</v>
      </c>
      <c r="B6039" s="2">
        <v>106729</v>
      </c>
      <c r="C6039" s="2" t="s">
        <v>13</v>
      </c>
      <c r="D6039" s="2" t="s">
        <v>20</v>
      </c>
      <c r="E6039" s="2">
        <v>2790.87</v>
      </c>
      <c r="F6039" s="2">
        <v>0.48</v>
      </c>
      <c r="G6039" s="2">
        <v>1</v>
      </c>
      <c r="H6039" s="3">
        <v>44938</v>
      </c>
      <c r="I6039" s="3">
        <v>44939</v>
      </c>
      <c r="J6039" s="2" t="s">
        <v>15</v>
      </c>
      <c r="K6039" s="2" t="s">
        <v>22</v>
      </c>
      <c r="L6039" s="2">
        <v>419.2</v>
      </c>
      <c r="M6039" s="2" t="s">
        <v>23</v>
      </c>
      <c r="N6039" s="11">
        <f>L6039/E6039*100</f>
        <v>15.020405823273746</v>
      </c>
      <c r="O6039" s="12" t="str">
        <f>IF(N6039&lt;10,"Low",IF(N6039&lt;20,"Med","High"))</f>
        <v>Med</v>
      </c>
      <c r="P6039" s="12">
        <f>sales*discount</f>
        <v>1339.6175999999998</v>
      </c>
      <c r="Q6039" s="12">
        <f>sales-Discount_Values</f>
        <v>1451.2524000000001</v>
      </c>
      <c r="R6039" s="12">
        <f>DATEDIF(order_date,delivery_date,"D")</f>
        <v>1</v>
      </c>
      <c r="S6039" s="12"/>
    </row>
    <row r="6040" spans="1:19" ht="14.25" customHeight="1" x14ac:dyDescent="0.35">
      <c r="A6040" s="2" t="s">
        <v>1929</v>
      </c>
      <c r="B6040" s="2">
        <v>101896</v>
      </c>
      <c r="C6040" s="2" t="s">
        <v>41</v>
      </c>
      <c r="D6040" s="2" t="s">
        <v>20</v>
      </c>
      <c r="E6040" s="2">
        <v>1145.51</v>
      </c>
      <c r="F6040" s="2">
        <v>0.34</v>
      </c>
      <c r="G6040" s="2">
        <v>4</v>
      </c>
      <c r="H6040" s="3">
        <v>45072</v>
      </c>
      <c r="I6040" s="3">
        <v>45079</v>
      </c>
      <c r="J6040" s="2" t="s">
        <v>31</v>
      </c>
      <c r="K6040" s="2" t="s">
        <v>22</v>
      </c>
      <c r="L6040" s="2">
        <v>172.1</v>
      </c>
      <c r="M6040" s="2" t="s">
        <v>34</v>
      </c>
      <c r="N6040" s="11">
        <f>L6040/E6040*100</f>
        <v>15.023875828233713</v>
      </c>
      <c r="O6040" s="12" t="str">
        <f>IF(N6040&lt;10,"Low",IF(N6040&lt;20,"Med","High"))</f>
        <v>Med</v>
      </c>
      <c r="P6040" s="12">
        <f>sales*discount</f>
        <v>389.47340000000003</v>
      </c>
      <c r="Q6040" s="12">
        <f>sales-Discount_Values</f>
        <v>756.03659999999991</v>
      </c>
      <c r="R6040" s="12">
        <f>DATEDIF(order_date,delivery_date,"D")</f>
        <v>7</v>
      </c>
      <c r="S6040" s="12"/>
    </row>
    <row r="6041" spans="1:19" ht="14.25" customHeight="1" x14ac:dyDescent="0.35">
      <c r="A6041" s="2" t="s">
        <v>2900</v>
      </c>
      <c r="B6041" s="2">
        <v>102867</v>
      </c>
      <c r="C6041" s="2" t="s">
        <v>41</v>
      </c>
      <c r="D6041" s="2" t="s">
        <v>36</v>
      </c>
      <c r="E6041" s="2">
        <v>4971.74</v>
      </c>
      <c r="F6041" s="2">
        <v>0.24</v>
      </c>
      <c r="G6041" s="2">
        <v>4</v>
      </c>
      <c r="H6041" s="3">
        <v>45590</v>
      </c>
      <c r="I6041" s="3">
        <v>45591</v>
      </c>
      <c r="J6041" s="2" t="s">
        <v>21</v>
      </c>
      <c r="K6041" s="2" t="s">
        <v>27</v>
      </c>
      <c r="L6041" s="2">
        <v>746.97</v>
      </c>
      <c r="M6041" s="2" t="s">
        <v>28</v>
      </c>
      <c r="N6041" s="11">
        <f>L6041/E6041*100</f>
        <v>15.024317442183222</v>
      </c>
      <c r="O6041" s="12" t="str">
        <f>IF(N6041&lt;10,"Low",IF(N6041&lt;20,"Med","High"))</f>
        <v>Med</v>
      </c>
      <c r="P6041" s="12">
        <f>sales*discount</f>
        <v>1193.2175999999999</v>
      </c>
      <c r="Q6041" s="12">
        <f>sales-Discount_Values</f>
        <v>3778.5223999999998</v>
      </c>
      <c r="R6041" s="12">
        <f>DATEDIF(order_date,delivery_date,"D")</f>
        <v>1</v>
      </c>
      <c r="S6041" s="12"/>
    </row>
    <row r="6042" spans="1:19" ht="14.25" customHeight="1" x14ac:dyDescent="0.35">
      <c r="A6042" s="2" t="s">
        <v>1160</v>
      </c>
      <c r="B6042" s="2">
        <v>101127</v>
      </c>
      <c r="C6042" s="2" t="s">
        <v>41</v>
      </c>
      <c r="D6042" s="2" t="s">
        <v>14</v>
      </c>
      <c r="E6042" s="2">
        <v>2974.91</v>
      </c>
      <c r="F6042" s="2">
        <v>0.1</v>
      </c>
      <c r="G6042" s="2">
        <v>1</v>
      </c>
      <c r="H6042" s="3">
        <v>45179</v>
      </c>
      <c r="I6042" s="3">
        <v>45186</v>
      </c>
      <c r="J6042" s="2" t="s">
        <v>31</v>
      </c>
      <c r="K6042" s="2" t="s">
        <v>27</v>
      </c>
      <c r="L6042" s="2">
        <v>446.98</v>
      </c>
      <c r="M6042" s="2" t="s">
        <v>34</v>
      </c>
      <c r="N6042" s="11">
        <f>L6042/E6042*100</f>
        <v>15.024992352709832</v>
      </c>
      <c r="O6042" s="12" t="str">
        <f>IF(N6042&lt;10,"Low",IF(N6042&lt;20,"Med","High"))</f>
        <v>Med</v>
      </c>
      <c r="P6042" s="12">
        <f>sales*discount</f>
        <v>297.49099999999999</v>
      </c>
      <c r="Q6042" s="12">
        <f>sales-Discount_Values</f>
        <v>2677.4189999999999</v>
      </c>
      <c r="R6042" s="12">
        <f>DATEDIF(order_date,delivery_date,"D")</f>
        <v>7</v>
      </c>
      <c r="S6042" s="12"/>
    </row>
    <row r="6043" spans="1:19" ht="14.25" customHeight="1" x14ac:dyDescent="0.35">
      <c r="A6043" s="2" t="s">
        <v>15306</v>
      </c>
      <c r="B6043" s="2">
        <v>115273</v>
      </c>
      <c r="C6043" s="2" t="s">
        <v>41</v>
      </c>
      <c r="D6043" s="2" t="s">
        <v>20</v>
      </c>
      <c r="E6043" s="2">
        <v>2440.14</v>
      </c>
      <c r="F6043" s="2">
        <v>0.22</v>
      </c>
      <c r="G6043" s="2">
        <v>7</v>
      </c>
      <c r="H6043" s="3">
        <v>45314</v>
      </c>
      <c r="I6043" s="3">
        <v>45321</v>
      </c>
      <c r="J6043" s="2" t="s">
        <v>21</v>
      </c>
      <c r="K6043" s="2" t="s">
        <v>22</v>
      </c>
      <c r="L6043" s="2">
        <v>366.64</v>
      </c>
      <c r="M6043" s="2" t="s">
        <v>34</v>
      </c>
      <c r="N6043" s="11">
        <f>L6043/E6043*100</f>
        <v>15.025367396952635</v>
      </c>
      <c r="O6043" s="12" t="str">
        <f>IF(N6043&lt;10,"Low",IF(N6043&lt;20,"Med","High"))</f>
        <v>Med</v>
      </c>
      <c r="P6043" s="12">
        <f>sales*discount</f>
        <v>536.83079999999995</v>
      </c>
      <c r="Q6043" s="12">
        <f>sales-Discount_Values</f>
        <v>1903.3091999999999</v>
      </c>
      <c r="R6043" s="12">
        <f>DATEDIF(order_date,delivery_date,"D")</f>
        <v>7</v>
      </c>
      <c r="S6043" s="12"/>
    </row>
    <row r="6044" spans="1:19" ht="14.25" customHeight="1" x14ac:dyDescent="0.35">
      <c r="A6044" s="2" t="s">
        <v>7623</v>
      </c>
      <c r="B6044" s="2">
        <v>107590</v>
      </c>
      <c r="C6044" s="2" t="s">
        <v>41</v>
      </c>
      <c r="D6044" s="2" t="s">
        <v>26</v>
      </c>
      <c r="E6044" s="2">
        <v>669.77</v>
      </c>
      <c r="F6044" s="2">
        <v>0.43</v>
      </c>
      <c r="G6044" s="2">
        <v>5</v>
      </c>
      <c r="H6044" s="3">
        <v>45370</v>
      </c>
      <c r="I6044" s="3">
        <v>45375</v>
      </c>
      <c r="J6044" s="2" t="s">
        <v>31</v>
      </c>
      <c r="K6044" s="2" t="s">
        <v>27</v>
      </c>
      <c r="L6044" s="2">
        <v>100.64</v>
      </c>
      <c r="M6044" s="2" t="s">
        <v>48</v>
      </c>
      <c r="N6044" s="11">
        <f>L6044/E6044*100</f>
        <v>15.02605371993371</v>
      </c>
      <c r="O6044" s="12" t="str">
        <f>IF(N6044&lt;10,"Low",IF(N6044&lt;20,"Med","High"))</f>
        <v>Med</v>
      </c>
      <c r="P6044" s="12">
        <f>sales*discount</f>
        <v>288.00110000000001</v>
      </c>
      <c r="Q6044" s="12">
        <f>sales-Discount_Values</f>
        <v>381.76889999999997</v>
      </c>
      <c r="R6044" s="12">
        <f>DATEDIF(order_date,delivery_date,"D")</f>
        <v>5</v>
      </c>
      <c r="S6044" s="12"/>
    </row>
    <row r="6045" spans="1:19" ht="14.25" customHeight="1" x14ac:dyDescent="0.35">
      <c r="A6045" s="2" t="s">
        <v>7374</v>
      </c>
      <c r="B6045" s="2">
        <v>107341</v>
      </c>
      <c r="C6045" s="2" t="s">
        <v>19</v>
      </c>
      <c r="D6045" s="2" t="s">
        <v>33</v>
      </c>
      <c r="E6045" s="2">
        <v>4498.6499999999996</v>
      </c>
      <c r="F6045" s="2">
        <v>0.42</v>
      </c>
      <c r="G6045" s="2">
        <v>6</v>
      </c>
      <c r="H6045" s="3">
        <v>45578</v>
      </c>
      <c r="I6045" s="3">
        <v>45585</v>
      </c>
      <c r="J6045" s="2" t="s">
        <v>21</v>
      </c>
      <c r="K6045" s="2" t="s">
        <v>27</v>
      </c>
      <c r="L6045" s="2">
        <v>676.04</v>
      </c>
      <c r="M6045" s="2" t="s">
        <v>34</v>
      </c>
      <c r="N6045" s="11">
        <f>L6045/E6045*100</f>
        <v>15.027619396930191</v>
      </c>
      <c r="O6045" s="12" t="str">
        <f>IF(N6045&lt;10,"Low",IF(N6045&lt;20,"Med","High"))</f>
        <v>Med</v>
      </c>
      <c r="P6045" s="12">
        <f>sales*discount</f>
        <v>1889.4329999999998</v>
      </c>
      <c r="Q6045" s="12">
        <f>sales-Discount_Values</f>
        <v>2609.2169999999996</v>
      </c>
      <c r="R6045" s="12">
        <f>DATEDIF(order_date,delivery_date,"D")</f>
        <v>7</v>
      </c>
      <c r="S6045" s="12"/>
    </row>
    <row r="6046" spans="1:19" ht="14.25" customHeight="1" x14ac:dyDescent="0.35">
      <c r="A6046" s="2" t="s">
        <v>7275</v>
      </c>
      <c r="B6046" s="2">
        <v>107242</v>
      </c>
      <c r="C6046" s="2" t="s">
        <v>25</v>
      </c>
      <c r="D6046" s="2" t="s">
        <v>20</v>
      </c>
      <c r="E6046" s="2">
        <v>1669.1</v>
      </c>
      <c r="F6046" s="2">
        <v>0.47</v>
      </c>
      <c r="G6046" s="2">
        <v>8</v>
      </c>
      <c r="H6046" s="3">
        <v>45040</v>
      </c>
      <c r="I6046" s="3">
        <v>45047</v>
      </c>
      <c r="J6046" s="2" t="s">
        <v>15</v>
      </c>
      <c r="K6046" s="2" t="s">
        <v>27</v>
      </c>
      <c r="L6046" s="2">
        <v>250.83</v>
      </c>
      <c r="M6046" s="2" t="s">
        <v>17</v>
      </c>
      <c r="N6046" s="11">
        <f>L6046/E6046*100</f>
        <v>15.02785932538494</v>
      </c>
      <c r="O6046" s="12" t="str">
        <f>IF(N6046&lt;10,"Low",IF(N6046&lt;20,"Med","High"))</f>
        <v>Med</v>
      </c>
      <c r="P6046" s="12">
        <f>sales*discount</f>
        <v>784.47699999999986</v>
      </c>
      <c r="Q6046" s="12">
        <f>sales-Discount_Values</f>
        <v>884.62300000000005</v>
      </c>
      <c r="R6046" s="12">
        <f>DATEDIF(order_date,delivery_date,"D")</f>
        <v>7</v>
      </c>
      <c r="S6046" s="12"/>
    </row>
    <row r="6047" spans="1:19" ht="14.25" customHeight="1" x14ac:dyDescent="0.35">
      <c r="A6047" s="2" t="s">
        <v>8984</v>
      </c>
      <c r="B6047" s="2">
        <v>108951</v>
      </c>
      <c r="C6047" s="2" t="s">
        <v>13</v>
      </c>
      <c r="D6047" s="2" t="s">
        <v>26</v>
      </c>
      <c r="E6047" s="2">
        <v>4349.93</v>
      </c>
      <c r="F6047" s="2">
        <v>0.06</v>
      </c>
      <c r="G6047" s="2">
        <v>9</v>
      </c>
      <c r="H6047" s="3">
        <v>45104</v>
      </c>
      <c r="I6047" s="3">
        <v>45110</v>
      </c>
      <c r="J6047" s="2" t="s">
        <v>21</v>
      </c>
      <c r="K6047" s="2" t="s">
        <v>22</v>
      </c>
      <c r="L6047" s="2">
        <v>653.76</v>
      </c>
      <c r="M6047" s="2" t="s">
        <v>17</v>
      </c>
      <c r="N6047" s="11">
        <f>L6047/E6047*100</f>
        <v>15.029207366555323</v>
      </c>
      <c r="O6047" s="12" t="str">
        <f>IF(N6047&lt;10,"Low",IF(N6047&lt;20,"Med","High"))</f>
        <v>Med</v>
      </c>
      <c r="P6047" s="12">
        <f>sales*discount</f>
        <v>260.99580000000003</v>
      </c>
      <c r="Q6047" s="12">
        <f>sales-Discount_Values</f>
        <v>4088.9342000000001</v>
      </c>
      <c r="R6047" s="12">
        <f>DATEDIF(order_date,delivery_date,"D")</f>
        <v>6</v>
      </c>
      <c r="S6047" s="12"/>
    </row>
    <row r="6048" spans="1:19" ht="14.25" customHeight="1" x14ac:dyDescent="0.35">
      <c r="A6048" s="2" t="s">
        <v>6941</v>
      </c>
      <c r="B6048" s="2">
        <v>106908</v>
      </c>
      <c r="C6048" s="2" t="s">
        <v>13</v>
      </c>
      <c r="D6048" s="2" t="s">
        <v>26</v>
      </c>
      <c r="E6048" s="2">
        <v>3443.75</v>
      </c>
      <c r="F6048" s="2">
        <v>0.28999999999999998</v>
      </c>
      <c r="G6048" s="2">
        <v>5</v>
      </c>
      <c r="H6048" s="3">
        <v>45448</v>
      </c>
      <c r="I6048" s="3">
        <v>45450</v>
      </c>
      <c r="J6048" s="2" t="s">
        <v>15</v>
      </c>
      <c r="K6048" s="2" t="s">
        <v>27</v>
      </c>
      <c r="L6048" s="2">
        <v>517.61</v>
      </c>
      <c r="M6048" s="2" t="s">
        <v>48</v>
      </c>
      <c r="N6048" s="11">
        <f>L6048/E6048*100</f>
        <v>15.030417422867515</v>
      </c>
      <c r="O6048" s="12" t="str">
        <f>IF(N6048&lt;10,"Low",IF(N6048&lt;20,"Med","High"))</f>
        <v>Med</v>
      </c>
      <c r="P6048" s="12">
        <f>sales*discount</f>
        <v>998.68749999999989</v>
      </c>
      <c r="Q6048" s="12">
        <f>sales-Discount_Values</f>
        <v>2445.0625</v>
      </c>
      <c r="R6048" s="12">
        <f>DATEDIF(order_date,delivery_date,"D")</f>
        <v>2</v>
      </c>
      <c r="S6048" s="12"/>
    </row>
    <row r="6049" spans="1:19" ht="14.25" customHeight="1" x14ac:dyDescent="0.35">
      <c r="A6049" s="2" t="s">
        <v>4428</v>
      </c>
      <c r="B6049" s="2">
        <v>104395</v>
      </c>
      <c r="C6049" s="2" t="s">
        <v>25</v>
      </c>
      <c r="D6049" s="2" t="s">
        <v>20</v>
      </c>
      <c r="E6049" s="2">
        <v>588.48</v>
      </c>
      <c r="F6049" s="2">
        <v>0.38</v>
      </c>
      <c r="G6049" s="2">
        <v>8</v>
      </c>
      <c r="H6049" s="3">
        <v>45097</v>
      </c>
      <c r="I6049" s="3">
        <v>45098</v>
      </c>
      <c r="J6049" s="2" t="s">
        <v>15</v>
      </c>
      <c r="K6049" s="2" t="s">
        <v>27</v>
      </c>
      <c r="L6049" s="2">
        <v>88.47</v>
      </c>
      <c r="M6049" s="2" t="s">
        <v>48</v>
      </c>
      <c r="N6049" s="11">
        <f>L6049/E6049*100</f>
        <v>15.033646003262643</v>
      </c>
      <c r="O6049" s="12" t="str">
        <f>IF(N6049&lt;10,"Low",IF(N6049&lt;20,"Med","High"))</f>
        <v>Med</v>
      </c>
      <c r="P6049" s="12">
        <f>sales*discount</f>
        <v>223.6224</v>
      </c>
      <c r="Q6049" s="12">
        <f>sales-Discount_Values</f>
        <v>364.85760000000005</v>
      </c>
      <c r="R6049" s="12">
        <f>DATEDIF(order_date,delivery_date,"D")</f>
        <v>1</v>
      </c>
      <c r="S6049" s="12"/>
    </row>
    <row r="6050" spans="1:19" ht="14.25" customHeight="1" x14ac:dyDescent="0.35">
      <c r="A6050" s="2" t="s">
        <v>5260</v>
      </c>
      <c r="B6050" s="2">
        <v>105227</v>
      </c>
      <c r="C6050" s="2" t="s">
        <v>19</v>
      </c>
      <c r="D6050" s="2" t="s">
        <v>36</v>
      </c>
      <c r="E6050" s="2">
        <v>1960.56</v>
      </c>
      <c r="F6050" s="2">
        <v>0.22</v>
      </c>
      <c r="G6050" s="2">
        <v>7</v>
      </c>
      <c r="H6050" s="3">
        <v>45371</v>
      </c>
      <c r="I6050" s="3">
        <v>45377</v>
      </c>
      <c r="J6050" s="2" t="s">
        <v>15</v>
      </c>
      <c r="K6050" s="2" t="s">
        <v>16</v>
      </c>
      <c r="L6050" s="2">
        <v>294.77999999999997</v>
      </c>
      <c r="M6050" s="2" t="s">
        <v>39</v>
      </c>
      <c r="N6050" s="11">
        <f>L6050/E6050*100</f>
        <v>15.035500061207003</v>
      </c>
      <c r="O6050" s="12" t="str">
        <f>IF(N6050&lt;10,"Low",IF(N6050&lt;20,"Med","High"))</f>
        <v>Med</v>
      </c>
      <c r="P6050" s="12">
        <f>sales*discount</f>
        <v>431.32319999999999</v>
      </c>
      <c r="Q6050" s="12">
        <f>sales-Discount_Values</f>
        <v>1529.2367999999999</v>
      </c>
      <c r="R6050" s="12">
        <f>DATEDIF(order_date,delivery_date,"D")</f>
        <v>6</v>
      </c>
      <c r="S6050" s="12"/>
    </row>
    <row r="6051" spans="1:19" ht="14.25" customHeight="1" x14ac:dyDescent="0.35">
      <c r="A6051" s="2" t="s">
        <v>3211</v>
      </c>
      <c r="B6051" s="2">
        <v>103178</v>
      </c>
      <c r="C6051" s="2" t="s">
        <v>13</v>
      </c>
      <c r="D6051" s="2" t="s">
        <v>26</v>
      </c>
      <c r="E6051" s="2">
        <v>140</v>
      </c>
      <c r="F6051" s="2">
        <v>0.05</v>
      </c>
      <c r="G6051" s="2">
        <v>4</v>
      </c>
      <c r="H6051" s="3">
        <v>45426</v>
      </c>
      <c r="I6051" s="3">
        <v>45429</v>
      </c>
      <c r="J6051" s="2" t="s">
        <v>21</v>
      </c>
      <c r="K6051" s="2" t="s">
        <v>16</v>
      </c>
      <c r="L6051" s="2">
        <v>21.05</v>
      </c>
      <c r="M6051" s="2" t="s">
        <v>39</v>
      </c>
      <c r="N6051" s="11">
        <f>L6051/E6051*100</f>
        <v>15.035714285714285</v>
      </c>
      <c r="O6051" s="12" t="str">
        <f>IF(N6051&lt;10,"Low",IF(N6051&lt;20,"Med","High"))</f>
        <v>Med</v>
      </c>
      <c r="P6051" s="12">
        <f>sales*discount</f>
        <v>7</v>
      </c>
      <c r="Q6051" s="12">
        <f>sales-Discount_Values</f>
        <v>133</v>
      </c>
      <c r="R6051" s="12">
        <f>DATEDIF(order_date,delivery_date,"D")</f>
        <v>3</v>
      </c>
      <c r="S6051" s="12"/>
    </row>
    <row r="6052" spans="1:19" ht="14.25" customHeight="1" x14ac:dyDescent="0.35">
      <c r="A6052" s="2" t="s">
        <v>9944</v>
      </c>
      <c r="B6052" s="2">
        <v>109911</v>
      </c>
      <c r="C6052" s="2" t="s">
        <v>13</v>
      </c>
      <c r="D6052" s="2" t="s">
        <v>20</v>
      </c>
      <c r="E6052" s="2">
        <v>952.81</v>
      </c>
      <c r="F6052" s="2">
        <v>0.01</v>
      </c>
      <c r="G6052" s="2">
        <v>3</v>
      </c>
      <c r="H6052" s="3">
        <v>45314</v>
      </c>
      <c r="I6052" s="3">
        <v>45317</v>
      </c>
      <c r="J6052" s="2" t="s">
        <v>21</v>
      </c>
      <c r="K6052" s="2" t="s">
        <v>16</v>
      </c>
      <c r="L6052" s="2">
        <v>143.27000000000001</v>
      </c>
      <c r="M6052" s="2" t="s">
        <v>39</v>
      </c>
      <c r="N6052" s="11">
        <f>L6052/E6052*100</f>
        <v>15.036576022501865</v>
      </c>
      <c r="O6052" s="12" t="str">
        <f>IF(N6052&lt;10,"Low",IF(N6052&lt;20,"Med","High"))</f>
        <v>Med</v>
      </c>
      <c r="P6052" s="12">
        <f>sales*discount</f>
        <v>9.5281000000000002</v>
      </c>
      <c r="Q6052" s="12">
        <f>sales-Discount_Values</f>
        <v>943.28189999999995</v>
      </c>
      <c r="R6052" s="12">
        <f>DATEDIF(order_date,delivery_date,"D")</f>
        <v>3</v>
      </c>
      <c r="S6052" s="12"/>
    </row>
    <row r="6053" spans="1:19" ht="14.25" customHeight="1" x14ac:dyDescent="0.35">
      <c r="A6053" s="2" t="s">
        <v>5755</v>
      </c>
      <c r="B6053" s="2">
        <v>105722</v>
      </c>
      <c r="C6053" s="2" t="s">
        <v>25</v>
      </c>
      <c r="D6053" s="2" t="s">
        <v>36</v>
      </c>
      <c r="E6053" s="2">
        <v>1239.4100000000001</v>
      </c>
      <c r="F6053" s="2">
        <v>0.02</v>
      </c>
      <c r="G6053" s="2">
        <v>5</v>
      </c>
      <c r="H6053" s="3">
        <v>45464</v>
      </c>
      <c r="I6053" s="3">
        <v>45469</v>
      </c>
      <c r="J6053" s="2" t="s">
        <v>21</v>
      </c>
      <c r="K6053" s="2" t="s">
        <v>27</v>
      </c>
      <c r="L6053" s="2">
        <v>186.37</v>
      </c>
      <c r="M6053" s="2" t="s">
        <v>39</v>
      </c>
      <c r="N6053" s="11">
        <f>L6053/E6053*100</f>
        <v>15.036993408153879</v>
      </c>
      <c r="O6053" s="12" t="str">
        <f>IF(N6053&lt;10,"Low",IF(N6053&lt;20,"Med","High"))</f>
        <v>Med</v>
      </c>
      <c r="P6053" s="12">
        <f>sales*discount</f>
        <v>24.788200000000003</v>
      </c>
      <c r="Q6053" s="12">
        <f>sales-Discount_Values</f>
        <v>1214.6218000000001</v>
      </c>
      <c r="R6053" s="12">
        <f>DATEDIF(order_date,delivery_date,"D")</f>
        <v>5</v>
      </c>
      <c r="S6053" s="12"/>
    </row>
    <row r="6054" spans="1:19" ht="14.25" customHeight="1" x14ac:dyDescent="0.35">
      <c r="A6054" s="2" t="s">
        <v>9303</v>
      </c>
      <c r="B6054" s="2">
        <v>109270</v>
      </c>
      <c r="C6054" s="2" t="s">
        <v>41</v>
      </c>
      <c r="D6054" s="2" t="s">
        <v>26</v>
      </c>
      <c r="E6054" s="2">
        <v>2769.01</v>
      </c>
      <c r="F6054" s="2">
        <v>0.24</v>
      </c>
      <c r="G6054" s="2">
        <v>9</v>
      </c>
      <c r="H6054" s="3">
        <v>45419</v>
      </c>
      <c r="I6054" s="3">
        <v>45425</v>
      </c>
      <c r="J6054" s="2" t="s">
        <v>21</v>
      </c>
      <c r="K6054" s="2" t="s">
        <v>27</v>
      </c>
      <c r="L6054" s="2">
        <v>416.4</v>
      </c>
      <c r="M6054" s="2" t="s">
        <v>34</v>
      </c>
      <c r="N6054" s="11">
        <f>L6054/E6054*100</f>
        <v>15.037865518723295</v>
      </c>
      <c r="O6054" s="12" t="str">
        <f>IF(N6054&lt;10,"Low",IF(N6054&lt;20,"Med","High"))</f>
        <v>Med</v>
      </c>
      <c r="P6054" s="12">
        <f>sales*discount</f>
        <v>664.56240000000003</v>
      </c>
      <c r="Q6054" s="12">
        <f>sales-Discount_Values</f>
        <v>2104.4476000000004</v>
      </c>
      <c r="R6054" s="12">
        <f>DATEDIF(order_date,delivery_date,"D")</f>
        <v>6</v>
      </c>
      <c r="S6054" s="12"/>
    </row>
    <row r="6055" spans="1:19" ht="14.25" customHeight="1" x14ac:dyDescent="0.35">
      <c r="A6055" s="2" t="s">
        <v>1818</v>
      </c>
      <c r="B6055" s="2">
        <v>101785</v>
      </c>
      <c r="C6055" s="2" t="s">
        <v>19</v>
      </c>
      <c r="D6055" s="2" t="s">
        <v>14</v>
      </c>
      <c r="E6055" s="2">
        <v>168.5</v>
      </c>
      <c r="F6055" s="2">
        <v>0.39</v>
      </c>
      <c r="G6055" s="2">
        <v>6</v>
      </c>
      <c r="H6055" s="3">
        <v>45108</v>
      </c>
      <c r="I6055" s="3">
        <v>45109</v>
      </c>
      <c r="J6055" s="2" t="s">
        <v>15</v>
      </c>
      <c r="K6055" s="2" t="s">
        <v>16</v>
      </c>
      <c r="L6055" s="2">
        <v>25.34</v>
      </c>
      <c r="M6055" s="2" t="s">
        <v>28</v>
      </c>
      <c r="N6055" s="11">
        <f>L6055/E6055*100</f>
        <v>15.038575667655788</v>
      </c>
      <c r="O6055" s="12" t="str">
        <f>IF(N6055&lt;10,"Low",IF(N6055&lt;20,"Med","High"))</f>
        <v>Med</v>
      </c>
      <c r="P6055" s="12">
        <f>sales*discount</f>
        <v>65.715000000000003</v>
      </c>
      <c r="Q6055" s="12">
        <f>sales-Discount_Values</f>
        <v>102.785</v>
      </c>
      <c r="R6055" s="12">
        <f>DATEDIF(order_date,delivery_date,"D")</f>
        <v>1</v>
      </c>
      <c r="S6055" s="12"/>
    </row>
    <row r="6056" spans="1:19" ht="14.25" customHeight="1" x14ac:dyDescent="0.35">
      <c r="A6056" s="2" t="s">
        <v>8693</v>
      </c>
      <c r="B6056" s="2">
        <v>108660</v>
      </c>
      <c r="C6056" s="2" t="s">
        <v>25</v>
      </c>
      <c r="D6056" s="2" t="s">
        <v>20</v>
      </c>
      <c r="E6056" s="2">
        <v>394.25</v>
      </c>
      <c r="F6056" s="2">
        <v>0.31</v>
      </c>
      <c r="G6056" s="2">
        <v>1</v>
      </c>
      <c r="H6056" s="3">
        <v>45364</v>
      </c>
      <c r="I6056" s="3">
        <v>45366</v>
      </c>
      <c r="J6056" s="2" t="s">
        <v>21</v>
      </c>
      <c r="K6056" s="2" t="s">
        <v>22</v>
      </c>
      <c r="L6056" s="2">
        <v>59.29</v>
      </c>
      <c r="M6056" s="2" t="s">
        <v>17</v>
      </c>
      <c r="N6056" s="11">
        <f>L6056/E6056*100</f>
        <v>15.038681039949269</v>
      </c>
      <c r="O6056" s="12" t="str">
        <f>IF(N6056&lt;10,"Low",IF(N6056&lt;20,"Med","High"))</f>
        <v>Med</v>
      </c>
      <c r="P6056" s="12">
        <f>sales*discount</f>
        <v>122.2175</v>
      </c>
      <c r="Q6056" s="12">
        <f>sales-Discount_Values</f>
        <v>272.03250000000003</v>
      </c>
      <c r="R6056" s="12">
        <f>DATEDIF(order_date,delivery_date,"D")</f>
        <v>2</v>
      </c>
      <c r="S6056" s="12"/>
    </row>
    <row r="6057" spans="1:19" ht="14.25" customHeight="1" x14ac:dyDescent="0.35">
      <c r="A6057" s="2" t="s">
        <v>5465</v>
      </c>
      <c r="B6057" s="2">
        <v>105432</v>
      </c>
      <c r="C6057" s="2" t="s">
        <v>19</v>
      </c>
      <c r="D6057" s="2" t="s">
        <v>26</v>
      </c>
      <c r="E6057" s="2">
        <v>3077.65</v>
      </c>
      <c r="F6057" s="2">
        <v>0.39</v>
      </c>
      <c r="G6057" s="2">
        <v>7</v>
      </c>
      <c r="H6057" s="3">
        <v>45518</v>
      </c>
      <c r="I6057" s="3">
        <v>45522</v>
      </c>
      <c r="J6057" s="2" t="s">
        <v>15</v>
      </c>
      <c r="K6057" s="2" t="s">
        <v>27</v>
      </c>
      <c r="L6057" s="2">
        <v>462.85</v>
      </c>
      <c r="M6057" s="2" t="s">
        <v>39</v>
      </c>
      <c r="N6057" s="11">
        <f>L6057/E6057*100</f>
        <v>15.039072019235455</v>
      </c>
      <c r="O6057" s="12" t="str">
        <f>IF(N6057&lt;10,"Low",IF(N6057&lt;20,"Med","High"))</f>
        <v>Med</v>
      </c>
      <c r="P6057" s="12">
        <f>sales*discount</f>
        <v>1200.2835</v>
      </c>
      <c r="Q6057" s="12">
        <f>sales-Discount_Values</f>
        <v>1877.3665000000001</v>
      </c>
      <c r="R6057" s="12">
        <f>DATEDIF(order_date,delivery_date,"D")</f>
        <v>4</v>
      </c>
      <c r="S6057" s="12"/>
    </row>
    <row r="6058" spans="1:19" ht="14.25" customHeight="1" x14ac:dyDescent="0.35">
      <c r="A6058" s="2" t="s">
        <v>2458</v>
      </c>
      <c r="B6058" s="2">
        <v>102425</v>
      </c>
      <c r="C6058" s="2" t="s">
        <v>13</v>
      </c>
      <c r="D6058" s="2" t="s">
        <v>33</v>
      </c>
      <c r="E6058" s="2">
        <v>767.99</v>
      </c>
      <c r="F6058" s="2">
        <v>0.45</v>
      </c>
      <c r="G6058" s="2">
        <v>7</v>
      </c>
      <c r="H6058" s="3">
        <v>45633</v>
      </c>
      <c r="I6058" s="3">
        <v>45637</v>
      </c>
      <c r="J6058" s="2" t="s">
        <v>15</v>
      </c>
      <c r="K6058" s="2" t="s">
        <v>22</v>
      </c>
      <c r="L6058" s="2">
        <v>115.5</v>
      </c>
      <c r="M6058" s="2" t="s">
        <v>48</v>
      </c>
      <c r="N6058" s="11">
        <f>L6058/E6058*100</f>
        <v>15.039258323676089</v>
      </c>
      <c r="O6058" s="12" t="str">
        <f>IF(N6058&lt;10,"Low",IF(N6058&lt;20,"Med","High"))</f>
        <v>Med</v>
      </c>
      <c r="P6058" s="12">
        <f>sales*discount</f>
        <v>345.59550000000002</v>
      </c>
      <c r="Q6058" s="12">
        <f>sales-Discount_Values</f>
        <v>422.39449999999999</v>
      </c>
      <c r="R6058" s="12">
        <f>DATEDIF(order_date,delivery_date,"D")</f>
        <v>4</v>
      </c>
      <c r="S6058" s="12"/>
    </row>
    <row r="6059" spans="1:19" ht="14.25" customHeight="1" x14ac:dyDescent="0.35">
      <c r="A6059" s="2" t="s">
        <v>15263</v>
      </c>
      <c r="B6059" s="2">
        <v>115230</v>
      </c>
      <c r="C6059" s="2" t="s">
        <v>19</v>
      </c>
      <c r="D6059" s="2" t="s">
        <v>26</v>
      </c>
      <c r="E6059" s="2">
        <v>1293.18</v>
      </c>
      <c r="F6059" s="2">
        <v>0.42</v>
      </c>
      <c r="G6059" s="2">
        <v>4</v>
      </c>
      <c r="H6059" s="3">
        <v>45200</v>
      </c>
      <c r="I6059" s="3">
        <v>45203</v>
      </c>
      <c r="J6059" s="2" t="s">
        <v>15</v>
      </c>
      <c r="K6059" s="2" t="s">
        <v>16</v>
      </c>
      <c r="L6059" s="2">
        <v>194.49</v>
      </c>
      <c r="M6059" s="2" t="s">
        <v>23</v>
      </c>
      <c r="N6059" s="11">
        <f>L6059/E6059*100</f>
        <v>15.039669651556627</v>
      </c>
      <c r="O6059" s="12" t="str">
        <f>IF(N6059&lt;10,"Low",IF(N6059&lt;20,"Med","High"))</f>
        <v>Med</v>
      </c>
      <c r="P6059" s="12">
        <f>sales*discount</f>
        <v>543.13559999999995</v>
      </c>
      <c r="Q6059" s="12">
        <f>sales-Discount_Values</f>
        <v>750.04440000000011</v>
      </c>
      <c r="R6059" s="12">
        <f>DATEDIF(order_date,delivery_date,"D")</f>
        <v>3</v>
      </c>
      <c r="S6059" s="12"/>
    </row>
    <row r="6060" spans="1:19" ht="14.25" customHeight="1" x14ac:dyDescent="0.35">
      <c r="A6060" s="2" t="s">
        <v>7152</v>
      </c>
      <c r="B6060" s="2">
        <v>107119</v>
      </c>
      <c r="C6060" s="2" t="s">
        <v>13</v>
      </c>
      <c r="D6060" s="2" t="s">
        <v>14</v>
      </c>
      <c r="E6060" s="2">
        <v>640.79999999999995</v>
      </c>
      <c r="F6060" s="2">
        <v>0.38</v>
      </c>
      <c r="G6060" s="2">
        <v>1</v>
      </c>
      <c r="H6060" s="3">
        <v>45171</v>
      </c>
      <c r="I6060" s="3">
        <v>45172</v>
      </c>
      <c r="J6060" s="2" t="s">
        <v>31</v>
      </c>
      <c r="K6060" s="2" t="s">
        <v>22</v>
      </c>
      <c r="L6060" s="2">
        <v>96.38</v>
      </c>
      <c r="M6060" s="2" t="s">
        <v>39</v>
      </c>
      <c r="N6060" s="11">
        <f>L6060/E6060*100</f>
        <v>15.040574282147315</v>
      </c>
      <c r="O6060" s="12" t="str">
        <f>IF(N6060&lt;10,"Low",IF(N6060&lt;20,"Med","High"))</f>
        <v>Med</v>
      </c>
      <c r="P6060" s="12">
        <f>sales*discount</f>
        <v>243.50399999999999</v>
      </c>
      <c r="Q6060" s="12">
        <f>sales-Discount_Values</f>
        <v>397.29599999999994</v>
      </c>
      <c r="R6060" s="12">
        <f>DATEDIF(order_date,delivery_date,"D")</f>
        <v>1</v>
      </c>
      <c r="S6060" s="12"/>
    </row>
    <row r="6061" spans="1:19" ht="14.25" customHeight="1" x14ac:dyDescent="0.35">
      <c r="A6061" s="2" t="s">
        <v>12071</v>
      </c>
      <c r="B6061" s="2">
        <v>112038</v>
      </c>
      <c r="C6061" s="2" t="s">
        <v>41</v>
      </c>
      <c r="D6061" s="2" t="s">
        <v>14</v>
      </c>
      <c r="E6061" s="2">
        <v>1685</v>
      </c>
      <c r="F6061" s="2">
        <v>0.45</v>
      </c>
      <c r="G6061" s="2">
        <v>4</v>
      </c>
      <c r="H6061" s="3">
        <v>45496</v>
      </c>
      <c r="I6061" s="3">
        <v>45501</v>
      </c>
      <c r="J6061" s="2" t="s">
        <v>31</v>
      </c>
      <c r="K6061" s="2" t="s">
        <v>22</v>
      </c>
      <c r="L6061" s="2">
        <v>253.44</v>
      </c>
      <c r="M6061" s="2" t="s">
        <v>39</v>
      </c>
      <c r="N6061" s="11">
        <f>L6061/E6061*100</f>
        <v>15.040949554896144</v>
      </c>
      <c r="O6061" s="12" t="str">
        <f>IF(N6061&lt;10,"Low",IF(N6061&lt;20,"Med","High"))</f>
        <v>Med</v>
      </c>
      <c r="P6061" s="12">
        <f>sales*discount</f>
        <v>758.25</v>
      </c>
      <c r="Q6061" s="12">
        <f>sales-Discount_Values</f>
        <v>926.75</v>
      </c>
      <c r="R6061" s="12">
        <f>DATEDIF(order_date,delivery_date,"D")</f>
        <v>5</v>
      </c>
      <c r="S6061" s="12"/>
    </row>
    <row r="6062" spans="1:19" ht="14.25" customHeight="1" x14ac:dyDescent="0.35">
      <c r="A6062" s="2" t="s">
        <v>7625</v>
      </c>
      <c r="B6062" s="2">
        <v>107592</v>
      </c>
      <c r="C6062" s="2" t="s">
        <v>19</v>
      </c>
      <c r="D6062" s="2" t="s">
        <v>20</v>
      </c>
      <c r="E6062" s="2">
        <v>811.53</v>
      </c>
      <c r="F6062" s="2">
        <v>0.14000000000000001</v>
      </c>
      <c r="G6062" s="2">
        <v>6</v>
      </c>
      <c r="H6062" s="3">
        <v>45254</v>
      </c>
      <c r="I6062" s="3">
        <v>45260</v>
      </c>
      <c r="J6062" s="2" t="s">
        <v>21</v>
      </c>
      <c r="K6062" s="2" t="s">
        <v>27</v>
      </c>
      <c r="L6062" s="2">
        <v>122.09</v>
      </c>
      <c r="M6062" s="2" t="s">
        <v>17</v>
      </c>
      <c r="N6062" s="11">
        <f>L6062/E6062*100</f>
        <v>15.044422264118396</v>
      </c>
      <c r="O6062" s="12" t="str">
        <f>IF(N6062&lt;10,"Low",IF(N6062&lt;20,"Med","High"))</f>
        <v>Med</v>
      </c>
      <c r="P6062" s="12">
        <f>sales*discount</f>
        <v>113.61420000000001</v>
      </c>
      <c r="Q6062" s="12">
        <f>sales-Discount_Values</f>
        <v>697.91579999999999</v>
      </c>
      <c r="R6062" s="12">
        <f>DATEDIF(order_date,delivery_date,"D")</f>
        <v>6</v>
      </c>
      <c r="S6062" s="12"/>
    </row>
    <row r="6063" spans="1:19" ht="14.25" customHeight="1" x14ac:dyDescent="0.35">
      <c r="A6063" s="2" t="s">
        <v>1515</v>
      </c>
      <c r="B6063" s="2">
        <v>101482</v>
      </c>
      <c r="C6063" s="2" t="s">
        <v>41</v>
      </c>
      <c r="D6063" s="2" t="s">
        <v>26</v>
      </c>
      <c r="E6063" s="2">
        <v>634.65</v>
      </c>
      <c r="F6063" s="2">
        <v>0.4</v>
      </c>
      <c r="G6063" s="2">
        <v>2</v>
      </c>
      <c r="H6063" s="3">
        <v>45612</v>
      </c>
      <c r="I6063" s="3">
        <v>45619</v>
      </c>
      <c r="J6063" s="2" t="s">
        <v>31</v>
      </c>
      <c r="K6063" s="2" t="s">
        <v>16</v>
      </c>
      <c r="L6063" s="2">
        <v>95.49</v>
      </c>
      <c r="M6063" s="2" t="s">
        <v>17</v>
      </c>
      <c r="N6063" s="11">
        <f>L6063/E6063*100</f>
        <v>15.046088395178444</v>
      </c>
      <c r="O6063" s="12" t="str">
        <f>IF(N6063&lt;10,"Low",IF(N6063&lt;20,"Med","High"))</f>
        <v>Med</v>
      </c>
      <c r="P6063" s="12">
        <f>sales*discount</f>
        <v>253.86</v>
      </c>
      <c r="Q6063" s="12">
        <f>sales-Discount_Values</f>
        <v>380.78999999999996</v>
      </c>
      <c r="R6063" s="12">
        <f>DATEDIF(order_date,delivery_date,"D")</f>
        <v>7</v>
      </c>
      <c r="S6063" s="12"/>
    </row>
    <row r="6064" spans="1:19" ht="14.25" customHeight="1" x14ac:dyDescent="0.35">
      <c r="A6064" s="2" t="s">
        <v>7368</v>
      </c>
      <c r="B6064" s="2">
        <v>107335</v>
      </c>
      <c r="C6064" s="2" t="s">
        <v>19</v>
      </c>
      <c r="D6064" s="2" t="s">
        <v>33</v>
      </c>
      <c r="E6064" s="2">
        <v>1700.88</v>
      </c>
      <c r="F6064" s="2">
        <v>0.02</v>
      </c>
      <c r="G6064" s="2">
        <v>9</v>
      </c>
      <c r="H6064" s="3">
        <v>45063</v>
      </c>
      <c r="I6064" s="3">
        <v>45070</v>
      </c>
      <c r="J6064" s="2" t="s">
        <v>15</v>
      </c>
      <c r="K6064" s="2" t="s">
        <v>16</v>
      </c>
      <c r="L6064" s="2">
        <v>255.92</v>
      </c>
      <c r="M6064" s="2" t="s">
        <v>34</v>
      </c>
      <c r="N6064" s="11">
        <f>L6064/E6064*100</f>
        <v>15.04632895912704</v>
      </c>
      <c r="O6064" s="12" t="str">
        <f>IF(N6064&lt;10,"Low",IF(N6064&lt;20,"Med","High"))</f>
        <v>Med</v>
      </c>
      <c r="P6064" s="12">
        <f>sales*discount</f>
        <v>34.017600000000002</v>
      </c>
      <c r="Q6064" s="12">
        <f>sales-Discount_Values</f>
        <v>1666.8624000000002</v>
      </c>
      <c r="R6064" s="12">
        <f>DATEDIF(order_date,delivery_date,"D")</f>
        <v>7</v>
      </c>
      <c r="S6064" s="12"/>
    </row>
    <row r="6065" spans="1:19" ht="14.25" customHeight="1" x14ac:dyDescent="0.35">
      <c r="A6065" s="2" t="s">
        <v>12645</v>
      </c>
      <c r="B6065" s="2">
        <v>112612</v>
      </c>
      <c r="C6065" s="2" t="s">
        <v>13</v>
      </c>
      <c r="D6065" s="2" t="s">
        <v>20</v>
      </c>
      <c r="E6065" s="2">
        <v>2957.24</v>
      </c>
      <c r="F6065" s="2">
        <v>0.01</v>
      </c>
      <c r="G6065" s="2">
        <v>6</v>
      </c>
      <c r="H6065" s="3">
        <v>45380</v>
      </c>
      <c r="I6065" s="3">
        <v>45382</v>
      </c>
      <c r="J6065" s="2" t="s">
        <v>21</v>
      </c>
      <c r="K6065" s="2" t="s">
        <v>22</v>
      </c>
      <c r="L6065" s="2">
        <v>444.98</v>
      </c>
      <c r="M6065" s="2" t="s">
        <v>17</v>
      </c>
      <c r="N6065" s="11">
        <f>L6065/E6065*100</f>
        <v>15.047138548105668</v>
      </c>
      <c r="O6065" s="12" t="str">
        <f>IF(N6065&lt;10,"Low",IF(N6065&lt;20,"Med","High"))</f>
        <v>Med</v>
      </c>
      <c r="P6065" s="12">
        <f>sales*discount</f>
        <v>29.572399999999998</v>
      </c>
      <c r="Q6065" s="12">
        <f>sales-Discount_Values</f>
        <v>2927.6675999999998</v>
      </c>
      <c r="R6065" s="12">
        <f>DATEDIF(order_date,delivery_date,"D")</f>
        <v>2</v>
      </c>
      <c r="S6065" s="12"/>
    </row>
    <row r="6066" spans="1:19" ht="14.25" customHeight="1" x14ac:dyDescent="0.35">
      <c r="A6066" s="2" t="s">
        <v>10731</v>
      </c>
      <c r="B6066" s="2">
        <v>110698</v>
      </c>
      <c r="C6066" s="2" t="s">
        <v>19</v>
      </c>
      <c r="D6066" s="2" t="s">
        <v>20</v>
      </c>
      <c r="E6066" s="2">
        <v>2771.4</v>
      </c>
      <c r="F6066" s="2">
        <v>0.09</v>
      </c>
      <c r="G6066" s="2">
        <v>8</v>
      </c>
      <c r="H6066" s="3">
        <v>45501</v>
      </c>
      <c r="I6066" s="3">
        <v>45508</v>
      </c>
      <c r="J6066" s="2" t="s">
        <v>21</v>
      </c>
      <c r="K6066" s="2" t="s">
        <v>16</v>
      </c>
      <c r="L6066" s="2">
        <v>417.04</v>
      </c>
      <c r="M6066" s="2" t="s">
        <v>17</v>
      </c>
      <c r="N6066" s="11">
        <f>L6066/E6066*100</f>
        <v>15.047990185465828</v>
      </c>
      <c r="O6066" s="12" t="str">
        <f>IF(N6066&lt;10,"Low",IF(N6066&lt;20,"Med","High"))</f>
        <v>Med</v>
      </c>
      <c r="P6066" s="12">
        <f>sales*discount</f>
        <v>249.42599999999999</v>
      </c>
      <c r="Q6066" s="12">
        <f>sales-Discount_Values</f>
        <v>2521.9740000000002</v>
      </c>
      <c r="R6066" s="12">
        <f>DATEDIF(order_date,delivery_date,"D")</f>
        <v>7</v>
      </c>
      <c r="S6066" s="12"/>
    </row>
    <row r="6067" spans="1:19" ht="14.25" customHeight="1" x14ac:dyDescent="0.35">
      <c r="A6067" s="2" t="s">
        <v>7249</v>
      </c>
      <c r="B6067" s="2">
        <v>107216</v>
      </c>
      <c r="C6067" s="2" t="s">
        <v>25</v>
      </c>
      <c r="D6067" s="2" t="s">
        <v>20</v>
      </c>
      <c r="E6067" s="2">
        <v>3661.2</v>
      </c>
      <c r="F6067" s="2">
        <v>0.14000000000000001</v>
      </c>
      <c r="G6067" s="2">
        <v>4</v>
      </c>
      <c r="H6067" s="3">
        <v>45553</v>
      </c>
      <c r="I6067" s="3">
        <v>45556</v>
      </c>
      <c r="J6067" s="2" t="s">
        <v>15</v>
      </c>
      <c r="K6067" s="2" t="s">
        <v>16</v>
      </c>
      <c r="L6067" s="2">
        <v>550.98</v>
      </c>
      <c r="M6067" s="2" t="s">
        <v>28</v>
      </c>
      <c r="N6067" s="11">
        <f>L6067/E6067*100</f>
        <v>15.049164208456245</v>
      </c>
      <c r="O6067" s="12" t="str">
        <f>IF(N6067&lt;10,"Low",IF(N6067&lt;20,"Med","High"))</f>
        <v>Med</v>
      </c>
      <c r="P6067" s="12">
        <f>sales*discount</f>
        <v>512.56799999999998</v>
      </c>
      <c r="Q6067" s="12">
        <f>sales-Discount_Values</f>
        <v>3148.6319999999996</v>
      </c>
      <c r="R6067" s="12">
        <f>DATEDIF(order_date,delivery_date,"D")</f>
        <v>3</v>
      </c>
      <c r="S6067" s="12"/>
    </row>
    <row r="6068" spans="1:19" ht="14.25" customHeight="1" x14ac:dyDescent="0.35">
      <c r="A6068" s="2" t="s">
        <v>4170</v>
      </c>
      <c r="B6068" s="2">
        <v>104137</v>
      </c>
      <c r="C6068" s="2" t="s">
        <v>41</v>
      </c>
      <c r="D6068" s="2" t="s">
        <v>33</v>
      </c>
      <c r="E6068" s="2">
        <v>2262.25</v>
      </c>
      <c r="F6068" s="2">
        <v>0.09</v>
      </c>
      <c r="G6068" s="2">
        <v>2</v>
      </c>
      <c r="H6068" s="3">
        <v>45080</v>
      </c>
      <c r="I6068" s="3">
        <v>45087</v>
      </c>
      <c r="J6068" s="2" t="s">
        <v>31</v>
      </c>
      <c r="K6068" s="2" t="s">
        <v>27</v>
      </c>
      <c r="L6068" s="2">
        <v>340.47</v>
      </c>
      <c r="M6068" s="2" t="s">
        <v>28</v>
      </c>
      <c r="N6068" s="11">
        <f>L6068/E6068*100</f>
        <v>15.050060780196709</v>
      </c>
      <c r="O6068" s="12" t="str">
        <f>IF(N6068&lt;10,"Low",IF(N6068&lt;20,"Med","High"))</f>
        <v>Med</v>
      </c>
      <c r="P6068" s="12">
        <f>sales*discount</f>
        <v>203.60249999999999</v>
      </c>
      <c r="Q6068" s="12">
        <f>sales-Discount_Values</f>
        <v>2058.6475</v>
      </c>
      <c r="R6068" s="12">
        <f>DATEDIF(order_date,delivery_date,"D")</f>
        <v>7</v>
      </c>
      <c r="S6068" s="12"/>
    </row>
    <row r="6069" spans="1:19" ht="14.25" customHeight="1" x14ac:dyDescent="0.35">
      <c r="A6069" s="2" t="s">
        <v>12223</v>
      </c>
      <c r="B6069" s="2">
        <v>112190</v>
      </c>
      <c r="C6069" s="2" t="s">
        <v>41</v>
      </c>
      <c r="D6069" s="2" t="s">
        <v>20</v>
      </c>
      <c r="E6069" s="2">
        <v>2630.69</v>
      </c>
      <c r="F6069" s="2">
        <v>0.41</v>
      </c>
      <c r="G6069" s="2">
        <v>4</v>
      </c>
      <c r="H6069" s="3">
        <v>45413</v>
      </c>
      <c r="I6069" s="3">
        <v>45420</v>
      </c>
      <c r="J6069" s="2" t="s">
        <v>21</v>
      </c>
      <c r="K6069" s="2" t="s">
        <v>27</v>
      </c>
      <c r="L6069" s="2">
        <v>395.94</v>
      </c>
      <c r="M6069" s="2" t="s">
        <v>28</v>
      </c>
      <c r="N6069" s="11">
        <f>L6069/E6069*100</f>
        <v>15.050804161645804</v>
      </c>
      <c r="O6069" s="12" t="str">
        <f>IF(N6069&lt;10,"Low",IF(N6069&lt;20,"Med","High"))</f>
        <v>Med</v>
      </c>
      <c r="P6069" s="12">
        <f>sales*discount</f>
        <v>1078.5828999999999</v>
      </c>
      <c r="Q6069" s="12">
        <f>sales-Discount_Values</f>
        <v>1552.1071000000002</v>
      </c>
      <c r="R6069" s="12">
        <f>DATEDIF(order_date,delivery_date,"D")</f>
        <v>7</v>
      </c>
      <c r="S6069" s="12"/>
    </row>
    <row r="6070" spans="1:19" ht="14.25" customHeight="1" x14ac:dyDescent="0.35">
      <c r="A6070" s="2" t="s">
        <v>14880</v>
      </c>
      <c r="B6070" s="2">
        <v>114847</v>
      </c>
      <c r="C6070" s="2" t="s">
        <v>19</v>
      </c>
      <c r="D6070" s="2" t="s">
        <v>26</v>
      </c>
      <c r="E6070" s="2">
        <v>1281.1300000000001</v>
      </c>
      <c r="F6070" s="2">
        <v>0.45</v>
      </c>
      <c r="G6070" s="2">
        <v>4</v>
      </c>
      <c r="H6070" s="3">
        <v>45271</v>
      </c>
      <c r="I6070" s="3">
        <v>45276</v>
      </c>
      <c r="J6070" s="2" t="s">
        <v>31</v>
      </c>
      <c r="K6070" s="2" t="s">
        <v>22</v>
      </c>
      <c r="L6070" s="2">
        <v>192.83</v>
      </c>
      <c r="M6070" s="2" t="s">
        <v>17</v>
      </c>
      <c r="N6070" s="11">
        <f>L6070/E6070*100</f>
        <v>15.051556048176218</v>
      </c>
      <c r="O6070" s="12" t="str">
        <f>IF(N6070&lt;10,"Low",IF(N6070&lt;20,"Med","High"))</f>
        <v>Med</v>
      </c>
      <c r="P6070" s="12">
        <f>sales*discount</f>
        <v>576.50850000000003</v>
      </c>
      <c r="Q6070" s="12">
        <f>sales-Discount_Values</f>
        <v>704.62150000000008</v>
      </c>
      <c r="R6070" s="12">
        <f>DATEDIF(order_date,delivery_date,"D")</f>
        <v>5</v>
      </c>
      <c r="S6070" s="12"/>
    </row>
    <row r="6071" spans="1:19" ht="14.25" customHeight="1" x14ac:dyDescent="0.35">
      <c r="A6071" s="2" t="s">
        <v>9804</v>
      </c>
      <c r="B6071" s="2">
        <v>109771</v>
      </c>
      <c r="C6071" s="2" t="s">
        <v>25</v>
      </c>
      <c r="D6071" s="2" t="s">
        <v>26</v>
      </c>
      <c r="E6071" s="2">
        <v>4527.1499999999996</v>
      </c>
      <c r="F6071" s="2">
        <v>0.38</v>
      </c>
      <c r="G6071" s="2">
        <v>2</v>
      </c>
      <c r="H6071" s="3">
        <v>45284</v>
      </c>
      <c r="I6071" s="3">
        <v>45285</v>
      </c>
      <c r="J6071" s="2" t="s">
        <v>15</v>
      </c>
      <c r="K6071" s="2" t="s">
        <v>27</v>
      </c>
      <c r="L6071" s="2">
        <v>681.41</v>
      </c>
      <c r="M6071" s="2" t="s">
        <v>28</v>
      </c>
      <c r="N6071" s="11">
        <f>L6071/E6071*100</f>
        <v>15.051632925792166</v>
      </c>
      <c r="O6071" s="12" t="str">
        <f>IF(N6071&lt;10,"Low",IF(N6071&lt;20,"Med","High"))</f>
        <v>Med</v>
      </c>
      <c r="P6071" s="12">
        <f>sales*discount</f>
        <v>1720.3169999999998</v>
      </c>
      <c r="Q6071" s="12">
        <f>sales-Discount_Values</f>
        <v>2806.8329999999996</v>
      </c>
      <c r="R6071" s="12">
        <f>DATEDIF(order_date,delivery_date,"D")</f>
        <v>1</v>
      </c>
      <c r="S6071" s="12"/>
    </row>
    <row r="6072" spans="1:19" ht="14.25" customHeight="1" x14ac:dyDescent="0.35">
      <c r="A6072" s="2" t="s">
        <v>6414</v>
      </c>
      <c r="B6072" s="2">
        <v>106381</v>
      </c>
      <c r="C6072" s="2" t="s">
        <v>41</v>
      </c>
      <c r="D6072" s="2" t="s">
        <v>33</v>
      </c>
      <c r="E6072" s="2">
        <v>4455.3500000000004</v>
      </c>
      <c r="F6072" s="2">
        <v>0.04</v>
      </c>
      <c r="G6072" s="2">
        <v>3</v>
      </c>
      <c r="H6072" s="3">
        <v>44986</v>
      </c>
      <c r="I6072" s="3">
        <v>44990</v>
      </c>
      <c r="J6072" s="2" t="s">
        <v>21</v>
      </c>
      <c r="K6072" s="2" t="s">
        <v>22</v>
      </c>
      <c r="L6072" s="2">
        <v>670.67</v>
      </c>
      <c r="M6072" s="2" t="s">
        <v>17</v>
      </c>
      <c r="N6072" s="11">
        <f>L6072/E6072*100</f>
        <v>15.053138361744868</v>
      </c>
      <c r="O6072" s="12" t="str">
        <f>IF(N6072&lt;10,"Low",IF(N6072&lt;20,"Med","High"))</f>
        <v>Med</v>
      </c>
      <c r="P6072" s="12">
        <f>sales*discount</f>
        <v>178.21400000000003</v>
      </c>
      <c r="Q6072" s="12">
        <f>sales-Discount_Values</f>
        <v>4277.1360000000004</v>
      </c>
      <c r="R6072" s="12">
        <f>DATEDIF(order_date,delivery_date,"D")</f>
        <v>4</v>
      </c>
      <c r="S6072" s="12"/>
    </row>
    <row r="6073" spans="1:19" ht="14.25" customHeight="1" x14ac:dyDescent="0.35">
      <c r="A6073" s="2" t="s">
        <v>10808</v>
      </c>
      <c r="B6073" s="2">
        <v>110775</v>
      </c>
      <c r="C6073" s="2" t="s">
        <v>19</v>
      </c>
      <c r="D6073" s="2" t="s">
        <v>36</v>
      </c>
      <c r="E6073" s="2">
        <v>3675.36</v>
      </c>
      <c r="F6073" s="2">
        <v>0.36</v>
      </c>
      <c r="G6073" s="2">
        <v>1</v>
      </c>
      <c r="H6073" s="3">
        <v>45583</v>
      </c>
      <c r="I6073" s="3">
        <v>45587</v>
      </c>
      <c r="J6073" s="2" t="s">
        <v>15</v>
      </c>
      <c r="K6073" s="2" t="s">
        <v>22</v>
      </c>
      <c r="L6073" s="2">
        <v>553.28</v>
      </c>
      <c r="M6073" s="2" t="s">
        <v>23</v>
      </c>
      <c r="N6073" s="11">
        <f>L6073/E6073*100</f>
        <v>15.053763440860212</v>
      </c>
      <c r="O6073" s="12" t="str">
        <f>IF(N6073&lt;10,"Low",IF(N6073&lt;20,"Med","High"))</f>
        <v>Med</v>
      </c>
      <c r="P6073" s="12">
        <f>sales*discount</f>
        <v>1323.1296</v>
      </c>
      <c r="Q6073" s="12">
        <f>sales-Discount_Values</f>
        <v>2352.2304000000004</v>
      </c>
      <c r="R6073" s="12">
        <f>DATEDIF(order_date,delivery_date,"D")</f>
        <v>4</v>
      </c>
      <c r="S6073" s="12"/>
    </row>
    <row r="6074" spans="1:19" ht="14.25" customHeight="1" x14ac:dyDescent="0.35">
      <c r="A6074" s="2" t="s">
        <v>13379</v>
      </c>
      <c r="B6074" s="2">
        <v>113346</v>
      </c>
      <c r="C6074" s="2" t="s">
        <v>19</v>
      </c>
      <c r="D6074" s="2" t="s">
        <v>36</v>
      </c>
      <c r="E6074" s="2">
        <v>4954.74</v>
      </c>
      <c r="F6074" s="2">
        <v>0.3</v>
      </c>
      <c r="G6074" s="2">
        <v>4</v>
      </c>
      <c r="H6074" s="3">
        <v>45248</v>
      </c>
      <c r="I6074" s="3">
        <v>45254</v>
      </c>
      <c r="J6074" s="2" t="s">
        <v>31</v>
      </c>
      <c r="K6074" s="2" t="s">
        <v>16</v>
      </c>
      <c r="L6074" s="2">
        <v>745.93</v>
      </c>
      <c r="M6074" s="2" t="s">
        <v>39</v>
      </c>
      <c r="N6074" s="11">
        <f>L6074/E6074*100</f>
        <v>15.054876744289306</v>
      </c>
      <c r="O6074" s="12" t="str">
        <f>IF(N6074&lt;10,"Low",IF(N6074&lt;20,"Med","High"))</f>
        <v>Med</v>
      </c>
      <c r="P6074" s="12">
        <f>sales*discount</f>
        <v>1486.4219999999998</v>
      </c>
      <c r="Q6074" s="12">
        <f>sales-Discount_Values</f>
        <v>3468.3180000000002</v>
      </c>
      <c r="R6074" s="12">
        <f>DATEDIF(order_date,delivery_date,"D")</f>
        <v>6</v>
      </c>
      <c r="S6074" s="12"/>
    </row>
    <row r="6075" spans="1:19" ht="14.25" customHeight="1" x14ac:dyDescent="0.35">
      <c r="A6075" s="2" t="s">
        <v>14683</v>
      </c>
      <c r="B6075" s="2">
        <v>114650</v>
      </c>
      <c r="C6075" s="2" t="s">
        <v>13</v>
      </c>
      <c r="D6075" s="2" t="s">
        <v>36</v>
      </c>
      <c r="E6075" s="2">
        <v>1864.08</v>
      </c>
      <c r="F6075" s="2">
        <v>0.3</v>
      </c>
      <c r="G6075" s="2">
        <v>5</v>
      </c>
      <c r="H6075" s="3">
        <v>45159</v>
      </c>
      <c r="I6075" s="3">
        <v>45166</v>
      </c>
      <c r="J6075" s="2" t="s">
        <v>31</v>
      </c>
      <c r="K6075" s="2" t="s">
        <v>16</v>
      </c>
      <c r="L6075" s="2">
        <v>280.74</v>
      </c>
      <c r="M6075" s="2" t="s">
        <v>28</v>
      </c>
      <c r="N6075" s="11">
        <f>L6075/E6075*100</f>
        <v>15.060512424359471</v>
      </c>
      <c r="O6075" s="12" t="str">
        <f>IF(N6075&lt;10,"Low",IF(N6075&lt;20,"Med","High"))</f>
        <v>Med</v>
      </c>
      <c r="P6075" s="12">
        <f>sales*discount</f>
        <v>559.22399999999993</v>
      </c>
      <c r="Q6075" s="12">
        <f>sales-Discount_Values</f>
        <v>1304.856</v>
      </c>
      <c r="R6075" s="12">
        <f>DATEDIF(order_date,delivery_date,"D")</f>
        <v>7</v>
      </c>
      <c r="S6075" s="12"/>
    </row>
    <row r="6076" spans="1:19" ht="14.25" customHeight="1" x14ac:dyDescent="0.35">
      <c r="A6076" s="2" t="s">
        <v>3321</v>
      </c>
      <c r="B6076" s="2">
        <v>103288</v>
      </c>
      <c r="C6076" s="2" t="s">
        <v>41</v>
      </c>
      <c r="D6076" s="2" t="s">
        <v>26</v>
      </c>
      <c r="E6076" s="2">
        <v>2762.12</v>
      </c>
      <c r="F6076" s="2">
        <v>0.28999999999999998</v>
      </c>
      <c r="G6076" s="2">
        <v>4</v>
      </c>
      <c r="H6076" s="3">
        <v>45425</v>
      </c>
      <c r="I6076" s="3">
        <v>45428</v>
      </c>
      <c r="J6076" s="2" t="s">
        <v>15</v>
      </c>
      <c r="K6076" s="2" t="s">
        <v>27</v>
      </c>
      <c r="L6076" s="2">
        <v>416.14</v>
      </c>
      <c r="M6076" s="2" t="s">
        <v>23</v>
      </c>
      <c r="N6076" s="11">
        <f>L6076/E6076*100</f>
        <v>15.065963824888129</v>
      </c>
      <c r="O6076" s="12" t="str">
        <f>IF(N6076&lt;10,"Low",IF(N6076&lt;20,"Med","High"))</f>
        <v>Med</v>
      </c>
      <c r="P6076" s="12">
        <f>sales*discount</f>
        <v>801.01479999999992</v>
      </c>
      <c r="Q6076" s="12">
        <f>sales-Discount_Values</f>
        <v>1961.1052</v>
      </c>
      <c r="R6076" s="12">
        <f>DATEDIF(order_date,delivery_date,"D")</f>
        <v>3</v>
      </c>
      <c r="S6076" s="12"/>
    </row>
    <row r="6077" spans="1:19" ht="14.25" customHeight="1" x14ac:dyDescent="0.35">
      <c r="A6077" s="2" t="s">
        <v>10090</v>
      </c>
      <c r="B6077" s="2">
        <v>110057</v>
      </c>
      <c r="C6077" s="2" t="s">
        <v>25</v>
      </c>
      <c r="D6077" s="2" t="s">
        <v>14</v>
      </c>
      <c r="E6077" s="2">
        <v>4941.43</v>
      </c>
      <c r="F6077" s="2">
        <v>0.28000000000000003</v>
      </c>
      <c r="G6077" s="2">
        <v>7</v>
      </c>
      <c r="H6077" s="3">
        <v>45358</v>
      </c>
      <c r="I6077" s="3">
        <v>45364</v>
      </c>
      <c r="J6077" s="2" t="s">
        <v>21</v>
      </c>
      <c r="K6077" s="2" t="s">
        <v>27</v>
      </c>
      <c r="L6077" s="2">
        <v>744.5</v>
      </c>
      <c r="M6077" s="2" t="s">
        <v>39</v>
      </c>
      <c r="N6077" s="11">
        <f>L6077/E6077*100</f>
        <v>15.066488850393508</v>
      </c>
      <c r="O6077" s="12" t="str">
        <f>IF(N6077&lt;10,"Low",IF(N6077&lt;20,"Med","High"))</f>
        <v>Med</v>
      </c>
      <c r="P6077" s="12">
        <f>sales*discount</f>
        <v>1383.6004000000003</v>
      </c>
      <c r="Q6077" s="12">
        <f>sales-Discount_Values</f>
        <v>3557.8296</v>
      </c>
      <c r="R6077" s="12">
        <f>DATEDIF(order_date,delivery_date,"D")</f>
        <v>6</v>
      </c>
      <c r="S6077" s="12"/>
    </row>
    <row r="6078" spans="1:19" ht="14.25" customHeight="1" x14ac:dyDescent="0.35">
      <c r="A6078" s="2" t="s">
        <v>1713</v>
      </c>
      <c r="B6078" s="2">
        <v>101680</v>
      </c>
      <c r="C6078" s="2" t="s">
        <v>19</v>
      </c>
      <c r="D6078" s="2" t="s">
        <v>33</v>
      </c>
      <c r="E6078" s="2">
        <v>2384.36</v>
      </c>
      <c r="F6078" s="2">
        <v>0.19</v>
      </c>
      <c r="G6078" s="2">
        <v>6</v>
      </c>
      <c r="H6078" s="3">
        <v>45329</v>
      </c>
      <c r="I6078" s="3">
        <v>45334</v>
      </c>
      <c r="J6078" s="2" t="s">
        <v>15</v>
      </c>
      <c r="K6078" s="2" t="s">
        <v>22</v>
      </c>
      <c r="L6078" s="2">
        <v>359.24</v>
      </c>
      <c r="M6078" s="2" t="s">
        <v>23</v>
      </c>
      <c r="N6078" s="11">
        <f>L6078/E6078*100</f>
        <v>15.066516801154187</v>
      </c>
      <c r="O6078" s="12" t="str">
        <f>IF(N6078&lt;10,"Low",IF(N6078&lt;20,"Med","High"))</f>
        <v>Med</v>
      </c>
      <c r="P6078" s="12">
        <f>sales*discount</f>
        <v>453.02840000000003</v>
      </c>
      <c r="Q6078" s="12">
        <f>sales-Discount_Values</f>
        <v>1931.3316</v>
      </c>
      <c r="R6078" s="12">
        <f>DATEDIF(order_date,delivery_date,"D")</f>
        <v>5</v>
      </c>
      <c r="S6078" s="12"/>
    </row>
    <row r="6079" spans="1:19" ht="14.25" customHeight="1" x14ac:dyDescent="0.35">
      <c r="A6079" s="2" t="s">
        <v>3299</v>
      </c>
      <c r="B6079" s="2">
        <v>103266</v>
      </c>
      <c r="C6079" s="2" t="s">
        <v>19</v>
      </c>
      <c r="D6079" s="2" t="s">
        <v>14</v>
      </c>
      <c r="E6079" s="2">
        <v>1721.98</v>
      </c>
      <c r="F6079" s="2">
        <v>0.34</v>
      </c>
      <c r="G6079" s="2">
        <v>8</v>
      </c>
      <c r="H6079" s="3">
        <v>45532</v>
      </c>
      <c r="I6079" s="3">
        <v>45539</v>
      </c>
      <c r="J6079" s="2" t="s">
        <v>15</v>
      </c>
      <c r="K6079" s="2" t="s">
        <v>27</v>
      </c>
      <c r="L6079" s="2">
        <v>259.45999999999998</v>
      </c>
      <c r="M6079" s="2" t="s">
        <v>48</v>
      </c>
      <c r="N6079" s="11">
        <f>L6079/E6079*100</f>
        <v>15.067538531225679</v>
      </c>
      <c r="O6079" s="12" t="str">
        <f>IF(N6079&lt;10,"Low",IF(N6079&lt;20,"Med","High"))</f>
        <v>Med</v>
      </c>
      <c r="P6079" s="12">
        <f>sales*discount</f>
        <v>585.47320000000002</v>
      </c>
      <c r="Q6079" s="12">
        <f>sales-Discount_Values</f>
        <v>1136.5068000000001</v>
      </c>
      <c r="R6079" s="12">
        <f>DATEDIF(order_date,delivery_date,"D")</f>
        <v>7</v>
      </c>
      <c r="S6079" s="12"/>
    </row>
    <row r="6080" spans="1:19" ht="14.25" customHeight="1" x14ac:dyDescent="0.35">
      <c r="A6080" s="2" t="s">
        <v>13287</v>
      </c>
      <c r="B6080" s="2">
        <v>113254</v>
      </c>
      <c r="C6080" s="2" t="s">
        <v>13</v>
      </c>
      <c r="D6080" s="2" t="s">
        <v>14</v>
      </c>
      <c r="E6080" s="2">
        <v>2028.07</v>
      </c>
      <c r="F6080" s="2">
        <v>0.36</v>
      </c>
      <c r="G6080" s="2">
        <v>4</v>
      </c>
      <c r="H6080" s="3">
        <v>45551</v>
      </c>
      <c r="I6080" s="3">
        <v>45552</v>
      </c>
      <c r="J6080" s="2" t="s">
        <v>31</v>
      </c>
      <c r="K6080" s="2" t="s">
        <v>16</v>
      </c>
      <c r="L6080" s="2">
        <v>305.58999999999997</v>
      </c>
      <c r="M6080" s="2" t="s">
        <v>48</v>
      </c>
      <c r="N6080" s="11">
        <f>L6080/E6080*100</f>
        <v>15.068020334603835</v>
      </c>
      <c r="O6080" s="12" t="str">
        <f>IF(N6080&lt;10,"Low",IF(N6080&lt;20,"Med","High"))</f>
        <v>Med</v>
      </c>
      <c r="P6080" s="12">
        <f>sales*discount</f>
        <v>730.10519999999997</v>
      </c>
      <c r="Q6080" s="12">
        <f>sales-Discount_Values</f>
        <v>1297.9648</v>
      </c>
      <c r="R6080" s="12">
        <f>DATEDIF(order_date,delivery_date,"D")</f>
        <v>1</v>
      </c>
      <c r="S6080" s="12"/>
    </row>
    <row r="6081" spans="1:19" ht="14.25" customHeight="1" x14ac:dyDescent="0.35">
      <c r="A6081" s="2" t="s">
        <v>14993</v>
      </c>
      <c r="B6081" s="2">
        <v>114960</v>
      </c>
      <c r="C6081" s="2" t="s">
        <v>41</v>
      </c>
      <c r="D6081" s="2" t="s">
        <v>14</v>
      </c>
      <c r="E6081" s="2">
        <v>1733.11</v>
      </c>
      <c r="F6081" s="2">
        <v>7.0000000000000007E-2</v>
      </c>
      <c r="G6081" s="2">
        <v>2</v>
      </c>
      <c r="H6081" s="3">
        <v>45629</v>
      </c>
      <c r="I6081" s="3">
        <v>45636</v>
      </c>
      <c r="J6081" s="2" t="s">
        <v>21</v>
      </c>
      <c r="K6081" s="2" t="s">
        <v>22</v>
      </c>
      <c r="L6081" s="2">
        <v>261.18</v>
      </c>
      <c r="M6081" s="2" t="s">
        <v>17</v>
      </c>
      <c r="N6081" s="11">
        <f>L6081/E6081*100</f>
        <v>15.070018637016695</v>
      </c>
      <c r="O6081" s="12" t="str">
        <f>IF(N6081&lt;10,"Low",IF(N6081&lt;20,"Med","High"))</f>
        <v>Med</v>
      </c>
      <c r="P6081" s="12">
        <f>sales*discount</f>
        <v>121.3177</v>
      </c>
      <c r="Q6081" s="12">
        <f>sales-Discount_Values</f>
        <v>1611.7922999999998</v>
      </c>
      <c r="R6081" s="12">
        <f>DATEDIF(order_date,delivery_date,"D")</f>
        <v>7</v>
      </c>
      <c r="S6081" s="12"/>
    </row>
    <row r="6082" spans="1:19" ht="14.25" customHeight="1" x14ac:dyDescent="0.35">
      <c r="A6082" s="2" t="s">
        <v>3428</v>
      </c>
      <c r="B6082" s="2">
        <v>103395</v>
      </c>
      <c r="C6082" s="2" t="s">
        <v>13</v>
      </c>
      <c r="D6082" s="2" t="s">
        <v>14</v>
      </c>
      <c r="E6082" s="2">
        <v>3542.14</v>
      </c>
      <c r="F6082" s="2">
        <v>0.05</v>
      </c>
      <c r="G6082" s="2">
        <v>5</v>
      </c>
      <c r="H6082" s="3">
        <v>45588</v>
      </c>
      <c r="I6082" s="3">
        <v>45592</v>
      </c>
      <c r="J6082" s="2" t="s">
        <v>15</v>
      </c>
      <c r="K6082" s="2" t="s">
        <v>22</v>
      </c>
      <c r="L6082" s="2">
        <v>533.94000000000005</v>
      </c>
      <c r="M6082" s="2" t="s">
        <v>23</v>
      </c>
      <c r="N6082" s="11">
        <f>L6082/E6082*100</f>
        <v>15.07393835365062</v>
      </c>
      <c r="O6082" s="12" t="str">
        <f>IF(N6082&lt;10,"Low",IF(N6082&lt;20,"Med","High"))</f>
        <v>Med</v>
      </c>
      <c r="P6082" s="12">
        <f>sales*discount</f>
        <v>177.107</v>
      </c>
      <c r="Q6082" s="12">
        <f>sales-Discount_Values</f>
        <v>3365.0329999999999</v>
      </c>
      <c r="R6082" s="12">
        <f>DATEDIF(order_date,delivery_date,"D")</f>
        <v>4</v>
      </c>
      <c r="S6082" s="12"/>
    </row>
    <row r="6083" spans="1:19" ht="14.25" customHeight="1" x14ac:dyDescent="0.35">
      <c r="A6083" s="2" t="s">
        <v>6186</v>
      </c>
      <c r="B6083" s="2">
        <v>106153</v>
      </c>
      <c r="C6083" s="2" t="s">
        <v>13</v>
      </c>
      <c r="D6083" s="2" t="s">
        <v>20</v>
      </c>
      <c r="E6083" s="2">
        <v>3561.77</v>
      </c>
      <c r="F6083" s="2">
        <v>0.31</v>
      </c>
      <c r="G6083" s="2">
        <v>2</v>
      </c>
      <c r="H6083" s="3">
        <v>45628</v>
      </c>
      <c r="I6083" s="3">
        <v>45634</v>
      </c>
      <c r="J6083" s="2" t="s">
        <v>21</v>
      </c>
      <c r="K6083" s="2" t="s">
        <v>27</v>
      </c>
      <c r="L6083" s="2">
        <v>537.05999999999995</v>
      </c>
      <c r="M6083" s="2" t="s">
        <v>28</v>
      </c>
      <c r="N6083" s="11">
        <f>L6083/E6083*100</f>
        <v>15.078458182308232</v>
      </c>
      <c r="O6083" s="12" t="str">
        <f>IF(N6083&lt;10,"Low",IF(N6083&lt;20,"Med","High"))</f>
        <v>Med</v>
      </c>
      <c r="P6083" s="12">
        <f>sales*discount</f>
        <v>1104.1487</v>
      </c>
      <c r="Q6083" s="12">
        <f>sales-Discount_Values</f>
        <v>2457.6212999999998</v>
      </c>
      <c r="R6083" s="12">
        <f>DATEDIF(order_date,delivery_date,"D")</f>
        <v>6</v>
      </c>
      <c r="S6083" s="12"/>
    </row>
    <row r="6084" spans="1:19" ht="14.25" customHeight="1" x14ac:dyDescent="0.35">
      <c r="A6084" s="2" t="s">
        <v>15153</v>
      </c>
      <c r="B6084" s="2">
        <v>115120</v>
      </c>
      <c r="C6084" s="2" t="s">
        <v>19</v>
      </c>
      <c r="D6084" s="2" t="s">
        <v>36</v>
      </c>
      <c r="E6084" s="2">
        <v>3671.01</v>
      </c>
      <c r="F6084" s="2">
        <v>0.02</v>
      </c>
      <c r="G6084" s="2">
        <v>4</v>
      </c>
      <c r="H6084" s="3">
        <v>45024</v>
      </c>
      <c r="I6084" s="3">
        <v>45028</v>
      </c>
      <c r="J6084" s="2" t="s">
        <v>15</v>
      </c>
      <c r="K6084" s="2" t="s">
        <v>22</v>
      </c>
      <c r="L6084" s="2">
        <v>553.58000000000004</v>
      </c>
      <c r="M6084" s="2" t="s">
        <v>28</v>
      </c>
      <c r="N6084" s="11">
        <f>L6084/E6084*100</f>
        <v>15.079773686260731</v>
      </c>
      <c r="O6084" s="12" t="str">
        <f>IF(N6084&lt;10,"Low",IF(N6084&lt;20,"Med","High"))</f>
        <v>Med</v>
      </c>
      <c r="P6084" s="12">
        <f>sales*discount</f>
        <v>73.420200000000008</v>
      </c>
      <c r="Q6084" s="12">
        <f>sales-Discount_Values</f>
        <v>3597.5898000000002</v>
      </c>
      <c r="R6084" s="12">
        <f>DATEDIF(order_date,delivery_date,"D")</f>
        <v>4</v>
      </c>
      <c r="S6084" s="12"/>
    </row>
    <row r="6085" spans="1:19" ht="14.25" customHeight="1" x14ac:dyDescent="0.35">
      <c r="A6085" s="2" t="s">
        <v>3264</v>
      </c>
      <c r="B6085" s="2">
        <v>103231</v>
      </c>
      <c r="C6085" s="2" t="s">
        <v>41</v>
      </c>
      <c r="D6085" s="2" t="s">
        <v>26</v>
      </c>
      <c r="E6085" s="2">
        <v>4432.1400000000003</v>
      </c>
      <c r="F6085" s="2">
        <v>0.27</v>
      </c>
      <c r="G6085" s="2">
        <v>1</v>
      </c>
      <c r="H6085" s="3">
        <v>45151</v>
      </c>
      <c r="I6085" s="3">
        <v>45156</v>
      </c>
      <c r="J6085" s="2" t="s">
        <v>15</v>
      </c>
      <c r="K6085" s="2" t="s">
        <v>27</v>
      </c>
      <c r="L6085" s="2">
        <v>668.36</v>
      </c>
      <c r="M6085" s="2" t="s">
        <v>28</v>
      </c>
      <c r="N6085" s="11">
        <f>L6085/E6085*100</f>
        <v>15.079848560740409</v>
      </c>
      <c r="O6085" s="12" t="str">
        <f>IF(N6085&lt;10,"Low",IF(N6085&lt;20,"Med","High"))</f>
        <v>Med</v>
      </c>
      <c r="P6085" s="12">
        <f>sales*discount</f>
        <v>1196.6778000000002</v>
      </c>
      <c r="Q6085" s="12">
        <f>sales-Discount_Values</f>
        <v>3235.4621999999999</v>
      </c>
      <c r="R6085" s="12">
        <f>DATEDIF(order_date,delivery_date,"D")</f>
        <v>5</v>
      </c>
      <c r="S6085" s="12"/>
    </row>
    <row r="6086" spans="1:19" ht="14.25" customHeight="1" x14ac:dyDescent="0.35">
      <c r="A6086" s="2" t="s">
        <v>3654</v>
      </c>
      <c r="B6086" s="2">
        <v>103621</v>
      </c>
      <c r="C6086" s="2" t="s">
        <v>41</v>
      </c>
      <c r="D6086" s="2" t="s">
        <v>36</v>
      </c>
      <c r="E6086" s="2">
        <v>2110.52</v>
      </c>
      <c r="F6086" s="2">
        <v>0.32</v>
      </c>
      <c r="G6086" s="2">
        <v>6</v>
      </c>
      <c r="H6086" s="3">
        <v>44988</v>
      </c>
      <c r="I6086" s="3">
        <v>44990</v>
      </c>
      <c r="J6086" s="2" t="s">
        <v>21</v>
      </c>
      <c r="K6086" s="2" t="s">
        <v>22</v>
      </c>
      <c r="L6086" s="2">
        <v>318.33999999999997</v>
      </c>
      <c r="M6086" s="2" t="s">
        <v>28</v>
      </c>
      <c r="N6086" s="11">
        <f>L6086/E6086*100</f>
        <v>15.08348653412429</v>
      </c>
      <c r="O6086" s="12" t="str">
        <f>IF(N6086&lt;10,"Low",IF(N6086&lt;20,"Med","High"))</f>
        <v>Med</v>
      </c>
      <c r="P6086" s="12">
        <f>sales*discount</f>
        <v>675.3664</v>
      </c>
      <c r="Q6086" s="12">
        <f>sales-Discount_Values</f>
        <v>1435.1536000000001</v>
      </c>
      <c r="R6086" s="12">
        <f>DATEDIF(order_date,delivery_date,"D")</f>
        <v>2</v>
      </c>
      <c r="S6086" s="12"/>
    </row>
    <row r="6087" spans="1:19" ht="14.25" customHeight="1" x14ac:dyDescent="0.35">
      <c r="A6087" s="2" t="s">
        <v>8518</v>
      </c>
      <c r="B6087" s="2">
        <v>108485</v>
      </c>
      <c r="C6087" s="2" t="s">
        <v>13</v>
      </c>
      <c r="D6087" s="2" t="s">
        <v>26</v>
      </c>
      <c r="E6087" s="2">
        <v>2243.9499999999998</v>
      </c>
      <c r="F6087" s="2">
        <v>0.39</v>
      </c>
      <c r="G6087" s="2">
        <v>2</v>
      </c>
      <c r="H6087" s="3">
        <v>45477</v>
      </c>
      <c r="I6087" s="3">
        <v>45481</v>
      </c>
      <c r="J6087" s="2" t="s">
        <v>15</v>
      </c>
      <c r="K6087" s="2" t="s">
        <v>16</v>
      </c>
      <c r="L6087" s="2">
        <v>338.48</v>
      </c>
      <c r="M6087" s="2" t="s">
        <v>48</v>
      </c>
      <c r="N6087" s="11">
        <f>L6087/E6087*100</f>
        <v>15.08411506495243</v>
      </c>
      <c r="O6087" s="12" t="str">
        <f>IF(N6087&lt;10,"Low",IF(N6087&lt;20,"Med","High"))</f>
        <v>Med</v>
      </c>
      <c r="P6087" s="12">
        <f>sales*discount</f>
        <v>875.14049999999997</v>
      </c>
      <c r="Q6087" s="12">
        <f>sales-Discount_Values</f>
        <v>1368.8094999999998</v>
      </c>
      <c r="R6087" s="12">
        <f>DATEDIF(order_date,delivery_date,"D")</f>
        <v>4</v>
      </c>
      <c r="S6087" s="12"/>
    </row>
    <row r="6088" spans="1:19" ht="14.25" customHeight="1" x14ac:dyDescent="0.35">
      <c r="A6088" s="2" t="s">
        <v>9197</v>
      </c>
      <c r="B6088" s="2">
        <v>109164</v>
      </c>
      <c r="C6088" s="2" t="s">
        <v>13</v>
      </c>
      <c r="D6088" s="2" t="s">
        <v>14</v>
      </c>
      <c r="E6088" s="2">
        <v>4667.3500000000004</v>
      </c>
      <c r="F6088" s="2">
        <v>0.43</v>
      </c>
      <c r="G6088" s="2">
        <v>9</v>
      </c>
      <c r="H6088" s="3">
        <v>45612</v>
      </c>
      <c r="I6088" s="3">
        <v>45619</v>
      </c>
      <c r="J6088" s="2" t="s">
        <v>31</v>
      </c>
      <c r="K6088" s="2" t="s">
        <v>22</v>
      </c>
      <c r="L6088" s="2">
        <v>704.1</v>
      </c>
      <c r="M6088" s="2" t="s">
        <v>39</v>
      </c>
      <c r="N6088" s="11">
        <f>L6088/E6088*100</f>
        <v>15.085648172946103</v>
      </c>
      <c r="O6088" s="12" t="str">
        <f>IF(N6088&lt;10,"Low",IF(N6088&lt;20,"Med","High"))</f>
        <v>Med</v>
      </c>
      <c r="P6088" s="12">
        <f>sales*discount</f>
        <v>2006.9605000000001</v>
      </c>
      <c r="Q6088" s="12">
        <f>sales-Discount_Values</f>
        <v>2660.3895000000002</v>
      </c>
      <c r="R6088" s="12">
        <f>DATEDIF(order_date,delivery_date,"D")</f>
        <v>7</v>
      </c>
      <c r="S6088" s="12"/>
    </row>
    <row r="6089" spans="1:19" ht="14.25" customHeight="1" x14ac:dyDescent="0.35">
      <c r="A6089" s="2" t="s">
        <v>5809</v>
      </c>
      <c r="B6089" s="2">
        <v>105776</v>
      </c>
      <c r="C6089" s="2" t="s">
        <v>19</v>
      </c>
      <c r="D6089" s="2" t="s">
        <v>33</v>
      </c>
      <c r="E6089" s="2">
        <v>3427.49</v>
      </c>
      <c r="F6089" s="2">
        <v>0.46</v>
      </c>
      <c r="G6089" s="2">
        <v>6</v>
      </c>
      <c r="H6089" s="3">
        <v>45619</v>
      </c>
      <c r="I6089" s="3">
        <v>45623</v>
      </c>
      <c r="J6089" s="2" t="s">
        <v>31</v>
      </c>
      <c r="K6089" s="2" t="s">
        <v>27</v>
      </c>
      <c r="L6089" s="2">
        <v>517.13</v>
      </c>
      <c r="M6089" s="2" t="s">
        <v>17</v>
      </c>
      <c r="N6089" s="11">
        <f>L6089/E6089*100</f>
        <v>15.087717250816196</v>
      </c>
      <c r="O6089" s="12" t="str">
        <f>IF(N6089&lt;10,"Low",IF(N6089&lt;20,"Med","High"))</f>
        <v>Med</v>
      </c>
      <c r="P6089" s="12">
        <f>sales*discount</f>
        <v>1576.6453999999999</v>
      </c>
      <c r="Q6089" s="12">
        <f>sales-Discount_Values</f>
        <v>1850.8445999999999</v>
      </c>
      <c r="R6089" s="12">
        <f>DATEDIF(order_date,delivery_date,"D")</f>
        <v>4</v>
      </c>
      <c r="S6089" s="12"/>
    </row>
    <row r="6090" spans="1:19" ht="14.25" customHeight="1" x14ac:dyDescent="0.35">
      <c r="A6090" s="2" t="s">
        <v>684</v>
      </c>
      <c r="B6090" s="2">
        <v>100651</v>
      </c>
      <c r="C6090" s="2" t="s">
        <v>19</v>
      </c>
      <c r="D6090" s="2" t="s">
        <v>14</v>
      </c>
      <c r="E6090" s="2">
        <v>3336.72</v>
      </c>
      <c r="F6090" s="2">
        <v>0.43</v>
      </c>
      <c r="G6090" s="2">
        <v>9</v>
      </c>
      <c r="H6090" s="3">
        <v>45315</v>
      </c>
      <c r="I6090" s="3">
        <v>45316</v>
      </c>
      <c r="J6090" s="2" t="s">
        <v>21</v>
      </c>
      <c r="K6090" s="2" t="s">
        <v>22</v>
      </c>
      <c r="L6090" s="2">
        <v>503.48</v>
      </c>
      <c r="M6090" s="2" t="s">
        <v>17</v>
      </c>
      <c r="N6090" s="11">
        <f>L6090/E6090*100</f>
        <v>15.089069505382533</v>
      </c>
      <c r="O6090" s="12" t="str">
        <f>IF(N6090&lt;10,"Low",IF(N6090&lt;20,"Med","High"))</f>
        <v>Med</v>
      </c>
      <c r="P6090" s="12">
        <f>sales*discount</f>
        <v>1434.7895999999998</v>
      </c>
      <c r="Q6090" s="12">
        <f>sales-Discount_Values</f>
        <v>1901.9304</v>
      </c>
      <c r="R6090" s="12">
        <f>DATEDIF(order_date,delivery_date,"D")</f>
        <v>1</v>
      </c>
      <c r="S6090" s="12"/>
    </row>
    <row r="6091" spans="1:19" ht="14.25" customHeight="1" x14ac:dyDescent="0.35">
      <c r="A6091" s="2" t="s">
        <v>2850</v>
      </c>
      <c r="B6091" s="2">
        <v>102817</v>
      </c>
      <c r="C6091" s="2" t="s">
        <v>13</v>
      </c>
      <c r="D6091" s="2" t="s">
        <v>26</v>
      </c>
      <c r="E6091" s="2">
        <v>607.29</v>
      </c>
      <c r="F6091" s="2">
        <v>0.28000000000000003</v>
      </c>
      <c r="G6091" s="2">
        <v>7</v>
      </c>
      <c r="H6091" s="3">
        <v>45091</v>
      </c>
      <c r="I6091" s="3">
        <v>45096</v>
      </c>
      <c r="J6091" s="2" t="s">
        <v>31</v>
      </c>
      <c r="K6091" s="2" t="s">
        <v>27</v>
      </c>
      <c r="L6091" s="2">
        <v>91.65</v>
      </c>
      <c r="M6091" s="2" t="s">
        <v>28</v>
      </c>
      <c r="N6091" s="11">
        <f>L6091/E6091*100</f>
        <v>15.09163661512622</v>
      </c>
      <c r="O6091" s="12" t="str">
        <f>IF(N6091&lt;10,"Low",IF(N6091&lt;20,"Med","High"))</f>
        <v>Med</v>
      </c>
      <c r="P6091" s="12">
        <f>sales*discount</f>
        <v>170.0412</v>
      </c>
      <c r="Q6091" s="12">
        <f>sales-Discount_Values</f>
        <v>437.24879999999996</v>
      </c>
      <c r="R6091" s="12">
        <f>DATEDIF(order_date,delivery_date,"D")</f>
        <v>5</v>
      </c>
      <c r="S6091" s="12"/>
    </row>
    <row r="6092" spans="1:19" ht="14.25" customHeight="1" x14ac:dyDescent="0.35">
      <c r="A6092" s="2" t="s">
        <v>7444</v>
      </c>
      <c r="B6092" s="2">
        <v>107411</v>
      </c>
      <c r="C6092" s="2" t="s">
        <v>19</v>
      </c>
      <c r="D6092" s="2" t="s">
        <v>26</v>
      </c>
      <c r="E6092" s="2">
        <v>911.52</v>
      </c>
      <c r="F6092" s="2">
        <v>0.45</v>
      </c>
      <c r="G6092" s="2">
        <v>8</v>
      </c>
      <c r="H6092" s="3">
        <v>45033</v>
      </c>
      <c r="I6092" s="3">
        <v>45035</v>
      </c>
      <c r="J6092" s="2" t="s">
        <v>21</v>
      </c>
      <c r="K6092" s="2" t="s">
        <v>27</v>
      </c>
      <c r="L6092" s="2">
        <v>137.6</v>
      </c>
      <c r="M6092" s="2" t="s">
        <v>48</v>
      </c>
      <c r="N6092" s="11">
        <f>L6092/E6092*100</f>
        <v>15.095664384763911</v>
      </c>
      <c r="O6092" s="12" t="str">
        <f>IF(N6092&lt;10,"Low",IF(N6092&lt;20,"Med","High"))</f>
        <v>Med</v>
      </c>
      <c r="P6092" s="12">
        <f>sales*discount</f>
        <v>410.18400000000003</v>
      </c>
      <c r="Q6092" s="12">
        <f>sales-Discount_Values</f>
        <v>501.33599999999996</v>
      </c>
      <c r="R6092" s="12">
        <f>DATEDIF(order_date,delivery_date,"D")</f>
        <v>2</v>
      </c>
      <c r="S6092" s="12"/>
    </row>
    <row r="6093" spans="1:19" ht="14.25" customHeight="1" x14ac:dyDescent="0.35">
      <c r="A6093" s="2" t="s">
        <v>7631</v>
      </c>
      <c r="B6093" s="2">
        <v>107598</v>
      </c>
      <c r="C6093" s="2" t="s">
        <v>13</v>
      </c>
      <c r="D6093" s="2" t="s">
        <v>33</v>
      </c>
      <c r="E6093" s="2">
        <v>2954.68</v>
      </c>
      <c r="F6093" s="2">
        <v>0.44</v>
      </c>
      <c r="G6093" s="2">
        <v>6</v>
      </c>
      <c r="H6093" s="3">
        <v>45319</v>
      </c>
      <c r="I6093" s="3">
        <v>45322</v>
      </c>
      <c r="J6093" s="2" t="s">
        <v>15</v>
      </c>
      <c r="K6093" s="2" t="s">
        <v>22</v>
      </c>
      <c r="L6093" s="2">
        <v>446.14</v>
      </c>
      <c r="M6093" s="2" t="s">
        <v>39</v>
      </c>
      <c r="N6093" s="11">
        <f>L6093/E6093*100</f>
        <v>15.09943547186159</v>
      </c>
      <c r="O6093" s="12" t="str">
        <f>IF(N6093&lt;10,"Low",IF(N6093&lt;20,"Med","High"))</f>
        <v>Med</v>
      </c>
      <c r="P6093" s="12">
        <f>sales*discount</f>
        <v>1300.0591999999999</v>
      </c>
      <c r="Q6093" s="12">
        <f>sales-Discount_Values</f>
        <v>1654.6207999999999</v>
      </c>
      <c r="R6093" s="12">
        <f>DATEDIF(order_date,delivery_date,"D")</f>
        <v>3</v>
      </c>
      <c r="S6093" s="12"/>
    </row>
    <row r="6094" spans="1:19" ht="14.25" customHeight="1" x14ac:dyDescent="0.35">
      <c r="A6094" s="2" t="s">
        <v>7651</v>
      </c>
      <c r="B6094" s="2">
        <v>107618</v>
      </c>
      <c r="C6094" s="2" t="s">
        <v>19</v>
      </c>
      <c r="D6094" s="2" t="s">
        <v>26</v>
      </c>
      <c r="E6094" s="2">
        <v>1362.45</v>
      </c>
      <c r="F6094" s="2">
        <v>0.23</v>
      </c>
      <c r="G6094" s="2">
        <v>8</v>
      </c>
      <c r="H6094" s="3">
        <v>45389</v>
      </c>
      <c r="I6094" s="3">
        <v>45395</v>
      </c>
      <c r="J6094" s="2" t="s">
        <v>21</v>
      </c>
      <c r="K6094" s="2" t="s">
        <v>27</v>
      </c>
      <c r="L6094" s="2">
        <v>205.73</v>
      </c>
      <c r="M6094" s="2" t="s">
        <v>48</v>
      </c>
      <c r="N6094" s="11">
        <f>L6094/E6094*100</f>
        <v>15.100003669859444</v>
      </c>
      <c r="O6094" s="12" t="str">
        <f>IF(N6094&lt;10,"Low",IF(N6094&lt;20,"Med","High"))</f>
        <v>Med</v>
      </c>
      <c r="P6094" s="12">
        <f>sales*discount</f>
        <v>313.36350000000004</v>
      </c>
      <c r="Q6094" s="12">
        <f>sales-Discount_Values</f>
        <v>1049.0864999999999</v>
      </c>
      <c r="R6094" s="12">
        <f>DATEDIF(order_date,delivery_date,"D")</f>
        <v>6</v>
      </c>
      <c r="S6094" s="12"/>
    </row>
    <row r="6095" spans="1:19" ht="14.25" customHeight="1" x14ac:dyDescent="0.35">
      <c r="A6095" s="2" t="s">
        <v>5174</v>
      </c>
      <c r="B6095" s="2">
        <v>105141</v>
      </c>
      <c r="C6095" s="2" t="s">
        <v>13</v>
      </c>
      <c r="D6095" s="2" t="s">
        <v>14</v>
      </c>
      <c r="E6095" s="2">
        <v>735.68</v>
      </c>
      <c r="F6095" s="2">
        <v>0.3</v>
      </c>
      <c r="G6095" s="2">
        <v>4</v>
      </c>
      <c r="H6095" s="3">
        <v>44969</v>
      </c>
      <c r="I6095" s="3">
        <v>44975</v>
      </c>
      <c r="J6095" s="2" t="s">
        <v>31</v>
      </c>
      <c r="K6095" s="2" t="s">
        <v>22</v>
      </c>
      <c r="L6095" s="2">
        <v>111.09</v>
      </c>
      <c r="M6095" s="2" t="s">
        <v>48</v>
      </c>
      <c r="N6095" s="11">
        <f>L6095/E6095*100</f>
        <v>15.100315354501959</v>
      </c>
      <c r="O6095" s="12" t="str">
        <f>IF(N6095&lt;10,"Low",IF(N6095&lt;20,"Med","High"))</f>
        <v>Med</v>
      </c>
      <c r="P6095" s="12">
        <f>sales*discount</f>
        <v>220.70399999999998</v>
      </c>
      <c r="Q6095" s="12">
        <f>sales-Discount_Values</f>
        <v>514.976</v>
      </c>
      <c r="R6095" s="12">
        <f>DATEDIF(order_date,delivery_date,"D")</f>
        <v>6</v>
      </c>
      <c r="S6095" s="12"/>
    </row>
    <row r="6096" spans="1:19" ht="14.25" customHeight="1" x14ac:dyDescent="0.35">
      <c r="A6096" s="2" t="s">
        <v>4389</v>
      </c>
      <c r="B6096" s="2">
        <v>104356</v>
      </c>
      <c r="C6096" s="2" t="s">
        <v>19</v>
      </c>
      <c r="D6096" s="2" t="s">
        <v>20</v>
      </c>
      <c r="E6096" s="2">
        <v>199.13</v>
      </c>
      <c r="F6096" s="2">
        <v>7.0000000000000007E-2</v>
      </c>
      <c r="G6096" s="2">
        <v>5</v>
      </c>
      <c r="H6096" s="3">
        <v>45214</v>
      </c>
      <c r="I6096" s="3">
        <v>45220</v>
      </c>
      <c r="J6096" s="2" t="s">
        <v>21</v>
      </c>
      <c r="K6096" s="2" t="s">
        <v>27</v>
      </c>
      <c r="L6096" s="2">
        <v>30.08</v>
      </c>
      <c r="M6096" s="2" t="s">
        <v>17</v>
      </c>
      <c r="N6096" s="11">
        <f>L6096/E6096*100</f>
        <v>15.105709837794404</v>
      </c>
      <c r="O6096" s="12" t="str">
        <f>IF(N6096&lt;10,"Low",IF(N6096&lt;20,"Med","High"))</f>
        <v>Med</v>
      </c>
      <c r="P6096" s="12">
        <f>sales*discount</f>
        <v>13.939100000000002</v>
      </c>
      <c r="Q6096" s="12">
        <f>sales-Discount_Values</f>
        <v>185.1909</v>
      </c>
      <c r="R6096" s="12">
        <f>DATEDIF(order_date,delivery_date,"D")</f>
        <v>6</v>
      </c>
      <c r="S6096" s="12"/>
    </row>
    <row r="6097" spans="1:19" ht="14.25" customHeight="1" x14ac:dyDescent="0.35">
      <c r="A6097" s="2" t="s">
        <v>8545</v>
      </c>
      <c r="B6097" s="2">
        <v>108512</v>
      </c>
      <c r="C6097" s="2" t="s">
        <v>25</v>
      </c>
      <c r="D6097" s="2" t="s">
        <v>36</v>
      </c>
      <c r="E6097" s="2">
        <v>3221.47</v>
      </c>
      <c r="F6097" s="2">
        <v>0.4</v>
      </c>
      <c r="G6097" s="2">
        <v>2</v>
      </c>
      <c r="H6097" s="3">
        <v>45102</v>
      </c>
      <c r="I6097" s="3">
        <v>45107</v>
      </c>
      <c r="J6097" s="2" t="s">
        <v>15</v>
      </c>
      <c r="K6097" s="2" t="s">
        <v>27</v>
      </c>
      <c r="L6097" s="2">
        <v>486.63</v>
      </c>
      <c r="M6097" s="2" t="s">
        <v>39</v>
      </c>
      <c r="N6097" s="11">
        <f>L6097/E6097*100</f>
        <v>15.105836776378487</v>
      </c>
      <c r="O6097" s="12" t="str">
        <f>IF(N6097&lt;10,"Low",IF(N6097&lt;20,"Med","High"))</f>
        <v>Med</v>
      </c>
      <c r="P6097" s="12">
        <f>sales*discount</f>
        <v>1288.588</v>
      </c>
      <c r="Q6097" s="12">
        <f>sales-Discount_Values</f>
        <v>1932.8819999999998</v>
      </c>
      <c r="R6097" s="12">
        <f>DATEDIF(order_date,delivery_date,"D")</f>
        <v>5</v>
      </c>
      <c r="S6097" s="12"/>
    </row>
    <row r="6098" spans="1:19" ht="14.25" customHeight="1" x14ac:dyDescent="0.35">
      <c r="A6098" s="2" t="s">
        <v>4653</v>
      </c>
      <c r="B6098" s="2">
        <v>104620</v>
      </c>
      <c r="C6098" s="2" t="s">
        <v>13</v>
      </c>
      <c r="D6098" s="2" t="s">
        <v>26</v>
      </c>
      <c r="E6098" s="2">
        <v>4436.1000000000004</v>
      </c>
      <c r="F6098" s="2">
        <v>0.03</v>
      </c>
      <c r="G6098" s="2">
        <v>2</v>
      </c>
      <c r="H6098" s="3">
        <v>45258</v>
      </c>
      <c r="I6098" s="3">
        <v>45261</v>
      </c>
      <c r="J6098" s="2" t="s">
        <v>15</v>
      </c>
      <c r="K6098" s="2" t="s">
        <v>27</v>
      </c>
      <c r="L6098" s="2">
        <v>670.17</v>
      </c>
      <c r="M6098" s="2" t="s">
        <v>48</v>
      </c>
      <c r="N6098" s="11">
        <f>L6098/E6098*100</f>
        <v>15.10718874687225</v>
      </c>
      <c r="O6098" s="12" t="str">
        <f>IF(N6098&lt;10,"Low",IF(N6098&lt;20,"Med","High"))</f>
        <v>Med</v>
      </c>
      <c r="P6098" s="12">
        <f>sales*discount</f>
        <v>133.083</v>
      </c>
      <c r="Q6098" s="12">
        <f>sales-Discount_Values</f>
        <v>4303.0170000000007</v>
      </c>
      <c r="R6098" s="12">
        <f>DATEDIF(order_date,delivery_date,"D")</f>
        <v>3</v>
      </c>
      <c r="S6098" s="12"/>
    </row>
    <row r="6099" spans="1:19" ht="14.25" customHeight="1" x14ac:dyDescent="0.35">
      <c r="A6099" s="2" t="s">
        <v>14546</v>
      </c>
      <c r="B6099" s="2">
        <v>114513</v>
      </c>
      <c r="C6099" s="2" t="s">
        <v>19</v>
      </c>
      <c r="D6099" s="2" t="s">
        <v>26</v>
      </c>
      <c r="E6099" s="2">
        <v>4645.46</v>
      </c>
      <c r="F6099" s="2">
        <v>0.5</v>
      </c>
      <c r="G6099" s="2">
        <v>9</v>
      </c>
      <c r="H6099" s="3">
        <v>45018</v>
      </c>
      <c r="I6099" s="3">
        <v>45020</v>
      </c>
      <c r="J6099" s="2" t="s">
        <v>21</v>
      </c>
      <c r="K6099" s="2" t="s">
        <v>22</v>
      </c>
      <c r="L6099" s="2">
        <v>701.86</v>
      </c>
      <c r="M6099" s="2" t="s">
        <v>28</v>
      </c>
      <c r="N6099" s="11">
        <f>L6099/E6099*100</f>
        <v>15.108514549689374</v>
      </c>
      <c r="O6099" s="12" t="str">
        <f>IF(N6099&lt;10,"Low",IF(N6099&lt;20,"Med","High"))</f>
        <v>Med</v>
      </c>
      <c r="P6099" s="12">
        <f>sales*discount</f>
        <v>2322.73</v>
      </c>
      <c r="Q6099" s="12">
        <f>sales-Discount_Values</f>
        <v>2322.73</v>
      </c>
      <c r="R6099" s="12">
        <f>DATEDIF(order_date,delivery_date,"D")</f>
        <v>2</v>
      </c>
      <c r="S6099" s="12"/>
    </row>
    <row r="6100" spans="1:19" ht="14.25" customHeight="1" x14ac:dyDescent="0.35">
      <c r="A6100" s="2" t="s">
        <v>7501</v>
      </c>
      <c r="B6100" s="2">
        <v>107468</v>
      </c>
      <c r="C6100" s="2" t="s">
        <v>41</v>
      </c>
      <c r="D6100" s="2" t="s">
        <v>14</v>
      </c>
      <c r="E6100" s="2">
        <v>303.99</v>
      </c>
      <c r="F6100" s="2">
        <v>0.32</v>
      </c>
      <c r="G6100" s="2">
        <v>5</v>
      </c>
      <c r="H6100" s="3">
        <v>45222</v>
      </c>
      <c r="I6100" s="3">
        <v>45223</v>
      </c>
      <c r="J6100" s="2" t="s">
        <v>31</v>
      </c>
      <c r="K6100" s="2" t="s">
        <v>27</v>
      </c>
      <c r="L6100" s="2">
        <v>45.93</v>
      </c>
      <c r="M6100" s="2" t="s">
        <v>28</v>
      </c>
      <c r="N6100" s="11">
        <f>L6100/E6100*100</f>
        <v>15.109049639790781</v>
      </c>
      <c r="O6100" s="12" t="str">
        <f>IF(N6100&lt;10,"Low",IF(N6100&lt;20,"Med","High"))</f>
        <v>Med</v>
      </c>
      <c r="P6100" s="12">
        <f>sales*discount</f>
        <v>97.276800000000009</v>
      </c>
      <c r="Q6100" s="12">
        <f>sales-Discount_Values</f>
        <v>206.7132</v>
      </c>
      <c r="R6100" s="12">
        <f>DATEDIF(order_date,delivery_date,"D")</f>
        <v>1</v>
      </c>
      <c r="S6100" s="12"/>
    </row>
    <row r="6101" spans="1:19" ht="14.25" customHeight="1" x14ac:dyDescent="0.35">
      <c r="A6101" s="2" t="s">
        <v>12803</v>
      </c>
      <c r="B6101" s="2">
        <v>112770</v>
      </c>
      <c r="C6101" s="2" t="s">
        <v>41</v>
      </c>
      <c r="D6101" s="2" t="s">
        <v>14</v>
      </c>
      <c r="E6101" s="2">
        <v>1749.12</v>
      </c>
      <c r="F6101" s="2">
        <v>7.0000000000000007E-2</v>
      </c>
      <c r="G6101" s="2">
        <v>8</v>
      </c>
      <c r="H6101" s="3">
        <v>45428</v>
      </c>
      <c r="I6101" s="3">
        <v>45430</v>
      </c>
      <c r="J6101" s="2" t="s">
        <v>15</v>
      </c>
      <c r="K6101" s="2" t="s">
        <v>22</v>
      </c>
      <c r="L6101" s="2">
        <v>264.29000000000002</v>
      </c>
      <c r="M6101" s="2" t="s">
        <v>48</v>
      </c>
      <c r="N6101" s="11">
        <f>L6101/E6101*100</f>
        <v>15.109883827296015</v>
      </c>
      <c r="O6101" s="12" t="str">
        <f>IF(N6101&lt;10,"Low",IF(N6101&lt;20,"Med","High"))</f>
        <v>Med</v>
      </c>
      <c r="P6101" s="12">
        <f>sales*discount</f>
        <v>122.4384</v>
      </c>
      <c r="Q6101" s="12">
        <f>sales-Discount_Values</f>
        <v>1626.6815999999999</v>
      </c>
      <c r="R6101" s="12">
        <f>DATEDIF(order_date,delivery_date,"D")</f>
        <v>2</v>
      </c>
      <c r="S6101" s="12"/>
    </row>
    <row r="6102" spans="1:19" ht="14.25" customHeight="1" x14ac:dyDescent="0.35">
      <c r="A6102" s="2" t="s">
        <v>15207</v>
      </c>
      <c r="B6102" s="2">
        <v>115174</v>
      </c>
      <c r="C6102" s="2" t="s">
        <v>41</v>
      </c>
      <c r="D6102" s="2" t="s">
        <v>26</v>
      </c>
      <c r="E6102" s="2">
        <v>2447.38</v>
      </c>
      <c r="F6102" s="2">
        <v>0.23</v>
      </c>
      <c r="G6102" s="2">
        <v>6</v>
      </c>
      <c r="H6102" s="3">
        <v>45271</v>
      </c>
      <c r="I6102" s="3">
        <v>45278</v>
      </c>
      <c r="J6102" s="2" t="s">
        <v>31</v>
      </c>
      <c r="K6102" s="2" t="s">
        <v>16</v>
      </c>
      <c r="L6102" s="2">
        <v>369.8</v>
      </c>
      <c r="M6102" s="2" t="s">
        <v>23</v>
      </c>
      <c r="N6102" s="11">
        <f>L6102/E6102*100</f>
        <v>15.110036038539173</v>
      </c>
      <c r="O6102" s="12" t="str">
        <f>IF(N6102&lt;10,"Low",IF(N6102&lt;20,"Med","High"))</f>
        <v>Med</v>
      </c>
      <c r="P6102" s="12">
        <f>sales*discount</f>
        <v>562.89740000000006</v>
      </c>
      <c r="Q6102" s="12">
        <f>sales-Discount_Values</f>
        <v>1884.4826</v>
      </c>
      <c r="R6102" s="12">
        <f>DATEDIF(order_date,delivery_date,"D")</f>
        <v>7</v>
      </c>
      <c r="S6102" s="12"/>
    </row>
    <row r="6103" spans="1:19" ht="14.25" customHeight="1" x14ac:dyDescent="0.35">
      <c r="A6103" s="2" t="s">
        <v>9510</v>
      </c>
      <c r="B6103" s="2">
        <v>109477</v>
      </c>
      <c r="C6103" s="2" t="s">
        <v>13</v>
      </c>
      <c r="D6103" s="2" t="s">
        <v>20</v>
      </c>
      <c r="E6103" s="2">
        <v>3527.27</v>
      </c>
      <c r="F6103" s="2">
        <v>0.39</v>
      </c>
      <c r="G6103" s="2">
        <v>7</v>
      </c>
      <c r="H6103" s="3">
        <v>45256</v>
      </c>
      <c r="I6103" s="3">
        <v>45259</v>
      </c>
      <c r="J6103" s="2" t="s">
        <v>15</v>
      </c>
      <c r="K6103" s="2" t="s">
        <v>27</v>
      </c>
      <c r="L6103" s="2">
        <v>533.04999999999995</v>
      </c>
      <c r="M6103" s="2" t="s">
        <v>39</v>
      </c>
      <c r="N6103" s="11">
        <f>L6103/E6103*100</f>
        <v>15.112253952773674</v>
      </c>
      <c r="O6103" s="12" t="str">
        <f>IF(N6103&lt;10,"Low",IF(N6103&lt;20,"Med","High"))</f>
        <v>Med</v>
      </c>
      <c r="P6103" s="12">
        <f>sales*discount</f>
        <v>1375.6353000000001</v>
      </c>
      <c r="Q6103" s="12">
        <f>sales-Discount_Values</f>
        <v>2151.6346999999996</v>
      </c>
      <c r="R6103" s="12">
        <f>DATEDIF(order_date,delivery_date,"D")</f>
        <v>3</v>
      </c>
      <c r="S6103" s="12"/>
    </row>
    <row r="6104" spans="1:19" ht="14.25" customHeight="1" x14ac:dyDescent="0.35">
      <c r="A6104" s="2" t="s">
        <v>4304</v>
      </c>
      <c r="B6104" s="2">
        <v>104271</v>
      </c>
      <c r="C6104" s="2" t="s">
        <v>41</v>
      </c>
      <c r="D6104" s="2" t="s">
        <v>33</v>
      </c>
      <c r="E6104" s="2">
        <v>4912.66</v>
      </c>
      <c r="F6104" s="2">
        <v>0.39</v>
      </c>
      <c r="G6104" s="2">
        <v>4</v>
      </c>
      <c r="H6104" s="3">
        <v>45621</v>
      </c>
      <c r="I6104" s="3">
        <v>45624</v>
      </c>
      <c r="J6104" s="2" t="s">
        <v>15</v>
      </c>
      <c r="K6104" s="2" t="s">
        <v>27</v>
      </c>
      <c r="L6104" s="2">
        <v>742.46</v>
      </c>
      <c r="M6104" s="2" t="s">
        <v>17</v>
      </c>
      <c r="N6104" s="11">
        <f>L6104/E6104*100</f>
        <v>15.113197330977515</v>
      </c>
      <c r="O6104" s="12" t="str">
        <f>IF(N6104&lt;10,"Low",IF(N6104&lt;20,"Med","High"))</f>
        <v>Med</v>
      </c>
      <c r="P6104" s="12">
        <f>sales*discount</f>
        <v>1915.9374</v>
      </c>
      <c r="Q6104" s="12">
        <f>sales-Discount_Values</f>
        <v>2996.7226000000001</v>
      </c>
      <c r="R6104" s="12">
        <f>DATEDIF(order_date,delivery_date,"D")</f>
        <v>3</v>
      </c>
      <c r="S6104" s="12"/>
    </row>
    <row r="6105" spans="1:19" ht="14.25" customHeight="1" x14ac:dyDescent="0.35">
      <c r="A6105" s="2" t="s">
        <v>11800</v>
      </c>
      <c r="B6105" s="2">
        <v>111767</v>
      </c>
      <c r="C6105" s="2" t="s">
        <v>25</v>
      </c>
      <c r="D6105" s="2" t="s">
        <v>20</v>
      </c>
      <c r="E6105" s="2">
        <v>1437.52</v>
      </c>
      <c r="F6105" s="2">
        <v>0.34</v>
      </c>
      <c r="G6105" s="2">
        <v>4</v>
      </c>
      <c r="H6105" s="3">
        <v>45529</v>
      </c>
      <c r="I6105" s="3">
        <v>45530</v>
      </c>
      <c r="J6105" s="2" t="s">
        <v>31</v>
      </c>
      <c r="K6105" s="2" t="s">
        <v>22</v>
      </c>
      <c r="L6105" s="2">
        <v>217.29</v>
      </c>
      <c r="M6105" s="2" t="s">
        <v>34</v>
      </c>
      <c r="N6105" s="11">
        <f>L6105/E6105*100</f>
        <v>15.115615782736935</v>
      </c>
      <c r="O6105" s="12" t="str">
        <f>IF(N6105&lt;10,"Low",IF(N6105&lt;20,"Med","High"))</f>
        <v>Med</v>
      </c>
      <c r="P6105" s="12">
        <f>sales*discount</f>
        <v>488.75680000000006</v>
      </c>
      <c r="Q6105" s="12">
        <f>sales-Discount_Values</f>
        <v>948.76319999999987</v>
      </c>
      <c r="R6105" s="12">
        <f>DATEDIF(order_date,delivery_date,"D")</f>
        <v>1</v>
      </c>
      <c r="S6105" s="12"/>
    </row>
    <row r="6106" spans="1:19" ht="14.25" customHeight="1" x14ac:dyDescent="0.35">
      <c r="A6106" s="2" t="s">
        <v>3308</v>
      </c>
      <c r="B6106" s="2">
        <v>103275</v>
      </c>
      <c r="C6106" s="2" t="s">
        <v>41</v>
      </c>
      <c r="D6106" s="2" t="s">
        <v>26</v>
      </c>
      <c r="E6106" s="2">
        <v>3339.08</v>
      </c>
      <c r="F6106" s="2">
        <v>0.32</v>
      </c>
      <c r="G6106" s="2">
        <v>5</v>
      </c>
      <c r="H6106" s="3">
        <v>45046</v>
      </c>
      <c r="I6106" s="3">
        <v>45050</v>
      </c>
      <c r="J6106" s="2" t="s">
        <v>31</v>
      </c>
      <c r="K6106" s="2" t="s">
        <v>16</v>
      </c>
      <c r="L6106" s="2">
        <v>504.73</v>
      </c>
      <c r="M6106" s="2" t="s">
        <v>34</v>
      </c>
      <c r="N6106" s="11">
        <f>L6106/E6106*100</f>
        <v>15.115840291337735</v>
      </c>
      <c r="O6106" s="12" t="str">
        <f>IF(N6106&lt;10,"Low",IF(N6106&lt;20,"Med","High"))</f>
        <v>Med</v>
      </c>
      <c r="P6106" s="12">
        <f>sales*discount</f>
        <v>1068.5056</v>
      </c>
      <c r="Q6106" s="12">
        <f>sales-Discount_Values</f>
        <v>2270.5744</v>
      </c>
      <c r="R6106" s="12">
        <f>DATEDIF(order_date,delivery_date,"D")</f>
        <v>4</v>
      </c>
      <c r="S6106" s="12"/>
    </row>
    <row r="6107" spans="1:19" ht="14.25" customHeight="1" x14ac:dyDescent="0.35">
      <c r="A6107" s="2" t="s">
        <v>1176</v>
      </c>
      <c r="B6107" s="2">
        <v>101143</v>
      </c>
      <c r="C6107" s="2" t="s">
        <v>13</v>
      </c>
      <c r="D6107" s="2" t="s">
        <v>36</v>
      </c>
      <c r="E6107" s="2">
        <v>4351.16</v>
      </c>
      <c r="F6107" s="2">
        <v>0.19</v>
      </c>
      <c r="G6107" s="2">
        <v>5</v>
      </c>
      <c r="H6107" s="3">
        <v>45324</v>
      </c>
      <c r="I6107" s="3">
        <v>45328</v>
      </c>
      <c r="J6107" s="2" t="s">
        <v>31</v>
      </c>
      <c r="K6107" s="2" t="s">
        <v>27</v>
      </c>
      <c r="L6107" s="2">
        <v>657.76</v>
      </c>
      <c r="M6107" s="2" t="s">
        <v>17</v>
      </c>
      <c r="N6107" s="11">
        <f>L6107/E6107*100</f>
        <v>15.116888369997886</v>
      </c>
      <c r="O6107" s="12" t="str">
        <f>IF(N6107&lt;10,"Low",IF(N6107&lt;20,"Med","High"))</f>
        <v>Med</v>
      </c>
      <c r="P6107" s="12">
        <f>sales*discount</f>
        <v>826.72039999999993</v>
      </c>
      <c r="Q6107" s="12">
        <f>sales-Discount_Values</f>
        <v>3524.4395999999997</v>
      </c>
      <c r="R6107" s="12">
        <f>DATEDIF(order_date,delivery_date,"D")</f>
        <v>4</v>
      </c>
      <c r="S6107" s="12"/>
    </row>
    <row r="6108" spans="1:19" ht="14.25" customHeight="1" x14ac:dyDescent="0.35">
      <c r="A6108" s="2" t="s">
        <v>7932</v>
      </c>
      <c r="B6108" s="2">
        <v>107899</v>
      </c>
      <c r="C6108" s="2" t="s">
        <v>13</v>
      </c>
      <c r="D6108" s="2" t="s">
        <v>36</v>
      </c>
      <c r="E6108" s="2">
        <v>1192.49</v>
      </c>
      <c r="F6108" s="2">
        <v>0.11</v>
      </c>
      <c r="G6108" s="2">
        <v>9</v>
      </c>
      <c r="H6108" s="3">
        <v>45439</v>
      </c>
      <c r="I6108" s="3">
        <v>45445</v>
      </c>
      <c r="J6108" s="2" t="s">
        <v>15</v>
      </c>
      <c r="K6108" s="2" t="s">
        <v>16</v>
      </c>
      <c r="L6108" s="2">
        <v>180.27</v>
      </c>
      <c r="M6108" s="2" t="s">
        <v>48</v>
      </c>
      <c r="N6108" s="11">
        <f>L6108/E6108*100</f>
        <v>15.117107900275894</v>
      </c>
      <c r="O6108" s="12" t="str">
        <f>IF(N6108&lt;10,"Low",IF(N6108&lt;20,"Med","High"))</f>
        <v>Med</v>
      </c>
      <c r="P6108" s="12">
        <f>sales*discount</f>
        <v>131.1739</v>
      </c>
      <c r="Q6108" s="12">
        <f>sales-Discount_Values</f>
        <v>1061.3161</v>
      </c>
      <c r="R6108" s="12">
        <f>DATEDIF(order_date,delivery_date,"D")</f>
        <v>6</v>
      </c>
      <c r="S6108" s="12"/>
    </row>
    <row r="6109" spans="1:19" ht="14.25" customHeight="1" x14ac:dyDescent="0.35">
      <c r="A6109" s="2" t="s">
        <v>4335</v>
      </c>
      <c r="B6109" s="2">
        <v>104302</v>
      </c>
      <c r="C6109" s="2" t="s">
        <v>41</v>
      </c>
      <c r="D6109" s="2" t="s">
        <v>14</v>
      </c>
      <c r="E6109" s="2">
        <v>276.60000000000002</v>
      </c>
      <c r="F6109" s="2">
        <v>0.06</v>
      </c>
      <c r="G6109" s="2">
        <v>9</v>
      </c>
      <c r="H6109" s="3">
        <v>45605</v>
      </c>
      <c r="I6109" s="3">
        <v>45607</v>
      </c>
      <c r="J6109" s="2" t="s">
        <v>21</v>
      </c>
      <c r="K6109" s="2" t="s">
        <v>27</v>
      </c>
      <c r="L6109" s="2">
        <v>41.83</v>
      </c>
      <c r="M6109" s="2" t="s">
        <v>34</v>
      </c>
      <c r="N6109" s="11">
        <f>L6109/E6109*100</f>
        <v>15.122921185827909</v>
      </c>
      <c r="O6109" s="12" t="str">
        <f>IF(N6109&lt;10,"Low",IF(N6109&lt;20,"Med","High"))</f>
        <v>Med</v>
      </c>
      <c r="P6109" s="12">
        <f>sales*discount</f>
        <v>16.596</v>
      </c>
      <c r="Q6109" s="12">
        <f>sales-Discount_Values</f>
        <v>260.00400000000002</v>
      </c>
      <c r="R6109" s="12">
        <f>DATEDIF(order_date,delivery_date,"D")</f>
        <v>2</v>
      </c>
      <c r="S6109" s="12"/>
    </row>
    <row r="6110" spans="1:19" ht="14.25" customHeight="1" x14ac:dyDescent="0.35">
      <c r="A6110" s="2" t="s">
        <v>5219</v>
      </c>
      <c r="B6110" s="2">
        <v>105186</v>
      </c>
      <c r="C6110" s="2" t="s">
        <v>13</v>
      </c>
      <c r="D6110" s="2" t="s">
        <v>33</v>
      </c>
      <c r="E6110" s="2">
        <v>1650.5</v>
      </c>
      <c r="F6110" s="2">
        <v>0.05</v>
      </c>
      <c r="G6110" s="2">
        <v>7</v>
      </c>
      <c r="H6110" s="3">
        <v>45249</v>
      </c>
      <c r="I6110" s="3">
        <v>45251</v>
      </c>
      <c r="J6110" s="2" t="s">
        <v>31</v>
      </c>
      <c r="K6110" s="2" t="s">
        <v>16</v>
      </c>
      <c r="L6110" s="2">
        <v>249.68</v>
      </c>
      <c r="M6110" s="2" t="s">
        <v>39</v>
      </c>
      <c r="N6110" s="11">
        <f>L6110/E6110*100</f>
        <v>15.127537109966676</v>
      </c>
      <c r="O6110" s="12" t="str">
        <f>IF(N6110&lt;10,"Low",IF(N6110&lt;20,"Med","High"))</f>
        <v>Med</v>
      </c>
      <c r="P6110" s="12">
        <f>sales*discount</f>
        <v>82.525000000000006</v>
      </c>
      <c r="Q6110" s="12">
        <f>sales-Discount_Values</f>
        <v>1567.9749999999999</v>
      </c>
      <c r="R6110" s="12">
        <f>DATEDIF(order_date,delivery_date,"D")</f>
        <v>2</v>
      </c>
      <c r="S6110" s="12"/>
    </row>
    <row r="6111" spans="1:19" ht="14.25" customHeight="1" x14ac:dyDescent="0.35">
      <c r="A6111" s="2" t="s">
        <v>10584</v>
      </c>
      <c r="B6111" s="2">
        <v>110551</v>
      </c>
      <c r="C6111" s="2" t="s">
        <v>25</v>
      </c>
      <c r="D6111" s="2" t="s">
        <v>33</v>
      </c>
      <c r="E6111" s="2">
        <v>3687.74</v>
      </c>
      <c r="F6111" s="2">
        <v>0.11</v>
      </c>
      <c r="G6111" s="2">
        <v>6</v>
      </c>
      <c r="H6111" s="3">
        <v>45282</v>
      </c>
      <c r="I6111" s="3">
        <v>45287</v>
      </c>
      <c r="J6111" s="2" t="s">
        <v>15</v>
      </c>
      <c r="K6111" s="2" t="s">
        <v>16</v>
      </c>
      <c r="L6111" s="2">
        <v>557.88</v>
      </c>
      <c r="M6111" s="2" t="s">
        <v>17</v>
      </c>
      <c r="N6111" s="11">
        <f>L6111/E6111*100</f>
        <v>15.127964552815545</v>
      </c>
      <c r="O6111" s="12" t="str">
        <f>IF(N6111&lt;10,"Low",IF(N6111&lt;20,"Med","High"))</f>
        <v>Med</v>
      </c>
      <c r="P6111" s="12">
        <f>sales*discount</f>
        <v>405.65139999999997</v>
      </c>
      <c r="Q6111" s="12">
        <f>sales-Discount_Values</f>
        <v>3282.0886</v>
      </c>
      <c r="R6111" s="12">
        <f>DATEDIF(order_date,delivery_date,"D")</f>
        <v>5</v>
      </c>
      <c r="S6111" s="12"/>
    </row>
    <row r="6112" spans="1:19" ht="14.25" customHeight="1" x14ac:dyDescent="0.35">
      <c r="A6112" s="2" t="s">
        <v>5806</v>
      </c>
      <c r="B6112" s="2">
        <v>105773</v>
      </c>
      <c r="C6112" s="2" t="s">
        <v>25</v>
      </c>
      <c r="D6112" s="2" t="s">
        <v>33</v>
      </c>
      <c r="E6112" s="2">
        <v>1200.94</v>
      </c>
      <c r="F6112" s="2">
        <v>0.38</v>
      </c>
      <c r="G6112" s="2">
        <v>5</v>
      </c>
      <c r="H6112" s="3">
        <v>45159</v>
      </c>
      <c r="I6112" s="3">
        <v>45166</v>
      </c>
      <c r="J6112" s="2" t="s">
        <v>15</v>
      </c>
      <c r="K6112" s="2" t="s">
        <v>22</v>
      </c>
      <c r="L6112" s="2">
        <v>181.68</v>
      </c>
      <c r="M6112" s="2" t="s">
        <v>23</v>
      </c>
      <c r="N6112" s="11">
        <f>L6112/E6112*100</f>
        <v>15.12814961613403</v>
      </c>
      <c r="O6112" s="12" t="str">
        <f>IF(N6112&lt;10,"Low",IF(N6112&lt;20,"Med","High"))</f>
        <v>Med</v>
      </c>
      <c r="P6112" s="12">
        <f>sales*discount</f>
        <v>456.35720000000003</v>
      </c>
      <c r="Q6112" s="12">
        <f>sales-Discount_Values</f>
        <v>744.58280000000002</v>
      </c>
      <c r="R6112" s="12">
        <f>DATEDIF(order_date,delivery_date,"D")</f>
        <v>7</v>
      </c>
      <c r="S6112" s="12"/>
    </row>
    <row r="6113" spans="1:19" ht="14.25" customHeight="1" x14ac:dyDescent="0.35">
      <c r="A6113" s="2" t="s">
        <v>6033</v>
      </c>
      <c r="B6113" s="2">
        <v>106000</v>
      </c>
      <c r="C6113" s="2" t="s">
        <v>13</v>
      </c>
      <c r="D6113" s="2" t="s">
        <v>33</v>
      </c>
      <c r="E6113" s="2">
        <v>2012.05</v>
      </c>
      <c r="F6113" s="2">
        <v>0.4</v>
      </c>
      <c r="G6113" s="2">
        <v>7</v>
      </c>
      <c r="H6113" s="3">
        <v>44998</v>
      </c>
      <c r="I6113" s="3">
        <v>45002</v>
      </c>
      <c r="J6113" s="2" t="s">
        <v>21</v>
      </c>
      <c r="K6113" s="2" t="s">
        <v>27</v>
      </c>
      <c r="L6113" s="2">
        <v>304.39</v>
      </c>
      <c r="M6113" s="2" t="s">
        <v>17</v>
      </c>
      <c r="N6113" s="11">
        <f>L6113/E6113*100</f>
        <v>15.128351681121243</v>
      </c>
      <c r="O6113" s="12" t="str">
        <f>IF(N6113&lt;10,"Low",IF(N6113&lt;20,"Med","High"))</f>
        <v>Med</v>
      </c>
      <c r="P6113" s="12">
        <f>sales*discount</f>
        <v>804.82</v>
      </c>
      <c r="Q6113" s="12">
        <f>sales-Discount_Values</f>
        <v>1207.23</v>
      </c>
      <c r="R6113" s="12">
        <f>DATEDIF(order_date,delivery_date,"D")</f>
        <v>4</v>
      </c>
      <c r="S6113" s="12"/>
    </row>
    <row r="6114" spans="1:19" ht="14.25" customHeight="1" x14ac:dyDescent="0.35">
      <c r="A6114" s="2" t="s">
        <v>6250</v>
      </c>
      <c r="B6114" s="2">
        <v>106217</v>
      </c>
      <c r="C6114" s="2" t="s">
        <v>19</v>
      </c>
      <c r="D6114" s="2" t="s">
        <v>26</v>
      </c>
      <c r="E6114" s="2">
        <v>431.52</v>
      </c>
      <c r="F6114" s="2">
        <v>0.21</v>
      </c>
      <c r="G6114" s="2">
        <v>6</v>
      </c>
      <c r="H6114" s="3">
        <v>45281</v>
      </c>
      <c r="I6114" s="3">
        <v>45288</v>
      </c>
      <c r="J6114" s="2" t="s">
        <v>15</v>
      </c>
      <c r="K6114" s="2" t="s">
        <v>16</v>
      </c>
      <c r="L6114" s="2">
        <v>65.290000000000006</v>
      </c>
      <c r="M6114" s="2" t="s">
        <v>17</v>
      </c>
      <c r="N6114" s="11">
        <f>L6114/E6114*100</f>
        <v>15.130237300704488</v>
      </c>
      <c r="O6114" s="12" t="str">
        <f>IF(N6114&lt;10,"Low",IF(N6114&lt;20,"Med","High"))</f>
        <v>Med</v>
      </c>
      <c r="P6114" s="12">
        <f>sales*discount</f>
        <v>90.619199999999992</v>
      </c>
      <c r="Q6114" s="12">
        <f>sales-Discount_Values</f>
        <v>340.9008</v>
      </c>
      <c r="R6114" s="12">
        <f>DATEDIF(order_date,delivery_date,"D")</f>
        <v>7</v>
      </c>
      <c r="S6114" s="12"/>
    </row>
    <row r="6115" spans="1:19" ht="14.25" customHeight="1" x14ac:dyDescent="0.35">
      <c r="A6115" s="2" t="s">
        <v>855</v>
      </c>
      <c r="B6115" s="2">
        <v>100822</v>
      </c>
      <c r="C6115" s="2" t="s">
        <v>41</v>
      </c>
      <c r="D6115" s="2" t="s">
        <v>20</v>
      </c>
      <c r="E6115" s="2">
        <v>2212.3200000000002</v>
      </c>
      <c r="F6115" s="2">
        <v>0.15</v>
      </c>
      <c r="G6115" s="2">
        <v>4</v>
      </c>
      <c r="H6115" s="3">
        <v>44934</v>
      </c>
      <c r="I6115" s="3">
        <v>44935</v>
      </c>
      <c r="J6115" s="2" t="s">
        <v>21</v>
      </c>
      <c r="K6115" s="2" t="s">
        <v>27</v>
      </c>
      <c r="L6115" s="2">
        <v>334.73</v>
      </c>
      <c r="M6115" s="2" t="s">
        <v>28</v>
      </c>
      <c r="N6115" s="11">
        <f>L6115/E6115*100</f>
        <v>15.130270485282418</v>
      </c>
      <c r="O6115" s="12" t="str">
        <f>IF(N6115&lt;10,"Low",IF(N6115&lt;20,"Med","High"))</f>
        <v>Med</v>
      </c>
      <c r="P6115" s="12">
        <f>sales*discount</f>
        <v>331.84800000000001</v>
      </c>
      <c r="Q6115" s="12">
        <f>sales-Discount_Values</f>
        <v>1880.4720000000002</v>
      </c>
      <c r="R6115" s="12">
        <f>DATEDIF(order_date,delivery_date,"D")</f>
        <v>1</v>
      </c>
      <c r="S6115" s="12"/>
    </row>
    <row r="6116" spans="1:19" ht="14.25" customHeight="1" x14ac:dyDescent="0.35">
      <c r="A6116" s="2" t="s">
        <v>14518</v>
      </c>
      <c r="B6116" s="2">
        <v>114485</v>
      </c>
      <c r="C6116" s="2" t="s">
        <v>19</v>
      </c>
      <c r="D6116" s="2" t="s">
        <v>14</v>
      </c>
      <c r="E6116" s="2">
        <v>4002.83</v>
      </c>
      <c r="F6116" s="2">
        <v>0.32</v>
      </c>
      <c r="G6116" s="2">
        <v>2</v>
      </c>
      <c r="H6116" s="3">
        <v>44971</v>
      </c>
      <c r="I6116" s="3">
        <v>44976</v>
      </c>
      <c r="J6116" s="2" t="s">
        <v>31</v>
      </c>
      <c r="K6116" s="2" t="s">
        <v>16</v>
      </c>
      <c r="L6116" s="2">
        <v>605.73</v>
      </c>
      <c r="M6116" s="2" t="s">
        <v>39</v>
      </c>
      <c r="N6116" s="11">
        <f>L6116/E6116*100</f>
        <v>15.13254372531434</v>
      </c>
      <c r="O6116" s="12" t="str">
        <f>IF(N6116&lt;10,"Low",IF(N6116&lt;20,"Med","High"))</f>
        <v>Med</v>
      </c>
      <c r="P6116" s="12">
        <f>sales*discount</f>
        <v>1280.9056</v>
      </c>
      <c r="Q6116" s="12">
        <f>sales-Discount_Values</f>
        <v>2721.9243999999999</v>
      </c>
      <c r="R6116" s="12">
        <f>DATEDIF(order_date,delivery_date,"D")</f>
        <v>5</v>
      </c>
      <c r="S6116" s="12"/>
    </row>
    <row r="6117" spans="1:19" ht="14.25" customHeight="1" x14ac:dyDescent="0.35">
      <c r="A6117" s="2" t="s">
        <v>14038</v>
      </c>
      <c r="B6117" s="2">
        <v>114005</v>
      </c>
      <c r="C6117" s="2" t="s">
        <v>25</v>
      </c>
      <c r="D6117" s="2" t="s">
        <v>14</v>
      </c>
      <c r="E6117" s="2">
        <v>1025.06</v>
      </c>
      <c r="F6117" s="2">
        <v>0.12</v>
      </c>
      <c r="G6117" s="2">
        <v>7</v>
      </c>
      <c r="H6117" s="3">
        <v>45293</v>
      </c>
      <c r="I6117" s="3">
        <v>45295</v>
      </c>
      <c r="J6117" s="2" t="s">
        <v>31</v>
      </c>
      <c r="K6117" s="2" t="s">
        <v>27</v>
      </c>
      <c r="L6117" s="2">
        <v>155.16</v>
      </c>
      <c r="M6117" s="2" t="s">
        <v>48</v>
      </c>
      <c r="N6117" s="11">
        <f>L6117/E6117*100</f>
        <v>15.136674926345774</v>
      </c>
      <c r="O6117" s="12" t="str">
        <f>IF(N6117&lt;10,"Low",IF(N6117&lt;20,"Med","High"))</f>
        <v>Med</v>
      </c>
      <c r="P6117" s="12">
        <f>sales*discount</f>
        <v>123.00719999999998</v>
      </c>
      <c r="Q6117" s="12">
        <f>sales-Discount_Values</f>
        <v>902.05279999999993</v>
      </c>
      <c r="R6117" s="12">
        <f>DATEDIF(order_date,delivery_date,"D")</f>
        <v>2</v>
      </c>
      <c r="S6117" s="12"/>
    </row>
    <row r="6118" spans="1:19" ht="14.25" customHeight="1" x14ac:dyDescent="0.35">
      <c r="A6118" s="2" t="s">
        <v>3658</v>
      </c>
      <c r="B6118" s="2">
        <v>103625</v>
      </c>
      <c r="C6118" s="2" t="s">
        <v>41</v>
      </c>
      <c r="D6118" s="2" t="s">
        <v>33</v>
      </c>
      <c r="E6118" s="2">
        <v>3386.11</v>
      </c>
      <c r="F6118" s="2">
        <v>0.21</v>
      </c>
      <c r="G6118" s="2">
        <v>6</v>
      </c>
      <c r="H6118" s="3">
        <v>45458</v>
      </c>
      <c r="I6118" s="3">
        <v>45463</v>
      </c>
      <c r="J6118" s="2" t="s">
        <v>15</v>
      </c>
      <c r="K6118" s="2" t="s">
        <v>16</v>
      </c>
      <c r="L6118" s="2">
        <v>512.54999999999995</v>
      </c>
      <c r="M6118" s="2" t="s">
        <v>34</v>
      </c>
      <c r="N6118" s="11">
        <f>L6118/E6118*100</f>
        <v>15.136838437026556</v>
      </c>
      <c r="O6118" s="12" t="str">
        <f>IF(N6118&lt;10,"Low",IF(N6118&lt;20,"Med","High"))</f>
        <v>Med</v>
      </c>
      <c r="P6118" s="12">
        <f>sales*discount</f>
        <v>711.08309999999994</v>
      </c>
      <c r="Q6118" s="12">
        <f>sales-Discount_Values</f>
        <v>2675.0269000000003</v>
      </c>
      <c r="R6118" s="12">
        <f>DATEDIF(order_date,delivery_date,"D")</f>
        <v>5</v>
      </c>
      <c r="S6118" s="12"/>
    </row>
    <row r="6119" spans="1:19" ht="14.25" customHeight="1" x14ac:dyDescent="0.35">
      <c r="A6119" s="2" t="s">
        <v>14373</v>
      </c>
      <c r="B6119" s="2">
        <v>114340</v>
      </c>
      <c r="C6119" s="2" t="s">
        <v>25</v>
      </c>
      <c r="D6119" s="2" t="s">
        <v>33</v>
      </c>
      <c r="E6119" s="2">
        <v>2096.8200000000002</v>
      </c>
      <c r="F6119" s="2">
        <v>0.43</v>
      </c>
      <c r="G6119" s="2">
        <v>2</v>
      </c>
      <c r="H6119" s="3">
        <v>45267</v>
      </c>
      <c r="I6119" s="3">
        <v>45270</v>
      </c>
      <c r="J6119" s="2" t="s">
        <v>15</v>
      </c>
      <c r="K6119" s="2" t="s">
        <v>22</v>
      </c>
      <c r="L6119" s="2">
        <v>317.41000000000003</v>
      </c>
      <c r="M6119" s="2" t="s">
        <v>23</v>
      </c>
      <c r="N6119" s="11">
        <f>L6119/E6119*100</f>
        <v>15.137684684426894</v>
      </c>
      <c r="O6119" s="12" t="str">
        <f>IF(N6119&lt;10,"Low",IF(N6119&lt;20,"Med","High"))</f>
        <v>Med</v>
      </c>
      <c r="P6119" s="12">
        <f>sales*discount</f>
        <v>901.63260000000002</v>
      </c>
      <c r="Q6119" s="12">
        <f>sales-Discount_Values</f>
        <v>1195.1874000000003</v>
      </c>
      <c r="R6119" s="12">
        <f>DATEDIF(order_date,delivery_date,"D")</f>
        <v>3</v>
      </c>
      <c r="S6119" s="12"/>
    </row>
    <row r="6120" spans="1:19" ht="14.25" customHeight="1" x14ac:dyDescent="0.35">
      <c r="A6120" s="2" t="s">
        <v>5790</v>
      </c>
      <c r="B6120" s="2">
        <v>105757</v>
      </c>
      <c r="C6120" s="2" t="s">
        <v>19</v>
      </c>
      <c r="D6120" s="2" t="s">
        <v>26</v>
      </c>
      <c r="E6120" s="2">
        <v>4636.8599999999997</v>
      </c>
      <c r="F6120" s="2">
        <v>0.48</v>
      </c>
      <c r="G6120" s="2">
        <v>4</v>
      </c>
      <c r="H6120" s="3">
        <v>45273</v>
      </c>
      <c r="I6120" s="3">
        <v>45280</v>
      </c>
      <c r="J6120" s="2" t="s">
        <v>15</v>
      </c>
      <c r="K6120" s="2" t="s">
        <v>27</v>
      </c>
      <c r="L6120" s="2">
        <v>701.96</v>
      </c>
      <c r="M6120" s="2" t="s">
        <v>23</v>
      </c>
      <c r="N6120" s="11">
        <f>L6120/E6120*100</f>
        <v>15.138692994828398</v>
      </c>
      <c r="O6120" s="12" t="str">
        <f>IF(N6120&lt;10,"Low",IF(N6120&lt;20,"Med","High"))</f>
        <v>Med</v>
      </c>
      <c r="P6120" s="12">
        <f>sales*discount</f>
        <v>2225.6927999999998</v>
      </c>
      <c r="Q6120" s="12">
        <f>sales-Discount_Values</f>
        <v>2411.1671999999999</v>
      </c>
      <c r="R6120" s="12">
        <f>DATEDIF(order_date,delivery_date,"D")</f>
        <v>7</v>
      </c>
      <c r="S6120" s="12"/>
    </row>
    <row r="6121" spans="1:19" ht="14.25" customHeight="1" x14ac:dyDescent="0.35">
      <c r="A6121" s="2" t="s">
        <v>11815</v>
      </c>
      <c r="B6121" s="2">
        <v>111782</v>
      </c>
      <c r="C6121" s="2" t="s">
        <v>13</v>
      </c>
      <c r="D6121" s="2" t="s">
        <v>20</v>
      </c>
      <c r="E6121" s="2">
        <v>126.61</v>
      </c>
      <c r="F6121" s="2">
        <v>0.36</v>
      </c>
      <c r="G6121" s="2">
        <v>4</v>
      </c>
      <c r="H6121" s="3">
        <v>45558</v>
      </c>
      <c r="I6121" s="3">
        <v>45559</v>
      </c>
      <c r="J6121" s="2" t="s">
        <v>15</v>
      </c>
      <c r="K6121" s="2" t="s">
        <v>27</v>
      </c>
      <c r="L6121" s="2">
        <v>19.170000000000002</v>
      </c>
      <c r="M6121" s="2" t="s">
        <v>34</v>
      </c>
      <c r="N6121" s="11">
        <f>L6121/E6121*100</f>
        <v>15.140984124476741</v>
      </c>
      <c r="O6121" s="12" t="str">
        <f>IF(N6121&lt;10,"Low",IF(N6121&lt;20,"Med","High"))</f>
        <v>Med</v>
      </c>
      <c r="P6121" s="12">
        <f>sales*discount</f>
        <v>45.579599999999999</v>
      </c>
      <c r="Q6121" s="12">
        <f>sales-Discount_Values</f>
        <v>81.0304</v>
      </c>
      <c r="R6121" s="12">
        <f>DATEDIF(order_date,delivery_date,"D")</f>
        <v>1</v>
      </c>
      <c r="S6121" s="12"/>
    </row>
    <row r="6122" spans="1:19" ht="14.25" customHeight="1" x14ac:dyDescent="0.35">
      <c r="A6122" s="2" t="s">
        <v>7416</v>
      </c>
      <c r="B6122" s="2">
        <v>107383</v>
      </c>
      <c r="C6122" s="2" t="s">
        <v>19</v>
      </c>
      <c r="D6122" s="2" t="s">
        <v>26</v>
      </c>
      <c r="E6122" s="2">
        <v>2728.38</v>
      </c>
      <c r="F6122" s="2">
        <v>0.5</v>
      </c>
      <c r="G6122" s="2">
        <v>6</v>
      </c>
      <c r="H6122" s="3">
        <v>44943</v>
      </c>
      <c r="I6122" s="3">
        <v>44949</v>
      </c>
      <c r="J6122" s="2" t="s">
        <v>21</v>
      </c>
      <c r="K6122" s="2" t="s">
        <v>22</v>
      </c>
      <c r="L6122" s="2">
        <v>413.18</v>
      </c>
      <c r="M6122" s="2" t="s">
        <v>39</v>
      </c>
      <c r="N6122" s="11">
        <f>L6122/E6122*100</f>
        <v>15.143784956640937</v>
      </c>
      <c r="O6122" s="12" t="str">
        <f>IF(N6122&lt;10,"Low",IF(N6122&lt;20,"Med","High"))</f>
        <v>Med</v>
      </c>
      <c r="P6122" s="12">
        <f>sales*discount</f>
        <v>1364.19</v>
      </c>
      <c r="Q6122" s="12">
        <f>sales-Discount_Values</f>
        <v>1364.19</v>
      </c>
      <c r="R6122" s="12">
        <f>DATEDIF(order_date,delivery_date,"D")</f>
        <v>6</v>
      </c>
      <c r="S6122" s="12"/>
    </row>
    <row r="6123" spans="1:19" ht="14.25" customHeight="1" x14ac:dyDescent="0.35">
      <c r="A6123" s="2" t="s">
        <v>6907</v>
      </c>
      <c r="B6123" s="2">
        <v>106874</v>
      </c>
      <c r="C6123" s="2" t="s">
        <v>13</v>
      </c>
      <c r="D6123" s="2" t="s">
        <v>26</v>
      </c>
      <c r="E6123" s="2">
        <v>3916.43</v>
      </c>
      <c r="F6123" s="2">
        <v>7.0000000000000007E-2</v>
      </c>
      <c r="G6123" s="2">
        <v>1</v>
      </c>
      <c r="H6123" s="3">
        <v>44949</v>
      </c>
      <c r="I6123" s="3">
        <v>44950</v>
      </c>
      <c r="J6123" s="2" t="s">
        <v>15</v>
      </c>
      <c r="K6123" s="2" t="s">
        <v>16</v>
      </c>
      <c r="L6123" s="2">
        <v>593.1</v>
      </c>
      <c r="M6123" s="2" t="s">
        <v>23</v>
      </c>
      <c r="N6123" s="11">
        <f>L6123/E6123*100</f>
        <v>15.143893801242459</v>
      </c>
      <c r="O6123" s="12" t="str">
        <f>IF(N6123&lt;10,"Low",IF(N6123&lt;20,"Med","High"))</f>
        <v>Med</v>
      </c>
      <c r="P6123" s="12">
        <f>sales*discount</f>
        <v>274.15010000000001</v>
      </c>
      <c r="Q6123" s="12">
        <f>sales-Discount_Values</f>
        <v>3642.2799</v>
      </c>
      <c r="R6123" s="12">
        <f>DATEDIF(order_date,delivery_date,"D")</f>
        <v>1</v>
      </c>
      <c r="S6123" s="12"/>
    </row>
    <row r="6124" spans="1:19" ht="14.25" customHeight="1" x14ac:dyDescent="0.35">
      <c r="A6124" s="2" t="s">
        <v>13268</v>
      </c>
      <c r="B6124" s="2">
        <v>113235</v>
      </c>
      <c r="C6124" s="2" t="s">
        <v>13</v>
      </c>
      <c r="D6124" s="2" t="s">
        <v>20</v>
      </c>
      <c r="E6124" s="2">
        <v>4692.3999999999996</v>
      </c>
      <c r="F6124" s="2">
        <v>0.18</v>
      </c>
      <c r="G6124" s="2">
        <v>3</v>
      </c>
      <c r="H6124" s="3">
        <v>45059</v>
      </c>
      <c r="I6124" s="3">
        <v>45060</v>
      </c>
      <c r="J6124" s="2" t="s">
        <v>21</v>
      </c>
      <c r="K6124" s="2" t="s">
        <v>16</v>
      </c>
      <c r="L6124" s="2">
        <v>710.72</v>
      </c>
      <c r="M6124" s="2" t="s">
        <v>23</v>
      </c>
      <c r="N6124" s="11">
        <f>L6124/E6124*100</f>
        <v>15.146193845366978</v>
      </c>
      <c r="O6124" s="12" t="str">
        <f>IF(N6124&lt;10,"Low",IF(N6124&lt;20,"Med","High"))</f>
        <v>Med</v>
      </c>
      <c r="P6124" s="12">
        <f>sales*discount</f>
        <v>844.63199999999995</v>
      </c>
      <c r="Q6124" s="12">
        <f>sales-Discount_Values</f>
        <v>3847.7679999999996</v>
      </c>
      <c r="R6124" s="12">
        <f>DATEDIF(order_date,delivery_date,"D")</f>
        <v>1</v>
      </c>
      <c r="S6124" s="12"/>
    </row>
    <row r="6125" spans="1:19" ht="14.25" customHeight="1" x14ac:dyDescent="0.35">
      <c r="A6125" s="2" t="s">
        <v>8078</v>
      </c>
      <c r="B6125" s="2">
        <v>108045</v>
      </c>
      <c r="C6125" s="2" t="s">
        <v>13</v>
      </c>
      <c r="D6125" s="2" t="s">
        <v>36</v>
      </c>
      <c r="E6125" s="2">
        <v>3588.7</v>
      </c>
      <c r="F6125" s="2">
        <v>0.39</v>
      </c>
      <c r="G6125" s="2">
        <v>7</v>
      </c>
      <c r="H6125" s="3">
        <v>45358</v>
      </c>
      <c r="I6125" s="3">
        <v>45362</v>
      </c>
      <c r="J6125" s="2" t="s">
        <v>21</v>
      </c>
      <c r="K6125" s="2" t="s">
        <v>16</v>
      </c>
      <c r="L6125" s="2">
        <v>543.57000000000005</v>
      </c>
      <c r="M6125" s="2" t="s">
        <v>39</v>
      </c>
      <c r="N6125" s="11">
        <f>L6125/E6125*100</f>
        <v>15.146710507983393</v>
      </c>
      <c r="O6125" s="12" t="str">
        <f>IF(N6125&lt;10,"Low",IF(N6125&lt;20,"Med","High"))</f>
        <v>Med</v>
      </c>
      <c r="P6125" s="12">
        <f>sales*discount</f>
        <v>1399.5930000000001</v>
      </c>
      <c r="Q6125" s="12">
        <f>sales-Discount_Values</f>
        <v>2189.107</v>
      </c>
      <c r="R6125" s="12">
        <f>DATEDIF(order_date,delivery_date,"D")</f>
        <v>4</v>
      </c>
      <c r="S6125" s="12"/>
    </row>
    <row r="6126" spans="1:19" ht="14.25" customHeight="1" x14ac:dyDescent="0.35">
      <c r="A6126" s="2" t="s">
        <v>5697</v>
      </c>
      <c r="B6126" s="2">
        <v>105664</v>
      </c>
      <c r="C6126" s="2" t="s">
        <v>41</v>
      </c>
      <c r="D6126" s="2" t="s">
        <v>20</v>
      </c>
      <c r="E6126" s="2">
        <v>2641.95</v>
      </c>
      <c r="F6126" s="2">
        <v>0.37</v>
      </c>
      <c r="G6126" s="2">
        <v>5</v>
      </c>
      <c r="H6126" s="3">
        <v>45579</v>
      </c>
      <c r="I6126" s="3">
        <v>45584</v>
      </c>
      <c r="J6126" s="2" t="s">
        <v>31</v>
      </c>
      <c r="K6126" s="2" t="s">
        <v>16</v>
      </c>
      <c r="L6126" s="2">
        <v>400.18</v>
      </c>
      <c r="M6126" s="2" t="s">
        <v>39</v>
      </c>
      <c r="N6126" s="11">
        <f>L6126/E6126*100</f>
        <v>15.147145101156346</v>
      </c>
      <c r="O6126" s="12" t="str">
        <f>IF(N6126&lt;10,"Low",IF(N6126&lt;20,"Med","High"))</f>
        <v>Med</v>
      </c>
      <c r="P6126" s="12">
        <f>sales*discount</f>
        <v>977.52149999999995</v>
      </c>
      <c r="Q6126" s="12">
        <f>sales-Discount_Values</f>
        <v>1664.4285</v>
      </c>
      <c r="R6126" s="12">
        <f>DATEDIF(order_date,delivery_date,"D")</f>
        <v>5</v>
      </c>
      <c r="S6126" s="12"/>
    </row>
    <row r="6127" spans="1:19" ht="14.25" customHeight="1" x14ac:dyDescent="0.35">
      <c r="A6127" s="2" t="s">
        <v>8292</v>
      </c>
      <c r="B6127" s="2">
        <v>108259</v>
      </c>
      <c r="C6127" s="2" t="s">
        <v>25</v>
      </c>
      <c r="D6127" s="2" t="s">
        <v>33</v>
      </c>
      <c r="E6127" s="2">
        <v>3177.85</v>
      </c>
      <c r="F6127" s="2">
        <v>0.43</v>
      </c>
      <c r="G6127" s="2">
        <v>8</v>
      </c>
      <c r="H6127" s="3">
        <v>45254</v>
      </c>
      <c r="I6127" s="3">
        <v>45261</v>
      </c>
      <c r="J6127" s="2" t="s">
        <v>21</v>
      </c>
      <c r="K6127" s="2" t="s">
        <v>22</v>
      </c>
      <c r="L6127" s="2">
        <v>481.46</v>
      </c>
      <c r="M6127" s="2" t="s">
        <v>34</v>
      </c>
      <c r="N6127" s="11">
        <f>L6127/E6127*100</f>
        <v>15.150494831411173</v>
      </c>
      <c r="O6127" s="12" t="str">
        <f>IF(N6127&lt;10,"Low",IF(N6127&lt;20,"Med","High"))</f>
        <v>Med</v>
      </c>
      <c r="P6127" s="12">
        <f>sales*discount</f>
        <v>1366.4755</v>
      </c>
      <c r="Q6127" s="12">
        <f>sales-Discount_Values</f>
        <v>1811.3744999999999</v>
      </c>
      <c r="R6127" s="12">
        <f>DATEDIF(order_date,delivery_date,"D")</f>
        <v>7</v>
      </c>
      <c r="S6127" s="12"/>
    </row>
    <row r="6128" spans="1:19" ht="14.25" customHeight="1" x14ac:dyDescent="0.35">
      <c r="A6128" s="2" t="s">
        <v>4850</v>
      </c>
      <c r="B6128" s="2">
        <v>104817</v>
      </c>
      <c r="C6128" s="2" t="s">
        <v>41</v>
      </c>
      <c r="D6128" s="2" t="s">
        <v>33</v>
      </c>
      <c r="E6128" s="2">
        <v>1860.58</v>
      </c>
      <c r="F6128" s="2">
        <v>0.49</v>
      </c>
      <c r="G6128" s="2">
        <v>8</v>
      </c>
      <c r="H6128" s="3">
        <v>45494</v>
      </c>
      <c r="I6128" s="3">
        <v>45501</v>
      </c>
      <c r="J6128" s="2" t="s">
        <v>31</v>
      </c>
      <c r="K6128" s="2" t="s">
        <v>22</v>
      </c>
      <c r="L6128" s="2">
        <v>281.94</v>
      </c>
      <c r="M6128" s="2" t="s">
        <v>23</v>
      </c>
      <c r="N6128" s="11">
        <f>L6128/E6128*100</f>
        <v>15.153339281299379</v>
      </c>
      <c r="O6128" s="12" t="str">
        <f>IF(N6128&lt;10,"Low",IF(N6128&lt;20,"Med","High"))</f>
        <v>Med</v>
      </c>
      <c r="P6128" s="12">
        <f>sales*discount</f>
        <v>911.68419999999992</v>
      </c>
      <c r="Q6128" s="12">
        <f>sales-Discount_Values</f>
        <v>948.89580000000001</v>
      </c>
      <c r="R6128" s="12">
        <f>DATEDIF(order_date,delivery_date,"D")</f>
        <v>7</v>
      </c>
      <c r="S6128" s="12"/>
    </row>
    <row r="6129" spans="1:19" ht="14.25" customHeight="1" x14ac:dyDescent="0.35">
      <c r="A6129" s="2" t="s">
        <v>9991</v>
      </c>
      <c r="B6129" s="2">
        <v>109958</v>
      </c>
      <c r="C6129" s="2" t="s">
        <v>41</v>
      </c>
      <c r="D6129" s="2" t="s">
        <v>20</v>
      </c>
      <c r="E6129" s="2">
        <v>4755.3100000000004</v>
      </c>
      <c r="F6129" s="2">
        <v>0.27</v>
      </c>
      <c r="G6129" s="2">
        <v>4</v>
      </c>
      <c r="H6129" s="3">
        <v>44960</v>
      </c>
      <c r="I6129" s="3">
        <v>44966</v>
      </c>
      <c r="J6129" s="2" t="s">
        <v>31</v>
      </c>
      <c r="K6129" s="2" t="s">
        <v>27</v>
      </c>
      <c r="L6129" s="2">
        <v>720.6</v>
      </c>
      <c r="M6129" s="2" t="s">
        <v>34</v>
      </c>
      <c r="N6129" s="11">
        <f>L6129/E6129*100</f>
        <v>15.1535862015305</v>
      </c>
      <c r="O6129" s="12" t="str">
        <f>IF(N6129&lt;10,"Low",IF(N6129&lt;20,"Med","High"))</f>
        <v>Med</v>
      </c>
      <c r="P6129" s="12">
        <f>sales*discount</f>
        <v>1283.9337000000003</v>
      </c>
      <c r="Q6129" s="12">
        <f>sales-Discount_Values</f>
        <v>3471.3762999999999</v>
      </c>
      <c r="R6129" s="12">
        <f>DATEDIF(order_date,delivery_date,"D")</f>
        <v>6</v>
      </c>
      <c r="S6129" s="12"/>
    </row>
    <row r="6130" spans="1:19" ht="14.25" customHeight="1" x14ac:dyDescent="0.35">
      <c r="A6130" s="2" t="s">
        <v>13265</v>
      </c>
      <c r="B6130" s="2">
        <v>113232</v>
      </c>
      <c r="C6130" s="2" t="s">
        <v>19</v>
      </c>
      <c r="D6130" s="2" t="s">
        <v>14</v>
      </c>
      <c r="E6130" s="2">
        <v>4581.66</v>
      </c>
      <c r="F6130" s="2">
        <v>0.46</v>
      </c>
      <c r="G6130" s="2">
        <v>8</v>
      </c>
      <c r="H6130" s="3">
        <v>45384</v>
      </c>
      <c r="I6130" s="3">
        <v>45390</v>
      </c>
      <c r="J6130" s="2" t="s">
        <v>15</v>
      </c>
      <c r="K6130" s="2" t="s">
        <v>16</v>
      </c>
      <c r="L6130" s="2">
        <v>694.36</v>
      </c>
      <c r="M6130" s="2" t="s">
        <v>39</v>
      </c>
      <c r="N6130" s="11">
        <f>L6130/E6130*100</f>
        <v>15.155205755119324</v>
      </c>
      <c r="O6130" s="12" t="str">
        <f>IF(N6130&lt;10,"Low",IF(N6130&lt;20,"Med","High"))</f>
        <v>Med</v>
      </c>
      <c r="P6130" s="12">
        <f>sales*discount</f>
        <v>2107.5636</v>
      </c>
      <c r="Q6130" s="12">
        <f>sales-Discount_Values</f>
        <v>2474.0963999999999</v>
      </c>
      <c r="R6130" s="12">
        <f>DATEDIF(order_date,delivery_date,"D")</f>
        <v>6</v>
      </c>
      <c r="S6130" s="12"/>
    </row>
    <row r="6131" spans="1:19" ht="14.25" customHeight="1" x14ac:dyDescent="0.35">
      <c r="A6131" s="2" t="s">
        <v>2224</v>
      </c>
      <c r="B6131" s="2">
        <v>102191</v>
      </c>
      <c r="C6131" s="2" t="s">
        <v>25</v>
      </c>
      <c r="D6131" s="2" t="s">
        <v>36</v>
      </c>
      <c r="E6131" s="2">
        <v>4108.33</v>
      </c>
      <c r="F6131" s="2">
        <v>0.49</v>
      </c>
      <c r="G6131" s="2">
        <v>7</v>
      </c>
      <c r="H6131" s="3">
        <v>45652</v>
      </c>
      <c r="I6131" s="3">
        <v>45658</v>
      </c>
      <c r="J6131" s="2" t="s">
        <v>15</v>
      </c>
      <c r="K6131" s="2" t="s">
        <v>27</v>
      </c>
      <c r="L6131" s="2">
        <v>622.63</v>
      </c>
      <c r="M6131" s="2" t="s">
        <v>48</v>
      </c>
      <c r="N6131" s="11">
        <f>L6131/E6131*100</f>
        <v>15.155306414041716</v>
      </c>
      <c r="O6131" s="12" t="str">
        <f>IF(N6131&lt;10,"Low",IF(N6131&lt;20,"Med","High"))</f>
        <v>Med</v>
      </c>
      <c r="P6131" s="12">
        <f>sales*discount</f>
        <v>2013.0817</v>
      </c>
      <c r="Q6131" s="12">
        <f>sales-Discount_Values</f>
        <v>2095.2483000000002</v>
      </c>
      <c r="R6131" s="12">
        <f>DATEDIF(order_date,delivery_date,"D")</f>
        <v>6</v>
      </c>
      <c r="S6131" s="12"/>
    </row>
    <row r="6132" spans="1:19" ht="14.25" customHeight="1" x14ac:dyDescent="0.35">
      <c r="A6132" s="2" t="s">
        <v>9662</v>
      </c>
      <c r="B6132" s="2">
        <v>109629</v>
      </c>
      <c r="C6132" s="2" t="s">
        <v>19</v>
      </c>
      <c r="D6132" s="2" t="s">
        <v>33</v>
      </c>
      <c r="E6132" s="2">
        <v>3465.33</v>
      </c>
      <c r="F6132" s="2">
        <v>0.49</v>
      </c>
      <c r="G6132" s="2">
        <v>4</v>
      </c>
      <c r="H6132" s="3">
        <v>45118</v>
      </c>
      <c r="I6132" s="3">
        <v>45123</v>
      </c>
      <c r="J6132" s="2" t="s">
        <v>21</v>
      </c>
      <c r="K6132" s="2" t="s">
        <v>27</v>
      </c>
      <c r="L6132" s="2">
        <v>525.21</v>
      </c>
      <c r="M6132" s="2" t="s">
        <v>17</v>
      </c>
      <c r="N6132" s="11">
        <f>L6132/E6132*100</f>
        <v>15.156132316402768</v>
      </c>
      <c r="O6132" s="12" t="str">
        <f>IF(N6132&lt;10,"Low",IF(N6132&lt;20,"Med","High"))</f>
        <v>Med</v>
      </c>
      <c r="P6132" s="12">
        <f>sales*discount</f>
        <v>1698.0117</v>
      </c>
      <c r="Q6132" s="12">
        <f>sales-Discount_Values</f>
        <v>1767.3182999999999</v>
      </c>
      <c r="R6132" s="12">
        <f>DATEDIF(order_date,delivery_date,"D")</f>
        <v>5</v>
      </c>
      <c r="S6132" s="12"/>
    </row>
    <row r="6133" spans="1:19" ht="14.25" customHeight="1" x14ac:dyDescent="0.35">
      <c r="A6133" s="2" t="s">
        <v>9382</v>
      </c>
      <c r="B6133" s="2">
        <v>109349</v>
      </c>
      <c r="C6133" s="2" t="s">
        <v>41</v>
      </c>
      <c r="D6133" s="2" t="s">
        <v>20</v>
      </c>
      <c r="E6133" s="2">
        <v>128.24</v>
      </c>
      <c r="F6133" s="2">
        <v>0.05</v>
      </c>
      <c r="G6133" s="2">
        <v>2</v>
      </c>
      <c r="H6133" s="3">
        <v>45085</v>
      </c>
      <c r="I6133" s="3">
        <v>45086</v>
      </c>
      <c r="J6133" s="2" t="s">
        <v>31</v>
      </c>
      <c r="K6133" s="2" t="s">
        <v>22</v>
      </c>
      <c r="L6133" s="2">
        <v>19.440000000000001</v>
      </c>
      <c r="M6133" s="2" t="s">
        <v>23</v>
      </c>
      <c r="N6133" s="11">
        <f>L6133/E6133*100</f>
        <v>15.159076731129135</v>
      </c>
      <c r="O6133" s="12" t="str">
        <f>IF(N6133&lt;10,"Low",IF(N6133&lt;20,"Med","High"))</f>
        <v>Med</v>
      </c>
      <c r="P6133" s="12">
        <f>sales*discount</f>
        <v>6.4120000000000008</v>
      </c>
      <c r="Q6133" s="12">
        <f>sales-Discount_Values</f>
        <v>121.828</v>
      </c>
      <c r="R6133" s="12">
        <f>DATEDIF(order_date,delivery_date,"D")</f>
        <v>1</v>
      </c>
      <c r="S6133" s="12"/>
    </row>
    <row r="6134" spans="1:19" ht="14.25" customHeight="1" x14ac:dyDescent="0.35">
      <c r="A6134" s="2" t="s">
        <v>1341</v>
      </c>
      <c r="B6134" s="2">
        <v>101308</v>
      </c>
      <c r="C6134" s="2" t="s">
        <v>25</v>
      </c>
      <c r="D6134" s="2" t="s">
        <v>20</v>
      </c>
      <c r="E6134" s="2">
        <v>1727.82</v>
      </c>
      <c r="F6134" s="2">
        <v>0.16</v>
      </c>
      <c r="G6134" s="2">
        <v>3</v>
      </c>
      <c r="H6134" s="3">
        <v>45564</v>
      </c>
      <c r="I6134" s="3">
        <v>45565</v>
      </c>
      <c r="J6134" s="2" t="s">
        <v>15</v>
      </c>
      <c r="K6134" s="2" t="s">
        <v>16</v>
      </c>
      <c r="L6134" s="2">
        <v>261.97000000000003</v>
      </c>
      <c r="M6134" s="2" t="s">
        <v>28</v>
      </c>
      <c r="N6134" s="11">
        <f>L6134/E6134*100</f>
        <v>15.161880288455976</v>
      </c>
      <c r="O6134" s="12" t="str">
        <f>IF(N6134&lt;10,"Low",IF(N6134&lt;20,"Med","High"))</f>
        <v>Med</v>
      </c>
      <c r="P6134" s="12">
        <f>sales*discount</f>
        <v>276.45119999999997</v>
      </c>
      <c r="Q6134" s="12">
        <f>sales-Discount_Values</f>
        <v>1451.3688</v>
      </c>
      <c r="R6134" s="12">
        <f>DATEDIF(order_date,delivery_date,"D")</f>
        <v>1</v>
      </c>
      <c r="S6134" s="12"/>
    </row>
    <row r="6135" spans="1:19" ht="14.25" customHeight="1" x14ac:dyDescent="0.35">
      <c r="A6135" s="2" t="s">
        <v>5652</v>
      </c>
      <c r="B6135" s="2">
        <v>105619</v>
      </c>
      <c r="C6135" s="2" t="s">
        <v>19</v>
      </c>
      <c r="D6135" s="2" t="s">
        <v>36</v>
      </c>
      <c r="E6135" s="2">
        <v>2592.96</v>
      </c>
      <c r="F6135" s="2">
        <v>0.3</v>
      </c>
      <c r="G6135" s="2">
        <v>6</v>
      </c>
      <c r="H6135" s="3">
        <v>45088</v>
      </c>
      <c r="I6135" s="3">
        <v>45093</v>
      </c>
      <c r="J6135" s="2" t="s">
        <v>31</v>
      </c>
      <c r="K6135" s="2" t="s">
        <v>27</v>
      </c>
      <c r="L6135" s="2">
        <v>393.15</v>
      </c>
      <c r="M6135" s="2" t="s">
        <v>28</v>
      </c>
      <c r="N6135" s="11">
        <f>L6135/E6135*100</f>
        <v>15.162208441318029</v>
      </c>
      <c r="O6135" s="12" t="str">
        <f>IF(N6135&lt;10,"Low",IF(N6135&lt;20,"Med","High"))</f>
        <v>Med</v>
      </c>
      <c r="P6135" s="12">
        <f>sales*discount</f>
        <v>777.88800000000003</v>
      </c>
      <c r="Q6135" s="12">
        <f>sales-Discount_Values</f>
        <v>1815.0720000000001</v>
      </c>
      <c r="R6135" s="12">
        <f>DATEDIF(order_date,delivery_date,"D")</f>
        <v>5</v>
      </c>
      <c r="S6135" s="12"/>
    </row>
    <row r="6136" spans="1:19" ht="14.25" customHeight="1" x14ac:dyDescent="0.35">
      <c r="A6136" s="2" t="s">
        <v>3801</v>
      </c>
      <c r="B6136" s="2">
        <v>103768</v>
      </c>
      <c r="C6136" s="2" t="s">
        <v>13</v>
      </c>
      <c r="D6136" s="2" t="s">
        <v>20</v>
      </c>
      <c r="E6136" s="2">
        <v>489.57</v>
      </c>
      <c r="F6136" s="2">
        <v>7.0000000000000007E-2</v>
      </c>
      <c r="G6136" s="2">
        <v>6</v>
      </c>
      <c r="H6136" s="3">
        <v>45176</v>
      </c>
      <c r="I6136" s="3">
        <v>45181</v>
      </c>
      <c r="J6136" s="2" t="s">
        <v>31</v>
      </c>
      <c r="K6136" s="2" t="s">
        <v>22</v>
      </c>
      <c r="L6136" s="2">
        <v>74.239999999999995</v>
      </c>
      <c r="M6136" s="2" t="s">
        <v>28</v>
      </c>
      <c r="N6136" s="11">
        <f>L6136/E6136*100</f>
        <v>15.164327879567782</v>
      </c>
      <c r="O6136" s="12" t="str">
        <f>IF(N6136&lt;10,"Low",IF(N6136&lt;20,"Med","High"))</f>
        <v>Med</v>
      </c>
      <c r="P6136" s="12">
        <f>sales*discount</f>
        <v>34.2699</v>
      </c>
      <c r="Q6136" s="12">
        <f>sales-Discount_Values</f>
        <v>455.30009999999999</v>
      </c>
      <c r="R6136" s="12">
        <f>DATEDIF(order_date,delivery_date,"D")</f>
        <v>5</v>
      </c>
      <c r="S6136" s="12"/>
    </row>
    <row r="6137" spans="1:19" ht="14.25" customHeight="1" x14ac:dyDescent="0.35">
      <c r="A6137" s="2" t="s">
        <v>9837</v>
      </c>
      <c r="B6137" s="2">
        <v>109804</v>
      </c>
      <c r="C6137" s="2" t="s">
        <v>41</v>
      </c>
      <c r="D6137" s="2" t="s">
        <v>20</v>
      </c>
      <c r="E6137" s="2">
        <v>676.89</v>
      </c>
      <c r="F6137" s="2">
        <v>0.46</v>
      </c>
      <c r="G6137" s="2">
        <v>2</v>
      </c>
      <c r="H6137" s="3">
        <v>45147</v>
      </c>
      <c r="I6137" s="3">
        <v>45149</v>
      </c>
      <c r="J6137" s="2" t="s">
        <v>31</v>
      </c>
      <c r="K6137" s="2" t="s">
        <v>16</v>
      </c>
      <c r="L6137" s="2">
        <v>102.65</v>
      </c>
      <c r="M6137" s="2" t="s">
        <v>28</v>
      </c>
      <c r="N6137" s="11">
        <f>L6137/E6137*100</f>
        <v>15.164945559839857</v>
      </c>
      <c r="O6137" s="12" t="str">
        <f>IF(N6137&lt;10,"Low",IF(N6137&lt;20,"Med","High"))</f>
        <v>Med</v>
      </c>
      <c r="P6137" s="12">
        <f>sales*discount</f>
        <v>311.36939999999998</v>
      </c>
      <c r="Q6137" s="12">
        <f>sales-Discount_Values</f>
        <v>365.5206</v>
      </c>
      <c r="R6137" s="12">
        <f>DATEDIF(order_date,delivery_date,"D")</f>
        <v>2</v>
      </c>
      <c r="S6137" s="12"/>
    </row>
    <row r="6138" spans="1:19" ht="14.25" customHeight="1" x14ac:dyDescent="0.35">
      <c r="A6138" s="2" t="s">
        <v>9672</v>
      </c>
      <c r="B6138" s="2">
        <v>109639</v>
      </c>
      <c r="C6138" s="2" t="s">
        <v>25</v>
      </c>
      <c r="D6138" s="2" t="s">
        <v>20</v>
      </c>
      <c r="E6138" s="2">
        <v>2078.0700000000002</v>
      </c>
      <c r="F6138" s="2">
        <v>0.34</v>
      </c>
      <c r="G6138" s="2">
        <v>1</v>
      </c>
      <c r="H6138" s="3">
        <v>45165</v>
      </c>
      <c r="I6138" s="3">
        <v>45167</v>
      </c>
      <c r="J6138" s="2" t="s">
        <v>21</v>
      </c>
      <c r="K6138" s="2" t="s">
        <v>16</v>
      </c>
      <c r="L6138" s="2">
        <v>315.14999999999998</v>
      </c>
      <c r="M6138" s="2" t="s">
        <v>28</v>
      </c>
      <c r="N6138" s="11">
        <f>L6138/E6138*100</f>
        <v>15.165514154961091</v>
      </c>
      <c r="O6138" s="12" t="str">
        <f>IF(N6138&lt;10,"Low",IF(N6138&lt;20,"Med","High"))</f>
        <v>Med</v>
      </c>
      <c r="P6138" s="12">
        <f>sales*discount</f>
        <v>706.54380000000015</v>
      </c>
      <c r="Q6138" s="12">
        <f>sales-Discount_Values</f>
        <v>1371.5262</v>
      </c>
      <c r="R6138" s="12">
        <f>DATEDIF(order_date,delivery_date,"D")</f>
        <v>2</v>
      </c>
      <c r="S6138" s="12"/>
    </row>
    <row r="6139" spans="1:19" ht="14.25" customHeight="1" x14ac:dyDescent="0.35">
      <c r="A6139" s="2" t="s">
        <v>10184</v>
      </c>
      <c r="B6139" s="2">
        <v>110151</v>
      </c>
      <c r="C6139" s="2" t="s">
        <v>41</v>
      </c>
      <c r="D6139" s="2" t="s">
        <v>36</v>
      </c>
      <c r="E6139" s="2">
        <v>509.2</v>
      </c>
      <c r="F6139" s="2">
        <v>0.36</v>
      </c>
      <c r="G6139" s="2">
        <v>9</v>
      </c>
      <c r="H6139" s="3">
        <v>45201</v>
      </c>
      <c r="I6139" s="3">
        <v>45207</v>
      </c>
      <c r="J6139" s="2" t="s">
        <v>15</v>
      </c>
      <c r="K6139" s="2" t="s">
        <v>27</v>
      </c>
      <c r="L6139" s="2">
        <v>77.23</v>
      </c>
      <c r="M6139" s="2" t="s">
        <v>17</v>
      </c>
      <c r="N6139" s="11">
        <f>L6139/E6139*100</f>
        <v>15.166928515318148</v>
      </c>
      <c r="O6139" s="12" t="str">
        <f>IF(N6139&lt;10,"Low",IF(N6139&lt;20,"Med","High"))</f>
        <v>Med</v>
      </c>
      <c r="P6139" s="12">
        <f>sales*discount</f>
        <v>183.31199999999998</v>
      </c>
      <c r="Q6139" s="12">
        <f>sales-Discount_Values</f>
        <v>325.88800000000003</v>
      </c>
      <c r="R6139" s="12">
        <f>DATEDIF(order_date,delivery_date,"D")</f>
        <v>6</v>
      </c>
      <c r="S6139" s="12"/>
    </row>
    <row r="6140" spans="1:19" ht="14.25" customHeight="1" x14ac:dyDescent="0.35">
      <c r="A6140" s="2" t="s">
        <v>11819</v>
      </c>
      <c r="B6140" s="2">
        <v>111786</v>
      </c>
      <c r="C6140" s="2" t="s">
        <v>41</v>
      </c>
      <c r="D6140" s="2" t="s">
        <v>36</v>
      </c>
      <c r="E6140" s="2">
        <v>1388.89</v>
      </c>
      <c r="F6140" s="2">
        <v>0.2</v>
      </c>
      <c r="G6140" s="2">
        <v>2</v>
      </c>
      <c r="H6140" s="3">
        <v>45082</v>
      </c>
      <c r="I6140" s="3">
        <v>45083</v>
      </c>
      <c r="J6140" s="2" t="s">
        <v>21</v>
      </c>
      <c r="K6140" s="2" t="s">
        <v>16</v>
      </c>
      <c r="L6140" s="2">
        <v>210.66</v>
      </c>
      <c r="M6140" s="2" t="s">
        <v>23</v>
      </c>
      <c r="N6140" s="11">
        <f>L6140/E6140*100</f>
        <v>15.167507865993707</v>
      </c>
      <c r="O6140" s="12" t="str">
        <f>IF(N6140&lt;10,"Low",IF(N6140&lt;20,"Med","High"))</f>
        <v>Med</v>
      </c>
      <c r="P6140" s="12">
        <f>sales*discount</f>
        <v>277.77800000000002</v>
      </c>
      <c r="Q6140" s="12">
        <f>sales-Discount_Values</f>
        <v>1111.1120000000001</v>
      </c>
      <c r="R6140" s="12">
        <f>DATEDIF(order_date,delivery_date,"D")</f>
        <v>1</v>
      </c>
      <c r="S6140" s="12"/>
    </row>
    <row r="6141" spans="1:19" ht="14.25" customHeight="1" x14ac:dyDescent="0.35">
      <c r="A6141" s="2" t="s">
        <v>15295</v>
      </c>
      <c r="B6141" s="2">
        <v>115262</v>
      </c>
      <c r="C6141" s="2" t="s">
        <v>25</v>
      </c>
      <c r="D6141" s="2" t="s">
        <v>26</v>
      </c>
      <c r="E6141" s="2">
        <v>1550.13</v>
      </c>
      <c r="F6141" s="2">
        <v>0.45</v>
      </c>
      <c r="G6141" s="2">
        <v>8</v>
      </c>
      <c r="H6141" s="3">
        <v>45487</v>
      </c>
      <c r="I6141" s="3">
        <v>45491</v>
      </c>
      <c r="J6141" s="2" t="s">
        <v>21</v>
      </c>
      <c r="K6141" s="2" t="s">
        <v>16</v>
      </c>
      <c r="L6141" s="2">
        <v>235.12</v>
      </c>
      <c r="M6141" s="2" t="s">
        <v>28</v>
      </c>
      <c r="N6141" s="11">
        <f>L6141/E6141*100</f>
        <v>15.167760123344493</v>
      </c>
      <c r="O6141" s="12" t="str">
        <f>IF(N6141&lt;10,"Low",IF(N6141&lt;20,"Med","High"))</f>
        <v>Med</v>
      </c>
      <c r="P6141" s="12">
        <f>sales*discount</f>
        <v>697.55850000000009</v>
      </c>
      <c r="Q6141" s="12">
        <f>sales-Discount_Values</f>
        <v>852.57150000000001</v>
      </c>
      <c r="R6141" s="12">
        <f>DATEDIF(order_date,delivery_date,"D")</f>
        <v>4</v>
      </c>
      <c r="S6141" s="12"/>
    </row>
    <row r="6142" spans="1:19" ht="14.25" customHeight="1" x14ac:dyDescent="0.35">
      <c r="A6142" s="2" t="s">
        <v>15348</v>
      </c>
      <c r="B6142" s="2">
        <v>115315</v>
      </c>
      <c r="C6142" s="2" t="s">
        <v>13</v>
      </c>
      <c r="D6142" s="2" t="s">
        <v>33</v>
      </c>
      <c r="E6142" s="2">
        <v>2775.26</v>
      </c>
      <c r="F6142" s="2">
        <v>0.13</v>
      </c>
      <c r="G6142" s="2">
        <v>1</v>
      </c>
      <c r="H6142" s="3">
        <v>45026</v>
      </c>
      <c r="I6142" s="3">
        <v>45031</v>
      </c>
      <c r="J6142" s="2" t="s">
        <v>31</v>
      </c>
      <c r="K6142" s="2" t="s">
        <v>27</v>
      </c>
      <c r="L6142" s="2">
        <v>421</v>
      </c>
      <c r="M6142" s="2" t="s">
        <v>48</v>
      </c>
      <c r="N6142" s="11">
        <f>L6142/E6142*100</f>
        <v>15.169749861274257</v>
      </c>
      <c r="O6142" s="12" t="str">
        <f>IF(N6142&lt;10,"Low",IF(N6142&lt;20,"Med","High"))</f>
        <v>Med</v>
      </c>
      <c r="P6142" s="12">
        <f>sales*discount</f>
        <v>360.78380000000004</v>
      </c>
      <c r="Q6142" s="12">
        <f>sales-Discount_Values</f>
        <v>2414.4762000000001</v>
      </c>
      <c r="R6142" s="12">
        <f>DATEDIF(order_date,delivery_date,"D")</f>
        <v>5</v>
      </c>
      <c r="S6142" s="12"/>
    </row>
    <row r="6143" spans="1:19" ht="14.25" customHeight="1" x14ac:dyDescent="0.35">
      <c r="A6143" s="2" t="s">
        <v>12383</v>
      </c>
      <c r="B6143" s="2">
        <v>112350</v>
      </c>
      <c r="C6143" s="2" t="s">
        <v>41</v>
      </c>
      <c r="D6143" s="2" t="s">
        <v>36</v>
      </c>
      <c r="E6143" s="2">
        <v>919.83</v>
      </c>
      <c r="F6143" s="2">
        <v>0.14000000000000001</v>
      </c>
      <c r="G6143" s="2">
        <v>4</v>
      </c>
      <c r="H6143" s="3">
        <v>45084</v>
      </c>
      <c r="I6143" s="3">
        <v>45091</v>
      </c>
      <c r="J6143" s="2" t="s">
        <v>31</v>
      </c>
      <c r="K6143" s="2" t="s">
        <v>16</v>
      </c>
      <c r="L6143" s="2">
        <v>139.54</v>
      </c>
      <c r="M6143" s="2" t="s">
        <v>17</v>
      </c>
      <c r="N6143" s="11">
        <f>L6143/E6143*100</f>
        <v>15.170194492460562</v>
      </c>
      <c r="O6143" s="12" t="str">
        <f>IF(N6143&lt;10,"Low",IF(N6143&lt;20,"Med","High"))</f>
        <v>Med</v>
      </c>
      <c r="P6143" s="12">
        <f>sales*discount</f>
        <v>128.77620000000002</v>
      </c>
      <c r="Q6143" s="12">
        <f>sales-Discount_Values</f>
        <v>791.05380000000002</v>
      </c>
      <c r="R6143" s="12">
        <f>DATEDIF(order_date,delivery_date,"D")</f>
        <v>7</v>
      </c>
      <c r="S6143" s="12"/>
    </row>
    <row r="6144" spans="1:19" ht="14.25" customHeight="1" x14ac:dyDescent="0.35">
      <c r="A6144" s="2" t="s">
        <v>12534</v>
      </c>
      <c r="B6144" s="2">
        <v>112501</v>
      </c>
      <c r="C6144" s="2" t="s">
        <v>13</v>
      </c>
      <c r="D6144" s="2" t="s">
        <v>26</v>
      </c>
      <c r="E6144" s="2">
        <v>4561.04</v>
      </c>
      <c r="F6144" s="2">
        <v>0.26</v>
      </c>
      <c r="G6144" s="2">
        <v>6</v>
      </c>
      <c r="H6144" s="3">
        <v>45149</v>
      </c>
      <c r="I6144" s="3">
        <v>45150</v>
      </c>
      <c r="J6144" s="2" t="s">
        <v>21</v>
      </c>
      <c r="K6144" s="2" t="s">
        <v>27</v>
      </c>
      <c r="L6144" s="2">
        <v>692.01</v>
      </c>
      <c r="M6144" s="2" t="s">
        <v>39</v>
      </c>
      <c r="N6144" s="11">
        <f>L6144/E6144*100</f>
        <v>15.172197568975495</v>
      </c>
      <c r="O6144" s="12" t="str">
        <f>IF(N6144&lt;10,"Low",IF(N6144&lt;20,"Med","High"))</f>
        <v>Med</v>
      </c>
      <c r="P6144" s="12">
        <f>sales*discount</f>
        <v>1185.8704</v>
      </c>
      <c r="Q6144" s="12">
        <f>sales-Discount_Values</f>
        <v>3375.1696000000002</v>
      </c>
      <c r="R6144" s="12">
        <f>DATEDIF(order_date,delivery_date,"D")</f>
        <v>1</v>
      </c>
      <c r="S6144" s="12"/>
    </row>
    <row r="6145" spans="1:19" ht="14.25" customHeight="1" x14ac:dyDescent="0.35">
      <c r="A6145" s="2" t="s">
        <v>7770</v>
      </c>
      <c r="B6145" s="2">
        <v>107737</v>
      </c>
      <c r="C6145" s="2" t="s">
        <v>25</v>
      </c>
      <c r="D6145" s="2" t="s">
        <v>36</v>
      </c>
      <c r="E6145" s="2">
        <v>2621.23</v>
      </c>
      <c r="F6145" s="2">
        <v>0.36</v>
      </c>
      <c r="G6145" s="2">
        <v>2</v>
      </c>
      <c r="H6145" s="3">
        <v>45496</v>
      </c>
      <c r="I6145" s="3">
        <v>45502</v>
      </c>
      <c r="J6145" s="2" t="s">
        <v>31</v>
      </c>
      <c r="K6145" s="2" t="s">
        <v>22</v>
      </c>
      <c r="L6145" s="2">
        <v>397.71</v>
      </c>
      <c r="M6145" s="2" t="s">
        <v>34</v>
      </c>
      <c r="N6145" s="11">
        <f>L6145/E6145*100</f>
        <v>15.172647955349206</v>
      </c>
      <c r="O6145" s="12" t="str">
        <f>IF(N6145&lt;10,"Low",IF(N6145&lt;20,"Med","High"))</f>
        <v>Med</v>
      </c>
      <c r="P6145" s="12">
        <f>sales*discount</f>
        <v>943.64279999999997</v>
      </c>
      <c r="Q6145" s="12">
        <f>sales-Discount_Values</f>
        <v>1677.5871999999999</v>
      </c>
      <c r="R6145" s="12">
        <f>DATEDIF(order_date,delivery_date,"D")</f>
        <v>6</v>
      </c>
      <c r="S6145" s="12"/>
    </row>
    <row r="6146" spans="1:19" ht="14.25" customHeight="1" x14ac:dyDescent="0.35">
      <c r="A6146" s="2" t="s">
        <v>13237</v>
      </c>
      <c r="B6146" s="2">
        <v>113204</v>
      </c>
      <c r="C6146" s="2" t="s">
        <v>19</v>
      </c>
      <c r="D6146" s="2" t="s">
        <v>26</v>
      </c>
      <c r="E6146" s="2">
        <v>2746.03</v>
      </c>
      <c r="F6146" s="2">
        <v>0.49</v>
      </c>
      <c r="G6146" s="2">
        <v>7</v>
      </c>
      <c r="H6146" s="3">
        <v>45476</v>
      </c>
      <c r="I6146" s="3">
        <v>45481</v>
      </c>
      <c r="J6146" s="2" t="s">
        <v>21</v>
      </c>
      <c r="K6146" s="2" t="s">
        <v>27</v>
      </c>
      <c r="L6146" s="2">
        <v>416.71</v>
      </c>
      <c r="M6146" s="2" t="s">
        <v>39</v>
      </c>
      <c r="N6146" s="11">
        <f>L6146/E6146*100</f>
        <v>15.174998088149072</v>
      </c>
      <c r="O6146" s="12" t="str">
        <f>IF(N6146&lt;10,"Low",IF(N6146&lt;20,"Med","High"))</f>
        <v>Med</v>
      </c>
      <c r="P6146" s="12">
        <f>sales*discount</f>
        <v>1345.5547000000001</v>
      </c>
      <c r="Q6146" s="12">
        <f>sales-Discount_Values</f>
        <v>1400.4753000000001</v>
      </c>
      <c r="R6146" s="12">
        <f>DATEDIF(order_date,delivery_date,"D")</f>
        <v>5</v>
      </c>
      <c r="S6146" s="12"/>
    </row>
    <row r="6147" spans="1:19" ht="14.25" customHeight="1" x14ac:dyDescent="0.35">
      <c r="A6147" s="2" t="s">
        <v>13199</v>
      </c>
      <c r="B6147" s="2">
        <v>113166</v>
      </c>
      <c r="C6147" s="2" t="s">
        <v>19</v>
      </c>
      <c r="D6147" s="2" t="s">
        <v>26</v>
      </c>
      <c r="E6147" s="2">
        <v>2089.98</v>
      </c>
      <c r="F6147" s="2">
        <v>0.36</v>
      </c>
      <c r="G6147" s="2">
        <v>5</v>
      </c>
      <c r="H6147" s="3">
        <v>45248</v>
      </c>
      <c r="I6147" s="3">
        <v>45253</v>
      </c>
      <c r="J6147" s="2" t="s">
        <v>15</v>
      </c>
      <c r="K6147" s="2" t="s">
        <v>16</v>
      </c>
      <c r="L6147" s="2">
        <v>317.16000000000003</v>
      </c>
      <c r="M6147" s="2" t="s">
        <v>17</v>
      </c>
      <c r="N6147" s="11">
        <f>L6147/E6147*100</f>
        <v>15.175264835070193</v>
      </c>
      <c r="O6147" s="12" t="str">
        <f>IF(N6147&lt;10,"Low",IF(N6147&lt;20,"Med","High"))</f>
        <v>Med</v>
      </c>
      <c r="P6147" s="12">
        <f>sales*discount</f>
        <v>752.39279999999997</v>
      </c>
      <c r="Q6147" s="12">
        <f>sales-Discount_Values</f>
        <v>1337.5871999999999</v>
      </c>
      <c r="R6147" s="12">
        <f>DATEDIF(order_date,delivery_date,"D")</f>
        <v>5</v>
      </c>
      <c r="S6147" s="12"/>
    </row>
    <row r="6148" spans="1:19" ht="14.25" customHeight="1" x14ac:dyDescent="0.35">
      <c r="A6148" s="2" t="s">
        <v>8956</v>
      </c>
      <c r="B6148" s="2">
        <v>108923</v>
      </c>
      <c r="C6148" s="2" t="s">
        <v>19</v>
      </c>
      <c r="D6148" s="2" t="s">
        <v>26</v>
      </c>
      <c r="E6148" s="2">
        <v>3971.38</v>
      </c>
      <c r="F6148" s="2">
        <v>0.47</v>
      </c>
      <c r="G6148" s="2">
        <v>5</v>
      </c>
      <c r="H6148" s="3">
        <v>45551</v>
      </c>
      <c r="I6148" s="3">
        <v>45553</v>
      </c>
      <c r="J6148" s="2" t="s">
        <v>21</v>
      </c>
      <c r="K6148" s="2" t="s">
        <v>22</v>
      </c>
      <c r="L6148" s="2">
        <v>602.70000000000005</v>
      </c>
      <c r="M6148" s="2" t="s">
        <v>48</v>
      </c>
      <c r="N6148" s="11">
        <f>L6148/E6148*100</f>
        <v>15.176084887369127</v>
      </c>
      <c r="O6148" s="12" t="str">
        <f>IF(N6148&lt;10,"Low",IF(N6148&lt;20,"Med","High"))</f>
        <v>Med</v>
      </c>
      <c r="P6148" s="12">
        <f>sales*discount</f>
        <v>1866.5485999999999</v>
      </c>
      <c r="Q6148" s="12">
        <f>sales-Discount_Values</f>
        <v>2104.8314</v>
      </c>
      <c r="R6148" s="12">
        <f>DATEDIF(order_date,delivery_date,"D")</f>
        <v>2</v>
      </c>
      <c r="S6148" s="12"/>
    </row>
    <row r="6149" spans="1:19" ht="14.25" customHeight="1" x14ac:dyDescent="0.35">
      <c r="A6149" s="2" t="s">
        <v>13386</v>
      </c>
      <c r="B6149" s="2">
        <v>113353</v>
      </c>
      <c r="C6149" s="2" t="s">
        <v>25</v>
      </c>
      <c r="D6149" s="2" t="s">
        <v>26</v>
      </c>
      <c r="E6149" s="2">
        <v>1807.47</v>
      </c>
      <c r="F6149" s="2">
        <v>0.27</v>
      </c>
      <c r="G6149" s="2">
        <v>4</v>
      </c>
      <c r="H6149" s="3">
        <v>45119</v>
      </c>
      <c r="I6149" s="3">
        <v>45122</v>
      </c>
      <c r="J6149" s="2" t="s">
        <v>31</v>
      </c>
      <c r="K6149" s="2" t="s">
        <v>22</v>
      </c>
      <c r="L6149" s="2">
        <v>274.31</v>
      </c>
      <c r="M6149" s="2" t="s">
        <v>28</v>
      </c>
      <c r="N6149" s="11">
        <f>L6149/E6149*100</f>
        <v>15.176462126618976</v>
      </c>
      <c r="O6149" s="12" t="str">
        <f>IF(N6149&lt;10,"Low",IF(N6149&lt;20,"Med","High"))</f>
        <v>Med</v>
      </c>
      <c r="P6149" s="12">
        <f>sales*discount</f>
        <v>488.01690000000002</v>
      </c>
      <c r="Q6149" s="12">
        <f>sales-Discount_Values</f>
        <v>1319.4530999999999</v>
      </c>
      <c r="R6149" s="12">
        <f>DATEDIF(order_date,delivery_date,"D")</f>
        <v>3</v>
      </c>
      <c r="S6149" s="12"/>
    </row>
    <row r="6150" spans="1:19" ht="14.25" customHeight="1" x14ac:dyDescent="0.35">
      <c r="A6150" s="2" t="s">
        <v>6285</v>
      </c>
      <c r="B6150" s="2">
        <v>106252</v>
      </c>
      <c r="C6150" s="2" t="s">
        <v>13</v>
      </c>
      <c r="D6150" s="2" t="s">
        <v>36</v>
      </c>
      <c r="E6150" s="2">
        <v>3861.03</v>
      </c>
      <c r="F6150" s="2">
        <v>0.42</v>
      </c>
      <c r="G6150" s="2">
        <v>7</v>
      </c>
      <c r="H6150" s="3">
        <v>45579</v>
      </c>
      <c r="I6150" s="3">
        <v>45585</v>
      </c>
      <c r="J6150" s="2" t="s">
        <v>15</v>
      </c>
      <c r="K6150" s="2" t="s">
        <v>27</v>
      </c>
      <c r="L6150" s="2">
        <v>585.98</v>
      </c>
      <c r="M6150" s="2" t="s">
        <v>39</v>
      </c>
      <c r="N6150" s="11">
        <f>L6150/E6150*100</f>
        <v>15.176779253204456</v>
      </c>
      <c r="O6150" s="12" t="str">
        <f>IF(N6150&lt;10,"Low",IF(N6150&lt;20,"Med","High"))</f>
        <v>Med</v>
      </c>
      <c r="P6150" s="12">
        <f>sales*discount</f>
        <v>1621.6325999999999</v>
      </c>
      <c r="Q6150" s="12">
        <f>sales-Discount_Values</f>
        <v>2239.3974000000003</v>
      </c>
      <c r="R6150" s="12">
        <f>DATEDIF(order_date,delivery_date,"D")</f>
        <v>6</v>
      </c>
      <c r="S6150" s="12"/>
    </row>
    <row r="6151" spans="1:19" ht="14.25" customHeight="1" x14ac:dyDescent="0.35">
      <c r="A6151" s="2" t="s">
        <v>13296</v>
      </c>
      <c r="B6151" s="2">
        <v>113263</v>
      </c>
      <c r="C6151" s="2" t="s">
        <v>13</v>
      </c>
      <c r="D6151" s="2" t="s">
        <v>33</v>
      </c>
      <c r="E6151" s="2">
        <v>319.01</v>
      </c>
      <c r="F6151" s="2">
        <v>0.21</v>
      </c>
      <c r="G6151" s="2">
        <v>5</v>
      </c>
      <c r="H6151" s="3">
        <v>44932</v>
      </c>
      <c r="I6151" s="3">
        <v>44939</v>
      </c>
      <c r="J6151" s="2" t="s">
        <v>15</v>
      </c>
      <c r="K6151" s="2" t="s">
        <v>16</v>
      </c>
      <c r="L6151" s="2">
        <v>48.42</v>
      </c>
      <c r="M6151" s="2" t="s">
        <v>28</v>
      </c>
      <c r="N6151" s="11">
        <f>L6151/E6151*100</f>
        <v>15.178207579699695</v>
      </c>
      <c r="O6151" s="12" t="str">
        <f>IF(N6151&lt;10,"Low",IF(N6151&lt;20,"Med","High"))</f>
        <v>Med</v>
      </c>
      <c r="P6151" s="12">
        <f>sales*discount</f>
        <v>66.992099999999994</v>
      </c>
      <c r="Q6151" s="12">
        <f>sales-Discount_Values</f>
        <v>252.0179</v>
      </c>
      <c r="R6151" s="12">
        <f>DATEDIF(order_date,delivery_date,"D")</f>
        <v>7</v>
      </c>
      <c r="S6151" s="12"/>
    </row>
    <row r="6152" spans="1:19" ht="14.25" customHeight="1" x14ac:dyDescent="0.35">
      <c r="A6152" s="2" t="s">
        <v>12168</v>
      </c>
      <c r="B6152" s="2">
        <v>112135</v>
      </c>
      <c r="C6152" s="2" t="s">
        <v>25</v>
      </c>
      <c r="D6152" s="2" t="s">
        <v>36</v>
      </c>
      <c r="E6152" s="2">
        <v>4664.6000000000004</v>
      </c>
      <c r="F6152" s="2">
        <v>0.02</v>
      </c>
      <c r="G6152" s="2">
        <v>8</v>
      </c>
      <c r="H6152" s="3">
        <v>45478</v>
      </c>
      <c r="I6152" s="3">
        <v>45484</v>
      </c>
      <c r="J6152" s="2" t="s">
        <v>21</v>
      </c>
      <c r="K6152" s="2" t="s">
        <v>22</v>
      </c>
      <c r="L6152" s="2">
        <v>708.1</v>
      </c>
      <c r="M6152" s="2" t="s">
        <v>39</v>
      </c>
      <c r="N6152" s="11">
        <f>L6152/E6152*100</f>
        <v>15.180294130257685</v>
      </c>
      <c r="O6152" s="12" t="str">
        <f>IF(N6152&lt;10,"Low",IF(N6152&lt;20,"Med","High"))</f>
        <v>Med</v>
      </c>
      <c r="P6152" s="12">
        <f>sales*discount</f>
        <v>93.292000000000016</v>
      </c>
      <c r="Q6152" s="12">
        <f>sales-Discount_Values</f>
        <v>4571.308</v>
      </c>
      <c r="R6152" s="12">
        <f>DATEDIF(order_date,delivery_date,"D")</f>
        <v>6</v>
      </c>
      <c r="S6152" s="12"/>
    </row>
    <row r="6153" spans="1:19" ht="14.25" customHeight="1" x14ac:dyDescent="0.35">
      <c r="A6153" s="2" t="s">
        <v>14723</v>
      </c>
      <c r="B6153" s="2">
        <v>114690</v>
      </c>
      <c r="C6153" s="2" t="s">
        <v>41</v>
      </c>
      <c r="D6153" s="2" t="s">
        <v>26</v>
      </c>
      <c r="E6153" s="2">
        <v>4901.03</v>
      </c>
      <c r="F6153" s="2">
        <v>0.27</v>
      </c>
      <c r="G6153" s="2">
        <v>5</v>
      </c>
      <c r="H6153" s="3">
        <v>45117</v>
      </c>
      <c r="I6153" s="3">
        <v>45120</v>
      </c>
      <c r="J6153" s="2" t="s">
        <v>21</v>
      </c>
      <c r="K6153" s="2" t="s">
        <v>16</v>
      </c>
      <c r="L6153" s="2">
        <v>744.06</v>
      </c>
      <c r="M6153" s="2" t="s">
        <v>23</v>
      </c>
      <c r="N6153" s="11">
        <f>L6153/E6153*100</f>
        <v>15.181706702468665</v>
      </c>
      <c r="O6153" s="12" t="str">
        <f>IF(N6153&lt;10,"Low",IF(N6153&lt;20,"Med","High"))</f>
        <v>Med</v>
      </c>
      <c r="P6153" s="12">
        <f>sales*discount</f>
        <v>1323.2781</v>
      </c>
      <c r="Q6153" s="12">
        <f>sales-Discount_Values</f>
        <v>3577.7518999999998</v>
      </c>
      <c r="R6153" s="12">
        <f>DATEDIF(order_date,delivery_date,"D")</f>
        <v>3</v>
      </c>
      <c r="S6153" s="12"/>
    </row>
    <row r="6154" spans="1:19" ht="14.25" customHeight="1" x14ac:dyDescent="0.35">
      <c r="A6154" s="2" t="s">
        <v>13385</v>
      </c>
      <c r="B6154" s="2">
        <v>113352</v>
      </c>
      <c r="C6154" s="2" t="s">
        <v>19</v>
      </c>
      <c r="D6154" s="2" t="s">
        <v>26</v>
      </c>
      <c r="E6154" s="2">
        <v>1992.84</v>
      </c>
      <c r="F6154" s="2">
        <v>0.38</v>
      </c>
      <c r="G6154" s="2">
        <v>7</v>
      </c>
      <c r="H6154" s="3">
        <v>45070</v>
      </c>
      <c r="I6154" s="3">
        <v>45074</v>
      </c>
      <c r="J6154" s="2" t="s">
        <v>21</v>
      </c>
      <c r="K6154" s="2" t="s">
        <v>16</v>
      </c>
      <c r="L6154" s="2">
        <v>302.61</v>
      </c>
      <c r="M6154" s="2" t="s">
        <v>17</v>
      </c>
      <c r="N6154" s="11">
        <f>L6154/E6154*100</f>
        <v>15.184861805262843</v>
      </c>
      <c r="O6154" s="12" t="str">
        <f>IF(N6154&lt;10,"Low",IF(N6154&lt;20,"Med","High"))</f>
        <v>Med</v>
      </c>
      <c r="P6154" s="12">
        <f>sales*discount</f>
        <v>757.27919999999995</v>
      </c>
      <c r="Q6154" s="12">
        <f>sales-Discount_Values</f>
        <v>1235.5608</v>
      </c>
      <c r="R6154" s="12">
        <f>DATEDIF(order_date,delivery_date,"D")</f>
        <v>4</v>
      </c>
      <c r="S6154" s="12"/>
    </row>
    <row r="6155" spans="1:19" ht="14.25" customHeight="1" x14ac:dyDescent="0.35">
      <c r="A6155" s="2" t="s">
        <v>5764</v>
      </c>
      <c r="B6155" s="2">
        <v>105731</v>
      </c>
      <c r="C6155" s="2" t="s">
        <v>25</v>
      </c>
      <c r="D6155" s="2" t="s">
        <v>14</v>
      </c>
      <c r="E6155" s="2">
        <v>2026.29</v>
      </c>
      <c r="F6155" s="2">
        <v>0.08</v>
      </c>
      <c r="G6155" s="2">
        <v>8</v>
      </c>
      <c r="H6155" s="3">
        <v>45607</v>
      </c>
      <c r="I6155" s="3">
        <v>45608</v>
      </c>
      <c r="J6155" s="2" t="s">
        <v>15</v>
      </c>
      <c r="K6155" s="2" t="s">
        <v>16</v>
      </c>
      <c r="L6155" s="2">
        <v>307.69</v>
      </c>
      <c r="M6155" s="2" t="s">
        <v>48</v>
      </c>
      <c r="N6155" s="11">
        <f>L6155/E6155*100</f>
        <v>15.184894560995712</v>
      </c>
      <c r="O6155" s="12" t="str">
        <f>IF(N6155&lt;10,"Low",IF(N6155&lt;20,"Med","High"))</f>
        <v>Med</v>
      </c>
      <c r="P6155" s="12">
        <f>sales*discount</f>
        <v>162.10319999999999</v>
      </c>
      <c r="Q6155" s="12">
        <f>sales-Discount_Values</f>
        <v>1864.1867999999999</v>
      </c>
      <c r="R6155" s="12">
        <f>DATEDIF(order_date,delivery_date,"D")</f>
        <v>1</v>
      </c>
      <c r="S6155" s="12"/>
    </row>
    <row r="6156" spans="1:19" ht="14.25" customHeight="1" x14ac:dyDescent="0.35">
      <c r="A6156" s="2" t="s">
        <v>1646</v>
      </c>
      <c r="B6156" s="2">
        <v>101613</v>
      </c>
      <c r="C6156" s="2" t="s">
        <v>25</v>
      </c>
      <c r="D6156" s="2" t="s">
        <v>14</v>
      </c>
      <c r="E6156" s="2">
        <v>853.04</v>
      </c>
      <c r="F6156" s="2">
        <v>0.21</v>
      </c>
      <c r="G6156" s="2">
        <v>5</v>
      </c>
      <c r="H6156" s="3">
        <v>45306</v>
      </c>
      <c r="I6156" s="3">
        <v>45310</v>
      </c>
      <c r="J6156" s="2" t="s">
        <v>21</v>
      </c>
      <c r="K6156" s="2" t="s">
        <v>22</v>
      </c>
      <c r="L6156" s="2">
        <v>129.54</v>
      </c>
      <c r="M6156" s="2" t="s">
        <v>23</v>
      </c>
      <c r="N6156" s="11">
        <f>L6156/E6156*100</f>
        <v>15.185688830535495</v>
      </c>
      <c r="O6156" s="12" t="str">
        <f>IF(N6156&lt;10,"Low",IF(N6156&lt;20,"Med","High"))</f>
        <v>Med</v>
      </c>
      <c r="P6156" s="12">
        <f>sales*discount</f>
        <v>179.13839999999999</v>
      </c>
      <c r="Q6156" s="12">
        <f>sales-Discount_Values</f>
        <v>673.90159999999992</v>
      </c>
      <c r="R6156" s="12">
        <f>DATEDIF(order_date,delivery_date,"D")</f>
        <v>4</v>
      </c>
      <c r="S6156" s="12"/>
    </row>
    <row r="6157" spans="1:19" ht="14.25" customHeight="1" x14ac:dyDescent="0.35">
      <c r="A6157" s="2" t="s">
        <v>4575</v>
      </c>
      <c r="B6157" s="2">
        <v>104542</v>
      </c>
      <c r="C6157" s="2" t="s">
        <v>41</v>
      </c>
      <c r="D6157" s="2" t="s">
        <v>14</v>
      </c>
      <c r="E6157" s="2">
        <v>3993.47</v>
      </c>
      <c r="F6157" s="2">
        <v>0.25</v>
      </c>
      <c r="G6157" s="2">
        <v>3</v>
      </c>
      <c r="H6157" s="3">
        <v>45309</v>
      </c>
      <c r="I6157" s="3">
        <v>45314</v>
      </c>
      <c r="J6157" s="2" t="s">
        <v>15</v>
      </c>
      <c r="K6157" s="2" t="s">
        <v>16</v>
      </c>
      <c r="L6157" s="2">
        <v>606.45000000000005</v>
      </c>
      <c r="M6157" s="2" t="s">
        <v>34</v>
      </c>
      <c r="N6157" s="11">
        <f>L6157/E6157*100</f>
        <v>15.186041212279047</v>
      </c>
      <c r="O6157" s="12" t="str">
        <f>IF(N6157&lt;10,"Low",IF(N6157&lt;20,"Med","High"))</f>
        <v>Med</v>
      </c>
      <c r="P6157" s="12">
        <f>sales*discount</f>
        <v>998.36749999999995</v>
      </c>
      <c r="Q6157" s="12">
        <f>sales-Discount_Values</f>
        <v>2995.1025</v>
      </c>
      <c r="R6157" s="12">
        <f>DATEDIF(order_date,delivery_date,"D")</f>
        <v>5</v>
      </c>
      <c r="S6157" s="12"/>
    </row>
    <row r="6158" spans="1:19" ht="14.25" customHeight="1" x14ac:dyDescent="0.35">
      <c r="A6158" s="2" t="s">
        <v>9113</v>
      </c>
      <c r="B6158" s="2">
        <v>109080</v>
      </c>
      <c r="C6158" s="2" t="s">
        <v>41</v>
      </c>
      <c r="D6158" s="2" t="s">
        <v>26</v>
      </c>
      <c r="E6158" s="2">
        <v>1851.14</v>
      </c>
      <c r="F6158" s="2">
        <v>0.31</v>
      </c>
      <c r="G6158" s="2">
        <v>3</v>
      </c>
      <c r="H6158" s="3">
        <v>45297</v>
      </c>
      <c r="I6158" s="3">
        <v>45299</v>
      </c>
      <c r="J6158" s="2" t="s">
        <v>15</v>
      </c>
      <c r="K6158" s="2" t="s">
        <v>22</v>
      </c>
      <c r="L6158" s="2">
        <v>281.12</v>
      </c>
      <c r="M6158" s="2" t="s">
        <v>34</v>
      </c>
      <c r="N6158" s="11">
        <f>L6158/E6158*100</f>
        <v>15.186317620493316</v>
      </c>
      <c r="O6158" s="12" t="str">
        <f>IF(N6158&lt;10,"Low",IF(N6158&lt;20,"Med","High"))</f>
        <v>Med</v>
      </c>
      <c r="P6158" s="12">
        <f>sales*discount</f>
        <v>573.85340000000008</v>
      </c>
      <c r="Q6158" s="12">
        <f>sales-Discount_Values</f>
        <v>1277.2865999999999</v>
      </c>
      <c r="R6158" s="12">
        <f>DATEDIF(order_date,delivery_date,"D")</f>
        <v>2</v>
      </c>
      <c r="S6158" s="12"/>
    </row>
    <row r="6159" spans="1:19" ht="14.25" customHeight="1" x14ac:dyDescent="0.35">
      <c r="A6159" s="2" t="s">
        <v>1519</v>
      </c>
      <c r="B6159" s="2">
        <v>101486</v>
      </c>
      <c r="C6159" s="2" t="s">
        <v>13</v>
      </c>
      <c r="D6159" s="2" t="s">
        <v>20</v>
      </c>
      <c r="E6159" s="2">
        <v>594.49</v>
      </c>
      <c r="F6159" s="2">
        <v>0.28999999999999998</v>
      </c>
      <c r="G6159" s="2">
        <v>2</v>
      </c>
      <c r="H6159" s="3">
        <v>44982</v>
      </c>
      <c r="I6159" s="3">
        <v>44987</v>
      </c>
      <c r="J6159" s="2" t="s">
        <v>15</v>
      </c>
      <c r="K6159" s="2" t="s">
        <v>16</v>
      </c>
      <c r="L6159" s="2">
        <v>90.32</v>
      </c>
      <c r="M6159" s="2" t="s">
        <v>28</v>
      </c>
      <c r="N6159" s="11">
        <f>L6159/E6159*100</f>
        <v>15.192854379384007</v>
      </c>
      <c r="O6159" s="12" t="str">
        <f>IF(N6159&lt;10,"Low",IF(N6159&lt;20,"Med","High"))</f>
        <v>Med</v>
      </c>
      <c r="P6159" s="12">
        <f>sales*discount</f>
        <v>172.40209999999999</v>
      </c>
      <c r="Q6159" s="12">
        <f>sales-Discount_Values</f>
        <v>422.08789999999999</v>
      </c>
      <c r="R6159" s="12">
        <f>DATEDIF(order_date,delivery_date,"D")</f>
        <v>5</v>
      </c>
      <c r="S6159" s="12"/>
    </row>
    <row r="6160" spans="1:19" ht="14.25" customHeight="1" x14ac:dyDescent="0.35">
      <c r="A6160" s="2" t="s">
        <v>9435</v>
      </c>
      <c r="B6160" s="2">
        <v>109402</v>
      </c>
      <c r="C6160" s="2" t="s">
        <v>25</v>
      </c>
      <c r="D6160" s="2" t="s">
        <v>36</v>
      </c>
      <c r="E6160" s="2">
        <v>2632.27</v>
      </c>
      <c r="F6160" s="2">
        <v>0.09</v>
      </c>
      <c r="G6160" s="2">
        <v>4</v>
      </c>
      <c r="H6160" s="3">
        <v>45096</v>
      </c>
      <c r="I6160" s="3">
        <v>45103</v>
      </c>
      <c r="J6160" s="2" t="s">
        <v>31</v>
      </c>
      <c r="K6160" s="2" t="s">
        <v>22</v>
      </c>
      <c r="L6160" s="2">
        <v>399.93</v>
      </c>
      <c r="M6160" s="2" t="s">
        <v>17</v>
      </c>
      <c r="N6160" s="11">
        <f>L6160/E6160*100</f>
        <v>15.193350226230592</v>
      </c>
      <c r="O6160" s="12" t="str">
        <f>IF(N6160&lt;10,"Low",IF(N6160&lt;20,"Med","High"))</f>
        <v>Med</v>
      </c>
      <c r="P6160" s="12">
        <f>sales*discount</f>
        <v>236.90429999999998</v>
      </c>
      <c r="Q6160" s="12">
        <f>sales-Discount_Values</f>
        <v>2395.3656999999998</v>
      </c>
      <c r="R6160" s="12">
        <f>DATEDIF(order_date,delivery_date,"D")</f>
        <v>7</v>
      </c>
      <c r="S6160" s="12"/>
    </row>
    <row r="6161" spans="1:19" ht="14.25" customHeight="1" x14ac:dyDescent="0.35">
      <c r="A6161" s="2" t="s">
        <v>10374</v>
      </c>
      <c r="B6161" s="2">
        <v>110341</v>
      </c>
      <c r="C6161" s="2" t="s">
        <v>19</v>
      </c>
      <c r="D6161" s="2" t="s">
        <v>26</v>
      </c>
      <c r="E6161" s="2">
        <v>4208.66</v>
      </c>
      <c r="F6161" s="2">
        <v>0.09</v>
      </c>
      <c r="G6161" s="2">
        <v>7</v>
      </c>
      <c r="H6161" s="3">
        <v>45224</v>
      </c>
      <c r="I6161" s="3">
        <v>45231</v>
      </c>
      <c r="J6161" s="2" t="s">
        <v>31</v>
      </c>
      <c r="K6161" s="2" t="s">
        <v>22</v>
      </c>
      <c r="L6161" s="2">
        <v>639.51</v>
      </c>
      <c r="M6161" s="2" t="s">
        <v>39</v>
      </c>
      <c r="N6161" s="11">
        <f>L6161/E6161*100</f>
        <v>15.195097727067521</v>
      </c>
      <c r="O6161" s="12" t="str">
        <f>IF(N6161&lt;10,"Low",IF(N6161&lt;20,"Med","High"))</f>
        <v>Med</v>
      </c>
      <c r="P6161" s="12">
        <f>sales*discount</f>
        <v>378.77939999999995</v>
      </c>
      <c r="Q6161" s="12">
        <f>sales-Discount_Values</f>
        <v>3829.8806</v>
      </c>
      <c r="R6161" s="12">
        <f>DATEDIF(order_date,delivery_date,"D")</f>
        <v>7</v>
      </c>
      <c r="S6161" s="12"/>
    </row>
    <row r="6162" spans="1:19" ht="14.25" customHeight="1" x14ac:dyDescent="0.35">
      <c r="A6162" s="2" t="s">
        <v>9656</v>
      </c>
      <c r="B6162" s="2">
        <v>109623</v>
      </c>
      <c r="C6162" s="2" t="s">
        <v>41</v>
      </c>
      <c r="D6162" s="2" t="s">
        <v>26</v>
      </c>
      <c r="E6162" s="2">
        <v>654.94000000000005</v>
      </c>
      <c r="F6162" s="2">
        <v>0.49</v>
      </c>
      <c r="G6162" s="2">
        <v>4</v>
      </c>
      <c r="H6162" s="3">
        <v>44954</v>
      </c>
      <c r="I6162" s="3">
        <v>44959</v>
      </c>
      <c r="J6162" s="2" t="s">
        <v>31</v>
      </c>
      <c r="K6162" s="2" t="s">
        <v>22</v>
      </c>
      <c r="L6162" s="2">
        <v>99.52</v>
      </c>
      <c r="M6162" s="2" t="s">
        <v>39</v>
      </c>
      <c r="N6162" s="11">
        <f>L6162/E6162*100</f>
        <v>15.195285064280695</v>
      </c>
      <c r="O6162" s="12" t="str">
        <f>IF(N6162&lt;10,"Low",IF(N6162&lt;20,"Med","High"))</f>
        <v>Med</v>
      </c>
      <c r="P6162" s="12">
        <f>sales*discount</f>
        <v>320.92060000000004</v>
      </c>
      <c r="Q6162" s="12">
        <f>sales-Discount_Values</f>
        <v>334.01940000000002</v>
      </c>
      <c r="R6162" s="12">
        <f>DATEDIF(order_date,delivery_date,"D")</f>
        <v>5</v>
      </c>
      <c r="S6162" s="12"/>
    </row>
    <row r="6163" spans="1:19" ht="14.25" customHeight="1" x14ac:dyDescent="0.35">
      <c r="A6163" s="2" t="s">
        <v>1666</v>
      </c>
      <c r="B6163" s="2">
        <v>101633</v>
      </c>
      <c r="C6163" s="2" t="s">
        <v>13</v>
      </c>
      <c r="D6163" s="2" t="s">
        <v>26</v>
      </c>
      <c r="E6163" s="2">
        <v>4649.3999999999996</v>
      </c>
      <c r="F6163" s="2">
        <v>0.03</v>
      </c>
      <c r="G6163" s="2">
        <v>5</v>
      </c>
      <c r="H6163" s="3">
        <v>45105</v>
      </c>
      <c r="I6163" s="3">
        <v>45106</v>
      </c>
      <c r="J6163" s="2" t="s">
        <v>15</v>
      </c>
      <c r="K6163" s="2" t="s">
        <v>16</v>
      </c>
      <c r="L6163" s="2">
        <v>706.53</v>
      </c>
      <c r="M6163" s="2" t="s">
        <v>48</v>
      </c>
      <c r="N6163" s="11">
        <f>L6163/E6163*100</f>
        <v>15.196154342495808</v>
      </c>
      <c r="O6163" s="12" t="str">
        <f>IF(N6163&lt;10,"Low",IF(N6163&lt;20,"Med","High"))</f>
        <v>Med</v>
      </c>
      <c r="P6163" s="12">
        <f>sales*discount</f>
        <v>139.48199999999997</v>
      </c>
      <c r="Q6163" s="12">
        <f>sales-Discount_Values</f>
        <v>4509.9179999999997</v>
      </c>
      <c r="R6163" s="12">
        <f>DATEDIF(order_date,delivery_date,"D")</f>
        <v>1</v>
      </c>
      <c r="S6163" s="12"/>
    </row>
    <row r="6164" spans="1:19" ht="14.25" customHeight="1" x14ac:dyDescent="0.35">
      <c r="A6164" s="2" t="s">
        <v>12631</v>
      </c>
      <c r="B6164" s="2">
        <v>112598</v>
      </c>
      <c r="C6164" s="2" t="s">
        <v>41</v>
      </c>
      <c r="D6164" s="2" t="s">
        <v>36</v>
      </c>
      <c r="E6164" s="2">
        <v>409.96</v>
      </c>
      <c r="F6164" s="2">
        <v>0.45</v>
      </c>
      <c r="G6164" s="2">
        <v>2</v>
      </c>
      <c r="H6164" s="3">
        <v>45470</v>
      </c>
      <c r="I6164" s="3">
        <v>45477</v>
      </c>
      <c r="J6164" s="2" t="s">
        <v>15</v>
      </c>
      <c r="K6164" s="2" t="s">
        <v>22</v>
      </c>
      <c r="L6164" s="2">
        <v>62.3</v>
      </c>
      <c r="M6164" s="2" t="s">
        <v>34</v>
      </c>
      <c r="N6164" s="11">
        <f>L6164/E6164*100</f>
        <v>15.196604546785053</v>
      </c>
      <c r="O6164" s="12" t="str">
        <f>IF(N6164&lt;10,"Low",IF(N6164&lt;20,"Med","High"))</f>
        <v>Med</v>
      </c>
      <c r="P6164" s="12">
        <f>sales*discount</f>
        <v>184.482</v>
      </c>
      <c r="Q6164" s="12">
        <f>sales-Discount_Values</f>
        <v>225.47799999999998</v>
      </c>
      <c r="R6164" s="12">
        <f>DATEDIF(order_date,delivery_date,"D")</f>
        <v>7</v>
      </c>
      <c r="S6164" s="12"/>
    </row>
    <row r="6165" spans="1:19" ht="14.25" customHeight="1" x14ac:dyDescent="0.35">
      <c r="A6165" s="2" t="s">
        <v>8209</v>
      </c>
      <c r="B6165" s="2">
        <v>108176</v>
      </c>
      <c r="C6165" s="2" t="s">
        <v>19</v>
      </c>
      <c r="D6165" s="2" t="s">
        <v>14</v>
      </c>
      <c r="E6165" s="2">
        <v>3587.24</v>
      </c>
      <c r="F6165" s="2">
        <v>0.12</v>
      </c>
      <c r="G6165" s="2">
        <v>9</v>
      </c>
      <c r="H6165" s="3">
        <v>45195</v>
      </c>
      <c r="I6165" s="3">
        <v>45197</v>
      </c>
      <c r="J6165" s="2" t="s">
        <v>21</v>
      </c>
      <c r="K6165" s="2" t="s">
        <v>16</v>
      </c>
      <c r="L6165" s="2">
        <v>545.24</v>
      </c>
      <c r="M6165" s="2" t="s">
        <v>48</v>
      </c>
      <c r="N6165" s="11">
        <f>L6165/E6165*100</f>
        <v>15.199429087543628</v>
      </c>
      <c r="O6165" s="12" t="str">
        <f>IF(N6165&lt;10,"Low",IF(N6165&lt;20,"Med","High"))</f>
        <v>Med</v>
      </c>
      <c r="P6165" s="12">
        <f>sales*discount</f>
        <v>430.46879999999993</v>
      </c>
      <c r="Q6165" s="12">
        <f>sales-Discount_Values</f>
        <v>3156.7711999999997</v>
      </c>
      <c r="R6165" s="12">
        <f>DATEDIF(order_date,delivery_date,"D")</f>
        <v>2</v>
      </c>
      <c r="S6165" s="12"/>
    </row>
    <row r="6166" spans="1:19" ht="14.25" customHeight="1" x14ac:dyDescent="0.35">
      <c r="A6166" s="2" t="s">
        <v>9312</v>
      </c>
      <c r="B6166" s="2">
        <v>109279</v>
      </c>
      <c r="C6166" s="2" t="s">
        <v>13</v>
      </c>
      <c r="D6166" s="2" t="s">
        <v>33</v>
      </c>
      <c r="E6166" s="2">
        <v>2554.38</v>
      </c>
      <c r="F6166" s="2">
        <v>0.4</v>
      </c>
      <c r="G6166" s="2">
        <v>5</v>
      </c>
      <c r="H6166" s="3">
        <v>45389</v>
      </c>
      <c r="I6166" s="3">
        <v>45391</v>
      </c>
      <c r="J6166" s="2" t="s">
        <v>21</v>
      </c>
      <c r="K6166" s="2" t="s">
        <v>22</v>
      </c>
      <c r="L6166" s="2">
        <v>388.27</v>
      </c>
      <c r="M6166" s="2" t="s">
        <v>23</v>
      </c>
      <c r="N6166" s="11">
        <f>L6166/E6166*100</f>
        <v>15.200165989398601</v>
      </c>
      <c r="O6166" s="12" t="str">
        <f>IF(N6166&lt;10,"Low",IF(N6166&lt;20,"Med","High"))</f>
        <v>Med</v>
      </c>
      <c r="P6166" s="12">
        <f>sales*discount</f>
        <v>1021.7520000000001</v>
      </c>
      <c r="Q6166" s="12">
        <f>sales-Discount_Values</f>
        <v>1532.6280000000002</v>
      </c>
      <c r="R6166" s="12">
        <f>DATEDIF(order_date,delivery_date,"D")</f>
        <v>2</v>
      </c>
      <c r="S6166" s="12"/>
    </row>
    <row r="6167" spans="1:19" ht="14.25" customHeight="1" x14ac:dyDescent="0.35">
      <c r="A6167" s="2" t="s">
        <v>318</v>
      </c>
      <c r="B6167" s="2">
        <v>100285</v>
      </c>
      <c r="C6167" s="2" t="s">
        <v>13</v>
      </c>
      <c r="D6167" s="2" t="s">
        <v>26</v>
      </c>
      <c r="E6167" s="2">
        <v>1902.78</v>
      </c>
      <c r="F6167" s="2">
        <v>0.09</v>
      </c>
      <c r="G6167" s="2">
        <v>9</v>
      </c>
      <c r="H6167" s="3">
        <v>45354</v>
      </c>
      <c r="I6167" s="3">
        <v>45357</v>
      </c>
      <c r="J6167" s="2" t="s">
        <v>21</v>
      </c>
      <c r="K6167" s="2" t="s">
        <v>22</v>
      </c>
      <c r="L6167" s="2">
        <v>289.24</v>
      </c>
      <c r="M6167" s="2" t="s">
        <v>28</v>
      </c>
      <c r="N6167" s="11">
        <f>L6167/E6167*100</f>
        <v>15.200916553674098</v>
      </c>
      <c r="O6167" s="12" t="str">
        <f>IF(N6167&lt;10,"Low",IF(N6167&lt;20,"Med","High"))</f>
        <v>Med</v>
      </c>
      <c r="P6167" s="12">
        <f>sales*discount</f>
        <v>171.25019999999998</v>
      </c>
      <c r="Q6167" s="12">
        <f>sales-Discount_Values</f>
        <v>1731.5298</v>
      </c>
      <c r="R6167" s="12">
        <f>DATEDIF(order_date,delivery_date,"D")</f>
        <v>3</v>
      </c>
      <c r="S6167" s="12"/>
    </row>
    <row r="6168" spans="1:19" ht="14.25" customHeight="1" x14ac:dyDescent="0.35">
      <c r="A6168" s="2" t="s">
        <v>5594</v>
      </c>
      <c r="B6168" s="2">
        <v>105561</v>
      </c>
      <c r="C6168" s="2" t="s">
        <v>19</v>
      </c>
      <c r="D6168" s="2" t="s">
        <v>14</v>
      </c>
      <c r="E6168" s="2">
        <v>377.67</v>
      </c>
      <c r="F6168" s="2">
        <v>0.47</v>
      </c>
      <c r="G6168" s="2">
        <v>6</v>
      </c>
      <c r="H6168" s="3">
        <v>45655</v>
      </c>
      <c r="I6168" s="3">
        <v>45659</v>
      </c>
      <c r="J6168" s="2" t="s">
        <v>15</v>
      </c>
      <c r="K6168" s="2" t="s">
        <v>27</v>
      </c>
      <c r="L6168" s="2">
        <v>57.41</v>
      </c>
      <c r="M6168" s="2" t="s">
        <v>17</v>
      </c>
      <c r="N6168" s="11">
        <f>L6168/E6168*100</f>
        <v>15.20110149071941</v>
      </c>
      <c r="O6168" s="12" t="str">
        <f>IF(N6168&lt;10,"Low",IF(N6168&lt;20,"Med","High"))</f>
        <v>Med</v>
      </c>
      <c r="P6168" s="12">
        <f>sales*discount</f>
        <v>177.50489999999999</v>
      </c>
      <c r="Q6168" s="12">
        <f>sales-Discount_Values</f>
        <v>200.16510000000002</v>
      </c>
      <c r="R6168" s="12">
        <f>DATEDIF(order_date,delivery_date,"D")</f>
        <v>4</v>
      </c>
      <c r="S6168" s="12"/>
    </row>
    <row r="6169" spans="1:19" ht="14.25" customHeight="1" x14ac:dyDescent="0.35">
      <c r="A6169" s="2" t="s">
        <v>11812</v>
      </c>
      <c r="B6169" s="2">
        <v>111779</v>
      </c>
      <c r="C6169" s="2" t="s">
        <v>41</v>
      </c>
      <c r="D6169" s="2" t="s">
        <v>14</v>
      </c>
      <c r="E6169" s="2">
        <v>4670.22</v>
      </c>
      <c r="F6169" s="2">
        <v>0.32</v>
      </c>
      <c r="G6169" s="2">
        <v>9</v>
      </c>
      <c r="H6169" s="3">
        <v>44997</v>
      </c>
      <c r="I6169" s="3">
        <v>45000</v>
      </c>
      <c r="J6169" s="2" t="s">
        <v>15</v>
      </c>
      <c r="K6169" s="2" t="s">
        <v>22</v>
      </c>
      <c r="L6169" s="2">
        <v>710</v>
      </c>
      <c r="M6169" s="2" t="s">
        <v>34</v>
      </c>
      <c r="N6169" s="11">
        <f>L6169/E6169*100</f>
        <v>15.202709936576863</v>
      </c>
      <c r="O6169" s="12" t="str">
        <f>IF(N6169&lt;10,"Low",IF(N6169&lt;20,"Med","High"))</f>
        <v>Med</v>
      </c>
      <c r="P6169" s="12">
        <f>sales*discount</f>
        <v>1494.4704000000002</v>
      </c>
      <c r="Q6169" s="12">
        <f>sales-Discount_Values</f>
        <v>3175.7496000000001</v>
      </c>
      <c r="R6169" s="12">
        <f>DATEDIF(order_date,delivery_date,"D")</f>
        <v>3</v>
      </c>
      <c r="S6169" s="12"/>
    </row>
    <row r="6170" spans="1:19" ht="14.25" customHeight="1" x14ac:dyDescent="0.35">
      <c r="A6170" s="2" t="s">
        <v>5318</v>
      </c>
      <c r="B6170" s="2">
        <v>105285</v>
      </c>
      <c r="C6170" s="2" t="s">
        <v>13</v>
      </c>
      <c r="D6170" s="2" t="s">
        <v>20</v>
      </c>
      <c r="E6170" s="2">
        <v>3947.83</v>
      </c>
      <c r="F6170" s="2">
        <v>0.18</v>
      </c>
      <c r="G6170" s="2">
        <v>7</v>
      </c>
      <c r="H6170" s="3">
        <v>45638</v>
      </c>
      <c r="I6170" s="3">
        <v>45643</v>
      </c>
      <c r="J6170" s="2" t="s">
        <v>31</v>
      </c>
      <c r="K6170" s="2" t="s">
        <v>27</v>
      </c>
      <c r="L6170" s="2">
        <v>600.20000000000005</v>
      </c>
      <c r="M6170" s="2" t="s">
        <v>39</v>
      </c>
      <c r="N6170" s="11">
        <f>L6170/E6170*100</f>
        <v>15.203288895418495</v>
      </c>
      <c r="O6170" s="12" t="str">
        <f>IF(N6170&lt;10,"Low",IF(N6170&lt;20,"Med","High"))</f>
        <v>Med</v>
      </c>
      <c r="P6170" s="12">
        <f>sales*discount</f>
        <v>710.60939999999994</v>
      </c>
      <c r="Q6170" s="12">
        <f>sales-Discount_Values</f>
        <v>3237.2206000000001</v>
      </c>
      <c r="R6170" s="12">
        <f>DATEDIF(order_date,delivery_date,"D")</f>
        <v>5</v>
      </c>
      <c r="S6170" s="12"/>
    </row>
    <row r="6171" spans="1:19" ht="14.25" customHeight="1" x14ac:dyDescent="0.35">
      <c r="A6171" s="2" t="s">
        <v>14410</v>
      </c>
      <c r="B6171" s="2">
        <v>114377</v>
      </c>
      <c r="C6171" s="2" t="s">
        <v>41</v>
      </c>
      <c r="D6171" s="2" t="s">
        <v>36</v>
      </c>
      <c r="E6171" s="2">
        <v>4535.1000000000004</v>
      </c>
      <c r="F6171" s="2">
        <v>0.27</v>
      </c>
      <c r="G6171" s="2">
        <v>2</v>
      </c>
      <c r="H6171" s="3">
        <v>45553</v>
      </c>
      <c r="I6171" s="3">
        <v>45558</v>
      </c>
      <c r="J6171" s="2" t="s">
        <v>15</v>
      </c>
      <c r="K6171" s="2" t="s">
        <v>22</v>
      </c>
      <c r="L6171" s="2">
        <v>689.65</v>
      </c>
      <c r="M6171" s="2" t="s">
        <v>28</v>
      </c>
      <c r="N6171" s="11">
        <f>L6171/E6171*100</f>
        <v>15.206941412537759</v>
      </c>
      <c r="O6171" s="12" t="str">
        <f>IF(N6171&lt;10,"Low",IF(N6171&lt;20,"Med","High"))</f>
        <v>Med</v>
      </c>
      <c r="P6171" s="12">
        <f>sales*discount</f>
        <v>1224.4770000000001</v>
      </c>
      <c r="Q6171" s="12">
        <f>sales-Discount_Values</f>
        <v>3310.6230000000005</v>
      </c>
      <c r="R6171" s="12">
        <f>DATEDIF(order_date,delivery_date,"D")</f>
        <v>5</v>
      </c>
      <c r="S6171" s="12"/>
    </row>
    <row r="6172" spans="1:19" ht="14.25" customHeight="1" x14ac:dyDescent="0.35">
      <c r="A6172" s="2" t="s">
        <v>8727</v>
      </c>
      <c r="B6172" s="2">
        <v>108694</v>
      </c>
      <c r="C6172" s="2" t="s">
        <v>41</v>
      </c>
      <c r="D6172" s="2" t="s">
        <v>33</v>
      </c>
      <c r="E6172" s="2">
        <v>2267.86</v>
      </c>
      <c r="F6172" s="2">
        <v>0.43</v>
      </c>
      <c r="G6172" s="2">
        <v>4</v>
      </c>
      <c r="H6172" s="3">
        <v>45516</v>
      </c>
      <c r="I6172" s="3">
        <v>45518</v>
      </c>
      <c r="J6172" s="2" t="s">
        <v>21</v>
      </c>
      <c r="K6172" s="2" t="s">
        <v>27</v>
      </c>
      <c r="L6172" s="2">
        <v>344.94</v>
      </c>
      <c r="M6172" s="2" t="s">
        <v>17</v>
      </c>
      <c r="N6172" s="11">
        <f>L6172/E6172*100</f>
        <v>15.209933593784447</v>
      </c>
      <c r="O6172" s="12" t="str">
        <f>IF(N6172&lt;10,"Low",IF(N6172&lt;20,"Med","High"))</f>
        <v>Med</v>
      </c>
      <c r="P6172" s="12">
        <f>sales*discount</f>
        <v>975.1798</v>
      </c>
      <c r="Q6172" s="12">
        <f>sales-Discount_Values</f>
        <v>1292.6802000000002</v>
      </c>
      <c r="R6172" s="12">
        <f>DATEDIF(order_date,delivery_date,"D")</f>
        <v>2</v>
      </c>
      <c r="S6172" s="12"/>
    </row>
    <row r="6173" spans="1:19" ht="14.25" customHeight="1" x14ac:dyDescent="0.35">
      <c r="A6173" s="2" t="s">
        <v>12619</v>
      </c>
      <c r="B6173" s="2">
        <v>112586</v>
      </c>
      <c r="C6173" s="2" t="s">
        <v>25</v>
      </c>
      <c r="D6173" s="2" t="s">
        <v>26</v>
      </c>
      <c r="E6173" s="2">
        <v>1811.65</v>
      </c>
      <c r="F6173" s="2">
        <v>0.24</v>
      </c>
      <c r="G6173" s="2">
        <v>4</v>
      </c>
      <c r="H6173" s="3">
        <v>45564</v>
      </c>
      <c r="I6173" s="3">
        <v>45567</v>
      </c>
      <c r="J6173" s="2" t="s">
        <v>21</v>
      </c>
      <c r="K6173" s="2" t="s">
        <v>16</v>
      </c>
      <c r="L6173" s="2">
        <v>275.63</v>
      </c>
      <c r="M6173" s="2" t="s">
        <v>17</v>
      </c>
      <c r="N6173" s="11">
        <f>L6173/E6173*100</f>
        <v>15.2143073993321</v>
      </c>
      <c r="O6173" s="12" t="str">
        <f>IF(N6173&lt;10,"Low",IF(N6173&lt;20,"Med","High"))</f>
        <v>Med</v>
      </c>
      <c r="P6173" s="12">
        <f>sales*discount</f>
        <v>434.79599999999999</v>
      </c>
      <c r="Q6173" s="12">
        <f>sales-Discount_Values</f>
        <v>1376.854</v>
      </c>
      <c r="R6173" s="12">
        <f>DATEDIF(order_date,delivery_date,"D")</f>
        <v>3</v>
      </c>
      <c r="S6173" s="12"/>
    </row>
    <row r="6174" spans="1:19" ht="14.25" customHeight="1" x14ac:dyDescent="0.35">
      <c r="A6174" s="2" t="s">
        <v>7609</v>
      </c>
      <c r="B6174" s="2">
        <v>107576</v>
      </c>
      <c r="C6174" s="2" t="s">
        <v>19</v>
      </c>
      <c r="D6174" s="2" t="s">
        <v>33</v>
      </c>
      <c r="E6174" s="2">
        <v>3977.69</v>
      </c>
      <c r="F6174" s="2">
        <v>0.15</v>
      </c>
      <c r="G6174" s="2">
        <v>9</v>
      </c>
      <c r="H6174" s="3">
        <v>45025</v>
      </c>
      <c r="I6174" s="3">
        <v>45030</v>
      </c>
      <c r="J6174" s="2" t="s">
        <v>21</v>
      </c>
      <c r="K6174" s="2" t="s">
        <v>16</v>
      </c>
      <c r="L6174" s="2">
        <v>605.17999999999995</v>
      </c>
      <c r="M6174" s="2" t="s">
        <v>39</v>
      </c>
      <c r="N6174" s="11">
        <f>L6174/E6174*100</f>
        <v>15.214358082203489</v>
      </c>
      <c r="O6174" s="12" t="str">
        <f>IF(N6174&lt;10,"Low",IF(N6174&lt;20,"Med","High"))</f>
        <v>Med</v>
      </c>
      <c r="P6174" s="12">
        <f>sales*discount</f>
        <v>596.65350000000001</v>
      </c>
      <c r="Q6174" s="12">
        <f>sales-Discount_Values</f>
        <v>3381.0365000000002</v>
      </c>
      <c r="R6174" s="12">
        <f>DATEDIF(order_date,delivery_date,"D")</f>
        <v>5</v>
      </c>
      <c r="S6174" s="12"/>
    </row>
    <row r="6175" spans="1:19" ht="14.25" customHeight="1" x14ac:dyDescent="0.35">
      <c r="A6175" s="2" t="s">
        <v>3577</v>
      </c>
      <c r="B6175" s="2">
        <v>103544</v>
      </c>
      <c r="C6175" s="2" t="s">
        <v>25</v>
      </c>
      <c r="D6175" s="2" t="s">
        <v>26</v>
      </c>
      <c r="E6175" s="2">
        <v>4437.3100000000004</v>
      </c>
      <c r="F6175" s="2">
        <v>0.04</v>
      </c>
      <c r="G6175" s="2">
        <v>3</v>
      </c>
      <c r="H6175" s="3">
        <v>44932</v>
      </c>
      <c r="I6175" s="3">
        <v>44934</v>
      </c>
      <c r="J6175" s="2" t="s">
        <v>31</v>
      </c>
      <c r="K6175" s="2" t="s">
        <v>27</v>
      </c>
      <c r="L6175" s="2">
        <v>675.11</v>
      </c>
      <c r="M6175" s="2" t="s">
        <v>39</v>
      </c>
      <c r="N6175" s="11">
        <f>L6175/E6175*100</f>
        <v>15.214397912248637</v>
      </c>
      <c r="O6175" s="12" t="str">
        <f>IF(N6175&lt;10,"Low",IF(N6175&lt;20,"Med","High"))</f>
        <v>Med</v>
      </c>
      <c r="P6175" s="12">
        <f>sales*discount</f>
        <v>177.49240000000003</v>
      </c>
      <c r="Q6175" s="12">
        <f>sales-Discount_Values</f>
        <v>4259.8176000000003</v>
      </c>
      <c r="R6175" s="12">
        <f>DATEDIF(order_date,delivery_date,"D")</f>
        <v>2</v>
      </c>
      <c r="S6175" s="12"/>
    </row>
    <row r="6176" spans="1:19" ht="14.25" customHeight="1" x14ac:dyDescent="0.35">
      <c r="A6176" s="2" t="s">
        <v>3091</v>
      </c>
      <c r="B6176" s="2">
        <v>103058</v>
      </c>
      <c r="C6176" s="2" t="s">
        <v>13</v>
      </c>
      <c r="D6176" s="2" t="s">
        <v>33</v>
      </c>
      <c r="E6176" s="2">
        <v>328.5</v>
      </c>
      <c r="F6176" s="2">
        <v>0.18</v>
      </c>
      <c r="G6176" s="2">
        <v>9</v>
      </c>
      <c r="H6176" s="3">
        <v>45540</v>
      </c>
      <c r="I6176" s="3">
        <v>45542</v>
      </c>
      <c r="J6176" s="2" t="s">
        <v>31</v>
      </c>
      <c r="K6176" s="2" t="s">
        <v>27</v>
      </c>
      <c r="L6176" s="2">
        <v>49.98</v>
      </c>
      <c r="M6176" s="2" t="s">
        <v>23</v>
      </c>
      <c r="N6176" s="11">
        <f>L6176/E6176*100</f>
        <v>15.214611872146117</v>
      </c>
      <c r="O6176" s="12" t="str">
        <f>IF(N6176&lt;10,"Low",IF(N6176&lt;20,"Med","High"))</f>
        <v>Med</v>
      </c>
      <c r="P6176" s="12">
        <f>sales*discount</f>
        <v>59.129999999999995</v>
      </c>
      <c r="Q6176" s="12">
        <f>sales-Discount_Values</f>
        <v>269.37</v>
      </c>
      <c r="R6176" s="12">
        <f>DATEDIF(order_date,delivery_date,"D")</f>
        <v>2</v>
      </c>
      <c r="S6176" s="12"/>
    </row>
    <row r="6177" spans="1:19" ht="14.25" customHeight="1" x14ac:dyDescent="0.35">
      <c r="A6177" s="2" t="s">
        <v>4094</v>
      </c>
      <c r="B6177" s="2">
        <v>104061</v>
      </c>
      <c r="C6177" s="2" t="s">
        <v>25</v>
      </c>
      <c r="D6177" s="2" t="s">
        <v>20</v>
      </c>
      <c r="E6177" s="2">
        <v>1953.21</v>
      </c>
      <c r="F6177" s="2">
        <v>0.25</v>
      </c>
      <c r="G6177" s="2">
        <v>2</v>
      </c>
      <c r="H6177" s="3">
        <v>45362</v>
      </c>
      <c r="I6177" s="3">
        <v>45365</v>
      </c>
      <c r="J6177" s="2" t="s">
        <v>31</v>
      </c>
      <c r="K6177" s="2" t="s">
        <v>16</v>
      </c>
      <c r="L6177" s="2">
        <v>297.2</v>
      </c>
      <c r="M6177" s="2" t="s">
        <v>28</v>
      </c>
      <c r="N6177" s="11">
        <f>L6177/E6177*100</f>
        <v>15.215977800646115</v>
      </c>
      <c r="O6177" s="12" t="str">
        <f>IF(N6177&lt;10,"Low",IF(N6177&lt;20,"Med","High"))</f>
        <v>Med</v>
      </c>
      <c r="P6177" s="12">
        <f>sales*discount</f>
        <v>488.30250000000001</v>
      </c>
      <c r="Q6177" s="12">
        <f>sales-Discount_Values</f>
        <v>1464.9075</v>
      </c>
      <c r="R6177" s="12">
        <f>DATEDIF(order_date,delivery_date,"D")</f>
        <v>3</v>
      </c>
      <c r="S6177" s="12"/>
    </row>
    <row r="6178" spans="1:19" ht="14.25" customHeight="1" x14ac:dyDescent="0.35">
      <c r="A6178" s="2" t="s">
        <v>7943</v>
      </c>
      <c r="B6178" s="2">
        <v>107910</v>
      </c>
      <c r="C6178" s="2" t="s">
        <v>19</v>
      </c>
      <c r="D6178" s="2" t="s">
        <v>33</v>
      </c>
      <c r="E6178" s="2">
        <v>3081.26</v>
      </c>
      <c r="F6178" s="2">
        <v>0.36</v>
      </c>
      <c r="G6178" s="2">
        <v>5</v>
      </c>
      <c r="H6178" s="3">
        <v>45532</v>
      </c>
      <c r="I6178" s="3">
        <v>45537</v>
      </c>
      <c r="J6178" s="2" t="s">
        <v>31</v>
      </c>
      <c r="K6178" s="2" t="s">
        <v>22</v>
      </c>
      <c r="L6178" s="2">
        <v>468.86</v>
      </c>
      <c r="M6178" s="2" t="s">
        <v>39</v>
      </c>
      <c r="N6178" s="11">
        <f>L6178/E6178*100</f>
        <v>15.216502339951838</v>
      </c>
      <c r="O6178" s="12" t="str">
        <f>IF(N6178&lt;10,"Low",IF(N6178&lt;20,"Med","High"))</f>
        <v>Med</v>
      </c>
      <c r="P6178" s="12">
        <f>sales*discount</f>
        <v>1109.2536</v>
      </c>
      <c r="Q6178" s="12">
        <f>sales-Discount_Values</f>
        <v>1972.0064000000002</v>
      </c>
      <c r="R6178" s="12">
        <f>DATEDIF(order_date,delivery_date,"D")</f>
        <v>5</v>
      </c>
      <c r="S6178" s="12"/>
    </row>
    <row r="6179" spans="1:19" ht="14.25" customHeight="1" x14ac:dyDescent="0.35">
      <c r="A6179" s="2" t="s">
        <v>1067</v>
      </c>
      <c r="B6179" s="2">
        <v>101034</v>
      </c>
      <c r="C6179" s="2" t="s">
        <v>25</v>
      </c>
      <c r="D6179" s="2" t="s">
        <v>36</v>
      </c>
      <c r="E6179" s="2">
        <v>1459.2</v>
      </c>
      <c r="F6179" s="2">
        <v>0.22</v>
      </c>
      <c r="G6179" s="2">
        <v>5</v>
      </c>
      <c r="H6179" s="3">
        <v>45630</v>
      </c>
      <c r="I6179" s="3">
        <v>45634</v>
      </c>
      <c r="J6179" s="2" t="s">
        <v>15</v>
      </c>
      <c r="K6179" s="2" t="s">
        <v>22</v>
      </c>
      <c r="L6179" s="2">
        <v>222.05</v>
      </c>
      <c r="M6179" s="2" t="s">
        <v>17</v>
      </c>
      <c r="N6179" s="11">
        <f>L6179/E6179*100</f>
        <v>15.217242324561402</v>
      </c>
      <c r="O6179" s="12" t="str">
        <f>IF(N6179&lt;10,"Low",IF(N6179&lt;20,"Med","High"))</f>
        <v>Med</v>
      </c>
      <c r="P6179" s="12">
        <f>sales*discount</f>
        <v>321.024</v>
      </c>
      <c r="Q6179" s="12">
        <f>sales-Discount_Values</f>
        <v>1138.1759999999999</v>
      </c>
      <c r="R6179" s="12">
        <f>DATEDIF(order_date,delivery_date,"D")</f>
        <v>4</v>
      </c>
      <c r="S6179" s="12"/>
    </row>
    <row r="6180" spans="1:19" ht="14.25" customHeight="1" x14ac:dyDescent="0.35">
      <c r="A6180" s="2" t="s">
        <v>1249</v>
      </c>
      <c r="B6180" s="2">
        <v>101216</v>
      </c>
      <c r="C6180" s="2" t="s">
        <v>41</v>
      </c>
      <c r="D6180" s="2" t="s">
        <v>20</v>
      </c>
      <c r="E6180" s="2">
        <v>4431.6099999999997</v>
      </c>
      <c r="F6180" s="2">
        <v>0.45</v>
      </c>
      <c r="G6180" s="2">
        <v>5</v>
      </c>
      <c r="H6180" s="3">
        <v>45022</v>
      </c>
      <c r="I6180" s="3">
        <v>45024</v>
      </c>
      <c r="J6180" s="2" t="s">
        <v>21</v>
      </c>
      <c r="K6180" s="2" t="s">
        <v>16</v>
      </c>
      <c r="L6180" s="2">
        <v>674.37</v>
      </c>
      <c r="M6180" s="2" t="s">
        <v>17</v>
      </c>
      <c r="N6180" s="11">
        <f>L6180/E6180*100</f>
        <v>15.217268667594849</v>
      </c>
      <c r="O6180" s="12" t="str">
        <f>IF(N6180&lt;10,"Low",IF(N6180&lt;20,"Med","High"))</f>
        <v>Med</v>
      </c>
      <c r="P6180" s="12">
        <f>sales*discount</f>
        <v>1994.2244999999998</v>
      </c>
      <c r="Q6180" s="12">
        <f>sales-Discount_Values</f>
        <v>2437.3854999999999</v>
      </c>
      <c r="R6180" s="12">
        <f>DATEDIF(order_date,delivery_date,"D")</f>
        <v>2</v>
      </c>
      <c r="S6180" s="12"/>
    </row>
    <row r="6181" spans="1:19" ht="14.25" customHeight="1" x14ac:dyDescent="0.35">
      <c r="A6181" s="2" t="s">
        <v>1402</v>
      </c>
      <c r="B6181" s="2">
        <v>101369</v>
      </c>
      <c r="C6181" s="2" t="s">
        <v>41</v>
      </c>
      <c r="D6181" s="2" t="s">
        <v>14</v>
      </c>
      <c r="E6181" s="2">
        <v>4746.4399999999996</v>
      </c>
      <c r="F6181" s="2">
        <v>0.4</v>
      </c>
      <c r="G6181" s="2">
        <v>3</v>
      </c>
      <c r="H6181" s="3">
        <v>45457</v>
      </c>
      <c r="I6181" s="3">
        <v>45464</v>
      </c>
      <c r="J6181" s="2" t="s">
        <v>31</v>
      </c>
      <c r="K6181" s="2" t="s">
        <v>22</v>
      </c>
      <c r="L6181" s="2">
        <v>722.41</v>
      </c>
      <c r="M6181" s="2" t="s">
        <v>28</v>
      </c>
      <c r="N6181" s="11">
        <f>L6181/E6181*100</f>
        <v>15.220038597348751</v>
      </c>
      <c r="O6181" s="12" t="str">
        <f>IF(N6181&lt;10,"Low",IF(N6181&lt;20,"Med","High"))</f>
        <v>Med</v>
      </c>
      <c r="P6181" s="12">
        <f>sales*discount</f>
        <v>1898.576</v>
      </c>
      <c r="Q6181" s="12">
        <f>sales-Discount_Values</f>
        <v>2847.8639999999996</v>
      </c>
      <c r="R6181" s="12">
        <f>DATEDIF(order_date,delivery_date,"D")</f>
        <v>7</v>
      </c>
      <c r="S6181" s="12"/>
    </row>
    <row r="6182" spans="1:19" ht="14.25" customHeight="1" x14ac:dyDescent="0.35">
      <c r="A6182" s="2" t="s">
        <v>5519</v>
      </c>
      <c r="B6182" s="2">
        <v>105486</v>
      </c>
      <c r="C6182" s="2" t="s">
        <v>41</v>
      </c>
      <c r="D6182" s="2" t="s">
        <v>14</v>
      </c>
      <c r="E6182" s="2">
        <v>1976.75</v>
      </c>
      <c r="F6182" s="2">
        <v>0.43</v>
      </c>
      <c r="G6182" s="2">
        <v>6</v>
      </c>
      <c r="H6182" s="3">
        <v>44939</v>
      </c>
      <c r="I6182" s="3">
        <v>44940</v>
      </c>
      <c r="J6182" s="2" t="s">
        <v>15</v>
      </c>
      <c r="K6182" s="2" t="s">
        <v>27</v>
      </c>
      <c r="L6182" s="2">
        <v>300.88</v>
      </c>
      <c r="M6182" s="2" t="s">
        <v>39</v>
      </c>
      <c r="N6182" s="11">
        <f>L6182/E6182*100</f>
        <v>15.220943467813331</v>
      </c>
      <c r="O6182" s="12" t="str">
        <f>IF(N6182&lt;10,"Low",IF(N6182&lt;20,"Med","High"))</f>
        <v>Med</v>
      </c>
      <c r="P6182" s="12">
        <f>sales*discount</f>
        <v>850.00249999999994</v>
      </c>
      <c r="Q6182" s="12">
        <f>sales-Discount_Values</f>
        <v>1126.7474999999999</v>
      </c>
      <c r="R6182" s="12">
        <f>DATEDIF(order_date,delivery_date,"D")</f>
        <v>1</v>
      </c>
      <c r="S6182" s="12"/>
    </row>
    <row r="6183" spans="1:19" ht="14.25" customHeight="1" x14ac:dyDescent="0.35">
      <c r="A6183" s="2" t="s">
        <v>6185</v>
      </c>
      <c r="B6183" s="2">
        <v>106152</v>
      </c>
      <c r="C6183" s="2" t="s">
        <v>25</v>
      </c>
      <c r="D6183" s="2" t="s">
        <v>20</v>
      </c>
      <c r="E6183" s="2">
        <v>4743.71</v>
      </c>
      <c r="F6183" s="2">
        <v>0.08</v>
      </c>
      <c r="G6183" s="2">
        <v>4</v>
      </c>
      <c r="H6183" s="3">
        <v>45085</v>
      </c>
      <c r="I6183" s="3">
        <v>45086</v>
      </c>
      <c r="J6183" s="2" t="s">
        <v>21</v>
      </c>
      <c r="K6183" s="2" t="s">
        <v>16</v>
      </c>
      <c r="L6183" s="2">
        <v>722.07</v>
      </c>
      <c r="M6183" s="2" t="s">
        <v>34</v>
      </c>
      <c r="N6183" s="11">
        <f>L6183/E6183*100</f>
        <v>15.221630327317648</v>
      </c>
      <c r="O6183" s="12" t="str">
        <f>IF(N6183&lt;10,"Low",IF(N6183&lt;20,"Med","High"))</f>
        <v>Med</v>
      </c>
      <c r="P6183" s="12">
        <f>sales*discount</f>
        <v>379.49680000000001</v>
      </c>
      <c r="Q6183" s="12">
        <f>sales-Discount_Values</f>
        <v>4364.2132000000001</v>
      </c>
      <c r="R6183" s="12">
        <f>DATEDIF(order_date,delivery_date,"D")</f>
        <v>1</v>
      </c>
      <c r="S6183" s="12"/>
    </row>
    <row r="6184" spans="1:19" ht="14.25" customHeight="1" x14ac:dyDescent="0.35">
      <c r="A6184" s="2" t="s">
        <v>10581</v>
      </c>
      <c r="B6184" s="2">
        <v>110548</v>
      </c>
      <c r="C6184" s="2" t="s">
        <v>25</v>
      </c>
      <c r="D6184" s="2" t="s">
        <v>33</v>
      </c>
      <c r="E6184" s="2">
        <v>3037.11</v>
      </c>
      <c r="F6184" s="2">
        <v>0.39</v>
      </c>
      <c r="G6184" s="2">
        <v>1</v>
      </c>
      <c r="H6184" s="3">
        <v>45411</v>
      </c>
      <c r="I6184" s="3">
        <v>45418</v>
      </c>
      <c r="J6184" s="2" t="s">
        <v>31</v>
      </c>
      <c r="K6184" s="2" t="s">
        <v>22</v>
      </c>
      <c r="L6184" s="2">
        <v>462.41</v>
      </c>
      <c r="M6184" s="2" t="s">
        <v>39</v>
      </c>
      <c r="N6184" s="11">
        <f>L6184/E6184*100</f>
        <v>15.225329342697499</v>
      </c>
      <c r="O6184" s="12" t="str">
        <f>IF(N6184&lt;10,"Low",IF(N6184&lt;20,"Med","High"))</f>
        <v>Med</v>
      </c>
      <c r="P6184" s="12">
        <f>sales*discount</f>
        <v>1184.4729</v>
      </c>
      <c r="Q6184" s="12">
        <f>sales-Discount_Values</f>
        <v>1852.6371000000001</v>
      </c>
      <c r="R6184" s="12">
        <f>DATEDIF(order_date,delivery_date,"D")</f>
        <v>7</v>
      </c>
      <c r="S6184" s="12"/>
    </row>
    <row r="6185" spans="1:19" ht="14.25" customHeight="1" x14ac:dyDescent="0.35">
      <c r="A6185" s="2" t="s">
        <v>11775</v>
      </c>
      <c r="B6185" s="2">
        <v>111742</v>
      </c>
      <c r="C6185" s="2" t="s">
        <v>25</v>
      </c>
      <c r="D6185" s="2" t="s">
        <v>14</v>
      </c>
      <c r="E6185" s="2">
        <v>2781.91</v>
      </c>
      <c r="F6185" s="2">
        <v>0.38</v>
      </c>
      <c r="G6185" s="2">
        <v>5</v>
      </c>
      <c r="H6185" s="3">
        <v>45465</v>
      </c>
      <c r="I6185" s="3">
        <v>45467</v>
      </c>
      <c r="J6185" s="2" t="s">
        <v>31</v>
      </c>
      <c r="K6185" s="2" t="s">
        <v>22</v>
      </c>
      <c r="L6185" s="2">
        <v>423.58</v>
      </c>
      <c r="M6185" s="2" t="s">
        <v>23</v>
      </c>
      <c r="N6185" s="11">
        <f>L6185/E6185*100</f>
        <v>15.226229461053736</v>
      </c>
      <c r="O6185" s="12" t="str">
        <f>IF(N6185&lt;10,"Low",IF(N6185&lt;20,"Med","High"))</f>
        <v>Med</v>
      </c>
      <c r="P6185" s="12">
        <f>sales*discount</f>
        <v>1057.1258</v>
      </c>
      <c r="Q6185" s="12">
        <f>sales-Discount_Values</f>
        <v>1724.7841999999998</v>
      </c>
      <c r="R6185" s="12">
        <f>DATEDIF(order_date,delivery_date,"D")</f>
        <v>2</v>
      </c>
      <c r="S6185" s="12"/>
    </row>
    <row r="6186" spans="1:19" ht="14.25" customHeight="1" x14ac:dyDescent="0.35">
      <c r="A6186" s="2" t="s">
        <v>8073</v>
      </c>
      <c r="B6186" s="2">
        <v>108040</v>
      </c>
      <c r="C6186" s="2" t="s">
        <v>13</v>
      </c>
      <c r="D6186" s="2" t="s">
        <v>20</v>
      </c>
      <c r="E6186" s="2">
        <v>2604.9</v>
      </c>
      <c r="F6186" s="2">
        <v>0.1</v>
      </c>
      <c r="G6186" s="2">
        <v>6</v>
      </c>
      <c r="H6186" s="3">
        <v>45647</v>
      </c>
      <c r="I6186" s="3">
        <v>45651</v>
      </c>
      <c r="J6186" s="2" t="s">
        <v>15</v>
      </c>
      <c r="K6186" s="2" t="s">
        <v>27</v>
      </c>
      <c r="L6186" s="2">
        <v>396.67</v>
      </c>
      <c r="M6186" s="2" t="s">
        <v>48</v>
      </c>
      <c r="N6186" s="11">
        <f>L6186/E6186*100</f>
        <v>15.227839840300971</v>
      </c>
      <c r="O6186" s="12" t="str">
        <f>IF(N6186&lt;10,"Low",IF(N6186&lt;20,"Med","High"))</f>
        <v>Med</v>
      </c>
      <c r="P6186" s="12">
        <f>sales*discount</f>
        <v>260.49</v>
      </c>
      <c r="Q6186" s="12">
        <f>sales-Discount_Values</f>
        <v>2344.41</v>
      </c>
      <c r="R6186" s="12">
        <f>DATEDIF(order_date,delivery_date,"D")</f>
        <v>4</v>
      </c>
      <c r="S6186" s="12"/>
    </row>
    <row r="6187" spans="1:19" ht="14.25" customHeight="1" x14ac:dyDescent="0.35">
      <c r="A6187" s="2" t="s">
        <v>12435</v>
      </c>
      <c r="B6187" s="2">
        <v>112402</v>
      </c>
      <c r="C6187" s="2" t="s">
        <v>13</v>
      </c>
      <c r="D6187" s="2" t="s">
        <v>33</v>
      </c>
      <c r="E6187" s="2">
        <v>1377.11</v>
      </c>
      <c r="F6187" s="2">
        <v>0.47</v>
      </c>
      <c r="G6187" s="2">
        <v>9</v>
      </c>
      <c r="H6187" s="3">
        <v>45021</v>
      </c>
      <c r="I6187" s="3">
        <v>45022</v>
      </c>
      <c r="J6187" s="2" t="s">
        <v>15</v>
      </c>
      <c r="K6187" s="2" t="s">
        <v>27</v>
      </c>
      <c r="L6187" s="2">
        <v>209.73</v>
      </c>
      <c r="M6187" s="2" t="s">
        <v>39</v>
      </c>
      <c r="N6187" s="11">
        <f>L6187/E6187*100</f>
        <v>15.229720211166864</v>
      </c>
      <c r="O6187" s="12" t="str">
        <f>IF(N6187&lt;10,"Low",IF(N6187&lt;20,"Med","High"))</f>
        <v>Med</v>
      </c>
      <c r="P6187" s="12">
        <f>sales*discount</f>
        <v>647.24169999999992</v>
      </c>
      <c r="Q6187" s="12">
        <f>sales-Discount_Values</f>
        <v>729.86829999999998</v>
      </c>
      <c r="R6187" s="12">
        <f>DATEDIF(order_date,delivery_date,"D")</f>
        <v>1</v>
      </c>
      <c r="S6187" s="12"/>
    </row>
    <row r="6188" spans="1:19" ht="14.25" customHeight="1" x14ac:dyDescent="0.35">
      <c r="A6188" s="2" t="s">
        <v>6174</v>
      </c>
      <c r="B6188" s="2">
        <v>106141</v>
      </c>
      <c r="C6188" s="2" t="s">
        <v>19</v>
      </c>
      <c r="D6188" s="2" t="s">
        <v>26</v>
      </c>
      <c r="E6188" s="2">
        <v>4821.4399999999996</v>
      </c>
      <c r="F6188" s="2">
        <v>0.45</v>
      </c>
      <c r="G6188" s="2">
        <v>5</v>
      </c>
      <c r="H6188" s="3">
        <v>45157</v>
      </c>
      <c r="I6188" s="3">
        <v>45159</v>
      </c>
      <c r="J6188" s="2" t="s">
        <v>15</v>
      </c>
      <c r="K6188" s="2" t="s">
        <v>27</v>
      </c>
      <c r="L6188" s="2">
        <v>734.42</v>
      </c>
      <c r="M6188" s="2" t="s">
        <v>23</v>
      </c>
      <c r="N6188" s="11">
        <f>L6188/E6188*100</f>
        <v>15.232378708435654</v>
      </c>
      <c r="O6188" s="12" t="str">
        <f>IF(N6188&lt;10,"Low",IF(N6188&lt;20,"Med","High"))</f>
        <v>Med</v>
      </c>
      <c r="P6188" s="12">
        <f>sales*discount</f>
        <v>2169.6479999999997</v>
      </c>
      <c r="Q6188" s="12">
        <f>sales-Discount_Values</f>
        <v>2651.7919999999999</v>
      </c>
      <c r="R6188" s="12">
        <f>DATEDIF(order_date,delivery_date,"D")</f>
        <v>2</v>
      </c>
      <c r="S6188" s="12"/>
    </row>
    <row r="6189" spans="1:19" ht="14.25" customHeight="1" x14ac:dyDescent="0.35">
      <c r="A6189" s="2" t="s">
        <v>3432</v>
      </c>
      <c r="B6189" s="2">
        <v>103399</v>
      </c>
      <c r="C6189" s="2" t="s">
        <v>19</v>
      </c>
      <c r="D6189" s="2" t="s">
        <v>14</v>
      </c>
      <c r="E6189" s="2">
        <v>4356.55</v>
      </c>
      <c r="F6189" s="2">
        <v>0.15</v>
      </c>
      <c r="G6189" s="2">
        <v>8</v>
      </c>
      <c r="H6189" s="3">
        <v>45251</v>
      </c>
      <c r="I6189" s="3">
        <v>45258</v>
      </c>
      <c r="J6189" s="2" t="s">
        <v>15</v>
      </c>
      <c r="K6189" s="2" t="s">
        <v>22</v>
      </c>
      <c r="L6189" s="2">
        <v>663.63</v>
      </c>
      <c r="M6189" s="2" t="s">
        <v>39</v>
      </c>
      <c r="N6189" s="11">
        <f>L6189/E6189*100</f>
        <v>15.232925135715186</v>
      </c>
      <c r="O6189" s="12" t="str">
        <f>IF(N6189&lt;10,"Low",IF(N6189&lt;20,"Med","High"))</f>
        <v>Med</v>
      </c>
      <c r="P6189" s="12">
        <f>sales*discount</f>
        <v>653.48249999999996</v>
      </c>
      <c r="Q6189" s="12">
        <f>sales-Discount_Values</f>
        <v>3703.0675000000001</v>
      </c>
      <c r="R6189" s="12">
        <f>DATEDIF(order_date,delivery_date,"D")</f>
        <v>7</v>
      </c>
      <c r="S6189" s="12"/>
    </row>
    <row r="6190" spans="1:19" ht="14.25" customHeight="1" x14ac:dyDescent="0.35">
      <c r="A6190" s="2" t="s">
        <v>13276</v>
      </c>
      <c r="B6190" s="2">
        <v>113243</v>
      </c>
      <c r="C6190" s="2" t="s">
        <v>41</v>
      </c>
      <c r="D6190" s="2" t="s">
        <v>14</v>
      </c>
      <c r="E6190" s="2">
        <v>644.22</v>
      </c>
      <c r="F6190" s="2">
        <v>0.14000000000000001</v>
      </c>
      <c r="G6190" s="2">
        <v>4</v>
      </c>
      <c r="H6190" s="3">
        <v>45253</v>
      </c>
      <c r="I6190" s="3">
        <v>45255</v>
      </c>
      <c r="J6190" s="2" t="s">
        <v>15</v>
      </c>
      <c r="K6190" s="2" t="s">
        <v>27</v>
      </c>
      <c r="L6190" s="2">
        <v>98.16</v>
      </c>
      <c r="M6190" s="2" t="s">
        <v>23</v>
      </c>
      <c r="N6190" s="11">
        <f>L6190/E6190*100</f>
        <v>15.237030827978018</v>
      </c>
      <c r="O6190" s="12" t="str">
        <f>IF(N6190&lt;10,"Low",IF(N6190&lt;20,"Med","High"))</f>
        <v>Med</v>
      </c>
      <c r="P6190" s="12">
        <f>sales*discount</f>
        <v>90.19080000000001</v>
      </c>
      <c r="Q6190" s="12">
        <f>sales-Discount_Values</f>
        <v>554.02920000000006</v>
      </c>
      <c r="R6190" s="12">
        <f>DATEDIF(order_date,delivery_date,"D")</f>
        <v>2</v>
      </c>
      <c r="S6190" s="12"/>
    </row>
    <row r="6191" spans="1:19" ht="14.25" customHeight="1" x14ac:dyDescent="0.35">
      <c r="A6191" s="2" t="s">
        <v>2446</v>
      </c>
      <c r="B6191" s="2">
        <v>102413</v>
      </c>
      <c r="C6191" s="2" t="s">
        <v>13</v>
      </c>
      <c r="D6191" s="2" t="s">
        <v>20</v>
      </c>
      <c r="E6191" s="2">
        <v>1439.25</v>
      </c>
      <c r="F6191" s="2">
        <v>0.14000000000000001</v>
      </c>
      <c r="G6191" s="2">
        <v>3</v>
      </c>
      <c r="H6191" s="3">
        <v>45646</v>
      </c>
      <c r="I6191" s="3">
        <v>45647</v>
      </c>
      <c r="J6191" s="2" t="s">
        <v>21</v>
      </c>
      <c r="K6191" s="2" t="s">
        <v>27</v>
      </c>
      <c r="L6191" s="2">
        <v>219.31</v>
      </c>
      <c r="M6191" s="2" t="s">
        <v>28</v>
      </c>
      <c r="N6191" s="11">
        <f>L6191/E6191*100</f>
        <v>15.237797463956923</v>
      </c>
      <c r="O6191" s="12" t="str">
        <f>IF(N6191&lt;10,"Low",IF(N6191&lt;20,"Med","High"))</f>
        <v>Med</v>
      </c>
      <c r="P6191" s="12">
        <f>sales*discount</f>
        <v>201.49500000000003</v>
      </c>
      <c r="Q6191" s="12">
        <f>sales-Discount_Values</f>
        <v>1237.7549999999999</v>
      </c>
      <c r="R6191" s="12">
        <f>DATEDIF(order_date,delivery_date,"D")</f>
        <v>1</v>
      </c>
      <c r="S6191" s="12"/>
    </row>
    <row r="6192" spans="1:19" ht="14.25" customHeight="1" x14ac:dyDescent="0.35">
      <c r="A6192" s="2" t="s">
        <v>13017</v>
      </c>
      <c r="B6192" s="2">
        <v>112984</v>
      </c>
      <c r="C6192" s="2" t="s">
        <v>41</v>
      </c>
      <c r="D6192" s="2" t="s">
        <v>36</v>
      </c>
      <c r="E6192" s="2">
        <v>688.13</v>
      </c>
      <c r="F6192" s="2">
        <v>0.47</v>
      </c>
      <c r="G6192" s="2">
        <v>6</v>
      </c>
      <c r="H6192" s="3">
        <v>45483</v>
      </c>
      <c r="I6192" s="3">
        <v>45487</v>
      </c>
      <c r="J6192" s="2" t="s">
        <v>15</v>
      </c>
      <c r="K6192" s="2" t="s">
        <v>16</v>
      </c>
      <c r="L6192" s="2">
        <v>104.87</v>
      </c>
      <c r="M6192" s="2" t="s">
        <v>34</v>
      </c>
      <c r="N6192" s="11">
        <f>L6192/E6192*100</f>
        <v>15.239852934765233</v>
      </c>
      <c r="O6192" s="12" t="str">
        <f>IF(N6192&lt;10,"Low",IF(N6192&lt;20,"Med","High"))</f>
        <v>Med</v>
      </c>
      <c r="P6192" s="12">
        <f>sales*discount</f>
        <v>323.42109999999997</v>
      </c>
      <c r="Q6192" s="12">
        <f>sales-Discount_Values</f>
        <v>364.70890000000003</v>
      </c>
      <c r="R6192" s="12">
        <f>DATEDIF(order_date,delivery_date,"D")</f>
        <v>4</v>
      </c>
      <c r="S6192" s="12"/>
    </row>
    <row r="6193" spans="1:19" ht="14.25" customHeight="1" x14ac:dyDescent="0.35">
      <c r="A6193" s="2" t="s">
        <v>2246</v>
      </c>
      <c r="B6193" s="2">
        <v>102213</v>
      </c>
      <c r="C6193" s="2" t="s">
        <v>13</v>
      </c>
      <c r="D6193" s="2" t="s">
        <v>26</v>
      </c>
      <c r="E6193" s="2">
        <v>2471.87</v>
      </c>
      <c r="F6193" s="2">
        <v>0.2</v>
      </c>
      <c r="G6193" s="2">
        <v>5</v>
      </c>
      <c r="H6193" s="3">
        <v>45528</v>
      </c>
      <c r="I6193" s="3">
        <v>45530</v>
      </c>
      <c r="J6193" s="2" t="s">
        <v>31</v>
      </c>
      <c r="K6193" s="2" t="s">
        <v>22</v>
      </c>
      <c r="L6193" s="2">
        <v>376.81</v>
      </c>
      <c r="M6193" s="2" t="s">
        <v>23</v>
      </c>
      <c r="N6193" s="11">
        <f>L6193/E6193*100</f>
        <v>15.24392464004984</v>
      </c>
      <c r="O6193" s="12" t="str">
        <f>IF(N6193&lt;10,"Low",IF(N6193&lt;20,"Med","High"))</f>
        <v>Med</v>
      </c>
      <c r="P6193" s="12">
        <f>sales*discount</f>
        <v>494.37400000000002</v>
      </c>
      <c r="Q6193" s="12">
        <f>sales-Discount_Values</f>
        <v>1977.4959999999999</v>
      </c>
      <c r="R6193" s="12">
        <f>DATEDIF(order_date,delivery_date,"D")</f>
        <v>2</v>
      </c>
      <c r="S6193" s="12"/>
    </row>
    <row r="6194" spans="1:19" ht="14.25" customHeight="1" x14ac:dyDescent="0.35">
      <c r="A6194" s="2" t="s">
        <v>436</v>
      </c>
      <c r="B6194" s="2">
        <v>100403</v>
      </c>
      <c r="C6194" s="2" t="s">
        <v>25</v>
      </c>
      <c r="D6194" s="2" t="s">
        <v>14</v>
      </c>
      <c r="E6194" s="2">
        <v>1970.72</v>
      </c>
      <c r="F6194" s="2">
        <v>0.2</v>
      </c>
      <c r="G6194" s="2">
        <v>4</v>
      </c>
      <c r="H6194" s="3">
        <v>45515</v>
      </c>
      <c r="I6194" s="3">
        <v>45520</v>
      </c>
      <c r="J6194" s="2" t="s">
        <v>21</v>
      </c>
      <c r="K6194" s="2" t="s">
        <v>16</v>
      </c>
      <c r="L6194" s="2">
        <v>300.44</v>
      </c>
      <c r="M6194" s="2" t="s">
        <v>17</v>
      </c>
      <c r="N6194" s="11">
        <f>L6194/E6194*100</f>
        <v>15.245189575383616</v>
      </c>
      <c r="O6194" s="12" t="str">
        <f>IF(N6194&lt;10,"Low",IF(N6194&lt;20,"Med","High"))</f>
        <v>Med</v>
      </c>
      <c r="P6194" s="12">
        <f>sales*discount</f>
        <v>394.14400000000001</v>
      </c>
      <c r="Q6194" s="12">
        <f>sales-Discount_Values</f>
        <v>1576.576</v>
      </c>
      <c r="R6194" s="12">
        <f>DATEDIF(order_date,delivery_date,"D")</f>
        <v>5</v>
      </c>
      <c r="S6194" s="12"/>
    </row>
    <row r="6195" spans="1:19" ht="14.25" customHeight="1" x14ac:dyDescent="0.35">
      <c r="A6195" s="2" t="s">
        <v>14240</v>
      </c>
      <c r="B6195" s="2">
        <v>114207</v>
      </c>
      <c r="C6195" s="2" t="s">
        <v>41</v>
      </c>
      <c r="D6195" s="2" t="s">
        <v>14</v>
      </c>
      <c r="E6195" s="2">
        <v>215.39</v>
      </c>
      <c r="F6195" s="2">
        <v>7.0000000000000007E-2</v>
      </c>
      <c r="G6195" s="2">
        <v>7</v>
      </c>
      <c r="H6195" s="3">
        <v>45482</v>
      </c>
      <c r="I6195" s="3">
        <v>45488</v>
      </c>
      <c r="J6195" s="2" t="s">
        <v>21</v>
      </c>
      <c r="K6195" s="2" t="s">
        <v>27</v>
      </c>
      <c r="L6195" s="2">
        <v>32.840000000000003</v>
      </c>
      <c r="M6195" s="2" t="s">
        <v>39</v>
      </c>
      <c r="N6195" s="11">
        <f>L6195/E6195*100</f>
        <v>15.246761688100657</v>
      </c>
      <c r="O6195" s="12" t="str">
        <f>IF(N6195&lt;10,"Low",IF(N6195&lt;20,"Med","High"))</f>
        <v>Med</v>
      </c>
      <c r="P6195" s="12">
        <f>sales*discount</f>
        <v>15.077300000000001</v>
      </c>
      <c r="Q6195" s="12">
        <f>sales-Discount_Values</f>
        <v>200.31269999999998</v>
      </c>
      <c r="R6195" s="12">
        <f>DATEDIF(order_date,delivery_date,"D")</f>
        <v>6</v>
      </c>
      <c r="S6195" s="12"/>
    </row>
    <row r="6196" spans="1:19" ht="14.25" customHeight="1" x14ac:dyDescent="0.35">
      <c r="A6196" s="2" t="s">
        <v>14704</v>
      </c>
      <c r="B6196" s="2">
        <v>114671</v>
      </c>
      <c r="C6196" s="2" t="s">
        <v>19</v>
      </c>
      <c r="D6196" s="2" t="s">
        <v>33</v>
      </c>
      <c r="E6196" s="2">
        <v>2640.99</v>
      </c>
      <c r="F6196" s="2">
        <v>0.47</v>
      </c>
      <c r="G6196" s="2">
        <v>5</v>
      </c>
      <c r="H6196" s="3">
        <v>45483</v>
      </c>
      <c r="I6196" s="3">
        <v>45489</v>
      </c>
      <c r="J6196" s="2" t="s">
        <v>31</v>
      </c>
      <c r="K6196" s="2" t="s">
        <v>27</v>
      </c>
      <c r="L6196" s="2">
        <v>402.72</v>
      </c>
      <c r="M6196" s="2" t="s">
        <v>34</v>
      </c>
      <c r="N6196" s="11">
        <f>L6196/E6196*100</f>
        <v>15.24882714436632</v>
      </c>
      <c r="O6196" s="12" t="str">
        <f>IF(N6196&lt;10,"Low",IF(N6196&lt;20,"Med","High"))</f>
        <v>Med</v>
      </c>
      <c r="P6196" s="12">
        <f>sales*discount</f>
        <v>1241.2652999999998</v>
      </c>
      <c r="Q6196" s="12">
        <f>sales-Discount_Values</f>
        <v>1399.7247</v>
      </c>
      <c r="R6196" s="12">
        <f>DATEDIF(order_date,delivery_date,"D")</f>
        <v>6</v>
      </c>
      <c r="S6196" s="12"/>
    </row>
    <row r="6197" spans="1:19" ht="14.25" customHeight="1" x14ac:dyDescent="0.35">
      <c r="A6197" s="2" t="s">
        <v>8485</v>
      </c>
      <c r="B6197" s="2">
        <v>108452</v>
      </c>
      <c r="C6197" s="2" t="s">
        <v>19</v>
      </c>
      <c r="D6197" s="2" t="s">
        <v>36</v>
      </c>
      <c r="E6197" s="2">
        <v>1720.28</v>
      </c>
      <c r="F6197" s="2">
        <v>0.26</v>
      </c>
      <c r="G6197" s="2">
        <v>5</v>
      </c>
      <c r="H6197" s="3">
        <v>45146</v>
      </c>
      <c r="I6197" s="3">
        <v>45150</v>
      </c>
      <c r="J6197" s="2" t="s">
        <v>21</v>
      </c>
      <c r="K6197" s="2" t="s">
        <v>22</v>
      </c>
      <c r="L6197" s="2">
        <v>262.33</v>
      </c>
      <c r="M6197" s="2" t="s">
        <v>23</v>
      </c>
      <c r="N6197" s="11">
        <f>L6197/E6197*100</f>
        <v>15.24926174808752</v>
      </c>
      <c r="O6197" s="12" t="str">
        <f>IF(N6197&lt;10,"Low",IF(N6197&lt;20,"Med","High"))</f>
        <v>Med</v>
      </c>
      <c r="P6197" s="12">
        <f>sales*discount</f>
        <v>447.27280000000002</v>
      </c>
      <c r="Q6197" s="12">
        <f>sales-Discount_Values</f>
        <v>1273.0072</v>
      </c>
      <c r="R6197" s="12">
        <f>DATEDIF(order_date,delivery_date,"D")</f>
        <v>4</v>
      </c>
      <c r="S6197" s="12"/>
    </row>
    <row r="6198" spans="1:19" ht="14.25" customHeight="1" x14ac:dyDescent="0.35">
      <c r="A6198" s="2" t="s">
        <v>3966</v>
      </c>
      <c r="B6198" s="2">
        <v>103933</v>
      </c>
      <c r="C6198" s="2" t="s">
        <v>19</v>
      </c>
      <c r="D6198" s="2" t="s">
        <v>14</v>
      </c>
      <c r="E6198" s="2">
        <v>2258.65</v>
      </c>
      <c r="F6198" s="2">
        <v>0.26</v>
      </c>
      <c r="G6198" s="2">
        <v>9</v>
      </c>
      <c r="H6198" s="3">
        <v>44967</v>
      </c>
      <c r="I6198" s="3">
        <v>44972</v>
      </c>
      <c r="J6198" s="2" t="s">
        <v>15</v>
      </c>
      <c r="K6198" s="2" t="s">
        <v>16</v>
      </c>
      <c r="L6198" s="2">
        <v>344.47</v>
      </c>
      <c r="M6198" s="2" t="s">
        <v>39</v>
      </c>
      <c r="N6198" s="11">
        <f>L6198/E6198*100</f>
        <v>15.251145595820512</v>
      </c>
      <c r="O6198" s="12" t="str">
        <f>IF(N6198&lt;10,"Low",IF(N6198&lt;20,"Med","High"))</f>
        <v>Med</v>
      </c>
      <c r="P6198" s="12">
        <f>sales*discount</f>
        <v>587.24900000000002</v>
      </c>
      <c r="Q6198" s="12">
        <f>sales-Discount_Values</f>
        <v>1671.4010000000001</v>
      </c>
      <c r="R6198" s="12">
        <f>DATEDIF(order_date,delivery_date,"D")</f>
        <v>5</v>
      </c>
      <c r="S6198" s="12"/>
    </row>
    <row r="6199" spans="1:19" ht="14.25" customHeight="1" x14ac:dyDescent="0.35">
      <c r="A6199" s="2" t="s">
        <v>9708</v>
      </c>
      <c r="B6199" s="2">
        <v>109675</v>
      </c>
      <c r="C6199" s="2" t="s">
        <v>25</v>
      </c>
      <c r="D6199" s="2" t="s">
        <v>33</v>
      </c>
      <c r="E6199" s="2">
        <v>1629.85</v>
      </c>
      <c r="F6199" s="2">
        <v>0.1</v>
      </c>
      <c r="G6199" s="2">
        <v>5</v>
      </c>
      <c r="H6199" s="3">
        <v>45394</v>
      </c>
      <c r="I6199" s="3">
        <v>45396</v>
      </c>
      <c r="J6199" s="2" t="s">
        <v>15</v>
      </c>
      <c r="K6199" s="2" t="s">
        <v>22</v>
      </c>
      <c r="L6199" s="2">
        <v>248.58</v>
      </c>
      <c r="M6199" s="2" t="s">
        <v>34</v>
      </c>
      <c r="N6199" s="11">
        <f>L6199/E6199*100</f>
        <v>15.251710280087128</v>
      </c>
      <c r="O6199" s="12" t="str">
        <f>IF(N6199&lt;10,"Low",IF(N6199&lt;20,"Med","High"))</f>
        <v>Med</v>
      </c>
      <c r="P6199" s="12">
        <f>sales*discount</f>
        <v>162.98500000000001</v>
      </c>
      <c r="Q6199" s="12">
        <f>sales-Discount_Values</f>
        <v>1466.8649999999998</v>
      </c>
      <c r="R6199" s="12">
        <f>DATEDIF(order_date,delivery_date,"D")</f>
        <v>2</v>
      </c>
      <c r="S6199" s="12"/>
    </row>
    <row r="6200" spans="1:19" ht="14.25" customHeight="1" x14ac:dyDescent="0.35">
      <c r="A6200" s="2" t="s">
        <v>4496</v>
      </c>
      <c r="B6200" s="2">
        <v>104463</v>
      </c>
      <c r="C6200" s="2" t="s">
        <v>13</v>
      </c>
      <c r="D6200" s="2" t="s">
        <v>20</v>
      </c>
      <c r="E6200" s="2">
        <v>4062.2</v>
      </c>
      <c r="F6200" s="2">
        <v>0.05</v>
      </c>
      <c r="G6200" s="2">
        <v>8</v>
      </c>
      <c r="H6200" s="3">
        <v>44956</v>
      </c>
      <c r="I6200" s="3">
        <v>44962</v>
      </c>
      <c r="J6200" s="2" t="s">
        <v>15</v>
      </c>
      <c r="K6200" s="2" t="s">
        <v>22</v>
      </c>
      <c r="L6200" s="2">
        <v>619.66999999999996</v>
      </c>
      <c r="M6200" s="2" t="s">
        <v>48</v>
      </c>
      <c r="N6200" s="11">
        <f>L6200/E6200*100</f>
        <v>15.254541873861454</v>
      </c>
      <c r="O6200" s="12" t="str">
        <f>IF(N6200&lt;10,"Low",IF(N6200&lt;20,"Med","High"))</f>
        <v>Med</v>
      </c>
      <c r="P6200" s="12">
        <f>sales*discount</f>
        <v>203.11</v>
      </c>
      <c r="Q6200" s="12">
        <f>sales-Discount_Values</f>
        <v>3859.0899999999997</v>
      </c>
      <c r="R6200" s="12">
        <f>DATEDIF(order_date,delivery_date,"D")</f>
        <v>6</v>
      </c>
      <c r="S6200" s="12"/>
    </row>
    <row r="6201" spans="1:19" ht="14.25" customHeight="1" x14ac:dyDescent="0.35">
      <c r="A6201" s="2" t="s">
        <v>11778</v>
      </c>
      <c r="B6201" s="2">
        <v>111745</v>
      </c>
      <c r="C6201" s="2" t="s">
        <v>25</v>
      </c>
      <c r="D6201" s="2" t="s">
        <v>36</v>
      </c>
      <c r="E6201" s="2">
        <v>4949.2</v>
      </c>
      <c r="F6201" s="2">
        <v>0.12</v>
      </c>
      <c r="G6201" s="2">
        <v>9</v>
      </c>
      <c r="H6201" s="3">
        <v>45542</v>
      </c>
      <c r="I6201" s="3">
        <v>45546</v>
      </c>
      <c r="J6201" s="2" t="s">
        <v>31</v>
      </c>
      <c r="K6201" s="2" t="s">
        <v>22</v>
      </c>
      <c r="L6201" s="2">
        <v>755.07</v>
      </c>
      <c r="M6201" s="2" t="s">
        <v>17</v>
      </c>
      <c r="N6201" s="11">
        <f>L6201/E6201*100</f>
        <v>15.25640507556777</v>
      </c>
      <c r="O6201" s="12" t="str">
        <f>IF(N6201&lt;10,"Low",IF(N6201&lt;20,"Med","High"))</f>
        <v>Med</v>
      </c>
      <c r="P6201" s="12">
        <f>sales*discount</f>
        <v>593.904</v>
      </c>
      <c r="Q6201" s="12">
        <f>sales-Discount_Values</f>
        <v>4355.2960000000003</v>
      </c>
      <c r="R6201" s="12">
        <f>DATEDIF(order_date,delivery_date,"D")</f>
        <v>4</v>
      </c>
      <c r="S6201" s="12"/>
    </row>
    <row r="6202" spans="1:19" ht="14.25" customHeight="1" x14ac:dyDescent="0.35">
      <c r="A6202" s="2" t="s">
        <v>11955</v>
      </c>
      <c r="B6202" s="2">
        <v>111922</v>
      </c>
      <c r="C6202" s="2" t="s">
        <v>41</v>
      </c>
      <c r="D6202" s="2" t="s">
        <v>36</v>
      </c>
      <c r="E6202" s="2">
        <v>1350.09</v>
      </c>
      <c r="F6202" s="2">
        <v>0.27</v>
      </c>
      <c r="G6202" s="2">
        <v>3</v>
      </c>
      <c r="H6202" s="3">
        <v>45121</v>
      </c>
      <c r="I6202" s="3">
        <v>45126</v>
      </c>
      <c r="J6202" s="2" t="s">
        <v>21</v>
      </c>
      <c r="K6202" s="2" t="s">
        <v>27</v>
      </c>
      <c r="L6202" s="2">
        <v>206</v>
      </c>
      <c r="M6202" s="2" t="s">
        <v>34</v>
      </c>
      <c r="N6202" s="11">
        <f>L6202/E6202*100</f>
        <v>15.258242043123053</v>
      </c>
      <c r="O6202" s="12" t="str">
        <f>IF(N6202&lt;10,"Low",IF(N6202&lt;20,"Med","High"))</f>
        <v>Med</v>
      </c>
      <c r="P6202" s="12">
        <f>sales*discount</f>
        <v>364.52429999999998</v>
      </c>
      <c r="Q6202" s="12">
        <f>sales-Discount_Values</f>
        <v>985.56569999999988</v>
      </c>
      <c r="R6202" s="12">
        <f>DATEDIF(order_date,delivery_date,"D")</f>
        <v>5</v>
      </c>
      <c r="S6202" s="12"/>
    </row>
    <row r="6203" spans="1:19" ht="14.25" customHeight="1" x14ac:dyDescent="0.35">
      <c r="A6203" s="2" t="s">
        <v>3865</v>
      </c>
      <c r="B6203" s="2">
        <v>103832</v>
      </c>
      <c r="C6203" s="2" t="s">
        <v>19</v>
      </c>
      <c r="D6203" s="2" t="s">
        <v>36</v>
      </c>
      <c r="E6203" s="2">
        <v>397.97</v>
      </c>
      <c r="F6203" s="2">
        <v>0.03</v>
      </c>
      <c r="G6203" s="2">
        <v>2</v>
      </c>
      <c r="H6203" s="3">
        <v>45026</v>
      </c>
      <c r="I6203" s="3">
        <v>45028</v>
      </c>
      <c r="J6203" s="2" t="s">
        <v>21</v>
      </c>
      <c r="K6203" s="2" t="s">
        <v>16</v>
      </c>
      <c r="L6203" s="2">
        <v>60.73</v>
      </c>
      <c r="M6203" s="2" t="s">
        <v>34</v>
      </c>
      <c r="N6203" s="11">
        <f>L6203/E6203*100</f>
        <v>15.25994421690077</v>
      </c>
      <c r="O6203" s="12" t="str">
        <f>IF(N6203&lt;10,"Low",IF(N6203&lt;20,"Med","High"))</f>
        <v>Med</v>
      </c>
      <c r="P6203" s="12">
        <f>sales*discount</f>
        <v>11.9391</v>
      </c>
      <c r="Q6203" s="12">
        <f>sales-Discount_Values</f>
        <v>386.03090000000003</v>
      </c>
      <c r="R6203" s="12">
        <f>DATEDIF(order_date,delivery_date,"D")</f>
        <v>2</v>
      </c>
      <c r="S6203" s="12"/>
    </row>
    <row r="6204" spans="1:19" ht="14.25" customHeight="1" x14ac:dyDescent="0.35">
      <c r="A6204" s="2" t="s">
        <v>9059</v>
      </c>
      <c r="B6204" s="2">
        <v>109026</v>
      </c>
      <c r="C6204" s="2" t="s">
        <v>41</v>
      </c>
      <c r="D6204" s="2" t="s">
        <v>14</v>
      </c>
      <c r="E6204" s="2">
        <v>3758.71</v>
      </c>
      <c r="F6204" s="2">
        <v>0.23</v>
      </c>
      <c r="G6204" s="2">
        <v>7</v>
      </c>
      <c r="H6204" s="3">
        <v>45209</v>
      </c>
      <c r="I6204" s="3">
        <v>45210</v>
      </c>
      <c r="J6204" s="2" t="s">
        <v>31</v>
      </c>
      <c r="K6204" s="2" t="s">
        <v>22</v>
      </c>
      <c r="L6204" s="2">
        <v>573.67999999999995</v>
      </c>
      <c r="M6204" s="2" t="s">
        <v>28</v>
      </c>
      <c r="N6204" s="11">
        <f>L6204/E6204*100</f>
        <v>15.262683207802674</v>
      </c>
      <c r="O6204" s="12" t="str">
        <f>IF(N6204&lt;10,"Low",IF(N6204&lt;20,"Med","High"))</f>
        <v>Med</v>
      </c>
      <c r="P6204" s="12">
        <f>sales*discount</f>
        <v>864.50330000000008</v>
      </c>
      <c r="Q6204" s="12">
        <f>sales-Discount_Values</f>
        <v>2894.2066999999997</v>
      </c>
      <c r="R6204" s="12">
        <f>DATEDIF(order_date,delivery_date,"D")</f>
        <v>1</v>
      </c>
      <c r="S6204" s="12"/>
    </row>
    <row r="6205" spans="1:19" ht="14.25" customHeight="1" x14ac:dyDescent="0.35">
      <c r="A6205" s="2" t="s">
        <v>5195</v>
      </c>
      <c r="B6205" s="2">
        <v>105162</v>
      </c>
      <c r="C6205" s="2" t="s">
        <v>25</v>
      </c>
      <c r="D6205" s="2" t="s">
        <v>20</v>
      </c>
      <c r="E6205" s="2">
        <v>4967.83</v>
      </c>
      <c r="F6205" s="2">
        <v>0.13</v>
      </c>
      <c r="G6205" s="2">
        <v>3</v>
      </c>
      <c r="H6205" s="3">
        <v>44931</v>
      </c>
      <c r="I6205" s="3">
        <v>44937</v>
      </c>
      <c r="J6205" s="2" t="s">
        <v>15</v>
      </c>
      <c r="K6205" s="2" t="s">
        <v>16</v>
      </c>
      <c r="L6205" s="2">
        <v>758.23</v>
      </c>
      <c r="M6205" s="2" t="s">
        <v>34</v>
      </c>
      <c r="N6205" s="11">
        <f>L6205/E6205*100</f>
        <v>15.262800860737988</v>
      </c>
      <c r="O6205" s="12" t="str">
        <f>IF(N6205&lt;10,"Low",IF(N6205&lt;20,"Med","High"))</f>
        <v>Med</v>
      </c>
      <c r="P6205" s="12">
        <f>sales*discount</f>
        <v>645.81790000000001</v>
      </c>
      <c r="Q6205" s="12">
        <f>sales-Discount_Values</f>
        <v>4322.0120999999999</v>
      </c>
      <c r="R6205" s="12">
        <f>DATEDIF(order_date,delivery_date,"D")</f>
        <v>6</v>
      </c>
      <c r="S6205" s="12"/>
    </row>
    <row r="6206" spans="1:19" ht="14.25" customHeight="1" x14ac:dyDescent="0.35">
      <c r="A6206" s="2" t="s">
        <v>8521</v>
      </c>
      <c r="B6206" s="2">
        <v>108488</v>
      </c>
      <c r="C6206" s="2" t="s">
        <v>13</v>
      </c>
      <c r="D6206" s="2" t="s">
        <v>33</v>
      </c>
      <c r="E6206" s="2">
        <v>4978.3999999999996</v>
      </c>
      <c r="F6206" s="2">
        <v>0.34</v>
      </c>
      <c r="G6206" s="2">
        <v>3</v>
      </c>
      <c r="H6206" s="3">
        <v>45095</v>
      </c>
      <c r="I6206" s="3">
        <v>45099</v>
      </c>
      <c r="J6206" s="2" t="s">
        <v>21</v>
      </c>
      <c r="K6206" s="2" t="s">
        <v>16</v>
      </c>
      <c r="L6206" s="2">
        <v>759.93</v>
      </c>
      <c r="M6206" s="2" t="s">
        <v>34</v>
      </c>
      <c r="N6206" s="11">
        <f>L6206/E6206*100</f>
        <v>15.264542825004018</v>
      </c>
      <c r="O6206" s="12" t="str">
        <f>IF(N6206&lt;10,"Low",IF(N6206&lt;20,"Med","High"))</f>
        <v>Med</v>
      </c>
      <c r="P6206" s="12">
        <f>sales*discount</f>
        <v>1692.6559999999999</v>
      </c>
      <c r="Q6206" s="12">
        <f>sales-Discount_Values</f>
        <v>3285.7439999999997</v>
      </c>
      <c r="R6206" s="12">
        <f>DATEDIF(order_date,delivery_date,"D")</f>
        <v>4</v>
      </c>
      <c r="S6206" s="12"/>
    </row>
    <row r="6207" spans="1:19" ht="14.25" customHeight="1" x14ac:dyDescent="0.35">
      <c r="A6207" s="2" t="s">
        <v>9431</v>
      </c>
      <c r="B6207" s="2">
        <v>109398</v>
      </c>
      <c r="C6207" s="2" t="s">
        <v>19</v>
      </c>
      <c r="D6207" s="2" t="s">
        <v>33</v>
      </c>
      <c r="E6207" s="2">
        <v>924.75</v>
      </c>
      <c r="F6207" s="2">
        <v>0.35</v>
      </c>
      <c r="G6207" s="2">
        <v>7</v>
      </c>
      <c r="H6207" s="3">
        <v>45656</v>
      </c>
      <c r="I6207" s="3">
        <v>45658</v>
      </c>
      <c r="J6207" s="2" t="s">
        <v>21</v>
      </c>
      <c r="K6207" s="2" t="s">
        <v>27</v>
      </c>
      <c r="L6207" s="2">
        <v>141.16</v>
      </c>
      <c r="M6207" s="2" t="s">
        <v>48</v>
      </c>
      <c r="N6207" s="11">
        <f>L6207/E6207*100</f>
        <v>15.264666125979995</v>
      </c>
      <c r="O6207" s="12" t="str">
        <f>IF(N6207&lt;10,"Low",IF(N6207&lt;20,"Med","High"))</f>
        <v>Med</v>
      </c>
      <c r="P6207" s="12">
        <f>sales*discount</f>
        <v>323.66249999999997</v>
      </c>
      <c r="Q6207" s="12">
        <f>sales-Discount_Values</f>
        <v>601.08750000000009</v>
      </c>
      <c r="R6207" s="12">
        <f>DATEDIF(order_date,delivery_date,"D")</f>
        <v>2</v>
      </c>
      <c r="S6207" s="12"/>
    </row>
    <row r="6208" spans="1:19" ht="14.25" customHeight="1" x14ac:dyDescent="0.35">
      <c r="A6208" s="2" t="s">
        <v>7162</v>
      </c>
      <c r="B6208" s="2">
        <v>107129</v>
      </c>
      <c r="C6208" s="2" t="s">
        <v>41</v>
      </c>
      <c r="D6208" s="2" t="s">
        <v>14</v>
      </c>
      <c r="E6208" s="2">
        <v>3428.98</v>
      </c>
      <c r="F6208" s="2">
        <v>0.14000000000000001</v>
      </c>
      <c r="G6208" s="2">
        <v>6</v>
      </c>
      <c r="H6208" s="3">
        <v>45116</v>
      </c>
      <c r="I6208" s="3">
        <v>45123</v>
      </c>
      <c r="J6208" s="2" t="s">
        <v>15</v>
      </c>
      <c r="K6208" s="2" t="s">
        <v>27</v>
      </c>
      <c r="L6208" s="2">
        <v>523.54</v>
      </c>
      <c r="M6208" s="2" t="s">
        <v>28</v>
      </c>
      <c r="N6208" s="11">
        <f>L6208/E6208*100</f>
        <v>15.268097218414805</v>
      </c>
      <c r="O6208" s="12" t="str">
        <f>IF(N6208&lt;10,"Low",IF(N6208&lt;20,"Med","High"))</f>
        <v>Med</v>
      </c>
      <c r="P6208" s="12">
        <f>sales*discount</f>
        <v>480.05720000000002</v>
      </c>
      <c r="Q6208" s="12">
        <f>sales-Discount_Values</f>
        <v>2948.9227999999998</v>
      </c>
      <c r="R6208" s="12">
        <f>DATEDIF(order_date,delivery_date,"D")</f>
        <v>7</v>
      </c>
      <c r="S6208" s="12"/>
    </row>
    <row r="6209" spans="1:19" ht="14.25" customHeight="1" x14ac:dyDescent="0.35">
      <c r="A6209" s="2" t="s">
        <v>7497</v>
      </c>
      <c r="B6209" s="2">
        <v>107464</v>
      </c>
      <c r="C6209" s="2" t="s">
        <v>25</v>
      </c>
      <c r="D6209" s="2" t="s">
        <v>26</v>
      </c>
      <c r="E6209" s="2">
        <v>1717.23</v>
      </c>
      <c r="F6209" s="2">
        <v>0.43</v>
      </c>
      <c r="G6209" s="2">
        <v>1</v>
      </c>
      <c r="H6209" s="3">
        <v>45332</v>
      </c>
      <c r="I6209" s="3">
        <v>45336</v>
      </c>
      <c r="J6209" s="2" t="s">
        <v>21</v>
      </c>
      <c r="K6209" s="2" t="s">
        <v>22</v>
      </c>
      <c r="L6209" s="2">
        <v>262.19</v>
      </c>
      <c r="M6209" s="2" t="s">
        <v>17</v>
      </c>
      <c r="N6209" s="11">
        <f>L6209/E6209*100</f>
        <v>15.268193544254411</v>
      </c>
      <c r="O6209" s="12" t="str">
        <f>IF(N6209&lt;10,"Low",IF(N6209&lt;20,"Med","High"))</f>
        <v>Med</v>
      </c>
      <c r="P6209" s="12">
        <f>sales*discount</f>
        <v>738.40890000000002</v>
      </c>
      <c r="Q6209" s="12">
        <f>sales-Discount_Values</f>
        <v>978.8211</v>
      </c>
      <c r="R6209" s="12">
        <f>DATEDIF(order_date,delivery_date,"D")</f>
        <v>4</v>
      </c>
      <c r="S6209" s="12"/>
    </row>
    <row r="6210" spans="1:19" ht="14.25" customHeight="1" x14ac:dyDescent="0.35">
      <c r="A6210" s="2" t="s">
        <v>5278</v>
      </c>
      <c r="B6210" s="2">
        <v>105245</v>
      </c>
      <c r="C6210" s="2" t="s">
        <v>13</v>
      </c>
      <c r="D6210" s="2" t="s">
        <v>36</v>
      </c>
      <c r="E6210" s="2">
        <v>4276.1899999999996</v>
      </c>
      <c r="F6210" s="2">
        <v>0.46</v>
      </c>
      <c r="G6210" s="2">
        <v>9</v>
      </c>
      <c r="H6210" s="3">
        <v>45539</v>
      </c>
      <c r="I6210" s="3">
        <v>45544</v>
      </c>
      <c r="J6210" s="2" t="s">
        <v>15</v>
      </c>
      <c r="K6210" s="2" t="s">
        <v>22</v>
      </c>
      <c r="L6210" s="2">
        <v>652.91</v>
      </c>
      <c r="M6210" s="2" t="s">
        <v>28</v>
      </c>
      <c r="N6210" s="11">
        <f>L6210/E6210*100</f>
        <v>15.268498359520976</v>
      </c>
      <c r="O6210" s="12" t="str">
        <f>IF(N6210&lt;10,"Low",IF(N6210&lt;20,"Med","High"))</f>
        <v>Med</v>
      </c>
      <c r="P6210" s="12">
        <f>sales*discount</f>
        <v>1967.0473999999999</v>
      </c>
      <c r="Q6210" s="12">
        <f>sales-Discount_Values</f>
        <v>2309.1425999999997</v>
      </c>
      <c r="R6210" s="12">
        <f>DATEDIF(order_date,delivery_date,"D")</f>
        <v>5</v>
      </c>
      <c r="S6210" s="12"/>
    </row>
    <row r="6211" spans="1:19" ht="14.25" customHeight="1" x14ac:dyDescent="0.35">
      <c r="A6211" s="2" t="s">
        <v>8148</v>
      </c>
      <c r="B6211" s="2">
        <v>108115</v>
      </c>
      <c r="C6211" s="2" t="s">
        <v>25</v>
      </c>
      <c r="D6211" s="2" t="s">
        <v>26</v>
      </c>
      <c r="E6211" s="2">
        <v>1356.35</v>
      </c>
      <c r="F6211" s="2">
        <v>0.35</v>
      </c>
      <c r="G6211" s="2">
        <v>7</v>
      </c>
      <c r="H6211" s="3">
        <v>45113</v>
      </c>
      <c r="I6211" s="3">
        <v>45115</v>
      </c>
      <c r="J6211" s="2" t="s">
        <v>21</v>
      </c>
      <c r="K6211" s="2" t="s">
        <v>16</v>
      </c>
      <c r="L6211" s="2">
        <v>207.15</v>
      </c>
      <c r="M6211" s="2" t="s">
        <v>17</v>
      </c>
      <c r="N6211" s="11">
        <f>L6211/E6211*100</f>
        <v>15.272606628082725</v>
      </c>
      <c r="O6211" s="12" t="str">
        <f>IF(N6211&lt;10,"Low",IF(N6211&lt;20,"Med","High"))</f>
        <v>Med</v>
      </c>
      <c r="P6211" s="12">
        <f>sales*discount</f>
        <v>474.72249999999991</v>
      </c>
      <c r="Q6211" s="12">
        <f>sales-Discount_Values</f>
        <v>881.62750000000005</v>
      </c>
      <c r="R6211" s="12">
        <f>DATEDIF(order_date,delivery_date,"D")</f>
        <v>2</v>
      </c>
      <c r="S6211" s="12"/>
    </row>
    <row r="6212" spans="1:19" ht="14.25" customHeight="1" x14ac:dyDescent="0.35">
      <c r="A6212" s="2" t="s">
        <v>15288</v>
      </c>
      <c r="B6212" s="2">
        <v>115255</v>
      </c>
      <c r="C6212" s="2" t="s">
        <v>41</v>
      </c>
      <c r="D6212" s="2" t="s">
        <v>36</v>
      </c>
      <c r="E6212" s="2">
        <v>2041.42</v>
      </c>
      <c r="F6212" s="2">
        <v>0.49</v>
      </c>
      <c r="G6212" s="2">
        <v>4</v>
      </c>
      <c r="H6212" s="3">
        <v>45625</v>
      </c>
      <c r="I6212" s="3">
        <v>45627</v>
      </c>
      <c r="J6212" s="2" t="s">
        <v>31</v>
      </c>
      <c r="K6212" s="2" t="s">
        <v>16</v>
      </c>
      <c r="L6212" s="2">
        <v>311.77999999999997</v>
      </c>
      <c r="M6212" s="2" t="s">
        <v>39</v>
      </c>
      <c r="N6212" s="11">
        <f>L6212/E6212*100</f>
        <v>15.272702334649409</v>
      </c>
      <c r="O6212" s="12" t="str">
        <f>IF(N6212&lt;10,"Low",IF(N6212&lt;20,"Med","High"))</f>
        <v>Med</v>
      </c>
      <c r="P6212" s="12">
        <f>sales*discount</f>
        <v>1000.2958</v>
      </c>
      <c r="Q6212" s="12">
        <f>sales-Discount_Values</f>
        <v>1041.1242000000002</v>
      </c>
      <c r="R6212" s="12">
        <f>DATEDIF(order_date,delivery_date,"D")</f>
        <v>2</v>
      </c>
      <c r="S6212" s="12"/>
    </row>
    <row r="6213" spans="1:19" ht="14.25" customHeight="1" x14ac:dyDescent="0.35">
      <c r="A6213" s="2" t="s">
        <v>9186</v>
      </c>
      <c r="B6213" s="2">
        <v>109153</v>
      </c>
      <c r="C6213" s="2" t="s">
        <v>19</v>
      </c>
      <c r="D6213" s="2" t="s">
        <v>36</v>
      </c>
      <c r="E6213" s="2">
        <v>2636.35</v>
      </c>
      <c r="F6213" s="2">
        <v>0.41</v>
      </c>
      <c r="G6213" s="2">
        <v>8</v>
      </c>
      <c r="H6213" s="3">
        <v>45480</v>
      </c>
      <c r="I6213" s="3">
        <v>45485</v>
      </c>
      <c r="J6213" s="2" t="s">
        <v>15</v>
      </c>
      <c r="K6213" s="2" t="s">
        <v>16</v>
      </c>
      <c r="L6213" s="2">
        <v>402.67</v>
      </c>
      <c r="M6213" s="2" t="s">
        <v>17</v>
      </c>
      <c r="N6213" s="11">
        <f>L6213/E6213*100</f>
        <v>15.273768657424093</v>
      </c>
      <c r="O6213" s="12" t="str">
        <f>IF(N6213&lt;10,"Low",IF(N6213&lt;20,"Med","High"))</f>
        <v>Med</v>
      </c>
      <c r="P6213" s="12">
        <f>sales*discount</f>
        <v>1080.9034999999999</v>
      </c>
      <c r="Q6213" s="12">
        <f>sales-Discount_Values</f>
        <v>1555.4465</v>
      </c>
      <c r="R6213" s="12">
        <f>DATEDIF(order_date,delivery_date,"D")</f>
        <v>5</v>
      </c>
      <c r="S6213" s="12"/>
    </row>
    <row r="6214" spans="1:19" ht="14.25" customHeight="1" x14ac:dyDescent="0.35">
      <c r="A6214" s="2" t="s">
        <v>2918</v>
      </c>
      <c r="B6214" s="2">
        <v>102885</v>
      </c>
      <c r="C6214" s="2" t="s">
        <v>25</v>
      </c>
      <c r="D6214" s="2" t="s">
        <v>36</v>
      </c>
      <c r="E6214" s="2">
        <v>761.17</v>
      </c>
      <c r="F6214" s="2">
        <v>0.14000000000000001</v>
      </c>
      <c r="G6214" s="2">
        <v>5</v>
      </c>
      <c r="H6214" s="3">
        <v>45515</v>
      </c>
      <c r="I6214" s="3">
        <v>45521</v>
      </c>
      <c r="J6214" s="2" t="s">
        <v>21</v>
      </c>
      <c r="K6214" s="2" t="s">
        <v>16</v>
      </c>
      <c r="L6214" s="2">
        <v>116.27</v>
      </c>
      <c r="M6214" s="2" t="s">
        <v>28</v>
      </c>
      <c r="N6214" s="11">
        <f>L6214/E6214*100</f>
        <v>15.275168490613137</v>
      </c>
      <c r="O6214" s="12" t="str">
        <f>IF(N6214&lt;10,"Low",IF(N6214&lt;20,"Med","High"))</f>
        <v>Med</v>
      </c>
      <c r="P6214" s="12">
        <f>sales*discount</f>
        <v>106.5638</v>
      </c>
      <c r="Q6214" s="12">
        <f>sales-Discount_Values</f>
        <v>654.60619999999994</v>
      </c>
      <c r="R6214" s="12">
        <f>DATEDIF(order_date,delivery_date,"D")</f>
        <v>6</v>
      </c>
      <c r="S6214" s="12"/>
    </row>
    <row r="6215" spans="1:19" ht="14.25" customHeight="1" x14ac:dyDescent="0.35">
      <c r="A6215" s="2" t="s">
        <v>1561</v>
      </c>
      <c r="B6215" s="2">
        <v>101528</v>
      </c>
      <c r="C6215" s="2" t="s">
        <v>41</v>
      </c>
      <c r="D6215" s="2" t="s">
        <v>33</v>
      </c>
      <c r="E6215" s="2">
        <v>4736.97</v>
      </c>
      <c r="F6215" s="2">
        <v>0.39</v>
      </c>
      <c r="G6215" s="2">
        <v>6</v>
      </c>
      <c r="H6215" s="3">
        <v>45562</v>
      </c>
      <c r="I6215" s="3">
        <v>45566</v>
      </c>
      <c r="J6215" s="2" t="s">
        <v>15</v>
      </c>
      <c r="K6215" s="2" t="s">
        <v>22</v>
      </c>
      <c r="L6215" s="2">
        <v>723.67</v>
      </c>
      <c r="M6215" s="2" t="s">
        <v>28</v>
      </c>
      <c r="N6215" s="11">
        <f>L6215/E6215*100</f>
        <v>15.277065297014758</v>
      </c>
      <c r="O6215" s="12" t="str">
        <f>IF(N6215&lt;10,"Low",IF(N6215&lt;20,"Med","High"))</f>
        <v>Med</v>
      </c>
      <c r="P6215" s="12">
        <f>sales*discount</f>
        <v>1847.4183000000003</v>
      </c>
      <c r="Q6215" s="12">
        <f>sales-Discount_Values</f>
        <v>2889.5517</v>
      </c>
      <c r="R6215" s="12">
        <f>DATEDIF(order_date,delivery_date,"D")</f>
        <v>4</v>
      </c>
      <c r="S6215" s="12"/>
    </row>
    <row r="6216" spans="1:19" ht="14.25" customHeight="1" x14ac:dyDescent="0.35">
      <c r="A6216" s="2" t="s">
        <v>1912</v>
      </c>
      <c r="B6216" s="2">
        <v>101879</v>
      </c>
      <c r="C6216" s="2" t="s">
        <v>25</v>
      </c>
      <c r="D6216" s="2" t="s">
        <v>36</v>
      </c>
      <c r="E6216" s="2">
        <v>2258.2199999999998</v>
      </c>
      <c r="F6216" s="2">
        <v>0.2</v>
      </c>
      <c r="G6216" s="2">
        <v>1</v>
      </c>
      <c r="H6216" s="3">
        <v>45372</v>
      </c>
      <c r="I6216" s="3">
        <v>45374</v>
      </c>
      <c r="J6216" s="2" t="s">
        <v>31</v>
      </c>
      <c r="K6216" s="2" t="s">
        <v>27</v>
      </c>
      <c r="L6216" s="2">
        <v>345.1</v>
      </c>
      <c r="M6216" s="2" t="s">
        <v>39</v>
      </c>
      <c r="N6216" s="11">
        <f>L6216/E6216*100</f>
        <v>15.281947728742109</v>
      </c>
      <c r="O6216" s="12" t="str">
        <f>IF(N6216&lt;10,"Low",IF(N6216&lt;20,"Med","High"))</f>
        <v>Med</v>
      </c>
      <c r="P6216" s="12">
        <f>sales*discount</f>
        <v>451.64400000000001</v>
      </c>
      <c r="Q6216" s="12">
        <f>sales-Discount_Values</f>
        <v>1806.5759999999998</v>
      </c>
      <c r="R6216" s="12">
        <f>DATEDIF(order_date,delivery_date,"D")</f>
        <v>2</v>
      </c>
      <c r="S6216" s="12"/>
    </row>
    <row r="6217" spans="1:19" ht="14.25" customHeight="1" x14ac:dyDescent="0.35">
      <c r="A6217" s="2" t="s">
        <v>9966</v>
      </c>
      <c r="B6217" s="2">
        <v>109933</v>
      </c>
      <c r="C6217" s="2" t="s">
        <v>19</v>
      </c>
      <c r="D6217" s="2" t="s">
        <v>26</v>
      </c>
      <c r="E6217" s="2">
        <v>1331.72</v>
      </c>
      <c r="F6217" s="2">
        <v>0.31</v>
      </c>
      <c r="G6217" s="2">
        <v>4</v>
      </c>
      <c r="H6217" s="3">
        <v>45473</v>
      </c>
      <c r="I6217" s="3">
        <v>45476</v>
      </c>
      <c r="J6217" s="2" t="s">
        <v>21</v>
      </c>
      <c r="K6217" s="2" t="s">
        <v>27</v>
      </c>
      <c r="L6217" s="2">
        <v>203.54</v>
      </c>
      <c r="M6217" s="2" t="s">
        <v>17</v>
      </c>
      <c r="N6217" s="11">
        <f>L6217/E6217*100</f>
        <v>15.283993632295076</v>
      </c>
      <c r="O6217" s="12" t="str">
        <f>IF(N6217&lt;10,"Low",IF(N6217&lt;20,"Med","High"))</f>
        <v>Med</v>
      </c>
      <c r="P6217" s="12">
        <f>sales*discount</f>
        <v>412.83320000000003</v>
      </c>
      <c r="Q6217" s="12">
        <f>sales-Discount_Values</f>
        <v>918.88679999999999</v>
      </c>
      <c r="R6217" s="12">
        <f>DATEDIF(order_date,delivery_date,"D")</f>
        <v>3</v>
      </c>
      <c r="S6217" s="12"/>
    </row>
    <row r="6218" spans="1:19" ht="14.25" customHeight="1" x14ac:dyDescent="0.35">
      <c r="A6218" s="2" t="s">
        <v>4309</v>
      </c>
      <c r="B6218" s="2">
        <v>104276</v>
      </c>
      <c r="C6218" s="2" t="s">
        <v>25</v>
      </c>
      <c r="D6218" s="2" t="s">
        <v>14</v>
      </c>
      <c r="E6218" s="2">
        <v>1488.37</v>
      </c>
      <c r="F6218" s="2">
        <v>0.42</v>
      </c>
      <c r="G6218" s="2">
        <v>6</v>
      </c>
      <c r="H6218" s="3">
        <v>45419</v>
      </c>
      <c r="I6218" s="3">
        <v>45426</v>
      </c>
      <c r="J6218" s="2" t="s">
        <v>31</v>
      </c>
      <c r="K6218" s="2" t="s">
        <v>16</v>
      </c>
      <c r="L6218" s="2">
        <v>227.6</v>
      </c>
      <c r="M6218" s="2" t="s">
        <v>28</v>
      </c>
      <c r="N6218" s="11">
        <f>L6218/E6218*100</f>
        <v>15.291896504229459</v>
      </c>
      <c r="O6218" s="12" t="str">
        <f>IF(N6218&lt;10,"Low",IF(N6218&lt;20,"Med","High"))</f>
        <v>Med</v>
      </c>
      <c r="P6218" s="12">
        <f>sales*discount</f>
        <v>625.11539999999991</v>
      </c>
      <c r="Q6218" s="12">
        <f>sales-Discount_Values</f>
        <v>863.25459999999998</v>
      </c>
      <c r="R6218" s="12">
        <f>DATEDIF(order_date,delivery_date,"D")</f>
        <v>7</v>
      </c>
      <c r="S6218" s="12"/>
    </row>
    <row r="6219" spans="1:19" ht="14.25" customHeight="1" x14ac:dyDescent="0.35">
      <c r="A6219" s="2" t="s">
        <v>5884</v>
      </c>
      <c r="B6219" s="2">
        <v>105851</v>
      </c>
      <c r="C6219" s="2" t="s">
        <v>13</v>
      </c>
      <c r="D6219" s="2" t="s">
        <v>20</v>
      </c>
      <c r="E6219" s="2">
        <v>3679.19</v>
      </c>
      <c r="F6219" s="2">
        <v>0.46</v>
      </c>
      <c r="G6219" s="2">
        <v>3</v>
      </c>
      <c r="H6219" s="3">
        <v>44948</v>
      </c>
      <c r="I6219" s="3">
        <v>44951</v>
      </c>
      <c r="J6219" s="2" t="s">
        <v>21</v>
      </c>
      <c r="K6219" s="2" t="s">
        <v>27</v>
      </c>
      <c r="L6219" s="2">
        <v>562.65</v>
      </c>
      <c r="M6219" s="2" t="s">
        <v>28</v>
      </c>
      <c r="N6219" s="11">
        <f>L6219/E6219*100</f>
        <v>15.292768245184401</v>
      </c>
      <c r="O6219" s="12" t="str">
        <f>IF(N6219&lt;10,"Low",IF(N6219&lt;20,"Med","High"))</f>
        <v>Med</v>
      </c>
      <c r="P6219" s="12">
        <f>sales*discount</f>
        <v>1692.4274</v>
      </c>
      <c r="Q6219" s="12">
        <f>sales-Discount_Values</f>
        <v>1986.7626</v>
      </c>
      <c r="R6219" s="12">
        <f>DATEDIF(order_date,delivery_date,"D")</f>
        <v>3</v>
      </c>
      <c r="S6219" s="12"/>
    </row>
    <row r="6220" spans="1:19" ht="14.25" customHeight="1" x14ac:dyDescent="0.35">
      <c r="A6220" s="2" t="s">
        <v>1616</v>
      </c>
      <c r="B6220" s="2">
        <v>101583</v>
      </c>
      <c r="C6220" s="2" t="s">
        <v>19</v>
      </c>
      <c r="D6220" s="2" t="s">
        <v>20</v>
      </c>
      <c r="E6220" s="2">
        <v>4493.29</v>
      </c>
      <c r="F6220" s="2">
        <v>0.13</v>
      </c>
      <c r="G6220" s="2">
        <v>3</v>
      </c>
      <c r="H6220" s="3">
        <v>45627</v>
      </c>
      <c r="I6220" s="3">
        <v>45634</v>
      </c>
      <c r="J6220" s="2" t="s">
        <v>21</v>
      </c>
      <c r="K6220" s="2" t="s">
        <v>16</v>
      </c>
      <c r="L6220" s="2">
        <v>687.15</v>
      </c>
      <c r="M6220" s="2" t="s">
        <v>39</v>
      </c>
      <c r="N6220" s="11">
        <f>L6220/E6220*100</f>
        <v>15.292803268874255</v>
      </c>
      <c r="O6220" s="12" t="str">
        <f>IF(N6220&lt;10,"Low",IF(N6220&lt;20,"Med","High"))</f>
        <v>Med</v>
      </c>
      <c r="P6220" s="12">
        <f>sales*discount</f>
        <v>584.1277</v>
      </c>
      <c r="Q6220" s="12">
        <f>sales-Discount_Values</f>
        <v>3909.1623</v>
      </c>
      <c r="R6220" s="12">
        <f>DATEDIF(order_date,delivery_date,"D")</f>
        <v>7</v>
      </c>
      <c r="S6220" s="12"/>
    </row>
    <row r="6221" spans="1:19" ht="14.25" customHeight="1" x14ac:dyDescent="0.35">
      <c r="A6221" s="2" t="s">
        <v>8652</v>
      </c>
      <c r="B6221" s="2">
        <v>108619</v>
      </c>
      <c r="C6221" s="2" t="s">
        <v>41</v>
      </c>
      <c r="D6221" s="2" t="s">
        <v>26</v>
      </c>
      <c r="E6221" s="2">
        <v>3648.49</v>
      </c>
      <c r="F6221" s="2">
        <v>0.14000000000000001</v>
      </c>
      <c r="G6221" s="2">
        <v>8</v>
      </c>
      <c r="H6221" s="3">
        <v>45099</v>
      </c>
      <c r="I6221" s="3">
        <v>45106</v>
      </c>
      <c r="J6221" s="2" t="s">
        <v>31</v>
      </c>
      <c r="K6221" s="2" t="s">
        <v>27</v>
      </c>
      <c r="L6221" s="2">
        <v>557.97</v>
      </c>
      <c r="M6221" s="2" t="s">
        <v>28</v>
      </c>
      <c r="N6221" s="11">
        <f>L6221/E6221*100</f>
        <v>15.293176081063676</v>
      </c>
      <c r="O6221" s="12" t="str">
        <f>IF(N6221&lt;10,"Low",IF(N6221&lt;20,"Med","High"))</f>
        <v>Med</v>
      </c>
      <c r="P6221" s="12">
        <f>sales*discount</f>
        <v>510.78860000000003</v>
      </c>
      <c r="Q6221" s="12">
        <f>sales-Discount_Values</f>
        <v>3137.7013999999999</v>
      </c>
      <c r="R6221" s="12">
        <f>DATEDIF(order_date,delivery_date,"D")</f>
        <v>7</v>
      </c>
      <c r="S6221" s="12"/>
    </row>
    <row r="6222" spans="1:19" ht="14.25" customHeight="1" x14ac:dyDescent="0.35">
      <c r="A6222" s="2" t="s">
        <v>12807</v>
      </c>
      <c r="B6222" s="2">
        <v>112774</v>
      </c>
      <c r="C6222" s="2" t="s">
        <v>25</v>
      </c>
      <c r="D6222" s="2" t="s">
        <v>14</v>
      </c>
      <c r="E6222" s="2">
        <v>3458.89</v>
      </c>
      <c r="F6222" s="2">
        <v>0.46</v>
      </c>
      <c r="G6222" s="2">
        <v>1</v>
      </c>
      <c r="H6222" s="3">
        <v>45643</v>
      </c>
      <c r="I6222" s="3">
        <v>45645</v>
      </c>
      <c r="J6222" s="2" t="s">
        <v>21</v>
      </c>
      <c r="K6222" s="2" t="s">
        <v>22</v>
      </c>
      <c r="L6222" s="2">
        <v>529.04</v>
      </c>
      <c r="M6222" s="2" t="s">
        <v>17</v>
      </c>
      <c r="N6222" s="11">
        <f>L6222/E6222*100</f>
        <v>15.295080213594533</v>
      </c>
      <c r="O6222" s="12" t="str">
        <f>IF(N6222&lt;10,"Low",IF(N6222&lt;20,"Med","High"))</f>
        <v>Med</v>
      </c>
      <c r="P6222" s="12">
        <f>sales*discount</f>
        <v>1591.0894000000001</v>
      </c>
      <c r="Q6222" s="12">
        <f>sales-Discount_Values</f>
        <v>1867.8005999999998</v>
      </c>
      <c r="R6222" s="12">
        <f>DATEDIF(order_date,delivery_date,"D")</f>
        <v>2</v>
      </c>
      <c r="S6222" s="12"/>
    </row>
    <row r="6223" spans="1:19" ht="14.25" customHeight="1" x14ac:dyDescent="0.35">
      <c r="A6223" s="2" t="s">
        <v>4513</v>
      </c>
      <c r="B6223" s="2">
        <v>104480</v>
      </c>
      <c r="C6223" s="2" t="s">
        <v>25</v>
      </c>
      <c r="D6223" s="2" t="s">
        <v>20</v>
      </c>
      <c r="E6223" s="2">
        <v>4943.88</v>
      </c>
      <c r="F6223" s="2">
        <v>0.5</v>
      </c>
      <c r="G6223" s="2">
        <v>2</v>
      </c>
      <c r="H6223" s="3">
        <v>44929</v>
      </c>
      <c r="I6223" s="3">
        <v>44933</v>
      </c>
      <c r="J6223" s="2" t="s">
        <v>15</v>
      </c>
      <c r="K6223" s="2" t="s">
        <v>27</v>
      </c>
      <c r="L6223" s="2">
        <v>756.18</v>
      </c>
      <c r="M6223" s="2" t="s">
        <v>48</v>
      </c>
      <c r="N6223" s="11">
        <f>L6223/E6223*100</f>
        <v>15.295274157139735</v>
      </c>
      <c r="O6223" s="12" t="str">
        <f>IF(N6223&lt;10,"Low",IF(N6223&lt;20,"Med","High"))</f>
        <v>Med</v>
      </c>
      <c r="P6223" s="12">
        <f>sales*discount</f>
        <v>2471.94</v>
      </c>
      <c r="Q6223" s="12">
        <f>sales-Discount_Values</f>
        <v>2471.94</v>
      </c>
      <c r="R6223" s="12">
        <f>DATEDIF(order_date,delivery_date,"D")</f>
        <v>4</v>
      </c>
      <c r="S6223" s="12"/>
    </row>
    <row r="6224" spans="1:19" ht="14.25" customHeight="1" x14ac:dyDescent="0.35">
      <c r="A6224" s="2" t="s">
        <v>12211</v>
      </c>
      <c r="B6224" s="2">
        <v>112178</v>
      </c>
      <c r="C6224" s="2" t="s">
        <v>25</v>
      </c>
      <c r="D6224" s="2" t="s">
        <v>14</v>
      </c>
      <c r="E6224" s="2">
        <v>699.46</v>
      </c>
      <c r="F6224" s="2">
        <v>0.42</v>
      </c>
      <c r="G6224" s="2">
        <v>7</v>
      </c>
      <c r="H6224" s="3">
        <v>45612</v>
      </c>
      <c r="I6224" s="3">
        <v>45614</v>
      </c>
      <c r="J6224" s="2" t="s">
        <v>21</v>
      </c>
      <c r="K6224" s="2" t="s">
        <v>27</v>
      </c>
      <c r="L6224" s="2">
        <v>106.99</v>
      </c>
      <c r="M6224" s="2" t="s">
        <v>34</v>
      </c>
      <c r="N6224" s="11">
        <f>L6224/E6224*100</f>
        <v>15.29608555171132</v>
      </c>
      <c r="O6224" s="12" t="str">
        <f>IF(N6224&lt;10,"Low",IF(N6224&lt;20,"Med","High"))</f>
        <v>Med</v>
      </c>
      <c r="P6224" s="12">
        <f>sales*discount</f>
        <v>293.77320000000003</v>
      </c>
      <c r="Q6224" s="12">
        <f>sales-Discount_Values</f>
        <v>405.68680000000001</v>
      </c>
      <c r="R6224" s="12">
        <f>DATEDIF(order_date,delivery_date,"D")</f>
        <v>2</v>
      </c>
      <c r="S6224" s="12"/>
    </row>
    <row r="6225" spans="1:19" ht="14.25" customHeight="1" x14ac:dyDescent="0.35">
      <c r="A6225" s="2" t="s">
        <v>4053</v>
      </c>
      <c r="B6225" s="2">
        <v>104020</v>
      </c>
      <c r="C6225" s="2" t="s">
        <v>19</v>
      </c>
      <c r="D6225" s="2" t="s">
        <v>14</v>
      </c>
      <c r="E6225" s="2">
        <v>1437.07</v>
      </c>
      <c r="F6225" s="2">
        <v>0.48</v>
      </c>
      <c r="G6225" s="2">
        <v>9</v>
      </c>
      <c r="H6225" s="3">
        <v>45250</v>
      </c>
      <c r="I6225" s="3">
        <v>45254</v>
      </c>
      <c r="J6225" s="2" t="s">
        <v>21</v>
      </c>
      <c r="K6225" s="2" t="s">
        <v>22</v>
      </c>
      <c r="L6225" s="2">
        <v>219.85</v>
      </c>
      <c r="M6225" s="2" t="s">
        <v>48</v>
      </c>
      <c r="N6225" s="11">
        <f>L6225/E6225*100</f>
        <v>15.298489287230268</v>
      </c>
      <c r="O6225" s="12" t="str">
        <f>IF(N6225&lt;10,"Low",IF(N6225&lt;20,"Med","High"))</f>
        <v>Med</v>
      </c>
      <c r="P6225" s="12">
        <f>sales*discount</f>
        <v>689.79359999999997</v>
      </c>
      <c r="Q6225" s="12">
        <f>sales-Discount_Values</f>
        <v>747.27639999999997</v>
      </c>
      <c r="R6225" s="12">
        <f>DATEDIF(order_date,delivery_date,"D")</f>
        <v>4</v>
      </c>
      <c r="S6225" s="12"/>
    </row>
    <row r="6226" spans="1:19" ht="14.25" customHeight="1" x14ac:dyDescent="0.35">
      <c r="A6226" s="2" t="s">
        <v>13223</v>
      </c>
      <c r="B6226" s="2">
        <v>113190</v>
      </c>
      <c r="C6226" s="2" t="s">
        <v>19</v>
      </c>
      <c r="D6226" s="2" t="s">
        <v>20</v>
      </c>
      <c r="E6226" s="2">
        <v>116.74</v>
      </c>
      <c r="F6226" s="2">
        <v>0.21</v>
      </c>
      <c r="G6226" s="2">
        <v>1</v>
      </c>
      <c r="H6226" s="3">
        <v>45385</v>
      </c>
      <c r="I6226" s="3">
        <v>45387</v>
      </c>
      <c r="J6226" s="2" t="s">
        <v>21</v>
      </c>
      <c r="K6226" s="2" t="s">
        <v>22</v>
      </c>
      <c r="L6226" s="2">
        <v>17.86</v>
      </c>
      <c r="M6226" s="2" t="s">
        <v>39</v>
      </c>
      <c r="N6226" s="11">
        <f>L6226/E6226*100</f>
        <v>15.298954942607503</v>
      </c>
      <c r="O6226" s="12" t="str">
        <f>IF(N6226&lt;10,"Low",IF(N6226&lt;20,"Med","High"))</f>
        <v>Med</v>
      </c>
      <c r="P6226" s="12">
        <f>sales*discount</f>
        <v>24.5154</v>
      </c>
      <c r="Q6226" s="12">
        <f>sales-Discount_Values</f>
        <v>92.224599999999995</v>
      </c>
      <c r="R6226" s="12">
        <f>DATEDIF(order_date,delivery_date,"D")</f>
        <v>2</v>
      </c>
      <c r="S6226" s="12"/>
    </row>
    <row r="6227" spans="1:19" ht="14.25" customHeight="1" x14ac:dyDescent="0.35">
      <c r="A6227" s="2" t="s">
        <v>6899</v>
      </c>
      <c r="B6227" s="2">
        <v>106866</v>
      </c>
      <c r="C6227" s="2" t="s">
        <v>13</v>
      </c>
      <c r="D6227" s="2" t="s">
        <v>20</v>
      </c>
      <c r="E6227" s="2">
        <v>3425.65</v>
      </c>
      <c r="F6227" s="2">
        <v>0.43</v>
      </c>
      <c r="G6227" s="2">
        <v>9</v>
      </c>
      <c r="H6227" s="3">
        <v>45181</v>
      </c>
      <c r="I6227" s="3">
        <v>45183</v>
      </c>
      <c r="J6227" s="2" t="s">
        <v>31</v>
      </c>
      <c r="K6227" s="2" t="s">
        <v>16</v>
      </c>
      <c r="L6227" s="2">
        <v>524.16</v>
      </c>
      <c r="M6227" s="2" t="s">
        <v>39</v>
      </c>
      <c r="N6227" s="11">
        <f>L6227/E6227*100</f>
        <v>15.301037759257365</v>
      </c>
      <c r="O6227" s="12" t="str">
        <f>IF(N6227&lt;10,"Low",IF(N6227&lt;20,"Med","High"))</f>
        <v>Med</v>
      </c>
      <c r="P6227" s="12">
        <f>sales*discount</f>
        <v>1473.0295000000001</v>
      </c>
      <c r="Q6227" s="12">
        <f>sales-Discount_Values</f>
        <v>1952.6205</v>
      </c>
      <c r="R6227" s="12">
        <f>DATEDIF(order_date,delivery_date,"D")</f>
        <v>2</v>
      </c>
      <c r="S6227" s="12"/>
    </row>
    <row r="6228" spans="1:19" ht="14.25" customHeight="1" x14ac:dyDescent="0.35">
      <c r="A6228" s="2" t="s">
        <v>11786</v>
      </c>
      <c r="B6228" s="2">
        <v>111753</v>
      </c>
      <c r="C6228" s="2" t="s">
        <v>19</v>
      </c>
      <c r="D6228" s="2" t="s">
        <v>14</v>
      </c>
      <c r="E6228" s="2">
        <v>3516.2</v>
      </c>
      <c r="F6228" s="2">
        <v>0.44</v>
      </c>
      <c r="G6228" s="2">
        <v>7</v>
      </c>
      <c r="H6228" s="3">
        <v>45173</v>
      </c>
      <c r="I6228" s="3">
        <v>45174</v>
      </c>
      <c r="J6228" s="2" t="s">
        <v>21</v>
      </c>
      <c r="K6228" s="2" t="s">
        <v>27</v>
      </c>
      <c r="L6228" s="2">
        <v>538.1</v>
      </c>
      <c r="M6228" s="2" t="s">
        <v>34</v>
      </c>
      <c r="N6228" s="11">
        <f>L6228/E6228*100</f>
        <v>15.303452590865142</v>
      </c>
      <c r="O6228" s="12" t="str">
        <f>IF(N6228&lt;10,"Low",IF(N6228&lt;20,"Med","High"))</f>
        <v>Med</v>
      </c>
      <c r="P6228" s="12">
        <f>sales*discount</f>
        <v>1547.1279999999999</v>
      </c>
      <c r="Q6228" s="12">
        <f>sales-Discount_Values</f>
        <v>1969.0719999999999</v>
      </c>
      <c r="R6228" s="12">
        <f>DATEDIF(order_date,delivery_date,"D")</f>
        <v>1</v>
      </c>
      <c r="S6228" s="12"/>
    </row>
    <row r="6229" spans="1:19" ht="14.25" customHeight="1" x14ac:dyDescent="0.35">
      <c r="A6229" s="2" t="s">
        <v>13322</v>
      </c>
      <c r="B6229" s="2">
        <v>113289</v>
      </c>
      <c r="C6229" s="2" t="s">
        <v>13</v>
      </c>
      <c r="D6229" s="2" t="s">
        <v>20</v>
      </c>
      <c r="E6229" s="2">
        <v>1121.08</v>
      </c>
      <c r="F6229" s="2">
        <v>0.21</v>
      </c>
      <c r="G6229" s="2">
        <v>1</v>
      </c>
      <c r="H6229" s="3">
        <v>45451</v>
      </c>
      <c r="I6229" s="3">
        <v>45457</v>
      </c>
      <c r="J6229" s="2" t="s">
        <v>21</v>
      </c>
      <c r="K6229" s="2" t="s">
        <v>22</v>
      </c>
      <c r="L6229" s="2">
        <v>171.57</v>
      </c>
      <c r="M6229" s="2" t="s">
        <v>39</v>
      </c>
      <c r="N6229" s="11">
        <f>L6229/E6229*100</f>
        <v>15.303992578584936</v>
      </c>
      <c r="O6229" s="12" t="str">
        <f>IF(N6229&lt;10,"Low",IF(N6229&lt;20,"Med","High"))</f>
        <v>Med</v>
      </c>
      <c r="P6229" s="12">
        <f>sales*discount</f>
        <v>235.42679999999999</v>
      </c>
      <c r="Q6229" s="12">
        <f>sales-Discount_Values</f>
        <v>885.65319999999997</v>
      </c>
      <c r="R6229" s="12">
        <f>DATEDIF(order_date,delivery_date,"D")</f>
        <v>6</v>
      </c>
      <c r="S6229" s="12"/>
    </row>
    <row r="6230" spans="1:19" ht="14.25" customHeight="1" x14ac:dyDescent="0.35">
      <c r="A6230" s="2" t="s">
        <v>10434</v>
      </c>
      <c r="B6230" s="2">
        <v>110401</v>
      </c>
      <c r="C6230" s="2" t="s">
        <v>41</v>
      </c>
      <c r="D6230" s="2" t="s">
        <v>33</v>
      </c>
      <c r="E6230" s="2">
        <v>4964.13</v>
      </c>
      <c r="F6230" s="2">
        <v>0.08</v>
      </c>
      <c r="G6230" s="2">
        <v>2</v>
      </c>
      <c r="H6230" s="3">
        <v>45195</v>
      </c>
      <c r="I6230" s="3">
        <v>45199</v>
      </c>
      <c r="J6230" s="2" t="s">
        <v>21</v>
      </c>
      <c r="K6230" s="2" t="s">
        <v>22</v>
      </c>
      <c r="L6230" s="2">
        <v>759.76</v>
      </c>
      <c r="M6230" s="2" t="s">
        <v>28</v>
      </c>
      <c r="N6230" s="11">
        <f>L6230/E6230*100</f>
        <v>15.304998056054131</v>
      </c>
      <c r="O6230" s="12" t="str">
        <f>IF(N6230&lt;10,"Low",IF(N6230&lt;20,"Med","High"))</f>
        <v>Med</v>
      </c>
      <c r="P6230" s="12">
        <f>sales*discount</f>
        <v>397.13040000000001</v>
      </c>
      <c r="Q6230" s="12">
        <f>sales-Discount_Values</f>
        <v>4566.9996000000001</v>
      </c>
      <c r="R6230" s="12">
        <f>DATEDIF(order_date,delivery_date,"D")</f>
        <v>4</v>
      </c>
      <c r="S6230" s="12"/>
    </row>
    <row r="6231" spans="1:19" ht="14.25" customHeight="1" x14ac:dyDescent="0.35">
      <c r="A6231" s="2" t="s">
        <v>8346</v>
      </c>
      <c r="B6231" s="2">
        <v>108313</v>
      </c>
      <c r="C6231" s="2" t="s">
        <v>19</v>
      </c>
      <c r="D6231" s="2" t="s">
        <v>14</v>
      </c>
      <c r="E6231" s="2">
        <v>4912.79</v>
      </c>
      <c r="F6231" s="2">
        <v>0.42</v>
      </c>
      <c r="G6231" s="2">
        <v>1</v>
      </c>
      <c r="H6231" s="3">
        <v>45314</v>
      </c>
      <c r="I6231" s="3">
        <v>45317</v>
      </c>
      <c r="J6231" s="2" t="s">
        <v>31</v>
      </c>
      <c r="K6231" s="2" t="s">
        <v>16</v>
      </c>
      <c r="L6231" s="2">
        <v>752.01</v>
      </c>
      <c r="M6231" s="2" t="s">
        <v>23</v>
      </c>
      <c r="N6231" s="11">
        <f>L6231/E6231*100</f>
        <v>15.307187972618411</v>
      </c>
      <c r="O6231" s="12" t="str">
        <f>IF(N6231&lt;10,"Low",IF(N6231&lt;20,"Med","High"))</f>
        <v>Med</v>
      </c>
      <c r="P6231" s="12">
        <f>sales*discount</f>
        <v>2063.3717999999999</v>
      </c>
      <c r="Q6231" s="12">
        <f>sales-Discount_Values</f>
        <v>2849.4182000000001</v>
      </c>
      <c r="R6231" s="12">
        <f>DATEDIF(order_date,delivery_date,"D")</f>
        <v>3</v>
      </c>
      <c r="S6231" s="12"/>
    </row>
    <row r="6232" spans="1:19" ht="14.25" customHeight="1" x14ac:dyDescent="0.35">
      <c r="A6232" s="2" t="s">
        <v>604</v>
      </c>
      <c r="B6232" s="2">
        <v>100571</v>
      </c>
      <c r="C6232" s="2" t="s">
        <v>13</v>
      </c>
      <c r="D6232" s="2" t="s">
        <v>36</v>
      </c>
      <c r="E6232" s="2">
        <v>1058.8399999999999</v>
      </c>
      <c r="F6232" s="2">
        <v>0.49</v>
      </c>
      <c r="G6232" s="2">
        <v>6</v>
      </c>
      <c r="H6232" s="3">
        <v>44931</v>
      </c>
      <c r="I6232" s="3">
        <v>44933</v>
      </c>
      <c r="J6232" s="2" t="s">
        <v>21</v>
      </c>
      <c r="K6232" s="2" t="s">
        <v>22</v>
      </c>
      <c r="L6232" s="2">
        <v>162.08000000000001</v>
      </c>
      <c r="M6232" s="2" t="s">
        <v>28</v>
      </c>
      <c r="N6232" s="11">
        <f>L6232/E6232*100</f>
        <v>15.307317441728689</v>
      </c>
      <c r="O6232" s="12" t="str">
        <f>IF(N6232&lt;10,"Low",IF(N6232&lt;20,"Med","High"))</f>
        <v>Med</v>
      </c>
      <c r="P6232" s="12">
        <f>sales*discount</f>
        <v>518.83159999999998</v>
      </c>
      <c r="Q6232" s="12">
        <f>sales-Discount_Values</f>
        <v>540.00839999999994</v>
      </c>
      <c r="R6232" s="12">
        <f>DATEDIF(order_date,delivery_date,"D")</f>
        <v>2</v>
      </c>
      <c r="S6232" s="12"/>
    </row>
    <row r="6233" spans="1:19" ht="14.25" customHeight="1" x14ac:dyDescent="0.35">
      <c r="A6233" s="2" t="s">
        <v>6911</v>
      </c>
      <c r="B6233" s="2">
        <v>106878</v>
      </c>
      <c r="C6233" s="2" t="s">
        <v>41</v>
      </c>
      <c r="D6233" s="2" t="s">
        <v>20</v>
      </c>
      <c r="E6233" s="2">
        <v>4469.51</v>
      </c>
      <c r="F6233" s="2">
        <v>0.32</v>
      </c>
      <c r="G6233" s="2">
        <v>4</v>
      </c>
      <c r="H6233" s="3">
        <v>45543</v>
      </c>
      <c r="I6233" s="3">
        <v>45547</v>
      </c>
      <c r="J6233" s="2" t="s">
        <v>31</v>
      </c>
      <c r="K6233" s="2" t="s">
        <v>16</v>
      </c>
      <c r="L6233" s="2">
        <v>684.17</v>
      </c>
      <c r="M6233" s="2" t="s">
        <v>28</v>
      </c>
      <c r="N6233" s="11">
        <f>L6233/E6233*100</f>
        <v>15.307494557568949</v>
      </c>
      <c r="O6233" s="12" t="str">
        <f>IF(N6233&lt;10,"Low",IF(N6233&lt;20,"Med","High"))</f>
        <v>Med</v>
      </c>
      <c r="P6233" s="12">
        <f>sales*discount</f>
        <v>1430.2432000000001</v>
      </c>
      <c r="Q6233" s="12">
        <f>sales-Discount_Values</f>
        <v>3039.2668000000003</v>
      </c>
      <c r="R6233" s="12">
        <f>DATEDIF(order_date,delivery_date,"D")</f>
        <v>4</v>
      </c>
      <c r="S6233" s="12"/>
    </row>
    <row r="6234" spans="1:19" ht="14.25" customHeight="1" x14ac:dyDescent="0.35">
      <c r="A6234" s="2" t="s">
        <v>4024</v>
      </c>
      <c r="B6234" s="2">
        <v>103991</v>
      </c>
      <c r="C6234" s="2" t="s">
        <v>25</v>
      </c>
      <c r="D6234" s="2" t="s">
        <v>20</v>
      </c>
      <c r="E6234" s="2">
        <v>1694.81</v>
      </c>
      <c r="F6234" s="2">
        <v>0.03</v>
      </c>
      <c r="G6234" s="2">
        <v>8</v>
      </c>
      <c r="H6234" s="3">
        <v>44940</v>
      </c>
      <c r="I6234" s="3">
        <v>44944</v>
      </c>
      <c r="J6234" s="2" t="s">
        <v>15</v>
      </c>
      <c r="K6234" s="2" t="s">
        <v>22</v>
      </c>
      <c r="L6234" s="2">
        <v>259.44</v>
      </c>
      <c r="M6234" s="2" t="s">
        <v>23</v>
      </c>
      <c r="N6234" s="11">
        <f>L6234/E6234*100</f>
        <v>15.307910621249579</v>
      </c>
      <c r="O6234" s="12" t="str">
        <f>IF(N6234&lt;10,"Low",IF(N6234&lt;20,"Med","High"))</f>
        <v>Med</v>
      </c>
      <c r="P6234" s="12">
        <f>sales*discount</f>
        <v>50.844299999999997</v>
      </c>
      <c r="Q6234" s="12">
        <f>sales-Discount_Values</f>
        <v>1643.9657</v>
      </c>
      <c r="R6234" s="12">
        <f>DATEDIF(order_date,delivery_date,"D")</f>
        <v>4</v>
      </c>
      <c r="S6234" s="12"/>
    </row>
    <row r="6235" spans="1:19" ht="14.25" customHeight="1" x14ac:dyDescent="0.35">
      <c r="A6235" s="2" t="s">
        <v>11859</v>
      </c>
      <c r="B6235" s="2">
        <v>111826</v>
      </c>
      <c r="C6235" s="2" t="s">
        <v>41</v>
      </c>
      <c r="D6235" s="2" t="s">
        <v>26</v>
      </c>
      <c r="E6235" s="2">
        <v>2421.2800000000002</v>
      </c>
      <c r="F6235" s="2">
        <v>0.12</v>
      </c>
      <c r="G6235" s="2">
        <v>3</v>
      </c>
      <c r="H6235" s="3">
        <v>45456</v>
      </c>
      <c r="I6235" s="3">
        <v>45459</v>
      </c>
      <c r="J6235" s="2" t="s">
        <v>21</v>
      </c>
      <c r="K6235" s="2" t="s">
        <v>22</v>
      </c>
      <c r="L6235" s="2">
        <v>370.66</v>
      </c>
      <c r="M6235" s="2" t="s">
        <v>17</v>
      </c>
      <c r="N6235" s="11">
        <f>L6235/E6235*100</f>
        <v>15.308431903786426</v>
      </c>
      <c r="O6235" s="12" t="str">
        <f>IF(N6235&lt;10,"Low",IF(N6235&lt;20,"Med","High"))</f>
        <v>Med</v>
      </c>
      <c r="P6235" s="12">
        <f>sales*discount</f>
        <v>290.55360000000002</v>
      </c>
      <c r="Q6235" s="12">
        <f>sales-Discount_Values</f>
        <v>2130.7264</v>
      </c>
      <c r="R6235" s="12">
        <f>DATEDIF(order_date,delivery_date,"D")</f>
        <v>3</v>
      </c>
      <c r="S6235" s="12"/>
    </row>
    <row r="6236" spans="1:19" ht="14.25" customHeight="1" x14ac:dyDescent="0.35">
      <c r="A6236" s="2" t="s">
        <v>1993</v>
      </c>
      <c r="B6236" s="2">
        <v>101960</v>
      </c>
      <c r="C6236" s="2" t="s">
        <v>41</v>
      </c>
      <c r="D6236" s="2" t="s">
        <v>14</v>
      </c>
      <c r="E6236" s="2">
        <v>1283.6400000000001</v>
      </c>
      <c r="F6236" s="2">
        <v>0.36</v>
      </c>
      <c r="G6236" s="2">
        <v>6</v>
      </c>
      <c r="H6236" s="3">
        <v>45246</v>
      </c>
      <c r="I6236" s="3">
        <v>45250</v>
      </c>
      <c r="J6236" s="2" t="s">
        <v>15</v>
      </c>
      <c r="K6236" s="2" t="s">
        <v>16</v>
      </c>
      <c r="L6236" s="2">
        <v>196.51</v>
      </c>
      <c r="M6236" s="2" t="s">
        <v>17</v>
      </c>
      <c r="N6236" s="11">
        <f>L6236/E6236*100</f>
        <v>15.308809323486333</v>
      </c>
      <c r="O6236" s="12" t="str">
        <f>IF(N6236&lt;10,"Low",IF(N6236&lt;20,"Med","High"))</f>
        <v>Med</v>
      </c>
      <c r="P6236" s="12">
        <f>sales*discount</f>
        <v>462.11040000000003</v>
      </c>
      <c r="Q6236" s="12">
        <f>sales-Discount_Values</f>
        <v>821.52960000000007</v>
      </c>
      <c r="R6236" s="12">
        <f>DATEDIF(order_date,delivery_date,"D")</f>
        <v>4</v>
      </c>
      <c r="S6236" s="12"/>
    </row>
    <row r="6237" spans="1:19" ht="14.25" customHeight="1" x14ac:dyDescent="0.35">
      <c r="A6237" s="2" t="s">
        <v>5656</v>
      </c>
      <c r="B6237" s="2">
        <v>105623</v>
      </c>
      <c r="C6237" s="2" t="s">
        <v>13</v>
      </c>
      <c r="D6237" s="2" t="s">
        <v>20</v>
      </c>
      <c r="E6237" s="2">
        <v>231.62</v>
      </c>
      <c r="F6237" s="2">
        <v>0.34</v>
      </c>
      <c r="G6237" s="2">
        <v>1</v>
      </c>
      <c r="H6237" s="3">
        <v>45140</v>
      </c>
      <c r="I6237" s="3">
        <v>45142</v>
      </c>
      <c r="J6237" s="2" t="s">
        <v>31</v>
      </c>
      <c r="K6237" s="2" t="s">
        <v>16</v>
      </c>
      <c r="L6237" s="2">
        <v>35.46</v>
      </c>
      <c r="M6237" s="2" t="s">
        <v>23</v>
      </c>
      <c r="N6237" s="11">
        <f>L6237/E6237*100</f>
        <v>15.309558760037994</v>
      </c>
      <c r="O6237" s="12" t="str">
        <f>IF(N6237&lt;10,"Low",IF(N6237&lt;20,"Med","High"))</f>
        <v>Med</v>
      </c>
      <c r="P6237" s="12">
        <f>sales*discount</f>
        <v>78.750800000000012</v>
      </c>
      <c r="Q6237" s="12">
        <f>sales-Discount_Values</f>
        <v>152.86919999999998</v>
      </c>
      <c r="R6237" s="12">
        <f>DATEDIF(order_date,delivery_date,"D")</f>
        <v>2</v>
      </c>
      <c r="S6237" s="12"/>
    </row>
    <row r="6238" spans="1:19" ht="14.25" customHeight="1" x14ac:dyDescent="0.35">
      <c r="A6238" s="2" t="s">
        <v>8873</v>
      </c>
      <c r="B6238" s="2">
        <v>108840</v>
      </c>
      <c r="C6238" s="2" t="s">
        <v>41</v>
      </c>
      <c r="D6238" s="2" t="s">
        <v>26</v>
      </c>
      <c r="E6238" s="2">
        <v>2303</v>
      </c>
      <c r="F6238" s="2">
        <v>0.38</v>
      </c>
      <c r="G6238" s="2">
        <v>5</v>
      </c>
      <c r="H6238" s="3">
        <v>45175</v>
      </c>
      <c r="I6238" s="3">
        <v>45179</v>
      </c>
      <c r="J6238" s="2" t="s">
        <v>15</v>
      </c>
      <c r="K6238" s="2" t="s">
        <v>16</v>
      </c>
      <c r="L6238" s="2">
        <v>352.61</v>
      </c>
      <c r="M6238" s="2" t="s">
        <v>23</v>
      </c>
      <c r="N6238" s="11">
        <f>L6238/E6238*100</f>
        <v>15.310898827616153</v>
      </c>
      <c r="O6238" s="12" t="str">
        <f>IF(N6238&lt;10,"Low",IF(N6238&lt;20,"Med","High"))</f>
        <v>Med</v>
      </c>
      <c r="P6238" s="12">
        <f>sales*discount</f>
        <v>875.14</v>
      </c>
      <c r="Q6238" s="12">
        <f>sales-Discount_Values</f>
        <v>1427.8600000000001</v>
      </c>
      <c r="R6238" s="12">
        <f>DATEDIF(order_date,delivery_date,"D")</f>
        <v>4</v>
      </c>
      <c r="S6238" s="12"/>
    </row>
    <row r="6239" spans="1:19" ht="14.25" customHeight="1" x14ac:dyDescent="0.35">
      <c r="A6239" s="2" t="s">
        <v>7645</v>
      </c>
      <c r="B6239" s="2">
        <v>107612</v>
      </c>
      <c r="C6239" s="2" t="s">
        <v>25</v>
      </c>
      <c r="D6239" s="2" t="s">
        <v>20</v>
      </c>
      <c r="E6239" s="2">
        <v>152.66999999999999</v>
      </c>
      <c r="F6239" s="2">
        <v>7.0000000000000007E-2</v>
      </c>
      <c r="G6239" s="2">
        <v>3</v>
      </c>
      <c r="H6239" s="3">
        <v>45255</v>
      </c>
      <c r="I6239" s="3">
        <v>45258</v>
      </c>
      <c r="J6239" s="2" t="s">
        <v>15</v>
      </c>
      <c r="K6239" s="2" t="s">
        <v>27</v>
      </c>
      <c r="L6239" s="2">
        <v>23.38</v>
      </c>
      <c r="M6239" s="2" t="s">
        <v>39</v>
      </c>
      <c r="N6239" s="11">
        <f>L6239/E6239*100</f>
        <v>15.314076111875288</v>
      </c>
      <c r="O6239" s="12" t="str">
        <f>IF(N6239&lt;10,"Low",IF(N6239&lt;20,"Med","High"))</f>
        <v>Med</v>
      </c>
      <c r="P6239" s="12">
        <f>sales*discount</f>
        <v>10.6869</v>
      </c>
      <c r="Q6239" s="12">
        <f>sales-Discount_Values</f>
        <v>141.98309999999998</v>
      </c>
      <c r="R6239" s="12">
        <f>DATEDIF(order_date,delivery_date,"D")</f>
        <v>3</v>
      </c>
      <c r="S6239" s="12"/>
    </row>
    <row r="6240" spans="1:19" ht="14.25" customHeight="1" x14ac:dyDescent="0.35">
      <c r="A6240" s="2" t="s">
        <v>12480</v>
      </c>
      <c r="B6240" s="2">
        <v>112447</v>
      </c>
      <c r="C6240" s="2" t="s">
        <v>13</v>
      </c>
      <c r="D6240" s="2" t="s">
        <v>20</v>
      </c>
      <c r="E6240" s="2">
        <v>3733.88</v>
      </c>
      <c r="F6240" s="2">
        <v>0.31</v>
      </c>
      <c r="G6240" s="2">
        <v>4</v>
      </c>
      <c r="H6240" s="3">
        <v>45048</v>
      </c>
      <c r="I6240" s="3">
        <v>45054</v>
      </c>
      <c r="J6240" s="2" t="s">
        <v>15</v>
      </c>
      <c r="K6240" s="2" t="s">
        <v>22</v>
      </c>
      <c r="L6240" s="2">
        <v>571.82000000000005</v>
      </c>
      <c r="M6240" s="2" t="s">
        <v>17</v>
      </c>
      <c r="N6240" s="11">
        <f>L6240/E6240*100</f>
        <v>15.314364682314377</v>
      </c>
      <c r="O6240" s="12" t="str">
        <f>IF(N6240&lt;10,"Low",IF(N6240&lt;20,"Med","High"))</f>
        <v>Med</v>
      </c>
      <c r="P6240" s="12">
        <f>sales*discount</f>
        <v>1157.5028</v>
      </c>
      <c r="Q6240" s="12">
        <f>sales-Discount_Values</f>
        <v>2576.3771999999999</v>
      </c>
      <c r="R6240" s="12">
        <f>DATEDIF(order_date,delivery_date,"D")</f>
        <v>6</v>
      </c>
      <c r="S6240" s="12"/>
    </row>
    <row r="6241" spans="1:19" ht="14.25" customHeight="1" x14ac:dyDescent="0.35">
      <c r="A6241" s="2" t="s">
        <v>6547</v>
      </c>
      <c r="B6241" s="2">
        <v>106514</v>
      </c>
      <c r="C6241" s="2" t="s">
        <v>13</v>
      </c>
      <c r="D6241" s="2" t="s">
        <v>14</v>
      </c>
      <c r="E6241" s="2">
        <v>3593.43</v>
      </c>
      <c r="F6241" s="2">
        <v>0.49</v>
      </c>
      <c r="G6241" s="2">
        <v>9</v>
      </c>
      <c r="H6241" s="3">
        <v>45582</v>
      </c>
      <c r="I6241" s="3">
        <v>45588</v>
      </c>
      <c r="J6241" s="2" t="s">
        <v>15</v>
      </c>
      <c r="K6241" s="2" t="s">
        <v>27</v>
      </c>
      <c r="L6241" s="2">
        <v>550.35</v>
      </c>
      <c r="M6241" s="2" t="s">
        <v>17</v>
      </c>
      <c r="N6241" s="11">
        <f>L6241/E6241*100</f>
        <v>15.31545069752298</v>
      </c>
      <c r="O6241" s="12" t="str">
        <f>IF(N6241&lt;10,"Low",IF(N6241&lt;20,"Med","High"))</f>
        <v>Med</v>
      </c>
      <c r="P6241" s="12">
        <f>sales*discount</f>
        <v>1760.7806999999998</v>
      </c>
      <c r="Q6241" s="12">
        <f>sales-Discount_Values</f>
        <v>1832.6493</v>
      </c>
      <c r="R6241" s="12">
        <f>DATEDIF(order_date,delivery_date,"D")</f>
        <v>6</v>
      </c>
      <c r="S6241" s="12"/>
    </row>
    <row r="6242" spans="1:19" ht="14.25" customHeight="1" x14ac:dyDescent="0.35">
      <c r="A6242" s="2" t="s">
        <v>7298</v>
      </c>
      <c r="B6242" s="2">
        <v>107265</v>
      </c>
      <c r="C6242" s="2" t="s">
        <v>25</v>
      </c>
      <c r="D6242" s="2" t="s">
        <v>36</v>
      </c>
      <c r="E6242" s="2">
        <v>4935.93</v>
      </c>
      <c r="F6242" s="2">
        <v>0.44</v>
      </c>
      <c r="G6242" s="2">
        <v>1</v>
      </c>
      <c r="H6242" s="3">
        <v>45201</v>
      </c>
      <c r="I6242" s="3">
        <v>45208</v>
      </c>
      <c r="J6242" s="2" t="s">
        <v>21</v>
      </c>
      <c r="K6242" s="2" t="s">
        <v>22</v>
      </c>
      <c r="L6242" s="2">
        <v>756.04</v>
      </c>
      <c r="M6242" s="2" t="s">
        <v>34</v>
      </c>
      <c r="N6242" s="11">
        <f>L6242/E6242*100</f>
        <v>15.317072973077007</v>
      </c>
      <c r="O6242" s="12" t="str">
        <f>IF(N6242&lt;10,"Low",IF(N6242&lt;20,"Med","High"))</f>
        <v>Med</v>
      </c>
      <c r="P6242" s="12">
        <f>sales*discount</f>
        <v>2171.8092000000001</v>
      </c>
      <c r="Q6242" s="12">
        <f>sales-Discount_Values</f>
        <v>2764.1208000000001</v>
      </c>
      <c r="R6242" s="12">
        <f>DATEDIF(order_date,delivery_date,"D")</f>
        <v>7</v>
      </c>
      <c r="S6242" s="12"/>
    </row>
    <row r="6243" spans="1:19" ht="14.25" customHeight="1" x14ac:dyDescent="0.35">
      <c r="A6243" s="2" t="s">
        <v>6718</v>
      </c>
      <c r="B6243" s="2">
        <v>106685</v>
      </c>
      <c r="C6243" s="2" t="s">
        <v>41</v>
      </c>
      <c r="D6243" s="2" t="s">
        <v>33</v>
      </c>
      <c r="E6243" s="2">
        <v>1195.29</v>
      </c>
      <c r="F6243" s="2">
        <v>0.26</v>
      </c>
      <c r="G6243" s="2">
        <v>4</v>
      </c>
      <c r="H6243" s="3">
        <v>45607</v>
      </c>
      <c r="I6243" s="3">
        <v>45611</v>
      </c>
      <c r="J6243" s="2" t="s">
        <v>21</v>
      </c>
      <c r="K6243" s="2" t="s">
        <v>22</v>
      </c>
      <c r="L6243" s="2">
        <v>183.1</v>
      </c>
      <c r="M6243" s="2" t="s">
        <v>48</v>
      </c>
      <c r="N6243" s="11">
        <f>L6243/E6243*100</f>
        <v>15.318458282090539</v>
      </c>
      <c r="O6243" s="12" t="str">
        <f>IF(N6243&lt;10,"Low",IF(N6243&lt;20,"Med","High"))</f>
        <v>Med</v>
      </c>
      <c r="P6243" s="12">
        <f>sales*discount</f>
        <v>310.77539999999999</v>
      </c>
      <c r="Q6243" s="12">
        <f>sales-Discount_Values</f>
        <v>884.51459999999997</v>
      </c>
      <c r="R6243" s="12">
        <f>DATEDIF(order_date,delivery_date,"D")</f>
        <v>4</v>
      </c>
      <c r="S6243" s="12"/>
    </row>
    <row r="6244" spans="1:19" ht="14.25" customHeight="1" x14ac:dyDescent="0.35">
      <c r="A6244" s="2" t="s">
        <v>8933</v>
      </c>
      <c r="B6244" s="2">
        <v>108900</v>
      </c>
      <c r="C6244" s="2" t="s">
        <v>19</v>
      </c>
      <c r="D6244" s="2" t="s">
        <v>14</v>
      </c>
      <c r="E6244" s="2">
        <v>3409</v>
      </c>
      <c r="F6244" s="2">
        <v>0.17</v>
      </c>
      <c r="G6244" s="2">
        <v>9</v>
      </c>
      <c r="H6244" s="3">
        <v>44997</v>
      </c>
      <c r="I6244" s="3">
        <v>45001</v>
      </c>
      <c r="J6244" s="2" t="s">
        <v>21</v>
      </c>
      <c r="K6244" s="2" t="s">
        <v>16</v>
      </c>
      <c r="L6244" s="2">
        <v>522.21</v>
      </c>
      <c r="M6244" s="2" t="s">
        <v>23</v>
      </c>
      <c r="N6244" s="11">
        <f>L6244/E6244*100</f>
        <v>15.318568495159873</v>
      </c>
      <c r="O6244" s="12" t="str">
        <f>IF(N6244&lt;10,"Low",IF(N6244&lt;20,"Med","High"))</f>
        <v>Med</v>
      </c>
      <c r="P6244" s="12">
        <f>sales*discount</f>
        <v>579.53000000000009</v>
      </c>
      <c r="Q6244" s="12">
        <f>sales-Discount_Values</f>
        <v>2829.47</v>
      </c>
      <c r="R6244" s="12">
        <f>DATEDIF(order_date,delivery_date,"D")</f>
        <v>4</v>
      </c>
      <c r="S6244" s="12"/>
    </row>
    <row r="6245" spans="1:19" ht="14.25" customHeight="1" x14ac:dyDescent="0.35">
      <c r="A6245" s="2" t="s">
        <v>7893</v>
      </c>
      <c r="B6245" s="2">
        <v>107860</v>
      </c>
      <c r="C6245" s="2" t="s">
        <v>25</v>
      </c>
      <c r="D6245" s="2" t="s">
        <v>36</v>
      </c>
      <c r="E6245" s="2">
        <v>1480.48</v>
      </c>
      <c r="F6245" s="2">
        <v>0.46</v>
      </c>
      <c r="G6245" s="2">
        <v>2</v>
      </c>
      <c r="H6245" s="3">
        <v>45562</v>
      </c>
      <c r="I6245" s="3">
        <v>45568</v>
      </c>
      <c r="J6245" s="2" t="s">
        <v>21</v>
      </c>
      <c r="K6245" s="2" t="s">
        <v>27</v>
      </c>
      <c r="L6245" s="2">
        <v>226.8</v>
      </c>
      <c r="M6245" s="2" t="s">
        <v>28</v>
      </c>
      <c r="N6245" s="11">
        <f>L6245/E6245*100</f>
        <v>15.319355884577975</v>
      </c>
      <c r="O6245" s="12" t="str">
        <f>IF(N6245&lt;10,"Low",IF(N6245&lt;20,"Med","High"))</f>
        <v>Med</v>
      </c>
      <c r="P6245" s="12">
        <f>sales*discount</f>
        <v>681.02080000000001</v>
      </c>
      <c r="Q6245" s="12">
        <f>sales-Discount_Values</f>
        <v>799.45920000000001</v>
      </c>
      <c r="R6245" s="12">
        <f>DATEDIF(order_date,delivery_date,"D")</f>
        <v>6</v>
      </c>
      <c r="S6245" s="12"/>
    </row>
    <row r="6246" spans="1:19" ht="14.25" customHeight="1" x14ac:dyDescent="0.35">
      <c r="A6246" s="2" t="s">
        <v>11250</v>
      </c>
      <c r="B6246" s="2">
        <v>111217</v>
      </c>
      <c r="C6246" s="2" t="s">
        <v>19</v>
      </c>
      <c r="D6246" s="2" t="s">
        <v>26</v>
      </c>
      <c r="E6246" s="2">
        <v>2689.31</v>
      </c>
      <c r="F6246" s="2">
        <v>0.3</v>
      </c>
      <c r="G6246" s="2">
        <v>2</v>
      </c>
      <c r="H6246" s="3">
        <v>45331</v>
      </c>
      <c r="I6246" s="3">
        <v>45338</v>
      </c>
      <c r="J6246" s="2" t="s">
        <v>21</v>
      </c>
      <c r="K6246" s="2" t="s">
        <v>22</v>
      </c>
      <c r="L6246" s="2">
        <v>412.03</v>
      </c>
      <c r="M6246" s="2" t="s">
        <v>17</v>
      </c>
      <c r="N6246" s="11">
        <f>L6246/E6246*100</f>
        <v>15.321030301452787</v>
      </c>
      <c r="O6246" s="12" t="str">
        <f>IF(N6246&lt;10,"Low",IF(N6246&lt;20,"Med","High"))</f>
        <v>Med</v>
      </c>
      <c r="P6246" s="12">
        <f>sales*discount</f>
        <v>806.79300000000001</v>
      </c>
      <c r="Q6246" s="12">
        <f>sales-Discount_Values</f>
        <v>1882.5169999999998</v>
      </c>
      <c r="R6246" s="12">
        <f>DATEDIF(order_date,delivery_date,"D")</f>
        <v>7</v>
      </c>
      <c r="S6246" s="12"/>
    </row>
    <row r="6247" spans="1:19" ht="14.25" customHeight="1" x14ac:dyDescent="0.35">
      <c r="A6247" s="2" t="s">
        <v>5312</v>
      </c>
      <c r="B6247" s="2">
        <v>105279</v>
      </c>
      <c r="C6247" s="2" t="s">
        <v>25</v>
      </c>
      <c r="D6247" s="2" t="s">
        <v>33</v>
      </c>
      <c r="E6247" s="2">
        <v>1305.69</v>
      </c>
      <c r="F6247" s="2">
        <v>0.42</v>
      </c>
      <c r="G6247" s="2">
        <v>3</v>
      </c>
      <c r="H6247" s="3">
        <v>45092</v>
      </c>
      <c r="I6247" s="3">
        <v>45096</v>
      </c>
      <c r="J6247" s="2" t="s">
        <v>31</v>
      </c>
      <c r="K6247" s="2" t="s">
        <v>27</v>
      </c>
      <c r="L6247" s="2">
        <v>200.05</v>
      </c>
      <c r="M6247" s="2" t="s">
        <v>23</v>
      </c>
      <c r="N6247" s="11">
        <f>L6247/E6247*100</f>
        <v>15.321400945094165</v>
      </c>
      <c r="O6247" s="12" t="str">
        <f>IF(N6247&lt;10,"Low",IF(N6247&lt;20,"Med","High"))</f>
        <v>Med</v>
      </c>
      <c r="P6247" s="12">
        <f>sales*discount</f>
        <v>548.38980000000004</v>
      </c>
      <c r="Q6247" s="12">
        <f>sales-Discount_Values</f>
        <v>757.30020000000002</v>
      </c>
      <c r="R6247" s="12">
        <f>DATEDIF(order_date,delivery_date,"D")</f>
        <v>4</v>
      </c>
      <c r="S6247" s="12"/>
    </row>
    <row r="6248" spans="1:19" ht="14.25" customHeight="1" x14ac:dyDescent="0.35">
      <c r="A6248" s="2" t="s">
        <v>1387</v>
      </c>
      <c r="B6248" s="2">
        <v>101354</v>
      </c>
      <c r="C6248" s="2" t="s">
        <v>41</v>
      </c>
      <c r="D6248" s="2" t="s">
        <v>20</v>
      </c>
      <c r="E6248" s="2">
        <v>164.06</v>
      </c>
      <c r="F6248" s="2">
        <v>0.33</v>
      </c>
      <c r="G6248" s="2">
        <v>6</v>
      </c>
      <c r="H6248" s="3">
        <v>45535</v>
      </c>
      <c r="I6248" s="3">
        <v>45538</v>
      </c>
      <c r="J6248" s="2" t="s">
        <v>15</v>
      </c>
      <c r="K6248" s="2" t="s">
        <v>27</v>
      </c>
      <c r="L6248" s="2">
        <v>25.14</v>
      </c>
      <c r="M6248" s="2" t="s">
        <v>28</v>
      </c>
      <c r="N6248" s="11">
        <f>L6248/E6248*100</f>
        <v>15.323662074850663</v>
      </c>
      <c r="O6248" s="12" t="str">
        <f>IF(N6248&lt;10,"Low",IF(N6248&lt;20,"Med","High"))</f>
        <v>Med</v>
      </c>
      <c r="P6248" s="12">
        <f>sales*discount</f>
        <v>54.139800000000001</v>
      </c>
      <c r="Q6248" s="12">
        <f>sales-Discount_Values</f>
        <v>109.92019999999999</v>
      </c>
      <c r="R6248" s="12">
        <f>DATEDIF(order_date,delivery_date,"D")</f>
        <v>3</v>
      </c>
      <c r="S6248" s="12"/>
    </row>
    <row r="6249" spans="1:19" ht="14.25" customHeight="1" x14ac:dyDescent="0.35">
      <c r="A6249" s="2" t="s">
        <v>1229</v>
      </c>
      <c r="B6249" s="2">
        <v>101196</v>
      </c>
      <c r="C6249" s="2" t="s">
        <v>41</v>
      </c>
      <c r="D6249" s="2" t="s">
        <v>26</v>
      </c>
      <c r="E6249" s="2">
        <v>1629.48</v>
      </c>
      <c r="F6249" s="2">
        <v>0.34</v>
      </c>
      <c r="G6249" s="2">
        <v>9</v>
      </c>
      <c r="H6249" s="3">
        <v>45364</v>
      </c>
      <c r="I6249" s="3">
        <v>45369</v>
      </c>
      <c r="J6249" s="2" t="s">
        <v>31</v>
      </c>
      <c r="K6249" s="2" t="s">
        <v>16</v>
      </c>
      <c r="L6249" s="2">
        <v>249.71</v>
      </c>
      <c r="M6249" s="2" t="s">
        <v>28</v>
      </c>
      <c r="N6249" s="11">
        <f>L6249/E6249*100</f>
        <v>15.324520705992095</v>
      </c>
      <c r="O6249" s="12" t="str">
        <f>IF(N6249&lt;10,"Low",IF(N6249&lt;20,"Med","High"))</f>
        <v>Med</v>
      </c>
      <c r="P6249" s="12">
        <f>sales*discount</f>
        <v>554.02320000000009</v>
      </c>
      <c r="Q6249" s="12">
        <f>sales-Discount_Values</f>
        <v>1075.4567999999999</v>
      </c>
      <c r="R6249" s="12">
        <f>DATEDIF(order_date,delivery_date,"D")</f>
        <v>5</v>
      </c>
      <c r="S6249" s="12"/>
    </row>
    <row r="6250" spans="1:19" ht="14.25" customHeight="1" x14ac:dyDescent="0.35">
      <c r="A6250" s="2" t="s">
        <v>7038</v>
      </c>
      <c r="B6250" s="2">
        <v>107005</v>
      </c>
      <c r="C6250" s="2" t="s">
        <v>13</v>
      </c>
      <c r="D6250" s="2" t="s">
        <v>20</v>
      </c>
      <c r="E6250" s="2">
        <v>859.31</v>
      </c>
      <c r="F6250" s="2">
        <v>0.14000000000000001</v>
      </c>
      <c r="G6250" s="2">
        <v>4</v>
      </c>
      <c r="H6250" s="3">
        <v>45175</v>
      </c>
      <c r="I6250" s="3">
        <v>45179</v>
      </c>
      <c r="J6250" s="2" t="s">
        <v>21</v>
      </c>
      <c r="K6250" s="2" t="s">
        <v>22</v>
      </c>
      <c r="L6250" s="2">
        <v>131.69</v>
      </c>
      <c r="M6250" s="2" t="s">
        <v>28</v>
      </c>
      <c r="N6250" s="11">
        <f>L6250/E6250*100</f>
        <v>15.325086406535476</v>
      </c>
      <c r="O6250" s="12" t="str">
        <f>IF(N6250&lt;10,"Low",IF(N6250&lt;20,"Med","High"))</f>
        <v>Med</v>
      </c>
      <c r="P6250" s="12">
        <f>sales*discount</f>
        <v>120.30340000000001</v>
      </c>
      <c r="Q6250" s="12">
        <f>sales-Discount_Values</f>
        <v>739.00659999999993</v>
      </c>
      <c r="R6250" s="12">
        <f>DATEDIF(order_date,delivery_date,"D")</f>
        <v>4</v>
      </c>
      <c r="S6250" s="12"/>
    </row>
    <row r="6251" spans="1:19" ht="14.25" customHeight="1" x14ac:dyDescent="0.35">
      <c r="A6251" s="2" t="s">
        <v>2823</v>
      </c>
      <c r="B6251" s="2">
        <v>102790</v>
      </c>
      <c r="C6251" s="2" t="s">
        <v>41</v>
      </c>
      <c r="D6251" s="2" t="s">
        <v>36</v>
      </c>
      <c r="E6251" s="2">
        <v>2317.19</v>
      </c>
      <c r="F6251" s="2">
        <v>0.24</v>
      </c>
      <c r="G6251" s="2">
        <v>4</v>
      </c>
      <c r="H6251" s="3">
        <v>45202</v>
      </c>
      <c r="I6251" s="3">
        <v>45206</v>
      </c>
      <c r="J6251" s="2" t="s">
        <v>21</v>
      </c>
      <c r="K6251" s="2" t="s">
        <v>22</v>
      </c>
      <c r="L6251" s="2">
        <v>355.13</v>
      </c>
      <c r="M6251" s="2" t="s">
        <v>23</v>
      </c>
      <c r="N6251" s="11">
        <f>L6251/E6251*100</f>
        <v>15.325890410367728</v>
      </c>
      <c r="O6251" s="12" t="str">
        <f>IF(N6251&lt;10,"Low",IF(N6251&lt;20,"Med","High"))</f>
        <v>Med</v>
      </c>
      <c r="P6251" s="12">
        <f>sales*discount</f>
        <v>556.12559999999996</v>
      </c>
      <c r="Q6251" s="12">
        <f>sales-Discount_Values</f>
        <v>1761.0644000000002</v>
      </c>
      <c r="R6251" s="12">
        <f>DATEDIF(order_date,delivery_date,"D")</f>
        <v>4</v>
      </c>
      <c r="S6251" s="12"/>
    </row>
    <row r="6252" spans="1:19" ht="14.25" customHeight="1" x14ac:dyDescent="0.35">
      <c r="A6252" s="2" t="s">
        <v>1954</v>
      </c>
      <c r="B6252" s="2">
        <v>101921</v>
      </c>
      <c r="C6252" s="2" t="s">
        <v>25</v>
      </c>
      <c r="D6252" s="2" t="s">
        <v>20</v>
      </c>
      <c r="E6252" s="2">
        <v>1466.13</v>
      </c>
      <c r="F6252" s="2">
        <v>0.06</v>
      </c>
      <c r="G6252" s="2">
        <v>8</v>
      </c>
      <c r="H6252" s="3">
        <v>45021</v>
      </c>
      <c r="I6252" s="3">
        <v>45024</v>
      </c>
      <c r="J6252" s="2" t="s">
        <v>31</v>
      </c>
      <c r="K6252" s="2" t="s">
        <v>22</v>
      </c>
      <c r="L6252" s="2">
        <v>224.75</v>
      </c>
      <c r="M6252" s="2" t="s">
        <v>28</v>
      </c>
      <c r="N6252" s="11">
        <f>L6252/E6252*100</f>
        <v>15.329472829830914</v>
      </c>
      <c r="O6252" s="12" t="str">
        <f>IF(N6252&lt;10,"Low",IF(N6252&lt;20,"Med","High"))</f>
        <v>Med</v>
      </c>
      <c r="P6252" s="12">
        <f>sales*discount</f>
        <v>87.967799999999997</v>
      </c>
      <c r="Q6252" s="12">
        <f>sales-Discount_Values</f>
        <v>1378.1622000000002</v>
      </c>
      <c r="R6252" s="12">
        <f>DATEDIF(order_date,delivery_date,"D")</f>
        <v>3</v>
      </c>
      <c r="S6252" s="12"/>
    </row>
    <row r="6253" spans="1:19" ht="14.25" customHeight="1" x14ac:dyDescent="0.35">
      <c r="A6253" s="2" t="s">
        <v>316</v>
      </c>
      <c r="B6253" s="2">
        <v>100283</v>
      </c>
      <c r="C6253" s="2" t="s">
        <v>13</v>
      </c>
      <c r="D6253" s="2" t="s">
        <v>26</v>
      </c>
      <c r="E6253" s="2">
        <v>3787.91</v>
      </c>
      <c r="F6253" s="2">
        <v>0.4</v>
      </c>
      <c r="G6253" s="2">
        <v>2</v>
      </c>
      <c r="H6253" s="3">
        <v>45071</v>
      </c>
      <c r="I6253" s="3">
        <v>45075</v>
      </c>
      <c r="J6253" s="2" t="s">
        <v>31</v>
      </c>
      <c r="K6253" s="2" t="s">
        <v>27</v>
      </c>
      <c r="L6253" s="2">
        <v>580.76</v>
      </c>
      <c r="M6253" s="2" t="s">
        <v>28</v>
      </c>
      <c r="N6253" s="11">
        <f>L6253/E6253*100</f>
        <v>15.331937664833642</v>
      </c>
      <c r="O6253" s="12" t="str">
        <f>IF(N6253&lt;10,"Low",IF(N6253&lt;20,"Med","High"))</f>
        <v>Med</v>
      </c>
      <c r="P6253" s="12">
        <f>sales*discount</f>
        <v>1515.164</v>
      </c>
      <c r="Q6253" s="12">
        <f>sales-Discount_Values</f>
        <v>2272.7460000000001</v>
      </c>
      <c r="R6253" s="12">
        <f>DATEDIF(order_date,delivery_date,"D")</f>
        <v>4</v>
      </c>
      <c r="S6253" s="12"/>
    </row>
    <row r="6254" spans="1:19" ht="14.25" customHeight="1" x14ac:dyDescent="0.35">
      <c r="A6254" s="2" t="s">
        <v>9563</v>
      </c>
      <c r="B6254" s="2">
        <v>109530</v>
      </c>
      <c r="C6254" s="2" t="s">
        <v>41</v>
      </c>
      <c r="D6254" s="2" t="s">
        <v>33</v>
      </c>
      <c r="E6254" s="2">
        <v>4710.71</v>
      </c>
      <c r="F6254" s="2">
        <v>0.25</v>
      </c>
      <c r="G6254" s="2">
        <v>9</v>
      </c>
      <c r="H6254" s="3">
        <v>44970</v>
      </c>
      <c r="I6254" s="3">
        <v>44977</v>
      </c>
      <c r="J6254" s="2" t="s">
        <v>31</v>
      </c>
      <c r="K6254" s="2" t="s">
        <v>16</v>
      </c>
      <c r="L6254" s="2">
        <v>722.26</v>
      </c>
      <c r="M6254" s="2" t="s">
        <v>17</v>
      </c>
      <c r="N6254" s="11">
        <f>L6254/E6254*100</f>
        <v>15.332295980860632</v>
      </c>
      <c r="O6254" s="12" t="str">
        <f>IF(N6254&lt;10,"Low",IF(N6254&lt;20,"Med","High"))</f>
        <v>Med</v>
      </c>
      <c r="P6254" s="12">
        <f>sales*discount</f>
        <v>1177.6775</v>
      </c>
      <c r="Q6254" s="12">
        <f>sales-Discount_Values</f>
        <v>3533.0325000000003</v>
      </c>
      <c r="R6254" s="12">
        <f>DATEDIF(order_date,delivery_date,"D")</f>
        <v>7</v>
      </c>
      <c r="S6254" s="12"/>
    </row>
    <row r="6255" spans="1:19" ht="14.25" customHeight="1" x14ac:dyDescent="0.35">
      <c r="A6255" s="2" t="s">
        <v>12374</v>
      </c>
      <c r="B6255" s="2">
        <v>112341</v>
      </c>
      <c r="C6255" s="2" t="s">
        <v>19</v>
      </c>
      <c r="D6255" s="2" t="s">
        <v>26</v>
      </c>
      <c r="E6255" s="2">
        <v>2177.69</v>
      </c>
      <c r="F6255" s="2">
        <v>0.03</v>
      </c>
      <c r="G6255" s="2">
        <v>9</v>
      </c>
      <c r="H6255" s="3">
        <v>45422</v>
      </c>
      <c r="I6255" s="3">
        <v>45428</v>
      </c>
      <c r="J6255" s="2" t="s">
        <v>15</v>
      </c>
      <c r="K6255" s="2" t="s">
        <v>27</v>
      </c>
      <c r="L6255" s="2">
        <v>333.9</v>
      </c>
      <c r="M6255" s="2" t="s">
        <v>48</v>
      </c>
      <c r="N6255" s="11">
        <f>L6255/E6255*100</f>
        <v>15.332760861279612</v>
      </c>
      <c r="O6255" s="12" t="str">
        <f>IF(N6255&lt;10,"Low",IF(N6255&lt;20,"Med","High"))</f>
        <v>Med</v>
      </c>
      <c r="P6255" s="12">
        <f>sales*discount</f>
        <v>65.330699999999993</v>
      </c>
      <c r="Q6255" s="12">
        <f>sales-Discount_Values</f>
        <v>2112.3593000000001</v>
      </c>
      <c r="R6255" s="12">
        <f>DATEDIF(order_date,delivery_date,"D")</f>
        <v>6</v>
      </c>
      <c r="S6255" s="12"/>
    </row>
    <row r="6256" spans="1:19" ht="14.25" customHeight="1" x14ac:dyDescent="0.35">
      <c r="A6256" s="2" t="s">
        <v>8511</v>
      </c>
      <c r="B6256" s="2">
        <v>108478</v>
      </c>
      <c r="C6256" s="2" t="s">
        <v>25</v>
      </c>
      <c r="D6256" s="2" t="s">
        <v>33</v>
      </c>
      <c r="E6256" s="2">
        <v>2900.15</v>
      </c>
      <c r="F6256" s="2">
        <v>0.22</v>
      </c>
      <c r="G6256" s="2">
        <v>1</v>
      </c>
      <c r="H6256" s="3">
        <v>45100</v>
      </c>
      <c r="I6256" s="3">
        <v>45101</v>
      </c>
      <c r="J6256" s="2" t="s">
        <v>15</v>
      </c>
      <c r="K6256" s="2" t="s">
        <v>16</v>
      </c>
      <c r="L6256" s="2">
        <v>444.68</v>
      </c>
      <c r="M6256" s="2" t="s">
        <v>23</v>
      </c>
      <c r="N6256" s="11">
        <f>L6256/E6256*100</f>
        <v>15.333000017240487</v>
      </c>
      <c r="O6256" s="12" t="str">
        <f>IF(N6256&lt;10,"Low",IF(N6256&lt;20,"Med","High"))</f>
        <v>Med</v>
      </c>
      <c r="P6256" s="12">
        <f>sales*discount</f>
        <v>638.03300000000002</v>
      </c>
      <c r="Q6256" s="12">
        <f>sales-Discount_Values</f>
        <v>2262.1170000000002</v>
      </c>
      <c r="R6256" s="12">
        <f>DATEDIF(order_date,delivery_date,"D")</f>
        <v>1</v>
      </c>
      <c r="S6256" s="12"/>
    </row>
    <row r="6257" spans="1:19" ht="14.25" customHeight="1" x14ac:dyDescent="0.35">
      <c r="A6257" s="2" t="s">
        <v>3200</v>
      </c>
      <c r="B6257" s="2">
        <v>103167</v>
      </c>
      <c r="C6257" s="2" t="s">
        <v>25</v>
      </c>
      <c r="D6257" s="2" t="s">
        <v>36</v>
      </c>
      <c r="E6257" s="2">
        <v>1890.2</v>
      </c>
      <c r="F6257" s="2">
        <v>0.33</v>
      </c>
      <c r="G6257" s="2">
        <v>7</v>
      </c>
      <c r="H6257" s="3">
        <v>45477</v>
      </c>
      <c r="I6257" s="3">
        <v>45480</v>
      </c>
      <c r="J6257" s="2" t="s">
        <v>31</v>
      </c>
      <c r="K6257" s="2" t="s">
        <v>27</v>
      </c>
      <c r="L6257" s="2">
        <v>289.83</v>
      </c>
      <c r="M6257" s="2" t="s">
        <v>28</v>
      </c>
      <c r="N6257" s="11">
        <f>L6257/E6257*100</f>
        <v>15.333298063696962</v>
      </c>
      <c r="O6257" s="12" t="str">
        <f>IF(N6257&lt;10,"Low",IF(N6257&lt;20,"Med","High"))</f>
        <v>Med</v>
      </c>
      <c r="P6257" s="12">
        <f>sales*discount</f>
        <v>623.76600000000008</v>
      </c>
      <c r="Q6257" s="12">
        <f>sales-Discount_Values</f>
        <v>1266.434</v>
      </c>
      <c r="R6257" s="12">
        <f>DATEDIF(order_date,delivery_date,"D")</f>
        <v>3</v>
      </c>
      <c r="S6257" s="12"/>
    </row>
    <row r="6258" spans="1:19" ht="14.25" customHeight="1" x14ac:dyDescent="0.35">
      <c r="A6258" s="2" t="s">
        <v>49</v>
      </c>
      <c r="B6258" s="2">
        <v>100016</v>
      </c>
      <c r="C6258" s="2" t="s">
        <v>19</v>
      </c>
      <c r="D6258" s="2" t="s">
        <v>20</v>
      </c>
      <c r="E6258" s="2">
        <v>3292.32</v>
      </c>
      <c r="F6258" s="2">
        <v>0.05</v>
      </c>
      <c r="G6258" s="2">
        <v>1</v>
      </c>
      <c r="H6258" s="3">
        <v>45042</v>
      </c>
      <c r="I6258" s="3">
        <v>45043</v>
      </c>
      <c r="J6258" s="2" t="s">
        <v>15</v>
      </c>
      <c r="K6258" s="2" t="s">
        <v>22</v>
      </c>
      <c r="L6258" s="2">
        <v>504.83</v>
      </c>
      <c r="M6258" s="2" t="s">
        <v>34</v>
      </c>
      <c r="N6258" s="11">
        <f>L6258/E6258*100</f>
        <v>15.333564173591874</v>
      </c>
      <c r="O6258" s="12" t="str">
        <f>IF(N6258&lt;10,"Low",IF(N6258&lt;20,"Med","High"))</f>
        <v>Med</v>
      </c>
      <c r="P6258" s="12">
        <f>sales*discount</f>
        <v>164.61600000000001</v>
      </c>
      <c r="Q6258" s="12">
        <f>sales-Discount_Values</f>
        <v>3127.7040000000002</v>
      </c>
      <c r="R6258" s="12">
        <f>DATEDIF(order_date,delivery_date,"D")</f>
        <v>1</v>
      </c>
      <c r="S6258" s="12"/>
    </row>
    <row r="6259" spans="1:19" ht="14.25" customHeight="1" x14ac:dyDescent="0.35">
      <c r="A6259" s="2" t="s">
        <v>10736</v>
      </c>
      <c r="B6259" s="2">
        <v>110703</v>
      </c>
      <c r="C6259" s="2" t="s">
        <v>41</v>
      </c>
      <c r="D6259" s="2" t="s">
        <v>33</v>
      </c>
      <c r="E6259" s="2">
        <v>4601.3</v>
      </c>
      <c r="F6259" s="2">
        <v>0.24</v>
      </c>
      <c r="G6259" s="2">
        <v>3</v>
      </c>
      <c r="H6259" s="3">
        <v>45187</v>
      </c>
      <c r="I6259" s="3">
        <v>45192</v>
      </c>
      <c r="J6259" s="2" t="s">
        <v>21</v>
      </c>
      <c r="K6259" s="2" t="s">
        <v>16</v>
      </c>
      <c r="L6259" s="2">
        <v>705.57</v>
      </c>
      <c r="M6259" s="2" t="s">
        <v>34</v>
      </c>
      <c r="N6259" s="11">
        <f>L6259/E6259*100</f>
        <v>15.334144698237456</v>
      </c>
      <c r="O6259" s="12" t="str">
        <f>IF(N6259&lt;10,"Low",IF(N6259&lt;20,"Med","High"))</f>
        <v>Med</v>
      </c>
      <c r="P6259" s="12">
        <f>sales*discount</f>
        <v>1104.3119999999999</v>
      </c>
      <c r="Q6259" s="12">
        <f>sales-Discount_Values</f>
        <v>3496.9880000000003</v>
      </c>
      <c r="R6259" s="12">
        <f>DATEDIF(order_date,delivery_date,"D")</f>
        <v>5</v>
      </c>
      <c r="S6259" s="12"/>
    </row>
    <row r="6260" spans="1:19" ht="14.25" customHeight="1" x14ac:dyDescent="0.35">
      <c r="A6260" s="2" t="s">
        <v>4457</v>
      </c>
      <c r="B6260" s="2">
        <v>104424</v>
      </c>
      <c r="C6260" s="2" t="s">
        <v>19</v>
      </c>
      <c r="D6260" s="2" t="s">
        <v>14</v>
      </c>
      <c r="E6260" s="2">
        <v>2063.6</v>
      </c>
      <c r="F6260" s="2">
        <v>0.31</v>
      </c>
      <c r="G6260" s="2">
        <v>7</v>
      </c>
      <c r="H6260" s="3">
        <v>45476</v>
      </c>
      <c r="I6260" s="3">
        <v>45478</v>
      </c>
      <c r="J6260" s="2" t="s">
        <v>31</v>
      </c>
      <c r="K6260" s="2" t="s">
        <v>22</v>
      </c>
      <c r="L6260" s="2">
        <v>316.52999999999997</v>
      </c>
      <c r="M6260" s="2" t="s">
        <v>48</v>
      </c>
      <c r="N6260" s="11">
        <f>L6260/E6260*100</f>
        <v>15.338728435743359</v>
      </c>
      <c r="O6260" s="12" t="str">
        <f>IF(N6260&lt;10,"Low",IF(N6260&lt;20,"Med","High"))</f>
        <v>Med</v>
      </c>
      <c r="P6260" s="12">
        <f>sales*discount</f>
        <v>639.71600000000001</v>
      </c>
      <c r="Q6260" s="12">
        <f>sales-Discount_Values</f>
        <v>1423.884</v>
      </c>
      <c r="R6260" s="12">
        <f>DATEDIF(order_date,delivery_date,"D")</f>
        <v>2</v>
      </c>
      <c r="S6260" s="12"/>
    </row>
    <row r="6261" spans="1:19" ht="14.25" customHeight="1" x14ac:dyDescent="0.35">
      <c r="A6261" s="2" t="s">
        <v>1578</v>
      </c>
      <c r="B6261" s="2">
        <v>101545</v>
      </c>
      <c r="C6261" s="2" t="s">
        <v>19</v>
      </c>
      <c r="D6261" s="2" t="s">
        <v>33</v>
      </c>
      <c r="E6261" s="2">
        <v>3871.07</v>
      </c>
      <c r="F6261" s="2">
        <v>0.16</v>
      </c>
      <c r="G6261" s="2">
        <v>9</v>
      </c>
      <c r="H6261" s="3">
        <v>45468</v>
      </c>
      <c r="I6261" s="3">
        <v>45472</v>
      </c>
      <c r="J6261" s="2" t="s">
        <v>15</v>
      </c>
      <c r="K6261" s="2" t="s">
        <v>16</v>
      </c>
      <c r="L6261" s="2">
        <v>593.79</v>
      </c>
      <c r="M6261" s="2" t="s">
        <v>48</v>
      </c>
      <c r="N6261" s="11">
        <f>L6261/E6261*100</f>
        <v>15.339169790264705</v>
      </c>
      <c r="O6261" s="12" t="str">
        <f>IF(N6261&lt;10,"Low",IF(N6261&lt;20,"Med","High"))</f>
        <v>Med</v>
      </c>
      <c r="P6261" s="12">
        <f>sales*discount</f>
        <v>619.37120000000004</v>
      </c>
      <c r="Q6261" s="12">
        <f>sales-Discount_Values</f>
        <v>3251.6988000000001</v>
      </c>
      <c r="R6261" s="12">
        <f>DATEDIF(order_date,delivery_date,"D")</f>
        <v>4</v>
      </c>
      <c r="S6261" s="12"/>
    </row>
    <row r="6262" spans="1:19" ht="14.25" customHeight="1" x14ac:dyDescent="0.35">
      <c r="A6262" s="2" t="s">
        <v>15335</v>
      </c>
      <c r="B6262" s="2">
        <v>115302</v>
      </c>
      <c r="C6262" s="2" t="s">
        <v>25</v>
      </c>
      <c r="D6262" s="2" t="s">
        <v>33</v>
      </c>
      <c r="E6262" s="2">
        <v>218.09</v>
      </c>
      <c r="F6262" s="2">
        <v>0.02</v>
      </c>
      <c r="G6262" s="2">
        <v>2</v>
      </c>
      <c r="H6262" s="3">
        <v>45374</v>
      </c>
      <c r="I6262" s="3">
        <v>45380</v>
      </c>
      <c r="J6262" s="2" t="s">
        <v>31</v>
      </c>
      <c r="K6262" s="2" t="s">
        <v>22</v>
      </c>
      <c r="L6262" s="2">
        <v>33.46</v>
      </c>
      <c r="M6262" s="2" t="s">
        <v>17</v>
      </c>
      <c r="N6262" s="11">
        <f>L6262/E6262*100</f>
        <v>15.342289880324635</v>
      </c>
      <c r="O6262" s="12" t="str">
        <f>IF(N6262&lt;10,"Low",IF(N6262&lt;20,"Med","High"))</f>
        <v>Med</v>
      </c>
      <c r="P6262" s="12">
        <f>sales*discount</f>
        <v>4.3618000000000006</v>
      </c>
      <c r="Q6262" s="12">
        <f>sales-Discount_Values</f>
        <v>213.72820000000002</v>
      </c>
      <c r="R6262" s="12">
        <f>DATEDIF(order_date,delivery_date,"D")</f>
        <v>6</v>
      </c>
      <c r="S6262" s="12"/>
    </row>
    <row r="6263" spans="1:19" ht="14.25" customHeight="1" x14ac:dyDescent="0.35">
      <c r="A6263" s="2" t="s">
        <v>10079</v>
      </c>
      <c r="B6263" s="2">
        <v>110046</v>
      </c>
      <c r="C6263" s="2" t="s">
        <v>41</v>
      </c>
      <c r="D6263" s="2" t="s">
        <v>36</v>
      </c>
      <c r="E6263" s="2">
        <v>2310.0300000000002</v>
      </c>
      <c r="F6263" s="2">
        <v>0.28999999999999998</v>
      </c>
      <c r="G6263" s="2">
        <v>9</v>
      </c>
      <c r="H6263" s="3">
        <v>44935</v>
      </c>
      <c r="I6263" s="3">
        <v>44940</v>
      </c>
      <c r="J6263" s="2" t="s">
        <v>15</v>
      </c>
      <c r="K6263" s="2" t="s">
        <v>22</v>
      </c>
      <c r="L6263" s="2">
        <v>354.43</v>
      </c>
      <c r="M6263" s="2" t="s">
        <v>48</v>
      </c>
      <c r="N6263" s="11">
        <f>L6263/E6263*100</f>
        <v>15.34309078237079</v>
      </c>
      <c r="O6263" s="12" t="str">
        <f>IF(N6263&lt;10,"Low",IF(N6263&lt;20,"Med","High"))</f>
        <v>Med</v>
      </c>
      <c r="P6263" s="12">
        <f>sales*discount</f>
        <v>669.90870000000007</v>
      </c>
      <c r="Q6263" s="12">
        <f>sales-Discount_Values</f>
        <v>1640.1213000000002</v>
      </c>
      <c r="R6263" s="12">
        <f>DATEDIF(order_date,delivery_date,"D")</f>
        <v>5</v>
      </c>
      <c r="S6263" s="12"/>
    </row>
    <row r="6264" spans="1:19" ht="14.25" customHeight="1" x14ac:dyDescent="0.35">
      <c r="A6264" s="2" t="s">
        <v>5086</v>
      </c>
      <c r="B6264" s="2">
        <v>105053</v>
      </c>
      <c r="C6264" s="2" t="s">
        <v>41</v>
      </c>
      <c r="D6264" s="2" t="s">
        <v>14</v>
      </c>
      <c r="E6264" s="2">
        <v>4366.74</v>
      </c>
      <c r="F6264" s="2">
        <v>0.32</v>
      </c>
      <c r="G6264" s="2">
        <v>8</v>
      </c>
      <c r="H6264" s="3">
        <v>45490</v>
      </c>
      <c r="I6264" s="3">
        <v>45495</v>
      </c>
      <c r="J6264" s="2" t="s">
        <v>15</v>
      </c>
      <c r="K6264" s="2" t="s">
        <v>16</v>
      </c>
      <c r="L6264" s="2">
        <v>670.08</v>
      </c>
      <c r="M6264" s="2" t="s">
        <v>17</v>
      </c>
      <c r="N6264" s="11">
        <f>L6264/E6264*100</f>
        <v>15.345085807719261</v>
      </c>
      <c r="O6264" s="12" t="str">
        <f>IF(N6264&lt;10,"Low",IF(N6264&lt;20,"Med","High"))</f>
        <v>Med</v>
      </c>
      <c r="P6264" s="12">
        <f>sales*discount</f>
        <v>1397.3568</v>
      </c>
      <c r="Q6264" s="12">
        <f>sales-Discount_Values</f>
        <v>2969.3831999999998</v>
      </c>
      <c r="R6264" s="12">
        <f>DATEDIF(order_date,delivery_date,"D")</f>
        <v>5</v>
      </c>
      <c r="S6264" s="12"/>
    </row>
    <row r="6265" spans="1:19" ht="14.25" customHeight="1" x14ac:dyDescent="0.35">
      <c r="A6265" s="2" t="s">
        <v>6370</v>
      </c>
      <c r="B6265" s="2">
        <v>106337</v>
      </c>
      <c r="C6265" s="2" t="s">
        <v>13</v>
      </c>
      <c r="D6265" s="2" t="s">
        <v>14</v>
      </c>
      <c r="E6265" s="2">
        <v>757.16</v>
      </c>
      <c r="F6265" s="2">
        <v>0.03</v>
      </c>
      <c r="G6265" s="2">
        <v>7</v>
      </c>
      <c r="H6265" s="3">
        <v>45652</v>
      </c>
      <c r="I6265" s="3">
        <v>45655</v>
      </c>
      <c r="J6265" s="2" t="s">
        <v>31</v>
      </c>
      <c r="K6265" s="2" t="s">
        <v>22</v>
      </c>
      <c r="L6265" s="2">
        <v>116.2</v>
      </c>
      <c r="M6265" s="2" t="s">
        <v>48</v>
      </c>
      <c r="N6265" s="11">
        <f>L6265/E6265*100</f>
        <v>15.34682233609805</v>
      </c>
      <c r="O6265" s="12" t="str">
        <f>IF(N6265&lt;10,"Low",IF(N6265&lt;20,"Med","High"))</f>
        <v>Med</v>
      </c>
      <c r="P6265" s="12">
        <f>sales*discount</f>
        <v>22.714799999999997</v>
      </c>
      <c r="Q6265" s="12">
        <f>sales-Discount_Values</f>
        <v>734.4452</v>
      </c>
      <c r="R6265" s="12">
        <f>DATEDIF(order_date,delivery_date,"D")</f>
        <v>3</v>
      </c>
      <c r="S6265" s="12"/>
    </row>
    <row r="6266" spans="1:19" ht="14.25" customHeight="1" x14ac:dyDescent="0.35">
      <c r="A6266" s="2" t="s">
        <v>212</v>
      </c>
      <c r="B6266" s="2">
        <v>100179</v>
      </c>
      <c r="C6266" s="2" t="s">
        <v>13</v>
      </c>
      <c r="D6266" s="2" t="s">
        <v>26</v>
      </c>
      <c r="E6266" s="2">
        <v>2191</v>
      </c>
      <c r="F6266" s="2">
        <v>0.38</v>
      </c>
      <c r="G6266" s="2">
        <v>6</v>
      </c>
      <c r="H6266" s="3">
        <v>45641</v>
      </c>
      <c r="I6266" s="3">
        <v>45643</v>
      </c>
      <c r="J6266" s="2" t="s">
        <v>31</v>
      </c>
      <c r="K6266" s="2" t="s">
        <v>27</v>
      </c>
      <c r="L6266" s="2">
        <v>336.28</v>
      </c>
      <c r="M6266" s="2" t="s">
        <v>48</v>
      </c>
      <c r="N6266" s="11">
        <f>L6266/E6266*100</f>
        <v>15.348242811501597</v>
      </c>
      <c r="O6266" s="12" t="str">
        <f>IF(N6266&lt;10,"Low",IF(N6266&lt;20,"Med","High"))</f>
        <v>Med</v>
      </c>
      <c r="P6266" s="12">
        <f>sales*discount</f>
        <v>832.58</v>
      </c>
      <c r="Q6266" s="12">
        <f>sales-Discount_Values</f>
        <v>1358.42</v>
      </c>
      <c r="R6266" s="12">
        <f>DATEDIF(order_date,delivery_date,"D")</f>
        <v>2</v>
      </c>
      <c r="S6266" s="12"/>
    </row>
    <row r="6267" spans="1:19" ht="14.25" customHeight="1" x14ac:dyDescent="0.35">
      <c r="A6267" s="2" t="s">
        <v>391</v>
      </c>
      <c r="B6267" s="2">
        <v>100358</v>
      </c>
      <c r="C6267" s="2" t="s">
        <v>25</v>
      </c>
      <c r="D6267" s="2" t="s">
        <v>36</v>
      </c>
      <c r="E6267" s="2">
        <v>2052.59</v>
      </c>
      <c r="F6267" s="2">
        <v>0.28000000000000003</v>
      </c>
      <c r="G6267" s="2">
        <v>3</v>
      </c>
      <c r="H6267" s="3">
        <v>45397</v>
      </c>
      <c r="I6267" s="3">
        <v>45399</v>
      </c>
      <c r="J6267" s="2" t="s">
        <v>21</v>
      </c>
      <c r="K6267" s="2" t="s">
        <v>16</v>
      </c>
      <c r="L6267" s="2">
        <v>315.05</v>
      </c>
      <c r="M6267" s="2" t="s">
        <v>17</v>
      </c>
      <c r="N6267" s="11">
        <f>L6267/E6267*100</f>
        <v>15.34890065721844</v>
      </c>
      <c r="O6267" s="12" t="str">
        <f>IF(N6267&lt;10,"Low",IF(N6267&lt;20,"Med","High"))</f>
        <v>Med</v>
      </c>
      <c r="P6267" s="12">
        <f>sales*discount</f>
        <v>574.72520000000009</v>
      </c>
      <c r="Q6267" s="12">
        <f>sales-Discount_Values</f>
        <v>1477.8648000000001</v>
      </c>
      <c r="R6267" s="12">
        <f>DATEDIF(order_date,delivery_date,"D")</f>
        <v>2</v>
      </c>
      <c r="S6267" s="12"/>
    </row>
    <row r="6268" spans="1:19" ht="14.25" customHeight="1" x14ac:dyDescent="0.35">
      <c r="A6268" s="2" t="s">
        <v>8781</v>
      </c>
      <c r="B6268" s="2">
        <v>108748</v>
      </c>
      <c r="C6268" s="2" t="s">
        <v>25</v>
      </c>
      <c r="D6268" s="2" t="s">
        <v>33</v>
      </c>
      <c r="E6268" s="2">
        <v>4783.6099999999997</v>
      </c>
      <c r="F6268" s="2">
        <v>0.05</v>
      </c>
      <c r="G6268" s="2">
        <v>2</v>
      </c>
      <c r="H6268" s="3">
        <v>45371</v>
      </c>
      <c r="I6268" s="3">
        <v>45372</v>
      </c>
      <c r="J6268" s="2" t="s">
        <v>15</v>
      </c>
      <c r="K6268" s="2" t="s">
        <v>22</v>
      </c>
      <c r="L6268" s="2">
        <v>734.3</v>
      </c>
      <c r="M6268" s="2" t="s">
        <v>17</v>
      </c>
      <c r="N6268" s="11">
        <f>L6268/E6268*100</f>
        <v>15.350331653291132</v>
      </c>
      <c r="O6268" s="12" t="str">
        <f>IF(N6268&lt;10,"Low",IF(N6268&lt;20,"Med","High"))</f>
        <v>Med</v>
      </c>
      <c r="P6268" s="12">
        <f>sales*discount</f>
        <v>239.18049999999999</v>
      </c>
      <c r="Q6268" s="12">
        <f>sales-Discount_Values</f>
        <v>4544.4294999999993</v>
      </c>
      <c r="R6268" s="12">
        <f>DATEDIF(order_date,delivery_date,"D")</f>
        <v>1</v>
      </c>
      <c r="S6268" s="12"/>
    </row>
    <row r="6269" spans="1:19" ht="14.25" customHeight="1" x14ac:dyDescent="0.35">
      <c r="A6269" s="2" t="s">
        <v>14558</v>
      </c>
      <c r="B6269" s="2">
        <v>114525</v>
      </c>
      <c r="C6269" s="2" t="s">
        <v>41</v>
      </c>
      <c r="D6269" s="2" t="s">
        <v>26</v>
      </c>
      <c r="E6269" s="2">
        <v>2877.51</v>
      </c>
      <c r="F6269" s="2">
        <v>0.02</v>
      </c>
      <c r="G6269" s="2">
        <v>3</v>
      </c>
      <c r="H6269" s="3">
        <v>45549</v>
      </c>
      <c r="I6269" s="3">
        <v>45555</v>
      </c>
      <c r="J6269" s="2" t="s">
        <v>15</v>
      </c>
      <c r="K6269" s="2" t="s">
        <v>22</v>
      </c>
      <c r="L6269" s="2">
        <v>441.73</v>
      </c>
      <c r="M6269" s="2" t="s">
        <v>17</v>
      </c>
      <c r="N6269" s="11">
        <f>L6269/E6269*100</f>
        <v>15.351119544328256</v>
      </c>
      <c r="O6269" s="12" t="str">
        <f>IF(N6269&lt;10,"Low",IF(N6269&lt;20,"Med","High"))</f>
        <v>Med</v>
      </c>
      <c r="P6269" s="12">
        <f>sales*discount</f>
        <v>57.550200000000004</v>
      </c>
      <c r="Q6269" s="12">
        <f>sales-Discount_Values</f>
        <v>2819.9598000000001</v>
      </c>
      <c r="R6269" s="12">
        <f>DATEDIF(order_date,delivery_date,"D")</f>
        <v>6</v>
      </c>
      <c r="S6269" s="12"/>
    </row>
    <row r="6270" spans="1:19" ht="14.25" customHeight="1" x14ac:dyDescent="0.35">
      <c r="A6270" s="2" t="s">
        <v>13427</v>
      </c>
      <c r="B6270" s="2">
        <v>113394</v>
      </c>
      <c r="C6270" s="2" t="s">
        <v>19</v>
      </c>
      <c r="D6270" s="2" t="s">
        <v>20</v>
      </c>
      <c r="E6270" s="2">
        <v>3947.48</v>
      </c>
      <c r="F6270" s="2">
        <v>0.16</v>
      </c>
      <c r="G6270" s="2">
        <v>1</v>
      </c>
      <c r="H6270" s="3">
        <v>45426</v>
      </c>
      <c r="I6270" s="3">
        <v>45433</v>
      </c>
      <c r="J6270" s="2" t="s">
        <v>15</v>
      </c>
      <c r="K6270" s="2" t="s">
        <v>22</v>
      </c>
      <c r="L6270" s="2">
        <v>605.99</v>
      </c>
      <c r="M6270" s="2" t="s">
        <v>34</v>
      </c>
      <c r="N6270" s="11">
        <f>L6270/E6270*100</f>
        <v>15.351312736226655</v>
      </c>
      <c r="O6270" s="12" t="str">
        <f>IF(N6270&lt;10,"Low",IF(N6270&lt;20,"Med","High"))</f>
        <v>Med</v>
      </c>
      <c r="P6270" s="12">
        <f>sales*discount</f>
        <v>631.59680000000003</v>
      </c>
      <c r="Q6270" s="12">
        <f>sales-Discount_Values</f>
        <v>3315.8832000000002</v>
      </c>
      <c r="R6270" s="12">
        <f>DATEDIF(order_date,delivery_date,"D")</f>
        <v>7</v>
      </c>
      <c r="S6270" s="12"/>
    </row>
    <row r="6271" spans="1:19" ht="14.25" customHeight="1" x14ac:dyDescent="0.35">
      <c r="A6271" s="2" t="s">
        <v>5341</v>
      </c>
      <c r="B6271" s="2">
        <v>105308</v>
      </c>
      <c r="C6271" s="2" t="s">
        <v>25</v>
      </c>
      <c r="D6271" s="2" t="s">
        <v>26</v>
      </c>
      <c r="E6271" s="2">
        <v>2737.13</v>
      </c>
      <c r="F6271" s="2">
        <v>0.05</v>
      </c>
      <c r="G6271" s="2">
        <v>6</v>
      </c>
      <c r="H6271" s="3">
        <v>45483</v>
      </c>
      <c r="I6271" s="3">
        <v>45489</v>
      </c>
      <c r="J6271" s="2" t="s">
        <v>15</v>
      </c>
      <c r="K6271" s="2" t="s">
        <v>27</v>
      </c>
      <c r="L6271" s="2">
        <v>420.26</v>
      </c>
      <c r="M6271" s="2" t="s">
        <v>23</v>
      </c>
      <c r="N6271" s="11">
        <f>L6271/E6271*100</f>
        <v>15.354038719388555</v>
      </c>
      <c r="O6271" s="12" t="str">
        <f>IF(N6271&lt;10,"Low",IF(N6271&lt;20,"Med","High"))</f>
        <v>Med</v>
      </c>
      <c r="P6271" s="12">
        <f>sales*discount</f>
        <v>136.85650000000001</v>
      </c>
      <c r="Q6271" s="12">
        <f>sales-Discount_Values</f>
        <v>2600.2735000000002</v>
      </c>
      <c r="R6271" s="12">
        <f>DATEDIF(order_date,delivery_date,"D")</f>
        <v>6</v>
      </c>
      <c r="S6271" s="12"/>
    </row>
    <row r="6272" spans="1:19" ht="14.25" customHeight="1" x14ac:dyDescent="0.35">
      <c r="A6272" s="2" t="s">
        <v>13258</v>
      </c>
      <c r="B6272" s="2">
        <v>113225</v>
      </c>
      <c r="C6272" s="2" t="s">
        <v>25</v>
      </c>
      <c r="D6272" s="2" t="s">
        <v>33</v>
      </c>
      <c r="E6272" s="2">
        <v>282.91000000000003</v>
      </c>
      <c r="F6272" s="2">
        <v>0.31</v>
      </c>
      <c r="G6272" s="2">
        <v>9</v>
      </c>
      <c r="H6272" s="3">
        <v>45578</v>
      </c>
      <c r="I6272" s="3">
        <v>45581</v>
      </c>
      <c r="J6272" s="2" t="s">
        <v>31</v>
      </c>
      <c r="K6272" s="2" t="s">
        <v>22</v>
      </c>
      <c r="L6272" s="2">
        <v>43.44</v>
      </c>
      <c r="M6272" s="2" t="s">
        <v>48</v>
      </c>
      <c r="N6272" s="11">
        <f>L6272/E6272*100</f>
        <v>15.354706443745359</v>
      </c>
      <c r="O6272" s="12" t="str">
        <f>IF(N6272&lt;10,"Low",IF(N6272&lt;20,"Med","High"))</f>
        <v>Med</v>
      </c>
      <c r="P6272" s="12">
        <f>sales*discount</f>
        <v>87.702100000000002</v>
      </c>
      <c r="Q6272" s="12">
        <f>sales-Discount_Values</f>
        <v>195.20790000000002</v>
      </c>
      <c r="R6272" s="12">
        <f>DATEDIF(order_date,delivery_date,"D")</f>
        <v>3</v>
      </c>
      <c r="S6272" s="12"/>
    </row>
    <row r="6273" spans="1:19" ht="14.25" customHeight="1" x14ac:dyDescent="0.35">
      <c r="A6273" s="2" t="s">
        <v>1103</v>
      </c>
      <c r="B6273" s="2">
        <v>101070</v>
      </c>
      <c r="C6273" s="2" t="s">
        <v>25</v>
      </c>
      <c r="D6273" s="2" t="s">
        <v>36</v>
      </c>
      <c r="E6273" s="2">
        <v>3169.19</v>
      </c>
      <c r="F6273" s="2">
        <v>0.3</v>
      </c>
      <c r="G6273" s="2">
        <v>8</v>
      </c>
      <c r="H6273" s="3">
        <v>44950</v>
      </c>
      <c r="I6273" s="3">
        <v>44952</v>
      </c>
      <c r="J6273" s="2" t="s">
        <v>15</v>
      </c>
      <c r="K6273" s="2" t="s">
        <v>22</v>
      </c>
      <c r="L6273" s="2">
        <v>486.7</v>
      </c>
      <c r="M6273" s="2" t="s">
        <v>28</v>
      </c>
      <c r="N6273" s="11">
        <f>L6273/E6273*100</f>
        <v>15.357236391633192</v>
      </c>
      <c r="O6273" s="12" t="str">
        <f>IF(N6273&lt;10,"Low",IF(N6273&lt;20,"Med","High"))</f>
        <v>Med</v>
      </c>
      <c r="P6273" s="12">
        <f>sales*discount</f>
        <v>950.75699999999995</v>
      </c>
      <c r="Q6273" s="12">
        <f>sales-Discount_Values</f>
        <v>2218.433</v>
      </c>
      <c r="R6273" s="12">
        <f>DATEDIF(order_date,delivery_date,"D")</f>
        <v>2</v>
      </c>
      <c r="S6273" s="12"/>
    </row>
    <row r="6274" spans="1:19" ht="14.25" customHeight="1" x14ac:dyDescent="0.35">
      <c r="A6274" s="2" t="s">
        <v>12868</v>
      </c>
      <c r="B6274" s="2">
        <v>112835</v>
      </c>
      <c r="C6274" s="2" t="s">
        <v>13</v>
      </c>
      <c r="D6274" s="2" t="s">
        <v>14</v>
      </c>
      <c r="E6274" s="2">
        <v>3201.23</v>
      </c>
      <c r="F6274" s="2">
        <v>0.03</v>
      </c>
      <c r="G6274" s="2">
        <v>2</v>
      </c>
      <c r="H6274" s="3">
        <v>44989</v>
      </c>
      <c r="I6274" s="3">
        <v>44994</v>
      </c>
      <c r="J6274" s="2" t="s">
        <v>31</v>
      </c>
      <c r="K6274" s="2" t="s">
        <v>22</v>
      </c>
      <c r="L6274" s="2">
        <v>491.65</v>
      </c>
      <c r="M6274" s="2" t="s">
        <v>34</v>
      </c>
      <c r="N6274" s="11">
        <f>L6274/E6274*100</f>
        <v>15.358159207554595</v>
      </c>
      <c r="O6274" s="12" t="str">
        <f>IF(N6274&lt;10,"Low",IF(N6274&lt;20,"Med","High"))</f>
        <v>Med</v>
      </c>
      <c r="P6274" s="12">
        <f>sales*discount</f>
        <v>96.036900000000003</v>
      </c>
      <c r="Q6274" s="12">
        <f>sales-Discount_Values</f>
        <v>3105.1931</v>
      </c>
      <c r="R6274" s="12">
        <f>DATEDIF(order_date,delivery_date,"D")</f>
        <v>5</v>
      </c>
      <c r="S6274" s="12"/>
    </row>
    <row r="6275" spans="1:19" ht="14.25" customHeight="1" x14ac:dyDescent="0.35">
      <c r="A6275" s="2" t="s">
        <v>244</v>
      </c>
      <c r="B6275" s="2">
        <v>100211</v>
      </c>
      <c r="C6275" s="2" t="s">
        <v>13</v>
      </c>
      <c r="D6275" s="2" t="s">
        <v>36</v>
      </c>
      <c r="E6275" s="2">
        <v>865.94</v>
      </c>
      <c r="F6275" s="2">
        <v>0.46</v>
      </c>
      <c r="G6275" s="2">
        <v>6</v>
      </c>
      <c r="H6275" s="3">
        <v>45209</v>
      </c>
      <c r="I6275" s="3">
        <v>45214</v>
      </c>
      <c r="J6275" s="2" t="s">
        <v>31</v>
      </c>
      <c r="K6275" s="2" t="s">
        <v>16</v>
      </c>
      <c r="L6275" s="2">
        <v>133.02000000000001</v>
      </c>
      <c r="M6275" s="2" t="s">
        <v>17</v>
      </c>
      <c r="N6275" s="11">
        <f>L6275/E6275*100</f>
        <v>15.361341432431807</v>
      </c>
      <c r="O6275" s="12" t="str">
        <f>IF(N6275&lt;10,"Low",IF(N6275&lt;20,"Med","High"))</f>
        <v>Med</v>
      </c>
      <c r="P6275" s="12">
        <f>sales*discount</f>
        <v>398.33240000000006</v>
      </c>
      <c r="Q6275" s="12">
        <f>sales-Discount_Values</f>
        <v>467.60759999999999</v>
      </c>
      <c r="R6275" s="12">
        <f>DATEDIF(order_date,delivery_date,"D")</f>
        <v>5</v>
      </c>
      <c r="S6275" s="12"/>
    </row>
    <row r="6276" spans="1:19" ht="14.25" customHeight="1" x14ac:dyDescent="0.35">
      <c r="A6276" s="2" t="s">
        <v>13380</v>
      </c>
      <c r="B6276" s="2">
        <v>113347</v>
      </c>
      <c r="C6276" s="2" t="s">
        <v>19</v>
      </c>
      <c r="D6276" s="2" t="s">
        <v>26</v>
      </c>
      <c r="E6276" s="2">
        <v>2045.64</v>
      </c>
      <c r="F6276" s="2">
        <v>0.38</v>
      </c>
      <c r="G6276" s="2">
        <v>2</v>
      </c>
      <c r="H6276" s="3">
        <v>45255</v>
      </c>
      <c r="I6276" s="3">
        <v>45258</v>
      </c>
      <c r="J6276" s="2" t="s">
        <v>31</v>
      </c>
      <c r="K6276" s="2" t="s">
        <v>16</v>
      </c>
      <c r="L6276" s="2">
        <v>314.24</v>
      </c>
      <c r="M6276" s="2" t="s">
        <v>34</v>
      </c>
      <c r="N6276" s="11">
        <f>L6276/E6276*100</f>
        <v>15.361451672826107</v>
      </c>
      <c r="O6276" s="12" t="str">
        <f>IF(N6276&lt;10,"Low",IF(N6276&lt;20,"Med","High"))</f>
        <v>Med</v>
      </c>
      <c r="P6276" s="12">
        <f>sales*discount</f>
        <v>777.34320000000002</v>
      </c>
      <c r="Q6276" s="12">
        <f>sales-Discount_Values</f>
        <v>1268.2968000000001</v>
      </c>
      <c r="R6276" s="12">
        <f>DATEDIF(order_date,delivery_date,"D")</f>
        <v>3</v>
      </c>
      <c r="S6276" s="12"/>
    </row>
    <row r="6277" spans="1:19" ht="14.25" customHeight="1" x14ac:dyDescent="0.35">
      <c r="A6277" s="2" t="s">
        <v>11473</v>
      </c>
      <c r="B6277" s="2">
        <v>111440</v>
      </c>
      <c r="C6277" s="2" t="s">
        <v>25</v>
      </c>
      <c r="D6277" s="2" t="s">
        <v>36</v>
      </c>
      <c r="E6277" s="2">
        <v>3568.74</v>
      </c>
      <c r="F6277" s="2">
        <v>0.22</v>
      </c>
      <c r="G6277" s="2">
        <v>7</v>
      </c>
      <c r="H6277" s="3">
        <v>45207</v>
      </c>
      <c r="I6277" s="3">
        <v>45208</v>
      </c>
      <c r="J6277" s="2" t="s">
        <v>21</v>
      </c>
      <c r="K6277" s="2" t="s">
        <v>27</v>
      </c>
      <c r="L6277" s="2">
        <v>548.23</v>
      </c>
      <c r="M6277" s="2" t="s">
        <v>48</v>
      </c>
      <c r="N6277" s="11">
        <f>L6277/E6277*100</f>
        <v>15.362004517000399</v>
      </c>
      <c r="O6277" s="12" t="str">
        <f>IF(N6277&lt;10,"Low",IF(N6277&lt;20,"Med","High"))</f>
        <v>Med</v>
      </c>
      <c r="P6277" s="12">
        <f>sales*discount</f>
        <v>785.12279999999998</v>
      </c>
      <c r="Q6277" s="12">
        <f>sales-Discount_Values</f>
        <v>2783.6171999999997</v>
      </c>
      <c r="R6277" s="12">
        <f>DATEDIF(order_date,delivery_date,"D")</f>
        <v>1</v>
      </c>
      <c r="S6277" s="12"/>
    </row>
    <row r="6278" spans="1:19" ht="14.25" customHeight="1" x14ac:dyDescent="0.35">
      <c r="A6278" s="2" t="s">
        <v>373</v>
      </c>
      <c r="B6278" s="2">
        <v>100340</v>
      </c>
      <c r="C6278" s="2" t="s">
        <v>13</v>
      </c>
      <c r="D6278" s="2" t="s">
        <v>36</v>
      </c>
      <c r="E6278" s="2">
        <v>1758.87</v>
      </c>
      <c r="F6278" s="2">
        <v>0.13</v>
      </c>
      <c r="G6278" s="2">
        <v>7</v>
      </c>
      <c r="H6278" s="3">
        <v>45377</v>
      </c>
      <c r="I6278" s="3">
        <v>45382</v>
      </c>
      <c r="J6278" s="2" t="s">
        <v>21</v>
      </c>
      <c r="K6278" s="2" t="s">
        <v>27</v>
      </c>
      <c r="L6278" s="2">
        <v>270.22000000000003</v>
      </c>
      <c r="M6278" s="2" t="s">
        <v>17</v>
      </c>
      <c r="N6278" s="11">
        <f>L6278/E6278*100</f>
        <v>15.363273010512435</v>
      </c>
      <c r="O6278" s="12" t="str">
        <f>IF(N6278&lt;10,"Low",IF(N6278&lt;20,"Med","High"))</f>
        <v>Med</v>
      </c>
      <c r="P6278" s="12">
        <f>sales*discount</f>
        <v>228.65309999999999</v>
      </c>
      <c r="Q6278" s="12">
        <f>sales-Discount_Values</f>
        <v>1530.2168999999999</v>
      </c>
      <c r="R6278" s="12">
        <f>DATEDIF(order_date,delivery_date,"D")</f>
        <v>5</v>
      </c>
      <c r="S6278" s="12"/>
    </row>
    <row r="6279" spans="1:19" ht="14.25" customHeight="1" x14ac:dyDescent="0.35">
      <c r="A6279" s="2" t="s">
        <v>6177</v>
      </c>
      <c r="B6279" s="2">
        <v>106144</v>
      </c>
      <c r="C6279" s="2" t="s">
        <v>25</v>
      </c>
      <c r="D6279" s="2" t="s">
        <v>26</v>
      </c>
      <c r="E6279" s="2">
        <v>1612.17</v>
      </c>
      <c r="F6279" s="2">
        <v>0.44</v>
      </c>
      <c r="G6279" s="2">
        <v>6</v>
      </c>
      <c r="H6279" s="3">
        <v>45103</v>
      </c>
      <c r="I6279" s="3">
        <v>45105</v>
      </c>
      <c r="J6279" s="2" t="s">
        <v>21</v>
      </c>
      <c r="K6279" s="2" t="s">
        <v>22</v>
      </c>
      <c r="L6279" s="2">
        <v>247.79</v>
      </c>
      <c r="M6279" s="2" t="s">
        <v>23</v>
      </c>
      <c r="N6279" s="11">
        <f>L6279/E6279*100</f>
        <v>15.369967187083247</v>
      </c>
      <c r="O6279" s="12" t="str">
        <f>IF(N6279&lt;10,"Low",IF(N6279&lt;20,"Med","High"))</f>
        <v>Med</v>
      </c>
      <c r="P6279" s="12">
        <f>sales*discount</f>
        <v>709.35480000000007</v>
      </c>
      <c r="Q6279" s="12">
        <f>sales-Discount_Values</f>
        <v>902.8152</v>
      </c>
      <c r="R6279" s="12">
        <f>DATEDIF(order_date,delivery_date,"D")</f>
        <v>2</v>
      </c>
      <c r="S6279" s="12"/>
    </row>
    <row r="6280" spans="1:19" ht="14.25" customHeight="1" x14ac:dyDescent="0.35">
      <c r="A6280" s="2" t="s">
        <v>10573</v>
      </c>
      <c r="B6280" s="2">
        <v>110540</v>
      </c>
      <c r="C6280" s="2" t="s">
        <v>41</v>
      </c>
      <c r="D6280" s="2" t="s">
        <v>36</v>
      </c>
      <c r="E6280" s="2">
        <v>4558.32</v>
      </c>
      <c r="F6280" s="2">
        <v>0.36</v>
      </c>
      <c r="G6280" s="2">
        <v>3</v>
      </c>
      <c r="H6280" s="3">
        <v>45240</v>
      </c>
      <c r="I6280" s="3">
        <v>45245</v>
      </c>
      <c r="J6280" s="2" t="s">
        <v>15</v>
      </c>
      <c r="K6280" s="2" t="s">
        <v>16</v>
      </c>
      <c r="L6280" s="2">
        <v>700.71</v>
      </c>
      <c r="M6280" s="2" t="s">
        <v>28</v>
      </c>
      <c r="N6280" s="11">
        <f>L6280/E6280*100</f>
        <v>15.372110777654926</v>
      </c>
      <c r="O6280" s="12" t="str">
        <f>IF(N6280&lt;10,"Low",IF(N6280&lt;20,"Med","High"))</f>
        <v>Med</v>
      </c>
      <c r="P6280" s="12">
        <f>sales*discount</f>
        <v>1640.9951999999998</v>
      </c>
      <c r="Q6280" s="12">
        <f>sales-Discount_Values</f>
        <v>2917.3247999999999</v>
      </c>
      <c r="R6280" s="12">
        <f>DATEDIF(order_date,delivery_date,"D")</f>
        <v>5</v>
      </c>
      <c r="S6280" s="12"/>
    </row>
    <row r="6281" spans="1:19" ht="14.25" customHeight="1" x14ac:dyDescent="0.35">
      <c r="A6281" s="2" t="s">
        <v>7067</v>
      </c>
      <c r="B6281" s="2">
        <v>107034</v>
      </c>
      <c r="C6281" s="2" t="s">
        <v>13</v>
      </c>
      <c r="D6281" s="2" t="s">
        <v>36</v>
      </c>
      <c r="E6281" s="2">
        <v>3720.47</v>
      </c>
      <c r="F6281" s="2">
        <v>0.34</v>
      </c>
      <c r="G6281" s="2">
        <v>2</v>
      </c>
      <c r="H6281" s="3">
        <v>45147</v>
      </c>
      <c r="I6281" s="3">
        <v>45153</v>
      </c>
      <c r="J6281" s="2" t="s">
        <v>15</v>
      </c>
      <c r="K6281" s="2" t="s">
        <v>22</v>
      </c>
      <c r="L6281" s="2">
        <v>571.98</v>
      </c>
      <c r="M6281" s="2" t="s">
        <v>34</v>
      </c>
      <c r="N6281" s="11">
        <f>L6281/E6281*100</f>
        <v>15.37386405481028</v>
      </c>
      <c r="O6281" s="12" t="str">
        <f>IF(N6281&lt;10,"Low",IF(N6281&lt;20,"Med","High"))</f>
        <v>Med</v>
      </c>
      <c r="P6281" s="12">
        <f>sales*discount</f>
        <v>1264.9598000000001</v>
      </c>
      <c r="Q6281" s="12">
        <f>sales-Discount_Values</f>
        <v>2455.5101999999997</v>
      </c>
      <c r="R6281" s="12">
        <f>DATEDIF(order_date,delivery_date,"D")</f>
        <v>6</v>
      </c>
      <c r="S6281" s="12"/>
    </row>
    <row r="6282" spans="1:19" ht="14.25" customHeight="1" x14ac:dyDescent="0.35">
      <c r="A6282" s="2" t="s">
        <v>1992</v>
      </c>
      <c r="B6282" s="2">
        <v>101959</v>
      </c>
      <c r="C6282" s="2" t="s">
        <v>13</v>
      </c>
      <c r="D6282" s="2" t="s">
        <v>20</v>
      </c>
      <c r="E6282" s="2">
        <v>1453.43</v>
      </c>
      <c r="F6282" s="2">
        <v>0.38</v>
      </c>
      <c r="G6282" s="2">
        <v>3</v>
      </c>
      <c r="H6282" s="3">
        <v>45335</v>
      </c>
      <c r="I6282" s="3">
        <v>45337</v>
      </c>
      <c r="J6282" s="2" t="s">
        <v>21</v>
      </c>
      <c r="K6282" s="2" t="s">
        <v>27</v>
      </c>
      <c r="L6282" s="2">
        <v>223.46</v>
      </c>
      <c r="M6282" s="2" t="s">
        <v>23</v>
      </c>
      <c r="N6282" s="11">
        <f>L6282/E6282*100</f>
        <v>15.374665446564334</v>
      </c>
      <c r="O6282" s="12" t="str">
        <f>IF(N6282&lt;10,"Low",IF(N6282&lt;20,"Med","High"))</f>
        <v>Med</v>
      </c>
      <c r="P6282" s="12">
        <f>sales*discount</f>
        <v>552.30340000000001</v>
      </c>
      <c r="Q6282" s="12">
        <f>sales-Discount_Values</f>
        <v>901.12660000000005</v>
      </c>
      <c r="R6282" s="12">
        <f>DATEDIF(order_date,delivery_date,"D")</f>
        <v>2</v>
      </c>
      <c r="S6282" s="12"/>
    </row>
    <row r="6283" spans="1:19" ht="14.25" customHeight="1" x14ac:dyDescent="0.35">
      <c r="A6283" s="2" t="s">
        <v>10995</v>
      </c>
      <c r="B6283" s="2">
        <v>110962</v>
      </c>
      <c r="C6283" s="2" t="s">
        <v>13</v>
      </c>
      <c r="D6283" s="2" t="s">
        <v>14</v>
      </c>
      <c r="E6283" s="2">
        <v>669.78</v>
      </c>
      <c r="F6283" s="2">
        <v>0.34</v>
      </c>
      <c r="G6283" s="2">
        <v>7</v>
      </c>
      <c r="H6283" s="3">
        <v>45113</v>
      </c>
      <c r="I6283" s="3">
        <v>45118</v>
      </c>
      <c r="J6283" s="2" t="s">
        <v>31</v>
      </c>
      <c r="K6283" s="2" t="s">
        <v>16</v>
      </c>
      <c r="L6283" s="2">
        <v>102.98</v>
      </c>
      <c r="M6283" s="2" t="s">
        <v>28</v>
      </c>
      <c r="N6283" s="11">
        <f>L6283/E6283*100</f>
        <v>15.37519782615187</v>
      </c>
      <c r="O6283" s="12" t="str">
        <f>IF(N6283&lt;10,"Low",IF(N6283&lt;20,"Med","High"))</f>
        <v>Med</v>
      </c>
      <c r="P6283" s="12">
        <f>sales*discount</f>
        <v>227.7252</v>
      </c>
      <c r="Q6283" s="12">
        <f>sales-Discount_Values</f>
        <v>442.0548</v>
      </c>
      <c r="R6283" s="12">
        <f>DATEDIF(order_date,delivery_date,"D")</f>
        <v>5</v>
      </c>
      <c r="S6283" s="12"/>
    </row>
    <row r="6284" spans="1:19" ht="14.25" customHeight="1" x14ac:dyDescent="0.35">
      <c r="A6284" s="2" t="s">
        <v>2144</v>
      </c>
      <c r="B6284" s="2">
        <v>102111</v>
      </c>
      <c r="C6284" s="2" t="s">
        <v>25</v>
      </c>
      <c r="D6284" s="2" t="s">
        <v>33</v>
      </c>
      <c r="E6284" s="2">
        <v>2990.42</v>
      </c>
      <c r="F6284" s="2">
        <v>0.18</v>
      </c>
      <c r="G6284" s="2">
        <v>9</v>
      </c>
      <c r="H6284" s="3">
        <v>45400</v>
      </c>
      <c r="I6284" s="3">
        <v>45401</v>
      </c>
      <c r="J6284" s="2" t="s">
        <v>15</v>
      </c>
      <c r="K6284" s="2" t="s">
        <v>22</v>
      </c>
      <c r="L6284" s="2">
        <v>459.83</v>
      </c>
      <c r="M6284" s="2" t="s">
        <v>48</v>
      </c>
      <c r="N6284" s="11">
        <f>L6284/E6284*100</f>
        <v>15.376769818286393</v>
      </c>
      <c r="O6284" s="12" t="str">
        <f>IF(N6284&lt;10,"Low",IF(N6284&lt;20,"Med","High"))</f>
        <v>Med</v>
      </c>
      <c r="P6284" s="12">
        <f>sales*discount</f>
        <v>538.27559999999994</v>
      </c>
      <c r="Q6284" s="12">
        <f>sales-Discount_Values</f>
        <v>2452.1444000000001</v>
      </c>
      <c r="R6284" s="12">
        <f>DATEDIF(order_date,delivery_date,"D")</f>
        <v>1</v>
      </c>
      <c r="S6284" s="12"/>
    </row>
    <row r="6285" spans="1:19" ht="14.25" customHeight="1" x14ac:dyDescent="0.35">
      <c r="A6285" s="2" t="s">
        <v>3778</v>
      </c>
      <c r="B6285" s="2">
        <v>103745</v>
      </c>
      <c r="C6285" s="2" t="s">
        <v>13</v>
      </c>
      <c r="D6285" s="2" t="s">
        <v>36</v>
      </c>
      <c r="E6285" s="2">
        <v>607.01</v>
      </c>
      <c r="F6285" s="2">
        <v>0.02</v>
      </c>
      <c r="G6285" s="2">
        <v>1</v>
      </c>
      <c r="H6285" s="3">
        <v>45293</v>
      </c>
      <c r="I6285" s="3">
        <v>45295</v>
      </c>
      <c r="J6285" s="2" t="s">
        <v>21</v>
      </c>
      <c r="K6285" s="2" t="s">
        <v>27</v>
      </c>
      <c r="L6285" s="2">
        <v>93.34</v>
      </c>
      <c r="M6285" s="2" t="s">
        <v>23</v>
      </c>
      <c r="N6285" s="11">
        <f>L6285/E6285*100</f>
        <v>15.377011910841668</v>
      </c>
      <c r="O6285" s="12" t="str">
        <f>IF(N6285&lt;10,"Low",IF(N6285&lt;20,"Med","High"))</f>
        <v>Med</v>
      </c>
      <c r="P6285" s="12">
        <f>sales*discount</f>
        <v>12.1402</v>
      </c>
      <c r="Q6285" s="12">
        <f>sales-Discount_Values</f>
        <v>594.86979999999994</v>
      </c>
      <c r="R6285" s="12">
        <f>DATEDIF(order_date,delivery_date,"D")</f>
        <v>2</v>
      </c>
      <c r="S6285" s="12"/>
    </row>
    <row r="6286" spans="1:19" ht="14.25" customHeight="1" x14ac:dyDescent="0.35">
      <c r="A6286" s="2" t="s">
        <v>3616</v>
      </c>
      <c r="B6286" s="2">
        <v>103583</v>
      </c>
      <c r="C6286" s="2" t="s">
        <v>19</v>
      </c>
      <c r="D6286" s="2" t="s">
        <v>33</v>
      </c>
      <c r="E6286" s="2">
        <v>1053.25</v>
      </c>
      <c r="F6286" s="2">
        <v>7.0000000000000007E-2</v>
      </c>
      <c r="G6286" s="2">
        <v>7</v>
      </c>
      <c r="H6286" s="3">
        <v>45258</v>
      </c>
      <c r="I6286" s="3">
        <v>45265</v>
      </c>
      <c r="J6286" s="2" t="s">
        <v>31</v>
      </c>
      <c r="K6286" s="2" t="s">
        <v>27</v>
      </c>
      <c r="L6286" s="2">
        <v>161.97</v>
      </c>
      <c r="M6286" s="2" t="s">
        <v>28</v>
      </c>
      <c r="N6286" s="11">
        <f>L6286/E6286*100</f>
        <v>15.378115357227628</v>
      </c>
      <c r="O6286" s="12" t="str">
        <f>IF(N6286&lt;10,"Low",IF(N6286&lt;20,"Med","High"))</f>
        <v>Med</v>
      </c>
      <c r="P6286" s="12">
        <f>sales*discount</f>
        <v>73.727500000000006</v>
      </c>
      <c r="Q6286" s="12">
        <f>sales-Discount_Values</f>
        <v>979.52250000000004</v>
      </c>
      <c r="R6286" s="12">
        <f>DATEDIF(order_date,delivery_date,"D")</f>
        <v>7</v>
      </c>
      <c r="S6286" s="12"/>
    </row>
    <row r="6287" spans="1:19" ht="14.25" customHeight="1" x14ac:dyDescent="0.35">
      <c r="A6287" s="2" t="s">
        <v>14607</v>
      </c>
      <c r="B6287" s="2">
        <v>114574</v>
      </c>
      <c r="C6287" s="2" t="s">
        <v>19</v>
      </c>
      <c r="D6287" s="2" t="s">
        <v>36</v>
      </c>
      <c r="E6287" s="2">
        <v>955.09</v>
      </c>
      <c r="F6287" s="2">
        <v>0.42</v>
      </c>
      <c r="G6287" s="2">
        <v>2</v>
      </c>
      <c r="H6287" s="3">
        <v>45372</v>
      </c>
      <c r="I6287" s="3">
        <v>45375</v>
      </c>
      <c r="J6287" s="2" t="s">
        <v>15</v>
      </c>
      <c r="K6287" s="2" t="s">
        <v>16</v>
      </c>
      <c r="L6287" s="2">
        <v>146.88999999999999</v>
      </c>
      <c r="M6287" s="2" t="s">
        <v>17</v>
      </c>
      <c r="N6287" s="11">
        <f>L6287/E6287*100</f>
        <v>15.379702436419601</v>
      </c>
      <c r="O6287" s="12" t="str">
        <f>IF(N6287&lt;10,"Low",IF(N6287&lt;20,"Med","High"))</f>
        <v>Med</v>
      </c>
      <c r="P6287" s="12">
        <f>sales*discount</f>
        <v>401.13779999999997</v>
      </c>
      <c r="Q6287" s="12">
        <f>sales-Discount_Values</f>
        <v>553.95220000000006</v>
      </c>
      <c r="R6287" s="12">
        <f>DATEDIF(order_date,delivery_date,"D")</f>
        <v>3</v>
      </c>
      <c r="S6287" s="12"/>
    </row>
    <row r="6288" spans="1:19" ht="14.25" customHeight="1" x14ac:dyDescent="0.35">
      <c r="A6288" s="2" t="s">
        <v>10208</v>
      </c>
      <c r="B6288" s="2">
        <v>110175</v>
      </c>
      <c r="C6288" s="2" t="s">
        <v>41</v>
      </c>
      <c r="D6288" s="2" t="s">
        <v>26</v>
      </c>
      <c r="E6288" s="2">
        <v>925.99</v>
      </c>
      <c r="F6288" s="2">
        <v>0.18</v>
      </c>
      <c r="G6288" s="2">
        <v>8</v>
      </c>
      <c r="H6288" s="3">
        <v>45368</v>
      </c>
      <c r="I6288" s="3">
        <v>45370</v>
      </c>
      <c r="J6288" s="2" t="s">
        <v>15</v>
      </c>
      <c r="K6288" s="2" t="s">
        <v>27</v>
      </c>
      <c r="L6288" s="2">
        <v>142.44</v>
      </c>
      <c r="M6288" s="2" t="s">
        <v>17</v>
      </c>
      <c r="N6288" s="11">
        <f>L6288/E6288*100</f>
        <v>15.382455534077041</v>
      </c>
      <c r="O6288" s="12" t="str">
        <f>IF(N6288&lt;10,"Low",IF(N6288&lt;20,"Med","High"))</f>
        <v>Med</v>
      </c>
      <c r="P6288" s="12">
        <f>sales*discount</f>
        <v>166.6782</v>
      </c>
      <c r="Q6288" s="12">
        <f>sales-Discount_Values</f>
        <v>759.31179999999995</v>
      </c>
      <c r="R6288" s="12">
        <f>DATEDIF(order_date,delivery_date,"D")</f>
        <v>2</v>
      </c>
      <c r="S6288" s="12"/>
    </row>
    <row r="6289" spans="1:19" ht="14.25" customHeight="1" x14ac:dyDescent="0.35">
      <c r="A6289" s="2" t="s">
        <v>4140</v>
      </c>
      <c r="B6289" s="2">
        <v>104107</v>
      </c>
      <c r="C6289" s="2" t="s">
        <v>41</v>
      </c>
      <c r="D6289" s="2" t="s">
        <v>20</v>
      </c>
      <c r="E6289" s="2">
        <v>4653.82</v>
      </c>
      <c r="F6289" s="2">
        <v>0.4</v>
      </c>
      <c r="G6289" s="2">
        <v>4</v>
      </c>
      <c r="H6289" s="3">
        <v>45351</v>
      </c>
      <c r="I6289" s="3">
        <v>45356</v>
      </c>
      <c r="J6289" s="2" t="s">
        <v>21</v>
      </c>
      <c r="K6289" s="2" t="s">
        <v>27</v>
      </c>
      <c r="L6289" s="2">
        <v>715.88</v>
      </c>
      <c r="M6289" s="2" t="s">
        <v>23</v>
      </c>
      <c r="N6289" s="11">
        <f>L6289/E6289*100</f>
        <v>15.382631902394165</v>
      </c>
      <c r="O6289" s="12" t="str">
        <f>IF(N6289&lt;10,"Low",IF(N6289&lt;20,"Med","High"))</f>
        <v>Med</v>
      </c>
      <c r="P6289" s="12">
        <f>sales*discount</f>
        <v>1861.528</v>
      </c>
      <c r="Q6289" s="12">
        <f>sales-Discount_Values</f>
        <v>2792.2919999999995</v>
      </c>
      <c r="R6289" s="12">
        <f>DATEDIF(order_date,delivery_date,"D")</f>
        <v>5</v>
      </c>
      <c r="S6289" s="12"/>
    </row>
    <row r="6290" spans="1:19" ht="14.25" customHeight="1" x14ac:dyDescent="0.35">
      <c r="A6290" s="2" t="s">
        <v>11344</v>
      </c>
      <c r="B6290" s="2">
        <v>111311</v>
      </c>
      <c r="C6290" s="2" t="s">
        <v>41</v>
      </c>
      <c r="D6290" s="2" t="s">
        <v>26</v>
      </c>
      <c r="E6290" s="2">
        <v>4965.93</v>
      </c>
      <c r="F6290" s="2">
        <v>0.04</v>
      </c>
      <c r="G6290" s="2">
        <v>6</v>
      </c>
      <c r="H6290" s="3">
        <v>45030</v>
      </c>
      <c r="I6290" s="3">
        <v>45033</v>
      </c>
      <c r="J6290" s="2" t="s">
        <v>21</v>
      </c>
      <c r="K6290" s="2" t="s">
        <v>22</v>
      </c>
      <c r="L6290" s="2">
        <v>763.94</v>
      </c>
      <c r="M6290" s="2" t="s">
        <v>23</v>
      </c>
      <c r="N6290" s="11">
        <f>L6290/E6290*100</f>
        <v>15.383624014031611</v>
      </c>
      <c r="O6290" s="12" t="str">
        <f>IF(N6290&lt;10,"Low",IF(N6290&lt;20,"Med","High"))</f>
        <v>Med</v>
      </c>
      <c r="P6290" s="12">
        <f>sales*discount</f>
        <v>198.63720000000001</v>
      </c>
      <c r="Q6290" s="12">
        <f>sales-Discount_Values</f>
        <v>4767.2928000000002</v>
      </c>
      <c r="R6290" s="12">
        <f>DATEDIF(order_date,delivery_date,"D")</f>
        <v>3</v>
      </c>
      <c r="S6290" s="12"/>
    </row>
    <row r="6291" spans="1:19" ht="14.25" customHeight="1" x14ac:dyDescent="0.35">
      <c r="A6291" s="2" t="s">
        <v>2865</v>
      </c>
      <c r="B6291" s="2">
        <v>102832</v>
      </c>
      <c r="C6291" s="2" t="s">
        <v>25</v>
      </c>
      <c r="D6291" s="2" t="s">
        <v>26</v>
      </c>
      <c r="E6291" s="2">
        <v>4943.59</v>
      </c>
      <c r="F6291" s="2">
        <v>0.33</v>
      </c>
      <c r="G6291" s="2">
        <v>5</v>
      </c>
      <c r="H6291" s="3">
        <v>45512</v>
      </c>
      <c r="I6291" s="3">
        <v>45515</v>
      </c>
      <c r="J6291" s="2" t="s">
        <v>31</v>
      </c>
      <c r="K6291" s="2" t="s">
        <v>22</v>
      </c>
      <c r="L6291" s="2">
        <v>760.67</v>
      </c>
      <c r="M6291" s="2" t="s">
        <v>23</v>
      </c>
      <c r="N6291" s="11">
        <f>L6291/E6291*100</f>
        <v>15.386996089886093</v>
      </c>
      <c r="O6291" s="12" t="str">
        <f>IF(N6291&lt;10,"Low",IF(N6291&lt;20,"Med","High"))</f>
        <v>Med</v>
      </c>
      <c r="P6291" s="12">
        <f>sales*discount</f>
        <v>1631.3847000000001</v>
      </c>
      <c r="Q6291" s="12">
        <f>sales-Discount_Values</f>
        <v>3312.2053000000001</v>
      </c>
      <c r="R6291" s="12">
        <f>DATEDIF(order_date,delivery_date,"D")</f>
        <v>3</v>
      </c>
      <c r="S6291" s="12"/>
    </row>
    <row r="6292" spans="1:19" ht="14.25" customHeight="1" x14ac:dyDescent="0.35">
      <c r="A6292" s="2" t="s">
        <v>5390</v>
      </c>
      <c r="B6292" s="2">
        <v>105357</v>
      </c>
      <c r="C6292" s="2" t="s">
        <v>41</v>
      </c>
      <c r="D6292" s="2" t="s">
        <v>36</v>
      </c>
      <c r="E6292" s="2">
        <v>3554.29</v>
      </c>
      <c r="F6292" s="2">
        <v>0.46</v>
      </c>
      <c r="G6292" s="2">
        <v>2</v>
      </c>
      <c r="H6292" s="3">
        <v>45466</v>
      </c>
      <c r="I6292" s="3">
        <v>45468</v>
      </c>
      <c r="J6292" s="2" t="s">
        <v>31</v>
      </c>
      <c r="K6292" s="2" t="s">
        <v>27</v>
      </c>
      <c r="L6292" s="2">
        <v>546.9</v>
      </c>
      <c r="M6292" s="2" t="s">
        <v>48</v>
      </c>
      <c r="N6292" s="11">
        <f>L6292/E6292*100</f>
        <v>15.387039324309496</v>
      </c>
      <c r="O6292" s="12" t="str">
        <f>IF(N6292&lt;10,"Low",IF(N6292&lt;20,"Med","High"))</f>
        <v>Med</v>
      </c>
      <c r="P6292" s="12">
        <f>sales*discount</f>
        <v>1634.9734000000001</v>
      </c>
      <c r="Q6292" s="12">
        <f>sales-Discount_Values</f>
        <v>1919.3165999999999</v>
      </c>
      <c r="R6292" s="12">
        <f>DATEDIF(order_date,delivery_date,"D")</f>
        <v>2</v>
      </c>
      <c r="S6292" s="12"/>
    </row>
    <row r="6293" spans="1:19" ht="14.25" customHeight="1" x14ac:dyDescent="0.35">
      <c r="A6293" s="2" t="s">
        <v>12771</v>
      </c>
      <c r="B6293" s="2">
        <v>112738</v>
      </c>
      <c r="C6293" s="2" t="s">
        <v>19</v>
      </c>
      <c r="D6293" s="2" t="s">
        <v>26</v>
      </c>
      <c r="E6293" s="2">
        <v>2570.81</v>
      </c>
      <c r="F6293" s="2">
        <v>0.3</v>
      </c>
      <c r="G6293" s="2">
        <v>3</v>
      </c>
      <c r="H6293" s="3">
        <v>45220</v>
      </c>
      <c r="I6293" s="3">
        <v>45222</v>
      </c>
      <c r="J6293" s="2" t="s">
        <v>21</v>
      </c>
      <c r="K6293" s="2" t="s">
        <v>22</v>
      </c>
      <c r="L6293" s="2">
        <v>395.59</v>
      </c>
      <c r="M6293" s="2" t="s">
        <v>17</v>
      </c>
      <c r="N6293" s="11">
        <f>L6293/E6293*100</f>
        <v>15.387757166029385</v>
      </c>
      <c r="O6293" s="12" t="str">
        <f>IF(N6293&lt;10,"Low",IF(N6293&lt;20,"Med","High"))</f>
        <v>Med</v>
      </c>
      <c r="P6293" s="12">
        <f>sales*discount</f>
        <v>771.24299999999994</v>
      </c>
      <c r="Q6293" s="12">
        <f>sales-Discount_Values</f>
        <v>1799.567</v>
      </c>
      <c r="R6293" s="12">
        <f>DATEDIF(order_date,delivery_date,"D")</f>
        <v>2</v>
      </c>
      <c r="S6293" s="12"/>
    </row>
    <row r="6294" spans="1:19" ht="14.25" customHeight="1" x14ac:dyDescent="0.35">
      <c r="A6294" s="2" t="s">
        <v>13604</v>
      </c>
      <c r="B6294" s="2">
        <v>113571</v>
      </c>
      <c r="C6294" s="2" t="s">
        <v>13</v>
      </c>
      <c r="D6294" s="2" t="s">
        <v>14</v>
      </c>
      <c r="E6294" s="2">
        <v>3891.96</v>
      </c>
      <c r="F6294" s="2">
        <v>0.28999999999999998</v>
      </c>
      <c r="G6294" s="2">
        <v>3</v>
      </c>
      <c r="H6294" s="3">
        <v>45098</v>
      </c>
      <c r="I6294" s="3">
        <v>45102</v>
      </c>
      <c r="J6294" s="2" t="s">
        <v>31</v>
      </c>
      <c r="K6294" s="2" t="s">
        <v>22</v>
      </c>
      <c r="L6294" s="2">
        <v>598.89</v>
      </c>
      <c r="M6294" s="2" t="s">
        <v>39</v>
      </c>
      <c r="N6294" s="11">
        <f>L6294/E6294*100</f>
        <v>15.387876545493787</v>
      </c>
      <c r="O6294" s="12" t="str">
        <f>IF(N6294&lt;10,"Low",IF(N6294&lt;20,"Med","High"))</f>
        <v>Med</v>
      </c>
      <c r="P6294" s="12">
        <f>sales*discount</f>
        <v>1128.6684</v>
      </c>
      <c r="Q6294" s="12">
        <f>sales-Discount_Values</f>
        <v>2763.2916</v>
      </c>
      <c r="R6294" s="12">
        <f>DATEDIF(order_date,delivery_date,"D")</f>
        <v>4</v>
      </c>
      <c r="S6294" s="12"/>
    </row>
    <row r="6295" spans="1:19" ht="14.25" customHeight="1" x14ac:dyDescent="0.35">
      <c r="A6295" s="2" t="s">
        <v>6729</v>
      </c>
      <c r="B6295" s="2">
        <v>106696</v>
      </c>
      <c r="C6295" s="2" t="s">
        <v>13</v>
      </c>
      <c r="D6295" s="2" t="s">
        <v>26</v>
      </c>
      <c r="E6295" s="2">
        <v>4618.29</v>
      </c>
      <c r="F6295" s="2">
        <v>0.18</v>
      </c>
      <c r="G6295" s="2">
        <v>9</v>
      </c>
      <c r="H6295" s="3">
        <v>45070</v>
      </c>
      <c r="I6295" s="3">
        <v>45071</v>
      </c>
      <c r="J6295" s="2" t="s">
        <v>31</v>
      </c>
      <c r="K6295" s="2" t="s">
        <v>22</v>
      </c>
      <c r="L6295" s="2">
        <v>710.66</v>
      </c>
      <c r="M6295" s="2" t="s">
        <v>28</v>
      </c>
      <c r="N6295" s="11">
        <f>L6295/E6295*100</f>
        <v>15.387946620935452</v>
      </c>
      <c r="O6295" s="12" t="str">
        <f>IF(N6295&lt;10,"Low",IF(N6295&lt;20,"Med","High"))</f>
        <v>Med</v>
      </c>
      <c r="P6295" s="12">
        <f>sales*discount</f>
        <v>831.29219999999998</v>
      </c>
      <c r="Q6295" s="12">
        <f>sales-Discount_Values</f>
        <v>3786.9978000000001</v>
      </c>
      <c r="R6295" s="12">
        <f>DATEDIF(order_date,delivery_date,"D")</f>
        <v>1</v>
      </c>
      <c r="S6295" s="12"/>
    </row>
    <row r="6296" spans="1:19" ht="14.25" customHeight="1" x14ac:dyDescent="0.35">
      <c r="A6296" s="2" t="s">
        <v>12892</v>
      </c>
      <c r="B6296" s="2">
        <v>112859</v>
      </c>
      <c r="C6296" s="2" t="s">
        <v>19</v>
      </c>
      <c r="D6296" s="2" t="s">
        <v>20</v>
      </c>
      <c r="E6296" s="2">
        <v>2114.1999999999998</v>
      </c>
      <c r="F6296" s="2">
        <v>0.13</v>
      </c>
      <c r="G6296" s="2">
        <v>1</v>
      </c>
      <c r="H6296" s="3">
        <v>45049</v>
      </c>
      <c r="I6296" s="3">
        <v>45053</v>
      </c>
      <c r="J6296" s="2" t="s">
        <v>15</v>
      </c>
      <c r="K6296" s="2" t="s">
        <v>22</v>
      </c>
      <c r="L6296" s="2">
        <v>325.33999999999997</v>
      </c>
      <c r="M6296" s="2" t="s">
        <v>48</v>
      </c>
      <c r="N6296" s="11">
        <f>L6296/E6296*100</f>
        <v>15.388326553779208</v>
      </c>
      <c r="O6296" s="12" t="str">
        <f>IF(N6296&lt;10,"Low",IF(N6296&lt;20,"Med","High"))</f>
        <v>Med</v>
      </c>
      <c r="P6296" s="12">
        <f>sales*discount</f>
        <v>274.846</v>
      </c>
      <c r="Q6296" s="12">
        <f>sales-Discount_Values</f>
        <v>1839.3539999999998</v>
      </c>
      <c r="R6296" s="12">
        <f>DATEDIF(order_date,delivery_date,"D")</f>
        <v>4</v>
      </c>
      <c r="S6296" s="12"/>
    </row>
    <row r="6297" spans="1:19" ht="14.25" customHeight="1" x14ac:dyDescent="0.35">
      <c r="A6297" s="2" t="s">
        <v>8345</v>
      </c>
      <c r="B6297" s="2">
        <v>108312</v>
      </c>
      <c r="C6297" s="2" t="s">
        <v>13</v>
      </c>
      <c r="D6297" s="2" t="s">
        <v>33</v>
      </c>
      <c r="E6297" s="2">
        <v>4061.62</v>
      </c>
      <c r="F6297" s="2">
        <v>0.21</v>
      </c>
      <c r="G6297" s="2">
        <v>1</v>
      </c>
      <c r="H6297" s="3">
        <v>45242</v>
      </c>
      <c r="I6297" s="3">
        <v>45246</v>
      </c>
      <c r="J6297" s="2" t="s">
        <v>15</v>
      </c>
      <c r="K6297" s="2" t="s">
        <v>22</v>
      </c>
      <c r="L6297" s="2">
        <v>625.05999999999995</v>
      </c>
      <c r="M6297" s="2" t="s">
        <v>48</v>
      </c>
      <c r="N6297" s="11">
        <f>L6297/E6297*100</f>
        <v>15.389425894101366</v>
      </c>
      <c r="O6297" s="12" t="str">
        <f>IF(N6297&lt;10,"Low",IF(N6297&lt;20,"Med","High"))</f>
        <v>Med</v>
      </c>
      <c r="P6297" s="12">
        <f>sales*discount</f>
        <v>852.94019999999989</v>
      </c>
      <c r="Q6297" s="12">
        <f>sales-Discount_Values</f>
        <v>3208.6797999999999</v>
      </c>
      <c r="R6297" s="12">
        <f>DATEDIF(order_date,delivery_date,"D")</f>
        <v>4</v>
      </c>
      <c r="S6297" s="12"/>
    </row>
    <row r="6298" spans="1:19" ht="14.25" customHeight="1" x14ac:dyDescent="0.35">
      <c r="A6298" s="2" t="s">
        <v>8115</v>
      </c>
      <c r="B6298" s="2">
        <v>108082</v>
      </c>
      <c r="C6298" s="2" t="s">
        <v>13</v>
      </c>
      <c r="D6298" s="2" t="s">
        <v>20</v>
      </c>
      <c r="E6298" s="2">
        <v>4698.42</v>
      </c>
      <c r="F6298" s="2">
        <v>0.43</v>
      </c>
      <c r="G6298" s="2">
        <v>8</v>
      </c>
      <c r="H6298" s="3">
        <v>45376</v>
      </c>
      <c r="I6298" s="3">
        <v>45382</v>
      </c>
      <c r="J6298" s="2" t="s">
        <v>21</v>
      </c>
      <c r="K6298" s="2" t="s">
        <v>22</v>
      </c>
      <c r="L6298" s="2">
        <v>723.19</v>
      </c>
      <c r="M6298" s="2" t="s">
        <v>48</v>
      </c>
      <c r="N6298" s="11">
        <f>L6298/E6298*100</f>
        <v>15.392195674290507</v>
      </c>
      <c r="O6298" s="12" t="str">
        <f>IF(N6298&lt;10,"Low",IF(N6298&lt;20,"Med","High"))</f>
        <v>Med</v>
      </c>
      <c r="P6298" s="12">
        <f>sales*discount</f>
        <v>2020.3206</v>
      </c>
      <c r="Q6298" s="12">
        <f>sales-Discount_Values</f>
        <v>2678.0994000000001</v>
      </c>
      <c r="R6298" s="12">
        <f>DATEDIF(order_date,delivery_date,"D")</f>
        <v>6</v>
      </c>
      <c r="S6298" s="12"/>
    </row>
    <row r="6299" spans="1:19" ht="14.25" customHeight="1" x14ac:dyDescent="0.35">
      <c r="A6299" s="2" t="s">
        <v>490</v>
      </c>
      <c r="B6299" s="2">
        <v>100457</v>
      </c>
      <c r="C6299" s="2" t="s">
        <v>19</v>
      </c>
      <c r="D6299" s="2" t="s">
        <v>14</v>
      </c>
      <c r="E6299" s="2">
        <v>4284.34</v>
      </c>
      <c r="F6299" s="2">
        <v>0.16</v>
      </c>
      <c r="G6299" s="2">
        <v>9</v>
      </c>
      <c r="H6299" s="3">
        <v>44963</v>
      </c>
      <c r="I6299" s="3">
        <v>44964</v>
      </c>
      <c r="J6299" s="2" t="s">
        <v>15</v>
      </c>
      <c r="K6299" s="2" t="s">
        <v>22</v>
      </c>
      <c r="L6299" s="2">
        <v>659.46</v>
      </c>
      <c r="M6299" s="2" t="s">
        <v>17</v>
      </c>
      <c r="N6299" s="11">
        <f>L6299/E6299*100</f>
        <v>15.392335809016092</v>
      </c>
      <c r="O6299" s="12" t="str">
        <f>IF(N6299&lt;10,"Low",IF(N6299&lt;20,"Med","High"))</f>
        <v>Med</v>
      </c>
      <c r="P6299" s="12">
        <f>sales*discount</f>
        <v>685.49440000000004</v>
      </c>
      <c r="Q6299" s="12">
        <f>sales-Discount_Values</f>
        <v>3598.8456000000001</v>
      </c>
      <c r="R6299" s="12">
        <f>DATEDIF(order_date,delivery_date,"D")</f>
        <v>1</v>
      </c>
      <c r="S6299" s="12"/>
    </row>
    <row r="6300" spans="1:19" ht="14.25" customHeight="1" x14ac:dyDescent="0.35">
      <c r="A6300" s="2" t="s">
        <v>10229</v>
      </c>
      <c r="B6300" s="2">
        <v>110196</v>
      </c>
      <c r="C6300" s="2" t="s">
        <v>25</v>
      </c>
      <c r="D6300" s="2" t="s">
        <v>36</v>
      </c>
      <c r="E6300" s="2">
        <v>4445.8999999999996</v>
      </c>
      <c r="F6300" s="2">
        <v>0.37</v>
      </c>
      <c r="G6300" s="2">
        <v>4</v>
      </c>
      <c r="H6300" s="3">
        <v>45107</v>
      </c>
      <c r="I6300" s="3">
        <v>45112</v>
      </c>
      <c r="J6300" s="2" t="s">
        <v>15</v>
      </c>
      <c r="K6300" s="2" t="s">
        <v>27</v>
      </c>
      <c r="L6300" s="2">
        <v>684.39</v>
      </c>
      <c r="M6300" s="2" t="s">
        <v>17</v>
      </c>
      <c r="N6300" s="11">
        <f>L6300/E6300*100</f>
        <v>15.393733552261635</v>
      </c>
      <c r="O6300" s="12" t="str">
        <f>IF(N6300&lt;10,"Low",IF(N6300&lt;20,"Med","High"))</f>
        <v>Med</v>
      </c>
      <c r="P6300" s="12">
        <f>sales*discount</f>
        <v>1644.9829999999999</v>
      </c>
      <c r="Q6300" s="12">
        <f>sales-Discount_Values</f>
        <v>2800.9169999999995</v>
      </c>
      <c r="R6300" s="12">
        <f>DATEDIF(order_date,delivery_date,"D")</f>
        <v>5</v>
      </c>
      <c r="S6300" s="12"/>
    </row>
    <row r="6301" spans="1:19" ht="14.25" customHeight="1" x14ac:dyDescent="0.35">
      <c r="A6301" s="2" t="s">
        <v>6157</v>
      </c>
      <c r="B6301" s="2">
        <v>106124</v>
      </c>
      <c r="C6301" s="2" t="s">
        <v>19</v>
      </c>
      <c r="D6301" s="2" t="s">
        <v>26</v>
      </c>
      <c r="E6301" s="2">
        <v>3890.15</v>
      </c>
      <c r="F6301" s="2">
        <v>0.05</v>
      </c>
      <c r="G6301" s="2">
        <v>3</v>
      </c>
      <c r="H6301" s="3">
        <v>45581</v>
      </c>
      <c r="I6301" s="3">
        <v>45585</v>
      </c>
      <c r="J6301" s="2" t="s">
        <v>15</v>
      </c>
      <c r="K6301" s="2" t="s">
        <v>27</v>
      </c>
      <c r="L6301" s="2">
        <v>598.87</v>
      </c>
      <c r="M6301" s="2" t="s">
        <v>23</v>
      </c>
      <c r="N6301" s="11">
        <f>L6301/E6301*100</f>
        <v>15.39452206213128</v>
      </c>
      <c r="O6301" s="12" t="str">
        <f>IF(N6301&lt;10,"Low",IF(N6301&lt;20,"Med","High"))</f>
        <v>Med</v>
      </c>
      <c r="P6301" s="12">
        <f>sales*discount</f>
        <v>194.50750000000002</v>
      </c>
      <c r="Q6301" s="12">
        <f>sales-Discount_Values</f>
        <v>3695.6424999999999</v>
      </c>
      <c r="R6301" s="12">
        <f>DATEDIF(order_date,delivery_date,"D")</f>
        <v>4</v>
      </c>
      <c r="S6301" s="12"/>
    </row>
    <row r="6302" spans="1:19" ht="14.25" customHeight="1" x14ac:dyDescent="0.35">
      <c r="A6302" s="2" t="s">
        <v>7682</v>
      </c>
      <c r="B6302" s="2">
        <v>107649</v>
      </c>
      <c r="C6302" s="2" t="s">
        <v>25</v>
      </c>
      <c r="D6302" s="2" t="s">
        <v>14</v>
      </c>
      <c r="E6302" s="2">
        <v>3955.05</v>
      </c>
      <c r="F6302" s="2">
        <v>0.01</v>
      </c>
      <c r="G6302" s="2">
        <v>4</v>
      </c>
      <c r="H6302" s="3">
        <v>45157</v>
      </c>
      <c r="I6302" s="3">
        <v>45158</v>
      </c>
      <c r="J6302" s="2" t="s">
        <v>31</v>
      </c>
      <c r="K6302" s="2" t="s">
        <v>22</v>
      </c>
      <c r="L6302" s="2">
        <v>608.95000000000005</v>
      </c>
      <c r="M6302" s="2" t="s">
        <v>34</v>
      </c>
      <c r="N6302" s="11">
        <f>L6302/E6302*100</f>
        <v>15.396771216545934</v>
      </c>
      <c r="O6302" s="12" t="str">
        <f>IF(N6302&lt;10,"Low",IF(N6302&lt;20,"Med","High"))</f>
        <v>Med</v>
      </c>
      <c r="P6302" s="12">
        <f>sales*discount</f>
        <v>39.5505</v>
      </c>
      <c r="Q6302" s="12">
        <f>sales-Discount_Values</f>
        <v>3915.4995000000004</v>
      </c>
      <c r="R6302" s="12">
        <f>DATEDIF(order_date,delivery_date,"D")</f>
        <v>1</v>
      </c>
      <c r="S6302" s="12"/>
    </row>
    <row r="6303" spans="1:19" ht="14.25" customHeight="1" x14ac:dyDescent="0.35">
      <c r="A6303" s="2" t="s">
        <v>14837</v>
      </c>
      <c r="B6303" s="2">
        <v>114804</v>
      </c>
      <c r="C6303" s="2" t="s">
        <v>13</v>
      </c>
      <c r="D6303" s="2" t="s">
        <v>14</v>
      </c>
      <c r="E6303" s="2">
        <v>1017.84</v>
      </c>
      <c r="F6303" s="2">
        <v>0.43</v>
      </c>
      <c r="G6303" s="2">
        <v>1</v>
      </c>
      <c r="H6303" s="3">
        <v>45156</v>
      </c>
      <c r="I6303" s="3">
        <v>45163</v>
      </c>
      <c r="J6303" s="2" t="s">
        <v>21</v>
      </c>
      <c r="K6303" s="2" t="s">
        <v>16</v>
      </c>
      <c r="L6303" s="2">
        <v>156.72</v>
      </c>
      <c r="M6303" s="2" t="s">
        <v>48</v>
      </c>
      <c r="N6303" s="11">
        <f>L6303/E6303*100</f>
        <v>15.397311954727657</v>
      </c>
      <c r="O6303" s="12" t="str">
        <f>IF(N6303&lt;10,"Low",IF(N6303&lt;20,"Med","High"))</f>
        <v>Med</v>
      </c>
      <c r="P6303" s="12">
        <f>sales*discount</f>
        <v>437.6712</v>
      </c>
      <c r="Q6303" s="12">
        <f>sales-Discount_Values</f>
        <v>580.16880000000003</v>
      </c>
      <c r="R6303" s="12">
        <f>DATEDIF(order_date,delivery_date,"D")</f>
        <v>7</v>
      </c>
      <c r="S6303" s="12"/>
    </row>
    <row r="6304" spans="1:19" ht="14.25" customHeight="1" x14ac:dyDescent="0.35">
      <c r="A6304" s="2" t="s">
        <v>5382</v>
      </c>
      <c r="B6304" s="2">
        <v>105349</v>
      </c>
      <c r="C6304" s="2" t="s">
        <v>25</v>
      </c>
      <c r="D6304" s="2" t="s">
        <v>36</v>
      </c>
      <c r="E6304" s="2">
        <v>4417.96</v>
      </c>
      <c r="F6304" s="2">
        <v>0.11</v>
      </c>
      <c r="G6304" s="2">
        <v>1</v>
      </c>
      <c r="H6304" s="3">
        <v>45107</v>
      </c>
      <c r="I6304" s="3">
        <v>45109</v>
      </c>
      <c r="J6304" s="2" t="s">
        <v>21</v>
      </c>
      <c r="K6304" s="2" t="s">
        <v>27</v>
      </c>
      <c r="L6304" s="2">
        <v>680.27</v>
      </c>
      <c r="M6304" s="2" t="s">
        <v>48</v>
      </c>
      <c r="N6304" s="11">
        <f>L6304/E6304*100</f>
        <v>15.397830672980289</v>
      </c>
      <c r="O6304" s="12" t="str">
        <f>IF(N6304&lt;10,"Low",IF(N6304&lt;20,"Med","High"))</f>
        <v>Med</v>
      </c>
      <c r="P6304" s="12">
        <f>sales*discount</f>
        <v>485.97559999999999</v>
      </c>
      <c r="Q6304" s="12">
        <f>sales-Discount_Values</f>
        <v>3931.9844000000003</v>
      </c>
      <c r="R6304" s="12">
        <f>DATEDIF(order_date,delivery_date,"D")</f>
        <v>2</v>
      </c>
      <c r="S6304" s="12"/>
    </row>
    <row r="6305" spans="1:19" ht="14.25" customHeight="1" x14ac:dyDescent="0.35">
      <c r="A6305" s="2" t="s">
        <v>3809</v>
      </c>
      <c r="B6305" s="2">
        <v>103776</v>
      </c>
      <c r="C6305" s="2" t="s">
        <v>25</v>
      </c>
      <c r="D6305" s="2" t="s">
        <v>36</v>
      </c>
      <c r="E6305" s="2">
        <v>2670.51</v>
      </c>
      <c r="F6305" s="2">
        <v>0.1</v>
      </c>
      <c r="G6305" s="2">
        <v>1</v>
      </c>
      <c r="H6305" s="3">
        <v>45293</v>
      </c>
      <c r="I6305" s="3">
        <v>45300</v>
      </c>
      <c r="J6305" s="2" t="s">
        <v>15</v>
      </c>
      <c r="K6305" s="2" t="s">
        <v>27</v>
      </c>
      <c r="L6305" s="2">
        <v>411.23</v>
      </c>
      <c r="M6305" s="2" t="s">
        <v>39</v>
      </c>
      <c r="N6305" s="11">
        <f>L6305/E6305*100</f>
        <v>15.398931290277886</v>
      </c>
      <c r="O6305" s="12" t="str">
        <f>IF(N6305&lt;10,"Low",IF(N6305&lt;20,"Med","High"))</f>
        <v>Med</v>
      </c>
      <c r="P6305" s="12">
        <f>sales*discount</f>
        <v>267.05100000000004</v>
      </c>
      <c r="Q6305" s="12">
        <f>sales-Discount_Values</f>
        <v>2403.4590000000003</v>
      </c>
      <c r="R6305" s="12">
        <f>DATEDIF(order_date,delivery_date,"D")</f>
        <v>7</v>
      </c>
      <c r="S6305" s="12"/>
    </row>
    <row r="6306" spans="1:19" ht="14.25" customHeight="1" x14ac:dyDescent="0.35">
      <c r="A6306" s="2" t="s">
        <v>1545</v>
      </c>
      <c r="B6306" s="2">
        <v>101512</v>
      </c>
      <c r="C6306" s="2" t="s">
        <v>25</v>
      </c>
      <c r="D6306" s="2" t="s">
        <v>14</v>
      </c>
      <c r="E6306" s="2">
        <v>4452.2299999999996</v>
      </c>
      <c r="F6306" s="2">
        <v>0.23</v>
      </c>
      <c r="G6306" s="2">
        <v>4</v>
      </c>
      <c r="H6306" s="3">
        <v>45545</v>
      </c>
      <c r="I6306" s="3">
        <v>45549</v>
      </c>
      <c r="J6306" s="2" t="s">
        <v>31</v>
      </c>
      <c r="K6306" s="2" t="s">
        <v>27</v>
      </c>
      <c r="L6306" s="2">
        <v>685.62</v>
      </c>
      <c r="M6306" s="2" t="s">
        <v>39</v>
      </c>
      <c r="N6306" s="11">
        <f>L6306/E6306*100</f>
        <v>15.399473971470478</v>
      </c>
      <c r="O6306" s="12" t="str">
        <f>IF(N6306&lt;10,"Low",IF(N6306&lt;20,"Med","High"))</f>
        <v>Med</v>
      </c>
      <c r="P6306" s="12">
        <f>sales*discount</f>
        <v>1024.0128999999999</v>
      </c>
      <c r="Q6306" s="12">
        <f>sales-Discount_Values</f>
        <v>3428.2170999999998</v>
      </c>
      <c r="R6306" s="12">
        <f>DATEDIF(order_date,delivery_date,"D")</f>
        <v>4</v>
      </c>
      <c r="S6306" s="12"/>
    </row>
    <row r="6307" spans="1:19" ht="14.25" customHeight="1" x14ac:dyDescent="0.35">
      <c r="A6307" s="2" t="s">
        <v>6820</v>
      </c>
      <c r="B6307" s="2">
        <v>106787</v>
      </c>
      <c r="C6307" s="2" t="s">
        <v>13</v>
      </c>
      <c r="D6307" s="2" t="s">
        <v>33</v>
      </c>
      <c r="E6307" s="2">
        <v>717.47</v>
      </c>
      <c r="F6307" s="2">
        <v>0.06</v>
      </c>
      <c r="G6307" s="2">
        <v>6</v>
      </c>
      <c r="H6307" s="3">
        <v>44996</v>
      </c>
      <c r="I6307" s="3">
        <v>44999</v>
      </c>
      <c r="J6307" s="2" t="s">
        <v>21</v>
      </c>
      <c r="K6307" s="2" t="s">
        <v>16</v>
      </c>
      <c r="L6307" s="2">
        <v>110.49</v>
      </c>
      <c r="M6307" s="2" t="s">
        <v>34</v>
      </c>
      <c r="N6307" s="11">
        <f>L6307/E6307*100</f>
        <v>15.399947036113007</v>
      </c>
      <c r="O6307" s="12" t="str">
        <f>IF(N6307&lt;10,"Low",IF(N6307&lt;20,"Med","High"))</f>
        <v>Med</v>
      </c>
      <c r="P6307" s="12">
        <f>sales*discount</f>
        <v>43.048200000000001</v>
      </c>
      <c r="Q6307" s="12">
        <f>sales-Discount_Values</f>
        <v>674.42180000000008</v>
      </c>
      <c r="R6307" s="12">
        <f>DATEDIF(order_date,delivery_date,"D")</f>
        <v>3</v>
      </c>
      <c r="S6307" s="12"/>
    </row>
    <row r="6308" spans="1:19" ht="14.25" customHeight="1" x14ac:dyDescent="0.35">
      <c r="A6308" s="2" t="s">
        <v>9792</v>
      </c>
      <c r="B6308" s="2">
        <v>109759</v>
      </c>
      <c r="C6308" s="2" t="s">
        <v>19</v>
      </c>
      <c r="D6308" s="2" t="s">
        <v>20</v>
      </c>
      <c r="E6308" s="2">
        <v>1423.56</v>
      </c>
      <c r="F6308" s="2">
        <v>0.31</v>
      </c>
      <c r="G6308" s="2">
        <v>6</v>
      </c>
      <c r="H6308" s="3">
        <v>44929</v>
      </c>
      <c r="I6308" s="3">
        <v>44931</v>
      </c>
      <c r="J6308" s="2" t="s">
        <v>21</v>
      </c>
      <c r="K6308" s="2" t="s">
        <v>16</v>
      </c>
      <c r="L6308" s="2">
        <v>219.23</v>
      </c>
      <c r="M6308" s="2" t="s">
        <v>28</v>
      </c>
      <c r="N6308" s="11">
        <f>L6308/E6308*100</f>
        <v>15.400123633707045</v>
      </c>
      <c r="O6308" s="12" t="str">
        <f>IF(N6308&lt;10,"Low",IF(N6308&lt;20,"Med","High"))</f>
        <v>Med</v>
      </c>
      <c r="P6308" s="12">
        <f>sales*discount</f>
        <v>441.30359999999996</v>
      </c>
      <c r="Q6308" s="12">
        <f>sales-Discount_Values</f>
        <v>982.25639999999999</v>
      </c>
      <c r="R6308" s="12">
        <f>DATEDIF(order_date,delivery_date,"D")</f>
        <v>2</v>
      </c>
      <c r="S6308" s="12"/>
    </row>
    <row r="6309" spans="1:19" ht="14.25" customHeight="1" x14ac:dyDescent="0.35">
      <c r="A6309" s="2" t="s">
        <v>2009</v>
      </c>
      <c r="B6309" s="2">
        <v>101976</v>
      </c>
      <c r="C6309" s="2" t="s">
        <v>13</v>
      </c>
      <c r="D6309" s="2" t="s">
        <v>36</v>
      </c>
      <c r="E6309" s="2">
        <v>2567.39</v>
      </c>
      <c r="F6309" s="2">
        <v>0.45</v>
      </c>
      <c r="G6309" s="2">
        <v>8</v>
      </c>
      <c r="H6309" s="3">
        <v>44996</v>
      </c>
      <c r="I6309" s="3">
        <v>45001</v>
      </c>
      <c r="J6309" s="2" t="s">
        <v>31</v>
      </c>
      <c r="K6309" s="2" t="s">
        <v>27</v>
      </c>
      <c r="L6309" s="2">
        <v>395.39</v>
      </c>
      <c r="M6309" s="2" t="s">
        <v>39</v>
      </c>
      <c r="N6309" s="11">
        <f>L6309/E6309*100</f>
        <v>15.400465063741779</v>
      </c>
      <c r="O6309" s="12" t="str">
        <f>IF(N6309&lt;10,"Low",IF(N6309&lt;20,"Med","High"))</f>
        <v>Med</v>
      </c>
      <c r="P6309" s="12">
        <f>sales*discount</f>
        <v>1155.3254999999999</v>
      </c>
      <c r="Q6309" s="12">
        <f>sales-Discount_Values</f>
        <v>1412.0645</v>
      </c>
      <c r="R6309" s="12">
        <f>DATEDIF(order_date,delivery_date,"D")</f>
        <v>5</v>
      </c>
      <c r="S6309" s="12"/>
    </row>
    <row r="6310" spans="1:19" ht="14.25" customHeight="1" x14ac:dyDescent="0.35">
      <c r="A6310" s="2" t="s">
        <v>1982</v>
      </c>
      <c r="B6310" s="2">
        <v>101949</v>
      </c>
      <c r="C6310" s="2" t="s">
        <v>13</v>
      </c>
      <c r="D6310" s="2" t="s">
        <v>26</v>
      </c>
      <c r="E6310" s="2">
        <v>2877.09</v>
      </c>
      <c r="F6310" s="2">
        <v>0.42</v>
      </c>
      <c r="G6310" s="2">
        <v>7</v>
      </c>
      <c r="H6310" s="3">
        <v>45053</v>
      </c>
      <c r="I6310" s="3">
        <v>45057</v>
      </c>
      <c r="J6310" s="2" t="s">
        <v>21</v>
      </c>
      <c r="K6310" s="2" t="s">
        <v>16</v>
      </c>
      <c r="L6310" s="2">
        <v>443.1</v>
      </c>
      <c r="M6310" s="2" t="s">
        <v>48</v>
      </c>
      <c r="N6310" s="11">
        <f>L6310/E6310*100</f>
        <v>15.400978071593171</v>
      </c>
      <c r="O6310" s="12" t="str">
        <f>IF(N6310&lt;10,"Low",IF(N6310&lt;20,"Med","High"))</f>
        <v>Med</v>
      </c>
      <c r="P6310" s="12">
        <f>sales*discount</f>
        <v>1208.3778</v>
      </c>
      <c r="Q6310" s="12">
        <f>sales-Discount_Values</f>
        <v>1668.7122000000002</v>
      </c>
      <c r="R6310" s="12">
        <f>DATEDIF(order_date,delivery_date,"D")</f>
        <v>4</v>
      </c>
      <c r="S6310" s="12"/>
    </row>
    <row r="6311" spans="1:19" ht="14.25" customHeight="1" x14ac:dyDescent="0.35">
      <c r="A6311" s="2" t="s">
        <v>936</v>
      </c>
      <c r="B6311" s="2">
        <v>100903</v>
      </c>
      <c r="C6311" s="2" t="s">
        <v>13</v>
      </c>
      <c r="D6311" s="2" t="s">
        <v>14</v>
      </c>
      <c r="E6311" s="2">
        <v>873.45</v>
      </c>
      <c r="F6311" s="2">
        <v>0.08</v>
      </c>
      <c r="G6311" s="2">
        <v>7</v>
      </c>
      <c r="H6311" s="3">
        <v>45614</v>
      </c>
      <c r="I6311" s="3">
        <v>45619</v>
      </c>
      <c r="J6311" s="2" t="s">
        <v>21</v>
      </c>
      <c r="K6311" s="2" t="s">
        <v>22</v>
      </c>
      <c r="L6311" s="2">
        <v>134.53</v>
      </c>
      <c r="M6311" s="2" t="s">
        <v>34</v>
      </c>
      <c r="N6311" s="11">
        <f>L6311/E6311*100</f>
        <v>15.402140935371229</v>
      </c>
      <c r="O6311" s="12" t="str">
        <f>IF(N6311&lt;10,"Low",IF(N6311&lt;20,"Med","High"))</f>
        <v>Med</v>
      </c>
      <c r="P6311" s="12">
        <f>sales*discount</f>
        <v>69.876000000000005</v>
      </c>
      <c r="Q6311" s="12">
        <f>sales-Discount_Values</f>
        <v>803.57400000000007</v>
      </c>
      <c r="R6311" s="12">
        <f>DATEDIF(order_date,delivery_date,"D")</f>
        <v>5</v>
      </c>
      <c r="S6311" s="12"/>
    </row>
    <row r="6312" spans="1:19" ht="14.25" customHeight="1" x14ac:dyDescent="0.35">
      <c r="A6312" s="2" t="s">
        <v>11145</v>
      </c>
      <c r="B6312" s="2">
        <v>111112</v>
      </c>
      <c r="C6312" s="2" t="s">
        <v>13</v>
      </c>
      <c r="D6312" s="2" t="s">
        <v>26</v>
      </c>
      <c r="E6312" s="2">
        <v>892.52</v>
      </c>
      <c r="F6312" s="2">
        <v>0.39</v>
      </c>
      <c r="G6312" s="2">
        <v>2</v>
      </c>
      <c r="H6312" s="3">
        <v>45554</v>
      </c>
      <c r="I6312" s="3">
        <v>45555</v>
      </c>
      <c r="J6312" s="2" t="s">
        <v>31</v>
      </c>
      <c r="K6312" s="2" t="s">
        <v>22</v>
      </c>
      <c r="L6312" s="2">
        <v>137.49</v>
      </c>
      <c r="M6312" s="2" t="s">
        <v>23</v>
      </c>
      <c r="N6312" s="11">
        <f>L6312/E6312*100</f>
        <v>15.404696813516786</v>
      </c>
      <c r="O6312" s="12" t="str">
        <f>IF(N6312&lt;10,"Low",IF(N6312&lt;20,"Med","High"))</f>
        <v>Med</v>
      </c>
      <c r="P6312" s="12">
        <f>sales*discount</f>
        <v>348.08280000000002</v>
      </c>
      <c r="Q6312" s="12">
        <f>sales-Discount_Values</f>
        <v>544.43719999999996</v>
      </c>
      <c r="R6312" s="12">
        <f>DATEDIF(order_date,delivery_date,"D")</f>
        <v>1</v>
      </c>
      <c r="S6312" s="12"/>
    </row>
    <row r="6313" spans="1:19" ht="14.25" customHeight="1" x14ac:dyDescent="0.35">
      <c r="A6313" s="2" t="s">
        <v>11540</v>
      </c>
      <c r="B6313" s="2">
        <v>111507</v>
      </c>
      <c r="C6313" s="2" t="s">
        <v>13</v>
      </c>
      <c r="D6313" s="2" t="s">
        <v>26</v>
      </c>
      <c r="E6313" s="2">
        <v>312.81</v>
      </c>
      <c r="F6313" s="2">
        <v>0.45</v>
      </c>
      <c r="G6313" s="2">
        <v>9</v>
      </c>
      <c r="H6313" s="3">
        <v>45325</v>
      </c>
      <c r="I6313" s="3">
        <v>45330</v>
      </c>
      <c r="J6313" s="2" t="s">
        <v>15</v>
      </c>
      <c r="K6313" s="2" t="s">
        <v>27</v>
      </c>
      <c r="L6313" s="2">
        <v>48.19</v>
      </c>
      <c r="M6313" s="2" t="s">
        <v>39</v>
      </c>
      <c r="N6313" s="11">
        <f>L6313/E6313*100</f>
        <v>15.405517726415397</v>
      </c>
      <c r="O6313" s="12" t="str">
        <f>IF(N6313&lt;10,"Low",IF(N6313&lt;20,"Med","High"))</f>
        <v>Med</v>
      </c>
      <c r="P6313" s="12">
        <f>sales*discount</f>
        <v>140.7645</v>
      </c>
      <c r="Q6313" s="12">
        <f>sales-Discount_Values</f>
        <v>172.0455</v>
      </c>
      <c r="R6313" s="12">
        <f>DATEDIF(order_date,delivery_date,"D")</f>
        <v>5</v>
      </c>
      <c r="S6313" s="12"/>
    </row>
    <row r="6314" spans="1:19" ht="14.25" customHeight="1" x14ac:dyDescent="0.35">
      <c r="A6314" s="2" t="s">
        <v>3472</v>
      </c>
      <c r="B6314" s="2">
        <v>103439</v>
      </c>
      <c r="C6314" s="2" t="s">
        <v>25</v>
      </c>
      <c r="D6314" s="2" t="s">
        <v>20</v>
      </c>
      <c r="E6314" s="2">
        <v>4728.4399999999996</v>
      </c>
      <c r="F6314" s="2">
        <v>0.28000000000000003</v>
      </c>
      <c r="G6314" s="2">
        <v>7</v>
      </c>
      <c r="H6314" s="3">
        <v>45415</v>
      </c>
      <c r="I6314" s="3">
        <v>45418</v>
      </c>
      <c r="J6314" s="2" t="s">
        <v>31</v>
      </c>
      <c r="K6314" s="2" t="s">
        <v>16</v>
      </c>
      <c r="L6314" s="2">
        <v>728.48</v>
      </c>
      <c r="M6314" s="2" t="s">
        <v>39</v>
      </c>
      <c r="N6314" s="11">
        <f>L6314/E6314*100</f>
        <v>15.406349662890934</v>
      </c>
      <c r="O6314" s="12" t="str">
        <f>IF(N6314&lt;10,"Low",IF(N6314&lt;20,"Med","High"))</f>
        <v>Med</v>
      </c>
      <c r="P6314" s="12">
        <f>sales*discount</f>
        <v>1323.9631999999999</v>
      </c>
      <c r="Q6314" s="12">
        <f>sales-Discount_Values</f>
        <v>3404.4767999999995</v>
      </c>
      <c r="R6314" s="12">
        <f>DATEDIF(order_date,delivery_date,"D")</f>
        <v>3</v>
      </c>
      <c r="S6314" s="12"/>
    </row>
    <row r="6315" spans="1:19" ht="14.25" customHeight="1" x14ac:dyDescent="0.35">
      <c r="A6315" s="2" t="s">
        <v>13494</v>
      </c>
      <c r="B6315" s="2">
        <v>113461</v>
      </c>
      <c r="C6315" s="2" t="s">
        <v>19</v>
      </c>
      <c r="D6315" s="2" t="s">
        <v>36</v>
      </c>
      <c r="E6315" s="2">
        <v>2208.38</v>
      </c>
      <c r="F6315" s="2">
        <v>0.5</v>
      </c>
      <c r="G6315" s="2">
        <v>9</v>
      </c>
      <c r="H6315" s="3">
        <v>45297</v>
      </c>
      <c r="I6315" s="3">
        <v>45302</v>
      </c>
      <c r="J6315" s="2" t="s">
        <v>31</v>
      </c>
      <c r="K6315" s="2" t="s">
        <v>16</v>
      </c>
      <c r="L6315" s="2">
        <v>340.28</v>
      </c>
      <c r="M6315" s="2" t="s">
        <v>17</v>
      </c>
      <c r="N6315" s="11">
        <f>L6315/E6315*100</f>
        <v>15.408580045100932</v>
      </c>
      <c r="O6315" s="12" t="str">
        <f>IF(N6315&lt;10,"Low",IF(N6315&lt;20,"Med","High"))</f>
        <v>Med</v>
      </c>
      <c r="P6315" s="12">
        <f>sales*discount</f>
        <v>1104.19</v>
      </c>
      <c r="Q6315" s="12">
        <f>sales-Discount_Values</f>
        <v>1104.19</v>
      </c>
      <c r="R6315" s="12">
        <f>DATEDIF(order_date,delivery_date,"D")</f>
        <v>5</v>
      </c>
      <c r="S6315" s="12"/>
    </row>
    <row r="6316" spans="1:19" ht="14.25" customHeight="1" x14ac:dyDescent="0.35">
      <c r="A6316" s="2" t="s">
        <v>10310</v>
      </c>
      <c r="B6316" s="2">
        <v>110277</v>
      </c>
      <c r="C6316" s="2" t="s">
        <v>13</v>
      </c>
      <c r="D6316" s="2" t="s">
        <v>36</v>
      </c>
      <c r="E6316" s="2">
        <v>4738.6000000000004</v>
      </c>
      <c r="F6316" s="2">
        <v>0.3</v>
      </c>
      <c r="G6316" s="2">
        <v>3</v>
      </c>
      <c r="H6316" s="3">
        <v>45612</v>
      </c>
      <c r="I6316" s="3">
        <v>45615</v>
      </c>
      <c r="J6316" s="2" t="s">
        <v>31</v>
      </c>
      <c r="K6316" s="2" t="s">
        <v>27</v>
      </c>
      <c r="L6316" s="2">
        <v>730.16</v>
      </c>
      <c r="M6316" s="2" t="s">
        <v>23</v>
      </c>
      <c r="N6316" s="11">
        <f>L6316/E6316*100</f>
        <v>15.408770522939264</v>
      </c>
      <c r="O6316" s="12" t="str">
        <f>IF(N6316&lt;10,"Low",IF(N6316&lt;20,"Med","High"))</f>
        <v>Med</v>
      </c>
      <c r="P6316" s="12">
        <f>sales*discount</f>
        <v>1421.5800000000002</v>
      </c>
      <c r="Q6316" s="12">
        <f>sales-Discount_Values</f>
        <v>3317.0200000000004</v>
      </c>
      <c r="R6316" s="12">
        <f>DATEDIF(order_date,delivery_date,"D")</f>
        <v>3</v>
      </c>
      <c r="S6316" s="12"/>
    </row>
    <row r="6317" spans="1:19" ht="14.25" customHeight="1" x14ac:dyDescent="0.35">
      <c r="A6317" s="2" t="s">
        <v>4568</v>
      </c>
      <c r="B6317" s="2">
        <v>104535</v>
      </c>
      <c r="C6317" s="2" t="s">
        <v>13</v>
      </c>
      <c r="D6317" s="2" t="s">
        <v>20</v>
      </c>
      <c r="E6317" s="2">
        <v>4482.3999999999996</v>
      </c>
      <c r="F6317" s="2">
        <v>0.48</v>
      </c>
      <c r="G6317" s="2">
        <v>3</v>
      </c>
      <c r="H6317" s="3">
        <v>45632</v>
      </c>
      <c r="I6317" s="3">
        <v>45635</v>
      </c>
      <c r="J6317" s="2" t="s">
        <v>31</v>
      </c>
      <c r="K6317" s="2" t="s">
        <v>27</v>
      </c>
      <c r="L6317" s="2">
        <v>690.7</v>
      </c>
      <c r="M6317" s="2" t="s">
        <v>34</v>
      </c>
      <c r="N6317" s="11">
        <f>L6317/E6317*100</f>
        <v>15.409155809387832</v>
      </c>
      <c r="O6317" s="12" t="str">
        <f>IF(N6317&lt;10,"Low",IF(N6317&lt;20,"Med","High"))</f>
        <v>Med</v>
      </c>
      <c r="P6317" s="12">
        <f>sales*discount</f>
        <v>2151.5519999999997</v>
      </c>
      <c r="Q6317" s="12">
        <f>sales-Discount_Values</f>
        <v>2330.848</v>
      </c>
      <c r="R6317" s="12">
        <f>DATEDIF(order_date,delivery_date,"D")</f>
        <v>3</v>
      </c>
      <c r="S6317" s="12"/>
    </row>
    <row r="6318" spans="1:19" ht="14.25" customHeight="1" x14ac:dyDescent="0.35">
      <c r="A6318" s="2" t="s">
        <v>11389</v>
      </c>
      <c r="B6318" s="2">
        <v>111356</v>
      </c>
      <c r="C6318" s="2" t="s">
        <v>41</v>
      </c>
      <c r="D6318" s="2" t="s">
        <v>26</v>
      </c>
      <c r="E6318" s="2">
        <v>4121.08</v>
      </c>
      <c r="F6318" s="2">
        <v>0.41</v>
      </c>
      <c r="G6318" s="2">
        <v>1</v>
      </c>
      <c r="H6318" s="3">
        <v>45366</v>
      </c>
      <c r="I6318" s="3">
        <v>45368</v>
      </c>
      <c r="J6318" s="2" t="s">
        <v>15</v>
      </c>
      <c r="K6318" s="2" t="s">
        <v>22</v>
      </c>
      <c r="L6318" s="2">
        <v>635.05999999999995</v>
      </c>
      <c r="M6318" s="2" t="s">
        <v>48</v>
      </c>
      <c r="N6318" s="11">
        <f>L6318/E6318*100</f>
        <v>15.41003814534054</v>
      </c>
      <c r="O6318" s="12" t="str">
        <f>IF(N6318&lt;10,"Low",IF(N6318&lt;20,"Med","High"))</f>
        <v>Med</v>
      </c>
      <c r="P6318" s="12">
        <f>sales*discount</f>
        <v>1689.6427999999999</v>
      </c>
      <c r="Q6318" s="12">
        <f>sales-Discount_Values</f>
        <v>2431.4372000000003</v>
      </c>
      <c r="R6318" s="12">
        <f>DATEDIF(order_date,delivery_date,"D")</f>
        <v>2</v>
      </c>
      <c r="S6318" s="12"/>
    </row>
    <row r="6319" spans="1:19" ht="14.25" customHeight="1" x14ac:dyDescent="0.35">
      <c r="A6319" s="2" t="s">
        <v>8451</v>
      </c>
      <c r="B6319" s="2">
        <v>108418</v>
      </c>
      <c r="C6319" s="2" t="s">
        <v>13</v>
      </c>
      <c r="D6319" s="2" t="s">
        <v>33</v>
      </c>
      <c r="E6319" s="2">
        <v>1629.72</v>
      </c>
      <c r="F6319" s="2">
        <v>0.46</v>
      </c>
      <c r="G6319" s="2">
        <v>3</v>
      </c>
      <c r="H6319" s="3">
        <v>45110</v>
      </c>
      <c r="I6319" s="3">
        <v>45112</v>
      </c>
      <c r="J6319" s="2" t="s">
        <v>31</v>
      </c>
      <c r="K6319" s="2" t="s">
        <v>16</v>
      </c>
      <c r="L6319" s="2">
        <v>251.15</v>
      </c>
      <c r="M6319" s="2" t="s">
        <v>23</v>
      </c>
      <c r="N6319" s="11">
        <f>L6319/E6319*100</f>
        <v>15.410622683651178</v>
      </c>
      <c r="O6319" s="12" t="str">
        <f>IF(N6319&lt;10,"Low",IF(N6319&lt;20,"Med","High"))</f>
        <v>Med</v>
      </c>
      <c r="P6319" s="12">
        <f>sales*discount</f>
        <v>749.6712</v>
      </c>
      <c r="Q6319" s="12">
        <f>sales-Discount_Values</f>
        <v>880.04880000000003</v>
      </c>
      <c r="R6319" s="12">
        <f>DATEDIF(order_date,delivery_date,"D")</f>
        <v>2</v>
      </c>
      <c r="S6319" s="12"/>
    </row>
    <row r="6320" spans="1:19" ht="14.25" customHeight="1" x14ac:dyDescent="0.35">
      <c r="A6320" s="2" t="s">
        <v>2785</v>
      </c>
      <c r="B6320" s="2">
        <v>102752</v>
      </c>
      <c r="C6320" s="2" t="s">
        <v>13</v>
      </c>
      <c r="D6320" s="2" t="s">
        <v>33</v>
      </c>
      <c r="E6320" s="2">
        <v>3400.92</v>
      </c>
      <c r="F6320" s="2">
        <v>0.34</v>
      </c>
      <c r="G6320" s="2">
        <v>7</v>
      </c>
      <c r="H6320" s="3">
        <v>45655</v>
      </c>
      <c r="I6320" s="3">
        <v>45657</v>
      </c>
      <c r="J6320" s="2" t="s">
        <v>15</v>
      </c>
      <c r="K6320" s="2" t="s">
        <v>27</v>
      </c>
      <c r="L6320" s="2">
        <v>524.21</v>
      </c>
      <c r="M6320" s="2" t="s">
        <v>28</v>
      </c>
      <c r="N6320" s="11">
        <f>L6320/E6320*100</f>
        <v>15.413770391541112</v>
      </c>
      <c r="O6320" s="12" t="str">
        <f>IF(N6320&lt;10,"Low",IF(N6320&lt;20,"Med","High"))</f>
        <v>Med</v>
      </c>
      <c r="P6320" s="12">
        <f>sales*discount</f>
        <v>1156.3128000000002</v>
      </c>
      <c r="Q6320" s="12">
        <f>sales-Discount_Values</f>
        <v>2244.6071999999999</v>
      </c>
      <c r="R6320" s="12">
        <f>DATEDIF(order_date,delivery_date,"D")</f>
        <v>2</v>
      </c>
      <c r="S6320" s="12"/>
    </row>
    <row r="6321" spans="1:19" ht="14.25" customHeight="1" x14ac:dyDescent="0.35">
      <c r="A6321" s="2" t="s">
        <v>12165</v>
      </c>
      <c r="B6321" s="2">
        <v>112132</v>
      </c>
      <c r="C6321" s="2" t="s">
        <v>25</v>
      </c>
      <c r="D6321" s="2" t="s">
        <v>20</v>
      </c>
      <c r="E6321" s="2">
        <v>3417.53</v>
      </c>
      <c r="F6321" s="2">
        <v>0.31</v>
      </c>
      <c r="G6321" s="2">
        <v>5</v>
      </c>
      <c r="H6321" s="3">
        <v>44959</v>
      </c>
      <c r="I6321" s="3">
        <v>44961</v>
      </c>
      <c r="J6321" s="2" t="s">
        <v>15</v>
      </c>
      <c r="K6321" s="2" t="s">
        <v>27</v>
      </c>
      <c r="L6321" s="2">
        <v>526.80999999999995</v>
      </c>
      <c r="M6321" s="2" t="s">
        <v>17</v>
      </c>
      <c r="N6321" s="11">
        <f>L6321/E6321*100</f>
        <v>15.414934177607803</v>
      </c>
      <c r="O6321" s="12" t="str">
        <f>IF(N6321&lt;10,"Low",IF(N6321&lt;20,"Med","High"))</f>
        <v>Med</v>
      </c>
      <c r="P6321" s="12">
        <f>sales*discount</f>
        <v>1059.4343000000001</v>
      </c>
      <c r="Q6321" s="12">
        <f>sales-Discount_Values</f>
        <v>2358.0956999999999</v>
      </c>
      <c r="R6321" s="12">
        <f>DATEDIF(order_date,delivery_date,"D")</f>
        <v>2</v>
      </c>
      <c r="S6321" s="12"/>
    </row>
    <row r="6322" spans="1:19" ht="14.25" customHeight="1" x14ac:dyDescent="0.35">
      <c r="A6322" s="2" t="s">
        <v>13571</v>
      </c>
      <c r="B6322" s="2">
        <v>113538</v>
      </c>
      <c r="C6322" s="2" t="s">
        <v>41</v>
      </c>
      <c r="D6322" s="2" t="s">
        <v>33</v>
      </c>
      <c r="E6322" s="2">
        <v>4623.99</v>
      </c>
      <c r="F6322" s="2">
        <v>0.01</v>
      </c>
      <c r="G6322" s="2">
        <v>5</v>
      </c>
      <c r="H6322" s="3">
        <v>45526</v>
      </c>
      <c r="I6322" s="3">
        <v>45530</v>
      </c>
      <c r="J6322" s="2" t="s">
        <v>21</v>
      </c>
      <c r="K6322" s="2" t="s">
        <v>22</v>
      </c>
      <c r="L6322" s="2">
        <v>712.8</v>
      </c>
      <c r="M6322" s="2" t="s">
        <v>34</v>
      </c>
      <c r="N6322" s="11">
        <f>L6322/E6322*100</f>
        <v>15.415258250991027</v>
      </c>
      <c r="O6322" s="12" t="str">
        <f>IF(N6322&lt;10,"Low",IF(N6322&lt;20,"Med","High"))</f>
        <v>Med</v>
      </c>
      <c r="P6322" s="12">
        <f>sales*discount</f>
        <v>46.239899999999999</v>
      </c>
      <c r="Q6322" s="12">
        <f>sales-Discount_Values</f>
        <v>4577.7501000000002</v>
      </c>
      <c r="R6322" s="12">
        <f>DATEDIF(order_date,delivery_date,"D")</f>
        <v>4</v>
      </c>
      <c r="S6322" s="12"/>
    </row>
    <row r="6323" spans="1:19" ht="14.25" customHeight="1" x14ac:dyDescent="0.35">
      <c r="A6323" s="2" t="s">
        <v>13833</v>
      </c>
      <c r="B6323" s="2">
        <v>113800</v>
      </c>
      <c r="C6323" s="2" t="s">
        <v>13</v>
      </c>
      <c r="D6323" s="2" t="s">
        <v>14</v>
      </c>
      <c r="E6323" s="2">
        <v>3786.85</v>
      </c>
      <c r="F6323" s="2">
        <v>0.44</v>
      </c>
      <c r="G6323" s="2">
        <v>1</v>
      </c>
      <c r="H6323" s="3">
        <v>44995</v>
      </c>
      <c r="I6323" s="3">
        <v>44998</v>
      </c>
      <c r="J6323" s="2" t="s">
        <v>21</v>
      </c>
      <c r="K6323" s="2" t="s">
        <v>22</v>
      </c>
      <c r="L6323" s="2">
        <v>583.77</v>
      </c>
      <c r="M6323" s="2" t="s">
        <v>48</v>
      </c>
      <c r="N6323" s="11">
        <f>L6323/E6323*100</f>
        <v>15.415714908169059</v>
      </c>
      <c r="O6323" s="12" t="str">
        <f>IF(N6323&lt;10,"Low",IF(N6323&lt;20,"Med","High"))</f>
        <v>Med</v>
      </c>
      <c r="P6323" s="12">
        <f>sales*discount</f>
        <v>1666.2139999999999</v>
      </c>
      <c r="Q6323" s="12">
        <f>sales-Discount_Values</f>
        <v>2120.636</v>
      </c>
      <c r="R6323" s="12">
        <f>DATEDIF(order_date,delivery_date,"D")</f>
        <v>3</v>
      </c>
      <c r="S6323" s="12"/>
    </row>
    <row r="6324" spans="1:19" ht="14.25" customHeight="1" x14ac:dyDescent="0.35">
      <c r="A6324" s="2" t="s">
        <v>6216</v>
      </c>
      <c r="B6324" s="2">
        <v>106183</v>
      </c>
      <c r="C6324" s="2" t="s">
        <v>41</v>
      </c>
      <c r="D6324" s="2" t="s">
        <v>26</v>
      </c>
      <c r="E6324" s="2">
        <v>966.49</v>
      </c>
      <c r="F6324" s="2">
        <v>0.15</v>
      </c>
      <c r="G6324" s="2">
        <v>2</v>
      </c>
      <c r="H6324" s="3">
        <v>44985</v>
      </c>
      <c r="I6324" s="3">
        <v>44986</v>
      </c>
      <c r="J6324" s="2" t="s">
        <v>15</v>
      </c>
      <c r="K6324" s="2" t="s">
        <v>27</v>
      </c>
      <c r="L6324" s="2">
        <v>149.01</v>
      </c>
      <c r="M6324" s="2" t="s">
        <v>48</v>
      </c>
      <c r="N6324" s="11">
        <f>L6324/E6324*100</f>
        <v>15.41764529379507</v>
      </c>
      <c r="O6324" s="12" t="str">
        <f>IF(N6324&lt;10,"Low",IF(N6324&lt;20,"Med","High"))</f>
        <v>Med</v>
      </c>
      <c r="P6324" s="12">
        <f>sales*discount</f>
        <v>144.9735</v>
      </c>
      <c r="Q6324" s="12">
        <f>sales-Discount_Values</f>
        <v>821.51649999999995</v>
      </c>
      <c r="R6324" s="12">
        <f>DATEDIF(order_date,delivery_date,"D")</f>
        <v>1</v>
      </c>
      <c r="S6324" s="12"/>
    </row>
    <row r="6325" spans="1:19" ht="14.25" customHeight="1" x14ac:dyDescent="0.35">
      <c r="A6325" s="2" t="s">
        <v>124</v>
      </c>
      <c r="B6325" s="2">
        <v>100091</v>
      </c>
      <c r="C6325" s="2" t="s">
        <v>19</v>
      </c>
      <c r="D6325" s="2" t="s">
        <v>33</v>
      </c>
      <c r="E6325" s="2">
        <v>2021.42</v>
      </c>
      <c r="F6325" s="2">
        <v>0.21</v>
      </c>
      <c r="G6325" s="2">
        <v>5</v>
      </c>
      <c r="H6325" s="3">
        <v>45624</v>
      </c>
      <c r="I6325" s="3">
        <v>45627</v>
      </c>
      <c r="J6325" s="2" t="s">
        <v>15</v>
      </c>
      <c r="K6325" s="2" t="s">
        <v>22</v>
      </c>
      <c r="L6325" s="2">
        <v>311.67</v>
      </c>
      <c r="M6325" s="2" t="s">
        <v>23</v>
      </c>
      <c r="N6325" s="11">
        <f>L6325/E6325*100</f>
        <v>15.418369265170028</v>
      </c>
      <c r="O6325" s="12" t="str">
        <f>IF(N6325&lt;10,"Low",IF(N6325&lt;20,"Med","High"))</f>
        <v>Med</v>
      </c>
      <c r="P6325" s="12">
        <f>sales*discount</f>
        <v>424.4982</v>
      </c>
      <c r="Q6325" s="12">
        <f>sales-Discount_Values</f>
        <v>1596.9218000000001</v>
      </c>
      <c r="R6325" s="12">
        <f>DATEDIF(order_date,delivery_date,"D")</f>
        <v>3</v>
      </c>
      <c r="S6325" s="12"/>
    </row>
    <row r="6326" spans="1:19" ht="14.25" customHeight="1" x14ac:dyDescent="0.35">
      <c r="A6326" s="2" t="s">
        <v>5336</v>
      </c>
      <c r="B6326" s="2">
        <v>105303</v>
      </c>
      <c r="C6326" s="2" t="s">
        <v>13</v>
      </c>
      <c r="D6326" s="2" t="s">
        <v>14</v>
      </c>
      <c r="E6326" s="2">
        <v>4716.6000000000004</v>
      </c>
      <c r="F6326" s="2">
        <v>0.21</v>
      </c>
      <c r="G6326" s="2">
        <v>4</v>
      </c>
      <c r="H6326" s="3">
        <v>45005</v>
      </c>
      <c r="I6326" s="3">
        <v>45010</v>
      </c>
      <c r="J6326" s="2" t="s">
        <v>21</v>
      </c>
      <c r="K6326" s="2" t="s">
        <v>27</v>
      </c>
      <c r="L6326" s="2">
        <v>727.3</v>
      </c>
      <c r="M6326" s="2" t="s">
        <v>23</v>
      </c>
      <c r="N6326" s="11">
        <f>L6326/E6326*100</f>
        <v>15.420005936479667</v>
      </c>
      <c r="O6326" s="12" t="str">
        <f>IF(N6326&lt;10,"Low",IF(N6326&lt;20,"Med","High"))</f>
        <v>Med</v>
      </c>
      <c r="P6326" s="12">
        <f>sales*discount</f>
        <v>990.48599999999999</v>
      </c>
      <c r="Q6326" s="12">
        <f>sales-Discount_Values</f>
        <v>3726.1140000000005</v>
      </c>
      <c r="R6326" s="12">
        <f>DATEDIF(order_date,delivery_date,"D")</f>
        <v>5</v>
      </c>
      <c r="S6326" s="12"/>
    </row>
    <row r="6327" spans="1:19" ht="14.25" customHeight="1" x14ac:dyDescent="0.35">
      <c r="A6327" s="2" t="s">
        <v>12678</v>
      </c>
      <c r="B6327" s="2">
        <v>112645</v>
      </c>
      <c r="C6327" s="2" t="s">
        <v>19</v>
      </c>
      <c r="D6327" s="2" t="s">
        <v>26</v>
      </c>
      <c r="E6327" s="2">
        <v>3277.47</v>
      </c>
      <c r="F6327" s="2">
        <v>0.15</v>
      </c>
      <c r="G6327" s="2">
        <v>7</v>
      </c>
      <c r="H6327" s="3">
        <v>45382</v>
      </c>
      <c r="I6327" s="3">
        <v>45383</v>
      </c>
      <c r="J6327" s="2" t="s">
        <v>21</v>
      </c>
      <c r="K6327" s="2" t="s">
        <v>22</v>
      </c>
      <c r="L6327" s="2">
        <v>505.41</v>
      </c>
      <c r="M6327" s="2" t="s">
        <v>34</v>
      </c>
      <c r="N6327" s="11">
        <f>L6327/E6327*100</f>
        <v>15.420736116577727</v>
      </c>
      <c r="O6327" s="12" t="str">
        <f>IF(N6327&lt;10,"Low",IF(N6327&lt;20,"Med","High"))</f>
        <v>Med</v>
      </c>
      <c r="P6327" s="12">
        <f>sales*discount</f>
        <v>491.62049999999994</v>
      </c>
      <c r="Q6327" s="12">
        <f>sales-Discount_Values</f>
        <v>2785.8494999999998</v>
      </c>
      <c r="R6327" s="12">
        <f>DATEDIF(order_date,delivery_date,"D")</f>
        <v>1</v>
      </c>
      <c r="S6327" s="12"/>
    </row>
    <row r="6328" spans="1:19" ht="14.25" customHeight="1" x14ac:dyDescent="0.35">
      <c r="A6328" s="2" t="s">
        <v>10070</v>
      </c>
      <c r="B6328" s="2">
        <v>110037</v>
      </c>
      <c r="C6328" s="2" t="s">
        <v>41</v>
      </c>
      <c r="D6328" s="2" t="s">
        <v>20</v>
      </c>
      <c r="E6328" s="2">
        <v>2967.12</v>
      </c>
      <c r="F6328" s="2">
        <v>0</v>
      </c>
      <c r="G6328" s="2">
        <v>2</v>
      </c>
      <c r="H6328" s="3">
        <v>45202</v>
      </c>
      <c r="I6328" s="3">
        <v>45203</v>
      </c>
      <c r="J6328" s="2" t="s">
        <v>31</v>
      </c>
      <c r="K6328" s="2" t="s">
        <v>27</v>
      </c>
      <c r="L6328" s="2">
        <v>457.63</v>
      </c>
      <c r="M6328" s="2" t="s">
        <v>28</v>
      </c>
      <c r="N6328" s="11">
        <f>L6328/E6328*100</f>
        <v>15.423373506969723</v>
      </c>
      <c r="O6328" s="12" t="str">
        <f>IF(N6328&lt;10,"Low",IF(N6328&lt;20,"Med","High"))</f>
        <v>Med</v>
      </c>
      <c r="P6328" s="12">
        <f>sales*discount</f>
        <v>0</v>
      </c>
      <c r="Q6328" s="12">
        <f>sales-Discount_Values</f>
        <v>2967.12</v>
      </c>
      <c r="R6328" s="12">
        <f>DATEDIF(order_date,delivery_date,"D")</f>
        <v>1</v>
      </c>
      <c r="S6328" s="12"/>
    </row>
    <row r="6329" spans="1:19" ht="14.25" customHeight="1" x14ac:dyDescent="0.35">
      <c r="A6329" s="2" t="s">
        <v>13171</v>
      </c>
      <c r="B6329" s="2">
        <v>113138</v>
      </c>
      <c r="C6329" s="2" t="s">
        <v>25</v>
      </c>
      <c r="D6329" s="2" t="s">
        <v>36</v>
      </c>
      <c r="E6329" s="2">
        <v>392.58</v>
      </c>
      <c r="F6329" s="2">
        <v>0.31</v>
      </c>
      <c r="G6329" s="2">
        <v>4</v>
      </c>
      <c r="H6329" s="3">
        <v>45522</v>
      </c>
      <c r="I6329" s="3">
        <v>45528</v>
      </c>
      <c r="J6329" s="2" t="s">
        <v>31</v>
      </c>
      <c r="K6329" s="2" t="s">
        <v>16</v>
      </c>
      <c r="L6329" s="2">
        <v>60.55</v>
      </c>
      <c r="M6329" s="2" t="s">
        <v>17</v>
      </c>
      <c r="N6329" s="11">
        <f>L6329/E6329*100</f>
        <v>15.423607927046717</v>
      </c>
      <c r="O6329" s="12" t="str">
        <f>IF(N6329&lt;10,"Low",IF(N6329&lt;20,"Med","High"))</f>
        <v>Med</v>
      </c>
      <c r="P6329" s="12">
        <f>sales*discount</f>
        <v>121.6998</v>
      </c>
      <c r="Q6329" s="12">
        <f>sales-Discount_Values</f>
        <v>270.8802</v>
      </c>
      <c r="R6329" s="12">
        <f>DATEDIF(order_date,delivery_date,"D")</f>
        <v>6</v>
      </c>
      <c r="S6329" s="12"/>
    </row>
    <row r="6330" spans="1:19" ht="14.25" customHeight="1" x14ac:dyDescent="0.35">
      <c r="A6330" s="2" t="s">
        <v>4826</v>
      </c>
      <c r="B6330" s="2">
        <v>104793</v>
      </c>
      <c r="C6330" s="2" t="s">
        <v>13</v>
      </c>
      <c r="D6330" s="2" t="s">
        <v>20</v>
      </c>
      <c r="E6330" s="2">
        <v>2280.9699999999998</v>
      </c>
      <c r="F6330" s="2">
        <v>0.1</v>
      </c>
      <c r="G6330" s="2">
        <v>8</v>
      </c>
      <c r="H6330" s="3">
        <v>45625</v>
      </c>
      <c r="I6330" s="3">
        <v>45627</v>
      </c>
      <c r="J6330" s="2" t="s">
        <v>15</v>
      </c>
      <c r="K6330" s="2" t="s">
        <v>27</v>
      </c>
      <c r="L6330" s="2">
        <v>351.81</v>
      </c>
      <c r="M6330" s="2" t="s">
        <v>34</v>
      </c>
      <c r="N6330" s="11">
        <f>L6330/E6330*100</f>
        <v>15.423701320052436</v>
      </c>
      <c r="O6330" s="12" t="str">
        <f>IF(N6330&lt;10,"Low",IF(N6330&lt;20,"Med","High"))</f>
        <v>Med</v>
      </c>
      <c r="P6330" s="12">
        <f>sales*discount</f>
        <v>228.09699999999998</v>
      </c>
      <c r="Q6330" s="12">
        <f>sales-Discount_Values</f>
        <v>2052.8729999999996</v>
      </c>
      <c r="R6330" s="12">
        <f>DATEDIF(order_date,delivery_date,"D")</f>
        <v>2</v>
      </c>
      <c r="S6330" s="12"/>
    </row>
    <row r="6331" spans="1:19" ht="14.25" customHeight="1" x14ac:dyDescent="0.35">
      <c r="A6331" s="2" t="s">
        <v>328</v>
      </c>
      <c r="B6331" s="2">
        <v>100295</v>
      </c>
      <c r="C6331" s="2" t="s">
        <v>19</v>
      </c>
      <c r="D6331" s="2" t="s">
        <v>36</v>
      </c>
      <c r="E6331" s="2">
        <v>1707.73</v>
      </c>
      <c r="F6331" s="2">
        <v>0.43</v>
      </c>
      <c r="G6331" s="2">
        <v>7</v>
      </c>
      <c r="H6331" s="3">
        <v>44957</v>
      </c>
      <c r="I6331" s="3">
        <v>44964</v>
      </c>
      <c r="J6331" s="2" t="s">
        <v>21</v>
      </c>
      <c r="K6331" s="2" t="s">
        <v>22</v>
      </c>
      <c r="L6331" s="2">
        <v>263.39999999999998</v>
      </c>
      <c r="M6331" s="2" t="s">
        <v>34</v>
      </c>
      <c r="N6331" s="11">
        <f>L6331/E6331*100</f>
        <v>15.423983885040373</v>
      </c>
      <c r="O6331" s="12" t="str">
        <f>IF(N6331&lt;10,"Low",IF(N6331&lt;20,"Med","High"))</f>
        <v>Med</v>
      </c>
      <c r="P6331" s="12">
        <f>sales*discount</f>
        <v>734.32389999999998</v>
      </c>
      <c r="Q6331" s="12">
        <f>sales-Discount_Values</f>
        <v>973.40610000000004</v>
      </c>
      <c r="R6331" s="12">
        <f>DATEDIF(order_date,delivery_date,"D")</f>
        <v>7</v>
      </c>
      <c r="S6331" s="12"/>
    </row>
    <row r="6332" spans="1:19" ht="14.25" customHeight="1" x14ac:dyDescent="0.35">
      <c r="A6332" s="2" t="s">
        <v>9101</v>
      </c>
      <c r="B6332" s="2">
        <v>109068</v>
      </c>
      <c r="C6332" s="2" t="s">
        <v>25</v>
      </c>
      <c r="D6332" s="2" t="s">
        <v>33</v>
      </c>
      <c r="E6332" s="2">
        <v>3649.27</v>
      </c>
      <c r="F6332" s="2">
        <v>0.36</v>
      </c>
      <c r="G6332" s="2">
        <v>5</v>
      </c>
      <c r="H6332" s="3">
        <v>44927</v>
      </c>
      <c r="I6332" s="3">
        <v>44934</v>
      </c>
      <c r="J6332" s="2" t="s">
        <v>31</v>
      </c>
      <c r="K6332" s="2" t="s">
        <v>16</v>
      </c>
      <c r="L6332" s="2">
        <v>562.88</v>
      </c>
      <c r="M6332" s="2" t="s">
        <v>48</v>
      </c>
      <c r="N6332" s="11">
        <f>L6332/E6332*100</f>
        <v>15.424454753964492</v>
      </c>
      <c r="O6332" s="12" t="str">
        <f>IF(N6332&lt;10,"Low",IF(N6332&lt;20,"Med","High"))</f>
        <v>Med</v>
      </c>
      <c r="P6332" s="12">
        <f>sales*discount</f>
        <v>1313.7372</v>
      </c>
      <c r="Q6332" s="12">
        <f>sales-Discount_Values</f>
        <v>2335.5328</v>
      </c>
      <c r="R6332" s="12">
        <f>DATEDIF(order_date,delivery_date,"D")</f>
        <v>7</v>
      </c>
      <c r="S6332" s="12"/>
    </row>
    <row r="6333" spans="1:19" ht="14.25" customHeight="1" x14ac:dyDescent="0.35">
      <c r="A6333" s="2" t="s">
        <v>12216</v>
      </c>
      <c r="B6333" s="2">
        <v>112183</v>
      </c>
      <c r="C6333" s="2" t="s">
        <v>13</v>
      </c>
      <c r="D6333" s="2" t="s">
        <v>20</v>
      </c>
      <c r="E6333" s="2">
        <v>528.65</v>
      </c>
      <c r="F6333" s="2">
        <v>0.48</v>
      </c>
      <c r="G6333" s="2">
        <v>3</v>
      </c>
      <c r="H6333" s="3">
        <v>45192</v>
      </c>
      <c r="I6333" s="3">
        <v>45199</v>
      </c>
      <c r="J6333" s="2" t="s">
        <v>15</v>
      </c>
      <c r="K6333" s="2" t="s">
        <v>22</v>
      </c>
      <c r="L6333" s="2">
        <v>81.56</v>
      </c>
      <c r="M6333" s="2" t="s">
        <v>34</v>
      </c>
      <c r="N6333" s="11">
        <f>L6333/E6333*100</f>
        <v>15.427976922349382</v>
      </c>
      <c r="O6333" s="12" t="str">
        <f>IF(N6333&lt;10,"Low",IF(N6333&lt;20,"Med","High"))</f>
        <v>Med</v>
      </c>
      <c r="P6333" s="12">
        <f>sales*discount</f>
        <v>253.75199999999998</v>
      </c>
      <c r="Q6333" s="12">
        <f>sales-Discount_Values</f>
        <v>274.89800000000002</v>
      </c>
      <c r="R6333" s="12">
        <f>DATEDIF(order_date,delivery_date,"D")</f>
        <v>7</v>
      </c>
      <c r="S6333" s="12"/>
    </row>
    <row r="6334" spans="1:19" ht="14.25" customHeight="1" x14ac:dyDescent="0.35">
      <c r="A6334" s="2" t="s">
        <v>14268</v>
      </c>
      <c r="B6334" s="2">
        <v>114235</v>
      </c>
      <c r="C6334" s="2" t="s">
        <v>13</v>
      </c>
      <c r="D6334" s="2" t="s">
        <v>36</v>
      </c>
      <c r="E6334" s="2">
        <v>768.07</v>
      </c>
      <c r="F6334" s="2">
        <v>0.4</v>
      </c>
      <c r="G6334" s="2">
        <v>8</v>
      </c>
      <c r="H6334" s="3">
        <v>45098</v>
      </c>
      <c r="I6334" s="3">
        <v>45102</v>
      </c>
      <c r="J6334" s="2" t="s">
        <v>31</v>
      </c>
      <c r="K6334" s="2" t="s">
        <v>27</v>
      </c>
      <c r="L6334" s="2">
        <v>118.5</v>
      </c>
      <c r="M6334" s="2" t="s">
        <v>17</v>
      </c>
      <c r="N6334" s="11">
        <f>L6334/E6334*100</f>
        <v>15.428281276446157</v>
      </c>
      <c r="O6334" s="12" t="str">
        <f>IF(N6334&lt;10,"Low",IF(N6334&lt;20,"Med","High"))</f>
        <v>Med</v>
      </c>
      <c r="P6334" s="12">
        <f>sales*discount</f>
        <v>307.22800000000007</v>
      </c>
      <c r="Q6334" s="12">
        <f>sales-Discount_Values</f>
        <v>460.84199999999998</v>
      </c>
      <c r="R6334" s="12">
        <f>DATEDIF(order_date,delivery_date,"D")</f>
        <v>4</v>
      </c>
      <c r="S6334" s="12"/>
    </row>
    <row r="6335" spans="1:19" ht="14.25" customHeight="1" x14ac:dyDescent="0.35">
      <c r="A6335" s="2" t="s">
        <v>4407</v>
      </c>
      <c r="B6335" s="2">
        <v>104374</v>
      </c>
      <c r="C6335" s="2" t="s">
        <v>13</v>
      </c>
      <c r="D6335" s="2" t="s">
        <v>26</v>
      </c>
      <c r="E6335" s="2">
        <v>4032.93</v>
      </c>
      <c r="F6335" s="2">
        <v>0.43</v>
      </c>
      <c r="G6335" s="2">
        <v>7</v>
      </c>
      <c r="H6335" s="3">
        <v>45238</v>
      </c>
      <c r="I6335" s="3">
        <v>45243</v>
      </c>
      <c r="J6335" s="2" t="s">
        <v>15</v>
      </c>
      <c r="K6335" s="2" t="s">
        <v>27</v>
      </c>
      <c r="L6335" s="2">
        <v>622.36</v>
      </c>
      <c r="M6335" s="2" t="s">
        <v>17</v>
      </c>
      <c r="N6335" s="11">
        <f>L6335/E6335*100</f>
        <v>15.431956418782375</v>
      </c>
      <c r="O6335" s="12" t="str">
        <f>IF(N6335&lt;10,"Low",IF(N6335&lt;20,"Med","High"))</f>
        <v>Med</v>
      </c>
      <c r="P6335" s="12">
        <f>sales*discount</f>
        <v>1734.1598999999999</v>
      </c>
      <c r="Q6335" s="12">
        <f>sales-Discount_Values</f>
        <v>2298.7700999999997</v>
      </c>
      <c r="R6335" s="12">
        <f>DATEDIF(order_date,delivery_date,"D")</f>
        <v>5</v>
      </c>
      <c r="S6335" s="12"/>
    </row>
    <row r="6336" spans="1:19" ht="14.25" customHeight="1" x14ac:dyDescent="0.35">
      <c r="A6336" s="2" t="s">
        <v>2403</v>
      </c>
      <c r="B6336" s="2">
        <v>102370</v>
      </c>
      <c r="C6336" s="2" t="s">
        <v>19</v>
      </c>
      <c r="D6336" s="2" t="s">
        <v>33</v>
      </c>
      <c r="E6336" s="2">
        <v>2090.77</v>
      </c>
      <c r="F6336" s="2">
        <v>0.43</v>
      </c>
      <c r="G6336" s="2">
        <v>6</v>
      </c>
      <c r="H6336" s="3">
        <v>45129</v>
      </c>
      <c r="I6336" s="3">
        <v>45130</v>
      </c>
      <c r="J6336" s="2" t="s">
        <v>21</v>
      </c>
      <c r="K6336" s="2" t="s">
        <v>27</v>
      </c>
      <c r="L6336" s="2">
        <v>322.68</v>
      </c>
      <c r="M6336" s="2" t="s">
        <v>39</v>
      </c>
      <c r="N6336" s="11">
        <f>L6336/E6336*100</f>
        <v>15.433548405611329</v>
      </c>
      <c r="O6336" s="12" t="str">
        <f>IF(N6336&lt;10,"Low",IF(N6336&lt;20,"Med","High"))</f>
        <v>Med</v>
      </c>
      <c r="P6336" s="12">
        <f>sales*discount</f>
        <v>899.03109999999992</v>
      </c>
      <c r="Q6336" s="12">
        <f>sales-Discount_Values</f>
        <v>1191.7389000000001</v>
      </c>
      <c r="R6336" s="12">
        <f>DATEDIF(order_date,delivery_date,"D")</f>
        <v>1</v>
      </c>
      <c r="S6336" s="12"/>
    </row>
    <row r="6337" spans="1:19" ht="14.25" customHeight="1" x14ac:dyDescent="0.35">
      <c r="A6337" s="2" t="s">
        <v>3979</v>
      </c>
      <c r="B6337" s="2">
        <v>103946</v>
      </c>
      <c r="C6337" s="2" t="s">
        <v>25</v>
      </c>
      <c r="D6337" s="2" t="s">
        <v>14</v>
      </c>
      <c r="E6337" s="2">
        <v>4553.87</v>
      </c>
      <c r="F6337" s="2">
        <v>7.0000000000000007E-2</v>
      </c>
      <c r="G6337" s="2">
        <v>2</v>
      </c>
      <c r="H6337" s="3">
        <v>45009</v>
      </c>
      <c r="I6337" s="3">
        <v>45016</v>
      </c>
      <c r="J6337" s="2" t="s">
        <v>21</v>
      </c>
      <c r="K6337" s="2" t="s">
        <v>22</v>
      </c>
      <c r="L6337" s="2">
        <v>703.06</v>
      </c>
      <c r="M6337" s="2" t="s">
        <v>28</v>
      </c>
      <c r="N6337" s="11">
        <f>L6337/E6337*100</f>
        <v>15.438736722831351</v>
      </c>
      <c r="O6337" s="12" t="str">
        <f>IF(N6337&lt;10,"Low",IF(N6337&lt;20,"Med","High"))</f>
        <v>Med</v>
      </c>
      <c r="P6337" s="12">
        <f>sales*discount</f>
        <v>318.77090000000004</v>
      </c>
      <c r="Q6337" s="12">
        <f>sales-Discount_Values</f>
        <v>4235.0990999999995</v>
      </c>
      <c r="R6337" s="12">
        <f>DATEDIF(order_date,delivery_date,"D")</f>
        <v>7</v>
      </c>
      <c r="S6337" s="12"/>
    </row>
    <row r="6338" spans="1:19" ht="14.25" customHeight="1" x14ac:dyDescent="0.35">
      <c r="A6338" s="2" t="s">
        <v>9616</v>
      </c>
      <c r="B6338" s="2">
        <v>109583</v>
      </c>
      <c r="C6338" s="2" t="s">
        <v>41</v>
      </c>
      <c r="D6338" s="2" t="s">
        <v>33</v>
      </c>
      <c r="E6338" s="2">
        <v>2047.94</v>
      </c>
      <c r="F6338" s="2">
        <v>0.17</v>
      </c>
      <c r="G6338" s="2">
        <v>1</v>
      </c>
      <c r="H6338" s="3">
        <v>45286</v>
      </c>
      <c r="I6338" s="3">
        <v>45288</v>
      </c>
      <c r="J6338" s="2" t="s">
        <v>21</v>
      </c>
      <c r="K6338" s="2" t="s">
        <v>27</v>
      </c>
      <c r="L6338" s="2">
        <v>316.18</v>
      </c>
      <c r="M6338" s="2" t="s">
        <v>28</v>
      </c>
      <c r="N6338" s="11">
        <f>L6338/E6338*100</f>
        <v>15.438928874869381</v>
      </c>
      <c r="O6338" s="12" t="str">
        <f>IF(N6338&lt;10,"Low",IF(N6338&lt;20,"Med","High"))</f>
        <v>Med</v>
      </c>
      <c r="P6338" s="12">
        <f>sales*discount</f>
        <v>348.14980000000003</v>
      </c>
      <c r="Q6338" s="12">
        <f>sales-Discount_Values</f>
        <v>1699.7901999999999</v>
      </c>
      <c r="R6338" s="12">
        <f>DATEDIF(order_date,delivery_date,"D")</f>
        <v>2</v>
      </c>
      <c r="S6338" s="12"/>
    </row>
    <row r="6339" spans="1:19" ht="14.25" customHeight="1" x14ac:dyDescent="0.35">
      <c r="A6339" s="2" t="s">
        <v>13442</v>
      </c>
      <c r="B6339" s="2">
        <v>113409</v>
      </c>
      <c r="C6339" s="2" t="s">
        <v>41</v>
      </c>
      <c r="D6339" s="2" t="s">
        <v>33</v>
      </c>
      <c r="E6339" s="2">
        <v>502.92</v>
      </c>
      <c r="F6339" s="2">
        <v>0.27</v>
      </c>
      <c r="G6339" s="2">
        <v>3</v>
      </c>
      <c r="H6339" s="3">
        <v>45176</v>
      </c>
      <c r="I6339" s="3">
        <v>45182</v>
      </c>
      <c r="J6339" s="2" t="s">
        <v>15</v>
      </c>
      <c r="K6339" s="2" t="s">
        <v>16</v>
      </c>
      <c r="L6339" s="2">
        <v>77.650000000000006</v>
      </c>
      <c r="M6339" s="2" t="s">
        <v>34</v>
      </c>
      <c r="N6339" s="11">
        <f>L6339/E6339*100</f>
        <v>15.439831384713276</v>
      </c>
      <c r="O6339" s="12" t="str">
        <f>IF(N6339&lt;10,"Low",IF(N6339&lt;20,"Med","High"))</f>
        <v>Med</v>
      </c>
      <c r="P6339" s="12">
        <f>sales*discount</f>
        <v>135.78840000000002</v>
      </c>
      <c r="Q6339" s="12">
        <f>sales-Discount_Values</f>
        <v>367.13159999999999</v>
      </c>
      <c r="R6339" s="12">
        <f>DATEDIF(order_date,delivery_date,"D")</f>
        <v>6</v>
      </c>
      <c r="S6339" s="12"/>
    </row>
    <row r="6340" spans="1:19" ht="14.25" customHeight="1" x14ac:dyDescent="0.35">
      <c r="A6340" s="2" t="s">
        <v>10142</v>
      </c>
      <c r="B6340" s="2">
        <v>110109</v>
      </c>
      <c r="C6340" s="2" t="s">
        <v>25</v>
      </c>
      <c r="D6340" s="2" t="s">
        <v>26</v>
      </c>
      <c r="E6340" s="2">
        <v>2117.56</v>
      </c>
      <c r="F6340" s="2">
        <v>0.1</v>
      </c>
      <c r="G6340" s="2">
        <v>7</v>
      </c>
      <c r="H6340" s="3">
        <v>45456</v>
      </c>
      <c r="I6340" s="3">
        <v>45460</v>
      </c>
      <c r="J6340" s="2" t="s">
        <v>21</v>
      </c>
      <c r="K6340" s="2" t="s">
        <v>16</v>
      </c>
      <c r="L6340" s="2">
        <v>327.05</v>
      </c>
      <c r="M6340" s="2" t="s">
        <v>28</v>
      </c>
      <c r="N6340" s="11">
        <f>L6340/E6340*100</f>
        <v>15.444662725023139</v>
      </c>
      <c r="O6340" s="12" t="str">
        <f>IF(N6340&lt;10,"Low",IF(N6340&lt;20,"Med","High"))</f>
        <v>Med</v>
      </c>
      <c r="P6340" s="12">
        <f>sales*discount</f>
        <v>211.756</v>
      </c>
      <c r="Q6340" s="12">
        <f>sales-Discount_Values</f>
        <v>1905.8039999999999</v>
      </c>
      <c r="R6340" s="12">
        <f>DATEDIF(order_date,delivery_date,"D")</f>
        <v>4</v>
      </c>
      <c r="S6340" s="12"/>
    </row>
    <row r="6341" spans="1:19" ht="14.25" customHeight="1" x14ac:dyDescent="0.35">
      <c r="A6341" s="2" t="s">
        <v>2229</v>
      </c>
      <c r="B6341" s="2">
        <v>102196</v>
      </c>
      <c r="C6341" s="2" t="s">
        <v>13</v>
      </c>
      <c r="D6341" s="2" t="s">
        <v>33</v>
      </c>
      <c r="E6341" s="2">
        <v>2591.2199999999998</v>
      </c>
      <c r="F6341" s="2">
        <v>0.23</v>
      </c>
      <c r="G6341" s="2">
        <v>7</v>
      </c>
      <c r="H6341" s="3">
        <v>45322</v>
      </c>
      <c r="I6341" s="3">
        <v>45328</v>
      </c>
      <c r="J6341" s="2" t="s">
        <v>15</v>
      </c>
      <c r="K6341" s="2" t="s">
        <v>27</v>
      </c>
      <c r="L6341" s="2">
        <v>400.23</v>
      </c>
      <c r="M6341" s="2" t="s">
        <v>39</v>
      </c>
      <c r="N6341" s="11">
        <f>L6341/E6341*100</f>
        <v>15.445620209785355</v>
      </c>
      <c r="O6341" s="12" t="str">
        <f>IF(N6341&lt;10,"Low",IF(N6341&lt;20,"Med","High"))</f>
        <v>Med</v>
      </c>
      <c r="P6341" s="12">
        <f>sales*discount</f>
        <v>595.98059999999998</v>
      </c>
      <c r="Q6341" s="12">
        <f>sales-Discount_Values</f>
        <v>1995.2393999999999</v>
      </c>
      <c r="R6341" s="12">
        <f>DATEDIF(order_date,delivery_date,"D")</f>
        <v>6</v>
      </c>
      <c r="S6341" s="12"/>
    </row>
    <row r="6342" spans="1:19" ht="14.25" customHeight="1" x14ac:dyDescent="0.35">
      <c r="A6342" s="2" t="s">
        <v>14442</v>
      </c>
      <c r="B6342" s="2">
        <v>114409</v>
      </c>
      <c r="C6342" s="2" t="s">
        <v>13</v>
      </c>
      <c r="D6342" s="2" t="s">
        <v>14</v>
      </c>
      <c r="E6342" s="2">
        <v>882.66</v>
      </c>
      <c r="F6342" s="2">
        <v>0.19</v>
      </c>
      <c r="G6342" s="2">
        <v>2</v>
      </c>
      <c r="H6342" s="3">
        <v>45097</v>
      </c>
      <c r="I6342" s="3">
        <v>45099</v>
      </c>
      <c r="J6342" s="2" t="s">
        <v>15</v>
      </c>
      <c r="K6342" s="2" t="s">
        <v>22</v>
      </c>
      <c r="L6342" s="2">
        <v>136.34</v>
      </c>
      <c r="M6342" s="2" t="s">
        <v>39</v>
      </c>
      <c r="N6342" s="11">
        <f>L6342/E6342*100</f>
        <v>15.446491287698549</v>
      </c>
      <c r="O6342" s="12" t="str">
        <f>IF(N6342&lt;10,"Low",IF(N6342&lt;20,"Med","High"))</f>
        <v>Med</v>
      </c>
      <c r="P6342" s="12">
        <f>sales*discount</f>
        <v>167.7054</v>
      </c>
      <c r="Q6342" s="12">
        <f>sales-Discount_Values</f>
        <v>714.95460000000003</v>
      </c>
      <c r="R6342" s="12">
        <f>DATEDIF(order_date,delivery_date,"D")</f>
        <v>2</v>
      </c>
      <c r="S6342" s="12"/>
    </row>
    <row r="6343" spans="1:19" ht="14.25" customHeight="1" x14ac:dyDescent="0.35">
      <c r="A6343" s="2" t="s">
        <v>14163</v>
      </c>
      <c r="B6343" s="2">
        <v>114130</v>
      </c>
      <c r="C6343" s="2" t="s">
        <v>13</v>
      </c>
      <c r="D6343" s="2" t="s">
        <v>36</v>
      </c>
      <c r="E6343" s="2">
        <v>1060.1400000000001</v>
      </c>
      <c r="F6343" s="2">
        <v>0.3</v>
      </c>
      <c r="G6343" s="2">
        <v>7</v>
      </c>
      <c r="H6343" s="3">
        <v>45374</v>
      </c>
      <c r="I6343" s="3">
        <v>45377</v>
      </c>
      <c r="J6343" s="2" t="s">
        <v>31</v>
      </c>
      <c r="K6343" s="2" t="s">
        <v>16</v>
      </c>
      <c r="L6343" s="2">
        <v>163.77000000000001</v>
      </c>
      <c r="M6343" s="2" t="s">
        <v>23</v>
      </c>
      <c r="N6343" s="11">
        <f>L6343/E6343*100</f>
        <v>15.447959703435396</v>
      </c>
      <c r="O6343" s="12" t="str">
        <f>IF(N6343&lt;10,"Low",IF(N6343&lt;20,"Med","High"))</f>
        <v>Med</v>
      </c>
      <c r="P6343" s="12">
        <f>sales*discount</f>
        <v>318.04200000000003</v>
      </c>
      <c r="Q6343" s="12">
        <f>sales-Discount_Values</f>
        <v>742.09800000000007</v>
      </c>
      <c r="R6343" s="12">
        <f>DATEDIF(order_date,delivery_date,"D")</f>
        <v>3</v>
      </c>
      <c r="S6343" s="12"/>
    </row>
    <row r="6344" spans="1:19" ht="14.25" customHeight="1" x14ac:dyDescent="0.35">
      <c r="A6344" s="2" t="s">
        <v>11962</v>
      </c>
      <c r="B6344" s="2">
        <v>111929</v>
      </c>
      <c r="C6344" s="2" t="s">
        <v>19</v>
      </c>
      <c r="D6344" s="2" t="s">
        <v>26</v>
      </c>
      <c r="E6344" s="2">
        <v>1238.53</v>
      </c>
      <c r="F6344" s="2">
        <v>0.01</v>
      </c>
      <c r="G6344" s="2">
        <v>7</v>
      </c>
      <c r="H6344" s="3">
        <v>45205</v>
      </c>
      <c r="I6344" s="3">
        <v>45207</v>
      </c>
      <c r="J6344" s="2" t="s">
        <v>31</v>
      </c>
      <c r="K6344" s="2" t="s">
        <v>22</v>
      </c>
      <c r="L6344" s="2">
        <v>191.34</v>
      </c>
      <c r="M6344" s="2" t="s">
        <v>39</v>
      </c>
      <c r="N6344" s="11">
        <f>L6344/E6344*100</f>
        <v>15.448959653783115</v>
      </c>
      <c r="O6344" s="12" t="str">
        <f>IF(N6344&lt;10,"Low",IF(N6344&lt;20,"Med","High"))</f>
        <v>Med</v>
      </c>
      <c r="P6344" s="12">
        <f>sales*discount</f>
        <v>12.385300000000001</v>
      </c>
      <c r="Q6344" s="12">
        <f>sales-Discount_Values</f>
        <v>1226.1447000000001</v>
      </c>
      <c r="R6344" s="12">
        <f>DATEDIF(order_date,delivery_date,"D")</f>
        <v>2</v>
      </c>
      <c r="S6344" s="12"/>
    </row>
    <row r="6345" spans="1:19" ht="14.25" customHeight="1" x14ac:dyDescent="0.35">
      <c r="A6345" s="2" t="s">
        <v>10620</v>
      </c>
      <c r="B6345" s="2">
        <v>110587</v>
      </c>
      <c r="C6345" s="2" t="s">
        <v>25</v>
      </c>
      <c r="D6345" s="2" t="s">
        <v>14</v>
      </c>
      <c r="E6345" s="2">
        <v>1906.49</v>
      </c>
      <c r="F6345" s="2">
        <v>0.28000000000000003</v>
      </c>
      <c r="G6345" s="2">
        <v>4</v>
      </c>
      <c r="H6345" s="3">
        <v>44969</v>
      </c>
      <c r="I6345" s="3">
        <v>44974</v>
      </c>
      <c r="J6345" s="2" t="s">
        <v>31</v>
      </c>
      <c r="K6345" s="2" t="s">
        <v>22</v>
      </c>
      <c r="L6345" s="2">
        <v>294.68</v>
      </c>
      <c r="M6345" s="2" t="s">
        <v>48</v>
      </c>
      <c r="N6345" s="11">
        <f>L6345/E6345*100</f>
        <v>15.456676929855389</v>
      </c>
      <c r="O6345" s="12" t="str">
        <f>IF(N6345&lt;10,"Low",IF(N6345&lt;20,"Med","High"))</f>
        <v>Med</v>
      </c>
      <c r="P6345" s="12">
        <f>sales*discount</f>
        <v>533.81720000000007</v>
      </c>
      <c r="Q6345" s="12">
        <f>sales-Discount_Values</f>
        <v>1372.6727999999998</v>
      </c>
      <c r="R6345" s="12">
        <f>DATEDIF(order_date,delivery_date,"D")</f>
        <v>5</v>
      </c>
      <c r="S6345" s="12"/>
    </row>
    <row r="6346" spans="1:19" ht="14.25" customHeight="1" x14ac:dyDescent="0.35">
      <c r="A6346" s="2" t="s">
        <v>3305</v>
      </c>
      <c r="B6346" s="2">
        <v>103272</v>
      </c>
      <c r="C6346" s="2" t="s">
        <v>19</v>
      </c>
      <c r="D6346" s="2" t="s">
        <v>14</v>
      </c>
      <c r="E6346" s="2">
        <v>4391.03</v>
      </c>
      <c r="F6346" s="2">
        <v>0.37</v>
      </c>
      <c r="G6346" s="2">
        <v>5</v>
      </c>
      <c r="H6346" s="3">
        <v>45488</v>
      </c>
      <c r="I6346" s="3">
        <v>45494</v>
      </c>
      <c r="J6346" s="2" t="s">
        <v>15</v>
      </c>
      <c r="K6346" s="2" t="s">
        <v>22</v>
      </c>
      <c r="L6346" s="2">
        <v>678.78</v>
      </c>
      <c r="M6346" s="2" t="s">
        <v>17</v>
      </c>
      <c r="N6346" s="11">
        <f>L6346/E6346*100</f>
        <v>15.458332099757916</v>
      </c>
      <c r="O6346" s="12" t="str">
        <f>IF(N6346&lt;10,"Low",IF(N6346&lt;20,"Med","High"))</f>
        <v>Med</v>
      </c>
      <c r="P6346" s="12">
        <f>sales*discount</f>
        <v>1624.6810999999998</v>
      </c>
      <c r="Q6346" s="12">
        <f>sales-Discount_Values</f>
        <v>2766.3489</v>
      </c>
      <c r="R6346" s="12">
        <f>DATEDIF(order_date,delivery_date,"D")</f>
        <v>6</v>
      </c>
      <c r="S6346" s="12"/>
    </row>
    <row r="6347" spans="1:19" ht="14.25" customHeight="1" x14ac:dyDescent="0.35">
      <c r="A6347" s="2" t="s">
        <v>1733</v>
      </c>
      <c r="B6347" s="2">
        <v>101700</v>
      </c>
      <c r="C6347" s="2" t="s">
        <v>25</v>
      </c>
      <c r="D6347" s="2" t="s">
        <v>14</v>
      </c>
      <c r="E6347" s="2">
        <v>343.49</v>
      </c>
      <c r="F6347" s="2">
        <v>0.34</v>
      </c>
      <c r="G6347" s="2">
        <v>9</v>
      </c>
      <c r="H6347" s="3">
        <v>45325</v>
      </c>
      <c r="I6347" s="3">
        <v>45328</v>
      </c>
      <c r="J6347" s="2" t="s">
        <v>15</v>
      </c>
      <c r="K6347" s="2" t="s">
        <v>16</v>
      </c>
      <c r="L6347" s="2">
        <v>53.1</v>
      </c>
      <c r="M6347" s="2" t="s">
        <v>48</v>
      </c>
      <c r="N6347" s="11">
        <f>L6347/E6347*100</f>
        <v>15.458965326501501</v>
      </c>
      <c r="O6347" s="12" t="str">
        <f>IF(N6347&lt;10,"Low",IF(N6347&lt;20,"Med","High"))</f>
        <v>Med</v>
      </c>
      <c r="P6347" s="12">
        <f>sales*discount</f>
        <v>116.78660000000001</v>
      </c>
      <c r="Q6347" s="12">
        <f>sales-Discount_Values</f>
        <v>226.70339999999999</v>
      </c>
      <c r="R6347" s="12">
        <f>DATEDIF(order_date,delivery_date,"D")</f>
        <v>3</v>
      </c>
      <c r="S6347" s="12"/>
    </row>
    <row r="6348" spans="1:19" ht="14.25" customHeight="1" x14ac:dyDescent="0.35">
      <c r="A6348" s="2" t="s">
        <v>7363</v>
      </c>
      <c r="B6348" s="2">
        <v>107330</v>
      </c>
      <c r="C6348" s="2" t="s">
        <v>19</v>
      </c>
      <c r="D6348" s="2" t="s">
        <v>20</v>
      </c>
      <c r="E6348" s="2">
        <v>746.92</v>
      </c>
      <c r="F6348" s="2">
        <v>0.43</v>
      </c>
      <c r="G6348" s="2">
        <v>5</v>
      </c>
      <c r="H6348" s="3">
        <v>45098</v>
      </c>
      <c r="I6348" s="3">
        <v>45103</v>
      </c>
      <c r="J6348" s="2" t="s">
        <v>31</v>
      </c>
      <c r="K6348" s="2" t="s">
        <v>16</v>
      </c>
      <c r="L6348" s="2">
        <v>115.48</v>
      </c>
      <c r="M6348" s="2" t="s">
        <v>17</v>
      </c>
      <c r="N6348" s="11">
        <f>L6348/E6348*100</f>
        <v>15.4608257912494</v>
      </c>
      <c r="O6348" s="12" t="str">
        <f>IF(N6348&lt;10,"Low",IF(N6348&lt;20,"Med","High"))</f>
        <v>Med</v>
      </c>
      <c r="P6348" s="12">
        <f>sales*discount</f>
        <v>321.17559999999997</v>
      </c>
      <c r="Q6348" s="12">
        <f>sales-Discount_Values</f>
        <v>425.74439999999998</v>
      </c>
      <c r="R6348" s="12">
        <f>DATEDIF(order_date,delivery_date,"D")</f>
        <v>5</v>
      </c>
      <c r="S6348" s="12"/>
    </row>
    <row r="6349" spans="1:19" ht="14.25" customHeight="1" x14ac:dyDescent="0.35">
      <c r="A6349" s="2" t="s">
        <v>411</v>
      </c>
      <c r="B6349" s="2">
        <v>100378</v>
      </c>
      <c r="C6349" s="2" t="s">
        <v>41</v>
      </c>
      <c r="D6349" s="2" t="s">
        <v>36</v>
      </c>
      <c r="E6349" s="2">
        <v>1299.42</v>
      </c>
      <c r="F6349" s="2">
        <v>0.18</v>
      </c>
      <c r="G6349" s="2">
        <v>5</v>
      </c>
      <c r="H6349" s="3">
        <v>45309</v>
      </c>
      <c r="I6349" s="3">
        <v>45316</v>
      </c>
      <c r="J6349" s="2" t="s">
        <v>15</v>
      </c>
      <c r="K6349" s="2" t="s">
        <v>16</v>
      </c>
      <c r="L6349" s="2">
        <v>200.91</v>
      </c>
      <c r="M6349" s="2" t="s">
        <v>28</v>
      </c>
      <c r="N6349" s="11">
        <f>L6349/E6349*100</f>
        <v>15.461513598374657</v>
      </c>
      <c r="O6349" s="12" t="str">
        <f>IF(N6349&lt;10,"Low",IF(N6349&lt;20,"Med","High"))</f>
        <v>Med</v>
      </c>
      <c r="P6349" s="12">
        <f>sales*discount</f>
        <v>233.8956</v>
      </c>
      <c r="Q6349" s="12">
        <f>sales-Discount_Values</f>
        <v>1065.5244</v>
      </c>
      <c r="R6349" s="12">
        <f>DATEDIF(order_date,delivery_date,"D")</f>
        <v>7</v>
      </c>
      <c r="S6349" s="12"/>
    </row>
    <row r="6350" spans="1:19" ht="14.25" customHeight="1" x14ac:dyDescent="0.35">
      <c r="A6350" s="2" t="s">
        <v>12545</v>
      </c>
      <c r="B6350" s="2">
        <v>112512</v>
      </c>
      <c r="C6350" s="2" t="s">
        <v>13</v>
      </c>
      <c r="D6350" s="2" t="s">
        <v>36</v>
      </c>
      <c r="E6350" s="2">
        <v>4535.74</v>
      </c>
      <c r="F6350" s="2">
        <v>0.39</v>
      </c>
      <c r="G6350" s="2">
        <v>9</v>
      </c>
      <c r="H6350" s="3">
        <v>45614</v>
      </c>
      <c r="I6350" s="3">
        <v>45617</v>
      </c>
      <c r="J6350" s="2" t="s">
        <v>21</v>
      </c>
      <c r="K6350" s="2" t="s">
        <v>16</v>
      </c>
      <c r="L6350" s="2">
        <v>701.33</v>
      </c>
      <c r="M6350" s="2" t="s">
        <v>48</v>
      </c>
      <c r="N6350" s="11">
        <f>L6350/E6350*100</f>
        <v>15.462306040469691</v>
      </c>
      <c r="O6350" s="12" t="str">
        <f>IF(N6350&lt;10,"Low",IF(N6350&lt;20,"Med","High"))</f>
        <v>Med</v>
      </c>
      <c r="P6350" s="12">
        <f>sales*discount</f>
        <v>1768.9386</v>
      </c>
      <c r="Q6350" s="12">
        <f>sales-Discount_Values</f>
        <v>2766.8013999999998</v>
      </c>
      <c r="R6350" s="12">
        <f>DATEDIF(order_date,delivery_date,"D")</f>
        <v>3</v>
      </c>
      <c r="S6350" s="12"/>
    </row>
    <row r="6351" spans="1:19" ht="14.25" customHeight="1" x14ac:dyDescent="0.35">
      <c r="A6351" s="2" t="s">
        <v>9588</v>
      </c>
      <c r="B6351" s="2">
        <v>109555</v>
      </c>
      <c r="C6351" s="2" t="s">
        <v>41</v>
      </c>
      <c r="D6351" s="2" t="s">
        <v>20</v>
      </c>
      <c r="E6351" s="2">
        <v>2919.98</v>
      </c>
      <c r="F6351" s="2">
        <v>0.03</v>
      </c>
      <c r="G6351" s="2">
        <v>2</v>
      </c>
      <c r="H6351" s="3">
        <v>45318</v>
      </c>
      <c r="I6351" s="3">
        <v>45324</v>
      </c>
      <c r="J6351" s="2" t="s">
        <v>31</v>
      </c>
      <c r="K6351" s="2" t="s">
        <v>22</v>
      </c>
      <c r="L6351" s="2">
        <v>451.52</v>
      </c>
      <c r="M6351" s="2" t="s">
        <v>28</v>
      </c>
      <c r="N6351" s="11">
        <f>L6351/E6351*100</f>
        <v>15.46311961040829</v>
      </c>
      <c r="O6351" s="12" t="str">
        <f>IF(N6351&lt;10,"Low",IF(N6351&lt;20,"Med","High"))</f>
        <v>Med</v>
      </c>
      <c r="P6351" s="12">
        <f>sales*discount</f>
        <v>87.599400000000003</v>
      </c>
      <c r="Q6351" s="12">
        <f>sales-Discount_Values</f>
        <v>2832.3806</v>
      </c>
      <c r="R6351" s="12">
        <f>DATEDIF(order_date,delivery_date,"D")</f>
        <v>6</v>
      </c>
      <c r="S6351" s="12"/>
    </row>
    <row r="6352" spans="1:19" ht="14.25" customHeight="1" x14ac:dyDescent="0.35">
      <c r="A6352" s="2" t="s">
        <v>2606</v>
      </c>
      <c r="B6352" s="2">
        <v>102573</v>
      </c>
      <c r="C6352" s="2" t="s">
        <v>25</v>
      </c>
      <c r="D6352" s="2" t="s">
        <v>14</v>
      </c>
      <c r="E6352" s="2">
        <v>2517.9499999999998</v>
      </c>
      <c r="F6352" s="2">
        <v>0.06</v>
      </c>
      <c r="G6352" s="2">
        <v>8</v>
      </c>
      <c r="H6352" s="3">
        <v>45221</v>
      </c>
      <c r="I6352" s="3">
        <v>45227</v>
      </c>
      <c r="J6352" s="2" t="s">
        <v>31</v>
      </c>
      <c r="K6352" s="2" t="s">
        <v>16</v>
      </c>
      <c r="L6352" s="2">
        <v>389.37</v>
      </c>
      <c r="M6352" s="2" t="s">
        <v>34</v>
      </c>
      <c r="N6352" s="11">
        <f>L6352/E6352*100</f>
        <v>15.463770130463276</v>
      </c>
      <c r="O6352" s="12" t="str">
        <f>IF(N6352&lt;10,"Low",IF(N6352&lt;20,"Med","High"))</f>
        <v>Med</v>
      </c>
      <c r="P6352" s="12">
        <f>sales*discount</f>
        <v>151.07699999999997</v>
      </c>
      <c r="Q6352" s="12">
        <f>sales-Discount_Values</f>
        <v>2366.873</v>
      </c>
      <c r="R6352" s="12">
        <f>DATEDIF(order_date,delivery_date,"D")</f>
        <v>6</v>
      </c>
      <c r="S6352" s="12"/>
    </row>
    <row r="6353" spans="1:19" ht="14.25" customHeight="1" x14ac:dyDescent="0.35">
      <c r="A6353" s="2" t="s">
        <v>12403</v>
      </c>
      <c r="B6353" s="2">
        <v>112370</v>
      </c>
      <c r="C6353" s="2" t="s">
        <v>25</v>
      </c>
      <c r="D6353" s="2" t="s">
        <v>20</v>
      </c>
      <c r="E6353" s="2">
        <v>1822.48</v>
      </c>
      <c r="F6353" s="2">
        <v>0.05</v>
      </c>
      <c r="G6353" s="2">
        <v>2</v>
      </c>
      <c r="H6353" s="3">
        <v>45126</v>
      </c>
      <c r="I6353" s="3">
        <v>45129</v>
      </c>
      <c r="J6353" s="2" t="s">
        <v>15</v>
      </c>
      <c r="K6353" s="2" t="s">
        <v>27</v>
      </c>
      <c r="L6353" s="2">
        <v>281.83</v>
      </c>
      <c r="M6353" s="2" t="s">
        <v>39</v>
      </c>
      <c r="N6353" s="11">
        <f>L6353/E6353*100</f>
        <v>15.464092884421227</v>
      </c>
      <c r="O6353" s="12" t="str">
        <f>IF(N6353&lt;10,"Low",IF(N6353&lt;20,"Med","High"))</f>
        <v>Med</v>
      </c>
      <c r="P6353" s="12">
        <f>sales*discount</f>
        <v>91.124000000000009</v>
      </c>
      <c r="Q6353" s="12">
        <f>sales-Discount_Values</f>
        <v>1731.356</v>
      </c>
      <c r="R6353" s="12">
        <f>DATEDIF(order_date,delivery_date,"D")</f>
        <v>3</v>
      </c>
      <c r="S6353" s="12"/>
    </row>
    <row r="6354" spans="1:19" ht="14.25" customHeight="1" x14ac:dyDescent="0.35">
      <c r="A6354" s="2" t="s">
        <v>8018</v>
      </c>
      <c r="B6354" s="2">
        <v>107985</v>
      </c>
      <c r="C6354" s="2" t="s">
        <v>13</v>
      </c>
      <c r="D6354" s="2" t="s">
        <v>26</v>
      </c>
      <c r="E6354" s="2">
        <v>2205.54</v>
      </c>
      <c r="F6354" s="2">
        <v>0.41</v>
      </c>
      <c r="G6354" s="2">
        <v>8</v>
      </c>
      <c r="H6354" s="3">
        <v>45258</v>
      </c>
      <c r="I6354" s="3">
        <v>45259</v>
      </c>
      <c r="J6354" s="2" t="s">
        <v>21</v>
      </c>
      <c r="K6354" s="2" t="s">
        <v>27</v>
      </c>
      <c r="L6354" s="2">
        <v>341.1</v>
      </c>
      <c r="M6354" s="2" t="s">
        <v>28</v>
      </c>
      <c r="N6354" s="11">
        <f>L6354/E6354*100</f>
        <v>15.465600261160533</v>
      </c>
      <c r="O6354" s="12" t="str">
        <f>IF(N6354&lt;10,"Low",IF(N6354&lt;20,"Med","High"))</f>
        <v>Med</v>
      </c>
      <c r="P6354" s="12">
        <f>sales*discount</f>
        <v>904.27139999999997</v>
      </c>
      <c r="Q6354" s="12">
        <f>sales-Discount_Values</f>
        <v>1301.2685999999999</v>
      </c>
      <c r="R6354" s="12">
        <f>DATEDIF(order_date,delivery_date,"D")</f>
        <v>1</v>
      </c>
      <c r="S6354" s="12"/>
    </row>
    <row r="6355" spans="1:19" ht="14.25" customHeight="1" x14ac:dyDescent="0.35">
      <c r="A6355" s="2" t="s">
        <v>2580</v>
      </c>
      <c r="B6355" s="2">
        <v>102547</v>
      </c>
      <c r="C6355" s="2" t="s">
        <v>13</v>
      </c>
      <c r="D6355" s="2" t="s">
        <v>33</v>
      </c>
      <c r="E6355" s="2">
        <v>1249.79</v>
      </c>
      <c r="F6355" s="2">
        <v>7.0000000000000007E-2</v>
      </c>
      <c r="G6355" s="2">
        <v>9</v>
      </c>
      <c r="H6355" s="3">
        <v>44934</v>
      </c>
      <c r="I6355" s="3">
        <v>44939</v>
      </c>
      <c r="J6355" s="2" t="s">
        <v>15</v>
      </c>
      <c r="K6355" s="2" t="s">
        <v>27</v>
      </c>
      <c r="L6355" s="2">
        <v>193.31</v>
      </c>
      <c r="M6355" s="2" t="s">
        <v>17</v>
      </c>
      <c r="N6355" s="11">
        <f>L6355/E6355*100</f>
        <v>15.467398522951855</v>
      </c>
      <c r="O6355" s="12" t="str">
        <f>IF(N6355&lt;10,"Low",IF(N6355&lt;20,"Med","High"))</f>
        <v>Med</v>
      </c>
      <c r="P6355" s="12">
        <f>sales*discount</f>
        <v>87.485300000000009</v>
      </c>
      <c r="Q6355" s="12">
        <f>sales-Discount_Values</f>
        <v>1162.3046999999999</v>
      </c>
      <c r="R6355" s="12">
        <f>DATEDIF(order_date,delivery_date,"D")</f>
        <v>5</v>
      </c>
      <c r="S6355" s="12"/>
    </row>
    <row r="6356" spans="1:19" ht="14.25" customHeight="1" x14ac:dyDescent="0.35">
      <c r="A6356" s="2" t="s">
        <v>3730</v>
      </c>
      <c r="B6356" s="2">
        <v>103697</v>
      </c>
      <c r="C6356" s="2" t="s">
        <v>25</v>
      </c>
      <c r="D6356" s="2" t="s">
        <v>33</v>
      </c>
      <c r="E6356" s="2">
        <v>4341.74</v>
      </c>
      <c r="F6356" s="2">
        <v>0.31</v>
      </c>
      <c r="G6356" s="2">
        <v>4</v>
      </c>
      <c r="H6356" s="3">
        <v>45346</v>
      </c>
      <c r="I6356" s="3">
        <v>45350</v>
      </c>
      <c r="J6356" s="2" t="s">
        <v>15</v>
      </c>
      <c r="K6356" s="2" t="s">
        <v>27</v>
      </c>
      <c r="L6356" s="2">
        <v>671.61</v>
      </c>
      <c r="M6356" s="2" t="s">
        <v>17</v>
      </c>
      <c r="N6356" s="11">
        <f>L6356/E6356*100</f>
        <v>15.468683062550959</v>
      </c>
      <c r="O6356" s="12" t="str">
        <f>IF(N6356&lt;10,"Low",IF(N6356&lt;20,"Med","High"))</f>
        <v>Med</v>
      </c>
      <c r="P6356" s="12">
        <f>sales*discount</f>
        <v>1345.9394</v>
      </c>
      <c r="Q6356" s="12">
        <f>sales-Discount_Values</f>
        <v>2995.8005999999996</v>
      </c>
      <c r="R6356" s="12">
        <f>DATEDIF(order_date,delivery_date,"D")</f>
        <v>4</v>
      </c>
      <c r="S6356" s="12"/>
    </row>
    <row r="6357" spans="1:19" ht="14.25" customHeight="1" x14ac:dyDescent="0.35">
      <c r="A6357" s="2" t="s">
        <v>14674</v>
      </c>
      <c r="B6357" s="2">
        <v>114641</v>
      </c>
      <c r="C6357" s="2" t="s">
        <v>19</v>
      </c>
      <c r="D6357" s="2" t="s">
        <v>20</v>
      </c>
      <c r="E6357" s="2">
        <v>4265.67</v>
      </c>
      <c r="F6357" s="2">
        <v>0.17</v>
      </c>
      <c r="G6357" s="2">
        <v>2</v>
      </c>
      <c r="H6357" s="3">
        <v>45468</v>
      </c>
      <c r="I6357" s="3">
        <v>45469</v>
      </c>
      <c r="J6357" s="2" t="s">
        <v>31</v>
      </c>
      <c r="K6357" s="2" t="s">
        <v>27</v>
      </c>
      <c r="L6357" s="2">
        <v>659.89</v>
      </c>
      <c r="M6357" s="2" t="s">
        <v>34</v>
      </c>
      <c r="N6357" s="11">
        <f>L6357/E6357*100</f>
        <v>15.469785520211362</v>
      </c>
      <c r="O6357" s="12" t="str">
        <f>IF(N6357&lt;10,"Low",IF(N6357&lt;20,"Med","High"))</f>
        <v>Med</v>
      </c>
      <c r="P6357" s="12">
        <f>sales*discount</f>
        <v>725.16390000000001</v>
      </c>
      <c r="Q6357" s="12">
        <f>sales-Discount_Values</f>
        <v>3540.5061000000001</v>
      </c>
      <c r="R6357" s="12">
        <f>DATEDIF(order_date,delivery_date,"D")</f>
        <v>1</v>
      </c>
      <c r="S6357" s="12"/>
    </row>
    <row r="6358" spans="1:19" ht="14.25" customHeight="1" x14ac:dyDescent="0.35">
      <c r="A6358" s="2" t="s">
        <v>493</v>
      </c>
      <c r="B6358" s="2">
        <v>100460</v>
      </c>
      <c r="C6358" s="2" t="s">
        <v>41</v>
      </c>
      <c r="D6358" s="2" t="s">
        <v>14</v>
      </c>
      <c r="E6358" s="2">
        <v>3971.61</v>
      </c>
      <c r="F6358" s="2">
        <v>0.13</v>
      </c>
      <c r="G6358" s="2">
        <v>1</v>
      </c>
      <c r="H6358" s="3">
        <v>45552</v>
      </c>
      <c r="I6358" s="3">
        <v>45554</v>
      </c>
      <c r="J6358" s="2" t="s">
        <v>15</v>
      </c>
      <c r="K6358" s="2" t="s">
        <v>27</v>
      </c>
      <c r="L6358" s="2">
        <v>614.4</v>
      </c>
      <c r="M6358" s="2" t="s">
        <v>23</v>
      </c>
      <c r="N6358" s="11">
        <f>L6358/E6358*100</f>
        <v>15.469796883379788</v>
      </c>
      <c r="O6358" s="12" t="str">
        <f>IF(N6358&lt;10,"Low",IF(N6358&lt;20,"Med","High"))</f>
        <v>Med</v>
      </c>
      <c r="P6358" s="12">
        <f>sales*discount</f>
        <v>516.30930000000001</v>
      </c>
      <c r="Q6358" s="12">
        <f>sales-Discount_Values</f>
        <v>3455.3007000000002</v>
      </c>
      <c r="R6358" s="12">
        <f>DATEDIF(order_date,delivery_date,"D")</f>
        <v>2</v>
      </c>
      <c r="S6358" s="12"/>
    </row>
    <row r="6359" spans="1:19" ht="14.25" customHeight="1" x14ac:dyDescent="0.35">
      <c r="A6359" s="2" t="s">
        <v>14619</v>
      </c>
      <c r="B6359" s="2">
        <v>114586</v>
      </c>
      <c r="C6359" s="2" t="s">
        <v>25</v>
      </c>
      <c r="D6359" s="2" t="s">
        <v>26</v>
      </c>
      <c r="E6359" s="2">
        <v>2149.98</v>
      </c>
      <c r="F6359" s="2">
        <v>0.27</v>
      </c>
      <c r="G6359" s="2">
        <v>9</v>
      </c>
      <c r="H6359" s="3">
        <v>45633</v>
      </c>
      <c r="I6359" s="3">
        <v>45635</v>
      </c>
      <c r="J6359" s="2" t="s">
        <v>15</v>
      </c>
      <c r="K6359" s="2" t="s">
        <v>27</v>
      </c>
      <c r="L6359" s="2">
        <v>332.62</v>
      </c>
      <c r="M6359" s="2" t="s">
        <v>39</v>
      </c>
      <c r="N6359" s="11">
        <f>L6359/E6359*100</f>
        <v>15.470841589224085</v>
      </c>
      <c r="O6359" s="12" t="str">
        <f>IF(N6359&lt;10,"Low",IF(N6359&lt;20,"Med","High"))</f>
        <v>Med</v>
      </c>
      <c r="P6359" s="12">
        <f>sales*discount</f>
        <v>580.49459999999999</v>
      </c>
      <c r="Q6359" s="12">
        <f>sales-Discount_Values</f>
        <v>1569.4854</v>
      </c>
      <c r="R6359" s="12">
        <f>DATEDIF(order_date,delivery_date,"D")</f>
        <v>2</v>
      </c>
      <c r="S6359" s="12"/>
    </row>
    <row r="6360" spans="1:19" ht="14.25" customHeight="1" x14ac:dyDescent="0.35">
      <c r="A6360" s="2" t="s">
        <v>1869</v>
      </c>
      <c r="B6360" s="2">
        <v>101836</v>
      </c>
      <c r="C6360" s="2" t="s">
        <v>41</v>
      </c>
      <c r="D6360" s="2" t="s">
        <v>20</v>
      </c>
      <c r="E6360" s="2">
        <v>1370.05</v>
      </c>
      <c r="F6360" s="2">
        <v>0.44</v>
      </c>
      <c r="G6360" s="2">
        <v>7</v>
      </c>
      <c r="H6360" s="3">
        <v>45104</v>
      </c>
      <c r="I6360" s="3">
        <v>45106</v>
      </c>
      <c r="J6360" s="2" t="s">
        <v>31</v>
      </c>
      <c r="K6360" s="2" t="s">
        <v>22</v>
      </c>
      <c r="L6360" s="2">
        <v>211.97</v>
      </c>
      <c r="M6360" s="2" t="s">
        <v>17</v>
      </c>
      <c r="N6360" s="11">
        <f>L6360/E6360*100</f>
        <v>15.471698113207546</v>
      </c>
      <c r="O6360" s="12" t="str">
        <f>IF(N6360&lt;10,"Low",IF(N6360&lt;20,"Med","High"))</f>
        <v>Med</v>
      </c>
      <c r="P6360" s="12">
        <f>sales*discount</f>
        <v>602.822</v>
      </c>
      <c r="Q6360" s="12">
        <f>sales-Discount_Values</f>
        <v>767.22799999999995</v>
      </c>
      <c r="R6360" s="12">
        <f>DATEDIF(order_date,delivery_date,"D")</f>
        <v>2</v>
      </c>
      <c r="S6360" s="12"/>
    </row>
    <row r="6361" spans="1:19" ht="14.25" customHeight="1" x14ac:dyDescent="0.35">
      <c r="A6361" s="2" t="s">
        <v>8743</v>
      </c>
      <c r="B6361" s="2">
        <v>108710</v>
      </c>
      <c r="C6361" s="2" t="s">
        <v>19</v>
      </c>
      <c r="D6361" s="2" t="s">
        <v>33</v>
      </c>
      <c r="E6361" s="2">
        <v>2083.09</v>
      </c>
      <c r="F6361" s="2">
        <v>0.23</v>
      </c>
      <c r="G6361" s="2">
        <v>8</v>
      </c>
      <c r="H6361" s="3">
        <v>45596</v>
      </c>
      <c r="I6361" s="3">
        <v>45601</v>
      </c>
      <c r="J6361" s="2" t="s">
        <v>15</v>
      </c>
      <c r="K6361" s="2" t="s">
        <v>16</v>
      </c>
      <c r="L6361" s="2">
        <v>322.29000000000002</v>
      </c>
      <c r="M6361" s="2" t="s">
        <v>17</v>
      </c>
      <c r="N6361" s="11">
        <f>L6361/E6361*100</f>
        <v>15.471727097725013</v>
      </c>
      <c r="O6361" s="12" t="str">
        <f>IF(N6361&lt;10,"Low",IF(N6361&lt;20,"Med","High"))</f>
        <v>Med</v>
      </c>
      <c r="P6361" s="12">
        <f>sales*discount</f>
        <v>479.11070000000007</v>
      </c>
      <c r="Q6361" s="12">
        <f>sales-Discount_Values</f>
        <v>1603.9793</v>
      </c>
      <c r="R6361" s="12">
        <f>DATEDIF(order_date,delivery_date,"D")</f>
        <v>5</v>
      </c>
      <c r="S6361" s="12"/>
    </row>
    <row r="6362" spans="1:19" ht="14.25" customHeight="1" x14ac:dyDescent="0.35">
      <c r="A6362" s="2" t="s">
        <v>10932</v>
      </c>
      <c r="B6362" s="2">
        <v>110899</v>
      </c>
      <c r="C6362" s="2" t="s">
        <v>41</v>
      </c>
      <c r="D6362" s="2" t="s">
        <v>33</v>
      </c>
      <c r="E6362" s="2">
        <v>2779.88</v>
      </c>
      <c r="F6362" s="2">
        <v>0.23</v>
      </c>
      <c r="G6362" s="2">
        <v>9</v>
      </c>
      <c r="H6362" s="3">
        <v>45601</v>
      </c>
      <c r="I6362" s="3">
        <v>45607</v>
      </c>
      <c r="J6362" s="2" t="s">
        <v>15</v>
      </c>
      <c r="K6362" s="2" t="s">
        <v>16</v>
      </c>
      <c r="L6362" s="2">
        <v>430.11</v>
      </c>
      <c r="M6362" s="2" t="s">
        <v>48</v>
      </c>
      <c r="N6362" s="11">
        <f>L6362/E6362*100</f>
        <v>15.472250600745355</v>
      </c>
      <c r="O6362" s="12" t="str">
        <f>IF(N6362&lt;10,"Low",IF(N6362&lt;20,"Med","High"))</f>
        <v>Med</v>
      </c>
      <c r="P6362" s="12">
        <f>sales*discount</f>
        <v>639.37240000000008</v>
      </c>
      <c r="Q6362" s="12">
        <f>sales-Discount_Values</f>
        <v>2140.5075999999999</v>
      </c>
      <c r="R6362" s="12">
        <f>DATEDIF(order_date,delivery_date,"D")</f>
        <v>6</v>
      </c>
      <c r="S6362" s="12"/>
    </row>
    <row r="6363" spans="1:19" ht="14.25" customHeight="1" x14ac:dyDescent="0.35">
      <c r="A6363" s="2" t="s">
        <v>1513</v>
      </c>
      <c r="B6363" s="2">
        <v>101480</v>
      </c>
      <c r="C6363" s="2" t="s">
        <v>13</v>
      </c>
      <c r="D6363" s="2" t="s">
        <v>33</v>
      </c>
      <c r="E6363" s="2">
        <v>803.05</v>
      </c>
      <c r="F6363" s="2">
        <v>0.3</v>
      </c>
      <c r="G6363" s="2">
        <v>4</v>
      </c>
      <c r="H6363" s="3">
        <v>45015</v>
      </c>
      <c r="I6363" s="3">
        <v>45021</v>
      </c>
      <c r="J6363" s="2" t="s">
        <v>31</v>
      </c>
      <c r="K6363" s="2" t="s">
        <v>22</v>
      </c>
      <c r="L6363" s="2">
        <v>124.25</v>
      </c>
      <c r="M6363" s="2" t="s">
        <v>48</v>
      </c>
      <c r="N6363" s="11">
        <f>L6363/E6363*100</f>
        <v>15.472262001120729</v>
      </c>
      <c r="O6363" s="12" t="str">
        <f>IF(N6363&lt;10,"Low",IF(N6363&lt;20,"Med","High"))</f>
        <v>Med</v>
      </c>
      <c r="P6363" s="12">
        <f>sales*discount</f>
        <v>240.91499999999996</v>
      </c>
      <c r="Q6363" s="12">
        <f>sales-Discount_Values</f>
        <v>562.13499999999999</v>
      </c>
      <c r="R6363" s="12">
        <f>DATEDIF(order_date,delivery_date,"D")</f>
        <v>6</v>
      </c>
      <c r="S6363" s="12"/>
    </row>
    <row r="6364" spans="1:19" ht="14.25" customHeight="1" x14ac:dyDescent="0.35">
      <c r="A6364" s="2" t="s">
        <v>4687</v>
      </c>
      <c r="B6364" s="2">
        <v>104654</v>
      </c>
      <c r="C6364" s="2" t="s">
        <v>19</v>
      </c>
      <c r="D6364" s="2" t="s">
        <v>36</v>
      </c>
      <c r="E6364" s="2">
        <v>2755.17</v>
      </c>
      <c r="F6364" s="2">
        <v>0.16</v>
      </c>
      <c r="G6364" s="2">
        <v>1</v>
      </c>
      <c r="H6364" s="3">
        <v>45028</v>
      </c>
      <c r="I6364" s="3">
        <v>45030</v>
      </c>
      <c r="J6364" s="2" t="s">
        <v>15</v>
      </c>
      <c r="K6364" s="2" t="s">
        <v>22</v>
      </c>
      <c r="L6364" s="2">
        <v>426.54</v>
      </c>
      <c r="M6364" s="2" t="s">
        <v>39</v>
      </c>
      <c r="N6364" s="11">
        <f>L6364/E6364*100</f>
        <v>15.48144034669367</v>
      </c>
      <c r="O6364" s="12" t="str">
        <f>IF(N6364&lt;10,"Low",IF(N6364&lt;20,"Med","High"))</f>
        <v>Med</v>
      </c>
      <c r="P6364" s="12">
        <f>sales*discount</f>
        <v>440.8272</v>
      </c>
      <c r="Q6364" s="12">
        <f>sales-Discount_Values</f>
        <v>2314.3427999999999</v>
      </c>
      <c r="R6364" s="12">
        <f>DATEDIF(order_date,delivery_date,"D")</f>
        <v>2</v>
      </c>
      <c r="S6364" s="12"/>
    </row>
    <row r="6365" spans="1:19" ht="14.25" customHeight="1" x14ac:dyDescent="0.35">
      <c r="A6365" s="2" t="s">
        <v>7846</v>
      </c>
      <c r="B6365" s="2">
        <v>107813</v>
      </c>
      <c r="C6365" s="2" t="s">
        <v>25</v>
      </c>
      <c r="D6365" s="2" t="s">
        <v>20</v>
      </c>
      <c r="E6365" s="2">
        <v>3483.3</v>
      </c>
      <c r="F6365" s="2">
        <v>0.23</v>
      </c>
      <c r="G6365" s="2">
        <v>2</v>
      </c>
      <c r="H6365" s="3">
        <v>45087</v>
      </c>
      <c r="I6365" s="3">
        <v>45090</v>
      </c>
      <c r="J6365" s="2" t="s">
        <v>21</v>
      </c>
      <c r="K6365" s="2" t="s">
        <v>22</v>
      </c>
      <c r="L6365" s="2">
        <v>539.29</v>
      </c>
      <c r="M6365" s="2" t="s">
        <v>28</v>
      </c>
      <c r="N6365" s="11">
        <f>L6365/E6365*100</f>
        <v>15.482157723997355</v>
      </c>
      <c r="O6365" s="12" t="str">
        <f>IF(N6365&lt;10,"Low",IF(N6365&lt;20,"Med","High"))</f>
        <v>Med</v>
      </c>
      <c r="P6365" s="12">
        <f>sales*discount</f>
        <v>801.15900000000011</v>
      </c>
      <c r="Q6365" s="12">
        <f>sales-Discount_Values</f>
        <v>2682.1410000000001</v>
      </c>
      <c r="R6365" s="12">
        <f>DATEDIF(order_date,delivery_date,"D")</f>
        <v>3</v>
      </c>
      <c r="S6365" s="12"/>
    </row>
    <row r="6366" spans="1:19" ht="14.25" customHeight="1" x14ac:dyDescent="0.35">
      <c r="A6366" s="2" t="s">
        <v>303</v>
      </c>
      <c r="B6366" s="2">
        <v>100270</v>
      </c>
      <c r="C6366" s="2" t="s">
        <v>41</v>
      </c>
      <c r="D6366" s="2" t="s">
        <v>14</v>
      </c>
      <c r="E6366" s="2">
        <v>4497.63</v>
      </c>
      <c r="F6366" s="2">
        <v>0.03</v>
      </c>
      <c r="G6366" s="2">
        <v>6</v>
      </c>
      <c r="H6366" s="3">
        <v>45525</v>
      </c>
      <c r="I6366" s="3">
        <v>45531</v>
      </c>
      <c r="J6366" s="2" t="s">
        <v>15</v>
      </c>
      <c r="K6366" s="2" t="s">
        <v>27</v>
      </c>
      <c r="L6366" s="2">
        <v>696.38</v>
      </c>
      <c r="M6366" s="2" t="s">
        <v>48</v>
      </c>
      <c r="N6366" s="11">
        <f>L6366/E6366*100</f>
        <v>15.483265631010109</v>
      </c>
      <c r="O6366" s="12" t="str">
        <f>IF(N6366&lt;10,"Low",IF(N6366&lt;20,"Med","High"))</f>
        <v>Med</v>
      </c>
      <c r="P6366" s="12">
        <f>sales*discount</f>
        <v>134.9289</v>
      </c>
      <c r="Q6366" s="12">
        <f>sales-Discount_Values</f>
        <v>4362.7011000000002</v>
      </c>
      <c r="R6366" s="12">
        <f>DATEDIF(order_date,delivery_date,"D")</f>
        <v>6</v>
      </c>
      <c r="S6366" s="12"/>
    </row>
    <row r="6367" spans="1:19" ht="14.25" customHeight="1" x14ac:dyDescent="0.35">
      <c r="A6367" s="2" t="s">
        <v>6603</v>
      </c>
      <c r="B6367" s="2">
        <v>106570</v>
      </c>
      <c r="C6367" s="2" t="s">
        <v>25</v>
      </c>
      <c r="D6367" s="2" t="s">
        <v>33</v>
      </c>
      <c r="E6367" s="2">
        <v>1723.9</v>
      </c>
      <c r="F6367" s="2">
        <v>0.27</v>
      </c>
      <c r="G6367" s="2">
        <v>1</v>
      </c>
      <c r="H6367" s="3">
        <v>44986</v>
      </c>
      <c r="I6367" s="3">
        <v>44990</v>
      </c>
      <c r="J6367" s="2" t="s">
        <v>15</v>
      </c>
      <c r="K6367" s="2" t="s">
        <v>27</v>
      </c>
      <c r="L6367" s="2">
        <v>266.92</v>
      </c>
      <c r="M6367" s="2" t="s">
        <v>23</v>
      </c>
      <c r="N6367" s="11">
        <f>L6367/E6367*100</f>
        <v>15.483496722547713</v>
      </c>
      <c r="O6367" s="12" t="str">
        <f>IF(N6367&lt;10,"Low",IF(N6367&lt;20,"Med","High"))</f>
        <v>Med</v>
      </c>
      <c r="P6367" s="12">
        <f>sales*discount</f>
        <v>465.45300000000003</v>
      </c>
      <c r="Q6367" s="12">
        <f>sales-Discount_Values</f>
        <v>1258.4470000000001</v>
      </c>
      <c r="R6367" s="12">
        <f>DATEDIF(order_date,delivery_date,"D")</f>
        <v>4</v>
      </c>
      <c r="S6367" s="12"/>
    </row>
    <row r="6368" spans="1:19" ht="14.25" customHeight="1" x14ac:dyDescent="0.35">
      <c r="A6368" s="2" t="s">
        <v>4867</v>
      </c>
      <c r="B6368" s="2">
        <v>104834</v>
      </c>
      <c r="C6368" s="2" t="s">
        <v>13</v>
      </c>
      <c r="D6368" s="2" t="s">
        <v>14</v>
      </c>
      <c r="E6368" s="2">
        <v>514.19000000000005</v>
      </c>
      <c r="F6368" s="2">
        <v>0.36</v>
      </c>
      <c r="G6368" s="2">
        <v>3</v>
      </c>
      <c r="H6368" s="3">
        <v>45444</v>
      </c>
      <c r="I6368" s="3">
        <v>45450</v>
      </c>
      <c r="J6368" s="2" t="s">
        <v>15</v>
      </c>
      <c r="K6368" s="2" t="s">
        <v>27</v>
      </c>
      <c r="L6368" s="2">
        <v>79.64</v>
      </c>
      <c r="M6368" s="2" t="s">
        <v>17</v>
      </c>
      <c r="N6368" s="11">
        <f>L6368/E6368*100</f>
        <v>15.488438125984558</v>
      </c>
      <c r="O6368" s="12" t="str">
        <f>IF(N6368&lt;10,"Low",IF(N6368&lt;20,"Med","High"))</f>
        <v>Med</v>
      </c>
      <c r="P6368" s="12">
        <f>sales*discount</f>
        <v>185.10840000000002</v>
      </c>
      <c r="Q6368" s="12">
        <f>sales-Discount_Values</f>
        <v>329.08160000000004</v>
      </c>
      <c r="R6368" s="12">
        <f>DATEDIF(order_date,delivery_date,"D")</f>
        <v>6</v>
      </c>
      <c r="S6368" s="12"/>
    </row>
    <row r="6369" spans="1:19" ht="14.25" customHeight="1" x14ac:dyDescent="0.35">
      <c r="A6369" s="2" t="s">
        <v>12002</v>
      </c>
      <c r="B6369" s="2">
        <v>111969</v>
      </c>
      <c r="C6369" s="2" t="s">
        <v>25</v>
      </c>
      <c r="D6369" s="2" t="s">
        <v>33</v>
      </c>
      <c r="E6369" s="2">
        <v>3558.07</v>
      </c>
      <c r="F6369" s="2">
        <v>0.06</v>
      </c>
      <c r="G6369" s="2">
        <v>4</v>
      </c>
      <c r="H6369" s="3">
        <v>44972</v>
      </c>
      <c r="I6369" s="3">
        <v>44979</v>
      </c>
      <c r="J6369" s="2" t="s">
        <v>15</v>
      </c>
      <c r="K6369" s="2" t="s">
        <v>27</v>
      </c>
      <c r="L6369" s="2">
        <v>551.1</v>
      </c>
      <c r="M6369" s="2" t="s">
        <v>48</v>
      </c>
      <c r="N6369" s="11">
        <f>L6369/E6369*100</f>
        <v>15.48873406088132</v>
      </c>
      <c r="O6369" s="12" t="str">
        <f>IF(N6369&lt;10,"Low",IF(N6369&lt;20,"Med","High"))</f>
        <v>Med</v>
      </c>
      <c r="P6369" s="12">
        <f>sales*discount</f>
        <v>213.48420000000002</v>
      </c>
      <c r="Q6369" s="12">
        <f>sales-Discount_Values</f>
        <v>3344.5858000000003</v>
      </c>
      <c r="R6369" s="12">
        <f>DATEDIF(order_date,delivery_date,"D")</f>
        <v>7</v>
      </c>
      <c r="S6369" s="12"/>
    </row>
    <row r="6370" spans="1:19" ht="14.25" customHeight="1" x14ac:dyDescent="0.35">
      <c r="A6370" s="2" t="s">
        <v>4374</v>
      </c>
      <c r="B6370" s="2">
        <v>104341</v>
      </c>
      <c r="C6370" s="2" t="s">
        <v>19</v>
      </c>
      <c r="D6370" s="2" t="s">
        <v>20</v>
      </c>
      <c r="E6370" s="2">
        <v>2070.38</v>
      </c>
      <c r="F6370" s="2">
        <v>0.46</v>
      </c>
      <c r="G6370" s="2">
        <v>7</v>
      </c>
      <c r="H6370" s="3">
        <v>45118</v>
      </c>
      <c r="I6370" s="3">
        <v>45121</v>
      </c>
      <c r="J6370" s="2" t="s">
        <v>31</v>
      </c>
      <c r="K6370" s="2" t="s">
        <v>27</v>
      </c>
      <c r="L6370" s="2">
        <v>320.68</v>
      </c>
      <c r="M6370" s="2" t="s">
        <v>28</v>
      </c>
      <c r="N6370" s="11">
        <f>L6370/E6370*100</f>
        <v>15.488944058578619</v>
      </c>
      <c r="O6370" s="12" t="str">
        <f>IF(N6370&lt;10,"Low",IF(N6370&lt;20,"Med","High"))</f>
        <v>Med</v>
      </c>
      <c r="P6370" s="12">
        <f>sales*discount</f>
        <v>952.37480000000005</v>
      </c>
      <c r="Q6370" s="12">
        <f>sales-Discount_Values</f>
        <v>1118.0052000000001</v>
      </c>
      <c r="R6370" s="12">
        <f>DATEDIF(order_date,delivery_date,"D")</f>
        <v>3</v>
      </c>
      <c r="S6370" s="12"/>
    </row>
    <row r="6371" spans="1:19" ht="14.25" customHeight="1" x14ac:dyDescent="0.35">
      <c r="A6371" s="2" t="s">
        <v>10775</v>
      </c>
      <c r="B6371" s="2">
        <v>110742</v>
      </c>
      <c r="C6371" s="2" t="s">
        <v>13</v>
      </c>
      <c r="D6371" s="2" t="s">
        <v>33</v>
      </c>
      <c r="E6371" s="2">
        <v>4111.42</v>
      </c>
      <c r="F6371" s="2">
        <v>0.2</v>
      </c>
      <c r="G6371" s="2">
        <v>2</v>
      </c>
      <c r="H6371" s="3">
        <v>45325</v>
      </c>
      <c r="I6371" s="3">
        <v>45332</v>
      </c>
      <c r="J6371" s="2" t="s">
        <v>15</v>
      </c>
      <c r="K6371" s="2" t="s">
        <v>22</v>
      </c>
      <c r="L6371" s="2">
        <v>636.83000000000004</v>
      </c>
      <c r="M6371" s="2" t="s">
        <v>34</v>
      </c>
      <c r="N6371" s="11">
        <f>L6371/E6371*100</f>
        <v>15.48929566913621</v>
      </c>
      <c r="O6371" s="12" t="str">
        <f>IF(N6371&lt;10,"Low",IF(N6371&lt;20,"Med","High"))</f>
        <v>Med</v>
      </c>
      <c r="P6371" s="12">
        <f>sales*discount</f>
        <v>822.28400000000011</v>
      </c>
      <c r="Q6371" s="12">
        <f>sales-Discount_Values</f>
        <v>3289.136</v>
      </c>
      <c r="R6371" s="12">
        <f>DATEDIF(order_date,delivery_date,"D")</f>
        <v>7</v>
      </c>
      <c r="S6371" s="12"/>
    </row>
    <row r="6372" spans="1:19" ht="14.25" customHeight="1" x14ac:dyDescent="0.35">
      <c r="A6372" s="2" t="s">
        <v>8188</v>
      </c>
      <c r="B6372" s="2">
        <v>108155</v>
      </c>
      <c r="C6372" s="2" t="s">
        <v>19</v>
      </c>
      <c r="D6372" s="2" t="s">
        <v>20</v>
      </c>
      <c r="E6372" s="2">
        <v>632.46</v>
      </c>
      <c r="F6372" s="2">
        <v>0.06</v>
      </c>
      <c r="G6372" s="2">
        <v>9</v>
      </c>
      <c r="H6372" s="3">
        <v>44960</v>
      </c>
      <c r="I6372" s="3">
        <v>44961</v>
      </c>
      <c r="J6372" s="2" t="s">
        <v>21</v>
      </c>
      <c r="K6372" s="2" t="s">
        <v>22</v>
      </c>
      <c r="L6372" s="2">
        <v>97.97</v>
      </c>
      <c r="M6372" s="2" t="s">
        <v>23</v>
      </c>
      <c r="N6372" s="11">
        <f>L6372/E6372*100</f>
        <v>15.490307687442684</v>
      </c>
      <c r="O6372" s="12" t="str">
        <f>IF(N6372&lt;10,"Low",IF(N6372&lt;20,"Med","High"))</f>
        <v>Med</v>
      </c>
      <c r="P6372" s="12">
        <f>sales*discount</f>
        <v>37.947600000000001</v>
      </c>
      <c r="Q6372" s="12">
        <f>sales-Discount_Values</f>
        <v>594.51240000000007</v>
      </c>
      <c r="R6372" s="12">
        <f>DATEDIF(order_date,delivery_date,"D")</f>
        <v>1</v>
      </c>
      <c r="S6372" s="12"/>
    </row>
    <row r="6373" spans="1:19" ht="14.25" customHeight="1" x14ac:dyDescent="0.35">
      <c r="A6373" s="2" t="s">
        <v>1930</v>
      </c>
      <c r="B6373" s="2">
        <v>101897</v>
      </c>
      <c r="C6373" s="2" t="s">
        <v>13</v>
      </c>
      <c r="D6373" s="2" t="s">
        <v>33</v>
      </c>
      <c r="E6373" s="2">
        <v>928.36</v>
      </c>
      <c r="F6373" s="2">
        <v>0.35</v>
      </c>
      <c r="G6373" s="2">
        <v>8</v>
      </c>
      <c r="H6373" s="3">
        <v>45018</v>
      </c>
      <c r="I6373" s="3">
        <v>45024</v>
      </c>
      <c r="J6373" s="2" t="s">
        <v>15</v>
      </c>
      <c r="K6373" s="2" t="s">
        <v>16</v>
      </c>
      <c r="L6373" s="2">
        <v>143.81</v>
      </c>
      <c r="M6373" s="2" t="s">
        <v>17</v>
      </c>
      <c r="N6373" s="11">
        <f>L6373/E6373*100</f>
        <v>15.490757895643931</v>
      </c>
      <c r="O6373" s="12" t="str">
        <f>IF(N6373&lt;10,"Low",IF(N6373&lt;20,"Med","High"))</f>
        <v>Med</v>
      </c>
      <c r="P6373" s="12">
        <f>sales*discount</f>
        <v>324.92599999999999</v>
      </c>
      <c r="Q6373" s="12">
        <f>sales-Discount_Values</f>
        <v>603.43399999999997</v>
      </c>
      <c r="R6373" s="12">
        <f>DATEDIF(order_date,delivery_date,"D")</f>
        <v>6</v>
      </c>
      <c r="S6373" s="12"/>
    </row>
    <row r="6374" spans="1:19" ht="14.25" customHeight="1" x14ac:dyDescent="0.35">
      <c r="A6374" s="2" t="s">
        <v>5705</v>
      </c>
      <c r="B6374" s="2">
        <v>105672</v>
      </c>
      <c r="C6374" s="2" t="s">
        <v>13</v>
      </c>
      <c r="D6374" s="2" t="s">
        <v>14</v>
      </c>
      <c r="E6374" s="2">
        <v>832.86</v>
      </c>
      <c r="F6374" s="2">
        <v>0.24</v>
      </c>
      <c r="G6374" s="2">
        <v>2</v>
      </c>
      <c r="H6374" s="3">
        <v>45202</v>
      </c>
      <c r="I6374" s="3">
        <v>45205</v>
      </c>
      <c r="J6374" s="2" t="s">
        <v>21</v>
      </c>
      <c r="K6374" s="2" t="s">
        <v>27</v>
      </c>
      <c r="L6374" s="2">
        <v>129.03</v>
      </c>
      <c r="M6374" s="2" t="s">
        <v>17</v>
      </c>
      <c r="N6374" s="11">
        <f>L6374/E6374*100</f>
        <v>15.492399683019956</v>
      </c>
      <c r="O6374" s="12" t="str">
        <f>IF(N6374&lt;10,"Low",IF(N6374&lt;20,"Med","High"))</f>
        <v>Med</v>
      </c>
      <c r="P6374" s="12">
        <f>sales*discount</f>
        <v>199.88640000000001</v>
      </c>
      <c r="Q6374" s="12">
        <f>sales-Discount_Values</f>
        <v>632.97360000000003</v>
      </c>
      <c r="R6374" s="12">
        <f>DATEDIF(order_date,delivery_date,"D")</f>
        <v>3</v>
      </c>
      <c r="S6374" s="12"/>
    </row>
    <row r="6375" spans="1:19" ht="14.25" customHeight="1" x14ac:dyDescent="0.35">
      <c r="A6375" s="2" t="s">
        <v>13951</v>
      </c>
      <c r="B6375" s="2">
        <v>113918</v>
      </c>
      <c r="C6375" s="2" t="s">
        <v>13</v>
      </c>
      <c r="D6375" s="2" t="s">
        <v>14</v>
      </c>
      <c r="E6375" s="2">
        <v>805.83</v>
      </c>
      <c r="F6375" s="2">
        <v>0.45</v>
      </c>
      <c r="G6375" s="2">
        <v>5</v>
      </c>
      <c r="H6375" s="3">
        <v>45152</v>
      </c>
      <c r="I6375" s="3">
        <v>45159</v>
      </c>
      <c r="J6375" s="2" t="s">
        <v>31</v>
      </c>
      <c r="K6375" s="2" t="s">
        <v>27</v>
      </c>
      <c r="L6375" s="2">
        <v>124.85</v>
      </c>
      <c r="M6375" s="2" t="s">
        <v>39</v>
      </c>
      <c r="N6375" s="11">
        <f>L6375/E6375*100</f>
        <v>15.493342268220342</v>
      </c>
      <c r="O6375" s="12" t="str">
        <f>IF(N6375&lt;10,"Low",IF(N6375&lt;20,"Med","High"))</f>
        <v>Med</v>
      </c>
      <c r="P6375" s="12">
        <f>sales*discount</f>
        <v>362.62350000000004</v>
      </c>
      <c r="Q6375" s="12">
        <f>sales-Discount_Values</f>
        <v>443.20650000000001</v>
      </c>
      <c r="R6375" s="12">
        <f>DATEDIF(order_date,delivery_date,"D")</f>
        <v>7</v>
      </c>
      <c r="S6375" s="12"/>
    </row>
    <row r="6376" spans="1:19" ht="14.25" customHeight="1" x14ac:dyDescent="0.35">
      <c r="A6376" s="2" t="s">
        <v>11003</v>
      </c>
      <c r="B6376" s="2">
        <v>110970</v>
      </c>
      <c r="C6376" s="2" t="s">
        <v>13</v>
      </c>
      <c r="D6376" s="2" t="s">
        <v>33</v>
      </c>
      <c r="E6376" s="2">
        <v>143.41</v>
      </c>
      <c r="F6376" s="2">
        <v>0.25</v>
      </c>
      <c r="G6376" s="2">
        <v>3</v>
      </c>
      <c r="H6376" s="3">
        <v>45581</v>
      </c>
      <c r="I6376" s="3">
        <v>45587</v>
      </c>
      <c r="J6376" s="2" t="s">
        <v>15</v>
      </c>
      <c r="K6376" s="2" t="s">
        <v>27</v>
      </c>
      <c r="L6376" s="2">
        <v>22.22</v>
      </c>
      <c r="M6376" s="2" t="s">
        <v>39</v>
      </c>
      <c r="N6376" s="11">
        <f>L6376/E6376*100</f>
        <v>15.49403807265881</v>
      </c>
      <c r="O6376" s="12" t="str">
        <f>IF(N6376&lt;10,"Low",IF(N6376&lt;20,"Med","High"))</f>
        <v>Med</v>
      </c>
      <c r="P6376" s="12">
        <f>sales*discount</f>
        <v>35.852499999999999</v>
      </c>
      <c r="Q6376" s="12">
        <f>sales-Discount_Values</f>
        <v>107.5575</v>
      </c>
      <c r="R6376" s="12">
        <f>DATEDIF(order_date,delivery_date,"D")</f>
        <v>6</v>
      </c>
      <c r="S6376" s="12"/>
    </row>
    <row r="6377" spans="1:19" ht="14.25" customHeight="1" x14ac:dyDescent="0.35">
      <c r="A6377" s="2" t="s">
        <v>5033</v>
      </c>
      <c r="B6377" s="2">
        <v>105000</v>
      </c>
      <c r="C6377" s="2" t="s">
        <v>13</v>
      </c>
      <c r="D6377" s="2" t="s">
        <v>20</v>
      </c>
      <c r="E6377" s="2">
        <v>4249.38</v>
      </c>
      <c r="F6377" s="2">
        <v>0.08</v>
      </c>
      <c r="G6377" s="2">
        <v>7</v>
      </c>
      <c r="H6377" s="3">
        <v>44930</v>
      </c>
      <c r="I6377" s="3">
        <v>44937</v>
      </c>
      <c r="J6377" s="2" t="s">
        <v>31</v>
      </c>
      <c r="K6377" s="2" t="s">
        <v>27</v>
      </c>
      <c r="L6377" s="2">
        <v>658.44</v>
      </c>
      <c r="M6377" s="2" t="s">
        <v>39</v>
      </c>
      <c r="N6377" s="11">
        <f>L6377/E6377*100</f>
        <v>15.494966324499105</v>
      </c>
      <c r="O6377" s="12" t="str">
        <f>IF(N6377&lt;10,"Low",IF(N6377&lt;20,"Med","High"))</f>
        <v>Med</v>
      </c>
      <c r="P6377" s="12">
        <f>sales*discount</f>
        <v>339.9504</v>
      </c>
      <c r="Q6377" s="12">
        <f>sales-Discount_Values</f>
        <v>3909.4295999999999</v>
      </c>
      <c r="R6377" s="12">
        <f>DATEDIF(order_date,delivery_date,"D")</f>
        <v>7</v>
      </c>
      <c r="S6377" s="12"/>
    </row>
    <row r="6378" spans="1:19" ht="14.25" customHeight="1" x14ac:dyDescent="0.35">
      <c r="A6378" s="2" t="s">
        <v>13020</v>
      </c>
      <c r="B6378" s="2">
        <v>112987</v>
      </c>
      <c r="C6378" s="2" t="s">
        <v>25</v>
      </c>
      <c r="D6378" s="2" t="s">
        <v>20</v>
      </c>
      <c r="E6378" s="2">
        <v>2452.13</v>
      </c>
      <c r="F6378" s="2">
        <v>7.0000000000000007E-2</v>
      </c>
      <c r="G6378" s="2">
        <v>9</v>
      </c>
      <c r="H6378" s="3">
        <v>45635</v>
      </c>
      <c r="I6378" s="3">
        <v>45636</v>
      </c>
      <c r="J6378" s="2" t="s">
        <v>21</v>
      </c>
      <c r="K6378" s="2" t="s">
        <v>27</v>
      </c>
      <c r="L6378" s="2">
        <v>380.02</v>
      </c>
      <c r="M6378" s="2" t="s">
        <v>28</v>
      </c>
      <c r="N6378" s="11">
        <f>L6378/E6378*100</f>
        <v>15.497547030540792</v>
      </c>
      <c r="O6378" s="12" t="str">
        <f>IF(N6378&lt;10,"Low",IF(N6378&lt;20,"Med","High"))</f>
        <v>Med</v>
      </c>
      <c r="P6378" s="12">
        <f>sales*discount</f>
        <v>171.64910000000003</v>
      </c>
      <c r="Q6378" s="12">
        <f>sales-Discount_Values</f>
        <v>2280.4809</v>
      </c>
      <c r="R6378" s="12">
        <f>DATEDIF(order_date,delivery_date,"D")</f>
        <v>1</v>
      </c>
      <c r="S6378" s="12"/>
    </row>
    <row r="6379" spans="1:19" ht="14.25" customHeight="1" x14ac:dyDescent="0.35">
      <c r="A6379" s="2" t="s">
        <v>9821</v>
      </c>
      <c r="B6379" s="2">
        <v>109788</v>
      </c>
      <c r="C6379" s="2" t="s">
        <v>41</v>
      </c>
      <c r="D6379" s="2" t="s">
        <v>14</v>
      </c>
      <c r="E6379" s="2">
        <v>1464.64</v>
      </c>
      <c r="F6379" s="2">
        <v>0.15</v>
      </c>
      <c r="G6379" s="2">
        <v>5</v>
      </c>
      <c r="H6379" s="3">
        <v>45583</v>
      </c>
      <c r="I6379" s="3">
        <v>45587</v>
      </c>
      <c r="J6379" s="2" t="s">
        <v>31</v>
      </c>
      <c r="K6379" s="2" t="s">
        <v>22</v>
      </c>
      <c r="L6379" s="2">
        <v>226.99</v>
      </c>
      <c r="M6379" s="2" t="s">
        <v>48</v>
      </c>
      <c r="N6379" s="11">
        <f>L6379/E6379*100</f>
        <v>15.498006336027967</v>
      </c>
      <c r="O6379" s="12" t="str">
        <f>IF(N6379&lt;10,"Low",IF(N6379&lt;20,"Med","High"))</f>
        <v>Med</v>
      </c>
      <c r="P6379" s="12">
        <f>sales*discount</f>
        <v>219.696</v>
      </c>
      <c r="Q6379" s="12">
        <f>sales-Discount_Values</f>
        <v>1244.9440000000002</v>
      </c>
      <c r="R6379" s="12">
        <f>DATEDIF(order_date,delivery_date,"D")</f>
        <v>4</v>
      </c>
      <c r="S6379" s="12"/>
    </row>
    <row r="6380" spans="1:19" ht="14.25" customHeight="1" x14ac:dyDescent="0.35">
      <c r="A6380" s="2" t="s">
        <v>12330</v>
      </c>
      <c r="B6380" s="2">
        <v>112297</v>
      </c>
      <c r="C6380" s="2" t="s">
        <v>25</v>
      </c>
      <c r="D6380" s="2" t="s">
        <v>20</v>
      </c>
      <c r="E6380" s="2">
        <v>1602.25</v>
      </c>
      <c r="F6380" s="2">
        <v>0.39</v>
      </c>
      <c r="G6380" s="2">
        <v>6</v>
      </c>
      <c r="H6380" s="3">
        <v>44963</v>
      </c>
      <c r="I6380" s="3">
        <v>44965</v>
      </c>
      <c r="J6380" s="2" t="s">
        <v>31</v>
      </c>
      <c r="K6380" s="2" t="s">
        <v>27</v>
      </c>
      <c r="L6380" s="2">
        <v>248.33</v>
      </c>
      <c r="M6380" s="2" t="s">
        <v>23</v>
      </c>
      <c r="N6380" s="11">
        <f>L6380/E6380*100</f>
        <v>15.498829770635044</v>
      </c>
      <c r="O6380" s="12" t="str">
        <f>IF(N6380&lt;10,"Low",IF(N6380&lt;20,"Med","High"))</f>
        <v>Med</v>
      </c>
      <c r="P6380" s="12">
        <f>sales*discount</f>
        <v>624.87750000000005</v>
      </c>
      <c r="Q6380" s="12">
        <f>sales-Discount_Values</f>
        <v>977.37249999999995</v>
      </c>
      <c r="R6380" s="12">
        <f>DATEDIF(order_date,delivery_date,"D")</f>
        <v>2</v>
      </c>
      <c r="S6380" s="12"/>
    </row>
    <row r="6381" spans="1:19" ht="14.25" customHeight="1" x14ac:dyDescent="0.35">
      <c r="A6381" s="2" t="s">
        <v>13743</v>
      </c>
      <c r="B6381" s="2">
        <v>113710</v>
      </c>
      <c r="C6381" s="2" t="s">
        <v>13</v>
      </c>
      <c r="D6381" s="2" t="s">
        <v>14</v>
      </c>
      <c r="E6381" s="2">
        <v>1561.22</v>
      </c>
      <c r="F6381" s="2">
        <v>0.04</v>
      </c>
      <c r="G6381" s="2">
        <v>8</v>
      </c>
      <c r="H6381" s="3">
        <v>45051</v>
      </c>
      <c r="I6381" s="3">
        <v>45056</v>
      </c>
      <c r="J6381" s="2" t="s">
        <v>31</v>
      </c>
      <c r="K6381" s="2" t="s">
        <v>27</v>
      </c>
      <c r="L6381" s="2">
        <v>241.98</v>
      </c>
      <c r="M6381" s="2" t="s">
        <v>28</v>
      </c>
      <c r="N6381" s="11">
        <f>L6381/E6381*100</f>
        <v>15.499417122506756</v>
      </c>
      <c r="O6381" s="12" t="str">
        <f>IF(N6381&lt;10,"Low",IF(N6381&lt;20,"Med","High"))</f>
        <v>Med</v>
      </c>
      <c r="P6381" s="12">
        <f>sales*discount</f>
        <v>62.448800000000006</v>
      </c>
      <c r="Q6381" s="12">
        <f>sales-Discount_Values</f>
        <v>1498.7712000000001</v>
      </c>
      <c r="R6381" s="12">
        <f>DATEDIF(order_date,delivery_date,"D")</f>
        <v>5</v>
      </c>
      <c r="S6381" s="12"/>
    </row>
    <row r="6382" spans="1:19" ht="14.25" customHeight="1" x14ac:dyDescent="0.35">
      <c r="A6382" s="2" t="s">
        <v>5716</v>
      </c>
      <c r="B6382" s="2">
        <v>105683</v>
      </c>
      <c r="C6382" s="2" t="s">
        <v>41</v>
      </c>
      <c r="D6382" s="2" t="s">
        <v>26</v>
      </c>
      <c r="E6382" s="2">
        <v>3848.7</v>
      </c>
      <c r="F6382" s="2">
        <v>0.49</v>
      </c>
      <c r="G6382" s="2">
        <v>5</v>
      </c>
      <c r="H6382" s="3">
        <v>45561</v>
      </c>
      <c r="I6382" s="3">
        <v>45566</v>
      </c>
      <c r="J6382" s="2" t="s">
        <v>15</v>
      </c>
      <c r="K6382" s="2" t="s">
        <v>22</v>
      </c>
      <c r="L6382" s="2">
        <v>596.54999999999995</v>
      </c>
      <c r="M6382" s="2" t="s">
        <v>48</v>
      </c>
      <c r="N6382" s="11">
        <f>L6382/E6382*100</f>
        <v>15.500038974199079</v>
      </c>
      <c r="O6382" s="12" t="str">
        <f>IF(N6382&lt;10,"Low",IF(N6382&lt;20,"Med","High"))</f>
        <v>Med</v>
      </c>
      <c r="P6382" s="12">
        <f>sales*discount</f>
        <v>1885.8629999999998</v>
      </c>
      <c r="Q6382" s="12">
        <f>sales-Discount_Values</f>
        <v>1962.837</v>
      </c>
      <c r="R6382" s="12">
        <f>DATEDIF(order_date,delivery_date,"D")</f>
        <v>5</v>
      </c>
      <c r="S6382" s="12"/>
    </row>
    <row r="6383" spans="1:19" ht="14.25" customHeight="1" x14ac:dyDescent="0.35">
      <c r="A6383" s="2" t="s">
        <v>12436</v>
      </c>
      <c r="B6383" s="2">
        <v>112403</v>
      </c>
      <c r="C6383" s="2" t="s">
        <v>25</v>
      </c>
      <c r="D6383" s="2" t="s">
        <v>14</v>
      </c>
      <c r="E6383" s="2">
        <v>1662.29</v>
      </c>
      <c r="F6383" s="2">
        <v>0.06</v>
      </c>
      <c r="G6383" s="2">
        <v>4</v>
      </c>
      <c r="H6383" s="3">
        <v>45594</v>
      </c>
      <c r="I6383" s="3">
        <v>45598</v>
      </c>
      <c r="J6383" s="2" t="s">
        <v>21</v>
      </c>
      <c r="K6383" s="2" t="s">
        <v>27</v>
      </c>
      <c r="L6383" s="2">
        <v>257.66000000000003</v>
      </c>
      <c r="M6383" s="2" t="s">
        <v>17</v>
      </c>
      <c r="N6383" s="11">
        <f>L6383/E6383*100</f>
        <v>15.500303797772954</v>
      </c>
      <c r="O6383" s="12" t="str">
        <f>IF(N6383&lt;10,"Low",IF(N6383&lt;20,"Med","High"))</f>
        <v>Med</v>
      </c>
      <c r="P6383" s="12">
        <f>sales*discount</f>
        <v>99.737399999999994</v>
      </c>
      <c r="Q6383" s="12">
        <f>sales-Discount_Values</f>
        <v>1562.5526</v>
      </c>
      <c r="R6383" s="12">
        <f>DATEDIF(order_date,delivery_date,"D")</f>
        <v>4</v>
      </c>
      <c r="S6383" s="12"/>
    </row>
    <row r="6384" spans="1:19" ht="14.25" customHeight="1" x14ac:dyDescent="0.35">
      <c r="A6384" s="2" t="s">
        <v>1723</v>
      </c>
      <c r="B6384" s="2">
        <v>101690</v>
      </c>
      <c r="C6384" s="2" t="s">
        <v>41</v>
      </c>
      <c r="D6384" s="2" t="s">
        <v>14</v>
      </c>
      <c r="E6384" s="2">
        <v>3067.39</v>
      </c>
      <c r="F6384" s="2">
        <v>0.09</v>
      </c>
      <c r="G6384" s="2">
        <v>4</v>
      </c>
      <c r="H6384" s="3">
        <v>45080</v>
      </c>
      <c r="I6384" s="3">
        <v>45085</v>
      </c>
      <c r="J6384" s="2" t="s">
        <v>15</v>
      </c>
      <c r="K6384" s="2" t="s">
        <v>22</v>
      </c>
      <c r="L6384" s="2">
        <v>475.46</v>
      </c>
      <c r="M6384" s="2" t="s">
        <v>17</v>
      </c>
      <c r="N6384" s="11">
        <f>L6384/E6384*100</f>
        <v>15.500474344638276</v>
      </c>
      <c r="O6384" s="12" t="str">
        <f>IF(N6384&lt;10,"Low",IF(N6384&lt;20,"Med","High"))</f>
        <v>Med</v>
      </c>
      <c r="P6384" s="12">
        <f>sales*discount</f>
        <v>276.06509999999997</v>
      </c>
      <c r="Q6384" s="12">
        <f>sales-Discount_Values</f>
        <v>2791.3249000000001</v>
      </c>
      <c r="R6384" s="12">
        <f>DATEDIF(order_date,delivery_date,"D")</f>
        <v>5</v>
      </c>
      <c r="S6384" s="12"/>
    </row>
    <row r="6385" spans="1:19" ht="14.25" customHeight="1" x14ac:dyDescent="0.35">
      <c r="A6385" s="2" t="s">
        <v>1987</v>
      </c>
      <c r="B6385" s="2">
        <v>101954</v>
      </c>
      <c r="C6385" s="2" t="s">
        <v>13</v>
      </c>
      <c r="D6385" s="2" t="s">
        <v>14</v>
      </c>
      <c r="E6385" s="2">
        <v>1580.16</v>
      </c>
      <c r="F6385" s="2">
        <v>0.31</v>
      </c>
      <c r="G6385" s="2">
        <v>6</v>
      </c>
      <c r="H6385" s="3">
        <v>45074</v>
      </c>
      <c r="I6385" s="3">
        <v>45078</v>
      </c>
      <c r="J6385" s="2" t="s">
        <v>21</v>
      </c>
      <c r="K6385" s="2" t="s">
        <v>22</v>
      </c>
      <c r="L6385" s="2">
        <v>244.95</v>
      </c>
      <c r="M6385" s="2" t="s">
        <v>34</v>
      </c>
      <c r="N6385" s="11">
        <f>L6385/E6385*100</f>
        <v>15.501594775212634</v>
      </c>
      <c r="O6385" s="12" t="str">
        <f>IF(N6385&lt;10,"Low",IF(N6385&lt;20,"Med","High"))</f>
        <v>Med</v>
      </c>
      <c r="P6385" s="12">
        <f>sales*discount</f>
        <v>489.84960000000001</v>
      </c>
      <c r="Q6385" s="12">
        <f>sales-Discount_Values</f>
        <v>1090.3104000000001</v>
      </c>
      <c r="R6385" s="12">
        <f>DATEDIF(order_date,delivery_date,"D")</f>
        <v>4</v>
      </c>
      <c r="S6385" s="12"/>
    </row>
    <row r="6386" spans="1:19" ht="14.25" customHeight="1" x14ac:dyDescent="0.35">
      <c r="A6386" s="2" t="s">
        <v>3104</v>
      </c>
      <c r="B6386" s="2">
        <v>103071</v>
      </c>
      <c r="C6386" s="2" t="s">
        <v>41</v>
      </c>
      <c r="D6386" s="2" t="s">
        <v>36</v>
      </c>
      <c r="E6386" s="2">
        <v>570.94000000000005</v>
      </c>
      <c r="F6386" s="2">
        <v>0.08</v>
      </c>
      <c r="G6386" s="2">
        <v>9</v>
      </c>
      <c r="H6386" s="3">
        <v>45562</v>
      </c>
      <c r="I6386" s="3">
        <v>45565</v>
      </c>
      <c r="J6386" s="2" t="s">
        <v>31</v>
      </c>
      <c r="K6386" s="2" t="s">
        <v>22</v>
      </c>
      <c r="L6386" s="2">
        <v>88.51</v>
      </c>
      <c r="M6386" s="2" t="s">
        <v>34</v>
      </c>
      <c r="N6386" s="11">
        <f>L6386/E6386*100</f>
        <v>15.502504641468454</v>
      </c>
      <c r="O6386" s="12" t="str">
        <f>IF(N6386&lt;10,"Low",IF(N6386&lt;20,"Med","High"))</f>
        <v>Med</v>
      </c>
      <c r="P6386" s="12">
        <f>sales*discount</f>
        <v>45.675200000000004</v>
      </c>
      <c r="Q6386" s="12">
        <f>sales-Discount_Values</f>
        <v>525.26480000000004</v>
      </c>
      <c r="R6386" s="12">
        <f>DATEDIF(order_date,delivery_date,"D")</f>
        <v>3</v>
      </c>
      <c r="S6386" s="12"/>
    </row>
    <row r="6387" spans="1:19" ht="14.25" customHeight="1" x14ac:dyDescent="0.35">
      <c r="A6387" s="2" t="s">
        <v>15283</v>
      </c>
      <c r="B6387" s="2">
        <v>115250</v>
      </c>
      <c r="C6387" s="2" t="s">
        <v>41</v>
      </c>
      <c r="D6387" s="2" t="s">
        <v>14</v>
      </c>
      <c r="E6387" s="2">
        <v>4523.5</v>
      </c>
      <c r="F6387" s="2">
        <v>0.31</v>
      </c>
      <c r="G6387" s="2">
        <v>1</v>
      </c>
      <c r="H6387" s="3">
        <v>45411</v>
      </c>
      <c r="I6387" s="3">
        <v>45415</v>
      </c>
      <c r="J6387" s="2" t="s">
        <v>15</v>
      </c>
      <c r="K6387" s="2" t="s">
        <v>22</v>
      </c>
      <c r="L6387" s="2">
        <v>701.27</v>
      </c>
      <c r="M6387" s="2" t="s">
        <v>17</v>
      </c>
      <c r="N6387" s="11">
        <f>L6387/E6387*100</f>
        <v>15.502818613905161</v>
      </c>
      <c r="O6387" s="12" t="str">
        <f>IF(N6387&lt;10,"Low",IF(N6387&lt;20,"Med","High"))</f>
        <v>Med</v>
      </c>
      <c r="P6387" s="12">
        <f>sales*discount</f>
        <v>1402.2850000000001</v>
      </c>
      <c r="Q6387" s="12">
        <f>sales-Discount_Values</f>
        <v>3121.2150000000001</v>
      </c>
      <c r="R6387" s="12">
        <f>DATEDIF(order_date,delivery_date,"D")</f>
        <v>4</v>
      </c>
      <c r="S6387" s="12"/>
    </row>
    <row r="6388" spans="1:19" ht="14.25" customHeight="1" x14ac:dyDescent="0.35">
      <c r="A6388" s="2" t="s">
        <v>15222</v>
      </c>
      <c r="B6388" s="2">
        <v>115189</v>
      </c>
      <c r="C6388" s="2" t="s">
        <v>25</v>
      </c>
      <c r="D6388" s="2" t="s">
        <v>20</v>
      </c>
      <c r="E6388" s="2">
        <v>2195.41</v>
      </c>
      <c r="F6388" s="2">
        <v>0.28999999999999998</v>
      </c>
      <c r="G6388" s="2">
        <v>9</v>
      </c>
      <c r="H6388" s="3">
        <v>45381</v>
      </c>
      <c r="I6388" s="3">
        <v>45382</v>
      </c>
      <c r="J6388" s="2" t="s">
        <v>21</v>
      </c>
      <c r="K6388" s="2" t="s">
        <v>27</v>
      </c>
      <c r="L6388" s="2">
        <v>340.38</v>
      </c>
      <c r="M6388" s="2" t="s">
        <v>28</v>
      </c>
      <c r="N6388" s="11">
        <f>L6388/E6388*100</f>
        <v>15.504165508948214</v>
      </c>
      <c r="O6388" s="12" t="str">
        <f>IF(N6388&lt;10,"Low",IF(N6388&lt;20,"Med","High"))</f>
        <v>Med</v>
      </c>
      <c r="P6388" s="12">
        <f>sales*discount</f>
        <v>636.66889999999989</v>
      </c>
      <c r="Q6388" s="12">
        <f>sales-Discount_Values</f>
        <v>1558.7411</v>
      </c>
      <c r="R6388" s="12">
        <f>DATEDIF(order_date,delivery_date,"D")</f>
        <v>1</v>
      </c>
      <c r="S6388" s="12"/>
    </row>
    <row r="6389" spans="1:19" ht="14.25" customHeight="1" x14ac:dyDescent="0.35">
      <c r="A6389" s="2" t="s">
        <v>3981</v>
      </c>
      <c r="B6389" s="2">
        <v>103948</v>
      </c>
      <c r="C6389" s="2" t="s">
        <v>25</v>
      </c>
      <c r="D6389" s="2" t="s">
        <v>33</v>
      </c>
      <c r="E6389" s="2">
        <v>2379.96</v>
      </c>
      <c r="F6389" s="2">
        <v>0.15</v>
      </c>
      <c r="G6389" s="2">
        <v>7</v>
      </c>
      <c r="H6389" s="3">
        <v>45382</v>
      </c>
      <c r="I6389" s="3">
        <v>45385</v>
      </c>
      <c r="J6389" s="2" t="s">
        <v>21</v>
      </c>
      <c r="K6389" s="2" t="s">
        <v>27</v>
      </c>
      <c r="L6389" s="2">
        <v>369.07</v>
      </c>
      <c r="M6389" s="2" t="s">
        <v>28</v>
      </c>
      <c r="N6389" s="11">
        <f>L6389/E6389*100</f>
        <v>15.507403485772869</v>
      </c>
      <c r="O6389" s="12" t="str">
        <f>IF(N6389&lt;10,"Low",IF(N6389&lt;20,"Med","High"))</f>
        <v>Med</v>
      </c>
      <c r="P6389" s="12">
        <f>sales*discount</f>
        <v>356.99399999999997</v>
      </c>
      <c r="Q6389" s="12">
        <f>sales-Discount_Values</f>
        <v>2022.9660000000001</v>
      </c>
      <c r="R6389" s="12">
        <f>DATEDIF(order_date,delivery_date,"D")</f>
        <v>3</v>
      </c>
      <c r="S6389" s="12"/>
    </row>
    <row r="6390" spans="1:19" ht="14.25" customHeight="1" x14ac:dyDescent="0.35">
      <c r="A6390" s="2" t="s">
        <v>8860</v>
      </c>
      <c r="B6390" s="2">
        <v>108827</v>
      </c>
      <c r="C6390" s="2" t="s">
        <v>19</v>
      </c>
      <c r="D6390" s="2" t="s">
        <v>26</v>
      </c>
      <c r="E6390" s="2">
        <v>380.49</v>
      </c>
      <c r="F6390" s="2">
        <v>0.19</v>
      </c>
      <c r="G6390" s="2">
        <v>8</v>
      </c>
      <c r="H6390" s="3">
        <v>45026</v>
      </c>
      <c r="I6390" s="3">
        <v>45030</v>
      </c>
      <c r="J6390" s="2" t="s">
        <v>31</v>
      </c>
      <c r="K6390" s="2" t="s">
        <v>27</v>
      </c>
      <c r="L6390" s="2">
        <v>59.01</v>
      </c>
      <c r="M6390" s="2" t="s">
        <v>23</v>
      </c>
      <c r="N6390" s="11">
        <f>L6390/E6390*100</f>
        <v>15.508948986832769</v>
      </c>
      <c r="O6390" s="12" t="str">
        <f>IF(N6390&lt;10,"Low",IF(N6390&lt;20,"Med","High"))</f>
        <v>Med</v>
      </c>
      <c r="P6390" s="12">
        <f>sales*discount</f>
        <v>72.293099999999995</v>
      </c>
      <c r="Q6390" s="12">
        <f>sales-Discount_Values</f>
        <v>308.19690000000003</v>
      </c>
      <c r="R6390" s="12">
        <f>DATEDIF(order_date,delivery_date,"D")</f>
        <v>4</v>
      </c>
      <c r="S6390" s="12"/>
    </row>
    <row r="6391" spans="1:19" ht="14.25" customHeight="1" x14ac:dyDescent="0.35">
      <c r="A6391" s="2" t="s">
        <v>10550</v>
      </c>
      <c r="B6391" s="2">
        <v>110517</v>
      </c>
      <c r="C6391" s="2" t="s">
        <v>19</v>
      </c>
      <c r="D6391" s="2" t="s">
        <v>26</v>
      </c>
      <c r="E6391" s="2">
        <v>1006.51</v>
      </c>
      <c r="F6391" s="2">
        <v>0.1</v>
      </c>
      <c r="G6391" s="2">
        <v>2</v>
      </c>
      <c r="H6391" s="3">
        <v>45354</v>
      </c>
      <c r="I6391" s="3">
        <v>45355</v>
      </c>
      <c r="J6391" s="2" t="s">
        <v>15</v>
      </c>
      <c r="K6391" s="2" t="s">
        <v>22</v>
      </c>
      <c r="L6391" s="2">
        <v>156.1</v>
      </c>
      <c r="M6391" s="2" t="s">
        <v>17</v>
      </c>
      <c r="N6391" s="11">
        <f>L6391/E6391*100</f>
        <v>15.509036174503979</v>
      </c>
      <c r="O6391" s="12" t="str">
        <f>IF(N6391&lt;10,"Low",IF(N6391&lt;20,"Med","High"))</f>
        <v>Med</v>
      </c>
      <c r="P6391" s="12">
        <f>sales*discount</f>
        <v>100.65100000000001</v>
      </c>
      <c r="Q6391" s="12">
        <f>sales-Discount_Values</f>
        <v>905.85899999999992</v>
      </c>
      <c r="R6391" s="12">
        <f>DATEDIF(order_date,delivery_date,"D")</f>
        <v>1</v>
      </c>
      <c r="S6391" s="12"/>
    </row>
    <row r="6392" spans="1:19" ht="14.25" customHeight="1" x14ac:dyDescent="0.35">
      <c r="A6392" s="2" t="s">
        <v>2981</v>
      </c>
      <c r="B6392" s="2">
        <v>102948</v>
      </c>
      <c r="C6392" s="2" t="s">
        <v>41</v>
      </c>
      <c r="D6392" s="2" t="s">
        <v>36</v>
      </c>
      <c r="E6392" s="2">
        <v>2222.5700000000002</v>
      </c>
      <c r="F6392" s="2">
        <v>0.42</v>
      </c>
      <c r="G6392" s="2">
        <v>3</v>
      </c>
      <c r="H6392" s="3">
        <v>45380</v>
      </c>
      <c r="I6392" s="3">
        <v>45383</v>
      </c>
      <c r="J6392" s="2" t="s">
        <v>15</v>
      </c>
      <c r="K6392" s="2" t="s">
        <v>16</v>
      </c>
      <c r="L6392" s="2">
        <v>344.82</v>
      </c>
      <c r="M6392" s="2" t="s">
        <v>28</v>
      </c>
      <c r="N6392" s="11">
        <f>L6392/E6392*100</f>
        <v>15.514471985134326</v>
      </c>
      <c r="O6392" s="12" t="str">
        <f>IF(N6392&lt;10,"Low",IF(N6392&lt;20,"Med","High"))</f>
        <v>Med</v>
      </c>
      <c r="P6392" s="12">
        <f>sales*discount</f>
        <v>933.47940000000006</v>
      </c>
      <c r="Q6392" s="12">
        <f>sales-Discount_Values</f>
        <v>1289.0906</v>
      </c>
      <c r="R6392" s="12">
        <f>DATEDIF(order_date,delivery_date,"D")</f>
        <v>3</v>
      </c>
      <c r="S6392" s="12"/>
    </row>
    <row r="6393" spans="1:19" ht="14.25" customHeight="1" x14ac:dyDescent="0.35">
      <c r="A6393" s="2" t="s">
        <v>2709</v>
      </c>
      <c r="B6393" s="2">
        <v>102676</v>
      </c>
      <c r="C6393" s="2" t="s">
        <v>25</v>
      </c>
      <c r="D6393" s="2" t="s">
        <v>26</v>
      </c>
      <c r="E6393" s="2">
        <v>4020.33</v>
      </c>
      <c r="F6393" s="2">
        <v>0.32</v>
      </c>
      <c r="G6393" s="2">
        <v>9</v>
      </c>
      <c r="H6393" s="3">
        <v>45091</v>
      </c>
      <c r="I6393" s="3">
        <v>45093</v>
      </c>
      <c r="J6393" s="2" t="s">
        <v>15</v>
      </c>
      <c r="K6393" s="2" t="s">
        <v>22</v>
      </c>
      <c r="L6393" s="2">
        <v>623.94000000000005</v>
      </c>
      <c r="M6393" s="2" t="s">
        <v>48</v>
      </c>
      <c r="N6393" s="11">
        <f>L6393/E6393*100</f>
        <v>15.519621523606272</v>
      </c>
      <c r="O6393" s="12" t="str">
        <f>IF(N6393&lt;10,"Low",IF(N6393&lt;20,"Med","High"))</f>
        <v>Med</v>
      </c>
      <c r="P6393" s="12">
        <f>sales*discount</f>
        <v>1286.5056</v>
      </c>
      <c r="Q6393" s="12">
        <f>sales-Discount_Values</f>
        <v>2733.8244</v>
      </c>
      <c r="R6393" s="12">
        <f>DATEDIF(order_date,delivery_date,"D")</f>
        <v>2</v>
      </c>
      <c r="S6393" s="12"/>
    </row>
    <row r="6394" spans="1:19" ht="14.25" customHeight="1" x14ac:dyDescent="0.35">
      <c r="A6394" s="2" t="s">
        <v>1086</v>
      </c>
      <c r="B6394" s="2">
        <v>101053</v>
      </c>
      <c r="C6394" s="2" t="s">
        <v>13</v>
      </c>
      <c r="D6394" s="2" t="s">
        <v>36</v>
      </c>
      <c r="E6394" s="2">
        <v>209.18</v>
      </c>
      <c r="F6394" s="2">
        <v>0.43</v>
      </c>
      <c r="G6394" s="2">
        <v>8</v>
      </c>
      <c r="H6394" s="3">
        <v>45484</v>
      </c>
      <c r="I6394" s="3">
        <v>45488</v>
      </c>
      <c r="J6394" s="2" t="s">
        <v>21</v>
      </c>
      <c r="K6394" s="2" t="s">
        <v>22</v>
      </c>
      <c r="L6394" s="2">
        <v>32.47</v>
      </c>
      <c r="M6394" s="2" t="s">
        <v>28</v>
      </c>
      <c r="N6394" s="11">
        <f>L6394/E6394*100</f>
        <v>15.522516492972557</v>
      </c>
      <c r="O6394" s="12" t="str">
        <f>IF(N6394&lt;10,"Low",IF(N6394&lt;20,"Med","High"))</f>
        <v>Med</v>
      </c>
      <c r="P6394" s="12">
        <f>sales*discount</f>
        <v>89.947400000000002</v>
      </c>
      <c r="Q6394" s="12">
        <f>sales-Discount_Values</f>
        <v>119.23260000000001</v>
      </c>
      <c r="R6394" s="12">
        <f>DATEDIF(order_date,delivery_date,"D")</f>
        <v>4</v>
      </c>
      <c r="S6394" s="12"/>
    </row>
    <row r="6395" spans="1:19" ht="14.25" customHeight="1" x14ac:dyDescent="0.35">
      <c r="A6395" s="2" t="s">
        <v>4983</v>
      </c>
      <c r="B6395" s="2">
        <v>104950</v>
      </c>
      <c r="C6395" s="2" t="s">
        <v>19</v>
      </c>
      <c r="D6395" s="2" t="s">
        <v>14</v>
      </c>
      <c r="E6395" s="2">
        <v>2409.15</v>
      </c>
      <c r="F6395" s="2">
        <v>0.16</v>
      </c>
      <c r="G6395" s="2">
        <v>9</v>
      </c>
      <c r="H6395" s="3">
        <v>45476</v>
      </c>
      <c r="I6395" s="3">
        <v>45482</v>
      </c>
      <c r="J6395" s="2" t="s">
        <v>15</v>
      </c>
      <c r="K6395" s="2" t="s">
        <v>22</v>
      </c>
      <c r="L6395" s="2">
        <v>373.99</v>
      </c>
      <c r="M6395" s="2" t="s">
        <v>48</v>
      </c>
      <c r="N6395" s="11">
        <f>L6395/E6395*100</f>
        <v>15.523732436751549</v>
      </c>
      <c r="O6395" s="12" t="str">
        <f>IF(N6395&lt;10,"Low",IF(N6395&lt;20,"Med","High"))</f>
        <v>Med</v>
      </c>
      <c r="P6395" s="12">
        <f>sales*discount</f>
        <v>385.464</v>
      </c>
      <c r="Q6395" s="12">
        <f>sales-Discount_Values</f>
        <v>2023.6860000000001</v>
      </c>
      <c r="R6395" s="12">
        <f>DATEDIF(order_date,delivery_date,"D")</f>
        <v>6</v>
      </c>
      <c r="S6395" s="12"/>
    </row>
    <row r="6396" spans="1:19" ht="14.25" customHeight="1" x14ac:dyDescent="0.35">
      <c r="A6396" s="2" t="s">
        <v>7057</v>
      </c>
      <c r="B6396" s="2">
        <v>107024</v>
      </c>
      <c r="C6396" s="2" t="s">
        <v>13</v>
      </c>
      <c r="D6396" s="2" t="s">
        <v>20</v>
      </c>
      <c r="E6396" s="2">
        <v>1741.56</v>
      </c>
      <c r="F6396" s="2">
        <v>0.48</v>
      </c>
      <c r="G6396" s="2">
        <v>4</v>
      </c>
      <c r="H6396" s="3">
        <v>45218</v>
      </c>
      <c r="I6396" s="3">
        <v>45220</v>
      </c>
      <c r="J6396" s="2" t="s">
        <v>31</v>
      </c>
      <c r="K6396" s="2" t="s">
        <v>22</v>
      </c>
      <c r="L6396" s="2">
        <v>270.36</v>
      </c>
      <c r="M6396" s="2" t="s">
        <v>17</v>
      </c>
      <c r="N6396" s="11">
        <f>L6396/E6396*100</f>
        <v>15.524012953903398</v>
      </c>
      <c r="O6396" s="12" t="str">
        <f>IF(N6396&lt;10,"Low",IF(N6396&lt;20,"Med","High"))</f>
        <v>Med</v>
      </c>
      <c r="P6396" s="12">
        <f>sales*discount</f>
        <v>835.94879999999989</v>
      </c>
      <c r="Q6396" s="12">
        <f>sales-Discount_Values</f>
        <v>905.61120000000005</v>
      </c>
      <c r="R6396" s="12">
        <f>DATEDIF(order_date,delivery_date,"D")</f>
        <v>2</v>
      </c>
      <c r="S6396" s="12"/>
    </row>
    <row r="6397" spans="1:19" ht="14.25" customHeight="1" x14ac:dyDescent="0.35">
      <c r="A6397" s="2" t="s">
        <v>10020</v>
      </c>
      <c r="B6397" s="2">
        <v>109987</v>
      </c>
      <c r="C6397" s="2" t="s">
        <v>41</v>
      </c>
      <c r="D6397" s="2" t="s">
        <v>33</v>
      </c>
      <c r="E6397" s="2">
        <v>3452.7</v>
      </c>
      <c r="F6397" s="2">
        <v>0.06</v>
      </c>
      <c r="G6397" s="2">
        <v>4</v>
      </c>
      <c r="H6397" s="3">
        <v>45560</v>
      </c>
      <c r="I6397" s="3">
        <v>45564</v>
      </c>
      <c r="J6397" s="2" t="s">
        <v>15</v>
      </c>
      <c r="K6397" s="2" t="s">
        <v>27</v>
      </c>
      <c r="L6397" s="2">
        <v>536.03</v>
      </c>
      <c r="M6397" s="2" t="s">
        <v>48</v>
      </c>
      <c r="N6397" s="11">
        <f>L6397/E6397*100</f>
        <v>15.52495148724187</v>
      </c>
      <c r="O6397" s="12" t="str">
        <f>IF(N6397&lt;10,"Low",IF(N6397&lt;20,"Med","High"))</f>
        <v>Med</v>
      </c>
      <c r="P6397" s="12">
        <f>sales*discount</f>
        <v>207.16199999999998</v>
      </c>
      <c r="Q6397" s="12">
        <f>sales-Discount_Values</f>
        <v>3245.538</v>
      </c>
      <c r="R6397" s="12">
        <f>DATEDIF(order_date,delivery_date,"D")</f>
        <v>4</v>
      </c>
      <c r="S6397" s="12"/>
    </row>
    <row r="6398" spans="1:19" ht="14.25" customHeight="1" x14ac:dyDescent="0.35">
      <c r="A6398" s="2" t="s">
        <v>2793</v>
      </c>
      <c r="B6398" s="2">
        <v>102760</v>
      </c>
      <c r="C6398" s="2" t="s">
        <v>41</v>
      </c>
      <c r="D6398" s="2" t="s">
        <v>14</v>
      </c>
      <c r="E6398" s="2">
        <v>1281.93</v>
      </c>
      <c r="F6398" s="2">
        <v>0.4</v>
      </c>
      <c r="G6398" s="2">
        <v>2</v>
      </c>
      <c r="H6398" s="3">
        <v>45459</v>
      </c>
      <c r="I6398" s="3">
        <v>45465</v>
      </c>
      <c r="J6398" s="2" t="s">
        <v>21</v>
      </c>
      <c r="K6398" s="2" t="s">
        <v>27</v>
      </c>
      <c r="L6398" s="2">
        <v>199.03</v>
      </c>
      <c r="M6398" s="2" t="s">
        <v>28</v>
      </c>
      <c r="N6398" s="11">
        <f>L6398/E6398*100</f>
        <v>15.525808741506946</v>
      </c>
      <c r="O6398" s="12" t="str">
        <f>IF(N6398&lt;10,"Low",IF(N6398&lt;20,"Med","High"))</f>
        <v>Med</v>
      </c>
      <c r="P6398" s="12">
        <f>sales*discount</f>
        <v>512.77200000000005</v>
      </c>
      <c r="Q6398" s="12">
        <f>sales-Discount_Values</f>
        <v>769.15800000000002</v>
      </c>
      <c r="R6398" s="12">
        <f>DATEDIF(order_date,delivery_date,"D")</f>
        <v>6</v>
      </c>
      <c r="S6398" s="12"/>
    </row>
    <row r="6399" spans="1:19" ht="14.25" customHeight="1" x14ac:dyDescent="0.35">
      <c r="A6399" s="2" t="s">
        <v>9783</v>
      </c>
      <c r="B6399" s="2">
        <v>109750</v>
      </c>
      <c r="C6399" s="2" t="s">
        <v>19</v>
      </c>
      <c r="D6399" s="2" t="s">
        <v>36</v>
      </c>
      <c r="E6399" s="2">
        <v>2345.0500000000002</v>
      </c>
      <c r="F6399" s="2">
        <v>0.24</v>
      </c>
      <c r="G6399" s="2">
        <v>4</v>
      </c>
      <c r="H6399" s="3">
        <v>45581</v>
      </c>
      <c r="I6399" s="3">
        <v>45588</v>
      </c>
      <c r="J6399" s="2" t="s">
        <v>21</v>
      </c>
      <c r="K6399" s="2" t="s">
        <v>27</v>
      </c>
      <c r="L6399" s="2">
        <v>364.09</v>
      </c>
      <c r="M6399" s="2" t="s">
        <v>48</v>
      </c>
      <c r="N6399" s="11">
        <f>L6399/E6399*100</f>
        <v>15.525894970256497</v>
      </c>
      <c r="O6399" s="12" t="str">
        <f>IF(N6399&lt;10,"Low",IF(N6399&lt;20,"Med","High"))</f>
        <v>Med</v>
      </c>
      <c r="P6399" s="12">
        <f>sales*discount</f>
        <v>562.81200000000001</v>
      </c>
      <c r="Q6399" s="12">
        <f>sales-Discount_Values</f>
        <v>1782.2380000000003</v>
      </c>
      <c r="R6399" s="12">
        <f>DATEDIF(order_date,delivery_date,"D")</f>
        <v>7</v>
      </c>
      <c r="S6399" s="12"/>
    </row>
    <row r="6400" spans="1:19" ht="14.25" customHeight="1" x14ac:dyDescent="0.35">
      <c r="A6400" s="2" t="s">
        <v>8261</v>
      </c>
      <c r="B6400" s="2">
        <v>108228</v>
      </c>
      <c r="C6400" s="2" t="s">
        <v>41</v>
      </c>
      <c r="D6400" s="2" t="s">
        <v>36</v>
      </c>
      <c r="E6400" s="2">
        <v>1644.86</v>
      </c>
      <c r="F6400" s="2">
        <v>0</v>
      </c>
      <c r="G6400" s="2">
        <v>7</v>
      </c>
      <c r="H6400" s="3">
        <v>45298</v>
      </c>
      <c r="I6400" s="3">
        <v>45303</v>
      </c>
      <c r="J6400" s="2" t="s">
        <v>31</v>
      </c>
      <c r="K6400" s="2" t="s">
        <v>22</v>
      </c>
      <c r="L6400" s="2">
        <v>255.42</v>
      </c>
      <c r="M6400" s="2" t="s">
        <v>28</v>
      </c>
      <c r="N6400" s="11">
        <f>L6400/E6400*100</f>
        <v>15.528373235412133</v>
      </c>
      <c r="O6400" s="12" t="str">
        <f>IF(N6400&lt;10,"Low",IF(N6400&lt;20,"Med","High"))</f>
        <v>Med</v>
      </c>
      <c r="P6400" s="12">
        <f>sales*discount</f>
        <v>0</v>
      </c>
      <c r="Q6400" s="12">
        <f>sales-Discount_Values</f>
        <v>1644.86</v>
      </c>
      <c r="R6400" s="12">
        <f>DATEDIF(order_date,delivery_date,"D")</f>
        <v>5</v>
      </c>
      <c r="S6400" s="12"/>
    </row>
    <row r="6401" spans="1:19" ht="14.25" customHeight="1" x14ac:dyDescent="0.35">
      <c r="A6401" s="2" t="s">
        <v>14336</v>
      </c>
      <c r="B6401" s="2">
        <v>114303</v>
      </c>
      <c r="C6401" s="2" t="s">
        <v>19</v>
      </c>
      <c r="D6401" s="2" t="s">
        <v>36</v>
      </c>
      <c r="E6401" s="2">
        <v>2141.58</v>
      </c>
      <c r="F6401" s="2">
        <v>0.22</v>
      </c>
      <c r="G6401" s="2">
        <v>5</v>
      </c>
      <c r="H6401" s="3">
        <v>45409</v>
      </c>
      <c r="I6401" s="3">
        <v>45416</v>
      </c>
      <c r="J6401" s="2" t="s">
        <v>31</v>
      </c>
      <c r="K6401" s="2" t="s">
        <v>16</v>
      </c>
      <c r="L6401" s="2">
        <v>332.56</v>
      </c>
      <c r="M6401" s="2" t="s">
        <v>48</v>
      </c>
      <c r="N6401" s="11">
        <f>L6401/E6401*100</f>
        <v>15.528721784850438</v>
      </c>
      <c r="O6401" s="12" t="str">
        <f>IF(N6401&lt;10,"Low",IF(N6401&lt;20,"Med","High"))</f>
        <v>Med</v>
      </c>
      <c r="P6401" s="12">
        <f>sales*discount</f>
        <v>471.14760000000001</v>
      </c>
      <c r="Q6401" s="12">
        <f>sales-Discount_Values</f>
        <v>1670.4323999999999</v>
      </c>
      <c r="R6401" s="12">
        <f>DATEDIF(order_date,delivery_date,"D")</f>
        <v>7</v>
      </c>
      <c r="S6401" s="12"/>
    </row>
    <row r="6402" spans="1:19" ht="14.25" customHeight="1" x14ac:dyDescent="0.35">
      <c r="A6402" s="2" t="s">
        <v>1314</v>
      </c>
      <c r="B6402" s="2">
        <v>101281</v>
      </c>
      <c r="C6402" s="2" t="s">
        <v>13</v>
      </c>
      <c r="D6402" s="2" t="s">
        <v>26</v>
      </c>
      <c r="E6402" s="2">
        <v>3561.41</v>
      </c>
      <c r="F6402" s="2">
        <v>0.11</v>
      </c>
      <c r="G6402" s="2">
        <v>1</v>
      </c>
      <c r="H6402" s="3">
        <v>45066</v>
      </c>
      <c r="I6402" s="3">
        <v>45070</v>
      </c>
      <c r="J6402" s="2" t="s">
        <v>15</v>
      </c>
      <c r="K6402" s="2" t="s">
        <v>16</v>
      </c>
      <c r="L6402" s="2">
        <v>553.04999999999995</v>
      </c>
      <c r="M6402" s="2" t="s">
        <v>23</v>
      </c>
      <c r="N6402" s="11">
        <f>L6402/E6402*100</f>
        <v>15.528961843764128</v>
      </c>
      <c r="O6402" s="12" t="str">
        <f>IF(N6402&lt;10,"Low",IF(N6402&lt;20,"Med","High"))</f>
        <v>Med</v>
      </c>
      <c r="P6402" s="12">
        <f>sales*discount</f>
        <v>391.75509999999997</v>
      </c>
      <c r="Q6402" s="12">
        <f>sales-Discount_Values</f>
        <v>3169.6549</v>
      </c>
      <c r="R6402" s="12">
        <f>DATEDIF(order_date,delivery_date,"D")</f>
        <v>4</v>
      </c>
      <c r="S6402" s="12"/>
    </row>
    <row r="6403" spans="1:19" ht="14.25" customHeight="1" x14ac:dyDescent="0.35">
      <c r="A6403" s="2" t="s">
        <v>1446</v>
      </c>
      <c r="B6403" s="2">
        <v>101413</v>
      </c>
      <c r="C6403" s="2" t="s">
        <v>19</v>
      </c>
      <c r="D6403" s="2" t="s">
        <v>20</v>
      </c>
      <c r="E6403" s="2">
        <v>1900.55</v>
      </c>
      <c r="F6403" s="2">
        <v>0.48</v>
      </c>
      <c r="G6403" s="2">
        <v>2</v>
      </c>
      <c r="H6403" s="3">
        <v>45474</v>
      </c>
      <c r="I6403" s="3">
        <v>45481</v>
      </c>
      <c r="J6403" s="2" t="s">
        <v>15</v>
      </c>
      <c r="K6403" s="2" t="s">
        <v>22</v>
      </c>
      <c r="L6403" s="2">
        <v>295.14</v>
      </c>
      <c r="M6403" s="2" t="s">
        <v>34</v>
      </c>
      <c r="N6403" s="11">
        <f>L6403/E6403*100</f>
        <v>15.529188918997134</v>
      </c>
      <c r="O6403" s="12" t="str">
        <f>IF(N6403&lt;10,"Low",IF(N6403&lt;20,"Med","High"))</f>
        <v>Med</v>
      </c>
      <c r="P6403" s="12">
        <f>sales*discount</f>
        <v>912.2639999999999</v>
      </c>
      <c r="Q6403" s="12">
        <f>sales-Discount_Values</f>
        <v>988.28600000000006</v>
      </c>
      <c r="R6403" s="12">
        <f>DATEDIF(order_date,delivery_date,"D")</f>
        <v>7</v>
      </c>
      <c r="S6403" s="12"/>
    </row>
    <row r="6404" spans="1:19" ht="14.25" customHeight="1" x14ac:dyDescent="0.35">
      <c r="A6404" s="2" t="s">
        <v>3858</v>
      </c>
      <c r="B6404" s="2">
        <v>103825</v>
      </c>
      <c r="C6404" s="2" t="s">
        <v>41</v>
      </c>
      <c r="D6404" s="2" t="s">
        <v>14</v>
      </c>
      <c r="E6404" s="2">
        <v>1306.3900000000001</v>
      </c>
      <c r="F6404" s="2">
        <v>0.49</v>
      </c>
      <c r="G6404" s="2">
        <v>7</v>
      </c>
      <c r="H6404" s="3">
        <v>45204</v>
      </c>
      <c r="I6404" s="3">
        <v>45210</v>
      </c>
      <c r="J6404" s="2" t="s">
        <v>15</v>
      </c>
      <c r="K6404" s="2" t="s">
        <v>22</v>
      </c>
      <c r="L6404" s="2">
        <v>202.88</v>
      </c>
      <c r="M6404" s="2" t="s">
        <v>39</v>
      </c>
      <c r="N6404" s="11">
        <f>L6404/E6404*100</f>
        <v>15.529818813677384</v>
      </c>
      <c r="O6404" s="12" t="str">
        <f>IF(N6404&lt;10,"Low",IF(N6404&lt;20,"Med","High"))</f>
        <v>Med</v>
      </c>
      <c r="P6404" s="12">
        <f>sales*discount</f>
        <v>640.13110000000006</v>
      </c>
      <c r="Q6404" s="12">
        <f>sales-Discount_Values</f>
        <v>666.25890000000004</v>
      </c>
      <c r="R6404" s="12">
        <f>DATEDIF(order_date,delivery_date,"D")</f>
        <v>6</v>
      </c>
      <c r="S6404" s="12"/>
    </row>
    <row r="6405" spans="1:19" ht="14.25" customHeight="1" x14ac:dyDescent="0.35">
      <c r="A6405" s="2" t="s">
        <v>2270</v>
      </c>
      <c r="B6405" s="2">
        <v>102237</v>
      </c>
      <c r="C6405" s="2" t="s">
        <v>13</v>
      </c>
      <c r="D6405" s="2" t="s">
        <v>36</v>
      </c>
      <c r="E6405" s="2">
        <v>4623.3500000000004</v>
      </c>
      <c r="F6405" s="2">
        <v>0.12</v>
      </c>
      <c r="G6405" s="2">
        <v>9</v>
      </c>
      <c r="H6405" s="3">
        <v>45033</v>
      </c>
      <c r="I6405" s="3">
        <v>45035</v>
      </c>
      <c r="J6405" s="2" t="s">
        <v>31</v>
      </c>
      <c r="K6405" s="2" t="s">
        <v>22</v>
      </c>
      <c r="L6405" s="2">
        <v>718.16</v>
      </c>
      <c r="M6405" s="2" t="s">
        <v>34</v>
      </c>
      <c r="N6405" s="11">
        <f>L6405/E6405*100</f>
        <v>15.53332540257605</v>
      </c>
      <c r="O6405" s="12" t="str">
        <f>IF(N6405&lt;10,"Low",IF(N6405&lt;20,"Med","High"))</f>
        <v>Med</v>
      </c>
      <c r="P6405" s="12">
        <f>sales*discount</f>
        <v>554.80200000000002</v>
      </c>
      <c r="Q6405" s="12">
        <f>sales-Discount_Values</f>
        <v>4068.5480000000002</v>
      </c>
      <c r="R6405" s="12">
        <f>DATEDIF(order_date,delivery_date,"D")</f>
        <v>2</v>
      </c>
      <c r="S6405" s="12"/>
    </row>
    <row r="6406" spans="1:19" ht="14.25" customHeight="1" x14ac:dyDescent="0.35">
      <c r="A6406" s="2" t="s">
        <v>10255</v>
      </c>
      <c r="B6406" s="2">
        <v>110222</v>
      </c>
      <c r="C6406" s="2" t="s">
        <v>19</v>
      </c>
      <c r="D6406" s="2" t="s">
        <v>26</v>
      </c>
      <c r="E6406" s="2">
        <v>4959.3900000000003</v>
      </c>
      <c r="F6406" s="2">
        <v>0.17</v>
      </c>
      <c r="G6406" s="2">
        <v>2</v>
      </c>
      <c r="H6406" s="3">
        <v>44973</v>
      </c>
      <c r="I6406" s="3">
        <v>44979</v>
      </c>
      <c r="J6406" s="2" t="s">
        <v>21</v>
      </c>
      <c r="K6406" s="2" t="s">
        <v>22</v>
      </c>
      <c r="L6406" s="2">
        <v>770.39</v>
      </c>
      <c r="M6406" s="2" t="s">
        <v>39</v>
      </c>
      <c r="N6406" s="11">
        <f>L6406/E6406*100</f>
        <v>15.533966878991166</v>
      </c>
      <c r="O6406" s="12" t="str">
        <f>IF(N6406&lt;10,"Low",IF(N6406&lt;20,"Med","High"))</f>
        <v>Med</v>
      </c>
      <c r="P6406" s="12">
        <f>sales*discount</f>
        <v>843.09630000000016</v>
      </c>
      <c r="Q6406" s="12">
        <f>sales-Discount_Values</f>
        <v>4116.2937000000002</v>
      </c>
      <c r="R6406" s="12">
        <f>DATEDIF(order_date,delivery_date,"D")</f>
        <v>6</v>
      </c>
      <c r="S6406" s="12"/>
    </row>
    <row r="6407" spans="1:19" ht="14.25" customHeight="1" x14ac:dyDescent="0.35">
      <c r="A6407" s="2" t="s">
        <v>5168</v>
      </c>
      <c r="B6407" s="2">
        <v>105135</v>
      </c>
      <c r="C6407" s="2" t="s">
        <v>13</v>
      </c>
      <c r="D6407" s="2" t="s">
        <v>14</v>
      </c>
      <c r="E6407" s="2">
        <v>267.64999999999998</v>
      </c>
      <c r="F6407" s="2">
        <v>0.19</v>
      </c>
      <c r="G6407" s="2">
        <v>4</v>
      </c>
      <c r="H6407" s="3">
        <v>45570</v>
      </c>
      <c r="I6407" s="3">
        <v>45577</v>
      </c>
      <c r="J6407" s="2" t="s">
        <v>31</v>
      </c>
      <c r="K6407" s="2" t="s">
        <v>16</v>
      </c>
      <c r="L6407" s="2">
        <v>41.58</v>
      </c>
      <c r="M6407" s="2" t="s">
        <v>34</v>
      </c>
      <c r="N6407" s="11">
        <f>L6407/E6407*100</f>
        <v>15.535213898748365</v>
      </c>
      <c r="O6407" s="12" t="str">
        <f>IF(N6407&lt;10,"Low",IF(N6407&lt;20,"Med","High"))</f>
        <v>Med</v>
      </c>
      <c r="P6407" s="12">
        <f>sales*discount</f>
        <v>50.853499999999997</v>
      </c>
      <c r="Q6407" s="12">
        <f>sales-Discount_Values</f>
        <v>216.79649999999998</v>
      </c>
      <c r="R6407" s="12">
        <f>DATEDIF(order_date,delivery_date,"D")</f>
        <v>7</v>
      </c>
      <c r="S6407" s="12"/>
    </row>
    <row r="6408" spans="1:19" ht="14.25" customHeight="1" x14ac:dyDescent="0.35">
      <c r="A6408" s="2" t="s">
        <v>7429</v>
      </c>
      <c r="B6408" s="2">
        <v>107396</v>
      </c>
      <c r="C6408" s="2" t="s">
        <v>13</v>
      </c>
      <c r="D6408" s="2" t="s">
        <v>36</v>
      </c>
      <c r="E6408" s="2">
        <v>309.89999999999998</v>
      </c>
      <c r="F6408" s="2">
        <v>0.35</v>
      </c>
      <c r="G6408" s="2">
        <v>3</v>
      </c>
      <c r="H6408" s="3">
        <v>45521</v>
      </c>
      <c r="I6408" s="3">
        <v>45528</v>
      </c>
      <c r="J6408" s="2" t="s">
        <v>21</v>
      </c>
      <c r="K6408" s="2" t="s">
        <v>22</v>
      </c>
      <c r="L6408" s="2">
        <v>48.15</v>
      </c>
      <c r="M6408" s="2" t="s">
        <v>17</v>
      </c>
      <c r="N6408" s="11">
        <f>L6408/E6408*100</f>
        <v>15.537270087124879</v>
      </c>
      <c r="O6408" s="12" t="str">
        <f>IF(N6408&lt;10,"Low",IF(N6408&lt;20,"Med","High"))</f>
        <v>Med</v>
      </c>
      <c r="P6408" s="12">
        <f>sales*discount</f>
        <v>108.46499999999999</v>
      </c>
      <c r="Q6408" s="12">
        <f>sales-Discount_Values</f>
        <v>201.435</v>
      </c>
      <c r="R6408" s="12">
        <f>DATEDIF(order_date,delivery_date,"D")</f>
        <v>7</v>
      </c>
      <c r="S6408" s="12"/>
    </row>
    <row r="6409" spans="1:19" ht="14.25" customHeight="1" x14ac:dyDescent="0.35">
      <c r="A6409" s="2" t="s">
        <v>466</v>
      </c>
      <c r="B6409" s="2">
        <v>100433</v>
      </c>
      <c r="C6409" s="2" t="s">
        <v>19</v>
      </c>
      <c r="D6409" s="2" t="s">
        <v>36</v>
      </c>
      <c r="E6409" s="2">
        <v>292.56</v>
      </c>
      <c r="F6409" s="2">
        <v>0.47</v>
      </c>
      <c r="G6409" s="2">
        <v>9</v>
      </c>
      <c r="H6409" s="3">
        <v>45085</v>
      </c>
      <c r="I6409" s="3">
        <v>45088</v>
      </c>
      <c r="J6409" s="2" t="s">
        <v>21</v>
      </c>
      <c r="K6409" s="2" t="s">
        <v>22</v>
      </c>
      <c r="L6409" s="2">
        <v>45.46</v>
      </c>
      <c r="M6409" s="2" t="s">
        <v>39</v>
      </c>
      <c r="N6409" s="11">
        <f>L6409/E6409*100</f>
        <v>15.538692917692099</v>
      </c>
      <c r="O6409" s="12" t="str">
        <f>IF(N6409&lt;10,"Low",IF(N6409&lt;20,"Med","High"))</f>
        <v>Med</v>
      </c>
      <c r="P6409" s="12">
        <f>sales*discount</f>
        <v>137.50319999999999</v>
      </c>
      <c r="Q6409" s="12">
        <f>sales-Discount_Values</f>
        <v>155.05680000000001</v>
      </c>
      <c r="R6409" s="12">
        <f>DATEDIF(order_date,delivery_date,"D")</f>
        <v>3</v>
      </c>
      <c r="S6409" s="12"/>
    </row>
    <row r="6410" spans="1:19" ht="14.25" customHeight="1" x14ac:dyDescent="0.35">
      <c r="A6410" s="2" t="s">
        <v>5865</v>
      </c>
      <c r="B6410" s="2">
        <v>105832</v>
      </c>
      <c r="C6410" s="2" t="s">
        <v>13</v>
      </c>
      <c r="D6410" s="2" t="s">
        <v>26</v>
      </c>
      <c r="E6410" s="2">
        <v>2171.16</v>
      </c>
      <c r="F6410" s="2">
        <v>0.06</v>
      </c>
      <c r="G6410" s="2">
        <v>4</v>
      </c>
      <c r="H6410" s="3">
        <v>45565</v>
      </c>
      <c r="I6410" s="3">
        <v>45569</v>
      </c>
      <c r="J6410" s="2" t="s">
        <v>31</v>
      </c>
      <c r="K6410" s="2" t="s">
        <v>27</v>
      </c>
      <c r="L6410" s="2">
        <v>337.4</v>
      </c>
      <c r="M6410" s="2" t="s">
        <v>28</v>
      </c>
      <c r="N6410" s="11">
        <f>L6410/E6410*100</f>
        <v>15.540079957257872</v>
      </c>
      <c r="O6410" s="12" t="str">
        <f>IF(N6410&lt;10,"Low",IF(N6410&lt;20,"Med","High"))</f>
        <v>Med</v>
      </c>
      <c r="P6410" s="12">
        <f>sales*discount</f>
        <v>130.2696</v>
      </c>
      <c r="Q6410" s="12">
        <f>sales-Discount_Values</f>
        <v>2040.8903999999998</v>
      </c>
      <c r="R6410" s="12">
        <f>DATEDIF(order_date,delivery_date,"D")</f>
        <v>4</v>
      </c>
      <c r="S6410" s="12"/>
    </row>
    <row r="6411" spans="1:19" ht="14.25" customHeight="1" x14ac:dyDescent="0.35">
      <c r="A6411" s="2" t="s">
        <v>9091</v>
      </c>
      <c r="B6411" s="2">
        <v>109058</v>
      </c>
      <c r="C6411" s="2" t="s">
        <v>13</v>
      </c>
      <c r="D6411" s="2" t="s">
        <v>33</v>
      </c>
      <c r="E6411" s="2">
        <v>2291.88</v>
      </c>
      <c r="F6411" s="2">
        <v>0.38</v>
      </c>
      <c r="G6411" s="2">
        <v>1</v>
      </c>
      <c r="H6411" s="3">
        <v>45108</v>
      </c>
      <c r="I6411" s="3">
        <v>45113</v>
      </c>
      <c r="J6411" s="2" t="s">
        <v>15</v>
      </c>
      <c r="K6411" s="2" t="s">
        <v>16</v>
      </c>
      <c r="L6411" s="2">
        <v>356.16</v>
      </c>
      <c r="M6411" s="2" t="s">
        <v>39</v>
      </c>
      <c r="N6411" s="11">
        <f>L6411/E6411*100</f>
        <v>15.540080632493849</v>
      </c>
      <c r="O6411" s="12" t="str">
        <f>IF(N6411&lt;10,"Low",IF(N6411&lt;20,"Med","High"))</f>
        <v>Med</v>
      </c>
      <c r="P6411" s="12">
        <f>sales*discount</f>
        <v>870.9144</v>
      </c>
      <c r="Q6411" s="12">
        <f>sales-Discount_Values</f>
        <v>1420.9656</v>
      </c>
      <c r="R6411" s="12">
        <f>DATEDIF(order_date,delivery_date,"D")</f>
        <v>5</v>
      </c>
      <c r="S6411" s="12"/>
    </row>
    <row r="6412" spans="1:19" ht="14.25" customHeight="1" x14ac:dyDescent="0.35">
      <c r="A6412" s="2" t="s">
        <v>14957</v>
      </c>
      <c r="B6412" s="2">
        <v>114924</v>
      </c>
      <c r="C6412" s="2" t="s">
        <v>25</v>
      </c>
      <c r="D6412" s="2" t="s">
        <v>14</v>
      </c>
      <c r="E6412" s="2">
        <v>1688.43</v>
      </c>
      <c r="F6412" s="2">
        <v>0.36</v>
      </c>
      <c r="G6412" s="2">
        <v>8</v>
      </c>
      <c r="H6412" s="3">
        <v>44947</v>
      </c>
      <c r="I6412" s="3">
        <v>44950</v>
      </c>
      <c r="J6412" s="2" t="s">
        <v>21</v>
      </c>
      <c r="K6412" s="2" t="s">
        <v>27</v>
      </c>
      <c r="L6412" s="2">
        <v>262.39</v>
      </c>
      <c r="M6412" s="2" t="s">
        <v>48</v>
      </c>
      <c r="N6412" s="11">
        <f>L6412/E6412*100</f>
        <v>15.540472509964879</v>
      </c>
      <c r="O6412" s="12" t="str">
        <f>IF(N6412&lt;10,"Low",IF(N6412&lt;20,"Med","High"))</f>
        <v>Med</v>
      </c>
      <c r="P6412" s="12">
        <f>sales*discount</f>
        <v>607.83479999999997</v>
      </c>
      <c r="Q6412" s="12">
        <f>sales-Discount_Values</f>
        <v>1080.5952000000002</v>
      </c>
      <c r="R6412" s="12">
        <f>DATEDIF(order_date,delivery_date,"D")</f>
        <v>3</v>
      </c>
      <c r="S6412" s="12"/>
    </row>
    <row r="6413" spans="1:19" ht="14.25" customHeight="1" x14ac:dyDescent="0.35">
      <c r="A6413" s="2" t="s">
        <v>5832</v>
      </c>
      <c r="B6413" s="2">
        <v>105799</v>
      </c>
      <c r="C6413" s="2" t="s">
        <v>13</v>
      </c>
      <c r="D6413" s="2" t="s">
        <v>20</v>
      </c>
      <c r="E6413" s="2">
        <v>2765.86</v>
      </c>
      <c r="F6413" s="2">
        <v>7.0000000000000007E-2</v>
      </c>
      <c r="G6413" s="2">
        <v>8</v>
      </c>
      <c r="H6413" s="3">
        <v>45334</v>
      </c>
      <c r="I6413" s="3">
        <v>45337</v>
      </c>
      <c r="J6413" s="2" t="s">
        <v>15</v>
      </c>
      <c r="K6413" s="2" t="s">
        <v>16</v>
      </c>
      <c r="L6413" s="2">
        <v>429.85</v>
      </c>
      <c r="M6413" s="2" t="s">
        <v>17</v>
      </c>
      <c r="N6413" s="11">
        <f>L6413/E6413*100</f>
        <v>15.541278300420123</v>
      </c>
      <c r="O6413" s="12" t="str">
        <f>IF(N6413&lt;10,"Low",IF(N6413&lt;20,"Med","High"))</f>
        <v>Med</v>
      </c>
      <c r="P6413" s="12">
        <f>sales*discount</f>
        <v>193.61020000000002</v>
      </c>
      <c r="Q6413" s="12">
        <f>sales-Discount_Values</f>
        <v>2572.2498000000001</v>
      </c>
      <c r="R6413" s="12">
        <f>DATEDIF(order_date,delivery_date,"D")</f>
        <v>3</v>
      </c>
      <c r="S6413" s="12"/>
    </row>
    <row r="6414" spans="1:19" ht="14.25" customHeight="1" x14ac:dyDescent="0.35">
      <c r="A6414" s="2" t="s">
        <v>6230</v>
      </c>
      <c r="B6414" s="2">
        <v>106197</v>
      </c>
      <c r="C6414" s="2" t="s">
        <v>13</v>
      </c>
      <c r="D6414" s="2" t="s">
        <v>14</v>
      </c>
      <c r="E6414" s="2">
        <v>2895.89</v>
      </c>
      <c r="F6414" s="2">
        <v>0.06</v>
      </c>
      <c r="G6414" s="2">
        <v>8</v>
      </c>
      <c r="H6414" s="3">
        <v>45575</v>
      </c>
      <c r="I6414" s="3">
        <v>45580</v>
      </c>
      <c r="J6414" s="2" t="s">
        <v>15</v>
      </c>
      <c r="K6414" s="2" t="s">
        <v>22</v>
      </c>
      <c r="L6414" s="2">
        <v>450.2</v>
      </c>
      <c r="M6414" s="2" t="s">
        <v>48</v>
      </c>
      <c r="N6414" s="11">
        <f>L6414/E6414*100</f>
        <v>15.546170607308978</v>
      </c>
      <c r="O6414" s="12" t="str">
        <f>IF(N6414&lt;10,"Low",IF(N6414&lt;20,"Med","High"))</f>
        <v>Med</v>
      </c>
      <c r="P6414" s="12">
        <f>sales*discount</f>
        <v>173.7534</v>
      </c>
      <c r="Q6414" s="12">
        <f>sales-Discount_Values</f>
        <v>2722.1365999999998</v>
      </c>
      <c r="R6414" s="12">
        <f>DATEDIF(order_date,delivery_date,"D")</f>
        <v>5</v>
      </c>
      <c r="S6414" s="12"/>
    </row>
    <row r="6415" spans="1:19" ht="14.25" customHeight="1" x14ac:dyDescent="0.35">
      <c r="A6415" s="2" t="s">
        <v>7213</v>
      </c>
      <c r="B6415" s="2">
        <v>107180</v>
      </c>
      <c r="C6415" s="2" t="s">
        <v>25</v>
      </c>
      <c r="D6415" s="2" t="s">
        <v>26</v>
      </c>
      <c r="E6415" s="2">
        <v>2963.77</v>
      </c>
      <c r="F6415" s="2">
        <v>0.18</v>
      </c>
      <c r="G6415" s="2">
        <v>5</v>
      </c>
      <c r="H6415" s="3">
        <v>45335</v>
      </c>
      <c r="I6415" s="3">
        <v>45337</v>
      </c>
      <c r="J6415" s="2" t="s">
        <v>21</v>
      </c>
      <c r="K6415" s="2" t="s">
        <v>27</v>
      </c>
      <c r="L6415" s="2">
        <v>460.79</v>
      </c>
      <c r="M6415" s="2" t="s">
        <v>48</v>
      </c>
      <c r="N6415" s="11">
        <f>L6415/E6415*100</f>
        <v>15.547427769361322</v>
      </c>
      <c r="O6415" s="12" t="str">
        <f>IF(N6415&lt;10,"Low",IF(N6415&lt;20,"Med","High"))</f>
        <v>Med</v>
      </c>
      <c r="P6415" s="12">
        <f>sales*discount</f>
        <v>533.47860000000003</v>
      </c>
      <c r="Q6415" s="12">
        <f>sales-Discount_Values</f>
        <v>2430.2914000000001</v>
      </c>
      <c r="R6415" s="12">
        <f>DATEDIF(order_date,delivery_date,"D")</f>
        <v>2</v>
      </c>
      <c r="S6415" s="12"/>
    </row>
    <row r="6416" spans="1:19" ht="14.25" customHeight="1" x14ac:dyDescent="0.35">
      <c r="A6416" s="2" t="s">
        <v>2162</v>
      </c>
      <c r="B6416" s="2">
        <v>102129</v>
      </c>
      <c r="C6416" s="2" t="s">
        <v>19</v>
      </c>
      <c r="D6416" s="2" t="s">
        <v>20</v>
      </c>
      <c r="E6416" s="2">
        <v>672.16</v>
      </c>
      <c r="F6416" s="2">
        <v>0.28999999999999998</v>
      </c>
      <c r="G6416" s="2">
        <v>6</v>
      </c>
      <c r="H6416" s="3">
        <v>45073</v>
      </c>
      <c r="I6416" s="3">
        <v>45078</v>
      </c>
      <c r="J6416" s="2" t="s">
        <v>15</v>
      </c>
      <c r="K6416" s="2" t="s">
        <v>16</v>
      </c>
      <c r="L6416" s="2">
        <v>104.51</v>
      </c>
      <c r="M6416" s="2" t="s">
        <v>48</v>
      </c>
      <c r="N6416" s="11">
        <f>L6416/E6416*100</f>
        <v>15.548381337776721</v>
      </c>
      <c r="O6416" s="12" t="str">
        <f>IF(N6416&lt;10,"Low",IF(N6416&lt;20,"Med","High"))</f>
        <v>Med</v>
      </c>
      <c r="P6416" s="12">
        <f>sales*discount</f>
        <v>194.92639999999997</v>
      </c>
      <c r="Q6416" s="12">
        <f>sales-Discount_Values</f>
        <v>477.23360000000002</v>
      </c>
      <c r="R6416" s="12">
        <f>DATEDIF(order_date,delivery_date,"D")</f>
        <v>5</v>
      </c>
      <c r="S6416" s="12"/>
    </row>
    <row r="6417" spans="1:19" ht="14.25" customHeight="1" x14ac:dyDescent="0.35">
      <c r="A6417" s="2" t="s">
        <v>8441</v>
      </c>
      <c r="B6417" s="2">
        <v>108408</v>
      </c>
      <c r="C6417" s="2" t="s">
        <v>19</v>
      </c>
      <c r="D6417" s="2" t="s">
        <v>20</v>
      </c>
      <c r="E6417" s="2">
        <v>1196.8399999999999</v>
      </c>
      <c r="F6417" s="2">
        <v>0.09</v>
      </c>
      <c r="G6417" s="2">
        <v>8</v>
      </c>
      <c r="H6417" s="3">
        <v>44951</v>
      </c>
      <c r="I6417" s="3">
        <v>44956</v>
      </c>
      <c r="J6417" s="2" t="s">
        <v>31</v>
      </c>
      <c r="K6417" s="2" t="s">
        <v>27</v>
      </c>
      <c r="L6417" s="2">
        <v>186.09</v>
      </c>
      <c r="M6417" s="2" t="s">
        <v>48</v>
      </c>
      <c r="N6417" s="11">
        <f>L6417/E6417*100</f>
        <v>15.548444236489424</v>
      </c>
      <c r="O6417" s="12" t="str">
        <f>IF(N6417&lt;10,"Low",IF(N6417&lt;20,"Med","High"))</f>
        <v>Med</v>
      </c>
      <c r="P6417" s="12">
        <f>sales*discount</f>
        <v>107.71559999999999</v>
      </c>
      <c r="Q6417" s="12">
        <f>sales-Discount_Values</f>
        <v>1089.1243999999999</v>
      </c>
      <c r="R6417" s="12">
        <f>DATEDIF(order_date,delivery_date,"D")</f>
        <v>5</v>
      </c>
      <c r="S6417" s="12"/>
    </row>
    <row r="6418" spans="1:19" ht="14.25" customHeight="1" x14ac:dyDescent="0.35">
      <c r="A6418" s="2" t="s">
        <v>9805</v>
      </c>
      <c r="B6418" s="2">
        <v>109772</v>
      </c>
      <c r="C6418" s="2" t="s">
        <v>13</v>
      </c>
      <c r="D6418" s="2" t="s">
        <v>33</v>
      </c>
      <c r="E6418" s="2">
        <v>4727.38</v>
      </c>
      <c r="F6418" s="2">
        <v>0.44</v>
      </c>
      <c r="G6418" s="2">
        <v>6</v>
      </c>
      <c r="H6418" s="3">
        <v>45038</v>
      </c>
      <c r="I6418" s="3">
        <v>45039</v>
      </c>
      <c r="J6418" s="2" t="s">
        <v>15</v>
      </c>
      <c r="K6418" s="2" t="s">
        <v>16</v>
      </c>
      <c r="L6418" s="2">
        <v>735.04</v>
      </c>
      <c r="M6418" s="2" t="s">
        <v>23</v>
      </c>
      <c r="N6418" s="11">
        <f>L6418/E6418*100</f>
        <v>15.548570243982923</v>
      </c>
      <c r="O6418" s="12" t="str">
        <f>IF(N6418&lt;10,"Low",IF(N6418&lt;20,"Med","High"))</f>
        <v>Med</v>
      </c>
      <c r="P6418" s="12">
        <f>sales*discount</f>
        <v>2080.0472</v>
      </c>
      <c r="Q6418" s="12">
        <f>sales-Discount_Values</f>
        <v>2647.3328000000001</v>
      </c>
      <c r="R6418" s="12">
        <f>DATEDIF(order_date,delivery_date,"D")</f>
        <v>1</v>
      </c>
      <c r="S6418" s="12"/>
    </row>
    <row r="6419" spans="1:19" ht="14.25" customHeight="1" x14ac:dyDescent="0.35">
      <c r="A6419" s="2" t="s">
        <v>14618</v>
      </c>
      <c r="B6419" s="2">
        <v>114585</v>
      </c>
      <c r="C6419" s="2" t="s">
        <v>25</v>
      </c>
      <c r="D6419" s="2" t="s">
        <v>33</v>
      </c>
      <c r="E6419" s="2">
        <v>4753.32</v>
      </c>
      <c r="F6419" s="2">
        <v>0.05</v>
      </c>
      <c r="G6419" s="2">
        <v>1</v>
      </c>
      <c r="H6419" s="3">
        <v>45464</v>
      </c>
      <c r="I6419" s="3">
        <v>45470</v>
      </c>
      <c r="J6419" s="2" t="s">
        <v>21</v>
      </c>
      <c r="K6419" s="2" t="s">
        <v>22</v>
      </c>
      <c r="L6419" s="2">
        <v>739.1</v>
      </c>
      <c r="M6419" s="2" t="s">
        <v>28</v>
      </c>
      <c r="N6419" s="11">
        <f>L6419/E6419*100</f>
        <v>15.549131975124755</v>
      </c>
      <c r="O6419" s="12" t="str">
        <f>IF(N6419&lt;10,"Low",IF(N6419&lt;20,"Med","High"))</f>
        <v>Med</v>
      </c>
      <c r="P6419" s="12">
        <f>sales*discount</f>
        <v>237.666</v>
      </c>
      <c r="Q6419" s="12">
        <f>sales-Discount_Values</f>
        <v>4515.6539999999995</v>
      </c>
      <c r="R6419" s="12">
        <f>DATEDIF(order_date,delivery_date,"D")</f>
        <v>6</v>
      </c>
      <c r="S6419" s="12"/>
    </row>
    <row r="6420" spans="1:19" ht="14.25" customHeight="1" x14ac:dyDescent="0.35">
      <c r="A6420" s="2" t="s">
        <v>1961</v>
      </c>
      <c r="B6420" s="2">
        <v>101928</v>
      </c>
      <c r="C6420" s="2" t="s">
        <v>19</v>
      </c>
      <c r="D6420" s="2" t="s">
        <v>33</v>
      </c>
      <c r="E6420" s="2">
        <v>4813.3599999999997</v>
      </c>
      <c r="F6420" s="2">
        <v>0.27</v>
      </c>
      <c r="G6420" s="2">
        <v>3</v>
      </c>
      <c r="H6420" s="3">
        <v>45184</v>
      </c>
      <c r="I6420" s="3">
        <v>45186</v>
      </c>
      <c r="J6420" s="2" t="s">
        <v>15</v>
      </c>
      <c r="K6420" s="2" t="s">
        <v>27</v>
      </c>
      <c r="L6420" s="2">
        <v>748.84</v>
      </c>
      <c r="M6420" s="2" t="s">
        <v>34</v>
      </c>
      <c r="N6420" s="11">
        <f>L6420/E6420*100</f>
        <v>15.557531537221402</v>
      </c>
      <c r="O6420" s="12" t="str">
        <f>IF(N6420&lt;10,"Low",IF(N6420&lt;20,"Med","High"))</f>
        <v>Med</v>
      </c>
      <c r="P6420" s="12">
        <f>sales*discount</f>
        <v>1299.6071999999999</v>
      </c>
      <c r="Q6420" s="12">
        <f>sales-Discount_Values</f>
        <v>3513.7527999999998</v>
      </c>
      <c r="R6420" s="12">
        <f>DATEDIF(order_date,delivery_date,"D")</f>
        <v>2</v>
      </c>
      <c r="S6420" s="12"/>
    </row>
    <row r="6421" spans="1:19" ht="14.25" customHeight="1" x14ac:dyDescent="0.35">
      <c r="A6421" s="2" t="s">
        <v>12114</v>
      </c>
      <c r="B6421" s="2">
        <v>112081</v>
      </c>
      <c r="C6421" s="2" t="s">
        <v>25</v>
      </c>
      <c r="D6421" s="2" t="s">
        <v>26</v>
      </c>
      <c r="E6421" s="2">
        <v>619.99</v>
      </c>
      <c r="F6421" s="2">
        <v>0.26</v>
      </c>
      <c r="G6421" s="2">
        <v>7</v>
      </c>
      <c r="H6421" s="3">
        <v>45223</v>
      </c>
      <c r="I6421" s="3">
        <v>45228</v>
      </c>
      <c r="J6421" s="2" t="s">
        <v>15</v>
      </c>
      <c r="K6421" s="2" t="s">
        <v>27</v>
      </c>
      <c r="L6421" s="2">
        <v>96.46</v>
      </c>
      <c r="M6421" s="2" t="s">
        <v>39</v>
      </c>
      <c r="N6421" s="11">
        <f>L6421/E6421*100</f>
        <v>15.558315456700914</v>
      </c>
      <c r="O6421" s="12" t="str">
        <f>IF(N6421&lt;10,"Low",IF(N6421&lt;20,"Med","High"))</f>
        <v>Med</v>
      </c>
      <c r="P6421" s="12">
        <f>sales*discount</f>
        <v>161.19740000000002</v>
      </c>
      <c r="Q6421" s="12">
        <f>sales-Discount_Values</f>
        <v>458.79259999999999</v>
      </c>
      <c r="R6421" s="12">
        <f>DATEDIF(order_date,delivery_date,"D")</f>
        <v>5</v>
      </c>
      <c r="S6421" s="12"/>
    </row>
    <row r="6422" spans="1:19" ht="14.25" customHeight="1" x14ac:dyDescent="0.35">
      <c r="A6422" s="2" t="s">
        <v>1407</v>
      </c>
      <c r="B6422" s="2">
        <v>101374</v>
      </c>
      <c r="C6422" s="2" t="s">
        <v>13</v>
      </c>
      <c r="D6422" s="2" t="s">
        <v>33</v>
      </c>
      <c r="E6422" s="2">
        <v>4473.03</v>
      </c>
      <c r="F6422" s="2">
        <v>0.34</v>
      </c>
      <c r="G6422" s="2">
        <v>7</v>
      </c>
      <c r="H6422" s="3">
        <v>45183</v>
      </c>
      <c r="I6422" s="3">
        <v>45185</v>
      </c>
      <c r="J6422" s="2" t="s">
        <v>15</v>
      </c>
      <c r="K6422" s="2" t="s">
        <v>27</v>
      </c>
      <c r="L6422" s="2">
        <v>695.95</v>
      </c>
      <c r="M6422" s="2" t="s">
        <v>23</v>
      </c>
      <c r="N6422" s="11">
        <f>L6422/E6422*100</f>
        <v>15.55880465814001</v>
      </c>
      <c r="O6422" s="12" t="str">
        <f>IF(N6422&lt;10,"Low",IF(N6422&lt;20,"Med","High"))</f>
        <v>Med</v>
      </c>
      <c r="P6422" s="12">
        <f>sales*discount</f>
        <v>1520.8302000000001</v>
      </c>
      <c r="Q6422" s="12">
        <f>sales-Discount_Values</f>
        <v>2952.1997999999994</v>
      </c>
      <c r="R6422" s="12">
        <f>DATEDIF(order_date,delivery_date,"D")</f>
        <v>2</v>
      </c>
      <c r="S6422" s="12"/>
    </row>
    <row r="6423" spans="1:19" ht="14.25" customHeight="1" x14ac:dyDescent="0.35">
      <c r="A6423" s="2" t="s">
        <v>5879</v>
      </c>
      <c r="B6423" s="2">
        <v>105846</v>
      </c>
      <c r="C6423" s="2" t="s">
        <v>41</v>
      </c>
      <c r="D6423" s="2" t="s">
        <v>33</v>
      </c>
      <c r="E6423" s="2">
        <v>4999.47</v>
      </c>
      <c r="F6423" s="2">
        <v>0.06</v>
      </c>
      <c r="G6423" s="2">
        <v>3</v>
      </c>
      <c r="H6423" s="3">
        <v>45303</v>
      </c>
      <c r="I6423" s="3">
        <v>45310</v>
      </c>
      <c r="J6423" s="2" t="s">
        <v>21</v>
      </c>
      <c r="K6423" s="2" t="s">
        <v>27</v>
      </c>
      <c r="L6423" s="2">
        <v>777.94</v>
      </c>
      <c r="M6423" s="2" t="s">
        <v>39</v>
      </c>
      <c r="N6423" s="11">
        <f>L6423/E6423*100</f>
        <v>15.560449407637208</v>
      </c>
      <c r="O6423" s="12" t="str">
        <f>IF(N6423&lt;10,"Low",IF(N6423&lt;20,"Med","High"))</f>
        <v>Med</v>
      </c>
      <c r="P6423" s="12">
        <f>sales*discount</f>
        <v>299.96820000000002</v>
      </c>
      <c r="Q6423" s="12">
        <f>sales-Discount_Values</f>
        <v>4699.5018</v>
      </c>
      <c r="R6423" s="12">
        <f>DATEDIF(order_date,delivery_date,"D")</f>
        <v>7</v>
      </c>
      <c r="S6423" s="12"/>
    </row>
    <row r="6424" spans="1:19" ht="14.25" customHeight="1" x14ac:dyDescent="0.35">
      <c r="A6424" s="2" t="s">
        <v>11071</v>
      </c>
      <c r="B6424" s="2">
        <v>111038</v>
      </c>
      <c r="C6424" s="2" t="s">
        <v>19</v>
      </c>
      <c r="D6424" s="2" t="s">
        <v>14</v>
      </c>
      <c r="E6424" s="2">
        <v>3956.14</v>
      </c>
      <c r="F6424" s="2">
        <v>0.34</v>
      </c>
      <c r="G6424" s="2">
        <v>2</v>
      </c>
      <c r="H6424" s="3">
        <v>45006</v>
      </c>
      <c r="I6424" s="3">
        <v>45011</v>
      </c>
      <c r="J6424" s="2" t="s">
        <v>31</v>
      </c>
      <c r="K6424" s="2" t="s">
        <v>22</v>
      </c>
      <c r="L6424" s="2">
        <v>615.61</v>
      </c>
      <c r="M6424" s="2" t="s">
        <v>48</v>
      </c>
      <c r="N6424" s="11">
        <f>L6424/E6424*100</f>
        <v>15.560874994312639</v>
      </c>
      <c r="O6424" s="12" t="str">
        <f>IF(N6424&lt;10,"Low",IF(N6424&lt;20,"Med","High"))</f>
        <v>Med</v>
      </c>
      <c r="P6424" s="12">
        <f>sales*discount</f>
        <v>1345.0876000000001</v>
      </c>
      <c r="Q6424" s="12">
        <f>sales-Discount_Values</f>
        <v>2611.0523999999996</v>
      </c>
      <c r="R6424" s="12">
        <f>DATEDIF(order_date,delivery_date,"D")</f>
        <v>5</v>
      </c>
      <c r="S6424" s="12"/>
    </row>
    <row r="6425" spans="1:19" ht="14.25" customHeight="1" x14ac:dyDescent="0.35">
      <c r="A6425" s="2" t="s">
        <v>10825</v>
      </c>
      <c r="B6425" s="2">
        <v>110792</v>
      </c>
      <c r="C6425" s="2" t="s">
        <v>41</v>
      </c>
      <c r="D6425" s="2" t="s">
        <v>33</v>
      </c>
      <c r="E6425" s="2">
        <v>1056.05</v>
      </c>
      <c r="F6425" s="2">
        <v>0.48</v>
      </c>
      <c r="G6425" s="2">
        <v>9</v>
      </c>
      <c r="H6425" s="3">
        <v>45400</v>
      </c>
      <c r="I6425" s="3">
        <v>45403</v>
      </c>
      <c r="J6425" s="2" t="s">
        <v>21</v>
      </c>
      <c r="K6425" s="2" t="s">
        <v>22</v>
      </c>
      <c r="L6425" s="2">
        <v>164.39</v>
      </c>
      <c r="M6425" s="2" t="s">
        <v>17</v>
      </c>
      <c r="N6425" s="11">
        <f>L6425/E6425*100</f>
        <v>15.566497798399698</v>
      </c>
      <c r="O6425" s="12" t="str">
        <f>IF(N6425&lt;10,"Low",IF(N6425&lt;20,"Med","High"))</f>
        <v>Med</v>
      </c>
      <c r="P6425" s="12">
        <f>sales*discount</f>
        <v>506.90399999999994</v>
      </c>
      <c r="Q6425" s="12">
        <f>sales-Discount_Values</f>
        <v>549.14599999999996</v>
      </c>
      <c r="R6425" s="12">
        <f>DATEDIF(order_date,delivery_date,"D")</f>
        <v>3</v>
      </c>
      <c r="S6425" s="12"/>
    </row>
    <row r="6426" spans="1:19" ht="14.25" customHeight="1" x14ac:dyDescent="0.35">
      <c r="A6426" s="2" t="s">
        <v>270</v>
      </c>
      <c r="B6426" s="2">
        <v>100237</v>
      </c>
      <c r="C6426" s="2" t="s">
        <v>41</v>
      </c>
      <c r="D6426" s="2" t="s">
        <v>14</v>
      </c>
      <c r="E6426" s="2">
        <v>3854.54</v>
      </c>
      <c r="F6426" s="2">
        <v>0.04</v>
      </c>
      <c r="G6426" s="2">
        <v>6</v>
      </c>
      <c r="H6426" s="3">
        <v>45626</v>
      </c>
      <c r="I6426" s="3">
        <v>45627</v>
      </c>
      <c r="J6426" s="2" t="s">
        <v>15</v>
      </c>
      <c r="K6426" s="2" t="s">
        <v>22</v>
      </c>
      <c r="L6426" s="2">
        <v>600.08000000000004</v>
      </c>
      <c r="M6426" s="2" t="s">
        <v>34</v>
      </c>
      <c r="N6426" s="11">
        <f>L6426/E6426*100</f>
        <v>15.568135237927224</v>
      </c>
      <c r="O6426" s="12" t="str">
        <f>IF(N6426&lt;10,"Low",IF(N6426&lt;20,"Med","High"))</f>
        <v>Med</v>
      </c>
      <c r="P6426" s="12">
        <f>sales*discount</f>
        <v>154.1816</v>
      </c>
      <c r="Q6426" s="12">
        <f>sales-Discount_Values</f>
        <v>3700.3584000000001</v>
      </c>
      <c r="R6426" s="12">
        <f>DATEDIF(order_date,delivery_date,"D")</f>
        <v>1</v>
      </c>
      <c r="S6426" s="12"/>
    </row>
    <row r="6427" spans="1:19" ht="14.25" customHeight="1" x14ac:dyDescent="0.35">
      <c r="A6427" s="2" t="s">
        <v>11120</v>
      </c>
      <c r="B6427" s="2">
        <v>111087</v>
      </c>
      <c r="C6427" s="2" t="s">
        <v>19</v>
      </c>
      <c r="D6427" s="2" t="s">
        <v>14</v>
      </c>
      <c r="E6427" s="2">
        <v>4334.6499999999996</v>
      </c>
      <c r="F6427" s="2">
        <v>0.5</v>
      </c>
      <c r="G6427" s="2">
        <v>9</v>
      </c>
      <c r="H6427" s="3">
        <v>45518</v>
      </c>
      <c r="I6427" s="3">
        <v>45525</v>
      </c>
      <c r="J6427" s="2" t="s">
        <v>21</v>
      </c>
      <c r="K6427" s="2" t="s">
        <v>27</v>
      </c>
      <c r="L6427" s="2">
        <v>674.84</v>
      </c>
      <c r="M6427" s="2" t="s">
        <v>28</v>
      </c>
      <c r="N6427" s="11">
        <f>L6427/E6427*100</f>
        <v>15.568500340281224</v>
      </c>
      <c r="O6427" s="12" t="str">
        <f>IF(N6427&lt;10,"Low",IF(N6427&lt;20,"Med","High"))</f>
        <v>Med</v>
      </c>
      <c r="P6427" s="12">
        <f>sales*discount</f>
        <v>2167.3249999999998</v>
      </c>
      <c r="Q6427" s="12">
        <f>sales-Discount_Values</f>
        <v>2167.3249999999998</v>
      </c>
      <c r="R6427" s="12">
        <f>DATEDIF(order_date,delivery_date,"D")</f>
        <v>7</v>
      </c>
      <c r="S6427" s="12"/>
    </row>
    <row r="6428" spans="1:19" ht="14.25" customHeight="1" x14ac:dyDescent="0.35">
      <c r="A6428" s="2" t="s">
        <v>10256</v>
      </c>
      <c r="B6428" s="2">
        <v>110223</v>
      </c>
      <c r="C6428" s="2" t="s">
        <v>25</v>
      </c>
      <c r="D6428" s="2" t="s">
        <v>14</v>
      </c>
      <c r="E6428" s="2">
        <v>1259.01</v>
      </c>
      <c r="F6428" s="2">
        <v>0.06</v>
      </c>
      <c r="G6428" s="2">
        <v>1</v>
      </c>
      <c r="H6428" s="3">
        <v>45367</v>
      </c>
      <c r="I6428" s="3">
        <v>45373</v>
      </c>
      <c r="J6428" s="2" t="s">
        <v>21</v>
      </c>
      <c r="K6428" s="2" t="s">
        <v>22</v>
      </c>
      <c r="L6428" s="2">
        <v>196.03</v>
      </c>
      <c r="M6428" s="2" t="s">
        <v>39</v>
      </c>
      <c r="N6428" s="11">
        <f>L6428/E6428*100</f>
        <v>15.570170213103948</v>
      </c>
      <c r="O6428" s="12" t="str">
        <f>IF(N6428&lt;10,"Low",IF(N6428&lt;20,"Med","High"))</f>
        <v>Med</v>
      </c>
      <c r="P6428" s="12">
        <f>sales*discount</f>
        <v>75.540599999999998</v>
      </c>
      <c r="Q6428" s="12">
        <f>sales-Discount_Values</f>
        <v>1183.4694</v>
      </c>
      <c r="R6428" s="12">
        <f>DATEDIF(order_date,delivery_date,"D")</f>
        <v>6</v>
      </c>
      <c r="S6428" s="12"/>
    </row>
    <row r="6429" spans="1:19" ht="14.25" customHeight="1" x14ac:dyDescent="0.35">
      <c r="A6429" s="2" t="s">
        <v>12937</v>
      </c>
      <c r="B6429" s="2">
        <v>112904</v>
      </c>
      <c r="C6429" s="2" t="s">
        <v>25</v>
      </c>
      <c r="D6429" s="2" t="s">
        <v>20</v>
      </c>
      <c r="E6429" s="2">
        <v>4266.13</v>
      </c>
      <c r="F6429" s="2">
        <v>0.23</v>
      </c>
      <c r="G6429" s="2">
        <v>7</v>
      </c>
      <c r="H6429" s="3">
        <v>45014</v>
      </c>
      <c r="I6429" s="3">
        <v>45015</v>
      </c>
      <c r="J6429" s="2" t="s">
        <v>21</v>
      </c>
      <c r="K6429" s="2" t="s">
        <v>16</v>
      </c>
      <c r="L6429" s="2">
        <v>664.29</v>
      </c>
      <c r="M6429" s="2" t="s">
        <v>48</v>
      </c>
      <c r="N6429" s="11">
        <f>L6429/E6429*100</f>
        <v>15.571255446974188</v>
      </c>
      <c r="O6429" s="12" t="str">
        <f>IF(N6429&lt;10,"Low",IF(N6429&lt;20,"Med","High"))</f>
        <v>Med</v>
      </c>
      <c r="P6429" s="12">
        <f>sales*discount</f>
        <v>981.20990000000006</v>
      </c>
      <c r="Q6429" s="12">
        <f>sales-Discount_Values</f>
        <v>3284.9201000000003</v>
      </c>
      <c r="R6429" s="12">
        <f>DATEDIF(order_date,delivery_date,"D")</f>
        <v>1</v>
      </c>
      <c r="S6429" s="12"/>
    </row>
    <row r="6430" spans="1:19" ht="14.25" customHeight="1" x14ac:dyDescent="0.35">
      <c r="A6430" s="2" t="s">
        <v>200</v>
      </c>
      <c r="B6430" s="2">
        <v>100167</v>
      </c>
      <c r="C6430" s="2" t="s">
        <v>13</v>
      </c>
      <c r="D6430" s="2" t="s">
        <v>36</v>
      </c>
      <c r="E6430" s="2">
        <v>2690.5</v>
      </c>
      <c r="F6430" s="2">
        <v>0.33</v>
      </c>
      <c r="G6430" s="2">
        <v>5</v>
      </c>
      <c r="H6430" s="3">
        <v>45441</v>
      </c>
      <c r="I6430" s="3">
        <v>45444</v>
      </c>
      <c r="J6430" s="2" t="s">
        <v>15</v>
      </c>
      <c r="K6430" s="2" t="s">
        <v>27</v>
      </c>
      <c r="L6430" s="2">
        <v>418.96</v>
      </c>
      <c r="M6430" s="2" t="s">
        <v>39</v>
      </c>
      <c r="N6430" s="11">
        <f>L6430/E6430*100</f>
        <v>15.571826797992937</v>
      </c>
      <c r="O6430" s="12" t="str">
        <f>IF(N6430&lt;10,"Low",IF(N6430&lt;20,"Med","High"))</f>
        <v>Med</v>
      </c>
      <c r="P6430" s="12">
        <f>sales*discount</f>
        <v>887.86500000000001</v>
      </c>
      <c r="Q6430" s="12">
        <f>sales-Discount_Values</f>
        <v>1802.635</v>
      </c>
      <c r="R6430" s="12">
        <f>DATEDIF(order_date,delivery_date,"D")</f>
        <v>3</v>
      </c>
      <c r="S6430" s="12"/>
    </row>
    <row r="6431" spans="1:19" ht="14.25" customHeight="1" x14ac:dyDescent="0.35">
      <c r="A6431" s="2" t="s">
        <v>10553</v>
      </c>
      <c r="B6431" s="2">
        <v>110520</v>
      </c>
      <c r="C6431" s="2" t="s">
        <v>13</v>
      </c>
      <c r="D6431" s="2" t="s">
        <v>33</v>
      </c>
      <c r="E6431" s="2">
        <v>2274.42</v>
      </c>
      <c r="F6431" s="2">
        <v>0.41</v>
      </c>
      <c r="G6431" s="2">
        <v>2</v>
      </c>
      <c r="H6431" s="3">
        <v>45106</v>
      </c>
      <c r="I6431" s="3">
        <v>45113</v>
      </c>
      <c r="J6431" s="2" t="s">
        <v>15</v>
      </c>
      <c r="K6431" s="2" t="s">
        <v>16</v>
      </c>
      <c r="L6431" s="2">
        <v>354.17</v>
      </c>
      <c r="M6431" s="2" t="s">
        <v>28</v>
      </c>
      <c r="N6431" s="11">
        <f>L6431/E6431*100</f>
        <v>15.571882062240045</v>
      </c>
      <c r="O6431" s="12" t="str">
        <f>IF(N6431&lt;10,"Low",IF(N6431&lt;20,"Med","High"))</f>
        <v>Med</v>
      </c>
      <c r="P6431" s="12">
        <f>sales*discount</f>
        <v>932.51220000000001</v>
      </c>
      <c r="Q6431" s="12">
        <f>sales-Discount_Values</f>
        <v>1341.9078</v>
      </c>
      <c r="R6431" s="12">
        <f>DATEDIF(order_date,delivery_date,"D")</f>
        <v>7</v>
      </c>
      <c r="S6431" s="12"/>
    </row>
    <row r="6432" spans="1:19" ht="14.25" customHeight="1" x14ac:dyDescent="0.35">
      <c r="A6432" s="2" t="s">
        <v>9023</v>
      </c>
      <c r="B6432" s="2">
        <v>108990</v>
      </c>
      <c r="C6432" s="2" t="s">
        <v>19</v>
      </c>
      <c r="D6432" s="2" t="s">
        <v>26</v>
      </c>
      <c r="E6432" s="2">
        <v>364.61</v>
      </c>
      <c r="F6432" s="2">
        <v>0.34</v>
      </c>
      <c r="G6432" s="2">
        <v>2</v>
      </c>
      <c r="H6432" s="3">
        <v>45487</v>
      </c>
      <c r="I6432" s="3">
        <v>45493</v>
      </c>
      <c r="J6432" s="2" t="s">
        <v>15</v>
      </c>
      <c r="K6432" s="2" t="s">
        <v>27</v>
      </c>
      <c r="L6432" s="2">
        <v>56.78</v>
      </c>
      <c r="M6432" s="2" t="s">
        <v>28</v>
      </c>
      <c r="N6432" s="11">
        <f>L6432/E6432*100</f>
        <v>15.572803817777899</v>
      </c>
      <c r="O6432" s="12" t="str">
        <f>IF(N6432&lt;10,"Low",IF(N6432&lt;20,"Med","High"))</f>
        <v>Med</v>
      </c>
      <c r="P6432" s="12">
        <f>sales*discount</f>
        <v>123.96740000000001</v>
      </c>
      <c r="Q6432" s="12">
        <f>sales-Discount_Values</f>
        <v>240.64260000000002</v>
      </c>
      <c r="R6432" s="12">
        <f>DATEDIF(order_date,delivery_date,"D")</f>
        <v>6</v>
      </c>
      <c r="S6432" s="12"/>
    </row>
    <row r="6433" spans="1:19" ht="14.25" customHeight="1" x14ac:dyDescent="0.35">
      <c r="A6433" s="2" t="s">
        <v>15291</v>
      </c>
      <c r="B6433" s="2">
        <v>115258</v>
      </c>
      <c r="C6433" s="2" t="s">
        <v>13</v>
      </c>
      <c r="D6433" s="2" t="s">
        <v>14</v>
      </c>
      <c r="E6433" s="2">
        <v>2077.7600000000002</v>
      </c>
      <c r="F6433" s="2">
        <v>0.43</v>
      </c>
      <c r="G6433" s="2">
        <v>1</v>
      </c>
      <c r="H6433" s="3">
        <v>45064</v>
      </c>
      <c r="I6433" s="3">
        <v>45070</v>
      </c>
      <c r="J6433" s="2" t="s">
        <v>21</v>
      </c>
      <c r="K6433" s="2" t="s">
        <v>16</v>
      </c>
      <c r="L6433" s="2">
        <v>323.57</v>
      </c>
      <c r="M6433" s="2" t="s">
        <v>48</v>
      </c>
      <c r="N6433" s="11">
        <f>L6433/E6433*100</f>
        <v>15.573020945633759</v>
      </c>
      <c r="O6433" s="12" t="str">
        <f>IF(N6433&lt;10,"Low",IF(N6433&lt;20,"Med","High"))</f>
        <v>Med</v>
      </c>
      <c r="P6433" s="12">
        <f>sales*discount</f>
        <v>893.43680000000006</v>
      </c>
      <c r="Q6433" s="12">
        <f>sales-Discount_Values</f>
        <v>1184.3232000000003</v>
      </c>
      <c r="R6433" s="12">
        <f>DATEDIF(order_date,delivery_date,"D")</f>
        <v>6</v>
      </c>
      <c r="S6433" s="12"/>
    </row>
    <row r="6434" spans="1:19" ht="14.25" customHeight="1" x14ac:dyDescent="0.35">
      <c r="A6434" s="2" t="s">
        <v>10041</v>
      </c>
      <c r="B6434" s="2">
        <v>110008</v>
      </c>
      <c r="C6434" s="2" t="s">
        <v>13</v>
      </c>
      <c r="D6434" s="2" t="s">
        <v>26</v>
      </c>
      <c r="E6434" s="2">
        <v>4020.2</v>
      </c>
      <c r="F6434" s="2">
        <v>0.44</v>
      </c>
      <c r="G6434" s="2">
        <v>7</v>
      </c>
      <c r="H6434" s="3">
        <v>45157</v>
      </c>
      <c r="I6434" s="3">
        <v>45161</v>
      </c>
      <c r="J6434" s="2" t="s">
        <v>15</v>
      </c>
      <c r="K6434" s="2" t="s">
        <v>27</v>
      </c>
      <c r="L6434" s="2">
        <v>626.17999999999995</v>
      </c>
      <c r="M6434" s="2" t="s">
        <v>17</v>
      </c>
      <c r="N6434" s="11">
        <f>L6434/E6434*100</f>
        <v>15.575841997910549</v>
      </c>
      <c r="O6434" s="12" t="str">
        <f>IF(N6434&lt;10,"Low",IF(N6434&lt;20,"Med","High"))</f>
        <v>Med</v>
      </c>
      <c r="P6434" s="12">
        <f>sales*discount</f>
        <v>1768.8879999999999</v>
      </c>
      <c r="Q6434" s="12">
        <f>sales-Discount_Values</f>
        <v>2251.3119999999999</v>
      </c>
      <c r="R6434" s="12">
        <f>DATEDIF(order_date,delivery_date,"D")</f>
        <v>4</v>
      </c>
      <c r="S6434" s="12"/>
    </row>
    <row r="6435" spans="1:19" ht="14.25" customHeight="1" x14ac:dyDescent="0.35">
      <c r="A6435" s="2" t="s">
        <v>10171</v>
      </c>
      <c r="B6435" s="2">
        <v>110138</v>
      </c>
      <c r="C6435" s="2" t="s">
        <v>41</v>
      </c>
      <c r="D6435" s="2" t="s">
        <v>33</v>
      </c>
      <c r="E6435" s="2">
        <v>1164.47</v>
      </c>
      <c r="F6435" s="2">
        <v>0.21</v>
      </c>
      <c r="G6435" s="2">
        <v>4</v>
      </c>
      <c r="H6435" s="3">
        <v>45545</v>
      </c>
      <c r="I6435" s="3">
        <v>45547</v>
      </c>
      <c r="J6435" s="2" t="s">
        <v>31</v>
      </c>
      <c r="K6435" s="2" t="s">
        <v>22</v>
      </c>
      <c r="L6435" s="2">
        <v>181.39</v>
      </c>
      <c r="M6435" s="2" t="s">
        <v>48</v>
      </c>
      <c r="N6435" s="11">
        <f>L6435/E6435*100</f>
        <v>15.577043633584376</v>
      </c>
      <c r="O6435" s="12" t="str">
        <f>IF(N6435&lt;10,"Low",IF(N6435&lt;20,"Med","High"))</f>
        <v>Med</v>
      </c>
      <c r="P6435" s="12">
        <f>sales*discount</f>
        <v>244.53870000000001</v>
      </c>
      <c r="Q6435" s="12">
        <f>sales-Discount_Values</f>
        <v>919.93129999999996</v>
      </c>
      <c r="R6435" s="12">
        <f>DATEDIF(order_date,delivery_date,"D")</f>
        <v>2</v>
      </c>
      <c r="S6435" s="12"/>
    </row>
    <row r="6436" spans="1:19" ht="14.25" customHeight="1" x14ac:dyDescent="0.35">
      <c r="A6436" s="2" t="s">
        <v>1703</v>
      </c>
      <c r="B6436" s="2">
        <v>101670</v>
      </c>
      <c r="C6436" s="2" t="s">
        <v>41</v>
      </c>
      <c r="D6436" s="2" t="s">
        <v>33</v>
      </c>
      <c r="E6436" s="2">
        <v>349.08</v>
      </c>
      <c r="F6436" s="2">
        <v>0.02</v>
      </c>
      <c r="G6436" s="2">
        <v>8</v>
      </c>
      <c r="H6436" s="3">
        <v>45464</v>
      </c>
      <c r="I6436" s="3">
        <v>45465</v>
      </c>
      <c r="J6436" s="2" t="s">
        <v>21</v>
      </c>
      <c r="K6436" s="2" t="s">
        <v>16</v>
      </c>
      <c r="L6436" s="2">
        <v>54.38</v>
      </c>
      <c r="M6436" s="2" t="s">
        <v>39</v>
      </c>
      <c r="N6436" s="11">
        <f>L6436/E6436*100</f>
        <v>15.578090982009856</v>
      </c>
      <c r="O6436" s="12" t="str">
        <f>IF(N6436&lt;10,"Low",IF(N6436&lt;20,"Med","High"))</f>
        <v>Med</v>
      </c>
      <c r="P6436" s="12">
        <f>sales*discount</f>
        <v>6.9816000000000003</v>
      </c>
      <c r="Q6436" s="12">
        <f>sales-Discount_Values</f>
        <v>342.09839999999997</v>
      </c>
      <c r="R6436" s="12">
        <f>DATEDIF(order_date,delivery_date,"D")</f>
        <v>1</v>
      </c>
      <c r="S6436" s="12"/>
    </row>
    <row r="6437" spans="1:19" ht="14.25" customHeight="1" x14ac:dyDescent="0.35">
      <c r="A6437" s="2" t="s">
        <v>1974</v>
      </c>
      <c r="B6437" s="2">
        <v>101941</v>
      </c>
      <c r="C6437" s="2" t="s">
        <v>19</v>
      </c>
      <c r="D6437" s="2" t="s">
        <v>33</v>
      </c>
      <c r="E6437" s="2">
        <v>578.96</v>
      </c>
      <c r="F6437" s="2">
        <v>0.41</v>
      </c>
      <c r="G6437" s="2">
        <v>2</v>
      </c>
      <c r="H6437" s="3">
        <v>45627</v>
      </c>
      <c r="I6437" s="3">
        <v>45628</v>
      </c>
      <c r="J6437" s="2" t="s">
        <v>15</v>
      </c>
      <c r="K6437" s="2" t="s">
        <v>27</v>
      </c>
      <c r="L6437" s="2">
        <v>90.21</v>
      </c>
      <c r="M6437" s="2" t="s">
        <v>28</v>
      </c>
      <c r="N6437" s="11">
        <f>L6437/E6437*100</f>
        <v>15.581387315185848</v>
      </c>
      <c r="O6437" s="12" t="str">
        <f>IF(N6437&lt;10,"Low",IF(N6437&lt;20,"Med","High"))</f>
        <v>Med</v>
      </c>
      <c r="P6437" s="12">
        <f>sales*discount</f>
        <v>237.37360000000001</v>
      </c>
      <c r="Q6437" s="12">
        <f>sales-Discount_Values</f>
        <v>341.58640000000003</v>
      </c>
      <c r="R6437" s="12">
        <f>DATEDIF(order_date,delivery_date,"D")</f>
        <v>1</v>
      </c>
      <c r="S6437" s="12"/>
    </row>
    <row r="6438" spans="1:19" ht="14.25" customHeight="1" x14ac:dyDescent="0.35">
      <c r="A6438" s="2" t="s">
        <v>1531</v>
      </c>
      <c r="B6438" s="2">
        <v>101498</v>
      </c>
      <c r="C6438" s="2" t="s">
        <v>13</v>
      </c>
      <c r="D6438" s="2" t="s">
        <v>14</v>
      </c>
      <c r="E6438" s="2">
        <v>2599.5100000000002</v>
      </c>
      <c r="F6438" s="2">
        <v>0.37</v>
      </c>
      <c r="G6438" s="2">
        <v>3</v>
      </c>
      <c r="H6438" s="3">
        <v>45128</v>
      </c>
      <c r="I6438" s="3">
        <v>45130</v>
      </c>
      <c r="J6438" s="2" t="s">
        <v>21</v>
      </c>
      <c r="K6438" s="2" t="s">
        <v>22</v>
      </c>
      <c r="L6438" s="2">
        <v>405.05</v>
      </c>
      <c r="M6438" s="2" t="s">
        <v>17</v>
      </c>
      <c r="N6438" s="11">
        <f>L6438/E6438*100</f>
        <v>15.581782720589649</v>
      </c>
      <c r="O6438" s="12" t="str">
        <f>IF(N6438&lt;10,"Low",IF(N6438&lt;20,"Med","High"))</f>
        <v>Med</v>
      </c>
      <c r="P6438" s="12">
        <f>sales*discount</f>
        <v>961.81870000000004</v>
      </c>
      <c r="Q6438" s="12">
        <f>sales-Discount_Values</f>
        <v>1637.6913000000002</v>
      </c>
      <c r="R6438" s="12">
        <f>DATEDIF(order_date,delivery_date,"D")</f>
        <v>2</v>
      </c>
      <c r="S6438" s="12"/>
    </row>
    <row r="6439" spans="1:19" ht="14.25" customHeight="1" x14ac:dyDescent="0.35">
      <c r="A6439" s="2" t="s">
        <v>10043</v>
      </c>
      <c r="B6439" s="2">
        <v>110010</v>
      </c>
      <c r="C6439" s="2" t="s">
        <v>13</v>
      </c>
      <c r="D6439" s="2" t="s">
        <v>20</v>
      </c>
      <c r="E6439" s="2">
        <v>2549.12</v>
      </c>
      <c r="F6439" s="2">
        <v>0.05</v>
      </c>
      <c r="G6439" s="2">
        <v>3</v>
      </c>
      <c r="H6439" s="3">
        <v>45238</v>
      </c>
      <c r="I6439" s="3">
        <v>45240</v>
      </c>
      <c r="J6439" s="2" t="s">
        <v>31</v>
      </c>
      <c r="K6439" s="2" t="s">
        <v>22</v>
      </c>
      <c r="L6439" s="2">
        <v>397.21</v>
      </c>
      <c r="M6439" s="2" t="s">
        <v>17</v>
      </c>
      <c r="N6439" s="11">
        <f>L6439/E6439*100</f>
        <v>15.582240145618881</v>
      </c>
      <c r="O6439" s="12" t="str">
        <f>IF(N6439&lt;10,"Low",IF(N6439&lt;20,"Med","High"))</f>
        <v>Med</v>
      </c>
      <c r="P6439" s="12">
        <f>sales*discount</f>
        <v>127.456</v>
      </c>
      <c r="Q6439" s="12">
        <f>sales-Discount_Values</f>
        <v>2421.6639999999998</v>
      </c>
      <c r="R6439" s="12">
        <f>DATEDIF(order_date,delivery_date,"D")</f>
        <v>2</v>
      </c>
      <c r="S6439" s="12"/>
    </row>
    <row r="6440" spans="1:19" ht="14.25" customHeight="1" x14ac:dyDescent="0.35">
      <c r="A6440" s="2" t="s">
        <v>6961</v>
      </c>
      <c r="B6440" s="2">
        <v>106928</v>
      </c>
      <c r="C6440" s="2" t="s">
        <v>13</v>
      </c>
      <c r="D6440" s="2" t="s">
        <v>20</v>
      </c>
      <c r="E6440" s="2">
        <v>4044.41</v>
      </c>
      <c r="F6440" s="2">
        <v>0.17</v>
      </c>
      <c r="G6440" s="2">
        <v>2</v>
      </c>
      <c r="H6440" s="3">
        <v>45347</v>
      </c>
      <c r="I6440" s="3">
        <v>45354</v>
      </c>
      <c r="J6440" s="2" t="s">
        <v>21</v>
      </c>
      <c r="K6440" s="2" t="s">
        <v>22</v>
      </c>
      <c r="L6440" s="2">
        <v>630.29999999999995</v>
      </c>
      <c r="M6440" s="2" t="s">
        <v>28</v>
      </c>
      <c r="N6440" s="11">
        <f>L6440/E6440*100</f>
        <v>15.584473384251348</v>
      </c>
      <c r="O6440" s="12" t="str">
        <f>IF(N6440&lt;10,"Low",IF(N6440&lt;20,"Med","High"))</f>
        <v>Med</v>
      </c>
      <c r="P6440" s="12">
        <f>sales*discount</f>
        <v>687.54970000000003</v>
      </c>
      <c r="Q6440" s="12">
        <f>sales-Discount_Values</f>
        <v>3356.8602999999998</v>
      </c>
      <c r="R6440" s="12">
        <f>DATEDIF(order_date,delivery_date,"D")</f>
        <v>7</v>
      </c>
      <c r="S6440" s="12"/>
    </row>
    <row r="6441" spans="1:19" ht="14.25" customHeight="1" x14ac:dyDescent="0.35">
      <c r="A6441" s="2" t="s">
        <v>14164</v>
      </c>
      <c r="B6441" s="2">
        <v>114131</v>
      </c>
      <c r="C6441" s="2" t="s">
        <v>13</v>
      </c>
      <c r="D6441" s="2" t="s">
        <v>14</v>
      </c>
      <c r="E6441" s="2">
        <v>1516.97</v>
      </c>
      <c r="F6441" s="2">
        <v>0.32</v>
      </c>
      <c r="G6441" s="2">
        <v>5</v>
      </c>
      <c r="H6441" s="3">
        <v>45261</v>
      </c>
      <c r="I6441" s="3">
        <v>45264</v>
      </c>
      <c r="J6441" s="2" t="s">
        <v>15</v>
      </c>
      <c r="K6441" s="2" t="s">
        <v>22</v>
      </c>
      <c r="L6441" s="2">
        <v>236.45</v>
      </c>
      <c r="M6441" s="2" t="s">
        <v>48</v>
      </c>
      <c r="N6441" s="11">
        <f>L6441/E6441*100</f>
        <v>15.586992491611568</v>
      </c>
      <c r="O6441" s="12" t="str">
        <f>IF(N6441&lt;10,"Low",IF(N6441&lt;20,"Med","High"))</f>
        <v>Med</v>
      </c>
      <c r="P6441" s="12">
        <f>sales*discount</f>
        <v>485.43040000000002</v>
      </c>
      <c r="Q6441" s="12">
        <f>sales-Discount_Values</f>
        <v>1031.5396000000001</v>
      </c>
      <c r="R6441" s="12">
        <f>DATEDIF(order_date,delivery_date,"D")</f>
        <v>3</v>
      </c>
      <c r="S6441" s="12"/>
    </row>
    <row r="6442" spans="1:19" ht="14.25" customHeight="1" x14ac:dyDescent="0.35">
      <c r="A6442" s="2" t="s">
        <v>10989</v>
      </c>
      <c r="B6442" s="2">
        <v>110956</v>
      </c>
      <c r="C6442" s="2" t="s">
        <v>41</v>
      </c>
      <c r="D6442" s="2" t="s">
        <v>26</v>
      </c>
      <c r="E6442" s="2">
        <v>1662.66</v>
      </c>
      <c r="F6442" s="2">
        <v>0.4</v>
      </c>
      <c r="G6442" s="2">
        <v>1</v>
      </c>
      <c r="H6442" s="3">
        <v>45497</v>
      </c>
      <c r="I6442" s="3">
        <v>45500</v>
      </c>
      <c r="J6442" s="2" t="s">
        <v>15</v>
      </c>
      <c r="K6442" s="2" t="s">
        <v>27</v>
      </c>
      <c r="L6442" s="2">
        <v>259.22000000000003</v>
      </c>
      <c r="M6442" s="2" t="s">
        <v>28</v>
      </c>
      <c r="N6442" s="11">
        <f>L6442/E6442*100</f>
        <v>15.590679994707276</v>
      </c>
      <c r="O6442" s="12" t="str">
        <f>IF(N6442&lt;10,"Low",IF(N6442&lt;20,"Med","High"))</f>
        <v>Med</v>
      </c>
      <c r="P6442" s="12">
        <f>sales*discount</f>
        <v>665.06400000000008</v>
      </c>
      <c r="Q6442" s="12">
        <f>sales-Discount_Values</f>
        <v>997.596</v>
      </c>
      <c r="R6442" s="12">
        <f>DATEDIF(order_date,delivery_date,"D")</f>
        <v>3</v>
      </c>
      <c r="S6442" s="12"/>
    </row>
    <row r="6443" spans="1:19" ht="14.25" customHeight="1" x14ac:dyDescent="0.35">
      <c r="A6443" s="2" t="s">
        <v>2281</v>
      </c>
      <c r="B6443" s="2">
        <v>102248</v>
      </c>
      <c r="C6443" s="2" t="s">
        <v>19</v>
      </c>
      <c r="D6443" s="2" t="s">
        <v>33</v>
      </c>
      <c r="E6443" s="2">
        <v>2314.86</v>
      </c>
      <c r="F6443" s="2">
        <v>0.42</v>
      </c>
      <c r="G6443" s="2">
        <v>4</v>
      </c>
      <c r="H6443" s="3">
        <v>45590</v>
      </c>
      <c r="I6443" s="3">
        <v>45596</v>
      </c>
      <c r="J6443" s="2" t="s">
        <v>15</v>
      </c>
      <c r="K6443" s="2" t="s">
        <v>16</v>
      </c>
      <c r="L6443" s="2">
        <v>360.92</v>
      </c>
      <c r="M6443" s="2" t="s">
        <v>17</v>
      </c>
      <c r="N6443" s="11">
        <f>L6443/E6443*100</f>
        <v>15.591439655097933</v>
      </c>
      <c r="O6443" s="12" t="str">
        <f>IF(N6443&lt;10,"Low",IF(N6443&lt;20,"Med","High"))</f>
        <v>Med</v>
      </c>
      <c r="P6443" s="12">
        <f>sales*discount</f>
        <v>972.24120000000005</v>
      </c>
      <c r="Q6443" s="12">
        <f>sales-Discount_Values</f>
        <v>1342.6188000000002</v>
      </c>
      <c r="R6443" s="12">
        <f>DATEDIF(order_date,delivery_date,"D")</f>
        <v>6</v>
      </c>
      <c r="S6443" s="12"/>
    </row>
    <row r="6444" spans="1:19" ht="14.25" customHeight="1" x14ac:dyDescent="0.35">
      <c r="A6444" s="2" t="s">
        <v>5419</v>
      </c>
      <c r="B6444" s="2">
        <v>105386</v>
      </c>
      <c r="C6444" s="2" t="s">
        <v>13</v>
      </c>
      <c r="D6444" s="2" t="s">
        <v>33</v>
      </c>
      <c r="E6444" s="2">
        <v>1330.77</v>
      </c>
      <c r="F6444" s="2">
        <v>0.46</v>
      </c>
      <c r="G6444" s="2">
        <v>3</v>
      </c>
      <c r="H6444" s="3">
        <v>45154</v>
      </c>
      <c r="I6444" s="3">
        <v>45156</v>
      </c>
      <c r="J6444" s="2" t="s">
        <v>21</v>
      </c>
      <c r="K6444" s="2" t="s">
        <v>16</v>
      </c>
      <c r="L6444" s="2">
        <v>207.51</v>
      </c>
      <c r="M6444" s="2" t="s">
        <v>48</v>
      </c>
      <c r="N6444" s="11">
        <f>L6444/E6444*100</f>
        <v>15.593227980793072</v>
      </c>
      <c r="O6444" s="12" t="str">
        <f>IF(N6444&lt;10,"Low",IF(N6444&lt;20,"Med","High"))</f>
        <v>Med</v>
      </c>
      <c r="P6444" s="12">
        <f>sales*discount</f>
        <v>612.15420000000006</v>
      </c>
      <c r="Q6444" s="12">
        <f>sales-Discount_Values</f>
        <v>718.61579999999992</v>
      </c>
      <c r="R6444" s="12">
        <f>DATEDIF(order_date,delivery_date,"D")</f>
        <v>2</v>
      </c>
      <c r="S6444" s="12"/>
    </row>
    <row r="6445" spans="1:19" ht="14.25" customHeight="1" x14ac:dyDescent="0.35">
      <c r="A6445" s="2" t="s">
        <v>12200</v>
      </c>
      <c r="B6445" s="2">
        <v>112167</v>
      </c>
      <c r="C6445" s="2" t="s">
        <v>19</v>
      </c>
      <c r="D6445" s="2" t="s">
        <v>26</v>
      </c>
      <c r="E6445" s="2">
        <v>600.25</v>
      </c>
      <c r="F6445" s="2">
        <v>0.34</v>
      </c>
      <c r="G6445" s="2">
        <v>9</v>
      </c>
      <c r="H6445" s="3">
        <v>45471</v>
      </c>
      <c r="I6445" s="3">
        <v>45472</v>
      </c>
      <c r="J6445" s="2" t="s">
        <v>15</v>
      </c>
      <c r="K6445" s="2" t="s">
        <v>27</v>
      </c>
      <c r="L6445" s="2">
        <v>93.61</v>
      </c>
      <c r="M6445" s="2" t="s">
        <v>17</v>
      </c>
      <c r="N6445" s="11">
        <f>L6445/E6445*100</f>
        <v>15.595168679716783</v>
      </c>
      <c r="O6445" s="12" t="str">
        <f>IF(N6445&lt;10,"Low",IF(N6445&lt;20,"Med","High"))</f>
        <v>Med</v>
      </c>
      <c r="P6445" s="12">
        <f>sales*discount</f>
        <v>204.08500000000001</v>
      </c>
      <c r="Q6445" s="12">
        <f>sales-Discount_Values</f>
        <v>396.16499999999996</v>
      </c>
      <c r="R6445" s="12">
        <f>DATEDIF(order_date,delivery_date,"D")</f>
        <v>1</v>
      </c>
      <c r="S6445" s="12"/>
    </row>
    <row r="6446" spans="1:19" ht="14.25" customHeight="1" x14ac:dyDescent="0.35">
      <c r="A6446" s="2" t="s">
        <v>87</v>
      </c>
      <c r="B6446" s="2">
        <v>100054</v>
      </c>
      <c r="C6446" s="2" t="s">
        <v>13</v>
      </c>
      <c r="D6446" s="2" t="s">
        <v>36</v>
      </c>
      <c r="E6446" s="2">
        <v>1519.61</v>
      </c>
      <c r="F6446" s="2">
        <v>0.41</v>
      </c>
      <c r="G6446" s="2">
        <v>8</v>
      </c>
      <c r="H6446" s="3">
        <v>45431</v>
      </c>
      <c r="I6446" s="3">
        <v>45438</v>
      </c>
      <c r="J6446" s="2" t="s">
        <v>15</v>
      </c>
      <c r="K6446" s="2" t="s">
        <v>16</v>
      </c>
      <c r="L6446" s="2">
        <v>237.01</v>
      </c>
      <c r="M6446" s="2" t="s">
        <v>39</v>
      </c>
      <c r="N6446" s="11">
        <f>L6446/E6446*100</f>
        <v>15.596764959430381</v>
      </c>
      <c r="O6446" s="12" t="str">
        <f>IF(N6446&lt;10,"Low",IF(N6446&lt;20,"Med","High"))</f>
        <v>Med</v>
      </c>
      <c r="P6446" s="12">
        <f>sales*discount</f>
        <v>623.04009999999994</v>
      </c>
      <c r="Q6446" s="12">
        <f>sales-Discount_Values</f>
        <v>896.56989999999996</v>
      </c>
      <c r="R6446" s="12">
        <f>DATEDIF(order_date,delivery_date,"D")</f>
        <v>7</v>
      </c>
      <c r="S6446" s="12"/>
    </row>
    <row r="6447" spans="1:19" ht="14.25" customHeight="1" x14ac:dyDescent="0.35">
      <c r="A6447" s="2" t="s">
        <v>1609</v>
      </c>
      <c r="B6447" s="2">
        <v>101576</v>
      </c>
      <c r="C6447" s="2" t="s">
        <v>13</v>
      </c>
      <c r="D6447" s="2" t="s">
        <v>20</v>
      </c>
      <c r="E6447" s="2">
        <v>2665.82</v>
      </c>
      <c r="F6447" s="2">
        <v>0.4</v>
      </c>
      <c r="G6447" s="2">
        <v>7</v>
      </c>
      <c r="H6447" s="3">
        <v>45245</v>
      </c>
      <c r="I6447" s="3">
        <v>45248</v>
      </c>
      <c r="J6447" s="2" t="s">
        <v>21</v>
      </c>
      <c r="K6447" s="2" t="s">
        <v>27</v>
      </c>
      <c r="L6447" s="2">
        <v>415.79</v>
      </c>
      <c r="M6447" s="2" t="s">
        <v>34</v>
      </c>
      <c r="N6447" s="11">
        <f>L6447/E6447*100</f>
        <v>15.59707707197035</v>
      </c>
      <c r="O6447" s="12" t="str">
        <f>IF(N6447&lt;10,"Low",IF(N6447&lt;20,"Med","High"))</f>
        <v>Med</v>
      </c>
      <c r="P6447" s="12">
        <f>sales*discount</f>
        <v>1066.3280000000002</v>
      </c>
      <c r="Q6447" s="12">
        <f>sales-Discount_Values</f>
        <v>1599.492</v>
      </c>
      <c r="R6447" s="12">
        <f>DATEDIF(order_date,delivery_date,"D")</f>
        <v>3</v>
      </c>
      <c r="S6447" s="12"/>
    </row>
    <row r="6448" spans="1:19" ht="14.25" customHeight="1" x14ac:dyDescent="0.35">
      <c r="A6448" s="2" t="s">
        <v>4070</v>
      </c>
      <c r="B6448" s="2">
        <v>104037</v>
      </c>
      <c r="C6448" s="2" t="s">
        <v>19</v>
      </c>
      <c r="D6448" s="2" t="s">
        <v>26</v>
      </c>
      <c r="E6448" s="2">
        <v>3634.51</v>
      </c>
      <c r="F6448" s="2">
        <v>0.33</v>
      </c>
      <c r="G6448" s="2">
        <v>3</v>
      </c>
      <c r="H6448" s="3">
        <v>44939</v>
      </c>
      <c r="I6448" s="3">
        <v>44946</v>
      </c>
      <c r="J6448" s="2" t="s">
        <v>21</v>
      </c>
      <c r="K6448" s="2" t="s">
        <v>22</v>
      </c>
      <c r="L6448" s="2">
        <v>567.05999999999995</v>
      </c>
      <c r="M6448" s="2" t="s">
        <v>34</v>
      </c>
      <c r="N6448" s="11">
        <f>L6448/E6448*100</f>
        <v>15.602103172091972</v>
      </c>
      <c r="O6448" s="12" t="str">
        <f>IF(N6448&lt;10,"Low",IF(N6448&lt;20,"Med","High"))</f>
        <v>Med</v>
      </c>
      <c r="P6448" s="12">
        <f>sales*discount</f>
        <v>1199.3883000000001</v>
      </c>
      <c r="Q6448" s="12">
        <f>sales-Discount_Values</f>
        <v>2435.1217000000001</v>
      </c>
      <c r="R6448" s="12">
        <f>DATEDIF(order_date,delivery_date,"D")</f>
        <v>7</v>
      </c>
      <c r="S6448" s="12"/>
    </row>
    <row r="6449" spans="1:19" ht="14.25" customHeight="1" x14ac:dyDescent="0.35">
      <c r="A6449" s="2" t="s">
        <v>7245</v>
      </c>
      <c r="B6449" s="2">
        <v>107212</v>
      </c>
      <c r="C6449" s="2" t="s">
        <v>41</v>
      </c>
      <c r="D6449" s="2" t="s">
        <v>26</v>
      </c>
      <c r="E6449" s="2">
        <v>2071.84</v>
      </c>
      <c r="F6449" s="2">
        <v>0.34</v>
      </c>
      <c r="G6449" s="2">
        <v>8</v>
      </c>
      <c r="H6449" s="3">
        <v>44958</v>
      </c>
      <c r="I6449" s="3">
        <v>44965</v>
      </c>
      <c r="J6449" s="2" t="s">
        <v>31</v>
      </c>
      <c r="K6449" s="2" t="s">
        <v>22</v>
      </c>
      <c r="L6449" s="2">
        <v>323.37</v>
      </c>
      <c r="M6449" s="2" t="s">
        <v>17</v>
      </c>
      <c r="N6449" s="11">
        <f>L6449/E6449*100</f>
        <v>15.607865472237236</v>
      </c>
      <c r="O6449" s="12" t="str">
        <f>IF(N6449&lt;10,"Low",IF(N6449&lt;20,"Med","High"))</f>
        <v>Med</v>
      </c>
      <c r="P6449" s="12">
        <f>sales*discount</f>
        <v>704.42560000000014</v>
      </c>
      <c r="Q6449" s="12">
        <f>sales-Discount_Values</f>
        <v>1367.4144000000001</v>
      </c>
      <c r="R6449" s="12">
        <f>DATEDIF(order_date,delivery_date,"D")</f>
        <v>7</v>
      </c>
      <c r="S6449" s="12"/>
    </row>
    <row r="6450" spans="1:19" ht="14.25" customHeight="1" x14ac:dyDescent="0.35">
      <c r="A6450" s="2" t="s">
        <v>12268</v>
      </c>
      <c r="B6450" s="2">
        <v>112235</v>
      </c>
      <c r="C6450" s="2" t="s">
        <v>19</v>
      </c>
      <c r="D6450" s="2" t="s">
        <v>20</v>
      </c>
      <c r="E6450" s="2">
        <v>161.57</v>
      </c>
      <c r="F6450" s="2">
        <v>0.34</v>
      </c>
      <c r="G6450" s="2">
        <v>9</v>
      </c>
      <c r="H6450" s="3">
        <v>45629</v>
      </c>
      <c r="I6450" s="3">
        <v>45633</v>
      </c>
      <c r="J6450" s="2" t="s">
        <v>21</v>
      </c>
      <c r="K6450" s="2" t="s">
        <v>22</v>
      </c>
      <c r="L6450" s="2">
        <v>25.22</v>
      </c>
      <c r="M6450" s="2" t="s">
        <v>48</v>
      </c>
      <c r="N6450" s="11">
        <f>L6450/E6450*100</f>
        <v>15.609333415856904</v>
      </c>
      <c r="O6450" s="12" t="str">
        <f>IF(N6450&lt;10,"Low",IF(N6450&lt;20,"Med","High"))</f>
        <v>Med</v>
      </c>
      <c r="P6450" s="12">
        <f>sales*discount</f>
        <v>54.933800000000005</v>
      </c>
      <c r="Q6450" s="12">
        <f>sales-Discount_Values</f>
        <v>106.63619999999999</v>
      </c>
      <c r="R6450" s="12">
        <f>DATEDIF(order_date,delivery_date,"D")</f>
        <v>4</v>
      </c>
      <c r="S6450" s="12"/>
    </row>
    <row r="6451" spans="1:19" ht="14.25" customHeight="1" x14ac:dyDescent="0.35">
      <c r="A6451" s="2" t="s">
        <v>14288</v>
      </c>
      <c r="B6451" s="2">
        <v>114255</v>
      </c>
      <c r="C6451" s="2" t="s">
        <v>25</v>
      </c>
      <c r="D6451" s="2" t="s">
        <v>20</v>
      </c>
      <c r="E6451" s="2">
        <v>4257.59</v>
      </c>
      <c r="F6451" s="2">
        <v>0.43</v>
      </c>
      <c r="G6451" s="2">
        <v>2</v>
      </c>
      <c r="H6451" s="3">
        <v>45600</v>
      </c>
      <c r="I6451" s="3">
        <v>45606</v>
      </c>
      <c r="J6451" s="2" t="s">
        <v>31</v>
      </c>
      <c r="K6451" s="2" t="s">
        <v>22</v>
      </c>
      <c r="L6451" s="2">
        <v>664.6</v>
      </c>
      <c r="M6451" s="2" t="s">
        <v>28</v>
      </c>
      <c r="N6451" s="11">
        <f>L6451/E6451*100</f>
        <v>15.609769846321511</v>
      </c>
      <c r="O6451" s="12" t="str">
        <f>IF(N6451&lt;10,"Low",IF(N6451&lt;20,"Med","High"))</f>
        <v>Med</v>
      </c>
      <c r="P6451" s="12">
        <f>sales*discount</f>
        <v>1830.7637</v>
      </c>
      <c r="Q6451" s="12">
        <f>sales-Discount_Values</f>
        <v>2426.8263000000002</v>
      </c>
      <c r="R6451" s="12">
        <f>DATEDIF(order_date,delivery_date,"D")</f>
        <v>6</v>
      </c>
      <c r="S6451" s="12"/>
    </row>
    <row r="6452" spans="1:19" ht="14.25" customHeight="1" x14ac:dyDescent="0.35">
      <c r="A6452" s="2" t="s">
        <v>1332</v>
      </c>
      <c r="B6452" s="2">
        <v>101299</v>
      </c>
      <c r="C6452" s="2" t="s">
        <v>41</v>
      </c>
      <c r="D6452" s="2" t="s">
        <v>26</v>
      </c>
      <c r="E6452" s="2">
        <v>1316.39</v>
      </c>
      <c r="F6452" s="2">
        <v>0.25</v>
      </c>
      <c r="G6452" s="2">
        <v>6</v>
      </c>
      <c r="H6452" s="3">
        <v>45035</v>
      </c>
      <c r="I6452" s="3">
        <v>45037</v>
      </c>
      <c r="J6452" s="2" t="s">
        <v>31</v>
      </c>
      <c r="K6452" s="2" t="s">
        <v>22</v>
      </c>
      <c r="L6452" s="2">
        <v>205.52</v>
      </c>
      <c r="M6452" s="2" t="s">
        <v>39</v>
      </c>
      <c r="N6452" s="11">
        <f>L6452/E6452*100</f>
        <v>15.612394503148764</v>
      </c>
      <c r="O6452" s="12" t="str">
        <f>IF(N6452&lt;10,"Low",IF(N6452&lt;20,"Med","High"))</f>
        <v>Med</v>
      </c>
      <c r="P6452" s="12">
        <f>sales*discount</f>
        <v>329.09750000000003</v>
      </c>
      <c r="Q6452" s="12">
        <f>sales-Discount_Values</f>
        <v>987.29250000000002</v>
      </c>
      <c r="R6452" s="12">
        <f>DATEDIF(order_date,delivery_date,"D")</f>
        <v>2</v>
      </c>
      <c r="S6452" s="12"/>
    </row>
    <row r="6453" spans="1:19" ht="14.25" customHeight="1" x14ac:dyDescent="0.35">
      <c r="A6453" s="2" t="s">
        <v>2805</v>
      </c>
      <c r="B6453" s="2">
        <v>102772</v>
      </c>
      <c r="C6453" s="2" t="s">
        <v>19</v>
      </c>
      <c r="D6453" s="2" t="s">
        <v>20</v>
      </c>
      <c r="E6453" s="2">
        <v>4677.55</v>
      </c>
      <c r="F6453" s="2">
        <v>0.44</v>
      </c>
      <c r="G6453" s="2">
        <v>5</v>
      </c>
      <c r="H6453" s="3">
        <v>45637</v>
      </c>
      <c r="I6453" s="3">
        <v>45644</v>
      </c>
      <c r="J6453" s="2" t="s">
        <v>15</v>
      </c>
      <c r="K6453" s="2" t="s">
        <v>27</v>
      </c>
      <c r="L6453" s="2">
        <v>730.31</v>
      </c>
      <c r="M6453" s="2" t="s">
        <v>23</v>
      </c>
      <c r="N6453" s="11">
        <f>L6453/E6453*100</f>
        <v>15.613088048230376</v>
      </c>
      <c r="O6453" s="12" t="str">
        <f>IF(N6453&lt;10,"Low",IF(N6453&lt;20,"Med","High"))</f>
        <v>Med</v>
      </c>
      <c r="P6453" s="12">
        <f>sales*discount</f>
        <v>2058.1220000000003</v>
      </c>
      <c r="Q6453" s="12">
        <f>sales-Discount_Values</f>
        <v>2619.4279999999999</v>
      </c>
      <c r="R6453" s="12">
        <f>DATEDIF(order_date,delivery_date,"D")</f>
        <v>7</v>
      </c>
      <c r="S6453" s="12"/>
    </row>
    <row r="6454" spans="1:19" ht="14.25" customHeight="1" x14ac:dyDescent="0.35">
      <c r="A6454" s="2" t="s">
        <v>12490</v>
      </c>
      <c r="B6454" s="2">
        <v>112457</v>
      </c>
      <c r="C6454" s="2" t="s">
        <v>19</v>
      </c>
      <c r="D6454" s="2" t="s">
        <v>33</v>
      </c>
      <c r="E6454" s="2">
        <v>1614.03</v>
      </c>
      <c r="F6454" s="2">
        <v>0.1</v>
      </c>
      <c r="G6454" s="2">
        <v>3</v>
      </c>
      <c r="H6454" s="3">
        <v>45035</v>
      </c>
      <c r="I6454" s="3">
        <v>45036</v>
      </c>
      <c r="J6454" s="2" t="s">
        <v>31</v>
      </c>
      <c r="K6454" s="2" t="s">
        <v>22</v>
      </c>
      <c r="L6454" s="2">
        <v>252</v>
      </c>
      <c r="M6454" s="2" t="s">
        <v>48</v>
      </c>
      <c r="N6454" s="11">
        <f>L6454/E6454*100</f>
        <v>15.613092693444361</v>
      </c>
      <c r="O6454" s="12" t="str">
        <f>IF(N6454&lt;10,"Low",IF(N6454&lt;20,"Med","High"))</f>
        <v>Med</v>
      </c>
      <c r="P6454" s="12">
        <f>sales*discount</f>
        <v>161.40300000000002</v>
      </c>
      <c r="Q6454" s="12">
        <f>sales-Discount_Values</f>
        <v>1452.627</v>
      </c>
      <c r="R6454" s="12">
        <f>DATEDIF(order_date,delivery_date,"D")</f>
        <v>1</v>
      </c>
      <c r="S6454" s="12"/>
    </row>
    <row r="6455" spans="1:19" ht="14.25" customHeight="1" x14ac:dyDescent="0.35">
      <c r="A6455" s="2" t="s">
        <v>9055</v>
      </c>
      <c r="B6455" s="2">
        <v>109022</v>
      </c>
      <c r="C6455" s="2" t="s">
        <v>13</v>
      </c>
      <c r="D6455" s="2" t="s">
        <v>36</v>
      </c>
      <c r="E6455" s="2">
        <v>947.55</v>
      </c>
      <c r="F6455" s="2">
        <v>0.09</v>
      </c>
      <c r="G6455" s="2">
        <v>6</v>
      </c>
      <c r="H6455" s="3">
        <v>45329</v>
      </c>
      <c r="I6455" s="3">
        <v>45330</v>
      </c>
      <c r="J6455" s="2" t="s">
        <v>15</v>
      </c>
      <c r="K6455" s="2" t="s">
        <v>16</v>
      </c>
      <c r="L6455" s="2">
        <v>147.96</v>
      </c>
      <c r="M6455" s="2" t="s">
        <v>39</v>
      </c>
      <c r="N6455" s="11">
        <f>L6455/E6455*100</f>
        <v>15.615007123634639</v>
      </c>
      <c r="O6455" s="12" t="str">
        <f>IF(N6455&lt;10,"Low",IF(N6455&lt;20,"Med","High"))</f>
        <v>Med</v>
      </c>
      <c r="P6455" s="12">
        <f>sales*discount</f>
        <v>85.279499999999999</v>
      </c>
      <c r="Q6455" s="12">
        <f>sales-Discount_Values</f>
        <v>862.27049999999997</v>
      </c>
      <c r="R6455" s="12">
        <f>DATEDIF(order_date,delivery_date,"D")</f>
        <v>1</v>
      </c>
      <c r="S6455" s="12"/>
    </row>
    <row r="6456" spans="1:19" ht="14.25" customHeight="1" x14ac:dyDescent="0.35">
      <c r="A6456" s="2" t="s">
        <v>506</v>
      </c>
      <c r="B6456" s="2">
        <v>100473</v>
      </c>
      <c r="C6456" s="2" t="s">
        <v>19</v>
      </c>
      <c r="D6456" s="2" t="s">
        <v>26</v>
      </c>
      <c r="E6456" s="2">
        <v>3284.86</v>
      </c>
      <c r="F6456" s="2">
        <v>0.21</v>
      </c>
      <c r="G6456" s="2">
        <v>1</v>
      </c>
      <c r="H6456" s="3">
        <v>44982</v>
      </c>
      <c r="I6456" s="3">
        <v>44989</v>
      </c>
      <c r="J6456" s="2" t="s">
        <v>15</v>
      </c>
      <c r="K6456" s="2" t="s">
        <v>27</v>
      </c>
      <c r="L6456" s="2">
        <v>512.98</v>
      </c>
      <c r="M6456" s="2" t="s">
        <v>28</v>
      </c>
      <c r="N6456" s="11">
        <f>L6456/E6456*100</f>
        <v>15.616495071327241</v>
      </c>
      <c r="O6456" s="12" t="str">
        <f>IF(N6456&lt;10,"Low",IF(N6456&lt;20,"Med","High"))</f>
        <v>Med</v>
      </c>
      <c r="P6456" s="12">
        <f>sales*discount</f>
        <v>689.82060000000001</v>
      </c>
      <c r="Q6456" s="12">
        <f>sales-Discount_Values</f>
        <v>2595.0394000000001</v>
      </c>
      <c r="R6456" s="12">
        <f>DATEDIF(order_date,delivery_date,"D")</f>
        <v>7</v>
      </c>
      <c r="S6456" s="12"/>
    </row>
    <row r="6457" spans="1:19" ht="14.25" customHeight="1" x14ac:dyDescent="0.35">
      <c r="A6457" s="2" t="s">
        <v>14487</v>
      </c>
      <c r="B6457" s="2">
        <v>114454</v>
      </c>
      <c r="C6457" s="2" t="s">
        <v>19</v>
      </c>
      <c r="D6457" s="2" t="s">
        <v>14</v>
      </c>
      <c r="E6457" s="2">
        <v>3046.06</v>
      </c>
      <c r="F6457" s="2">
        <v>0.12</v>
      </c>
      <c r="G6457" s="2">
        <v>8</v>
      </c>
      <c r="H6457" s="3">
        <v>45137</v>
      </c>
      <c r="I6457" s="3">
        <v>45140</v>
      </c>
      <c r="J6457" s="2" t="s">
        <v>31</v>
      </c>
      <c r="K6457" s="2" t="s">
        <v>22</v>
      </c>
      <c r="L6457" s="2">
        <v>475.69</v>
      </c>
      <c r="M6457" s="2" t="s">
        <v>23</v>
      </c>
      <c r="N6457" s="11">
        <f>L6457/E6457*100</f>
        <v>15.61656697504317</v>
      </c>
      <c r="O6457" s="12" t="str">
        <f>IF(N6457&lt;10,"Low",IF(N6457&lt;20,"Med","High"))</f>
        <v>Med</v>
      </c>
      <c r="P6457" s="12">
        <f>sales*discount</f>
        <v>365.52719999999999</v>
      </c>
      <c r="Q6457" s="12">
        <f>sales-Discount_Values</f>
        <v>2680.5328</v>
      </c>
      <c r="R6457" s="12">
        <f>DATEDIF(order_date,delivery_date,"D")</f>
        <v>3</v>
      </c>
      <c r="S6457" s="12"/>
    </row>
    <row r="6458" spans="1:19" ht="14.25" customHeight="1" x14ac:dyDescent="0.35">
      <c r="A6458" s="2" t="s">
        <v>3746</v>
      </c>
      <c r="B6458" s="2">
        <v>103713</v>
      </c>
      <c r="C6458" s="2" t="s">
        <v>41</v>
      </c>
      <c r="D6458" s="2" t="s">
        <v>36</v>
      </c>
      <c r="E6458" s="2">
        <v>1688.93</v>
      </c>
      <c r="F6458" s="2">
        <v>0.43</v>
      </c>
      <c r="G6458" s="2">
        <v>5</v>
      </c>
      <c r="H6458" s="3">
        <v>45640</v>
      </c>
      <c r="I6458" s="3">
        <v>45643</v>
      </c>
      <c r="J6458" s="2" t="s">
        <v>31</v>
      </c>
      <c r="K6458" s="2" t="s">
        <v>22</v>
      </c>
      <c r="L6458" s="2">
        <v>263.76</v>
      </c>
      <c r="M6458" s="2" t="s">
        <v>34</v>
      </c>
      <c r="N6458" s="11">
        <f>L6458/E6458*100</f>
        <v>15.616988270680251</v>
      </c>
      <c r="O6458" s="12" t="str">
        <f>IF(N6458&lt;10,"Low",IF(N6458&lt;20,"Med","High"))</f>
        <v>Med</v>
      </c>
      <c r="P6458" s="12">
        <f>sales*discount</f>
        <v>726.23990000000003</v>
      </c>
      <c r="Q6458" s="12">
        <f>sales-Discount_Values</f>
        <v>962.69010000000003</v>
      </c>
      <c r="R6458" s="12">
        <f>DATEDIF(order_date,delivery_date,"D")</f>
        <v>3</v>
      </c>
      <c r="S6458" s="12"/>
    </row>
    <row r="6459" spans="1:19" ht="14.25" customHeight="1" x14ac:dyDescent="0.35">
      <c r="A6459" s="2" t="s">
        <v>13274</v>
      </c>
      <c r="B6459" s="2">
        <v>113241</v>
      </c>
      <c r="C6459" s="2" t="s">
        <v>41</v>
      </c>
      <c r="D6459" s="2" t="s">
        <v>14</v>
      </c>
      <c r="E6459" s="2">
        <v>3614.39</v>
      </c>
      <c r="F6459" s="2">
        <v>0.25</v>
      </c>
      <c r="G6459" s="2">
        <v>5</v>
      </c>
      <c r="H6459" s="3">
        <v>45317</v>
      </c>
      <c r="I6459" s="3">
        <v>45320</v>
      </c>
      <c r="J6459" s="2" t="s">
        <v>21</v>
      </c>
      <c r="K6459" s="2" t="s">
        <v>22</v>
      </c>
      <c r="L6459" s="2">
        <v>564.46</v>
      </c>
      <c r="M6459" s="2" t="s">
        <v>17</v>
      </c>
      <c r="N6459" s="11">
        <f>L6459/E6459*100</f>
        <v>15.617019746070572</v>
      </c>
      <c r="O6459" s="12" t="str">
        <f>IF(N6459&lt;10,"Low",IF(N6459&lt;20,"Med","High"))</f>
        <v>Med</v>
      </c>
      <c r="P6459" s="12">
        <f>sales*discount</f>
        <v>903.59749999999997</v>
      </c>
      <c r="Q6459" s="12">
        <f>sales-Discount_Values</f>
        <v>2710.7925</v>
      </c>
      <c r="R6459" s="12">
        <f>DATEDIF(order_date,delivery_date,"D")</f>
        <v>3</v>
      </c>
      <c r="S6459" s="12"/>
    </row>
    <row r="6460" spans="1:19" ht="14.25" customHeight="1" x14ac:dyDescent="0.35">
      <c r="A6460" s="2" t="s">
        <v>12947</v>
      </c>
      <c r="B6460" s="2">
        <v>112914</v>
      </c>
      <c r="C6460" s="2" t="s">
        <v>13</v>
      </c>
      <c r="D6460" s="2" t="s">
        <v>14</v>
      </c>
      <c r="E6460" s="2">
        <v>4943.1499999999996</v>
      </c>
      <c r="F6460" s="2">
        <v>0.23</v>
      </c>
      <c r="G6460" s="2">
        <v>7</v>
      </c>
      <c r="H6460" s="3">
        <v>45320</v>
      </c>
      <c r="I6460" s="3">
        <v>45322</v>
      </c>
      <c r="J6460" s="2" t="s">
        <v>15</v>
      </c>
      <c r="K6460" s="2" t="s">
        <v>27</v>
      </c>
      <c r="L6460" s="2">
        <v>772</v>
      </c>
      <c r="M6460" s="2" t="s">
        <v>28</v>
      </c>
      <c r="N6460" s="11">
        <f>L6460/E6460*100</f>
        <v>15.617571791266705</v>
      </c>
      <c r="O6460" s="12" t="str">
        <f>IF(N6460&lt;10,"Low",IF(N6460&lt;20,"Med","High"))</f>
        <v>Med</v>
      </c>
      <c r="P6460" s="12">
        <f>sales*discount</f>
        <v>1136.9244999999999</v>
      </c>
      <c r="Q6460" s="12">
        <f>sales-Discount_Values</f>
        <v>3806.2254999999996</v>
      </c>
      <c r="R6460" s="12">
        <f>DATEDIF(order_date,delivery_date,"D")</f>
        <v>2</v>
      </c>
      <c r="S6460" s="12"/>
    </row>
    <row r="6461" spans="1:19" ht="14.25" customHeight="1" x14ac:dyDescent="0.35">
      <c r="A6461" s="2" t="s">
        <v>5701</v>
      </c>
      <c r="B6461" s="2">
        <v>105668</v>
      </c>
      <c r="C6461" s="2" t="s">
        <v>19</v>
      </c>
      <c r="D6461" s="2" t="s">
        <v>26</v>
      </c>
      <c r="E6461" s="2">
        <v>3173.09</v>
      </c>
      <c r="F6461" s="2">
        <v>0.01</v>
      </c>
      <c r="G6461" s="2">
        <v>8</v>
      </c>
      <c r="H6461" s="3">
        <v>45045</v>
      </c>
      <c r="I6461" s="3">
        <v>45052</v>
      </c>
      <c r="J6461" s="2" t="s">
        <v>21</v>
      </c>
      <c r="K6461" s="2" t="s">
        <v>22</v>
      </c>
      <c r="L6461" s="2">
        <v>495.59</v>
      </c>
      <c r="M6461" s="2" t="s">
        <v>28</v>
      </c>
      <c r="N6461" s="11">
        <f>L6461/E6461*100</f>
        <v>15.618529572120549</v>
      </c>
      <c r="O6461" s="12" t="str">
        <f>IF(N6461&lt;10,"Low",IF(N6461&lt;20,"Med","High"))</f>
        <v>Med</v>
      </c>
      <c r="P6461" s="12">
        <f>sales*discount</f>
        <v>31.730900000000002</v>
      </c>
      <c r="Q6461" s="12">
        <f>sales-Discount_Values</f>
        <v>3141.3591000000001</v>
      </c>
      <c r="R6461" s="12">
        <f>DATEDIF(order_date,delivery_date,"D")</f>
        <v>7</v>
      </c>
      <c r="S6461" s="12"/>
    </row>
    <row r="6462" spans="1:19" ht="14.25" customHeight="1" x14ac:dyDescent="0.35">
      <c r="A6462" s="2" t="s">
        <v>8563</v>
      </c>
      <c r="B6462" s="2">
        <v>108530</v>
      </c>
      <c r="C6462" s="2" t="s">
        <v>19</v>
      </c>
      <c r="D6462" s="2" t="s">
        <v>36</v>
      </c>
      <c r="E6462" s="2">
        <v>4022.51</v>
      </c>
      <c r="F6462" s="2">
        <v>0.08</v>
      </c>
      <c r="G6462" s="2">
        <v>3</v>
      </c>
      <c r="H6462" s="3">
        <v>45176</v>
      </c>
      <c r="I6462" s="3">
        <v>45183</v>
      </c>
      <c r="J6462" s="2" t="s">
        <v>21</v>
      </c>
      <c r="K6462" s="2" t="s">
        <v>16</v>
      </c>
      <c r="L6462" s="2">
        <v>628.29</v>
      </c>
      <c r="M6462" s="2" t="s">
        <v>48</v>
      </c>
      <c r="N6462" s="11">
        <f>L6462/E6462*100</f>
        <v>15.619352096079311</v>
      </c>
      <c r="O6462" s="12" t="str">
        <f>IF(N6462&lt;10,"Low",IF(N6462&lt;20,"Med","High"))</f>
        <v>Med</v>
      </c>
      <c r="P6462" s="12">
        <f>sales*discount</f>
        <v>321.80080000000004</v>
      </c>
      <c r="Q6462" s="12">
        <f>sales-Discount_Values</f>
        <v>3700.7092000000002</v>
      </c>
      <c r="R6462" s="12">
        <f>DATEDIF(order_date,delivery_date,"D")</f>
        <v>7</v>
      </c>
      <c r="S6462" s="12"/>
    </row>
    <row r="6463" spans="1:19" ht="14.25" customHeight="1" x14ac:dyDescent="0.35">
      <c r="A6463" s="2" t="s">
        <v>13825</v>
      </c>
      <c r="B6463" s="2">
        <v>113792</v>
      </c>
      <c r="C6463" s="2" t="s">
        <v>41</v>
      </c>
      <c r="D6463" s="2" t="s">
        <v>36</v>
      </c>
      <c r="E6463" s="2">
        <v>2175.46</v>
      </c>
      <c r="F6463" s="2">
        <v>0.19</v>
      </c>
      <c r="G6463" s="2">
        <v>5</v>
      </c>
      <c r="H6463" s="3">
        <v>45177</v>
      </c>
      <c r="I6463" s="3">
        <v>45181</v>
      </c>
      <c r="J6463" s="2" t="s">
        <v>15</v>
      </c>
      <c r="K6463" s="2" t="s">
        <v>22</v>
      </c>
      <c r="L6463" s="2">
        <v>339.9</v>
      </c>
      <c r="M6463" s="2" t="s">
        <v>28</v>
      </c>
      <c r="N6463" s="11">
        <f>L6463/E6463*100</f>
        <v>15.624281761098802</v>
      </c>
      <c r="O6463" s="12" t="str">
        <f>IF(N6463&lt;10,"Low",IF(N6463&lt;20,"Med","High"))</f>
        <v>Med</v>
      </c>
      <c r="P6463" s="12">
        <f>sales*discount</f>
        <v>413.3374</v>
      </c>
      <c r="Q6463" s="12">
        <f>sales-Discount_Values</f>
        <v>1762.1226000000001</v>
      </c>
      <c r="R6463" s="12">
        <f>DATEDIF(order_date,delivery_date,"D")</f>
        <v>4</v>
      </c>
      <c r="S6463" s="12"/>
    </row>
    <row r="6464" spans="1:19" ht="14.25" customHeight="1" x14ac:dyDescent="0.35">
      <c r="A6464" s="2" t="s">
        <v>11136</v>
      </c>
      <c r="B6464" s="2">
        <v>111103</v>
      </c>
      <c r="C6464" s="2" t="s">
        <v>25</v>
      </c>
      <c r="D6464" s="2" t="s">
        <v>26</v>
      </c>
      <c r="E6464" s="2">
        <v>4335.76</v>
      </c>
      <c r="F6464" s="2">
        <v>0.11</v>
      </c>
      <c r="G6464" s="2">
        <v>9</v>
      </c>
      <c r="H6464" s="3">
        <v>45067</v>
      </c>
      <c r="I6464" s="3">
        <v>45072</v>
      </c>
      <c r="J6464" s="2" t="s">
        <v>15</v>
      </c>
      <c r="K6464" s="2" t="s">
        <v>22</v>
      </c>
      <c r="L6464" s="2">
        <v>677.45</v>
      </c>
      <c r="M6464" s="2" t="s">
        <v>39</v>
      </c>
      <c r="N6464" s="11">
        <f>L6464/E6464*100</f>
        <v>15.624711699909588</v>
      </c>
      <c r="O6464" s="12" t="str">
        <f>IF(N6464&lt;10,"Low",IF(N6464&lt;20,"Med","High"))</f>
        <v>Med</v>
      </c>
      <c r="P6464" s="12">
        <f>sales*discount</f>
        <v>476.93360000000001</v>
      </c>
      <c r="Q6464" s="12">
        <f>sales-Discount_Values</f>
        <v>3858.8264000000004</v>
      </c>
      <c r="R6464" s="12">
        <f>DATEDIF(order_date,delivery_date,"D")</f>
        <v>5</v>
      </c>
      <c r="S6464" s="12"/>
    </row>
    <row r="6465" spans="1:19" ht="14.25" customHeight="1" x14ac:dyDescent="0.35">
      <c r="A6465" s="2" t="s">
        <v>11746</v>
      </c>
      <c r="B6465" s="2">
        <v>111713</v>
      </c>
      <c r="C6465" s="2" t="s">
        <v>13</v>
      </c>
      <c r="D6465" s="2" t="s">
        <v>26</v>
      </c>
      <c r="E6465" s="2">
        <v>599.57000000000005</v>
      </c>
      <c r="F6465" s="2">
        <v>0.33</v>
      </c>
      <c r="G6465" s="2">
        <v>2</v>
      </c>
      <c r="H6465" s="3">
        <v>45139</v>
      </c>
      <c r="I6465" s="3">
        <v>45146</v>
      </c>
      <c r="J6465" s="2" t="s">
        <v>21</v>
      </c>
      <c r="K6465" s="2" t="s">
        <v>22</v>
      </c>
      <c r="L6465" s="2">
        <v>93.71</v>
      </c>
      <c r="M6465" s="2" t="s">
        <v>34</v>
      </c>
      <c r="N6465" s="11">
        <f>L6465/E6465*100</f>
        <v>15.629534499724802</v>
      </c>
      <c r="O6465" s="12" t="str">
        <f>IF(N6465&lt;10,"Low",IF(N6465&lt;20,"Med","High"))</f>
        <v>Med</v>
      </c>
      <c r="P6465" s="12">
        <f>sales*discount</f>
        <v>197.85810000000004</v>
      </c>
      <c r="Q6465" s="12">
        <f>sales-Discount_Values</f>
        <v>401.71190000000001</v>
      </c>
      <c r="R6465" s="12">
        <f>DATEDIF(order_date,delivery_date,"D")</f>
        <v>7</v>
      </c>
      <c r="S6465" s="12"/>
    </row>
    <row r="6466" spans="1:19" ht="14.25" customHeight="1" x14ac:dyDescent="0.35">
      <c r="A6466" s="2" t="s">
        <v>13391</v>
      </c>
      <c r="B6466" s="2">
        <v>113358</v>
      </c>
      <c r="C6466" s="2" t="s">
        <v>19</v>
      </c>
      <c r="D6466" s="2" t="s">
        <v>26</v>
      </c>
      <c r="E6466" s="2">
        <v>4071.68</v>
      </c>
      <c r="F6466" s="2">
        <v>0.32</v>
      </c>
      <c r="G6466" s="2">
        <v>7</v>
      </c>
      <c r="H6466" s="3">
        <v>45605</v>
      </c>
      <c r="I6466" s="3">
        <v>45612</v>
      </c>
      <c r="J6466" s="2" t="s">
        <v>15</v>
      </c>
      <c r="K6466" s="2" t="s">
        <v>22</v>
      </c>
      <c r="L6466" s="2">
        <v>636.63</v>
      </c>
      <c r="M6466" s="2" t="s">
        <v>28</v>
      </c>
      <c r="N6466" s="11">
        <f>L6466/E6466*100</f>
        <v>15.635560751336058</v>
      </c>
      <c r="O6466" s="12" t="str">
        <f>IF(N6466&lt;10,"Low",IF(N6466&lt;20,"Med","High"))</f>
        <v>Med</v>
      </c>
      <c r="P6466" s="12">
        <f>sales*discount</f>
        <v>1302.9376</v>
      </c>
      <c r="Q6466" s="12">
        <f>sales-Discount_Values</f>
        <v>2768.7424000000001</v>
      </c>
      <c r="R6466" s="12">
        <f>DATEDIF(order_date,delivery_date,"D")</f>
        <v>7</v>
      </c>
      <c r="S6466" s="12"/>
    </row>
    <row r="6467" spans="1:19" ht="14.25" customHeight="1" x14ac:dyDescent="0.35">
      <c r="A6467" s="2" t="s">
        <v>843</v>
      </c>
      <c r="B6467" s="2">
        <v>100810</v>
      </c>
      <c r="C6467" s="2" t="s">
        <v>13</v>
      </c>
      <c r="D6467" s="2" t="s">
        <v>33</v>
      </c>
      <c r="E6467" s="2">
        <v>3163.29</v>
      </c>
      <c r="F6467" s="2">
        <v>0.48</v>
      </c>
      <c r="G6467" s="2">
        <v>7</v>
      </c>
      <c r="H6467" s="3">
        <v>45298</v>
      </c>
      <c r="I6467" s="3">
        <v>45299</v>
      </c>
      <c r="J6467" s="2" t="s">
        <v>21</v>
      </c>
      <c r="K6467" s="2" t="s">
        <v>27</v>
      </c>
      <c r="L6467" s="2">
        <v>494.75</v>
      </c>
      <c r="M6467" s="2" t="s">
        <v>23</v>
      </c>
      <c r="N6467" s="11">
        <f>L6467/E6467*100</f>
        <v>15.640361775240336</v>
      </c>
      <c r="O6467" s="12" t="str">
        <f>IF(N6467&lt;10,"Low",IF(N6467&lt;20,"Med","High"))</f>
        <v>Med</v>
      </c>
      <c r="P6467" s="12">
        <f>sales*discount</f>
        <v>1518.3791999999999</v>
      </c>
      <c r="Q6467" s="12">
        <f>sales-Discount_Values</f>
        <v>1644.9108000000001</v>
      </c>
      <c r="R6467" s="12">
        <f>DATEDIF(order_date,delivery_date,"D")</f>
        <v>1</v>
      </c>
      <c r="S6467" s="12"/>
    </row>
    <row r="6468" spans="1:19" ht="14.25" customHeight="1" x14ac:dyDescent="0.35">
      <c r="A6468" s="2" t="s">
        <v>11600</v>
      </c>
      <c r="B6468" s="2">
        <v>111567</v>
      </c>
      <c r="C6468" s="2" t="s">
        <v>41</v>
      </c>
      <c r="D6468" s="2" t="s">
        <v>20</v>
      </c>
      <c r="E6468" s="2">
        <v>465.31</v>
      </c>
      <c r="F6468" s="2">
        <v>0.23</v>
      </c>
      <c r="G6468" s="2">
        <v>5</v>
      </c>
      <c r="H6468" s="3">
        <v>45186</v>
      </c>
      <c r="I6468" s="3">
        <v>45191</v>
      </c>
      <c r="J6468" s="2" t="s">
        <v>31</v>
      </c>
      <c r="K6468" s="2" t="s">
        <v>27</v>
      </c>
      <c r="L6468" s="2">
        <v>72.78</v>
      </c>
      <c r="M6468" s="2" t="s">
        <v>23</v>
      </c>
      <c r="N6468" s="11">
        <f>L6468/E6468*100</f>
        <v>15.641185446261632</v>
      </c>
      <c r="O6468" s="12" t="str">
        <f>IF(N6468&lt;10,"Low",IF(N6468&lt;20,"Med","High"))</f>
        <v>Med</v>
      </c>
      <c r="P6468" s="12">
        <f>sales*discount</f>
        <v>107.02130000000001</v>
      </c>
      <c r="Q6468" s="12">
        <f>sales-Discount_Values</f>
        <v>358.28870000000001</v>
      </c>
      <c r="R6468" s="12">
        <f>DATEDIF(order_date,delivery_date,"D")</f>
        <v>5</v>
      </c>
      <c r="S6468" s="12"/>
    </row>
    <row r="6469" spans="1:19" ht="14.25" customHeight="1" x14ac:dyDescent="0.35">
      <c r="A6469" s="2" t="s">
        <v>4267</v>
      </c>
      <c r="B6469" s="2">
        <v>104234</v>
      </c>
      <c r="C6469" s="2" t="s">
        <v>41</v>
      </c>
      <c r="D6469" s="2" t="s">
        <v>26</v>
      </c>
      <c r="E6469" s="2">
        <v>2758.08</v>
      </c>
      <c r="F6469" s="2">
        <v>0.18</v>
      </c>
      <c r="G6469" s="2">
        <v>5</v>
      </c>
      <c r="H6469" s="3">
        <v>45418</v>
      </c>
      <c r="I6469" s="3">
        <v>45424</v>
      </c>
      <c r="J6469" s="2" t="s">
        <v>15</v>
      </c>
      <c r="K6469" s="2" t="s">
        <v>16</v>
      </c>
      <c r="L6469" s="2">
        <v>431.4</v>
      </c>
      <c r="M6469" s="2" t="s">
        <v>48</v>
      </c>
      <c r="N6469" s="11">
        <f>L6469/E6469*100</f>
        <v>15.641315697876784</v>
      </c>
      <c r="O6469" s="12" t="str">
        <f>IF(N6469&lt;10,"Low",IF(N6469&lt;20,"Med","High"))</f>
        <v>Med</v>
      </c>
      <c r="P6469" s="12">
        <f>sales*discount</f>
        <v>496.45439999999996</v>
      </c>
      <c r="Q6469" s="12">
        <f>sales-Discount_Values</f>
        <v>2261.6255999999998</v>
      </c>
      <c r="R6469" s="12">
        <f>DATEDIF(order_date,delivery_date,"D")</f>
        <v>6</v>
      </c>
      <c r="S6469" s="12"/>
    </row>
    <row r="6470" spans="1:19" ht="14.25" customHeight="1" x14ac:dyDescent="0.35">
      <c r="A6470" s="2" t="s">
        <v>14499</v>
      </c>
      <c r="B6470" s="2">
        <v>114466</v>
      </c>
      <c r="C6470" s="2" t="s">
        <v>25</v>
      </c>
      <c r="D6470" s="2" t="s">
        <v>36</v>
      </c>
      <c r="E6470" s="2">
        <v>2999.75</v>
      </c>
      <c r="F6470" s="2">
        <v>0.25</v>
      </c>
      <c r="G6470" s="2">
        <v>5</v>
      </c>
      <c r="H6470" s="3">
        <v>45613</v>
      </c>
      <c r="I6470" s="3">
        <v>45619</v>
      </c>
      <c r="J6470" s="2" t="s">
        <v>31</v>
      </c>
      <c r="K6470" s="2" t="s">
        <v>16</v>
      </c>
      <c r="L6470" s="2">
        <v>469.59</v>
      </c>
      <c r="M6470" s="2" t="s">
        <v>39</v>
      </c>
      <c r="N6470" s="11">
        <f>L6470/E6470*100</f>
        <v>15.654304525377114</v>
      </c>
      <c r="O6470" s="12" t="str">
        <f>IF(N6470&lt;10,"Low",IF(N6470&lt;20,"Med","High"))</f>
        <v>Med</v>
      </c>
      <c r="P6470" s="12">
        <f>sales*discount</f>
        <v>749.9375</v>
      </c>
      <c r="Q6470" s="12">
        <f>sales-Discount_Values</f>
        <v>2249.8125</v>
      </c>
      <c r="R6470" s="12">
        <f>DATEDIF(order_date,delivery_date,"D")</f>
        <v>6</v>
      </c>
      <c r="S6470" s="12"/>
    </row>
    <row r="6471" spans="1:19" ht="14.25" customHeight="1" x14ac:dyDescent="0.35">
      <c r="A6471" s="2" t="s">
        <v>5476</v>
      </c>
      <c r="B6471" s="2">
        <v>105443</v>
      </c>
      <c r="C6471" s="2" t="s">
        <v>13</v>
      </c>
      <c r="D6471" s="2" t="s">
        <v>33</v>
      </c>
      <c r="E6471" s="2">
        <v>1076.73</v>
      </c>
      <c r="F6471" s="2">
        <v>7.0000000000000007E-2</v>
      </c>
      <c r="G6471" s="2">
        <v>2</v>
      </c>
      <c r="H6471" s="3">
        <v>45144</v>
      </c>
      <c r="I6471" s="3">
        <v>45146</v>
      </c>
      <c r="J6471" s="2" t="s">
        <v>15</v>
      </c>
      <c r="K6471" s="2" t="s">
        <v>22</v>
      </c>
      <c r="L6471" s="2">
        <v>168.56</v>
      </c>
      <c r="M6471" s="2" t="s">
        <v>23</v>
      </c>
      <c r="N6471" s="11">
        <f>L6471/E6471*100</f>
        <v>15.654806683198203</v>
      </c>
      <c r="O6471" s="12" t="str">
        <f>IF(N6471&lt;10,"Low",IF(N6471&lt;20,"Med","High"))</f>
        <v>Med</v>
      </c>
      <c r="P6471" s="12">
        <f>sales*discount</f>
        <v>75.371100000000013</v>
      </c>
      <c r="Q6471" s="12">
        <f>sales-Discount_Values</f>
        <v>1001.3588999999999</v>
      </c>
      <c r="R6471" s="12">
        <f>DATEDIF(order_date,delivery_date,"D")</f>
        <v>2</v>
      </c>
      <c r="S6471" s="12"/>
    </row>
    <row r="6472" spans="1:19" ht="14.25" customHeight="1" x14ac:dyDescent="0.35">
      <c r="A6472" s="2" t="s">
        <v>2937</v>
      </c>
      <c r="B6472" s="2">
        <v>102904</v>
      </c>
      <c r="C6472" s="2" t="s">
        <v>19</v>
      </c>
      <c r="D6472" s="2" t="s">
        <v>36</v>
      </c>
      <c r="E6472" s="2">
        <v>1318.61</v>
      </c>
      <c r="F6472" s="2">
        <v>0.24</v>
      </c>
      <c r="G6472" s="2">
        <v>6</v>
      </c>
      <c r="H6472" s="3">
        <v>45444</v>
      </c>
      <c r="I6472" s="3">
        <v>45447</v>
      </c>
      <c r="J6472" s="2" t="s">
        <v>21</v>
      </c>
      <c r="K6472" s="2" t="s">
        <v>16</v>
      </c>
      <c r="L6472" s="2">
        <v>206.44</v>
      </c>
      <c r="M6472" s="2" t="s">
        <v>28</v>
      </c>
      <c r="N6472" s="11">
        <f>L6472/E6472*100</f>
        <v>15.655880055513002</v>
      </c>
      <c r="O6472" s="12" t="str">
        <f>IF(N6472&lt;10,"Low",IF(N6472&lt;20,"Med","High"))</f>
        <v>Med</v>
      </c>
      <c r="P6472" s="12">
        <f>sales*discount</f>
        <v>316.46639999999996</v>
      </c>
      <c r="Q6472" s="12">
        <f>sales-Discount_Values</f>
        <v>1002.1435999999999</v>
      </c>
      <c r="R6472" s="12">
        <f>DATEDIF(order_date,delivery_date,"D")</f>
        <v>3</v>
      </c>
      <c r="S6472" s="12"/>
    </row>
    <row r="6473" spans="1:19" ht="14.25" customHeight="1" x14ac:dyDescent="0.35">
      <c r="A6473" s="2" t="s">
        <v>4546</v>
      </c>
      <c r="B6473" s="2">
        <v>104513</v>
      </c>
      <c r="C6473" s="2" t="s">
        <v>13</v>
      </c>
      <c r="D6473" s="2" t="s">
        <v>36</v>
      </c>
      <c r="E6473" s="2">
        <v>4933.47</v>
      </c>
      <c r="F6473" s="2">
        <v>0.32</v>
      </c>
      <c r="G6473" s="2">
        <v>9</v>
      </c>
      <c r="H6473" s="3">
        <v>45640</v>
      </c>
      <c r="I6473" s="3">
        <v>45643</v>
      </c>
      <c r="J6473" s="2" t="s">
        <v>31</v>
      </c>
      <c r="K6473" s="2" t="s">
        <v>22</v>
      </c>
      <c r="L6473" s="2">
        <v>772.4</v>
      </c>
      <c r="M6473" s="2" t="s">
        <v>28</v>
      </c>
      <c r="N6473" s="11">
        <f>L6473/E6473*100</f>
        <v>15.656323034294321</v>
      </c>
      <c r="O6473" s="12" t="str">
        <f>IF(N6473&lt;10,"Low",IF(N6473&lt;20,"Med","High"))</f>
        <v>Med</v>
      </c>
      <c r="P6473" s="12">
        <f>sales*discount</f>
        <v>1578.7104000000002</v>
      </c>
      <c r="Q6473" s="12">
        <f>sales-Discount_Values</f>
        <v>3354.7596000000003</v>
      </c>
      <c r="R6473" s="12">
        <f>DATEDIF(order_date,delivery_date,"D")</f>
        <v>3</v>
      </c>
      <c r="S6473" s="12"/>
    </row>
    <row r="6474" spans="1:19" ht="14.25" customHeight="1" x14ac:dyDescent="0.35">
      <c r="A6474" s="2" t="s">
        <v>922</v>
      </c>
      <c r="B6474" s="2">
        <v>100889</v>
      </c>
      <c r="C6474" s="2" t="s">
        <v>25</v>
      </c>
      <c r="D6474" s="2" t="s">
        <v>33</v>
      </c>
      <c r="E6474" s="2">
        <v>3275.44</v>
      </c>
      <c r="F6474" s="2">
        <v>0.47</v>
      </c>
      <c r="G6474" s="2">
        <v>5</v>
      </c>
      <c r="H6474" s="3">
        <v>44984</v>
      </c>
      <c r="I6474" s="3">
        <v>44991</v>
      </c>
      <c r="J6474" s="2" t="s">
        <v>31</v>
      </c>
      <c r="K6474" s="2" t="s">
        <v>27</v>
      </c>
      <c r="L6474" s="2">
        <v>513.05999999999995</v>
      </c>
      <c r="M6474" s="2" t="s">
        <v>28</v>
      </c>
      <c r="N6474" s="11">
        <f>L6474/E6474*100</f>
        <v>15.663849742324693</v>
      </c>
      <c r="O6474" s="12" t="str">
        <f>IF(N6474&lt;10,"Low",IF(N6474&lt;20,"Med","High"))</f>
        <v>Med</v>
      </c>
      <c r="P6474" s="12">
        <f>sales*discount</f>
        <v>1539.4567999999999</v>
      </c>
      <c r="Q6474" s="12">
        <f>sales-Discount_Values</f>
        <v>1735.9832000000001</v>
      </c>
      <c r="R6474" s="12">
        <f>DATEDIF(order_date,delivery_date,"D")</f>
        <v>7</v>
      </c>
      <c r="S6474" s="12"/>
    </row>
    <row r="6475" spans="1:19" ht="14.25" customHeight="1" x14ac:dyDescent="0.35">
      <c r="A6475" s="2" t="s">
        <v>492</v>
      </c>
      <c r="B6475" s="2">
        <v>100459</v>
      </c>
      <c r="C6475" s="2" t="s">
        <v>13</v>
      </c>
      <c r="D6475" s="2" t="s">
        <v>20</v>
      </c>
      <c r="E6475" s="2">
        <v>437.3</v>
      </c>
      <c r="F6475" s="2">
        <v>0.06</v>
      </c>
      <c r="G6475" s="2">
        <v>4</v>
      </c>
      <c r="H6475" s="3">
        <v>45433</v>
      </c>
      <c r="I6475" s="3">
        <v>45437</v>
      </c>
      <c r="J6475" s="2" t="s">
        <v>31</v>
      </c>
      <c r="K6475" s="2" t="s">
        <v>22</v>
      </c>
      <c r="L6475" s="2">
        <v>68.510000000000005</v>
      </c>
      <c r="M6475" s="2" t="s">
        <v>23</v>
      </c>
      <c r="N6475" s="11">
        <f>L6475/E6475*100</f>
        <v>15.666590441344615</v>
      </c>
      <c r="O6475" s="12" t="str">
        <f>IF(N6475&lt;10,"Low",IF(N6475&lt;20,"Med","High"))</f>
        <v>Med</v>
      </c>
      <c r="P6475" s="12">
        <f>sales*discount</f>
        <v>26.238</v>
      </c>
      <c r="Q6475" s="12">
        <f>sales-Discount_Values</f>
        <v>411.06200000000001</v>
      </c>
      <c r="R6475" s="12">
        <f>DATEDIF(order_date,delivery_date,"D")</f>
        <v>4</v>
      </c>
      <c r="S6475" s="12"/>
    </row>
    <row r="6476" spans="1:19" ht="14.25" customHeight="1" x14ac:dyDescent="0.35">
      <c r="A6476" s="2" t="s">
        <v>14466</v>
      </c>
      <c r="B6476" s="2">
        <v>114433</v>
      </c>
      <c r="C6476" s="2" t="s">
        <v>25</v>
      </c>
      <c r="D6476" s="2" t="s">
        <v>33</v>
      </c>
      <c r="E6476" s="2">
        <v>1547.93</v>
      </c>
      <c r="F6476" s="2">
        <v>0.15</v>
      </c>
      <c r="G6476" s="2">
        <v>1</v>
      </c>
      <c r="H6476" s="3">
        <v>45032</v>
      </c>
      <c r="I6476" s="3">
        <v>45036</v>
      </c>
      <c r="J6476" s="2" t="s">
        <v>15</v>
      </c>
      <c r="K6476" s="2" t="s">
        <v>16</v>
      </c>
      <c r="L6476" s="2">
        <v>242.54</v>
      </c>
      <c r="M6476" s="2" t="s">
        <v>17</v>
      </c>
      <c r="N6476" s="11">
        <f>L6476/E6476*100</f>
        <v>15.668667187792728</v>
      </c>
      <c r="O6476" s="12" t="str">
        <f>IF(N6476&lt;10,"Low",IF(N6476&lt;20,"Med","High"))</f>
        <v>Med</v>
      </c>
      <c r="P6476" s="12">
        <f>sales*discount</f>
        <v>232.18950000000001</v>
      </c>
      <c r="Q6476" s="12">
        <f>sales-Discount_Values</f>
        <v>1315.7405000000001</v>
      </c>
      <c r="R6476" s="12">
        <f>DATEDIF(order_date,delivery_date,"D")</f>
        <v>4</v>
      </c>
      <c r="S6476" s="12"/>
    </row>
    <row r="6477" spans="1:19" ht="14.25" customHeight="1" x14ac:dyDescent="0.35">
      <c r="A6477" s="2" t="s">
        <v>4651</v>
      </c>
      <c r="B6477" s="2">
        <v>104618</v>
      </c>
      <c r="C6477" s="2" t="s">
        <v>13</v>
      </c>
      <c r="D6477" s="2" t="s">
        <v>33</v>
      </c>
      <c r="E6477" s="2">
        <v>1623.34</v>
      </c>
      <c r="F6477" s="2">
        <v>0.15</v>
      </c>
      <c r="G6477" s="2">
        <v>5</v>
      </c>
      <c r="H6477" s="3">
        <v>45623</v>
      </c>
      <c r="I6477" s="3">
        <v>45630</v>
      </c>
      <c r="J6477" s="2" t="s">
        <v>21</v>
      </c>
      <c r="K6477" s="2" t="s">
        <v>27</v>
      </c>
      <c r="L6477" s="2">
        <v>254.38</v>
      </c>
      <c r="M6477" s="2" t="s">
        <v>17</v>
      </c>
      <c r="N6477" s="11">
        <f>L6477/E6477*100</f>
        <v>15.670161518843868</v>
      </c>
      <c r="O6477" s="12" t="str">
        <f>IF(N6477&lt;10,"Low",IF(N6477&lt;20,"Med","High"))</f>
        <v>Med</v>
      </c>
      <c r="P6477" s="12">
        <f>sales*discount</f>
        <v>243.50099999999998</v>
      </c>
      <c r="Q6477" s="12">
        <f>sales-Discount_Values</f>
        <v>1379.8389999999999</v>
      </c>
      <c r="R6477" s="12">
        <f>DATEDIF(order_date,delivery_date,"D")</f>
        <v>7</v>
      </c>
      <c r="S6477" s="12"/>
    </row>
    <row r="6478" spans="1:19" ht="14.25" customHeight="1" x14ac:dyDescent="0.35">
      <c r="A6478" s="2" t="s">
        <v>12466</v>
      </c>
      <c r="B6478" s="2">
        <v>112433</v>
      </c>
      <c r="C6478" s="2" t="s">
        <v>19</v>
      </c>
      <c r="D6478" s="2" t="s">
        <v>33</v>
      </c>
      <c r="E6478" s="2">
        <v>2866.7</v>
      </c>
      <c r="F6478" s="2">
        <v>0.41</v>
      </c>
      <c r="G6478" s="2">
        <v>7</v>
      </c>
      <c r="H6478" s="3">
        <v>45212</v>
      </c>
      <c r="I6478" s="3">
        <v>45216</v>
      </c>
      <c r="J6478" s="2" t="s">
        <v>31</v>
      </c>
      <c r="K6478" s="2" t="s">
        <v>27</v>
      </c>
      <c r="L6478" s="2">
        <v>449.26</v>
      </c>
      <c r="M6478" s="2" t="s">
        <v>28</v>
      </c>
      <c r="N6478" s="11">
        <f>L6478/E6478*100</f>
        <v>15.671678236299581</v>
      </c>
      <c r="O6478" s="12" t="str">
        <f>IF(N6478&lt;10,"Low",IF(N6478&lt;20,"Med","High"))</f>
        <v>Med</v>
      </c>
      <c r="P6478" s="12">
        <f>sales*discount</f>
        <v>1175.3469999999998</v>
      </c>
      <c r="Q6478" s="12">
        <f>sales-Discount_Values</f>
        <v>1691.3530000000001</v>
      </c>
      <c r="R6478" s="12">
        <f>DATEDIF(order_date,delivery_date,"D")</f>
        <v>4</v>
      </c>
      <c r="S6478" s="12"/>
    </row>
    <row r="6479" spans="1:19" ht="14.25" customHeight="1" x14ac:dyDescent="0.35">
      <c r="A6479" s="2" t="s">
        <v>4915</v>
      </c>
      <c r="B6479" s="2">
        <v>104882</v>
      </c>
      <c r="C6479" s="2" t="s">
        <v>41</v>
      </c>
      <c r="D6479" s="2" t="s">
        <v>14</v>
      </c>
      <c r="E6479" s="2">
        <v>4069.93</v>
      </c>
      <c r="F6479" s="2">
        <v>0.04</v>
      </c>
      <c r="G6479" s="2">
        <v>1</v>
      </c>
      <c r="H6479" s="3">
        <v>45544</v>
      </c>
      <c r="I6479" s="3">
        <v>45545</v>
      </c>
      <c r="J6479" s="2" t="s">
        <v>31</v>
      </c>
      <c r="K6479" s="2" t="s">
        <v>22</v>
      </c>
      <c r="L6479" s="2">
        <v>637.86</v>
      </c>
      <c r="M6479" s="2" t="s">
        <v>17</v>
      </c>
      <c r="N6479" s="11">
        <f>L6479/E6479*100</f>
        <v>15.672505423926211</v>
      </c>
      <c r="O6479" s="12" t="str">
        <f>IF(N6479&lt;10,"Low",IF(N6479&lt;20,"Med","High"))</f>
        <v>Med</v>
      </c>
      <c r="P6479" s="12">
        <f>sales*discount</f>
        <v>162.7972</v>
      </c>
      <c r="Q6479" s="12">
        <f>sales-Discount_Values</f>
        <v>3907.1327999999999</v>
      </c>
      <c r="R6479" s="12">
        <f>DATEDIF(order_date,delivery_date,"D")</f>
        <v>1</v>
      </c>
      <c r="S6479" s="12"/>
    </row>
    <row r="6480" spans="1:19" ht="14.25" customHeight="1" x14ac:dyDescent="0.35">
      <c r="A6480" s="2" t="s">
        <v>872</v>
      </c>
      <c r="B6480" s="2">
        <v>100839</v>
      </c>
      <c r="C6480" s="2" t="s">
        <v>25</v>
      </c>
      <c r="D6480" s="2" t="s">
        <v>26</v>
      </c>
      <c r="E6480" s="2">
        <v>2195.0500000000002</v>
      </c>
      <c r="F6480" s="2">
        <v>0.24</v>
      </c>
      <c r="G6480" s="2">
        <v>7</v>
      </c>
      <c r="H6480" s="3">
        <v>45621</v>
      </c>
      <c r="I6480" s="3">
        <v>45628</v>
      </c>
      <c r="J6480" s="2" t="s">
        <v>15</v>
      </c>
      <c r="K6480" s="2" t="s">
        <v>16</v>
      </c>
      <c r="L6480" s="2">
        <v>344.02</v>
      </c>
      <c r="M6480" s="2" t="s">
        <v>48</v>
      </c>
      <c r="N6480" s="11">
        <f>L6480/E6480*100</f>
        <v>15.67253593312225</v>
      </c>
      <c r="O6480" s="12" t="str">
        <f>IF(N6480&lt;10,"Low",IF(N6480&lt;20,"Med","High"))</f>
        <v>Med</v>
      </c>
      <c r="P6480" s="12">
        <f>sales*discount</f>
        <v>526.81200000000001</v>
      </c>
      <c r="Q6480" s="12">
        <f>sales-Discount_Values</f>
        <v>1668.2380000000003</v>
      </c>
      <c r="R6480" s="12">
        <f>DATEDIF(order_date,delivery_date,"D")</f>
        <v>7</v>
      </c>
      <c r="S6480" s="12"/>
    </row>
    <row r="6481" spans="1:19" ht="14.25" customHeight="1" x14ac:dyDescent="0.35">
      <c r="A6481" s="2" t="s">
        <v>6363</v>
      </c>
      <c r="B6481" s="2">
        <v>106330</v>
      </c>
      <c r="C6481" s="2" t="s">
        <v>41</v>
      </c>
      <c r="D6481" s="2" t="s">
        <v>36</v>
      </c>
      <c r="E6481" s="2">
        <v>1989.37</v>
      </c>
      <c r="F6481" s="2">
        <v>0.01</v>
      </c>
      <c r="G6481" s="2">
        <v>9</v>
      </c>
      <c r="H6481" s="3">
        <v>45050</v>
      </c>
      <c r="I6481" s="3">
        <v>45056</v>
      </c>
      <c r="J6481" s="2" t="s">
        <v>21</v>
      </c>
      <c r="K6481" s="2" t="s">
        <v>16</v>
      </c>
      <c r="L6481" s="2">
        <v>311.79000000000002</v>
      </c>
      <c r="M6481" s="2" t="s">
        <v>34</v>
      </c>
      <c r="N6481" s="11">
        <f>L6481/E6481*100</f>
        <v>15.67280093698005</v>
      </c>
      <c r="O6481" s="12" t="str">
        <f>IF(N6481&lt;10,"Low",IF(N6481&lt;20,"Med","High"))</f>
        <v>Med</v>
      </c>
      <c r="P6481" s="12">
        <f>sales*discount</f>
        <v>19.893699999999999</v>
      </c>
      <c r="Q6481" s="12">
        <f>sales-Discount_Values</f>
        <v>1969.4762999999998</v>
      </c>
      <c r="R6481" s="12">
        <f>DATEDIF(order_date,delivery_date,"D")</f>
        <v>6</v>
      </c>
      <c r="S6481" s="12"/>
    </row>
    <row r="6482" spans="1:19" ht="14.25" customHeight="1" x14ac:dyDescent="0.35">
      <c r="A6482" s="2" t="s">
        <v>2344</v>
      </c>
      <c r="B6482" s="2">
        <v>102311</v>
      </c>
      <c r="C6482" s="2" t="s">
        <v>19</v>
      </c>
      <c r="D6482" s="2" t="s">
        <v>33</v>
      </c>
      <c r="E6482" s="2">
        <v>3817.73</v>
      </c>
      <c r="F6482" s="2">
        <v>0.24</v>
      </c>
      <c r="G6482" s="2">
        <v>9</v>
      </c>
      <c r="H6482" s="3">
        <v>45216</v>
      </c>
      <c r="I6482" s="3">
        <v>45219</v>
      </c>
      <c r="J6482" s="2" t="s">
        <v>31</v>
      </c>
      <c r="K6482" s="2" t="s">
        <v>16</v>
      </c>
      <c r="L6482" s="2">
        <v>598.38</v>
      </c>
      <c r="M6482" s="2" t="s">
        <v>34</v>
      </c>
      <c r="N6482" s="11">
        <f>L6482/E6482*100</f>
        <v>15.673711865427887</v>
      </c>
      <c r="O6482" s="12" t="str">
        <f>IF(N6482&lt;10,"Low",IF(N6482&lt;20,"Med","High"))</f>
        <v>Med</v>
      </c>
      <c r="P6482" s="12">
        <f>sales*discount</f>
        <v>916.25519999999995</v>
      </c>
      <c r="Q6482" s="12">
        <f>sales-Discount_Values</f>
        <v>2901.4748</v>
      </c>
      <c r="R6482" s="12">
        <f>DATEDIF(order_date,delivery_date,"D")</f>
        <v>3</v>
      </c>
      <c r="S6482" s="12"/>
    </row>
    <row r="6483" spans="1:19" ht="14.25" customHeight="1" x14ac:dyDescent="0.35">
      <c r="A6483" s="2" t="s">
        <v>7388</v>
      </c>
      <c r="B6483" s="2">
        <v>107355</v>
      </c>
      <c r="C6483" s="2" t="s">
        <v>13</v>
      </c>
      <c r="D6483" s="2" t="s">
        <v>14</v>
      </c>
      <c r="E6483" s="2">
        <v>447.57</v>
      </c>
      <c r="F6483" s="2">
        <v>0.18</v>
      </c>
      <c r="G6483" s="2">
        <v>4</v>
      </c>
      <c r="H6483" s="3">
        <v>45547</v>
      </c>
      <c r="I6483" s="3">
        <v>45552</v>
      </c>
      <c r="J6483" s="2" t="s">
        <v>21</v>
      </c>
      <c r="K6483" s="2" t="s">
        <v>16</v>
      </c>
      <c r="L6483" s="2">
        <v>70.16</v>
      </c>
      <c r="M6483" s="2" t="s">
        <v>39</v>
      </c>
      <c r="N6483" s="11">
        <f>L6483/E6483*100</f>
        <v>15.675760216279016</v>
      </c>
      <c r="O6483" s="12" t="str">
        <f>IF(N6483&lt;10,"Low",IF(N6483&lt;20,"Med","High"))</f>
        <v>Med</v>
      </c>
      <c r="P6483" s="12">
        <f>sales*discount</f>
        <v>80.562599999999989</v>
      </c>
      <c r="Q6483" s="12">
        <f>sales-Discount_Values</f>
        <v>367.00740000000002</v>
      </c>
      <c r="R6483" s="12">
        <f>DATEDIF(order_date,delivery_date,"D")</f>
        <v>5</v>
      </c>
      <c r="S6483" s="12"/>
    </row>
    <row r="6484" spans="1:19" ht="14.25" customHeight="1" x14ac:dyDescent="0.35">
      <c r="A6484" s="2" t="s">
        <v>14133</v>
      </c>
      <c r="B6484" s="2">
        <v>114100</v>
      </c>
      <c r="C6484" s="2" t="s">
        <v>19</v>
      </c>
      <c r="D6484" s="2" t="s">
        <v>14</v>
      </c>
      <c r="E6484" s="2">
        <v>3994.89</v>
      </c>
      <c r="F6484" s="2">
        <v>0.03</v>
      </c>
      <c r="G6484" s="2">
        <v>6</v>
      </c>
      <c r="H6484" s="3">
        <v>45589</v>
      </c>
      <c r="I6484" s="3">
        <v>45591</v>
      </c>
      <c r="J6484" s="2" t="s">
        <v>31</v>
      </c>
      <c r="K6484" s="2" t="s">
        <v>27</v>
      </c>
      <c r="L6484" s="2">
        <v>626.27</v>
      </c>
      <c r="M6484" s="2" t="s">
        <v>39</v>
      </c>
      <c r="N6484" s="11">
        <f>L6484/E6484*100</f>
        <v>15.676777082723179</v>
      </c>
      <c r="O6484" s="12" t="str">
        <f>IF(N6484&lt;10,"Low",IF(N6484&lt;20,"Med","High"))</f>
        <v>Med</v>
      </c>
      <c r="P6484" s="12">
        <f>sales*discount</f>
        <v>119.8467</v>
      </c>
      <c r="Q6484" s="12">
        <f>sales-Discount_Values</f>
        <v>3875.0432999999998</v>
      </c>
      <c r="R6484" s="12">
        <f>DATEDIF(order_date,delivery_date,"D")</f>
        <v>2</v>
      </c>
      <c r="S6484" s="12"/>
    </row>
    <row r="6485" spans="1:19" ht="14.25" customHeight="1" x14ac:dyDescent="0.35">
      <c r="A6485" s="2" t="s">
        <v>2583</v>
      </c>
      <c r="B6485" s="2">
        <v>102550</v>
      </c>
      <c r="C6485" s="2" t="s">
        <v>19</v>
      </c>
      <c r="D6485" s="2" t="s">
        <v>20</v>
      </c>
      <c r="E6485" s="2">
        <v>2258.36</v>
      </c>
      <c r="F6485" s="2">
        <v>0.17</v>
      </c>
      <c r="G6485" s="2">
        <v>9</v>
      </c>
      <c r="H6485" s="3">
        <v>45332</v>
      </c>
      <c r="I6485" s="3">
        <v>45338</v>
      </c>
      <c r="J6485" s="2" t="s">
        <v>15</v>
      </c>
      <c r="K6485" s="2" t="s">
        <v>16</v>
      </c>
      <c r="L6485" s="2">
        <v>354.14</v>
      </c>
      <c r="M6485" s="2" t="s">
        <v>23</v>
      </c>
      <c r="N6485" s="11">
        <f>L6485/E6485*100</f>
        <v>15.681290848226146</v>
      </c>
      <c r="O6485" s="12" t="str">
        <f>IF(N6485&lt;10,"Low",IF(N6485&lt;20,"Med","High"))</f>
        <v>Med</v>
      </c>
      <c r="P6485" s="12">
        <f>sales*discount</f>
        <v>383.92120000000006</v>
      </c>
      <c r="Q6485" s="12">
        <f>sales-Discount_Values</f>
        <v>1874.4388000000001</v>
      </c>
      <c r="R6485" s="12">
        <f>DATEDIF(order_date,delivery_date,"D")</f>
        <v>6</v>
      </c>
      <c r="S6485" s="12"/>
    </row>
    <row r="6486" spans="1:19" ht="14.25" customHeight="1" x14ac:dyDescent="0.35">
      <c r="A6486" s="2" t="s">
        <v>7309</v>
      </c>
      <c r="B6486" s="2">
        <v>107276</v>
      </c>
      <c r="C6486" s="2" t="s">
        <v>41</v>
      </c>
      <c r="D6486" s="2" t="s">
        <v>33</v>
      </c>
      <c r="E6486" s="2">
        <v>1422.75</v>
      </c>
      <c r="F6486" s="2">
        <v>0.02</v>
      </c>
      <c r="G6486" s="2">
        <v>4</v>
      </c>
      <c r="H6486" s="3">
        <v>45087</v>
      </c>
      <c r="I6486" s="3">
        <v>45094</v>
      </c>
      <c r="J6486" s="2" t="s">
        <v>21</v>
      </c>
      <c r="K6486" s="2" t="s">
        <v>22</v>
      </c>
      <c r="L6486" s="2">
        <v>223.11</v>
      </c>
      <c r="M6486" s="2" t="s">
        <v>39</v>
      </c>
      <c r="N6486" s="11">
        <f>L6486/E6486*100</f>
        <v>15.681602530311018</v>
      </c>
      <c r="O6486" s="12" t="str">
        <f>IF(N6486&lt;10,"Low",IF(N6486&lt;20,"Med","High"))</f>
        <v>Med</v>
      </c>
      <c r="P6486" s="12">
        <f>sales*discount</f>
        <v>28.455000000000002</v>
      </c>
      <c r="Q6486" s="12">
        <f>sales-Discount_Values</f>
        <v>1394.2950000000001</v>
      </c>
      <c r="R6486" s="12">
        <f>DATEDIF(order_date,delivery_date,"D")</f>
        <v>7</v>
      </c>
      <c r="S6486" s="12"/>
    </row>
    <row r="6487" spans="1:19" ht="14.25" customHeight="1" x14ac:dyDescent="0.35">
      <c r="A6487" s="2" t="s">
        <v>6494</v>
      </c>
      <c r="B6487" s="2">
        <v>106461</v>
      </c>
      <c r="C6487" s="2" t="s">
        <v>41</v>
      </c>
      <c r="D6487" s="2" t="s">
        <v>20</v>
      </c>
      <c r="E6487" s="2">
        <v>2997.59</v>
      </c>
      <c r="F6487" s="2">
        <v>0.49</v>
      </c>
      <c r="G6487" s="2">
        <v>2</v>
      </c>
      <c r="H6487" s="3">
        <v>44959</v>
      </c>
      <c r="I6487" s="3">
        <v>44960</v>
      </c>
      <c r="J6487" s="2" t="s">
        <v>21</v>
      </c>
      <c r="K6487" s="2" t="s">
        <v>22</v>
      </c>
      <c r="L6487" s="2">
        <v>470.15</v>
      </c>
      <c r="M6487" s="2" t="s">
        <v>17</v>
      </c>
      <c r="N6487" s="11">
        <f>L6487/E6487*100</f>
        <v>15.684266360643049</v>
      </c>
      <c r="O6487" s="12" t="str">
        <f>IF(N6487&lt;10,"Low",IF(N6487&lt;20,"Med","High"))</f>
        <v>Med</v>
      </c>
      <c r="P6487" s="12">
        <f>sales*discount</f>
        <v>1468.8190999999999</v>
      </c>
      <c r="Q6487" s="12">
        <f>sales-Discount_Values</f>
        <v>1528.7709000000002</v>
      </c>
      <c r="R6487" s="12">
        <f>DATEDIF(order_date,delivery_date,"D")</f>
        <v>1</v>
      </c>
      <c r="S6487" s="12"/>
    </row>
    <row r="6488" spans="1:19" ht="14.25" customHeight="1" x14ac:dyDescent="0.35">
      <c r="A6488" s="2" t="s">
        <v>13791</v>
      </c>
      <c r="B6488" s="2">
        <v>113758</v>
      </c>
      <c r="C6488" s="2" t="s">
        <v>19</v>
      </c>
      <c r="D6488" s="2" t="s">
        <v>36</v>
      </c>
      <c r="E6488" s="2">
        <v>116.48</v>
      </c>
      <c r="F6488" s="2">
        <v>0.2</v>
      </c>
      <c r="G6488" s="2">
        <v>6</v>
      </c>
      <c r="H6488" s="3">
        <v>45615</v>
      </c>
      <c r="I6488" s="3">
        <v>45621</v>
      </c>
      <c r="J6488" s="2" t="s">
        <v>15</v>
      </c>
      <c r="K6488" s="2" t="s">
        <v>16</v>
      </c>
      <c r="L6488" s="2">
        <v>18.27</v>
      </c>
      <c r="M6488" s="2" t="s">
        <v>28</v>
      </c>
      <c r="N6488" s="11">
        <f>L6488/E6488*100</f>
        <v>15.685096153846153</v>
      </c>
      <c r="O6488" s="12" t="str">
        <f>IF(N6488&lt;10,"Low",IF(N6488&lt;20,"Med","High"))</f>
        <v>Med</v>
      </c>
      <c r="P6488" s="12">
        <f>sales*discount</f>
        <v>23.296000000000003</v>
      </c>
      <c r="Q6488" s="12">
        <f>sales-Discount_Values</f>
        <v>93.183999999999997</v>
      </c>
      <c r="R6488" s="12">
        <f>DATEDIF(order_date,delivery_date,"D")</f>
        <v>6</v>
      </c>
      <c r="S6488" s="12"/>
    </row>
    <row r="6489" spans="1:19" ht="14.25" customHeight="1" x14ac:dyDescent="0.35">
      <c r="A6489" s="2" t="s">
        <v>3442</v>
      </c>
      <c r="B6489" s="2">
        <v>103409</v>
      </c>
      <c r="C6489" s="2" t="s">
        <v>25</v>
      </c>
      <c r="D6489" s="2" t="s">
        <v>26</v>
      </c>
      <c r="E6489" s="2">
        <v>2031.53</v>
      </c>
      <c r="F6489" s="2">
        <v>0.31</v>
      </c>
      <c r="G6489" s="2">
        <v>3</v>
      </c>
      <c r="H6489" s="3">
        <v>45255</v>
      </c>
      <c r="I6489" s="3">
        <v>45258</v>
      </c>
      <c r="J6489" s="2" t="s">
        <v>31</v>
      </c>
      <c r="K6489" s="2" t="s">
        <v>22</v>
      </c>
      <c r="L6489" s="2">
        <v>318.64999999999998</v>
      </c>
      <c r="M6489" s="2" t="s">
        <v>48</v>
      </c>
      <c r="N6489" s="11">
        <f>L6489/E6489*100</f>
        <v>15.685222467795207</v>
      </c>
      <c r="O6489" s="12" t="str">
        <f>IF(N6489&lt;10,"Low",IF(N6489&lt;20,"Med","High"))</f>
        <v>Med</v>
      </c>
      <c r="P6489" s="12">
        <f>sales*discount</f>
        <v>629.77430000000004</v>
      </c>
      <c r="Q6489" s="12">
        <f>sales-Discount_Values</f>
        <v>1401.7556999999999</v>
      </c>
      <c r="R6489" s="12">
        <f>DATEDIF(order_date,delivery_date,"D")</f>
        <v>3</v>
      </c>
      <c r="S6489" s="12"/>
    </row>
    <row r="6490" spans="1:19" ht="14.25" customHeight="1" x14ac:dyDescent="0.35">
      <c r="A6490" s="2" t="s">
        <v>1962</v>
      </c>
      <c r="B6490" s="2">
        <v>101929</v>
      </c>
      <c r="C6490" s="2" t="s">
        <v>13</v>
      </c>
      <c r="D6490" s="2" t="s">
        <v>33</v>
      </c>
      <c r="E6490" s="2">
        <v>2167.46</v>
      </c>
      <c r="F6490" s="2">
        <v>0.01</v>
      </c>
      <c r="G6490" s="2">
        <v>5</v>
      </c>
      <c r="H6490" s="3">
        <v>45240</v>
      </c>
      <c r="I6490" s="3">
        <v>45247</v>
      </c>
      <c r="J6490" s="2" t="s">
        <v>15</v>
      </c>
      <c r="K6490" s="2" t="s">
        <v>27</v>
      </c>
      <c r="L6490" s="2">
        <v>339.98</v>
      </c>
      <c r="M6490" s="2" t="s">
        <v>23</v>
      </c>
      <c r="N6490" s="11">
        <f>L6490/E6490*100</f>
        <v>15.68564125750879</v>
      </c>
      <c r="O6490" s="12" t="str">
        <f>IF(N6490&lt;10,"Low",IF(N6490&lt;20,"Med","High"))</f>
        <v>Med</v>
      </c>
      <c r="P6490" s="12">
        <f>sales*discount</f>
        <v>21.674600000000002</v>
      </c>
      <c r="Q6490" s="12">
        <f>sales-Discount_Values</f>
        <v>2145.7854000000002</v>
      </c>
      <c r="R6490" s="12">
        <f>DATEDIF(order_date,delivery_date,"D")</f>
        <v>7</v>
      </c>
      <c r="S6490" s="12"/>
    </row>
    <row r="6491" spans="1:19" ht="14.25" customHeight="1" x14ac:dyDescent="0.35">
      <c r="A6491" s="2" t="s">
        <v>7086</v>
      </c>
      <c r="B6491" s="2">
        <v>107053</v>
      </c>
      <c r="C6491" s="2" t="s">
        <v>25</v>
      </c>
      <c r="D6491" s="2" t="s">
        <v>26</v>
      </c>
      <c r="E6491" s="2">
        <v>783.88</v>
      </c>
      <c r="F6491" s="2">
        <v>0.47</v>
      </c>
      <c r="G6491" s="2">
        <v>6</v>
      </c>
      <c r="H6491" s="3">
        <v>45312</v>
      </c>
      <c r="I6491" s="3">
        <v>45314</v>
      </c>
      <c r="J6491" s="2" t="s">
        <v>31</v>
      </c>
      <c r="K6491" s="2" t="s">
        <v>16</v>
      </c>
      <c r="L6491" s="2">
        <v>122.98</v>
      </c>
      <c r="M6491" s="2" t="s">
        <v>17</v>
      </c>
      <c r="N6491" s="11">
        <f>L6491/E6491*100</f>
        <v>15.688625810072971</v>
      </c>
      <c r="O6491" s="12" t="str">
        <f>IF(N6491&lt;10,"Low",IF(N6491&lt;20,"Med","High"))</f>
        <v>Med</v>
      </c>
      <c r="P6491" s="12">
        <f>sales*discount</f>
        <v>368.42359999999996</v>
      </c>
      <c r="Q6491" s="12">
        <f>sales-Discount_Values</f>
        <v>415.45640000000003</v>
      </c>
      <c r="R6491" s="12">
        <f>DATEDIF(order_date,delivery_date,"D")</f>
        <v>2</v>
      </c>
      <c r="S6491" s="12"/>
    </row>
    <row r="6492" spans="1:19" ht="14.25" customHeight="1" x14ac:dyDescent="0.35">
      <c r="A6492" s="2" t="s">
        <v>10972</v>
      </c>
      <c r="B6492" s="2">
        <v>110939</v>
      </c>
      <c r="C6492" s="2" t="s">
        <v>41</v>
      </c>
      <c r="D6492" s="2" t="s">
        <v>26</v>
      </c>
      <c r="E6492" s="2">
        <v>4826.2299999999996</v>
      </c>
      <c r="F6492" s="2">
        <v>0.28999999999999998</v>
      </c>
      <c r="G6492" s="2">
        <v>6</v>
      </c>
      <c r="H6492" s="3">
        <v>45023</v>
      </c>
      <c r="I6492" s="3">
        <v>45024</v>
      </c>
      <c r="J6492" s="2" t="s">
        <v>21</v>
      </c>
      <c r="K6492" s="2" t="s">
        <v>27</v>
      </c>
      <c r="L6492" s="2">
        <v>757.27</v>
      </c>
      <c r="M6492" s="2" t="s">
        <v>23</v>
      </c>
      <c r="N6492" s="11">
        <f>L6492/E6492*100</f>
        <v>15.690715113038541</v>
      </c>
      <c r="O6492" s="12" t="str">
        <f>IF(N6492&lt;10,"Low",IF(N6492&lt;20,"Med","High"))</f>
        <v>Med</v>
      </c>
      <c r="P6492" s="12">
        <f>sales*discount</f>
        <v>1399.6066999999998</v>
      </c>
      <c r="Q6492" s="12">
        <f>sales-Discount_Values</f>
        <v>3426.6232999999997</v>
      </c>
      <c r="R6492" s="12">
        <f>DATEDIF(order_date,delivery_date,"D")</f>
        <v>1</v>
      </c>
      <c r="S6492" s="12"/>
    </row>
    <row r="6493" spans="1:19" ht="14.25" customHeight="1" x14ac:dyDescent="0.35">
      <c r="A6493" s="2" t="s">
        <v>6700</v>
      </c>
      <c r="B6493" s="2">
        <v>106667</v>
      </c>
      <c r="C6493" s="2" t="s">
        <v>13</v>
      </c>
      <c r="D6493" s="2" t="s">
        <v>26</v>
      </c>
      <c r="E6493" s="2">
        <v>1063.8699999999999</v>
      </c>
      <c r="F6493" s="2">
        <v>0.06</v>
      </c>
      <c r="G6493" s="2">
        <v>8</v>
      </c>
      <c r="H6493" s="3">
        <v>45346</v>
      </c>
      <c r="I6493" s="3">
        <v>45348</v>
      </c>
      <c r="J6493" s="2" t="s">
        <v>31</v>
      </c>
      <c r="K6493" s="2" t="s">
        <v>27</v>
      </c>
      <c r="L6493" s="2">
        <v>166.93</v>
      </c>
      <c r="M6493" s="2" t="s">
        <v>48</v>
      </c>
      <c r="N6493" s="11">
        <f>L6493/E6493*100</f>
        <v>15.690826886743684</v>
      </c>
      <c r="O6493" s="12" t="str">
        <f>IF(N6493&lt;10,"Low",IF(N6493&lt;20,"Med","High"))</f>
        <v>Med</v>
      </c>
      <c r="P6493" s="12">
        <f>sales*discount</f>
        <v>63.832199999999993</v>
      </c>
      <c r="Q6493" s="12">
        <f>sales-Discount_Values</f>
        <v>1000.0377999999999</v>
      </c>
      <c r="R6493" s="12">
        <f>DATEDIF(order_date,delivery_date,"D")</f>
        <v>2</v>
      </c>
      <c r="S6493" s="12"/>
    </row>
    <row r="6494" spans="1:19" ht="14.25" customHeight="1" x14ac:dyDescent="0.35">
      <c r="A6494" s="2" t="s">
        <v>9592</v>
      </c>
      <c r="B6494" s="2">
        <v>109559</v>
      </c>
      <c r="C6494" s="2" t="s">
        <v>19</v>
      </c>
      <c r="D6494" s="2" t="s">
        <v>26</v>
      </c>
      <c r="E6494" s="2">
        <v>882.87</v>
      </c>
      <c r="F6494" s="2">
        <v>0.24</v>
      </c>
      <c r="G6494" s="2">
        <v>2</v>
      </c>
      <c r="H6494" s="3">
        <v>45398</v>
      </c>
      <c r="I6494" s="3">
        <v>45404</v>
      </c>
      <c r="J6494" s="2" t="s">
        <v>21</v>
      </c>
      <c r="K6494" s="2" t="s">
        <v>22</v>
      </c>
      <c r="L6494" s="2">
        <v>138.53</v>
      </c>
      <c r="M6494" s="2" t="s">
        <v>23</v>
      </c>
      <c r="N6494" s="11">
        <f>L6494/E6494*100</f>
        <v>15.690871815782618</v>
      </c>
      <c r="O6494" s="12" t="str">
        <f>IF(N6494&lt;10,"Low",IF(N6494&lt;20,"Med","High"))</f>
        <v>Med</v>
      </c>
      <c r="P6494" s="12">
        <f>sales*discount</f>
        <v>211.8888</v>
      </c>
      <c r="Q6494" s="12">
        <f>sales-Discount_Values</f>
        <v>670.98119999999994</v>
      </c>
      <c r="R6494" s="12">
        <f>DATEDIF(order_date,delivery_date,"D")</f>
        <v>6</v>
      </c>
      <c r="S6494" s="12"/>
    </row>
    <row r="6495" spans="1:19" ht="14.25" customHeight="1" x14ac:dyDescent="0.35">
      <c r="A6495" s="2" t="s">
        <v>539</v>
      </c>
      <c r="B6495" s="2">
        <v>100506</v>
      </c>
      <c r="C6495" s="2" t="s">
        <v>19</v>
      </c>
      <c r="D6495" s="2" t="s">
        <v>20</v>
      </c>
      <c r="E6495" s="2">
        <v>4457.46</v>
      </c>
      <c r="F6495" s="2">
        <v>0.06</v>
      </c>
      <c r="G6495" s="2">
        <v>3</v>
      </c>
      <c r="H6495" s="3">
        <v>45215</v>
      </c>
      <c r="I6495" s="3">
        <v>45222</v>
      </c>
      <c r="J6495" s="2" t="s">
        <v>31</v>
      </c>
      <c r="K6495" s="2" t="s">
        <v>27</v>
      </c>
      <c r="L6495" s="2">
        <v>699.51</v>
      </c>
      <c r="M6495" s="2" t="s">
        <v>39</v>
      </c>
      <c r="N6495" s="11">
        <f>L6495/E6495*100</f>
        <v>15.693017996796382</v>
      </c>
      <c r="O6495" s="12" t="str">
        <f>IF(N6495&lt;10,"Low",IF(N6495&lt;20,"Med","High"))</f>
        <v>Med</v>
      </c>
      <c r="P6495" s="12">
        <f>sales*discount</f>
        <v>267.44759999999997</v>
      </c>
      <c r="Q6495" s="12">
        <f>sales-Discount_Values</f>
        <v>4190.0123999999996</v>
      </c>
      <c r="R6495" s="12">
        <f>DATEDIF(order_date,delivery_date,"D")</f>
        <v>7</v>
      </c>
      <c r="S6495" s="12"/>
    </row>
    <row r="6496" spans="1:19" ht="14.25" customHeight="1" x14ac:dyDescent="0.35">
      <c r="A6496" s="2" t="s">
        <v>8236</v>
      </c>
      <c r="B6496" s="2">
        <v>108203</v>
      </c>
      <c r="C6496" s="2" t="s">
        <v>13</v>
      </c>
      <c r="D6496" s="2" t="s">
        <v>20</v>
      </c>
      <c r="E6496" s="2">
        <v>3037.58</v>
      </c>
      <c r="F6496" s="2">
        <v>0.15</v>
      </c>
      <c r="G6496" s="2">
        <v>8</v>
      </c>
      <c r="H6496" s="3">
        <v>45606</v>
      </c>
      <c r="I6496" s="3">
        <v>45608</v>
      </c>
      <c r="J6496" s="2" t="s">
        <v>21</v>
      </c>
      <c r="K6496" s="2" t="s">
        <v>27</v>
      </c>
      <c r="L6496" s="2">
        <v>476.69</v>
      </c>
      <c r="M6496" s="2" t="s">
        <v>28</v>
      </c>
      <c r="N6496" s="11">
        <f>L6496/E6496*100</f>
        <v>15.693084626577736</v>
      </c>
      <c r="O6496" s="12" t="str">
        <f>IF(N6496&lt;10,"Low",IF(N6496&lt;20,"Med","High"))</f>
        <v>Med</v>
      </c>
      <c r="P6496" s="12">
        <f>sales*discount</f>
        <v>455.637</v>
      </c>
      <c r="Q6496" s="12">
        <f>sales-Discount_Values</f>
        <v>2581.9429999999998</v>
      </c>
      <c r="R6496" s="12">
        <f>DATEDIF(order_date,delivery_date,"D")</f>
        <v>2</v>
      </c>
      <c r="S6496" s="12"/>
    </row>
    <row r="6497" spans="1:19" ht="14.25" customHeight="1" x14ac:dyDescent="0.35">
      <c r="A6497" s="2" t="s">
        <v>7483</v>
      </c>
      <c r="B6497" s="2">
        <v>107450</v>
      </c>
      <c r="C6497" s="2" t="s">
        <v>19</v>
      </c>
      <c r="D6497" s="2" t="s">
        <v>20</v>
      </c>
      <c r="E6497" s="2">
        <v>414.13</v>
      </c>
      <c r="F6497" s="2">
        <v>0.04</v>
      </c>
      <c r="G6497" s="2">
        <v>8</v>
      </c>
      <c r="H6497" s="3">
        <v>45480</v>
      </c>
      <c r="I6497" s="3">
        <v>45482</v>
      </c>
      <c r="J6497" s="2" t="s">
        <v>15</v>
      </c>
      <c r="K6497" s="2" t="s">
        <v>27</v>
      </c>
      <c r="L6497" s="2">
        <v>65</v>
      </c>
      <c r="M6497" s="2" t="s">
        <v>34</v>
      </c>
      <c r="N6497" s="11">
        <f>L6497/E6497*100</f>
        <v>15.69555453601526</v>
      </c>
      <c r="O6497" s="12" t="str">
        <f>IF(N6497&lt;10,"Low",IF(N6497&lt;20,"Med","High"))</f>
        <v>Med</v>
      </c>
      <c r="P6497" s="12">
        <f>sales*discount</f>
        <v>16.565200000000001</v>
      </c>
      <c r="Q6497" s="12">
        <f>sales-Discount_Values</f>
        <v>397.56479999999999</v>
      </c>
      <c r="R6497" s="12">
        <f>DATEDIF(order_date,delivery_date,"D")</f>
        <v>2</v>
      </c>
      <c r="S6497" s="12"/>
    </row>
    <row r="6498" spans="1:19" ht="14.25" customHeight="1" x14ac:dyDescent="0.35">
      <c r="A6498" s="2" t="s">
        <v>7347</v>
      </c>
      <c r="B6498" s="2">
        <v>107314</v>
      </c>
      <c r="C6498" s="2" t="s">
        <v>19</v>
      </c>
      <c r="D6498" s="2" t="s">
        <v>14</v>
      </c>
      <c r="E6498" s="2">
        <v>432.52</v>
      </c>
      <c r="F6498" s="2">
        <v>0.24</v>
      </c>
      <c r="G6498" s="2">
        <v>1</v>
      </c>
      <c r="H6498" s="3">
        <v>45637</v>
      </c>
      <c r="I6498" s="3">
        <v>45643</v>
      </c>
      <c r="J6498" s="2" t="s">
        <v>31</v>
      </c>
      <c r="K6498" s="2" t="s">
        <v>22</v>
      </c>
      <c r="L6498" s="2">
        <v>67.89</v>
      </c>
      <c r="M6498" s="2" t="s">
        <v>39</v>
      </c>
      <c r="N6498" s="11">
        <f>L6498/E6498*100</f>
        <v>15.696383982243598</v>
      </c>
      <c r="O6498" s="12" t="str">
        <f>IF(N6498&lt;10,"Low",IF(N6498&lt;20,"Med","High"))</f>
        <v>Med</v>
      </c>
      <c r="P6498" s="12">
        <f>sales*discount</f>
        <v>103.80479999999999</v>
      </c>
      <c r="Q6498" s="12">
        <f>sales-Discount_Values</f>
        <v>328.71519999999998</v>
      </c>
      <c r="R6498" s="12">
        <f>DATEDIF(order_date,delivery_date,"D")</f>
        <v>6</v>
      </c>
      <c r="S6498" s="12"/>
    </row>
    <row r="6499" spans="1:19" ht="14.25" customHeight="1" x14ac:dyDescent="0.35">
      <c r="A6499" s="2" t="s">
        <v>10473</v>
      </c>
      <c r="B6499" s="2">
        <v>110440</v>
      </c>
      <c r="C6499" s="2" t="s">
        <v>25</v>
      </c>
      <c r="D6499" s="2" t="s">
        <v>36</v>
      </c>
      <c r="E6499" s="2">
        <v>628.98</v>
      </c>
      <c r="F6499" s="2">
        <v>0.31</v>
      </c>
      <c r="G6499" s="2">
        <v>9</v>
      </c>
      <c r="H6499" s="3">
        <v>45212</v>
      </c>
      <c r="I6499" s="3">
        <v>45215</v>
      </c>
      <c r="J6499" s="2" t="s">
        <v>15</v>
      </c>
      <c r="K6499" s="2" t="s">
        <v>16</v>
      </c>
      <c r="L6499" s="2">
        <v>98.73</v>
      </c>
      <c r="M6499" s="2" t="s">
        <v>28</v>
      </c>
      <c r="N6499" s="11">
        <f>L6499/E6499*100</f>
        <v>15.696842506915958</v>
      </c>
      <c r="O6499" s="12" t="str">
        <f>IF(N6499&lt;10,"Low",IF(N6499&lt;20,"Med","High"))</f>
        <v>Med</v>
      </c>
      <c r="P6499" s="12">
        <f>sales*discount</f>
        <v>194.9838</v>
      </c>
      <c r="Q6499" s="12">
        <f>sales-Discount_Values</f>
        <v>433.99620000000004</v>
      </c>
      <c r="R6499" s="12">
        <f>DATEDIF(order_date,delivery_date,"D")</f>
        <v>3</v>
      </c>
      <c r="S6499" s="12"/>
    </row>
    <row r="6500" spans="1:19" ht="14.25" customHeight="1" x14ac:dyDescent="0.35">
      <c r="A6500" s="2" t="s">
        <v>13339</v>
      </c>
      <c r="B6500" s="2">
        <v>113306</v>
      </c>
      <c r="C6500" s="2" t="s">
        <v>19</v>
      </c>
      <c r="D6500" s="2" t="s">
        <v>20</v>
      </c>
      <c r="E6500" s="2">
        <v>1608.62</v>
      </c>
      <c r="F6500" s="2">
        <v>0.06</v>
      </c>
      <c r="G6500" s="2">
        <v>5</v>
      </c>
      <c r="H6500" s="3">
        <v>45197</v>
      </c>
      <c r="I6500" s="3">
        <v>45200</v>
      </c>
      <c r="J6500" s="2" t="s">
        <v>21</v>
      </c>
      <c r="K6500" s="2" t="s">
        <v>27</v>
      </c>
      <c r="L6500" s="2">
        <v>252.53</v>
      </c>
      <c r="M6500" s="2" t="s">
        <v>28</v>
      </c>
      <c r="N6500" s="11">
        <f>L6500/E6500*100</f>
        <v>15.698549066902064</v>
      </c>
      <c r="O6500" s="12" t="str">
        <f>IF(N6500&lt;10,"Low",IF(N6500&lt;20,"Med","High"))</f>
        <v>Med</v>
      </c>
      <c r="P6500" s="12">
        <f>sales*discount</f>
        <v>96.517199999999988</v>
      </c>
      <c r="Q6500" s="12">
        <f>sales-Discount_Values</f>
        <v>1512.1027999999999</v>
      </c>
      <c r="R6500" s="12">
        <f>DATEDIF(order_date,delivery_date,"D")</f>
        <v>3</v>
      </c>
      <c r="S6500" s="12"/>
    </row>
    <row r="6501" spans="1:19" ht="14.25" customHeight="1" x14ac:dyDescent="0.35">
      <c r="A6501" s="2" t="s">
        <v>6099</v>
      </c>
      <c r="B6501" s="2">
        <v>106066</v>
      </c>
      <c r="C6501" s="2" t="s">
        <v>19</v>
      </c>
      <c r="D6501" s="2" t="s">
        <v>14</v>
      </c>
      <c r="E6501" s="2">
        <v>670.98</v>
      </c>
      <c r="F6501" s="2">
        <v>0.49</v>
      </c>
      <c r="G6501" s="2">
        <v>8</v>
      </c>
      <c r="H6501" s="3">
        <v>45440</v>
      </c>
      <c r="I6501" s="3">
        <v>45442</v>
      </c>
      <c r="J6501" s="2" t="s">
        <v>21</v>
      </c>
      <c r="K6501" s="2" t="s">
        <v>16</v>
      </c>
      <c r="L6501" s="2">
        <v>105.34</v>
      </c>
      <c r="M6501" s="2" t="s">
        <v>39</v>
      </c>
      <c r="N6501" s="11">
        <f>L6501/E6501*100</f>
        <v>15.699424722048347</v>
      </c>
      <c r="O6501" s="12" t="str">
        <f>IF(N6501&lt;10,"Low",IF(N6501&lt;20,"Med","High"))</f>
        <v>Med</v>
      </c>
      <c r="P6501" s="12">
        <f>sales*discount</f>
        <v>328.78019999999998</v>
      </c>
      <c r="Q6501" s="12">
        <f>sales-Discount_Values</f>
        <v>342.19980000000004</v>
      </c>
      <c r="R6501" s="12">
        <f>DATEDIF(order_date,delivery_date,"D")</f>
        <v>2</v>
      </c>
      <c r="S6501" s="12"/>
    </row>
    <row r="6502" spans="1:19" ht="14.25" customHeight="1" x14ac:dyDescent="0.35">
      <c r="A6502" s="2" t="s">
        <v>14421</v>
      </c>
      <c r="B6502" s="2">
        <v>114388</v>
      </c>
      <c r="C6502" s="2" t="s">
        <v>13</v>
      </c>
      <c r="D6502" s="2" t="s">
        <v>36</v>
      </c>
      <c r="E6502" s="2">
        <v>3908.48</v>
      </c>
      <c r="F6502" s="2">
        <v>0.48</v>
      </c>
      <c r="G6502" s="2">
        <v>3</v>
      </c>
      <c r="H6502" s="3">
        <v>45105</v>
      </c>
      <c r="I6502" s="3">
        <v>45109</v>
      </c>
      <c r="J6502" s="2" t="s">
        <v>15</v>
      </c>
      <c r="K6502" s="2" t="s">
        <v>27</v>
      </c>
      <c r="L6502" s="2">
        <v>613.71</v>
      </c>
      <c r="M6502" s="2" t="s">
        <v>39</v>
      </c>
      <c r="N6502" s="11">
        <f>L6502/E6502*100</f>
        <v>15.70201203536925</v>
      </c>
      <c r="O6502" s="12" t="str">
        <f>IF(N6502&lt;10,"Low",IF(N6502&lt;20,"Med","High"))</f>
        <v>Med</v>
      </c>
      <c r="P6502" s="12">
        <f>sales*discount</f>
        <v>1876.0703999999998</v>
      </c>
      <c r="Q6502" s="12">
        <f>sales-Discount_Values</f>
        <v>2032.4096000000002</v>
      </c>
      <c r="R6502" s="12">
        <f>DATEDIF(order_date,delivery_date,"D")</f>
        <v>4</v>
      </c>
      <c r="S6502" s="12"/>
    </row>
    <row r="6503" spans="1:19" ht="14.25" customHeight="1" x14ac:dyDescent="0.35">
      <c r="A6503" s="2" t="s">
        <v>9365</v>
      </c>
      <c r="B6503" s="2">
        <v>109332</v>
      </c>
      <c r="C6503" s="2" t="s">
        <v>41</v>
      </c>
      <c r="D6503" s="2" t="s">
        <v>14</v>
      </c>
      <c r="E6503" s="2">
        <v>4226.1099999999997</v>
      </c>
      <c r="F6503" s="2">
        <v>0.02</v>
      </c>
      <c r="G6503" s="2">
        <v>1</v>
      </c>
      <c r="H6503" s="3">
        <v>45495</v>
      </c>
      <c r="I6503" s="3">
        <v>45500</v>
      </c>
      <c r="J6503" s="2" t="s">
        <v>31</v>
      </c>
      <c r="K6503" s="2" t="s">
        <v>22</v>
      </c>
      <c r="L6503" s="2">
        <v>663.62</v>
      </c>
      <c r="M6503" s="2" t="s">
        <v>23</v>
      </c>
      <c r="N6503" s="11">
        <f>L6503/E6503*100</f>
        <v>15.702856764258385</v>
      </c>
      <c r="O6503" s="12" t="str">
        <f>IF(N6503&lt;10,"Low",IF(N6503&lt;20,"Med","High"))</f>
        <v>Med</v>
      </c>
      <c r="P6503" s="12">
        <f>sales*discount</f>
        <v>84.522199999999998</v>
      </c>
      <c r="Q6503" s="12">
        <f>sales-Discount_Values</f>
        <v>4141.5877999999993</v>
      </c>
      <c r="R6503" s="12">
        <f>DATEDIF(order_date,delivery_date,"D")</f>
        <v>5</v>
      </c>
      <c r="S6503" s="12"/>
    </row>
    <row r="6504" spans="1:19" ht="14.25" customHeight="1" x14ac:dyDescent="0.35">
      <c r="A6504" s="2" t="s">
        <v>2882</v>
      </c>
      <c r="B6504" s="2">
        <v>102849</v>
      </c>
      <c r="C6504" s="2" t="s">
        <v>41</v>
      </c>
      <c r="D6504" s="2" t="s">
        <v>26</v>
      </c>
      <c r="E6504" s="2">
        <v>846.9</v>
      </c>
      <c r="F6504" s="2">
        <v>0.42</v>
      </c>
      <c r="G6504" s="2">
        <v>9</v>
      </c>
      <c r="H6504" s="3">
        <v>45443</v>
      </c>
      <c r="I6504" s="3">
        <v>45450</v>
      </c>
      <c r="J6504" s="2" t="s">
        <v>31</v>
      </c>
      <c r="K6504" s="2" t="s">
        <v>16</v>
      </c>
      <c r="L6504" s="2">
        <v>133</v>
      </c>
      <c r="M6504" s="2" t="s">
        <v>17</v>
      </c>
      <c r="N6504" s="11">
        <f>L6504/E6504*100</f>
        <v>15.70433345141103</v>
      </c>
      <c r="O6504" s="12" t="str">
        <f>IF(N6504&lt;10,"Low",IF(N6504&lt;20,"Med","High"))</f>
        <v>Med</v>
      </c>
      <c r="P6504" s="12">
        <f>sales*discount</f>
        <v>355.69799999999998</v>
      </c>
      <c r="Q6504" s="12">
        <f>sales-Discount_Values</f>
        <v>491.202</v>
      </c>
      <c r="R6504" s="12">
        <f>DATEDIF(order_date,delivery_date,"D")</f>
        <v>7</v>
      </c>
      <c r="S6504" s="12"/>
    </row>
    <row r="6505" spans="1:19" ht="14.25" customHeight="1" x14ac:dyDescent="0.35">
      <c r="A6505" s="2" t="s">
        <v>10378</v>
      </c>
      <c r="B6505" s="2">
        <v>110345</v>
      </c>
      <c r="C6505" s="2" t="s">
        <v>41</v>
      </c>
      <c r="D6505" s="2" t="s">
        <v>14</v>
      </c>
      <c r="E6505" s="2">
        <v>2527.25</v>
      </c>
      <c r="F6505" s="2">
        <v>0.31</v>
      </c>
      <c r="G6505" s="2">
        <v>5</v>
      </c>
      <c r="H6505" s="3">
        <v>45369</v>
      </c>
      <c r="I6505" s="3">
        <v>45376</v>
      </c>
      <c r="J6505" s="2" t="s">
        <v>31</v>
      </c>
      <c r="K6505" s="2" t="s">
        <v>22</v>
      </c>
      <c r="L6505" s="2">
        <v>396.89</v>
      </c>
      <c r="M6505" s="2" t="s">
        <v>23</v>
      </c>
      <c r="N6505" s="11">
        <f>L6505/E6505*100</f>
        <v>15.704421802354338</v>
      </c>
      <c r="O6505" s="12" t="str">
        <f>IF(N6505&lt;10,"Low",IF(N6505&lt;20,"Med","High"))</f>
        <v>Med</v>
      </c>
      <c r="P6505" s="12">
        <f>sales*discount</f>
        <v>783.44749999999999</v>
      </c>
      <c r="Q6505" s="12">
        <f>sales-Discount_Values</f>
        <v>1743.8025</v>
      </c>
      <c r="R6505" s="12">
        <f>DATEDIF(order_date,delivery_date,"D")</f>
        <v>7</v>
      </c>
      <c r="S6505" s="12"/>
    </row>
    <row r="6506" spans="1:19" ht="14.25" customHeight="1" x14ac:dyDescent="0.35">
      <c r="A6506" s="2" t="s">
        <v>185</v>
      </c>
      <c r="B6506" s="2">
        <v>100152</v>
      </c>
      <c r="C6506" s="2" t="s">
        <v>25</v>
      </c>
      <c r="D6506" s="2" t="s">
        <v>20</v>
      </c>
      <c r="E6506" s="2">
        <v>1615.04</v>
      </c>
      <c r="F6506" s="2">
        <v>0.05</v>
      </c>
      <c r="G6506" s="2">
        <v>3</v>
      </c>
      <c r="H6506" s="3">
        <v>45340</v>
      </c>
      <c r="I6506" s="3">
        <v>45342</v>
      </c>
      <c r="J6506" s="2" t="s">
        <v>21</v>
      </c>
      <c r="K6506" s="2" t="s">
        <v>16</v>
      </c>
      <c r="L6506" s="2">
        <v>253.65</v>
      </c>
      <c r="M6506" s="2" t="s">
        <v>34</v>
      </c>
      <c r="N6506" s="11">
        <f>L6506/E6506*100</f>
        <v>15.705493362393502</v>
      </c>
      <c r="O6506" s="12" t="str">
        <f>IF(N6506&lt;10,"Low",IF(N6506&lt;20,"Med","High"))</f>
        <v>Med</v>
      </c>
      <c r="P6506" s="12">
        <f>sales*discount</f>
        <v>80.75200000000001</v>
      </c>
      <c r="Q6506" s="12">
        <f>sales-Discount_Values</f>
        <v>1534.288</v>
      </c>
      <c r="R6506" s="12">
        <f>DATEDIF(order_date,delivery_date,"D")</f>
        <v>2</v>
      </c>
      <c r="S6506" s="12"/>
    </row>
    <row r="6507" spans="1:19" ht="14.25" customHeight="1" x14ac:dyDescent="0.35">
      <c r="A6507" s="2" t="s">
        <v>7329</v>
      </c>
      <c r="B6507" s="2">
        <v>107296</v>
      </c>
      <c r="C6507" s="2" t="s">
        <v>25</v>
      </c>
      <c r="D6507" s="2" t="s">
        <v>14</v>
      </c>
      <c r="E6507" s="2">
        <v>4773.8500000000004</v>
      </c>
      <c r="F6507" s="2">
        <v>0.24</v>
      </c>
      <c r="G6507" s="2">
        <v>1</v>
      </c>
      <c r="H6507" s="3">
        <v>45129</v>
      </c>
      <c r="I6507" s="3">
        <v>45130</v>
      </c>
      <c r="J6507" s="2" t="s">
        <v>31</v>
      </c>
      <c r="K6507" s="2" t="s">
        <v>22</v>
      </c>
      <c r="L6507" s="2">
        <v>749.8</v>
      </c>
      <c r="M6507" s="2" t="s">
        <v>28</v>
      </c>
      <c r="N6507" s="11">
        <f>L6507/E6507*100</f>
        <v>15.706400494359896</v>
      </c>
      <c r="O6507" s="12" t="str">
        <f>IF(N6507&lt;10,"Low",IF(N6507&lt;20,"Med","High"))</f>
        <v>Med</v>
      </c>
      <c r="P6507" s="12">
        <f>sales*discount</f>
        <v>1145.7239999999999</v>
      </c>
      <c r="Q6507" s="12">
        <f>sales-Discount_Values</f>
        <v>3628.1260000000002</v>
      </c>
      <c r="R6507" s="12">
        <f>DATEDIF(order_date,delivery_date,"D")</f>
        <v>1</v>
      </c>
      <c r="S6507" s="12"/>
    </row>
    <row r="6508" spans="1:19" ht="14.25" customHeight="1" x14ac:dyDescent="0.35">
      <c r="A6508" s="2" t="s">
        <v>6434</v>
      </c>
      <c r="B6508" s="2">
        <v>106401</v>
      </c>
      <c r="C6508" s="2" t="s">
        <v>25</v>
      </c>
      <c r="D6508" s="2" t="s">
        <v>14</v>
      </c>
      <c r="E6508" s="2">
        <v>1213.02</v>
      </c>
      <c r="F6508" s="2">
        <v>0.1</v>
      </c>
      <c r="G6508" s="2">
        <v>9</v>
      </c>
      <c r="H6508" s="3">
        <v>45283</v>
      </c>
      <c r="I6508" s="3">
        <v>45287</v>
      </c>
      <c r="J6508" s="2" t="s">
        <v>21</v>
      </c>
      <c r="K6508" s="2" t="s">
        <v>22</v>
      </c>
      <c r="L6508" s="2">
        <v>190.55</v>
      </c>
      <c r="M6508" s="2" t="s">
        <v>28</v>
      </c>
      <c r="N6508" s="11">
        <f>L6508/E6508*100</f>
        <v>15.708726978945114</v>
      </c>
      <c r="O6508" s="12" t="str">
        <f>IF(N6508&lt;10,"Low",IF(N6508&lt;20,"Med","High"))</f>
        <v>Med</v>
      </c>
      <c r="P6508" s="12">
        <f>sales*discount</f>
        <v>121.30200000000001</v>
      </c>
      <c r="Q6508" s="12">
        <f>sales-Discount_Values</f>
        <v>1091.7180000000001</v>
      </c>
      <c r="R6508" s="12">
        <f>DATEDIF(order_date,delivery_date,"D")</f>
        <v>4</v>
      </c>
      <c r="S6508" s="12"/>
    </row>
    <row r="6509" spans="1:19" ht="14.25" customHeight="1" x14ac:dyDescent="0.35">
      <c r="A6509" s="2" t="s">
        <v>13218</v>
      </c>
      <c r="B6509" s="2">
        <v>113185</v>
      </c>
      <c r="C6509" s="2" t="s">
        <v>13</v>
      </c>
      <c r="D6509" s="2" t="s">
        <v>14</v>
      </c>
      <c r="E6509" s="2">
        <v>1538.66</v>
      </c>
      <c r="F6509" s="2">
        <v>0.14000000000000001</v>
      </c>
      <c r="G6509" s="2">
        <v>6</v>
      </c>
      <c r="H6509" s="3">
        <v>45099</v>
      </c>
      <c r="I6509" s="3">
        <v>45104</v>
      </c>
      <c r="J6509" s="2" t="s">
        <v>31</v>
      </c>
      <c r="K6509" s="2" t="s">
        <v>16</v>
      </c>
      <c r="L6509" s="2">
        <v>241.71</v>
      </c>
      <c r="M6509" s="2" t="s">
        <v>39</v>
      </c>
      <c r="N6509" s="11">
        <f>L6509/E6509*100</f>
        <v>15.709123523065523</v>
      </c>
      <c r="O6509" s="12" t="str">
        <f>IF(N6509&lt;10,"Low",IF(N6509&lt;20,"Med","High"))</f>
        <v>Med</v>
      </c>
      <c r="P6509" s="12">
        <f>sales*discount</f>
        <v>215.41240000000002</v>
      </c>
      <c r="Q6509" s="12">
        <f>sales-Discount_Values</f>
        <v>1323.2476000000001</v>
      </c>
      <c r="R6509" s="12">
        <f>DATEDIF(order_date,delivery_date,"D")</f>
        <v>5</v>
      </c>
      <c r="S6509" s="12"/>
    </row>
    <row r="6510" spans="1:19" ht="14.25" customHeight="1" x14ac:dyDescent="0.35">
      <c r="A6510" s="2" t="s">
        <v>1662</v>
      </c>
      <c r="B6510" s="2">
        <v>101629</v>
      </c>
      <c r="C6510" s="2" t="s">
        <v>41</v>
      </c>
      <c r="D6510" s="2" t="s">
        <v>36</v>
      </c>
      <c r="E6510" s="2">
        <v>2803.29</v>
      </c>
      <c r="F6510" s="2">
        <v>0.46</v>
      </c>
      <c r="G6510" s="2">
        <v>1</v>
      </c>
      <c r="H6510" s="3">
        <v>45476</v>
      </c>
      <c r="I6510" s="3">
        <v>45477</v>
      </c>
      <c r="J6510" s="2" t="s">
        <v>31</v>
      </c>
      <c r="K6510" s="2" t="s">
        <v>16</v>
      </c>
      <c r="L6510" s="2">
        <v>440.38</v>
      </c>
      <c r="M6510" s="2" t="s">
        <v>23</v>
      </c>
      <c r="N6510" s="11">
        <f>L6510/E6510*100</f>
        <v>15.709398599502727</v>
      </c>
      <c r="O6510" s="12" t="str">
        <f>IF(N6510&lt;10,"Low",IF(N6510&lt;20,"Med","High"))</f>
        <v>Med</v>
      </c>
      <c r="P6510" s="12">
        <f>sales*discount</f>
        <v>1289.5134</v>
      </c>
      <c r="Q6510" s="12">
        <f>sales-Discount_Values</f>
        <v>1513.7765999999999</v>
      </c>
      <c r="R6510" s="12">
        <f>DATEDIF(order_date,delivery_date,"D")</f>
        <v>1</v>
      </c>
      <c r="S6510" s="12"/>
    </row>
    <row r="6511" spans="1:19" ht="14.25" customHeight="1" x14ac:dyDescent="0.35">
      <c r="A6511" s="2" t="s">
        <v>1204</v>
      </c>
      <c r="B6511" s="2">
        <v>101171</v>
      </c>
      <c r="C6511" s="2" t="s">
        <v>13</v>
      </c>
      <c r="D6511" s="2" t="s">
        <v>14</v>
      </c>
      <c r="E6511" s="2">
        <v>935.38</v>
      </c>
      <c r="F6511" s="2">
        <v>0.42</v>
      </c>
      <c r="G6511" s="2">
        <v>7</v>
      </c>
      <c r="H6511" s="3">
        <v>45125</v>
      </c>
      <c r="I6511" s="3">
        <v>45126</v>
      </c>
      <c r="J6511" s="2" t="s">
        <v>21</v>
      </c>
      <c r="K6511" s="2" t="s">
        <v>22</v>
      </c>
      <c r="L6511" s="2">
        <v>146.97</v>
      </c>
      <c r="M6511" s="2" t="s">
        <v>17</v>
      </c>
      <c r="N6511" s="11">
        <f>L6511/E6511*100</f>
        <v>15.712330817421796</v>
      </c>
      <c r="O6511" s="12" t="str">
        <f>IF(N6511&lt;10,"Low",IF(N6511&lt;20,"Med","High"))</f>
        <v>Med</v>
      </c>
      <c r="P6511" s="12">
        <f>sales*discount</f>
        <v>392.8596</v>
      </c>
      <c r="Q6511" s="12">
        <f>sales-Discount_Values</f>
        <v>542.5204</v>
      </c>
      <c r="R6511" s="12">
        <f>DATEDIF(order_date,delivery_date,"D")</f>
        <v>1</v>
      </c>
      <c r="S6511" s="12"/>
    </row>
    <row r="6512" spans="1:19" ht="14.25" customHeight="1" x14ac:dyDescent="0.35">
      <c r="A6512" s="2" t="s">
        <v>7071</v>
      </c>
      <c r="B6512" s="2">
        <v>107038</v>
      </c>
      <c r="C6512" s="2" t="s">
        <v>19</v>
      </c>
      <c r="D6512" s="2" t="s">
        <v>14</v>
      </c>
      <c r="E6512" s="2">
        <v>4630.99</v>
      </c>
      <c r="F6512" s="2">
        <v>0.08</v>
      </c>
      <c r="G6512" s="2">
        <v>4</v>
      </c>
      <c r="H6512" s="3">
        <v>45314</v>
      </c>
      <c r="I6512" s="3">
        <v>45318</v>
      </c>
      <c r="J6512" s="2" t="s">
        <v>31</v>
      </c>
      <c r="K6512" s="2" t="s">
        <v>27</v>
      </c>
      <c r="L6512" s="2">
        <v>727.68</v>
      </c>
      <c r="M6512" s="2" t="s">
        <v>17</v>
      </c>
      <c r="N6512" s="11">
        <f>L6512/E6512*100</f>
        <v>15.713270812504454</v>
      </c>
      <c r="O6512" s="12" t="str">
        <f>IF(N6512&lt;10,"Low",IF(N6512&lt;20,"Med","High"))</f>
        <v>Med</v>
      </c>
      <c r="P6512" s="12">
        <f>sales*discount</f>
        <v>370.47919999999999</v>
      </c>
      <c r="Q6512" s="12">
        <f>sales-Discount_Values</f>
        <v>4260.5108</v>
      </c>
      <c r="R6512" s="12">
        <f>DATEDIF(order_date,delivery_date,"D")</f>
        <v>4</v>
      </c>
      <c r="S6512" s="12"/>
    </row>
    <row r="6513" spans="1:19" ht="14.25" customHeight="1" x14ac:dyDescent="0.35">
      <c r="A6513" s="2" t="s">
        <v>1342</v>
      </c>
      <c r="B6513" s="2">
        <v>101309</v>
      </c>
      <c r="C6513" s="2" t="s">
        <v>19</v>
      </c>
      <c r="D6513" s="2" t="s">
        <v>14</v>
      </c>
      <c r="E6513" s="2">
        <v>1792.88</v>
      </c>
      <c r="F6513" s="2">
        <v>0.26</v>
      </c>
      <c r="G6513" s="2">
        <v>4</v>
      </c>
      <c r="H6513" s="3">
        <v>45566</v>
      </c>
      <c r="I6513" s="3">
        <v>45570</v>
      </c>
      <c r="J6513" s="2" t="s">
        <v>21</v>
      </c>
      <c r="K6513" s="2" t="s">
        <v>27</v>
      </c>
      <c r="L6513" s="2">
        <v>281.73</v>
      </c>
      <c r="M6513" s="2" t="s">
        <v>34</v>
      </c>
      <c r="N6513" s="11">
        <f>L6513/E6513*100</f>
        <v>15.713823568783186</v>
      </c>
      <c r="O6513" s="12" t="str">
        <f>IF(N6513&lt;10,"Low",IF(N6513&lt;20,"Med","High"))</f>
        <v>Med</v>
      </c>
      <c r="P6513" s="12">
        <f>sales*discount</f>
        <v>466.14880000000005</v>
      </c>
      <c r="Q6513" s="12">
        <f>sales-Discount_Values</f>
        <v>1326.7312000000002</v>
      </c>
      <c r="R6513" s="12">
        <f>DATEDIF(order_date,delivery_date,"D")</f>
        <v>4</v>
      </c>
      <c r="S6513" s="12"/>
    </row>
    <row r="6514" spans="1:19" ht="14.25" customHeight="1" x14ac:dyDescent="0.35">
      <c r="A6514" s="2" t="s">
        <v>6117</v>
      </c>
      <c r="B6514" s="2">
        <v>106084</v>
      </c>
      <c r="C6514" s="2" t="s">
        <v>25</v>
      </c>
      <c r="D6514" s="2" t="s">
        <v>14</v>
      </c>
      <c r="E6514" s="2">
        <v>893.09</v>
      </c>
      <c r="F6514" s="2">
        <v>0.14000000000000001</v>
      </c>
      <c r="G6514" s="2">
        <v>2</v>
      </c>
      <c r="H6514" s="3">
        <v>44963</v>
      </c>
      <c r="I6514" s="3">
        <v>44964</v>
      </c>
      <c r="J6514" s="2" t="s">
        <v>31</v>
      </c>
      <c r="K6514" s="2" t="s">
        <v>27</v>
      </c>
      <c r="L6514" s="2">
        <v>140.34</v>
      </c>
      <c r="M6514" s="2" t="s">
        <v>34</v>
      </c>
      <c r="N6514" s="11">
        <f>L6514/E6514*100</f>
        <v>15.713981793548243</v>
      </c>
      <c r="O6514" s="12" t="str">
        <f>IF(N6514&lt;10,"Low",IF(N6514&lt;20,"Med","High"))</f>
        <v>Med</v>
      </c>
      <c r="P6514" s="12">
        <f>sales*discount</f>
        <v>125.03260000000002</v>
      </c>
      <c r="Q6514" s="12">
        <f>sales-Discount_Values</f>
        <v>768.05740000000003</v>
      </c>
      <c r="R6514" s="12">
        <f>DATEDIF(order_date,delivery_date,"D")</f>
        <v>1</v>
      </c>
      <c r="S6514" s="12"/>
    </row>
    <row r="6515" spans="1:19" ht="14.25" customHeight="1" x14ac:dyDescent="0.35">
      <c r="A6515" s="2" t="s">
        <v>2886</v>
      </c>
      <c r="B6515" s="2">
        <v>102853</v>
      </c>
      <c r="C6515" s="2" t="s">
        <v>41</v>
      </c>
      <c r="D6515" s="2" t="s">
        <v>20</v>
      </c>
      <c r="E6515" s="2">
        <v>664.56</v>
      </c>
      <c r="F6515" s="2">
        <v>0.45</v>
      </c>
      <c r="G6515" s="2">
        <v>5</v>
      </c>
      <c r="H6515" s="3">
        <v>45532</v>
      </c>
      <c r="I6515" s="3">
        <v>45534</v>
      </c>
      <c r="J6515" s="2" t="s">
        <v>15</v>
      </c>
      <c r="K6515" s="2" t="s">
        <v>27</v>
      </c>
      <c r="L6515" s="2">
        <v>104.43</v>
      </c>
      <c r="M6515" s="2" t="s">
        <v>28</v>
      </c>
      <c r="N6515" s="11">
        <f>L6515/E6515*100</f>
        <v>15.714156735283499</v>
      </c>
      <c r="O6515" s="12" t="str">
        <f>IF(N6515&lt;10,"Low",IF(N6515&lt;20,"Med","High"))</f>
        <v>Med</v>
      </c>
      <c r="P6515" s="12">
        <f>sales*discount</f>
        <v>299.05199999999996</v>
      </c>
      <c r="Q6515" s="12">
        <f>sales-Discount_Values</f>
        <v>365.50799999999998</v>
      </c>
      <c r="R6515" s="12">
        <f>DATEDIF(order_date,delivery_date,"D")</f>
        <v>2</v>
      </c>
      <c r="S6515" s="12"/>
    </row>
    <row r="6516" spans="1:19" ht="14.25" customHeight="1" x14ac:dyDescent="0.35">
      <c r="A6516" s="2" t="s">
        <v>12396</v>
      </c>
      <c r="B6516" s="2">
        <v>112363</v>
      </c>
      <c r="C6516" s="2" t="s">
        <v>19</v>
      </c>
      <c r="D6516" s="2" t="s">
        <v>20</v>
      </c>
      <c r="E6516" s="2">
        <v>4120.51</v>
      </c>
      <c r="F6516" s="2">
        <v>0.49</v>
      </c>
      <c r="G6516" s="2">
        <v>9</v>
      </c>
      <c r="H6516" s="3">
        <v>45135</v>
      </c>
      <c r="I6516" s="3">
        <v>45138</v>
      </c>
      <c r="J6516" s="2" t="s">
        <v>15</v>
      </c>
      <c r="K6516" s="2" t="s">
        <v>27</v>
      </c>
      <c r="L6516" s="2">
        <v>647.51</v>
      </c>
      <c r="M6516" s="2" t="s">
        <v>17</v>
      </c>
      <c r="N6516" s="11">
        <f>L6516/E6516*100</f>
        <v>15.714316917080652</v>
      </c>
      <c r="O6516" s="12" t="str">
        <f>IF(N6516&lt;10,"Low",IF(N6516&lt;20,"Med","High"))</f>
        <v>Med</v>
      </c>
      <c r="P6516" s="12">
        <f>sales*discount</f>
        <v>2019.0499</v>
      </c>
      <c r="Q6516" s="12">
        <f>sales-Discount_Values</f>
        <v>2101.4601000000002</v>
      </c>
      <c r="R6516" s="12">
        <f>DATEDIF(order_date,delivery_date,"D")</f>
        <v>3</v>
      </c>
      <c r="S6516" s="12"/>
    </row>
    <row r="6517" spans="1:19" ht="14.25" customHeight="1" x14ac:dyDescent="0.35">
      <c r="A6517" s="2" t="s">
        <v>11765</v>
      </c>
      <c r="B6517" s="2">
        <v>111732</v>
      </c>
      <c r="C6517" s="2" t="s">
        <v>13</v>
      </c>
      <c r="D6517" s="2" t="s">
        <v>14</v>
      </c>
      <c r="E6517" s="2">
        <v>914.52</v>
      </c>
      <c r="F6517" s="2">
        <v>0.44</v>
      </c>
      <c r="G6517" s="2">
        <v>2</v>
      </c>
      <c r="H6517" s="3">
        <v>45547</v>
      </c>
      <c r="I6517" s="3">
        <v>45552</v>
      </c>
      <c r="J6517" s="2" t="s">
        <v>21</v>
      </c>
      <c r="K6517" s="2" t="s">
        <v>27</v>
      </c>
      <c r="L6517" s="2">
        <v>143.74</v>
      </c>
      <c r="M6517" s="2" t="s">
        <v>28</v>
      </c>
      <c r="N6517" s="11">
        <f>L6517/E6517*100</f>
        <v>15.717534881686568</v>
      </c>
      <c r="O6517" s="12" t="str">
        <f>IF(N6517&lt;10,"Low",IF(N6517&lt;20,"Med","High"))</f>
        <v>Med</v>
      </c>
      <c r="P6517" s="12">
        <f>sales*discount</f>
        <v>402.3888</v>
      </c>
      <c r="Q6517" s="12">
        <f>sales-Discount_Values</f>
        <v>512.13120000000004</v>
      </c>
      <c r="R6517" s="12">
        <f>DATEDIF(order_date,delivery_date,"D")</f>
        <v>5</v>
      </c>
      <c r="S6517" s="12"/>
    </row>
    <row r="6518" spans="1:19" ht="14.25" customHeight="1" x14ac:dyDescent="0.35">
      <c r="A6518" s="2" t="s">
        <v>6389</v>
      </c>
      <c r="B6518" s="2">
        <v>106356</v>
      </c>
      <c r="C6518" s="2" t="s">
        <v>25</v>
      </c>
      <c r="D6518" s="2" t="s">
        <v>20</v>
      </c>
      <c r="E6518" s="2">
        <v>3006.92</v>
      </c>
      <c r="F6518" s="2">
        <v>0.39</v>
      </c>
      <c r="G6518" s="2">
        <v>4</v>
      </c>
      <c r="H6518" s="3">
        <v>45463</v>
      </c>
      <c r="I6518" s="3">
        <v>45467</v>
      </c>
      <c r="J6518" s="2" t="s">
        <v>15</v>
      </c>
      <c r="K6518" s="2" t="s">
        <v>22</v>
      </c>
      <c r="L6518" s="2">
        <v>472.65</v>
      </c>
      <c r="M6518" s="2" t="s">
        <v>34</v>
      </c>
      <c r="N6518" s="11">
        <f>L6518/E6518*100</f>
        <v>15.718742101552419</v>
      </c>
      <c r="O6518" s="12" t="str">
        <f>IF(N6518&lt;10,"Low",IF(N6518&lt;20,"Med","High"))</f>
        <v>Med</v>
      </c>
      <c r="P6518" s="12">
        <f>sales*discount</f>
        <v>1172.6988000000001</v>
      </c>
      <c r="Q6518" s="12">
        <f>sales-Discount_Values</f>
        <v>1834.2212</v>
      </c>
      <c r="R6518" s="12">
        <f>DATEDIF(order_date,delivery_date,"D")</f>
        <v>4</v>
      </c>
      <c r="S6518" s="12"/>
    </row>
    <row r="6519" spans="1:19" ht="14.25" customHeight="1" x14ac:dyDescent="0.35">
      <c r="A6519" s="2" t="s">
        <v>11944</v>
      </c>
      <c r="B6519" s="2">
        <v>111911</v>
      </c>
      <c r="C6519" s="2" t="s">
        <v>41</v>
      </c>
      <c r="D6519" s="2" t="s">
        <v>33</v>
      </c>
      <c r="E6519" s="2">
        <v>3138.67</v>
      </c>
      <c r="F6519" s="2">
        <v>0.28000000000000003</v>
      </c>
      <c r="G6519" s="2">
        <v>7</v>
      </c>
      <c r="H6519" s="3">
        <v>44968</v>
      </c>
      <c r="I6519" s="3">
        <v>44969</v>
      </c>
      <c r="J6519" s="2" t="s">
        <v>15</v>
      </c>
      <c r="K6519" s="2" t="s">
        <v>27</v>
      </c>
      <c r="L6519" s="2">
        <v>493.4</v>
      </c>
      <c r="M6519" s="2" t="s">
        <v>48</v>
      </c>
      <c r="N6519" s="11">
        <f>L6519/E6519*100</f>
        <v>15.720034282036657</v>
      </c>
      <c r="O6519" s="12" t="str">
        <f>IF(N6519&lt;10,"Low",IF(N6519&lt;20,"Med","High"))</f>
        <v>Med</v>
      </c>
      <c r="P6519" s="12">
        <f>sales*discount</f>
        <v>878.82760000000007</v>
      </c>
      <c r="Q6519" s="12">
        <f>sales-Discount_Values</f>
        <v>2259.8424</v>
      </c>
      <c r="R6519" s="12">
        <f>DATEDIF(order_date,delivery_date,"D")</f>
        <v>1</v>
      </c>
      <c r="S6519" s="12"/>
    </row>
    <row r="6520" spans="1:19" ht="14.25" customHeight="1" x14ac:dyDescent="0.35">
      <c r="A6520" s="2" t="s">
        <v>6049</v>
      </c>
      <c r="B6520" s="2">
        <v>106016</v>
      </c>
      <c r="C6520" s="2" t="s">
        <v>19</v>
      </c>
      <c r="D6520" s="2" t="s">
        <v>14</v>
      </c>
      <c r="E6520" s="2">
        <v>4570.6400000000003</v>
      </c>
      <c r="F6520" s="2">
        <v>0.35</v>
      </c>
      <c r="G6520" s="2">
        <v>3</v>
      </c>
      <c r="H6520" s="3">
        <v>45630</v>
      </c>
      <c r="I6520" s="3">
        <v>45637</v>
      </c>
      <c r="J6520" s="2" t="s">
        <v>15</v>
      </c>
      <c r="K6520" s="2" t="s">
        <v>22</v>
      </c>
      <c r="L6520" s="2">
        <v>718.54</v>
      </c>
      <c r="M6520" s="2" t="s">
        <v>39</v>
      </c>
      <c r="N6520" s="11">
        <f>L6520/E6520*100</f>
        <v>15.720774333572541</v>
      </c>
      <c r="O6520" s="12" t="str">
        <f>IF(N6520&lt;10,"Low",IF(N6520&lt;20,"Med","High"))</f>
        <v>Med</v>
      </c>
      <c r="P6520" s="12">
        <f>sales*discount</f>
        <v>1599.7239999999999</v>
      </c>
      <c r="Q6520" s="12">
        <f>sales-Discount_Values</f>
        <v>2970.9160000000002</v>
      </c>
      <c r="R6520" s="12">
        <f>DATEDIF(order_date,delivery_date,"D")</f>
        <v>7</v>
      </c>
      <c r="S6520" s="12"/>
    </row>
    <row r="6521" spans="1:19" ht="14.25" customHeight="1" x14ac:dyDescent="0.35">
      <c r="A6521" s="2" t="s">
        <v>7345</v>
      </c>
      <c r="B6521" s="2">
        <v>107312</v>
      </c>
      <c r="C6521" s="2" t="s">
        <v>13</v>
      </c>
      <c r="D6521" s="2" t="s">
        <v>20</v>
      </c>
      <c r="E6521" s="2">
        <v>4047.48</v>
      </c>
      <c r="F6521" s="2">
        <v>0.39</v>
      </c>
      <c r="G6521" s="2">
        <v>3</v>
      </c>
      <c r="H6521" s="3">
        <v>45444</v>
      </c>
      <c r="I6521" s="3">
        <v>45448</v>
      </c>
      <c r="J6521" s="2" t="s">
        <v>15</v>
      </c>
      <c r="K6521" s="2" t="s">
        <v>22</v>
      </c>
      <c r="L6521" s="2">
        <v>636.73</v>
      </c>
      <c r="M6521" s="2" t="s">
        <v>17</v>
      </c>
      <c r="N6521" s="11">
        <f>L6521/E6521*100</f>
        <v>15.731516894462727</v>
      </c>
      <c r="O6521" s="12" t="str">
        <f>IF(N6521&lt;10,"Low",IF(N6521&lt;20,"Med","High"))</f>
        <v>Med</v>
      </c>
      <c r="P6521" s="12">
        <f>sales*discount</f>
        <v>1578.5172</v>
      </c>
      <c r="Q6521" s="12">
        <f>sales-Discount_Values</f>
        <v>2468.9628000000002</v>
      </c>
      <c r="R6521" s="12">
        <f>DATEDIF(order_date,delivery_date,"D")</f>
        <v>4</v>
      </c>
      <c r="S6521" s="12"/>
    </row>
    <row r="6522" spans="1:19" ht="14.25" customHeight="1" x14ac:dyDescent="0.35">
      <c r="A6522" s="2" t="s">
        <v>6505</v>
      </c>
      <c r="B6522" s="2">
        <v>106472</v>
      </c>
      <c r="C6522" s="2" t="s">
        <v>13</v>
      </c>
      <c r="D6522" s="2" t="s">
        <v>20</v>
      </c>
      <c r="E6522" s="2">
        <v>3390.23</v>
      </c>
      <c r="F6522" s="2">
        <v>0.18</v>
      </c>
      <c r="G6522" s="2">
        <v>8</v>
      </c>
      <c r="H6522" s="3">
        <v>45111</v>
      </c>
      <c r="I6522" s="3">
        <v>45116</v>
      </c>
      <c r="J6522" s="2" t="s">
        <v>15</v>
      </c>
      <c r="K6522" s="2" t="s">
        <v>22</v>
      </c>
      <c r="L6522" s="2">
        <v>533.39</v>
      </c>
      <c r="M6522" s="2" t="s">
        <v>48</v>
      </c>
      <c r="N6522" s="11">
        <f>L6522/E6522*100</f>
        <v>15.733150848172542</v>
      </c>
      <c r="O6522" s="12" t="str">
        <f>IF(N6522&lt;10,"Low",IF(N6522&lt;20,"Med","High"))</f>
        <v>Med</v>
      </c>
      <c r="P6522" s="12">
        <f>sales*discount</f>
        <v>610.2414</v>
      </c>
      <c r="Q6522" s="12">
        <f>sales-Discount_Values</f>
        <v>2779.9886000000001</v>
      </c>
      <c r="R6522" s="12">
        <f>DATEDIF(order_date,delivery_date,"D")</f>
        <v>5</v>
      </c>
      <c r="S6522" s="12"/>
    </row>
    <row r="6523" spans="1:19" ht="14.25" customHeight="1" x14ac:dyDescent="0.35">
      <c r="A6523" s="2" t="s">
        <v>13113</v>
      </c>
      <c r="B6523" s="2">
        <v>113080</v>
      </c>
      <c r="C6523" s="2" t="s">
        <v>41</v>
      </c>
      <c r="D6523" s="2" t="s">
        <v>26</v>
      </c>
      <c r="E6523" s="2">
        <v>2023.54</v>
      </c>
      <c r="F6523" s="2">
        <v>0.03</v>
      </c>
      <c r="G6523" s="2">
        <v>4</v>
      </c>
      <c r="H6523" s="3">
        <v>45565</v>
      </c>
      <c r="I6523" s="3">
        <v>45569</v>
      </c>
      <c r="J6523" s="2" t="s">
        <v>31</v>
      </c>
      <c r="K6523" s="2" t="s">
        <v>22</v>
      </c>
      <c r="L6523" s="2">
        <v>318.41000000000003</v>
      </c>
      <c r="M6523" s="2" t="s">
        <v>23</v>
      </c>
      <c r="N6523" s="11">
        <f>L6523/E6523*100</f>
        <v>15.735295571127828</v>
      </c>
      <c r="O6523" s="12" t="str">
        <f>IF(N6523&lt;10,"Low",IF(N6523&lt;20,"Med","High"))</f>
        <v>Med</v>
      </c>
      <c r="P6523" s="12">
        <f>sales*discount</f>
        <v>60.706199999999995</v>
      </c>
      <c r="Q6523" s="12">
        <f>sales-Discount_Values</f>
        <v>1962.8337999999999</v>
      </c>
      <c r="R6523" s="12">
        <f>DATEDIF(order_date,delivery_date,"D")</f>
        <v>4</v>
      </c>
      <c r="S6523" s="12"/>
    </row>
    <row r="6524" spans="1:19" ht="14.25" customHeight="1" x14ac:dyDescent="0.35">
      <c r="A6524" s="2" t="s">
        <v>6128</v>
      </c>
      <c r="B6524" s="2">
        <v>106095</v>
      </c>
      <c r="C6524" s="2" t="s">
        <v>25</v>
      </c>
      <c r="D6524" s="2" t="s">
        <v>33</v>
      </c>
      <c r="E6524" s="2">
        <v>3873.18</v>
      </c>
      <c r="F6524" s="2">
        <v>0.33</v>
      </c>
      <c r="G6524" s="2">
        <v>2</v>
      </c>
      <c r="H6524" s="3">
        <v>45541</v>
      </c>
      <c r="I6524" s="3">
        <v>45542</v>
      </c>
      <c r="J6524" s="2" t="s">
        <v>15</v>
      </c>
      <c r="K6524" s="2" t="s">
        <v>22</v>
      </c>
      <c r="L6524" s="2">
        <v>609.46</v>
      </c>
      <c r="M6524" s="2" t="s">
        <v>23</v>
      </c>
      <c r="N6524" s="11">
        <f>L6524/E6524*100</f>
        <v>15.73539055762965</v>
      </c>
      <c r="O6524" s="12" t="str">
        <f>IF(N6524&lt;10,"Low",IF(N6524&lt;20,"Med","High"))</f>
        <v>Med</v>
      </c>
      <c r="P6524" s="12">
        <f>sales*discount</f>
        <v>1278.1494</v>
      </c>
      <c r="Q6524" s="12">
        <f>sales-Discount_Values</f>
        <v>2595.0306</v>
      </c>
      <c r="R6524" s="12">
        <f>DATEDIF(order_date,delivery_date,"D")</f>
        <v>1</v>
      </c>
      <c r="S6524" s="12"/>
    </row>
    <row r="6525" spans="1:19" ht="14.25" customHeight="1" x14ac:dyDescent="0.35">
      <c r="A6525" s="2" t="s">
        <v>14310</v>
      </c>
      <c r="B6525" s="2">
        <v>114277</v>
      </c>
      <c r="C6525" s="2" t="s">
        <v>25</v>
      </c>
      <c r="D6525" s="2" t="s">
        <v>26</v>
      </c>
      <c r="E6525" s="2">
        <v>3617.75</v>
      </c>
      <c r="F6525" s="2">
        <v>0.12</v>
      </c>
      <c r="G6525" s="2">
        <v>5</v>
      </c>
      <c r="H6525" s="3">
        <v>45110</v>
      </c>
      <c r="I6525" s="3">
        <v>45111</v>
      </c>
      <c r="J6525" s="2" t="s">
        <v>21</v>
      </c>
      <c r="K6525" s="2" t="s">
        <v>16</v>
      </c>
      <c r="L6525" s="2">
        <v>569.32000000000005</v>
      </c>
      <c r="M6525" s="2" t="s">
        <v>39</v>
      </c>
      <c r="N6525" s="11">
        <f>L6525/E6525*100</f>
        <v>15.736853016377584</v>
      </c>
      <c r="O6525" s="12" t="str">
        <f>IF(N6525&lt;10,"Low",IF(N6525&lt;20,"Med","High"))</f>
        <v>Med</v>
      </c>
      <c r="P6525" s="12">
        <f>sales*discount</f>
        <v>434.13</v>
      </c>
      <c r="Q6525" s="12">
        <f>sales-Discount_Values</f>
        <v>3183.62</v>
      </c>
      <c r="R6525" s="12">
        <f>DATEDIF(order_date,delivery_date,"D")</f>
        <v>1</v>
      </c>
      <c r="S6525" s="12"/>
    </row>
    <row r="6526" spans="1:19" ht="14.25" customHeight="1" x14ac:dyDescent="0.35">
      <c r="A6526" s="2" t="s">
        <v>13775</v>
      </c>
      <c r="B6526" s="2">
        <v>113742</v>
      </c>
      <c r="C6526" s="2" t="s">
        <v>25</v>
      </c>
      <c r="D6526" s="2" t="s">
        <v>26</v>
      </c>
      <c r="E6526" s="2">
        <v>2823.03</v>
      </c>
      <c r="F6526" s="2">
        <v>0.18</v>
      </c>
      <c r="G6526" s="2">
        <v>7</v>
      </c>
      <c r="H6526" s="3">
        <v>45499</v>
      </c>
      <c r="I6526" s="3">
        <v>45500</v>
      </c>
      <c r="J6526" s="2" t="s">
        <v>31</v>
      </c>
      <c r="K6526" s="2" t="s">
        <v>27</v>
      </c>
      <c r="L6526" s="2">
        <v>444.32</v>
      </c>
      <c r="M6526" s="2" t="s">
        <v>34</v>
      </c>
      <c r="N6526" s="11">
        <f>L6526/E6526*100</f>
        <v>15.739117189686258</v>
      </c>
      <c r="O6526" s="12" t="str">
        <f>IF(N6526&lt;10,"Low",IF(N6526&lt;20,"Med","High"))</f>
        <v>Med</v>
      </c>
      <c r="P6526" s="12">
        <f>sales*discount</f>
        <v>508.1454</v>
      </c>
      <c r="Q6526" s="12">
        <f>sales-Discount_Values</f>
        <v>2314.8846000000003</v>
      </c>
      <c r="R6526" s="12">
        <f>DATEDIF(order_date,delivery_date,"D")</f>
        <v>1</v>
      </c>
      <c r="S6526" s="12"/>
    </row>
    <row r="6527" spans="1:19" ht="14.25" customHeight="1" x14ac:dyDescent="0.35">
      <c r="A6527" s="2" t="s">
        <v>691</v>
      </c>
      <c r="B6527" s="2">
        <v>100658</v>
      </c>
      <c r="C6527" s="2" t="s">
        <v>19</v>
      </c>
      <c r="D6527" s="2" t="s">
        <v>36</v>
      </c>
      <c r="E6527" s="2">
        <v>3718.07</v>
      </c>
      <c r="F6527" s="2">
        <v>7.0000000000000007E-2</v>
      </c>
      <c r="G6527" s="2">
        <v>5</v>
      </c>
      <c r="H6527" s="3">
        <v>44962</v>
      </c>
      <c r="I6527" s="3">
        <v>44969</v>
      </c>
      <c r="J6527" s="2" t="s">
        <v>21</v>
      </c>
      <c r="K6527" s="2" t="s">
        <v>22</v>
      </c>
      <c r="L6527" s="2">
        <v>585.21</v>
      </c>
      <c r="M6527" s="2" t="s">
        <v>48</v>
      </c>
      <c r="N6527" s="11">
        <f>L6527/E6527*100</f>
        <v>15.739617597301825</v>
      </c>
      <c r="O6527" s="12" t="str">
        <f>IF(N6527&lt;10,"Low",IF(N6527&lt;20,"Med","High"))</f>
        <v>Med</v>
      </c>
      <c r="P6527" s="12">
        <f>sales*discount</f>
        <v>260.26490000000001</v>
      </c>
      <c r="Q6527" s="12">
        <f>sales-Discount_Values</f>
        <v>3457.8051</v>
      </c>
      <c r="R6527" s="12">
        <f>DATEDIF(order_date,delivery_date,"D")</f>
        <v>7</v>
      </c>
      <c r="S6527" s="12"/>
    </row>
    <row r="6528" spans="1:19" ht="14.25" customHeight="1" x14ac:dyDescent="0.35">
      <c r="A6528" s="2" t="s">
        <v>5969</v>
      </c>
      <c r="B6528" s="2">
        <v>105936</v>
      </c>
      <c r="C6528" s="2" t="s">
        <v>13</v>
      </c>
      <c r="D6528" s="2" t="s">
        <v>14</v>
      </c>
      <c r="E6528" s="2">
        <v>4624.47</v>
      </c>
      <c r="F6528" s="2">
        <v>0.43</v>
      </c>
      <c r="G6528" s="2">
        <v>5</v>
      </c>
      <c r="H6528" s="3">
        <v>45439</v>
      </c>
      <c r="I6528" s="3">
        <v>45443</v>
      </c>
      <c r="J6528" s="2" t="s">
        <v>15</v>
      </c>
      <c r="K6528" s="2" t="s">
        <v>27</v>
      </c>
      <c r="L6528" s="2">
        <v>728.04</v>
      </c>
      <c r="M6528" s="2" t="s">
        <v>48</v>
      </c>
      <c r="N6528" s="11">
        <f>L6528/E6528*100</f>
        <v>15.74320949211477</v>
      </c>
      <c r="O6528" s="12" t="str">
        <f>IF(N6528&lt;10,"Low",IF(N6528&lt;20,"Med","High"))</f>
        <v>Med</v>
      </c>
      <c r="P6528" s="12">
        <f>sales*discount</f>
        <v>1988.5221000000001</v>
      </c>
      <c r="Q6528" s="12">
        <f>sales-Discount_Values</f>
        <v>2635.9479000000001</v>
      </c>
      <c r="R6528" s="12">
        <f>DATEDIF(order_date,delivery_date,"D")</f>
        <v>4</v>
      </c>
      <c r="S6528" s="12"/>
    </row>
    <row r="6529" spans="1:19" ht="14.25" customHeight="1" x14ac:dyDescent="0.35">
      <c r="A6529" s="2" t="s">
        <v>15139</v>
      </c>
      <c r="B6529" s="2">
        <v>115106</v>
      </c>
      <c r="C6529" s="2" t="s">
        <v>19</v>
      </c>
      <c r="D6529" s="2" t="s">
        <v>14</v>
      </c>
      <c r="E6529" s="2">
        <v>4008.79</v>
      </c>
      <c r="F6529" s="2">
        <v>0.22</v>
      </c>
      <c r="G6529" s="2">
        <v>8</v>
      </c>
      <c r="H6529" s="3">
        <v>45093</v>
      </c>
      <c r="I6529" s="3">
        <v>45100</v>
      </c>
      <c r="J6529" s="2" t="s">
        <v>31</v>
      </c>
      <c r="K6529" s="2" t="s">
        <v>27</v>
      </c>
      <c r="L6529" s="2">
        <v>631.16999999999996</v>
      </c>
      <c r="M6529" s="2" t="s">
        <v>48</v>
      </c>
      <c r="N6529" s="11">
        <f>L6529/E6529*100</f>
        <v>15.744651129143705</v>
      </c>
      <c r="O6529" s="12" t="str">
        <f>IF(N6529&lt;10,"Low",IF(N6529&lt;20,"Med","High"))</f>
        <v>Med</v>
      </c>
      <c r="P6529" s="12">
        <f>sales*discount</f>
        <v>881.93380000000002</v>
      </c>
      <c r="Q6529" s="12">
        <f>sales-Discount_Values</f>
        <v>3126.8562000000002</v>
      </c>
      <c r="R6529" s="12">
        <f>DATEDIF(order_date,delivery_date,"D")</f>
        <v>7</v>
      </c>
      <c r="S6529" s="12"/>
    </row>
    <row r="6530" spans="1:19" ht="14.25" customHeight="1" x14ac:dyDescent="0.35">
      <c r="A6530" s="2" t="s">
        <v>6730</v>
      </c>
      <c r="B6530" s="2">
        <v>106697</v>
      </c>
      <c r="C6530" s="2" t="s">
        <v>25</v>
      </c>
      <c r="D6530" s="2" t="s">
        <v>20</v>
      </c>
      <c r="E6530" s="2">
        <v>294.63</v>
      </c>
      <c r="F6530" s="2">
        <v>0.26</v>
      </c>
      <c r="G6530" s="2">
        <v>2</v>
      </c>
      <c r="H6530" s="3">
        <v>45409</v>
      </c>
      <c r="I6530" s="3">
        <v>45416</v>
      </c>
      <c r="J6530" s="2" t="s">
        <v>21</v>
      </c>
      <c r="K6530" s="2" t="s">
        <v>27</v>
      </c>
      <c r="L6530" s="2">
        <v>46.39</v>
      </c>
      <c r="M6530" s="2" t="s">
        <v>39</v>
      </c>
      <c r="N6530" s="11">
        <f>L6530/E6530*100</f>
        <v>15.745171910531855</v>
      </c>
      <c r="O6530" s="12" t="str">
        <f>IF(N6530&lt;10,"Low",IF(N6530&lt;20,"Med","High"))</f>
        <v>Med</v>
      </c>
      <c r="P6530" s="12">
        <f>sales*discount</f>
        <v>76.603800000000007</v>
      </c>
      <c r="Q6530" s="12">
        <f>sales-Discount_Values</f>
        <v>218.02619999999999</v>
      </c>
      <c r="R6530" s="12">
        <f>DATEDIF(order_date,delivery_date,"D")</f>
        <v>7</v>
      </c>
      <c r="S6530" s="12"/>
    </row>
    <row r="6531" spans="1:19" ht="14.25" customHeight="1" x14ac:dyDescent="0.35">
      <c r="A6531" s="2" t="s">
        <v>15110</v>
      </c>
      <c r="B6531" s="2">
        <v>115077</v>
      </c>
      <c r="C6531" s="2" t="s">
        <v>25</v>
      </c>
      <c r="D6531" s="2" t="s">
        <v>36</v>
      </c>
      <c r="E6531" s="2">
        <v>3301.32</v>
      </c>
      <c r="F6531" s="2">
        <v>0.17</v>
      </c>
      <c r="G6531" s="2">
        <v>3</v>
      </c>
      <c r="H6531" s="3">
        <v>45215</v>
      </c>
      <c r="I6531" s="3">
        <v>45217</v>
      </c>
      <c r="J6531" s="2" t="s">
        <v>15</v>
      </c>
      <c r="K6531" s="2" t="s">
        <v>22</v>
      </c>
      <c r="L6531" s="2">
        <v>519.79999999999995</v>
      </c>
      <c r="M6531" s="2" t="s">
        <v>39</v>
      </c>
      <c r="N6531" s="11">
        <f>L6531/E6531*100</f>
        <v>15.745217064689273</v>
      </c>
      <c r="O6531" s="12" t="str">
        <f>IF(N6531&lt;10,"Low",IF(N6531&lt;20,"Med","High"))</f>
        <v>Med</v>
      </c>
      <c r="P6531" s="12">
        <f>sales*discount</f>
        <v>561.22440000000006</v>
      </c>
      <c r="Q6531" s="12">
        <f>sales-Discount_Values</f>
        <v>2740.0956000000001</v>
      </c>
      <c r="R6531" s="12">
        <f>DATEDIF(order_date,delivery_date,"D")</f>
        <v>2</v>
      </c>
      <c r="S6531" s="12"/>
    </row>
    <row r="6532" spans="1:19" ht="14.25" customHeight="1" x14ac:dyDescent="0.35">
      <c r="A6532" s="2" t="s">
        <v>10917</v>
      </c>
      <c r="B6532" s="2">
        <v>110884</v>
      </c>
      <c r="C6532" s="2" t="s">
        <v>41</v>
      </c>
      <c r="D6532" s="2" t="s">
        <v>36</v>
      </c>
      <c r="E6532" s="2">
        <v>1862.59</v>
      </c>
      <c r="F6532" s="2">
        <v>0.34</v>
      </c>
      <c r="G6532" s="2">
        <v>6</v>
      </c>
      <c r="H6532" s="3">
        <v>45271</v>
      </c>
      <c r="I6532" s="3">
        <v>45274</v>
      </c>
      <c r="J6532" s="2" t="s">
        <v>31</v>
      </c>
      <c r="K6532" s="2" t="s">
        <v>27</v>
      </c>
      <c r="L6532" s="2">
        <v>293.31</v>
      </c>
      <c r="M6532" s="2" t="s">
        <v>28</v>
      </c>
      <c r="N6532" s="11">
        <f>L6532/E6532*100</f>
        <v>15.747426969971922</v>
      </c>
      <c r="O6532" s="12" t="str">
        <f>IF(N6532&lt;10,"Low",IF(N6532&lt;20,"Med","High"))</f>
        <v>Med</v>
      </c>
      <c r="P6532" s="12">
        <f>sales*discount</f>
        <v>633.28060000000005</v>
      </c>
      <c r="Q6532" s="12">
        <f>sales-Discount_Values</f>
        <v>1229.3093999999999</v>
      </c>
      <c r="R6532" s="12">
        <f>DATEDIF(order_date,delivery_date,"D")</f>
        <v>3</v>
      </c>
      <c r="S6532" s="12"/>
    </row>
    <row r="6533" spans="1:19" ht="14.25" customHeight="1" x14ac:dyDescent="0.35">
      <c r="A6533" s="2" t="s">
        <v>13679</v>
      </c>
      <c r="B6533" s="2">
        <v>113646</v>
      </c>
      <c r="C6533" s="2" t="s">
        <v>41</v>
      </c>
      <c r="D6533" s="2" t="s">
        <v>14</v>
      </c>
      <c r="E6533" s="2">
        <v>2630.21</v>
      </c>
      <c r="F6533" s="2">
        <v>0.33</v>
      </c>
      <c r="G6533" s="2">
        <v>4</v>
      </c>
      <c r="H6533" s="3">
        <v>45107</v>
      </c>
      <c r="I6533" s="3">
        <v>45111</v>
      </c>
      <c r="J6533" s="2" t="s">
        <v>31</v>
      </c>
      <c r="K6533" s="2" t="s">
        <v>16</v>
      </c>
      <c r="L6533" s="2">
        <v>414.26</v>
      </c>
      <c r="M6533" s="2" t="s">
        <v>34</v>
      </c>
      <c r="N6533" s="11">
        <f>L6533/E6533*100</f>
        <v>15.750073188072436</v>
      </c>
      <c r="O6533" s="12" t="str">
        <f>IF(N6533&lt;10,"Low",IF(N6533&lt;20,"Med","High"))</f>
        <v>Med</v>
      </c>
      <c r="P6533" s="12">
        <f>sales*discount</f>
        <v>867.96930000000009</v>
      </c>
      <c r="Q6533" s="12">
        <f>sales-Discount_Values</f>
        <v>1762.2406999999998</v>
      </c>
      <c r="R6533" s="12">
        <f>DATEDIF(order_date,delivery_date,"D")</f>
        <v>4</v>
      </c>
      <c r="S6533" s="12"/>
    </row>
    <row r="6534" spans="1:19" ht="14.25" customHeight="1" x14ac:dyDescent="0.35">
      <c r="A6534" s="2" t="s">
        <v>12232</v>
      </c>
      <c r="B6534" s="2">
        <v>112199</v>
      </c>
      <c r="C6534" s="2" t="s">
        <v>13</v>
      </c>
      <c r="D6534" s="2" t="s">
        <v>33</v>
      </c>
      <c r="E6534" s="2">
        <v>3177.6</v>
      </c>
      <c r="F6534" s="2">
        <v>0.18</v>
      </c>
      <c r="G6534" s="2">
        <v>2</v>
      </c>
      <c r="H6534" s="3">
        <v>45621</v>
      </c>
      <c r="I6534" s="3">
        <v>45628</v>
      </c>
      <c r="J6534" s="2" t="s">
        <v>31</v>
      </c>
      <c r="K6534" s="2" t="s">
        <v>16</v>
      </c>
      <c r="L6534" s="2">
        <v>500.5</v>
      </c>
      <c r="M6534" s="2" t="s">
        <v>17</v>
      </c>
      <c r="N6534" s="11">
        <f>L6534/E6534*100</f>
        <v>15.750881168177241</v>
      </c>
      <c r="O6534" s="12" t="str">
        <f>IF(N6534&lt;10,"Low",IF(N6534&lt;20,"Med","High"))</f>
        <v>Med</v>
      </c>
      <c r="P6534" s="12">
        <f>sales*discount</f>
        <v>571.96799999999996</v>
      </c>
      <c r="Q6534" s="12">
        <f>sales-Discount_Values</f>
        <v>2605.6320000000001</v>
      </c>
      <c r="R6534" s="12">
        <f>DATEDIF(order_date,delivery_date,"D")</f>
        <v>7</v>
      </c>
      <c r="S6534" s="12"/>
    </row>
    <row r="6535" spans="1:19" ht="14.25" customHeight="1" x14ac:dyDescent="0.35">
      <c r="A6535" s="2" t="s">
        <v>880</v>
      </c>
      <c r="B6535" s="2">
        <v>100847</v>
      </c>
      <c r="C6535" s="2" t="s">
        <v>41</v>
      </c>
      <c r="D6535" s="2" t="s">
        <v>36</v>
      </c>
      <c r="E6535" s="2">
        <v>1223.75</v>
      </c>
      <c r="F6535" s="2">
        <v>0.18</v>
      </c>
      <c r="G6535" s="2">
        <v>9</v>
      </c>
      <c r="H6535" s="3">
        <v>45131</v>
      </c>
      <c r="I6535" s="3">
        <v>45132</v>
      </c>
      <c r="J6535" s="2" t="s">
        <v>21</v>
      </c>
      <c r="K6535" s="2" t="s">
        <v>27</v>
      </c>
      <c r="L6535" s="2">
        <v>192.77</v>
      </c>
      <c r="M6535" s="2" t="s">
        <v>23</v>
      </c>
      <c r="N6535" s="11">
        <f>L6535/E6535*100</f>
        <v>15.752400408580183</v>
      </c>
      <c r="O6535" s="12" t="str">
        <f>IF(N6535&lt;10,"Low",IF(N6535&lt;20,"Med","High"))</f>
        <v>Med</v>
      </c>
      <c r="P6535" s="12">
        <f>sales*discount</f>
        <v>220.27500000000001</v>
      </c>
      <c r="Q6535" s="12">
        <f>sales-Discount_Values</f>
        <v>1003.475</v>
      </c>
      <c r="R6535" s="12">
        <f>DATEDIF(order_date,delivery_date,"D")</f>
        <v>1</v>
      </c>
      <c r="S6535" s="12"/>
    </row>
    <row r="6536" spans="1:19" ht="14.25" customHeight="1" x14ac:dyDescent="0.35">
      <c r="A6536" s="2" t="s">
        <v>13628</v>
      </c>
      <c r="B6536" s="2">
        <v>113595</v>
      </c>
      <c r="C6536" s="2" t="s">
        <v>25</v>
      </c>
      <c r="D6536" s="2" t="s">
        <v>36</v>
      </c>
      <c r="E6536" s="2">
        <v>3966.41</v>
      </c>
      <c r="F6536" s="2">
        <v>0.33</v>
      </c>
      <c r="G6536" s="2">
        <v>7</v>
      </c>
      <c r="H6536" s="3">
        <v>45600</v>
      </c>
      <c r="I6536" s="3">
        <v>45604</v>
      </c>
      <c r="J6536" s="2" t="s">
        <v>15</v>
      </c>
      <c r="K6536" s="2" t="s">
        <v>27</v>
      </c>
      <c r="L6536" s="2">
        <v>624.86</v>
      </c>
      <c r="M6536" s="2" t="s">
        <v>39</v>
      </c>
      <c r="N6536" s="11">
        <f>L6536/E6536*100</f>
        <v>15.753792472286024</v>
      </c>
      <c r="O6536" s="12" t="str">
        <f>IF(N6536&lt;10,"Low",IF(N6536&lt;20,"Med","High"))</f>
        <v>Med</v>
      </c>
      <c r="P6536" s="12">
        <f>sales*discount</f>
        <v>1308.9153000000001</v>
      </c>
      <c r="Q6536" s="12">
        <f>sales-Discount_Values</f>
        <v>2657.4946999999997</v>
      </c>
      <c r="R6536" s="12">
        <f>DATEDIF(order_date,delivery_date,"D")</f>
        <v>4</v>
      </c>
      <c r="S6536" s="12"/>
    </row>
    <row r="6537" spans="1:19" ht="14.25" customHeight="1" x14ac:dyDescent="0.35">
      <c r="A6537" s="2" t="s">
        <v>2084</v>
      </c>
      <c r="B6537" s="2">
        <v>102051</v>
      </c>
      <c r="C6537" s="2" t="s">
        <v>13</v>
      </c>
      <c r="D6537" s="2" t="s">
        <v>26</v>
      </c>
      <c r="E6537" s="2">
        <v>893.25</v>
      </c>
      <c r="F6537" s="2">
        <v>0.37</v>
      </c>
      <c r="G6537" s="2">
        <v>8</v>
      </c>
      <c r="H6537" s="3">
        <v>45435</v>
      </c>
      <c r="I6537" s="3">
        <v>45439</v>
      </c>
      <c r="J6537" s="2" t="s">
        <v>21</v>
      </c>
      <c r="K6537" s="2" t="s">
        <v>27</v>
      </c>
      <c r="L6537" s="2">
        <v>140.76</v>
      </c>
      <c r="M6537" s="2" t="s">
        <v>28</v>
      </c>
      <c r="N6537" s="11">
        <f>L6537/E6537*100</f>
        <v>15.758186397984886</v>
      </c>
      <c r="O6537" s="12" t="str">
        <f>IF(N6537&lt;10,"Low",IF(N6537&lt;20,"Med","High"))</f>
        <v>Med</v>
      </c>
      <c r="P6537" s="12">
        <f>sales*discount</f>
        <v>330.5025</v>
      </c>
      <c r="Q6537" s="12">
        <f>sales-Discount_Values</f>
        <v>562.74749999999995</v>
      </c>
      <c r="R6537" s="12">
        <f>DATEDIF(order_date,delivery_date,"D")</f>
        <v>4</v>
      </c>
      <c r="S6537" s="12"/>
    </row>
    <row r="6538" spans="1:19" ht="14.25" customHeight="1" x14ac:dyDescent="0.35">
      <c r="A6538" s="2" t="s">
        <v>7165</v>
      </c>
      <c r="B6538" s="2">
        <v>107132</v>
      </c>
      <c r="C6538" s="2" t="s">
        <v>19</v>
      </c>
      <c r="D6538" s="2" t="s">
        <v>14</v>
      </c>
      <c r="E6538" s="2">
        <v>3516.2</v>
      </c>
      <c r="F6538" s="2">
        <v>0.25</v>
      </c>
      <c r="G6538" s="2">
        <v>5</v>
      </c>
      <c r="H6538" s="3">
        <v>45459</v>
      </c>
      <c r="I6538" s="3">
        <v>45466</v>
      </c>
      <c r="J6538" s="2" t="s">
        <v>15</v>
      </c>
      <c r="K6538" s="2" t="s">
        <v>27</v>
      </c>
      <c r="L6538" s="2">
        <v>554.15</v>
      </c>
      <c r="M6538" s="2" t="s">
        <v>48</v>
      </c>
      <c r="N6538" s="11">
        <f>L6538/E6538*100</f>
        <v>15.759911267845968</v>
      </c>
      <c r="O6538" s="12" t="str">
        <f>IF(N6538&lt;10,"Low",IF(N6538&lt;20,"Med","High"))</f>
        <v>Med</v>
      </c>
      <c r="P6538" s="12">
        <f>sales*discount</f>
        <v>879.05</v>
      </c>
      <c r="Q6538" s="12">
        <f>sales-Discount_Values</f>
        <v>2637.1499999999996</v>
      </c>
      <c r="R6538" s="12">
        <f>DATEDIF(order_date,delivery_date,"D")</f>
        <v>7</v>
      </c>
      <c r="S6538" s="12"/>
    </row>
    <row r="6539" spans="1:19" ht="14.25" customHeight="1" x14ac:dyDescent="0.35">
      <c r="A6539" s="2" t="s">
        <v>14401</v>
      </c>
      <c r="B6539" s="2">
        <v>114368</v>
      </c>
      <c r="C6539" s="2" t="s">
        <v>41</v>
      </c>
      <c r="D6539" s="2" t="s">
        <v>14</v>
      </c>
      <c r="E6539" s="2">
        <v>306.43</v>
      </c>
      <c r="F6539" s="2">
        <v>0.39</v>
      </c>
      <c r="G6539" s="2">
        <v>4</v>
      </c>
      <c r="H6539" s="3">
        <v>44935</v>
      </c>
      <c r="I6539" s="3">
        <v>44942</v>
      </c>
      <c r="J6539" s="2" t="s">
        <v>31</v>
      </c>
      <c r="K6539" s="2" t="s">
        <v>22</v>
      </c>
      <c r="L6539" s="2">
        <v>48.3</v>
      </c>
      <c r="M6539" s="2" t="s">
        <v>23</v>
      </c>
      <c r="N6539" s="11">
        <f>L6539/E6539*100</f>
        <v>15.76216427895441</v>
      </c>
      <c r="O6539" s="12" t="str">
        <f>IF(N6539&lt;10,"Low",IF(N6539&lt;20,"Med","High"))</f>
        <v>Med</v>
      </c>
      <c r="P6539" s="12">
        <f>sales*discount</f>
        <v>119.5077</v>
      </c>
      <c r="Q6539" s="12">
        <f>sales-Discount_Values</f>
        <v>186.92230000000001</v>
      </c>
      <c r="R6539" s="12">
        <f>DATEDIF(order_date,delivery_date,"D")</f>
        <v>7</v>
      </c>
      <c r="S6539" s="12"/>
    </row>
    <row r="6540" spans="1:19" ht="14.25" customHeight="1" x14ac:dyDescent="0.35">
      <c r="A6540" s="2" t="s">
        <v>1690</v>
      </c>
      <c r="B6540" s="2">
        <v>101657</v>
      </c>
      <c r="C6540" s="2" t="s">
        <v>13</v>
      </c>
      <c r="D6540" s="2" t="s">
        <v>26</v>
      </c>
      <c r="E6540" s="2">
        <v>4990.9799999999996</v>
      </c>
      <c r="F6540" s="2">
        <v>0.19</v>
      </c>
      <c r="G6540" s="2">
        <v>8</v>
      </c>
      <c r="H6540" s="3">
        <v>45141</v>
      </c>
      <c r="I6540" s="3">
        <v>45146</v>
      </c>
      <c r="J6540" s="2" t="s">
        <v>21</v>
      </c>
      <c r="K6540" s="2" t="s">
        <v>27</v>
      </c>
      <c r="L6540" s="2">
        <v>786.75</v>
      </c>
      <c r="M6540" s="2" t="s">
        <v>23</v>
      </c>
      <c r="N6540" s="11">
        <f>L6540/E6540*100</f>
        <v>15.763437240782372</v>
      </c>
      <c r="O6540" s="12" t="str">
        <f>IF(N6540&lt;10,"Low",IF(N6540&lt;20,"Med","High"))</f>
        <v>Med</v>
      </c>
      <c r="P6540" s="12">
        <f>sales*discount</f>
        <v>948.28619999999989</v>
      </c>
      <c r="Q6540" s="12">
        <f>sales-Discount_Values</f>
        <v>4042.6937999999996</v>
      </c>
      <c r="R6540" s="12">
        <f>DATEDIF(order_date,delivery_date,"D")</f>
        <v>5</v>
      </c>
      <c r="S6540" s="12"/>
    </row>
    <row r="6541" spans="1:19" ht="14.25" customHeight="1" x14ac:dyDescent="0.35">
      <c r="A6541" s="2" t="s">
        <v>10695</v>
      </c>
      <c r="B6541" s="2">
        <v>110662</v>
      </c>
      <c r="C6541" s="2" t="s">
        <v>19</v>
      </c>
      <c r="D6541" s="2" t="s">
        <v>14</v>
      </c>
      <c r="E6541" s="2">
        <v>4947.04</v>
      </c>
      <c r="F6541" s="2">
        <v>0.03</v>
      </c>
      <c r="G6541" s="2">
        <v>6</v>
      </c>
      <c r="H6541" s="3">
        <v>45005</v>
      </c>
      <c r="I6541" s="3">
        <v>45010</v>
      </c>
      <c r="J6541" s="2" t="s">
        <v>21</v>
      </c>
      <c r="K6541" s="2" t="s">
        <v>16</v>
      </c>
      <c r="L6541" s="2">
        <v>779.86</v>
      </c>
      <c r="M6541" s="2" t="s">
        <v>28</v>
      </c>
      <c r="N6541" s="11">
        <f>L6541/E6541*100</f>
        <v>15.764174132410492</v>
      </c>
      <c r="O6541" s="12" t="str">
        <f>IF(N6541&lt;10,"Low",IF(N6541&lt;20,"Med","High"))</f>
        <v>Med</v>
      </c>
      <c r="P6541" s="12">
        <f>sales*discount</f>
        <v>148.41119999999998</v>
      </c>
      <c r="Q6541" s="12">
        <f>sales-Discount_Values</f>
        <v>4798.6288000000004</v>
      </c>
      <c r="R6541" s="12">
        <f>DATEDIF(order_date,delivery_date,"D")</f>
        <v>5</v>
      </c>
      <c r="S6541" s="12"/>
    </row>
    <row r="6542" spans="1:19" ht="14.25" customHeight="1" x14ac:dyDescent="0.35">
      <c r="A6542" s="2" t="s">
        <v>10223</v>
      </c>
      <c r="B6542" s="2">
        <v>110190</v>
      </c>
      <c r="C6542" s="2" t="s">
        <v>19</v>
      </c>
      <c r="D6542" s="2" t="s">
        <v>36</v>
      </c>
      <c r="E6542" s="2">
        <v>207.04</v>
      </c>
      <c r="F6542" s="2">
        <v>0.42</v>
      </c>
      <c r="G6542" s="2">
        <v>5</v>
      </c>
      <c r="H6542" s="3">
        <v>45160</v>
      </c>
      <c r="I6542" s="3">
        <v>45165</v>
      </c>
      <c r="J6542" s="2" t="s">
        <v>21</v>
      </c>
      <c r="K6542" s="2" t="s">
        <v>16</v>
      </c>
      <c r="L6542" s="2">
        <v>32.64</v>
      </c>
      <c r="M6542" s="2" t="s">
        <v>39</v>
      </c>
      <c r="N6542" s="11">
        <f>L6542/E6542*100</f>
        <v>15.765069551777437</v>
      </c>
      <c r="O6542" s="12" t="str">
        <f>IF(N6542&lt;10,"Low",IF(N6542&lt;20,"Med","High"))</f>
        <v>Med</v>
      </c>
      <c r="P6542" s="12">
        <f>sales*discount</f>
        <v>86.956799999999987</v>
      </c>
      <c r="Q6542" s="12">
        <f>sales-Discount_Values</f>
        <v>120.08320000000001</v>
      </c>
      <c r="R6542" s="12">
        <f>DATEDIF(order_date,delivery_date,"D")</f>
        <v>5</v>
      </c>
      <c r="S6542" s="12"/>
    </row>
    <row r="6543" spans="1:19" ht="14.25" customHeight="1" x14ac:dyDescent="0.35">
      <c r="A6543" s="2" t="s">
        <v>5925</v>
      </c>
      <c r="B6543" s="2">
        <v>105892</v>
      </c>
      <c r="C6543" s="2" t="s">
        <v>25</v>
      </c>
      <c r="D6543" s="2" t="s">
        <v>20</v>
      </c>
      <c r="E6543" s="2">
        <v>462.96</v>
      </c>
      <c r="F6543" s="2">
        <v>0.3</v>
      </c>
      <c r="G6543" s="2">
        <v>9</v>
      </c>
      <c r="H6543" s="3">
        <v>45245</v>
      </c>
      <c r="I6543" s="3">
        <v>45250</v>
      </c>
      <c r="J6543" s="2" t="s">
        <v>31</v>
      </c>
      <c r="K6543" s="2" t="s">
        <v>16</v>
      </c>
      <c r="L6543" s="2">
        <v>72.989999999999995</v>
      </c>
      <c r="M6543" s="2" t="s">
        <v>39</v>
      </c>
      <c r="N6543" s="11">
        <f>L6543/E6543*100</f>
        <v>15.765940902021772</v>
      </c>
      <c r="O6543" s="12" t="str">
        <f>IF(N6543&lt;10,"Low",IF(N6543&lt;20,"Med","High"))</f>
        <v>Med</v>
      </c>
      <c r="P6543" s="12">
        <f>sales*discount</f>
        <v>138.88799999999998</v>
      </c>
      <c r="Q6543" s="12">
        <f>sales-Discount_Values</f>
        <v>324.072</v>
      </c>
      <c r="R6543" s="12">
        <f>DATEDIF(order_date,delivery_date,"D")</f>
        <v>5</v>
      </c>
      <c r="S6543" s="12"/>
    </row>
    <row r="6544" spans="1:19" ht="14.25" customHeight="1" x14ac:dyDescent="0.35">
      <c r="A6544" s="2" t="s">
        <v>13622</v>
      </c>
      <c r="B6544" s="2">
        <v>113589</v>
      </c>
      <c r="C6544" s="2" t="s">
        <v>13</v>
      </c>
      <c r="D6544" s="2" t="s">
        <v>14</v>
      </c>
      <c r="E6544" s="2">
        <v>3787.04</v>
      </c>
      <c r="F6544" s="2">
        <v>0.14000000000000001</v>
      </c>
      <c r="G6544" s="2">
        <v>1</v>
      </c>
      <c r="H6544" s="3">
        <v>45581</v>
      </c>
      <c r="I6544" s="3">
        <v>45586</v>
      </c>
      <c r="J6544" s="2" t="s">
        <v>21</v>
      </c>
      <c r="K6544" s="2" t="s">
        <v>27</v>
      </c>
      <c r="L6544" s="2">
        <v>597.08000000000004</v>
      </c>
      <c r="M6544" s="2" t="s">
        <v>48</v>
      </c>
      <c r="N6544" s="11">
        <f>L6544/E6544*100</f>
        <v>15.766403312349489</v>
      </c>
      <c r="O6544" s="12" t="str">
        <f>IF(N6544&lt;10,"Low",IF(N6544&lt;20,"Med","High"))</f>
        <v>Med</v>
      </c>
      <c r="P6544" s="12">
        <f>sales*discount</f>
        <v>530.18560000000002</v>
      </c>
      <c r="Q6544" s="12">
        <f>sales-Discount_Values</f>
        <v>3256.8544000000002</v>
      </c>
      <c r="R6544" s="12">
        <f>DATEDIF(order_date,delivery_date,"D")</f>
        <v>5</v>
      </c>
      <c r="S6544" s="12"/>
    </row>
    <row r="6545" spans="1:19" ht="14.25" customHeight="1" x14ac:dyDescent="0.35">
      <c r="A6545" s="2" t="s">
        <v>10545</v>
      </c>
      <c r="B6545" s="2">
        <v>110512</v>
      </c>
      <c r="C6545" s="2" t="s">
        <v>25</v>
      </c>
      <c r="D6545" s="2" t="s">
        <v>33</v>
      </c>
      <c r="E6545" s="2">
        <v>4893.1000000000004</v>
      </c>
      <c r="F6545" s="2">
        <v>0.09</v>
      </c>
      <c r="G6545" s="2">
        <v>8</v>
      </c>
      <c r="H6545" s="3">
        <v>45254</v>
      </c>
      <c r="I6545" s="3">
        <v>45260</v>
      </c>
      <c r="J6545" s="2" t="s">
        <v>21</v>
      </c>
      <c r="K6545" s="2" t="s">
        <v>16</v>
      </c>
      <c r="L6545" s="2">
        <v>771.49</v>
      </c>
      <c r="M6545" s="2" t="s">
        <v>17</v>
      </c>
      <c r="N6545" s="11">
        <f>L6545/E6545*100</f>
        <v>15.7668962416464</v>
      </c>
      <c r="O6545" s="12" t="str">
        <f>IF(N6545&lt;10,"Low",IF(N6545&lt;20,"Med","High"))</f>
        <v>Med</v>
      </c>
      <c r="P6545" s="12">
        <f>sales*discount</f>
        <v>440.37900000000002</v>
      </c>
      <c r="Q6545" s="12">
        <f>sales-Discount_Values</f>
        <v>4452.7210000000005</v>
      </c>
      <c r="R6545" s="12">
        <f>DATEDIF(order_date,delivery_date,"D")</f>
        <v>6</v>
      </c>
      <c r="S6545" s="12"/>
    </row>
    <row r="6546" spans="1:19" ht="14.25" customHeight="1" x14ac:dyDescent="0.35">
      <c r="A6546" s="2" t="s">
        <v>904</v>
      </c>
      <c r="B6546" s="2">
        <v>100871</v>
      </c>
      <c r="C6546" s="2" t="s">
        <v>19</v>
      </c>
      <c r="D6546" s="2" t="s">
        <v>26</v>
      </c>
      <c r="E6546" s="2">
        <v>3966.22</v>
      </c>
      <c r="F6546" s="2">
        <v>0.28000000000000003</v>
      </c>
      <c r="G6546" s="2">
        <v>5</v>
      </c>
      <c r="H6546" s="3">
        <v>45234</v>
      </c>
      <c r="I6546" s="3">
        <v>45238</v>
      </c>
      <c r="J6546" s="2" t="s">
        <v>31</v>
      </c>
      <c r="K6546" s="2" t="s">
        <v>27</v>
      </c>
      <c r="L6546" s="2">
        <v>625.4</v>
      </c>
      <c r="M6546" s="2" t="s">
        <v>39</v>
      </c>
      <c r="N6546" s="11">
        <f>L6546/E6546*100</f>
        <v>15.768162129180933</v>
      </c>
      <c r="O6546" s="12" t="str">
        <f>IF(N6546&lt;10,"Low",IF(N6546&lt;20,"Med","High"))</f>
        <v>Med</v>
      </c>
      <c r="P6546" s="12">
        <f>sales*discount</f>
        <v>1110.5416</v>
      </c>
      <c r="Q6546" s="12">
        <f>sales-Discount_Values</f>
        <v>2855.6783999999998</v>
      </c>
      <c r="R6546" s="12">
        <f>DATEDIF(order_date,delivery_date,"D")</f>
        <v>4</v>
      </c>
      <c r="S6546" s="12"/>
    </row>
    <row r="6547" spans="1:19" ht="14.25" customHeight="1" x14ac:dyDescent="0.35">
      <c r="A6547" s="2" t="s">
        <v>12285</v>
      </c>
      <c r="B6547" s="2">
        <v>112252</v>
      </c>
      <c r="C6547" s="2" t="s">
        <v>19</v>
      </c>
      <c r="D6547" s="2" t="s">
        <v>26</v>
      </c>
      <c r="E6547" s="2">
        <v>4828.3100000000004</v>
      </c>
      <c r="F6547" s="2">
        <v>0.22</v>
      </c>
      <c r="G6547" s="2">
        <v>6</v>
      </c>
      <c r="H6547" s="3">
        <v>45652</v>
      </c>
      <c r="I6547" s="3">
        <v>45659</v>
      </c>
      <c r="J6547" s="2" t="s">
        <v>21</v>
      </c>
      <c r="K6547" s="2" t="s">
        <v>27</v>
      </c>
      <c r="L6547" s="2">
        <v>761.38</v>
      </c>
      <c r="M6547" s="2" t="s">
        <v>48</v>
      </c>
      <c r="N6547" s="11">
        <f>L6547/E6547*100</f>
        <v>15.769078621712357</v>
      </c>
      <c r="O6547" s="12" t="str">
        <f>IF(N6547&lt;10,"Low",IF(N6547&lt;20,"Med","High"))</f>
        <v>Med</v>
      </c>
      <c r="P6547" s="12">
        <f>sales*discount</f>
        <v>1062.2282</v>
      </c>
      <c r="Q6547" s="12">
        <f>sales-Discount_Values</f>
        <v>3766.0818000000004</v>
      </c>
      <c r="R6547" s="12">
        <f>DATEDIF(order_date,delivery_date,"D")</f>
        <v>7</v>
      </c>
      <c r="S6547" s="12"/>
    </row>
    <row r="6548" spans="1:19" ht="14.25" customHeight="1" x14ac:dyDescent="0.35">
      <c r="A6548" s="2" t="s">
        <v>8118</v>
      </c>
      <c r="B6548" s="2">
        <v>108085</v>
      </c>
      <c r="C6548" s="2" t="s">
        <v>19</v>
      </c>
      <c r="D6548" s="2" t="s">
        <v>14</v>
      </c>
      <c r="E6548" s="2">
        <v>4217.4399999999996</v>
      </c>
      <c r="F6548" s="2">
        <v>0.31</v>
      </c>
      <c r="G6548" s="2">
        <v>7</v>
      </c>
      <c r="H6548" s="3">
        <v>45357</v>
      </c>
      <c r="I6548" s="3">
        <v>45362</v>
      </c>
      <c r="J6548" s="2" t="s">
        <v>21</v>
      </c>
      <c r="K6548" s="2" t="s">
        <v>16</v>
      </c>
      <c r="L6548" s="2">
        <v>665.13</v>
      </c>
      <c r="M6548" s="2" t="s">
        <v>34</v>
      </c>
      <c r="N6548" s="11">
        <f>L6548/E6548*100</f>
        <v>15.770941613870026</v>
      </c>
      <c r="O6548" s="12" t="str">
        <f>IF(N6548&lt;10,"Low",IF(N6548&lt;20,"Med","High"))</f>
        <v>Med</v>
      </c>
      <c r="P6548" s="12">
        <f>sales*discount</f>
        <v>1307.4063999999998</v>
      </c>
      <c r="Q6548" s="12">
        <f>sales-Discount_Values</f>
        <v>2910.0335999999998</v>
      </c>
      <c r="R6548" s="12">
        <f>DATEDIF(order_date,delivery_date,"D")</f>
        <v>5</v>
      </c>
      <c r="S6548" s="12"/>
    </row>
    <row r="6549" spans="1:19" ht="14.25" customHeight="1" x14ac:dyDescent="0.35">
      <c r="A6549" s="2" t="s">
        <v>9400</v>
      </c>
      <c r="B6549" s="2">
        <v>109367</v>
      </c>
      <c r="C6549" s="2" t="s">
        <v>41</v>
      </c>
      <c r="D6549" s="2" t="s">
        <v>26</v>
      </c>
      <c r="E6549" s="2">
        <v>4559.7299999999996</v>
      </c>
      <c r="F6549" s="2">
        <v>0.44</v>
      </c>
      <c r="G6549" s="2">
        <v>4</v>
      </c>
      <c r="H6549" s="3">
        <v>45625</v>
      </c>
      <c r="I6549" s="3">
        <v>45632</v>
      </c>
      <c r="J6549" s="2" t="s">
        <v>21</v>
      </c>
      <c r="K6549" s="2" t="s">
        <v>22</v>
      </c>
      <c r="L6549" s="2">
        <v>719.15</v>
      </c>
      <c r="M6549" s="2" t="s">
        <v>39</v>
      </c>
      <c r="N6549" s="11">
        <f>L6549/E6549*100</f>
        <v>15.771767187969466</v>
      </c>
      <c r="O6549" s="12" t="str">
        <f>IF(N6549&lt;10,"Low",IF(N6549&lt;20,"Med","High"))</f>
        <v>Med</v>
      </c>
      <c r="P6549" s="12">
        <f>sales*discount</f>
        <v>2006.2811999999999</v>
      </c>
      <c r="Q6549" s="12">
        <f>sales-Discount_Values</f>
        <v>2553.4487999999997</v>
      </c>
      <c r="R6549" s="12">
        <f>DATEDIF(order_date,delivery_date,"D")</f>
        <v>7</v>
      </c>
      <c r="S6549" s="12"/>
    </row>
    <row r="6550" spans="1:19" ht="14.25" customHeight="1" x14ac:dyDescent="0.35">
      <c r="A6550" s="2" t="s">
        <v>10026</v>
      </c>
      <c r="B6550" s="2">
        <v>109993</v>
      </c>
      <c r="C6550" s="2" t="s">
        <v>41</v>
      </c>
      <c r="D6550" s="2" t="s">
        <v>20</v>
      </c>
      <c r="E6550" s="2">
        <v>4106.72</v>
      </c>
      <c r="F6550" s="2">
        <v>0.37</v>
      </c>
      <c r="G6550" s="2">
        <v>8</v>
      </c>
      <c r="H6550" s="3">
        <v>45430</v>
      </c>
      <c r="I6550" s="3">
        <v>45432</v>
      </c>
      <c r="J6550" s="2" t="s">
        <v>15</v>
      </c>
      <c r="K6550" s="2" t="s">
        <v>27</v>
      </c>
      <c r="L6550" s="2">
        <v>647.79</v>
      </c>
      <c r="M6550" s="2" t="s">
        <v>17</v>
      </c>
      <c r="N6550" s="11">
        <f>L6550/E6550*100</f>
        <v>15.773902286983285</v>
      </c>
      <c r="O6550" s="12" t="str">
        <f>IF(N6550&lt;10,"Low",IF(N6550&lt;20,"Med","High"))</f>
        <v>Med</v>
      </c>
      <c r="P6550" s="12">
        <f>sales*discount</f>
        <v>1519.4864</v>
      </c>
      <c r="Q6550" s="12">
        <f>sales-Discount_Values</f>
        <v>2587.2336000000005</v>
      </c>
      <c r="R6550" s="12">
        <f>DATEDIF(order_date,delivery_date,"D")</f>
        <v>2</v>
      </c>
      <c r="S6550" s="12"/>
    </row>
    <row r="6551" spans="1:19" ht="14.25" customHeight="1" x14ac:dyDescent="0.35">
      <c r="A6551" s="2" t="s">
        <v>10417</v>
      </c>
      <c r="B6551" s="2">
        <v>110384</v>
      </c>
      <c r="C6551" s="2" t="s">
        <v>19</v>
      </c>
      <c r="D6551" s="2" t="s">
        <v>20</v>
      </c>
      <c r="E6551" s="2">
        <v>4766.57</v>
      </c>
      <c r="F6551" s="2">
        <v>0.02</v>
      </c>
      <c r="G6551" s="2">
        <v>9</v>
      </c>
      <c r="H6551" s="3">
        <v>45632</v>
      </c>
      <c r="I6551" s="3">
        <v>45635</v>
      </c>
      <c r="J6551" s="2" t="s">
        <v>15</v>
      </c>
      <c r="K6551" s="2" t="s">
        <v>16</v>
      </c>
      <c r="L6551" s="2">
        <v>751.89</v>
      </c>
      <c r="M6551" s="2" t="s">
        <v>23</v>
      </c>
      <c r="N6551" s="11">
        <f>L6551/E6551*100</f>
        <v>15.774235981009404</v>
      </c>
      <c r="O6551" s="12" t="str">
        <f>IF(N6551&lt;10,"Low",IF(N6551&lt;20,"Med","High"))</f>
        <v>Med</v>
      </c>
      <c r="P6551" s="12">
        <f>sales*discount</f>
        <v>95.331400000000002</v>
      </c>
      <c r="Q6551" s="12">
        <f>sales-Discount_Values</f>
        <v>4671.2385999999997</v>
      </c>
      <c r="R6551" s="12">
        <f>DATEDIF(order_date,delivery_date,"D")</f>
        <v>3</v>
      </c>
      <c r="S6551" s="12"/>
    </row>
    <row r="6552" spans="1:19" ht="14.25" customHeight="1" x14ac:dyDescent="0.35">
      <c r="A6552" s="2" t="s">
        <v>10233</v>
      </c>
      <c r="B6552" s="2">
        <v>110200</v>
      </c>
      <c r="C6552" s="2" t="s">
        <v>13</v>
      </c>
      <c r="D6552" s="2" t="s">
        <v>14</v>
      </c>
      <c r="E6552" s="2">
        <v>1301.49</v>
      </c>
      <c r="F6552" s="2">
        <v>0.01</v>
      </c>
      <c r="G6552" s="2">
        <v>2</v>
      </c>
      <c r="H6552" s="3">
        <v>45134</v>
      </c>
      <c r="I6552" s="3">
        <v>45140</v>
      </c>
      <c r="J6552" s="2" t="s">
        <v>31</v>
      </c>
      <c r="K6552" s="2" t="s">
        <v>16</v>
      </c>
      <c r="L6552" s="2">
        <v>205.31</v>
      </c>
      <c r="M6552" s="2" t="s">
        <v>39</v>
      </c>
      <c r="N6552" s="11">
        <f>L6552/E6552*100</f>
        <v>15.774996350336924</v>
      </c>
      <c r="O6552" s="12" t="str">
        <f>IF(N6552&lt;10,"Low",IF(N6552&lt;20,"Med","High"))</f>
        <v>Med</v>
      </c>
      <c r="P6552" s="12">
        <f>sales*discount</f>
        <v>13.014900000000001</v>
      </c>
      <c r="Q6552" s="12">
        <f>sales-Discount_Values</f>
        <v>1288.4751000000001</v>
      </c>
      <c r="R6552" s="12">
        <f>DATEDIF(order_date,delivery_date,"D")</f>
        <v>6</v>
      </c>
      <c r="S6552" s="12"/>
    </row>
    <row r="6553" spans="1:19" ht="14.25" customHeight="1" x14ac:dyDescent="0.35">
      <c r="A6553" s="2" t="s">
        <v>10425</v>
      </c>
      <c r="B6553" s="2">
        <v>110392</v>
      </c>
      <c r="C6553" s="2" t="s">
        <v>41</v>
      </c>
      <c r="D6553" s="2" t="s">
        <v>14</v>
      </c>
      <c r="E6553" s="2">
        <v>3533.2</v>
      </c>
      <c r="F6553" s="2">
        <v>0.1</v>
      </c>
      <c r="G6553" s="2">
        <v>6</v>
      </c>
      <c r="H6553" s="3">
        <v>45269</v>
      </c>
      <c r="I6553" s="3">
        <v>45276</v>
      </c>
      <c r="J6553" s="2" t="s">
        <v>21</v>
      </c>
      <c r="K6553" s="2" t="s">
        <v>22</v>
      </c>
      <c r="L6553" s="2">
        <v>557.41</v>
      </c>
      <c r="M6553" s="2" t="s">
        <v>23</v>
      </c>
      <c r="N6553" s="11">
        <f>L6553/E6553*100</f>
        <v>15.776350050945318</v>
      </c>
      <c r="O6553" s="12" t="str">
        <f>IF(N6553&lt;10,"Low",IF(N6553&lt;20,"Med","High"))</f>
        <v>Med</v>
      </c>
      <c r="P6553" s="12">
        <f>sales*discount</f>
        <v>353.32</v>
      </c>
      <c r="Q6553" s="12">
        <f>sales-Discount_Values</f>
        <v>3179.8799999999997</v>
      </c>
      <c r="R6553" s="12">
        <f>DATEDIF(order_date,delivery_date,"D")</f>
        <v>7</v>
      </c>
      <c r="S6553" s="12"/>
    </row>
    <row r="6554" spans="1:19" ht="14.25" customHeight="1" x14ac:dyDescent="0.35">
      <c r="A6554" s="2" t="s">
        <v>7877</v>
      </c>
      <c r="B6554" s="2">
        <v>107844</v>
      </c>
      <c r="C6554" s="2" t="s">
        <v>19</v>
      </c>
      <c r="D6554" s="2" t="s">
        <v>20</v>
      </c>
      <c r="E6554" s="2">
        <v>4949.57</v>
      </c>
      <c r="F6554" s="2">
        <v>0.45</v>
      </c>
      <c r="G6554" s="2">
        <v>6</v>
      </c>
      <c r="H6554" s="3">
        <v>45039</v>
      </c>
      <c r="I6554" s="3">
        <v>45043</v>
      </c>
      <c r="J6554" s="2" t="s">
        <v>15</v>
      </c>
      <c r="K6554" s="2" t="s">
        <v>16</v>
      </c>
      <c r="L6554" s="2">
        <v>780.87</v>
      </c>
      <c r="M6554" s="2" t="s">
        <v>17</v>
      </c>
      <c r="N6554" s="11">
        <f>L6554/E6554*100</f>
        <v>15.776522000901089</v>
      </c>
      <c r="O6554" s="12" t="str">
        <f>IF(N6554&lt;10,"Low",IF(N6554&lt;20,"Med","High"))</f>
        <v>Med</v>
      </c>
      <c r="P6554" s="12">
        <f>sales*discount</f>
        <v>2227.3065000000001</v>
      </c>
      <c r="Q6554" s="12">
        <f>sales-Discount_Values</f>
        <v>2722.2634999999996</v>
      </c>
      <c r="R6554" s="12">
        <f>DATEDIF(order_date,delivery_date,"D")</f>
        <v>4</v>
      </c>
      <c r="S6554" s="12"/>
    </row>
    <row r="6555" spans="1:19" ht="14.25" customHeight="1" x14ac:dyDescent="0.35">
      <c r="A6555" s="2" t="s">
        <v>294</v>
      </c>
      <c r="B6555" s="2">
        <v>100261</v>
      </c>
      <c r="C6555" s="2" t="s">
        <v>41</v>
      </c>
      <c r="D6555" s="2" t="s">
        <v>26</v>
      </c>
      <c r="E6555" s="2">
        <v>3371.52</v>
      </c>
      <c r="F6555" s="2">
        <v>0.37</v>
      </c>
      <c r="G6555" s="2">
        <v>1</v>
      </c>
      <c r="H6555" s="3">
        <v>45577</v>
      </c>
      <c r="I6555" s="3">
        <v>45583</v>
      </c>
      <c r="J6555" s="2" t="s">
        <v>15</v>
      </c>
      <c r="K6555" s="2" t="s">
        <v>22</v>
      </c>
      <c r="L6555" s="2">
        <v>531.95000000000005</v>
      </c>
      <c r="M6555" s="2" t="s">
        <v>39</v>
      </c>
      <c r="N6555" s="11">
        <f>L6555/E6555*100</f>
        <v>15.777750094912681</v>
      </c>
      <c r="O6555" s="12" t="str">
        <f>IF(N6555&lt;10,"Low",IF(N6555&lt;20,"Med","High"))</f>
        <v>Med</v>
      </c>
      <c r="P6555" s="12">
        <f>sales*discount</f>
        <v>1247.4623999999999</v>
      </c>
      <c r="Q6555" s="12">
        <f>sales-Discount_Values</f>
        <v>2124.0576000000001</v>
      </c>
      <c r="R6555" s="12">
        <f>DATEDIF(order_date,delivery_date,"D")</f>
        <v>6</v>
      </c>
      <c r="S6555" s="12"/>
    </row>
    <row r="6556" spans="1:19" ht="14.25" customHeight="1" x14ac:dyDescent="0.35">
      <c r="A6556" s="2" t="s">
        <v>3812</v>
      </c>
      <c r="B6556" s="2">
        <v>103779</v>
      </c>
      <c r="C6556" s="2" t="s">
        <v>19</v>
      </c>
      <c r="D6556" s="2" t="s">
        <v>20</v>
      </c>
      <c r="E6556" s="2">
        <v>1763.36</v>
      </c>
      <c r="F6556" s="2">
        <v>0.15</v>
      </c>
      <c r="G6556" s="2">
        <v>7</v>
      </c>
      <c r="H6556" s="3">
        <v>45077</v>
      </c>
      <c r="I6556" s="3">
        <v>45079</v>
      </c>
      <c r="J6556" s="2" t="s">
        <v>15</v>
      </c>
      <c r="K6556" s="2" t="s">
        <v>16</v>
      </c>
      <c r="L6556" s="2">
        <v>278.24</v>
      </c>
      <c r="M6556" s="2" t="s">
        <v>23</v>
      </c>
      <c r="N6556" s="11">
        <f>L6556/E6556*100</f>
        <v>15.778967425823428</v>
      </c>
      <c r="O6556" s="12" t="str">
        <f>IF(N6556&lt;10,"Low",IF(N6556&lt;20,"Med","High"))</f>
        <v>Med</v>
      </c>
      <c r="P6556" s="12">
        <f>sales*discount</f>
        <v>264.50399999999996</v>
      </c>
      <c r="Q6556" s="12">
        <f>sales-Discount_Values</f>
        <v>1498.856</v>
      </c>
      <c r="R6556" s="12">
        <f>DATEDIF(order_date,delivery_date,"D")</f>
        <v>2</v>
      </c>
      <c r="S6556" s="12"/>
    </row>
    <row r="6557" spans="1:19" ht="14.25" customHeight="1" x14ac:dyDescent="0.35">
      <c r="A6557" s="2" t="s">
        <v>7703</v>
      </c>
      <c r="B6557" s="2">
        <v>107670</v>
      </c>
      <c r="C6557" s="2" t="s">
        <v>25</v>
      </c>
      <c r="D6557" s="2" t="s">
        <v>14</v>
      </c>
      <c r="E6557" s="2">
        <v>1325.22</v>
      </c>
      <c r="F6557" s="2">
        <v>0.28000000000000003</v>
      </c>
      <c r="G6557" s="2">
        <v>9</v>
      </c>
      <c r="H6557" s="3">
        <v>45488</v>
      </c>
      <c r="I6557" s="3">
        <v>45492</v>
      </c>
      <c r="J6557" s="2" t="s">
        <v>15</v>
      </c>
      <c r="K6557" s="2" t="s">
        <v>16</v>
      </c>
      <c r="L6557" s="2">
        <v>209.11</v>
      </c>
      <c r="M6557" s="2" t="s">
        <v>39</v>
      </c>
      <c r="N6557" s="11">
        <f>L6557/E6557*100</f>
        <v>15.779266838713573</v>
      </c>
      <c r="O6557" s="12" t="str">
        <f>IF(N6557&lt;10,"Low",IF(N6557&lt;20,"Med","High"))</f>
        <v>Med</v>
      </c>
      <c r="P6557" s="12">
        <f>sales*discount</f>
        <v>371.06160000000006</v>
      </c>
      <c r="Q6557" s="12">
        <f>sales-Discount_Values</f>
        <v>954.15840000000003</v>
      </c>
      <c r="R6557" s="12">
        <f>DATEDIF(order_date,delivery_date,"D")</f>
        <v>4</v>
      </c>
      <c r="S6557" s="12"/>
    </row>
    <row r="6558" spans="1:19" ht="14.25" customHeight="1" x14ac:dyDescent="0.35">
      <c r="A6558" s="2" t="s">
        <v>4049</v>
      </c>
      <c r="B6558" s="2">
        <v>104016</v>
      </c>
      <c r="C6558" s="2" t="s">
        <v>19</v>
      </c>
      <c r="D6558" s="2" t="s">
        <v>36</v>
      </c>
      <c r="E6558" s="2">
        <v>2201.3000000000002</v>
      </c>
      <c r="F6558" s="2">
        <v>0.47</v>
      </c>
      <c r="G6558" s="2">
        <v>3</v>
      </c>
      <c r="H6558" s="3">
        <v>45494</v>
      </c>
      <c r="I6558" s="3">
        <v>45499</v>
      </c>
      <c r="J6558" s="2" t="s">
        <v>15</v>
      </c>
      <c r="K6558" s="2" t="s">
        <v>22</v>
      </c>
      <c r="L6558" s="2">
        <v>347.45</v>
      </c>
      <c r="M6558" s="2" t="s">
        <v>23</v>
      </c>
      <c r="N6558" s="11">
        <f>L6558/E6558*100</f>
        <v>15.783854994775812</v>
      </c>
      <c r="O6558" s="12" t="str">
        <f>IF(N6558&lt;10,"Low",IF(N6558&lt;20,"Med","High"))</f>
        <v>Med</v>
      </c>
      <c r="P6558" s="12">
        <f>sales*discount</f>
        <v>1034.6110000000001</v>
      </c>
      <c r="Q6558" s="12">
        <f>sales-Discount_Values</f>
        <v>1166.6890000000001</v>
      </c>
      <c r="R6558" s="12">
        <f>DATEDIF(order_date,delivery_date,"D")</f>
        <v>5</v>
      </c>
      <c r="S6558" s="12"/>
    </row>
    <row r="6559" spans="1:19" ht="14.25" customHeight="1" x14ac:dyDescent="0.35">
      <c r="A6559" s="2" t="s">
        <v>14120</v>
      </c>
      <c r="B6559" s="2">
        <v>114087</v>
      </c>
      <c r="C6559" s="2" t="s">
        <v>41</v>
      </c>
      <c r="D6559" s="2" t="s">
        <v>20</v>
      </c>
      <c r="E6559" s="2">
        <v>3902.4</v>
      </c>
      <c r="F6559" s="2">
        <v>0.05</v>
      </c>
      <c r="G6559" s="2">
        <v>4</v>
      </c>
      <c r="H6559" s="3">
        <v>45170</v>
      </c>
      <c r="I6559" s="3">
        <v>45175</v>
      </c>
      <c r="J6559" s="2" t="s">
        <v>31</v>
      </c>
      <c r="K6559" s="2" t="s">
        <v>22</v>
      </c>
      <c r="L6559" s="2">
        <v>615.95000000000005</v>
      </c>
      <c r="M6559" s="2" t="s">
        <v>34</v>
      </c>
      <c r="N6559" s="11">
        <f>L6559/E6559*100</f>
        <v>15.783876588765889</v>
      </c>
      <c r="O6559" s="12" t="str">
        <f>IF(N6559&lt;10,"Low",IF(N6559&lt;20,"Med","High"))</f>
        <v>Med</v>
      </c>
      <c r="P6559" s="12">
        <f>sales*discount</f>
        <v>195.12</v>
      </c>
      <c r="Q6559" s="12">
        <f>sales-Discount_Values</f>
        <v>3707.28</v>
      </c>
      <c r="R6559" s="12">
        <f>DATEDIF(order_date,delivery_date,"D")</f>
        <v>5</v>
      </c>
      <c r="S6559" s="12"/>
    </row>
    <row r="6560" spans="1:19" ht="14.25" customHeight="1" x14ac:dyDescent="0.35">
      <c r="A6560" s="2" t="s">
        <v>1920</v>
      </c>
      <c r="B6560" s="2">
        <v>101887</v>
      </c>
      <c r="C6560" s="2" t="s">
        <v>19</v>
      </c>
      <c r="D6560" s="2" t="s">
        <v>20</v>
      </c>
      <c r="E6560" s="2">
        <v>4784.62</v>
      </c>
      <c r="F6560" s="2">
        <v>0.14000000000000001</v>
      </c>
      <c r="G6560" s="2">
        <v>1</v>
      </c>
      <c r="H6560" s="3">
        <v>45501</v>
      </c>
      <c r="I6560" s="3">
        <v>45502</v>
      </c>
      <c r="J6560" s="2" t="s">
        <v>21</v>
      </c>
      <c r="K6560" s="2" t="s">
        <v>27</v>
      </c>
      <c r="L6560" s="2">
        <v>755.25</v>
      </c>
      <c r="M6560" s="2" t="s">
        <v>39</v>
      </c>
      <c r="N6560" s="11">
        <f>L6560/E6560*100</f>
        <v>15.784952619016767</v>
      </c>
      <c r="O6560" s="12" t="str">
        <f>IF(N6560&lt;10,"Low",IF(N6560&lt;20,"Med","High"))</f>
        <v>Med</v>
      </c>
      <c r="P6560" s="12">
        <f>sales*discount</f>
        <v>669.84680000000003</v>
      </c>
      <c r="Q6560" s="12">
        <f>sales-Discount_Values</f>
        <v>4114.7731999999996</v>
      </c>
      <c r="R6560" s="12">
        <f>DATEDIF(order_date,delivery_date,"D")</f>
        <v>1</v>
      </c>
      <c r="S6560" s="12"/>
    </row>
    <row r="6561" spans="1:19" ht="14.25" customHeight="1" x14ac:dyDescent="0.35">
      <c r="A6561" s="2" t="s">
        <v>13630</v>
      </c>
      <c r="B6561" s="2">
        <v>113597</v>
      </c>
      <c r="C6561" s="2" t="s">
        <v>25</v>
      </c>
      <c r="D6561" s="2" t="s">
        <v>36</v>
      </c>
      <c r="E6561" s="2">
        <v>1412.06</v>
      </c>
      <c r="F6561" s="2">
        <v>0.45</v>
      </c>
      <c r="G6561" s="2">
        <v>1</v>
      </c>
      <c r="H6561" s="3">
        <v>45385</v>
      </c>
      <c r="I6561" s="3">
        <v>45391</v>
      </c>
      <c r="J6561" s="2" t="s">
        <v>15</v>
      </c>
      <c r="K6561" s="2" t="s">
        <v>22</v>
      </c>
      <c r="L6561" s="2">
        <v>222.92</v>
      </c>
      <c r="M6561" s="2" t="s">
        <v>28</v>
      </c>
      <c r="N6561" s="11">
        <f>L6561/E6561*100</f>
        <v>15.786864580825178</v>
      </c>
      <c r="O6561" s="12" t="str">
        <f>IF(N6561&lt;10,"Low",IF(N6561&lt;20,"Med","High"))</f>
        <v>Med</v>
      </c>
      <c r="P6561" s="12">
        <f>sales*discount</f>
        <v>635.42700000000002</v>
      </c>
      <c r="Q6561" s="12">
        <f>sales-Discount_Values</f>
        <v>776.63299999999992</v>
      </c>
      <c r="R6561" s="12">
        <f>DATEDIF(order_date,delivery_date,"D")</f>
        <v>6</v>
      </c>
      <c r="S6561" s="12"/>
    </row>
    <row r="6562" spans="1:19" ht="14.25" customHeight="1" x14ac:dyDescent="0.35">
      <c r="A6562" s="2" t="s">
        <v>10569</v>
      </c>
      <c r="B6562" s="2">
        <v>110536</v>
      </c>
      <c r="C6562" s="2" t="s">
        <v>25</v>
      </c>
      <c r="D6562" s="2" t="s">
        <v>20</v>
      </c>
      <c r="E6562" s="2">
        <v>842.81</v>
      </c>
      <c r="F6562" s="2">
        <v>0.13</v>
      </c>
      <c r="G6562" s="2">
        <v>4</v>
      </c>
      <c r="H6562" s="3">
        <v>45447</v>
      </c>
      <c r="I6562" s="3">
        <v>45452</v>
      </c>
      <c r="J6562" s="2" t="s">
        <v>15</v>
      </c>
      <c r="K6562" s="2" t="s">
        <v>22</v>
      </c>
      <c r="L6562" s="2">
        <v>133.06</v>
      </c>
      <c r="M6562" s="2" t="s">
        <v>23</v>
      </c>
      <c r="N6562" s="11">
        <f>L6562/E6562*100</f>
        <v>15.787662699778124</v>
      </c>
      <c r="O6562" s="12" t="str">
        <f>IF(N6562&lt;10,"Low",IF(N6562&lt;20,"Med","High"))</f>
        <v>Med</v>
      </c>
      <c r="P6562" s="12">
        <f>sales*discount</f>
        <v>109.56529999999999</v>
      </c>
      <c r="Q6562" s="12">
        <f>sales-Discount_Values</f>
        <v>733.24469999999997</v>
      </c>
      <c r="R6562" s="12">
        <f>DATEDIF(order_date,delivery_date,"D")</f>
        <v>5</v>
      </c>
      <c r="S6562" s="12"/>
    </row>
    <row r="6563" spans="1:19" ht="14.25" customHeight="1" x14ac:dyDescent="0.35">
      <c r="A6563" s="2" t="s">
        <v>2242</v>
      </c>
      <c r="B6563" s="2">
        <v>102209</v>
      </c>
      <c r="C6563" s="2" t="s">
        <v>25</v>
      </c>
      <c r="D6563" s="2" t="s">
        <v>20</v>
      </c>
      <c r="E6563" s="2">
        <v>2813</v>
      </c>
      <c r="F6563" s="2">
        <v>0.45</v>
      </c>
      <c r="G6563" s="2">
        <v>5</v>
      </c>
      <c r="H6563" s="3">
        <v>45626</v>
      </c>
      <c r="I6563" s="3">
        <v>45629</v>
      </c>
      <c r="J6563" s="2" t="s">
        <v>31</v>
      </c>
      <c r="K6563" s="2" t="s">
        <v>16</v>
      </c>
      <c r="L6563" s="2">
        <v>444.17</v>
      </c>
      <c r="M6563" s="2" t="s">
        <v>17</v>
      </c>
      <c r="N6563" s="11">
        <f>L6563/E6563*100</f>
        <v>15.789904017063632</v>
      </c>
      <c r="O6563" s="12" t="str">
        <f>IF(N6563&lt;10,"Low",IF(N6563&lt;20,"Med","High"))</f>
        <v>Med</v>
      </c>
      <c r="P6563" s="12">
        <f>sales*discount</f>
        <v>1265.8500000000001</v>
      </c>
      <c r="Q6563" s="12">
        <f>sales-Discount_Values</f>
        <v>1547.1499999999999</v>
      </c>
      <c r="R6563" s="12">
        <f>DATEDIF(order_date,delivery_date,"D")</f>
        <v>3</v>
      </c>
      <c r="S6563" s="12"/>
    </row>
    <row r="6564" spans="1:19" ht="14.25" customHeight="1" x14ac:dyDescent="0.35">
      <c r="A6564" s="2" t="s">
        <v>1166</v>
      </c>
      <c r="B6564" s="2">
        <v>101133</v>
      </c>
      <c r="C6564" s="2" t="s">
        <v>13</v>
      </c>
      <c r="D6564" s="2" t="s">
        <v>14</v>
      </c>
      <c r="E6564" s="2">
        <v>2509.14</v>
      </c>
      <c r="F6564" s="2">
        <v>0.06</v>
      </c>
      <c r="G6564" s="2">
        <v>4</v>
      </c>
      <c r="H6564" s="3">
        <v>45077</v>
      </c>
      <c r="I6564" s="3">
        <v>45084</v>
      </c>
      <c r="J6564" s="2" t="s">
        <v>31</v>
      </c>
      <c r="K6564" s="2" t="s">
        <v>27</v>
      </c>
      <c r="L6564" s="2">
        <v>396.21</v>
      </c>
      <c r="M6564" s="2" t="s">
        <v>48</v>
      </c>
      <c r="N6564" s="11">
        <f>L6564/E6564*100</f>
        <v>15.790669312991703</v>
      </c>
      <c r="O6564" s="12" t="str">
        <f>IF(N6564&lt;10,"Low",IF(N6564&lt;20,"Med","High"))</f>
        <v>Med</v>
      </c>
      <c r="P6564" s="12">
        <f>sales*discount</f>
        <v>150.54839999999999</v>
      </c>
      <c r="Q6564" s="12">
        <f>sales-Discount_Values</f>
        <v>2358.5915999999997</v>
      </c>
      <c r="R6564" s="12">
        <f>DATEDIF(order_date,delivery_date,"D")</f>
        <v>7</v>
      </c>
      <c r="S6564" s="12"/>
    </row>
    <row r="6565" spans="1:19" ht="14.25" customHeight="1" x14ac:dyDescent="0.35">
      <c r="A6565" s="2" t="s">
        <v>2955</v>
      </c>
      <c r="B6565" s="2">
        <v>102922</v>
      </c>
      <c r="C6565" s="2" t="s">
        <v>25</v>
      </c>
      <c r="D6565" s="2" t="s">
        <v>20</v>
      </c>
      <c r="E6565" s="2">
        <v>1319.66</v>
      </c>
      <c r="F6565" s="2">
        <v>0.14000000000000001</v>
      </c>
      <c r="G6565" s="2">
        <v>6</v>
      </c>
      <c r="H6565" s="3">
        <v>45454</v>
      </c>
      <c r="I6565" s="3">
        <v>45455</v>
      </c>
      <c r="J6565" s="2" t="s">
        <v>31</v>
      </c>
      <c r="K6565" s="2" t="s">
        <v>22</v>
      </c>
      <c r="L6565" s="2">
        <v>208.39</v>
      </c>
      <c r="M6565" s="2" t="s">
        <v>48</v>
      </c>
      <c r="N6565" s="11">
        <f>L6565/E6565*100</f>
        <v>15.791188639498049</v>
      </c>
      <c r="O6565" s="12" t="str">
        <f>IF(N6565&lt;10,"Low",IF(N6565&lt;20,"Med","High"))</f>
        <v>Med</v>
      </c>
      <c r="P6565" s="12">
        <f>sales*discount</f>
        <v>184.75240000000002</v>
      </c>
      <c r="Q6565" s="12">
        <f>sales-Discount_Values</f>
        <v>1134.9076</v>
      </c>
      <c r="R6565" s="12">
        <f>DATEDIF(order_date,delivery_date,"D")</f>
        <v>1</v>
      </c>
      <c r="S6565" s="12"/>
    </row>
    <row r="6566" spans="1:19" ht="14.25" customHeight="1" x14ac:dyDescent="0.35">
      <c r="A6566" s="2" t="s">
        <v>8386</v>
      </c>
      <c r="B6566" s="2">
        <v>108353</v>
      </c>
      <c r="C6566" s="2" t="s">
        <v>13</v>
      </c>
      <c r="D6566" s="2" t="s">
        <v>14</v>
      </c>
      <c r="E6566" s="2">
        <v>253.11</v>
      </c>
      <c r="F6566" s="2">
        <v>0.31</v>
      </c>
      <c r="G6566" s="2">
        <v>3</v>
      </c>
      <c r="H6566" s="3">
        <v>45364</v>
      </c>
      <c r="I6566" s="3">
        <v>45367</v>
      </c>
      <c r="J6566" s="2" t="s">
        <v>21</v>
      </c>
      <c r="K6566" s="2" t="s">
        <v>16</v>
      </c>
      <c r="L6566" s="2">
        <v>39.97</v>
      </c>
      <c r="M6566" s="2" t="s">
        <v>39</v>
      </c>
      <c r="N6566" s="11">
        <f>L6566/E6566*100</f>
        <v>15.791553079688672</v>
      </c>
      <c r="O6566" s="12" t="str">
        <f>IF(N6566&lt;10,"Low",IF(N6566&lt;20,"Med","High"))</f>
        <v>Med</v>
      </c>
      <c r="P6566" s="12">
        <f>sales*discount</f>
        <v>78.464100000000002</v>
      </c>
      <c r="Q6566" s="12">
        <f>sales-Discount_Values</f>
        <v>174.64590000000001</v>
      </c>
      <c r="R6566" s="12">
        <f>DATEDIF(order_date,delivery_date,"D")</f>
        <v>3</v>
      </c>
      <c r="S6566" s="12"/>
    </row>
    <row r="6567" spans="1:19" ht="14.25" customHeight="1" x14ac:dyDescent="0.35">
      <c r="A6567" s="2" t="s">
        <v>2247</v>
      </c>
      <c r="B6567" s="2">
        <v>102214</v>
      </c>
      <c r="C6567" s="2" t="s">
        <v>41</v>
      </c>
      <c r="D6567" s="2" t="s">
        <v>14</v>
      </c>
      <c r="E6567" s="2">
        <v>3223.4</v>
      </c>
      <c r="F6567" s="2">
        <v>0.05</v>
      </c>
      <c r="G6567" s="2">
        <v>9</v>
      </c>
      <c r="H6567" s="3">
        <v>45440</v>
      </c>
      <c r="I6567" s="3">
        <v>45443</v>
      </c>
      <c r="J6567" s="2" t="s">
        <v>21</v>
      </c>
      <c r="K6567" s="2" t="s">
        <v>22</v>
      </c>
      <c r="L6567" s="2">
        <v>509.07</v>
      </c>
      <c r="M6567" s="2" t="s">
        <v>48</v>
      </c>
      <c r="N6567" s="11">
        <f>L6567/E6567*100</f>
        <v>15.79295154185022</v>
      </c>
      <c r="O6567" s="12" t="str">
        <f>IF(N6567&lt;10,"Low",IF(N6567&lt;20,"Med","High"))</f>
        <v>Med</v>
      </c>
      <c r="P6567" s="12">
        <f>sales*discount</f>
        <v>161.17000000000002</v>
      </c>
      <c r="Q6567" s="12">
        <f>sales-Discount_Values</f>
        <v>3062.23</v>
      </c>
      <c r="R6567" s="12">
        <f>DATEDIF(order_date,delivery_date,"D")</f>
        <v>3</v>
      </c>
      <c r="S6567" s="12"/>
    </row>
    <row r="6568" spans="1:19" ht="14.25" customHeight="1" x14ac:dyDescent="0.35">
      <c r="A6568" s="2" t="s">
        <v>1085</v>
      </c>
      <c r="B6568" s="2">
        <v>101052</v>
      </c>
      <c r="C6568" s="2" t="s">
        <v>13</v>
      </c>
      <c r="D6568" s="2" t="s">
        <v>33</v>
      </c>
      <c r="E6568" s="2">
        <v>899.78</v>
      </c>
      <c r="F6568" s="2">
        <v>0.48</v>
      </c>
      <c r="G6568" s="2">
        <v>4</v>
      </c>
      <c r="H6568" s="3">
        <v>44974</v>
      </c>
      <c r="I6568" s="3">
        <v>44980</v>
      </c>
      <c r="J6568" s="2" t="s">
        <v>21</v>
      </c>
      <c r="K6568" s="2" t="s">
        <v>22</v>
      </c>
      <c r="L6568" s="2">
        <v>142.11000000000001</v>
      </c>
      <c r="M6568" s="2" t="s">
        <v>39</v>
      </c>
      <c r="N6568" s="11">
        <f>L6568/E6568*100</f>
        <v>15.793860721509704</v>
      </c>
      <c r="O6568" s="12" t="str">
        <f>IF(N6568&lt;10,"Low",IF(N6568&lt;20,"Med","High"))</f>
        <v>Med</v>
      </c>
      <c r="P6568" s="12">
        <f>sales*discount</f>
        <v>431.89439999999996</v>
      </c>
      <c r="Q6568" s="12">
        <f>sales-Discount_Values</f>
        <v>467.88560000000001</v>
      </c>
      <c r="R6568" s="12">
        <f>DATEDIF(order_date,delivery_date,"D")</f>
        <v>6</v>
      </c>
      <c r="S6568" s="12"/>
    </row>
    <row r="6569" spans="1:19" ht="14.25" customHeight="1" x14ac:dyDescent="0.35">
      <c r="A6569" s="2" t="s">
        <v>2943</v>
      </c>
      <c r="B6569" s="2">
        <v>102910</v>
      </c>
      <c r="C6569" s="2" t="s">
        <v>19</v>
      </c>
      <c r="D6569" s="2" t="s">
        <v>14</v>
      </c>
      <c r="E6569" s="2">
        <v>2047.04</v>
      </c>
      <c r="F6569" s="2">
        <v>0.46</v>
      </c>
      <c r="G6569" s="2">
        <v>3</v>
      </c>
      <c r="H6569" s="3">
        <v>45327</v>
      </c>
      <c r="I6569" s="3">
        <v>45334</v>
      </c>
      <c r="J6569" s="2" t="s">
        <v>31</v>
      </c>
      <c r="K6569" s="2" t="s">
        <v>16</v>
      </c>
      <c r="L6569" s="2">
        <v>323.32</v>
      </c>
      <c r="M6569" s="2" t="s">
        <v>23</v>
      </c>
      <c r="N6569" s="11">
        <f>L6569/E6569*100</f>
        <v>15.794513052993592</v>
      </c>
      <c r="O6569" s="12" t="str">
        <f>IF(N6569&lt;10,"Low",IF(N6569&lt;20,"Med","High"))</f>
        <v>Med</v>
      </c>
      <c r="P6569" s="12">
        <f>sales*discount</f>
        <v>941.63840000000005</v>
      </c>
      <c r="Q6569" s="12">
        <f>sales-Discount_Values</f>
        <v>1105.4015999999999</v>
      </c>
      <c r="R6569" s="12">
        <f>DATEDIF(order_date,delivery_date,"D")</f>
        <v>7</v>
      </c>
      <c r="S6569" s="12"/>
    </row>
    <row r="6570" spans="1:19" ht="14.25" customHeight="1" x14ac:dyDescent="0.35">
      <c r="A6570" s="2" t="s">
        <v>1093</v>
      </c>
      <c r="B6570" s="2">
        <v>101060</v>
      </c>
      <c r="C6570" s="2" t="s">
        <v>25</v>
      </c>
      <c r="D6570" s="2" t="s">
        <v>14</v>
      </c>
      <c r="E6570" s="2">
        <v>670.97</v>
      </c>
      <c r="F6570" s="2">
        <v>0.03</v>
      </c>
      <c r="G6570" s="2">
        <v>9</v>
      </c>
      <c r="H6570" s="3">
        <v>44945</v>
      </c>
      <c r="I6570" s="3">
        <v>44952</v>
      </c>
      <c r="J6570" s="2" t="s">
        <v>21</v>
      </c>
      <c r="K6570" s="2" t="s">
        <v>22</v>
      </c>
      <c r="L6570" s="2">
        <v>106.01</v>
      </c>
      <c r="M6570" s="2" t="s">
        <v>17</v>
      </c>
      <c r="N6570" s="11">
        <f>L6570/E6570*100</f>
        <v>15.799514136250503</v>
      </c>
      <c r="O6570" s="12" t="str">
        <f>IF(N6570&lt;10,"Low",IF(N6570&lt;20,"Med","High"))</f>
        <v>Med</v>
      </c>
      <c r="P6570" s="12">
        <f>sales*discount</f>
        <v>20.129100000000001</v>
      </c>
      <c r="Q6570" s="12">
        <f>sales-Discount_Values</f>
        <v>650.84090000000003</v>
      </c>
      <c r="R6570" s="12">
        <f>DATEDIF(order_date,delivery_date,"D")</f>
        <v>7</v>
      </c>
      <c r="S6570" s="12"/>
    </row>
    <row r="6571" spans="1:19" ht="14.25" customHeight="1" x14ac:dyDescent="0.35">
      <c r="A6571" s="2" t="s">
        <v>11257</v>
      </c>
      <c r="B6571" s="2">
        <v>111224</v>
      </c>
      <c r="C6571" s="2" t="s">
        <v>41</v>
      </c>
      <c r="D6571" s="2" t="s">
        <v>36</v>
      </c>
      <c r="E6571" s="2">
        <v>1730.55</v>
      </c>
      <c r="F6571" s="2">
        <v>0.24</v>
      </c>
      <c r="G6571" s="2">
        <v>5</v>
      </c>
      <c r="H6571" s="3">
        <v>45001</v>
      </c>
      <c r="I6571" s="3">
        <v>45006</v>
      </c>
      <c r="J6571" s="2" t="s">
        <v>21</v>
      </c>
      <c r="K6571" s="2" t="s">
        <v>16</v>
      </c>
      <c r="L6571" s="2">
        <v>273.44</v>
      </c>
      <c r="M6571" s="2" t="s">
        <v>23</v>
      </c>
      <c r="N6571" s="11">
        <f>L6571/E6571*100</f>
        <v>15.800756984773628</v>
      </c>
      <c r="O6571" s="12" t="str">
        <f>IF(N6571&lt;10,"Low",IF(N6571&lt;20,"Med","High"))</f>
        <v>Med</v>
      </c>
      <c r="P6571" s="12">
        <f>sales*discount</f>
        <v>415.33199999999999</v>
      </c>
      <c r="Q6571" s="12">
        <f>sales-Discount_Values</f>
        <v>1315.2179999999998</v>
      </c>
      <c r="R6571" s="12">
        <f>DATEDIF(order_date,delivery_date,"D")</f>
        <v>5</v>
      </c>
      <c r="S6571" s="12"/>
    </row>
    <row r="6572" spans="1:19" ht="14.25" customHeight="1" x14ac:dyDescent="0.35">
      <c r="A6572" s="2" t="s">
        <v>9968</v>
      </c>
      <c r="B6572" s="2">
        <v>109935</v>
      </c>
      <c r="C6572" s="2" t="s">
        <v>41</v>
      </c>
      <c r="D6572" s="2" t="s">
        <v>36</v>
      </c>
      <c r="E6572" s="2">
        <v>4129.57</v>
      </c>
      <c r="F6572" s="2">
        <v>0.12</v>
      </c>
      <c r="G6572" s="2">
        <v>2</v>
      </c>
      <c r="H6572" s="3">
        <v>45036</v>
      </c>
      <c r="I6572" s="3">
        <v>45037</v>
      </c>
      <c r="J6572" s="2" t="s">
        <v>15</v>
      </c>
      <c r="K6572" s="2" t="s">
        <v>27</v>
      </c>
      <c r="L6572" s="2">
        <v>652.54999999999995</v>
      </c>
      <c r="M6572" s="2" t="s">
        <v>17</v>
      </c>
      <c r="N6572" s="11">
        <f>L6572/E6572*100</f>
        <v>15.801887363575384</v>
      </c>
      <c r="O6572" s="12" t="str">
        <f>IF(N6572&lt;10,"Low",IF(N6572&lt;20,"Med","High"))</f>
        <v>Med</v>
      </c>
      <c r="P6572" s="12">
        <f>sales*discount</f>
        <v>495.54839999999996</v>
      </c>
      <c r="Q6572" s="12">
        <f>sales-Discount_Values</f>
        <v>3634.0215999999996</v>
      </c>
      <c r="R6572" s="12">
        <f>DATEDIF(order_date,delivery_date,"D")</f>
        <v>1</v>
      </c>
      <c r="S6572" s="12"/>
    </row>
    <row r="6573" spans="1:19" ht="14.25" customHeight="1" x14ac:dyDescent="0.35">
      <c r="A6573" s="2" t="s">
        <v>2750</v>
      </c>
      <c r="B6573" s="2">
        <v>102717</v>
      </c>
      <c r="C6573" s="2" t="s">
        <v>13</v>
      </c>
      <c r="D6573" s="2" t="s">
        <v>20</v>
      </c>
      <c r="E6573" s="2">
        <v>4747.9399999999996</v>
      </c>
      <c r="F6573" s="2">
        <v>0.27</v>
      </c>
      <c r="G6573" s="2">
        <v>6</v>
      </c>
      <c r="H6573" s="3">
        <v>45298</v>
      </c>
      <c r="I6573" s="3">
        <v>45300</v>
      </c>
      <c r="J6573" s="2" t="s">
        <v>31</v>
      </c>
      <c r="K6573" s="2" t="s">
        <v>27</v>
      </c>
      <c r="L6573" s="2">
        <v>750.4</v>
      </c>
      <c r="M6573" s="2" t="s">
        <v>23</v>
      </c>
      <c r="N6573" s="11">
        <f>L6573/E6573*100</f>
        <v>15.804749006937746</v>
      </c>
      <c r="O6573" s="12" t="str">
        <f>IF(N6573&lt;10,"Low",IF(N6573&lt;20,"Med","High"))</f>
        <v>Med</v>
      </c>
      <c r="P6573" s="12">
        <f>sales*discount</f>
        <v>1281.9438</v>
      </c>
      <c r="Q6573" s="12">
        <f>sales-Discount_Values</f>
        <v>3465.9961999999996</v>
      </c>
      <c r="R6573" s="12">
        <f>DATEDIF(order_date,delivery_date,"D")</f>
        <v>2</v>
      </c>
      <c r="S6573" s="12"/>
    </row>
    <row r="6574" spans="1:19" ht="14.25" customHeight="1" x14ac:dyDescent="0.35">
      <c r="A6574" s="2" t="s">
        <v>5886</v>
      </c>
      <c r="B6574" s="2">
        <v>105853</v>
      </c>
      <c r="C6574" s="2" t="s">
        <v>19</v>
      </c>
      <c r="D6574" s="2" t="s">
        <v>33</v>
      </c>
      <c r="E6574" s="2">
        <v>2894.12</v>
      </c>
      <c r="F6574" s="2">
        <v>0.21</v>
      </c>
      <c r="G6574" s="2">
        <v>2</v>
      </c>
      <c r="H6574" s="3">
        <v>45003</v>
      </c>
      <c r="I6574" s="3">
        <v>45005</v>
      </c>
      <c r="J6574" s="2" t="s">
        <v>15</v>
      </c>
      <c r="K6574" s="2" t="s">
        <v>16</v>
      </c>
      <c r="L6574" s="2">
        <v>457.42</v>
      </c>
      <c r="M6574" s="2" t="s">
        <v>48</v>
      </c>
      <c r="N6574" s="11">
        <f>L6574/E6574*100</f>
        <v>15.805149751910772</v>
      </c>
      <c r="O6574" s="12" t="str">
        <f>IF(N6574&lt;10,"Low",IF(N6574&lt;20,"Med","High"))</f>
        <v>Med</v>
      </c>
      <c r="P6574" s="12">
        <f>sales*discount</f>
        <v>607.76519999999994</v>
      </c>
      <c r="Q6574" s="12">
        <f>sales-Discount_Values</f>
        <v>2286.3548000000001</v>
      </c>
      <c r="R6574" s="12">
        <f>DATEDIF(order_date,delivery_date,"D")</f>
        <v>2</v>
      </c>
      <c r="S6574" s="12"/>
    </row>
    <row r="6575" spans="1:19" ht="14.25" customHeight="1" x14ac:dyDescent="0.35">
      <c r="A6575" s="2" t="s">
        <v>908</v>
      </c>
      <c r="B6575" s="2">
        <v>100875</v>
      </c>
      <c r="C6575" s="2" t="s">
        <v>13</v>
      </c>
      <c r="D6575" s="2" t="s">
        <v>36</v>
      </c>
      <c r="E6575" s="2">
        <v>3362.64</v>
      </c>
      <c r="F6575" s="2">
        <v>0.03</v>
      </c>
      <c r="G6575" s="2">
        <v>8</v>
      </c>
      <c r="H6575" s="3">
        <v>45147</v>
      </c>
      <c r="I6575" s="3">
        <v>45154</v>
      </c>
      <c r="J6575" s="2" t="s">
        <v>21</v>
      </c>
      <c r="K6575" s="2" t="s">
        <v>22</v>
      </c>
      <c r="L6575" s="2">
        <v>531.57000000000005</v>
      </c>
      <c r="M6575" s="2" t="s">
        <v>34</v>
      </c>
      <c r="N6575" s="11">
        <f>L6575/E6575*100</f>
        <v>15.808115052458785</v>
      </c>
      <c r="O6575" s="12" t="str">
        <f>IF(N6575&lt;10,"Low",IF(N6575&lt;20,"Med","High"))</f>
        <v>Med</v>
      </c>
      <c r="P6575" s="12">
        <f>sales*discount</f>
        <v>100.8792</v>
      </c>
      <c r="Q6575" s="12">
        <f>sales-Discount_Values</f>
        <v>3261.7608</v>
      </c>
      <c r="R6575" s="12">
        <f>DATEDIF(order_date,delivery_date,"D")</f>
        <v>7</v>
      </c>
      <c r="S6575" s="12"/>
    </row>
    <row r="6576" spans="1:19" ht="14.25" customHeight="1" x14ac:dyDescent="0.35">
      <c r="A6576" s="2" t="s">
        <v>12078</v>
      </c>
      <c r="B6576" s="2">
        <v>112045</v>
      </c>
      <c r="C6576" s="2" t="s">
        <v>25</v>
      </c>
      <c r="D6576" s="2" t="s">
        <v>26</v>
      </c>
      <c r="E6576" s="2">
        <v>1160.78</v>
      </c>
      <c r="F6576" s="2">
        <v>0.08</v>
      </c>
      <c r="G6576" s="2">
        <v>3</v>
      </c>
      <c r="H6576" s="3">
        <v>45110</v>
      </c>
      <c r="I6576" s="3">
        <v>45112</v>
      </c>
      <c r="J6576" s="2" t="s">
        <v>21</v>
      </c>
      <c r="K6576" s="2" t="s">
        <v>16</v>
      </c>
      <c r="L6576" s="2">
        <v>183.51</v>
      </c>
      <c r="M6576" s="2" t="s">
        <v>28</v>
      </c>
      <c r="N6576" s="11">
        <f>L6576/E6576*100</f>
        <v>15.80919726390875</v>
      </c>
      <c r="O6576" s="12" t="str">
        <f>IF(N6576&lt;10,"Low",IF(N6576&lt;20,"Med","High"))</f>
        <v>Med</v>
      </c>
      <c r="P6576" s="12">
        <f>sales*discount</f>
        <v>92.862399999999994</v>
      </c>
      <c r="Q6576" s="12">
        <f>sales-Discount_Values</f>
        <v>1067.9176</v>
      </c>
      <c r="R6576" s="12">
        <f>DATEDIF(order_date,delivery_date,"D")</f>
        <v>2</v>
      </c>
      <c r="S6576" s="12"/>
    </row>
    <row r="6577" spans="1:19" ht="14.25" customHeight="1" x14ac:dyDescent="0.35">
      <c r="A6577" s="2" t="s">
        <v>7890</v>
      </c>
      <c r="B6577" s="2">
        <v>107857</v>
      </c>
      <c r="C6577" s="2" t="s">
        <v>41</v>
      </c>
      <c r="D6577" s="2" t="s">
        <v>36</v>
      </c>
      <c r="E6577" s="2">
        <v>3263.89</v>
      </c>
      <c r="F6577" s="2">
        <v>0.25</v>
      </c>
      <c r="G6577" s="2">
        <v>5</v>
      </c>
      <c r="H6577" s="3">
        <v>45565</v>
      </c>
      <c r="I6577" s="3">
        <v>45570</v>
      </c>
      <c r="J6577" s="2" t="s">
        <v>31</v>
      </c>
      <c r="K6577" s="2" t="s">
        <v>22</v>
      </c>
      <c r="L6577" s="2">
        <v>516</v>
      </c>
      <c r="M6577" s="2" t="s">
        <v>28</v>
      </c>
      <c r="N6577" s="11">
        <f>L6577/E6577*100</f>
        <v>15.809356320219125</v>
      </c>
      <c r="O6577" s="12" t="str">
        <f>IF(N6577&lt;10,"Low",IF(N6577&lt;20,"Med","High"))</f>
        <v>Med</v>
      </c>
      <c r="P6577" s="12">
        <f>sales*discount</f>
        <v>815.97249999999997</v>
      </c>
      <c r="Q6577" s="12">
        <f>sales-Discount_Values</f>
        <v>2447.9175</v>
      </c>
      <c r="R6577" s="12">
        <f>DATEDIF(order_date,delivery_date,"D")</f>
        <v>5</v>
      </c>
      <c r="S6577" s="12"/>
    </row>
    <row r="6578" spans="1:19" ht="14.25" customHeight="1" x14ac:dyDescent="0.35">
      <c r="A6578" s="2" t="s">
        <v>10265</v>
      </c>
      <c r="B6578" s="2">
        <v>110232</v>
      </c>
      <c r="C6578" s="2" t="s">
        <v>25</v>
      </c>
      <c r="D6578" s="2" t="s">
        <v>36</v>
      </c>
      <c r="E6578" s="2">
        <v>2196.44</v>
      </c>
      <c r="F6578" s="2">
        <v>0.38</v>
      </c>
      <c r="G6578" s="2">
        <v>6</v>
      </c>
      <c r="H6578" s="3">
        <v>45529</v>
      </c>
      <c r="I6578" s="3">
        <v>45533</v>
      </c>
      <c r="J6578" s="2" t="s">
        <v>15</v>
      </c>
      <c r="K6578" s="2" t="s">
        <v>27</v>
      </c>
      <c r="L6578" s="2">
        <v>347.25</v>
      </c>
      <c r="M6578" s="2" t="s">
        <v>28</v>
      </c>
      <c r="N6578" s="11">
        <f>L6578/E6578*100</f>
        <v>15.809673835843455</v>
      </c>
      <c r="O6578" s="12" t="str">
        <f>IF(N6578&lt;10,"Low",IF(N6578&lt;20,"Med","High"))</f>
        <v>Med</v>
      </c>
      <c r="P6578" s="12">
        <f>sales*discount</f>
        <v>834.6472</v>
      </c>
      <c r="Q6578" s="12">
        <f>sales-Discount_Values</f>
        <v>1361.7928000000002</v>
      </c>
      <c r="R6578" s="12">
        <f>DATEDIF(order_date,delivery_date,"D")</f>
        <v>4</v>
      </c>
      <c r="S6578" s="12"/>
    </row>
    <row r="6579" spans="1:19" ht="14.25" customHeight="1" x14ac:dyDescent="0.35">
      <c r="A6579" s="2" t="s">
        <v>13565</v>
      </c>
      <c r="B6579" s="2">
        <v>113532</v>
      </c>
      <c r="C6579" s="2" t="s">
        <v>41</v>
      </c>
      <c r="D6579" s="2" t="s">
        <v>14</v>
      </c>
      <c r="E6579" s="2">
        <v>3340.87</v>
      </c>
      <c r="F6579" s="2">
        <v>0.45</v>
      </c>
      <c r="G6579" s="2">
        <v>2</v>
      </c>
      <c r="H6579" s="3">
        <v>45414</v>
      </c>
      <c r="I6579" s="3">
        <v>45421</v>
      </c>
      <c r="J6579" s="2" t="s">
        <v>31</v>
      </c>
      <c r="K6579" s="2" t="s">
        <v>22</v>
      </c>
      <c r="L6579" s="2">
        <v>528.20000000000005</v>
      </c>
      <c r="M6579" s="2" t="s">
        <v>39</v>
      </c>
      <c r="N6579" s="11">
        <f>L6579/E6579*100</f>
        <v>15.81025301792647</v>
      </c>
      <c r="O6579" s="12" t="str">
        <f>IF(N6579&lt;10,"Low",IF(N6579&lt;20,"Med","High"))</f>
        <v>Med</v>
      </c>
      <c r="P6579" s="12">
        <f>sales*discount</f>
        <v>1503.3915</v>
      </c>
      <c r="Q6579" s="12">
        <f>sales-Discount_Values</f>
        <v>1837.4784999999999</v>
      </c>
      <c r="R6579" s="12">
        <f>DATEDIF(order_date,delivery_date,"D")</f>
        <v>7</v>
      </c>
      <c r="S6579" s="12"/>
    </row>
    <row r="6580" spans="1:19" ht="14.25" customHeight="1" x14ac:dyDescent="0.35">
      <c r="A6580" s="2" t="s">
        <v>13605</v>
      </c>
      <c r="B6580" s="2">
        <v>113572</v>
      </c>
      <c r="C6580" s="2" t="s">
        <v>25</v>
      </c>
      <c r="D6580" s="2" t="s">
        <v>26</v>
      </c>
      <c r="E6580" s="2">
        <v>1363.16</v>
      </c>
      <c r="F6580" s="2">
        <v>0.09</v>
      </c>
      <c r="G6580" s="2">
        <v>2</v>
      </c>
      <c r="H6580" s="3">
        <v>45116</v>
      </c>
      <c r="I6580" s="3">
        <v>45121</v>
      </c>
      <c r="J6580" s="2" t="s">
        <v>21</v>
      </c>
      <c r="K6580" s="2" t="s">
        <v>27</v>
      </c>
      <c r="L6580" s="2">
        <v>215.52</v>
      </c>
      <c r="M6580" s="2" t="s">
        <v>17</v>
      </c>
      <c r="N6580" s="11">
        <f>L6580/E6580*100</f>
        <v>15.810323072860118</v>
      </c>
      <c r="O6580" s="12" t="str">
        <f>IF(N6580&lt;10,"Low",IF(N6580&lt;20,"Med","High"))</f>
        <v>Med</v>
      </c>
      <c r="P6580" s="12">
        <f>sales*discount</f>
        <v>122.6844</v>
      </c>
      <c r="Q6580" s="12">
        <f>sales-Discount_Values</f>
        <v>1240.4756</v>
      </c>
      <c r="R6580" s="12">
        <f>DATEDIF(order_date,delivery_date,"D")</f>
        <v>5</v>
      </c>
      <c r="S6580" s="12"/>
    </row>
    <row r="6581" spans="1:19" ht="14.25" customHeight="1" x14ac:dyDescent="0.35">
      <c r="A6581" s="2" t="s">
        <v>6088</v>
      </c>
      <c r="B6581" s="2">
        <v>106055</v>
      </c>
      <c r="C6581" s="2" t="s">
        <v>19</v>
      </c>
      <c r="D6581" s="2" t="s">
        <v>33</v>
      </c>
      <c r="E6581" s="2">
        <v>745.71</v>
      </c>
      <c r="F6581" s="2">
        <v>0.1</v>
      </c>
      <c r="G6581" s="2">
        <v>9</v>
      </c>
      <c r="H6581" s="3">
        <v>45229</v>
      </c>
      <c r="I6581" s="3">
        <v>45230</v>
      </c>
      <c r="J6581" s="2" t="s">
        <v>21</v>
      </c>
      <c r="K6581" s="2" t="s">
        <v>27</v>
      </c>
      <c r="L6581" s="2">
        <v>117.9</v>
      </c>
      <c r="M6581" s="2" t="s">
        <v>39</v>
      </c>
      <c r="N6581" s="11">
        <f>L6581/E6581*100</f>
        <v>15.81043569215915</v>
      </c>
      <c r="O6581" s="12" t="str">
        <f>IF(N6581&lt;10,"Low",IF(N6581&lt;20,"Med","High"))</f>
        <v>Med</v>
      </c>
      <c r="P6581" s="12">
        <f>sales*discount</f>
        <v>74.571000000000012</v>
      </c>
      <c r="Q6581" s="12">
        <f>sales-Discount_Values</f>
        <v>671.13900000000001</v>
      </c>
      <c r="R6581" s="12">
        <f>DATEDIF(order_date,delivery_date,"D")</f>
        <v>1</v>
      </c>
      <c r="S6581" s="12"/>
    </row>
    <row r="6582" spans="1:19" ht="14.25" customHeight="1" x14ac:dyDescent="0.35">
      <c r="A6582" s="2" t="s">
        <v>1889</v>
      </c>
      <c r="B6582" s="2">
        <v>101856</v>
      </c>
      <c r="C6582" s="2" t="s">
        <v>25</v>
      </c>
      <c r="D6582" s="2" t="s">
        <v>36</v>
      </c>
      <c r="E6582" s="2">
        <v>2615.36</v>
      </c>
      <c r="F6582" s="2">
        <v>0.49</v>
      </c>
      <c r="G6582" s="2">
        <v>3</v>
      </c>
      <c r="H6582" s="3">
        <v>45625</v>
      </c>
      <c r="I6582" s="3">
        <v>45629</v>
      </c>
      <c r="J6582" s="2" t="s">
        <v>21</v>
      </c>
      <c r="K6582" s="2" t="s">
        <v>16</v>
      </c>
      <c r="L6582" s="2">
        <v>413.56</v>
      </c>
      <c r="M6582" s="2" t="s">
        <v>48</v>
      </c>
      <c r="N6582" s="11">
        <f>L6582/E6582*100</f>
        <v>15.81273706105469</v>
      </c>
      <c r="O6582" s="12" t="str">
        <f>IF(N6582&lt;10,"Low",IF(N6582&lt;20,"Med","High"))</f>
        <v>Med</v>
      </c>
      <c r="P6582" s="12">
        <f>sales*discount</f>
        <v>1281.5264</v>
      </c>
      <c r="Q6582" s="12">
        <f>sales-Discount_Values</f>
        <v>1333.8336000000002</v>
      </c>
      <c r="R6582" s="12">
        <f>DATEDIF(order_date,delivery_date,"D")</f>
        <v>4</v>
      </c>
      <c r="S6582" s="12"/>
    </row>
    <row r="6583" spans="1:19" ht="14.25" customHeight="1" x14ac:dyDescent="0.35">
      <c r="A6583" s="2" t="s">
        <v>3380</v>
      </c>
      <c r="B6583" s="2">
        <v>103347</v>
      </c>
      <c r="C6583" s="2" t="s">
        <v>13</v>
      </c>
      <c r="D6583" s="2" t="s">
        <v>33</v>
      </c>
      <c r="E6583" s="2">
        <v>1700.35</v>
      </c>
      <c r="F6583" s="2">
        <v>0.05</v>
      </c>
      <c r="G6583" s="2">
        <v>1</v>
      </c>
      <c r="H6583" s="3">
        <v>45023</v>
      </c>
      <c r="I6583" s="3">
        <v>45028</v>
      </c>
      <c r="J6583" s="2" t="s">
        <v>31</v>
      </c>
      <c r="K6583" s="2" t="s">
        <v>27</v>
      </c>
      <c r="L6583" s="2">
        <v>268.92</v>
      </c>
      <c r="M6583" s="2" t="s">
        <v>39</v>
      </c>
      <c r="N6583" s="11">
        <f>L6583/E6583*100</f>
        <v>15.815567383185817</v>
      </c>
      <c r="O6583" s="12" t="str">
        <f>IF(N6583&lt;10,"Low",IF(N6583&lt;20,"Med","High"))</f>
        <v>Med</v>
      </c>
      <c r="P6583" s="12">
        <f>sales*discount</f>
        <v>85.017499999999998</v>
      </c>
      <c r="Q6583" s="12">
        <f>sales-Discount_Values</f>
        <v>1615.3325</v>
      </c>
      <c r="R6583" s="12">
        <f>DATEDIF(order_date,delivery_date,"D")</f>
        <v>5</v>
      </c>
      <c r="S6583" s="12"/>
    </row>
    <row r="6584" spans="1:19" ht="14.25" customHeight="1" x14ac:dyDescent="0.35">
      <c r="A6584" s="2" t="s">
        <v>15099</v>
      </c>
      <c r="B6584" s="2">
        <v>115066</v>
      </c>
      <c r="C6584" s="2" t="s">
        <v>13</v>
      </c>
      <c r="D6584" s="2" t="s">
        <v>33</v>
      </c>
      <c r="E6584" s="2">
        <v>923.11</v>
      </c>
      <c r="F6584" s="2">
        <v>0.36</v>
      </c>
      <c r="G6584" s="2">
        <v>7</v>
      </c>
      <c r="H6584" s="3">
        <v>44928</v>
      </c>
      <c r="I6584" s="3">
        <v>44933</v>
      </c>
      <c r="J6584" s="2" t="s">
        <v>15</v>
      </c>
      <c r="K6584" s="2" t="s">
        <v>16</v>
      </c>
      <c r="L6584" s="2">
        <v>146</v>
      </c>
      <c r="M6584" s="2" t="s">
        <v>48</v>
      </c>
      <c r="N6584" s="11">
        <f>L6584/E6584*100</f>
        <v>15.816099923086089</v>
      </c>
      <c r="O6584" s="12" t="str">
        <f>IF(N6584&lt;10,"Low",IF(N6584&lt;20,"Med","High"))</f>
        <v>Med</v>
      </c>
      <c r="P6584" s="12">
        <f>sales*discount</f>
        <v>332.31959999999998</v>
      </c>
      <c r="Q6584" s="12">
        <f>sales-Discount_Values</f>
        <v>590.79040000000009</v>
      </c>
      <c r="R6584" s="12">
        <f>DATEDIF(order_date,delivery_date,"D")</f>
        <v>5</v>
      </c>
      <c r="S6584" s="12"/>
    </row>
    <row r="6585" spans="1:19" ht="14.25" customHeight="1" x14ac:dyDescent="0.35">
      <c r="A6585" s="2" t="s">
        <v>1497</v>
      </c>
      <c r="B6585" s="2">
        <v>101464</v>
      </c>
      <c r="C6585" s="2" t="s">
        <v>13</v>
      </c>
      <c r="D6585" s="2" t="s">
        <v>36</v>
      </c>
      <c r="E6585" s="2">
        <v>192.96</v>
      </c>
      <c r="F6585" s="2">
        <v>0.15</v>
      </c>
      <c r="G6585" s="2">
        <v>9</v>
      </c>
      <c r="H6585" s="3">
        <v>44968</v>
      </c>
      <c r="I6585" s="3">
        <v>44972</v>
      </c>
      <c r="J6585" s="2" t="s">
        <v>21</v>
      </c>
      <c r="K6585" s="2" t="s">
        <v>22</v>
      </c>
      <c r="L6585" s="2">
        <v>30.52</v>
      </c>
      <c r="M6585" s="2" t="s">
        <v>48</v>
      </c>
      <c r="N6585" s="11">
        <f>L6585/E6585*100</f>
        <v>15.816749585406301</v>
      </c>
      <c r="O6585" s="12" t="str">
        <f>IF(N6585&lt;10,"Low",IF(N6585&lt;20,"Med","High"))</f>
        <v>Med</v>
      </c>
      <c r="P6585" s="12">
        <f>sales*discount</f>
        <v>28.943999999999999</v>
      </c>
      <c r="Q6585" s="12">
        <f>sales-Discount_Values</f>
        <v>164.01600000000002</v>
      </c>
      <c r="R6585" s="12">
        <f>DATEDIF(order_date,delivery_date,"D")</f>
        <v>4</v>
      </c>
      <c r="S6585" s="12"/>
    </row>
    <row r="6586" spans="1:19" ht="14.25" customHeight="1" x14ac:dyDescent="0.35">
      <c r="A6586" s="2" t="s">
        <v>5355</v>
      </c>
      <c r="B6586" s="2">
        <v>105322</v>
      </c>
      <c r="C6586" s="2" t="s">
        <v>19</v>
      </c>
      <c r="D6586" s="2" t="s">
        <v>36</v>
      </c>
      <c r="E6586" s="2">
        <v>959.39</v>
      </c>
      <c r="F6586" s="2">
        <v>0.13</v>
      </c>
      <c r="G6586" s="2">
        <v>3</v>
      </c>
      <c r="H6586" s="3">
        <v>45595</v>
      </c>
      <c r="I6586" s="3">
        <v>45598</v>
      </c>
      <c r="J6586" s="2" t="s">
        <v>15</v>
      </c>
      <c r="K6586" s="2" t="s">
        <v>16</v>
      </c>
      <c r="L6586" s="2">
        <v>151.75</v>
      </c>
      <c r="M6586" s="2" t="s">
        <v>39</v>
      </c>
      <c r="N6586" s="11">
        <f>L6586/E6586*100</f>
        <v>15.817342269567122</v>
      </c>
      <c r="O6586" s="12" t="str">
        <f>IF(N6586&lt;10,"Low",IF(N6586&lt;20,"Med","High"))</f>
        <v>Med</v>
      </c>
      <c r="P6586" s="12">
        <f>sales*discount</f>
        <v>124.72070000000001</v>
      </c>
      <c r="Q6586" s="12">
        <f>sales-Discount_Values</f>
        <v>834.66930000000002</v>
      </c>
      <c r="R6586" s="12">
        <f>DATEDIF(order_date,delivery_date,"D")</f>
        <v>3</v>
      </c>
      <c r="S6586" s="12"/>
    </row>
    <row r="6587" spans="1:19" ht="14.25" customHeight="1" x14ac:dyDescent="0.35">
      <c r="A6587" s="2" t="s">
        <v>2718</v>
      </c>
      <c r="B6587" s="2">
        <v>102685</v>
      </c>
      <c r="C6587" s="2" t="s">
        <v>25</v>
      </c>
      <c r="D6587" s="2" t="s">
        <v>26</v>
      </c>
      <c r="E6587" s="2">
        <v>2610.79</v>
      </c>
      <c r="F6587" s="2">
        <v>0.4</v>
      </c>
      <c r="G6587" s="2">
        <v>5</v>
      </c>
      <c r="H6587" s="3">
        <v>45477</v>
      </c>
      <c r="I6587" s="3">
        <v>45479</v>
      </c>
      <c r="J6587" s="2" t="s">
        <v>15</v>
      </c>
      <c r="K6587" s="2" t="s">
        <v>27</v>
      </c>
      <c r="L6587" s="2">
        <v>412.96</v>
      </c>
      <c r="M6587" s="2" t="s">
        <v>28</v>
      </c>
      <c r="N6587" s="11">
        <f>L6587/E6587*100</f>
        <v>15.817434569613029</v>
      </c>
      <c r="O6587" s="12" t="str">
        <f>IF(N6587&lt;10,"Low",IF(N6587&lt;20,"Med","High"))</f>
        <v>Med</v>
      </c>
      <c r="P6587" s="12">
        <f>sales*discount</f>
        <v>1044.316</v>
      </c>
      <c r="Q6587" s="12">
        <f>sales-Discount_Values</f>
        <v>1566.4739999999999</v>
      </c>
      <c r="R6587" s="12">
        <f>DATEDIF(order_date,delivery_date,"D")</f>
        <v>2</v>
      </c>
      <c r="S6587" s="12"/>
    </row>
    <row r="6588" spans="1:19" ht="14.25" customHeight="1" x14ac:dyDescent="0.35">
      <c r="A6588" s="2" t="s">
        <v>13356</v>
      </c>
      <c r="B6588" s="2">
        <v>113323</v>
      </c>
      <c r="C6588" s="2" t="s">
        <v>13</v>
      </c>
      <c r="D6588" s="2" t="s">
        <v>14</v>
      </c>
      <c r="E6588" s="2">
        <v>4798.76</v>
      </c>
      <c r="F6588" s="2">
        <v>0.35</v>
      </c>
      <c r="G6588" s="2">
        <v>6</v>
      </c>
      <c r="H6588" s="3">
        <v>45341</v>
      </c>
      <c r="I6588" s="3">
        <v>45342</v>
      </c>
      <c r="J6588" s="2" t="s">
        <v>21</v>
      </c>
      <c r="K6588" s="2" t="s">
        <v>27</v>
      </c>
      <c r="L6588" s="2">
        <v>759.06</v>
      </c>
      <c r="M6588" s="2" t="s">
        <v>23</v>
      </c>
      <c r="N6588" s="11">
        <f>L6588/E6588*100</f>
        <v>15.817836274370878</v>
      </c>
      <c r="O6588" s="12" t="str">
        <f>IF(N6588&lt;10,"Low",IF(N6588&lt;20,"Med","High"))</f>
        <v>Med</v>
      </c>
      <c r="P6588" s="12">
        <f>sales*discount</f>
        <v>1679.566</v>
      </c>
      <c r="Q6588" s="12">
        <f>sales-Discount_Values</f>
        <v>3119.1940000000004</v>
      </c>
      <c r="R6588" s="12">
        <f>DATEDIF(order_date,delivery_date,"D")</f>
        <v>1</v>
      </c>
      <c r="S6588" s="12"/>
    </row>
    <row r="6589" spans="1:19" ht="14.25" customHeight="1" x14ac:dyDescent="0.35">
      <c r="A6589" s="2" t="s">
        <v>3261</v>
      </c>
      <c r="B6589" s="2">
        <v>103228</v>
      </c>
      <c r="C6589" s="2" t="s">
        <v>13</v>
      </c>
      <c r="D6589" s="2" t="s">
        <v>14</v>
      </c>
      <c r="E6589" s="2">
        <v>751.3</v>
      </c>
      <c r="F6589" s="2">
        <v>0.25</v>
      </c>
      <c r="G6589" s="2">
        <v>3</v>
      </c>
      <c r="H6589" s="3">
        <v>45052</v>
      </c>
      <c r="I6589" s="3">
        <v>45053</v>
      </c>
      <c r="J6589" s="2" t="s">
        <v>31</v>
      </c>
      <c r="K6589" s="2" t="s">
        <v>16</v>
      </c>
      <c r="L6589" s="2">
        <v>118.85</v>
      </c>
      <c r="M6589" s="2" t="s">
        <v>17</v>
      </c>
      <c r="N6589" s="11">
        <f>L6589/E6589*100</f>
        <v>15.819246639158791</v>
      </c>
      <c r="O6589" s="12" t="str">
        <f>IF(N6589&lt;10,"Low",IF(N6589&lt;20,"Med","High"))</f>
        <v>Med</v>
      </c>
      <c r="P6589" s="12">
        <f>sales*discount</f>
        <v>187.82499999999999</v>
      </c>
      <c r="Q6589" s="12">
        <f>sales-Discount_Values</f>
        <v>563.47499999999991</v>
      </c>
      <c r="R6589" s="12">
        <f>DATEDIF(order_date,delivery_date,"D")</f>
        <v>1</v>
      </c>
      <c r="S6589" s="12"/>
    </row>
    <row r="6590" spans="1:19" ht="14.25" customHeight="1" x14ac:dyDescent="0.35">
      <c r="A6590" s="2" t="s">
        <v>15149</v>
      </c>
      <c r="B6590" s="2">
        <v>115116</v>
      </c>
      <c r="C6590" s="2" t="s">
        <v>41</v>
      </c>
      <c r="D6590" s="2" t="s">
        <v>26</v>
      </c>
      <c r="E6590" s="2">
        <v>2684.6</v>
      </c>
      <c r="F6590" s="2">
        <v>0.23</v>
      </c>
      <c r="G6590" s="2">
        <v>7</v>
      </c>
      <c r="H6590" s="3">
        <v>45261</v>
      </c>
      <c r="I6590" s="3">
        <v>45266</v>
      </c>
      <c r="J6590" s="2" t="s">
        <v>31</v>
      </c>
      <c r="K6590" s="2" t="s">
        <v>27</v>
      </c>
      <c r="L6590" s="2">
        <v>424.7</v>
      </c>
      <c r="M6590" s="2" t="s">
        <v>48</v>
      </c>
      <c r="N6590" s="11">
        <f>L6590/E6590*100</f>
        <v>15.819861431870669</v>
      </c>
      <c r="O6590" s="12" t="str">
        <f>IF(N6590&lt;10,"Low",IF(N6590&lt;20,"Med","High"))</f>
        <v>Med</v>
      </c>
      <c r="P6590" s="12">
        <f>sales*discount</f>
        <v>617.45799999999997</v>
      </c>
      <c r="Q6590" s="12">
        <f>sales-Discount_Values</f>
        <v>2067.1419999999998</v>
      </c>
      <c r="R6590" s="12">
        <f>DATEDIF(order_date,delivery_date,"D")</f>
        <v>5</v>
      </c>
      <c r="S6590" s="12"/>
    </row>
    <row r="6591" spans="1:19" ht="14.25" customHeight="1" x14ac:dyDescent="0.35">
      <c r="A6591" s="2" t="s">
        <v>10693</v>
      </c>
      <c r="B6591" s="2">
        <v>110660</v>
      </c>
      <c r="C6591" s="2" t="s">
        <v>13</v>
      </c>
      <c r="D6591" s="2" t="s">
        <v>14</v>
      </c>
      <c r="E6591" s="2">
        <v>3625.94</v>
      </c>
      <c r="F6591" s="2">
        <v>0.46</v>
      </c>
      <c r="G6591" s="2">
        <v>8</v>
      </c>
      <c r="H6591" s="3">
        <v>45571</v>
      </c>
      <c r="I6591" s="3">
        <v>45575</v>
      </c>
      <c r="J6591" s="2" t="s">
        <v>15</v>
      </c>
      <c r="K6591" s="2" t="s">
        <v>27</v>
      </c>
      <c r="L6591" s="2">
        <v>573.63</v>
      </c>
      <c r="M6591" s="2" t="s">
        <v>23</v>
      </c>
      <c r="N6591" s="11">
        <f>L6591/E6591*100</f>
        <v>15.82017352741634</v>
      </c>
      <c r="O6591" s="12" t="str">
        <f>IF(N6591&lt;10,"Low",IF(N6591&lt;20,"Med","High"))</f>
        <v>Med</v>
      </c>
      <c r="P6591" s="12">
        <f>sales*discount</f>
        <v>1667.9324000000001</v>
      </c>
      <c r="Q6591" s="12">
        <f>sales-Discount_Values</f>
        <v>1958.0075999999999</v>
      </c>
      <c r="R6591" s="12">
        <f>DATEDIF(order_date,delivery_date,"D")</f>
        <v>4</v>
      </c>
      <c r="S6591" s="12"/>
    </row>
    <row r="6592" spans="1:19" ht="14.25" customHeight="1" x14ac:dyDescent="0.35">
      <c r="A6592" s="2" t="s">
        <v>6645</v>
      </c>
      <c r="B6592" s="2">
        <v>106612</v>
      </c>
      <c r="C6592" s="2" t="s">
        <v>19</v>
      </c>
      <c r="D6592" s="2" t="s">
        <v>20</v>
      </c>
      <c r="E6592" s="2">
        <v>4144.32</v>
      </c>
      <c r="F6592" s="2">
        <v>0.03</v>
      </c>
      <c r="G6592" s="2">
        <v>8</v>
      </c>
      <c r="H6592" s="3">
        <v>45510</v>
      </c>
      <c r="I6592" s="3">
        <v>45517</v>
      </c>
      <c r="J6592" s="2" t="s">
        <v>15</v>
      </c>
      <c r="K6592" s="2" t="s">
        <v>16</v>
      </c>
      <c r="L6592" s="2">
        <v>655.68</v>
      </c>
      <c r="M6592" s="2" t="s">
        <v>23</v>
      </c>
      <c r="N6592" s="11">
        <f>L6592/E6592*100</f>
        <v>15.821172110261756</v>
      </c>
      <c r="O6592" s="12" t="str">
        <f>IF(N6592&lt;10,"Low",IF(N6592&lt;20,"Med","High"))</f>
        <v>Med</v>
      </c>
      <c r="P6592" s="12">
        <f>sales*discount</f>
        <v>124.32959999999999</v>
      </c>
      <c r="Q6592" s="12">
        <f>sales-Discount_Values</f>
        <v>4019.9903999999997</v>
      </c>
      <c r="R6592" s="12">
        <f>DATEDIF(order_date,delivery_date,"D")</f>
        <v>7</v>
      </c>
      <c r="S6592" s="12"/>
    </row>
    <row r="6593" spans="1:19" ht="14.25" customHeight="1" x14ac:dyDescent="0.35">
      <c r="A6593" s="2" t="s">
        <v>5888</v>
      </c>
      <c r="B6593" s="2">
        <v>105855</v>
      </c>
      <c r="C6593" s="2" t="s">
        <v>19</v>
      </c>
      <c r="D6593" s="2" t="s">
        <v>33</v>
      </c>
      <c r="E6593" s="2">
        <v>1286.56</v>
      </c>
      <c r="F6593" s="2">
        <v>0.45</v>
      </c>
      <c r="G6593" s="2">
        <v>7</v>
      </c>
      <c r="H6593" s="3">
        <v>45381</v>
      </c>
      <c r="I6593" s="3">
        <v>45385</v>
      </c>
      <c r="J6593" s="2" t="s">
        <v>15</v>
      </c>
      <c r="K6593" s="2" t="s">
        <v>22</v>
      </c>
      <c r="L6593" s="2">
        <v>203.55</v>
      </c>
      <c r="M6593" s="2" t="s">
        <v>17</v>
      </c>
      <c r="N6593" s="11">
        <f>L6593/E6593*100</f>
        <v>15.821259793558017</v>
      </c>
      <c r="O6593" s="12" t="str">
        <f>IF(N6593&lt;10,"Low",IF(N6593&lt;20,"Med","High"))</f>
        <v>Med</v>
      </c>
      <c r="P6593" s="12">
        <f>sales*discount</f>
        <v>578.952</v>
      </c>
      <c r="Q6593" s="12">
        <f>sales-Discount_Values</f>
        <v>707.60799999999995</v>
      </c>
      <c r="R6593" s="12">
        <f>DATEDIF(order_date,delivery_date,"D")</f>
        <v>4</v>
      </c>
      <c r="S6593" s="12"/>
    </row>
    <row r="6594" spans="1:19" ht="14.25" customHeight="1" x14ac:dyDescent="0.35">
      <c r="A6594" s="2" t="s">
        <v>10758</v>
      </c>
      <c r="B6594" s="2">
        <v>110725</v>
      </c>
      <c r="C6594" s="2" t="s">
        <v>19</v>
      </c>
      <c r="D6594" s="2" t="s">
        <v>36</v>
      </c>
      <c r="E6594" s="2">
        <v>2053.0500000000002</v>
      </c>
      <c r="F6594" s="2">
        <v>0.46</v>
      </c>
      <c r="G6594" s="2">
        <v>1</v>
      </c>
      <c r="H6594" s="3">
        <v>45537</v>
      </c>
      <c r="I6594" s="3">
        <v>45540</v>
      </c>
      <c r="J6594" s="2" t="s">
        <v>31</v>
      </c>
      <c r="K6594" s="2" t="s">
        <v>22</v>
      </c>
      <c r="L6594" s="2">
        <v>324.87</v>
      </c>
      <c r="M6594" s="2" t="s">
        <v>39</v>
      </c>
      <c r="N6594" s="11">
        <f>L6594/E6594*100</f>
        <v>15.823774384452399</v>
      </c>
      <c r="O6594" s="12" t="str">
        <f>IF(N6594&lt;10,"Low",IF(N6594&lt;20,"Med","High"))</f>
        <v>Med</v>
      </c>
      <c r="P6594" s="12">
        <f>sales*discount</f>
        <v>944.40300000000013</v>
      </c>
      <c r="Q6594" s="12">
        <f>sales-Discount_Values</f>
        <v>1108.6469999999999</v>
      </c>
      <c r="R6594" s="12">
        <f>DATEDIF(order_date,delivery_date,"D")</f>
        <v>3</v>
      </c>
      <c r="S6594" s="12"/>
    </row>
    <row r="6595" spans="1:19" ht="14.25" customHeight="1" x14ac:dyDescent="0.35">
      <c r="A6595" s="2" t="s">
        <v>8877</v>
      </c>
      <c r="B6595" s="2">
        <v>108844</v>
      </c>
      <c r="C6595" s="2" t="s">
        <v>19</v>
      </c>
      <c r="D6595" s="2" t="s">
        <v>36</v>
      </c>
      <c r="E6595" s="2">
        <v>4445.6400000000003</v>
      </c>
      <c r="F6595" s="2">
        <v>0.39</v>
      </c>
      <c r="G6595" s="2">
        <v>3</v>
      </c>
      <c r="H6595" s="3">
        <v>45572</v>
      </c>
      <c r="I6595" s="3">
        <v>45573</v>
      </c>
      <c r="J6595" s="2" t="s">
        <v>15</v>
      </c>
      <c r="K6595" s="2" t="s">
        <v>27</v>
      </c>
      <c r="L6595" s="2">
        <v>703.52</v>
      </c>
      <c r="M6595" s="2" t="s">
        <v>39</v>
      </c>
      <c r="N6595" s="11">
        <f>L6595/E6595*100</f>
        <v>15.824943090308704</v>
      </c>
      <c r="O6595" s="12" t="str">
        <f>IF(N6595&lt;10,"Low",IF(N6595&lt;20,"Med","High"))</f>
        <v>Med</v>
      </c>
      <c r="P6595" s="12">
        <f>sales*discount</f>
        <v>1733.7996000000003</v>
      </c>
      <c r="Q6595" s="12">
        <f>sales-Discount_Values</f>
        <v>2711.8404</v>
      </c>
      <c r="R6595" s="12">
        <f>DATEDIF(order_date,delivery_date,"D")</f>
        <v>1</v>
      </c>
      <c r="S6595" s="12"/>
    </row>
    <row r="6596" spans="1:19" ht="14.25" customHeight="1" x14ac:dyDescent="0.35">
      <c r="A6596" s="2" t="s">
        <v>12736</v>
      </c>
      <c r="B6596" s="2">
        <v>112703</v>
      </c>
      <c r="C6596" s="2" t="s">
        <v>13</v>
      </c>
      <c r="D6596" s="2" t="s">
        <v>33</v>
      </c>
      <c r="E6596" s="2">
        <v>2827.43</v>
      </c>
      <c r="F6596" s="2">
        <v>0.34</v>
      </c>
      <c r="G6596" s="2">
        <v>5</v>
      </c>
      <c r="H6596" s="3">
        <v>45361</v>
      </c>
      <c r="I6596" s="3">
        <v>45364</v>
      </c>
      <c r="J6596" s="2" t="s">
        <v>31</v>
      </c>
      <c r="K6596" s="2" t="s">
        <v>16</v>
      </c>
      <c r="L6596" s="2">
        <v>447.45</v>
      </c>
      <c r="M6596" s="2" t="s">
        <v>39</v>
      </c>
      <c r="N6596" s="11">
        <f>L6596/E6596*100</f>
        <v>15.82532547224865</v>
      </c>
      <c r="O6596" s="12" t="str">
        <f>IF(N6596&lt;10,"Low",IF(N6596&lt;20,"Med","High"))</f>
        <v>Med</v>
      </c>
      <c r="P6596" s="12">
        <f>sales*discount</f>
        <v>961.32619999999997</v>
      </c>
      <c r="Q6596" s="12">
        <f>sales-Discount_Values</f>
        <v>1866.1037999999999</v>
      </c>
      <c r="R6596" s="12">
        <f>DATEDIF(order_date,delivery_date,"D")</f>
        <v>3</v>
      </c>
      <c r="S6596" s="12"/>
    </row>
    <row r="6597" spans="1:19" ht="14.25" customHeight="1" x14ac:dyDescent="0.35">
      <c r="A6597" s="2" t="s">
        <v>13216</v>
      </c>
      <c r="B6597" s="2">
        <v>113183</v>
      </c>
      <c r="C6597" s="2" t="s">
        <v>13</v>
      </c>
      <c r="D6597" s="2" t="s">
        <v>20</v>
      </c>
      <c r="E6597" s="2">
        <v>988.69</v>
      </c>
      <c r="F6597" s="2">
        <v>0.03</v>
      </c>
      <c r="G6597" s="2">
        <v>9</v>
      </c>
      <c r="H6597" s="3">
        <v>45067</v>
      </c>
      <c r="I6597" s="3">
        <v>45074</v>
      </c>
      <c r="J6597" s="2" t="s">
        <v>21</v>
      </c>
      <c r="K6597" s="2" t="s">
        <v>22</v>
      </c>
      <c r="L6597" s="2">
        <v>156.47</v>
      </c>
      <c r="M6597" s="2" t="s">
        <v>34</v>
      </c>
      <c r="N6597" s="11">
        <f>L6597/E6597*100</f>
        <v>15.825991969171326</v>
      </c>
      <c r="O6597" s="12" t="str">
        <f>IF(N6597&lt;10,"Low",IF(N6597&lt;20,"Med","High"))</f>
        <v>Med</v>
      </c>
      <c r="P6597" s="12">
        <f>sales*discount</f>
        <v>29.660700000000002</v>
      </c>
      <c r="Q6597" s="12">
        <f>sales-Discount_Values</f>
        <v>959.02930000000003</v>
      </c>
      <c r="R6597" s="12">
        <f>DATEDIF(order_date,delivery_date,"D")</f>
        <v>7</v>
      </c>
      <c r="S6597" s="12"/>
    </row>
    <row r="6598" spans="1:19" ht="14.25" customHeight="1" x14ac:dyDescent="0.35">
      <c r="A6598" s="2" t="s">
        <v>8554</v>
      </c>
      <c r="B6598" s="2">
        <v>108521</v>
      </c>
      <c r="C6598" s="2" t="s">
        <v>41</v>
      </c>
      <c r="D6598" s="2" t="s">
        <v>20</v>
      </c>
      <c r="E6598" s="2">
        <v>4069.71</v>
      </c>
      <c r="F6598" s="2">
        <v>0.03</v>
      </c>
      <c r="G6598" s="2">
        <v>8</v>
      </c>
      <c r="H6598" s="3">
        <v>44936</v>
      </c>
      <c r="I6598" s="3">
        <v>44938</v>
      </c>
      <c r="J6598" s="2" t="s">
        <v>31</v>
      </c>
      <c r="K6598" s="2" t="s">
        <v>16</v>
      </c>
      <c r="L6598" s="2">
        <v>644.11</v>
      </c>
      <c r="M6598" s="2" t="s">
        <v>34</v>
      </c>
      <c r="N6598" s="11">
        <f>L6598/E6598*100</f>
        <v>15.826926242901829</v>
      </c>
      <c r="O6598" s="12" t="str">
        <f>IF(N6598&lt;10,"Low",IF(N6598&lt;20,"Med","High"))</f>
        <v>Med</v>
      </c>
      <c r="P6598" s="12">
        <f>sales*discount</f>
        <v>122.09129999999999</v>
      </c>
      <c r="Q6598" s="12">
        <f>sales-Discount_Values</f>
        <v>3947.6187</v>
      </c>
      <c r="R6598" s="12">
        <f>DATEDIF(order_date,delivery_date,"D")</f>
        <v>2</v>
      </c>
      <c r="S6598" s="12"/>
    </row>
    <row r="6599" spans="1:19" ht="14.25" customHeight="1" x14ac:dyDescent="0.35">
      <c r="A6599" s="2" t="s">
        <v>6757</v>
      </c>
      <c r="B6599" s="2">
        <v>106724</v>
      </c>
      <c r="C6599" s="2" t="s">
        <v>41</v>
      </c>
      <c r="D6599" s="2" t="s">
        <v>20</v>
      </c>
      <c r="E6599" s="2">
        <v>3924.92</v>
      </c>
      <c r="F6599" s="2">
        <v>0.28999999999999998</v>
      </c>
      <c r="G6599" s="2">
        <v>6</v>
      </c>
      <c r="H6599" s="3">
        <v>45483</v>
      </c>
      <c r="I6599" s="3">
        <v>45486</v>
      </c>
      <c r="J6599" s="2" t="s">
        <v>31</v>
      </c>
      <c r="K6599" s="2" t="s">
        <v>27</v>
      </c>
      <c r="L6599" s="2">
        <v>621.21</v>
      </c>
      <c r="M6599" s="2" t="s">
        <v>28</v>
      </c>
      <c r="N6599" s="11">
        <f>L6599/E6599*100</f>
        <v>15.827328964666796</v>
      </c>
      <c r="O6599" s="12" t="str">
        <f>IF(N6599&lt;10,"Low",IF(N6599&lt;20,"Med","High"))</f>
        <v>Med</v>
      </c>
      <c r="P6599" s="12">
        <f>sales*discount</f>
        <v>1138.2267999999999</v>
      </c>
      <c r="Q6599" s="12">
        <f>sales-Discount_Values</f>
        <v>2786.6932000000002</v>
      </c>
      <c r="R6599" s="12">
        <f>DATEDIF(order_date,delivery_date,"D")</f>
        <v>3</v>
      </c>
      <c r="S6599" s="12"/>
    </row>
    <row r="6600" spans="1:19" ht="14.25" customHeight="1" x14ac:dyDescent="0.35">
      <c r="A6600" s="2" t="s">
        <v>11908</v>
      </c>
      <c r="B6600" s="2">
        <v>111875</v>
      </c>
      <c r="C6600" s="2" t="s">
        <v>25</v>
      </c>
      <c r="D6600" s="2" t="s">
        <v>20</v>
      </c>
      <c r="E6600" s="2">
        <v>524.80999999999995</v>
      </c>
      <c r="F6600" s="2">
        <v>0.24</v>
      </c>
      <c r="G6600" s="2">
        <v>1</v>
      </c>
      <c r="H6600" s="3">
        <v>45517</v>
      </c>
      <c r="I6600" s="3">
        <v>45524</v>
      </c>
      <c r="J6600" s="2" t="s">
        <v>21</v>
      </c>
      <c r="K6600" s="2" t="s">
        <v>27</v>
      </c>
      <c r="L6600" s="2">
        <v>83.07</v>
      </c>
      <c r="M6600" s="2" t="s">
        <v>34</v>
      </c>
      <c r="N6600" s="11">
        <f>L6600/E6600*100</f>
        <v>15.828585583353977</v>
      </c>
      <c r="O6600" s="12" t="str">
        <f>IF(N6600&lt;10,"Low",IF(N6600&lt;20,"Med","High"))</f>
        <v>Med</v>
      </c>
      <c r="P6600" s="12">
        <f>sales*discount</f>
        <v>125.95439999999998</v>
      </c>
      <c r="Q6600" s="12">
        <f>sales-Discount_Values</f>
        <v>398.85559999999998</v>
      </c>
      <c r="R6600" s="12">
        <f>DATEDIF(order_date,delivery_date,"D")</f>
        <v>7</v>
      </c>
      <c r="S6600" s="12"/>
    </row>
    <row r="6601" spans="1:19" ht="14.25" customHeight="1" x14ac:dyDescent="0.35">
      <c r="A6601" s="2" t="s">
        <v>742</v>
      </c>
      <c r="B6601" s="2">
        <v>100709</v>
      </c>
      <c r="C6601" s="2" t="s">
        <v>19</v>
      </c>
      <c r="D6601" s="2" t="s">
        <v>33</v>
      </c>
      <c r="E6601" s="2">
        <v>3306.36</v>
      </c>
      <c r="F6601" s="2">
        <v>0.27</v>
      </c>
      <c r="G6601" s="2">
        <v>1</v>
      </c>
      <c r="H6601" s="3">
        <v>45619</v>
      </c>
      <c r="I6601" s="3">
        <v>45625</v>
      </c>
      <c r="J6601" s="2" t="s">
        <v>21</v>
      </c>
      <c r="K6601" s="2" t="s">
        <v>16</v>
      </c>
      <c r="L6601" s="2">
        <v>523.4</v>
      </c>
      <c r="M6601" s="2" t="s">
        <v>23</v>
      </c>
      <c r="N6601" s="11">
        <f>L6601/E6601*100</f>
        <v>15.83009714610629</v>
      </c>
      <c r="O6601" s="12" t="str">
        <f>IF(N6601&lt;10,"Low",IF(N6601&lt;20,"Med","High"))</f>
        <v>Med</v>
      </c>
      <c r="P6601" s="12">
        <f>sales*discount</f>
        <v>892.71720000000005</v>
      </c>
      <c r="Q6601" s="12">
        <f>sales-Discount_Values</f>
        <v>2413.6428000000001</v>
      </c>
      <c r="R6601" s="12">
        <f>DATEDIF(order_date,delivery_date,"D")</f>
        <v>6</v>
      </c>
      <c r="S6601" s="12"/>
    </row>
    <row r="6602" spans="1:19" ht="14.25" customHeight="1" x14ac:dyDescent="0.35">
      <c r="A6602" s="2" t="s">
        <v>11148</v>
      </c>
      <c r="B6602" s="2">
        <v>111115</v>
      </c>
      <c r="C6602" s="2" t="s">
        <v>19</v>
      </c>
      <c r="D6602" s="2" t="s">
        <v>33</v>
      </c>
      <c r="E6602" s="2">
        <v>4355.79</v>
      </c>
      <c r="F6602" s="2">
        <v>0.16</v>
      </c>
      <c r="G6602" s="2">
        <v>1</v>
      </c>
      <c r="H6602" s="3">
        <v>45283</v>
      </c>
      <c r="I6602" s="3">
        <v>45289</v>
      </c>
      <c r="J6602" s="2" t="s">
        <v>31</v>
      </c>
      <c r="K6602" s="2" t="s">
        <v>16</v>
      </c>
      <c r="L6602" s="2">
        <v>689.82</v>
      </c>
      <c r="M6602" s="2" t="s">
        <v>28</v>
      </c>
      <c r="N6602" s="11">
        <f>L6602/E6602*100</f>
        <v>15.836851638853114</v>
      </c>
      <c r="O6602" s="12" t="str">
        <f>IF(N6602&lt;10,"Low",IF(N6602&lt;20,"Med","High"))</f>
        <v>Med</v>
      </c>
      <c r="P6602" s="12">
        <f>sales*discount</f>
        <v>696.92640000000006</v>
      </c>
      <c r="Q6602" s="12">
        <f>sales-Discount_Values</f>
        <v>3658.8635999999997</v>
      </c>
      <c r="R6602" s="12">
        <f>DATEDIF(order_date,delivery_date,"D")</f>
        <v>6</v>
      </c>
      <c r="S6602" s="12"/>
    </row>
    <row r="6603" spans="1:19" ht="14.25" customHeight="1" x14ac:dyDescent="0.35">
      <c r="A6603" s="2" t="s">
        <v>7422</v>
      </c>
      <c r="B6603" s="2">
        <v>107389</v>
      </c>
      <c r="C6603" s="2" t="s">
        <v>19</v>
      </c>
      <c r="D6603" s="2" t="s">
        <v>36</v>
      </c>
      <c r="E6603" s="2">
        <v>666.8</v>
      </c>
      <c r="F6603" s="2">
        <v>0.38</v>
      </c>
      <c r="G6603" s="2">
        <v>2</v>
      </c>
      <c r="H6603" s="3">
        <v>45216</v>
      </c>
      <c r="I6603" s="3">
        <v>45217</v>
      </c>
      <c r="J6603" s="2" t="s">
        <v>15</v>
      </c>
      <c r="K6603" s="2" t="s">
        <v>27</v>
      </c>
      <c r="L6603" s="2">
        <v>105.62</v>
      </c>
      <c r="M6603" s="2" t="s">
        <v>28</v>
      </c>
      <c r="N6603" s="11">
        <f>L6603/E6603*100</f>
        <v>15.839832033593282</v>
      </c>
      <c r="O6603" s="12" t="str">
        <f>IF(N6603&lt;10,"Low",IF(N6603&lt;20,"Med","High"))</f>
        <v>Med</v>
      </c>
      <c r="P6603" s="12">
        <f>sales*discount</f>
        <v>253.38399999999999</v>
      </c>
      <c r="Q6603" s="12">
        <f>sales-Discount_Values</f>
        <v>413.41599999999994</v>
      </c>
      <c r="R6603" s="12">
        <f>DATEDIF(order_date,delivery_date,"D")</f>
        <v>1</v>
      </c>
      <c r="S6603" s="12"/>
    </row>
    <row r="6604" spans="1:19" ht="14.25" customHeight="1" x14ac:dyDescent="0.35">
      <c r="A6604" s="2" t="s">
        <v>5877</v>
      </c>
      <c r="B6604" s="2">
        <v>105844</v>
      </c>
      <c r="C6604" s="2" t="s">
        <v>13</v>
      </c>
      <c r="D6604" s="2" t="s">
        <v>20</v>
      </c>
      <c r="E6604" s="2">
        <v>525.64</v>
      </c>
      <c r="F6604" s="2">
        <v>0.24</v>
      </c>
      <c r="G6604" s="2">
        <v>2</v>
      </c>
      <c r="H6604" s="3">
        <v>45098</v>
      </c>
      <c r="I6604" s="3">
        <v>45105</v>
      </c>
      <c r="J6604" s="2" t="s">
        <v>15</v>
      </c>
      <c r="K6604" s="2" t="s">
        <v>16</v>
      </c>
      <c r="L6604" s="2">
        <v>83.27</v>
      </c>
      <c r="M6604" s="2" t="s">
        <v>28</v>
      </c>
      <c r="N6604" s="11">
        <f>L6604/E6604*100</f>
        <v>15.841640666615934</v>
      </c>
      <c r="O6604" s="12" t="str">
        <f>IF(N6604&lt;10,"Low",IF(N6604&lt;20,"Med","High"))</f>
        <v>Med</v>
      </c>
      <c r="P6604" s="12">
        <f>sales*discount</f>
        <v>126.1536</v>
      </c>
      <c r="Q6604" s="12">
        <f>sales-Discount_Values</f>
        <v>399.4864</v>
      </c>
      <c r="R6604" s="12">
        <f>DATEDIF(order_date,delivery_date,"D")</f>
        <v>7</v>
      </c>
      <c r="S6604" s="12"/>
    </row>
    <row r="6605" spans="1:19" ht="14.25" customHeight="1" x14ac:dyDescent="0.35">
      <c r="A6605" s="2" t="s">
        <v>11269</v>
      </c>
      <c r="B6605" s="2">
        <v>111236</v>
      </c>
      <c r="C6605" s="2" t="s">
        <v>25</v>
      </c>
      <c r="D6605" s="2" t="s">
        <v>14</v>
      </c>
      <c r="E6605" s="2">
        <v>1236.97</v>
      </c>
      <c r="F6605" s="2">
        <v>0.03</v>
      </c>
      <c r="G6605" s="2">
        <v>7</v>
      </c>
      <c r="H6605" s="3">
        <v>45180</v>
      </c>
      <c r="I6605" s="3">
        <v>45186</v>
      </c>
      <c r="J6605" s="2" t="s">
        <v>31</v>
      </c>
      <c r="K6605" s="2" t="s">
        <v>16</v>
      </c>
      <c r="L6605" s="2">
        <v>196</v>
      </c>
      <c r="M6605" s="2" t="s">
        <v>28</v>
      </c>
      <c r="N6605" s="11">
        <f>L6605/E6605*100</f>
        <v>15.845170052628601</v>
      </c>
      <c r="O6605" s="12" t="str">
        <f>IF(N6605&lt;10,"Low",IF(N6605&lt;20,"Med","High"))</f>
        <v>Med</v>
      </c>
      <c r="P6605" s="12">
        <f>sales*discount</f>
        <v>37.109099999999998</v>
      </c>
      <c r="Q6605" s="12">
        <f>sales-Discount_Values</f>
        <v>1199.8609000000001</v>
      </c>
      <c r="R6605" s="12">
        <f>DATEDIF(order_date,delivery_date,"D")</f>
        <v>6</v>
      </c>
      <c r="S6605" s="12"/>
    </row>
    <row r="6606" spans="1:19" ht="14.25" customHeight="1" x14ac:dyDescent="0.35">
      <c r="A6606" s="2" t="s">
        <v>15035</v>
      </c>
      <c r="B6606" s="2">
        <v>115002</v>
      </c>
      <c r="C6606" s="2" t="s">
        <v>41</v>
      </c>
      <c r="D6606" s="2" t="s">
        <v>14</v>
      </c>
      <c r="E6606" s="2">
        <v>4428.2700000000004</v>
      </c>
      <c r="F6606" s="2">
        <v>0.5</v>
      </c>
      <c r="G6606" s="2">
        <v>7</v>
      </c>
      <c r="H6606" s="3">
        <v>45032</v>
      </c>
      <c r="I6606" s="3">
        <v>45039</v>
      </c>
      <c r="J6606" s="2" t="s">
        <v>21</v>
      </c>
      <c r="K6606" s="2" t="s">
        <v>16</v>
      </c>
      <c r="L6606" s="2">
        <v>701.67</v>
      </c>
      <c r="M6606" s="2" t="s">
        <v>28</v>
      </c>
      <c r="N6606" s="11">
        <f>L6606/E6606*100</f>
        <v>15.845239788901758</v>
      </c>
      <c r="O6606" s="12" t="str">
        <f>IF(N6606&lt;10,"Low",IF(N6606&lt;20,"Med","High"))</f>
        <v>Med</v>
      </c>
      <c r="P6606" s="12">
        <f>sales*discount</f>
        <v>2214.1350000000002</v>
      </c>
      <c r="Q6606" s="12">
        <f>sales-Discount_Values</f>
        <v>2214.1350000000002</v>
      </c>
      <c r="R6606" s="12">
        <f>DATEDIF(order_date,delivery_date,"D")</f>
        <v>7</v>
      </c>
      <c r="S6606" s="12"/>
    </row>
    <row r="6607" spans="1:19" ht="14.25" customHeight="1" x14ac:dyDescent="0.35">
      <c r="A6607" s="2" t="s">
        <v>5016</v>
      </c>
      <c r="B6607" s="2">
        <v>104983</v>
      </c>
      <c r="C6607" s="2" t="s">
        <v>41</v>
      </c>
      <c r="D6607" s="2" t="s">
        <v>33</v>
      </c>
      <c r="E6607" s="2">
        <v>3007.36</v>
      </c>
      <c r="F6607" s="2">
        <v>0.44</v>
      </c>
      <c r="G6607" s="2">
        <v>3</v>
      </c>
      <c r="H6607" s="3">
        <v>45119</v>
      </c>
      <c r="I6607" s="3">
        <v>45126</v>
      </c>
      <c r="J6607" s="2" t="s">
        <v>21</v>
      </c>
      <c r="K6607" s="2" t="s">
        <v>27</v>
      </c>
      <c r="L6607" s="2">
        <v>476.69</v>
      </c>
      <c r="M6607" s="2" t="s">
        <v>17</v>
      </c>
      <c r="N6607" s="11">
        <f>L6607/E6607*100</f>
        <v>15.850779421153435</v>
      </c>
      <c r="O6607" s="12" t="str">
        <f>IF(N6607&lt;10,"Low",IF(N6607&lt;20,"Med","High"))</f>
        <v>Med</v>
      </c>
      <c r="P6607" s="12">
        <f>sales*discount</f>
        <v>1323.2384</v>
      </c>
      <c r="Q6607" s="12">
        <f>sales-Discount_Values</f>
        <v>1684.1216000000002</v>
      </c>
      <c r="R6607" s="12">
        <f>DATEDIF(order_date,delivery_date,"D")</f>
        <v>7</v>
      </c>
      <c r="S6607" s="12"/>
    </row>
    <row r="6608" spans="1:19" ht="14.25" customHeight="1" x14ac:dyDescent="0.35">
      <c r="A6608" s="2" t="s">
        <v>10986</v>
      </c>
      <c r="B6608" s="2">
        <v>110953</v>
      </c>
      <c r="C6608" s="2" t="s">
        <v>19</v>
      </c>
      <c r="D6608" s="2" t="s">
        <v>36</v>
      </c>
      <c r="E6608" s="2">
        <v>2749.12</v>
      </c>
      <c r="F6608" s="2">
        <v>7.0000000000000007E-2</v>
      </c>
      <c r="G6608" s="2">
        <v>2</v>
      </c>
      <c r="H6608" s="3">
        <v>45519</v>
      </c>
      <c r="I6608" s="3">
        <v>45525</v>
      </c>
      <c r="J6608" s="2" t="s">
        <v>21</v>
      </c>
      <c r="K6608" s="2" t="s">
        <v>27</v>
      </c>
      <c r="L6608" s="2">
        <v>435.84</v>
      </c>
      <c r="M6608" s="2" t="s">
        <v>23</v>
      </c>
      <c r="N6608" s="11">
        <f>L6608/E6608*100</f>
        <v>15.853800488883715</v>
      </c>
      <c r="O6608" s="12" t="str">
        <f>IF(N6608&lt;10,"Low",IF(N6608&lt;20,"Med","High"))</f>
        <v>Med</v>
      </c>
      <c r="P6608" s="12">
        <f>sales*discount</f>
        <v>192.4384</v>
      </c>
      <c r="Q6608" s="12">
        <f>sales-Discount_Values</f>
        <v>2556.6815999999999</v>
      </c>
      <c r="R6608" s="12">
        <f>DATEDIF(order_date,delivery_date,"D")</f>
        <v>6</v>
      </c>
      <c r="S6608" s="12"/>
    </row>
    <row r="6609" spans="1:19" ht="14.25" customHeight="1" x14ac:dyDescent="0.35">
      <c r="A6609" s="2" t="s">
        <v>2991</v>
      </c>
      <c r="B6609" s="2">
        <v>102958</v>
      </c>
      <c r="C6609" s="2" t="s">
        <v>13</v>
      </c>
      <c r="D6609" s="2" t="s">
        <v>14</v>
      </c>
      <c r="E6609" s="2">
        <v>250.11</v>
      </c>
      <c r="F6609" s="2">
        <v>0.49</v>
      </c>
      <c r="G6609" s="2">
        <v>3</v>
      </c>
      <c r="H6609" s="3">
        <v>45099</v>
      </c>
      <c r="I6609" s="3">
        <v>45102</v>
      </c>
      <c r="J6609" s="2" t="s">
        <v>15</v>
      </c>
      <c r="K6609" s="2" t="s">
        <v>22</v>
      </c>
      <c r="L6609" s="2">
        <v>39.659999999999997</v>
      </c>
      <c r="M6609" s="2" t="s">
        <v>34</v>
      </c>
      <c r="N6609" s="11">
        <f>L6609/E6609*100</f>
        <v>15.857022909919632</v>
      </c>
      <c r="O6609" s="12" t="str">
        <f>IF(N6609&lt;10,"Low",IF(N6609&lt;20,"Med","High"))</f>
        <v>Med</v>
      </c>
      <c r="P6609" s="12">
        <f>sales*discount</f>
        <v>122.5539</v>
      </c>
      <c r="Q6609" s="12">
        <f>sales-Discount_Values</f>
        <v>127.55610000000001</v>
      </c>
      <c r="R6609" s="12">
        <f>DATEDIF(order_date,delivery_date,"D")</f>
        <v>3</v>
      </c>
      <c r="S6609" s="12"/>
    </row>
    <row r="6610" spans="1:19" ht="14.25" customHeight="1" x14ac:dyDescent="0.35">
      <c r="A6610" s="2" t="s">
        <v>9423</v>
      </c>
      <c r="B6610" s="2">
        <v>109390</v>
      </c>
      <c r="C6610" s="2" t="s">
        <v>25</v>
      </c>
      <c r="D6610" s="2" t="s">
        <v>20</v>
      </c>
      <c r="E6610" s="2">
        <v>2861.33</v>
      </c>
      <c r="F6610" s="2">
        <v>0.27</v>
      </c>
      <c r="G6610" s="2">
        <v>3</v>
      </c>
      <c r="H6610" s="3">
        <v>45535</v>
      </c>
      <c r="I6610" s="3">
        <v>45542</v>
      </c>
      <c r="J6610" s="2" t="s">
        <v>31</v>
      </c>
      <c r="K6610" s="2" t="s">
        <v>27</v>
      </c>
      <c r="L6610" s="2">
        <v>453.8</v>
      </c>
      <c r="M6610" s="2" t="s">
        <v>23</v>
      </c>
      <c r="N6610" s="11">
        <f>L6610/E6610*100</f>
        <v>15.859757525346604</v>
      </c>
      <c r="O6610" s="12" t="str">
        <f>IF(N6610&lt;10,"Low",IF(N6610&lt;20,"Med","High"))</f>
        <v>Med</v>
      </c>
      <c r="P6610" s="12">
        <f>sales*discount</f>
        <v>772.55910000000006</v>
      </c>
      <c r="Q6610" s="12">
        <f>sales-Discount_Values</f>
        <v>2088.7709</v>
      </c>
      <c r="R6610" s="12">
        <f>DATEDIF(order_date,delivery_date,"D")</f>
        <v>7</v>
      </c>
      <c r="S6610" s="12"/>
    </row>
    <row r="6611" spans="1:19" ht="14.25" customHeight="1" x14ac:dyDescent="0.35">
      <c r="A6611" s="2" t="s">
        <v>3130</v>
      </c>
      <c r="B6611" s="2">
        <v>103097</v>
      </c>
      <c r="C6611" s="2" t="s">
        <v>25</v>
      </c>
      <c r="D6611" s="2" t="s">
        <v>33</v>
      </c>
      <c r="E6611" s="2">
        <v>336.98</v>
      </c>
      <c r="F6611" s="2">
        <v>0.08</v>
      </c>
      <c r="G6611" s="2">
        <v>9</v>
      </c>
      <c r="H6611" s="3">
        <v>44928</v>
      </c>
      <c r="I6611" s="3">
        <v>44935</v>
      </c>
      <c r="J6611" s="2" t="s">
        <v>31</v>
      </c>
      <c r="K6611" s="2" t="s">
        <v>22</v>
      </c>
      <c r="L6611" s="2">
        <v>53.45</v>
      </c>
      <c r="M6611" s="2" t="s">
        <v>34</v>
      </c>
      <c r="N6611" s="11">
        <f>L6611/E6611*100</f>
        <v>15.861475458484184</v>
      </c>
      <c r="O6611" s="12" t="str">
        <f>IF(N6611&lt;10,"Low",IF(N6611&lt;20,"Med","High"))</f>
        <v>Med</v>
      </c>
      <c r="P6611" s="12">
        <f>sales*discount</f>
        <v>26.958400000000001</v>
      </c>
      <c r="Q6611" s="12">
        <f>sales-Discount_Values</f>
        <v>310.02160000000003</v>
      </c>
      <c r="R6611" s="12">
        <f>DATEDIF(order_date,delivery_date,"D")</f>
        <v>7</v>
      </c>
      <c r="S6611" s="12"/>
    </row>
    <row r="6612" spans="1:19" ht="14.25" customHeight="1" x14ac:dyDescent="0.35">
      <c r="A6612" s="2" t="s">
        <v>9772</v>
      </c>
      <c r="B6612" s="2">
        <v>109739</v>
      </c>
      <c r="C6612" s="2" t="s">
        <v>25</v>
      </c>
      <c r="D6612" s="2" t="s">
        <v>33</v>
      </c>
      <c r="E6612" s="2">
        <v>1007.85</v>
      </c>
      <c r="F6612" s="2">
        <v>0.26</v>
      </c>
      <c r="G6612" s="2">
        <v>2</v>
      </c>
      <c r="H6612" s="3">
        <v>45649</v>
      </c>
      <c r="I6612" s="3">
        <v>45656</v>
      </c>
      <c r="J6612" s="2" t="s">
        <v>21</v>
      </c>
      <c r="K6612" s="2" t="s">
        <v>16</v>
      </c>
      <c r="L6612" s="2">
        <v>159.87</v>
      </c>
      <c r="M6612" s="2" t="s">
        <v>28</v>
      </c>
      <c r="N6612" s="11">
        <f>L6612/E6612*100</f>
        <v>15.862479535645186</v>
      </c>
      <c r="O6612" s="12" t="str">
        <f>IF(N6612&lt;10,"Low",IF(N6612&lt;20,"Med","High"))</f>
        <v>Med</v>
      </c>
      <c r="P6612" s="12">
        <f>sales*discount</f>
        <v>262.041</v>
      </c>
      <c r="Q6612" s="12">
        <f>sales-Discount_Values</f>
        <v>745.80899999999997</v>
      </c>
      <c r="R6612" s="12">
        <f>DATEDIF(order_date,delivery_date,"D")</f>
        <v>7</v>
      </c>
      <c r="S6612" s="12"/>
    </row>
    <row r="6613" spans="1:19" ht="14.25" customHeight="1" x14ac:dyDescent="0.35">
      <c r="A6613" s="2" t="s">
        <v>12026</v>
      </c>
      <c r="B6613" s="2">
        <v>111993</v>
      </c>
      <c r="C6613" s="2" t="s">
        <v>25</v>
      </c>
      <c r="D6613" s="2" t="s">
        <v>33</v>
      </c>
      <c r="E6613" s="2">
        <v>605.66</v>
      </c>
      <c r="F6613" s="2">
        <v>0.08</v>
      </c>
      <c r="G6613" s="2">
        <v>8</v>
      </c>
      <c r="H6613" s="3">
        <v>45553</v>
      </c>
      <c r="I6613" s="3">
        <v>45558</v>
      </c>
      <c r="J6613" s="2" t="s">
        <v>31</v>
      </c>
      <c r="K6613" s="2" t="s">
        <v>27</v>
      </c>
      <c r="L6613" s="2">
        <v>96.09</v>
      </c>
      <c r="M6613" s="2" t="s">
        <v>39</v>
      </c>
      <c r="N6613" s="11">
        <f>L6613/E6613*100</f>
        <v>15.865336987748904</v>
      </c>
      <c r="O6613" s="12" t="str">
        <f>IF(N6613&lt;10,"Low",IF(N6613&lt;20,"Med","High"))</f>
        <v>Med</v>
      </c>
      <c r="P6613" s="12">
        <f>sales*discount</f>
        <v>48.452799999999996</v>
      </c>
      <c r="Q6613" s="12">
        <f>sales-Discount_Values</f>
        <v>557.20719999999994</v>
      </c>
      <c r="R6613" s="12">
        <f>DATEDIF(order_date,delivery_date,"D")</f>
        <v>5</v>
      </c>
      <c r="S6613" s="12"/>
    </row>
    <row r="6614" spans="1:19" ht="14.25" customHeight="1" x14ac:dyDescent="0.35">
      <c r="A6614" s="2" t="s">
        <v>8941</v>
      </c>
      <c r="B6614" s="2">
        <v>108908</v>
      </c>
      <c r="C6614" s="2" t="s">
        <v>25</v>
      </c>
      <c r="D6614" s="2" t="s">
        <v>33</v>
      </c>
      <c r="E6614" s="2">
        <v>1774.43</v>
      </c>
      <c r="F6614" s="2">
        <v>0.43</v>
      </c>
      <c r="G6614" s="2">
        <v>7</v>
      </c>
      <c r="H6614" s="3">
        <v>45270</v>
      </c>
      <c r="I6614" s="3">
        <v>45271</v>
      </c>
      <c r="J6614" s="2" t="s">
        <v>31</v>
      </c>
      <c r="K6614" s="2" t="s">
        <v>16</v>
      </c>
      <c r="L6614" s="2">
        <v>281.58</v>
      </c>
      <c r="M6614" s="2" t="s">
        <v>34</v>
      </c>
      <c r="N6614" s="11">
        <f>L6614/E6614*100</f>
        <v>15.868757854635007</v>
      </c>
      <c r="O6614" s="12" t="str">
        <f>IF(N6614&lt;10,"Low",IF(N6614&lt;20,"Med","High"))</f>
        <v>Med</v>
      </c>
      <c r="P6614" s="12">
        <f>sales*discount</f>
        <v>763.00490000000002</v>
      </c>
      <c r="Q6614" s="12">
        <f>sales-Discount_Values</f>
        <v>1011.4251</v>
      </c>
      <c r="R6614" s="12">
        <f>DATEDIF(order_date,delivery_date,"D")</f>
        <v>1</v>
      </c>
      <c r="S6614" s="12"/>
    </row>
    <row r="6615" spans="1:19" ht="14.25" customHeight="1" x14ac:dyDescent="0.35">
      <c r="A6615" s="2" t="s">
        <v>13713</v>
      </c>
      <c r="B6615" s="2">
        <v>113680</v>
      </c>
      <c r="C6615" s="2" t="s">
        <v>25</v>
      </c>
      <c r="D6615" s="2" t="s">
        <v>36</v>
      </c>
      <c r="E6615" s="2">
        <v>3966.77</v>
      </c>
      <c r="F6615" s="2">
        <v>0.41</v>
      </c>
      <c r="G6615" s="2">
        <v>6</v>
      </c>
      <c r="H6615" s="3">
        <v>45580</v>
      </c>
      <c r="I6615" s="3">
        <v>45582</v>
      </c>
      <c r="J6615" s="2" t="s">
        <v>31</v>
      </c>
      <c r="K6615" s="2" t="s">
        <v>22</v>
      </c>
      <c r="L6615" s="2">
        <v>629.5</v>
      </c>
      <c r="M6615" s="2" t="s">
        <v>23</v>
      </c>
      <c r="N6615" s="11">
        <f>L6615/E6615*100</f>
        <v>15.869334496328246</v>
      </c>
      <c r="O6615" s="12" t="str">
        <f>IF(N6615&lt;10,"Low",IF(N6615&lt;20,"Med","High"))</f>
        <v>Med</v>
      </c>
      <c r="P6615" s="12">
        <f>sales*discount</f>
        <v>1626.3756999999998</v>
      </c>
      <c r="Q6615" s="12">
        <f>sales-Discount_Values</f>
        <v>2340.3942999999999</v>
      </c>
      <c r="R6615" s="12">
        <f>DATEDIF(order_date,delivery_date,"D")</f>
        <v>2</v>
      </c>
      <c r="S6615" s="12"/>
    </row>
    <row r="6616" spans="1:19" ht="14.25" customHeight="1" x14ac:dyDescent="0.35">
      <c r="A6616" s="2" t="s">
        <v>10244</v>
      </c>
      <c r="B6616" s="2">
        <v>110211</v>
      </c>
      <c r="C6616" s="2" t="s">
        <v>41</v>
      </c>
      <c r="D6616" s="2" t="s">
        <v>33</v>
      </c>
      <c r="E6616" s="2">
        <v>4915.1899999999996</v>
      </c>
      <c r="F6616" s="2">
        <v>0.1</v>
      </c>
      <c r="G6616" s="2">
        <v>6</v>
      </c>
      <c r="H6616" s="3">
        <v>45543</v>
      </c>
      <c r="I6616" s="3">
        <v>45550</v>
      </c>
      <c r="J6616" s="2" t="s">
        <v>15</v>
      </c>
      <c r="K6616" s="2" t="s">
        <v>27</v>
      </c>
      <c r="L6616" s="2">
        <v>780.2</v>
      </c>
      <c r="M6616" s="2" t="s">
        <v>23</v>
      </c>
      <c r="N6616" s="11">
        <f>L6616/E6616*100</f>
        <v>15.87324192961005</v>
      </c>
      <c r="O6616" s="12" t="str">
        <f>IF(N6616&lt;10,"Low",IF(N6616&lt;20,"Med","High"))</f>
        <v>Med</v>
      </c>
      <c r="P6616" s="12">
        <f>sales*discount</f>
        <v>491.51900000000001</v>
      </c>
      <c r="Q6616" s="12">
        <f>sales-Discount_Values</f>
        <v>4423.6709999999994</v>
      </c>
      <c r="R6616" s="12">
        <f>DATEDIF(order_date,delivery_date,"D")</f>
        <v>7</v>
      </c>
      <c r="S6616" s="12"/>
    </row>
    <row r="6617" spans="1:19" ht="14.25" customHeight="1" x14ac:dyDescent="0.35">
      <c r="A6617" s="2" t="s">
        <v>8644</v>
      </c>
      <c r="B6617" s="2">
        <v>108611</v>
      </c>
      <c r="C6617" s="2" t="s">
        <v>41</v>
      </c>
      <c r="D6617" s="2" t="s">
        <v>33</v>
      </c>
      <c r="E6617" s="2">
        <v>2971.38</v>
      </c>
      <c r="F6617" s="2">
        <v>0.21</v>
      </c>
      <c r="G6617" s="2">
        <v>5</v>
      </c>
      <c r="H6617" s="3">
        <v>45630</v>
      </c>
      <c r="I6617" s="3">
        <v>45637</v>
      </c>
      <c r="J6617" s="2" t="s">
        <v>21</v>
      </c>
      <c r="K6617" s="2" t="s">
        <v>27</v>
      </c>
      <c r="L6617" s="2">
        <v>471.69</v>
      </c>
      <c r="M6617" s="2" t="s">
        <v>48</v>
      </c>
      <c r="N6617" s="11">
        <f>L6617/E6617*100</f>
        <v>15.874442178381761</v>
      </c>
      <c r="O6617" s="12" t="str">
        <f>IF(N6617&lt;10,"Low",IF(N6617&lt;20,"Med","High"))</f>
        <v>Med</v>
      </c>
      <c r="P6617" s="12">
        <f>sales*discount</f>
        <v>623.98979999999995</v>
      </c>
      <c r="Q6617" s="12">
        <f>sales-Discount_Values</f>
        <v>2347.3902000000003</v>
      </c>
      <c r="R6617" s="12">
        <f>DATEDIF(order_date,delivery_date,"D")</f>
        <v>7</v>
      </c>
      <c r="S6617" s="12"/>
    </row>
    <row r="6618" spans="1:19" ht="14.25" customHeight="1" x14ac:dyDescent="0.35">
      <c r="A6618" s="2" t="s">
        <v>11862</v>
      </c>
      <c r="B6618" s="2">
        <v>111829</v>
      </c>
      <c r="C6618" s="2" t="s">
        <v>13</v>
      </c>
      <c r="D6618" s="2" t="s">
        <v>36</v>
      </c>
      <c r="E6618" s="2">
        <v>1734.94</v>
      </c>
      <c r="F6618" s="2">
        <v>0.18</v>
      </c>
      <c r="G6618" s="2">
        <v>9</v>
      </c>
      <c r="H6618" s="3">
        <v>45133</v>
      </c>
      <c r="I6618" s="3">
        <v>45134</v>
      </c>
      <c r="J6618" s="2" t="s">
        <v>21</v>
      </c>
      <c r="K6618" s="2" t="s">
        <v>16</v>
      </c>
      <c r="L6618" s="2">
        <v>275.42</v>
      </c>
      <c r="M6618" s="2" t="s">
        <v>17</v>
      </c>
      <c r="N6618" s="11">
        <f>L6618/E6618*100</f>
        <v>15.874900572930475</v>
      </c>
      <c r="O6618" s="12" t="str">
        <f>IF(N6618&lt;10,"Low",IF(N6618&lt;20,"Med","High"))</f>
        <v>Med</v>
      </c>
      <c r="P6618" s="12">
        <f>sales*discount</f>
        <v>312.28919999999999</v>
      </c>
      <c r="Q6618" s="12">
        <f>sales-Discount_Values</f>
        <v>1422.6508000000001</v>
      </c>
      <c r="R6618" s="12">
        <f>DATEDIF(order_date,delivery_date,"D")</f>
        <v>1</v>
      </c>
      <c r="S6618" s="12"/>
    </row>
    <row r="6619" spans="1:19" ht="14.25" customHeight="1" x14ac:dyDescent="0.35">
      <c r="A6619" s="2" t="s">
        <v>6144</v>
      </c>
      <c r="B6619" s="2">
        <v>106111</v>
      </c>
      <c r="C6619" s="2" t="s">
        <v>41</v>
      </c>
      <c r="D6619" s="2" t="s">
        <v>14</v>
      </c>
      <c r="E6619" s="2">
        <v>4687.55</v>
      </c>
      <c r="F6619" s="2">
        <v>0.2</v>
      </c>
      <c r="G6619" s="2">
        <v>6</v>
      </c>
      <c r="H6619" s="3">
        <v>45198</v>
      </c>
      <c r="I6619" s="3">
        <v>45199</v>
      </c>
      <c r="J6619" s="2" t="s">
        <v>21</v>
      </c>
      <c r="K6619" s="2" t="s">
        <v>16</v>
      </c>
      <c r="L6619" s="2">
        <v>744.18</v>
      </c>
      <c r="M6619" s="2" t="s">
        <v>28</v>
      </c>
      <c r="N6619" s="11">
        <f>L6619/E6619*100</f>
        <v>15.875670659512963</v>
      </c>
      <c r="O6619" s="12" t="str">
        <f>IF(N6619&lt;10,"Low",IF(N6619&lt;20,"Med","High"))</f>
        <v>Med</v>
      </c>
      <c r="P6619" s="12">
        <f>sales*discount</f>
        <v>937.5100000000001</v>
      </c>
      <c r="Q6619" s="12">
        <f>sales-Discount_Values</f>
        <v>3750.04</v>
      </c>
      <c r="R6619" s="12">
        <f>DATEDIF(order_date,delivery_date,"D")</f>
        <v>1</v>
      </c>
      <c r="S6619" s="12"/>
    </row>
    <row r="6620" spans="1:19" ht="14.25" customHeight="1" x14ac:dyDescent="0.35">
      <c r="A6620" s="2" t="s">
        <v>11506</v>
      </c>
      <c r="B6620" s="2">
        <v>111473</v>
      </c>
      <c r="C6620" s="2" t="s">
        <v>13</v>
      </c>
      <c r="D6620" s="2" t="s">
        <v>33</v>
      </c>
      <c r="E6620" s="2">
        <v>4902.04</v>
      </c>
      <c r="F6620" s="2">
        <v>0.5</v>
      </c>
      <c r="G6620" s="2">
        <v>2</v>
      </c>
      <c r="H6620" s="3">
        <v>45213</v>
      </c>
      <c r="I6620" s="3">
        <v>45215</v>
      </c>
      <c r="J6620" s="2" t="s">
        <v>15</v>
      </c>
      <c r="K6620" s="2" t="s">
        <v>27</v>
      </c>
      <c r="L6620" s="2">
        <v>778.24</v>
      </c>
      <c r="M6620" s="2" t="s">
        <v>17</v>
      </c>
      <c r="N6620" s="11">
        <f>L6620/E6620*100</f>
        <v>15.875839446434545</v>
      </c>
      <c r="O6620" s="12" t="str">
        <f>IF(N6620&lt;10,"Low",IF(N6620&lt;20,"Med","High"))</f>
        <v>Med</v>
      </c>
      <c r="P6620" s="12">
        <f>sales*discount</f>
        <v>2451.02</v>
      </c>
      <c r="Q6620" s="12">
        <f>sales-Discount_Values</f>
        <v>2451.02</v>
      </c>
      <c r="R6620" s="12">
        <f>DATEDIF(order_date,delivery_date,"D")</f>
        <v>2</v>
      </c>
      <c r="S6620" s="12"/>
    </row>
    <row r="6621" spans="1:19" ht="14.25" customHeight="1" x14ac:dyDescent="0.35">
      <c r="A6621" s="2" t="s">
        <v>8582</v>
      </c>
      <c r="B6621" s="2">
        <v>108549</v>
      </c>
      <c r="C6621" s="2" t="s">
        <v>19</v>
      </c>
      <c r="D6621" s="2" t="s">
        <v>20</v>
      </c>
      <c r="E6621" s="2">
        <v>3284.41</v>
      </c>
      <c r="F6621" s="2">
        <v>0.43</v>
      </c>
      <c r="G6621" s="2">
        <v>4</v>
      </c>
      <c r="H6621" s="3">
        <v>45605</v>
      </c>
      <c r="I6621" s="3">
        <v>45610</v>
      </c>
      <c r="J6621" s="2" t="s">
        <v>31</v>
      </c>
      <c r="K6621" s="2" t="s">
        <v>27</v>
      </c>
      <c r="L6621" s="2">
        <v>521.49</v>
      </c>
      <c r="M6621" s="2" t="s">
        <v>39</v>
      </c>
      <c r="N6621" s="11">
        <f>L6621/E6621*100</f>
        <v>15.87773755408125</v>
      </c>
      <c r="O6621" s="12" t="str">
        <f>IF(N6621&lt;10,"Low",IF(N6621&lt;20,"Med","High"))</f>
        <v>Med</v>
      </c>
      <c r="P6621" s="12">
        <f>sales*discount</f>
        <v>1412.2963</v>
      </c>
      <c r="Q6621" s="12">
        <f>sales-Discount_Values</f>
        <v>1872.1136999999999</v>
      </c>
      <c r="R6621" s="12">
        <f>DATEDIF(order_date,delivery_date,"D")</f>
        <v>5</v>
      </c>
      <c r="S6621" s="12"/>
    </row>
    <row r="6622" spans="1:19" ht="14.25" customHeight="1" x14ac:dyDescent="0.35">
      <c r="A6622" s="2" t="s">
        <v>3810</v>
      </c>
      <c r="B6622" s="2">
        <v>103777</v>
      </c>
      <c r="C6622" s="2" t="s">
        <v>13</v>
      </c>
      <c r="D6622" s="2" t="s">
        <v>26</v>
      </c>
      <c r="E6622" s="2">
        <v>3025.5</v>
      </c>
      <c r="F6622" s="2">
        <v>0.46</v>
      </c>
      <c r="G6622" s="2">
        <v>5</v>
      </c>
      <c r="H6622" s="3">
        <v>45414</v>
      </c>
      <c r="I6622" s="3">
        <v>45415</v>
      </c>
      <c r="J6622" s="2" t="s">
        <v>21</v>
      </c>
      <c r="K6622" s="2" t="s">
        <v>16</v>
      </c>
      <c r="L6622" s="2">
        <v>480.48</v>
      </c>
      <c r="M6622" s="2" t="s">
        <v>39</v>
      </c>
      <c r="N6622" s="11">
        <f>L6622/E6622*100</f>
        <v>15.881011403073872</v>
      </c>
      <c r="O6622" s="12" t="str">
        <f>IF(N6622&lt;10,"Low",IF(N6622&lt;20,"Med","High"))</f>
        <v>Med</v>
      </c>
      <c r="P6622" s="12">
        <f>sales*discount</f>
        <v>1391.73</v>
      </c>
      <c r="Q6622" s="12">
        <f>sales-Discount_Values</f>
        <v>1633.77</v>
      </c>
      <c r="R6622" s="12">
        <f>DATEDIF(order_date,delivery_date,"D")</f>
        <v>1</v>
      </c>
      <c r="S6622" s="12"/>
    </row>
    <row r="6623" spans="1:19" ht="14.25" customHeight="1" x14ac:dyDescent="0.35">
      <c r="A6623" s="2" t="s">
        <v>5739</v>
      </c>
      <c r="B6623" s="2">
        <v>105706</v>
      </c>
      <c r="C6623" s="2" t="s">
        <v>25</v>
      </c>
      <c r="D6623" s="2" t="s">
        <v>14</v>
      </c>
      <c r="E6623" s="2">
        <v>3935.77</v>
      </c>
      <c r="F6623" s="2">
        <v>0.2</v>
      </c>
      <c r="G6623" s="2">
        <v>1</v>
      </c>
      <c r="H6623" s="3">
        <v>45194</v>
      </c>
      <c r="I6623" s="3">
        <v>45201</v>
      </c>
      <c r="J6623" s="2" t="s">
        <v>21</v>
      </c>
      <c r="K6623" s="2" t="s">
        <v>16</v>
      </c>
      <c r="L6623" s="2">
        <v>625.08000000000004</v>
      </c>
      <c r="M6623" s="2" t="s">
        <v>28</v>
      </c>
      <c r="N6623" s="11">
        <f>L6623/E6623*100</f>
        <v>15.882025626497484</v>
      </c>
      <c r="O6623" s="12" t="str">
        <f>IF(N6623&lt;10,"Low",IF(N6623&lt;20,"Med","High"))</f>
        <v>Med</v>
      </c>
      <c r="P6623" s="12">
        <f>sales*discount</f>
        <v>787.154</v>
      </c>
      <c r="Q6623" s="12">
        <f>sales-Discount_Values</f>
        <v>3148.616</v>
      </c>
      <c r="R6623" s="12">
        <f>DATEDIF(order_date,delivery_date,"D")</f>
        <v>7</v>
      </c>
      <c r="S6623" s="12"/>
    </row>
    <row r="6624" spans="1:19" ht="14.25" customHeight="1" x14ac:dyDescent="0.35">
      <c r="A6624" s="2" t="s">
        <v>11494</v>
      </c>
      <c r="B6624" s="2">
        <v>111461</v>
      </c>
      <c r="C6624" s="2" t="s">
        <v>41</v>
      </c>
      <c r="D6624" s="2" t="s">
        <v>20</v>
      </c>
      <c r="E6624" s="2">
        <v>4926.43</v>
      </c>
      <c r="F6624" s="2">
        <v>0.34</v>
      </c>
      <c r="G6624" s="2">
        <v>7</v>
      </c>
      <c r="H6624" s="3">
        <v>45349</v>
      </c>
      <c r="I6624" s="3">
        <v>45354</v>
      </c>
      <c r="J6624" s="2" t="s">
        <v>15</v>
      </c>
      <c r="K6624" s="2" t="s">
        <v>22</v>
      </c>
      <c r="L6624" s="2">
        <v>782.54</v>
      </c>
      <c r="M6624" s="2" t="s">
        <v>23</v>
      </c>
      <c r="N6624" s="11">
        <f>L6624/E6624*100</f>
        <v>15.884524899369318</v>
      </c>
      <c r="O6624" s="12" t="str">
        <f>IF(N6624&lt;10,"Low",IF(N6624&lt;20,"Med","High"))</f>
        <v>Med</v>
      </c>
      <c r="P6624" s="12">
        <f>sales*discount</f>
        <v>1674.9862000000003</v>
      </c>
      <c r="Q6624" s="12">
        <f>sales-Discount_Values</f>
        <v>3251.4438</v>
      </c>
      <c r="R6624" s="12">
        <f>DATEDIF(order_date,delivery_date,"D")</f>
        <v>5</v>
      </c>
      <c r="S6624" s="12"/>
    </row>
    <row r="6625" spans="1:19" ht="14.25" customHeight="1" x14ac:dyDescent="0.35">
      <c r="A6625" s="2" t="s">
        <v>15351</v>
      </c>
      <c r="B6625" s="2">
        <v>115318</v>
      </c>
      <c r="C6625" s="2" t="s">
        <v>13</v>
      </c>
      <c r="D6625" s="2" t="s">
        <v>36</v>
      </c>
      <c r="E6625" s="2">
        <v>1016.59</v>
      </c>
      <c r="F6625" s="2">
        <v>0.16</v>
      </c>
      <c r="G6625" s="2">
        <v>4</v>
      </c>
      <c r="H6625" s="3">
        <v>45173</v>
      </c>
      <c r="I6625" s="3">
        <v>45175</v>
      </c>
      <c r="J6625" s="2" t="s">
        <v>21</v>
      </c>
      <c r="K6625" s="2" t="s">
        <v>27</v>
      </c>
      <c r="L6625" s="2">
        <v>161.49</v>
      </c>
      <c r="M6625" s="2" t="s">
        <v>17</v>
      </c>
      <c r="N6625" s="11">
        <f>L6625/E6625*100</f>
        <v>15.885460215032609</v>
      </c>
      <c r="O6625" s="12" t="str">
        <f>IF(N6625&lt;10,"Low",IF(N6625&lt;20,"Med","High"))</f>
        <v>Med</v>
      </c>
      <c r="P6625" s="12">
        <f>sales*discount</f>
        <v>162.65440000000001</v>
      </c>
      <c r="Q6625" s="12">
        <f>sales-Discount_Values</f>
        <v>853.93560000000002</v>
      </c>
      <c r="R6625" s="12">
        <f>DATEDIF(order_date,delivery_date,"D")</f>
        <v>2</v>
      </c>
      <c r="S6625" s="12"/>
    </row>
    <row r="6626" spans="1:19" ht="14.25" customHeight="1" x14ac:dyDescent="0.35">
      <c r="A6626" s="2" t="s">
        <v>4818</v>
      </c>
      <c r="B6626" s="2">
        <v>104785</v>
      </c>
      <c r="C6626" s="2" t="s">
        <v>13</v>
      </c>
      <c r="D6626" s="2" t="s">
        <v>20</v>
      </c>
      <c r="E6626" s="2">
        <v>2770.74</v>
      </c>
      <c r="F6626" s="2">
        <v>0.28000000000000003</v>
      </c>
      <c r="G6626" s="2">
        <v>9</v>
      </c>
      <c r="H6626" s="3">
        <v>44928</v>
      </c>
      <c r="I6626" s="3">
        <v>44930</v>
      </c>
      <c r="J6626" s="2" t="s">
        <v>15</v>
      </c>
      <c r="K6626" s="2" t="s">
        <v>22</v>
      </c>
      <c r="L6626" s="2">
        <v>440.15</v>
      </c>
      <c r="M6626" s="2" t="s">
        <v>48</v>
      </c>
      <c r="N6626" s="11">
        <f>L6626/E6626*100</f>
        <v>15.88564787746234</v>
      </c>
      <c r="O6626" s="12" t="str">
        <f>IF(N6626&lt;10,"Low",IF(N6626&lt;20,"Med","High"))</f>
        <v>Med</v>
      </c>
      <c r="P6626" s="12">
        <f>sales*discount</f>
        <v>775.80719999999997</v>
      </c>
      <c r="Q6626" s="12">
        <f>sales-Discount_Values</f>
        <v>1994.9327999999998</v>
      </c>
      <c r="R6626" s="12">
        <f>DATEDIF(order_date,delivery_date,"D")</f>
        <v>2</v>
      </c>
      <c r="S6626" s="12"/>
    </row>
    <row r="6627" spans="1:19" ht="14.25" customHeight="1" x14ac:dyDescent="0.35">
      <c r="A6627" s="2" t="s">
        <v>10769</v>
      </c>
      <c r="B6627" s="2">
        <v>110736</v>
      </c>
      <c r="C6627" s="2" t="s">
        <v>19</v>
      </c>
      <c r="D6627" s="2" t="s">
        <v>20</v>
      </c>
      <c r="E6627" s="2">
        <v>175.23</v>
      </c>
      <c r="F6627" s="2">
        <v>0.2</v>
      </c>
      <c r="G6627" s="2">
        <v>4</v>
      </c>
      <c r="H6627" s="3">
        <v>45325</v>
      </c>
      <c r="I6627" s="3">
        <v>45332</v>
      </c>
      <c r="J6627" s="2" t="s">
        <v>15</v>
      </c>
      <c r="K6627" s="2" t="s">
        <v>16</v>
      </c>
      <c r="L6627" s="2">
        <v>27.84</v>
      </c>
      <c r="M6627" s="2" t="s">
        <v>28</v>
      </c>
      <c r="N6627" s="11">
        <f>L6627/E6627*100</f>
        <v>15.887690463961651</v>
      </c>
      <c r="O6627" s="12" t="str">
        <f>IF(N6627&lt;10,"Low",IF(N6627&lt;20,"Med","High"))</f>
        <v>Med</v>
      </c>
      <c r="P6627" s="12">
        <f>sales*discount</f>
        <v>35.045999999999999</v>
      </c>
      <c r="Q6627" s="12">
        <f>sales-Discount_Values</f>
        <v>140.184</v>
      </c>
      <c r="R6627" s="12">
        <f>DATEDIF(order_date,delivery_date,"D")</f>
        <v>7</v>
      </c>
      <c r="S6627" s="12"/>
    </row>
    <row r="6628" spans="1:19" ht="14.25" customHeight="1" x14ac:dyDescent="0.35">
      <c r="A6628" s="2" t="s">
        <v>1933</v>
      </c>
      <c r="B6628" s="2">
        <v>101900</v>
      </c>
      <c r="C6628" s="2" t="s">
        <v>19</v>
      </c>
      <c r="D6628" s="2" t="s">
        <v>36</v>
      </c>
      <c r="E6628" s="2">
        <v>2433.35</v>
      </c>
      <c r="F6628" s="2">
        <v>0.17</v>
      </c>
      <c r="G6628" s="2">
        <v>8</v>
      </c>
      <c r="H6628" s="3">
        <v>45255</v>
      </c>
      <c r="I6628" s="3">
        <v>45256</v>
      </c>
      <c r="J6628" s="2" t="s">
        <v>31</v>
      </c>
      <c r="K6628" s="2" t="s">
        <v>16</v>
      </c>
      <c r="L6628" s="2">
        <v>386.61</v>
      </c>
      <c r="M6628" s="2" t="s">
        <v>48</v>
      </c>
      <c r="N6628" s="11">
        <f>L6628/E6628*100</f>
        <v>15.88797337004541</v>
      </c>
      <c r="O6628" s="12" t="str">
        <f>IF(N6628&lt;10,"Low",IF(N6628&lt;20,"Med","High"))</f>
        <v>Med</v>
      </c>
      <c r="P6628" s="12">
        <f>sales*discount</f>
        <v>413.66950000000003</v>
      </c>
      <c r="Q6628" s="12">
        <f>sales-Discount_Values</f>
        <v>2019.6804999999999</v>
      </c>
      <c r="R6628" s="12">
        <f>DATEDIF(order_date,delivery_date,"D")</f>
        <v>1</v>
      </c>
      <c r="S6628" s="12"/>
    </row>
    <row r="6629" spans="1:19" ht="14.25" customHeight="1" x14ac:dyDescent="0.35">
      <c r="A6629" s="2" t="s">
        <v>7009</v>
      </c>
      <c r="B6629" s="2">
        <v>106976</v>
      </c>
      <c r="C6629" s="2" t="s">
        <v>19</v>
      </c>
      <c r="D6629" s="2" t="s">
        <v>14</v>
      </c>
      <c r="E6629" s="2">
        <v>4728.91</v>
      </c>
      <c r="F6629" s="2">
        <v>0.21</v>
      </c>
      <c r="G6629" s="2">
        <v>6</v>
      </c>
      <c r="H6629" s="3">
        <v>44980</v>
      </c>
      <c r="I6629" s="3">
        <v>44981</v>
      </c>
      <c r="J6629" s="2" t="s">
        <v>21</v>
      </c>
      <c r="K6629" s="2" t="s">
        <v>16</v>
      </c>
      <c r="L6629" s="2">
        <v>751.43</v>
      </c>
      <c r="M6629" s="2" t="s">
        <v>23</v>
      </c>
      <c r="N6629" s="11">
        <f>L6629/E6629*100</f>
        <v>15.890131129583773</v>
      </c>
      <c r="O6629" s="12" t="str">
        <f>IF(N6629&lt;10,"Low",IF(N6629&lt;20,"Med","High"))</f>
        <v>Med</v>
      </c>
      <c r="P6629" s="12">
        <f>sales*discount</f>
        <v>993.07109999999989</v>
      </c>
      <c r="Q6629" s="12">
        <f>sales-Discount_Values</f>
        <v>3735.8388999999997</v>
      </c>
      <c r="R6629" s="12">
        <f>DATEDIF(order_date,delivery_date,"D")</f>
        <v>1</v>
      </c>
      <c r="S6629" s="12"/>
    </row>
    <row r="6630" spans="1:19" ht="14.25" customHeight="1" x14ac:dyDescent="0.35">
      <c r="A6630" s="2" t="s">
        <v>11802</v>
      </c>
      <c r="B6630" s="2">
        <v>111769</v>
      </c>
      <c r="C6630" s="2" t="s">
        <v>19</v>
      </c>
      <c r="D6630" s="2" t="s">
        <v>14</v>
      </c>
      <c r="E6630" s="2">
        <v>1593.8</v>
      </c>
      <c r="F6630" s="2">
        <v>0.14000000000000001</v>
      </c>
      <c r="G6630" s="2">
        <v>4</v>
      </c>
      <c r="H6630" s="3">
        <v>45322</v>
      </c>
      <c r="I6630" s="3">
        <v>45329</v>
      </c>
      <c r="J6630" s="2" t="s">
        <v>15</v>
      </c>
      <c r="K6630" s="2" t="s">
        <v>27</v>
      </c>
      <c r="L6630" s="2">
        <v>253.27</v>
      </c>
      <c r="M6630" s="2" t="s">
        <v>23</v>
      </c>
      <c r="N6630" s="11">
        <f>L6630/E6630*100</f>
        <v>15.890952440707743</v>
      </c>
      <c r="O6630" s="12" t="str">
        <f>IF(N6630&lt;10,"Low",IF(N6630&lt;20,"Med","High"))</f>
        <v>Med</v>
      </c>
      <c r="P6630" s="12">
        <f>sales*discount</f>
        <v>223.13200000000001</v>
      </c>
      <c r="Q6630" s="12">
        <f>sales-Discount_Values</f>
        <v>1370.6679999999999</v>
      </c>
      <c r="R6630" s="12">
        <f>DATEDIF(order_date,delivery_date,"D")</f>
        <v>7</v>
      </c>
      <c r="S6630" s="12"/>
    </row>
    <row r="6631" spans="1:19" ht="14.25" customHeight="1" x14ac:dyDescent="0.35">
      <c r="A6631" s="2" t="s">
        <v>6829</v>
      </c>
      <c r="B6631" s="2">
        <v>106796</v>
      </c>
      <c r="C6631" s="2" t="s">
        <v>13</v>
      </c>
      <c r="D6631" s="2" t="s">
        <v>26</v>
      </c>
      <c r="E6631" s="2">
        <v>2047.07</v>
      </c>
      <c r="F6631" s="2">
        <v>0.37</v>
      </c>
      <c r="G6631" s="2">
        <v>6</v>
      </c>
      <c r="H6631" s="3">
        <v>45639</v>
      </c>
      <c r="I6631" s="3">
        <v>45640</v>
      </c>
      <c r="J6631" s="2" t="s">
        <v>21</v>
      </c>
      <c r="K6631" s="2" t="s">
        <v>27</v>
      </c>
      <c r="L6631" s="2">
        <v>325.31</v>
      </c>
      <c r="M6631" s="2" t="s">
        <v>39</v>
      </c>
      <c r="N6631" s="11">
        <f>L6631/E6631*100</f>
        <v>15.891493695867753</v>
      </c>
      <c r="O6631" s="12" t="str">
        <f>IF(N6631&lt;10,"Low",IF(N6631&lt;20,"Med","High"))</f>
        <v>Med</v>
      </c>
      <c r="P6631" s="12">
        <f>sales*discount</f>
        <v>757.41589999999997</v>
      </c>
      <c r="Q6631" s="12">
        <f>sales-Discount_Values</f>
        <v>1289.6541</v>
      </c>
      <c r="R6631" s="12">
        <f>DATEDIF(order_date,delivery_date,"D")</f>
        <v>1</v>
      </c>
      <c r="S6631" s="12"/>
    </row>
    <row r="6632" spans="1:19" ht="14.25" customHeight="1" x14ac:dyDescent="0.35">
      <c r="A6632" s="2" t="s">
        <v>5562</v>
      </c>
      <c r="B6632" s="2">
        <v>105529</v>
      </c>
      <c r="C6632" s="2" t="s">
        <v>25</v>
      </c>
      <c r="D6632" s="2" t="s">
        <v>33</v>
      </c>
      <c r="E6632" s="2">
        <v>4946</v>
      </c>
      <c r="F6632" s="2">
        <v>0.2</v>
      </c>
      <c r="G6632" s="2">
        <v>4</v>
      </c>
      <c r="H6632" s="3">
        <v>45310</v>
      </c>
      <c r="I6632" s="3">
        <v>45314</v>
      </c>
      <c r="J6632" s="2" t="s">
        <v>21</v>
      </c>
      <c r="K6632" s="2" t="s">
        <v>27</v>
      </c>
      <c r="L6632" s="2">
        <v>786.07</v>
      </c>
      <c r="M6632" s="2" t="s">
        <v>48</v>
      </c>
      <c r="N6632" s="11">
        <f>L6632/E6632*100</f>
        <v>15.893044884755358</v>
      </c>
      <c r="O6632" s="12" t="str">
        <f>IF(N6632&lt;10,"Low",IF(N6632&lt;20,"Med","High"))</f>
        <v>Med</v>
      </c>
      <c r="P6632" s="12">
        <f>sales*discount</f>
        <v>989.2</v>
      </c>
      <c r="Q6632" s="12">
        <f>sales-Discount_Values</f>
        <v>3956.8</v>
      </c>
      <c r="R6632" s="12">
        <f>DATEDIF(order_date,delivery_date,"D")</f>
        <v>4</v>
      </c>
      <c r="S6632" s="12"/>
    </row>
    <row r="6633" spans="1:19" ht="14.25" customHeight="1" x14ac:dyDescent="0.35">
      <c r="A6633" s="2" t="s">
        <v>2254</v>
      </c>
      <c r="B6633" s="2">
        <v>102221</v>
      </c>
      <c r="C6633" s="2" t="s">
        <v>13</v>
      </c>
      <c r="D6633" s="2" t="s">
        <v>14</v>
      </c>
      <c r="E6633" s="2">
        <v>551.07000000000005</v>
      </c>
      <c r="F6633" s="2">
        <v>0.4</v>
      </c>
      <c r="G6633" s="2">
        <v>5</v>
      </c>
      <c r="H6633" s="3">
        <v>45530</v>
      </c>
      <c r="I6633" s="3">
        <v>45533</v>
      </c>
      <c r="J6633" s="2" t="s">
        <v>15</v>
      </c>
      <c r="K6633" s="2" t="s">
        <v>27</v>
      </c>
      <c r="L6633" s="2">
        <v>87.59</v>
      </c>
      <c r="M6633" s="2" t="s">
        <v>34</v>
      </c>
      <c r="N6633" s="11">
        <f>L6633/E6633*100</f>
        <v>15.894532455042009</v>
      </c>
      <c r="O6633" s="12" t="str">
        <f>IF(N6633&lt;10,"Low",IF(N6633&lt;20,"Med","High"))</f>
        <v>Med</v>
      </c>
      <c r="P6633" s="12">
        <f>sales*discount</f>
        <v>220.42800000000003</v>
      </c>
      <c r="Q6633" s="12">
        <f>sales-Discount_Values</f>
        <v>330.64200000000005</v>
      </c>
      <c r="R6633" s="12">
        <f>DATEDIF(order_date,delivery_date,"D")</f>
        <v>3</v>
      </c>
      <c r="S6633" s="12"/>
    </row>
    <row r="6634" spans="1:19" ht="14.25" customHeight="1" x14ac:dyDescent="0.35">
      <c r="A6634" s="2" t="s">
        <v>2753</v>
      </c>
      <c r="B6634" s="2">
        <v>102720</v>
      </c>
      <c r="C6634" s="2" t="s">
        <v>41</v>
      </c>
      <c r="D6634" s="2" t="s">
        <v>26</v>
      </c>
      <c r="E6634" s="2">
        <v>793.38</v>
      </c>
      <c r="F6634" s="2">
        <v>0.43</v>
      </c>
      <c r="G6634" s="2">
        <v>6</v>
      </c>
      <c r="H6634" s="3">
        <v>45065</v>
      </c>
      <c r="I6634" s="3">
        <v>45068</v>
      </c>
      <c r="J6634" s="2" t="s">
        <v>15</v>
      </c>
      <c r="K6634" s="2" t="s">
        <v>27</v>
      </c>
      <c r="L6634" s="2">
        <v>126.12</v>
      </c>
      <c r="M6634" s="2" t="s">
        <v>34</v>
      </c>
      <c r="N6634" s="11">
        <f>L6634/E6634*100</f>
        <v>15.896543900778948</v>
      </c>
      <c r="O6634" s="12" t="str">
        <f>IF(N6634&lt;10,"Low",IF(N6634&lt;20,"Med","High"))</f>
        <v>Med</v>
      </c>
      <c r="P6634" s="12">
        <f>sales*discount</f>
        <v>341.15339999999998</v>
      </c>
      <c r="Q6634" s="12">
        <f>sales-Discount_Values</f>
        <v>452.22660000000002</v>
      </c>
      <c r="R6634" s="12">
        <f>DATEDIF(order_date,delivery_date,"D")</f>
        <v>3</v>
      </c>
      <c r="S6634" s="12"/>
    </row>
    <row r="6635" spans="1:19" ht="14.25" customHeight="1" x14ac:dyDescent="0.35">
      <c r="A6635" s="2" t="s">
        <v>5893</v>
      </c>
      <c r="B6635" s="2">
        <v>105860</v>
      </c>
      <c r="C6635" s="2" t="s">
        <v>25</v>
      </c>
      <c r="D6635" s="2" t="s">
        <v>26</v>
      </c>
      <c r="E6635" s="2">
        <v>2221.5500000000002</v>
      </c>
      <c r="F6635" s="2">
        <v>0.19</v>
      </c>
      <c r="G6635" s="2">
        <v>8</v>
      </c>
      <c r="H6635" s="3">
        <v>45407</v>
      </c>
      <c r="I6635" s="3">
        <v>45408</v>
      </c>
      <c r="J6635" s="2" t="s">
        <v>21</v>
      </c>
      <c r="K6635" s="2" t="s">
        <v>16</v>
      </c>
      <c r="L6635" s="2">
        <v>353.17</v>
      </c>
      <c r="M6635" s="2" t="s">
        <v>17</v>
      </c>
      <c r="N6635" s="11">
        <f>L6635/E6635*100</f>
        <v>15.897458981341856</v>
      </c>
      <c r="O6635" s="12" t="str">
        <f>IF(N6635&lt;10,"Low",IF(N6635&lt;20,"Med","High"))</f>
        <v>Med</v>
      </c>
      <c r="P6635" s="12">
        <f>sales*discount</f>
        <v>422.09450000000004</v>
      </c>
      <c r="Q6635" s="12">
        <f>sales-Discount_Values</f>
        <v>1799.4555</v>
      </c>
      <c r="R6635" s="12">
        <f>DATEDIF(order_date,delivery_date,"D")</f>
        <v>1</v>
      </c>
      <c r="S6635" s="12"/>
    </row>
    <row r="6636" spans="1:19" ht="14.25" customHeight="1" x14ac:dyDescent="0.35">
      <c r="A6636" s="2" t="s">
        <v>9731</v>
      </c>
      <c r="B6636" s="2">
        <v>109698</v>
      </c>
      <c r="C6636" s="2" t="s">
        <v>25</v>
      </c>
      <c r="D6636" s="2" t="s">
        <v>20</v>
      </c>
      <c r="E6636" s="2">
        <v>3784.63</v>
      </c>
      <c r="F6636" s="2">
        <v>0.23</v>
      </c>
      <c r="G6636" s="2">
        <v>2</v>
      </c>
      <c r="H6636" s="3">
        <v>45074</v>
      </c>
      <c r="I6636" s="3">
        <v>45078</v>
      </c>
      <c r="J6636" s="2" t="s">
        <v>15</v>
      </c>
      <c r="K6636" s="2" t="s">
        <v>22</v>
      </c>
      <c r="L6636" s="2">
        <v>601.73</v>
      </c>
      <c r="M6636" s="2" t="s">
        <v>48</v>
      </c>
      <c r="N6636" s="11">
        <f>L6636/E6636*100</f>
        <v>15.899308518930516</v>
      </c>
      <c r="O6636" s="12" t="str">
        <f>IF(N6636&lt;10,"Low",IF(N6636&lt;20,"Med","High"))</f>
        <v>Med</v>
      </c>
      <c r="P6636" s="12">
        <f>sales*discount</f>
        <v>870.46490000000006</v>
      </c>
      <c r="Q6636" s="12">
        <f>sales-Discount_Values</f>
        <v>2914.1651000000002</v>
      </c>
      <c r="R6636" s="12">
        <f>DATEDIF(order_date,delivery_date,"D")</f>
        <v>4</v>
      </c>
      <c r="S6636" s="12"/>
    </row>
    <row r="6637" spans="1:19" ht="14.25" customHeight="1" x14ac:dyDescent="0.35">
      <c r="A6637" s="2" t="s">
        <v>14600</v>
      </c>
      <c r="B6637" s="2">
        <v>114567</v>
      </c>
      <c r="C6637" s="2" t="s">
        <v>25</v>
      </c>
      <c r="D6637" s="2" t="s">
        <v>14</v>
      </c>
      <c r="E6637" s="2">
        <v>4525.07</v>
      </c>
      <c r="F6637" s="2">
        <v>0.04</v>
      </c>
      <c r="G6637" s="2">
        <v>8</v>
      </c>
      <c r="H6637" s="3">
        <v>45090</v>
      </c>
      <c r="I6637" s="3">
        <v>45094</v>
      </c>
      <c r="J6637" s="2" t="s">
        <v>21</v>
      </c>
      <c r="K6637" s="2" t="s">
        <v>16</v>
      </c>
      <c r="L6637" s="2">
        <v>719.54</v>
      </c>
      <c r="M6637" s="2" t="s">
        <v>28</v>
      </c>
      <c r="N6637" s="11">
        <f>L6637/E6637*100</f>
        <v>15.901190478821322</v>
      </c>
      <c r="O6637" s="12" t="str">
        <f>IF(N6637&lt;10,"Low",IF(N6637&lt;20,"Med","High"))</f>
        <v>Med</v>
      </c>
      <c r="P6637" s="12">
        <f>sales*discount</f>
        <v>181.00279999999998</v>
      </c>
      <c r="Q6637" s="12">
        <f>sales-Discount_Values</f>
        <v>4344.0671999999995</v>
      </c>
      <c r="R6637" s="12">
        <f>DATEDIF(order_date,delivery_date,"D")</f>
        <v>4</v>
      </c>
      <c r="S6637" s="12"/>
    </row>
    <row r="6638" spans="1:19" ht="14.25" customHeight="1" x14ac:dyDescent="0.35">
      <c r="A6638" s="2" t="s">
        <v>136</v>
      </c>
      <c r="B6638" s="2">
        <v>100103</v>
      </c>
      <c r="C6638" s="2" t="s">
        <v>19</v>
      </c>
      <c r="D6638" s="2" t="s">
        <v>33</v>
      </c>
      <c r="E6638" s="2">
        <v>4889.43</v>
      </c>
      <c r="F6638" s="2">
        <v>0</v>
      </c>
      <c r="G6638" s="2">
        <v>1</v>
      </c>
      <c r="H6638" s="3">
        <v>45163</v>
      </c>
      <c r="I6638" s="3">
        <v>45170</v>
      </c>
      <c r="J6638" s="2" t="s">
        <v>15</v>
      </c>
      <c r="K6638" s="2" t="s">
        <v>27</v>
      </c>
      <c r="L6638" s="2">
        <v>777.62</v>
      </c>
      <c r="M6638" s="2" t="s">
        <v>48</v>
      </c>
      <c r="N6638" s="11">
        <f>L6638/E6638*100</f>
        <v>15.90410334128927</v>
      </c>
      <c r="O6638" s="12" t="str">
        <f>IF(N6638&lt;10,"Low",IF(N6638&lt;20,"Med","High"))</f>
        <v>Med</v>
      </c>
      <c r="P6638" s="12">
        <f>sales*discount</f>
        <v>0</v>
      </c>
      <c r="Q6638" s="12">
        <f>sales-Discount_Values</f>
        <v>4889.43</v>
      </c>
      <c r="R6638" s="12">
        <f>DATEDIF(order_date,delivery_date,"D")</f>
        <v>7</v>
      </c>
      <c r="S6638" s="12"/>
    </row>
    <row r="6639" spans="1:19" ht="14.25" customHeight="1" x14ac:dyDescent="0.35">
      <c r="A6639" s="2" t="s">
        <v>4231</v>
      </c>
      <c r="B6639" s="2">
        <v>104198</v>
      </c>
      <c r="C6639" s="2" t="s">
        <v>13</v>
      </c>
      <c r="D6639" s="2" t="s">
        <v>33</v>
      </c>
      <c r="E6639" s="2">
        <v>855.58</v>
      </c>
      <c r="F6639" s="2">
        <v>0.38</v>
      </c>
      <c r="G6639" s="2">
        <v>1</v>
      </c>
      <c r="H6639" s="3">
        <v>45618</v>
      </c>
      <c r="I6639" s="3">
        <v>45625</v>
      </c>
      <c r="J6639" s="2" t="s">
        <v>31</v>
      </c>
      <c r="K6639" s="2" t="s">
        <v>22</v>
      </c>
      <c r="L6639" s="2">
        <v>136.08000000000001</v>
      </c>
      <c r="M6639" s="2" t="s">
        <v>39</v>
      </c>
      <c r="N6639" s="11">
        <f>L6639/E6639*100</f>
        <v>15.905000116879778</v>
      </c>
      <c r="O6639" s="12" t="str">
        <f>IF(N6639&lt;10,"Low",IF(N6639&lt;20,"Med","High"))</f>
        <v>Med</v>
      </c>
      <c r="P6639" s="12">
        <f>sales*discount</f>
        <v>325.12040000000002</v>
      </c>
      <c r="Q6639" s="12">
        <f>sales-Discount_Values</f>
        <v>530.45960000000002</v>
      </c>
      <c r="R6639" s="12">
        <f>DATEDIF(order_date,delivery_date,"D")</f>
        <v>7</v>
      </c>
      <c r="S6639" s="12"/>
    </row>
    <row r="6640" spans="1:19" ht="14.25" customHeight="1" x14ac:dyDescent="0.35">
      <c r="A6640" s="2" t="s">
        <v>5283</v>
      </c>
      <c r="B6640" s="2">
        <v>105250</v>
      </c>
      <c r="C6640" s="2" t="s">
        <v>19</v>
      </c>
      <c r="D6640" s="2" t="s">
        <v>14</v>
      </c>
      <c r="E6640" s="2">
        <v>1362.58</v>
      </c>
      <c r="F6640" s="2">
        <v>0.18</v>
      </c>
      <c r="G6640" s="2">
        <v>2</v>
      </c>
      <c r="H6640" s="3">
        <v>45460</v>
      </c>
      <c r="I6640" s="3">
        <v>45466</v>
      </c>
      <c r="J6640" s="2" t="s">
        <v>31</v>
      </c>
      <c r="K6640" s="2" t="s">
        <v>16</v>
      </c>
      <c r="L6640" s="2">
        <v>216.76</v>
      </c>
      <c r="M6640" s="2" t="s">
        <v>17</v>
      </c>
      <c r="N6640" s="11">
        <f>L6640/E6640*100</f>
        <v>15.908056774648093</v>
      </c>
      <c r="O6640" s="12" t="str">
        <f>IF(N6640&lt;10,"Low",IF(N6640&lt;20,"Med","High"))</f>
        <v>Med</v>
      </c>
      <c r="P6640" s="12">
        <f>sales*discount</f>
        <v>245.26439999999997</v>
      </c>
      <c r="Q6640" s="12">
        <f>sales-Discount_Values</f>
        <v>1117.3155999999999</v>
      </c>
      <c r="R6640" s="12">
        <f>DATEDIF(order_date,delivery_date,"D")</f>
        <v>6</v>
      </c>
      <c r="S6640" s="12"/>
    </row>
    <row r="6641" spans="1:19" ht="14.25" customHeight="1" x14ac:dyDescent="0.35">
      <c r="A6641" s="2" t="s">
        <v>4408</v>
      </c>
      <c r="B6641" s="2">
        <v>104375</v>
      </c>
      <c r="C6641" s="2" t="s">
        <v>25</v>
      </c>
      <c r="D6641" s="2" t="s">
        <v>36</v>
      </c>
      <c r="E6641" s="2">
        <v>3089.14</v>
      </c>
      <c r="F6641" s="2">
        <v>0.06</v>
      </c>
      <c r="G6641" s="2">
        <v>5</v>
      </c>
      <c r="H6641" s="3">
        <v>45234</v>
      </c>
      <c r="I6641" s="3">
        <v>45237</v>
      </c>
      <c r="J6641" s="2" t="s">
        <v>31</v>
      </c>
      <c r="K6641" s="2" t="s">
        <v>22</v>
      </c>
      <c r="L6641" s="2">
        <v>491.43</v>
      </c>
      <c r="M6641" s="2" t="s">
        <v>23</v>
      </c>
      <c r="N6641" s="11">
        <f>L6641/E6641*100</f>
        <v>15.908311050972115</v>
      </c>
      <c r="O6641" s="12" t="str">
        <f>IF(N6641&lt;10,"Low",IF(N6641&lt;20,"Med","High"))</f>
        <v>Med</v>
      </c>
      <c r="P6641" s="12">
        <f>sales*discount</f>
        <v>185.3484</v>
      </c>
      <c r="Q6641" s="12">
        <f>sales-Discount_Values</f>
        <v>2903.7916</v>
      </c>
      <c r="R6641" s="12">
        <f>DATEDIF(order_date,delivery_date,"D")</f>
        <v>3</v>
      </c>
      <c r="S6641" s="12"/>
    </row>
    <row r="6642" spans="1:19" ht="14.25" customHeight="1" x14ac:dyDescent="0.35">
      <c r="A6642" s="2" t="s">
        <v>7584</v>
      </c>
      <c r="B6642" s="2">
        <v>107551</v>
      </c>
      <c r="C6642" s="2" t="s">
        <v>25</v>
      </c>
      <c r="D6642" s="2" t="s">
        <v>26</v>
      </c>
      <c r="E6642" s="2">
        <v>2593.83</v>
      </c>
      <c r="F6642" s="2">
        <v>0.43</v>
      </c>
      <c r="G6642" s="2">
        <v>3</v>
      </c>
      <c r="H6642" s="3">
        <v>45584</v>
      </c>
      <c r="I6642" s="3">
        <v>45589</v>
      </c>
      <c r="J6642" s="2" t="s">
        <v>21</v>
      </c>
      <c r="K6642" s="2" t="s">
        <v>22</v>
      </c>
      <c r="L6642" s="2">
        <v>412.7</v>
      </c>
      <c r="M6642" s="2" t="s">
        <v>28</v>
      </c>
      <c r="N6642" s="11">
        <f>L6642/E6642*100</f>
        <v>15.910834557391965</v>
      </c>
      <c r="O6642" s="12" t="str">
        <f>IF(N6642&lt;10,"Low",IF(N6642&lt;20,"Med","High"))</f>
        <v>Med</v>
      </c>
      <c r="P6642" s="12">
        <f>sales*discount</f>
        <v>1115.3469</v>
      </c>
      <c r="Q6642" s="12">
        <f>sales-Discount_Values</f>
        <v>1478.4830999999999</v>
      </c>
      <c r="R6642" s="12">
        <f>DATEDIF(order_date,delivery_date,"D")</f>
        <v>5</v>
      </c>
      <c r="S6642" s="12"/>
    </row>
    <row r="6643" spans="1:19" ht="14.25" customHeight="1" x14ac:dyDescent="0.35">
      <c r="A6643" s="2" t="s">
        <v>5742</v>
      </c>
      <c r="B6643" s="2">
        <v>105709</v>
      </c>
      <c r="C6643" s="2" t="s">
        <v>13</v>
      </c>
      <c r="D6643" s="2" t="s">
        <v>14</v>
      </c>
      <c r="E6643" s="2">
        <v>3574.75</v>
      </c>
      <c r="F6643" s="2">
        <v>0.11</v>
      </c>
      <c r="G6643" s="2">
        <v>7</v>
      </c>
      <c r="H6643" s="3">
        <v>45614</v>
      </c>
      <c r="I6643" s="3">
        <v>45617</v>
      </c>
      <c r="J6643" s="2" t="s">
        <v>21</v>
      </c>
      <c r="K6643" s="2" t="s">
        <v>16</v>
      </c>
      <c r="L6643" s="2">
        <v>568.82000000000005</v>
      </c>
      <c r="M6643" s="2" t="s">
        <v>23</v>
      </c>
      <c r="N6643" s="11">
        <f>L6643/E6643*100</f>
        <v>15.912161689628645</v>
      </c>
      <c r="O6643" s="12" t="str">
        <f>IF(N6643&lt;10,"Low",IF(N6643&lt;20,"Med","High"))</f>
        <v>Med</v>
      </c>
      <c r="P6643" s="12">
        <f>sales*discount</f>
        <v>393.22250000000003</v>
      </c>
      <c r="Q6643" s="12">
        <f>sales-Discount_Values</f>
        <v>3181.5275000000001</v>
      </c>
      <c r="R6643" s="12">
        <f>DATEDIF(order_date,delivery_date,"D")</f>
        <v>3</v>
      </c>
      <c r="S6643" s="12"/>
    </row>
    <row r="6644" spans="1:19" ht="14.25" customHeight="1" x14ac:dyDescent="0.35">
      <c r="A6644" s="2" t="s">
        <v>14760</v>
      </c>
      <c r="B6644" s="2">
        <v>114727</v>
      </c>
      <c r="C6644" s="2" t="s">
        <v>41</v>
      </c>
      <c r="D6644" s="2" t="s">
        <v>36</v>
      </c>
      <c r="E6644" s="2">
        <v>322.60000000000002</v>
      </c>
      <c r="F6644" s="2">
        <v>0.08</v>
      </c>
      <c r="G6644" s="2">
        <v>9</v>
      </c>
      <c r="H6644" s="3">
        <v>45547</v>
      </c>
      <c r="I6644" s="3">
        <v>45553</v>
      </c>
      <c r="J6644" s="2" t="s">
        <v>21</v>
      </c>
      <c r="K6644" s="2" t="s">
        <v>27</v>
      </c>
      <c r="L6644" s="2">
        <v>51.34</v>
      </c>
      <c r="M6644" s="2" t="s">
        <v>28</v>
      </c>
      <c r="N6644" s="11">
        <f>L6644/E6644*100</f>
        <v>15.914445133292002</v>
      </c>
      <c r="O6644" s="12" t="str">
        <f>IF(N6644&lt;10,"Low",IF(N6644&lt;20,"Med","High"))</f>
        <v>Med</v>
      </c>
      <c r="P6644" s="12">
        <f>sales*discount</f>
        <v>25.808000000000003</v>
      </c>
      <c r="Q6644" s="12">
        <f>sales-Discount_Values</f>
        <v>296.79200000000003</v>
      </c>
      <c r="R6644" s="12">
        <f>DATEDIF(order_date,delivery_date,"D")</f>
        <v>6</v>
      </c>
      <c r="S6644" s="12"/>
    </row>
    <row r="6645" spans="1:19" ht="14.25" customHeight="1" x14ac:dyDescent="0.35">
      <c r="A6645" s="2" t="s">
        <v>7379</v>
      </c>
      <c r="B6645" s="2">
        <v>107346</v>
      </c>
      <c r="C6645" s="2" t="s">
        <v>41</v>
      </c>
      <c r="D6645" s="2" t="s">
        <v>26</v>
      </c>
      <c r="E6645" s="2">
        <v>527.98</v>
      </c>
      <c r="F6645" s="2">
        <v>0.34</v>
      </c>
      <c r="G6645" s="2">
        <v>7</v>
      </c>
      <c r="H6645" s="3">
        <v>45021</v>
      </c>
      <c r="I6645" s="3">
        <v>45025</v>
      </c>
      <c r="J6645" s="2" t="s">
        <v>15</v>
      </c>
      <c r="K6645" s="2" t="s">
        <v>22</v>
      </c>
      <c r="L6645" s="2">
        <v>84.03</v>
      </c>
      <c r="M6645" s="2" t="s">
        <v>39</v>
      </c>
      <c r="N6645" s="11">
        <f>L6645/E6645*100</f>
        <v>15.915375582408425</v>
      </c>
      <c r="O6645" s="12" t="str">
        <f>IF(N6645&lt;10,"Low",IF(N6645&lt;20,"Med","High"))</f>
        <v>Med</v>
      </c>
      <c r="P6645" s="12">
        <f>sales*discount</f>
        <v>179.51320000000001</v>
      </c>
      <c r="Q6645" s="12">
        <f>sales-Discount_Values</f>
        <v>348.46680000000003</v>
      </c>
      <c r="R6645" s="12">
        <f>DATEDIF(order_date,delivery_date,"D")</f>
        <v>4</v>
      </c>
      <c r="S6645" s="12"/>
    </row>
    <row r="6646" spans="1:19" ht="14.25" customHeight="1" x14ac:dyDescent="0.35">
      <c r="A6646" s="2" t="s">
        <v>7961</v>
      </c>
      <c r="B6646" s="2">
        <v>107928</v>
      </c>
      <c r="C6646" s="2" t="s">
        <v>41</v>
      </c>
      <c r="D6646" s="2" t="s">
        <v>20</v>
      </c>
      <c r="E6646" s="2">
        <v>4463.4799999999996</v>
      </c>
      <c r="F6646" s="2">
        <v>0.25</v>
      </c>
      <c r="G6646" s="2">
        <v>9</v>
      </c>
      <c r="H6646" s="3">
        <v>45626</v>
      </c>
      <c r="I6646" s="3">
        <v>45632</v>
      </c>
      <c r="J6646" s="2" t="s">
        <v>15</v>
      </c>
      <c r="K6646" s="2" t="s">
        <v>16</v>
      </c>
      <c r="L6646" s="2">
        <v>710.4</v>
      </c>
      <c r="M6646" s="2" t="s">
        <v>48</v>
      </c>
      <c r="N6646" s="11">
        <f>L6646/E6646*100</f>
        <v>15.915832489447695</v>
      </c>
      <c r="O6646" s="12" t="str">
        <f>IF(N6646&lt;10,"Low",IF(N6646&lt;20,"Med","High"))</f>
        <v>Med</v>
      </c>
      <c r="P6646" s="12">
        <f>sales*discount</f>
        <v>1115.8699999999999</v>
      </c>
      <c r="Q6646" s="12">
        <f>sales-Discount_Values</f>
        <v>3347.6099999999997</v>
      </c>
      <c r="R6646" s="12">
        <f>DATEDIF(order_date,delivery_date,"D")</f>
        <v>6</v>
      </c>
      <c r="S6646" s="12"/>
    </row>
    <row r="6647" spans="1:19" ht="14.25" customHeight="1" x14ac:dyDescent="0.35">
      <c r="A6647" s="2" t="s">
        <v>1265</v>
      </c>
      <c r="B6647" s="2">
        <v>101232</v>
      </c>
      <c r="C6647" s="2" t="s">
        <v>25</v>
      </c>
      <c r="D6647" s="2" t="s">
        <v>36</v>
      </c>
      <c r="E6647" s="2">
        <v>795.91</v>
      </c>
      <c r="F6647" s="2">
        <v>0.24</v>
      </c>
      <c r="G6647" s="2">
        <v>6</v>
      </c>
      <c r="H6647" s="3">
        <v>45330</v>
      </c>
      <c r="I6647" s="3">
        <v>45333</v>
      </c>
      <c r="J6647" s="2" t="s">
        <v>15</v>
      </c>
      <c r="K6647" s="2" t="s">
        <v>27</v>
      </c>
      <c r="L6647" s="2">
        <v>126.68</v>
      </c>
      <c r="M6647" s="2" t="s">
        <v>28</v>
      </c>
      <c r="N6647" s="11">
        <f>L6647/E6647*100</f>
        <v>15.916372454171956</v>
      </c>
      <c r="O6647" s="12" t="str">
        <f>IF(N6647&lt;10,"Low",IF(N6647&lt;20,"Med","High"))</f>
        <v>Med</v>
      </c>
      <c r="P6647" s="12">
        <f>sales*discount</f>
        <v>191.01839999999999</v>
      </c>
      <c r="Q6647" s="12">
        <f>sales-Discount_Values</f>
        <v>604.89159999999993</v>
      </c>
      <c r="R6647" s="12">
        <f>DATEDIF(order_date,delivery_date,"D")</f>
        <v>3</v>
      </c>
      <c r="S6647" s="12"/>
    </row>
    <row r="6648" spans="1:19" ht="14.25" customHeight="1" x14ac:dyDescent="0.35">
      <c r="A6648" s="2" t="s">
        <v>4149</v>
      </c>
      <c r="B6648" s="2">
        <v>104116</v>
      </c>
      <c r="C6648" s="2" t="s">
        <v>25</v>
      </c>
      <c r="D6648" s="2" t="s">
        <v>26</v>
      </c>
      <c r="E6648" s="2">
        <v>2674.11</v>
      </c>
      <c r="F6648" s="2">
        <v>0.06</v>
      </c>
      <c r="G6648" s="2">
        <v>2</v>
      </c>
      <c r="H6648" s="3">
        <v>45338</v>
      </c>
      <c r="I6648" s="3">
        <v>45345</v>
      </c>
      <c r="J6648" s="2" t="s">
        <v>15</v>
      </c>
      <c r="K6648" s="2" t="s">
        <v>27</v>
      </c>
      <c r="L6648" s="2">
        <v>425.64</v>
      </c>
      <c r="M6648" s="2" t="s">
        <v>23</v>
      </c>
      <c r="N6648" s="11">
        <f>L6648/E6648*100</f>
        <v>15.917071474247505</v>
      </c>
      <c r="O6648" s="12" t="str">
        <f>IF(N6648&lt;10,"Low",IF(N6648&lt;20,"Med","High"))</f>
        <v>Med</v>
      </c>
      <c r="P6648" s="12">
        <f>sales*discount</f>
        <v>160.44659999999999</v>
      </c>
      <c r="Q6648" s="12">
        <f>sales-Discount_Values</f>
        <v>2513.6634000000004</v>
      </c>
      <c r="R6648" s="12">
        <f>DATEDIF(order_date,delivery_date,"D")</f>
        <v>7</v>
      </c>
      <c r="S6648" s="12"/>
    </row>
    <row r="6649" spans="1:19" ht="14.25" customHeight="1" x14ac:dyDescent="0.35">
      <c r="A6649" s="2" t="s">
        <v>4242</v>
      </c>
      <c r="B6649" s="2">
        <v>104209</v>
      </c>
      <c r="C6649" s="2" t="s">
        <v>41</v>
      </c>
      <c r="D6649" s="2" t="s">
        <v>33</v>
      </c>
      <c r="E6649" s="2">
        <v>1381.03</v>
      </c>
      <c r="F6649" s="2">
        <v>0.46</v>
      </c>
      <c r="G6649" s="2">
        <v>1</v>
      </c>
      <c r="H6649" s="3">
        <v>45293</v>
      </c>
      <c r="I6649" s="3">
        <v>45295</v>
      </c>
      <c r="J6649" s="2" t="s">
        <v>31</v>
      </c>
      <c r="K6649" s="2" t="s">
        <v>27</v>
      </c>
      <c r="L6649" s="2">
        <v>219.83</v>
      </c>
      <c r="M6649" s="2" t="s">
        <v>48</v>
      </c>
      <c r="N6649" s="11">
        <f>L6649/E6649*100</f>
        <v>15.917829446138029</v>
      </c>
      <c r="O6649" s="12" t="str">
        <f>IF(N6649&lt;10,"Low",IF(N6649&lt;20,"Med","High"))</f>
        <v>Med</v>
      </c>
      <c r="P6649" s="12">
        <f>sales*discount</f>
        <v>635.27380000000005</v>
      </c>
      <c r="Q6649" s="12">
        <f>sales-Discount_Values</f>
        <v>745.75619999999992</v>
      </c>
      <c r="R6649" s="12">
        <f>DATEDIF(order_date,delivery_date,"D")</f>
        <v>2</v>
      </c>
      <c r="S6649" s="12"/>
    </row>
    <row r="6650" spans="1:19" ht="14.25" customHeight="1" x14ac:dyDescent="0.35">
      <c r="A6650" s="2" t="s">
        <v>2859</v>
      </c>
      <c r="B6650" s="2">
        <v>102826</v>
      </c>
      <c r="C6650" s="2" t="s">
        <v>41</v>
      </c>
      <c r="D6650" s="2" t="s">
        <v>26</v>
      </c>
      <c r="E6650" s="2">
        <v>1493.97</v>
      </c>
      <c r="F6650" s="2">
        <v>0.15</v>
      </c>
      <c r="G6650" s="2">
        <v>6</v>
      </c>
      <c r="H6650" s="3">
        <v>45522</v>
      </c>
      <c r="I6650" s="3">
        <v>45529</v>
      </c>
      <c r="J6650" s="2" t="s">
        <v>21</v>
      </c>
      <c r="K6650" s="2" t="s">
        <v>27</v>
      </c>
      <c r="L6650" s="2">
        <v>237.81</v>
      </c>
      <c r="M6650" s="2" t="s">
        <v>39</v>
      </c>
      <c r="N6650" s="11">
        <f>L6650/E6650*100</f>
        <v>15.917990321090786</v>
      </c>
      <c r="O6650" s="12" t="str">
        <f>IF(N6650&lt;10,"Low",IF(N6650&lt;20,"Med","High"))</f>
        <v>Med</v>
      </c>
      <c r="P6650" s="12">
        <f>sales*discount</f>
        <v>224.09549999999999</v>
      </c>
      <c r="Q6650" s="12">
        <f>sales-Discount_Values</f>
        <v>1269.8745000000001</v>
      </c>
      <c r="R6650" s="12">
        <f>DATEDIF(order_date,delivery_date,"D")</f>
        <v>7</v>
      </c>
      <c r="S6650" s="12"/>
    </row>
    <row r="6651" spans="1:19" ht="14.25" customHeight="1" x14ac:dyDescent="0.35">
      <c r="A6651" s="2" t="s">
        <v>13009</v>
      </c>
      <c r="B6651" s="2">
        <v>112976</v>
      </c>
      <c r="C6651" s="2" t="s">
        <v>13</v>
      </c>
      <c r="D6651" s="2" t="s">
        <v>14</v>
      </c>
      <c r="E6651" s="2">
        <v>1293.47</v>
      </c>
      <c r="F6651" s="2">
        <v>0.06</v>
      </c>
      <c r="G6651" s="2">
        <v>1</v>
      </c>
      <c r="H6651" s="3">
        <v>45417</v>
      </c>
      <c r="I6651" s="3">
        <v>45418</v>
      </c>
      <c r="J6651" s="2" t="s">
        <v>21</v>
      </c>
      <c r="K6651" s="2" t="s">
        <v>27</v>
      </c>
      <c r="L6651" s="2">
        <v>205.96</v>
      </c>
      <c r="M6651" s="2" t="s">
        <v>34</v>
      </c>
      <c r="N6651" s="11">
        <f>L6651/E6651*100</f>
        <v>15.923059676683648</v>
      </c>
      <c r="O6651" s="12" t="str">
        <f>IF(N6651&lt;10,"Low",IF(N6651&lt;20,"Med","High"))</f>
        <v>Med</v>
      </c>
      <c r="P6651" s="12">
        <f>sales*discount</f>
        <v>77.608199999999997</v>
      </c>
      <c r="Q6651" s="12">
        <f>sales-Discount_Values</f>
        <v>1215.8618000000001</v>
      </c>
      <c r="R6651" s="12">
        <f>DATEDIF(order_date,delivery_date,"D")</f>
        <v>1</v>
      </c>
      <c r="S6651" s="12"/>
    </row>
    <row r="6652" spans="1:19" ht="14.25" customHeight="1" x14ac:dyDescent="0.35">
      <c r="A6652" s="2" t="s">
        <v>10283</v>
      </c>
      <c r="B6652" s="2">
        <v>110250</v>
      </c>
      <c r="C6652" s="2" t="s">
        <v>25</v>
      </c>
      <c r="D6652" s="2" t="s">
        <v>36</v>
      </c>
      <c r="E6652" s="2">
        <v>3433.46</v>
      </c>
      <c r="F6652" s="2">
        <v>0.41</v>
      </c>
      <c r="G6652" s="2">
        <v>5</v>
      </c>
      <c r="H6652" s="3">
        <v>45401</v>
      </c>
      <c r="I6652" s="3">
        <v>45405</v>
      </c>
      <c r="J6652" s="2" t="s">
        <v>21</v>
      </c>
      <c r="K6652" s="2" t="s">
        <v>16</v>
      </c>
      <c r="L6652" s="2">
        <v>546.72</v>
      </c>
      <c r="M6652" s="2" t="s">
        <v>34</v>
      </c>
      <c r="N6652" s="11">
        <f>L6652/E6652*100</f>
        <v>15.923296033738563</v>
      </c>
      <c r="O6652" s="12" t="str">
        <f>IF(N6652&lt;10,"Low",IF(N6652&lt;20,"Med","High"))</f>
        <v>Med</v>
      </c>
      <c r="P6652" s="12">
        <f>sales*discount</f>
        <v>1407.7185999999999</v>
      </c>
      <c r="Q6652" s="12">
        <f>sales-Discount_Values</f>
        <v>2025.7414000000001</v>
      </c>
      <c r="R6652" s="12">
        <f>DATEDIF(order_date,delivery_date,"D")</f>
        <v>4</v>
      </c>
      <c r="S6652" s="12"/>
    </row>
    <row r="6653" spans="1:19" ht="14.25" customHeight="1" x14ac:dyDescent="0.35">
      <c r="A6653" s="2" t="s">
        <v>4918</v>
      </c>
      <c r="B6653" s="2">
        <v>104885</v>
      </c>
      <c r="C6653" s="2" t="s">
        <v>25</v>
      </c>
      <c r="D6653" s="2" t="s">
        <v>33</v>
      </c>
      <c r="E6653" s="2">
        <v>1067.98</v>
      </c>
      <c r="F6653" s="2">
        <v>0.33</v>
      </c>
      <c r="G6653" s="2">
        <v>5</v>
      </c>
      <c r="H6653" s="3">
        <v>45436</v>
      </c>
      <c r="I6653" s="3">
        <v>45439</v>
      </c>
      <c r="J6653" s="2" t="s">
        <v>31</v>
      </c>
      <c r="K6653" s="2" t="s">
        <v>22</v>
      </c>
      <c r="L6653" s="2">
        <v>170.06</v>
      </c>
      <c r="M6653" s="2" t="s">
        <v>39</v>
      </c>
      <c r="N6653" s="11">
        <f>L6653/E6653*100</f>
        <v>15.923519167025599</v>
      </c>
      <c r="O6653" s="12" t="str">
        <f>IF(N6653&lt;10,"Low",IF(N6653&lt;20,"Med","High"))</f>
        <v>Med</v>
      </c>
      <c r="P6653" s="12">
        <f>sales*discount</f>
        <v>352.43340000000001</v>
      </c>
      <c r="Q6653" s="12">
        <f>sales-Discount_Values</f>
        <v>715.54660000000001</v>
      </c>
      <c r="R6653" s="12">
        <f>DATEDIF(order_date,delivery_date,"D")</f>
        <v>3</v>
      </c>
      <c r="S6653" s="12"/>
    </row>
    <row r="6654" spans="1:19" ht="14.25" customHeight="1" x14ac:dyDescent="0.35">
      <c r="A6654" s="2" t="s">
        <v>571</v>
      </c>
      <c r="B6654" s="2">
        <v>100538</v>
      </c>
      <c r="C6654" s="2" t="s">
        <v>25</v>
      </c>
      <c r="D6654" s="2" t="s">
        <v>26</v>
      </c>
      <c r="E6654" s="2">
        <v>3073.75</v>
      </c>
      <c r="F6654" s="2">
        <v>7.0000000000000007E-2</v>
      </c>
      <c r="G6654" s="2">
        <v>6</v>
      </c>
      <c r="H6654" s="3">
        <v>45642</v>
      </c>
      <c r="I6654" s="3">
        <v>45647</v>
      </c>
      <c r="J6654" s="2" t="s">
        <v>15</v>
      </c>
      <c r="K6654" s="2" t="s">
        <v>16</v>
      </c>
      <c r="L6654" s="2">
        <v>489.45</v>
      </c>
      <c r="M6654" s="2" t="s">
        <v>48</v>
      </c>
      <c r="N6654" s="11">
        <f>L6654/E6654*100</f>
        <v>15.92354615697438</v>
      </c>
      <c r="O6654" s="12" t="str">
        <f>IF(N6654&lt;10,"Low",IF(N6654&lt;20,"Med","High"))</f>
        <v>Med</v>
      </c>
      <c r="P6654" s="12">
        <f>sales*discount</f>
        <v>215.16250000000002</v>
      </c>
      <c r="Q6654" s="12">
        <f>sales-Discount_Values</f>
        <v>2858.5875000000001</v>
      </c>
      <c r="R6654" s="12">
        <f>DATEDIF(order_date,delivery_date,"D")</f>
        <v>5</v>
      </c>
      <c r="S6654" s="12"/>
    </row>
    <row r="6655" spans="1:19" ht="14.25" customHeight="1" x14ac:dyDescent="0.35">
      <c r="A6655" s="2" t="s">
        <v>4109</v>
      </c>
      <c r="B6655" s="2">
        <v>104076</v>
      </c>
      <c r="C6655" s="2" t="s">
        <v>19</v>
      </c>
      <c r="D6655" s="2" t="s">
        <v>26</v>
      </c>
      <c r="E6655" s="2">
        <v>1165.49</v>
      </c>
      <c r="F6655" s="2">
        <v>0.34</v>
      </c>
      <c r="G6655" s="2">
        <v>4</v>
      </c>
      <c r="H6655" s="3">
        <v>45003</v>
      </c>
      <c r="I6655" s="3">
        <v>45007</v>
      </c>
      <c r="J6655" s="2" t="s">
        <v>31</v>
      </c>
      <c r="K6655" s="2" t="s">
        <v>27</v>
      </c>
      <c r="L6655" s="2">
        <v>185.59</v>
      </c>
      <c r="M6655" s="2" t="s">
        <v>28</v>
      </c>
      <c r="N6655" s="11">
        <f>L6655/E6655*100</f>
        <v>15.923774549760186</v>
      </c>
      <c r="O6655" s="12" t="str">
        <f>IF(N6655&lt;10,"Low",IF(N6655&lt;20,"Med","High"))</f>
        <v>Med</v>
      </c>
      <c r="P6655" s="12">
        <f>sales*discount</f>
        <v>396.26660000000004</v>
      </c>
      <c r="Q6655" s="12">
        <f>sales-Discount_Values</f>
        <v>769.22339999999997</v>
      </c>
      <c r="R6655" s="12">
        <f>DATEDIF(order_date,delivery_date,"D")</f>
        <v>4</v>
      </c>
      <c r="S6655" s="12"/>
    </row>
    <row r="6656" spans="1:19" ht="14.25" customHeight="1" x14ac:dyDescent="0.35">
      <c r="A6656" s="2" t="s">
        <v>14531</v>
      </c>
      <c r="B6656" s="2">
        <v>114498</v>
      </c>
      <c r="C6656" s="2" t="s">
        <v>19</v>
      </c>
      <c r="D6656" s="2" t="s">
        <v>33</v>
      </c>
      <c r="E6656" s="2">
        <v>4792.26</v>
      </c>
      <c r="F6656" s="2">
        <v>0.17</v>
      </c>
      <c r="G6656" s="2">
        <v>9</v>
      </c>
      <c r="H6656" s="3">
        <v>44934</v>
      </c>
      <c r="I6656" s="3">
        <v>44938</v>
      </c>
      <c r="J6656" s="2" t="s">
        <v>31</v>
      </c>
      <c r="K6656" s="2" t="s">
        <v>22</v>
      </c>
      <c r="L6656" s="2">
        <v>763.14</v>
      </c>
      <c r="M6656" s="2" t="s">
        <v>34</v>
      </c>
      <c r="N6656" s="11">
        <f>L6656/E6656*100</f>
        <v>15.924428140376357</v>
      </c>
      <c r="O6656" s="12" t="str">
        <f>IF(N6656&lt;10,"Low",IF(N6656&lt;20,"Med","High"))</f>
        <v>Med</v>
      </c>
      <c r="P6656" s="12">
        <f>sales*discount</f>
        <v>814.68420000000015</v>
      </c>
      <c r="Q6656" s="12">
        <f>sales-Discount_Values</f>
        <v>3977.5758000000001</v>
      </c>
      <c r="R6656" s="12">
        <f>DATEDIF(order_date,delivery_date,"D")</f>
        <v>4</v>
      </c>
      <c r="S6656" s="12"/>
    </row>
    <row r="6657" spans="1:19" ht="14.25" customHeight="1" x14ac:dyDescent="0.35">
      <c r="A6657" s="2" t="s">
        <v>10179</v>
      </c>
      <c r="B6657" s="2">
        <v>110146</v>
      </c>
      <c r="C6657" s="2" t="s">
        <v>41</v>
      </c>
      <c r="D6657" s="2" t="s">
        <v>36</v>
      </c>
      <c r="E6657" s="2">
        <v>1283.8900000000001</v>
      </c>
      <c r="F6657" s="2">
        <v>0.45</v>
      </c>
      <c r="G6657" s="2">
        <v>3</v>
      </c>
      <c r="H6657" s="3">
        <v>44939</v>
      </c>
      <c r="I6657" s="3">
        <v>44944</v>
      </c>
      <c r="J6657" s="2" t="s">
        <v>31</v>
      </c>
      <c r="K6657" s="2" t="s">
        <v>22</v>
      </c>
      <c r="L6657" s="2">
        <v>204.47</v>
      </c>
      <c r="M6657" s="2" t="s">
        <v>23</v>
      </c>
      <c r="N6657" s="11">
        <f>L6657/E6657*100</f>
        <v>15.925819190117533</v>
      </c>
      <c r="O6657" s="12" t="str">
        <f>IF(N6657&lt;10,"Low",IF(N6657&lt;20,"Med","High"))</f>
        <v>Med</v>
      </c>
      <c r="P6657" s="12">
        <f>sales*discount</f>
        <v>577.7505000000001</v>
      </c>
      <c r="Q6657" s="12">
        <f>sales-Discount_Values</f>
        <v>706.1395</v>
      </c>
      <c r="R6657" s="12">
        <f>DATEDIF(order_date,delivery_date,"D")</f>
        <v>5</v>
      </c>
      <c r="S6657" s="12"/>
    </row>
    <row r="6658" spans="1:19" ht="14.25" customHeight="1" x14ac:dyDescent="0.35">
      <c r="A6658" s="2" t="s">
        <v>13759</v>
      </c>
      <c r="B6658" s="2">
        <v>113726</v>
      </c>
      <c r="C6658" s="2" t="s">
        <v>41</v>
      </c>
      <c r="D6658" s="2" t="s">
        <v>14</v>
      </c>
      <c r="E6658" s="2">
        <v>530.99</v>
      </c>
      <c r="F6658" s="2">
        <v>0.24</v>
      </c>
      <c r="G6658" s="2">
        <v>2</v>
      </c>
      <c r="H6658" s="3">
        <v>44978</v>
      </c>
      <c r="I6658" s="3">
        <v>44982</v>
      </c>
      <c r="J6658" s="2" t="s">
        <v>31</v>
      </c>
      <c r="K6658" s="2" t="s">
        <v>27</v>
      </c>
      <c r="L6658" s="2">
        <v>84.57</v>
      </c>
      <c r="M6658" s="2" t="s">
        <v>28</v>
      </c>
      <c r="N6658" s="11">
        <f>L6658/E6658*100</f>
        <v>15.926853613062391</v>
      </c>
      <c r="O6658" s="12" t="str">
        <f>IF(N6658&lt;10,"Low",IF(N6658&lt;20,"Med","High"))</f>
        <v>Med</v>
      </c>
      <c r="P6658" s="12">
        <f>sales*discount</f>
        <v>127.4376</v>
      </c>
      <c r="Q6658" s="12">
        <f>sales-Discount_Values</f>
        <v>403.55240000000003</v>
      </c>
      <c r="R6658" s="12">
        <f>DATEDIF(order_date,delivery_date,"D")</f>
        <v>4</v>
      </c>
      <c r="S6658" s="12"/>
    </row>
    <row r="6659" spans="1:19" ht="14.25" customHeight="1" x14ac:dyDescent="0.35">
      <c r="A6659" s="2" t="s">
        <v>10280</v>
      </c>
      <c r="B6659" s="2">
        <v>110247</v>
      </c>
      <c r="C6659" s="2" t="s">
        <v>41</v>
      </c>
      <c r="D6659" s="2" t="s">
        <v>26</v>
      </c>
      <c r="E6659" s="2">
        <v>3557.73</v>
      </c>
      <c r="F6659" s="2">
        <v>0.28999999999999998</v>
      </c>
      <c r="G6659" s="2">
        <v>5</v>
      </c>
      <c r="H6659" s="3">
        <v>45030</v>
      </c>
      <c r="I6659" s="3">
        <v>45034</v>
      </c>
      <c r="J6659" s="2" t="s">
        <v>15</v>
      </c>
      <c r="K6659" s="2" t="s">
        <v>27</v>
      </c>
      <c r="L6659" s="2">
        <v>566.65</v>
      </c>
      <c r="M6659" s="2" t="s">
        <v>48</v>
      </c>
      <c r="N6659" s="11">
        <f>L6659/E6659*100</f>
        <v>15.927290716271331</v>
      </c>
      <c r="O6659" s="12" t="str">
        <f>IF(N6659&lt;10,"Low",IF(N6659&lt;20,"Med","High"))</f>
        <v>Med</v>
      </c>
      <c r="P6659" s="12">
        <f>sales*discount</f>
        <v>1031.7417</v>
      </c>
      <c r="Q6659" s="12">
        <f>sales-Discount_Values</f>
        <v>2525.9883</v>
      </c>
      <c r="R6659" s="12">
        <f>DATEDIF(order_date,delivery_date,"D")</f>
        <v>4</v>
      </c>
      <c r="S6659" s="12"/>
    </row>
    <row r="6660" spans="1:19" ht="14.25" customHeight="1" x14ac:dyDescent="0.35">
      <c r="A6660" s="2" t="s">
        <v>7399</v>
      </c>
      <c r="B6660" s="2">
        <v>107366</v>
      </c>
      <c r="C6660" s="2" t="s">
        <v>19</v>
      </c>
      <c r="D6660" s="2" t="s">
        <v>14</v>
      </c>
      <c r="E6660" s="2">
        <v>4343.18</v>
      </c>
      <c r="F6660" s="2">
        <v>0.31</v>
      </c>
      <c r="G6660" s="2">
        <v>2</v>
      </c>
      <c r="H6660" s="3">
        <v>45495</v>
      </c>
      <c r="I6660" s="3">
        <v>45497</v>
      </c>
      <c r="J6660" s="2" t="s">
        <v>31</v>
      </c>
      <c r="K6660" s="2" t="s">
        <v>22</v>
      </c>
      <c r="L6660" s="2">
        <v>691.77</v>
      </c>
      <c r="M6660" s="2" t="s">
        <v>28</v>
      </c>
      <c r="N6660" s="11">
        <f>L6660/E6660*100</f>
        <v>15.92773037267624</v>
      </c>
      <c r="O6660" s="12" t="str">
        <f>IF(N6660&lt;10,"Low",IF(N6660&lt;20,"Med","High"))</f>
        <v>Med</v>
      </c>
      <c r="P6660" s="12">
        <f>sales*discount</f>
        <v>1346.3858</v>
      </c>
      <c r="Q6660" s="12">
        <f>sales-Discount_Values</f>
        <v>2996.7942000000003</v>
      </c>
      <c r="R6660" s="12">
        <f>DATEDIF(order_date,delivery_date,"D")</f>
        <v>2</v>
      </c>
      <c r="S6660" s="12"/>
    </row>
    <row r="6661" spans="1:19" ht="14.25" customHeight="1" x14ac:dyDescent="0.35">
      <c r="A6661" s="2" t="s">
        <v>11665</v>
      </c>
      <c r="B6661" s="2">
        <v>111632</v>
      </c>
      <c r="C6661" s="2" t="s">
        <v>19</v>
      </c>
      <c r="D6661" s="2" t="s">
        <v>26</v>
      </c>
      <c r="E6661" s="2">
        <v>1277.72</v>
      </c>
      <c r="F6661" s="2">
        <v>0.28000000000000003</v>
      </c>
      <c r="G6661" s="2">
        <v>9</v>
      </c>
      <c r="H6661" s="3">
        <v>45535</v>
      </c>
      <c r="I6661" s="3">
        <v>45537</v>
      </c>
      <c r="J6661" s="2" t="s">
        <v>21</v>
      </c>
      <c r="K6661" s="2" t="s">
        <v>22</v>
      </c>
      <c r="L6661" s="2">
        <v>203.52</v>
      </c>
      <c r="M6661" s="2" t="s">
        <v>39</v>
      </c>
      <c r="N6661" s="11">
        <f>L6661/E6661*100</f>
        <v>15.9283724133613</v>
      </c>
      <c r="O6661" s="12" t="str">
        <f>IF(N6661&lt;10,"Low",IF(N6661&lt;20,"Med","High"))</f>
        <v>Med</v>
      </c>
      <c r="P6661" s="12">
        <f>sales*discount</f>
        <v>357.76160000000004</v>
      </c>
      <c r="Q6661" s="12">
        <f>sales-Discount_Values</f>
        <v>919.95839999999998</v>
      </c>
      <c r="R6661" s="12">
        <f>DATEDIF(order_date,delivery_date,"D")</f>
        <v>2</v>
      </c>
      <c r="S6661" s="12"/>
    </row>
    <row r="6662" spans="1:19" ht="14.25" customHeight="1" x14ac:dyDescent="0.35">
      <c r="A6662" s="2" t="s">
        <v>3310</v>
      </c>
      <c r="B6662" s="2">
        <v>103277</v>
      </c>
      <c r="C6662" s="2" t="s">
        <v>19</v>
      </c>
      <c r="D6662" s="2" t="s">
        <v>14</v>
      </c>
      <c r="E6662" s="2">
        <v>2458.13</v>
      </c>
      <c r="F6662" s="2">
        <v>0.11</v>
      </c>
      <c r="G6662" s="2">
        <v>3</v>
      </c>
      <c r="H6662" s="3">
        <v>45198</v>
      </c>
      <c r="I6662" s="3">
        <v>45202</v>
      </c>
      <c r="J6662" s="2" t="s">
        <v>31</v>
      </c>
      <c r="K6662" s="2" t="s">
        <v>27</v>
      </c>
      <c r="L6662" s="2">
        <v>391.55</v>
      </c>
      <c r="M6662" s="2" t="s">
        <v>34</v>
      </c>
      <c r="N6662" s="11">
        <f>L6662/E6662*100</f>
        <v>15.928775125807014</v>
      </c>
      <c r="O6662" s="12" t="str">
        <f>IF(N6662&lt;10,"Low",IF(N6662&lt;20,"Med","High"))</f>
        <v>Med</v>
      </c>
      <c r="P6662" s="12">
        <f>sales*discount</f>
        <v>270.39429999999999</v>
      </c>
      <c r="Q6662" s="12">
        <f>sales-Discount_Values</f>
        <v>2187.7357000000002</v>
      </c>
      <c r="R6662" s="12">
        <f>DATEDIF(order_date,delivery_date,"D")</f>
        <v>4</v>
      </c>
      <c r="S6662" s="12"/>
    </row>
    <row r="6663" spans="1:19" ht="14.25" customHeight="1" x14ac:dyDescent="0.35">
      <c r="A6663" s="2" t="s">
        <v>10744</v>
      </c>
      <c r="B6663" s="2">
        <v>110711</v>
      </c>
      <c r="C6663" s="2" t="s">
        <v>19</v>
      </c>
      <c r="D6663" s="2" t="s">
        <v>26</v>
      </c>
      <c r="E6663" s="2">
        <v>3829.37</v>
      </c>
      <c r="F6663" s="2">
        <v>0.28999999999999998</v>
      </c>
      <c r="G6663" s="2">
        <v>6</v>
      </c>
      <c r="H6663" s="3">
        <v>45267</v>
      </c>
      <c r="I6663" s="3">
        <v>45270</v>
      </c>
      <c r="J6663" s="2" t="s">
        <v>21</v>
      </c>
      <c r="K6663" s="2" t="s">
        <v>16</v>
      </c>
      <c r="L6663" s="2">
        <v>609.99</v>
      </c>
      <c r="M6663" s="2" t="s">
        <v>23</v>
      </c>
      <c r="N6663" s="11">
        <f>L6663/E6663*100</f>
        <v>15.929252070183869</v>
      </c>
      <c r="O6663" s="12" t="str">
        <f>IF(N6663&lt;10,"Low",IF(N6663&lt;20,"Med","High"))</f>
        <v>Med</v>
      </c>
      <c r="P6663" s="12">
        <f>sales*discount</f>
        <v>1110.5173</v>
      </c>
      <c r="Q6663" s="12">
        <f>sales-Discount_Values</f>
        <v>2718.8526999999999</v>
      </c>
      <c r="R6663" s="12">
        <f>DATEDIF(order_date,delivery_date,"D")</f>
        <v>3</v>
      </c>
      <c r="S6663" s="12"/>
    </row>
    <row r="6664" spans="1:19" ht="14.25" customHeight="1" x14ac:dyDescent="0.35">
      <c r="A6664" s="2" t="s">
        <v>2584</v>
      </c>
      <c r="B6664" s="2">
        <v>102551</v>
      </c>
      <c r="C6664" s="2" t="s">
        <v>25</v>
      </c>
      <c r="D6664" s="2" t="s">
        <v>36</v>
      </c>
      <c r="E6664" s="2">
        <v>1444.32</v>
      </c>
      <c r="F6664" s="2">
        <v>0.17</v>
      </c>
      <c r="G6664" s="2">
        <v>5</v>
      </c>
      <c r="H6664" s="3">
        <v>44992</v>
      </c>
      <c r="I6664" s="3">
        <v>44995</v>
      </c>
      <c r="J6664" s="2" t="s">
        <v>15</v>
      </c>
      <c r="K6664" s="2" t="s">
        <v>27</v>
      </c>
      <c r="L6664" s="2">
        <v>230.08</v>
      </c>
      <c r="M6664" s="2" t="s">
        <v>48</v>
      </c>
      <c r="N6664" s="11">
        <f>L6664/E6664*100</f>
        <v>15.929987814334776</v>
      </c>
      <c r="O6664" s="12" t="str">
        <f>IF(N6664&lt;10,"Low",IF(N6664&lt;20,"Med","High"))</f>
        <v>Med</v>
      </c>
      <c r="P6664" s="12">
        <f>sales*discount</f>
        <v>245.53440000000001</v>
      </c>
      <c r="Q6664" s="12">
        <f>sales-Discount_Values</f>
        <v>1198.7855999999999</v>
      </c>
      <c r="R6664" s="12">
        <f>DATEDIF(order_date,delivery_date,"D")</f>
        <v>3</v>
      </c>
      <c r="S6664" s="12"/>
    </row>
    <row r="6665" spans="1:19" ht="14.25" customHeight="1" x14ac:dyDescent="0.35">
      <c r="A6665" s="2" t="s">
        <v>4390</v>
      </c>
      <c r="B6665" s="2">
        <v>104357</v>
      </c>
      <c r="C6665" s="2" t="s">
        <v>41</v>
      </c>
      <c r="D6665" s="2" t="s">
        <v>14</v>
      </c>
      <c r="E6665" s="2">
        <v>3636.6</v>
      </c>
      <c r="F6665" s="2">
        <v>0.08</v>
      </c>
      <c r="G6665" s="2">
        <v>2</v>
      </c>
      <c r="H6665" s="3">
        <v>45232</v>
      </c>
      <c r="I6665" s="3">
        <v>45237</v>
      </c>
      <c r="J6665" s="2" t="s">
        <v>15</v>
      </c>
      <c r="K6665" s="2" t="s">
        <v>22</v>
      </c>
      <c r="L6665" s="2">
        <v>579.34</v>
      </c>
      <c r="M6665" s="2" t="s">
        <v>17</v>
      </c>
      <c r="N6665" s="11">
        <f>L6665/E6665*100</f>
        <v>15.930814497057694</v>
      </c>
      <c r="O6665" s="12" t="str">
        <f>IF(N6665&lt;10,"Low",IF(N6665&lt;20,"Med","High"))</f>
        <v>Med</v>
      </c>
      <c r="P6665" s="12">
        <f>sales*discount</f>
        <v>290.928</v>
      </c>
      <c r="Q6665" s="12">
        <f>sales-Discount_Values</f>
        <v>3345.672</v>
      </c>
      <c r="R6665" s="12">
        <f>DATEDIF(order_date,delivery_date,"D")</f>
        <v>5</v>
      </c>
      <c r="S6665" s="12"/>
    </row>
    <row r="6666" spans="1:19" ht="14.25" customHeight="1" x14ac:dyDescent="0.35">
      <c r="A6666" s="2" t="s">
        <v>8605</v>
      </c>
      <c r="B6666" s="2">
        <v>108572</v>
      </c>
      <c r="C6666" s="2" t="s">
        <v>25</v>
      </c>
      <c r="D6666" s="2" t="s">
        <v>36</v>
      </c>
      <c r="E6666" s="2">
        <v>765.2</v>
      </c>
      <c r="F6666" s="2">
        <v>0.25</v>
      </c>
      <c r="G6666" s="2">
        <v>3</v>
      </c>
      <c r="H6666" s="3">
        <v>45521</v>
      </c>
      <c r="I6666" s="3">
        <v>45527</v>
      </c>
      <c r="J6666" s="2" t="s">
        <v>31</v>
      </c>
      <c r="K6666" s="2" t="s">
        <v>27</v>
      </c>
      <c r="L6666" s="2">
        <v>121.93</v>
      </c>
      <c r="M6666" s="2" t="s">
        <v>23</v>
      </c>
      <c r="N6666" s="11">
        <f>L6666/E6666*100</f>
        <v>15.934396236278097</v>
      </c>
      <c r="O6666" s="12" t="str">
        <f>IF(N6666&lt;10,"Low",IF(N6666&lt;20,"Med","High"))</f>
        <v>Med</v>
      </c>
      <c r="P6666" s="12">
        <f>sales*discount</f>
        <v>191.3</v>
      </c>
      <c r="Q6666" s="12">
        <f>sales-Discount_Values</f>
        <v>573.90000000000009</v>
      </c>
      <c r="R6666" s="12">
        <f>DATEDIF(order_date,delivery_date,"D")</f>
        <v>6</v>
      </c>
      <c r="S6666" s="12"/>
    </row>
    <row r="6667" spans="1:19" ht="14.25" customHeight="1" x14ac:dyDescent="0.35">
      <c r="A6667" s="2" t="s">
        <v>6102</v>
      </c>
      <c r="B6667" s="2">
        <v>106069</v>
      </c>
      <c r="C6667" s="2" t="s">
        <v>19</v>
      </c>
      <c r="D6667" s="2" t="s">
        <v>14</v>
      </c>
      <c r="E6667" s="2">
        <v>3423.09</v>
      </c>
      <c r="F6667" s="2">
        <v>0.22</v>
      </c>
      <c r="G6667" s="2">
        <v>6</v>
      </c>
      <c r="H6667" s="3">
        <v>44937</v>
      </c>
      <c r="I6667" s="3">
        <v>44942</v>
      </c>
      <c r="J6667" s="2" t="s">
        <v>15</v>
      </c>
      <c r="K6667" s="2" t="s">
        <v>16</v>
      </c>
      <c r="L6667" s="2">
        <v>545.49</v>
      </c>
      <c r="M6667" s="2" t="s">
        <v>39</v>
      </c>
      <c r="N6667" s="11">
        <f>L6667/E6667*100</f>
        <v>15.935602043767471</v>
      </c>
      <c r="O6667" s="12" t="str">
        <f>IF(N6667&lt;10,"Low",IF(N6667&lt;20,"Med","High"))</f>
        <v>Med</v>
      </c>
      <c r="P6667" s="12">
        <f>sales*discount</f>
        <v>753.07980000000009</v>
      </c>
      <c r="Q6667" s="12">
        <f>sales-Discount_Values</f>
        <v>2670.0102000000002</v>
      </c>
      <c r="R6667" s="12">
        <f>DATEDIF(order_date,delivery_date,"D")</f>
        <v>5</v>
      </c>
      <c r="S6667" s="12"/>
    </row>
    <row r="6668" spans="1:19" ht="14.25" customHeight="1" x14ac:dyDescent="0.35">
      <c r="A6668" s="2" t="s">
        <v>13531</v>
      </c>
      <c r="B6668" s="2">
        <v>113498</v>
      </c>
      <c r="C6668" s="2" t="s">
        <v>25</v>
      </c>
      <c r="D6668" s="2" t="s">
        <v>26</v>
      </c>
      <c r="E6668" s="2">
        <v>4533.84</v>
      </c>
      <c r="F6668" s="2">
        <v>0.26</v>
      </c>
      <c r="G6668" s="2">
        <v>8</v>
      </c>
      <c r="H6668" s="3">
        <v>45552</v>
      </c>
      <c r="I6668" s="3">
        <v>45554</v>
      </c>
      <c r="J6668" s="2" t="s">
        <v>15</v>
      </c>
      <c r="K6668" s="2" t="s">
        <v>22</v>
      </c>
      <c r="L6668" s="2">
        <v>722.52</v>
      </c>
      <c r="M6668" s="2" t="s">
        <v>39</v>
      </c>
      <c r="N6668" s="11">
        <f>L6668/E6668*100</f>
        <v>15.936160076226773</v>
      </c>
      <c r="O6668" s="12" t="str">
        <f>IF(N6668&lt;10,"Low",IF(N6668&lt;20,"Med","High"))</f>
        <v>Med</v>
      </c>
      <c r="P6668" s="12">
        <f>sales*discount</f>
        <v>1178.7984000000001</v>
      </c>
      <c r="Q6668" s="12">
        <f>sales-Discount_Values</f>
        <v>3355.0416</v>
      </c>
      <c r="R6668" s="12">
        <f>DATEDIF(order_date,delivery_date,"D")</f>
        <v>2</v>
      </c>
      <c r="S6668" s="12"/>
    </row>
    <row r="6669" spans="1:19" ht="14.25" customHeight="1" x14ac:dyDescent="0.35">
      <c r="A6669" s="2" t="s">
        <v>3102</v>
      </c>
      <c r="B6669" s="2">
        <v>103069</v>
      </c>
      <c r="C6669" s="2" t="s">
        <v>41</v>
      </c>
      <c r="D6669" s="2" t="s">
        <v>26</v>
      </c>
      <c r="E6669" s="2">
        <v>2748.84</v>
      </c>
      <c r="F6669" s="2">
        <v>0.46</v>
      </c>
      <c r="G6669" s="2">
        <v>3</v>
      </c>
      <c r="H6669" s="3">
        <v>45118</v>
      </c>
      <c r="I6669" s="3">
        <v>45120</v>
      </c>
      <c r="J6669" s="2" t="s">
        <v>31</v>
      </c>
      <c r="K6669" s="2" t="s">
        <v>22</v>
      </c>
      <c r="L6669" s="2">
        <v>438.13</v>
      </c>
      <c r="M6669" s="2" t="s">
        <v>23</v>
      </c>
      <c r="N6669" s="11">
        <f>L6669/E6669*100</f>
        <v>15.938723243258973</v>
      </c>
      <c r="O6669" s="12" t="str">
        <f>IF(N6669&lt;10,"Low",IF(N6669&lt;20,"Med","High"))</f>
        <v>Med</v>
      </c>
      <c r="P6669" s="12">
        <f>sales*discount</f>
        <v>1264.4664</v>
      </c>
      <c r="Q6669" s="12">
        <f>sales-Discount_Values</f>
        <v>1484.3736000000001</v>
      </c>
      <c r="R6669" s="12">
        <f>DATEDIF(order_date,delivery_date,"D")</f>
        <v>2</v>
      </c>
      <c r="S6669" s="12"/>
    </row>
    <row r="6670" spans="1:19" ht="14.25" customHeight="1" x14ac:dyDescent="0.35">
      <c r="A6670" s="2" t="s">
        <v>1156</v>
      </c>
      <c r="B6670" s="2">
        <v>101123</v>
      </c>
      <c r="C6670" s="2" t="s">
        <v>13</v>
      </c>
      <c r="D6670" s="2" t="s">
        <v>36</v>
      </c>
      <c r="E6670" s="2">
        <v>181.86</v>
      </c>
      <c r="F6670" s="2">
        <v>0.5</v>
      </c>
      <c r="G6670" s="2">
        <v>6</v>
      </c>
      <c r="H6670" s="3">
        <v>45123</v>
      </c>
      <c r="I6670" s="3">
        <v>45124</v>
      </c>
      <c r="J6670" s="2" t="s">
        <v>31</v>
      </c>
      <c r="K6670" s="2" t="s">
        <v>16</v>
      </c>
      <c r="L6670" s="2">
        <v>28.99</v>
      </c>
      <c r="M6670" s="2" t="s">
        <v>23</v>
      </c>
      <c r="N6670" s="11">
        <f>L6670/E6670*100</f>
        <v>15.940833608270097</v>
      </c>
      <c r="O6670" s="12" t="str">
        <f>IF(N6670&lt;10,"Low",IF(N6670&lt;20,"Med","High"))</f>
        <v>Med</v>
      </c>
      <c r="P6670" s="12">
        <f>sales*discount</f>
        <v>90.93</v>
      </c>
      <c r="Q6670" s="12">
        <f>sales-Discount_Values</f>
        <v>90.93</v>
      </c>
      <c r="R6670" s="12">
        <f>DATEDIF(order_date,delivery_date,"D")</f>
        <v>1</v>
      </c>
      <c r="S6670" s="12"/>
    </row>
    <row r="6671" spans="1:19" ht="14.25" customHeight="1" x14ac:dyDescent="0.35">
      <c r="A6671" s="2" t="s">
        <v>5487</v>
      </c>
      <c r="B6671" s="2">
        <v>105454</v>
      </c>
      <c r="C6671" s="2" t="s">
        <v>25</v>
      </c>
      <c r="D6671" s="2" t="s">
        <v>33</v>
      </c>
      <c r="E6671" s="2">
        <v>4213.3900000000003</v>
      </c>
      <c r="F6671" s="2">
        <v>0.19</v>
      </c>
      <c r="G6671" s="2">
        <v>2</v>
      </c>
      <c r="H6671" s="3">
        <v>45287</v>
      </c>
      <c r="I6671" s="3">
        <v>45288</v>
      </c>
      <c r="J6671" s="2" t="s">
        <v>21</v>
      </c>
      <c r="K6671" s="2" t="s">
        <v>22</v>
      </c>
      <c r="L6671" s="2">
        <v>671.65</v>
      </c>
      <c r="M6671" s="2" t="s">
        <v>34</v>
      </c>
      <c r="N6671" s="11">
        <f>L6671/E6671*100</f>
        <v>15.940845732296321</v>
      </c>
      <c r="O6671" s="12" t="str">
        <f>IF(N6671&lt;10,"Low",IF(N6671&lt;20,"Med","High"))</f>
        <v>Med</v>
      </c>
      <c r="P6671" s="12">
        <f>sales*discount</f>
        <v>800.54410000000007</v>
      </c>
      <c r="Q6671" s="12">
        <f>sales-Discount_Values</f>
        <v>3412.8459000000003</v>
      </c>
      <c r="R6671" s="12">
        <f>DATEDIF(order_date,delivery_date,"D")</f>
        <v>1</v>
      </c>
      <c r="S6671" s="12"/>
    </row>
    <row r="6672" spans="1:19" ht="14.25" customHeight="1" x14ac:dyDescent="0.35">
      <c r="A6672" s="2" t="s">
        <v>6556</v>
      </c>
      <c r="B6672" s="2">
        <v>106523</v>
      </c>
      <c r="C6672" s="2" t="s">
        <v>13</v>
      </c>
      <c r="D6672" s="2" t="s">
        <v>26</v>
      </c>
      <c r="E6672" s="2">
        <v>4409.42</v>
      </c>
      <c r="F6672" s="2">
        <v>0.04</v>
      </c>
      <c r="G6672" s="2">
        <v>6</v>
      </c>
      <c r="H6672" s="3">
        <v>45506</v>
      </c>
      <c r="I6672" s="3">
        <v>45513</v>
      </c>
      <c r="J6672" s="2" t="s">
        <v>21</v>
      </c>
      <c r="K6672" s="2" t="s">
        <v>22</v>
      </c>
      <c r="L6672" s="2">
        <v>702.93</v>
      </c>
      <c r="M6672" s="2" t="s">
        <v>48</v>
      </c>
      <c r="N6672" s="11">
        <f>L6672/E6672*100</f>
        <v>15.941552403717493</v>
      </c>
      <c r="O6672" s="12" t="str">
        <f>IF(N6672&lt;10,"Low",IF(N6672&lt;20,"Med","High"))</f>
        <v>Med</v>
      </c>
      <c r="P6672" s="12">
        <f>sales*discount</f>
        <v>176.3768</v>
      </c>
      <c r="Q6672" s="12">
        <f>sales-Discount_Values</f>
        <v>4233.0432000000001</v>
      </c>
      <c r="R6672" s="12">
        <f>DATEDIF(order_date,delivery_date,"D")</f>
        <v>7</v>
      </c>
      <c r="S6672" s="12"/>
    </row>
    <row r="6673" spans="1:19" ht="14.25" customHeight="1" x14ac:dyDescent="0.35">
      <c r="A6673" s="2" t="s">
        <v>1607</v>
      </c>
      <c r="B6673" s="2">
        <v>101574</v>
      </c>
      <c r="C6673" s="2" t="s">
        <v>19</v>
      </c>
      <c r="D6673" s="2" t="s">
        <v>14</v>
      </c>
      <c r="E6673" s="2">
        <v>2013.03</v>
      </c>
      <c r="F6673" s="2">
        <v>0.23</v>
      </c>
      <c r="G6673" s="2">
        <v>7</v>
      </c>
      <c r="H6673" s="3">
        <v>45624</v>
      </c>
      <c r="I6673" s="3">
        <v>45625</v>
      </c>
      <c r="J6673" s="2" t="s">
        <v>15</v>
      </c>
      <c r="K6673" s="2" t="s">
        <v>16</v>
      </c>
      <c r="L6673" s="2">
        <v>320.92</v>
      </c>
      <c r="M6673" s="2" t="s">
        <v>34</v>
      </c>
      <c r="N6673" s="11">
        <f>L6673/E6673*100</f>
        <v>15.942136977590996</v>
      </c>
      <c r="O6673" s="12" t="str">
        <f>IF(N6673&lt;10,"Low",IF(N6673&lt;20,"Med","High"))</f>
        <v>Med</v>
      </c>
      <c r="P6673" s="12">
        <f>sales*discount</f>
        <v>462.99690000000004</v>
      </c>
      <c r="Q6673" s="12">
        <f>sales-Discount_Values</f>
        <v>1550.0330999999999</v>
      </c>
      <c r="R6673" s="12">
        <f>DATEDIF(order_date,delivery_date,"D")</f>
        <v>1</v>
      </c>
      <c r="S6673" s="12"/>
    </row>
    <row r="6674" spans="1:19" ht="14.25" customHeight="1" x14ac:dyDescent="0.35">
      <c r="A6674" s="2" t="s">
        <v>5827</v>
      </c>
      <c r="B6674" s="2">
        <v>105794</v>
      </c>
      <c r="C6674" s="2" t="s">
        <v>19</v>
      </c>
      <c r="D6674" s="2" t="s">
        <v>26</v>
      </c>
      <c r="E6674" s="2">
        <v>4882.82</v>
      </c>
      <c r="F6674" s="2">
        <v>0.42</v>
      </c>
      <c r="G6674" s="2">
        <v>2</v>
      </c>
      <c r="H6674" s="3">
        <v>45255</v>
      </c>
      <c r="I6674" s="3">
        <v>45260</v>
      </c>
      <c r="J6674" s="2" t="s">
        <v>31</v>
      </c>
      <c r="K6674" s="2" t="s">
        <v>16</v>
      </c>
      <c r="L6674" s="2">
        <v>778.44</v>
      </c>
      <c r="M6674" s="2" t="s">
        <v>28</v>
      </c>
      <c r="N6674" s="11">
        <f>L6674/E6674*100</f>
        <v>15.942426712432573</v>
      </c>
      <c r="O6674" s="12" t="str">
        <f>IF(N6674&lt;10,"Low",IF(N6674&lt;20,"Med","High"))</f>
        <v>Med</v>
      </c>
      <c r="P6674" s="12">
        <f>sales*discount</f>
        <v>2050.7844</v>
      </c>
      <c r="Q6674" s="12">
        <f>sales-Discount_Values</f>
        <v>2832.0355999999997</v>
      </c>
      <c r="R6674" s="12">
        <f>DATEDIF(order_date,delivery_date,"D")</f>
        <v>5</v>
      </c>
      <c r="S6674" s="12"/>
    </row>
    <row r="6675" spans="1:19" ht="14.25" customHeight="1" x14ac:dyDescent="0.35">
      <c r="A6675" s="2" t="s">
        <v>11175</v>
      </c>
      <c r="B6675" s="2">
        <v>111142</v>
      </c>
      <c r="C6675" s="2" t="s">
        <v>13</v>
      </c>
      <c r="D6675" s="2" t="s">
        <v>14</v>
      </c>
      <c r="E6675" s="2">
        <v>3608.38</v>
      </c>
      <c r="F6675" s="2">
        <v>0.49</v>
      </c>
      <c r="G6675" s="2">
        <v>9</v>
      </c>
      <c r="H6675" s="3">
        <v>45215</v>
      </c>
      <c r="I6675" s="3">
        <v>45222</v>
      </c>
      <c r="J6675" s="2" t="s">
        <v>21</v>
      </c>
      <c r="K6675" s="2" t="s">
        <v>27</v>
      </c>
      <c r="L6675" s="2">
        <v>575.28</v>
      </c>
      <c r="M6675" s="2" t="s">
        <v>48</v>
      </c>
      <c r="N6675" s="11">
        <f>L6675/E6675*100</f>
        <v>15.942888498439741</v>
      </c>
      <c r="O6675" s="12" t="str">
        <f>IF(N6675&lt;10,"Low",IF(N6675&lt;20,"Med","High"))</f>
        <v>Med</v>
      </c>
      <c r="P6675" s="12">
        <f>sales*discount</f>
        <v>1768.1061999999999</v>
      </c>
      <c r="Q6675" s="12">
        <f>sales-Discount_Values</f>
        <v>1840.2738000000002</v>
      </c>
      <c r="R6675" s="12">
        <f>DATEDIF(order_date,delivery_date,"D")</f>
        <v>7</v>
      </c>
      <c r="S6675" s="12"/>
    </row>
    <row r="6676" spans="1:19" ht="14.25" customHeight="1" x14ac:dyDescent="0.35">
      <c r="A6676" s="2" t="s">
        <v>7496</v>
      </c>
      <c r="B6676" s="2">
        <v>107463</v>
      </c>
      <c r="C6676" s="2" t="s">
        <v>25</v>
      </c>
      <c r="D6676" s="2" t="s">
        <v>33</v>
      </c>
      <c r="E6676" s="2">
        <v>1968.25</v>
      </c>
      <c r="F6676" s="2">
        <v>0.31</v>
      </c>
      <c r="G6676" s="2">
        <v>2</v>
      </c>
      <c r="H6676" s="3">
        <v>45388</v>
      </c>
      <c r="I6676" s="3">
        <v>45393</v>
      </c>
      <c r="J6676" s="2" t="s">
        <v>15</v>
      </c>
      <c r="K6676" s="2" t="s">
        <v>22</v>
      </c>
      <c r="L6676" s="2">
        <v>313.82</v>
      </c>
      <c r="M6676" s="2" t="s">
        <v>23</v>
      </c>
      <c r="N6676" s="11">
        <f>L6676/E6676*100</f>
        <v>15.94411279054998</v>
      </c>
      <c r="O6676" s="12" t="str">
        <f>IF(N6676&lt;10,"Low",IF(N6676&lt;20,"Med","High"))</f>
        <v>Med</v>
      </c>
      <c r="P6676" s="12">
        <f>sales*discount</f>
        <v>610.15750000000003</v>
      </c>
      <c r="Q6676" s="12">
        <f>sales-Discount_Values</f>
        <v>1358.0925</v>
      </c>
      <c r="R6676" s="12">
        <f>DATEDIF(order_date,delivery_date,"D")</f>
        <v>5</v>
      </c>
      <c r="S6676" s="12"/>
    </row>
    <row r="6677" spans="1:19" ht="14.25" customHeight="1" x14ac:dyDescent="0.35">
      <c r="A6677" s="2" t="s">
        <v>9302</v>
      </c>
      <c r="B6677" s="2">
        <v>109269</v>
      </c>
      <c r="C6677" s="2" t="s">
        <v>13</v>
      </c>
      <c r="D6677" s="2" t="s">
        <v>36</v>
      </c>
      <c r="E6677" s="2">
        <v>1518.93</v>
      </c>
      <c r="F6677" s="2">
        <v>0.37</v>
      </c>
      <c r="G6677" s="2">
        <v>2</v>
      </c>
      <c r="H6677" s="3">
        <v>45509</v>
      </c>
      <c r="I6677" s="3">
        <v>45510</v>
      </c>
      <c r="J6677" s="2" t="s">
        <v>15</v>
      </c>
      <c r="K6677" s="2" t="s">
        <v>16</v>
      </c>
      <c r="L6677" s="2">
        <v>242.18</v>
      </c>
      <c r="M6677" s="2" t="s">
        <v>34</v>
      </c>
      <c r="N6677" s="11">
        <f>L6677/E6677*100</f>
        <v>15.944118557142199</v>
      </c>
      <c r="O6677" s="12" t="str">
        <f>IF(N6677&lt;10,"Low",IF(N6677&lt;20,"Med","High"))</f>
        <v>Med</v>
      </c>
      <c r="P6677" s="12">
        <f>sales*discount</f>
        <v>562.00409999999999</v>
      </c>
      <c r="Q6677" s="12">
        <f>sales-Discount_Values</f>
        <v>956.92590000000007</v>
      </c>
      <c r="R6677" s="12">
        <f>DATEDIF(order_date,delivery_date,"D")</f>
        <v>1</v>
      </c>
      <c r="S6677" s="12"/>
    </row>
    <row r="6678" spans="1:19" ht="14.25" customHeight="1" x14ac:dyDescent="0.35">
      <c r="A6678" s="2" t="s">
        <v>10198</v>
      </c>
      <c r="B6678" s="2">
        <v>110165</v>
      </c>
      <c r="C6678" s="2" t="s">
        <v>19</v>
      </c>
      <c r="D6678" s="2" t="s">
        <v>20</v>
      </c>
      <c r="E6678" s="2">
        <v>1811.57</v>
      </c>
      <c r="F6678" s="2">
        <v>0.08</v>
      </c>
      <c r="G6678" s="2">
        <v>1</v>
      </c>
      <c r="H6678" s="3">
        <v>45337</v>
      </c>
      <c r="I6678" s="3">
        <v>45344</v>
      </c>
      <c r="J6678" s="2" t="s">
        <v>21</v>
      </c>
      <c r="K6678" s="2" t="s">
        <v>22</v>
      </c>
      <c r="L6678" s="2">
        <v>288.86</v>
      </c>
      <c r="M6678" s="2" t="s">
        <v>48</v>
      </c>
      <c r="N6678" s="11">
        <f>L6678/E6678*100</f>
        <v>15.945285029007989</v>
      </c>
      <c r="O6678" s="12" t="str">
        <f>IF(N6678&lt;10,"Low",IF(N6678&lt;20,"Med","High"))</f>
        <v>Med</v>
      </c>
      <c r="P6678" s="12">
        <f>sales*discount</f>
        <v>144.9256</v>
      </c>
      <c r="Q6678" s="12">
        <f>sales-Discount_Values</f>
        <v>1666.6443999999999</v>
      </c>
      <c r="R6678" s="12">
        <f>DATEDIF(order_date,delivery_date,"D")</f>
        <v>7</v>
      </c>
      <c r="S6678" s="12"/>
    </row>
    <row r="6679" spans="1:19" ht="14.25" customHeight="1" x14ac:dyDescent="0.35">
      <c r="A6679" s="2" t="s">
        <v>3708</v>
      </c>
      <c r="B6679" s="2">
        <v>103675</v>
      </c>
      <c r="C6679" s="2" t="s">
        <v>25</v>
      </c>
      <c r="D6679" s="2" t="s">
        <v>33</v>
      </c>
      <c r="E6679" s="2">
        <v>393.97</v>
      </c>
      <c r="F6679" s="2">
        <v>0.37</v>
      </c>
      <c r="G6679" s="2">
        <v>4</v>
      </c>
      <c r="H6679" s="3">
        <v>45607</v>
      </c>
      <c r="I6679" s="3">
        <v>45609</v>
      </c>
      <c r="J6679" s="2" t="s">
        <v>21</v>
      </c>
      <c r="K6679" s="2" t="s">
        <v>22</v>
      </c>
      <c r="L6679" s="2">
        <v>62.82</v>
      </c>
      <c r="M6679" s="2" t="s">
        <v>17</v>
      </c>
      <c r="N6679" s="11">
        <f>L6679/E6679*100</f>
        <v>15.945376551514073</v>
      </c>
      <c r="O6679" s="12" t="str">
        <f>IF(N6679&lt;10,"Low",IF(N6679&lt;20,"Med","High"))</f>
        <v>Med</v>
      </c>
      <c r="P6679" s="12">
        <f>sales*discount</f>
        <v>145.7689</v>
      </c>
      <c r="Q6679" s="12">
        <f>sales-Discount_Values</f>
        <v>248.20110000000003</v>
      </c>
      <c r="R6679" s="12">
        <f>DATEDIF(order_date,delivery_date,"D")</f>
        <v>2</v>
      </c>
      <c r="S6679" s="12"/>
    </row>
    <row r="6680" spans="1:19" ht="14.25" customHeight="1" x14ac:dyDescent="0.35">
      <c r="A6680" s="2" t="s">
        <v>3638</v>
      </c>
      <c r="B6680" s="2">
        <v>103605</v>
      </c>
      <c r="C6680" s="2" t="s">
        <v>13</v>
      </c>
      <c r="D6680" s="2" t="s">
        <v>33</v>
      </c>
      <c r="E6680" s="2">
        <v>4735.4799999999996</v>
      </c>
      <c r="F6680" s="2">
        <v>0.26</v>
      </c>
      <c r="G6680" s="2">
        <v>1</v>
      </c>
      <c r="H6680" s="3">
        <v>45479</v>
      </c>
      <c r="I6680" s="3">
        <v>45485</v>
      </c>
      <c r="J6680" s="2" t="s">
        <v>21</v>
      </c>
      <c r="K6680" s="2" t="s">
        <v>22</v>
      </c>
      <c r="L6680" s="2">
        <v>755.28</v>
      </c>
      <c r="M6680" s="2" t="s">
        <v>48</v>
      </c>
      <c r="N6680" s="11">
        <f>L6680/E6680*100</f>
        <v>15.94938633464823</v>
      </c>
      <c r="O6680" s="12" t="str">
        <f>IF(N6680&lt;10,"Low",IF(N6680&lt;20,"Med","High"))</f>
        <v>Med</v>
      </c>
      <c r="P6680" s="12">
        <f>sales*discount</f>
        <v>1231.2248</v>
      </c>
      <c r="Q6680" s="12">
        <f>sales-Discount_Values</f>
        <v>3504.2551999999996</v>
      </c>
      <c r="R6680" s="12">
        <f>DATEDIF(order_date,delivery_date,"D")</f>
        <v>6</v>
      </c>
      <c r="S6680" s="12"/>
    </row>
    <row r="6681" spans="1:19" ht="14.25" customHeight="1" x14ac:dyDescent="0.35">
      <c r="A6681" s="2" t="s">
        <v>5154</v>
      </c>
      <c r="B6681" s="2">
        <v>105121</v>
      </c>
      <c r="C6681" s="2" t="s">
        <v>19</v>
      </c>
      <c r="D6681" s="2" t="s">
        <v>33</v>
      </c>
      <c r="E6681" s="2">
        <v>3377.14</v>
      </c>
      <c r="F6681" s="2">
        <v>0.19</v>
      </c>
      <c r="G6681" s="2">
        <v>5</v>
      </c>
      <c r="H6681" s="3">
        <v>45081</v>
      </c>
      <c r="I6681" s="3">
        <v>45086</v>
      </c>
      <c r="J6681" s="2" t="s">
        <v>21</v>
      </c>
      <c r="K6681" s="2" t="s">
        <v>22</v>
      </c>
      <c r="L6681" s="2">
        <v>538.66</v>
      </c>
      <c r="M6681" s="2" t="s">
        <v>17</v>
      </c>
      <c r="N6681" s="11">
        <f>L6681/E6681*100</f>
        <v>15.950182698970133</v>
      </c>
      <c r="O6681" s="12" t="str">
        <f>IF(N6681&lt;10,"Low",IF(N6681&lt;20,"Med","High"))</f>
        <v>Med</v>
      </c>
      <c r="P6681" s="12">
        <f>sales*discount</f>
        <v>641.65660000000003</v>
      </c>
      <c r="Q6681" s="12">
        <f>sales-Discount_Values</f>
        <v>2735.4834000000001</v>
      </c>
      <c r="R6681" s="12">
        <f>DATEDIF(order_date,delivery_date,"D")</f>
        <v>5</v>
      </c>
      <c r="S6681" s="12"/>
    </row>
    <row r="6682" spans="1:19" ht="14.25" customHeight="1" x14ac:dyDescent="0.35">
      <c r="A6682" s="2" t="s">
        <v>3965</v>
      </c>
      <c r="B6682" s="2">
        <v>103932</v>
      </c>
      <c r="C6682" s="2" t="s">
        <v>25</v>
      </c>
      <c r="D6682" s="2" t="s">
        <v>33</v>
      </c>
      <c r="E6682" s="2">
        <v>4108.1099999999997</v>
      </c>
      <c r="F6682" s="2">
        <v>0.01</v>
      </c>
      <c r="G6682" s="2">
        <v>4</v>
      </c>
      <c r="H6682" s="3">
        <v>45592</v>
      </c>
      <c r="I6682" s="3">
        <v>45593</v>
      </c>
      <c r="J6682" s="2" t="s">
        <v>21</v>
      </c>
      <c r="K6682" s="2" t="s">
        <v>16</v>
      </c>
      <c r="L6682" s="2">
        <v>655.33000000000004</v>
      </c>
      <c r="M6682" s="2" t="s">
        <v>23</v>
      </c>
      <c r="N6682" s="11">
        <f>L6682/E6682*100</f>
        <v>15.952104495741354</v>
      </c>
      <c r="O6682" s="12" t="str">
        <f>IF(N6682&lt;10,"Low",IF(N6682&lt;20,"Med","High"))</f>
        <v>Med</v>
      </c>
      <c r="P6682" s="12">
        <f>sales*discount</f>
        <v>41.081099999999999</v>
      </c>
      <c r="Q6682" s="12">
        <f>sales-Discount_Values</f>
        <v>4067.0288999999998</v>
      </c>
      <c r="R6682" s="12">
        <f>DATEDIF(order_date,delivery_date,"D")</f>
        <v>1</v>
      </c>
      <c r="S6682" s="12"/>
    </row>
    <row r="6683" spans="1:19" ht="14.25" customHeight="1" x14ac:dyDescent="0.35">
      <c r="A6683" s="2" t="s">
        <v>13232</v>
      </c>
      <c r="B6683" s="2">
        <v>113199</v>
      </c>
      <c r="C6683" s="2" t="s">
        <v>19</v>
      </c>
      <c r="D6683" s="2" t="s">
        <v>14</v>
      </c>
      <c r="E6683" s="2">
        <v>2295.5</v>
      </c>
      <c r="F6683" s="2">
        <v>0.42</v>
      </c>
      <c r="G6683" s="2">
        <v>8</v>
      </c>
      <c r="H6683" s="3">
        <v>45604</v>
      </c>
      <c r="I6683" s="3">
        <v>45607</v>
      </c>
      <c r="J6683" s="2" t="s">
        <v>21</v>
      </c>
      <c r="K6683" s="2" t="s">
        <v>16</v>
      </c>
      <c r="L6683" s="2">
        <v>366.26</v>
      </c>
      <c r="M6683" s="2" t="s">
        <v>48</v>
      </c>
      <c r="N6683" s="11">
        <f>L6683/E6683*100</f>
        <v>15.955565236331953</v>
      </c>
      <c r="O6683" s="12" t="str">
        <f>IF(N6683&lt;10,"Low",IF(N6683&lt;20,"Med","High"))</f>
        <v>Med</v>
      </c>
      <c r="P6683" s="12">
        <f>sales*discount</f>
        <v>964.11</v>
      </c>
      <c r="Q6683" s="12">
        <f>sales-Discount_Values</f>
        <v>1331.3899999999999</v>
      </c>
      <c r="R6683" s="12">
        <f>DATEDIF(order_date,delivery_date,"D")</f>
        <v>3</v>
      </c>
      <c r="S6683" s="12"/>
    </row>
    <row r="6684" spans="1:19" ht="14.25" customHeight="1" x14ac:dyDescent="0.35">
      <c r="A6684" s="2" t="s">
        <v>4287</v>
      </c>
      <c r="B6684" s="2">
        <v>104254</v>
      </c>
      <c r="C6684" s="2" t="s">
        <v>19</v>
      </c>
      <c r="D6684" s="2" t="s">
        <v>36</v>
      </c>
      <c r="E6684" s="2">
        <v>3836.5</v>
      </c>
      <c r="F6684" s="2">
        <v>0.09</v>
      </c>
      <c r="G6684" s="2">
        <v>9</v>
      </c>
      <c r="H6684" s="3">
        <v>45478</v>
      </c>
      <c r="I6684" s="3">
        <v>45483</v>
      </c>
      <c r="J6684" s="2" t="s">
        <v>31</v>
      </c>
      <c r="K6684" s="2" t="s">
        <v>16</v>
      </c>
      <c r="L6684" s="2">
        <v>612.20000000000005</v>
      </c>
      <c r="M6684" s="2" t="s">
        <v>28</v>
      </c>
      <c r="N6684" s="11">
        <f>L6684/E6684*100</f>
        <v>15.957252704287765</v>
      </c>
      <c r="O6684" s="12" t="str">
        <f>IF(N6684&lt;10,"Low",IF(N6684&lt;20,"Med","High"))</f>
        <v>Med</v>
      </c>
      <c r="P6684" s="12">
        <f>sales*discount</f>
        <v>345.28499999999997</v>
      </c>
      <c r="Q6684" s="12">
        <f>sales-Discount_Values</f>
        <v>3491.2150000000001</v>
      </c>
      <c r="R6684" s="12">
        <f>DATEDIF(order_date,delivery_date,"D")</f>
        <v>5</v>
      </c>
      <c r="S6684" s="12"/>
    </row>
    <row r="6685" spans="1:19" ht="14.25" customHeight="1" x14ac:dyDescent="0.35">
      <c r="A6685" s="2" t="s">
        <v>273</v>
      </c>
      <c r="B6685" s="2">
        <v>100240</v>
      </c>
      <c r="C6685" s="2" t="s">
        <v>41</v>
      </c>
      <c r="D6685" s="2" t="s">
        <v>36</v>
      </c>
      <c r="E6685" s="2">
        <v>2246.27</v>
      </c>
      <c r="F6685" s="2">
        <v>0.22</v>
      </c>
      <c r="G6685" s="2">
        <v>6</v>
      </c>
      <c r="H6685" s="3">
        <v>44956</v>
      </c>
      <c r="I6685" s="3">
        <v>44963</v>
      </c>
      <c r="J6685" s="2" t="s">
        <v>21</v>
      </c>
      <c r="K6685" s="2" t="s">
        <v>22</v>
      </c>
      <c r="L6685" s="2">
        <v>358.48</v>
      </c>
      <c r="M6685" s="2" t="s">
        <v>17</v>
      </c>
      <c r="N6685" s="11">
        <f>L6685/E6685*100</f>
        <v>15.95890075547463</v>
      </c>
      <c r="O6685" s="12" t="str">
        <f>IF(N6685&lt;10,"Low",IF(N6685&lt;20,"Med","High"))</f>
        <v>Med</v>
      </c>
      <c r="P6685" s="12">
        <f>sales*discount</f>
        <v>494.17939999999999</v>
      </c>
      <c r="Q6685" s="12">
        <f>sales-Discount_Values</f>
        <v>1752.0906</v>
      </c>
      <c r="R6685" s="12">
        <f>DATEDIF(order_date,delivery_date,"D")</f>
        <v>7</v>
      </c>
      <c r="S6685" s="12"/>
    </row>
    <row r="6686" spans="1:19" ht="14.25" customHeight="1" x14ac:dyDescent="0.35">
      <c r="A6686" s="2" t="s">
        <v>12214</v>
      </c>
      <c r="B6686" s="2">
        <v>112181</v>
      </c>
      <c r="C6686" s="2" t="s">
        <v>19</v>
      </c>
      <c r="D6686" s="2" t="s">
        <v>33</v>
      </c>
      <c r="E6686" s="2">
        <v>2036.37</v>
      </c>
      <c r="F6686" s="2">
        <v>0.28000000000000003</v>
      </c>
      <c r="G6686" s="2">
        <v>3</v>
      </c>
      <c r="H6686" s="3">
        <v>45648</v>
      </c>
      <c r="I6686" s="3">
        <v>45652</v>
      </c>
      <c r="J6686" s="2" t="s">
        <v>15</v>
      </c>
      <c r="K6686" s="2" t="s">
        <v>22</v>
      </c>
      <c r="L6686" s="2">
        <v>325.02</v>
      </c>
      <c r="M6686" s="2" t="s">
        <v>23</v>
      </c>
      <c r="N6686" s="11">
        <f>L6686/E6686*100</f>
        <v>15.960753694073276</v>
      </c>
      <c r="O6686" s="12" t="str">
        <f>IF(N6686&lt;10,"Low",IF(N6686&lt;20,"Med","High"))</f>
        <v>Med</v>
      </c>
      <c r="P6686" s="12">
        <f>sales*discount</f>
        <v>570.18360000000007</v>
      </c>
      <c r="Q6686" s="12">
        <f>sales-Discount_Values</f>
        <v>1466.1863999999998</v>
      </c>
      <c r="R6686" s="12">
        <f>DATEDIF(order_date,delivery_date,"D")</f>
        <v>4</v>
      </c>
      <c r="S6686" s="12"/>
    </row>
    <row r="6687" spans="1:19" ht="14.25" customHeight="1" x14ac:dyDescent="0.35">
      <c r="A6687" s="2" t="s">
        <v>9649</v>
      </c>
      <c r="B6687" s="2">
        <v>109616</v>
      </c>
      <c r="C6687" s="2" t="s">
        <v>13</v>
      </c>
      <c r="D6687" s="2" t="s">
        <v>33</v>
      </c>
      <c r="E6687" s="2">
        <v>2421.31</v>
      </c>
      <c r="F6687" s="2">
        <v>0</v>
      </c>
      <c r="G6687" s="2">
        <v>1</v>
      </c>
      <c r="H6687" s="3">
        <v>45387</v>
      </c>
      <c r="I6687" s="3">
        <v>45388</v>
      </c>
      <c r="J6687" s="2" t="s">
        <v>31</v>
      </c>
      <c r="K6687" s="2" t="s">
        <v>27</v>
      </c>
      <c r="L6687" s="2">
        <v>386.46</v>
      </c>
      <c r="M6687" s="2" t="s">
        <v>48</v>
      </c>
      <c r="N6687" s="11">
        <f>L6687/E6687*100</f>
        <v>15.960781560394993</v>
      </c>
      <c r="O6687" s="12" t="str">
        <f>IF(N6687&lt;10,"Low",IF(N6687&lt;20,"Med","High"))</f>
        <v>Med</v>
      </c>
      <c r="P6687" s="12">
        <f>sales*discount</f>
        <v>0</v>
      </c>
      <c r="Q6687" s="12">
        <f>sales-Discount_Values</f>
        <v>2421.31</v>
      </c>
      <c r="R6687" s="12">
        <f>DATEDIF(order_date,delivery_date,"D")</f>
        <v>1</v>
      </c>
      <c r="S6687" s="12"/>
    </row>
    <row r="6688" spans="1:19" ht="14.25" customHeight="1" x14ac:dyDescent="0.35">
      <c r="A6688" s="2" t="s">
        <v>6500</v>
      </c>
      <c r="B6688" s="2">
        <v>106467</v>
      </c>
      <c r="C6688" s="2" t="s">
        <v>13</v>
      </c>
      <c r="D6688" s="2" t="s">
        <v>14</v>
      </c>
      <c r="E6688" s="2">
        <v>3375.35</v>
      </c>
      <c r="F6688" s="2">
        <v>0.26</v>
      </c>
      <c r="G6688" s="2">
        <v>2</v>
      </c>
      <c r="H6688" s="3">
        <v>44957</v>
      </c>
      <c r="I6688" s="3">
        <v>44958</v>
      </c>
      <c r="J6688" s="2" t="s">
        <v>31</v>
      </c>
      <c r="K6688" s="2" t="s">
        <v>22</v>
      </c>
      <c r="L6688" s="2">
        <v>538.76</v>
      </c>
      <c r="M6688" s="2" t="s">
        <v>34</v>
      </c>
      <c r="N6688" s="11">
        <f>L6688/E6688*100</f>
        <v>15.961603981809294</v>
      </c>
      <c r="O6688" s="12" t="str">
        <f>IF(N6688&lt;10,"Low",IF(N6688&lt;20,"Med","High"))</f>
        <v>Med</v>
      </c>
      <c r="P6688" s="12">
        <f>sales*discount</f>
        <v>877.59100000000001</v>
      </c>
      <c r="Q6688" s="12">
        <f>sales-Discount_Values</f>
        <v>2497.759</v>
      </c>
      <c r="R6688" s="12">
        <f>DATEDIF(order_date,delivery_date,"D")</f>
        <v>1</v>
      </c>
      <c r="S6688" s="12"/>
    </row>
    <row r="6689" spans="1:19" ht="14.25" customHeight="1" x14ac:dyDescent="0.35">
      <c r="A6689" s="2" t="s">
        <v>11464</v>
      </c>
      <c r="B6689" s="2">
        <v>111431</v>
      </c>
      <c r="C6689" s="2" t="s">
        <v>19</v>
      </c>
      <c r="D6689" s="2" t="s">
        <v>14</v>
      </c>
      <c r="E6689" s="2">
        <v>2163.41</v>
      </c>
      <c r="F6689" s="2">
        <v>0.26</v>
      </c>
      <c r="G6689" s="2">
        <v>6</v>
      </c>
      <c r="H6689" s="3">
        <v>45019</v>
      </c>
      <c r="I6689" s="3">
        <v>45025</v>
      </c>
      <c r="J6689" s="2" t="s">
        <v>21</v>
      </c>
      <c r="K6689" s="2" t="s">
        <v>22</v>
      </c>
      <c r="L6689" s="2">
        <v>345.32</v>
      </c>
      <c r="M6689" s="2" t="s">
        <v>17</v>
      </c>
      <c r="N6689" s="11">
        <f>L6689/E6689*100</f>
        <v>15.961838024230268</v>
      </c>
      <c r="O6689" s="12" t="str">
        <f>IF(N6689&lt;10,"Low",IF(N6689&lt;20,"Med","High"))</f>
        <v>Med</v>
      </c>
      <c r="P6689" s="12">
        <f>sales*discount</f>
        <v>562.48659999999995</v>
      </c>
      <c r="Q6689" s="12">
        <f>sales-Discount_Values</f>
        <v>1600.9233999999999</v>
      </c>
      <c r="R6689" s="12">
        <f>DATEDIF(order_date,delivery_date,"D")</f>
        <v>6</v>
      </c>
      <c r="S6689" s="12"/>
    </row>
    <row r="6690" spans="1:19" ht="14.25" customHeight="1" x14ac:dyDescent="0.35">
      <c r="A6690" s="2" t="s">
        <v>6205</v>
      </c>
      <c r="B6690" s="2">
        <v>106172</v>
      </c>
      <c r="C6690" s="2" t="s">
        <v>19</v>
      </c>
      <c r="D6690" s="2" t="s">
        <v>14</v>
      </c>
      <c r="E6690" s="2">
        <v>1810.1</v>
      </c>
      <c r="F6690" s="2">
        <v>0.14000000000000001</v>
      </c>
      <c r="G6690" s="2">
        <v>2</v>
      </c>
      <c r="H6690" s="3">
        <v>45081</v>
      </c>
      <c r="I6690" s="3">
        <v>45088</v>
      </c>
      <c r="J6690" s="2" t="s">
        <v>31</v>
      </c>
      <c r="K6690" s="2" t="s">
        <v>22</v>
      </c>
      <c r="L6690" s="2">
        <v>288.94</v>
      </c>
      <c r="M6690" s="2" t="s">
        <v>17</v>
      </c>
      <c r="N6690" s="11">
        <f>L6690/E6690*100</f>
        <v>15.962653997016741</v>
      </c>
      <c r="O6690" s="12" t="str">
        <f>IF(N6690&lt;10,"Low",IF(N6690&lt;20,"Med","High"))</f>
        <v>Med</v>
      </c>
      <c r="P6690" s="12">
        <f>sales*discount</f>
        <v>253.41400000000002</v>
      </c>
      <c r="Q6690" s="12">
        <f>sales-Discount_Values</f>
        <v>1556.6859999999999</v>
      </c>
      <c r="R6690" s="12">
        <f>DATEDIF(order_date,delivery_date,"D")</f>
        <v>7</v>
      </c>
      <c r="S6690" s="12"/>
    </row>
    <row r="6691" spans="1:19" ht="14.25" customHeight="1" x14ac:dyDescent="0.35">
      <c r="A6691" s="2" t="s">
        <v>12171</v>
      </c>
      <c r="B6691" s="2">
        <v>112138</v>
      </c>
      <c r="C6691" s="2" t="s">
        <v>41</v>
      </c>
      <c r="D6691" s="2" t="s">
        <v>33</v>
      </c>
      <c r="E6691" s="2">
        <v>1957.91</v>
      </c>
      <c r="F6691" s="2">
        <v>0.01</v>
      </c>
      <c r="G6691" s="2">
        <v>3</v>
      </c>
      <c r="H6691" s="3">
        <v>45611</v>
      </c>
      <c r="I6691" s="3">
        <v>45618</v>
      </c>
      <c r="J6691" s="2" t="s">
        <v>15</v>
      </c>
      <c r="K6691" s="2" t="s">
        <v>22</v>
      </c>
      <c r="L6691" s="2">
        <v>312.57</v>
      </c>
      <c r="M6691" s="2" t="s">
        <v>17</v>
      </c>
      <c r="N6691" s="11">
        <f>L6691/E6691*100</f>
        <v>15.964472319973849</v>
      </c>
      <c r="O6691" s="12" t="str">
        <f>IF(N6691&lt;10,"Low",IF(N6691&lt;20,"Med","High"))</f>
        <v>Med</v>
      </c>
      <c r="P6691" s="12">
        <f>sales*discount</f>
        <v>19.5791</v>
      </c>
      <c r="Q6691" s="12">
        <f>sales-Discount_Values</f>
        <v>1938.3309000000002</v>
      </c>
      <c r="R6691" s="12">
        <f>DATEDIF(order_date,delivery_date,"D")</f>
        <v>7</v>
      </c>
      <c r="S6691" s="12"/>
    </row>
    <row r="6692" spans="1:19" ht="14.25" customHeight="1" x14ac:dyDescent="0.35">
      <c r="A6692" s="2" t="s">
        <v>5724</v>
      </c>
      <c r="B6692" s="2">
        <v>105691</v>
      </c>
      <c r="C6692" s="2" t="s">
        <v>25</v>
      </c>
      <c r="D6692" s="2" t="s">
        <v>26</v>
      </c>
      <c r="E6692" s="2">
        <v>641.91999999999996</v>
      </c>
      <c r="F6692" s="2">
        <v>0.26</v>
      </c>
      <c r="G6692" s="2">
        <v>3</v>
      </c>
      <c r="H6692" s="3">
        <v>45072</v>
      </c>
      <c r="I6692" s="3">
        <v>45074</v>
      </c>
      <c r="J6692" s="2" t="s">
        <v>21</v>
      </c>
      <c r="K6692" s="2" t="s">
        <v>16</v>
      </c>
      <c r="L6692" s="2">
        <v>102.48</v>
      </c>
      <c r="M6692" s="2" t="s">
        <v>48</v>
      </c>
      <c r="N6692" s="11">
        <f>L6692/E6692*100</f>
        <v>15.964606181455634</v>
      </c>
      <c r="O6692" s="12" t="str">
        <f>IF(N6692&lt;10,"Low",IF(N6692&lt;20,"Med","High"))</f>
        <v>Med</v>
      </c>
      <c r="P6692" s="12">
        <f>sales*discount</f>
        <v>166.89920000000001</v>
      </c>
      <c r="Q6692" s="12">
        <f>sales-Discount_Values</f>
        <v>475.02079999999995</v>
      </c>
      <c r="R6692" s="12">
        <f>DATEDIF(order_date,delivery_date,"D")</f>
        <v>2</v>
      </c>
      <c r="S6692" s="12"/>
    </row>
    <row r="6693" spans="1:19" ht="14.25" customHeight="1" x14ac:dyDescent="0.35">
      <c r="A6693" s="2" t="s">
        <v>13764</v>
      </c>
      <c r="B6693" s="2">
        <v>113731</v>
      </c>
      <c r="C6693" s="2" t="s">
        <v>13</v>
      </c>
      <c r="D6693" s="2" t="s">
        <v>14</v>
      </c>
      <c r="E6693" s="2">
        <v>2866.36</v>
      </c>
      <c r="F6693" s="2">
        <v>0.25</v>
      </c>
      <c r="G6693" s="2">
        <v>4</v>
      </c>
      <c r="H6693" s="3">
        <v>45608</v>
      </c>
      <c r="I6693" s="3">
        <v>45613</v>
      </c>
      <c r="J6693" s="2" t="s">
        <v>15</v>
      </c>
      <c r="K6693" s="2" t="s">
        <v>27</v>
      </c>
      <c r="L6693" s="2">
        <v>457.68</v>
      </c>
      <c r="M6693" s="2" t="s">
        <v>34</v>
      </c>
      <c r="N6693" s="11">
        <f>L6693/E6693*100</f>
        <v>15.967289523995589</v>
      </c>
      <c r="O6693" s="12" t="str">
        <f>IF(N6693&lt;10,"Low",IF(N6693&lt;20,"Med","High"))</f>
        <v>Med</v>
      </c>
      <c r="P6693" s="12">
        <f>sales*discount</f>
        <v>716.59</v>
      </c>
      <c r="Q6693" s="12">
        <f>sales-Discount_Values</f>
        <v>2149.77</v>
      </c>
      <c r="R6693" s="12">
        <f>DATEDIF(order_date,delivery_date,"D")</f>
        <v>5</v>
      </c>
      <c r="S6693" s="12"/>
    </row>
    <row r="6694" spans="1:19" ht="14.25" customHeight="1" x14ac:dyDescent="0.35">
      <c r="A6694" s="2" t="s">
        <v>14919</v>
      </c>
      <c r="B6694" s="2">
        <v>114886</v>
      </c>
      <c r="C6694" s="2" t="s">
        <v>13</v>
      </c>
      <c r="D6694" s="2" t="s">
        <v>20</v>
      </c>
      <c r="E6694" s="2">
        <v>1057.6600000000001</v>
      </c>
      <c r="F6694" s="2">
        <v>0.48</v>
      </c>
      <c r="G6694" s="2">
        <v>4</v>
      </c>
      <c r="H6694" s="3">
        <v>45064</v>
      </c>
      <c r="I6694" s="3">
        <v>45067</v>
      </c>
      <c r="J6694" s="2" t="s">
        <v>31</v>
      </c>
      <c r="K6694" s="2" t="s">
        <v>16</v>
      </c>
      <c r="L6694" s="2">
        <v>168.94</v>
      </c>
      <c r="M6694" s="2" t="s">
        <v>23</v>
      </c>
      <c r="N6694" s="11">
        <f>L6694/E6694*100</f>
        <v>15.972996993362704</v>
      </c>
      <c r="O6694" s="12" t="str">
        <f>IF(N6694&lt;10,"Low",IF(N6694&lt;20,"Med","High"))</f>
        <v>Med</v>
      </c>
      <c r="P6694" s="12">
        <f>sales*discount</f>
        <v>507.67680000000001</v>
      </c>
      <c r="Q6694" s="12">
        <f>sales-Discount_Values</f>
        <v>549.98320000000012</v>
      </c>
      <c r="R6694" s="12">
        <f>DATEDIF(order_date,delivery_date,"D")</f>
        <v>3</v>
      </c>
      <c r="S6694" s="12"/>
    </row>
    <row r="6695" spans="1:19" ht="14.25" customHeight="1" x14ac:dyDescent="0.35">
      <c r="A6695" s="2" t="s">
        <v>5073</v>
      </c>
      <c r="B6695" s="2">
        <v>105040</v>
      </c>
      <c r="C6695" s="2" t="s">
        <v>41</v>
      </c>
      <c r="D6695" s="2" t="s">
        <v>36</v>
      </c>
      <c r="E6695" s="2">
        <v>156.63</v>
      </c>
      <c r="F6695" s="2">
        <v>0.13</v>
      </c>
      <c r="G6695" s="2">
        <v>7</v>
      </c>
      <c r="H6695" s="3">
        <v>45444</v>
      </c>
      <c r="I6695" s="3">
        <v>45447</v>
      </c>
      <c r="J6695" s="2" t="s">
        <v>31</v>
      </c>
      <c r="K6695" s="2" t="s">
        <v>16</v>
      </c>
      <c r="L6695" s="2">
        <v>25.02</v>
      </c>
      <c r="M6695" s="2" t="s">
        <v>23</v>
      </c>
      <c r="N6695" s="11">
        <f>L6695/E6695*100</f>
        <v>15.973951350316032</v>
      </c>
      <c r="O6695" s="12" t="str">
        <f>IF(N6695&lt;10,"Low",IF(N6695&lt;20,"Med","High"))</f>
        <v>Med</v>
      </c>
      <c r="P6695" s="12">
        <f>sales*discount</f>
        <v>20.361899999999999</v>
      </c>
      <c r="Q6695" s="12">
        <f>sales-Discount_Values</f>
        <v>136.2681</v>
      </c>
      <c r="R6695" s="12">
        <f>DATEDIF(order_date,delivery_date,"D")</f>
        <v>3</v>
      </c>
      <c r="S6695" s="12"/>
    </row>
    <row r="6696" spans="1:19" ht="14.25" customHeight="1" x14ac:dyDescent="0.35">
      <c r="A6696" s="2" t="s">
        <v>7867</v>
      </c>
      <c r="B6696" s="2">
        <v>107834</v>
      </c>
      <c r="C6696" s="2" t="s">
        <v>25</v>
      </c>
      <c r="D6696" s="2" t="s">
        <v>26</v>
      </c>
      <c r="E6696" s="2">
        <v>811.06</v>
      </c>
      <c r="F6696" s="2">
        <v>0.04</v>
      </c>
      <c r="G6696" s="2">
        <v>6</v>
      </c>
      <c r="H6696" s="3">
        <v>45055</v>
      </c>
      <c r="I6696" s="3">
        <v>45060</v>
      </c>
      <c r="J6696" s="2" t="s">
        <v>15</v>
      </c>
      <c r="K6696" s="2" t="s">
        <v>16</v>
      </c>
      <c r="L6696" s="2">
        <v>129.56</v>
      </c>
      <c r="M6696" s="2" t="s">
        <v>48</v>
      </c>
      <c r="N6696" s="11">
        <f>L6696/E6696*100</f>
        <v>15.974157275663947</v>
      </c>
      <c r="O6696" s="12" t="str">
        <f>IF(N6696&lt;10,"Low",IF(N6696&lt;20,"Med","High"))</f>
        <v>Med</v>
      </c>
      <c r="P6696" s="12">
        <f>sales*discount</f>
        <v>32.442399999999999</v>
      </c>
      <c r="Q6696" s="12">
        <f>sales-Discount_Values</f>
        <v>778.61759999999992</v>
      </c>
      <c r="R6696" s="12">
        <f>DATEDIF(order_date,delivery_date,"D")</f>
        <v>5</v>
      </c>
      <c r="S6696" s="12"/>
    </row>
    <row r="6697" spans="1:19" ht="14.25" customHeight="1" x14ac:dyDescent="0.35">
      <c r="A6697" s="2" t="s">
        <v>8616</v>
      </c>
      <c r="B6697" s="2">
        <v>108583</v>
      </c>
      <c r="C6697" s="2" t="s">
        <v>13</v>
      </c>
      <c r="D6697" s="2" t="s">
        <v>14</v>
      </c>
      <c r="E6697" s="2">
        <v>3681.25</v>
      </c>
      <c r="F6697" s="2">
        <v>0.3</v>
      </c>
      <c r="G6697" s="2">
        <v>6</v>
      </c>
      <c r="H6697" s="3">
        <v>45464</v>
      </c>
      <c r="I6697" s="3">
        <v>45466</v>
      </c>
      <c r="J6697" s="2" t="s">
        <v>15</v>
      </c>
      <c r="K6697" s="2" t="s">
        <v>16</v>
      </c>
      <c r="L6697" s="2">
        <v>588.04999999999995</v>
      </c>
      <c r="M6697" s="2" t="s">
        <v>28</v>
      </c>
      <c r="N6697" s="11">
        <f>L6697/E6697*100</f>
        <v>15.974193548387095</v>
      </c>
      <c r="O6697" s="12" t="str">
        <f>IF(N6697&lt;10,"Low",IF(N6697&lt;20,"Med","High"))</f>
        <v>Med</v>
      </c>
      <c r="P6697" s="12">
        <f>sales*discount</f>
        <v>1104.375</v>
      </c>
      <c r="Q6697" s="12">
        <f>sales-Discount_Values</f>
        <v>2576.875</v>
      </c>
      <c r="R6697" s="12">
        <f>DATEDIF(order_date,delivery_date,"D")</f>
        <v>2</v>
      </c>
      <c r="S6697" s="12"/>
    </row>
    <row r="6698" spans="1:19" ht="14.25" customHeight="1" x14ac:dyDescent="0.35">
      <c r="A6698" s="2" t="s">
        <v>6148</v>
      </c>
      <c r="B6698" s="2">
        <v>106115</v>
      </c>
      <c r="C6698" s="2" t="s">
        <v>13</v>
      </c>
      <c r="D6698" s="2" t="s">
        <v>26</v>
      </c>
      <c r="E6698" s="2">
        <v>3003.67</v>
      </c>
      <c r="F6698" s="2">
        <v>0.3</v>
      </c>
      <c r="G6698" s="2">
        <v>1</v>
      </c>
      <c r="H6698" s="3">
        <v>45367</v>
      </c>
      <c r="I6698" s="3">
        <v>45374</v>
      </c>
      <c r="J6698" s="2" t="s">
        <v>21</v>
      </c>
      <c r="K6698" s="2" t="s">
        <v>27</v>
      </c>
      <c r="L6698" s="2">
        <v>479.85</v>
      </c>
      <c r="M6698" s="2" t="s">
        <v>23</v>
      </c>
      <c r="N6698" s="11">
        <f>L6698/E6698*100</f>
        <v>15.975456691314294</v>
      </c>
      <c r="O6698" s="12" t="str">
        <f>IF(N6698&lt;10,"Low",IF(N6698&lt;20,"Med","High"))</f>
        <v>Med</v>
      </c>
      <c r="P6698" s="12">
        <f>sales*discount</f>
        <v>901.101</v>
      </c>
      <c r="Q6698" s="12">
        <f>sales-Discount_Values</f>
        <v>2102.569</v>
      </c>
      <c r="R6698" s="12">
        <f>DATEDIF(order_date,delivery_date,"D")</f>
        <v>7</v>
      </c>
      <c r="S6698" s="12"/>
    </row>
    <row r="6699" spans="1:19" ht="14.25" customHeight="1" x14ac:dyDescent="0.35">
      <c r="A6699" s="2" t="s">
        <v>13856</v>
      </c>
      <c r="B6699" s="2">
        <v>113823</v>
      </c>
      <c r="C6699" s="2" t="s">
        <v>19</v>
      </c>
      <c r="D6699" s="2" t="s">
        <v>20</v>
      </c>
      <c r="E6699" s="2">
        <v>628.77</v>
      </c>
      <c r="F6699" s="2">
        <v>7.0000000000000007E-2</v>
      </c>
      <c r="G6699" s="2">
        <v>5</v>
      </c>
      <c r="H6699" s="3">
        <v>45466</v>
      </c>
      <c r="I6699" s="3">
        <v>45471</v>
      </c>
      <c r="J6699" s="2" t="s">
        <v>21</v>
      </c>
      <c r="K6699" s="2" t="s">
        <v>27</v>
      </c>
      <c r="L6699" s="2">
        <v>100.45</v>
      </c>
      <c r="M6699" s="2" t="s">
        <v>34</v>
      </c>
      <c r="N6699" s="11">
        <f>L6699/E6699*100</f>
        <v>15.975634969861794</v>
      </c>
      <c r="O6699" s="12" t="str">
        <f>IF(N6699&lt;10,"Low",IF(N6699&lt;20,"Med","High"))</f>
        <v>Med</v>
      </c>
      <c r="P6699" s="12">
        <f>sales*discount</f>
        <v>44.0139</v>
      </c>
      <c r="Q6699" s="12">
        <f>sales-Discount_Values</f>
        <v>584.75609999999995</v>
      </c>
      <c r="R6699" s="12">
        <f>DATEDIF(order_date,delivery_date,"D")</f>
        <v>5</v>
      </c>
      <c r="S6699" s="12"/>
    </row>
    <row r="6700" spans="1:19" ht="14.25" customHeight="1" x14ac:dyDescent="0.35">
      <c r="A6700" s="2" t="s">
        <v>7443</v>
      </c>
      <c r="B6700" s="2">
        <v>107410</v>
      </c>
      <c r="C6700" s="2" t="s">
        <v>13</v>
      </c>
      <c r="D6700" s="2" t="s">
        <v>33</v>
      </c>
      <c r="E6700" s="2">
        <v>1649.92</v>
      </c>
      <c r="F6700" s="2">
        <v>0.17</v>
      </c>
      <c r="G6700" s="2">
        <v>8</v>
      </c>
      <c r="H6700" s="3">
        <v>45542</v>
      </c>
      <c r="I6700" s="3">
        <v>45549</v>
      </c>
      <c r="J6700" s="2" t="s">
        <v>21</v>
      </c>
      <c r="K6700" s="2" t="s">
        <v>22</v>
      </c>
      <c r="L6700" s="2">
        <v>263.60000000000002</v>
      </c>
      <c r="M6700" s="2" t="s">
        <v>28</v>
      </c>
      <c r="N6700" s="11">
        <f>L6700/E6700*100</f>
        <v>15.97653219550039</v>
      </c>
      <c r="O6700" s="12" t="str">
        <f>IF(N6700&lt;10,"Low",IF(N6700&lt;20,"Med","High"))</f>
        <v>Med</v>
      </c>
      <c r="P6700" s="12">
        <f>sales*discount</f>
        <v>280.48640000000006</v>
      </c>
      <c r="Q6700" s="12">
        <f>sales-Discount_Values</f>
        <v>1369.4336000000001</v>
      </c>
      <c r="R6700" s="12">
        <f>DATEDIF(order_date,delivery_date,"D")</f>
        <v>7</v>
      </c>
      <c r="S6700" s="12"/>
    </row>
    <row r="6701" spans="1:19" ht="14.25" customHeight="1" x14ac:dyDescent="0.35">
      <c r="A6701" s="2" t="s">
        <v>15107</v>
      </c>
      <c r="B6701" s="2">
        <v>115074</v>
      </c>
      <c r="C6701" s="2" t="s">
        <v>19</v>
      </c>
      <c r="D6701" s="2" t="s">
        <v>20</v>
      </c>
      <c r="E6701" s="2">
        <v>2356.08</v>
      </c>
      <c r="F6701" s="2">
        <v>0.45</v>
      </c>
      <c r="G6701" s="2">
        <v>4</v>
      </c>
      <c r="H6701" s="3">
        <v>45432</v>
      </c>
      <c r="I6701" s="3">
        <v>45439</v>
      </c>
      <c r="J6701" s="2" t="s">
        <v>31</v>
      </c>
      <c r="K6701" s="2" t="s">
        <v>16</v>
      </c>
      <c r="L6701" s="2">
        <v>376.42</v>
      </c>
      <c r="M6701" s="2" t="s">
        <v>48</v>
      </c>
      <c r="N6701" s="11">
        <f>L6701/E6701*100</f>
        <v>15.976537299242811</v>
      </c>
      <c r="O6701" s="12" t="str">
        <f>IF(N6701&lt;10,"Low",IF(N6701&lt;20,"Med","High"))</f>
        <v>Med</v>
      </c>
      <c r="P6701" s="12">
        <f>sales*discount</f>
        <v>1060.2360000000001</v>
      </c>
      <c r="Q6701" s="12">
        <f>sales-Discount_Values</f>
        <v>1295.8439999999998</v>
      </c>
      <c r="R6701" s="12">
        <f>DATEDIF(order_date,delivery_date,"D")</f>
        <v>7</v>
      </c>
      <c r="S6701" s="12"/>
    </row>
    <row r="6702" spans="1:19" ht="14.25" customHeight="1" x14ac:dyDescent="0.35">
      <c r="A6702" s="2" t="s">
        <v>2539</v>
      </c>
      <c r="B6702" s="2">
        <v>102506</v>
      </c>
      <c r="C6702" s="2" t="s">
        <v>25</v>
      </c>
      <c r="D6702" s="2" t="s">
        <v>36</v>
      </c>
      <c r="E6702" s="2">
        <v>3211.24</v>
      </c>
      <c r="F6702" s="2">
        <v>0.33</v>
      </c>
      <c r="G6702" s="2">
        <v>3</v>
      </c>
      <c r="H6702" s="3">
        <v>45251</v>
      </c>
      <c r="I6702" s="3">
        <v>45256</v>
      </c>
      <c r="J6702" s="2" t="s">
        <v>15</v>
      </c>
      <c r="K6702" s="2" t="s">
        <v>16</v>
      </c>
      <c r="L6702" s="2">
        <v>513.1</v>
      </c>
      <c r="M6702" s="2" t="s">
        <v>23</v>
      </c>
      <c r="N6702" s="11">
        <f>L6702/E6702*100</f>
        <v>15.978251391985651</v>
      </c>
      <c r="O6702" s="12" t="str">
        <f>IF(N6702&lt;10,"Low",IF(N6702&lt;20,"Med","High"))</f>
        <v>Med</v>
      </c>
      <c r="P6702" s="12">
        <f>sales*discount</f>
        <v>1059.7092</v>
      </c>
      <c r="Q6702" s="12">
        <f>sales-Discount_Values</f>
        <v>2151.5307999999995</v>
      </c>
      <c r="R6702" s="12">
        <f>DATEDIF(order_date,delivery_date,"D")</f>
        <v>5</v>
      </c>
      <c r="S6702" s="12"/>
    </row>
    <row r="6703" spans="1:19" ht="14.25" customHeight="1" x14ac:dyDescent="0.35">
      <c r="A6703" s="2" t="s">
        <v>1543</v>
      </c>
      <c r="B6703" s="2">
        <v>101510</v>
      </c>
      <c r="C6703" s="2" t="s">
        <v>13</v>
      </c>
      <c r="D6703" s="2" t="s">
        <v>36</v>
      </c>
      <c r="E6703" s="2">
        <v>4301.28</v>
      </c>
      <c r="F6703" s="2">
        <v>0.11</v>
      </c>
      <c r="G6703" s="2">
        <v>1</v>
      </c>
      <c r="H6703" s="3">
        <v>45407</v>
      </c>
      <c r="I6703" s="3">
        <v>45412</v>
      </c>
      <c r="J6703" s="2" t="s">
        <v>15</v>
      </c>
      <c r="K6703" s="2" t="s">
        <v>27</v>
      </c>
      <c r="L6703" s="2">
        <v>687.34</v>
      </c>
      <c r="M6703" s="2" t="s">
        <v>34</v>
      </c>
      <c r="N6703" s="11">
        <f>L6703/E6703*100</f>
        <v>15.979894357028607</v>
      </c>
      <c r="O6703" s="12" t="str">
        <f>IF(N6703&lt;10,"Low",IF(N6703&lt;20,"Med","High"))</f>
        <v>Med</v>
      </c>
      <c r="P6703" s="12">
        <f>sales*discount</f>
        <v>473.14079999999996</v>
      </c>
      <c r="Q6703" s="12">
        <f>sales-Discount_Values</f>
        <v>3828.1391999999996</v>
      </c>
      <c r="R6703" s="12">
        <f>DATEDIF(order_date,delivery_date,"D")</f>
        <v>5</v>
      </c>
      <c r="S6703" s="12"/>
    </row>
    <row r="6704" spans="1:19" ht="14.25" customHeight="1" x14ac:dyDescent="0.35">
      <c r="A6704" s="2" t="s">
        <v>2351</v>
      </c>
      <c r="B6704" s="2">
        <v>102318</v>
      </c>
      <c r="C6704" s="2" t="s">
        <v>13</v>
      </c>
      <c r="D6704" s="2" t="s">
        <v>14</v>
      </c>
      <c r="E6704" s="2">
        <v>555.57000000000005</v>
      </c>
      <c r="F6704" s="2">
        <v>0.2</v>
      </c>
      <c r="G6704" s="2">
        <v>7</v>
      </c>
      <c r="H6704" s="3">
        <v>45297</v>
      </c>
      <c r="I6704" s="3">
        <v>45304</v>
      </c>
      <c r="J6704" s="2" t="s">
        <v>21</v>
      </c>
      <c r="K6704" s="2" t="s">
        <v>22</v>
      </c>
      <c r="L6704" s="2">
        <v>88.78</v>
      </c>
      <c r="M6704" s="2" t="s">
        <v>39</v>
      </c>
      <c r="N6704" s="11">
        <f>L6704/E6704*100</f>
        <v>15.979984520402468</v>
      </c>
      <c r="O6704" s="12" t="str">
        <f>IF(N6704&lt;10,"Low",IF(N6704&lt;20,"Med","High"))</f>
        <v>Med</v>
      </c>
      <c r="P6704" s="12">
        <f>sales*discount</f>
        <v>111.11400000000002</v>
      </c>
      <c r="Q6704" s="12">
        <f>sales-Discount_Values</f>
        <v>444.45600000000002</v>
      </c>
      <c r="R6704" s="12">
        <f>DATEDIF(order_date,delivery_date,"D")</f>
        <v>7</v>
      </c>
      <c r="S6704" s="12"/>
    </row>
    <row r="6705" spans="1:19" ht="14.25" customHeight="1" x14ac:dyDescent="0.35">
      <c r="A6705" s="2" t="s">
        <v>10690</v>
      </c>
      <c r="B6705" s="2">
        <v>110657</v>
      </c>
      <c r="C6705" s="2" t="s">
        <v>25</v>
      </c>
      <c r="D6705" s="2" t="s">
        <v>33</v>
      </c>
      <c r="E6705" s="2">
        <v>4251.3999999999996</v>
      </c>
      <c r="F6705" s="2">
        <v>0.09</v>
      </c>
      <c r="G6705" s="2">
        <v>8</v>
      </c>
      <c r="H6705" s="3">
        <v>45359</v>
      </c>
      <c r="I6705" s="3">
        <v>45363</v>
      </c>
      <c r="J6705" s="2" t="s">
        <v>31</v>
      </c>
      <c r="K6705" s="2" t="s">
        <v>22</v>
      </c>
      <c r="L6705" s="2">
        <v>679.5</v>
      </c>
      <c r="M6705" s="2" t="s">
        <v>34</v>
      </c>
      <c r="N6705" s="11">
        <f>L6705/E6705*100</f>
        <v>15.982970315660724</v>
      </c>
      <c r="O6705" s="12" t="str">
        <f>IF(N6705&lt;10,"Low",IF(N6705&lt;20,"Med","High"))</f>
        <v>Med</v>
      </c>
      <c r="P6705" s="12">
        <f>sales*discount</f>
        <v>382.62599999999998</v>
      </c>
      <c r="Q6705" s="12">
        <f>sales-Discount_Values</f>
        <v>3868.7739999999994</v>
      </c>
      <c r="R6705" s="12">
        <f>DATEDIF(order_date,delivery_date,"D")</f>
        <v>4</v>
      </c>
      <c r="S6705" s="12"/>
    </row>
    <row r="6706" spans="1:19" ht="14.25" customHeight="1" x14ac:dyDescent="0.35">
      <c r="A6706" s="2" t="s">
        <v>10570</v>
      </c>
      <c r="B6706" s="2">
        <v>110537</v>
      </c>
      <c r="C6706" s="2" t="s">
        <v>13</v>
      </c>
      <c r="D6706" s="2" t="s">
        <v>14</v>
      </c>
      <c r="E6706" s="2">
        <v>2896.8</v>
      </c>
      <c r="F6706" s="2">
        <v>0.02</v>
      </c>
      <c r="G6706" s="2">
        <v>4</v>
      </c>
      <c r="H6706" s="3">
        <v>45516</v>
      </c>
      <c r="I6706" s="3">
        <v>45523</v>
      </c>
      <c r="J6706" s="2" t="s">
        <v>21</v>
      </c>
      <c r="K6706" s="2" t="s">
        <v>22</v>
      </c>
      <c r="L6706" s="2">
        <v>463.02</v>
      </c>
      <c r="M6706" s="2" t="s">
        <v>34</v>
      </c>
      <c r="N6706" s="11">
        <f>L6706/E6706*100</f>
        <v>15.983844241922117</v>
      </c>
      <c r="O6706" s="12" t="str">
        <f>IF(N6706&lt;10,"Low",IF(N6706&lt;20,"Med","High"))</f>
        <v>Med</v>
      </c>
      <c r="P6706" s="12">
        <f>sales*discount</f>
        <v>57.936000000000007</v>
      </c>
      <c r="Q6706" s="12">
        <f>sales-Discount_Values</f>
        <v>2838.864</v>
      </c>
      <c r="R6706" s="12">
        <f>DATEDIF(order_date,delivery_date,"D")</f>
        <v>7</v>
      </c>
      <c r="S6706" s="12"/>
    </row>
    <row r="6707" spans="1:19" ht="14.25" customHeight="1" x14ac:dyDescent="0.35">
      <c r="A6707" s="2" t="s">
        <v>5854</v>
      </c>
      <c r="B6707" s="2">
        <v>105821</v>
      </c>
      <c r="C6707" s="2" t="s">
        <v>19</v>
      </c>
      <c r="D6707" s="2" t="s">
        <v>20</v>
      </c>
      <c r="E6707" s="2">
        <v>4084.87</v>
      </c>
      <c r="F6707" s="2">
        <v>0.28000000000000003</v>
      </c>
      <c r="G6707" s="2">
        <v>9</v>
      </c>
      <c r="H6707" s="3">
        <v>45615</v>
      </c>
      <c r="I6707" s="3">
        <v>45622</v>
      </c>
      <c r="J6707" s="2" t="s">
        <v>21</v>
      </c>
      <c r="K6707" s="2" t="s">
        <v>16</v>
      </c>
      <c r="L6707" s="2">
        <v>653.02</v>
      </c>
      <c r="M6707" s="2" t="s">
        <v>17</v>
      </c>
      <c r="N6707" s="11">
        <f>L6707/E6707*100</f>
        <v>15.986310457860348</v>
      </c>
      <c r="O6707" s="12" t="str">
        <f>IF(N6707&lt;10,"Low",IF(N6707&lt;20,"Med","High"))</f>
        <v>Med</v>
      </c>
      <c r="P6707" s="12">
        <f>sales*discount</f>
        <v>1143.7636</v>
      </c>
      <c r="Q6707" s="12">
        <f>sales-Discount_Values</f>
        <v>2941.1063999999997</v>
      </c>
      <c r="R6707" s="12">
        <f>DATEDIF(order_date,delivery_date,"D")</f>
        <v>7</v>
      </c>
      <c r="S6707" s="12"/>
    </row>
    <row r="6708" spans="1:19" ht="14.25" customHeight="1" x14ac:dyDescent="0.35">
      <c r="A6708" s="2" t="s">
        <v>2926</v>
      </c>
      <c r="B6708" s="2">
        <v>102893</v>
      </c>
      <c r="C6708" s="2" t="s">
        <v>25</v>
      </c>
      <c r="D6708" s="2" t="s">
        <v>33</v>
      </c>
      <c r="E6708" s="2">
        <v>1430.4</v>
      </c>
      <c r="F6708" s="2">
        <v>0.03</v>
      </c>
      <c r="G6708" s="2">
        <v>8</v>
      </c>
      <c r="H6708" s="3">
        <v>44994</v>
      </c>
      <c r="I6708" s="3">
        <v>45001</v>
      </c>
      <c r="J6708" s="2" t="s">
        <v>15</v>
      </c>
      <c r="K6708" s="2" t="s">
        <v>27</v>
      </c>
      <c r="L6708" s="2">
        <v>228.69</v>
      </c>
      <c r="M6708" s="2" t="s">
        <v>17</v>
      </c>
      <c r="N6708" s="11">
        <f>L6708/E6708*100</f>
        <v>15.987835570469796</v>
      </c>
      <c r="O6708" s="12" t="str">
        <f>IF(N6708&lt;10,"Low",IF(N6708&lt;20,"Med","High"))</f>
        <v>Med</v>
      </c>
      <c r="P6708" s="12">
        <f>sales*discount</f>
        <v>42.911999999999999</v>
      </c>
      <c r="Q6708" s="12">
        <f>sales-Discount_Values</f>
        <v>1387.4880000000001</v>
      </c>
      <c r="R6708" s="12">
        <f>DATEDIF(order_date,delivery_date,"D")</f>
        <v>7</v>
      </c>
      <c r="S6708" s="12"/>
    </row>
    <row r="6709" spans="1:19" ht="14.25" customHeight="1" x14ac:dyDescent="0.35">
      <c r="A6709" s="2" t="s">
        <v>12724</v>
      </c>
      <c r="B6709" s="2">
        <v>112691</v>
      </c>
      <c r="C6709" s="2" t="s">
        <v>13</v>
      </c>
      <c r="D6709" s="2" t="s">
        <v>20</v>
      </c>
      <c r="E6709" s="2">
        <v>826.34</v>
      </c>
      <c r="F6709" s="2">
        <v>0.01</v>
      </c>
      <c r="G6709" s="2">
        <v>3</v>
      </c>
      <c r="H6709" s="3">
        <v>45432</v>
      </c>
      <c r="I6709" s="3">
        <v>45437</v>
      </c>
      <c r="J6709" s="2" t="s">
        <v>15</v>
      </c>
      <c r="K6709" s="2" t="s">
        <v>22</v>
      </c>
      <c r="L6709" s="2">
        <v>132.13</v>
      </c>
      <c r="M6709" s="2" t="s">
        <v>17</v>
      </c>
      <c r="N6709" s="11">
        <f>L6709/E6709*100</f>
        <v>15.989786286516445</v>
      </c>
      <c r="O6709" s="12" t="str">
        <f>IF(N6709&lt;10,"Low",IF(N6709&lt;20,"Med","High"))</f>
        <v>Med</v>
      </c>
      <c r="P6709" s="12">
        <f>sales*discount</f>
        <v>8.2634000000000007</v>
      </c>
      <c r="Q6709" s="12">
        <f>sales-Discount_Values</f>
        <v>818.07659999999998</v>
      </c>
      <c r="R6709" s="12">
        <f>DATEDIF(order_date,delivery_date,"D")</f>
        <v>5</v>
      </c>
      <c r="S6709" s="12"/>
    </row>
    <row r="6710" spans="1:19" ht="14.25" customHeight="1" x14ac:dyDescent="0.35">
      <c r="A6710" s="2" t="s">
        <v>6453</v>
      </c>
      <c r="B6710" s="2">
        <v>106420</v>
      </c>
      <c r="C6710" s="2" t="s">
        <v>25</v>
      </c>
      <c r="D6710" s="2" t="s">
        <v>33</v>
      </c>
      <c r="E6710" s="2">
        <v>1326.06</v>
      </c>
      <c r="F6710" s="2">
        <v>0.06</v>
      </c>
      <c r="G6710" s="2">
        <v>3</v>
      </c>
      <c r="H6710" s="3">
        <v>45114</v>
      </c>
      <c r="I6710" s="3">
        <v>45119</v>
      </c>
      <c r="J6710" s="2" t="s">
        <v>15</v>
      </c>
      <c r="K6710" s="2" t="s">
        <v>22</v>
      </c>
      <c r="L6710" s="2">
        <v>212.04</v>
      </c>
      <c r="M6710" s="2" t="s">
        <v>48</v>
      </c>
      <c r="N6710" s="11">
        <f>L6710/E6710*100</f>
        <v>15.990226686575268</v>
      </c>
      <c r="O6710" s="12" t="str">
        <f>IF(N6710&lt;10,"Low",IF(N6710&lt;20,"Med","High"))</f>
        <v>Med</v>
      </c>
      <c r="P6710" s="12">
        <f>sales*discount</f>
        <v>79.563599999999994</v>
      </c>
      <c r="Q6710" s="12">
        <f>sales-Discount_Values</f>
        <v>1246.4964</v>
      </c>
      <c r="R6710" s="12">
        <f>DATEDIF(order_date,delivery_date,"D")</f>
        <v>5</v>
      </c>
      <c r="S6710" s="12"/>
    </row>
    <row r="6711" spans="1:19" ht="14.25" customHeight="1" x14ac:dyDescent="0.35">
      <c r="A6711" s="2" t="s">
        <v>10410</v>
      </c>
      <c r="B6711" s="2">
        <v>110377</v>
      </c>
      <c r="C6711" s="2" t="s">
        <v>41</v>
      </c>
      <c r="D6711" s="2" t="s">
        <v>14</v>
      </c>
      <c r="E6711" s="2">
        <v>2240.6799999999998</v>
      </c>
      <c r="F6711" s="2">
        <v>0.46</v>
      </c>
      <c r="G6711" s="2">
        <v>2</v>
      </c>
      <c r="H6711" s="3">
        <v>45263</v>
      </c>
      <c r="I6711" s="3">
        <v>45265</v>
      </c>
      <c r="J6711" s="2" t="s">
        <v>31</v>
      </c>
      <c r="K6711" s="2" t="s">
        <v>16</v>
      </c>
      <c r="L6711" s="2">
        <v>358.33</v>
      </c>
      <c r="M6711" s="2" t="s">
        <v>48</v>
      </c>
      <c r="N6711" s="11">
        <f>L6711/E6711*100</f>
        <v>15.992020279557991</v>
      </c>
      <c r="O6711" s="12" t="str">
        <f>IF(N6711&lt;10,"Low",IF(N6711&lt;20,"Med","High"))</f>
        <v>Med</v>
      </c>
      <c r="P6711" s="12">
        <f>sales*discount</f>
        <v>1030.7128</v>
      </c>
      <c r="Q6711" s="12">
        <f>sales-Discount_Values</f>
        <v>1209.9671999999998</v>
      </c>
      <c r="R6711" s="12">
        <f>DATEDIF(order_date,delivery_date,"D")</f>
        <v>2</v>
      </c>
      <c r="S6711" s="12"/>
    </row>
    <row r="6712" spans="1:19" ht="14.25" customHeight="1" x14ac:dyDescent="0.35">
      <c r="A6712" s="2" t="s">
        <v>1164</v>
      </c>
      <c r="B6712" s="2">
        <v>101131</v>
      </c>
      <c r="C6712" s="2" t="s">
        <v>41</v>
      </c>
      <c r="D6712" s="2" t="s">
        <v>36</v>
      </c>
      <c r="E6712" s="2">
        <v>1978.83</v>
      </c>
      <c r="F6712" s="2">
        <v>0.14000000000000001</v>
      </c>
      <c r="G6712" s="2">
        <v>4</v>
      </c>
      <c r="H6712" s="3">
        <v>45130</v>
      </c>
      <c r="I6712" s="3">
        <v>45136</v>
      </c>
      <c r="J6712" s="2" t="s">
        <v>31</v>
      </c>
      <c r="K6712" s="2" t="s">
        <v>16</v>
      </c>
      <c r="L6712" s="2">
        <v>316.48</v>
      </c>
      <c r="M6712" s="2" t="s">
        <v>23</v>
      </c>
      <c r="N6712" s="11">
        <f>L6712/E6712*100</f>
        <v>15.993288963680561</v>
      </c>
      <c r="O6712" s="12" t="str">
        <f>IF(N6712&lt;10,"Low",IF(N6712&lt;20,"Med","High"))</f>
        <v>Med</v>
      </c>
      <c r="P6712" s="12">
        <f>sales*discount</f>
        <v>277.03620000000001</v>
      </c>
      <c r="Q6712" s="12">
        <f>sales-Discount_Values</f>
        <v>1701.7937999999999</v>
      </c>
      <c r="R6712" s="12">
        <f>DATEDIF(order_date,delivery_date,"D")</f>
        <v>6</v>
      </c>
      <c r="S6712" s="12"/>
    </row>
    <row r="6713" spans="1:19" ht="14.25" customHeight="1" x14ac:dyDescent="0.35">
      <c r="A6713" s="2" t="s">
        <v>4194</v>
      </c>
      <c r="B6713" s="2">
        <v>104161</v>
      </c>
      <c r="C6713" s="2" t="s">
        <v>41</v>
      </c>
      <c r="D6713" s="2" t="s">
        <v>20</v>
      </c>
      <c r="E6713" s="2">
        <v>1834.47</v>
      </c>
      <c r="F6713" s="2">
        <v>0.03</v>
      </c>
      <c r="G6713" s="2">
        <v>6</v>
      </c>
      <c r="H6713" s="3">
        <v>45097</v>
      </c>
      <c r="I6713" s="3">
        <v>45098</v>
      </c>
      <c r="J6713" s="2" t="s">
        <v>31</v>
      </c>
      <c r="K6713" s="2" t="s">
        <v>22</v>
      </c>
      <c r="L6713" s="2">
        <v>293.39999999999998</v>
      </c>
      <c r="M6713" s="2" t="s">
        <v>28</v>
      </c>
      <c r="N6713" s="11">
        <f>L6713/E6713*100</f>
        <v>15.993720257076975</v>
      </c>
      <c r="O6713" s="12" t="str">
        <f>IF(N6713&lt;10,"Low",IF(N6713&lt;20,"Med","High"))</f>
        <v>Med</v>
      </c>
      <c r="P6713" s="12">
        <f>sales*discount</f>
        <v>55.034100000000002</v>
      </c>
      <c r="Q6713" s="12">
        <f>sales-Discount_Values</f>
        <v>1779.4358999999999</v>
      </c>
      <c r="R6713" s="12">
        <f>DATEDIF(order_date,delivery_date,"D")</f>
        <v>1</v>
      </c>
      <c r="S6713" s="12"/>
    </row>
    <row r="6714" spans="1:19" ht="14.25" customHeight="1" x14ac:dyDescent="0.35">
      <c r="A6714" s="2" t="s">
        <v>8660</v>
      </c>
      <c r="B6714" s="2">
        <v>108627</v>
      </c>
      <c r="C6714" s="2" t="s">
        <v>41</v>
      </c>
      <c r="D6714" s="2" t="s">
        <v>36</v>
      </c>
      <c r="E6714" s="2">
        <v>2677.98</v>
      </c>
      <c r="F6714" s="2">
        <v>0.48</v>
      </c>
      <c r="G6714" s="2">
        <v>9</v>
      </c>
      <c r="H6714" s="3">
        <v>45022</v>
      </c>
      <c r="I6714" s="3">
        <v>45029</v>
      </c>
      <c r="J6714" s="2" t="s">
        <v>21</v>
      </c>
      <c r="K6714" s="2" t="s">
        <v>22</v>
      </c>
      <c r="L6714" s="2">
        <v>428.37</v>
      </c>
      <c r="M6714" s="2" t="s">
        <v>28</v>
      </c>
      <c r="N6714" s="11">
        <f>L6714/E6714*100</f>
        <v>15.99601191943181</v>
      </c>
      <c r="O6714" s="12" t="str">
        <f>IF(N6714&lt;10,"Low",IF(N6714&lt;20,"Med","High"))</f>
        <v>Med</v>
      </c>
      <c r="P6714" s="12">
        <f>sales*discount</f>
        <v>1285.4304</v>
      </c>
      <c r="Q6714" s="12">
        <f>sales-Discount_Values</f>
        <v>1392.5496000000001</v>
      </c>
      <c r="R6714" s="12">
        <f>DATEDIF(order_date,delivery_date,"D")</f>
        <v>7</v>
      </c>
      <c r="S6714" s="12"/>
    </row>
    <row r="6715" spans="1:19" ht="14.25" customHeight="1" x14ac:dyDescent="0.35">
      <c r="A6715" s="2" t="s">
        <v>12113</v>
      </c>
      <c r="B6715" s="2">
        <v>112080</v>
      </c>
      <c r="C6715" s="2" t="s">
        <v>41</v>
      </c>
      <c r="D6715" s="2" t="s">
        <v>36</v>
      </c>
      <c r="E6715" s="2">
        <v>2529.5500000000002</v>
      </c>
      <c r="F6715" s="2">
        <v>0.03</v>
      </c>
      <c r="G6715" s="2">
        <v>9</v>
      </c>
      <c r="H6715" s="3">
        <v>45233</v>
      </c>
      <c r="I6715" s="3">
        <v>45234</v>
      </c>
      <c r="J6715" s="2" t="s">
        <v>21</v>
      </c>
      <c r="K6715" s="2" t="s">
        <v>16</v>
      </c>
      <c r="L6715" s="2">
        <v>404.76</v>
      </c>
      <c r="M6715" s="2" t="s">
        <v>28</v>
      </c>
      <c r="N6715" s="11">
        <f>L6715/E6715*100</f>
        <v>16.00126504714277</v>
      </c>
      <c r="O6715" s="12" t="str">
        <f>IF(N6715&lt;10,"Low",IF(N6715&lt;20,"Med","High"))</f>
        <v>Med</v>
      </c>
      <c r="P6715" s="12">
        <f>sales*discount</f>
        <v>75.886499999999998</v>
      </c>
      <c r="Q6715" s="12">
        <f>sales-Discount_Values</f>
        <v>2453.6635000000001</v>
      </c>
      <c r="R6715" s="12">
        <f>DATEDIF(order_date,delivery_date,"D")</f>
        <v>1</v>
      </c>
      <c r="S6715" s="12"/>
    </row>
    <row r="6716" spans="1:19" ht="14.25" customHeight="1" x14ac:dyDescent="0.35">
      <c r="A6716" s="2" t="s">
        <v>11402</v>
      </c>
      <c r="B6716" s="2">
        <v>111369</v>
      </c>
      <c r="C6716" s="2" t="s">
        <v>41</v>
      </c>
      <c r="D6716" s="2" t="s">
        <v>14</v>
      </c>
      <c r="E6716" s="2">
        <v>4143.8500000000004</v>
      </c>
      <c r="F6716" s="2">
        <v>0.21</v>
      </c>
      <c r="G6716" s="2">
        <v>2</v>
      </c>
      <c r="H6716" s="3">
        <v>45004</v>
      </c>
      <c r="I6716" s="3">
        <v>45009</v>
      </c>
      <c r="J6716" s="2" t="s">
        <v>31</v>
      </c>
      <c r="K6716" s="2" t="s">
        <v>16</v>
      </c>
      <c r="L6716" s="2">
        <v>663.1</v>
      </c>
      <c r="M6716" s="2" t="s">
        <v>28</v>
      </c>
      <c r="N6716" s="11">
        <f>L6716/E6716*100</f>
        <v>16.002027100401801</v>
      </c>
      <c r="O6716" s="12" t="str">
        <f>IF(N6716&lt;10,"Low",IF(N6716&lt;20,"Med","High"))</f>
        <v>Med</v>
      </c>
      <c r="P6716" s="12">
        <f>sales*discount</f>
        <v>870.20850000000007</v>
      </c>
      <c r="Q6716" s="12">
        <f>sales-Discount_Values</f>
        <v>3273.6415000000002</v>
      </c>
      <c r="R6716" s="12">
        <f>DATEDIF(order_date,delivery_date,"D")</f>
        <v>5</v>
      </c>
      <c r="S6716" s="12"/>
    </row>
    <row r="6717" spans="1:19" ht="14.25" customHeight="1" x14ac:dyDescent="0.35">
      <c r="A6717" s="2" t="s">
        <v>3848</v>
      </c>
      <c r="B6717" s="2">
        <v>103815</v>
      </c>
      <c r="C6717" s="2" t="s">
        <v>19</v>
      </c>
      <c r="D6717" s="2" t="s">
        <v>20</v>
      </c>
      <c r="E6717" s="2">
        <v>2992.55</v>
      </c>
      <c r="F6717" s="2">
        <v>0.08</v>
      </c>
      <c r="G6717" s="2">
        <v>2</v>
      </c>
      <c r="H6717" s="3">
        <v>45590</v>
      </c>
      <c r="I6717" s="3">
        <v>45594</v>
      </c>
      <c r="J6717" s="2" t="s">
        <v>15</v>
      </c>
      <c r="K6717" s="2" t="s">
        <v>16</v>
      </c>
      <c r="L6717" s="2">
        <v>478.87</v>
      </c>
      <c r="M6717" s="2" t="s">
        <v>17</v>
      </c>
      <c r="N6717" s="11">
        <f>L6717/E6717*100</f>
        <v>16.002071811665637</v>
      </c>
      <c r="O6717" s="12" t="str">
        <f>IF(N6717&lt;10,"Low",IF(N6717&lt;20,"Med","High"))</f>
        <v>Med</v>
      </c>
      <c r="P6717" s="12">
        <f>sales*discount</f>
        <v>239.40400000000002</v>
      </c>
      <c r="Q6717" s="12">
        <f>sales-Discount_Values</f>
        <v>2753.1460000000002</v>
      </c>
      <c r="R6717" s="12">
        <f>DATEDIF(order_date,delivery_date,"D")</f>
        <v>4</v>
      </c>
      <c r="S6717" s="12"/>
    </row>
    <row r="6718" spans="1:19" ht="14.25" customHeight="1" x14ac:dyDescent="0.35">
      <c r="A6718" s="2" t="s">
        <v>7728</v>
      </c>
      <c r="B6718" s="2">
        <v>107695</v>
      </c>
      <c r="C6718" s="2" t="s">
        <v>25</v>
      </c>
      <c r="D6718" s="2" t="s">
        <v>36</v>
      </c>
      <c r="E6718" s="2">
        <v>1848.25</v>
      </c>
      <c r="F6718" s="2">
        <v>0.19</v>
      </c>
      <c r="G6718" s="2">
        <v>8</v>
      </c>
      <c r="H6718" s="3">
        <v>45064</v>
      </c>
      <c r="I6718" s="3">
        <v>45065</v>
      </c>
      <c r="J6718" s="2" t="s">
        <v>21</v>
      </c>
      <c r="K6718" s="2" t="s">
        <v>27</v>
      </c>
      <c r="L6718" s="2">
        <v>295.76</v>
      </c>
      <c r="M6718" s="2" t="s">
        <v>17</v>
      </c>
      <c r="N6718" s="11">
        <f>L6718/E6718*100</f>
        <v>16.002164209387256</v>
      </c>
      <c r="O6718" s="12" t="str">
        <f>IF(N6718&lt;10,"Low",IF(N6718&lt;20,"Med","High"))</f>
        <v>Med</v>
      </c>
      <c r="P6718" s="12">
        <f>sales*discount</f>
        <v>351.16750000000002</v>
      </c>
      <c r="Q6718" s="12">
        <f>sales-Discount_Values</f>
        <v>1497.0825</v>
      </c>
      <c r="R6718" s="12">
        <f>DATEDIF(order_date,delivery_date,"D")</f>
        <v>1</v>
      </c>
      <c r="S6718" s="12"/>
    </row>
    <row r="6719" spans="1:19" ht="14.25" customHeight="1" x14ac:dyDescent="0.35">
      <c r="A6719" s="2" t="s">
        <v>11723</v>
      </c>
      <c r="B6719" s="2">
        <v>111690</v>
      </c>
      <c r="C6719" s="2" t="s">
        <v>13</v>
      </c>
      <c r="D6719" s="2" t="s">
        <v>14</v>
      </c>
      <c r="E6719" s="2">
        <v>723.02</v>
      </c>
      <c r="F6719" s="2">
        <v>0.47</v>
      </c>
      <c r="G6719" s="2">
        <v>7</v>
      </c>
      <c r="H6719" s="3">
        <v>45082</v>
      </c>
      <c r="I6719" s="3">
        <v>45084</v>
      </c>
      <c r="J6719" s="2" t="s">
        <v>15</v>
      </c>
      <c r="K6719" s="2" t="s">
        <v>27</v>
      </c>
      <c r="L6719" s="2">
        <v>115.7</v>
      </c>
      <c r="M6719" s="2" t="s">
        <v>48</v>
      </c>
      <c r="N6719" s="11">
        <f>L6719/E6719*100</f>
        <v>16.002323587176011</v>
      </c>
      <c r="O6719" s="12" t="str">
        <f>IF(N6719&lt;10,"Low",IF(N6719&lt;20,"Med","High"))</f>
        <v>Med</v>
      </c>
      <c r="P6719" s="12">
        <f>sales*discount</f>
        <v>339.81939999999997</v>
      </c>
      <c r="Q6719" s="12">
        <f>sales-Discount_Values</f>
        <v>383.20060000000001</v>
      </c>
      <c r="R6719" s="12">
        <f>DATEDIF(order_date,delivery_date,"D")</f>
        <v>2</v>
      </c>
      <c r="S6719" s="12"/>
    </row>
    <row r="6720" spans="1:19" ht="14.25" customHeight="1" x14ac:dyDescent="0.35">
      <c r="A6720" s="2" t="s">
        <v>4310</v>
      </c>
      <c r="B6720" s="2">
        <v>104277</v>
      </c>
      <c r="C6720" s="2" t="s">
        <v>19</v>
      </c>
      <c r="D6720" s="2" t="s">
        <v>36</v>
      </c>
      <c r="E6720" s="2">
        <v>1897.74</v>
      </c>
      <c r="F6720" s="2">
        <v>0.02</v>
      </c>
      <c r="G6720" s="2">
        <v>6</v>
      </c>
      <c r="H6720" s="3">
        <v>45594</v>
      </c>
      <c r="I6720" s="3">
        <v>45600</v>
      </c>
      <c r="J6720" s="2" t="s">
        <v>15</v>
      </c>
      <c r="K6720" s="2" t="s">
        <v>16</v>
      </c>
      <c r="L6720" s="2">
        <v>303.70999999999998</v>
      </c>
      <c r="M6720" s="2" t="s">
        <v>39</v>
      </c>
      <c r="N6720" s="11">
        <f>L6720/E6720*100</f>
        <v>16.003772908828395</v>
      </c>
      <c r="O6720" s="12" t="str">
        <f>IF(N6720&lt;10,"Low",IF(N6720&lt;20,"Med","High"))</f>
        <v>Med</v>
      </c>
      <c r="P6720" s="12">
        <f>sales*discount</f>
        <v>37.954799999999999</v>
      </c>
      <c r="Q6720" s="12">
        <f>sales-Discount_Values</f>
        <v>1859.7852</v>
      </c>
      <c r="R6720" s="12">
        <f>DATEDIF(order_date,delivery_date,"D")</f>
        <v>6</v>
      </c>
      <c r="S6720" s="12"/>
    </row>
    <row r="6721" spans="1:19" ht="14.25" customHeight="1" x14ac:dyDescent="0.35">
      <c r="A6721" s="2" t="s">
        <v>12632</v>
      </c>
      <c r="B6721" s="2">
        <v>112599</v>
      </c>
      <c r="C6721" s="2" t="s">
        <v>41</v>
      </c>
      <c r="D6721" s="2" t="s">
        <v>20</v>
      </c>
      <c r="E6721" s="2">
        <v>363.03</v>
      </c>
      <c r="F6721" s="2">
        <v>0.31</v>
      </c>
      <c r="G6721" s="2">
        <v>7</v>
      </c>
      <c r="H6721" s="3">
        <v>45121</v>
      </c>
      <c r="I6721" s="3">
        <v>45128</v>
      </c>
      <c r="J6721" s="2" t="s">
        <v>15</v>
      </c>
      <c r="K6721" s="2" t="s">
        <v>16</v>
      </c>
      <c r="L6721" s="2">
        <v>58.1</v>
      </c>
      <c r="M6721" s="2" t="s">
        <v>39</v>
      </c>
      <c r="N6721" s="11">
        <f>L6721/E6721*100</f>
        <v>16.004186981792142</v>
      </c>
      <c r="O6721" s="12" t="str">
        <f>IF(N6721&lt;10,"Low",IF(N6721&lt;20,"Med","High"))</f>
        <v>Med</v>
      </c>
      <c r="P6721" s="12">
        <f>sales*discount</f>
        <v>112.5393</v>
      </c>
      <c r="Q6721" s="12">
        <f>sales-Discount_Values</f>
        <v>250.49069999999998</v>
      </c>
      <c r="R6721" s="12">
        <f>DATEDIF(order_date,delivery_date,"D")</f>
        <v>7</v>
      </c>
      <c r="S6721" s="12"/>
    </row>
    <row r="6722" spans="1:19" ht="14.25" customHeight="1" x14ac:dyDescent="0.35">
      <c r="A6722" s="2" t="s">
        <v>12664</v>
      </c>
      <c r="B6722" s="2">
        <v>112631</v>
      </c>
      <c r="C6722" s="2" t="s">
        <v>25</v>
      </c>
      <c r="D6722" s="2" t="s">
        <v>20</v>
      </c>
      <c r="E6722" s="2">
        <v>3649.05</v>
      </c>
      <c r="F6722" s="2">
        <v>0.37</v>
      </c>
      <c r="G6722" s="2">
        <v>1</v>
      </c>
      <c r="H6722" s="3">
        <v>45424</v>
      </c>
      <c r="I6722" s="3">
        <v>45430</v>
      </c>
      <c r="J6722" s="2" t="s">
        <v>15</v>
      </c>
      <c r="K6722" s="2" t="s">
        <v>16</v>
      </c>
      <c r="L6722" s="2">
        <v>584.08000000000004</v>
      </c>
      <c r="M6722" s="2" t="s">
        <v>23</v>
      </c>
      <c r="N6722" s="11">
        <f>L6722/E6722*100</f>
        <v>16.006357819158413</v>
      </c>
      <c r="O6722" s="12" t="str">
        <f>IF(N6722&lt;10,"Low",IF(N6722&lt;20,"Med","High"))</f>
        <v>Med</v>
      </c>
      <c r="P6722" s="12">
        <f>sales*discount</f>
        <v>1350.1485</v>
      </c>
      <c r="Q6722" s="12">
        <f>sales-Discount_Values</f>
        <v>2298.9014999999999</v>
      </c>
      <c r="R6722" s="12">
        <f>DATEDIF(order_date,delivery_date,"D")</f>
        <v>6</v>
      </c>
      <c r="S6722" s="12"/>
    </row>
    <row r="6723" spans="1:19" ht="14.25" customHeight="1" x14ac:dyDescent="0.35">
      <c r="A6723" s="2" t="s">
        <v>6246</v>
      </c>
      <c r="B6723" s="2">
        <v>106213</v>
      </c>
      <c r="C6723" s="2" t="s">
        <v>13</v>
      </c>
      <c r="D6723" s="2" t="s">
        <v>26</v>
      </c>
      <c r="E6723" s="2">
        <v>1054.44</v>
      </c>
      <c r="F6723" s="2">
        <v>0.12</v>
      </c>
      <c r="G6723" s="2">
        <v>9</v>
      </c>
      <c r="H6723" s="3">
        <v>45142</v>
      </c>
      <c r="I6723" s="3">
        <v>45149</v>
      </c>
      <c r="J6723" s="2" t="s">
        <v>21</v>
      </c>
      <c r="K6723" s="2" t="s">
        <v>22</v>
      </c>
      <c r="L6723" s="2">
        <v>168.78</v>
      </c>
      <c r="M6723" s="2" t="s">
        <v>39</v>
      </c>
      <c r="N6723" s="11">
        <f>L6723/E6723*100</f>
        <v>16.006600660066006</v>
      </c>
      <c r="O6723" s="12" t="str">
        <f>IF(N6723&lt;10,"Low",IF(N6723&lt;20,"Med","High"))</f>
        <v>Med</v>
      </c>
      <c r="P6723" s="12">
        <f>sales*discount</f>
        <v>126.53280000000001</v>
      </c>
      <c r="Q6723" s="12">
        <f>sales-Discount_Values</f>
        <v>927.9072000000001</v>
      </c>
      <c r="R6723" s="12">
        <f>DATEDIF(order_date,delivery_date,"D")</f>
        <v>7</v>
      </c>
      <c r="S6723" s="12"/>
    </row>
    <row r="6724" spans="1:19" ht="14.25" customHeight="1" x14ac:dyDescent="0.35">
      <c r="A6724" s="2" t="s">
        <v>3828</v>
      </c>
      <c r="B6724" s="2">
        <v>103795</v>
      </c>
      <c r="C6724" s="2" t="s">
        <v>41</v>
      </c>
      <c r="D6724" s="2" t="s">
        <v>33</v>
      </c>
      <c r="E6724" s="2">
        <v>1663.31</v>
      </c>
      <c r="F6724" s="2">
        <v>0.05</v>
      </c>
      <c r="G6724" s="2">
        <v>4</v>
      </c>
      <c r="H6724" s="3">
        <v>45216</v>
      </c>
      <c r="I6724" s="3">
        <v>45221</v>
      </c>
      <c r="J6724" s="2" t="s">
        <v>15</v>
      </c>
      <c r="K6724" s="2" t="s">
        <v>16</v>
      </c>
      <c r="L6724" s="2">
        <v>266.26</v>
      </c>
      <c r="M6724" s="2" t="s">
        <v>48</v>
      </c>
      <c r="N6724" s="11">
        <f>L6724/E6724*100</f>
        <v>16.007839789335723</v>
      </c>
      <c r="O6724" s="12" t="str">
        <f>IF(N6724&lt;10,"Low",IF(N6724&lt;20,"Med","High"))</f>
        <v>Med</v>
      </c>
      <c r="P6724" s="12">
        <f>sales*discount</f>
        <v>83.165500000000009</v>
      </c>
      <c r="Q6724" s="12">
        <f>sales-Discount_Values</f>
        <v>1580.1444999999999</v>
      </c>
      <c r="R6724" s="12">
        <f>DATEDIF(order_date,delivery_date,"D")</f>
        <v>5</v>
      </c>
      <c r="S6724" s="12"/>
    </row>
    <row r="6725" spans="1:19" ht="14.25" customHeight="1" x14ac:dyDescent="0.35">
      <c r="A6725" s="2" t="s">
        <v>5374</v>
      </c>
      <c r="B6725" s="2">
        <v>105341</v>
      </c>
      <c r="C6725" s="2" t="s">
        <v>19</v>
      </c>
      <c r="D6725" s="2" t="s">
        <v>26</v>
      </c>
      <c r="E6725" s="2">
        <v>3863.95</v>
      </c>
      <c r="F6725" s="2">
        <v>7.0000000000000007E-2</v>
      </c>
      <c r="G6725" s="2">
        <v>8</v>
      </c>
      <c r="H6725" s="3">
        <v>45374</v>
      </c>
      <c r="I6725" s="3">
        <v>45378</v>
      </c>
      <c r="J6725" s="2" t="s">
        <v>15</v>
      </c>
      <c r="K6725" s="2" t="s">
        <v>16</v>
      </c>
      <c r="L6725" s="2">
        <v>618.69000000000005</v>
      </c>
      <c r="M6725" s="2" t="s">
        <v>28</v>
      </c>
      <c r="N6725" s="11">
        <f>L6725/E6725*100</f>
        <v>16.011853155449739</v>
      </c>
      <c r="O6725" s="12" t="str">
        <f>IF(N6725&lt;10,"Low",IF(N6725&lt;20,"Med","High"))</f>
        <v>Med</v>
      </c>
      <c r="P6725" s="12">
        <f>sales*discount</f>
        <v>270.47649999999999</v>
      </c>
      <c r="Q6725" s="12">
        <f>sales-Discount_Values</f>
        <v>3593.4735000000001</v>
      </c>
      <c r="R6725" s="12">
        <f>DATEDIF(order_date,delivery_date,"D")</f>
        <v>4</v>
      </c>
      <c r="S6725" s="12"/>
    </row>
    <row r="6726" spans="1:19" ht="14.25" customHeight="1" x14ac:dyDescent="0.35">
      <c r="A6726" s="2" t="s">
        <v>13942</v>
      </c>
      <c r="B6726" s="2">
        <v>113909</v>
      </c>
      <c r="C6726" s="2" t="s">
        <v>19</v>
      </c>
      <c r="D6726" s="2" t="s">
        <v>33</v>
      </c>
      <c r="E6726" s="2">
        <v>4042.23</v>
      </c>
      <c r="F6726" s="2">
        <v>0.2</v>
      </c>
      <c r="G6726" s="2">
        <v>6</v>
      </c>
      <c r="H6726" s="3">
        <v>45422</v>
      </c>
      <c r="I6726" s="3">
        <v>45423</v>
      </c>
      <c r="J6726" s="2" t="s">
        <v>15</v>
      </c>
      <c r="K6726" s="2" t="s">
        <v>16</v>
      </c>
      <c r="L6726" s="2">
        <v>647.34</v>
      </c>
      <c r="M6726" s="2" t="s">
        <v>34</v>
      </c>
      <c r="N6726" s="11">
        <f>L6726/E6726*100</f>
        <v>16.014427679770822</v>
      </c>
      <c r="O6726" s="12" t="str">
        <f>IF(N6726&lt;10,"Low",IF(N6726&lt;20,"Med","High"))</f>
        <v>Med</v>
      </c>
      <c r="P6726" s="12">
        <f>sales*discount</f>
        <v>808.44600000000003</v>
      </c>
      <c r="Q6726" s="12">
        <f>sales-Discount_Values</f>
        <v>3233.7840000000001</v>
      </c>
      <c r="R6726" s="12">
        <f>DATEDIF(order_date,delivery_date,"D")</f>
        <v>1</v>
      </c>
      <c r="S6726" s="12"/>
    </row>
    <row r="6727" spans="1:19" ht="14.25" customHeight="1" x14ac:dyDescent="0.35">
      <c r="A6727" s="2" t="s">
        <v>4577</v>
      </c>
      <c r="B6727" s="2">
        <v>104544</v>
      </c>
      <c r="C6727" s="2" t="s">
        <v>25</v>
      </c>
      <c r="D6727" s="2" t="s">
        <v>14</v>
      </c>
      <c r="E6727" s="2">
        <v>1030.21</v>
      </c>
      <c r="F6727" s="2">
        <v>0.15</v>
      </c>
      <c r="G6727" s="2">
        <v>2</v>
      </c>
      <c r="H6727" s="3">
        <v>45205</v>
      </c>
      <c r="I6727" s="3">
        <v>45206</v>
      </c>
      <c r="J6727" s="2" t="s">
        <v>31</v>
      </c>
      <c r="K6727" s="2" t="s">
        <v>27</v>
      </c>
      <c r="L6727" s="2">
        <v>165</v>
      </c>
      <c r="M6727" s="2" t="s">
        <v>39</v>
      </c>
      <c r="N6727" s="11">
        <f>L6727/E6727*100</f>
        <v>16.016152046670097</v>
      </c>
      <c r="O6727" s="12" t="str">
        <f>IF(N6727&lt;10,"Low",IF(N6727&lt;20,"Med","High"))</f>
        <v>Med</v>
      </c>
      <c r="P6727" s="12">
        <f>sales*discount</f>
        <v>154.53149999999999</v>
      </c>
      <c r="Q6727" s="12">
        <f>sales-Discount_Values</f>
        <v>875.67849999999999</v>
      </c>
      <c r="R6727" s="12">
        <f>DATEDIF(order_date,delivery_date,"D")</f>
        <v>1</v>
      </c>
      <c r="S6727" s="12"/>
    </row>
    <row r="6728" spans="1:19" ht="14.25" customHeight="1" x14ac:dyDescent="0.35">
      <c r="A6728" s="2" t="s">
        <v>5489</v>
      </c>
      <c r="B6728" s="2">
        <v>105456</v>
      </c>
      <c r="C6728" s="2" t="s">
        <v>41</v>
      </c>
      <c r="D6728" s="2" t="s">
        <v>26</v>
      </c>
      <c r="E6728" s="2">
        <v>2244.2800000000002</v>
      </c>
      <c r="F6728" s="2">
        <v>0.13</v>
      </c>
      <c r="G6728" s="2">
        <v>8</v>
      </c>
      <c r="H6728" s="3">
        <v>44973</v>
      </c>
      <c r="I6728" s="3">
        <v>44976</v>
      </c>
      <c r="J6728" s="2" t="s">
        <v>15</v>
      </c>
      <c r="K6728" s="2" t="s">
        <v>22</v>
      </c>
      <c r="L6728" s="2">
        <v>359.45</v>
      </c>
      <c r="M6728" s="2" t="s">
        <v>17</v>
      </c>
      <c r="N6728" s="11">
        <f>L6728/E6728*100</f>
        <v>16.016272479369771</v>
      </c>
      <c r="O6728" s="12" t="str">
        <f>IF(N6728&lt;10,"Low",IF(N6728&lt;20,"Med","High"))</f>
        <v>Med</v>
      </c>
      <c r="P6728" s="12">
        <f>sales*discount</f>
        <v>291.75640000000004</v>
      </c>
      <c r="Q6728" s="12">
        <f>sales-Discount_Values</f>
        <v>1952.5236000000002</v>
      </c>
      <c r="R6728" s="12">
        <f>DATEDIF(order_date,delivery_date,"D")</f>
        <v>3</v>
      </c>
      <c r="S6728" s="12"/>
    </row>
    <row r="6729" spans="1:19" ht="14.25" customHeight="1" x14ac:dyDescent="0.35">
      <c r="A6729" s="2" t="s">
        <v>13947</v>
      </c>
      <c r="B6729" s="2">
        <v>113914</v>
      </c>
      <c r="C6729" s="2" t="s">
        <v>25</v>
      </c>
      <c r="D6729" s="2" t="s">
        <v>14</v>
      </c>
      <c r="E6729" s="2">
        <v>1473.56</v>
      </c>
      <c r="F6729" s="2">
        <v>0.02</v>
      </c>
      <c r="G6729" s="2">
        <v>9</v>
      </c>
      <c r="H6729" s="3">
        <v>45556</v>
      </c>
      <c r="I6729" s="3">
        <v>45557</v>
      </c>
      <c r="J6729" s="2" t="s">
        <v>15</v>
      </c>
      <c r="K6729" s="2" t="s">
        <v>27</v>
      </c>
      <c r="L6729" s="2">
        <v>236.05</v>
      </c>
      <c r="M6729" s="2" t="s">
        <v>34</v>
      </c>
      <c r="N6729" s="11">
        <f>L6729/E6729*100</f>
        <v>16.019028746708653</v>
      </c>
      <c r="O6729" s="12" t="str">
        <f>IF(N6729&lt;10,"Low",IF(N6729&lt;20,"Med","High"))</f>
        <v>Med</v>
      </c>
      <c r="P6729" s="12">
        <f>sales*discount</f>
        <v>29.4712</v>
      </c>
      <c r="Q6729" s="12">
        <f>sales-Discount_Values</f>
        <v>1444.0888</v>
      </c>
      <c r="R6729" s="12">
        <f>DATEDIF(order_date,delivery_date,"D")</f>
        <v>1</v>
      </c>
      <c r="S6729" s="12"/>
    </row>
    <row r="6730" spans="1:19" ht="14.25" customHeight="1" x14ac:dyDescent="0.35">
      <c r="A6730" s="2" t="s">
        <v>9034</v>
      </c>
      <c r="B6730" s="2">
        <v>109001</v>
      </c>
      <c r="C6730" s="2" t="s">
        <v>19</v>
      </c>
      <c r="D6730" s="2" t="s">
        <v>14</v>
      </c>
      <c r="E6730" s="2">
        <v>1927.84</v>
      </c>
      <c r="F6730" s="2">
        <v>0.35</v>
      </c>
      <c r="G6730" s="2">
        <v>8</v>
      </c>
      <c r="H6730" s="3">
        <v>45037</v>
      </c>
      <c r="I6730" s="3">
        <v>45043</v>
      </c>
      <c r="J6730" s="2" t="s">
        <v>21</v>
      </c>
      <c r="K6730" s="2" t="s">
        <v>22</v>
      </c>
      <c r="L6730" s="2">
        <v>308.83</v>
      </c>
      <c r="M6730" s="2" t="s">
        <v>28</v>
      </c>
      <c r="N6730" s="11">
        <f>L6730/E6730*100</f>
        <v>16.019482944642711</v>
      </c>
      <c r="O6730" s="12" t="str">
        <f>IF(N6730&lt;10,"Low",IF(N6730&lt;20,"Med","High"))</f>
        <v>Med</v>
      </c>
      <c r="P6730" s="12">
        <f>sales*discount</f>
        <v>674.74399999999991</v>
      </c>
      <c r="Q6730" s="12">
        <f>sales-Discount_Values</f>
        <v>1253.096</v>
      </c>
      <c r="R6730" s="12">
        <f>DATEDIF(order_date,delivery_date,"D")</f>
        <v>6</v>
      </c>
      <c r="S6730" s="12"/>
    </row>
    <row r="6731" spans="1:19" ht="14.25" customHeight="1" x14ac:dyDescent="0.35">
      <c r="A6731" s="2" t="s">
        <v>11805</v>
      </c>
      <c r="B6731" s="2">
        <v>111772</v>
      </c>
      <c r="C6731" s="2" t="s">
        <v>41</v>
      </c>
      <c r="D6731" s="2" t="s">
        <v>20</v>
      </c>
      <c r="E6731" s="2">
        <v>4598.96</v>
      </c>
      <c r="F6731" s="2">
        <v>0.47</v>
      </c>
      <c r="G6731" s="2">
        <v>8</v>
      </c>
      <c r="H6731" s="3">
        <v>45489</v>
      </c>
      <c r="I6731" s="3">
        <v>45496</v>
      </c>
      <c r="J6731" s="2" t="s">
        <v>21</v>
      </c>
      <c r="K6731" s="2" t="s">
        <v>22</v>
      </c>
      <c r="L6731" s="2">
        <v>736.93</v>
      </c>
      <c r="M6731" s="2" t="s">
        <v>34</v>
      </c>
      <c r="N6731" s="11">
        <f>L6731/E6731*100</f>
        <v>16.023840172560753</v>
      </c>
      <c r="O6731" s="12" t="str">
        <f>IF(N6731&lt;10,"Low",IF(N6731&lt;20,"Med","High"))</f>
        <v>Med</v>
      </c>
      <c r="P6731" s="12">
        <f>sales*discount</f>
        <v>2161.5111999999999</v>
      </c>
      <c r="Q6731" s="12">
        <f>sales-Discount_Values</f>
        <v>2437.4488000000001</v>
      </c>
      <c r="R6731" s="12">
        <f>DATEDIF(order_date,delivery_date,"D")</f>
        <v>7</v>
      </c>
      <c r="S6731" s="12"/>
    </row>
    <row r="6732" spans="1:19" ht="14.25" customHeight="1" x14ac:dyDescent="0.35">
      <c r="A6732" s="2" t="s">
        <v>894</v>
      </c>
      <c r="B6732" s="2">
        <v>100861</v>
      </c>
      <c r="C6732" s="2" t="s">
        <v>25</v>
      </c>
      <c r="D6732" s="2" t="s">
        <v>33</v>
      </c>
      <c r="E6732" s="2">
        <v>1745.66</v>
      </c>
      <c r="F6732" s="2">
        <v>0.43</v>
      </c>
      <c r="G6732" s="2">
        <v>8</v>
      </c>
      <c r="H6732" s="3">
        <v>45093</v>
      </c>
      <c r="I6732" s="3">
        <v>45094</v>
      </c>
      <c r="J6732" s="2" t="s">
        <v>21</v>
      </c>
      <c r="K6732" s="2" t="s">
        <v>22</v>
      </c>
      <c r="L6732" s="2">
        <v>279.76</v>
      </c>
      <c r="M6732" s="2" t="s">
        <v>39</v>
      </c>
      <c r="N6732" s="11">
        <f>L6732/E6732*100</f>
        <v>16.026030269353711</v>
      </c>
      <c r="O6732" s="12" t="str">
        <f>IF(N6732&lt;10,"Low",IF(N6732&lt;20,"Med","High"))</f>
        <v>Med</v>
      </c>
      <c r="P6732" s="12">
        <f>sales*discount</f>
        <v>750.63380000000006</v>
      </c>
      <c r="Q6732" s="12">
        <f>sales-Discount_Values</f>
        <v>995.02620000000002</v>
      </c>
      <c r="R6732" s="12">
        <f>DATEDIF(order_date,delivery_date,"D")</f>
        <v>1</v>
      </c>
      <c r="S6732" s="12"/>
    </row>
    <row r="6733" spans="1:19" ht="14.25" customHeight="1" x14ac:dyDescent="0.35">
      <c r="A6733" s="2" t="s">
        <v>8594</v>
      </c>
      <c r="B6733" s="2">
        <v>108561</v>
      </c>
      <c r="C6733" s="2" t="s">
        <v>19</v>
      </c>
      <c r="D6733" s="2" t="s">
        <v>33</v>
      </c>
      <c r="E6733" s="2">
        <v>1319.53</v>
      </c>
      <c r="F6733" s="2">
        <v>0.19</v>
      </c>
      <c r="G6733" s="2">
        <v>3</v>
      </c>
      <c r="H6733" s="3">
        <v>45347</v>
      </c>
      <c r="I6733" s="3">
        <v>45350</v>
      </c>
      <c r="J6733" s="2" t="s">
        <v>31</v>
      </c>
      <c r="K6733" s="2" t="s">
        <v>16</v>
      </c>
      <c r="L6733" s="2">
        <v>211.51</v>
      </c>
      <c r="M6733" s="2" t="s">
        <v>17</v>
      </c>
      <c r="N6733" s="11">
        <f>L6733/E6733*100</f>
        <v>16.02919221237865</v>
      </c>
      <c r="O6733" s="12" t="str">
        <f>IF(N6733&lt;10,"Low",IF(N6733&lt;20,"Med","High"))</f>
        <v>Med</v>
      </c>
      <c r="P6733" s="12">
        <f>sales*discount</f>
        <v>250.7107</v>
      </c>
      <c r="Q6733" s="12">
        <f>sales-Discount_Values</f>
        <v>1068.8192999999999</v>
      </c>
      <c r="R6733" s="12">
        <f>DATEDIF(order_date,delivery_date,"D")</f>
        <v>3</v>
      </c>
      <c r="S6733" s="12"/>
    </row>
    <row r="6734" spans="1:19" ht="14.25" customHeight="1" x14ac:dyDescent="0.35">
      <c r="A6734" s="2" t="s">
        <v>2020</v>
      </c>
      <c r="B6734" s="2">
        <v>101987</v>
      </c>
      <c r="C6734" s="2" t="s">
        <v>19</v>
      </c>
      <c r="D6734" s="2" t="s">
        <v>14</v>
      </c>
      <c r="E6734" s="2">
        <v>1493.86</v>
      </c>
      <c r="F6734" s="2">
        <v>7.0000000000000007E-2</v>
      </c>
      <c r="G6734" s="2">
        <v>4</v>
      </c>
      <c r="H6734" s="3">
        <v>45396</v>
      </c>
      <c r="I6734" s="3">
        <v>45398</v>
      </c>
      <c r="J6734" s="2" t="s">
        <v>21</v>
      </c>
      <c r="K6734" s="2" t="s">
        <v>27</v>
      </c>
      <c r="L6734" s="2">
        <v>239.47</v>
      </c>
      <c r="M6734" s="2" t="s">
        <v>48</v>
      </c>
      <c r="N6734" s="11">
        <f>L6734/E6734*100</f>
        <v>16.030283962352566</v>
      </c>
      <c r="O6734" s="12" t="str">
        <f>IF(N6734&lt;10,"Low",IF(N6734&lt;20,"Med","High"))</f>
        <v>Med</v>
      </c>
      <c r="P6734" s="12">
        <f>sales*discount</f>
        <v>104.5702</v>
      </c>
      <c r="Q6734" s="12">
        <f>sales-Discount_Values</f>
        <v>1389.2898</v>
      </c>
      <c r="R6734" s="12">
        <f>DATEDIF(order_date,delivery_date,"D")</f>
        <v>2</v>
      </c>
      <c r="S6734" s="12"/>
    </row>
    <row r="6735" spans="1:19" ht="14.25" customHeight="1" x14ac:dyDescent="0.35">
      <c r="A6735" s="2" t="s">
        <v>10474</v>
      </c>
      <c r="B6735" s="2">
        <v>110441</v>
      </c>
      <c r="C6735" s="2" t="s">
        <v>41</v>
      </c>
      <c r="D6735" s="2" t="s">
        <v>26</v>
      </c>
      <c r="E6735" s="2">
        <v>3509.62</v>
      </c>
      <c r="F6735" s="2">
        <v>0.04</v>
      </c>
      <c r="G6735" s="2">
        <v>6</v>
      </c>
      <c r="H6735" s="3">
        <v>45310</v>
      </c>
      <c r="I6735" s="3">
        <v>45313</v>
      </c>
      <c r="J6735" s="2" t="s">
        <v>31</v>
      </c>
      <c r="K6735" s="2" t="s">
        <v>16</v>
      </c>
      <c r="L6735" s="2">
        <v>562.64</v>
      </c>
      <c r="M6735" s="2" t="s">
        <v>39</v>
      </c>
      <c r="N6735" s="11">
        <f>L6735/E6735*100</f>
        <v>16.031365219026561</v>
      </c>
      <c r="O6735" s="12" t="str">
        <f>IF(N6735&lt;10,"Low",IF(N6735&lt;20,"Med","High"))</f>
        <v>Med</v>
      </c>
      <c r="P6735" s="12">
        <f>sales*discount</f>
        <v>140.38480000000001</v>
      </c>
      <c r="Q6735" s="12">
        <f>sales-Discount_Values</f>
        <v>3369.2352000000001</v>
      </c>
      <c r="R6735" s="12">
        <f>DATEDIF(order_date,delivery_date,"D")</f>
        <v>3</v>
      </c>
      <c r="S6735" s="12"/>
    </row>
    <row r="6736" spans="1:19" ht="14.25" customHeight="1" x14ac:dyDescent="0.35">
      <c r="A6736" s="2" t="s">
        <v>4727</v>
      </c>
      <c r="B6736" s="2">
        <v>104694</v>
      </c>
      <c r="C6736" s="2" t="s">
        <v>41</v>
      </c>
      <c r="D6736" s="2" t="s">
        <v>33</v>
      </c>
      <c r="E6736" s="2">
        <v>1193.6500000000001</v>
      </c>
      <c r="F6736" s="2">
        <v>0.09</v>
      </c>
      <c r="G6736" s="2">
        <v>4</v>
      </c>
      <c r="H6736" s="3">
        <v>45017</v>
      </c>
      <c r="I6736" s="3">
        <v>45021</v>
      </c>
      <c r="J6736" s="2" t="s">
        <v>21</v>
      </c>
      <c r="K6736" s="2" t="s">
        <v>16</v>
      </c>
      <c r="L6736" s="2">
        <v>191.39</v>
      </c>
      <c r="M6736" s="2" t="s">
        <v>23</v>
      </c>
      <c r="N6736" s="11">
        <f>L6736/E6736*100</f>
        <v>16.034013320487578</v>
      </c>
      <c r="O6736" s="12" t="str">
        <f>IF(N6736&lt;10,"Low",IF(N6736&lt;20,"Med","High"))</f>
        <v>Med</v>
      </c>
      <c r="P6736" s="12">
        <f>sales*discount</f>
        <v>107.4285</v>
      </c>
      <c r="Q6736" s="12">
        <f>sales-Discount_Values</f>
        <v>1086.2215000000001</v>
      </c>
      <c r="R6736" s="12">
        <f>DATEDIF(order_date,delivery_date,"D")</f>
        <v>4</v>
      </c>
      <c r="S6736" s="12"/>
    </row>
    <row r="6737" spans="1:19" ht="14.25" customHeight="1" x14ac:dyDescent="0.35">
      <c r="A6737" s="2" t="s">
        <v>5105</v>
      </c>
      <c r="B6737" s="2">
        <v>105072</v>
      </c>
      <c r="C6737" s="2" t="s">
        <v>25</v>
      </c>
      <c r="D6737" s="2" t="s">
        <v>20</v>
      </c>
      <c r="E6737" s="2">
        <v>4487.7299999999996</v>
      </c>
      <c r="F6737" s="2">
        <v>0.48</v>
      </c>
      <c r="G6737" s="2">
        <v>1</v>
      </c>
      <c r="H6737" s="3">
        <v>45026</v>
      </c>
      <c r="I6737" s="3">
        <v>45030</v>
      </c>
      <c r="J6737" s="2" t="s">
        <v>31</v>
      </c>
      <c r="K6737" s="2" t="s">
        <v>16</v>
      </c>
      <c r="L6737" s="2">
        <v>719.66</v>
      </c>
      <c r="M6737" s="2" t="s">
        <v>34</v>
      </c>
      <c r="N6737" s="11">
        <f>L6737/E6737*100</f>
        <v>16.036169733918932</v>
      </c>
      <c r="O6737" s="12" t="str">
        <f>IF(N6737&lt;10,"Low",IF(N6737&lt;20,"Med","High"))</f>
        <v>Med</v>
      </c>
      <c r="P6737" s="12">
        <f>sales*discount</f>
        <v>2154.1103999999996</v>
      </c>
      <c r="Q6737" s="12">
        <f>sales-Discount_Values</f>
        <v>2333.6196</v>
      </c>
      <c r="R6737" s="12">
        <f>DATEDIF(order_date,delivery_date,"D")</f>
        <v>4</v>
      </c>
      <c r="S6737" s="12"/>
    </row>
    <row r="6738" spans="1:19" ht="14.25" customHeight="1" x14ac:dyDescent="0.35">
      <c r="A6738" s="2" t="s">
        <v>7835</v>
      </c>
      <c r="B6738" s="2">
        <v>107802</v>
      </c>
      <c r="C6738" s="2" t="s">
        <v>19</v>
      </c>
      <c r="D6738" s="2" t="s">
        <v>26</v>
      </c>
      <c r="E6738" s="2">
        <v>2664.51</v>
      </c>
      <c r="F6738" s="2">
        <v>0.35</v>
      </c>
      <c r="G6738" s="2">
        <v>1</v>
      </c>
      <c r="H6738" s="3">
        <v>45302</v>
      </c>
      <c r="I6738" s="3">
        <v>45307</v>
      </c>
      <c r="J6738" s="2" t="s">
        <v>15</v>
      </c>
      <c r="K6738" s="2" t="s">
        <v>27</v>
      </c>
      <c r="L6738" s="2">
        <v>427.39</v>
      </c>
      <c r="M6738" s="2" t="s">
        <v>39</v>
      </c>
      <c r="N6738" s="11">
        <f>L6738/E6738*100</f>
        <v>16.040097428795537</v>
      </c>
      <c r="O6738" s="12" t="str">
        <f>IF(N6738&lt;10,"Low",IF(N6738&lt;20,"Med","High"))</f>
        <v>Med</v>
      </c>
      <c r="P6738" s="12">
        <f>sales*discount</f>
        <v>932.57849999999996</v>
      </c>
      <c r="Q6738" s="12">
        <f>sales-Discount_Values</f>
        <v>1731.9315000000001</v>
      </c>
      <c r="R6738" s="12">
        <f>DATEDIF(order_date,delivery_date,"D")</f>
        <v>5</v>
      </c>
      <c r="S6738" s="12"/>
    </row>
    <row r="6739" spans="1:19" ht="14.25" customHeight="1" x14ac:dyDescent="0.35">
      <c r="A6739" s="2" t="s">
        <v>4236</v>
      </c>
      <c r="B6739" s="2">
        <v>104203</v>
      </c>
      <c r="C6739" s="2" t="s">
        <v>41</v>
      </c>
      <c r="D6739" s="2" t="s">
        <v>33</v>
      </c>
      <c r="E6739" s="2">
        <v>1456.06</v>
      </c>
      <c r="F6739" s="2">
        <v>0.39</v>
      </c>
      <c r="G6739" s="2">
        <v>4</v>
      </c>
      <c r="H6739" s="3">
        <v>45573</v>
      </c>
      <c r="I6739" s="3">
        <v>45580</v>
      </c>
      <c r="J6739" s="2" t="s">
        <v>31</v>
      </c>
      <c r="K6739" s="2" t="s">
        <v>16</v>
      </c>
      <c r="L6739" s="2">
        <v>233.56</v>
      </c>
      <c r="M6739" s="2" t="s">
        <v>39</v>
      </c>
      <c r="N6739" s="11">
        <f>L6739/E6739*100</f>
        <v>16.040547779624468</v>
      </c>
      <c r="O6739" s="12" t="str">
        <f>IF(N6739&lt;10,"Low",IF(N6739&lt;20,"Med","High"))</f>
        <v>Med</v>
      </c>
      <c r="P6739" s="12">
        <f>sales*discount</f>
        <v>567.86339999999996</v>
      </c>
      <c r="Q6739" s="12">
        <f>sales-Discount_Values</f>
        <v>888.19659999999999</v>
      </c>
      <c r="R6739" s="12">
        <f>DATEDIF(order_date,delivery_date,"D")</f>
        <v>7</v>
      </c>
      <c r="S6739" s="12"/>
    </row>
    <row r="6740" spans="1:19" ht="14.25" customHeight="1" x14ac:dyDescent="0.35">
      <c r="A6740" s="2" t="s">
        <v>12098</v>
      </c>
      <c r="B6740" s="2">
        <v>112065</v>
      </c>
      <c r="C6740" s="2" t="s">
        <v>13</v>
      </c>
      <c r="D6740" s="2" t="s">
        <v>33</v>
      </c>
      <c r="E6740" s="2">
        <v>3999.73</v>
      </c>
      <c r="F6740" s="2">
        <v>0.28999999999999998</v>
      </c>
      <c r="G6740" s="2">
        <v>1</v>
      </c>
      <c r="H6740" s="3">
        <v>45136</v>
      </c>
      <c r="I6740" s="3">
        <v>45140</v>
      </c>
      <c r="J6740" s="2" t="s">
        <v>21</v>
      </c>
      <c r="K6740" s="2" t="s">
        <v>22</v>
      </c>
      <c r="L6740" s="2">
        <v>641.64</v>
      </c>
      <c r="M6740" s="2" t="s">
        <v>23</v>
      </c>
      <c r="N6740" s="11">
        <f>L6740/E6740*100</f>
        <v>16.042082840591739</v>
      </c>
      <c r="O6740" s="12" t="str">
        <f>IF(N6740&lt;10,"Low",IF(N6740&lt;20,"Med","High"))</f>
        <v>Med</v>
      </c>
      <c r="P6740" s="12">
        <f>sales*discount</f>
        <v>1159.9216999999999</v>
      </c>
      <c r="Q6740" s="12">
        <f>sales-Discount_Values</f>
        <v>2839.8083000000001</v>
      </c>
      <c r="R6740" s="12">
        <f>DATEDIF(order_date,delivery_date,"D")</f>
        <v>4</v>
      </c>
      <c r="S6740" s="12"/>
    </row>
    <row r="6741" spans="1:19" ht="14.25" customHeight="1" x14ac:dyDescent="0.35">
      <c r="A6741" s="2" t="s">
        <v>12526</v>
      </c>
      <c r="B6741" s="2">
        <v>112493</v>
      </c>
      <c r="C6741" s="2" t="s">
        <v>25</v>
      </c>
      <c r="D6741" s="2" t="s">
        <v>36</v>
      </c>
      <c r="E6741" s="2">
        <v>321.76</v>
      </c>
      <c r="F6741" s="2">
        <v>0.03</v>
      </c>
      <c r="G6741" s="2">
        <v>4</v>
      </c>
      <c r="H6741" s="3">
        <v>44985</v>
      </c>
      <c r="I6741" s="3">
        <v>44989</v>
      </c>
      <c r="J6741" s="2" t="s">
        <v>21</v>
      </c>
      <c r="K6741" s="2" t="s">
        <v>27</v>
      </c>
      <c r="L6741" s="2">
        <v>51.62</v>
      </c>
      <c r="M6741" s="2" t="s">
        <v>34</v>
      </c>
      <c r="N6741" s="11">
        <f>L6741/E6741*100</f>
        <v>16.04301342615614</v>
      </c>
      <c r="O6741" s="12" t="str">
        <f>IF(N6741&lt;10,"Low",IF(N6741&lt;20,"Med","High"))</f>
        <v>Med</v>
      </c>
      <c r="P6741" s="12">
        <f>sales*discount</f>
        <v>9.6527999999999992</v>
      </c>
      <c r="Q6741" s="12">
        <f>sales-Discount_Values</f>
        <v>312.10719999999998</v>
      </c>
      <c r="R6741" s="12">
        <f>DATEDIF(order_date,delivery_date,"D")</f>
        <v>4</v>
      </c>
      <c r="S6741" s="12"/>
    </row>
    <row r="6742" spans="1:19" ht="14.25" customHeight="1" x14ac:dyDescent="0.35">
      <c r="A6742" s="2" t="s">
        <v>10613</v>
      </c>
      <c r="B6742" s="2">
        <v>110580</v>
      </c>
      <c r="C6742" s="2" t="s">
        <v>13</v>
      </c>
      <c r="D6742" s="2" t="s">
        <v>36</v>
      </c>
      <c r="E6742" s="2">
        <v>879.8</v>
      </c>
      <c r="F6742" s="2">
        <v>0.25</v>
      </c>
      <c r="G6742" s="2">
        <v>6</v>
      </c>
      <c r="H6742" s="3">
        <v>45410</v>
      </c>
      <c r="I6742" s="3">
        <v>45414</v>
      </c>
      <c r="J6742" s="2" t="s">
        <v>15</v>
      </c>
      <c r="K6742" s="2" t="s">
        <v>22</v>
      </c>
      <c r="L6742" s="2">
        <v>141.15</v>
      </c>
      <c r="M6742" s="2" t="s">
        <v>28</v>
      </c>
      <c r="N6742" s="11">
        <f>L6742/E6742*100</f>
        <v>16.043418958854286</v>
      </c>
      <c r="O6742" s="12" t="str">
        <f>IF(N6742&lt;10,"Low",IF(N6742&lt;20,"Med","High"))</f>
        <v>Med</v>
      </c>
      <c r="P6742" s="12">
        <f>sales*discount</f>
        <v>219.95</v>
      </c>
      <c r="Q6742" s="12">
        <f>sales-Discount_Values</f>
        <v>659.84999999999991</v>
      </c>
      <c r="R6742" s="12">
        <f>DATEDIF(order_date,delivery_date,"D")</f>
        <v>4</v>
      </c>
      <c r="S6742" s="12"/>
    </row>
    <row r="6743" spans="1:19" ht="14.25" customHeight="1" x14ac:dyDescent="0.35">
      <c r="A6743" s="2" t="s">
        <v>405</v>
      </c>
      <c r="B6743" s="2">
        <v>100372</v>
      </c>
      <c r="C6743" s="2" t="s">
        <v>41</v>
      </c>
      <c r="D6743" s="2" t="s">
        <v>20</v>
      </c>
      <c r="E6743" s="2">
        <v>2836.4</v>
      </c>
      <c r="F6743" s="2">
        <v>0.16</v>
      </c>
      <c r="G6743" s="2">
        <v>3</v>
      </c>
      <c r="H6743" s="3">
        <v>45128</v>
      </c>
      <c r="I6743" s="3">
        <v>45132</v>
      </c>
      <c r="J6743" s="2" t="s">
        <v>31</v>
      </c>
      <c r="K6743" s="2" t="s">
        <v>27</v>
      </c>
      <c r="L6743" s="2">
        <v>455.08</v>
      </c>
      <c r="M6743" s="2" t="s">
        <v>39</v>
      </c>
      <c r="N6743" s="11">
        <f>L6743/E6743*100</f>
        <v>16.044281483570721</v>
      </c>
      <c r="O6743" s="12" t="str">
        <f>IF(N6743&lt;10,"Low",IF(N6743&lt;20,"Med","High"))</f>
        <v>Med</v>
      </c>
      <c r="P6743" s="12">
        <f>sales*discount</f>
        <v>453.82400000000001</v>
      </c>
      <c r="Q6743" s="12">
        <f>sales-Discount_Values</f>
        <v>2382.576</v>
      </c>
      <c r="R6743" s="12">
        <f>DATEDIF(order_date,delivery_date,"D")</f>
        <v>4</v>
      </c>
      <c r="S6743" s="12"/>
    </row>
    <row r="6744" spans="1:19" ht="14.25" customHeight="1" x14ac:dyDescent="0.35">
      <c r="A6744" s="2" t="s">
        <v>899</v>
      </c>
      <c r="B6744" s="2">
        <v>100866</v>
      </c>
      <c r="C6744" s="2" t="s">
        <v>25</v>
      </c>
      <c r="D6744" s="2" t="s">
        <v>14</v>
      </c>
      <c r="E6744" s="2">
        <v>2790.73</v>
      </c>
      <c r="F6744" s="2">
        <v>0.39</v>
      </c>
      <c r="G6744" s="2">
        <v>6</v>
      </c>
      <c r="H6744" s="3">
        <v>44970</v>
      </c>
      <c r="I6744" s="3">
        <v>44974</v>
      </c>
      <c r="J6744" s="2" t="s">
        <v>31</v>
      </c>
      <c r="K6744" s="2" t="s">
        <v>27</v>
      </c>
      <c r="L6744" s="2">
        <v>447.8</v>
      </c>
      <c r="M6744" s="2" t="s">
        <v>34</v>
      </c>
      <c r="N6744" s="11">
        <f>L6744/E6744*100</f>
        <v>16.045980800722393</v>
      </c>
      <c r="O6744" s="12" t="str">
        <f>IF(N6744&lt;10,"Low",IF(N6744&lt;20,"Med","High"))</f>
        <v>Med</v>
      </c>
      <c r="P6744" s="12">
        <f>sales*discount</f>
        <v>1088.3847000000001</v>
      </c>
      <c r="Q6744" s="12">
        <f>sales-Discount_Values</f>
        <v>1702.3453</v>
      </c>
      <c r="R6744" s="12">
        <f>DATEDIF(order_date,delivery_date,"D")</f>
        <v>4</v>
      </c>
      <c r="S6744" s="12"/>
    </row>
    <row r="6745" spans="1:19" ht="14.25" customHeight="1" x14ac:dyDescent="0.35">
      <c r="A6745" s="2" t="s">
        <v>2276</v>
      </c>
      <c r="B6745" s="2">
        <v>102243</v>
      </c>
      <c r="C6745" s="2" t="s">
        <v>41</v>
      </c>
      <c r="D6745" s="2" t="s">
        <v>33</v>
      </c>
      <c r="E6745" s="2">
        <v>1339.47</v>
      </c>
      <c r="F6745" s="2">
        <v>0.44</v>
      </c>
      <c r="G6745" s="2">
        <v>7</v>
      </c>
      <c r="H6745" s="3">
        <v>45314</v>
      </c>
      <c r="I6745" s="3">
        <v>45318</v>
      </c>
      <c r="J6745" s="2" t="s">
        <v>31</v>
      </c>
      <c r="K6745" s="2" t="s">
        <v>22</v>
      </c>
      <c r="L6745" s="2">
        <v>214.95</v>
      </c>
      <c r="M6745" s="2" t="s">
        <v>23</v>
      </c>
      <c r="N6745" s="11">
        <f>L6745/E6745*100</f>
        <v>16.047391878877466</v>
      </c>
      <c r="O6745" s="12" t="str">
        <f>IF(N6745&lt;10,"Low",IF(N6745&lt;20,"Med","High"))</f>
        <v>Med</v>
      </c>
      <c r="P6745" s="12">
        <f>sales*discount</f>
        <v>589.36680000000001</v>
      </c>
      <c r="Q6745" s="12">
        <f>sales-Discount_Values</f>
        <v>750.10320000000002</v>
      </c>
      <c r="R6745" s="12">
        <f>DATEDIF(order_date,delivery_date,"D")</f>
        <v>4</v>
      </c>
      <c r="S6745" s="12"/>
    </row>
    <row r="6746" spans="1:19" ht="14.25" customHeight="1" x14ac:dyDescent="0.35">
      <c r="A6746" s="2" t="s">
        <v>8170</v>
      </c>
      <c r="B6746" s="2">
        <v>108137</v>
      </c>
      <c r="C6746" s="2" t="s">
        <v>13</v>
      </c>
      <c r="D6746" s="2" t="s">
        <v>36</v>
      </c>
      <c r="E6746" s="2">
        <v>171.49</v>
      </c>
      <c r="F6746" s="2">
        <v>0.42</v>
      </c>
      <c r="G6746" s="2">
        <v>1</v>
      </c>
      <c r="H6746" s="3">
        <v>45460</v>
      </c>
      <c r="I6746" s="3">
        <v>45467</v>
      </c>
      <c r="J6746" s="2" t="s">
        <v>21</v>
      </c>
      <c r="K6746" s="2" t="s">
        <v>27</v>
      </c>
      <c r="L6746" s="2">
        <v>27.52</v>
      </c>
      <c r="M6746" s="2" t="s">
        <v>17</v>
      </c>
      <c r="N6746" s="11">
        <f>L6746/E6746*100</f>
        <v>16.047582949443115</v>
      </c>
      <c r="O6746" s="12" t="str">
        <f>IF(N6746&lt;10,"Low",IF(N6746&lt;20,"Med","High"))</f>
        <v>Med</v>
      </c>
      <c r="P6746" s="12">
        <f>sales*discount</f>
        <v>72.025800000000004</v>
      </c>
      <c r="Q6746" s="12">
        <f>sales-Discount_Values</f>
        <v>99.464200000000005</v>
      </c>
      <c r="R6746" s="12">
        <f>DATEDIF(order_date,delivery_date,"D")</f>
        <v>7</v>
      </c>
      <c r="S6746" s="12"/>
    </row>
    <row r="6747" spans="1:19" ht="14.25" customHeight="1" x14ac:dyDescent="0.35">
      <c r="A6747" s="2" t="s">
        <v>8442</v>
      </c>
      <c r="B6747" s="2">
        <v>108409</v>
      </c>
      <c r="C6747" s="2" t="s">
        <v>13</v>
      </c>
      <c r="D6747" s="2" t="s">
        <v>33</v>
      </c>
      <c r="E6747" s="2">
        <v>3521.68</v>
      </c>
      <c r="F6747" s="2">
        <v>0.46</v>
      </c>
      <c r="G6747" s="2">
        <v>4</v>
      </c>
      <c r="H6747" s="3">
        <v>45635</v>
      </c>
      <c r="I6747" s="3">
        <v>45639</v>
      </c>
      <c r="J6747" s="2" t="s">
        <v>15</v>
      </c>
      <c r="K6747" s="2" t="s">
        <v>27</v>
      </c>
      <c r="L6747" s="2">
        <v>565.15</v>
      </c>
      <c r="M6747" s="2" t="s">
        <v>17</v>
      </c>
      <c r="N6747" s="11">
        <f>L6747/E6747*100</f>
        <v>16.047738579314419</v>
      </c>
      <c r="O6747" s="12" t="str">
        <f>IF(N6747&lt;10,"Low",IF(N6747&lt;20,"Med","High"))</f>
        <v>Med</v>
      </c>
      <c r="P6747" s="12">
        <f>sales*discount</f>
        <v>1619.9728</v>
      </c>
      <c r="Q6747" s="12">
        <f>sales-Discount_Values</f>
        <v>1901.7071999999998</v>
      </c>
      <c r="R6747" s="12">
        <f>DATEDIF(order_date,delivery_date,"D")</f>
        <v>4</v>
      </c>
      <c r="S6747" s="12"/>
    </row>
    <row r="6748" spans="1:19" ht="14.25" customHeight="1" x14ac:dyDescent="0.35">
      <c r="A6748" s="2" t="s">
        <v>11536</v>
      </c>
      <c r="B6748" s="2">
        <v>111503</v>
      </c>
      <c r="C6748" s="2" t="s">
        <v>41</v>
      </c>
      <c r="D6748" s="2" t="s">
        <v>14</v>
      </c>
      <c r="E6748" s="2">
        <v>3928.26</v>
      </c>
      <c r="F6748" s="2">
        <v>0.23</v>
      </c>
      <c r="G6748" s="2">
        <v>1</v>
      </c>
      <c r="H6748" s="3">
        <v>45061</v>
      </c>
      <c r="I6748" s="3">
        <v>45064</v>
      </c>
      <c r="J6748" s="2" t="s">
        <v>31</v>
      </c>
      <c r="K6748" s="2" t="s">
        <v>16</v>
      </c>
      <c r="L6748" s="2">
        <v>630.41999999999996</v>
      </c>
      <c r="M6748" s="2" t="s">
        <v>17</v>
      </c>
      <c r="N6748" s="11">
        <f>L6748/E6748*100</f>
        <v>16.048326740083393</v>
      </c>
      <c r="O6748" s="12" t="str">
        <f>IF(N6748&lt;10,"Low",IF(N6748&lt;20,"Med","High"))</f>
        <v>Med</v>
      </c>
      <c r="P6748" s="12">
        <f>sales*discount</f>
        <v>903.49980000000005</v>
      </c>
      <c r="Q6748" s="12">
        <f>sales-Discount_Values</f>
        <v>3024.7602000000002</v>
      </c>
      <c r="R6748" s="12">
        <f>DATEDIF(order_date,delivery_date,"D")</f>
        <v>3</v>
      </c>
      <c r="S6748" s="12"/>
    </row>
    <row r="6749" spans="1:19" ht="14.25" customHeight="1" x14ac:dyDescent="0.35">
      <c r="A6749" s="2" t="s">
        <v>13010</v>
      </c>
      <c r="B6749" s="2">
        <v>112977</v>
      </c>
      <c r="C6749" s="2" t="s">
        <v>19</v>
      </c>
      <c r="D6749" s="2" t="s">
        <v>20</v>
      </c>
      <c r="E6749" s="2">
        <v>3939.51</v>
      </c>
      <c r="F6749" s="2">
        <v>0.17</v>
      </c>
      <c r="G6749" s="2">
        <v>3</v>
      </c>
      <c r="H6749" s="3">
        <v>45418</v>
      </c>
      <c r="I6749" s="3">
        <v>45424</v>
      </c>
      <c r="J6749" s="2" t="s">
        <v>31</v>
      </c>
      <c r="K6749" s="2" t="s">
        <v>22</v>
      </c>
      <c r="L6749" s="2">
        <v>632.24</v>
      </c>
      <c r="M6749" s="2" t="s">
        <v>48</v>
      </c>
      <c r="N6749" s="11">
        <f>L6749/E6749*100</f>
        <v>16.048696411482645</v>
      </c>
      <c r="O6749" s="12" t="str">
        <f>IF(N6749&lt;10,"Low",IF(N6749&lt;20,"Med","High"))</f>
        <v>Med</v>
      </c>
      <c r="P6749" s="12">
        <f>sales*discount</f>
        <v>669.71670000000006</v>
      </c>
      <c r="Q6749" s="12">
        <f>sales-Discount_Values</f>
        <v>3269.7933000000003</v>
      </c>
      <c r="R6749" s="12">
        <f>DATEDIF(order_date,delivery_date,"D")</f>
        <v>6</v>
      </c>
      <c r="S6749" s="12"/>
    </row>
    <row r="6750" spans="1:19" ht="14.25" customHeight="1" x14ac:dyDescent="0.35">
      <c r="A6750" s="2" t="s">
        <v>129</v>
      </c>
      <c r="B6750" s="2">
        <v>100096</v>
      </c>
      <c r="C6750" s="2" t="s">
        <v>41</v>
      </c>
      <c r="D6750" s="2" t="s">
        <v>20</v>
      </c>
      <c r="E6750" s="2">
        <v>4760.5200000000004</v>
      </c>
      <c r="F6750" s="2">
        <v>0.5</v>
      </c>
      <c r="G6750" s="2">
        <v>8</v>
      </c>
      <c r="H6750" s="3">
        <v>44941</v>
      </c>
      <c r="I6750" s="3">
        <v>44947</v>
      </c>
      <c r="J6750" s="2" t="s">
        <v>31</v>
      </c>
      <c r="K6750" s="2" t="s">
        <v>27</v>
      </c>
      <c r="L6750" s="2">
        <v>764.06</v>
      </c>
      <c r="M6750" s="2" t="s">
        <v>23</v>
      </c>
      <c r="N6750" s="11">
        <f>L6750/E6750*100</f>
        <v>16.049927318864324</v>
      </c>
      <c r="O6750" s="12" t="str">
        <f>IF(N6750&lt;10,"Low",IF(N6750&lt;20,"Med","High"))</f>
        <v>Med</v>
      </c>
      <c r="P6750" s="12">
        <f>sales*discount</f>
        <v>2380.2600000000002</v>
      </c>
      <c r="Q6750" s="12">
        <f>sales-Discount_Values</f>
        <v>2380.2600000000002</v>
      </c>
      <c r="R6750" s="12">
        <f>DATEDIF(order_date,delivery_date,"D")</f>
        <v>6</v>
      </c>
      <c r="S6750" s="12"/>
    </row>
    <row r="6751" spans="1:19" ht="14.25" customHeight="1" x14ac:dyDescent="0.35">
      <c r="A6751" s="2" t="s">
        <v>5987</v>
      </c>
      <c r="B6751" s="2">
        <v>105954</v>
      </c>
      <c r="C6751" s="2" t="s">
        <v>19</v>
      </c>
      <c r="D6751" s="2" t="s">
        <v>14</v>
      </c>
      <c r="E6751" s="2">
        <v>4298.4399999999996</v>
      </c>
      <c r="F6751" s="2">
        <v>0.06</v>
      </c>
      <c r="G6751" s="2">
        <v>2</v>
      </c>
      <c r="H6751" s="3">
        <v>45147</v>
      </c>
      <c r="I6751" s="3">
        <v>45154</v>
      </c>
      <c r="J6751" s="2" t="s">
        <v>15</v>
      </c>
      <c r="K6751" s="2" t="s">
        <v>16</v>
      </c>
      <c r="L6751" s="2">
        <v>689.98</v>
      </c>
      <c r="M6751" s="2" t="s">
        <v>34</v>
      </c>
      <c r="N6751" s="11">
        <f>L6751/E6751*100</f>
        <v>16.051869980737198</v>
      </c>
      <c r="O6751" s="12" t="str">
        <f>IF(N6751&lt;10,"Low",IF(N6751&lt;20,"Med","High"))</f>
        <v>Med</v>
      </c>
      <c r="P6751" s="12">
        <f>sales*discount</f>
        <v>257.90639999999996</v>
      </c>
      <c r="Q6751" s="12">
        <f>sales-Discount_Values</f>
        <v>4040.5335999999998</v>
      </c>
      <c r="R6751" s="12">
        <f>DATEDIF(order_date,delivery_date,"D")</f>
        <v>7</v>
      </c>
      <c r="S6751" s="12"/>
    </row>
    <row r="6752" spans="1:19" ht="14.25" customHeight="1" x14ac:dyDescent="0.35">
      <c r="A6752" s="2" t="s">
        <v>227</v>
      </c>
      <c r="B6752" s="2">
        <v>100194</v>
      </c>
      <c r="C6752" s="2" t="s">
        <v>13</v>
      </c>
      <c r="D6752" s="2" t="s">
        <v>20</v>
      </c>
      <c r="E6752" s="2">
        <v>4137.1899999999996</v>
      </c>
      <c r="F6752" s="2">
        <v>0.49</v>
      </c>
      <c r="G6752" s="2">
        <v>9</v>
      </c>
      <c r="H6752" s="3">
        <v>45629</v>
      </c>
      <c r="I6752" s="3">
        <v>45632</v>
      </c>
      <c r="J6752" s="2" t="s">
        <v>15</v>
      </c>
      <c r="K6752" s="2" t="s">
        <v>16</v>
      </c>
      <c r="L6752" s="2">
        <v>664.13</v>
      </c>
      <c r="M6752" s="2" t="s">
        <v>39</v>
      </c>
      <c r="N6752" s="11">
        <f>L6752/E6752*100</f>
        <v>16.052683101332065</v>
      </c>
      <c r="O6752" s="12" t="str">
        <f>IF(N6752&lt;10,"Low",IF(N6752&lt;20,"Med","High"))</f>
        <v>Med</v>
      </c>
      <c r="P6752" s="12">
        <f>sales*discount</f>
        <v>2027.2230999999997</v>
      </c>
      <c r="Q6752" s="12">
        <f>sales-Discount_Values</f>
        <v>2109.9668999999999</v>
      </c>
      <c r="R6752" s="12">
        <f>DATEDIF(order_date,delivery_date,"D")</f>
        <v>3</v>
      </c>
      <c r="S6752" s="12"/>
    </row>
    <row r="6753" spans="1:19" ht="14.25" customHeight="1" x14ac:dyDescent="0.35">
      <c r="A6753" s="2" t="s">
        <v>737</v>
      </c>
      <c r="B6753" s="2">
        <v>100704</v>
      </c>
      <c r="C6753" s="2" t="s">
        <v>25</v>
      </c>
      <c r="D6753" s="2" t="s">
        <v>36</v>
      </c>
      <c r="E6753" s="2">
        <v>1528.4</v>
      </c>
      <c r="F6753" s="2">
        <v>0.31</v>
      </c>
      <c r="G6753" s="2">
        <v>4</v>
      </c>
      <c r="H6753" s="3">
        <v>45263</v>
      </c>
      <c r="I6753" s="3">
        <v>45265</v>
      </c>
      <c r="J6753" s="2" t="s">
        <v>31</v>
      </c>
      <c r="K6753" s="2" t="s">
        <v>27</v>
      </c>
      <c r="L6753" s="2">
        <v>245.36</v>
      </c>
      <c r="M6753" s="2" t="s">
        <v>39</v>
      </c>
      <c r="N6753" s="11">
        <f>L6753/E6753*100</f>
        <v>16.053389165140018</v>
      </c>
      <c r="O6753" s="12" t="str">
        <f>IF(N6753&lt;10,"Low",IF(N6753&lt;20,"Med","High"))</f>
        <v>Med</v>
      </c>
      <c r="P6753" s="12">
        <f>sales*discount</f>
        <v>473.80400000000003</v>
      </c>
      <c r="Q6753" s="12">
        <f>sales-Discount_Values</f>
        <v>1054.596</v>
      </c>
      <c r="R6753" s="12">
        <f>DATEDIF(order_date,delivery_date,"D")</f>
        <v>2</v>
      </c>
      <c r="S6753" s="12"/>
    </row>
    <row r="6754" spans="1:19" ht="14.25" customHeight="1" x14ac:dyDescent="0.35">
      <c r="A6754" s="2" t="s">
        <v>14898</v>
      </c>
      <c r="B6754" s="2">
        <v>114865</v>
      </c>
      <c r="C6754" s="2" t="s">
        <v>41</v>
      </c>
      <c r="D6754" s="2" t="s">
        <v>33</v>
      </c>
      <c r="E6754" s="2">
        <v>4384.95</v>
      </c>
      <c r="F6754" s="2">
        <v>0.17</v>
      </c>
      <c r="G6754" s="2">
        <v>2</v>
      </c>
      <c r="H6754" s="3">
        <v>45568</v>
      </c>
      <c r="I6754" s="3">
        <v>45570</v>
      </c>
      <c r="J6754" s="2" t="s">
        <v>31</v>
      </c>
      <c r="K6754" s="2" t="s">
        <v>16</v>
      </c>
      <c r="L6754" s="2">
        <v>703.94</v>
      </c>
      <c r="M6754" s="2" t="s">
        <v>17</v>
      </c>
      <c r="N6754" s="11">
        <f>L6754/E6754*100</f>
        <v>16.053546790727378</v>
      </c>
      <c r="O6754" s="12" t="str">
        <f>IF(N6754&lt;10,"Low",IF(N6754&lt;20,"Med","High"))</f>
        <v>Med</v>
      </c>
      <c r="P6754" s="12">
        <f>sales*discount</f>
        <v>745.44150000000002</v>
      </c>
      <c r="Q6754" s="12">
        <f>sales-Discount_Values</f>
        <v>3639.5084999999999</v>
      </c>
      <c r="R6754" s="12">
        <f>DATEDIF(order_date,delivery_date,"D")</f>
        <v>2</v>
      </c>
      <c r="S6754" s="12"/>
    </row>
    <row r="6755" spans="1:19" ht="14.25" customHeight="1" x14ac:dyDescent="0.35">
      <c r="A6755" s="2" t="s">
        <v>4808</v>
      </c>
      <c r="B6755" s="2">
        <v>104775</v>
      </c>
      <c r="C6755" s="2" t="s">
        <v>41</v>
      </c>
      <c r="D6755" s="2" t="s">
        <v>33</v>
      </c>
      <c r="E6755" s="2">
        <v>419.91</v>
      </c>
      <c r="F6755" s="2">
        <v>0.2</v>
      </c>
      <c r="G6755" s="2">
        <v>7</v>
      </c>
      <c r="H6755" s="3">
        <v>44978</v>
      </c>
      <c r="I6755" s="3">
        <v>44981</v>
      </c>
      <c r="J6755" s="2" t="s">
        <v>21</v>
      </c>
      <c r="K6755" s="2" t="s">
        <v>27</v>
      </c>
      <c r="L6755" s="2">
        <v>67.42</v>
      </c>
      <c r="M6755" s="2" t="s">
        <v>39</v>
      </c>
      <c r="N6755" s="11">
        <f>L6755/E6755*100</f>
        <v>16.055821485556429</v>
      </c>
      <c r="O6755" s="12" t="str">
        <f>IF(N6755&lt;10,"Low",IF(N6755&lt;20,"Med","High"))</f>
        <v>Med</v>
      </c>
      <c r="P6755" s="12">
        <f>sales*discount</f>
        <v>83.982000000000014</v>
      </c>
      <c r="Q6755" s="12">
        <f>sales-Discount_Values</f>
        <v>335.928</v>
      </c>
      <c r="R6755" s="12">
        <f>DATEDIF(order_date,delivery_date,"D")</f>
        <v>3</v>
      </c>
      <c r="S6755" s="12"/>
    </row>
    <row r="6756" spans="1:19" ht="14.25" customHeight="1" x14ac:dyDescent="0.35">
      <c r="A6756" s="2" t="s">
        <v>933</v>
      </c>
      <c r="B6756" s="2">
        <v>100900</v>
      </c>
      <c r="C6756" s="2" t="s">
        <v>25</v>
      </c>
      <c r="D6756" s="2" t="s">
        <v>14</v>
      </c>
      <c r="E6756" s="2">
        <v>4146.49</v>
      </c>
      <c r="F6756" s="2">
        <v>0.08</v>
      </c>
      <c r="G6756" s="2">
        <v>1</v>
      </c>
      <c r="H6756" s="3">
        <v>45264</v>
      </c>
      <c r="I6756" s="3">
        <v>45266</v>
      </c>
      <c r="J6756" s="2" t="s">
        <v>21</v>
      </c>
      <c r="K6756" s="2" t="s">
        <v>16</v>
      </c>
      <c r="L6756" s="2">
        <v>665.77</v>
      </c>
      <c r="M6756" s="2" t="s">
        <v>48</v>
      </c>
      <c r="N6756" s="11">
        <f>L6756/E6756*100</f>
        <v>16.056230691500524</v>
      </c>
      <c r="O6756" s="12" t="str">
        <f>IF(N6756&lt;10,"Low",IF(N6756&lt;20,"Med","High"))</f>
        <v>Med</v>
      </c>
      <c r="P6756" s="12">
        <f>sales*discount</f>
        <v>331.7192</v>
      </c>
      <c r="Q6756" s="12">
        <f>sales-Discount_Values</f>
        <v>3814.7707999999998</v>
      </c>
      <c r="R6756" s="12">
        <f>DATEDIF(order_date,delivery_date,"D")</f>
        <v>2</v>
      </c>
      <c r="S6756" s="12"/>
    </row>
    <row r="6757" spans="1:19" ht="14.25" customHeight="1" x14ac:dyDescent="0.35">
      <c r="A6757" s="2" t="s">
        <v>12885</v>
      </c>
      <c r="B6757" s="2">
        <v>112852</v>
      </c>
      <c r="C6757" s="2" t="s">
        <v>41</v>
      </c>
      <c r="D6757" s="2" t="s">
        <v>36</v>
      </c>
      <c r="E6757" s="2">
        <v>2845.38</v>
      </c>
      <c r="F6757" s="2">
        <v>0.11</v>
      </c>
      <c r="G6757" s="2">
        <v>1</v>
      </c>
      <c r="H6757" s="3">
        <v>45001</v>
      </c>
      <c r="I6757" s="3">
        <v>45008</v>
      </c>
      <c r="J6757" s="2" t="s">
        <v>31</v>
      </c>
      <c r="K6757" s="2" t="s">
        <v>16</v>
      </c>
      <c r="L6757" s="2">
        <v>456.92</v>
      </c>
      <c r="M6757" s="2" t="s">
        <v>28</v>
      </c>
      <c r="N6757" s="11">
        <f>L6757/E6757*100</f>
        <v>16.058312070795463</v>
      </c>
      <c r="O6757" s="12" t="str">
        <f>IF(N6757&lt;10,"Low",IF(N6757&lt;20,"Med","High"))</f>
        <v>Med</v>
      </c>
      <c r="P6757" s="12">
        <f>sales*discount</f>
        <v>312.99180000000001</v>
      </c>
      <c r="Q6757" s="12">
        <f>sales-Discount_Values</f>
        <v>2532.3882000000003</v>
      </c>
      <c r="R6757" s="12">
        <f>DATEDIF(order_date,delivery_date,"D")</f>
        <v>7</v>
      </c>
      <c r="S6757" s="12"/>
    </row>
    <row r="6758" spans="1:19" ht="14.25" customHeight="1" x14ac:dyDescent="0.35">
      <c r="A6758" s="2" t="s">
        <v>5238</v>
      </c>
      <c r="B6758" s="2">
        <v>105205</v>
      </c>
      <c r="C6758" s="2" t="s">
        <v>25</v>
      </c>
      <c r="D6758" s="2" t="s">
        <v>33</v>
      </c>
      <c r="E6758" s="2">
        <v>292.87</v>
      </c>
      <c r="F6758" s="2">
        <v>0.36</v>
      </c>
      <c r="G6758" s="2">
        <v>3</v>
      </c>
      <c r="H6758" s="3">
        <v>45227</v>
      </c>
      <c r="I6758" s="3">
        <v>45232</v>
      </c>
      <c r="J6758" s="2" t="s">
        <v>31</v>
      </c>
      <c r="K6758" s="2" t="s">
        <v>22</v>
      </c>
      <c r="L6758" s="2">
        <v>47.03</v>
      </c>
      <c r="M6758" s="2" t="s">
        <v>17</v>
      </c>
      <c r="N6758" s="11">
        <f>L6758/E6758*100</f>
        <v>16.05831939085601</v>
      </c>
      <c r="O6758" s="12" t="str">
        <f>IF(N6758&lt;10,"Low",IF(N6758&lt;20,"Med","High"))</f>
        <v>Med</v>
      </c>
      <c r="P6758" s="12">
        <f>sales*discount</f>
        <v>105.4332</v>
      </c>
      <c r="Q6758" s="12">
        <f>sales-Discount_Values</f>
        <v>187.43680000000001</v>
      </c>
      <c r="R6758" s="12">
        <f>DATEDIF(order_date,delivery_date,"D")</f>
        <v>5</v>
      </c>
      <c r="S6758" s="12"/>
    </row>
    <row r="6759" spans="1:19" ht="14.25" customHeight="1" x14ac:dyDescent="0.35">
      <c r="A6759" s="2" t="s">
        <v>4472</v>
      </c>
      <c r="B6759" s="2">
        <v>104439</v>
      </c>
      <c r="C6759" s="2" t="s">
        <v>19</v>
      </c>
      <c r="D6759" s="2" t="s">
        <v>33</v>
      </c>
      <c r="E6759" s="2">
        <v>1955.52</v>
      </c>
      <c r="F6759" s="2">
        <v>0.42</v>
      </c>
      <c r="G6759" s="2">
        <v>6</v>
      </c>
      <c r="H6759" s="3">
        <v>45619</v>
      </c>
      <c r="I6759" s="3">
        <v>45623</v>
      </c>
      <c r="J6759" s="2" t="s">
        <v>21</v>
      </c>
      <c r="K6759" s="2" t="s">
        <v>16</v>
      </c>
      <c r="L6759" s="2">
        <v>314.02999999999997</v>
      </c>
      <c r="M6759" s="2" t="s">
        <v>48</v>
      </c>
      <c r="N6759" s="11">
        <f>L6759/E6759*100</f>
        <v>16.058644248077236</v>
      </c>
      <c r="O6759" s="12" t="str">
        <f>IF(N6759&lt;10,"Low",IF(N6759&lt;20,"Med","High"))</f>
        <v>Med</v>
      </c>
      <c r="P6759" s="12">
        <f>sales*discount</f>
        <v>821.3184</v>
      </c>
      <c r="Q6759" s="12">
        <f>sales-Discount_Values</f>
        <v>1134.2015999999999</v>
      </c>
      <c r="R6759" s="12">
        <f>DATEDIF(order_date,delivery_date,"D")</f>
        <v>4</v>
      </c>
      <c r="S6759" s="12"/>
    </row>
    <row r="6760" spans="1:19" ht="14.25" customHeight="1" x14ac:dyDescent="0.35">
      <c r="A6760" s="2" t="s">
        <v>11730</v>
      </c>
      <c r="B6760" s="2">
        <v>111697</v>
      </c>
      <c r="C6760" s="2" t="s">
        <v>41</v>
      </c>
      <c r="D6760" s="2" t="s">
        <v>14</v>
      </c>
      <c r="E6760" s="2">
        <v>3890.45</v>
      </c>
      <c r="F6760" s="2">
        <v>0.45</v>
      </c>
      <c r="G6760" s="2">
        <v>4</v>
      </c>
      <c r="H6760" s="3">
        <v>45523</v>
      </c>
      <c r="I6760" s="3">
        <v>45525</v>
      </c>
      <c r="J6760" s="2" t="s">
        <v>31</v>
      </c>
      <c r="K6760" s="2" t="s">
        <v>16</v>
      </c>
      <c r="L6760" s="2">
        <v>624.85</v>
      </c>
      <c r="M6760" s="2" t="s">
        <v>28</v>
      </c>
      <c r="N6760" s="11">
        <f>L6760/E6760*100</f>
        <v>16.061124034494725</v>
      </c>
      <c r="O6760" s="12" t="str">
        <f>IF(N6760&lt;10,"Low",IF(N6760&lt;20,"Med","High"))</f>
        <v>Med</v>
      </c>
      <c r="P6760" s="12">
        <f>sales*discount</f>
        <v>1750.7024999999999</v>
      </c>
      <c r="Q6760" s="12">
        <f>sales-Discount_Values</f>
        <v>2139.7474999999999</v>
      </c>
      <c r="R6760" s="12">
        <f>DATEDIF(order_date,delivery_date,"D")</f>
        <v>2</v>
      </c>
      <c r="S6760" s="12"/>
    </row>
    <row r="6761" spans="1:19" ht="14.25" customHeight="1" x14ac:dyDescent="0.35">
      <c r="A6761" s="2" t="s">
        <v>1702</v>
      </c>
      <c r="B6761" s="2">
        <v>101669</v>
      </c>
      <c r="C6761" s="2" t="s">
        <v>19</v>
      </c>
      <c r="D6761" s="2" t="s">
        <v>36</v>
      </c>
      <c r="E6761" s="2">
        <v>3045.53</v>
      </c>
      <c r="F6761" s="2">
        <v>0.3</v>
      </c>
      <c r="G6761" s="2">
        <v>9</v>
      </c>
      <c r="H6761" s="3">
        <v>45423</v>
      </c>
      <c r="I6761" s="3">
        <v>45427</v>
      </c>
      <c r="J6761" s="2" t="s">
        <v>31</v>
      </c>
      <c r="K6761" s="2" t="s">
        <v>16</v>
      </c>
      <c r="L6761" s="2">
        <v>489.2</v>
      </c>
      <c r="M6761" s="2" t="s">
        <v>34</v>
      </c>
      <c r="N6761" s="11">
        <f>L6761/E6761*100</f>
        <v>16.062885606117817</v>
      </c>
      <c r="O6761" s="12" t="str">
        <f>IF(N6761&lt;10,"Low",IF(N6761&lt;20,"Med","High"))</f>
        <v>Med</v>
      </c>
      <c r="P6761" s="12">
        <f>sales*discount</f>
        <v>913.65899999999999</v>
      </c>
      <c r="Q6761" s="12">
        <f>sales-Discount_Values</f>
        <v>2131.8710000000001</v>
      </c>
      <c r="R6761" s="12">
        <f>DATEDIF(order_date,delivery_date,"D")</f>
        <v>4</v>
      </c>
      <c r="S6761" s="12"/>
    </row>
    <row r="6762" spans="1:19" ht="14.25" customHeight="1" x14ac:dyDescent="0.35">
      <c r="A6762" s="2" t="s">
        <v>14396</v>
      </c>
      <c r="B6762" s="2">
        <v>114363</v>
      </c>
      <c r="C6762" s="2" t="s">
        <v>25</v>
      </c>
      <c r="D6762" s="2" t="s">
        <v>26</v>
      </c>
      <c r="E6762" s="2">
        <v>2326.42</v>
      </c>
      <c r="F6762" s="2">
        <v>0.46</v>
      </c>
      <c r="G6762" s="2">
        <v>8</v>
      </c>
      <c r="H6762" s="3">
        <v>45519</v>
      </c>
      <c r="I6762" s="3">
        <v>45524</v>
      </c>
      <c r="J6762" s="2" t="s">
        <v>21</v>
      </c>
      <c r="K6762" s="2" t="s">
        <v>22</v>
      </c>
      <c r="L6762" s="2">
        <v>373.79</v>
      </c>
      <c r="M6762" s="2" t="s">
        <v>34</v>
      </c>
      <c r="N6762" s="11">
        <f>L6762/E6762*100</f>
        <v>16.067176176270838</v>
      </c>
      <c r="O6762" s="12" t="str">
        <f>IF(N6762&lt;10,"Low",IF(N6762&lt;20,"Med","High"))</f>
        <v>Med</v>
      </c>
      <c r="P6762" s="12">
        <f>sales*discount</f>
        <v>1070.1532</v>
      </c>
      <c r="Q6762" s="12">
        <f>sales-Discount_Values</f>
        <v>1256.2668000000001</v>
      </c>
      <c r="R6762" s="12">
        <f>DATEDIF(order_date,delivery_date,"D")</f>
        <v>5</v>
      </c>
      <c r="S6762" s="12"/>
    </row>
    <row r="6763" spans="1:19" ht="14.25" customHeight="1" x14ac:dyDescent="0.35">
      <c r="A6763" s="2" t="s">
        <v>14964</v>
      </c>
      <c r="B6763" s="2">
        <v>114931</v>
      </c>
      <c r="C6763" s="2" t="s">
        <v>41</v>
      </c>
      <c r="D6763" s="2" t="s">
        <v>26</v>
      </c>
      <c r="E6763" s="2">
        <v>2075.3200000000002</v>
      </c>
      <c r="F6763" s="2">
        <v>0.47</v>
      </c>
      <c r="G6763" s="2">
        <v>4</v>
      </c>
      <c r="H6763" s="3">
        <v>45255</v>
      </c>
      <c r="I6763" s="3">
        <v>45262</v>
      </c>
      <c r="J6763" s="2" t="s">
        <v>21</v>
      </c>
      <c r="K6763" s="2" t="s">
        <v>16</v>
      </c>
      <c r="L6763" s="2">
        <v>333.45</v>
      </c>
      <c r="M6763" s="2" t="s">
        <v>17</v>
      </c>
      <c r="N6763" s="11">
        <f>L6763/E6763*100</f>
        <v>16.067401653720871</v>
      </c>
      <c r="O6763" s="12" t="str">
        <f>IF(N6763&lt;10,"Low",IF(N6763&lt;20,"Med","High"))</f>
        <v>Med</v>
      </c>
      <c r="P6763" s="12">
        <f>sales*discount</f>
        <v>975.40039999999999</v>
      </c>
      <c r="Q6763" s="12">
        <f>sales-Discount_Values</f>
        <v>1099.9196000000002</v>
      </c>
      <c r="R6763" s="12">
        <f>DATEDIF(order_date,delivery_date,"D")</f>
        <v>7</v>
      </c>
      <c r="S6763" s="12"/>
    </row>
    <row r="6764" spans="1:19" ht="14.25" customHeight="1" x14ac:dyDescent="0.35">
      <c r="A6764" s="2" t="s">
        <v>722</v>
      </c>
      <c r="B6764" s="2">
        <v>100689</v>
      </c>
      <c r="C6764" s="2" t="s">
        <v>41</v>
      </c>
      <c r="D6764" s="2" t="s">
        <v>36</v>
      </c>
      <c r="E6764" s="2">
        <v>3190.97</v>
      </c>
      <c r="F6764" s="2">
        <v>0.15</v>
      </c>
      <c r="G6764" s="2">
        <v>3</v>
      </c>
      <c r="H6764" s="3">
        <v>45656</v>
      </c>
      <c r="I6764" s="3">
        <v>45663</v>
      </c>
      <c r="J6764" s="2" t="s">
        <v>31</v>
      </c>
      <c r="K6764" s="2" t="s">
        <v>16</v>
      </c>
      <c r="L6764" s="2">
        <v>512.83000000000004</v>
      </c>
      <c r="M6764" s="2" t="s">
        <v>17</v>
      </c>
      <c r="N6764" s="11">
        <f>L6764/E6764*100</f>
        <v>16.071288667709194</v>
      </c>
      <c r="O6764" s="12" t="str">
        <f>IF(N6764&lt;10,"Low",IF(N6764&lt;20,"Med","High"))</f>
        <v>Med</v>
      </c>
      <c r="P6764" s="12">
        <f>sales*discount</f>
        <v>478.64549999999997</v>
      </c>
      <c r="Q6764" s="12">
        <f>sales-Discount_Values</f>
        <v>2712.3244999999997</v>
      </c>
      <c r="R6764" s="12">
        <f>DATEDIF(order_date,delivery_date,"D")</f>
        <v>7</v>
      </c>
      <c r="S6764" s="12"/>
    </row>
    <row r="6765" spans="1:19" ht="14.25" customHeight="1" x14ac:dyDescent="0.35">
      <c r="A6765" s="2" t="s">
        <v>11806</v>
      </c>
      <c r="B6765" s="2">
        <v>111773</v>
      </c>
      <c r="C6765" s="2" t="s">
        <v>41</v>
      </c>
      <c r="D6765" s="2" t="s">
        <v>33</v>
      </c>
      <c r="E6765" s="2">
        <v>3185.02</v>
      </c>
      <c r="F6765" s="2">
        <v>0.35</v>
      </c>
      <c r="G6765" s="2">
        <v>9</v>
      </c>
      <c r="H6765" s="3">
        <v>45413</v>
      </c>
      <c r="I6765" s="3">
        <v>45417</v>
      </c>
      <c r="J6765" s="2" t="s">
        <v>31</v>
      </c>
      <c r="K6765" s="2" t="s">
        <v>27</v>
      </c>
      <c r="L6765" s="2">
        <v>511.99</v>
      </c>
      <c r="M6765" s="2" t="s">
        <v>48</v>
      </c>
      <c r="N6765" s="11">
        <f>L6765/E6765*100</f>
        <v>16.074938304940002</v>
      </c>
      <c r="O6765" s="12" t="str">
        <f>IF(N6765&lt;10,"Low",IF(N6765&lt;20,"Med","High"))</f>
        <v>Med</v>
      </c>
      <c r="P6765" s="12">
        <f>sales*discount</f>
        <v>1114.7569999999998</v>
      </c>
      <c r="Q6765" s="12">
        <f>sales-Discount_Values</f>
        <v>2070.2629999999999</v>
      </c>
      <c r="R6765" s="12">
        <f>DATEDIF(order_date,delivery_date,"D")</f>
        <v>4</v>
      </c>
      <c r="S6765" s="12"/>
    </row>
    <row r="6766" spans="1:19" ht="14.25" customHeight="1" x14ac:dyDescent="0.35">
      <c r="A6766" s="2" t="s">
        <v>9207</v>
      </c>
      <c r="B6766" s="2">
        <v>109174</v>
      </c>
      <c r="C6766" s="2" t="s">
        <v>25</v>
      </c>
      <c r="D6766" s="2" t="s">
        <v>14</v>
      </c>
      <c r="E6766" s="2">
        <v>2424.5300000000002</v>
      </c>
      <c r="F6766" s="2">
        <v>0.17</v>
      </c>
      <c r="G6766" s="2">
        <v>5</v>
      </c>
      <c r="H6766" s="3">
        <v>45107</v>
      </c>
      <c r="I6766" s="3">
        <v>45114</v>
      </c>
      <c r="J6766" s="2" t="s">
        <v>31</v>
      </c>
      <c r="K6766" s="2" t="s">
        <v>27</v>
      </c>
      <c r="L6766" s="2">
        <v>389.75</v>
      </c>
      <c r="M6766" s="2" t="s">
        <v>28</v>
      </c>
      <c r="N6766" s="11">
        <f>L6766/E6766*100</f>
        <v>16.075280569842402</v>
      </c>
      <c r="O6766" s="12" t="str">
        <f>IF(N6766&lt;10,"Low",IF(N6766&lt;20,"Med","High"))</f>
        <v>Med</v>
      </c>
      <c r="P6766" s="12">
        <f>sales*discount</f>
        <v>412.17010000000005</v>
      </c>
      <c r="Q6766" s="12">
        <f>sales-Discount_Values</f>
        <v>2012.3599000000002</v>
      </c>
      <c r="R6766" s="12">
        <f>DATEDIF(order_date,delivery_date,"D")</f>
        <v>7</v>
      </c>
      <c r="S6766" s="12"/>
    </row>
    <row r="6767" spans="1:19" ht="14.25" customHeight="1" x14ac:dyDescent="0.35">
      <c r="A6767" s="2" t="s">
        <v>1826</v>
      </c>
      <c r="B6767" s="2">
        <v>101793</v>
      </c>
      <c r="C6767" s="2" t="s">
        <v>13</v>
      </c>
      <c r="D6767" s="2" t="s">
        <v>36</v>
      </c>
      <c r="E6767" s="2">
        <v>4946.83</v>
      </c>
      <c r="F6767" s="2">
        <v>0.02</v>
      </c>
      <c r="G6767" s="2">
        <v>5</v>
      </c>
      <c r="H6767" s="3">
        <v>45035</v>
      </c>
      <c r="I6767" s="3">
        <v>45041</v>
      </c>
      <c r="J6767" s="2" t="s">
        <v>31</v>
      </c>
      <c r="K6767" s="2" t="s">
        <v>22</v>
      </c>
      <c r="L6767" s="2">
        <v>795.25</v>
      </c>
      <c r="M6767" s="2" t="s">
        <v>39</v>
      </c>
      <c r="N6767" s="11">
        <f>L6767/E6767*100</f>
        <v>16.075951670059414</v>
      </c>
      <c r="O6767" s="12" t="str">
        <f>IF(N6767&lt;10,"Low",IF(N6767&lt;20,"Med","High"))</f>
        <v>Med</v>
      </c>
      <c r="P6767" s="12">
        <f>sales*discount</f>
        <v>98.936599999999999</v>
      </c>
      <c r="Q6767" s="12">
        <f>sales-Discount_Values</f>
        <v>4847.8933999999999</v>
      </c>
      <c r="R6767" s="12">
        <f>DATEDIF(order_date,delivery_date,"D")</f>
        <v>6</v>
      </c>
      <c r="S6767" s="12"/>
    </row>
    <row r="6768" spans="1:19" ht="14.25" customHeight="1" x14ac:dyDescent="0.35">
      <c r="A6768" s="2" t="s">
        <v>11216</v>
      </c>
      <c r="B6768" s="2">
        <v>111183</v>
      </c>
      <c r="C6768" s="2" t="s">
        <v>25</v>
      </c>
      <c r="D6768" s="2" t="s">
        <v>14</v>
      </c>
      <c r="E6768" s="2">
        <v>2806.6</v>
      </c>
      <c r="F6768" s="2">
        <v>0.47</v>
      </c>
      <c r="G6768" s="2">
        <v>6</v>
      </c>
      <c r="H6768" s="3">
        <v>44981</v>
      </c>
      <c r="I6768" s="3">
        <v>44987</v>
      </c>
      <c r="J6768" s="2" t="s">
        <v>21</v>
      </c>
      <c r="K6768" s="2" t="s">
        <v>16</v>
      </c>
      <c r="L6768" s="2">
        <v>451.2</v>
      </c>
      <c r="M6768" s="2" t="s">
        <v>28</v>
      </c>
      <c r="N6768" s="11">
        <f>L6768/E6768*100</f>
        <v>16.076391363215279</v>
      </c>
      <c r="O6768" s="12" t="str">
        <f>IF(N6768&lt;10,"Low",IF(N6768&lt;20,"Med","High"))</f>
        <v>Med</v>
      </c>
      <c r="P6768" s="12">
        <f>sales*discount</f>
        <v>1319.1019999999999</v>
      </c>
      <c r="Q6768" s="12">
        <f>sales-Discount_Values</f>
        <v>1487.498</v>
      </c>
      <c r="R6768" s="12">
        <f>DATEDIF(order_date,delivery_date,"D")</f>
        <v>6</v>
      </c>
      <c r="S6768" s="12"/>
    </row>
    <row r="6769" spans="1:19" ht="14.25" customHeight="1" x14ac:dyDescent="0.35">
      <c r="A6769" s="2" t="s">
        <v>12</v>
      </c>
      <c r="B6769" s="2">
        <v>100000</v>
      </c>
      <c r="C6769" s="2" t="s">
        <v>13</v>
      </c>
      <c r="D6769" s="2" t="s">
        <v>14</v>
      </c>
      <c r="E6769" s="2">
        <v>713.49</v>
      </c>
      <c r="F6769" s="2">
        <v>0.31</v>
      </c>
      <c r="G6769" s="2">
        <v>3</v>
      </c>
      <c r="H6769" s="3">
        <v>45015</v>
      </c>
      <c r="I6769" s="3">
        <v>45017</v>
      </c>
      <c r="J6769" s="2" t="s">
        <v>15</v>
      </c>
      <c r="K6769" s="2" t="s">
        <v>16</v>
      </c>
      <c r="L6769" s="2">
        <v>114.72</v>
      </c>
      <c r="M6769" s="2" t="s">
        <v>17</v>
      </c>
      <c r="N6769" s="11">
        <f>L6769/E6769*100</f>
        <v>16.078711684816884</v>
      </c>
      <c r="O6769" s="12" t="str">
        <f>IF(N6769&lt;10,"Low",IF(N6769&lt;20,"Med","High"))</f>
        <v>Med</v>
      </c>
      <c r="P6769" s="12">
        <f>sales*discount</f>
        <v>221.18190000000001</v>
      </c>
      <c r="Q6769" s="12">
        <f>sales-Discount_Values</f>
        <v>492.30809999999997</v>
      </c>
      <c r="R6769" s="12">
        <f>DATEDIF(order_date,delivery_date,"D")</f>
        <v>2</v>
      </c>
      <c r="S6769" s="12"/>
    </row>
    <row r="6770" spans="1:19" ht="14.25" customHeight="1" x14ac:dyDescent="0.35">
      <c r="A6770" s="2" t="s">
        <v>11562</v>
      </c>
      <c r="B6770" s="2">
        <v>111529</v>
      </c>
      <c r="C6770" s="2" t="s">
        <v>41</v>
      </c>
      <c r="D6770" s="2" t="s">
        <v>33</v>
      </c>
      <c r="E6770" s="2">
        <v>3676.5</v>
      </c>
      <c r="F6770" s="2">
        <v>0.13</v>
      </c>
      <c r="G6770" s="2">
        <v>1</v>
      </c>
      <c r="H6770" s="3">
        <v>45579</v>
      </c>
      <c r="I6770" s="3">
        <v>45580</v>
      </c>
      <c r="J6770" s="2" t="s">
        <v>21</v>
      </c>
      <c r="K6770" s="2" t="s">
        <v>27</v>
      </c>
      <c r="L6770" s="2">
        <v>591.15</v>
      </c>
      <c r="M6770" s="2" t="s">
        <v>17</v>
      </c>
      <c r="N6770" s="11">
        <f>L6770/E6770*100</f>
        <v>16.079151366789066</v>
      </c>
      <c r="O6770" s="12" t="str">
        <f>IF(N6770&lt;10,"Low",IF(N6770&lt;20,"Med","High"))</f>
        <v>Med</v>
      </c>
      <c r="P6770" s="12">
        <f>sales*discount</f>
        <v>477.94499999999999</v>
      </c>
      <c r="Q6770" s="12">
        <f>sales-Discount_Values</f>
        <v>3198.5549999999998</v>
      </c>
      <c r="R6770" s="12">
        <f>DATEDIF(order_date,delivery_date,"D")</f>
        <v>1</v>
      </c>
      <c r="S6770" s="12"/>
    </row>
    <row r="6771" spans="1:19" ht="14.25" customHeight="1" x14ac:dyDescent="0.35">
      <c r="A6771" s="2" t="s">
        <v>12493</v>
      </c>
      <c r="B6771" s="2">
        <v>112460</v>
      </c>
      <c r="C6771" s="2" t="s">
        <v>13</v>
      </c>
      <c r="D6771" s="2" t="s">
        <v>36</v>
      </c>
      <c r="E6771" s="2">
        <v>4331.6000000000004</v>
      </c>
      <c r="F6771" s="2">
        <v>0.28999999999999998</v>
      </c>
      <c r="G6771" s="2">
        <v>2</v>
      </c>
      <c r="H6771" s="3">
        <v>45524</v>
      </c>
      <c r="I6771" s="3">
        <v>45531</v>
      </c>
      <c r="J6771" s="2" t="s">
        <v>31</v>
      </c>
      <c r="K6771" s="2" t="s">
        <v>27</v>
      </c>
      <c r="L6771" s="2">
        <v>696.56</v>
      </c>
      <c r="M6771" s="2" t="s">
        <v>28</v>
      </c>
      <c r="N6771" s="11">
        <f>L6771/E6771*100</f>
        <v>16.080893896019944</v>
      </c>
      <c r="O6771" s="12" t="str">
        <f>IF(N6771&lt;10,"Low",IF(N6771&lt;20,"Med","High"))</f>
        <v>Med</v>
      </c>
      <c r="P6771" s="12">
        <f>sales*discount</f>
        <v>1256.164</v>
      </c>
      <c r="Q6771" s="12">
        <f>sales-Discount_Values</f>
        <v>3075.4360000000006</v>
      </c>
      <c r="R6771" s="12">
        <f>DATEDIF(order_date,delivery_date,"D")</f>
        <v>7</v>
      </c>
      <c r="S6771" s="12"/>
    </row>
    <row r="6772" spans="1:19" ht="14.25" customHeight="1" x14ac:dyDescent="0.35">
      <c r="A6772" s="2" t="s">
        <v>4332</v>
      </c>
      <c r="B6772" s="2">
        <v>104299</v>
      </c>
      <c r="C6772" s="2" t="s">
        <v>19</v>
      </c>
      <c r="D6772" s="2" t="s">
        <v>20</v>
      </c>
      <c r="E6772" s="2">
        <v>3529.45</v>
      </c>
      <c r="F6772" s="2">
        <v>0.24</v>
      </c>
      <c r="G6772" s="2">
        <v>4</v>
      </c>
      <c r="H6772" s="3">
        <v>45023</v>
      </c>
      <c r="I6772" s="3">
        <v>45027</v>
      </c>
      <c r="J6772" s="2" t="s">
        <v>15</v>
      </c>
      <c r="K6772" s="2" t="s">
        <v>22</v>
      </c>
      <c r="L6772" s="2">
        <v>567.59</v>
      </c>
      <c r="M6772" s="2" t="s">
        <v>39</v>
      </c>
      <c r="N6772" s="11">
        <f>L6772/E6772*100</f>
        <v>16.081542449956792</v>
      </c>
      <c r="O6772" s="12" t="str">
        <f>IF(N6772&lt;10,"Low",IF(N6772&lt;20,"Med","High"))</f>
        <v>Med</v>
      </c>
      <c r="P6772" s="12">
        <f>sales*discount</f>
        <v>847.06799999999987</v>
      </c>
      <c r="Q6772" s="12">
        <f>sales-Discount_Values</f>
        <v>2682.3820000000001</v>
      </c>
      <c r="R6772" s="12">
        <f>DATEDIF(order_date,delivery_date,"D")</f>
        <v>4</v>
      </c>
      <c r="S6772" s="12"/>
    </row>
    <row r="6773" spans="1:19" ht="14.25" customHeight="1" x14ac:dyDescent="0.35">
      <c r="A6773" s="2" t="s">
        <v>2295</v>
      </c>
      <c r="B6773" s="2">
        <v>102262</v>
      </c>
      <c r="C6773" s="2" t="s">
        <v>41</v>
      </c>
      <c r="D6773" s="2" t="s">
        <v>26</v>
      </c>
      <c r="E6773" s="2">
        <v>1693.91</v>
      </c>
      <c r="F6773" s="2">
        <v>0.15</v>
      </c>
      <c r="G6773" s="2">
        <v>1</v>
      </c>
      <c r="H6773" s="3">
        <v>45331</v>
      </c>
      <c r="I6773" s="3">
        <v>45337</v>
      </c>
      <c r="J6773" s="2" t="s">
        <v>31</v>
      </c>
      <c r="K6773" s="2" t="s">
        <v>22</v>
      </c>
      <c r="L6773" s="2">
        <v>272.41000000000003</v>
      </c>
      <c r="M6773" s="2" t="s">
        <v>48</v>
      </c>
      <c r="N6773" s="11">
        <f>L6773/E6773*100</f>
        <v>16.081728072920047</v>
      </c>
      <c r="O6773" s="12" t="str">
        <f>IF(N6773&lt;10,"Low",IF(N6773&lt;20,"Med","High"))</f>
        <v>Med</v>
      </c>
      <c r="P6773" s="12">
        <f>sales*discount</f>
        <v>254.0865</v>
      </c>
      <c r="Q6773" s="12">
        <f>sales-Discount_Values</f>
        <v>1439.8235</v>
      </c>
      <c r="R6773" s="12">
        <f>DATEDIF(order_date,delivery_date,"D")</f>
        <v>6</v>
      </c>
      <c r="S6773" s="12"/>
    </row>
    <row r="6774" spans="1:19" ht="14.25" customHeight="1" x14ac:dyDescent="0.35">
      <c r="A6774" s="2" t="s">
        <v>5803</v>
      </c>
      <c r="B6774" s="2">
        <v>105770</v>
      </c>
      <c r="C6774" s="2" t="s">
        <v>13</v>
      </c>
      <c r="D6774" s="2" t="s">
        <v>20</v>
      </c>
      <c r="E6774" s="2">
        <v>1199.75</v>
      </c>
      <c r="F6774" s="2">
        <v>0.03</v>
      </c>
      <c r="G6774" s="2">
        <v>6</v>
      </c>
      <c r="H6774" s="3">
        <v>45011</v>
      </c>
      <c r="I6774" s="3">
        <v>45018</v>
      </c>
      <c r="J6774" s="2" t="s">
        <v>21</v>
      </c>
      <c r="K6774" s="2" t="s">
        <v>22</v>
      </c>
      <c r="L6774" s="2">
        <v>192.98</v>
      </c>
      <c r="M6774" s="2" t="s">
        <v>17</v>
      </c>
      <c r="N6774" s="11">
        <f>L6774/E6774*100</f>
        <v>16.085017712023337</v>
      </c>
      <c r="O6774" s="12" t="str">
        <f>IF(N6774&lt;10,"Low",IF(N6774&lt;20,"Med","High"))</f>
        <v>Med</v>
      </c>
      <c r="P6774" s="12">
        <f>sales*discount</f>
        <v>35.9925</v>
      </c>
      <c r="Q6774" s="12">
        <f>sales-Discount_Values</f>
        <v>1163.7574999999999</v>
      </c>
      <c r="R6774" s="12">
        <f>DATEDIF(order_date,delivery_date,"D")</f>
        <v>7</v>
      </c>
      <c r="S6774" s="12"/>
    </row>
    <row r="6775" spans="1:19" ht="14.25" customHeight="1" x14ac:dyDescent="0.35">
      <c r="A6775" s="2" t="s">
        <v>10587</v>
      </c>
      <c r="B6775" s="2">
        <v>110554</v>
      </c>
      <c r="C6775" s="2" t="s">
        <v>19</v>
      </c>
      <c r="D6775" s="2" t="s">
        <v>36</v>
      </c>
      <c r="E6775" s="2">
        <v>4034.34</v>
      </c>
      <c r="F6775" s="2">
        <v>0.15</v>
      </c>
      <c r="G6775" s="2">
        <v>9</v>
      </c>
      <c r="H6775" s="3">
        <v>45197</v>
      </c>
      <c r="I6775" s="3">
        <v>45198</v>
      </c>
      <c r="J6775" s="2" t="s">
        <v>21</v>
      </c>
      <c r="K6775" s="2" t="s">
        <v>22</v>
      </c>
      <c r="L6775" s="2">
        <v>649.01</v>
      </c>
      <c r="M6775" s="2" t="s">
        <v>39</v>
      </c>
      <c r="N6775" s="11">
        <f>L6775/E6775*100</f>
        <v>16.087141886900955</v>
      </c>
      <c r="O6775" s="12" t="str">
        <f>IF(N6775&lt;10,"Low",IF(N6775&lt;20,"Med","High"))</f>
        <v>Med</v>
      </c>
      <c r="P6775" s="12">
        <f>sales*discount</f>
        <v>605.15099999999995</v>
      </c>
      <c r="Q6775" s="12">
        <f>sales-Discount_Values</f>
        <v>3429.1890000000003</v>
      </c>
      <c r="R6775" s="12">
        <f>DATEDIF(order_date,delivery_date,"D")</f>
        <v>1</v>
      </c>
      <c r="S6775" s="12"/>
    </row>
    <row r="6776" spans="1:19" ht="14.25" customHeight="1" x14ac:dyDescent="0.35">
      <c r="A6776" s="2" t="s">
        <v>1212</v>
      </c>
      <c r="B6776" s="2">
        <v>101179</v>
      </c>
      <c r="C6776" s="2" t="s">
        <v>13</v>
      </c>
      <c r="D6776" s="2" t="s">
        <v>36</v>
      </c>
      <c r="E6776" s="2">
        <v>1935.71</v>
      </c>
      <c r="F6776" s="2">
        <v>0.15</v>
      </c>
      <c r="G6776" s="2">
        <v>3</v>
      </c>
      <c r="H6776" s="3">
        <v>45394</v>
      </c>
      <c r="I6776" s="3">
        <v>45400</v>
      </c>
      <c r="J6776" s="2" t="s">
        <v>31</v>
      </c>
      <c r="K6776" s="2" t="s">
        <v>27</v>
      </c>
      <c r="L6776" s="2">
        <v>311.42</v>
      </c>
      <c r="M6776" s="2" t="s">
        <v>48</v>
      </c>
      <c r="N6776" s="11">
        <f>L6776/E6776*100</f>
        <v>16.088153700709302</v>
      </c>
      <c r="O6776" s="12" t="str">
        <f>IF(N6776&lt;10,"Low",IF(N6776&lt;20,"Med","High"))</f>
        <v>Med</v>
      </c>
      <c r="P6776" s="12">
        <f>sales*discount</f>
        <v>290.35649999999998</v>
      </c>
      <c r="Q6776" s="12">
        <f>sales-Discount_Values</f>
        <v>1645.3535000000002</v>
      </c>
      <c r="R6776" s="12">
        <f>DATEDIF(order_date,delivery_date,"D")</f>
        <v>6</v>
      </c>
      <c r="S6776" s="12"/>
    </row>
    <row r="6777" spans="1:19" ht="14.25" customHeight="1" x14ac:dyDescent="0.35">
      <c r="A6777" s="2" t="s">
        <v>14528</v>
      </c>
      <c r="B6777" s="2">
        <v>114495</v>
      </c>
      <c r="C6777" s="2" t="s">
        <v>13</v>
      </c>
      <c r="D6777" s="2" t="s">
        <v>36</v>
      </c>
      <c r="E6777" s="2">
        <v>4140.6499999999996</v>
      </c>
      <c r="F6777" s="2">
        <v>0.41</v>
      </c>
      <c r="G6777" s="2">
        <v>1</v>
      </c>
      <c r="H6777" s="3">
        <v>44949</v>
      </c>
      <c r="I6777" s="3">
        <v>44954</v>
      </c>
      <c r="J6777" s="2" t="s">
        <v>31</v>
      </c>
      <c r="K6777" s="2" t="s">
        <v>16</v>
      </c>
      <c r="L6777" s="2">
        <v>666.23</v>
      </c>
      <c r="M6777" s="2" t="s">
        <v>39</v>
      </c>
      <c r="N6777" s="11">
        <f>L6777/E6777*100</f>
        <v>16.089985871783419</v>
      </c>
      <c r="O6777" s="12" t="str">
        <f>IF(N6777&lt;10,"Low",IF(N6777&lt;20,"Med","High"))</f>
        <v>Med</v>
      </c>
      <c r="P6777" s="12">
        <f>sales*discount</f>
        <v>1697.6664999999998</v>
      </c>
      <c r="Q6777" s="12">
        <f>sales-Discount_Values</f>
        <v>2442.9834999999998</v>
      </c>
      <c r="R6777" s="12">
        <f>DATEDIF(order_date,delivery_date,"D")</f>
        <v>5</v>
      </c>
      <c r="S6777" s="12"/>
    </row>
    <row r="6778" spans="1:19" ht="14.25" customHeight="1" x14ac:dyDescent="0.35">
      <c r="A6778" s="2" t="s">
        <v>11575</v>
      </c>
      <c r="B6778" s="2">
        <v>111542</v>
      </c>
      <c r="C6778" s="2" t="s">
        <v>41</v>
      </c>
      <c r="D6778" s="2" t="s">
        <v>36</v>
      </c>
      <c r="E6778" s="2">
        <v>2666.79</v>
      </c>
      <c r="F6778" s="2">
        <v>0.02</v>
      </c>
      <c r="G6778" s="2">
        <v>7</v>
      </c>
      <c r="H6778" s="3">
        <v>45359</v>
      </c>
      <c r="I6778" s="3">
        <v>45362</v>
      </c>
      <c r="J6778" s="2" t="s">
        <v>31</v>
      </c>
      <c r="K6778" s="2" t="s">
        <v>27</v>
      </c>
      <c r="L6778" s="2">
        <v>429.32</v>
      </c>
      <c r="M6778" s="2" t="s">
        <v>23</v>
      </c>
      <c r="N6778" s="11">
        <f>L6778/E6778*100</f>
        <v>16.098755432561244</v>
      </c>
      <c r="O6778" s="12" t="str">
        <f>IF(N6778&lt;10,"Low",IF(N6778&lt;20,"Med","High"))</f>
        <v>Med</v>
      </c>
      <c r="P6778" s="12">
        <f>sales*discount</f>
        <v>53.335799999999999</v>
      </c>
      <c r="Q6778" s="12">
        <f>sales-Discount_Values</f>
        <v>2613.4542000000001</v>
      </c>
      <c r="R6778" s="12">
        <f>DATEDIF(order_date,delivery_date,"D")</f>
        <v>3</v>
      </c>
      <c r="S6778" s="12"/>
    </row>
    <row r="6779" spans="1:19" ht="14.25" customHeight="1" x14ac:dyDescent="0.35">
      <c r="A6779" s="2" t="s">
        <v>10467</v>
      </c>
      <c r="B6779" s="2">
        <v>110434</v>
      </c>
      <c r="C6779" s="2" t="s">
        <v>13</v>
      </c>
      <c r="D6779" s="2" t="s">
        <v>20</v>
      </c>
      <c r="E6779" s="2">
        <v>1022.5</v>
      </c>
      <c r="F6779" s="2">
        <v>0.48</v>
      </c>
      <c r="G6779" s="2">
        <v>3</v>
      </c>
      <c r="H6779" s="3">
        <v>45264</v>
      </c>
      <c r="I6779" s="3">
        <v>45267</v>
      </c>
      <c r="J6779" s="2" t="s">
        <v>31</v>
      </c>
      <c r="K6779" s="2" t="s">
        <v>16</v>
      </c>
      <c r="L6779" s="2">
        <v>164.61</v>
      </c>
      <c r="M6779" s="2" t="s">
        <v>39</v>
      </c>
      <c r="N6779" s="11">
        <f>L6779/E6779*100</f>
        <v>16.098777506112473</v>
      </c>
      <c r="O6779" s="12" t="str">
        <f>IF(N6779&lt;10,"Low",IF(N6779&lt;20,"Med","High"))</f>
        <v>Med</v>
      </c>
      <c r="P6779" s="12">
        <f>sales*discount</f>
        <v>490.79999999999995</v>
      </c>
      <c r="Q6779" s="12">
        <f>sales-Discount_Values</f>
        <v>531.70000000000005</v>
      </c>
      <c r="R6779" s="12">
        <f>DATEDIF(order_date,delivery_date,"D")</f>
        <v>3</v>
      </c>
      <c r="S6779" s="12"/>
    </row>
    <row r="6780" spans="1:19" ht="14.25" customHeight="1" x14ac:dyDescent="0.35">
      <c r="A6780" s="2" t="s">
        <v>13717</v>
      </c>
      <c r="B6780" s="2">
        <v>113684</v>
      </c>
      <c r="C6780" s="2" t="s">
        <v>41</v>
      </c>
      <c r="D6780" s="2" t="s">
        <v>33</v>
      </c>
      <c r="E6780" s="2">
        <v>3250.66</v>
      </c>
      <c r="F6780" s="2">
        <v>0.44</v>
      </c>
      <c r="G6780" s="2">
        <v>5</v>
      </c>
      <c r="H6780" s="3">
        <v>45186</v>
      </c>
      <c r="I6780" s="3">
        <v>45189</v>
      </c>
      <c r="J6780" s="2" t="s">
        <v>21</v>
      </c>
      <c r="K6780" s="2" t="s">
        <v>22</v>
      </c>
      <c r="L6780" s="2">
        <v>523.33000000000004</v>
      </c>
      <c r="M6780" s="2" t="s">
        <v>39</v>
      </c>
      <c r="N6780" s="11">
        <f>L6780/E6780*100</f>
        <v>16.099192164052841</v>
      </c>
      <c r="O6780" s="12" t="str">
        <f>IF(N6780&lt;10,"Low",IF(N6780&lt;20,"Med","High"))</f>
        <v>Med</v>
      </c>
      <c r="P6780" s="12">
        <f>sales*discount</f>
        <v>1430.2903999999999</v>
      </c>
      <c r="Q6780" s="12">
        <f>sales-Discount_Values</f>
        <v>1820.3696</v>
      </c>
      <c r="R6780" s="12">
        <f>DATEDIF(order_date,delivery_date,"D")</f>
        <v>3</v>
      </c>
      <c r="S6780" s="12"/>
    </row>
    <row r="6781" spans="1:19" ht="14.25" customHeight="1" x14ac:dyDescent="0.35">
      <c r="A6781" s="2" t="s">
        <v>6559</v>
      </c>
      <c r="B6781" s="2">
        <v>106526</v>
      </c>
      <c r="C6781" s="2" t="s">
        <v>25</v>
      </c>
      <c r="D6781" s="2" t="s">
        <v>26</v>
      </c>
      <c r="E6781" s="2">
        <v>3061.48</v>
      </c>
      <c r="F6781" s="2">
        <v>0.1</v>
      </c>
      <c r="G6781" s="2">
        <v>4</v>
      </c>
      <c r="H6781" s="3">
        <v>45013</v>
      </c>
      <c r="I6781" s="3">
        <v>45018</v>
      </c>
      <c r="J6781" s="2" t="s">
        <v>31</v>
      </c>
      <c r="K6781" s="2" t="s">
        <v>22</v>
      </c>
      <c r="L6781" s="2">
        <v>492.91</v>
      </c>
      <c r="M6781" s="2" t="s">
        <v>28</v>
      </c>
      <c r="N6781" s="11">
        <f>L6781/E6781*100</f>
        <v>16.10038282138051</v>
      </c>
      <c r="O6781" s="12" t="str">
        <f>IF(N6781&lt;10,"Low",IF(N6781&lt;20,"Med","High"))</f>
        <v>Med</v>
      </c>
      <c r="P6781" s="12">
        <f>sales*discount</f>
        <v>306.14800000000002</v>
      </c>
      <c r="Q6781" s="12">
        <f>sales-Discount_Values</f>
        <v>2755.3319999999999</v>
      </c>
      <c r="R6781" s="12">
        <f>DATEDIF(order_date,delivery_date,"D")</f>
        <v>5</v>
      </c>
      <c r="S6781" s="12"/>
    </row>
    <row r="6782" spans="1:19" ht="14.25" customHeight="1" x14ac:dyDescent="0.35">
      <c r="A6782" s="2" t="s">
        <v>3518</v>
      </c>
      <c r="B6782" s="2">
        <v>103485</v>
      </c>
      <c r="C6782" s="2" t="s">
        <v>25</v>
      </c>
      <c r="D6782" s="2" t="s">
        <v>33</v>
      </c>
      <c r="E6782" s="2">
        <v>3591.87</v>
      </c>
      <c r="F6782" s="2">
        <v>0.47</v>
      </c>
      <c r="G6782" s="2">
        <v>8</v>
      </c>
      <c r="H6782" s="3">
        <v>45345</v>
      </c>
      <c r="I6782" s="3">
        <v>45346</v>
      </c>
      <c r="J6782" s="2" t="s">
        <v>31</v>
      </c>
      <c r="K6782" s="2" t="s">
        <v>16</v>
      </c>
      <c r="L6782" s="2">
        <v>578.32000000000005</v>
      </c>
      <c r="M6782" s="2" t="s">
        <v>23</v>
      </c>
      <c r="N6782" s="11">
        <f>L6782/E6782*100</f>
        <v>16.100805430040623</v>
      </c>
      <c r="O6782" s="12" t="str">
        <f>IF(N6782&lt;10,"Low",IF(N6782&lt;20,"Med","High"))</f>
        <v>Med</v>
      </c>
      <c r="P6782" s="12">
        <f>sales*discount</f>
        <v>1688.1788999999999</v>
      </c>
      <c r="Q6782" s="12">
        <f>sales-Discount_Values</f>
        <v>1903.6911</v>
      </c>
      <c r="R6782" s="12">
        <f>DATEDIF(order_date,delivery_date,"D")</f>
        <v>1</v>
      </c>
      <c r="S6782" s="12"/>
    </row>
    <row r="6783" spans="1:19" ht="14.25" customHeight="1" x14ac:dyDescent="0.35">
      <c r="A6783" s="2" t="s">
        <v>4020</v>
      </c>
      <c r="B6783" s="2">
        <v>103987</v>
      </c>
      <c r="C6783" s="2" t="s">
        <v>25</v>
      </c>
      <c r="D6783" s="2" t="s">
        <v>14</v>
      </c>
      <c r="E6783" s="2">
        <v>2157.14</v>
      </c>
      <c r="F6783" s="2">
        <v>0.14000000000000001</v>
      </c>
      <c r="G6783" s="2">
        <v>7</v>
      </c>
      <c r="H6783" s="3">
        <v>45070</v>
      </c>
      <c r="I6783" s="3">
        <v>45072</v>
      </c>
      <c r="J6783" s="2" t="s">
        <v>15</v>
      </c>
      <c r="K6783" s="2" t="s">
        <v>27</v>
      </c>
      <c r="L6783" s="2">
        <v>347.42</v>
      </c>
      <c r="M6783" s="2" t="s">
        <v>48</v>
      </c>
      <c r="N6783" s="11">
        <f>L6783/E6783*100</f>
        <v>16.105584245806952</v>
      </c>
      <c r="O6783" s="12" t="str">
        <f>IF(N6783&lt;10,"Low",IF(N6783&lt;20,"Med","High"))</f>
        <v>Med</v>
      </c>
      <c r="P6783" s="12">
        <f>sales*discount</f>
        <v>301.99959999999999</v>
      </c>
      <c r="Q6783" s="12">
        <f>sales-Discount_Values</f>
        <v>1855.1403999999998</v>
      </c>
      <c r="R6783" s="12">
        <f>DATEDIF(order_date,delivery_date,"D")</f>
        <v>2</v>
      </c>
      <c r="S6783" s="12"/>
    </row>
    <row r="6784" spans="1:19" ht="14.25" customHeight="1" x14ac:dyDescent="0.35">
      <c r="A6784" s="2" t="s">
        <v>12378</v>
      </c>
      <c r="B6784" s="2">
        <v>112345</v>
      </c>
      <c r="C6784" s="2" t="s">
        <v>25</v>
      </c>
      <c r="D6784" s="2" t="s">
        <v>26</v>
      </c>
      <c r="E6784" s="2">
        <v>2022.1</v>
      </c>
      <c r="F6784" s="2">
        <v>0.04</v>
      </c>
      <c r="G6784" s="2">
        <v>1</v>
      </c>
      <c r="H6784" s="3">
        <v>45510</v>
      </c>
      <c r="I6784" s="3">
        <v>45517</v>
      </c>
      <c r="J6784" s="2" t="s">
        <v>15</v>
      </c>
      <c r="K6784" s="2" t="s">
        <v>16</v>
      </c>
      <c r="L6784" s="2">
        <v>325.68</v>
      </c>
      <c r="M6784" s="2" t="s">
        <v>39</v>
      </c>
      <c r="N6784" s="11">
        <f>L6784/E6784*100</f>
        <v>16.106028386331044</v>
      </c>
      <c r="O6784" s="12" t="str">
        <f>IF(N6784&lt;10,"Low",IF(N6784&lt;20,"Med","High"))</f>
        <v>Med</v>
      </c>
      <c r="P6784" s="12">
        <f>sales*discount</f>
        <v>80.884</v>
      </c>
      <c r="Q6784" s="12">
        <f>sales-Discount_Values</f>
        <v>1941.2159999999999</v>
      </c>
      <c r="R6784" s="12">
        <f>DATEDIF(order_date,delivery_date,"D")</f>
        <v>7</v>
      </c>
      <c r="S6784" s="12"/>
    </row>
    <row r="6785" spans="1:19" ht="14.25" customHeight="1" x14ac:dyDescent="0.35">
      <c r="A6785" s="2" t="s">
        <v>2764</v>
      </c>
      <c r="B6785" s="2">
        <v>102731</v>
      </c>
      <c r="C6785" s="2" t="s">
        <v>41</v>
      </c>
      <c r="D6785" s="2" t="s">
        <v>36</v>
      </c>
      <c r="E6785" s="2">
        <v>3443</v>
      </c>
      <c r="F6785" s="2">
        <v>0.14000000000000001</v>
      </c>
      <c r="G6785" s="2">
        <v>1</v>
      </c>
      <c r="H6785" s="3">
        <v>45549</v>
      </c>
      <c r="I6785" s="3">
        <v>45550</v>
      </c>
      <c r="J6785" s="2" t="s">
        <v>31</v>
      </c>
      <c r="K6785" s="2" t="s">
        <v>16</v>
      </c>
      <c r="L6785" s="2">
        <v>554.65</v>
      </c>
      <c r="M6785" s="2" t="s">
        <v>23</v>
      </c>
      <c r="N6785" s="11">
        <f>L6785/E6785*100</f>
        <v>16.109497531222768</v>
      </c>
      <c r="O6785" s="12" t="str">
        <f>IF(N6785&lt;10,"Low",IF(N6785&lt;20,"Med","High"))</f>
        <v>Med</v>
      </c>
      <c r="P6785" s="12">
        <f>sales*discount</f>
        <v>482.02000000000004</v>
      </c>
      <c r="Q6785" s="12">
        <f>sales-Discount_Values</f>
        <v>2960.98</v>
      </c>
      <c r="R6785" s="12">
        <f>DATEDIF(order_date,delivery_date,"D")</f>
        <v>1</v>
      </c>
      <c r="S6785" s="12"/>
    </row>
    <row r="6786" spans="1:19" ht="14.25" customHeight="1" x14ac:dyDescent="0.35">
      <c r="A6786" s="2" t="s">
        <v>2666</v>
      </c>
      <c r="B6786" s="2">
        <v>102633</v>
      </c>
      <c r="C6786" s="2" t="s">
        <v>19</v>
      </c>
      <c r="D6786" s="2" t="s">
        <v>33</v>
      </c>
      <c r="E6786" s="2">
        <v>840.74</v>
      </c>
      <c r="F6786" s="2">
        <v>0.43</v>
      </c>
      <c r="G6786" s="2">
        <v>1</v>
      </c>
      <c r="H6786" s="3">
        <v>45104</v>
      </c>
      <c r="I6786" s="3">
        <v>45108</v>
      </c>
      <c r="J6786" s="2" t="s">
        <v>31</v>
      </c>
      <c r="K6786" s="2" t="s">
        <v>16</v>
      </c>
      <c r="L6786" s="2">
        <v>135.44</v>
      </c>
      <c r="M6786" s="2" t="s">
        <v>17</v>
      </c>
      <c r="N6786" s="11">
        <f>L6786/E6786*100</f>
        <v>16.109617717724863</v>
      </c>
      <c r="O6786" s="12" t="str">
        <f>IF(N6786&lt;10,"Low",IF(N6786&lt;20,"Med","High"))</f>
        <v>Med</v>
      </c>
      <c r="P6786" s="12">
        <f>sales*discount</f>
        <v>361.51819999999998</v>
      </c>
      <c r="Q6786" s="12">
        <f>sales-Discount_Values</f>
        <v>479.22180000000003</v>
      </c>
      <c r="R6786" s="12">
        <f>DATEDIF(order_date,delivery_date,"D")</f>
        <v>4</v>
      </c>
      <c r="S6786" s="12"/>
    </row>
    <row r="6787" spans="1:19" ht="14.25" customHeight="1" x14ac:dyDescent="0.35">
      <c r="A6787" s="2" t="s">
        <v>10641</v>
      </c>
      <c r="B6787" s="2">
        <v>110608</v>
      </c>
      <c r="C6787" s="2" t="s">
        <v>25</v>
      </c>
      <c r="D6787" s="2" t="s">
        <v>36</v>
      </c>
      <c r="E6787" s="2">
        <v>1342.82</v>
      </c>
      <c r="F6787" s="2">
        <v>0.13</v>
      </c>
      <c r="G6787" s="2">
        <v>2</v>
      </c>
      <c r="H6787" s="3">
        <v>45227</v>
      </c>
      <c r="I6787" s="3">
        <v>45228</v>
      </c>
      <c r="J6787" s="2" t="s">
        <v>15</v>
      </c>
      <c r="K6787" s="2" t="s">
        <v>16</v>
      </c>
      <c r="L6787" s="2">
        <v>216.33</v>
      </c>
      <c r="M6787" s="2" t="s">
        <v>23</v>
      </c>
      <c r="N6787" s="11">
        <f>L6787/E6787*100</f>
        <v>16.110126450306076</v>
      </c>
      <c r="O6787" s="12" t="str">
        <f>IF(N6787&lt;10,"Low",IF(N6787&lt;20,"Med","High"))</f>
        <v>Med</v>
      </c>
      <c r="P6787" s="12">
        <f>sales*discount</f>
        <v>174.56659999999999</v>
      </c>
      <c r="Q6787" s="12">
        <f>sales-Discount_Values</f>
        <v>1168.2534000000001</v>
      </c>
      <c r="R6787" s="12">
        <f>DATEDIF(order_date,delivery_date,"D")</f>
        <v>1</v>
      </c>
      <c r="S6787" s="12"/>
    </row>
    <row r="6788" spans="1:19" ht="14.25" customHeight="1" x14ac:dyDescent="0.35">
      <c r="A6788" s="2" t="s">
        <v>3794</v>
      </c>
      <c r="B6788" s="2">
        <v>103761</v>
      </c>
      <c r="C6788" s="2" t="s">
        <v>41</v>
      </c>
      <c r="D6788" s="2" t="s">
        <v>33</v>
      </c>
      <c r="E6788" s="2">
        <v>2497.7199999999998</v>
      </c>
      <c r="F6788" s="2">
        <v>0.35</v>
      </c>
      <c r="G6788" s="2">
        <v>9</v>
      </c>
      <c r="H6788" s="3">
        <v>45544</v>
      </c>
      <c r="I6788" s="3">
        <v>45549</v>
      </c>
      <c r="J6788" s="2" t="s">
        <v>31</v>
      </c>
      <c r="K6788" s="2" t="s">
        <v>16</v>
      </c>
      <c r="L6788" s="2">
        <v>402.41</v>
      </c>
      <c r="M6788" s="2" t="s">
        <v>48</v>
      </c>
      <c r="N6788" s="11">
        <f>L6788/E6788*100</f>
        <v>16.111093317105201</v>
      </c>
      <c r="O6788" s="12" t="str">
        <f>IF(N6788&lt;10,"Low",IF(N6788&lt;20,"Med","High"))</f>
        <v>Med</v>
      </c>
      <c r="P6788" s="12">
        <f>sales*discount</f>
        <v>874.20199999999988</v>
      </c>
      <c r="Q6788" s="12">
        <f>sales-Discount_Values</f>
        <v>1623.518</v>
      </c>
      <c r="R6788" s="12">
        <f>DATEDIF(order_date,delivery_date,"D")</f>
        <v>5</v>
      </c>
      <c r="S6788" s="12"/>
    </row>
    <row r="6789" spans="1:19" ht="14.25" customHeight="1" x14ac:dyDescent="0.35">
      <c r="A6789" s="2" t="s">
        <v>4320</v>
      </c>
      <c r="B6789" s="2">
        <v>104287</v>
      </c>
      <c r="C6789" s="2" t="s">
        <v>25</v>
      </c>
      <c r="D6789" s="2" t="s">
        <v>36</v>
      </c>
      <c r="E6789" s="2">
        <v>3774.65</v>
      </c>
      <c r="F6789" s="2">
        <v>0.03</v>
      </c>
      <c r="G6789" s="2">
        <v>2</v>
      </c>
      <c r="H6789" s="3">
        <v>45403</v>
      </c>
      <c r="I6789" s="3">
        <v>45406</v>
      </c>
      <c r="J6789" s="2" t="s">
        <v>15</v>
      </c>
      <c r="K6789" s="2" t="s">
        <v>22</v>
      </c>
      <c r="L6789" s="2">
        <v>608.20000000000005</v>
      </c>
      <c r="M6789" s="2" t="s">
        <v>34</v>
      </c>
      <c r="N6789" s="11">
        <f>L6789/E6789*100</f>
        <v>16.112752175698411</v>
      </c>
      <c r="O6789" s="12" t="str">
        <f>IF(N6789&lt;10,"Low",IF(N6789&lt;20,"Med","High"))</f>
        <v>Med</v>
      </c>
      <c r="P6789" s="12">
        <f>sales*discount</f>
        <v>113.23949999999999</v>
      </c>
      <c r="Q6789" s="12">
        <f>sales-Discount_Values</f>
        <v>3661.4105</v>
      </c>
      <c r="R6789" s="12">
        <f>DATEDIF(order_date,delivery_date,"D")</f>
        <v>3</v>
      </c>
      <c r="S6789" s="12"/>
    </row>
    <row r="6790" spans="1:19" ht="14.25" customHeight="1" x14ac:dyDescent="0.35">
      <c r="A6790" s="2" t="s">
        <v>3591</v>
      </c>
      <c r="B6790" s="2">
        <v>103558</v>
      </c>
      <c r="C6790" s="2" t="s">
        <v>41</v>
      </c>
      <c r="D6790" s="2" t="s">
        <v>20</v>
      </c>
      <c r="E6790" s="2">
        <v>823.62</v>
      </c>
      <c r="F6790" s="2">
        <v>0.14000000000000001</v>
      </c>
      <c r="G6790" s="2">
        <v>6</v>
      </c>
      <c r="H6790" s="3">
        <v>45078</v>
      </c>
      <c r="I6790" s="3">
        <v>45084</v>
      </c>
      <c r="J6790" s="2" t="s">
        <v>15</v>
      </c>
      <c r="K6790" s="2" t="s">
        <v>22</v>
      </c>
      <c r="L6790" s="2">
        <v>132.74</v>
      </c>
      <c r="M6790" s="2" t="s">
        <v>39</v>
      </c>
      <c r="N6790" s="11">
        <f>L6790/E6790*100</f>
        <v>16.116655739297251</v>
      </c>
      <c r="O6790" s="12" t="str">
        <f>IF(N6790&lt;10,"Low",IF(N6790&lt;20,"Med","High"))</f>
        <v>Med</v>
      </c>
      <c r="P6790" s="12">
        <f>sales*discount</f>
        <v>115.30680000000001</v>
      </c>
      <c r="Q6790" s="12">
        <f>sales-Discount_Values</f>
        <v>708.31320000000005</v>
      </c>
      <c r="R6790" s="12">
        <f>DATEDIF(order_date,delivery_date,"D")</f>
        <v>6</v>
      </c>
      <c r="S6790" s="12"/>
    </row>
    <row r="6791" spans="1:19" ht="14.25" customHeight="1" x14ac:dyDescent="0.35">
      <c r="A6791" s="2" t="s">
        <v>9254</v>
      </c>
      <c r="B6791" s="2">
        <v>109221</v>
      </c>
      <c r="C6791" s="2" t="s">
        <v>25</v>
      </c>
      <c r="D6791" s="2" t="s">
        <v>36</v>
      </c>
      <c r="E6791" s="2">
        <v>2455.2800000000002</v>
      </c>
      <c r="F6791" s="2">
        <v>0.35</v>
      </c>
      <c r="G6791" s="2">
        <v>8</v>
      </c>
      <c r="H6791" s="3">
        <v>45581</v>
      </c>
      <c r="I6791" s="3">
        <v>45587</v>
      </c>
      <c r="J6791" s="2" t="s">
        <v>15</v>
      </c>
      <c r="K6791" s="2" t="s">
        <v>27</v>
      </c>
      <c r="L6791" s="2">
        <v>395.71</v>
      </c>
      <c r="M6791" s="2" t="s">
        <v>23</v>
      </c>
      <c r="N6791" s="11">
        <f>L6791/E6791*100</f>
        <v>16.116695448176987</v>
      </c>
      <c r="O6791" s="12" t="str">
        <f>IF(N6791&lt;10,"Low",IF(N6791&lt;20,"Med","High"))</f>
        <v>Med</v>
      </c>
      <c r="P6791" s="12">
        <f>sales*discount</f>
        <v>859.34800000000007</v>
      </c>
      <c r="Q6791" s="12">
        <f>sales-Discount_Values</f>
        <v>1595.9320000000002</v>
      </c>
      <c r="R6791" s="12">
        <f>DATEDIF(order_date,delivery_date,"D")</f>
        <v>6</v>
      </c>
      <c r="S6791" s="12"/>
    </row>
    <row r="6792" spans="1:19" ht="14.25" customHeight="1" x14ac:dyDescent="0.35">
      <c r="A6792" s="2" t="s">
        <v>3695</v>
      </c>
      <c r="B6792" s="2">
        <v>103662</v>
      </c>
      <c r="C6792" s="2" t="s">
        <v>41</v>
      </c>
      <c r="D6792" s="2" t="s">
        <v>26</v>
      </c>
      <c r="E6792" s="2">
        <v>4863.47</v>
      </c>
      <c r="F6792" s="2">
        <v>0.28000000000000003</v>
      </c>
      <c r="G6792" s="2">
        <v>9</v>
      </c>
      <c r="H6792" s="3">
        <v>45443</v>
      </c>
      <c r="I6792" s="3">
        <v>45445</v>
      </c>
      <c r="J6792" s="2" t="s">
        <v>21</v>
      </c>
      <c r="K6792" s="2" t="s">
        <v>27</v>
      </c>
      <c r="L6792" s="2">
        <v>783.84</v>
      </c>
      <c r="M6792" s="2" t="s">
        <v>34</v>
      </c>
      <c r="N6792" s="11">
        <f>L6792/E6792*100</f>
        <v>16.116887736533791</v>
      </c>
      <c r="O6792" s="12" t="str">
        <f>IF(N6792&lt;10,"Low",IF(N6792&lt;20,"Med","High"))</f>
        <v>Med</v>
      </c>
      <c r="P6792" s="12">
        <f>sales*discount</f>
        <v>1361.7716000000003</v>
      </c>
      <c r="Q6792" s="12">
        <f>sales-Discount_Values</f>
        <v>3501.6984000000002</v>
      </c>
      <c r="R6792" s="12">
        <f>DATEDIF(order_date,delivery_date,"D")</f>
        <v>2</v>
      </c>
      <c r="S6792" s="12"/>
    </row>
    <row r="6793" spans="1:19" ht="14.25" customHeight="1" x14ac:dyDescent="0.35">
      <c r="A6793" s="2" t="s">
        <v>3770</v>
      </c>
      <c r="B6793" s="2">
        <v>103737</v>
      </c>
      <c r="C6793" s="2" t="s">
        <v>25</v>
      </c>
      <c r="D6793" s="2" t="s">
        <v>20</v>
      </c>
      <c r="E6793" s="2">
        <v>3735.06</v>
      </c>
      <c r="F6793" s="2">
        <v>0.08</v>
      </c>
      <c r="G6793" s="2">
        <v>9</v>
      </c>
      <c r="H6793" s="3">
        <v>44963</v>
      </c>
      <c r="I6793" s="3">
        <v>44970</v>
      </c>
      <c r="J6793" s="2" t="s">
        <v>15</v>
      </c>
      <c r="K6793" s="2" t="s">
        <v>22</v>
      </c>
      <c r="L6793" s="2">
        <v>601.98</v>
      </c>
      <c r="M6793" s="2" t="s">
        <v>28</v>
      </c>
      <c r="N6793" s="11">
        <f>L6793/E6793*100</f>
        <v>16.117010168511349</v>
      </c>
      <c r="O6793" s="12" t="str">
        <f>IF(N6793&lt;10,"Low",IF(N6793&lt;20,"Med","High"))</f>
        <v>Med</v>
      </c>
      <c r="P6793" s="12">
        <f>sales*discount</f>
        <v>298.8048</v>
      </c>
      <c r="Q6793" s="12">
        <f>sales-Discount_Values</f>
        <v>3436.2552000000001</v>
      </c>
      <c r="R6793" s="12">
        <f>DATEDIF(order_date,delivery_date,"D")</f>
        <v>7</v>
      </c>
      <c r="S6793" s="12"/>
    </row>
    <row r="6794" spans="1:19" ht="14.25" customHeight="1" x14ac:dyDescent="0.35">
      <c r="A6794" s="2" t="s">
        <v>10936</v>
      </c>
      <c r="B6794" s="2">
        <v>110903</v>
      </c>
      <c r="C6794" s="2" t="s">
        <v>19</v>
      </c>
      <c r="D6794" s="2" t="s">
        <v>20</v>
      </c>
      <c r="E6794" s="2">
        <v>302.27999999999997</v>
      </c>
      <c r="F6794" s="2">
        <v>0.2</v>
      </c>
      <c r="G6794" s="2">
        <v>1</v>
      </c>
      <c r="H6794" s="3">
        <v>45109</v>
      </c>
      <c r="I6794" s="3">
        <v>45113</v>
      </c>
      <c r="J6794" s="2" t="s">
        <v>15</v>
      </c>
      <c r="K6794" s="2" t="s">
        <v>16</v>
      </c>
      <c r="L6794" s="2">
        <v>48.72</v>
      </c>
      <c r="M6794" s="2" t="s">
        <v>23</v>
      </c>
      <c r="N6794" s="11">
        <f>L6794/E6794*100</f>
        <v>16.117506947201271</v>
      </c>
      <c r="O6794" s="12" t="str">
        <f>IF(N6794&lt;10,"Low",IF(N6794&lt;20,"Med","High"))</f>
        <v>Med</v>
      </c>
      <c r="P6794" s="12">
        <f>sales*discount</f>
        <v>60.455999999999996</v>
      </c>
      <c r="Q6794" s="12">
        <f>sales-Discount_Values</f>
        <v>241.82399999999998</v>
      </c>
      <c r="R6794" s="12">
        <f>DATEDIF(order_date,delivery_date,"D")</f>
        <v>4</v>
      </c>
      <c r="S6794" s="12"/>
    </row>
    <row r="6795" spans="1:19" ht="14.25" customHeight="1" x14ac:dyDescent="0.35">
      <c r="A6795" s="2" t="s">
        <v>5152</v>
      </c>
      <c r="B6795" s="2">
        <v>105119</v>
      </c>
      <c r="C6795" s="2" t="s">
        <v>41</v>
      </c>
      <c r="D6795" s="2" t="s">
        <v>14</v>
      </c>
      <c r="E6795" s="2">
        <v>183.15</v>
      </c>
      <c r="F6795" s="2">
        <v>0.45</v>
      </c>
      <c r="G6795" s="2">
        <v>7</v>
      </c>
      <c r="H6795" s="3">
        <v>45089</v>
      </c>
      <c r="I6795" s="3">
        <v>45091</v>
      </c>
      <c r="J6795" s="2" t="s">
        <v>15</v>
      </c>
      <c r="K6795" s="2" t="s">
        <v>16</v>
      </c>
      <c r="L6795" s="2">
        <v>29.52</v>
      </c>
      <c r="M6795" s="2" t="s">
        <v>28</v>
      </c>
      <c r="N6795" s="11">
        <f>L6795/E6795*100</f>
        <v>16.117936117936118</v>
      </c>
      <c r="O6795" s="12" t="str">
        <f>IF(N6795&lt;10,"Low",IF(N6795&lt;20,"Med","High"))</f>
        <v>Med</v>
      </c>
      <c r="P6795" s="12">
        <f>sales*discount</f>
        <v>82.417500000000004</v>
      </c>
      <c r="Q6795" s="12">
        <f>sales-Discount_Values</f>
        <v>100.7325</v>
      </c>
      <c r="R6795" s="12">
        <f>DATEDIF(order_date,delivery_date,"D")</f>
        <v>2</v>
      </c>
      <c r="S6795" s="12"/>
    </row>
    <row r="6796" spans="1:19" ht="14.25" customHeight="1" x14ac:dyDescent="0.35">
      <c r="A6796" s="2" t="s">
        <v>11440</v>
      </c>
      <c r="B6796" s="2">
        <v>111407</v>
      </c>
      <c r="C6796" s="2" t="s">
        <v>13</v>
      </c>
      <c r="D6796" s="2" t="s">
        <v>14</v>
      </c>
      <c r="E6796" s="2">
        <v>4810.9799999999996</v>
      </c>
      <c r="F6796" s="2">
        <v>0.12</v>
      </c>
      <c r="G6796" s="2">
        <v>6</v>
      </c>
      <c r="H6796" s="3">
        <v>45456</v>
      </c>
      <c r="I6796" s="3">
        <v>45462</v>
      </c>
      <c r="J6796" s="2" t="s">
        <v>31</v>
      </c>
      <c r="K6796" s="2" t="s">
        <v>16</v>
      </c>
      <c r="L6796" s="2">
        <v>775.61</v>
      </c>
      <c r="M6796" s="2" t="s">
        <v>39</v>
      </c>
      <c r="N6796" s="11">
        <f>L6796/E6796*100</f>
        <v>16.121663361726718</v>
      </c>
      <c r="O6796" s="12" t="str">
        <f>IF(N6796&lt;10,"Low",IF(N6796&lt;20,"Med","High"))</f>
        <v>Med</v>
      </c>
      <c r="P6796" s="12">
        <f>sales*discount</f>
        <v>577.31759999999997</v>
      </c>
      <c r="Q6796" s="12">
        <f>sales-Discount_Values</f>
        <v>4233.6623999999993</v>
      </c>
      <c r="R6796" s="12">
        <f>DATEDIF(order_date,delivery_date,"D")</f>
        <v>6</v>
      </c>
      <c r="S6796" s="12"/>
    </row>
    <row r="6797" spans="1:19" ht="14.25" customHeight="1" x14ac:dyDescent="0.35">
      <c r="A6797" s="2" t="s">
        <v>7475</v>
      </c>
      <c r="B6797" s="2">
        <v>107442</v>
      </c>
      <c r="C6797" s="2" t="s">
        <v>19</v>
      </c>
      <c r="D6797" s="2" t="s">
        <v>26</v>
      </c>
      <c r="E6797" s="2">
        <v>4877.8</v>
      </c>
      <c r="F6797" s="2">
        <v>0.33</v>
      </c>
      <c r="G6797" s="2">
        <v>4</v>
      </c>
      <c r="H6797" s="3">
        <v>45519</v>
      </c>
      <c r="I6797" s="3">
        <v>45522</v>
      </c>
      <c r="J6797" s="2" t="s">
        <v>15</v>
      </c>
      <c r="K6797" s="2" t="s">
        <v>16</v>
      </c>
      <c r="L6797" s="2">
        <v>786.58</v>
      </c>
      <c r="M6797" s="2" t="s">
        <v>17</v>
      </c>
      <c r="N6797" s="11">
        <f>L6797/E6797*100</f>
        <v>16.12571241133298</v>
      </c>
      <c r="O6797" s="12" t="str">
        <f>IF(N6797&lt;10,"Low",IF(N6797&lt;20,"Med","High"))</f>
        <v>Med</v>
      </c>
      <c r="P6797" s="12">
        <f>sales*discount</f>
        <v>1609.6740000000002</v>
      </c>
      <c r="Q6797" s="12">
        <f>sales-Discount_Values</f>
        <v>3268.1260000000002</v>
      </c>
      <c r="R6797" s="12">
        <f>DATEDIF(order_date,delivery_date,"D")</f>
        <v>3</v>
      </c>
      <c r="S6797" s="12"/>
    </row>
    <row r="6798" spans="1:19" ht="14.25" customHeight="1" x14ac:dyDescent="0.35">
      <c r="A6798" s="2" t="s">
        <v>6315</v>
      </c>
      <c r="B6798" s="2">
        <v>106282</v>
      </c>
      <c r="C6798" s="2" t="s">
        <v>25</v>
      </c>
      <c r="D6798" s="2" t="s">
        <v>20</v>
      </c>
      <c r="E6798" s="2">
        <v>1034.04</v>
      </c>
      <c r="F6798" s="2">
        <v>0.11</v>
      </c>
      <c r="G6798" s="2">
        <v>7</v>
      </c>
      <c r="H6798" s="3">
        <v>45140</v>
      </c>
      <c r="I6798" s="3">
        <v>45144</v>
      </c>
      <c r="J6798" s="2" t="s">
        <v>31</v>
      </c>
      <c r="K6798" s="2" t="s">
        <v>27</v>
      </c>
      <c r="L6798" s="2">
        <v>166.8</v>
      </c>
      <c r="M6798" s="2" t="s">
        <v>17</v>
      </c>
      <c r="N6798" s="11">
        <f>L6798/E6798*100</f>
        <v>16.130904026923528</v>
      </c>
      <c r="O6798" s="12" t="str">
        <f>IF(N6798&lt;10,"Low",IF(N6798&lt;20,"Med","High"))</f>
        <v>Med</v>
      </c>
      <c r="P6798" s="12">
        <f>sales*discount</f>
        <v>113.7444</v>
      </c>
      <c r="Q6798" s="12">
        <f>sales-Discount_Values</f>
        <v>920.29559999999992</v>
      </c>
      <c r="R6798" s="12">
        <f>DATEDIF(order_date,delivery_date,"D")</f>
        <v>4</v>
      </c>
      <c r="S6798" s="12"/>
    </row>
    <row r="6799" spans="1:19" ht="14.25" customHeight="1" x14ac:dyDescent="0.35">
      <c r="A6799" s="2" t="s">
        <v>2314</v>
      </c>
      <c r="B6799" s="2">
        <v>102281</v>
      </c>
      <c r="C6799" s="2" t="s">
        <v>13</v>
      </c>
      <c r="D6799" s="2" t="s">
        <v>14</v>
      </c>
      <c r="E6799" s="2">
        <v>127.63</v>
      </c>
      <c r="F6799" s="2">
        <v>0.04</v>
      </c>
      <c r="G6799" s="2">
        <v>9</v>
      </c>
      <c r="H6799" s="3">
        <v>45251</v>
      </c>
      <c r="I6799" s="3">
        <v>45253</v>
      </c>
      <c r="J6799" s="2" t="s">
        <v>21</v>
      </c>
      <c r="K6799" s="2" t="s">
        <v>22</v>
      </c>
      <c r="L6799" s="2">
        <v>20.59</v>
      </c>
      <c r="M6799" s="2" t="s">
        <v>34</v>
      </c>
      <c r="N6799" s="11">
        <f>L6799/E6799*100</f>
        <v>16.132570712214996</v>
      </c>
      <c r="O6799" s="12" t="str">
        <f>IF(N6799&lt;10,"Low",IF(N6799&lt;20,"Med","High"))</f>
        <v>Med</v>
      </c>
      <c r="P6799" s="12">
        <f>sales*discount</f>
        <v>5.1052</v>
      </c>
      <c r="Q6799" s="12">
        <f>sales-Discount_Values</f>
        <v>122.5248</v>
      </c>
      <c r="R6799" s="12">
        <f>DATEDIF(order_date,delivery_date,"D")</f>
        <v>2</v>
      </c>
      <c r="S6799" s="12"/>
    </row>
    <row r="6800" spans="1:19" ht="14.25" customHeight="1" x14ac:dyDescent="0.35">
      <c r="A6800" s="2" t="s">
        <v>4123</v>
      </c>
      <c r="B6800" s="2">
        <v>104090</v>
      </c>
      <c r="C6800" s="2" t="s">
        <v>41</v>
      </c>
      <c r="D6800" s="2" t="s">
        <v>20</v>
      </c>
      <c r="E6800" s="2">
        <v>2568.2600000000002</v>
      </c>
      <c r="F6800" s="2">
        <v>0.49</v>
      </c>
      <c r="G6800" s="2">
        <v>8</v>
      </c>
      <c r="H6800" s="3">
        <v>45145</v>
      </c>
      <c r="I6800" s="3">
        <v>45148</v>
      </c>
      <c r="J6800" s="2" t="s">
        <v>31</v>
      </c>
      <c r="K6800" s="2" t="s">
        <v>27</v>
      </c>
      <c r="L6800" s="2">
        <v>414.37</v>
      </c>
      <c r="M6800" s="2" t="s">
        <v>28</v>
      </c>
      <c r="N6800" s="11">
        <f>L6800/E6800*100</f>
        <v>16.134269894792581</v>
      </c>
      <c r="O6800" s="12" t="str">
        <f>IF(N6800&lt;10,"Low",IF(N6800&lt;20,"Med","High"))</f>
        <v>Med</v>
      </c>
      <c r="P6800" s="12">
        <f>sales*discount</f>
        <v>1258.4474</v>
      </c>
      <c r="Q6800" s="12">
        <f>sales-Discount_Values</f>
        <v>1309.8126000000002</v>
      </c>
      <c r="R6800" s="12">
        <f>DATEDIF(order_date,delivery_date,"D")</f>
        <v>3</v>
      </c>
      <c r="S6800" s="12"/>
    </row>
    <row r="6801" spans="1:19" ht="14.25" customHeight="1" x14ac:dyDescent="0.35">
      <c r="A6801" s="2" t="s">
        <v>13231</v>
      </c>
      <c r="B6801" s="2">
        <v>113198</v>
      </c>
      <c r="C6801" s="2" t="s">
        <v>25</v>
      </c>
      <c r="D6801" s="2" t="s">
        <v>33</v>
      </c>
      <c r="E6801" s="2">
        <v>4117.1400000000003</v>
      </c>
      <c r="F6801" s="2">
        <v>0.15</v>
      </c>
      <c r="G6801" s="2">
        <v>9</v>
      </c>
      <c r="H6801" s="3">
        <v>45332</v>
      </c>
      <c r="I6801" s="3">
        <v>45336</v>
      </c>
      <c r="J6801" s="2" t="s">
        <v>21</v>
      </c>
      <c r="K6801" s="2" t="s">
        <v>22</v>
      </c>
      <c r="L6801" s="2">
        <v>664.3</v>
      </c>
      <c r="M6801" s="2" t="s">
        <v>23</v>
      </c>
      <c r="N6801" s="11">
        <f>L6801/E6801*100</f>
        <v>16.134986908387859</v>
      </c>
      <c r="O6801" s="12" t="str">
        <f>IF(N6801&lt;10,"Low",IF(N6801&lt;20,"Med","High"))</f>
        <v>Med</v>
      </c>
      <c r="P6801" s="12">
        <f>sales*discount</f>
        <v>617.57100000000003</v>
      </c>
      <c r="Q6801" s="12">
        <f>sales-Discount_Values</f>
        <v>3499.5690000000004</v>
      </c>
      <c r="R6801" s="12">
        <f>DATEDIF(order_date,delivery_date,"D")</f>
        <v>4</v>
      </c>
      <c r="S6801" s="12"/>
    </row>
    <row r="6802" spans="1:19" ht="14.25" customHeight="1" x14ac:dyDescent="0.35">
      <c r="A6802" s="2" t="s">
        <v>5462</v>
      </c>
      <c r="B6802" s="2">
        <v>105429</v>
      </c>
      <c r="C6802" s="2" t="s">
        <v>19</v>
      </c>
      <c r="D6802" s="2" t="s">
        <v>14</v>
      </c>
      <c r="E6802" s="2">
        <v>2484.09</v>
      </c>
      <c r="F6802" s="2">
        <v>0.14000000000000001</v>
      </c>
      <c r="G6802" s="2">
        <v>4</v>
      </c>
      <c r="H6802" s="3">
        <v>45019</v>
      </c>
      <c r="I6802" s="3">
        <v>45023</v>
      </c>
      <c r="J6802" s="2" t="s">
        <v>15</v>
      </c>
      <c r="K6802" s="2" t="s">
        <v>16</v>
      </c>
      <c r="L6802" s="2">
        <v>400.83</v>
      </c>
      <c r="M6802" s="2" t="s">
        <v>28</v>
      </c>
      <c r="N6802" s="11">
        <f>L6802/E6802*100</f>
        <v>16.13588879629965</v>
      </c>
      <c r="O6802" s="12" t="str">
        <f>IF(N6802&lt;10,"Low",IF(N6802&lt;20,"Med","High"))</f>
        <v>Med</v>
      </c>
      <c r="P6802" s="12">
        <f>sales*discount</f>
        <v>347.77260000000007</v>
      </c>
      <c r="Q6802" s="12">
        <f>sales-Discount_Values</f>
        <v>2136.3173999999999</v>
      </c>
      <c r="R6802" s="12">
        <f>DATEDIF(order_date,delivery_date,"D")</f>
        <v>4</v>
      </c>
      <c r="S6802" s="12"/>
    </row>
    <row r="6803" spans="1:19" ht="14.25" customHeight="1" x14ac:dyDescent="0.35">
      <c r="A6803" s="2" t="s">
        <v>10942</v>
      </c>
      <c r="B6803" s="2">
        <v>110909</v>
      </c>
      <c r="C6803" s="2" t="s">
        <v>25</v>
      </c>
      <c r="D6803" s="2" t="s">
        <v>26</v>
      </c>
      <c r="E6803" s="2">
        <v>2231.48</v>
      </c>
      <c r="F6803" s="2">
        <v>0.38</v>
      </c>
      <c r="G6803" s="2">
        <v>4</v>
      </c>
      <c r="H6803" s="3">
        <v>45552</v>
      </c>
      <c r="I6803" s="3">
        <v>45559</v>
      </c>
      <c r="J6803" s="2" t="s">
        <v>21</v>
      </c>
      <c r="K6803" s="2" t="s">
        <v>22</v>
      </c>
      <c r="L6803" s="2">
        <v>360.19</v>
      </c>
      <c r="M6803" s="2" t="s">
        <v>48</v>
      </c>
      <c r="N6803" s="11">
        <f>L6803/E6803*100</f>
        <v>16.14130532202843</v>
      </c>
      <c r="O6803" s="12" t="str">
        <f>IF(N6803&lt;10,"Low",IF(N6803&lt;20,"Med","High"))</f>
        <v>Med</v>
      </c>
      <c r="P6803" s="12">
        <f>sales*discount</f>
        <v>847.9624</v>
      </c>
      <c r="Q6803" s="12">
        <f>sales-Discount_Values</f>
        <v>1383.5176000000001</v>
      </c>
      <c r="R6803" s="12">
        <f>DATEDIF(order_date,delivery_date,"D")</f>
        <v>7</v>
      </c>
      <c r="S6803" s="12"/>
    </row>
    <row r="6804" spans="1:19" ht="14.25" customHeight="1" x14ac:dyDescent="0.35">
      <c r="A6804" s="2" t="s">
        <v>5013</v>
      </c>
      <c r="B6804" s="2">
        <v>104980</v>
      </c>
      <c r="C6804" s="2" t="s">
        <v>41</v>
      </c>
      <c r="D6804" s="2" t="s">
        <v>26</v>
      </c>
      <c r="E6804" s="2">
        <v>2801.68</v>
      </c>
      <c r="F6804" s="2">
        <v>0.28999999999999998</v>
      </c>
      <c r="G6804" s="2">
        <v>5</v>
      </c>
      <c r="H6804" s="3">
        <v>44933</v>
      </c>
      <c r="I6804" s="3">
        <v>44934</v>
      </c>
      <c r="J6804" s="2" t="s">
        <v>21</v>
      </c>
      <c r="K6804" s="2" t="s">
        <v>22</v>
      </c>
      <c r="L6804" s="2">
        <v>452.24</v>
      </c>
      <c r="M6804" s="2" t="s">
        <v>28</v>
      </c>
      <c r="N6804" s="11">
        <f>L6804/E6804*100</f>
        <v>16.141743525313384</v>
      </c>
      <c r="O6804" s="12" t="str">
        <f>IF(N6804&lt;10,"Low",IF(N6804&lt;20,"Med","High"))</f>
        <v>Med</v>
      </c>
      <c r="P6804" s="12">
        <f>sales*discount</f>
        <v>812.48719999999992</v>
      </c>
      <c r="Q6804" s="12">
        <f>sales-Discount_Values</f>
        <v>1989.1927999999998</v>
      </c>
      <c r="R6804" s="12">
        <f>DATEDIF(order_date,delivery_date,"D")</f>
        <v>1</v>
      </c>
      <c r="S6804" s="12"/>
    </row>
    <row r="6805" spans="1:19" ht="14.25" customHeight="1" x14ac:dyDescent="0.35">
      <c r="A6805" s="2" t="s">
        <v>7996</v>
      </c>
      <c r="B6805" s="2">
        <v>107963</v>
      </c>
      <c r="C6805" s="2" t="s">
        <v>13</v>
      </c>
      <c r="D6805" s="2" t="s">
        <v>14</v>
      </c>
      <c r="E6805" s="2">
        <v>4246.7700000000004</v>
      </c>
      <c r="F6805" s="2">
        <v>0.46</v>
      </c>
      <c r="G6805" s="2">
        <v>8</v>
      </c>
      <c r="H6805" s="3">
        <v>45035</v>
      </c>
      <c r="I6805" s="3">
        <v>45036</v>
      </c>
      <c r="J6805" s="2" t="s">
        <v>31</v>
      </c>
      <c r="K6805" s="2" t="s">
        <v>16</v>
      </c>
      <c r="L6805" s="2">
        <v>685.51</v>
      </c>
      <c r="M6805" s="2" t="s">
        <v>34</v>
      </c>
      <c r="N6805" s="11">
        <f>L6805/E6805*100</f>
        <v>16.141914914158288</v>
      </c>
      <c r="O6805" s="12" t="str">
        <f>IF(N6805&lt;10,"Low",IF(N6805&lt;20,"Med","High"))</f>
        <v>Med</v>
      </c>
      <c r="P6805" s="12">
        <f>sales*discount</f>
        <v>1953.5142000000003</v>
      </c>
      <c r="Q6805" s="12">
        <f>sales-Discount_Values</f>
        <v>2293.2557999999999</v>
      </c>
      <c r="R6805" s="12">
        <f>DATEDIF(order_date,delivery_date,"D")</f>
        <v>1</v>
      </c>
      <c r="S6805" s="12"/>
    </row>
    <row r="6806" spans="1:19" ht="14.25" customHeight="1" x14ac:dyDescent="0.35">
      <c r="A6806" s="2" t="s">
        <v>10270</v>
      </c>
      <c r="B6806" s="2">
        <v>110237</v>
      </c>
      <c r="C6806" s="2" t="s">
        <v>13</v>
      </c>
      <c r="D6806" s="2" t="s">
        <v>33</v>
      </c>
      <c r="E6806" s="2">
        <v>1375.05</v>
      </c>
      <c r="F6806" s="2">
        <v>0.3</v>
      </c>
      <c r="G6806" s="2">
        <v>8</v>
      </c>
      <c r="H6806" s="3">
        <v>45637</v>
      </c>
      <c r="I6806" s="3">
        <v>45638</v>
      </c>
      <c r="J6806" s="2" t="s">
        <v>15</v>
      </c>
      <c r="K6806" s="2" t="s">
        <v>16</v>
      </c>
      <c r="L6806" s="2">
        <v>221.96</v>
      </c>
      <c r="M6806" s="2" t="s">
        <v>23</v>
      </c>
      <c r="N6806" s="11">
        <f>L6806/E6806*100</f>
        <v>16.141958474237303</v>
      </c>
      <c r="O6806" s="12" t="str">
        <f>IF(N6806&lt;10,"Low",IF(N6806&lt;20,"Med","High"))</f>
        <v>Med</v>
      </c>
      <c r="P6806" s="12">
        <f>sales*discount</f>
        <v>412.51499999999999</v>
      </c>
      <c r="Q6806" s="12">
        <f>sales-Discount_Values</f>
        <v>962.53499999999997</v>
      </c>
      <c r="R6806" s="12">
        <f>DATEDIF(order_date,delivery_date,"D")</f>
        <v>1</v>
      </c>
      <c r="S6806" s="12"/>
    </row>
    <row r="6807" spans="1:19" ht="14.25" customHeight="1" x14ac:dyDescent="0.35">
      <c r="A6807" s="2" t="s">
        <v>4493</v>
      </c>
      <c r="B6807" s="2">
        <v>104460</v>
      </c>
      <c r="C6807" s="2" t="s">
        <v>41</v>
      </c>
      <c r="D6807" s="2" t="s">
        <v>14</v>
      </c>
      <c r="E6807" s="2">
        <v>3234.79</v>
      </c>
      <c r="F6807" s="2">
        <v>0.25</v>
      </c>
      <c r="G6807" s="2">
        <v>3</v>
      </c>
      <c r="H6807" s="3">
        <v>45595</v>
      </c>
      <c r="I6807" s="3">
        <v>45599</v>
      </c>
      <c r="J6807" s="2" t="s">
        <v>21</v>
      </c>
      <c r="K6807" s="2" t="s">
        <v>27</v>
      </c>
      <c r="L6807" s="2">
        <v>522.28</v>
      </c>
      <c r="M6807" s="2" t="s">
        <v>23</v>
      </c>
      <c r="N6807" s="11">
        <f>L6807/E6807*100</f>
        <v>16.1457157960795</v>
      </c>
      <c r="O6807" s="12" t="str">
        <f>IF(N6807&lt;10,"Low",IF(N6807&lt;20,"Med","High"))</f>
        <v>Med</v>
      </c>
      <c r="P6807" s="12">
        <f>sales*discount</f>
        <v>808.69749999999999</v>
      </c>
      <c r="Q6807" s="12">
        <f>sales-Discount_Values</f>
        <v>2426.0924999999997</v>
      </c>
      <c r="R6807" s="12">
        <f>DATEDIF(order_date,delivery_date,"D")</f>
        <v>4</v>
      </c>
      <c r="S6807" s="12"/>
    </row>
    <row r="6808" spans="1:19" ht="14.25" customHeight="1" x14ac:dyDescent="0.35">
      <c r="A6808" s="2" t="s">
        <v>8367</v>
      </c>
      <c r="B6808" s="2">
        <v>108334</v>
      </c>
      <c r="C6808" s="2" t="s">
        <v>13</v>
      </c>
      <c r="D6808" s="2" t="s">
        <v>26</v>
      </c>
      <c r="E6808" s="2">
        <v>2220.4299999999998</v>
      </c>
      <c r="F6808" s="2">
        <v>0.21</v>
      </c>
      <c r="G6808" s="2">
        <v>6</v>
      </c>
      <c r="H6808" s="3">
        <v>45595</v>
      </c>
      <c r="I6808" s="3">
        <v>45602</v>
      </c>
      <c r="J6808" s="2" t="s">
        <v>21</v>
      </c>
      <c r="K6808" s="2" t="s">
        <v>16</v>
      </c>
      <c r="L6808" s="2">
        <v>358.54</v>
      </c>
      <c r="M6808" s="2" t="s">
        <v>48</v>
      </c>
      <c r="N6808" s="11">
        <f>L6808/E6808*100</f>
        <v>16.147322815850988</v>
      </c>
      <c r="O6808" s="12" t="str">
        <f>IF(N6808&lt;10,"Low",IF(N6808&lt;20,"Med","High"))</f>
        <v>Med</v>
      </c>
      <c r="P6808" s="12">
        <f>sales*discount</f>
        <v>466.29029999999995</v>
      </c>
      <c r="Q6808" s="12">
        <f>sales-Discount_Values</f>
        <v>1754.1396999999999</v>
      </c>
      <c r="R6808" s="12">
        <f>DATEDIF(order_date,delivery_date,"D")</f>
        <v>7</v>
      </c>
      <c r="S6808" s="12"/>
    </row>
    <row r="6809" spans="1:19" ht="14.25" customHeight="1" x14ac:dyDescent="0.35">
      <c r="A6809" s="2" t="s">
        <v>12230</v>
      </c>
      <c r="B6809" s="2">
        <v>112197</v>
      </c>
      <c r="C6809" s="2" t="s">
        <v>41</v>
      </c>
      <c r="D6809" s="2" t="s">
        <v>33</v>
      </c>
      <c r="E6809" s="2">
        <v>2082.02</v>
      </c>
      <c r="F6809" s="2">
        <v>0.27</v>
      </c>
      <c r="G6809" s="2">
        <v>8</v>
      </c>
      <c r="H6809" s="3">
        <v>45462</v>
      </c>
      <c r="I6809" s="3">
        <v>45465</v>
      </c>
      <c r="J6809" s="2" t="s">
        <v>31</v>
      </c>
      <c r="K6809" s="2" t="s">
        <v>27</v>
      </c>
      <c r="L6809" s="2">
        <v>336.22</v>
      </c>
      <c r="M6809" s="2" t="s">
        <v>34</v>
      </c>
      <c r="N6809" s="11">
        <f>L6809/E6809*100</f>
        <v>16.148740165800522</v>
      </c>
      <c r="O6809" s="12" t="str">
        <f>IF(N6809&lt;10,"Low",IF(N6809&lt;20,"Med","High"))</f>
        <v>Med</v>
      </c>
      <c r="P6809" s="12">
        <f>sales*discount</f>
        <v>562.1454</v>
      </c>
      <c r="Q6809" s="12">
        <f>sales-Discount_Values</f>
        <v>1519.8746000000001</v>
      </c>
      <c r="R6809" s="12">
        <f>DATEDIF(order_date,delivery_date,"D")</f>
        <v>3</v>
      </c>
      <c r="S6809" s="12"/>
    </row>
    <row r="6810" spans="1:19" ht="14.25" customHeight="1" x14ac:dyDescent="0.35">
      <c r="A6810" s="2" t="s">
        <v>4272</v>
      </c>
      <c r="B6810" s="2">
        <v>104239</v>
      </c>
      <c r="C6810" s="2" t="s">
        <v>25</v>
      </c>
      <c r="D6810" s="2" t="s">
        <v>26</v>
      </c>
      <c r="E6810" s="2">
        <v>219.98</v>
      </c>
      <c r="F6810" s="2">
        <v>0.45</v>
      </c>
      <c r="G6810" s="2">
        <v>6</v>
      </c>
      <c r="H6810" s="3">
        <v>45227</v>
      </c>
      <c r="I6810" s="3">
        <v>45231</v>
      </c>
      <c r="J6810" s="2" t="s">
        <v>21</v>
      </c>
      <c r="K6810" s="2" t="s">
        <v>22</v>
      </c>
      <c r="L6810" s="2">
        <v>35.53</v>
      </c>
      <c r="M6810" s="2" t="s">
        <v>48</v>
      </c>
      <c r="N6810" s="11">
        <f>L6810/E6810*100</f>
        <v>16.151468315301393</v>
      </c>
      <c r="O6810" s="12" t="str">
        <f>IF(N6810&lt;10,"Low",IF(N6810&lt;20,"Med","High"))</f>
        <v>Med</v>
      </c>
      <c r="P6810" s="12">
        <f>sales*discount</f>
        <v>98.991</v>
      </c>
      <c r="Q6810" s="12">
        <f>sales-Discount_Values</f>
        <v>120.98899999999999</v>
      </c>
      <c r="R6810" s="12">
        <f>DATEDIF(order_date,delivery_date,"D")</f>
        <v>4</v>
      </c>
      <c r="S6810" s="12"/>
    </row>
    <row r="6811" spans="1:19" ht="14.25" customHeight="1" x14ac:dyDescent="0.35">
      <c r="A6811" s="2" t="s">
        <v>9545</v>
      </c>
      <c r="B6811" s="2">
        <v>109512</v>
      </c>
      <c r="C6811" s="2" t="s">
        <v>13</v>
      </c>
      <c r="D6811" s="2" t="s">
        <v>14</v>
      </c>
      <c r="E6811" s="2">
        <v>4302.78</v>
      </c>
      <c r="F6811" s="2">
        <v>0.02</v>
      </c>
      <c r="G6811" s="2">
        <v>8</v>
      </c>
      <c r="H6811" s="3">
        <v>45606</v>
      </c>
      <c r="I6811" s="3">
        <v>45607</v>
      </c>
      <c r="J6811" s="2" t="s">
        <v>15</v>
      </c>
      <c r="K6811" s="2" t="s">
        <v>16</v>
      </c>
      <c r="L6811" s="2">
        <v>695.02</v>
      </c>
      <c r="M6811" s="2" t="s">
        <v>28</v>
      </c>
      <c r="N6811" s="11">
        <f>L6811/E6811*100</f>
        <v>16.152812832633785</v>
      </c>
      <c r="O6811" s="12" t="str">
        <f>IF(N6811&lt;10,"Low",IF(N6811&lt;20,"Med","High"))</f>
        <v>Med</v>
      </c>
      <c r="P6811" s="12">
        <f>sales*discount</f>
        <v>86.055599999999998</v>
      </c>
      <c r="Q6811" s="12">
        <f>sales-Discount_Values</f>
        <v>4216.7244000000001</v>
      </c>
      <c r="R6811" s="12">
        <f>DATEDIF(order_date,delivery_date,"D")</f>
        <v>1</v>
      </c>
      <c r="S6811" s="12"/>
    </row>
    <row r="6812" spans="1:19" ht="14.25" customHeight="1" x14ac:dyDescent="0.35">
      <c r="A6812" s="2" t="s">
        <v>4397</v>
      </c>
      <c r="B6812" s="2">
        <v>104364</v>
      </c>
      <c r="C6812" s="2" t="s">
        <v>13</v>
      </c>
      <c r="D6812" s="2" t="s">
        <v>36</v>
      </c>
      <c r="E6812" s="2">
        <v>2531.75</v>
      </c>
      <c r="F6812" s="2">
        <v>0.11</v>
      </c>
      <c r="G6812" s="2">
        <v>2</v>
      </c>
      <c r="H6812" s="3">
        <v>45565</v>
      </c>
      <c r="I6812" s="3">
        <v>45570</v>
      </c>
      <c r="J6812" s="2" t="s">
        <v>31</v>
      </c>
      <c r="K6812" s="2" t="s">
        <v>22</v>
      </c>
      <c r="L6812" s="2">
        <v>408.95</v>
      </c>
      <c r="M6812" s="2" t="s">
        <v>39</v>
      </c>
      <c r="N6812" s="11">
        <f>L6812/E6812*100</f>
        <v>16.152858694578846</v>
      </c>
      <c r="O6812" s="12" t="str">
        <f>IF(N6812&lt;10,"Low",IF(N6812&lt;20,"Med","High"))</f>
        <v>Med</v>
      </c>
      <c r="P6812" s="12">
        <f>sales*discount</f>
        <v>278.49250000000001</v>
      </c>
      <c r="Q6812" s="12">
        <f>sales-Discount_Values</f>
        <v>2253.2575000000002</v>
      </c>
      <c r="R6812" s="12">
        <f>DATEDIF(order_date,delivery_date,"D")</f>
        <v>5</v>
      </c>
      <c r="S6812" s="12"/>
    </row>
    <row r="6813" spans="1:19" ht="14.25" customHeight="1" x14ac:dyDescent="0.35">
      <c r="A6813" s="2" t="s">
        <v>6845</v>
      </c>
      <c r="B6813" s="2">
        <v>106812</v>
      </c>
      <c r="C6813" s="2" t="s">
        <v>41</v>
      </c>
      <c r="D6813" s="2" t="s">
        <v>33</v>
      </c>
      <c r="E6813" s="2">
        <v>4437.8500000000004</v>
      </c>
      <c r="F6813" s="2">
        <v>0.36</v>
      </c>
      <c r="G6813" s="2">
        <v>8</v>
      </c>
      <c r="H6813" s="3">
        <v>45169</v>
      </c>
      <c r="I6813" s="3">
        <v>45170</v>
      </c>
      <c r="J6813" s="2" t="s">
        <v>21</v>
      </c>
      <c r="K6813" s="2" t="s">
        <v>22</v>
      </c>
      <c r="L6813" s="2">
        <v>716.92</v>
      </c>
      <c r="M6813" s="2" t="s">
        <v>34</v>
      </c>
      <c r="N6813" s="11">
        <f>L6813/E6813*100</f>
        <v>16.154669490857057</v>
      </c>
      <c r="O6813" s="12" t="str">
        <f>IF(N6813&lt;10,"Low",IF(N6813&lt;20,"Med","High"))</f>
        <v>Med</v>
      </c>
      <c r="P6813" s="12">
        <f>sales*discount</f>
        <v>1597.626</v>
      </c>
      <c r="Q6813" s="12">
        <f>sales-Discount_Values</f>
        <v>2840.2240000000002</v>
      </c>
      <c r="R6813" s="12">
        <f>DATEDIF(order_date,delivery_date,"D")</f>
        <v>1</v>
      </c>
      <c r="S6813" s="12"/>
    </row>
    <row r="6814" spans="1:19" ht="14.25" customHeight="1" x14ac:dyDescent="0.35">
      <c r="A6814" s="2" t="s">
        <v>10528</v>
      </c>
      <c r="B6814" s="2">
        <v>110495</v>
      </c>
      <c r="C6814" s="2" t="s">
        <v>13</v>
      </c>
      <c r="D6814" s="2" t="s">
        <v>33</v>
      </c>
      <c r="E6814" s="2">
        <v>4473.16</v>
      </c>
      <c r="F6814" s="2">
        <v>0.33</v>
      </c>
      <c r="G6814" s="2">
        <v>6</v>
      </c>
      <c r="H6814" s="3">
        <v>45203</v>
      </c>
      <c r="I6814" s="3">
        <v>45210</v>
      </c>
      <c r="J6814" s="2" t="s">
        <v>15</v>
      </c>
      <c r="K6814" s="2" t="s">
        <v>27</v>
      </c>
      <c r="L6814" s="2">
        <v>722.77</v>
      </c>
      <c r="M6814" s="2" t="s">
        <v>39</v>
      </c>
      <c r="N6814" s="11">
        <f>L6814/E6814*100</f>
        <v>16.157928623165727</v>
      </c>
      <c r="O6814" s="12" t="str">
        <f>IF(N6814&lt;10,"Low",IF(N6814&lt;20,"Med","High"))</f>
        <v>Med</v>
      </c>
      <c r="P6814" s="12">
        <f>sales*discount</f>
        <v>1476.1428000000001</v>
      </c>
      <c r="Q6814" s="12">
        <f>sales-Discount_Values</f>
        <v>2997.0171999999998</v>
      </c>
      <c r="R6814" s="12">
        <f>DATEDIF(order_date,delivery_date,"D")</f>
        <v>7</v>
      </c>
      <c r="S6814" s="12"/>
    </row>
    <row r="6815" spans="1:19" ht="14.25" customHeight="1" x14ac:dyDescent="0.35">
      <c r="A6815" s="2" t="s">
        <v>13498</v>
      </c>
      <c r="B6815" s="2">
        <v>113465</v>
      </c>
      <c r="C6815" s="2" t="s">
        <v>41</v>
      </c>
      <c r="D6815" s="2" t="s">
        <v>36</v>
      </c>
      <c r="E6815" s="2">
        <v>1894.56</v>
      </c>
      <c r="F6815" s="2">
        <v>0.34</v>
      </c>
      <c r="G6815" s="2">
        <v>5</v>
      </c>
      <c r="H6815" s="3">
        <v>45557</v>
      </c>
      <c r="I6815" s="3">
        <v>45563</v>
      </c>
      <c r="J6815" s="2" t="s">
        <v>15</v>
      </c>
      <c r="K6815" s="2" t="s">
        <v>22</v>
      </c>
      <c r="L6815" s="2">
        <v>306.13</v>
      </c>
      <c r="M6815" s="2" t="s">
        <v>28</v>
      </c>
      <c r="N6815" s="11">
        <f>L6815/E6815*100</f>
        <v>16.158369225572162</v>
      </c>
      <c r="O6815" s="12" t="str">
        <f>IF(N6815&lt;10,"Low",IF(N6815&lt;20,"Med","High"))</f>
        <v>Med</v>
      </c>
      <c r="P6815" s="12">
        <f>sales*discount</f>
        <v>644.15039999999999</v>
      </c>
      <c r="Q6815" s="12">
        <f>sales-Discount_Values</f>
        <v>1250.4096</v>
      </c>
      <c r="R6815" s="12">
        <f>DATEDIF(order_date,delivery_date,"D")</f>
        <v>6</v>
      </c>
      <c r="S6815" s="12"/>
    </row>
    <row r="6816" spans="1:19" ht="14.25" customHeight="1" x14ac:dyDescent="0.35">
      <c r="A6816" s="2" t="s">
        <v>10243</v>
      </c>
      <c r="B6816" s="2">
        <v>110210</v>
      </c>
      <c r="C6816" s="2" t="s">
        <v>25</v>
      </c>
      <c r="D6816" s="2" t="s">
        <v>33</v>
      </c>
      <c r="E6816" s="2">
        <v>4853.49</v>
      </c>
      <c r="F6816" s="2">
        <v>0.43</v>
      </c>
      <c r="G6816" s="2">
        <v>3</v>
      </c>
      <c r="H6816" s="3">
        <v>45401</v>
      </c>
      <c r="I6816" s="3">
        <v>45404</v>
      </c>
      <c r="J6816" s="2" t="s">
        <v>21</v>
      </c>
      <c r="K6816" s="2" t="s">
        <v>16</v>
      </c>
      <c r="L6816" s="2">
        <v>784.27</v>
      </c>
      <c r="M6816" s="2" t="s">
        <v>23</v>
      </c>
      <c r="N6816" s="11">
        <f>L6816/E6816*100</f>
        <v>16.158887728212072</v>
      </c>
      <c r="O6816" s="12" t="str">
        <f>IF(N6816&lt;10,"Low",IF(N6816&lt;20,"Med","High"))</f>
        <v>Med</v>
      </c>
      <c r="P6816" s="12">
        <f>sales*discount</f>
        <v>2087.0007000000001</v>
      </c>
      <c r="Q6816" s="12">
        <f>sales-Discount_Values</f>
        <v>2766.4892999999997</v>
      </c>
      <c r="R6816" s="12">
        <f>DATEDIF(order_date,delivery_date,"D")</f>
        <v>3</v>
      </c>
      <c r="S6816" s="12"/>
    </row>
    <row r="6817" spans="1:19" ht="14.25" customHeight="1" x14ac:dyDescent="0.35">
      <c r="A6817" s="2" t="s">
        <v>15251</v>
      </c>
      <c r="B6817" s="2">
        <v>115218</v>
      </c>
      <c r="C6817" s="2" t="s">
        <v>13</v>
      </c>
      <c r="D6817" s="2" t="s">
        <v>20</v>
      </c>
      <c r="E6817" s="2">
        <v>1928.55</v>
      </c>
      <c r="F6817" s="2">
        <v>0.18</v>
      </c>
      <c r="G6817" s="2">
        <v>3</v>
      </c>
      <c r="H6817" s="3">
        <v>45099</v>
      </c>
      <c r="I6817" s="3">
        <v>45104</v>
      </c>
      <c r="J6817" s="2" t="s">
        <v>21</v>
      </c>
      <c r="K6817" s="2" t="s">
        <v>27</v>
      </c>
      <c r="L6817" s="2">
        <v>311.64999999999998</v>
      </c>
      <c r="M6817" s="2" t="s">
        <v>28</v>
      </c>
      <c r="N6817" s="11">
        <f>L6817/E6817*100</f>
        <v>16.159809183064997</v>
      </c>
      <c r="O6817" s="12" t="str">
        <f>IF(N6817&lt;10,"Low",IF(N6817&lt;20,"Med","High"))</f>
        <v>Med</v>
      </c>
      <c r="P6817" s="12">
        <f>sales*discount</f>
        <v>347.13899999999995</v>
      </c>
      <c r="Q6817" s="12">
        <f>sales-Discount_Values</f>
        <v>1581.4110000000001</v>
      </c>
      <c r="R6817" s="12">
        <f>DATEDIF(order_date,delivery_date,"D")</f>
        <v>5</v>
      </c>
      <c r="S6817" s="12"/>
    </row>
    <row r="6818" spans="1:19" ht="14.25" customHeight="1" x14ac:dyDescent="0.35">
      <c r="A6818" s="2" t="s">
        <v>12714</v>
      </c>
      <c r="B6818" s="2">
        <v>112681</v>
      </c>
      <c r="C6818" s="2" t="s">
        <v>13</v>
      </c>
      <c r="D6818" s="2" t="s">
        <v>20</v>
      </c>
      <c r="E6818" s="2">
        <v>2118.1</v>
      </c>
      <c r="F6818" s="2">
        <v>0.1</v>
      </c>
      <c r="G6818" s="2">
        <v>1</v>
      </c>
      <c r="H6818" s="3">
        <v>45240</v>
      </c>
      <c r="I6818" s="3">
        <v>45241</v>
      </c>
      <c r="J6818" s="2" t="s">
        <v>21</v>
      </c>
      <c r="K6818" s="2" t="s">
        <v>22</v>
      </c>
      <c r="L6818" s="2">
        <v>342.29</v>
      </c>
      <c r="M6818" s="2" t="s">
        <v>39</v>
      </c>
      <c r="N6818" s="11">
        <f>L6818/E6818*100</f>
        <v>16.160237949105333</v>
      </c>
      <c r="O6818" s="12" t="str">
        <f>IF(N6818&lt;10,"Low",IF(N6818&lt;20,"Med","High"))</f>
        <v>Med</v>
      </c>
      <c r="P6818" s="12">
        <f>sales*discount</f>
        <v>211.81</v>
      </c>
      <c r="Q6818" s="12">
        <f>sales-Discount_Values</f>
        <v>1906.29</v>
      </c>
      <c r="R6818" s="12">
        <f>DATEDIF(order_date,delivery_date,"D")</f>
        <v>1</v>
      </c>
      <c r="S6818" s="12"/>
    </row>
    <row r="6819" spans="1:19" ht="14.25" customHeight="1" x14ac:dyDescent="0.35">
      <c r="A6819" s="2" t="s">
        <v>15038</v>
      </c>
      <c r="B6819" s="2">
        <v>115005</v>
      </c>
      <c r="C6819" s="2" t="s">
        <v>25</v>
      </c>
      <c r="D6819" s="2" t="s">
        <v>20</v>
      </c>
      <c r="E6819" s="2">
        <v>812.3</v>
      </c>
      <c r="F6819" s="2">
        <v>0.15</v>
      </c>
      <c r="G6819" s="2">
        <v>1</v>
      </c>
      <c r="H6819" s="3">
        <v>45571</v>
      </c>
      <c r="I6819" s="3">
        <v>45578</v>
      </c>
      <c r="J6819" s="2" t="s">
        <v>31</v>
      </c>
      <c r="K6819" s="2" t="s">
        <v>16</v>
      </c>
      <c r="L6819" s="2">
        <v>131.28</v>
      </c>
      <c r="M6819" s="2" t="s">
        <v>34</v>
      </c>
      <c r="N6819" s="11">
        <f>L6819/E6819*100</f>
        <v>16.161516681029177</v>
      </c>
      <c r="O6819" s="12" t="str">
        <f>IF(N6819&lt;10,"Low",IF(N6819&lt;20,"Med","High"))</f>
        <v>Med</v>
      </c>
      <c r="P6819" s="12">
        <f>sales*discount</f>
        <v>121.84499999999998</v>
      </c>
      <c r="Q6819" s="12">
        <f>sales-Discount_Values</f>
        <v>690.45499999999993</v>
      </c>
      <c r="R6819" s="12">
        <f>DATEDIF(order_date,delivery_date,"D")</f>
        <v>7</v>
      </c>
      <c r="S6819" s="12"/>
    </row>
    <row r="6820" spans="1:19" ht="14.25" customHeight="1" x14ac:dyDescent="0.35">
      <c r="A6820" s="2" t="s">
        <v>6512</v>
      </c>
      <c r="B6820" s="2">
        <v>106479</v>
      </c>
      <c r="C6820" s="2" t="s">
        <v>25</v>
      </c>
      <c r="D6820" s="2" t="s">
        <v>33</v>
      </c>
      <c r="E6820" s="2">
        <v>2053.6999999999998</v>
      </c>
      <c r="F6820" s="2">
        <v>0.14000000000000001</v>
      </c>
      <c r="G6820" s="2">
        <v>7</v>
      </c>
      <c r="H6820" s="3">
        <v>45540</v>
      </c>
      <c r="I6820" s="3">
        <v>45544</v>
      </c>
      <c r="J6820" s="2" t="s">
        <v>15</v>
      </c>
      <c r="K6820" s="2" t="s">
        <v>27</v>
      </c>
      <c r="L6820" s="2">
        <v>331.91</v>
      </c>
      <c r="M6820" s="2" t="s">
        <v>34</v>
      </c>
      <c r="N6820" s="11">
        <f>L6820/E6820*100</f>
        <v>16.161562058723284</v>
      </c>
      <c r="O6820" s="12" t="str">
        <f>IF(N6820&lt;10,"Low",IF(N6820&lt;20,"Med","High"))</f>
        <v>Med</v>
      </c>
      <c r="P6820" s="12">
        <f>sales*discount</f>
        <v>287.51800000000003</v>
      </c>
      <c r="Q6820" s="12">
        <f>sales-Discount_Values</f>
        <v>1766.1819999999998</v>
      </c>
      <c r="R6820" s="12">
        <f>DATEDIF(order_date,delivery_date,"D")</f>
        <v>4</v>
      </c>
      <c r="S6820" s="12"/>
    </row>
    <row r="6821" spans="1:19" ht="14.25" customHeight="1" x14ac:dyDescent="0.35">
      <c r="A6821" s="2" t="s">
        <v>10797</v>
      </c>
      <c r="B6821" s="2">
        <v>110764</v>
      </c>
      <c r="C6821" s="2" t="s">
        <v>13</v>
      </c>
      <c r="D6821" s="2" t="s">
        <v>26</v>
      </c>
      <c r="E6821" s="2">
        <v>3948.12</v>
      </c>
      <c r="F6821" s="2">
        <v>0.1</v>
      </c>
      <c r="G6821" s="2">
        <v>3</v>
      </c>
      <c r="H6821" s="3">
        <v>45257</v>
      </c>
      <c r="I6821" s="3">
        <v>45264</v>
      </c>
      <c r="J6821" s="2" t="s">
        <v>31</v>
      </c>
      <c r="K6821" s="2" t="s">
        <v>27</v>
      </c>
      <c r="L6821" s="2">
        <v>638.12</v>
      </c>
      <c r="M6821" s="2" t="s">
        <v>17</v>
      </c>
      <c r="N6821" s="11">
        <f>L6821/E6821*100</f>
        <v>16.162629302047556</v>
      </c>
      <c r="O6821" s="12" t="str">
        <f>IF(N6821&lt;10,"Low",IF(N6821&lt;20,"Med","High"))</f>
        <v>Med</v>
      </c>
      <c r="P6821" s="12">
        <f>sales*discount</f>
        <v>394.81200000000001</v>
      </c>
      <c r="Q6821" s="12">
        <f>sales-Discount_Values</f>
        <v>3553.308</v>
      </c>
      <c r="R6821" s="12">
        <f>DATEDIF(order_date,delivery_date,"D")</f>
        <v>7</v>
      </c>
      <c r="S6821" s="12"/>
    </row>
    <row r="6822" spans="1:19" ht="14.25" customHeight="1" x14ac:dyDescent="0.35">
      <c r="A6822" s="2" t="s">
        <v>8823</v>
      </c>
      <c r="B6822" s="2">
        <v>108790</v>
      </c>
      <c r="C6822" s="2" t="s">
        <v>41</v>
      </c>
      <c r="D6822" s="2" t="s">
        <v>33</v>
      </c>
      <c r="E6822" s="2">
        <v>1471.58</v>
      </c>
      <c r="F6822" s="2">
        <v>0.06</v>
      </c>
      <c r="G6822" s="2">
        <v>8</v>
      </c>
      <c r="H6822" s="3">
        <v>45087</v>
      </c>
      <c r="I6822" s="3">
        <v>45090</v>
      </c>
      <c r="J6822" s="2" t="s">
        <v>15</v>
      </c>
      <c r="K6822" s="2" t="s">
        <v>16</v>
      </c>
      <c r="L6822" s="2">
        <v>237.85</v>
      </c>
      <c r="M6822" s="2" t="s">
        <v>34</v>
      </c>
      <c r="N6822" s="11">
        <f>L6822/E6822*100</f>
        <v>16.162899740415064</v>
      </c>
      <c r="O6822" s="12" t="str">
        <f>IF(N6822&lt;10,"Low",IF(N6822&lt;20,"Med","High"))</f>
        <v>Med</v>
      </c>
      <c r="P6822" s="12">
        <f>sales*discount</f>
        <v>88.294799999999995</v>
      </c>
      <c r="Q6822" s="12">
        <f>sales-Discount_Values</f>
        <v>1383.2852</v>
      </c>
      <c r="R6822" s="12">
        <f>DATEDIF(order_date,delivery_date,"D")</f>
        <v>3</v>
      </c>
      <c r="S6822" s="12"/>
    </row>
    <row r="6823" spans="1:19" ht="14.25" customHeight="1" x14ac:dyDescent="0.35">
      <c r="A6823" s="2" t="s">
        <v>3522</v>
      </c>
      <c r="B6823" s="2">
        <v>103489</v>
      </c>
      <c r="C6823" s="2" t="s">
        <v>41</v>
      </c>
      <c r="D6823" s="2" t="s">
        <v>36</v>
      </c>
      <c r="E6823" s="2">
        <v>2670.25</v>
      </c>
      <c r="F6823" s="2">
        <v>0.25</v>
      </c>
      <c r="G6823" s="2">
        <v>9</v>
      </c>
      <c r="H6823" s="3">
        <v>45222</v>
      </c>
      <c r="I6823" s="3">
        <v>45228</v>
      </c>
      <c r="J6823" s="2" t="s">
        <v>21</v>
      </c>
      <c r="K6823" s="2" t="s">
        <v>16</v>
      </c>
      <c r="L6823" s="2">
        <v>431.6</v>
      </c>
      <c r="M6823" s="2" t="s">
        <v>48</v>
      </c>
      <c r="N6823" s="11">
        <f>L6823/E6823*100</f>
        <v>16.163280591704897</v>
      </c>
      <c r="O6823" s="12" t="str">
        <f>IF(N6823&lt;10,"Low",IF(N6823&lt;20,"Med","High"))</f>
        <v>Med</v>
      </c>
      <c r="P6823" s="12">
        <f>sales*discount</f>
        <v>667.5625</v>
      </c>
      <c r="Q6823" s="12">
        <f>sales-Discount_Values</f>
        <v>2002.6875</v>
      </c>
      <c r="R6823" s="12">
        <f>DATEDIF(order_date,delivery_date,"D")</f>
        <v>6</v>
      </c>
      <c r="S6823" s="12"/>
    </row>
    <row r="6824" spans="1:19" ht="14.25" customHeight="1" x14ac:dyDescent="0.35">
      <c r="A6824" s="2" t="s">
        <v>14346</v>
      </c>
      <c r="B6824" s="2">
        <v>114313</v>
      </c>
      <c r="C6824" s="2" t="s">
        <v>41</v>
      </c>
      <c r="D6824" s="2" t="s">
        <v>14</v>
      </c>
      <c r="E6824" s="2">
        <v>3348.5</v>
      </c>
      <c r="F6824" s="2">
        <v>0.11</v>
      </c>
      <c r="G6824" s="2">
        <v>3</v>
      </c>
      <c r="H6824" s="3">
        <v>45592</v>
      </c>
      <c r="I6824" s="3">
        <v>45593</v>
      </c>
      <c r="J6824" s="2" t="s">
        <v>15</v>
      </c>
      <c r="K6824" s="2" t="s">
        <v>22</v>
      </c>
      <c r="L6824" s="2">
        <v>541.24</v>
      </c>
      <c r="M6824" s="2" t="s">
        <v>39</v>
      </c>
      <c r="N6824" s="11">
        <f>L6824/E6824*100</f>
        <v>16.163655368075258</v>
      </c>
      <c r="O6824" s="12" t="str">
        <f>IF(N6824&lt;10,"Low",IF(N6824&lt;20,"Med","High"))</f>
        <v>Med</v>
      </c>
      <c r="P6824" s="12">
        <f>sales*discount</f>
        <v>368.33499999999998</v>
      </c>
      <c r="Q6824" s="12">
        <f>sales-Discount_Values</f>
        <v>2980.165</v>
      </c>
      <c r="R6824" s="12">
        <f>DATEDIF(order_date,delivery_date,"D")</f>
        <v>1</v>
      </c>
      <c r="S6824" s="12"/>
    </row>
    <row r="6825" spans="1:19" ht="14.25" customHeight="1" x14ac:dyDescent="0.35">
      <c r="A6825" s="2" t="s">
        <v>10714</v>
      </c>
      <c r="B6825" s="2">
        <v>110681</v>
      </c>
      <c r="C6825" s="2" t="s">
        <v>13</v>
      </c>
      <c r="D6825" s="2" t="s">
        <v>26</v>
      </c>
      <c r="E6825" s="2">
        <v>1092.21</v>
      </c>
      <c r="F6825" s="2">
        <v>0.31</v>
      </c>
      <c r="G6825" s="2">
        <v>2</v>
      </c>
      <c r="H6825" s="3">
        <v>45111</v>
      </c>
      <c r="I6825" s="3">
        <v>45113</v>
      </c>
      <c r="J6825" s="2" t="s">
        <v>15</v>
      </c>
      <c r="K6825" s="2" t="s">
        <v>16</v>
      </c>
      <c r="L6825" s="2">
        <v>176.56</v>
      </c>
      <c r="M6825" s="2" t="s">
        <v>34</v>
      </c>
      <c r="N6825" s="11">
        <f>L6825/E6825*100</f>
        <v>16.165389439759753</v>
      </c>
      <c r="O6825" s="12" t="str">
        <f>IF(N6825&lt;10,"Low",IF(N6825&lt;20,"Med","High"))</f>
        <v>Med</v>
      </c>
      <c r="P6825" s="12">
        <f>sales*discount</f>
        <v>338.58510000000001</v>
      </c>
      <c r="Q6825" s="12">
        <f>sales-Discount_Values</f>
        <v>753.62490000000003</v>
      </c>
      <c r="R6825" s="12">
        <f>DATEDIF(order_date,delivery_date,"D")</f>
        <v>2</v>
      </c>
      <c r="S6825" s="12"/>
    </row>
    <row r="6826" spans="1:19" ht="14.25" customHeight="1" x14ac:dyDescent="0.35">
      <c r="A6826" s="2" t="s">
        <v>4650</v>
      </c>
      <c r="B6826" s="2">
        <v>104617</v>
      </c>
      <c r="C6826" s="2" t="s">
        <v>25</v>
      </c>
      <c r="D6826" s="2" t="s">
        <v>20</v>
      </c>
      <c r="E6826" s="2">
        <v>774.06</v>
      </c>
      <c r="F6826" s="2">
        <v>0.06</v>
      </c>
      <c r="G6826" s="2">
        <v>1</v>
      </c>
      <c r="H6826" s="3">
        <v>45371</v>
      </c>
      <c r="I6826" s="3">
        <v>45373</v>
      </c>
      <c r="J6826" s="2" t="s">
        <v>31</v>
      </c>
      <c r="K6826" s="2" t="s">
        <v>16</v>
      </c>
      <c r="L6826" s="2">
        <v>125.13</v>
      </c>
      <c r="M6826" s="2" t="s">
        <v>34</v>
      </c>
      <c r="N6826" s="11">
        <f>L6826/E6826*100</f>
        <v>16.165413533834588</v>
      </c>
      <c r="O6826" s="12" t="str">
        <f>IF(N6826&lt;10,"Low",IF(N6826&lt;20,"Med","High"))</f>
        <v>Med</v>
      </c>
      <c r="P6826" s="12">
        <f>sales*discount</f>
        <v>46.443599999999996</v>
      </c>
      <c r="Q6826" s="12">
        <f>sales-Discount_Values</f>
        <v>727.6164</v>
      </c>
      <c r="R6826" s="12">
        <f>DATEDIF(order_date,delivery_date,"D")</f>
        <v>2</v>
      </c>
      <c r="S6826" s="12"/>
    </row>
    <row r="6827" spans="1:19" ht="14.25" customHeight="1" x14ac:dyDescent="0.35">
      <c r="A6827" s="2" t="s">
        <v>10645</v>
      </c>
      <c r="B6827" s="2">
        <v>110612</v>
      </c>
      <c r="C6827" s="2" t="s">
        <v>41</v>
      </c>
      <c r="D6827" s="2" t="s">
        <v>14</v>
      </c>
      <c r="E6827" s="2">
        <v>979.49</v>
      </c>
      <c r="F6827" s="2">
        <v>0.21</v>
      </c>
      <c r="G6827" s="2">
        <v>4</v>
      </c>
      <c r="H6827" s="3">
        <v>44940</v>
      </c>
      <c r="I6827" s="3">
        <v>44946</v>
      </c>
      <c r="J6827" s="2" t="s">
        <v>15</v>
      </c>
      <c r="K6827" s="2" t="s">
        <v>16</v>
      </c>
      <c r="L6827" s="2">
        <v>158.34</v>
      </c>
      <c r="M6827" s="2" t="s">
        <v>17</v>
      </c>
      <c r="N6827" s="11">
        <f>L6827/E6827*100</f>
        <v>16.165555544211784</v>
      </c>
      <c r="O6827" s="12" t="str">
        <f>IF(N6827&lt;10,"Low",IF(N6827&lt;20,"Med","High"))</f>
        <v>Med</v>
      </c>
      <c r="P6827" s="12">
        <f>sales*discount</f>
        <v>205.69289999999998</v>
      </c>
      <c r="Q6827" s="12">
        <f>sales-Discount_Values</f>
        <v>773.7971</v>
      </c>
      <c r="R6827" s="12">
        <f>DATEDIF(order_date,delivery_date,"D")</f>
        <v>6</v>
      </c>
      <c r="S6827" s="12"/>
    </row>
    <row r="6828" spans="1:19" ht="14.25" customHeight="1" x14ac:dyDescent="0.35">
      <c r="A6828" s="2" t="s">
        <v>1789</v>
      </c>
      <c r="B6828" s="2">
        <v>101756</v>
      </c>
      <c r="C6828" s="2" t="s">
        <v>25</v>
      </c>
      <c r="D6828" s="2" t="s">
        <v>33</v>
      </c>
      <c r="E6828" s="2">
        <v>4054.69</v>
      </c>
      <c r="F6828" s="2">
        <v>0.34</v>
      </c>
      <c r="G6828" s="2">
        <v>7</v>
      </c>
      <c r="H6828" s="3">
        <v>44990</v>
      </c>
      <c r="I6828" s="3">
        <v>44995</v>
      </c>
      <c r="J6828" s="2" t="s">
        <v>21</v>
      </c>
      <c r="K6828" s="2" t="s">
        <v>27</v>
      </c>
      <c r="L6828" s="2">
        <v>655.52</v>
      </c>
      <c r="M6828" s="2" t="s">
        <v>34</v>
      </c>
      <c r="N6828" s="11">
        <f>L6828/E6828*100</f>
        <v>16.166957276635205</v>
      </c>
      <c r="O6828" s="12" t="str">
        <f>IF(N6828&lt;10,"Low",IF(N6828&lt;20,"Med","High"))</f>
        <v>Med</v>
      </c>
      <c r="P6828" s="12">
        <f>sales*discount</f>
        <v>1378.5946000000001</v>
      </c>
      <c r="Q6828" s="12">
        <f>sales-Discount_Values</f>
        <v>2676.0954000000002</v>
      </c>
      <c r="R6828" s="12">
        <f>DATEDIF(order_date,delivery_date,"D")</f>
        <v>5</v>
      </c>
      <c r="S6828" s="12"/>
    </row>
    <row r="6829" spans="1:19" ht="14.25" customHeight="1" x14ac:dyDescent="0.35">
      <c r="A6829" s="2" t="s">
        <v>8225</v>
      </c>
      <c r="B6829" s="2">
        <v>108192</v>
      </c>
      <c r="C6829" s="2" t="s">
        <v>25</v>
      </c>
      <c r="D6829" s="2" t="s">
        <v>14</v>
      </c>
      <c r="E6829" s="2">
        <v>150.91</v>
      </c>
      <c r="F6829" s="2">
        <v>0.41</v>
      </c>
      <c r="G6829" s="2">
        <v>3</v>
      </c>
      <c r="H6829" s="3">
        <v>45291</v>
      </c>
      <c r="I6829" s="3">
        <v>45292</v>
      </c>
      <c r="J6829" s="2" t="s">
        <v>21</v>
      </c>
      <c r="K6829" s="2" t="s">
        <v>16</v>
      </c>
      <c r="L6829" s="2">
        <v>24.4</v>
      </c>
      <c r="M6829" s="2" t="s">
        <v>28</v>
      </c>
      <c r="N6829" s="11">
        <f>L6829/E6829*100</f>
        <v>16.168577297727122</v>
      </c>
      <c r="O6829" s="12" t="str">
        <f>IF(N6829&lt;10,"Low",IF(N6829&lt;20,"Med","High"))</f>
        <v>Med</v>
      </c>
      <c r="P6829" s="12">
        <f>sales*discount</f>
        <v>61.873099999999994</v>
      </c>
      <c r="Q6829" s="12">
        <f>sales-Discount_Values</f>
        <v>89.036900000000003</v>
      </c>
      <c r="R6829" s="12">
        <f>DATEDIF(order_date,delivery_date,"D")</f>
        <v>1</v>
      </c>
      <c r="S6829" s="12"/>
    </row>
    <row r="6830" spans="1:19" ht="14.25" customHeight="1" x14ac:dyDescent="0.35">
      <c r="A6830" s="2" t="s">
        <v>2929</v>
      </c>
      <c r="B6830" s="2">
        <v>102896</v>
      </c>
      <c r="C6830" s="2" t="s">
        <v>41</v>
      </c>
      <c r="D6830" s="2" t="s">
        <v>20</v>
      </c>
      <c r="E6830" s="2">
        <v>1867.24</v>
      </c>
      <c r="F6830" s="2">
        <v>0.26</v>
      </c>
      <c r="G6830" s="2">
        <v>5</v>
      </c>
      <c r="H6830" s="3">
        <v>45053</v>
      </c>
      <c r="I6830" s="3">
        <v>45059</v>
      </c>
      <c r="J6830" s="2" t="s">
        <v>31</v>
      </c>
      <c r="K6830" s="2" t="s">
        <v>22</v>
      </c>
      <c r="L6830" s="2">
        <v>301.94</v>
      </c>
      <c r="M6830" s="2" t="s">
        <v>48</v>
      </c>
      <c r="N6830" s="11">
        <f>L6830/E6830*100</f>
        <v>16.170390522910822</v>
      </c>
      <c r="O6830" s="12" t="str">
        <f>IF(N6830&lt;10,"Low",IF(N6830&lt;20,"Med","High"))</f>
        <v>Med</v>
      </c>
      <c r="P6830" s="12">
        <f>sales*discount</f>
        <v>485.48240000000004</v>
      </c>
      <c r="Q6830" s="12">
        <f>sales-Discount_Values</f>
        <v>1381.7575999999999</v>
      </c>
      <c r="R6830" s="12">
        <f>DATEDIF(order_date,delivery_date,"D")</f>
        <v>6</v>
      </c>
      <c r="S6830" s="12"/>
    </row>
    <row r="6831" spans="1:19" ht="14.25" customHeight="1" x14ac:dyDescent="0.35">
      <c r="A6831" s="2" t="s">
        <v>14150</v>
      </c>
      <c r="B6831" s="2">
        <v>114117</v>
      </c>
      <c r="C6831" s="2" t="s">
        <v>41</v>
      </c>
      <c r="D6831" s="2" t="s">
        <v>36</v>
      </c>
      <c r="E6831" s="2">
        <v>2517.14</v>
      </c>
      <c r="F6831" s="2">
        <v>0.4</v>
      </c>
      <c r="G6831" s="2">
        <v>4</v>
      </c>
      <c r="H6831" s="3">
        <v>45209</v>
      </c>
      <c r="I6831" s="3">
        <v>45215</v>
      </c>
      <c r="J6831" s="2" t="s">
        <v>31</v>
      </c>
      <c r="K6831" s="2" t="s">
        <v>27</v>
      </c>
      <c r="L6831" s="2">
        <v>407.04</v>
      </c>
      <c r="M6831" s="2" t="s">
        <v>34</v>
      </c>
      <c r="N6831" s="11">
        <f>L6831/E6831*100</f>
        <v>16.170733451456815</v>
      </c>
      <c r="O6831" s="12" t="str">
        <f>IF(N6831&lt;10,"Low",IF(N6831&lt;20,"Med","High"))</f>
        <v>Med</v>
      </c>
      <c r="P6831" s="12">
        <f>sales*discount</f>
        <v>1006.856</v>
      </c>
      <c r="Q6831" s="12">
        <f>sales-Discount_Values</f>
        <v>1510.2839999999999</v>
      </c>
      <c r="R6831" s="12">
        <f>DATEDIF(order_date,delivery_date,"D")</f>
        <v>6</v>
      </c>
      <c r="S6831" s="12"/>
    </row>
    <row r="6832" spans="1:19" ht="14.25" customHeight="1" x14ac:dyDescent="0.35">
      <c r="A6832" s="2" t="s">
        <v>12866</v>
      </c>
      <c r="B6832" s="2">
        <v>112833</v>
      </c>
      <c r="C6832" s="2" t="s">
        <v>19</v>
      </c>
      <c r="D6832" s="2" t="s">
        <v>36</v>
      </c>
      <c r="E6832" s="2">
        <v>4109.78</v>
      </c>
      <c r="F6832" s="2">
        <v>0.37</v>
      </c>
      <c r="G6832" s="2">
        <v>8</v>
      </c>
      <c r="H6832" s="3">
        <v>45275</v>
      </c>
      <c r="I6832" s="3">
        <v>45277</v>
      </c>
      <c r="J6832" s="2" t="s">
        <v>15</v>
      </c>
      <c r="K6832" s="2" t="s">
        <v>16</v>
      </c>
      <c r="L6832" s="2">
        <v>664.67</v>
      </c>
      <c r="M6832" s="2" t="s">
        <v>17</v>
      </c>
      <c r="N6832" s="11">
        <f>L6832/E6832*100</f>
        <v>16.17288516660259</v>
      </c>
      <c r="O6832" s="12" t="str">
        <f>IF(N6832&lt;10,"Low",IF(N6832&lt;20,"Med","High"))</f>
        <v>Med</v>
      </c>
      <c r="P6832" s="12">
        <f>sales*discount</f>
        <v>1520.6185999999998</v>
      </c>
      <c r="Q6832" s="12">
        <f>sales-Discount_Values</f>
        <v>2589.1614</v>
      </c>
      <c r="R6832" s="12">
        <f>DATEDIF(order_date,delivery_date,"D")</f>
        <v>2</v>
      </c>
      <c r="S6832" s="12"/>
    </row>
    <row r="6833" spans="1:19" ht="14.25" customHeight="1" x14ac:dyDescent="0.35">
      <c r="A6833" s="2" t="s">
        <v>14774</v>
      </c>
      <c r="B6833" s="2">
        <v>114741</v>
      </c>
      <c r="C6833" s="2" t="s">
        <v>41</v>
      </c>
      <c r="D6833" s="2" t="s">
        <v>14</v>
      </c>
      <c r="E6833" s="2">
        <v>1271.6300000000001</v>
      </c>
      <c r="F6833" s="2">
        <v>0.01</v>
      </c>
      <c r="G6833" s="2">
        <v>4</v>
      </c>
      <c r="H6833" s="3">
        <v>45483</v>
      </c>
      <c r="I6833" s="3">
        <v>45486</v>
      </c>
      <c r="J6833" s="2" t="s">
        <v>21</v>
      </c>
      <c r="K6833" s="2" t="s">
        <v>16</v>
      </c>
      <c r="L6833" s="2">
        <v>205.66</v>
      </c>
      <c r="M6833" s="2" t="s">
        <v>34</v>
      </c>
      <c r="N6833" s="11">
        <f>L6833/E6833*100</f>
        <v>16.172943387620613</v>
      </c>
      <c r="O6833" s="12" t="str">
        <f>IF(N6833&lt;10,"Low",IF(N6833&lt;20,"Med","High"))</f>
        <v>Med</v>
      </c>
      <c r="P6833" s="12">
        <f>sales*discount</f>
        <v>12.716300000000002</v>
      </c>
      <c r="Q6833" s="12">
        <f>sales-Discount_Values</f>
        <v>1258.9137000000001</v>
      </c>
      <c r="R6833" s="12">
        <f>DATEDIF(order_date,delivery_date,"D")</f>
        <v>3</v>
      </c>
      <c r="S6833" s="12"/>
    </row>
    <row r="6834" spans="1:19" ht="14.25" customHeight="1" x14ac:dyDescent="0.35">
      <c r="A6834" s="2" t="s">
        <v>1925</v>
      </c>
      <c r="B6834" s="2">
        <v>101892</v>
      </c>
      <c r="C6834" s="2" t="s">
        <v>25</v>
      </c>
      <c r="D6834" s="2" t="s">
        <v>33</v>
      </c>
      <c r="E6834" s="2">
        <v>3910.52</v>
      </c>
      <c r="F6834" s="2">
        <v>0.18</v>
      </c>
      <c r="G6834" s="2">
        <v>2</v>
      </c>
      <c r="H6834" s="3">
        <v>44945</v>
      </c>
      <c r="I6834" s="3">
        <v>44950</v>
      </c>
      <c r="J6834" s="2" t="s">
        <v>21</v>
      </c>
      <c r="K6834" s="2" t="s">
        <v>16</v>
      </c>
      <c r="L6834" s="2">
        <v>632.48</v>
      </c>
      <c r="M6834" s="2" t="s">
        <v>23</v>
      </c>
      <c r="N6834" s="11">
        <f>L6834/E6834*100</f>
        <v>16.173808086904042</v>
      </c>
      <c r="O6834" s="12" t="str">
        <f>IF(N6834&lt;10,"Low",IF(N6834&lt;20,"Med","High"))</f>
        <v>Med</v>
      </c>
      <c r="P6834" s="12">
        <f>sales*discount</f>
        <v>703.89359999999999</v>
      </c>
      <c r="Q6834" s="12">
        <f>sales-Discount_Values</f>
        <v>3206.6264000000001</v>
      </c>
      <c r="R6834" s="12">
        <f>DATEDIF(order_date,delivery_date,"D")</f>
        <v>5</v>
      </c>
      <c r="S6834" s="12"/>
    </row>
    <row r="6835" spans="1:19" ht="14.25" customHeight="1" x14ac:dyDescent="0.35">
      <c r="A6835" s="2" t="s">
        <v>4017</v>
      </c>
      <c r="B6835" s="2">
        <v>103984</v>
      </c>
      <c r="C6835" s="2" t="s">
        <v>19</v>
      </c>
      <c r="D6835" s="2" t="s">
        <v>26</v>
      </c>
      <c r="E6835" s="2">
        <v>537.17999999999995</v>
      </c>
      <c r="F6835" s="2">
        <v>0.15</v>
      </c>
      <c r="G6835" s="2">
        <v>1</v>
      </c>
      <c r="H6835" s="3">
        <v>45041</v>
      </c>
      <c r="I6835" s="3">
        <v>45046</v>
      </c>
      <c r="J6835" s="2" t="s">
        <v>15</v>
      </c>
      <c r="K6835" s="2" t="s">
        <v>22</v>
      </c>
      <c r="L6835" s="2">
        <v>86.89</v>
      </c>
      <c r="M6835" s="2" t="s">
        <v>17</v>
      </c>
      <c r="N6835" s="11">
        <f>L6835/E6835*100</f>
        <v>16.17521128858111</v>
      </c>
      <c r="O6835" s="12" t="str">
        <f>IF(N6835&lt;10,"Low",IF(N6835&lt;20,"Med","High"))</f>
        <v>Med</v>
      </c>
      <c r="P6835" s="12">
        <f>sales*discount</f>
        <v>80.576999999999984</v>
      </c>
      <c r="Q6835" s="12">
        <f>sales-Discount_Values</f>
        <v>456.60299999999995</v>
      </c>
      <c r="R6835" s="12">
        <f>DATEDIF(order_date,delivery_date,"D")</f>
        <v>5</v>
      </c>
      <c r="S6835" s="12"/>
    </row>
    <row r="6836" spans="1:19" ht="14.25" customHeight="1" x14ac:dyDescent="0.35">
      <c r="A6836" s="2" t="s">
        <v>1664</v>
      </c>
      <c r="B6836" s="2">
        <v>101631</v>
      </c>
      <c r="C6836" s="2" t="s">
        <v>13</v>
      </c>
      <c r="D6836" s="2" t="s">
        <v>33</v>
      </c>
      <c r="E6836" s="2">
        <v>4933.6400000000003</v>
      </c>
      <c r="F6836" s="2">
        <v>0.27</v>
      </c>
      <c r="G6836" s="2">
        <v>7</v>
      </c>
      <c r="H6836" s="3">
        <v>45081</v>
      </c>
      <c r="I6836" s="3">
        <v>45087</v>
      </c>
      <c r="J6836" s="2" t="s">
        <v>21</v>
      </c>
      <c r="K6836" s="2" t="s">
        <v>22</v>
      </c>
      <c r="L6836" s="2">
        <v>798.1</v>
      </c>
      <c r="M6836" s="2" t="s">
        <v>17</v>
      </c>
      <c r="N6836" s="11">
        <f>L6836/E6836*100</f>
        <v>16.176697124232817</v>
      </c>
      <c r="O6836" s="12" t="str">
        <f>IF(N6836&lt;10,"Low",IF(N6836&lt;20,"Med","High"))</f>
        <v>Med</v>
      </c>
      <c r="P6836" s="12">
        <f>sales*discount</f>
        <v>1332.0828000000001</v>
      </c>
      <c r="Q6836" s="12">
        <f>sales-Discount_Values</f>
        <v>3601.5572000000002</v>
      </c>
      <c r="R6836" s="12">
        <f>DATEDIF(order_date,delivery_date,"D")</f>
        <v>6</v>
      </c>
      <c r="S6836" s="12"/>
    </row>
    <row r="6837" spans="1:19" ht="14.25" customHeight="1" x14ac:dyDescent="0.35">
      <c r="A6837" s="2" t="s">
        <v>2774</v>
      </c>
      <c r="B6837" s="2">
        <v>102741</v>
      </c>
      <c r="C6837" s="2" t="s">
        <v>41</v>
      </c>
      <c r="D6837" s="2" t="s">
        <v>26</v>
      </c>
      <c r="E6837" s="2">
        <v>3901.56</v>
      </c>
      <c r="F6837" s="2">
        <v>0.28000000000000003</v>
      </c>
      <c r="G6837" s="2">
        <v>2</v>
      </c>
      <c r="H6837" s="3">
        <v>45484</v>
      </c>
      <c r="I6837" s="3">
        <v>45486</v>
      </c>
      <c r="J6837" s="2" t="s">
        <v>21</v>
      </c>
      <c r="K6837" s="2" t="s">
        <v>27</v>
      </c>
      <c r="L6837" s="2">
        <v>631.16999999999996</v>
      </c>
      <c r="M6837" s="2" t="s">
        <v>48</v>
      </c>
      <c r="N6837" s="11">
        <f>L6837/E6837*100</f>
        <v>16.177375203764647</v>
      </c>
      <c r="O6837" s="12" t="str">
        <f>IF(N6837&lt;10,"Low",IF(N6837&lt;20,"Med","High"))</f>
        <v>Med</v>
      </c>
      <c r="P6837" s="12">
        <f>sales*discount</f>
        <v>1092.4368000000002</v>
      </c>
      <c r="Q6837" s="12">
        <f>sales-Discount_Values</f>
        <v>2809.1232</v>
      </c>
      <c r="R6837" s="12">
        <f>DATEDIF(order_date,delivery_date,"D")</f>
        <v>2</v>
      </c>
      <c r="S6837" s="12"/>
    </row>
    <row r="6838" spans="1:19" ht="14.25" customHeight="1" x14ac:dyDescent="0.35">
      <c r="A6838" s="2" t="s">
        <v>10173</v>
      </c>
      <c r="B6838" s="2">
        <v>110140</v>
      </c>
      <c r="C6838" s="2" t="s">
        <v>25</v>
      </c>
      <c r="D6838" s="2" t="s">
        <v>33</v>
      </c>
      <c r="E6838" s="2">
        <v>1950.95</v>
      </c>
      <c r="F6838" s="2">
        <v>0.09</v>
      </c>
      <c r="G6838" s="2">
        <v>2</v>
      </c>
      <c r="H6838" s="3">
        <v>44932</v>
      </c>
      <c r="I6838" s="3">
        <v>44935</v>
      </c>
      <c r="J6838" s="2" t="s">
        <v>15</v>
      </c>
      <c r="K6838" s="2" t="s">
        <v>16</v>
      </c>
      <c r="L6838" s="2">
        <v>315.66000000000003</v>
      </c>
      <c r="M6838" s="2" t="s">
        <v>39</v>
      </c>
      <c r="N6838" s="11">
        <f>L6838/E6838*100</f>
        <v>16.17980983623363</v>
      </c>
      <c r="O6838" s="12" t="str">
        <f>IF(N6838&lt;10,"Low",IF(N6838&lt;20,"Med","High"))</f>
        <v>Med</v>
      </c>
      <c r="P6838" s="12">
        <f>sales*discount</f>
        <v>175.5855</v>
      </c>
      <c r="Q6838" s="12">
        <f>sales-Discount_Values</f>
        <v>1775.3645000000001</v>
      </c>
      <c r="R6838" s="12">
        <f>DATEDIF(order_date,delivery_date,"D")</f>
        <v>3</v>
      </c>
      <c r="S6838" s="12"/>
    </row>
    <row r="6839" spans="1:19" ht="14.25" customHeight="1" x14ac:dyDescent="0.35">
      <c r="A6839" s="2" t="s">
        <v>12768</v>
      </c>
      <c r="B6839" s="2">
        <v>112735</v>
      </c>
      <c r="C6839" s="2" t="s">
        <v>19</v>
      </c>
      <c r="D6839" s="2" t="s">
        <v>26</v>
      </c>
      <c r="E6839" s="2">
        <v>500.17</v>
      </c>
      <c r="F6839" s="2">
        <v>0.43</v>
      </c>
      <c r="G6839" s="2">
        <v>2</v>
      </c>
      <c r="H6839" s="3">
        <v>45161</v>
      </c>
      <c r="I6839" s="3">
        <v>45168</v>
      </c>
      <c r="J6839" s="2" t="s">
        <v>21</v>
      </c>
      <c r="K6839" s="2" t="s">
        <v>16</v>
      </c>
      <c r="L6839" s="2">
        <v>80.930000000000007</v>
      </c>
      <c r="M6839" s="2" t="s">
        <v>17</v>
      </c>
      <c r="N6839" s="11">
        <f>L6839/E6839*100</f>
        <v>16.180498630465642</v>
      </c>
      <c r="O6839" s="12" t="str">
        <f>IF(N6839&lt;10,"Low",IF(N6839&lt;20,"Med","High"))</f>
        <v>Med</v>
      </c>
      <c r="P6839" s="12">
        <f>sales*discount</f>
        <v>215.07310000000001</v>
      </c>
      <c r="Q6839" s="12">
        <f>sales-Discount_Values</f>
        <v>285.09690000000001</v>
      </c>
      <c r="R6839" s="12">
        <f>DATEDIF(order_date,delivery_date,"D")</f>
        <v>7</v>
      </c>
      <c r="S6839" s="12"/>
    </row>
    <row r="6840" spans="1:19" ht="14.25" customHeight="1" x14ac:dyDescent="0.35">
      <c r="A6840" s="2" t="s">
        <v>5800</v>
      </c>
      <c r="B6840" s="2">
        <v>105767</v>
      </c>
      <c r="C6840" s="2" t="s">
        <v>13</v>
      </c>
      <c r="D6840" s="2" t="s">
        <v>14</v>
      </c>
      <c r="E6840" s="2">
        <v>1785.01</v>
      </c>
      <c r="F6840" s="2">
        <v>0.37</v>
      </c>
      <c r="G6840" s="2">
        <v>2</v>
      </c>
      <c r="H6840" s="3">
        <v>45009</v>
      </c>
      <c r="I6840" s="3">
        <v>45016</v>
      </c>
      <c r="J6840" s="2" t="s">
        <v>15</v>
      </c>
      <c r="K6840" s="2" t="s">
        <v>16</v>
      </c>
      <c r="L6840" s="2">
        <v>288.83</v>
      </c>
      <c r="M6840" s="2" t="s">
        <v>17</v>
      </c>
      <c r="N6840" s="11">
        <f>L6840/E6840*100</f>
        <v>16.180861731867047</v>
      </c>
      <c r="O6840" s="12" t="str">
        <f>IF(N6840&lt;10,"Low",IF(N6840&lt;20,"Med","High"))</f>
        <v>Med</v>
      </c>
      <c r="P6840" s="12">
        <f>sales*discount</f>
        <v>660.45370000000003</v>
      </c>
      <c r="Q6840" s="12">
        <f>sales-Discount_Values</f>
        <v>1124.5563</v>
      </c>
      <c r="R6840" s="12">
        <f>DATEDIF(order_date,delivery_date,"D")</f>
        <v>7</v>
      </c>
      <c r="S6840" s="12"/>
    </row>
    <row r="6841" spans="1:19" ht="14.25" customHeight="1" x14ac:dyDescent="0.35">
      <c r="A6841" s="2" t="s">
        <v>349</v>
      </c>
      <c r="B6841" s="2">
        <v>100316</v>
      </c>
      <c r="C6841" s="2" t="s">
        <v>13</v>
      </c>
      <c r="D6841" s="2" t="s">
        <v>26</v>
      </c>
      <c r="E6841" s="2">
        <v>4710.2</v>
      </c>
      <c r="F6841" s="2">
        <v>0.35</v>
      </c>
      <c r="G6841" s="2">
        <v>1</v>
      </c>
      <c r="H6841" s="3">
        <v>45275</v>
      </c>
      <c r="I6841" s="3">
        <v>45280</v>
      </c>
      <c r="J6841" s="2" t="s">
        <v>31</v>
      </c>
      <c r="K6841" s="2" t="s">
        <v>27</v>
      </c>
      <c r="L6841" s="2">
        <v>762.19</v>
      </c>
      <c r="M6841" s="2" t="s">
        <v>34</v>
      </c>
      <c r="N6841" s="11">
        <f>L6841/E6841*100</f>
        <v>16.181690798692202</v>
      </c>
      <c r="O6841" s="12" t="str">
        <f>IF(N6841&lt;10,"Low",IF(N6841&lt;20,"Med","High"))</f>
        <v>Med</v>
      </c>
      <c r="P6841" s="12">
        <f>sales*discount</f>
        <v>1648.57</v>
      </c>
      <c r="Q6841" s="12">
        <f>sales-Discount_Values</f>
        <v>3061.63</v>
      </c>
      <c r="R6841" s="12">
        <f>DATEDIF(order_date,delivery_date,"D")</f>
        <v>5</v>
      </c>
      <c r="S6841" s="12"/>
    </row>
    <row r="6842" spans="1:19" ht="14.25" customHeight="1" x14ac:dyDescent="0.35">
      <c r="A6842" s="2" t="s">
        <v>10181</v>
      </c>
      <c r="B6842" s="2">
        <v>110148</v>
      </c>
      <c r="C6842" s="2" t="s">
        <v>19</v>
      </c>
      <c r="D6842" s="2" t="s">
        <v>14</v>
      </c>
      <c r="E6842" s="2">
        <v>991.92</v>
      </c>
      <c r="F6842" s="2">
        <v>0.3</v>
      </c>
      <c r="G6842" s="2">
        <v>3</v>
      </c>
      <c r="H6842" s="3">
        <v>45421</v>
      </c>
      <c r="I6842" s="3">
        <v>45423</v>
      </c>
      <c r="J6842" s="2" t="s">
        <v>31</v>
      </c>
      <c r="K6842" s="2" t="s">
        <v>16</v>
      </c>
      <c r="L6842" s="2">
        <v>160.54</v>
      </c>
      <c r="M6842" s="2" t="s">
        <v>23</v>
      </c>
      <c r="N6842" s="11">
        <f>L6842/E6842*100</f>
        <v>16.184772965561738</v>
      </c>
      <c r="O6842" s="12" t="str">
        <f>IF(N6842&lt;10,"Low",IF(N6842&lt;20,"Med","High"))</f>
        <v>Med</v>
      </c>
      <c r="P6842" s="12">
        <f>sales*discount</f>
        <v>297.57599999999996</v>
      </c>
      <c r="Q6842" s="12">
        <f>sales-Discount_Values</f>
        <v>694.34400000000005</v>
      </c>
      <c r="R6842" s="12">
        <f>DATEDIF(order_date,delivery_date,"D")</f>
        <v>2</v>
      </c>
      <c r="S6842" s="12"/>
    </row>
    <row r="6843" spans="1:19" ht="14.25" customHeight="1" x14ac:dyDescent="0.35">
      <c r="A6843" s="2" t="s">
        <v>7322</v>
      </c>
      <c r="B6843" s="2">
        <v>107289</v>
      </c>
      <c r="C6843" s="2" t="s">
        <v>25</v>
      </c>
      <c r="D6843" s="2" t="s">
        <v>20</v>
      </c>
      <c r="E6843" s="2">
        <v>3792.11</v>
      </c>
      <c r="F6843" s="2">
        <v>0.12</v>
      </c>
      <c r="G6843" s="2">
        <v>5</v>
      </c>
      <c r="H6843" s="3">
        <v>45539</v>
      </c>
      <c r="I6843" s="3">
        <v>45541</v>
      </c>
      <c r="J6843" s="2" t="s">
        <v>31</v>
      </c>
      <c r="K6843" s="2" t="s">
        <v>22</v>
      </c>
      <c r="L6843" s="2">
        <v>613.80999999999995</v>
      </c>
      <c r="M6843" s="2" t="s">
        <v>39</v>
      </c>
      <c r="N6843" s="11">
        <f>L6843/E6843*100</f>
        <v>16.186503028656869</v>
      </c>
      <c r="O6843" s="12" t="str">
        <f>IF(N6843&lt;10,"Low",IF(N6843&lt;20,"Med","High"))</f>
        <v>Med</v>
      </c>
      <c r="P6843" s="12">
        <f>sales*discount</f>
        <v>455.0532</v>
      </c>
      <c r="Q6843" s="12">
        <f>sales-Discount_Values</f>
        <v>3337.0568000000003</v>
      </c>
      <c r="R6843" s="12">
        <f>DATEDIF(order_date,delivery_date,"D")</f>
        <v>2</v>
      </c>
      <c r="S6843" s="12"/>
    </row>
    <row r="6844" spans="1:19" ht="14.25" customHeight="1" x14ac:dyDescent="0.35">
      <c r="A6844" s="2" t="s">
        <v>13132</v>
      </c>
      <c r="B6844" s="2">
        <v>113099</v>
      </c>
      <c r="C6844" s="2" t="s">
        <v>13</v>
      </c>
      <c r="D6844" s="2" t="s">
        <v>36</v>
      </c>
      <c r="E6844" s="2">
        <v>3898.85</v>
      </c>
      <c r="F6844" s="2">
        <v>0.05</v>
      </c>
      <c r="G6844" s="2">
        <v>1</v>
      </c>
      <c r="H6844" s="3">
        <v>45416</v>
      </c>
      <c r="I6844" s="3">
        <v>45422</v>
      </c>
      <c r="J6844" s="2" t="s">
        <v>21</v>
      </c>
      <c r="K6844" s="2" t="s">
        <v>22</v>
      </c>
      <c r="L6844" s="2">
        <v>631.13</v>
      </c>
      <c r="M6844" s="2" t="s">
        <v>34</v>
      </c>
      <c r="N6844" s="11">
        <f>L6844/E6844*100</f>
        <v>16.187593777652385</v>
      </c>
      <c r="O6844" s="12" t="str">
        <f>IF(N6844&lt;10,"Low",IF(N6844&lt;20,"Med","High"))</f>
        <v>Med</v>
      </c>
      <c r="P6844" s="12">
        <f>sales*discount</f>
        <v>194.9425</v>
      </c>
      <c r="Q6844" s="12">
        <f>sales-Discount_Values</f>
        <v>3703.9074999999998</v>
      </c>
      <c r="R6844" s="12">
        <f>DATEDIF(order_date,delivery_date,"D")</f>
        <v>6</v>
      </c>
      <c r="S6844" s="12"/>
    </row>
    <row r="6845" spans="1:19" ht="14.25" customHeight="1" x14ac:dyDescent="0.35">
      <c r="A6845" s="2" t="s">
        <v>3870</v>
      </c>
      <c r="B6845" s="2">
        <v>103837</v>
      </c>
      <c r="C6845" s="2" t="s">
        <v>41</v>
      </c>
      <c r="D6845" s="2" t="s">
        <v>33</v>
      </c>
      <c r="E6845" s="2">
        <v>3523.77</v>
      </c>
      <c r="F6845" s="2">
        <v>0.47</v>
      </c>
      <c r="G6845" s="2">
        <v>8</v>
      </c>
      <c r="H6845" s="3">
        <v>45274</v>
      </c>
      <c r="I6845" s="3">
        <v>45276</v>
      </c>
      <c r="J6845" s="2" t="s">
        <v>31</v>
      </c>
      <c r="K6845" s="2" t="s">
        <v>16</v>
      </c>
      <c r="L6845" s="2">
        <v>570.47</v>
      </c>
      <c r="M6845" s="2" t="s">
        <v>28</v>
      </c>
      <c r="N6845" s="11">
        <f>L6845/E6845*100</f>
        <v>16.189195095026065</v>
      </c>
      <c r="O6845" s="12" t="str">
        <f>IF(N6845&lt;10,"Low",IF(N6845&lt;20,"Med","High"))</f>
        <v>Med</v>
      </c>
      <c r="P6845" s="12">
        <f>sales*discount</f>
        <v>1656.1718999999998</v>
      </c>
      <c r="Q6845" s="12">
        <f>sales-Discount_Values</f>
        <v>1867.5981000000002</v>
      </c>
      <c r="R6845" s="12">
        <f>DATEDIF(order_date,delivery_date,"D")</f>
        <v>2</v>
      </c>
      <c r="S6845" s="12"/>
    </row>
    <row r="6846" spans="1:19" ht="14.25" customHeight="1" x14ac:dyDescent="0.35">
      <c r="A6846" s="2" t="s">
        <v>12931</v>
      </c>
      <c r="B6846" s="2">
        <v>112898</v>
      </c>
      <c r="C6846" s="2" t="s">
        <v>41</v>
      </c>
      <c r="D6846" s="2" t="s">
        <v>36</v>
      </c>
      <c r="E6846" s="2">
        <v>2460.1</v>
      </c>
      <c r="F6846" s="2">
        <v>0.26</v>
      </c>
      <c r="G6846" s="2">
        <v>2</v>
      </c>
      <c r="H6846" s="3">
        <v>45475</v>
      </c>
      <c r="I6846" s="3">
        <v>45479</v>
      </c>
      <c r="J6846" s="2" t="s">
        <v>21</v>
      </c>
      <c r="K6846" s="2" t="s">
        <v>27</v>
      </c>
      <c r="L6846" s="2">
        <v>398.29</v>
      </c>
      <c r="M6846" s="2" t="s">
        <v>17</v>
      </c>
      <c r="N6846" s="11">
        <f>L6846/E6846*100</f>
        <v>16.189992276736721</v>
      </c>
      <c r="O6846" s="12" t="str">
        <f>IF(N6846&lt;10,"Low",IF(N6846&lt;20,"Med","High"))</f>
        <v>Med</v>
      </c>
      <c r="P6846" s="12">
        <f>sales*discount</f>
        <v>639.62599999999998</v>
      </c>
      <c r="Q6846" s="12">
        <f>sales-Discount_Values</f>
        <v>1820.4739999999999</v>
      </c>
      <c r="R6846" s="12">
        <f>DATEDIF(order_date,delivery_date,"D")</f>
        <v>4</v>
      </c>
      <c r="S6846" s="12"/>
    </row>
    <row r="6847" spans="1:19" ht="14.25" customHeight="1" x14ac:dyDescent="0.35">
      <c r="A6847" s="2" t="s">
        <v>1638</v>
      </c>
      <c r="B6847" s="2">
        <v>101605</v>
      </c>
      <c r="C6847" s="2" t="s">
        <v>13</v>
      </c>
      <c r="D6847" s="2" t="s">
        <v>36</v>
      </c>
      <c r="E6847" s="2">
        <v>1021.17</v>
      </c>
      <c r="F6847" s="2">
        <v>0.31</v>
      </c>
      <c r="G6847" s="2">
        <v>3</v>
      </c>
      <c r="H6847" s="3">
        <v>45052</v>
      </c>
      <c r="I6847" s="3">
        <v>45055</v>
      </c>
      <c r="J6847" s="2" t="s">
        <v>15</v>
      </c>
      <c r="K6847" s="2" t="s">
        <v>22</v>
      </c>
      <c r="L6847" s="2">
        <v>165.33</v>
      </c>
      <c r="M6847" s="2" t="s">
        <v>17</v>
      </c>
      <c r="N6847" s="11">
        <f>L6847/E6847*100</f>
        <v>16.190252357589827</v>
      </c>
      <c r="O6847" s="12" t="str">
        <f>IF(N6847&lt;10,"Low",IF(N6847&lt;20,"Med","High"))</f>
        <v>Med</v>
      </c>
      <c r="P6847" s="12">
        <f>sales*discount</f>
        <v>316.56270000000001</v>
      </c>
      <c r="Q6847" s="12">
        <f>sales-Discount_Values</f>
        <v>704.6072999999999</v>
      </c>
      <c r="R6847" s="12">
        <f>DATEDIF(order_date,delivery_date,"D")</f>
        <v>3</v>
      </c>
      <c r="S6847" s="12"/>
    </row>
    <row r="6848" spans="1:19" ht="14.25" customHeight="1" x14ac:dyDescent="0.35">
      <c r="A6848" s="2" t="s">
        <v>1898</v>
      </c>
      <c r="B6848" s="2">
        <v>101865</v>
      </c>
      <c r="C6848" s="2" t="s">
        <v>41</v>
      </c>
      <c r="D6848" s="2" t="s">
        <v>20</v>
      </c>
      <c r="E6848" s="2">
        <v>106.05</v>
      </c>
      <c r="F6848" s="2">
        <v>0.21</v>
      </c>
      <c r="G6848" s="2">
        <v>6</v>
      </c>
      <c r="H6848" s="3">
        <v>45432</v>
      </c>
      <c r="I6848" s="3">
        <v>45436</v>
      </c>
      <c r="J6848" s="2" t="s">
        <v>21</v>
      </c>
      <c r="K6848" s="2" t="s">
        <v>22</v>
      </c>
      <c r="L6848" s="2">
        <v>17.170000000000002</v>
      </c>
      <c r="M6848" s="2" t="s">
        <v>48</v>
      </c>
      <c r="N6848" s="11">
        <f>L6848/E6848*100</f>
        <v>16.19047619047619</v>
      </c>
      <c r="O6848" s="12" t="str">
        <f>IF(N6848&lt;10,"Low",IF(N6848&lt;20,"Med","High"))</f>
        <v>Med</v>
      </c>
      <c r="P6848" s="12">
        <f>sales*discount</f>
        <v>22.270499999999998</v>
      </c>
      <c r="Q6848" s="12">
        <f>sales-Discount_Values</f>
        <v>83.779499999999999</v>
      </c>
      <c r="R6848" s="12">
        <f>DATEDIF(order_date,delivery_date,"D")</f>
        <v>4</v>
      </c>
      <c r="S6848" s="12"/>
    </row>
    <row r="6849" spans="1:19" ht="14.25" customHeight="1" x14ac:dyDescent="0.35">
      <c r="A6849" s="2" t="s">
        <v>1516</v>
      </c>
      <c r="B6849" s="2">
        <v>101483</v>
      </c>
      <c r="C6849" s="2" t="s">
        <v>25</v>
      </c>
      <c r="D6849" s="2" t="s">
        <v>20</v>
      </c>
      <c r="E6849" s="2">
        <v>569.08000000000004</v>
      </c>
      <c r="F6849" s="2">
        <v>0.09</v>
      </c>
      <c r="G6849" s="2">
        <v>4</v>
      </c>
      <c r="H6849" s="3">
        <v>45087</v>
      </c>
      <c r="I6849" s="3">
        <v>45088</v>
      </c>
      <c r="J6849" s="2" t="s">
        <v>15</v>
      </c>
      <c r="K6849" s="2" t="s">
        <v>22</v>
      </c>
      <c r="L6849" s="2">
        <v>92.15</v>
      </c>
      <c r="M6849" s="2" t="s">
        <v>17</v>
      </c>
      <c r="N6849" s="11">
        <f>L6849/E6849*100</f>
        <v>16.192802417937724</v>
      </c>
      <c r="O6849" s="12" t="str">
        <f>IF(N6849&lt;10,"Low",IF(N6849&lt;20,"Med","High"))</f>
        <v>Med</v>
      </c>
      <c r="P6849" s="12">
        <f>sales*discount</f>
        <v>51.217199999999998</v>
      </c>
      <c r="Q6849" s="12">
        <f>sales-Discount_Values</f>
        <v>517.86279999999999</v>
      </c>
      <c r="R6849" s="12">
        <f>DATEDIF(order_date,delivery_date,"D")</f>
        <v>1</v>
      </c>
      <c r="S6849" s="12"/>
    </row>
    <row r="6850" spans="1:19" ht="14.25" customHeight="1" x14ac:dyDescent="0.35">
      <c r="A6850" s="2" t="s">
        <v>14773</v>
      </c>
      <c r="B6850" s="2">
        <v>114740</v>
      </c>
      <c r="C6850" s="2" t="s">
        <v>41</v>
      </c>
      <c r="D6850" s="2" t="s">
        <v>14</v>
      </c>
      <c r="E6850" s="2">
        <v>1603.11</v>
      </c>
      <c r="F6850" s="2">
        <v>0.18</v>
      </c>
      <c r="G6850" s="2">
        <v>4</v>
      </c>
      <c r="H6850" s="3">
        <v>45274</v>
      </c>
      <c r="I6850" s="3">
        <v>45280</v>
      </c>
      <c r="J6850" s="2" t="s">
        <v>31</v>
      </c>
      <c r="K6850" s="2" t="s">
        <v>22</v>
      </c>
      <c r="L6850" s="2">
        <v>259.60000000000002</v>
      </c>
      <c r="M6850" s="2" t="s">
        <v>39</v>
      </c>
      <c r="N6850" s="11">
        <f>L6850/E6850*100</f>
        <v>16.193523838039813</v>
      </c>
      <c r="O6850" s="12" t="str">
        <f>IF(N6850&lt;10,"Low",IF(N6850&lt;20,"Med","High"))</f>
        <v>Med</v>
      </c>
      <c r="P6850" s="12">
        <f>sales*discount</f>
        <v>288.5598</v>
      </c>
      <c r="Q6850" s="12">
        <f>sales-Discount_Values</f>
        <v>1314.5501999999999</v>
      </c>
      <c r="R6850" s="12">
        <f>DATEDIF(order_date,delivery_date,"D")</f>
        <v>6</v>
      </c>
      <c r="S6850" s="12"/>
    </row>
    <row r="6851" spans="1:19" ht="14.25" customHeight="1" x14ac:dyDescent="0.35">
      <c r="A6851" s="2" t="s">
        <v>219</v>
      </c>
      <c r="B6851" s="2">
        <v>100186</v>
      </c>
      <c r="C6851" s="2" t="s">
        <v>41</v>
      </c>
      <c r="D6851" s="2" t="s">
        <v>20</v>
      </c>
      <c r="E6851" s="2">
        <v>695.76</v>
      </c>
      <c r="F6851" s="2">
        <v>0.2</v>
      </c>
      <c r="G6851" s="2">
        <v>8</v>
      </c>
      <c r="H6851" s="3">
        <v>45617</v>
      </c>
      <c r="I6851" s="3">
        <v>45620</v>
      </c>
      <c r="J6851" s="2" t="s">
        <v>15</v>
      </c>
      <c r="K6851" s="2" t="s">
        <v>27</v>
      </c>
      <c r="L6851" s="2">
        <v>112.67</v>
      </c>
      <c r="M6851" s="2" t="s">
        <v>28</v>
      </c>
      <c r="N6851" s="11">
        <f>L6851/E6851*100</f>
        <v>16.193802460618606</v>
      </c>
      <c r="O6851" s="12" t="str">
        <f>IF(N6851&lt;10,"Low",IF(N6851&lt;20,"Med","High"))</f>
        <v>Med</v>
      </c>
      <c r="P6851" s="12">
        <f>sales*discount</f>
        <v>139.15200000000002</v>
      </c>
      <c r="Q6851" s="12">
        <f>sales-Discount_Values</f>
        <v>556.60799999999995</v>
      </c>
      <c r="R6851" s="12">
        <f>DATEDIF(order_date,delivery_date,"D")</f>
        <v>3</v>
      </c>
      <c r="S6851" s="12"/>
    </row>
    <row r="6852" spans="1:19" ht="14.25" customHeight="1" x14ac:dyDescent="0.35">
      <c r="A6852" s="2" t="s">
        <v>8804</v>
      </c>
      <c r="B6852" s="2">
        <v>108771</v>
      </c>
      <c r="C6852" s="2" t="s">
        <v>41</v>
      </c>
      <c r="D6852" s="2" t="s">
        <v>20</v>
      </c>
      <c r="E6852" s="2">
        <v>2869.3</v>
      </c>
      <c r="F6852" s="2">
        <v>0.37</v>
      </c>
      <c r="G6852" s="2">
        <v>4</v>
      </c>
      <c r="H6852" s="3">
        <v>45467</v>
      </c>
      <c r="I6852" s="3">
        <v>45472</v>
      </c>
      <c r="J6852" s="2" t="s">
        <v>15</v>
      </c>
      <c r="K6852" s="2" t="s">
        <v>22</v>
      </c>
      <c r="L6852" s="2">
        <v>464.67</v>
      </c>
      <c r="M6852" s="2" t="s">
        <v>39</v>
      </c>
      <c r="N6852" s="11">
        <f>L6852/E6852*100</f>
        <v>16.194542222841807</v>
      </c>
      <c r="O6852" s="12" t="str">
        <f>IF(N6852&lt;10,"Low",IF(N6852&lt;20,"Med","High"))</f>
        <v>Med</v>
      </c>
      <c r="P6852" s="12">
        <f>sales*discount</f>
        <v>1061.6410000000001</v>
      </c>
      <c r="Q6852" s="12">
        <f>sales-Discount_Values</f>
        <v>1807.6590000000001</v>
      </c>
      <c r="R6852" s="12">
        <f>DATEDIF(order_date,delivery_date,"D")</f>
        <v>5</v>
      </c>
      <c r="S6852" s="12"/>
    </row>
    <row r="6853" spans="1:19" ht="14.25" customHeight="1" x14ac:dyDescent="0.35">
      <c r="A6853" s="2" t="s">
        <v>6570</v>
      </c>
      <c r="B6853" s="2">
        <v>106537</v>
      </c>
      <c r="C6853" s="2" t="s">
        <v>13</v>
      </c>
      <c r="D6853" s="2" t="s">
        <v>14</v>
      </c>
      <c r="E6853" s="2">
        <v>732.44</v>
      </c>
      <c r="F6853" s="2">
        <v>0.18</v>
      </c>
      <c r="G6853" s="2">
        <v>3</v>
      </c>
      <c r="H6853" s="3">
        <v>45453</v>
      </c>
      <c r="I6853" s="3">
        <v>45454</v>
      </c>
      <c r="J6853" s="2" t="s">
        <v>31</v>
      </c>
      <c r="K6853" s="2" t="s">
        <v>27</v>
      </c>
      <c r="L6853" s="2">
        <v>118.62</v>
      </c>
      <c r="M6853" s="2" t="s">
        <v>48</v>
      </c>
      <c r="N6853" s="11">
        <f>L6853/E6853*100</f>
        <v>16.195183223199169</v>
      </c>
      <c r="O6853" s="12" t="str">
        <f>IF(N6853&lt;10,"Low",IF(N6853&lt;20,"Med","High"))</f>
        <v>Med</v>
      </c>
      <c r="P6853" s="12">
        <f>sales*discount</f>
        <v>131.83920000000001</v>
      </c>
      <c r="Q6853" s="12">
        <f>sales-Discount_Values</f>
        <v>600.60080000000005</v>
      </c>
      <c r="R6853" s="12">
        <f>DATEDIF(order_date,delivery_date,"D")</f>
        <v>1</v>
      </c>
      <c r="S6853" s="12"/>
    </row>
    <row r="6854" spans="1:19" ht="14.25" customHeight="1" x14ac:dyDescent="0.35">
      <c r="A6854" s="2" t="s">
        <v>309</v>
      </c>
      <c r="B6854" s="2">
        <v>100276</v>
      </c>
      <c r="C6854" s="2" t="s">
        <v>25</v>
      </c>
      <c r="D6854" s="2" t="s">
        <v>14</v>
      </c>
      <c r="E6854" s="2">
        <v>3833.04</v>
      </c>
      <c r="F6854" s="2">
        <v>0.37</v>
      </c>
      <c r="G6854" s="2">
        <v>8</v>
      </c>
      <c r="H6854" s="3">
        <v>45641</v>
      </c>
      <c r="I6854" s="3">
        <v>45645</v>
      </c>
      <c r="J6854" s="2" t="s">
        <v>21</v>
      </c>
      <c r="K6854" s="2" t="s">
        <v>27</v>
      </c>
      <c r="L6854" s="2">
        <v>620.79</v>
      </c>
      <c r="M6854" s="2" t="s">
        <v>28</v>
      </c>
      <c r="N6854" s="11">
        <f>L6854/E6854*100</f>
        <v>16.195761066933816</v>
      </c>
      <c r="O6854" s="12" t="str">
        <f>IF(N6854&lt;10,"Low",IF(N6854&lt;20,"Med","High"))</f>
        <v>Med</v>
      </c>
      <c r="P6854" s="12">
        <f>sales*discount</f>
        <v>1418.2248</v>
      </c>
      <c r="Q6854" s="12">
        <f>sales-Discount_Values</f>
        <v>2414.8152</v>
      </c>
      <c r="R6854" s="12">
        <f>DATEDIF(order_date,delivery_date,"D")</f>
        <v>4</v>
      </c>
      <c r="S6854" s="12"/>
    </row>
    <row r="6855" spans="1:19" ht="14.25" customHeight="1" x14ac:dyDescent="0.35">
      <c r="A6855" s="2" t="s">
        <v>6393</v>
      </c>
      <c r="B6855" s="2">
        <v>106360</v>
      </c>
      <c r="C6855" s="2" t="s">
        <v>13</v>
      </c>
      <c r="D6855" s="2" t="s">
        <v>36</v>
      </c>
      <c r="E6855" s="2">
        <v>2740.48</v>
      </c>
      <c r="F6855" s="2">
        <v>0.27</v>
      </c>
      <c r="G6855" s="2">
        <v>5</v>
      </c>
      <c r="H6855" s="3">
        <v>45084</v>
      </c>
      <c r="I6855" s="3">
        <v>45088</v>
      </c>
      <c r="J6855" s="2" t="s">
        <v>15</v>
      </c>
      <c r="K6855" s="2" t="s">
        <v>22</v>
      </c>
      <c r="L6855" s="2">
        <v>443.85</v>
      </c>
      <c r="M6855" s="2" t="s">
        <v>23</v>
      </c>
      <c r="N6855" s="11">
        <f>L6855/E6855*100</f>
        <v>16.196067842129846</v>
      </c>
      <c r="O6855" s="12" t="str">
        <f>IF(N6855&lt;10,"Low",IF(N6855&lt;20,"Med","High"))</f>
        <v>Med</v>
      </c>
      <c r="P6855" s="12">
        <f>sales*discount</f>
        <v>739.92960000000005</v>
      </c>
      <c r="Q6855" s="12">
        <f>sales-Discount_Values</f>
        <v>2000.5504000000001</v>
      </c>
      <c r="R6855" s="12">
        <f>DATEDIF(order_date,delivery_date,"D")</f>
        <v>4</v>
      </c>
      <c r="S6855" s="12"/>
    </row>
    <row r="6856" spans="1:19" ht="14.25" customHeight="1" x14ac:dyDescent="0.35">
      <c r="A6856" s="2" t="s">
        <v>11496</v>
      </c>
      <c r="B6856" s="2">
        <v>111463</v>
      </c>
      <c r="C6856" s="2" t="s">
        <v>19</v>
      </c>
      <c r="D6856" s="2" t="s">
        <v>14</v>
      </c>
      <c r="E6856" s="2">
        <v>1431.74</v>
      </c>
      <c r="F6856" s="2">
        <v>0.11</v>
      </c>
      <c r="G6856" s="2">
        <v>1</v>
      </c>
      <c r="H6856" s="3">
        <v>45242</v>
      </c>
      <c r="I6856" s="3">
        <v>45245</v>
      </c>
      <c r="J6856" s="2" t="s">
        <v>31</v>
      </c>
      <c r="K6856" s="2" t="s">
        <v>27</v>
      </c>
      <c r="L6856" s="2">
        <v>231.9</v>
      </c>
      <c r="M6856" s="2" t="s">
        <v>34</v>
      </c>
      <c r="N6856" s="11">
        <f>L6856/E6856*100</f>
        <v>16.197074887898641</v>
      </c>
      <c r="O6856" s="12" t="str">
        <f>IF(N6856&lt;10,"Low",IF(N6856&lt;20,"Med","High"))</f>
        <v>Med</v>
      </c>
      <c r="P6856" s="12">
        <f>sales*discount</f>
        <v>157.4914</v>
      </c>
      <c r="Q6856" s="12">
        <f>sales-Discount_Values</f>
        <v>1274.2485999999999</v>
      </c>
      <c r="R6856" s="12">
        <f>DATEDIF(order_date,delivery_date,"D")</f>
        <v>3</v>
      </c>
      <c r="S6856" s="12"/>
    </row>
    <row r="6857" spans="1:19" ht="14.25" customHeight="1" x14ac:dyDescent="0.35">
      <c r="A6857" s="2" t="s">
        <v>5817</v>
      </c>
      <c r="B6857" s="2">
        <v>105784</v>
      </c>
      <c r="C6857" s="2" t="s">
        <v>19</v>
      </c>
      <c r="D6857" s="2" t="s">
        <v>33</v>
      </c>
      <c r="E6857" s="2">
        <v>2598.86</v>
      </c>
      <c r="F6857" s="2">
        <v>0.18</v>
      </c>
      <c r="G6857" s="2">
        <v>8</v>
      </c>
      <c r="H6857" s="3">
        <v>45482</v>
      </c>
      <c r="I6857" s="3">
        <v>45486</v>
      </c>
      <c r="J6857" s="2" t="s">
        <v>31</v>
      </c>
      <c r="K6857" s="2" t="s">
        <v>16</v>
      </c>
      <c r="L6857" s="2">
        <v>420.94</v>
      </c>
      <c r="M6857" s="2" t="s">
        <v>28</v>
      </c>
      <c r="N6857" s="11">
        <f>L6857/E6857*100</f>
        <v>16.197101806176555</v>
      </c>
      <c r="O6857" s="12" t="str">
        <f>IF(N6857&lt;10,"Low",IF(N6857&lt;20,"Med","High"))</f>
        <v>Med</v>
      </c>
      <c r="P6857" s="12">
        <f>sales*discount</f>
        <v>467.79480000000001</v>
      </c>
      <c r="Q6857" s="12">
        <f>sales-Discount_Values</f>
        <v>2131.0652</v>
      </c>
      <c r="R6857" s="12">
        <f>DATEDIF(order_date,delivery_date,"D")</f>
        <v>4</v>
      </c>
      <c r="S6857" s="12"/>
    </row>
    <row r="6858" spans="1:19" ht="14.25" customHeight="1" x14ac:dyDescent="0.35">
      <c r="A6858" s="2" t="s">
        <v>3366</v>
      </c>
      <c r="B6858" s="2">
        <v>103333</v>
      </c>
      <c r="C6858" s="2" t="s">
        <v>19</v>
      </c>
      <c r="D6858" s="2" t="s">
        <v>26</v>
      </c>
      <c r="E6858" s="2">
        <v>1440.41</v>
      </c>
      <c r="F6858" s="2">
        <v>0.09</v>
      </c>
      <c r="G6858" s="2">
        <v>8</v>
      </c>
      <c r="H6858" s="3">
        <v>45124</v>
      </c>
      <c r="I6858" s="3">
        <v>45128</v>
      </c>
      <c r="J6858" s="2" t="s">
        <v>31</v>
      </c>
      <c r="K6858" s="2" t="s">
        <v>22</v>
      </c>
      <c r="L6858" s="2">
        <v>233.31</v>
      </c>
      <c r="M6858" s="2" t="s">
        <v>23</v>
      </c>
      <c r="N6858" s="11">
        <f>L6858/E6858*100</f>
        <v>16.197471553238312</v>
      </c>
      <c r="O6858" s="12" t="str">
        <f>IF(N6858&lt;10,"Low",IF(N6858&lt;20,"Med","High"))</f>
        <v>Med</v>
      </c>
      <c r="P6858" s="12">
        <f>sales*discount</f>
        <v>129.6369</v>
      </c>
      <c r="Q6858" s="12">
        <f>sales-Discount_Values</f>
        <v>1310.7731000000001</v>
      </c>
      <c r="R6858" s="12">
        <f>DATEDIF(order_date,delivery_date,"D")</f>
        <v>4</v>
      </c>
      <c r="S6858" s="12"/>
    </row>
    <row r="6859" spans="1:19" ht="14.25" customHeight="1" x14ac:dyDescent="0.35">
      <c r="A6859" s="2" t="s">
        <v>5133</v>
      </c>
      <c r="B6859" s="2">
        <v>105100</v>
      </c>
      <c r="C6859" s="2" t="s">
        <v>13</v>
      </c>
      <c r="D6859" s="2" t="s">
        <v>36</v>
      </c>
      <c r="E6859" s="2">
        <v>3043.16</v>
      </c>
      <c r="F6859" s="2">
        <v>0.18</v>
      </c>
      <c r="G6859" s="2">
        <v>3</v>
      </c>
      <c r="H6859" s="3">
        <v>45242</v>
      </c>
      <c r="I6859" s="3">
        <v>45245</v>
      </c>
      <c r="J6859" s="2" t="s">
        <v>31</v>
      </c>
      <c r="K6859" s="2" t="s">
        <v>27</v>
      </c>
      <c r="L6859" s="2">
        <v>493.07</v>
      </c>
      <c r="M6859" s="2" t="s">
        <v>23</v>
      </c>
      <c r="N6859" s="11">
        <f>L6859/E6859*100</f>
        <v>16.202565754018849</v>
      </c>
      <c r="O6859" s="12" t="str">
        <f>IF(N6859&lt;10,"Low",IF(N6859&lt;20,"Med","High"))</f>
        <v>Med</v>
      </c>
      <c r="P6859" s="12">
        <f>sales*discount</f>
        <v>547.76879999999994</v>
      </c>
      <c r="Q6859" s="12">
        <f>sales-Discount_Values</f>
        <v>2495.3912</v>
      </c>
      <c r="R6859" s="12">
        <f>DATEDIF(order_date,delivery_date,"D")</f>
        <v>3</v>
      </c>
      <c r="S6859" s="12"/>
    </row>
    <row r="6860" spans="1:19" ht="14.25" customHeight="1" x14ac:dyDescent="0.35">
      <c r="A6860" s="2" t="s">
        <v>4740</v>
      </c>
      <c r="B6860" s="2">
        <v>104707</v>
      </c>
      <c r="C6860" s="2" t="s">
        <v>13</v>
      </c>
      <c r="D6860" s="2" t="s">
        <v>36</v>
      </c>
      <c r="E6860" s="2">
        <v>901.75</v>
      </c>
      <c r="F6860" s="2">
        <v>0.36</v>
      </c>
      <c r="G6860" s="2">
        <v>9</v>
      </c>
      <c r="H6860" s="3">
        <v>44931</v>
      </c>
      <c r="I6860" s="3">
        <v>44938</v>
      </c>
      <c r="J6860" s="2" t="s">
        <v>31</v>
      </c>
      <c r="K6860" s="2" t="s">
        <v>22</v>
      </c>
      <c r="L6860" s="2">
        <v>146.12</v>
      </c>
      <c r="M6860" s="2" t="s">
        <v>34</v>
      </c>
      <c r="N6860" s="11">
        <f>L6860/E6860*100</f>
        <v>16.204047685056835</v>
      </c>
      <c r="O6860" s="12" t="str">
        <f>IF(N6860&lt;10,"Low",IF(N6860&lt;20,"Med","High"))</f>
        <v>Med</v>
      </c>
      <c r="P6860" s="12">
        <f>sales*discount</f>
        <v>324.63</v>
      </c>
      <c r="Q6860" s="12">
        <f>sales-Discount_Values</f>
        <v>577.12</v>
      </c>
      <c r="R6860" s="12">
        <f>DATEDIF(order_date,delivery_date,"D")</f>
        <v>7</v>
      </c>
      <c r="S6860" s="12"/>
    </row>
    <row r="6861" spans="1:19" ht="14.25" customHeight="1" x14ac:dyDescent="0.35">
      <c r="A6861" s="2" t="s">
        <v>12964</v>
      </c>
      <c r="B6861" s="2">
        <v>112931</v>
      </c>
      <c r="C6861" s="2" t="s">
        <v>25</v>
      </c>
      <c r="D6861" s="2" t="s">
        <v>14</v>
      </c>
      <c r="E6861" s="2">
        <v>1184.03</v>
      </c>
      <c r="F6861" s="2">
        <v>0.4</v>
      </c>
      <c r="G6861" s="2">
        <v>9</v>
      </c>
      <c r="H6861" s="3">
        <v>44979</v>
      </c>
      <c r="I6861" s="3">
        <v>44982</v>
      </c>
      <c r="J6861" s="2" t="s">
        <v>31</v>
      </c>
      <c r="K6861" s="2" t="s">
        <v>27</v>
      </c>
      <c r="L6861" s="2">
        <v>191.87</v>
      </c>
      <c r="M6861" s="2" t="s">
        <v>23</v>
      </c>
      <c r="N6861" s="11">
        <f>L6861/E6861*100</f>
        <v>16.204825891235863</v>
      </c>
      <c r="O6861" s="12" t="str">
        <f>IF(N6861&lt;10,"Low",IF(N6861&lt;20,"Med","High"))</f>
        <v>Med</v>
      </c>
      <c r="P6861" s="12">
        <f>sales*discount</f>
        <v>473.61200000000002</v>
      </c>
      <c r="Q6861" s="12">
        <f>sales-Discount_Values</f>
        <v>710.41799999999989</v>
      </c>
      <c r="R6861" s="12">
        <f>DATEDIF(order_date,delivery_date,"D")</f>
        <v>3</v>
      </c>
      <c r="S6861" s="12"/>
    </row>
    <row r="6862" spans="1:19" ht="14.25" customHeight="1" x14ac:dyDescent="0.35">
      <c r="A6862" s="2" t="s">
        <v>5197</v>
      </c>
      <c r="B6862" s="2">
        <v>105164</v>
      </c>
      <c r="C6862" s="2" t="s">
        <v>13</v>
      </c>
      <c r="D6862" s="2" t="s">
        <v>36</v>
      </c>
      <c r="E6862" s="2">
        <v>1119.73</v>
      </c>
      <c r="F6862" s="2">
        <v>0.05</v>
      </c>
      <c r="G6862" s="2">
        <v>2</v>
      </c>
      <c r="H6862" s="3">
        <v>45081</v>
      </c>
      <c r="I6862" s="3">
        <v>45084</v>
      </c>
      <c r="J6862" s="2" t="s">
        <v>31</v>
      </c>
      <c r="K6862" s="2" t="s">
        <v>27</v>
      </c>
      <c r="L6862" s="2">
        <v>181.48</v>
      </c>
      <c r="M6862" s="2" t="s">
        <v>28</v>
      </c>
      <c r="N6862" s="11">
        <f>L6862/E6862*100</f>
        <v>16.207478588588319</v>
      </c>
      <c r="O6862" s="12" t="str">
        <f>IF(N6862&lt;10,"Low",IF(N6862&lt;20,"Med","High"))</f>
        <v>Med</v>
      </c>
      <c r="P6862" s="12">
        <f>sales*discount</f>
        <v>55.986500000000007</v>
      </c>
      <c r="Q6862" s="12">
        <f>sales-Discount_Values</f>
        <v>1063.7435</v>
      </c>
      <c r="R6862" s="12">
        <f>DATEDIF(order_date,delivery_date,"D")</f>
        <v>3</v>
      </c>
      <c r="S6862" s="12"/>
    </row>
    <row r="6863" spans="1:19" ht="14.25" customHeight="1" x14ac:dyDescent="0.35">
      <c r="A6863" s="2" t="s">
        <v>617</v>
      </c>
      <c r="B6863" s="2">
        <v>100584</v>
      </c>
      <c r="C6863" s="2" t="s">
        <v>41</v>
      </c>
      <c r="D6863" s="2" t="s">
        <v>33</v>
      </c>
      <c r="E6863" s="2">
        <v>1359.05</v>
      </c>
      <c r="F6863" s="2">
        <v>0.33</v>
      </c>
      <c r="G6863" s="2">
        <v>3</v>
      </c>
      <c r="H6863" s="3">
        <v>45448</v>
      </c>
      <c r="I6863" s="3">
        <v>45450</v>
      </c>
      <c r="J6863" s="2" t="s">
        <v>31</v>
      </c>
      <c r="K6863" s="2" t="s">
        <v>22</v>
      </c>
      <c r="L6863" s="2">
        <v>220.3</v>
      </c>
      <c r="M6863" s="2" t="s">
        <v>39</v>
      </c>
      <c r="N6863" s="11">
        <f>L6863/E6863*100</f>
        <v>16.209852470475703</v>
      </c>
      <c r="O6863" s="12" t="str">
        <f>IF(N6863&lt;10,"Low",IF(N6863&lt;20,"Med","High"))</f>
        <v>Med</v>
      </c>
      <c r="P6863" s="12">
        <f>sales*discount</f>
        <v>448.48649999999998</v>
      </c>
      <c r="Q6863" s="12">
        <f>sales-Discount_Values</f>
        <v>910.56349999999998</v>
      </c>
      <c r="R6863" s="12">
        <f>DATEDIF(order_date,delivery_date,"D")</f>
        <v>2</v>
      </c>
      <c r="S6863" s="12"/>
    </row>
    <row r="6864" spans="1:19" ht="14.25" customHeight="1" x14ac:dyDescent="0.35">
      <c r="A6864" s="2" t="s">
        <v>6260</v>
      </c>
      <c r="B6864" s="2">
        <v>106227</v>
      </c>
      <c r="C6864" s="2" t="s">
        <v>13</v>
      </c>
      <c r="D6864" s="2" t="s">
        <v>20</v>
      </c>
      <c r="E6864" s="2">
        <v>3410.29</v>
      </c>
      <c r="F6864" s="2">
        <v>0.25</v>
      </c>
      <c r="G6864" s="2">
        <v>8</v>
      </c>
      <c r="H6864" s="3">
        <v>45037</v>
      </c>
      <c r="I6864" s="3">
        <v>45044</v>
      </c>
      <c r="J6864" s="2" t="s">
        <v>21</v>
      </c>
      <c r="K6864" s="2" t="s">
        <v>27</v>
      </c>
      <c r="L6864" s="2">
        <v>552.83000000000004</v>
      </c>
      <c r="M6864" s="2" t="s">
        <v>48</v>
      </c>
      <c r="N6864" s="11">
        <f>L6864/E6864*100</f>
        <v>16.210644842520725</v>
      </c>
      <c r="O6864" s="12" t="str">
        <f>IF(N6864&lt;10,"Low",IF(N6864&lt;20,"Med","High"))</f>
        <v>Med</v>
      </c>
      <c r="P6864" s="12">
        <f>sales*discount</f>
        <v>852.57249999999999</v>
      </c>
      <c r="Q6864" s="12">
        <f>sales-Discount_Values</f>
        <v>2557.7174999999997</v>
      </c>
      <c r="R6864" s="12">
        <f>DATEDIF(order_date,delivery_date,"D")</f>
        <v>7</v>
      </c>
      <c r="S6864" s="12"/>
    </row>
    <row r="6865" spans="1:19" ht="14.25" customHeight="1" x14ac:dyDescent="0.35">
      <c r="A6865" s="2" t="s">
        <v>9230</v>
      </c>
      <c r="B6865" s="2">
        <v>109197</v>
      </c>
      <c r="C6865" s="2" t="s">
        <v>19</v>
      </c>
      <c r="D6865" s="2" t="s">
        <v>33</v>
      </c>
      <c r="E6865" s="2">
        <v>1903.26</v>
      </c>
      <c r="F6865" s="2">
        <v>0.48</v>
      </c>
      <c r="G6865" s="2">
        <v>9</v>
      </c>
      <c r="H6865" s="3">
        <v>45076</v>
      </c>
      <c r="I6865" s="3">
        <v>45077</v>
      </c>
      <c r="J6865" s="2" t="s">
        <v>31</v>
      </c>
      <c r="K6865" s="2" t="s">
        <v>27</v>
      </c>
      <c r="L6865" s="2">
        <v>308.55</v>
      </c>
      <c r="M6865" s="2" t="s">
        <v>17</v>
      </c>
      <c r="N6865" s="11">
        <f>L6865/E6865*100</f>
        <v>16.211657892248038</v>
      </c>
      <c r="O6865" s="12" t="str">
        <f>IF(N6865&lt;10,"Low",IF(N6865&lt;20,"Med","High"))</f>
        <v>Med</v>
      </c>
      <c r="P6865" s="12">
        <f>sales*discount</f>
        <v>913.56479999999999</v>
      </c>
      <c r="Q6865" s="12">
        <f>sales-Discount_Values</f>
        <v>989.6952</v>
      </c>
      <c r="R6865" s="12">
        <f>DATEDIF(order_date,delivery_date,"D")</f>
        <v>1</v>
      </c>
      <c r="S6865" s="12"/>
    </row>
    <row r="6866" spans="1:19" ht="14.25" customHeight="1" x14ac:dyDescent="0.35">
      <c r="A6866" s="2" t="s">
        <v>3108</v>
      </c>
      <c r="B6866" s="2">
        <v>103075</v>
      </c>
      <c r="C6866" s="2" t="s">
        <v>19</v>
      </c>
      <c r="D6866" s="2" t="s">
        <v>14</v>
      </c>
      <c r="E6866" s="2">
        <v>2400.0500000000002</v>
      </c>
      <c r="F6866" s="2">
        <v>0.25</v>
      </c>
      <c r="G6866" s="2">
        <v>6</v>
      </c>
      <c r="H6866" s="3">
        <v>45504</v>
      </c>
      <c r="I6866" s="3">
        <v>45510</v>
      </c>
      <c r="J6866" s="2" t="s">
        <v>21</v>
      </c>
      <c r="K6866" s="2" t="s">
        <v>22</v>
      </c>
      <c r="L6866" s="2">
        <v>389.09</v>
      </c>
      <c r="M6866" s="2" t="s">
        <v>17</v>
      </c>
      <c r="N6866" s="11">
        <f>L6866/E6866*100</f>
        <v>16.211745588633566</v>
      </c>
      <c r="O6866" s="12" t="str">
        <f>IF(N6866&lt;10,"Low",IF(N6866&lt;20,"Med","High"))</f>
        <v>Med</v>
      </c>
      <c r="P6866" s="12">
        <f>sales*discount</f>
        <v>600.01250000000005</v>
      </c>
      <c r="Q6866" s="12">
        <f>sales-Discount_Values</f>
        <v>1800.0375000000001</v>
      </c>
      <c r="R6866" s="12">
        <f>DATEDIF(order_date,delivery_date,"D")</f>
        <v>6</v>
      </c>
      <c r="S6866" s="12"/>
    </row>
    <row r="6867" spans="1:19" ht="14.25" customHeight="1" x14ac:dyDescent="0.35">
      <c r="A6867" s="2" t="s">
        <v>3808</v>
      </c>
      <c r="B6867" s="2">
        <v>103775</v>
      </c>
      <c r="C6867" s="2" t="s">
        <v>19</v>
      </c>
      <c r="D6867" s="2" t="s">
        <v>20</v>
      </c>
      <c r="E6867" s="2">
        <v>437.67</v>
      </c>
      <c r="F6867" s="2">
        <v>0.03</v>
      </c>
      <c r="G6867" s="2">
        <v>4</v>
      </c>
      <c r="H6867" s="3">
        <v>45426</v>
      </c>
      <c r="I6867" s="3">
        <v>45431</v>
      </c>
      <c r="J6867" s="2" t="s">
        <v>31</v>
      </c>
      <c r="K6867" s="2" t="s">
        <v>22</v>
      </c>
      <c r="L6867" s="2">
        <v>71</v>
      </c>
      <c r="M6867" s="2" t="s">
        <v>23</v>
      </c>
      <c r="N6867" s="11">
        <f>L6867/E6867*100</f>
        <v>16.222267918751569</v>
      </c>
      <c r="O6867" s="12" t="str">
        <f>IF(N6867&lt;10,"Low",IF(N6867&lt;20,"Med","High"))</f>
        <v>Med</v>
      </c>
      <c r="P6867" s="12">
        <f>sales*discount</f>
        <v>13.130100000000001</v>
      </c>
      <c r="Q6867" s="12">
        <f>sales-Discount_Values</f>
        <v>424.53989999999999</v>
      </c>
      <c r="R6867" s="12">
        <f>DATEDIF(order_date,delivery_date,"D")</f>
        <v>5</v>
      </c>
      <c r="S6867" s="12"/>
    </row>
    <row r="6868" spans="1:19" ht="14.25" customHeight="1" x14ac:dyDescent="0.35">
      <c r="A6868" s="2" t="s">
        <v>12385</v>
      </c>
      <c r="B6868" s="2">
        <v>112352</v>
      </c>
      <c r="C6868" s="2" t="s">
        <v>13</v>
      </c>
      <c r="D6868" s="2" t="s">
        <v>20</v>
      </c>
      <c r="E6868" s="2">
        <v>1655.81</v>
      </c>
      <c r="F6868" s="2">
        <v>0.27</v>
      </c>
      <c r="G6868" s="2">
        <v>4</v>
      </c>
      <c r="H6868" s="3">
        <v>45390</v>
      </c>
      <c r="I6868" s="3">
        <v>45392</v>
      </c>
      <c r="J6868" s="2" t="s">
        <v>31</v>
      </c>
      <c r="K6868" s="2" t="s">
        <v>22</v>
      </c>
      <c r="L6868" s="2">
        <v>268.63</v>
      </c>
      <c r="M6868" s="2" t="s">
        <v>48</v>
      </c>
      <c r="N6868" s="11">
        <f>L6868/E6868*100</f>
        <v>16.223479747072432</v>
      </c>
      <c r="O6868" s="12" t="str">
        <f>IF(N6868&lt;10,"Low",IF(N6868&lt;20,"Med","High"))</f>
        <v>Med</v>
      </c>
      <c r="P6868" s="12">
        <f>sales*discount</f>
        <v>447.06870000000004</v>
      </c>
      <c r="Q6868" s="12">
        <f>sales-Discount_Values</f>
        <v>1208.7412999999999</v>
      </c>
      <c r="R6868" s="12">
        <f>DATEDIF(order_date,delivery_date,"D")</f>
        <v>2</v>
      </c>
      <c r="S6868" s="12"/>
    </row>
    <row r="6869" spans="1:19" ht="14.25" customHeight="1" x14ac:dyDescent="0.35">
      <c r="A6869" s="2" t="s">
        <v>6815</v>
      </c>
      <c r="B6869" s="2">
        <v>106782</v>
      </c>
      <c r="C6869" s="2" t="s">
        <v>19</v>
      </c>
      <c r="D6869" s="2" t="s">
        <v>20</v>
      </c>
      <c r="E6869" s="2">
        <v>2265.37</v>
      </c>
      <c r="F6869" s="2">
        <v>7.0000000000000007E-2</v>
      </c>
      <c r="G6869" s="2">
        <v>2</v>
      </c>
      <c r="H6869" s="3">
        <v>45640</v>
      </c>
      <c r="I6869" s="3">
        <v>45644</v>
      </c>
      <c r="J6869" s="2" t="s">
        <v>21</v>
      </c>
      <c r="K6869" s="2" t="s">
        <v>22</v>
      </c>
      <c r="L6869" s="2">
        <v>367.58</v>
      </c>
      <c r="M6869" s="2" t="s">
        <v>23</v>
      </c>
      <c r="N6869" s="11">
        <f>L6869/E6869*100</f>
        <v>16.226046959216376</v>
      </c>
      <c r="O6869" s="12" t="str">
        <f>IF(N6869&lt;10,"Low",IF(N6869&lt;20,"Med","High"))</f>
        <v>Med</v>
      </c>
      <c r="P6869" s="12">
        <f>sales*discount</f>
        <v>158.57590000000002</v>
      </c>
      <c r="Q6869" s="12">
        <f>sales-Discount_Values</f>
        <v>2106.7941000000001</v>
      </c>
      <c r="R6869" s="12">
        <f>DATEDIF(order_date,delivery_date,"D")</f>
        <v>4</v>
      </c>
      <c r="S6869" s="12"/>
    </row>
    <row r="6870" spans="1:19" ht="14.25" customHeight="1" x14ac:dyDescent="0.35">
      <c r="A6870" s="2" t="s">
        <v>6783</v>
      </c>
      <c r="B6870" s="2">
        <v>106750</v>
      </c>
      <c r="C6870" s="2" t="s">
        <v>19</v>
      </c>
      <c r="D6870" s="2" t="s">
        <v>20</v>
      </c>
      <c r="E6870" s="2">
        <v>3022.79</v>
      </c>
      <c r="F6870" s="2">
        <v>0.39</v>
      </c>
      <c r="G6870" s="2">
        <v>2</v>
      </c>
      <c r="H6870" s="3">
        <v>45039</v>
      </c>
      <c r="I6870" s="3">
        <v>45045</v>
      </c>
      <c r="J6870" s="2" t="s">
        <v>21</v>
      </c>
      <c r="K6870" s="2" t="s">
        <v>16</v>
      </c>
      <c r="L6870" s="2">
        <v>490.56</v>
      </c>
      <c r="M6870" s="2" t="s">
        <v>48</v>
      </c>
      <c r="N6870" s="11">
        <f>L6870/E6870*100</f>
        <v>16.228715855219846</v>
      </c>
      <c r="O6870" s="12" t="str">
        <f>IF(N6870&lt;10,"Low",IF(N6870&lt;20,"Med","High"))</f>
        <v>Med</v>
      </c>
      <c r="P6870" s="12">
        <f>sales*discount</f>
        <v>1178.8881000000001</v>
      </c>
      <c r="Q6870" s="12">
        <f>sales-Discount_Values</f>
        <v>1843.9018999999998</v>
      </c>
      <c r="R6870" s="12">
        <f>DATEDIF(order_date,delivery_date,"D")</f>
        <v>6</v>
      </c>
      <c r="S6870" s="12"/>
    </row>
    <row r="6871" spans="1:19" ht="14.25" customHeight="1" x14ac:dyDescent="0.35">
      <c r="A6871" s="2" t="s">
        <v>5063</v>
      </c>
      <c r="B6871" s="2">
        <v>105030</v>
      </c>
      <c r="C6871" s="2" t="s">
        <v>13</v>
      </c>
      <c r="D6871" s="2" t="s">
        <v>36</v>
      </c>
      <c r="E6871" s="2">
        <v>2284.38</v>
      </c>
      <c r="F6871" s="2">
        <v>0.01</v>
      </c>
      <c r="G6871" s="2">
        <v>9</v>
      </c>
      <c r="H6871" s="3">
        <v>45441</v>
      </c>
      <c r="I6871" s="3">
        <v>45442</v>
      </c>
      <c r="J6871" s="2" t="s">
        <v>31</v>
      </c>
      <c r="K6871" s="2" t="s">
        <v>27</v>
      </c>
      <c r="L6871" s="2">
        <v>370.77</v>
      </c>
      <c r="M6871" s="2" t="s">
        <v>39</v>
      </c>
      <c r="N6871" s="11">
        <f>L6871/E6871*100</f>
        <v>16.230662149029495</v>
      </c>
      <c r="O6871" s="12" t="str">
        <f>IF(N6871&lt;10,"Low",IF(N6871&lt;20,"Med","High"))</f>
        <v>Med</v>
      </c>
      <c r="P6871" s="12">
        <f>sales*discount</f>
        <v>22.843800000000002</v>
      </c>
      <c r="Q6871" s="12">
        <f>sales-Discount_Values</f>
        <v>2261.5362</v>
      </c>
      <c r="R6871" s="12">
        <f>DATEDIF(order_date,delivery_date,"D")</f>
        <v>1</v>
      </c>
      <c r="S6871" s="12"/>
    </row>
    <row r="6872" spans="1:19" ht="14.25" customHeight="1" x14ac:dyDescent="0.35">
      <c r="A6872" s="2" t="s">
        <v>1021</v>
      </c>
      <c r="B6872" s="2">
        <v>100988</v>
      </c>
      <c r="C6872" s="2" t="s">
        <v>41</v>
      </c>
      <c r="D6872" s="2" t="s">
        <v>14</v>
      </c>
      <c r="E6872" s="2">
        <v>347.3</v>
      </c>
      <c r="F6872" s="2">
        <v>0.01</v>
      </c>
      <c r="G6872" s="2">
        <v>6</v>
      </c>
      <c r="H6872" s="3">
        <v>45164</v>
      </c>
      <c r="I6872" s="3">
        <v>45166</v>
      </c>
      <c r="J6872" s="2" t="s">
        <v>31</v>
      </c>
      <c r="K6872" s="2" t="s">
        <v>27</v>
      </c>
      <c r="L6872" s="2">
        <v>56.37</v>
      </c>
      <c r="M6872" s="2" t="s">
        <v>39</v>
      </c>
      <c r="N6872" s="11">
        <f>L6872/E6872*100</f>
        <v>16.230924272962856</v>
      </c>
      <c r="O6872" s="12" t="str">
        <f>IF(N6872&lt;10,"Low",IF(N6872&lt;20,"Med","High"))</f>
        <v>Med</v>
      </c>
      <c r="P6872" s="12">
        <f>sales*discount</f>
        <v>3.4730000000000003</v>
      </c>
      <c r="Q6872" s="12">
        <f>sales-Discount_Values</f>
        <v>343.827</v>
      </c>
      <c r="R6872" s="12">
        <f>DATEDIF(order_date,delivery_date,"D")</f>
        <v>2</v>
      </c>
      <c r="S6872" s="12"/>
    </row>
    <row r="6873" spans="1:19" ht="14.25" customHeight="1" x14ac:dyDescent="0.35">
      <c r="A6873" s="2" t="s">
        <v>13563</v>
      </c>
      <c r="B6873" s="2">
        <v>113530</v>
      </c>
      <c r="C6873" s="2" t="s">
        <v>25</v>
      </c>
      <c r="D6873" s="2" t="s">
        <v>26</v>
      </c>
      <c r="E6873" s="2">
        <v>850.33</v>
      </c>
      <c r="F6873" s="2">
        <v>0.42</v>
      </c>
      <c r="G6873" s="2">
        <v>9</v>
      </c>
      <c r="H6873" s="3">
        <v>45539</v>
      </c>
      <c r="I6873" s="3">
        <v>45541</v>
      </c>
      <c r="J6873" s="2" t="s">
        <v>31</v>
      </c>
      <c r="K6873" s="2" t="s">
        <v>16</v>
      </c>
      <c r="L6873" s="2">
        <v>138.02000000000001</v>
      </c>
      <c r="M6873" s="2" t="s">
        <v>17</v>
      </c>
      <c r="N6873" s="11">
        <f>L6873/E6873*100</f>
        <v>16.231345477638094</v>
      </c>
      <c r="O6873" s="12" t="str">
        <f>IF(N6873&lt;10,"Low",IF(N6873&lt;20,"Med","High"))</f>
        <v>Med</v>
      </c>
      <c r="P6873" s="12">
        <f>sales*discount</f>
        <v>357.1386</v>
      </c>
      <c r="Q6873" s="12">
        <f>sales-Discount_Values</f>
        <v>493.19140000000004</v>
      </c>
      <c r="R6873" s="12">
        <f>DATEDIF(order_date,delivery_date,"D")</f>
        <v>2</v>
      </c>
      <c r="S6873" s="12"/>
    </row>
    <row r="6874" spans="1:19" ht="14.25" customHeight="1" x14ac:dyDescent="0.35">
      <c r="A6874" s="2" t="s">
        <v>14777</v>
      </c>
      <c r="B6874" s="2">
        <v>114744</v>
      </c>
      <c r="C6874" s="2" t="s">
        <v>13</v>
      </c>
      <c r="D6874" s="2" t="s">
        <v>36</v>
      </c>
      <c r="E6874" s="2">
        <v>1163.4100000000001</v>
      </c>
      <c r="F6874" s="2">
        <v>0.04</v>
      </c>
      <c r="G6874" s="2">
        <v>1</v>
      </c>
      <c r="H6874" s="3">
        <v>45443</v>
      </c>
      <c r="I6874" s="3">
        <v>45446</v>
      </c>
      <c r="J6874" s="2" t="s">
        <v>21</v>
      </c>
      <c r="K6874" s="2" t="s">
        <v>22</v>
      </c>
      <c r="L6874" s="2">
        <v>188.84</v>
      </c>
      <c r="M6874" s="2" t="s">
        <v>39</v>
      </c>
      <c r="N6874" s="11">
        <f>L6874/E6874*100</f>
        <v>16.231595052475051</v>
      </c>
      <c r="O6874" s="12" t="str">
        <f>IF(N6874&lt;10,"Low",IF(N6874&lt;20,"Med","High"))</f>
        <v>Med</v>
      </c>
      <c r="P6874" s="12">
        <f>sales*discount</f>
        <v>46.536400000000008</v>
      </c>
      <c r="Q6874" s="12">
        <f>sales-Discount_Values</f>
        <v>1116.8736000000001</v>
      </c>
      <c r="R6874" s="12">
        <f>DATEDIF(order_date,delivery_date,"D")</f>
        <v>3</v>
      </c>
      <c r="S6874" s="12"/>
    </row>
    <row r="6875" spans="1:19" ht="14.25" customHeight="1" x14ac:dyDescent="0.35">
      <c r="A6875" s="2" t="s">
        <v>1699</v>
      </c>
      <c r="B6875" s="2">
        <v>101666</v>
      </c>
      <c r="C6875" s="2" t="s">
        <v>19</v>
      </c>
      <c r="D6875" s="2" t="s">
        <v>36</v>
      </c>
      <c r="E6875" s="2">
        <v>764.54</v>
      </c>
      <c r="F6875" s="2">
        <v>0.12</v>
      </c>
      <c r="G6875" s="2">
        <v>7</v>
      </c>
      <c r="H6875" s="3">
        <v>45464</v>
      </c>
      <c r="I6875" s="3">
        <v>45467</v>
      </c>
      <c r="J6875" s="2" t="s">
        <v>21</v>
      </c>
      <c r="K6875" s="2" t="s">
        <v>22</v>
      </c>
      <c r="L6875" s="2">
        <v>124.11</v>
      </c>
      <c r="M6875" s="2" t="s">
        <v>34</v>
      </c>
      <c r="N6875" s="11">
        <f>L6875/E6875*100</f>
        <v>16.233290606116096</v>
      </c>
      <c r="O6875" s="12" t="str">
        <f>IF(N6875&lt;10,"Low",IF(N6875&lt;20,"Med","High"))</f>
        <v>Med</v>
      </c>
      <c r="P6875" s="12">
        <f>sales*discount</f>
        <v>91.744799999999998</v>
      </c>
      <c r="Q6875" s="12">
        <f>sales-Discount_Values</f>
        <v>672.79520000000002</v>
      </c>
      <c r="R6875" s="12">
        <f>DATEDIF(order_date,delivery_date,"D")</f>
        <v>3</v>
      </c>
      <c r="S6875" s="12"/>
    </row>
    <row r="6876" spans="1:19" ht="14.25" customHeight="1" x14ac:dyDescent="0.35">
      <c r="A6876" s="2" t="s">
        <v>5130</v>
      </c>
      <c r="B6876" s="2">
        <v>105097</v>
      </c>
      <c r="C6876" s="2" t="s">
        <v>13</v>
      </c>
      <c r="D6876" s="2" t="s">
        <v>36</v>
      </c>
      <c r="E6876" s="2">
        <v>817.28</v>
      </c>
      <c r="F6876" s="2">
        <v>0.31</v>
      </c>
      <c r="G6876" s="2">
        <v>3</v>
      </c>
      <c r="H6876" s="3">
        <v>45490</v>
      </c>
      <c r="I6876" s="3">
        <v>45491</v>
      </c>
      <c r="J6876" s="2" t="s">
        <v>15</v>
      </c>
      <c r="K6876" s="2" t="s">
        <v>22</v>
      </c>
      <c r="L6876" s="2">
        <v>132.69</v>
      </c>
      <c r="M6876" s="2" t="s">
        <v>23</v>
      </c>
      <c r="N6876" s="11">
        <f>L6876/E6876*100</f>
        <v>16.235561863743147</v>
      </c>
      <c r="O6876" s="12" t="str">
        <f>IF(N6876&lt;10,"Low",IF(N6876&lt;20,"Med","High"))</f>
        <v>Med</v>
      </c>
      <c r="P6876" s="12">
        <f>sales*discount</f>
        <v>253.35679999999999</v>
      </c>
      <c r="Q6876" s="12">
        <f>sales-Discount_Values</f>
        <v>563.92319999999995</v>
      </c>
      <c r="R6876" s="12">
        <f>DATEDIF(order_date,delivery_date,"D")</f>
        <v>1</v>
      </c>
      <c r="S6876" s="12"/>
    </row>
    <row r="6877" spans="1:19" ht="14.25" customHeight="1" x14ac:dyDescent="0.35">
      <c r="A6877" s="2" t="s">
        <v>7489</v>
      </c>
      <c r="B6877" s="2">
        <v>107456</v>
      </c>
      <c r="C6877" s="2" t="s">
        <v>19</v>
      </c>
      <c r="D6877" s="2" t="s">
        <v>36</v>
      </c>
      <c r="E6877" s="2">
        <v>762.34</v>
      </c>
      <c r="F6877" s="2">
        <v>0.01</v>
      </c>
      <c r="G6877" s="2">
        <v>2</v>
      </c>
      <c r="H6877" s="3">
        <v>45454</v>
      </c>
      <c r="I6877" s="3">
        <v>45455</v>
      </c>
      <c r="J6877" s="2" t="s">
        <v>15</v>
      </c>
      <c r="K6877" s="2" t="s">
        <v>22</v>
      </c>
      <c r="L6877" s="2">
        <v>123.78</v>
      </c>
      <c r="M6877" s="2" t="s">
        <v>39</v>
      </c>
      <c r="N6877" s="11">
        <f>L6877/E6877*100</f>
        <v>16.236849699609099</v>
      </c>
      <c r="O6877" s="12" t="str">
        <f>IF(N6877&lt;10,"Low",IF(N6877&lt;20,"Med","High"))</f>
        <v>Med</v>
      </c>
      <c r="P6877" s="12">
        <f>sales*discount</f>
        <v>7.6234000000000002</v>
      </c>
      <c r="Q6877" s="12">
        <f>sales-Discount_Values</f>
        <v>754.71660000000008</v>
      </c>
      <c r="R6877" s="12">
        <f>DATEDIF(order_date,delivery_date,"D")</f>
        <v>1</v>
      </c>
      <c r="S6877" s="12"/>
    </row>
    <row r="6878" spans="1:19" ht="14.25" customHeight="1" x14ac:dyDescent="0.35">
      <c r="A6878" s="2" t="s">
        <v>8809</v>
      </c>
      <c r="B6878" s="2">
        <v>108776</v>
      </c>
      <c r="C6878" s="2" t="s">
        <v>13</v>
      </c>
      <c r="D6878" s="2" t="s">
        <v>20</v>
      </c>
      <c r="E6878" s="2">
        <v>491.44</v>
      </c>
      <c r="F6878" s="2">
        <v>0.11</v>
      </c>
      <c r="G6878" s="2">
        <v>1</v>
      </c>
      <c r="H6878" s="3">
        <v>44997</v>
      </c>
      <c r="I6878" s="3">
        <v>45004</v>
      </c>
      <c r="J6878" s="2" t="s">
        <v>15</v>
      </c>
      <c r="K6878" s="2" t="s">
        <v>22</v>
      </c>
      <c r="L6878" s="2">
        <v>79.819999999999993</v>
      </c>
      <c r="M6878" s="2" t="s">
        <v>48</v>
      </c>
      <c r="N6878" s="11">
        <f>L6878/E6878*100</f>
        <v>16.2420641380433</v>
      </c>
      <c r="O6878" s="12" t="str">
        <f>IF(N6878&lt;10,"Low",IF(N6878&lt;20,"Med","High"))</f>
        <v>Med</v>
      </c>
      <c r="P6878" s="12">
        <f>sales*discount</f>
        <v>54.058399999999999</v>
      </c>
      <c r="Q6878" s="12">
        <f>sales-Discount_Values</f>
        <v>437.38159999999999</v>
      </c>
      <c r="R6878" s="12">
        <f>DATEDIF(order_date,delivery_date,"D")</f>
        <v>7</v>
      </c>
      <c r="S6878" s="12"/>
    </row>
    <row r="6879" spans="1:19" ht="14.25" customHeight="1" x14ac:dyDescent="0.35">
      <c r="A6879" s="2" t="s">
        <v>11210</v>
      </c>
      <c r="B6879" s="2">
        <v>111177</v>
      </c>
      <c r="C6879" s="2" t="s">
        <v>13</v>
      </c>
      <c r="D6879" s="2" t="s">
        <v>26</v>
      </c>
      <c r="E6879" s="2">
        <v>241.95</v>
      </c>
      <c r="F6879" s="2">
        <v>0.43</v>
      </c>
      <c r="G6879" s="2">
        <v>2</v>
      </c>
      <c r="H6879" s="3">
        <v>45376</v>
      </c>
      <c r="I6879" s="3">
        <v>45383</v>
      </c>
      <c r="J6879" s="2" t="s">
        <v>31</v>
      </c>
      <c r="K6879" s="2" t="s">
        <v>22</v>
      </c>
      <c r="L6879" s="2">
        <v>39.299999999999997</v>
      </c>
      <c r="M6879" s="2" t="s">
        <v>23</v>
      </c>
      <c r="N6879" s="11">
        <f>L6879/E6879*100</f>
        <v>16.24302541847489</v>
      </c>
      <c r="O6879" s="12" t="str">
        <f>IF(N6879&lt;10,"Low",IF(N6879&lt;20,"Med","High"))</f>
        <v>Med</v>
      </c>
      <c r="P6879" s="12">
        <f>sales*discount</f>
        <v>104.0385</v>
      </c>
      <c r="Q6879" s="12">
        <f>sales-Discount_Values</f>
        <v>137.91149999999999</v>
      </c>
      <c r="R6879" s="12">
        <f>DATEDIF(order_date,delivery_date,"D")</f>
        <v>7</v>
      </c>
      <c r="S6879" s="12"/>
    </row>
    <row r="6880" spans="1:19" ht="14.25" customHeight="1" x14ac:dyDescent="0.35">
      <c r="A6880" s="2" t="s">
        <v>4800</v>
      </c>
      <c r="B6880" s="2">
        <v>104767</v>
      </c>
      <c r="C6880" s="2" t="s">
        <v>13</v>
      </c>
      <c r="D6880" s="2" t="s">
        <v>36</v>
      </c>
      <c r="E6880" s="2">
        <v>567.71</v>
      </c>
      <c r="F6880" s="2">
        <v>0.39</v>
      </c>
      <c r="G6880" s="2">
        <v>8</v>
      </c>
      <c r="H6880" s="3">
        <v>45426</v>
      </c>
      <c r="I6880" s="3">
        <v>45432</v>
      </c>
      <c r="J6880" s="2" t="s">
        <v>15</v>
      </c>
      <c r="K6880" s="2" t="s">
        <v>27</v>
      </c>
      <c r="L6880" s="2">
        <v>92.22</v>
      </c>
      <c r="M6880" s="2" t="s">
        <v>34</v>
      </c>
      <c r="N6880" s="11">
        <f>L6880/E6880*100</f>
        <v>16.244209191312464</v>
      </c>
      <c r="O6880" s="12" t="str">
        <f>IF(N6880&lt;10,"Low",IF(N6880&lt;20,"Med","High"))</f>
        <v>Med</v>
      </c>
      <c r="P6880" s="12">
        <f>sales*discount</f>
        <v>221.40690000000004</v>
      </c>
      <c r="Q6880" s="12">
        <f>sales-Discount_Values</f>
        <v>346.30309999999997</v>
      </c>
      <c r="R6880" s="12">
        <f>DATEDIF(order_date,delivery_date,"D")</f>
        <v>6</v>
      </c>
      <c r="S6880" s="12"/>
    </row>
    <row r="6881" spans="1:19" ht="14.25" customHeight="1" x14ac:dyDescent="0.35">
      <c r="A6881" s="2" t="s">
        <v>13160</v>
      </c>
      <c r="B6881" s="2">
        <v>113127</v>
      </c>
      <c r="C6881" s="2" t="s">
        <v>41</v>
      </c>
      <c r="D6881" s="2" t="s">
        <v>36</v>
      </c>
      <c r="E6881" s="2">
        <v>4082.19</v>
      </c>
      <c r="F6881" s="2">
        <v>0.23</v>
      </c>
      <c r="G6881" s="2">
        <v>2</v>
      </c>
      <c r="H6881" s="3">
        <v>45523</v>
      </c>
      <c r="I6881" s="3">
        <v>45528</v>
      </c>
      <c r="J6881" s="2" t="s">
        <v>21</v>
      </c>
      <c r="K6881" s="2" t="s">
        <v>22</v>
      </c>
      <c r="L6881" s="2">
        <v>663.21</v>
      </c>
      <c r="M6881" s="2" t="s">
        <v>28</v>
      </c>
      <c r="N6881" s="11">
        <f>L6881/E6881*100</f>
        <v>16.246426550454537</v>
      </c>
      <c r="O6881" s="12" t="str">
        <f>IF(N6881&lt;10,"Low",IF(N6881&lt;20,"Med","High"))</f>
        <v>Med</v>
      </c>
      <c r="P6881" s="12">
        <f>sales*discount</f>
        <v>938.90370000000007</v>
      </c>
      <c r="Q6881" s="12">
        <f>sales-Discount_Values</f>
        <v>3143.2862999999998</v>
      </c>
      <c r="R6881" s="12">
        <f>DATEDIF(order_date,delivery_date,"D")</f>
        <v>5</v>
      </c>
      <c r="S6881" s="12"/>
    </row>
    <row r="6882" spans="1:19" ht="14.25" customHeight="1" x14ac:dyDescent="0.35">
      <c r="A6882" s="2" t="s">
        <v>12186</v>
      </c>
      <c r="B6882" s="2">
        <v>112153</v>
      </c>
      <c r="C6882" s="2" t="s">
        <v>13</v>
      </c>
      <c r="D6882" s="2" t="s">
        <v>26</v>
      </c>
      <c r="E6882" s="2">
        <v>1375.01</v>
      </c>
      <c r="F6882" s="2">
        <v>0.23</v>
      </c>
      <c r="G6882" s="2">
        <v>9</v>
      </c>
      <c r="H6882" s="3">
        <v>45589</v>
      </c>
      <c r="I6882" s="3">
        <v>45592</v>
      </c>
      <c r="J6882" s="2" t="s">
        <v>31</v>
      </c>
      <c r="K6882" s="2" t="s">
        <v>16</v>
      </c>
      <c r="L6882" s="2">
        <v>223.4</v>
      </c>
      <c r="M6882" s="2" t="s">
        <v>28</v>
      </c>
      <c r="N6882" s="11">
        <f>L6882/E6882*100</f>
        <v>16.247154566148613</v>
      </c>
      <c r="O6882" s="12" t="str">
        <f>IF(N6882&lt;10,"Low",IF(N6882&lt;20,"Med","High"))</f>
        <v>Med</v>
      </c>
      <c r="P6882" s="12">
        <f>sales*discount</f>
        <v>316.25229999999999</v>
      </c>
      <c r="Q6882" s="12">
        <f>sales-Discount_Values</f>
        <v>1058.7577000000001</v>
      </c>
      <c r="R6882" s="12">
        <f>DATEDIF(order_date,delivery_date,"D")</f>
        <v>3</v>
      </c>
      <c r="S6882" s="12"/>
    </row>
    <row r="6883" spans="1:19" ht="14.25" customHeight="1" x14ac:dyDescent="0.35">
      <c r="A6883" s="2" t="s">
        <v>14314</v>
      </c>
      <c r="B6883" s="2">
        <v>114281</v>
      </c>
      <c r="C6883" s="2" t="s">
        <v>13</v>
      </c>
      <c r="D6883" s="2" t="s">
        <v>33</v>
      </c>
      <c r="E6883" s="2">
        <v>2666.82</v>
      </c>
      <c r="F6883" s="2">
        <v>0.35</v>
      </c>
      <c r="G6883" s="2">
        <v>7</v>
      </c>
      <c r="H6883" s="3">
        <v>44991</v>
      </c>
      <c r="I6883" s="3">
        <v>44998</v>
      </c>
      <c r="J6883" s="2" t="s">
        <v>21</v>
      </c>
      <c r="K6883" s="2" t="s">
        <v>16</v>
      </c>
      <c r="L6883" s="2">
        <v>433.39</v>
      </c>
      <c r="M6883" s="2" t="s">
        <v>17</v>
      </c>
      <c r="N6883" s="11">
        <f>L6883/E6883*100</f>
        <v>16.251190556542998</v>
      </c>
      <c r="O6883" s="12" t="str">
        <f>IF(N6883&lt;10,"Low",IF(N6883&lt;20,"Med","High"))</f>
        <v>Med</v>
      </c>
      <c r="P6883" s="12">
        <f>sales*discount</f>
        <v>933.38699999999994</v>
      </c>
      <c r="Q6883" s="12">
        <f>sales-Discount_Values</f>
        <v>1733.4330000000002</v>
      </c>
      <c r="R6883" s="12">
        <f>DATEDIF(order_date,delivery_date,"D")</f>
        <v>7</v>
      </c>
      <c r="S6883" s="12"/>
    </row>
    <row r="6884" spans="1:19" ht="14.25" customHeight="1" x14ac:dyDescent="0.35">
      <c r="A6884" s="2" t="s">
        <v>4835</v>
      </c>
      <c r="B6884" s="2">
        <v>104802</v>
      </c>
      <c r="C6884" s="2" t="s">
        <v>13</v>
      </c>
      <c r="D6884" s="2" t="s">
        <v>33</v>
      </c>
      <c r="E6884" s="2">
        <v>475.28</v>
      </c>
      <c r="F6884" s="2">
        <v>0.26</v>
      </c>
      <c r="G6884" s="2">
        <v>7</v>
      </c>
      <c r="H6884" s="3">
        <v>45099</v>
      </c>
      <c r="I6884" s="3">
        <v>45104</v>
      </c>
      <c r="J6884" s="2" t="s">
        <v>21</v>
      </c>
      <c r="K6884" s="2" t="s">
        <v>16</v>
      </c>
      <c r="L6884" s="2">
        <v>77.239999999999995</v>
      </c>
      <c r="M6884" s="2" t="s">
        <v>39</v>
      </c>
      <c r="N6884" s="11">
        <f>L6884/E6884*100</f>
        <v>16.251472816024236</v>
      </c>
      <c r="O6884" s="12" t="str">
        <f>IF(N6884&lt;10,"Low",IF(N6884&lt;20,"Med","High"))</f>
        <v>Med</v>
      </c>
      <c r="P6884" s="12">
        <f>sales*discount</f>
        <v>123.5728</v>
      </c>
      <c r="Q6884" s="12">
        <f>sales-Discount_Values</f>
        <v>351.70719999999994</v>
      </c>
      <c r="R6884" s="12">
        <f>DATEDIF(order_date,delivery_date,"D")</f>
        <v>5</v>
      </c>
      <c r="S6884" s="12"/>
    </row>
    <row r="6885" spans="1:19" ht="14.25" customHeight="1" x14ac:dyDescent="0.35">
      <c r="A6885" s="2" t="s">
        <v>1457</v>
      </c>
      <c r="B6885" s="2">
        <v>101424</v>
      </c>
      <c r="C6885" s="2" t="s">
        <v>19</v>
      </c>
      <c r="D6885" s="2" t="s">
        <v>36</v>
      </c>
      <c r="E6885" s="2">
        <v>2585.89</v>
      </c>
      <c r="F6885" s="2">
        <v>0.44</v>
      </c>
      <c r="G6885" s="2">
        <v>5</v>
      </c>
      <c r="H6885" s="3">
        <v>45420</v>
      </c>
      <c r="I6885" s="3">
        <v>45423</v>
      </c>
      <c r="J6885" s="2" t="s">
        <v>15</v>
      </c>
      <c r="K6885" s="2" t="s">
        <v>22</v>
      </c>
      <c r="L6885" s="2">
        <v>420.25</v>
      </c>
      <c r="M6885" s="2" t="s">
        <v>17</v>
      </c>
      <c r="N6885" s="11">
        <f>L6885/E6885*100</f>
        <v>16.251658036498075</v>
      </c>
      <c r="O6885" s="12" t="str">
        <f>IF(N6885&lt;10,"Low",IF(N6885&lt;20,"Med","High"))</f>
        <v>Med</v>
      </c>
      <c r="P6885" s="12">
        <f>sales*discount</f>
        <v>1137.7916</v>
      </c>
      <c r="Q6885" s="12">
        <f>sales-Discount_Values</f>
        <v>1448.0983999999999</v>
      </c>
      <c r="R6885" s="12">
        <f>DATEDIF(order_date,delivery_date,"D")</f>
        <v>3</v>
      </c>
      <c r="S6885" s="12"/>
    </row>
    <row r="6886" spans="1:19" ht="14.25" customHeight="1" x14ac:dyDescent="0.35">
      <c r="A6886" s="2" t="s">
        <v>4195</v>
      </c>
      <c r="B6886" s="2">
        <v>104162</v>
      </c>
      <c r="C6886" s="2" t="s">
        <v>25</v>
      </c>
      <c r="D6886" s="2" t="s">
        <v>26</v>
      </c>
      <c r="E6886" s="2">
        <v>883.65</v>
      </c>
      <c r="F6886" s="2">
        <v>0.15</v>
      </c>
      <c r="G6886" s="2">
        <v>2</v>
      </c>
      <c r="H6886" s="3">
        <v>44968</v>
      </c>
      <c r="I6886" s="3">
        <v>44969</v>
      </c>
      <c r="J6886" s="2" t="s">
        <v>15</v>
      </c>
      <c r="K6886" s="2" t="s">
        <v>22</v>
      </c>
      <c r="L6886" s="2">
        <v>143.63</v>
      </c>
      <c r="M6886" s="2" t="s">
        <v>48</v>
      </c>
      <c r="N6886" s="11">
        <f>L6886/E6886*100</f>
        <v>16.254173032309172</v>
      </c>
      <c r="O6886" s="12" t="str">
        <f>IF(N6886&lt;10,"Low",IF(N6886&lt;20,"Med","High"))</f>
        <v>Med</v>
      </c>
      <c r="P6886" s="12">
        <f>sales*discount</f>
        <v>132.54749999999999</v>
      </c>
      <c r="Q6886" s="12">
        <f>sales-Discount_Values</f>
        <v>751.10249999999996</v>
      </c>
      <c r="R6886" s="12">
        <f>DATEDIF(order_date,delivery_date,"D")</f>
        <v>1</v>
      </c>
      <c r="S6886" s="12"/>
    </row>
    <row r="6887" spans="1:19" ht="14.25" customHeight="1" x14ac:dyDescent="0.35">
      <c r="A6887" s="2" t="s">
        <v>13325</v>
      </c>
      <c r="B6887" s="2">
        <v>113292</v>
      </c>
      <c r="C6887" s="2" t="s">
        <v>19</v>
      </c>
      <c r="D6887" s="2" t="s">
        <v>36</v>
      </c>
      <c r="E6887" s="2">
        <v>2839.53</v>
      </c>
      <c r="F6887" s="2">
        <v>0.11</v>
      </c>
      <c r="G6887" s="2">
        <v>2</v>
      </c>
      <c r="H6887" s="3">
        <v>45165</v>
      </c>
      <c r="I6887" s="3">
        <v>45167</v>
      </c>
      <c r="J6887" s="2" t="s">
        <v>15</v>
      </c>
      <c r="K6887" s="2" t="s">
        <v>22</v>
      </c>
      <c r="L6887" s="2">
        <v>461.55</v>
      </c>
      <c r="M6887" s="2" t="s">
        <v>28</v>
      </c>
      <c r="N6887" s="11">
        <f>L6887/E6887*100</f>
        <v>16.25445056048008</v>
      </c>
      <c r="O6887" s="12" t="str">
        <f>IF(N6887&lt;10,"Low",IF(N6887&lt;20,"Med","High"))</f>
        <v>Med</v>
      </c>
      <c r="P6887" s="12">
        <f>sales*discount</f>
        <v>312.34830000000005</v>
      </c>
      <c r="Q6887" s="12">
        <f>sales-Discount_Values</f>
        <v>2527.1817000000001</v>
      </c>
      <c r="R6887" s="12">
        <f>DATEDIF(order_date,delivery_date,"D")</f>
        <v>2</v>
      </c>
      <c r="S6887" s="12"/>
    </row>
    <row r="6888" spans="1:19" ht="14.25" customHeight="1" x14ac:dyDescent="0.35">
      <c r="A6888" s="2" t="s">
        <v>305</v>
      </c>
      <c r="B6888" s="2">
        <v>100272</v>
      </c>
      <c r="C6888" s="2" t="s">
        <v>19</v>
      </c>
      <c r="D6888" s="2" t="s">
        <v>36</v>
      </c>
      <c r="E6888" s="2">
        <v>2459.09</v>
      </c>
      <c r="F6888" s="2">
        <v>0.19</v>
      </c>
      <c r="G6888" s="2">
        <v>2</v>
      </c>
      <c r="H6888" s="3">
        <v>45381</v>
      </c>
      <c r="I6888" s="3">
        <v>45388</v>
      </c>
      <c r="J6888" s="2" t="s">
        <v>31</v>
      </c>
      <c r="K6888" s="2" t="s">
        <v>27</v>
      </c>
      <c r="L6888" s="2">
        <v>399.72</v>
      </c>
      <c r="M6888" s="2" t="s">
        <v>34</v>
      </c>
      <c r="N6888" s="11">
        <f>L6888/E6888*100</f>
        <v>16.254793439849703</v>
      </c>
      <c r="O6888" s="12" t="str">
        <f>IF(N6888&lt;10,"Low",IF(N6888&lt;20,"Med","High"))</f>
        <v>Med</v>
      </c>
      <c r="P6888" s="12">
        <f>sales*discount</f>
        <v>467.22710000000001</v>
      </c>
      <c r="Q6888" s="12">
        <f>sales-Discount_Values</f>
        <v>1991.8629000000001</v>
      </c>
      <c r="R6888" s="12">
        <f>DATEDIF(order_date,delivery_date,"D")</f>
        <v>7</v>
      </c>
      <c r="S6888" s="12"/>
    </row>
    <row r="6889" spans="1:19" ht="14.25" customHeight="1" x14ac:dyDescent="0.35">
      <c r="A6889" s="2" t="s">
        <v>1991</v>
      </c>
      <c r="B6889" s="2">
        <v>101958</v>
      </c>
      <c r="C6889" s="2" t="s">
        <v>25</v>
      </c>
      <c r="D6889" s="2" t="s">
        <v>14</v>
      </c>
      <c r="E6889" s="2">
        <v>3869.29</v>
      </c>
      <c r="F6889" s="2">
        <v>0.46</v>
      </c>
      <c r="G6889" s="2">
        <v>2</v>
      </c>
      <c r="H6889" s="3">
        <v>45208</v>
      </c>
      <c r="I6889" s="3">
        <v>45214</v>
      </c>
      <c r="J6889" s="2" t="s">
        <v>21</v>
      </c>
      <c r="K6889" s="2" t="s">
        <v>27</v>
      </c>
      <c r="L6889" s="2">
        <v>629.1</v>
      </c>
      <c r="M6889" s="2" t="s">
        <v>39</v>
      </c>
      <c r="N6889" s="11">
        <f>L6889/E6889*100</f>
        <v>16.258796833527601</v>
      </c>
      <c r="O6889" s="12" t="str">
        <f>IF(N6889&lt;10,"Low",IF(N6889&lt;20,"Med","High"))</f>
        <v>Med</v>
      </c>
      <c r="P6889" s="12">
        <f>sales*discount</f>
        <v>1779.8733999999999</v>
      </c>
      <c r="Q6889" s="12">
        <f>sales-Discount_Values</f>
        <v>2089.4166</v>
      </c>
      <c r="R6889" s="12">
        <f>DATEDIF(order_date,delivery_date,"D")</f>
        <v>6</v>
      </c>
      <c r="S6889" s="12"/>
    </row>
    <row r="6890" spans="1:19" ht="14.25" customHeight="1" x14ac:dyDescent="0.35">
      <c r="A6890" s="2" t="s">
        <v>4840</v>
      </c>
      <c r="B6890" s="2">
        <v>104807</v>
      </c>
      <c r="C6890" s="2" t="s">
        <v>25</v>
      </c>
      <c r="D6890" s="2" t="s">
        <v>33</v>
      </c>
      <c r="E6890" s="2">
        <v>1032.8800000000001</v>
      </c>
      <c r="F6890" s="2">
        <v>0.46</v>
      </c>
      <c r="G6890" s="2">
        <v>2</v>
      </c>
      <c r="H6890" s="3">
        <v>45465</v>
      </c>
      <c r="I6890" s="3">
        <v>45470</v>
      </c>
      <c r="J6890" s="2" t="s">
        <v>21</v>
      </c>
      <c r="K6890" s="2" t="s">
        <v>16</v>
      </c>
      <c r="L6890" s="2">
        <v>167.95</v>
      </c>
      <c r="M6890" s="2" t="s">
        <v>48</v>
      </c>
      <c r="N6890" s="11">
        <f>L6890/E6890*100</f>
        <v>16.260359383471457</v>
      </c>
      <c r="O6890" s="12" t="str">
        <f>IF(N6890&lt;10,"Low",IF(N6890&lt;20,"Med","High"))</f>
        <v>Med</v>
      </c>
      <c r="P6890" s="12">
        <f>sales*discount</f>
        <v>475.12480000000005</v>
      </c>
      <c r="Q6890" s="12">
        <f>sales-Discount_Values</f>
        <v>557.75520000000006</v>
      </c>
      <c r="R6890" s="12">
        <f>DATEDIF(order_date,delivery_date,"D")</f>
        <v>5</v>
      </c>
      <c r="S6890" s="12"/>
    </row>
    <row r="6891" spans="1:19" ht="14.25" customHeight="1" x14ac:dyDescent="0.35">
      <c r="A6891" s="2" t="s">
        <v>1846</v>
      </c>
      <c r="B6891" s="2">
        <v>101813</v>
      </c>
      <c r="C6891" s="2" t="s">
        <v>25</v>
      </c>
      <c r="D6891" s="2" t="s">
        <v>14</v>
      </c>
      <c r="E6891" s="2">
        <v>1465.06</v>
      </c>
      <c r="F6891" s="2">
        <v>0.47</v>
      </c>
      <c r="G6891" s="2">
        <v>4</v>
      </c>
      <c r="H6891" s="3">
        <v>45343</v>
      </c>
      <c r="I6891" s="3">
        <v>45346</v>
      </c>
      <c r="J6891" s="2" t="s">
        <v>31</v>
      </c>
      <c r="K6891" s="2" t="s">
        <v>22</v>
      </c>
      <c r="L6891" s="2">
        <v>238.23</v>
      </c>
      <c r="M6891" s="2" t="s">
        <v>34</v>
      </c>
      <c r="N6891" s="11">
        <f>L6891/E6891*100</f>
        <v>16.260767477099915</v>
      </c>
      <c r="O6891" s="12" t="str">
        <f>IF(N6891&lt;10,"Low",IF(N6891&lt;20,"Med","High"))</f>
        <v>Med</v>
      </c>
      <c r="P6891" s="12">
        <f>sales*discount</f>
        <v>688.57819999999992</v>
      </c>
      <c r="Q6891" s="12">
        <f>sales-Discount_Values</f>
        <v>776.48180000000002</v>
      </c>
      <c r="R6891" s="12">
        <f>DATEDIF(order_date,delivery_date,"D")</f>
        <v>3</v>
      </c>
      <c r="S6891" s="12"/>
    </row>
    <row r="6892" spans="1:19" ht="14.25" customHeight="1" x14ac:dyDescent="0.35">
      <c r="A6892" s="2" t="s">
        <v>14467</v>
      </c>
      <c r="B6892" s="2">
        <v>114434</v>
      </c>
      <c r="C6892" s="2" t="s">
        <v>25</v>
      </c>
      <c r="D6892" s="2" t="s">
        <v>14</v>
      </c>
      <c r="E6892" s="2">
        <v>4291.08</v>
      </c>
      <c r="F6892" s="2">
        <v>0.04</v>
      </c>
      <c r="G6892" s="2">
        <v>6</v>
      </c>
      <c r="H6892" s="3">
        <v>45568</v>
      </c>
      <c r="I6892" s="3">
        <v>45574</v>
      </c>
      <c r="J6892" s="2" t="s">
        <v>15</v>
      </c>
      <c r="K6892" s="2" t="s">
        <v>22</v>
      </c>
      <c r="L6892" s="2">
        <v>697.79</v>
      </c>
      <c r="M6892" s="2" t="s">
        <v>39</v>
      </c>
      <c r="N6892" s="11">
        <f>L6892/E6892*100</f>
        <v>16.261407384621123</v>
      </c>
      <c r="O6892" s="12" t="str">
        <f>IF(N6892&lt;10,"Low",IF(N6892&lt;20,"Med","High"))</f>
        <v>Med</v>
      </c>
      <c r="P6892" s="12">
        <f>sales*discount</f>
        <v>171.64320000000001</v>
      </c>
      <c r="Q6892" s="12">
        <f>sales-Discount_Values</f>
        <v>4119.4367999999995</v>
      </c>
      <c r="R6892" s="12">
        <f>DATEDIF(order_date,delivery_date,"D")</f>
        <v>6</v>
      </c>
      <c r="S6892" s="12"/>
    </row>
    <row r="6893" spans="1:19" ht="14.25" customHeight="1" x14ac:dyDescent="0.35">
      <c r="A6893" s="2" t="s">
        <v>3151</v>
      </c>
      <c r="B6893" s="2">
        <v>103118</v>
      </c>
      <c r="C6893" s="2" t="s">
        <v>19</v>
      </c>
      <c r="D6893" s="2" t="s">
        <v>14</v>
      </c>
      <c r="E6893" s="2">
        <v>1662.23</v>
      </c>
      <c r="F6893" s="2">
        <v>0.3</v>
      </c>
      <c r="G6893" s="2">
        <v>6</v>
      </c>
      <c r="H6893" s="3">
        <v>45610</v>
      </c>
      <c r="I6893" s="3">
        <v>45617</v>
      </c>
      <c r="J6893" s="2" t="s">
        <v>15</v>
      </c>
      <c r="K6893" s="2" t="s">
        <v>27</v>
      </c>
      <c r="L6893" s="2">
        <v>270.32</v>
      </c>
      <c r="M6893" s="2" t="s">
        <v>28</v>
      </c>
      <c r="N6893" s="11">
        <f>L6893/E6893*100</f>
        <v>16.262490750377502</v>
      </c>
      <c r="O6893" s="12" t="str">
        <f>IF(N6893&lt;10,"Low",IF(N6893&lt;20,"Med","High"))</f>
        <v>Med</v>
      </c>
      <c r="P6893" s="12">
        <f>sales*discount</f>
        <v>498.66899999999998</v>
      </c>
      <c r="Q6893" s="12">
        <f>sales-Discount_Values</f>
        <v>1163.5610000000001</v>
      </c>
      <c r="R6893" s="12">
        <f>DATEDIF(order_date,delivery_date,"D")</f>
        <v>7</v>
      </c>
      <c r="S6893" s="12"/>
    </row>
    <row r="6894" spans="1:19" ht="14.25" customHeight="1" x14ac:dyDescent="0.35">
      <c r="A6894" s="2" t="s">
        <v>3686</v>
      </c>
      <c r="B6894" s="2">
        <v>103653</v>
      </c>
      <c r="C6894" s="2" t="s">
        <v>13</v>
      </c>
      <c r="D6894" s="2" t="s">
        <v>33</v>
      </c>
      <c r="E6894" s="2">
        <v>2579.2399999999998</v>
      </c>
      <c r="F6894" s="2">
        <v>0.11</v>
      </c>
      <c r="G6894" s="2">
        <v>7</v>
      </c>
      <c r="H6894" s="3">
        <v>45299</v>
      </c>
      <c r="I6894" s="3">
        <v>45300</v>
      </c>
      <c r="J6894" s="2" t="s">
        <v>21</v>
      </c>
      <c r="K6894" s="2" t="s">
        <v>22</v>
      </c>
      <c r="L6894" s="2">
        <v>419.48</v>
      </c>
      <c r="M6894" s="2" t="s">
        <v>17</v>
      </c>
      <c r="N6894" s="11">
        <f>L6894/E6894*100</f>
        <v>16.263705587692499</v>
      </c>
      <c r="O6894" s="12" t="str">
        <f>IF(N6894&lt;10,"Low",IF(N6894&lt;20,"Med","High"))</f>
        <v>Med</v>
      </c>
      <c r="P6894" s="12">
        <f>sales*discount</f>
        <v>283.71639999999996</v>
      </c>
      <c r="Q6894" s="12">
        <f>sales-Discount_Values</f>
        <v>2295.5236</v>
      </c>
      <c r="R6894" s="12">
        <f>DATEDIF(order_date,delivery_date,"D")</f>
        <v>1</v>
      </c>
      <c r="S6894" s="12"/>
    </row>
    <row r="6895" spans="1:19" ht="14.25" customHeight="1" x14ac:dyDescent="0.35">
      <c r="A6895" s="2" t="s">
        <v>6100</v>
      </c>
      <c r="B6895" s="2">
        <v>106067</v>
      </c>
      <c r="C6895" s="2" t="s">
        <v>19</v>
      </c>
      <c r="D6895" s="2" t="s">
        <v>36</v>
      </c>
      <c r="E6895" s="2">
        <v>3112.44</v>
      </c>
      <c r="F6895" s="2">
        <v>0.13</v>
      </c>
      <c r="G6895" s="2">
        <v>8</v>
      </c>
      <c r="H6895" s="3">
        <v>44968</v>
      </c>
      <c r="I6895" s="3">
        <v>44971</v>
      </c>
      <c r="J6895" s="2" t="s">
        <v>21</v>
      </c>
      <c r="K6895" s="2" t="s">
        <v>27</v>
      </c>
      <c r="L6895" s="2">
        <v>506.21</v>
      </c>
      <c r="M6895" s="2" t="s">
        <v>28</v>
      </c>
      <c r="N6895" s="11">
        <f>L6895/E6895*100</f>
        <v>16.264088625001605</v>
      </c>
      <c r="O6895" s="12" t="str">
        <f>IF(N6895&lt;10,"Low",IF(N6895&lt;20,"Med","High"))</f>
        <v>Med</v>
      </c>
      <c r="P6895" s="12">
        <f>sales*discount</f>
        <v>404.61720000000003</v>
      </c>
      <c r="Q6895" s="12">
        <f>sales-Discount_Values</f>
        <v>2707.8227999999999</v>
      </c>
      <c r="R6895" s="12">
        <f>DATEDIF(order_date,delivery_date,"D")</f>
        <v>3</v>
      </c>
      <c r="S6895" s="12"/>
    </row>
    <row r="6896" spans="1:19" ht="14.25" customHeight="1" x14ac:dyDescent="0.35">
      <c r="A6896" s="2" t="s">
        <v>10617</v>
      </c>
      <c r="B6896" s="2">
        <v>110584</v>
      </c>
      <c r="C6896" s="2" t="s">
        <v>25</v>
      </c>
      <c r="D6896" s="2" t="s">
        <v>14</v>
      </c>
      <c r="E6896" s="2">
        <v>2647.59</v>
      </c>
      <c r="F6896" s="2">
        <v>0.18</v>
      </c>
      <c r="G6896" s="2">
        <v>7</v>
      </c>
      <c r="H6896" s="3">
        <v>44963</v>
      </c>
      <c r="I6896" s="3">
        <v>44967</v>
      </c>
      <c r="J6896" s="2" t="s">
        <v>15</v>
      </c>
      <c r="K6896" s="2" t="s">
        <v>22</v>
      </c>
      <c r="L6896" s="2">
        <v>430.63</v>
      </c>
      <c r="M6896" s="2" t="s">
        <v>34</v>
      </c>
      <c r="N6896" s="11">
        <f>L6896/E6896*100</f>
        <v>16.264980605003039</v>
      </c>
      <c r="O6896" s="12" t="str">
        <f>IF(N6896&lt;10,"Low",IF(N6896&lt;20,"Med","High"))</f>
        <v>Med</v>
      </c>
      <c r="P6896" s="12">
        <f>sales*discount</f>
        <v>476.56619999999998</v>
      </c>
      <c r="Q6896" s="12">
        <f>sales-Discount_Values</f>
        <v>2171.0237999999999</v>
      </c>
      <c r="R6896" s="12">
        <f>DATEDIF(order_date,delivery_date,"D")</f>
        <v>4</v>
      </c>
      <c r="S6896" s="12"/>
    </row>
    <row r="6897" spans="1:19" ht="14.25" customHeight="1" x14ac:dyDescent="0.35">
      <c r="A6897" s="2" t="s">
        <v>2231</v>
      </c>
      <c r="B6897" s="2">
        <v>102198</v>
      </c>
      <c r="C6897" s="2" t="s">
        <v>41</v>
      </c>
      <c r="D6897" s="2" t="s">
        <v>33</v>
      </c>
      <c r="E6897" s="2">
        <v>319.29000000000002</v>
      </c>
      <c r="F6897" s="2">
        <v>0.18</v>
      </c>
      <c r="G6897" s="2">
        <v>2</v>
      </c>
      <c r="H6897" s="3">
        <v>45472</v>
      </c>
      <c r="I6897" s="3">
        <v>45479</v>
      </c>
      <c r="J6897" s="2" t="s">
        <v>31</v>
      </c>
      <c r="K6897" s="2" t="s">
        <v>22</v>
      </c>
      <c r="L6897" s="2">
        <v>51.94</v>
      </c>
      <c r="M6897" s="2" t="s">
        <v>28</v>
      </c>
      <c r="N6897" s="11">
        <f>L6897/E6897*100</f>
        <v>16.267343167653227</v>
      </c>
      <c r="O6897" s="12" t="str">
        <f>IF(N6897&lt;10,"Low",IF(N6897&lt;20,"Med","High"))</f>
        <v>Med</v>
      </c>
      <c r="P6897" s="12">
        <f>sales*discount</f>
        <v>57.472200000000001</v>
      </c>
      <c r="Q6897" s="12">
        <f>sales-Discount_Values</f>
        <v>261.81780000000003</v>
      </c>
      <c r="R6897" s="12">
        <f>DATEDIF(order_date,delivery_date,"D")</f>
        <v>7</v>
      </c>
      <c r="S6897" s="12"/>
    </row>
    <row r="6898" spans="1:19" ht="14.25" customHeight="1" x14ac:dyDescent="0.35">
      <c r="A6898" s="2" t="s">
        <v>1507</v>
      </c>
      <c r="B6898" s="2">
        <v>101474</v>
      </c>
      <c r="C6898" s="2" t="s">
        <v>19</v>
      </c>
      <c r="D6898" s="2" t="s">
        <v>33</v>
      </c>
      <c r="E6898" s="2">
        <v>4018.84</v>
      </c>
      <c r="F6898" s="2">
        <v>0.42</v>
      </c>
      <c r="G6898" s="2">
        <v>2</v>
      </c>
      <c r="H6898" s="3">
        <v>45126</v>
      </c>
      <c r="I6898" s="3">
        <v>45132</v>
      </c>
      <c r="J6898" s="2" t="s">
        <v>31</v>
      </c>
      <c r="K6898" s="2" t="s">
        <v>22</v>
      </c>
      <c r="L6898" s="2">
        <v>653.99</v>
      </c>
      <c r="M6898" s="2" t="s">
        <v>39</v>
      </c>
      <c r="N6898" s="11">
        <f>L6898/E6898*100</f>
        <v>16.273103681659386</v>
      </c>
      <c r="O6898" s="12" t="str">
        <f>IF(N6898&lt;10,"Low",IF(N6898&lt;20,"Med","High"))</f>
        <v>Med</v>
      </c>
      <c r="P6898" s="12">
        <f>sales*discount</f>
        <v>1687.9128000000001</v>
      </c>
      <c r="Q6898" s="12">
        <f>sales-Discount_Values</f>
        <v>2330.9272000000001</v>
      </c>
      <c r="R6898" s="12">
        <f>DATEDIF(order_date,delivery_date,"D")</f>
        <v>6</v>
      </c>
      <c r="S6898" s="12"/>
    </row>
    <row r="6899" spans="1:19" ht="14.25" customHeight="1" x14ac:dyDescent="0.35">
      <c r="A6899" s="2" t="s">
        <v>4225</v>
      </c>
      <c r="B6899" s="2">
        <v>104192</v>
      </c>
      <c r="C6899" s="2" t="s">
        <v>19</v>
      </c>
      <c r="D6899" s="2" t="s">
        <v>33</v>
      </c>
      <c r="E6899" s="2">
        <v>2840.09</v>
      </c>
      <c r="F6899" s="2">
        <v>0.21</v>
      </c>
      <c r="G6899" s="2">
        <v>2</v>
      </c>
      <c r="H6899" s="3">
        <v>44938</v>
      </c>
      <c r="I6899" s="3">
        <v>44944</v>
      </c>
      <c r="J6899" s="2" t="s">
        <v>31</v>
      </c>
      <c r="K6899" s="2" t="s">
        <v>27</v>
      </c>
      <c r="L6899" s="2">
        <v>462.42</v>
      </c>
      <c r="M6899" s="2" t="s">
        <v>34</v>
      </c>
      <c r="N6899" s="11">
        <f>L6899/E6899*100</f>
        <v>16.281878391177745</v>
      </c>
      <c r="O6899" s="12" t="str">
        <f>IF(N6899&lt;10,"Low",IF(N6899&lt;20,"Med","High"))</f>
        <v>Med</v>
      </c>
      <c r="P6899" s="12">
        <f>sales*discount</f>
        <v>596.41890000000001</v>
      </c>
      <c r="Q6899" s="12">
        <f>sales-Discount_Values</f>
        <v>2243.6711</v>
      </c>
      <c r="R6899" s="12">
        <f>DATEDIF(order_date,delivery_date,"D")</f>
        <v>6</v>
      </c>
      <c r="S6899" s="12"/>
    </row>
    <row r="6900" spans="1:19" ht="14.25" customHeight="1" x14ac:dyDescent="0.35">
      <c r="A6900" s="2" t="s">
        <v>11554</v>
      </c>
      <c r="B6900" s="2">
        <v>111521</v>
      </c>
      <c r="C6900" s="2" t="s">
        <v>41</v>
      </c>
      <c r="D6900" s="2" t="s">
        <v>36</v>
      </c>
      <c r="E6900" s="2">
        <v>1647.07</v>
      </c>
      <c r="F6900" s="2">
        <v>0.21</v>
      </c>
      <c r="G6900" s="2">
        <v>1</v>
      </c>
      <c r="H6900" s="3">
        <v>45039</v>
      </c>
      <c r="I6900" s="3">
        <v>45045</v>
      </c>
      <c r="J6900" s="2" t="s">
        <v>21</v>
      </c>
      <c r="K6900" s="2" t="s">
        <v>27</v>
      </c>
      <c r="L6900" s="2">
        <v>268.19</v>
      </c>
      <c r="M6900" s="2" t="s">
        <v>23</v>
      </c>
      <c r="N6900" s="11">
        <f>L6900/E6900*100</f>
        <v>16.28285379492068</v>
      </c>
      <c r="O6900" s="12" t="str">
        <f>IF(N6900&lt;10,"Low",IF(N6900&lt;20,"Med","High"))</f>
        <v>Med</v>
      </c>
      <c r="P6900" s="12">
        <f>sales*discount</f>
        <v>345.88469999999995</v>
      </c>
      <c r="Q6900" s="12">
        <f>sales-Discount_Values</f>
        <v>1301.1853000000001</v>
      </c>
      <c r="R6900" s="12">
        <f>DATEDIF(order_date,delivery_date,"D")</f>
        <v>6</v>
      </c>
      <c r="S6900" s="12"/>
    </row>
    <row r="6901" spans="1:19" ht="14.25" customHeight="1" x14ac:dyDescent="0.35">
      <c r="A6901" s="2" t="s">
        <v>6981</v>
      </c>
      <c r="B6901" s="2">
        <v>106948</v>
      </c>
      <c r="C6901" s="2" t="s">
        <v>19</v>
      </c>
      <c r="D6901" s="2" t="s">
        <v>14</v>
      </c>
      <c r="E6901" s="2">
        <v>4706.58</v>
      </c>
      <c r="F6901" s="2">
        <v>0.19</v>
      </c>
      <c r="G6901" s="2">
        <v>8</v>
      </c>
      <c r="H6901" s="3">
        <v>45278</v>
      </c>
      <c r="I6901" s="3">
        <v>45280</v>
      </c>
      <c r="J6901" s="2" t="s">
        <v>15</v>
      </c>
      <c r="K6901" s="2" t="s">
        <v>16</v>
      </c>
      <c r="L6901" s="2">
        <v>766.58</v>
      </c>
      <c r="M6901" s="2" t="s">
        <v>28</v>
      </c>
      <c r="N6901" s="11">
        <f>L6901/E6901*100</f>
        <v>16.287410391409473</v>
      </c>
      <c r="O6901" s="12" t="str">
        <f>IF(N6901&lt;10,"Low",IF(N6901&lt;20,"Med","High"))</f>
        <v>Med</v>
      </c>
      <c r="P6901" s="12">
        <f>sales*discount</f>
        <v>894.25019999999995</v>
      </c>
      <c r="Q6901" s="12">
        <f>sales-Discount_Values</f>
        <v>3812.3298</v>
      </c>
      <c r="R6901" s="12">
        <f>DATEDIF(order_date,delivery_date,"D")</f>
        <v>2</v>
      </c>
      <c r="S6901" s="12"/>
    </row>
    <row r="6902" spans="1:19" ht="14.25" customHeight="1" x14ac:dyDescent="0.35">
      <c r="A6902" s="2" t="s">
        <v>1144</v>
      </c>
      <c r="B6902" s="2">
        <v>101111</v>
      </c>
      <c r="C6902" s="2" t="s">
        <v>25</v>
      </c>
      <c r="D6902" s="2" t="s">
        <v>33</v>
      </c>
      <c r="E6902" s="2">
        <v>2591.67</v>
      </c>
      <c r="F6902" s="2">
        <v>0.21</v>
      </c>
      <c r="G6902" s="2">
        <v>7</v>
      </c>
      <c r="H6902" s="3">
        <v>45089</v>
      </c>
      <c r="I6902" s="3">
        <v>45096</v>
      </c>
      <c r="J6902" s="2" t="s">
        <v>15</v>
      </c>
      <c r="K6902" s="2" t="s">
        <v>27</v>
      </c>
      <c r="L6902" s="2">
        <v>422.22</v>
      </c>
      <c r="M6902" s="2" t="s">
        <v>34</v>
      </c>
      <c r="N6902" s="11">
        <f>L6902/E6902*100</f>
        <v>16.291425991735061</v>
      </c>
      <c r="O6902" s="12" t="str">
        <f>IF(N6902&lt;10,"Low",IF(N6902&lt;20,"Med","High"))</f>
        <v>Med</v>
      </c>
      <c r="P6902" s="12">
        <f>sales*discount</f>
        <v>544.25070000000005</v>
      </c>
      <c r="Q6902" s="12">
        <f>sales-Discount_Values</f>
        <v>2047.4193</v>
      </c>
      <c r="R6902" s="12">
        <f>DATEDIF(order_date,delivery_date,"D")</f>
        <v>7</v>
      </c>
      <c r="S6902" s="12"/>
    </row>
    <row r="6903" spans="1:19" ht="14.25" customHeight="1" x14ac:dyDescent="0.35">
      <c r="A6903" s="2" t="s">
        <v>3124</v>
      </c>
      <c r="B6903" s="2">
        <v>103091</v>
      </c>
      <c r="C6903" s="2" t="s">
        <v>41</v>
      </c>
      <c r="D6903" s="2" t="s">
        <v>26</v>
      </c>
      <c r="E6903" s="2">
        <v>2477</v>
      </c>
      <c r="F6903" s="2">
        <v>0.39</v>
      </c>
      <c r="G6903" s="2">
        <v>3</v>
      </c>
      <c r="H6903" s="3">
        <v>44976</v>
      </c>
      <c r="I6903" s="3">
        <v>44982</v>
      </c>
      <c r="J6903" s="2" t="s">
        <v>15</v>
      </c>
      <c r="K6903" s="2" t="s">
        <v>16</v>
      </c>
      <c r="L6903" s="2">
        <v>403.54</v>
      </c>
      <c r="M6903" s="2" t="s">
        <v>28</v>
      </c>
      <c r="N6903" s="11">
        <f>L6903/E6903*100</f>
        <v>16.291481631005251</v>
      </c>
      <c r="O6903" s="12" t="str">
        <f>IF(N6903&lt;10,"Low",IF(N6903&lt;20,"Med","High"))</f>
        <v>Med</v>
      </c>
      <c r="P6903" s="12">
        <f>sales*discount</f>
        <v>966.03000000000009</v>
      </c>
      <c r="Q6903" s="12">
        <f>sales-Discount_Values</f>
        <v>1510.9699999999998</v>
      </c>
      <c r="R6903" s="12">
        <f>DATEDIF(order_date,delivery_date,"D")</f>
        <v>6</v>
      </c>
      <c r="S6903" s="12"/>
    </row>
    <row r="6904" spans="1:19" ht="14.25" customHeight="1" x14ac:dyDescent="0.35">
      <c r="A6904" s="2" t="s">
        <v>11099</v>
      </c>
      <c r="B6904" s="2">
        <v>111066</v>
      </c>
      <c r="C6904" s="2" t="s">
        <v>41</v>
      </c>
      <c r="D6904" s="2" t="s">
        <v>14</v>
      </c>
      <c r="E6904" s="2">
        <v>1633.52</v>
      </c>
      <c r="F6904" s="2">
        <v>0.13</v>
      </c>
      <c r="G6904" s="2">
        <v>7</v>
      </c>
      <c r="H6904" s="3">
        <v>45447</v>
      </c>
      <c r="I6904" s="3">
        <v>45454</v>
      </c>
      <c r="J6904" s="2" t="s">
        <v>31</v>
      </c>
      <c r="K6904" s="2" t="s">
        <v>22</v>
      </c>
      <c r="L6904" s="2">
        <v>266.14</v>
      </c>
      <c r="M6904" s="2" t="s">
        <v>17</v>
      </c>
      <c r="N6904" s="11">
        <f>L6904/E6904*100</f>
        <v>16.292423723003086</v>
      </c>
      <c r="O6904" s="12" t="str">
        <f>IF(N6904&lt;10,"Low",IF(N6904&lt;20,"Med","High"))</f>
        <v>Med</v>
      </c>
      <c r="P6904" s="12">
        <f>sales*discount</f>
        <v>212.35759999999999</v>
      </c>
      <c r="Q6904" s="12">
        <f>sales-Discount_Values</f>
        <v>1421.1623999999999</v>
      </c>
      <c r="R6904" s="12">
        <f>DATEDIF(order_date,delivery_date,"D")</f>
        <v>7</v>
      </c>
      <c r="S6904" s="12"/>
    </row>
    <row r="6905" spans="1:19" ht="14.25" customHeight="1" x14ac:dyDescent="0.35">
      <c r="A6905" s="2" t="s">
        <v>7988</v>
      </c>
      <c r="B6905" s="2">
        <v>107955</v>
      </c>
      <c r="C6905" s="2" t="s">
        <v>13</v>
      </c>
      <c r="D6905" s="2" t="s">
        <v>36</v>
      </c>
      <c r="E6905" s="2">
        <v>1200.99</v>
      </c>
      <c r="F6905" s="2">
        <v>0.08</v>
      </c>
      <c r="G6905" s="2">
        <v>8</v>
      </c>
      <c r="H6905" s="3">
        <v>45083</v>
      </c>
      <c r="I6905" s="3">
        <v>45088</v>
      </c>
      <c r="J6905" s="2" t="s">
        <v>15</v>
      </c>
      <c r="K6905" s="2" t="s">
        <v>16</v>
      </c>
      <c r="L6905" s="2">
        <v>195.68</v>
      </c>
      <c r="M6905" s="2" t="s">
        <v>28</v>
      </c>
      <c r="N6905" s="11">
        <f>L6905/E6905*100</f>
        <v>16.293224756242765</v>
      </c>
      <c r="O6905" s="12" t="str">
        <f>IF(N6905&lt;10,"Low",IF(N6905&lt;20,"Med","High"))</f>
        <v>Med</v>
      </c>
      <c r="P6905" s="12">
        <f>sales*discount</f>
        <v>96.0792</v>
      </c>
      <c r="Q6905" s="12">
        <f>sales-Discount_Values</f>
        <v>1104.9108000000001</v>
      </c>
      <c r="R6905" s="12">
        <f>DATEDIF(order_date,delivery_date,"D")</f>
        <v>5</v>
      </c>
      <c r="S6905" s="12"/>
    </row>
    <row r="6906" spans="1:19" ht="14.25" customHeight="1" x14ac:dyDescent="0.35">
      <c r="A6906" s="2" t="s">
        <v>15124</v>
      </c>
      <c r="B6906" s="2">
        <v>115091</v>
      </c>
      <c r="C6906" s="2" t="s">
        <v>25</v>
      </c>
      <c r="D6906" s="2" t="s">
        <v>33</v>
      </c>
      <c r="E6906" s="2">
        <v>1898.62</v>
      </c>
      <c r="F6906" s="2">
        <v>0</v>
      </c>
      <c r="G6906" s="2">
        <v>9</v>
      </c>
      <c r="H6906" s="3">
        <v>45521</v>
      </c>
      <c r="I6906" s="3">
        <v>45522</v>
      </c>
      <c r="J6906" s="2" t="s">
        <v>31</v>
      </c>
      <c r="K6906" s="2" t="s">
        <v>22</v>
      </c>
      <c r="L6906" s="2">
        <v>309.41000000000003</v>
      </c>
      <c r="M6906" s="2" t="s">
        <v>48</v>
      </c>
      <c r="N6906" s="11">
        <f>L6906/E6906*100</f>
        <v>16.296573300607811</v>
      </c>
      <c r="O6906" s="12" t="str">
        <f>IF(N6906&lt;10,"Low",IF(N6906&lt;20,"Med","High"))</f>
        <v>Med</v>
      </c>
      <c r="P6906" s="12">
        <f>sales*discount</f>
        <v>0</v>
      </c>
      <c r="Q6906" s="12">
        <f>sales-Discount_Values</f>
        <v>1898.62</v>
      </c>
      <c r="R6906" s="12">
        <f>DATEDIF(order_date,delivery_date,"D")</f>
        <v>1</v>
      </c>
      <c r="S6906" s="12"/>
    </row>
    <row r="6907" spans="1:19" ht="14.25" customHeight="1" x14ac:dyDescent="0.35">
      <c r="A6907" s="2" t="s">
        <v>4969</v>
      </c>
      <c r="B6907" s="2">
        <v>104936</v>
      </c>
      <c r="C6907" s="2" t="s">
        <v>25</v>
      </c>
      <c r="D6907" s="2" t="s">
        <v>33</v>
      </c>
      <c r="E6907" s="2">
        <v>941.65</v>
      </c>
      <c r="F6907" s="2">
        <v>0.12</v>
      </c>
      <c r="G6907" s="2">
        <v>9</v>
      </c>
      <c r="H6907" s="3">
        <v>45326</v>
      </c>
      <c r="I6907" s="3">
        <v>45332</v>
      </c>
      <c r="J6907" s="2" t="s">
        <v>15</v>
      </c>
      <c r="K6907" s="2" t="s">
        <v>22</v>
      </c>
      <c r="L6907" s="2">
        <v>153.5</v>
      </c>
      <c r="M6907" s="2" t="s">
        <v>48</v>
      </c>
      <c r="N6907" s="11">
        <f>L6907/E6907*100</f>
        <v>16.301173472096853</v>
      </c>
      <c r="O6907" s="12" t="str">
        <f>IF(N6907&lt;10,"Low",IF(N6907&lt;20,"Med","High"))</f>
        <v>Med</v>
      </c>
      <c r="P6907" s="12">
        <f>sales*discount</f>
        <v>112.99799999999999</v>
      </c>
      <c r="Q6907" s="12">
        <f>sales-Discount_Values</f>
        <v>828.65200000000004</v>
      </c>
      <c r="R6907" s="12">
        <f>DATEDIF(order_date,delivery_date,"D")</f>
        <v>6</v>
      </c>
      <c r="S6907" s="12"/>
    </row>
    <row r="6908" spans="1:19" ht="14.25" customHeight="1" x14ac:dyDescent="0.35">
      <c r="A6908" s="2" t="s">
        <v>4706</v>
      </c>
      <c r="B6908" s="2">
        <v>104673</v>
      </c>
      <c r="C6908" s="2" t="s">
        <v>19</v>
      </c>
      <c r="D6908" s="2" t="s">
        <v>33</v>
      </c>
      <c r="E6908" s="2">
        <v>4206.34</v>
      </c>
      <c r="F6908" s="2">
        <v>0.11</v>
      </c>
      <c r="G6908" s="2">
        <v>6</v>
      </c>
      <c r="H6908" s="3">
        <v>45221</v>
      </c>
      <c r="I6908" s="3">
        <v>45222</v>
      </c>
      <c r="J6908" s="2" t="s">
        <v>31</v>
      </c>
      <c r="K6908" s="2" t="s">
        <v>22</v>
      </c>
      <c r="L6908" s="2">
        <v>685.74</v>
      </c>
      <c r="M6908" s="2" t="s">
        <v>23</v>
      </c>
      <c r="N6908" s="11">
        <f>L6908/E6908*100</f>
        <v>16.302533794224907</v>
      </c>
      <c r="O6908" s="12" t="str">
        <f>IF(N6908&lt;10,"Low",IF(N6908&lt;20,"Med","High"))</f>
        <v>Med</v>
      </c>
      <c r="P6908" s="12">
        <f>sales*discount</f>
        <v>462.69740000000002</v>
      </c>
      <c r="Q6908" s="12">
        <f>sales-Discount_Values</f>
        <v>3743.6426000000001</v>
      </c>
      <c r="R6908" s="12">
        <f>DATEDIF(order_date,delivery_date,"D")</f>
        <v>1</v>
      </c>
      <c r="S6908" s="12"/>
    </row>
    <row r="6909" spans="1:19" ht="14.25" customHeight="1" x14ac:dyDescent="0.35">
      <c r="A6909" s="2" t="s">
        <v>10320</v>
      </c>
      <c r="B6909" s="2">
        <v>110287</v>
      </c>
      <c r="C6909" s="2" t="s">
        <v>25</v>
      </c>
      <c r="D6909" s="2" t="s">
        <v>26</v>
      </c>
      <c r="E6909" s="2">
        <v>1345.11</v>
      </c>
      <c r="F6909" s="2">
        <v>0.25</v>
      </c>
      <c r="G6909" s="2">
        <v>5</v>
      </c>
      <c r="H6909" s="3">
        <v>45290</v>
      </c>
      <c r="I6909" s="3">
        <v>45297</v>
      </c>
      <c r="J6909" s="2" t="s">
        <v>15</v>
      </c>
      <c r="K6909" s="2" t="s">
        <v>22</v>
      </c>
      <c r="L6909" s="2">
        <v>219.3</v>
      </c>
      <c r="M6909" s="2" t="s">
        <v>23</v>
      </c>
      <c r="N6909" s="11">
        <f>L6909/E6909*100</f>
        <v>16.303499342061244</v>
      </c>
      <c r="O6909" s="12" t="str">
        <f>IF(N6909&lt;10,"Low",IF(N6909&lt;20,"Med","High"))</f>
        <v>Med</v>
      </c>
      <c r="P6909" s="12">
        <f>sales*discount</f>
        <v>336.27749999999997</v>
      </c>
      <c r="Q6909" s="12">
        <f>sales-Discount_Values</f>
        <v>1008.8325</v>
      </c>
      <c r="R6909" s="12">
        <f>DATEDIF(order_date,delivery_date,"D")</f>
        <v>7</v>
      </c>
      <c r="S6909" s="12"/>
    </row>
    <row r="6910" spans="1:19" ht="14.25" customHeight="1" x14ac:dyDescent="0.35">
      <c r="A6910" s="2" t="s">
        <v>5375</v>
      </c>
      <c r="B6910" s="2">
        <v>105342</v>
      </c>
      <c r="C6910" s="2" t="s">
        <v>25</v>
      </c>
      <c r="D6910" s="2" t="s">
        <v>36</v>
      </c>
      <c r="E6910" s="2">
        <v>2010.05</v>
      </c>
      <c r="F6910" s="2">
        <v>0</v>
      </c>
      <c r="G6910" s="2">
        <v>8</v>
      </c>
      <c r="H6910" s="3">
        <v>45415</v>
      </c>
      <c r="I6910" s="3">
        <v>45416</v>
      </c>
      <c r="J6910" s="2" t="s">
        <v>31</v>
      </c>
      <c r="K6910" s="2" t="s">
        <v>27</v>
      </c>
      <c r="L6910" s="2">
        <v>327.76</v>
      </c>
      <c r="M6910" s="2" t="s">
        <v>34</v>
      </c>
      <c r="N6910" s="11">
        <f>L6910/E6910*100</f>
        <v>16.306062038257753</v>
      </c>
      <c r="O6910" s="12" t="str">
        <f>IF(N6910&lt;10,"Low",IF(N6910&lt;20,"Med","High"))</f>
        <v>Med</v>
      </c>
      <c r="P6910" s="12">
        <f>sales*discount</f>
        <v>0</v>
      </c>
      <c r="Q6910" s="12">
        <f>sales-Discount_Values</f>
        <v>2010.05</v>
      </c>
      <c r="R6910" s="12">
        <f>DATEDIF(order_date,delivery_date,"D")</f>
        <v>1</v>
      </c>
      <c r="S6910" s="12"/>
    </row>
    <row r="6911" spans="1:19" ht="14.25" customHeight="1" x14ac:dyDescent="0.35">
      <c r="A6911" s="2" t="s">
        <v>10824</v>
      </c>
      <c r="B6911" s="2">
        <v>110791</v>
      </c>
      <c r="C6911" s="2" t="s">
        <v>19</v>
      </c>
      <c r="D6911" s="2" t="s">
        <v>14</v>
      </c>
      <c r="E6911" s="2">
        <v>4946.99</v>
      </c>
      <c r="F6911" s="2">
        <v>0.02</v>
      </c>
      <c r="G6911" s="2">
        <v>3</v>
      </c>
      <c r="H6911" s="3">
        <v>45616</v>
      </c>
      <c r="I6911" s="3">
        <v>45621</v>
      </c>
      <c r="J6911" s="2" t="s">
        <v>31</v>
      </c>
      <c r="K6911" s="2" t="s">
        <v>22</v>
      </c>
      <c r="L6911" s="2">
        <v>806.71</v>
      </c>
      <c r="M6911" s="2" t="s">
        <v>28</v>
      </c>
      <c r="N6911" s="11">
        <f>L6911/E6911*100</f>
        <v>16.307087744264695</v>
      </c>
      <c r="O6911" s="12" t="str">
        <f>IF(N6911&lt;10,"Low",IF(N6911&lt;20,"Med","High"))</f>
        <v>Med</v>
      </c>
      <c r="P6911" s="12">
        <f>sales*discount</f>
        <v>98.939799999999991</v>
      </c>
      <c r="Q6911" s="12">
        <f>sales-Discount_Values</f>
        <v>4848.0501999999997</v>
      </c>
      <c r="R6911" s="12">
        <f>DATEDIF(order_date,delivery_date,"D")</f>
        <v>5</v>
      </c>
      <c r="S6911" s="12"/>
    </row>
    <row r="6912" spans="1:19" ht="14.25" customHeight="1" x14ac:dyDescent="0.35">
      <c r="A6912" s="2" t="s">
        <v>7375</v>
      </c>
      <c r="B6912" s="2">
        <v>107342</v>
      </c>
      <c r="C6912" s="2" t="s">
        <v>13</v>
      </c>
      <c r="D6912" s="2" t="s">
        <v>33</v>
      </c>
      <c r="E6912" s="2">
        <v>3708.03</v>
      </c>
      <c r="F6912" s="2">
        <v>0.19</v>
      </c>
      <c r="G6912" s="2">
        <v>3</v>
      </c>
      <c r="H6912" s="3">
        <v>45093</v>
      </c>
      <c r="I6912" s="3">
        <v>45099</v>
      </c>
      <c r="J6912" s="2" t="s">
        <v>21</v>
      </c>
      <c r="K6912" s="2" t="s">
        <v>27</v>
      </c>
      <c r="L6912" s="2">
        <v>604.80999999999995</v>
      </c>
      <c r="M6912" s="2" t="s">
        <v>34</v>
      </c>
      <c r="N6912" s="11">
        <f>L6912/E6912*100</f>
        <v>16.310817334271835</v>
      </c>
      <c r="O6912" s="12" t="str">
        <f>IF(N6912&lt;10,"Low",IF(N6912&lt;20,"Med","High"))</f>
        <v>Med</v>
      </c>
      <c r="P6912" s="12">
        <f>sales*discount</f>
        <v>704.52570000000003</v>
      </c>
      <c r="Q6912" s="12">
        <f>sales-Discount_Values</f>
        <v>3003.5043000000001</v>
      </c>
      <c r="R6912" s="12">
        <f>DATEDIF(order_date,delivery_date,"D")</f>
        <v>6</v>
      </c>
      <c r="S6912" s="12"/>
    </row>
    <row r="6913" spans="1:19" ht="14.25" customHeight="1" x14ac:dyDescent="0.35">
      <c r="A6913" s="2" t="s">
        <v>2605</v>
      </c>
      <c r="B6913" s="2">
        <v>102572</v>
      </c>
      <c r="C6913" s="2" t="s">
        <v>25</v>
      </c>
      <c r="D6913" s="2" t="s">
        <v>14</v>
      </c>
      <c r="E6913" s="2">
        <v>1975.34</v>
      </c>
      <c r="F6913" s="2">
        <v>0.34</v>
      </c>
      <c r="G6913" s="2">
        <v>7</v>
      </c>
      <c r="H6913" s="3">
        <v>45259</v>
      </c>
      <c r="I6913" s="3">
        <v>45262</v>
      </c>
      <c r="J6913" s="2" t="s">
        <v>21</v>
      </c>
      <c r="K6913" s="2" t="s">
        <v>22</v>
      </c>
      <c r="L6913" s="2">
        <v>322.20999999999998</v>
      </c>
      <c r="M6913" s="2" t="s">
        <v>48</v>
      </c>
      <c r="N6913" s="11">
        <f>L6913/E6913*100</f>
        <v>16.311622302995939</v>
      </c>
      <c r="O6913" s="12" t="str">
        <f>IF(N6913&lt;10,"Low",IF(N6913&lt;20,"Med","High"))</f>
        <v>Med</v>
      </c>
      <c r="P6913" s="12">
        <f>sales*discount</f>
        <v>671.61559999999997</v>
      </c>
      <c r="Q6913" s="12">
        <f>sales-Discount_Values</f>
        <v>1303.7244000000001</v>
      </c>
      <c r="R6913" s="12">
        <f>DATEDIF(order_date,delivery_date,"D")</f>
        <v>3</v>
      </c>
      <c r="S6913" s="12"/>
    </row>
    <row r="6914" spans="1:19" ht="14.25" customHeight="1" x14ac:dyDescent="0.35">
      <c r="A6914" s="2" t="s">
        <v>12679</v>
      </c>
      <c r="B6914" s="2">
        <v>112646</v>
      </c>
      <c r="C6914" s="2" t="s">
        <v>25</v>
      </c>
      <c r="D6914" s="2" t="s">
        <v>36</v>
      </c>
      <c r="E6914" s="2">
        <v>4707.75</v>
      </c>
      <c r="F6914" s="2">
        <v>0.13</v>
      </c>
      <c r="G6914" s="2">
        <v>2</v>
      </c>
      <c r="H6914" s="3">
        <v>45351</v>
      </c>
      <c r="I6914" s="3">
        <v>45353</v>
      </c>
      <c r="J6914" s="2" t="s">
        <v>31</v>
      </c>
      <c r="K6914" s="2" t="s">
        <v>16</v>
      </c>
      <c r="L6914" s="2">
        <v>768.34</v>
      </c>
      <c r="M6914" s="2" t="s">
        <v>48</v>
      </c>
      <c r="N6914" s="11">
        <f>L6914/E6914*100</f>
        <v>16.320747703255272</v>
      </c>
      <c r="O6914" s="12" t="str">
        <f>IF(N6914&lt;10,"Low",IF(N6914&lt;20,"Med","High"))</f>
        <v>Med</v>
      </c>
      <c r="P6914" s="12">
        <f>sales*discount</f>
        <v>612.00750000000005</v>
      </c>
      <c r="Q6914" s="12">
        <f>sales-Discount_Values</f>
        <v>4095.7424999999998</v>
      </c>
      <c r="R6914" s="12">
        <f>DATEDIF(order_date,delivery_date,"D")</f>
        <v>2</v>
      </c>
      <c r="S6914" s="12"/>
    </row>
    <row r="6915" spans="1:19" ht="14.25" customHeight="1" x14ac:dyDescent="0.35">
      <c r="A6915" s="2" t="s">
        <v>5474</v>
      </c>
      <c r="B6915" s="2">
        <v>105441</v>
      </c>
      <c r="C6915" s="2" t="s">
        <v>19</v>
      </c>
      <c r="D6915" s="2" t="s">
        <v>14</v>
      </c>
      <c r="E6915" s="2">
        <v>1601.1</v>
      </c>
      <c r="F6915" s="2">
        <v>7.0000000000000007E-2</v>
      </c>
      <c r="G6915" s="2">
        <v>3</v>
      </c>
      <c r="H6915" s="3">
        <v>45042</v>
      </c>
      <c r="I6915" s="3">
        <v>45046</v>
      </c>
      <c r="J6915" s="2" t="s">
        <v>15</v>
      </c>
      <c r="K6915" s="2" t="s">
        <v>22</v>
      </c>
      <c r="L6915" s="2">
        <v>261.32</v>
      </c>
      <c r="M6915" s="2" t="s">
        <v>48</v>
      </c>
      <c r="N6915" s="11">
        <f>L6915/E6915*100</f>
        <v>16.321279120604583</v>
      </c>
      <c r="O6915" s="12" t="str">
        <f>IF(N6915&lt;10,"Low",IF(N6915&lt;20,"Med","High"))</f>
        <v>Med</v>
      </c>
      <c r="P6915" s="12">
        <f>sales*discount</f>
        <v>112.077</v>
      </c>
      <c r="Q6915" s="12">
        <f>sales-Discount_Values</f>
        <v>1489.0229999999999</v>
      </c>
      <c r="R6915" s="12">
        <f>DATEDIF(order_date,delivery_date,"D")</f>
        <v>4</v>
      </c>
      <c r="S6915" s="12"/>
    </row>
    <row r="6916" spans="1:19" ht="14.25" customHeight="1" x14ac:dyDescent="0.35">
      <c r="A6916" s="2" t="s">
        <v>10217</v>
      </c>
      <c r="B6916" s="2">
        <v>110184</v>
      </c>
      <c r="C6916" s="2" t="s">
        <v>41</v>
      </c>
      <c r="D6916" s="2" t="s">
        <v>26</v>
      </c>
      <c r="E6916" s="2">
        <v>169.4</v>
      </c>
      <c r="F6916" s="2">
        <v>0.41</v>
      </c>
      <c r="G6916" s="2">
        <v>9</v>
      </c>
      <c r="H6916" s="3">
        <v>45222</v>
      </c>
      <c r="I6916" s="3">
        <v>45224</v>
      </c>
      <c r="J6916" s="2" t="s">
        <v>15</v>
      </c>
      <c r="K6916" s="2" t="s">
        <v>22</v>
      </c>
      <c r="L6916" s="2">
        <v>27.65</v>
      </c>
      <c r="M6916" s="2" t="s">
        <v>23</v>
      </c>
      <c r="N6916" s="11">
        <f>L6916/E6916*100</f>
        <v>16.322314049586776</v>
      </c>
      <c r="O6916" s="12" t="str">
        <f>IF(N6916&lt;10,"Low",IF(N6916&lt;20,"Med","High"))</f>
        <v>Med</v>
      </c>
      <c r="P6916" s="12">
        <f>sales*discount</f>
        <v>69.453999999999994</v>
      </c>
      <c r="Q6916" s="12">
        <f>sales-Discount_Values</f>
        <v>99.946000000000012</v>
      </c>
      <c r="R6916" s="12">
        <f>DATEDIF(order_date,delivery_date,"D")</f>
        <v>2</v>
      </c>
      <c r="S6916" s="12"/>
    </row>
    <row r="6917" spans="1:19" ht="14.25" customHeight="1" x14ac:dyDescent="0.35">
      <c r="A6917" s="2" t="s">
        <v>1599</v>
      </c>
      <c r="B6917" s="2">
        <v>101566</v>
      </c>
      <c r="C6917" s="2" t="s">
        <v>25</v>
      </c>
      <c r="D6917" s="2" t="s">
        <v>36</v>
      </c>
      <c r="E6917" s="2">
        <v>2717.98</v>
      </c>
      <c r="F6917" s="2">
        <v>0.36</v>
      </c>
      <c r="G6917" s="2">
        <v>8</v>
      </c>
      <c r="H6917" s="3">
        <v>45465</v>
      </c>
      <c r="I6917" s="3">
        <v>45467</v>
      </c>
      <c r="J6917" s="2" t="s">
        <v>31</v>
      </c>
      <c r="K6917" s="2" t="s">
        <v>22</v>
      </c>
      <c r="L6917" s="2">
        <v>443.76</v>
      </c>
      <c r="M6917" s="2" t="s">
        <v>17</v>
      </c>
      <c r="N6917" s="11">
        <f>L6917/E6917*100</f>
        <v>16.326830955341833</v>
      </c>
      <c r="O6917" s="12" t="str">
        <f>IF(N6917&lt;10,"Low",IF(N6917&lt;20,"Med","High"))</f>
        <v>Med</v>
      </c>
      <c r="P6917" s="12">
        <f>sales*discount</f>
        <v>978.47280000000001</v>
      </c>
      <c r="Q6917" s="12">
        <f>sales-Discount_Values</f>
        <v>1739.5072</v>
      </c>
      <c r="R6917" s="12">
        <f>DATEDIF(order_date,delivery_date,"D")</f>
        <v>2</v>
      </c>
      <c r="S6917" s="12"/>
    </row>
    <row r="6918" spans="1:19" ht="14.25" customHeight="1" x14ac:dyDescent="0.35">
      <c r="A6918" s="2" t="s">
        <v>1429</v>
      </c>
      <c r="B6918" s="2">
        <v>101396</v>
      </c>
      <c r="C6918" s="2" t="s">
        <v>13</v>
      </c>
      <c r="D6918" s="2" t="s">
        <v>20</v>
      </c>
      <c r="E6918" s="2">
        <v>4361.3999999999996</v>
      </c>
      <c r="F6918" s="2">
        <v>0.34</v>
      </c>
      <c r="G6918" s="2">
        <v>7</v>
      </c>
      <c r="H6918" s="3">
        <v>45452</v>
      </c>
      <c r="I6918" s="3">
        <v>45459</v>
      </c>
      <c r="J6918" s="2" t="s">
        <v>15</v>
      </c>
      <c r="K6918" s="2" t="s">
        <v>16</v>
      </c>
      <c r="L6918" s="2">
        <v>712.12</v>
      </c>
      <c r="M6918" s="2" t="s">
        <v>39</v>
      </c>
      <c r="N6918" s="11">
        <f>L6918/E6918*100</f>
        <v>16.327784656303024</v>
      </c>
      <c r="O6918" s="12" t="str">
        <f>IF(N6918&lt;10,"Low",IF(N6918&lt;20,"Med","High"))</f>
        <v>Med</v>
      </c>
      <c r="P6918" s="12">
        <f>sales*discount</f>
        <v>1482.876</v>
      </c>
      <c r="Q6918" s="12">
        <f>sales-Discount_Values</f>
        <v>2878.5239999999994</v>
      </c>
      <c r="R6918" s="12">
        <f>DATEDIF(order_date,delivery_date,"D")</f>
        <v>7</v>
      </c>
      <c r="S6918" s="12"/>
    </row>
    <row r="6919" spans="1:19" ht="14.25" customHeight="1" x14ac:dyDescent="0.35">
      <c r="A6919" s="2" t="s">
        <v>8324</v>
      </c>
      <c r="B6919" s="2">
        <v>108291</v>
      </c>
      <c r="C6919" s="2" t="s">
        <v>25</v>
      </c>
      <c r="D6919" s="2" t="s">
        <v>14</v>
      </c>
      <c r="E6919" s="2">
        <v>3244.4</v>
      </c>
      <c r="F6919" s="2">
        <v>0.45</v>
      </c>
      <c r="G6919" s="2">
        <v>7</v>
      </c>
      <c r="H6919" s="3">
        <v>45487</v>
      </c>
      <c r="I6919" s="3">
        <v>45492</v>
      </c>
      <c r="J6919" s="2" t="s">
        <v>15</v>
      </c>
      <c r="K6919" s="2" t="s">
        <v>27</v>
      </c>
      <c r="L6919" s="2">
        <v>529.85</v>
      </c>
      <c r="M6919" s="2" t="s">
        <v>23</v>
      </c>
      <c r="N6919" s="11">
        <f>L6919/E6919*100</f>
        <v>16.331216865984466</v>
      </c>
      <c r="O6919" s="12" t="str">
        <f>IF(N6919&lt;10,"Low",IF(N6919&lt;20,"Med","High"))</f>
        <v>Med</v>
      </c>
      <c r="P6919" s="12">
        <f>sales*discount</f>
        <v>1459.98</v>
      </c>
      <c r="Q6919" s="12">
        <f>sales-Discount_Values</f>
        <v>1784.42</v>
      </c>
      <c r="R6919" s="12">
        <f>DATEDIF(order_date,delivery_date,"D")</f>
        <v>5</v>
      </c>
      <c r="S6919" s="12"/>
    </row>
    <row r="6920" spans="1:19" ht="14.25" customHeight="1" x14ac:dyDescent="0.35">
      <c r="A6920" s="2" t="s">
        <v>12716</v>
      </c>
      <c r="B6920" s="2">
        <v>112683</v>
      </c>
      <c r="C6920" s="2" t="s">
        <v>19</v>
      </c>
      <c r="D6920" s="2" t="s">
        <v>36</v>
      </c>
      <c r="E6920" s="2">
        <v>2048.3000000000002</v>
      </c>
      <c r="F6920" s="2">
        <v>7.0000000000000007E-2</v>
      </c>
      <c r="G6920" s="2">
        <v>3</v>
      </c>
      <c r="H6920" s="3">
        <v>45108</v>
      </c>
      <c r="I6920" s="3">
        <v>45112</v>
      </c>
      <c r="J6920" s="2" t="s">
        <v>15</v>
      </c>
      <c r="K6920" s="2" t="s">
        <v>27</v>
      </c>
      <c r="L6920" s="2">
        <v>334.52</v>
      </c>
      <c r="M6920" s="2" t="s">
        <v>48</v>
      </c>
      <c r="N6920" s="11">
        <f>L6920/E6920*100</f>
        <v>16.331592051945513</v>
      </c>
      <c r="O6920" s="12" t="str">
        <f>IF(N6920&lt;10,"Low",IF(N6920&lt;20,"Med","High"))</f>
        <v>Med</v>
      </c>
      <c r="P6920" s="12">
        <f>sales*discount</f>
        <v>143.38100000000003</v>
      </c>
      <c r="Q6920" s="12">
        <f>sales-Discount_Values</f>
        <v>1904.9190000000001</v>
      </c>
      <c r="R6920" s="12">
        <f>DATEDIF(order_date,delivery_date,"D")</f>
        <v>4</v>
      </c>
      <c r="S6920" s="12"/>
    </row>
    <row r="6921" spans="1:19" ht="14.25" customHeight="1" x14ac:dyDescent="0.35">
      <c r="A6921" s="2" t="s">
        <v>2389</v>
      </c>
      <c r="B6921" s="2">
        <v>102356</v>
      </c>
      <c r="C6921" s="2" t="s">
        <v>41</v>
      </c>
      <c r="D6921" s="2" t="s">
        <v>36</v>
      </c>
      <c r="E6921" s="2">
        <v>741.22</v>
      </c>
      <c r="F6921" s="2">
        <v>0.4</v>
      </c>
      <c r="G6921" s="2">
        <v>8</v>
      </c>
      <c r="H6921" s="3">
        <v>45560</v>
      </c>
      <c r="I6921" s="3">
        <v>45567</v>
      </c>
      <c r="J6921" s="2" t="s">
        <v>31</v>
      </c>
      <c r="K6921" s="2" t="s">
        <v>22</v>
      </c>
      <c r="L6921" s="2">
        <v>121.06</v>
      </c>
      <c r="M6921" s="2" t="s">
        <v>34</v>
      </c>
      <c r="N6921" s="11">
        <f>L6921/E6921*100</f>
        <v>16.332532851245244</v>
      </c>
      <c r="O6921" s="12" t="str">
        <f>IF(N6921&lt;10,"Low",IF(N6921&lt;20,"Med","High"))</f>
        <v>Med</v>
      </c>
      <c r="P6921" s="12">
        <f>sales*discount</f>
        <v>296.488</v>
      </c>
      <c r="Q6921" s="12">
        <f>sales-Discount_Values</f>
        <v>444.73200000000003</v>
      </c>
      <c r="R6921" s="12">
        <f>DATEDIF(order_date,delivery_date,"D")</f>
        <v>7</v>
      </c>
      <c r="S6921" s="12"/>
    </row>
    <row r="6922" spans="1:19" ht="14.25" customHeight="1" x14ac:dyDescent="0.35">
      <c r="A6922" s="2" t="s">
        <v>9396</v>
      </c>
      <c r="B6922" s="2">
        <v>109363</v>
      </c>
      <c r="C6922" s="2" t="s">
        <v>41</v>
      </c>
      <c r="D6922" s="2" t="s">
        <v>20</v>
      </c>
      <c r="E6922" s="2">
        <v>360.13</v>
      </c>
      <c r="F6922" s="2">
        <v>0.22</v>
      </c>
      <c r="G6922" s="2">
        <v>6</v>
      </c>
      <c r="H6922" s="3">
        <v>45523</v>
      </c>
      <c r="I6922" s="3">
        <v>45524</v>
      </c>
      <c r="J6922" s="2" t="s">
        <v>15</v>
      </c>
      <c r="K6922" s="2" t="s">
        <v>27</v>
      </c>
      <c r="L6922" s="2">
        <v>58.82</v>
      </c>
      <c r="M6922" s="2" t="s">
        <v>17</v>
      </c>
      <c r="N6922" s="11">
        <f>L6922/E6922*100</f>
        <v>16.332990864410075</v>
      </c>
      <c r="O6922" s="12" t="str">
        <f>IF(N6922&lt;10,"Low",IF(N6922&lt;20,"Med","High"))</f>
        <v>Med</v>
      </c>
      <c r="P6922" s="12">
        <f>sales*discount</f>
        <v>79.2286</v>
      </c>
      <c r="Q6922" s="12">
        <f>sales-Discount_Values</f>
        <v>280.90139999999997</v>
      </c>
      <c r="R6922" s="12">
        <f>DATEDIF(order_date,delivery_date,"D")</f>
        <v>1</v>
      </c>
      <c r="S6922" s="12"/>
    </row>
    <row r="6923" spans="1:19" ht="14.25" customHeight="1" x14ac:dyDescent="0.35">
      <c r="A6923" s="2" t="s">
        <v>11527</v>
      </c>
      <c r="B6923" s="2">
        <v>111494</v>
      </c>
      <c r="C6923" s="2" t="s">
        <v>13</v>
      </c>
      <c r="D6923" s="2" t="s">
        <v>20</v>
      </c>
      <c r="E6923" s="2">
        <v>1628.08</v>
      </c>
      <c r="F6923" s="2">
        <v>0.36</v>
      </c>
      <c r="G6923" s="2">
        <v>4</v>
      </c>
      <c r="H6923" s="3">
        <v>45100</v>
      </c>
      <c r="I6923" s="3">
        <v>45106</v>
      </c>
      <c r="J6923" s="2" t="s">
        <v>15</v>
      </c>
      <c r="K6923" s="2" t="s">
        <v>16</v>
      </c>
      <c r="L6923" s="2">
        <v>265.94</v>
      </c>
      <c r="M6923" s="2" t="s">
        <v>48</v>
      </c>
      <c r="N6923" s="11">
        <f>L6923/E6923*100</f>
        <v>16.334578153407694</v>
      </c>
      <c r="O6923" s="12" t="str">
        <f>IF(N6923&lt;10,"Low",IF(N6923&lt;20,"Med","High"))</f>
        <v>Med</v>
      </c>
      <c r="P6923" s="12">
        <f>sales*discount</f>
        <v>586.10879999999997</v>
      </c>
      <c r="Q6923" s="12">
        <f>sales-Discount_Values</f>
        <v>1041.9712</v>
      </c>
      <c r="R6923" s="12">
        <f>DATEDIF(order_date,delivery_date,"D")</f>
        <v>6</v>
      </c>
      <c r="S6923" s="12"/>
    </row>
    <row r="6924" spans="1:19" ht="14.25" customHeight="1" x14ac:dyDescent="0.35">
      <c r="A6924" s="2" t="s">
        <v>10880</v>
      </c>
      <c r="B6924" s="2">
        <v>110847</v>
      </c>
      <c r="C6924" s="2" t="s">
        <v>41</v>
      </c>
      <c r="D6924" s="2" t="s">
        <v>26</v>
      </c>
      <c r="E6924" s="2">
        <v>3013.78</v>
      </c>
      <c r="F6924" s="2">
        <v>0.01</v>
      </c>
      <c r="G6924" s="2">
        <v>2</v>
      </c>
      <c r="H6924" s="3">
        <v>45325</v>
      </c>
      <c r="I6924" s="3">
        <v>45332</v>
      </c>
      <c r="J6924" s="2" t="s">
        <v>31</v>
      </c>
      <c r="K6924" s="2" t="s">
        <v>27</v>
      </c>
      <c r="L6924" s="2">
        <v>492.48</v>
      </c>
      <c r="M6924" s="2" t="s">
        <v>39</v>
      </c>
      <c r="N6924" s="11">
        <f>L6924/E6924*100</f>
        <v>16.340940612785275</v>
      </c>
      <c r="O6924" s="12" t="str">
        <f>IF(N6924&lt;10,"Low",IF(N6924&lt;20,"Med","High"))</f>
        <v>Med</v>
      </c>
      <c r="P6924" s="12">
        <f>sales*discount</f>
        <v>30.137800000000002</v>
      </c>
      <c r="Q6924" s="12">
        <f>sales-Discount_Values</f>
        <v>2983.6422000000002</v>
      </c>
      <c r="R6924" s="12">
        <f>DATEDIF(order_date,delivery_date,"D")</f>
        <v>7</v>
      </c>
      <c r="S6924" s="12"/>
    </row>
    <row r="6925" spans="1:19" ht="14.25" customHeight="1" x14ac:dyDescent="0.35">
      <c r="A6925" s="2" t="s">
        <v>6262</v>
      </c>
      <c r="B6925" s="2">
        <v>106229</v>
      </c>
      <c r="C6925" s="2" t="s">
        <v>25</v>
      </c>
      <c r="D6925" s="2" t="s">
        <v>20</v>
      </c>
      <c r="E6925" s="2">
        <v>2946.95</v>
      </c>
      <c r="F6925" s="2">
        <v>0.12</v>
      </c>
      <c r="G6925" s="2">
        <v>8</v>
      </c>
      <c r="H6925" s="3">
        <v>45132</v>
      </c>
      <c r="I6925" s="3">
        <v>45138</v>
      </c>
      <c r="J6925" s="2" t="s">
        <v>31</v>
      </c>
      <c r="K6925" s="2" t="s">
        <v>22</v>
      </c>
      <c r="L6925" s="2">
        <v>481.63</v>
      </c>
      <c r="M6925" s="2" t="s">
        <v>34</v>
      </c>
      <c r="N6925" s="11">
        <f>L6925/E6925*100</f>
        <v>16.343338027452113</v>
      </c>
      <c r="O6925" s="12" t="str">
        <f>IF(N6925&lt;10,"Low",IF(N6925&lt;20,"Med","High"))</f>
        <v>Med</v>
      </c>
      <c r="P6925" s="12">
        <f>sales*discount</f>
        <v>353.63399999999996</v>
      </c>
      <c r="Q6925" s="12">
        <f>sales-Discount_Values</f>
        <v>2593.3159999999998</v>
      </c>
      <c r="R6925" s="12">
        <f>DATEDIF(order_date,delivery_date,"D")</f>
        <v>6</v>
      </c>
      <c r="S6925" s="12"/>
    </row>
    <row r="6926" spans="1:19" ht="14.25" customHeight="1" x14ac:dyDescent="0.35">
      <c r="A6926" s="2" t="s">
        <v>7870</v>
      </c>
      <c r="B6926" s="2">
        <v>107837</v>
      </c>
      <c r="C6926" s="2" t="s">
        <v>19</v>
      </c>
      <c r="D6926" s="2" t="s">
        <v>26</v>
      </c>
      <c r="E6926" s="2">
        <v>3301.75</v>
      </c>
      <c r="F6926" s="2">
        <v>0.44</v>
      </c>
      <c r="G6926" s="2">
        <v>2</v>
      </c>
      <c r="H6926" s="3">
        <v>45334</v>
      </c>
      <c r="I6926" s="3">
        <v>45341</v>
      </c>
      <c r="J6926" s="2" t="s">
        <v>31</v>
      </c>
      <c r="K6926" s="2" t="s">
        <v>22</v>
      </c>
      <c r="L6926" s="2">
        <v>539.63</v>
      </c>
      <c r="M6926" s="2" t="s">
        <v>28</v>
      </c>
      <c r="N6926" s="11">
        <f>L6926/E6926*100</f>
        <v>16.343757098508366</v>
      </c>
      <c r="O6926" s="12" t="str">
        <f>IF(N6926&lt;10,"Low",IF(N6926&lt;20,"Med","High"))</f>
        <v>Med</v>
      </c>
      <c r="P6926" s="12">
        <f>sales*discount</f>
        <v>1452.77</v>
      </c>
      <c r="Q6926" s="12">
        <f>sales-Discount_Values</f>
        <v>1848.98</v>
      </c>
      <c r="R6926" s="12">
        <f>DATEDIF(order_date,delivery_date,"D")</f>
        <v>7</v>
      </c>
      <c r="S6926" s="12"/>
    </row>
    <row r="6927" spans="1:19" ht="14.25" customHeight="1" x14ac:dyDescent="0.35">
      <c r="A6927" s="2" t="s">
        <v>3975</v>
      </c>
      <c r="B6927" s="2">
        <v>103942</v>
      </c>
      <c r="C6927" s="2" t="s">
        <v>41</v>
      </c>
      <c r="D6927" s="2" t="s">
        <v>36</v>
      </c>
      <c r="E6927" s="2">
        <v>420.32</v>
      </c>
      <c r="F6927" s="2">
        <v>0.28999999999999998</v>
      </c>
      <c r="G6927" s="2">
        <v>1</v>
      </c>
      <c r="H6927" s="3">
        <v>45155</v>
      </c>
      <c r="I6927" s="3">
        <v>45161</v>
      </c>
      <c r="J6927" s="2" t="s">
        <v>21</v>
      </c>
      <c r="K6927" s="2" t="s">
        <v>16</v>
      </c>
      <c r="L6927" s="2">
        <v>68.7</v>
      </c>
      <c r="M6927" s="2" t="s">
        <v>17</v>
      </c>
      <c r="N6927" s="11">
        <f>L6927/E6927*100</f>
        <v>16.344689760182717</v>
      </c>
      <c r="O6927" s="12" t="str">
        <f>IF(N6927&lt;10,"Low",IF(N6927&lt;20,"Med","High"))</f>
        <v>Med</v>
      </c>
      <c r="P6927" s="12">
        <f>sales*discount</f>
        <v>121.89279999999999</v>
      </c>
      <c r="Q6927" s="12">
        <f>sales-Discount_Values</f>
        <v>298.42719999999997</v>
      </c>
      <c r="R6927" s="12">
        <f>DATEDIF(order_date,delivery_date,"D")</f>
        <v>6</v>
      </c>
      <c r="S6927" s="12"/>
    </row>
    <row r="6928" spans="1:19" ht="14.25" customHeight="1" x14ac:dyDescent="0.35">
      <c r="A6928" s="2" t="s">
        <v>14114</v>
      </c>
      <c r="B6928" s="2">
        <v>114081</v>
      </c>
      <c r="C6928" s="2" t="s">
        <v>25</v>
      </c>
      <c r="D6928" s="2" t="s">
        <v>36</v>
      </c>
      <c r="E6928" s="2">
        <v>4819.8</v>
      </c>
      <c r="F6928" s="2">
        <v>0.02</v>
      </c>
      <c r="G6928" s="2">
        <v>7</v>
      </c>
      <c r="H6928" s="3">
        <v>45266</v>
      </c>
      <c r="I6928" s="3">
        <v>45269</v>
      </c>
      <c r="J6928" s="2" t="s">
        <v>21</v>
      </c>
      <c r="K6928" s="2" t="s">
        <v>16</v>
      </c>
      <c r="L6928" s="2">
        <v>787.81</v>
      </c>
      <c r="M6928" s="2" t="s">
        <v>28</v>
      </c>
      <c r="N6928" s="11">
        <f>L6928/E6928*100</f>
        <v>16.345284036682017</v>
      </c>
      <c r="O6928" s="12" t="str">
        <f>IF(N6928&lt;10,"Low",IF(N6928&lt;20,"Med","High"))</f>
        <v>Med</v>
      </c>
      <c r="P6928" s="12">
        <f>sales*discount</f>
        <v>96.396000000000001</v>
      </c>
      <c r="Q6928" s="12">
        <f>sales-Discount_Values</f>
        <v>4723.4040000000005</v>
      </c>
      <c r="R6928" s="12">
        <f>DATEDIF(order_date,delivery_date,"D")</f>
        <v>3</v>
      </c>
      <c r="S6928" s="12"/>
    </row>
    <row r="6929" spans="1:19" ht="14.25" customHeight="1" x14ac:dyDescent="0.35">
      <c r="A6929" s="2" t="s">
        <v>9053</v>
      </c>
      <c r="B6929" s="2">
        <v>109020</v>
      </c>
      <c r="C6929" s="2" t="s">
        <v>13</v>
      </c>
      <c r="D6929" s="2" t="s">
        <v>36</v>
      </c>
      <c r="E6929" s="2">
        <v>2917.63</v>
      </c>
      <c r="F6929" s="2">
        <v>0.36</v>
      </c>
      <c r="G6929" s="2">
        <v>3</v>
      </c>
      <c r="H6929" s="3">
        <v>45421</v>
      </c>
      <c r="I6929" s="3">
        <v>45426</v>
      </c>
      <c r="J6929" s="2" t="s">
        <v>21</v>
      </c>
      <c r="K6929" s="2" t="s">
        <v>27</v>
      </c>
      <c r="L6929" s="2">
        <v>476.9</v>
      </c>
      <c r="M6929" s="2" t="s">
        <v>34</v>
      </c>
      <c r="N6929" s="11">
        <f>L6929/E6929*100</f>
        <v>16.345458471430575</v>
      </c>
      <c r="O6929" s="12" t="str">
        <f>IF(N6929&lt;10,"Low",IF(N6929&lt;20,"Med","High"))</f>
        <v>Med</v>
      </c>
      <c r="P6929" s="12">
        <f>sales*discount</f>
        <v>1050.3468</v>
      </c>
      <c r="Q6929" s="12">
        <f>sales-Discount_Values</f>
        <v>1867.2832000000001</v>
      </c>
      <c r="R6929" s="12">
        <f>DATEDIF(order_date,delivery_date,"D")</f>
        <v>5</v>
      </c>
      <c r="S6929" s="12"/>
    </row>
    <row r="6930" spans="1:19" ht="14.25" customHeight="1" x14ac:dyDescent="0.35">
      <c r="A6930" s="2" t="s">
        <v>1572</v>
      </c>
      <c r="B6930" s="2">
        <v>101539</v>
      </c>
      <c r="C6930" s="2" t="s">
        <v>25</v>
      </c>
      <c r="D6930" s="2" t="s">
        <v>26</v>
      </c>
      <c r="E6930" s="2">
        <v>2289.83</v>
      </c>
      <c r="F6930" s="2">
        <v>0.28000000000000003</v>
      </c>
      <c r="G6930" s="2">
        <v>3</v>
      </c>
      <c r="H6930" s="3">
        <v>45460</v>
      </c>
      <c r="I6930" s="3">
        <v>45466</v>
      </c>
      <c r="J6930" s="2" t="s">
        <v>15</v>
      </c>
      <c r="K6930" s="2" t="s">
        <v>27</v>
      </c>
      <c r="L6930" s="2">
        <v>374.31</v>
      </c>
      <c r="M6930" s="2" t="s">
        <v>48</v>
      </c>
      <c r="N6930" s="11">
        <f>L6930/E6930*100</f>
        <v>16.346628352323098</v>
      </c>
      <c r="O6930" s="12" t="str">
        <f>IF(N6930&lt;10,"Low",IF(N6930&lt;20,"Med","High"))</f>
        <v>Med</v>
      </c>
      <c r="P6930" s="12">
        <f>sales*discount</f>
        <v>641.15240000000006</v>
      </c>
      <c r="Q6930" s="12">
        <f>sales-Discount_Values</f>
        <v>1648.6776</v>
      </c>
      <c r="R6930" s="12">
        <f>DATEDIF(order_date,delivery_date,"D")</f>
        <v>6</v>
      </c>
      <c r="S6930" s="12"/>
    </row>
    <row r="6931" spans="1:19" ht="14.25" customHeight="1" x14ac:dyDescent="0.35">
      <c r="A6931" s="2" t="s">
        <v>10343</v>
      </c>
      <c r="B6931" s="2">
        <v>110310</v>
      </c>
      <c r="C6931" s="2" t="s">
        <v>13</v>
      </c>
      <c r="D6931" s="2" t="s">
        <v>20</v>
      </c>
      <c r="E6931" s="2">
        <v>3823.62</v>
      </c>
      <c r="F6931" s="2">
        <v>0.1</v>
      </c>
      <c r="G6931" s="2">
        <v>2</v>
      </c>
      <c r="H6931" s="3">
        <v>45025</v>
      </c>
      <c r="I6931" s="3">
        <v>45028</v>
      </c>
      <c r="J6931" s="2" t="s">
        <v>21</v>
      </c>
      <c r="K6931" s="2" t="s">
        <v>27</v>
      </c>
      <c r="L6931" s="2">
        <v>625.20000000000005</v>
      </c>
      <c r="M6931" s="2" t="s">
        <v>28</v>
      </c>
      <c r="N6931" s="11">
        <f>L6931/E6931*100</f>
        <v>16.350997222527344</v>
      </c>
      <c r="O6931" s="12" t="str">
        <f>IF(N6931&lt;10,"Low",IF(N6931&lt;20,"Med","High"))</f>
        <v>Med</v>
      </c>
      <c r="P6931" s="12">
        <f>sales*discount</f>
        <v>382.36200000000002</v>
      </c>
      <c r="Q6931" s="12">
        <f>sales-Discount_Values</f>
        <v>3441.2579999999998</v>
      </c>
      <c r="R6931" s="12">
        <f>DATEDIF(order_date,delivery_date,"D")</f>
        <v>3</v>
      </c>
      <c r="S6931" s="12"/>
    </row>
    <row r="6932" spans="1:19" ht="14.25" customHeight="1" x14ac:dyDescent="0.35">
      <c r="A6932" s="2" t="s">
        <v>2675</v>
      </c>
      <c r="B6932" s="2">
        <v>102642</v>
      </c>
      <c r="C6932" s="2" t="s">
        <v>25</v>
      </c>
      <c r="D6932" s="2" t="s">
        <v>20</v>
      </c>
      <c r="E6932" s="2">
        <v>3852.16</v>
      </c>
      <c r="F6932" s="2">
        <v>0.44</v>
      </c>
      <c r="G6932" s="2">
        <v>3</v>
      </c>
      <c r="H6932" s="3">
        <v>45547</v>
      </c>
      <c r="I6932" s="3">
        <v>45553</v>
      </c>
      <c r="J6932" s="2" t="s">
        <v>21</v>
      </c>
      <c r="K6932" s="2" t="s">
        <v>27</v>
      </c>
      <c r="L6932" s="2">
        <v>630.08000000000004</v>
      </c>
      <c r="M6932" s="2" t="s">
        <v>48</v>
      </c>
      <c r="N6932" s="11">
        <f>L6932/E6932*100</f>
        <v>16.356537630835689</v>
      </c>
      <c r="O6932" s="12" t="str">
        <f>IF(N6932&lt;10,"Low",IF(N6932&lt;20,"Med","High"))</f>
        <v>Med</v>
      </c>
      <c r="P6932" s="12">
        <f>sales*discount</f>
        <v>1694.9503999999999</v>
      </c>
      <c r="Q6932" s="12">
        <f>sales-Discount_Values</f>
        <v>2157.2096000000001</v>
      </c>
      <c r="R6932" s="12">
        <f>DATEDIF(order_date,delivery_date,"D")</f>
        <v>6</v>
      </c>
      <c r="S6932" s="12"/>
    </row>
    <row r="6933" spans="1:19" ht="14.25" customHeight="1" x14ac:dyDescent="0.35">
      <c r="A6933" s="2" t="s">
        <v>826</v>
      </c>
      <c r="B6933" s="2">
        <v>100793</v>
      </c>
      <c r="C6933" s="2" t="s">
        <v>19</v>
      </c>
      <c r="D6933" s="2" t="s">
        <v>26</v>
      </c>
      <c r="E6933" s="2">
        <v>3966.83</v>
      </c>
      <c r="F6933" s="2">
        <v>0.06</v>
      </c>
      <c r="G6933" s="2">
        <v>6</v>
      </c>
      <c r="H6933" s="3">
        <v>45347</v>
      </c>
      <c r="I6933" s="3">
        <v>45353</v>
      </c>
      <c r="J6933" s="2" t="s">
        <v>21</v>
      </c>
      <c r="K6933" s="2" t="s">
        <v>16</v>
      </c>
      <c r="L6933" s="2">
        <v>648.84</v>
      </c>
      <c r="M6933" s="2" t="s">
        <v>17</v>
      </c>
      <c r="N6933" s="11">
        <f>L6933/E6933*100</f>
        <v>16.356637415770276</v>
      </c>
      <c r="O6933" s="12" t="str">
        <f>IF(N6933&lt;10,"Low",IF(N6933&lt;20,"Med","High"))</f>
        <v>Med</v>
      </c>
      <c r="P6933" s="12">
        <f>sales*discount</f>
        <v>238.00979999999998</v>
      </c>
      <c r="Q6933" s="12">
        <f>sales-Discount_Values</f>
        <v>3728.8202000000001</v>
      </c>
      <c r="R6933" s="12">
        <f>DATEDIF(order_date,delivery_date,"D")</f>
        <v>6</v>
      </c>
      <c r="S6933" s="12"/>
    </row>
    <row r="6934" spans="1:19" ht="14.25" customHeight="1" x14ac:dyDescent="0.35">
      <c r="A6934" s="2" t="s">
        <v>15275</v>
      </c>
      <c r="B6934" s="2">
        <v>115242</v>
      </c>
      <c r="C6934" s="2" t="s">
        <v>25</v>
      </c>
      <c r="D6934" s="2" t="s">
        <v>20</v>
      </c>
      <c r="E6934" s="2">
        <v>2189.75</v>
      </c>
      <c r="F6934" s="2">
        <v>0.35</v>
      </c>
      <c r="G6934" s="2">
        <v>2</v>
      </c>
      <c r="H6934" s="3">
        <v>45115</v>
      </c>
      <c r="I6934" s="3">
        <v>45121</v>
      </c>
      <c r="J6934" s="2" t="s">
        <v>31</v>
      </c>
      <c r="K6934" s="2" t="s">
        <v>27</v>
      </c>
      <c r="L6934" s="2">
        <v>358.26</v>
      </c>
      <c r="M6934" s="2" t="s">
        <v>48</v>
      </c>
      <c r="N6934" s="11">
        <f>L6934/E6934*100</f>
        <v>16.360771777600185</v>
      </c>
      <c r="O6934" s="12" t="str">
        <f>IF(N6934&lt;10,"Low",IF(N6934&lt;20,"Med","High"))</f>
        <v>Med</v>
      </c>
      <c r="P6934" s="12">
        <f>sales*discount</f>
        <v>766.41249999999991</v>
      </c>
      <c r="Q6934" s="12">
        <f>sales-Discount_Values</f>
        <v>1423.3375000000001</v>
      </c>
      <c r="R6934" s="12">
        <f>DATEDIF(order_date,delivery_date,"D")</f>
        <v>6</v>
      </c>
      <c r="S6934" s="12"/>
    </row>
    <row r="6935" spans="1:19" ht="14.25" customHeight="1" x14ac:dyDescent="0.35">
      <c r="A6935" s="2" t="s">
        <v>10176</v>
      </c>
      <c r="B6935" s="2">
        <v>110143</v>
      </c>
      <c r="C6935" s="2" t="s">
        <v>41</v>
      </c>
      <c r="D6935" s="2" t="s">
        <v>36</v>
      </c>
      <c r="E6935" s="2">
        <v>3401.78</v>
      </c>
      <c r="F6935" s="2">
        <v>0.21</v>
      </c>
      <c r="G6935" s="2">
        <v>6</v>
      </c>
      <c r="H6935" s="3">
        <v>45529</v>
      </c>
      <c r="I6935" s="3">
        <v>45534</v>
      </c>
      <c r="J6935" s="2" t="s">
        <v>31</v>
      </c>
      <c r="K6935" s="2" t="s">
        <v>27</v>
      </c>
      <c r="L6935" s="2">
        <v>556.63</v>
      </c>
      <c r="M6935" s="2" t="s">
        <v>28</v>
      </c>
      <c r="N6935" s="11">
        <f>L6935/E6935*100</f>
        <v>16.3629041266631</v>
      </c>
      <c r="O6935" s="12" t="str">
        <f>IF(N6935&lt;10,"Low",IF(N6935&lt;20,"Med","High"))</f>
        <v>Med</v>
      </c>
      <c r="P6935" s="12">
        <f>sales*discount</f>
        <v>714.37379999999996</v>
      </c>
      <c r="Q6935" s="12">
        <f>sales-Discount_Values</f>
        <v>2687.4062000000004</v>
      </c>
      <c r="R6935" s="12">
        <f>DATEDIF(order_date,delivery_date,"D")</f>
        <v>5</v>
      </c>
      <c r="S6935" s="12"/>
    </row>
    <row r="6936" spans="1:19" ht="14.25" customHeight="1" x14ac:dyDescent="0.35">
      <c r="A6936" s="2" t="s">
        <v>3614</v>
      </c>
      <c r="B6936" s="2">
        <v>103581</v>
      </c>
      <c r="C6936" s="2" t="s">
        <v>25</v>
      </c>
      <c r="D6936" s="2" t="s">
        <v>14</v>
      </c>
      <c r="E6936" s="2">
        <v>3705.56</v>
      </c>
      <c r="F6936" s="2">
        <v>0.16</v>
      </c>
      <c r="G6936" s="2">
        <v>7</v>
      </c>
      <c r="H6936" s="3">
        <v>45149</v>
      </c>
      <c r="I6936" s="3">
        <v>45156</v>
      </c>
      <c r="J6936" s="2" t="s">
        <v>21</v>
      </c>
      <c r="K6936" s="2" t="s">
        <v>27</v>
      </c>
      <c r="L6936" s="2">
        <v>606.48</v>
      </c>
      <c r="M6936" s="2" t="s">
        <v>17</v>
      </c>
      <c r="N6936" s="11">
        <f>L6936/E6936*100</f>
        <v>16.366756981400922</v>
      </c>
      <c r="O6936" s="12" t="str">
        <f>IF(N6936&lt;10,"Low",IF(N6936&lt;20,"Med","High"))</f>
        <v>Med</v>
      </c>
      <c r="P6936" s="12">
        <f>sales*discount</f>
        <v>592.88959999999997</v>
      </c>
      <c r="Q6936" s="12">
        <f>sales-Discount_Values</f>
        <v>3112.6704</v>
      </c>
      <c r="R6936" s="12">
        <f>DATEDIF(order_date,delivery_date,"D")</f>
        <v>7</v>
      </c>
      <c r="S6936" s="12"/>
    </row>
    <row r="6937" spans="1:19" ht="14.25" customHeight="1" x14ac:dyDescent="0.35">
      <c r="A6937" s="2" t="s">
        <v>15284</v>
      </c>
      <c r="B6937" s="2">
        <v>115251</v>
      </c>
      <c r="C6937" s="2" t="s">
        <v>19</v>
      </c>
      <c r="D6937" s="2" t="s">
        <v>36</v>
      </c>
      <c r="E6937" s="2">
        <v>771.53</v>
      </c>
      <c r="F6937" s="2">
        <v>7.0000000000000007E-2</v>
      </c>
      <c r="G6937" s="2">
        <v>4</v>
      </c>
      <c r="H6937" s="3">
        <v>45131</v>
      </c>
      <c r="I6937" s="3">
        <v>45136</v>
      </c>
      <c r="J6937" s="2" t="s">
        <v>31</v>
      </c>
      <c r="K6937" s="2" t="s">
        <v>22</v>
      </c>
      <c r="L6937" s="2">
        <v>126.28</v>
      </c>
      <c r="M6937" s="2" t="s">
        <v>28</v>
      </c>
      <c r="N6937" s="11">
        <f>L6937/E6937*100</f>
        <v>16.367477609425428</v>
      </c>
      <c r="O6937" s="12" t="str">
        <f>IF(N6937&lt;10,"Low",IF(N6937&lt;20,"Med","High"))</f>
        <v>Med</v>
      </c>
      <c r="P6937" s="12">
        <f>sales*discount</f>
        <v>54.007100000000001</v>
      </c>
      <c r="Q6937" s="12">
        <f>sales-Discount_Values</f>
        <v>717.52289999999994</v>
      </c>
      <c r="R6937" s="12">
        <f>DATEDIF(order_date,delivery_date,"D")</f>
        <v>5</v>
      </c>
      <c r="S6937" s="12"/>
    </row>
    <row r="6938" spans="1:19" ht="14.25" customHeight="1" x14ac:dyDescent="0.35">
      <c r="A6938" s="2" t="s">
        <v>236</v>
      </c>
      <c r="B6938" s="2">
        <v>100203</v>
      </c>
      <c r="C6938" s="2" t="s">
        <v>25</v>
      </c>
      <c r="D6938" s="2" t="s">
        <v>26</v>
      </c>
      <c r="E6938" s="2">
        <v>4404.71</v>
      </c>
      <c r="F6938" s="2">
        <v>0.09</v>
      </c>
      <c r="G6938" s="2">
        <v>9</v>
      </c>
      <c r="H6938" s="3">
        <v>45016</v>
      </c>
      <c r="I6938" s="3">
        <v>45017</v>
      </c>
      <c r="J6938" s="2" t="s">
        <v>21</v>
      </c>
      <c r="K6938" s="2" t="s">
        <v>27</v>
      </c>
      <c r="L6938" s="2">
        <v>721</v>
      </c>
      <c r="M6938" s="2" t="s">
        <v>39</v>
      </c>
      <c r="N6938" s="11">
        <f>L6938/E6938*100</f>
        <v>16.368841535538095</v>
      </c>
      <c r="O6938" s="12" t="str">
        <f>IF(N6938&lt;10,"Low",IF(N6938&lt;20,"Med","High"))</f>
        <v>Med</v>
      </c>
      <c r="P6938" s="12">
        <f>sales*discount</f>
        <v>396.4239</v>
      </c>
      <c r="Q6938" s="12">
        <f>sales-Discount_Values</f>
        <v>4008.2861000000003</v>
      </c>
      <c r="R6938" s="12">
        <f>DATEDIF(order_date,delivery_date,"D")</f>
        <v>1</v>
      </c>
      <c r="S6938" s="12"/>
    </row>
    <row r="6939" spans="1:19" ht="14.25" customHeight="1" x14ac:dyDescent="0.35">
      <c r="A6939" s="2" t="s">
        <v>2230</v>
      </c>
      <c r="B6939" s="2">
        <v>102197</v>
      </c>
      <c r="C6939" s="2" t="s">
        <v>19</v>
      </c>
      <c r="D6939" s="2" t="s">
        <v>14</v>
      </c>
      <c r="E6939" s="2">
        <v>3332.38</v>
      </c>
      <c r="F6939" s="2">
        <v>0.45</v>
      </c>
      <c r="G6939" s="2">
        <v>7</v>
      </c>
      <c r="H6939" s="3">
        <v>45213</v>
      </c>
      <c r="I6939" s="3">
        <v>45215</v>
      </c>
      <c r="J6939" s="2" t="s">
        <v>31</v>
      </c>
      <c r="K6939" s="2" t="s">
        <v>16</v>
      </c>
      <c r="L6939" s="2">
        <v>545.49</v>
      </c>
      <c r="M6939" s="2" t="s">
        <v>28</v>
      </c>
      <c r="N6939" s="11">
        <f>L6939/E6939*100</f>
        <v>16.369381643149943</v>
      </c>
      <c r="O6939" s="12" t="str">
        <f>IF(N6939&lt;10,"Low",IF(N6939&lt;20,"Med","High"))</f>
        <v>Med</v>
      </c>
      <c r="P6939" s="12">
        <f>sales*discount</f>
        <v>1499.5710000000001</v>
      </c>
      <c r="Q6939" s="12">
        <f>sales-Discount_Values</f>
        <v>1832.809</v>
      </c>
      <c r="R6939" s="12">
        <f>DATEDIF(order_date,delivery_date,"D")</f>
        <v>2</v>
      </c>
      <c r="S6939" s="12"/>
    </row>
    <row r="6940" spans="1:19" ht="14.25" customHeight="1" x14ac:dyDescent="0.35">
      <c r="A6940" s="2" t="s">
        <v>14418</v>
      </c>
      <c r="B6940" s="2">
        <v>114385</v>
      </c>
      <c r="C6940" s="2" t="s">
        <v>25</v>
      </c>
      <c r="D6940" s="2" t="s">
        <v>36</v>
      </c>
      <c r="E6940" s="2">
        <v>2932.95</v>
      </c>
      <c r="F6940" s="2">
        <v>0.37</v>
      </c>
      <c r="G6940" s="2">
        <v>4</v>
      </c>
      <c r="H6940" s="3">
        <v>45243</v>
      </c>
      <c r="I6940" s="3">
        <v>45245</v>
      </c>
      <c r="J6940" s="2" t="s">
        <v>15</v>
      </c>
      <c r="K6940" s="2" t="s">
        <v>27</v>
      </c>
      <c r="L6940" s="2">
        <v>480.15</v>
      </c>
      <c r="M6940" s="2" t="s">
        <v>28</v>
      </c>
      <c r="N6940" s="11">
        <f>L6940/E6940*100</f>
        <v>16.370889377589119</v>
      </c>
      <c r="O6940" s="12" t="str">
        <f>IF(N6940&lt;10,"Low",IF(N6940&lt;20,"Med","High"))</f>
        <v>Med</v>
      </c>
      <c r="P6940" s="12">
        <f>sales*discount</f>
        <v>1085.1914999999999</v>
      </c>
      <c r="Q6940" s="12">
        <f>sales-Discount_Values</f>
        <v>1847.7584999999999</v>
      </c>
      <c r="R6940" s="12">
        <f>DATEDIF(order_date,delivery_date,"D")</f>
        <v>2</v>
      </c>
      <c r="S6940" s="12"/>
    </row>
    <row r="6941" spans="1:19" ht="14.25" customHeight="1" x14ac:dyDescent="0.35">
      <c r="A6941" s="2" t="s">
        <v>10748</v>
      </c>
      <c r="B6941" s="2">
        <v>110715</v>
      </c>
      <c r="C6941" s="2" t="s">
        <v>25</v>
      </c>
      <c r="D6941" s="2" t="s">
        <v>14</v>
      </c>
      <c r="E6941" s="2">
        <v>538.33000000000004</v>
      </c>
      <c r="F6941" s="2">
        <v>0.19</v>
      </c>
      <c r="G6941" s="2">
        <v>9</v>
      </c>
      <c r="H6941" s="3">
        <v>45129</v>
      </c>
      <c r="I6941" s="3">
        <v>45133</v>
      </c>
      <c r="J6941" s="2" t="s">
        <v>31</v>
      </c>
      <c r="K6941" s="2" t="s">
        <v>27</v>
      </c>
      <c r="L6941" s="2">
        <v>88.13</v>
      </c>
      <c r="M6941" s="2" t="s">
        <v>23</v>
      </c>
      <c r="N6941" s="11">
        <f>L6941/E6941*100</f>
        <v>16.370999201233442</v>
      </c>
      <c r="O6941" s="12" t="str">
        <f>IF(N6941&lt;10,"Low",IF(N6941&lt;20,"Med","High"))</f>
        <v>Med</v>
      </c>
      <c r="P6941" s="12">
        <f>sales*discount</f>
        <v>102.28270000000001</v>
      </c>
      <c r="Q6941" s="12">
        <f>sales-Discount_Values</f>
        <v>436.04730000000006</v>
      </c>
      <c r="R6941" s="12">
        <f>DATEDIF(order_date,delivery_date,"D")</f>
        <v>4</v>
      </c>
      <c r="S6941" s="12"/>
    </row>
    <row r="6942" spans="1:19" ht="14.25" customHeight="1" x14ac:dyDescent="0.35">
      <c r="A6942" s="2" t="s">
        <v>2845</v>
      </c>
      <c r="B6942" s="2">
        <v>102812</v>
      </c>
      <c r="C6942" s="2" t="s">
        <v>25</v>
      </c>
      <c r="D6942" s="2" t="s">
        <v>36</v>
      </c>
      <c r="E6942" s="2">
        <v>868.58</v>
      </c>
      <c r="F6942" s="2">
        <v>0.49</v>
      </c>
      <c r="G6942" s="2">
        <v>3</v>
      </c>
      <c r="H6942" s="3">
        <v>44936</v>
      </c>
      <c r="I6942" s="3">
        <v>44938</v>
      </c>
      <c r="J6942" s="2" t="s">
        <v>31</v>
      </c>
      <c r="K6942" s="2" t="s">
        <v>22</v>
      </c>
      <c r="L6942" s="2">
        <v>142.25</v>
      </c>
      <c r="M6942" s="2" t="s">
        <v>34</v>
      </c>
      <c r="N6942" s="11">
        <f>L6942/E6942*100</f>
        <v>16.377305487116903</v>
      </c>
      <c r="O6942" s="12" t="str">
        <f>IF(N6942&lt;10,"Low",IF(N6942&lt;20,"Med","High"))</f>
        <v>Med</v>
      </c>
      <c r="P6942" s="12">
        <f>sales*discount</f>
        <v>425.60419999999999</v>
      </c>
      <c r="Q6942" s="12">
        <f>sales-Discount_Values</f>
        <v>442.97580000000005</v>
      </c>
      <c r="R6942" s="12">
        <f>DATEDIF(order_date,delivery_date,"D")</f>
        <v>2</v>
      </c>
      <c r="S6942" s="12"/>
    </row>
    <row r="6943" spans="1:19" ht="14.25" customHeight="1" x14ac:dyDescent="0.35">
      <c r="A6943" s="2" t="s">
        <v>4547</v>
      </c>
      <c r="B6943" s="2">
        <v>104514</v>
      </c>
      <c r="C6943" s="2" t="s">
        <v>13</v>
      </c>
      <c r="D6943" s="2" t="s">
        <v>36</v>
      </c>
      <c r="E6943" s="2">
        <v>4843.45</v>
      </c>
      <c r="F6943" s="2">
        <v>0.41</v>
      </c>
      <c r="G6943" s="2">
        <v>6</v>
      </c>
      <c r="H6943" s="3">
        <v>45524</v>
      </c>
      <c r="I6943" s="3">
        <v>45531</v>
      </c>
      <c r="J6943" s="2" t="s">
        <v>31</v>
      </c>
      <c r="K6943" s="2" t="s">
        <v>16</v>
      </c>
      <c r="L6943" s="2">
        <v>793.28</v>
      </c>
      <c r="M6943" s="2" t="s">
        <v>48</v>
      </c>
      <c r="N6943" s="11">
        <f>L6943/E6943*100</f>
        <v>16.378407953008704</v>
      </c>
      <c r="O6943" s="12" t="str">
        <f>IF(N6943&lt;10,"Low",IF(N6943&lt;20,"Med","High"))</f>
        <v>Med</v>
      </c>
      <c r="P6943" s="12">
        <f>sales*discount</f>
        <v>1985.8144999999997</v>
      </c>
      <c r="Q6943" s="12">
        <f>sales-Discount_Values</f>
        <v>2857.6355000000003</v>
      </c>
      <c r="R6943" s="12">
        <f>DATEDIF(order_date,delivery_date,"D")</f>
        <v>7</v>
      </c>
      <c r="S6943" s="12"/>
    </row>
    <row r="6944" spans="1:19" ht="14.25" customHeight="1" x14ac:dyDescent="0.35">
      <c r="A6944" s="2" t="s">
        <v>14178</v>
      </c>
      <c r="B6944" s="2">
        <v>114145</v>
      </c>
      <c r="C6944" s="2" t="s">
        <v>41</v>
      </c>
      <c r="D6944" s="2" t="s">
        <v>26</v>
      </c>
      <c r="E6944" s="2">
        <v>1602.72</v>
      </c>
      <c r="F6944" s="2">
        <v>0.41</v>
      </c>
      <c r="G6944" s="2">
        <v>7</v>
      </c>
      <c r="H6944" s="3">
        <v>45000</v>
      </c>
      <c r="I6944" s="3">
        <v>45004</v>
      </c>
      <c r="J6944" s="2" t="s">
        <v>31</v>
      </c>
      <c r="K6944" s="2" t="s">
        <v>27</v>
      </c>
      <c r="L6944" s="2">
        <v>262.54000000000002</v>
      </c>
      <c r="M6944" s="2" t="s">
        <v>17</v>
      </c>
      <c r="N6944" s="11">
        <f>L6944/E6944*100</f>
        <v>16.380902465808127</v>
      </c>
      <c r="O6944" s="12" t="str">
        <f>IF(N6944&lt;10,"Low",IF(N6944&lt;20,"Med","High"))</f>
        <v>Med</v>
      </c>
      <c r="P6944" s="12">
        <f>sales*discount</f>
        <v>657.11519999999996</v>
      </c>
      <c r="Q6944" s="12">
        <f>sales-Discount_Values</f>
        <v>945.60480000000007</v>
      </c>
      <c r="R6944" s="12">
        <f>DATEDIF(order_date,delivery_date,"D")</f>
        <v>4</v>
      </c>
      <c r="S6944" s="12"/>
    </row>
    <row r="6945" spans="1:19" ht="14.25" customHeight="1" x14ac:dyDescent="0.35">
      <c r="A6945" s="2" t="s">
        <v>13321</v>
      </c>
      <c r="B6945" s="2">
        <v>113288</v>
      </c>
      <c r="C6945" s="2" t="s">
        <v>13</v>
      </c>
      <c r="D6945" s="2" t="s">
        <v>20</v>
      </c>
      <c r="E6945" s="2">
        <v>4367.1099999999997</v>
      </c>
      <c r="F6945" s="2">
        <v>0.37</v>
      </c>
      <c r="G6945" s="2">
        <v>6</v>
      </c>
      <c r="H6945" s="3">
        <v>45585</v>
      </c>
      <c r="I6945" s="3">
        <v>45586</v>
      </c>
      <c r="J6945" s="2" t="s">
        <v>15</v>
      </c>
      <c r="K6945" s="2" t="s">
        <v>27</v>
      </c>
      <c r="L6945" s="2">
        <v>715.42</v>
      </c>
      <c r="M6945" s="2" t="s">
        <v>48</v>
      </c>
      <c r="N6945" s="11">
        <f>L6945/E6945*100</f>
        <v>16.382000911357856</v>
      </c>
      <c r="O6945" s="12" t="str">
        <f>IF(N6945&lt;10,"Low",IF(N6945&lt;20,"Med","High"))</f>
        <v>Med</v>
      </c>
      <c r="P6945" s="12">
        <f>sales*discount</f>
        <v>1615.8306999999998</v>
      </c>
      <c r="Q6945" s="12">
        <f>sales-Discount_Values</f>
        <v>2751.2793000000001</v>
      </c>
      <c r="R6945" s="12">
        <f>DATEDIF(order_date,delivery_date,"D")</f>
        <v>1</v>
      </c>
      <c r="S6945" s="12"/>
    </row>
    <row r="6946" spans="1:19" ht="14.25" customHeight="1" x14ac:dyDescent="0.35">
      <c r="A6946" s="2" t="s">
        <v>1836</v>
      </c>
      <c r="B6946" s="2">
        <v>101803</v>
      </c>
      <c r="C6946" s="2" t="s">
        <v>19</v>
      </c>
      <c r="D6946" s="2" t="s">
        <v>14</v>
      </c>
      <c r="E6946" s="2">
        <v>3353.99</v>
      </c>
      <c r="F6946" s="2">
        <v>0.23</v>
      </c>
      <c r="G6946" s="2">
        <v>3</v>
      </c>
      <c r="H6946" s="3">
        <v>45519</v>
      </c>
      <c r="I6946" s="3">
        <v>45521</v>
      </c>
      <c r="J6946" s="2" t="s">
        <v>31</v>
      </c>
      <c r="K6946" s="2" t="s">
        <v>22</v>
      </c>
      <c r="L6946" s="2">
        <v>549.48</v>
      </c>
      <c r="M6946" s="2" t="s">
        <v>17</v>
      </c>
      <c r="N6946" s="11">
        <f>L6946/E6946*100</f>
        <v>16.382875321631847</v>
      </c>
      <c r="O6946" s="12" t="str">
        <f>IF(N6946&lt;10,"Low",IF(N6946&lt;20,"Med","High"))</f>
        <v>Med</v>
      </c>
      <c r="P6946" s="12">
        <f>sales*discount</f>
        <v>771.41769999999997</v>
      </c>
      <c r="Q6946" s="12">
        <f>sales-Discount_Values</f>
        <v>2582.5722999999998</v>
      </c>
      <c r="R6946" s="12">
        <f>DATEDIF(order_date,delivery_date,"D")</f>
        <v>2</v>
      </c>
      <c r="S6946" s="12"/>
    </row>
    <row r="6947" spans="1:19" ht="14.25" customHeight="1" x14ac:dyDescent="0.35">
      <c r="A6947" s="2" t="s">
        <v>960</v>
      </c>
      <c r="B6947" s="2">
        <v>100927</v>
      </c>
      <c r="C6947" s="2" t="s">
        <v>19</v>
      </c>
      <c r="D6947" s="2" t="s">
        <v>36</v>
      </c>
      <c r="E6947" s="2">
        <v>532.66</v>
      </c>
      <c r="F6947" s="2">
        <v>0.38</v>
      </c>
      <c r="G6947" s="2">
        <v>1</v>
      </c>
      <c r="H6947" s="3">
        <v>45221</v>
      </c>
      <c r="I6947" s="3">
        <v>45224</v>
      </c>
      <c r="J6947" s="2" t="s">
        <v>15</v>
      </c>
      <c r="K6947" s="2" t="s">
        <v>22</v>
      </c>
      <c r="L6947" s="2">
        <v>87.28</v>
      </c>
      <c r="M6947" s="2" t="s">
        <v>34</v>
      </c>
      <c r="N6947" s="11">
        <f>L6947/E6947*100</f>
        <v>16.385686929748807</v>
      </c>
      <c r="O6947" s="12" t="str">
        <f>IF(N6947&lt;10,"Low",IF(N6947&lt;20,"Med","High"))</f>
        <v>Med</v>
      </c>
      <c r="P6947" s="12">
        <f>sales*discount</f>
        <v>202.41079999999999</v>
      </c>
      <c r="Q6947" s="12">
        <f>sales-Discount_Values</f>
        <v>330.24919999999997</v>
      </c>
      <c r="R6947" s="12">
        <f>DATEDIF(order_date,delivery_date,"D")</f>
        <v>3</v>
      </c>
      <c r="S6947" s="12"/>
    </row>
    <row r="6948" spans="1:19" ht="14.25" customHeight="1" x14ac:dyDescent="0.35">
      <c r="A6948" s="2" t="s">
        <v>1398</v>
      </c>
      <c r="B6948" s="2">
        <v>101365</v>
      </c>
      <c r="C6948" s="2" t="s">
        <v>41</v>
      </c>
      <c r="D6948" s="2" t="s">
        <v>14</v>
      </c>
      <c r="E6948" s="2">
        <v>2215.96</v>
      </c>
      <c r="F6948" s="2">
        <v>0.2</v>
      </c>
      <c r="G6948" s="2">
        <v>1</v>
      </c>
      <c r="H6948" s="3">
        <v>45103</v>
      </c>
      <c r="I6948" s="3">
        <v>45108</v>
      </c>
      <c r="J6948" s="2" t="s">
        <v>15</v>
      </c>
      <c r="K6948" s="2" t="s">
        <v>27</v>
      </c>
      <c r="L6948" s="2">
        <v>363.15</v>
      </c>
      <c r="M6948" s="2" t="s">
        <v>17</v>
      </c>
      <c r="N6948" s="11">
        <f>L6948/E6948*100</f>
        <v>16.387931190093681</v>
      </c>
      <c r="O6948" s="12" t="str">
        <f>IF(N6948&lt;10,"Low",IF(N6948&lt;20,"Med","High"))</f>
        <v>Med</v>
      </c>
      <c r="P6948" s="12">
        <f>sales*discount</f>
        <v>443.19200000000001</v>
      </c>
      <c r="Q6948" s="12">
        <f>sales-Discount_Values</f>
        <v>1772.768</v>
      </c>
      <c r="R6948" s="12">
        <f>DATEDIF(order_date,delivery_date,"D")</f>
        <v>5</v>
      </c>
      <c r="S6948" s="12"/>
    </row>
    <row r="6949" spans="1:19" ht="14.25" customHeight="1" x14ac:dyDescent="0.35">
      <c r="A6949" s="2" t="s">
        <v>8439</v>
      </c>
      <c r="B6949" s="2">
        <v>108406</v>
      </c>
      <c r="C6949" s="2" t="s">
        <v>41</v>
      </c>
      <c r="D6949" s="2" t="s">
        <v>20</v>
      </c>
      <c r="E6949" s="2">
        <v>1711</v>
      </c>
      <c r="F6949" s="2">
        <v>0.32</v>
      </c>
      <c r="G6949" s="2">
        <v>2</v>
      </c>
      <c r="H6949" s="3">
        <v>45361</v>
      </c>
      <c r="I6949" s="3">
        <v>45363</v>
      </c>
      <c r="J6949" s="2" t="s">
        <v>21</v>
      </c>
      <c r="K6949" s="2" t="s">
        <v>16</v>
      </c>
      <c r="L6949" s="2">
        <v>280.47000000000003</v>
      </c>
      <c r="M6949" s="2" t="s">
        <v>23</v>
      </c>
      <c r="N6949" s="11">
        <f>L6949/E6949*100</f>
        <v>16.392168322618353</v>
      </c>
      <c r="O6949" s="12" t="str">
        <f>IF(N6949&lt;10,"Low",IF(N6949&lt;20,"Med","High"))</f>
        <v>Med</v>
      </c>
      <c r="P6949" s="12">
        <f>sales*discount</f>
        <v>547.52</v>
      </c>
      <c r="Q6949" s="12">
        <f>sales-Discount_Values</f>
        <v>1163.48</v>
      </c>
      <c r="R6949" s="12">
        <f>DATEDIF(order_date,delivery_date,"D")</f>
        <v>2</v>
      </c>
      <c r="S6949" s="12"/>
    </row>
    <row r="6950" spans="1:19" ht="14.25" customHeight="1" x14ac:dyDescent="0.35">
      <c r="A6950" s="2" t="s">
        <v>12132</v>
      </c>
      <c r="B6950" s="2">
        <v>112099</v>
      </c>
      <c r="C6950" s="2" t="s">
        <v>13</v>
      </c>
      <c r="D6950" s="2" t="s">
        <v>26</v>
      </c>
      <c r="E6950" s="2">
        <v>4574.13</v>
      </c>
      <c r="F6950" s="2">
        <v>0.03</v>
      </c>
      <c r="G6950" s="2">
        <v>7</v>
      </c>
      <c r="H6950" s="3">
        <v>45431</v>
      </c>
      <c r="I6950" s="3">
        <v>45436</v>
      </c>
      <c r="J6950" s="2" t="s">
        <v>15</v>
      </c>
      <c r="K6950" s="2" t="s">
        <v>22</v>
      </c>
      <c r="L6950" s="2">
        <v>749.84</v>
      </c>
      <c r="M6950" s="2" t="s">
        <v>23</v>
      </c>
      <c r="N6950" s="11">
        <f>L6950/E6950*100</f>
        <v>16.393062724496243</v>
      </c>
      <c r="O6950" s="12" t="str">
        <f>IF(N6950&lt;10,"Low",IF(N6950&lt;20,"Med","High"))</f>
        <v>Med</v>
      </c>
      <c r="P6950" s="12">
        <f>sales*discount</f>
        <v>137.22389999999999</v>
      </c>
      <c r="Q6950" s="12">
        <f>sales-Discount_Values</f>
        <v>4436.9061000000002</v>
      </c>
      <c r="R6950" s="12">
        <f>DATEDIF(order_date,delivery_date,"D")</f>
        <v>5</v>
      </c>
      <c r="S6950" s="12"/>
    </row>
    <row r="6951" spans="1:19" ht="14.25" customHeight="1" x14ac:dyDescent="0.35">
      <c r="A6951" s="2" t="s">
        <v>11953</v>
      </c>
      <c r="B6951" s="2">
        <v>111920</v>
      </c>
      <c r="C6951" s="2" t="s">
        <v>25</v>
      </c>
      <c r="D6951" s="2" t="s">
        <v>26</v>
      </c>
      <c r="E6951" s="2">
        <v>4378.46</v>
      </c>
      <c r="F6951" s="2">
        <v>0.46</v>
      </c>
      <c r="G6951" s="2">
        <v>4</v>
      </c>
      <c r="H6951" s="3">
        <v>44958</v>
      </c>
      <c r="I6951" s="3">
        <v>44961</v>
      </c>
      <c r="J6951" s="2" t="s">
        <v>21</v>
      </c>
      <c r="K6951" s="2" t="s">
        <v>27</v>
      </c>
      <c r="L6951" s="2">
        <v>717.77</v>
      </c>
      <c r="M6951" s="2" t="s">
        <v>48</v>
      </c>
      <c r="N6951" s="11">
        <f>L6951/E6951*100</f>
        <v>16.393206743923663</v>
      </c>
      <c r="O6951" s="12" t="str">
        <f>IF(N6951&lt;10,"Low",IF(N6951&lt;20,"Med","High"))</f>
        <v>Med</v>
      </c>
      <c r="P6951" s="12">
        <f>sales*discount</f>
        <v>2014.0916000000002</v>
      </c>
      <c r="Q6951" s="12">
        <f>sales-Discount_Values</f>
        <v>2364.3683999999998</v>
      </c>
      <c r="R6951" s="12">
        <f>DATEDIF(order_date,delivery_date,"D")</f>
        <v>3</v>
      </c>
      <c r="S6951" s="12"/>
    </row>
    <row r="6952" spans="1:19" ht="14.25" customHeight="1" x14ac:dyDescent="0.35">
      <c r="A6952" s="2" t="s">
        <v>3836</v>
      </c>
      <c r="B6952" s="2">
        <v>103803</v>
      </c>
      <c r="C6952" s="2" t="s">
        <v>41</v>
      </c>
      <c r="D6952" s="2" t="s">
        <v>36</v>
      </c>
      <c r="E6952" s="2">
        <v>1204.1500000000001</v>
      </c>
      <c r="F6952" s="2">
        <v>0.06</v>
      </c>
      <c r="G6952" s="2">
        <v>7</v>
      </c>
      <c r="H6952" s="3">
        <v>45155</v>
      </c>
      <c r="I6952" s="3">
        <v>45160</v>
      </c>
      <c r="J6952" s="2" t="s">
        <v>31</v>
      </c>
      <c r="K6952" s="2" t="s">
        <v>22</v>
      </c>
      <c r="L6952" s="2">
        <v>197.4</v>
      </c>
      <c r="M6952" s="2" t="s">
        <v>48</v>
      </c>
      <c r="N6952" s="11">
        <f>L6952/E6952*100</f>
        <v>16.39330648175061</v>
      </c>
      <c r="O6952" s="12" t="str">
        <f>IF(N6952&lt;10,"Low",IF(N6952&lt;20,"Med","High"))</f>
        <v>Med</v>
      </c>
      <c r="P6952" s="12">
        <f>sales*discount</f>
        <v>72.249000000000009</v>
      </c>
      <c r="Q6952" s="12">
        <f>sales-Discount_Values</f>
        <v>1131.9010000000001</v>
      </c>
      <c r="R6952" s="12">
        <f>DATEDIF(order_date,delivery_date,"D")</f>
        <v>5</v>
      </c>
      <c r="S6952" s="12"/>
    </row>
    <row r="6953" spans="1:19" ht="14.25" customHeight="1" x14ac:dyDescent="0.35">
      <c r="A6953" s="2" t="s">
        <v>905</v>
      </c>
      <c r="B6953" s="2">
        <v>100872</v>
      </c>
      <c r="C6953" s="2" t="s">
        <v>41</v>
      </c>
      <c r="D6953" s="2" t="s">
        <v>14</v>
      </c>
      <c r="E6953" s="2">
        <v>4438.41</v>
      </c>
      <c r="F6953" s="2">
        <v>0.48</v>
      </c>
      <c r="G6953" s="2">
        <v>6</v>
      </c>
      <c r="H6953" s="3">
        <v>45615</v>
      </c>
      <c r="I6953" s="3">
        <v>45617</v>
      </c>
      <c r="J6953" s="2" t="s">
        <v>21</v>
      </c>
      <c r="K6953" s="2" t="s">
        <v>22</v>
      </c>
      <c r="L6953" s="2">
        <v>727.61</v>
      </c>
      <c r="M6953" s="2" t="s">
        <v>48</v>
      </c>
      <c r="N6953" s="11">
        <f>L6953/E6953*100</f>
        <v>16.39348325188525</v>
      </c>
      <c r="O6953" s="12" t="str">
        <f>IF(N6953&lt;10,"Low",IF(N6953&lt;20,"Med","High"))</f>
        <v>Med</v>
      </c>
      <c r="P6953" s="12">
        <f>sales*discount</f>
        <v>2130.4367999999999</v>
      </c>
      <c r="Q6953" s="12">
        <f>sales-Discount_Values</f>
        <v>2307.9731999999999</v>
      </c>
      <c r="R6953" s="12">
        <f>DATEDIF(order_date,delivery_date,"D")</f>
        <v>2</v>
      </c>
      <c r="S6953" s="12"/>
    </row>
    <row r="6954" spans="1:19" ht="14.25" customHeight="1" x14ac:dyDescent="0.35">
      <c r="A6954" s="2" t="s">
        <v>3020</v>
      </c>
      <c r="B6954" s="2">
        <v>102987</v>
      </c>
      <c r="C6954" s="2" t="s">
        <v>13</v>
      </c>
      <c r="D6954" s="2" t="s">
        <v>36</v>
      </c>
      <c r="E6954" s="2">
        <v>1078.53</v>
      </c>
      <c r="F6954" s="2">
        <v>0.39</v>
      </c>
      <c r="G6954" s="2">
        <v>4</v>
      </c>
      <c r="H6954" s="3">
        <v>45256</v>
      </c>
      <c r="I6954" s="3">
        <v>45262</v>
      </c>
      <c r="J6954" s="2" t="s">
        <v>31</v>
      </c>
      <c r="K6954" s="2" t="s">
        <v>27</v>
      </c>
      <c r="L6954" s="2">
        <v>176.86</v>
      </c>
      <c r="M6954" s="2" t="s">
        <v>17</v>
      </c>
      <c r="N6954" s="11">
        <f>L6954/E6954*100</f>
        <v>16.398245760433184</v>
      </c>
      <c r="O6954" s="12" t="str">
        <f>IF(N6954&lt;10,"Low",IF(N6954&lt;20,"Med","High"))</f>
        <v>Med</v>
      </c>
      <c r="P6954" s="12">
        <f>sales*discount</f>
        <v>420.62670000000003</v>
      </c>
      <c r="Q6954" s="12">
        <f>sales-Discount_Values</f>
        <v>657.90329999999994</v>
      </c>
      <c r="R6954" s="12">
        <f>DATEDIF(order_date,delivery_date,"D")</f>
        <v>6</v>
      </c>
      <c r="S6954" s="12"/>
    </row>
    <row r="6955" spans="1:19" ht="14.25" customHeight="1" x14ac:dyDescent="0.35">
      <c r="A6955" s="2" t="s">
        <v>5704</v>
      </c>
      <c r="B6955" s="2">
        <v>105671</v>
      </c>
      <c r="C6955" s="2" t="s">
        <v>41</v>
      </c>
      <c r="D6955" s="2" t="s">
        <v>33</v>
      </c>
      <c r="E6955" s="2">
        <v>316.47000000000003</v>
      </c>
      <c r="F6955" s="2">
        <v>0.41</v>
      </c>
      <c r="G6955" s="2">
        <v>2</v>
      </c>
      <c r="H6955" s="3">
        <v>45398</v>
      </c>
      <c r="I6955" s="3">
        <v>45405</v>
      </c>
      <c r="J6955" s="2" t="s">
        <v>21</v>
      </c>
      <c r="K6955" s="2" t="s">
        <v>22</v>
      </c>
      <c r="L6955" s="2">
        <v>51.9</v>
      </c>
      <c r="M6955" s="2" t="s">
        <v>39</v>
      </c>
      <c r="N6955" s="11">
        <f>L6955/E6955*100</f>
        <v>16.399658735425156</v>
      </c>
      <c r="O6955" s="12" t="str">
        <f>IF(N6955&lt;10,"Low",IF(N6955&lt;20,"Med","High"))</f>
        <v>Med</v>
      </c>
      <c r="P6955" s="12">
        <f>sales*discount</f>
        <v>129.7527</v>
      </c>
      <c r="Q6955" s="12">
        <f>sales-Discount_Values</f>
        <v>186.71730000000002</v>
      </c>
      <c r="R6955" s="12">
        <f>DATEDIF(order_date,delivery_date,"D")</f>
        <v>7</v>
      </c>
      <c r="S6955" s="12"/>
    </row>
    <row r="6956" spans="1:19" ht="14.25" customHeight="1" x14ac:dyDescent="0.35">
      <c r="A6956" s="2" t="s">
        <v>4118</v>
      </c>
      <c r="B6956" s="2">
        <v>104085</v>
      </c>
      <c r="C6956" s="2" t="s">
        <v>19</v>
      </c>
      <c r="D6956" s="2" t="s">
        <v>20</v>
      </c>
      <c r="E6956" s="2">
        <v>4124.21</v>
      </c>
      <c r="F6956" s="2">
        <v>0.13</v>
      </c>
      <c r="G6956" s="2">
        <v>8</v>
      </c>
      <c r="H6956" s="3">
        <v>45467</v>
      </c>
      <c r="I6956" s="3">
        <v>45470</v>
      </c>
      <c r="J6956" s="2" t="s">
        <v>31</v>
      </c>
      <c r="K6956" s="2" t="s">
        <v>27</v>
      </c>
      <c r="L6956" s="2">
        <v>676.37</v>
      </c>
      <c r="M6956" s="2" t="s">
        <v>34</v>
      </c>
      <c r="N6956" s="11">
        <f>L6956/E6956*100</f>
        <v>16.399989331290111</v>
      </c>
      <c r="O6956" s="12" t="str">
        <f>IF(N6956&lt;10,"Low",IF(N6956&lt;20,"Med","High"))</f>
        <v>Med</v>
      </c>
      <c r="P6956" s="12">
        <f>sales*discount</f>
        <v>536.14729999999997</v>
      </c>
      <c r="Q6956" s="12">
        <f>sales-Discount_Values</f>
        <v>3588.0626999999999</v>
      </c>
      <c r="R6956" s="12">
        <f>DATEDIF(order_date,delivery_date,"D")</f>
        <v>3</v>
      </c>
      <c r="S6956" s="12"/>
    </row>
    <row r="6957" spans="1:19" ht="14.25" customHeight="1" x14ac:dyDescent="0.35">
      <c r="A6957" s="2" t="s">
        <v>13652</v>
      </c>
      <c r="B6957" s="2">
        <v>113619</v>
      </c>
      <c r="C6957" s="2" t="s">
        <v>41</v>
      </c>
      <c r="D6957" s="2" t="s">
        <v>20</v>
      </c>
      <c r="E6957" s="2">
        <v>849.98</v>
      </c>
      <c r="F6957" s="2">
        <v>0.14000000000000001</v>
      </c>
      <c r="G6957" s="2">
        <v>8</v>
      </c>
      <c r="H6957" s="3">
        <v>45086</v>
      </c>
      <c r="I6957" s="3">
        <v>45088</v>
      </c>
      <c r="J6957" s="2" t="s">
        <v>31</v>
      </c>
      <c r="K6957" s="2" t="s">
        <v>16</v>
      </c>
      <c r="L6957" s="2">
        <v>139.4</v>
      </c>
      <c r="M6957" s="2" t="s">
        <v>28</v>
      </c>
      <c r="N6957" s="11">
        <f>L6957/E6957*100</f>
        <v>16.400385891432741</v>
      </c>
      <c r="O6957" s="12" t="str">
        <f>IF(N6957&lt;10,"Low",IF(N6957&lt;20,"Med","High"))</f>
        <v>Med</v>
      </c>
      <c r="P6957" s="12">
        <f>sales*discount</f>
        <v>118.99720000000002</v>
      </c>
      <c r="Q6957" s="12">
        <f>sales-Discount_Values</f>
        <v>730.9828</v>
      </c>
      <c r="R6957" s="12">
        <f>DATEDIF(order_date,delivery_date,"D")</f>
        <v>2</v>
      </c>
      <c r="S6957" s="12"/>
    </row>
    <row r="6958" spans="1:19" ht="14.25" customHeight="1" x14ac:dyDescent="0.35">
      <c r="A6958" s="2" t="s">
        <v>3325</v>
      </c>
      <c r="B6958" s="2">
        <v>103292</v>
      </c>
      <c r="C6958" s="2" t="s">
        <v>25</v>
      </c>
      <c r="D6958" s="2" t="s">
        <v>33</v>
      </c>
      <c r="E6958" s="2">
        <v>3753.66</v>
      </c>
      <c r="F6958" s="2">
        <v>0.13</v>
      </c>
      <c r="G6958" s="2">
        <v>8</v>
      </c>
      <c r="H6958" s="3">
        <v>44975</v>
      </c>
      <c r="I6958" s="3">
        <v>44979</v>
      </c>
      <c r="J6958" s="2" t="s">
        <v>31</v>
      </c>
      <c r="K6958" s="2" t="s">
        <v>27</v>
      </c>
      <c r="L6958" s="2">
        <v>615.73</v>
      </c>
      <c r="M6958" s="2" t="s">
        <v>48</v>
      </c>
      <c r="N6958" s="11">
        <f>L6958/E6958*100</f>
        <v>16.403456892739353</v>
      </c>
      <c r="O6958" s="12" t="str">
        <f>IF(N6958&lt;10,"Low",IF(N6958&lt;20,"Med","High"))</f>
        <v>Med</v>
      </c>
      <c r="P6958" s="12">
        <f>sales*discount</f>
        <v>487.97579999999999</v>
      </c>
      <c r="Q6958" s="12">
        <f>sales-Discount_Values</f>
        <v>3265.6841999999997</v>
      </c>
      <c r="R6958" s="12">
        <f>DATEDIF(order_date,delivery_date,"D")</f>
        <v>4</v>
      </c>
      <c r="S6958" s="12"/>
    </row>
    <row r="6959" spans="1:19" ht="14.25" customHeight="1" x14ac:dyDescent="0.35">
      <c r="A6959" s="2" t="s">
        <v>7214</v>
      </c>
      <c r="B6959" s="2">
        <v>107181</v>
      </c>
      <c r="C6959" s="2" t="s">
        <v>25</v>
      </c>
      <c r="D6959" s="2" t="s">
        <v>26</v>
      </c>
      <c r="E6959" s="2">
        <v>438.26</v>
      </c>
      <c r="F6959" s="2">
        <v>0.06</v>
      </c>
      <c r="G6959" s="2">
        <v>4</v>
      </c>
      <c r="H6959" s="3">
        <v>45376</v>
      </c>
      <c r="I6959" s="3">
        <v>45377</v>
      </c>
      <c r="J6959" s="2" t="s">
        <v>31</v>
      </c>
      <c r="K6959" s="2" t="s">
        <v>27</v>
      </c>
      <c r="L6959" s="2">
        <v>71.89</v>
      </c>
      <c r="M6959" s="2" t="s">
        <v>23</v>
      </c>
      <c r="N6959" s="11">
        <f>L6959/E6959*100</f>
        <v>16.403504768858667</v>
      </c>
      <c r="O6959" s="12" t="str">
        <f>IF(N6959&lt;10,"Low",IF(N6959&lt;20,"Med","High"))</f>
        <v>Med</v>
      </c>
      <c r="P6959" s="12">
        <f>sales*discount</f>
        <v>26.295599999999997</v>
      </c>
      <c r="Q6959" s="12">
        <f>sales-Discount_Values</f>
        <v>411.96440000000001</v>
      </c>
      <c r="R6959" s="12">
        <f>DATEDIF(order_date,delivery_date,"D")</f>
        <v>1</v>
      </c>
      <c r="S6959" s="12"/>
    </row>
    <row r="6960" spans="1:19" ht="14.25" customHeight="1" x14ac:dyDescent="0.35">
      <c r="A6960" s="2" t="s">
        <v>761</v>
      </c>
      <c r="B6960" s="2">
        <v>100728</v>
      </c>
      <c r="C6960" s="2" t="s">
        <v>25</v>
      </c>
      <c r="D6960" s="2" t="s">
        <v>20</v>
      </c>
      <c r="E6960" s="2">
        <v>1825.37</v>
      </c>
      <c r="F6960" s="2">
        <v>0.15</v>
      </c>
      <c r="G6960" s="2">
        <v>1</v>
      </c>
      <c r="H6960" s="3">
        <v>45604</v>
      </c>
      <c r="I6960" s="3">
        <v>45605</v>
      </c>
      <c r="J6960" s="2" t="s">
        <v>31</v>
      </c>
      <c r="K6960" s="2" t="s">
        <v>22</v>
      </c>
      <c r="L6960" s="2">
        <v>299.43</v>
      </c>
      <c r="M6960" s="2" t="s">
        <v>48</v>
      </c>
      <c r="N6960" s="11">
        <f>L6960/E6960*100</f>
        <v>16.403797586242792</v>
      </c>
      <c r="O6960" s="12" t="str">
        <f>IF(N6960&lt;10,"Low",IF(N6960&lt;20,"Med","High"))</f>
        <v>Med</v>
      </c>
      <c r="P6960" s="12">
        <f>sales*discount</f>
        <v>273.80549999999999</v>
      </c>
      <c r="Q6960" s="12">
        <f>sales-Discount_Values</f>
        <v>1551.5645</v>
      </c>
      <c r="R6960" s="12">
        <f>DATEDIF(order_date,delivery_date,"D")</f>
        <v>1</v>
      </c>
      <c r="S6960" s="12"/>
    </row>
    <row r="6961" spans="1:19" ht="14.25" customHeight="1" x14ac:dyDescent="0.35">
      <c r="A6961" s="2" t="s">
        <v>13787</v>
      </c>
      <c r="B6961" s="2">
        <v>113754</v>
      </c>
      <c r="C6961" s="2" t="s">
        <v>19</v>
      </c>
      <c r="D6961" s="2" t="s">
        <v>36</v>
      </c>
      <c r="E6961" s="2">
        <v>4994.8100000000004</v>
      </c>
      <c r="F6961" s="2">
        <v>0.46</v>
      </c>
      <c r="G6961" s="2">
        <v>8</v>
      </c>
      <c r="H6961" s="3">
        <v>45009</v>
      </c>
      <c r="I6961" s="3">
        <v>45011</v>
      </c>
      <c r="J6961" s="2" t="s">
        <v>15</v>
      </c>
      <c r="K6961" s="2" t="s">
        <v>27</v>
      </c>
      <c r="L6961" s="2">
        <v>819.35</v>
      </c>
      <c r="M6961" s="2" t="s">
        <v>17</v>
      </c>
      <c r="N6961" s="11">
        <f>L6961/E6961*100</f>
        <v>16.404027380420878</v>
      </c>
      <c r="O6961" s="12" t="str">
        <f>IF(N6961&lt;10,"Low",IF(N6961&lt;20,"Med","High"))</f>
        <v>Med</v>
      </c>
      <c r="P6961" s="12">
        <f>sales*discount</f>
        <v>2297.6126000000004</v>
      </c>
      <c r="Q6961" s="12">
        <f>sales-Discount_Values</f>
        <v>2697.1974</v>
      </c>
      <c r="R6961" s="12">
        <f>DATEDIF(order_date,delivery_date,"D")</f>
        <v>2</v>
      </c>
      <c r="S6961" s="12"/>
    </row>
    <row r="6962" spans="1:19" ht="14.25" customHeight="1" x14ac:dyDescent="0.35">
      <c r="A6962" s="2" t="s">
        <v>11679</v>
      </c>
      <c r="B6962" s="2">
        <v>111646</v>
      </c>
      <c r="C6962" s="2" t="s">
        <v>19</v>
      </c>
      <c r="D6962" s="2" t="s">
        <v>36</v>
      </c>
      <c r="E6962" s="2">
        <v>4661.79</v>
      </c>
      <c r="F6962" s="2">
        <v>0.08</v>
      </c>
      <c r="G6962" s="2">
        <v>3</v>
      </c>
      <c r="H6962" s="3">
        <v>45624</v>
      </c>
      <c r="I6962" s="3">
        <v>45629</v>
      </c>
      <c r="J6962" s="2" t="s">
        <v>21</v>
      </c>
      <c r="K6962" s="2" t="s">
        <v>22</v>
      </c>
      <c r="L6962" s="2">
        <v>764.78</v>
      </c>
      <c r="M6962" s="2" t="s">
        <v>48</v>
      </c>
      <c r="N6962" s="11">
        <f>L6962/E6962*100</f>
        <v>16.405286381411432</v>
      </c>
      <c r="O6962" s="12" t="str">
        <f>IF(N6962&lt;10,"Low",IF(N6962&lt;20,"Med","High"))</f>
        <v>Med</v>
      </c>
      <c r="P6962" s="12">
        <f>sales*discount</f>
        <v>372.94319999999999</v>
      </c>
      <c r="Q6962" s="12">
        <f>sales-Discount_Values</f>
        <v>4288.8468000000003</v>
      </c>
      <c r="R6962" s="12">
        <f>DATEDIF(order_date,delivery_date,"D")</f>
        <v>5</v>
      </c>
      <c r="S6962" s="12"/>
    </row>
    <row r="6963" spans="1:19" ht="14.25" customHeight="1" x14ac:dyDescent="0.35">
      <c r="A6963" s="2" t="s">
        <v>7607</v>
      </c>
      <c r="B6963" s="2">
        <v>107574</v>
      </c>
      <c r="C6963" s="2" t="s">
        <v>13</v>
      </c>
      <c r="D6963" s="2" t="s">
        <v>36</v>
      </c>
      <c r="E6963" s="2">
        <v>4648.4799999999996</v>
      </c>
      <c r="F6963" s="2">
        <v>0.15</v>
      </c>
      <c r="G6963" s="2">
        <v>2</v>
      </c>
      <c r="H6963" s="3">
        <v>44999</v>
      </c>
      <c r="I6963" s="3">
        <v>45006</v>
      </c>
      <c r="J6963" s="2" t="s">
        <v>15</v>
      </c>
      <c r="K6963" s="2" t="s">
        <v>27</v>
      </c>
      <c r="L6963" s="2">
        <v>762.6</v>
      </c>
      <c r="M6963" s="2" t="s">
        <v>23</v>
      </c>
      <c r="N6963" s="11">
        <f>L6963/E6963*100</f>
        <v>16.405362613155269</v>
      </c>
      <c r="O6963" s="12" t="str">
        <f>IF(N6963&lt;10,"Low",IF(N6963&lt;20,"Med","High"))</f>
        <v>Med</v>
      </c>
      <c r="P6963" s="12">
        <f>sales*discount</f>
        <v>697.27199999999993</v>
      </c>
      <c r="Q6963" s="12">
        <f>sales-Discount_Values</f>
        <v>3951.2079999999996</v>
      </c>
      <c r="R6963" s="12">
        <f>DATEDIF(order_date,delivery_date,"D")</f>
        <v>7</v>
      </c>
      <c r="S6963" s="12"/>
    </row>
    <row r="6964" spans="1:19" ht="14.25" customHeight="1" x14ac:dyDescent="0.35">
      <c r="A6964" s="2" t="s">
        <v>13583</v>
      </c>
      <c r="B6964" s="2">
        <v>113550</v>
      </c>
      <c r="C6964" s="2" t="s">
        <v>19</v>
      </c>
      <c r="D6964" s="2" t="s">
        <v>33</v>
      </c>
      <c r="E6964" s="2">
        <v>3951.68</v>
      </c>
      <c r="F6964" s="2">
        <v>0.08</v>
      </c>
      <c r="G6964" s="2">
        <v>6</v>
      </c>
      <c r="H6964" s="3">
        <v>45049</v>
      </c>
      <c r="I6964" s="3">
        <v>45055</v>
      </c>
      <c r="J6964" s="2" t="s">
        <v>31</v>
      </c>
      <c r="K6964" s="2" t="s">
        <v>22</v>
      </c>
      <c r="L6964" s="2">
        <v>648.37</v>
      </c>
      <c r="M6964" s="2" t="s">
        <v>17</v>
      </c>
      <c r="N6964" s="11">
        <f>L6964/E6964*100</f>
        <v>16.407452020406513</v>
      </c>
      <c r="O6964" s="12" t="str">
        <f>IF(N6964&lt;10,"Low",IF(N6964&lt;20,"Med","High"))</f>
        <v>Med</v>
      </c>
      <c r="P6964" s="12">
        <f>sales*discount</f>
        <v>316.13439999999997</v>
      </c>
      <c r="Q6964" s="12">
        <f>sales-Discount_Values</f>
        <v>3635.5455999999999</v>
      </c>
      <c r="R6964" s="12">
        <f>DATEDIF(order_date,delivery_date,"D")</f>
        <v>6</v>
      </c>
      <c r="S6964" s="12"/>
    </row>
    <row r="6965" spans="1:19" ht="14.25" customHeight="1" x14ac:dyDescent="0.35">
      <c r="A6965" s="2" t="s">
        <v>5280</v>
      </c>
      <c r="B6965" s="2">
        <v>105247</v>
      </c>
      <c r="C6965" s="2" t="s">
        <v>41</v>
      </c>
      <c r="D6965" s="2" t="s">
        <v>26</v>
      </c>
      <c r="E6965" s="2">
        <v>3342.84</v>
      </c>
      <c r="F6965" s="2">
        <v>0.1</v>
      </c>
      <c r="G6965" s="2">
        <v>8</v>
      </c>
      <c r="H6965" s="3">
        <v>45605</v>
      </c>
      <c r="I6965" s="3">
        <v>45611</v>
      </c>
      <c r="J6965" s="2" t="s">
        <v>15</v>
      </c>
      <c r="K6965" s="2" t="s">
        <v>27</v>
      </c>
      <c r="L6965" s="2">
        <v>548.53</v>
      </c>
      <c r="M6965" s="2" t="s">
        <v>17</v>
      </c>
      <c r="N6965" s="11">
        <f>L6965/E6965*100</f>
        <v>16.409101243254238</v>
      </c>
      <c r="O6965" s="12" t="str">
        <f>IF(N6965&lt;10,"Low",IF(N6965&lt;20,"Med","High"))</f>
        <v>Med</v>
      </c>
      <c r="P6965" s="12">
        <f>sales*discount</f>
        <v>334.28400000000005</v>
      </c>
      <c r="Q6965" s="12">
        <f>sales-Discount_Values</f>
        <v>3008.556</v>
      </c>
      <c r="R6965" s="12">
        <f>DATEDIF(order_date,delivery_date,"D")</f>
        <v>6</v>
      </c>
      <c r="S6965" s="12"/>
    </row>
    <row r="6966" spans="1:19" ht="14.25" customHeight="1" x14ac:dyDescent="0.35">
      <c r="A6966" s="2" t="s">
        <v>2872</v>
      </c>
      <c r="B6966" s="2">
        <v>102839</v>
      </c>
      <c r="C6966" s="2" t="s">
        <v>13</v>
      </c>
      <c r="D6966" s="2" t="s">
        <v>20</v>
      </c>
      <c r="E6966" s="2">
        <v>3206.97</v>
      </c>
      <c r="F6966" s="2">
        <v>0.22</v>
      </c>
      <c r="G6966" s="2">
        <v>3</v>
      </c>
      <c r="H6966" s="3">
        <v>45140</v>
      </c>
      <c r="I6966" s="3">
        <v>45145</v>
      </c>
      <c r="J6966" s="2" t="s">
        <v>21</v>
      </c>
      <c r="K6966" s="2" t="s">
        <v>16</v>
      </c>
      <c r="L6966" s="2">
        <v>526.25</v>
      </c>
      <c r="M6966" s="2" t="s">
        <v>17</v>
      </c>
      <c r="N6966" s="11">
        <f>L6966/E6966*100</f>
        <v>16.40957040446278</v>
      </c>
      <c r="O6966" s="12" t="str">
        <f>IF(N6966&lt;10,"Low",IF(N6966&lt;20,"Med","High"))</f>
        <v>Med</v>
      </c>
      <c r="P6966" s="12">
        <f>sales*discount</f>
        <v>705.53339999999992</v>
      </c>
      <c r="Q6966" s="12">
        <f>sales-Discount_Values</f>
        <v>2501.4366</v>
      </c>
      <c r="R6966" s="12">
        <f>DATEDIF(order_date,delivery_date,"D")</f>
        <v>5</v>
      </c>
      <c r="S6966" s="12"/>
    </row>
    <row r="6967" spans="1:19" ht="14.25" customHeight="1" x14ac:dyDescent="0.35">
      <c r="A6967" s="2" t="s">
        <v>10700</v>
      </c>
      <c r="B6967" s="2">
        <v>110667</v>
      </c>
      <c r="C6967" s="2" t="s">
        <v>19</v>
      </c>
      <c r="D6967" s="2" t="s">
        <v>26</v>
      </c>
      <c r="E6967" s="2">
        <v>2749.83</v>
      </c>
      <c r="F6967" s="2">
        <v>0.45</v>
      </c>
      <c r="G6967" s="2">
        <v>5</v>
      </c>
      <c r="H6967" s="3">
        <v>45346</v>
      </c>
      <c r="I6967" s="3">
        <v>45348</v>
      </c>
      <c r="J6967" s="2" t="s">
        <v>15</v>
      </c>
      <c r="K6967" s="2" t="s">
        <v>22</v>
      </c>
      <c r="L6967" s="2">
        <v>451.27</v>
      </c>
      <c r="M6967" s="2" t="s">
        <v>28</v>
      </c>
      <c r="N6967" s="11">
        <f>L6967/E6967*100</f>
        <v>16.410832669655942</v>
      </c>
      <c r="O6967" s="12" t="str">
        <f>IF(N6967&lt;10,"Low",IF(N6967&lt;20,"Med","High"))</f>
        <v>Med</v>
      </c>
      <c r="P6967" s="12">
        <f>sales*discount</f>
        <v>1237.4235000000001</v>
      </c>
      <c r="Q6967" s="12">
        <f>sales-Discount_Values</f>
        <v>1512.4064999999998</v>
      </c>
      <c r="R6967" s="12">
        <f>DATEDIF(order_date,delivery_date,"D")</f>
        <v>2</v>
      </c>
      <c r="S6967" s="12"/>
    </row>
    <row r="6968" spans="1:19" ht="14.25" customHeight="1" x14ac:dyDescent="0.35">
      <c r="A6968" s="2" t="s">
        <v>9922</v>
      </c>
      <c r="B6968" s="2">
        <v>109889</v>
      </c>
      <c r="C6968" s="2" t="s">
        <v>19</v>
      </c>
      <c r="D6968" s="2" t="s">
        <v>14</v>
      </c>
      <c r="E6968" s="2">
        <v>432.33</v>
      </c>
      <c r="F6968" s="2">
        <v>0.21</v>
      </c>
      <c r="G6968" s="2">
        <v>9</v>
      </c>
      <c r="H6968" s="3">
        <v>44968</v>
      </c>
      <c r="I6968" s="3">
        <v>44972</v>
      </c>
      <c r="J6968" s="2" t="s">
        <v>31</v>
      </c>
      <c r="K6968" s="2" t="s">
        <v>16</v>
      </c>
      <c r="L6968" s="2">
        <v>70.95</v>
      </c>
      <c r="M6968" s="2" t="s">
        <v>17</v>
      </c>
      <c r="N6968" s="11">
        <f>L6968/E6968*100</f>
        <v>16.411074873360629</v>
      </c>
      <c r="O6968" s="12" t="str">
        <f>IF(N6968&lt;10,"Low",IF(N6968&lt;20,"Med","High"))</f>
        <v>Med</v>
      </c>
      <c r="P6968" s="12">
        <f>sales*discount</f>
        <v>90.789299999999997</v>
      </c>
      <c r="Q6968" s="12">
        <f>sales-Discount_Values</f>
        <v>341.54070000000002</v>
      </c>
      <c r="R6968" s="12">
        <f>DATEDIF(order_date,delivery_date,"D")</f>
        <v>4</v>
      </c>
      <c r="S6968" s="12"/>
    </row>
    <row r="6969" spans="1:19" ht="14.25" customHeight="1" x14ac:dyDescent="0.35">
      <c r="A6969" s="2" t="s">
        <v>7185</v>
      </c>
      <c r="B6969" s="2">
        <v>107152</v>
      </c>
      <c r="C6969" s="2" t="s">
        <v>13</v>
      </c>
      <c r="D6969" s="2" t="s">
        <v>14</v>
      </c>
      <c r="E6969" s="2">
        <v>1687.33</v>
      </c>
      <c r="F6969" s="2">
        <v>0.39</v>
      </c>
      <c r="G6969" s="2">
        <v>2</v>
      </c>
      <c r="H6969" s="3">
        <v>45217</v>
      </c>
      <c r="I6969" s="3">
        <v>45223</v>
      </c>
      <c r="J6969" s="2" t="s">
        <v>31</v>
      </c>
      <c r="K6969" s="2" t="s">
        <v>22</v>
      </c>
      <c r="L6969" s="2">
        <v>276.92</v>
      </c>
      <c r="M6969" s="2" t="s">
        <v>48</v>
      </c>
      <c r="N6969" s="11">
        <f>L6969/E6969*100</f>
        <v>16.411727403649554</v>
      </c>
      <c r="O6969" s="12" t="str">
        <f>IF(N6969&lt;10,"Low",IF(N6969&lt;20,"Med","High"))</f>
        <v>Med</v>
      </c>
      <c r="P6969" s="12">
        <f>sales*discount</f>
        <v>658.05870000000004</v>
      </c>
      <c r="Q6969" s="12">
        <f>sales-Discount_Values</f>
        <v>1029.2712999999999</v>
      </c>
      <c r="R6969" s="12">
        <f>DATEDIF(order_date,delivery_date,"D")</f>
        <v>6</v>
      </c>
      <c r="S6969" s="12"/>
    </row>
    <row r="6970" spans="1:19" ht="14.25" customHeight="1" x14ac:dyDescent="0.35">
      <c r="A6970" s="2" t="s">
        <v>13724</v>
      </c>
      <c r="B6970" s="2">
        <v>113691</v>
      </c>
      <c r="C6970" s="2" t="s">
        <v>13</v>
      </c>
      <c r="D6970" s="2" t="s">
        <v>26</v>
      </c>
      <c r="E6970" s="2">
        <v>4554.32</v>
      </c>
      <c r="F6970" s="2">
        <v>0.4</v>
      </c>
      <c r="G6970" s="2">
        <v>3</v>
      </c>
      <c r="H6970" s="3">
        <v>45156</v>
      </c>
      <c r="I6970" s="3">
        <v>45157</v>
      </c>
      <c r="J6970" s="2" t="s">
        <v>21</v>
      </c>
      <c r="K6970" s="2" t="s">
        <v>22</v>
      </c>
      <c r="L6970" s="2">
        <v>747.51</v>
      </c>
      <c r="M6970" s="2" t="s">
        <v>28</v>
      </c>
      <c r="N6970" s="11">
        <f>L6970/E6970*100</f>
        <v>16.413207679741433</v>
      </c>
      <c r="O6970" s="12" t="str">
        <f>IF(N6970&lt;10,"Low",IF(N6970&lt;20,"Med","High"))</f>
        <v>Med</v>
      </c>
      <c r="P6970" s="12">
        <f>sales*discount</f>
        <v>1821.7280000000001</v>
      </c>
      <c r="Q6970" s="12">
        <f>sales-Discount_Values</f>
        <v>2732.5919999999996</v>
      </c>
      <c r="R6970" s="12">
        <f>DATEDIF(order_date,delivery_date,"D")</f>
        <v>1</v>
      </c>
      <c r="S6970" s="12"/>
    </row>
    <row r="6971" spans="1:19" ht="14.25" customHeight="1" x14ac:dyDescent="0.35">
      <c r="A6971" s="2" t="s">
        <v>896</v>
      </c>
      <c r="B6971" s="2">
        <v>100863</v>
      </c>
      <c r="C6971" s="2" t="s">
        <v>41</v>
      </c>
      <c r="D6971" s="2" t="s">
        <v>20</v>
      </c>
      <c r="E6971" s="2">
        <v>3491.86</v>
      </c>
      <c r="F6971" s="2">
        <v>0.17</v>
      </c>
      <c r="G6971" s="2">
        <v>9</v>
      </c>
      <c r="H6971" s="3">
        <v>45490</v>
      </c>
      <c r="I6971" s="3">
        <v>45491</v>
      </c>
      <c r="J6971" s="2" t="s">
        <v>15</v>
      </c>
      <c r="K6971" s="2" t="s">
        <v>22</v>
      </c>
      <c r="L6971" s="2">
        <v>573.13</v>
      </c>
      <c r="M6971" s="2" t="s">
        <v>28</v>
      </c>
      <c r="N6971" s="11">
        <f>L6971/E6971*100</f>
        <v>16.413315539569169</v>
      </c>
      <c r="O6971" s="12" t="str">
        <f>IF(N6971&lt;10,"Low",IF(N6971&lt;20,"Med","High"))</f>
        <v>Med</v>
      </c>
      <c r="P6971" s="12">
        <f>sales*discount</f>
        <v>593.61620000000005</v>
      </c>
      <c r="Q6971" s="12">
        <f>sales-Discount_Values</f>
        <v>2898.2438000000002</v>
      </c>
      <c r="R6971" s="12">
        <f>DATEDIF(order_date,delivery_date,"D")</f>
        <v>1</v>
      </c>
      <c r="S6971" s="12"/>
    </row>
    <row r="6972" spans="1:19" ht="14.25" customHeight="1" x14ac:dyDescent="0.35">
      <c r="A6972" s="2" t="s">
        <v>8212</v>
      </c>
      <c r="B6972" s="2">
        <v>108179</v>
      </c>
      <c r="C6972" s="2" t="s">
        <v>13</v>
      </c>
      <c r="D6972" s="2" t="s">
        <v>14</v>
      </c>
      <c r="E6972" s="2">
        <v>4032.97</v>
      </c>
      <c r="F6972" s="2">
        <v>0.24</v>
      </c>
      <c r="G6972" s="2">
        <v>1</v>
      </c>
      <c r="H6972" s="3">
        <v>45453</v>
      </c>
      <c r="I6972" s="3">
        <v>45457</v>
      </c>
      <c r="J6972" s="2" t="s">
        <v>15</v>
      </c>
      <c r="K6972" s="2" t="s">
        <v>16</v>
      </c>
      <c r="L6972" s="2">
        <v>662.04</v>
      </c>
      <c r="M6972" s="2" t="s">
        <v>34</v>
      </c>
      <c r="N6972" s="11">
        <f>L6972/E6972*100</f>
        <v>16.415693645130016</v>
      </c>
      <c r="O6972" s="12" t="str">
        <f>IF(N6972&lt;10,"Low",IF(N6972&lt;20,"Med","High"))</f>
        <v>Med</v>
      </c>
      <c r="P6972" s="12">
        <f>sales*discount</f>
        <v>967.91279999999995</v>
      </c>
      <c r="Q6972" s="12">
        <f>sales-Discount_Values</f>
        <v>3065.0571999999997</v>
      </c>
      <c r="R6972" s="12">
        <f>DATEDIF(order_date,delivery_date,"D")</f>
        <v>4</v>
      </c>
      <c r="S6972" s="12"/>
    </row>
    <row r="6973" spans="1:19" ht="14.25" customHeight="1" x14ac:dyDescent="0.35">
      <c r="A6973" s="2" t="s">
        <v>6339</v>
      </c>
      <c r="B6973" s="2">
        <v>106306</v>
      </c>
      <c r="C6973" s="2" t="s">
        <v>41</v>
      </c>
      <c r="D6973" s="2" t="s">
        <v>36</v>
      </c>
      <c r="E6973" s="2">
        <v>3989.53</v>
      </c>
      <c r="F6973" s="2">
        <v>0.01</v>
      </c>
      <c r="G6973" s="2">
        <v>2</v>
      </c>
      <c r="H6973" s="3">
        <v>44949</v>
      </c>
      <c r="I6973" s="3">
        <v>44954</v>
      </c>
      <c r="J6973" s="2" t="s">
        <v>15</v>
      </c>
      <c r="K6973" s="2" t="s">
        <v>22</v>
      </c>
      <c r="L6973" s="2">
        <v>654.94000000000005</v>
      </c>
      <c r="M6973" s="2" t="s">
        <v>23</v>
      </c>
      <c r="N6973" s="11">
        <f>L6973/E6973*100</f>
        <v>16.416470110514272</v>
      </c>
      <c r="O6973" s="12" t="str">
        <f>IF(N6973&lt;10,"Low",IF(N6973&lt;20,"Med","High"))</f>
        <v>Med</v>
      </c>
      <c r="P6973" s="12">
        <f>sales*discount</f>
        <v>39.895300000000006</v>
      </c>
      <c r="Q6973" s="12">
        <f>sales-Discount_Values</f>
        <v>3949.6347000000001</v>
      </c>
      <c r="R6973" s="12">
        <f>DATEDIF(order_date,delivery_date,"D")</f>
        <v>5</v>
      </c>
      <c r="S6973" s="12"/>
    </row>
    <row r="6974" spans="1:19" ht="14.25" customHeight="1" x14ac:dyDescent="0.35">
      <c r="A6974" s="2" t="s">
        <v>13022</v>
      </c>
      <c r="B6974" s="2">
        <v>112989</v>
      </c>
      <c r="C6974" s="2" t="s">
        <v>25</v>
      </c>
      <c r="D6974" s="2" t="s">
        <v>36</v>
      </c>
      <c r="E6974" s="2">
        <v>2876.99</v>
      </c>
      <c r="F6974" s="2">
        <v>0.09</v>
      </c>
      <c r="G6974" s="2">
        <v>9</v>
      </c>
      <c r="H6974" s="3">
        <v>45241</v>
      </c>
      <c r="I6974" s="3">
        <v>45247</v>
      </c>
      <c r="J6974" s="2" t="s">
        <v>15</v>
      </c>
      <c r="K6974" s="2" t="s">
        <v>22</v>
      </c>
      <c r="L6974" s="2">
        <v>472.35</v>
      </c>
      <c r="M6974" s="2" t="s">
        <v>17</v>
      </c>
      <c r="N6974" s="11">
        <f>L6974/E6974*100</f>
        <v>16.418200966982855</v>
      </c>
      <c r="O6974" s="12" t="str">
        <f>IF(N6974&lt;10,"Low",IF(N6974&lt;20,"Med","High"))</f>
        <v>Med</v>
      </c>
      <c r="P6974" s="12">
        <f>sales*discount</f>
        <v>258.92909999999995</v>
      </c>
      <c r="Q6974" s="12">
        <f>sales-Discount_Values</f>
        <v>2618.0608999999999</v>
      </c>
      <c r="R6974" s="12">
        <f>DATEDIF(order_date,delivery_date,"D")</f>
        <v>6</v>
      </c>
      <c r="S6974" s="12"/>
    </row>
    <row r="6975" spans="1:19" ht="14.25" customHeight="1" x14ac:dyDescent="0.35">
      <c r="A6975" s="2" t="s">
        <v>6516</v>
      </c>
      <c r="B6975" s="2">
        <v>106483</v>
      </c>
      <c r="C6975" s="2" t="s">
        <v>25</v>
      </c>
      <c r="D6975" s="2" t="s">
        <v>20</v>
      </c>
      <c r="E6975" s="2">
        <v>1536.4</v>
      </c>
      <c r="F6975" s="2">
        <v>0.18</v>
      </c>
      <c r="G6975" s="2">
        <v>3</v>
      </c>
      <c r="H6975" s="3">
        <v>45283</v>
      </c>
      <c r="I6975" s="3">
        <v>45285</v>
      </c>
      <c r="J6975" s="2" t="s">
        <v>15</v>
      </c>
      <c r="K6975" s="2" t="s">
        <v>22</v>
      </c>
      <c r="L6975" s="2">
        <v>252.27</v>
      </c>
      <c r="M6975" s="2" t="s">
        <v>28</v>
      </c>
      <c r="N6975" s="11">
        <f>L6975/E6975*100</f>
        <v>16.41955219994793</v>
      </c>
      <c r="O6975" s="12" t="str">
        <f>IF(N6975&lt;10,"Low",IF(N6975&lt;20,"Med","High"))</f>
        <v>Med</v>
      </c>
      <c r="P6975" s="12">
        <f>sales*discount</f>
        <v>276.55200000000002</v>
      </c>
      <c r="Q6975" s="12">
        <f>sales-Discount_Values</f>
        <v>1259.848</v>
      </c>
      <c r="R6975" s="12">
        <f>DATEDIF(order_date,delivery_date,"D")</f>
        <v>2</v>
      </c>
      <c r="S6975" s="12"/>
    </row>
    <row r="6976" spans="1:19" ht="14.25" customHeight="1" x14ac:dyDescent="0.35">
      <c r="A6976" s="2" t="s">
        <v>11414</v>
      </c>
      <c r="B6976" s="2">
        <v>111381</v>
      </c>
      <c r="C6976" s="2" t="s">
        <v>13</v>
      </c>
      <c r="D6976" s="2" t="s">
        <v>14</v>
      </c>
      <c r="E6976" s="2">
        <v>1803.12</v>
      </c>
      <c r="F6976" s="2">
        <v>0.23</v>
      </c>
      <c r="G6976" s="2">
        <v>6</v>
      </c>
      <c r="H6976" s="3">
        <v>45364</v>
      </c>
      <c r="I6976" s="3">
        <v>45368</v>
      </c>
      <c r="J6976" s="2" t="s">
        <v>21</v>
      </c>
      <c r="K6976" s="2" t="s">
        <v>22</v>
      </c>
      <c r="L6976" s="2">
        <v>296.07</v>
      </c>
      <c r="M6976" s="2" t="s">
        <v>28</v>
      </c>
      <c r="N6976" s="11">
        <f>L6976/E6976*100</f>
        <v>16.419872221482766</v>
      </c>
      <c r="O6976" s="12" t="str">
        <f>IF(N6976&lt;10,"Low",IF(N6976&lt;20,"Med","High"))</f>
        <v>Med</v>
      </c>
      <c r="P6976" s="12">
        <f>sales*discount</f>
        <v>414.7176</v>
      </c>
      <c r="Q6976" s="12">
        <f>sales-Discount_Values</f>
        <v>1388.4023999999999</v>
      </c>
      <c r="R6976" s="12">
        <f>DATEDIF(order_date,delivery_date,"D")</f>
        <v>4</v>
      </c>
      <c r="S6976" s="12"/>
    </row>
    <row r="6977" spans="1:19" ht="14.25" customHeight="1" x14ac:dyDescent="0.35">
      <c r="A6977" s="2" t="s">
        <v>1973</v>
      </c>
      <c r="B6977" s="2">
        <v>101940</v>
      </c>
      <c r="C6977" s="2" t="s">
        <v>13</v>
      </c>
      <c r="D6977" s="2" t="s">
        <v>26</v>
      </c>
      <c r="E6977" s="2">
        <v>1018.75</v>
      </c>
      <c r="F6977" s="2">
        <v>0.18</v>
      </c>
      <c r="G6977" s="2">
        <v>2</v>
      </c>
      <c r="H6977" s="3">
        <v>45163</v>
      </c>
      <c r="I6977" s="3">
        <v>45169</v>
      </c>
      <c r="J6977" s="2" t="s">
        <v>21</v>
      </c>
      <c r="K6977" s="2" t="s">
        <v>16</v>
      </c>
      <c r="L6977" s="2">
        <v>167.29</v>
      </c>
      <c r="M6977" s="2" t="s">
        <v>28</v>
      </c>
      <c r="N6977" s="11">
        <f>L6977/E6977*100</f>
        <v>16.421104294478528</v>
      </c>
      <c r="O6977" s="12" t="str">
        <f>IF(N6977&lt;10,"Low",IF(N6977&lt;20,"Med","High"))</f>
        <v>Med</v>
      </c>
      <c r="P6977" s="12">
        <f>sales*discount</f>
        <v>183.375</v>
      </c>
      <c r="Q6977" s="12">
        <f>sales-Discount_Values</f>
        <v>835.375</v>
      </c>
      <c r="R6977" s="12">
        <f>DATEDIF(order_date,delivery_date,"D")</f>
        <v>6</v>
      </c>
      <c r="S6977" s="12"/>
    </row>
    <row r="6978" spans="1:19" ht="14.25" customHeight="1" x14ac:dyDescent="0.35">
      <c r="A6978" s="2" t="s">
        <v>6849</v>
      </c>
      <c r="B6978" s="2">
        <v>106816</v>
      </c>
      <c r="C6978" s="2" t="s">
        <v>13</v>
      </c>
      <c r="D6978" s="2" t="s">
        <v>36</v>
      </c>
      <c r="E6978" s="2">
        <v>546.04</v>
      </c>
      <c r="F6978" s="2">
        <v>0.35</v>
      </c>
      <c r="G6978" s="2">
        <v>5</v>
      </c>
      <c r="H6978" s="3">
        <v>45590</v>
      </c>
      <c r="I6978" s="3">
        <v>45592</v>
      </c>
      <c r="J6978" s="2" t="s">
        <v>15</v>
      </c>
      <c r="K6978" s="2" t="s">
        <v>27</v>
      </c>
      <c r="L6978" s="2">
        <v>89.67</v>
      </c>
      <c r="M6978" s="2" t="s">
        <v>39</v>
      </c>
      <c r="N6978" s="11">
        <f>L6978/E6978*100</f>
        <v>16.421873855395212</v>
      </c>
      <c r="O6978" s="12" t="str">
        <f>IF(N6978&lt;10,"Low",IF(N6978&lt;20,"Med","High"))</f>
        <v>Med</v>
      </c>
      <c r="P6978" s="12">
        <f>sales*discount</f>
        <v>191.11399999999998</v>
      </c>
      <c r="Q6978" s="12">
        <f>sales-Discount_Values</f>
        <v>354.92599999999999</v>
      </c>
      <c r="R6978" s="12">
        <f>DATEDIF(order_date,delivery_date,"D")</f>
        <v>2</v>
      </c>
      <c r="S6978" s="12"/>
    </row>
    <row r="6979" spans="1:19" ht="14.25" customHeight="1" x14ac:dyDescent="0.35">
      <c r="A6979" s="2" t="s">
        <v>4652</v>
      </c>
      <c r="B6979" s="2">
        <v>104619</v>
      </c>
      <c r="C6979" s="2" t="s">
        <v>13</v>
      </c>
      <c r="D6979" s="2" t="s">
        <v>14</v>
      </c>
      <c r="E6979" s="2">
        <v>3162.35</v>
      </c>
      <c r="F6979" s="2">
        <v>0.34</v>
      </c>
      <c r="G6979" s="2">
        <v>3</v>
      </c>
      <c r="H6979" s="3">
        <v>45099</v>
      </c>
      <c r="I6979" s="3">
        <v>45103</v>
      </c>
      <c r="J6979" s="2" t="s">
        <v>21</v>
      </c>
      <c r="K6979" s="2" t="s">
        <v>22</v>
      </c>
      <c r="L6979" s="2">
        <v>519.32000000000005</v>
      </c>
      <c r="M6979" s="2" t="s">
        <v>39</v>
      </c>
      <c r="N6979" s="11">
        <f>L6979/E6979*100</f>
        <v>16.421964678166557</v>
      </c>
      <c r="O6979" s="12" t="str">
        <f>IF(N6979&lt;10,"Low",IF(N6979&lt;20,"Med","High"))</f>
        <v>Med</v>
      </c>
      <c r="P6979" s="12">
        <f>sales*discount</f>
        <v>1075.1990000000001</v>
      </c>
      <c r="Q6979" s="12">
        <f>sales-Discount_Values</f>
        <v>2087.1509999999998</v>
      </c>
      <c r="R6979" s="12">
        <f>DATEDIF(order_date,delivery_date,"D")</f>
        <v>4</v>
      </c>
      <c r="S6979" s="12"/>
    </row>
    <row r="6980" spans="1:19" ht="14.25" customHeight="1" x14ac:dyDescent="0.35">
      <c r="A6980" s="2" t="s">
        <v>898</v>
      </c>
      <c r="B6980" s="2">
        <v>100865</v>
      </c>
      <c r="C6980" s="2" t="s">
        <v>25</v>
      </c>
      <c r="D6980" s="2" t="s">
        <v>36</v>
      </c>
      <c r="E6980" s="2">
        <v>4448.57</v>
      </c>
      <c r="F6980" s="2">
        <v>0.5</v>
      </c>
      <c r="G6980" s="2">
        <v>9</v>
      </c>
      <c r="H6980" s="3">
        <v>45136</v>
      </c>
      <c r="I6980" s="3">
        <v>45141</v>
      </c>
      <c r="J6980" s="2" t="s">
        <v>21</v>
      </c>
      <c r="K6980" s="2" t="s">
        <v>22</v>
      </c>
      <c r="L6980" s="2">
        <v>730.62</v>
      </c>
      <c r="M6980" s="2" t="s">
        <v>39</v>
      </c>
      <c r="N6980" s="11">
        <f>L6980/E6980*100</f>
        <v>16.423704696115831</v>
      </c>
      <c r="O6980" s="12" t="str">
        <f>IF(N6980&lt;10,"Low",IF(N6980&lt;20,"Med","High"))</f>
        <v>Med</v>
      </c>
      <c r="P6980" s="12">
        <f>sales*discount</f>
        <v>2224.2849999999999</v>
      </c>
      <c r="Q6980" s="12">
        <f>sales-Discount_Values</f>
        <v>2224.2849999999999</v>
      </c>
      <c r="R6980" s="12">
        <f>DATEDIF(order_date,delivery_date,"D")</f>
        <v>5</v>
      </c>
      <c r="S6980" s="12"/>
    </row>
    <row r="6981" spans="1:19" ht="14.25" customHeight="1" x14ac:dyDescent="0.35">
      <c r="A6981" s="2" t="s">
        <v>7168</v>
      </c>
      <c r="B6981" s="2">
        <v>107135</v>
      </c>
      <c r="C6981" s="2" t="s">
        <v>19</v>
      </c>
      <c r="D6981" s="2" t="s">
        <v>20</v>
      </c>
      <c r="E6981" s="2">
        <v>914.29</v>
      </c>
      <c r="F6981" s="2">
        <v>0.37</v>
      </c>
      <c r="G6981" s="2">
        <v>3</v>
      </c>
      <c r="H6981" s="3">
        <v>45484</v>
      </c>
      <c r="I6981" s="3">
        <v>45486</v>
      </c>
      <c r="J6981" s="2" t="s">
        <v>15</v>
      </c>
      <c r="K6981" s="2" t="s">
        <v>22</v>
      </c>
      <c r="L6981" s="2">
        <v>150.19</v>
      </c>
      <c r="M6981" s="2" t="s">
        <v>48</v>
      </c>
      <c r="N6981" s="11">
        <f>L6981/E6981*100</f>
        <v>16.42695424865196</v>
      </c>
      <c r="O6981" s="12" t="str">
        <f>IF(N6981&lt;10,"Low",IF(N6981&lt;20,"Med","High"))</f>
        <v>Med</v>
      </c>
      <c r="P6981" s="12">
        <f>sales*discount</f>
        <v>338.28729999999996</v>
      </c>
      <c r="Q6981" s="12">
        <f>sales-Discount_Values</f>
        <v>576.0027</v>
      </c>
      <c r="R6981" s="12">
        <f>DATEDIF(order_date,delivery_date,"D")</f>
        <v>2</v>
      </c>
      <c r="S6981" s="12"/>
    </row>
    <row r="6982" spans="1:19" ht="14.25" customHeight="1" x14ac:dyDescent="0.35">
      <c r="A6982" s="2" t="s">
        <v>4745</v>
      </c>
      <c r="B6982" s="2">
        <v>104712</v>
      </c>
      <c r="C6982" s="2" t="s">
        <v>41</v>
      </c>
      <c r="D6982" s="2" t="s">
        <v>26</v>
      </c>
      <c r="E6982" s="2">
        <v>1993.66</v>
      </c>
      <c r="F6982" s="2">
        <v>0.1</v>
      </c>
      <c r="G6982" s="2">
        <v>8</v>
      </c>
      <c r="H6982" s="3">
        <v>44956</v>
      </c>
      <c r="I6982" s="3">
        <v>44963</v>
      </c>
      <c r="J6982" s="2" t="s">
        <v>31</v>
      </c>
      <c r="K6982" s="2" t="s">
        <v>22</v>
      </c>
      <c r="L6982" s="2">
        <v>327.51</v>
      </c>
      <c r="M6982" s="2" t="s">
        <v>48</v>
      </c>
      <c r="N6982" s="11">
        <f>L6982/E6982*100</f>
        <v>16.427575414062577</v>
      </c>
      <c r="O6982" s="12" t="str">
        <f>IF(N6982&lt;10,"Low",IF(N6982&lt;20,"Med","High"))</f>
        <v>Med</v>
      </c>
      <c r="P6982" s="12">
        <f>sales*discount</f>
        <v>199.36600000000001</v>
      </c>
      <c r="Q6982" s="12">
        <f>sales-Discount_Values</f>
        <v>1794.2940000000001</v>
      </c>
      <c r="R6982" s="12">
        <f>DATEDIF(order_date,delivery_date,"D")</f>
        <v>7</v>
      </c>
      <c r="S6982" s="12"/>
    </row>
    <row r="6983" spans="1:19" ht="14.25" customHeight="1" x14ac:dyDescent="0.35">
      <c r="A6983" s="2" t="s">
        <v>4452</v>
      </c>
      <c r="B6983" s="2">
        <v>104419</v>
      </c>
      <c r="C6983" s="2" t="s">
        <v>13</v>
      </c>
      <c r="D6983" s="2" t="s">
        <v>14</v>
      </c>
      <c r="E6983" s="2">
        <v>2118.06</v>
      </c>
      <c r="F6983" s="2">
        <v>0.43</v>
      </c>
      <c r="G6983" s="2">
        <v>8</v>
      </c>
      <c r="H6983" s="3">
        <v>45633</v>
      </c>
      <c r="I6983" s="3">
        <v>45636</v>
      </c>
      <c r="J6983" s="2" t="s">
        <v>15</v>
      </c>
      <c r="K6983" s="2" t="s">
        <v>27</v>
      </c>
      <c r="L6983" s="2">
        <v>348</v>
      </c>
      <c r="M6983" s="2" t="s">
        <v>23</v>
      </c>
      <c r="N6983" s="11">
        <f>L6983/E6983*100</f>
        <v>16.430129458089006</v>
      </c>
      <c r="O6983" s="12" t="str">
        <f>IF(N6983&lt;10,"Low",IF(N6983&lt;20,"Med","High"))</f>
        <v>Med</v>
      </c>
      <c r="P6983" s="12">
        <f>sales*discount</f>
        <v>910.76580000000001</v>
      </c>
      <c r="Q6983" s="12">
        <f>sales-Discount_Values</f>
        <v>1207.2941999999998</v>
      </c>
      <c r="R6983" s="12">
        <f>DATEDIF(order_date,delivery_date,"D")</f>
        <v>3</v>
      </c>
      <c r="S6983" s="12"/>
    </row>
    <row r="6984" spans="1:19" ht="14.25" customHeight="1" x14ac:dyDescent="0.35">
      <c r="A6984" s="2" t="s">
        <v>5358</v>
      </c>
      <c r="B6984" s="2">
        <v>105325</v>
      </c>
      <c r="C6984" s="2" t="s">
        <v>19</v>
      </c>
      <c r="D6984" s="2" t="s">
        <v>33</v>
      </c>
      <c r="E6984" s="2">
        <v>1311.98</v>
      </c>
      <c r="F6984" s="2">
        <v>0.38</v>
      </c>
      <c r="G6984" s="2">
        <v>7</v>
      </c>
      <c r="H6984" s="3">
        <v>45631</v>
      </c>
      <c r="I6984" s="3">
        <v>45633</v>
      </c>
      <c r="J6984" s="2" t="s">
        <v>21</v>
      </c>
      <c r="K6984" s="2" t="s">
        <v>27</v>
      </c>
      <c r="L6984" s="2">
        <v>215.57</v>
      </c>
      <c r="M6984" s="2" t="s">
        <v>17</v>
      </c>
      <c r="N6984" s="11">
        <f>L6984/E6984*100</f>
        <v>16.430890714797481</v>
      </c>
      <c r="O6984" s="12" t="str">
        <f>IF(N6984&lt;10,"Low",IF(N6984&lt;20,"Med","High"))</f>
        <v>Med</v>
      </c>
      <c r="P6984" s="12">
        <f>sales*discount</f>
        <v>498.55240000000003</v>
      </c>
      <c r="Q6984" s="12">
        <f>sales-Discount_Values</f>
        <v>813.42759999999998</v>
      </c>
      <c r="R6984" s="12">
        <f>DATEDIF(order_date,delivery_date,"D")</f>
        <v>2</v>
      </c>
      <c r="S6984" s="12"/>
    </row>
    <row r="6985" spans="1:19" ht="14.25" customHeight="1" x14ac:dyDescent="0.35">
      <c r="A6985" s="2" t="s">
        <v>11993</v>
      </c>
      <c r="B6985" s="2">
        <v>111960</v>
      </c>
      <c r="C6985" s="2" t="s">
        <v>41</v>
      </c>
      <c r="D6985" s="2" t="s">
        <v>33</v>
      </c>
      <c r="E6985" s="2">
        <v>4744.58</v>
      </c>
      <c r="F6985" s="2">
        <v>0.26</v>
      </c>
      <c r="G6985" s="2">
        <v>1</v>
      </c>
      <c r="H6985" s="3">
        <v>45563</v>
      </c>
      <c r="I6985" s="3">
        <v>45569</v>
      </c>
      <c r="J6985" s="2" t="s">
        <v>21</v>
      </c>
      <c r="K6985" s="2" t="s">
        <v>16</v>
      </c>
      <c r="L6985" s="2">
        <v>779.58</v>
      </c>
      <c r="M6985" s="2" t="s">
        <v>17</v>
      </c>
      <c r="N6985" s="11">
        <f>L6985/E6985*100</f>
        <v>16.430959115453845</v>
      </c>
      <c r="O6985" s="12" t="str">
        <f>IF(N6985&lt;10,"Low",IF(N6985&lt;20,"Med","High"))</f>
        <v>Med</v>
      </c>
      <c r="P6985" s="12">
        <f>sales*discount</f>
        <v>1233.5907999999999</v>
      </c>
      <c r="Q6985" s="12">
        <f>sales-Discount_Values</f>
        <v>3510.9892</v>
      </c>
      <c r="R6985" s="12">
        <f>DATEDIF(order_date,delivery_date,"D")</f>
        <v>6</v>
      </c>
      <c r="S6985" s="12"/>
    </row>
    <row r="6986" spans="1:19" ht="14.25" customHeight="1" x14ac:dyDescent="0.35">
      <c r="A6986" s="2" t="s">
        <v>9599</v>
      </c>
      <c r="B6986" s="2">
        <v>109566</v>
      </c>
      <c r="C6986" s="2" t="s">
        <v>13</v>
      </c>
      <c r="D6986" s="2" t="s">
        <v>20</v>
      </c>
      <c r="E6986" s="2">
        <v>2515.98</v>
      </c>
      <c r="F6986" s="2">
        <v>0.43</v>
      </c>
      <c r="G6986" s="2">
        <v>8</v>
      </c>
      <c r="H6986" s="3">
        <v>45558</v>
      </c>
      <c r="I6986" s="3">
        <v>45565</v>
      </c>
      <c r="J6986" s="2" t="s">
        <v>31</v>
      </c>
      <c r="K6986" s="2" t="s">
        <v>27</v>
      </c>
      <c r="L6986" s="2">
        <v>413.41</v>
      </c>
      <c r="M6986" s="2" t="s">
        <v>39</v>
      </c>
      <c r="N6986" s="11">
        <f>L6986/E6986*100</f>
        <v>16.431370678622248</v>
      </c>
      <c r="O6986" s="12" t="str">
        <f>IF(N6986&lt;10,"Low",IF(N6986&lt;20,"Med","High"))</f>
        <v>Med</v>
      </c>
      <c r="P6986" s="12">
        <f>sales*discount</f>
        <v>1081.8714</v>
      </c>
      <c r="Q6986" s="12">
        <f>sales-Discount_Values</f>
        <v>1434.1086</v>
      </c>
      <c r="R6986" s="12">
        <f>DATEDIF(order_date,delivery_date,"D")</f>
        <v>7</v>
      </c>
      <c r="S6986" s="12"/>
    </row>
    <row r="6987" spans="1:19" ht="14.25" customHeight="1" x14ac:dyDescent="0.35">
      <c r="A6987" s="2" t="s">
        <v>10906</v>
      </c>
      <c r="B6987" s="2">
        <v>110873</v>
      </c>
      <c r="C6987" s="2" t="s">
        <v>41</v>
      </c>
      <c r="D6987" s="2" t="s">
        <v>36</v>
      </c>
      <c r="E6987" s="2">
        <v>690.78</v>
      </c>
      <c r="F6987" s="2">
        <v>0.48</v>
      </c>
      <c r="G6987" s="2">
        <v>6</v>
      </c>
      <c r="H6987" s="3">
        <v>45048</v>
      </c>
      <c r="I6987" s="3">
        <v>45054</v>
      </c>
      <c r="J6987" s="2" t="s">
        <v>31</v>
      </c>
      <c r="K6987" s="2" t="s">
        <v>16</v>
      </c>
      <c r="L6987" s="2">
        <v>113.51</v>
      </c>
      <c r="M6987" s="2" t="s">
        <v>48</v>
      </c>
      <c r="N6987" s="11">
        <f>L6987/E6987*100</f>
        <v>16.432149164712357</v>
      </c>
      <c r="O6987" s="12" t="str">
        <f>IF(N6987&lt;10,"Low",IF(N6987&lt;20,"Med","High"))</f>
        <v>Med</v>
      </c>
      <c r="P6987" s="12">
        <f>sales*discount</f>
        <v>331.57439999999997</v>
      </c>
      <c r="Q6987" s="12">
        <f>sales-Discount_Values</f>
        <v>359.2056</v>
      </c>
      <c r="R6987" s="12">
        <f>DATEDIF(order_date,delivery_date,"D")</f>
        <v>6</v>
      </c>
      <c r="S6987" s="12"/>
    </row>
    <row r="6988" spans="1:19" ht="14.25" customHeight="1" x14ac:dyDescent="0.35">
      <c r="A6988" s="2" t="s">
        <v>14029</v>
      </c>
      <c r="B6988" s="2">
        <v>113996</v>
      </c>
      <c r="C6988" s="2" t="s">
        <v>25</v>
      </c>
      <c r="D6988" s="2" t="s">
        <v>33</v>
      </c>
      <c r="E6988" s="2">
        <v>3887.65</v>
      </c>
      <c r="F6988" s="2">
        <v>0.45</v>
      </c>
      <c r="G6988" s="2">
        <v>6</v>
      </c>
      <c r="H6988" s="3">
        <v>45526</v>
      </c>
      <c r="I6988" s="3">
        <v>45530</v>
      </c>
      <c r="J6988" s="2" t="s">
        <v>15</v>
      </c>
      <c r="K6988" s="2" t="s">
        <v>22</v>
      </c>
      <c r="L6988" s="2">
        <v>638.88</v>
      </c>
      <c r="M6988" s="2" t="s">
        <v>48</v>
      </c>
      <c r="N6988" s="11">
        <f>L6988/E6988*100</f>
        <v>16.433578125602871</v>
      </c>
      <c r="O6988" s="12" t="str">
        <f>IF(N6988&lt;10,"Low",IF(N6988&lt;20,"Med","High"))</f>
        <v>Med</v>
      </c>
      <c r="P6988" s="12">
        <f>sales*discount</f>
        <v>1749.4425000000001</v>
      </c>
      <c r="Q6988" s="12">
        <f>sales-Discount_Values</f>
        <v>2138.2075</v>
      </c>
      <c r="R6988" s="12">
        <f>DATEDIF(order_date,delivery_date,"D")</f>
        <v>4</v>
      </c>
      <c r="S6988" s="12"/>
    </row>
    <row r="6989" spans="1:19" ht="14.25" customHeight="1" x14ac:dyDescent="0.35">
      <c r="A6989" s="2" t="s">
        <v>6629</v>
      </c>
      <c r="B6989" s="2">
        <v>106596</v>
      </c>
      <c r="C6989" s="2" t="s">
        <v>41</v>
      </c>
      <c r="D6989" s="2" t="s">
        <v>20</v>
      </c>
      <c r="E6989" s="2">
        <v>851.86</v>
      </c>
      <c r="F6989" s="2">
        <v>0.39</v>
      </c>
      <c r="G6989" s="2">
        <v>7</v>
      </c>
      <c r="H6989" s="3">
        <v>45080</v>
      </c>
      <c r="I6989" s="3">
        <v>45087</v>
      </c>
      <c r="J6989" s="2" t="s">
        <v>31</v>
      </c>
      <c r="K6989" s="2" t="s">
        <v>16</v>
      </c>
      <c r="L6989" s="2">
        <v>140</v>
      </c>
      <c r="M6989" s="2" t="s">
        <v>28</v>
      </c>
      <c r="N6989" s="11">
        <f>L6989/E6989*100</f>
        <v>16.434625407930881</v>
      </c>
      <c r="O6989" s="12" t="str">
        <f>IF(N6989&lt;10,"Low",IF(N6989&lt;20,"Med","High"))</f>
        <v>Med</v>
      </c>
      <c r="P6989" s="12">
        <f>sales*discount</f>
        <v>332.22540000000004</v>
      </c>
      <c r="Q6989" s="12">
        <f>sales-Discount_Values</f>
        <v>519.63459999999998</v>
      </c>
      <c r="R6989" s="12">
        <f>DATEDIF(order_date,delivery_date,"D")</f>
        <v>7</v>
      </c>
      <c r="S6989" s="12"/>
    </row>
    <row r="6990" spans="1:19" ht="14.25" customHeight="1" x14ac:dyDescent="0.35">
      <c r="A6990" s="2" t="s">
        <v>3427</v>
      </c>
      <c r="B6990" s="2">
        <v>103394</v>
      </c>
      <c r="C6990" s="2" t="s">
        <v>25</v>
      </c>
      <c r="D6990" s="2" t="s">
        <v>33</v>
      </c>
      <c r="E6990" s="2">
        <v>1659.6</v>
      </c>
      <c r="F6990" s="2">
        <v>0.44</v>
      </c>
      <c r="G6990" s="2">
        <v>2</v>
      </c>
      <c r="H6990" s="3">
        <v>45645</v>
      </c>
      <c r="I6990" s="3">
        <v>45651</v>
      </c>
      <c r="J6990" s="2" t="s">
        <v>21</v>
      </c>
      <c r="K6990" s="2" t="s">
        <v>22</v>
      </c>
      <c r="L6990" s="2">
        <v>272.76</v>
      </c>
      <c r="M6990" s="2" t="s">
        <v>34</v>
      </c>
      <c r="N6990" s="11">
        <f>L6990/E6990*100</f>
        <v>16.435285610990601</v>
      </c>
      <c r="O6990" s="12" t="str">
        <f>IF(N6990&lt;10,"Low",IF(N6990&lt;20,"Med","High"))</f>
        <v>Med</v>
      </c>
      <c r="P6990" s="12">
        <f>sales*discount</f>
        <v>730.22399999999993</v>
      </c>
      <c r="Q6990" s="12">
        <f>sales-Discount_Values</f>
        <v>929.37599999999998</v>
      </c>
      <c r="R6990" s="12">
        <f>DATEDIF(order_date,delivery_date,"D")</f>
        <v>6</v>
      </c>
      <c r="S6990" s="12"/>
    </row>
    <row r="6991" spans="1:19" ht="14.25" customHeight="1" x14ac:dyDescent="0.35">
      <c r="A6991" s="2" t="s">
        <v>6440</v>
      </c>
      <c r="B6991" s="2">
        <v>106407</v>
      </c>
      <c r="C6991" s="2" t="s">
        <v>25</v>
      </c>
      <c r="D6991" s="2" t="s">
        <v>14</v>
      </c>
      <c r="E6991" s="2">
        <v>3215.56</v>
      </c>
      <c r="F6991" s="2">
        <v>0.35</v>
      </c>
      <c r="G6991" s="2">
        <v>9</v>
      </c>
      <c r="H6991" s="3">
        <v>45042</v>
      </c>
      <c r="I6991" s="3">
        <v>45043</v>
      </c>
      <c r="J6991" s="2" t="s">
        <v>15</v>
      </c>
      <c r="K6991" s="2" t="s">
        <v>16</v>
      </c>
      <c r="L6991" s="2">
        <v>528.53</v>
      </c>
      <c r="M6991" s="2" t="s">
        <v>17</v>
      </c>
      <c r="N6991" s="11">
        <f>L6991/E6991*100</f>
        <v>16.436639341203399</v>
      </c>
      <c r="O6991" s="12" t="str">
        <f>IF(N6991&lt;10,"Low",IF(N6991&lt;20,"Med","High"))</f>
        <v>Med</v>
      </c>
      <c r="P6991" s="12">
        <f>sales*discount</f>
        <v>1125.4459999999999</v>
      </c>
      <c r="Q6991" s="12">
        <f>sales-Discount_Values</f>
        <v>2090.114</v>
      </c>
      <c r="R6991" s="12">
        <f>DATEDIF(order_date,delivery_date,"D")</f>
        <v>1</v>
      </c>
      <c r="S6991" s="12"/>
    </row>
    <row r="6992" spans="1:19" ht="14.25" customHeight="1" x14ac:dyDescent="0.35">
      <c r="A6992" s="2" t="s">
        <v>9762</v>
      </c>
      <c r="B6992" s="2">
        <v>109729</v>
      </c>
      <c r="C6992" s="2" t="s">
        <v>19</v>
      </c>
      <c r="D6992" s="2" t="s">
        <v>36</v>
      </c>
      <c r="E6992" s="2">
        <v>4210.83</v>
      </c>
      <c r="F6992" s="2">
        <v>0.43</v>
      </c>
      <c r="G6992" s="2">
        <v>9</v>
      </c>
      <c r="H6992" s="3">
        <v>45211</v>
      </c>
      <c r="I6992" s="3">
        <v>45213</v>
      </c>
      <c r="J6992" s="2" t="s">
        <v>31</v>
      </c>
      <c r="K6992" s="2" t="s">
        <v>22</v>
      </c>
      <c r="L6992" s="2">
        <v>692.16</v>
      </c>
      <c r="M6992" s="2" t="s">
        <v>39</v>
      </c>
      <c r="N6992" s="11">
        <f>L6992/E6992*100</f>
        <v>16.437614437058727</v>
      </c>
      <c r="O6992" s="12" t="str">
        <f>IF(N6992&lt;10,"Low",IF(N6992&lt;20,"Med","High"))</f>
        <v>Med</v>
      </c>
      <c r="P6992" s="12">
        <f>sales*discount</f>
        <v>1810.6569</v>
      </c>
      <c r="Q6992" s="12">
        <f>sales-Discount_Values</f>
        <v>2400.1731</v>
      </c>
      <c r="R6992" s="12">
        <f>DATEDIF(order_date,delivery_date,"D")</f>
        <v>2</v>
      </c>
      <c r="S6992" s="12"/>
    </row>
    <row r="6993" spans="1:19" ht="14.25" customHeight="1" x14ac:dyDescent="0.35">
      <c r="A6993" s="2" t="s">
        <v>2272</v>
      </c>
      <c r="B6993" s="2">
        <v>102239</v>
      </c>
      <c r="C6993" s="2" t="s">
        <v>25</v>
      </c>
      <c r="D6993" s="2" t="s">
        <v>36</v>
      </c>
      <c r="E6993" s="2">
        <v>3607.54</v>
      </c>
      <c r="F6993" s="2">
        <v>0.14000000000000001</v>
      </c>
      <c r="G6993" s="2">
        <v>2</v>
      </c>
      <c r="H6993" s="3">
        <v>45370</v>
      </c>
      <c r="I6993" s="3">
        <v>45374</v>
      </c>
      <c r="J6993" s="2" t="s">
        <v>21</v>
      </c>
      <c r="K6993" s="2" t="s">
        <v>16</v>
      </c>
      <c r="L6993" s="2">
        <v>593.08000000000004</v>
      </c>
      <c r="M6993" s="2" t="s">
        <v>28</v>
      </c>
      <c r="N6993" s="11">
        <f>L6993/E6993*100</f>
        <v>16.440011753161436</v>
      </c>
      <c r="O6993" s="12" t="str">
        <f>IF(N6993&lt;10,"Low",IF(N6993&lt;20,"Med","High"))</f>
        <v>Med</v>
      </c>
      <c r="P6993" s="12">
        <f>sales*discount</f>
        <v>505.05560000000003</v>
      </c>
      <c r="Q6993" s="12">
        <f>sales-Discount_Values</f>
        <v>3102.4843999999998</v>
      </c>
      <c r="R6993" s="12">
        <f>DATEDIF(order_date,delivery_date,"D")</f>
        <v>4</v>
      </c>
      <c r="S6993" s="12"/>
    </row>
    <row r="6994" spans="1:19" ht="14.25" customHeight="1" x14ac:dyDescent="0.35">
      <c r="A6994" s="2" t="s">
        <v>5297</v>
      </c>
      <c r="B6994" s="2">
        <v>105264</v>
      </c>
      <c r="C6994" s="2" t="s">
        <v>41</v>
      </c>
      <c r="D6994" s="2" t="s">
        <v>14</v>
      </c>
      <c r="E6994" s="2">
        <v>3431.78</v>
      </c>
      <c r="F6994" s="2">
        <v>0.35</v>
      </c>
      <c r="G6994" s="2">
        <v>4</v>
      </c>
      <c r="H6994" s="3">
        <v>44944</v>
      </c>
      <c r="I6994" s="3">
        <v>44949</v>
      </c>
      <c r="J6994" s="2" t="s">
        <v>21</v>
      </c>
      <c r="K6994" s="2" t="s">
        <v>22</v>
      </c>
      <c r="L6994" s="2">
        <v>564.26</v>
      </c>
      <c r="M6994" s="2" t="s">
        <v>23</v>
      </c>
      <c r="N6994" s="11">
        <f>L6994/E6994*100</f>
        <v>16.442196178076681</v>
      </c>
      <c r="O6994" s="12" t="str">
        <f>IF(N6994&lt;10,"Low",IF(N6994&lt;20,"Med","High"))</f>
        <v>Med</v>
      </c>
      <c r="P6994" s="12">
        <f>sales*discount</f>
        <v>1201.123</v>
      </c>
      <c r="Q6994" s="12">
        <f>sales-Discount_Values</f>
        <v>2230.6570000000002</v>
      </c>
      <c r="R6994" s="12">
        <f>DATEDIF(order_date,delivery_date,"D")</f>
        <v>5</v>
      </c>
      <c r="S6994" s="12"/>
    </row>
    <row r="6995" spans="1:19" ht="14.25" customHeight="1" x14ac:dyDescent="0.35">
      <c r="A6995" s="2" t="s">
        <v>9100</v>
      </c>
      <c r="B6995" s="2">
        <v>109067</v>
      </c>
      <c r="C6995" s="2" t="s">
        <v>25</v>
      </c>
      <c r="D6995" s="2" t="s">
        <v>26</v>
      </c>
      <c r="E6995" s="2">
        <v>4114.2299999999996</v>
      </c>
      <c r="F6995" s="2">
        <v>0.08</v>
      </c>
      <c r="G6995" s="2">
        <v>2</v>
      </c>
      <c r="H6995" s="3">
        <v>45021</v>
      </c>
      <c r="I6995" s="3">
        <v>45026</v>
      </c>
      <c r="J6995" s="2" t="s">
        <v>21</v>
      </c>
      <c r="K6995" s="2" t="s">
        <v>22</v>
      </c>
      <c r="L6995" s="2">
        <v>676.47</v>
      </c>
      <c r="M6995" s="2" t="s">
        <v>39</v>
      </c>
      <c r="N6995" s="11">
        <f>L6995/E6995*100</f>
        <v>16.442201821483003</v>
      </c>
      <c r="O6995" s="12" t="str">
        <f>IF(N6995&lt;10,"Low",IF(N6995&lt;20,"Med","High"))</f>
        <v>Med</v>
      </c>
      <c r="P6995" s="12">
        <f>sales*discount</f>
        <v>329.13839999999999</v>
      </c>
      <c r="Q6995" s="12">
        <f>sales-Discount_Values</f>
        <v>3785.0915999999997</v>
      </c>
      <c r="R6995" s="12">
        <f>DATEDIF(order_date,delivery_date,"D")</f>
        <v>5</v>
      </c>
      <c r="S6995" s="12"/>
    </row>
    <row r="6996" spans="1:19" ht="14.25" customHeight="1" x14ac:dyDescent="0.35">
      <c r="A6996" s="2" t="s">
        <v>10862</v>
      </c>
      <c r="B6996" s="2">
        <v>110829</v>
      </c>
      <c r="C6996" s="2" t="s">
        <v>13</v>
      </c>
      <c r="D6996" s="2" t="s">
        <v>33</v>
      </c>
      <c r="E6996" s="2">
        <v>496.93</v>
      </c>
      <c r="F6996" s="2">
        <v>0.37</v>
      </c>
      <c r="G6996" s="2">
        <v>3</v>
      </c>
      <c r="H6996" s="3">
        <v>45277</v>
      </c>
      <c r="I6996" s="3">
        <v>45280</v>
      </c>
      <c r="J6996" s="2" t="s">
        <v>31</v>
      </c>
      <c r="K6996" s="2" t="s">
        <v>22</v>
      </c>
      <c r="L6996" s="2">
        <v>81.709999999999994</v>
      </c>
      <c r="M6996" s="2" t="s">
        <v>39</v>
      </c>
      <c r="N6996" s="11">
        <f>L6996/E6996*100</f>
        <v>16.442959773006258</v>
      </c>
      <c r="O6996" s="12" t="str">
        <f>IF(N6996&lt;10,"Low",IF(N6996&lt;20,"Med","High"))</f>
        <v>Med</v>
      </c>
      <c r="P6996" s="12">
        <f>sales*discount</f>
        <v>183.86410000000001</v>
      </c>
      <c r="Q6996" s="12">
        <f>sales-Discount_Values</f>
        <v>313.0659</v>
      </c>
      <c r="R6996" s="12">
        <f>DATEDIF(order_date,delivery_date,"D")</f>
        <v>3</v>
      </c>
      <c r="S6996" s="12"/>
    </row>
    <row r="6997" spans="1:19" ht="14.25" customHeight="1" x14ac:dyDescent="0.35">
      <c r="A6997" s="2" t="s">
        <v>13389</v>
      </c>
      <c r="B6997" s="2">
        <v>113356</v>
      </c>
      <c r="C6997" s="2" t="s">
        <v>41</v>
      </c>
      <c r="D6997" s="2" t="s">
        <v>36</v>
      </c>
      <c r="E6997" s="2">
        <v>1364.45</v>
      </c>
      <c r="F6997" s="2">
        <v>0.19</v>
      </c>
      <c r="G6997" s="2">
        <v>8</v>
      </c>
      <c r="H6997" s="3">
        <v>44983</v>
      </c>
      <c r="I6997" s="3">
        <v>44984</v>
      </c>
      <c r="J6997" s="2" t="s">
        <v>15</v>
      </c>
      <c r="K6997" s="2" t="s">
        <v>27</v>
      </c>
      <c r="L6997" s="2">
        <v>224.36</v>
      </c>
      <c r="M6997" s="2" t="s">
        <v>34</v>
      </c>
      <c r="N6997" s="11">
        <f>L6997/E6997*100</f>
        <v>16.443255524203892</v>
      </c>
      <c r="O6997" s="12" t="str">
        <f>IF(N6997&lt;10,"Low",IF(N6997&lt;20,"Med","High"))</f>
        <v>Med</v>
      </c>
      <c r="P6997" s="12">
        <f>sales*discount</f>
        <v>259.24549999999999</v>
      </c>
      <c r="Q6997" s="12">
        <f>sales-Discount_Values</f>
        <v>1105.2045000000001</v>
      </c>
      <c r="R6997" s="12">
        <f>DATEDIF(order_date,delivery_date,"D")</f>
        <v>1</v>
      </c>
      <c r="S6997" s="12"/>
    </row>
    <row r="6998" spans="1:19" ht="14.25" customHeight="1" x14ac:dyDescent="0.35">
      <c r="A6998" s="2" t="s">
        <v>2414</v>
      </c>
      <c r="B6998" s="2">
        <v>102381</v>
      </c>
      <c r="C6998" s="2" t="s">
        <v>25</v>
      </c>
      <c r="D6998" s="2" t="s">
        <v>14</v>
      </c>
      <c r="E6998" s="2">
        <v>2288.67</v>
      </c>
      <c r="F6998" s="2">
        <v>0.25</v>
      </c>
      <c r="G6998" s="2">
        <v>7</v>
      </c>
      <c r="H6998" s="3">
        <v>45386</v>
      </c>
      <c r="I6998" s="3">
        <v>45391</v>
      </c>
      <c r="J6998" s="2" t="s">
        <v>15</v>
      </c>
      <c r="K6998" s="2" t="s">
        <v>16</v>
      </c>
      <c r="L6998" s="2">
        <v>376.36</v>
      </c>
      <c r="M6998" s="2" t="s">
        <v>39</v>
      </c>
      <c r="N6998" s="11">
        <f>L6998/E6998*100</f>
        <v>16.444485225043366</v>
      </c>
      <c r="O6998" s="12" t="str">
        <f>IF(N6998&lt;10,"Low",IF(N6998&lt;20,"Med","High"))</f>
        <v>Med</v>
      </c>
      <c r="P6998" s="12">
        <f>sales*discount</f>
        <v>572.16750000000002</v>
      </c>
      <c r="Q6998" s="12">
        <f>sales-Discount_Values</f>
        <v>1716.5025000000001</v>
      </c>
      <c r="R6998" s="12">
        <f>DATEDIF(order_date,delivery_date,"D")</f>
        <v>5</v>
      </c>
      <c r="S6998" s="12"/>
    </row>
    <row r="6999" spans="1:19" ht="14.25" customHeight="1" x14ac:dyDescent="0.35">
      <c r="A6999" s="2" t="s">
        <v>6497</v>
      </c>
      <c r="B6999" s="2">
        <v>106464</v>
      </c>
      <c r="C6999" s="2" t="s">
        <v>41</v>
      </c>
      <c r="D6999" s="2" t="s">
        <v>20</v>
      </c>
      <c r="E6999" s="2">
        <v>1080.48</v>
      </c>
      <c r="F6999" s="2">
        <v>0.16</v>
      </c>
      <c r="G6999" s="2">
        <v>7</v>
      </c>
      <c r="H6999" s="3">
        <v>45015</v>
      </c>
      <c r="I6999" s="3">
        <v>45016</v>
      </c>
      <c r="J6999" s="2" t="s">
        <v>15</v>
      </c>
      <c r="K6999" s="2" t="s">
        <v>27</v>
      </c>
      <c r="L6999" s="2">
        <v>177.68</v>
      </c>
      <c r="M6999" s="2" t="s">
        <v>28</v>
      </c>
      <c r="N6999" s="11">
        <f>L6999/E6999*100</f>
        <v>16.444543166000297</v>
      </c>
      <c r="O6999" s="12" t="str">
        <f>IF(N6999&lt;10,"Low",IF(N6999&lt;20,"Med","High"))</f>
        <v>Med</v>
      </c>
      <c r="P6999" s="12">
        <f>sales*discount</f>
        <v>172.8768</v>
      </c>
      <c r="Q6999" s="12">
        <f>sales-Discount_Values</f>
        <v>907.60320000000002</v>
      </c>
      <c r="R6999" s="12">
        <f>DATEDIF(order_date,delivery_date,"D")</f>
        <v>1</v>
      </c>
      <c r="S6999" s="12"/>
    </row>
    <row r="7000" spans="1:19" ht="14.25" customHeight="1" x14ac:dyDescent="0.35">
      <c r="A7000" s="2" t="s">
        <v>5727</v>
      </c>
      <c r="B7000" s="2">
        <v>105694</v>
      </c>
      <c r="C7000" s="2" t="s">
        <v>19</v>
      </c>
      <c r="D7000" s="2" t="s">
        <v>20</v>
      </c>
      <c r="E7000" s="2">
        <v>988.77</v>
      </c>
      <c r="F7000" s="2">
        <v>0.05</v>
      </c>
      <c r="G7000" s="2">
        <v>7</v>
      </c>
      <c r="H7000" s="3">
        <v>45119</v>
      </c>
      <c r="I7000" s="3">
        <v>45120</v>
      </c>
      <c r="J7000" s="2" t="s">
        <v>31</v>
      </c>
      <c r="K7000" s="2" t="s">
        <v>16</v>
      </c>
      <c r="L7000" s="2">
        <v>162.61000000000001</v>
      </c>
      <c r="M7000" s="2" t="s">
        <v>17</v>
      </c>
      <c r="N7000" s="11">
        <f>L7000/E7000*100</f>
        <v>16.445685043033265</v>
      </c>
      <c r="O7000" s="12" t="str">
        <f>IF(N7000&lt;10,"Low",IF(N7000&lt;20,"Med","High"))</f>
        <v>Med</v>
      </c>
      <c r="P7000" s="12">
        <f>sales*discount</f>
        <v>49.438500000000005</v>
      </c>
      <c r="Q7000" s="12">
        <f>sales-Discount_Values</f>
        <v>939.33150000000001</v>
      </c>
      <c r="R7000" s="12">
        <f>DATEDIF(order_date,delivery_date,"D")</f>
        <v>1</v>
      </c>
      <c r="S7000" s="12"/>
    </row>
    <row r="7001" spans="1:19" ht="14.25" customHeight="1" x14ac:dyDescent="0.35">
      <c r="A7001" s="2" t="s">
        <v>14755</v>
      </c>
      <c r="B7001" s="2">
        <v>114722</v>
      </c>
      <c r="C7001" s="2" t="s">
        <v>25</v>
      </c>
      <c r="D7001" s="2" t="s">
        <v>14</v>
      </c>
      <c r="E7001" s="2">
        <v>1193.25</v>
      </c>
      <c r="F7001" s="2">
        <v>0.45</v>
      </c>
      <c r="G7001" s="2">
        <v>5</v>
      </c>
      <c r="H7001" s="3">
        <v>44931</v>
      </c>
      <c r="I7001" s="3">
        <v>44936</v>
      </c>
      <c r="J7001" s="2" t="s">
        <v>15</v>
      </c>
      <c r="K7001" s="2" t="s">
        <v>22</v>
      </c>
      <c r="L7001" s="2">
        <v>196.28</v>
      </c>
      <c r="M7001" s="2" t="s">
        <v>17</v>
      </c>
      <c r="N7001" s="11">
        <f>L7001/E7001*100</f>
        <v>16.449193379425939</v>
      </c>
      <c r="O7001" s="12" t="str">
        <f>IF(N7001&lt;10,"Low",IF(N7001&lt;20,"Med","High"))</f>
        <v>Med</v>
      </c>
      <c r="P7001" s="12">
        <f>sales*discount</f>
        <v>536.96249999999998</v>
      </c>
      <c r="Q7001" s="12">
        <f>sales-Discount_Values</f>
        <v>656.28750000000002</v>
      </c>
      <c r="R7001" s="12">
        <f>DATEDIF(order_date,delivery_date,"D")</f>
        <v>5</v>
      </c>
      <c r="S7001" s="12"/>
    </row>
    <row r="7002" spans="1:19" ht="14.25" customHeight="1" x14ac:dyDescent="0.35">
      <c r="A7002" s="2" t="s">
        <v>9778</v>
      </c>
      <c r="B7002" s="2">
        <v>109745</v>
      </c>
      <c r="C7002" s="2" t="s">
        <v>13</v>
      </c>
      <c r="D7002" s="2" t="s">
        <v>14</v>
      </c>
      <c r="E7002" s="2">
        <v>2341.8200000000002</v>
      </c>
      <c r="F7002" s="2">
        <v>0.28000000000000003</v>
      </c>
      <c r="G7002" s="2">
        <v>9</v>
      </c>
      <c r="H7002" s="3">
        <v>44971</v>
      </c>
      <c r="I7002" s="3">
        <v>44977</v>
      </c>
      <c r="J7002" s="2" t="s">
        <v>21</v>
      </c>
      <c r="K7002" s="2" t="s">
        <v>16</v>
      </c>
      <c r="L7002" s="2">
        <v>385.24</v>
      </c>
      <c r="M7002" s="2" t="s">
        <v>34</v>
      </c>
      <c r="N7002" s="11">
        <f>L7002/E7002*100</f>
        <v>16.450453066418426</v>
      </c>
      <c r="O7002" s="12" t="str">
        <f>IF(N7002&lt;10,"Low",IF(N7002&lt;20,"Med","High"))</f>
        <v>Med</v>
      </c>
      <c r="P7002" s="12">
        <f>sales*discount</f>
        <v>655.70960000000014</v>
      </c>
      <c r="Q7002" s="12">
        <f>sales-Discount_Values</f>
        <v>1686.1104</v>
      </c>
      <c r="R7002" s="12">
        <f>DATEDIF(order_date,delivery_date,"D")</f>
        <v>6</v>
      </c>
      <c r="S7002" s="12"/>
    </row>
    <row r="7003" spans="1:19" ht="14.25" customHeight="1" x14ac:dyDescent="0.35">
      <c r="A7003" s="2" t="s">
        <v>3391</v>
      </c>
      <c r="B7003" s="2">
        <v>103358</v>
      </c>
      <c r="C7003" s="2" t="s">
        <v>41</v>
      </c>
      <c r="D7003" s="2" t="s">
        <v>14</v>
      </c>
      <c r="E7003" s="2">
        <v>4682.07</v>
      </c>
      <c r="F7003" s="2">
        <v>0.25</v>
      </c>
      <c r="G7003" s="2">
        <v>9</v>
      </c>
      <c r="H7003" s="3">
        <v>45325</v>
      </c>
      <c r="I7003" s="3">
        <v>45327</v>
      </c>
      <c r="J7003" s="2" t="s">
        <v>31</v>
      </c>
      <c r="K7003" s="2" t="s">
        <v>16</v>
      </c>
      <c r="L7003" s="2">
        <v>770.27</v>
      </c>
      <c r="M7003" s="2" t="s">
        <v>28</v>
      </c>
      <c r="N7003" s="11">
        <f>L7003/E7003*100</f>
        <v>16.451484065808501</v>
      </c>
      <c r="O7003" s="12" t="str">
        <f>IF(N7003&lt;10,"Low",IF(N7003&lt;20,"Med","High"))</f>
        <v>Med</v>
      </c>
      <c r="P7003" s="12">
        <f>sales*discount</f>
        <v>1170.5174999999999</v>
      </c>
      <c r="Q7003" s="12">
        <f>sales-Discount_Values</f>
        <v>3511.5524999999998</v>
      </c>
      <c r="R7003" s="12">
        <f>DATEDIF(order_date,delivery_date,"D")</f>
        <v>2</v>
      </c>
      <c r="S7003" s="12"/>
    </row>
    <row r="7004" spans="1:19" ht="14.25" customHeight="1" x14ac:dyDescent="0.35">
      <c r="A7004" s="2" t="s">
        <v>11231</v>
      </c>
      <c r="B7004" s="2">
        <v>111198</v>
      </c>
      <c r="C7004" s="2" t="s">
        <v>41</v>
      </c>
      <c r="D7004" s="2" t="s">
        <v>26</v>
      </c>
      <c r="E7004" s="2">
        <v>2180.69</v>
      </c>
      <c r="F7004" s="2">
        <v>0.02</v>
      </c>
      <c r="G7004" s="2">
        <v>9</v>
      </c>
      <c r="H7004" s="3">
        <v>45622</v>
      </c>
      <c r="I7004" s="3">
        <v>45626</v>
      </c>
      <c r="J7004" s="2" t="s">
        <v>15</v>
      </c>
      <c r="K7004" s="2" t="s">
        <v>16</v>
      </c>
      <c r="L7004" s="2">
        <v>358.85</v>
      </c>
      <c r="M7004" s="2" t="s">
        <v>17</v>
      </c>
      <c r="N7004" s="11">
        <f>L7004/E7004*100</f>
        <v>16.455800686938538</v>
      </c>
      <c r="O7004" s="12" t="str">
        <f>IF(N7004&lt;10,"Low",IF(N7004&lt;20,"Med","High"))</f>
        <v>Med</v>
      </c>
      <c r="P7004" s="12">
        <f>sales*discount</f>
        <v>43.613800000000005</v>
      </c>
      <c r="Q7004" s="12">
        <f>sales-Discount_Values</f>
        <v>2137.0762</v>
      </c>
      <c r="R7004" s="12">
        <f>DATEDIF(order_date,delivery_date,"D")</f>
        <v>4</v>
      </c>
      <c r="S7004" s="12"/>
    </row>
    <row r="7005" spans="1:19" ht="14.25" customHeight="1" x14ac:dyDescent="0.35">
      <c r="A7005" s="2" t="s">
        <v>11583</v>
      </c>
      <c r="B7005" s="2">
        <v>111550</v>
      </c>
      <c r="C7005" s="2" t="s">
        <v>25</v>
      </c>
      <c r="D7005" s="2" t="s">
        <v>20</v>
      </c>
      <c r="E7005" s="2">
        <v>1336.78</v>
      </c>
      <c r="F7005" s="2">
        <v>0.24</v>
      </c>
      <c r="G7005" s="2">
        <v>4</v>
      </c>
      <c r="H7005" s="3">
        <v>45012</v>
      </c>
      <c r="I7005" s="3">
        <v>45013</v>
      </c>
      <c r="J7005" s="2" t="s">
        <v>21</v>
      </c>
      <c r="K7005" s="2" t="s">
        <v>16</v>
      </c>
      <c r="L7005" s="2">
        <v>220</v>
      </c>
      <c r="M7005" s="2" t="s">
        <v>39</v>
      </c>
      <c r="N7005" s="11">
        <f>L7005/E7005*100</f>
        <v>16.457457472433759</v>
      </c>
      <c r="O7005" s="12" t="str">
        <f>IF(N7005&lt;10,"Low",IF(N7005&lt;20,"Med","High"))</f>
        <v>Med</v>
      </c>
      <c r="P7005" s="12">
        <f>sales*discount</f>
        <v>320.8272</v>
      </c>
      <c r="Q7005" s="12">
        <f>sales-Discount_Values</f>
        <v>1015.9528</v>
      </c>
      <c r="R7005" s="12">
        <f>DATEDIF(order_date,delivery_date,"D")</f>
        <v>1</v>
      </c>
      <c r="S7005" s="12"/>
    </row>
    <row r="7006" spans="1:19" ht="14.25" customHeight="1" x14ac:dyDescent="0.35">
      <c r="A7006" s="2" t="s">
        <v>614</v>
      </c>
      <c r="B7006" s="2">
        <v>100581</v>
      </c>
      <c r="C7006" s="2" t="s">
        <v>25</v>
      </c>
      <c r="D7006" s="2" t="s">
        <v>26</v>
      </c>
      <c r="E7006" s="2">
        <v>1543.01</v>
      </c>
      <c r="F7006" s="2">
        <v>0.23</v>
      </c>
      <c r="G7006" s="2">
        <v>2</v>
      </c>
      <c r="H7006" s="3">
        <v>45017</v>
      </c>
      <c r="I7006" s="3">
        <v>45022</v>
      </c>
      <c r="J7006" s="2" t="s">
        <v>21</v>
      </c>
      <c r="K7006" s="2" t="s">
        <v>27</v>
      </c>
      <c r="L7006" s="2">
        <v>253.95</v>
      </c>
      <c r="M7006" s="2" t="s">
        <v>17</v>
      </c>
      <c r="N7006" s="11">
        <f>L7006/E7006*100</f>
        <v>16.45809165203077</v>
      </c>
      <c r="O7006" s="12" t="str">
        <f>IF(N7006&lt;10,"Low",IF(N7006&lt;20,"Med","High"))</f>
        <v>Med</v>
      </c>
      <c r="P7006" s="12">
        <f>sales*discount</f>
        <v>354.89230000000003</v>
      </c>
      <c r="Q7006" s="12">
        <f>sales-Discount_Values</f>
        <v>1188.1177</v>
      </c>
      <c r="R7006" s="12">
        <f>DATEDIF(order_date,delivery_date,"D")</f>
        <v>5</v>
      </c>
      <c r="S7006" s="12"/>
    </row>
    <row r="7007" spans="1:19" ht="14.25" customHeight="1" x14ac:dyDescent="0.35">
      <c r="A7007" s="2" t="s">
        <v>4175</v>
      </c>
      <c r="B7007" s="2">
        <v>104142</v>
      </c>
      <c r="C7007" s="2" t="s">
        <v>41</v>
      </c>
      <c r="D7007" s="2" t="s">
        <v>14</v>
      </c>
      <c r="E7007" s="2">
        <v>1223.27</v>
      </c>
      <c r="F7007" s="2">
        <v>0.42</v>
      </c>
      <c r="G7007" s="2">
        <v>7</v>
      </c>
      <c r="H7007" s="3">
        <v>45528</v>
      </c>
      <c r="I7007" s="3">
        <v>45532</v>
      </c>
      <c r="J7007" s="2" t="s">
        <v>15</v>
      </c>
      <c r="K7007" s="2" t="s">
        <v>16</v>
      </c>
      <c r="L7007" s="2">
        <v>201.33</v>
      </c>
      <c r="M7007" s="2" t="s">
        <v>34</v>
      </c>
      <c r="N7007" s="11">
        <f>L7007/E7007*100</f>
        <v>16.458345254931455</v>
      </c>
      <c r="O7007" s="12" t="str">
        <f>IF(N7007&lt;10,"Low",IF(N7007&lt;20,"Med","High"))</f>
        <v>Med</v>
      </c>
      <c r="P7007" s="12">
        <f>sales*discount</f>
        <v>513.77339999999992</v>
      </c>
      <c r="Q7007" s="12">
        <f>sales-Discount_Values</f>
        <v>709.49660000000006</v>
      </c>
      <c r="R7007" s="12">
        <f>DATEDIF(order_date,delivery_date,"D")</f>
        <v>4</v>
      </c>
      <c r="S7007" s="12"/>
    </row>
    <row r="7008" spans="1:19" ht="14.25" customHeight="1" x14ac:dyDescent="0.35">
      <c r="A7008" s="2" t="s">
        <v>2003</v>
      </c>
      <c r="B7008" s="2">
        <v>101970</v>
      </c>
      <c r="C7008" s="2" t="s">
        <v>25</v>
      </c>
      <c r="D7008" s="2" t="s">
        <v>26</v>
      </c>
      <c r="E7008" s="2">
        <v>4191.5600000000004</v>
      </c>
      <c r="F7008" s="2">
        <v>0.14000000000000001</v>
      </c>
      <c r="G7008" s="2">
        <v>5</v>
      </c>
      <c r="H7008" s="3">
        <v>45024</v>
      </c>
      <c r="I7008" s="3">
        <v>45030</v>
      </c>
      <c r="J7008" s="2" t="s">
        <v>21</v>
      </c>
      <c r="K7008" s="2" t="s">
        <v>27</v>
      </c>
      <c r="L7008" s="2">
        <v>689.91</v>
      </c>
      <c r="M7008" s="2" t="s">
        <v>23</v>
      </c>
      <c r="N7008" s="11">
        <f>L7008/E7008*100</f>
        <v>16.45950433728731</v>
      </c>
      <c r="O7008" s="12" t="str">
        <f>IF(N7008&lt;10,"Low",IF(N7008&lt;20,"Med","High"))</f>
        <v>Med</v>
      </c>
      <c r="P7008" s="12">
        <f>sales*discount</f>
        <v>586.81840000000011</v>
      </c>
      <c r="Q7008" s="12">
        <f>sales-Discount_Values</f>
        <v>3604.7416000000003</v>
      </c>
      <c r="R7008" s="12">
        <f>DATEDIF(order_date,delivery_date,"D")</f>
        <v>6</v>
      </c>
      <c r="S7008" s="12"/>
    </row>
    <row r="7009" spans="1:19" ht="14.25" customHeight="1" x14ac:dyDescent="0.35">
      <c r="A7009" s="2" t="s">
        <v>641</v>
      </c>
      <c r="B7009" s="2">
        <v>100608</v>
      </c>
      <c r="C7009" s="2" t="s">
        <v>19</v>
      </c>
      <c r="D7009" s="2" t="s">
        <v>14</v>
      </c>
      <c r="E7009" s="2">
        <v>4406.88</v>
      </c>
      <c r="F7009" s="2">
        <v>0.24</v>
      </c>
      <c r="G7009" s="2">
        <v>4</v>
      </c>
      <c r="H7009" s="3">
        <v>45101</v>
      </c>
      <c r="I7009" s="3">
        <v>45103</v>
      </c>
      <c r="J7009" s="2" t="s">
        <v>15</v>
      </c>
      <c r="K7009" s="2" t="s">
        <v>16</v>
      </c>
      <c r="L7009" s="2">
        <v>725.37</v>
      </c>
      <c r="M7009" s="2" t="s">
        <v>39</v>
      </c>
      <c r="N7009" s="11">
        <f>L7009/E7009*100</f>
        <v>16.459944450495591</v>
      </c>
      <c r="O7009" s="12" t="str">
        <f>IF(N7009&lt;10,"Low",IF(N7009&lt;20,"Med","High"))</f>
        <v>Med</v>
      </c>
      <c r="P7009" s="12">
        <f>sales*discount</f>
        <v>1057.6512</v>
      </c>
      <c r="Q7009" s="12">
        <f>sales-Discount_Values</f>
        <v>3349.2287999999999</v>
      </c>
      <c r="R7009" s="12">
        <f>DATEDIF(order_date,delivery_date,"D")</f>
        <v>2</v>
      </c>
      <c r="S7009" s="12"/>
    </row>
    <row r="7010" spans="1:19" ht="14.25" customHeight="1" x14ac:dyDescent="0.35">
      <c r="A7010" s="2" t="s">
        <v>6630</v>
      </c>
      <c r="B7010" s="2">
        <v>106597</v>
      </c>
      <c r="C7010" s="2" t="s">
        <v>25</v>
      </c>
      <c r="D7010" s="2" t="s">
        <v>26</v>
      </c>
      <c r="E7010" s="2">
        <v>1169.3</v>
      </c>
      <c r="F7010" s="2">
        <v>0.26</v>
      </c>
      <c r="G7010" s="2">
        <v>6</v>
      </c>
      <c r="H7010" s="3">
        <v>45581</v>
      </c>
      <c r="I7010" s="3">
        <v>45583</v>
      </c>
      <c r="J7010" s="2" t="s">
        <v>21</v>
      </c>
      <c r="K7010" s="2" t="s">
        <v>22</v>
      </c>
      <c r="L7010" s="2">
        <v>192.49</v>
      </c>
      <c r="M7010" s="2" t="s">
        <v>39</v>
      </c>
      <c r="N7010" s="11">
        <f>L7010/E7010*100</f>
        <v>16.461985803472164</v>
      </c>
      <c r="O7010" s="12" t="str">
        <f>IF(N7010&lt;10,"Low",IF(N7010&lt;20,"Med","High"))</f>
        <v>Med</v>
      </c>
      <c r="P7010" s="12">
        <f>sales*discount</f>
        <v>304.01799999999997</v>
      </c>
      <c r="Q7010" s="12">
        <f>sales-Discount_Values</f>
        <v>865.28199999999993</v>
      </c>
      <c r="R7010" s="12">
        <f>DATEDIF(order_date,delivery_date,"D")</f>
        <v>2</v>
      </c>
      <c r="S7010" s="12"/>
    </row>
    <row r="7011" spans="1:19" ht="14.25" customHeight="1" x14ac:dyDescent="0.35">
      <c r="A7011" s="2" t="s">
        <v>7971</v>
      </c>
      <c r="B7011" s="2">
        <v>107938</v>
      </c>
      <c r="C7011" s="2" t="s">
        <v>25</v>
      </c>
      <c r="D7011" s="2" t="s">
        <v>26</v>
      </c>
      <c r="E7011" s="2">
        <v>1323.41</v>
      </c>
      <c r="F7011" s="2">
        <v>0.01</v>
      </c>
      <c r="G7011" s="2">
        <v>7</v>
      </c>
      <c r="H7011" s="3">
        <v>45132</v>
      </c>
      <c r="I7011" s="3">
        <v>45137</v>
      </c>
      <c r="J7011" s="2" t="s">
        <v>31</v>
      </c>
      <c r="K7011" s="2" t="s">
        <v>27</v>
      </c>
      <c r="L7011" s="2">
        <v>217.87</v>
      </c>
      <c r="M7011" s="2" t="s">
        <v>39</v>
      </c>
      <c r="N7011" s="11">
        <f>L7011/E7011*100</f>
        <v>16.462774196960879</v>
      </c>
      <c r="O7011" s="12" t="str">
        <f>IF(N7011&lt;10,"Low",IF(N7011&lt;20,"Med","High"))</f>
        <v>Med</v>
      </c>
      <c r="P7011" s="12">
        <f>sales*discount</f>
        <v>13.234100000000002</v>
      </c>
      <c r="Q7011" s="12">
        <f>sales-Discount_Values</f>
        <v>1310.1759000000002</v>
      </c>
      <c r="R7011" s="12">
        <f>DATEDIF(order_date,delivery_date,"D")</f>
        <v>5</v>
      </c>
      <c r="S7011" s="12"/>
    </row>
    <row r="7012" spans="1:19" ht="14.25" customHeight="1" x14ac:dyDescent="0.35">
      <c r="A7012" s="2" t="s">
        <v>4159</v>
      </c>
      <c r="B7012" s="2">
        <v>104126</v>
      </c>
      <c r="C7012" s="2" t="s">
        <v>41</v>
      </c>
      <c r="D7012" s="2" t="s">
        <v>14</v>
      </c>
      <c r="E7012" s="2">
        <v>2867.6</v>
      </c>
      <c r="F7012" s="2">
        <v>0.28999999999999998</v>
      </c>
      <c r="G7012" s="2">
        <v>3</v>
      </c>
      <c r="H7012" s="3">
        <v>44936</v>
      </c>
      <c r="I7012" s="3">
        <v>44937</v>
      </c>
      <c r="J7012" s="2" t="s">
        <v>21</v>
      </c>
      <c r="K7012" s="2" t="s">
        <v>27</v>
      </c>
      <c r="L7012" s="2">
        <v>472.22</v>
      </c>
      <c r="M7012" s="2" t="s">
        <v>34</v>
      </c>
      <c r="N7012" s="11">
        <f>L7012/E7012*100</f>
        <v>16.467429209094714</v>
      </c>
      <c r="O7012" s="12" t="str">
        <f>IF(N7012&lt;10,"Low",IF(N7012&lt;20,"Med","High"))</f>
        <v>Med</v>
      </c>
      <c r="P7012" s="12">
        <f>sales*discount</f>
        <v>831.60399999999993</v>
      </c>
      <c r="Q7012" s="12">
        <f>sales-Discount_Values</f>
        <v>2035.9960000000001</v>
      </c>
      <c r="R7012" s="12">
        <f>DATEDIF(order_date,delivery_date,"D")</f>
        <v>1</v>
      </c>
      <c r="S7012" s="12"/>
    </row>
    <row r="7013" spans="1:19" ht="14.25" customHeight="1" x14ac:dyDescent="0.35">
      <c r="A7013" s="2" t="s">
        <v>1128</v>
      </c>
      <c r="B7013" s="2">
        <v>101095</v>
      </c>
      <c r="C7013" s="2" t="s">
        <v>41</v>
      </c>
      <c r="D7013" s="2" t="s">
        <v>36</v>
      </c>
      <c r="E7013" s="2">
        <v>958.81</v>
      </c>
      <c r="F7013" s="2">
        <v>0.26</v>
      </c>
      <c r="G7013" s="2">
        <v>1</v>
      </c>
      <c r="H7013" s="3">
        <v>45313</v>
      </c>
      <c r="I7013" s="3">
        <v>45314</v>
      </c>
      <c r="J7013" s="2" t="s">
        <v>31</v>
      </c>
      <c r="K7013" s="2" t="s">
        <v>16</v>
      </c>
      <c r="L7013" s="2">
        <v>157.91999999999999</v>
      </c>
      <c r="M7013" s="2" t="s">
        <v>23</v>
      </c>
      <c r="N7013" s="11">
        <f>L7013/E7013*100</f>
        <v>16.470416453729101</v>
      </c>
      <c r="O7013" s="12" t="str">
        <f>IF(N7013&lt;10,"Low",IF(N7013&lt;20,"Med","High"))</f>
        <v>Med</v>
      </c>
      <c r="P7013" s="12">
        <f>sales*discount</f>
        <v>249.29059999999998</v>
      </c>
      <c r="Q7013" s="12">
        <f>sales-Discount_Values</f>
        <v>709.51939999999991</v>
      </c>
      <c r="R7013" s="12">
        <f>DATEDIF(order_date,delivery_date,"D")</f>
        <v>1</v>
      </c>
      <c r="S7013" s="12"/>
    </row>
    <row r="7014" spans="1:19" ht="14.25" customHeight="1" x14ac:dyDescent="0.35">
      <c r="A7014" s="2" t="s">
        <v>11399</v>
      </c>
      <c r="B7014" s="2">
        <v>111366</v>
      </c>
      <c r="C7014" s="2" t="s">
        <v>25</v>
      </c>
      <c r="D7014" s="2" t="s">
        <v>36</v>
      </c>
      <c r="E7014" s="2">
        <v>3113.78</v>
      </c>
      <c r="F7014" s="2">
        <v>0.25</v>
      </c>
      <c r="G7014" s="2">
        <v>1</v>
      </c>
      <c r="H7014" s="3">
        <v>44988</v>
      </c>
      <c r="I7014" s="3">
        <v>44990</v>
      </c>
      <c r="J7014" s="2" t="s">
        <v>21</v>
      </c>
      <c r="K7014" s="2" t="s">
        <v>22</v>
      </c>
      <c r="L7014" s="2">
        <v>512.9</v>
      </c>
      <c r="M7014" s="2" t="s">
        <v>17</v>
      </c>
      <c r="N7014" s="11">
        <f>L7014/E7014*100</f>
        <v>16.471940856450999</v>
      </c>
      <c r="O7014" s="12" t="str">
        <f>IF(N7014&lt;10,"Low",IF(N7014&lt;20,"Med","High"))</f>
        <v>Med</v>
      </c>
      <c r="P7014" s="12">
        <f>sales*discount</f>
        <v>778.44500000000005</v>
      </c>
      <c r="Q7014" s="12">
        <f>sales-Discount_Values</f>
        <v>2335.335</v>
      </c>
      <c r="R7014" s="12">
        <f>DATEDIF(order_date,delivery_date,"D")</f>
        <v>2</v>
      </c>
      <c r="S7014" s="12"/>
    </row>
    <row r="7015" spans="1:19" ht="14.25" customHeight="1" x14ac:dyDescent="0.35">
      <c r="A7015" s="2" t="s">
        <v>4179</v>
      </c>
      <c r="B7015" s="2">
        <v>104146</v>
      </c>
      <c r="C7015" s="2" t="s">
        <v>25</v>
      </c>
      <c r="D7015" s="2" t="s">
        <v>14</v>
      </c>
      <c r="E7015" s="2">
        <v>4826.12</v>
      </c>
      <c r="F7015" s="2">
        <v>0.48</v>
      </c>
      <c r="G7015" s="2">
        <v>7</v>
      </c>
      <c r="H7015" s="3">
        <v>45625</v>
      </c>
      <c r="I7015" s="3">
        <v>45631</v>
      </c>
      <c r="J7015" s="2" t="s">
        <v>21</v>
      </c>
      <c r="K7015" s="2" t="s">
        <v>22</v>
      </c>
      <c r="L7015" s="2">
        <v>795.01</v>
      </c>
      <c r="M7015" s="2" t="s">
        <v>39</v>
      </c>
      <c r="N7015" s="11">
        <f>L7015/E7015*100</f>
        <v>16.473067391610652</v>
      </c>
      <c r="O7015" s="12" t="str">
        <f>IF(N7015&lt;10,"Low",IF(N7015&lt;20,"Med","High"))</f>
        <v>Med</v>
      </c>
      <c r="P7015" s="12">
        <f>sales*discount</f>
        <v>2316.5375999999997</v>
      </c>
      <c r="Q7015" s="12">
        <f>sales-Discount_Values</f>
        <v>2509.5824000000002</v>
      </c>
      <c r="R7015" s="12">
        <f>DATEDIF(order_date,delivery_date,"D")</f>
        <v>6</v>
      </c>
      <c r="S7015" s="12"/>
    </row>
    <row r="7016" spans="1:19" ht="14.25" customHeight="1" x14ac:dyDescent="0.35">
      <c r="A7016" s="2" t="s">
        <v>6394</v>
      </c>
      <c r="B7016" s="2">
        <v>106361</v>
      </c>
      <c r="C7016" s="2" t="s">
        <v>19</v>
      </c>
      <c r="D7016" s="2" t="s">
        <v>36</v>
      </c>
      <c r="E7016" s="2">
        <v>1698.85</v>
      </c>
      <c r="F7016" s="2">
        <v>0.14000000000000001</v>
      </c>
      <c r="G7016" s="2">
        <v>5</v>
      </c>
      <c r="H7016" s="3">
        <v>45527</v>
      </c>
      <c r="I7016" s="3">
        <v>45534</v>
      </c>
      <c r="J7016" s="2" t="s">
        <v>21</v>
      </c>
      <c r="K7016" s="2" t="s">
        <v>27</v>
      </c>
      <c r="L7016" s="2">
        <v>279.92</v>
      </c>
      <c r="M7016" s="2" t="s">
        <v>48</v>
      </c>
      <c r="N7016" s="11">
        <f>L7016/E7016*100</f>
        <v>16.477028578155814</v>
      </c>
      <c r="O7016" s="12" t="str">
        <f>IF(N7016&lt;10,"Low",IF(N7016&lt;20,"Med","High"))</f>
        <v>Med</v>
      </c>
      <c r="P7016" s="12">
        <f>sales*discount</f>
        <v>237.839</v>
      </c>
      <c r="Q7016" s="12">
        <f>sales-Discount_Values</f>
        <v>1461.011</v>
      </c>
      <c r="R7016" s="12">
        <f>DATEDIF(order_date,delivery_date,"D")</f>
        <v>7</v>
      </c>
      <c r="S7016" s="12"/>
    </row>
    <row r="7017" spans="1:19" ht="14.25" customHeight="1" x14ac:dyDescent="0.35">
      <c r="A7017" s="2" t="s">
        <v>4193</v>
      </c>
      <c r="B7017" s="2">
        <v>104160</v>
      </c>
      <c r="C7017" s="2" t="s">
        <v>13</v>
      </c>
      <c r="D7017" s="2" t="s">
        <v>36</v>
      </c>
      <c r="E7017" s="2">
        <v>4057.88</v>
      </c>
      <c r="F7017" s="2">
        <v>0.08</v>
      </c>
      <c r="G7017" s="2">
        <v>8</v>
      </c>
      <c r="H7017" s="3">
        <v>45376</v>
      </c>
      <c r="I7017" s="3">
        <v>45380</v>
      </c>
      <c r="J7017" s="2" t="s">
        <v>15</v>
      </c>
      <c r="K7017" s="2" t="s">
        <v>22</v>
      </c>
      <c r="L7017" s="2">
        <v>668.71</v>
      </c>
      <c r="M7017" s="2" t="s">
        <v>48</v>
      </c>
      <c r="N7017" s="11">
        <f>L7017/E7017*100</f>
        <v>16.479294607036188</v>
      </c>
      <c r="O7017" s="12" t="str">
        <f>IF(N7017&lt;10,"Low",IF(N7017&lt;20,"Med","High"))</f>
        <v>Med</v>
      </c>
      <c r="P7017" s="12">
        <f>sales*discount</f>
        <v>324.63040000000001</v>
      </c>
      <c r="Q7017" s="12">
        <f>sales-Discount_Values</f>
        <v>3733.2496000000001</v>
      </c>
      <c r="R7017" s="12">
        <f>DATEDIF(order_date,delivery_date,"D")</f>
        <v>4</v>
      </c>
      <c r="S7017" s="12"/>
    </row>
    <row r="7018" spans="1:19" ht="14.25" customHeight="1" x14ac:dyDescent="0.35">
      <c r="A7018" s="2" t="s">
        <v>12137</v>
      </c>
      <c r="B7018" s="2">
        <v>112104</v>
      </c>
      <c r="C7018" s="2" t="s">
        <v>41</v>
      </c>
      <c r="D7018" s="2" t="s">
        <v>33</v>
      </c>
      <c r="E7018" s="2">
        <v>3448.73</v>
      </c>
      <c r="F7018" s="2">
        <v>0.32</v>
      </c>
      <c r="G7018" s="2">
        <v>3</v>
      </c>
      <c r="H7018" s="3">
        <v>45442</v>
      </c>
      <c r="I7018" s="3">
        <v>45445</v>
      </c>
      <c r="J7018" s="2" t="s">
        <v>31</v>
      </c>
      <c r="K7018" s="2" t="s">
        <v>27</v>
      </c>
      <c r="L7018" s="2">
        <v>568.5</v>
      </c>
      <c r="M7018" s="2" t="s">
        <v>39</v>
      </c>
      <c r="N7018" s="11">
        <f>L7018/E7018*100</f>
        <v>16.484329013868873</v>
      </c>
      <c r="O7018" s="12" t="str">
        <f>IF(N7018&lt;10,"Low",IF(N7018&lt;20,"Med","High"))</f>
        <v>Med</v>
      </c>
      <c r="P7018" s="12">
        <f>sales*discount</f>
        <v>1103.5935999999999</v>
      </c>
      <c r="Q7018" s="12">
        <f>sales-Discount_Values</f>
        <v>2345.1364000000003</v>
      </c>
      <c r="R7018" s="12">
        <f>DATEDIF(order_date,delivery_date,"D")</f>
        <v>3</v>
      </c>
      <c r="S7018" s="12"/>
    </row>
    <row r="7019" spans="1:19" ht="14.25" customHeight="1" x14ac:dyDescent="0.35">
      <c r="A7019" s="2" t="s">
        <v>10561</v>
      </c>
      <c r="B7019" s="2">
        <v>110528</v>
      </c>
      <c r="C7019" s="2" t="s">
        <v>19</v>
      </c>
      <c r="D7019" s="2" t="s">
        <v>33</v>
      </c>
      <c r="E7019" s="2">
        <v>4239.6499999999996</v>
      </c>
      <c r="F7019" s="2">
        <v>7.0000000000000007E-2</v>
      </c>
      <c r="G7019" s="2">
        <v>5</v>
      </c>
      <c r="H7019" s="3">
        <v>45598</v>
      </c>
      <c r="I7019" s="3">
        <v>45603</v>
      </c>
      <c r="J7019" s="2" t="s">
        <v>21</v>
      </c>
      <c r="K7019" s="2" t="s">
        <v>22</v>
      </c>
      <c r="L7019" s="2">
        <v>698.99</v>
      </c>
      <c r="M7019" s="2" t="s">
        <v>34</v>
      </c>
      <c r="N7019" s="11">
        <f>L7019/E7019*100</f>
        <v>16.486974160602884</v>
      </c>
      <c r="O7019" s="12" t="str">
        <f>IF(N7019&lt;10,"Low",IF(N7019&lt;20,"Med","High"))</f>
        <v>Med</v>
      </c>
      <c r="P7019" s="12">
        <f>sales*discount</f>
        <v>296.77550000000002</v>
      </c>
      <c r="Q7019" s="12">
        <f>sales-Discount_Values</f>
        <v>3942.8744999999994</v>
      </c>
      <c r="R7019" s="12">
        <f>DATEDIF(order_date,delivery_date,"D")</f>
        <v>5</v>
      </c>
      <c r="S7019" s="12"/>
    </row>
    <row r="7020" spans="1:19" ht="14.25" customHeight="1" x14ac:dyDescent="0.35">
      <c r="A7020" s="2" t="s">
        <v>5556</v>
      </c>
      <c r="B7020" s="2">
        <v>105523</v>
      </c>
      <c r="C7020" s="2" t="s">
        <v>19</v>
      </c>
      <c r="D7020" s="2" t="s">
        <v>14</v>
      </c>
      <c r="E7020" s="2">
        <v>2183.38</v>
      </c>
      <c r="F7020" s="2">
        <v>0.49</v>
      </c>
      <c r="G7020" s="2">
        <v>2</v>
      </c>
      <c r="H7020" s="3">
        <v>44952</v>
      </c>
      <c r="I7020" s="3">
        <v>44954</v>
      </c>
      <c r="J7020" s="2" t="s">
        <v>21</v>
      </c>
      <c r="K7020" s="2" t="s">
        <v>27</v>
      </c>
      <c r="L7020" s="2">
        <v>359.99</v>
      </c>
      <c r="M7020" s="2" t="s">
        <v>34</v>
      </c>
      <c r="N7020" s="11">
        <f>L7020/E7020*100</f>
        <v>16.487739193360753</v>
      </c>
      <c r="O7020" s="12" t="str">
        <f>IF(N7020&lt;10,"Low",IF(N7020&lt;20,"Med","High"))</f>
        <v>Med</v>
      </c>
      <c r="P7020" s="12">
        <f>sales*discount</f>
        <v>1069.8561999999999</v>
      </c>
      <c r="Q7020" s="12">
        <f>sales-Discount_Values</f>
        <v>1113.5238000000002</v>
      </c>
      <c r="R7020" s="12">
        <f>DATEDIF(order_date,delivery_date,"D")</f>
        <v>2</v>
      </c>
      <c r="S7020" s="12"/>
    </row>
    <row r="7021" spans="1:19" ht="14.25" customHeight="1" x14ac:dyDescent="0.35">
      <c r="A7021" s="2" t="s">
        <v>1931</v>
      </c>
      <c r="B7021" s="2">
        <v>101898</v>
      </c>
      <c r="C7021" s="2" t="s">
        <v>19</v>
      </c>
      <c r="D7021" s="2" t="s">
        <v>14</v>
      </c>
      <c r="E7021" s="2">
        <v>1875.52</v>
      </c>
      <c r="F7021" s="2">
        <v>0.42</v>
      </c>
      <c r="G7021" s="2">
        <v>1</v>
      </c>
      <c r="H7021" s="3">
        <v>45387</v>
      </c>
      <c r="I7021" s="3">
        <v>45394</v>
      </c>
      <c r="J7021" s="2" t="s">
        <v>31</v>
      </c>
      <c r="K7021" s="2" t="s">
        <v>16</v>
      </c>
      <c r="L7021" s="2">
        <v>309.24</v>
      </c>
      <c r="M7021" s="2" t="s">
        <v>23</v>
      </c>
      <c r="N7021" s="11">
        <f>L7021/E7021*100</f>
        <v>16.488227264971851</v>
      </c>
      <c r="O7021" s="12" t="str">
        <f>IF(N7021&lt;10,"Low",IF(N7021&lt;20,"Med","High"))</f>
        <v>Med</v>
      </c>
      <c r="P7021" s="12">
        <f>sales*discount</f>
        <v>787.71839999999997</v>
      </c>
      <c r="Q7021" s="12">
        <f>sales-Discount_Values</f>
        <v>1087.8016</v>
      </c>
      <c r="R7021" s="12">
        <f>DATEDIF(order_date,delivery_date,"D")</f>
        <v>7</v>
      </c>
      <c r="S7021" s="12"/>
    </row>
    <row r="7022" spans="1:19" ht="14.25" customHeight="1" x14ac:dyDescent="0.35">
      <c r="A7022" s="2" t="s">
        <v>3822</v>
      </c>
      <c r="B7022" s="2">
        <v>103789</v>
      </c>
      <c r="C7022" s="2" t="s">
        <v>25</v>
      </c>
      <c r="D7022" s="2" t="s">
        <v>36</v>
      </c>
      <c r="E7022" s="2">
        <v>1004</v>
      </c>
      <c r="F7022" s="2">
        <v>7.0000000000000007E-2</v>
      </c>
      <c r="G7022" s="2">
        <v>5</v>
      </c>
      <c r="H7022" s="3">
        <v>45377</v>
      </c>
      <c r="I7022" s="3">
        <v>45383</v>
      </c>
      <c r="J7022" s="2" t="s">
        <v>31</v>
      </c>
      <c r="K7022" s="2" t="s">
        <v>22</v>
      </c>
      <c r="L7022" s="2">
        <v>165.55</v>
      </c>
      <c r="M7022" s="2" t="s">
        <v>17</v>
      </c>
      <c r="N7022" s="11">
        <f>L7022/E7022*100</f>
        <v>16.489043824701195</v>
      </c>
      <c r="O7022" s="12" t="str">
        <f>IF(N7022&lt;10,"Low",IF(N7022&lt;20,"Med","High"))</f>
        <v>Med</v>
      </c>
      <c r="P7022" s="12">
        <f>sales*discount</f>
        <v>70.28</v>
      </c>
      <c r="Q7022" s="12">
        <f>sales-Discount_Values</f>
        <v>933.72</v>
      </c>
      <c r="R7022" s="12">
        <f>DATEDIF(order_date,delivery_date,"D")</f>
        <v>6</v>
      </c>
      <c r="S7022" s="12"/>
    </row>
    <row r="7023" spans="1:19" ht="14.25" customHeight="1" x14ac:dyDescent="0.35">
      <c r="A7023" s="2" t="s">
        <v>13340</v>
      </c>
      <c r="B7023" s="2">
        <v>113307</v>
      </c>
      <c r="C7023" s="2" t="s">
        <v>41</v>
      </c>
      <c r="D7023" s="2" t="s">
        <v>33</v>
      </c>
      <c r="E7023" s="2">
        <v>3166.58</v>
      </c>
      <c r="F7023" s="2">
        <v>0.14000000000000001</v>
      </c>
      <c r="G7023" s="2">
        <v>9</v>
      </c>
      <c r="H7023" s="3">
        <v>45515</v>
      </c>
      <c r="I7023" s="3">
        <v>45519</v>
      </c>
      <c r="J7023" s="2" t="s">
        <v>21</v>
      </c>
      <c r="K7023" s="2" t="s">
        <v>27</v>
      </c>
      <c r="L7023" s="2">
        <v>522.22</v>
      </c>
      <c r="M7023" s="2" t="s">
        <v>17</v>
      </c>
      <c r="N7023" s="11">
        <f>L7023/E7023*100</f>
        <v>16.491609244042472</v>
      </c>
      <c r="O7023" s="12" t="str">
        <f>IF(N7023&lt;10,"Low",IF(N7023&lt;20,"Med","High"))</f>
        <v>Med</v>
      </c>
      <c r="P7023" s="12">
        <f>sales*discount</f>
        <v>443.32120000000003</v>
      </c>
      <c r="Q7023" s="12">
        <f>sales-Discount_Values</f>
        <v>2723.2588000000001</v>
      </c>
      <c r="R7023" s="12">
        <f>DATEDIF(order_date,delivery_date,"D")</f>
        <v>4</v>
      </c>
      <c r="S7023" s="12"/>
    </row>
    <row r="7024" spans="1:19" ht="14.25" customHeight="1" x14ac:dyDescent="0.35">
      <c r="A7024" s="2" t="s">
        <v>7195</v>
      </c>
      <c r="B7024" s="2">
        <v>107162</v>
      </c>
      <c r="C7024" s="2" t="s">
        <v>13</v>
      </c>
      <c r="D7024" s="2" t="s">
        <v>36</v>
      </c>
      <c r="E7024" s="2">
        <v>3058.97</v>
      </c>
      <c r="F7024" s="2">
        <v>0.23</v>
      </c>
      <c r="G7024" s="2">
        <v>9</v>
      </c>
      <c r="H7024" s="3">
        <v>44943</v>
      </c>
      <c r="I7024" s="3">
        <v>44944</v>
      </c>
      <c r="J7024" s="2" t="s">
        <v>21</v>
      </c>
      <c r="K7024" s="2" t="s">
        <v>27</v>
      </c>
      <c r="L7024" s="2">
        <v>504.61</v>
      </c>
      <c r="M7024" s="2" t="s">
        <v>39</v>
      </c>
      <c r="N7024" s="11">
        <f>L7024/E7024*100</f>
        <v>16.496075476385844</v>
      </c>
      <c r="O7024" s="12" t="str">
        <f>IF(N7024&lt;10,"Low",IF(N7024&lt;20,"Med","High"))</f>
        <v>Med</v>
      </c>
      <c r="P7024" s="12">
        <f>sales*discount</f>
        <v>703.56309999999996</v>
      </c>
      <c r="Q7024" s="12">
        <f>sales-Discount_Values</f>
        <v>2355.4069</v>
      </c>
      <c r="R7024" s="12">
        <f>DATEDIF(order_date,delivery_date,"D")</f>
        <v>1</v>
      </c>
      <c r="S7024" s="12"/>
    </row>
    <row r="7025" spans="1:19" ht="14.25" customHeight="1" x14ac:dyDescent="0.35">
      <c r="A7025" s="2" t="s">
        <v>3254</v>
      </c>
      <c r="B7025" s="2">
        <v>103221</v>
      </c>
      <c r="C7025" s="2" t="s">
        <v>19</v>
      </c>
      <c r="D7025" s="2" t="s">
        <v>14</v>
      </c>
      <c r="E7025" s="2">
        <v>1562.67</v>
      </c>
      <c r="F7025" s="2">
        <v>0.28999999999999998</v>
      </c>
      <c r="G7025" s="2">
        <v>4</v>
      </c>
      <c r="H7025" s="3">
        <v>45223</v>
      </c>
      <c r="I7025" s="3">
        <v>45228</v>
      </c>
      <c r="J7025" s="2" t="s">
        <v>31</v>
      </c>
      <c r="K7025" s="2" t="s">
        <v>27</v>
      </c>
      <c r="L7025" s="2">
        <v>257.79000000000002</v>
      </c>
      <c r="M7025" s="2" t="s">
        <v>17</v>
      </c>
      <c r="N7025" s="11">
        <f>L7025/E7025*100</f>
        <v>16.496765151951468</v>
      </c>
      <c r="O7025" s="12" t="str">
        <f>IF(N7025&lt;10,"Low",IF(N7025&lt;20,"Med","High"))</f>
        <v>Med</v>
      </c>
      <c r="P7025" s="12">
        <f>sales*discount</f>
        <v>453.17430000000002</v>
      </c>
      <c r="Q7025" s="12">
        <f>sales-Discount_Values</f>
        <v>1109.4956999999999</v>
      </c>
      <c r="R7025" s="12">
        <f>DATEDIF(order_date,delivery_date,"D")</f>
        <v>5</v>
      </c>
      <c r="S7025" s="12"/>
    </row>
    <row r="7026" spans="1:19" ht="14.25" customHeight="1" x14ac:dyDescent="0.35">
      <c r="A7026" s="2" t="s">
        <v>12513</v>
      </c>
      <c r="B7026" s="2">
        <v>112480</v>
      </c>
      <c r="C7026" s="2" t="s">
        <v>25</v>
      </c>
      <c r="D7026" s="2" t="s">
        <v>26</v>
      </c>
      <c r="E7026" s="2">
        <v>2524.7800000000002</v>
      </c>
      <c r="F7026" s="2">
        <v>0.39</v>
      </c>
      <c r="G7026" s="2">
        <v>4</v>
      </c>
      <c r="H7026" s="3">
        <v>45179</v>
      </c>
      <c r="I7026" s="3">
        <v>45180</v>
      </c>
      <c r="J7026" s="2" t="s">
        <v>31</v>
      </c>
      <c r="K7026" s="2" t="s">
        <v>16</v>
      </c>
      <c r="L7026" s="2">
        <v>416.52</v>
      </c>
      <c r="M7026" s="2" t="s">
        <v>23</v>
      </c>
      <c r="N7026" s="11">
        <f>L7026/E7026*100</f>
        <v>16.497278970841023</v>
      </c>
      <c r="O7026" s="12" t="str">
        <f>IF(N7026&lt;10,"Low",IF(N7026&lt;20,"Med","High"))</f>
        <v>Med</v>
      </c>
      <c r="P7026" s="12">
        <f>sales*discount</f>
        <v>984.66420000000016</v>
      </c>
      <c r="Q7026" s="12">
        <f>sales-Discount_Values</f>
        <v>1540.1158</v>
      </c>
      <c r="R7026" s="12">
        <f>DATEDIF(order_date,delivery_date,"D")</f>
        <v>1</v>
      </c>
      <c r="S7026" s="12"/>
    </row>
    <row r="7027" spans="1:19" ht="14.25" customHeight="1" x14ac:dyDescent="0.35">
      <c r="A7027" s="2" t="s">
        <v>10493</v>
      </c>
      <c r="B7027" s="2">
        <v>110460</v>
      </c>
      <c r="C7027" s="2" t="s">
        <v>41</v>
      </c>
      <c r="D7027" s="2" t="s">
        <v>33</v>
      </c>
      <c r="E7027" s="2">
        <v>745.2</v>
      </c>
      <c r="F7027" s="2">
        <v>0.37</v>
      </c>
      <c r="G7027" s="2">
        <v>4</v>
      </c>
      <c r="H7027" s="3">
        <v>45159</v>
      </c>
      <c r="I7027" s="3">
        <v>45160</v>
      </c>
      <c r="J7027" s="2" t="s">
        <v>21</v>
      </c>
      <c r="K7027" s="2" t="s">
        <v>16</v>
      </c>
      <c r="L7027" s="2">
        <v>122.95</v>
      </c>
      <c r="M7027" s="2" t="s">
        <v>17</v>
      </c>
      <c r="N7027" s="11">
        <f>L7027/E7027*100</f>
        <v>16.498926462694577</v>
      </c>
      <c r="O7027" s="12" t="str">
        <f>IF(N7027&lt;10,"Low",IF(N7027&lt;20,"Med","High"))</f>
        <v>Med</v>
      </c>
      <c r="P7027" s="12">
        <f>sales*discount</f>
        <v>275.72399999999999</v>
      </c>
      <c r="Q7027" s="12">
        <f>sales-Discount_Values</f>
        <v>469.47600000000006</v>
      </c>
      <c r="R7027" s="12">
        <f>DATEDIF(order_date,delivery_date,"D")</f>
        <v>1</v>
      </c>
      <c r="S7027" s="12"/>
    </row>
    <row r="7028" spans="1:19" ht="14.25" customHeight="1" x14ac:dyDescent="0.35">
      <c r="A7028" s="2" t="s">
        <v>7126</v>
      </c>
      <c r="B7028" s="2">
        <v>107093</v>
      </c>
      <c r="C7028" s="2" t="s">
        <v>41</v>
      </c>
      <c r="D7028" s="2" t="s">
        <v>26</v>
      </c>
      <c r="E7028" s="2">
        <v>3609.37</v>
      </c>
      <c r="F7028" s="2">
        <v>0.38</v>
      </c>
      <c r="G7028" s="2">
        <v>1</v>
      </c>
      <c r="H7028" s="3">
        <v>45443</v>
      </c>
      <c r="I7028" s="3">
        <v>45448</v>
      </c>
      <c r="J7028" s="2" t="s">
        <v>21</v>
      </c>
      <c r="K7028" s="2" t="s">
        <v>22</v>
      </c>
      <c r="L7028" s="2">
        <v>595.6</v>
      </c>
      <c r="M7028" s="2" t="s">
        <v>23</v>
      </c>
      <c r="N7028" s="11">
        <f>L7028/E7028*100</f>
        <v>16.501494720685329</v>
      </c>
      <c r="O7028" s="12" t="str">
        <f>IF(N7028&lt;10,"Low",IF(N7028&lt;20,"Med","High"))</f>
        <v>Med</v>
      </c>
      <c r="P7028" s="12">
        <f>sales*discount</f>
        <v>1371.5606</v>
      </c>
      <c r="Q7028" s="12">
        <f>sales-Discount_Values</f>
        <v>2237.8094000000001</v>
      </c>
      <c r="R7028" s="12">
        <f>DATEDIF(order_date,delivery_date,"D")</f>
        <v>5</v>
      </c>
      <c r="S7028" s="12"/>
    </row>
    <row r="7029" spans="1:19" ht="14.25" customHeight="1" x14ac:dyDescent="0.35">
      <c r="A7029" s="2" t="s">
        <v>13180</v>
      </c>
      <c r="B7029" s="2">
        <v>113147</v>
      </c>
      <c r="C7029" s="2" t="s">
        <v>25</v>
      </c>
      <c r="D7029" s="2" t="s">
        <v>36</v>
      </c>
      <c r="E7029" s="2">
        <v>3216.08</v>
      </c>
      <c r="F7029" s="2">
        <v>0.38</v>
      </c>
      <c r="G7029" s="2">
        <v>5</v>
      </c>
      <c r="H7029" s="3">
        <v>45237</v>
      </c>
      <c r="I7029" s="3">
        <v>45242</v>
      </c>
      <c r="J7029" s="2" t="s">
        <v>21</v>
      </c>
      <c r="K7029" s="2" t="s">
        <v>22</v>
      </c>
      <c r="L7029" s="2">
        <v>530.79999999999995</v>
      </c>
      <c r="M7029" s="2" t="s">
        <v>23</v>
      </c>
      <c r="N7029" s="11">
        <f>L7029/E7029*100</f>
        <v>16.50456456307057</v>
      </c>
      <c r="O7029" s="12" t="str">
        <f>IF(N7029&lt;10,"Low",IF(N7029&lt;20,"Med","High"))</f>
        <v>Med</v>
      </c>
      <c r="P7029" s="12">
        <f>sales*discount</f>
        <v>1222.1104</v>
      </c>
      <c r="Q7029" s="12">
        <f>sales-Discount_Values</f>
        <v>1993.9695999999999</v>
      </c>
      <c r="R7029" s="12">
        <f>DATEDIF(order_date,delivery_date,"D")</f>
        <v>5</v>
      </c>
      <c r="S7029" s="12"/>
    </row>
    <row r="7030" spans="1:19" ht="14.25" customHeight="1" x14ac:dyDescent="0.35">
      <c r="A7030" s="2" t="s">
        <v>2504</v>
      </c>
      <c r="B7030" s="2">
        <v>102471</v>
      </c>
      <c r="C7030" s="2" t="s">
        <v>41</v>
      </c>
      <c r="D7030" s="2" t="s">
        <v>20</v>
      </c>
      <c r="E7030" s="2">
        <v>1345.5</v>
      </c>
      <c r="F7030" s="2">
        <v>0.41</v>
      </c>
      <c r="G7030" s="2">
        <v>1</v>
      </c>
      <c r="H7030" s="3">
        <v>45163</v>
      </c>
      <c r="I7030" s="3">
        <v>45169</v>
      </c>
      <c r="J7030" s="2" t="s">
        <v>31</v>
      </c>
      <c r="K7030" s="2" t="s">
        <v>22</v>
      </c>
      <c r="L7030" s="2">
        <v>222.14</v>
      </c>
      <c r="M7030" s="2" t="s">
        <v>28</v>
      </c>
      <c r="N7030" s="11">
        <f>L7030/E7030*100</f>
        <v>16.50984764028242</v>
      </c>
      <c r="O7030" s="12" t="str">
        <f>IF(N7030&lt;10,"Low",IF(N7030&lt;20,"Med","High"))</f>
        <v>Med</v>
      </c>
      <c r="P7030" s="12">
        <f>sales*discount</f>
        <v>551.65499999999997</v>
      </c>
      <c r="Q7030" s="12">
        <f>sales-Discount_Values</f>
        <v>793.84500000000003</v>
      </c>
      <c r="R7030" s="12">
        <f>DATEDIF(order_date,delivery_date,"D")</f>
        <v>6</v>
      </c>
      <c r="S7030" s="12"/>
    </row>
    <row r="7031" spans="1:19" ht="14.25" customHeight="1" x14ac:dyDescent="0.35">
      <c r="A7031" s="2" t="s">
        <v>14640</v>
      </c>
      <c r="B7031" s="2">
        <v>114607</v>
      </c>
      <c r="C7031" s="2" t="s">
        <v>25</v>
      </c>
      <c r="D7031" s="2" t="s">
        <v>33</v>
      </c>
      <c r="E7031" s="2">
        <v>3990.03</v>
      </c>
      <c r="F7031" s="2">
        <v>0.27</v>
      </c>
      <c r="G7031" s="2">
        <v>1</v>
      </c>
      <c r="H7031" s="3">
        <v>45264</v>
      </c>
      <c r="I7031" s="3">
        <v>45267</v>
      </c>
      <c r="J7031" s="2" t="s">
        <v>15</v>
      </c>
      <c r="K7031" s="2" t="s">
        <v>22</v>
      </c>
      <c r="L7031" s="2">
        <v>658.84</v>
      </c>
      <c r="M7031" s="2" t="s">
        <v>34</v>
      </c>
      <c r="N7031" s="11">
        <f>L7031/E7031*100</f>
        <v>16.512156550201375</v>
      </c>
      <c r="O7031" s="12" t="str">
        <f>IF(N7031&lt;10,"Low",IF(N7031&lt;20,"Med","High"))</f>
        <v>Med</v>
      </c>
      <c r="P7031" s="12">
        <f>sales*discount</f>
        <v>1077.3081000000002</v>
      </c>
      <c r="Q7031" s="12">
        <f>sales-Discount_Values</f>
        <v>2912.7219</v>
      </c>
      <c r="R7031" s="12">
        <f>DATEDIF(order_date,delivery_date,"D")</f>
        <v>3</v>
      </c>
      <c r="S7031" s="12"/>
    </row>
    <row r="7032" spans="1:19" ht="14.25" customHeight="1" x14ac:dyDescent="0.35">
      <c r="A7032" s="2" t="s">
        <v>10743</v>
      </c>
      <c r="B7032" s="2">
        <v>110710</v>
      </c>
      <c r="C7032" s="2" t="s">
        <v>19</v>
      </c>
      <c r="D7032" s="2" t="s">
        <v>14</v>
      </c>
      <c r="E7032" s="2">
        <v>4993.09</v>
      </c>
      <c r="F7032" s="2">
        <v>0.25</v>
      </c>
      <c r="G7032" s="2">
        <v>4</v>
      </c>
      <c r="H7032" s="3">
        <v>45614</v>
      </c>
      <c r="I7032" s="3">
        <v>45616</v>
      </c>
      <c r="J7032" s="2" t="s">
        <v>21</v>
      </c>
      <c r="K7032" s="2" t="s">
        <v>27</v>
      </c>
      <c r="L7032" s="2">
        <v>824.62</v>
      </c>
      <c r="M7032" s="2" t="s">
        <v>28</v>
      </c>
      <c r="N7032" s="11">
        <f>L7032/E7032*100</f>
        <v>16.515224039622758</v>
      </c>
      <c r="O7032" s="12" t="str">
        <f>IF(N7032&lt;10,"Low",IF(N7032&lt;20,"Med","High"))</f>
        <v>Med</v>
      </c>
      <c r="P7032" s="12">
        <f>sales*discount</f>
        <v>1248.2725</v>
      </c>
      <c r="Q7032" s="12">
        <f>sales-Discount_Values</f>
        <v>3744.8175000000001</v>
      </c>
      <c r="R7032" s="12">
        <f>DATEDIF(order_date,delivery_date,"D")</f>
        <v>2</v>
      </c>
      <c r="S7032" s="12"/>
    </row>
    <row r="7033" spans="1:19" ht="14.25" customHeight="1" x14ac:dyDescent="0.35">
      <c r="A7033" s="2" t="s">
        <v>5276</v>
      </c>
      <c r="B7033" s="2">
        <v>105243</v>
      </c>
      <c r="C7033" s="2" t="s">
        <v>13</v>
      </c>
      <c r="D7033" s="2" t="s">
        <v>20</v>
      </c>
      <c r="E7033" s="2">
        <v>1636.84</v>
      </c>
      <c r="F7033" s="2">
        <v>0.34</v>
      </c>
      <c r="G7033" s="2">
        <v>3</v>
      </c>
      <c r="H7033" s="3">
        <v>45224</v>
      </c>
      <c r="I7033" s="3">
        <v>45226</v>
      </c>
      <c r="J7033" s="2" t="s">
        <v>15</v>
      </c>
      <c r="K7033" s="2" t="s">
        <v>16</v>
      </c>
      <c r="L7033" s="2">
        <v>270.33</v>
      </c>
      <c r="M7033" s="2" t="s">
        <v>23</v>
      </c>
      <c r="N7033" s="11">
        <f>L7033/E7033*100</f>
        <v>16.515358862197893</v>
      </c>
      <c r="O7033" s="12" t="str">
        <f>IF(N7033&lt;10,"Low",IF(N7033&lt;20,"Med","High"))</f>
        <v>Med</v>
      </c>
      <c r="P7033" s="12">
        <f>sales*discount</f>
        <v>556.52560000000005</v>
      </c>
      <c r="Q7033" s="12">
        <f>sales-Discount_Values</f>
        <v>1080.3143999999998</v>
      </c>
      <c r="R7033" s="12">
        <f>DATEDIF(order_date,delivery_date,"D")</f>
        <v>2</v>
      </c>
      <c r="S7033" s="12"/>
    </row>
    <row r="7034" spans="1:19" ht="14.25" customHeight="1" x14ac:dyDescent="0.35">
      <c r="A7034" s="2" t="s">
        <v>3359</v>
      </c>
      <c r="B7034" s="2">
        <v>103326</v>
      </c>
      <c r="C7034" s="2" t="s">
        <v>13</v>
      </c>
      <c r="D7034" s="2" t="s">
        <v>33</v>
      </c>
      <c r="E7034" s="2">
        <v>3314.75</v>
      </c>
      <c r="F7034" s="2">
        <v>0.08</v>
      </c>
      <c r="G7034" s="2">
        <v>3</v>
      </c>
      <c r="H7034" s="3">
        <v>45207</v>
      </c>
      <c r="I7034" s="3">
        <v>45209</v>
      </c>
      <c r="J7034" s="2" t="s">
        <v>21</v>
      </c>
      <c r="K7034" s="2" t="s">
        <v>16</v>
      </c>
      <c r="L7034" s="2">
        <v>547.47</v>
      </c>
      <c r="M7034" s="2" t="s">
        <v>23</v>
      </c>
      <c r="N7034" s="11">
        <f>L7034/E7034*100</f>
        <v>16.516177690625238</v>
      </c>
      <c r="O7034" s="12" t="str">
        <f>IF(N7034&lt;10,"Low",IF(N7034&lt;20,"Med","High"))</f>
        <v>Med</v>
      </c>
      <c r="P7034" s="12">
        <f>sales*discount</f>
        <v>265.18</v>
      </c>
      <c r="Q7034" s="12">
        <f>sales-Discount_Values</f>
        <v>3049.57</v>
      </c>
      <c r="R7034" s="12">
        <f>DATEDIF(order_date,delivery_date,"D")</f>
        <v>2</v>
      </c>
      <c r="S7034" s="12"/>
    </row>
    <row r="7035" spans="1:19" ht="14.25" customHeight="1" x14ac:dyDescent="0.35">
      <c r="A7035" s="2" t="s">
        <v>125</v>
      </c>
      <c r="B7035" s="2">
        <v>100092</v>
      </c>
      <c r="C7035" s="2" t="s">
        <v>41</v>
      </c>
      <c r="D7035" s="2" t="s">
        <v>26</v>
      </c>
      <c r="E7035" s="2">
        <v>2841.09</v>
      </c>
      <c r="F7035" s="2">
        <v>0.28000000000000003</v>
      </c>
      <c r="G7035" s="2">
        <v>8</v>
      </c>
      <c r="H7035" s="3">
        <v>45282</v>
      </c>
      <c r="I7035" s="3">
        <v>45283</v>
      </c>
      <c r="J7035" s="2" t="s">
        <v>15</v>
      </c>
      <c r="K7035" s="2" t="s">
        <v>22</v>
      </c>
      <c r="L7035" s="2">
        <v>469.27</v>
      </c>
      <c r="M7035" s="2" t="s">
        <v>48</v>
      </c>
      <c r="N7035" s="11">
        <f>L7035/E7035*100</f>
        <v>16.517252181381085</v>
      </c>
      <c r="O7035" s="12" t="str">
        <f>IF(N7035&lt;10,"Low",IF(N7035&lt;20,"Med","High"))</f>
        <v>Med</v>
      </c>
      <c r="P7035" s="12">
        <f>sales*discount</f>
        <v>795.50520000000017</v>
      </c>
      <c r="Q7035" s="12">
        <f>sales-Discount_Values</f>
        <v>2045.5848000000001</v>
      </c>
      <c r="R7035" s="12">
        <f>DATEDIF(order_date,delivery_date,"D")</f>
        <v>1</v>
      </c>
      <c r="S7035" s="12"/>
    </row>
    <row r="7036" spans="1:19" ht="14.25" customHeight="1" x14ac:dyDescent="0.35">
      <c r="A7036" s="2" t="s">
        <v>6192</v>
      </c>
      <c r="B7036" s="2">
        <v>106159</v>
      </c>
      <c r="C7036" s="2" t="s">
        <v>13</v>
      </c>
      <c r="D7036" s="2" t="s">
        <v>36</v>
      </c>
      <c r="E7036" s="2">
        <v>1959.15</v>
      </c>
      <c r="F7036" s="2">
        <v>0.16</v>
      </c>
      <c r="G7036" s="2">
        <v>7</v>
      </c>
      <c r="H7036" s="3">
        <v>44994</v>
      </c>
      <c r="I7036" s="3">
        <v>45000</v>
      </c>
      <c r="J7036" s="2" t="s">
        <v>15</v>
      </c>
      <c r="K7036" s="2" t="s">
        <v>27</v>
      </c>
      <c r="L7036" s="2">
        <v>323.64</v>
      </c>
      <c r="M7036" s="2" t="s">
        <v>28</v>
      </c>
      <c r="N7036" s="11">
        <f>L7036/E7036*100</f>
        <v>16.519408927340937</v>
      </c>
      <c r="O7036" s="12" t="str">
        <f>IF(N7036&lt;10,"Low",IF(N7036&lt;20,"Med","High"))</f>
        <v>Med</v>
      </c>
      <c r="P7036" s="12">
        <f>sales*discount</f>
        <v>313.464</v>
      </c>
      <c r="Q7036" s="12">
        <f>sales-Discount_Values</f>
        <v>1645.6860000000001</v>
      </c>
      <c r="R7036" s="12">
        <f>DATEDIF(order_date,delivery_date,"D")</f>
        <v>6</v>
      </c>
      <c r="S7036" s="12"/>
    </row>
    <row r="7037" spans="1:19" ht="14.25" customHeight="1" x14ac:dyDescent="0.35">
      <c r="A7037" s="2" t="s">
        <v>2978</v>
      </c>
      <c r="B7037" s="2">
        <v>102945</v>
      </c>
      <c r="C7037" s="2" t="s">
        <v>41</v>
      </c>
      <c r="D7037" s="2" t="s">
        <v>26</v>
      </c>
      <c r="E7037" s="2">
        <v>1268.22</v>
      </c>
      <c r="F7037" s="2">
        <v>0.03</v>
      </c>
      <c r="G7037" s="2">
        <v>5</v>
      </c>
      <c r="H7037" s="3">
        <v>45351</v>
      </c>
      <c r="I7037" s="3">
        <v>45357</v>
      </c>
      <c r="J7037" s="2" t="s">
        <v>15</v>
      </c>
      <c r="K7037" s="2" t="s">
        <v>16</v>
      </c>
      <c r="L7037" s="2">
        <v>209.53</v>
      </c>
      <c r="M7037" s="2" t="s">
        <v>28</v>
      </c>
      <c r="N7037" s="11">
        <f>L7037/E7037*100</f>
        <v>16.52158142908959</v>
      </c>
      <c r="O7037" s="12" t="str">
        <f>IF(N7037&lt;10,"Low",IF(N7037&lt;20,"Med","High"))</f>
        <v>Med</v>
      </c>
      <c r="P7037" s="12">
        <f>sales*discount</f>
        <v>38.046599999999998</v>
      </c>
      <c r="Q7037" s="12">
        <f>sales-Discount_Values</f>
        <v>1230.1734000000001</v>
      </c>
      <c r="R7037" s="12">
        <f>DATEDIF(order_date,delivery_date,"D")</f>
        <v>6</v>
      </c>
      <c r="S7037" s="12"/>
    </row>
    <row r="7038" spans="1:19" ht="14.25" customHeight="1" x14ac:dyDescent="0.35">
      <c r="A7038" s="2" t="s">
        <v>11387</v>
      </c>
      <c r="B7038" s="2">
        <v>111354</v>
      </c>
      <c r="C7038" s="2" t="s">
        <v>13</v>
      </c>
      <c r="D7038" s="2" t="s">
        <v>26</v>
      </c>
      <c r="E7038" s="2">
        <v>4181.9799999999996</v>
      </c>
      <c r="F7038" s="2">
        <v>0.4</v>
      </c>
      <c r="G7038" s="2">
        <v>7</v>
      </c>
      <c r="H7038" s="3">
        <v>45651</v>
      </c>
      <c r="I7038" s="3">
        <v>45655</v>
      </c>
      <c r="J7038" s="2" t="s">
        <v>31</v>
      </c>
      <c r="K7038" s="2" t="s">
        <v>27</v>
      </c>
      <c r="L7038" s="2">
        <v>690.95</v>
      </c>
      <c r="M7038" s="2" t="s">
        <v>28</v>
      </c>
      <c r="N7038" s="11">
        <f>L7038/E7038*100</f>
        <v>16.522078058718602</v>
      </c>
      <c r="O7038" s="12" t="str">
        <f>IF(N7038&lt;10,"Low",IF(N7038&lt;20,"Med","High"))</f>
        <v>Med</v>
      </c>
      <c r="P7038" s="12">
        <f>sales*discount</f>
        <v>1672.7919999999999</v>
      </c>
      <c r="Q7038" s="12">
        <f>sales-Discount_Values</f>
        <v>2509.1879999999996</v>
      </c>
      <c r="R7038" s="12">
        <f>DATEDIF(order_date,delivery_date,"D")</f>
        <v>4</v>
      </c>
      <c r="S7038" s="12"/>
    </row>
    <row r="7039" spans="1:19" ht="14.25" customHeight="1" x14ac:dyDescent="0.35">
      <c r="A7039" s="2" t="s">
        <v>3724</v>
      </c>
      <c r="B7039" s="2">
        <v>103691</v>
      </c>
      <c r="C7039" s="2" t="s">
        <v>19</v>
      </c>
      <c r="D7039" s="2" t="s">
        <v>14</v>
      </c>
      <c r="E7039" s="2">
        <v>1835.43</v>
      </c>
      <c r="F7039" s="2">
        <v>0.13</v>
      </c>
      <c r="G7039" s="2">
        <v>9</v>
      </c>
      <c r="H7039" s="3">
        <v>45046</v>
      </c>
      <c r="I7039" s="3">
        <v>45053</v>
      </c>
      <c r="J7039" s="2" t="s">
        <v>31</v>
      </c>
      <c r="K7039" s="2" t="s">
        <v>22</v>
      </c>
      <c r="L7039" s="2">
        <v>303.29000000000002</v>
      </c>
      <c r="M7039" s="2" t="s">
        <v>34</v>
      </c>
      <c r="N7039" s="11">
        <f>L7039/E7039*100</f>
        <v>16.524193240820953</v>
      </c>
      <c r="O7039" s="12" t="str">
        <f>IF(N7039&lt;10,"Low",IF(N7039&lt;20,"Med","High"))</f>
        <v>Med</v>
      </c>
      <c r="P7039" s="12">
        <f>sales*discount</f>
        <v>238.60590000000002</v>
      </c>
      <c r="Q7039" s="12">
        <f>sales-Discount_Values</f>
        <v>1596.8241</v>
      </c>
      <c r="R7039" s="12">
        <f>DATEDIF(order_date,delivery_date,"D")</f>
        <v>7</v>
      </c>
      <c r="S7039" s="12"/>
    </row>
    <row r="7040" spans="1:19" ht="14.25" customHeight="1" x14ac:dyDescent="0.35">
      <c r="A7040" s="2" t="s">
        <v>11330</v>
      </c>
      <c r="B7040" s="2">
        <v>111297</v>
      </c>
      <c r="C7040" s="2" t="s">
        <v>19</v>
      </c>
      <c r="D7040" s="2" t="s">
        <v>26</v>
      </c>
      <c r="E7040" s="2">
        <v>2121.88</v>
      </c>
      <c r="F7040" s="2">
        <v>0.09</v>
      </c>
      <c r="G7040" s="2">
        <v>5</v>
      </c>
      <c r="H7040" s="3">
        <v>45506</v>
      </c>
      <c r="I7040" s="3">
        <v>45508</v>
      </c>
      <c r="J7040" s="2" t="s">
        <v>21</v>
      </c>
      <c r="K7040" s="2" t="s">
        <v>27</v>
      </c>
      <c r="L7040" s="2">
        <v>350.64</v>
      </c>
      <c r="M7040" s="2" t="s">
        <v>28</v>
      </c>
      <c r="N7040" s="11">
        <f>L7040/E7040*100</f>
        <v>16.52496842422757</v>
      </c>
      <c r="O7040" s="12" t="str">
        <f>IF(N7040&lt;10,"Low",IF(N7040&lt;20,"Med","High"))</f>
        <v>Med</v>
      </c>
      <c r="P7040" s="12">
        <f>sales*discount</f>
        <v>190.9692</v>
      </c>
      <c r="Q7040" s="12">
        <f>sales-Discount_Values</f>
        <v>1930.9108000000001</v>
      </c>
      <c r="R7040" s="12">
        <f>DATEDIF(order_date,delivery_date,"D")</f>
        <v>2</v>
      </c>
      <c r="S7040" s="12"/>
    </row>
    <row r="7041" spans="1:19" ht="14.25" customHeight="1" x14ac:dyDescent="0.35">
      <c r="A7041" s="2" t="s">
        <v>1030</v>
      </c>
      <c r="B7041" s="2">
        <v>100997</v>
      </c>
      <c r="C7041" s="2" t="s">
        <v>19</v>
      </c>
      <c r="D7041" s="2" t="s">
        <v>33</v>
      </c>
      <c r="E7041" s="2">
        <v>3436.88</v>
      </c>
      <c r="F7041" s="2">
        <v>0.37</v>
      </c>
      <c r="G7041" s="2">
        <v>4</v>
      </c>
      <c r="H7041" s="3">
        <v>45298</v>
      </c>
      <c r="I7041" s="3">
        <v>45299</v>
      </c>
      <c r="J7041" s="2" t="s">
        <v>15</v>
      </c>
      <c r="K7041" s="2" t="s">
        <v>16</v>
      </c>
      <c r="L7041" s="2">
        <v>568.1</v>
      </c>
      <c r="M7041" s="2" t="s">
        <v>39</v>
      </c>
      <c r="N7041" s="11">
        <f>L7041/E7041*100</f>
        <v>16.529526780102884</v>
      </c>
      <c r="O7041" s="12" t="str">
        <f>IF(N7041&lt;10,"Low",IF(N7041&lt;20,"Med","High"))</f>
        <v>Med</v>
      </c>
      <c r="P7041" s="12">
        <f>sales*discount</f>
        <v>1271.6456000000001</v>
      </c>
      <c r="Q7041" s="12">
        <f>sales-Discount_Values</f>
        <v>2165.2344000000003</v>
      </c>
      <c r="R7041" s="12">
        <f>DATEDIF(order_date,delivery_date,"D")</f>
        <v>1</v>
      </c>
      <c r="S7041" s="12"/>
    </row>
    <row r="7042" spans="1:19" ht="14.25" customHeight="1" x14ac:dyDescent="0.35">
      <c r="A7042" s="2" t="s">
        <v>12012</v>
      </c>
      <c r="B7042" s="2">
        <v>111979</v>
      </c>
      <c r="C7042" s="2" t="s">
        <v>41</v>
      </c>
      <c r="D7042" s="2" t="s">
        <v>26</v>
      </c>
      <c r="E7042" s="2">
        <v>262.97000000000003</v>
      </c>
      <c r="F7042" s="2">
        <v>0.46</v>
      </c>
      <c r="G7042" s="2">
        <v>6</v>
      </c>
      <c r="H7042" s="3">
        <v>45337</v>
      </c>
      <c r="I7042" s="3">
        <v>45340</v>
      </c>
      <c r="J7042" s="2" t="s">
        <v>21</v>
      </c>
      <c r="K7042" s="2" t="s">
        <v>27</v>
      </c>
      <c r="L7042" s="2">
        <v>43.47</v>
      </c>
      <c r="M7042" s="2" t="s">
        <v>39</v>
      </c>
      <c r="N7042" s="11">
        <f>L7042/E7042*100</f>
        <v>16.530402707533177</v>
      </c>
      <c r="O7042" s="12" t="str">
        <f>IF(N7042&lt;10,"Low",IF(N7042&lt;20,"Med","High"))</f>
        <v>Med</v>
      </c>
      <c r="P7042" s="12">
        <f>sales*discount</f>
        <v>120.96620000000001</v>
      </c>
      <c r="Q7042" s="12">
        <f>sales-Discount_Values</f>
        <v>142.00380000000001</v>
      </c>
      <c r="R7042" s="12">
        <f>DATEDIF(order_date,delivery_date,"D")</f>
        <v>3</v>
      </c>
      <c r="S7042" s="12"/>
    </row>
    <row r="7043" spans="1:19" ht="14.25" customHeight="1" x14ac:dyDescent="0.35">
      <c r="A7043" s="2" t="s">
        <v>10052</v>
      </c>
      <c r="B7043" s="2">
        <v>110019</v>
      </c>
      <c r="C7043" s="2" t="s">
        <v>13</v>
      </c>
      <c r="D7043" s="2" t="s">
        <v>14</v>
      </c>
      <c r="E7043" s="2">
        <v>2361.56</v>
      </c>
      <c r="F7043" s="2">
        <v>0.26</v>
      </c>
      <c r="G7043" s="2">
        <v>7</v>
      </c>
      <c r="H7043" s="3">
        <v>44949</v>
      </c>
      <c r="I7043" s="3">
        <v>44956</v>
      </c>
      <c r="J7043" s="2" t="s">
        <v>31</v>
      </c>
      <c r="K7043" s="2" t="s">
        <v>22</v>
      </c>
      <c r="L7043" s="2">
        <v>390.39</v>
      </c>
      <c r="M7043" s="2" t="s">
        <v>23</v>
      </c>
      <c r="N7043" s="11">
        <f>L7043/E7043*100</f>
        <v>16.53102186690154</v>
      </c>
      <c r="O7043" s="12" t="str">
        <f>IF(N7043&lt;10,"Low",IF(N7043&lt;20,"Med","High"))</f>
        <v>Med</v>
      </c>
      <c r="P7043" s="12">
        <f>sales*discount</f>
        <v>614.00559999999996</v>
      </c>
      <c r="Q7043" s="12">
        <f>sales-Discount_Values</f>
        <v>1747.5544</v>
      </c>
      <c r="R7043" s="12">
        <f>DATEDIF(order_date,delivery_date,"D")</f>
        <v>7</v>
      </c>
      <c r="S7043" s="12"/>
    </row>
    <row r="7044" spans="1:19" ht="14.25" customHeight="1" x14ac:dyDescent="0.35">
      <c r="A7044" s="2" t="s">
        <v>2669</v>
      </c>
      <c r="B7044" s="2">
        <v>102636</v>
      </c>
      <c r="C7044" s="2" t="s">
        <v>13</v>
      </c>
      <c r="D7044" s="2" t="s">
        <v>33</v>
      </c>
      <c r="E7044" s="2">
        <v>125.98</v>
      </c>
      <c r="F7044" s="2">
        <v>0.46</v>
      </c>
      <c r="G7044" s="2">
        <v>1</v>
      </c>
      <c r="H7044" s="3">
        <v>44993</v>
      </c>
      <c r="I7044" s="3">
        <v>44996</v>
      </c>
      <c r="J7044" s="2" t="s">
        <v>15</v>
      </c>
      <c r="K7044" s="2" t="s">
        <v>22</v>
      </c>
      <c r="L7044" s="2">
        <v>20.83</v>
      </c>
      <c r="M7044" s="2" t="s">
        <v>17</v>
      </c>
      <c r="N7044" s="11">
        <f>L7044/E7044*100</f>
        <v>16.534370535005554</v>
      </c>
      <c r="O7044" s="12" t="str">
        <f>IF(N7044&lt;10,"Low",IF(N7044&lt;20,"Med","High"))</f>
        <v>Med</v>
      </c>
      <c r="P7044" s="12">
        <f>sales*discount</f>
        <v>57.950800000000001</v>
      </c>
      <c r="Q7044" s="12">
        <f>sales-Discount_Values</f>
        <v>68.029200000000003</v>
      </c>
      <c r="R7044" s="12">
        <f>DATEDIF(order_date,delivery_date,"D")</f>
        <v>3</v>
      </c>
      <c r="S7044" s="12"/>
    </row>
    <row r="7045" spans="1:19" ht="14.25" customHeight="1" x14ac:dyDescent="0.35">
      <c r="A7045" s="2" t="s">
        <v>14835</v>
      </c>
      <c r="B7045" s="2">
        <v>114802</v>
      </c>
      <c r="C7045" s="2" t="s">
        <v>13</v>
      </c>
      <c r="D7045" s="2" t="s">
        <v>14</v>
      </c>
      <c r="E7045" s="2">
        <v>4434.41</v>
      </c>
      <c r="F7045" s="2">
        <v>0.23</v>
      </c>
      <c r="G7045" s="2">
        <v>8</v>
      </c>
      <c r="H7045" s="3">
        <v>45330</v>
      </c>
      <c r="I7045" s="3">
        <v>45334</v>
      </c>
      <c r="J7045" s="2" t="s">
        <v>15</v>
      </c>
      <c r="K7045" s="2" t="s">
        <v>22</v>
      </c>
      <c r="L7045" s="2">
        <v>733.27</v>
      </c>
      <c r="M7045" s="2" t="s">
        <v>48</v>
      </c>
      <c r="N7045" s="11">
        <f>L7045/E7045*100</f>
        <v>16.535908948428315</v>
      </c>
      <c r="O7045" s="12" t="str">
        <f>IF(N7045&lt;10,"Low",IF(N7045&lt;20,"Med","High"))</f>
        <v>Med</v>
      </c>
      <c r="P7045" s="12">
        <f>sales*discount</f>
        <v>1019.9143</v>
      </c>
      <c r="Q7045" s="12">
        <f>sales-Discount_Values</f>
        <v>3414.4956999999999</v>
      </c>
      <c r="R7045" s="12">
        <f>DATEDIF(order_date,delivery_date,"D")</f>
        <v>4</v>
      </c>
      <c r="S7045" s="12"/>
    </row>
    <row r="7046" spans="1:19" ht="14.25" customHeight="1" x14ac:dyDescent="0.35">
      <c r="A7046" s="2" t="s">
        <v>7637</v>
      </c>
      <c r="B7046" s="2">
        <v>107604</v>
      </c>
      <c r="C7046" s="2" t="s">
        <v>41</v>
      </c>
      <c r="D7046" s="2" t="s">
        <v>26</v>
      </c>
      <c r="E7046" s="2">
        <v>4724.5200000000004</v>
      </c>
      <c r="F7046" s="2">
        <v>0.11</v>
      </c>
      <c r="G7046" s="2">
        <v>4</v>
      </c>
      <c r="H7046" s="3">
        <v>45106</v>
      </c>
      <c r="I7046" s="3">
        <v>45113</v>
      </c>
      <c r="J7046" s="2" t="s">
        <v>31</v>
      </c>
      <c r="K7046" s="2" t="s">
        <v>27</v>
      </c>
      <c r="L7046" s="2">
        <v>781.4</v>
      </c>
      <c r="M7046" s="2" t="s">
        <v>39</v>
      </c>
      <c r="N7046" s="11">
        <f>L7046/E7046*100</f>
        <v>16.53924631496956</v>
      </c>
      <c r="O7046" s="12" t="str">
        <f>IF(N7046&lt;10,"Low",IF(N7046&lt;20,"Med","High"))</f>
        <v>Med</v>
      </c>
      <c r="P7046" s="12">
        <f>sales*discount</f>
        <v>519.69720000000007</v>
      </c>
      <c r="Q7046" s="12">
        <f>sales-Discount_Values</f>
        <v>4204.8227999999999</v>
      </c>
      <c r="R7046" s="12">
        <f>DATEDIF(order_date,delivery_date,"D")</f>
        <v>7</v>
      </c>
      <c r="S7046" s="12"/>
    </row>
    <row r="7047" spans="1:19" ht="14.25" customHeight="1" x14ac:dyDescent="0.35">
      <c r="A7047" s="2" t="s">
        <v>2694</v>
      </c>
      <c r="B7047" s="2">
        <v>102661</v>
      </c>
      <c r="C7047" s="2" t="s">
        <v>41</v>
      </c>
      <c r="D7047" s="2" t="s">
        <v>33</v>
      </c>
      <c r="E7047" s="2">
        <v>2106.83</v>
      </c>
      <c r="F7047" s="2">
        <v>0.06</v>
      </c>
      <c r="G7047" s="2">
        <v>9</v>
      </c>
      <c r="H7047" s="3">
        <v>45033</v>
      </c>
      <c r="I7047" s="3">
        <v>45039</v>
      </c>
      <c r="J7047" s="2" t="s">
        <v>21</v>
      </c>
      <c r="K7047" s="2" t="s">
        <v>16</v>
      </c>
      <c r="L7047" s="2">
        <v>348.52</v>
      </c>
      <c r="M7047" s="2" t="s">
        <v>39</v>
      </c>
      <c r="N7047" s="11">
        <f>L7047/E7047*100</f>
        <v>16.542388327487267</v>
      </c>
      <c r="O7047" s="12" t="str">
        <f>IF(N7047&lt;10,"Low",IF(N7047&lt;20,"Med","High"))</f>
        <v>Med</v>
      </c>
      <c r="P7047" s="12">
        <f>sales*discount</f>
        <v>126.40979999999999</v>
      </c>
      <c r="Q7047" s="12">
        <f>sales-Discount_Values</f>
        <v>1980.4202</v>
      </c>
      <c r="R7047" s="12">
        <f>DATEDIF(order_date,delivery_date,"D")</f>
        <v>6</v>
      </c>
      <c r="S7047" s="12"/>
    </row>
    <row r="7048" spans="1:19" ht="14.25" customHeight="1" x14ac:dyDescent="0.35">
      <c r="A7048" s="2" t="s">
        <v>7557</v>
      </c>
      <c r="B7048" s="2">
        <v>107524</v>
      </c>
      <c r="C7048" s="2" t="s">
        <v>25</v>
      </c>
      <c r="D7048" s="2" t="s">
        <v>20</v>
      </c>
      <c r="E7048" s="2">
        <v>2568.5700000000002</v>
      </c>
      <c r="F7048" s="2">
        <v>0.16</v>
      </c>
      <c r="G7048" s="2">
        <v>9</v>
      </c>
      <c r="H7048" s="3">
        <v>45318</v>
      </c>
      <c r="I7048" s="3">
        <v>45324</v>
      </c>
      <c r="J7048" s="2" t="s">
        <v>31</v>
      </c>
      <c r="K7048" s="2" t="s">
        <v>16</v>
      </c>
      <c r="L7048" s="2">
        <v>424.91</v>
      </c>
      <c r="M7048" s="2" t="s">
        <v>34</v>
      </c>
      <c r="N7048" s="11">
        <f>L7048/E7048*100</f>
        <v>16.542667710048782</v>
      </c>
      <c r="O7048" s="12" t="str">
        <f>IF(N7048&lt;10,"Low",IF(N7048&lt;20,"Med","High"))</f>
        <v>Med</v>
      </c>
      <c r="P7048" s="12">
        <f>sales*discount</f>
        <v>410.97120000000001</v>
      </c>
      <c r="Q7048" s="12">
        <f>sales-Discount_Values</f>
        <v>2157.5988000000002</v>
      </c>
      <c r="R7048" s="12">
        <f>DATEDIF(order_date,delivery_date,"D")</f>
        <v>6</v>
      </c>
      <c r="S7048" s="12"/>
    </row>
    <row r="7049" spans="1:19" ht="14.25" customHeight="1" x14ac:dyDescent="0.35">
      <c r="A7049" s="2" t="s">
        <v>3533</v>
      </c>
      <c r="B7049" s="2">
        <v>103500</v>
      </c>
      <c r="C7049" s="2" t="s">
        <v>13</v>
      </c>
      <c r="D7049" s="2" t="s">
        <v>20</v>
      </c>
      <c r="E7049" s="2">
        <v>446.96</v>
      </c>
      <c r="F7049" s="2">
        <v>0.47</v>
      </c>
      <c r="G7049" s="2">
        <v>1</v>
      </c>
      <c r="H7049" s="3">
        <v>45242</v>
      </c>
      <c r="I7049" s="3">
        <v>45249</v>
      </c>
      <c r="J7049" s="2" t="s">
        <v>21</v>
      </c>
      <c r="K7049" s="2" t="s">
        <v>16</v>
      </c>
      <c r="L7049" s="2">
        <v>73.95</v>
      </c>
      <c r="M7049" s="2" t="s">
        <v>23</v>
      </c>
      <c r="N7049" s="11">
        <f>L7049/E7049*100</f>
        <v>16.545104707356366</v>
      </c>
      <c r="O7049" s="12" t="str">
        <f>IF(N7049&lt;10,"Low",IF(N7049&lt;20,"Med","High"))</f>
        <v>Med</v>
      </c>
      <c r="P7049" s="12">
        <f>sales*discount</f>
        <v>210.07119999999998</v>
      </c>
      <c r="Q7049" s="12">
        <f>sales-Discount_Values</f>
        <v>236.8888</v>
      </c>
      <c r="R7049" s="12">
        <f>DATEDIF(order_date,delivery_date,"D")</f>
        <v>7</v>
      </c>
      <c r="S7049" s="12"/>
    </row>
    <row r="7050" spans="1:19" ht="14.25" customHeight="1" x14ac:dyDescent="0.35">
      <c r="A7050" s="2" t="s">
        <v>7843</v>
      </c>
      <c r="B7050" s="2">
        <v>107810</v>
      </c>
      <c r="C7050" s="2" t="s">
        <v>19</v>
      </c>
      <c r="D7050" s="2" t="s">
        <v>14</v>
      </c>
      <c r="E7050" s="2">
        <v>530.84</v>
      </c>
      <c r="F7050" s="2">
        <v>0.11</v>
      </c>
      <c r="G7050" s="2">
        <v>4</v>
      </c>
      <c r="H7050" s="3">
        <v>45573</v>
      </c>
      <c r="I7050" s="3">
        <v>45579</v>
      </c>
      <c r="J7050" s="2" t="s">
        <v>21</v>
      </c>
      <c r="K7050" s="2" t="s">
        <v>27</v>
      </c>
      <c r="L7050" s="2">
        <v>87.85</v>
      </c>
      <c r="M7050" s="2" t="s">
        <v>17</v>
      </c>
      <c r="N7050" s="11">
        <f>L7050/E7050*100</f>
        <v>16.549242709667695</v>
      </c>
      <c r="O7050" s="12" t="str">
        <f>IF(N7050&lt;10,"Low",IF(N7050&lt;20,"Med","High"))</f>
        <v>Med</v>
      </c>
      <c r="P7050" s="12">
        <f>sales*discount</f>
        <v>58.392400000000002</v>
      </c>
      <c r="Q7050" s="12">
        <f>sales-Discount_Values</f>
        <v>472.44760000000002</v>
      </c>
      <c r="R7050" s="12">
        <f>DATEDIF(order_date,delivery_date,"D")</f>
        <v>6</v>
      </c>
      <c r="S7050" s="12"/>
    </row>
    <row r="7051" spans="1:19" ht="14.25" customHeight="1" x14ac:dyDescent="0.35">
      <c r="A7051" s="2" t="s">
        <v>5370</v>
      </c>
      <c r="B7051" s="2">
        <v>105337</v>
      </c>
      <c r="C7051" s="2" t="s">
        <v>13</v>
      </c>
      <c r="D7051" s="2" t="s">
        <v>26</v>
      </c>
      <c r="E7051" s="2">
        <v>4218.0200000000004</v>
      </c>
      <c r="F7051" s="2">
        <v>0.12</v>
      </c>
      <c r="G7051" s="2">
        <v>2</v>
      </c>
      <c r="H7051" s="3">
        <v>45289</v>
      </c>
      <c r="I7051" s="3">
        <v>45296</v>
      </c>
      <c r="J7051" s="2" t="s">
        <v>15</v>
      </c>
      <c r="K7051" s="2" t="s">
        <v>27</v>
      </c>
      <c r="L7051" s="2">
        <v>698.13</v>
      </c>
      <c r="M7051" s="2" t="s">
        <v>48</v>
      </c>
      <c r="N7051" s="11">
        <f>L7051/E7051*100</f>
        <v>16.551130625269675</v>
      </c>
      <c r="O7051" s="12" t="str">
        <f>IF(N7051&lt;10,"Low",IF(N7051&lt;20,"Med","High"))</f>
        <v>Med</v>
      </c>
      <c r="P7051" s="12">
        <f>sales*discount</f>
        <v>506.16240000000005</v>
      </c>
      <c r="Q7051" s="12">
        <f>sales-Discount_Values</f>
        <v>3711.8576000000003</v>
      </c>
      <c r="R7051" s="12">
        <f>DATEDIF(order_date,delivery_date,"D")</f>
        <v>7</v>
      </c>
      <c r="S7051" s="12"/>
    </row>
    <row r="7052" spans="1:19" ht="14.25" customHeight="1" x14ac:dyDescent="0.35">
      <c r="A7052" s="2" t="s">
        <v>11604</v>
      </c>
      <c r="B7052" s="2">
        <v>111571</v>
      </c>
      <c r="C7052" s="2" t="s">
        <v>41</v>
      </c>
      <c r="D7052" s="2" t="s">
        <v>14</v>
      </c>
      <c r="E7052" s="2">
        <v>3545</v>
      </c>
      <c r="F7052" s="2">
        <v>0.35</v>
      </c>
      <c r="G7052" s="2">
        <v>1</v>
      </c>
      <c r="H7052" s="3">
        <v>45535</v>
      </c>
      <c r="I7052" s="3">
        <v>45538</v>
      </c>
      <c r="J7052" s="2" t="s">
        <v>31</v>
      </c>
      <c r="K7052" s="2" t="s">
        <v>22</v>
      </c>
      <c r="L7052" s="2">
        <v>586.79999999999995</v>
      </c>
      <c r="M7052" s="2" t="s">
        <v>28</v>
      </c>
      <c r="N7052" s="11">
        <f>L7052/E7052*100</f>
        <v>16.552891396332861</v>
      </c>
      <c r="O7052" s="12" t="str">
        <f>IF(N7052&lt;10,"Low",IF(N7052&lt;20,"Med","High"))</f>
        <v>Med</v>
      </c>
      <c r="P7052" s="12">
        <f>sales*discount</f>
        <v>1240.75</v>
      </c>
      <c r="Q7052" s="12">
        <f>sales-Discount_Values</f>
        <v>2304.25</v>
      </c>
      <c r="R7052" s="12">
        <f>DATEDIF(order_date,delivery_date,"D")</f>
        <v>3</v>
      </c>
      <c r="S7052" s="12"/>
    </row>
    <row r="7053" spans="1:19" ht="14.25" customHeight="1" x14ac:dyDescent="0.35">
      <c r="A7053" s="2" t="s">
        <v>6949</v>
      </c>
      <c r="B7053" s="2">
        <v>106916</v>
      </c>
      <c r="C7053" s="2" t="s">
        <v>13</v>
      </c>
      <c r="D7053" s="2" t="s">
        <v>14</v>
      </c>
      <c r="E7053" s="2">
        <v>1698.45</v>
      </c>
      <c r="F7053" s="2">
        <v>0.19</v>
      </c>
      <c r="G7053" s="2">
        <v>2</v>
      </c>
      <c r="H7053" s="3">
        <v>45558</v>
      </c>
      <c r="I7053" s="3">
        <v>45562</v>
      </c>
      <c r="J7053" s="2" t="s">
        <v>15</v>
      </c>
      <c r="K7053" s="2" t="s">
        <v>27</v>
      </c>
      <c r="L7053" s="2">
        <v>281.17</v>
      </c>
      <c r="M7053" s="2" t="s">
        <v>39</v>
      </c>
      <c r="N7053" s="11">
        <f>L7053/E7053*100</f>
        <v>16.554505578615796</v>
      </c>
      <c r="O7053" s="12" t="str">
        <f>IF(N7053&lt;10,"Low",IF(N7053&lt;20,"Med","High"))</f>
        <v>Med</v>
      </c>
      <c r="P7053" s="12">
        <f>sales*discount</f>
        <v>322.70550000000003</v>
      </c>
      <c r="Q7053" s="12">
        <f>sales-Discount_Values</f>
        <v>1375.7445</v>
      </c>
      <c r="R7053" s="12">
        <f>DATEDIF(order_date,delivery_date,"D")</f>
        <v>4</v>
      </c>
      <c r="S7053" s="12"/>
    </row>
    <row r="7054" spans="1:19" ht="14.25" customHeight="1" x14ac:dyDescent="0.35">
      <c r="A7054" s="2" t="s">
        <v>11538</v>
      </c>
      <c r="B7054" s="2">
        <v>111505</v>
      </c>
      <c r="C7054" s="2" t="s">
        <v>25</v>
      </c>
      <c r="D7054" s="2" t="s">
        <v>20</v>
      </c>
      <c r="E7054" s="2">
        <v>1725.87</v>
      </c>
      <c r="F7054" s="2">
        <v>0.5</v>
      </c>
      <c r="G7054" s="2">
        <v>8</v>
      </c>
      <c r="H7054" s="3">
        <v>45296</v>
      </c>
      <c r="I7054" s="3">
        <v>45298</v>
      </c>
      <c r="J7054" s="2" t="s">
        <v>15</v>
      </c>
      <c r="K7054" s="2" t="s">
        <v>16</v>
      </c>
      <c r="L7054" s="2">
        <v>285.70999999999998</v>
      </c>
      <c r="M7054" s="2" t="s">
        <v>17</v>
      </c>
      <c r="N7054" s="11">
        <f>L7054/E7054*100</f>
        <v>16.554549299773448</v>
      </c>
      <c r="O7054" s="12" t="str">
        <f>IF(N7054&lt;10,"Low",IF(N7054&lt;20,"Med","High"))</f>
        <v>Med</v>
      </c>
      <c r="P7054" s="12">
        <f>sales*discount</f>
        <v>862.93499999999995</v>
      </c>
      <c r="Q7054" s="12">
        <f>sales-Discount_Values</f>
        <v>862.93499999999995</v>
      </c>
      <c r="R7054" s="12">
        <f>DATEDIF(order_date,delivery_date,"D")</f>
        <v>2</v>
      </c>
      <c r="S7054" s="12"/>
    </row>
    <row r="7055" spans="1:19" ht="14.25" customHeight="1" x14ac:dyDescent="0.35">
      <c r="A7055" s="2" t="s">
        <v>6665</v>
      </c>
      <c r="B7055" s="2">
        <v>106632</v>
      </c>
      <c r="C7055" s="2" t="s">
        <v>25</v>
      </c>
      <c r="D7055" s="2" t="s">
        <v>26</v>
      </c>
      <c r="E7055" s="2">
        <v>4928.8900000000003</v>
      </c>
      <c r="F7055" s="2">
        <v>0.36</v>
      </c>
      <c r="G7055" s="2">
        <v>5</v>
      </c>
      <c r="H7055" s="3">
        <v>45340</v>
      </c>
      <c r="I7055" s="3">
        <v>45345</v>
      </c>
      <c r="J7055" s="2" t="s">
        <v>21</v>
      </c>
      <c r="K7055" s="2" t="s">
        <v>27</v>
      </c>
      <c r="L7055" s="2">
        <v>815.98</v>
      </c>
      <c r="M7055" s="2" t="s">
        <v>34</v>
      </c>
      <c r="N7055" s="11">
        <f>L7055/E7055*100</f>
        <v>16.555045862252964</v>
      </c>
      <c r="O7055" s="12" t="str">
        <f>IF(N7055&lt;10,"Low",IF(N7055&lt;20,"Med","High"))</f>
        <v>Med</v>
      </c>
      <c r="P7055" s="12">
        <f>sales*discount</f>
        <v>1774.4004</v>
      </c>
      <c r="Q7055" s="12">
        <f>sales-Discount_Values</f>
        <v>3154.4896000000003</v>
      </c>
      <c r="R7055" s="12">
        <f>DATEDIF(order_date,delivery_date,"D")</f>
        <v>5</v>
      </c>
      <c r="S7055" s="12"/>
    </row>
    <row r="7056" spans="1:19" ht="14.25" customHeight="1" x14ac:dyDescent="0.35">
      <c r="A7056" s="2" t="s">
        <v>14650</v>
      </c>
      <c r="B7056" s="2">
        <v>114617</v>
      </c>
      <c r="C7056" s="2" t="s">
        <v>25</v>
      </c>
      <c r="D7056" s="2" t="s">
        <v>26</v>
      </c>
      <c r="E7056" s="2">
        <v>1415.47</v>
      </c>
      <c r="F7056" s="2">
        <v>0.34</v>
      </c>
      <c r="G7056" s="2">
        <v>5</v>
      </c>
      <c r="H7056" s="3">
        <v>45125</v>
      </c>
      <c r="I7056" s="3">
        <v>45126</v>
      </c>
      <c r="J7056" s="2" t="s">
        <v>31</v>
      </c>
      <c r="K7056" s="2" t="s">
        <v>22</v>
      </c>
      <c r="L7056" s="2">
        <v>234.34</v>
      </c>
      <c r="M7056" s="2" t="s">
        <v>39</v>
      </c>
      <c r="N7056" s="11">
        <f>L7056/E7056*100</f>
        <v>16.555631698305156</v>
      </c>
      <c r="O7056" s="12" t="str">
        <f>IF(N7056&lt;10,"Low",IF(N7056&lt;20,"Med","High"))</f>
        <v>Med</v>
      </c>
      <c r="P7056" s="12">
        <f>sales*discount</f>
        <v>481.25980000000004</v>
      </c>
      <c r="Q7056" s="12">
        <f>sales-Discount_Values</f>
        <v>934.21019999999999</v>
      </c>
      <c r="R7056" s="12">
        <f>DATEDIF(order_date,delivery_date,"D")</f>
        <v>1</v>
      </c>
      <c r="S7056" s="12"/>
    </row>
    <row r="7057" spans="1:19" ht="14.25" customHeight="1" x14ac:dyDescent="0.35">
      <c r="A7057" s="2" t="s">
        <v>14854</v>
      </c>
      <c r="B7057" s="2">
        <v>114821</v>
      </c>
      <c r="C7057" s="2" t="s">
        <v>19</v>
      </c>
      <c r="D7057" s="2" t="s">
        <v>36</v>
      </c>
      <c r="E7057" s="2">
        <v>1281.56</v>
      </c>
      <c r="F7057" s="2">
        <v>0.15</v>
      </c>
      <c r="G7057" s="2">
        <v>9</v>
      </c>
      <c r="H7057" s="3">
        <v>44946</v>
      </c>
      <c r="I7057" s="3">
        <v>44948</v>
      </c>
      <c r="J7057" s="2" t="s">
        <v>31</v>
      </c>
      <c r="K7057" s="2" t="s">
        <v>22</v>
      </c>
      <c r="L7057" s="2">
        <v>212.18</v>
      </c>
      <c r="M7057" s="2" t="s">
        <v>39</v>
      </c>
      <c r="N7057" s="11">
        <f>L7057/E7057*100</f>
        <v>16.556384406504574</v>
      </c>
      <c r="O7057" s="12" t="str">
        <f>IF(N7057&lt;10,"Low",IF(N7057&lt;20,"Med","High"))</f>
        <v>Med</v>
      </c>
      <c r="P7057" s="12">
        <f>sales*discount</f>
        <v>192.23399999999998</v>
      </c>
      <c r="Q7057" s="12">
        <f>sales-Discount_Values</f>
        <v>1089.326</v>
      </c>
      <c r="R7057" s="12">
        <f>DATEDIF(order_date,delivery_date,"D")</f>
        <v>2</v>
      </c>
      <c r="S7057" s="12"/>
    </row>
    <row r="7058" spans="1:19" ht="14.25" customHeight="1" x14ac:dyDescent="0.35">
      <c r="A7058" s="2" t="s">
        <v>8216</v>
      </c>
      <c r="B7058" s="2">
        <v>108183</v>
      </c>
      <c r="C7058" s="2" t="s">
        <v>19</v>
      </c>
      <c r="D7058" s="2" t="s">
        <v>20</v>
      </c>
      <c r="E7058" s="2">
        <v>382.32</v>
      </c>
      <c r="F7058" s="2">
        <v>0.16</v>
      </c>
      <c r="G7058" s="2">
        <v>1</v>
      </c>
      <c r="H7058" s="3">
        <v>45557</v>
      </c>
      <c r="I7058" s="3">
        <v>45559</v>
      </c>
      <c r="J7058" s="2" t="s">
        <v>15</v>
      </c>
      <c r="K7058" s="2" t="s">
        <v>27</v>
      </c>
      <c r="L7058" s="2">
        <v>63.3</v>
      </c>
      <c r="M7058" s="2" t="s">
        <v>39</v>
      </c>
      <c r="N7058" s="11">
        <f>L7058/E7058*100</f>
        <v>16.556811048336474</v>
      </c>
      <c r="O7058" s="12" t="str">
        <f>IF(N7058&lt;10,"Low",IF(N7058&lt;20,"Med","High"))</f>
        <v>Med</v>
      </c>
      <c r="P7058" s="12">
        <f>sales*discount</f>
        <v>61.171199999999999</v>
      </c>
      <c r="Q7058" s="12">
        <f>sales-Discount_Values</f>
        <v>321.14879999999999</v>
      </c>
      <c r="R7058" s="12">
        <f>DATEDIF(order_date,delivery_date,"D")</f>
        <v>2</v>
      </c>
      <c r="S7058" s="12"/>
    </row>
    <row r="7059" spans="1:19" ht="14.25" customHeight="1" x14ac:dyDescent="0.35">
      <c r="A7059" s="2" t="s">
        <v>4438</v>
      </c>
      <c r="B7059" s="2">
        <v>104405</v>
      </c>
      <c r="C7059" s="2" t="s">
        <v>25</v>
      </c>
      <c r="D7059" s="2" t="s">
        <v>14</v>
      </c>
      <c r="E7059" s="2">
        <v>4166.97</v>
      </c>
      <c r="F7059" s="2">
        <v>0.39</v>
      </c>
      <c r="G7059" s="2">
        <v>3</v>
      </c>
      <c r="H7059" s="3">
        <v>45345</v>
      </c>
      <c r="I7059" s="3">
        <v>45346</v>
      </c>
      <c r="J7059" s="2" t="s">
        <v>21</v>
      </c>
      <c r="K7059" s="2" t="s">
        <v>22</v>
      </c>
      <c r="L7059" s="2">
        <v>690</v>
      </c>
      <c r="M7059" s="2" t="s">
        <v>28</v>
      </c>
      <c r="N7059" s="11">
        <f>L7059/E7059*100</f>
        <v>16.558794519758958</v>
      </c>
      <c r="O7059" s="12" t="str">
        <f>IF(N7059&lt;10,"Low",IF(N7059&lt;20,"Med","High"))</f>
        <v>Med</v>
      </c>
      <c r="P7059" s="12">
        <f>sales*discount</f>
        <v>1625.1183000000001</v>
      </c>
      <c r="Q7059" s="12">
        <f>sales-Discount_Values</f>
        <v>2541.8517000000002</v>
      </c>
      <c r="R7059" s="12">
        <f>DATEDIF(order_date,delivery_date,"D")</f>
        <v>1</v>
      </c>
      <c r="S7059" s="12"/>
    </row>
    <row r="7060" spans="1:19" ht="14.25" customHeight="1" x14ac:dyDescent="0.35">
      <c r="A7060" s="2" t="s">
        <v>10706</v>
      </c>
      <c r="B7060" s="2">
        <v>110673</v>
      </c>
      <c r="C7060" s="2" t="s">
        <v>25</v>
      </c>
      <c r="D7060" s="2" t="s">
        <v>33</v>
      </c>
      <c r="E7060" s="2">
        <v>3857.28</v>
      </c>
      <c r="F7060" s="2">
        <v>0.49</v>
      </c>
      <c r="G7060" s="2">
        <v>5</v>
      </c>
      <c r="H7060" s="3">
        <v>45502</v>
      </c>
      <c r="I7060" s="3">
        <v>45507</v>
      </c>
      <c r="J7060" s="2" t="s">
        <v>15</v>
      </c>
      <c r="K7060" s="2" t="s">
        <v>16</v>
      </c>
      <c r="L7060" s="2">
        <v>638.82000000000005</v>
      </c>
      <c r="M7060" s="2" t="s">
        <v>39</v>
      </c>
      <c r="N7060" s="11">
        <f>L7060/E7060*100</f>
        <v>16.561411149825783</v>
      </c>
      <c r="O7060" s="12" t="str">
        <f>IF(N7060&lt;10,"Low",IF(N7060&lt;20,"Med","High"))</f>
        <v>Med</v>
      </c>
      <c r="P7060" s="12">
        <f>sales*discount</f>
        <v>1890.0672</v>
      </c>
      <c r="Q7060" s="12">
        <f>sales-Discount_Values</f>
        <v>1967.2128000000002</v>
      </c>
      <c r="R7060" s="12">
        <f>DATEDIF(order_date,delivery_date,"D")</f>
        <v>5</v>
      </c>
      <c r="S7060" s="12"/>
    </row>
    <row r="7061" spans="1:19" ht="14.25" customHeight="1" x14ac:dyDescent="0.35">
      <c r="A7061" s="2" t="s">
        <v>6638</v>
      </c>
      <c r="B7061" s="2">
        <v>106605</v>
      </c>
      <c r="C7061" s="2" t="s">
        <v>41</v>
      </c>
      <c r="D7061" s="2" t="s">
        <v>26</v>
      </c>
      <c r="E7061" s="2">
        <v>3621.67</v>
      </c>
      <c r="F7061" s="2">
        <v>0.48</v>
      </c>
      <c r="G7061" s="2">
        <v>5</v>
      </c>
      <c r="H7061" s="3">
        <v>45557</v>
      </c>
      <c r="I7061" s="3">
        <v>45561</v>
      </c>
      <c r="J7061" s="2" t="s">
        <v>21</v>
      </c>
      <c r="K7061" s="2" t="s">
        <v>22</v>
      </c>
      <c r="L7061" s="2">
        <v>599.84</v>
      </c>
      <c r="M7061" s="2" t="s">
        <v>34</v>
      </c>
      <c r="N7061" s="11">
        <f>L7061/E7061*100</f>
        <v>16.562525022986634</v>
      </c>
      <c r="O7061" s="12" t="str">
        <f>IF(N7061&lt;10,"Low",IF(N7061&lt;20,"Med","High"))</f>
        <v>Med</v>
      </c>
      <c r="P7061" s="12">
        <f>sales*discount</f>
        <v>1738.4015999999999</v>
      </c>
      <c r="Q7061" s="12">
        <f>sales-Discount_Values</f>
        <v>1883.2684000000002</v>
      </c>
      <c r="R7061" s="12">
        <f>DATEDIF(order_date,delivery_date,"D")</f>
        <v>4</v>
      </c>
      <c r="S7061" s="12"/>
    </row>
    <row r="7062" spans="1:19" ht="14.25" customHeight="1" x14ac:dyDescent="0.35">
      <c r="A7062" s="2" t="s">
        <v>11847</v>
      </c>
      <c r="B7062" s="2">
        <v>111814</v>
      </c>
      <c r="C7062" s="2" t="s">
        <v>25</v>
      </c>
      <c r="D7062" s="2" t="s">
        <v>36</v>
      </c>
      <c r="E7062" s="2">
        <v>2523.98</v>
      </c>
      <c r="F7062" s="2">
        <v>0.35</v>
      </c>
      <c r="G7062" s="2">
        <v>5</v>
      </c>
      <c r="H7062" s="3">
        <v>45476</v>
      </c>
      <c r="I7062" s="3">
        <v>45478</v>
      </c>
      <c r="J7062" s="2" t="s">
        <v>15</v>
      </c>
      <c r="K7062" s="2" t="s">
        <v>16</v>
      </c>
      <c r="L7062" s="2">
        <v>418.05</v>
      </c>
      <c r="M7062" s="2" t="s">
        <v>23</v>
      </c>
      <c r="N7062" s="11">
        <f>L7062/E7062*100</f>
        <v>16.563126490701194</v>
      </c>
      <c r="O7062" s="12" t="str">
        <f>IF(N7062&lt;10,"Low",IF(N7062&lt;20,"Med","High"))</f>
        <v>Med</v>
      </c>
      <c r="P7062" s="12">
        <f>sales*discount</f>
        <v>883.39299999999992</v>
      </c>
      <c r="Q7062" s="12">
        <f>sales-Discount_Values</f>
        <v>1640.587</v>
      </c>
      <c r="R7062" s="12">
        <f>DATEDIF(order_date,delivery_date,"D")</f>
        <v>2</v>
      </c>
      <c r="S7062" s="12"/>
    </row>
    <row r="7063" spans="1:19" ht="14.25" customHeight="1" x14ac:dyDescent="0.35">
      <c r="A7063" s="2" t="s">
        <v>12447</v>
      </c>
      <c r="B7063" s="2">
        <v>112414</v>
      </c>
      <c r="C7063" s="2" t="s">
        <v>41</v>
      </c>
      <c r="D7063" s="2" t="s">
        <v>36</v>
      </c>
      <c r="E7063" s="2">
        <v>3045.01</v>
      </c>
      <c r="F7063" s="2">
        <v>0.12</v>
      </c>
      <c r="G7063" s="2">
        <v>1</v>
      </c>
      <c r="H7063" s="3">
        <v>45535</v>
      </c>
      <c r="I7063" s="3">
        <v>45542</v>
      </c>
      <c r="J7063" s="2" t="s">
        <v>31</v>
      </c>
      <c r="K7063" s="2" t="s">
        <v>22</v>
      </c>
      <c r="L7063" s="2">
        <v>504.35</v>
      </c>
      <c r="M7063" s="2" t="s">
        <v>34</v>
      </c>
      <c r="N7063" s="11">
        <f>L7063/E7063*100</f>
        <v>16.563163996177352</v>
      </c>
      <c r="O7063" s="12" t="str">
        <f>IF(N7063&lt;10,"Low",IF(N7063&lt;20,"Med","High"))</f>
        <v>Med</v>
      </c>
      <c r="P7063" s="12">
        <f>sales*discount</f>
        <v>365.40120000000002</v>
      </c>
      <c r="Q7063" s="12">
        <f>sales-Discount_Values</f>
        <v>2679.6088</v>
      </c>
      <c r="R7063" s="12">
        <f>DATEDIF(order_date,delivery_date,"D")</f>
        <v>7</v>
      </c>
      <c r="S7063" s="12"/>
    </row>
    <row r="7064" spans="1:19" ht="14.25" customHeight="1" x14ac:dyDescent="0.35">
      <c r="A7064" s="2" t="s">
        <v>3687</v>
      </c>
      <c r="B7064" s="2">
        <v>103654</v>
      </c>
      <c r="C7064" s="2" t="s">
        <v>41</v>
      </c>
      <c r="D7064" s="2" t="s">
        <v>26</v>
      </c>
      <c r="E7064" s="2">
        <v>2038.14</v>
      </c>
      <c r="F7064" s="2">
        <v>0.06</v>
      </c>
      <c r="G7064" s="2">
        <v>5</v>
      </c>
      <c r="H7064" s="3">
        <v>45095</v>
      </c>
      <c r="I7064" s="3">
        <v>45101</v>
      </c>
      <c r="J7064" s="2" t="s">
        <v>15</v>
      </c>
      <c r="K7064" s="2" t="s">
        <v>22</v>
      </c>
      <c r="L7064" s="2">
        <v>337.59</v>
      </c>
      <c r="M7064" s="2" t="s">
        <v>23</v>
      </c>
      <c r="N7064" s="11">
        <f>L7064/E7064*100</f>
        <v>16.563631546409958</v>
      </c>
      <c r="O7064" s="12" t="str">
        <f>IF(N7064&lt;10,"Low",IF(N7064&lt;20,"Med","High"))</f>
        <v>Med</v>
      </c>
      <c r="P7064" s="12">
        <f>sales*discount</f>
        <v>122.2884</v>
      </c>
      <c r="Q7064" s="12">
        <f>sales-Discount_Values</f>
        <v>1915.8516000000002</v>
      </c>
      <c r="R7064" s="12">
        <f>DATEDIF(order_date,delivery_date,"D")</f>
        <v>6</v>
      </c>
      <c r="S7064" s="12"/>
    </row>
    <row r="7065" spans="1:19" ht="14.25" customHeight="1" x14ac:dyDescent="0.35">
      <c r="A7065" s="2" t="s">
        <v>4112</v>
      </c>
      <c r="B7065" s="2">
        <v>104079</v>
      </c>
      <c r="C7065" s="2" t="s">
        <v>25</v>
      </c>
      <c r="D7065" s="2" t="s">
        <v>14</v>
      </c>
      <c r="E7065" s="2">
        <v>3027.27</v>
      </c>
      <c r="F7065" s="2">
        <v>0.32</v>
      </c>
      <c r="G7065" s="2">
        <v>6</v>
      </c>
      <c r="H7065" s="3">
        <v>45249</v>
      </c>
      <c r="I7065" s="3">
        <v>45250</v>
      </c>
      <c r="J7065" s="2" t="s">
        <v>15</v>
      </c>
      <c r="K7065" s="2" t="s">
        <v>27</v>
      </c>
      <c r="L7065" s="2">
        <v>501.43</v>
      </c>
      <c r="M7065" s="2" t="s">
        <v>34</v>
      </c>
      <c r="N7065" s="11">
        <f>L7065/E7065*100</f>
        <v>16.563768676067877</v>
      </c>
      <c r="O7065" s="12" t="str">
        <f>IF(N7065&lt;10,"Low",IF(N7065&lt;20,"Med","High"))</f>
        <v>Med</v>
      </c>
      <c r="P7065" s="12">
        <f>sales*discount</f>
        <v>968.72640000000001</v>
      </c>
      <c r="Q7065" s="12">
        <f>sales-Discount_Values</f>
        <v>2058.5436</v>
      </c>
      <c r="R7065" s="12">
        <f>DATEDIF(order_date,delivery_date,"D")</f>
        <v>1</v>
      </c>
      <c r="S7065" s="12"/>
    </row>
    <row r="7066" spans="1:19" ht="14.25" customHeight="1" x14ac:dyDescent="0.35">
      <c r="A7066" s="2" t="s">
        <v>7199</v>
      </c>
      <c r="B7066" s="2">
        <v>107166</v>
      </c>
      <c r="C7066" s="2" t="s">
        <v>13</v>
      </c>
      <c r="D7066" s="2" t="s">
        <v>14</v>
      </c>
      <c r="E7066" s="2">
        <v>1081.19</v>
      </c>
      <c r="F7066" s="2">
        <v>0.18</v>
      </c>
      <c r="G7066" s="2">
        <v>1</v>
      </c>
      <c r="H7066" s="3">
        <v>45300</v>
      </c>
      <c r="I7066" s="3">
        <v>45302</v>
      </c>
      <c r="J7066" s="2" t="s">
        <v>21</v>
      </c>
      <c r="K7066" s="2" t="s">
        <v>22</v>
      </c>
      <c r="L7066" s="2">
        <v>179.11</v>
      </c>
      <c r="M7066" s="2" t="s">
        <v>17</v>
      </c>
      <c r="N7066" s="11">
        <f>L7066/E7066*100</f>
        <v>16.56600597489803</v>
      </c>
      <c r="O7066" s="12" t="str">
        <f>IF(N7066&lt;10,"Low",IF(N7066&lt;20,"Med","High"))</f>
        <v>Med</v>
      </c>
      <c r="P7066" s="12">
        <f>sales*discount</f>
        <v>194.61420000000001</v>
      </c>
      <c r="Q7066" s="12">
        <f>sales-Discount_Values</f>
        <v>886.57580000000007</v>
      </c>
      <c r="R7066" s="12">
        <f>DATEDIF(order_date,delivery_date,"D")</f>
        <v>2</v>
      </c>
      <c r="S7066" s="12"/>
    </row>
    <row r="7067" spans="1:19" ht="14.25" customHeight="1" x14ac:dyDescent="0.35">
      <c r="A7067" s="2" t="s">
        <v>4911</v>
      </c>
      <c r="B7067" s="2">
        <v>104878</v>
      </c>
      <c r="C7067" s="2" t="s">
        <v>25</v>
      </c>
      <c r="D7067" s="2" t="s">
        <v>26</v>
      </c>
      <c r="E7067" s="2">
        <v>4753.46</v>
      </c>
      <c r="F7067" s="2">
        <v>0.1</v>
      </c>
      <c r="G7067" s="2">
        <v>5</v>
      </c>
      <c r="H7067" s="3">
        <v>45639</v>
      </c>
      <c r="I7067" s="3">
        <v>45643</v>
      </c>
      <c r="J7067" s="2" t="s">
        <v>15</v>
      </c>
      <c r="K7067" s="2" t="s">
        <v>16</v>
      </c>
      <c r="L7067" s="2">
        <v>787.48</v>
      </c>
      <c r="M7067" s="2" t="s">
        <v>17</v>
      </c>
      <c r="N7067" s="11">
        <f>L7067/E7067*100</f>
        <v>16.56645895831668</v>
      </c>
      <c r="O7067" s="12" t="str">
        <f>IF(N7067&lt;10,"Low",IF(N7067&lt;20,"Med","High"))</f>
        <v>Med</v>
      </c>
      <c r="P7067" s="12">
        <f>sales*discount</f>
        <v>475.346</v>
      </c>
      <c r="Q7067" s="12">
        <f>sales-Discount_Values</f>
        <v>4278.1139999999996</v>
      </c>
      <c r="R7067" s="12">
        <f>DATEDIF(order_date,delivery_date,"D")</f>
        <v>4</v>
      </c>
      <c r="S7067" s="12"/>
    </row>
    <row r="7068" spans="1:19" ht="14.25" customHeight="1" x14ac:dyDescent="0.35">
      <c r="A7068" s="2" t="s">
        <v>12254</v>
      </c>
      <c r="B7068" s="2">
        <v>112221</v>
      </c>
      <c r="C7068" s="2" t="s">
        <v>13</v>
      </c>
      <c r="D7068" s="2" t="s">
        <v>33</v>
      </c>
      <c r="E7068" s="2">
        <v>4818.72</v>
      </c>
      <c r="F7068" s="2">
        <v>0.28999999999999998</v>
      </c>
      <c r="G7068" s="2">
        <v>4</v>
      </c>
      <c r="H7068" s="3">
        <v>45007</v>
      </c>
      <c r="I7068" s="3">
        <v>45013</v>
      </c>
      <c r="J7068" s="2" t="s">
        <v>21</v>
      </c>
      <c r="K7068" s="2" t="s">
        <v>16</v>
      </c>
      <c r="L7068" s="2">
        <v>798.39</v>
      </c>
      <c r="M7068" s="2" t="s">
        <v>48</v>
      </c>
      <c r="N7068" s="11">
        <f>L7068/E7068*100</f>
        <v>16.568507819503932</v>
      </c>
      <c r="O7068" s="12" t="str">
        <f>IF(N7068&lt;10,"Low",IF(N7068&lt;20,"Med","High"))</f>
        <v>Med</v>
      </c>
      <c r="P7068" s="12">
        <f>sales*discount</f>
        <v>1397.4287999999999</v>
      </c>
      <c r="Q7068" s="12">
        <f>sales-Discount_Values</f>
        <v>3421.2912000000006</v>
      </c>
      <c r="R7068" s="12">
        <f>DATEDIF(order_date,delivery_date,"D")</f>
        <v>6</v>
      </c>
      <c r="S7068" s="12"/>
    </row>
    <row r="7069" spans="1:19" ht="14.25" customHeight="1" x14ac:dyDescent="0.35">
      <c r="A7069" s="2" t="s">
        <v>6577</v>
      </c>
      <c r="B7069" s="2">
        <v>106544</v>
      </c>
      <c r="C7069" s="2" t="s">
        <v>19</v>
      </c>
      <c r="D7069" s="2" t="s">
        <v>36</v>
      </c>
      <c r="E7069" s="2">
        <v>1924.91</v>
      </c>
      <c r="F7069" s="2">
        <v>0.28999999999999998</v>
      </c>
      <c r="G7069" s="2">
        <v>8</v>
      </c>
      <c r="H7069" s="3">
        <v>45250</v>
      </c>
      <c r="I7069" s="3">
        <v>45257</v>
      </c>
      <c r="J7069" s="2" t="s">
        <v>15</v>
      </c>
      <c r="K7069" s="2" t="s">
        <v>16</v>
      </c>
      <c r="L7069" s="2">
        <v>318.93</v>
      </c>
      <c r="M7069" s="2" t="s">
        <v>17</v>
      </c>
      <c r="N7069" s="11">
        <f>L7069/E7069*100</f>
        <v>16.568566842086124</v>
      </c>
      <c r="O7069" s="12" t="str">
        <f>IF(N7069&lt;10,"Low",IF(N7069&lt;20,"Med","High"))</f>
        <v>Med</v>
      </c>
      <c r="P7069" s="12">
        <f>sales*discount</f>
        <v>558.22389999999996</v>
      </c>
      <c r="Q7069" s="12">
        <f>sales-Discount_Values</f>
        <v>1366.6861000000001</v>
      </c>
      <c r="R7069" s="12">
        <f>DATEDIF(order_date,delivery_date,"D")</f>
        <v>7</v>
      </c>
      <c r="S7069" s="12"/>
    </row>
    <row r="7070" spans="1:19" ht="14.25" customHeight="1" x14ac:dyDescent="0.35">
      <c r="A7070" s="2" t="s">
        <v>9895</v>
      </c>
      <c r="B7070" s="2">
        <v>109862</v>
      </c>
      <c r="C7070" s="2" t="s">
        <v>41</v>
      </c>
      <c r="D7070" s="2" t="s">
        <v>14</v>
      </c>
      <c r="E7070" s="2">
        <v>3629.38</v>
      </c>
      <c r="F7070" s="2">
        <v>0.28000000000000003</v>
      </c>
      <c r="G7070" s="2">
        <v>8</v>
      </c>
      <c r="H7070" s="3">
        <v>45372</v>
      </c>
      <c r="I7070" s="3">
        <v>45378</v>
      </c>
      <c r="J7070" s="2" t="s">
        <v>15</v>
      </c>
      <c r="K7070" s="2" t="s">
        <v>16</v>
      </c>
      <c r="L7070" s="2">
        <v>601.36</v>
      </c>
      <c r="M7070" s="2" t="s">
        <v>23</v>
      </c>
      <c r="N7070" s="11">
        <f>L7070/E7070*100</f>
        <v>16.569221189294041</v>
      </c>
      <c r="O7070" s="12" t="str">
        <f>IF(N7070&lt;10,"Low",IF(N7070&lt;20,"Med","High"))</f>
        <v>Med</v>
      </c>
      <c r="P7070" s="12">
        <f>sales*discount</f>
        <v>1016.2264000000001</v>
      </c>
      <c r="Q7070" s="12">
        <f>sales-Discount_Values</f>
        <v>2613.1536000000001</v>
      </c>
      <c r="R7070" s="12">
        <f>DATEDIF(order_date,delivery_date,"D")</f>
        <v>6</v>
      </c>
      <c r="S7070" s="12"/>
    </row>
    <row r="7071" spans="1:19" ht="14.25" customHeight="1" x14ac:dyDescent="0.35">
      <c r="A7071" s="2" t="s">
        <v>14788</v>
      </c>
      <c r="B7071" s="2">
        <v>114755</v>
      </c>
      <c r="C7071" s="2" t="s">
        <v>25</v>
      </c>
      <c r="D7071" s="2" t="s">
        <v>20</v>
      </c>
      <c r="E7071" s="2">
        <v>685.72</v>
      </c>
      <c r="F7071" s="2">
        <v>0.33</v>
      </c>
      <c r="G7071" s="2">
        <v>7</v>
      </c>
      <c r="H7071" s="3">
        <v>45384</v>
      </c>
      <c r="I7071" s="3">
        <v>45391</v>
      </c>
      <c r="J7071" s="2" t="s">
        <v>21</v>
      </c>
      <c r="K7071" s="2" t="s">
        <v>27</v>
      </c>
      <c r="L7071" s="2">
        <v>113.64</v>
      </c>
      <c r="M7071" s="2" t="s">
        <v>34</v>
      </c>
      <c r="N7071" s="11">
        <f>L7071/E7071*100</f>
        <v>16.572361896984191</v>
      </c>
      <c r="O7071" s="12" t="str">
        <f>IF(N7071&lt;10,"Low",IF(N7071&lt;20,"Med","High"))</f>
        <v>Med</v>
      </c>
      <c r="P7071" s="12">
        <f>sales*discount</f>
        <v>226.28760000000003</v>
      </c>
      <c r="Q7071" s="12">
        <f>sales-Discount_Values</f>
        <v>459.43240000000003</v>
      </c>
      <c r="R7071" s="12">
        <f>DATEDIF(order_date,delivery_date,"D")</f>
        <v>7</v>
      </c>
      <c r="S7071" s="12"/>
    </row>
    <row r="7072" spans="1:19" ht="14.25" customHeight="1" x14ac:dyDescent="0.35">
      <c r="A7072" s="2" t="s">
        <v>3187</v>
      </c>
      <c r="B7072" s="2">
        <v>103154</v>
      </c>
      <c r="C7072" s="2" t="s">
        <v>13</v>
      </c>
      <c r="D7072" s="2" t="s">
        <v>20</v>
      </c>
      <c r="E7072" s="2">
        <v>2450.17</v>
      </c>
      <c r="F7072" s="2">
        <v>0.41</v>
      </c>
      <c r="G7072" s="2">
        <v>7</v>
      </c>
      <c r="H7072" s="3">
        <v>45089</v>
      </c>
      <c r="I7072" s="3">
        <v>45093</v>
      </c>
      <c r="J7072" s="2" t="s">
        <v>21</v>
      </c>
      <c r="K7072" s="2" t="s">
        <v>22</v>
      </c>
      <c r="L7072" s="2">
        <v>406.11</v>
      </c>
      <c r="M7072" s="2" t="s">
        <v>23</v>
      </c>
      <c r="N7072" s="11">
        <f>L7072/E7072*100</f>
        <v>16.574768281384557</v>
      </c>
      <c r="O7072" s="12" t="str">
        <f>IF(N7072&lt;10,"Low",IF(N7072&lt;20,"Med","High"))</f>
        <v>Med</v>
      </c>
      <c r="P7072" s="12">
        <f>sales*discount</f>
        <v>1004.5697</v>
      </c>
      <c r="Q7072" s="12">
        <f>sales-Discount_Values</f>
        <v>1445.6003000000001</v>
      </c>
      <c r="R7072" s="12">
        <f>DATEDIF(order_date,delivery_date,"D")</f>
        <v>4</v>
      </c>
      <c r="S7072" s="12"/>
    </row>
    <row r="7073" spans="1:19" ht="14.25" customHeight="1" x14ac:dyDescent="0.35">
      <c r="A7073" s="2" t="s">
        <v>1897</v>
      </c>
      <c r="B7073" s="2">
        <v>101864</v>
      </c>
      <c r="C7073" s="2" t="s">
        <v>19</v>
      </c>
      <c r="D7073" s="2" t="s">
        <v>33</v>
      </c>
      <c r="E7073" s="2">
        <v>4781.68</v>
      </c>
      <c r="F7073" s="2">
        <v>0.02</v>
      </c>
      <c r="G7073" s="2">
        <v>2</v>
      </c>
      <c r="H7073" s="3">
        <v>45191</v>
      </c>
      <c r="I7073" s="3">
        <v>45196</v>
      </c>
      <c r="J7073" s="2" t="s">
        <v>15</v>
      </c>
      <c r="K7073" s="2" t="s">
        <v>22</v>
      </c>
      <c r="L7073" s="2">
        <v>792.64</v>
      </c>
      <c r="M7073" s="2" t="s">
        <v>48</v>
      </c>
      <c r="N7073" s="11">
        <f>L7073/E7073*100</f>
        <v>16.576600692643588</v>
      </c>
      <c r="O7073" s="12" t="str">
        <f>IF(N7073&lt;10,"Low",IF(N7073&lt;20,"Med","High"))</f>
        <v>Med</v>
      </c>
      <c r="P7073" s="12">
        <f>sales*discount</f>
        <v>95.633600000000001</v>
      </c>
      <c r="Q7073" s="12">
        <f>sales-Discount_Values</f>
        <v>4686.0464000000002</v>
      </c>
      <c r="R7073" s="12">
        <f>DATEDIF(order_date,delivery_date,"D")</f>
        <v>5</v>
      </c>
      <c r="S7073" s="12"/>
    </row>
    <row r="7074" spans="1:19" ht="14.25" customHeight="1" x14ac:dyDescent="0.35">
      <c r="A7074" s="2" t="s">
        <v>11794</v>
      </c>
      <c r="B7074" s="2">
        <v>111761</v>
      </c>
      <c r="C7074" s="2" t="s">
        <v>25</v>
      </c>
      <c r="D7074" s="2" t="s">
        <v>14</v>
      </c>
      <c r="E7074" s="2">
        <v>3007.9</v>
      </c>
      <c r="F7074" s="2">
        <v>0.04</v>
      </c>
      <c r="G7074" s="2">
        <v>3</v>
      </c>
      <c r="H7074" s="3">
        <v>45022</v>
      </c>
      <c r="I7074" s="3">
        <v>45026</v>
      </c>
      <c r="J7074" s="2" t="s">
        <v>31</v>
      </c>
      <c r="K7074" s="2" t="s">
        <v>27</v>
      </c>
      <c r="L7074" s="2">
        <v>498.63</v>
      </c>
      <c r="M7074" s="2" t="s">
        <v>48</v>
      </c>
      <c r="N7074" s="11">
        <f>L7074/E7074*100</f>
        <v>16.577346321353765</v>
      </c>
      <c r="O7074" s="12" t="str">
        <f>IF(N7074&lt;10,"Low",IF(N7074&lt;20,"Med","High"))</f>
        <v>Med</v>
      </c>
      <c r="P7074" s="12">
        <f>sales*discount</f>
        <v>120.316</v>
      </c>
      <c r="Q7074" s="12">
        <f>sales-Discount_Values</f>
        <v>2887.5840000000003</v>
      </c>
      <c r="R7074" s="12">
        <f>DATEDIF(order_date,delivery_date,"D")</f>
        <v>4</v>
      </c>
      <c r="S7074" s="12"/>
    </row>
    <row r="7075" spans="1:19" ht="14.25" customHeight="1" x14ac:dyDescent="0.35">
      <c r="A7075" s="2" t="s">
        <v>7721</v>
      </c>
      <c r="B7075" s="2">
        <v>107688</v>
      </c>
      <c r="C7075" s="2" t="s">
        <v>41</v>
      </c>
      <c r="D7075" s="2" t="s">
        <v>20</v>
      </c>
      <c r="E7075" s="2">
        <v>4089.76</v>
      </c>
      <c r="F7075" s="2">
        <v>0.14000000000000001</v>
      </c>
      <c r="G7075" s="2">
        <v>8</v>
      </c>
      <c r="H7075" s="3">
        <v>45330</v>
      </c>
      <c r="I7075" s="3">
        <v>45334</v>
      </c>
      <c r="J7075" s="2" t="s">
        <v>15</v>
      </c>
      <c r="K7075" s="2" t="s">
        <v>16</v>
      </c>
      <c r="L7075" s="2">
        <v>678.18</v>
      </c>
      <c r="M7075" s="2" t="s">
        <v>28</v>
      </c>
      <c r="N7075" s="11">
        <f>L7075/E7075*100</f>
        <v>16.582391142756542</v>
      </c>
      <c r="O7075" s="12" t="str">
        <f>IF(N7075&lt;10,"Low",IF(N7075&lt;20,"Med","High"))</f>
        <v>Med</v>
      </c>
      <c r="P7075" s="12">
        <f>sales*discount</f>
        <v>572.56640000000004</v>
      </c>
      <c r="Q7075" s="12">
        <f>sales-Discount_Values</f>
        <v>3517.1936000000001</v>
      </c>
      <c r="R7075" s="12">
        <f>DATEDIF(order_date,delivery_date,"D")</f>
        <v>4</v>
      </c>
      <c r="S7075" s="12"/>
    </row>
    <row r="7076" spans="1:19" ht="14.25" customHeight="1" x14ac:dyDescent="0.35">
      <c r="A7076" s="2" t="s">
        <v>4816</v>
      </c>
      <c r="B7076" s="2">
        <v>104783</v>
      </c>
      <c r="C7076" s="2" t="s">
        <v>19</v>
      </c>
      <c r="D7076" s="2" t="s">
        <v>26</v>
      </c>
      <c r="E7076" s="2">
        <v>489.35</v>
      </c>
      <c r="F7076" s="2">
        <v>0.1</v>
      </c>
      <c r="G7076" s="2">
        <v>4</v>
      </c>
      <c r="H7076" s="3">
        <v>45065</v>
      </c>
      <c r="I7076" s="3">
        <v>45068</v>
      </c>
      <c r="J7076" s="2" t="s">
        <v>21</v>
      </c>
      <c r="K7076" s="2" t="s">
        <v>16</v>
      </c>
      <c r="L7076" s="2">
        <v>81.150000000000006</v>
      </c>
      <c r="M7076" s="2" t="s">
        <v>28</v>
      </c>
      <c r="N7076" s="11">
        <f>L7076/E7076*100</f>
        <v>16.583222642280575</v>
      </c>
      <c r="O7076" s="12" t="str">
        <f>IF(N7076&lt;10,"Low",IF(N7076&lt;20,"Med","High"))</f>
        <v>Med</v>
      </c>
      <c r="P7076" s="12">
        <f>sales*discount</f>
        <v>48.935000000000002</v>
      </c>
      <c r="Q7076" s="12">
        <f>sales-Discount_Values</f>
        <v>440.41500000000002</v>
      </c>
      <c r="R7076" s="12">
        <f>DATEDIF(order_date,delivery_date,"D")</f>
        <v>3</v>
      </c>
      <c r="S7076" s="12"/>
    </row>
    <row r="7077" spans="1:19" ht="14.25" customHeight="1" x14ac:dyDescent="0.35">
      <c r="A7077" s="2" t="s">
        <v>4501</v>
      </c>
      <c r="B7077" s="2">
        <v>104468</v>
      </c>
      <c r="C7077" s="2" t="s">
        <v>25</v>
      </c>
      <c r="D7077" s="2" t="s">
        <v>20</v>
      </c>
      <c r="E7077" s="2">
        <v>1320.57</v>
      </c>
      <c r="F7077" s="2">
        <v>0.02</v>
      </c>
      <c r="G7077" s="2">
        <v>4</v>
      </c>
      <c r="H7077" s="3">
        <v>45439</v>
      </c>
      <c r="I7077" s="3">
        <v>45444</v>
      </c>
      <c r="J7077" s="2" t="s">
        <v>31</v>
      </c>
      <c r="K7077" s="2" t="s">
        <v>27</v>
      </c>
      <c r="L7077" s="2">
        <v>219</v>
      </c>
      <c r="M7077" s="2" t="s">
        <v>39</v>
      </c>
      <c r="N7077" s="11">
        <f>L7077/E7077*100</f>
        <v>16.58374792703151</v>
      </c>
      <c r="O7077" s="12" t="str">
        <f>IF(N7077&lt;10,"Low",IF(N7077&lt;20,"Med","High"))</f>
        <v>Med</v>
      </c>
      <c r="P7077" s="12">
        <f>sales*discount</f>
        <v>26.4114</v>
      </c>
      <c r="Q7077" s="12">
        <f>sales-Discount_Values</f>
        <v>1294.1586</v>
      </c>
      <c r="R7077" s="12">
        <f>DATEDIF(order_date,delivery_date,"D")</f>
        <v>5</v>
      </c>
      <c r="S7077" s="12"/>
    </row>
    <row r="7078" spans="1:19" ht="14.25" customHeight="1" x14ac:dyDescent="0.35">
      <c r="A7078" s="2" t="s">
        <v>2601</v>
      </c>
      <c r="B7078" s="2">
        <v>102568</v>
      </c>
      <c r="C7078" s="2" t="s">
        <v>19</v>
      </c>
      <c r="D7078" s="2" t="s">
        <v>20</v>
      </c>
      <c r="E7078" s="2">
        <v>1703.49</v>
      </c>
      <c r="F7078" s="2">
        <v>0.3</v>
      </c>
      <c r="G7078" s="2">
        <v>8</v>
      </c>
      <c r="H7078" s="3">
        <v>45047</v>
      </c>
      <c r="I7078" s="3">
        <v>45049</v>
      </c>
      <c r="J7078" s="2" t="s">
        <v>15</v>
      </c>
      <c r="K7078" s="2" t="s">
        <v>22</v>
      </c>
      <c r="L7078" s="2">
        <v>282.54000000000002</v>
      </c>
      <c r="M7078" s="2" t="s">
        <v>28</v>
      </c>
      <c r="N7078" s="11">
        <f>L7078/E7078*100</f>
        <v>16.58595002025254</v>
      </c>
      <c r="O7078" s="12" t="str">
        <f>IF(N7078&lt;10,"Low",IF(N7078&lt;20,"Med","High"))</f>
        <v>Med</v>
      </c>
      <c r="P7078" s="12">
        <f>sales*discount</f>
        <v>511.04699999999997</v>
      </c>
      <c r="Q7078" s="12">
        <f>sales-Discount_Values</f>
        <v>1192.443</v>
      </c>
      <c r="R7078" s="12">
        <f>DATEDIF(order_date,delivery_date,"D")</f>
        <v>2</v>
      </c>
      <c r="S7078" s="12"/>
    </row>
    <row r="7079" spans="1:19" ht="14.25" customHeight="1" x14ac:dyDescent="0.35">
      <c r="A7079" s="2" t="s">
        <v>4949</v>
      </c>
      <c r="B7079" s="2">
        <v>104916</v>
      </c>
      <c r="C7079" s="2" t="s">
        <v>13</v>
      </c>
      <c r="D7079" s="2" t="s">
        <v>20</v>
      </c>
      <c r="E7079" s="2">
        <v>2256.41</v>
      </c>
      <c r="F7079" s="2">
        <v>0</v>
      </c>
      <c r="G7079" s="2">
        <v>3</v>
      </c>
      <c r="H7079" s="3">
        <v>45228</v>
      </c>
      <c r="I7079" s="3">
        <v>45231</v>
      </c>
      <c r="J7079" s="2" t="s">
        <v>21</v>
      </c>
      <c r="K7079" s="2" t="s">
        <v>16</v>
      </c>
      <c r="L7079" s="2">
        <v>374.26</v>
      </c>
      <c r="M7079" s="2" t="s">
        <v>34</v>
      </c>
      <c r="N7079" s="11">
        <f>L7079/E7079*100</f>
        <v>16.58652461210507</v>
      </c>
      <c r="O7079" s="12" t="str">
        <f>IF(N7079&lt;10,"Low",IF(N7079&lt;20,"Med","High"))</f>
        <v>Med</v>
      </c>
      <c r="P7079" s="12">
        <f>sales*discount</f>
        <v>0</v>
      </c>
      <c r="Q7079" s="12">
        <f>sales-Discount_Values</f>
        <v>2256.41</v>
      </c>
      <c r="R7079" s="12">
        <f>DATEDIF(order_date,delivery_date,"D")</f>
        <v>3</v>
      </c>
      <c r="S7079" s="12"/>
    </row>
    <row r="7080" spans="1:19" ht="14.25" customHeight="1" x14ac:dyDescent="0.35">
      <c r="A7080" s="2" t="s">
        <v>15191</v>
      </c>
      <c r="B7080" s="2">
        <v>115158</v>
      </c>
      <c r="C7080" s="2" t="s">
        <v>19</v>
      </c>
      <c r="D7080" s="2" t="s">
        <v>20</v>
      </c>
      <c r="E7080" s="2">
        <v>135.83000000000001</v>
      </c>
      <c r="F7080" s="2">
        <v>0.08</v>
      </c>
      <c r="G7080" s="2">
        <v>6</v>
      </c>
      <c r="H7080" s="3">
        <v>45037</v>
      </c>
      <c r="I7080" s="3">
        <v>45044</v>
      </c>
      <c r="J7080" s="2" t="s">
        <v>21</v>
      </c>
      <c r="K7080" s="2" t="s">
        <v>22</v>
      </c>
      <c r="L7080" s="2">
        <v>22.53</v>
      </c>
      <c r="M7080" s="2" t="s">
        <v>28</v>
      </c>
      <c r="N7080" s="11">
        <f>L7080/E7080*100</f>
        <v>16.586910108223513</v>
      </c>
      <c r="O7080" s="12" t="str">
        <f>IF(N7080&lt;10,"Low",IF(N7080&lt;20,"Med","High"))</f>
        <v>Med</v>
      </c>
      <c r="P7080" s="12">
        <f>sales*discount</f>
        <v>10.866400000000001</v>
      </c>
      <c r="Q7080" s="12">
        <f>sales-Discount_Values</f>
        <v>124.96360000000001</v>
      </c>
      <c r="R7080" s="12">
        <f>DATEDIF(order_date,delivery_date,"D")</f>
        <v>7</v>
      </c>
      <c r="S7080" s="12"/>
    </row>
    <row r="7081" spans="1:19" ht="14.25" customHeight="1" x14ac:dyDescent="0.35">
      <c r="A7081" s="2" t="s">
        <v>12143</v>
      </c>
      <c r="B7081" s="2">
        <v>112110</v>
      </c>
      <c r="C7081" s="2" t="s">
        <v>13</v>
      </c>
      <c r="D7081" s="2" t="s">
        <v>36</v>
      </c>
      <c r="E7081" s="2">
        <v>2071.79</v>
      </c>
      <c r="F7081" s="2">
        <v>0.08</v>
      </c>
      <c r="G7081" s="2">
        <v>3</v>
      </c>
      <c r="H7081" s="3">
        <v>45390</v>
      </c>
      <c r="I7081" s="3">
        <v>45391</v>
      </c>
      <c r="J7081" s="2" t="s">
        <v>15</v>
      </c>
      <c r="K7081" s="2" t="s">
        <v>27</v>
      </c>
      <c r="L7081" s="2">
        <v>343.65</v>
      </c>
      <c r="M7081" s="2" t="s">
        <v>28</v>
      </c>
      <c r="N7081" s="11">
        <f>L7081/E7081*100</f>
        <v>16.587105836016196</v>
      </c>
      <c r="O7081" s="12" t="str">
        <f>IF(N7081&lt;10,"Low",IF(N7081&lt;20,"Med","High"))</f>
        <v>Med</v>
      </c>
      <c r="P7081" s="12">
        <f>sales*discount</f>
        <v>165.7432</v>
      </c>
      <c r="Q7081" s="12">
        <f>sales-Discount_Values</f>
        <v>1906.0468000000001</v>
      </c>
      <c r="R7081" s="12">
        <f>DATEDIF(order_date,delivery_date,"D")</f>
        <v>1</v>
      </c>
      <c r="S7081" s="12"/>
    </row>
    <row r="7082" spans="1:19" ht="14.25" customHeight="1" x14ac:dyDescent="0.35">
      <c r="A7082" s="2" t="s">
        <v>8008</v>
      </c>
      <c r="B7082" s="2">
        <v>107975</v>
      </c>
      <c r="C7082" s="2" t="s">
        <v>41</v>
      </c>
      <c r="D7082" s="2" t="s">
        <v>20</v>
      </c>
      <c r="E7082" s="2">
        <v>1966.97</v>
      </c>
      <c r="F7082" s="2">
        <v>0.38</v>
      </c>
      <c r="G7082" s="2">
        <v>4</v>
      </c>
      <c r="H7082" s="3">
        <v>45525</v>
      </c>
      <c r="I7082" s="3">
        <v>45530</v>
      </c>
      <c r="J7082" s="2" t="s">
        <v>31</v>
      </c>
      <c r="K7082" s="2" t="s">
        <v>27</v>
      </c>
      <c r="L7082" s="2">
        <v>326.27</v>
      </c>
      <c r="M7082" s="2" t="s">
        <v>23</v>
      </c>
      <c r="N7082" s="11">
        <f>L7082/E7082*100</f>
        <v>16.587441597990818</v>
      </c>
      <c r="O7082" s="12" t="str">
        <f>IF(N7082&lt;10,"Low",IF(N7082&lt;20,"Med","High"))</f>
        <v>Med</v>
      </c>
      <c r="P7082" s="12">
        <f>sales*discount</f>
        <v>747.44860000000006</v>
      </c>
      <c r="Q7082" s="12">
        <f>sales-Discount_Values</f>
        <v>1219.5214000000001</v>
      </c>
      <c r="R7082" s="12">
        <f>DATEDIF(order_date,delivery_date,"D")</f>
        <v>5</v>
      </c>
      <c r="S7082" s="12"/>
    </row>
    <row r="7083" spans="1:19" ht="14.25" customHeight="1" x14ac:dyDescent="0.35">
      <c r="A7083" s="2" t="s">
        <v>8869</v>
      </c>
      <c r="B7083" s="2">
        <v>108836</v>
      </c>
      <c r="C7083" s="2" t="s">
        <v>25</v>
      </c>
      <c r="D7083" s="2" t="s">
        <v>26</v>
      </c>
      <c r="E7083" s="2">
        <v>2810.47</v>
      </c>
      <c r="F7083" s="2">
        <v>0.23</v>
      </c>
      <c r="G7083" s="2">
        <v>7</v>
      </c>
      <c r="H7083" s="3">
        <v>45450</v>
      </c>
      <c r="I7083" s="3">
        <v>45457</v>
      </c>
      <c r="J7083" s="2" t="s">
        <v>31</v>
      </c>
      <c r="K7083" s="2" t="s">
        <v>16</v>
      </c>
      <c r="L7083" s="2">
        <v>466.22</v>
      </c>
      <c r="M7083" s="2" t="s">
        <v>34</v>
      </c>
      <c r="N7083" s="11">
        <f>L7083/E7083*100</f>
        <v>16.588684454913238</v>
      </c>
      <c r="O7083" s="12" t="str">
        <f>IF(N7083&lt;10,"Low",IF(N7083&lt;20,"Med","High"))</f>
        <v>Med</v>
      </c>
      <c r="P7083" s="12">
        <f>sales*discount</f>
        <v>646.40809999999999</v>
      </c>
      <c r="Q7083" s="12">
        <f>sales-Discount_Values</f>
        <v>2164.0618999999997</v>
      </c>
      <c r="R7083" s="12">
        <f>DATEDIF(order_date,delivery_date,"D")</f>
        <v>7</v>
      </c>
      <c r="S7083" s="12"/>
    </row>
    <row r="7084" spans="1:19" ht="14.25" customHeight="1" x14ac:dyDescent="0.35">
      <c r="A7084" s="2" t="s">
        <v>8077</v>
      </c>
      <c r="B7084" s="2">
        <v>108044</v>
      </c>
      <c r="C7084" s="2" t="s">
        <v>13</v>
      </c>
      <c r="D7084" s="2" t="s">
        <v>26</v>
      </c>
      <c r="E7084" s="2">
        <v>1709.06</v>
      </c>
      <c r="F7084" s="2">
        <v>0.18</v>
      </c>
      <c r="G7084" s="2">
        <v>1</v>
      </c>
      <c r="H7084" s="3">
        <v>45345</v>
      </c>
      <c r="I7084" s="3">
        <v>45350</v>
      </c>
      <c r="J7084" s="2" t="s">
        <v>21</v>
      </c>
      <c r="K7084" s="2" t="s">
        <v>16</v>
      </c>
      <c r="L7084" s="2">
        <v>283.54000000000002</v>
      </c>
      <c r="M7084" s="2" t="s">
        <v>48</v>
      </c>
      <c r="N7084" s="11">
        <f>L7084/E7084*100</f>
        <v>16.590406422243809</v>
      </c>
      <c r="O7084" s="12" t="str">
        <f>IF(N7084&lt;10,"Low",IF(N7084&lt;20,"Med","High"))</f>
        <v>Med</v>
      </c>
      <c r="P7084" s="12">
        <f>sales*discount</f>
        <v>307.63079999999997</v>
      </c>
      <c r="Q7084" s="12">
        <f>sales-Discount_Values</f>
        <v>1401.4292</v>
      </c>
      <c r="R7084" s="12">
        <f>DATEDIF(order_date,delivery_date,"D")</f>
        <v>5</v>
      </c>
      <c r="S7084" s="12"/>
    </row>
    <row r="7085" spans="1:19" ht="14.25" customHeight="1" x14ac:dyDescent="0.35">
      <c r="A7085" s="2" t="s">
        <v>10123</v>
      </c>
      <c r="B7085" s="2">
        <v>110090</v>
      </c>
      <c r="C7085" s="2" t="s">
        <v>13</v>
      </c>
      <c r="D7085" s="2" t="s">
        <v>14</v>
      </c>
      <c r="E7085" s="2">
        <v>534.49</v>
      </c>
      <c r="F7085" s="2">
        <v>0.12</v>
      </c>
      <c r="G7085" s="2">
        <v>9</v>
      </c>
      <c r="H7085" s="3">
        <v>45122</v>
      </c>
      <c r="I7085" s="3">
        <v>45123</v>
      </c>
      <c r="J7085" s="2" t="s">
        <v>15</v>
      </c>
      <c r="K7085" s="2" t="s">
        <v>16</v>
      </c>
      <c r="L7085" s="2">
        <v>88.68</v>
      </c>
      <c r="M7085" s="2" t="s">
        <v>23</v>
      </c>
      <c r="N7085" s="11">
        <f>L7085/E7085*100</f>
        <v>16.591517147187041</v>
      </c>
      <c r="O7085" s="12" t="str">
        <f>IF(N7085&lt;10,"Low",IF(N7085&lt;20,"Med","High"))</f>
        <v>Med</v>
      </c>
      <c r="P7085" s="12">
        <f>sales*discount</f>
        <v>64.138800000000003</v>
      </c>
      <c r="Q7085" s="12">
        <f>sales-Discount_Values</f>
        <v>470.35120000000001</v>
      </c>
      <c r="R7085" s="12">
        <f>DATEDIF(order_date,delivery_date,"D")</f>
        <v>1</v>
      </c>
      <c r="S7085" s="12"/>
    </row>
    <row r="7086" spans="1:19" ht="14.25" customHeight="1" x14ac:dyDescent="0.35">
      <c r="A7086" s="2" t="s">
        <v>13668</v>
      </c>
      <c r="B7086" s="2">
        <v>113635</v>
      </c>
      <c r="C7086" s="2" t="s">
        <v>41</v>
      </c>
      <c r="D7086" s="2" t="s">
        <v>36</v>
      </c>
      <c r="E7086" s="2">
        <v>1767.93</v>
      </c>
      <c r="F7086" s="2">
        <v>0.01</v>
      </c>
      <c r="G7086" s="2">
        <v>9</v>
      </c>
      <c r="H7086" s="3">
        <v>45126</v>
      </c>
      <c r="I7086" s="3">
        <v>45130</v>
      </c>
      <c r="J7086" s="2" t="s">
        <v>21</v>
      </c>
      <c r="K7086" s="2" t="s">
        <v>27</v>
      </c>
      <c r="L7086" s="2">
        <v>293.33999999999997</v>
      </c>
      <c r="M7086" s="2" t="s">
        <v>39</v>
      </c>
      <c r="N7086" s="11">
        <f>L7086/E7086*100</f>
        <v>16.592285893672258</v>
      </c>
      <c r="O7086" s="12" t="str">
        <f>IF(N7086&lt;10,"Low",IF(N7086&lt;20,"Med","High"))</f>
        <v>Med</v>
      </c>
      <c r="P7086" s="12">
        <f>sales*discount</f>
        <v>17.679300000000001</v>
      </c>
      <c r="Q7086" s="12">
        <f>sales-Discount_Values</f>
        <v>1750.2507000000001</v>
      </c>
      <c r="R7086" s="12">
        <f>DATEDIF(order_date,delivery_date,"D")</f>
        <v>4</v>
      </c>
      <c r="S7086" s="12"/>
    </row>
    <row r="7087" spans="1:19" ht="14.25" customHeight="1" x14ac:dyDescent="0.35">
      <c r="A7087" s="2" t="s">
        <v>8221</v>
      </c>
      <c r="B7087" s="2">
        <v>108188</v>
      </c>
      <c r="C7087" s="2" t="s">
        <v>19</v>
      </c>
      <c r="D7087" s="2" t="s">
        <v>26</v>
      </c>
      <c r="E7087" s="2">
        <v>4313.42</v>
      </c>
      <c r="F7087" s="2">
        <v>7.0000000000000007E-2</v>
      </c>
      <c r="G7087" s="2">
        <v>2</v>
      </c>
      <c r="H7087" s="3">
        <v>45078</v>
      </c>
      <c r="I7087" s="3">
        <v>45082</v>
      </c>
      <c r="J7087" s="2" t="s">
        <v>21</v>
      </c>
      <c r="K7087" s="2" t="s">
        <v>16</v>
      </c>
      <c r="L7087" s="2">
        <v>715.87</v>
      </c>
      <c r="M7087" s="2" t="s">
        <v>39</v>
      </c>
      <c r="N7087" s="11">
        <f>L7087/E7087*100</f>
        <v>16.596343504690015</v>
      </c>
      <c r="O7087" s="12" t="str">
        <f>IF(N7087&lt;10,"Low",IF(N7087&lt;20,"Med","High"))</f>
        <v>Med</v>
      </c>
      <c r="P7087" s="12">
        <f>sales*discount</f>
        <v>301.93940000000003</v>
      </c>
      <c r="Q7087" s="12">
        <f>sales-Discount_Values</f>
        <v>4011.4805999999999</v>
      </c>
      <c r="R7087" s="12">
        <f>DATEDIF(order_date,delivery_date,"D")</f>
        <v>4</v>
      </c>
      <c r="S7087" s="12"/>
    </row>
    <row r="7088" spans="1:19" ht="14.25" customHeight="1" x14ac:dyDescent="0.35">
      <c r="A7088" s="2" t="s">
        <v>7300</v>
      </c>
      <c r="B7088" s="2">
        <v>107267</v>
      </c>
      <c r="C7088" s="2" t="s">
        <v>25</v>
      </c>
      <c r="D7088" s="2" t="s">
        <v>20</v>
      </c>
      <c r="E7088" s="2">
        <v>1676.68</v>
      </c>
      <c r="F7088" s="2">
        <v>7.0000000000000007E-2</v>
      </c>
      <c r="G7088" s="2">
        <v>3</v>
      </c>
      <c r="H7088" s="3">
        <v>45646</v>
      </c>
      <c r="I7088" s="3">
        <v>45652</v>
      </c>
      <c r="J7088" s="2" t="s">
        <v>15</v>
      </c>
      <c r="K7088" s="2" t="s">
        <v>22</v>
      </c>
      <c r="L7088" s="2">
        <v>278.36</v>
      </c>
      <c r="M7088" s="2" t="s">
        <v>17</v>
      </c>
      <c r="N7088" s="11">
        <f>L7088/E7088*100</f>
        <v>16.601856048858458</v>
      </c>
      <c r="O7088" s="12" t="str">
        <f>IF(N7088&lt;10,"Low",IF(N7088&lt;20,"Med","High"))</f>
        <v>Med</v>
      </c>
      <c r="P7088" s="12">
        <f>sales*discount</f>
        <v>117.36760000000001</v>
      </c>
      <c r="Q7088" s="12">
        <f>sales-Discount_Values</f>
        <v>1559.3124</v>
      </c>
      <c r="R7088" s="12">
        <f>DATEDIF(order_date,delivery_date,"D")</f>
        <v>6</v>
      </c>
      <c r="S7088" s="12"/>
    </row>
    <row r="7089" spans="1:19" ht="14.25" customHeight="1" x14ac:dyDescent="0.35">
      <c r="A7089" s="2" t="s">
        <v>12308</v>
      </c>
      <c r="B7089" s="2">
        <v>112275</v>
      </c>
      <c r="C7089" s="2" t="s">
        <v>41</v>
      </c>
      <c r="D7089" s="2" t="s">
        <v>33</v>
      </c>
      <c r="E7089" s="2">
        <v>2221.77</v>
      </c>
      <c r="F7089" s="2">
        <v>0.22</v>
      </c>
      <c r="G7089" s="2">
        <v>6</v>
      </c>
      <c r="H7089" s="3">
        <v>45480</v>
      </c>
      <c r="I7089" s="3">
        <v>45487</v>
      </c>
      <c r="J7089" s="2" t="s">
        <v>21</v>
      </c>
      <c r="K7089" s="2" t="s">
        <v>22</v>
      </c>
      <c r="L7089" s="2">
        <v>368.86</v>
      </c>
      <c r="M7089" s="2" t="s">
        <v>34</v>
      </c>
      <c r="N7089" s="11">
        <f>L7089/E7089*100</f>
        <v>16.602078522979426</v>
      </c>
      <c r="O7089" s="12" t="str">
        <f>IF(N7089&lt;10,"Low",IF(N7089&lt;20,"Med","High"))</f>
        <v>Med</v>
      </c>
      <c r="P7089" s="12">
        <f>sales*discount</f>
        <v>488.7894</v>
      </c>
      <c r="Q7089" s="12">
        <f>sales-Discount_Values</f>
        <v>1732.9805999999999</v>
      </c>
      <c r="R7089" s="12">
        <f>DATEDIF(order_date,delivery_date,"D")</f>
        <v>7</v>
      </c>
      <c r="S7089" s="12"/>
    </row>
    <row r="7090" spans="1:19" ht="14.25" customHeight="1" x14ac:dyDescent="0.35">
      <c r="A7090" s="2" t="s">
        <v>5761</v>
      </c>
      <c r="B7090" s="2">
        <v>105728</v>
      </c>
      <c r="C7090" s="2" t="s">
        <v>13</v>
      </c>
      <c r="D7090" s="2" t="s">
        <v>33</v>
      </c>
      <c r="E7090" s="2">
        <v>3007.31</v>
      </c>
      <c r="F7090" s="2">
        <v>0.36</v>
      </c>
      <c r="G7090" s="2">
        <v>2</v>
      </c>
      <c r="H7090" s="3">
        <v>45413</v>
      </c>
      <c r="I7090" s="3">
        <v>45414</v>
      </c>
      <c r="J7090" s="2" t="s">
        <v>15</v>
      </c>
      <c r="K7090" s="2" t="s">
        <v>22</v>
      </c>
      <c r="L7090" s="2">
        <v>499.32</v>
      </c>
      <c r="M7090" s="2" t="s">
        <v>23</v>
      </c>
      <c r="N7090" s="11">
        <f>L7090/E7090*100</f>
        <v>16.603542700952016</v>
      </c>
      <c r="O7090" s="12" t="str">
        <f>IF(N7090&lt;10,"Low",IF(N7090&lt;20,"Med","High"))</f>
        <v>Med</v>
      </c>
      <c r="P7090" s="12">
        <f>sales*discount</f>
        <v>1082.6315999999999</v>
      </c>
      <c r="Q7090" s="12">
        <f>sales-Discount_Values</f>
        <v>1924.6784</v>
      </c>
      <c r="R7090" s="12">
        <f>DATEDIF(order_date,delivery_date,"D")</f>
        <v>1</v>
      </c>
      <c r="S7090" s="12"/>
    </row>
    <row r="7091" spans="1:19" ht="14.25" customHeight="1" x14ac:dyDescent="0.35">
      <c r="A7091" s="2" t="s">
        <v>2566</v>
      </c>
      <c r="B7091" s="2">
        <v>102533</v>
      </c>
      <c r="C7091" s="2" t="s">
        <v>41</v>
      </c>
      <c r="D7091" s="2" t="s">
        <v>33</v>
      </c>
      <c r="E7091" s="2">
        <v>2482.21</v>
      </c>
      <c r="F7091" s="2">
        <v>0.11</v>
      </c>
      <c r="G7091" s="2">
        <v>6</v>
      </c>
      <c r="H7091" s="3">
        <v>45612</v>
      </c>
      <c r="I7091" s="3">
        <v>45616</v>
      </c>
      <c r="J7091" s="2" t="s">
        <v>31</v>
      </c>
      <c r="K7091" s="2" t="s">
        <v>27</v>
      </c>
      <c r="L7091" s="2">
        <v>412.15</v>
      </c>
      <c r="M7091" s="2" t="s">
        <v>28</v>
      </c>
      <c r="N7091" s="11">
        <f>L7091/E7091*100</f>
        <v>16.604155168176746</v>
      </c>
      <c r="O7091" s="12" t="str">
        <f>IF(N7091&lt;10,"Low",IF(N7091&lt;20,"Med","High"))</f>
        <v>Med</v>
      </c>
      <c r="P7091" s="12">
        <f>sales*discount</f>
        <v>273.04309999999998</v>
      </c>
      <c r="Q7091" s="12">
        <f>sales-Discount_Values</f>
        <v>2209.1669000000002</v>
      </c>
      <c r="R7091" s="12">
        <f>DATEDIF(order_date,delivery_date,"D")</f>
        <v>4</v>
      </c>
      <c r="S7091" s="12"/>
    </row>
    <row r="7092" spans="1:19" ht="14.25" customHeight="1" x14ac:dyDescent="0.35">
      <c r="A7092" s="2" t="s">
        <v>14978</v>
      </c>
      <c r="B7092" s="2">
        <v>114945</v>
      </c>
      <c r="C7092" s="2" t="s">
        <v>13</v>
      </c>
      <c r="D7092" s="2" t="s">
        <v>26</v>
      </c>
      <c r="E7092" s="2">
        <v>1586.12</v>
      </c>
      <c r="F7092" s="2">
        <v>0.38</v>
      </c>
      <c r="G7092" s="2">
        <v>8</v>
      </c>
      <c r="H7092" s="3">
        <v>45181</v>
      </c>
      <c r="I7092" s="3">
        <v>45184</v>
      </c>
      <c r="J7092" s="2" t="s">
        <v>31</v>
      </c>
      <c r="K7092" s="2" t="s">
        <v>16</v>
      </c>
      <c r="L7092" s="2">
        <v>263.37</v>
      </c>
      <c r="M7092" s="2" t="s">
        <v>39</v>
      </c>
      <c r="N7092" s="11">
        <f>L7092/E7092*100</f>
        <v>16.604670516732657</v>
      </c>
      <c r="O7092" s="12" t="str">
        <f>IF(N7092&lt;10,"Low",IF(N7092&lt;20,"Med","High"))</f>
        <v>Med</v>
      </c>
      <c r="P7092" s="12">
        <f>sales*discount</f>
        <v>602.72559999999999</v>
      </c>
      <c r="Q7092" s="12">
        <f>sales-Discount_Values</f>
        <v>983.39439999999991</v>
      </c>
      <c r="R7092" s="12">
        <f>DATEDIF(order_date,delivery_date,"D")</f>
        <v>3</v>
      </c>
      <c r="S7092" s="12"/>
    </row>
    <row r="7093" spans="1:19" ht="14.25" customHeight="1" x14ac:dyDescent="0.35">
      <c r="A7093" s="2" t="s">
        <v>9491</v>
      </c>
      <c r="B7093" s="2">
        <v>109458</v>
      </c>
      <c r="C7093" s="2" t="s">
        <v>13</v>
      </c>
      <c r="D7093" s="2" t="s">
        <v>26</v>
      </c>
      <c r="E7093" s="2">
        <v>1407.35</v>
      </c>
      <c r="F7093" s="2">
        <v>0.17</v>
      </c>
      <c r="G7093" s="2">
        <v>5</v>
      </c>
      <c r="H7093" s="3">
        <v>45559</v>
      </c>
      <c r="I7093" s="3">
        <v>45566</v>
      </c>
      <c r="J7093" s="2" t="s">
        <v>31</v>
      </c>
      <c r="K7093" s="2" t="s">
        <v>22</v>
      </c>
      <c r="L7093" s="2">
        <v>233.7</v>
      </c>
      <c r="M7093" s="2" t="s">
        <v>39</v>
      </c>
      <c r="N7093" s="11">
        <f>L7093/E7093*100</f>
        <v>16.605677336838738</v>
      </c>
      <c r="O7093" s="12" t="str">
        <f>IF(N7093&lt;10,"Low",IF(N7093&lt;20,"Med","High"))</f>
        <v>Med</v>
      </c>
      <c r="P7093" s="12">
        <f>sales*discount</f>
        <v>239.24950000000001</v>
      </c>
      <c r="Q7093" s="12">
        <f>sales-Discount_Values</f>
        <v>1168.1005</v>
      </c>
      <c r="R7093" s="12">
        <f>DATEDIF(order_date,delivery_date,"D")</f>
        <v>7</v>
      </c>
      <c r="S7093" s="12"/>
    </row>
    <row r="7094" spans="1:19" ht="14.25" customHeight="1" x14ac:dyDescent="0.35">
      <c r="A7094" s="2" t="s">
        <v>4191</v>
      </c>
      <c r="B7094" s="2">
        <v>104158</v>
      </c>
      <c r="C7094" s="2" t="s">
        <v>41</v>
      </c>
      <c r="D7094" s="2" t="s">
        <v>36</v>
      </c>
      <c r="E7094" s="2">
        <v>1487.94</v>
      </c>
      <c r="F7094" s="2">
        <v>0.28000000000000003</v>
      </c>
      <c r="G7094" s="2">
        <v>6</v>
      </c>
      <c r="H7094" s="3">
        <v>45134</v>
      </c>
      <c r="I7094" s="3">
        <v>45140</v>
      </c>
      <c r="J7094" s="2" t="s">
        <v>21</v>
      </c>
      <c r="K7094" s="2" t="s">
        <v>22</v>
      </c>
      <c r="L7094" s="2">
        <v>247.13</v>
      </c>
      <c r="M7094" s="2" t="s">
        <v>34</v>
      </c>
      <c r="N7094" s="11">
        <f>L7094/E7094*100</f>
        <v>16.608868637176229</v>
      </c>
      <c r="O7094" s="12" t="str">
        <f>IF(N7094&lt;10,"Low",IF(N7094&lt;20,"Med","High"))</f>
        <v>Med</v>
      </c>
      <c r="P7094" s="12">
        <f>sales*discount</f>
        <v>416.62320000000005</v>
      </c>
      <c r="Q7094" s="12">
        <f>sales-Discount_Values</f>
        <v>1071.3168000000001</v>
      </c>
      <c r="R7094" s="12">
        <f>DATEDIF(order_date,delivery_date,"D")</f>
        <v>6</v>
      </c>
      <c r="S7094" s="12"/>
    </row>
    <row r="7095" spans="1:19" ht="14.25" customHeight="1" x14ac:dyDescent="0.35">
      <c r="A7095" s="2" t="s">
        <v>1027</v>
      </c>
      <c r="B7095" s="2">
        <v>100994</v>
      </c>
      <c r="C7095" s="2" t="s">
        <v>19</v>
      </c>
      <c r="D7095" s="2" t="s">
        <v>33</v>
      </c>
      <c r="E7095" s="2">
        <v>4193.43</v>
      </c>
      <c r="F7095" s="2">
        <v>0.09</v>
      </c>
      <c r="G7095" s="2">
        <v>4</v>
      </c>
      <c r="H7095" s="3">
        <v>45024</v>
      </c>
      <c r="I7095" s="3">
        <v>45025</v>
      </c>
      <c r="J7095" s="2" t="s">
        <v>15</v>
      </c>
      <c r="K7095" s="2" t="s">
        <v>16</v>
      </c>
      <c r="L7095" s="2">
        <v>696.57</v>
      </c>
      <c r="M7095" s="2" t="s">
        <v>34</v>
      </c>
      <c r="N7095" s="11">
        <f>L7095/E7095*100</f>
        <v>16.610984325480572</v>
      </c>
      <c r="O7095" s="12" t="str">
        <f>IF(N7095&lt;10,"Low",IF(N7095&lt;20,"Med","High"))</f>
        <v>Med</v>
      </c>
      <c r="P7095" s="12">
        <f>sales*discount</f>
        <v>377.40870000000001</v>
      </c>
      <c r="Q7095" s="12">
        <f>sales-Discount_Values</f>
        <v>3816.0213000000003</v>
      </c>
      <c r="R7095" s="12">
        <f>DATEDIF(order_date,delivery_date,"D")</f>
        <v>1</v>
      </c>
      <c r="S7095" s="12"/>
    </row>
    <row r="7096" spans="1:19" ht="14.25" customHeight="1" x14ac:dyDescent="0.35">
      <c r="A7096" s="2" t="s">
        <v>14603</v>
      </c>
      <c r="B7096" s="2">
        <v>114570</v>
      </c>
      <c r="C7096" s="2" t="s">
        <v>41</v>
      </c>
      <c r="D7096" s="2" t="s">
        <v>14</v>
      </c>
      <c r="E7096" s="2">
        <v>1303.78</v>
      </c>
      <c r="F7096" s="2">
        <v>0.23</v>
      </c>
      <c r="G7096" s="2">
        <v>2</v>
      </c>
      <c r="H7096" s="3">
        <v>45378</v>
      </c>
      <c r="I7096" s="3">
        <v>45379</v>
      </c>
      <c r="J7096" s="2" t="s">
        <v>31</v>
      </c>
      <c r="K7096" s="2" t="s">
        <v>16</v>
      </c>
      <c r="L7096" s="2">
        <v>216.6</v>
      </c>
      <c r="M7096" s="2" t="s">
        <v>28</v>
      </c>
      <c r="N7096" s="11">
        <f>L7096/E7096*100</f>
        <v>16.613232293791896</v>
      </c>
      <c r="O7096" s="12" t="str">
        <f>IF(N7096&lt;10,"Low",IF(N7096&lt;20,"Med","High"))</f>
        <v>Med</v>
      </c>
      <c r="P7096" s="12">
        <f>sales*discount</f>
        <v>299.86939999999998</v>
      </c>
      <c r="Q7096" s="12">
        <f>sales-Discount_Values</f>
        <v>1003.9105999999999</v>
      </c>
      <c r="R7096" s="12">
        <f>DATEDIF(order_date,delivery_date,"D")</f>
        <v>1</v>
      </c>
      <c r="S7096" s="12"/>
    </row>
    <row r="7097" spans="1:19" ht="14.25" customHeight="1" x14ac:dyDescent="0.35">
      <c r="A7097" s="2" t="s">
        <v>2191</v>
      </c>
      <c r="B7097" s="2">
        <v>102158</v>
      </c>
      <c r="C7097" s="2" t="s">
        <v>41</v>
      </c>
      <c r="D7097" s="2" t="s">
        <v>33</v>
      </c>
      <c r="E7097" s="2">
        <v>489.07</v>
      </c>
      <c r="F7097" s="2">
        <v>0.19</v>
      </c>
      <c r="G7097" s="2">
        <v>7</v>
      </c>
      <c r="H7097" s="3">
        <v>45532</v>
      </c>
      <c r="I7097" s="3">
        <v>45533</v>
      </c>
      <c r="J7097" s="2" t="s">
        <v>15</v>
      </c>
      <c r="K7097" s="2" t="s">
        <v>16</v>
      </c>
      <c r="L7097" s="2">
        <v>81.27</v>
      </c>
      <c r="M7097" s="2" t="s">
        <v>48</v>
      </c>
      <c r="N7097" s="11">
        <f>L7097/E7097*100</f>
        <v>16.617253153945242</v>
      </c>
      <c r="O7097" s="12" t="str">
        <f>IF(N7097&lt;10,"Low",IF(N7097&lt;20,"Med","High"))</f>
        <v>Med</v>
      </c>
      <c r="P7097" s="12">
        <f>sales*discount</f>
        <v>92.923299999999998</v>
      </c>
      <c r="Q7097" s="12">
        <f>sales-Discount_Values</f>
        <v>396.14670000000001</v>
      </c>
      <c r="R7097" s="12">
        <f>DATEDIF(order_date,delivery_date,"D")</f>
        <v>1</v>
      </c>
      <c r="S7097" s="12"/>
    </row>
    <row r="7098" spans="1:19" ht="14.25" customHeight="1" x14ac:dyDescent="0.35">
      <c r="A7098" s="2" t="s">
        <v>6835</v>
      </c>
      <c r="B7098" s="2">
        <v>106802</v>
      </c>
      <c r="C7098" s="2" t="s">
        <v>19</v>
      </c>
      <c r="D7098" s="2" t="s">
        <v>14</v>
      </c>
      <c r="E7098" s="2">
        <v>3992.71</v>
      </c>
      <c r="F7098" s="2">
        <v>0.42</v>
      </c>
      <c r="G7098" s="2">
        <v>8</v>
      </c>
      <c r="H7098" s="3">
        <v>45139</v>
      </c>
      <c r="I7098" s="3">
        <v>45146</v>
      </c>
      <c r="J7098" s="2" t="s">
        <v>21</v>
      </c>
      <c r="K7098" s="2" t="s">
        <v>27</v>
      </c>
      <c r="L7098" s="2">
        <v>663.48</v>
      </c>
      <c r="M7098" s="2" t="s">
        <v>23</v>
      </c>
      <c r="N7098" s="11">
        <f>L7098/E7098*100</f>
        <v>16.617285001915995</v>
      </c>
      <c r="O7098" s="12" t="str">
        <f>IF(N7098&lt;10,"Low",IF(N7098&lt;20,"Med","High"))</f>
        <v>Med</v>
      </c>
      <c r="P7098" s="12">
        <f>sales*discount</f>
        <v>1676.9382000000001</v>
      </c>
      <c r="Q7098" s="12">
        <f>sales-Discount_Values</f>
        <v>2315.7718</v>
      </c>
      <c r="R7098" s="12">
        <f>DATEDIF(order_date,delivery_date,"D")</f>
        <v>7</v>
      </c>
      <c r="S7098" s="12"/>
    </row>
    <row r="7099" spans="1:19" ht="14.25" customHeight="1" x14ac:dyDescent="0.35">
      <c r="A7099" s="2" t="s">
        <v>5026</v>
      </c>
      <c r="B7099" s="2">
        <v>104993</v>
      </c>
      <c r="C7099" s="2" t="s">
        <v>25</v>
      </c>
      <c r="D7099" s="2" t="s">
        <v>20</v>
      </c>
      <c r="E7099" s="2">
        <v>241.36</v>
      </c>
      <c r="F7099" s="2">
        <v>0.08</v>
      </c>
      <c r="G7099" s="2">
        <v>1</v>
      </c>
      <c r="H7099" s="3">
        <v>45206</v>
      </c>
      <c r="I7099" s="3">
        <v>45208</v>
      </c>
      <c r="J7099" s="2" t="s">
        <v>31</v>
      </c>
      <c r="K7099" s="2" t="s">
        <v>16</v>
      </c>
      <c r="L7099" s="2">
        <v>40.119999999999997</v>
      </c>
      <c r="M7099" s="2" t="s">
        <v>23</v>
      </c>
      <c r="N7099" s="11">
        <f>L7099/E7099*100</f>
        <v>16.622472654955249</v>
      </c>
      <c r="O7099" s="12" t="str">
        <f>IF(N7099&lt;10,"Low",IF(N7099&lt;20,"Med","High"))</f>
        <v>Med</v>
      </c>
      <c r="P7099" s="12">
        <f>sales*discount</f>
        <v>19.308800000000002</v>
      </c>
      <c r="Q7099" s="12">
        <f>sales-Discount_Values</f>
        <v>222.05120000000002</v>
      </c>
      <c r="R7099" s="12">
        <f>DATEDIF(order_date,delivery_date,"D")</f>
        <v>2</v>
      </c>
      <c r="S7099" s="12"/>
    </row>
    <row r="7100" spans="1:19" ht="14.25" customHeight="1" x14ac:dyDescent="0.35">
      <c r="A7100" s="2" t="s">
        <v>11131</v>
      </c>
      <c r="B7100" s="2">
        <v>111098</v>
      </c>
      <c r="C7100" s="2" t="s">
        <v>41</v>
      </c>
      <c r="D7100" s="2" t="s">
        <v>33</v>
      </c>
      <c r="E7100" s="2">
        <v>217.04</v>
      </c>
      <c r="F7100" s="2">
        <v>0.25</v>
      </c>
      <c r="G7100" s="2">
        <v>1</v>
      </c>
      <c r="H7100" s="3">
        <v>45092</v>
      </c>
      <c r="I7100" s="3">
        <v>45093</v>
      </c>
      <c r="J7100" s="2" t="s">
        <v>21</v>
      </c>
      <c r="K7100" s="2" t="s">
        <v>27</v>
      </c>
      <c r="L7100" s="2">
        <v>36.08</v>
      </c>
      <c r="M7100" s="2" t="s">
        <v>39</v>
      </c>
      <c r="N7100" s="11">
        <f>L7100/E7100*100</f>
        <v>16.623663840766678</v>
      </c>
      <c r="O7100" s="12" t="str">
        <f>IF(N7100&lt;10,"Low",IF(N7100&lt;20,"Med","High"))</f>
        <v>Med</v>
      </c>
      <c r="P7100" s="12">
        <f>sales*discount</f>
        <v>54.26</v>
      </c>
      <c r="Q7100" s="12">
        <f>sales-Discount_Values</f>
        <v>162.78</v>
      </c>
      <c r="R7100" s="12">
        <f>DATEDIF(order_date,delivery_date,"D")</f>
        <v>1</v>
      </c>
      <c r="S7100" s="12"/>
    </row>
    <row r="7101" spans="1:19" ht="14.25" customHeight="1" x14ac:dyDescent="0.35">
      <c r="A7101" s="2" t="s">
        <v>3110</v>
      </c>
      <c r="B7101" s="2">
        <v>103077</v>
      </c>
      <c r="C7101" s="2" t="s">
        <v>13</v>
      </c>
      <c r="D7101" s="2" t="s">
        <v>26</v>
      </c>
      <c r="E7101" s="2">
        <v>2341.9299999999998</v>
      </c>
      <c r="F7101" s="2">
        <v>0.02</v>
      </c>
      <c r="G7101" s="2">
        <v>7</v>
      </c>
      <c r="H7101" s="3">
        <v>44959</v>
      </c>
      <c r="I7101" s="3">
        <v>44964</v>
      </c>
      <c r="J7101" s="2" t="s">
        <v>21</v>
      </c>
      <c r="K7101" s="2" t="s">
        <v>22</v>
      </c>
      <c r="L7101" s="2">
        <v>389.39</v>
      </c>
      <c r="M7101" s="2" t="s">
        <v>39</v>
      </c>
      <c r="N7101" s="11">
        <f>L7101/E7101*100</f>
        <v>16.626884663504033</v>
      </c>
      <c r="O7101" s="12" t="str">
        <f>IF(N7101&lt;10,"Low",IF(N7101&lt;20,"Med","High"))</f>
        <v>Med</v>
      </c>
      <c r="P7101" s="12">
        <f>sales*discount</f>
        <v>46.8386</v>
      </c>
      <c r="Q7101" s="12">
        <f>sales-Discount_Values</f>
        <v>2295.0913999999998</v>
      </c>
      <c r="R7101" s="12">
        <f>DATEDIF(order_date,delivery_date,"D")</f>
        <v>5</v>
      </c>
      <c r="S7101" s="12"/>
    </row>
    <row r="7102" spans="1:19" ht="14.25" customHeight="1" x14ac:dyDescent="0.35">
      <c r="A7102" s="2" t="s">
        <v>12710</v>
      </c>
      <c r="B7102" s="2">
        <v>112677</v>
      </c>
      <c r="C7102" s="2" t="s">
        <v>25</v>
      </c>
      <c r="D7102" s="2" t="s">
        <v>33</v>
      </c>
      <c r="E7102" s="2">
        <v>476.62</v>
      </c>
      <c r="F7102" s="2">
        <v>0.02</v>
      </c>
      <c r="G7102" s="2">
        <v>5</v>
      </c>
      <c r="H7102" s="3">
        <v>45275</v>
      </c>
      <c r="I7102" s="3">
        <v>45276</v>
      </c>
      <c r="J7102" s="2" t="s">
        <v>31</v>
      </c>
      <c r="K7102" s="2" t="s">
        <v>16</v>
      </c>
      <c r="L7102" s="2">
        <v>79.260000000000005</v>
      </c>
      <c r="M7102" s="2" t="s">
        <v>28</v>
      </c>
      <c r="N7102" s="11">
        <f>L7102/E7102*100</f>
        <v>16.629600100709162</v>
      </c>
      <c r="O7102" s="12" t="str">
        <f>IF(N7102&lt;10,"Low",IF(N7102&lt;20,"Med","High"))</f>
        <v>Med</v>
      </c>
      <c r="P7102" s="12">
        <f>sales*discount</f>
        <v>9.5324000000000009</v>
      </c>
      <c r="Q7102" s="12">
        <f>sales-Discount_Values</f>
        <v>467.08760000000001</v>
      </c>
      <c r="R7102" s="12">
        <f>DATEDIF(order_date,delivery_date,"D")</f>
        <v>1</v>
      </c>
      <c r="S7102" s="12"/>
    </row>
    <row r="7103" spans="1:19" ht="14.25" customHeight="1" x14ac:dyDescent="0.35">
      <c r="A7103" s="2" t="s">
        <v>3105</v>
      </c>
      <c r="B7103" s="2">
        <v>103072</v>
      </c>
      <c r="C7103" s="2" t="s">
        <v>13</v>
      </c>
      <c r="D7103" s="2" t="s">
        <v>26</v>
      </c>
      <c r="E7103" s="2">
        <v>4355.87</v>
      </c>
      <c r="F7103" s="2">
        <v>0.5</v>
      </c>
      <c r="G7103" s="2">
        <v>4</v>
      </c>
      <c r="H7103" s="3">
        <v>44937</v>
      </c>
      <c r="I7103" s="3">
        <v>44940</v>
      </c>
      <c r="J7103" s="2" t="s">
        <v>15</v>
      </c>
      <c r="K7103" s="2" t="s">
        <v>27</v>
      </c>
      <c r="L7103" s="2">
        <v>724.37</v>
      </c>
      <c r="M7103" s="2" t="s">
        <v>34</v>
      </c>
      <c r="N7103" s="11">
        <f>L7103/E7103*100</f>
        <v>16.629743311898658</v>
      </c>
      <c r="O7103" s="12" t="str">
        <f>IF(N7103&lt;10,"Low",IF(N7103&lt;20,"Med","High"))</f>
        <v>Med</v>
      </c>
      <c r="P7103" s="12">
        <f>sales*discount</f>
        <v>2177.9349999999999</v>
      </c>
      <c r="Q7103" s="12">
        <f>sales-Discount_Values</f>
        <v>2177.9349999999999</v>
      </c>
      <c r="R7103" s="12">
        <f>DATEDIF(order_date,delivery_date,"D")</f>
        <v>3</v>
      </c>
      <c r="S7103" s="12"/>
    </row>
    <row r="7104" spans="1:19" ht="14.25" customHeight="1" x14ac:dyDescent="0.35">
      <c r="A7104" s="2" t="s">
        <v>7764</v>
      </c>
      <c r="B7104" s="2">
        <v>107731</v>
      </c>
      <c r="C7104" s="2" t="s">
        <v>19</v>
      </c>
      <c r="D7104" s="2" t="s">
        <v>14</v>
      </c>
      <c r="E7104" s="2">
        <v>4086.21</v>
      </c>
      <c r="F7104" s="2">
        <v>0.17</v>
      </c>
      <c r="G7104" s="2">
        <v>9</v>
      </c>
      <c r="H7104" s="3">
        <v>45118</v>
      </c>
      <c r="I7104" s="3">
        <v>45119</v>
      </c>
      <c r="J7104" s="2" t="s">
        <v>31</v>
      </c>
      <c r="K7104" s="2" t="s">
        <v>27</v>
      </c>
      <c r="L7104" s="2">
        <v>679.64</v>
      </c>
      <c r="M7104" s="2" t="s">
        <v>17</v>
      </c>
      <c r="N7104" s="11">
        <f>L7104/E7104*100</f>
        <v>16.632527452088855</v>
      </c>
      <c r="O7104" s="12" t="str">
        <f>IF(N7104&lt;10,"Low",IF(N7104&lt;20,"Med","High"))</f>
        <v>Med</v>
      </c>
      <c r="P7104" s="12">
        <f>sales*discount</f>
        <v>694.65570000000002</v>
      </c>
      <c r="Q7104" s="12">
        <f>sales-Discount_Values</f>
        <v>3391.5542999999998</v>
      </c>
      <c r="R7104" s="12">
        <f>DATEDIF(order_date,delivery_date,"D")</f>
        <v>1</v>
      </c>
      <c r="S7104" s="12"/>
    </row>
    <row r="7105" spans="1:19" ht="14.25" customHeight="1" x14ac:dyDescent="0.35">
      <c r="A7105" s="2" t="s">
        <v>8928</v>
      </c>
      <c r="B7105" s="2">
        <v>108895</v>
      </c>
      <c r="C7105" s="2" t="s">
        <v>13</v>
      </c>
      <c r="D7105" s="2" t="s">
        <v>33</v>
      </c>
      <c r="E7105" s="2">
        <v>2125.66</v>
      </c>
      <c r="F7105" s="2">
        <v>0.48</v>
      </c>
      <c r="G7105" s="2">
        <v>1</v>
      </c>
      <c r="H7105" s="3">
        <v>45156</v>
      </c>
      <c r="I7105" s="3">
        <v>45160</v>
      </c>
      <c r="J7105" s="2" t="s">
        <v>21</v>
      </c>
      <c r="K7105" s="2" t="s">
        <v>16</v>
      </c>
      <c r="L7105" s="2">
        <v>353.56</v>
      </c>
      <c r="M7105" s="2" t="s">
        <v>39</v>
      </c>
      <c r="N7105" s="11">
        <f>L7105/E7105*100</f>
        <v>16.632951647958752</v>
      </c>
      <c r="O7105" s="12" t="str">
        <f>IF(N7105&lt;10,"Low",IF(N7105&lt;20,"Med","High"))</f>
        <v>Med</v>
      </c>
      <c r="P7105" s="12">
        <f>sales*discount</f>
        <v>1020.3167999999999</v>
      </c>
      <c r="Q7105" s="12">
        <f>sales-Discount_Values</f>
        <v>1105.3431999999998</v>
      </c>
      <c r="R7105" s="12">
        <f>DATEDIF(order_date,delivery_date,"D")</f>
        <v>4</v>
      </c>
      <c r="S7105" s="12"/>
    </row>
    <row r="7106" spans="1:19" ht="14.25" customHeight="1" x14ac:dyDescent="0.35">
      <c r="A7106" s="2" t="s">
        <v>6940</v>
      </c>
      <c r="B7106" s="2">
        <v>106907</v>
      </c>
      <c r="C7106" s="2" t="s">
        <v>19</v>
      </c>
      <c r="D7106" s="2" t="s">
        <v>20</v>
      </c>
      <c r="E7106" s="2">
        <v>2292.9499999999998</v>
      </c>
      <c r="F7106" s="2">
        <v>0.21</v>
      </c>
      <c r="G7106" s="2">
        <v>2</v>
      </c>
      <c r="H7106" s="3">
        <v>45630</v>
      </c>
      <c r="I7106" s="3">
        <v>45637</v>
      </c>
      <c r="J7106" s="2" t="s">
        <v>31</v>
      </c>
      <c r="K7106" s="2" t="s">
        <v>16</v>
      </c>
      <c r="L7106" s="2">
        <v>381.42</v>
      </c>
      <c r="M7106" s="2" t="s">
        <v>34</v>
      </c>
      <c r="N7106" s="11">
        <f>L7106/E7106*100</f>
        <v>16.634466516932338</v>
      </c>
      <c r="O7106" s="12" t="str">
        <f>IF(N7106&lt;10,"Low",IF(N7106&lt;20,"Med","High"))</f>
        <v>Med</v>
      </c>
      <c r="P7106" s="12">
        <f>sales*discount</f>
        <v>481.51949999999994</v>
      </c>
      <c r="Q7106" s="12">
        <f>sales-Discount_Values</f>
        <v>1811.4304999999999</v>
      </c>
      <c r="R7106" s="12">
        <f>DATEDIF(order_date,delivery_date,"D")</f>
        <v>7</v>
      </c>
      <c r="S7106" s="12"/>
    </row>
    <row r="7107" spans="1:19" ht="14.25" customHeight="1" x14ac:dyDescent="0.35">
      <c r="A7107" s="2" t="s">
        <v>4029</v>
      </c>
      <c r="B7107" s="2">
        <v>103996</v>
      </c>
      <c r="C7107" s="2" t="s">
        <v>19</v>
      </c>
      <c r="D7107" s="2" t="s">
        <v>20</v>
      </c>
      <c r="E7107" s="2">
        <v>750.85</v>
      </c>
      <c r="F7107" s="2">
        <v>0.3</v>
      </c>
      <c r="G7107" s="2">
        <v>4</v>
      </c>
      <c r="H7107" s="3">
        <v>45487</v>
      </c>
      <c r="I7107" s="3">
        <v>45488</v>
      </c>
      <c r="J7107" s="2" t="s">
        <v>21</v>
      </c>
      <c r="K7107" s="2" t="s">
        <v>16</v>
      </c>
      <c r="L7107" s="2">
        <v>124.9</v>
      </c>
      <c r="M7107" s="2" t="s">
        <v>23</v>
      </c>
      <c r="N7107" s="11">
        <f>L7107/E7107*100</f>
        <v>16.63448092162216</v>
      </c>
      <c r="O7107" s="12" t="str">
        <f>IF(N7107&lt;10,"Low",IF(N7107&lt;20,"Med","High"))</f>
        <v>Med</v>
      </c>
      <c r="P7107" s="12">
        <f>sales*discount</f>
        <v>225.255</v>
      </c>
      <c r="Q7107" s="12">
        <f>sales-Discount_Values</f>
        <v>525.59500000000003</v>
      </c>
      <c r="R7107" s="12">
        <f>DATEDIF(order_date,delivery_date,"D")</f>
        <v>1</v>
      </c>
      <c r="S7107" s="12"/>
    </row>
    <row r="7108" spans="1:19" ht="14.25" customHeight="1" x14ac:dyDescent="0.35">
      <c r="A7108" s="2" t="s">
        <v>5907</v>
      </c>
      <c r="B7108" s="2">
        <v>105874</v>
      </c>
      <c r="C7108" s="2" t="s">
        <v>25</v>
      </c>
      <c r="D7108" s="2" t="s">
        <v>20</v>
      </c>
      <c r="E7108" s="2">
        <v>4208.21</v>
      </c>
      <c r="F7108" s="2">
        <v>7.0000000000000007E-2</v>
      </c>
      <c r="G7108" s="2">
        <v>6</v>
      </c>
      <c r="H7108" s="3">
        <v>45347</v>
      </c>
      <c r="I7108" s="3">
        <v>45354</v>
      </c>
      <c r="J7108" s="2" t="s">
        <v>15</v>
      </c>
      <c r="K7108" s="2" t="s">
        <v>16</v>
      </c>
      <c r="L7108" s="2">
        <v>700.03</v>
      </c>
      <c r="M7108" s="2" t="s">
        <v>17</v>
      </c>
      <c r="N7108" s="11">
        <f>L7108/E7108*100</f>
        <v>16.634863754422902</v>
      </c>
      <c r="O7108" s="12" t="str">
        <f>IF(N7108&lt;10,"Low",IF(N7108&lt;20,"Med","High"))</f>
        <v>Med</v>
      </c>
      <c r="P7108" s="12">
        <f>sales*discount</f>
        <v>294.57470000000001</v>
      </c>
      <c r="Q7108" s="12">
        <f>sales-Discount_Values</f>
        <v>3913.6352999999999</v>
      </c>
      <c r="R7108" s="12">
        <f>DATEDIF(order_date,delivery_date,"D")</f>
        <v>7</v>
      </c>
      <c r="S7108" s="12"/>
    </row>
    <row r="7109" spans="1:19" ht="14.25" customHeight="1" x14ac:dyDescent="0.35">
      <c r="A7109" s="2" t="s">
        <v>3978</v>
      </c>
      <c r="B7109" s="2">
        <v>103945</v>
      </c>
      <c r="C7109" s="2" t="s">
        <v>41</v>
      </c>
      <c r="D7109" s="2" t="s">
        <v>36</v>
      </c>
      <c r="E7109" s="2">
        <v>1146.22</v>
      </c>
      <c r="F7109" s="2">
        <v>0.41</v>
      </c>
      <c r="G7109" s="2">
        <v>3</v>
      </c>
      <c r="H7109" s="3">
        <v>45511</v>
      </c>
      <c r="I7109" s="3">
        <v>45517</v>
      </c>
      <c r="J7109" s="2" t="s">
        <v>15</v>
      </c>
      <c r="K7109" s="2" t="s">
        <v>22</v>
      </c>
      <c r="L7109" s="2">
        <v>190.7</v>
      </c>
      <c r="M7109" s="2" t="s">
        <v>48</v>
      </c>
      <c r="N7109" s="11">
        <f>L7109/E7109*100</f>
        <v>16.637294760168203</v>
      </c>
      <c r="O7109" s="12" t="str">
        <f>IF(N7109&lt;10,"Low",IF(N7109&lt;20,"Med","High"))</f>
        <v>Med</v>
      </c>
      <c r="P7109" s="12">
        <f>sales*discount</f>
        <v>469.9502</v>
      </c>
      <c r="Q7109" s="12">
        <f>sales-Discount_Values</f>
        <v>676.26980000000003</v>
      </c>
      <c r="R7109" s="12">
        <f>DATEDIF(order_date,delivery_date,"D")</f>
        <v>6</v>
      </c>
      <c r="S7109" s="12"/>
    </row>
    <row r="7110" spans="1:19" ht="14.25" customHeight="1" x14ac:dyDescent="0.35">
      <c r="A7110" s="2" t="s">
        <v>176</v>
      </c>
      <c r="B7110" s="2">
        <v>100143</v>
      </c>
      <c r="C7110" s="2" t="s">
        <v>19</v>
      </c>
      <c r="D7110" s="2" t="s">
        <v>36</v>
      </c>
      <c r="E7110" s="2">
        <v>277.85000000000002</v>
      </c>
      <c r="F7110" s="2">
        <v>0.16</v>
      </c>
      <c r="G7110" s="2">
        <v>2</v>
      </c>
      <c r="H7110" s="3">
        <v>45345</v>
      </c>
      <c r="I7110" s="3">
        <v>45349</v>
      </c>
      <c r="J7110" s="2" t="s">
        <v>31</v>
      </c>
      <c r="K7110" s="2" t="s">
        <v>16</v>
      </c>
      <c r="L7110" s="2">
        <v>46.23</v>
      </c>
      <c r="M7110" s="2" t="s">
        <v>34</v>
      </c>
      <c r="N7110" s="11">
        <f>L7110/E7110*100</f>
        <v>16.638473996760837</v>
      </c>
      <c r="O7110" s="12" t="str">
        <f>IF(N7110&lt;10,"Low",IF(N7110&lt;20,"Med","High"))</f>
        <v>Med</v>
      </c>
      <c r="P7110" s="12">
        <f>sales*discount</f>
        <v>44.456000000000003</v>
      </c>
      <c r="Q7110" s="12">
        <f>sales-Discount_Values</f>
        <v>233.39400000000001</v>
      </c>
      <c r="R7110" s="12">
        <f>DATEDIF(order_date,delivery_date,"D")</f>
        <v>4</v>
      </c>
      <c r="S7110" s="12"/>
    </row>
    <row r="7111" spans="1:19" ht="14.25" customHeight="1" x14ac:dyDescent="0.35">
      <c r="A7111" s="2" t="s">
        <v>14994</v>
      </c>
      <c r="B7111" s="2">
        <v>114961</v>
      </c>
      <c r="C7111" s="2" t="s">
        <v>19</v>
      </c>
      <c r="D7111" s="2" t="s">
        <v>33</v>
      </c>
      <c r="E7111" s="2">
        <v>4506.45</v>
      </c>
      <c r="F7111" s="2">
        <v>0.17</v>
      </c>
      <c r="G7111" s="2">
        <v>2</v>
      </c>
      <c r="H7111" s="3">
        <v>45419</v>
      </c>
      <c r="I7111" s="3">
        <v>45425</v>
      </c>
      <c r="J7111" s="2" t="s">
        <v>15</v>
      </c>
      <c r="K7111" s="2" t="s">
        <v>16</v>
      </c>
      <c r="L7111" s="2">
        <v>749.9</v>
      </c>
      <c r="M7111" s="2" t="s">
        <v>48</v>
      </c>
      <c r="N7111" s="11">
        <f>L7111/E7111*100</f>
        <v>16.640592927914433</v>
      </c>
      <c r="O7111" s="12" t="str">
        <f>IF(N7111&lt;10,"Low",IF(N7111&lt;20,"Med","High"))</f>
        <v>Med</v>
      </c>
      <c r="P7111" s="12">
        <f>sales*discount</f>
        <v>766.09649999999999</v>
      </c>
      <c r="Q7111" s="12">
        <f>sales-Discount_Values</f>
        <v>3740.3534999999997</v>
      </c>
      <c r="R7111" s="12">
        <f>DATEDIF(order_date,delivery_date,"D")</f>
        <v>6</v>
      </c>
      <c r="S7111" s="12"/>
    </row>
    <row r="7112" spans="1:19" ht="14.25" customHeight="1" x14ac:dyDescent="0.35">
      <c r="A7112" s="2" t="s">
        <v>4587</v>
      </c>
      <c r="B7112" s="2">
        <v>104554</v>
      </c>
      <c r="C7112" s="2" t="s">
        <v>25</v>
      </c>
      <c r="D7112" s="2" t="s">
        <v>20</v>
      </c>
      <c r="E7112" s="2">
        <v>3805.55</v>
      </c>
      <c r="F7112" s="2">
        <v>0.14000000000000001</v>
      </c>
      <c r="G7112" s="2">
        <v>8</v>
      </c>
      <c r="H7112" s="3">
        <v>45591</v>
      </c>
      <c r="I7112" s="3">
        <v>45595</v>
      </c>
      <c r="J7112" s="2" t="s">
        <v>15</v>
      </c>
      <c r="K7112" s="2" t="s">
        <v>16</v>
      </c>
      <c r="L7112" s="2">
        <v>633.33000000000004</v>
      </c>
      <c r="M7112" s="2" t="s">
        <v>48</v>
      </c>
      <c r="N7112" s="11">
        <f>L7112/E7112*100</f>
        <v>16.642272470470758</v>
      </c>
      <c r="O7112" s="12" t="str">
        <f>IF(N7112&lt;10,"Low",IF(N7112&lt;20,"Med","High"))</f>
        <v>Med</v>
      </c>
      <c r="P7112" s="12">
        <f>sales*discount</f>
        <v>532.77700000000004</v>
      </c>
      <c r="Q7112" s="12">
        <f>sales-Discount_Values</f>
        <v>3272.7730000000001</v>
      </c>
      <c r="R7112" s="12">
        <f>DATEDIF(order_date,delivery_date,"D")</f>
        <v>4</v>
      </c>
      <c r="S7112" s="12"/>
    </row>
    <row r="7113" spans="1:19" ht="14.25" customHeight="1" x14ac:dyDescent="0.35">
      <c r="A7113" s="2" t="s">
        <v>7455</v>
      </c>
      <c r="B7113" s="2">
        <v>107422</v>
      </c>
      <c r="C7113" s="2" t="s">
        <v>19</v>
      </c>
      <c r="D7113" s="2" t="s">
        <v>14</v>
      </c>
      <c r="E7113" s="2">
        <v>1090.1099999999999</v>
      </c>
      <c r="F7113" s="2">
        <v>0.25</v>
      </c>
      <c r="G7113" s="2">
        <v>6</v>
      </c>
      <c r="H7113" s="3">
        <v>45522</v>
      </c>
      <c r="I7113" s="3">
        <v>45523</v>
      </c>
      <c r="J7113" s="2" t="s">
        <v>31</v>
      </c>
      <c r="K7113" s="2" t="s">
        <v>27</v>
      </c>
      <c r="L7113" s="2">
        <v>181.42</v>
      </c>
      <c r="M7113" s="2" t="s">
        <v>23</v>
      </c>
      <c r="N7113" s="11">
        <f>L7113/E7113*100</f>
        <v>16.642357193310765</v>
      </c>
      <c r="O7113" s="12" t="str">
        <f>IF(N7113&lt;10,"Low",IF(N7113&lt;20,"Med","High"))</f>
        <v>Med</v>
      </c>
      <c r="P7113" s="12">
        <f>sales*discount</f>
        <v>272.52749999999997</v>
      </c>
      <c r="Q7113" s="12">
        <f>sales-Discount_Values</f>
        <v>817.58249999999998</v>
      </c>
      <c r="R7113" s="12">
        <f>DATEDIF(order_date,delivery_date,"D")</f>
        <v>1</v>
      </c>
      <c r="S7113" s="12"/>
    </row>
    <row r="7114" spans="1:19" ht="14.25" customHeight="1" x14ac:dyDescent="0.35">
      <c r="A7114" s="2" t="s">
        <v>1264</v>
      </c>
      <c r="B7114" s="2">
        <v>101231</v>
      </c>
      <c r="C7114" s="2" t="s">
        <v>19</v>
      </c>
      <c r="D7114" s="2" t="s">
        <v>36</v>
      </c>
      <c r="E7114" s="2">
        <v>2574.2800000000002</v>
      </c>
      <c r="F7114" s="2">
        <v>0.47</v>
      </c>
      <c r="G7114" s="2">
        <v>9</v>
      </c>
      <c r="H7114" s="3">
        <v>45335</v>
      </c>
      <c r="I7114" s="3">
        <v>45342</v>
      </c>
      <c r="J7114" s="2" t="s">
        <v>15</v>
      </c>
      <c r="K7114" s="2" t="s">
        <v>22</v>
      </c>
      <c r="L7114" s="2">
        <v>428.43</v>
      </c>
      <c r="M7114" s="2" t="s">
        <v>23</v>
      </c>
      <c r="N7114" s="11">
        <f>L7114/E7114*100</f>
        <v>16.642711748527741</v>
      </c>
      <c r="O7114" s="12" t="str">
        <f>IF(N7114&lt;10,"Low",IF(N7114&lt;20,"Med","High"))</f>
        <v>Med</v>
      </c>
      <c r="P7114" s="12">
        <f>sales*discount</f>
        <v>1209.9116000000001</v>
      </c>
      <c r="Q7114" s="12">
        <f>sales-Discount_Values</f>
        <v>1364.3684000000001</v>
      </c>
      <c r="R7114" s="12">
        <f>DATEDIF(order_date,delivery_date,"D")</f>
        <v>7</v>
      </c>
      <c r="S7114" s="12"/>
    </row>
    <row r="7115" spans="1:19" ht="14.25" customHeight="1" x14ac:dyDescent="0.35">
      <c r="A7115" s="2" t="s">
        <v>2093</v>
      </c>
      <c r="B7115" s="2">
        <v>102060</v>
      </c>
      <c r="C7115" s="2" t="s">
        <v>25</v>
      </c>
      <c r="D7115" s="2" t="s">
        <v>14</v>
      </c>
      <c r="E7115" s="2">
        <v>1380.8</v>
      </c>
      <c r="F7115" s="2">
        <v>0.24</v>
      </c>
      <c r="G7115" s="2">
        <v>4</v>
      </c>
      <c r="H7115" s="3">
        <v>45280</v>
      </c>
      <c r="I7115" s="3">
        <v>45281</v>
      </c>
      <c r="J7115" s="2" t="s">
        <v>31</v>
      </c>
      <c r="K7115" s="2" t="s">
        <v>22</v>
      </c>
      <c r="L7115" s="2">
        <v>229.84</v>
      </c>
      <c r="M7115" s="2" t="s">
        <v>28</v>
      </c>
      <c r="N7115" s="11">
        <f>L7115/E7115*100</f>
        <v>16.645422943221323</v>
      </c>
      <c r="O7115" s="12" t="str">
        <f>IF(N7115&lt;10,"Low",IF(N7115&lt;20,"Med","High"))</f>
        <v>Med</v>
      </c>
      <c r="P7115" s="12">
        <f>sales*discount</f>
        <v>331.392</v>
      </c>
      <c r="Q7115" s="12">
        <f>sales-Discount_Values</f>
        <v>1049.4079999999999</v>
      </c>
      <c r="R7115" s="12">
        <f>DATEDIF(order_date,delivery_date,"D")</f>
        <v>1</v>
      </c>
      <c r="S7115" s="12"/>
    </row>
    <row r="7116" spans="1:19" ht="14.25" customHeight="1" x14ac:dyDescent="0.35">
      <c r="A7116" s="2" t="s">
        <v>12463</v>
      </c>
      <c r="B7116" s="2">
        <v>112430</v>
      </c>
      <c r="C7116" s="2" t="s">
        <v>25</v>
      </c>
      <c r="D7116" s="2" t="s">
        <v>14</v>
      </c>
      <c r="E7116" s="2">
        <v>3995.38</v>
      </c>
      <c r="F7116" s="2">
        <v>0.04</v>
      </c>
      <c r="G7116" s="2">
        <v>2</v>
      </c>
      <c r="H7116" s="3">
        <v>45576</v>
      </c>
      <c r="I7116" s="3">
        <v>45580</v>
      </c>
      <c r="J7116" s="2" t="s">
        <v>21</v>
      </c>
      <c r="K7116" s="2" t="s">
        <v>16</v>
      </c>
      <c r="L7116" s="2">
        <v>665.07</v>
      </c>
      <c r="M7116" s="2" t="s">
        <v>34</v>
      </c>
      <c r="N7116" s="11">
        <f>L7116/E7116*100</f>
        <v>16.645976102398272</v>
      </c>
      <c r="O7116" s="12" t="str">
        <f>IF(N7116&lt;10,"Low",IF(N7116&lt;20,"Med","High"))</f>
        <v>Med</v>
      </c>
      <c r="P7116" s="12">
        <f>sales*discount</f>
        <v>159.8152</v>
      </c>
      <c r="Q7116" s="12">
        <f>sales-Discount_Values</f>
        <v>3835.5648000000001</v>
      </c>
      <c r="R7116" s="12">
        <f>DATEDIF(order_date,delivery_date,"D")</f>
        <v>4</v>
      </c>
      <c r="S7116" s="12"/>
    </row>
    <row r="7117" spans="1:19" ht="14.25" customHeight="1" x14ac:dyDescent="0.35">
      <c r="A7117" s="2" t="s">
        <v>11140</v>
      </c>
      <c r="B7117" s="2">
        <v>111107</v>
      </c>
      <c r="C7117" s="2" t="s">
        <v>25</v>
      </c>
      <c r="D7117" s="2" t="s">
        <v>33</v>
      </c>
      <c r="E7117" s="2">
        <v>3894.38</v>
      </c>
      <c r="F7117" s="2">
        <v>0.17</v>
      </c>
      <c r="G7117" s="2">
        <v>8</v>
      </c>
      <c r="H7117" s="3">
        <v>45371</v>
      </c>
      <c r="I7117" s="3">
        <v>45372</v>
      </c>
      <c r="J7117" s="2" t="s">
        <v>15</v>
      </c>
      <c r="K7117" s="2" t="s">
        <v>16</v>
      </c>
      <c r="L7117" s="2">
        <v>648.27</v>
      </c>
      <c r="M7117" s="2" t="s">
        <v>48</v>
      </c>
      <c r="N7117" s="11">
        <f>L7117/E7117*100</f>
        <v>16.646295430851637</v>
      </c>
      <c r="O7117" s="12" t="str">
        <f>IF(N7117&lt;10,"Low",IF(N7117&lt;20,"Med","High"))</f>
        <v>Med</v>
      </c>
      <c r="P7117" s="12">
        <f>sales*discount</f>
        <v>662.04460000000006</v>
      </c>
      <c r="Q7117" s="12">
        <f>sales-Discount_Values</f>
        <v>3232.3353999999999</v>
      </c>
      <c r="R7117" s="12">
        <f>DATEDIF(order_date,delivery_date,"D")</f>
        <v>1</v>
      </c>
      <c r="S7117" s="12"/>
    </row>
    <row r="7118" spans="1:19" ht="14.25" customHeight="1" x14ac:dyDescent="0.35">
      <c r="A7118" s="2" t="s">
        <v>4305</v>
      </c>
      <c r="B7118" s="2">
        <v>104272</v>
      </c>
      <c r="C7118" s="2" t="s">
        <v>41</v>
      </c>
      <c r="D7118" s="2" t="s">
        <v>14</v>
      </c>
      <c r="E7118" s="2">
        <v>1651.86</v>
      </c>
      <c r="F7118" s="2">
        <v>0.15</v>
      </c>
      <c r="G7118" s="2">
        <v>3</v>
      </c>
      <c r="H7118" s="3">
        <v>45360</v>
      </c>
      <c r="I7118" s="3">
        <v>45366</v>
      </c>
      <c r="J7118" s="2" t="s">
        <v>15</v>
      </c>
      <c r="K7118" s="2" t="s">
        <v>27</v>
      </c>
      <c r="L7118" s="2">
        <v>275</v>
      </c>
      <c r="M7118" s="2" t="s">
        <v>17</v>
      </c>
      <c r="N7118" s="11">
        <f>L7118/E7118*100</f>
        <v>16.647899943094451</v>
      </c>
      <c r="O7118" s="12" t="str">
        <f>IF(N7118&lt;10,"Low",IF(N7118&lt;20,"Med","High"))</f>
        <v>Med</v>
      </c>
      <c r="P7118" s="12">
        <f>sales*discount</f>
        <v>247.77899999999997</v>
      </c>
      <c r="Q7118" s="12">
        <f>sales-Discount_Values</f>
        <v>1404.0809999999999</v>
      </c>
      <c r="R7118" s="12">
        <f>DATEDIF(order_date,delivery_date,"D")</f>
        <v>6</v>
      </c>
      <c r="S7118" s="12"/>
    </row>
    <row r="7119" spans="1:19" ht="14.25" customHeight="1" x14ac:dyDescent="0.35">
      <c r="A7119" s="2" t="s">
        <v>10729</v>
      </c>
      <c r="B7119" s="2">
        <v>110696</v>
      </c>
      <c r="C7119" s="2" t="s">
        <v>13</v>
      </c>
      <c r="D7119" s="2" t="s">
        <v>14</v>
      </c>
      <c r="E7119" s="2">
        <v>2138.5300000000002</v>
      </c>
      <c r="F7119" s="2">
        <v>0.44</v>
      </c>
      <c r="G7119" s="2">
        <v>5</v>
      </c>
      <c r="H7119" s="3">
        <v>45504</v>
      </c>
      <c r="I7119" s="3">
        <v>45507</v>
      </c>
      <c r="J7119" s="2" t="s">
        <v>21</v>
      </c>
      <c r="K7119" s="2" t="s">
        <v>16</v>
      </c>
      <c r="L7119" s="2">
        <v>356.03</v>
      </c>
      <c r="M7119" s="2" t="s">
        <v>48</v>
      </c>
      <c r="N7119" s="11">
        <f>L7119/E7119*100</f>
        <v>16.648351905280727</v>
      </c>
      <c r="O7119" s="12" t="str">
        <f>IF(N7119&lt;10,"Low",IF(N7119&lt;20,"Med","High"))</f>
        <v>Med</v>
      </c>
      <c r="P7119" s="12">
        <f>sales*discount</f>
        <v>940.95320000000004</v>
      </c>
      <c r="Q7119" s="12">
        <f>sales-Discount_Values</f>
        <v>1197.5768000000003</v>
      </c>
      <c r="R7119" s="12">
        <f>DATEDIF(order_date,delivery_date,"D")</f>
        <v>3</v>
      </c>
      <c r="S7119" s="12"/>
    </row>
    <row r="7120" spans="1:19" ht="14.25" customHeight="1" x14ac:dyDescent="0.35">
      <c r="A7120" s="2" t="s">
        <v>13027</v>
      </c>
      <c r="B7120" s="2">
        <v>112994</v>
      </c>
      <c r="C7120" s="2" t="s">
        <v>25</v>
      </c>
      <c r="D7120" s="2" t="s">
        <v>33</v>
      </c>
      <c r="E7120" s="2">
        <v>2565.35</v>
      </c>
      <c r="F7120" s="2">
        <v>0.32</v>
      </c>
      <c r="G7120" s="2">
        <v>1</v>
      </c>
      <c r="H7120" s="3">
        <v>45543</v>
      </c>
      <c r="I7120" s="3">
        <v>45548</v>
      </c>
      <c r="J7120" s="2" t="s">
        <v>15</v>
      </c>
      <c r="K7120" s="2" t="s">
        <v>22</v>
      </c>
      <c r="L7120" s="2">
        <v>427.1</v>
      </c>
      <c r="M7120" s="2" t="s">
        <v>23</v>
      </c>
      <c r="N7120" s="11">
        <f>L7120/E7120*100</f>
        <v>16.648800358625529</v>
      </c>
      <c r="O7120" s="12" t="str">
        <f>IF(N7120&lt;10,"Low",IF(N7120&lt;20,"Med","High"))</f>
        <v>Med</v>
      </c>
      <c r="P7120" s="12">
        <f>sales*discount</f>
        <v>820.91200000000003</v>
      </c>
      <c r="Q7120" s="12">
        <f>sales-Discount_Values</f>
        <v>1744.4379999999999</v>
      </c>
      <c r="R7120" s="12">
        <f>DATEDIF(order_date,delivery_date,"D")</f>
        <v>5</v>
      </c>
      <c r="S7120" s="12"/>
    </row>
    <row r="7121" spans="1:19" ht="14.25" customHeight="1" x14ac:dyDescent="0.35">
      <c r="A7121" s="2" t="s">
        <v>1527</v>
      </c>
      <c r="B7121" s="2">
        <v>101494</v>
      </c>
      <c r="C7121" s="2" t="s">
        <v>41</v>
      </c>
      <c r="D7121" s="2" t="s">
        <v>33</v>
      </c>
      <c r="E7121" s="2">
        <v>3251.42</v>
      </c>
      <c r="F7121" s="2">
        <v>0.27</v>
      </c>
      <c r="G7121" s="2">
        <v>5</v>
      </c>
      <c r="H7121" s="3">
        <v>45130</v>
      </c>
      <c r="I7121" s="3">
        <v>45132</v>
      </c>
      <c r="J7121" s="2" t="s">
        <v>15</v>
      </c>
      <c r="K7121" s="2" t="s">
        <v>22</v>
      </c>
      <c r="L7121" s="2">
        <v>541.35</v>
      </c>
      <c r="M7121" s="2" t="s">
        <v>23</v>
      </c>
      <c r="N7121" s="11">
        <f>L7121/E7121*100</f>
        <v>16.649648461287683</v>
      </c>
      <c r="O7121" s="12" t="str">
        <f>IF(N7121&lt;10,"Low",IF(N7121&lt;20,"Med","High"))</f>
        <v>Med</v>
      </c>
      <c r="P7121" s="12">
        <f>sales*discount</f>
        <v>877.88340000000005</v>
      </c>
      <c r="Q7121" s="12">
        <f>sales-Discount_Values</f>
        <v>2373.5365999999999</v>
      </c>
      <c r="R7121" s="12">
        <f>DATEDIF(order_date,delivery_date,"D")</f>
        <v>2</v>
      </c>
      <c r="S7121" s="12"/>
    </row>
    <row r="7122" spans="1:19" ht="14.25" customHeight="1" x14ac:dyDescent="0.35">
      <c r="A7122" s="2" t="s">
        <v>6640</v>
      </c>
      <c r="B7122" s="2">
        <v>106607</v>
      </c>
      <c r="C7122" s="2" t="s">
        <v>13</v>
      </c>
      <c r="D7122" s="2" t="s">
        <v>20</v>
      </c>
      <c r="E7122" s="2">
        <v>3932.58</v>
      </c>
      <c r="F7122" s="2">
        <v>0.32</v>
      </c>
      <c r="G7122" s="2">
        <v>6</v>
      </c>
      <c r="H7122" s="3">
        <v>44990</v>
      </c>
      <c r="I7122" s="3">
        <v>44997</v>
      </c>
      <c r="J7122" s="2" t="s">
        <v>15</v>
      </c>
      <c r="K7122" s="2" t="s">
        <v>22</v>
      </c>
      <c r="L7122" s="2">
        <v>654.82000000000005</v>
      </c>
      <c r="M7122" s="2" t="s">
        <v>34</v>
      </c>
      <c r="N7122" s="11">
        <f>L7122/E7122*100</f>
        <v>16.651155221254239</v>
      </c>
      <c r="O7122" s="12" t="str">
        <f>IF(N7122&lt;10,"Low",IF(N7122&lt;20,"Med","High"))</f>
        <v>Med</v>
      </c>
      <c r="P7122" s="12">
        <f>sales*discount</f>
        <v>1258.4256</v>
      </c>
      <c r="Q7122" s="12">
        <f>sales-Discount_Values</f>
        <v>2674.1543999999999</v>
      </c>
      <c r="R7122" s="12">
        <f>DATEDIF(order_date,delivery_date,"D")</f>
        <v>7</v>
      </c>
      <c r="S7122" s="12"/>
    </row>
    <row r="7123" spans="1:19" ht="14.25" customHeight="1" x14ac:dyDescent="0.35">
      <c r="A7123" s="2" t="s">
        <v>13827</v>
      </c>
      <c r="B7123" s="2">
        <v>113794</v>
      </c>
      <c r="C7123" s="2" t="s">
        <v>41</v>
      </c>
      <c r="D7123" s="2" t="s">
        <v>14</v>
      </c>
      <c r="E7123" s="2">
        <v>3274.28</v>
      </c>
      <c r="F7123" s="2">
        <v>0.32</v>
      </c>
      <c r="G7123" s="2">
        <v>1</v>
      </c>
      <c r="H7123" s="3">
        <v>45203</v>
      </c>
      <c r="I7123" s="3">
        <v>45204</v>
      </c>
      <c r="J7123" s="2" t="s">
        <v>15</v>
      </c>
      <c r="K7123" s="2" t="s">
        <v>27</v>
      </c>
      <c r="L7123" s="2">
        <v>545.22</v>
      </c>
      <c r="M7123" s="2" t="s">
        <v>34</v>
      </c>
      <c r="N7123" s="11">
        <f>L7123/E7123*100</f>
        <v>16.651599741011765</v>
      </c>
      <c r="O7123" s="12" t="str">
        <f>IF(N7123&lt;10,"Low",IF(N7123&lt;20,"Med","High"))</f>
        <v>Med</v>
      </c>
      <c r="P7123" s="12">
        <f>sales*discount</f>
        <v>1047.7696000000001</v>
      </c>
      <c r="Q7123" s="12">
        <f>sales-Discount_Values</f>
        <v>2226.5104000000001</v>
      </c>
      <c r="R7123" s="12">
        <f>DATEDIF(order_date,delivery_date,"D")</f>
        <v>1</v>
      </c>
      <c r="S7123" s="12"/>
    </row>
    <row r="7124" spans="1:19" ht="14.25" customHeight="1" x14ac:dyDescent="0.35">
      <c r="A7124" s="2" t="s">
        <v>7139</v>
      </c>
      <c r="B7124" s="2">
        <v>107106</v>
      </c>
      <c r="C7124" s="2" t="s">
        <v>19</v>
      </c>
      <c r="D7124" s="2" t="s">
        <v>26</v>
      </c>
      <c r="E7124" s="2">
        <v>1502.39</v>
      </c>
      <c r="F7124" s="2">
        <v>0.02</v>
      </c>
      <c r="G7124" s="2">
        <v>4</v>
      </c>
      <c r="H7124" s="3">
        <v>45516</v>
      </c>
      <c r="I7124" s="3">
        <v>45519</v>
      </c>
      <c r="J7124" s="2" t="s">
        <v>21</v>
      </c>
      <c r="K7124" s="2" t="s">
        <v>16</v>
      </c>
      <c r="L7124" s="2">
        <v>250.18</v>
      </c>
      <c r="M7124" s="2" t="s">
        <v>28</v>
      </c>
      <c r="N7124" s="11">
        <f>L7124/E7124*100</f>
        <v>16.652134266069396</v>
      </c>
      <c r="O7124" s="12" t="str">
        <f>IF(N7124&lt;10,"Low",IF(N7124&lt;20,"Med","High"))</f>
        <v>Med</v>
      </c>
      <c r="P7124" s="12">
        <f>sales*discount</f>
        <v>30.047800000000002</v>
      </c>
      <c r="Q7124" s="12">
        <f>sales-Discount_Values</f>
        <v>1472.3422</v>
      </c>
      <c r="R7124" s="12">
        <f>DATEDIF(order_date,delivery_date,"D")</f>
        <v>3</v>
      </c>
      <c r="S7124" s="12"/>
    </row>
    <row r="7125" spans="1:19" ht="14.25" customHeight="1" x14ac:dyDescent="0.35">
      <c r="A7125" s="2" t="s">
        <v>10275</v>
      </c>
      <c r="B7125" s="2">
        <v>110242</v>
      </c>
      <c r="C7125" s="2" t="s">
        <v>19</v>
      </c>
      <c r="D7125" s="2" t="s">
        <v>20</v>
      </c>
      <c r="E7125" s="2">
        <v>255.16</v>
      </c>
      <c r="F7125" s="2">
        <v>0.39</v>
      </c>
      <c r="G7125" s="2">
        <v>9</v>
      </c>
      <c r="H7125" s="3">
        <v>45028</v>
      </c>
      <c r="I7125" s="3">
        <v>45032</v>
      </c>
      <c r="J7125" s="2" t="s">
        <v>15</v>
      </c>
      <c r="K7125" s="2" t="s">
        <v>27</v>
      </c>
      <c r="L7125" s="2">
        <v>42.49</v>
      </c>
      <c r="M7125" s="2" t="s">
        <v>17</v>
      </c>
      <c r="N7125" s="11">
        <f>L7125/E7125*100</f>
        <v>16.652296598212889</v>
      </c>
      <c r="O7125" s="12" t="str">
        <f>IF(N7125&lt;10,"Low",IF(N7125&lt;20,"Med","High"))</f>
        <v>Med</v>
      </c>
      <c r="P7125" s="12">
        <f>sales*discount</f>
        <v>99.5124</v>
      </c>
      <c r="Q7125" s="12">
        <f>sales-Discount_Values</f>
        <v>155.64760000000001</v>
      </c>
      <c r="R7125" s="12">
        <f>DATEDIF(order_date,delivery_date,"D")</f>
        <v>4</v>
      </c>
      <c r="S7125" s="12"/>
    </row>
    <row r="7126" spans="1:19" ht="14.25" customHeight="1" x14ac:dyDescent="0.35">
      <c r="A7126" s="2" t="s">
        <v>8870</v>
      </c>
      <c r="B7126" s="2">
        <v>108837</v>
      </c>
      <c r="C7126" s="2" t="s">
        <v>19</v>
      </c>
      <c r="D7126" s="2" t="s">
        <v>36</v>
      </c>
      <c r="E7126" s="2">
        <v>2232.86</v>
      </c>
      <c r="F7126" s="2">
        <v>0.03</v>
      </c>
      <c r="G7126" s="2">
        <v>8</v>
      </c>
      <c r="H7126" s="3">
        <v>45194</v>
      </c>
      <c r="I7126" s="3">
        <v>45199</v>
      </c>
      <c r="J7126" s="2" t="s">
        <v>15</v>
      </c>
      <c r="K7126" s="2" t="s">
        <v>16</v>
      </c>
      <c r="L7126" s="2">
        <v>371.83</v>
      </c>
      <c r="M7126" s="2" t="s">
        <v>28</v>
      </c>
      <c r="N7126" s="11">
        <f>L7126/E7126*100</f>
        <v>16.652633841799304</v>
      </c>
      <c r="O7126" s="12" t="str">
        <f>IF(N7126&lt;10,"Low",IF(N7126&lt;20,"Med","High"))</f>
        <v>Med</v>
      </c>
      <c r="P7126" s="12">
        <f>sales*discount</f>
        <v>66.985799999999998</v>
      </c>
      <c r="Q7126" s="12">
        <f>sales-Discount_Values</f>
        <v>2165.8742000000002</v>
      </c>
      <c r="R7126" s="12">
        <f>DATEDIF(order_date,delivery_date,"D")</f>
        <v>5</v>
      </c>
      <c r="S7126" s="12"/>
    </row>
    <row r="7127" spans="1:19" ht="14.25" customHeight="1" x14ac:dyDescent="0.35">
      <c r="A7127" s="2" t="s">
        <v>13558</v>
      </c>
      <c r="B7127" s="2">
        <v>113525</v>
      </c>
      <c r="C7127" s="2" t="s">
        <v>25</v>
      </c>
      <c r="D7127" s="2" t="s">
        <v>26</v>
      </c>
      <c r="E7127" s="2">
        <v>2866.72</v>
      </c>
      <c r="F7127" s="2">
        <v>0.35</v>
      </c>
      <c r="G7127" s="2">
        <v>4</v>
      </c>
      <c r="H7127" s="3">
        <v>45215</v>
      </c>
      <c r="I7127" s="3">
        <v>45222</v>
      </c>
      <c r="J7127" s="2" t="s">
        <v>21</v>
      </c>
      <c r="K7127" s="2" t="s">
        <v>16</v>
      </c>
      <c r="L7127" s="2">
        <v>477.45</v>
      </c>
      <c r="M7127" s="2" t="s">
        <v>23</v>
      </c>
      <c r="N7127" s="11">
        <f>L7127/E7127*100</f>
        <v>16.654922699112575</v>
      </c>
      <c r="O7127" s="12" t="str">
        <f>IF(N7127&lt;10,"Low",IF(N7127&lt;20,"Med","High"))</f>
        <v>Med</v>
      </c>
      <c r="P7127" s="12">
        <f>sales*discount</f>
        <v>1003.3519999999999</v>
      </c>
      <c r="Q7127" s="12">
        <f>sales-Discount_Values</f>
        <v>1863.3679999999999</v>
      </c>
      <c r="R7127" s="12">
        <f>DATEDIF(order_date,delivery_date,"D")</f>
        <v>7</v>
      </c>
      <c r="S7127" s="12"/>
    </row>
    <row r="7128" spans="1:19" ht="14.25" customHeight="1" x14ac:dyDescent="0.35">
      <c r="A7128" s="2" t="s">
        <v>3920</v>
      </c>
      <c r="B7128" s="2">
        <v>103887</v>
      </c>
      <c r="C7128" s="2" t="s">
        <v>25</v>
      </c>
      <c r="D7128" s="2" t="s">
        <v>26</v>
      </c>
      <c r="E7128" s="2">
        <v>360.89</v>
      </c>
      <c r="F7128" s="2">
        <v>0.38</v>
      </c>
      <c r="G7128" s="2">
        <v>8</v>
      </c>
      <c r="H7128" s="3">
        <v>45227</v>
      </c>
      <c r="I7128" s="3">
        <v>45234</v>
      </c>
      <c r="J7128" s="2" t="s">
        <v>31</v>
      </c>
      <c r="K7128" s="2" t="s">
        <v>22</v>
      </c>
      <c r="L7128" s="2">
        <v>60.11</v>
      </c>
      <c r="M7128" s="2" t="s">
        <v>23</v>
      </c>
      <c r="N7128" s="11">
        <f>L7128/E7128*100</f>
        <v>16.656044778187258</v>
      </c>
      <c r="O7128" s="12" t="str">
        <f>IF(N7128&lt;10,"Low",IF(N7128&lt;20,"Med","High"))</f>
        <v>Med</v>
      </c>
      <c r="P7128" s="12">
        <f>sales*discount</f>
        <v>137.13819999999998</v>
      </c>
      <c r="Q7128" s="12">
        <f>sales-Discount_Values</f>
        <v>223.7518</v>
      </c>
      <c r="R7128" s="12">
        <f>DATEDIF(order_date,delivery_date,"D")</f>
        <v>7</v>
      </c>
      <c r="S7128" s="12"/>
    </row>
    <row r="7129" spans="1:19" ht="14.25" customHeight="1" x14ac:dyDescent="0.35">
      <c r="A7129" s="2" t="s">
        <v>12977</v>
      </c>
      <c r="B7129" s="2">
        <v>112944</v>
      </c>
      <c r="C7129" s="2" t="s">
        <v>41</v>
      </c>
      <c r="D7129" s="2" t="s">
        <v>20</v>
      </c>
      <c r="E7129" s="2">
        <v>3888.41</v>
      </c>
      <c r="F7129" s="2">
        <v>0.26</v>
      </c>
      <c r="G7129" s="2">
        <v>6</v>
      </c>
      <c r="H7129" s="3">
        <v>45307</v>
      </c>
      <c r="I7129" s="3">
        <v>45311</v>
      </c>
      <c r="J7129" s="2" t="s">
        <v>31</v>
      </c>
      <c r="K7129" s="2" t="s">
        <v>16</v>
      </c>
      <c r="L7129" s="2">
        <v>647.74</v>
      </c>
      <c r="M7129" s="2" t="s">
        <v>39</v>
      </c>
      <c r="N7129" s="11">
        <f>L7129/E7129*100</f>
        <v>16.658222769718215</v>
      </c>
      <c r="O7129" s="12" t="str">
        <f>IF(N7129&lt;10,"Low",IF(N7129&lt;20,"Med","High"))</f>
        <v>Med</v>
      </c>
      <c r="P7129" s="12">
        <f>sales*discount</f>
        <v>1010.9866</v>
      </c>
      <c r="Q7129" s="12">
        <f>sales-Discount_Values</f>
        <v>2877.4233999999997</v>
      </c>
      <c r="R7129" s="12">
        <f>DATEDIF(order_date,delivery_date,"D")</f>
        <v>4</v>
      </c>
      <c r="S7129" s="12"/>
    </row>
    <row r="7130" spans="1:19" ht="14.25" customHeight="1" x14ac:dyDescent="0.35">
      <c r="A7130" s="2" t="s">
        <v>5185</v>
      </c>
      <c r="B7130" s="2">
        <v>105152</v>
      </c>
      <c r="C7130" s="2" t="s">
        <v>25</v>
      </c>
      <c r="D7130" s="2" t="s">
        <v>14</v>
      </c>
      <c r="E7130" s="2">
        <v>4847.87</v>
      </c>
      <c r="F7130" s="2">
        <v>0.19</v>
      </c>
      <c r="G7130" s="2">
        <v>6</v>
      </c>
      <c r="H7130" s="3">
        <v>45242</v>
      </c>
      <c r="I7130" s="3">
        <v>45249</v>
      </c>
      <c r="J7130" s="2" t="s">
        <v>31</v>
      </c>
      <c r="K7130" s="2" t="s">
        <v>27</v>
      </c>
      <c r="L7130" s="2">
        <v>807.78</v>
      </c>
      <c r="M7130" s="2" t="s">
        <v>39</v>
      </c>
      <c r="N7130" s="11">
        <f>L7130/E7130*100</f>
        <v>16.662575522858493</v>
      </c>
      <c r="O7130" s="12" t="str">
        <f>IF(N7130&lt;10,"Low",IF(N7130&lt;20,"Med","High"))</f>
        <v>Med</v>
      </c>
      <c r="P7130" s="12">
        <f>sales*discount</f>
        <v>921.09529999999995</v>
      </c>
      <c r="Q7130" s="12">
        <f>sales-Discount_Values</f>
        <v>3926.7746999999999</v>
      </c>
      <c r="R7130" s="12">
        <f>DATEDIF(order_date,delivery_date,"D")</f>
        <v>7</v>
      </c>
      <c r="S7130" s="12"/>
    </row>
    <row r="7131" spans="1:19" ht="14.25" customHeight="1" x14ac:dyDescent="0.35">
      <c r="A7131" s="2" t="s">
        <v>8128</v>
      </c>
      <c r="B7131" s="2">
        <v>108095</v>
      </c>
      <c r="C7131" s="2" t="s">
        <v>19</v>
      </c>
      <c r="D7131" s="2" t="s">
        <v>33</v>
      </c>
      <c r="E7131" s="2">
        <v>1871.1</v>
      </c>
      <c r="F7131" s="2">
        <v>0.06</v>
      </c>
      <c r="G7131" s="2">
        <v>1</v>
      </c>
      <c r="H7131" s="3">
        <v>45219</v>
      </c>
      <c r="I7131" s="3">
        <v>45223</v>
      </c>
      <c r="J7131" s="2" t="s">
        <v>31</v>
      </c>
      <c r="K7131" s="2" t="s">
        <v>22</v>
      </c>
      <c r="L7131" s="2">
        <v>311.83999999999997</v>
      </c>
      <c r="M7131" s="2" t="s">
        <v>34</v>
      </c>
      <c r="N7131" s="11">
        <f>L7131/E7131*100</f>
        <v>16.666132221687775</v>
      </c>
      <c r="O7131" s="12" t="str">
        <f>IF(N7131&lt;10,"Low",IF(N7131&lt;20,"Med","High"))</f>
        <v>Med</v>
      </c>
      <c r="P7131" s="12">
        <f>sales*discount</f>
        <v>112.26599999999999</v>
      </c>
      <c r="Q7131" s="12">
        <f>sales-Discount_Values</f>
        <v>1758.8339999999998</v>
      </c>
      <c r="R7131" s="12">
        <f>DATEDIF(order_date,delivery_date,"D")</f>
        <v>4</v>
      </c>
      <c r="S7131" s="12"/>
    </row>
    <row r="7132" spans="1:19" ht="14.25" customHeight="1" x14ac:dyDescent="0.35">
      <c r="A7132" s="2" t="s">
        <v>3604</v>
      </c>
      <c r="B7132" s="2">
        <v>103571</v>
      </c>
      <c r="C7132" s="2" t="s">
        <v>41</v>
      </c>
      <c r="D7132" s="2" t="s">
        <v>36</v>
      </c>
      <c r="E7132" s="2">
        <v>2321.23</v>
      </c>
      <c r="F7132" s="2">
        <v>0.23</v>
      </c>
      <c r="G7132" s="2">
        <v>8</v>
      </c>
      <c r="H7132" s="3">
        <v>45301</v>
      </c>
      <c r="I7132" s="3">
        <v>45308</v>
      </c>
      <c r="J7132" s="2" t="s">
        <v>31</v>
      </c>
      <c r="K7132" s="2" t="s">
        <v>27</v>
      </c>
      <c r="L7132" s="2">
        <v>386.91</v>
      </c>
      <c r="M7132" s="2" t="s">
        <v>28</v>
      </c>
      <c r="N7132" s="11">
        <f>L7132/E7132*100</f>
        <v>16.668318089978161</v>
      </c>
      <c r="O7132" s="12" t="str">
        <f>IF(N7132&lt;10,"Low",IF(N7132&lt;20,"Med","High"))</f>
        <v>Med</v>
      </c>
      <c r="P7132" s="12">
        <f>sales*discount</f>
        <v>533.88290000000006</v>
      </c>
      <c r="Q7132" s="12">
        <f>sales-Discount_Values</f>
        <v>1787.3471</v>
      </c>
      <c r="R7132" s="12">
        <f>DATEDIF(order_date,delivery_date,"D")</f>
        <v>7</v>
      </c>
      <c r="S7132" s="12"/>
    </row>
    <row r="7133" spans="1:19" ht="14.25" customHeight="1" x14ac:dyDescent="0.35">
      <c r="A7133" s="2" t="s">
        <v>282</v>
      </c>
      <c r="B7133" s="2">
        <v>100249</v>
      </c>
      <c r="C7133" s="2" t="s">
        <v>13</v>
      </c>
      <c r="D7133" s="2" t="s">
        <v>33</v>
      </c>
      <c r="E7133" s="2">
        <v>4051.32</v>
      </c>
      <c r="F7133" s="2">
        <v>0.13</v>
      </c>
      <c r="G7133" s="2">
        <v>1</v>
      </c>
      <c r="H7133" s="3">
        <v>45475</v>
      </c>
      <c r="I7133" s="3">
        <v>45482</v>
      </c>
      <c r="J7133" s="2" t="s">
        <v>15</v>
      </c>
      <c r="K7133" s="2" t="s">
        <v>27</v>
      </c>
      <c r="L7133" s="2">
        <v>675.38</v>
      </c>
      <c r="M7133" s="2" t="s">
        <v>39</v>
      </c>
      <c r="N7133" s="11">
        <f>L7133/E7133*100</f>
        <v>16.670615996761548</v>
      </c>
      <c r="O7133" s="12" t="str">
        <f>IF(N7133&lt;10,"Low",IF(N7133&lt;20,"Med","High"))</f>
        <v>Med</v>
      </c>
      <c r="P7133" s="12">
        <f>sales*discount</f>
        <v>526.67160000000001</v>
      </c>
      <c r="Q7133" s="12">
        <f>sales-Discount_Values</f>
        <v>3524.6484</v>
      </c>
      <c r="R7133" s="12">
        <f>DATEDIF(order_date,delivery_date,"D")</f>
        <v>7</v>
      </c>
      <c r="S7133" s="12"/>
    </row>
    <row r="7134" spans="1:19" ht="14.25" customHeight="1" x14ac:dyDescent="0.35">
      <c r="A7134" s="2" t="s">
        <v>11384</v>
      </c>
      <c r="B7134" s="2">
        <v>111351</v>
      </c>
      <c r="C7134" s="2" t="s">
        <v>25</v>
      </c>
      <c r="D7134" s="2" t="s">
        <v>33</v>
      </c>
      <c r="E7134" s="2">
        <v>3808.34</v>
      </c>
      <c r="F7134" s="2">
        <v>0.46</v>
      </c>
      <c r="G7134" s="2">
        <v>5</v>
      </c>
      <c r="H7134" s="3">
        <v>45069</v>
      </c>
      <c r="I7134" s="3">
        <v>45075</v>
      </c>
      <c r="J7134" s="2" t="s">
        <v>31</v>
      </c>
      <c r="K7134" s="2" t="s">
        <v>16</v>
      </c>
      <c r="L7134" s="2">
        <v>634.96</v>
      </c>
      <c r="M7134" s="2" t="s">
        <v>23</v>
      </c>
      <c r="N7134" s="11">
        <f>L7134/E7134*100</f>
        <v>16.672881097801142</v>
      </c>
      <c r="O7134" s="12" t="str">
        <f>IF(N7134&lt;10,"Low",IF(N7134&lt;20,"Med","High"))</f>
        <v>Med</v>
      </c>
      <c r="P7134" s="12">
        <f>sales*discount</f>
        <v>1751.8364000000001</v>
      </c>
      <c r="Q7134" s="12">
        <f>sales-Discount_Values</f>
        <v>2056.5036</v>
      </c>
      <c r="R7134" s="12">
        <f>DATEDIF(order_date,delivery_date,"D")</f>
        <v>6</v>
      </c>
      <c r="S7134" s="12"/>
    </row>
    <row r="7135" spans="1:19" ht="14.25" customHeight="1" x14ac:dyDescent="0.35">
      <c r="A7135" s="2" t="s">
        <v>12340</v>
      </c>
      <c r="B7135" s="2">
        <v>112307</v>
      </c>
      <c r="C7135" s="2" t="s">
        <v>19</v>
      </c>
      <c r="D7135" s="2" t="s">
        <v>14</v>
      </c>
      <c r="E7135" s="2">
        <v>213.44</v>
      </c>
      <c r="F7135" s="2">
        <v>0.47</v>
      </c>
      <c r="G7135" s="2">
        <v>7</v>
      </c>
      <c r="H7135" s="3">
        <v>45560</v>
      </c>
      <c r="I7135" s="3">
        <v>45564</v>
      </c>
      <c r="J7135" s="2" t="s">
        <v>31</v>
      </c>
      <c r="K7135" s="2" t="s">
        <v>27</v>
      </c>
      <c r="L7135" s="2">
        <v>35.590000000000003</v>
      </c>
      <c r="M7135" s="2" t="s">
        <v>17</v>
      </c>
      <c r="N7135" s="11">
        <f>L7135/E7135*100</f>
        <v>16.674475262368819</v>
      </c>
      <c r="O7135" s="12" t="str">
        <f>IF(N7135&lt;10,"Low",IF(N7135&lt;20,"Med","High"))</f>
        <v>Med</v>
      </c>
      <c r="P7135" s="12">
        <f>sales*discount</f>
        <v>100.31679999999999</v>
      </c>
      <c r="Q7135" s="12">
        <f>sales-Discount_Values</f>
        <v>113.12320000000001</v>
      </c>
      <c r="R7135" s="12">
        <f>DATEDIF(order_date,delivery_date,"D")</f>
        <v>4</v>
      </c>
      <c r="S7135" s="12"/>
    </row>
    <row r="7136" spans="1:19" ht="14.25" customHeight="1" x14ac:dyDescent="0.35">
      <c r="A7136" s="2" t="s">
        <v>999</v>
      </c>
      <c r="B7136" s="2">
        <v>100966</v>
      </c>
      <c r="C7136" s="2" t="s">
        <v>25</v>
      </c>
      <c r="D7136" s="2" t="s">
        <v>14</v>
      </c>
      <c r="E7136" s="2">
        <v>1939.34</v>
      </c>
      <c r="F7136" s="2">
        <v>0.14000000000000001</v>
      </c>
      <c r="G7136" s="2">
        <v>3</v>
      </c>
      <c r="H7136" s="3">
        <v>45002</v>
      </c>
      <c r="I7136" s="3">
        <v>45003</v>
      </c>
      <c r="J7136" s="2" t="s">
        <v>15</v>
      </c>
      <c r="K7136" s="2" t="s">
        <v>22</v>
      </c>
      <c r="L7136" s="2">
        <v>323.39</v>
      </c>
      <c r="M7136" s="2" t="s">
        <v>34</v>
      </c>
      <c r="N7136" s="11">
        <f>L7136/E7136*100</f>
        <v>16.675260655686984</v>
      </c>
      <c r="O7136" s="12" t="str">
        <f>IF(N7136&lt;10,"Low",IF(N7136&lt;20,"Med","High"))</f>
        <v>Med</v>
      </c>
      <c r="P7136" s="12">
        <f>sales*discount</f>
        <v>271.50760000000002</v>
      </c>
      <c r="Q7136" s="12">
        <f>sales-Discount_Values</f>
        <v>1667.8323999999998</v>
      </c>
      <c r="R7136" s="12">
        <f>DATEDIF(order_date,delivery_date,"D")</f>
        <v>1</v>
      </c>
      <c r="S7136" s="12"/>
    </row>
    <row r="7137" spans="1:19" ht="14.25" customHeight="1" x14ac:dyDescent="0.35">
      <c r="A7137" s="2" t="s">
        <v>15261</v>
      </c>
      <c r="B7137" s="2">
        <v>115228</v>
      </c>
      <c r="C7137" s="2" t="s">
        <v>13</v>
      </c>
      <c r="D7137" s="2" t="s">
        <v>26</v>
      </c>
      <c r="E7137" s="2">
        <v>1029.6500000000001</v>
      </c>
      <c r="F7137" s="2">
        <v>0.01</v>
      </c>
      <c r="G7137" s="2">
        <v>1</v>
      </c>
      <c r="H7137" s="3">
        <v>45648</v>
      </c>
      <c r="I7137" s="3">
        <v>45655</v>
      </c>
      <c r="J7137" s="2" t="s">
        <v>15</v>
      </c>
      <c r="K7137" s="2" t="s">
        <v>22</v>
      </c>
      <c r="L7137" s="2">
        <v>171.71</v>
      </c>
      <c r="M7137" s="2" t="s">
        <v>17</v>
      </c>
      <c r="N7137" s="11">
        <f>L7137/E7137*100</f>
        <v>16.676540572039041</v>
      </c>
      <c r="O7137" s="12" t="str">
        <f>IF(N7137&lt;10,"Low",IF(N7137&lt;20,"Med","High"))</f>
        <v>Med</v>
      </c>
      <c r="P7137" s="12">
        <f>sales*discount</f>
        <v>10.296500000000002</v>
      </c>
      <c r="Q7137" s="12">
        <f>sales-Discount_Values</f>
        <v>1019.3535000000001</v>
      </c>
      <c r="R7137" s="12">
        <f>DATEDIF(order_date,delivery_date,"D")</f>
        <v>7</v>
      </c>
      <c r="S7137" s="12"/>
    </row>
    <row r="7138" spans="1:19" ht="14.25" customHeight="1" x14ac:dyDescent="0.35">
      <c r="A7138" s="2" t="s">
        <v>1382</v>
      </c>
      <c r="B7138" s="2">
        <v>101349</v>
      </c>
      <c r="C7138" s="2" t="s">
        <v>25</v>
      </c>
      <c r="D7138" s="2" t="s">
        <v>26</v>
      </c>
      <c r="E7138" s="2">
        <v>2946.82</v>
      </c>
      <c r="F7138" s="2">
        <v>0.3</v>
      </c>
      <c r="G7138" s="2">
        <v>4</v>
      </c>
      <c r="H7138" s="3">
        <v>45290</v>
      </c>
      <c r="I7138" s="3">
        <v>45295</v>
      </c>
      <c r="J7138" s="2" t="s">
        <v>21</v>
      </c>
      <c r="K7138" s="2" t="s">
        <v>27</v>
      </c>
      <c r="L7138" s="2">
        <v>491.43</v>
      </c>
      <c r="M7138" s="2" t="s">
        <v>28</v>
      </c>
      <c r="N7138" s="11">
        <f>L7138/E7138*100</f>
        <v>16.676620899817429</v>
      </c>
      <c r="O7138" s="12" t="str">
        <f>IF(N7138&lt;10,"Low",IF(N7138&lt;20,"Med","High"))</f>
        <v>Med</v>
      </c>
      <c r="P7138" s="12">
        <f>sales*discount</f>
        <v>884.04600000000005</v>
      </c>
      <c r="Q7138" s="12">
        <f>sales-Discount_Values</f>
        <v>2062.7740000000003</v>
      </c>
      <c r="R7138" s="12">
        <f>DATEDIF(order_date,delivery_date,"D")</f>
        <v>5</v>
      </c>
      <c r="S7138" s="12"/>
    </row>
    <row r="7139" spans="1:19" ht="14.25" customHeight="1" x14ac:dyDescent="0.35">
      <c r="A7139" s="2" t="s">
        <v>1653</v>
      </c>
      <c r="B7139" s="2">
        <v>101620</v>
      </c>
      <c r="C7139" s="2" t="s">
        <v>25</v>
      </c>
      <c r="D7139" s="2" t="s">
        <v>36</v>
      </c>
      <c r="E7139" s="2">
        <v>1933.89</v>
      </c>
      <c r="F7139" s="2">
        <v>0.1</v>
      </c>
      <c r="G7139" s="2">
        <v>3</v>
      </c>
      <c r="H7139" s="3">
        <v>45190</v>
      </c>
      <c r="I7139" s="3">
        <v>45192</v>
      </c>
      <c r="J7139" s="2" t="s">
        <v>21</v>
      </c>
      <c r="K7139" s="2" t="s">
        <v>27</v>
      </c>
      <c r="L7139" s="2">
        <v>322.52999999999997</v>
      </c>
      <c r="M7139" s="2" t="s">
        <v>39</v>
      </c>
      <c r="N7139" s="11">
        <f>L7139/E7139*100</f>
        <v>16.67778415525185</v>
      </c>
      <c r="O7139" s="12" t="str">
        <f>IF(N7139&lt;10,"Low",IF(N7139&lt;20,"Med","High"))</f>
        <v>Med</v>
      </c>
      <c r="P7139" s="12">
        <f>sales*discount</f>
        <v>193.38900000000001</v>
      </c>
      <c r="Q7139" s="12">
        <f>sales-Discount_Values</f>
        <v>1740.5010000000002</v>
      </c>
      <c r="R7139" s="12">
        <f>DATEDIF(order_date,delivery_date,"D")</f>
        <v>2</v>
      </c>
      <c r="S7139" s="12"/>
    </row>
    <row r="7140" spans="1:19" ht="14.25" customHeight="1" x14ac:dyDescent="0.35">
      <c r="A7140" s="2" t="s">
        <v>3421</v>
      </c>
      <c r="B7140" s="2">
        <v>103388</v>
      </c>
      <c r="C7140" s="2" t="s">
        <v>25</v>
      </c>
      <c r="D7140" s="2" t="s">
        <v>20</v>
      </c>
      <c r="E7140" s="2">
        <v>338.89</v>
      </c>
      <c r="F7140" s="2">
        <v>0.21</v>
      </c>
      <c r="G7140" s="2">
        <v>9</v>
      </c>
      <c r="H7140" s="3">
        <v>45462</v>
      </c>
      <c r="I7140" s="3">
        <v>45464</v>
      </c>
      <c r="J7140" s="2" t="s">
        <v>31</v>
      </c>
      <c r="K7140" s="2" t="s">
        <v>27</v>
      </c>
      <c r="L7140" s="2">
        <v>56.52</v>
      </c>
      <c r="M7140" s="2" t="s">
        <v>34</v>
      </c>
      <c r="N7140" s="11">
        <f>L7140/E7140*100</f>
        <v>16.677978104989823</v>
      </c>
      <c r="O7140" s="12" t="str">
        <f>IF(N7140&lt;10,"Low",IF(N7140&lt;20,"Med","High"))</f>
        <v>Med</v>
      </c>
      <c r="P7140" s="12">
        <f>sales*discount</f>
        <v>71.166899999999998</v>
      </c>
      <c r="Q7140" s="12">
        <f>sales-Discount_Values</f>
        <v>267.72309999999999</v>
      </c>
      <c r="R7140" s="12">
        <f>DATEDIF(order_date,delivery_date,"D")</f>
        <v>2</v>
      </c>
      <c r="S7140" s="12"/>
    </row>
    <row r="7141" spans="1:19" ht="14.25" customHeight="1" x14ac:dyDescent="0.35">
      <c r="A7141" s="2" t="s">
        <v>11247</v>
      </c>
      <c r="B7141" s="2">
        <v>111214</v>
      </c>
      <c r="C7141" s="2" t="s">
        <v>13</v>
      </c>
      <c r="D7141" s="2" t="s">
        <v>26</v>
      </c>
      <c r="E7141" s="2">
        <v>4063.78</v>
      </c>
      <c r="F7141" s="2">
        <v>0.16</v>
      </c>
      <c r="G7141" s="2">
        <v>6</v>
      </c>
      <c r="H7141" s="3">
        <v>45132</v>
      </c>
      <c r="I7141" s="3">
        <v>45135</v>
      </c>
      <c r="J7141" s="2" t="s">
        <v>31</v>
      </c>
      <c r="K7141" s="2" t="s">
        <v>16</v>
      </c>
      <c r="L7141" s="2">
        <v>677.81</v>
      </c>
      <c r="M7141" s="2" t="s">
        <v>39</v>
      </c>
      <c r="N7141" s="11">
        <f>L7141/E7141*100</f>
        <v>16.679298584076893</v>
      </c>
      <c r="O7141" s="12" t="str">
        <f>IF(N7141&lt;10,"Low",IF(N7141&lt;20,"Med","High"))</f>
        <v>Med</v>
      </c>
      <c r="P7141" s="12">
        <f>sales*discount</f>
        <v>650.20480000000009</v>
      </c>
      <c r="Q7141" s="12">
        <f>sales-Discount_Values</f>
        <v>3413.5752000000002</v>
      </c>
      <c r="R7141" s="12">
        <f>DATEDIF(order_date,delivery_date,"D")</f>
        <v>3</v>
      </c>
      <c r="S7141" s="12"/>
    </row>
    <row r="7142" spans="1:19" ht="14.25" customHeight="1" x14ac:dyDescent="0.35">
      <c r="A7142" s="2" t="s">
        <v>1563</v>
      </c>
      <c r="B7142" s="2">
        <v>101530</v>
      </c>
      <c r="C7142" s="2" t="s">
        <v>41</v>
      </c>
      <c r="D7142" s="2" t="s">
        <v>26</v>
      </c>
      <c r="E7142" s="2">
        <v>3398.57</v>
      </c>
      <c r="F7142" s="2">
        <v>0.37</v>
      </c>
      <c r="G7142" s="2">
        <v>4</v>
      </c>
      <c r="H7142" s="3">
        <v>45502</v>
      </c>
      <c r="I7142" s="3">
        <v>45506</v>
      </c>
      <c r="J7142" s="2" t="s">
        <v>21</v>
      </c>
      <c r="K7142" s="2" t="s">
        <v>22</v>
      </c>
      <c r="L7142" s="2">
        <v>566.91999999999996</v>
      </c>
      <c r="M7142" s="2" t="s">
        <v>34</v>
      </c>
      <c r="N7142" s="11">
        <f>L7142/E7142*100</f>
        <v>16.681133535575256</v>
      </c>
      <c r="O7142" s="12" t="str">
        <f>IF(N7142&lt;10,"Low",IF(N7142&lt;20,"Med","High"))</f>
        <v>Med</v>
      </c>
      <c r="P7142" s="12">
        <f>sales*discount</f>
        <v>1257.4709</v>
      </c>
      <c r="Q7142" s="12">
        <f>sales-Discount_Values</f>
        <v>2141.0991000000004</v>
      </c>
      <c r="R7142" s="12">
        <f>DATEDIF(order_date,delivery_date,"D")</f>
        <v>4</v>
      </c>
      <c r="S7142" s="12"/>
    </row>
    <row r="7143" spans="1:19" ht="14.25" customHeight="1" x14ac:dyDescent="0.35">
      <c r="A7143" s="2" t="s">
        <v>4363</v>
      </c>
      <c r="B7143" s="2">
        <v>104330</v>
      </c>
      <c r="C7143" s="2" t="s">
        <v>13</v>
      </c>
      <c r="D7143" s="2" t="s">
        <v>20</v>
      </c>
      <c r="E7143" s="2">
        <v>3507.23</v>
      </c>
      <c r="F7143" s="2">
        <v>0.11</v>
      </c>
      <c r="G7143" s="2">
        <v>6</v>
      </c>
      <c r="H7143" s="3">
        <v>45096</v>
      </c>
      <c r="I7143" s="3">
        <v>45103</v>
      </c>
      <c r="J7143" s="2" t="s">
        <v>15</v>
      </c>
      <c r="K7143" s="2" t="s">
        <v>27</v>
      </c>
      <c r="L7143" s="2">
        <v>585.1</v>
      </c>
      <c r="M7143" s="2" t="s">
        <v>17</v>
      </c>
      <c r="N7143" s="11">
        <f>L7143/E7143*100</f>
        <v>16.682681204255211</v>
      </c>
      <c r="O7143" s="12" t="str">
        <f>IF(N7143&lt;10,"Low",IF(N7143&lt;20,"Med","High"))</f>
        <v>Med</v>
      </c>
      <c r="P7143" s="12">
        <f>sales*discount</f>
        <v>385.7953</v>
      </c>
      <c r="Q7143" s="12">
        <f>sales-Discount_Values</f>
        <v>3121.4346999999998</v>
      </c>
      <c r="R7143" s="12">
        <f>DATEDIF(order_date,delivery_date,"D")</f>
        <v>7</v>
      </c>
      <c r="S7143" s="12"/>
    </row>
    <row r="7144" spans="1:19" ht="14.25" customHeight="1" x14ac:dyDescent="0.35">
      <c r="A7144" s="2" t="s">
        <v>769</v>
      </c>
      <c r="B7144" s="2">
        <v>100736</v>
      </c>
      <c r="C7144" s="2" t="s">
        <v>19</v>
      </c>
      <c r="D7144" s="2" t="s">
        <v>14</v>
      </c>
      <c r="E7144" s="2">
        <v>3281.35</v>
      </c>
      <c r="F7144" s="2">
        <v>0.41</v>
      </c>
      <c r="G7144" s="2">
        <v>9</v>
      </c>
      <c r="H7144" s="3">
        <v>44977</v>
      </c>
      <c r="I7144" s="3">
        <v>44984</v>
      </c>
      <c r="J7144" s="2" t="s">
        <v>31</v>
      </c>
      <c r="K7144" s="2" t="s">
        <v>16</v>
      </c>
      <c r="L7144" s="2">
        <v>547.44000000000005</v>
      </c>
      <c r="M7144" s="2" t="s">
        <v>28</v>
      </c>
      <c r="N7144" s="11">
        <f>L7144/E7144*100</f>
        <v>16.683377268502294</v>
      </c>
      <c r="O7144" s="12" t="str">
        <f>IF(N7144&lt;10,"Low",IF(N7144&lt;20,"Med","High"))</f>
        <v>Med</v>
      </c>
      <c r="P7144" s="12">
        <f>sales*discount</f>
        <v>1345.3534999999999</v>
      </c>
      <c r="Q7144" s="12">
        <f>sales-Discount_Values</f>
        <v>1935.9965</v>
      </c>
      <c r="R7144" s="12">
        <f>DATEDIF(order_date,delivery_date,"D")</f>
        <v>7</v>
      </c>
      <c r="S7144" s="12"/>
    </row>
    <row r="7145" spans="1:19" ht="14.25" customHeight="1" x14ac:dyDescent="0.35">
      <c r="A7145" s="2" t="s">
        <v>9667</v>
      </c>
      <c r="B7145" s="2">
        <v>109634</v>
      </c>
      <c r="C7145" s="2" t="s">
        <v>25</v>
      </c>
      <c r="D7145" s="2" t="s">
        <v>26</v>
      </c>
      <c r="E7145" s="2">
        <v>3999.77</v>
      </c>
      <c r="F7145" s="2">
        <v>0.46</v>
      </c>
      <c r="G7145" s="2">
        <v>7</v>
      </c>
      <c r="H7145" s="3">
        <v>45000</v>
      </c>
      <c r="I7145" s="3">
        <v>45004</v>
      </c>
      <c r="J7145" s="2" t="s">
        <v>21</v>
      </c>
      <c r="K7145" s="2" t="s">
        <v>22</v>
      </c>
      <c r="L7145" s="2">
        <v>667.33</v>
      </c>
      <c r="M7145" s="2" t="s">
        <v>28</v>
      </c>
      <c r="N7145" s="11">
        <f>L7145/E7145*100</f>
        <v>16.684209342037168</v>
      </c>
      <c r="O7145" s="12" t="str">
        <f>IF(N7145&lt;10,"Low",IF(N7145&lt;20,"Med","High"))</f>
        <v>Med</v>
      </c>
      <c r="P7145" s="12">
        <f>sales*discount</f>
        <v>1839.8942000000002</v>
      </c>
      <c r="Q7145" s="12">
        <f>sales-Discount_Values</f>
        <v>2159.8757999999998</v>
      </c>
      <c r="R7145" s="12">
        <f>DATEDIF(order_date,delivery_date,"D")</f>
        <v>4</v>
      </c>
      <c r="S7145" s="12"/>
    </row>
    <row r="7146" spans="1:19" ht="14.25" customHeight="1" x14ac:dyDescent="0.35">
      <c r="A7146" s="2" t="s">
        <v>11253</v>
      </c>
      <c r="B7146" s="2">
        <v>111220</v>
      </c>
      <c r="C7146" s="2" t="s">
        <v>25</v>
      </c>
      <c r="D7146" s="2" t="s">
        <v>14</v>
      </c>
      <c r="E7146" s="2">
        <v>2408.2600000000002</v>
      </c>
      <c r="F7146" s="2">
        <v>0.39</v>
      </c>
      <c r="G7146" s="2">
        <v>7</v>
      </c>
      <c r="H7146" s="3">
        <v>45117</v>
      </c>
      <c r="I7146" s="3">
        <v>45122</v>
      </c>
      <c r="J7146" s="2" t="s">
        <v>15</v>
      </c>
      <c r="K7146" s="2" t="s">
        <v>16</v>
      </c>
      <c r="L7146" s="2">
        <v>401.9</v>
      </c>
      <c r="M7146" s="2" t="s">
        <v>17</v>
      </c>
      <c r="N7146" s="11">
        <f>L7146/E7146*100</f>
        <v>16.688397432170945</v>
      </c>
      <c r="O7146" s="12" t="str">
        <f>IF(N7146&lt;10,"Low",IF(N7146&lt;20,"Med","High"))</f>
        <v>Med</v>
      </c>
      <c r="P7146" s="12">
        <f>sales*discount</f>
        <v>939.22140000000013</v>
      </c>
      <c r="Q7146" s="12">
        <f>sales-Discount_Values</f>
        <v>1469.0386000000001</v>
      </c>
      <c r="R7146" s="12">
        <f>DATEDIF(order_date,delivery_date,"D")</f>
        <v>5</v>
      </c>
      <c r="S7146" s="12"/>
    </row>
    <row r="7147" spans="1:19" ht="14.25" customHeight="1" x14ac:dyDescent="0.35">
      <c r="A7147" s="2" t="s">
        <v>7851</v>
      </c>
      <c r="B7147" s="2">
        <v>107818</v>
      </c>
      <c r="C7147" s="2" t="s">
        <v>19</v>
      </c>
      <c r="D7147" s="2" t="s">
        <v>33</v>
      </c>
      <c r="E7147" s="2">
        <v>3930.74</v>
      </c>
      <c r="F7147" s="2">
        <v>0.42</v>
      </c>
      <c r="G7147" s="2">
        <v>2</v>
      </c>
      <c r="H7147" s="3">
        <v>45207</v>
      </c>
      <c r="I7147" s="3">
        <v>45214</v>
      </c>
      <c r="J7147" s="2" t="s">
        <v>21</v>
      </c>
      <c r="K7147" s="2" t="s">
        <v>27</v>
      </c>
      <c r="L7147" s="2">
        <v>655.98</v>
      </c>
      <c r="M7147" s="2" t="s">
        <v>28</v>
      </c>
      <c r="N7147" s="11">
        <f>L7147/E7147*100</f>
        <v>16.688460696968001</v>
      </c>
      <c r="O7147" s="12" t="str">
        <f>IF(N7147&lt;10,"Low",IF(N7147&lt;20,"Med","High"))</f>
        <v>Med</v>
      </c>
      <c r="P7147" s="12">
        <f>sales*discount</f>
        <v>1650.9107999999999</v>
      </c>
      <c r="Q7147" s="12">
        <f>sales-Discount_Values</f>
        <v>2279.8292000000001</v>
      </c>
      <c r="R7147" s="12">
        <f>DATEDIF(order_date,delivery_date,"D")</f>
        <v>7</v>
      </c>
      <c r="S7147" s="12"/>
    </row>
    <row r="7148" spans="1:19" ht="14.25" customHeight="1" x14ac:dyDescent="0.35">
      <c r="A7148" s="2" t="s">
        <v>6782</v>
      </c>
      <c r="B7148" s="2">
        <v>106749</v>
      </c>
      <c r="C7148" s="2" t="s">
        <v>13</v>
      </c>
      <c r="D7148" s="2" t="s">
        <v>14</v>
      </c>
      <c r="E7148" s="2">
        <v>2191.9299999999998</v>
      </c>
      <c r="F7148" s="2">
        <v>0.1</v>
      </c>
      <c r="G7148" s="2">
        <v>3</v>
      </c>
      <c r="H7148" s="3">
        <v>45604</v>
      </c>
      <c r="I7148" s="3">
        <v>45611</v>
      </c>
      <c r="J7148" s="2" t="s">
        <v>21</v>
      </c>
      <c r="K7148" s="2" t="s">
        <v>27</v>
      </c>
      <c r="L7148" s="2">
        <v>365.81</v>
      </c>
      <c r="M7148" s="2" t="s">
        <v>28</v>
      </c>
      <c r="N7148" s="11">
        <f>L7148/E7148*100</f>
        <v>16.688945358656529</v>
      </c>
      <c r="O7148" s="12" t="str">
        <f>IF(N7148&lt;10,"Low",IF(N7148&lt;20,"Med","High"))</f>
        <v>Med</v>
      </c>
      <c r="P7148" s="12">
        <f>sales*discount</f>
        <v>219.19299999999998</v>
      </c>
      <c r="Q7148" s="12">
        <f>sales-Discount_Values</f>
        <v>1972.7369999999999</v>
      </c>
      <c r="R7148" s="12">
        <f>DATEDIF(order_date,delivery_date,"D")</f>
        <v>7</v>
      </c>
      <c r="S7148" s="12"/>
    </row>
    <row r="7149" spans="1:19" ht="14.25" customHeight="1" x14ac:dyDescent="0.35">
      <c r="A7149" s="2" t="s">
        <v>13404</v>
      </c>
      <c r="B7149" s="2">
        <v>113371</v>
      </c>
      <c r="C7149" s="2" t="s">
        <v>41</v>
      </c>
      <c r="D7149" s="2" t="s">
        <v>33</v>
      </c>
      <c r="E7149" s="2">
        <v>2730.12</v>
      </c>
      <c r="F7149" s="2">
        <v>0.21</v>
      </c>
      <c r="G7149" s="2">
        <v>5</v>
      </c>
      <c r="H7149" s="3">
        <v>45046</v>
      </c>
      <c r="I7149" s="3">
        <v>45047</v>
      </c>
      <c r="J7149" s="2" t="s">
        <v>15</v>
      </c>
      <c r="K7149" s="2" t="s">
        <v>27</v>
      </c>
      <c r="L7149" s="2">
        <v>455.65</v>
      </c>
      <c r="M7149" s="2" t="s">
        <v>17</v>
      </c>
      <c r="N7149" s="11">
        <f>L7149/E7149*100</f>
        <v>16.689742575417927</v>
      </c>
      <c r="O7149" s="12" t="str">
        <f>IF(N7149&lt;10,"Low",IF(N7149&lt;20,"Med","High"))</f>
        <v>Med</v>
      </c>
      <c r="P7149" s="12">
        <f>sales*discount</f>
        <v>573.3252</v>
      </c>
      <c r="Q7149" s="12">
        <f>sales-Discount_Values</f>
        <v>2156.7947999999997</v>
      </c>
      <c r="R7149" s="12">
        <f>DATEDIF(order_date,delivery_date,"D")</f>
        <v>1</v>
      </c>
      <c r="S7149" s="12"/>
    </row>
    <row r="7150" spans="1:19" ht="14.25" customHeight="1" x14ac:dyDescent="0.35">
      <c r="A7150" s="2" t="s">
        <v>12122</v>
      </c>
      <c r="B7150" s="2">
        <v>112089</v>
      </c>
      <c r="C7150" s="2" t="s">
        <v>25</v>
      </c>
      <c r="D7150" s="2" t="s">
        <v>14</v>
      </c>
      <c r="E7150" s="2">
        <v>3411.09</v>
      </c>
      <c r="F7150" s="2">
        <v>0.2</v>
      </c>
      <c r="G7150" s="2">
        <v>4</v>
      </c>
      <c r="H7150" s="3">
        <v>45154</v>
      </c>
      <c r="I7150" s="3">
        <v>45161</v>
      </c>
      <c r="J7150" s="2" t="s">
        <v>21</v>
      </c>
      <c r="K7150" s="2" t="s">
        <v>16</v>
      </c>
      <c r="L7150" s="2">
        <v>569.34</v>
      </c>
      <c r="M7150" s="2" t="s">
        <v>23</v>
      </c>
      <c r="N7150" s="11">
        <f>L7150/E7150*100</f>
        <v>16.690852484103321</v>
      </c>
      <c r="O7150" s="12" t="str">
        <f>IF(N7150&lt;10,"Low",IF(N7150&lt;20,"Med","High"))</f>
        <v>Med</v>
      </c>
      <c r="P7150" s="12">
        <f>sales*discount</f>
        <v>682.21800000000007</v>
      </c>
      <c r="Q7150" s="12">
        <f>sales-Discount_Values</f>
        <v>2728.8720000000003</v>
      </c>
      <c r="R7150" s="12">
        <f>DATEDIF(order_date,delivery_date,"D")</f>
        <v>7</v>
      </c>
      <c r="S7150" s="12"/>
    </row>
    <row r="7151" spans="1:19" ht="14.25" customHeight="1" x14ac:dyDescent="0.35">
      <c r="A7151" s="2" t="s">
        <v>13478</v>
      </c>
      <c r="B7151" s="2">
        <v>113445</v>
      </c>
      <c r="C7151" s="2" t="s">
        <v>41</v>
      </c>
      <c r="D7151" s="2" t="s">
        <v>26</v>
      </c>
      <c r="E7151" s="2">
        <v>2175.89</v>
      </c>
      <c r="F7151" s="2">
        <v>0.21</v>
      </c>
      <c r="G7151" s="2">
        <v>2</v>
      </c>
      <c r="H7151" s="3">
        <v>45385</v>
      </c>
      <c r="I7151" s="3">
        <v>45391</v>
      </c>
      <c r="J7151" s="2" t="s">
        <v>15</v>
      </c>
      <c r="K7151" s="2" t="s">
        <v>16</v>
      </c>
      <c r="L7151" s="2">
        <v>363.21</v>
      </c>
      <c r="M7151" s="2" t="s">
        <v>28</v>
      </c>
      <c r="N7151" s="11">
        <f>L7151/E7151*100</f>
        <v>16.692479858816391</v>
      </c>
      <c r="O7151" s="12" t="str">
        <f>IF(N7151&lt;10,"Low",IF(N7151&lt;20,"Med","High"))</f>
        <v>Med</v>
      </c>
      <c r="P7151" s="12">
        <f>sales*discount</f>
        <v>456.93689999999998</v>
      </c>
      <c r="Q7151" s="12">
        <f>sales-Discount_Values</f>
        <v>1718.9530999999999</v>
      </c>
      <c r="R7151" s="12">
        <f>DATEDIF(order_date,delivery_date,"D")</f>
        <v>6</v>
      </c>
      <c r="S7151" s="12"/>
    </row>
    <row r="7152" spans="1:19" ht="14.25" customHeight="1" x14ac:dyDescent="0.35">
      <c r="A7152" s="2" t="s">
        <v>5514</v>
      </c>
      <c r="B7152" s="2">
        <v>105481</v>
      </c>
      <c r="C7152" s="2" t="s">
        <v>25</v>
      </c>
      <c r="D7152" s="2" t="s">
        <v>20</v>
      </c>
      <c r="E7152" s="2">
        <v>3255.58</v>
      </c>
      <c r="F7152" s="2">
        <v>0.3</v>
      </c>
      <c r="G7152" s="2">
        <v>7</v>
      </c>
      <c r="H7152" s="3">
        <v>45355</v>
      </c>
      <c r="I7152" s="3">
        <v>45362</v>
      </c>
      <c r="J7152" s="2" t="s">
        <v>31</v>
      </c>
      <c r="K7152" s="2" t="s">
        <v>22</v>
      </c>
      <c r="L7152" s="2">
        <v>543.54</v>
      </c>
      <c r="M7152" s="2" t="s">
        <v>23</v>
      </c>
      <c r="N7152" s="11">
        <f>L7152/E7152*100</f>
        <v>16.69564255831526</v>
      </c>
      <c r="O7152" s="12" t="str">
        <f>IF(N7152&lt;10,"Low",IF(N7152&lt;20,"Med","High"))</f>
        <v>Med</v>
      </c>
      <c r="P7152" s="12">
        <f>sales*discount</f>
        <v>976.67399999999998</v>
      </c>
      <c r="Q7152" s="12">
        <f>sales-Discount_Values</f>
        <v>2278.9059999999999</v>
      </c>
      <c r="R7152" s="12">
        <f>DATEDIF(order_date,delivery_date,"D")</f>
        <v>7</v>
      </c>
      <c r="S7152" s="12"/>
    </row>
    <row r="7153" spans="1:19" ht="14.25" customHeight="1" x14ac:dyDescent="0.35">
      <c r="A7153" s="2" t="s">
        <v>1259</v>
      </c>
      <c r="B7153" s="2">
        <v>101226</v>
      </c>
      <c r="C7153" s="2" t="s">
        <v>13</v>
      </c>
      <c r="D7153" s="2" t="s">
        <v>20</v>
      </c>
      <c r="E7153" s="2">
        <v>811.3</v>
      </c>
      <c r="F7153" s="2">
        <v>0.13</v>
      </c>
      <c r="G7153" s="2">
        <v>7</v>
      </c>
      <c r="H7153" s="3">
        <v>44982</v>
      </c>
      <c r="I7153" s="3">
        <v>44986</v>
      </c>
      <c r="J7153" s="2" t="s">
        <v>15</v>
      </c>
      <c r="K7153" s="2" t="s">
        <v>27</v>
      </c>
      <c r="L7153" s="2">
        <v>135.46</v>
      </c>
      <c r="M7153" s="2" t="s">
        <v>28</v>
      </c>
      <c r="N7153" s="11">
        <f>L7153/E7153*100</f>
        <v>16.696659681991864</v>
      </c>
      <c r="O7153" s="12" t="str">
        <f>IF(N7153&lt;10,"Low",IF(N7153&lt;20,"Med","High"))</f>
        <v>Med</v>
      </c>
      <c r="P7153" s="12">
        <f>sales*discount</f>
        <v>105.46899999999999</v>
      </c>
      <c r="Q7153" s="12">
        <f>sales-Discount_Values</f>
        <v>705.8309999999999</v>
      </c>
      <c r="R7153" s="12">
        <f>DATEDIF(order_date,delivery_date,"D")</f>
        <v>4</v>
      </c>
      <c r="S7153" s="12"/>
    </row>
    <row r="7154" spans="1:19" ht="14.25" customHeight="1" x14ac:dyDescent="0.35">
      <c r="A7154" s="2" t="s">
        <v>11585</v>
      </c>
      <c r="B7154" s="2">
        <v>111552</v>
      </c>
      <c r="C7154" s="2" t="s">
        <v>41</v>
      </c>
      <c r="D7154" s="2" t="s">
        <v>26</v>
      </c>
      <c r="E7154" s="2">
        <v>1556.94</v>
      </c>
      <c r="F7154" s="2">
        <v>0.06</v>
      </c>
      <c r="G7154" s="2">
        <v>9</v>
      </c>
      <c r="H7154" s="3">
        <v>44952</v>
      </c>
      <c r="I7154" s="3">
        <v>44954</v>
      </c>
      <c r="J7154" s="2" t="s">
        <v>15</v>
      </c>
      <c r="K7154" s="2" t="s">
        <v>27</v>
      </c>
      <c r="L7154" s="2">
        <v>259.97000000000003</v>
      </c>
      <c r="M7154" s="2" t="s">
        <v>28</v>
      </c>
      <c r="N7154" s="11">
        <f>L7154/E7154*100</f>
        <v>16.697496371086874</v>
      </c>
      <c r="O7154" s="12" t="str">
        <f>IF(N7154&lt;10,"Low",IF(N7154&lt;20,"Med","High"))</f>
        <v>Med</v>
      </c>
      <c r="P7154" s="12">
        <f>sales*discount</f>
        <v>93.416399999999996</v>
      </c>
      <c r="Q7154" s="12">
        <f>sales-Discount_Values</f>
        <v>1463.5236</v>
      </c>
      <c r="R7154" s="12">
        <f>DATEDIF(order_date,delivery_date,"D")</f>
        <v>2</v>
      </c>
      <c r="S7154" s="12"/>
    </row>
    <row r="7155" spans="1:19" ht="14.25" customHeight="1" x14ac:dyDescent="0.35">
      <c r="A7155" s="2" t="s">
        <v>1671</v>
      </c>
      <c r="B7155" s="2">
        <v>101638</v>
      </c>
      <c r="C7155" s="2" t="s">
        <v>25</v>
      </c>
      <c r="D7155" s="2" t="s">
        <v>36</v>
      </c>
      <c r="E7155" s="2">
        <v>1165.77</v>
      </c>
      <c r="F7155" s="2">
        <v>0.13</v>
      </c>
      <c r="G7155" s="2">
        <v>4</v>
      </c>
      <c r="H7155" s="3">
        <v>45086</v>
      </c>
      <c r="I7155" s="3">
        <v>45088</v>
      </c>
      <c r="J7155" s="2" t="s">
        <v>15</v>
      </c>
      <c r="K7155" s="2" t="s">
        <v>22</v>
      </c>
      <c r="L7155" s="2">
        <v>194.67</v>
      </c>
      <c r="M7155" s="2" t="s">
        <v>17</v>
      </c>
      <c r="N7155" s="11">
        <f>L7155/E7155*100</f>
        <v>16.698834246892609</v>
      </c>
      <c r="O7155" s="12" t="str">
        <f>IF(N7155&lt;10,"Low",IF(N7155&lt;20,"Med","High"))</f>
        <v>Med</v>
      </c>
      <c r="P7155" s="12">
        <f>sales*discount</f>
        <v>151.55010000000001</v>
      </c>
      <c r="Q7155" s="12">
        <f>sales-Discount_Values</f>
        <v>1014.2198999999999</v>
      </c>
      <c r="R7155" s="12">
        <f>DATEDIF(order_date,delivery_date,"D")</f>
        <v>2</v>
      </c>
      <c r="S7155" s="12"/>
    </row>
    <row r="7156" spans="1:19" ht="14.25" customHeight="1" x14ac:dyDescent="0.35">
      <c r="A7156" s="2" t="s">
        <v>14878</v>
      </c>
      <c r="B7156" s="2">
        <v>114845</v>
      </c>
      <c r="C7156" s="2" t="s">
        <v>19</v>
      </c>
      <c r="D7156" s="2" t="s">
        <v>14</v>
      </c>
      <c r="E7156" s="2">
        <v>519.77</v>
      </c>
      <c r="F7156" s="2">
        <v>0.48</v>
      </c>
      <c r="G7156" s="2">
        <v>7</v>
      </c>
      <c r="H7156" s="3">
        <v>45501</v>
      </c>
      <c r="I7156" s="3">
        <v>45506</v>
      </c>
      <c r="J7156" s="2" t="s">
        <v>15</v>
      </c>
      <c r="K7156" s="2" t="s">
        <v>27</v>
      </c>
      <c r="L7156" s="2">
        <v>86.81</v>
      </c>
      <c r="M7156" s="2" t="s">
        <v>23</v>
      </c>
      <c r="N7156" s="11">
        <f>L7156/E7156*100</f>
        <v>16.701618023356485</v>
      </c>
      <c r="O7156" s="12" t="str">
        <f>IF(N7156&lt;10,"Low",IF(N7156&lt;20,"Med","High"))</f>
        <v>Med</v>
      </c>
      <c r="P7156" s="12">
        <f>sales*discount</f>
        <v>249.4896</v>
      </c>
      <c r="Q7156" s="12">
        <f>sales-Discount_Values</f>
        <v>270.28039999999999</v>
      </c>
      <c r="R7156" s="12">
        <f>DATEDIF(order_date,delivery_date,"D")</f>
        <v>5</v>
      </c>
      <c r="S7156" s="12"/>
    </row>
    <row r="7157" spans="1:19" ht="14.25" customHeight="1" x14ac:dyDescent="0.35">
      <c r="A7157" s="2" t="s">
        <v>3218</v>
      </c>
      <c r="B7157" s="2">
        <v>103185</v>
      </c>
      <c r="C7157" s="2" t="s">
        <v>41</v>
      </c>
      <c r="D7157" s="2" t="s">
        <v>26</v>
      </c>
      <c r="E7157" s="2">
        <v>749.47</v>
      </c>
      <c r="F7157" s="2">
        <v>0.47</v>
      </c>
      <c r="G7157" s="2">
        <v>3</v>
      </c>
      <c r="H7157" s="3">
        <v>45210</v>
      </c>
      <c r="I7157" s="3">
        <v>45213</v>
      </c>
      <c r="J7157" s="2" t="s">
        <v>21</v>
      </c>
      <c r="K7157" s="2" t="s">
        <v>27</v>
      </c>
      <c r="L7157" s="2">
        <v>125.18</v>
      </c>
      <c r="M7157" s="2" t="s">
        <v>48</v>
      </c>
      <c r="N7157" s="11">
        <f>L7157/E7157*100</f>
        <v>16.70246974528667</v>
      </c>
      <c r="O7157" s="12" t="str">
        <f>IF(N7157&lt;10,"Low",IF(N7157&lt;20,"Med","High"))</f>
        <v>Med</v>
      </c>
      <c r="P7157" s="12">
        <f>sales*discount</f>
        <v>352.2509</v>
      </c>
      <c r="Q7157" s="12">
        <f>sales-Discount_Values</f>
        <v>397.21910000000003</v>
      </c>
      <c r="R7157" s="12">
        <f>DATEDIF(order_date,delivery_date,"D")</f>
        <v>3</v>
      </c>
      <c r="S7157" s="12"/>
    </row>
    <row r="7158" spans="1:19" ht="14.25" customHeight="1" x14ac:dyDescent="0.35">
      <c r="A7158" s="2" t="s">
        <v>8015</v>
      </c>
      <c r="B7158" s="2">
        <v>107982</v>
      </c>
      <c r="C7158" s="2" t="s">
        <v>19</v>
      </c>
      <c r="D7158" s="2" t="s">
        <v>14</v>
      </c>
      <c r="E7158" s="2">
        <v>1012.3</v>
      </c>
      <c r="F7158" s="2">
        <v>0.31</v>
      </c>
      <c r="G7158" s="2">
        <v>8</v>
      </c>
      <c r="H7158" s="3">
        <v>45539</v>
      </c>
      <c r="I7158" s="3">
        <v>45541</v>
      </c>
      <c r="J7158" s="2" t="s">
        <v>31</v>
      </c>
      <c r="K7158" s="2" t="s">
        <v>27</v>
      </c>
      <c r="L7158" s="2">
        <v>169.12</v>
      </c>
      <c r="M7158" s="2" t="s">
        <v>23</v>
      </c>
      <c r="N7158" s="11">
        <f>L7158/E7158*100</f>
        <v>16.706509927886991</v>
      </c>
      <c r="O7158" s="12" t="str">
        <f>IF(N7158&lt;10,"Low",IF(N7158&lt;20,"Med","High"))</f>
        <v>Med</v>
      </c>
      <c r="P7158" s="12">
        <f>sales*discount</f>
        <v>313.81299999999999</v>
      </c>
      <c r="Q7158" s="12">
        <f>sales-Discount_Values</f>
        <v>698.48699999999997</v>
      </c>
      <c r="R7158" s="12">
        <f>DATEDIF(order_date,delivery_date,"D")</f>
        <v>2</v>
      </c>
      <c r="S7158" s="12"/>
    </row>
    <row r="7159" spans="1:19" ht="14.25" customHeight="1" x14ac:dyDescent="0.35">
      <c r="A7159" s="2" t="s">
        <v>6582</v>
      </c>
      <c r="B7159" s="2">
        <v>106549</v>
      </c>
      <c r="C7159" s="2" t="s">
        <v>25</v>
      </c>
      <c r="D7159" s="2" t="s">
        <v>33</v>
      </c>
      <c r="E7159" s="2">
        <v>2677.21</v>
      </c>
      <c r="F7159" s="2">
        <v>0.21</v>
      </c>
      <c r="G7159" s="2">
        <v>1</v>
      </c>
      <c r="H7159" s="3">
        <v>44980</v>
      </c>
      <c r="I7159" s="3">
        <v>44981</v>
      </c>
      <c r="J7159" s="2" t="s">
        <v>31</v>
      </c>
      <c r="K7159" s="2" t="s">
        <v>22</v>
      </c>
      <c r="L7159" s="2">
        <v>447.28</v>
      </c>
      <c r="M7159" s="2" t="s">
        <v>39</v>
      </c>
      <c r="N7159" s="11">
        <f>L7159/E7159*100</f>
        <v>16.706944916536244</v>
      </c>
      <c r="O7159" s="12" t="str">
        <f>IF(N7159&lt;10,"Low",IF(N7159&lt;20,"Med","High"))</f>
        <v>Med</v>
      </c>
      <c r="P7159" s="12">
        <f>sales*discount</f>
        <v>562.21410000000003</v>
      </c>
      <c r="Q7159" s="12">
        <f>sales-Discount_Values</f>
        <v>2114.9958999999999</v>
      </c>
      <c r="R7159" s="12">
        <f>DATEDIF(order_date,delivery_date,"D")</f>
        <v>1</v>
      </c>
      <c r="S7159" s="12"/>
    </row>
    <row r="7160" spans="1:19" ht="14.25" customHeight="1" x14ac:dyDescent="0.35">
      <c r="A7160" s="2" t="s">
        <v>11408</v>
      </c>
      <c r="B7160" s="2">
        <v>111375</v>
      </c>
      <c r="C7160" s="2" t="s">
        <v>19</v>
      </c>
      <c r="D7160" s="2" t="s">
        <v>20</v>
      </c>
      <c r="E7160" s="2">
        <v>4971.53</v>
      </c>
      <c r="F7160" s="2">
        <v>0.16</v>
      </c>
      <c r="G7160" s="2">
        <v>4</v>
      </c>
      <c r="H7160" s="3">
        <v>45402</v>
      </c>
      <c r="I7160" s="3">
        <v>45409</v>
      </c>
      <c r="J7160" s="2" t="s">
        <v>21</v>
      </c>
      <c r="K7160" s="2" t="s">
        <v>22</v>
      </c>
      <c r="L7160" s="2">
        <v>830.62</v>
      </c>
      <c r="M7160" s="2" t="s">
        <v>48</v>
      </c>
      <c r="N7160" s="11">
        <f>L7160/E7160*100</f>
        <v>16.707532691143371</v>
      </c>
      <c r="O7160" s="12" t="str">
        <f>IF(N7160&lt;10,"Low",IF(N7160&lt;20,"Med","High"))</f>
        <v>Med</v>
      </c>
      <c r="P7160" s="12">
        <f>sales*discount</f>
        <v>795.44479999999999</v>
      </c>
      <c r="Q7160" s="12">
        <f>sales-Discount_Values</f>
        <v>4176.0851999999995</v>
      </c>
      <c r="R7160" s="12">
        <f>DATEDIF(order_date,delivery_date,"D")</f>
        <v>7</v>
      </c>
      <c r="S7160" s="12"/>
    </row>
    <row r="7161" spans="1:19" ht="14.25" customHeight="1" x14ac:dyDescent="0.35">
      <c r="A7161" s="2" t="s">
        <v>14693</v>
      </c>
      <c r="B7161" s="2">
        <v>114660</v>
      </c>
      <c r="C7161" s="2" t="s">
        <v>19</v>
      </c>
      <c r="D7161" s="2" t="s">
        <v>26</v>
      </c>
      <c r="E7161" s="2">
        <v>4675.07</v>
      </c>
      <c r="F7161" s="2">
        <v>0.14000000000000001</v>
      </c>
      <c r="G7161" s="2">
        <v>5</v>
      </c>
      <c r="H7161" s="3">
        <v>45269</v>
      </c>
      <c r="I7161" s="3">
        <v>45274</v>
      </c>
      <c r="J7161" s="2" t="s">
        <v>15</v>
      </c>
      <c r="K7161" s="2" t="s">
        <v>22</v>
      </c>
      <c r="L7161" s="2">
        <v>781.11</v>
      </c>
      <c r="M7161" s="2" t="s">
        <v>39</v>
      </c>
      <c r="N7161" s="11">
        <f>L7161/E7161*100</f>
        <v>16.707985121078401</v>
      </c>
      <c r="O7161" s="12" t="str">
        <f>IF(N7161&lt;10,"Low",IF(N7161&lt;20,"Med","High"))</f>
        <v>Med</v>
      </c>
      <c r="P7161" s="12">
        <f>sales*discount</f>
        <v>654.50980000000004</v>
      </c>
      <c r="Q7161" s="12">
        <f>sales-Discount_Values</f>
        <v>4020.5601999999999</v>
      </c>
      <c r="R7161" s="12">
        <f>DATEDIF(order_date,delivery_date,"D")</f>
        <v>5</v>
      </c>
      <c r="S7161" s="12"/>
    </row>
    <row r="7162" spans="1:19" ht="14.25" customHeight="1" x14ac:dyDescent="0.35">
      <c r="A7162" s="2" t="s">
        <v>2587</v>
      </c>
      <c r="B7162" s="2">
        <v>102554</v>
      </c>
      <c r="C7162" s="2" t="s">
        <v>25</v>
      </c>
      <c r="D7162" s="2" t="s">
        <v>26</v>
      </c>
      <c r="E7162" s="2">
        <v>641.99</v>
      </c>
      <c r="F7162" s="2">
        <v>0.36</v>
      </c>
      <c r="G7162" s="2">
        <v>7</v>
      </c>
      <c r="H7162" s="3">
        <v>45215</v>
      </c>
      <c r="I7162" s="3">
        <v>45222</v>
      </c>
      <c r="J7162" s="2" t="s">
        <v>15</v>
      </c>
      <c r="K7162" s="2" t="s">
        <v>22</v>
      </c>
      <c r="L7162" s="2">
        <v>107.27</v>
      </c>
      <c r="M7162" s="2" t="s">
        <v>17</v>
      </c>
      <c r="N7162" s="11">
        <f>L7162/E7162*100</f>
        <v>16.708983005965823</v>
      </c>
      <c r="O7162" s="12" t="str">
        <f>IF(N7162&lt;10,"Low",IF(N7162&lt;20,"Med","High"))</f>
        <v>Med</v>
      </c>
      <c r="P7162" s="12">
        <f>sales*discount</f>
        <v>231.1164</v>
      </c>
      <c r="Q7162" s="12">
        <f>sales-Discount_Values</f>
        <v>410.87360000000001</v>
      </c>
      <c r="R7162" s="12">
        <f>DATEDIF(order_date,delivery_date,"D")</f>
        <v>7</v>
      </c>
      <c r="S7162" s="12"/>
    </row>
    <row r="7163" spans="1:19" ht="14.25" customHeight="1" x14ac:dyDescent="0.35">
      <c r="A7163" s="2" t="s">
        <v>6092</v>
      </c>
      <c r="B7163" s="2">
        <v>106059</v>
      </c>
      <c r="C7163" s="2" t="s">
        <v>13</v>
      </c>
      <c r="D7163" s="2" t="s">
        <v>26</v>
      </c>
      <c r="E7163" s="2">
        <v>2193.39</v>
      </c>
      <c r="F7163" s="2">
        <v>0.45</v>
      </c>
      <c r="G7163" s="2">
        <v>6</v>
      </c>
      <c r="H7163" s="3">
        <v>45355</v>
      </c>
      <c r="I7163" s="3">
        <v>45359</v>
      </c>
      <c r="J7163" s="2" t="s">
        <v>31</v>
      </c>
      <c r="K7163" s="2" t="s">
        <v>22</v>
      </c>
      <c r="L7163" s="2">
        <v>366.53</v>
      </c>
      <c r="M7163" s="2" t="s">
        <v>39</v>
      </c>
      <c r="N7163" s="11">
        <f>L7163/E7163*100</f>
        <v>16.710662490482768</v>
      </c>
      <c r="O7163" s="12" t="str">
        <f>IF(N7163&lt;10,"Low",IF(N7163&lt;20,"Med","High"))</f>
        <v>Med</v>
      </c>
      <c r="P7163" s="12">
        <f>sales*discount</f>
        <v>987.02549999999997</v>
      </c>
      <c r="Q7163" s="12">
        <f>sales-Discount_Values</f>
        <v>1206.3644999999999</v>
      </c>
      <c r="R7163" s="12">
        <f>DATEDIF(order_date,delivery_date,"D")</f>
        <v>4</v>
      </c>
      <c r="S7163" s="12"/>
    </row>
    <row r="7164" spans="1:19" ht="14.25" customHeight="1" x14ac:dyDescent="0.35">
      <c r="A7164" s="2" t="s">
        <v>13670</v>
      </c>
      <c r="B7164" s="2">
        <v>113637</v>
      </c>
      <c r="C7164" s="2" t="s">
        <v>13</v>
      </c>
      <c r="D7164" s="2" t="s">
        <v>14</v>
      </c>
      <c r="E7164" s="2">
        <v>382.61</v>
      </c>
      <c r="F7164" s="2">
        <v>0.39</v>
      </c>
      <c r="G7164" s="2">
        <v>6</v>
      </c>
      <c r="H7164" s="3">
        <v>44941</v>
      </c>
      <c r="I7164" s="3">
        <v>44946</v>
      </c>
      <c r="J7164" s="2" t="s">
        <v>31</v>
      </c>
      <c r="K7164" s="2" t="s">
        <v>22</v>
      </c>
      <c r="L7164" s="2">
        <v>63.95</v>
      </c>
      <c r="M7164" s="2" t="s">
        <v>48</v>
      </c>
      <c r="N7164" s="11">
        <f>L7164/E7164*100</f>
        <v>16.714147565406027</v>
      </c>
      <c r="O7164" s="12" t="str">
        <f>IF(N7164&lt;10,"Low",IF(N7164&lt;20,"Med","High"))</f>
        <v>Med</v>
      </c>
      <c r="P7164" s="12">
        <f>sales*discount</f>
        <v>149.21790000000001</v>
      </c>
      <c r="Q7164" s="12">
        <f>sales-Discount_Values</f>
        <v>233.3921</v>
      </c>
      <c r="R7164" s="12">
        <f>DATEDIF(order_date,delivery_date,"D")</f>
        <v>5</v>
      </c>
      <c r="S7164" s="12"/>
    </row>
    <row r="7165" spans="1:19" ht="14.25" customHeight="1" x14ac:dyDescent="0.35">
      <c r="A7165" s="2" t="s">
        <v>4073</v>
      </c>
      <c r="B7165" s="2">
        <v>104040</v>
      </c>
      <c r="C7165" s="2" t="s">
        <v>19</v>
      </c>
      <c r="D7165" s="2" t="s">
        <v>14</v>
      </c>
      <c r="E7165" s="2">
        <v>3282.5</v>
      </c>
      <c r="F7165" s="2">
        <v>0.18</v>
      </c>
      <c r="G7165" s="2">
        <v>7</v>
      </c>
      <c r="H7165" s="3">
        <v>45576</v>
      </c>
      <c r="I7165" s="3">
        <v>45580</v>
      </c>
      <c r="J7165" s="2" t="s">
        <v>15</v>
      </c>
      <c r="K7165" s="2" t="s">
        <v>22</v>
      </c>
      <c r="L7165" s="2">
        <v>548.73</v>
      </c>
      <c r="M7165" s="2" t="s">
        <v>23</v>
      </c>
      <c r="N7165" s="11">
        <f>L7165/E7165*100</f>
        <v>16.716831683168319</v>
      </c>
      <c r="O7165" s="12" t="str">
        <f>IF(N7165&lt;10,"Low",IF(N7165&lt;20,"Med","High"))</f>
        <v>Med</v>
      </c>
      <c r="P7165" s="12">
        <f>sales*discount</f>
        <v>590.85</v>
      </c>
      <c r="Q7165" s="12">
        <f>sales-Discount_Values</f>
        <v>2691.65</v>
      </c>
      <c r="R7165" s="12">
        <f>DATEDIF(order_date,delivery_date,"D")</f>
        <v>4</v>
      </c>
      <c r="S7165" s="12"/>
    </row>
    <row r="7166" spans="1:19" ht="14.25" customHeight="1" x14ac:dyDescent="0.35">
      <c r="A7166" s="2" t="s">
        <v>14264</v>
      </c>
      <c r="B7166" s="2">
        <v>114231</v>
      </c>
      <c r="C7166" s="2" t="s">
        <v>19</v>
      </c>
      <c r="D7166" s="2" t="s">
        <v>14</v>
      </c>
      <c r="E7166" s="2">
        <v>2398.73</v>
      </c>
      <c r="F7166" s="2">
        <v>0.44</v>
      </c>
      <c r="G7166" s="2">
        <v>8</v>
      </c>
      <c r="H7166" s="3">
        <v>45512</v>
      </c>
      <c r="I7166" s="3">
        <v>45519</v>
      </c>
      <c r="J7166" s="2" t="s">
        <v>21</v>
      </c>
      <c r="K7166" s="2" t="s">
        <v>22</v>
      </c>
      <c r="L7166" s="2">
        <v>401.06</v>
      </c>
      <c r="M7166" s="2" t="s">
        <v>17</v>
      </c>
      <c r="N7166" s="11">
        <f>L7166/E7166*100</f>
        <v>16.719680831106459</v>
      </c>
      <c r="O7166" s="12" t="str">
        <f>IF(N7166&lt;10,"Low",IF(N7166&lt;20,"Med","High"))</f>
        <v>Med</v>
      </c>
      <c r="P7166" s="12">
        <f>sales*discount</f>
        <v>1055.4412</v>
      </c>
      <c r="Q7166" s="12">
        <f>sales-Discount_Values</f>
        <v>1343.2888</v>
      </c>
      <c r="R7166" s="12">
        <f>DATEDIF(order_date,delivery_date,"D")</f>
        <v>7</v>
      </c>
      <c r="S7166" s="12"/>
    </row>
    <row r="7167" spans="1:19" ht="14.25" customHeight="1" x14ac:dyDescent="0.35">
      <c r="A7167" s="2" t="s">
        <v>8553</v>
      </c>
      <c r="B7167" s="2">
        <v>108520</v>
      </c>
      <c r="C7167" s="2" t="s">
        <v>13</v>
      </c>
      <c r="D7167" s="2" t="s">
        <v>33</v>
      </c>
      <c r="E7167" s="2">
        <v>1179.58</v>
      </c>
      <c r="F7167" s="2">
        <v>0.49</v>
      </c>
      <c r="G7167" s="2">
        <v>2</v>
      </c>
      <c r="H7167" s="3">
        <v>45057</v>
      </c>
      <c r="I7167" s="3">
        <v>45058</v>
      </c>
      <c r="J7167" s="2" t="s">
        <v>21</v>
      </c>
      <c r="K7167" s="2" t="s">
        <v>27</v>
      </c>
      <c r="L7167" s="2">
        <v>197.26</v>
      </c>
      <c r="M7167" s="2" t="s">
        <v>34</v>
      </c>
      <c r="N7167" s="11">
        <f>L7167/E7167*100</f>
        <v>16.722901371674663</v>
      </c>
      <c r="O7167" s="12" t="str">
        <f>IF(N7167&lt;10,"Low",IF(N7167&lt;20,"Med","High"))</f>
        <v>Med</v>
      </c>
      <c r="P7167" s="12">
        <f>sales*discount</f>
        <v>577.99419999999998</v>
      </c>
      <c r="Q7167" s="12">
        <f>sales-Discount_Values</f>
        <v>601.58579999999995</v>
      </c>
      <c r="R7167" s="12">
        <f>DATEDIF(order_date,delivery_date,"D")</f>
        <v>1</v>
      </c>
      <c r="S7167" s="12"/>
    </row>
    <row r="7168" spans="1:19" ht="14.25" customHeight="1" x14ac:dyDescent="0.35">
      <c r="A7168" s="2" t="s">
        <v>1701</v>
      </c>
      <c r="B7168" s="2">
        <v>101668</v>
      </c>
      <c r="C7168" s="2" t="s">
        <v>13</v>
      </c>
      <c r="D7168" s="2" t="s">
        <v>26</v>
      </c>
      <c r="E7168" s="2">
        <v>633.65</v>
      </c>
      <c r="F7168" s="2">
        <v>0.12</v>
      </c>
      <c r="G7168" s="2">
        <v>1</v>
      </c>
      <c r="H7168" s="3">
        <v>45436</v>
      </c>
      <c r="I7168" s="3">
        <v>45437</v>
      </c>
      <c r="J7168" s="2" t="s">
        <v>15</v>
      </c>
      <c r="K7168" s="2" t="s">
        <v>22</v>
      </c>
      <c r="L7168" s="2">
        <v>105.97</v>
      </c>
      <c r="M7168" s="2" t="s">
        <v>23</v>
      </c>
      <c r="N7168" s="11">
        <f>L7168/E7168*100</f>
        <v>16.723743391462165</v>
      </c>
      <c r="O7168" s="12" t="str">
        <f>IF(N7168&lt;10,"Low",IF(N7168&lt;20,"Med","High"))</f>
        <v>Med</v>
      </c>
      <c r="P7168" s="12">
        <f>sales*discount</f>
        <v>76.037999999999997</v>
      </c>
      <c r="Q7168" s="12">
        <f>sales-Discount_Values</f>
        <v>557.61199999999997</v>
      </c>
      <c r="R7168" s="12">
        <f>DATEDIF(order_date,delivery_date,"D")</f>
        <v>1</v>
      </c>
      <c r="S7168" s="12"/>
    </row>
    <row r="7169" spans="1:19" ht="14.25" customHeight="1" x14ac:dyDescent="0.35">
      <c r="A7169" s="2" t="s">
        <v>4534</v>
      </c>
      <c r="B7169" s="2">
        <v>104501</v>
      </c>
      <c r="C7169" s="2" t="s">
        <v>25</v>
      </c>
      <c r="D7169" s="2" t="s">
        <v>14</v>
      </c>
      <c r="E7169" s="2">
        <v>1361.82</v>
      </c>
      <c r="F7169" s="2">
        <v>0.28999999999999998</v>
      </c>
      <c r="G7169" s="2">
        <v>8</v>
      </c>
      <c r="H7169" s="3">
        <v>45586</v>
      </c>
      <c r="I7169" s="3">
        <v>45592</v>
      </c>
      <c r="J7169" s="2" t="s">
        <v>31</v>
      </c>
      <c r="K7169" s="2" t="s">
        <v>27</v>
      </c>
      <c r="L7169" s="2">
        <v>227.76</v>
      </c>
      <c r="M7169" s="2" t="s">
        <v>28</v>
      </c>
      <c r="N7169" s="11">
        <f>L7169/E7169*100</f>
        <v>16.724677270123806</v>
      </c>
      <c r="O7169" s="12" t="str">
        <f>IF(N7169&lt;10,"Low",IF(N7169&lt;20,"Med","High"))</f>
        <v>Med</v>
      </c>
      <c r="P7169" s="12">
        <f>sales*discount</f>
        <v>394.92779999999993</v>
      </c>
      <c r="Q7169" s="12">
        <f>sales-Discount_Values</f>
        <v>966.8922</v>
      </c>
      <c r="R7169" s="12">
        <f>DATEDIF(order_date,delivery_date,"D")</f>
        <v>6</v>
      </c>
      <c r="S7169" s="12"/>
    </row>
    <row r="7170" spans="1:19" ht="14.25" customHeight="1" x14ac:dyDescent="0.35">
      <c r="A7170" s="2" t="s">
        <v>13976</v>
      </c>
      <c r="B7170" s="2">
        <v>113943</v>
      </c>
      <c r="C7170" s="2" t="s">
        <v>19</v>
      </c>
      <c r="D7170" s="2" t="s">
        <v>20</v>
      </c>
      <c r="E7170" s="2">
        <v>2928.72</v>
      </c>
      <c r="F7170" s="2">
        <v>0.18</v>
      </c>
      <c r="G7170" s="2">
        <v>7</v>
      </c>
      <c r="H7170" s="3">
        <v>45067</v>
      </c>
      <c r="I7170" s="3">
        <v>45072</v>
      </c>
      <c r="J7170" s="2" t="s">
        <v>21</v>
      </c>
      <c r="K7170" s="2" t="s">
        <v>16</v>
      </c>
      <c r="L7170" s="2">
        <v>489.82</v>
      </c>
      <c r="M7170" s="2" t="s">
        <v>34</v>
      </c>
      <c r="N7170" s="11">
        <f>L7170/E7170*100</f>
        <v>16.724712502390123</v>
      </c>
      <c r="O7170" s="12" t="str">
        <f>IF(N7170&lt;10,"Low",IF(N7170&lt;20,"Med","High"))</f>
        <v>Med</v>
      </c>
      <c r="P7170" s="12">
        <f>sales*discount</f>
        <v>527.16959999999995</v>
      </c>
      <c r="Q7170" s="12">
        <f>sales-Discount_Values</f>
        <v>2401.5504000000001</v>
      </c>
      <c r="R7170" s="12">
        <f>DATEDIF(order_date,delivery_date,"D")</f>
        <v>5</v>
      </c>
      <c r="S7170" s="12"/>
    </row>
    <row r="7171" spans="1:19" ht="14.25" customHeight="1" x14ac:dyDescent="0.35">
      <c r="A7171" s="2" t="s">
        <v>11317</v>
      </c>
      <c r="B7171" s="2">
        <v>111284</v>
      </c>
      <c r="C7171" s="2" t="s">
        <v>25</v>
      </c>
      <c r="D7171" s="2" t="s">
        <v>14</v>
      </c>
      <c r="E7171" s="2">
        <v>3760.34</v>
      </c>
      <c r="F7171" s="2">
        <v>0.17</v>
      </c>
      <c r="G7171" s="2">
        <v>3</v>
      </c>
      <c r="H7171" s="3">
        <v>45448</v>
      </c>
      <c r="I7171" s="3">
        <v>45449</v>
      </c>
      <c r="J7171" s="2" t="s">
        <v>15</v>
      </c>
      <c r="K7171" s="2" t="s">
        <v>27</v>
      </c>
      <c r="L7171" s="2">
        <v>628.92999999999995</v>
      </c>
      <c r="M7171" s="2" t="s">
        <v>23</v>
      </c>
      <c r="N7171" s="11">
        <f>L7171/E7171*100</f>
        <v>16.725349303520424</v>
      </c>
      <c r="O7171" s="12" t="str">
        <f>IF(N7171&lt;10,"Low",IF(N7171&lt;20,"Med","High"))</f>
        <v>Med</v>
      </c>
      <c r="P7171" s="12">
        <f>sales*discount</f>
        <v>639.25780000000009</v>
      </c>
      <c r="Q7171" s="12">
        <f>sales-Discount_Values</f>
        <v>3121.0821999999998</v>
      </c>
      <c r="R7171" s="12">
        <f>DATEDIF(order_date,delivery_date,"D")</f>
        <v>1</v>
      </c>
      <c r="S7171" s="12"/>
    </row>
    <row r="7172" spans="1:19" ht="14.25" customHeight="1" x14ac:dyDescent="0.35">
      <c r="A7172" s="2" t="s">
        <v>10124</v>
      </c>
      <c r="B7172" s="2">
        <v>110091</v>
      </c>
      <c r="C7172" s="2" t="s">
        <v>19</v>
      </c>
      <c r="D7172" s="2" t="s">
        <v>14</v>
      </c>
      <c r="E7172" s="2">
        <v>4005.62</v>
      </c>
      <c r="F7172" s="2">
        <v>0.46</v>
      </c>
      <c r="G7172" s="2">
        <v>8</v>
      </c>
      <c r="H7172" s="3">
        <v>45375</v>
      </c>
      <c r="I7172" s="3">
        <v>45380</v>
      </c>
      <c r="J7172" s="2" t="s">
        <v>31</v>
      </c>
      <c r="K7172" s="2" t="s">
        <v>16</v>
      </c>
      <c r="L7172" s="2">
        <v>669.97</v>
      </c>
      <c r="M7172" s="2" t="s">
        <v>17</v>
      </c>
      <c r="N7172" s="11">
        <f>L7172/E7172*100</f>
        <v>16.725750320799278</v>
      </c>
      <c r="O7172" s="12" t="str">
        <f>IF(N7172&lt;10,"Low",IF(N7172&lt;20,"Med","High"))</f>
        <v>Med</v>
      </c>
      <c r="P7172" s="12">
        <f>sales*discount</f>
        <v>1842.5852</v>
      </c>
      <c r="Q7172" s="12">
        <f>sales-Discount_Values</f>
        <v>2163.0347999999999</v>
      </c>
      <c r="R7172" s="12">
        <f>DATEDIF(order_date,delivery_date,"D")</f>
        <v>5</v>
      </c>
      <c r="S7172" s="12"/>
    </row>
    <row r="7173" spans="1:19" ht="14.25" customHeight="1" x14ac:dyDescent="0.35">
      <c r="A7173" s="2" t="s">
        <v>526</v>
      </c>
      <c r="B7173" s="2">
        <v>100493</v>
      </c>
      <c r="C7173" s="2" t="s">
        <v>41</v>
      </c>
      <c r="D7173" s="2" t="s">
        <v>36</v>
      </c>
      <c r="E7173" s="2">
        <v>4571.83</v>
      </c>
      <c r="F7173" s="2">
        <v>0.36</v>
      </c>
      <c r="G7173" s="2">
        <v>6</v>
      </c>
      <c r="H7173" s="3">
        <v>45036</v>
      </c>
      <c r="I7173" s="3">
        <v>45039</v>
      </c>
      <c r="J7173" s="2" t="s">
        <v>21</v>
      </c>
      <c r="K7173" s="2" t="s">
        <v>22</v>
      </c>
      <c r="L7173" s="2">
        <v>764.68</v>
      </c>
      <c r="M7173" s="2" t="s">
        <v>39</v>
      </c>
      <c r="N7173" s="11">
        <f>L7173/E7173*100</f>
        <v>16.725906256356861</v>
      </c>
      <c r="O7173" s="12" t="str">
        <f>IF(N7173&lt;10,"Low",IF(N7173&lt;20,"Med","High"))</f>
        <v>Med</v>
      </c>
      <c r="P7173" s="12">
        <f>sales*discount</f>
        <v>1645.8588</v>
      </c>
      <c r="Q7173" s="12">
        <f>sales-Discount_Values</f>
        <v>2925.9712</v>
      </c>
      <c r="R7173" s="12">
        <f>DATEDIF(order_date,delivery_date,"D")</f>
        <v>3</v>
      </c>
      <c r="S7173" s="12"/>
    </row>
    <row r="7174" spans="1:19" ht="14.25" customHeight="1" x14ac:dyDescent="0.35">
      <c r="A7174" s="2" t="s">
        <v>11744</v>
      </c>
      <c r="B7174" s="2">
        <v>111711</v>
      </c>
      <c r="C7174" s="2" t="s">
        <v>19</v>
      </c>
      <c r="D7174" s="2" t="s">
        <v>26</v>
      </c>
      <c r="E7174" s="2">
        <v>3868.08</v>
      </c>
      <c r="F7174" s="2">
        <v>0.02</v>
      </c>
      <c r="G7174" s="2">
        <v>9</v>
      </c>
      <c r="H7174" s="3">
        <v>45375</v>
      </c>
      <c r="I7174" s="3">
        <v>45376</v>
      </c>
      <c r="J7174" s="2" t="s">
        <v>21</v>
      </c>
      <c r="K7174" s="2" t="s">
        <v>22</v>
      </c>
      <c r="L7174" s="2">
        <v>647.13</v>
      </c>
      <c r="M7174" s="2" t="s">
        <v>39</v>
      </c>
      <c r="N7174" s="11">
        <f>L7174/E7174*100</f>
        <v>16.730005584165788</v>
      </c>
      <c r="O7174" s="12" t="str">
        <f>IF(N7174&lt;10,"Low",IF(N7174&lt;20,"Med","High"))</f>
        <v>Med</v>
      </c>
      <c r="P7174" s="12">
        <f>sales*discount</f>
        <v>77.361599999999996</v>
      </c>
      <c r="Q7174" s="12">
        <f>sales-Discount_Values</f>
        <v>3790.7183999999997</v>
      </c>
      <c r="R7174" s="12">
        <f>DATEDIF(order_date,delivery_date,"D")</f>
        <v>1</v>
      </c>
      <c r="S7174" s="12"/>
    </row>
    <row r="7175" spans="1:19" ht="14.25" customHeight="1" x14ac:dyDescent="0.35">
      <c r="A7175" s="2" t="s">
        <v>6030</v>
      </c>
      <c r="B7175" s="2">
        <v>105997</v>
      </c>
      <c r="C7175" s="2" t="s">
        <v>41</v>
      </c>
      <c r="D7175" s="2" t="s">
        <v>20</v>
      </c>
      <c r="E7175" s="2">
        <v>1167.9100000000001</v>
      </c>
      <c r="F7175" s="2">
        <v>0.42</v>
      </c>
      <c r="G7175" s="2">
        <v>1</v>
      </c>
      <c r="H7175" s="3">
        <v>45071</v>
      </c>
      <c r="I7175" s="3">
        <v>45076</v>
      </c>
      <c r="J7175" s="2" t="s">
        <v>15</v>
      </c>
      <c r="K7175" s="2" t="s">
        <v>16</v>
      </c>
      <c r="L7175" s="2">
        <v>195.4</v>
      </c>
      <c r="M7175" s="2" t="s">
        <v>28</v>
      </c>
      <c r="N7175" s="11">
        <f>L7175/E7175*100</f>
        <v>16.730741238622837</v>
      </c>
      <c r="O7175" s="12" t="str">
        <f>IF(N7175&lt;10,"Low",IF(N7175&lt;20,"Med","High"))</f>
        <v>Med</v>
      </c>
      <c r="P7175" s="12">
        <f>sales*discount</f>
        <v>490.5222</v>
      </c>
      <c r="Q7175" s="12">
        <f>sales-Discount_Values</f>
        <v>677.38780000000008</v>
      </c>
      <c r="R7175" s="12">
        <f>DATEDIF(order_date,delivery_date,"D")</f>
        <v>5</v>
      </c>
      <c r="S7175" s="12"/>
    </row>
    <row r="7176" spans="1:19" ht="14.25" customHeight="1" x14ac:dyDescent="0.35">
      <c r="A7176" s="2" t="s">
        <v>7837</v>
      </c>
      <c r="B7176" s="2">
        <v>107804</v>
      </c>
      <c r="C7176" s="2" t="s">
        <v>13</v>
      </c>
      <c r="D7176" s="2" t="s">
        <v>14</v>
      </c>
      <c r="E7176" s="2">
        <v>4828.3999999999996</v>
      </c>
      <c r="F7176" s="2">
        <v>0.33</v>
      </c>
      <c r="G7176" s="2">
        <v>5</v>
      </c>
      <c r="H7176" s="3">
        <v>45636</v>
      </c>
      <c r="I7176" s="3">
        <v>45643</v>
      </c>
      <c r="J7176" s="2" t="s">
        <v>31</v>
      </c>
      <c r="K7176" s="2" t="s">
        <v>27</v>
      </c>
      <c r="L7176" s="2">
        <v>807.83</v>
      </c>
      <c r="M7176" s="2" t="s">
        <v>39</v>
      </c>
      <c r="N7176" s="11">
        <f>L7176/E7176*100</f>
        <v>16.730801093529951</v>
      </c>
      <c r="O7176" s="12" t="str">
        <f>IF(N7176&lt;10,"Low",IF(N7176&lt;20,"Med","High"))</f>
        <v>Med</v>
      </c>
      <c r="P7176" s="12">
        <f>sales*discount</f>
        <v>1593.3719999999998</v>
      </c>
      <c r="Q7176" s="12">
        <f>sales-Discount_Values</f>
        <v>3235.0279999999998</v>
      </c>
      <c r="R7176" s="12">
        <f>DATEDIF(order_date,delivery_date,"D")</f>
        <v>7</v>
      </c>
      <c r="S7176" s="12"/>
    </row>
    <row r="7177" spans="1:19" ht="14.25" customHeight="1" x14ac:dyDescent="0.35">
      <c r="A7177" s="2" t="s">
        <v>4245</v>
      </c>
      <c r="B7177" s="2">
        <v>104212</v>
      </c>
      <c r="C7177" s="2" t="s">
        <v>13</v>
      </c>
      <c r="D7177" s="2" t="s">
        <v>33</v>
      </c>
      <c r="E7177" s="2">
        <v>1500.03</v>
      </c>
      <c r="F7177" s="2">
        <v>0.35</v>
      </c>
      <c r="G7177" s="2">
        <v>4</v>
      </c>
      <c r="H7177" s="3">
        <v>45042</v>
      </c>
      <c r="I7177" s="3">
        <v>45045</v>
      </c>
      <c r="J7177" s="2" t="s">
        <v>31</v>
      </c>
      <c r="K7177" s="2" t="s">
        <v>27</v>
      </c>
      <c r="L7177" s="2">
        <v>250.99</v>
      </c>
      <c r="M7177" s="2" t="s">
        <v>39</v>
      </c>
      <c r="N7177" s="11">
        <f>L7177/E7177*100</f>
        <v>16.732332020026266</v>
      </c>
      <c r="O7177" s="12" t="str">
        <f>IF(N7177&lt;10,"Low",IF(N7177&lt;20,"Med","High"))</f>
        <v>Med</v>
      </c>
      <c r="P7177" s="12">
        <f>sales*discount</f>
        <v>525.01049999999998</v>
      </c>
      <c r="Q7177" s="12">
        <f>sales-Discount_Values</f>
        <v>975.01949999999999</v>
      </c>
      <c r="R7177" s="12">
        <f>DATEDIF(order_date,delivery_date,"D")</f>
        <v>3</v>
      </c>
      <c r="S7177" s="12"/>
    </row>
    <row r="7178" spans="1:19" ht="14.25" customHeight="1" x14ac:dyDescent="0.35">
      <c r="A7178" s="2" t="s">
        <v>8575</v>
      </c>
      <c r="B7178" s="2">
        <v>108542</v>
      </c>
      <c r="C7178" s="2" t="s">
        <v>41</v>
      </c>
      <c r="D7178" s="2" t="s">
        <v>26</v>
      </c>
      <c r="E7178" s="2">
        <v>2360.4699999999998</v>
      </c>
      <c r="F7178" s="2">
        <v>0.08</v>
      </c>
      <c r="G7178" s="2">
        <v>5</v>
      </c>
      <c r="H7178" s="3">
        <v>45217</v>
      </c>
      <c r="I7178" s="3">
        <v>45222</v>
      </c>
      <c r="J7178" s="2" t="s">
        <v>15</v>
      </c>
      <c r="K7178" s="2" t="s">
        <v>16</v>
      </c>
      <c r="L7178" s="2">
        <v>394.99</v>
      </c>
      <c r="M7178" s="2" t="s">
        <v>34</v>
      </c>
      <c r="N7178" s="11">
        <f>L7178/E7178*100</f>
        <v>16.733531881362612</v>
      </c>
      <c r="O7178" s="12" t="str">
        <f>IF(N7178&lt;10,"Low",IF(N7178&lt;20,"Med","High"))</f>
        <v>Med</v>
      </c>
      <c r="P7178" s="12">
        <f>sales*discount</f>
        <v>188.83759999999998</v>
      </c>
      <c r="Q7178" s="12">
        <f>sales-Discount_Values</f>
        <v>2171.6324</v>
      </c>
      <c r="R7178" s="12">
        <f>DATEDIF(order_date,delivery_date,"D")</f>
        <v>5</v>
      </c>
      <c r="S7178" s="12"/>
    </row>
    <row r="7179" spans="1:19" ht="14.25" customHeight="1" x14ac:dyDescent="0.35">
      <c r="A7179" s="2" t="s">
        <v>4820</v>
      </c>
      <c r="B7179" s="2">
        <v>104787</v>
      </c>
      <c r="C7179" s="2" t="s">
        <v>25</v>
      </c>
      <c r="D7179" s="2" t="s">
        <v>14</v>
      </c>
      <c r="E7179" s="2">
        <v>2351.04</v>
      </c>
      <c r="F7179" s="2">
        <v>0.15</v>
      </c>
      <c r="G7179" s="2">
        <v>5</v>
      </c>
      <c r="H7179" s="3">
        <v>45473</v>
      </c>
      <c r="I7179" s="3">
        <v>45478</v>
      </c>
      <c r="J7179" s="2" t="s">
        <v>21</v>
      </c>
      <c r="K7179" s="2" t="s">
        <v>22</v>
      </c>
      <c r="L7179" s="2">
        <v>393.45</v>
      </c>
      <c r="M7179" s="2" t="s">
        <v>17</v>
      </c>
      <c r="N7179" s="11">
        <f>L7179/E7179*100</f>
        <v>16.735146998775011</v>
      </c>
      <c r="O7179" s="12" t="str">
        <f>IF(N7179&lt;10,"Low",IF(N7179&lt;20,"Med","High"))</f>
        <v>Med</v>
      </c>
      <c r="P7179" s="12">
        <f>sales*discount</f>
        <v>352.65600000000001</v>
      </c>
      <c r="Q7179" s="12">
        <f>sales-Discount_Values</f>
        <v>1998.384</v>
      </c>
      <c r="R7179" s="12">
        <f>DATEDIF(order_date,delivery_date,"D")</f>
        <v>5</v>
      </c>
      <c r="S7179" s="12"/>
    </row>
    <row r="7180" spans="1:19" ht="14.25" customHeight="1" x14ac:dyDescent="0.35">
      <c r="A7180" s="2" t="s">
        <v>3876</v>
      </c>
      <c r="B7180" s="2">
        <v>103843</v>
      </c>
      <c r="C7180" s="2" t="s">
        <v>41</v>
      </c>
      <c r="D7180" s="2" t="s">
        <v>33</v>
      </c>
      <c r="E7180" s="2">
        <v>2039.83</v>
      </c>
      <c r="F7180" s="2">
        <v>7.0000000000000007E-2</v>
      </c>
      <c r="G7180" s="2">
        <v>2</v>
      </c>
      <c r="H7180" s="3">
        <v>45249</v>
      </c>
      <c r="I7180" s="3">
        <v>45251</v>
      </c>
      <c r="J7180" s="2" t="s">
        <v>31</v>
      </c>
      <c r="K7180" s="2" t="s">
        <v>22</v>
      </c>
      <c r="L7180" s="2">
        <v>341.43</v>
      </c>
      <c r="M7180" s="2" t="s">
        <v>17</v>
      </c>
      <c r="N7180" s="11">
        <f>L7180/E7180*100</f>
        <v>16.738159552511732</v>
      </c>
      <c r="O7180" s="12" t="str">
        <f>IF(N7180&lt;10,"Low",IF(N7180&lt;20,"Med","High"))</f>
        <v>Med</v>
      </c>
      <c r="P7180" s="12">
        <f>sales*discount</f>
        <v>142.78810000000001</v>
      </c>
      <c r="Q7180" s="12">
        <f>sales-Discount_Values</f>
        <v>1897.0418999999999</v>
      </c>
      <c r="R7180" s="12">
        <f>DATEDIF(order_date,delivery_date,"D")</f>
        <v>2</v>
      </c>
      <c r="S7180" s="12"/>
    </row>
    <row r="7181" spans="1:19" ht="14.25" customHeight="1" x14ac:dyDescent="0.35">
      <c r="A7181" s="2" t="s">
        <v>8226</v>
      </c>
      <c r="B7181" s="2">
        <v>108193</v>
      </c>
      <c r="C7181" s="2" t="s">
        <v>41</v>
      </c>
      <c r="D7181" s="2" t="s">
        <v>14</v>
      </c>
      <c r="E7181" s="2">
        <v>894</v>
      </c>
      <c r="F7181" s="2">
        <v>0.45</v>
      </c>
      <c r="G7181" s="2">
        <v>4</v>
      </c>
      <c r="H7181" s="3">
        <v>45441</v>
      </c>
      <c r="I7181" s="3">
        <v>45447</v>
      </c>
      <c r="J7181" s="2" t="s">
        <v>21</v>
      </c>
      <c r="K7181" s="2" t="s">
        <v>27</v>
      </c>
      <c r="L7181" s="2">
        <v>149.63999999999999</v>
      </c>
      <c r="M7181" s="2" t="s">
        <v>34</v>
      </c>
      <c r="N7181" s="11">
        <f>L7181/E7181*100</f>
        <v>16.738255033557046</v>
      </c>
      <c r="O7181" s="12" t="str">
        <f>IF(N7181&lt;10,"Low",IF(N7181&lt;20,"Med","High"))</f>
        <v>Med</v>
      </c>
      <c r="P7181" s="12">
        <f>sales*discount</f>
        <v>402.3</v>
      </c>
      <c r="Q7181" s="12">
        <f>sales-Discount_Values</f>
        <v>491.7</v>
      </c>
      <c r="R7181" s="12">
        <f>DATEDIF(order_date,delivery_date,"D")</f>
        <v>6</v>
      </c>
      <c r="S7181" s="12"/>
    </row>
    <row r="7182" spans="1:19" ht="14.25" customHeight="1" x14ac:dyDescent="0.35">
      <c r="A7182" s="2" t="s">
        <v>2748</v>
      </c>
      <c r="B7182" s="2">
        <v>102715</v>
      </c>
      <c r="C7182" s="2" t="s">
        <v>13</v>
      </c>
      <c r="D7182" s="2" t="s">
        <v>20</v>
      </c>
      <c r="E7182" s="2">
        <v>4470.25</v>
      </c>
      <c r="F7182" s="2">
        <v>0.34</v>
      </c>
      <c r="G7182" s="2">
        <v>4</v>
      </c>
      <c r="H7182" s="3">
        <v>45051</v>
      </c>
      <c r="I7182" s="3">
        <v>45054</v>
      </c>
      <c r="J7182" s="2" t="s">
        <v>21</v>
      </c>
      <c r="K7182" s="2" t="s">
        <v>16</v>
      </c>
      <c r="L7182" s="2">
        <v>748.29</v>
      </c>
      <c r="M7182" s="2" t="s">
        <v>48</v>
      </c>
      <c r="N7182" s="11">
        <f>L7182/E7182*100</f>
        <v>16.739332252111179</v>
      </c>
      <c r="O7182" s="12" t="str">
        <f>IF(N7182&lt;10,"Low",IF(N7182&lt;20,"Med","High"))</f>
        <v>Med</v>
      </c>
      <c r="P7182" s="12">
        <f>sales*discount</f>
        <v>1519.8850000000002</v>
      </c>
      <c r="Q7182" s="12">
        <f>sales-Discount_Values</f>
        <v>2950.3649999999998</v>
      </c>
      <c r="R7182" s="12">
        <f>DATEDIF(order_date,delivery_date,"D")</f>
        <v>3</v>
      </c>
      <c r="S7182" s="12"/>
    </row>
    <row r="7183" spans="1:19" ht="14.25" customHeight="1" x14ac:dyDescent="0.35">
      <c r="A7183" s="2" t="s">
        <v>5378</v>
      </c>
      <c r="B7183" s="2">
        <v>105345</v>
      </c>
      <c r="C7183" s="2" t="s">
        <v>41</v>
      </c>
      <c r="D7183" s="2" t="s">
        <v>26</v>
      </c>
      <c r="E7183" s="2">
        <v>2921.16</v>
      </c>
      <c r="F7183" s="2">
        <v>0.32</v>
      </c>
      <c r="G7183" s="2">
        <v>2</v>
      </c>
      <c r="H7183" s="3">
        <v>45332</v>
      </c>
      <c r="I7183" s="3">
        <v>45335</v>
      </c>
      <c r="J7183" s="2" t="s">
        <v>31</v>
      </c>
      <c r="K7183" s="2" t="s">
        <v>27</v>
      </c>
      <c r="L7183" s="2">
        <v>489</v>
      </c>
      <c r="M7183" s="2" t="s">
        <v>34</v>
      </c>
      <c r="N7183" s="11">
        <f>L7183/E7183*100</f>
        <v>16.739925235180543</v>
      </c>
      <c r="O7183" s="12" t="str">
        <f>IF(N7183&lt;10,"Low",IF(N7183&lt;20,"Med","High"))</f>
        <v>Med</v>
      </c>
      <c r="P7183" s="12">
        <f>sales*discount</f>
        <v>934.77120000000002</v>
      </c>
      <c r="Q7183" s="12">
        <f>sales-Discount_Values</f>
        <v>1986.3887999999997</v>
      </c>
      <c r="R7183" s="12">
        <f>DATEDIF(order_date,delivery_date,"D")</f>
        <v>3</v>
      </c>
      <c r="S7183" s="12"/>
    </row>
    <row r="7184" spans="1:19" ht="14.25" customHeight="1" x14ac:dyDescent="0.35">
      <c r="A7184" s="2" t="s">
        <v>5084</v>
      </c>
      <c r="B7184" s="2">
        <v>105051</v>
      </c>
      <c r="C7184" s="2" t="s">
        <v>13</v>
      </c>
      <c r="D7184" s="2" t="s">
        <v>14</v>
      </c>
      <c r="E7184" s="2">
        <v>145.84</v>
      </c>
      <c r="F7184" s="2">
        <v>0.21</v>
      </c>
      <c r="G7184" s="2">
        <v>3</v>
      </c>
      <c r="H7184" s="3">
        <v>45511</v>
      </c>
      <c r="I7184" s="3">
        <v>45516</v>
      </c>
      <c r="J7184" s="2" t="s">
        <v>21</v>
      </c>
      <c r="K7184" s="2" t="s">
        <v>27</v>
      </c>
      <c r="L7184" s="2">
        <v>24.42</v>
      </c>
      <c r="M7184" s="2" t="s">
        <v>23</v>
      </c>
      <c r="N7184" s="11">
        <f>L7184/E7184*100</f>
        <v>16.744377399890293</v>
      </c>
      <c r="O7184" s="12" t="str">
        <f>IF(N7184&lt;10,"Low",IF(N7184&lt;20,"Med","High"))</f>
        <v>Med</v>
      </c>
      <c r="P7184" s="12">
        <f>sales*discount</f>
        <v>30.6264</v>
      </c>
      <c r="Q7184" s="12">
        <f>sales-Discount_Values</f>
        <v>115.2136</v>
      </c>
      <c r="R7184" s="12">
        <f>DATEDIF(order_date,delivery_date,"D")</f>
        <v>5</v>
      </c>
      <c r="S7184" s="12"/>
    </row>
    <row r="7185" spans="1:19" ht="14.25" customHeight="1" x14ac:dyDescent="0.35">
      <c r="A7185" s="2" t="s">
        <v>7045</v>
      </c>
      <c r="B7185" s="2">
        <v>107012</v>
      </c>
      <c r="C7185" s="2" t="s">
        <v>13</v>
      </c>
      <c r="D7185" s="2" t="s">
        <v>14</v>
      </c>
      <c r="E7185" s="2">
        <v>2322.5100000000002</v>
      </c>
      <c r="F7185" s="2">
        <v>0.01</v>
      </c>
      <c r="G7185" s="2">
        <v>5</v>
      </c>
      <c r="H7185" s="3">
        <v>45120</v>
      </c>
      <c r="I7185" s="3">
        <v>45126</v>
      </c>
      <c r="J7185" s="2" t="s">
        <v>31</v>
      </c>
      <c r="K7185" s="2" t="s">
        <v>16</v>
      </c>
      <c r="L7185" s="2">
        <v>388.89</v>
      </c>
      <c r="M7185" s="2" t="s">
        <v>39</v>
      </c>
      <c r="N7185" s="11">
        <f>L7185/E7185*100</f>
        <v>16.744384308356043</v>
      </c>
      <c r="O7185" s="12" t="str">
        <f>IF(N7185&lt;10,"Low",IF(N7185&lt;20,"Med","High"))</f>
        <v>Med</v>
      </c>
      <c r="P7185" s="12">
        <f>sales*discount</f>
        <v>23.225100000000001</v>
      </c>
      <c r="Q7185" s="12">
        <f>sales-Discount_Values</f>
        <v>2299.2849000000001</v>
      </c>
      <c r="R7185" s="12">
        <f>DATEDIF(order_date,delivery_date,"D")</f>
        <v>6</v>
      </c>
      <c r="S7185" s="12"/>
    </row>
    <row r="7186" spans="1:19" ht="14.25" customHeight="1" x14ac:dyDescent="0.35">
      <c r="A7186" s="2" t="s">
        <v>12760</v>
      </c>
      <c r="B7186" s="2">
        <v>112727</v>
      </c>
      <c r="C7186" s="2" t="s">
        <v>13</v>
      </c>
      <c r="D7186" s="2" t="s">
        <v>14</v>
      </c>
      <c r="E7186" s="2">
        <v>2422.77</v>
      </c>
      <c r="F7186" s="2">
        <v>0.35</v>
      </c>
      <c r="G7186" s="2">
        <v>8</v>
      </c>
      <c r="H7186" s="3">
        <v>45397</v>
      </c>
      <c r="I7186" s="3">
        <v>45401</v>
      </c>
      <c r="J7186" s="2" t="s">
        <v>15</v>
      </c>
      <c r="K7186" s="2" t="s">
        <v>16</v>
      </c>
      <c r="L7186" s="2">
        <v>405.92</v>
      </c>
      <c r="M7186" s="2" t="s">
        <v>39</v>
      </c>
      <c r="N7186" s="11">
        <f>L7186/E7186*100</f>
        <v>16.754376189237938</v>
      </c>
      <c r="O7186" s="12" t="str">
        <f>IF(N7186&lt;10,"Low",IF(N7186&lt;20,"Med","High"))</f>
        <v>Med</v>
      </c>
      <c r="P7186" s="12">
        <f>sales*discount</f>
        <v>847.96949999999993</v>
      </c>
      <c r="Q7186" s="12">
        <f>sales-Discount_Values</f>
        <v>1574.8005000000001</v>
      </c>
      <c r="R7186" s="12">
        <f>DATEDIF(order_date,delivery_date,"D")</f>
        <v>4</v>
      </c>
      <c r="S7186" s="12"/>
    </row>
    <row r="7187" spans="1:19" ht="14.25" customHeight="1" x14ac:dyDescent="0.35">
      <c r="A7187" s="2" t="s">
        <v>2920</v>
      </c>
      <c r="B7187" s="2">
        <v>102887</v>
      </c>
      <c r="C7187" s="2" t="s">
        <v>41</v>
      </c>
      <c r="D7187" s="2" t="s">
        <v>26</v>
      </c>
      <c r="E7187" s="2">
        <v>1476.05</v>
      </c>
      <c r="F7187" s="2">
        <v>0.35</v>
      </c>
      <c r="G7187" s="2">
        <v>1</v>
      </c>
      <c r="H7187" s="3">
        <v>45100</v>
      </c>
      <c r="I7187" s="3">
        <v>45104</v>
      </c>
      <c r="J7187" s="2" t="s">
        <v>21</v>
      </c>
      <c r="K7187" s="2" t="s">
        <v>22</v>
      </c>
      <c r="L7187" s="2">
        <v>247.31</v>
      </c>
      <c r="M7187" s="2" t="s">
        <v>48</v>
      </c>
      <c r="N7187" s="11">
        <f>L7187/E7187*100</f>
        <v>16.754852477897092</v>
      </c>
      <c r="O7187" s="12" t="str">
        <f>IF(N7187&lt;10,"Low",IF(N7187&lt;20,"Med","High"))</f>
        <v>Med</v>
      </c>
      <c r="P7187" s="12">
        <f>sales*discount</f>
        <v>516.61749999999995</v>
      </c>
      <c r="Q7187" s="12">
        <f>sales-Discount_Values</f>
        <v>959.4325</v>
      </c>
      <c r="R7187" s="12">
        <f>DATEDIF(order_date,delivery_date,"D")</f>
        <v>4</v>
      </c>
      <c r="S7187" s="12"/>
    </row>
    <row r="7188" spans="1:19" ht="14.25" customHeight="1" x14ac:dyDescent="0.35">
      <c r="A7188" s="2" t="s">
        <v>12259</v>
      </c>
      <c r="B7188" s="2">
        <v>112226</v>
      </c>
      <c r="C7188" s="2" t="s">
        <v>41</v>
      </c>
      <c r="D7188" s="2" t="s">
        <v>20</v>
      </c>
      <c r="E7188" s="2">
        <v>2045.53</v>
      </c>
      <c r="F7188" s="2">
        <v>0.1</v>
      </c>
      <c r="G7188" s="2">
        <v>9</v>
      </c>
      <c r="H7188" s="3">
        <v>44958</v>
      </c>
      <c r="I7188" s="3">
        <v>44964</v>
      </c>
      <c r="J7188" s="2" t="s">
        <v>21</v>
      </c>
      <c r="K7188" s="2" t="s">
        <v>27</v>
      </c>
      <c r="L7188" s="2">
        <v>342.75</v>
      </c>
      <c r="M7188" s="2" t="s">
        <v>28</v>
      </c>
      <c r="N7188" s="11">
        <f>L7188/E7188*100</f>
        <v>16.756048554653315</v>
      </c>
      <c r="O7188" s="12" t="str">
        <f>IF(N7188&lt;10,"Low",IF(N7188&lt;20,"Med","High"))</f>
        <v>Med</v>
      </c>
      <c r="P7188" s="12">
        <f>sales*discount</f>
        <v>204.553</v>
      </c>
      <c r="Q7188" s="12">
        <f>sales-Discount_Values</f>
        <v>1840.9769999999999</v>
      </c>
      <c r="R7188" s="12">
        <f>DATEDIF(order_date,delivery_date,"D")</f>
        <v>6</v>
      </c>
      <c r="S7188" s="12"/>
    </row>
    <row r="7189" spans="1:19" ht="14.25" customHeight="1" x14ac:dyDescent="0.35">
      <c r="A7189" s="2" t="s">
        <v>5552</v>
      </c>
      <c r="B7189" s="2">
        <v>105519</v>
      </c>
      <c r="C7189" s="2" t="s">
        <v>41</v>
      </c>
      <c r="D7189" s="2" t="s">
        <v>14</v>
      </c>
      <c r="E7189" s="2">
        <v>1717.35</v>
      </c>
      <c r="F7189" s="2">
        <v>0.06</v>
      </c>
      <c r="G7189" s="2">
        <v>5</v>
      </c>
      <c r="H7189" s="3">
        <v>45643</v>
      </c>
      <c r="I7189" s="3">
        <v>45648</v>
      </c>
      <c r="J7189" s="2" t="s">
        <v>31</v>
      </c>
      <c r="K7189" s="2" t="s">
        <v>27</v>
      </c>
      <c r="L7189" s="2">
        <v>287.82</v>
      </c>
      <c r="M7189" s="2" t="s">
        <v>28</v>
      </c>
      <c r="N7189" s="11">
        <f>L7189/E7189*100</f>
        <v>16.759542318106384</v>
      </c>
      <c r="O7189" s="12" t="str">
        <f>IF(N7189&lt;10,"Low",IF(N7189&lt;20,"Med","High"))</f>
        <v>Med</v>
      </c>
      <c r="P7189" s="12">
        <f>sales*discount</f>
        <v>103.041</v>
      </c>
      <c r="Q7189" s="12">
        <f>sales-Discount_Values</f>
        <v>1614.309</v>
      </c>
      <c r="R7189" s="12">
        <f>DATEDIF(order_date,delivery_date,"D")</f>
        <v>5</v>
      </c>
      <c r="S7189" s="12"/>
    </row>
    <row r="7190" spans="1:19" ht="14.25" customHeight="1" x14ac:dyDescent="0.35">
      <c r="A7190" s="2" t="s">
        <v>15362</v>
      </c>
      <c r="B7190" s="2">
        <v>115329</v>
      </c>
      <c r="C7190" s="2" t="s">
        <v>41</v>
      </c>
      <c r="D7190" s="2" t="s">
        <v>14</v>
      </c>
      <c r="E7190" s="2">
        <v>3574.86</v>
      </c>
      <c r="F7190" s="2">
        <v>0.38</v>
      </c>
      <c r="G7190" s="2">
        <v>8</v>
      </c>
      <c r="H7190" s="3">
        <v>45414</v>
      </c>
      <c r="I7190" s="3">
        <v>45415</v>
      </c>
      <c r="J7190" s="2" t="s">
        <v>21</v>
      </c>
      <c r="K7190" s="2" t="s">
        <v>27</v>
      </c>
      <c r="L7190" s="2">
        <v>599.15</v>
      </c>
      <c r="M7190" s="2" t="s">
        <v>28</v>
      </c>
      <c r="N7190" s="11">
        <f>L7190/E7190*100</f>
        <v>16.760096898899537</v>
      </c>
      <c r="O7190" s="12" t="str">
        <f>IF(N7190&lt;10,"Low",IF(N7190&lt;20,"Med","High"))</f>
        <v>Med</v>
      </c>
      <c r="P7190" s="12">
        <f>sales*discount</f>
        <v>1358.4468000000002</v>
      </c>
      <c r="Q7190" s="12">
        <f>sales-Discount_Values</f>
        <v>2216.4132</v>
      </c>
      <c r="R7190" s="12">
        <f>DATEDIF(order_date,delivery_date,"D")</f>
        <v>1</v>
      </c>
      <c r="S7190" s="12"/>
    </row>
    <row r="7191" spans="1:19" ht="14.25" customHeight="1" x14ac:dyDescent="0.35">
      <c r="A7191" s="2" t="s">
        <v>3722</v>
      </c>
      <c r="B7191" s="2">
        <v>103689</v>
      </c>
      <c r="C7191" s="2" t="s">
        <v>19</v>
      </c>
      <c r="D7191" s="2" t="s">
        <v>33</v>
      </c>
      <c r="E7191" s="2">
        <v>1608.19</v>
      </c>
      <c r="F7191" s="2">
        <v>0.02</v>
      </c>
      <c r="G7191" s="2">
        <v>8</v>
      </c>
      <c r="H7191" s="3">
        <v>45333</v>
      </c>
      <c r="I7191" s="3">
        <v>45337</v>
      </c>
      <c r="J7191" s="2" t="s">
        <v>15</v>
      </c>
      <c r="K7191" s="2" t="s">
        <v>16</v>
      </c>
      <c r="L7191" s="2">
        <v>269.56</v>
      </c>
      <c r="M7191" s="2" t="s">
        <v>23</v>
      </c>
      <c r="N7191" s="11">
        <f>L7191/E7191*100</f>
        <v>16.761701042787234</v>
      </c>
      <c r="O7191" s="12" t="str">
        <f>IF(N7191&lt;10,"Low",IF(N7191&lt;20,"Med","High"))</f>
        <v>Med</v>
      </c>
      <c r="P7191" s="12">
        <f>sales*discount</f>
        <v>32.163800000000002</v>
      </c>
      <c r="Q7191" s="12">
        <f>sales-Discount_Values</f>
        <v>1576.0262</v>
      </c>
      <c r="R7191" s="12">
        <f>DATEDIF(order_date,delivery_date,"D")</f>
        <v>4</v>
      </c>
      <c r="S7191" s="12"/>
    </row>
    <row r="7192" spans="1:19" ht="14.25" customHeight="1" x14ac:dyDescent="0.35">
      <c r="A7192" s="2" t="s">
        <v>9154</v>
      </c>
      <c r="B7192" s="2">
        <v>109121</v>
      </c>
      <c r="C7192" s="2" t="s">
        <v>25</v>
      </c>
      <c r="D7192" s="2" t="s">
        <v>14</v>
      </c>
      <c r="E7192" s="2">
        <v>1968.03</v>
      </c>
      <c r="F7192" s="2">
        <v>7.0000000000000007E-2</v>
      </c>
      <c r="G7192" s="2">
        <v>6</v>
      </c>
      <c r="H7192" s="3">
        <v>44978</v>
      </c>
      <c r="I7192" s="3">
        <v>44980</v>
      </c>
      <c r="J7192" s="2" t="s">
        <v>31</v>
      </c>
      <c r="K7192" s="2" t="s">
        <v>16</v>
      </c>
      <c r="L7192" s="2">
        <v>329.96</v>
      </c>
      <c r="M7192" s="2" t="s">
        <v>23</v>
      </c>
      <c r="N7192" s="11">
        <f>L7192/E7192*100</f>
        <v>16.766004583263467</v>
      </c>
      <c r="O7192" s="12" t="str">
        <f>IF(N7192&lt;10,"Low",IF(N7192&lt;20,"Med","High"))</f>
        <v>Med</v>
      </c>
      <c r="P7192" s="12">
        <f>sales*discount</f>
        <v>137.7621</v>
      </c>
      <c r="Q7192" s="12">
        <f>sales-Discount_Values</f>
        <v>1830.2679000000001</v>
      </c>
      <c r="R7192" s="12">
        <f>DATEDIF(order_date,delivery_date,"D")</f>
        <v>2</v>
      </c>
      <c r="S7192" s="12"/>
    </row>
    <row r="7193" spans="1:19" ht="14.25" customHeight="1" x14ac:dyDescent="0.35">
      <c r="A7193" s="2" t="s">
        <v>4985</v>
      </c>
      <c r="B7193" s="2">
        <v>104952</v>
      </c>
      <c r="C7193" s="2" t="s">
        <v>25</v>
      </c>
      <c r="D7193" s="2" t="s">
        <v>33</v>
      </c>
      <c r="E7193" s="2">
        <v>3591.93</v>
      </c>
      <c r="F7193" s="2">
        <v>0.13</v>
      </c>
      <c r="G7193" s="2">
        <v>9</v>
      </c>
      <c r="H7193" s="3">
        <v>45017</v>
      </c>
      <c r="I7193" s="3">
        <v>45021</v>
      </c>
      <c r="J7193" s="2" t="s">
        <v>21</v>
      </c>
      <c r="K7193" s="2" t="s">
        <v>27</v>
      </c>
      <c r="L7193" s="2">
        <v>602.29</v>
      </c>
      <c r="M7193" s="2" t="s">
        <v>48</v>
      </c>
      <c r="N7193" s="11">
        <f>L7193/E7193*100</f>
        <v>16.767865743486094</v>
      </c>
      <c r="O7193" s="12" t="str">
        <f>IF(N7193&lt;10,"Low",IF(N7193&lt;20,"Med","High"))</f>
        <v>Med</v>
      </c>
      <c r="P7193" s="12">
        <f>sales*discount</f>
        <v>466.95089999999999</v>
      </c>
      <c r="Q7193" s="12">
        <f>sales-Discount_Values</f>
        <v>3124.9791</v>
      </c>
      <c r="R7193" s="12">
        <f>DATEDIF(order_date,delivery_date,"D")</f>
        <v>4</v>
      </c>
      <c r="S7193" s="12"/>
    </row>
    <row r="7194" spans="1:19" ht="14.25" customHeight="1" x14ac:dyDescent="0.35">
      <c r="A7194" s="2" t="s">
        <v>8314</v>
      </c>
      <c r="B7194" s="2">
        <v>108281</v>
      </c>
      <c r="C7194" s="2" t="s">
        <v>41</v>
      </c>
      <c r="D7194" s="2" t="s">
        <v>14</v>
      </c>
      <c r="E7194" s="2">
        <v>121.24</v>
      </c>
      <c r="F7194" s="2">
        <v>0.33</v>
      </c>
      <c r="G7194" s="2">
        <v>5</v>
      </c>
      <c r="H7194" s="3">
        <v>44994</v>
      </c>
      <c r="I7194" s="3">
        <v>45001</v>
      </c>
      <c r="J7194" s="2" t="s">
        <v>15</v>
      </c>
      <c r="K7194" s="2" t="s">
        <v>27</v>
      </c>
      <c r="L7194" s="2">
        <v>20.329999999999998</v>
      </c>
      <c r="M7194" s="2" t="s">
        <v>23</v>
      </c>
      <c r="N7194" s="11">
        <f>L7194/E7194*100</f>
        <v>16.768393269548003</v>
      </c>
      <c r="O7194" s="12" t="str">
        <f>IF(N7194&lt;10,"Low",IF(N7194&lt;20,"Med","High"))</f>
        <v>Med</v>
      </c>
      <c r="P7194" s="12">
        <f>sales*discount</f>
        <v>40.0092</v>
      </c>
      <c r="Q7194" s="12">
        <f>sales-Discount_Values</f>
        <v>81.230799999999988</v>
      </c>
      <c r="R7194" s="12">
        <f>DATEDIF(order_date,delivery_date,"D")</f>
        <v>7</v>
      </c>
      <c r="S7194" s="12"/>
    </row>
    <row r="7195" spans="1:19" ht="14.25" customHeight="1" x14ac:dyDescent="0.35">
      <c r="A7195" s="2" t="s">
        <v>7113</v>
      </c>
      <c r="B7195" s="2">
        <v>107080</v>
      </c>
      <c r="C7195" s="2" t="s">
        <v>25</v>
      </c>
      <c r="D7195" s="2" t="s">
        <v>20</v>
      </c>
      <c r="E7195" s="2">
        <v>4703.53</v>
      </c>
      <c r="F7195" s="2">
        <v>0.09</v>
      </c>
      <c r="G7195" s="2">
        <v>2</v>
      </c>
      <c r="H7195" s="3">
        <v>45104</v>
      </c>
      <c r="I7195" s="3">
        <v>45105</v>
      </c>
      <c r="J7195" s="2" t="s">
        <v>15</v>
      </c>
      <c r="K7195" s="2" t="s">
        <v>27</v>
      </c>
      <c r="L7195" s="2">
        <v>788.71</v>
      </c>
      <c r="M7195" s="2" t="s">
        <v>23</v>
      </c>
      <c r="N7195" s="11">
        <f>L7195/E7195*100</f>
        <v>16.768469638760678</v>
      </c>
      <c r="O7195" s="12" t="str">
        <f>IF(N7195&lt;10,"Low",IF(N7195&lt;20,"Med","High"))</f>
        <v>Med</v>
      </c>
      <c r="P7195" s="12">
        <f>sales*discount</f>
        <v>423.31769999999995</v>
      </c>
      <c r="Q7195" s="12">
        <f>sales-Discount_Values</f>
        <v>4280.2123000000001</v>
      </c>
      <c r="R7195" s="12">
        <f>DATEDIF(order_date,delivery_date,"D")</f>
        <v>1</v>
      </c>
      <c r="S7195" s="12"/>
    </row>
    <row r="7196" spans="1:19" ht="14.25" customHeight="1" x14ac:dyDescent="0.35">
      <c r="A7196" s="2" t="s">
        <v>5119</v>
      </c>
      <c r="B7196" s="2">
        <v>105086</v>
      </c>
      <c r="C7196" s="2" t="s">
        <v>41</v>
      </c>
      <c r="D7196" s="2" t="s">
        <v>14</v>
      </c>
      <c r="E7196" s="2">
        <v>4394.8</v>
      </c>
      <c r="F7196" s="2">
        <v>0.45</v>
      </c>
      <c r="G7196" s="2">
        <v>6</v>
      </c>
      <c r="H7196" s="3">
        <v>45056</v>
      </c>
      <c r="I7196" s="3">
        <v>45063</v>
      </c>
      <c r="J7196" s="2" t="s">
        <v>15</v>
      </c>
      <c r="K7196" s="2" t="s">
        <v>27</v>
      </c>
      <c r="L7196" s="2">
        <v>736.95</v>
      </c>
      <c r="M7196" s="2" t="s">
        <v>48</v>
      </c>
      <c r="N7196" s="11">
        <f>L7196/E7196*100</f>
        <v>16.768681168653863</v>
      </c>
      <c r="O7196" s="12" t="str">
        <f>IF(N7196&lt;10,"Low",IF(N7196&lt;20,"Med","High"))</f>
        <v>Med</v>
      </c>
      <c r="P7196" s="12">
        <f>sales*discount</f>
        <v>1977.66</v>
      </c>
      <c r="Q7196" s="12">
        <f>sales-Discount_Values</f>
        <v>2417.1400000000003</v>
      </c>
      <c r="R7196" s="12">
        <f>DATEDIF(order_date,delivery_date,"D")</f>
        <v>7</v>
      </c>
      <c r="S7196" s="12"/>
    </row>
    <row r="7197" spans="1:19" ht="14.25" customHeight="1" x14ac:dyDescent="0.35">
      <c r="A7197" s="2" t="s">
        <v>14937</v>
      </c>
      <c r="B7197" s="2">
        <v>114904</v>
      </c>
      <c r="C7197" s="2" t="s">
        <v>13</v>
      </c>
      <c r="D7197" s="2" t="s">
        <v>20</v>
      </c>
      <c r="E7197" s="2">
        <v>3491.63</v>
      </c>
      <c r="F7197" s="2">
        <v>0.04</v>
      </c>
      <c r="G7197" s="2">
        <v>8</v>
      </c>
      <c r="H7197" s="3">
        <v>45511</v>
      </c>
      <c r="I7197" s="3">
        <v>45518</v>
      </c>
      <c r="J7197" s="2" t="s">
        <v>31</v>
      </c>
      <c r="K7197" s="2" t="s">
        <v>16</v>
      </c>
      <c r="L7197" s="2">
        <v>585.57000000000005</v>
      </c>
      <c r="M7197" s="2" t="s">
        <v>39</v>
      </c>
      <c r="N7197" s="11">
        <f>L7197/E7197*100</f>
        <v>16.770677305441872</v>
      </c>
      <c r="O7197" s="12" t="str">
        <f>IF(N7197&lt;10,"Low",IF(N7197&lt;20,"Med","High"))</f>
        <v>Med</v>
      </c>
      <c r="P7197" s="12">
        <f>sales*discount</f>
        <v>139.6652</v>
      </c>
      <c r="Q7197" s="12">
        <f>sales-Discount_Values</f>
        <v>3351.9648000000002</v>
      </c>
      <c r="R7197" s="12">
        <f>DATEDIF(order_date,delivery_date,"D")</f>
        <v>7</v>
      </c>
      <c r="S7197" s="12"/>
    </row>
    <row r="7198" spans="1:19" ht="14.25" customHeight="1" x14ac:dyDescent="0.35">
      <c r="A7198" s="2" t="s">
        <v>3917</v>
      </c>
      <c r="B7198" s="2">
        <v>103884</v>
      </c>
      <c r="C7198" s="2" t="s">
        <v>41</v>
      </c>
      <c r="D7198" s="2" t="s">
        <v>20</v>
      </c>
      <c r="E7198" s="2">
        <v>218.15</v>
      </c>
      <c r="F7198" s="2">
        <v>0.48</v>
      </c>
      <c r="G7198" s="2">
        <v>9</v>
      </c>
      <c r="H7198" s="3">
        <v>45464</v>
      </c>
      <c r="I7198" s="3">
        <v>45468</v>
      </c>
      <c r="J7198" s="2" t="s">
        <v>31</v>
      </c>
      <c r="K7198" s="2" t="s">
        <v>22</v>
      </c>
      <c r="L7198" s="2">
        <v>36.590000000000003</v>
      </c>
      <c r="M7198" s="2" t="s">
        <v>28</v>
      </c>
      <c r="N7198" s="11">
        <f>L7198/E7198*100</f>
        <v>16.772862709145084</v>
      </c>
      <c r="O7198" s="12" t="str">
        <f>IF(N7198&lt;10,"Low",IF(N7198&lt;20,"Med","High"))</f>
        <v>Med</v>
      </c>
      <c r="P7198" s="12">
        <f>sales*discount</f>
        <v>104.712</v>
      </c>
      <c r="Q7198" s="12">
        <f>sales-Discount_Values</f>
        <v>113.438</v>
      </c>
      <c r="R7198" s="12">
        <f>DATEDIF(order_date,delivery_date,"D")</f>
        <v>4</v>
      </c>
      <c r="S7198" s="12"/>
    </row>
    <row r="7199" spans="1:19" ht="14.25" customHeight="1" x14ac:dyDescent="0.35">
      <c r="A7199" s="2" t="s">
        <v>13924</v>
      </c>
      <c r="B7199" s="2">
        <v>113891</v>
      </c>
      <c r="C7199" s="2" t="s">
        <v>19</v>
      </c>
      <c r="D7199" s="2" t="s">
        <v>26</v>
      </c>
      <c r="E7199" s="2">
        <v>2030.5</v>
      </c>
      <c r="F7199" s="2">
        <v>7.0000000000000007E-2</v>
      </c>
      <c r="G7199" s="2">
        <v>5</v>
      </c>
      <c r="H7199" s="3">
        <v>45022</v>
      </c>
      <c r="I7199" s="3">
        <v>45029</v>
      </c>
      <c r="J7199" s="2" t="s">
        <v>31</v>
      </c>
      <c r="K7199" s="2" t="s">
        <v>27</v>
      </c>
      <c r="L7199" s="2">
        <v>340.58</v>
      </c>
      <c r="M7199" s="2" t="s">
        <v>39</v>
      </c>
      <c r="N7199" s="11">
        <f>L7199/E7199*100</f>
        <v>16.773208569317902</v>
      </c>
      <c r="O7199" s="12" t="str">
        <f>IF(N7199&lt;10,"Low",IF(N7199&lt;20,"Med","High"))</f>
        <v>Med</v>
      </c>
      <c r="P7199" s="12">
        <f>sales*discount</f>
        <v>142.13500000000002</v>
      </c>
      <c r="Q7199" s="12">
        <f>sales-Discount_Values</f>
        <v>1888.365</v>
      </c>
      <c r="R7199" s="12">
        <f>DATEDIF(order_date,delivery_date,"D")</f>
        <v>7</v>
      </c>
      <c r="S7199" s="12"/>
    </row>
    <row r="7200" spans="1:19" ht="14.25" customHeight="1" x14ac:dyDescent="0.35">
      <c r="A7200" s="2" t="s">
        <v>14534</v>
      </c>
      <c r="B7200" s="2">
        <v>114501</v>
      </c>
      <c r="C7200" s="2" t="s">
        <v>25</v>
      </c>
      <c r="D7200" s="2" t="s">
        <v>20</v>
      </c>
      <c r="E7200" s="2">
        <v>1533.07</v>
      </c>
      <c r="F7200" s="2">
        <v>0.27</v>
      </c>
      <c r="G7200" s="2">
        <v>6</v>
      </c>
      <c r="H7200" s="3">
        <v>45058</v>
      </c>
      <c r="I7200" s="3">
        <v>45060</v>
      </c>
      <c r="J7200" s="2" t="s">
        <v>21</v>
      </c>
      <c r="K7200" s="2" t="s">
        <v>22</v>
      </c>
      <c r="L7200" s="2">
        <v>257.24</v>
      </c>
      <c r="M7200" s="2" t="s">
        <v>48</v>
      </c>
      <c r="N7200" s="11">
        <f>L7200/E7200*100</f>
        <v>16.779403419282879</v>
      </c>
      <c r="O7200" s="12" t="str">
        <f>IF(N7200&lt;10,"Low",IF(N7200&lt;20,"Med","High"))</f>
        <v>Med</v>
      </c>
      <c r="P7200" s="12">
        <f>sales*discount</f>
        <v>413.9289</v>
      </c>
      <c r="Q7200" s="12">
        <f>sales-Discount_Values</f>
        <v>1119.1410999999998</v>
      </c>
      <c r="R7200" s="12">
        <f>DATEDIF(order_date,delivery_date,"D")</f>
        <v>2</v>
      </c>
      <c r="S7200" s="12"/>
    </row>
    <row r="7201" spans="1:19" ht="14.25" customHeight="1" x14ac:dyDescent="0.35">
      <c r="A7201" s="2" t="s">
        <v>9405</v>
      </c>
      <c r="B7201" s="2">
        <v>109372</v>
      </c>
      <c r="C7201" s="2" t="s">
        <v>19</v>
      </c>
      <c r="D7201" s="2" t="s">
        <v>20</v>
      </c>
      <c r="E7201" s="2">
        <v>4969.32</v>
      </c>
      <c r="F7201" s="2">
        <v>0.46</v>
      </c>
      <c r="G7201" s="2">
        <v>8</v>
      </c>
      <c r="H7201" s="3">
        <v>45037</v>
      </c>
      <c r="I7201" s="3">
        <v>45044</v>
      </c>
      <c r="J7201" s="2" t="s">
        <v>21</v>
      </c>
      <c r="K7201" s="2" t="s">
        <v>16</v>
      </c>
      <c r="L7201" s="2">
        <v>833.89</v>
      </c>
      <c r="M7201" s="2" t="s">
        <v>17</v>
      </c>
      <c r="N7201" s="11">
        <f>L7201/E7201*100</f>
        <v>16.780766784992714</v>
      </c>
      <c r="O7201" s="12" t="str">
        <f>IF(N7201&lt;10,"Low",IF(N7201&lt;20,"Med","High"))</f>
        <v>Med</v>
      </c>
      <c r="P7201" s="12">
        <f>sales*discount</f>
        <v>2285.8872000000001</v>
      </c>
      <c r="Q7201" s="12">
        <f>sales-Discount_Values</f>
        <v>2683.4327999999996</v>
      </c>
      <c r="R7201" s="12">
        <f>DATEDIF(order_date,delivery_date,"D")</f>
        <v>7</v>
      </c>
      <c r="S7201" s="12"/>
    </row>
    <row r="7202" spans="1:19" ht="14.25" customHeight="1" x14ac:dyDescent="0.35">
      <c r="A7202" s="2" t="s">
        <v>10911</v>
      </c>
      <c r="B7202" s="2">
        <v>110878</v>
      </c>
      <c r="C7202" s="2" t="s">
        <v>41</v>
      </c>
      <c r="D7202" s="2" t="s">
        <v>26</v>
      </c>
      <c r="E7202" s="2">
        <v>3136.28</v>
      </c>
      <c r="F7202" s="2">
        <v>0.23</v>
      </c>
      <c r="G7202" s="2">
        <v>7</v>
      </c>
      <c r="H7202" s="3">
        <v>45558</v>
      </c>
      <c r="I7202" s="3">
        <v>45562</v>
      </c>
      <c r="J7202" s="2" t="s">
        <v>15</v>
      </c>
      <c r="K7202" s="2" t="s">
        <v>16</v>
      </c>
      <c r="L7202" s="2">
        <v>526.30999999999995</v>
      </c>
      <c r="M7202" s="2" t="s">
        <v>28</v>
      </c>
      <c r="N7202" s="11">
        <f>L7202/E7202*100</f>
        <v>16.781346053286057</v>
      </c>
      <c r="O7202" s="12" t="str">
        <f>IF(N7202&lt;10,"Low",IF(N7202&lt;20,"Med","High"))</f>
        <v>Med</v>
      </c>
      <c r="P7202" s="12">
        <f>sales*discount</f>
        <v>721.34440000000006</v>
      </c>
      <c r="Q7202" s="12">
        <f>sales-Discount_Values</f>
        <v>2414.9356000000002</v>
      </c>
      <c r="R7202" s="12">
        <f>DATEDIF(order_date,delivery_date,"D")</f>
        <v>4</v>
      </c>
      <c r="S7202" s="12"/>
    </row>
    <row r="7203" spans="1:19" ht="14.25" customHeight="1" x14ac:dyDescent="0.35">
      <c r="A7203" s="2" t="s">
        <v>11466</v>
      </c>
      <c r="B7203" s="2">
        <v>111433</v>
      </c>
      <c r="C7203" s="2" t="s">
        <v>13</v>
      </c>
      <c r="D7203" s="2" t="s">
        <v>20</v>
      </c>
      <c r="E7203" s="2">
        <v>2170.4699999999998</v>
      </c>
      <c r="F7203" s="2">
        <v>7.0000000000000007E-2</v>
      </c>
      <c r="G7203" s="2">
        <v>6</v>
      </c>
      <c r="H7203" s="3">
        <v>45630</v>
      </c>
      <c r="I7203" s="3">
        <v>45631</v>
      </c>
      <c r="J7203" s="2" t="s">
        <v>31</v>
      </c>
      <c r="K7203" s="2" t="s">
        <v>22</v>
      </c>
      <c r="L7203" s="2">
        <v>364.25</v>
      </c>
      <c r="M7203" s="2" t="s">
        <v>23</v>
      </c>
      <c r="N7203" s="11">
        <f>L7203/E7203*100</f>
        <v>16.782079457444702</v>
      </c>
      <c r="O7203" s="12" t="str">
        <f>IF(N7203&lt;10,"Low",IF(N7203&lt;20,"Med","High"))</f>
        <v>Med</v>
      </c>
      <c r="P7203" s="12">
        <f>sales*discount</f>
        <v>151.93289999999999</v>
      </c>
      <c r="Q7203" s="12">
        <f>sales-Discount_Values</f>
        <v>2018.5370999999998</v>
      </c>
      <c r="R7203" s="12">
        <f>DATEDIF(order_date,delivery_date,"D")</f>
        <v>1</v>
      </c>
      <c r="S7203" s="12"/>
    </row>
    <row r="7204" spans="1:19" ht="14.25" customHeight="1" x14ac:dyDescent="0.35">
      <c r="A7204" s="2" t="s">
        <v>3387</v>
      </c>
      <c r="B7204" s="2">
        <v>103354</v>
      </c>
      <c r="C7204" s="2" t="s">
        <v>25</v>
      </c>
      <c r="D7204" s="2" t="s">
        <v>26</v>
      </c>
      <c r="E7204" s="2">
        <v>3591.29</v>
      </c>
      <c r="F7204" s="2">
        <v>0.1</v>
      </c>
      <c r="G7204" s="2">
        <v>5</v>
      </c>
      <c r="H7204" s="3">
        <v>44928</v>
      </c>
      <c r="I7204" s="3">
        <v>44934</v>
      </c>
      <c r="J7204" s="2" t="s">
        <v>21</v>
      </c>
      <c r="K7204" s="2" t="s">
        <v>27</v>
      </c>
      <c r="L7204" s="2">
        <v>602.71</v>
      </c>
      <c r="M7204" s="2" t="s">
        <v>39</v>
      </c>
      <c r="N7204" s="11">
        <f>L7204/E7204*100</f>
        <v>16.782548889117841</v>
      </c>
      <c r="O7204" s="12" t="str">
        <f>IF(N7204&lt;10,"Low",IF(N7204&lt;20,"Med","High"))</f>
        <v>Med</v>
      </c>
      <c r="P7204" s="12">
        <f>sales*discount</f>
        <v>359.12900000000002</v>
      </c>
      <c r="Q7204" s="12">
        <f>sales-Discount_Values</f>
        <v>3232.1610000000001</v>
      </c>
      <c r="R7204" s="12">
        <f>DATEDIF(order_date,delivery_date,"D")</f>
        <v>6</v>
      </c>
      <c r="S7204" s="12"/>
    </row>
    <row r="7205" spans="1:19" ht="14.25" customHeight="1" x14ac:dyDescent="0.35">
      <c r="A7205" s="2" t="s">
        <v>7644</v>
      </c>
      <c r="B7205" s="2">
        <v>107611</v>
      </c>
      <c r="C7205" s="2" t="s">
        <v>41</v>
      </c>
      <c r="D7205" s="2" t="s">
        <v>26</v>
      </c>
      <c r="E7205" s="2">
        <v>2711.01</v>
      </c>
      <c r="F7205" s="2">
        <v>0.4</v>
      </c>
      <c r="G7205" s="2">
        <v>5</v>
      </c>
      <c r="H7205" s="3">
        <v>45045</v>
      </c>
      <c r="I7205" s="3">
        <v>45052</v>
      </c>
      <c r="J7205" s="2" t="s">
        <v>21</v>
      </c>
      <c r="K7205" s="2" t="s">
        <v>27</v>
      </c>
      <c r="L7205" s="2">
        <v>455.03</v>
      </c>
      <c r="M7205" s="2" t="s">
        <v>23</v>
      </c>
      <c r="N7205" s="11">
        <f>L7205/E7205*100</f>
        <v>16.784519422650597</v>
      </c>
      <c r="O7205" s="12" t="str">
        <f>IF(N7205&lt;10,"Low",IF(N7205&lt;20,"Med","High"))</f>
        <v>Med</v>
      </c>
      <c r="P7205" s="12">
        <f>sales*discount</f>
        <v>1084.4040000000002</v>
      </c>
      <c r="Q7205" s="12">
        <f>sales-Discount_Values</f>
        <v>1626.606</v>
      </c>
      <c r="R7205" s="12">
        <f>DATEDIF(order_date,delivery_date,"D")</f>
        <v>7</v>
      </c>
      <c r="S7205" s="12"/>
    </row>
    <row r="7206" spans="1:19" ht="14.25" customHeight="1" x14ac:dyDescent="0.35">
      <c r="A7206" s="2" t="s">
        <v>11726</v>
      </c>
      <c r="B7206" s="2">
        <v>111693</v>
      </c>
      <c r="C7206" s="2" t="s">
        <v>13</v>
      </c>
      <c r="D7206" s="2" t="s">
        <v>20</v>
      </c>
      <c r="E7206" s="2">
        <v>4049.29</v>
      </c>
      <c r="F7206" s="2">
        <v>0.46</v>
      </c>
      <c r="G7206" s="2">
        <v>7</v>
      </c>
      <c r="H7206" s="3">
        <v>44956</v>
      </c>
      <c r="I7206" s="3">
        <v>44957</v>
      </c>
      <c r="J7206" s="2" t="s">
        <v>31</v>
      </c>
      <c r="K7206" s="2" t="s">
        <v>16</v>
      </c>
      <c r="L7206" s="2">
        <v>679.68</v>
      </c>
      <c r="M7206" s="2" t="s">
        <v>34</v>
      </c>
      <c r="N7206" s="11">
        <f>L7206/E7206*100</f>
        <v>16.785164806669812</v>
      </c>
      <c r="O7206" s="12" t="str">
        <f>IF(N7206&lt;10,"Low",IF(N7206&lt;20,"Med","High"))</f>
        <v>Med</v>
      </c>
      <c r="P7206" s="12">
        <f>sales*discount</f>
        <v>1862.6734000000001</v>
      </c>
      <c r="Q7206" s="12">
        <f>sales-Discount_Values</f>
        <v>2186.6165999999998</v>
      </c>
      <c r="R7206" s="12">
        <f>DATEDIF(order_date,delivery_date,"D")</f>
        <v>1</v>
      </c>
      <c r="S7206" s="12"/>
    </row>
    <row r="7207" spans="1:19" ht="14.25" customHeight="1" x14ac:dyDescent="0.35">
      <c r="A7207" s="2" t="s">
        <v>4314</v>
      </c>
      <c r="B7207" s="2">
        <v>104281</v>
      </c>
      <c r="C7207" s="2" t="s">
        <v>41</v>
      </c>
      <c r="D7207" s="2" t="s">
        <v>36</v>
      </c>
      <c r="E7207" s="2">
        <v>1392.91</v>
      </c>
      <c r="F7207" s="2">
        <v>0.38</v>
      </c>
      <c r="G7207" s="2">
        <v>8</v>
      </c>
      <c r="H7207" s="3">
        <v>45022</v>
      </c>
      <c r="I7207" s="3">
        <v>45026</v>
      </c>
      <c r="J7207" s="2" t="s">
        <v>21</v>
      </c>
      <c r="K7207" s="2" t="s">
        <v>27</v>
      </c>
      <c r="L7207" s="2">
        <v>233.82</v>
      </c>
      <c r="M7207" s="2" t="s">
        <v>23</v>
      </c>
      <c r="N7207" s="11">
        <f>L7207/E7207*100</f>
        <v>16.786439899203824</v>
      </c>
      <c r="O7207" s="12" t="str">
        <f>IF(N7207&lt;10,"Low",IF(N7207&lt;20,"Med","High"))</f>
        <v>Med</v>
      </c>
      <c r="P7207" s="12">
        <f>sales*discount</f>
        <v>529.30580000000009</v>
      </c>
      <c r="Q7207" s="12">
        <f>sales-Discount_Values</f>
        <v>863.60419999999999</v>
      </c>
      <c r="R7207" s="12">
        <f>DATEDIF(order_date,delivery_date,"D")</f>
        <v>4</v>
      </c>
      <c r="S7207" s="12"/>
    </row>
    <row r="7208" spans="1:19" ht="14.25" customHeight="1" x14ac:dyDescent="0.35">
      <c r="A7208" s="2" t="s">
        <v>1512</v>
      </c>
      <c r="B7208" s="2">
        <v>101479</v>
      </c>
      <c r="C7208" s="2" t="s">
        <v>19</v>
      </c>
      <c r="D7208" s="2" t="s">
        <v>36</v>
      </c>
      <c r="E7208" s="2">
        <v>566.34</v>
      </c>
      <c r="F7208" s="2">
        <v>0.14000000000000001</v>
      </c>
      <c r="G7208" s="2">
        <v>7</v>
      </c>
      <c r="H7208" s="3">
        <v>44943</v>
      </c>
      <c r="I7208" s="3">
        <v>44948</v>
      </c>
      <c r="J7208" s="2" t="s">
        <v>15</v>
      </c>
      <c r="K7208" s="2" t="s">
        <v>22</v>
      </c>
      <c r="L7208" s="2">
        <v>95.08</v>
      </c>
      <c r="M7208" s="2" t="s">
        <v>23</v>
      </c>
      <c r="N7208" s="11">
        <f>L7208/E7208*100</f>
        <v>16.78850160680863</v>
      </c>
      <c r="O7208" s="12" t="str">
        <f>IF(N7208&lt;10,"Low",IF(N7208&lt;20,"Med","High"))</f>
        <v>Med</v>
      </c>
      <c r="P7208" s="12">
        <f>sales*discount</f>
        <v>79.287600000000012</v>
      </c>
      <c r="Q7208" s="12">
        <f>sales-Discount_Values</f>
        <v>487.05240000000003</v>
      </c>
      <c r="R7208" s="12">
        <f>DATEDIF(order_date,delivery_date,"D")</f>
        <v>5</v>
      </c>
      <c r="S7208" s="12"/>
    </row>
    <row r="7209" spans="1:19" ht="14.25" customHeight="1" x14ac:dyDescent="0.35">
      <c r="A7209" s="2" t="s">
        <v>481</v>
      </c>
      <c r="B7209" s="2">
        <v>100448</v>
      </c>
      <c r="C7209" s="2" t="s">
        <v>13</v>
      </c>
      <c r="D7209" s="2" t="s">
        <v>14</v>
      </c>
      <c r="E7209" s="2">
        <v>2310.16</v>
      </c>
      <c r="F7209" s="2">
        <v>0.31</v>
      </c>
      <c r="G7209" s="2">
        <v>5</v>
      </c>
      <c r="H7209" s="3">
        <v>45246</v>
      </c>
      <c r="I7209" s="3">
        <v>45250</v>
      </c>
      <c r="J7209" s="2" t="s">
        <v>15</v>
      </c>
      <c r="K7209" s="2" t="s">
        <v>22</v>
      </c>
      <c r="L7209" s="2">
        <v>387.87</v>
      </c>
      <c r="M7209" s="2" t="s">
        <v>28</v>
      </c>
      <c r="N7209" s="11">
        <f>L7209/E7209*100</f>
        <v>16.789746164767809</v>
      </c>
      <c r="O7209" s="12" t="str">
        <f>IF(N7209&lt;10,"Low",IF(N7209&lt;20,"Med","High"))</f>
        <v>Med</v>
      </c>
      <c r="P7209" s="12">
        <f>sales*discount</f>
        <v>716.14959999999996</v>
      </c>
      <c r="Q7209" s="12">
        <f>sales-Discount_Values</f>
        <v>1594.0103999999999</v>
      </c>
      <c r="R7209" s="12">
        <f>DATEDIF(order_date,delivery_date,"D")</f>
        <v>4</v>
      </c>
      <c r="S7209" s="12"/>
    </row>
    <row r="7210" spans="1:19" ht="14.25" customHeight="1" x14ac:dyDescent="0.35">
      <c r="A7210" s="2" t="s">
        <v>12099</v>
      </c>
      <c r="B7210" s="2">
        <v>112066</v>
      </c>
      <c r="C7210" s="2" t="s">
        <v>19</v>
      </c>
      <c r="D7210" s="2" t="s">
        <v>26</v>
      </c>
      <c r="E7210" s="2">
        <v>2006.31</v>
      </c>
      <c r="F7210" s="2">
        <v>0.39</v>
      </c>
      <c r="G7210" s="2">
        <v>4</v>
      </c>
      <c r="H7210" s="3">
        <v>45159</v>
      </c>
      <c r="I7210" s="3">
        <v>45163</v>
      </c>
      <c r="J7210" s="2" t="s">
        <v>15</v>
      </c>
      <c r="K7210" s="2" t="s">
        <v>16</v>
      </c>
      <c r="L7210" s="2">
        <v>336.86</v>
      </c>
      <c r="M7210" s="2" t="s">
        <v>34</v>
      </c>
      <c r="N7210" s="11">
        <f>L7210/E7210*100</f>
        <v>16.790027463353123</v>
      </c>
      <c r="O7210" s="12" t="str">
        <f>IF(N7210&lt;10,"Low",IF(N7210&lt;20,"Med","High"))</f>
        <v>Med</v>
      </c>
      <c r="P7210" s="12">
        <f>sales*discount</f>
        <v>782.46090000000004</v>
      </c>
      <c r="Q7210" s="12">
        <f>sales-Discount_Values</f>
        <v>1223.8490999999999</v>
      </c>
      <c r="R7210" s="12">
        <f>DATEDIF(order_date,delivery_date,"D")</f>
        <v>4</v>
      </c>
      <c r="S7210" s="12"/>
    </row>
    <row r="7211" spans="1:19" ht="14.25" customHeight="1" x14ac:dyDescent="0.35">
      <c r="A7211" s="2" t="s">
        <v>6758</v>
      </c>
      <c r="B7211" s="2">
        <v>106725</v>
      </c>
      <c r="C7211" s="2" t="s">
        <v>25</v>
      </c>
      <c r="D7211" s="2" t="s">
        <v>26</v>
      </c>
      <c r="E7211" s="2">
        <v>3529.9</v>
      </c>
      <c r="F7211" s="2">
        <v>0.49</v>
      </c>
      <c r="G7211" s="2">
        <v>5</v>
      </c>
      <c r="H7211" s="3">
        <v>45399</v>
      </c>
      <c r="I7211" s="3">
        <v>45403</v>
      </c>
      <c r="J7211" s="2" t="s">
        <v>31</v>
      </c>
      <c r="K7211" s="2" t="s">
        <v>27</v>
      </c>
      <c r="L7211" s="2">
        <v>592.69000000000005</v>
      </c>
      <c r="M7211" s="2" t="s">
        <v>39</v>
      </c>
      <c r="N7211" s="11">
        <f>L7211/E7211*100</f>
        <v>16.79056063911159</v>
      </c>
      <c r="O7211" s="12" t="str">
        <f>IF(N7211&lt;10,"Low",IF(N7211&lt;20,"Med","High"))</f>
        <v>Med</v>
      </c>
      <c r="P7211" s="12">
        <f>sales*discount</f>
        <v>1729.6510000000001</v>
      </c>
      <c r="Q7211" s="12">
        <f>sales-Discount_Values</f>
        <v>1800.249</v>
      </c>
      <c r="R7211" s="12">
        <f>DATEDIF(order_date,delivery_date,"D")</f>
        <v>4</v>
      </c>
      <c r="S7211" s="12"/>
    </row>
    <row r="7212" spans="1:19" ht="14.25" customHeight="1" x14ac:dyDescent="0.35">
      <c r="A7212" s="2" t="s">
        <v>3912</v>
      </c>
      <c r="B7212" s="2">
        <v>103879</v>
      </c>
      <c r="C7212" s="2" t="s">
        <v>13</v>
      </c>
      <c r="D7212" s="2" t="s">
        <v>33</v>
      </c>
      <c r="E7212" s="2">
        <v>4830.78</v>
      </c>
      <c r="F7212" s="2">
        <v>0.19</v>
      </c>
      <c r="G7212" s="2">
        <v>9</v>
      </c>
      <c r="H7212" s="3">
        <v>45100</v>
      </c>
      <c r="I7212" s="3">
        <v>45103</v>
      </c>
      <c r="J7212" s="2" t="s">
        <v>15</v>
      </c>
      <c r="K7212" s="2" t="s">
        <v>22</v>
      </c>
      <c r="L7212" s="2">
        <v>811.19</v>
      </c>
      <c r="M7212" s="2" t="s">
        <v>17</v>
      </c>
      <c r="N7212" s="11">
        <f>L7212/E7212*100</f>
        <v>16.792112246883526</v>
      </c>
      <c r="O7212" s="12" t="str">
        <f>IF(N7212&lt;10,"Low",IF(N7212&lt;20,"Med","High"))</f>
        <v>Med</v>
      </c>
      <c r="P7212" s="12">
        <f>sales*discount</f>
        <v>917.84819999999991</v>
      </c>
      <c r="Q7212" s="12">
        <f>sales-Discount_Values</f>
        <v>3912.9317999999998</v>
      </c>
      <c r="R7212" s="12">
        <f>DATEDIF(order_date,delivery_date,"D")</f>
        <v>3</v>
      </c>
      <c r="S7212" s="12"/>
    </row>
    <row r="7213" spans="1:19" ht="14.25" customHeight="1" x14ac:dyDescent="0.35">
      <c r="A7213" s="2" t="s">
        <v>1133</v>
      </c>
      <c r="B7213" s="2">
        <v>101100</v>
      </c>
      <c r="C7213" s="2" t="s">
        <v>13</v>
      </c>
      <c r="D7213" s="2" t="s">
        <v>26</v>
      </c>
      <c r="E7213" s="2">
        <v>1713.29</v>
      </c>
      <c r="F7213" s="2">
        <v>0.12</v>
      </c>
      <c r="G7213" s="2">
        <v>5</v>
      </c>
      <c r="H7213" s="3">
        <v>45161</v>
      </c>
      <c r="I7213" s="3">
        <v>45165</v>
      </c>
      <c r="J7213" s="2" t="s">
        <v>21</v>
      </c>
      <c r="K7213" s="2" t="s">
        <v>16</v>
      </c>
      <c r="L7213" s="2">
        <v>287.7</v>
      </c>
      <c r="M7213" s="2" t="s">
        <v>23</v>
      </c>
      <c r="N7213" s="11">
        <f>L7213/E7213*100</f>
        <v>16.792253500574915</v>
      </c>
      <c r="O7213" s="12" t="str">
        <f>IF(N7213&lt;10,"Low",IF(N7213&lt;20,"Med","High"))</f>
        <v>Med</v>
      </c>
      <c r="P7213" s="12">
        <f>sales*discount</f>
        <v>205.59479999999999</v>
      </c>
      <c r="Q7213" s="12">
        <f>sales-Discount_Values</f>
        <v>1507.6951999999999</v>
      </c>
      <c r="R7213" s="12">
        <f>DATEDIF(order_date,delivery_date,"D")</f>
        <v>4</v>
      </c>
      <c r="S7213" s="12"/>
    </row>
    <row r="7214" spans="1:19" ht="14.25" customHeight="1" x14ac:dyDescent="0.35">
      <c r="A7214" s="2" t="s">
        <v>1802</v>
      </c>
      <c r="B7214" s="2">
        <v>101769</v>
      </c>
      <c r="C7214" s="2" t="s">
        <v>25</v>
      </c>
      <c r="D7214" s="2" t="s">
        <v>26</v>
      </c>
      <c r="E7214" s="2">
        <v>3830.14</v>
      </c>
      <c r="F7214" s="2">
        <v>0.35</v>
      </c>
      <c r="G7214" s="2">
        <v>9</v>
      </c>
      <c r="H7214" s="3">
        <v>44991</v>
      </c>
      <c r="I7214" s="3">
        <v>44994</v>
      </c>
      <c r="J7214" s="2" t="s">
        <v>21</v>
      </c>
      <c r="K7214" s="2" t="s">
        <v>27</v>
      </c>
      <c r="L7214" s="2">
        <v>643.20000000000005</v>
      </c>
      <c r="M7214" s="2" t="s">
        <v>48</v>
      </c>
      <c r="N7214" s="11">
        <f>L7214/E7214*100</f>
        <v>16.793119833739762</v>
      </c>
      <c r="O7214" s="12" t="str">
        <f>IF(N7214&lt;10,"Low",IF(N7214&lt;20,"Med","High"))</f>
        <v>Med</v>
      </c>
      <c r="P7214" s="12">
        <f>sales*discount</f>
        <v>1340.549</v>
      </c>
      <c r="Q7214" s="12">
        <f>sales-Discount_Values</f>
        <v>2489.5909999999999</v>
      </c>
      <c r="R7214" s="12">
        <f>DATEDIF(order_date,delivery_date,"D")</f>
        <v>3</v>
      </c>
      <c r="S7214" s="12"/>
    </row>
    <row r="7215" spans="1:19" ht="14.25" customHeight="1" x14ac:dyDescent="0.35">
      <c r="A7215" s="2" t="s">
        <v>9040</v>
      </c>
      <c r="B7215" s="2">
        <v>109007</v>
      </c>
      <c r="C7215" s="2" t="s">
        <v>25</v>
      </c>
      <c r="D7215" s="2" t="s">
        <v>36</v>
      </c>
      <c r="E7215" s="2">
        <v>4878.1000000000004</v>
      </c>
      <c r="F7215" s="2">
        <v>0.01</v>
      </c>
      <c r="G7215" s="2">
        <v>6</v>
      </c>
      <c r="H7215" s="3">
        <v>44935</v>
      </c>
      <c r="I7215" s="3">
        <v>44936</v>
      </c>
      <c r="J7215" s="2" t="s">
        <v>15</v>
      </c>
      <c r="K7215" s="2" t="s">
        <v>22</v>
      </c>
      <c r="L7215" s="2">
        <v>819.2</v>
      </c>
      <c r="M7215" s="2" t="s">
        <v>23</v>
      </c>
      <c r="N7215" s="11">
        <f>L7215/E7215*100</f>
        <v>16.793423669051474</v>
      </c>
      <c r="O7215" s="12" t="str">
        <f>IF(N7215&lt;10,"Low",IF(N7215&lt;20,"Med","High"))</f>
        <v>Med</v>
      </c>
      <c r="P7215" s="12">
        <f>sales*discount</f>
        <v>48.781000000000006</v>
      </c>
      <c r="Q7215" s="12">
        <f>sales-Discount_Values</f>
        <v>4829.3190000000004</v>
      </c>
      <c r="R7215" s="12">
        <f>DATEDIF(order_date,delivery_date,"D")</f>
        <v>1</v>
      </c>
      <c r="S7215" s="12"/>
    </row>
    <row r="7216" spans="1:19" ht="14.25" customHeight="1" x14ac:dyDescent="0.35">
      <c r="A7216" s="2" t="s">
        <v>3425</v>
      </c>
      <c r="B7216" s="2">
        <v>103392</v>
      </c>
      <c r="C7216" s="2" t="s">
        <v>41</v>
      </c>
      <c r="D7216" s="2" t="s">
        <v>33</v>
      </c>
      <c r="E7216" s="2">
        <v>4215.55</v>
      </c>
      <c r="F7216" s="2">
        <v>0.26</v>
      </c>
      <c r="G7216" s="2">
        <v>3</v>
      </c>
      <c r="H7216" s="3">
        <v>45534</v>
      </c>
      <c r="I7216" s="3">
        <v>45540</v>
      </c>
      <c r="J7216" s="2" t="s">
        <v>21</v>
      </c>
      <c r="K7216" s="2" t="s">
        <v>16</v>
      </c>
      <c r="L7216" s="2">
        <v>707.94</v>
      </c>
      <c r="M7216" s="2" t="s">
        <v>39</v>
      </c>
      <c r="N7216" s="11">
        <f>L7216/E7216*100</f>
        <v>16.793538209723526</v>
      </c>
      <c r="O7216" s="12" t="str">
        <f>IF(N7216&lt;10,"Low",IF(N7216&lt;20,"Med","High"))</f>
        <v>Med</v>
      </c>
      <c r="P7216" s="12">
        <f>sales*discount</f>
        <v>1096.0430000000001</v>
      </c>
      <c r="Q7216" s="12">
        <f>sales-Discount_Values</f>
        <v>3119.5070000000001</v>
      </c>
      <c r="R7216" s="12">
        <f>DATEDIF(order_date,delivery_date,"D")</f>
        <v>6</v>
      </c>
      <c r="S7216" s="12"/>
    </row>
    <row r="7217" spans="1:19" ht="14.25" customHeight="1" x14ac:dyDescent="0.35">
      <c r="A7217" s="2" t="s">
        <v>6946</v>
      </c>
      <c r="B7217" s="2">
        <v>106913</v>
      </c>
      <c r="C7217" s="2" t="s">
        <v>13</v>
      </c>
      <c r="D7217" s="2" t="s">
        <v>33</v>
      </c>
      <c r="E7217" s="2">
        <v>3924.87</v>
      </c>
      <c r="F7217" s="2">
        <v>0.25</v>
      </c>
      <c r="G7217" s="2">
        <v>4</v>
      </c>
      <c r="H7217" s="3">
        <v>45306</v>
      </c>
      <c r="I7217" s="3">
        <v>45312</v>
      </c>
      <c r="J7217" s="2" t="s">
        <v>31</v>
      </c>
      <c r="K7217" s="2" t="s">
        <v>27</v>
      </c>
      <c r="L7217" s="2">
        <v>659.16</v>
      </c>
      <c r="M7217" s="2" t="s">
        <v>17</v>
      </c>
      <c r="N7217" s="11">
        <f>L7217/E7217*100</f>
        <v>16.794441599339596</v>
      </c>
      <c r="O7217" s="12" t="str">
        <f>IF(N7217&lt;10,"Low",IF(N7217&lt;20,"Med","High"))</f>
        <v>Med</v>
      </c>
      <c r="P7217" s="12">
        <f>sales*discount</f>
        <v>981.21749999999997</v>
      </c>
      <c r="Q7217" s="12">
        <f>sales-Discount_Values</f>
        <v>2943.6525000000001</v>
      </c>
      <c r="R7217" s="12">
        <f>DATEDIF(order_date,delivery_date,"D")</f>
        <v>6</v>
      </c>
      <c r="S7217" s="12"/>
    </row>
    <row r="7218" spans="1:19" ht="14.25" customHeight="1" x14ac:dyDescent="0.35">
      <c r="A7218" s="2" t="s">
        <v>71</v>
      </c>
      <c r="B7218" s="2">
        <v>100038</v>
      </c>
      <c r="C7218" s="2" t="s">
        <v>25</v>
      </c>
      <c r="D7218" s="2" t="s">
        <v>26</v>
      </c>
      <c r="E7218" s="2">
        <v>4419.43</v>
      </c>
      <c r="F7218" s="2">
        <v>0.22</v>
      </c>
      <c r="G7218" s="2">
        <v>6</v>
      </c>
      <c r="H7218" s="3">
        <v>45423</v>
      </c>
      <c r="I7218" s="3">
        <v>45426</v>
      </c>
      <c r="J7218" s="2" t="s">
        <v>31</v>
      </c>
      <c r="K7218" s="2" t="s">
        <v>16</v>
      </c>
      <c r="L7218" s="2">
        <v>742.22</v>
      </c>
      <c r="M7218" s="2" t="s">
        <v>17</v>
      </c>
      <c r="N7218" s="11">
        <f>L7218/E7218*100</f>
        <v>16.79447349545077</v>
      </c>
      <c r="O7218" s="12" t="str">
        <f>IF(N7218&lt;10,"Low",IF(N7218&lt;20,"Med","High"))</f>
        <v>Med</v>
      </c>
      <c r="P7218" s="12">
        <f>sales*discount</f>
        <v>972.27460000000008</v>
      </c>
      <c r="Q7218" s="12">
        <f>sales-Discount_Values</f>
        <v>3447.1554000000001</v>
      </c>
      <c r="R7218" s="12">
        <f>DATEDIF(order_date,delivery_date,"D")</f>
        <v>3</v>
      </c>
      <c r="S7218" s="12"/>
    </row>
    <row r="7219" spans="1:19" ht="14.25" customHeight="1" x14ac:dyDescent="0.35">
      <c r="A7219" s="2" t="s">
        <v>15126</v>
      </c>
      <c r="B7219" s="2">
        <v>115093</v>
      </c>
      <c r="C7219" s="2" t="s">
        <v>25</v>
      </c>
      <c r="D7219" s="2" t="s">
        <v>26</v>
      </c>
      <c r="E7219" s="2">
        <v>468.72</v>
      </c>
      <c r="F7219" s="2">
        <v>0.46</v>
      </c>
      <c r="G7219" s="2">
        <v>1</v>
      </c>
      <c r="H7219" s="3">
        <v>45541</v>
      </c>
      <c r="I7219" s="3">
        <v>45542</v>
      </c>
      <c r="J7219" s="2" t="s">
        <v>21</v>
      </c>
      <c r="K7219" s="2" t="s">
        <v>16</v>
      </c>
      <c r="L7219" s="2">
        <v>78.72</v>
      </c>
      <c r="M7219" s="2" t="s">
        <v>34</v>
      </c>
      <c r="N7219" s="11">
        <f>L7219/E7219*100</f>
        <v>16.794674859190987</v>
      </c>
      <c r="O7219" s="12" t="str">
        <f>IF(N7219&lt;10,"Low",IF(N7219&lt;20,"Med","High"))</f>
        <v>Med</v>
      </c>
      <c r="P7219" s="12">
        <f>sales*discount</f>
        <v>215.61120000000003</v>
      </c>
      <c r="Q7219" s="12">
        <f>sales-Discount_Values</f>
        <v>253.1088</v>
      </c>
      <c r="R7219" s="12">
        <f>DATEDIF(order_date,delivery_date,"D")</f>
        <v>1</v>
      </c>
      <c r="S7219" s="12"/>
    </row>
    <row r="7220" spans="1:19" ht="14.25" customHeight="1" x14ac:dyDescent="0.35">
      <c r="A7220" s="2" t="s">
        <v>9884</v>
      </c>
      <c r="B7220" s="2">
        <v>109851</v>
      </c>
      <c r="C7220" s="2" t="s">
        <v>13</v>
      </c>
      <c r="D7220" s="2" t="s">
        <v>26</v>
      </c>
      <c r="E7220" s="2">
        <v>2554.29</v>
      </c>
      <c r="F7220" s="2">
        <v>0.1</v>
      </c>
      <c r="G7220" s="2">
        <v>1</v>
      </c>
      <c r="H7220" s="3">
        <v>45514</v>
      </c>
      <c r="I7220" s="3">
        <v>45516</v>
      </c>
      <c r="J7220" s="2" t="s">
        <v>21</v>
      </c>
      <c r="K7220" s="2" t="s">
        <v>22</v>
      </c>
      <c r="L7220" s="2">
        <v>429.01</v>
      </c>
      <c r="M7220" s="2" t="s">
        <v>28</v>
      </c>
      <c r="N7220" s="11">
        <f>L7220/E7220*100</f>
        <v>16.795665331657723</v>
      </c>
      <c r="O7220" s="12" t="str">
        <f>IF(N7220&lt;10,"Low",IF(N7220&lt;20,"Med","High"))</f>
        <v>Med</v>
      </c>
      <c r="P7220" s="12">
        <f>sales*discount</f>
        <v>255.429</v>
      </c>
      <c r="Q7220" s="12">
        <f>sales-Discount_Values</f>
        <v>2298.8609999999999</v>
      </c>
      <c r="R7220" s="12">
        <f>DATEDIF(order_date,delivery_date,"D")</f>
        <v>2</v>
      </c>
      <c r="S7220" s="12"/>
    </row>
    <row r="7221" spans="1:19" ht="14.25" customHeight="1" x14ac:dyDescent="0.35">
      <c r="A7221" s="2" t="s">
        <v>10962</v>
      </c>
      <c r="B7221" s="2">
        <v>110929</v>
      </c>
      <c r="C7221" s="2" t="s">
        <v>19</v>
      </c>
      <c r="D7221" s="2" t="s">
        <v>33</v>
      </c>
      <c r="E7221" s="2">
        <v>1084.3499999999999</v>
      </c>
      <c r="F7221" s="2">
        <v>0.04</v>
      </c>
      <c r="G7221" s="2">
        <v>7</v>
      </c>
      <c r="H7221" s="3">
        <v>45243</v>
      </c>
      <c r="I7221" s="3">
        <v>45245</v>
      </c>
      <c r="J7221" s="2" t="s">
        <v>21</v>
      </c>
      <c r="K7221" s="2" t="s">
        <v>16</v>
      </c>
      <c r="L7221" s="2">
        <v>182.14</v>
      </c>
      <c r="M7221" s="2" t="s">
        <v>39</v>
      </c>
      <c r="N7221" s="11">
        <f>L7221/E7221*100</f>
        <v>16.797159588693688</v>
      </c>
      <c r="O7221" s="12" t="str">
        <f>IF(N7221&lt;10,"Low",IF(N7221&lt;20,"Med","High"))</f>
        <v>Med</v>
      </c>
      <c r="P7221" s="12">
        <f>sales*discount</f>
        <v>43.373999999999995</v>
      </c>
      <c r="Q7221" s="12">
        <f>sales-Discount_Values</f>
        <v>1040.9759999999999</v>
      </c>
      <c r="R7221" s="12">
        <f>DATEDIF(order_date,delivery_date,"D")</f>
        <v>2</v>
      </c>
      <c r="S7221" s="12"/>
    </row>
    <row r="7222" spans="1:19" ht="14.25" customHeight="1" x14ac:dyDescent="0.35">
      <c r="A7222" s="2" t="s">
        <v>8126</v>
      </c>
      <c r="B7222" s="2">
        <v>108093</v>
      </c>
      <c r="C7222" s="2" t="s">
        <v>19</v>
      </c>
      <c r="D7222" s="2" t="s">
        <v>36</v>
      </c>
      <c r="E7222" s="2">
        <v>3442.56</v>
      </c>
      <c r="F7222" s="2">
        <v>0.38</v>
      </c>
      <c r="G7222" s="2">
        <v>9</v>
      </c>
      <c r="H7222" s="3">
        <v>45058</v>
      </c>
      <c r="I7222" s="3">
        <v>45062</v>
      </c>
      <c r="J7222" s="2" t="s">
        <v>31</v>
      </c>
      <c r="K7222" s="2" t="s">
        <v>16</v>
      </c>
      <c r="L7222" s="2">
        <v>578.26</v>
      </c>
      <c r="M7222" s="2" t="s">
        <v>17</v>
      </c>
      <c r="N7222" s="11">
        <f>L7222/E7222*100</f>
        <v>16.797383342628741</v>
      </c>
      <c r="O7222" s="12" t="str">
        <f>IF(N7222&lt;10,"Low",IF(N7222&lt;20,"Med","High"))</f>
        <v>Med</v>
      </c>
      <c r="P7222" s="12">
        <f>sales*discount</f>
        <v>1308.1728000000001</v>
      </c>
      <c r="Q7222" s="12">
        <f>sales-Discount_Values</f>
        <v>2134.3872000000001</v>
      </c>
      <c r="R7222" s="12">
        <f>DATEDIF(order_date,delivery_date,"D")</f>
        <v>4</v>
      </c>
      <c r="S7222" s="12"/>
    </row>
    <row r="7223" spans="1:19" ht="14.25" customHeight="1" x14ac:dyDescent="0.35">
      <c r="A7223" s="2" t="s">
        <v>13928</v>
      </c>
      <c r="B7223" s="2">
        <v>113895</v>
      </c>
      <c r="C7223" s="2" t="s">
        <v>41</v>
      </c>
      <c r="D7223" s="2" t="s">
        <v>26</v>
      </c>
      <c r="E7223" s="2">
        <v>4734.1400000000003</v>
      </c>
      <c r="F7223" s="2">
        <v>0.2</v>
      </c>
      <c r="G7223" s="2">
        <v>3</v>
      </c>
      <c r="H7223" s="3">
        <v>45307</v>
      </c>
      <c r="I7223" s="3">
        <v>45308</v>
      </c>
      <c r="J7223" s="2" t="s">
        <v>15</v>
      </c>
      <c r="K7223" s="2" t="s">
        <v>22</v>
      </c>
      <c r="L7223" s="2">
        <v>795.26</v>
      </c>
      <c r="M7223" s="2" t="s">
        <v>17</v>
      </c>
      <c r="N7223" s="11">
        <f>L7223/E7223*100</f>
        <v>16.798404778903876</v>
      </c>
      <c r="O7223" s="12" t="str">
        <f>IF(N7223&lt;10,"Low",IF(N7223&lt;20,"Med","High"))</f>
        <v>Med</v>
      </c>
      <c r="P7223" s="12">
        <f>sales*discount</f>
        <v>946.82800000000009</v>
      </c>
      <c r="Q7223" s="12">
        <f>sales-Discount_Values</f>
        <v>3787.3120000000004</v>
      </c>
      <c r="R7223" s="12">
        <f>DATEDIF(order_date,delivery_date,"D")</f>
        <v>1</v>
      </c>
      <c r="S7223" s="12"/>
    </row>
    <row r="7224" spans="1:19" ht="14.25" customHeight="1" x14ac:dyDescent="0.35">
      <c r="A7224" s="2" t="s">
        <v>11902</v>
      </c>
      <c r="B7224" s="2">
        <v>111869</v>
      </c>
      <c r="C7224" s="2" t="s">
        <v>41</v>
      </c>
      <c r="D7224" s="2" t="s">
        <v>33</v>
      </c>
      <c r="E7224" s="2">
        <v>3840.33</v>
      </c>
      <c r="F7224" s="2">
        <v>0.06</v>
      </c>
      <c r="G7224" s="2">
        <v>3</v>
      </c>
      <c r="H7224" s="3">
        <v>45336</v>
      </c>
      <c r="I7224" s="3">
        <v>45340</v>
      </c>
      <c r="J7224" s="2" t="s">
        <v>15</v>
      </c>
      <c r="K7224" s="2" t="s">
        <v>27</v>
      </c>
      <c r="L7224" s="2">
        <v>645.16</v>
      </c>
      <c r="M7224" s="2" t="s">
        <v>34</v>
      </c>
      <c r="N7224" s="11">
        <f>L7224/E7224*100</f>
        <v>16.799597951217734</v>
      </c>
      <c r="O7224" s="12" t="str">
        <f>IF(N7224&lt;10,"Low",IF(N7224&lt;20,"Med","High"))</f>
        <v>Med</v>
      </c>
      <c r="P7224" s="12">
        <f>sales*discount</f>
        <v>230.41979999999998</v>
      </c>
      <c r="Q7224" s="12">
        <f>sales-Discount_Values</f>
        <v>3609.9101999999998</v>
      </c>
      <c r="R7224" s="12">
        <f>DATEDIF(order_date,delivery_date,"D")</f>
        <v>4</v>
      </c>
      <c r="S7224" s="12"/>
    </row>
    <row r="7225" spans="1:19" ht="14.25" customHeight="1" x14ac:dyDescent="0.35">
      <c r="A7225" s="2" t="s">
        <v>6297</v>
      </c>
      <c r="B7225" s="2">
        <v>106264</v>
      </c>
      <c r="C7225" s="2" t="s">
        <v>13</v>
      </c>
      <c r="D7225" s="2" t="s">
        <v>20</v>
      </c>
      <c r="E7225" s="2">
        <v>1610.49</v>
      </c>
      <c r="F7225" s="2">
        <v>0.13</v>
      </c>
      <c r="G7225" s="2">
        <v>3</v>
      </c>
      <c r="H7225" s="3">
        <v>45570</v>
      </c>
      <c r="I7225" s="3">
        <v>45571</v>
      </c>
      <c r="J7225" s="2" t="s">
        <v>21</v>
      </c>
      <c r="K7225" s="2" t="s">
        <v>22</v>
      </c>
      <c r="L7225" s="2">
        <v>270.58</v>
      </c>
      <c r="M7225" s="2" t="s">
        <v>39</v>
      </c>
      <c r="N7225" s="11">
        <f>L7225/E7225*100</f>
        <v>16.801097802532148</v>
      </c>
      <c r="O7225" s="12" t="str">
        <f>IF(N7225&lt;10,"Low",IF(N7225&lt;20,"Med","High"))</f>
        <v>Med</v>
      </c>
      <c r="P7225" s="12">
        <f>sales*discount</f>
        <v>209.36369999999999</v>
      </c>
      <c r="Q7225" s="12">
        <f>sales-Discount_Values</f>
        <v>1401.1262999999999</v>
      </c>
      <c r="R7225" s="12">
        <f>DATEDIF(order_date,delivery_date,"D")</f>
        <v>1</v>
      </c>
      <c r="S7225" s="12"/>
    </row>
    <row r="7226" spans="1:19" ht="14.25" customHeight="1" x14ac:dyDescent="0.35">
      <c r="A7226" s="2" t="s">
        <v>11446</v>
      </c>
      <c r="B7226" s="2">
        <v>111413</v>
      </c>
      <c r="C7226" s="2" t="s">
        <v>25</v>
      </c>
      <c r="D7226" s="2" t="s">
        <v>20</v>
      </c>
      <c r="E7226" s="2">
        <v>4529.4799999999996</v>
      </c>
      <c r="F7226" s="2">
        <v>0.28000000000000003</v>
      </c>
      <c r="G7226" s="2">
        <v>7</v>
      </c>
      <c r="H7226" s="3">
        <v>44945</v>
      </c>
      <c r="I7226" s="3">
        <v>44951</v>
      </c>
      <c r="J7226" s="2" t="s">
        <v>15</v>
      </c>
      <c r="K7226" s="2" t="s">
        <v>22</v>
      </c>
      <c r="L7226" s="2">
        <v>761.11</v>
      </c>
      <c r="M7226" s="2" t="s">
        <v>48</v>
      </c>
      <c r="N7226" s="11">
        <f>L7226/E7226*100</f>
        <v>16.803474129480652</v>
      </c>
      <c r="O7226" s="12" t="str">
        <f>IF(N7226&lt;10,"Low",IF(N7226&lt;20,"Med","High"))</f>
        <v>Med</v>
      </c>
      <c r="P7226" s="12">
        <f>sales*discount</f>
        <v>1268.2544</v>
      </c>
      <c r="Q7226" s="12">
        <f>sales-Discount_Values</f>
        <v>3261.2255999999998</v>
      </c>
      <c r="R7226" s="12">
        <f>DATEDIF(order_date,delivery_date,"D")</f>
        <v>6</v>
      </c>
      <c r="S7226" s="12"/>
    </row>
    <row r="7227" spans="1:19" ht="14.25" customHeight="1" x14ac:dyDescent="0.35">
      <c r="A7227" s="2" t="s">
        <v>13762</v>
      </c>
      <c r="B7227" s="2">
        <v>113729</v>
      </c>
      <c r="C7227" s="2" t="s">
        <v>19</v>
      </c>
      <c r="D7227" s="2" t="s">
        <v>36</v>
      </c>
      <c r="E7227" s="2">
        <v>4588.07</v>
      </c>
      <c r="F7227" s="2">
        <v>0.41</v>
      </c>
      <c r="G7227" s="2">
        <v>9</v>
      </c>
      <c r="H7227" s="3">
        <v>45639</v>
      </c>
      <c r="I7227" s="3">
        <v>45645</v>
      </c>
      <c r="J7227" s="2" t="s">
        <v>15</v>
      </c>
      <c r="K7227" s="2" t="s">
        <v>22</v>
      </c>
      <c r="L7227" s="2">
        <v>770.97</v>
      </c>
      <c r="M7227" s="2" t="s">
        <v>48</v>
      </c>
      <c r="N7227" s="11">
        <f>L7227/E7227*100</f>
        <v>16.803797675275227</v>
      </c>
      <c r="O7227" s="12" t="str">
        <f>IF(N7227&lt;10,"Low",IF(N7227&lt;20,"Med","High"))</f>
        <v>Med</v>
      </c>
      <c r="P7227" s="12">
        <f>sales*discount</f>
        <v>1881.1086999999998</v>
      </c>
      <c r="Q7227" s="12">
        <f>sales-Discount_Values</f>
        <v>2706.9612999999999</v>
      </c>
      <c r="R7227" s="12">
        <f>DATEDIF(order_date,delivery_date,"D")</f>
        <v>6</v>
      </c>
      <c r="S7227" s="12"/>
    </row>
    <row r="7228" spans="1:19" ht="14.25" customHeight="1" x14ac:dyDescent="0.35">
      <c r="A7228" s="2" t="s">
        <v>5541</v>
      </c>
      <c r="B7228" s="2">
        <v>105508</v>
      </c>
      <c r="C7228" s="2" t="s">
        <v>19</v>
      </c>
      <c r="D7228" s="2" t="s">
        <v>33</v>
      </c>
      <c r="E7228" s="2">
        <v>1395.38</v>
      </c>
      <c r="F7228" s="2">
        <v>0.48</v>
      </c>
      <c r="G7228" s="2">
        <v>8</v>
      </c>
      <c r="H7228" s="3">
        <v>45151</v>
      </c>
      <c r="I7228" s="3">
        <v>45154</v>
      </c>
      <c r="J7228" s="2" t="s">
        <v>31</v>
      </c>
      <c r="K7228" s="2" t="s">
        <v>22</v>
      </c>
      <c r="L7228" s="2">
        <v>234.5</v>
      </c>
      <c r="M7228" s="2" t="s">
        <v>48</v>
      </c>
      <c r="N7228" s="11">
        <f>L7228/E7228*100</f>
        <v>16.805458011437743</v>
      </c>
      <c r="O7228" s="12" t="str">
        <f>IF(N7228&lt;10,"Low",IF(N7228&lt;20,"Med","High"))</f>
        <v>Med</v>
      </c>
      <c r="P7228" s="12">
        <f>sales*discount</f>
        <v>669.78240000000005</v>
      </c>
      <c r="Q7228" s="12">
        <f>sales-Discount_Values</f>
        <v>725.59760000000006</v>
      </c>
      <c r="R7228" s="12">
        <f>DATEDIF(order_date,delivery_date,"D")</f>
        <v>3</v>
      </c>
      <c r="S7228" s="12"/>
    </row>
    <row r="7229" spans="1:19" ht="14.25" customHeight="1" x14ac:dyDescent="0.35">
      <c r="A7229" s="2" t="s">
        <v>9166</v>
      </c>
      <c r="B7229" s="2">
        <v>109133</v>
      </c>
      <c r="C7229" s="2" t="s">
        <v>13</v>
      </c>
      <c r="D7229" s="2" t="s">
        <v>36</v>
      </c>
      <c r="E7229" s="2">
        <v>3828.34</v>
      </c>
      <c r="F7229" s="2">
        <v>0.12</v>
      </c>
      <c r="G7229" s="2">
        <v>1</v>
      </c>
      <c r="H7229" s="3">
        <v>45116</v>
      </c>
      <c r="I7229" s="3">
        <v>45119</v>
      </c>
      <c r="J7229" s="2" t="s">
        <v>15</v>
      </c>
      <c r="K7229" s="2" t="s">
        <v>16</v>
      </c>
      <c r="L7229" s="2">
        <v>643.46</v>
      </c>
      <c r="M7229" s="2" t="s">
        <v>34</v>
      </c>
      <c r="N7229" s="11">
        <f>L7229/E7229*100</f>
        <v>16.807807039082213</v>
      </c>
      <c r="O7229" s="12" t="str">
        <f>IF(N7229&lt;10,"Low",IF(N7229&lt;20,"Med","High"))</f>
        <v>Med</v>
      </c>
      <c r="P7229" s="12">
        <f>sales*discount</f>
        <v>459.4008</v>
      </c>
      <c r="Q7229" s="12">
        <f>sales-Discount_Values</f>
        <v>3368.9392000000003</v>
      </c>
      <c r="R7229" s="12">
        <f>DATEDIF(order_date,delivery_date,"D")</f>
        <v>3</v>
      </c>
      <c r="S7229" s="12"/>
    </row>
    <row r="7230" spans="1:19" ht="14.25" customHeight="1" x14ac:dyDescent="0.35">
      <c r="A7230" s="2" t="s">
        <v>13470</v>
      </c>
      <c r="B7230" s="2">
        <v>113437</v>
      </c>
      <c r="C7230" s="2" t="s">
        <v>19</v>
      </c>
      <c r="D7230" s="2" t="s">
        <v>36</v>
      </c>
      <c r="E7230" s="2">
        <v>240.72</v>
      </c>
      <c r="F7230" s="2">
        <v>0.18</v>
      </c>
      <c r="G7230" s="2">
        <v>2</v>
      </c>
      <c r="H7230" s="3">
        <v>45215</v>
      </c>
      <c r="I7230" s="3">
        <v>45216</v>
      </c>
      <c r="J7230" s="2" t="s">
        <v>21</v>
      </c>
      <c r="K7230" s="2" t="s">
        <v>16</v>
      </c>
      <c r="L7230" s="2">
        <v>40.46</v>
      </c>
      <c r="M7230" s="2" t="s">
        <v>34</v>
      </c>
      <c r="N7230" s="11">
        <f>L7230/E7230*100</f>
        <v>16.807909604519775</v>
      </c>
      <c r="O7230" s="12" t="str">
        <f>IF(N7230&lt;10,"Low",IF(N7230&lt;20,"Med","High"))</f>
        <v>Med</v>
      </c>
      <c r="P7230" s="12">
        <f>sales*discount</f>
        <v>43.329599999999999</v>
      </c>
      <c r="Q7230" s="12">
        <f>sales-Discount_Values</f>
        <v>197.3904</v>
      </c>
      <c r="R7230" s="12">
        <f>DATEDIF(order_date,delivery_date,"D")</f>
        <v>1</v>
      </c>
      <c r="S7230" s="12"/>
    </row>
    <row r="7231" spans="1:19" ht="14.25" customHeight="1" x14ac:dyDescent="0.35">
      <c r="A7231" s="2" t="s">
        <v>7202</v>
      </c>
      <c r="B7231" s="2">
        <v>107169</v>
      </c>
      <c r="C7231" s="2" t="s">
        <v>19</v>
      </c>
      <c r="D7231" s="2" t="s">
        <v>14</v>
      </c>
      <c r="E7231" s="2">
        <v>3536.72</v>
      </c>
      <c r="F7231" s="2">
        <v>0.27</v>
      </c>
      <c r="G7231" s="2">
        <v>6</v>
      </c>
      <c r="H7231" s="3">
        <v>45505</v>
      </c>
      <c r="I7231" s="3">
        <v>45510</v>
      </c>
      <c r="J7231" s="2" t="s">
        <v>21</v>
      </c>
      <c r="K7231" s="2" t="s">
        <v>27</v>
      </c>
      <c r="L7231" s="2">
        <v>594.5</v>
      </c>
      <c r="M7231" s="2" t="s">
        <v>28</v>
      </c>
      <c r="N7231" s="11">
        <f>L7231/E7231*100</f>
        <v>16.809360085050557</v>
      </c>
      <c r="O7231" s="12" t="str">
        <f>IF(N7231&lt;10,"Low",IF(N7231&lt;20,"Med","High"))</f>
        <v>Med</v>
      </c>
      <c r="P7231" s="12">
        <f>sales*discount</f>
        <v>954.9144</v>
      </c>
      <c r="Q7231" s="12">
        <f>sales-Discount_Values</f>
        <v>2581.8055999999997</v>
      </c>
      <c r="R7231" s="12">
        <f>DATEDIF(order_date,delivery_date,"D")</f>
        <v>5</v>
      </c>
      <c r="S7231" s="12"/>
    </row>
    <row r="7232" spans="1:19" ht="14.25" customHeight="1" x14ac:dyDescent="0.35">
      <c r="A7232" s="2" t="s">
        <v>10712</v>
      </c>
      <c r="B7232" s="2">
        <v>110679</v>
      </c>
      <c r="C7232" s="2" t="s">
        <v>25</v>
      </c>
      <c r="D7232" s="2" t="s">
        <v>20</v>
      </c>
      <c r="E7232" s="2">
        <v>3396.02</v>
      </c>
      <c r="F7232" s="2">
        <v>0.08</v>
      </c>
      <c r="G7232" s="2">
        <v>1</v>
      </c>
      <c r="H7232" s="3">
        <v>45554</v>
      </c>
      <c r="I7232" s="3">
        <v>45556</v>
      </c>
      <c r="J7232" s="2" t="s">
        <v>15</v>
      </c>
      <c r="K7232" s="2" t="s">
        <v>27</v>
      </c>
      <c r="L7232" s="2">
        <v>570.92999999999995</v>
      </c>
      <c r="M7232" s="2" t="s">
        <v>23</v>
      </c>
      <c r="N7232" s="11">
        <f>L7232/E7232*100</f>
        <v>16.811738446770043</v>
      </c>
      <c r="O7232" s="12" t="str">
        <f>IF(N7232&lt;10,"Low",IF(N7232&lt;20,"Med","High"))</f>
        <v>Med</v>
      </c>
      <c r="P7232" s="12">
        <f>sales*discount</f>
        <v>271.6816</v>
      </c>
      <c r="Q7232" s="12">
        <f>sales-Discount_Values</f>
        <v>3124.3384000000001</v>
      </c>
      <c r="R7232" s="12">
        <f>DATEDIF(order_date,delivery_date,"D")</f>
        <v>2</v>
      </c>
      <c r="S7232" s="12"/>
    </row>
    <row r="7233" spans="1:19" ht="14.25" customHeight="1" x14ac:dyDescent="0.35">
      <c r="A7233" s="2" t="s">
        <v>6439</v>
      </c>
      <c r="B7233" s="2">
        <v>106406</v>
      </c>
      <c r="C7233" s="2" t="s">
        <v>41</v>
      </c>
      <c r="D7233" s="2" t="s">
        <v>33</v>
      </c>
      <c r="E7233" s="2">
        <v>3383.85</v>
      </c>
      <c r="F7233" s="2">
        <v>0.4</v>
      </c>
      <c r="G7233" s="2">
        <v>1</v>
      </c>
      <c r="H7233" s="3">
        <v>45649</v>
      </c>
      <c r="I7233" s="3">
        <v>45650</v>
      </c>
      <c r="J7233" s="2" t="s">
        <v>31</v>
      </c>
      <c r="K7233" s="2" t="s">
        <v>22</v>
      </c>
      <c r="L7233" s="2">
        <v>568.96</v>
      </c>
      <c r="M7233" s="2" t="s">
        <v>39</v>
      </c>
      <c r="N7233" s="11">
        <f>L7233/E7233*100</f>
        <v>16.813984071397968</v>
      </c>
      <c r="O7233" s="12" t="str">
        <f>IF(N7233&lt;10,"Low",IF(N7233&lt;20,"Med","High"))</f>
        <v>Med</v>
      </c>
      <c r="P7233" s="12">
        <f>sales*discount</f>
        <v>1353.54</v>
      </c>
      <c r="Q7233" s="12">
        <f>sales-Discount_Values</f>
        <v>2030.31</v>
      </c>
      <c r="R7233" s="12">
        <f>DATEDIF(order_date,delivery_date,"D")</f>
        <v>1</v>
      </c>
      <c r="S7233" s="12"/>
    </row>
    <row r="7234" spans="1:19" ht="14.25" customHeight="1" x14ac:dyDescent="0.35">
      <c r="A7234" s="2" t="s">
        <v>2423</v>
      </c>
      <c r="B7234" s="2">
        <v>102390</v>
      </c>
      <c r="C7234" s="2" t="s">
        <v>41</v>
      </c>
      <c r="D7234" s="2" t="s">
        <v>20</v>
      </c>
      <c r="E7234" s="2">
        <v>2913.2</v>
      </c>
      <c r="F7234" s="2">
        <v>0.48</v>
      </c>
      <c r="G7234" s="2">
        <v>4</v>
      </c>
      <c r="H7234" s="3">
        <v>45620</v>
      </c>
      <c r="I7234" s="3">
        <v>45624</v>
      </c>
      <c r="J7234" s="2" t="s">
        <v>15</v>
      </c>
      <c r="K7234" s="2" t="s">
        <v>27</v>
      </c>
      <c r="L7234" s="2">
        <v>489.84</v>
      </c>
      <c r="M7234" s="2" t="s">
        <v>17</v>
      </c>
      <c r="N7234" s="11">
        <f>L7234/E7234*100</f>
        <v>16.814499519428807</v>
      </c>
      <c r="O7234" s="12" t="str">
        <f>IF(N7234&lt;10,"Low",IF(N7234&lt;20,"Med","High"))</f>
        <v>Med</v>
      </c>
      <c r="P7234" s="12">
        <f>sales*discount</f>
        <v>1398.3359999999998</v>
      </c>
      <c r="Q7234" s="12">
        <f>sales-Discount_Values</f>
        <v>1514.864</v>
      </c>
      <c r="R7234" s="12">
        <f>DATEDIF(order_date,delivery_date,"D")</f>
        <v>4</v>
      </c>
      <c r="S7234" s="12"/>
    </row>
    <row r="7235" spans="1:19" ht="14.25" customHeight="1" x14ac:dyDescent="0.35">
      <c r="A7235" s="2" t="s">
        <v>5780</v>
      </c>
      <c r="B7235" s="2">
        <v>105747</v>
      </c>
      <c r="C7235" s="2" t="s">
        <v>41</v>
      </c>
      <c r="D7235" s="2" t="s">
        <v>36</v>
      </c>
      <c r="E7235" s="2">
        <v>3598.73</v>
      </c>
      <c r="F7235" s="2">
        <v>0.01</v>
      </c>
      <c r="G7235" s="2">
        <v>7</v>
      </c>
      <c r="H7235" s="3">
        <v>44945</v>
      </c>
      <c r="I7235" s="3">
        <v>44946</v>
      </c>
      <c r="J7235" s="2" t="s">
        <v>31</v>
      </c>
      <c r="K7235" s="2" t="s">
        <v>27</v>
      </c>
      <c r="L7235" s="2">
        <v>605.22</v>
      </c>
      <c r="M7235" s="2" t="s">
        <v>48</v>
      </c>
      <c r="N7235" s="11">
        <f>L7235/E7235*100</f>
        <v>16.81759954206067</v>
      </c>
      <c r="O7235" s="12" t="str">
        <f>IF(N7235&lt;10,"Low",IF(N7235&lt;20,"Med","High"))</f>
        <v>Med</v>
      </c>
      <c r="P7235" s="12">
        <f>sales*discount</f>
        <v>35.987299999999998</v>
      </c>
      <c r="Q7235" s="12">
        <f>sales-Discount_Values</f>
        <v>3562.7427000000002</v>
      </c>
      <c r="R7235" s="12">
        <f>DATEDIF(order_date,delivery_date,"D")</f>
        <v>1</v>
      </c>
      <c r="S7235" s="12"/>
    </row>
    <row r="7236" spans="1:19" ht="14.25" customHeight="1" x14ac:dyDescent="0.35">
      <c r="A7236" s="2" t="s">
        <v>14041</v>
      </c>
      <c r="B7236" s="2">
        <v>114008</v>
      </c>
      <c r="C7236" s="2" t="s">
        <v>25</v>
      </c>
      <c r="D7236" s="2" t="s">
        <v>36</v>
      </c>
      <c r="E7236" s="2">
        <v>1934.42</v>
      </c>
      <c r="F7236" s="2">
        <v>0.06</v>
      </c>
      <c r="G7236" s="2">
        <v>3</v>
      </c>
      <c r="H7236" s="3">
        <v>45205</v>
      </c>
      <c r="I7236" s="3">
        <v>45210</v>
      </c>
      <c r="J7236" s="2" t="s">
        <v>15</v>
      </c>
      <c r="K7236" s="2" t="s">
        <v>22</v>
      </c>
      <c r="L7236" s="2">
        <v>325.33999999999997</v>
      </c>
      <c r="M7236" s="2" t="s">
        <v>28</v>
      </c>
      <c r="N7236" s="11">
        <f>L7236/E7236*100</f>
        <v>16.818477890013543</v>
      </c>
      <c r="O7236" s="12" t="str">
        <f>IF(N7236&lt;10,"Low",IF(N7236&lt;20,"Med","High"))</f>
        <v>Med</v>
      </c>
      <c r="P7236" s="12">
        <f>sales*discount</f>
        <v>116.0652</v>
      </c>
      <c r="Q7236" s="12">
        <f>sales-Discount_Values</f>
        <v>1818.3548000000001</v>
      </c>
      <c r="R7236" s="12">
        <f>DATEDIF(order_date,delivery_date,"D")</f>
        <v>5</v>
      </c>
      <c r="S7236" s="12"/>
    </row>
    <row r="7237" spans="1:19" ht="14.25" customHeight="1" x14ac:dyDescent="0.35">
      <c r="A7237" s="2" t="s">
        <v>8313</v>
      </c>
      <c r="B7237" s="2">
        <v>108280</v>
      </c>
      <c r="C7237" s="2" t="s">
        <v>13</v>
      </c>
      <c r="D7237" s="2" t="s">
        <v>33</v>
      </c>
      <c r="E7237" s="2">
        <v>530.1</v>
      </c>
      <c r="F7237" s="2">
        <v>0.34</v>
      </c>
      <c r="G7237" s="2">
        <v>8</v>
      </c>
      <c r="H7237" s="3">
        <v>45271</v>
      </c>
      <c r="I7237" s="3">
        <v>45276</v>
      </c>
      <c r="J7237" s="2" t="s">
        <v>31</v>
      </c>
      <c r="K7237" s="2" t="s">
        <v>16</v>
      </c>
      <c r="L7237" s="2">
        <v>89.16</v>
      </c>
      <c r="M7237" s="2" t="s">
        <v>23</v>
      </c>
      <c r="N7237" s="11">
        <f>L7237/E7237*100</f>
        <v>16.81946802490096</v>
      </c>
      <c r="O7237" s="12" t="str">
        <f>IF(N7237&lt;10,"Low",IF(N7237&lt;20,"Med","High"))</f>
        <v>Med</v>
      </c>
      <c r="P7237" s="12">
        <f>sales*discount</f>
        <v>180.23400000000001</v>
      </c>
      <c r="Q7237" s="12">
        <f>sales-Discount_Values</f>
        <v>349.86599999999999</v>
      </c>
      <c r="R7237" s="12">
        <f>DATEDIF(order_date,delivery_date,"D")</f>
        <v>5</v>
      </c>
      <c r="S7237" s="12"/>
    </row>
    <row r="7238" spans="1:19" ht="14.25" customHeight="1" x14ac:dyDescent="0.35">
      <c r="A7238" s="2" t="s">
        <v>3152</v>
      </c>
      <c r="B7238" s="2">
        <v>103119</v>
      </c>
      <c r="C7238" s="2" t="s">
        <v>19</v>
      </c>
      <c r="D7238" s="2" t="s">
        <v>14</v>
      </c>
      <c r="E7238" s="2">
        <v>3983.86</v>
      </c>
      <c r="F7238" s="2">
        <v>0.45</v>
      </c>
      <c r="G7238" s="2">
        <v>1</v>
      </c>
      <c r="H7238" s="3">
        <v>45578</v>
      </c>
      <c r="I7238" s="3">
        <v>45579</v>
      </c>
      <c r="J7238" s="2" t="s">
        <v>31</v>
      </c>
      <c r="K7238" s="2" t="s">
        <v>16</v>
      </c>
      <c r="L7238" s="2">
        <v>670.07</v>
      </c>
      <c r="M7238" s="2" t="s">
        <v>17</v>
      </c>
      <c r="N7238" s="11">
        <f>L7238/E7238*100</f>
        <v>16.819617155221319</v>
      </c>
      <c r="O7238" s="12" t="str">
        <f>IF(N7238&lt;10,"Low",IF(N7238&lt;20,"Med","High"))</f>
        <v>Med</v>
      </c>
      <c r="P7238" s="12">
        <f>sales*discount</f>
        <v>1792.7370000000001</v>
      </c>
      <c r="Q7238" s="12">
        <f>sales-Discount_Values</f>
        <v>2191.123</v>
      </c>
      <c r="R7238" s="12">
        <f>DATEDIF(order_date,delivery_date,"D")</f>
        <v>1</v>
      </c>
      <c r="S7238" s="12"/>
    </row>
    <row r="7239" spans="1:19" ht="14.25" customHeight="1" x14ac:dyDescent="0.35">
      <c r="A7239" s="2" t="s">
        <v>1722</v>
      </c>
      <c r="B7239" s="2">
        <v>101689</v>
      </c>
      <c r="C7239" s="2" t="s">
        <v>19</v>
      </c>
      <c r="D7239" s="2" t="s">
        <v>33</v>
      </c>
      <c r="E7239" s="2">
        <v>3433.16</v>
      </c>
      <c r="F7239" s="2">
        <v>0.41</v>
      </c>
      <c r="G7239" s="2">
        <v>2</v>
      </c>
      <c r="H7239" s="3">
        <v>44947</v>
      </c>
      <c r="I7239" s="3">
        <v>44951</v>
      </c>
      <c r="J7239" s="2" t="s">
        <v>31</v>
      </c>
      <c r="K7239" s="2" t="s">
        <v>22</v>
      </c>
      <c r="L7239" s="2">
        <v>577.45000000000005</v>
      </c>
      <c r="M7239" s="2" t="s">
        <v>28</v>
      </c>
      <c r="N7239" s="11">
        <f>L7239/E7239*100</f>
        <v>16.819781192836921</v>
      </c>
      <c r="O7239" s="12" t="str">
        <f>IF(N7239&lt;10,"Low",IF(N7239&lt;20,"Med","High"))</f>
        <v>Med</v>
      </c>
      <c r="P7239" s="12">
        <f>sales*discount</f>
        <v>1407.5955999999999</v>
      </c>
      <c r="Q7239" s="12">
        <f>sales-Discount_Values</f>
        <v>2025.5644</v>
      </c>
      <c r="R7239" s="12">
        <f>DATEDIF(order_date,delivery_date,"D")</f>
        <v>4</v>
      </c>
      <c r="S7239" s="12"/>
    </row>
    <row r="7240" spans="1:19" ht="14.25" customHeight="1" x14ac:dyDescent="0.35">
      <c r="A7240" s="2" t="s">
        <v>12688</v>
      </c>
      <c r="B7240" s="2">
        <v>112655</v>
      </c>
      <c r="C7240" s="2" t="s">
        <v>13</v>
      </c>
      <c r="D7240" s="2" t="s">
        <v>20</v>
      </c>
      <c r="E7240" s="2">
        <v>3030.83</v>
      </c>
      <c r="F7240" s="2">
        <v>0.23</v>
      </c>
      <c r="G7240" s="2">
        <v>9</v>
      </c>
      <c r="H7240" s="3">
        <v>44988</v>
      </c>
      <c r="I7240" s="3">
        <v>44993</v>
      </c>
      <c r="J7240" s="2" t="s">
        <v>15</v>
      </c>
      <c r="K7240" s="2" t="s">
        <v>22</v>
      </c>
      <c r="L7240" s="2">
        <v>509.82</v>
      </c>
      <c r="M7240" s="2" t="s">
        <v>23</v>
      </c>
      <c r="N7240" s="11">
        <f>L7240/E7240*100</f>
        <v>16.821134804657468</v>
      </c>
      <c r="O7240" s="12" t="str">
        <f>IF(N7240&lt;10,"Low",IF(N7240&lt;20,"Med","High"))</f>
        <v>Med</v>
      </c>
      <c r="P7240" s="12">
        <f>sales*discount</f>
        <v>697.09090000000003</v>
      </c>
      <c r="Q7240" s="12">
        <f>sales-Discount_Values</f>
        <v>2333.7390999999998</v>
      </c>
      <c r="R7240" s="12">
        <f>DATEDIF(order_date,delivery_date,"D")</f>
        <v>5</v>
      </c>
      <c r="S7240" s="12"/>
    </row>
    <row r="7241" spans="1:19" ht="14.25" customHeight="1" x14ac:dyDescent="0.35">
      <c r="A7241" s="2" t="s">
        <v>4021</v>
      </c>
      <c r="B7241" s="2">
        <v>103988</v>
      </c>
      <c r="C7241" s="2" t="s">
        <v>13</v>
      </c>
      <c r="D7241" s="2" t="s">
        <v>14</v>
      </c>
      <c r="E7241" s="2">
        <v>1679.45</v>
      </c>
      <c r="F7241" s="2">
        <v>0.17</v>
      </c>
      <c r="G7241" s="2">
        <v>2</v>
      </c>
      <c r="H7241" s="3">
        <v>45567</v>
      </c>
      <c r="I7241" s="3">
        <v>45572</v>
      </c>
      <c r="J7241" s="2" t="s">
        <v>21</v>
      </c>
      <c r="K7241" s="2" t="s">
        <v>16</v>
      </c>
      <c r="L7241" s="2">
        <v>282.56</v>
      </c>
      <c r="M7241" s="2" t="s">
        <v>28</v>
      </c>
      <c r="N7241" s="11">
        <f>L7241/E7241*100</f>
        <v>16.824555658102355</v>
      </c>
      <c r="O7241" s="12" t="str">
        <f>IF(N7241&lt;10,"Low",IF(N7241&lt;20,"Med","High"))</f>
        <v>Med</v>
      </c>
      <c r="P7241" s="12">
        <f>sales*discount</f>
        <v>285.50650000000002</v>
      </c>
      <c r="Q7241" s="12">
        <f>sales-Discount_Values</f>
        <v>1393.9435000000001</v>
      </c>
      <c r="R7241" s="12">
        <f>DATEDIF(order_date,delivery_date,"D")</f>
        <v>5</v>
      </c>
      <c r="S7241" s="12"/>
    </row>
    <row r="7242" spans="1:19" ht="14.25" customHeight="1" x14ac:dyDescent="0.35">
      <c r="A7242" s="2" t="s">
        <v>5822</v>
      </c>
      <c r="B7242" s="2">
        <v>105789</v>
      </c>
      <c r="C7242" s="2" t="s">
        <v>41</v>
      </c>
      <c r="D7242" s="2" t="s">
        <v>33</v>
      </c>
      <c r="E7242" s="2">
        <v>121.01</v>
      </c>
      <c r="F7242" s="2">
        <v>0.04</v>
      </c>
      <c r="G7242" s="2">
        <v>2</v>
      </c>
      <c r="H7242" s="3">
        <v>45064</v>
      </c>
      <c r="I7242" s="3">
        <v>45067</v>
      </c>
      <c r="J7242" s="2" t="s">
        <v>15</v>
      </c>
      <c r="K7242" s="2" t="s">
        <v>22</v>
      </c>
      <c r="L7242" s="2">
        <v>20.36</v>
      </c>
      <c r="M7242" s="2" t="s">
        <v>39</v>
      </c>
      <c r="N7242" s="11">
        <f>L7242/E7242*100</f>
        <v>16.825055780514006</v>
      </c>
      <c r="O7242" s="12" t="str">
        <f>IF(N7242&lt;10,"Low",IF(N7242&lt;20,"Med","High"))</f>
        <v>Med</v>
      </c>
      <c r="P7242" s="12">
        <f>sales*discount</f>
        <v>4.8404000000000007</v>
      </c>
      <c r="Q7242" s="12">
        <f>sales-Discount_Values</f>
        <v>116.1696</v>
      </c>
      <c r="R7242" s="12">
        <f>DATEDIF(order_date,delivery_date,"D")</f>
        <v>3</v>
      </c>
      <c r="S7242" s="12"/>
    </row>
    <row r="7243" spans="1:19" ht="14.25" customHeight="1" x14ac:dyDescent="0.35">
      <c r="A7243" s="2" t="s">
        <v>12785</v>
      </c>
      <c r="B7243" s="2">
        <v>112752</v>
      </c>
      <c r="C7243" s="2" t="s">
        <v>25</v>
      </c>
      <c r="D7243" s="2" t="s">
        <v>36</v>
      </c>
      <c r="E7243" s="2">
        <v>1995.69</v>
      </c>
      <c r="F7243" s="2">
        <v>0.4</v>
      </c>
      <c r="G7243" s="2">
        <v>9</v>
      </c>
      <c r="H7243" s="3">
        <v>45333</v>
      </c>
      <c r="I7243" s="3">
        <v>45337</v>
      </c>
      <c r="J7243" s="2" t="s">
        <v>15</v>
      </c>
      <c r="K7243" s="2" t="s">
        <v>27</v>
      </c>
      <c r="L7243" s="2">
        <v>335.78</v>
      </c>
      <c r="M7243" s="2" t="s">
        <v>39</v>
      </c>
      <c r="N7243" s="11">
        <f>L7243/E7243*100</f>
        <v>16.825258431920787</v>
      </c>
      <c r="O7243" s="12" t="str">
        <f>IF(N7243&lt;10,"Low",IF(N7243&lt;20,"Med","High"))</f>
        <v>Med</v>
      </c>
      <c r="P7243" s="12">
        <f>sales*discount</f>
        <v>798.27600000000007</v>
      </c>
      <c r="Q7243" s="12">
        <f>sales-Discount_Values</f>
        <v>1197.414</v>
      </c>
      <c r="R7243" s="12">
        <f>DATEDIF(order_date,delivery_date,"D")</f>
        <v>4</v>
      </c>
      <c r="S7243" s="12"/>
    </row>
    <row r="7244" spans="1:19" ht="14.25" customHeight="1" x14ac:dyDescent="0.35">
      <c r="A7244" s="2" t="s">
        <v>15196</v>
      </c>
      <c r="B7244" s="2">
        <v>115163</v>
      </c>
      <c r="C7244" s="2" t="s">
        <v>41</v>
      </c>
      <c r="D7244" s="2" t="s">
        <v>26</v>
      </c>
      <c r="E7244" s="2">
        <v>2734.42</v>
      </c>
      <c r="F7244" s="2">
        <v>0.49</v>
      </c>
      <c r="G7244" s="2">
        <v>4</v>
      </c>
      <c r="H7244" s="3">
        <v>45309</v>
      </c>
      <c r="I7244" s="3">
        <v>45310</v>
      </c>
      <c r="J7244" s="2" t="s">
        <v>15</v>
      </c>
      <c r="K7244" s="2" t="s">
        <v>27</v>
      </c>
      <c r="L7244" s="2">
        <v>460.11</v>
      </c>
      <c r="M7244" s="2" t="s">
        <v>39</v>
      </c>
      <c r="N7244" s="11">
        <f>L7244/E7244*100</f>
        <v>16.826603082189276</v>
      </c>
      <c r="O7244" s="12" t="str">
        <f>IF(N7244&lt;10,"Low",IF(N7244&lt;20,"Med","High"))</f>
        <v>Med</v>
      </c>
      <c r="P7244" s="12">
        <f>sales*discount</f>
        <v>1339.8658</v>
      </c>
      <c r="Q7244" s="12">
        <f>sales-Discount_Values</f>
        <v>1394.5542</v>
      </c>
      <c r="R7244" s="12">
        <f>DATEDIF(order_date,delivery_date,"D")</f>
        <v>1</v>
      </c>
      <c r="S7244" s="12"/>
    </row>
    <row r="7245" spans="1:19" ht="14.25" customHeight="1" x14ac:dyDescent="0.35">
      <c r="A7245" s="2" t="s">
        <v>14001</v>
      </c>
      <c r="B7245" s="2">
        <v>113968</v>
      </c>
      <c r="C7245" s="2" t="s">
        <v>41</v>
      </c>
      <c r="D7245" s="2" t="s">
        <v>20</v>
      </c>
      <c r="E7245" s="2">
        <v>4234.0600000000004</v>
      </c>
      <c r="F7245" s="2">
        <v>0.02</v>
      </c>
      <c r="G7245" s="2">
        <v>4</v>
      </c>
      <c r="H7245" s="3">
        <v>45142</v>
      </c>
      <c r="I7245" s="3">
        <v>45146</v>
      </c>
      <c r="J7245" s="2" t="s">
        <v>15</v>
      </c>
      <c r="K7245" s="2" t="s">
        <v>16</v>
      </c>
      <c r="L7245" s="2">
        <v>712.49</v>
      </c>
      <c r="M7245" s="2" t="s">
        <v>28</v>
      </c>
      <c r="N7245" s="11">
        <f>L7245/E7245*100</f>
        <v>16.82758392653859</v>
      </c>
      <c r="O7245" s="12" t="str">
        <f>IF(N7245&lt;10,"Low",IF(N7245&lt;20,"Med","High"))</f>
        <v>Med</v>
      </c>
      <c r="P7245" s="12">
        <f>sales*discount</f>
        <v>84.681200000000004</v>
      </c>
      <c r="Q7245" s="12">
        <f>sales-Discount_Values</f>
        <v>4149.3788000000004</v>
      </c>
      <c r="R7245" s="12">
        <f>DATEDIF(order_date,delivery_date,"D")</f>
        <v>4</v>
      </c>
      <c r="S7245" s="12"/>
    </row>
    <row r="7246" spans="1:19" ht="14.25" customHeight="1" x14ac:dyDescent="0.35">
      <c r="A7246" s="2" t="s">
        <v>5721</v>
      </c>
      <c r="B7246" s="2">
        <v>105688</v>
      </c>
      <c r="C7246" s="2" t="s">
        <v>13</v>
      </c>
      <c r="D7246" s="2" t="s">
        <v>26</v>
      </c>
      <c r="E7246" s="2">
        <v>110.94</v>
      </c>
      <c r="F7246" s="2">
        <v>0.24</v>
      </c>
      <c r="G7246" s="2">
        <v>8</v>
      </c>
      <c r="H7246" s="3">
        <v>45174</v>
      </c>
      <c r="I7246" s="3">
        <v>45176</v>
      </c>
      <c r="J7246" s="2" t="s">
        <v>31</v>
      </c>
      <c r="K7246" s="2" t="s">
        <v>27</v>
      </c>
      <c r="L7246" s="2">
        <v>18.670000000000002</v>
      </c>
      <c r="M7246" s="2" t="s">
        <v>48</v>
      </c>
      <c r="N7246" s="11">
        <f>L7246/E7246*100</f>
        <v>16.82891653145845</v>
      </c>
      <c r="O7246" s="12" t="str">
        <f>IF(N7246&lt;10,"Low",IF(N7246&lt;20,"Med","High"))</f>
        <v>Med</v>
      </c>
      <c r="P7246" s="12">
        <f>sales*discount</f>
        <v>26.625599999999999</v>
      </c>
      <c r="Q7246" s="12">
        <f>sales-Discount_Values</f>
        <v>84.314400000000006</v>
      </c>
      <c r="R7246" s="12">
        <f>DATEDIF(order_date,delivery_date,"D")</f>
        <v>2</v>
      </c>
      <c r="S7246" s="12"/>
    </row>
    <row r="7247" spans="1:19" ht="14.25" customHeight="1" x14ac:dyDescent="0.35">
      <c r="A7247" s="2" t="s">
        <v>798</v>
      </c>
      <c r="B7247" s="2">
        <v>100765</v>
      </c>
      <c r="C7247" s="2" t="s">
        <v>13</v>
      </c>
      <c r="D7247" s="2" t="s">
        <v>36</v>
      </c>
      <c r="E7247" s="2">
        <v>3398.71</v>
      </c>
      <c r="F7247" s="2">
        <v>0.01</v>
      </c>
      <c r="G7247" s="2">
        <v>9</v>
      </c>
      <c r="H7247" s="3">
        <v>45192</v>
      </c>
      <c r="I7247" s="3">
        <v>45197</v>
      </c>
      <c r="J7247" s="2" t="s">
        <v>21</v>
      </c>
      <c r="K7247" s="2" t="s">
        <v>16</v>
      </c>
      <c r="L7247" s="2">
        <v>571.99</v>
      </c>
      <c r="M7247" s="2" t="s">
        <v>28</v>
      </c>
      <c r="N7247" s="11">
        <f>L7247/E7247*100</f>
        <v>16.829620650187866</v>
      </c>
      <c r="O7247" s="12" t="str">
        <f>IF(N7247&lt;10,"Low",IF(N7247&lt;20,"Med","High"))</f>
        <v>Med</v>
      </c>
      <c r="P7247" s="12">
        <f>sales*discount</f>
        <v>33.987099999999998</v>
      </c>
      <c r="Q7247" s="12">
        <f>sales-Discount_Values</f>
        <v>3364.7229000000002</v>
      </c>
      <c r="R7247" s="12">
        <f>DATEDIF(order_date,delivery_date,"D")</f>
        <v>5</v>
      </c>
      <c r="S7247" s="12"/>
    </row>
    <row r="7248" spans="1:19" ht="14.25" customHeight="1" x14ac:dyDescent="0.35">
      <c r="A7248" s="2" t="s">
        <v>12008</v>
      </c>
      <c r="B7248" s="2">
        <v>111975</v>
      </c>
      <c r="C7248" s="2" t="s">
        <v>41</v>
      </c>
      <c r="D7248" s="2" t="s">
        <v>20</v>
      </c>
      <c r="E7248" s="2">
        <v>3536.79</v>
      </c>
      <c r="F7248" s="2">
        <v>0.3</v>
      </c>
      <c r="G7248" s="2">
        <v>7</v>
      </c>
      <c r="H7248" s="3">
        <v>45549</v>
      </c>
      <c r="I7248" s="3">
        <v>45554</v>
      </c>
      <c r="J7248" s="2" t="s">
        <v>21</v>
      </c>
      <c r="K7248" s="2" t="s">
        <v>16</v>
      </c>
      <c r="L7248" s="2">
        <v>595.24</v>
      </c>
      <c r="M7248" s="2" t="s">
        <v>39</v>
      </c>
      <c r="N7248" s="11">
        <f>L7248/E7248*100</f>
        <v>16.829950322184807</v>
      </c>
      <c r="O7248" s="12" t="str">
        <f>IF(N7248&lt;10,"Low",IF(N7248&lt;20,"Med","High"))</f>
        <v>Med</v>
      </c>
      <c r="P7248" s="12">
        <f>sales*discount</f>
        <v>1061.037</v>
      </c>
      <c r="Q7248" s="12">
        <f>sales-Discount_Values</f>
        <v>2475.7529999999997</v>
      </c>
      <c r="R7248" s="12">
        <f>DATEDIF(order_date,delivery_date,"D")</f>
        <v>5</v>
      </c>
      <c r="S7248" s="12"/>
    </row>
    <row r="7249" spans="1:19" ht="14.25" customHeight="1" x14ac:dyDescent="0.35">
      <c r="A7249" s="2" t="s">
        <v>13532</v>
      </c>
      <c r="B7249" s="2">
        <v>113499</v>
      </c>
      <c r="C7249" s="2" t="s">
        <v>25</v>
      </c>
      <c r="D7249" s="2" t="s">
        <v>26</v>
      </c>
      <c r="E7249" s="2">
        <v>2637.09</v>
      </c>
      <c r="F7249" s="2">
        <v>0.46</v>
      </c>
      <c r="G7249" s="2">
        <v>4</v>
      </c>
      <c r="H7249" s="3">
        <v>45494</v>
      </c>
      <c r="I7249" s="3">
        <v>45500</v>
      </c>
      <c r="J7249" s="2" t="s">
        <v>31</v>
      </c>
      <c r="K7249" s="2" t="s">
        <v>16</v>
      </c>
      <c r="L7249" s="2">
        <v>443.88</v>
      </c>
      <c r="M7249" s="2" t="s">
        <v>17</v>
      </c>
      <c r="N7249" s="11">
        <f>L7249/E7249*100</f>
        <v>16.832190027644106</v>
      </c>
      <c r="O7249" s="12" t="str">
        <f>IF(N7249&lt;10,"Low",IF(N7249&lt;20,"Med","High"))</f>
        <v>Med</v>
      </c>
      <c r="P7249" s="12">
        <f>sales*discount</f>
        <v>1213.0614</v>
      </c>
      <c r="Q7249" s="12">
        <f>sales-Discount_Values</f>
        <v>1424.0286000000001</v>
      </c>
      <c r="R7249" s="12">
        <f>DATEDIF(order_date,delivery_date,"D")</f>
        <v>6</v>
      </c>
      <c r="S7249" s="12"/>
    </row>
    <row r="7250" spans="1:19" ht="14.25" customHeight="1" x14ac:dyDescent="0.35">
      <c r="A7250" s="2" t="s">
        <v>13269</v>
      </c>
      <c r="B7250" s="2">
        <v>113236</v>
      </c>
      <c r="C7250" s="2" t="s">
        <v>41</v>
      </c>
      <c r="D7250" s="2" t="s">
        <v>14</v>
      </c>
      <c r="E7250" s="2">
        <v>3799.01</v>
      </c>
      <c r="F7250" s="2">
        <v>0.19</v>
      </c>
      <c r="G7250" s="2">
        <v>8</v>
      </c>
      <c r="H7250" s="3">
        <v>45111</v>
      </c>
      <c r="I7250" s="3">
        <v>45118</v>
      </c>
      <c r="J7250" s="2" t="s">
        <v>15</v>
      </c>
      <c r="K7250" s="2" t="s">
        <v>27</v>
      </c>
      <c r="L7250" s="2">
        <v>639.61</v>
      </c>
      <c r="M7250" s="2" t="s">
        <v>48</v>
      </c>
      <c r="N7250" s="11">
        <f>L7250/E7250*100</f>
        <v>16.836228385816305</v>
      </c>
      <c r="O7250" s="12" t="str">
        <f>IF(N7250&lt;10,"Low",IF(N7250&lt;20,"Med","High"))</f>
        <v>Med</v>
      </c>
      <c r="P7250" s="12">
        <f>sales*discount</f>
        <v>721.81190000000004</v>
      </c>
      <c r="Q7250" s="12">
        <f>sales-Discount_Values</f>
        <v>3077.1981000000001</v>
      </c>
      <c r="R7250" s="12">
        <f>DATEDIF(order_date,delivery_date,"D")</f>
        <v>7</v>
      </c>
      <c r="S7250" s="12"/>
    </row>
    <row r="7251" spans="1:19" ht="14.25" customHeight="1" x14ac:dyDescent="0.35">
      <c r="A7251" s="2" t="s">
        <v>3681</v>
      </c>
      <c r="B7251" s="2">
        <v>103648</v>
      </c>
      <c r="C7251" s="2" t="s">
        <v>25</v>
      </c>
      <c r="D7251" s="2" t="s">
        <v>36</v>
      </c>
      <c r="E7251" s="2">
        <v>4147.63</v>
      </c>
      <c r="F7251" s="2">
        <v>0.14000000000000001</v>
      </c>
      <c r="G7251" s="2">
        <v>2</v>
      </c>
      <c r="H7251" s="3">
        <v>45422</v>
      </c>
      <c r="I7251" s="3">
        <v>45425</v>
      </c>
      <c r="J7251" s="2" t="s">
        <v>21</v>
      </c>
      <c r="K7251" s="2" t="s">
        <v>27</v>
      </c>
      <c r="L7251" s="2">
        <v>698.34</v>
      </c>
      <c r="M7251" s="2" t="s">
        <v>34</v>
      </c>
      <c r="N7251" s="11">
        <f>L7251/E7251*100</f>
        <v>16.837085275205357</v>
      </c>
      <c r="O7251" s="12" t="str">
        <f>IF(N7251&lt;10,"Low",IF(N7251&lt;20,"Med","High"))</f>
        <v>Med</v>
      </c>
      <c r="P7251" s="12">
        <f>sales*discount</f>
        <v>580.66820000000007</v>
      </c>
      <c r="Q7251" s="12">
        <f>sales-Discount_Values</f>
        <v>3566.9618</v>
      </c>
      <c r="R7251" s="12">
        <f>DATEDIF(order_date,delivery_date,"D")</f>
        <v>3</v>
      </c>
      <c r="S7251" s="12"/>
    </row>
    <row r="7252" spans="1:19" ht="14.25" customHeight="1" x14ac:dyDescent="0.35">
      <c r="A7252" s="2" t="s">
        <v>12816</v>
      </c>
      <c r="B7252" s="2">
        <v>112783</v>
      </c>
      <c r="C7252" s="2" t="s">
        <v>19</v>
      </c>
      <c r="D7252" s="2" t="s">
        <v>33</v>
      </c>
      <c r="E7252" s="2">
        <v>120.98</v>
      </c>
      <c r="F7252" s="2">
        <v>0.43</v>
      </c>
      <c r="G7252" s="2">
        <v>1</v>
      </c>
      <c r="H7252" s="3">
        <v>45111</v>
      </c>
      <c r="I7252" s="3">
        <v>45113</v>
      </c>
      <c r="J7252" s="2" t="s">
        <v>15</v>
      </c>
      <c r="K7252" s="2" t="s">
        <v>22</v>
      </c>
      <c r="L7252" s="2">
        <v>20.37</v>
      </c>
      <c r="M7252" s="2" t="s">
        <v>48</v>
      </c>
      <c r="N7252" s="11">
        <f>L7252/E7252*100</f>
        <v>16.837493800628202</v>
      </c>
      <c r="O7252" s="12" t="str">
        <f>IF(N7252&lt;10,"Low",IF(N7252&lt;20,"Med","High"))</f>
        <v>Med</v>
      </c>
      <c r="P7252" s="12">
        <f>sales*discount</f>
        <v>52.0214</v>
      </c>
      <c r="Q7252" s="12">
        <f>sales-Discount_Values</f>
        <v>68.958600000000004</v>
      </c>
      <c r="R7252" s="12">
        <f>DATEDIF(order_date,delivery_date,"D")</f>
        <v>2</v>
      </c>
      <c r="S7252" s="12"/>
    </row>
    <row r="7253" spans="1:19" ht="14.25" customHeight="1" x14ac:dyDescent="0.35">
      <c r="A7253" s="2" t="s">
        <v>10313</v>
      </c>
      <c r="B7253" s="2">
        <v>110280</v>
      </c>
      <c r="C7253" s="2" t="s">
        <v>19</v>
      </c>
      <c r="D7253" s="2" t="s">
        <v>36</v>
      </c>
      <c r="E7253" s="2">
        <v>787.26</v>
      </c>
      <c r="F7253" s="2">
        <v>0.33</v>
      </c>
      <c r="G7253" s="2">
        <v>4</v>
      </c>
      <c r="H7253" s="3">
        <v>45017</v>
      </c>
      <c r="I7253" s="3">
        <v>45019</v>
      </c>
      <c r="J7253" s="2" t="s">
        <v>15</v>
      </c>
      <c r="K7253" s="2" t="s">
        <v>16</v>
      </c>
      <c r="L7253" s="2">
        <v>132.57</v>
      </c>
      <c r="M7253" s="2" t="s">
        <v>48</v>
      </c>
      <c r="N7253" s="11">
        <f>L7253/E7253*100</f>
        <v>16.839417727307367</v>
      </c>
      <c r="O7253" s="12" t="str">
        <f>IF(N7253&lt;10,"Low",IF(N7253&lt;20,"Med","High"))</f>
        <v>Med</v>
      </c>
      <c r="P7253" s="12">
        <f>sales*discount</f>
        <v>259.79579999999999</v>
      </c>
      <c r="Q7253" s="12">
        <f>sales-Discount_Values</f>
        <v>527.46420000000001</v>
      </c>
      <c r="R7253" s="12">
        <f>DATEDIF(order_date,delivery_date,"D")</f>
        <v>2</v>
      </c>
      <c r="S7253" s="12"/>
    </row>
    <row r="7254" spans="1:19" ht="14.25" customHeight="1" x14ac:dyDescent="0.35">
      <c r="A7254" s="2" t="s">
        <v>11911</v>
      </c>
      <c r="B7254" s="2">
        <v>111878</v>
      </c>
      <c r="C7254" s="2" t="s">
        <v>41</v>
      </c>
      <c r="D7254" s="2" t="s">
        <v>33</v>
      </c>
      <c r="E7254" s="2">
        <v>1132.06</v>
      </c>
      <c r="F7254" s="2">
        <v>7.0000000000000007E-2</v>
      </c>
      <c r="G7254" s="2">
        <v>5</v>
      </c>
      <c r="H7254" s="3">
        <v>45309</v>
      </c>
      <c r="I7254" s="3">
        <v>45315</v>
      </c>
      <c r="J7254" s="2" t="s">
        <v>15</v>
      </c>
      <c r="K7254" s="2" t="s">
        <v>22</v>
      </c>
      <c r="L7254" s="2">
        <v>190.66</v>
      </c>
      <c r="M7254" s="2" t="s">
        <v>17</v>
      </c>
      <c r="N7254" s="11">
        <f>L7254/E7254*100</f>
        <v>16.841863505467909</v>
      </c>
      <c r="O7254" s="12" t="str">
        <f>IF(N7254&lt;10,"Low",IF(N7254&lt;20,"Med","High"))</f>
        <v>Med</v>
      </c>
      <c r="P7254" s="12">
        <f>sales*discount</f>
        <v>79.244200000000006</v>
      </c>
      <c r="Q7254" s="12">
        <f>sales-Discount_Values</f>
        <v>1052.8157999999999</v>
      </c>
      <c r="R7254" s="12">
        <f>DATEDIF(order_date,delivery_date,"D")</f>
        <v>6</v>
      </c>
      <c r="S7254" s="12"/>
    </row>
    <row r="7255" spans="1:19" ht="14.25" customHeight="1" x14ac:dyDescent="0.35">
      <c r="A7255" s="2" t="s">
        <v>2427</v>
      </c>
      <c r="B7255" s="2">
        <v>102394</v>
      </c>
      <c r="C7255" s="2" t="s">
        <v>25</v>
      </c>
      <c r="D7255" s="2" t="s">
        <v>36</v>
      </c>
      <c r="E7255" s="2">
        <v>4726.2299999999996</v>
      </c>
      <c r="F7255" s="2">
        <v>0.13</v>
      </c>
      <c r="G7255" s="2">
        <v>9</v>
      </c>
      <c r="H7255" s="3">
        <v>44949</v>
      </c>
      <c r="I7255" s="3">
        <v>44953</v>
      </c>
      <c r="J7255" s="2" t="s">
        <v>15</v>
      </c>
      <c r="K7255" s="2" t="s">
        <v>16</v>
      </c>
      <c r="L7255" s="2">
        <v>795.99</v>
      </c>
      <c r="M7255" s="2" t="s">
        <v>34</v>
      </c>
      <c r="N7255" s="11">
        <f>L7255/E7255*100</f>
        <v>16.841964948806979</v>
      </c>
      <c r="O7255" s="12" t="str">
        <f>IF(N7255&lt;10,"Low",IF(N7255&lt;20,"Med","High"))</f>
        <v>Med</v>
      </c>
      <c r="P7255" s="12">
        <f>sales*discount</f>
        <v>614.40989999999999</v>
      </c>
      <c r="Q7255" s="12">
        <f>sales-Discount_Values</f>
        <v>4111.8200999999999</v>
      </c>
      <c r="R7255" s="12">
        <f>DATEDIF(order_date,delivery_date,"D")</f>
        <v>4</v>
      </c>
      <c r="S7255" s="12"/>
    </row>
    <row r="7256" spans="1:19" ht="14.25" customHeight="1" x14ac:dyDescent="0.35">
      <c r="A7256" s="2" t="s">
        <v>13211</v>
      </c>
      <c r="B7256" s="2">
        <v>113178</v>
      </c>
      <c r="C7256" s="2" t="s">
        <v>13</v>
      </c>
      <c r="D7256" s="2" t="s">
        <v>33</v>
      </c>
      <c r="E7256" s="2">
        <v>974.84</v>
      </c>
      <c r="F7256" s="2">
        <v>0.27</v>
      </c>
      <c r="G7256" s="2">
        <v>5</v>
      </c>
      <c r="H7256" s="3">
        <v>45009</v>
      </c>
      <c r="I7256" s="3">
        <v>45010</v>
      </c>
      <c r="J7256" s="2" t="s">
        <v>31</v>
      </c>
      <c r="K7256" s="2" t="s">
        <v>16</v>
      </c>
      <c r="L7256" s="2">
        <v>164.22</v>
      </c>
      <c r="M7256" s="2" t="s">
        <v>48</v>
      </c>
      <c r="N7256" s="11">
        <f>L7256/E7256*100</f>
        <v>16.845841368840013</v>
      </c>
      <c r="O7256" s="12" t="str">
        <f>IF(N7256&lt;10,"Low",IF(N7256&lt;20,"Med","High"))</f>
        <v>Med</v>
      </c>
      <c r="P7256" s="12">
        <f>sales*discount</f>
        <v>263.20680000000004</v>
      </c>
      <c r="Q7256" s="12">
        <f>sales-Discount_Values</f>
        <v>711.63319999999999</v>
      </c>
      <c r="R7256" s="12">
        <f>DATEDIF(order_date,delivery_date,"D")</f>
        <v>1</v>
      </c>
      <c r="S7256" s="12"/>
    </row>
    <row r="7257" spans="1:19" ht="14.25" customHeight="1" x14ac:dyDescent="0.35">
      <c r="A7257" s="2" t="s">
        <v>7909</v>
      </c>
      <c r="B7257" s="2">
        <v>107876</v>
      </c>
      <c r="C7257" s="2" t="s">
        <v>25</v>
      </c>
      <c r="D7257" s="2" t="s">
        <v>33</v>
      </c>
      <c r="E7257" s="2">
        <v>4560.6499999999996</v>
      </c>
      <c r="F7257" s="2">
        <v>0.47</v>
      </c>
      <c r="G7257" s="2">
        <v>6</v>
      </c>
      <c r="H7257" s="3">
        <v>45057</v>
      </c>
      <c r="I7257" s="3">
        <v>45061</v>
      </c>
      <c r="J7257" s="2" t="s">
        <v>21</v>
      </c>
      <c r="K7257" s="2" t="s">
        <v>22</v>
      </c>
      <c r="L7257" s="2">
        <v>768.28</v>
      </c>
      <c r="M7257" s="2" t="s">
        <v>39</v>
      </c>
      <c r="N7257" s="11">
        <f>L7257/E7257*100</f>
        <v>16.845844342363481</v>
      </c>
      <c r="O7257" s="12" t="str">
        <f>IF(N7257&lt;10,"Low",IF(N7257&lt;20,"Med","High"))</f>
        <v>Med</v>
      </c>
      <c r="P7257" s="12">
        <f>sales*discount</f>
        <v>2143.5054999999998</v>
      </c>
      <c r="Q7257" s="12">
        <f>sales-Discount_Values</f>
        <v>2417.1444999999999</v>
      </c>
      <c r="R7257" s="12">
        <f>DATEDIF(order_date,delivery_date,"D")</f>
        <v>4</v>
      </c>
      <c r="S7257" s="12"/>
    </row>
    <row r="7258" spans="1:19" ht="14.25" customHeight="1" x14ac:dyDescent="0.35">
      <c r="A7258" s="2" t="s">
        <v>10750</v>
      </c>
      <c r="B7258" s="2">
        <v>110717</v>
      </c>
      <c r="C7258" s="2" t="s">
        <v>41</v>
      </c>
      <c r="D7258" s="2" t="s">
        <v>20</v>
      </c>
      <c r="E7258" s="2">
        <v>3107.22</v>
      </c>
      <c r="F7258" s="2">
        <v>0.28999999999999998</v>
      </c>
      <c r="G7258" s="2">
        <v>6</v>
      </c>
      <c r="H7258" s="3">
        <v>45573</v>
      </c>
      <c r="I7258" s="3">
        <v>45580</v>
      </c>
      <c r="J7258" s="2" t="s">
        <v>31</v>
      </c>
      <c r="K7258" s="2" t="s">
        <v>22</v>
      </c>
      <c r="L7258" s="2">
        <v>523.44000000000005</v>
      </c>
      <c r="M7258" s="2" t="s">
        <v>17</v>
      </c>
      <c r="N7258" s="11">
        <f>L7258/E7258*100</f>
        <v>16.845926583891714</v>
      </c>
      <c r="O7258" s="12" t="str">
        <f>IF(N7258&lt;10,"Low",IF(N7258&lt;20,"Med","High"))</f>
        <v>Med</v>
      </c>
      <c r="P7258" s="12">
        <f>sales*discount</f>
        <v>901.09379999999987</v>
      </c>
      <c r="Q7258" s="12">
        <f>sales-Discount_Values</f>
        <v>2206.1261999999997</v>
      </c>
      <c r="R7258" s="12">
        <f>DATEDIF(order_date,delivery_date,"D")</f>
        <v>7</v>
      </c>
      <c r="S7258" s="12"/>
    </row>
    <row r="7259" spans="1:19" ht="14.25" customHeight="1" x14ac:dyDescent="0.35">
      <c r="A7259" s="2" t="s">
        <v>6441</v>
      </c>
      <c r="B7259" s="2">
        <v>106408</v>
      </c>
      <c r="C7259" s="2" t="s">
        <v>41</v>
      </c>
      <c r="D7259" s="2" t="s">
        <v>33</v>
      </c>
      <c r="E7259" s="2">
        <v>4626.1099999999997</v>
      </c>
      <c r="F7259" s="2">
        <v>0.16</v>
      </c>
      <c r="G7259" s="2">
        <v>2</v>
      </c>
      <c r="H7259" s="3">
        <v>45097</v>
      </c>
      <c r="I7259" s="3">
        <v>45100</v>
      </c>
      <c r="J7259" s="2" t="s">
        <v>21</v>
      </c>
      <c r="K7259" s="2" t="s">
        <v>22</v>
      </c>
      <c r="L7259" s="2">
        <v>779.34</v>
      </c>
      <c r="M7259" s="2" t="s">
        <v>48</v>
      </c>
      <c r="N7259" s="11">
        <f>L7259/E7259*100</f>
        <v>16.846551422253256</v>
      </c>
      <c r="O7259" s="12" t="str">
        <f>IF(N7259&lt;10,"Low",IF(N7259&lt;20,"Med","High"))</f>
        <v>Med</v>
      </c>
      <c r="P7259" s="12">
        <f>sales*discount</f>
        <v>740.17759999999998</v>
      </c>
      <c r="Q7259" s="12">
        <f>sales-Discount_Values</f>
        <v>3885.9323999999997</v>
      </c>
      <c r="R7259" s="12">
        <f>DATEDIF(order_date,delivery_date,"D")</f>
        <v>3</v>
      </c>
      <c r="S7259" s="12"/>
    </row>
    <row r="7260" spans="1:19" ht="14.25" customHeight="1" x14ac:dyDescent="0.35">
      <c r="A7260" s="2" t="s">
        <v>8394</v>
      </c>
      <c r="B7260" s="2">
        <v>108361</v>
      </c>
      <c r="C7260" s="2" t="s">
        <v>41</v>
      </c>
      <c r="D7260" s="2" t="s">
        <v>33</v>
      </c>
      <c r="E7260" s="2">
        <v>4887.1000000000004</v>
      </c>
      <c r="F7260" s="2">
        <v>0.1</v>
      </c>
      <c r="G7260" s="2">
        <v>4</v>
      </c>
      <c r="H7260" s="3">
        <v>45326</v>
      </c>
      <c r="I7260" s="3">
        <v>45332</v>
      </c>
      <c r="J7260" s="2" t="s">
        <v>15</v>
      </c>
      <c r="K7260" s="2" t="s">
        <v>16</v>
      </c>
      <c r="L7260" s="2">
        <v>823.34</v>
      </c>
      <c r="M7260" s="2" t="s">
        <v>17</v>
      </c>
      <c r="N7260" s="11">
        <f>L7260/E7260*100</f>
        <v>16.847210001841582</v>
      </c>
      <c r="O7260" s="12" t="str">
        <f>IF(N7260&lt;10,"Low",IF(N7260&lt;20,"Med","High"))</f>
        <v>Med</v>
      </c>
      <c r="P7260" s="12">
        <f>sales*discount</f>
        <v>488.71000000000004</v>
      </c>
      <c r="Q7260" s="12">
        <f>sales-Discount_Values</f>
        <v>4398.3900000000003</v>
      </c>
      <c r="R7260" s="12">
        <f>DATEDIF(order_date,delivery_date,"D")</f>
        <v>6</v>
      </c>
      <c r="S7260" s="12"/>
    </row>
    <row r="7261" spans="1:19" ht="14.25" customHeight="1" x14ac:dyDescent="0.35">
      <c r="A7261" s="2" t="s">
        <v>13581</v>
      </c>
      <c r="B7261" s="2">
        <v>113548</v>
      </c>
      <c r="C7261" s="2" t="s">
        <v>19</v>
      </c>
      <c r="D7261" s="2" t="s">
        <v>36</v>
      </c>
      <c r="E7261" s="2">
        <v>3699.31</v>
      </c>
      <c r="F7261" s="2">
        <v>0.24</v>
      </c>
      <c r="G7261" s="2">
        <v>2</v>
      </c>
      <c r="H7261" s="3">
        <v>45260</v>
      </c>
      <c r="I7261" s="3">
        <v>45264</v>
      </c>
      <c r="J7261" s="2" t="s">
        <v>31</v>
      </c>
      <c r="K7261" s="2" t="s">
        <v>27</v>
      </c>
      <c r="L7261" s="2">
        <v>623.24</v>
      </c>
      <c r="M7261" s="2" t="s">
        <v>48</v>
      </c>
      <c r="N7261" s="11">
        <f>L7261/E7261*100</f>
        <v>16.847466149092668</v>
      </c>
      <c r="O7261" s="12" t="str">
        <f>IF(N7261&lt;10,"Low",IF(N7261&lt;20,"Med","High"))</f>
        <v>Med</v>
      </c>
      <c r="P7261" s="12">
        <f>sales*discount</f>
        <v>887.83439999999996</v>
      </c>
      <c r="Q7261" s="12">
        <f>sales-Discount_Values</f>
        <v>2811.4755999999998</v>
      </c>
      <c r="R7261" s="12">
        <f>DATEDIF(order_date,delivery_date,"D")</f>
        <v>4</v>
      </c>
      <c r="S7261" s="12"/>
    </row>
    <row r="7262" spans="1:19" ht="14.25" customHeight="1" x14ac:dyDescent="0.35">
      <c r="A7262" s="2" t="s">
        <v>6123</v>
      </c>
      <c r="B7262" s="2">
        <v>106090</v>
      </c>
      <c r="C7262" s="2" t="s">
        <v>41</v>
      </c>
      <c r="D7262" s="2" t="s">
        <v>36</v>
      </c>
      <c r="E7262" s="2">
        <v>1314.47</v>
      </c>
      <c r="F7262" s="2">
        <v>0.5</v>
      </c>
      <c r="G7262" s="2">
        <v>4</v>
      </c>
      <c r="H7262" s="3">
        <v>45636</v>
      </c>
      <c r="I7262" s="3">
        <v>45639</v>
      </c>
      <c r="J7262" s="2" t="s">
        <v>31</v>
      </c>
      <c r="K7262" s="2" t="s">
        <v>16</v>
      </c>
      <c r="L7262" s="2">
        <v>221.49</v>
      </c>
      <c r="M7262" s="2" t="s">
        <v>17</v>
      </c>
      <c r="N7262" s="11">
        <f>L7262/E7262*100</f>
        <v>16.850137317702192</v>
      </c>
      <c r="O7262" s="12" t="str">
        <f>IF(N7262&lt;10,"Low",IF(N7262&lt;20,"Med","High"))</f>
        <v>Med</v>
      </c>
      <c r="P7262" s="12">
        <f>sales*discount</f>
        <v>657.23500000000001</v>
      </c>
      <c r="Q7262" s="12">
        <f>sales-Discount_Values</f>
        <v>657.23500000000001</v>
      </c>
      <c r="R7262" s="12">
        <f>DATEDIF(order_date,delivery_date,"D")</f>
        <v>3</v>
      </c>
      <c r="S7262" s="12"/>
    </row>
    <row r="7263" spans="1:19" ht="14.25" customHeight="1" x14ac:dyDescent="0.35">
      <c r="A7263" s="2" t="s">
        <v>10895</v>
      </c>
      <c r="B7263" s="2">
        <v>110862</v>
      </c>
      <c r="C7263" s="2" t="s">
        <v>13</v>
      </c>
      <c r="D7263" s="2" t="s">
        <v>26</v>
      </c>
      <c r="E7263" s="2">
        <v>278.31</v>
      </c>
      <c r="F7263" s="2">
        <v>0.06</v>
      </c>
      <c r="G7263" s="2">
        <v>8</v>
      </c>
      <c r="H7263" s="3">
        <v>45565</v>
      </c>
      <c r="I7263" s="3">
        <v>45566</v>
      </c>
      <c r="J7263" s="2" t="s">
        <v>21</v>
      </c>
      <c r="K7263" s="2" t="s">
        <v>16</v>
      </c>
      <c r="L7263" s="2">
        <v>46.9</v>
      </c>
      <c r="M7263" s="2" t="s">
        <v>17</v>
      </c>
      <c r="N7263" s="11">
        <f>L7263/E7263*100</f>
        <v>16.851712119578885</v>
      </c>
      <c r="O7263" s="12" t="str">
        <f>IF(N7263&lt;10,"Low",IF(N7263&lt;20,"Med","High"))</f>
        <v>Med</v>
      </c>
      <c r="P7263" s="12">
        <f>sales*discount</f>
        <v>16.698599999999999</v>
      </c>
      <c r="Q7263" s="12">
        <f>sales-Discount_Values</f>
        <v>261.6114</v>
      </c>
      <c r="R7263" s="12">
        <f>DATEDIF(order_date,delivery_date,"D")</f>
        <v>1</v>
      </c>
      <c r="S7263" s="12"/>
    </row>
    <row r="7264" spans="1:19" ht="14.25" customHeight="1" x14ac:dyDescent="0.35">
      <c r="A7264" s="2" t="s">
        <v>101</v>
      </c>
      <c r="B7264" s="2">
        <v>100068</v>
      </c>
      <c r="C7264" s="2" t="s">
        <v>19</v>
      </c>
      <c r="D7264" s="2" t="s">
        <v>14</v>
      </c>
      <c r="E7264" s="2">
        <v>3215.9</v>
      </c>
      <c r="F7264" s="2">
        <v>0.21</v>
      </c>
      <c r="G7264" s="2">
        <v>8</v>
      </c>
      <c r="H7264" s="3">
        <v>44970</v>
      </c>
      <c r="I7264" s="3">
        <v>44973</v>
      </c>
      <c r="J7264" s="2" t="s">
        <v>15</v>
      </c>
      <c r="K7264" s="2" t="s">
        <v>27</v>
      </c>
      <c r="L7264" s="2">
        <v>542.05999999999995</v>
      </c>
      <c r="M7264" s="2" t="s">
        <v>39</v>
      </c>
      <c r="N7264" s="11">
        <f>L7264/E7264*100</f>
        <v>16.85562362013744</v>
      </c>
      <c r="O7264" s="12" t="str">
        <f>IF(N7264&lt;10,"Low",IF(N7264&lt;20,"Med","High"))</f>
        <v>Med</v>
      </c>
      <c r="P7264" s="12">
        <f>sales*discount</f>
        <v>675.33899999999994</v>
      </c>
      <c r="Q7264" s="12">
        <f>sales-Discount_Values</f>
        <v>2540.5610000000001</v>
      </c>
      <c r="R7264" s="12">
        <f>DATEDIF(order_date,delivery_date,"D")</f>
        <v>3</v>
      </c>
      <c r="S7264" s="12"/>
    </row>
    <row r="7265" spans="1:19" ht="14.25" customHeight="1" x14ac:dyDescent="0.35">
      <c r="A7265" s="2" t="s">
        <v>4344</v>
      </c>
      <c r="B7265" s="2">
        <v>104311</v>
      </c>
      <c r="C7265" s="2" t="s">
        <v>13</v>
      </c>
      <c r="D7265" s="2" t="s">
        <v>20</v>
      </c>
      <c r="E7265" s="2">
        <v>569.39</v>
      </c>
      <c r="F7265" s="2">
        <v>0.38</v>
      </c>
      <c r="G7265" s="2">
        <v>4</v>
      </c>
      <c r="H7265" s="3">
        <v>45501</v>
      </c>
      <c r="I7265" s="3">
        <v>45507</v>
      </c>
      <c r="J7265" s="2" t="s">
        <v>21</v>
      </c>
      <c r="K7265" s="2" t="s">
        <v>27</v>
      </c>
      <c r="L7265" s="2">
        <v>95.98</v>
      </c>
      <c r="M7265" s="2" t="s">
        <v>17</v>
      </c>
      <c r="N7265" s="11">
        <f>L7265/E7265*100</f>
        <v>16.856636049105184</v>
      </c>
      <c r="O7265" s="12" t="str">
        <f>IF(N7265&lt;10,"Low",IF(N7265&lt;20,"Med","High"))</f>
        <v>Med</v>
      </c>
      <c r="P7265" s="12">
        <f>sales*discount</f>
        <v>216.3682</v>
      </c>
      <c r="Q7265" s="12">
        <f>sales-Discount_Values</f>
        <v>353.02179999999998</v>
      </c>
      <c r="R7265" s="12">
        <f>DATEDIF(order_date,delivery_date,"D")</f>
        <v>6</v>
      </c>
      <c r="S7265" s="12"/>
    </row>
    <row r="7266" spans="1:19" ht="14.25" customHeight="1" x14ac:dyDescent="0.35">
      <c r="A7266" s="2" t="s">
        <v>10078</v>
      </c>
      <c r="B7266" s="2">
        <v>110045</v>
      </c>
      <c r="C7266" s="2" t="s">
        <v>13</v>
      </c>
      <c r="D7266" s="2" t="s">
        <v>26</v>
      </c>
      <c r="E7266" s="2">
        <v>1645.72</v>
      </c>
      <c r="F7266" s="2">
        <v>0.23</v>
      </c>
      <c r="G7266" s="2">
        <v>3</v>
      </c>
      <c r="H7266" s="3">
        <v>45567</v>
      </c>
      <c r="I7266" s="3">
        <v>45568</v>
      </c>
      <c r="J7266" s="2" t="s">
        <v>31</v>
      </c>
      <c r="K7266" s="2" t="s">
        <v>22</v>
      </c>
      <c r="L7266" s="2">
        <v>277.42</v>
      </c>
      <c r="M7266" s="2" t="s">
        <v>34</v>
      </c>
      <c r="N7266" s="11">
        <f>L7266/E7266*100</f>
        <v>16.857059524098876</v>
      </c>
      <c r="O7266" s="12" t="str">
        <f>IF(N7266&lt;10,"Low",IF(N7266&lt;20,"Med","High"))</f>
        <v>Med</v>
      </c>
      <c r="P7266" s="12">
        <f>sales*discount</f>
        <v>378.51560000000001</v>
      </c>
      <c r="Q7266" s="12">
        <f>sales-Discount_Values</f>
        <v>1267.2044000000001</v>
      </c>
      <c r="R7266" s="12">
        <f>DATEDIF(order_date,delivery_date,"D")</f>
        <v>1</v>
      </c>
      <c r="S7266" s="12"/>
    </row>
    <row r="7267" spans="1:19" ht="14.25" customHeight="1" x14ac:dyDescent="0.35">
      <c r="A7267" s="2" t="s">
        <v>226</v>
      </c>
      <c r="B7267" s="2">
        <v>100193</v>
      </c>
      <c r="C7267" s="2" t="s">
        <v>13</v>
      </c>
      <c r="D7267" s="2" t="s">
        <v>20</v>
      </c>
      <c r="E7267" s="2">
        <v>1009.51</v>
      </c>
      <c r="F7267" s="2">
        <v>0.22</v>
      </c>
      <c r="G7267" s="2">
        <v>6</v>
      </c>
      <c r="H7267" s="3">
        <v>45113</v>
      </c>
      <c r="I7267" s="3">
        <v>45119</v>
      </c>
      <c r="J7267" s="2" t="s">
        <v>15</v>
      </c>
      <c r="K7267" s="2" t="s">
        <v>27</v>
      </c>
      <c r="L7267" s="2">
        <v>170.18</v>
      </c>
      <c r="M7267" s="2" t="s">
        <v>17</v>
      </c>
      <c r="N7267" s="11">
        <f>L7267/E7267*100</f>
        <v>16.857683430575229</v>
      </c>
      <c r="O7267" s="12" t="str">
        <f>IF(N7267&lt;10,"Low",IF(N7267&lt;20,"Med","High"))</f>
        <v>Med</v>
      </c>
      <c r="P7267" s="12">
        <f>sales*discount</f>
        <v>222.09219999999999</v>
      </c>
      <c r="Q7267" s="12">
        <f>sales-Discount_Values</f>
        <v>787.41779999999994</v>
      </c>
      <c r="R7267" s="12">
        <f>DATEDIF(order_date,delivery_date,"D")</f>
        <v>6</v>
      </c>
      <c r="S7267" s="12"/>
    </row>
    <row r="7268" spans="1:19" ht="14.25" customHeight="1" x14ac:dyDescent="0.35">
      <c r="A7268" s="2" t="s">
        <v>10677</v>
      </c>
      <c r="B7268" s="2">
        <v>110644</v>
      </c>
      <c r="C7268" s="2" t="s">
        <v>19</v>
      </c>
      <c r="D7268" s="2" t="s">
        <v>36</v>
      </c>
      <c r="E7268" s="2">
        <v>4686.2700000000004</v>
      </c>
      <c r="F7268" s="2">
        <v>0.39</v>
      </c>
      <c r="G7268" s="2">
        <v>8</v>
      </c>
      <c r="H7268" s="3">
        <v>45128</v>
      </c>
      <c r="I7268" s="3">
        <v>45131</v>
      </c>
      <c r="J7268" s="2" t="s">
        <v>15</v>
      </c>
      <c r="K7268" s="2" t="s">
        <v>27</v>
      </c>
      <c r="L7268" s="2">
        <v>790.01</v>
      </c>
      <c r="M7268" s="2" t="s">
        <v>28</v>
      </c>
      <c r="N7268" s="11">
        <f>L7268/E7268*100</f>
        <v>16.857970198046633</v>
      </c>
      <c r="O7268" s="12" t="str">
        <f>IF(N7268&lt;10,"Low",IF(N7268&lt;20,"Med","High"))</f>
        <v>Med</v>
      </c>
      <c r="P7268" s="12">
        <f>sales*discount</f>
        <v>1827.6453000000001</v>
      </c>
      <c r="Q7268" s="12">
        <f>sales-Discount_Values</f>
        <v>2858.6247000000003</v>
      </c>
      <c r="R7268" s="12">
        <f>DATEDIF(order_date,delivery_date,"D")</f>
        <v>3</v>
      </c>
      <c r="S7268" s="12"/>
    </row>
    <row r="7269" spans="1:19" ht="14.25" customHeight="1" x14ac:dyDescent="0.35">
      <c r="A7269" s="2" t="s">
        <v>14389</v>
      </c>
      <c r="B7269" s="2">
        <v>114356</v>
      </c>
      <c r="C7269" s="2" t="s">
        <v>19</v>
      </c>
      <c r="D7269" s="2" t="s">
        <v>33</v>
      </c>
      <c r="E7269" s="2">
        <v>1945.96</v>
      </c>
      <c r="F7269" s="2">
        <v>0.24</v>
      </c>
      <c r="G7269" s="2">
        <v>3</v>
      </c>
      <c r="H7269" s="3">
        <v>44988</v>
      </c>
      <c r="I7269" s="3">
        <v>44995</v>
      </c>
      <c r="J7269" s="2" t="s">
        <v>15</v>
      </c>
      <c r="K7269" s="2" t="s">
        <v>16</v>
      </c>
      <c r="L7269" s="2">
        <v>328.07</v>
      </c>
      <c r="M7269" s="2" t="s">
        <v>17</v>
      </c>
      <c r="N7269" s="11">
        <f>L7269/E7269*100</f>
        <v>16.859031018109313</v>
      </c>
      <c r="O7269" s="12" t="str">
        <f>IF(N7269&lt;10,"Low",IF(N7269&lt;20,"Med","High"))</f>
        <v>Med</v>
      </c>
      <c r="P7269" s="12">
        <f>sales*discount</f>
        <v>467.03039999999999</v>
      </c>
      <c r="Q7269" s="12">
        <f>sales-Discount_Values</f>
        <v>1478.9295999999999</v>
      </c>
      <c r="R7269" s="12">
        <f>DATEDIF(order_date,delivery_date,"D")</f>
        <v>7</v>
      </c>
      <c r="S7269" s="12"/>
    </row>
    <row r="7270" spans="1:19" ht="14.25" customHeight="1" x14ac:dyDescent="0.35">
      <c r="A7270" s="2" t="s">
        <v>9818</v>
      </c>
      <c r="B7270" s="2">
        <v>109785</v>
      </c>
      <c r="C7270" s="2" t="s">
        <v>19</v>
      </c>
      <c r="D7270" s="2" t="s">
        <v>33</v>
      </c>
      <c r="E7270" s="2">
        <v>3619.67</v>
      </c>
      <c r="F7270" s="2">
        <v>0.24</v>
      </c>
      <c r="G7270" s="2">
        <v>6</v>
      </c>
      <c r="H7270" s="3">
        <v>45308</v>
      </c>
      <c r="I7270" s="3">
        <v>45309</v>
      </c>
      <c r="J7270" s="2" t="s">
        <v>21</v>
      </c>
      <c r="K7270" s="2" t="s">
        <v>22</v>
      </c>
      <c r="L7270" s="2">
        <v>610.29999999999995</v>
      </c>
      <c r="M7270" s="2" t="s">
        <v>39</v>
      </c>
      <c r="N7270" s="11">
        <f>L7270/E7270*100</f>
        <v>16.860653042956951</v>
      </c>
      <c r="O7270" s="12" t="str">
        <f>IF(N7270&lt;10,"Low",IF(N7270&lt;20,"Med","High"))</f>
        <v>Med</v>
      </c>
      <c r="P7270" s="12">
        <f>sales*discount</f>
        <v>868.72079999999994</v>
      </c>
      <c r="Q7270" s="12">
        <f>sales-Discount_Values</f>
        <v>2750.9492</v>
      </c>
      <c r="R7270" s="12">
        <f>DATEDIF(order_date,delivery_date,"D")</f>
        <v>1</v>
      </c>
      <c r="S7270" s="12"/>
    </row>
    <row r="7271" spans="1:19" ht="14.25" customHeight="1" x14ac:dyDescent="0.35">
      <c r="A7271" s="2" t="s">
        <v>12080</v>
      </c>
      <c r="B7271" s="2">
        <v>112047</v>
      </c>
      <c r="C7271" s="2" t="s">
        <v>19</v>
      </c>
      <c r="D7271" s="2" t="s">
        <v>20</v>
      </c>
      <c r="E7271" s="2">
        <v>3242.46</v>
      </c>
      <c r="F7271" s="2">
        <v>0.2</v>
      </c>
      <c r="G7271" s="2">
        <v>1</v>
      </c>
      <c r="H7271" s="3">
        <v>45502</v>
      </c>
      <c r="I7271" s="3">
        <v>45509</v>
      </c>
      <c r="J7271" s="2" t="s">
        <v>15</v>
      </c>
      <c r="K7271" s="2" t="s">
        <v>27</v>
      </c>
      <c r="L7271" s="2">
        <v>546.73</v>
      </c>
      <c r="M7271" s="2" t="s">
        <v>17</v>
      </c>
      <c r="N7271" s="11">
        <f>L7271/E7271*100</f>
        <v>16.861580405001142</v>
      </c>
      <c r="O7271" s="12" t="str">
        <f>IF(N7271&lt;10,"Low",IF(N7271&lt;20,"Med","High"))</f>
        <v>Med</v>
      </c>
      <c r="P7271" s="12">
        <f>sales*discount</f>
        <v>648.49200000000008</v>
      </c>
      <c r="Q7271" s="12">
        <f>sales-Discount_Values</f>
        <v>2593.9679999999998</v>
      </c>
      <c r="R7271" s="12">
        <f>DATEDIF(order_date,delivery_date,"D")</f>
        <v>7</v>
      </c>
      <c r="S7271" s="12"/>
    </row>
    <row r="7272" spans="1:19" ht="14.25" customHeight="1" x14ac:dyDescent="0.35">
      <c r="A7272" s="2" t="s">
        <v>8505</v>
      </c>
      <c r="B7272" s="2">
        <v>108472</v>
      </c>
      <c r="C7272" s="2" t="s">
        <v>25</v>
      </c>
      <c r="D7272" s="2" t="s">
        <v>20</v>
      </c>
      <c r="E7272" s="2">
        <v>1458.48</v>
      </c>
      <c r="F7272" s="2">
        <v>0.22</v>
      </c>
      <c r="G7272" s="2">
        <v>9</v>
      </c>
      <c r="H7272" s="3">
        <v>45170</v>
      </c>
      <c r="I7272" s="3">
        <v>45175</v>
      </c>
      <c r="J7272" s="2" t="s">
        <v>15</v>
      </c>
      <c r="K7272" s="2" t="s">
        <v>16</v>
      </c>
      <c r="L7272" s="2">
        <v>245.94</v>
      </c>
      <c r="M7272" s="2" t="s">
        <v>23</v>
      </c>
      <c r="N7272" s="11">
        <f>L7272/E7272*100</f>
        <v>16.862761230870497</v>
      </c>
      <c r="O7272" s="12" t="str">
        <f>IF(N7272&lt;10,"Low",IF(N7272&lt;20,"Med","High"))</f>
        <v>Med</v>
      </c>
      <c r="P7272" s="12">
        <f>sales*discount</f>
        <v>320.86560000000003</v>
      </c>
      <c r="Q7272" s="12">
        <f>sales-Discount_Values</f>
        <v>1137.6143999999999</v>
      </c>
      <c r="R7272" s="12">
        <f>DATEDIF(order_date,delivery_date,"D")</f>
        <v>5</v>
      </c>
      <c r="S7272" s="12"/>
    </row>
    <row r="7273" spans="1:19" ht="14.25" customHeight="1" x14ac:dyDescent="0.35">
      <c r="A7273" s="2" t="s">
        <v>10879</v>
      </c>
      <c r="B7273" s="2">
        <v>110846</v>
      </c>
      <c r="C7273" s="2" t="s">
        <v>41</v>
      </c>
      <c r="D7273" s="2" t="s">
        <v>36</v>
      </c>
      <c r="E7273" s="2">
        <v>823.52</v>
      </c>
      <c r="F7273" s="2">
        <v>0.24</v>
      </c>
      <c r="G7273" s="2">
        <v>6</v>
      </c>
      <c r="H7273" s="3">
        <v>45607</v>
      </c>
      <c r="I7273" s="3">
        <v>45610</v>
      </c>
      <c r="J7273" s="2" t="s">
        <v>15</v>
      </c>
      <c r="K7273" s="2" t="s">
        <v>22</v>
      </c>
      <c r="L7273" s="2">
        <v>138.87</v>
      </c>
      <c r="M7273" s="2" t="s">
        <v>23</v>
      </c>
      <c r="N7273" s="11">
        <f>L7273/E7273*100</f>
        <v>16.862978434039245</v>
      </c>
      <c r="O7273" s="12" t="str">
        <f>IF(N7273&lt;10,"Low",IF(N7273&lt;20,"Med","High"))</f>
        <v>Med</v>
      </c>
      <c r="P7273" s="12">
        <f>sales*discount</f>
        <v>197.64479999999998</v>
      </c>
      <c r="Q7273" s="12">
        <f>sales-Discount_Values</f>
        <v>625.87519999999995</v>
      </c>
      <c r="R7273" s="12">
        <f>DATEDIF(order_date,delivery_date,"D")</f>
        <v>3</v>
      </c>
      <c r="S7273" s="12"/>
    </row>
    <row r="7274" spans="1:19" ht="14.25" customHeight="1" x14ac:dyDescent="0.35">
      <c r="A7274" s="2" t="s">
        <v>1821</v>
      </c>
      <c r="B7274" s="2">
        <v>101788</v>
      </c>
      <c r="C7274" s="2" t="s">
        <v>25</v>
      </c>
      <c r="D7274" s="2" t="s">
        <v>33</v>
      </c>
      <c r="E7274" s="2">
        <v>4251.46</v>
      </c>
      <c r="F7274" s="2">
        <v>0.37</v>
      </c>
      <c r="G7274" s="2">
        <v>2</v>
      </c>
      <c r="H7274" s="3">
        <v>45574</v>
      </c>
      <c r="I7274" s="3">
        <v>45575</v>
      </c>
      <c r="J7274" s="2" t="s">
        <v>21</v>
      </c>
      <c r="K7274" s="2" t="s">
        <v>16</v>
      </c>
      <c r="L7274" s="2">
        <v>716.95</v>
      </c>
      <c r="M7274" s="2" t="s">
        <v>23</v>
      </c>
      <c r="N7274" s="11">
        <f>L7274/E7274*100</f>
        <v>16.863618615722601</v>
      </c>
      <c r="O7274" s="12" t="str">
        <f>IF(N7274&lt;10,"Low",IF(N7274&lt;20,"Med","High"))</f>
        <v>Med</v>
      </c>
      <c r="P7274" s="12">
        <f>sales*discount</f>
        <v>1573.0401999999999</v>
      </c>
      <c r="Q7274" s="12">
        <f>sales-Discount_Values</f>
        <v>2678.4198000000001</v>
      </c>
      <c r="R7274" s="12">
        <f>DATEDIF(order_date,delivery_date,"D")</f>
        <v>1</v>
      </c>
      <c r="S7274" s="12"/>
    </row>
    <row r="7275" spans="1:19" ht="14.25" customHeight="1" x14ac:dyDescent="0.35">
      <c r="A7275" s="2" t="s">
        <v>4295</v>
      </c>
      <c r="B7275" s="2">
        <v>104262</v>
      </c>
      <c r="C7275" s="2" t="s">
        <v>13</v>
      </c>
      <c r="D7275" s="2" t="s">
        <v>33</v>
      </c>
      <c r="E7275" s="2">
        <v>3213.48</v>
      </c>
      <c r="F7275" s="2">
        <v>0.45</v>
      </c>
      <c r="G7275" s="2">
        <v>9</v>
      </c>
      <c r="H7275" s="3">
        <v>45302</v>
      </c>
      <c r="I7275" s="3">
        <v>45304</v>
      </c>
      <c r="J7275" s="2" t="s">
        <v>31</v>
      </c>
      <c r="K7275" s="2" t="s">
        <v>27</v>
      </c>
      <c r="L7275" s="2">
        <v>542.01</v>
      </c>
      <c r="M7275" s="2" t="s">
        <v>34</v>
      </c>
      <c r="N7275" s="11">
        <f>L7275/E7275*100</f>
        <v>16.866761268157884</v>
      </c>
      <c r="O7275" s="12" t="str">
        <f>IF(N7275&lt;10,"Low",IF(N7275&lt;20,"Med","High"))</f>
        <v>Med</v>
      </c>
      <c r="P7275" s="12">
        <f>sales*discount</f>
        <v>1446.066</v>
      </c>
      <c r="Q7275" s="12">
        <f>sales-Discount_Values</f>
        <v>1767.414</v>
      </c>
      <c r="R7275" s="12">
        <f>DATEDIF(order_date,delivery_date,"D")</f>
        <v>2</v>
      </c>
      <c r="S7275" s="12"/>
    </row>
    <row r="7276" spans="1:19" ht="14.25" customHeight="1" x14ac:dyDescent="0.35">
      <c r="A7276" s="2" t="s">
        <v>3951</v>
      </c>
      <c r="B7276" s="2">
        <v>103918</v>
      </c>
      <c r="C7276" s="2" t="s">
        <v>19</v>
      </c>
      <c r="D7276" s="2" t="s">
        <v>33</v>
      </c>
      <c r="E7276" s="2">
        <v>4806.1099999999997</v>
      </c>
      <c r="F7276" s="2">
        <v>0.16</v>
      </c>
      <c r="G7276" s="2">
        <v>1</v>
      </c>
      <c r="H7276" s="3">
        <v>44942</v>
      </c>
      <c r="I7276" s="3">
        <v>44948</v>
      </c>
      <c r="J7276" s="2" t="s">
        <v>21</v>
      </c>
      <c r="K7276" s="2" t="s">
        <v>27</v>
      </c>
      <c r="L7276" s="2">
        <v>810.82</v>
      </c>
      <c r="M7276" s="2" t="s">
        <v>28</v>
      </c>
      <c r="N7276" s="11">
        <f>L7276/E7276*100</f>
        <v>16.870608454654597</v>
      </c>
      <c r="O7276" s="12" t="str">
        <f>IF(N7276&lt;10,"Low",IF(N7276&lt;20,"Med","High"))</f>
        <v>Med</v>
      </c>
      <c r="P7276" s="12">
        <f>sales*discount</f>
        <v>768.97759999999994</v>
      </c>
      <c r="Q7276" s="12">
        <f>sales-Discount_Values</f>
        <v>4037.1323999999995</v>
      </c>
      <c r="R7276" s="12">
        <f>DATEDIF(order_date,delivery_date,"D")</f>
        <v>6</v>
      </c>
      <c r="S7276" s="12"/>
    </row>
    <row r="7277" spans="1:19" ht="14.25" customHeight="1" x14ac:dyDescent="0.35">
      <c r="A7277" s="2" t="s">
        <v>4096</v>
      </c>
      <c r="B7277" s="2">
        <v>104063</v>
      </c>
      <c r="C7277" s="2" t="s">
        <v>25</v>
      </c>
      <c r="D7277" s="2" t="s">
        <v>33</v>
      </c>
      <c r="E7277" s="2">
        <v>3122.96</v>
      </c>
      <c r="F7277" s="2">
        <v>0.21</v>
      </c>
      <c r="G7277" s="2">
        <v>7</v>
      </c>
      <c r="H7277" s="3">
        <v>45271</v>
      </c>
      <c r="I7277" s="3">
        <v>45274</v>
      </c>
      <c r="J7277" s="2" t="s">
        <v>15</v>
      </c>
      <c r="K7277" s="2" t="s">
        <v>22</v>
      </c>
      <c r="L7277" s="2">
        <v>526.92999999999995</v>
      </c>
      <c r="M7277" s="2" t="s">
        <v>23</v>
      </c>
      <c r="N7277" s="11">
        <f>L7277/E7277*100</f>
        <v>16.872774547224427</v>
      </c>
      <c r="O7277" s="12" t="str">
        <f>IF(N7277&lt;10,"Low",IF(N7277&lt;20,"Med","High"))</f>
        <v>Med</v>
      </c>
      <c r="P7277" s="12">
        <f>sales*discount</f>
        <v>655.82159999999999</v>
      </c>
      <c r="Q7277" s="12">
        <f>sales-Discount_Values</f>
        <v>2467.1383999999998</v>
      </c>
      <c r="R7277" s="12">
        <f>DATEDIF(order_date,delivery_date,"D")</f>
        <v>3</v>
      </c>
      <c r="S7277" s="12"/>
    </row>
    <row r="7278" spans="1:19" ht="14.25" customHeight="1" x14ac:dyDescent="0.35">
      <c r="A7278" s="2" t="s">
        <v>13629</v>
      </c>
      <c r="B7278" s="2">
        <v>113596</v>
      </c>
      <c r="C7278" s="2" t="s">
        <v>13</v>
      </c>
      <c r="D7278" s="2" t="s">
        <v>36</v>
      </c>
      <c r="E7278" s="2">
        <v>786.19</v>
      </c>
      <c r="F7278" s="2">
        <v>0.45</v>
      </c>
      <c r="G7278" s="2">
        <v>5</v>
      </c>
      <c r="H7278" s="3">
        <v>45644</v>
      </c>
      <c r="I7278" s="3">
        <v>45645</v>
      </c>
      <c r="J7278" s="2" t="s">
        <v>15</v>
      </c>
      <c r="K7278" s="2" t="s">
        <v>16</v>
      </c>
      <c r="L7278" s="2">
        <v>132.69</v>
      </c>
      <c r="M7278" s="2" t="s">
        <v>34</v>
      </c>
      <c r="N7278" s="11">
        <f>L7278/E7278*100</f>
        <v>16.877599562446736</v>
      </c>
      <c r="O7278" s="12" t="str">
        <f>IF(N7278&lt;10,"Low",IF(N7278&lt;20,"Med","High"))</f>
        <v>Med</v>
      </c>
      <c r="P7278" s="12">
        <f>sales*discount</f>
        <v>353.78550000000001</v>
      </c>
      <c r="Q7278" s="12">
        <f>sales-Discount_Values</f>
        <v>432.40450000000004</v>
      </c>
      <c r="R7278" s="12">
        <f>DATEDIF(order_date,delivery_date,"D")</f>
        <v>1</v>
      </c>
      <c r="S7278" s="12"/>
    </row>
    <row r="7279" spans="1:19" ht="14.25" customHeight="1" x14ac:dyDescent="0.35">
      <c r="A7279" s="2" t="s">
        <v>1477</v>
      </c>
      <c r="B7279" s="2">
        <v>101444</v>
      </c>
      <c r="C7279" s="2" t="s">
        <v>13</v>
      </c>
      <c r="D7279" s="2" t="s">
        <v>36</v>
      </c>
      <c r="E7279" s="2">
        <v>320.95</v>
      </c>
      <c r="F7279" s="2">
        <v>0.01</v>
      </c>
      <c r="G7279" s="2">
        <v>6</v>
      </c>
      <c r="H7279" s="3">
        <v>44999</v>
      </c>
      <c r="I7279" s="3">
        <v>45003</v>
      </c>
      <c r="J7279" s="2" t="s">
        <v>21</v>
      </c>
      <c r="K7279" s="2" t="s">
        <v>22</v>
      </c>
      <c r="L7279" s="2">
        <v>54.17</v>
      </c>
      <c r="M7279" s="2" t="s">
        <v>23</v>
      </c>
      <c r="N7279" s="11">
        <f>L7279/E7279*100</f>
        <v>16.878018382925692</v>
      </c>
      <c r="O7279" s="12" t="str">
        <f>IF(N7279&lt;10,"Low",IF(N7279&lt;20,"Med","High"))</f>
        <v>Med</v>
      </c>
      <c r="P7279" s="12">
        <f>sales*discount</f>
        <v>3.2094999999999998</v>
      </c>
      <c r="Q7279" s="12">
        <f>sales-Discount_Values</f>
        <v>317.7405</v>
      </c>
      <c r="R7279" s="12">
        <f>DATEDIF(order_date,delivery_date,"D")</f>
        <v>4</v>
      </c>
      <c r="S7279" s="12"/>
    </row>
    <row r="7280" spans="1:19" ht="14.25" customHeight="1" x14ac:dyDescent="0.35">
      <c r="A7280" s="2" t="s">
        <v>14109</v>
      </c>
      <c r="B7280" s="2">
        <v>114076</v>
      </c>
      <c r="C7280" s="2" t="s">
        <v>25</v>
      </c>
      <c r="D7280" s="2" t="s">
        <v>36</v>
      </c>
      <c r="E7280" s="2">
        <v>2094.12</v>
      </c>
      <c r="F7280" s="2">
        <v>7.0000000000000007E-2</v>
      </c>
      <c r="G7280" s="2">
        <v>5</v>
      </c>
      <c r="H7280" s="3">
        <v>45567</v>
      </c>
      <c r="I7280" s="3">
        <v>45568</v>
      </c>
      <c r="J7280" s="2" t="s">
        <v>21</v>
      </c>
      <c r="K7280" s="2" t="s">
        <v>22</v>
      </c>
      <c r="L7280" s="2">
        <v>353.45</v>
      </c>
      <c r="M7280" s="2" t="s">
        <v>39</v>
      </c>
      <c r="N7280" s="11">
        <f>L7280/E7280*100</f>
        <v>16.878211372796212</v>
      </c>
      <c r="O7280" s="12" t="str">
        <f>IF(N7280&lt;10,"Low",IF(N7280&lt;20,"Med","High"))</f>
        <v>Med</v>
      </c>
      <c r="P7280" s="12">
        <f>sales*discount</f>
        <v>146.58840000000001</v>
      </c>
      <c r="Q7280" s="12">
        <f>sales-Discount_Values</f>
        <v>1947.5315999999998</v>
      </c>
      <c r="R7280" s="12">
        <f>DATEDIF(order_date,delivery_date,"D")</f>
        <v>1</v>
      </c>
      <c r="S7280" s="12"/>
    </row>
    <row r="7281" spans="1:19" ht="14.25" customHeight="1" x14ac:dyDescent="0.35">
      <c r="A7281" s="2" t="s">
        <v>10183</v>
      </c>
      <c r="B7281" s="2">
        <v>110150</v>
      </c>
      <c r="C7281" s="2" t="s">
        <v>19</v>
      </c>
      <c r="D7281" s="2" t="s">
        <v>36</v>
      </c>
      <c r="E7281" s="2">
        <v>980.31</v>
      </c>
      <c r="F7281" s="2">
        <v>0.04</v>
      </c>
      <c r="G7281" s="2">
        <v>7</v>
      </c>
      <c r="H7281" s="3">
        <v>45283</v>
      </c>
      <c r="I7281" s="3">
        <v>45286</v>
      </c>
      <c r="J7281" s="2" t="s">
        <v>21</v>
      </c>
      <c r="K7281" s="2" t="s">
        <v>16</v>
      </c>
      <c r="L7281" s="2">
        <v>165.48</v>
      </c>
      <c r="M7281" s="2" t="s">
        <v>48</v>
      </c>
      <c r="N7281" s="11">
        <f>L7281/E7281*100</f>
        <v>16.880374575389418</v>
      </c>
      <c r="O7281" s="12" t="str">
        <f>IF(N7281&lt;10,"Low",IF(N7281&lt;20,"Med","High"))</f>
        <v>Med</v>
      </c>
      <c r="P7281" s="12">
        <f>sales*discount</f>
        <v>39.212399999999995</v>
      </c>
      <c r="Q7281" s="12">
        <f>sales-Discount_Values</f>
        <v>941.09759999999994</v>
      </c>
      <c r="R7281" s="12">
        <f>DATEDIF(order_date,delivery_date,"D")</f>
        <v>3</v>
      </c>
      <c r="S7281" s="12"/>
    </row>
    <row r="7282" spans="1:19" ht="14.25" customHeight="1" x14ac:dyDescent="0.35">
      <c r="A7282" s="2" t="s">
        <v>2070</v>
      </c>
      <c r="B7282" s="2">
        <v>102037</v>
      </c>
      <c r="C7282" s="2" t="s">
        <v>13</v>
      </c>
      <c r="D7282" s="2" t="s">
        <v>14</v>
      </c>
      <c r="E7282" s="2">
        <v>1569.82</v>
      </c>
      <c r="F7282" s="2">
        <v>0.12</v>
      </c>
      <c r="G7282" s="2">
        <v>5</v>
      </c>
      <c r="H7282" s="3">
        <v>45640</v>
      </c>
      <c r="I7282" s="3">
        <v>45643</v>
      </c>
      <c r="J7282" s="2" t="s">
        <v>15</v>
      </c>
      <c r="K7282" s="2" t="s">
        <v>16</v>
      </c>
      <c r="L7282" s="2">
        <v>265.02</v>
      </c>
      <c r="M7282" s="2" t="s">
        <v>17</v>
      </c>
      <c r="N7282" s="11">
        <f>L7282/E7282*100</f>
        <v>16.882190314813165</v>
      </c>
      <c r="O7282" s="12" t="str">
        <f>IF(N7282&lt;10,"Low",IF(N7282&lt;20,"Med","High"))</f>
        <v>Med</v>
      </c>
      <c r="P7282" s="12">
        <f>sales*discount</f>
        <v>188.3784</v>
      </c>
      <c r="Q7282" s="12">
        <f>sales-Discount_Values</f>
        <v>1381.4415999999999</v>
      </c>
      <c r="R7282" s="12">
        <f>DATEDIF(order_date,delivery_date,"D")</f>
        <v>3</v>
      </c>
      <c r="S7282" s="12"/>
    </row>
    <row r="7283" spans="1:19" ht="14.25" customHeight="1" x14ac:dyDescent="0.35">
      <c r="A7283" s="2" t="s">
        <v>5177</v>
      </c>
      <c r="B7283" s="2">
        <v>105144</v>
      </c>
      <c r="C7283" s="2" t="s">
        <v>25</v>
      </c>
      <c r="D7283" s="2" t="s">
        <v>20</v>
      </c>
      <c r="E7283" s="2">
        <v>1607.52</v>
      </c>
      <c r="F7283" s="2">
        <v>0.45</v>
      </c>
      <c r="G7283" s="2">
        <v>9</v>
      </c>
      <c r="H7283" s="3">
        <v>45013</v>
      </c>
      <c r="I7283" s="3">
        <v>45015</v>
      </c>
      <c r="J7283" s="2" t="s">
        <v>31</v>
      </c>
      <c r="K7283" s="2" t="s">
        <v>16</v>
      </c>
      <c r="L7283" s="2">
        <v>271.44</v>
      </c>
      <c r="M7283" s="2" t="s">
        <v>23</v>
      </c>
      <c r="N7283" s="11">
        <f>L7283/E7283*100</f>
        <v>16.885637503732458</v>
      </c>
      <c r="O7283" s="12" t="str">
        <f>IF(N7283&lt;10,"Low",IF(N7283&lt;20,"Med","High"))</f>
        <v>Med</v>
      </c>
      <c r="P7283" s="12">
        <f>sales*discount</f>
        <v>723.38400000000001</v>
      </c>
      <c r="Q7283" s="12">
        <f>sales-Discount_Values</f>
        <v>884.13599999999997</v>
      </c>
      <c r="R7283" s="12">
        <f>DATEDIF(order_date,delivery_date,"D")</f>
        <v>2</v>
      </c>
      <c r="S7283" s="12"/>
    </row>
    <row r="7284" spans="1:19" ht="14.25" customHeight="1" x14ac:dyDescent="0.35">
      <c r="A7284" s="2" t="s">
        <v>6669</v>
      </c>
      <c r="B7284" s="2">
        <v>106636</v>
      </c>
      <c r="C7284" s="2" t="s">
        <v>19</v>
      </c>
      <c r="D7284" s="2" t="s">
        <v>33</v>
      </c>
      <c r="E7284" s="2">
        <v>3332.15</v>
      </c>
      <c r="F7284" s="2">
        <v>0.39</v>
      </c>
      <c r="G7284" s="2">
        <v>6</v>
      </c>
      <c r="H7284" s="3">
        <v>45044</v>
      </c>
      <c r="I7284" s="3">
        <v>45046</v>
      </c>
      <c r="J7284" s="2" t="s">
        <v>15</v>
      </c>
      <c r="K7284" s="2" t="s">
        <v>16</v>
      </c>
      <c r="L7284" s="2">
        <v>562.67999999999995</v>
      </c>
      <c r="M7284" s="2" t="s">
        <v>28</v>
      </c>
      <c r="N7284" s="11">
        <f>L7284/E7284*100</f>
        <v>16.886394670107887</v>
      </c>
      <c r="O7284" s="12" t="str">
        <f>IF(N7284&lt;10,"Low",IF(N7284&lt;20,"Med","High"))</f>
        <v>Med</v>
      </c>
      <c r="P7284" s="12">
        <f>sales*discount</f>
        <v>1299.5385000000001</v>
      </c>
      <c r="Q7284" s="12">
        <f>sales-Discount_Values</f>
        <v>2032.6115</v>
      </c>
      <c r="R7284" s="12">
        <f>DATEDIF(order_date,delivery_date,"D")</f>
        <v>2</v>
      </c>
      <c r="S7284" s="12"/>
    </row>
    <row r="7285" spans="1:19" ht="14.25" customHeight="1" x14ac:dyDescent="0.35">
      <c r="A7285" s="2" t="s">
        <v>1480</v>
      </c>
      <c r="B7285" s="2">
        <v>101447</v>
      </c>
      <c r="C7285" s="2" t="s">
        <v>19</v>
      </c>
      <c r="D7285" s="2" t="s">
        <v>26</v>
      </c>
      <c r="E7285" s="2">
        <v>4970.66</v>
      </c>
      <c r="F7285" s="2">
        <v>0.35</v>
      </c>
      <c r="G7285" s="2">
        <v>5</v>
      </c>
      <c r="H7285" s="3">
        <v>45341</v>
      </c>
      <c r="I7285" s="3">
        <v>45345</v>
      </c>
      <c r="J7285" s="2" t="s">
        <v>31</v>
      </c>
      <c r="K7285" s="2" t="s">
        <v>16</v>
      </c>
      <c r="L7285" s="2">
        <v>839.37</v>
      </c>
      <c r="M7285" s="2" t="s">
        <v>23</v>
      </c>
      <c r="N7285" s="11">
        <f>L7285/E7285*100</f>
        <v>16.886489922867387</v>
      </c>
      <c r="O7285" s="12" t="str">
        <f>IF(N7285&lt;10,"Low",IF(N7285&lt;20,"Med","High"))</f>
        <v>Med</v>
      </c>
      <c r="P7285" s="12">
        <f>sales*discount</f>
        <v>1739.7309999999998</v>
      </c>
      <c r="Q7285" s="12">
        <f>sales-Discount_Values</f>
        <v>3230.9290000000001</v>
      </c>
      <c r="R7285" s="12">
        <f>DATEDIF(order_date,delivery_date,"D")</f>
        <v>4</v>
      </c>
      <c r="S7285" s="12"/>
    </row>
    <row r="7286" spans="1:19" ht="14.25" customHeight="1" x14ac:dyDescent="0.35">
      <c r="A7286" s="2" t="s">
        <v>10281</v>
      </c>
      <c r="B7286" s="2">
        <v>110248</v>
      </c>
      <c r="C7286" s="2" t="s">
        <v>25</v>
      </c>
      <c r="D7286" s="2" t="s">
        <v>33</v>
      </c>
      <c r="E7286" s="2">
        <v>147.03</v>
      </c>
      <c r="F7286" s="2">
        <v>0.42</v>
      </c>
      <c r="G7286" s="2">
        <v>6</v>
      </c>
      <c r="H7286" s="3">
        <v>44976</v>
      </c>
      <c r="I7286" s="3">
        <v>44980</v>
      </c>
      <c r="J7286" s="2" t="s">
        <v>31</v>
      </c>
      <c r="K7286" s="2" t="s">
        <v>22</v>
      </c>
      <c r="L7286" s="2">
        <v>24.83</v>
      </c>
      <c r="M7286" s="2" t="s">
        <v>17</v>
      </c>
      <c r="N7286" s="11">
        <f>L7286/E7286*100</f>
        <v>16.887709991158264</v>
      </c>
      <c r="O7286" s="12" t="str">
        <f>IF(N7286&lt;10,"Low",IF(N7286&lt;20,"Med","High"))</f>
        <v>Med</v>
      </c>
      <c r="P7286" s="12">
        <f>sales*discount</f>
        <v>61.752600000000001</v>
      </c>
      <c r="Q7286" s="12">
        <f>sales-Discount_Values</f>
        <v>85.2774</v>
      </c>
      <c r="R7286" s="12">
        <f>DATEDIF(order_date,delivery_date,"D")</f>
        <v>4</v>
      </c>
      <c r="S7286" s="12"/>
    </row>
    <row r="7287" spans="1:19" ht="14.25" customHeight="1" x14ac:dyDescent="0.35">
      <c r="A7287" s="2" t="s">
        <v>7642</v>
      </c>
      <c r="B7287" s="2">
        <v>107609</v>
      </c>
      <c r="C7287" s="2" t="s">
        <v>13</v>
      </c>
      <c r="D7287" s="2" t="s">
        <v>20</v>
      </c>
      <c r="E7287" s="2">
        <v>961.66</v>
      </c>
      <c r="F7287" s="2">
        <v>0.3</v>
      </c>
      <c r="G7287" s="2">
        <v>5</v>
      </c>
      <c r="H7287" s="3">
        <v>45239</v>
      </c>
      <c r="I7287" s="3">
        <v>45242</v>
      </c>
      <c r="J7287" s="2" t="s">
        <v>31</v>
      </c>
      <c r="K7287" s="2" t="s">
        <v>16</v>
      </c>
      <c r="L7287" s="2">
        <v>162.41999999999999</v>
      </c>
      <c r="M7287" s="2" t="s">
        <v>28</v>
      </c>
      <c r="N7287" s="11">
        <f>L7287/E7287*100</f>
        <v>16.889545161491586</v>
      </c>
      <c r="O7287" s="12" t="str">
        <f>IF(N7287&lt;10,"Low",IF(N7287&lt;20,"Med","High"))</f>
        <v>Med</v>
      </c>
      <c r="P7287" s="12">
        <f>sales*discount</f>
        <v>288.49799999999999</v>
      </c>
      <c r="Q7287" s="12">
        <f>sales-Discount_Values</f>
        <v>673.16200000000003</v>
      </c>
      <c r="R7287" s="12">
        <f>DATEDIF(order_date,delivery_date,"D")</f>
        <v>3</v>
      </c>
      <c r="S7287" s="12"/>
    </row>
    <row r="7288" spans="1:19" ht="14.25" customHeight="1" x14ac:dyDescent="0.35">
      <c r="A7288" s="2" t="s">
        <v>10459</v>
      </c>
      <c r="B7288" s="2">
        <v>110426</v>
      </c>
      <c r="C7288" s="2" t="s">
        <v>25</v>
      </c>
      <c r="D7288" s="2" t="s">
        <v>33</v>
      </c>
      <c r="E7288" s="2">
        <v>2922.17</v>
      </c>
      <c r="F7288" s="2">
        <v>0.39</v>
      </c>
      <c r="G7288" s="2">
        <v>6</v>
      </c>
      <c r="H7288" s="3">
        <v>45109</v>
      </c>
      <c r="I7288" s="3">
        <v>45114</v>
      </c>
      <c r="J7288" s="2" t="s">
        <v>15</v>
      </c>
      <c r="K7288" s="2" t="s">
        <v>22</v>
      </c>
      <c r="L7288" s="2">
        <v>493.57</v>
      </c>
      <c r="M7288" s="2" t="s">
        <v>39</v>
      </c>
      <c r="N7288" s="11">
        <f>L7288/E7288*100</f>
        <v>16.890529982855206</v>
      </c>
      <c r="O7288" s="12" t="str">
        <f>IF(N7288&lt;10,"Low",IF(N7288&lt;20,"Med","High"))</f>
        <v>Med</v>
      </c>
      <c r="P7288" s="12">
        <f>sales*discount</f>
        <v>1139.6463000000001</v>
      </c>
      <c r="Q7288" s="12">
        <f>sales-Discount_Values</f>
        <v>1782.5237</v>
      </c>
      <c r="R7288" s="12">
        <f>DATEDIF(order_date,delivery_date,"D")</f>
        <v>5</v>
      </c>
      <c r="S7288" s="12"/>
    </row>
    <row r="7289" spans="1:19" ht="14.25" customHeight="1" x14ac:dyDescent="0.35">
      <c r="A7289" s="2" t="s">
        <v>10267</v>
      </c>
      <c r="B7289" s="2">
        <v>110234</v>
      </c>
      <c r="C7289" s="2" t="s">
        <v>13</v>
      </c>
      <c r="D7289" s="2" t="s">
        <v>26</v>
      </c>
      <c r="E7289" s="2">
        <v>1247.53</v>
      </c>
      <c r="F7289" s="2">
        <v>0.11</v>
      </c>
      <c r="G7289" s="2">
        <v>9</v>
      </c>
      <c r="H7289" s="3">
        <v>45088</v>
      </c>
      <c r="I7289" s="3">
        <v>45094</v>
      </c>
      <c r="J7289" s="2" t="s">
        <v>21</v>
      </c>
      <c r="K7289" s="2" t="s">
        <v>22</v>
      </c>
      <c r="L7289" s="2">
        <v>210.74</v>
      </c>
      <c r="M7289" s="2" t="s">
        <v>23</v>
      </c>
      <c r="N7289" s="11">
        <f>L7289/E7289*100</f>
        <v>16.892579737561423</v>
      </c>
      <c r="O7289" s="12" t="str">
        <f>IF(N7289&lt;10,"Low",IF(N7289&lt;20,"Med","High"))</f>
        <v>Med</v>
      </c>
      <c r="P7289" s="12">
        <f>sales*discount</f>
        <v>137.22829999999999</v>
      </c>
      <c r="Q7289" s="12">
        <f>sales-Discount_Values</f>
        <v>1110.3017</v>
      </c>
      <c r="R7289" s="12">
        <f>DATEDIF(order_date,delivery_date,"D")</f>
        <v>6</v>
      </c>
      <c r="S7289" s="12"/>
    </row>
    <row r="7290" spans="1:19" ht="14.25" customHeight="1" x14ac:dyDescent="0.35">
      <c r="A7290" s="2" t="s">
        <v>3976</v>
      </c>
      <c r="B7290" s="2">
        <v>103943</v>
      </c>
      <c r="C7290" s="2" t="s">
        <v>41</v>
      </c>
      <c r="D7290" s="2" t="s">
        <v>14</v>
      </c>
      <c r="E7290" s="2">
        <v>2273.19</v>
      </c>
      <c r="F7290" s="2">
        <v>0.33</v>
      </c>
      <c r="G7290" s="2">
        <v>5</v>
      </c>
      <c r="H7290" s="3">
        <v>45423</v>
      </c>
      <c r="I7290" s="3">
        <v>45427</v>
      </c>
      <c r="J7290" s="2" t="s">
        <v>15</v>
      </c>
      <c r="K7290" s="2" t="s">
        <v>27</v>
      </c>
      <c r="L7290" s="2">
        <v>384.02</v>
      </c>
      <c r="M7290" s="2" t="s">
        <v>34</v>
      </c>
      <c r="N7290" s="11">
        <f>L7290/E7290*100</f>
        <v>16.893440495515112</v>
      </c>
      <c r="O7290" s="12" t="str">
        <f>IF(N7290&lt;10,"Low",IF(N7290&lt;20,"Med","High"))</f>
        <v>Med</v>
      </c>
      <c r="P7290" s="12">
        <f>sales*discount</f>
        <v>750.1527000000001</v>
      </c>
      <c r="Q7290" s="12">
        <f>sales-Discount_Values</f>
        <v>1523.0373</v>
      </c>
      <c r="R7290" s="12">
        <f>DATEDIF(order_date,delivery_date,"D")</f>
        <v>4</v>
      </c>
      <c r="S7290" s="12"/>
    </row>
    <row r="7291" spans="1:19" ht="14.25" customHeight="1" x14ac:dyDescent="0.35">
      <c r="A7291" s="2" t="s">
        <v>3763</v>
      </c>
      <c r="B7291" s="2">
        <v>103730</v>
      </c>
      <c r="C7291" s="2" t="s">
        <v>41</v>
      </c>
      <c r="D7291" s="2" t="s">
        <v>14</v>
      </c>
      <c r="E7291" s="2">
        <v>2013.53</v>
      </c>
      <c r="F7291" s="2">
        <v>0.48</v>
      </c>
      <c r="G7291" s="2">
        <v>5</v>
      </c>
      <c r="H7291" s="3">
        <v>45002</v>
      </c>
      <c r="I7291" s="3">
        <v>45003</v>
      </c>
      <c r="J7291" s="2" t="s">
        <v>31</v>
      </c>
      <c r="K7291" s="2" t="s">
        <v>16</v>
      </c>
      <c r="L7291" s="2">
        <v>340.16</v>
      </c>
      <c r="M7291" s="2" t="s">
        <v>34</v>
      </c>
      <c r="N7291" s="11">
        <f>L7291/E7291*100</f>
        <v>16.893714024623424</v>
      </c>
      <c r="O7291" s="12" t="str">
        <f>IF(N7291&lt;10,"Low",IF(N7291&lt;20,"Med","High"))</f>
        <v>Med</v>
      </c>
      <c r="P7291" s="12">
        <f>sales*discount</f>
        <v>966.49439999999993</v>
      </c>
      <c r="Q7291" s="12">
        <f>sales-Discount_Values</f>
        <v>1047.0356000000002</v>
      </c>
      <c r="R7291" s="12">
        <f>DATEDIF(order_date,delivery_date,"D")</f>
        <v>1</v>
      </c>
      <c r="S7291" s="12"/>
    </row>
    <row r="7292" spans="1:19" ht="14.25" customHeight="1" x14ac:dyDescent="0.35">
      <c r="A7292" s="2" t="s">
        <v>8944</v>
      </c>
      <c r="B7292" s="2">
        <v>108911</v>
      </c>
      <c r="C7292" s="2" t="s">
        <v>25</v>
      </c>
      <c r="D7292" s="2" t="s">
        <v>36</v>
      </c>
      <c r="E7292" s="2">
        <v>2968.11</v>
      </c>
      <c r="F7292" s="2">
        <v>0.27</v>
      </c>
      <c r="G7292" s="2">
        <v>9</v>
      </c>
      <c r="H7292" s="3">
        <v>45218</v>
      </c>
      <c r="I7292" s="3">
        <v>45219</v>
      </c>
      <c r="J7292" s="2" t="s">
        <v>15</v>
      </c>
      <c r="K7292" s="2" t="s">
        <v>27</v>
      </c>
      <c r="L7292" s="2">
        <v>501.45</v>
      </c>
      <c r="M7292" s="2" t="s">
        <v>39</v>
      </c>
      <c r="N7292" s="11">
        <f>L7292/E7292*100</f>
        <v>16.894589486238718</v>
      </c>
      <c r="O7292" s="12" t="str">
        <f>IF(N7292&lt;10,"Low",IF(N7292&lt;20,"Med","High"))</f>
        <v>Med</v>
      </c>
      <c r="P7292" s="12">
        <f>sales*discount</f>
        <v>801.38970000000006</v>
      </c>
      <c r="Q7292" s="12">
        <f>sales-Discount_Values</f>
        <v>2166.7203</v>
      </c>
      <c r="R7292" s="12">
        <f>DATEDIF(order_date,delivery_date,"D")</f>
        <v>1</v>
      </c>
      <c r="S7292" s="12"/>
    </row>
    <row r="7293" spans="1:19" ht="14.25" customHeight="1" x14ac:dyDescent="0.35">
      <c r="A7293" s="2" t="s">
        <v>1717</v>
      </c>
      <c r="B7293" s="2">
        <v>101684</v>
      </c>
      <c r="C7293" s="2" t="s">
        <v>13</v>
      </c>
      <c r="D7293" s="2" t="s">
        <v>33</v>
      </c>
      <c r="E7293" s="2">
        <v>3644.05</v>
      </c>
      <c r="F7293" s="2">
        <v>0.02</v>
      </c>
      <c r="G7293" s="2">
        <v>6</v>
      </c>
      <c r="H7293" s="3">
        <v>45351</v>
      </c>
      <c r="I7293" s="3">
        <v>45355</v>
      </c>
      <c r="J7293" s="2" t="s">
        <v>31</v>
      </c>
      <c r="K7293" s="2" t="s">
        <v>27</v>
      </c>
      <c r="L7293" s="2">
        <v>615.82000000000005</v>
      </c>
      <c r="M7293" s="2" t="s">
        <v>23</v>
      </c>
      <c r="N7293" s="11">
        <f>L7293/E7293*100</f>
        <v>16.899329043234861</v>
      </c>
      <c r="O7293" s="12" t="str">
        <f>IF(N7293&lt;10,"Low",IF(N7293&lt;20,"Med","High"))</f>
        <v>Med</v>
      </c>
      <c r="P7293" s="12">
        <f>sales*discount</f>
        <v>72.881</v>
      </c>
      <c r="Q7293" s="12">
        <f>sales-Discount_Values</f>
        <v>3571.1690000000003</v>
      </c>
      <c r="R7293" s="12">
        <f>DATEDIF(order_date,delivery_date,"D")</f>
        <v>4</v>
      </c>
      <c r="S7293" s="12"/>
    </row>
    <row r="7294" spans="1:19" ht="14.25" customHeight="1" x14ac:dyDescent="0.35">
      <c r="A7294" s="2" t="s">
        <v>13329</v>
      </c>
      <c r="B7294" s="2">
        <v>113296</v>
      </c>
      <c r="C7294" s="2" t="s">
        <v>13</v>
      </c>
      <c r="D7294" s="2" t="s">
        <v>14</v>
      </c>
      <c r="E7294" s="2">
        <v>2704.36</v>
      </c>
      <c r="F7294" s="2">
        <v>0.48</v>
      </c>
      <c r="G7294" s="2">
        <v>1</v>
      </c>
      <c r="H7294" s="3">
        <v>45125</v>
      </c>
      <c r="I7294" s="3">
        <v>45127</v>
      </c>
      <c r="J7294" s="2" t="s">
        <v>15</v>
      </c>
      <c r="K7294" s="2" t="s">
        <v>16</v>
      </c>
      <c r="L7294" s="2">
        <v>457.04</v>
      </c>
      <c r="M7294" s="2" t="s">
        <v>34</v>
      </c>
      <c r="N7294" s="11">
        <f>L7294/E7294*100</f>
        <v>16.900116848348592</v>
      </c>
      <c r="O7294" s="12" t="str">
        <f>IF(N7294&lt;10,"Low",IF(N7294&lt;20,"Med","High"))</f>
        <v>Med</v>
      </c>
      <c r="P7294" s="12">
        <f>sales*discount</f>
        <v>1298.0928000000001</v>
      </c>
      <c r="Q7294" s="12">
        <f>sales-Discount_Values</f>
        <v>1406.2672</v>
      </c>
      <c r="R7294" s="12">
        <f>DATEDIF(order_date,delivery_date,"D")</f>
        <v>2</v>
      </c>
      <c r="S7294" s="12"/>
    </row>
    <row r="7295" spans="1:19" ht="14.25" customHeight="1" x14ac:dyDescent="0.35">
      <c r="A7295" s="2" t="s">
        <v>1353</v>
      </c>
      <c r="B7295" s="2">
        <v>101320</v>
      </c>
      <c r="C7295" s="2" t="s">
        <v>19</v>
      </c>
      <c r="D7295" s="2" t="s">
        <v>26</v>
      </c>
      <c r="E7295" s="2">
        <v>3050.25</v>
      </c>
      <c r="F7295" s="2">
        <v>0.37</v>
      </c>
      <c r="G7295" s="2">
        <v>1</v>
      </c>
      <c r="H7295" s="3">
        <v>45233</v>
      </c>
      <c r="I7295" s="3">
        <v>45238</v>
      </c>
      <c r="J7295" s="2" t="s">
        <v>21</v>
      </c>
      <c r="K7295" s="2" t="s">
        <v>16</v>
      </c>
      <c r="L7295" s="2">
        <v>515.5</v>
      </c>
      <c r="M7295" s="2" t="s">
        <v>23</v>
      </c>
      <c r="N7295" s="11">
        <f>L7295/E7295*100</f>
        <v>16.90025407753463</v>
      </c>
      <c r="O7295" s="12" t="str">
        <f>IF(N7295&lt;10,"Low",IF(N7295&lt;20,"Med","High"))</f>
        <v>Med</v>
      </c>
      <c r="P7295" s="12">
        <f>sales*discount</f>
        <v>1128.5925</v>
      </c>
      <c r="Q7295" s="12">
        <f>sales-Discount_Values</f>
        <v>1921.6575</v>
      </c>
      <c r="R7295" s="12">
        <f>DATEDIF(order_date,delivery_date,"D")</f>
        <v>5</v>
      </c>
      <c r="S7295" s="12"/>
    </row>
    <row r="7296" spans="1:19" ht="14.25" customHeight="1" x14ac:dyDescent="0.35">
      <c r="A7296" s="2" t="s">
        <v>13914</v>
      </c>
      <c r="B7296" s="2">
        <v>113881</v>
      </c>
      <c r="C7296" s="2" t="s">
        <v>25</v>
      </c>
      <c r="D7296" s="2" t="s">
        <v>33</v>
      </c>
      <c r="E7296" s="2">
        <v>485.12</v>
      </c>
      <c r="F7296" s="2">
        <v>0.45</v>
      </c>
      <c r="G7296" s="2">
        <v>6</v>
      </c>
      <c r="H7296" s="3">
        <v>44930</v>
      </c>
      <c r="I7296" s="3">
        <v>44931</v>
      </c>
      <c r="J7296" s="2" t="s">
        <v>31</v>
      </c>
      <c r="K7296" s="2" t="s">
        <v>16</v>
      </c>
      <c r="L7296" s="2">
        <v>82.01</v>
      </c>
      <c r="M7296" s="2" t="s">
        <v>48</v>
      </c>
      <c r="N7296" s="11">
        <f>L7296/E7296*100</f>
        <v>16.905095646437996</v>
      </c>
      <c r="O7296" s="12" t="str">
        <f>IF(N7296&lt;10,"Low",IF(N7296&lt;20,"Med","High"))</f>
        <v>Med</v>
      </c>
      <c r="P7296" s="12">
        <f>sales*discount</f>
        <v>218.304</v>
      </c>
      <c r="Q7296" s="12">
        <f>sales-Discount_Values</f>
        <v>266.81600000000003</v>
      </c>
      <c r="R7296" s="12">
        <f>DATEDIF(order_date,delivery_date,"D")</f>
        <v>1</v>
      </c>
      <c r="S7296" s="12"/>
    </row>
    <row r="7297" spans="1:19" ht="14.25" customHeight="1" x14ac:dyDescent="0.35">
      <c r="A7297" s="2" t="s">
        <v>11409</v>
      </c>
      <c r="B7297" s="2">
        <v>111376</v>
      </c>
      <c r="C7297" s="2" t="s">
        <v>19</v>
      </c>
      <c r="D7297" s="2" t="s">
        <v>33</v>
      </c>
      <c r="E7297" s="2">
        <v>1386.23</v>
      </c>
      <c r="F7297" s="2">
        <v>0.18</v>
      </c>
      <c r="G7297" s="2">
        <v>6</v>
      </c>
      <c r="H7297" s="3">
        <v>44964</v>
      </c>
      <c r="I7297" s="3">
        <v>44969</v>
      </c>
      <c r="J7297" s="2" t="s">
        <v>31</v>
      </c>
      <c r="K7297" s="2" t="s">
        <v>27</v>
      </c>
      <c r="L7297" s="2">
        <v>234.36</v>
      </c>
      <c r="M7297" s="2" t="s">
        <v>39</v>
      </c>
      <c r="N7297" s="11">
        <f>L7297/E7297*100</f>
        <v>16.906285392755894</v>
      </c>
      <c r="O7297" s="12" t="str">
        <f>IF(N7297&lt;10,"Low",IF(N7297&lt;20,"Med","High"))</f>
        <v>Med</v>
      </c>
      <c r="P7297" s="12">
        <f>sales*discount</f>
        <v>249.5214</v>
      </c>
      <c r="Q7297" s="12">
        <f>sales-Discount_Values</f>
        <v>1136.7085999999999</v>
      </c>
      <c r="R7297" s="12">
        <f>DATEDIF(order_date,delivery_date,"D")</f>
        <v>5</v>
      </c>
      <c r="S7297" s="12"/>
    </row>
    <row r="7298" spans="1:19" ht="14.25" customHeight="1" x14ac:dyDescent="0.35">
      <c r="A7298" s="2" t="s">
        <v>7736</v>
      </c>
      <c r="B7298" s="2">
        <v>107703</v>
      </c>
      <c r="C7298" s="2" t="s">
        <v>13</v>
      </c>
      <c r="D7298" s="2" t="s">
        <v>36</v>
      </c>
      <c r="E7298" s="2">
        <v>3530.83</v>
      </c>
      <c r="F7298" s="2">
        <v>0.44</v>
      </c>
      <c r="G7298" s="2">
        <v>2</v>
      </c>
      <c r="H7298" s="3">
        <v>44992</v>
      </c>
      <c r="I7298" s="3">
        <v>44994</v>
      </c>
      <c r="J7298" s="2" t="s">
        <v>21</v>
      </c>
      <c r="K7298" s="2" t="s">
        <v>27</v>
      </c>
      <c r="L7298" s="2">
        <v>596.99</v>
      </c>
      <c r="M7298" s="2" t="s">
        <v>34</v>
      </c>
      <c r="N7298" s="11">
        <f>L7298/E7298*100</f>
        <v>16.907922499808826</v>
      </c>
      <c r="O7298" s="12" t="str">
        <f>IF(N7298&lt;10,"Low",IF(N7298&lt;20,"Med","High"))</f>
        <v>Med</v>
      </c>
      <c r="P7298" s="12">
        <f>sales*discount</f>
        <v>1553.5652</v>
      </c>
      <c r="Q7298" s="12">
        <f>sales-Discount_Values</f>
        <v>1977.2647999999999</v>
      </c>
      <c r="R7298" s="12">
        <f>DATEDIF(order_date,delivery_date,"D")</f>
        <v>2</v>
      </c>
      <c r="S7298" s="12"/>
    </row>
    <row r="7299" spans="1:19" ht="14.25" customHeight="1" x14ac:dyDescent="0.35">
      <c r="A7299" s="2" t="s">
        <v>12920</v>
      </c>
      <c r="B7299" s="2">
        <v>112887</v>
      </c>
      <c r="C7299" s="2" t="s">
        <v>41</v>
      </c>
      <c r="D7299" s="2" t="s">
        <v>33</v>
      </c>
      <c r="E7299" s="2">
        <v>192.79</v>
      </c>
      <c r="F7299" s="2">
        <v>0.34</v>
      </c>
      <c r="G7299" s="2">
        <v>4</v>
      </c>
      <c r="H7299" s="3">
        <v>45653</v>
      </c>
      <c r="I7299" s="3">
        <v>45660</v>
      </c>
      <c r="J7299" s="2" t="s">
        <v>31</v>
      </c>
      <c r="K7299" s="2" t="s">
        <v>22</v>
      </c>
      <c r="L7299" s="2">
        <v>32.6</v>
      </c>
      <c r="M7299" s="2" t="s">
        <v>39</v>
      </c>
      <c r="N7299" s="11">
        <f>L7299/E7299*100</f>
        <v>16.909590746408011</v>
      </c>
      <c r="O7299" s="12" t="str">
        <f>IF(N7299&lt;10,"Low",IF(N7299&lt;20,"Med","High"))</f>
        <v>Med</v>
      </c>
      <c r="P7299" s="12">
        <f>sales*discount</f>
        <v>65.548600000000008</v>
      </c>
      <c r="Q7299" s="12">
        <f>sales-Discount_Values</f>
        <v>127.24139999999998</v>
      </c>
      <c r="R7299" s="12">
        <f>DATEDIF(order_date,delivery_date,"D")</f>
        <v>7</v>
      </c>
      <c r="S7299" s="12"/>
    </row>
    <row r="7300" spans="1:19" ht="14.25" customHeight="1" x14ac:dyDescent="0.35">
      <c r="A7300" s="2" t="s">
        <v>10872</v>
      </c>
      <c r="B7300" s="2">
        <v>110839</v>
      </c>
      <c r="C7300" s="2" t="s">
        <v>19</v>
      </c>
      <c r="D7300" s="2" t="s">
        <v>33</v>
      </c>
      <c r="E7300" s="2">
        <v>3846.67</v>
      </c>
      <c r="F7300" s="2">
        <v>0.23</v>
      </c>
      <c r="G7300" s="2">
        <v>2</v>
      </c>
      <c r="H7300" s="3">
        <v>45464</v>
      </c>
      <c r="I7300" s="3">
        <v>45468</v>
      </c>
      <c r="J7300" s="2" t="s">
        <v>15</v>
      </c>
      <c r="K7300" s="2" t="s">
        <v>16</v>
      </c>
      <c r="L7300" s="2">
        <v>650.55999999999995</v>
      </c>
      <c r="M7300" s="2" t="s">
        <v>23</v>
      </c>
      <c r="N7300" s="11">
        <f>L7300/E7300*100</f>
        <v>16.91229037063226</v>
      </c>
      <c r="O7300" s="12" t="str">
        <f>IF(N7300&lt;10,"Low",IF(N7300&lt;20,"Med","High"))</f>
        <v>Med</v>
      </c>
      <c r="P7300" s="12">
        <f>sales*discount</f>
        <v>884.73410000000001</v>
      </c>
      <c r="Q7300" s="12">
        <f>sales-Discount_Values</f>
        <v>2961.9358999999999</v>
      </c>
      <c r="R7300" s="12">
        <f>DATEDIF(order_date,delivery_date,"D")</f>
        <v>4</v>
      </c>
      <c r="S7300" s="12"/>
    </row>
    <row r="7301" spans="1:19" ht="14.25" customHeight="1" x14ac:dyDescent="0.35">
      <c r="A7301" s="2" t="s">
        <v>6846</v>
      </c>
      <c r="B7301" s="2">
        <v>106813</v>
      </c>
      <c r="C7301" s="2" t="s">
        <v>13</v>
      </c>
      <c r="D7301" s="2" t="s">
        <v>33</v>
      </c>
      <c r="E7301" s="2">
        <v>676.47</v>
      </c>
      <c r="F7301" s="2">
        <v>0.1</v>
      </c>
      <c r="G7301" s="2">
        <v>5</v>
      </c>
      <c r="H7301" s="3">
        <v>45267</v>
      </c>
      <c r="I7301" s="3">
        <v>45274</v>
      </c>
      <c r="J7301" s="2" t="s">
        <v>21</v>
      </c>
      <c r="K7301" s="2" t="s">
        <v>27</v>
      </c>
      <c r="L7301" s="2">
        <v>114.44</v>
      </c>
      <c r="M7301" s="2" t="s">
        <v>39</v>
      </c>
      <c r="N7301" s="11">
        <f>L7301/E7301*100</f>
        <v>16.917232101940957</v>
      </c>
      <c r="O7301" s="12" t="str">
        <f>IF(N7301&lt;10,"Low",IF(N7301&lt;20,"Med","High"))</f>
        <v>Med</v>
      </c>
      <c r="P7301" s="12">
        <f>sales*discount</f>
        <v>67.647000000000006</v>
      </c>
      <c r="Q7301" s="12">
        <f>sales-Discount_Values</f>
        <v>608.82299999999998</v>
      </c>
      <c r="R7301" s="12">
        <f>DATEDIF(order_date,delivery_date,"D")</f>
        <v>7</v>
      </c>
      <c r="S7301" s="12"/>
    </row>
    <row r="7302" spans="1:19" ht="14.25" customHeight="1" x14ac:dyDescent="0.35">
      <c r="A7302" s="2" t="s">
        <v>11729</v>
      </c>
      <c r="B7302" s="2">
        <v>111696</v>
      </c>
      <c r="C7302" s="2" t="s">
        <v>19</v>
      </c>
      <c r="D7302" s="2" t="s">
        <v>20</v>
      </c>
      <c r="E7302" s="2">
        <v>4301.3100000000004</v>
      </c>
      <c r="F7302" s="2">
        <v>0.28999999999999998</v>
      </c>
      <c r="G7302" s="2">
        <v>6</v>
      </c>
      <c r="H7302" s="3">
        <v>45284</v>
      </c>
      <c r="I7302" s="3">
        <v>45290</v>
      </c>
      <c r="J7302" s="2" t="s">
        <v>21</v>
      </c>
      <c r="K7302" s="2" t="s">
        <v>27</v>
      </c>
      <c r="L7302" s="2">
        <v>727.7</v>
      </c>
      <c r="M7302" s="2" t="s">
        <v>28</v>
      </c>
      <c r="N7302" s="11">
        <f>L7302/E7302*100</f>
        <v>16.918101694600015</v>
      </c>
      <c r="O7302" s="12" t="str">
        <f>IF(N7302&lt;10,"Low",IF(N7302&lt;20,"Med","High"))</f>
        <v>Med</v>
      </c>
      <c r="P7302" s="12">
        <f>sales*discount</f>
        <v>1247.3799000000001</v>
      </c>
      <c r="Q7302" s="12">
        <f>sales-Discount_Values</f>
        <v>3053.9301000000005</v>
      </c>
      <c r="R7302" s="12">
        <f>DATEDIF(order_date,delivery_date,"D")</f>
        <v>6</v>
      </c>
      <c r="S7302" s="12"/>
    </row>
    <row r="7303" spans="1:19" ht="14.25" customHeight="1" x14ac:dyDescent="0.35">
      <c r="A7303" s="2" t="s">
        <v>10293</v>
      </c>
      <c r="B7303" s="2">
        <v>110260</v>
      </c>
      <c r="C7303" s="2" t="s">
        <v>13</v>
      </c>
      <c r="D7303" s="2" t="s">
        <v>26</v>
      </c>
      <c r="E7303" s="2">
        <v>2705.51</v>
      </c>
      <c r="F7303" s="2">
        <v>0.2</v>
      </c>
      <c r="G7303" s="2">
        <v>5</v>
      </c>
      <c r="H7303" s="3">
        <v>45549</v>
      </c>
      <c r="I7303" s="3">
        <v>45556</v>
      </c>
      <c r="J7303" s="2" t="s">
        <v>21</v>
      </c>
      <c r="K7303" s="2" t="s">
        <v>27</v>
      </c>
      <c r="L7303" s="2">
        <v>457.79</v>
      </c>
      <c r="M7303" s="2" t="s">
        <v>48</v>
      </c>
      <c r="N7303" s="11">
        <f>L7303/E7303*100</f>
        <v>16.92065451615407</v>
      </c>
      <c r="O7303" s="12" t="str">
        <f>IF(N7303&lt;10,"Low",IF(N7303&lt;20,"Med","High"))</f>
        <v>Med</v>
      </c>
      <c r="P7303" s="12">
        <f>sales*discount</f>
        <v>541.10200000000009</v>
      </c>
      <c r="Q7303" s="12">
        <f>sales-Discount_Values</f>
        <v>2164.4080000000004</v>
      </c>
      <c r="R7303" s="12">
        <f>DATEDIF(order_date,delivery_date,"D")</f>
        <v>7</v>
      </c>
      <c r="S7303" s="12"/>
    </row>
    <row r="7304" spans="1:19" ht="14.25" customHeight="1" x14ac:dyDescent="0.35">
      <c r="A7304" s="2" t="s">
        <v>3506</v>
      </c>
      <c r="B7304" s="2">
        <v>103473</v>
      </c>
      <c r="C7304" s="2" t="s">
        <v>19</v>
      </c>
      <c r="D7304" s="2" t="s">
        <v>20</v>
      </c>
      <c r="E7304" s="2">
        <v>2218.2399999999998</v>
      </c>
      <c r="F7304" s="2">
        <v>0.3</v>
      </c>
      <c r="G7304" s="2">
        <v>7</v>
      </c>
      <c r="H7304" s="3">
        <v>45552</v>
      </c>
      <c r="I7304" s="3">
        <v>45557</v>
      </c>
      <c r="J7304" s="2" t="s">
        <v>31</v>
      </c>
      <c r="K7304" s="2" t="s">
        <v>27</v>
      </c>
      <c r="L7304" s="2">
        <v>375.36</v>
      </c>
      <c r="M7304" s="2" t="s">
        <v>48</v>
      </c>
      <c r="N7304" s="11">
        <f>L7304/E7304*100</f>
        <v>16.921523369878823</v>
      </c>
      <c r="O7304" s="12" t="str">
        <f>IF(N7304&lt;10,"Low",IF(N7304&lt;20,"Med","High"))</f>
        <v>Med</v>
      </c>
      <c r="P7304" s="12">
        <f>sales*discount</f>
        <v>665.47199999999987</v>
      </c>
      <c r="Q7304" s="12">
        <f>sales-Discount_Values</f>
        <v>1552.768</v>
      </c>
      <c r="R7304" s="12">
        <f>DATEDIF(order_date,delivery_date,"D")</f>
        <v>5</v>
      </c>
      <c r="S7304" s="12"/>
    </row>
    <row r="7305" spans="1:19" ht="14.25" customHeight="1" x14ac:dyDescent="0.35">
      <c r="A7305" s="2" t="s">
        <v>3947</v>
      </c>
      <c r="B7305" s="2">
        <v>103914</v>
      </c>
      <c r="C7305" s="2" t="s">
        <v>25</v>
      </c>
      <c r="D7305" s="2" t="s">
        <v>26</v>
      </c>
      <c r="E7305" s="2">
        <v>864.58</v>
      </c>
      <c r="F7305" s="2">
        <v>0.23</v>
      </c>
      <c r="G7305" s="2">
        <v>2</v>
      </c>
      <c r="H7305" s="3">
        <v>45129</v>
      </c>
      <c r="I7305" s="3">
        <v>45134</v>
      </c>
      <c r="J7305" s="2" t="s">
        <v>31</v>
      </c>
      <c r="K7305" s="2" t="s">
        <v>22</v>
      </c>
      <c r="L7305" s="2">
        <v>146.33000000000001</v>
      </c>
      <c r="M7305" s="2" t="s">
        <v>48</v>
      </c>
      <c r="N7305" s="11">
        <f>L7305/E7305*100</f>
        <v>16.924980915589071</v>
      </c>
      <c r="O7305" s="12" t="str">
        <f>IF(N7305&lt;10,"Low",IF(N7305&lt;20,"Med","High"))</f>
        <v>Med</v>
      </c>
      <c r="P7305" s="12">
        <f>sales*discount</f>
        <v>198.85340000000002</v>
      </c>
      <c r="Q7305" s="12">
        <f>sales-Discount_Values</f>
        <v>665.72659999999996</v>
      </c>
      <c r="R7305" s="12">
        <f>DATEDIF(order_date,delivery_date,"D")</f>
        <v>5</v>
      </c>
      <c r="S7305" s="12"/>
    </row>
    <row r="7306" spans="1:19" ht="14.25" customHeight="1" x14ac:dyDescent="0.35">
      <c r="A7306" s="2" t="s">
        <v>11565</v>
      </c>
      <c r="B7306" s="2">
        <v>111532</v>
      </c>
      <c r="C7306" s="2" t="s">
        <v>25</v>
      </c>
      <c r="D7306" s="2" t="s">
        <v>20</v>
      </c>
      <c r="E7306" s="2">
        <v>4892.9399999999996</v>
      </c>
      <c r="F7306" s="2">
        <v>0.27</v>
      </c>
      <c r="G7306" s="2">
        <v>7</v>
      </c>
      <c r="H7306" s="3">
        <v>45292</v>
      </c>
      <c r="I7306" s="3">
        <v>45296</v>
      </c>
      <c r="J7306" s="2" t="s">
        <v>31</v>
      </c>
      <c r="K7306" s="2" t="s">
        <v>22</v>
      </c>
      <c r="L7306" s="2">
        <v>828.2</v>
      </c>
      <c r="M7306" s="2" t="s">
        <v>17</v>
      </c>
      <c r="N7306" s="11">
        <f>L7306/E7306*100</f>
        <v>16.926428691134575</v>
      </c>
      <c r="O7306" s="12" t="str">
        <f>IF(N7306&lt;10,"Low",IF(N7306&lt;20,"Med","High"))</f>
        <v>Med</v>
      </c>
      <c r="P7306" s="12">
        <f>sales*discount</f>
        <v>1321.0937999999999</v>
      </c>
      <c r="Q7306" s="12">
        <f>sales-Discount_Values</f>
        <v>3571.8462</v>
      </c>
      <c r="R7306" s="12">
        <f>DATEDIF(order_date,delivery_date,"D")</f>
        <v>4</v>
      </c>
      <c r="S7306" s="12"/>
    </row>
    <row r="7307" spans="1:19" ht="14.25" customHeight="1" x14ac:dyDescent="0.35">
      <c r="A7307" s="2" t="s">
        <v>2784</v>
      </c>
      <c r="B7307" s="2">
        <v>102751</v>
      </c>
      <c r="C7307" s="2" t="s">
        <v>25</v>
      </c>
      <c r="D7307" s="2" t="s">
        <v>20</v>
      </c>
      <c r="E7307" s="2">
        <v>2172.7800000000002</v>
      </c>
      <c r="F7307" s="2">
        <v>0.1</v>
      </c>
      <c r="G7307" s="2">
        <v>7</v>
      </c>
      <c r="H7307" s="3">
        <v>45314</v>
      </c>
      <c r="I7307" s="3">
        <v>45321</v>
      </c>
      <c r="J7307" s="2" t="s">
        <v>21</v>
      </c>
      <c r="K7307" s="2" t="s">
        <v>22</v>
      </c>
      <c r="L7307" s="2">
        <v>367.82</v>
      </c>
      <c r="M7307" s="2" t="s">
        <v>48</v>
      </c>
      <c r="N7307" s="11">
        <f>L7307/E7307*100</f>
        <v>16.928543156693266</v>
      </c>
      <c r="O7307" s="12" t="str">
        <f>IF(N7307&lt;10,"Low",IF(N7307&lt;20,"Med","High"))</f>
        <v>Med</v>
      </c>
      <c r="P7307" s="12">
        <f>sales*discount</f>
        <v>217.27800000000002</v>
      </c>
      <c r="Q7307" s="12">
        <f>sales-Discount_Values</f>
        <v>1955.5020000000002</v>
      </c>
      <c r="R7307" s="12">
        <f>DATEDIF(order_date,delivery_date,"D")</f>
        <v>7</v>
      </c>
      <c r="S7307" s="12"/>
    </row>
    <row r="7308" spans="1:19" ht="14.25" customHeight="1" x14ac:dyDescent="0.35">
      <c r="A7308" s="2" t="s">
        <v>3167</v>
      </c>
      <c r="B7308" s="2">
        <v>103134</v>
      </c>
      <c r="C7308" s="2" t="s">
        <v>41</v>
      </c>
      <c r="D7308" s="2" t="s">
        <v>36</v>
      </c>
      <c r="E7308" s="2">
        <v>4733.2299999999996</v>
      </c>
      <c r="F7308" s="2">
        <v>0.2</v>
      </c>
      <c r="G7308" s="2">
        <v>1</v>
      </c>
      <c r="H7308" s="3">
        <v>45290</v>
      </c>
      <c r="I7308" s="3">
        <v>45294</v>
      </c>
      <c r="J7308" s="2" t="s">
        <v>31</v>
      </c>
      <c r="K7308" s="2" t="s">
        <v>27</v>
      </c>
      <c r="L7308" s="2">
        <v>801.39</v>
      </c>
      <c r="M7308" s="2" t="s">
        <v>39</v>
      </c>
      <c r="N7308" s="11">
        <f>L7308/E7308*100</f>
        <v>16.931144271459448</v>
      </c>
      <c r="O7308" s="12" t="str">
        <f>IF(N7308&lt;10,"Low",IF(N7308&lt;20,"Med","High"))</f>
        <v>Med</v>
      </c>
      <c r="P7308" s="12">
        <f>sales*discount</f>
        <v>946.64599999999996</v>
      </c>
      <c r="Q7308" s="12">
        <f>sales-Discount_Values</f>
        <v>3786.5839999999998</v>
      </c>
      <c r="R7308" s="12">
        <f>DATEDIF(order_date,delivery_date,"D")</f>
        <v>4</v>
      </c>
      <c r="S7308" s="12"/>
    </row>
    <row r="7309" spans="1:19" ht="14.25" customHeight="1" x14ac:dyDescent="0.35">
      <c r="A7309" s="2" t="s">
        <v>4186</v>
      </c>
      <c r="B7309" s="2">
        <v>104153</v>
      </c>
      <c r="C7309" s="2" t="s">
        <v>25</v>
      </c>
      <c r="D7309" s="2" t="s">
        <v>20</v>
      </c>
      <c r="E7309" s="2">
        <v>4882.2</v>
      </c>
      <c r="F7309" s="2">
        <v>0.39</v>
      </c>
      <c r="G7309" s="2">
        <v>4</v>
      </c>
      <c r="H7309" s="3">
        <v>44976</v>
      </c>
      <c r="I7309" s="3">
        <v>44977</v>
      </c>
      <c r="J7309" s="2" t="s">
        <v>15</v>
      </c>
      <c r="K7309" s="2" t="s">
        <v>22</v>
      </c>
      <c r="L7309" s="2">
        <v>826.7</v>
      </c>
      <c r="M7309" s="2" t="s">
        <v>34</v>
      </c>
      <c r="N7309" s="11">
        <f>L7309/E7309*100</f>
        <v>16.932940068002132</v>
      </c>
      <c r="O7309" s="12" t="str">
        <f>IF(N7309&lt;10,"Low",IF(N7309&lt;20,"Med","High"))</f>
        <v>Med</v>
      </c>
      <c r="P7309" s="12">
        <f>sales*discount</f>
        <v>1904.058</v>
      </c>
      <c r="Q7309" s="12">
        <f>sales-Discount_Values</f>
        <v>2978.1419999999998</v>
      </c>
      <c r="R7309" s="12">
        <f>DATEDIF(order_date,delivery_date,"D")</f>
        <v>1</v>
      </c>
      <c r="S7309" s="12"/>
    </row>
    <row r="7310" spans="1:19" ht="14.25" customHeight="1" x14ac:dyDescent="0.35">
      <c r="A7310" s="2" t="s">
        <v>12438</v>
      </c>
      <c r="B7310" s="2">
        <v>112405</v>
      </c>
      <c r="C7310" s="2" t="s">
        <v>13</v>
      </c>
      <c r="D7310" s="2" t="s">
        <v>36</v>
      </c>
      <c r="E7310" s="2">
        <v>483.14</v>
      </c>
      <c r="F7310" s="2">
        <v>0.26</v>
      </c>
      <c r="G7310" s="2">
        <v>9</v>
      </c>
      <c r="H7310" s="3">
        <v>45416</v>
      </c>
      <c r="I7310" s="3">
        <v>45422</v>
      </c>
      <c r="J7310" s="2" t="s">
        <v>31</v>
      </c>
      <c r="K7310" s="2" t="s">
        <v>16</v>
      </c>
      <c r="L7310" s="2">
        <v>81.81</v>
      </c>
      <c r="M7310" s="2" t="s">
        <v>34</v>
      </c>
      <c r="N7310" s="11">
        <f>L7310/E7310*100</f>
        <v>16.932980088587161</v>
      </c>
      <c r="O7310" s="12" t="str">
        <f>IF(N7310&lt;10,"Low",IF(N7310&lt;20,"Med","High"))</f>
        <v>Med</v>
      </c>
      <c r="P7310" s="12">
        <f>sales*discount</f>
        <v>125.6164</v>
      </c>
      <c r="Q7310" s="12">
        <f>sales-Discount_Values</f>
        <v>357.52359999999999</v>
      </c>
      <c r="R7310" s="12">
        <f>DATEDIF(order_date,delivery_date,"D")</f>
        <v>6</v>
      </c>
      <c r="S7310" s="12"/>
    </row>
    <row r="7311" spans="1:19" ht="14.25" customHeight="1" x14ac:dyDescent="0.35">
      <c r="A7311" s="2" t="s">
        <v>15313</v>
      </c>
      <c r="B7311" s="2">
        <v>115280</v>
      </c>
      <c r="C7311" s="2" t="s">
        <v>25</v>
      </c>
      <c r="D7311" s="2" t="s">
        <v>20</v>
      </c>
      <c r="E7311" s="2">
        <v>2251.3000000000002</v>
      </c>
      <c r="F7311" s="2">
        <v>0.36</v>
      </c>
      <c r="G7311" s="2">
        <v>9</v>
      </c>
      <c r="H7311" s="3">
        <v>45062</v>
      </c>
      <c r="I7311" s="3">
        <v>45068</v>
      </c>
      <c r="J7311" s="2" t="s">
        <v>31</v>
      </c>
      <c r="K7311" s="2" t="s">
        <v>22</v>
      </c>
      <c r="L7311" s="2">
        <v>381.26</v>
      </c>
      <c r="M7311" s="2" t="s">
        <v>23</v>
      </c>
      <c r="N7311" s="11">
        <f>L7311/E7311*100</f>
        <v>16.935104162039707</v>
      </c>
      <c r="O7311" s="12" t="str">
        <f>IF(N7311&lt;10,"Low",IF(N7311&lt;20,"Med","High"))</f>
        <v>Med</v>
      </c>
      <c r="P7311" s="12">
        <f>sales*discount</f>
        <v>810.46800000000007</v>
      </c>
      <c r="Q7311" s="12">
        <f>sales-Discount_Values</f>
        <v>1440.8320000000001</v>
      </c>
      <c r="R7311" s="12">
        <f>DATEDIF(order_date,delivery_date,"D")</f>
        <v>6</v>
      </c>
      <c r="S7311" s="12"/>
    </row>
    <row r="7312" spans="1:19" ht="14.25" customHeight="1" x14ac:dyDescent="0.35">
      <c r="A7312" s="2" t="s">
        <v>2603</v>
      </c>
      <c r="B7312" s="2">
        <v>102570</v>
      </c>
      <c r="C7312" s="2" t="s">
        <v>41</v>
      </c>
      <c r="D7312" s="2" t="s">
        <v>26</v>
      </c>
      <c r="E7312" s="2">
        <v>474.8</v>
      </c>
      <c r="F7312" s="2">
        <v>0.08</v>
      </c>
      <c r="G7312" s="2">
        <v>2</v>
      </c>
      <c r="H7312" s="3">
        <v>45504</v>
      </c>
      <c r="I7312" s="3">
        <v>45508</v>
      </c>
      <c r="J7312" s="2" t="s">
        <v>15</v>
      </c>
      <c r="K7312" s="2" t="s">
        <v>22</v>
      </c>
      <c r="L7312" s="2">
        <v>80.42</v>
      </c>
      <c r="M7312" s="2" t="s">
        <v>39</v>
      </c>
      <c r="N7312" s="11">
        <f>L7312/E7312*100</f>
        <v>16.937657961246842</v>
      </c>
      <c r="O7312" s="12" t="str">
        <f>IF(N7312&lt;10,"Low",IF(N7312&lt;20,"Med","High"))</f>
        <v>Med</v>
      </c>
      <c r="P7312" s="12">
        <f>sales*discount</f>
        <v>37.984000000000002</v>
      </c>
      <c r="Q7312" s="12">
        <f>sales-Discount_Values</f>
        <v>436.81600000000003</v>
      </c>
      <c r="R7312" s="12">
        <f>DATEDIF(order_date,delivery_date,"D")</f>
        <v>4</v>
      </c>
      <c r="S7312" s="12"/>
    </row>
    <row r="7313" spans="1:19" ht="14.25" customHeight="1" x14ac:dyDescent="0.35">
      <c r="A7313" s="2" t="s">
        <v>1904</v>
      </c>
      <c r="B7313" s="2">
        <v>101871</v>
      </c>
      <c r="C7313" s="2" t="s">
        <v>25</v>
      </c>
      <c r="D7313" s="2" t="s">
        <v>20</v>
      </c>
      <c r="E7313" s="2">
        <v>4757.09</v>
      </c>
      <c r="F7313" s="2">
        <v>0.28000000000000003</v>
      </c>
      <c r="G7313" s="2">
        <v>6</v>
      </c>
      <c r="H7313" s="3">
        <v>45326</v>
      </c>
      <c r="I7313" s="3">
        <v>45329</v>
      </c>
      <c r="J7313" s="2" t="s">
        <v>15</v>
      </c>
      <c r="K7313" s="2" t="s">
        <v>22</v>
      </c>
      <c r="L7313" s="2">
        <v>806.05</v>
      </c>
      <c r="M7313" s="2" t="s">
        <v>28</v>
      </c>
      <c r="N7313" s="11">
        <f>L7313/E7313*100</f>
        <v>16.9441822626858</v>
      </c>
      <c r="O7313" s="12" t="str">
        <f>IF(N7313&lt;10,"Low",IF(N7313&lt;20,"Med","High"))</f>
        <v>Med</v>
      </c>
      <c r="P7313" s="12">
        <f>sales*discount</f>
        <v>1331.9852000000001</v>
      </c>
      <c r="Q7313" s="12">
        <f>sales-Discount_Values</f>
        <v>3425.1048000000001</v>
      </c>
      <c r="R7313" s="12">
        <f>DATEDIF(order_date,delivery_date,"D")</f>
        <v>3</v>
      </c>
      <c r="S7313" s="12"/>
    </row>
    <row r="7314" spans="1:19" ht="14.25" customHeight="1" x14ac:dyDescent="0.35">
      <c r="A7314" s="2" t="s">
        <v>12555</v>
      </c>
      <c r="B7314" s="2">
        <v>112522</v>
      </c>
      <c r="C7314" s="2" t="s">
        <v>41</v>
      </c>
      <c r="D7314" s="2" t="s">
        <v>36</v>
      </c>
      <c r="E7314" s="2">
        <v>4841.62</v>
      </c>
      <c r="F7314" s="2">
        <v>0.14000000000000001</v>
      </c>
      <c r="G7314" s="2">
        <v>2</v>
      </c>
      <c r="H7314" s="3">
        <v>45485</v>
      </c>
      <c r="I7314" s="3">
        <v>45488</v>
      </c>
      <c r="J7314" s="2" t="s">
        <v>31</v>
      </c>
      <c r="K7314" s="2" t="s">
        <v>16</v>
      </c>
      <c r="L7314" s="2">
        <v>820.39</v>
      </c>
      <c r="M7314" s="2" t="s">
        <v>34</v>
      </c>
      <c r="N7314" s="11">
        <f>L7314/E7314*100</f>
        <v>16.944535093625689</v>
      </c>
      <c r="O7314" s="12" t="str">
        <f>IF(N7314&lt;10,"Low",IF(N7314&lt;20,"Med","High"))</f>
        <v>Med</v>
      </c>
      <c r="P7314" s="12">
        <f>sales*discount</f>
        <v>677.82680000000005</v>
      </c>
      <c r="Q7314" s="12">
        <f>sales-Discount_Values</f>
        <v>4163.7932000000001</v>
      </c>
      <c r="R7314" s="12">
        <f>DATEDIF(order_date,delivery_date,"D")</f>
        <v>3</v>
      </c>
      <c r="S7314" s="12"/>
    </row>
    <row r="7315" spans="1:19" ht="14.25" customHeight="1" x14ac:dyDescent="0.35">
      <c r="A7315" s="2" t="s">
        <v>2113</v>
      </c>
      <c r="B7315" s="2">
        <v>102080</v>
      </c>
      <c r="C7315" s="2" t="s">
        <v>25</v>
      </c>
      <c r="D7315" s="2" t="s">
        <v>14</v>
      </c>
      <c r="E7315" s="2">
        <v>2300.3200000000002</v>
      </c>
      <c r="F7315" s="2">
        <v>0.3</v>
      </c>
      <c r="G7315" s="2">
        <v>8</v>
      </c>
      <c r="H7315" s="3">
        <v>45595</v>
      </c>
      <c r="I7315" s="3">
        <v>45602</v>
      </c>
      <c r="J7315" s="2" t="s">
        <v>15</v>
      </c>
      <c r="K7315" s="2" t="s">
        <v>22</v>
      </c>
      <c r="L7315" s="2">
        <v>389.8</v>
      </c>
      <c r="M7315" s="2" t="s">
        <v>48</v>
      </c>
      <c r="N7315" s="11">
        <f>L7315/E7315*100</f>
        <v>16.945468456562566</v>
      </c>
      <c r="O7315" s="12" t="str">
        <f>IF(N7315&lt;10,"Low",IF(N7315&lt;20,"Med","High"))</f>
        <v>Med</v>
      </c>
      <c r="P7315" s="12">
        <f>sales*discount</f>
        <v>690.096</v>
      </c>
      <c r="Q7315" s="12">
        <f>sales-Discount_Values</f>
        <v>1610.2240000000002</v>
      </c>
      <c r="R7315" s="12">
        <f>DATEDIF(order_date,delivery_date,"D")</f>
        <v>7</v>
      </c>
      <c r="S7315" s="12"/>
    </row>
    <row r="7316" spans="1:19" ht="14.25" customHeight="1" x14ac:dyDescent="0.35">
      <c r="A7316" s="2" t="s">
        <v>9388</v>
      </c>
      <c r="B7316" s="2">
        <v>109355</v>
      </c>
      <c r="C7316" s="2" t="s">
        <v>13</v>
      </c>
      <c r="D7316" s="2" t="s">
        <v>36</v>
      </c>
      <c r="E7316" s="2">
        <v>4999.21</v>
      </c>
      <c r="F7316" s="2">
        <v>0.06</v>
      </c>
      <c r="G7316" s="2">
        <v>8</v>
      </c>
      <c r="H7316" s="3">
        <v>44927</v>
      </c>
      <c r="I7316" s="3">
        <v>44932</v>
      </c>
      <c r="J7316" s="2" t="s">
        <v>21</v>
      </c>
      <c r="K7316" s="2" t="s">
        <v>27</v>
      </c>
      <c r="L7316" s="2">
        <v>847.32</v>
      </c>
      <c r="M7316" s="2" t="s">
        <v>48</v>
      </c>
      <c r="N7316" s="11">
        <f>L7316/E7316*100</f>
        <v>16.949077954316781</v>
      </c>
      <c r="O7316" s="12" t="str">
        <f>IF(N7316&lt;10,"Low",IF(N7316&lt;20,"Med","High"))</f>
        <v>Med</v>
      </c>
      <c r="P7316" s="12">
        <f>sales*discount</f>
        <v>299.95260000000002</v>
      </c>
      <c r="Q7316" s="12">
        <f>sales-Discount_Values</f>
        <v>4699.2574000000004</v>
      </c>
      <c r="R7316" s="12">
        <f>DATEDIF(order_date,delivery_date,"D")</f>
        <v>5</v>
      </c>
      <c r="S7316" s="12"/>
    </row>
    <row r="7317" spans="1:19" ht="14.25" customHeight="1" x14ac:dyDescent="0.35">
      <c r="A7317" s="2" t="s">
        <v>2907</v>
      </c>
      <c r="B7317" s="2">
        <v>102874</v>
      </c>
      <c r="C7317" s="2" t="s">
        <v>19</v>
      </c>
      <c r="D7317" s="2" t="s">
        <v>14</v>
      </c>
      <c r="E7317" s="2">
        <v>2382.25</v>
      </c>
      <c r="F7317" s="2">
        <v>0.31</v>
      </c>
      <c r="G7317" s="2">
        <v>7</v>
      </c>
      <c r="H7317" s="3">
        <v>45639</v>
      </c>
      <c r="I7317" s="3">
        <v>45646</v>
      </c>
      <c r="J7317" s="2" t="s">
        <v>15</v>
      </c>
      <c r="K7317" s="2" t="s">
        <v>27</v>
      </c>
      <c r="L7317" s="2">
        <v>403.88</v>
      </c>
      <c r="M7317" s="2" t="s">
        <v>34</v>
      </c>
      <c r="N7317" s="11">
        <f>L7317/E7317*100</f>
        <v>16.953720222478751</v>
      </c>
      <c r="O7317" s="12" t="str">
        <f>IF(N7317&lt;10,"Low",IF(N7317&lt;20,"Med","High"))</f>
        <v>Med</v>
      </c>
      <c r="P7317" s="12">
        <f>sales*discount</f>
        <v>738.49749999999995</v>
      </c>
      <c r="Q7317" s="12">
        <f>sales-Discount_Values</f>
        <v>1643.7525000000001</v>
      </c>
      <c r="R7317" s="12">
        <f>DATEDIF(order_date,delivery_date,"D")</f>
        <v>7</v>
      </c>
      <c r="S7317" s="12"/>
    </row>
    <row r="7318" spans="1:19" ht="14.25" customHeight="1" x14ac:dyDescent="0.35">
      <c r="A7318" s="2" t="s">
        <v>9724</v>
      </c>
      <c r="B7318" s="2">
        <v>109691</v>
      </c>
      <c r="C7318" s="2" t="s">
        <v>13</v>
      </c>
      <c r="D7318" s="2" t="s">
        <v>36</v>
      </c>
      <c r="E7318" s="2">
        <v>1255.43</v>
      </c>
      <c r="F7318" s="2">
        <v>0.27</v>
      </c>
      <c r="G7318" s="2">
        <v>5</v>
      </c>
      <c r="H7318" s="3">
        <v>45555</v>
      </c>
      <c r="I7318" s="3">
        <v>45558</v>
      </c>
      <c r="J7318" s="2" t="s">
        <v>21</v>
      </c>
      <c r="K7318" s="2" t="s">
        <v>16</v>
      </c>
      <c r="L7318" s="2">
        <v>212.91</v>
      </c>
      <c r="M7318" s="2" t="s">
        <v>39</v>
      </c>
      <c r="N7318" s="11">
        <f>L7318/E7318*100</f>
        <v>16.959129541272709</v>
      </c>
      <c r="O7318" s="12" t="str">
        <f>IF(N7318&lt;10,"Low",IF(N7318&lt;20,"Med","High"))</f>
        <v>Med</v>
      </c>
      <c r="P7318" s="12">
        <f>sales*discount</f>
        <v>338.96610000000004</v>
      </c>
      <c r="Q7318" s="12">
        <f>sales-Discount_Values</f>
        <v>916.46389999999997</v>
      </c>
      <c r="R7318" s="12">
        <f>DATEDIF(order_date,delivery_date,"D")</f>
        <v>3</v>
      </c>
      <c r="S7318" s="12"/>
    </row>
    <row r="7319" spans="1:19" ht="14.25" customHeight="1" x14ac:dyDescent="0.35">
      <c r="A7319" s="2" t="s">
        <v>10535</v>
      </c>
      <c r="B7319" s="2">
        <v>110502</v>
      </c>
      <c r="C7319" s="2" t="s">
        <v>19</v>
      </c>
      <c r="D7319" s="2" t="s">
        <v>33</v>
      </c>
      <c r="E7319" s="2">
        <v>2477.06</v>
      </c>
      <c r="F7319" s="2">
        <v>0.21</v>
      </c>
      <c r="G7319" s="2">
        <v>3</v>
      </c>
      <c r="H7319" s="3">
        <v>45213</v>
      </c>
      <c r="I7319" s="3">
        <v>45216</v>
      </c>
      <c r="J7319" s="2" t="s">
        <v>21</v>
      </c>
      <c r="K7319" s="2" t="s">
        <v>27</v>
      </c>
      <c r="L7319" s="2">
        <v>420.12</v>
      </c>
      <c r="M7319" s="2" t="s">
        <v>17</v>
      </c>
      <c r="N7319" s="11">
        <f>L7319/E7319*100</f>
        <v>16.960428895545526</v>
      </c>
      <c r="O7319" s="12" t="str">
        <f>IF(N7319&lt;10,"Low",IF(N7319&lt;20,"Med","High"))</f>
        <v>Med</v>
      </c>
      <c r="P7319" s="12">
        <f>sales*discount</f>
        <v>520.18259999999998</v>
      </c>
      <c r="Q7319" s="12">
        <f>sales-Discount_Values</f>
        <v>1956.8773999999999</v>
      </c>
      <c r="R7319" s="12">
        <f>DATEDIF(order_date,delivery_date,"D")</f>
        <v>3</v>
      </c>
      <c r="S7319" s="12"/>
    </row>
    <row r="7320" spans="1:19" ht="14.25" customHeight="1" x14ac:dyDescent="0.35">
      <c r="A7320" s="2" t="s">
        <v>3134</v>
      </c>
      <c r="B7320" s="2">
        <v>103101</v>
      </c>
      <c r="C7320" s="2" t="s">
        <v>25</v>
      </c>
      <c r="D7320" s="2" t="s">
        <v>33</v>
      </c>
      <c r="E7320" s="2">
        <v>1750.46</v>
      </c>
      <c r="F7320" s="2">
        <v>0.3</v>
      </c>
      <c r="G7320" s="2">
        <v>2</v>
      </c>
      <c r="H7320" s="3">
        <v>45298</v>
      </c>
      <c r="I7320" s="3">
        <v>45300</v>
      </c>
      <c r="J7320" s="2" t="s">
        <v>31</v>
      </c>
      <c r="K7320" s="2" t="s">
        <v>22</v>
      </c>
      <c r="L7320" s="2">
        <v>296.94</v>
      </c>
      <c r="M7320" s="2" t="s">
        <v>23</v>
      </c>
      <c r="N7320" s="11">
        <f>L7320/E7320*100</f>
        <v>16.963541012076824</v>
      </c>
      <c r="O7320" s="12" t="str">
        <f>IF(N7320&lt;10,"Low",IF(N7320&lt;20,"Med","High"))</f>
        <v>Med</v>
      </c>
      <c r="P7320" s="12">
        <f>sales*discount</f>
        <v>525.13800000000003</v>
      </c>
      <c r="Q7320" s="12">
        <f>sales-Discount_Values</f>
        <v>1225.3220000000001</v>
      </c>
      <c r="R7320" s="12">
        <f>DATEDIF(order_date,delivery_date,"D")</f>
        <v>2</v>
      </c>
      <c r="S7320" s="12"/>
    </row>
    <row r="7321" spans="1:19" ht="14.25" customHeight="1" x14ac:dyDescent="0.35">
      <c r="A7321" s="2" t="s">
        <v>3868</v>
      </c>
      <c r="B7321" s="2">
        <v>103835</v>
      </c>
      <c r="C7321" s="2" t="s">
        <v>41</v>
      </c>
      <c r="D7321" s="2" t="s">
        <v>26</v>
      </c>
      <c r="E7321" s="2">
        <v>1924.55</v>
      </c>
      <c r="F7321" s="2">
        <v>0.28000000000000003</v>
      </c>
      <c r="G7321" s="2">
        <v>9</v>
      </c>
      <c r="H7321" s="3">
        <v>45394</v>
      </c>
      <c r="I7321" s="3">
        <v>45395</v>
      </c>
      <c r="J7321" s="2" t="s">
        <v>31</v>
      </c>
      <c r="K7321" s="2" t="s">
        <v>27</v>
      </c>
      <c r="L7321" s="2">
        <v>326.52</v>
      </c>
      <c r="M7321" s="2" t="s">
        <v>23</v>
      </c>
      <c r="N7321" s="11">
        <f>L7321/E7321*100</f>
        <v>16.966044010288119</v>
      </c>
      <c r="O7321" s="12" t="str">
        <f>IF(N7321&lt;10,"Low",IF(N7321&lt;20,"Med","High"))</f>
        <v>Med</v>
      </c>
      <c r="P7321" s="12">
        <f>sales*discount</f>
        <v>538.87400000000002</v>
      </c>
      <c r="Q7321" s="12">
        <f>sales-Discount_Values</f>
        <v>1385.6759999999999</v>
      </c>
      <c r="R7321" s="12">
        <f>DATEDIF(order_date,delivery_date,"D")</f>
        <v>1</v>
      </c>
      <c r="S7321" s="12"/>
    </row>
    <row r="7322" spans="1:19" ht="14.25" customHeight="1" x14ac:dyDescent="0.35">
      <c r="A7322" s="2" t="s">
        <v>9801</v>
      </c>
      <c r="B7322" s="2">
        <v>109768</v>
      </c>
      <c r="C7322" s="2" t="s">
        <v>19</v>
      </c>
      <c r="D7322" s="2" t="s">
        <v>33</v>
      </c>
      <c r="E7322" s="2">
        <v>1926.24</v>
      </c>
      <c r="F7322" s="2">
        <v>0.5</v>
      </c>
      <c r="G7322" s="2">
        <v>4</v>
      </c>
      <c r="H7322" s="3">
        <v>45043</v>
      </c>
      <c r="I7322" s="3">
        <v>45046</v>
      </c>
      <c r="J7322" s="2" t="s">
        <v>15</v>
      </c>
      <c r="K7322" s="2" t="s">
        <v>27</v>
      </c>
      <c r="L7322" s="2">
        <v>326.81</v>
      </c>
      <c r="M7322" s="2" t="s">
        <v>17</v>
      </c>
      <c r="N7322" s="11">
        <f>L7322/E7322*100</f>
        <v>16.966213971260071</v>
      </c>
      <c r="O7322" s="12" t="str">
        <f>IF(N7322&lt;10,"Low",IF(N7322&lt;20,"Med","High"))</f>
        <v>Med</v>
      </c>
      <c r="P7322" s="12">
        <f>sales*discount</f>
        <v>963.12</v>
      </c>
      <c r="Q7322" s="12">
        <f>sales-Discount_Values</f>
        <v>963.12</v>
      </c>
      <c r="R7322" s="12">
        <f>DATEDIF(order_date,delivery_date,"D")</f>
        <v>3</v>
      </c>
      <c r="S7322" s="12"/>
    </row>
    <row r="7323" spans="1:19" ht="14.25" customHeight="1" x14ac:dyDescent="0.35">
      <c r="A7323" s="2" t="s">
        <v>1634</v>
      </c>
      <c r="B7323" s="2">
        <v>101601</v>
      </c>
      <c r="C7323" s="2" t="s">
        <v>13</v>
      </c>
      <c r="D7323" s="2" t="s">
        <v>33</v>
      </c>
      <c r="E7323" s="2">
        <v>3236.17</v>
      </c>
      <c r="F7323" s="2">
        <v>0.26</v>
      </c>
      <c r="G7323" s="2">
        <v>9</v>
      </c>
      <c r="H7323" s="3">
        <v>44930</v>
      </c>
      <c r="I7323" s="3">
        <v>44937</v>
      </c>
      <c r="J7323" s="2" t="s">
        <v>31</v>
      </c>
      <c r="K7323" s="2" t="s">
        <v>16</v>
      </c>
      <c r="L7323" s="2">
        <v>549.05999999999995</v>
      </c>
      <c r="M7323" s="2" t="s">
        <v>39</v>
      </c>
      <c r="N7323" s="11">
        <f>L7323/E7323*100</f>
        <v>16.966352200286138</v>
      </c>
      <c r="O7323" s="12" t="str">
        <f>IF(N7323&lt;10,"Low",IF(N7323&lt;20,"Med","High"))</f>
        <v>Med</v>
      </c>
      <c r="P7323" s="12">
        <f>sales*discount</f>
        <v>841.40420000000006</v>
      </c>
      <c r="Q7323" s="12">
        <f>sales-Discount_Values</f>
        <v>2394.7658000000001</v>
      </c>
      <c r="R7323" s="12">
        <f>DATEDIF(order_date,delivery_date,"D")</f>
        <v>7</v>
      </c>
      <c r="S7323" s="12"/>
    </row>
    <row r="7324" spans="1:19" ht="14.25" customHeight="1" x14ac:dyDescent="0.35">
      <c r="A7324" s="2" t="s">
        <v>12514</v>
      </c>
      <c r="B7324" s="2">
        <v>112481</v>
      </c>
      <c r="C7324" s="2" t="s">
        <v>13</v>
      </c>
      <c r="D7324" s="2" t="s">
        <v>33</v>
      </c>
      <c r="E7324" s="2">
        <v>1646.2</v>
      </c>
      <c r="F7324" s="2">
        <v>0</v>
      </c>
      <c r="G7324" s="2">
        <v>1</v>
      </c>
      <c r="H7324" s="3">
        <v>45312</v>
      </c>
      <c r="I7324" s="3">
        <v>45318</v>
      </c>
      <c r="J7324" s="2" t="s">
        <v>31</v>
      </c>
      <c r="K7324" s="2" t="s">
        <v>16</v>
      </c>
      <c r="L7324" s="2">
        <v>279.31</v>
      </c>
      <c r="M7324" s="2" t="s">
        <v>34</v>
      </c>
      <c r="N7324" s="11">
        <f>L7324/E7324*100</f>
        <v>16.966954197545864</v>
      </c>
      <c r="O7324" s="12" t="str">
        <f>IF(N7324&lt;10,"Low",IF(N7324&lt;20,"Med","High"))</f>
        <v>Med</v>
      </c>
      <c r="P7324" s="12">
        <f>sales*discount</f>
        <v>0</v>
      </c>
      <c r="Q7324" s="12">
        <f>sales-Discount_Values</f>
        <v>1646.2</v>
      </c>
      <c r="R7324" s="12">
        <f>DATEDIF(order_date,delivery_date,"D")</f>
        <v>6</v>
      </c>
      <c r="S7324" s="12"/>
    </row>
    <row r="7325" spans="1:19" ht="14.25" customHeight="1" x14ac:dyDescent="0.35">
      <c r="A7325" s="2" t="s">
        <v>5759</v>
      </c>
      <c r="B7325" s="2">
        <v>105726</v>
      </c>
      <c r="C7325" s="2" t="s">
        <v>25</v>
      </c>
      <c r="D7325" s="2" t="s">
        <v>14</v>
      </c>
      <c r="E7325" s="2">
        <v>1615.37</v>
      </c>
      <c r="F7325" s="2">
        <v>0.31</v>
      </c>
      <c r="G7325" s="2">
        <v>9</v>
      </c>
      <c r="H7325" s="3">
        <v>44986</v>
      </c>
      <c r="I7325" s="3">
        <v>44991</v>
      </c>
      <c r="J7325" s="2" t="s">
        <v>31</v>
      </c>
      <c r="K7325" s="2" t="s">
        <v>22</v>
      </c>
      <c r="L7325" s="2">
        <v>274.08999999999997</v>
      </c>
      <c r="M7325" s="2" t="s">
        <v>23</v>
      </c>
      <c r="N7325" s="11">
        <f>L7325/E7325*100</f>
        <v>16.967629707125923</v>
      </c>
      <c r="O7325" s="12" t="str">
        <f>IF(N7325&lt;10,"Low",IF(N7325&lt;20,"Med","High"))</f>
        <v>Med</v>
      </c>
      <c r="P7325" s="12">
        <f>sales*discount</f>
        <v>500.76469999999995</v>
      </c>
      <c r="Q7325" s="12">
        <f>sales-Discount_Values</f>
        <v>1114.6052999999999</v>
      </c>
      <c r="R7325" s="12">
        <f>DATEDIF(order_date,delivery_date,"D")</f>
        <v>5</v>
      </c>
      <c r="S7325" s="12"/>
    </row>
    <row r="7326" spans="1:19" ht="14.25" customHeight="1" x14ac:dyDescent="0.35">
      <c r="A7326" s="2" t="s">
        <v>4928</v>
      </c>
      <c r="B7326" s="2">
        <v>104895</v>
      </c>
      <c r="C7326" s="2" t="s">
        <v>41</v>
      </c>
      <c r="D7326" s="2" t="s">
        <v>20</v>
      </c>
      <c r="E7326" s="2">
        <v>596.9</v>
      </c>
      <c r="F7326" s="2">
        <v>0.37</v>
      </c>
      <c r="G7326" s="2">
        <v>4</v>
      </c>
      <c r="H7326" s="3">
        <v>45093</v>
      </c>
      <c r="I7326" s="3">
        <v>45097</v>
      </c>
      <c r="J7326" s="2" t="s">
        <v>15</v>
      </c>
      <c r="K7326" s="2" t="s">
        <v>16</v>
      </c>
      <c r="L7326" s="2">
        <v>101.29</v>
      </c>
      <c r="M7326" s="2" t="s">
        <v>48</v>
      </c>
      <c r="N7326" s="11">
        <f>L7326/E7326*100</f>
        <v>16.969341598257667</v>
      </c>
      <c r="O7326" s="12" t="str">
        <f>IF(N7326&lt;10,"Low",IF(N7326&lt;20,"Med","High"))</f>
        <v>Med</v>
      </c>
      <c r="P7326" s="12">
        <f>sales*discount</f>
        <v>220.85299999999998</v>
      </c>
      <c r="Q7326" s="12">
        <f>sales-Discount_Values</f>
        <v>376.04700000000003</v>
      </c>
      <c r="R7326" s="12">
        <f>DATEDIF(order_date,delivery_date,"D")</f>
        <v>4</v>
      </c>
      <c r="S7326" s="12"/>
    </row>
    <row r="7327" spans="1:19" ht="14.25" customHeight="1" x14ac:dyDescent="0.35">
      <c r="A7327" s="2" t="s">
        <v>13578</v>
      </c>
      <c r="B7327" s="2">
        <v>113545</v>
      </c>
      <c r="C7327" s="2" t="s">
        <v>19</v>
      </c>
      <c r="D7327" s="2" t="s">
        <v>33</v>
      </c>
      <c r="E7327" s="2">
        <v>1621.01</v>
      </c>
      <c r="F7327" s="2">
        <v>0.11</v>
      </c>
      <c r="G7327" s="2">
        <v>3</v>
      </c>
      <c r="H7327" s="3">
        <v>44984</v>
      </c>
      <c r="I7327" s="3">
        <v>44987</v>
      </c>
      <c r="J7327" s="2" t="s">
        <v>21</v>
      </c>
      <c r="K7327" s="2" t="s">
        <v>22</v>
      </c>
      <c r="L7327" s="2">
        <v>275.12</v>
      </c>
      <c r="M7327" s="2" t="s">
        <v>28</v>
      </c>
      <c r="N7327" s="11">
        <f>L7327/E7327*100</f>
        <v>16.97213465678805</v>
      </c>
      <c r="O7327" s="12" t="str">
        <f>IF(N7327&lt;10,"Low",IF(N7327&lt;20,"Med","High"))</f>
        <v>Med</v>
      </c>
      <c r="P7327" s="12">
        <f>sales*discount</f>
        <v>178.31110000000001</v>
      </c>
      <c r="Q7327" s="12">
        <f>sales-Discount_Values</f>
        <v>1442.6988999999999</v>
      </c>
      <c r="R7327" s="12">
        <f>DATEDIF(order_date,delivery_date,"D")</f>
        <v>3</v>
      </c>
      <c r="S7327" s="12"/>
    </row>
    <row r="7328" spans="1:19" ht="14.25" customHeight="1" x14ac:dyDescent="0.35">
      <c r="A7328" s="2" t="s">
        <v>8631</v>
      </c>
      <c r="B7328" s="2">
        <v>108598</v>
      </c>
      <c r="C7328" s="2" t="s">
        <v>19</v>
      </c>
      <c r="D7328" s="2" t="s">
        <v>26</v>
      </c>
      <c r="E7328" s="2">
        <v>3135.33</v>
      </c>
      <c r="F7328" s="2">
        <v>0.32</v>
      </c>
      <c r="G7328" s="2">
        <v>8</v>
      </c>
      <c r="H7328" s="3">
        <v>44955</v>
      </c>
      <c r="I7328" s="3">
        <v>44962</v>
      </c>
      <c r="J7328" s="2" t="s">
        <v>15</v>
      </c>
      <c r="K7328" s="2" t="s">
        <v>16</v>
      </c>
      <c r="L7328" s="2">
        <v>532.19000000000005</v>
      </c>
      <c r="M7328" s="2" t="s">
        <v>34</v>
      </c>
      <c r="N7328" s="11">
        <f>L7328/E7328*100</f>
        <v>16.973970841984737</v>
      </c>
      <c r="O7328" s="12" t="str">
        <f>IF(N7328&lt;10,"Low",IF(N7328&lt;20,"Med","High"))</f>
        <v>Med</v>
      </c>
      <c r="P7328" s="12">
        <f>sales*discount</f>
        <v>1003.3056</v>
      </c>
      <c r="Q7328" s="12">
        <f>sales-Discount_Values</f>
        <v>2132.0243999999998</v>
      </c>
      <c r="R7328" s="12">
        <f>DATEDIF(order_date,delivery_date,"D")</f>
        <v>7</v>
      </c>
      <c r="S7328" s="12"/>
    </row>
    <row r="7329" spans="1:19" ht="14.25" customHeight="1" x14ac:dyDescent="0.35">
      <c r="A7329" s="2" t="s">
        <v>13580</v>
      </c>
      <c r="B7329" s="2">
        <v>113547</v>
      </c>
      <c r="C7329" s="2" t="s">
        <v>19</v>
      </c>
      <c r="D7329" s="2" t="s">
        <v>33</v>
      </c>
      <c r="E7329" s="2">
        <v>1298.23</v>
      </c>
      <c r="F7329" s="2">
        <v>0.19</v>
      </c>
      <c r="G7329" s="2">
        <v>7</v>
      </c>
      <c r="H7329" s="3">
        <v>45200</v>
      </c>
      <c r="I7329" s="3">
        <v>45204</v>
      </c>
      <c r="J7329" s="2" t="s">
        <v>21</v>
      </c>
      <c r="K7329" s="2" t="s">
        <v>16</v>
      </c>
      <c r="L7329" s="2">
        <v>220.41</v>
      </c>
      <c r="M7329" s="2" t="s">
        <v>23</v>
      </c>
      <c r="N7329" s="11">
        <f>L7329/E7329*100</f>
        <v>16.977731218659251</v>
      </c>
      <c r="O7329" s="12" t="str">
        <f>IF(N7329&lt;10,"Low",IF(N7329&lt;20,"Med","High"))</f>
        <v>Med</v>
      </c>
      <c r="P7329" s="12">
        <f>sales*discount</f>
        <v>246.66370000000001</v>
      </c>
      <c r="Q7329" s="12">
        <f>sales-Discount_Values</f>
        <v>1051.5663</v>
      </c>
      <c r="R7329" s="12">
        <f>DATEDIF(order_date,delivery_date,"D")</f>
        <v>4</v>
      </c>
      <c r="S7329" s="12"/>
    </row>
    <row r="7330" spans="1:19" ht="14.25" customHeight="1" x14ac:dyDescent="0.35">
      <c r="A7330" s="2" t="s">
        <v>9570</v>
      </c>
      <c r="B7330" s="2">
        <v>109537</v>
      </c>
      <c r="C7330" s="2" t="s">
        <v>41</v>
      </c>
      <c r="D7330" s="2" t="s">
        <v>14</v>
      </c>
      <c r="E7330" s="2">
        <v>2281.37</v>
      </c>
      <c r="F7330" s="2">
        <v>0.06</v>
      </c>
      <c r="G7330" s="2">
        <v>6</v>
      </c>
      <c r="H7330" s="3">
        <v>45029</v>
      </c>
      <c r="I7330" s="3">
        <v>45030</v>
      </c>
      <c r="J7330" s="2" t="s">
        <v>21</v>
      </c>
      <c r="K7330" s="2" t="s">
        <v>22</v>
      </c>
      <c r="L7330" s="2">
        <v>387.39</v>
      </c>
      <c r="M7330" s="2" t="s">
        <v>23</v>
      </c>
      <c r="N7330" s="11">
        <f>L7330/E7330*100</f>
        <v>16.980586226697117</v>
      </c>
      <c r="O7330" s="12" t="str">
        <f>IF(N7330&lt;10,"Low",IF(N7330&lt;20,"Med","High"))</f>
        <v>Med</v>
      </c>
      <c r="P7330" s="12">
        <f>sales*discount</f>
        <v>136.88219999999998</v>
      </c>
      <c r="Q7330" s="12">
        <f>sales-Discount_Values</f>
        <v>2144.4877999999999</v>
      </c>
      <c r="R7330" s="12">
        <f>DATEDIF(order_date,delivery_date,"D")</f>
        <v>1</v>
      </c>
      <c r="S7330" s="12"/>
    </row>
    <row r="7331" spans="1:19" ht="14.25" customHeight="1" x14ac:dyDescent="0.35">
      <c r="A7331" s="2" t="s">
        <v>1567</v>
      </c>
      <c r="B7331" s="2">
        <v>101534</v>
      </c>
      <c r="C7331" s="2" t="s">
        <v>13</v>
      </c>
      <c r="D7331" s="2" t="s">
        <v>26</v>
      </c>
      <c r="E7331" s="2">
        <v>3158.56</v>
      </c>
      <c r="F7331" s="2">
        <v>0.39</v>
      </c>
      <c r="G7331" s="2">
        <v>6</v>
      </c>
      <c r="H7331" s="3">
        <v>45498</v>
      </c>
      <c r="I7331" s="3">
        <v>45500</v>
      </c>
      <c r="J7331" s="2" t="s">
        <v>31</v>
      </c>
      <c r="K7331" s="2" t="s">
        <v>16</v>
      </c>
      <c r="L7331" s="2">
        <v>536.42999999999995</v>
      </c>
      <c r="M7331" s="2" t="s">
        <v>17</v>
      </c>
      <c r="N7331" s="11">
        <f>L7331/E7331*100</f>
        <v>16.983372169596269</v>
      </c>
      <c r="O7331" s="12" t="str">
        <f>IF(N7331&lt;10,"Low",IF(N7331&lt;20,"Med","High"))</f>
        <v>Med</v>
      </c>
      <c r="P7331" s="12">
        <f>sales*discount</f>
        <v>1231.8384000000001</v>
      </c>
      <c r="Q7331" s="12">
        <f>sales-Discount_Values</f>
        <v>1926.7215999999999</v>
      </c>
      <c r="R7331" s="12">
        <f>DATEDIF(order_date,delivery_date,"D")</f>
        <v>2</v>
      </c>
      <c r="S7331" s="12"/>
    </row>
    <row r="7332" spans="1:19" ht="14.25" customHeight="1" x14ac:dyDescent="0.35">
      <c r="A7332" s="2" t="s">
        <v>201</v>
      </c>
      <c r="B7332" s="2">
        <v>100168</v>
      </c>
      <c r="C7332" s="2" t="s">
        <v>13</v>
      </c>
      <c r="D7332" s="2" t="s">
        <v>36</v>
      </c>
      <c r="E7332" s="2">
        <v>2697.74</v>
      </c>
      <c r="F7332" s="2">
        <v>0.19</v>
      </c>
      <c r="G7332" s="2">
        <v>9</v>
      </c>
      <c r="H7332" s="3">
        <v>45315</v>
      </c>
      <c r="I7332" s="3">
        <v>45319</v>
      </c>
      <c r="J7332" s="2" t="s">
        <v>21</v>
      </c>
      <c r="K7332" s="2" t="s">
        <v>16</v>
      </c>
      <c r="L7332" s="2">
        <v>458.18</v>
      </c>
      <c r="M7332" s="2" t="s">
        <v>17</v>
      </c>
      <c r="N7332" s="11">
        <f>L7332/E7332*100</f>
        <v>16.98384573754328</v>
      </c>
      <c r="O7332" s="12" t="str">
        <f>IF(N7332&lt;10,"Low",IF(N7332&lt;20,"Med","High"))</f>
        <v>Med</v>
      </c>
      <c r="P7332" s="12">
        <f>sales*discount</f>
        <v>512.57060000000001</v>
      </c>
      <c r="Q7332" s="12">
        <f>sales-Discount_Values</f>
        <v>2185.1693999999998</v>
      </c>
      <c r="R7332" s="12">
        <f>DATEDIF(order_date,delivery_date,"D")</f>
        <v>4</v>
      </c>
      <c r="S7332" s="12"/>
    </row>
    <row r="7333" spans="1:19" ht="14.25" customHeight="1" x14ac:dyDescent="0.35">
      <c r="A7333" s="2" t="s">
        <v>7751</v>
      </c>
      <c r="B7333" s="2">
        <v>107718</v>
      </c>
      <c r="C7333" s="2" t="s">
        <v>19</v>
      </c>
      <c r="D7333" s="2" t="s">
        <v>20</v>
      </c>
      <c r="E7333" s="2">
        <v>2157.44</v>
      </c>
      <c r="F7333" s="2">
        <v>7.0000000000000007E-2</v>
      </c>
      <c r="G7333" s="2">
        <v>3</v>
      </c>
      <c r="H7333" s="3">
        <v>45248</v>
      </c>
      <c r="I7333" s="3">
        <v>45250</v>
      </c>
      <c r="J7333" s="2" t="s">
        <v>31</v>
      </c>
      <c r="K7333" s="2" t="s">
        <v>16</v>
      </c>
      <c r="L7333" s="2">
        <v>366.43</v>
      </c>
      <c r="M7333" s="2" t="s">
        <v>23</v>
      </c>
      <c r="N7333" s="11">
        <f>L7333/E7333*100</f>
        <v>16.984481607831505</v>
      </c>
      <c r="O7333" s="12" t="str">
        <f>IF(N7333&lt;10,"Low",IF(N7333&lt;20,"Med","High"))</f>
        <v>Med</v>
      </c>
      <c r="P7333" s="12">
        <f>sales*discount</f>
        <v>151.02080000000001</v>
      </c>
      <c r="Q7333" s="12">
        <f>sales-Discount_Values</f>
        <v>2006.4192</v>
      </c>
      <c r="R7333" s="12">
        <f>DATEDIF(order_date,delivery_date,"D")</f>
        <v>2</v>
      </c>
      <c r="S7333" s="12"/>
    </row>
    <row r="7334" spans="1:19" ht="14.25" customHeight="1" x14ac:dyDescent="0.35">
      <c r="A7334" s="2" t="s">
        <v>2278</v>
      </c>
      <c r="B7334" s="2">
        <v>102245</v>
      </c>
      <c r="C7334" s="2" t="s">
        <v>41</v>
      </c>
      <c r="D7334" s="2" t="s">
        <v>14</v>
      </c>
      <c r="E7334" s="2">
        <v>4985.96</v>
      </c>
      <c r="F7334" s="2">
        <v>0.44</v>
      </c>
      <c r="G7334" s="2">
        <v>9</v>
      </c>
      <c r="H7334" s="3">
        <v>44955</v>
      </c>
      <c r="I7334" s="3">
        <v>44958</v>
      </c>
      <c r="J7334" s="2" t="s">
        <v>31</v>
      </c>
      <c r="K7334" s="2" t="s">
        <v>27</v>
      </c>
      <c r="L7334" s="2">
        <v>846.9</v>
      </c>
      <c r="M7334" s="2" t="s">
        <v>39</v>
      </c>
      <c r="N7334" s="11">
        <f>L7334/E7334*100</f>
        <v>16.985695833901595</v>
      </c>
      <c r="O7334" s="12" t="str">
        <f>IF(N7334&lt;10,"Low",IF(N7334&lt;20,"Med","High"))</f>
        <v>Med</v>
      </c>
      <c r="P7334" s="12">
        <f>sales*discount</f>
        <v>2193.8224</v>
      </c>
      <c r="Q7334" s="12">
        <f>sales-Discount_Values</f>
        <v>2792.1376</v>
      </c>
      <c r="R7334" s="12">
        <f>DATEDIF(order_date,delivery_date,"D")</f>
        <v>3</v>
      </c>
      <c r="S7334" s="12"/>
    </row>
    <row r="7335" spans="1:19" ht="14.25" customHeight="1" x14ac:dyDescent="0.35">
      <c r="A7335" s="2" t="s">
        <v>10404</v>
      </c>
      <c r="B7335" s="2">
        <v>110371</v>
      </c>
      <c r="C7335" s="2" t="s">
        <v>25</v>
      </c>
      <c r="D7335" s="2" t="s">
        <v>20</v>
      </c>
      <c r="E7335" s="2">
        <v>1909.72</v>
      </c>
      <c r="F7335" s="2">
        <v>0.25</v>
      </c>
      <c r="G7335" s="2">
        <v>4</v>
      </c>
      <c r="H7335" s="3">
        <v>45603</v>
      </c>
      <c r="I7335" s="3">
        <v>45604</v>
      </c>
      <c r="J7335" s="2" t="s">
        <v>21</v>
      </c>
      <c r="K7335" s="2" t="s">
        <v>22</v>
      </c>
      <c r="L7335" s="2">
        <v>324.38</v>
      </c>
      <c r="M7335" s="2" t="s">
        <v>28</v>
      </c>
      <c r="N7335" s="11">
        <f>L7335/E7335*100</f>
        <v>16.985736128856583</v>
      </c>
      <c r="O7335" s="12" t="str">
        <f>IF(N7335&lt;10,"Low",IF(N7335&lt;20,"Med","High"))</f>
        <v>Med</v>
      </c>
      <c r="P7335" s="12">
        <f>sales*discount</f>
        <v>477.43</v>
      </c>
      <c r="Q7335" s="12">
        <f>sales-Discount_Values</f>
        <v>1432.29</v>
      </c>
      <c r="R7335" s="12">
        <f>DATEDIF(order_date,delivery_date,"D")</f>
        <v>1</v>
      </c>
      <c r="S7335" s="12"/>
    </row>
    <row r="7336" spans="1:19" ht="14.25" customHeight="1" x14ac:dyDescent="0.35">
      <c r="A7336" s="2" t="s">
        <v>11828</v>
      </c>
      <c r="B7336" s="2">
        <v>111795</v>
      </c>
      <c r="C7336" s="2" t="s">
        <v>41</v>
      </c>
      <c r="D7336" s="2" t="s">
        <v>20</v>
      </c>
      <c r="E7336" s="2">
        <v>431.04</v>
      </c>
      <c r="F7336" s="2">
        <v>7.0000000000000007E-2</v>
      </c>
      <c r="G7336" s="2">
        <v>4</v>
      </c>
      <c r="H7336" s="3">
        <v>45585</v>
      </c>
      <c r="I7336" s="3">
        <v>45592</v>
      </c>
      <c r="J7336" s="2" t="s">
        <v>21</v>
      </c>
      <c r="K7336" s="2" t="s">
        <v>27</v>
      </c>
      <c r="L7336" s="2">
        <v>73.22</v>
      </c>
      <c r="M7336" s="2" t="s">
        <v>17</v>
      </c>
      <c r="N7336" s="11">
        <f>L7336/E7336*100</f>
        <v>16.986822568671119</v>
      </c>
      <c r="O7336" s="12" t="str">
        <f>IF(N7336&lt;10,"Low",IF(N7336&lt;20,"Med","High"))</f>
        <v>Med</v>
      </c>
      <c r="P7336" s="12">
        <f>sales*discount</f>
        <v>30.172800000000006</v>
      </c>
      <c r="Q7336" s="12">
        <f>sales-Discount_Values</f>
        <v>400.86720000000003</v>
      </c>
      <c r="R7336" s="12">
        <f>DATEDIF(order_date,delivery_date,"D")</f>
        <v>7</v>
      </c>
      <c r="S7336" s="12"/>
    </row>
    <row r="7337" spans="1:19" ht="14.25" customHeight="1" x14ac:dyDescent="0.35">
      <c r="A7337" s="2" t="s">
        <v>11942</v>
      </c>
      <c r="B7337" s="2">
        <v>111909</v>
      </c>
      <c r="C7337" s="2" t="s">
        <v>25</v>
      </c>
      <c r="D7337" s="2" t="s">
        <v>26</v>
      </c>
      <c r="E7337" s="2">
        <v>1616.44</v>
      </c>
      <c r="F7337" s="2">
        <v>0.14000000000000001</v>
      </c>
      <c r="G7337" s="2">
        <v>6</v>
      </c>
      <c r="H7337" s="3">
        <v>45091</v>
      </c>
      <c r="I7337" s="3">
        <v>45094</v>
      </c>
      <c r="J7337" s="2" t="s">
        <v>31</v>
      </c>
      <c r="K7337" s="2" t="s">
        <v>16</v>
      </c>
      <c r="L7337" s="2">
        <v>274.60000000000002</v>
      </c>
      <c r="M7337" s="2" t="s">
        <v>34</v>
      </c>
      <c r="N7337" s="11">
        <f>L7337/E7337*100</f>
        <v>16.987948825814755</v>
      </c>
      <c r="O7337" s="12" t="str">
        <f>IF(N7337&lt;10,"Low",IF(N7337&lt;20,"Med","High"))</f>
        <v>Med</v>
      </c>
      <c r="P7337" s="12">
        <f>sales*discount</f>
        <v>226.30160000000004</v>
      </c>
      <c r="Q7337" s="12">
        <f>sales-Discount_Values</f>
        <v>1390.1384</v>
      </c>
      <c r="R7337" s="12">
        <f>DATEDIF(order_date,delivery_date,"D")</f>
        <v>3</v>
      </c>
      <c r="S7337" s="12"/>
    </row>
    <row r="7338" spans="1:19" ht="14.25" customHeight="1" x14ac:dyDescent="0.35">
      <c r="A7338" s="2" t="s">
        <v>527</v>
      </c>
      <c r="B7338" s="2">
        <v>100494</v>
      </c>
      <c r="C7338" s="2" t="s">
        <v>25</v>
      </c>
      <c r="D7338" s="2" t="s">
        <v>33</v>
      </c>
      <c r="E7338" s="2">
        <v>2706.89</v>
      </c>
      <c r="F7338" s="2">
        <v>0.14000000000000001</v>
      </c>
      <c r="G7338" s="2">
        <v>8</v>
      </c>
      <c r="H7338" s="3">
        <v>45246</v>
      </c>
      <c r="I7338" s="3">
        <v>45252</v>
      </c>
      <c r="J7338" s="2" t="s">
        <v>15</v>
      </c>
      <c r="K7338" s="2" t="s">
        <v>27</v>
      </c>
      <c r="L7338" s="2">
        <v>460.15</v>
      </c>
      <c r="M7338" s="2" t="s">
        <v>48</v>
      </c>
      <c r="N7338" s="11">
        <f>L7338/E7338*100</f>
        <v>16.999213119114557</v>
      </c>
      <c r="O7338" s="12" t="str">
        <f>IF(N7338&lt;10,"Low",IF(N7338&lt;20,"Med","High"))</f>
        <v>Med</v>
      </c>
      <c r="P7338" s="12">
        <f>sales*discount</f>
        <v>378.96460000000002</v>
      </c>
      <c r="Q7338" s="12">
        <f>sales-Discount_Values</f>
        <v>2327.9254000000001</v>
      </c>
      <c r="R7338" s="12">
        <f>DATEDIF(order_date,delivery_date,"D")</f>
        <v>6</v>
      </c>
      <c r="S7338" s="12"/>
    </row>
    <row r="7339" spans="1:19" ht="14.25" customHeight="1" x14ac:dyDescent="0.35">
      <c r="A7339" s="2" t="s">
        <v>568</v>
      </c>
      <c r="B7339" s="2">
        <v>100535</v>
      </c>
      <c r="C7339" s="2" t="s">
        <v>41</v>
      </c>
      <c r="D7339" s="2" t="s">
        <v>26</v>
      </c>
      <c r="E7339" s="2">
        <v>771.18</v>
      </c>
      <c r="F7339" s="2">
        <v>0.19</v>
      </c>
      <c r="G7339" s="2">
        <v>5</v>
      </c>
      <c r="H7339" s="3">
        <v>45145</v>
      </c>
      <c r="I7339" s="3">
        <v>45148</v>
      </c>
      <c r="J7339" s="2" t="s">
        <v>31</v>
      </c>
      <c r="K7339" s="2" t="s">
        <v>16</v>
      </c>
      <c r="L7339" s="2">
        <v>131.11000000000001</v>
      </c>
      <c r="M7339" s="2" t="s">
        <v>23</v>
      </c>
      <c r="N7339" s="11">
        <f>L7339/E7339*100</f>
        <v>17.001218911278823</v>
      </c>
      <c r="O7339" s="12" t="str">
        <f>IF(N7339&lt;10,"Low",IF(N7339&lt;20,"Med","High"))</f>
        <v>Med</v>
      </c>
      <c r="P7339" s="12">
        <f>sales*discount</f>
        <v>146.52419999999998</v>
      </c>
      <c r="Q7339" s="12">
        <f>sales-Discount_Values</f>
        <v>624.6558</v>
      </c>
      <c r="R7339" s="12">
        <f>DATEDIF(order_date,delivery_date,"D")</f>
        <v>3</v>
      </c>
      <c r="S7339" s="12"/>
    </row>
    <row r="7340" spans="1:19" ht="14.25" customHeight="1" x14ac:dyDescent="0.35">
      <c r="A7340" s="2" t="s">
        <v>13461</v>
      </c>
      <c r="B7340" s="2">
        <v>113428</v>
      </c>
      <c r="C7340" s="2" t="s">
        <v>13</v>
      </c>
      <c r="D7340" s="2" t="s">
        <v>36</v>
      </c>
      <c r="E7340" s="2">
        <v>2369.58</v>
      </c>
      <c r="F7340" s="2">
        <v>0.1</v>
      </c>
      <c r="G7340" s="2">
        <v>7</v>
      </c>
      <c r="H7340" s="3">
        <v>45375</v>
      </c>
      <c r="I7340" s="3">
        <v>45380</v>
      </c>
      <c r="J7340" s="2" t="s">
        <v>15</v>
      </c>
      <c r="K7340" s="2" t="s">
        <v>16</v>
      </c>
      <c r="L7340" s="2">
        <v>402.88</v>
      </c>
      <c r="M7340" s="2" t="s">
        <v>23</v>
      </c>
      <c r="N7340" s="11">
        <f>L7340/E7340*100</f>
        <v>17.002169160779548</v>
      </c>
      <c r="O7340" s="12" t="str">
        <f>IF(N7340&lt;10,"Low",IF(N7340&lt;20,"Med","High"))</f>
        <v>Med</v>
      </c>
      <c r="P7340" s="12">
        <f>sales*discount</f>
        <v>236.958</v>
      </c>
      <c r="Q7340" s="12">
        <f>sales-Discount_Values</f>
        <v>2132.6219999999998</v>
      </c>
      <c r="R7340" s="12">
        <f>DATEDIF(order_date,delivery_date,"D")</f>
        <v>5</v>
      </c>
      <c r="S7340" s="12"/>
    </row>
    <row r="7341" spans="1:19" ht="14.25" customHeight="1" x14ac:dyDescent="0.35">
      <c r="A7341" s="2" t="s">
        <v>12117</v>
      </c>
      <c r="B7341" s="2">
        <v>112084</v>
      </c>
      <c r="C7341" s="2" t="s">
        <v>19</v>
      </c>
      <c r="D7341" s="2" t="s">
        <v>14</v>
      </c>
      <c r="E7341" s="2">
        <v>261.83999999999997</v>
      </c>
      <c r="F7341" s="2">
        <v>0</v>
      </c>
      <c r="G7341" s="2">
        <v>4</v>
      </c>
      <c r="H7341" s="3">
        <v>45506</v>
      </c>
      <c r="I7341" s="3">
        <v>45507</v>
      </c>
      <c r="J7341" s="2" t="s">
        <v>15</v>
      </c>
      <c r="K7341" s="2" t="s">
        <v>22</v>
      </c>
      <c r="L7341" s="2">
        <v>44.52</v>
      </c>
      <c r="M7341" s="2" t="s">
        <v>23</v>
      </c>
      <c r="N7341" s="11">
        <f>L7341/E7341*100</f>
        <v>17.002749770852432</v>
      </c>
      <c r="O7341" s="12" t="str">
        <f>IF(N7341&lt;10,"Low",IF(N7341&lt;20,"Med","High"))</f>
        <v>Med</v>
      </c>
      <c r="P7341" s="12">
        <f>sales*discount</f>
        <v>0</v>
      </c>
      <c r="Q7341" s="12">
        <f>sales-Discount_Values</f>
        <v>261.83999999999997</v>
      </c>
      <c r="R7341" s="12">
        <f>DATEDIF(order_date,delivery_date,"D")</f>
        <v>1</v>
      </c>
      <c r="S7341" s="12"/>
    </row>
    <row r="7342" spans="1:19" ht="14.25" customHeight="1" x14ac:dyDescent="0.35">
      <c r="A7342" s="2" t="s">
        <v>13067</v>
      </c>
      <c r="B7342" s="2">
        <v>113034</v>
      </c>
      <c r="C7342" s="2" t="s">
        <v>41</v>
      </c>
      <c r="D7342" s="2" t="s">
        <v>36</v>
      </c>
      <c r="E7342" s="2">
        <v>4393.8</v>
      </c>
      <c r="F7342" s="2">
        <v>0.28999999999999998</v>
      </c>
      <c r="G7342" s="2">
        <v>8</v>
      </c>
      <c r="H7342" s="3">
        <v>44982</v>
      </c>
      <c r="I7342" s="3">
        <v>44987</v>
      </c>
      <c r="J7342" s="2" t="s">
        <v>21</v>
      </c>
      <c r="K7342" s="2" t="s">
        <v>22</v>
      </c>
      <c r="L7342" s="2">
        <v>747.1</v>
      </c>
      <c r="M7342" s="2" t="s">
        <v>28</v>
      </c>
      <c r="N7342" s="11">
        <f>L7342/E7342*100</f>
        <v>17.003504938777368</v>
      </c>
      <c r="O7342" s="12" t="str">
        <f>IF(N7342&lt;10,"Low",IF(N7342&lt;20,"Med","High"))</f>
        <v>Med</v>
      </c>
      <c r="P7342" s="12">
        <f>sales*discount</f>
        <v>1274.202</v>
      </c>
      <c r="Q7342" s="12">
        <f>sales-Discount_Values</f>
        <v>3119.598</v>
      </c>
      <c r="R7342" s="12">
        <f>DATEDIF(order_date,delivery_date,"D")</f>
        <v>5</v>
      </c>
      <c r="S7342" s="12"/>
    </row>
    <row r="7343" spans="1:19" ht="14.25" customHeight="1" x14ac:dyDescent="0.35">
      <c r="A7343" s="2" t="s">
        <v>2210</v>
      </c>
      <c r="B7343" s="2">
        <v>102177</v>
      </c>
      <c r="C7343" s="2" t="s">
        <v>19</v>
      </c>
      <c r="D7343" s="2" t="s">
        <v>36</v>
      </c>
      <c r="E7343" s="2">
        <v>1584.22</v>
      </c>
      <c r="F7343" s="2">
        <v>0.11</v>
      </c>
      <c r="G7343" s="2">
        <v>1</v>
      </c>
      <c r="H7343" s="3">
        <v>45078</v>
      </c>
      <c r="I7343" s="3">
        <v>45083</v>
      </c>
      <c r="J7343" s="2" t="s">
        <v>31</v>
      </c>
      <c r="K7343" s="2" t="s">
        <v>22</v>
      </c>
      <c r="L7343" s="2">
        <v>269.39</v>
      </c>
      <c r="M7343" s="2" t="s">
        <v>23</v>
      </c>
      <c r="N7343" s="11">
        <f>L7343/E7343*100</f>
        <v>17.00458269684766</v>
      </c>
      <c r="O7343" s="12" t="str">
        <f>IF(N7343&lt;10,"Low",IF(N7343&lt;20,"Med","High"))</f>
        <v>Med</v>
      </c>
      <c r="P7343" s="12">
        <f>sales*discount</f>
        <v>174.26420000000002</v>
      </c>
      <c r="Q7343" s="12">
        <f>sales-Discount_Values</f>
        <v>1409.9558</v>
      </c>
      <c r="R7343" s="12">
        <f>DATEDIF(order_date,delivery_date,"D")</f>
        <v>5</v>
      </c>
      <c r="S7343" s="12"/>
    </row>
    <row r="7344" spans="1:19" ht="14.25" customHeight="1" x14ac:dyDescent="0.35">
      <c r="A7344" s="2" t="s">
        <v>3646</v>
      </c>
      <c r="B7344" s="2">
        <v>103613</v>
      </c>
      <c r="C7344" s="2" t="s">
        <v>13</v>
      </c>
      <c r="D7344" s="2" t="s">
        <v>20</v>
      </c>
      <c r="E7344" s="2">
        <v>4771.91</v>
      </c>
      <c r="F7344" s="2">
        <v>0.12</v>
      </c>
      <c r="G7344" s="2">
        <v>7</v>
      </c>
      <c r="H7344" s="3">
        <v>45443</v>
      </c>
      <c r="I7344" s="3">
        <v>45445</v>
      </c>
      <c r="J7344" s="2" t="s">
        <v>15</v>
      </c>
      <c r="K7344" s="2" t="s">
        <v>27</v>
      </c>
      <c r="L7344" s="2">
        <v>811.59</v>
      </c>
      <c r="M7344" s="2" t="s">
        <v>48</v>
      </c>
      <c r="N7344" s="11">
        <f>L7344/E7344*100</f>
        <v>17.00765521562645</v>
      </c>
      <c r="O7344" s="12" t="str">
        <f>IF(N7344&lt;10,"Low",IF(N7344&lt;20,"Med","High"))</f>
        <v>Med</v>
      </c>
      <c r="P7344" s="12">
        <f>sales*discount</f>
        <v>572.62919999999997</v>
      </c>
      <c r="Q7344" s="12">
        <f>sales-Discount_Values</f>
        <v>4199.2807999999995</v>
      </c>
      <c r="R7344" s="12">
        <f>DATEDIF(order_date,delivery_date,"D")</f>
        <v>2</v>
      </c>
      <c r="S7344" s="12"/>
    </row>
    <row r="7345" spans="1:19" ht="14.25" customHeight="1" x14ac:dyDescent="0.35">
      <c r="A7345" s="2" t="s">
        <v>4128</v>
      </c>
      <c r="B7345" s="2">
        <v>104095</v>
      </c>
      <c r="C7345" s="2" t="s">
        <v>25</v>
      </c>
      <c r="D7345" s="2" t="s">
        <v>20</v>
      </c>
      <c r="E7345" s="2">
        <v>688.11</v>
      </c>
      <c r="F7345" s="2">
        <v>7.0000000000000007E-2</v>
      </c>
      <c r="G7345" s="2">
        <v>7</v>
      </c>
      <c r="H7345" s="3">
        <v>45108</v>
      </c>
      <c r="I7345" s="3">
        <v>45111</v>
      </c>
      <c r="J7345" s="2" t="s">
        <v>31</v>
      </c>
      <c r="K7345" s="2" t="s">
        <v>16</v>
      </c>
      <c r="L7345" s="2">
        <v>117.04</v>
      </c>
      <c r="M7345" s="2" t="s">
        <v>17</v>
      </c>
      <c r="N7345" s="11">
        <f>L7345/E7345*100</f>
        <v>17.008908459403294</v>
      </c>
      <c r="O7345" s="12" t="str">
        <f>IF(N7345&lt;10,"Low",IF(N7345&lt;20,"Med","High"))</f>
        <v>Med</v>
      </c>
      <c r="P7345" s="12">
        <f>sales*discount</f>
        <v>48.167700000000004</v>
      </c>
      <c r="Q7345" s="12">
        <f>sales-Discount_Values</f>
        <v>639.94230000000005</v>
      </c>
      <c r="R7345" s="12">
        <f>DATEDIF(order_date,delivery_date,"D")</f>
        <v>3</v>
      </c>
      <c r="S7345" s="12"/>
    </row>
    <row r="7346" spans="1:19" ht="14.25" customHeight="1" x14ac:dyDescent="0.35">
      <c r="A7346" s="2" t="s">
        <v>14514</v>
      </c>
      <c r="B7346" s="2">
        <v>114481</v>
      </c>
      <c r="C7346" s="2" t="s">
        <v>41</v>
      </c>
      <c r="D7346" s="2" t="s">
        <v>33</v>
      </c>
      <c r="E7346" s="2">
        <v>946.84</v>
      </c>
      <c r="F7346" s="2">
        <v>0.2</v>
      </c>
      <c r="G7346" s="2">
        <v>2</v>
      </c>
      <c r="H7346" s="3">
        <v>45172</v>
      </c>
      <c r="I7346" s="3">
        <v>45175</v>
      </c>
      <c r="J7346" s="2" t="s">
        <v>21</v>
      </c>
      <c r="K7346" s="2" t="s">
        <v>22</v>
      </c>
      <c r="L7346" s="2">
        <v>161.06</v>
      </c>
      <c r="M7346" s="2" t="s">
        <v>23</v>
      </c>
      <c r="N7346" s="11">
        <f>L7346/E7346*100</f>
        <v>17.010265725993833</v>
      </c>
      <c r="O7346" s="12" t="str">
        <f>IF(N7346&lt;10,"Low",IF(N7346&lt;20,"Med","High"))</f>
        <v>Med</v>
      </c>
      <c r="P7346" s="12">
        <f>sales*discount</f>
        <v>189.36800000000002</v>
      </c>
      <c r="Q7346" s="12">
        <f>sales-Discount_Values</f>
        <v>757.47199999999998</v>
      </c>
      <c r="R7346" s="12">
        <f>DATEDIF(order_date,delivery_date,"D")</f>
        <v>3</v>
      </c>
      <c r="S7346" s="12"/>
    </row>
    <row r="7347" spans="1:19" ht="14.25" customHeight="1" x14ac:dyDescent="0.35">
      <c r="A7347" s="2" t="s">
        <v>1860</v>
      </c>
      <c r="B7347" s="2">
        <v>101827</v>
      </c>
      <c r="C7347" s="2" t="s">
        <v>19</v>
      </c>
      <c r="D7347" s="2" t="s">
        <v>20</v>
      </c>
      <c r="E7347" s="2">
        <v>1194.8599999999999</v>
      </c>
      <c r="F7347" s="2">
        <v>0.03</v>
      </c>
      <c r="G7347" s="2">
        <v>8</v>
      </c>
      <c r="H7347" s="3">
        <v>45205</v>
      </c>
      <c r="I7347" s="3">
        <v>45212</v>
      </c>
      <c r="J7347" s="2" t="s">
        <v>15</v>
      </c>
      <c r="K7347" s="2" t="s">
        <v>16</v>
      </c>
      <c r="L7347" s="2">
        <v>203.3</v>
      </c>
      <c r="M7347" s="2" t="s">
        <v>34</v>
      </c>
      <c r="N7347" s="11">
        <f>L7347/E7347*100</f>
        <v>17.014545637145776</v>
      </c>
      <c r="O7347" s="12" t="str">
        <f>IF(N7347&lt;10,"Low",IF(N7347&lt;20,"Med","High"))</f>
        <v>Med</v>
      </c>
      <c r="P7347" s="12">
        <f>sales*discount</f>
        <v>35.845799999999997</v>
      </c>
      <c r="Q7347" s="12">
        <f>sales-Discount_Values</f>
        <v>1159.0141999999998</v>
      </c>
      <c r="R7347" s="12">
        <f>DATEDIF(order_date,delivery_date,"D")</f>
        <v>7</v>
      </c>
      <c r="S7347" s="12"/>
    </row>
    <row r="7348" spans="1:19" ht="14.25" customHeight="1" x14ac:dyDescent="0.35">
      <c r="A7348" s="2" t="s">
        <v>14000</v>
      </c>
      <c r="B7348" s="2">
        <v>113967</v>
      </c>
      <c r="C7348" s="2" t="s">
        <v>25</v>
      </c>
      <c r="D7348" s="2" t="s">
        <v>14</v>
      </c>
      <c r="E7348" s="2">
        <v>845.7</v>
      </c>
      <c r="F7348" s="2">
        <v>0.3</v>
      </c>
      <c r="G7348" s="2">
        <v>4</v>
      </c>
      <c r="H7348" s="3">
        <v>45472</v>
      </c>
      <c r="I7348" s="3">
        <v>45479</v>
      </c>
      <c r="J7348" s="2" t="s">
        <v>15</v>
      </c>
      <c r="K7348" s="2" t="s">
        <v>22</v>
      </c>
      <c r="L7348" s="2">
        <v>143.91</v>
      </c>
      <c r="M7348" s="2" t="s">
        <v>48</v>
      </c>
      <c r="N7348" s="11">
        <f>L7348/E7348*100</f>
        <v>17.016672578928695</v>
      </c>
      <c r="O7348" s="12" t="str">
        <f>IF(N7348&lt;10,"Low",IF(N7348&lt;20,"Med","High"))</f>
        <v>Med</v>
      </c>
      <c r="P7348" s="12">
        <f>sales*discount</f>
        <v>253.71</v>
      </c>
      <c r="Q7348" s="12">
        <f>sales-Discount_Values</f>
        <v>591.99</v>
      </c>
      <c r="R7348" s="12">
        <f>DATEDIF(order_date,delivery_date,"D")</f>
        <v>7</v>
      </c>
      <c r="S7348" s="12"/>
    </row>
    <row r="7349" spans="1:19" ht="14.25" customHeight="1" x14ac:dyDescent="0.35">
      <c r="A7349" s="2" t="s">
        <v>12442</v>
      </c>
      <c r="B7349" s="2">
        <v>112409</v>
      </c>
      <c r="C7349" s="2" t="s">
        <v>19</v>
      </c>
      <c r="D7349" s="2" t="s">
        <v>26</v>
      </c>
      <c r="E7349" s="2">
        <v>1873.35</v>
      </c>
      <c r="F7349" s="2">
        <v>0.41</v>
      </c>
      <c r="G7349" s="2">
        <v>8</v>
      </c>
      <c r="H7349" s="3">
        <v>45425</v>
      </c>
      <c r="I7349" s="3">
        <v>45430</v>
      </c>
      <c r="J7349" s="2" t="s">
        <v>15</v>
      </c>
      <c r="K7349" s="2" t="s">
        <v>27</v>
      </c>
      <c r="L7349" s="2">
        <v>318.79000000000002</v>
      </c>
      <c r="M7349" s="2" t="s">
        <v>34</v>
      </c>
      <c r="N7349" s="11">
        <f>L7349/E7349*100</f>
        <v>17.017108388715403</v>
      </c>
      <c r="O7349" s="12" t="str">
        <f>IF(N7349&lt;10,"Low",IF(N7349&lt;20,"Med","High"))</f>
        <v>Med</v>
      </c>
      <c r="P7349" s="12">
        <f>sales*discount</f>
        <v>768.07349999999997</v>
      </c>
      <c r="Q7349" s="12">
        <f>sales-Discount_Values</f>
        <v>1105.2764999999999</v>
      </c>
      <c r="R7349" s="12">
        <f>DATEDIF(order_date,delivery_date,"D")</f>
        <v>5</v>
      </c>
      <c r="S7349" s="12"/>
    </row>
    <row r="7350" spans="1:19" ht="14.25" customHeight="1" x14ac:dyDescent="0.35">
      <c r="A7350" s="2" t="s">
        <v>864</v>
      </c>
      <c r="B7350" s="2">
        <v>100831</v>
      </c>
      <c r="C7350" s="2" t="s">
        <v>25</v>
      </c>
      <c r="D7350" s="2" t="s">
        <v>14</v>
      </c>
      <c r="E7350" s="2">
        <v>604.14</v>
      </c>
      <c r="F7350" s="2">
        <v>0.46</v>
      </c>
      <c r="G7350" s="2">
        <v>9</v>
      </c>
      <c r="H7350" s="3">
        <v>45501</v>
      </c>
      <c r="I7350" s="3">
        <v>45508</v>
      </c>
      <c r="J7350" s="2" t="s">
        <v>31</v>
      </c>
      <c r="K7350" s="2" t="s">
        <v>27</v>
      </c>
      <c r="L7350" s="2">
        <v>102.81</v>
      </c>
      <c r="M7350" s="2" t="s">
        <v>17</v>
      </c>
      <c r="N7350" s="11">
        <f>L7350/E7350*100</f>
        <v>17.017578706922237</v>
      </c>
      <c r="O7350" s="12" t="str">
        <f>IF(N7350&lt;10,"Low",IF(N7350&lt;20,"Med","High"))</f>
        <v>Med</v>
      </c>
      <c r="P7350" s="12">
        <f>sales*discount</f>
        <v>277.90440000000001</v>
      </c>
      <c r="Q7350" s="12">
        <f>sales-Discount_Values</f>
        <v>326.23559999999998</v>
      </c>
      <c r="R7350" s="12">
        <f>DATEDIF(order_date,delivery_date,"D")</f>
        <v>7</v>
      </c>
      <c r="S7350" s="12"/>
    </row>
    <row r="7351" spans="1:19" ht="14.25" customHeight="1" x14ac:dyDescent="0.35">
      <c r="A7351" s="2" t="s">
        <v>10752</v>
      </c>
      <c r="B7351" s="2">
        <v>110719</v>
      </c>
      <c r="C7351" s="2" t="s">
        <v>19</v>
      </c>
      <c r="D7351" s="2" t="s">
        <v>26</v>
      </c>
      <c r="E7351" s="2">
        <v>2640.19</v>
      </c>
      <c r="F7351" s="2">
        <v>0.09</v>
      </c>
      <c r="G7351" s="2">
        <v>9</v>
      </c>
      <c r="H7351" s="3">
        <v>45515</v>
      </c>
      <c r="I7351" s="3">
        <v>45518</v>
      </c>
      <c r="J7351" s="2" t="s">
        <v>21</v>
      </c>
      <c r="K7351" s="2" t="s">
        <v>27</v>
      </c>
      <c r="L7351" s="2">
        <v>449.34</v>
      </c>
      <c r="M7351" s="2" t="s">
        <v>17</v>
      </c>
      <c r="N7351" s="11">
        <f>L7351/E7351*100</f>
        <v>17.01922967665206</v>
      </c>
      <c r="O7351" s="12" t="str">
        <f>IF(N7351&lt;10,"Low",IF(N7351&lt;20,"Med","High"))</f>
        <v>Med</v>
      </c>
      <c r="P7351" s="12">
        <f>sales*discount</f>
        <v>237.61709999999999</v>
      </c>
      <c r="Q7351" s="12">
        <f>sales-Discount_Values</f>
        <v>2402.5729000000001</v>
      </c>
      <c r="R7351" s="12">
        <f>DATEDIF(order_date,delivery_date,"D")</f>
        <v>3</v>
      </c>
      <c r="S7351" s="12"/>
    </row>
    <row r="7352" spans="1:19" ht="14.25" customHeight="1" x14ac:dyDescent="0.35">
      <c r="A7352" s="2" t="s">
        <v>145</v>
      </c>
      <c r="B7352" s="2">
        <v>100112</v>
      </c>
      <c r="C7352" s="2" t="s">
        <v>19</v>
      </c>
      <c r="D7352" s="2" t="s">
        <v>26</v>
      </c>
      <c r="E7352" s="2">
        <v>3210.62</v>
      </c>
      <c r="F7352" s="2">
        <v>0.47</v>
      </c>
      <c r="G7352" s="2">
        <v>7</v>
      </c>
      <c r="H7352" s="3">
        <v>45514</v>
      </c>
      <c r="I7352" s="3">
        <v>45518</v>
      </c>
      <c r="J7352" s="2" t="s">
        <v>15</v>
      </c>
      <c r="K7352" s="2" t="s">
        <v>22</v>
      </c>
      <c r="L7352" s="2">
        <v>546.45000000000005</v>
      </c>
      <c r="M7352" s="2" t="s">
        <v>48</v>
      </c>
      <c r="N7352" s="11">
        <f>L7352/E7352*100</f>
        <v>17.020077119061117</v>
      </c>
      <c r="O7352" s="12" t="str">
        <f>IF(N7352&lt;10,"Low",IF(N7352&lt;20,"Med","High"))</f>
        <v>Med</v>
      </c>
      <c r="P7352" s="12">
        <f>sales*discount</f>
        <v>1508.9913999999999</v>
      </c>
      <c r="Q7352" s="12">
        <f>sales-Discount_Values</f>
        <v>1701.6286</v>
      </c>
      <c r="R7352" s="12">
        <f>DATEDIF(order_date,delivery_date,"D")</f>
        <v>4</v>
      </c>
      <c r="S7352" s="12"/>
    </row>
    <row r="7353" spans="1:19" ht="14.25" customHeight="1" x14ac:dyDescent="0.35">
      <c r="A7353" s="2" t="s">
        <v>7083</v>
      </c>
      <c r="B7353" s="2">
        <v>107050</v>
      </c>
      <c r="C7353" s="2" t="s">
        <v>25</v>
      </c>
      <c r="D7353" s="2" t="s">
        <v>36</v>
      </c>
      <c r="E7353" s="2">
        <v>3928.89</v>
      </c>
      <c r="F7353" s="2">
        <v>0.24</v>
      </c>
      <c r="G7353" s="2">
        <v>4</v>
      </c>
      <c r="H7353" s="3">
        <v>45420</v>
      </c>
      <c r="I7353" s="3">
        <v>45421</v>
      </c>
      <c r="J7353" s="2" t="s">
        <v>21</v>
      </c>
      <c r="K7353" s="2" t="s">
        <v>27</v>
      </c>
      <c r="L7353" s="2">
        <v>668.72</v>
      </c>
      <c r="M7353" s="2" t="s">
        <v>23</v>
      </c>
      <c r="N7353" s="11">
        <f>L7353/E7353*100</f>
        <v>17.020583421780707</v>
      </c>
      <c r="O7353" s="12" t="str">
        <f>IF(N7353&lt;10,"Low",IF(N7353&lt;20,"Med","High"))</f>
        <v>Med</v>
      </c>
      <c r="P7353" s="12">
        <f>sales*discount</f>
        <v>942.93359999999996</v>
      </c>
      <c r="Q7353" s="12">
        <f>sales-Discount_Values</f>
        <v>2985.9564</v>
      </c>
      <c r="R7353" s="12">
        <f>DATEDIF(order_date,delivery_date,"D")</f>
        <v>1</v>
      </c>
      <c r="S7353" s="12"/>
    </row>
    <row r="7354" spans="1:19" ht="14.25" customHeight="1" x14ac:dyDescent="0.35">
      <c r="A7354" s="2" t="s">
        <v>10667</v>
      </c>
      <c r="B7354" s="2">
        <v>110634</v>
      </c>
      <c r="C7354" s="2" t="s">
        <v>19</v>
      </c>
      <c r="D7354" s="2" t="s">
        <v>20</v>
      </c>
      <c r="E7354" s="2">
        <v>2080.58</v>
      </c>
      <c r="F7354" s="2">
        <v>0.39</v>
      </c>
      <c r="G7354" s="2">
        <v>8</v>
      </c>
      <c r="H7354" s="3">
        <v>45107</v>
      </c>
      <c r="I7354" s="3">
        <v>45112</v>
      </c>
      <c r="J7354" s="2" t="s">
        <v>21</v>
      </c>
      <c r="K7354" s="2" t="s">
        <v>27</v>
      </c>
      <c r="L7354" s="2">
        <v>354.14</v>
      </c>
      <c r="M7354" s="2" t="s">
        <v>23</v>
      </c>
      <c r="N7354" s="11">
        <f>L7354/E7354*100</f>
        <v>17.021215238058616</v>
      </c>
      <c r="O7354" s="12" t="str">
        <f>IF(N7354&lt;10,"Low",IF(N7354&lt;20,"Med","High"))</f>
        <v>Med</v>
      </c>
      <c r="P7354" s="12">
        <f>sales*discount</f>
        <v>811.42619999999999</v>
      </c>
      <c r="Q7354" s="12">
        <f>sales-Discount_Values</f>
        <v>1269.1538</v>
      </c>
      <c r="R7354" s="12">
        <f>DATEDIF(order_date,delivery_date,"D")</f>
        <v>5</v>
      </c>
      <c r="S7354" s="12"/>
    </row>
    <row r="7355" spans="1:19" ht="14.25" customHeight="1" x14ac:dyDescent="0.35">
      <c r="A7355" s="2" t="s">
        <v>4530</v>
      </c>
      <c r="B7355" s="2">
        <v>104497</v>
      </c>
      <c r="C7355" s="2" t="s">
        <v>19</v>
      </c>
      <c r="D7355" s="2" t="s">
        <v>26</v>
      </c>
      <c r="E7355" s="2">
        <v>4309.93</v>
      </c>
      <c r="F7355" s="2">
        <v>0.43</v>
      </c>
      <c r="G7355" s="2">
        <v>8</v>
      </c>
      <c r="H7355" s="3">
        <v>45562</v>
      </c>
      <c r="I7355" s="3">
        <v>45564</v>
      </c>
      <c r="J7355" s="2" t="s">
        <v>15</v>
      </c>
      <c r="K7355" s="2" t="s">
        <v>27</v>
      </c>
      <c r="L7355" s="2">
        <v>733.71</v>
      </c>
      <c r="M7355" s="2" t="s">
        <v>28</v>
      </c>
      <c r="N7355" s="11">
        <f>L7355/E7355*100</f>
        <v>17.023710361885229</v>
      </c>
      <c r="O7355" s="12" t="str">
        <f>IF(N7355&lt;10,"Low",IF(N7355&lt;20,"Med","High"))</f>
        <v>Med</v>
      </c>
      <c r="P7355" s="12">
        <f>sales*discount</f>
        <v>1853.2699</v>
      </c>
      <c r="Q7355" s="12">
        <f>sales-Discount_Values</f>
        <v>2456.6601000000001</v>
      </c>
      <c r="R7355" s="12">
        <f>DATEDIF(order_date,delivery_date,"D")</f>
        <v>2</v>
      </c>
      <c r="S7355" s="12"/>
    </row>
    <row r="7356" spans="1:19" ht="14.25" customHeight="1" x14ac:dyDescent="0.35">
      <c r="A7356" s="2" t="s">
        <v>4440</v>
      </c>
      <c r="B7356" s="2">
        <v>104407</v>
      </c>
      <c r="C7356" s="2" t="s">
        <v>19</v>
      </c>
      <c r="D7356" s="2" t="s">
        <v>20</v>
      </c>
      <c r="E7356" s="2">
        <v>2415.73</v>
      </c>
      <c r="F7356" s="2">
        <v>0.4</v>
      </c>
      <c r="G7356" s="2">
        <v>4</v>
      </c>
      <c r="H7356" s="3">
        <v>45478</v>
      </c>
      <c r="I7356" s="3">
        <v>45485</v>
      </c>
      <c r="J7356" s="2" t="s">
        <v>31</v>
      </c>
      <c r="K7356" s="2" t="s">
        <v>27</v>
      </c>
      <c r="L7356" s="2">
        <v>411.32</v>
      </c>
      <c r="M7356" s="2" t="s">
        <v>28</v>
      </c>
      <c r="N7356" s="11">
        <f>L7356/E7356*100</f>
        <v>17.026737259544731</v>
      </c>
      <c r="O7356" s="12" t="str">
        <f>IF(N7356&lt;10,"Low",IF(N7356&lt;20,"Med","High"))</f>
        <v>Med</v>
      </c>
      <c r="P7356" s="12">
        <f>sales*discount</f>
        <v>966.29200000000003</v>
      </c>
      <c r="Q7356" s="12">
        <f>sales-Discount_Values</f>
        <v>1449.4380000000001</v>
      </c>
      <c r="R7356" s="12">
        <f>DATEDIF(order_date,delivery_date,"D")</f>
        <v>7</v>
      </c>
      <c r="S7356" s="12"/>
    </row>
    <row r="7357" spans="1:19" ht="14.25" customHeight="1" x14ac:dyDescent="0.35">
      <c r="A7357" s="2" t="s">
        <v>14754</v>
      </c>
      <c r="B7357" s="2">
        <v>114721</v>
      </c>
      <c r="C7357" s="2" t="s">
        <v>19</v>
      </c>
      <c r="D7357" s="2" t="s">
        <v>20</v>
      </c>
      <c r="E7357" s="2">
        <v>3741.38</v>
      </c>
      <c r="F7357" s="2">
        <v>0.25</v>
      </c>
      <c r="G7357" s="2">
        <v>4</v>
      </c>
      <c r="H7357" s="3">
        <v>45325</v>
      </c>
      <c r="I7357" s="3">
        <v>45332</v>
      </c>
      <c r="J7357" s="2" t="s">
        <v>15</v>
      </c>
      <c r="K7357" s="2" t="s">
        <v>27</v>
      </c>
      <c r="L7357" s="2">
        <v>637.04999999999995</v>
      </c>
      <c r="M7357" s="2" t="s">
        <v>23</v>
      </c>
      <c r="N7357" s="11">
        <f>L7357/E7357*100</f>
        <v>17.027139718499591</v>
      </c>
      <c r="O7357" s="12" t="str">
        <f>IF(N7357&lt;10,"Low",IF(N7357&lt;20,"Med","High"))</f>
        <v>Med</v>
      </c>
      <c r="P7357" s="12">
        <f>sales*discount</f>
        <v>935.34500000000003</v>
      </c>
      <c r="Q7357" s="12">
        <f>sales-Discount_Values</f>
        <v>2806.0349999999999</v>
      </c>
      <c r="R7357" s="12">
        <f>DATEDIF(order_date,delivery_date,"D")</f>
        <v>7</v>
      </c>
      <c r="S7357" s="12"/>
    </row>
    <row r="7358" spans="1:19" ht="14.25" customHeight="1" x14ac:dyDescent="0.35">
      <c r="A7358" s="2" t="s">
        <v>4597</v>
      </c>
      <c r="B7358" s="2">
        <v>104564</v>
      </c>
      <c r="C7358" s="2" t="s">
        <v>19</v>
      </c>
      <c r="D7358" s="2" t="s">
        <v>20</v>
      </c>
      <c r="E7358" s="2">
        <v>677.63</v>
      </c>
      <c r="F7358" s="2">
        <v>0.3</v>
      </c>
      <c r="G7358" s="2">
        <v>5</v>
      </c>
      <c r="H7358" s="3">
        <v>45191</v>
      </c>
      <c r="I7358" s="3">
        <v>45198</v>
      </c>
      <c r="J7358" s="2" t="s">
        <v>31</v>
      </c>
      <c r="K7358" s="2" t="s">
        <v>27</v>
      </c>
      <c r="L7358" s="2">
        <v>115.39</v>
      </c>
      <c r="M7358" s="2" t="s">
        <v>28</v>
      </c>
      <c r="N7358" s="11">
        <f>L7358/E7358*100</f>
        <v>17.028466862447058</v>
      </c>
      <c r="O7358" s="12" t="str">
        <f>IF(N7358&lt;10,"Low",IF(N7358&lt;20,"Med","High"))</f>
        <v>Med</v>
      </c>
      <c r="P7358" s="12">
        <f>sales*discount</f>
        <v>203.28899999999999</v>
      </c>
      <c r="Q7358" s="12">
        <f>sales-Discount_Values</f>
        <v>474.34100000000001</v>
      </c>
      <c r="R7358" s="12">
        <f>DATEDIF(order_date,delivery_date,"D")</f>
        <v>7</v>
      </c>
      <c r="S7358" s="12"/>
    </row>
    <row r="7359" spans="1:19" ht="14.25" customHeight="1" x14ac:dyDescent="0.35">
      <c r="A7359" s="2" t="s">
        <v>4828</v>
      </c>
      <c r="B7359" s="2">
        <v>104795</v>
      </c>
      <c r="C7359" s="2" t="s">
        <v>41</v>
      </c>
      <c r="D7359" s="2" t="s">
        <v>26</v>
      </c>
      <c r="E7359" s="2">
        <v>3511.47</v>
      </c>
      <c r="F7359" s="2">
        <v>0.44</v>
      </c>
      <c r="G7359" s="2">
        <v>2</v>
      </c>
      <c r="H7359" s="3">
        <v>45161</v>
      </c>
      <c r="I7359" s="3">
        <v>45163</v>
      </c>
      <c r="J7359" s="2" t="s">
        <v>15</v>
      </c>
      <c r="K7359" s="2" t="s">
        <v>16</v>
      </c>
      <c r="L7359" s="2">
        <v>598.01</v>
      </c>
      <c r="M7359" s="2" t="s">
        <v>48</v>
      </c>
      <c r="N7359" s="11">
        <f>L7359/E7359*100</f>
        <v>17.030189635679648</v>
      </c>
      <c r="O7359" s="12" t="str">
        <f>IF(N7359&lt;10,"Low",IF(N7359&lt;20,"Med","High"))</f>
        <v>Med</v>
      </c>
      <c r="P7359" s="12">
        <f>sales*discount</f>
        <v>1545.0467999999998</v>
      </c>
      <c r="Q7359" s="12">
        <f>sales-Discount_Values</f>
        <v>1966.4232</v>
      </c>
      <c r="R7359" s="12">
        <f>DATEDIF(order_date,delivery_date,"D")</f>
        <v>2</v>
      </c>
      <c r="S7359" s="12"/>
    </row>
    <row r="7360" spans="1:19" ht="14.25" customHeight="1" x14ac:dyDescent="0.35">
      <c r="A7360" s="2" t="s">
        <v>11417</v>
      </c>
      <c r="B7360" s="2">
        <v>111384</v>
      </c>
      <c r="C7360" s="2" t="s">
        <v>25</v>
      </c>
      <c r="D7360" s="2" t="s">
        <v>36</v>
      </c>
      <c r="E7360" s="2">
        <v>2819.62</v>
      </c>
      <c r="F7360" s="2">
        <v>0.09</v>
      </c>
      <c r="G7360" s="2">
        <v>5</v>
      </c>
      <c r="H7360" s="3">
        <v>45027</v>
      </c>
      <c r="I7360" s="3">
        <v>45030</v>
      </c>
      <c r="J7360" s="2" t="s">
        <v>15</v>
      </c>
      <c r="K7360" s="2" t="s">
        <v>27</v>
      </c>
      <c r="L7360" s="2">
        <v>480.2</v>
      </c>
      <c r="M7360" s="2" t="s">
        <v>28</v>
      </c>
      <c r="N7360" s="11">
        <f>L7360/E7360*100</f>
        <v>17.030663706456899</v>
      </c>
      <c r="O7360" s="12" t="str">
        <f>IF(N7360&lt;10,"Low",IF(N7360&lt;20,"Med","High"))</f>
        <v>Med</v>
      </c>
      <c r="P7360" s="12">
        <f>sales*discount</f>
        <v>253.76579999999998</v>
      </c>
      <c r="Q7360" s="12">
        <f>sales-Discount_Values</f>
        <v>2565.8541999999998</v>
      </c>
      <c r="R7360" s="12">
        <f>DATEDIF(order_date,delivery_date,"D")</f>
        <v>3</v>
      </c>
      <c r="S7360" s="12"/>
    </row>
    <row r="7361" spans="1:19" ht="14.25" customHeight="1" x14ac:dyDescent="0.35">
      <c r="A7361" s="2" t="s">
        <v>6014</v>
      </c>
      <c r="B7361" s="2">
        <v>105981</v>
      </c>
      <c r="C7361" s="2" t="s">
        <v>19</v>
      </c>
      <c r="D7361" s="2" t="s">
        <v>14</v>
      </c>
      <c r="E7361" s="2">
        <v>4905.97</v>
      </c>
      <c r="F7361" s="2">
        <v>0.23</v>
      </c>
      <c r="G7361" s="2">
        <v>5</v>
      </c>
      <c r="H7361" s="3">
        <v>45618</v>
      </c>
      <c r="I7361" s="3">
        <v>45624</v>
      </c>
      <c r="J7361" s="2" t="s">
        <v>15</v>
      </c>
      <c r="K7361" s="2" t="s">
        <v>16</v>
      </c>
      <c r="L7361" s="2">
        <v>835.53</v>
      </c>
      <c r="M7361" s="2" t="s">
        <v>23</v>
      </c>
      <c r="N7361" s="11">
        <f>L7361/E7361*100</f>
        <v>17.030882781590591</v>
      </c>
      <c r="O7361" s="12" t="str">
        <f>IF(N7361&lt;10,"Low",IF(N7361&lt;20,"Med","High"))</f>
        <v>Med</v>
      </c>
      <c r="P7361" s="12">
        <f>sales*discount</f>
        <v>1128.3731</v>
      </c>
      <c r="Q7361" s="12">
        <f>sales-Discount_Values</f>
        <v>3777.5969000000005</v>
      </c>
      <c r="R7361" s="12">
        <f>DATEDIF(order_date,delivery_date,"D")</f>
        <v>6</v>
      </c>
      <c r="S7361" s="12"/>
    </row>
    <row r="7362" spans="1:19" ht="14.25" customHeight="1" x14ac:dyDescent="0.35">
      <c r="A7362" s="2" t="s">
        <v>13906</v>
      </c>
      <c r="B7362" s="2">
        <v>113873</v>
      </c>
      <c r="C7362" s="2" t="s">
        <v>19</v>
      </c>
      <c r="D7362" s="2" t="s">
        <v>33</v>
      </c>
      <c r="E7362" s="2">
        <v>1274.93</v>
      </c>
      <c r="F7362" s="2">
        <v>0.17</v>
      </c>
      <c r="G7362" s="2">
        <v>2</v>
      </c>
      <c r="H7362" s="3">
        <v>45063</v>
      </c>
      <c r="I7362" s="3">
        <v>45069</v>
      </c>
      <c r="J7362" s="2" t="s">
        <v>31</v>
      </c>
      <c r="K7362" s="2" t="s">
        <v>22</v>
      </c>
      <c r="L7362" s="2">
        <v>217.15</v>
      </c>
      <c r="M7362" s="2" t="s">
        <v>23</v>
      </c>
      <c r="N7362" s="11">
        <f>L7362/E7362*100</f>
        <v>17.03230765610661</v>
      </c>
      <c r="O7362" s="12" t="str">
        <f>IF(N7362&lt;10,"Low",IF(N7362&lt;20,"Med","High"))</f>
        <v>Med</v>
      </c>
      <c r="P7362" s="12">
        <f>sales*discount</f>
        <v>216.73810000000003</v>
      </c>
      <c r="Q7362" s="12">
        <f>sales-Discount_Values</f>
        <v>1058.1919</v>
      </c>
      <c r="R7362" s="12">
        <f>DATEDIF(order_date,delivery_date,"D")</f>
        <v>6</v>
      </c>
      <c r="S7362" s="12"/>
    </row>
    <row r="7363" spans="1:19" ht="14.25" customHeight="1" x14ac:dyDescent="0.35">
      <c r="A7363" s="2" t="s">
        <v>11500</v>
      </c>
      <c r="B7363" s="2">
        <v>111467</v>
      </c>
      <c r="C7363" s="2" t="s">
        <v>41</v>
      </c>
      <c r="D7363" s="2" t="s">
        <v>14</v>
      </c>
      <c r="E7363" s="2">
        <v>4562.43</v>
      </c>
      <c r="F7363" s="2">
        <v>0.25</v>
      </c>
      <c r="G7363" s="2">
        <v>6</v>
      </c>
      <c r="H7363" s="3">
        <v>45543</v>
      </c>
      <c r="I7363" s="3">
        <v>45544</v>
      </c>
      <c r="J7363" s="2" t="s">
        <v>15</v>
      </c>
      <c r="K7363" s="2" t="s">
        <v>27</v>
      </c>
      <c r="L7363" s="2">
        <v>777.1</v>
      </c>
      <c r="M7363" s="2" t="s">
        <v>17</v>
      </c>
      <c r="N7363" s="11">
        <f>L7363/E7363*100</f>
        <v>17.032590089053421</v>
      </c>
      <c r="O7363" s="12" t="str">
        <f>IF(N7363&lt;10,"Low",IF(N7363&lt;20,"Med","High"))</f>
        <v>Med</v>
      </c>
      <c r="P7363" s="12">
        <f>sales*discount</f>
        <v>1140.6075000000001</v>
      </c>
      <c r="Q7363" s="12">
        <f>sales-Discount_Values</f>
        <v>3421.8225000000002</v>
      </c>
      <c r="R7363" s="12">
        <f>DATEDIF(order_date,delivery_date,"D")</f>
        <v>1</v>
      </c>
      <c r="S7363" s="12"/>
    </row>
    <row r="7364" spans="1:19" ht="14.25" customHeight="1" x14ac:dyDescent="0.35">
      <c r="A7364" s="2" t="s">
        <v>2986</v>
      </c>
      <c r="B7364" s="2">
        <v>102953</v>
      </c>
      <c r="C7364" s="2" t="s">
        <v>41</v>
      </c>
      <c r="D7364" s="2" t="s">
        <v>33</v>
      </c>
      <c r="E7364" s="2">
        <v>2101.38</v>
      </c>
      <c r="F7364" s="2">
        <v>0.21</v>
      </c>
      <c r="G7364" s="2">
        <v>8</v>
      </c>
      <c r="H7364" s="3">
        <v>45450</v>
      </c>
      <c r="I7364" s="3">
        <v>45457</v>
      </c>
      <c r="J7364" s="2" t="s">
        <v>15</v>
      </c>
      <c r="K7364" s="2" t="s">
        <v>27</v>
      </c>
      <c r="L7364" s="2">
        <v>358.2</v>
      </c>
      <c r="M7364" s="2" t="s">
        <v>17</v>
      </c>
      <c r="N7364" s="11">
        <f>L7364/E7364*100</f>
        <v>17.045941238614624</v>
      </c>
      <c r="O7364" s="12" t="str">
        <f>IF(N7364&lt;10,"Low",IF(N7364&lt;20,"Med","High"))</f>
        <v>Med</v>
      </c>
      <c r="P7364" s="12">
        <f>sales*discount</f>
        <v>441.28980000000001</v>
      </c>
      <c r="Q7364" s="12">
        <f>sales-Discount_Values</f>
        <v>1660.0902000000001</v>
      </c>
      <c r="R7364" s="12">
        <f>DATEDIF(order_date,delivery_date,"D")</f>
        <v>7</v>
      </c>
      <c r="S7364" s="12"/>
    </row>
    <row r="7365" spans="1:19" ht="14.25" customHeight="1" x14ac:dyDescent="0.35">
      <c r="A7365" s="2" t="s">
        <v>2744</v>
      </c>
      <c r="B7365" s="2">
        <v>102711</v>
      </c>
      <c r="C7365" s="2" t="s">
        <v>13</v>
      </c>
      <c r="D7365" s="2" t="s">
        <v>36</v>
      </c>
      <c r="E7365" s="2">
        <v>435.87</v>
      </c>
      <c r="F7365" s="2">
        <v>0.21</v>
      </c>
      <c r="G7365" s="2">
        <v>3</v>
      </c>
      <c r="H7365" s="3">
        <v>45542</v>
      </c>
      <c r="I7365" s="3">
        <v>45544</v>
      </c>
      <c r="J7365" s="2" t="s">
        <v>31</v>
      </c>
      <c r="K7365" s="2" t="s">
        <v>22</v>
      </c>
      <c r="L7365" s="2">
        <v>74.3</v>
      </c>
      <c r="M7365" s="2" t="s">
        <v>28</v>
      </c>
      <c r="N7365" s="11">
        <f>L7365/E7365*100</f>
        <v>17.046367036042856</v>
      </c>
      <c r="O7365" s="12" t="str">
        <f>IF(N7365&lt;10,"Low",IF(N7365&lt;20,"Med","High"))</f>
        <v>Med</v>
      </c>
      <c r="P7365" s="12">
        <f>sales*discount</f>
        <v>91.532699999999991</v>
      </c>
      <c r="Q7365" s="12">
        <f>sales-Discount_Values</f>
        <v>344.33730000000003</v>
      </c>
      <c r="R7365" s="12">
        <f>DATEDIF(order_date,delivery_date,"D")</f>
        <v>2</v>
      </c>
      <c r="S7365" s="12"/>
    </row>
    <row r="7366" spans="1:19" ht="14.25" customHeight="1" x14ac:dyDescent="0.35">
      <c r="A7366" s="2" t="s">
        <v>649</v>
      </c>
      <c r="B7366" s="2">
        <v>100616</v>
      </c>
      <c r="C7366" s="2" t="s">
        <v>25</v>
      </c>
      <c r="D7366" s="2" t="s">
        <v>14</v>
      </c>
      <c r="E7366" s="2">
        <v>2656.61</v>
      </c>
      <c r="F7366" s="2">
        <v>0.44</v>
      </c>
      <c r="G7366" s="2">
        <v>5</v>
      </c>
      <c r="H7366" s="3">
        <v>45601</v>
      </c>
      <c r="I7366" s="3">
        <v>45606</v>
      </c>
      <c r="J7366" s="2" t="s">
        <v>21</v>
      </c>
      <c r="K7366" s="2" t="s">
        <v>16</v>
      </c>
      <c r="L7366" s="2">
        <v>452.9</v>
      </c>
      <c r="M7366" s="2" t="s">
        <v>39</v>
      </c>
      <c r="N7366" s="11">
        <f>L7366/E7366*100</f>
        <v>17.048042430014192</v>
      </c>
      <c r="O7366" s="12" t="str">
        <f>IF(N7366&lt;10,"Low",IF(N7366&lt;20,"Med","High"))</f>
        <v>Med</v>
      </c>
      <c r="P7366" s="12">
        <f>sales*discount</f>
        <v>1168.9084</v>
      </c>
      <c r="Q7366" s="12">
        <f>sales-Discount_Values</f>
        <v>1487.7016000000001</v>
      </c>
      <c r="R7366" s="12">
        <f>DATEDIF(order_date,delivery_date,"D")</f>
        <v>5</v>
      </c>
      <c r="S7366" s="12"/>
    </row>
    <row r="7367" spans="1:19" ht="14.25" customHeight="1" x14ac:dyDescent="0.35">
      <c r="A7367" s="2" t="s">
        <v>2292</v>
      </c>
      <c r="B7367" s="2">
        <v>102259</v>
      </c>
      <c r="C7367" s="2" t="s">
        <v>13</v>
      </c>
      <c r="D7367" s="2" t="s">
        <v>33</v>
      </c>
      <c r="E7367" s="2">
        <v>4583.08</v>
      </c>
      <c r="F7367" s="2">
        <v>0.06</v>
      </c>
      <c r="G7367" s="2">
        <v>4</v>
      </c>
      <c r="H7367" s="3">
        <v>45074</v>
      </c>
      <c r="I7367" s="3">
        <v>45078</v>
      </c>
      <c r="J7367" s="2" t="s">
        <v>31</v>
      </c>
      <c r="K7367" s="2" t="s">
        <v>22</v>
      </c>
      <c r="L7367" s="2">
        <v>781.34</v>
      </c>
      <c r="M7367" s="2" t="s">
        <v>17</v>
      </c>
      <c r="N7367" s="11">
        <f>L7367/E7367*100</f>
        <v>17.048360491198061</v>
      </c>
      <c r="O7367" s="12" t="str">
        <f>IF(N7367&lt;10,"Low",IF(N7367&lt;20,"Med","High"))</f>
        <v>Med</v>
      </c>
      <c r="P7367" s="12">
        <f>sales*discount</f>
        <v>274.98480000000001</v>
      </c>
      <c r="Q7367" s="12">
        <f>sales-Discount_Values</f>
        <v>4308.0951999999997</v>
      </c>
      <c r="R7367" s="12">
        <f>DATEDIF(order_date,delivery_date,"D")</f>
        <v>4</v>
      </c>
      <c r="S7367" s="12"/>
    </row>
    <row r="7368" spans="1:19" ht="14.25" customHeight="1" x14ac:dyDescent="0.35">
      <c r="A7368" s="2" t="s">
        <v>6860</v>
      </c>
      <c r="B7368" s="2">
        <v>106827</v>
      </c>
      <c r="C7368" s="2" t="s">
        <v>25</v>
      </c>
      <c r="D7368" s="2" t="s">
        <v>33</v>
      </c>
      <c r="E7368" s="2">
        <v>3626.03</v>
      </c>
      <c r="F7368" s="2">
        <v>0.3</v>
      </c>
      <c r="G7368" s="2">
        <v>4</v>
      </c>
      <c r="H7368" s="3">
        <v>45483</v>
      </c>
      <c r="I7368" s="3">
        <v>45487</v>
      </c>
      <c r="J7368" s="2" t="s">
        <v>15</v>
      </c>
      <c r="K7368" s="2" t="s">
        <v>27</v>
      </c>
      <c r="L7368" s="2">
        <v>618.19000000000005</v>
      </c>
      <c r="M7368" s="2" t="s">
        <v>48</v>
      </c>
      <c r="N7368" s="11">
        <f>L7368/E7368*100</f>
        <v>17.048673066687257</v>
      </c>
      <c r="O7368" s="12" t="str">
        <f>IF(N7368&lt;10,"Low",IF(N7368&lt;20,"Med","High"))</f>
        <v>Med</v>
      </c>
      <c r="P7368" s="12">
        <f>sales*discount</f>
        <v>1087.809</v>
      </c>
      <c r="Q7368" s="12">
        <f>sales-Discount_Values</f>
        <v>2538.2210000000005</v>
      </c>
      <c r="R7368" s="12">
        <f>DATEDIF(order_date,delivery_date,"D")</f>
        <v>4</v>
      </c>
      <c r="S7368" s="12"/>
    </row>
    <row r="7369" spans="1:19" ht="14.25" customHeight="1" x14ac:dyDescent="0.35">
      <c r="A7369" s="2" t="s">
        <v>2322</v>
      </c>
      <c r="B7369" s="2">
        <v>102289</v>
      </c>
      <c r="C7369" s="2" t="s">
        <v>25</v>
      </c>
      <c r="D7369" s="2" t="s">
        <v>36</v>
      </c>
      <c r="E7369" s="2">
        <v>3613.11</v>
      </c>
      <c r="F7369" s="2">
        <v>0.08</v>
      </c>
      <c r="G7369" s="2">
        <v>3</v>
      </c>
      <c r="H7369" s="3">
        <v>45212</v>
      </c>
      <c r="I7369" s="3">
        <v>45213</v>
      </c>
      <c r="J7369" s="2" t="s">
        <v>15</v>
      </c>
      <c r="K7369" s="2" t="s">
        <v>27</v>
      </c>
      <c r="L7369" s="2">
        <v>616.02</v>
      </c>
      <c r="M7369" s="2" t="s">
        <v>34</v>
      </c>
      <c r="N7369" s="11">
        <f>L7369/E7369*100</f>
        <v>17.049577787556981</v>
      </c>
      <c r="O7369" s="12" t="str">
        <f>IF(N7369&lt;10,"Low",IF(N7369&lt;20,"Med","High"))</f>
        <v>Med</v>
      </c>
      <c r="P7369" s="12">
        <f>sales*discount</f>
        <v>289.04880000000003</v>
      </c>
      <c r="Q7369" s="12">
        <f>sales-Discount_Values</f>
        <v>3324.0612000000001</v>
      </c>
      <c r="R7369" s="12">
        <f>DATEDIF(order_date,delivery_date,"D")</f>
        <v>1</v>
      </c>
      <c r="S7369" s="12"/>
    </row>
    <row r="7370" spans="1:19" ht="14.25" customHeight="1" x14ac:dyDescent="0.35">
      <c r="A7370" s="2" t="s">
        <v>3832</v>
      </c>
      <c r="B7370" s="2">
        <v>103799</v>
      </c>
      <c r="C7370" s="2" t="s">
        <v>25</v>
      </c>
      <c r="D7370" s="2" t="s">
        <v>26</v>
      </c>
      <c r="E7370" s="2">
        <v>2948.96</v>
      </c>
      <c r="F7370" s="2">
        <v>0.15</v>
      </c>
      <c r="G7370" s="2">
        <v>4</v>
      </c>
      <c r="H7370" s="3">
        <v>45577</v>
      </c>
      <c r="I7370" s="3">
        <v>45583</v>
      </c>
      <c r="J7370" s="2" t="s">
        <v>21</v>
      </c>
      <c r="K7370" s="2" t="s">
        <v>22</v>
      </c>
      <c r="L7370" s="2">
        <v>502.82</v>
      </c>
      <c r="M7370" s="2" t="s">
        <v>23</v>
      </c>
      <c r="N7370" s="11">
        <f>L7370/E7370*100</f>
        <v>17.050756877000705</v>
      </c>
      <c r="O7370" s="12" t="str">
        <f>IF(N7370&lt;10,"Low",IF(N7370&lt;20,"Med","High"))</f>
        <v>Med</v>
      </c>
      <c r="P7370" s="12">
        <f>sales*discount</f>
        <v>442.34399999999999</v>
      </c>
      <c r="Q7370" s="12">
        <f>sales-Discount_Values</f>
        <v>2506.616</v>
      </c>
      <c r="R7370" s="12">
        <f>DATEDIF(order_date,delivery_date,"D")</f>
        <v>6</v>
      </c>
      <c r="S7370" s="12"/>
    </row>
    <row r="7371" spans="1:19" ht="14.25" customHeight="1" x14ac:dyDescent="0.35">
      <c r="A7371" s="2" t="s">
        <v>1758</v>
      </c>
      <c r="B7371" s="2">
        <v>101725</v>
      </c>
      <c r="C7371" s="2" t="s">
        <v>41</v>
      </c>
      <c r="D7371" s="2" t="s">
        <v>33</v>
      </c>
      <c r="E7371" s="2">
        <v>1622.87</v>
      </c>
      <c r="F7371" s="2">
        <v>0.32</v>
      </c>
      <c r="G7371" s="2">
        <v>4</v>
      </c>
      <c r="H7371" s="3">
        <v>45642</v>
      </c>
      <c r="I7371" s="3">
        <v>45647</v>
      </c>
      <c r="J7371" s="2" t="s">
        <v>15</v>
      </c>
      <c r="K7371" s="2" t="s">
        <v>16</v>
      </c>
      <c r="L7371" s="2">
        <v>276.73</v>
      </c>
      <c r="M7371" s="2" t="s">
        <v>48</v>
      </c>
      <c r="N7371" s="11">
        <f>L7371/E7371*100</f>
        <v>17.051889553691918</v>
      </c>
      <c r="O7371" s="12" t="str">
        <f>IF(N7371&lt;10,"Low",IF(N7371&lt;20,"Med","High"))</f>
        <v>Med</v>
      </c>
      <c r="P7371" s="12">
        <f>sales*discount</f>
        <v>519.3184</v>
      </c>
      <c r="Q7371" s="12">
        <f>sales-Discount_Values</f>
        <v>1103.5515999999998</v>
      </c>
      <c r="R7371" s="12">
        <f>DATEDIF(order_date,delivery_date,"D")</f>
        <v>5</v>
      </c>
      <c r="S7371" s="12"/>
    </row>
    <row r="7372" spans="1:19" ht="14.25" customHeight="1" x14ac:dyDescent="0.35">
      <c r="A7372" s="2" t="s">
        <v>11520</v>
      </c>
      <c r="B7372" s="2">
        <v>111487</v>
      </c>
      <c r="C7372" s="2" t="s">
        <v>25</v>
      </c>
      <c r="D7372" s="2" t="s">
        <v>14</v>
      </c>
      <c r="E7372" s="2">
        <v>3451.94</v>
      </c>
      <c r="F7372" s="2">
        <v>0.15</v>
      </c>
      <c r="G7372" s="2">
        <v>4</v>
      </c>
      <c r="H7372" s="3">
        <v>45003</v>
      </c>
      <c r="I7372" s="3">
        <v>45010</v>
      </c>
      <c r="J7372" s="2" t="s">
        <v>31</v>
      </c>
      <c r="K7372" s="2" t="s">
        <v>27</v>
      </c>
      <c r="L7372" s="2">
        <v>588.63</v>
      </c>
      <c r="M7372" s="2" t="s">
        <v>23</v>
      </c>
      <c r="N7372" s="11">
        <f>L7372/E7372*100</f>
        <v>17.052150385000896</v>
      </c>
      <c r="O7372" s="12" t="str">
        <f>IF(N7372&lt;10,"Low",IF(N7372&lt;20,"Med","High"))</f>
        <v>Med</v>
      </c>
      <c r="P7372" s="12">
        <f>sales*discount</f>
        <v>517.79099999999994</v>
      </c>
      <c r="Q7372" s="12">
        <f>sales-Discount_Values</f>
        <v>2934.1490000000003</v>
      </c>
      <c r="R7372" s="12">
        <f>DATEDIF(order_date,delivery_date,"D")</f>
        <v>7</v>
      </c>
      <c r="S7372" s="12"/>
    </row>
    <row r="7373" spans="1:19" ht="14.25" customHeight="1" x14ac:dyDescent="0.35">
      <c r="A7373" s="2" t="s">
        <v>14645</v>
      </c>
      <c r="B7373" s="2">
        <v>114612</v>
      </c>
      <c r="C7373" s="2" t="s">
        <v>13</v>
      </c>
      <c r="D7373" s="2" t="s">
        <v>33</v>
      </c>
      <c r="E7373" s="2">
        <v>2643.42</v>
      </c>
      <c r="F7373" s="2">
        <v>0.12</v>
      </c>
      <c r="G7373" s="2">
        <v>1</v>
      </c>
      <c r="H7373" s="3">
        <v>45417</v>
      </c>
      <c r="I7373" s="3">
        <v>45423</v>
      </c>
      <c r="J7373" s="2" t="s">
        <v>15</v>
      </c>
      <c r="K7373" s="2" t="s">
        <v>27</v>
      </c>
      <c r="L7373" s="2">
        <v>450.76</v>
      </c>
      <c r="M7373" s="2" t="s">
        <v>48</v>
      </c>
      <c r="N7373" s="11">
        <f>L7373/E7373*100</f>
        <v>17.052152136247738</v>
      </c>
      <c r="O7373" s="12" t="str">
        <f>IF(N7373&lt;10,"Low",IF(N7373&lt;20,"Med","High"))</f>
        <v>Med</v>
      </c>
      <c r="P7373" s="12">
        <f>sales*discount</f>
        <v>317.21039999999999</v>
      </c>
      <c r="Q7373" s="12">
        <f>sales-Discount_Values</f>
        <v>2326.2096000000001</v>
      </c>
      <c r="R7373" s="12">
        <f>DATEDIF(order_date,delivery_date,"D")</f>
        <v>6</v>
      </c>
      <c r="S7373" s="12"/>
    </row>
    <row r="7374" spans="1:19" ht="14.25" customHeight="1" x14ac:dyDescent="0.35">
      <c r="A7374" s="2" t="s">
        <v>6598</v>
      </c>
      <c r="B7374" s="2">
        <v>106565</v>
      </c>
      <c r="C7374" s="2" t="s">
        <v>25</v>
      </c>
      <c r="D7374" s="2" t="s">
        <v>33</v>
      </c>
      <c r="E7374" s="2">
        <v>2408.71</v>
      </c>
      <c r="F7374" s="2">
        <v>0.04</v>
      </c>
      <c r="G7374" s="2">
        <v>8</v>
      </c>
      <c r="H7374" s="3">
        <v>44951</v>
      </c>
      <c r="I7374" s="3">
        <v>44956</v>
      </c>
      <c r="J7374" s="2" t="s">
        <v>31</v>
      </c>
      <c r="K7374" s="2" t="s">
        <v>27</v>
      </c>
      <c r="L7374" s="2">
        <v>410.83</v>
      </c>
      <c r="M7374" s="2" t="s">
        <v>39</v>
      </c>
      <c r="N7374" s="11">
        <f>L7374/E7374*100</f>
        <v>17.056017536357633</v>
      </c>
      <c r="O7374" s="12" t="str">
        <f>IF(N7374&lt;10,"Low",IF(N7374&lt;20,"Med","High"))</f>
        <v>Med</v>
      </c>
      <c r="P7374" s="12">
        <f>sales*discount</f>
        <v>96.348399999999998</v>
      </c>
      <c r="Q7374" s="12">
        <f>sales-Discount_Values</f>
        <v>2312.3616000000002</v>
      </c>
      <c r="R7374" s="12">
        <f>DATEDIF(order_date,delivery_date,"D")</f>
        <v>5</v>
      </c>
      <c r="S7374" s="12"/>
    </row>
    <row r="7375" spans="1:19" ht="14.25" customHeight="1" x14ac:dyDescent="0.35">
      <c r="A7375" s="2" t="s">
        <v>1252</v>
      </c>
      <c r="B7375" s="2">
        <v>101219</v>
      </c>
      <c r="C7375" s="2" t="s">
        <v>13</v>
      </c>
      <c r="D7375" s="2" t="s">
        <v>36</v>
      </c>
      <c r="E7375" s="2">
        <v>3014.13</v>
      </c>
      <c r="F7375" s="2">
        <v>0.39</v>
      </c>
      <c r="G7375" s="2">
        <v>8</v>
      </c>
      <c r="H7375" s="3">
        <v>44940</v>
      </c>
      <c r="I7375" s="3">
        <v>44944</v>
      </c>
      <c r="J7375" s="2" t="s">
        <v>21</v>
      </c>
      <c r="K7375" s="2" t="s">
        <v>16</v>
      </c>
      <c r="L7375" s="2">
        <v>514.28</v>
      </c>
      <c r="M7375" s="2" t="s">
        <v>17</v>
      </c>
      <c r="N7375" s="11">
        <f>L7375/E7375*100</f>
        <v>17.062303218507495</v>
      </c>
      <c r="O7375" s="12" t="str">
        <f>IF(N7375&lt;10,"Low",IF(N7375&lt;20,"Med","High"))</f>
        <v>Med</v>
      </c>
      <c r="P7375" s="12">
        <f>sales*discount</f>
        <v>1175.5107</v>
      </c>
      <c r="Q7375" s="12">
        <f>sales-Discount_Values</f>
        <v>1838.6193000000001</v>
      </c>
      <c r="R7375" s="12">
        <f>DATEDIF(order_date,delivery_date,"D")</f>
        <v>4</v>
      </c>
      <c r="S7375" s="12"/>
    </row>
    <row r="7376" spans="1:19" ht="14.25" customHeight="1" x14ac:dyDescent="0.35">
      <c r="A7376" s="2" t="s">
        <v>5011</v>
      </c>
      <c r="B7376" s="2">
        <v>104978</v>
      </c>
      <c r="C7376" s="2" t="s">
        <v>41</v>
      </c>
      <c r="D7376" s="2" t="s">
        <v>36</v>
      </c>
      <c r="E7376" s="2">
        <v>1566.26</v>
      </c>
      <c r="F7376" s="2">
        <v>0.28999999999999998</v>
      </c>
      <c r="G7376" s="2">
        <v>8</v>
      </c>
      <c r="H7376" s="3">
        <v>45479</v>
      </c>
      <c r="I7376" s="3">
        <v>45486</v>
      </c>
      <c r="J7376" s="2" t="s">
        <v>21</v>
      </c>
      <c r="K7376" s="2" t="s">
        <v>16</v>
      </c>
      <c r="L7376" s="2">
        <v>267.26</v>
      </c>
      <c r="M7376" s="2" t="s">
        <v>34</v>
      </c>
      <c r="N7376" s="11">
        <f>L7376/E7376*100</f>
        <v>17.063578205406511</v>
      </c>
      <c r="O7376" s="12" t="str">
        <f>IF(N7376&lt;10,"Low",IF(N7376&lt;20,"Med","High"))</f>
        <v>Med</v>
      </c>
      <c r="P7376" s="12">
        <f>sales*discount</f>
        <v>454.21539999999999</v>
      </c>
      <c r="Q7376" s="12">
        <f>sales-Discount_Values</f>
        <v>1112.0445999999999</v>
      </c>
      <c r="R7376" s="12">
        <f>DATEDIF(order_date,delivery_date,"D")</f>
        <v>7</v>
      </c>
      <c r="S7376" s="12"/>
    </row>
    <row r="7377" spans="1:19" ht="14.25" customHeight="1" x14ac:dyDescent="0.35">
      <c r="A7377" s="2" t="s">
        <v>3492</v>
      </c>
      <c r="B7377" s="2">
        <v>103459</v>
      </c>
      <c r="C7377" s="2" t="s">
        <v>19</v>
      </c>
      <c r="D7377" s="2" t="s">
        <v>20</v>
      </c>
      <c r="E7377" s="2">
        <v>3149.97</v>
      </c>
      <c r="F7377" s="2">
        <v>0.39</v>
      </c>
      <c r="G7377" s="2">
        <v>4</v>
      </c>
      <c r="H7377" s="3">
        <v>45434</v>
      </c>
      <c r="I7377" s="3">
        <v>45437</v>
      </c>
      <c r="J7377" s="2" t="s">
        <v>31</v>
      </c>
      <c r="K7377" s="2" t="s">
        <v>22</v>
      </c>
      <c r="L7377" s="2">
        <v>537.55999999999995</v>
      </c>
      <c r="M7377" s="2" t="s">
        <v>39</v>
      </c>
      <c r="N7377" s="11">
        <f>L7377/E7377*100</f>
        <v>17.065559354533537</v>
      </c>
      <c r="O7377" s="12" t="str">
        <f>IF(N7377&lt;10,"Low",IF(N7377&lt;20,"Med","High"))</f>
        <v>Med</v>
      </c>
      <c r="P7377" s="12">
        <f>sales*discount</f>
        <v>1228.4883</v>
      </c>
      <c r="Q7377" s="12">
        <f>sales-Discount_Values</f>
        <v>1921.4816999999998</v>
      </c>
      <c r="R7377" s="12">
        <f>DATEDIF(order_date,delivery_date,"D")</f>
        <v>3</v>
      </c>
      <c r="S7377" s="12"/>
    </row>
    <row r="7378" spans="1:19" ht="14.25" customHeight="1" x14ac:dyDescent="0.35">
      <c r="A7378" s="2" t="s">
        <v>10040</v>
      </c>
      <c r="B7378" s="2">
        <v>110007</v>
      </c>
      <c r="C7378" s="2" t="s">
        <v>19</v>
      </c>
      <c r="D7378" s="2" t="s">
        <v>20</v>
      </c>
      <c r="E7378" s="2">
        <v>4786.1000000000004</v>
      </c>
      <c r="F7378" s="2">
        <v>0.06</v>
      </c>
      <c r="G7378" s="2">
        <v>3</v>
      </c>
      <c r="H7378" s="3">
        <v>45545</v>
      </c>
      <c r="I7378" s="3">
        <v>45546</v>
      </c>
      <c r="J7378" s="2" t="s">
        <v>31</v>
      </c>
      <c r="K7378" s="2" t="s">
        <v>22</v>
      </c>
      <c r="L7378" s="2">
        <v>816.85</v>
      </c>
      <c r="M7378" s="2" t="s">
        <v>17</v>
      </c>
      <c r="N7378" s="11">
        <f>L7378/E7378*100</f>
        <v>17.067131902801862</v>
      </c>
      <c r="O7378" s="12" t="str">
        <f>IF(N7378&lt;10,"Low",IF(N7378&lt;20,"Med","High"))</f>
        <v>Med</v>
      </c>
      <c r="P7378" s="12">
        <f>sales*discount</f>
        <v>287.166</v>
      </c>
      <c r="Q7378" s="12">
        <f>sales-Discount_Values</f>
        <v>4498.9340000000002</v>
      </c>
      <c r="R7378" s="12">
        <f>DATEDIF(order_date,delivery_date,"D")</f>
        <v>1</v>
      </c>
      <c r="S7378" s="12"/>
    </row>
    <row r="7379" spans="1:19" ht="14.25" customHeight="1" x14ac:dyDescent="0.35">
      <c r="A7379" s="2" t="s">
        <v>11104</v>
      </c>
      <c r="B7379" s="2">
        <v>111071</v>
      </c>
      <c r="C7379" s="2" t="s">
        <v>41</v>
      </c>
      <c r="D7379" s="2" t="s">
        <v>33</v>
      </c>
      <c r="E7379" s="2">
        <v>4232.18</v>
      </c>
      <c r="F7379" s="2">
        <v>0.39</v>
      </c>
      <c r="G7379" s="2">
        <v>1</v>
      </c>
      <c r="H7379" s="3">
        <v>45125</v>
      </c>
      <c r="I7379" s="3">
        <v>45131</v>
      </c>
      <c r="J7379" s="2" t="s">
        <v>15</v>
      </c>
      <c r="K7379" s="2" t="s">
        <v>22</v>
      </c>
      <c r="L7379" s="2">
        <v>722.38</v>
      </c>
      <c r="M7379" s="2" t="s">
        <v>28</v>
      </c>
      <c r="N7379" s="11">
        <f>L7379/E7379*100</f>
        <v>17.068744713126566</v>
      </c>
      <c r="O7379" s="12" t="str">
        <f>IF(N7379&lt;10,"Low",IF(N7379&lt;20,"Med","High"))</f>
        <v>Med</v>
      </c>
      <c r="P7379" s="12">
        <f>sales*discount</f>
        <v>1650.5502000000001</v>
      </c>
      <c r="Q7379" s="12">
        <f>sales-Discount_Values</f>
        <v>2581.6298000000002</v>
      </c>
      <c r="R7379" s="12">
        <f>DATEDIF(order_date,delivery_date,"D")</f>
        <v>6</v>
      </c>
      <c r="S7379" s="12"/>
    </row>
    <row r="7380" spans="1:19" ht="14.25" customHeight="1" x14ac:dyDescent="0.35">
      <c r="A7380" s="2" t="s">
        <v>13746</v>
      </c>
      <c r="B7380" s="2">
        <v>113713</v>
      </c>
      <c r="C7380" s="2" t="s">
        <v>19</v>
      </c>
      <c r="D7380" s="2" t="s">
        <v>14</v>
      </c>
      <c r="E7380" s="2">
        <v>4811.6000000000004</v>
      </c>
      <c r="F7380" s="2">
        <v>0.28999999999999998</v>
      </c>
      <c r="G7380" s="2">
        <v>9</v>
      </c>
      <c r="H7380" s="3">
        <v>44936</v>
      </c>
      <c r="I7380" s="3">
        <v>44942</v>
      </c>
      <c r="J7380" s="2" t="s">
        <v>21</v>
      </c>
      <c r="K7380" s="2" t="s">
        <v>16</v>
      </c>
      <c r="L7380" s="2">
        <v>821.3</v>
      </c>
      <c r="M7380" s="2" t="s">
        <v>48</v>
      </c>
      <c r="N7380" s="11">
        <f>L7380/E7380*100</f>
        <v>17.069166181727489</v>
      </c>
      <c r="O7380" s="12" t="str">
        <f>IF(N7380&lt;10,"Low",IF(N7380&lt;20,"Med","High"))</f>
        <v>Med</v>
      </c>
      <c r="P7380" s="12">
        <f>sales*discount</f>
        <v>1395.364</v>
      </c>
      <c r="Q7380" s="12">
        <f>sales-Discount_Values</f>
        <v>3416.2360000000003</v>
      </c>
      <c r="R7380" s="12">
        <f>DATEDIF(order_date,delivery_date,"D")</f>
        <v>6</v>
      </c>
      <c r="S7380" s="12"/>
    </row>
    <row r="7381" spans="1:19" ht="14.25" customHeight="1" x14ac:dyDescent="0.35">
      <c r="A7381" s="2" t="s">
        <v>6804</v>
      </c>
      <c r="B7381" s="2">
        <v>106771</v>
      </c>
      <c r="C7381" s="2" t="s">
        <v>19</v>
      </c>
      <c r="D7381" s="2" t="s">
        <v>26</v>
      </c>
      <c r="E7381" s="2">
        <v>2796.73</v>
      </c>
      <c r="F7381" s="2">
        <v>0.32</v>
      </c>
      <c r="G7381" s="2">
        <v>7</v>
      </c>
      <c r="H7381" s="3">
        <v>45312</v>
      </c>
      <c r="I7381" s="3">
        <v>45314</v>
      </c>
      <c r="J7381" s="2" t="s">
        <v>15</v>
      </c>
      <c r="K7381" s="2" t="s">
        <v>27</v>
      </c>
      <c r="L7381" s="2">
        <v>477.38</v>
      </c>
      <c r="M7381" s="2" t="s">
        <v>34</v>
      </c>
      <c r="N7381" s="11">
        <f>L7381/E7381*100</f>
        <v>17.069220124931618</v>
      </c>
      <c r="O7381" s="12" t="str">
        <f>IF(N7381&lt;10,"Low",IF(N7381&lt;20,"Med","High"))</f>
        <v>Med</v>
      </c>
      <c r="P7381" s="12">
        <f>sales*discount</f>
        <v>894.95360000000005</v>
      </c>
      <c r="Q7381" s="12">
        <f>sales-Discount_Values</f>
        <v>1901.7764</v>
      </c>
      <c r="R7381" s="12">
        <f>DATEDIF(order_date,delivery_date,"D")</f>
        <v>2</v>
      </c>
      <c r="S7381" s="12"/>
    </row>
    <row r="7382" spans="1:19" ht="14.25" customHeight="1" x14ac:dyDescent="0.35">
      <c r="A7382" s="2" t="s">
        <v>13483</v>
      </c>
      <c r="B7382" s="2">
        <v>113450</v>
      </c>
      <c r="C7382" s="2" t="s">
        <v>41</v>
      </c>
      <c r="D7382" s="2" t="s">
        <v>20</v>
      </c>
      <c r="E7382" s="2">
        <v>3195.8</v>
      </c>
      <c r="F7382" s="2">
        <v>0.05</v>
      </c>
      <c r="G7382" s="2">
        <v>2</v>
      </c>
      <c r="H7382" s="3">
        <v>44959</v>
      </c>
      <c r="I7382" s="3">
        <v>44962</v>
      </c>
      <c r="J7382" s="2" t="s">
        <v>31</v>
      </c>
      <c r="K7382" s="2" t="s">
        <v>27</v>
      </c>
      <c r="L7382" s="2">
        <v>545.54</v>
      </c>
      <c r="M7382" s="2" t="s">
        <v>48</v>
      </c>
      <c r="N7382" s="11">
        <f>L7382/E7382*100</f>
        <v>17.070530070717815</v>
      </c>
      <c r="O7382" s="12" t="str">
        <f>IF(N7382&lt;10,"Low",IF(N7382&lt;20,"Med","High"))</f>
        <v>Med</v>
      </c>
      <c r="P7382" s="12">
        <f>sales*discount</f>
        <v>159.79000000000002</v>
      </c>
      <c r="Q7382" s="12">
        <f>sales-Discount_Values</f>
        <v>3036.01</v>
      </c>
      <c r="R7382" s="12">
        <f>DATEDIF(order_date,delivery_date,"D")</f>
        <v>3</v>
      </c>
      <c r="S7382" s="12"/>
    </row>
    <row r="7383" spans="1:19" ht="14.25" customHeight="1" x14ac:dyDescent="0.35">
      <c r="A7383" s="2" t="s">
        <v>8237</v>
      </c>
      <c r="B7383" s="2">
        <v>108204</v>
      </c>
      <c r="C7383" s="2" t="s">
        <v>19</v>
      </c>
      <c r="D7383" s="2" t="s">
        <v>20</v>
      </c>
      <c r="E7383" s="2">
        <v>1747.51</v>
      </c>
      <c r="F7383" s="2">
        <v>0.4</v>
      </c>
      <c r="G7383" s="2">
        <v>3</v>
      </c>
      <c r="H7383" s="3">
        <v>45633</v>
      </c>
      <c r="I7383" s="3">
        <v>45637</v>
      </c>
      <c r="J7383" s="2" t="s">
        <v>15</v>
      </c>
      <c r="K7383" s="2" t="s">
        <v>16</v>
      </c>
      <c r="L7383" s="2">
        <v>298.37</v>
      </c>
      <c r="M7383" s="2" t="s">
        <v>48</v>
      </c>
      <c r="N7383" s="11">
        <f>L7383/E7383*100</f>
        <v>17.074008160182203</v>
      </c>
      <c r="O7383" s="12" t="str">
        <f>IF(N7383&lt;10,"Low",IF(N7383&lt;20,"Med","High"))</f>
        <v>Med</v>
      </c>
      <c r="P7383" s="12">
        <f>sales*discount</f>
        <v>699.00400000000002</v>
      </c>
      <c r="Q7383" s="12">
        <f>sales-Discount_Values</f>
        <v>1048.5059999999999</v>
      </c>
      <c r="R7383" s="12">
        <f>DATEDIF(order_date,delivery_date,"D")</f>
        <v>4</v>
      </c>
      <c r="S7383" s="12"/>
    </row>
    <row r="7384" spans="1:19" ht="14.25" customHeight="1" x14ac:dyDescent="0.35">
      <c r="A7384" s="2" t="s">
        <v>9963</v>
      </c>
      <c r="B7384" s="2">
        <v>109930</v>
      </c>
      <c r="C7384" s="2" t="s">
        <v>13</v>
      </c>
      <c r="D7384" s="2" t="s">
        <v>14</v>
      </c>
      <c r="E7384" s="2">
        <v>3350</v>
      </c>
      <c r="F7384" s="2">
        <v>0.22</v>
      </c>
      <c r="G7384" s="2">
        <v>4</v>
      </c>
      <c r="H7384" s="3">
        <v>45410</v>
      </c>
      <c r="I7384" s="3">
        <v>45416</v>
      </c>
      <c r="J7384" s="2" t="s">
        <v>31</v>
      </c>
      <c r="K7384" s="2" t="s">
        <v>22</v>
      </c>
      <c r="L7384" s="2">
        <v>572.01</v>
      </c>
      <c r="M7384" s="2" t="s">
        <v>17</v>
      </c>
      <c r="N7384" s="11">
        <f>L7384/E7384*100</f>
        <v>17.074925373134327</v>
      </c>
      <c r="O7384" s="12" t="str">
        <f>IF(N7384&lt;10,"Low",IF(N7384&lt;20,"Med","High"))</f>
        <v>Med</v>
      </c>
      <c r="P7384" s="12">
        <f>sales*discount</f>
        <v>737</v>
      </c>
      <c r="Q7384" s="12">
        <f>sales-Discount_Values</f>
        <v>2613</v>
      </c>
      <c r="R7384" s="12">
        <f>DATEDIF(order_date,delivery_date,"D")</f>
        <v>6</v>
      </c>
      <c r="S7384" s="12"/>
    </row>
    <row r="7385" spans="1:19" ht="14.25" customHeight="1" x14ac:dyDescent="0.35">
      <c r="A7385" s="2" t="s">
        <v>8735</v>
      </c>
      <c r="B7385" s="2">
        <v>108702</v>
      </c>
      <c r="C7385" s="2" t="s">
        <v>25</v>
      </c>
      <c r="D7385" s="2" t="s">
        <v>14</v>
      </c>
      <c r="E7385" s="2">
        <v>2982.14</v>
      </c>
      <c r="F7385" s="2">
        <v>0.18</v>
      </c>
      <c r="G7385" s="2">
        <v>8</v>
      </c>
      <c r="H7385" s="3">
        <v>44975</v>
      </c>
      <c r="I7385" s="3">
        <v>44978</v>
      </c>
      <c r="J7385" s="2" t="s">
        <v>31</v>
      </c>
      <c r="K7385" s="2" t="s">
        <v>27</v>
      </c>
      <c r="L7385" s="2">
        <v>509.25</v>
      </c>
      <c r="M7385" s="2" t="s">
        <v>17</v>
      </c>
      <c r="N7385" s="11">
        <f>L7385/E7385*100</f>
        <v>17.076663067461624</v>
      </c>
      <c r="O7385" s="12" t="str">
        <f>IF(N7385&lt;10,"Low",IF(N7385&lt;20,"Med","High"))</f>
        <v>Med</v>
      </c>
      <c r="P7385" s="12">
        <f>sales*discount</f>
        <v>536.78519999999992</v>
      </c>
      <c r="Q7385" s="12">
        <f>sales-Discount_Values</f>
        <v>2445.3548000000001</v>
      </c>
      <c r="R7385" s="12">
        <f>DATEDIF(order_date,delivery_date,"D")</f>
        <v>3</v>
      </c>
      <c r="S7385" s="12"/>
    </row>
    <row r="7386" spans="1:19" ht="14.25" customHeight="1" x14ac:dyDescent="0.35">
      <c r="A7386" s="2" t="s">
        <v>12974</v>
      </c>
      <c r="B7386" s="2">
        <v>112941</v>
      </c>
      <c r="C7386" s="2" t="s">
        <v>19</v>
      </c>
      <c r="D7386" s="2" t="s">
        <v>26</v>
      </c>
      <c r="E7386" s="2">
        <v>1509.11</v>
      </c>
      <c r="F7386" s="2">
        <v>0.28000000000000003</v>
      </c>
      <c r="G7386" s="2">
        <v>3</v>
      </c>
      <c r="H7386" s="3">
        <v>45379</v>
      </c>
      <c r="I7386" s="3">
        <v>45385</v>
      </c>
      <c r="J7386" s="2" t="s">
        <v>21</v>
      </c>
      <c r="K7386" s="2" t="s">
        <v>27</v>
      </c>
      <c r="L7386" s="2">
        <v>257.73</v>
      </c>
      <c r="M7386" s="2" t="s">
        <v>23</v>
      </c>
      <c r="N7386" s="11">
        <f>L7386/E7386*100</f>
        <v>17.078277925399739</v>
      </c>
      <c r="O7386" s="12" t="str">
        <f>IF(N7386&lt;10,"Low",IF(N7386&lt;20,"Med","High"))</f>
        <v>Med</v>
      </c>
      <c r="P7386" s="12">
        <f>sales*discount</f>
        <v>422.55080000000004</v>
      </c>
      <c r="Q7386" s="12">
        <f>sales-Discount_Values</f>
        <v>1086.5591999999999</v>
      </c>
      <c r="R7386" s="12">
        <f>DATEDIF(order_date,delivery_date,"D")</f>
        <v>6</v>
      </c>
      <c r="S7386" s="12"/>
    </row>
    <row r="7387" spans="1:19" ht="14.25" customHeight="1" x14ac:dyDescent="0.35">
      <c r="A7387" s="2" t="s">
        <v>12163</v>
      </c>
      <c r="B7387" s="2">
        <v>112130</v>
      </c>
      <c r="C7387" s="2" t="s">
        <v>13</v>
      </c>
      <c r="D7387" s="2" t="s">
        <v>26</v>
      </c>
      <c r="E7387" s="2">
        <v>1126.9100000000001</v>
      </c>
      <c r="F7387" s="2">
        <v>0.44</v>
      </c>
      <c r="G7387" s="2">
        <v>3</v>
      </c>
      <c r="H7387" s="3">
        <v>45279</v>
      </c>
      <c r="I7387" s="3">
        <v>45280</v>
      </c>
      <c r="J7387" s="2" t="s">
        <v>31</v>
      </c>
      <c r="K7387" s="2" t="s">
        <v>22</v>
      </c>
      <c r="L7387" s="2">
        <v>192.55</v>
      </c>
      <c r="M7387" s="2" t="s">
        <v>17</v>
      </c>
      <c r="N7387" s="11">
        <f>L7387/E7387*100</f>
        <v>17.086546396784126</v>
      </c>
      <c r="O7387" s="12" t="str">
        <f>IF(N7387&lt;10,"Low",IF(N7387&lt;20,"Med","High"))</f>
        <v>Med</v>
      </c>
      <c r="P7387" s="12">
        <f>sales*discount</f>
        <v>495.84040000000005</v>
      </c>
      <c r="Q7387" s="12">
        <f>sales-Discount_Values</f>
        <v>631.06960000000004</v>
      </c>
      <c r="R7387" s="12">
        <f>DATEDIF(order_date,delivery_date,"D")</f>
        <v>1</v>
      </c>
      <c r="S7387" s="12"/>
    </row>
    <row r="7388" spans="1:19" ht="14.25" customHeight="1" x14ac:dyDescent="0.35">
      <c r="A7388" s="2" t="s">
        <v>13409</v>
      </c>
      <c r="B7388" s="2">
        <v>113376</v>
      </c>
      <c r="C7388" s="2" t="s">
        <v>13</v>
      </c>
      <c r="D7388" s="2" t="s">
        <v>14</v>
      </c>
      <c r="E7388" s="2">
        <v>770.47</v>
      </c>
      <c r="F7388" s="2">
        <v>0.06</v>
      </c>
      <c r="G7388" s="2">
        <v>6</v>
      </c>
      <c r="H7388" s="3">
        <v>45004</v>
      </c>
      <c r="I7388" s="3">
        <v>45008</v>
      </c>
      <c r="J7388" s="2" t="s">
        <v>21</v>
      </c>
      <c r="K7388" s="2" t="s">
        <v>16</v>
      </c>
      <c r="L7388" s="2">
        <v>131.65</v>
      </c>
      <c r="M7388" s="2" t="s">
        <v>17</v>
      </c>
      <c r="N7388" s="11">
        <f>L7388/E7388*100</f>
        <v>17.086972886679561</v>
      </c>
      <c r="O7388" s="12" t="str">
        <f>IF(N7388&lt;10,"Low",IF(N7388&lt;20,"Med","High"))</f>
        <v>Med</v>
      </c>
      <c r="P7388" s="12">
        <f>sales*discount</f>
        <v>46.228200000000001</v>
      </c>
      <c r="Q7388" s="12">
        <f>sales-Discount_Values</f>
        <v>724.24180000000001</v>
      </c>
      <c r="R7388" s="12">
        <f>DATEDIF(order_date,delivery_date,"D")</f>
        <v>4</v>
      </c>
      <c r="S7388" s="12"/>
    </row>
    <row r="7389" spans="1:19" ht="14.25" customHeight="1" x14ac:dyDescent="0.35">
      <c r="A7389" s="2" t="s">
        <v>11898</v>
      </c>
      <c r="B7389" s="2">
        <v>111865</v>
      </c>
      <c r="C7389" s="2" t="s">
        <v>19</v>
      </c>
      <c r="D7389" s="2" t="s">
        <v>33</v>
      </c>
      <c r="E7389" s="2">
        <v>3660.97</v>
      </c>
      <c r="F7389" s="2">
        <v>0.39</v>
      </c>
      <c r="G7389" s="2">
        <v>4</v>
      </c>
      <c r="H7389" s="3">
        <v>44935</v>
      </c>
      <c r="I7389" s="3">
        <v>44939</v>
      </c>
      <c r="J7389" s="2" t="s">
        <v>31</v>
      </c>
      <c r="K7389" s="2" t="s">
        <v>27</v>
      </c>
      <c r="L7389" s="2">
        <v>625.77</v>
      </c>
      <c r="M7389" s="2" t="s">
        <v>28</v>
      </c>
      <c r="N7389" s="11">
        <f>L7389/E7389*100</f>
        <v>17.093010868704198</v>
      </c>
      <c r="O7389" s="12" t="str">
        <f>IF(N7389&lt;10,"Low",IF(N7389&lt;20,"Med","High"))</f>
        <v>Med</v>
      </c>
      <c r="P7389" s="12">
        <f>sales*discount</f>
        <v>1427.7782999999999</v>
      </c>
      <c r="Q7389" s="12">
        <f>sales-Discount_Values</f>
        <v>2233.1916999999999</v>
      </c>
      <c r="R7389" s="12">
        <f>DATEDIF(order_date,delivery_date,"D")</f>
        <v>4</v>
      </c>
      <c r="S7389" s="12"/>
    </row>
    <row r="7390" spans="1:19" ht="14.25" customHeight="1" x14ac:dyDescent="0.35">
      <c r="A7390" s="2" t="s">
        <v>14962</v>
      </c>
      <c r="B7390" s="2">
        <v>114929</v>
      </c>
      <c r="C7390" s="2" t="s">
        <v>25</v>
      </c>
      <c r="D7390" s="2" t="s">
        <v>26</v>
      </c>
      <c r="E7390" s="2">
        <v>4679.4399999999996</v>
      </c>
      <c r="F7390" s="2">
        <v>0.42</v>
      </c>
      <c r="G7390" s="2">
        <v>9</v>
      </c>
      <c r="H7390" s="3">
        <v>44985</v>
      </c>
      <c r="I7390" s="3">
        <v>44989</v>
      </c>
      <c r="J7390" s="2" t="s">
        <v>31</v>
      </c>
      <c r="K7390" s="2" t="s">
        <v>16</v>
      </c>
      <c r="L7390" s="2">
        <v>799.86</v>
      </c>
      <c r="M7390" s="2" t="s">
        <v>17</v>
      </c>
      <c r="N7390" s="11">
        <f>L7390/E7390*100</f>
        <v>17.093070965756588</v>
      </c>
      <c r="O7390" s="12" t="str">
        <f>IF(N7390&lt;10,"Low",IF(N7390&lt;20,"Med","High"))</f>
        <v>Med</v>
      </c>
      <c r="P7390" s="12">
        <f>sales*discount</f>
        <v>1965.3647999999998</v>
      </c>
      <c r="Q7390" s="12">
        <f>sales-Discount_Values</f>
        <v>2714.0751999999998</v>
      </c>
      <c r="R7390" s="12">
        <f>DATEDIF(order_date,delivery_date,"D")</f>
        <v>4</v>
      </c>
      <c r="S7390" s="12"/>
    </row>
    <row r="7391" spans="1:19" ht="14.25" customHeight="1" x14ac:dyDescent="0.35">
      <c r="A7391" s="2" t="s">
        <v>10204</v>
      </c>
      <c r="B7391" s="2">
        <v>110171</v>
      </c>
      <c r="C7391" s="2" t="s">
        <v>25</v>
      </c>
      <c r="D7391" s="2" t="s">
        <v>36</v>
      </c>
      <c r="E7391" s="2">
        <v>3200.17</v>
      </c>
      <c r="F7391" s="2">
        <v>0.31</v>
      </c>
      <c r="G7391" s="2">
        <v>2</v>
      </c>
      <c r="H7391" s="3">
        <v>45611</v>
      </c>
      <c r="I7391" s="3">
        <v>45618</v>
      </c>
      <c r="J7391" s="2" t="s">
        <v>21</v>
      </c>
      <c r="K7391" s="2" t="s">
        <v>27</v>
      </c>
      <c r="L7391" s="2">
        <v>547.04</v>
      </c>
      <c r="M7391" s="2" t="s">
        <v>28</v>
      </c>
      <c r="N7391" s="11">
        <f>L7391/E7391*100</f>
        <v>17.094091876369067</v>
      </c>
      <c r="O7391" s="12" t="str">
        <f>IF(N7391&lt;10,"Low",IF(N7391&lt;20,"Med","High"))</f>
        <v>Med</v>
      </c>
      <c r="P7391" s="12">
        <f>sales*discount</f>
        <v>992.05269999999996</v>
      </c>
      <c r="Q7391" s="12">
        <f>sales-Discount_Values</f>
        <v>2208.1172999999999</v>
      </c>
      <c r="R7391" s="12">
        <f>DATEDIF(order_date,delivery_date,"D")</f>
        <v>7</v>
      </c>
      <c r="S7391" s="12"/>
    </row>
    <row r="7392" spans="1:19" ht="14.25" customHeight="1" x14ac:dyDescent="0.35">
      <c r="A7392" s="2" t="s">
        <v>6841</v>
      </c>
      <c r="B7392" s="2">
        <v>106808</v>
      </c>
      <c r="C7392" s="2" t="s">
        <v>13</v>
      </c>
      <c r="D7392" s="2" t="s">
        <v>14</v>
      </c>
      <c r="E7392" s="2">
        <v>3354.59</v>
      </c>
      <c r="F7392" s="2">
        <v>0.22</v>
      </c>
      <c r="G7392" s="2">
        <v>4</v>
      </c>
      <c r="H7392" s="3">
        <v>45366</v>
      </c>
      <c r="I7392" s="3">
        <v>45372</v>
      </c>
      <c r="J7392" s="2" t="s">
        <v>15</v>
      </c>
      <c r="K7392" s="2" t="s">
        <v>22</v>
      </c>
      <c r="L7392" s="2">
        <v>573.44000000000005</v>
      </c>
      <c r="M7392" s="2" t="s">
        <v>28</v>
      </c>
      <c r="N7392" s="11">
        <f>L7392/E7392*100</f>
        <v>17.094190348149848</v>
      </c>
      <c r="O7392" s="12" t="str">
        <f>IF(N7392&lt;10,"Low",IF(N7392&lt;20,"Med","High"))</f>
        <v>Med</v>
      </c>
      <c r="P7392" s="12">
        <f>sales*discount</f>
        <v>738.00980000000004</v>
      </c>
      <c r="Q7392" s="12">
        <f>sales-Discount_Values</f>
        <v>2616.5802000000003</v>
      </c>
      <c r="R7392" s="12">
        <f>DATEDIF(order_date,delivery_date,"D")</f>
        <v>6</v>
      </c>
      <c r="S7392" s="12"/>
    </row>
    <row r="7393" spans="1:19" ht="14.25" customHeight="1" x14ac:dyDescent="0.35">
      <c r="A7393" s="2" t="s">
        <v>14027</v>
      </c>
      <c r="B7393" s="2">
        <v>113994</v>
      </c>
      <c r="C7393" s="2" t="s">
        <v>13</v>
      </c>
      <c r="D7393" s="2" t="s">
        <v>20</v>
      </c>
      <c r="E7393" s="2">
        <v>4056.52</v>
      </c>
      <c r="F7393" s="2">
        <v>0.38</v>
      </c>
      <c r="G7393" s="2">
        <v>6</v>
      </c>
      <c r="H7393" s="3">
        <v>45322</v>
      </c>
      <c r="I7393" s="3">
        <v>45326</v>
      </c>
      <c r="J7393" s="2" t="s">
        <v>31</v>
      </c>
      <c r="K7393" s="2" t="s">
        <v>27</v>
      </c>
      <c r="L7393" s="2">
        <v>693.46</v>
      </c>
      <c r="M7393" s="2" t="s">
        <v>34</v>
      </c>
      <c r="N7393" s="11">
        <f>L7393/E7393*100</f>
        <v>17.094948379399092</v>
      </c>
      <c r="O7393" s="12" t="str">
        <f>IF(N7393&lt;10,"Low",IF(N7393&lt;20,"Med","High"))</f>
        <v>Med</v>
      </c>
      <c r="P7393" s="12">
        <f>sales*discount</f>
        <v>1541.4775999999999</v>
      </c>
      <c r="Q7393" s="12">
        <f>sales-Discount_Values</f>
        <v>2515.0424000000003</v>
      </c>
      <c r="R7393" s="12">
        <f>DATEDIF(order_date,delivery_date,"D")</f>
        <v>4</v>
      </c>
      <c r="S7393" s="12"/>
    </row>
    <row r="7394" spans="1:19" ht="14.25" customHeight="1" x14ac:dyDescent="0.35">
      <c r="A7394" s="2" t="s">
        <v>7679</v>
      </c>
      <c r="B7394" s="2">
        <v>107646</v>
      </c>
      <c r="C7394" s="2" t="s">
        <v>25</v>
      </c>
      <c r="D7394" s="2" t="s">
        <v>36</v>
      </c>
      <c r="E7394" s="2">
        <v>1748.63</v>
      </c>
      <c r="F7394" s="2">
        <v>0.06</v>
      </c>
      <c r="G7394" s="2">
        <v>6</v>
      </c>
      <c r="H7394" s="3">
        <v>45056</v>
      </c>
      <c r="I7394" s="3">
        <v>45059</v>
      </c>
      <c r="J7394" s="2" t="s">
        <v>15</v>
      </c>
      <c r="K7394" s="2" t="s">
        <v>16</v>
      </c>
      <c r="L7394" s="2">
        <v>298.93</v>
      </c>
      <c r="M7394" s="2" t="s">
        <v>48</v>
      </c>
      <c r="N7394" s="11">
        <f>L7394/E7394*100</f>
        <v>17.095097304747146</v>
      </c>
      <c r="O7394" s="12" t="str">
        <f>IF(N7394&lt;10,"Low",IF(N7394&lt;20,"Med","High"))</f>
        <v>Med</v>
      </c>
      <c r="P7394" s="12">
        <f>sales*discount</f>
        <v>104.9178</v>
      </c>
      <c r="Q7394" s="12">
        <f>sales-Discount_Values</f>
        <v>1643.7122000000002</v>
      </c>
      <c r="R7394" s="12">
        <f>DATEDIF(order_date,delivery_date,"D")</f>
        <v>3</v>
      </c>
      <c r="S7394" s="12"/>
    </row>
    <row r="7395" spans="1:19" ht="14.25" customHeight="1" x14ac:dyDescent="0.35">
      <c r="A7395" s="2" t="s">
        <v>14916</v>
      </c>
      <c r="B7395" s="2">
        <v>114883</v>
      </c>
      <c r="C7395" s="2" t="s">
        <v>25</v>
      </c>
      <c r="D7395" s="2" t="s">
        <v>26</v>
      </c>
      <c r="E7395" s="2">
        <v>2618.8000000000002</v>
      </c>
      <c r="F7395" s="2">
        <v>0.28000000000000003</v>
      </c>
      <c r="G7395" s="2">
        <v>8</v>
      </c>
      <c r="H7395" s="3">
        <v>45350</v>
      </c>
      <c r="I7395" s="3">
        <v>45351</v>
      </c>
      <c r="J7395" s="2" t="s">
        <v>31</v>
      </c>
      <c r="K7395" s="2" t="s">
        <v>16</v>
      </c>
      <c r="L7395" s="2">
        <v>447.69</v>
      </c>
      <c r="M7395" s="2" t="s">
        <v>28</v>
      </c>
      <c r="N7395" s="11">
        <f>L7395/E7395*100</f>
        <v>17.095234458530623</v>
      </c>
      <c r="O7395" s="12" t="str">
        <f>IF(N7395&lt;10,"Low",IF(N7395&lt;20,"Med","High"))</f>
        <v>Med</v>
      </c>
      <c r="P7395" s="12">
        <f>sales*discount</f>
        <v>733.26400000000012</v>
      </c>
      <c r="Q7395" s="12">
        <f>sales-Discount_Values</f>
        <v>1885.5360000000001</v>
      </c>
      <c r="R7395" s="12">
        <f>DATEDIF(order_date,delivery_date,"D")</f>
        <v>1</v>
      </c>
      <c r="S7395" s="12"/>
    </row>
    <row r="7396" spans="1:19" ht="14.25" customHeight="1" x14ac:dyDescent="0.35">
      <c r="A7396" s="2" t="s">
        <v>8534</v>
      </c>
      <c r="B7396" s="2">
        <v>108501</v>
      </c>
      <c r="C7396" s="2" t="s">
        <v>25</v>
      </c>
      <c r="D7396" s="2" t="s">
        <v>33</v>
      </c>
      <c r="E7396" s="2">
        <v>635.26</v>
      </c>
      <c r="F7396" s="2">
        <v>0.37</v>
      </c>
      <c r="G7396" s="2">
        <v>3</v>
      </c>
      <c r="H7396" s="3">
        <v>45319</v>
      </c>
      <c r="I7396" s="3">
        <v>45323</v>
      </c>
      <c r="J7396" s="2" t="s">
        <v>31</v>
      </c>
      <c r="K7396" s="2" t="s">
        <v>22</v>
      </c>
      <c r="L7396" s="2">
        <v>108.6</v>
      </c>
      <c r="M7396" s="2" t="s">
        <v>48</v>
      </c>
      <c r="N7396" s="11">
        <f>L7396/E7396*100</f>
        <v>17.095362528728394</v>
      </c>
      <c r="O7396" s="12" t="str">
        <f>IF(N7396&lt;10,"Low",IF(N7396&lt;20,"Med","High"))</f>
        <v>Med</v>
      </c>
      <c r="P7396" s="12">
        <f>sales*discount</f>
        <v>235.0462</v>
      </c>
      <c r="Q7396" s="12">
        <f>sales-Discount_Values</f>
        <v>400.21379999999999</v>
      </c>
      <c r="R7396" s="12">
        <f>DATEDIF(order_date,delivery_date,"D")</f>
        <v>4</v>
      </c>
      <c r="S7396" s="12"/>
    </row>
    <row r="7397" spans="1:19" ht="14.25" customHeight="1" x14ac:dyDescent="0.35">
      <c r="A7397" s="2" t="s">
        <v>6181</v>
      </c>
      <c r="B7397" s="2">
        <v>106148</v>
      </c>
      <c r="C7397" s="2" t="s">
        <v>19</v>
      </c>
      <c r="D7397" s="2" t="s">
        <v>36</v>
      </c>
      <c r="E7397" s="2">
        <v>2442.5100000000002</v>
      </c>
      <c r="F7397" s="2">
        <v>0.44</v>
      </c>
      <c r="G7397" s="2">
        <v>9</v>
      </c>
      <c r="H7397" s="3">
        <v>45138</v>
      </c>
      <c r="I7397" s="3">
        <v>45142</v>
      </c>
      <c r="J7397" s="2" t="s">
        <v>15</v>
      </c>
      <c r="K7397" s="2" t="s">
        <v>27</v>
      </c>
      <c r="L7397" s="2">
        <v>417.61</v>
      </c>
      <c r="M7397" s="2" t="s">
        <v>34</v>
      </c>
      <c r="N7397" s="11">
        <f>L7397/E7397*100</f>
        <v>17.097575854346552</v>
      </c>
      <c r="O7397" s="12" t="str">
        <f>IF(N7397&lt;10,"Low",IF(N7397&lt;20,"Med","High"))</f>
        <v>Med</v>
      </c>
      <c r="P7397" s="12">
        <f>sales*discount</f>
        <v>1074.7044000000001</v>
      </c>
      <c r="Q7397" s="12">
        <f>sales-Discount_Values</f>
        <v>1367.8056000000001</v>
      </c>
      <c r="R7397" s="12">
        <f>DATEDIF(order_date,delivery_date,"D")</f>
        <v>4</v>
      </c>
      <c r="S7397" s="12"/>
    </row>
    <row r="7398" spans="1:19" ht="14.25" customHeight="1" x14ac:dyDescent="0.35">
      <c r="A7398" s="2" t="s">
        <v>2541</v>
      </c>
      <c r="B7398" s="2">
        <v>102508</v>
      </c>
      <c r="C7398" s="2" t="s">
        <v>19</v>
      </c>
      <c r="D7398" s="2" t="s">
        <v>26</v>
      </c>
      <c r="E7398" s="2">
        <v>3631.51</v>
      </c>
      <c r="F7398" s="2">
        <v>0.24</v>
      </c>
      <c r="G7398" s="2">
        <v>5</v>
      </c>
      <c r="H7398" s="3">
        <v>45445</v>
      </c>
      <c r="I7398" s="3">
        <v>45449</v>
      </c>
      <c r="J7398" s="2" t="s">
        <v>15</v>
      </c>
      <c r="K7398" s="2" t="s">
        <v>22</v>
      </c>
      <c r="L7398" s="2">
        <v>620.96</v>
      </c>
      <c r="M7398" s="2" t="s">
        <v>39</v>
      </c>
      <c r="N7398" s="11">
        <f>L7398/E7398*100</f>
        <v>17.099223188150383</v>
      </c>
      <c r="O7398" s="12" t="str">
        <f>IF(N7398&lt;10,"Low",IF(N7398&lt;20,"Med","High"))</f>
        <v>Med</v>
      </c>
      <c r="P7398" s="12">
        <f>sales*discount</f>
        <v>871.56240000000003</v>
      </c>
      <c r="Q7398" s="12">
        <f>sales-Discount_Values</f>
        <v>2759.9476000000004</v>
      </c>
      <c r="R7398" s="12">
        <f>DATEDIF(order_date,delivery_date,"D")</f>
        <v>4</v>
      </c>
      <c r="S7398" s="12"/>
    </row>
    <row r="7399" spans="1:19" ht="14.25" customHeight="1" x14ac:dyDescent="0.35">
      <c r="A7399" s="2" t="s">
        <v>4479</v>
      </c>
      <c r="B7399" s="2">
        <v>104446</v>
      </c>
      <c r="C7399" s="2" t="s">
        <v>41</v>
      </c>
      <c r="D7399" s="2" t="s">
        <v>14</v>
      </c>
      <c r="E7399" s="2">
        <v>2759.45</v>
      </c>
      <c r="F7399" s="2">
        <v>0.39</v>
      </c>
      <c r="G7399" s="2">
        <v>9</v>
      </c>
      <c r="H7399" s="3">
        <v>45003</v>
      </c>
      <c r="I7399" s="3">
        <v>45006</v>
      </c>
      <c r="J7399" s="2" t="s">
        <v>31</v>
      </c>
      <c r="K7399" s="2" t="s">
        <v>22</v>
      </c>
      <c r="L7399" s="2">
        <v>471.87</v>
      </c>
      <c r="M7399" s="2" t="s">
        <v>39</v>
      </c>
      <c r="N7399" s="11">
        <f>L7399/E7399*100</f>
        <v>17.100146768377758</v>
      </c>
      <c r="O7399" s="12" t="str">
        <f>IF(N7399&lt;10,"Low",IF(N7399&lt;20,"Med","High"))</f>
        <v>Med</v>
      </c>
      <c r="P7399" s="12">
        <f>sales*discount</f>
        <v>1076.1855</v>
      </c>
      <c r="Q7399" s="12">
        <f>sales-Discount_Values</f>
        <v>1683.2644999999998</v>
      </c>
      <c r="R7399" s="12">
        <f>DATEDIF(order_date,delivery_date,"D")</f>
        <v>3</v>
      </c>
      <c r="S7399" s="12"/>
    </row>
    <row r="7400" spans="1:19" ht="14.25" customHeight="1" x14ac:dyDescent="0.35">
      <c r="A7400" s="2" t="s">
        <v>1780</v>
      </c>
      <c r="B7400" s="2">
        <v>101747</v>
      </c>
      <c r="C7400" s="2" t="s">
        <v>25</v>
      </c>
      <c r="D7400" s="2" t="s">
        <v>20</v>
      </c>
      <c r="E7400" s="2">
        <v>2689.62</v>
      </c>
      <c r="F7400" s="2">
        <v>0.12</v>
      </c>
      <c r="G7400" s="2">
        <v>4</v>
      </c>
      <c r="H7400" s="3">
        <v>45505</v>
      </c>
      <c r="I7400" s="3">
        <v>45510</v>
      </c>
      <c r="J7400" s="2" t="s">
        <v>31</v>
      </c>
      <c r="K7400" s="2" t="s">
        <v>16</v>
      </c>
      <c r="L7400" s="2">
        <v>459.93</v>
      </c>
      <c r="M7400" s="2" t="s">
        <v>23</v>
      </c>
      <c r="N7400" s="11">
        <f>L7400/E7400*100</f>
        <v>17.100185156267429</v>
      </c>
      <c r="O7400" s="12" t="str">
        <f>IF(N7400&lt;10,"Low",IF(N7400&lt;20,"Med","High"))</f>
        <v>Med</v>
      </c>
      <c r="P7400" s="12">
        <f>sales*discount</f>
        <v>322.75439999999998</v>
      </c>
      <c r="Q7400" s="12">
        <f>sales-Discount_Values</f>
        <v>2366.8656000000001</v>
      </c>
      <c r="R7400" s="12">
        <f>DATEDIF(order_date,delivery_date,"D")</f>
        <v>5</v>
      </c>
      <c r="S7400" s="12"/>
    </row>
    <row r="7401" spans="1:19" ht="14.25" customHeight="1" x14ac:dyDescent="0.35">
      <c r="A7401" s="2" t="s">
        <v>7540</v>
      </c>
      <c r="B7401" s="2">
        <v>107507</v>
      </c>
      <c r="C7401" s="2" t="s">
        <v>19</v>
      </c>
      <c r="D7401" s="2" t="s">
        <v>20</v>
      </c>
      <c r="E7401" s="2">
        <v>400.82</v>
      </c>
      <c r="F7401" s="2">
        <v>0.28000000000000003</v>
      </c>
      <c r="G7401" s="2">
        <v>5</v>
      </c>
      <c r="H7401" s="3">
        <v>45335</v>
      </c>
      <c r="I7401" s="3">
        <v>45339</v>
      </c>
      <c r="J7401" s="2" t="s">
        <v>15</v>
      </c>
      <c r="K7401" s="2" t="s">
        <v>22</v>
      </c>
      <c r="L7401" s="2">
        <v>68.55</v>
      </c>
      <c r="M7401" s="2" t="s">
        <v>17</v>
      </c>
      <c r="N7401" s="11">
        <f>L7401/E7401*100</f>
        <v>17.10243999800409</v>
      </c>
      <c r="O7401" s="12" t="str">
        <f>IF(N7401&lt;10,"Low",IF(N7401&lt;20,"Med","High"))</f>
        <v>Med</v>
      </c>
      <c r="P7401" s="12">
        <f>sales*discount</f>
        <v>112.2296</v>
      </c>
      <c r="Q7401" s="12">
        <f>sales-Discount_Values</f>
        <v>288.59039999999999</v>
      </c>
      <c r="R7401" s="12">
        <f>DATEDIF(order_date,delivery_date,"D")</f>
        <v>4</v>
      </c>
      <c r="S7401" s="12"/>
    </row>
    <row r="7402" spans="1:19" ht="14.25" customHeight="1" x14ac:dyDescent="0.35">
      <c r="A7402" s="2" t="s">
        <v>4274</v>
      </c>
      <c r="B7402" s="2">
        <v>104241</v>
      </c>
      <c r="C7402" s="2" t="s">
        <v>13</v>
      </c>
      <c r="D7402" s="2" t="s">
        <v>36</v>
      </c>
      <c r="E7402" s="2">
        <v>4710.07</v>
      </c>
      <c r="F7402" s="2">
        <v>0.13</v>
      </c>
      <c r="G7402" s="2">
        <v>1</v>
      </c>
      <c r="H7402" s="3">
        <v>44991</v>
      </c>
      <c r="I7402" s="3">
        <v>44996</v>
      </c>
      <c r="J7402" s="2" t="s">
        <v>21</v>
      </c>
      <c r="K7402" s="2" t="s">
        <v>22</v>
      </c>
      <c r="L7402" s="2">
        <v>805.76</v>
      </c>
      <c r="M7402" s="2" t="s">
        <v>23</v>
      </c>
      <c r="N7402" s="11">
        <f>L7402/E7402*100</f>
        <v>17.107176751088627</v>
      </c>
      <c r="O7402" s="12" t="str">
        <f>IF(N7402&lt;10,"Low",IF(N7402&lt;20,"Med","High"))</f>
        <v>Med</v>
      </c>
      <c r="P7402" s="12">
        <f>sales*discount</f>
        <v>612.30909999999994</v>
      </c>
      <c r="Q7402" s="12">
        <f>sales-Discount_Values</f>
        <v>4097.7608999999993</v>
      </c>
      <c r="R7402" s="12">
        <f>DATEDIF(order_date,delivery_date,"D")</f>
        <v>5</v>
      </c>
      <c r="S7402" s="12"/>
    </row>
    <row r="7403" spans="1:19" ht="14.25" customHeight="1" x14ac:dyDescent="0.35">
      <c r="A7403" s="2" t="s">
        <v>4536</v>
      </c>
      <c r="B7403" s="2">
        <v>104503</v>
      </c>
      <c r="C7403" s="2" t="s">
        <v>25</v>
      </c>
      <c r="D7403" s="2" t="s">
        <v>20</v>
      </c>
      <c r="E7403" s="2">
        <v>2861.21</v>
      </c>
      <c r="F7403" s="2">
        <v>0.03</v>
      </c>
      <c r="G7403" s="2">
        <v>4</v>
      </c>
      <c r="H7403" s="3">
        <v>45149</v>
      </c>
      <c r="I7403" s="3">
        <v>45156</v>
      </c>
      <c r="J7403" s="2" t="s">
        <v>21</v>
      </c>
      <c r="K7403" s="2" t="s">
        <v>22</v>
      </c>
      <c r="L7403" s="2">
        <v>489.48</v>
      </c>
      <c r="M7403" s="2" t="s">
        <v>28</v>
      </c>
      <c r="N7403" s="11">
        <f>L7403/E7403*100</f>
        <v>17.107447548414832</v>
      </c>
      <c r="O7403" s="12" t="str">
        <f>IF(N7403&lt;10,"Low",IF(N7403&lt;20,"Med","High"))</f>
        <v>Med</v>
      </c>
      <c r="P7403" s="12">
        <f>sales*discount</f>
        <v>85.836299999999994</v>
      </c>
      <c r="Q7403" s="12">
        <f>sales-Discount_Values</f>
        <v>2775.3737000000001</v>
      </c>
      <c r="R7403" s="12">
        <f>DATEDIF(order_date,delivery_date,"D")</f>
        <v>7</v>
      </c>
      <c r="S7403" s="12"/>
    </row>
    <row r="7404" spans="1:19" ht="14.25" customHeight="1" x14ac:dyDescent="0.35">
      <c r="A7404" s="2" t="s">
        <v>2484</v>
      </c>
      <c r="B7404" s="2">
        <v>102451</v>
      </c>
      <c r="C7404" s="2" t="s">
        <v>19</v>
      </c>
      <c r="D7404" s="2" t="s">
        <v>14</v>
      </c>
      <c r="E7404" s="2">
        <v>4965.25</v>
      </c>
      <c r="F7404" s="2">
        <v>0.31</v>
      </c>
      <c r="G7404" s="2">
        <v>2</v>
      </c>
      <c r="H7404" s="3">
        <v>45383</v>
      </c>
      <c r="I7404" s="3">
        <v>45390</v>
      </c>
      <c r="J7404" s="2" t="s">
        <v>31</v>
      </c>
      <c r="K7404" s="2" t="s">
        <v>27</v>
      </c>
      <c r="L7404" s="2">
        <v>849.61</v>
      </c>
      <c r="M7404" s="2" t="s">
        <v>23</v>
      </c>
      <c r="N7404" s="11">
        <f>L7404/E7404*100</f>
        <v>17.111122299984896</v>
      </c>
      <c r="O7404" s="12" t="str">
        <f>IF(N7404&lt;10,"Low",IF(N7404&lt;20,"Med","High"))</f>
        <v>Med</v>
      </c>
      <c r="P7404" s="12">
        <f>sales*discount</f>
        <v>1539.2275</v>
      </c>
      <c r="Q7404" s="12">
        <f>sales-Discount_Values</f>
        <v>3426.0225</v>
      </c>
      <c r="R7404" s="12">
        <f>DATEDIF(order_date,delivery_date,"D")</f>
        <v>7</v>
      </c>
      <c r="S7404" s="12"/>
    </row>
    <row r="7405" spans="1:19" ht="14.25" customHeight="1" x14ac:dyDescent="0.35">
      <c r="A7405" s="2" t="s">
        <v>3280</v>
      </c>
      <c r="B7405" s="2">
        <v>103247</v>
      </c>
      <c r="C7405" s="2" t="s">
        <v>25</v>
      </c>
      <c r="D7405" s="2" t="s">
        <v>20</v>
      </c>
      <c r="E7405" s="2">
        <v>3231.86</v>
      </c>
      <c r="F7405" s="2">
        <v>0.42</v>
      </c>
      <c r="G7405" s="2">
        <v>6</v>
      </c>
      <c r="H7405" s="3">
        <v>45152</v>
      </c>
      <c r="I7405" s="3">
        <v>45155</v>
      </c>
      <c r="J7405" s="2" t="s">
        <v>15</v>
      </c>
      <c r="K7405" s="2" t="s">
        <v>27</v>
      </c>
      <c r="L7405" s="2">
        <v>553.21</v>
      </c>
      <c r="M7405" s="2" t="s">
        <v>39</v>
      </c>
      <c r="N7405" s="11">
        <f>L7405/E7405*100</f>
        <v>17.117387510597613</v>
      </c>
      <c r="O7405" s="12" t="str">
        <f>IF(N7405&lt;10,"Low",IF(N7405&lt;20,"Med","High"))</f>
        <v>Med</v>
      </c>
      <c r="P7405" s="12">
        <f>sales*discount</f>
        <v>1357.3812</v>
      </c>
      <c r="Q7405" s="12">
        <f>sales-Discount_Values</f>
        <v>1874.4788000000001</v>
      </c>
      <c r="R7405" s="12">
        <f>DATEDIF(order_date,delivery_date,"D")</f>
        <v>3</v>
      </c>
      <c r="S7405" s="12"/>
    </row>
    <row r="7406" spans="1:19" ht="14.25" customHeight="1" x14ac:dyDescent="0.35">
      <c r="A7406" s="2" t="s">
        <v>5324</v>
      </c>
      <c r="B7406" s="2">
        <v>105291</v>
      </c>
      <c r="C7406" s="2" t="s">
        <v>41</v>
      </c>
      <c r="D7406" s="2" t="s">
        <v>33</v>
      </c>
      <c r="E7406" s="2">
        <v>546.23</v>
      </c>
      <c r="F7406" s="2">
        <v>0.46</v>
      </c>
      <c r="G7406" s="2">
        <v>3</v>
      </c>
      <c r="H7406" s="3">
        <v>45558</v>
      </c>
      <c r="I7406" s="3">
        <v>45561</v>
      </c>
      <c r="J7406" s="2" t="s">
        <v>21</v>
      </c>
      <c r="K7406" s="2" t="s">
        <v>22</v>
      </c>
      <c r="L7406" s="2">
        <v>93.51</v>
      </c>
      <c r="M7406" s="2" t="s">
        <v>17</v>
      </c>
      <c r="N7406" s="11">
        <f>L7406/E7406*100</f>
        <v>17.119162257657031</v>
      </c>
      <c r="O7406" s="12" t="str">
        <f>IF(N7406&lt;10,"Low",IF(N7406&lt;20,"Med","High"))</f>
        <v>Med</v>
      </c>
      <c r="P7406" s="12">
        <f>sales*discount</f>
        <v>251.26580000000001</v>
      </c>
      <c r="Q7406" s="12">
        <f>sales-Discount_Values</f>
        <v>294.96420000000001</v>
      </c>
      <c r="R7406" s="12">
        <f>DATEDIF(order_date,delivery_date,"D")</f>
        <v>3</v>
      </c>
      <c r="S7406" s="12"/>
    </row>
    <row r="7407" spans="1:19" ht="14.25" customHeight="1" x14ac:dyDescent="0.35">
      <c r="A7407" s="2" t="s">
        <v>4991</v>
      </c>
      <c r="B7407" s="2">
        <v>104958</v>
      </c>
      <c r="C7407" s="2" t="s">
        <v>25</v>
      </c>
      <c r="D7407" s="2" t="s">
        <v>14</v>
      </c>
      <c r="E7407" s="2">
        <v>2491.67</v>
      </c>
      <c r="F7407" s="2">
        <v>0.3</v>
      </c>
      <c r="G7407" s="2">
        <v>3</v>
      </c>
      <c r="H7407" s="3">
        <v>45400</v>
      </c>
      <c r="I7407" s="3">
        <v>45401</v>
      </c>
      <c r="J7407" s="2" t="s">
        <v>15</v>
      </c>
      <c r="K7407" s="2" t="s">
        <v>22</v>
      </c>
      <c r="L7407" s="2">
        <v>426.57</v>
      </c>
      <c r="M7407" s="2" t="s">
        <v>34</v>
      </c>
      <c r="N7407" s="11">
        <f>L7407/E7407*100</f>
        <v>17.119843317935359</v>
      </c>
      <c r="O7407" s="12" t="str">
        <f>IF(N7407&lt;10,"Low",IF(N7407&lt;20,"Med","High"))</f>
        <v>Med</v>
      </c>
      <c r="P7407" s="12">
        <f>sales*discount</f>
        <v>747.50099999999998</v>
      </c>
      <c r="Q7407" s="12">
        <f>sales-Discount_Values</f>
        <v>1744.1690000000001</v>
      </c>
      <c r="R7407" s="12">
        <f>DATEDIF(order_date,delivery_date,"D")</f>
        <v>1</v>
      </c>
      <c r="S7407" s="12"/>
    </row>
    <row r="7408" spans="1:19" ht="14.25" customHeight="1" x14ac:dyDescent="0.35">
      <c r="A7408" s="2" t="s">
        <v>2925</v>
      </c>
      <c r="B7408" s="2">
        <v>102892</v>
      </c>
      <c r="C7408" s="2" t="s">
        <v>41</v>
      </c>
      <c r="D7408" s="2" t="s">
        <v>14</v>
      </c>
      <c r="E7408" s="2">
        <v>2606.5</v>
      </c>
      <c r="F7408" s="2">
        <v>0.25</v>
      </c>
      <c r="G7408" s="2">
        <v>5</v>
      </c>
      <c r="H7408" s="3">
        <v>45202</v>
      </c>
      <c r="I7408" s="3">
        <v>45207</v>
      </c>
      <c r="J7408" s="2" t="s">
        <v>21</v>
      </c>
      <c r="K7408" s="2" t="s">
        <v>27</v>
      </c>
      <c r="L7408" s="2">
        <v>446.26</v>
      </c>
      <c r="M7408" s="2" t="s">
        <v>39</v>
      </c>
      <c r="N7408" s="11">
        <f>L7408/E7408*100</f>
        <v>17.121043544983692</v>
      </c>
      <c r="O7408" s="12" t="str">
        <f>IF(N7408&lt;10,"Low",IF(N7408&lt;20,"Med","High"))</f>
        <v>Med</v>
      </c>
      <c r="P7408" s="12">
        <f>sales*discount</f>
        <v>651.625</v>
      </c>
      <c r="Q7408" s="12">
        <f>sales-Discount_Values</f>
        <v>1954.875</v>
      </c>
      <c r="R7408" s="12">
        <f>DATEDIF(order_date,delivery_date,"D")</f>
        <v>5</v>
      </c>
      <c r="S7408" s="12"/>
    </row>
    <row r="7409" spans="1:19" ht="14.25" customHeight="1" x14ac:dyDescent="0.35">
      <c r="A7409" s="2" t="s">
        <v>14104</v>
      </c>
      <c r="B7409" s="2">
        <v>114071</v>
      </c>
      <c r="C7409" s="2" t="s">
        <v>41</v>
      </c>
      <c r="D7409" s="2" t="s">
        <v>26</v>
      </c>
      <c r="E7409" s="2">
        <v>601.14</v>
      </c>
      <c r="F7409" s="2">
        <v>0.13</v>
      </c>
      <c r="G7409" s="2">
        <v>5</v>
      </c>
      <c r="H7409" s="3">
        <v>45196</v>
      </c>
      <c r="I7409" s="3">
        <v>45199</v>
      </c>
      <c r="J7409" s="2" t="s">
        <v>21</v>
      </c>
      <c r="K7409" s="2" t="s">
        <v>27</v>
      </c>
      <c r="L7409" s="2">
        <v>102.93</v>
      </c>
      <c r="M7409" s="2" t="s">
        <v>48</v>
      </c>
      <c r="N7409" s="11">
        <f>L7409/E7409*100</f>
        <v>17.122467312106998</v>
      </c>
      <c r="O7409" s="12" t="str">
        <f>IF(N7409&lt;10,"Low",IF(N7409&lt;20,"Med","High"))</f>
        <v>Med</v>
      </c>
      <c r="P7409" s="12">
        <f>sales*discount</f>
        <v>78.148200000000003</v>
      </c>
      <c r="Q7409" s="12">
        <f>sales-Discount_Values</f>
        <v>522.99180000000001</v>
      </c>
      <c r="R7409" s="12">
        <f>DATEDIF(order_date,delivery_date,"D")</f>
        <v>3</v>
      </c>
      <c r="S7409" s="12"/>
    </row>
    <row r="7410" spans="1:19" ht="14.25" customHeight="1" x14ac:dyDescent="0.35">
      <c r="A7410" s="2" t="s">
        <v>3475</v>
      </c>
      <c r="B7410" s="2">
        <v>103442</v>
      </c>
      <c r="C7410" s="2" t="s">
        <v>25</v>
      </c>
      <c r="D7410" s="2" t="s">
        <v>14</v>
      </c>
      <c r="E7410" s="2">
        <v>4873.8500000000004</v>
      </c>
      <c r="F7410" s="2">
        <v>0.23</v>
      </c>
      <c r="G7410" s="2">
        <v>3</v>
      </c>
      <c r="H7410" s="3">
        <v>45288</v>
      </c>
      <c r="I7410" s="3">
        <v>45290</v>
      </c>
      <c r="J7410" s="2" t="s">
        <v>21</v>
      </c>
      <c r="K7410" s="2" t="s">
        <v>22</v>
      </c>
      <c r="L7410" s="2">
        <v>834.54</v>
      </c>
      <c r="M7410" s="2" t="s">
        <v>39</v>
      </c>
      <c r="N7410" s="11">
        <f>L7410/E7410*100</f>
        <v>17.122808457379687</v>
      </c>
      <c r="O7410" s="12" t="str">
        <f>IF(N7410&lt;10,"Low",IF(N7410&lt;20,"Med","High"))</f>
        <v>Med</v>
      </c>
      <c r="P7410" s="12">
        <f>sales*discount</f>
        <v>1120.9855000000002</v>
      </c>
      <c r="Q7410" s="12">
        <f>sales-Discount_Values</f>
        <v>3752.8645000000001</v>
      </c>
      <c r="R7410" s="12">
        <f>DATEDIF(order_date,delivery_date,"D")</f>
        <v>2</v>
      </c>
      <c r="S7410" s="12"/>
    </row>
    <row r="7411" spans="1:19" ht="14.25" customHeight="1" x14ac:dyDescent="0.35">
      <c r="A7411" s="2" t="s">
        <v>5745</v>
      </c>
      <c r="B7411" s="2">
        <v>105712</v>
      </c>
      <c r="C7411" s="2" t="s">
        <v>13</v>
      </c>
      <c r="D7411" s="2" t="s">
        <v>26</v>
      </c>
      <c r="E7411" s="2">
        <v>652.6</v>
      </c>
      <c r="F7411" s="2">
        <v>0.46</v>
      </c>
      <c r="G7411" s="2">
        <v>4</v>
      </c>
      <c r="H7411" s="3">
        <v>44941</v>
      </c>
      <c r="I7411" s="3">
        <v>44946</v>
      </c>
      <c r="J7411" s="2" t="s">
        <v>31</v>
      </c>
      <c r="K7411" s="2" t="s">
        <v>22</v>
      </c>
      <c r="L7411" s="2">
        <v>111.76</v>
      </c>
      <c r="M7411" s="2" t="s">
        <v>28</v>
      </c>
      <c r="N7411" s="11">
        <f>L7411/E7411*100</f>
        <v>17.125344774747163</v>
      </c>
      <c r="O7411" s="12" t="str">
        <f>IF(N7411&lt;10,"Low",IF(N7411&lt;20,"Med","High"))</f>
        <v>Med</v>
      </c>
      <c r="P7411" s="12">
        <f>sales*discount</f>
        <v>300.19600000000003</v>
      </c>
      <c r="Q7411" s="12">
        <f>sales-Discount_Values</f>
        <v>352.404</v>
      </c>
      <c r="R7411" s="12">
        <f>DATEDIF(order_date,delivery_date,"D")</f>
        <v>5</v>
      </c>
      <c r="S7411" s="12"/>
    </row>
    <row r="7412" spans="1:19" ht="14.25" customHeight="1" x14ac:dyDescent="0.35">
      <c r="A7412" s="2" t="s">
        <v>5208</v>
      </c>
      <c r="B7412" s="2">
        <v>105175</v>
      </c>
      <c r="C7412" s="2" t="s">
        <v>41</v>
      </c>
      <c r="D7412" s="2" t="s">
        <v>33</v>
      </c>
      <c r="E7412" s="2">
        <v>1083.1600000000001</v>
      </c>
      <c r="F7412" s="2">
        <v>0.28000000000000003</v>
      </c>
      <c r="G7412" s="2">
        <v>4</v>
      </c>
      <c r="H7412" s="3">
        <v>45106</v>
      </c>
      <c r="I7412" s="3">
        <v>45112</v>
      </c>
      <c r="J7412" s="2" t="s">
        <v>31</v>
      </c>
      <c r="K7412" s="2" t="s">
        <v>22</v>
      </c>
      <c r="L7412" s="2">
        <v>185.5</v>
      </c>
      <c r="M7412" s="2" t="s">
        <v>23</v>
      </c>
      <c r="N7412" s="11">
        <f>L7412/E7412*100</f>
        <v>17.12581705380553</v>
      </c>
      <c r="O7412" s="12" t="str">
        <f>IF(N7412&lt;10,"Low",IF(N7412&lt;20,"Med","High"))</f>
        <v>Med</v>
      </c>
      <c r="P7412" s="12">
        <f>sales*discount</f>
        <v>303.28480000000008</v>
      </c>
      <c r="Q7412" s="12">
        <f>sales-Discount_Values</f>
        <v>779.87519999999995</v>
      </c>
      <c r="R7412" s="12">
        <f>DATEDIF(order_date,delivery_date,"D")</f>
        <v>6</v>
      </c>
      <c r="S7412" s="12"/>
    </row>
    <row r="7413" spans="1:19" ht="14.25" customHeight="1" x14ac:dyDescent="0.35">
      <c r="A7413" s="2" t="s">
        <v>256</v>
      </c>
      <c r="B7413" s="2">
        <v>100223</v>
      </c>
      <c r="C7413" s="2" t="s">
        <v>19</v>
      </c>
      <c r="D7413" s="2" t="s">
        <v>36</v>
      </c>
      <c r="E7413" s="2">
        <v>4322.0200000000004</v>
      </c>
      <c r="F7413" s="2">
        <v>0.41</v>
      </c>
      <c r="G7413" s="2">
        <v>7</v>
      </c>
      <c r="H7413" s="3">
        <v>45052</v>
      </c>
      <c r="I7413" s="3">
        <v>45056</v>
      </c>
      <c r="J7413" s="2" t="s">
        <v>31</v>
      </c>
      <c r="K7413" s="2" t="s">
        <v>27</v>
      </c>
      <c r="L7413" s="2">
        <v>740.19</v>
      </c>
      <c r="M7413" s="2" t="s">
        <v>17</v>
      </c>
      <c r="N7413" s="11">
        <f>L7413/E7413*100</f>
        <v>17.126019777789089</v>
      </c>
      <c r="O7413" s="12" t="str">
        <f>IF(N7413&lt;10,"Low",IF(N7413&lt;20,"Med","High"))</f>
        <v>Med</v>
      </c>
      <c r="P7413" s="12">
        <f>sales*discount</f>
        <v>1772.0282</v>
      </c>
      <c r="Q7413" s="12">
        <f>sales-Discount_Values</f>
        <v>2549.9918000000007</v>
      </c>
      <c r="R7413" s="12">
        <f>DATEDIF(order_date,delivery_date,"D")</f>
        <v>4</v>
      </c>
      <c r="S7413" s="12"/>
    </row>
    <row r="7414" spans="1:19" ht="14.25" customHeight="1" x14ac:dyDescent="0.35">
      <c r="A7414" s="2" t="s">
        <v>10538</v>
      </c>
      <c r="B7414" s="2">
        <v>110505</v>
      </c>
      <c r="C7414" s="2" t="s">
        <v>25</v>
      </c>
      <c r="D7414" s="2" t="s">
        <v>36</v>
      </c>
      <c r="E7414" s="2">
        <v>4618.9799999999996</v>
      </c>
      <c r="F7414" s="2">
        <v>0.31</v>
      </c>
      <c r="G7414" s="2">
        <v>3</v>
      </c>
      <c r="H7414" s="3">
        <v>45337</v>
      </c>
      <c r="I7414" s="3">
        <v>45343</v>
      </c>
      <c r="J7414" s="2" t="s">
        <v>15</v>
      </c>
      <c r="K7414" s="2" t="s">
        <v>22</v>
      </c>
      <c r="L7414" s="2">
        <v>791.05</v>
      </c>
      <c r="M7414" s="2" t="s">
        <v>28</v>
      </c>
      <c r="N7414" s="11">
        <f>L7414/E7414*100</f>
        <v>17.126075453888088</v>
      </c>
      <c r="O7414" s="12" t="str">
        <f>IF(N7414&lt;10,"Low",IF(N7414&lt;20,"Med","High"))</f>
        <v>Med</v>
      </c>
      <c r="P7414" s="12">
        <f>sales*discount</f>
        <v>1431.8837999999998</v>
      </c>
      <c r="Q7414" s="12">
        <f>sales-Discount_Values</f>
        <v>3187.0962</v>
      </c>
      <c r="R7414" s="12">
        <f>DATEDIF(order_date,delivery_date,"D")</f>
        <v>6</v>
      </c>
      <c r="S7414" s="12"/>
    </row>
    <row r="7415" spans="1:19" ht="14.25" customHeight="1" x14ac:dyDescent="0.35">
      <c r="A7415" s="2" t="s">
        <v>9595</v>
      </c>
      <c r="B7415" s="2">
        <v>109562</v>
      </c>
      <c r="C7415" s="2" t="s">
        <v>13</v>
      </c>
      <c r="D7415" s="2" t="s">
        <v>20</v>
      </c>
      <c r="E7415" s="2">
        <v>3168.7</v>
      </c>
      <c r="F7415" s="2">
        <v>0.23</v>
      </c>
      <c r="G7415" s="2">
        <v>6</v>
      </c>
      <c r="H7415" s="3">
        <v>45302</v>
      </c>
      <c r="I7415" s="3">
        <v>45306</v>
      </c>
      <c r="J7415" s="2" t="s">
        <v>15</v>
      </c>
      <c r="K7415" s="2" t="s">
        <v>16</v>
      </c>
      <c r="L7415" s="2">
        <v>542.74</v>
      </c>
      <c r="M7415" s="2" t="s">
        <v>48</v>
      </c>
      <c r="N7415" s="11">
        <f>L7415/E7415*100</f>
        <v>17.128159813172598</v>
      </c>
      <c r="O7415" s="12" t="str">
        <f>IF(N7415&lt;10,"Low",IF(N7415&lt;20,"Med","High"))</f>
        <v>Med</v>
      </c>
      <c r="P7415" s="12">
        <f>sales*discount</f>
        <v>728.80100000000004</v>
      </c>
      <c r="Q7415" s="12">
        <f>sales-Discount_Values</f>
        <v>2439.8989999999999</v>
      </c>
      <c r="R7415" s="12">
        <f>DATEDIF(order_date,delivery_date,"D")</f>
        <v>4</v>
      </c>
      <c r="S7415" s="12"/>
    </row>
    <row r="7416" spans="1:19" ht="14.25" customHeight="1" x14ac:dyDescent="0.35">
      <c r="A7416" s="2" t="s">
        <v>9066</v>
      </c>
      <c r="B7416" s="2">
        <v>109033</v>
      </c>
      <c r="C7416" s="2" t="s">
        <v>13</v>
      </c>
      <c r="D7416" s="2" t="s">
        <v>33</v>
      </c>
      <c r="E7416" s="2">
        <v>3359.47</v>
      </c>
      <c r="F7416" s="2">
        <v>0.12</v>
      </c>
      <c r="G7416" s="2">
        <v>6</v>
      </c>
      <c r="H7416" s="3">
        <v>45575</v>
      </c>
      <c r="I7416" s="3">
        <v>45577</v>
      </c>
      <c r="J7416" s="2" t="s">
        <v>15</v>
      </c>
      <c r="K7416" s="2" t="s">
        <v>22</v>
      </c>
      <c r="L7416" s="2">
        <v>575.42999999999995</v>
      </c>
      <c r="M7416" s="2" t="s">
        <v>23</v>
      </c>
      <c r="N7416" s="11">
        <f>L7416/E7416*100</f>
        <v>17.128594689043211</v>
      </c>
      <c r="O7416" s="12" t="str">
        <f>IF(N7416&lt;10,"Low",IF(N7416&lt;20,"Med","High"))</f>
        <v>Med</v>
      </c>
      <c r="P7416" s="12">
        <f>sales*discount</f>
        <v>403.13639999999998</v>
      </c>
      <c r="Q7416" s="12">
        <f>sales-Discount_Values</f>
        <v>2956.3335999999999</v>
      </c>
      <c r="R7416" s="12">
        <f>DATEDIF(order_date,delivery_date,"D")</f>
        <v>2</v>
      </c>
      <c r="S7416" s="12"/>
    </row>
    <row r="7417" spans="1:19" ht="14.25" customHeight="1" x14ac:dyDescent="0.35">
      <c r="A7417" s="2" t="s">
        <v>5671</v>
      </c>
      <c r="B7417" s="2">
        <v>105638</v>
      </c>
      <c r="C7417" s="2" t="s">
        <v>25</v>
      </c>
      <c r="D7417" s="2" t="s">
        <v>33</v>
      </c>
      <c r="E7417" s="2">
        <v>1488.87</v>
      </c>
      <c r="F7417" s="2">
        <v>0.14000000000000001</v>
      </c>
      <c r="G7417" s="2">
        <v>2</v>
      </c>
      <c r="H7417" s="3">
        <v>45115</v>
      </c>
      <c r="I7417" s="3">
        <v>45121</v>
      </c>
      <c r="J7417" s="2" t="s">
        <v>31</v>
      </c>
      <c r="K7417" s="2" t="s">
        <v>27</v>
      </c>
      <c r="L7417" s="2">
        <v>255.03</v>
      </c>
      <c r="M7417" s="2" t="s">
        <v>34</v>
      </c>
      <c r="N7417" s="11">
        <f>L7417/E7417*100</f>
        <v>17.129097906465979</v>
      </c>
      <c r="O7417" s="12" t="str">
        <f>IF(N7417&lt;10,"Low",IF(N7417&lt;20,"Med","High"))</f>
        <v>Med</v>
      </c>
      <c r="P7417" s="12">
        <f>sales*discount</f>
        <v>208.4418</v>
      </c>
      <c r="Q7417" s="12">
        <f>sales-Discount_Values</f>
        <v>1280.4281999999998</v>
      </c>
      <c r="R7417" s="12">
        <f>DATEDIF(order_date,delivery_date,"D")</f>
        <v>6</v>
      </c>
      <c r="S7417" s="12"/>
    </row>
    <row r="7418" spans="1:19" ht="14.25" customHeight="1" x14ac:dyDescent="0.35">
      <c r="A7418" s="2" t="s">
        <v>6607</v>
      </c>
      <c r="B7418" s="2">
        <v>106574</v>
      </c>
      <c r="C7418" s="2" t="s">
        <v>19</v>
      </c>
      <c r="D7418" s="2" t="s">
        <v>14</v>
      </c>
      <c r="E7418" s="2">
        <v>497.28</v>
      </c>
      <c r="F7418" s="2">
        <v>0.44</v>
      </c>
      <c r="G7418" s="2">
        <v>3</v>
      </c>
      <c r="H7418" s="3">
        <v>45109</v>
      </c>
      <c r="I7418" s="3">
        <v>45111</v>
      </c>
      <c r="J7418" s="2" t="s">
        <v>21</v>
      </c>
      <c r="K7418" s="2" t="s">
        <v>27</v>
      </c>
      <c r="L7418" s="2">
        <v>85.18</v>
      </c>
      <c r="M7418" s="2" t="s">
        <v>28</v>
      </c>
      <c r="N7418" s="11">
        <f>L7418/E7418*100</f>
        <v>17.129182754182757</v>
      </c>
      <c r="O7418" s="12" t="str">
        <f>IF(N7418&lt;10,"Low",IF(N7418&lt;20,"Med","High"))</f>
        <v>Med</v>
      </c>
      <c r="P7418" s="12">
        <f>sales*discount</f>
        <v>218.80319999999998</v>
      </c>
      <c r="Q7418" s="12">
        <f>sales-Discount_Values</f>
        <v>278.47680000000003</v>
      </c>
      <c r="R7418" s="12">
        <f>DATEDIF(order_date,delivery_date,"D")</f>
        <v>2</v>
      </c>
      <c r="S7418" s="12"/>
    </row>
    <row r="7419" spans="1:19" ht="14.25" customHeight="1" x14ac:dyDescent="0.35">
      <c r="A7419" s="2" t="s">
        <v>10437</v>
      </c>
      <c r="B7419" s="2">
        <v>110404</v>
      </c>
      <c r="C7419" s="2" t="s">
        <v>41</v>
      </c>
      <c r="D7419" s="2" t="s">
        <v>36</v>
      </c>
      <c r="E7419" s="2">
        <v>1716.67</v>
      </c>
      <c r="F7419" s="2">
        <v>0.27</v>
      </c>
      <c r="G7419" s="2">
        <v>7</v>
      </c>
      <c r="H7419" s="3">
        <v>45216</v>
      </c>
      <c r="I7419" s="3">
        <v>45223</v>
      </c>
      <c r="J7419" s="2" t="s">
        <v>21</v>
      </c>
      <c r="K7419" s="2" t="s">
        <v>22</v>
      </c>
      <c r="L7419" s="2">
        <v>294.06</v>
      </c>
      <c r="M7419" s="2" t="s">
        <v>17</v>
      </c>
      <c r="N7419" s="11">
        <f>L7419/E7419*100</f>
        <v>17.129675476358297</v>
      </c>
      <c r="O7419" s="12" t="str">
        <f>IF(N7419&lt;10,"Low",IF(N7419&lt;20,"Med","High"))</f>
        <v>Med</v>
      </c>
      <c r="P7419" s="12">
        <f>sales*discount</f>
        <v>463.50090000000006</v>
      </c>
      <c r="Q7419" s="12">
        <f>sales-Discount_Values</f>
        <v>1253.1691000000001</v>
      </c>
      <c r="R7419" s="12">
        <f>DATEDIF(order_date,delivery_date,"D")</f>
        <v>7</v>
      </c>
      <c r="S7419" s="12"/>
    </row>
    <row r="7420" spans="1:19" ht="14.25" customHeight="1" x14ac:dyDescent="0.35">
      <c r="A7420" s="2" t="s">
        <v>7065</v>
      </c>
      <c r="B7420" s="2">
        <v>107032</v>
      </c>
      <c r="C7420" s="2" t="s">
        <v>13</v>
      </c>
      <c r="D7420" s="2" t="s">
        <v>33</v>
      </c>
      <c r="E7420" s="2">
        <v>4751.9399999999996</v>
      </c>
      <c r="F7420" s="2">
        <v>0.42</v>
      </c>
      <c r="G7420" s="2">
        <v>2</v>
      </c>
      <c r="H7420" s="3">
        <v>45545</v>
      </c>
      <c r="I7420" s="3">
        <v>45548</v>
      </c>
      <c r="J7420" s="2" t="s">
        <v>15</v>
      </c>
      <c r="K7420" s="2" t="s">
        <v>16</v>
      </c>
      <c r="L7420" s="2">
        <v>814.04</v>
      </c>
      <c r="M7420" s="2" t="s">
        <v>39</v>
      </c>
      <c r="N7420" s="11">
        <f>L7420/E7420*100</f>
        <v>17.130687677032959</v>
      </c>
      <c r="O7420" s="12" t="str">
        <f>IF(N7420&lt;10,"Low",IF(N7420&lt;20,"Med","High"))</f>
        <v>Med</v>
      </c>
      <c r="P7420" s="12">
        <f>sales*discount</f>
        <v>1995.8147999999997</v>
      </c>
      <c r="Q7420" s="12">
        <f>sales-Discount_Values</f>
        <v>2756.1251999999999</v>
      </c>
      <c r="R7420" s="12">
        <f>DATEDIF(order_date,delivery_date,"D")</f>
        <v>3</v>
      </c>
      <c r="S7420" s="12"/>
    </row>
    <row r="7421" spans="1:19" ht="14.25" customHeight="1" x14ac:dyDescent="0.35">
      <c r="A7421" s="2" t="s">
        <v>8172</v>
      </c>
      <c r="B7421" s="2">
        <v>108139</v>
      </c>
      <c r="C7421" s="2" t="s">
        <v>13</v>
      </c>
      <c r="D7421" s="2" t="s">
        <v>33</v>
      </c>
      <c r="E7421" s="2">
        <v>3606.63</v>
      </c>
      <c r="F7421" s="2">
        <v>0.23</v>
      </c>
      <c r="G7421" s="2">
        <v>8</v>
      </c>
      <c r="H7421" s="3">
        <v>45143</v>
      </c>
      <c r="I7421" s="3">
        <v>45144</v>
      </c>
      <c r="J7421" s="2" t="s">
        <v>15</v>
      </c>
      <c r="K7421" s="2" t="s">
        <v>16</v>
      </c>
      <c r="L7421" s="2">
        <v>617.87</v>
      </c>
      <c r="M7421" s="2" t="s">
        <v>34</v>
      </c>
      <c r="N7421" s="11">
        <f>L7421/E7421*100</f>
        <v>17.131505033785004</v>
      </c>
      <c r="O7421" s="12" t="str">
        <f>IF(N7421&lt;10,"Low",IF(N7421&lt;20,"Med","High"))</f>
        <v>Med</v>
      </c>
      <c r="P7421" s="12">
        <f>sales*discount</f>
        <v>829.52490000000012</v>
      </c>
      <c r="Q7421" s="12">
        <f>sales-Discount_Values</f>
        <v>2777.1050999999998</v>
      </c>
      <c r="R7421" s="12">
        <f>DATEDIF(order_date,delivery_date,"D")</f>
        <v>1</v>
      </c>
      <c r="S7421" s="12"/>
    </row>
    <row r="7422" spans="1:19" ht="14.25" customHeight="1" x14ac:dyDescent="0.35">
      <c r="A7422" s="2" t="s">
        <v>11579</v>
      </c>
      <c r="B7422" s="2">
        <v>111546</v>
      </c>
      <c r="C7422" s="2" t="s">
        <v>19</v>
      </c>
      <c r="D7422" s="2" t="s">
        <v>20</v>
      </c>
      <c r="E7422" s="2">
        <v>1881.1</v>
      </c>
      <c r="F7422" s="2">
        <v>0.19</v>
      </c>
      <c r="G7422" s="2">
        <v>8</v>
      </c>
      <c r="H7422" s="3">
        <v>45496</v>
      </c>
      <c r="I7422" s="3">
        <v>45498</v>
      </c>
      <c r="J7422" s="2" t="s">
        <v>15</v>
      </c>
      <c r="K7422" s="2" t="s">
        <v>16</v>
      </c>
      <c r="L7422" s="2">
        <v>322.27999999999997</v>
      </c>
      <c r="M7422" s="2" t="s">
        <v>48</v>
      </c>
      <c r="N7422" s="11">
        <f>L7422/E7422*100</f>
        <v>17.132528839508797</v>
      </c>
      <c r="O7422" s="12" t="str">
        <f>IF(N7422&lt;10,"Low",IF(N7422&lt;20,"Med","High"))</f>
        <v>Med</v>
      </c>
      <c r="P7422" s="12">
        <f>sales*discount</f>
        <v>357.40899999999999</v>
      </c>
      <c r="Q7422" s="12">
        <f>sales-Discount_Values</f>
        <v>1523.6909999999998</v>
      </c>
      <c r="R7422" s="12">
        <f>DATEDIF(order_date,delivery_date,"D")</f>
        <v>2</v>
      </c>
      <c r="S7422" s="12"/>
    </row>
    <row r="7423" spans="1:19" ht="14.25" customHeight="1" x14ac:dyDescent="0.35">
      <c r="A7423" s="2" t="s">
        <v>9012</v>
      </c>
      <c r="B7423" s="2">
        <v>108979</v>
      </c>
      <c r="C7423" s="2" t="s">
        <v>13</v>
      </c>
      <c r="D7423" s="2" t="s">
        <v>26</v>
      </c>
      <c r="E7423" s="2">
        <v>3829.25</v>
      </c>
      <c r="F7423" s="2">
        <v>0.2</v>
      </c>
      <c r="G7423" s="2">
        <v>3</v>
      </c>
      <c r="H7423" s="3">
        <v>45193</v>
      </c>
      <c r="I7423" s="3">
        <v>45195</v>
      </c>
      <c r="J7423" s="2" t="s">
        <v>21</v>
      </c>
      <c r="K7423" s="2" t="s">
        <v>22</v>
      </c>
      <c r="L7423" s="2">
        <v>656.12</v>
      </c>
      <c r="M7423" s="2" t="s">
        <v>39</v>
      </c>
      <c r="N7423" s="11">
        <f>L7423/E7423*100</f>
        <v>17.134425801397139</v>
      </c>
      <c r="O7423" s="12" t="str">
        <f>IF(N7423&lt;10,"Low",IF(N7423&lt;20,"Med","High"))</f>
        <v>Med</v>
      </c>
      <c r="P7423" s="12">
        <f>sales*discount</f>
        <v>765.85</v>
      </c>
      <c r="Q7423" s="12">
        <f>sales-Discount_Values</f>
        <v>3063.4</v>
      </c>
      <c r="R7423" s="12">
        <f>DATEDIF(order_date,delivery_date,"D")</f>
        <v>2</v>
      </c>
      <c r="S7423" s="12"/>
    </row>
    <row r="7424" spans="1:19" ht="14.25" customHeight="1" x14ac:dyDescent="0.35">
      <c r="A7424" s="2" t="s">
        <v>2430</v>
      </c>
      <c r="B7424" s="2">
        <v>102397</v>
      </c>
      <c r="C7424" s="2" t="s">
        <v>13</v>
      </c>
      <c r="D7424" s="2" t="s">
        <v>20</v>
      </c>
      <c r="E7424" s="2">
        <v>1657.37</v>
      </c>
      <c r="F7424" s="2">
        <v>0.48</v>
      </c>
      <c r="G7424" s="2">
        <v>1</v>
      </c>
      <c r="H7424" s="3">
        <v>45603</v>
      </c>
      <c r="I7424" s="3">
        <v>45606</v>
      </c>
      <c r="J7424" s="2" t="s">
        <v>21</v>
      </c>
      <c r="K7424" s="2" t="s">
        <v>27</v>
      </c>
      <c r="L7424" s="2">
        <v>284.01</v>
      </c>
      <c r="M7424" s="2" t="s">
        <v>39</v>
      </c>
      <c r="N7424" s="11">
        <f>L7424/E7424*100</f>
        <v>17.136185643519553</v>
      </c>
      <c r="O7424" s="12" t="str">
        <f>IF(N7424&lt;10,"Low",IF(N7424&lt;20,"Med","High"))</f>
        <v>Med</v>
      </c>
      <c r="P7424" s="12">
        <f>sales*discount</f>
        <v>795.53759999999988</v>
      </c>
      <c r="Q7424" s="12">
        <f>sales-Discount_Values</f>
        <v>861.83240000000001</v>
      </c>
      <c r="R7424" s="12">
        <f>DATEDIF(order_date,delivery_date,"D")</f>
        <v>3</v>
      </c>
      <c r="S7424" s="12"/>
    </row>
    <row r="7425" spans="1:19" ht="14.25" customHeight="1" x14ac:dyDescent="0.35">
      <c r="A7425" s="2" t="s">
        <v>891</v>
      </c>
      <c r="B7425" s="2">
        <v>100858</v>
      </c>
      <c r="C7425" s="2" t="s">
        <v>41</v>
      </c>
      <c r="D7425" s="2" t="s">
        <v>14</v>
      </c>
      <c r="E7425" s="2">
        <v>445.56</v>
      </c>
      <c r="F7425" s="2">
        <v>0.1</v>
      </c>
      <c r="G7425" s="2">
        <v>8</v>
      </c>
      <c r="H7425" s="3">
        <v>45069</v>
      </c>
      <c r="I7425" s="3">
        <v>45071</v>
      </c>
      <c r="J7425" s="2" t="s">
        <v>15</v>
      </c>
      <c r="K7425" s="2" t="s">
        <v>22</v>
      </c>
      <c r="L7425" s="2">
        <v>76.36</v>
      </c>
      <c r="M7425" s="2" t="s">
        <v>17</v>
      </c>
      <c r="N7425" s="11">
        <f>L7425/E7425*100</f>
        <v>17.137983661010864</v>
      </c>
      <c r="O7425" s="12" t="str">
        <f>IF(N7425&lt;10,"Low",IF(N7425&lt;20,"Med","High"))</f>
        <v>Med</v>
      </c>
      <c r="P7425" s="12">
        <f>sales*discount</f>
        <v>44.556000000000004</v>
      </c>
      <c r="Q7425" s="12">
        <f>sales-Discount_Values</f>
        <v>401.00400000000002</v>
      </c>
      <c r="R7425" s="12">
        <f>DATEDIF(order_date,delivery_date,"D")</f>
        <v>2</v>
      </c>
      <c r="S7425" s="12"/>
    </row>
    <row r="7426" spans="1:19" ht="14.25" customHeight="1" x14ac:dyDescent="0.35">
      <c r="A7426" s="2" t="s">
        <v>5022</v>
      </c>
      <c r="B7426" s="2">
        <v>104989</v>
      </c>
      <c r="C7426" s="2" t="s">
        <v>19</v>
      </c>
      <c r="D7426" s="2" t="s">
        <v>36</v>
      </c>
      <c r="E7426" s="2">
        <v>3507.41</v>
      </c>
      <c r="F7426" s="2">
        <v>0.33</v>
      </c>
      <c r="G7426" s="2">
        <v>1</v>
      </c>
      <c r="H7426" s="3">
        <v>44932</v>
      </c>
      <c r="I7426" s="3">
        <v>44934</v>
      </c>
      <c r="J7426" s="2" t="s">
        <v>21</v>
      </c>
      <c r="K7426" s="2" t="s">
        <v>16</v>
      </c>
      <c r="L7426" s="2">
        <v>601.15</v>
      </c>
      <c r="M7426" s="2" t="s">
        <v>17</v>
      </c>
      <c r="N7426" s="11">
        <f>L7426/E7426*100</f>
        <v>17.139427668849663</v>
      </c>
      <c r="O7426" s="12" t="str">
        <f>IF(N7426&lt;10,"Low",IF(N7426&lt;20,"Med","High"))</f>
        <v>Med</v>
      </c>
      <c r="P7426" s="12">
        <f>sales*discount</f>
        <v>1157.4453000000001</v>
      </c>
      <c r="Q7426" s="12">
        <f>sales-Discount_Values</f>
        <v>2349.9646999999995</v>
      </c>
      <c r="R7426" s="12">
        <f>DATEDIF(order_date,delivery_date,"D")</f>
        <v>2</v>
      </c>
      <c r="S7426" s="12"/>
    </row>
    <row r="7427" spans="1:19" ht="14.25" customHeight="1" x14ac:dyDescent="0.35">
      <c r="A7427" s="2" t="s">
        <v>2021</v>
      </c>
      <c r="B7427" s="2">
        <v>101988</v>
      </c>
      <c r="C7427" s="2" t="s">
        <v>13</v>
      </c>
      <c r="D7427" s="2" t="s">
        <v>33</v>
      </c>
      <c r="E7427" s="2">
        <v>3832.09</v>
      </c>
      <c r="F7427" s="2">
        <v>0.4</v>
      </c>
      <c r="G7427" s="2">
        <v>6</v>
      </c>
      <c r="H7427" s="3">
        <v>45411</v>
      </c>
      <c r="I7427" s="3">
        <v>45414</v>
      </c>
      <c r="J7427" s="2" t="s">
        <v>31</v>
      </c>
      <c r="K7427" s="2" t="s">
        <v>22</v>
      </c>
      <c r="L7427" s="2">
        <v>656.81</v>
      </c>
      <c r="M7427" s="2" t="s">
        <v>23</v>
      </c>
      <c r="N7427" s="11">
        <f>L7427/E7427*100</f>
        <v>17.139733148229816</v>
      </c>
      <c r="O7427" s="12" t="str">
        <f>IF(N7427&lt;10,"Low",IF(N7427&lt;20,"Med","High"))</f>
        <v>Med</v>
      </c>
      <c r="P7427" s="12">
        <f>sales*discount</f>
        <v>1532.8360000000002</v>
      </c>
      <c r="Q7427" s="12">
        <f>sales-Discount_Values</f>
        <v>2299.2539999999999</v>
      </c>
      <c r="R7427" s="12">
        <f>DATEDIF(order_date,delivery_date,"D")</f>
        <v>3</v>
      </c>
      <c r="S7427" s="12"/>
    </row>
    <row r="7428" spans="1:19" ht="14.25" customHeight="1" x14ac:dyDescent="0.35">
      <c r="A7428" s="2" t="s">
        <v>15361</v>
      </c>
      <c r="B7428" s="2">
        <v>115328</v>
      </c>
      <c r="C7428" s="2" t="s">
        <v>25</v>
      </c>
      <c r="D7428" s="2" t="s">
        <v>33</v>
      </c>
      <c r="E7428" s="2">
        <v>324.06</v>
      </c>
      <c r="F7428" s="2">
        <v>0.04</v>
      </c>
      <c r="G7428" s="2">
        <v>1</v>
      </c>
      <c r="H7428" s="3">
        <v>44955</v>
      </c>
      <c r="I7428" s="3">
        <v>44961</v>
      </c>
      <c r="J7428" s="2" t="s">
        <v>31</v>
      </c>
      <c r="K7428" s="2" t="s">
        <v>16</v>
      </c>
      <c r="L7428" s="2">
        <v>55.55</v>
      </c>
      <c r="M7428" s="2" t="s">
        <v>39</v>
      </c>
      <c r="N7428" s="11">
        <f>L7428/E7428*100</f>
        <v>17.141887304820095</v>
      </c>
      <c r="O7428" s="12" t="str">
        <f>IF(N7428&lt;10,"Low",IF(N7428&lt;20,"Med","High"))</f>
        <v>Med</v>
      </c>
      <c r="P7428" s="12">
        <f>sales*discount</f>
        <v>12.962400000000001</v>
      </c>
      <c r="Q7428" s="12">
        <f>sales-Discount_Values</f>
        <v>311.0976</v>
      </c>
      <c r="R7428" s="12">
        <f>DATEDIF(order_date,delivery_date,"D")</f>
        <v>6</v>
      </c>
      <c r="S7428" s="12"/>
    </row>
    <row r="7429" spans="1:19" ht="14.25" customHeight="1" x14ac:dyDescent="0.35">
      <c r="A7429" s="2" t="s">
        <v>12309</v>
      </c>
      <c r="B7429" s="2">
        <v>112276</v>
      </c>
      <c r="C7429" s="2" t="s">
        <v>13</v>
      </c>
      <c r="D7429" s="2" t="s">
        <v>36</v>
      </c>
      <c r="E7429" s="2">
        <v>2120.9499999999998</v>
      </c>
      <c r="F7429" s="2">
        <v>0.24</v>
      </c>
      <c r="G7429" s="2">
        <v>8</v>
      </c>
      <c r="H7429" s="3">
        <v>44970</v>
      </c>
      <c r="I7429" s="3">
        <v>44976</v>
      </c>
      <c r="J7429" s="2" t="s">
        <v>31</v>
      </c>
      <c r="K7429" s="2" t="s">
        <v>27</v>
      </c>
      <c r="L7429" s="2">
        <v>363.58</v>
      </c>
      <c r="M7429" s="2" t="s">
        <v>17</v>
      </c>
      <c r="N7429" s="11">
        <f>L7429/E7429*100</f>
        <v>17.142318300761453</v>
      </c>
      <c r="O7429" s="12" t="str">
        <f>IF(N7429&lt;10,"Low",IF(N7429&lt;20,"Med","High"))</f>
        <v>Med</v>
      </c>
      <c r="P7429" s="12">
        <f>sales*discount</f>
        <v>509.02799999999996</v>
      </c>
      <c r="Q7429" s="12">
        <f>sales-Discount_Values</f>
        <v>1611.9219999999998</v>
      </c>
      <c r="R7429" s="12">
        <f>DATEDIF(order_date,delivery_date,"D")</f>
        <v>6</v>
      </c>
      <c r="S7429" s="12"/>
    </row>
    <row r="7430" spans="1:19" ht="14.25" customHeight="1" x14ac:dyDescent="0.35">
      <c r="A7430" s="2" t="s">
        <v>11275</v>
      </c>
      <c r="B7430" s="2">
        <v>111242</v>
      </c>
      <c r="C7430" s="2" t="s">
        <v>13</v>
      </c>
      <c r="D7430" s="2" t="s">
        <v>14</v>
      </c>
      <c r="E7430" s="2">
        <v>925.06</v>
      </c>
      <c r="F7430" s="2">
        <v>0.32</v>
      </c>
      <c r="G7430" s="2">
        <v>6</v>
      </c>
      <c r="H7430" s="3">
        <v>45478</v>
      </c>
      <c r="I7430" s="3">
        <v>45482</v>
      </c>
      <c r="J7430" s="2" t="s">
        <v>31</v>
      </c>
      <c r="K7430" s="2" t="s">
        <v>22</v>
      </c>
      <c r="L7430" s="2">
        <v>158.59</v>
      </c>
      <c r="M7430" s="2" t="s">
        <v>48</v>
      </c>
      <c r="N7430" s="11">
        <f>L7430/E7430*100</f>
        <v>17.143752837653775</v>
      </c>
      <c r="O7430" s="12" t="str">
        <f>IF(N7430&lt;10,"Low",IF(N7430&lt;20,"Med","High"))</f>
        <v>Med</v>
      </c>
      <c r="P7430" s="12">
        <f>sales*discount</f>
        <v>296.01920000000001</v>
      </c>
      <c r="Q7430" s="12">
        <f>sales-Discount_Values</f>
        <v>629.04079999999999</v>
      </c>
      <c r="R7430" s="12">
        <f>DATEDIF(order_date,delivery_date,"D")</f>
        <v>4</v>
      </c>
      <c r="S7430" s="12"/>
    </row>
    <row r="7431" spans="1:19" ht="14.25" customHeight="1" x14ac:dyDescent="0.35">
      <c r="A7431" s="2" t="s">
        <v>7809</v>
      </c>
      <c r="B7431" s="2">
        <v>107776</v>
      </c>
      <c r="C7431" s="2" t="s">
        <v>25</v>
      </c>
      <c r="D7431" s="2" t="s">
        <v>26</v>
      </c>
      <c r="E7431" s="2">
        <v>850.48</v>
      </c>
      <c r="F7431" s="2">
        <v>0.23</v>
      </c>
      <c r="G7431" s="2">
        <v>2</v>
      </c>
      <c r="H7431" s="3">
        <v>45622</v>
      </c>
      <c r="I7431" s="3">
        <v>45627</v>
      </c>
      <c r="J7431" s="2" t="s">
        <v>15</v>
      </c>
      <c r="K7431" s="2" t="s">
        <v>22</v>
      </c>
      <c r="L7431" s="2">
        <v>145.84</v>
      </c>
      <c r="M7431" s="2" t="s">
        <v>39</v>
      </c>
      <c r="N7431" s="11">
        <f>L7431/E7431*100</f>
        <v>17.14796350296303</v>
      </c>
      <c r="O7431" s="12" t="str">
        <f>IF(N7431&lt;10,"Low",IF(N7431&lt;20,"Med","High"))</f>
        <v>Med</v>
      </c>
      <c r="P7431" s="12">
        <f>sales*discount</f>
        <v>195.6104</v>
      </c>
      <c r="Q7431" s="12">
        <f>sales-Discount_Values</f>
        <v>654.86959999999999</v>
      </c>
      <c r="R7431" s="12">
        <f>DATEDIF(order_date,delivery_date,"D")</f>
        <v>5</v>
      </c>
      <c r="S7431" s="12"/>
    </row>
    <row r="7432" spans="1:19" ht="14.25" customHeight="1" x14ac:dyDescent="0.35">
      <c r="A7432" s="2" t="s">
        <v>10396</v>
      </c>
      <c r="B7432" s="2">
        <v>110363</v>
      </c>
      <c r="C7432" s="2" t="s">
        <v>13</v>
      </c>
      <c r="D7432" s="2" t="s">
        <v>20</v>
      </c>
      <c r="E7432" s="2">
        <v>107.87</v>
      </c>
      <c r="F7432" s="2">
        <v>0.36</v>
      </c>
      <c r="G7432" s="2">
        <v>2</v>
      </c>
      <c r="H7432" s="3">
        <v>45610</v>
      </c>
      <c r="I7432" s="3">
        <v>45613</v>
      </c>
      <c r="J7432" s="2" t="s">
        <v>21</v>
      </c>
      <c r="K7432" s="2" t="s">
        <v>22</v>
      </c>
      <c r="L7432" s="2">
        <v>18.5</v>
      </c>
      <c r="M7432" s="2" t="s">
        <v>28</v>
      </c>
      <c r="N7432" s="11">
        <f>L7432/E7432*100</f>
        <v>17.150273477333826</v>
      </c>
      <c r="O7432" s="12" t="str">
        <f>IF(N7432&lt;10,"Low",IF(N7432&lt;20,"Med","High"))</f>
        <v>Med</v>
      </c>
      <c r="P7432" s="12">
        <f>sales*discount</f>
        <v>38.833199999999998</v>
      </c>
      <c r="Q7432" s="12">
        <f>sales-Discount_Values</f>
        <v>69.036799999999999</v>
      </c>
      <c r="R7432" s="12">
        <f>DATEDIF(order_date,delivery_date,"D")</f>
        <v>3</v>
      </c>
      <c r="S7432" s="12"/>
    </row>
    <row r="7433" spans="1:19" ht="14.25" customHeight="1" x14ac:dyDescent="0.35">
      <c r="A7433" s="2" t="s">
        <v>12412</v>
      </c>
      <c r="B7433" s="2">
        <v>112379</v>
      </c>
      <c r="C7433" s="2" t="s">
        <v>19</v>
      </c>
      <c r="D7433" s="2" t="s">
        <v>26</v>
      </c>
      <c r="E7433" s="2">
        <v>2736.52</v>
      </c>
      <c r="F7433" s="2">
        <v>0.31</v>
      </c>
      <c r="G7433" s="2">
        <v>9</v>
      </c>
      <c r="H7433" s="3">
        <v>45243</v>
      </c>
      <c r="I7433" s="3">
        <v>45248</v>
      </c>
      <c r="J7433" s="2" t="s">
        <v>21</v>
      </c>
      <c r="K7433" s="2" t="s">
        <v>16</v>
      </c>
      <c r="L7433" s="2">
        <v>469.34</v>
      </c>
      <c r="M7433" s="2" t="s">
        <v>34</v>
      </c>
      <c r="N7433" s="11">
        <f>L7433/E7433*100</f>
        <v>17.150980076885972</v>
      </c>
      <c r="O7433" s="12" t="str">
        <f>IF(N7433&lt;10,"Low",IF(N7433&lt;20,"Med","High"))</f>
        <v>Med</v>
      </c>
      <c r="P7433" s="12">
        <f>sales*discount</f>
        <v>848.32119999999998</v>
      </c>
      <c r="Q7433" s="12">
        <f>sales-Discount_Values</f>
        <v>1888.1988000000001</v>
      </c>
      <c r="R7433" s="12">
        <f>DATEDIF(order_date,delivery_date,"D")</f>
        <v>5</v>
      </c>
      <c r="S7433" s="12"/>
    </row>
    <row r="7434" spans="1:19" ht="14.25" customHeight="1" x14ac:dyDescent="0.35">
      <c r="A7434" s="2" t="s">
        <v>12867</v>
      </c>
      <c r="B7434" s="2">
        <v>112834</v>
      </c>
      <c r="C7434" s="2" t="s">
        <v>25</v>
      </c>
      <c r="D7434" s="2" t="s">
        <v>36</v>
      </c>
      <c r="E7434" s="2">
        <v>2719.78</v>
      </c>
      <c r="F7434" s="2">
        <v>0.06</v>
      </c>
      <c r="G7434" s="2">
        <v>8</v>
      </c>
      <c r="H7434" s="3">
        <v>45420</v>
      </c>
      <c r="I7434" s="3">
        <v>45424</v>
      </c>
      <c r="J7434" s="2" t="s">
        <v>21</v>
      </c>
      <c r="K7434" s="2" t="s">
        <v>27</v>
      </c>
      <c r="L7434" s="2">
        <v>466.57</v>
      </c>
      <c r="M7434" s="2" t="s">
        <v>17</v>
      </c>
      <c r="N7434" s="11">
        <f>L7434/E7434*100</f>
        <v>17.154696335733036</v>
      </c>
      <c r="O7434" s="12" t="str">
        <f>IF(N7434&lt;10,"Low",IF(N7434&lt;20,"Med","High"))</f>
        <v>Med</v>
      </c>
      <c r="P7434" s="12">
        <f>sales*discount</f>
        <v>163.18680000000001</v>
      </c>
      <c r="Q7434" s="12">
        <f>sales-Discount_Values</f>
        <v>2556.5932000000003</v>
      </c>
      <c r="R7434" s="12">
        <f>DATEDIF(order_date,delivery_date,"D")</f>
        <v>4</v>
      </c>
      <c r="S7434" s="12"/>
    </row>
    <row r="7435" spans="1:19" ht="14.25" customHeight="1" x14ac:dyDescent="0.35">
      <c r="A7435" s="2" t="s">
        <v>11328</v>
      </c>
      <c r="B7435" s="2">
        <v>111295</v>
      </c>
      <c r="C7435" s="2" t="s">
        <v>25</v>
      </c>
      <c r="D7435" s="2" t="s">
        <v>26</v>
      </c>
      <c r="E7435" s="2">
        <v>4796.5600000000004</v>
      </c>
      <c r="F7435" s="2">
        <v>0.42</v>
      </c>
      <c r="G7435" s="2">
        <v>6</v>
      </c>
      <c r="H7435" s="3">
        <v>45249</v>
      </c>
      <c r="I7435" s="3">
        <v>45253</v>
      </c>
      <c r="J7435" s="2" t="s">
        <v>15</v>
      </c>
      <c r="K7435" s="2" t="s">
        <v>16</v>
      </c>
      <c r="L7435" s="2">
        <v>822.93</v>
      </c>
      <c r="M7435" s="2" t="s">
        <v>28</v>
      </c>
      <c r="N7435" s="11">
        <f>L7435/E7435*100</f>
        <v>17.156670613939987</v>
      </c>
      <c r="O7435" s="12" t="str">
        <f>IF(N7435&lt;10,"Low",IF(N7435&lt;20,"Med","High"))</f>
        <v>Med</v>
      </c>
      <c r="P7435" s="12">
        <f>sales*discount</f>
        <v>2014.5552</v>
      </c>
      <c r="Q7435" s="12">
        <f>sales-Discount_Values</f>
        <v>2782.0048000000006</v>
      </c>
      <c r="R7435" s="12">
        <f>DATEDIF(order_date,delivery_date,"D")</f>
        <v>4</v>
      </c>
      <c r="S7435" s="12"/>
    </row>
    <row r="7436" spans="1:19" ht="14.25" customHeight="1" x14ac:dyDescent="0.35">
      <c r="A7436" s="2" t="s">
        <v>12093</v>
      </c>
      <c r="B7436" s="2">
        <v>112060</v>
      </c>
      <c r="C7436" s="2" t="s">
        <v>25</v>
      </c>
      <c r="D7436" s="2" t="s">
        <v>36</v>
      </c>
      <c r="E7436" s="2">
        <v>1033.28</v>
      </c>
      <c r="F7436" s="2">
        <v>0.2</v>
      </c>
      <c r="G7436" s="2">
        <v>4</v>
      </c>
      <c r="H7436" s="3">
        <v>45080</v>
      </c>
      <c r="I7436" s="3">
        <v>45082</v>
      </c>
      <c r="J7436" s="2" t="s">
        <v>21</v>
      </c>
      <c r="K7436" s="2" t="s">
        <v>22</v>
      </c>
      <c r="L7436" s="2">
        <v>177.29</v>
      </c>
      <c r="M7436" s="2" t="s">
        <v>34</v>
      </c>
      <c r="N7436" s="11">
        <f>L7436/E7436*100</f>
        <v>17.157982347475997</v>
      </c>
      <c r="O7436" s="12" t="str">
        <f>IF(N7436&lt;10,"Low",IF(N7436&lt;20,"Med","High"))</f>
        <v>Med</v>
      </c>
      <c r="P7436" s="12">
        <f>sales*discount</f>
        <v>206.65600000000001</v>
      </c>
      <c r="Q7436" s="12">
        <f>sales-Discount_Values</f>
        <v>826.62400000000002</v>
      </c>
      <c r="R7436" s="12">
        <f>DATEDIF(order_date,delivery_date,"D")</f>
        <v>2</v>
      </c>
      <c r="S7436" s="12"/>
    </row>
    <row r="7437" spans="1:19" ht="14.25" customHeight="1" x14ac:dyDescent="0.35">
      <c r="A7437" s="2" t="s">
        <v>4045</v>
      </c>
      <c r="B7437" s="2">
        <v>104012</v>
      </c>
      <c r="C7437" s="2" t="s">
        <v>41</v>
      </c>
      <c r="D7437" s="2" t="s">
        <v>26</v>
      </c>
      <c r="E7437" s="2">
        <v>3485.62</v>
      </c>
      <c r="F7437" s="2">
        <v>0.11</v>
      </c>
      <c r="G7437" s="2">
        <v>8</v>
      </c>
      <c r="H7437" s="3">
        <v>45204</v>
      </c>
      <c r="I7437" s="3">
        <v>45207</v>
      </c>
      <c r="J7437" s="2" t="s">
        <v>15</v>
      </c>
      <c r="K7437" s="2" t="s">
        <v>22</v>
      </c>
      <c r="L7437" s="2">
        <v>598.07000000000005</v>
      </c>
      <c r="M7437" s="2" t="s">
        <v>28</v>
      </c>
      <c r="N7437" s="11">
        <f>L7437/E7437*100</f>
        <v>17.158210017156204</v>
      </c>
      <c r="O7437" s="12" t="str">
        <f>IF(N7437&lt;10,"Low",IF(N7437&lt;20,"Med","High"))</f>
        <v>Med</v>
      </c>
      <c r="P7437" s="12">
        <f>sales*discount</f>
        <v>383.41820000000001</v>
      </c>
      <c r="Q7437" s="12">
        <f>sales-Discount_Values</f>
        <v>3102.2017999999998</v>
      </c>
      <c r="R7437" s="12">
        <f>DATEDIF(order_date,delivery_date,"D")</f>
        <v>3</v>
      </c>
      <c r="S7437" s="12"/>
    </row>
    <row r="7438" spans="1:19" ht="14.25" customHeight="1" x14ac:dyDescent="0.35">
      <c r="A7438" s="2" t="s">
        <v>9329</v>
      </c>
      <c r="B7438" s="2">
        <v>109296</v>
      </c>
      <c r="C7438" s="2" t="s">
        <v>13</v>
      </c>
      <c r="D7438" s="2" t="s">
        <v>36</v>
      </c>
      <c r="E7438" s="2">
        <v>3753.02</v>
      </c>
      <c r="F7438" s="2">
        <v>0.31</v>
      </c>
      <c r="G7438" s="2">
        <v>7</v>
      </c>
      <c r="H7438" s="3">
        <v>45507</v>
      </c>
      <c r="I7438" s="3">
        <v>45514</v>
      </c>
      <c r="J7438" s="2" t="s">
        <v>21</v>
      </c>
      <c r="K7438" s="2" t="s">
        <v>22</v>
      </c>
      <c r="L7438" s="2">
        <v>644.07000000000005</v>
      </c>
      <c r="M7438" s="2" t="s">
        <v>23</v>
      </c>
      <c r="N7438" s="11">
        <f>L7438/E7438*100</f>
        <v>17.161379369148047</v>
      </c>
      <c r="O7438" s="12" t="str">
        <f>IF(N7438&lt;10,"Low",IF(N7438&lt;20,"Med","High"))</f>
        <v>Med</v>
      </c>
      <c r="P7438" s="12">
        <f>sales*discount</f>
        <v>1163.4362000000001</v>
      </c>
      <c r="Q7438" s="12">
        <f>sales-Discount_Values</f>
        <v>2589.5837999999999</v>
      </c>
      <c r="R7438" s="12">
        <f>DATEDIF(order_date,delivery_date,"D")</f>
        <v>7</v>
      </c>
      <c r="S7438" s="12"/>
    </row>
    <row r="7439" spans="1:19" ht="14.25" customHeight="1" x14ac:dyDescent="0.35">
      <c r="A7439" s="2" t="s">
        <v>3612</v>
      </c>
      <c r="B7439" s="2">
        <v>103579</v>
      </c>
      <c r="C7439" s="2" t="s">
        <v>25</v>
      </c>
      <c r="D7439" s="2" t="s">
        <v>26</v>
      </c>
      <c r="E7439" s="2">
        <v>1674.45</v>
      </c>
      <c r="F7439" s="2">
        <v>0.47</v>
      </c>
      <c r="G7439" s="2">
        <v>6</v>
      </c>
      <c r="H7439" s="3">
        <v>45007</v>
      </c>
      <c r="I7439" s="3">
        <v>45011</v>
      </c>
      <c r="J7439" s="2" t="s">
        <v>31</v>
      </c>
      <c r="K7439" s="2" t="s">
        <v>22</v>
      </c>
      <c r="L7439" s="2">
        <v>287.36</v>
      </c>
      <c r="M7439" s="2" t="s">
        <v>48</v>
      </c>
      <c r="N7439" s="11">
        <f>L7439/E7439*100</f>
        <v>17.16145600047777</v>
      </c>
      <c r="O7439" s="12" t="str">
        <f>IF(N7439&lt;10,"Low",IF(N7439&lt;20,"Med","High"))</f>
        <v>Med</v>
      </c>
      <c r="P7439" s="12">
        <f>sales*discount</f>
        <v>786.99149999999997</v>
      </c>
      <c r="Q7439" s="12">
        <f>sales-Discount_Values</f>
        <v>887.45850000000007</v>
      </c>
      <c r="R7439" s="12">
        <f>DATEDIF(order_date,delivery_date,"D")</f>
        <v>4</v>
      </c>
      <c r="S7439" s="12"/>
    </row>
    <row r="7440" spans="1:19" ht="14.25" customHeight="1" x14ac:dyDescent="0.35">
      <c r="A7440" s="2" t="s">
        <v>9020</v>
      </c>
      <c r="B7440" s="2">
        <v>108987</v>
      </c>
      <c r="C7440" s="2" t="s">
        <v>25</v>
      </c>
      <c r="D7440" s="2" t="s">
        <v>20</v>
      </c>
      <c r="E7440" s="2">
        <v>836.43</v>
      </c>
      <c r="F7440" s="2">
        <v>0</v>
      </c>
      <c r="G7440" s="2">
        <v>1</v>
      </c>
      <c r="H7440" s="3">
        <v>45511</v>
      </c>
      <c r="I7440" s="3">
        <v>45516</v>
      </c>
      <c r="J7440" s="2" t="s">
        <v>15</v>
      </c>
      <c r="K7440" s="2" t="s">
        <v>16</v>
      </c>
      <c r="L7440" s="2">
        <v>143.56</v>
      </c>
      <c r="M7440" s="2" t="s">
        <v>17</v>
      </c>
      <c r="N7440" s="11">
        <f>L7440/E7440*100</f>
        <v>17.163420728572625</v>
      </c>
      <c r="O7440" s="12" t="str">
        <f>IF(N7440&lt;10,"Low",IF(N7440&lt;20,"Med","High"))</f>
        <v>Med</v>
      </c>
      <c r="P7440" s="12">
        <f>sales*discount</f>
        <v>0</v>
      </c>
      <c r="Q7440" s="12">
        <f>sales-Discount_Values</f>
        <v>836.43</v>
      </c>
      <c r="R7440" s="12">
        <f>DATEDIF(order_date,delivery_date,"D")</f>
        <v>5</v>
      </c>
      <c r="S7440" s="12"/>
    </row>
    <row r="7441" spans="1:19" ht="14.25" customHeight="1" x14ac:dyDescent="0.35">
      <c r="A7441" s="2" t="s">
        <v>6922</v>
      </c>
      <c r="B7441" s="2">
        <v>106889</v>
      </c>
      <c r="C7441" s="2" t="s">
        <v>41</v>
      </c>
      <c r="D7441" s="2" t="s">
        <v>20</v>
      </c>
      <c r="E7441" s="2">
        <v>3537.15</v>
      </c>
      <c r="F7441" s="2">
        <v>0.36</v>
      </c>
      <c r="G7441" s="2">
        <v>1</v>
      </c>
      <c r="H7441" s="3">
        <v>45157</v>
      </c>
      <c r="I7441" s="3">
        <v>45164</v>
      </c>
      <c r="J7441" s="2" t="s">
        <v>21</v>
      </c>
      <c r="K7441" s="2" t="s">
        <v>16</v>
      </c>
      <c r="L7441" s="2">
        <v>607.14</v>
      </c>
      <c r="M7441" s="2" t="s">
        <v>28</v>
      </c>
      <c r="N7441" s="11">
        <f>L7441/E7441*100</f>
        <v>17.164666468767226</v>
      </c>
      <c r="O7441" s="12" t="str">
        <f>IF(N7441&lt;10,"Low",IF(N7441&lt;20,"Med","High"))</f>
        <v>Med</v>
      </c>
      <c r="P7441" s="12">
        <f>sales*discount</f>
        <v>1273.374</v>
      </c>
      <c r="Q7441" s="12">
        <f>sales-Discount_Values</f>
        <v>2263.7759999999998</v>
      </c>
      <c r="R7441" s="12">
        <f>DATEDIF(order_date,delivery_date,"D")</f>
        <v>7</v>
      </c>
      <c r="S7441" s="12"/>
    </row>
    <row r="7442" spans="1:19" ht="14.25" customHeight="1" x14ac:dyDescent="0.35">
      <c r="A7442" s="2" t="s">
        <v>2868</v>
      </c>
      <c r="B7442" s="2">
        <v>102835</v>
      </c>
      <c r="C7442" s="2" t="s">
        <v>13</v>
      </c>
      <c r="D7442" s="2" t="s">
        <v>36</v>
      </c>
      <c r="E7442" s="2">
        <v>3372.76</v>
      </c>
      <c r="F7442" s="2">
        <v>0.3</v>
      </c>
      <c r="G7442" s="2">
        <v>7</v>
      </c>
      <c r="H7442" s="3">
        <v>45587</v>
      </c>
      <c r="I7442" s="3">
        <v>45588</v>
      </c>
      <c r="J7442" s="2" t="s">
        <v>31</v>
      </c>
      <c r="K7442" s="2" t="s">
        <v>22</v>
      </c>
      <c r="L7442" s="2">
        <v>578.92999999999995</v>
      </c>
      <c r="M7442" s="2" t="s">
        <v>28</v>
      </c>
      <c r="N7442" s="11">
        <f>L7442/E7442*100</f>
        <v>17.164873871843827</v>
      </c>
      <c r="O7442" s="12" t="str">
        <f>IF(N7442&lt;10,"Low",IF(N7442&lt;20,"Med","High"))</f>
        <v>Med</v>
      </c>
      <c r="P7442" s="12">
        <f>sales*discount</f>
        <v>1011.828</v>
      </c>
      <c r="Q7442" s="12">
        <f>sales-Discount_Values</f>
        <v>2360.9320000000002</v>
      </c>
      <c r="R7442" s="12">
        <f>DATEDIF(order_date,delivery_date,"D")</f>
        <v>1</v>
      </c>
      <c r="S7442" s="12"/>
    </row>
    <row r="7443" spans="1:19" ht="14.25" customHeight="1" x14ac:dyDescent="0.35">
      <c r="A7443" s="2" t="s">
        <v>12326</v>
      </c>
      <c r="B7443" s="2">
        <v>112293</v>
      </c>
      <c r="C7443" s="2" t="s">
        <v>41</v>
      </c>
      <c r="D7443" s="2" t="s">
        <v>33</v>
      </c>
      <c r="E7443" s="2">
        <v>4197.8599999999997</v>
      </c>
      <c r="F7443" s="2">
        <v>0.36</v>
      </c>
      <c r="G7443" s="2">
        <v>4</v>
      </c>
      <c r="H7443" s="3">
        <v>45247</v>
      </c>
      <c r="I7443" s="3">
        <v>45249</v>
      </c>
      <c r="J7443" s="2" t="s">
        <v>21</v>
      </c>
      <c r="K7443" s="2" t="s">
        <v>16</v>
      </c>
      <c r="L7443" s="2">
        <v>720.67</v>
      </c>
      <c r="M7443" s="2" t="s">
        <v>17</v>
      </c>
      <c r="N7443" s="11">
        <f>L7443/E7443*100</f>
        <v>17.167556802751879</v>
      </c>
      <c r="O7443" s="12" t="str">
        <f>IF(N7443&lt;10,"Low",IF(N7443&lt;20,"Med","High"))</f>
        <v>Med</v>
      </c>
      <c r="P7443" s="12">
        <f>sales*discount</f>
        <v>1511.2295999999999</v>
      </c>
      <c r="Q7443" s="12">
        <f>sales-Discount_Values</f>
        <v>2686.6304</v>
      </c>
      <c r="R7443" s="12">
        <f>DATEDIF(order_date,delivery_date,"D")</f>
        <v>2</v>
      </c>
      <c r="S7443" s="12"/>
    </row>
    <row r="7444" spans="1:19" ht="14.25" customHeight="1" x14ac:dyDescent="0.35">
      <c r="A7444" s="2" t="s">
        <v>14449</v>
      </c>
      <c r="B7444" s="2">
        <v>114416</v>
      </c>
      <c r="C7444" s="2" t="s">
        <v>13</v>
      </c>
      <c r="D7444" s="2" t="s">
        <v>14</v>
      </c>
      <c r="E7444" s="2">
        <v>1471.94</v>
      </c>
      <c r="F7444" s="2">
        <v>0.08</v>
      </c>
      <c r="G7444" s="2">
        <v>8</v>
      </c>
      <c r="H7444" s="3">
        <v>45141</v>
      </c>
      <c r="I7444" s="3">
        <v>45145</v>
      </c>
      <c r="J7444" s="2" t="s">
        <v>21</v>
      </c>
      <c r="K7444" s="2" t="s">
        <v>16</v>
      </c>
      <c r="L7444" s="2">
        <v>252.73</v>
      </c>
      <c r="M7444" s="2" t="s">
        <v>48</v>
      </c>
      <c r="N7444" s="11">
        <f>L7444/E7444*100</f>
        <v>17.169857467016318</v>
      </c>
      <c r="O7444" s="12" t="str">
        <f>IF(N7444&lt;10,"Low",IF(N7444&lt;20,"Med","High"))</f>
        <v>Med</v>
      </c>
      <c r="P7444" s="12">
        <f>sales*discount</f>
        <v>117.7552</v>
      </c>
      <c r="Q7444" s="12">
        <f>sales-Discount_Values</f>
        <v>1354.1848</v>
      </c>
      <c r="R7444" s="12">
        <f>DATEDIF(order_date,delivery_date,"D")</f>
        <v>4</v>
      </c>
      <c r="S7444" s="12"/>
    </row>
    <row r="7445" spans="1:19" ht="14.25" customHeight="1" x14ac:dyDescent="0.35">
      <c r="A7445" s="2" t="s">
        <v>8623</v>
      </c>
      <c r="B7445" s="2">
        <v>108590</v>
      </c>
      <c r="C7445" s="2" t="s">
        <v>19</v>
      </c>
      <c r="D7445" s="2" t="s">
        <v>36</v>
      </c>
      <c r="E7445" s="2">
        <v>492.89</v>
      </c>
      <c r="F7445" s="2">
        <v>0.24</v>
      </c>
      <c r="G7445" s="2">
        <v>4</v>
      </c>
      <c r="H7445" s="3">
        <v>45555</v>
      </c>
      <c r="I7445" s="3">
        <v>45559</v>
      </c>
      <c r="J7445" s="2" t="s">
        <v>31</v>
      </c>
      <c r="K7445" s="2" t="s">
        <v>22</v>
      </c>
      <c r="L7445" s="2">
        <v>84.63</v>
      </c>
      <c r="M7445" s="2" t="s">
        <v>34</v>
      </c>
      <c r="N7445" s="11">
        <f>L7445/E7445*100</f>
        <v>17.170159670514717</v>
      </c>
      <c r="O7445" s="12" t="str">
        <f>IF(N7445&lt;10,"Low",IF(N7445&lt;20,"Med","High"))</f>
        <v>Med</v>
      </c>
      <c r="P7445" s="12">
        <f>sales*discount</f>
        <v>118.2936</v>
      </c>
      <c r="Q7445" s="12">
        <f>sales-Discount_Values</f>
        <v>374.59640000000002</v>
      </c>
      <c r="R7445" s="12">
        <f>DATEDIF(order_date,delivery_date,"D")</f>
        <v>4</v>
      </c>
      <c r="S7445" s="12"/>
    </row>
    <row r="7446" spans="1:19" ht="14.25" customHeight="1" x14ac:dyDescent="0.35">
      <c r="A7446" s="2" t="s">
        <v>2837</v>
      </c>
      <c r="B7446" s="2">
        <v>102804</v>
      </c>
      <c r="C7446" s="2" t="s">
        <v>25</v>
      </c>
      <c r="D7446" s="2" t="s">
        <v>33</v>
      </c>
      <c r="E7446" s="2">
        <v>1056.8399999999999</v>
      </c>
      <c r="F7446" s="2">
        <v>0.18</v>
      </c>
      <c r="G7446" s="2">
        <v>4</v>
      </c>
      <c r="H7446" s="3">
        <v>45330</v>
      </c>
      <c r="I7446" s="3">
        <v>45337</v>
      </c>
      <c r="J7446" s="2" t="s">
        <v>15</v>
      </c>
      <c r="K7446" s="2" t="s">
        <v>27</v>
      </c>
      <c r="L7446" s="2">
        <v>181.53</v>
      </c>
      <c r="M7446" s="2" t="s">
        <v>28</v>
      </c>
      <c r="N7446" s="11">
        <f>L7446/E7446*100</f>
        <v>17.176677642784149</v>
      </c>
      <c r="O7446" s="12" t="str">
        <f>IF(N7446&lt;10,"Low",IF(N7446&lt;20,"Med","High"))</f>
        <v>Med</v>
      </c>
      <c r="P7446" s="12">
        <f>sales*discount</f>
        <v>190.23119999999997</v>
      </c>
      <c r="Q7446" s="12">
        <f>sales-Discount_Values</f>
        <v>866.60879999999997</v>
      </c>
      <c r="R7446" s="12">
        <f>DATEDIF(order_date,delivery_date,"D")</f>
        <v>7</v>
      </c>
      <c r="S7446" s="12"/>
    </row>
    <row r="7447" spans="1:19" ht="14.25" customHeight="1" x14ac:dyDescent="0.35">
      <c r="A7447" s="2" t="s">
        <v>1044</v>
      </c>
      <c r="B7447" s="2">
        <v>101011</v>
      </c>
      <c r="C7447" s="2" t="s">
        <v>25</v>
      </c>
      <c r="D7447" s="2" t="s">
        <v>20</v>
      </c>
      <c r="E7447" s="2">
        <v>1763.99</v>
      </c>
      <c r="F7447" s="2">
        <v>0.48</v>
      </c>
      <c r="G7447" s="2">
        <v>2</v>
      </c>
      <c r="H7447" s="3">
        <v>45368</v>
      </c>
      <c r="I7447" s="3">
        <v>45375</v>
      </c>
      <c r="J7447" s="2" t="s">
        <v>31</v>
      </c>
      <c r="K7447" s="2" t="s">
        <v>22</v>
      </c>
      <c r="L7447" s="2">
        <v>303</v>
      </c>
      <c r="M7447" s="2" t="s">
        <v>28</v>
      </c>
      <c r="N7447" s="11">
        <f>L7447/E7447*100</f>
        <v>17.176968123402059</v>
      </c>
      <c r="O7447" s="12" t="str">
        <f>IF(N7447&lt;10,"Low",IF(N7447&lt;20,"Med","High"))</f>
        <v>Med</v>
      </c>
      <c r="P7447" s="12">
        <f>sales*discount</f>
        <v>846.71519999999998</v>
      </c>
      <c r="Q7447" s="12">
        <f>sales-Discount_Values</f>
        <v>917.27480000000003</v>
      </c>
      <c r="R7447" s="12">
        <f>DATEDIF(order_date,delivery_date,"D")</f>
        <v>7</v>
      </c>
      <c r="S7447" s="12"/>
    </row>
    <row r="7448" spans="1:19" ht="14.25" customHeight="1" x14ac:dyDescent="0.35">
      <c r="A7448" s="2" t="s">
        <v>15156</v>
      </c>
      <c r="B7448" s="2">
        <v>115123</v>
      </c>
      <c r="C7448" s="2" t="s">
        <v>25</v>
      </c>
      <c r="D7448" s="2" t="s">
        <v>14</v>
      </c>
      <c r="E7448" s="2">
        <v>1020.01</v>
      </c>
      <c r="F7448" s="2">
        <v>0.37</v>
      </c>
      <c r="G7448" s="2">
        <v>8</v>
      </c>
      <c r="H7448" s="3">
        <v>45595</v>
      </c>
      <c r="I7448" s="3">
        <v>45601</v>
      </c>
      <c r="J7448" s="2" t="s">
        <v>21</v>
      </c>
      <c r="K7448" s="2" t="s">
        <v>27</v>
      </c>
      <c r="L7448" s="2">
        <v>175.22</v>
      </c>
      <c r="M7448" s="2" t="s">
        <v>28</v>
      </c>
      <c r="N7448" s="11">
        <f>L7448/E7448*100</f>
        <v>17.178262958206293</v>
      </c>
      <c r="O7448" s="12" t="str">
        <f>IF(N7448&lt;10,"Low",IF(N7448&lt;20,"Med","High"))</f>
        <v>Med</v>
      </c>
      <c r="P7448" s="12">
        <f>sales*discount</f>
        <v>377.40370000000001</v>
      </c>
      <c r="Q7448" s="12">
        <f>sales-Discount_Values</f>
        <v>642.60629999999992</v>
      </c>
      <c r="R7448" s="12">
        <f>DATEDIF(order_date,delivery_date,"D")</f>
        <v>6</v>
      </c>
      <c r="S7448" s="12"/>
    </row>
    <row r="7449" spans="1:19" ht="14.25" customHeight="1" x14ac:dyDescent="0.35">
      <c r="A7449" s="2" t="s">
        <v>13454</v>
      </c>
      <c r="B7449" s="2">
        <v>113421</v>
      </c>
      <c r="C7449" s="2" t="s">
        <v>25</v>
      </c>
      <c r="D7449" s="2" t="s">
        <v>14</v>
      </c>
      <c r="E7449" s="2">
        <v>2377.29</v>
      </c>
      <c r="F7449" s="2">
        <v>0.3</v>
      </c>
      <c r="G7449" s="2">
        <v>8</v>
      </c>
      <c r="H7449" s="3">
        <v>44976</v>
      </c>
      <c r="I7449" s="3">
        <v>44982</v>
      </c>
      <c r="J7449" s="2" t="s">
        <v>15</v>
      </c>
      <c r="K7449" s="2" t="s">
        <v>16</v>
      </c>
      <c r="L7449" s="2">
        <v>408.39</v>
      </c>
      <c r="M7449" s="2" t="s">
        <v>28</v>
      </c>
      <c r="N7449" s="11">
        <f>L7449/E7449*100</f>
        <v>17.178804436984972</v>
      </c>
      <c r="O7449" s="12" t="str">
        <f>IF(N7449&lt;10,"Low",IF(N7449&lt;20,"Med","High"))</f>
        <v>Med</v>
      </c>
      <c r="P7449" s="12">
        <f>sales*discount</f>
        <v>713.18700000000001</v>
      </c>
      <c r="Q7449" s="12">
        <f>sales-Discount_Values</f>
        <v>1664.1030000000001</v>
      </c>
      <c r="R7449" s="12">
        <f>DATEDIF(order_date,delivery_date,"D")</f>
        <v>6</v>
      </c>
      <c r="S7449" s="12"/>
    </row>
    <row r="7450" spans="1:19" ht="14.25" customHeight="1" x14ac:dyDescent="0.35">
      <c r="A7450" s="2" t="s">
        <v>12033</v>
      </c>
      <c r="B7450" s="2">
        <v>112000</v>
      </c>
      <c r="C7450" s="2" t="s">
        <v>25</v>
      </c>
      <c r="D7450" s="2" t="s">
        <v>33</v>
      </c>
      <c r="E7450" s="2">
        <v>1842.19</v>
      </c>
      <c r="F7450" s="2">
        <v>0.25</v>
      </c>
      <c r="G7450" s="2">
        <v>7</v>
      </c>
      <c r="H7450" s="3">
        <v>44946</v>
      </c>
      <c r="I7450" s="3">
        <v>44949</v>
      </c>
      <c r="J7450" s="2" t="s">
        <v>21</v>
      </c>
      <c r="K7450" s="2" t="s">
        <v>27</v>
      </c>
      <c r="L7450" s="2">
        <v>316.47000000000003</v>
      </c>
      <c r="M7450" s="2" t="s">
        <v>48</v>
      </c>
      <c r="N7450" s="11">
        <f>L7450/E7450*100</f>
        <v>17.179009765550784</v>
      </c>
      <c r="O7450" s="12" t="str">
        <f>IF(N7450&lt;10,"Low",IF(N7450&lt;20,"Med","High"))</f>
        <v>Med</v>
      </c>
      <c r="P7450" s="12">
        <f>sales*discount</f>
        <v>460.54750000000001</v>
      </c>
      <c r="Q7450" s="12">
        <f>sales-Discount_Values</f>
        <v>1381.6424999999999</v>
      </c>
      <c r="R7450" s="12">
        <f>DATEDIF(order_date,delivery_date,"D")</f>
        <v>3</v>
      </c>
      <c r="S7450" s="12"/>
    </row>
    <row r="7451" spans="1:19" ht="14.25" customHeight="1" x14ac:dyDescent="0.35">
      <c r="A7451" s="2" t="s">
        <v>14796</v>
      </c>
      <c r="B7451" s="2">
        <v>114763</v>
      </c>
      <c r="C7451" s="2" t="s">
        <v>41</v>
      </c>
      <c r="D7451" s="2" t="s">
        <v>36</v>
      </c>
      <c r="E7451" s="2">
        <v>4864.29</v>
      </c>
      <c r="F7451" s="2">
        <v>0.3</v>
      </c>
      <c r="G7451" s="2">
        <v>4</v>
      </c>
      <c r="H7451" s="3">
        <v>45002</v>
      </c>
      <c r="I7451" s="3">
        <v>45004</v>
      </c>
      <c r="J7451" s="2" t="s">
        <v>15</v>
      </c>
      <c r="K7451" s="2" t="s">
        <v>27</v>
      </c>
      <c r="L7451" s="2">
        <v>835.67</v>
      </c>
      <c r="M7451" s="2" t="s">
        <v>23</v>
      </c>
      <c r="N7451" s="11">
        <f>L7451/E7451*100</f>
        <v>17.179691177951973</v>
      </c>
      <c r="O7451" s="12" t="str">
        <f>IF(N7451&lt;10,"Low",IF(N7451&lt;20,"Med","High"))</f>
        <v>Med</v>
      </c>
      <c r="P7451" s="12">
        <f>sales*discount</f>
        <v>1459.287</v>
      </c>
      <c r="Q7451" s="12">
        <f>sales-Discount_Values</f>
        <v>3405.0029999999997</v>
      </c>
      <c r="R7451" s="12">
        <f>DATEDIF(order_date,delivery_date,"D")</f>
        <v>2</v>
      </c>
      <c r="S7451" s="12"/>
    </row>
    <row r="7452" spans="1:19" ht="14.25" customHeight="1" x14ac:dyDescent="0.35">
      <c r="A7452" s="2" t="s">
        <v>12854</v>
      </c>
      <c r="B7452" s="2">
        <v>112821</v>
      </c>
      <c r="C7452" s="2" t="s">
        <v>13</v>
      </c>
      <c r="D7452" s="2" t="s">
        <v>36</v>
      </c>
      <c r="E7452" s="2">
        <v>4185.2700000000004</v>
      </c>
      <c r="F7452" s="2">
        <v>0.25</v>
      </c>
      <c r="G7452" s="2">
        <v>9</v>
      </c>
      <c r="H7452" s="3">
        <v>45384</v>
      </c>
      <c r="I7452" s="3">
        <v>45387</v>
      </c>
      <c r="J7452" s="2" t="s">
        <v>15</v>
      </c>
      <c r="K7452" s="2" t="s">
        <v>22</v>
      </c>
      <c r="L7452" s="2">
        <v>719.05</v>
      </c>
      <c r="M7452" s="2" t="s">
        <v>28</v>
      </c>
      <c r="N7452" s="11">
        <f>L7452/E7452*100</f>
        <v>17.18049253692115</v>
      </c>
      <c r="O7452" s="12" t="str">
        <f>IF(N7452&lt;10,"Low",IF(N7452&lt;20,"Med","High"))</f>
        <v>Med</v>
      </c>
      <c r="P7452" s="12">
        <f>sales*discount</f>
        <v>1046.3175000000001</v>
      </c>
      <c r="Q7452" s="12">
        <f>sales-Discount_Values</f>
        <v>3138.9525000000003</v>
      </c>
      <c r="R7452" s="12">
        <f>DATEDIF(order_date,delivery_date,"D")</f>
        <v>3</v>
      </c>
      <c r="S7452" s="12"/>
    </row>
    <row r="7453" spans="1:19" ht="14.25" customHeight="1" x14ac:dyDescent="0.35">
      <c r="A7453" s="2" t="s">
        <v>338</v>
      </c>
      <c r="B7453" s="2">
        <v>100305</v>
      </c>
      <c r="C7453" s="2" t="s">
        <v>25</v>
      </c>
      <c r="D7453" s="2" t="s">
        <v>36</v>
      </c>
      <c r="E7453" s="2">
        <v>2862.71</v>
      </c>
      <c r="F7453" s="2">
        <v>0.17</v>
      </c>
      <c r="G7453" s="2">
        <v>2</v>
      </c>
      <c r="H7453" s="3">
        <v>45617</v>
      </c>
      <c r="I7453" s="3">
        <v>45623</v>
      </c>
      <c r="J7453" s="2" t="s">
        <v>31</v>
      </c>
      <c r="K7453" s="2" t="s">
        <v>27</v>
      </c>
      <c r="L7453" s="2">
        <v>491.84</v>
      </c>
      <c r="M7453" s="2" t="s">
        <v>17</v>
      </c>
      <c r="N7453" s="11">
        <f>L7453/E7453*100</f>
        <v>17.180922971589858</v>
      </c>
      <c r="O7453" s="12" t="str">
        <f>IF(N7453&lt;10,"Low",IF(N7453&lt;20,"Med","High"))</f>
        <v>Med</v>
      </c>
      <c r="P7453" s="12">
        <f>sales*discount</f>
        <v>486.66070000000002</v>
      </c>
      <c r="Q7453" s="12">
        <f>sales-Discount_Values</f>
        <v>2376.0493000000001</v>
      </c>
      <c r="R7453" s="12">
        <f>DATEDIF(order_date,delivery_date,"D")</f>
        <v>6</v>
      </c>
      <c r="S7453" s="12"/>
    </row>
    <row r="7454" spans="1:19" ht="14.25" customHeight="1" x14ac:dyDescent="0.35">
      <c r="A7454" s="2" t="s">
        <v>6962</v>
      </c>
      <c r="B7454" s="2">
        <v>106929</v>
      </c>
      <c r="C7454" s="2" t="s">
        <v>19</v>
      </c>
      <c r="D7454" s="2" t="s">
        <v>20</v>
      </c>
      <c r="E7454" s="2">
        <v>2710.93</v>
      </c>
      <c r="F7454" s="2">
        <v>0.31</v>
      </c>
      <c r="G7454" s="2">
        <v>4</v>
      </c>
      <c r="H7454" s="3">
        <v>45059</v>
      </c>
      <c r="I7454" s="3">
        <v>45062</v>
      </c>
      <c r="J7454" s="2" t="s">
        <v>21</v>
      </c>
      <c r="K7454" s="2" t="s">
        <v>27</v>
      </c>
      <c r="L7454" s="2">
        <v>465.8</v>
      </c>
      <c r="M7454" s="2" t="s">
        <v>48</v>
      </c>
      <c r="N7454" s="11">
        <f>L7454/E7454*100</f>
        <v>17.182295374650032</v>
      </c>
      <c r="O7454" s="12" t="str">
        <f>IF(N7454&lt;10,"Low",IF(N7454&lt;20,"Med","High"))</f>
        <v>Med</v>
      </c>
      <c r="P7454" s="12">
        <f>sales*discount</f>
        <v>840.38829999999996</v>
      </c>
      <c r="Q7454" s="12">
        <f>sales-Discount_Values</f>
        <v>1870.5416999999998</v>
      </c>
      <c r="R7454" s="12">
        <f>DATEDIF(order_date,delivery_date,"D")</f>
        <v>3</v>
      </c>
      <c r="S7454" s="12"/>
    </row>
    <row r="7455" spans="1:19" ht="14.25" customHeight="1" x14ac:dyDescent="0.35">
      <c r="A7455" s="2" t="s">
        <v>9994</v>
      </c>
      <c r="B7455" s="2">
        <v>109961</v>
      </c>
      <c r="C7455" s="2" t="s">
        <v>13</v>
      </c>
      <c r="D7455" s="2" t="s">
        <v>33</v>
      </c>
      <c r="E7455" s="2">
        <v>521.5</v>
      </c>
      <c r="F7455" s="2">
        <v>7.0000000000000007E-2</v>
      </c>
      <c r="G7455" s="2">
        <v>1</v>
      </c>
      <c r="H7455" s="3">
        <v>45459</v>
      </c>
      <c r="I7455" s="3">
        <v>45464</v>
      </c>
      <c r="J7455" s="2" t="s">
        <v>15</v>
      </c>
      <c r="K7455" s="2" t="s">
        <v>27</v>
      </c>
      <c r="L7455" s="2">
        <v>89.62</v>
      </c>
      <c r="M7455" s="2" t="s">
        <v>39</v>
      </c>
      <c r="N7455" s="11">
        <f>L7455/E7455*100</f>
        <v>17.185043144774689</v>
      </c>
      <c r="O7455" s="12" t="str">
        <f>IF(N7455&lt;10,"Low",IF(N7455&lt;20,"Med","High"))</f>
        <v>Med</v>
      </c>
      <c r="P7455" s="12">
        <f>sales*discount</f>
        <v>36.505000000000003</v>
      </c>
      <c r="Q7455" s="12">
        <f>sales-Discount_Values</f>
        <v>484.995</v>
      </c>
      <c r="R7455" s="12">
        <f>DATEDIF(order_date,delivery_date,"D")</f>
        <v>5</v>
      </c>
      <c r="S7455" s="12"/>
    </row>
    <row r="7456" spans="1:19" ht="14.25" customHeight="1" x14ac:dyDescent="0.35">
      <c r="A7456" s="2" t="s">
        <v>4044</v>
      </c>
      <c r="B7456" s="2">
        <v>104011</v>
      </c>
      <c r="C7456" s="2" t="s">
        <v>13</v>
      </c>
      <c r="D7456" s="2" t="s">
        <v>26</v>
      </c>
      <c r="E7456" s="2">
        <v>513.23</v>
      </c>
      <c r="F7456" s="2">
        <v>0.2</v>
      </c>
      <c r="G7456" s="2">
        <v>3</v>
      </c>
      <c r="H7456" s="3">
        <v>45184</v>
      </c>
      <c r="I7456" s="3">
        <v>45189</v>
      </c>
      <c r="J7456" s="2" t="s">
        <v>31</v>
      </c>
      <c r="K7456" s="2" t="s">
        <v>22</v>
      </c>
      <c r="L7456" s="2">
        <v>88.21</v>
      </c>
      <c r="M7456" s="2" t="s">
        <v>34</v>
      </c>
      <c r="N7456" s="11">
        <f>L7456/E7456*100</f>
        <v>17.187226000038965</v>
      </c>
      <c r="O7456" s="12" t="str">
        <f>IF(N7456&lt;10,"Low",IF(N7456&lt;20,"Med","High"))</f>
        <v>Med</v>
      </c>
      <c r="P7456" s="12">
        <f>sales*discount</f>
        <v>102.64600000000002</v>
      </c>
      <c r="Q7456" s="12">
        <f>sales-Discount_Values</f>
        <v>410.584</v>
      </c>
      <c r="R7456" s="12">
        <f>DATEDIF(order_date,delivery_date,"D")</f>
        <v>5</v>
      </c>
      <c r="S7456" s="12"/>
    </row>
    <row r="7457" spans="1:19" ht="14.25" customHeight="1" x14ac:dyDescent="0.35">
      <c r="A7457" s="2" t="s">
        <v>12665</v>
      </c>
      <c r="B7457" s="2">
        <v>112632</v>
      </c>
      <c r="C7457" s="2" t="s">
        <v>25</v>
      </c>
      <c r="D7457" s="2" t="s">
        <v>36</v>
      </c>
      <c r="E7457" s="2">
        <v>438.46</v>
      </c>
      <c r="F7457" s="2">
        <v>0.11</v>
      </c>
      <c r="G7457" s="2">
        <v>9</v>
      </c>
      <c r="H7457" s="3">
        <v>45361</v>
      </c>
      <c r="I7457" s="3">
        <v>45364</v>
      </c>
      <c r="J7457" s="2" t="s">
        <v>21</v>
      </c>
      <c r="K7457" s="2" t="s">
        <v>27</v>
      </c>
      <c r="L7457" s="2">
        <v>75.38</v>
      </c>
      <c r="M7457" s="2" t="s">
        <v>48</v>
      </c>
      <c r="N7457" s="11">
        <f>L7457/E7457*100</f>
        <v>17.191990147333851</v>
      </c>
      <c r="O7457" s="12" t="str">
        <f>IF(N7457&lt;10,"Low",IF(N7457&lt;20,"Med","High"))</f>
        <v>Med</v>
      </c>
      <c r="P7457" s="12">
        <f>sales*discount</f>
        <v>48.230599999999995</v>
      </c>
      <c r="Q7457" s="12">
        <f>sales-Discount_Values</f>
        <v>390.2294</v>
      </c>
      <c r="R7457" s="12">
        <f>DATEDIF(order_date,delivery_date,"D")</f>
        <v>3</v>
      </c>
      <c r="S7457" s="12"/>
    </row>
    <row r="7458" spans="1:19" ht="14.25" customHeight="1" x14ac:dyDescent="0.35">
      <c r="A7458" s="2" t="s">
        <v>6278</v>
      </c>
      <c r="B7458" s="2">
        <v>106245</v>
      </c>
      <c r="C7458" s="2" t="s">
        <v>13</v>
      </c>
      <c r="D7458" s="2" t="s">
        <v>33</v>
      </c>
      <c r="E7458" s="2">
        <v>877.05</v>
      </c>
      <c r="F7458" s="2">
        <v>0.2</v>
      </c>
      <c r="G7458" s="2">
        <v>9</v>
      </c>
      <c r="H7458" s="3">
        <v>45134</v>
      </c>
      <c r="I7458" s="3">
        <v>45139</v>
      </c>
      <c r="J7458" s="2" t="s">
        <v>21</v>
      </c>
      <c r="K7458" s="2" t="s">
        <v>16</v>
      </c>
      <c r="L7458" s="2">
        <v>150.79</v>
      </c>
      <c r="M7458" s="2" t="s">
        <v>48</v>
      </c>
      <c r="N7458" s="11">
        <f>L7458/E7458*100</f>
        <v>17.192862436577162</v>
      </c>
      <c r="O7458" s="12" t="str">
        <f>IF(N7458&lt;10,"Low",IF(N7458&lt;20,"Med","High"))</f>
        <v>Med</v>
      </c>
      <c r="P7458" s="12">
        <f>sales*discount</f>
        <v>175.41</v>
      </c>
      <c r="Q7458" s="12">
        <f>sales-Discount_Values</f>
        <v>701.64</v>
      </c>
      <c r="R7458" s="12">
        <f>DATEDIF(order_date,delivery_date,"D")</f>
        <v>5</v>
      </c>
      <c r="S7458" s="12"/>
    </row>
    <row r="7459" spans="1:19" ht="14.25" customHeight="1" x14ac:dyDescent="0.35">
      <c r="A7459" s="2" t="s">
        <v>8570</v>
      </c>
      <c r="B7459" s="2">
        <v>108537</v>
      </c>
      <c r="C7459" s="2" t="s">
        <v>25</v>
      </c>
      <c r="D7459" s="2" t="s">
        <v>14</v>
      </c>
      <c r="E7459" s="2">
        <v>4104.87</v>
      </c>
      <c r="F7459" s="2">
        <v>0.21</v>
      </c>
      <c r="G7459" s="2">
        <v>9</v>
      </c>
      <c r="H7459" s="3">
        <v>45543</v>
      </c>
      <c r="I7459" s="3">
        <v>45549</v>
      </c>
      <c r="J7459" s="2" t="s">
        <v>31</v>
      </c>
      <c r="K7459" s="2" t="s">
        <v>27</v>
      </c>
      <c r="L7459" s="2">
        <v>705.76</v>
      </c>
      <c r="M7459" s="2" t="s">
        <v>17</v>
      </c>
      <c r="N7459" s="11">
        <f>L7459/E7459*100</f>
        <v>17.193236326607174</v>
      </c>
      <c r="O7459" s="12" t="str">
        <f>IF(N7459&lt;10,"Low",IF(N7459&lt;20,"Med","High"))</f>
        <v>Med</v>
      </c>
      <c r="P7459" s="12">
        <f>sales*discount</f>
        <v>862.02269999999999</v>
      </c>
      <c r="Q7459" s="12">
        <f>sales-Discount_Values</f>
        <v>3242.8472999999999</v>
      </c>
      <c r="R7459" s="12">
        <f>DATEDIF(order_date,delivery_date,"D")</f>
        <v>6</v>
      </c>
      <c r="S7459" s="12"/>
    </row>
    <row r="7460" spans="1:19" ht="14.25" customHeight="1" x14ac:dyDescent="0.35">
      <c r="A7460" s="2" t="s">
        <v>10080</v>
      </c>
      <c r="B7460" s="2">
        <v>110047</v>
      </c>
      <c r="C7460" s="2" t="s">
        <v>41</v>
      </c>
      <c r="D7460" s="2" t="s">
        <v>20</v>
      </c>
      <c r="E7460" s="2">
        <v>198.45</v>
      </c>
      <c r="F7460" s="2">
        <v>0.49</v>
      </c>
      <c r="G7460" s="2">
        <v>9</v>
      </c>
      <c r="H7460" s="3">
        <v>45031</v>
      </c>
      <c r="I7460" s="3">
        <v>45036</v>
      </c>
      <c r="J7460" s="2" t="s">
        <v>15</v>
      </c>
      <c r="K7460" s="2" t="s">
        <v>22</v>
      </c>
      <c r="L7460" s="2">
        <v>34.119999999999997</v>
      </c>
      <c r="M7460" s="2" t="s">
        <v>39</v>
      </c>
      <c r="N7460" s="11">
        <f>L7460/E7460*100</f>
        <v>17.193247669438144</v>
      </c>
      <c r="O7460" s="12" t="str">
        <f>IF(N7460&lt;10,"Low",IF(N7460&lt;20,"Med","High"))</f>
        <v>Med</v>
      </c>
      <c r="P7460" s="12">
        <f>sales*discount</f>
        <v>97.240499999999997</v>
      </c>
      <c r="Q7460" s="12">
        <f>sales-Discount_Values</f>
        <v>101.20949999999999</v>
      </c>
      <c r="R7460" s="12">
        <f>DATEDIF(order_date,delivery_date,"D")</f>
        <v>5</v>
      </c>
      <c r="S7460" s="12"/>
    </row>
    <row r="7461" spans="1:19" ht="14.25" customHeight="1" x14ac:dyDescent="0.35">
      <c r="A7461" s="2" t="s">
        <v>5520</v>
      </c>
      <c r="B7461" s="2">
        <v>105487</v>
      </c>
      <c r="C7461" s="2" t="s">
        <v>25</v>
      </c>
      <c r="D7461" s="2" t="s">
        <v>20</v>
      </c>
      <c r="E7461" s="2">
        <v>1501.49</v>
      </c>
      <c r="F7461" s="2">
        <v>0.33</v>
      </c>
      <c r="G7461" s="2">
        <v>5</v>
      </c>
      <c r="H7461" s="3">
        <v>45111</v>
      </c>
      <c r="I7461" s="3">
        <v>45118</v>
      </c>
      <c r="J7461" s="2" t="s">
        <v>31</v>
      </c>
      <c r="K7461" s="2" t="s">
        <v>27</v>
      </c>
      <c r="L7461" s="2">
        <v>258.16000000000003</v>
      </c>
      <c r="M7461" s="2" t="s">
        <v>34</v>
      </c>
      <c r="N7461" s="11">
        <f>L7461/E7461*100</f>
        <v>17.193587702881803</v>
      </c>
      <c r="O7461" s="12" t="str">
        <f>IF(N7461&lt;10,"Low",IF(N7461&lt;20,"Med","High"))</f>
        <v>Med</v>
      </c>
      <c r="P7461" s="12">
        <f>sales*discount</f>
        <v>495.49170000000004</v>
      </c>
      <c r="Q7461" s="12">
        <f>sales-Discount_Values</f>
        <v>1005.9983</v>
      </c>
      <c r="R7461" s="12">
        <f>DATEDIF(order_date,delivery_date,"D")</f>
        <v>7</v>
      </c>
      <c r="S7461" s="12"/>
    </row>
    <row r="7462" spans="1:19" ht="14.25" customHeight="1" x14ac:dyDescent="0.35">
      <c r="A7462" s="2" t="s">
        <v>11984</v>
      </c>
      <c r="B7462" s="2">
        <v>111951</v>
      </c>
      <c r="C7462" s="2" t="s">
        <v>25</v>
      </c>
      <c r="D7462" s="2" t="s">
        <v>20</v>
      </c>
      <c r="E7462" s="2">
        <v>3169.49</v>
      </c>
      <c r="F7462" s="2">
        <v>0.49</v>
      </c>
      <c r="G7462" s="2">
        <v>7</v>
      </c>
      <c r="H7462" s="3">
        <v>45513</v>
      </c>
      <c r="I7462" s="3">
        <v>45518</v>
      </c>
      <c r="J7462" s="2" t="s">
        <v>31</v>
      </c>
      <c r="K7462" s="2" t="s">
        <v>16</v>
      </c>
      <c r="L7462" s="2">
        <v>544.99</v>
      </c>
      <c r="M7462" s="2" t="s">
        <v>23</v>
      </c>
      <c r="N7462" s="11">
        <f>L7462/E7462*100</f>
        <v>17.194879933364675</v>
      </c>
      <c r="O7462" s="12" t="str">
        <f>IF(N7462&lt;10,"Low",IF(N7462&lt;20,"Med","High"))</f>
        <v>Med</v>
      </c>
      <c r="P7462" s="12">
        <f>sales*discount</f>
        <v>1553.0500999999999</v>
      </c>
      <c r="Q7462" s="12">
        <f>sales-Discount_Values</f>
        <v>1616.4398999999999</v>
      </c>
      <c r="R7462" s="12">
        <f>DATEDIF(order_date,delivery_date,"D")</f>
        <v>5</v>
      </c>
      <c r="S7462" s="12"/>
    </row>
    <row r="7463" spans="1:19" ht="14.25" customHeight="1" x14ac:dyDescent="0.35">
      <c r="A7463" s="2" t="s">
        <v>12443</v>
      </c>
      <c r="B7463" s="2">
        <v>112410</v>
      </c>
      <c r="C7463" s="2" t="s">
        <v>25</v>
      </c>
      <c r="D7463" s="2" t="s">
        <v>26</v>
      </c>
      <c r="E7463" s="2">
        <v>1238.44</v>
      </c>
      <c r="F7463" s="2">
        <v>0.34</v>
      </c>
      <c r="G7463" s="2">
        <v>2</v>
      </c>
      <c r="H7463" s="3">
        <v>45487</v>
      </c>
      <c r="I7463" s="3">
        <v>45494</v>
      </c>
      <c r="J7463" s="2" t="s">
        <v>31</v>
      </c>
      <c r="K7463" s="2" t="s">
        <v>16</v>
      </c>
      <c r="L7463" s="2">
        <v>212.95</v>
      </c>
      <c r="M7463" s="2" t="s">
        <v>34</v>
      </c>
      <c r="N7463" s="11">
        <f>L7463/E7463*100</f>
        <v>17.195019540712508</v>
      </c>
      <c r="O7463" s="12" t="str">
        <f>IF(N7463&lt;10,"Low",IF(N7463&lt;20,"Med","High"))</f>
        <v>Med</v>
      </c>
      <c r="P7463" s="12">
        <f>sales*discount</f>
        <v>421.06960000000004</v>
      </c>
      <c r="Q7463" s="12">
        <f>sales-Discount_Values</f>
        <v>817.37040000000002</v>
      </c>
      <c r="R7463" s="12">
        <f>DATEDIF(order_date,delivery_date,"D")</f>
        <v>7</v>
      </c>
      <c r="S7463" s="12"/>
    </row>
    <row r="7464" spans="1:19" ht="14.25" customHeight="1" x14ac:dyDescent="0.35">
      <c r="A7464" s="2" t="s">
        <v>7288</v>
      </c>
      <c r="B7464" s="2">
        <v>107255</v>
      </c>
      <c r="C7464" s="2" t="s">
        <v>41</v>
      </c>
      <c r="D7464" s="2" t="s">
        <v>26</v>
      </c>
      <c r="E7464" s="2">
        <v>490.92</v>
      </c>
      <c r="F7464" s="2">
        <v>0.43</v>
      </c>
      <c r="G7464" s="2">
        <v>7</v>
      </c>
      <c r="H7464" s="3">
        <v>45529</v>
      </c>
      <c r="I7464" s="3">
        <v>45530</v>
      </c>
      <c r="J7464" s="2" t="s">
        <v>21</v>
      </c>
      <c r="K7464" s="2" t="s">
        <v>22</v>
      </c>
      <c r="L7464" s="2">
        <v>84.42</v>
      </c>
      <c r="M7464" s="2" t="s">
        <v>17</v>
      </c>
      <c r="N7464" s="11">
        <f>L7464/E7464*100</f>
        <v>17.196284527010512</v>
      </c>
      <c r="O7464" s="12" t="str">
        <f>IF(N7464&lt;10,"Low",IF(N7464&lt;20,"Med","High"))</f>
        <v>Med</v>
      </c>
      <c r="P7464" s="12">
        <f>sales*discount</f>
        <v>211.09559999999999</v>
      </c>
      <c r="Q7464" s="12">
        <f>sales-Discount_Values</f>
        <v>279.82440000000003</v>
      </c>
      <c r="R7464" s="12">
        <f>DATEDIF(order_date,delivery_date,"D")</f>
        <v>1</v>
      </c>
      <c r="S7464" s="12"/>
    </row>
    <row r="7465" spans="1:19" ht="14.25" customHeight="1" x14ac:dyDescent="0.35">
      <c r="A7465" s="2" t="s">
        <v>12317</v>
      </c>
      <c r="B7465" s="2">
        <v>112284</v>
      </c>
      <c r="C7465" s="2" t="s">
        <v>13</v>
      </c>
      <c r="D7465" s="2" t="s">
        <v>33</v>
      </c>
      <c r="E7465" s="2">
        <v>218.46</v>
      </c>
      <c r="F7465" s="2">
        <v>0.24</v>
      </c>
      <c r="G7465" s="2">
        <v>9</v>
      </c>
      <c r="H7465" s="3">
        <v>45441</v>
      </c>
      <c r="I7465" s="3">
        <v>45445</v>
      </c>
      <c r="J7465" s="2" t="s">
        <v>31</v>
      </c>
      <c r="K7465" s="2" t="s">
        <v>16</v>
      </c>
      <c r="L7465" s="2">
        <v>37.57</v>
      </c>
      <c r="M7465" s="2" t="s">
        <v>23</v>
      </c>
      <c r="N7465" s="11">
        <f>L7465/E7465*100</f>
        <v>17.19765632152339</v>
      </c>
      <c r="O7465" s="12" t="str">
        <f>IF(N7465&lt;10,"Low",IF(N7465&lt;20,"Med","High"))</f>
        <v>Med</v>
      </c>
      <c r="P7465" s="12">
        <f>sales*discount</f>
        <v>52.430399999999999</v>
      </c>
      <c r="Q7465" s="12">
        <f>sales-Discount_Values</f>
        <v>166.02960000000002</v>
      </c>
      <c r="R7465" s="12">
        <f>DATEDIF(order_date,delivery_date,"D")</f>
        <v>4</v>
      </c>
      <c r="S7465" s="12"/>
    </row>
    <row r="7466" spans="1:19" ht="14.25" customHeight="1" x14ac:dyDescent="0.35">
      <c r="A7466" s="2" t="s">
        <v>3372</v>
      </c>
      <c r="B7466" s="2">
        <v>103339</v>
      </c>
      <c r="C7466" s="2" t="s">
        <v>25</v>
      </c>
      <c r="D7466" s="2" t="s">
        <v>33</v>
      </c>
      <c r="E7466" s="2">
        <v>2468.9499999999998</v>
      </c>
      <c r="F7466" s="2">
        <v>0.37</v>
      </c>
      <c r="G7466" s="2">
        <v>1</v>
      </c>
      <c r="H7466" s="3">
        <v>45044</v>
      </c>
      <c r="I7466" s="3">
        <v>45049</v>
      </c>
      <c r="J7466" s="2" t="s">
        <v>31</v>
      </c>
      <c r="K7466" s="2" t="s">
        <v>27</v>
      </c>
      <c r="L7466" s="2">
        <v>424.67</v>
      </c>
      <c r="M7466" s="2" t="s">
        <v>28</v>
      </c>
      <c r="N7466" s="11">
        <f>L7466/E7466*100</f>
        <v>17.200429332307259</v>
      </c>
      <c r="O7466" s="12" t="str">
        <f>IF(N7466&lt;10,"Low",IF(N7466&lt;20,"Med","High"))</f>
        <v>Med</v>
      </c>
      <c r="P7466" s="12">
        <f>sales*discount</f>
        <v>913.51149999999996</v>
      </c>
      <c r="Q7466" s="12">
        <f>sales-Discount_Values</f>
        <v>1555.4384999999997</v>
      </c>
      <c r="R7466" s="12">
        <f>DATEDIF(order_date,delivery_date,"D")</f>
        <v>5</v>
      </c>
      <c r="S7466" s="12"/>
    </row>
    <row r="7467" spans="1:19" ht="14.25" customHeight="1" x14ac:dyDescent="0.35">
      <c r="A7467" s="2" t="s">
        <v>14663</v>
      </c>
      <c r="B7467" s="2">
        <v>114630</v>
      </c>
      <c r="C7467" s="2" t="s">
        <v>25</v>
      </c>
      <c r="D7467" s="2" t="s">
        <v>33</v>
      </c>
      <c r="E7467" s="2">
        <v>1184.97</v>
      </c>
      <c r="F7467" s="2">
        <v>0.46</v>
      </c>
      <c r="G7467" s="2">
        <v>9</v>
      </c>
      <c r="H7467" s="3">
        <v>45002</v>
      </c>
      <c r="I7467" s="3">
        <v>45006</v>
      </c>
      <c r="J7467" s="2" t="s">
        <v>21</v>
      </c>
      <c r="K7467" s="2" t="s">
        <v>22</v>
      </c>
      <c r="L7467" s="2">
        <v>203.85</v>
      </c>
      <c r="M7467" s="2" t="s">
        <v>28</v>
      </c>
      <c r="N7467" s="11">
        <f>L7467/E7467*100</f>
        <v>17.202967163725663</v>
      </c>
      <c r="O7467" s="12" t="str">
        <f>IF(N7467&lt;10,"Low",IF(N7467&lt;20,"Med","High"))</f>
        <v>Med</v>
      </c>
      <c r="P7467" s="12">
        <f>sales*discount</f>
        <v>545.08620000000008</v>
      </c>
      <c r="Q7467" s="12">
        <f>sales-Discount_Values</f>
        <v>639.88379999999995</v>
      </c>
      <c r="R7467" s="12">
        <f>DATEDIF(order_date,delivery_date,"D")</f>
        <v>4</v>
      </c>
      <c r="S7467" s="12"/>
    </row>
    <row r="7468" spans="1:19" ht="14.25" customHeight="1" x14ac:dyDescent="0.35">
      <c r="A7468" s="2" t="s">
        <v>9836</v>
      </c>
      <c r="B7468" s="2">
        <v>109803</v>
      </c>
      <c r="C7468" s="2" t="s">
        <v>19</v>
      </c>
      <c r="D7468" s="2" t="s">
        <v>33</v>
      </c>
      <c r="E7468" s="2">
        <v>4559.99</v>
      </c>
      <c r="F7468" s="2">
        <v>0.27</v>
      </c>
      <c r="G7468" s="2">
        <v>9</v>
      </c>
      <c r="H7468" s="3">
        <v>45129</v>
      </c>
      <c r="I7468" s="3">
        <v>45131</v>
      </c>
      <c r="J7468" s="2" t="s">
        <v>21</v>
      </c>
      <c r="K7468" s="2" t="s">
        <v>27</v>
      </c>
      <c r="L7468" s="2">
        <v>784.51</v>
      </c>
      <c r="M7468" s="2" t="s">
        <v>39</v>
      </c>
      <c r="N7468" s="11">
        <f>L7468/E7468*100</f>
        <v>17.204204395185076</v>
      </c>
      <c r="O7468" s="12" t="str">
        <f>IF(N7468&lt;10,"Low",IF(N7468&lt;20,"Med","High"))</f>
        <v>Med</v>
      </c>
      <c r="P7468" s="12">
        <f>sales*discount</f>
        <v>1231.1973</v>
      </c>
      <c r="Q7468" s="12">
        <f>sales-Discount_Values</f>
        <v>3328.7927</v>
      </c>
      <c r="R7468" s="12">
        <f>DATEDIF(order_date,delivery_date,"D")</f>
        <v>2</v>
      </c>
      <c r="S7468" s="12"/>
    </row>
    <row r="7469" spans="1:19" ht="14.25" customHeight="1" x14ac:dyDescent="0.35">
      <c r="A7469" s="2" t="s">
        <v>7144</v>
      </c>
      <c r="B7469" s="2">
        <v>107111</v>
      </c>
      <c r="C7469" s="2" t="s">
        <v>19</v>
      </c>
      <c r="D7469" s="2" t="s">
        <v>33</v>
      </c>
      <c r="E7469" s="2">
        <v>3367.43</v>
      </c>
      <c r="F7469" s="2">
        <v>0.12</v>
      </c>
      <c r="G7469" s="2">
        <v>2</v>
      </c>
      <c r="H7469" s="3">
        <v>45273</v>
      </c>
      <c r="I7469" s="3">
        <v>45280</v>
      </c>
      <c r="J7469" s="2" t="s">
        <v>31</v>
      </c>
      <c r="K7469" s="2" t="s">
        <v>22</v>
      </c>
      <c r="L7469" s="2">
        <v>579.36</v>
      </c>
      <c r="M7469" s="2" t="s">
        <v>48</v>
      </c>
      <c r="N7469" s="11">
        <f>L7469/E7469*100</f>
        <v>17.204811978274233</v>
      </c>
      <c r="O7469" s="12" t="str">
        <f>IF(N7469&lt;10,"Low",IF(N7469&lt;20,"Med","High"))</f>
        <v>Med</v>
      </c>
      <c r="P7469" s="12">
        <f>sales*discount</f>
        <v>404.09159999999997</v>
      </c>
      <c r="Q7469" s="12">
        <f>sales-Discount_Values</f>
        <v>2963.3383999999996</v>
      </c>
      <c r="R7469" s="12">
        <f>DATEDIF(order_date,delivery_date,"D")</f>
        <v>7</v>
      </c>
      <c r="S7469" s="12"/>
    </row>
    <row r="7470" spans="1:19" ht="14.25" customHeight="1" x14ac:dyDescent="0.35">
      <c r="A7470" s="2" t="s">
        <v>1798</v>
      </c>
      <c r="B7470" s="2">
        <v>101765</v>
      </c>
      <c r="C7470" s="2" t="s">
        <v>19</v>
      </c>
      <c r="D7470" s="2" t="s">
        <v>36</v>
      </c>
      <c r="E7470" s="2">
        <v>3149.9</v>
      </c>
      <c r="F7470" s="2">
        <v>0.14000000000000001</v>
      </c>
      <c r="G7470" s="2">
        <v>1</v>
      </c>
      <c r="H7470" s="3">
        <v>45252</v>
      </c>
      <c r="I7470" s="3">
        <v>45259</v>
      </c>
      <c r="J7470" s="2" t="s">
        <v>15</v>
      </c>
      <c r="K7470" s="2" t="s">
        <v>27</v>
      </c>
      <c r="L7470" s="2">
        <v>542.02</v>
      </c>
      <c r="M7470" s="2" t="s">
        <v>28</v>
      </c>
      <c r="N7470" s="11">
        <f>L7470/E7470*100</f>
        <v>17.207530397790403</v>
      </c>
      <c r="O7470" s="12" t="str">
        <f>IF(N7470&lt;10,"Low",IF(N7470&lt;20,"Med","High"))</f>
        <v>Med</v>
      </c>
      <c r="P7470" s="12">
        <f>sales*discount</f>
        <v>440.98600000000005</v>
      </c>
      <c r="Q7470" s="12">
        <f>sales-Discount_Values</f>
        <v>2708.9140000000002</v>
      </c>
      <c r="R7470" s="12">
        <f>DATEDIF(order_date,delivery_date,"D")</f>
        <v>7</v>
      </c>
      <c r="S7470" s="12"/>
    </row>
    <row r="7471" spans="1:19" ht="14.25" customHeight="1" x14ac:dyDescent="0.35">
      <c r="A7471" s="2" t="s">
        <v>2147</v>
      </c>
      <c r="B7471" s="2">
        <v>102114</v>
      </c>
      <c r="C7471" s="2" t="s">
        <v>25</v>
      </c>
      <c r="D7471" s="2" t="s">
        <v>26</v>
      </c>
      <c r="E7471" s="2">
        <v>2825.91</v>
      </c>
      <c r="F7471" s="2">
        <v>0.39</v>
      </c>
      <c r="G7471" s="2">
        <v>5</v>
      </c>
      <c r="H7471" s="3">
        <v>45281</v>
      </c>
      <c r="I7471" s="3">
        <v>45288</v>
      </c>
      <c r="J7471" s="2" t="s">
        <v>21</v>
      </c>
      <c r="K7471" s="2" t="s">
        <v>22</v>
      </c>
      <c r="L7471" s="2">
        <v>486.31</v>
      </c>
      <c r="M7471" s="2" t="s">
        <v>39</v>
      </c>
      <c r="N7471" s="11">
        <f>L7471/E7471*100</f>
        <v>17.20896985395855</v>
      </c>
      <c r="O7471" s="12" t="str">
        <f>IF(N7471&lt;10,"Low",IF(N7471&lt;20,"Med","High"))</f>
        <v>Med</v>
      </c>
      <c r="P7471" s="12">
        <f>sales*discount</f>
        <v>1102.1049</v>
      </c>
      <c r="Q7471" s="12">
        <f>sales-Discount_Values</f>
        <v>1723.8050999999998</v>
      </c>
      <c r="R7471" s="12">
        <f>DATEDIF(order_date,delivery_date,"D")</f>
        <v>7</v>
      </c>
      <c r="S7471" s="12"/>
    </row>
    <row r="7472" spans="1:19" ht="14.25" customHeight="1" x14ac:dyDescent="0.35">
      <c r="A7472" s="2" t="s">
        <v>13327</v>
      </c>
      <c r="B7472" s="2">
        <v>113294</v>
      </c>
      <c r="C7472" s="2" t="s">
        <v>41</v>
      </c>
      <c r="D7472" s="2" t="s">
        <v>26</v>
      </c>
      <c r="E7472" s="2">
        <v>1646.36</v>
      </c>
      <c r="F7472" s="2">
        <v>0.19</v>
      </c>
      <c r="G7472" s="2">
        <v>6</v>
      </c>
      <c r="H7472" s="3">
        <v>45608</v>
      </c>
      <c r="I7472" s="3">
        <v>45615</v>
      </c>
      <c r="J7472" s="2" t="s">
        <v>31</v>
      </c>
      <c r="K7472" s="2" t="s">
        <v>22</v>
      </c>
      <c r="L7472" s="2">
        <v>283.36</v>
      </c>
      <c r="M7472" s="2" t="s">
        <v>23</v>
      </c>
      <c r="N7472" s="11">
        <f>L7472/E7472*100</f>
        <v>17.211302509779149</v>
      </c>
      <c r="O7472" s="12" t="str">
        <f>IF(N7472&lt;10,"Low",IF(N7472&lt;20,"Med","High"))</f>
        <v>Med</v>
      </c>
      <c r="P7472" s="12">
        <f>sales*discount</f>
        <v>312.80840000000001</v>
      </c>
      <c r="Q7472" s="12">
        <f>sales-Discount_Values</f>
        <v>1333.5515999999998</v>
      </c>
      <c r="R7472" s="12">
        <f>DATEDIF(order_date,delivery_date,"D")</f>
        <v>7</v>
      </c>
      <c r="S7472" s="12"/>
    </row>
    <row r="7473" spans="1:19" ht="14.25" customHeight="1" x14ac:dyDescent="0.35">
      <c r="A7473" s="2" t="s">
        <v>7125</v>
      </c>
      <c r="B7473" s="2">
        <v>107092</v>
      </c>
      <c r="C7473" s="2" t="s">
        <v>13</v>
      </c>
      <c r="D7473" s="2" t="s">
        <v>20</v>
      </c>
      <c r="E7473" s="2">
        <v>4543.37</v>
      </c>
      <c r="F7473" s="2">
        <v>0.03</v>
      </c>
      <c r="G7473" s="2">
        <v>7</v>
      </c>
      <c r="H7473" s="3">
        <v>45329</v>
      </c>
      <c r="I7473" s="3">
        <v>45331</v>
      </c>
      <c r="J7473" s="2" t="s">
        <v>21</v>
      </c>
      <c r="K7473" s="2" t="s">
        <v>22</v>
      </c>
      <c r="L7473" s="2">
        <v>782.29</v>
      </c>
      <c r="M7473" s="2" t="s">
        <v>34</v>
      </c>
      <c r="N7473" s="11">
        <f>L7473/E7473*100</f>
        <v>17.218276301511874</v>
      </c>
      <c r="O7473" s="12" t="str">
        <f>IF(N7473&lt;10,"Low",IF(N7473&lt;20,"Med","High"))</f>
        <v>Med</v>
      </c>
      <c r="P7473" s="12">
        <f>sales*discount</f>
        <v>136.30109999999999</v>
      </c>
      <c r="Q7473" s="12">
        <f>sales-Discount_Values</f>
        <v>4407.0689000000002</v>
      </c>
      <c r="R7473" s="12">
        <f>DATEDIF(order_date,delivery_date,"D")</f>
        <v>2</v>
      </c>
      <c r="S7473" s="12"/>
    </row>
    <row r="7474" spans="1:19" ht="14.25" customHeight="1" x14ac:dyDescent="0.35">
      <c r="A7474" s="2" t="s">
        <v>12652</v>
      </c>
      <c r="B7474" s="2">
        <v>112619</v>
      </c>
      <c r="C7474" s="2" t="s">
        <v>13</v>
      </c>
      <c r="D7474" s="2" t="s">
        <v>14</v>
      </c>
      <c r="E7474" s="2">
        <v>2385.79</v>
      </c>
      <c r="F7474" s="2">
        <v>0.12</v>
      </c>
      <c r="G7474" s="2">
        <v>3</v>
      </c>
      <c r="H7474" s="3">
        <v>45599</v>
      </c>
      <c r="I7474" s="3">
        <v>45606</v>
      </c>
      <c r="J7474" s="2" t="s">
        <v>31</v>
      </c>
      <c r="K7474" s="2" t="s">
        <v>22</v>
      </c>
      <c r="L7474" s="2">
        <v>410.84</v>
      </c>
      <c r="M7474" s="2" t="s">
        <v>28</v>
      </c>
      <c r="N7474" s="11">
        <f>L7474/E7474*100</f>
        <v>17.22029181109821</v>
      </c>
      <c r="O7474" s="12" t="str">
        <f>IF(N7474&lt;10,"Low",IF(N7474&lt;20,"Med","High"))</f>
        <v>Med</v>
      </c>
      <c r="P7474" s="12">
        <f>sales*discount</f>
        <v>286.29480000000001</v>
      </c>
      <c r="Q7474" s="12">
        <f>sales-Discount_Values</f>
        <v>2099.4951999999998</v>
      </c>
      <c r="R7474" s="12">
        <f>DATEDIF(order_date,delivery_date,"D")</f>
        <v>7</v>
      </c>
      <c r="S7474" s="12"/>
    </row>
    <row r="7475" spans="1:19" ht="14.25" customHeight="1" x14ac:dyDescent="0.35">
      <c r="A7475" s="2" t="s">
        <v>7522</v>
      </c>
      <c r="B7475" s="2">
        <v>107489</v>
      </c>
      <c r="C7475" s="2" t="s">
        <v>13</v>
      </c>
      <c r="D7475" s="2" t="s">
        <v>26</v>
      </c>
      <c r="E7475" s="2">
        <v>3002.23</v>
      </c>
      <c r="F7475" s="2">
        <v>0.08</v>
      </c>
      <c r="G7475" s="2">
        <v>8</v>
      </c>
      <c r="H7475" s="3">
        <v>45249</v>
      </c>
      <c r="I7475" s="3">
        <v>45254</v>
      </c>
      <c r="J7475" s="2" t="s">
        <v>21</v>
      </c>
      <c r="K7475" s="2" t="s">
        <v>16</v>
      </c>
      <c r="L7475" s="2">
        <v>517.16</v>
      </c>
      <c r="M7475" s="2" t="s">
        <v>17</v>
      </c>
      <c r="N7475" s="11">
        <f>L7475/E7475*100</f>
        <v>17.225862109165519</v>
      </c>
      <c r="O7475" s="12" t="str">
        <f>IF(N7475&lt;10,"Low",IF(N7475&lt;20,"Med","High"))</f>
        <v>Med</v>
      </c>
      <c r="P7475" s="12">
        <f>sales*discount</f>
        <v>240.17840000000001</v>
      </c>
      <c r="Q7475" s="12">
        <f>sales-Discount_Values</f>
        <v>2762.0515999999998</v>
      </c>
      <c r="R7475" s="12">
        <f>DATEDIF(order_date,delivery_date,"D")</f>
        <v>5</v>
      </c>
      <c r="S7475" s="12"/>
    </row>
    <row r="7476" spans="1:19" ht="14.25" customHeight="1" x14ac:dyDescent="0.35">
      <c r="A7476" s="2" t="s">
        <v>1474</v>
      </c>
      <c r="B7476" s="2">
        <v>101441</v>
      </c>
      <c r="C7476" s="2" t="s">
        <v>41</v>
      </c>
      <c r="D7476" s="2" t="s">
        <v>26</v>
      </c>
      <c r="E7476" s="2">
        <v>1900.88</v>
      </c>
      <c r="F7476" s="2">
        <v>0.3</v>
      </c>
      <c r="G7476" s="2">
        <v>3</v>
      </c>
      <c r="H7476" s="3">
        <v>45657</v>
      </c>
      <c r="I7476" s="3">
        <v>45658</v>
      </c>
      <c r="J7476" s="2" t="s">
        <v>31</v>
      </c>
      <c r="K7476" s="2" t="s">
        <v>16</v>
      </c>
      <c r="L7476" s="2">
        <v>327.47000000000003</v>
      </c>
      <c r="M7476" s="2" t="s">
        <v>48</v>
      </c>
      <c r="N7476" s="11">
        <f>L7476/E7476*100</f>
        <v>17.227284205210218</v>
      </c>
      <c r="O7476" s="12" t="str">
        <f>IF(N7476&lt;10,"Low",IF(N7476&lt;20,"Med","High"))</f>
        <v>Med</v>
      </c>
      <c r="P7476" s="12">
        <f>sales*discount</f>
        <v>570.26400000000001</v>
      </c>
      <c r="Q7476" s="12">
        <f>sales-Discount_Values</f>
        <v>1330.616</v>
      </c>
      <c r="R7476" s="12">
        <f>DATEDIF(order_date,delivery_date,"D")</f>
        <v>1</v>
      </c>
      <c r="S7476" s="12"/>
    </row>
    <row r="7477" spans="1:19" ht="14.25" customHeight="1" x14ac:dyDescent="0.35">
      <c r="A7477" s="2" t="s">
        <v>12233</v>
      </c>
      <c r="B7477" s="2">
        <v>112200</v>
      </c>
      <c r="C7477" s="2" t="s">
        <v>41</v>
      </c>
      <c r="D7477" s="2" t="s">
        <v>14</v>
      </c>
      <c r="E7477" s="2">
        <v>3132.35</v>
      </c>
      <c r="F7477" s="2">
        <v>0.3</v>
      </c>
      <c r="G7477" s="2">
        <v>5</v>
      </c>
      <c r="H7477" s="3">
        <v>45039</v>
      </c>
      <c r="I7477" s="3">
        <v>45042</v>
      </c>
      <c r="J7477" s="2" t="s">
        <v>21</v>
      </c>
      <c r="K7477" s="2" t="s">
        <v>16</v>
      </c>
      <c r="L7477" s="2">
        <v>539.63</v>
      </c>
      <c r="M7477" s="2" t="s">
        <v>28</v>
      </c>
      <c r="N7477" s="11">
        <f>L7477/E7477*100</f>
        <v>17.227640589333888</v>
      </c>
      <c r="O7477" s="12" t="str">
        <f>IF(N7477&lt;10,"Low",IF(N7477&lt;20,"Med","High"))</f>
        <v>Med</v>
      </c>
      <c r="P7477" s="12">
        <f>sales*discount</f>
        <v>939.70499999999993</v>
      </c>
      <c r="Q7477" s="12">
        <f>sales-Discount_Values</f>
        <v>2192.645</v>
      </c>
      <c r="R7477" s="12">
        <f>DATEDIF(order_date,delivery_date,"D")</f>
        <v>3</v>
      </c>
      <c r="S7477" s="12"/>
    </row>
    <row r="7478" spans="1:19" ht="14.25" customHeight="1" x14ac:dyDescent="0.35">
      <c r="A7478" s="2" t="s">
        <v>8606</v>
      </c>
      <c r="B7478" s="2">
        <v>108573</v>
      </c>
      <c r="C7478" s="2" t="s">
        <v>25</v>
      </c>
      <c r="D7478" s="2" t="s">
        <v>33</v>
      </c>
      <c r="E7478" s="2">
        <v>2871.99</v>
      </c>
      <c r="F7478" s="2">
        <v>0.23</v>
      </c>
      <c r="G7478" s="2">
        <v>5</v>
      </c>
      <c r="H7478" s="3">
        <v>45472</v>
      </c>
      <c r="I7478" s="3">
        <v>45477</v>
      </c>
      <c r="J7478" s="2" t="s">
        <v>21</v>
      </c>
      <c r="K7478" s="2" t="s">
        <v>22</v>
      </c>
      <c r="L7478" s="2">
        <v>494.8</v>
      </c>
      <c r="M7478" s="2" t="s">
        <v>23</v>
      </c>
      <c r="N7478" s="11">
        <f>L7478/E7478*100</f>
        <v>17.22847224398414</v>
      </c>
      <c r="O7478" s="12" t="str">
        <f>IF(N7478&lt;10,"Low",IF(N7478&lt;20,"Med","High"))</f>
        <v>Med</v>
      </c>
      <c r="P7478" s="12">
        <f>sales*discount</f>
        <v>660.55769999999995</v>
      </c>
      <c r="Q7478" s="12">
        <f>sales-Discount_Values</f>
        <v>2211.4322999999999</v>
      </c>
      <c r="R7478" s="12">
        <f>DATEDIF(order_date,delivery_date,"D")</f>
        <v>5</v>
      </c>
      <c r="S7478" s="12"/>
    </row>
    <row r="7479" spans="1:19" ht="14.25" customHeight="1" x14ac:dyDescent="0.35">
      <c r="A7479" s="2" t="s">
        <v>4773</v>
      </c>
      <c r="B7479" s="2">
        <v>104740</v>
      </c>
      <c r="C7479" s="2" t="s">
        <v>25</v>
      </c>
      <c r="D7479" s="2" t="s">
        <v>33</v>
      </c>
      <c r="E7479" s="2">
        <v>3385.42</v>
      </c>
      <c r="F7479" s="2">
        <v>0.11</v>
      </c>
      <c r="G7479" s="2">
        <v>5</v>
      </c>
      <c r="H7479" s="3">
        <v>45620</v>
      </c>
      <c r="I7479" s="3">
        <v>45626</v>
      </c>
      <c r="J7479" s="2" t="s">
        <v>31</v>
      </c>
      <c r="K7479" s="2" t="s">
        <v>22</v>
      </c>
      <c r="L7479" s="2">
        <v>583.30999999999995</v>
      </c>
      <c r="M7479" s="2" t="s">
        <v>28</v>
      </c>
      <c r="N7479" s="11">
        <f>L7479/E7479*100</f>
        <v>17.230063035014854</v>
      </c>
      <c r="O7479" s="12" t="str">
        <f>IF(N7479&lt;10,"Low",IF(N7479&lt;20,"Med","High"))</f>
        <v>Med</v>
      </c>
      <c r="P7479" s="12">
        <f>sales*discount</f>
        <v>372.39620000000002</v>
      </c>
      <c r="Q7479" s="12">
        <f>sales-Discount_Values</f>
        <v>3013.0237999999999</v>
      </c>
      <c r="R7479" s="12">
        <f>DATEDIF(order_date,delivery_date,"D")</f>
        <v>6</v>
      </c>
      <c r="S7479" s="12"/>
    </row>
    <row r="7480" spans="1:19" ht="14.25" customHeight="1" x14ac:dyDescent="0.35">
      <c r="A7480" s="2" t="s">
        <v>3580</v>
      </c>
      <c r="B7480" s="2">
        <v>103547</v>
      </c>
      <c r="C7480" s="2" t="s">
        <v>19</v>
      </c>
      <c r="D7480" s="2" t="s">
        <v>36</v>
      </c>
      <c r="E7480" s="2">
        <v>4316.2299999999996</v>
      </c>
      <c r="F7480" s="2">
        <v>0.08</v>
      </c>
      <c r="G7480" s="2">
        <v>6</v>
      </c>
      <c r="H7480" s="3">
        <v>45651</v>
      </c>
      <c r="I7480" s="3">
        <v>45656</v>
      </c>
      <c r="J7480" s="2" t="s">
        <v>31</v>
      </c>
      <c r="K7480" s="2" t="s">
        <v>27</v>
      </c>
      <c r="L7480" s="2">
        <v>743.71</v>
      </c>
      <c r="M7480" s="2" t="s">
        <v>48</v>
      </c>
      <c r="N7480" s="11">
        <f>L7480/E7480*100</f>
        <v>17.230546101574756</v>
      </c>
      <c r="O7480" s="12" t="str">
        <f>IF(N7480&lt;10,"Low",IF(N7480&lt;20,"Med","High"))</f>
        <v>Med</v>
      </c>
      <c r="P7480" s="12">
        <f>sales*discount</f>
        <v>345.29839999999996</v>
      </c>
      <c r="Q7480" s="12">
        <f>sales-Discount_Values</f>
        <v>3970.9315999999994</v>
      </c>
      <c r="R7480" s="12">
        <f>DATEDIF(order_date,delivery_date,"D")</f>
        <v>5</v>
      </c>
      <c r="S7480" s="12"/>
    </row>
    <row r="7481" spans="1:19" ht="14.25" customHeight="1" x14ac:dyDescent="0.35">
      <c r="A7481" s="2" t="s">
        <v>5565</v>
      </c>
      <c r="B7481" s="2">
        <v>105532</v>
      </c>
      <c r="C7481" s="2" t="s">
        <v>13</v>
      </c>
      <c r="D7481" s="2" t="s">
        <v>33</v>
      </c>
      <c r="E7481" s="2">
        <v>4372.71</v>
      </c>
      <c r="F7481" s="2">
        <v>0.21</v>
      </c>
      <c r="G7481" s="2">
        <v>6</v>
      </c>
      <c r="H7481" s="3">
        <v>45129</v>
      </c>
      <c r="I7481" s="3">
        <v>45130</v>
      </c>
      <c r="J7481" s="2" t="s">
        <v>15</v>
      </c>
      <c r="K7481" s="2" t="s">
        <v>22</v>
      </c>
      <c r="L7481" s="2">
        <v>753.54</v>
      </c>
      <c r="M7481" s="2" t="s">
        <v>28</v>
      </c>
      <c r="N7481" s="11">
        <f>L7481/E7481*100</f>
        <v>17.23279156404152</v>
      </c>
      <c r="O7481" s="12" t="str">
        <f>IF(N7481&lt;10,"Low",IF(N7481&lt;20,"Med","High"))</f>
        <v>Med</v>
      </c>
      <c r="P7481" s="12">
        <f>sales*discount</f>
        <v>918.26909999999998</v>
      </c>
      <c r="Q7481" s="12">
        <f>sales-Discount_Values</f>
        <v>3454.4409000000001</v>
      </c>
      <c r="R7481" s="12">
        <f>DATEDIF(order_date,delivery_date,"D")</f>
        <v>1</v>
      </c>
      <c r="S7481" s="12"/>
    </row>
    <row r="7482" spans="1:19" ht="14.25" customHeight="1" x14ac:dyDescent="0.35">
      <c r="A7482" s="2" t="s">
        <v>12461</v>
      </c>
      <c r="B7482" s="2">
        <v>112428</v>
      </c>
      <c r="C7482" s="2" t="s">
        <v>25</v>
      </c>
      <c r="D7482" s="2" t="s">
        <v>20</v>
      </c>
      <c r="E7482" s="2">
        <v>2933.06</v>
      </c>
      <c r="F7482" s="2">
        <v>0.21</v>
      </c>
      <c r="G7482" s="2">
        <v>2</v>
      </c>
      <c r="H7482" s="3">
        <v>45643</v>
      </c>
      <c r="I7482" s="3">
        <v>45648</v>
      </c>
      <c r="J7482" s="2" t="s">
        <v>21</v>
      </c>
      <c r="K7482" s="2" t="s">
        <v>27</v>
      </c>
      <c r="L7482" s="2">
        <v>505.64</v>
      </c>
      <c r="M7482" s="2" t="s">
        <v>28</v>
      </c>
      <c r="N7482" s="11">
        <f>L7482/E7482*100</f>
        <v>17.239333665182439</v>
      </c>
      <c r="O7482" s="12" t="str">
        <f>IF(N7482&lt;10,"Low",IF(N7482&lt;20,"Med","High"))</f>
        <v>Med</v>
      </c>
      <c r="P7482" s="12">
        <f>sales*discount</f>
        <v>615.94259999999997</v>
      </c>
      <c r="Q7482" s="12">
        <f>sales-Discount_Values</f>
        <v>2317.1174000000001</v>
      </c>
      <c r="R7482" s="12">
        <f>DATEDIF(order_date,delivery_date,"D")</f>
        <v>5</v>
      </c>
      <c r="S7482" s="12"/>
    </row>
    <row r="7483" spans="1:19" ht="14.25" customHeight="1" x14ac:dyDescent="0.35">
      <c r="A7483" s="2" t="s">
        <v>13908</v>
      </c>
      <c r="B7483" s="2">
        <v>113875</v>
      </c>
      <c r="C7483" s="2" t="s">
        <v>41</v>
      </c>
      <c r="D7483" s="2" t="s">
        <v>36</v>
      </c>
      <c r="E7483" s="2">
        <v>1622.92</v>
      </c>
      <c r="F7483" s="2">
        <v>0.25</v>
      </c>
      <c r="G7483" s="2">
        <v>2</v>
      </c>
      <c r="H7483" s="3">
        <v>45639</v>
      </c>
      <c r="I7483" s="3">
        <v>45644</v>
      </c>
      <c r="J7483" s="2" t="s">
        <v>21</v>
      </c>
      <c r="K7483" s="2" t="s">
        <v>27</v>
      </c>
      <c r="L7483" s="2">
        <v>279.81</v>
      </c>
      <c r="M7483" s="2" t="s">
        <v>39</v>
      </c>
      <c r="N7483" s="11">
        <f>L7483/E7483*100</f>
        <v>17.241145589431394</v>
      </c>
      <c r="O7483" s="12" t="str">
        <f>IF(N7483&lt;10,"Low",IF(N7483&lt;20,"Med","High"))</f>
        <v>Med</v>
      </c>
      <c r="P7483" s="12">
        <f>sales*discount</f>
        <v>405.73</v>
      </c>
      <c r="Q7483" s="12">
        <f>sales-Discount_Values</f>
        <v>1217.19</v>
      </c>
      <c r="R7483" s="12">
        <f>DATEDIF(order_date,delivery_date,"D")</f>
        <v>5</v>
      </c>
      <c r="S7483" s="12"/>
    </row>
    <row r="7484" spans="1:19" ht="14.25" customHeight="1" x14ac:dyDescent="0.35">
      <c r="A7484" s="2" t="s">
        <v>10574</v>
      </c>
      <c r="B7484" s="2">
        <v>110541</v>
      </c>
      <c r="C7484" s="2" t="s">
        <v>41</v>
      </c>
      <c r="D7484" s="2" t="s">
        <v>14</v>
      </c>
      <c r="E7484" s="2">
        <v>2364.19</v>
      </c>
      <c r="F7484" s="2">
        <v>0.01</v>
      </c>
      <c r="G7484" s="2">
        <v>1</v>
      </c>
      <c r="H7484" s="3">
        <v>45005</v>
      </c>
      <c r="I7484" s="3">
        <v>45007</v>
      </c>
      <c r="J7484" s="2" t="s">
        <v>15</v>
      </c>
      <c r="K7484" s="2" t="s">
        <v>22</v>
      </c>
      <c r="L7484" s="2">
        <v>407.65</v>
      </c>
      <c r="M7484" s="2" t="s">
        <v>48</v>
      </c>
      <c r="N7484" s="11">
        <f>L7484/E7484*100</f>
        <v>17.242692000219947</v>
      </c>
      <c r="O7484" s="12" t="str">
        <f>IF(N7484&lt;10,"Low",IF(N7484&lt;20,"Med","High"))</f>
        <v>Med</v>
      </c>
      <c r="P7484" s="12">
        <f>sales*discount</f>
        <v>23.6419</v>
      </c>
      <c r="Q7484" s="12">
        <f>sales-Discount_Values</f>
        <v>2340.5481</v>
      </c>
      <c r="R7484" s="12">
        <f>DATEDIF(order_date,delivery_date,"D")</f>
        <v>2</v>
      </c>
      <c r="S7484" s="12"/>
    </row>
    <row r="7485" spans="1:19" ht="14.25" customHeight="1" x14ac:dyDescent="0.35">
      <c r="A7485" s="2" t="s">
        <v>2958</v>
      </c>
      <c r="B7485" s="2">
        <v>102925</v>
      </c>
      <c r="C7485" s="2" t="s">
        <v>41</v>
      </c>
      <c r="D7485" s="2" t="s">
        <v>36</v>
      </c>
      <c r="E7485" s="2">
        <v>513.87</v>
      </c>
      <c r="F7485" s="2">
        <v>0.39</v>
      </c>
      <c r="G7485" s="2">
        <v>7</v>
      </c>
      <c r="H7485" s="3">
        <v>45287</v>
      </c>
      <c r="I7485" s="3">
        <v>45288</v>
      </c>
      <c r="J7485" s="2" t="s">
        <v>15</v>
      </c>
      <c r="K7485" s="2" t="s">
        <v>16</v>
      </c>
      <c r="L7485" s="2">
        <v>88.61</v>
      </c>
      <c r="M7485" s="2" t="s">
        <v>28</v>
      </c>
      <c r="N7485" s="11">
        <f>L7485/E7485*100</f>
        <v>17.243660848074416</v>
      </c>
      <c r="O7485" s="12" t="str">
        <f>IF(N7485&lt;10,"Low",IF(N7485&lt;20,"Med","High"))</f>
        <v>Med</v>
      </c>
      <c r="P7485" s="12">
        <f>sales*discount</f>
        <v>200.4093</v>
      </c>
      <c r="Q7485" s="12">
        <f>sales-Discount_Values</f>
        <v>313.46069999999997</v>
      </c>
      <c r="R7485" s="12">
        <f>DATEDIF(order_date,delivery_date,"D")</f>
        <v>1</v>
      </c>
      <c r="S7485" s="12"/>
    </row>
    <row r="7486" spans="1:19" ht="14.25" customHeight="1" x14ac:dyDescent="0.35">
      <c r="A7486" s="2" t="s">
        <v>4391</v>
      </c>
      <c r="B7486" s="2">
        <v>104358</v>
      </c>
      <c r="C7486" s="2" t="s">
        <v>25</v>
      </c>
      <c r="D7486" s="2" t="s">
        <v>20</v>
      </c>
      <c r="E7486" s="2">
        <v>4415.3500000000004</v>
      </c>
      <c r="F7486" s="2">
        <v>0.24</v>
      </c>
      <c r="G7486" s="2">
        <v>5</v>
      </c>
      <c r="H7486" s="3">
        <v>44994</v>
      </c>
      <c r="I7486" s="3">
        <v>44996</v>
      </c>
      <c r="J7486" s="2" t="s">
        <v>21</v>
      </c>
      <c r="K7486" s="2" t="s">
        <v>16</v>
      </c>
      <c r="L7486" s="2">
        <v>761.47</v>
      </c>
      <c r="M7486" s="2" t="s">
        <v>39</v>
      </c>
      <c r="N7486" s="11">
        <f>L7486/E7486*100</f>
        <v>17.24597144054265</v>
      </c>
      <c r="O7486" s="12" t="str">
        <f>IF(N7486&lt;10,"Low",IF(N7486&lt;20,"Med","High"))</f>
        <v>Med</v>
      </c>
      <c r="P7486" s="12">
        <f>sales*discount</f>
        <v>1059.684</v>
      </c>
      <c r="Q7486" s="12">
        <f>sales-Discount_Values</f>
        <v>3355.6660000000002</v>
      </c>
      <c r="R7486" s="12">
        <f>DATEDIF(order_date,delivery_date,"D")</f>
        <v>2</v>
      </c>
      <c r="S7486" s="12"/>
    </row>
    <row r="7487" spans="1:19" ht="14.25" customHeight="1" x14ac:dyDescent="0.35">
      <c r="A7487" s="2" t="s">
        <v>7749</v>
      </c>
      <c r="B7487" s="2">
        <v>107716</v>
      </c>
      <c r="C7487" s="2" t="s">
        <v>19</v>
      </c>
      <c r="D7487" s="2" t="s">
        <v>36</v>
      </c>
      <c r="E7487" s="2">
        <v>2526.52</v>
      </c>
      <c r="F7487" s="2">
        <v>0.42</v>
      </c>
      <c r="G7487" s="2">
        <v>4</v>
      </c>
      <c r="H7487" s="3">
        <v>45534</v>
      </c>
      <c r="I7487" s="3">
        <v>45537</v>
      </c>
      <c r="J7487" s="2" t="s">
        <v>21</v>
      </c>
      <c r="K7487" s="2" t="s">
        <v>22</v>
      </c>
      <c r="L7487" s="2">
        <v>435.74</v>
      </c>
      <c r="M7487" s="2" t="s">
        <v>17</v>
      </c>
      <c r="N7487" s="11">
        <f>L7487/E7487*100</f>
        <v>17.246647562655351</v>
      </c>
      <c r="O7487" s="12" t="str">
        <f>IF(N7487&lt;10,"Low",IF(N7487&lt;20,"Med","High"))</f>
        <v>Med</v>
      </c>
      <c r="P7487" s="12">
        <f>sales*discount</f>
        <v>1061.1384</v>
      </c>
      <c r="Q7487" s="12">
        <f>sales-Discount_Values</f>
        <v>1465.3815999999999</v>
      </c>
      <c r="R7487" s="12">
        <f>DATEDIF(order_date,delivery_date,"D")</f>
        <v>3</v>
      </c>
      <c r="S7487" s="12"/>
    </row>
    <row r="7488" spans="1:19" ht="14.25" customHeight="1" x14ac:dyDescent="0.35">
      <c r="A7488" s="2" t="s">
        <v>13460</v>
      </c>
      <c r="B7488" s="2">
        <v>113427</v>
      </c>
      <c r="C7488" s="2" t="s">
        <v>41</v>
      </c>
      <c r="D7488" s="2" t="s">
        <v>14</v>
      </c>
      <c r="E7488" s="2">
        <v>3179.42</v>
      </c>
      <c r="F7488" s="2">
        <v>0.04</v>
      </c>
      <c r="G7488" s="2">
        <v>5</v>
      </c>
      <c r="H7488" s="3">
        <v>45603</v>
      </c>
      <c r="I7488" s="3">
        <v>45607</v>
      </c>
      <c r="J7488" s="2" t="s">
        <v>15</v>
      </c>
      <c r="K7488" s="2" t="s">
        <v>27</v>
      </c>
      <c r="L7488" s="2">
        <v>548.36</v>
      </c>
      <c r="M7488" s="2" t="s">
        <v>17</v>
      </c>
      <c r="N7488" s="11">
        <f>L7488/E7488*100</f>
        <v>17.247170867642524</v>
      </c>
      <c r="O7488" s="12" t="str">
        <f>IF(N7488&lt;10,"Low",IF(N7488&lt;20,"Med","High"))</f>
        <v>Med</v>
      </c>
      <c r="P7488" s="12">
        <f>sales*discount</f>
        <v>127.1768</v>
      </c>
      <c r="Q7488" s="12">
        <f>sales-Discount_Values</f>
        <v>3052.2431999999999</v>
      </c>
      <c r="R7488" s="12">
        <f>DATEDIF(order_date,delivery_date,"D")</f>
        <v>4</v>
      </c>
      <c r="S7488" s="12"/>
    </row>
    <row r="7489" spans="1:19" ht="14.25" customHeight="1" x14ac:dyDescent="0.35">
      <c r="A7489" s="2" t="s">
        <v>6410</v>
      </c>
      <c r="B7489" s="2">
        <v>106377</v>
      </c>
      <c r="C7489" s="2" t="s">
        <v>19</v>
      </c>
      <c r="D7489" s="2" t="s">
        <v>26</v>
      </c>
      <c r="E7489" s="2">
        <v>4821.17</v>
      </c>
      <c r="F7489" s="2">
        <v>0.17</v>
      </c>
      <c r="G7489" s="2">
        <v>6</v>
      </c>
      <c r="H7489" s="3">
        <v>45003</v>
      </c>
      <c r="I7489" s="3">
        <v>45007</v>
      </c>
      <c r="J7489" s="2" t="s">
        <v>31</v>
      </c>
      <c r="K7489" s="2" t="s">
        <v>16</v>
      </c>
      <c r="L7489" s="2">
        <v>831.53</v>
      </c>
      <c r="M7489" s="2" t="s">
        <v>17</v>
      </c>
      <c r="N7489" s="11">
        <f>L7489/E7489*100</f>
        <v>17.24747312374382</v>
      </c>
      <c r="O7489" s="12" t="str">
        <f>IF(N7489&lt;10,"Low",IF(N7489&lt;20,"Med","High"))</f>
        <v>Med</v>
      </c>
      <c r="P7489" s="12">
        <f>sales*discount</f>
        <v>819.59890000000007</v>
      </c>
      <c r="Q7489" s="12">
        <f>sales-Discount_Values</f>
        <v>4001.5711000000001</v>
      </c>
      <c r="R7489" s="12">
        <f>DATEDIF(order_date,delivery_date,"D")</f>
        <v>4</v>
      </c>
      <c r="S7489" s="12"/>
    </row>
    <row r="7490" spans="1:19" ht="14.25" customHeight="1" x14ac:dyDescent="0.35">
      <c r="A7490" s="2" t="s">
        <v>8845</v>
      </c>
      <c r="B7490" s="2">
        <v>108812</v>
      </c>
      <c r="C7490" s="2" t="s">
        <v>13</v>
      </c>
      <c r="D7490" s="2" t="s">
        <v>33</v>
      </c>
      <c r="E7490" s="2">
        <v>2977.21</v>
      </c>
      <c r="F7490" s="2">
        <v>0.3</v>
      </c>
      <c r="G7490" s="2">
        <v>5</v>
      </c>
      <c r="H7490" s="3">
        <v>45298</v>
      </c>
      <c r="I7490" s="3">
        <v>45305</v>
      </c>
      <c r="J7490" s="2" t="s">
        <v>31</v>
      </c>
      <c r="K7490" s="2" t="s">
        <v>22</v>
      </c>
      <c r="L7490" s="2">
        <v>513.59</v>
      </c>
      <c r="M7490" s="2" t="s">
        <v>28</v>
      </c>
      <c r="N7490" s="11">
        <f>L7490/E7490*100</f>
        <v>17.250714595208265</v>
      </c>
      <c r="O7490" s="12" t="str">
        <f>IF(N7490&lt;10,"Low",IF(N7490&lt;20,"Med","High"))</f>
        <v>Med</v>
      </c>
      <c r="P7490" s="12">
        <f>sales*discount</f>
        <v>893.16300000000001</v>
      </c>
      <c r="Q7490" s="12">
        <f>sales-Discount_Values</f>
        <v>2084.047</v>
      </c>
      <c r="R7490" s="12">
        <f>DATEDIF(order_date,delivery_date,"D")</f>
        <v>7</v>
      </c>
      <c r="S7490" s="12"/>
    </row>
    <row r="7491" spans="1:19" ht="14.25" customHeight="1" x14ac:dyDescent="0.35">
      <c r="A7491" s="2" t="s">
        <v>3038</v>
      </c>
      <c r="B7491" s="2">
        <v>103005</v>
      </c>
      <c r="C7491" s="2" t="s">
        <v>25</v>
      </c>
      <c r="D7491" s="2" t="s">
        <v>20</v>
      </c>
      <c r="E7491" s="2">
        <v>3956.75</v>
      </c>
      <c r="F7491" s="2">
        <v>0.23</v>
      </c>
      <c r="G7491" s="2">
        <v>4</v>
      </c>
      <c r="H7491" s="3">
        <v>45165</v>
      </c>
      <c r="I7491" s="3">
        <v>45167</v>
      </c>
      <c r="J7491" s="2" t="s">
        <v>31</v>
      </c>
      <c r="K7491" s="2" t="s">
        <v>22</v>
      </c>
      <c r="L7491" s="2">
        <v>682.76</v>
      </c>
      <c r="M7491" s="2" t="s">
        <v>48</v>
      </c>
      <c r="N7491" s="11">
        <f>L7491/E7491*100</f>
        <v>17.255575914576358</v>
      </c>
      <c r="O7491" s="12" t="str">
        <f>IF(N7491&lt;10,"Low",IF(N7491&lt;20,"Med","High"))</f>
        <v>Med</v>
      </c>
      <c r="P7491" s="12">
        <f>sales*discount</f>
        <v>910.05250000000001</v>
      </c>
      <c r="Q7491" s="12">
        <f>sales-Discount_Values</f>
        <v>3046.6975000000002</v>
      </c>
      <c r="R7491" s="12">
        <f>DATEDIF(order_date,delivery_date,"D")</f>
        <v>2</v>
      </c>
      <c r="S7491" s="12"/>
    </row>
    <row r="7492" spans="1:19" ht="14.25" customHeight="1" x14ac:dyDescent="0.35">
      <c r="A7492" s="2" t="s">
        <v>8977</v>
      </c>
      <c r="B7492" s="2">
        <v>108944</v>
      </c>
      <c r="C7492" s="2" t="s">
        <v>25</v>
      </c>
      <c r="D7492" s="2" t="s">
        <v>36</v>
      </c>
      <c r="E7492" s="2">
        <v>4573.5200000000004</v>
      </c>
      <c r="F7492" s="2">
        <v>0.1</v>
      </c>
      <c r="G7492" s="2">
        <v>5</v>
      </c>
      <c r="H7492" s="3">
        <v>45251</v>
      </c>
      <c r="I7492" s="3">
        <v>45255</v>
      </c>
      <c r="J7492" s="2" t="s">
        <v>21</v>
      </c>
      <c r="K7492" s="2" t="s">
        <v>27</v>
      </c>
      <c r="L7492" s="2">
        <v>789.19</v>
      </c>
      <c r="M7492" s="2" t="s">
        <v>28</v>
      </c>
      <c r="N7492" s="11">
        <f>L7492/E7492*100</f>
        <v>17.255636796165756</v>
      </c>
      <c r="O7492" s="12" t="str">
        <f>IF(N7492&lt;10,"Low",IF(N7492&lt;20,"Med","High"))</f>
        <v>Med</v>
      </c>
      <c r="P7492" s="12">
        <f>sales*discount</f>
        <v>457.35200000000009</v>
      </c>
      <c r="Q7492" s="12">
        <f>sales-Discount_Values</f>
        <v>4116.1680000000006</v>
      </c>
      <c r="R7492" s="12">
        <f>DATEDIF(order_date,delivery_date,"D")</f>
        <v>4</v>
      </c>
      <c r="S7492" s="12"/>
    </row>
    <row r="7493" spans="1:19" ht="14.25" customHeight="1" x14ac:dyDescent="0.35">
      <c r="A7493" s="2" t="s">
        <v>7192</v>
      </c>
      <c r="B7493" s="2">
        <v>107159</v>
      </c>
      <c r="C7493" s="2" t="s">
        <v>19</v>
      </c>
      <c r="D7493" s="2" t="s">
        <v>20</v>
      </c>
      <c r="E7493" s="2">
        <v>2999.46</v>
      </c>
      <c r="F7493" s="2">
        <v>0.12</v>
      </c>
      <c r="G7493" s="2">
        <v>8</v>
      </c>
      <c r="H7493" s="3">
        <v>45241</v>
      </c>
      <c r="I7493" s="3">
        <v>45243</v>
      </c>
      <c r="J7493" s="2" t="s">
        <v>21</v>
      </c>
      <c r="K7493" s="2" t="s">
        <v>22</v>
      </c>
      <c r="L7493" s="2">
        <v>517.6</v>
      </c>
      <c r="M7493" s="2" t="s">
        <v>48</v>
      </c>
      <c r="N7493" s="11">
        <f>L7493/E7493*100</f>
        <v>17.256439492441974</v>
      </c>
      <c r="O7493" s="12" t="str">
        <f>IF(N7493&lt;10,"Low",IF(N7493&lt;20,"Med","High"))</f>
        <v>Med</v>
      </c>
      <c r="P7493" s="12">
        <f>sales*discount</f>
        <v>359.93520000000001</v>
      </c>
      <c r="Q7493" s="12">
        <f>sales-Discount_Values</f>
        <v>2639.5248000000001</v>
      </c>
      <c r="R7493" s="12">
        <f>DATEDIF(order_date,delivery_date,"D")</f>
        <v>2</v>
      </c>
      <c r="S7493" s="12"/>
    </row>
    <row r="7494" spans="1:19" ht="14.25" customHeight="1" x14ac:dyDescent="0.35">
      <c r="A7494" s="2" t="s">
        <v>9733</v>
      </c>
      <c r="B7494" s="2">
        <v>109700</v>
      </c>
      <c r="C7494" s="2" t="s">
        <v>13</v>
      </c>
      <c r="D7494" s="2" t="s">
        <v>26</v>
      </c>
      <c r="E7494" s="2">
        <v>3200.11</v>
      </c>
      <c r="F7494" s="2">
        <v>0.37</v>
      </c>
      <c r="G7494" s="2">
        <v>7</v>
      </c>
      <c r="H7494" s="3">
        <v>45576</v>
      </c>
      <c r="I7494" s="3">
        <v>45578</v>
      </c>
      <c r="J7494" s="2" t="s">
        <v>15</v>
      </c>
      <c r="K7494" s="2" t="s">
        <v>22</v>
      </c>
      <c r="L7494" s="2">
        <v>552.23</v>
      </c>
      <c r="M7494" s="2" t="s">
        <v>28</v>
      </c>
      <c r="N7494" s="11">
        <f>L7494/E7494*100</f>
        <v>17.256594304570779</v>
      </c>
      <c r="O7494" s="12" t="str">
        <f>IF(N7494&lt;10,"Low",IF(N7494&lt;20,"Med","High"))</f>
        <v>Med</v>
      </c>
      <c r="P7494" s="12">
        <f>sales*discount</f>
        <v>1184.0407</v>
      </c>
      <c r="Q7494" s="12">
        <f>sales-Discount_Values</f>
        <v>2016.0693000000001</v>
      </c>
      <c r="R7494" s="12">
        <f>DATEDIF(order_date,delivery_date,"D")</f>
        <v>2</v>
      </c>
      <c r="S7494" s="12"/>
    </row>
    <row r="7495" spans="1:19" ht="14.25" customHeight="1" x14ac:dyDescent="0.35">
      <c r="A7495" s="2" t="s">
        <v>4720</v>
      </c>
      <c r="B7495" s="2">
        <v>104687</v>
      </c>
      <c r="C7495" s="2" t="s">
        <v>25</v>
      </c>
      <c r="D7495" s="2" t="s">
        <v>26</v>
      </c>
      <c r="E7495" s="2">
        <v>430.42</v>
      </c>
      <c r="F7495" s="2">
        <v>0.24</v>
      </c>
      <c r="G7495" s="2">
        <v>9</v>
      </c>
      <c r="H7495" s="3">
        <v>45465</v>
      </c>
      <c r="I7495" s="3">
        <v>45471</v>
      </c>
      <c r="J7495" s="2" t="s">
        <v>21</v>
      </c>
      <c r="K7495" s="2" t="s">
        <v>22</v>
      </c>
      <c r="L7495" s="2">
        <v>74.28</v>
      </c>
      <c r="M7495" s="2" t="s">
        <v>28</v>
      </c>
      <c r="N7495" s="11">
        <f>L7495/E7495*100</f>
        <v>17.257562380930253</v>
      </c>
      <c r="O7495" s="12" t="str">
        <f>IF(N7495&lt;10,"Low",IF(N7495&lt;20,"Med","High"))</f>
        <v>Med</v>
      </c>
      <c r="P7495" s="12">
        <f>sales*discount</f>
        <v>103.3008</v>
      </c>
      <c r="Q7495" s="12">
        <f>sales-Discount_Values</f>
        <v>327.11920000000003</v>
      </c>
      <c r="R7495" s="12">
        <f>DATEDIF(order_date,delivery_date,"D")</f>
        <v>6</v>
      </c>
      <c r="S7495" s="12"/>
    </row>
    <row r="7496" spans="1:19" ht="14.25" customHeight="1" x14ac:dyDescent="0.35">
      <c r="A7496" s="2" t="s">
        <v>3423</v>
      </c>
      <c r="B7496" s="2">
        <v>103390</v>
      </c>
      <c r="C7496" s="2" t="s">
        <v>19</v>
      </c>
      <c r="D7496" s="2" t="s">
        <v>33</v>
      </c>
      <c r="E7496" s="2">
        <v>1014.74</v>
      </c>
      <c r="F7496" s="2">
        <v>0.46</v>
      </c>
      <c r="G7496" s="2">
        <v>1</v>
      </c>
      <c r="H7496" s="3">
        <v>45356</v>
      </c>
      <c r="I7496" s="3">
        <v>45363</v>
      </c>
      <c r="J7496" s="2" t="s">
        <v>31</v>
      </c>
      <c r="K7496" s="2" t="s">
        <v>27</v>
      </c>
      <c r="L7496" s="2">
        <v>175.12</v>
      </c>
      <c r="M7496" s="2" t="s">
        <v>34</v>
      </c>
      <c r="N7496" s="11">
        <f>L7496/E7496*100</f>
        <v>17.257622642253185</v>
      </c>
      <c r="O7496" s="12" t="str">
        <f>IF(N7496&lt;10,"Low",IF(N7496&lt;20,"Med","High"))</f>
        <v>Med</v>
      </c>
      <c r="P7496" s="12">
        <f>sales*discount</f>
        <v>466.78040000000004</v>
      </c>
      <c r="Q7496" s="12">
        <f>sales-Discount_Values</f>
        <v>547.95959999999991</v>
      </c>
      <c r="R7496" s="12">
        <f>DATEDIF(order_date,delivery_date,"D")</f>
        <v>7</v>
      </c>
      <c r="S7496" s="12"/>
    </row>
    <row r="7497" spans="1:19" ht="14.25" customHeight="1" x14ac:dyDescent="0.35">
      <c r="A7497" s="2" t="s">
        <v>2812</v>
      </c>
      <c r="B7497" s="2">
        <v>102779</v>
      </c>
      <c r="C7497" s="2" t="s">
        <v>13</v>
      </c>
      <c r="D7497" s="2" t="s">
        <v>36</v>
      </c>
      <c r="E7497" s="2">
        <v>4680.49</v>
      </c>
      <c r="F7497" s="2">
        <v>0.12</v>
      </c>
      <c r="G7497" s="2">
        <v>9</v>
      </c>
      <c r="H7497" s="3">
        <v>45329</v>
      </c>
      <c r="I7497" s="3">
        <v>45333</v>
      </c>
      <c r="J7497" s="2" t="s">
        <v>21</v>
      </c>
      <c r="K7497" s="2" t="s">
        <v>22</v>
      </c>
      <c r="L7497" s="2">
        <v>807.91</v>
      </c>
      <c r="M7497" s="2" t="s">
        <v>48</v>
      </c>
      <c r="N7497" s="11">
        <f>L7497/E7497*100</f>
        <v>17.261226922822186</v>
      </c>
      <c r="O7497" s="12" t="str">
        <f>IF(N7497&lt;10,"Low",IF(N7497&lt;20,"Med","High"))</f>
        <v>Med</v>
      </c>
      <c r="P7497" s="12">
        <f>sales*discount</f>
        <v>561.65879999999993</v>
      </c>
      <c r="Q7497" s="12">
        <f>sales-Discount_Values</f>
        <v>4118.8311999999996</v>
      </c>
      <c r="R7497" s="12">
        <f>DATEDIF(order_date,delivery_date,"D")</f>
        <v>4</v>
      </c>
      <c r="S7497" s="12"/>
    </row>
    <row r="7498" spans="1:19" ht="14.25" customHeight="1" x14ac:dyDescent="0.35">
      <c r="A7498" s="2" t="s">
        <v>4014</v>
      </c>
      <c r="B7498" s="2">
        <v>103981</v>
      </c>
      <c r="C7498" s="2" t="s">
        <v>25</v>
      </c>
      <c r="D7498" s="2" t="s">
        <v>36</v>
      </c>
      <c r="E7498" s="2">
        <v>1663.42</v>
      </c>
      <c r="F7498" s="2">
        <v>0.34</v>
      </c>
      <c r="G7498" s="2">
        <v>1</v>
      </c>
      <c r="H7498" s="3">
        <v>45371</v>
      </c>
      <c r="I7498" s="3">
        <v>45375</v>
      </c>
      <c r="J7498" s="2" t="s">
        <v>21</v>
      </c>
      <c r="K7498" s="2" t="s">
        <v>27</v>
      </c>
      <c r="L7498" s="2">
        <v>287.17</v>
      </c>
      <c r="M7498" s="2" t="s">
        <v>39</v>
      </c>
      <c r="N7498" s="11">
        <f>L7498/E7498*100</f>
        <v>17.263829940724531</v>
      </c>
      <c r="O7498" s="12" t="str">
        <f>IF(N7498&lt;10,"Low",IF(N7498&lt;20,"Med","High"))</f>
        <v>Med</v>
      </c>
      <c r="P7498" s="12">
        <f>sales*discount</f>
        <v>565.56280000000004</v>
      </c>
      <c r="Q7498" s="12">
        <f>sales-Discount_Values</f>
        <v>1097.8571999999999</v>
      </c>
      <c r="R7498" s="12">
        <f>DATEDIF(order_date,delivery_date,"D")</f>
        <v>4</v>
      </c>
      <c r="S7498" s="12"/>
    </row>
    <row r="7499" spans="1:19" ht="14.25" customHeight="1" x14ac:dyDescent="0.35">
      <c r="A7499" s="2" t="s">
        <v>3341</v>
      </c>
      <c r="B7499" s="2">
        <v>103308</v>
      </c>
      <c r="C7499" s="2" t="s">
        <v>25</v>
      </c>
      <c r="D7499" s="2" t="s">
        <v>20</v>
      </c>
      <c r="E7499" s="2">
        <v>2885.72</v>
      </c>
      <c r="F7499" s="2">
        <v>0.25</v>
      </c>
      <c r="G7499" s="2">
        <v>1</v>
      </c>
      <c r="H7499" s="3">
        <v>45544</v>
      </c>
      <c r="I7499" s="3">
        <v>45545</v>
      </c>
      <c r="J7499" s="2" t="s">
        <v>15</v>
      </c>
      <c r="K7499" s="2" t="s">
        <v>16</v>
      </c>
      <c r="L7499" s="2">
        <v>498.21</v>
      </c>
      <c r="M7499" s="2" t="s">
        <v>48</v>
      </c>
      <c r="N7499" s="11">
        <f>L7499/E7499*100</f>
        <v>17.264668782834093</v>
      </c>
      <c r="O7499" s="12" t="str">
        <f>IF(N7499&lt;10,"Low",IF(N7499&lt;20,"Med","High"))</f>
        <v>Med</v>
      </c>
      <c r="P7499" s="12">
        <f>sales*discount</f>
        <v>721.43</v>
      </c>
      <c r="Q7499" s="12">
        <f>sales-Discount_Values</f>
        <v>2164.29</v>
      </c>
      <c r="R7499" s="12">
        <f>DATEDIF(order_date,delivery_date,"D")</f>
        <v>1</v>
      </c>
      <c r="S7499" s="12"/>
    </row>
    <row r="7500" spans="1:19" ht="14.25" customHeight="1" x14ac:dyDescent="0.35">
      <c r="A7500" s="2" t="s">
        <v>7282</v>
      </c>
      <c r="B7500" s="2">
        <v>107249</v>
      </c>
      <c r="C7500" s="2" t="s">
        <v>13</v>
      </c>
      <c r="D7500" s="2" t="s">
        <v>33</v>
      </c>
      <c r="E7500" s="2">
        <v>2516.19</v>
      </c>
      <c r="F7500" s="2">
        <v>0.26</v>
      </c>
      <c r="G7500" s="2">
        <v>9</v>
      </c>
      <c r="H7500" s="3">
        <v>45029</v>
      </c>
      <c r="I7500" s="3">
        <v>45033</v>
      </c>
      <c r="J7500" s="2" t="s">
        <v>21</v>
      </c>
      <c r="K7500" s="2" t="s">
        <v>22</v>
      </c>
      <c r="L7500" s="2">
        <v>434.46</v>
      </c>
      <c r="M7500" s="2" t="s">
        <v>48</v>
      </c>
      <c r="N7500" s="11">
        <f>L7500/E7500*100</f>
        <v>17.266581617445421</v>
      </c>
      <c r="O7500" s="12" t="str">
        <f>IF(N7500&lt;10,"Low",IF(N7500&lt;20,"Med","High"))</f>
        <v>Med</v>
      </c>
      <c r="P7500" s="12">
        <f>sales*discount</f>
        <v>654.20940000000007</v>
      </c>
      <c r="Q7500" s="12">
        <f>sales-Discount_Values</f>
        <v>1861.9805999999999</v>
      </c>
      <c r="R7500" s="12">
        <f>DATEDIF(order_date,delivery_date,"D")</f>
        <v>4</v>
      </c>
      <c r="S7500" s="12"/>
    </row>
    <row r="7501" spans="1:19" ht="14.25" customHeight="1" x14ac:dyDescent="0.35">
      <c r="A7501" s="2" t="s">
        <v>9829</v>
      </c>
      <c r="B7501" s="2">
        <v>109796</v>
      </c>
      <c r="C7501" s="2" t="s">
        <v>25</v>
      </c>
      <c r="D7501" s="2" t="s">
        <v>20</v>
      </c>
      <c r="E7501" s="2">
        <v>1515.92</v>
      </c>
      <c r="F7501" s="2">
        <v>0.06</v>
      </c>
      <c r="G7501" s="2">
        <v>7</v>
      </c>
      <c r="H7501" s="3">
        <v>45378</v>
      </c>
      <c r="I7501" s="3">
        <v>45385</v>
      </c>
      <c r="J7501" s="2" t="s">
        <v>31</v>
      </c>
      <c r="K7501" s="2" t="s">
        <v>22</v>
      </c>
      <c r="L7501" s="2">
        <v>261.76</v>
      </c>
      <c r="M7501" s="2" t="s">
        <v>48</v>
      </c>
      <c r="N7501" s="11">
        <f>L7501/E7501*100</f>
        <v>17.267401973718929</v>
      </c>
      <c r="O7501" s="12" t="str">
        <f>IF(N7501&lt;10,"Low",IF(N7501&lt;20,"Med","High"))</f>
        <v>Med</v>
      </c>
      <c r="P7501" s="12">
        <f>sales*discount</f>
        <v>90.955200000000005</v>
      </c>
      <c r="Q7501" s="12">
        <f>sales-Discount_Values</f>
        <v>1424.9648</v>
      </c>
      <c r="R7501" s="12">
        <f>DATEDIF(order_date,delivery_date,"D")</f>
        <v>7</v>
      </c>
      <c r="S7501" s="12"/>
    </row>
    <row r="7502" spans="1:19" ht="14.25" customHeight="1" x14ac:dyDescent="0.35">
      <c r="A7502" s="2" t="s">
        <v>9313</v>
      </c>
      <c r="B7502" s="2">
        <v>109280</v>
      </c>
      <c r="C7502" s="2" t="s">
        <v>19</v>
      </c>
      <c r="D7502" s="2" t="s">
        <v>14</v>
      </c>
      <c r="E7502" s="2">
        <v>4570.66</v>
      </c>
      <c r="F7502" s="2">
        <v>7.0000000000000007E-2</v>
      </c>
      <c r="G7502" s="2">
        <v>5</v>
      </c>
      <c r="H7502" s="3">
        <v>45197</v>
      </c>
      <c r="I7502" s="3">
        <v>45199</v>
      </c>
      <c r="J7502" s="2" t="s">
        <v>31</v>
      </c>
      <c r="K7502" s="2" t="s">
        <v>22</v>
      </c>
      <c r="L7502" s="2">
        <v>789.24</v>
      </c>
      <c r="M7502" s="2" t="s">
        <v>48</v>
      </c>
      <c r="N7502" s="11">
        <f>L7502/E7502*100</f>
        <v>17.267528103162345</v>
      </c>
      <c r="O7502" s="12" t="str">
        <f>IF(N7502&lt;10,"Low",IF(N7502&lt;20,"Med","High"))</f>
        <v>Med</v>
      </c>
      <c r="P7502" s="12">
        <f>sales*discount</f>
        <v>319.94620000000003</v>
      </c>
      <c r="Q7502" s="12">
        <f>sales-Discount_Values</f>
        <v>4250.7137999999995</v>
      </c>
      <c r="R7502" s="12">
        <f>DATEDIF(order_date,delivery_date,"D")</f>
        <v>2</v>
      </c>
      <c r="S7502" s="12"/>
    </row>
    <row r="7503" spans="1:19" ht="14.25" customHeight="1" x14ac:dyDescent="0.35">
      <c r="A7503" s="2" t="s">
        <v>1203</v>
      </c>
      <c r="B7503" s="2">
        <v>101170</v>
      </c>
      <c r="C7503" s="2" t="s">
        <v>19</v>
      </c>
      <c r="D7503" s="2" t="s">
        <v>14</v>
      </c>
      <c r="E7503" s="2">
        <v>2383.15</v>
      </c>
      <c r="F7503" s="2">
        <v>0.21</v>
      </c>
      <c r="G7503" s="2">
        <v>2</v>
      </c>
      <c r="H7503" s="3">
        <v>45466</v>
      </c>
      <c r="I7503" s="3">
        <v>45471</v>
      </c>
      <c r="J7503" s="2" t="s">
        <v>15</v>
      </c>
      <c r="K7503" s="2" t="s">
        <v>22</v>
      </c>
      <c r="L7503" s="2">
        <v>411.63</v>
      </c>
      <c r="M7503" s="2" t="s">
        <v>28</v>
      </c>
      <c r="N7503" s="11">
        <f>L7503/E7503*100</f>
        <v>17.272517466378531</v>
      </c>
      <c r="O7503" s="12" t="str">
        <f>IF(N7503&lt;10,"Low",IF(N7503&lt;20,"Med","High"))</f>
        <v>Med</v>
      </c>
      <c r="P7503" s="12">
        <f>sales*discount</f>
        <v>500.4615</v>
      </c>
      <c r="Q7503" s="12">
        <f>sales-Discount_Values</f>
        <v>1882.6885000000002</v>
      </c>
      <c r="R7503" s="12">
        <f>DATEDIF(order_date,delivery_date,"D")</f>
        <v>5</v>
      </c>
      <c r="S7503" s="12"/>
    </row>
    <row r="7504" spans="1:19" ht="14.25" customHeight="1" x14ac:dyDescent="0.35">
      <c r="A7504" s="2" t="s">
        <v>6796</v>
      </c>
      <c r="B7504" s="2">
        <v>106763</v>
      </c>
      <c r="C7504" s="2" t="s">
        <v>19</v>
      </c>
      <c r="D7504" s="2" t="s">
        <v>26</v>
      </c>
      <c r="E7504" s="2">
        <v>2503.3000000000002</v>
      </c>
      <c r="F7504" s="2">
        <v>0.36</v>
      </c>
      <c r="G7504" s="2">
        <v>3</v>
      </c>
      <c r="H7504" s="3">
        <v>45392</v>
      </c>
      <c r="I7504" s="3">
        <v>45395</v>
      </c>
      <c r="J7504" s="2" t="s">
        <v>31</v>
      </c>
      <c r="K7504" s="2" t="s">
        <v>16</v>
      </c>
      <c r="L7504" s="2">
        <v>432.46</v>
      </c>
      <c r="M7504" s="2" t="s">
        <v>23</v>
      </c>
      <c r="N7504" s="11">
        <f>L7504/E7504*100</f>
        <v>17.275596212998838</v>
      </c>
      <c r="O7504" s="12" t="str">
        <f>IF(N7504&lt;10,"Low",IF(N7504&lt;20,"Med","High"))</f>
        <v>Med</v>
      </c>
      <c r="P7504" s="12">
        <f>sales*discount</f>
        <v>901.18799999999999</v>
      </c>
      <c r="Q7504" s="12">
        <f>sales-Discount_Values</f>
        <v>1602.1120000000001</v>
      </c>
      <c r="R7504" s="12">
        <f>DATEDIF(order_date,delivery_date,"D")</f>
        <v>3</v>
      </c>
      <c r="S7504" s="12"/>
    </row>
    <row r="7505" spans="1:19" ht="14.25" customHeight="1" x14ac:dyDescent="0.35">
      <c r="A7505" s="2" t="s">
        <v>10636</v>
      </c>
      <c r="B7505" s="2">
        <v>110603</v>
      </c>
      <c r="C7505" s="2" t="s">
        <v>25</v>
      </c>
      <c r="D7505" s="2" t="s">
        <v>20</v>
      </c>
      <c r="E7505" s="2">
        <v>4006.7</v>
      </c>
      <c r="F7505" s="2">
        <v>0.21</v>
      </c>
      <c r="G7505" s="2">
        <v>5</v>
      </c>
      <c r="H7505" s="3">
        <v>45616</v>
      </c>
      <c r="I7505" s="3">
        <v>45621</v>
      </c>
      <c r="J7505" s="2" t="s">
        <v>21</v>
      </c>
      <c r="K7505" s="2" t="s">
        <v>22</v>
      </c>
      <c r="L7505" s="2">
        <v>692.25</v>
      </c>
      <c r="M7505" s="2" t="s">
        <v>34</v>
      </c>
      <c r="N7505" s="11">
        <f>L7505/E7505*100</f>
        <v>17.277310504904285</v>
      </c>
      <c r="O7505" s="12" t="str">
        <f>IF(N7505&lt;10,"Low",IF(N7505&lt;20,"Med","High"))</f>
        <v>Med</v>
      </c>
      <c r="P7505" s="12">
        <f>sales*discount</f>
        <v>841.40699999999993</v>
      </c>
      <c r="Q7505" s="12">
        <f>sales-Discount_Values</f>
        <v>3165.2929999999997</v>
      </c>
      <c r="R7505" s="12">
        <f>DATEDIF(order_date,delivery_date,"D")</f>
        <v>5</v>
      </c>
      <c r="S7505" s="12"/>
    </row>
    <row r="7506" spans="1:19" ht="14.25" customHeight="1" x14ac:dyDescent="0.35">
      <c r="A7506" s="2" t="s">
        <v>13204</v>
      </c>
      <c r="B7506" s="2">
        <v>113171</v>
      </c>
      <c r="C7506" s="2" t="s">
        <v>25</v>
      </c>
      <c r="D7506" s="2" t="s">
        <v>26</v>
      </c>
      <c r="E7506" s="2">
        <v>3280.44</v>
      </c>
      <c r="F7506" s="2">
        <v>0.3</v>
      </c>
      <c r="G7506" s="2">
        <v>7</v>
      </c>
      <c r="H7506" s="3">
        <v>45521</v>
      </c>
      <c r="I7506" s="3">
        <v>45528</v>
      </c>
      <c r="J7506" s="2" t="s">
        <v>31</v>
      </c>
      <c r="K7506" s="2" t="s">
        <v>16</v>
      </c>
      <c r="L7506" s="2">
        <v>566.87</v>
      </c>
      <c r="M7506" s="2" t="s">
        <v>34</v>
      </c>
      <c r="N7506" s="11">
        <f>L7506/E7506*100</f>
        <v>17.280303861677094</v>
      </c>
      <c r="O7506" s="12" t="str">
        <f>IF(N7506&lt;10,"Low",IF(N7506&lt;20,"Med","High"))</f>
        <v>Med</v>
      </c>
      <c r="P7506" s="12">
        <f>sales*discount</f>
        <v>984.13199999999995</v>
      </c>
      <c r="Q7506" s="12">
        <f>sales-Discount_Values</f>
        <v>2296.308</v>
      </c>
      <c r="R7506" s="12">
        <f>DATEDIF(order_date,delivery_date,"D")</f>
        <v>7</v>
      </c>
      <c r="S7506" s="12"/>
    </row>
    <row r="7507" spans="1:19" ht="14.25" customHeight="1" x14ac:dyDescent="0.35">
      <c r="A7507" s="2" t="s">
        <v>7520</v>
      </c>
      <c r="B7507" s="2">
        <v>107487</v>
      </c>
      <c r="C7507" s="2" t="s">
        <v>25</v>
      </c>
      <c r="D7507" s="2" t="s">
        <v>14</v>
      </c>
      <c r="E7507" s="2">
        <v>3232.64</v>
      </c>
      <c r="F7507" s="2">
        <v>0.37</v>
      </c>
      <c r="G7507" s="2">
        <v>8</v>
      </c>
      <c r="H7507" s="3">
        <v>45504</v>
      </c>
      <c r="I7507" s="3">
        <v>45511</v>
      </c>
      <c r="J7507" s="2" t="s">
        <v>15</v>
      </c>
      <c r="K7507" s="2" t="s">
        <v>22</v>
      </c>
      <c r="L7507" s="2">
        <v>558.65</v>
      </c>
      <c r="M7507" s="2" t="s">
        <v>48</v>
      </c>
      <c r="N7507" s="11">
        <f>L7507/E7507*100</f>
        <v>17.28154078400317</v>
      </c>
      <c r="O7507" s="12" t="str">
        <f>IF(N7507&lt;10,"Low",IF(N7507&lt;20,"Med","High"))</f>
        <v>Med</v>
      </c>
      <c r="P7507" s="12">
        <f>sales*discount</f>
        <v>1196.0768</v>
      </c>
      <c r="Q7507" s="12">
        <f>sales-Discount_Values</f>
        <v>2036.5631999999998</v>
      </c>
      <c r="R7507" s="12">
        <f>DATEDIF(order_date,delivery_date,"D")</f>
        <v>7</v>
      </c>
      <c r="S7507" s="12"/>
    </row>
    <row r="7508" spans="1:19" ht="14.25" customHeight="1" x14ac:dyDescent="0.35">
      <c r="A7508" s="2" t="s">
        <v>5229</v>
      </c>
      <c r="B7508" s="2">
        <v>105196</v>
      </c>
      <c r="C7508" s="2" t="s">
        <v>41</v>
      </c>
      <c r="D7508" s="2" t="s">
        <v>26</v>
      </c>
      <c r="E7508" s="2">
        <v>1698.56</v>
      </c>
      <c r="F7508" s="2">
        <v>0.33</v>
      </c>
      <c r="G7508" s="2">
        <v>8</v>
      </c>
      <c r="H7508" s="3">
        <v>45246</v>
      </c>
      <c r="I7508" s="3">
        <v>45253</v>
      </c>
      <c r="J7508" s="2" t="s">
        <v>31</v>
      </c>
      <c r="K7508" s="2" t="s">
        <v>22</v>
      </c>
      <c r="L7508" s="2">
        <v>293.56</v>
      </c>
      <c r="M7508" s="2" t="s">
        <v>23</v>
      </c>
      <c r="N7508" s="11">
        <f>L7508/E7508*100</f>
        <v>17.282874905802561</v>
      </c>
      <c r="O7508" s="12" t="str">
        <f>IF(N7508&lt;10,"Low",IF(N7508&lt;20,"Med","High"))</f>
        <v>Med</v>
      </c>
      <c r="P7508" s="12">
        <f>sales*discount</f>
        <v>560.52480000000003</v>
      </c>
      <c r="Q7508" s="12">
        <f>sales-Discount_Values</f>
        <v>1138.0351999999998</v>
      </c>
      <c r="R7508" s="12">
        <f>DATEDIF(order_date,delivery_date,"D")</f>
        <v>7</v>
      </c>
      <c r="S7508" s="12"/>
    </row>
    <row r="7509" spans="1:19" ht="14.25" customHeight="1" x14ac:dyDescent="0.35">
      <c r="A7509" s="2" t="s">
        <v>4307</v>
      </c>
      <c r="B7509" s="2">
        <v>104274</v>
      </c>
      <c r="C7509" s="2" t="s">
        <v>25</v>
      </c>
      <c r="D7509" s="2" t="s">
        <v>33</v>
      </c>
      <c r="E7509" s="2">
        <v>1433.94</v>
      </c>
      <c r="F7509" s="2">
        <v>0.35</v>
      </c>
      <c r="G7509" s="2">
        <v>8</v>
      </c>
      <c r="H7509" s="3">
        <v>45104</v>
      </c>
      <c r="I7509" s="3">
        <v>45111</v>
      </c>
      <c r="J7509" s="2" t="s">
        <v>31</v>
      </c>
      <c r="K7509" s="2" t="s">
        <v>27</v>
      </c>
      <c r="L7509" s="2">
        <v>247.83</v>
      </c>
      <c r="M7509" s="2" t="s">
        <v>28</v>
      </c>
      <c r="N7509" s="11">
        <f>L7509/E7509*100</f>
        <v>17.283149922590905</v>
      </c>
      <c r="O7509" s="12" t="str">
        <f>IF(N7509&lt;10,"Low",IF(N7509&lt;20,"Med","High"))</f>
        <v>Med</v>
      </c>
      <c r="P7509" s="12">
        <f>sales*discount</f>
        <v>501.87899999999996</v>
      </c>
      <c r="Q7509" s="12">
        <f>sales-Discount_Values</f>
        <v>932.06100000000015</v>
      </c>
      <c r="R7509" s="12">
        <f>DATEDIF(order_date,delivery_date,"D")</f>
        <v>7</v>
      </c>
      <c r="S7509" s="12"/>
    </row>
    <row r="7510" spans="1:19" ht="14.25" customHeight="1" x14ac:dyDescent="0.35">
      <c r="A7510" s="2" t="s">
        <v>12822</v>
      </c>
      <c r="B7510" s="2">
        <v>112789</v>
      </c>
      <c r="C7510" s="2" t="s">
        <v>19</v>
      </c>
      <c r="D7510" s="2" t="s">
        <v>14</v>
      </c>
      <c r="E7510" s="2">
        <v>100.5</v>
      </c>
      <c r="F7510" s="2">
        <v>0.37</v>
      </c>
      <c r="G7510" s="2">
        <v>8</v>
      </c>
      <c r="H7510" s="3">
        <v>45652</v>
      </c>
      <c r="I7510" s="3">
        <v>45657</v>
      </c>
      <c r="J7510" s="2" t="s">
        <v>31</v>
      </c>
      <c r="K7510" s="2" t="s">
        <v>27</v>
      </c>
      <c r="L7510" s="2">
        <v>17.37</v>
      </c>
      <c r="M7510" s="2" t="s">
        <v>17</v>
      </c>
      <c r="N7510" s="11">
        <f>L7510/E7510*100</f>
        <v>17.28358208955224</v>
      </c>
      <c r="O7510" s="12" t="str">
        <f>IF(N7510&lt;10,"Low",IF(N7510&lt;20,"Med","High"))</f>
        <v>Med</v>
      </c>
      <c r="P7510" s="12">
        <f>sales*discount</f>
        <v>37.185000000000002</v>
      </c>
      <c r="Q7510" s="12">
        <f>sales-Discount_Values</f>
        <v>63.314999999999998</v>
      </c>
      <c r="R7510" s="12">
        <f>DATEDIF(order_date,delivery_date,"D")</f>
        <v>5</v>
      </c>
      <c r="S7510" s="12"/>
    </row>
    <row r="7511" spans="1:19" ht="14.25" customHeight="1" x14ac:dyDescent="0.35">
      <c r="A7511" s="2" t="s">
        <v>6837</v>
      </c>
      <c r="B7511" s="2">
        <v>106804</v>
      </c>
      <c r="C7511" s="2" t="s">
        <v>19</v>
      </c>
      <c r="D7511" s="2" t="s">
        <v>33</v>
      </c>
      <c r="E7511" s="2">
        <v>4818.13</v>
      </c>
      <c r="F7511" s="2">
        <v>0.37</v>
      </c>
      <c r="G7511" s="2">
        <v>5</v>
      </c>
      <c r="H7511" s="3">
        <v>45561</v>
      </c>
      <c r="I7511" s="3">
        <v>45565</v>
      </c>
      <c r="J7511" s="2" t="s">
        <v>15</v>
      </c>
      <c r="K7511" s="2" t="s">
        <v>16</v>
      </c>
      <c r="L7511" s="2">
        <v>832.86</v>
      </c>
      <c r="M7511" s="2" t="s">
        <v>48</v>
      </c>
      <c r="N7511" s="11">
        <f>L7511/E7511*100</f>
        <v>17.285959490507725</v>
      </c>
      <c r="O7511" s="12" t="str">
        <f>IF(N7511&lt;10,"Low",IF(N7511&lt;20,"Med","High"))</f>
        <v>Med</v>
      </c>
      <c r="P7511" s="12">
        <f>sales*discount</f>
        <v>1782.7081000000001</v>
      </c>
      <c r="Q7511" s="12">
        <f>sales-Discount_Values</f>
        <v>3035.4219000000003</v>
      </c>
      <c r="R7511" s="12">
        <f>DATEDIF(order_date,delivery_date,"D")</f>
        <v>4</v>
      </c>
      <c r="S7511" s="12"/>
    </row>
    <row r="7512" spans="1:19" ht="14.25" customHeight="1" x14ac:dyDescent="0.35">
      <c r="A7512" s="2" t="s">
        <v>9162</v>
      </c>
      <c r="B7512" s="2">
        <v>109129</v>
      </c>
      <c r="C7512" s="2" t="s">
        <v>19</v>
      </c>
      <c r="D7512" s="2" t="s">
        <v>20</v>
      </c>
      <c r="E7512" s="2">
        <v>2412.0700000000002</v>
      </c>
      <c r="F7512" s="2">
        <v>0.1</v>
      </c>
      <c r="G7512" s="2">
        <v>7</v>
      </c>
      <c r="H7512" s="3">
        <v>45519</v>
      </c>
      <c r="I7512" s="3">
        <v>45521</v>
      </c>
      <c r="J7512" s="2" t="s">
        <v>31</v>
      </c>
      <c r="K7512" s="2" t="s">
        <v>27</v>
      </c>
      <c r="L7512" s="2">
        <v>417.01</v>
      </c>
      <c r="M7512" s="2" t="s">
        <v>48</v>
      </c>
      <c r="N7512" s="11">
        <f>L7512/E7512*100</f>
        <v>17.288470069276595</v>
      </c>
      <c r="O7512" s="12" t="str">
        <f>IF(N7512&lt;10,"Low",IF(N7512&lt;20,"Med","High"))</f>
        <v>Med</v>
      </c>
      <c r="P7512" s="12">
        <f>sales*discount</f>
        <v>241.20700000000002</v>
      </c>
      <c r="Q7512" s="12">
        <f>sales-Discount_Values</f>
        <v>2170.8630000000003</v>
      </c>
      <c r="R7512" s="12">
        <f>DATEDIF(order_date,delivery_date,"D")</f>
        <v>2</v>
      </c>
      <c r="S7512" s="12"/>
    </row>
    <row r="7513" spans="1:19" ht="14.25" customHeight="1" x14ac:dyDescent="0.35">
      <c r="A7513" s="2" t="s">
        <v>8661</v>
      </c>
      <c r="B7513" s="2">
        <v>108628</v>
      </c>
      <c r="C7513" s="2" t="s">
        <v>13</v>
      </c>
      <c r="D7513" s="2" t="s">
        <v>20</v>
      </c>
      <c r="E7513" s="2">
        <v>1900.34</v>
      </c>
      <c r="F7513" s="2">
        <v>0.48</v>
      </c>
      <c r="G7513" s="2">
        <v>5</v>
      </c>
      <c r="H7513" s="3">
        <v>45383</v>
      </c>
      <c r="I7513" s="3">
        <v>45389</v>
      </c>
      <c r="J7513" s="2" t="s">
        <v>15</v>
      </c>
      <c r="K7513" s="2" t="s">
        <v>22</v>
      </c>
      <c r="L7513" s="2">
        <v>328.55</v>
      </c>
      <c r="M7513" s="2" t="s">
        <v>23</v>
      </c>
      <c r="N7513" s="11">
        <f>L7513/E7513*100</f>
        <v>17.289011440058097</v>
      </c>
      <c r="O7513" s="12" t="str">
        <f>IF(N7513&lt;10,"Low",IF(N7513&lt;20,"Med","High"))</f>
        <v>Med</v>
      </c>
      <c r="P7513" s="12">
        <f>sales*discount</f>
        <v>912.16319999999996</v>
      </c>
      <c r="Q7513" s="12">
        <f>sales-Discount_Values</f>
        <v>988.17679999999996</v>
      </c>
      <c r="R7513" s="12">
        <f>DATEDIF(order_date,delivery_date,"D")</f>
        <v>6</v>
      </c>
      <c r="S7513" s="12"/>
    </row>
    <row r="7514" spans="1:19" ht="14.25" customHeight="1" x14ac:dyDescent="0.35">
      <c r="A7514" s="2" t="s">
        <v>14032</v>
      </c>
      <c r="B7514" s="2">
        <v>113999</v>
      </c>
      <c r="C7514" s="2" t="s">
        <v>25</v>
      </c>
      <c r="D7514" s="2" t="s">
        <v>26</v>
      </c>
      <c r="E7514" s="2">
        <v>3668.11</v>
      </c>
      <c r="F7514" s="2">
        <v>0.49</v>
      </c>
      <c r="G7514" s="2">
        <v>8</v>
      </c>
      <c r="H7514" s="3">
        <v>45250</v>
      </c>
      <c r="I7514" s="3">
        <v>45254</v>
      </c>
      <c r="J7514" s="2" t="s">
        <v>15</v>
      </c>
      <c r="K7514" s="2" t="s">
        <v>16</v>
      </c>
      <c r="L7514" s="2">
        <v>634.19000000000005</v>
      </c>
      <c r="M7514" s="2" t="s">
        <v>28</v>
      </c>
      <c r="N7514" s="11">
        <f>L7514/E7514*100</f>
        <v>17.289285217727933</v>
      </c>
      <c r="O7514" s="12" t="str">
        <f>IF(N7514&lt;10,"Low",IF(N7514&lt;20,"Med","High"))</f>
        <v>Med</v>
      </c>
      <c r="P7514" s="12">
        <f>sales*discount</f>
        <v>1797.3739</v>
      </c>
      <c r="Q7514" s="12">
        <f>sales-Discount_Values</f>
        <v>1870.7361000000001</v>
      </c>
      <c r="R7514" s="12">
        <f>DATEDIF(order_date,delivery_date,"D")</f>
        <v>4</v>
      </c>
      <c r="S7514" s="12"/>
    </row>
    <row r="7515" spans="1:19" ht="14.25" customHeight="1" x14ac:dyDescent="0.35">
      <c r="A7515" s="2" t="s">
        <v>12487</v>
      </c>
      <c r="B7515" s="2">
        <v>112454</v>
      </c>
      <c r="C7515" s="2" t="s">
        <v>19</v>
      </c>
      <c r="D7515" s="2" t="s">
        <v>36</v>
      </c>
      <c r="E7515" s="2">
        <v>4758.92</v>
      </c>
      <c r="F7515" s="2">
        <v>0.23</v>
      </c>
      <c r="G7515" s="2">
        <v>1</v>
      </c>
      <c r="H7515" s="3">
        <v>45254</v>
      </c>
      <c r="I7515" s="3">
        <v>45258</v>
      </c>
      <c r="J7515" s="2" t="s">
        <v>21</v>
      </c>
      <c r="K7515" s="2" t="s">
        <v>27</v>
      </c>
      <c r="L7515" s="2">
        <v>822.86</v>
      </c>
      <c r="M7515" s="2" t="s">
        <v>34</v>
      </c>
      <c r="N7515" s="11">
        <f>L7515/E7515*100</f>
        <v>17.290897934825551</v>
      </c>
      <c r="O7515" s="12" t="str">
        <f>IF(N7515&lt;10,"Low",IF(N7515&lt;20,"Med","High"))</f>
        <v>Med</v>
      </c>
      <c r="P7515" s="12">
        <f>sales*discount</f>
        <v>1094.5516</v>
      </c>
      <c r="Q7515" s="12">
        <f>sales-Discount_Values</f>
        <v>3664.3684000000003</v>
      </c>
      <c r="R7515" s="12">
        <f>DATEDIF(order_date,delivery_date,"D")</f>
        <v>4</v>
      </c>
      <c r="S7515" s="12"/>
    </row>
    <row r="7516" spans="1:19" ht="14.25" customHeight="1" x14ac:dyDescent="0.35">
      <c r="A7516" s="2" t="s">
        <v>4698</v>
      </c>
      <c r="B7516" s="2">
        <v>104665</v>
      </c>
      <c r="C7516" s="2" t="s">
        <v>19</v>
      </c>
      <c r="D7516" s="2" t="s">
        <v>20</v>
      </c>
      <c r="E7516" s="2">
        <v>1698.02</v>
      </c>
      <c r="F7516" s="2">
        <v>0.3</v>
      </c>
      <c r="G7516" s="2">
        <v>1</v>
      </c>
      <c r="H7516" s="3">
        <v>45429</v>
      </c>
      <c r="I7516" s="3">
        <v>45431</v>
      </c>
      <c r="J7516" s="2" t="s">
        <v>21</v>
      </c>
      <c r="K7516" s="2" t="s">
        <v>16</v>
      </c>
      <c r="L7516" s="2">
        <v>293.61</v>
      </c>
      <c r="M7516" s="2" t="s">
        <v>23</v>
      </c>
      <c r="N7516" s="11">
        <f>L7516/E7516*100</f>
        <v>17.291315767776588</v>
      </c>
      <c r="O7516" s="12" t="str">
        <f>IF(N7516&lt;10,"Low",IF(N7516&lt;20,"Med","High"))</f>
        <v>Med</v>
      </c>
      <c r="P7516" s="12">
        <f>sales*discount</f>
        <v>509.40599999999995</v>
      </c>
      <c r="Q7516" s="12">
        <f>sales-Discount_Values</f>
        <v>1188.614</v>
      </c>
      <c r="R7516" s="12">
        <f>DATEDIF(order_date,delivery_date,"D")</f>
        <v>2</v>
      </c>
      <c r="S7516" s="12"/>
    </row>
    <row r="7517" spans="1:19" ht="14.25" customHeight="1" x14ac:dyDescent="0.35">
      <c r="A7517" s="2" t="s">
        <v>1745</v>
      </c>
      <c r="B7517" s="2">
        <v>101712</v>
      </c>
      <c r="C7517" s="2" t="s">
        <v>25</v>
      </c>
      <c r="D7517" s="2" t="s">
        <v>26</v>
      </c>
      <c r="E7517" s="2">
        <v>208.89</v>
      </c>
      <c r="F7517" s="2">
        <v>0.04</v>
      </c>
      <c r="G7517" s="2">
        <v>6</v>
      </c>
      <c r="H7517" s="3">
        <v>45521</v>
      </c>
      <c r="I7517" s="3">
        <v>45523</v>
      </c>
      <c r="J7517" s="2" t="s">
        <v>15</v>
      </c>
      <c r="K7517" s="2" t="s">
        <v>27</v>
      </c>
      <c r="L7517" s="2">
        <v>36.119999999999997</v>
      </c>
      <c r="M7517" s="2" t="s">
        <v>34</v>
      </c>
      <c r="N7517" s="11">
        <f>L7517/E7517*100</f>
        <v>17.291397386184116</v>
      </c>
      <c r="O7517" s="12" t="str">
        <f>IF(N7517&lt;10,"Low",IF(N7517&lt;20,"Med","High"))</f>
        <v>Med</v>
      </c>
      <c r="P7517" s="12">
        <f>sales*discount</f>
        <v>8.355599999999999</v>
      </c>
      <c r="Q7517" s="12">
        <f>sales-Discount_Values</f>
        <v>200.53439999999998</v>
      </c>
      <c r="R7517" s="12">
        <f>DATEDIF(order_date,delivery_date,"D")</f>
        <v>2</v>
      </c>
      <c r="S7517" s="12"/>
    </row>
    <row r="7518" spans="1:19" ht="14.25" customHeight="1" x14ac:dyDescent="0.35">
      <c r="A7518" s="2" t="s">
        <v>4609</v>
      </c>
      <c r="B7518" s="2">
        <v>104576</v>
      </c>
      <c r="C7518" s="2" t="s">
        <v>25</v>
      </c>
      <c r="D7518" s="2" t="s">
        <v>20</v>
      </c>
      <c r="E7518" s="2">
        <v>1139.43</v>
      </c>
      <c r="F7518" s="2">
        <v>0.1</v>
      </c>
      <c r="G7518" s="2">
        <v>1</v>
      </c>
      <c r="H7518" s="3">
        <v>45322</v>
      </c>
      <c r="I7518" s="3">
        <v>45329</v>
      </c>
      <c r="J7518" s="2" t="s">
        <v>21</v>
      </c>
      <c r="K7518" s="2" t="s">
        <v>22</v>
      </c>
      <c r="L7518" s="2">
        <v>197.03</v>
      </c>
      <c r="M7518" s="2" t="s">
        <v>17</v>
      </c>
      <c r="N7518" s="11">
        <f>L7518/E7518*100</f>
        <v>17.29197932299483</v>
      </c>
      <c r="O7518" s="12" t="str">
        <f>IF(N7518&lt;10,"Low",IF(N7518&lt;20,"Med","High"))</f>
        <v>Med</v>
      </c>
      <c r="P7518" s="12">
        <f>sales*discount</f>
        <v>113.94300000000001</v>
      </c>
      <c r="Q7518" s="12">
        <f>sales-Discount_Values</f>
        <v>1025.4870000000001</v>
      </c>
      <c r="R7518" s="12">
        <f>DATEDIF(order_date,delivery_date,"D")</f>
        <v>7</v>
      </c>
      <c r="S7518" s="12"/>
    </row>
    <row r="7519" spans="1:19" ht="14.25" customHeight="1" x14ac:dyDescent="0.35">
      <c r="A7519" s="2" t="s">
        <v>14891</v>
      </c>
      <c r="B7519" s="2">
        <v>114858</v>
      </c>
      <c r="C7519" s="2" t="s">
        <v>19</v>
      </c>
      <c r="D7519" s="2" t="s">
        <v>26</v>
      </c>
      <c r="E7519" s="2">
        <v>3870.03</v>
      </c>
      <c r="F7519" s="2">
        <v>0.3</v>
      </c>
      <c r="G7519" s="2">
        <v>7</v>
      </c>
      <c r="H7519" s="3">
        <v>45471</v>
      </c>
      <c r="I7519" s="3">
        <v>45478</v>
      </c>
      <c r="J7519" s="2" t="s">
        <v>21</v>
      </c>
      <c r="K7519" s="2" t="s">
        <v>16</v>
      </c>
      <c r="L7519" s="2">
        <v>669.26</v>
      </c>
      <c r="M7519" s="2" t="s">
        <v>39</v>
      </c>
      <c r="N7519" s="11">
        <f>L7519/E7519*100</f>
        <v>17.293405994268777</v>
      </c>
      <c r="O7519" s="12" t="str">
        <f>IF(N7519&lt;10,"Low",IF(N7519&lt;20,"Med","High"))</f>
        <v>Med</v>
      </c>
      <c r="P7519" s="12">
        <f>sales*discount</f>
        <v>1161.009</v>
      </c>
      <c r="Q7519" s="12">
        <f>sales-Discount_Values</f>
        <v>2709.0210000000002</v>
      </c>
      <c r="R7519" s="12">
        <f>DATEDIF(order_date,delivery_date,"D")</f>
        <v>7</v>
      </c>
      <c r="S7519" s="12"/>
    </row>
    <row r="7520" spans="1:19" ht="14.25" customHeight="1" x14ac:dyDescent="0.35">
      <c r="A7520" s="2" t="s">
        <v>14099</v>
      </c>
      <c r="B7520" s="2">
        <v>114066</v>
      </c>
      <c r="C7520" s="2" t="s">
        <v>25</v>
      </c>
      <c r="D7520" s="2" t="s">
        <v>36</v>
      </c>
      <c r="E7520" s="2">
        <v>114.71</v>
      </c>
      <c r="F7520" s="2">
        <v>0.12</v>
      </c>
      <c r="G7520" s="2">
        <v>7</v>
      </c>
      <c r="H7520" s="3">
        <v>45647</v>
      </c>
      <c r="I7520" s="3">
        <v>45651</v>
      </c>
      <c r="J7520" s="2" t="s">
        <v>21</v>
      </c>
      <c r="K7520" s="2" t="s">
        <v>27</v>
      </c>
      <c r="L7520" s="2">
        <v>19.84</v>
      </c>
      <c r="M7520" s="2" t="s">
        <v>28</v>
      </c>
      <c r="N7520" s="11">
        <f>L7520/E7520*100</f>
        <v>17.295789381919626</v>
      </c>
      <c r="O7520" s="12" t="str">
        <f>IF(N7520&lt;10,"Low",IF(N7520&lt;20,"Med","High"))</f>
        <v>Med</v>
      </c>
      <c r="P7520" s="12">
        <f>sales*discount</f>
        <v>13.765199999999998</v>
      </c>
      <c r="Q7520" s="12">
        <f>sales-Discount_Values</f>
        <v>100.9448</v>
      </c>
      <c r="R7520" s="12">
        <f>DATEDIF(order_date,delivery_date,"D")</f>
        <v>4</v>
      </c>
      <c r="S7520" s="12"/>
    </row>
    <row r="7521" spans="1:19" ht="14.25" customHeight="1" x14ac:dyDescent="0.35">
      <c r="A7521" s="2" t="s">
        <v>7341</v>
      </c>
      <c r="B7521" s="2">
        <v>107308</v>
      </c>
      <c r="C7521" s="2" t="s">
        <v>25</v>
      </c>
      <c r="D7521" s="2" t="s">
        <v>20</v>
      </c>
      <c r="E7521" s="2">
        <v>1893.63</v>
      </c>
      <c r="F7521" s="2">
        <v>0.35</v>
      </c>
      <c r="G7521" s="2">
        <v>7</v>
      </c>
      <c r="H7521" s="3">
        <v>45455</v>
      </c>
      <c r="I7521" s="3">
        <v>45462</v>
      </c>
      <c r="J7521" s="2" t="s">
        <v>15</v>
      </c>
      <c r="K7521" s="2" t="s">
        <v>22</v>
      </c>
      <c r="L7521" s="2">
        <v>327.55</v>
      </c>
      <c r="M7521" s="2" t="s">
        <v>28</v>
      </c>
      <c r="N7521" s="11">
        <f>L7521/E7521*100</f>
        <v>17.297465713999038</v>
      </c>
      <c r="O7521" s="12" t="str">
        <f>IF(N7521&lt;10,"Low",IF(N7521&lt;20,"Med","High"))</f>
        <v>Med</v>
      </c>
      <c r="P7521" s="12">
        <f>sales*discount</f>
        <v>662.77049999999997</v>
      </c>
      <c r="Q7521" s="12">
        <f>sales-Discount_Values</f>
        <v>1230.8595</v>
      </c>
      <c r="R7521" s="12">
        <f>DATEDIF(order_date,delivery_date,"D")</f>
        <v>7</v>
      </c>
      <c r="S7521" s="12"/>
    </row>
    <row r="7522" spans="1:19" ht="14.25" customHeight="1" x14ac:dyDescent="0.35">
      <c r="A7522" s="2" t="s">
        <v>14553</v>
      </c>
      <c r="B7522" s="2">
        <v>114520</v>
      </c>
      <c r="C7522" s="2" t="s">
        <v>13</v>
      </c>
      <c r="D7522" s="2" t="s">
        <v>14</v>
      </c>
      <c r="E7522" s="2">
        <v>157.82</v>
      </c>
      <c r="F7522" s="2">
        <v>0.06</v>
      </c>
      <c r="G7522" s="2">
        <v>4</v>
      </c>
      <c r="H7522" s="3">
        <v>45547</v>
      </c>
      <c r="I7522" s="3">
        <v>45553</v>
      </c>
      <c r="J7522" s="2" t="s">
        <v>15</v>
      </c>
      <c r="K7522" s="2" t="s">
        <v>27</v>
      </c>
      <c r="L7522" s="2">
        <v>27.3</v>
      </c>
      <c r="M7522" s="2" t="s">
        <v>39</v>
      </c>
      <c r="N7522" s="11">
        <f>L7522/E7522*100</f>
        <v>17.298187808896213</v>
      </c>
      <c r="O7522" s="12" t="str">
        <f>IF(N7522&lt;10,"Low",IF(N7522&lt;20,"Med","High"))</f>
        <v>Med</v>
      </c>
      <c r="P7522" s="12">
        <f>sales*discount</f>
        <v>9.469199999999999</v>
      </c>
      <c r="Q7522" s="12">
        <f>sales-Discount_Values</f>
        <v>148.35079999999999</v>
      </c>
      <c r="R7522" s="12">
        <f>DATEDIF(order_date,delivery_date,"D")</f>
        <v>6</v>
      </c>
      <c r="S7522" s="12"/>
    </row>
    <row r="7523" spans="1:19" ht="14.25" customHeight="1" x14ac:dyDescent="0.35">
      <c r="A7523" s="2" t="s">
        <v>823</v>
      </c>
      <c r="B7523" s="2">
        <v>100790</v>
      </c>
      <c r="C7523" s="2" t="s">
        <v>41</v>
      </c>
      <c r="D7523" s="2" t="s">
        <v>26</v>
      </c>
      <c r="E7523" s="2">
        <v>4101.45</v>
      </c>
      <c r="F7523" s="2">
        <v>0.38</v>
      </c>
      <c r="G7523" s="2">
        <v>2</v>
      </c>
      <c r="H7523" s="3">
        <v>45636</v>
      </c>
      <c r="I7523" s="3">
        <v>45642</v>
      </c>
      <c r="J7523" s="2" t="s">
        <v>31</v>
      </c>
      <c r="K7523" s="2" t="s">
        <v>16</v>
      </c>
      <c r="L7523" s="2">
        <v>709.61</v>
      </c>
      <c r="M7523" s="2" t="s">
        <v>48</v>
      </c>
      <c r="N7523" s="11">
        <f>L7523/E7523*100</f>
        <v>17.301442172890077</v>
      </c>
      <c r="O7523" s="12" t="str">
        <f>IF(N7523&lt;10,"Low",IF(N7523&lt;20,"Med","High"))</f>
        <v>Med</v>
      </c>
      <c r="P7523" s="12">
        <f>sales*discount</f>
        <v>1558.5509999999999</v>
      </c>
      <c r="Q7523" s="12">
        <f>sales-Discount_Values</f>
        <v>2542.8989999999999</v>
      </c>
      <c r="R7523" s="12">
        <f>DATEDIF(order_date,delivery_date,"D")</f>
        <v>6</v>
      </c>
      <c r="S7523" s="12"/>
    </row>
    <row r="7524" spans="1:19" ht="14.25" customHeight="1" x14ac:dyDescent="0.35">
      <c r="A7524" s="2" t="s">
        <v>6064</v>
      </c>
      <c r="B7524" s="2">
        <v>106031</v>
      </c>
      <c r="C7524" s="2" t="s">
        <v>25</v>
      </c>
      <c r="D7524" s="2" t="s">
        <v>36</v>
      </c>
      <c r="E7524" s="2">
        <v>2739.35</v>
      </c>
      <c r="F7524" s="2">
        <v>0.25</v>
      </c>
      <c r="G7524" s="2">
        <v>2</v>
      </c>
      <c r="H7524" s="3">
        <v>45231</v>
      </c>
      <c r="I7524" s="3">
        <v>45236</v>
      </c>
      <c r="J7524" s="2" t="s">
        <v>21</v>
      </c>
      <c r="K7524" s="2" t="s">
        <v>27</v>
      </c>
      <c r="L7524" s="2">
        <v>474</v>
      </c>
      <c r="M7524" s="2" t="s">
        <v>48</v>
      </c>
      <c r="N7524" s="11">
        <f>L7524/E7524*100</f>
        <v>17.303374888203408</v>
      </c>
      <c r="O7524" s="12" t="str">
        <f>IF(N7524&lt;10,"Low",IF(N7524&lt;20,"Med","High"))</f>
        <v>Med</v>
      </c>
      <c r="P7524" s="12">
        <f>sales*discount</f>
        <v>684.83749999999998</v>
      </c>
      <c r="Q7524" s="12">
        <f>sales-Discount_Values</f>
        <v>2054.5124999999998</v>
      </c>
      <c r="R7524" s="12">
        <f>DATEDIF(order_date,delivery_date,"D")</f>
        <v>5</v>
      </c>
      <c r="S7524" s="12"/>
    </row>
    <row r="7525" spans="1:19" ht="14.25" customHeight="1" x14ac:dyDescent="0.35">
      <c r="A7525" s="2" t="s">
        <v>12899</v>
      </c>
      <c r="B7525" s="2">
        <v>112866</v>
      </c>
      <c r="C7525" s="2" t="s">
        <v>19</v>
      </c>
      <c r="D7525" s="2" t="s">
        <v>36</v>
      </c>
      <c r="E7525" s="2">
        <v>897.01</v>
      </c>
      <c r="F7525" s="2">
        <v>0.44</v>
      </c>
      <c r="G7525" s="2">
        <v>7</v>
      </c>
      <c r="H7525" s="3">
        <v>44949</v>
      </c>
      <c r="I7525" s="3">
        <v>44951</v>
      </c>
      <c r="J7525" s="2" t="s">
        <v>21</v>
      </c>
      <c r="K7525" s="2" t="s">
        <v>27</v>
      </c>
      <c r="L7525" s="2">
        <v>155.24</v>
      </c>
      <c r="M7525" s="2" t="s">
        <v>28</v>
      </c>
      <c r="N7525" s="11">
        <f>L7525/E7525*100</f>
        <v>17.30638454420798</v>
      </c>
      <c r="O7525" s="12" t="str">
        <f>IF(N7525&lt;10,"Low",IF(N7525&lt;20,"Med","High"))</f>
        <v>Med</v>
      </c>
      <c r="P7525" s="12">
        <f>sales*discount</f>
        <v>394.68439999999998</v>
      </c>
      <c r="Q7525" s="12">
        <f>sales-Discount_Values</f>
        <v>502.32560000000001</v>
      </c>
      <c r="R7525" s="12">
        <f>DATEDIF(order_date,delivery_date,"D")</f>
        <v>2</v>
      </c>
      <c r="S7525" s="12"/>
    </row>
    <row r="7526" spans="1:19" ht="14.25" customHeight="1" x14ac:dyDescent="0.35">
      <c r="A7526" s="2" t="s">
        <v>3866</v>
      </c>
      <c r="B7526" s="2">
        <v>103833</v>
      </c>
      <c r="C7526" s="2" t="s">
        <v>41</v>
      </c>
      <c r="D7526" s="2" t="s">
        <v>33</v>
      </c>
      <c r="E7526" s="2">
        <v>3067.56</v>
      </c>
      <c r="F7526" s="2">
        <v>0.31</v>
      </c>
      <c r="G7526" s="2">
        <v>1</v>
      </c>
      <c r="H7526" s="3">
        <v>45068</v>
      </c>
      <c r="I7526" s="3">
        <v>45072</v>
      </c>
      <c r="J7526" s="2" t="s">
        <v>21</v>
      </c>
      <c r="K7526" s="2" t="s">
        <v>22</v>
      </c>
      <c r="L7526" s="2">
        <v>530.91999999999996</v>
      </c>
      <c r="M7526" s="2" t="s">
        <v>28</v>
      </c>
      <c r="N7526" s="11">
        <f>L7526/E7526*100</f>
        <v>17.307566926156291</v>
      </c>
      <c r="O7526" s="12" t="str">
        <f>IF(N7526&lt;10,"Low",IF(N7526&lt;20,"Med","High"))</f>
        <v>Med</v>
      </c>
      <c r="P7526" s="12">
        <f>sales*discount</f>
        <v>950.94359999999995</v>
      </c>
      <c r="Q7526" s="12">
        <f>sales-Discount_Values</f>
        <v>2116.6163999999999</v>
      </c>
      <c r="R7526" s="12">
        <f>DATEDIF(order_date,delivery_date,"D")</f>
        <v>4</v>
      </c>
      <c r="S7526" s="12"/>
    </row>
    <row r="7527" spans="1:19" ht="14.25" customHeight="1" x14ac:dyDescent="0.35">
      <c r="A7527" s="2" t="s">
        <v>10776</v>
      </c>
      <c r="B7527" s="2">
        <v>110743</v>
      </c>
      <c r="C7527" s="2" t="s">
        <v>19</v>
      </c>
      <c r="D7527" s="2" t="s">
        <v>26</v>
      </c>
      <c r="E7527" s="2">
        <v>1740.62</v>
      </c>
      <c r="F7527" s="2">
        <v>0.46</v>
      </c>
      <c r="G7527" s="2">
        <v>6</v>
      </c>
      <c r="H7527" s="3">
        <v>45239</v>
      </c>
      <c r="I7527" s="3">
        <v>45246</v>
      </c>
      <c r="J7527" s="2" t="s">
        <v>15</v>
      </c>
      <c r="K7527" s="2" t="s">
        <v>22</v>
      </c>
      <c r="L7527" s="2">
        <v>301.27999999999997</v>
      </c>
      <c r="M7527" s="2" t="s">
        <v>39</v>
      </c>
      <c r="N7527" s="11">
        <f>L7527/E7527*100</f>
        <v>17.30877503418322</v>
      </c>
      <c r="O7527" s="12" t="str">
        <f>IF(N7527&lt;10,"Low",IF(N7527&lt;20,"Med","High"))</f>
        <v>Med</v>
      </c>
      <c r="P7527" s="12">
        <f>sales*discount</f>
        <v>800.68520000000001</v>
      </c>
      <c r="Q7527" s="12">
        <f>sales-Discount_Values</f>
        <v>939.93479999999988</v>
      </c>
      <c r="R7527" s="12">
        <f>DATEDIF(order_date,delivery_date,"D")</f>
        <v>7</v>
      </c>
      <c r="S7527" s="12"/>
    </row>
    <row r="7528" spans="1:19" ht="14.25" customHeight="1" x14ac:dyDescent="0.35">
      <c r="A7528" s="2" t="s">
        <v>622</v>
      </c>
      <c r="B7528" s="2">
        <v>100589</v>
      </c>
      <c r="C7528" s="2" t="s">
        <v>25</v>
      </c>
      <c r="D7528" s="2" t="s">
        <v>26</v>
      </c>
      <c r="E7528" s="2">
        <v>1105.1600000000001</v>
      </c>
      <c r="F7528" s="2">
        <v>0.25</v>
      </c>
      <c r="G7528" s="2">
        <v>8</v>
      </c>
      <c r="H7528" s="3">
        <v>45285</v>
      </c>
      <c r="I7528" s="3">
        <v>45286</v>
      </c>
      <c r="J7528" s="2" t="s">
        <v>21</v>
      </c>
      <c r="K7528" s="2" t="s">
        <v>22</v>
      </c>
      <c r="L7528" s="2">
        <v>191.3</v>
      </c>
      <c r="M7528" s="2" t="s">
        <v>39</v>
      </c>
      <c r="N7528" s="11">
        <f>L7528/E7528*100</f>
        <v>17.309710811104274</v>
      </c>
      <c r="O7528" s="12" t="str">
        <f>IF(N7528&lt;10,"Low",IF(N7528&lt;20,"Med","High"))</f>
        <v>Med</v>
      </c>
      <c r="P7528" s="12">
        <f>sales*discount</f>
        <v>276.29000000000002</v>
      </c>
      <c r="Q7528" s="12">
        <f>sales-Discount_Values</f>
        <v>828.87000000000012</v>
      </c>
      <c r="R7528" s="12">
        <f>DATEDIF(order_date,delivery_date,"D")</f>
        <v>1</v>
      </c>
      <c r="S7528" s="12"/>
    </row>
    <row r="7529" spans="1:19" ht="14.25" customHeight="1" x14ac:dyDescent="0.35">
      <c r="A7529" s="2" t="s">
        <v>13445</v>
      </c>
      <c r="B7529" s="2">
        <v>113412</v>
      </c>
      <c r="C7529" s="2" t="s">
        <v>25</v>
      </c>
      <c r="D7529" s="2" t="s">
        <v>33</v>
      </c>
      <c r="E7529" s="2">
        <v>3121.96</v>
      </c>
      <c r="F7529" s="2">
        <v>0.08</v>
      </c>
      <c r="G7529" s="2">
        <v>2</v>
      </c>
      <c r="H7529" s="3">
        <v>45289</v>
      </c>
      <c r="I7529" s="3">
        <v>45292</v>
      </c>
      <c r="J7529" s="2" t="s">
        <v>21</v>
      </c>
      <c r="K7529" s="2" t="s">
        <v>22</v>
      </c>
      <c r="L7529" s="2">
        <v>540.45000000000005</v>
      </c>
      <c r="M7529" s="2" t="s">
        <v>48</v>
      </c>
      <c r="N7529" s="11">
        <f>L7529/E7529*100</f>
        <v>17.311240374636448</v>
      </c>
      <c r="O7529" s="12" t="str">
        <f>IF(N7529&lt;10,"Low",IF(N7529&lt;20,"Med","High"))</f>
        <v>Med</v>
      </c>
      <c r="P7529" s="12">
        <f>sales*discount</f>
        <v>249.7568</v>
      </c>
      <c r="Q7529" s="12">
        <f>sales-Discount_Values</f>
        <v>2872.2031999999999</v>
      </c>
      <c r="R7529" s="12">
        <f>DATEDIF(order_date,delivery_date,"D")</f>
        <v>3</v>
      </c>
      <c r="S7529" s="12"/>
    </row>
    <row r="7530" spans="1:19" ht="14.25" customHeight="1" x14ac:dyDescent="0.35">
      <c r="A7530" s="2" t="s">
        <v>9761</v>
      </c>
      <c r="B7530" s="2">
        <v>109728</v>
      </c>
      <c r="C7530" s="2" t="s">
        <v>41</v>
      </c>
      <c r="D7530" s="2" t="s">
        <v>14</v>
      </c>
      <c r="E7530" s="2">
        <v>249.14</v>
      </c>
      <c r="F7530" s="2">
        <v>0.37</v>
      </c>
      <c r="G7530" s="2">
        <v>8</v>
      </c>
      <c r="H7530" s="3">
        <v>45466</v>
      </c>
      <c r="I7530" s="3">
        <v>45470</v>
      </c>
      <c r="J7530" s="2" t="s">
        <v>15</v>
      </c>
      <c r="K7530" s="2" t="s">
        <v>16</v>
      </c>
      <c r="L7530" s="2">
        <v>43.13</v>
      </c>
      <c r="M7530" s="2" t="s">
        <v>17</v>
      </c>
      <c r="N7530" s="11">
        <f>L7530/E7530*100</f>
        <v>17.311551737978647</v>
      </c>
      <c r="O7530" s="12" t="str">
        <f>IF(N7530&lt;10,"Low",IF(N7530&lt;20,"Med","High"))</f>
        <v>Med</v>
      </c>
      <c r="P7530" s="12">
        <f>sales*discount</f>
        <v>92.181799999999996</v>
      </c>
      <c r="Q7530" s="12">
        <f>sales-Discount_Values</f>
        <v>156.95819999999998</v>
      </c>
      <c r="R7530" s="12">
        <f>DATEDIF(order_date,delivery_date,"D")</f>
        <v>4</v>
      </c>
      <c r="S7530" s="12"/>
    </row>
    <row r="7531" spans="1:19" ht="14.25" customHeight="1" x14ac:dyDescent="0.35">
      <c r="A7531" s="2" t="s">
        <v>5171</v>
      </c>
      <c r="B7531" s="2">
        <v>105138</v>
      </c>
      <c r="C7531" s="2" t="s">
        <v>41</v>
      </c>
      <c r="D7531" s="2" t="s">
        <v>26</v>
      </c>
      <c r="E7531" s="2">
        <v>3202.99</v>
      </c>
      <c r="F7531" s="2">
        <v>7.0000000000000007E-2</v>
      </c>
      <c r="G7531" s="2">
        <v>6</v>
      </c>
      <c r="H7531" s="3">
        <v>45589</v>
      </c>
      <c r="I7531" s="3">
        <v>45592</v>
      </c>
      <c r="J7531" s="2" t="s">
        <v>15</v>
      </c>
      <c r="K7531" s="2" t="s">
        <v>22</v>
      </c>
      <c r="L7531" s="2">
        <v>554.53</v>
      </c>
      <c r="M7531" s="2" t="s">
        <v>28</v>
      </c>
      <c r="N7531" s="11">
        <f>L7531/E7531*100</f>
        <v>17.312885772356452</v>
      </c>
      <c r="O7531" s="12" t="str">
        <f>IF(N7531&lt;10,"Low",IF(N7531&lt;20,"Med","High"))</f>
        <v>Med</v>
      </c>
      <c r="P7531" s="12">
        <f>sales*discount</f>
        <v>224.20930000000001</v>
      </c>
      <c r="Q7531" s="12">
        <f>sales-Discount_Values</f>
        <v>2978.7806999999998</v>
      </c>
      <c r="R7531" s="12">
        <f>DATEDIF(order_date,delivery_date,"D")</f>
        <v>3</v>
      </c>
      <c r="S7531" s="12"/>
    </row>
    <row r="7532" spans="1:19" ht="14.25" customHeight="1" x14ac:dyDescent="0.35">
      <c r="A7532" s="2" t="s">
        <v>7659</v>
      </c>
      <c r="B7532" s="2">
        <v>107626</v>
      </c>
      <c r="C7532" s="2" t="s">
        <v>13</v>
      </c>
      <c r="D7532" s="2" t="s">
        <v>26</v>
      </c>
      <c r="E7532" s="2">
        <v>3438.28</v>
      </c>
      <c r="F7532" s="2">
        <v>0.33</v>
      </c>
      <c r="G7532" s="2">
        <v>6</v>
      </c>
      <c r="H7532" s="3">
        <v>45347</v>
      </c>
      <c r="I7532" s="3">
        <v>45353</v>
      </c>
      <c r="J7532" s="2" t="s">
        <v>31</v>
      </c>
      <c r="K7532" s="2" t="s">
        <v>27</v>
      </c>
      <c r="L7532" s="2">
        <v>595.32000000000005</v>
      </c>
      <c r="M7532" s="2" t="s">
        <v>28</v>
      </c>
      <c r="N7532" s="11">
        <f>L7532/E7532*100</f>
        <v>17.314471189082916</v>
      </c>
      <c r="O7532" s="12" t="str">
        <f>IF(N7532&lt;10,"Low",IF(N7532&lt;20,"Med","High"))</f>
        <v>Med</v>
      </c>
      <c r="P7532" s="12">
        <f>sales*discount</f>
        <v>1134.6324000000002</v>
      </c>
      <c r="Q7532" s="12">
        <f>sales-Discount_Values</f>
        <v>2303.6476000000002</v>
      </c>
      <c r="R7532" s="12">
        <f>DATEDIF(order_date,delivery_date,"D")</f>
        <v>6</v>
      </c>
      <c r="S7532" s="12"/>
    </row>
    <row r="7533" spans="1:19" ht="14.25" customHeight="1" x14ac:dyDescent="0.35">
      <c r="A7533" s="2" t="s">
        <v>15061</v>
      </c>
      <c r="B7533" s="2">
        <v>115028</v>
      </c>
      <c r="C7533" s="2" t="s">
        <v>13</v>
      </c>
      <c r="D7533" s="2" t="s">
        <v>20</v>
      </c>
      <c r="E7533" s="2">
        <v>763.68</v>
      </c>
      <c r="F7533" s="2">
        <v>0.16</v>
      </c>
      <c r="G7533" s="2">
        <v>8</v>
      </c>
      <c r="H7533" s="3">
        <v>45101</v>
      </c>
      <c r="I7533" s="3">
        <v>45105</v>
      </c>
      <c r="J7533" s="2" t="s">
        <v>21</v>
      </c>
      <c r="K7533" s="2" t="s">
        <v>16</v>
      </c>
      <c r="L7533" s="2">
        <v>132.22999999999999</v>
      </c>
      <c r="M7533" s="2" t="s">
        <v>23</v>
      </c>
      <c r="N7533" s="11">
        <f>L7533/E7533*100</f>
        <v>17.314843913681123</v>
      </c>
      <c r="O7533" s="12" t="str">
        <f>IF(N7533&lt;10,"Low",IF(N7533&lt;20,"Med","High"))</f>
        <v>Med</v>
      </c>
      <c r="P7533" s="12">
        <f>sales*discount</f>
        <v>122.1888</v>
      </c>
      <c r="Q7533" s="12">
        <f>sales-Discount_Values</f>
        <v>641.49119999999994</v>
      </c>
      <c r="R7533" s="12">
        <f>DATEDIF(order_date,delivery_date,"D")</f>
        <v>4</v>
      </c>
      <c r="S7533" s="12"/>
    </row>
    <row r="7534" spans="1:19" ht="14.25" customHeight="1" x14ac:dyDescent="0.35">
      <c r="A7534" s="2" t="s">
        <v>11838</v>
      </c>
      <c r="B7534" s="2">
        <v>111805</v>
      </c>
      <c r="C7534" s="2" t="s">
        <v>19</v>
      </c>
      <c r="D7534" s="2" t="s">
        <v>26</v>
      </c>
      <c r="E7534" s="2">
        <v>2643.28</v>
      </c>
      <c r="F7534" s="2">
        <v>0.22</v>
      </c>
      <c r="G7534" s="2">
        <v>7</v>
      </c>
      <c r="H7534" s="3">
        <v>45479</v>
      </c>
      <c r="I7534" s="3">
        <v>45481</v>
      </c>
      <c r="J7534" s="2" t="s">
        <v>15</v>
      </c>
      <c r="K7534" s="2" t="s">
        <v>22</v>
      </c>
      <c r="L7534" s="2">
        <v>457.74</v>
      </c>
      <c r="M7534" s="2" t="s">
        <v>34</v>
      </c>
      <c r="N7534" s="11">
        <f>L7534/E7534*100</f>
        <v>17.31712115250749</v>
      </c>
      <c r="O7534" s="12" t="str">
        <f>IF(N7534&lt;10,"Low",IF(N7534&lt;20,"Med","High"))</f>
        <v>Med</v>
      </c>
      <c r="P7534" s="12">
        <f>sales*discount</f>
        <v>581.52160000000003</v>
      </c>
      <c r="Q7534" s="12">
        <f>sales-Discount_Values</f>
        <v>2061.7584000000002</v>
      </c>
      <c r="R7534" s="12">
        <f>DATEDIF(order_date,delivery_date,"D")</f>
        <v>2</v>
      </c>
      <c r="S7534" s="12"/>
    </row>
    <row r="7535" spans="1:19" ht="14.25" customHeight="1" x14ac:dyDescent="0.35">
      <c r="A7535" s="2" t="s">
        <v>13574</v>
      </c>
      <c r="B7535" s="2">
        <v>113541</v>
      </c>
      <c r="C7535" s="2" t="s">
        <v>25</v>
      </c>
      <c r="D7535" s="2" t="s">
        <v>36</v>
      </c>
      <c r="E7535" s="2">
        <v>1132.32</v>
      </c>
      <c r="F7535" s="2">
        <v>0</v>
      </c>
      <c r="G7535" s="2">
        <v>9</v>
      </c>
      <c r="H7535" s="3">
        <v>44981</v>
      </c>
      <c r="I7535" s="3">
        <v>44982</v>
      </c>
      <c r="J7535" s="2" t="s">
        <v>31</v>
      </c>
      <c r="K7535" s="2" t="s">
        <v>22</v>
      </c>
      <c r="L7535" s="2">
        <v>196.11</v>
      </c>
      <c r="M7535" s="2" t="s">
        <v>17</v>
      </c>
      <c r="N7535" s="11">
        <f>L7535/E7535*100</f>
        <v>17.319309029249684</v>
      </c>
      <c r="O7535" s="12" t="str">
        <f>IF(N7535&lt;10,"Low",IF(N7535&lt;20,"Med","High"))</f>
        <v>Med</v>
      </c>
      <c r="P7535" s="12">
        <f>sales*discount</f>
        <v>0</v>
      </c>
      <c r="Q7535" s="12">
        <f>sales-Discount_Values</f>
        <v>1132.32</v>
      </c>
      <c r="R7535" s="12">
        <f>DATEDIF(order_date,delivery_date,"D")</f>
        <v>1</v>
      </c>
      <c r="S7535" s="12"/>
    </row>
    <row r="7536" spans="1:19" ht="14.25" customHeight="1" x14ac:dyDescent="0.35">
      <c r="A7536" s="2" t="s">
        <v>8547</v>
      </c>
      <c r="B7536" s="2">
        <v>108514</v>
      </c>
      <c r="C7536" s="2" t="s">
        <v>19</v>
      </c>
      <c r="D7536" s="2" t="s">
        <v>14</v>
      </c>
      <c r="E7536" s="2">
        <v>356.38</v>
      </c>
      <c r="F7536" s="2">
        <v>0.48</v>
      </c>
      <c r="G7536" s="2">
        <v>6</v>
      </c>
      <c r="H7536" s="3">
        <v>45463</v>
      </c>
      <c r="I7536" s="3">
        <v>45470</v>
      </c>
      <c r="J7536" s="2" t="s">
        <v>15</v>
      </c>
      <c r="K7536" s="2" t="s">
        <v>22</v>
      </c>
      <c r="L7536" s="2">
        <v>61.73</v>
      </c>
      <c r="M7536" s="2" t="s">
        <v>34</v>
      </c>
      <c r="N7536" s="11">
        <f>L7536/E7536*100</f>
        <v>17.321398507211402</v>
      </c>
      <c r="O7536" s="12" t="str">
        <f>IF(N7536&lt;10,"Low",IF(N7536&lt;20,"Med","High"))</f>
        <v>Med</v>
      </c>
      <c r="P7536" s="12">
        <f>sales*discount</f>
        <v>171.0624</v>
      </c>
      <c r="Q7536" s="12">
        <f>sales-Discount_Values</f>
        <v>185.3176</v>
      </c>
      <c r="R7536" s="12">
        <f>DATEDIF(order_date,delivery_date,"D")</f>
        <v>7</v>
      </c>
      <c r="S7536" s="12"/>
    </row>
    <row r="7537" spans="1:19" ht="14.25" customHeight="1" x14ac:dyDescent="0.35">
      <c r="A7537" s="2" t="s">
        <v>5732</v>
      </c>
      <c r="B7537" s="2">
        <v>105699</v>
      </c>
      <c r="C7537" s="2" t="s">
        <v>41</v>
      </c>
      <c r="D7537" s="2" t="s">
        <v>20</v>
      </c>
      <c r="E7537" s="2">
        <v>3865.32</v>
      </c>
      <c r="F7537" s="2">
        <v>0.47</v>
      </c>
      <c r="G7537" s="2">
        <v>9</v>
      </c>
      <c r="H7537" s="3">
        <v>45123</v>
      </c>
      <c r="I7537" s="3">
        <v>45125</v>
      </c>
      <c r="J7537" s="2" t="s">
        <v>31</v>
      </c>
      <c r="K7537" s="2" t="s">
        <v>22</v>
      </c>
      <c r="L7537" s="2">
        <v>669.56</v>
      </c>
      <c r="M7537" s="2" t="s">
        <v>39</v>
      </c>
      <c r="N7537" s="11">
        <f>L7537/E7537*100</f>
        <v>17.322239814556102</v>
      </c>
      <c r="O7537" s="12" t="str">
        <f>IF(N7537&lt;10,"Low",IF(N7537&lt;20,"Med","High"))</f>
        <v>Med</v>
      </c>
      <c r="P7537" s="12">
        <f>sales*discount</f>
        <v>1816.7003999999999</v>
      </c>
      <c r="Q7537" s="12">
        <f>sales-Discount_Values</f>
        <v>2048.6196</v>
      </c>
      <c r="R7537" s="12">
        <f>DATEDIF(order_date,delivery_date,"D")</f>
        <v>2</v>
      </c>
      <c r="S7537" s="12"/>
    </row>
    <row r="7538" spans="1:19" ht="14.25" customHeight="1" x14ac:dyDescent="0.35">
      <c r="A7538" s="2" t="s">
        <v>12321</v>
      </c>
      <c r="B7538" s="2">
        <v>112288</v>
      </c>
      <c r="C7538" s="2" t="s">
        <v>25</v>
      </c>
      <c r="D7538" s="2" t="s">
        <v>26</v>
      </c>
      <c r="E7538" s="2">
        <v>2669.1</v>
      </c>
      <c r="F7538" s="2">
        <v>0.08</v>
      </c>
      <c r="G7538" s="2">
        <v>2</v>
      </c>
      <c r="H7538" s="3">
        <v>45606</v>
      </c>
      <c r="I7538" s="3">
        <v>45610</v>
      </c>
      <c r="J7538" s="2" t="s">
        <v>21</v>
      </c>
      <c r="K7538" s="2" t="s">
        <v>27</v>
      </c>
      <c r="L7538" s="2">
        <v>462.37</v>
      </c>
      <c r="M7538" s="2" t="s">
        <v>39</v>
      </c>
      <c r="N7538" s="11">
        <f>L7538/E7538*100</f>
        <v>17.32306770072309</v>
      </c>
      <c r="O7538" s="12" t="str">
        <f>IF(N7538&lt;10,"Low",IF(N7538&lt;20,"Med","High"))</f>
        <v>Med</v>
      </c>
      <c r="P7538" s="12">
        <f>sales*discount</f>
        <v>213.52799999999999</v>
      </c>
      <c r="Q7538" s="12">
        <f>sales-Discount_Values</f>
        <v>2455.5720000000001</v>
      </c>
      <c r="R7538" s="12">
        <f>DATEDIF(order_date,delivery_date,"D")</f>
        <v>4</v>
      </c>
      <c r="S7538" s="12"/>
    </row>
    <row r="7539" spans="1:19" ht="14.25" customHeight="1" x14ac:dyDescent="0.35">
      <c r="A7539" s="2" t="s">
        <v>3698</v>
      </c>
      <c r="B7539" s="2">
        <v>103665</v>
      </c>
      <c r="C7539" s="2" t="s">
        <v>19</v>
      </c>
      <c r="D7539" s="2" t="s">
        <v>26</v>
      </c>
      <c r="E7539" s="2">
        <v>2845.03</v>
      </c>
      <c r="F7539" s="2">
        <v>0.16</v>
      </c>
      <c r="G7539" s="2">
        <v>9</v>
      </c>
      <c r="H7539" s="3">
        <v>45039</v>
      </c>
      <c r="I7539" s="3">
        <v>45040</v>
      </c>
      <c r="J7539" s="2" t="s">
        <v>21</v>
      </c>
      <c r="K7539" s="2" t="s">
        <v>16</v>
      </c>
      <c r="L7539" s="2">
        <v>492.85</v>
      </c>
      <c r="M7539" s="2" t="s">
        <v>17</v>
      </c>
      <c r="N7539" s="11">
        <f>L7539/E7539*100</f>
        <v>17.323191671089582</v>
      </c>
      <c r="O7539" s="12" t="str">
        <f>IF(N7539&lt;10,"Low",IF(N7539&lt;20,"Med","High"))</f>
        <v>Med</v>
      </c>
      <c r="P7539" s="12">
        <f>sales*discount</f>
        <v>455.20480000000003</v>
      </c>
      <c r="Q7539" s="12">
        <f>sales-Discount_Values</f>
        <v>2389.8252000000002</v>
      </c>
      <c r="R7539" s="12">
        <f>DATEDIF(order_date,delivery_date,"D")</f>
        <v>1</v>
      </c>
      <c r="S7539" s="12"/>
    </row>
    <row r="7540" spans="1:19" ht="14.25" customHeight="1" x14ac:dyDescent="0.35">
      <c r="A7540" s="2" t="s">
        <v>10882</v>
      </c>
      <c r="B7540" s="2">
        <v>110849</v>
      </c>
      <c r="C7540" s="2" t="s">
        <v>13</v>
      </c>
      <c r="D7540" s="2" t="s">
        <v>36</v>
      </c>
      <c r="E7540" s="2">
        <v>4175.58</v>
      </c>
      <c r="F7540" s="2">
        <v>0.36</v>
      </c>
      <c r="G7540" s="2">
        <v>1</v>
      </c>
      <c r="H7540" s="3">
        <v>45521</v>
      </c>
      <c r="I7540" s="3">
        <v>45528</v>
      </c>
      <c r="J7540" s="2" t="s">
        <v>21</v>
      </c>
      <c r="K7540" s="2" t="s">
        <v>16</v>
      </c>
      <c r="L7540" s="2">
        <v>723.52</v>
      </c>
      <c r="M7540" s="2" t="s">
        <v>34</v>
      </c>
      <c r="N7540" s="11">
        <f>L7540/E7540*100</f>
        <v>17.327413197687509</v>
      </c>
      <c r="O7540" s="12" t="str">
        <f>IF(N7540&lt;10,"Low",IF(N7540&lt;20,"Med","High"))</f>
        <v>Med</v>
      </c>
      <c r="P7540" s="12">
        <f>sales*discount</f>
        <v>1503.2087999999999</v>
      </c>
      <c r="Q7540" s="12">
        <f>sales-Discount_Values</f>
        <v>2672.3712</v>
      </c>
      <c r="R7540" s="12">
        <f>DATEDIF(order_date,delivery_date,"D")</f>
        <v>7</v>
      </c>
      <c r="S7540" s="12"/>
    </row>
    <row r="7541" spans="1:19" ht="14.25" customHeight="1" x14ac:dyDescent="0.35">
      <c r="A7541" s="2" t="s">
        <v>11808</v>
      </c>
      <c r="B7541" s="2">
        <v>111775</v>
      </c>
      <c r="C7541" s="2" t="s">
        <v>41</v>
      </c>
      <c r="D7541" s="2" t="s">
        <v>14</v>
      </c>
      <c r="E7541" s="2">
        <v>1897.9</v>
      </c>
      <c r="F7541" s="2">
        <v>0.35</v>
      </c>
      <c r="G7541" s="2">
        <v>4</v>
      </c>
      <c r="H7541" s="3">
        <v>45383</v>
      </c>
      <c r="I7541" s="3">
        <v>45389</v>
      </c>
      <c r="J7541" s="2" t="s">
        <v>31</v>
      </c>
      <c r="K7541" s="2" t="s">
        <v>22</v>
      </c>
      <c r="L7541" s="2">
        <v>328.86</v>
      </c>
      <c r="M7541" s="2" t="s">
        <v>48</v>
      </c>
      <c r="N7541" s="11">
        <f>L7541/E7541*100</f>
        <v>17.327572580220245</v>
      </c>
      <c r="O7541" s="12" t="str">
        <f>IF(N7541&lt;10,"Low",IF(N7541&lt;20,"Med","High"))</f>
        <v>Med</v>
      </c>
      <c r="P7541" s="12">
        <f>sales*discount</f>
        <v>664.26499999999999</v>
      </c>
      <c r="Q7541" s="12">
        <f>sales-Discount_Values</f>
        <v>1233.6350000000002</v>
      </c>
      <c r="R7541" s="12">
        <f>DATEDIF(order_date,delivery_date,"D")</f>
        <v>6</v>
      </c>
      <c r="S7541" s="12"/>
    </row>
    <row r="7542" spans="1:19" ht="14.25" customHeight="1" x14ac:dyDescent="0.35">
      <c r="A7542" s="2" t="s">
        <v>5887</v>
      </c>
      <c r="B7542" s="2">
        <v>105854</v>
      </c>
      <c r="C7542" s="2" t="s">
        <v>13</v>
      </c>
      <c r="D7542" s="2" t="s">
        <v>14</v>
      </c>
      <c r="E7542" s="2">
        <v>1537.61</v>
      </c>
      <c r="F7542" s="2">
        <v>0.14000000000000001</v>
      </c>
      <c r="G7542" s="2">
        <v>4</v>
      </c>
      <c r="H7542" s="3">
        <v>45140</v>
      </c>
      <c r="I7542" s="3">
        <v>45141</v>
      </c>
      <c r="J7542" s="2" t="s">
        <v>21</v>
      </c>
      <c r="K7542" s="2" t="s">
        <v>22</v>
      </c>
      <c r="L7542" s="2">
        <v>266.5</v>
      </c>
      <c r="M7542" s="2" t="s">
        <v>28</v>
      </c>
      <c r="N7542" s="11">
        <f>L7542/E7542*100</f>
        <v>17.332093313649104</v>
      </c>
      <c r="O7542" s="12" t="str">
        <f>IF(N7542&lt;10,"Low",IF(N7542&lt;20,"Med","High"))</f>
        <v>Med</v>
      </c>
      <c r="P7542" s="12">
        <f>sales*discount</f>
        <v>215.2654</v>
      </c>
      <c r="Q7542" s="12">
        <f>sales-Discount_Values</f>
        <v>1322.3445999999999</v>
      </c>
      <c r="R7542" s="12">
        <f>DATEDIF(order_date,delivery_date,"D")</f>
        <v>1</v>
      </c>
      <c r="S7542" s="12"/>
    </row>
    <row r="7543" spans="1:19" ht="14.25" customHeight="1" x14ac:dyDescent="0.35">
      <c r="A7543" s="2" t="s">
        <v>8847</v>
      </c>
      <c r="B7543" s="2">
        <v>108814</v>
      </c>
      <c r="C7543" s="2" t="s">
        <v>41</v>
      </c>
      <c r="D7543" s="2" t="s">
        <v>26</v>
      </c>
      <c r="E7543" s="2">
        <v>1580.57</v>
      </c>
      <c r="F7543" s="2">
        <v>0.22</v>
      </c>
      <c r="G7543" s="2">
        <v>2</v>
      </c>
      <c r="H7543" s="3">
        <v>45394</v>
      </c>
      <c r="I7543" s="3">
        <v>45398</v>
      </c>
      <c r="J7543" s="2" t="s">
        <v>15</v>
      </c>
      <c r="K7543" s="2" t="s">
        <v>22</v>
      </c>
      <c r="L7543" s="2">
        <v>273.98</v>
      </c>
      <c r="M7543" s="2" t="s">
        <v>34</v>
      </c>
      <c r="N7543" s="11">
        <f>L7543/E7543*100</f>
        <v>17.334252832838786</v>
      </c>
      <c r="O7543" s="12" t="str">
        <f>IF(N7543&lt;10,"Low",IF(N7543&lt;20,"Med","High"))</f>
        <v>Med</v>
      </c>
      <c r="P7543" s="12">
        <f>sales*discount</f>
        <v>347.72539999999998</v>
      </c>
      <c r="Q7543" s="12">
        <f>sales-Discount_Values</f>
        <v>1232.8445999999999</v>
      </c>
      <c r="R7543" s="12">
        <f>DATEDIF(order_date,delivery_date,"D")</f>
        <v>4</v>
      </c>
      <c r="S7543" s="12"/>
    </row>
    <row r="7544" spans="1:19" ht="14.25" customHeight="1" x14ac:dyDescent="0.35">
      <c r="A7544" s="2" t="s">
        <v>2145</v>
      </c>
      <c r="B7544" s="2">
        <v>102112</v>
      </c>
      <c r="C7544" s="2" t="s">
        <v>41</v>
      </c>
      <c r="D7544" s="2" t="s">
        <v>36</v>
      </c>
      <c r="E7544" s="2">
        <v>3549.32</v>
      </c>
      <c r="F7544" s="2">
        <v>0.13</v>
      </c>
      <c r="G7544" s="2">
        <v>1</v>
      </c>
      <c r="H7544" s="3">
        <v>45239</v>
      </c>
      <c r="I7544" s="3">
        <v>45243</v>
      </c>
      <c r="J7544" s="2" t="s">
        <v>15</v>
      </c>
      <c r="K7544" s="2" t="s">
        <v>16</v>
      </c>
      <c r="L7544" s="2">
        <v>615.35</v>
      </c>
      <c r="M7544" s="2" t="s">
        <v>48</v>
      </c>
      <c r="N7544" s="11">
        <f>L7544/E7544*100</f>
        <v>17.337123730742789</v>
      </c>
      <c r="O7544" s="12" t="str">
        <f>IF(N7544&lt;10,"Low",IF(N7544&lt;20,"Med","High"))</f>
        <v>Med</v>
      </c>
      <c r="P7544" s="12">
        <f>sales*discount</f>
        <v>461.41160000000002</v>
      </c>
      <c r="Q7544" s="12">
        <f>sales-Discount_Values</f>
        <v>3087.9084000000003</v>
      </c>
      <c r="R7544" s="12">
        <f>DATEDIF(order_date,delivery_date,"D")</f>
        <v>4</v>
      </c>
      <c r="S7544" s="12"/>
    </row>
    <row r="7545" spans="1:19" ht="14.25" customHeight="1" x14ac:dyDescent="0.35">
      <c r="A7545" s="2" t="s">
        <v>4910</v>
      </c>
      <c r="B7545" s="2">
        <v>104877</v>
      </c>
      <c r="C7545" s="2" t="s">
        <v>25</v>
      </c>
      <c r="D7545" s="2" t="s">
        <v>14</v>
      </c>
      <c r="E7545" s="2">
        <v>2964.1</v>
      </c>
      <c r="F7545" s="2">
        <v>0.04</v>
      </c>
      <c r="G7545" s="2">
        <v>3</v>
      </c>
      <c r="H7545" s="3">
        <v>45580</v>
      </c>
      <c r="I7545" s="3">
        <v>45587</v>
      </c>
      <c r="J7545" s="2" t="s">
        <v>21</v>
      </c>
      <c r="K7545" s="2" t="s">
        <v>27</v>
      </c>
      <c r="L7545" s="2">
        <v>513.95000000000005</v>
      </c>
      <c r="M7545" s="2" t="s">
        <v>34</v>
      </c>
      <c r="N7545" s="11">
        <f>L7545/E7545*100</f>
        <v>17.339158597888062</v>
      </c>
      <c r="O7545" s="12" t="str">
        <f>IF(N7545&lt;10,"Low",IF(N7545&lt;20,"Med","High"))</f>
        <v>Med</v>
      </c>
      <c r="P7545" s="12">
        <f>sales*discount</f>
        <v>118.56399999999999</v>
      </c>
      <c r="Q7545" s="12">
        <f>sales-Discount_Values</f>
        <v>2845.5360000000001</v>
      </c>
      <c r="R7545" s="12">
        <f>DATEDIF(order_date,delivery_date,"D")</f>
        <v>7</v>
      </c>
      <c r="S7545" s="12"/>
    </row>
    <row r="7546" spans="1:19" ht="14.25" customHeight="1" x14ac:dyDescent="0.35">
      <c r="A7546" s="2" t="s">
        <v>2218</v>
      </c>
      <c r="B7546" s="2">
        <v>102185</v>
      </c>
      <c r="C7546" s="2" t="s">
        <v>13</v>
      </c>
      <c r="D7546" s="2" t="s">
        <v>14</v>
      </c>
      <c r="E7546" s="2">
        <v>3558.14</v>
      </c>
      <c r="F7546" s="2">
        <v>0.16</v>
      </c>
      <c r="G7546" s="2">
        <v>1</v>
      </c>
      <c r="H7546" s="3">
        <v>45488</v>
      </c>
      <c r="I7546" s="3">
        <v>45489</v>
      </c>
      <c r="J7546" s="2" t="s">
        <v>21</v>
      </c>
      <c r="K7546" s="2" t="s">
        <v>22</v>
      </c>
      <c r="L7546" s="2">
        <v>617.09</v>
      </c>
      <c r="M7546" s="2" t="s">
        <v>39</v>
      </c>
      <c r="N7546" s="11">
        <f>L7546/E7546*100</f>
        <v>17.343050020516337</v>
      </c>
      <c r="O7546" s="12" t="str">
        <f>IF(N7546&lt;10,"Low",IF(N7546&lt;20,"Med","High"))</f>
        <v>Med</v>
      </c>
      <c r="P7546" s="12">
        <f>sales*discount</f>
        <v>569.30240000000003</v>
      </c>
      <c r="Q7546" s="12">
        <f>sales-Discount_Values</f>
        <v>2988.8375999999998</v>
      </c>
      <c r="R7546" s="12">
        <f>DATEDIF(order_date,delivery_date,"D")</f>
        <v>1</v>
      </c>
      <c r="S7546" s="12"/>
    </row>
    <row r="7547" spans="1:19" ht="14.25" customHeight="1" x14ac:dyDescent="0.35">
      <c r="A7547" s="2" t="s">
        <v>4000</v>
      </c>
      <c r="B7547" s="2">
        <v>103967</v>
      </c>
      <c r="C7547" s="2" t="s">
        <v>19</v>
      </c>
      <c r="D7547" s="2" t="s">
        <v>26</v>
      </c>
      <c r="E7547" s="2">
        <v>3310.01</v>
      </c>
      <c r="F7547" s="2">
        <v>0.5</v>
      </c>
      <c r="G7547" s="2">
        <v>4</v>
      </c>
      <c r="H7547" s="3">
        <v>45409</v>
      </c>
      <c r="I7547" s="3">
        <v>45413</v>
      </c>
      <c r="J7547" s="2" t="s">
        <v>15</v>
      </c>
      <c r="K7547" s="2" t="s">
        <v>16</v>
      </c>
      <c r="L7547" s="2">
        <v>574.15</v>
      </c>
      <c r="M7547" s="2" t="s">
        <v>39</v>
      </c>
      <c r="N7547" s="11">
        <f>L7547/E7547*100</f>
        <v>17.345869045712849</v>
      </c>
      <c r="O7547" s="12" t="str">
        <f>IF(N7547&lt;10,"Low",IF(N7547&lt;20,"Med","High"))</f>
        <v>Med</v>
      </c>
      <c r="P7547" s="12">
        <f>sales*discount</f>
        <v>1655.0050000000001</v>
      </c>
      <c r="Q7547" s="12">
        <f>sales-Discount_Values</f>
        <v>1655.0050000000001</v>
      </c>
      <c r="R7547" s="12">
        <f>DATEDIF(order_date,delivery_date,"D")</f>
        <v>4</v>
      </c>
      <c r="S7547" s="12"/>
    </row>
    <row r="7548" spans="1:19" ht="14.25" customHeight="1" x14ac:dyDescent="0.35">
      <c r="A7548" s="2" t="s">
        <v>9475</v>
      </c>
      <c r="B7548" s="2">
        <v>109442</v>
      </c>
      <c r="C7548" s="2" t="s">
        <v>25</v>
      </c>
      <c r="D7548" s="2" t="s">
        <v>14</v>
      </c>
      <c r="E7548" s="2">
        <v>2993.82</v>
      </c>
      <c r="F7548" s="2">
        <v>0.46</v>
      </c>
      <c r="G7548" s="2">
        <v>3</v>
      </c>
      <c r="H7548" s="3">
        <v>45137</v>
      </c>
      <c r="I7548" s="3">
        <v>45139</v>
      </c>
      <c r="J7548" s="2" t="s">
        <v>15</v>
      </c>
      <c r="K7548" s="2" t="s">
        <v>16</v>
      </c>
      <c r="L7548" s="2">
        <v>519.5</v>
      </c>
      <c r="M7548" s="2" t="s">
        <v>17</v>
      </c>
      <c r="N7548" s="11">
        <f>L7548/E7548*100</f>
        <v>17.352412636698265</v>
      </c>
      <c r="O7548" s="12" t="str">
        <f>IF(N7548&lt;10,"Low",IF(N7548&lt;20,"Med","High"))</f>
        <v>Med</v>
      </c>
      <c r="P7548" s="12">
        <f>sales*discount</f>
        <v>1377.1572000000001</v>
      </c>
      <c r="Q7548" s="12">
        <f>sales-Discount_Values</f>
        <v>1616.6628000000001</v>
      </c>
      <c r="R7548" s="12">
        <f>DATEDIF(order_date,delivery_date,"D")</f>
        <v>2</v>
      </c>
      <c r="S7548" s="12"/>
    </row>
    <row r="7549" spans="1:19" ht="14.25" customHeight="1" x14ac:dyDescent="0.35">
      <c r="A7549" s="2" t="s">
        <v>12109</v>
      </c>
      <c r="B7549" s="2">
        <v>112076</v>
      </c>
      <c r="C7549" s="2" t="s">
        <v>25</v>
      </c>
      <c r="D7549" s="2" t="s">
        <v>14</v>
      </c>
      <c r="E7549" s="2">
        <v>4248.4799999999996</v>
      </c>
      <c r="F7549" s="2">
        <v>0.45</v>
      </c>
      <c r="G7549" s="2">
        <v>7</v>
      </c>
      <c r="H7549" s="3">
        <v>45539</v>
      </c>
      <c r="I7549" s="3">
        <v>45540</v>
      </c>
      <c r="J7549" s="2" t="s">
        <v>31</v>
      </c>
      <c r="K7549" s="2" t="s">
        <v>22</v>
      </c>
      <c r="L7549" s="2">
        <v>737.25</v>
      </c>
      <c r="M7549" s="2" t="s">
        <v>23</v>
      </c>
      <c r="N7549" s="11">
        <f>L7549/E7549*100</f>
        <v>17.353265167777653</v>
      </c>
      <c r="O7549" s="12" t="str">
        <f>IF(N7549&lt;10,"Low",IF(N7549&lt;20,"Med","High"))</f>
        <v>Med</v>
      </c>
      <c r="P7549" s="12">
        <f>sales*discount</f>
        <v>1911.8159999999998</v>
      </c>
      <c r="Q7549" s="12">
        <f>sales-Discount_Values</f>
        <v>2336.6639999999998</v>
      </c>
      <c r="R7549" s="12">
        <f>DATEDIF(order_date,delivery_date,"D")</f>
        <v>1</v>
      </c>
      <c r="S7549" s="12"/>
    </row>
    <row r="7550" spans="1:19" ht="14.25" customHeight="1" x14ac:dyDescent="0.35">
      <c r="A7550" s="2" t="s">
        <v>6235</v>
      </c>
      <c r="B7550" s="2">
        <v>106202</v>
      </c>
      <c r="C7550" s="2" t="s">
        <v>13</v>
      </c>
      <c r="D7550" s="2" t="s">
        <v>14</v>
      </c>
      <c r="E7550" s="2">
        <v>283.74</v>
      </c>
      <c r="F7550" s="2">
        <v>0.34</v>
      </c>
      <c r="G7550" s="2">
        <v>3</v>
      </c>
      <c r="H7550" s="3">
        <v>45455</v>
      </c>
      <c r="I7550" s="3">
        <v>45462</v>
      </c>
      <c r="J7550" s="2" t="s">
        <v>31</v>
      </c>
      <c r="K7550" s="2" t="s">
        <v>22</v>
      </c>
      <c r="L7550" s="2">
        <v>49.25</v>
      </c>
      <c r="M7550" s="2" t="s">
        <v>39</v>
      </c>
      <c r="N7550" s="11">
        <f>L7550/E7550*100</f>
        <v>17.357439909776556</v>
      </c>
      <c r="O7550" s="12" t="str">
        <f>IF(N7550&lt;10,"Low",IF(N7550&lt;20,"Med","High"))</f>
        <v>Med</v>
      </c>
      <c r="P7550" s="12">
        <f>sales*discount</f>
        <v>96.471600000000009</v>
      </c>
      <c r="Q7550" s="12">
        <f>sales-Discount_Values</f>
        <v>187.26839999999999</v>
      </c>
      <c r="R7550" s="12">
        <f>DATEDIF(order_date,delivery_date,"D")</f>
        <v>7</v>
      </c>
      <c r="S7550" s="12"/>
    </row>
    <row r="7551" spans="1:19" ht="14.25" customHeight="1" x14ac:dyDescent="0.35">
      <c r="A7551" s="2" t="s">
        <v>12277</v>
      </c>
      <c r="B7551" s="2">
        <v>112244</v>
      </c>
      <c r="C7551" s="2" t="s">
        <v>13</v>
      </c>
      <c r="D7551" s="2" t="s">
        <v>26</v>
      </c>
      <c r="E7551" s="2">
        <v>522.03</v>
      </c>
      <c r="F7551" s="2">
        <v>0.2</v>
      </c>
      <c r="G7551" s="2">
        <v>2</v>
      </c>
      <c r="H7551" s="3">
        <v>45321</v>
      </c>
      <c r="I7551" s="3">
        <v>45326</v>
      </c>
      <c r="J7551" s="2" t="s">
        <v>31</v>
      </c>
      <c r="K7551" s="2" t="s">
        <v>22</v>
      </c>
      <c r="L7551" s="2">
        <v>90.64</v>
      </c>
      <c r="M7551" s="2" t="s">
        <v>48</v>
      </c>
      <c r="N7551" s="11">
        <f>L7551/E7551*100</f>
        <v>17.362986801524819</v>
      </c>
      <c r="O7551" s="12" t="str">
        <f>IF(N7551&lt;10,"Low",IF(N7551&lt;20,"Med","High"))</f>
        <v>Med</v>
      </c>
      <c r="P7551" s="12">
        <f>sales*discount</f>
        <v>104.40600000000001</v>
      </c>
      <c r="Q7551" s="12">
        <f>sales-Discount_Values</f>
        <v>417.62399999999997</v>
      </c>
      <c r="R7551" s="12">
        <f>DATEDIF(order_date,delivery_date,"D")</f>
        <v>5</v>
      </c>
      <c r="S7551" s="12"/>
    </row>
    <row r="7552" spans="1:19" ht="14.25" customHeight="1" x14ac:dyDescent="0.35">
      <c r="A7552" s="2" t="s">
        <v>355</v>
      </c>
      <c r="B7552" s="2">
        <v>100322</v>
      </c>
      <c r="C7552" s="2" t="s">
        <v>19</v>
      </c>
      <c r="D7552" s="2" t="s">
        <v>33</v>
      </c>
      <c r="E7552" s="2">
        <v>4383.43</v>
      </c>
      <c r="F7552" s="2">
        <v>0.44</v>
      </c>
      <c r="G7552" s="2">
        <v>9</v>
      </c>
      <c r="H7552" s="3">
        <v>45307</v>
      </c>
      <c r="I7552" s="3">
        <v>45311</v>
      </c>
      <c r="J7552" s="2" t="s">
        <v>15</v>
      </c>
      <c r="K7552" s="2" t="s">
        <v>27</v>
      </c>
      <c r="L7552" s="2">
        <v>761.11</v>
      </c>
      <c r="M7552" s="2" t="s">
        <v>17</v>
      </c>
      <c r="N7552" s="11">
        <f>L7552/E7552*100</f>
        <v>17.363343317904015</v>
      </c>
      <c r="O7552" s="12" t="str">
        <f>IF(N7552&lt;10,"Low",IF(N7552&lt;20,"Med","High"))</f>
        <v>Med</v>
      </c>
      <c r="P7552" s="12">
        <f>sales*discount</f>
        <v>1928.7092000000002</v>
      </c>
      <c r="Q7552" s="12">
        <f>sales-Discount_Values</f>
        <v>2454.7208000000001</v>
      </c>
      <c r="R7552" s="12">
        <f>DATEDIF(order_date,delivery_date,"D")</f>
        <v>4</v>
      </c>
      <c r="S7552" s="12"/>
    </row>
    <row r="7553" spans="1:19" ht="14.25" customHeight="1" x14ac:dyDescent="0.35">
      <c r="A7553" s="2" t="s">
        <v>5061</v>
      </c>
      <c r="B7553" s="2">
        <v>105028</v>
      </c>
      <c r="C7553" s="2" t="s">
        <v>41</v>
      </c>
      <c r="D7553" s="2" t="s">
        <v>36</v>
      </c>
      <c r="E7553" s="2">
        <v>1078.78</v>
      </c>
      <c r="F7553" s="2">
        <v>0.15</v>
      </c>
      <c r="G7553" s="2">
        <v>7</v>
      </c>
      <c r="H7553" s="3">
        <v>45233</v>
      </c>
      <c r="I7553" s="3">
        <v>45234</v>
      </c>
      <c r="J7553" s="2" t="s">
        <v>31</v>
      </c>
      <c r="K7553" s="2" t="s">
        <v>27</v>
      </c>
      <c r="L7553" s="2">
        <v>187.33</v>
      </c>
      <c r="M7553" s="2" t="s">
        <v>48</v>
      </c>
      <c r="N7553" s="11">
        <f>L7553/E7553*100</f>
        <v>17.364986373495988</v>
      </c>
      <c r="O7553" s="12" t="str">
        <f>IF(N7553&lt;10,"Low",IF(N7553&lt;20,"Med","High"))</f>
        <v>Med</v>
      </c>
      <c r="P7553" s="12">
        <f>sales*discount</f>
        <v>161.81699999999998</v>
      </c>
      <c r="Q7553" s="12">
        <f>sales-Discount_Values</f>
        <v>916.96299999999997</v>
      </c>
      <c r="R7553" s="12">
        <f>DATEDIF(order_date,delivery_date,"D")</f>
        <v>1</v>
      </c>
      <c r="S7553" s="12"/>
    </row>
    <row r="7554" spans="1:19" ht="14.25" customHeight="1" x14ac:dyDescent="0.35">
      <c r="A7554" s="2" t="s">
        <v>7755</v>
      </c>
      <c r="B7554" s="2">
        <v>107722</v>
      </c>
      <c r="C7554" s="2" t="s">
        <v>25</v>
      </c>
      <c r="D7554" s="2" t="s">
        <v>26</v>
      </c>
      <c r="E7554" s="2">
        <v>1126.6500000000001</v>
      </c>
      <c r="F7554" s="2">
        <v>0.12</v>
      </c>
      <c r="G7554" s="2">
        <v>3</v>
      </c>
      <c r="H7554" s="3">
        <v>45257</v>
      </c>
      <c r="I7554" s="3">
        <v>45264</v>
      </c>
      <c r="J7554" s="2" t="s">
        <v>15</v>
      </c>
      <c r="K7554" s="2" t="s">
        <v>22</v>
      </c>
      <c r="L7554" s="2">
        <v>195.66</v>
      </c>
      <c r="M7554" s="2" t="s">
        <v>28</v>
      </c>
      <c r="N7554" s="11">
        <f>L7554/E7554*100</f>
        <v>17.366529090667022</v>
      </c>
      <c r="O7554" s="12" t="str">
        <f>IF(N7554&lt;10,"Low",IF(N7554&lt;20,"Med","High"))</f>
        <v>Med</v>
      </c>
      <c r="P7554" s="12">
        <f>sales*discount</f>
        <v>135.19800000000001</v>
      </c>
      <c r="Q7554" s="12">
        <f>sales-Discount_Values</f>
        <v>991.45200000000011</v>
      </c>
      <c r="R7554" s="12">
        <f>DATEDIF(order_date,delivery_date,"D")</f>
        <v>7</v>
      </c>
      <c r="S7554" s="12"/>
    </row>
    <row r="7555" spans="1:19" ht="14.25" customHeight="1" x14ac:dyDescent="0.35">
      <c r="A7555" s="2" t="s">
        <v>789</v>
      </c>
      <c r="B7555" s="2">
        <v>100756</v>
      </c>
      <c r="C7555" s="2" t="s">
        <v>41</v>
      </c>
      <c r="D7555" s="2" t="s">
        <v>26</v>
      </c>
      <c r="E7555" s="2">
        <v>4523.71</v>
      </c>
      <c r="F7555" s="2">
        <v>0.45</v>
      </c>
      <c r="G7555" s="2">
        <v>7</v>
      </c>
      <c r="H7555" s="3">
        <v>45521</v>
      </c>
      <c r="I7555" s="3">
        <v>45528</v>
      </c>
      <c r="J7555" s="2" t="s">
        <v>15</v>
      </c>
      <c r="K7555" s="2" t="s">
        <v>22</v>
      </c>
      <c r="L7555" s="2">
        <v>785.66</v>
      </c>
      <c r="M7555" s="2" t="s">
        <v>39</v>
      </c>
      <c r="N7555" s="11">
        <f>L7555/E7555*100</f>
        <v>17.367603139900655</v>
      </c>
      <c r="O7555" s="12" t="str">
        <f>IF(N7555&lt;10,"Low",IF(N7555&lt;20,"Med","High"))</f>
        <v>Med</v>
      </c>
      <c r="P7555" s="12">
        <f>sales*discount</f>
        <v>2035.6695</v>
      </c>
      <c r="Q7555" s="12">
        <f>sales-Discount_Values</f>
        <v>2488.0405000000001</v>
      </c>
      <c r="R7555" s="12">
        <f>DATEDIF(order_date,delivery_date,"D")</f>
        <v>7</v>
      </c>
      <c r="S7555" s="12"/>
    </row>
    <row r="7556" spans="1:19" ht="14.25" customHeight="1" x14ac:dyDescent="0.35">
      <c r="A7556" s="2" t="s">
        <v>7380</v>
      </c>
      <c r="B7556" s="2">
        <v>107347</v>
      </c>
      <c r="C7556" s="2" t="s">
        <v>25</v>
      </c>
      <c r="D7556" s="2" t="s">
        <v>36</v>
      </c>
      <c r="E7556" s="2">
        <v>667.28</v>
      </c>
      <c r="F7556" s="2">
        <v>0.14000000000000001</v>
      </c>
      <c r="G7556" s="2">
        <v>6</v>
      </c>
      <c r="H7556" s="3">
        <v>45649</v>
      </c>
      <c r="I7556" s="3">
        <v>45650</v>
      </c>
      <c r="J7556" s="2" t="s">
        <v>31</v>
      </c>
      <c r="K7556" s="2" t="s">
        <v>27</v>
      </c>
      <c r="L7556" s="2">
        <v>115.9</v>
      </c>
      <c r="M7556" s="2" t="s">
        <v>39</v>
      </c>
      <c r="N7556" s="11">
        <f>L7556/E7556*100</f>
        <v>17.369020501138955</v>
      </c>
      <c r="O7556" s="12" t="str">
        <f>IF(N7556&lt;10,"Low",IF(N7556&lt;20,"Med","High"))</f>
        <v>Med</v>
      </c>
      <c r="P7556" s="12">
        <f>sales*discount</f>
        <v>93.419200000000004</v>
      </c>
      <c r="Q7556" s="12">
        <f>sales-Discount_Values</f>
        <v>573.86079999999993</v>
      </c>
      <c r="R7556" s="12">
        <f>DATEDIF(order_date,delivery_date,"D")</f>
        <v>1</v>
      </c>
      <c r="S7556" s="12"/>
    </row>
    <row r="7557" spans="1:19" ht="14.25" customHeight="1" x14ac:dyDescent="0.35">
      <c r="A7557" s="2" t="s">
        <v>5968</v>
      </c>
      <c r="B7557" s="2">
        <v>105935</v>
      </c>
      <c r="C7557" s="2" t="s">
        <v>25</v>
      </c>
      <c r="D7557" s="2" t="s">
        <v>36</v>
      </c>
      <c r="E7557" s="2">
        <v>2860.19</v>
      </c>
      <c r="F7557" s="2">
        <v>0.25</v>
      </c>
      <c r="G7557" s="2">
        <v>9</v>
      </c>
      <c r="H7557" s="3">
        <v>45425</v>
      </c>
      <c r="I7557" s="3">
        <v>45431</v>
      </c>
      <c r="J7557" s="2" t="s">
        <v>31</v>
      </c>
      <c r="K7557" s="2" t="s">
        <v>22</v>
      </c>
      <c r="L7557" s="2">
        <v>496.86</v>
      </c>
      <c r="M7557" s="2" t="s">
        <v>34</v>
      </c>
      <c r="N7557" s="11">
        <f>L7557/E7557*100</f>
        <v>17.371573217163892</v>
      </c>
      <c r="O7557" s="12" t="str">
        <f>IF(N7557&lt;10,"Low",IF(N7557&lt;20,"Med","High"))</f>
        <v>Med</v>
      </c>
      <c r="P7557" s="12">
        <f>sales*discount</f>
        <v>715.04750000000001</v>
      </c>
      <c r="Q7557" s="12">
        <f>sales-Discount_Values</f>
        <v>2145.1424999999999</v>
      </c>
      <c r="R7557" s="12">
        <f>DATEDIF(order_date,delivery_date,"D")</f>
        <v>6</v>
      </c>
      <c r="S7557" s="12"/>
    </row>
    <row r="7558" spans="1:19" ht="14.25" customHeight="1" x14ac:dyDescent="0.35">
      <c r="A7558" s="2" t="s">
        <v>400</v>
      </c>
      <c r="B7558" s="2">
        <v>100367</v>
      </c>
      <c r="C7558" s="2" t="s">
        <v>41</v>
      </c>
      <c r="D7558" s="2" t="s">
        <v>14</v>
      </c>
      <c r="E7558" s="2">
        <v>3823.84</v>
      </c>
      <c r="F7558" s="2">
        <v>7.0000000000000007E-2</v>
      </c>
      <c r="G7558" s="2">
        <v>4</v>
      </c>
      <c r="H7558" s="3">
        <v>45273</v>
      </c>
      <c r="I7558" s="3">
        <v>45276</v>
      </c>
      <c r="J7558" s="2" t="s">
        <v>21</v>
      </c>
      <c r="K7558" s="2" t="s">
        <v>16</v>
      </c>
      <c r="L7558" s="2">
        <v>664.27</v>
      </c>
      <c r="M7558" s="2" t="s">
        <v>23</v>
      </c>
      <c r="N7558" s="11">
        <f>L7558/E7558*100</f>
        <v>17.371804259592448</v>
      </c>
      <c r="O7558" s="12" t="str">
        <f>IF(N7558&lt;10,"Low",IF(N7558&lt;20,"Med","High"))</f>
        <v>Med</v>
      </c>
      <c r="P7558" s="12">
        <f>sales*discount</f>
        <v>267.66880000000003</v>
      </c>
      <c r="Q7558" s="12">
        <f>sales-Discount_Values</f>
        <v>3556.1712000000002</v>
      </c>
      <c r="R7558" s="12">
        <f>DATEDIF(order_date,delivery_date,"D")</f>
        <v>3</v>
      </c>
      <c r="S7558" s="12"/>
    </row>
    <row r="7559" spans="1:19" ht="14.25" customHeight="1" x14ac:dyDescent="0.35">
      <c r="A7559" s="2" t="s">
        <v>10747</v>
      </c>
      <c r="B7559" s="2">
        <v>110714</v>
      </c>
      <c r="C7559" s="2" t="s">
        <v>41</v>
      </c>
      <c r="D7559" s="2" t="s">
        <v>20</v>
      </c>
      <c r="E7559" s="2">
        <v>1537.21</v>
      </c>
      <c r="F7559" s="2">
        <v>0.03</v>
      </c>
      <c r="G7559" s="2">
        <v>2</v>
      </c>
      <c r="H7559" s="3">
        <v>45555</v>
      </c>
      <c r="I7559" s="3">
        <v>45557</v>
      </c>
      <c r="J7559" s="2" t="s">
        <v>21</v>
      </c>
      <c r="K7559" s="2" t="s">
        <v>27</v>
      </c>
      <c r="L7559" s="2">
        <v>267.08999999999997</v>
      </c>
      <c r="M7559" s="2" t="s">
        <v>48</v>
      </c>
      <c r="N7559" s="11">
        <f>L7559/E7559*100</f>
        <v>17.374984549931366</v>
      </c>
      <c r="O7559" s="12" t="str">
        <f>IF(N7559&lt;10,"Low",IF(N7559&lt;20,"Med","High"))</f>
        <v>Med</v>
      </c>
      <c r="P7559" s="12">
        <f>sales*discount</f>
        <v>46.116300000000003</v>
      </c>
      <c r="Q7559" s="12">
        <f>sales-Discount_Values</f>
        <v>1491.0937000000001</v>
      </c>
      <c r="R7559" s="12">
        <f>DATEDIF(order_date,delivery_date,"D")</f>
        <v>2</v>
      </c>
      <c r="S7559" s="12"/>
    </row>
    <row r="7560" spans="1:19" ht="14.25" customHeight="1" x14ac:dyDescent="0.35">
      <c r="A7560" s="2" t="s">
        <v>5093</v>
      </c>
      <c r="B7560" s="2">
        <v>105060</v>
      </c>
      <c r="C7560" s="2" t="s">
        <v>19</v>
      </c>
      <c r="D7560" s="2" t="s">
        <v>36</v>
      </c>
      <c r="E7560" s="2">
        <v>4617.8500000000004</v>
      </c>
      <c r="F7560" s="2">
        <v>0.44</v>
      </c>
      <c r="G7560" s="2">
        <v>6</v>
      </c>
      <c r="H7560" s="3">
        <v>45209</v>
      </c>
      <c r="I7560" s="3">
        <v>45215</v>
      </c>
      <c r="J7560" s="2" t="s">
        <v>21</v>
      </c>
      <c r="K7560" s="2" t="s">
        <v>27</v>
      </c>
      <c r="L7560" s="2">
        <v>802.36</v>
      </c>
      <c r="M7560" s="2" t="s">
        <v>23</v>
      </c>
      <c r="N7560" s="11">
        <f>L7560/E7560*100</f>
        <v>17.375185421787194</v>
      </c>
      <c r="O7560" s="12" t="str">
        <f>IF(N7560&lt;10,"Low",IF(N7560&lt;20,"Med","High"))</f>
        <v>Med</v>
      </c>
      <c r="P7560" s="12">
        <f>sales*discount</f>
        <v>2031.8540000000003</v>
      </c>
      <c r="Q7560" s="12">
        <f>sales-Discount_Values</f>
        <v>2585.9960000000001</v>
      </c>
      <c r="R7560" s="12">
        <f>DATEDIF(order_date,delivery_date,"D")</f>
        <v>6</v>
      </c>
      <c r="S7560" s="12"/>
    </row>
    <row r="7561" spans="1:19" ht="14.25" customHeight="1" x14ac:dyDescent="0.35">
      <c r="A7561" s="2" t="s">
        <v>9026</v>
      </c>
      <c r="B7561" s="2">
        <v>108993</v>
      </c>
      <c r="C7561" s="2" t="s">
        <v>25</v>
      </c>
      <c r="D7561" s="2" t="s">
        <v>36</v>
      </c>
      <c r="E7561" s="2">
        <v>2029.03</v>
      </c>
      <c r="F7561" s="2">
        <v>0.28000000000000003</v>
      </c>
      <c r="G7561" s="2">
        <v>7</v>
      </c>
      <c r="H7561" s="3">
        <v>45095</v>
      </c>
      <c r="I7561" s="3">
        <v>45096</v>
      </c>
      <c r="J7561" s="2" t="s">
        <v>21</v>
      </c>
      <c r="K7561" s="2" t="s">
        <v>16</v>
      </c>
      <c r="L7561" s="2">
        <v>352.56</v>
      </c>
      <c r="M7561" s="2" t="s">
        <v>34</v>
      </c>
      <c r="N7561" s="11">
        <f>L7561/E7561*100</f>
        <v>17.375790402310464</v>
      </c>
      <c r="O7561" s="12" t="str">
        <f>IF(N7561&lt;10,"Low",IF(N7561&lt;20,"Med","High"))</f>
        <v>Med</v>
      </c>
      <c r="P7561" s="12">
        <f>sales*discount</f>
        <v>568.12840000000006</v>
      </c>
      <c r="Q7561" s="12">
        <f>sales-Discount_Values</f>
        <v>1460.9015999999999</v>
      </c>
      <c r="R7561" s="12">
        <f>DATEDIF(order_date,delivery_date,"D")</f>
        <v>1</v>
      </c>
      <c r="S7561" s="12"/>
    </row>
    <row r="7562" spans="1:19" ht="14.25" customHeight="1" x14ac:dyDescent="0.35">
      <c r="A7562" s="2" t="s">
        <v>7180</v>
      </c>
      <c r="B7562" s="2">
        <v>107147</v>
      </c>
      <c r="C7562" s="2" t="s">
        <v>19</v>
      </c>
      <c r="D7562" s="2" t="s">
        <v>36</v>
      </c>
      <c r="E7562" s="2">
        <v>2342.54</v>
      </c>
      <c r="F7562" s="2">
        <v>0.28999999999999998</v>
      </c>
      <c r="G7562" s="2">
        <v>3</v>
      </c>
      <c r="H7562" s="3">
        <v>45125</v>
      </c>
      <c r="I7562" s="3">
        <v>45130</v>
      </c>
      <c r="J7562" s="2" t="s">
        <v>31</v>
      </c>
      <c r="K7562" s="2" t="s">
        <v>22</v>
      </c>
      <c r="L7562" s="2">
        <v>407.05</v>
      </c>
      <c r="M7562" s="2" t="s">
        <v>17</v>
      </c>
      <c r="N7562" s="11">
        <f>L7562/E7562*100</f>
        <v>17.376437542155099</v>
      </c>
      <c r="O7562" s="12" t="str">
        <f>IF(N7562&lt;10,"Low",IF(N7562&lt;20,"Med","High"))</f>
        <v>Med</v>
      </c>
      <c r="P7562" s="12">
        <f>sales*discount</f>
        <v>679.33659999999998</v>
      </c>
      <c r="Q7562" s="12">
        <f>sales-Discount_Values</f>
        <v>1663.2033999999999</v>
      </c>
      <c r="R7562" s="12">
        <f>DATEDIF(order_date,delivery_date,"D")</f>
        <v>5</v>
      </c>
      <c r="S7562" s="12"/>
    </row>
    <row r="7563" spans="1:19" ht="14.25" customHeight="1" x14ac:dyDescent="0.35">
      <c r="A7563" s="2" t="s">
        <v>3896</v>
      </c>
      <c r="B7563" s="2">
        <v>103863</v>
      </c>
      <c r="C7563" s="2" t="s">
        <v>19</v>
      </c>
      <c r="D7563" s="2" t="s">
        <v>26</v>
      </c>
      <c r="E7563" s="2">
        <v>4475.3999999999996</v>
      </c>
      <c r="F7563" s="2">
        <v>0.31</v>
      </c>
      <c r="G7563" s="2">
        <v>4</v>
      </c>
      <c r="H7563" s="3">
        <v>45389</v>
      </c>
      <c r="I7563" s="3">
        <v>45390</v>
      </c>
      <c r="J7563" s="2" t="s">
        <v>21</v>
      </c>
      <c r="K7563" s="2" t="s">
        <v>16</v>
      </c>
      <c r="L7563" s="2">
        <v>777.67</v>
      </c>
      <c r="M7563" s="2" t="s">
        <v>34</v>
      </c>
      <c r="N7563" s="11">
        <f>L7563/E7563*100</f>
        <v>17.376547347723108</v>
      </c>
      <c r="O7563" s="12" t="str">
        <f>IF(N7563&lt;10,"Low",IF(N7563&lt;20,"Med","High"))</f>
        <v>Med</v>
      </c>
      <c r="P7563" s="12">
        <f>sales*discount</f>
        <v>1387.3739999999998</v>
      </c>
      <c r="Q7563" s="12">
        <f>sales-Discount_Values</f>
        <v>3088.0259999999998</v>
      </c>
      <c r="R7563" s="12">
        <f>DATEDIF(order_date,delivery_date,"D")</f>
        <v>1</v>
      </c>
      <c r="S7563" s="12"/>
    </row>
    <row r="7564" spans="1:19" ht="14.25" customHeight="1" x14ac:dyDescent="0.35">
      <c r="A7564" s="2" t="s">
        <v>11826</v>
      </c>
      <c r="B7564" s="2">
        <v>111793</v>
      </c>
      <c r="C7564" s="2" t="s">
        <v>41</v>
      </c>
      <c r="D7564" s="2" t="s">
        <v>20</v>
      </c>
      <c r="E7564" s="2">
        <v>4945.3500000000004</v>
      </c>
      <c r="F7564" s="2">
        <v>0.49</v>
      </c>
      <c r="G7564" s="2">
        <v>5</v>
      </c>
      <c r="H7564" s="3">
        <v>45376</v>
      </c>
      <c r="I7564" s="3">
        <v>45378</v>
      </c>
      <c r="J7564" s="2" t="s">
        <v>15</v>
      </c>
      <c r="K7564" s="2" t="s">
        <v>22</v>
      </c>
      <c r="L7564" s="2">
        <v>859.34</v>
      </c>
      <c r="M7564" s="2" t="s">
        <v>34</v>
      </c>
      <c r="N7564" s="11">
        <f>L7564/E7564*100</f>
        <v>17.376727633029006</v>
      </c>
      <c r="O7564" s="12" t="str">
        <f>IF(N7564&lt;10,"Low",IF(N7564&lt;20,"Med","High"))</f>
        <v>Med</v>
      </c>
      <c r="P7564" s="12">
        <f>sales*discount</f>
        <v>2423.2215000000001</v>
      </c>
      <c r="Q7564" s="12">
        <f>sales-Discount_Values</f>
        <v>2522.1285000000003</v>
      </c>
      <c r="R7564" s="12">
        <f>DATEDIF(order_date,delivery_date,"D")</f>
        <v>2</v>
      </c>
      <c r="S7564" s="12"/>
    </row>
    <row r="7565" spans="1:19" ht="14.25" customHeight="1" x14ac:dyDescent="0.35">
      <c r="A7565" s="2" t="s">
        <v>12779</v>
      </c>
      <c r="B7565" s="2">
        <v>112746</v>
      </c>
      <c r="C7565" s="2" t="s">
        <v>19</v>
      </c>
      <c r="D7565" s="2" t="s">
        <v>26</v>
      </c>
      <c r="E7565" s="2">
        <v>797.08</v>
      </c>
      <c r="F7565" s="2">
        <v>0.31</v>
      </c>
      <c r="G7565" s="2">
        <v>3</v>
      </c>
      <c r="H7565" s="3">
        <v>44927</v>
      </c>
      <c r="I7565" s="3">
        <v>44929</v>
      </c>
      <c r="J7565" s="2" t="s">
        <v>15</v>
      </c>
      <c r="K7565" s="2" t="s">
        <v>16</v>
      </c>
      <c r="L7565" s="2">
        <v>138.51</v>
      </c>
      <c r="M7565" s="2" t="s">
        <v>23</v>
      </c>
      <c r="N7565" s="11">
        <f>L7565/E7565*100</f>
        <v>17.377176694936516</v>
      </c>
      <c r="O7565" s="12" t="str">
        <f>IF(N7565&lt;10,"Low",IF(N7565&lt;20,"Med","High"))</f>
        <v>Med</v>
      </c>
      <c r="P7565" s="12">
        <f>sales*discount</f>
        <v>247.09480000000002</v>
      </c>
      <c r="Q7565" s="12">
        <f>sales-Discount_Values</f>
        <v>549.98520000000008</v>
      </c>
      <c r="R7565" s="12">
        <f>DATEDIF(order_date,delivery_date,"D")</f>
        <v>2</v>
      </c>
      <c r="S7565" s="12"/>
    </row>
    <row r="7566" spans="1:19" ht="14.25" customHeight="1" x14ac:dyDescent="0.35">
      <c r="A7566" s="2" t="s">
        <v>11980</v>
      </c>
      <c r="B7566" s="2">
        <v>111947</v>
      </c>
      <c r="C7566" s="2" t="s">
        <v>25</v>
      </c>
      <c r="D7566" s="2" t="s">
        <v>33</v>
      </c>
      <c r="E7566" s="2">
        <v>2283.38</v>
      </c>
      <c r="F7566" s="2">
        <v>0.18</v>
      </c>
      <c r="G7566" s="2">
        <v>2</v>
      </c>
      <c r="H7566" s="3">
        <v>45336</v>
      </c>
      <c r="I7566" s="3">
        <v>45341</v>
      </c>
      <c r="J7566" s="2" t="s">
        <v>31</v>
      </c>
      <c r="K7566" s="2" t="s">
        <v>22</v>
      </c>
      <c r="L7566" s="2">
        <v>396.83</v>
      </c>
      <c r="M7566" s="2" t="s">
        <v>39</v>
      </c>
      <c r="N7566" s="11">
        <f>L7566/E7566*100</f>
        <v>17.379060865909306</v>
      </c>
      <c r="O7566" s="12" t="str">
        <f>IF(N7566&lt;10,"Low",IF(N7566&lt;20,"Med","High"))</f>
        <v>Med</v>
      </c>
      <c r="P7566" s="12">
        <f>sales*discount</f>
        <v>411.00839999999999</v>
      </c>
      <c r="Q7566" s="12">
        <f>sales-Discount_Values</f>
        <v>1872.3716000000002</v>
      </c>
      <c r="R7566" s="12">
        <f>DATEDIF(order_date,delivery_date,"D")</f>
        <v>5</v>
      </c>
      <c r="S7566" s="12"/>
    </row>
    <row r="7567" spans="1:19" ht="14.25" customHeight="1" x14ac:dyDescent="0.35">
      <c r="A7567" s="2" t="s">
        <v>11927</v>
      </c>
      <c r="B7567" s="2">
        <v>111894</v>
      </c>
      <c r="C7567" s="2" t="s">
        <v>13</v>
      </c>
      <c r="D7567" s="2" t="s">
        <v>26</v>
      </c>
      <c r="E7567" s="2">
        <v>2669.21</v>
      </c>
      <c r="F7567" s="2">
        <v>0.16</v>
      </c>
      <c r="G7567" s="2">
        <v>9</v>
      </c>
      <c r="H7567" s="3">
        <v>45377</v>
      </c>
      <c r="I7567" s="3">
        <v>45380</v>
      </c>
      <c r="J7567" s="2" t="s">
        <v>15</v>
      </c>
      <c r="K7567" s="2" t="s">
        <v>16</v>
      </c>
      <c r="L7567" s="2">
        <v>463.92</v>
      </c>
      <c r="M7567" s="2" t="s">
        <v>34</v>
      </c>
      <c r="N7567" s="11">
        <f>L7567/E7567*100</f>
        <v>17.380423421162067</v>
      </c>
      <c r="O7567" s="12" t="str">
        <f>IF(N7567&lt;10,"Low",IF(N7567&lt;20,"Med","High"))</f>
        <v>Med</v>
      </c>
      <c r="P7567" s="12">
        <f>sales*discount</f>
        <v>427.0736</v>
      </c>
      <c r="Q7567" s="12">
        <f>sales-Discount_Values</f>
        <v>2242.1363999999999</v>
      </c>
      <c r="R7567" s="12">
        <f>DATEDIF(order_date,delivery_date,"D")</f>
        <v>3</v>
      </c>
      <c r="S7567" s="12"/>
    </row>
    <row r="7568" spans="1:19" ht="14.25" customHeight="1" x14ac:dyDescent="0.35">
      <c r="A7568" s="2" t="s">
        <v>11656</v>
      </c>
      <c r="B7568" s="2">
        <v>111623</v>
      </c>
      <c r="C7568" s="2" t="s">
        <v>13</v>
      </c>
      <c r="D7568" s="2" t="s">
        <v>33</v>
      </c>
      <c r="E7568" s="2">
        <v>4173.97</v>
      </c>
      <c r="F7568" s="2">
        <v>0.38</v>
      </c>
      <c r="G7568" s="2">
        <v>6</v>
      </c>
      <c r="H7568" s="3">
        <v>44981</v>
      </c>
      <c r="I7568" s="3">
        <v>44986</v>
      </c>
      <c r="J7568" s="2" t="s">
        <v>31</v>
      </c>
      <c r="K7568" s="2" t="s">
        <v>16</v>
      </c>
      <c r="L7568" s="2">
        <v>725.52</v>
      </c>
      <c r="M7568" s="2" t="s">
        <v>39</v>
      </c>
      <c r="N7568" s="11">
        <f>L7568/E7568*100</f>
        <v>17.382012807950222</v>
      </c>
      <c r="O7568" s="12" t="str">
        <f>IF(N7568&lt;10,"Low",IF(N7568&lt;20,"Med","High"))</f>
        <v>Med</v>
      </c>
      <c r="P7568" s="12">
        <f>sales*discount</f>
        <v>1586.1086</v>
      </c>
      <c r="Q7568" s="12">
        <f>sales-Discount_Values</f>
        <v>2587.8614000000002</v>
      </c>
      <c r="R7568" s="12">
        <f>DATEDIF(order_date,delivery_date,"D")</f>
        <v>5</v>
      </c>
      <c r="S7568" s="12"/>
    </row>
    <row r="7569" spans="1:19" ht="14.25" customHeight="1" x14ac:dyDescent="0.35">
      <c r="A7569" s="2" t="s">
        <v>10829</v>
      </c>
      <c r="B7569" s="2">
        <v>110796</v>
      </c>
      <c r="C7569" s="2" t="s">
        <v>13</v>
      </c>
      <c r="D7569" s="2" t="s">
        <v>36</v>
      </c>
      <c r="E7569" s="2">
        <v>1294.44</v>
      </c>
      <c r="F7569" s="2">
        <v>0.33</v>
      </c>
      <c r="G7569" s="2">
        <v>6</v>
      </c>
      <c r="H7569" s="3">
        <v>45490</v>
      </c>
      <c r="I7569" s="3">
        <v>45496</v>
      </c>
      <c r="J7569" s="2" t="s">
        <v>21</v>
      </c>
      <c r="K7569" s="2" t="s">
        <v>22</v>
      </c>
      <c r="L7569" s="2">
        <v>225</v>
      </c>
      <c r="M7569" s="2" t="s">
        <v>23</v>
      </c>
      <c r="N7569" s="11">
        <f>L7569/E7569*100</f>
        <v>17.38203392973023</v>
      </c>
      <c r="O7569" s="12" t="str">
        <f>IF(N7569&lt;10,"Low",IF(N7569&lt;20,"Med","High"))</f>
        <v>Med</v>
      </c>
      <c r="P7569" s="12">
        <f>sales*discount</f>
        <v>427.16520000000003</v>
      </c>
      <c r="Q7569" s="12">
        <f>sales-Discount_Values</f>
        <v>867.27480000000003</v>
      </c>
      <c r="R7569" s="12">
        <f>DATEDIF(order_date,delivery_date,"D")</f>
        <v>6</v>
      </c>
      <c r="S7569" s="12"/>
    </row>
    <row r="7570" spans="1:19" ht="14.25" customHeight="1" x14ac:dyDescent="0.35">
      <c r="A7570" s="2" t="s">
        <v>1231</v>
      </c>
      <c r="B7570" s="2">
        <v>101198</v>
      </c>
      <c r="C7570" s="2" t="s">
        <v>13</v>
      </c>
      <c r="D7570" s="2" t="s">
        <v>14</v>
      </c>
      <c r="E7570" s="2">
        <v>389.86</v>
      </c>
      <c r="F7570" s="2">
        <v>0.26</v>
      </c>
      <c r="G7570" s="2">
        <v>9</v>
      </c>
      <c r="H7570" s="3">
        <v>45377</v>
      </c>
      <c r="I7570" s="3">
        <v>45384</v>
      </c>
      <c r="J7570" s="2" t="s">
        <v>31</v>
      </c>
      <c r="K7570" s="2" t="s">
        <v>22</v>
      </c>
      <c r="L7570" s="2">
        <v>67.77</v>
      </c>
      <c r="M7570" s="2" t="s">
        <v>23</v>
      </c>
      <c r="N7570" s="11">
        <f>L7570/E7570*100</f>
        <v>17.383163186784998</v>
      </c>
      <c r="O7570" s="12" t="str">
        <f>IF(N7570&lt;10,"Low",IF(N7570&lt;20,"Med","High"))</f>
        <v>Med</v>
      </c>
      <c r="P7570" s="12">
        <f>sales*discount</f>
        <v>101.36360000000001</v>
      </c>
      <c r="Q7570" s="12">
        <f>sales-Discount_Values</f>
        <v>288.49639999999999</v>
      </c>
      <c r="R7570" s="12">
        <f>DATEDIF(order_date,delivery_date,"D")</f>
        <v>7</v>
      </c>
      <c r="S7570" s="12"/>
    </row>
    <row r="7571" spans="1:19" ht="14.25" customHeight="1" x14ac:dyDescent="0.35">
      <c r="A7571" s="2" t="s">
        <v>13687</v>
      </c>
      <c r="B7571" s="2">
        <v>113654</v>
      </c>
      <c r="C7571" s="2" t="s">
        <v>41</v>
      </c>
      <c r="D7571" s="2" t="s">
        <v>33</v>
      </c>
      <c r="E7571" s="2">
        <v>3802.66</v>
      </c>
      <c r="F7571" s="2">
        <v>0.33</v>
      </c>
      <c r="G7571" s="2">
        <v>1</v>
      </c>
      <c r="H7571" s="3">
        <v>45247</v>
      </c>
      <c r="I7571" s="3">
        <v>45254</v>
      </c>
      <c r="J7571" s="2" t="s">
        <v>31</v>
      </c>
      <c r="K7571" s="2" t="s">
        <v>16</v>
      </c>
      <c r="L7571" s="2">
        <v>661.03</v>
      </c>
      <c r="M7571" s="2" t="s">
        <v>28</v>
      </c>
      <c r="N7571" s="11">
        <f>L7571/E7571*100</f>
        <v>17.383357965213825</v>
      </c>
      <c r="O7571" s="12" t="str">
        <f>IF(N7571&lt;10,"Low",IF(N7571&lt;20,"Med","High"))</f>
        <v>Med</v>
      </c>
      <c r="P7571" s="12">
        <f>sales*discount</f>
        <v>1254.8778</v>
      </c>
      <c r="Q7571" s="12">
        <f>sales-Discount_Values</f>
        <v>2547.7821999999996</v>
      </c>
      <c r="R7571" s="12">
        <f>DATEDIF(order_date,delivery_date,"D")</f>
        <v>7</v>
      </c>
      <c r="S7571" s="12"/>
    </row>
    <row r="7572" spans="1:19" ht="14.25" customHeight="1" x14ac:dyDescent="0.35">
      <c r="A7572" s="2" t="s">
        <v>11020</v>
      </c>
      <c r="B7572" s="2">
        <v>110987</v>
      </c>
      <c r="C7572" s="2" t="s">
        <v>13</v>
      </c>
      <c r="D7572" s="2" t="s">
        <v>33</v>
      </c>
      <c r="E7572" s="2">
        <v>2713.26</v>
      </c>
      <c r="F7572" s="2">
        <v>0.39</v>
      </c>
      <c r="G7572" s="2">
        <v>2</v>
      </c>
      <c r="H7572" s="3">
        <v>45006</v>
      </c>
      <c r="I7572" s="3">
        <v>45013</v>
      </c>
      <c r="J7572" s="2" t="s">
        <v>15</v>
      </c>
      <c r="K7572" s="2" t="s">
        <v>22</v>
      </c>
      <c r="L7572" s="2">
        <v>471.68</v>
      </c>
      <c r="M7572" s="2" t="s">
        <v>28</v>
      </c>
      <c r="N7572" s="11">
        <f>L7572/E7572*100</f>
        <v>17.384253628476447</v>
      </c>
      <c r="O7572" s="12" t="str">
        <f>IF(N7572&lt;10,"Low",IF(N7572&lt;20,"Med","High"))</f>
        <v>Med</v>
      </c>
      <c r="P7572" s="12">
        <f>sales*discount</f>
        <v>1058.1714000000002</v>
      </c>
      <c r="Q7572" s="12">
        <f>sales-Discount_Values</f>
        <v>1655.0886</v>
      </c>
      <c r="R7572" s="12">
        <f>DATEDIF(order_date,delivery_date,"D")</f>
        <v>7</v>
      </c>
      <c r="S7572" s="12"/>
    </row>
    <row r="7573" spans="1:19" ht="14.25" customHeight="1" x14ac:dyDescent="0.35">
      <c r="A7573" s="2" t="s">
        <v>13456</v>
      </c>
      <c r="B7573" s="2">
        <v>113423</v>
      </c>
      <c r="C7573" s="2" t="s">
        <v>19</v>
      </c>
      <c r="D7573" s="2" t="s">
        <v>26</v>
      </c>
      <c r="E7573" s="2">
        <v>884.03</v>
      </c>
      <c r="F7573" s="2">
        <v>0.03</v>
      </c>
      <c r="G7573" s="2">
        <v>8</v>
      </c>
      <c r="H7573" s="3">
        <v>45635</v>
      </c>
      <c r="I7573" s="3">
        <v>45642</v>
      </c>
      <c r="J7573" s="2" t="s">
        <v>15</v>
      </c>
      <c r="K7573" s="2" t="s">
        <v>16</v>
      </c>
      <c r="L7573" s="2">
        <v>153.72</v>
      </c>
      <c r="M7573" s="2" t="s">
        <v>17</v>
      </c>
      <c r="N7573" s="11">
        <f>L7573/E7573*100</f>
        <v>17.388550162324808</v>
      </c>
      <c r="O7573" s="12" t="str">
        <f>IF(N7573&lt;10,"Low",IF(N7573&lt;20,"Med","High"))</f>
        <v>Med</v>
      </c>
      <c r="P7573" s="12">
        <f>sales*discount</f>
        <v>26.520899999999997</v>
      </c>
      <c r="Q7573" s="12">
        <f>sales-Discount_Values</f>
        <v>857.50909999999999</v>
      </c>
      <c r="R7573" s="12">
        <f>DATEDIF(order_date,delivery_date,"D")</f>
        <v>7</v>
      </c>
      <c r="S7573" s="12"/>
    </row>
    <row r="7574" spans="1:19" ht="14.25" customHeight="1" x14ac:dyDescent="0.35">
      <c r="A7574" s="2" t="s">
        <v>7737</v>
      </c>
      <c r="B7574" s="2">
        <v>107704</v>
      </c>
      <c r="C7574" s="2" t="s">
        <v>13</v>
      </c>
      <c r="D7574" s="2" t="s">
        <v>33</v>
      </c>
      <c r="E7574" s="2">
        <v>247</v>
      </c>
      <c r="F7574" s="2">
        <v>0.28000000000000003</v>
      </c>
      <c r="G7574" s="2">
        <v>5</v>
      </c>
      <c r="H7574" s="3">
        <v>44952</v>
      </c>
      <c r="I7574" s="3">
        <v>44954</v>
      </c>
      <c r="J7574" s="2" t="s">
        <v>15</v>
      </c>
      <c r="K7574" s="2" t="s">
        <v>16</v>
      </c>
      <c r="L7574" s="2">
        <v>42.95</v>
      </c>
      <c r="M7574" s="2" t="s">
        <v>28</v>
      </c>
      <c r="N7574" s="11">
        <f>L7574/E7574*100</f>
        <v>17.388663967611336</v>
      </c>
      <c r="O7574" s="12" t="str">
        <f>IF(N7574&lt;10,"Low",IF(N7574&lt;20,"Med","High"))</f>
        <v>Med</v>
      </c>
      <c r="P7574" s="12">
        <f>sales*discount</f>
        <v>69.160000000000011</v>
      </c>
      <c r="Q7574" s="12">
        <f>sales-Discount_Values</f>
        <v>177.83999999999997</v>
      </c>
      <c r="R7574" s="12">
        <f>DATEDIF(order_date,delivery_date,"D")</f>
        <v>2</v>
      </c>
      <c r="S7574" s="12"/>
    </row>
    <row r="7575" spans="1:19" ht="14.25" customHeight="1" x14ac:dyDescent="0.35">
      <c r="A7575" s="2" t="s">
        <v>6763</v>
      </c>
      <c r="B7575" s="2">
        <v>106730</v>
      </c>
      <c r="C7575" s="2" t="s">
        <v>41</v>
      </c>
      <c r="D7575" s="2" t="s">
        <v>33</v>
      </c>
      <c r="E7575" s="2">
        <v>3135.5</v>
      </c>
      <c r="F7575" s="2">
        <v>0.31</v>
      </c>
      <c r="G7575" s="2">
        <v>9</v>
      </c>
      <c r="H7575" s="3">
        <v>44998</v>
      </c>
      <c r="I7575" s="3">
        <v>45002</v>
      </c>
      <c r="J7575" s="2" t="s">
        <v>31</v>
      </c>
      <c r="K7575" s="2" t="s">
        <v>22</v>
      </c>
      <c r="L7575" s="2">
        <v>545.48</v>
      </c>
      <c r="M7575" s="2" t="s">
        <v>23</v>
      </c>
      <c r="N7575" s="11">
        <f>L7575/E7575*100</f>
        <v>17.396906394514431</v>
      </c>
      <c r="O7575" s="12" t="str">
        <f>IF(N7575&lt;10,"Low",IF(N7575&lt;20,"Med","High"))</f>
        <v>Med</v>
      </c>
      <c r="P7575" s="12">
        <f>sales*discount</f>
        <v>972.005</v>
      </c>
      <c r="Q7575" s="12">
        <f>sales-Discount_Values</f>
        <v>2163.4949999999999</v>
      </c>
      <c r="R7575" s="12">
        <f>DATEDIF(order_date,delivery_date,"D")</f>
        <v>4</v>
      </c>
      <c r="S7575" s="12"/>
    </row>
    <row r="7576" spans="1:19" ht="14.25" customHeight="1" x14ac:dyDescent="0.35">
      <c r="A7576" s="2" t="s">
        <v>7811</v>
      </c>
      <c r="B7576" s="2">
        <v>107778</v>
      </c>
      <c r="C7576" s="2" t="s">
        <v>13</v>
      </c>
      <c r="D7576" s="2" t="s">
        <v>14</v>
      </c>
      <c r="E7576" s="2">
        <v>1312.38</v>
      </c>
      <c r="F7576" s="2">
        <v>0.1</v>
      </c>
      <c r="G7576" s="2">
        <v>5</v>
      </c>
      <c r="H7576" s="3">
        <v>44984</v>
      </c>
      <c r="I7576" s="3">
        <v>44986</v>
      </c>
      <c r="J7576" s="2" t="s">
        <v>21</v>
      </c>
      <c r="K7576" s="2" t="s">
        <v>16</v>
      </c>
      <c r="L7576" s="2">
        <v>228.32</v>
      </c>
      <c r="M7576" s="2" t="s">
        <v>34</v>
      </c>
      <c r="N7576" s="11">
        <f>L7576/E7576*100</f>
        <v>17.39740014325119</v>
      </c>
      <c r="O7576" s="12" t="str">
        <f>IF(N7576&lt;10,"Low",IF(N7576&lt;20,"Med","High"))</f>
        <v>Med</v>
      </c>
      <c r="P7576" s="12">
        <f>sales*discount</f>
        <v>131.23800000000003</v>
      </c>
      <c r="Q7576" s="12">
        <f>sales-Discount_Values</f>
        <v>1181.1420000000001</v>
      </c>
      <c r="R7576" s="12">
        <f>DATEDIF(order_date,delivery_date,"D")</f>
        <v>2</v>
      </c>
      <c r="S7576" s="12"/>
    </row>
    <row r="7577" spans="1:19" ht="14.25" customHeight="1" x14ac:dyDescent="0.35">
      <c r="A7577" s="2" t="s">
        <v>10222</v>
      </c>
      <c r="B7577" s="2">
        <v>110189</v>
      </c>
      <c r="C7577" s="2" t="s">
        <v>13</v>
      </c>
      <c r="D7577" s="2" t="s">
        <v>33</v>
      </c>
      <c r="E7577" s="2">
        <v>1704.36</v>
      </c>
      <c r="F7577" s="2">
        <v>0.16</v>
      </c>
      <c r="G7577" s="2">
        <v>7</v>
      </c>
      <c r="H7577" s="3">
        <v>45311</v>
      </c>
      <c r="I7577" s="3">
        <v>45313</v>
      </c>
      <c r="J7577" s="2" t="s">
        <v>21</v>
      </c>
      <c r="K7577" s="2" t="s">
        <v>22</v>
      </c>
      <c r="L7577" s="2">
        <v>296.52999999999997</v>
      </c>
      <c r="M7577" s="2" t="s">
        <v>23</v>
      </c>
      <c r="N7577" s="11">
        <f>L7577/E7577*100</f>
        <v>17.398319603839564</v>
      </c>
      <c r="O7577" s="12" t="str">
        <f>IF(N7577&lt;10,"Low",IF(N7577&lt;20,"Med","High"))</f>
        <v>Med</v>
      </c>
      <c r="P7577" s="12">
        <f>sales*discount</f>
        <v>272.69759999999997</v>
      </c>
      <c r="Q7577" s="12">
        <f>sales-Discount_Values</f>
        <v>1431.6623999999999</v>
      </c>
      <c r="R7577" s="12">
        <f>DATEDIF(order_date,delivery_date,"D")</f>
        <v>2</v>
      </c>
      <c r="S7577" s="12"/>
    </row>
    <row r="7578" spans="1:19" ht="14.25" customHeight="1" x14ac:dyDescent="0.35">
      <c r="A7578" s="2" t="s">
        <v>4258</v>
      </c>
      <c r="B7578" s="2">
        <v>104225</v>
      </c>
      <c r="C7578" s="2" t="s">
        <v>19</v>
      </c>
      <c r="D7578" s="2" t="s">
        <v>36</v>
      </c>
      <c r="E7578" s="2">
        <v>3296.99</v>
      </c>
      <c r="F7578" s="2">
        <v>0.06</v>
      </c>
      <c r="G7578" s="2">
        <v>4</v>
      </c>
      <c r="H7578" s="3">
        <v>45627</v>
      </c>
      <c r="I7578" s="3">
        <v>45632</v>
      </c>
      <c r="J7578" s="2" t="s">
        <v>15</v>
      </c>
      <c r="K7578" s="2" t="s">
        <v>27</v>
      </c>
      <c r="L7578" s="2">
        <v>573.66999999999996</v>
      </c>
      <c r="M7578" s="2" t="s">
        <v>34</v>
      </c>
      <c r="N7578" s="11">
        <f>L7578/E7578*100</f>
        <v>17.399810129845708</v>
      </c>
      <c r="O7578" s="12" t="str">
        <f>IF(N7578&lt;10,"Low",IF(N7578&lt;20,"Med","High"))</f>
        <v>Med</v>
      </c>
      <c r="P7578" s="12">
        <f>sales*discount</f>
        <v>197.81939999999997</v>
      </c>
      <c r="Q7578" s="12">
        <f>sales-Discount_Values</f>
        <v>3099.1705999999999</v>
      </c>
      <c r="R7578" s="12">
        <f>DATEDIF(order_date,delivery_date,"D")</f>
        <v>5</v>
      </c>
      <c r="S7578" s="12"/>
    </row>
    <row r="7579" spans="1:19" ht="14.25" customHeight="1" x14ac:dyDescent="0.35">
      <c r="A7579" s="2" t="s">
        <v>6283</v>
      </c>
      <c r="B7579" s="2">
        <v>106250</v>
      </c>
      <c r="C7579" s="2" t="s">
        <v>41</v>
      </c>
      <c r="D7579" s="2" t="s">
        <v>36</v>
      </c>
      <c r="E7579" s="2">
        <v>3817.51</v>
      </c>
      <c r="F7579" s="2">
        <v>0.22</v>
      </c>
      <c r="G7579" s="2">
        <v>4</v>
      </c>
      <c r="H7579" s="3">
        <v>45286</v>
      </c>
      <c r="I7579" s="3">
        <v>45292</v>
      </c>
      <c r="J7579" s="2" t="s">
        <v>21</v>
      </c>
      <c r="K7579" s="2" t="s">
        <v>16</v>
      </c>
      <c r="L7579" s="2">
        <v>664.4</v>
      </c>
      <c r="M7579" s="2" t="s">
        <v>23</v>
      </c>
      <c r="N7579" s="11">
        <f>L7579/E7579*100</f>
        <v>17.404014658769722</v>
      </c>
      <c r="O7579" s="12" t="str">
        <f>IF(N7579&lt;10,"Low",IF(N7579&lt;20,"Med","High"))</f>
        <v>Med</v>
      </c>
      <c r="P7579" s="12">
        <f>sales*discount</f>
        <v>839.85220000000004</v>
      </c>
      <c r="Q7579" s="12">
        <f>sales-Discount_Values</f>
        <v>2977.6578</v>
      </c>
      <c r="R7579" s="12">
        <f>DATEDIF(order_date,delivery_date,"D")</f>
        <v>6</v>
      </c>
      <c r="S7579" s="12"/>
    </row>
    <row r="7580" spans="1:19" ht="14.25" customHeight="1" x14ac:dyDescent="0.35">
      <c r="A7580" s="2" t="s">
        <v>1041</v>
      </c>
      <c r="B7580" s="2">
        <v>101008</v>
      </c>
      <c r="C7580" s="2" t="s">
        <v>19</v>
      </c>
      <c r="D7580" s="2" t="s">
        <v>36</v>
      </c>
      <c r="E7580" s="2">
        <v>104.73</v>
      </c>
      <c r="F7580" s="2">
        <v>0</v>
      </c>
      <c r="G7580" s="2">
        <v>8</v>
      </c>
      <c r="H7580" s="3">
        <v>45053</v>
      </c>
      <c r="I7580" s="3">
        <v>45058</v>
      </c>
      <c r="J7580" s="2" t="s">
        <v>21</v>
      </c>
      <c r="K7580" s="2" t="s">
        <v>22</v>
      </c>
      <c r="L7580" s="2">
        <v>18.23</v>
      </c>
      <c r="M7580" s="2" t="s">
        <v>23</v>
      </c>
      <c r="N7580" s="11">
        <f>L7580/E7580*100</f>
        <v>17.406664756994175</v>
      </c>
      <c r="O7580" s="12" t="str">
        <f>IF(N7580&lt;10,"Low",IF(N7580&lt;20,"Med","High"))</f>
        <v>Med</v>
      </c>
      <c r="P7580" s="12">
        <f>sales*discount</f>
        <v>0</v>
      </c>
      <c r="Q7580" s="12">
        <f>sales-Discount_Values</f>
        <v>104.73</v>
      </c>
      <c r="R7580" s="12">
        <f>DATEDIF(order_date,delivery_date,"D")</f>
        <v>5</v>
      </c>
      <c r="S7580" s="12"/>
    </row>
    <row r="7581" spans="1:19" ht="14.25" customHeight="1" x14ac:dyDescent="0.35">
      <c r="A7581" s="2" t="s">
        <v>3988</v>
      </c>
      <c r="B7581" s="2">
        <v>103955</v>
      </c>
      <c r="C7581" s="2" t="s">
        <v>41</v>
      </c>
      <c r="D7581" s="2" t="s">
        <v>33</v>
      </c>
      <c r="E7581" s="2">
        <v>4504.8</v>
      </c>
      <c r="F7581" s="2">
        <v>0.26</v>
      </c>
      <c r="G7581" s="2">
        <v>5</v>
      </c>
      <c r="H7581" s="3">
        <v>45161</v>
      </c>
      <c r="I7581" s="3">
        <v>45166</v>
      </c>
      <c r="J7581" s="2" t="s">
        <v>21</v>
      </c>
      <c r="K7581" s="2" t="s">
        <v>27</v>
      </c>
      <c r="L7581" s="2">
        <v>784.14</v>
      </c>
      <c r="M7581" s="2" t="s">
        <v>48</v>
      </c>
      <c r="N7581" s="11">
        <f>L7581/E7581*100</f>
        <v>17.40676611614278</v>
      </c>
      <c r="O7581" s="12" t="str">
        <f>IF(N7581&lt;10,"Low",IF(N7581&lt;20,"Med","High"))</f>
        <v>Med</v>
      </c>
      <c r="P7581" s="12">
        <f>sales*discount</f>
        <v>1171.248</v>
      </c>
      <c r="Q7581" s="12">
        <f>sales-Discount_Values</f>
        <v>3333.5520000000001</v>
      </c>
      <c r="R7581" s="12">
        <f>DATEDIF(order_date,delivery_date,"D")</f>
        <v>5</v>
      </c>
      <c r="S7581" s="12"/>
    </row>
    <row r="7582" spans="1:19" ht="14.25" customHeight="1" x14ac:dyDescent="0.35">
      <c r="A7582" s="2" t="s">
        <v>13362</v>
      </c>
      <c r="B7582" s="2">
        <v>113329</v>
      </c>
      <c r="C7582" s="2" t="s">
        <v>25</v>
      </c>
      <c r="D7582" s="2" t="s">
        <v>14</v>
      </c>
      <c r="E7582" s="2">
        <v>4928.47</v>
      </c>
      <c r="F7582" s="2">
        <v>0.14000000000000001</v>
      </c>
      <c r="G7582" s="2">
        <v>9</v>
      </c>
      <c r="H7582" s="3">
        <v>45072</v>
      </c>
      <c r="I7582" s="3">
        <v>45078</v>
      </c>
      <c r="J7582" s="2" t="s">
        <v>21</v>
      </c>
      <c r="K7582" s="2" t="s">
        <v>22</v>
      </c>
      <c r="L7582" s="2">
        <v>858.1</v>
      </c>
      <c r="M7582" s="2" t="s">
        <v>34</v>
      </c>
      <c r="N7582" s="11">
        <f>L7582/E7582*100</f>
        <v>17.411082952721635</v>
      </c>
      <c r="O7582" s="12" t="str">
        <f>IF(N7582&lt;10,"Low",IF(N7582&lt;20,"Med","High"))</f>
        <v>Med</v>
      </c>
      <c r="P7582" s="12">
        <f>sales*discount</f>
        <v>689.98580000000015</v>
      </c>
      <c r="Q7582" s="12">
        <f>sales-Discount_Values</f>
        <v>4238.4841999999999</v>
      </c>
      <c r="R7582" s="12">
        <f>DATEDIF(order_date,delivery_date,"D")</f>
        <v>6</v>
      </c>
      <c r="S7582" s="12"/>
    </row>
    <row r="7583" spans="1:19" ht="14.25" customHeight="1" x14ac:dyDescent="0.35">
      <c r="A7583" s="2" t="s">
        <v>131</v>
      </c>
      <c r="B7583" s="2">
        <v>100098</v>
      </c>
      <c r="C7583" s="2" t="s">
        <v>41</v>
      </c>
      <c r="D7583" s="2" t="s">
        <v>26</v>
      </c>
      <c r="E7583" s="2">
        <v>1038.57</v>
      </c>
      <c r="F7583" s="2">
        <v>0.49</v>
      </c>
      <c r="G7583" s="2">
        <v>2</v>
      </c>
      <c r="H7583" s="3">
        <v>45179</v>
      </c>
      <c r="I7583" s="3">
        <v>45185</v>
      </c>
      <c r="J7583" s="2" t="s">
        <v>31</v>
      </c>
      <c r="K7583" s="2" t="s">
        <v>22</v>
      </c>
      <c r="L7583" s="2">
        <v>180.83</v>
      </c>
      <c r="M7583" s="2" t="s">
        <v>28</v>
      </c>
      <c r="N7583" s="11">
        <f>L7583/E7583*100</f>
        <v>17.411440731005136</v>
      </c>
      <c r="O7583" s="12" t="str">
        <f>IF(N7583&lt;10,"Low",IF(N7583&lt;20,"Med","High"))</f>
        <v>Med</v>
      </c>
      <c r="P7583" s="12">
        <f>sales*discount</f>
        <v>508.89929999999998</v>
      </c>
      <c r="Q7583" s="12">
        <f>sales-Discount_Values</f>
        <v>529.6706999999999</v>
      </c>
      <c r="R7583" s="12">
        <f>DATEDIF(order_date,delivery_date,"D")</f>
        <v>6</v>
      </c>
      <c r="S7583" s="12"/>
    </row>
    <row r="7584" spans="1:19" ht="14.25" customHeight="1" x14ac:dyDescent="0.35">
      <c r="A7584" s="2" t="s">
        <v>12494</v>
      </c>
      <c r="B7584" s="2">
        <v>112461</v>
      </c>
      <c r="C7584" s="2" t="s">
        <v>41</v>
      </c>
      <c r="D7584" s="2" t="s">
        <v>26</v>
      </c>
      <c r="E7584" s="2">
        <v>1057.51</v>
      </c>
      <c r="F7584" s="2">
        <v>0.32</v>
      </c>
      <c r="G7584" s="2">
        <v>7</v>
      </c>
      <c r="H7584" s="3">
        <v>45367</v>
      </c>
      <c r="I7584" s="3">
        <v>45370</v>
      </c>
      <c r="J7584" s="2" t="s">
        <v>21</v>
      </c>
      <c r="K7584" s="2" t="s">
        <v>22</v>
      </c>
      <c r="L7584" s="2">
        <v>184.13</v>
      </c>
      <c r="M7584" s="2" t="s">
        <v>39</v>
      </c>
      <c r="N7584" s="11">
        <f>L7584/E7584*100</f>
        <v>17.411655681742964</v>
      </c>
      <c r="O7584" s="12" t="str">
        <f>IF(N7584&lt;10,"Low",IF(N7584&lt;20,"Med","High"))</f>
        <v>Med</v>
      </c>
      <c r="P7584" s="12">
        <f>sales*discount</f>
        <v>338.40320000000003</v>
      </c>
      <c r="Q7584" s="12">
        <f>sales-Discount_Values</f>
        <v>719.10680000000002</v>
      </c>
      <c r="R7584" s="12">
        <f>DATEDIF(order_date,delivery_date,"D")</f>
        <v>3</v>
      </c>
      <c r="S7584" s="12"/>
    </row>
    <row r="7585" spans="1:19" ht="14.25" customHeight="1" x14ac:dyDescent="0.35">
      <c r="A7585" s="2" t="s">
        <v>662</v>
      </c>
      <c r="B7585" s="2">
        <v>100629</v>
      </c>
      <c r="C7585" s="2" t="s">
        <v>13</v>
      </c>
      <c r="D7585" s="2" t="s">
        <v>33</v>
      </c>
      <c r="E7585" s="2">
        <v>780.07</v>
      </c>
      <c r="F7585" s="2">
        <v>0.14000000000000001</v>
      </c>
      <c r="G7585" s="2">
        <v>1</v>
      </c>
      <c r="H7585" s="3">
        <v>44987</v>
      </c>
      <c r="I7585" s="3">
        <v>44991</v>
      </c>
      <c r="J7585" s="2" t="s">
        <v>15</v>
      </c>
      <c r="K7585" s="2" t="s">
        <v>22</v>
      </c>
      <c r="L7585" s="2">
        <v>135.84</v>
      </c>
      <c r="M7585" s="2" t="s">
        <v>28</v>
      </c>
      <c r="N7585" s="11">
        <f>L7585/E7585*100</f>
        <v>17.413821836501853</v>
      </c>
      <c r="O7585" s="12" t="str">
        <f>IF(N7585&lt;10,"Low",IF(N7585&lt;20,"Med","High"))</f>
        <v>Med</v>
      </c>
      <c r="P7585" s="12">
        <f>sales*discount</f>
        <v>109.20980000000002</v>
      </c>
      <c r="Q7585" s="12">
        <f>sales-Discount_Values</f>
        <v>670.86020000000008</v>
      </c>
      <c r="R7585" s="12">
        <f>DATEDIF(order_date,delivery_date,"D")</f>
        <v>4</v>
      </c>
      <c r="S7585" s="12"/>
    </row>
    <row r="7586" spans="1:19" ht="14.25" customHeight="1" x14ac:dyDescent="0.35">
      <c r="A7586" s="2" t="s">
        <v>9345</v>
      </c>
      <c r="B7586" s="2">
        <v>109312</v>
      </c>
      <c r="C7586" s="2" t="s">
        <v>13</v>
      </c>
      <c r="D7586" s="2" t="s">
        <v>36</v>
      </c>
      <c r="E7586" s="2">
        <v>3756.07</v>
      </c>
      <c r="F7586" s="2">
        <v>0.01</v>
      </c>
      <c r="G7586" s="2">
        <v>7</v>
      </c>
      <c r="H7586" s="3">
        <v>45279</v>
      </c>
      <c r="I7586" s="3">
        <v>45280</v>
      </c>
      <c r="J7586" s="2" t="s">
        <v>21</v>
      </c>
      <c r="K7586" s="2" t="s">
        <v>22</v>
      </c>
      <c r="L7586" s="2">
        <v>654.11</v>
      </c>
      <c r="M7586" s="2" t="s">
        <v>39</v>
      </c>
      <c r="N7586" s="11">
        <f>L7586/E7586*100</f>
        <v>17.414744666632942</v>
      </c>
      <c r="O7586" s="12" t="str">
        <f>IF(N7586&lt;10,"Low",IF(N7586&lt;20,"Med","High"))</f>
        <v>Med</v>
      </c>
      <c r="P7586" s="12">
        <f>sales*discount</f>
        <v>37.560700000000004</v>
      </c>
      <c r="Q7586" s="12">
        <f>sales-Discount_Values</f>
        <v>3718.5093000000002</v>
      </c>
      <c r="R7586" s="12">
        <f>DATEDIF(order_date,delivery_date,"D")</f>
        <v>1</v>
      </c>
      <c r="S7586" s="12"/>
    </row>
    <row r="7587" spans="1:19" ht="14.25" customHeight="1" x14ac:dyDescent="0.35">
      <c r="A7587" s="2" t="s">
        <v>8901</v>
      </c>
      <c r="B7587" s="2">
        <v>108868</v>
      </c>
      <c r="C7587" s="2" t="s">
        <v>13</v>
      </c>
      <c r="D7587" s="2" t="s">
        <v>14</v>
      </c>
      <c r="E7587" s="2">
        <v>4931.17</v>
      </c>
      <c r="F7587" s="2">
        <v>0.19</v>
      </c>
      <c r="G7587" s="2">
        <v>4</v>
      </c>
      <c r="H7587" s="3">
        <v>45360</v>
      </c>
      <c r="I7587" s="3">
        <v>45367</v>
      </c>
      <c r="J7587" s="2" t="s">
        <v>15</v>
      </c>
      <c r="K7587" s="2" t="s">
        <v>27</v>
      </c>
      <c r="L7587" s="2">
        <v>858.93</v>
      </c>
      <c r="M7587" s="2" t="s">
        <v>17</v>
      </c>
      <c r="N7587" s="11">
        <f>L7587/E7587*100</f>
        <v>17.418381438887728</v>
      </c>
      <c r="O7587" s="12" t="str">
        <f>IF(N7587&lt;10,"Low",IF(N7587&lt;20,"Med","High"))</f>
        <v>Med</v>
      </c>
      <c r="P7587" s="12">
        <f>sales*discount</f>
        <v>936.92230000000006</v>
      </c>
      <c r="Q7587" s="12">
        <f>sales-Discount_Values</f>
        <v>3994.2476999999999</v>
      </c>
      <c r="R7587" s="12">
        <f>DATEDIF(order_date,delivery_date,"D")</f>
        <v>7</v>
      </c>
      <c r="S7587" s="12"/>
    </row>
    <row r="7588" spans="1:19" ht="14.25" customHeight="1" x14ac:dyDescent="0.35">
      <c r="A7588" s="2" t="s">
        <v>678</v>
      </c>
      <c r="B7588" s="2">
        <v>100645</v>
      </c>
      <c r="C7588" s="2" t="s">
        <v>25</v>
      </c>
      <c r="D7588" s="2" t="s">
        <v>14</v>
      </c>
      <c r="E7588" s="2">
        <v>1299.95</v>
      </c>
      <c r="F7588" s="2">
        <v>0.49</v>
      </c>
      <c r="G7588" s="2">
        <v>8</v>
      </c>
      <c r="H7588" s="3">
        <v>44981</v>
      </c>
      <c r="I7588" s="3">
        <v>44982</v>
      </c>
      <c r="J7588" s="2" t="s">
        <v>15</v>
      </c>
      <c r="K7588" s="2" t="s">
        <v>27</v>
      </c>
      <c r="L7588" s="2">
        <v>226.44</v>
      </c>
      <c r="M7588" s="2" t="s">
        <v>28</v>
      </c>
      <c r="N7588" s="11">
        <f>L7588/E7588*100</f>
        <v>17.419131505057887</v>
      </c>
      <c r="O7588" s="12" t="str">
        <f>IF(N7588&lt;10,"Low",IF(N7588&lt;20,"Med","High"))</f>
        <v>Med</v>
      </c>
      <c r="P7588" s="12">
        <f>sales*discount</f>
        <v>636.97550000000001</v>
      </c>
      <c r="Q7588" s="12">
        <f>sales-Discount_Values</f>
        <v>662.97450000000003</v>
      </c>
      <c r="R7588" s="12">
        <f>DATEDIF(order_date,delivery_date,"D")</f>
        <v>1</v>
      </c>
      <c r="S7588" s="12"/>
    </row>
    <row r="7589" spans="1:19" ht="14.25" customHeight="1" x14ac:dyDescent="0.35">
      <c r="A7589" s="2" t="s">
        <v>8887</v>
      </c>
      <c r="B7589" s="2">
        <v>108854</v>
      </c>
      <c r="C7589" s="2" t="s">
        <v>25</v>
      </c>
      <c r="D7589" s="2" t="s">
        <v>20</v>
      </c>
      <c r="E7589" s="2">
        <v>3617.5</v>
      </c>
      <c r="F7589" s="2">
        <v>0.5</v>
      </c>
      <c r="G7589" s="2">
        <v>8</v>
      </c>
      <c r="H7589" s="3">
        <v>45150</v>
      </c>
      <c r="I7589" s="3">
        <v>45156</v>
      </c>
      <c r="J7589" s="2" t="s">
        <v>31</v>
      </c>
      <c r="K7589" s="2" t="s">
        <v>22</v>
      </c>
      <c r="L7589" s="2">
        <v>630.16</v>
      </c>
      <c r="M7589" s="2" t="s">
        <v>34</v>
      </c>
      <c r="N7589" s="11">
        <f>L7589/E7589*100</f>
        <v>17.419765031098823</v>
      </c>
      <c r="O7589" s="12" t="str">
        <f>IF(N7589&lt;10,"Low",IF(N7589&lt;20,"Med","High"))</f>
        <v>Med</v>
      </c>
      <c r="P7589" s="12">
        <f>sales*discount</f>
        <v>1808.75</v>
      </c>
      <c r="Q7589" s="12">
        <f>sales-Discount_Values</f>
        <v>1808.75</v>
      </c>
      <c r="R7589" s="12">
        <f>DATEDIF(order_date,delivery_date,"D")</f>
        <v>6</v>
      </c>
      <c r="S7589" s="12"/>
    </row>
    <row r="7590" spans="1:19" ht="14.25" customHeight="1" x14ac:dyDescent="0.35">
      <c r="A7590" s="2" t="s">
        <v>3740</v>
      </c>
      <c r="B7590" s="2">
        <v>103707</v>
      </c>
      <c r="C7590" s="2" t="s">
        <v>19</v>
      </c>
      <c r="D7590" s="2" t="s">
        <v>20</v>
      </c>
      <c r="E7590" s="2">
        <v>2110.6999999999998</v>
      </c>
      <c r="F7590" s="2">
        <v>0.42</v>
      </c>
      <c r="G7590" s="2">
        <v>3</v>
      </c>
      <c r="H7590" s="3">
        <v>45072</v>
      </c>
      <c r="I7590" s="3">
        <v>45076</v>
      </c>
      <c r="J7590" s="2" t="s">
        <v>15</v>
      </c>
      <c r="K7590" s="2" t="s">
        <v>16</v>
      </c>
      <c r="L7590" s="2">
        <v>367.68</v>
      </c>
      <c r="M7590" s="2" t="s">
        <v>39</v>
      </c>
      <c r="N7590" s="11">
        <f>L7590/E7590*100</f>
        <v>17.419813332069932</v>
      </c>
      <c r="O7590" s="12" t="str">
        <f>IF(N7590&lt;10,"Low",IF(N7590&lt;20,"Med","High"))</f>
        <v>Med</v>
      </c>
      <c r="P7590" s="12">
        <f>sales*discount</f>
        <v>886.49399999999991</v>
      </c>
      <c r="Q7590" s="12">
        <f>sales-Discount_Values</f>
        <v>1224.2059999999999</v>
      </c>
      <c r="R7590" s="12">
        <f>DATEDIF(order_date,delivery_date,"D")</f>
        <v>4</v>
      </c>
      <c r="S7590" s="12"/>
    </row>
    <row r="7591" spans="1:19" ht="14.25" customHeight="1" x14ac:dyDescent="0.35">
      <c r="A7591" s="2" t="s">
        <v>444</v>
      </c>
      <c r="B7591" s="2">
        <v>100411</v>
      </c>
      <c r="C7591" s="2" t="s">
        <v>19</v>
      </c>
      <c r="D7591" s="2" t="s">
        <v>20</v>
      </c>
      <c r="E7591" s="2">
        <v>1147.56</v>
      </c>
      <c r="F7591" s="2">
        <v>0.3</v>
      </c>
      <c r="G7591" s="2">
        <v>1</v>
      </c>
      <c r="H7591" s="3">
        <v>45047</v>
      </c>
      <c r="I7591" s="3">
        <v>45051</v>
      </c>
      <c r="J7591" s="2" t="s">
        <v>31</v>
      </c>
      <c r="K7591" s="2" t="s">
        <v>27</v>
      </c>
      <c r="L7591" s="2">
        <v>199.91</v>
      </c>
      <c r="M7591" s="2" t="s">
        <v>48</v>
      </c>
      <c r="N7591" s="11">
        <f>L7591/E7591*100</f>
        <v>17.420439889853252</v>
      </c>
      <c r="O7591" s="12" t="str">
        <f>IF(N7591&lt;10,"Low",IF(N7591&lt;20,"Med","High"))</f>
        <v>Med</v>
      </c>
      <c r="P7591" s="12">
        <f>sales*discount</f>
        <v>344.26799999999997</v>
      </c>
      <c r="Q7591" s="12">
        <f>sales-Discount_Values</f>
        <v>803.29199999999992</v>
      </c>
      <c r="R7591" s="12">
        <f>DATEDIF(order_date,delivery_date,"D")</f>
        <v>4</v>
      </c>
      <c r="S7591" s="12"/>
    </row>
    <row r="7592" spans="1:19" ht="14.25" customHeight="1" x14ac:dyDescent="0.35">
      <c r="A7592" s="2" t="s">
        <v>78</v>
      </c>
      <c r="B7592" s="2">
        <v>100045</v>
      </c>
      <c r="C7592" s="2" t="s">
        <v>19</v>
      </c>
      <c r="D7592" s="2" t="s">
        <v>26</v>
      </c>
      <c r="E7592" s="2">
        <v>3379.7</v>
      </c>
      <c r="F7592" s="2">
        <v>0.24</v>
      </c>
      <c r="G7592" s="2">
        <v>7</v>
      </c>
      <c r="H7592" s="3">
        <v>45242</v>
      </c>
      <c r="I7592" s="3">
        <v>45247</v>
      </c>
      <c r="J7592" s="2" t="s">
        <v>21</v>
      </c>
      <c r="K7592" s="2" t="s">
        <v>27</v>
      </c>
      <c r="L7592" s="2">
        <v>588.79</v>
      </c>
      <c r="M7592" s="2" t="s">
        <v>48</v>
      </c>
      <c r="N7592" s="11">
        <f>L7592/E7592*100</f>
        <v>17.421368760540876</v>
      </c>
      <c r="O7592" s="12" t="str">
        <f>IF(N7592&lt;10,"Low",IF(N7592&lt;20,"Med","High"))</f>
        <v>Med</v>
      </c>
      <c r="P7592" s="12">
        <f>sales*discount</f>
        <v>811.12799999999993</v>
      </c>
      <c r="Q7592" s="12">
        <f>sales-Discount_Values</f>
        <v>2568.5720000000001</v>
      </c>
      <c r="R7592" s="12">
        <f>DATEDIF(order_date,delivery_date,"D")</f>
        <v>5</v>
      </c>
      <c r="S7592" s="12"/>
    </row>
    <row r="7593" spans="1:19" ht="14.25" customHeight="1" x14ac:dyDescent="0.35">
      <c r="A7593" s="2" t="s">
        <v>15088</v>
      </c>
      <c r="B7593" s="2">
        <v>115055</v>
      </c>
      <c r="C7593" s="2" t="s">
        <v>25</v>
      </c>
      <c r="D7593" s="2" t="s">
        <v>26</v>
      </c>
      <c r="E7593" s="2">
        <v>376.25</v>
      </c>
      <c r="F7593" s="2">
        <v>0.08</v>
      </c>
      <c r="G7593" s="2">
        <v>3</v>
      </c>
      <c r="H7593" s="3">
        <v>45457</v>
      </c>
      <c r="I7593" s="3">
        <v>45462</v>
      </c>
      <c r="J7593" s="2" t="s">
        <v>21</v>
      </c>
      <c r="K7593" s="2" t="s">
        <v>27</v>
      </c>
      <c r="L7593" s="2">
        <v>65.55</v>
      </c>
      <c r="M7593" s="2" t="s">
        <v>39</v>
      </c>
      <c r="N7593" s="11">
        <f>L7593/E7593*100</f>
        <v>17.421926910299</v>
      </c>
      <c r="O7593" s="12" t="str">
        <f>IF(N7593&lt;10,"Low",IF(N7593&lt;20,"Med","High"))</f>
        <v>Med</v>
      </c>
      <c r="P7593" s="12">
        <f>sales*discount</f>
        <v>30.1</v>
      </c>
      <c r="Q7593" s="12">
        <f>sales-Discount_Values</f>
        <v>346.15</v>
      </c>
      <c r="R7593" s="12">
        <f>DATEDIF(order_date,delivery_date,"D")</f>
        <v>5</v>
      </c>
      <c r="S7593" s="12"/>
    </row>
    <row r="7594" spans="1:19" ht="14.25" customHeight="1" x14ac:dyDescent="0.35">
      <c r="A7594" s="2" t="s">
        <v>15304</v>
      </c>
      <c r="B7594" s="2">
        <v>115271</v>
      </c>
      <c r="C7594" s="2" t="s">
        <v>13</v>
      </c>
      <c r="D7594" s="2" t="s">
        <v>14</v>
      </c>
      <c r="E7594" s="2">
        <v>471.06</v>
      </c>
      <c r="F7594" s="2">
        <v>0.37</v>
      </c>
      <c r="G7594" s="2">
        <v>5</v>
      </c>
      <c r="H7594" s="3">
        <v>45061</v>
      </c>
      <c r="I7594" s="3">
        <v>45066</v>
      </c>
      <c r="J7594" s="2" t="s">
        <v>15</v>
      </c>
      <c r="K7594" s="2" t="s">
        <v>22</v>
      </c>
      <c r="L7594" s="2">
        <v>82.07</v>
      </c>
      <c r="M7594" s="2" t="s">
        <v>23</v>
      </c>
      <c r="N7594" s="11">
        <f>L7594/E7594*100</f>
        <v>17.422409034942469</v>
      </c>
      <c r="O7594" s="12" t="str">
        <f>IF(N7594&lt;10,"Low",IF(N7594&lt;20,"Med","High"))</f>
        <v>Med</v>
      </c>
      <c r="P7594" s="12">
        <f>sales*discount</f>
        <v>174.29220000000001</v>
      </c>
      <c r="Q7594" s="12">
        <f>sales-Discount_Values</f>
        <v>296.76779999999997</v>
      </c>
      <c r="R7594" s="12">
        <f>DATEDIF(order_date,delivery_date,"D")</f>
        <v>5</v>
      </c>
      <c r="S7594" s="12"/>
    </row>
    <row r="7595" spans="1:19" ht="14.25" customHeight="1" x14ac:dyDescent="0.35">
      <c r="A7595" s="2" t="s">
        <v>8214</v>
      </c>
      <c r="B7595" s="2">
        <v>108181</v>
      </c>
      <c r="C7595" s="2" t="s">
        <v>19</v>
      </c>
      <c r="D7595" s="2" t="s">
        <v>14</v>
      </c>
      <c r="E7595" s="2">
        <v>4456.88</v>
      </c>
      <c r="F7595" s="2">
        <v>0.17</v>
      </c>
      <c r="G7595" s="2">
        <v>4</v>
      </c>
      <c r="H7595" s="3">
        <v>45544</v>
      </c>
      <c r="I7595" s="3">
        <v>45550</v>
      </c>
      <c r="J7595" s="2" t="s">
        <v>21</v>
      </c>
      <c r="K7595" s="2" t="s">
        <v>16</v>
      </c>
      <c r="L7595" s="2">
        <v>776.55</v>
      </c>
      <c r="M7595" s="2" t="s">
        <v>39</v>
      </c>
      <c r="N7595" s="11">
        <f>L7595/E7595*100</f>
        <v>17.423623700884921</v>
      </c>
      <c r="O7595" s="12" t="str">
        <f>IF(N7595&lt;10,"Low",IF(N7595&lt;20,"Med","High"))</f>
        <v>Med</v>
      </c>
      <c r="P7595" s="12">
        <f>sales*discount</f>
        <v>757.66960000000006</v>
      </c>
      <c r="Q7595" s="12">
        <f>sales-Discount_Values</f>
        <v>3699.2103999999999</v>
      </c>
      <c r="R7595" s="12">
        <f>DATEDIF(order_date,delivery_date,"D")</f>
        <v>6</v>
      </c>
      <c r="S7595" s="12"/>
    </row>
    <row r="7596" spans="1:19" ht="14.25" customHeight="1" x14ac:dyDescent="0.35">
      <c r="A7596" s="2" t="s">
        <v>5824</v>
      </c>
      <c r="B7596" s="2">
        <v>105791</v>
      </c>
      <c r="C7596" s="2" t="s">
        <v>25</v>
      </c>
      <c r="D7596" s="2" t="s">
        <v>33</v>
      </c>
      <c r="E7596" s="2">
        <v>1613.49</v>
      </c>
      <c r="F7596" s="2">
        <v>0.44</v>
      </c>
      <c r="G7596" s="2">
        <v>8</v>
      </c>
      <c r="H7596" s="3">
        <v>45336</v>
      </c>
      <c r="I7596" s="3">
        <v>45343</v>
      </c>
      <c r="J7596" s="2" t="s">
        <v>21</v>
      </c>
      <c r="K7596" s="2" t="s">
        <v>16</v>
      </c>
      <c r="L7596" s="2">
        <v>281.13</v>
      </c>
      <c r="M7596" s="2" t="s">
        <v>23</v>
      </c>
      <c r="N7596" s="11">
        <f>L7596/E7596*100</f>
        <v>17.423721250209173</v>
      </c>
      <c r="O7596" s="12" t="str">
        <f>IF(N7596&lt;10,"Low",IF(N7596&lt;20,"Med","High"))</f>
        <v>Med</v>
      </c>
      <c r="P7596" s="12">
        <f>sales*discount</f>
        <v>709.93560000000002</v>
      </c>
      <c r="Q7596" s="12">
        <f>sales-Discount_Values</f>
        <v>903.55439999999999</v>
      </c>
      <c r="R7596" s="12">
        <f>DATEDIF(order_date,delivery_date,"D")</f>
        <v>7</v>
      </c>
      <c r="S7596" s="12"/>
    </row>
    <row r="7597" spans="1:19" ht="14.25" customHeight="1" x14ac:dyDescent="0.35">
      <c r="A7597" s="2" t="s">
        <v>7735</v>
      </c>
      <c r="B7597" s="2">
        <v>107702</v>
      </c>
      <c r="C7597" s="2" t="s">
        <v>13</v>
      </c>
      <c r="D7597" s="2" t="s">
        <v>20</v>
      </c>
      <c r="E7597" s="2">
        <v>4626.08</v>
      </c>
      <c r="F7597" s="2">
        <v>0.01</v>
      </c>
      <c r="G7597" s="2">
        <v>8</v>
      </c>
      <c r="H7597" s="3">
        <v>45047</v>
      </c>
      <c r="I7597" s="3">
        <v>45050</v>
      </c>
      <c r="J7597" s="2" t="s">
        <v>31</v>
      </c>
      <c r="K7597" s="2" t="s">
        <v>16</v>
      </c>
      <c r="L7597" s="2">
        <v>806.06</v>
      </c>
      <c r="M7597" s="2" t="s">
        <v>39</v>
      </c>
      <c r="N7597" s="11">
        <f>L7597/E7597*100</f>
        <v>17.424255525196276</v>
      </c>
      <c r="O7597" s="12" t="str">
        <f>IF(N7597&lt;10,"Low",IF(N7597&lt;20,"Med","High"))</f>
        <v>Med</v>
      </c>
      <c r="P7597" s="12">
        <f>sales*discount</f>
        <v>46.260800000000003</v>
      </c>
      <c r="Q7597" s="12">
        <f>sales-Discount_Values</f>
        <v>4579.8191999999999</v>
      </c>
      <c r="R7597" s="12">
        <f>DATEDIF(order_date,delivery_date,"D")</f>
        <v>3</v>
      </c>
      <c r="S7597" s="12"/>
    </row>
    <row r="7598" spans="1:19" ht="14.25" customHeight="1" x14ac:dyDescent="0.35">
      <c r="A7598" s="2" t="s">
        <v>13156</v>
      </c>
      <c r="B7598" s="2">
        <v>113123</v>
      </c>
      <c r="C7598" s="2" t="s">
        <v>25</v>
      </c>
      <c r="D7598" s="2" t="s">
        <v>14</v>
      </c>
      <c r="E7598" s="2">
        <v>2856.18</v>
      </c>
      <c r="F7598" s="2">
        <v>0.05</v>
      </c>
      <c r="G7598" s="2">
        <v>4</v>
      </c>
      <c r="H7598" s="3">
        <v>45028</v>
      </c>
      <c r="I7598" s="3">
        <v>45034</v>
      </c>
      <c r="J7598" s="2" t="s">
        <v>21</v>
      </c>
      <c r="K7598" s="2" t="s">
        <v>16</v>
      </c>
      <c r="L7598" s="2">
        <v>497.69</v>
      </c>
      <c r="M7598" s="2" t="s">
        <v>17</v>
      </c>
      <c r="N7598" s="11">
        <f>L7598/E7598*100</f>
        <v>17.425022232492353</v>
      </c>
      <c r="O7598" s="12" t="str">
        <f>IF(N7598&lt;10,"Low",IF(N7598&lt;20,"Med","High"))</f>
        <v>Med</v>
      </c>
      <c r="P7598" s="12">
        <f>sales*discount</f>
        <v>142.809</v>
      </c>
      <c r="Q7598" s="12">
        <f>sales-Discount_Values</f>
        <v>2713.3709999999996</v>
      </c>
      <c r="R7598" s="12">
        <f>DATEDIF(order_date,delivery_date,"D")</f>
        <v>6</v>
      </c>
      <c r="S7598" s="12"/>
    </row>
    <row r="7599" spans="1:19" ht="14.25" customHeight="1" x14ac:dyDescent="0.35">
      <c r="A7599" s="2" t="s">
        <v>9576</v>
      </c>
      <c r="B7599" s="2">
        <v>109543</v>
      </c>
      <c r="C7599" s="2" t="s">
        <v>41</v>
      </c>
      <c r="D7599" s="2" t="s">
        <v>14</v>
      </c>
      <c r="E7599" s="2">
        <v>4712.45</v>
      </c>
      <c r="F7599" s="2">
        <v>0.2</v>
      </c>
      <c r="G7599" s="2">
        <v>6</v>
      </c>
      <c r="H7599" s="3">
        <v>45525</v>
      </c>
      <c r="I7599" s="3">
        <v>45531</v>
      </c>
      <c r="J7599" s="2" t="s">
        <v>21</v>
      </c>
      <c r="K7599" s="2" t="s">
        <v>16</v>
      </c>
      <c r="L7599" s="2">
        <v>821.18</v>
      </c>
      <c r="M7599" s="2" t="s">
        <v>34</v>
      </c>
      <c r="N7599" s="11">
        <f>L7599/E7599*100</f>
        <v>17.425755180426318</v>
      </c>
      <c r="O7599" s="12" t="str">
        <f>IF(N7599&lt;10,"Low",IF(N7599&lt;20,"Med","High"))</f>
        <v>Med</v>
      </c>
      <c r="P7599" s="12">
        <f>sales*discount</f>
        <v>942.49</v>
      </c>
      <c r="Q7599" s="12">
        <f>sales-Discount_Values</f>
        <v>3769.96</v>
      </c>
      <c r="R7599" s="12">
        <f>DATEDIF(order_date,delivery_date,"D")</f>
        <v>6</v>
      </c>
      <c r="S7599" s="12"/>
    </row>
    <row r="7600" spans="1:19" ht="14.25" customHeight="1" x14ac:dyDescent="0.35">
      <c r="A7600" s="2" t="s">
        <v>1736</v>
      </c>
      <c r="B7600" s="2">
        <v>101703</v>
      </c>
      <c r="C7600" s="2" t="s">
        <v>13</v>
      </c>
      <c r="D7600" s="2" t="s">
        <v>26</v>
      </c>
      <c r="E7600" s="2">
        <v>2893.46</v>
      </c>
      <c r="F7600" s="2">
        <v>0.09</v>
      </c>
      <c r="G7600" s="2">
        <v>7</v>
      </c>
      <c r="H7600" s="3">
        <v>45030</v>
      </c>
      <c r="I7600" s="3">
        <v>45037</v>
      </c>
      <c r="J7600" s="2" t="s">
        <v>15</v>
      </c>
      <c r="K7600" s="2" t="s">
        <v>27</v>
      </c>
      <c r="L7600" s="2">
        <v>504.21</v>
      </c>
      <c r="M7600" s="2" t="s">
        <v>48</v>
      </c>
      <c r="N7600" s="11">
        <f>L7600/E7600*100</f>
        <v>17.425850020390811</v>
      </c>
      <c r="O7600" s="12" t="str">
        <f>IF(N7600&lt;10,"Low",IF(N7600&lt;20,"Med","High"))</f>
        <v>Med</v>
      </c>
      <c r="P7600" s="12">
        <f>sales*discount</f>
        <v>260.41140000000001</v>
      </c>
      <c r="Q7600" s="12">
        <f>sales-Discount_Values</f>
        <v>2633.0486000000001</v>
      </c>
      <c r="R7600" s="12">
        <f>DATEDIF(order_date,delivery_date,"D")</f>
        <v>7</v>
      </c>
      <c r="S7600" s="12"/>
    </row>
    <row r="7601" spans="1:19" ht="14.25" customHeight="1" x14ac:dyDescent="0.35">
      <c r="A7601" s="2" t="s">
        <v>11025</v>
      </c>
      <c r="B7601" s="2">
        <v>110992</v>
      </c>
      <c r="C7601" s="2" t="s">
        <v>13</v>
      </c>
      <c r="D7601" s="2" t="s">
        <v>36</v>
      </c>
      <c r="E7601" s="2">
        <v>1564.96</v>
      </c>
      <c r="F7601" s="2">
        <v>0.23</v>
      </c>
      <c r="G7601" s="2">
        <v>1</v>
      </c>
      <c r="H7601" s="3">
        <v>45327</v>
      </c>
      <c r="I7601" s="3">
        <v>45329</v>
      </c>
      <c r="J7601" s="2" t="s">
        <v>21</v>
      </c>
      <c r="K7601" s="2" t="s">
        <v>27</v>
      </c>
      <c r="L7601" s="2">
        <v>272.73</v>
      </c>
      <c r="M7601" s="2" t="s">
        <v>17</v>
      </c>
      <c r="N7601" s="11">
        <f>L7601/E7601*100</f>
        <v>17.427282486453329</v>
      </c>
      <c r="O7601" s="12" t="str">
        <f>IF(N7601&lt;10,"Low",IF(N7601&lt;20,"Med","High"))</f>
        <v>Med</v>
      </c>
      <c r="P7601" s="12">
        <f>sales*discount</f>
        <v>359.94080000000002</v>
      </c>
      <c r="Q7601" s="12">
        <f>sales-Discount_Values</f>
        <v>1205.0192</v>
      </c>
      <c r="R7601" s="12">
        <f>DATEDIF(order_date,delivery_date,"D")</f>
        <v>2</v>
      </c>
      <c r="S7601" s="12"/>
    </row>
    <row r="7602" spans="1:19" ht="14.25" customHeight="1" x14ac:dyDescent="0.35">
      <c r="A7602" s="2" t="s">
        <v>8800</v>
      </c>
      <c r="B7602" s="2">
        <v>108767</v>
      </c>
      <c r="C7602" s="2" t="s">
        <v>13</v>
      </c>
      <c r="D7602" s="2" t="s">
        <v>20</v>
      </c>
      <c r="E7602" s="2">
        <v>1983.07</v>
      </c>
      <c r="F7602" s="2">
        <v>0.14000000000000001</v>
      </c>
      <c r="G7602" s="2">
        <v>9</v>
      </c>
      <c r="H7602" s="3">
        <v>45257</v>
      </c>
      <c r="I7602" s="3">
        <v>45259</v>
      </c>
      <c r="J7602" s="2" t="s">
        <v>31</v>
      </c>
      <c r="K7602" s="2" t="s">
        <v>27</v>
      </c>
      <c r="L7602" s="2">
        <v>345.6</v>
      </c>
      <c r="M7602" s="2" t="s">
        <v>23</v>
      </c>
      <c r="N7602" s="11">
        <f>L7602/E7602*100</f>
        <v>17.427523990580262</v>
      </c>
      <c r="O7602" s="12" t="str">
        <f>IF(N7602&lt;10,"Low",IF(N7602&lt;20,"Med","High"))</f>
        <v>Med</v>
      </c>
      <c r="P7602" s="12">
        <f>sales*discount</f>
        <v>277.62980000000005</v>
      </c>
      <c r="Q7602" s="12">
        <f>sales-Discount_Values</f>
        <v>1705.4402</v>
      </c>
      <c r="R7602" s="12">
        <f>DATEDIF(order_date,delivery_date,"D")</f>
        <v>2</v>
      </c>
      <c r="S7602" s="12"/>
    </row>
    <row r="7603" spans="1:19" ht="14.25" customHeight="1" x14ac:dyDescent="0.35">
      <c r="A7603" s="2" t="s">
        <v>13765</v>
      </c>
      <c r="B7603" s="2">
        <v>113732</v>
      </c>
      <c r="C7603" s="2" t="s">
        <v>25</v>
      </c>
      <c r="D7603" s="2" t="s">
        <v>36</v>
      </c>
      <c r="E7603" s="2">
        <v>3216.7</v>
      </c>
      <c r="F7603" s="2">
        <v>0.21</v>
      </c>
      <c r="G7603" s="2">
        <v>3</v>
      </c>
      <c r="H7603" s="3">
        <v>45169</v>
      </c>
      <c r="I7603" s="3">
        <v>45173</v>
      </c>
      <c r="J7603" s="2" t="s">
        <v>15</v>
      </c>
      <c r="K7603" s="2" t="s">
        <v>22</v>
      </c>
      <c r="L7603" s="2">
        <v>560.69000000000005</v>
      </c>
      <c r="M7603" s="2" t="s">
        <v>23</v>
      </c>
      <c r="N7603" s="11">
        <f>L7603/E7603*100</f>
        <v>17.430596574128767</v>
      </c>
      <c r="O7603" s="12" t="str">
        <f>IF(N7603&lt;10,"Low",IF(N7603&lt;20,"Med","High"))</f>
        <v>Med</v>
      </c>
      <c r="P7603" s="12">
        <f>sales*discount</f>
        <v>675.50699999999995</v>
      </c>
      <c r="Q7603" s="12">
        <f>sales-Discount_Values</f>
        <v>2541.1929999999998</v>
      </c>
      <c r="R7603" s="12">
        <f>DATEDIF(order_date,delivery_date,"D")</f>
        <v>4</v>
      </c>
      <c r="S7603" s="12"/>
    </row>
    <row r="7604" spans="1:19" ht="14.25" customHeight="1" x14ac:dyDescent="0.35">
      <c r="A7604" s="2" t="s">
        <v>9844</v>
      </c>
      <c r="B7604" s="2">
        <v>109811</v>
      </c>
      <c r="C7604" s="2" t="s">
        <v>41</v>
      </c>
      <c r="D7604" s="2" t="s">
        <v>14</v>
      </c>
      <c r="E7604" s="2">
        <v>635.57000000000005</v>
      </c>
      <c r="F7604" s="2">
        <v>7.0000000000000007E-2</v>
      </c>
      <c r="G7604" s="2">
        <v>2</v>
      </c>
      <c r="H7604" s="3">
        <v>45559</v>
      </c>
      <c r="I7604" s="3">
        <v>45566</v>
      </c>
      <c r="J7604" s="2" t="s">
        <v>15</v>
      </c>
      <c r="K7604" s="2" t="s">
        <v>16</v>
      </c>
      <c r="L7604" s="2">
        <v>110.82</v>
      </c>
      <c r="M7604" s="2" t="s">
        <v>34</v>
      </c>
      <c r="N7604" s="11">
        <f>L7604/E7604*100</f>
        <v>17.436317006781312</v>
      </c>
      <c r="O7604" s="12" t="str">
        <f>IF(N7604&lt;10,"Low",IF(N7604&lt;20,"Med","High"))</f>
        <v>Med</v>
      </c>
      <c r="P7604" s="12">
        <f>sales*discount</f>
        <v>44.489900000000006</v>
      </c>
      <c r="Q7604" s="12">
        <f>sales-Discount_Values</f>
        <v>591.08010000000002</v>
      </c>
      <c r="R7604" s="12">
        <f>DATEDIF(order_date,delivery_date,"D")</f>
        <v>7</v>
      </c>
      <c r="S7604" s="12"/>
    </row>
    <row r="7605" spans="1:19" ht="14.25" customHeight="1" x14ac:dyDescent="0.35">
      <c r="A7605" s="2" t="s">
        <v>10146</v>
      </c>
      <c r="B7605" s="2">
        <v>110113</v>
      </c>
      <c r="C7605" s="2" t="s">
        <v>41</v>
      </c>
      <c r="D7605" s="2" t="s">
        <v>14</v>
      </c>
      <c r="E7605" s="2">
        <v>3958.79</v>
      </c>
      <c r="F7605" s="2">
        <v>0.11</v>
      </c>
      <c r="G7605" s="2">
        <v>2</v>
      </c>
      <c r="H7605" s="3">
        <v>45060</v>
      </c>
      <c r="I7605" s="3">
        <v>45062</v>
      </c>
      <c r="J7605" s="2" t="s">
        <v>15</v>
      </c>
      <c r="K7605" s="2" t="s">
        <v>27</v>
      </c>
      <c r="L7605" s="2">
        <v>690.28</v>
      </c>
      <c r="M7605" s="2" t="s">
        <v>48</v>
      </c>
      <c r="N7605" s="11">
        <f>L7605/E7605*100</f>
        <v>17.436640993839024</v>
      </c>
      <c r="O7605" s="12" t="str">
        <f>IF(N7605&lt;10,"Low",IF(N7605&lt;20,"Med","High"))</f>
        <v>Med</v>
      </c>
      <c r="P7605" s="12">
        <f>sales*discount</f>
        <v>435.46690000000001</v>
      </c>
      <c r="Q7605" s="12">
        <f>sales-Discount_Values</f>
        <v>3523.3231000000001</v>
      </c>
      <c r="R7605" s="12">
        <f>DATEDIF(order_date,delivery_date,"D")</f>
        <v>2</v>
      </c>
      <c r="S7605" s="12"/>
    </row>
    <row r="7606" spans="1:19" ht="14.25" customHeight="1" x14ac:dyDescent="0.35">
      <c r="A7606" s="2" t="s">
        <v>3615</v>
      </c>
      <c r="B7606" s="2">
        <v>103582</v>
      </c>
      <c r="C7606" s="2" t="s">
        <v>19</v>
      </c>
      <c r="D7606" s="2" t="s">
        <v>20</v>
      </c>
      <c r="E7606" s="2">
        <v>1695.74</v>
      </c>
      <c r="F7606" s="2">
        <v>0.32</v>
      </c>
      <c r="G7606" s="2">
        <v>4</v>
      </c>
      <c r="H7606" s="3">
        <v>45256</v>
      </c>
      <c r="I7606" s="3">
        <v>45259</v>
      </c>
      <c r="J7606" s="2" t="s">
        <v>15</v>
      </c>
      <c r="K7606" s="2" t="s">
        <v>27</v>
      </c>
      <c r="L7606" s="2">
        <v>295.82</v>
      </c>
      <c r="M7606" s="2" t="s">
        <v>28</v>
      </c>
      <c r="N7606" s="11">
        <f>L7606/E7606*100</f>
        <v>17.444891315885688</v>
      </c>
      <c r="O7606" s="12" t="str">
        <f>IF(N7606&lt;10,"Low",IF(N7606&lt;20,"Med","High"))</f>
        <v>Med</v>
      </c>
      <c r="P7606" s="12">
        <f>sales*discount</f>
        <v>542.63679999999999</v>
      </c>
      <c r="Q7606" s="12">
        <f>sales-Discount_Values</f>
        <v>1153.1032</v>
      </c>
      <c r="R7606" s="12">
        <f>DATEDIF(order_date,delivery_date,"D")</f>
        <v>3</v>
      </c>
      <c r="S7606" s="12"/>
    </row>
    <row r="7607" spans="1:19" ht="14.25" customHeight="1" x14ac:dyDescent="0.35">
      <c r="A7607" s="2" t="s">
        <v>3636</v>
      </c>
      <c r="B7607" s="2">
        <v>103603</v>
      </c>
      <c r="C7607" s="2" t="s">
        <v>19</v>
      </c>
      <c r="D7607" s="2" t="s">
        <v>26</v>
      </c>
      <c r="E7607" s="2">
        <v>4186.55</v>
      </c>
      <c r="F7607" s="2">
        <v>0.17</v>
      </c>
      <c r="G7607" s="2">
        <v>1</v>
      </c>
      <c r="H7607" s="3">
        <v>45388</v>
      </c>
      <c r="I7607" s="3">
        <v>45395</v>
      </c>
      <c r="J7607" s="2" t="s">
        <v>31</v>
      </c>
      <c r="K7607" s="2" t="s">
        <v>22</v>
      </c>
      <c r="L7607" s="2">
        <v>730.34</v>
      </c>
      <c r="M7607" s="2" t="s">
        <v>17</v>
      </c>
      <c r="N7607" s="11">
        <f>L7607/E7607*100</f>
        <v>17.444912875756888</v>
      </c>
      <c r="O7607" s="12" t="str">
        <f>IF(N7607&lt;10,"Low",IF(N7607&lt;20,"Med","High"))</f>
        <v>Med</v>
      </c>
      <c r="P7607" s="12">
        <f>sales*discount</f>
        <v>711.71350000000007</v>
      </c>
      <c r="Q7607" s="12">
        <f>sales-Discount_Values</f>
        <v>3474.8365000000003</v>
      </c>
      <c r="R7607" s="12">
        <f>DATEDIF(order_date,delivery_date,"D")</f>
        <v>7</v>
      </c>
      <c r="S7607" s="12"/>
    </row>
    <row r="7608" spans="1:19" ht="14.25" customHeight="1" x14ac:dyDescent="0.35">
      <c r="A7608" s="2" t="s">
        <v>2408</v>
      </c>
      <c r="B7608" s="2">
        <v>102375</v>
      </c>
      <c r="C7608" s="2" t="s">
        <v>19</v>
      </c>
      <c r="D7608" s="2" t="s">
        <v>20</v>
      </c>
      <c r="E7608" s="2">
        <v>4839.32</v>
      </c>
      <c r="F7608" s="2">
        <v>0.05</v>
      </c>
      <c r="G7608" s="2">
        <v>4</v>
      </c>
      <c r="H7608" s="3">
        <v>45020</v>
      </c>
      <c r="I7608" s="3">
        <v>45021</v>
      </c>
      <c r="J7608" s="2" t="s">
        <v>15</v>
      </c>
      <c r="K7608" s="2" t="s">
        <v>22</v>
      </c>
      <c r="L7608" s="2">
        <v>844.24</v>
      </c>
      <c r="M7608" s="2" t="s">
        <v>17</v>
      </c>
      <c r="N7608" s="11">
        <f>L7608/E7608*100</f>
        <v>17.445426216906508</v>
      </c>
      <c r="O7608" s="12" t="str">
        <f>IF(N7608&lt;10,"Low",IF(N7608&lt;20,"Med","High"))</f>
        <v>Med</v>
      </c>
      <c r="P7608" s="12">
        <f>sales*discount</f>
        <v>241.96600000000001</v>
      </c>
      <c r="Q7608" s="12">
        <f>sales-Discount_Values</f>
        <v>4597.3539999999994</v>
      </c>
      <c r="R7608" s="12">
        <f>DATEDIF(order_date,delivery_date,"D")</f>
        <v>1</v>
      </c>
      <c r="S7608" s="12"/>
    </row>
    <row r="7609" spans="1:19" ht="14.25" customHeight="1" x14ac:dyDescent="0.35">
      <c r="A7609" s="2" t="s">
        <v>12134</v>
      </c>
      <c r="B7609" s="2">
        <v>112101</v>
      </c>
      <c r="C7609" s="2" t="s">
        <v>13</v>
      </c>
      <c r="D7609" s="2" t="s">
        <v>36</v>
      </c>
      <c r="E7609" s="2">
        <v>628.11</v>
      </c>
      <c r="F7609" s="2">
        <v>0.12</v>
      </c>
      <c r="G7609" s="2">
        <v>5</v>
      </c>
      <c r="H7609" s="3">
        <v>44954</v>
      </c>
      <c r="I7609" s="3">
        <v>44957</v>
      </c>
      <c r="J7609" s="2" t="s">
        <v>15</v>
      </c>
      <c r="K7609" s="2" t="s">
        <v>27</v>
      </c>
      <c r="L7609" s="2">
        <v>109.58</v>
      </c>
      <c r="M7609" s="2" t="s">
        <v>23</v>
      </c>
      <c r="N7609" s="11">
        <f>L7609/E7609*100</f>
        <v>17.445988759930582</v>
      </c>
      <c r="O7609" s="12" t="str">
        <f>IF(N7609&lt;10,"Low",IF(N7609&lt;20,"Med","High"))</f>
        <v>Med</v>
      </c>
      <c r="P7609" s="12">
        <f>sales*discount</f>
        <v>75.373199999999997</v>
      </c>
      <c r="Q7609" s="12">
        <f>sales-Discount_Values</f>
        <v>552.73680000000002</v>
      </c>
      <c r="R7609" s="12">
        <f>DATEDIF(order_date,delivery_date,"D")</f>
        <v>3</v>
      </c>
      <c r="S7609" s="12"/>
    </row>
    <row r="7610" spans="1:19" ht="14.25" customHeight="1" x14ac:dyDescent="0.35">
      <c r="A7610" s="2" t="s">
        <v>10833</v>
      </c>
      <c r="B7610" s="2">
        <v>110800</v>
      </c>
      <c r="C7610" s="2" t="s">
        <v>41</v>
      </c>
      <c r="D7610" s="2" t="s">
        <v>26</v>
      </c>
      <c r="E7610" s="2">
        <v>1313.84</v>
      </c>
      <c r="F7610" s="2">
        <v>0.21</v>
      </c>
      <c r="G7610" s="2">
        <v>9</v>
      </c>
      <c r="H7610" s="3">
        <v>45110</v>
      </c>
      <c r="I7610" s="3">
        <v>45116</v>
      </c>
      <c r="J7610" s="2" t="s">
        <v>21</v>
      </c>
      <c r="K7610" s="2" t="s">
        <v>27</v>
      </c>
      <c r="L7610" s="2">
        <v>229.22</v>
      </c>
      <c r="M7610" s="2" t="s">
        <v>34</v>
      </c>
      <c r="N7610" s="11">
        <f>L7610/E7610*100</f>
        <v>17.446568836387993</v>
      </c>
      <c r="O7610" s="12" t="str">
        <f>IF(N7610&lt;10,"Low",IF(N7610&lt;20,"Med","High"))</f>
        <v>Med</v>
      </c>
      <c r="P7610" s="12">
        <f>sales*discount</f>
        <v>275.90639999999996</v>
      </c>
      <c r="Q7610" s="12">
        <f>sales-Discount_Values</f>
        <v>1037.9335999999998</v>
      </c>
      <c r="R7610" s="12">
        <f>DATEDIF(order_date,delivery_date,"D")</f>
        <v>6</v>
      </c>
      <c r="S7610" s="12"/>
    </row>
    <row r="7611" spans="1:19" ht="14.25" customHeight="1" x14ac:dyDescent="0.35">
      <c r="A7611" s="2" t="s">
        <v>7260</v>
      </c>
      <c r="B7611" s="2">
        <v>107227</v>
      </c>
      <c r="C7611" s="2" t="s">
        <v>41</v>
      </c>
      <c r="D7611" s="2" t="s">
        <v>14</v>
      </c>
      <c r="E7611" s="2">
        <v>932.76</v>
      </c>
      <c r="F7611" s="2">
        <v>0.22</v>
      </c>
      <c r="G7611" s="2">
        <v>3</v>
      </c>
      <c r="H7611" s="3">
        <v>45588</v>
      </c>
      <c r="I7611" s="3">
        <v>45595</v>
      </c>
      <c r="J7611" s="2" t="s">
        <v>15</v>
      </c>
      <c r="K7611" s="2" t="s">
        <v>16</v>
      </c>
      <c r="L7611" s="2">
        <v>162.74</v>
      </c>
      <c r="M7611" s="2" t="s">
        <v>48</v>
      </c>
      <c r="N7611" s="11">
        <f>L7611/E7611*100</f>
        <v>17.447146104035337</v>
      </c>
      <c r="O7611" s="12" t="str">
        <f>IF(N7611&lt;10,"Low",IF(N7611&lt;20,"Med","High"))</f>
        <v>Med</v>
      </c>
      <c r="P7611" s="12">
        <f>sales*discount</f>
        <v>205.2072</v>
      </c>
      <c r="Q7611" s="12">
        <f>sales-Discount_Values</f>
        <v>727.55279999999993</v>
      </c>
      <c r="R7611" s="12">
        <f>DATEDIF(order_date,delivery_date,"D")</f>
        <v>7</v>
      </c>
      <c r="S7611" s="12"/>
    </row>
    <row r="7612" spans="1:19" ht="14.25" customHeight="1" x14ac:dyDescent="0.35">
      <c r="A7612" s="2" t="s">
        <v>1043</v>
      </c>
      <c r="B7612" s="2">
        <v>101010</v>
      </c>
      <c r="C7612" s="2" t="s">
        <v>25</v>
      </c>
      <c r="D7612" s="2" t="s">
        <v>36</v>
      </c>
      <c r="E7612" s="2">
        <v>1859.88</v>
      </c>
      <c r="F7612" s="2">
        <v>0.44</v>
      </c>
      <c r="G7612" s="2">
        <v>7</v>
      </c>
      <c r="H7612" s="3">
        <v>45038</v>
      </c>
      <c r="I7612" s="3">
        <v>45044</v>
      </c>
      <c r="J7612" s="2" t="s">
        <v>15</v>
      </c>
      <c r="K7612" s="2" t="s">
        <v>27</v>
      </c>
      <c r="L7612" s="2">
        <v>324.51</v>
      </c>
      <c r="M7612" s="2" t="s">
        <v>34</v>
      </c>
      <c r="N7612" s="11">
        <f>L7612/E7612*100</f>
        <v>17.447899864507384</v>
      </c>
      <c r="O7612" s="12" t="str">
        <f>IF(N7612&lt;10,"Low",IF(N7612&lt;20,"Med","High"))</f>
        <v>Med</v>
      </c>
      <c r="P7612" s="12">
        <f>sales*discount</f>
        <v>818.34720000000004</v>
      </c>
      <c r="Q7612" s="12">
        <f>sales-Discount_Values</f>
        <v>1041.5328</v>
      </c>
      <c r="R7612" s="12">
        <f>DATEDIF(order_date,delivery_date,"D")</f>
        <v>6</v>
      </c>
      <c r="S7612" s="12"/>
    </row>
    <row r="7613" spans="1:19" ht="14.25" customHeight="1" x14ac:dyDescent="0.35">
      <c r="A7613" s="2" t="s">
        <v>8490</v>
      </c>
      <c r="B7613" s="2">
        <v>108457</v>
      </c>
      <c r="C7613" s="2" t="s">
        <v>19</v>
      </c>
      <c r="D7613" s="2" t="s">
        <v>26</v>
      </c>
      <c r="E7613" s="2">
        <v>2081.48</v>
      </c>
      <c r="F7613" s="2">
        <v>0.3</v>
      </c>
      <c r="G7613" s="2">
        <v>3</v>
      </c>
      <c r="H7613" s="3">
        <v>45365</v>
      </c>
      <c r="I7613" s="3">
        <v>45372</v>
      </c>
      <c r="J7613" s="2" t="s">
        <v>15</v>
      </c>
      <c r="K7613" s="2" t="s">
        <v>22</v>
      </c>
      <c r="L7613" s="2">
        <v>363.21</v>
      </c>
      <c r="M7613" s="2" t="s">
        <v>23</v>
      </c>
      <c r="N7613" s="11">
        <f>L7613/E7613*100</f>
        <v>17.449603166977344</v>
      </c>
      <c r="O7613" s="12" t="str">
        <f>IF(N7613&lt;10,"Low",IF(N7613&lt;20,"Med","High"))</f>
        <v>Med</v>
      </c>
      <c r="P7613" s="12">
        <f>sales*discount</f>
        <v>624.44399999999996</v>
      </c>
      <c r="Q7613" s="12">
        <f>sales-Discount_Values</f>
        <v>1457.0360000000001</v>
      </c>
      <c r="R7613" s="12">
        <f>DATEDIF(order_date,delivery_date,"D")</f>
        <v>7</v>
      </c>
      <c r="S7613" s="12"/>
    </row>
    <row r="7614" spans="1:19" ht="14.25" customHeight="1" x14ac:dyDescent="0.35">
      <c r="A7614" s="2" t="s">
        <v>14076</v>
      </c>
      <c r="B7614" s="2">
        <v>114043</v>
      </c>
      <c r="C7614" s="2" t="s">
        <v>41</v>
      </c>
      <c r="D7614" s="2" t="s">
        <v>36</v>
      </c>
      <c r="E7614" s="2">
        <v>3412.41</v>
      </c>
      <c r="F7614" s="2">
        <v>0.28000000000000003</v>
      </c>
      <c r="G7614" s="2">
        <v>2</v>
      </c>
      <c r="H7614" s="3">
        <v>45434</v>
      </c>
      <c r="I7614" s="3">
        <v>45437</v>
      </c>
      <c r="J7614" s="2" t="s">
        <v>21</v>
      </c>
      <c r="K7614" s="2" t="s">
        <v>22</v>
      </c>
      <c r="L7614" s="2">
        <v>595.48</v>
      </c>
      <c r="M7614" s="2" t="s">
        <v>28</v>
      </c>
      <c r="N7614" s="11">
        <f>L7614/E7614*100</f>
        <v>17.450423600915482</v>
      </c>
      <c r="O7614" s="12" t="str">
        <f>IF(N7614&lt;10,"Low",IF(N7614&lt;20,"Med","High"))</f>
        <v>Med</v>
      </c>
      <c r="P7614" s="12">
        <f>sales*discount</f>
        <v>955.47480000000007</v>
      </c>
      <c r="Q7614" s="12">
        <f>sales-Discount_Values</f>
        <v>2456.9351999999999</v>
      </c>
      <c r="R7614" s="12">
        <f>DATEDIF(order_date,delivery_date,"D")</f>
        <v>3</v>
      </c>
      <c r="S7614" s="12"/>
    </row>
    <row r="7615" spans="1:19" ht="14.25" customHeight="1" x14ac:dyDescent="0.35">
      <c r="A7615" s="2" t="s">
        <v>15272</v>
      </c>
      <c r="B7615" s="2">
        <v>115239</v>
      </c>
      <c r="C7615" s="2" t="s">
        <v>25</v>
      </c>
      <c r="D7615" s="2" t="s">
        <v>33</v>
      </c>
      <c r="E7615" s="2">
        <v>3007.51</v>
      </c>
      <c r="F7615" s="2">
        <v>0.36</v>
      </c>
      <c r="G7615" s="2">
        <v>7</v>
      </c>
      <c r="H7615" s="3">
        <v>45362</v>
      </c>
      <c r="I7615" s="3">
        <v>45369</v>
      </c>
      <c r="J7615" s="2" t="s">
        <v>15</v>
      </c>
      <c r="K7615" s="2" t="s">
        <v>27</v>
      </c>
      <c r="L7615" s="2">
        <v>524.85</v>
      </c>
      <c r="M7615" s="2" t="s">
        <v>28</v>
      </c>
      <c r="N7615" s="11">
        <f>L7615/E7615*100</f>
        <v>17.451313545092116</v>
      </c>
      <c r="O7615" s="12" t="str">
        <f>IF(N7615&lt;10,"Low",IF(N7615&lt;20,"Med","High"))</f>
        <v>Med</v>
      </c>
      <c r="P7615" s="12">
        <f>sales*discount</f>
        <v>1082.7036000000001</v>
      </c>
      <c r="Q7615" s="12">
        <f>sales-Discount_Values</f>
        <v>1924.8064000000002</v>
      </c>
      <c r="R7615" s="12">
        <f>DATEDIF(order_date,delivery_date,"D")</f>
        <v>7</v>
      </c>
      <c r="S7615" s="12"/>
    </row>
    <row r="7616" spans="1:19" ht="14.25" customHeight="1" x14ac:dyDescent="0.35">
      <c r="A7616" s="2" t="s">
        <v>8822</v>
      </c>
      <c r="B7616" s="2">
        <v>108789</v>
      </c>
      <c r="C7616" s="2" t="s">
        <v>19</v>
      </c>
      <c r="D7616" s="2" t="s">
        <v>20</v>
      </c>
      <c r="E7616" s="2">
        <v>4642.24</v>
      </c>
      <c r="F7616" s="2">
        <v>0.42</v>
      </c>
      <c r="G7616" s="2">
        <v>1</v>
      </c>
      <c r="H7616" s="3">
        <v>45039</v>
      </c>
      <c r="I7616" s="3">
        <v>45041</v>
      </c>
      <c r="J7616" s="2" t="s">
        <v>15</v>
      </c>
      <c r="K7616" s="2" t="s">
        <v>22</v>
      </c>
      <c r="L7616" s="2">
        <v>810.19</v>
      </c>
      <c r="M7616" s="2" t="s">
        <v>28</v>
      </c>
      <c r="N7616" s="11">
        <f>L7616/E7616*100</f>
        <v>17.452566002619427</v>
      </c>
      <c r="O7616" s="12" t="str">
        <f>IF(N7616&lt;10,"Low",IF(N7616&lt;20,"Med","High"))</f>
        <v>Med</v>
      </c>
      <c r="P7616" s="12">
        <f>sales*discount</f>
        <v>1949.7407999999998</v>
      </c>
      <c r="Q7616" s="12">
        <f>sales-Discount_Values</f>
        <v>2692.4992000000002</v>
      </c>
      <c r="R7616" s="12">
        <f>DATEDIF(order_date,delivery_date,"D")</f>
        <v>2</v>
      </c>
      <c r="S7616" s="12"/>
    </row>
    <row r="7617" spans="1:19" ht="14.25" customHeight="1" x14ac:dyDescent="0.35">
      <c r="A7617" s="2" t="s">
        <v>12770</v>
      </c>
      <c r="B7617" s="2">
        <v>112737</v>
      </c>
      <c r="C7617" s="2" t="s">
        <v>25</v>
      </c>
      <c r="D7617" s="2" t="s">
        <v>33</v>
      </c>
      <c r="E7617" s="2">
        <v>2234.67</v>
      </c>
      <c r="F7617" s="2">
        <v>0.35</v>
      </c>
      <c r="G7617" s="2">
        <v>3</v>
      </c>
      <c r="H7617" s="3">
        <v>45023</v>
      </c>
      <c r="I7617" s="3">
        <v>45030</v>
      </c>
      <c r="J7617" s="2" t="s">
        <v>31</v>
      </c>
      <c r="K7617" s="2" t="s">
        <v>27</v>
      </c>
      <c r="L7617" s="2">
        <v>390.09</v>
      </c>
      <c r="M7617" s="2" t="s">
        <v>34</v>
      </c>
      <c r="N7617" s="11">
        <f>L7617/E7617*100</f>
        <v>17.45626871081636</v>
      </c>
      <c r="O7617" s="12" t="str">
        <f>IF(N7617&lt;10,"Low",IF(N7617&lt;20,"Med","High"))</f>
        <v>Med</v>
      </c>
      <c r="P7617" s="12">
        <f>sales*discount</f>
        <v>782.1345</v>
      </c>
      <c r="Q7617" s="12">
        <f>sales-Discount_Values</f>
        <v>1452.5355</v>
      </c>
      <c r="R7617" s="12">
        <f>DATEDIF(order_date,delivery_date,"D")</f>
        <v>7</v>
      </c>
      <c r="S7617" s="12"/>
    </row>
    <row r="7618" spans="1:19" ht="14.25" customHeight="1" x14ac:dyDescent="0.35">
      <c r="A7618" s="2" t="s">
        <v>5209</v>
      </c>
      <c r="B7618" s="2">
        <v>105176</v>
      </c>
      <c r="C7618" s="2" t="s">
        <v>41</v>
      </c>
      <c r="D7618" s="2" t="s">
        <v>36</v>
      </c>
      <c r="E7618" s="2">
        <v>3655.55</v>
      </c>
      <c r="F7618" s="2">
        <v>0.19</v>
      </c>
      <c r="G7618" s="2">
        <v>6</v>
      </c>
      <c r="H7618" s="3">
        <v>45591</v>
      </c>
      <c r="I7618" s="3">
        <v>45593</v>
      </c>
      <c r="J7618" s="2" t="s">
        <v>15</v>
      </c>
      <c r="K7618" s="2" t="s">
        <v>27</v>
      </c>
      <c r="L7618" s="2">
        <v>638.25</v>
      </c>
      <c r="M7618" s="2" t="s">
        <v>39</v>
      </c>
      <c r="N7618" s="11">
        <f>L7618/E7618*100</f>
        <v>17.459752978347989</v>
      </c>
      <c r="O7618" s="12" t="str">
        <f>IF(N7618&lt;10,"Low",IF(N7618&lt;20,"Med","High"))</f>
        <v>Med</v>
      </c>
      <c r="P7618" s="12">
        <f>sales*discount</f>
        <v>694.55450000000008</v>
      </c>
      <c r="Q7618" s="12">
        <f>sales-Discount_Values</f>
        <v>2960.9955</v>
      </c>
      <c r="R7618" s="12">
        <f>DATEDIF(order_date,delivery_date,"D")</f>
        <v>2</v>
      </c>
      <c r="S7618" s="12"/>
    </row>
    <row r="7619" spans="1:19" ht="14.25" customHeight="1" x14ac:dyDescent="0.35">
      <c r="A7619" s="2" t="s">
        <v>13844</v>
      </c>
      <c r="B7619" s="2">
        <v>113811</v>
      </c>
      <c r="C7619" s="2" t="s">
        <v>41</v>
      </c>
      <c r="D7619" s="2" t="s">
        <v>26</v>
      </c>
      <c r="E7619" s="2">
        <v>1616.28</v>
      </c>
      <c r="F7619" s="2">
        <v>0.14000000000000001</v>
      </c>
      <c r="G7619" s="2">
        <v>6</v>
      </c>
      <c r="H7619" s="3">
        <v>45460</v>
      </c>
      <c r="I7619" s="3">
        <v>45463</v>
      </c>
      <c r="J7619" s="2" t="s">
        <v>21</v>
      </c>
      <c r="K7619" s="2" t="s">
        <v>27</v>
      </c>
      <c r="L7619" s="2">
        <v>282.27</v>
      </c>
      <c r="M7619" s="2" t="s">
        <v>23</v>
      </c>
      <c r="N7619" s="11">
        <f>L7619/E7619*100</f>
        <v>17.464176999034819</v>
      </c>
      <c r="O7619" s="12" t="str">
        <f>IF(N7619&lt;10,"Low",IF(N7619&lt;20,"Med","High"))</f>
        <v>Med</v>
      </c>
      <c r="P7619" s="12">
        <f>sales*discount</f>
        <v>226.27920000000003</v>
      </c>
      <c r="Q7619" s="12">
        <f>sales-Discount_Values</f>
        <v>1390.0008</v>
      </c>
      <c r="R7619" s="12">
        <f>DATEDIF(order_date,delivery_date,"D")</f>
        <v>3</v>
      </c>
      <c r="S7619" s="12"/>
    </row>
    <row r="7620" spans="1:19" ht="14.25" customHeight="1" x14ac:dyDescent="0.35">
      <c r="A7620" s="2" t="s">
        <v>5230</v>
      </c>
      <c r="B7620" s="2">
        <v>105197</v>
      </c>
      <c r="C7620" s="2" t="s">
        <v>41</v>
      </c>
      <c r="D7620" s="2" t="s">
        <v>14</v>
      </c>
      <c r="E7620" s="2">
        <v>1419.89</v>
      </c>
      <c r="F7620" s="2">
        <v>0.4</v>
      </c>
      <c r="G7620" s="2">
        <v>8</v>
      </c>
      <c r="H7620" s="3">
        <v>45205</v>
      </c>
      <c r="I7620" s="3">
        <v>45206</v>
      </c>
      <c r="J7620" s="2" t="s">
        <v>15</v>
      </c>
      <c r="K7620" s="2" t="s">
        <v>16</v>
      </c>
      <c r="L7620" s="2">
        <v>247.99</v>
      </c>
      <c r="M7620" s="2" t="s">
        <v>39</v>
      </c>
      <c r="N7620" s="11">
        <f>L7620/E7620*100</f>
        <v>17.465437463465481</v>
      </c>
      <c r="O7620" s="12" t="str">
        <f>IF(N7620&lt;10,"Low",IF(N7620&lt;20,"Med","High"))</f>
        <v>Med</v>
      </c>
      <c r="P7620" s="12">
        <f>sales*discount</f>
        <v>567.95600000000002</v>
      </c>
      <c r="Q7620" s="12">
        <f>sales-Discount_Values</f>
        <v>851.93400000000008</v>
      </c>
      <c r="R7620" s="12">
        <f>DATEDIF(order_date,delivery_date,"D")</f>
        <v>1</v>
      </c>
      <c r="S7620" s="12"/>
    </row>
    <row r="7621" spans="1:19" ht="14.25" customHeight="1" x14ac:dyDescent="0.35">
      <c r="A7621" s="2" t="s">
        <v>297</v>
      </c>
      <c r="B7621" s="2">
        <v>100264</v>
      </c>
      <c r="C7621" s="2" t="s">
        <v>13</v>
      </c>
      <c r="D7621" s="2" t="s">
        <v>20</v>
      </c>
      <c r="E7621" s="2">
        <v>1585.74</v>
      </c>
      <c r="F7621" s="2">
        <v>0</v>
      </c>
      <c r="G7621" s="2">
        <v>7</v>
      </c>
      <c r="H7621" s="3">
        <v>45063</v>
      </c>
      <c r="I7621" s="3">
        <v>45066</v>
      </c>
      <c r="J7621" s="2" t="s">
        <v>15</v>
      </c>
      <c r="K7621" s="2" t="s">
        <v>22</v>
      </c>
      <c r="L7621" s="2">
        <v>276.95999999999998</v>
      </c>
      <c r="M7621" s="2" t="s">
        <v>34</v>
      </c>
      <c r="N7621" s="11">
        <f>L7621/E7621*100</f>
        <v>17.465662718982934</v>
      </c>
      <c r="O7621" s="12" t="str">
        <f>IF(N7621&lt;10,"Low",IF(N7621&lt;20,"Med","High"))</f>
        <v>Med</v>
      </c>
      <c r="P7621" s="12">
        <f>sales*discount</f>
        <v>0</v>
      </c>
      <c r="Q7621" s="12">
        <f>sales-Discount_Values</f>
        <v>1585.74</v>
      </c>
      <c r="R7621" s="12">
        <f>DATEDIF(order_date,delivery_date,"D")</f>
        <v>3</v>
      </c>
      <c r="S7621" s="12"/>
    </row>
    <row r="7622" spans="1:19" ht="14.25" customHeight="1" x14ac:dyDescent="0.35">
      <c r="A7622" s="2" t="s">
        <v>2066</v>
      </c>
      <c r="B7622" s="2">
        <v>102033</v>
      </c>
      <c r="C7622" s="2" t="s">
        <v>41</v>
      </c>
      <c r="D7622" s="2" t="s">
        <v>33</v>
      </c>
      <c r="E7622" s="2">
        <v>3638.7</v>
      </c>
      <c r="F7622" s="2">
        <v>0.38</v>
      </c>
      <c r="G7622" s="2">
        <v>2</v>
      </c>
      <c r="H7622" s="3">
        <v>45403</v>
      </c>
      <c r="I7622" s="3">
        <v>45408</v>
      </c>
      <c r="J7622" s="2" t="s">
        <v>31</v>
      </c>
      <c r="K7622" s="2" t="s">
        <v>27</v>
      </c>
      <c r="L7622" s="2">
        <v>635.54</v>
      </c>
      <c r="M7622" s="2" t="s">
        <v>39</v>
      </c>
      <c r="N7622" s="11">
        <f>L7622/E7622*100</f>
        <v>17.46612801275181</v>
      </c>
      <c r="O7622" s="12" t="str">
        <f>IF(N7622&lt;10,"Low",IF(N7622&lt;20,"Med","High"))</f>
        <v>Med</v>
      </c>
      <c r="P7622" s="12">
        <f>sales*discount</f>
        <v>1382.7059999999999</v>
      </c>
      <c r="Q7622" s="12">
        <f>sales-Discount_Values</f>
        <v>2255.9939999999997</v>
      </c>
      <c r="R7622" s="12">
        <f>DATEDIF(order_date,delivery_date,"D")</f>
        <v>5</v>
      </c>
      <c r="S7622" s="12"/>
    </row>
    <row r="7623" spans="1:19" ht="14.25" customHeight="1" x14ac:dyDescent="0.35">
      <c r="A7623" s="2" t="s">
        <v>5264</v>
      </c>
      <c r="B7623" s="2">
        <v>105231</v>
      </c>
      <c r="C7623" s="2" t="s">
        <v>25</v>
      </c>
      <c r="D7623" s="2" t="s">
        <v>33</v>
      </c>
      <c r="E7623" s="2">
        <v>3997</v>
      </c>
      <c r="F7623" s="2">
        <v>0.04</v>
      </c>
      <c r="G7623" s="2">
        <v>9</v>
      </c>
      <c r="H7623" s="3">
        <v>45181</v>
      </c>
      <c r="I7623" s="3">
        <v>45187</v>
      </c>
      <c r="J7623" s="2" t="s">
        <v>21</v>
      </c>
      <c r="K7623" s="2" t="s">
        <v>27</v>
      </c>
      <c r="L7623" s="2">
        <v>698.27</v>
      </c>
      <c r="M7623" s="2" t="s">
        <v>39</v>
      </c>
      <c r="N7623" s="11">
        <f>L7623/E7623*100</f>
        <v>17.469852389291969</v>
      </c>
      <c r="O7623" s="12" t="str">
        <f>IF(N7623&lt;10,"Low",IF(N7623&lt;20,"Med","High"))</f>
        <v>Med</v>
      </c>
      <c r="P7623" s="12">
        <f>sales*discount</f>
        <v>159.88</v>
      </c>
      <c r="Q7623" s="12">
        <f>sales-Discount_Values</f>
        <v>3837.12</v>
      </c>
      <c r="R7623" s="12">
        <f>DATEDIF(order_date,delivery_date,"D")</f>
        <v>6</v>
      </c>
      <c r="S7623" s="12"/>
    </row>
    <row r="7624" spans="1:19" ht="14.25" customHeight="1" x14ac:dyDescent="0.35">
      <c r="A7624" s="2" t="s">
        <v>7021</v>
      </c>
      <c r="B7624" s="2">
        <v>106988</v>
      </c>
      <c r="C7624" s="2" t="s">
        <v>41</v>
      </c>
      <c r="D7624" s="2" t="s">
        <v>36</v>
      </c>
      <c r="E7624" s="2">
        <v>3544.51</v>
      </c>
      <c r="F7624" s="2">
        <v>0.41</v>
      </c>
      <c r="G7624" s="2">
        <v>9</v>
      </c>
      <c r="H7624" s="3">
        <v>45306</v>
      </c>
      <c r="I7624" s="3">
        <v>45310</v>
      </c>
      <c r="J7624" s="2" t="s">
        <v>21</v>
      </c>
      <c r="K7624" s="2" t="s">
        <v>27</v>
      </c>
      <c r="L7624" s="2">
        <v>619.26</v>
      </c>
      <c r="M7624" s="2" t="s">
        <v>23</v>
      </c>
      <c r="N7624" s="11">
        <f>L7624/E7624*100</f>
        <v>17.470962135810026</v>
      </c>
      <c r="O7624" s="12" t="str">
        <f>IF(N7624&lt;10,"Low",IF(N7624&lt;20,"Med","High"))</f>
        <v>Med</v>
      </c>
      <c r="P7624" s="12">
        <f>sales*discount</f>
        <v>1453.2491</v>
      </c>
      <c r="Q7624" s="12">
        <f>sales-Discount_Values</f>
        <v>2091.2609000000002</v>
      </c>
      <c r="R7624" s="12">
        <f>DATEDIF(order_date,delivery_date,"D")</f>
        <v>4</v>
      </c>
      <c r="S7624" s="12"/>
    </row>
    <row r="7625" spans="1:19" ht="14.25" customHeight="1" x14ac:dyDescent="0.35">
      <c r="A7625" s="2" t="s">
        <v>98</v>
      </c>
      <c r="B7625" s="2">
        <v>100065</v>
      </c>
      <c r="C7625" s="2" t="s">
        <v>41</v>
      </c>
      <c r="D7625" s="2" t="s">
        <v>33</v>
      </c>
      <c r="E7625" s="2">
        <v>4335.26</v>
      </c>
      <c r="F7625" s="2">
        <v>0.38</v>
      </c>
      <c r="G7625" s="2">
        <v>5</v>
      </c>
      <c r="H7625" s="3">
        <v>45360</v>
      </c>
      <c r="I7625" s="3">
        <v>45362</v>
      </c>
      <c r="J7625" s="2" t="s">
        <v>31</v>
      </c>
      <c r="K7625" s="2" t="s">
        <v>16</v>
      </c>
      <c r="L7625" s="2">
        <v>757.48</v>
      </c>
      <c r="M7625" s="2" t="s">
        <v>39</v>
      </c>
      <c r="N7625" s="11">
        <f>L7625/E7625*100</f>
        <v>17.472539132601042</v>
      </c>
      <c r="O7625" s="12" t="str">
        <f>IF(N7625&lt;10,"Low",IF(N7625&lt;20,"Med","High"))</f>
        <v>Med</v>
      </c>
      <c r="P7625" s="12">
        <f>sales*discount</f>
        <v>1647.3988000000002</v>
      </c>
      <c r="Q7625" s="12">
        <f>sales-Discount_Values</f>
        <v>2687.8612000000003</v>
      </c>
      <c r="R7625" s="12">
        <f>DATEDIF(order_date,delivery_date,"D")</f>
        <v>2</v>
      </c>
      <c r="S7625" s="12"/>
    </row>
    <row r="7626" spans="1:19" ht="14.25" customHeight="1" x14ac:dyDescent="0.35">
      <c r="A7626" s="2" t="s">
        <v>10210</v>
      </c>
      <c r="B7626" s="2">
        <v>110177</v>
      </c>
      <c r="C7626" s="2" t="s">
        <v>25</v>
      </c>
      <c r="D7626" s="2" t="s">
        <v>20</v>
      </c>
      <c r="E7626" s="2">
        <v>2280.7199999999998</v>
      </c>
      <c r="F7626" s="2">
        <v>0.31</v>
      </c>
      <c r="G7626" s="2">
        <v>8</v>
      </c>
      <c r="H7626" s="3">
        <v>45086</v>
      </c>
      <c r="I7626" s="3">
        <v>45087</v>
      </c>
      <c r="J7626" s="2" t="s">
        <v>15</v>
      </c>
      <c r="K7626" s="2" t="s">
        <v>22</v>
      </c>
      <c r="L7626" s="2">
        <v>398.53</v>
      </c>
      <c r="M7626" s="2" t="s">
        <v>34</v>
      </c>
      <c r="N7626" s="11">
        <f>L7626/E7626*100</f>
        <v>17.473867901364482</v>
      </c>
      <c r="O7626" s="12" t="str">
        <f>IF(N7626&lt;10,"Low",IF(N7626&lt;20,"Med","High"))</f>
        <v>Med</v>
      </c>
      <c r="P7626" s="12">
        <f>sales*discount</f>
        <v>707.02319999999997</v>
      </c>
      <c r="Q7626" s="12">
        <f>sales-Discount_Values</f>
        <v>1573.6967999999997</v>
      </c>
      <c r="R7626" s="12">
        <f>DATEDIF(order_date,delivery_date,"D")</f>
        <v>1</v>
      </c>
      <c r="S7626" s="12"/>
    </row>
    <row r="7627" spans="1:19" ht="14.25" customHeight="1" x14ac:dyDescent="0.35">
      <c r="A7627" s="2" t="s">
        <v>9429</v>
      </c>
      <c r="B7627" s="2">
        <v>109396</v>
      </c>
      <c r="C7627" s="2" t="s">
        <v>41</v>
      </c>
      <c r="D7627" s="2" t="s">
        <v>14</v>
      </c>
      <c r="E7627" s="2">
        <v>3481.05</v>
      </c>
      <c r="F7627" s="2">
        <v>0.45</v>
      </c>
      <c r="G7627" s="2">
        <v>5</v>
      </c>
      <c r="H7627" s="3">
        <v>45050</v>
      </c>
      <c r="I7627" s="3">
        <v>45055</v>
      </c>
      <c r="J7627" s="2" t="s">
        <v>15</v>
      </c>
      <c r="K7627" s="2" t="s">
        <v>27</v>
      </c>
      <c r="L7627" s="2">
        <v>608.29999999999995</v>
      </c>
      <c r="M7627" s="2" t="s">
        <v>39</v>
      </c>
      <c r="N7627" s="11">
        <f>L7627/E7627*100</f>
        <v>17.474612545065423</v>
      </c>
      <c r="O7627" s="12" t="str">
        <f>IF(N7627&lt;10,"Low",IF(N7627&lt;20,"Med","High"))</f>
        <v>Med</v>
      </c>
      <c r="P7627" s="12">
        <f>sales*discount</f>
        <v>1566.4725000000001</v>
      </c>
      <c r="Q7627" s="12">
        <f>sales-Discount_Values</f>
        <v>1914.5775000000001</v>
      </c>
      <c r="R7627" s="12">
        <f>DATEDIF(order_date,delivery_date,"D")</f>
        <v>5</v>
      </c>
      <c r="S7627" s="12"/>
    </row>
    <row r="7628" spans="1:19" ht="14.25" customHeight="1" x14ac:dyDescent="0.35">
      <c r="A7628" s="2" t="s">
        <v>14655</v>
      </c>
      <c r="B7628" s="2">
        <v>114622</v>
      </c>
      <c r="C7628" s="2" t="s">
        <v>13</v>
      </c>
      <c r="D7628" s="2" t="s">
        <v>26</v>
      </c>
      <c r="E7628" s="2">
        <v>4776.1099999999997</v>
      </c>
      <c r="F7628" s="2">
        <v>0.27</v>
      </c>
      <c r="G7628" s="2">
        <v>7</v>
      </c>
      <c r="H7628" s="3">
        <v>45036</v>
      </c>
      <c r="I7628" s="3">
        <v>45039</v>
      </c>
      <c r="J7628" s="2" t="s">
        <v>21</v>
      </c>
      <c r="K7628" s="2" t="s">
        <v>22</v>
      </c>
      <c r="L7628" s="2">
        <v>834.84</v>
      </c>
      <c r="M7628" s="2" t="s">
        <v>34</v>
      </c>
      <c r="N7628" s="11">
        <f>L7628/E7628*100</f>
        <v>17.479496912759547</v>
      </c>
      <c r="O7628" s="12" t="str">
        <f>IF(N7628&lt;10,"Low",IF(N7628&lt;20,"Med","High"))</f>
        <v>Med</v>
      </c>
      <c r="P7628" s="12">
        <f>sales*discount</f>
        <v>1289.5497</v>
      </c>
      <c r="Q7628" s="12">
        <f>sales-Discount_Values</f>
        <v>3486.5602999999996</v>
      </c>
      <c r="R7628" s="12">
        <f>DATEDIF(order_date,delivery_date,"D")</f>
        <v>3</v>
      </c>
      <c r="S7628" s="12"/>
    </row>
    <row r="7629" spans="1:19" ht="14.25" customHeight="1" x14ac:dyDescent="0.35">
      <c r="A7629" s="2" t="s">
        <v>10890</v>
      </c>
      <c r="B7629" s="2">
        <v>110857</v>
      </c>
      <c r="C7629" s="2" t="s">
        <v>25</v>
      </c>
      <c r="D7629" s="2" t="s">
        <v>20</v>
      </c>
      <c r="E7629" s="2">
        <v>4993.72</v>
      </c>
      <c r="F7629" s="2">
        <v>0.19</v>
      </c>
      <c r="G7629" s="2">
        <v>8</v>
      </c>
      <c r="H7629" s="3">
        <v>45593</v>
      </c>
      <c r="I7629" s="3">
        <v>45595</v>
      </c>
      <c r="J7629" s="2" t="s">
        <v>15</v>
      </c>
      <c r="K7629" s="2" t="s">
        <v>16</v>
      </c>
      <c r="L7629" s="2">
        <v>872.93</v>
      </c>
      <c r="M7629" s="2" t="s">
        <v>34</v>
      </c>
      <c r="N7629" s="11">
        <f>L7629/E7629*100</f>
        <v>17.480555577805724</v>
      </c>
      <c r="O7629" s="12" t="str">
        <f>IF(N7629&lt;10,"Low",IF(N7629&lt;20,"Med","High"))</f>
        <v>Med</v>
      </c>
      <c r="P7629" s="12">
        <f>sales*discount</f>
        <v>948.80680000000007</v>
      </c>
      <c r="Q7629" s="12">
        <f>sales-Discount_Values</f>
        <v>4044.9132</v>
      </c>
      <c r="R7629" s="12">
        <f>DATEDIF(order_date,delivery_date,"D")</f>
        <v>2</v>
      </c>
      <c r="S7629" s="12"/>
    </row>
    <row r="7630" spans="1:19" ht="14.25" customHeight="1" x14ac:dyDescent="0.35">
      <c r="A7630" s="2" t="s">
        <v>9143</v>
      </c>
      <c r="B7630" s="2">
        <v>109110</v>
      </c>
      <c r="C7630" s="2" t="s">
        <v>19</v>
      </c>
      <c r="D7630" s="2" t="s">
        <v>36</v>
      </c>
      <c r="E7630" s="2">
        <v>1099.56</v>
      </c>
      <c r="F7630" s="2">
        <v>0.45</v>
      </c>
      <c r="G7630" s="2">
        <v>3</v>
      </c>
      <c r="H7630" s="3">
        <v>45157</v>
      </c>
      <c r="I7630" s="3">
        <v>45162</v>
      </c>
      <c r="J7630" s="2" t="s">
        <v>21</v>
      </c>
      <c r="K7630" s="2" t="s">
        <v>22</v>
      </c>
      <c r="L7630" s="2">
        <v>192.21</v>
      </c>
      <c r="M7630" s="2" t="s">
        <v>23</v>
      </c>
      <c r="N7630" s="11">
        <f>L7630/E7630*100</f>
        <v>17.480628615082399</v>
      </c>
      <c r="O7630" s="12" t="str">
        <f>IF(N7630&lt;10,"Low",IF(N7630&lt;20,"Med","High"))</f>
        <v>Med</v>
      </c>
      <c r="P7630" s="12">
        <f>sales*discount</f>
        <v>494.80199999999996</v>
      </c>
      <c r="Q7630" s="12">
        <f>sales-Discount_Values</f>
        <v>604.75800000000004</v>
      </c>
      <c r="R7630" s="12">
        <f>DATEDIF(order_date,delivery_date,"D")</f>
        <v>5</v>
      </c>
      <c r="S7630" s="12"/>
    </row>
    <row r="7631" spans="1:19" ht="14.25" customHeight="1" x14ac:dyDescent="0.35">
      <c r="A7631" s="2" t="s">
        <v>12229</v>
      </c>
      <c r="B7631" s="2">
        <v>112196</v>
      </c>
      <c r="C7631" s="2" t="s">
        <v>41</v>
      </c>
      <c r="D7631" s="2" t="s">
        <v>20</v>
      </c>
      <c r="E7631" s="2">
        <v>2278.52</v>
      </c>
      <c r="F7631" s="2">
        <v>0.49</v>
      </c>
      <c r="G7631" s="2">
        <v>4</v>
      </c>
      <c r="H7631" s="3">
        <v>45171</v>
      </c>
      <c r="I7631" s="3">
        <v>45174</v>
      </c>
      <c r="J7631" s="2" t="s">
        <v>31</v>
      </c>
      <c r="K7631" s="2" t="s">
        <v>16</v>
      </c>
      <c r="L7631" s="2">
        <v>398.33</v>
      </c>
      <c r="M7631" s="2" t="s">
        <v>28</v>
      </c>
      <c r="N7631" s="11">
        <f>L7631/E7631*100</f>
        <v>17.481961975317311</v>
      </c>
      <c r="O7631" s="12" t="str">
        <f>IF(N7631&lt;10,"Low",IF(N7631&lt;20,"Med","High"))</f>
        <v>Med</v>
      </c>
      <c r="P7631" s="12">
        <f>sales*discount</f>
        <v>1116.4748</v>
      </c>
      <c r="Q7631" s="12">
        <f>sales-Discount_Values</f>
        <v>1162.0452</v>
      </c>
      <c r="R7631" s="12">
        <f>DATEDIF(order_date,delivery_date,"D")</f>
        <v>3</v>
      </c>
      <c r="S7631" s="12"/>
    </row>
    <row r="7632" spans="1:19" ht="14.25" customHeight="1" x14ac:dyDescent="0.35">
      <c r="A7632" s="2" t="s">
        <v>1544</v>
      </c>
      <c r="B7632" s="2">
        <v>101511</v>
      </c>
      <c r="C7632" s="2" t="s">
        <v>13</v>
      </c>
      <c r="D7632" s="2" t="s">
        <v>20</v>
      </c>
      <c r="E7632" s="2">
        <v>4021.23</v>
      </c>
      <c r="F7632" s="2">
        <v>0.16</v>
      </c>
      <c r="G7632" s="2">
        <v>5</v>
      </c>
      <c r="H7632" s="3">
        <v>45538</v>
      </c>
      <c r="I7632" s="3">
        <v>45542</v>
      </c>
      <c r="J7632" s="2" t="s">
        <v>21</v>
      </c>
      <c r="K7632" s="2" t="s">
        <v>16</v>
      </c>
      <c r="L7632" s="2">
        <v>703</v>
      </c>
      <c r="M7632" s="2" t="s">
        <v>34</v>
      </c>
      <c r="N7632" s="11">
        <f>L7632/E7632*100</f>
        <v>17.482213153686807</v>
      </c>
      <c r="O7632" s="12" t="str">
        <f>IF(N7632&lt;10,"Low",IF(N7632&lt;20,"Med","High"))</f>
        <v>Med</v>
      </c>
      <c r="P7632" s="12">
        <f>sales*discount</f>
        <v>643.39679999999998</v>
      </c>
      <c r="Q7632" s="12">
        <f>sales-Discount_Values</f>
        <v>3377.8332</v>
      </c>
      <c r="R7632" s="12">
        <f>DATEDIF(order_date,delivery_date,"D")</f>
        <v>4</v>
      </c>
      <c r="S7632" s="12"/>
    </row>
    <row r="7633" spans="1:19" ht="14.25" customHeight="1" x14ac:dyDescent="0.35">
      <c r="A7633" s="2" t="s">
        <v>2682</v>
      </c>
      <c r="B7633" s="2">
        <v>102649</v>
      </c>
      <c r="C7633" s="2" t="s">
        <v>41</v>
      </c>
      <c r="D7633" s="2" t="s">
        <v>33</v>
      </c>
      <c r="E7633" s="2">
        <v>4293.9799999999996</v>
      </c>
      <c r="F7633" s="2">
        <v>0.34</v>
      </c>
      <c r="G7633" s="2">
        <v>2</v>
      </c>
      <c r="H7633" s="3">
        <v>45561</v>
      </c>
      <c r="I7633" s="3">
        <v>45566</v>
      </c>
      <c r="J7633" s="2" t="s">
        <v>15</v>
      </c>
      <c r="K7633" s="2" t="s">
        <v>22</v>
      </c>
      <c r="L7633" s="2">
        <v>750.71</v>
      </c>
      <c r="M7633" s="2" t="s">
        <v>28</v>
      </c>
      <c r="N7633" s="11">
        <f>L7633/E7633*100</f>
        <v>17.482848080335728</v>
      </c>
      <c r="O7633" s="12" t="str">
        <f>IF(N7633&lt;10,"Low",IF(N7633&lt;20,"Med","High"))</f>
        <v>Med</v>
      </c>
      <c r="P7633" s="12">
        <f>sales*discount</f>
        <v>1459.9531999999999</v>
      </c>
      <c r="Q7633" s="12">
        <f>sales-Discount_Values</f>
        <v>2834.0267999999996</v>
      </c>
      <c r="R7633" s="12">
        <f>DATEDIF(order_date,delivery_date,"D")</f>
        <v>5</v>
      </c>
      <c r="S7633" s="12"/>
    </row>
    <row r="7634" spans="1:19" ht="14.25" customHeight="1" x14ac:dyDescent="0.35">
      <c r="A7634" s="2" t="s">
        <v>4620</v>
      </c>
      <c r="B7634" s="2">
        <v>104587</v>
      </c>
      <c r="C7634" s="2" t="s">
        <v>25</v>
      </c>
      <c r="D7634" s="2" t="s">
        <v>20</v>
      </c>
      <c r="E7634" s="2">
        <v>3121.68</v>
      </c>
      <c r="F7634" s="2">
        <v>0.08</v>
      </c>
      <c r="G7634" s="2">
        <v>1</v>
      </c>
      <c r="H7634" s="3">
        <v>45299</v>
      </c>
      <c r="I7634" s="3">
        <v>45306</v>
      </c>
      <c r="J7634" s="2" t="s">
        <v>15</v>
      </c>
      <c r="K7634" s="2" t="s">
        <v>27</v>
      </c>
      <c r="L7634" s="2">
        <v>545.77</v>
      </c>
      <c r="M7634" s="2" t="s">
        <v>28</v>
      </c>
      <c r="N7634" s="11">
        <f>L7634/E7634*100</f>
        <v>17.483214166730736</v>
      </c>
      <c r="O7634" s="12" t="str">
        <f>IF(N7634&lt;10,"Low",IF(N7634&lt;20,"Med","High"))</f>
        <v>Med</v>
      </c>
      <c r="P7634" s="12">
        <f>sales*discount</f>
        <v>249.73439999999999</v>
      </c>
      <c r="Q7634" s="12">
        <f>sales-Discount_Values</f>
        <v>2871.9456</v>
      </c>
      <c r="R7634" s="12">
        <f>DATEDIF(order_date,delivery_date,"D")</f>
        <v>7</v>
      </c>
      <c r="S7634" s="12"/>
    </row>
    <row r="7635" spans="1:19" ht="14.25" customHeight="1" x14ac:dyDescent="0.35">
      <c r="A7635" s="2" t="s">
        <v>15048</v>
      </c>
      <c r="B7635" s="2">
        <v>115015</v>
      </c>
      <c r="C7635" s="2" t="s">
        <v>19</v>
      </c>
      <c r="D7635" s="2" t="s">
        <v>36</v>
      </c>
      <c r="E7635" s="2">
        <v>1098.45</v>
      </c>
      <c r="F7635" s="2">
        <v>0.08</v>
      </c>
      <c r="G7635" s="2">
        <v>7</v>
      </c>
      <c r="H7635" s="3">
        <v>45589</v>
      </c>
      <c r="I7635" s="3">
        <v>45592</v>
      </c>
      <c r="J7635" s="2" t="s">
        <v>31</v>
      </c>
      <c r="K7635" s="2" t="s">
        <v>22</v>
      </c>
      <c r="L7635" s="2">
        <v>192.06</v>
      </c>
      <c r="M7635" s="2" t="s">
        <v>39</v>
      </c>
      <c r="N7635" s="11">
        <f>L7635/E7635*100</f>
        <v>17.484637443670625</v>
      </c>
      <c r="O7635" s="12" t="str">
        <f>IF(N7635&lt;10,"Low",IF(N7635&lt;20,"Med","High"))</f>
        <v>Med</v>
      </c>
      <c r="P7635" s="12">
        <f>sales*discount</f>
        <v>87.876000000000005</v>
      </c>
      <c r="Q7635" s="12">
        <f>sales-Discount_Values</f>
        <v>1010.5740000000001</v>
      </c>
      <c r="R7635" s="12">
        <f>DATEDIF(order_date,delivery_date,"D")</f>
        <v>3</v>
      </c>
      <c r="S7635" s="12"/>
    </row>
    <row r="7636" spans="1:19" ht="14.25" customHeight="1" x14ac:dyDescent="0.35">
      <c r="A7636" s="2" t="s">
        <v>13847</v>
      </c>
      <c r="B7636" s="2">
        <v>113814</v>
      </c>
      <c r="C7636" s="2" t="s">
        <v>25</v>
      </c>
      <c r="D7636" s="2" t="s">
        <v>14</v>
      </c>
      <c r="E7636" s="2">
        <v>3492.3</v>
      </c>
      <c r="F7636" s="2">
        <v>0.32</v>
      </c>
      <c r="G7636" s="2">
        <v>6</v>
      </c>
      <c r="H7636" s="3">
        <v>44952</v>
      </c>
      <c r="I7636" s="3">
        <v>44954</v>
      </c>
      <c r="J7636" s="2" t="s">
        <v>15</v>
      </c>
      <c r="K7636" s="2" t="s">
        <v>27</v>
      </c>
      <c r="L7636" s="2">
        <v>610.63</v>
      </c>
      <c r="M7636" s="2" t="s">
        <v>23</v>
      </c>
      <c r="N7636" s="11">
        <f>L7636/E7636*100</f>
        <v>17.485038513300687</v>
      </c>
      <c r="O7636" s="12" t="str">
        <f>IF(N7636&lt;10,"Low",IF(N7636&lt;20,"Med","High"))</f>
        <v>Med</v>
      </c>
      <c r="P7636" s="12">
        <f>sales*discount</f>
        <v>1117.5360000000001</v>
      </c>
      <c r="Q7636" s="12">
        <f>sales-Discount_Values</f>
        <v>2374.7640000000001</v>
      </c>
      <c r="R7636" s="12">
        <f>DATEDIF(order_date,delivery_date,"D")</f>
        <v>2</v>
      </c>
      <c r="S7636" s="12"/>
    </row>
    <row r="7637" spans="1:19" ht="14.25" customHeight="1" x14ac:dyDescent="0.35">
      <c r="A7637" s="2" t="s">
        <v>14342</v>
      </c>
      <c r="B7637" s="2">
        <v>114309</v>
      </c>
      <c r="C7637" s="2" t="s">
        <v>13</v>
      </c>
      <c r="D7637" s="2" t="s">
        <v>20</v>
      </c>
      <c r="E7637" s="2">
        <v>593.08000000000004</v>
      </c>
      <c r="F7637" s="2">
        <v>0.42</v>
      </c>
      <c r="G7637" s="2">
        <v>4</v>
      </c>
      <c r="H7637" s="3">
        <v>45028</v>
      </c>
      <c r="I7637" s="3">
        <v>45035</v>
      </c>
      <c r="J7637" s="2" t="s">
        <v>15</v>
      </c>
      <c r="K7637" s="2" t="s">
        <v>22</v>
      </c>
      <c r="L7637" s="2">
        <v>103.71</v>
      </c>
      <c r="M7637" s="2" t="s">
        <v>28</v>
      </c>
      <c r="N7637" s="11">
        <f>L7637/E7637*100</f>
        <v>17.48667970594186</v>
      </c>
      <c r="O7637" s="12" t="str">
        <f>IF(N7637&lt;10,"Low",IF(N7637&lt;20,"Med","High"))</f>
        <v>Med</v>
      </c>
      <c r="P7637" s="12">
        <f>sales*discount</f>
        <v>249.09360000000001</v>
      </c>
      <c r="Q7637" s="12">
        <f>sales-Discount_Values</f>
        <v>343.9864</v>
      </c>
      <c r="R7637" s="12">
        <f>DATEDIF(order_date,delivery_date,"D")</f>
        <v>7</v>
      </c>
      <c r="S7637" s="12"/>
    </row>
    <row r="7638" spans="1:19" ht="14.25" customHeight="1" x14ac:dyDescent="0.35">
      <c r="A7638" s="2" t="s">
        <v>5417</v>
      </c>
      <c r="B7638" s="2">
        <v>105384</v>
      </c>
      <c r="C7638" s="2" t="s">
        <v>19</v>
      </c>
      <c r="D7638" s="2" t="s">
        <v>33</v>
      </c>
      <c r="E7638" s="2">
        <v>4628.6000000000004</v>
      </c>
      <c r="F7638" s="2">
        <v>0.42</v>
      </c>
      <c r="G7638" s="2">
        <v>2</v>
      </c>
      <c r="H7638" s="3">
        <v>45161</v>
      </c>
      <c r="I7638" s="3">
        <v>45166</v>
      </c>
      <c r="J7638" s="2" t="s">
        <v>31</v>
      </c>
      <c r="K7638" s="2" t="s">
        <v>16</v>
      </c>
      <c r="L7638" s="2">
        <v>809.47</v>
      </c>
      <c r="M7638" s="2" t="s">
        <v>39</v>
      </c>
      <c r="N7638" s="11">
        <f>L7638/E7638*100</f>
        <v>17.488441429373893</v>
      </c>
      <c r="O7638" s="12" t="str">
        <f>IF(N7638&lt;10,"Low",IF(N7638&lt;20,"Med","High"))</f>
        <v>Med</v>
      </c>
      <c r="P7638" s="12">
        <f>sales*discount</f>
        <v>1944.0120000000002</v>
      </c>
      <c r="Q7638" s="12">
        <f>sales-Discount_Values</f>
        <v>2684.5880000000002</v>
      </c>
      <c r="R7638" s="12">
        <f>DATEDIF(order_date,delivery_date,"D")</f>
        <v>5</v>
      </c>
      <c r="S7638" s="12"/>
    </row>
    <row r="7639" spans="1:19" ht="14.25" customHeight="1" x14ac:dyDescent="0.35">
      <c r="A7639" s="2" t="s">
        <v>796</v>
      </c>
      <c r="B7639" s="2">
        <v>100763</v>
      </c>
      <c r="C7639" s="2" t="s">
        <v>41</v>
      </c>
      <c r="D7639" s="2" t="s">
        <v>36</v>
      </c>
      <c r="E7639" s="2">
        <v>638.78</v>
      </c>
      <c r="F7639" s="2">
        <v>0.22</v>
      </c>
      <c r="G7639" s="2">
        <v>1</v>
      </c>
      <c r="H7639" s="3">
        <v>45512</v>
      </c>
      <c r="I7639" s="3">
        <v>45515</v>
      </c>
      <c r="J7639" s="2" t="s">
        <v>15</v>
      </c>
      <c r="K7639" s="2" t="s">
        <v>16</v>
      </c>
      <c r="L7639" s="2">
        <v>111.74</v>
      </c>
      <c r="M7639" s="2" t="s">
        <v>23</v>
      </c>
      <c r="N7639" s="11">
        <f>L7639/E7639*100</f>
        <v>17.492720498450172</v>
      </c>
      <c r="O7639" s="12" t="str">
        <f>IF(N7639&lt;10,"Low",IF(N7639&lt;20,"Med","High"))</f>
        <v>Med</v>
      </c>
      <c r="P7639" s="12">
        <f>sales*discount</f>
        <v>140.5316</v>
      </c>
      <c r="Q7639" s="12">
        <f>sales-Discount_Values</f>
        <v>498.24839999999995</v>
      </c>
      <c r="R7639" s="12">
        <f>DATEDIF(order_date,delivery_date,"D")</f>
        <v>3</v>
      </c>
      <c r="S7639" s="12"/>
    </row>
    <row r="7640" spans="1:19" ht="14.25" customHeight="1" x14ac:dyDescent="0.35">
      <c r="A7640" s="2" t="s">
        <v>3354</v>
      </c>
      <c r="B7640" s="2">
        <v>103321</v>
      </c>
      <c r="C7640" s="2" t="s">
        <v>41</v>
      </c>
      <c r="D7640" s="2" t="s">
        <v>20</v>
      </c>
      <c r="E7640" s="2">
        <v>993.83</v>
      </c>
      <c r="F7640" s="2">
        <v>0.16</v>
      </c>
      <c r="G7640" s="2">
        <v>7</v>
      </c>
      <c r="H7640" s="3">
        <v>45148</v>
      </c>
      <c r="I7640" s="3">
        <v>45151</v>
      </c>
      <c r="J7640" s="2" t="s">
        <v>15</v>
      </c>
      <c r="K7640" s="2" t="s">
        <v>22</v>
      </c>
      <c r="L7640" s="2">
        <v>173.88</v>
      </c>
      <c r="M7640" s="2" t="s">
        <v>23</v>
      </c>
      <c r="N7640" s="11">
        <f>L7640/E7640*100</f>
        <v>17.495950011571395</v>
      </c>
      <c r="O7640" s="12" t="str">
        <f>IF(N7640&lt;10,"Low",IF(N7640&lt;20,"Med","High"))</f>
        <v>Med</v>
      </c>
      <c r="P7640" s="12">
        <f>sales*discount</f>
        <v>159.0128</v>
      </c>
      <c r="Q7640" s="12">
        <f>sales-Discount_Values</f>
        <v>834.81720000000007</v>
      </c>
      <c r="R7640" s="12">
        <f>DATEDIF(order_date,delivery_date,"D")</f>
        <v>3</v>
      </c>
      <c r="S7640" s="12"/>
    </row>
    <row r="7641" spans="1:19" ht="14.25" customHeight="1" x14ac:dyDescent="0.35">
      <c r="A7641" s="2" t="s">
        <v>9839</v>
      </c>
      <c r="B7641" s="2">
        <v>109806</v>
      </c>
      <c r="C7641" s="2" t="s">
        <v>25</v>
      </c>
      <c r="D7641" s="2" t="s">
        <v>36</v>
      </c>
      <c r="E7641" s="2">
        <v>1626.82</v>
      </c>
      <c r="F7641" s="2">
        <v>0.28999999999999998</v>
      </c>
      <c r="G7641" s="2">
        <v>7</v>
      </c>
      <c r="H7641" s="3">
        <v>45059</v>
      </c>
      <c r="I7641" s="3">
        <v>45063</v>
      </c>
      <c r="J7641" s="2" t="s">
        <v>15</v>
      </c>
      <c r="K7641" s="2" t="s">
        <v>22</v>
      </c>
      <c r="L7641" s="2">
        <v>284.67</v>
      </c>
      <c r="M7641" s="2" t="s">
        <v>34</v>
      </c>
      <c r="N7641" s="11">
        <f>L7641/E7641*100</f>
        <v>17.49855546403413</v>
      </c>
      <c r="O7641" s="12" t="str">
        <f>IF(N7641&lt;10,"Low",IF(N7641&lt;20,"Med","High"))</f>
        <v>Med</v>
      </c>
      <c r="P7641" s="12">
        <f>sales*discount</f>
        <v>471.77779999999996</v>
      </c>
      <c r="Q7641" s="12">
        <f>sales-Discount_Values</f>
        <v>1155.0421999999999</v>
      </c>
      <c r="R7641" s="12">
        <f>DATEDIF(order_date,delivery_date,"D")</f>
        <v>4</v>
      </c>
      <c r="S7641" s="12"/>
    </row>
    <row r="7642" spans="1:19" ht="14.25" customHeight="1" x14ac:dyDescent="0.35">
      <c r="A7642" s="2" t="s">
        <v>4016</v>
      </c>
      <c r="B7642" s="2">
        <v>103983</v>
      </c>
      <c r="C7642" s="2" t="s">
        <v>41</v>
      </c>
      <c r="D7642" s="2" t="s">
        <v>26</v>
      </c>
      <c r="E7642" s="2">
        <v>4026.08</v>
      </c>
      <c r="F7642" s="2">
        <v>0.19</v>
      </c>
      <c r="G7642" s="2">
        <v>7</v>
      </c>
      <c r="H7642" s="3">
        <v>45259</v>
      </c>
      <c r="I7642" s="3">
        <v>45261</v>
      </c>
      <c r="J7642" s="2" t="s">
        <v>15</v>
      </c>
      <c r="K7642" s="2" t="s">
        <v>22</v>
      </c>
      <c r="L7642" s="2">
        <v>704.55</v>
      </c>
      <c r="M7642" s="2" t="s">
        <v>39</v>
      </c>
      <c r="N7642" s="11">
        <f>L7642/E7642*100</f>
        <v>17.499652267217737</v>
      </c>
      <c r="O7642" s="12" t="str">
        <f>IF(N7642&lt;10,"Low",IF(N7642&lt;20,"Med","High"))</f>
        <v>Med</v>
      </c>
      <c r="P7642" s="12">
        <f>sales*discount</f>
        <v>764.95519999999999</v>
      </c>
      <c r="Q7642" s="12">
        <f>sales-Discount_Values</f>
        <v>3261.1248000000001</v>
      </c>
      <c r="R7642" s="12">
        <f>DATEDIF(order_date,delivery_date,"D")</f>
        <v>2</v>
      </c>
      <c r="S7642" s="12"/>
    </row>
    <row r="7643" spans="1:19" ht="14.25" customHeight="1" x14ac:dyDescent="0.35">
      <c r="A7643" s="2" t="s">
        <v>1320</v>
      </c>
      <c r="B7643" s="2">
        <v>101287</v>
      </c>
      <c r="C7643" s="2" t="s">
        <v>41</v>
      </c>
      <c r="D7643" s="2" t="s">
        <v>36</v>
      </c>
      <c r="E7643" s="2">
        <v>1783.31</v>
      </c>
      <c r="F7643" s="2">
        <v>0.4</v>
      </c>
      <c r="G7643" s="2">
        <v>5</v>
      </c>
      <c r="H7643" s="3">
        <v>45495</v>
      </c>
      <c r="I7643" s="3">
        <v>45497</v>
      </c>
      <c r="J7643" s="2" t="s">
        <v>15</v>
      </c>
      <c r="K7643" s="2" t="s">
        <v>22</v>
      </c>
      <c r="L7643" s="2">
        <v>312.08</v>
      </c>
      <c r="M7643" s="2" t="s">
        <v>34</v>
      </c>
      <c r="N7643" s="11">
        <f>L7643/E7643*100</f>
        <v>17.500042056625041</v>
      </c>
      <c r="O7643" s="12" t="str">
        <f>IF(N7643&lt;10,"Low",IF(N7643&lt;20,"Med","High"))</f>
        <v>Med</v>
      </c>
      <c r="P7643" s="12">
        <f>sales*discount</f>
        <v>713.32400000000007</v>
      </c>
      <c r="Q7643" s="12">
        <f>sales-Discount_Values</f>
        <v>1069.9859999999999</v>
      </c>
      <c r="R7643" s="12">
        <f>DATEDIF(order_date,delivery_date,"D")</f>
        <v>2</v>
      </c>
      <c r="S7643" s="12"/>
    </row>
    <row r="7644" spans="1:19" ht="14.25" customHeight="1" x14ac:dyDescent="0.35">
      <c r="A7644" s="2" t="s">
        <v>3272</v>
      </c>
      <c r="B7644" s="2">
        <v>103239</v>
      </c>
      <c r="C7644" s="2" t="s">
        <v>13</v>
      </c>
      <c r="D7644" s="2" t="s">
        <v>20</v>
      </c>
      <c r="E7644" s="2">
        <v>1300.78</v>
      </c>
      <c r="F7644" s="2">
        <v>0.15</v>
      </c>
      <c r="G7644" s="2">
        <v>1</v>
      </c>
      <c r="H7644" s="3">
        <v>45107</v>
      </c>
      <c r="I7644" s="3">
        <v>45113</v>
      </c>
      <c r="J7644" s="2" t="s">
        <v>15</v>
      </c>
      <c r="K7644" s="2" t="s">
        <v>27</v>
      </c>
      <c r="L7644" s="2">
        <v>227.64</v>
      </c>
      <c r="M7644" s="2" t="s">
        <v>23</v>
      </c>
      <c r="N7644" s="11">
        <f>L7644/E7644*100</f>
        <v>17.500269069327633</v>
      </c>
      <c r="O7644" s="12" t="str">
        <f>IF(N7644&lt;10,"Low",IF(N7644&lt;20,"Med","High"))</f>
        <v>Med</v>
      </c>
      <c r="P7644" s="12">
        <f>sales*discount</f>
        <v>195.11699999999999</v>
      </c>
      <c r="Q7644" s="12">
        <f>sales-Discount_Values</f>
        <v>1105.663</v>
      </c>
      <c r="R7644" s="12">
        <f>DATEDIF(order_date,delivery_date,"D")</f>
        <v>6</v>
      </c>
      <c r="S7644" s="12"/>
    </row>
    <row r="7645" spans="1:19" ht="14.25" customHeight="1" x14ac:dyDescent="0.35">
      <c r="A7645" s="2" t="s">
        <v>806</v>
      </c>
      <c r="B7645" s="2">
        <v>100773</v>
      </c>
      <c r="C7645" s="2" t="s">
        <v>19</v>
      </c>
      <c r="D7645" s="2" t="s">
        <v>33</v>
      </c>
      <c r="E7645" s="2">
        <v>2475.75</v>
      </c>
      <c r="F7645" s="2">
        <v>0.35</v>
      </c>
      <c r="G7645" s="2">
        <v>2</v>
      </c>
      <c r="H7645" s="3">
        <v>45441</v>
      </c>
      <c r="I7645" s="3">
        <v>45445</v>
      </c>
      <c r="J7645" s="2" t="s">
        <v>15</v>
      </c>
      <c r="K7645" s="2" t="s">
        <v>16</v>
      </c>
      <c r="L7645" s="2">
        <v>433.34</v>
      </c>
      <c r="M7645" s="2" t="s">
        <v>39</v>
      </c>
      <c r="N7645" s="11">
        <f>L7645/E7645*100</f>
        <v>17.503382813288901</v>
      </c>
      <c r="O7645" s="12" t="str">
        <f>IF(N7645&lt;10,"Low",IF(N7645&lt;20,"Med","High"))</f>
        <v>Med</v>
      </c>
      <c r="P7645" s="12">
        <f>sales*discount</f>
        <v>866.51249999999993</v>
      </c>
      <c r="Q7645" s="12">
        <f>sales-Discount_Values</f>
        <v>1609.2375000000002</v>
      </c>
      <c r="R7645" s="12">
        <f>DATEDIF(order_date,delivery_date,"D")</f>
        <v>4</v>
      </c>
      <c r="S7645" s="12"/>
    </row>
    <row r="7646" spans="1:19" ht="14.25" customHeight="1" x14ac:dyDescent="0.35">
      <c r="A7646" s="2" t="s">
        <v>1624</v>
      </c>
      <c r="B7646" s="2">
        <v>101591</v>
      </c>
      <c r="C7646" s="2" t="s">
        <v>13</v>
      </c>
      <c r="D7646" s="2" t="s">
        <v>26</v>
      </c>
      <c r="E7646" s="2">
        <v>673.11</v>
      </c>
      <c r="F7646" s="2">
        <v>0.16</v>
      </c>
      <c r="G7646" s="2">
        <v>9</v>
      </c>
      <c r="H7646" s="3">
        <v>45616</v>
      </c>
      <c r="I7646" s="3">
        <v>45619</v>
      </c>
      <c r="J7646" s="2" t="s">
        <v>21</v>
      </c>
      <c r="K7646" s="2" t="s">
        <v>22</v>
      </c>
      <c r="L7646" s="2">
        <v>117.82</v>
      </c>
      <c r="M7646" s="2" t="s">
        <v>23</v>
      </c>
      <c r="N7646" s="11">
        <f>L7646/E7646*100</f>
        <v>17.503825526288423</v>
      </c>
      <c r="O7646" s="12" t="str">
        <f>IF(N7646&lt;10,"Low",IF(N7646&lt;20,"Med","High"))</f>
        <v>Med</v>
      </c>
      <c r="P7646" s="12">
        <f>sales*discount</f>
        <v>107.69760000000001</v>
      </c>
      <c r="Q7646" s="12">
        <f>sales-Discount_Values</f>
        <v>565.41240000000005</v>
      </c>
      <c r="R7646" s="12">
        <f>DATEDIF(order_date,delivery_date,"D")</f>
        <v>3</v>
      </c>
      <c r="S7646" s="12"/>
    </row>
    <row r="7647" spans="1:19" ht="14.25" customHeight="1" x14ac:dyDescent="0.35">
      <c r="A7647" s="2" t="s">
        <v>3417</v>
      </c>
      <c r="B7647" s="2">
        <v>103384</v>
      </c>
      <c r="C7647" s="2" t="s">
        <v>25</v>
      </c>
      <c r="D7647" s="2" t="s">
        <v>36</v>
      </c>
      <c r="E7647" s="2">
        <v>3529.14</v>
      </c>
      <c r="F7647" s="2">
        <v>0.3</v>
      </c>
      <c r="G7647" s="2">
        <v>1</v>
      </c>
      <c r="H7647" s="3">
        <v>45142</v>
      </c>
      <c r="I7647" s="3">
        <v>45143</v>
      </c>
      <c r="J7647" s="2" t="s">
        <v>21</v>
      </c>
      <c r="K7647" s="2" t="s">
        <v>22</v>
      </c>
      <c r="L7647" s="2">
        <v>617.77</v>
      </c>
      <c r="M7647" s="2" t="s">
        <v>48</v>
      </c>
      <c r="N7647" s="11">
        <f>L7647/E7647*100</f>
        <v>17.504831205336142</v>
      </c>
      <c r="O7647" s="12" t="str">
        <f>IF(N7647&lt;10,"Low",IF(N7647&lt;20,"Med","High"))</f>
        <v>Med</v>
      </c>
      <c r="P7647" s="12">
        <f>sales*discount</f>
        <v>1058.742</v>
      </c>
      <c r="Q7647" s="12">
        <f>sales-Discount_Values</f>
        <v>2470.3980000000001</v>
      </c>
      <c r="R7647" s="12">
        <f>DATEDIF(order_date,delivery_date,"D")</f>
        <v>1</v>
      </c>
      <c r="S7647" s="12"/>
    </row>
    <row r="7648" spans="1:19" ht="14.25" customHeight="1" x14ac:dyDescent="0.35">
      <c r="A7648" s="2" t="s">
        <v>5097</v>
      </c>
      <c r="B7648" s="2">
        <v>105064</v>
      </c>
      <c r="C7648" s="2" t="s">
        <v>13</v>
      </c>
      <c r="D7648" s="2" t="s">
        <v>26</v>
      </c>
      <c r="E7648" s="2">
        <v>739.98</v>
      </c>
      <c r="F7648" s="2">
        <v>0.03</v>
      </c>
      <c r="G7648" s="2">
        <v>3</v>
      </c>
      <c r="H7648" s="3">
        <v>45644</v>
      </c>
      <c r="I7648" s="3">
        <v>45648</v>
      </c>
      <c r="J7648" s="2" t="s">
        <v>21</v>
      </c>
      <c r="K7648" s="2" t="s">
        <v>22</v>
      </c>
      <c r="L7648" s="2">
        <v>129.54</v>
      </c>
      <c r="M7648" s="2" t="s">
        <v>23</v>
      </c>
      <c r="N7648" s="11">
        <f>L7648/E7648*100</f>
        <v>17.505878537257765</v>
      </c>
      <c r="O7648" s="12" t="str">
        <f>IF(N7648&lt;10,"Low",IF(N7648&lt;20,"Med","High"))</f>
        <v>Med</v>
      </c>
      <c r="P7648" s="12">
        <f>sales*discount</f>
        <v>22.199400000000001</v>
      </c>
      <c r="Q7648" s="12">
        <f>sales-Discount_Values</f>
        <v>717.78060000000005</v>
      </c>
      <c r="R7648" s="12">
        <f>DATEDIF(order_date,delivery_date,"D")</f>
        <v>4</v>
      </c>
      <c r="S7648" s="12"/>
    </row>
    <row r="7649" spans="1:19" ht="14.25" customHeight="1" x14ac:dyDescent="0.35">
      <c r="A7649" s="2" t="s">
        <v>6737</v>
      </c>
      <c r="B7649" s="2">
        <v>106704</v>
      </c>
      <c r="C7649" s="2" t="s">
        <v>19</v>
      </c>
      <c r="D7649" s="2" t="s">
        <v>20</v>
      </c>
      <c r="E7649" s="2">
        <v>4632.72</v>
      </c>
      <c r="F7649" s="2">
        <v>0.18</v>
      </c>
      <c r="G7649" s="2">
        <v>3</v>
      </c>
      <c r="H7649" s="3">
        <v>44975</v>
      </c>
      <c r="I7649" s="3">
        <v>44976</v>
      </c>
      <c r="J7649" s="2" t="s">
        <v>31</v>
      </c>
      <c r="K7649" s="2" t="s">
        <v>27</v>
      </c>
      <c r="L7649" s="2">
        <v>811</v>
      </c>
      <c r="M7649" s="2" t="s">
        <v>23</v>
      </c>
      <c r="N7649" s="11">
        <f>L7649/E7649*100</f>
        <v>17.50591445198501</v>
      </c>
      <c r="O7649" s="12" t="str">
        <f>IF(N7649&lt;10,"Low",IF(N7649&lt;20,"Med","High"))</f>
        <v>Med</v>
      </c>
      <c r="P7649" s="12">
        <f>sales*discount</f>
        <v>833.88959999999997</v>
      </c>
      <c r="Q7649" s="12">
        <f>sales-Discount_Values</f>
        <v>3798.8304000000003</v>
      </c>
      <c r="R7649" s="12">
        <f>DATEDIF(order_date,delivery_date,"D")</f>
        <v>1</v>
      </c>
      <c r="S7649" s="12"/>
    </row>
    <row r="7650" spans="1:19" ht="14.25" customHeight="1" x14ac:dyDescent="0.35">
      <c r="A7650" s="2" t="s">
        <v>10964</v>
      </c>
      <c r="B7650" s="2">
        <v>110931</v>
      </c>
      <c r="C7650" s="2" t="s">
        <v>25</v>
      </c>
      <c r="D7650" s="2" t="s">
        <v>20</v>
      </c>
      <c r="E7650" s="2">
        <v>1913.39</v>
      </c>
      <c r="F7650" s="2">
        <v>0.48</v>
      </c>
      <c r="G7650" s="2">
        <v>9</v>
      </c>
      <c r="H7650" s="3">
        <v>45514</v>
      </c>
      <c r="I7650" s="3">
        <v>45519</v>
      </c>
      <c r="J7650" s="2" t="s">
        <v>15</v>
      </c>
      <c r="K7650" s="2" t="s">
        <v>22</v>
      </c>
      <c r="L7650" s="2">
        <v>335.04</v>
      </c>
      <c r="M7650" s="2" t="s">
        <v>39</v>
      </c>
      <c r="N7650" s="11">
        <f>L7650/E7650*100</f>
        <v>17.510282796502544</v>
      </c>
      <c r="O7650" s="12" t="str">
        <f>IF(N7650&lt;10,"Low",IF(N7650&lt;20,"Med","High"))</f>
        <v>Med</v>
      </c>
      <c r="P7650" s="12">
        <f>sales*discount</f>
        <v>918.42719999999997</v>
      </c>
      <c r="Q7650" s="12">
        <f>sales-Discount_Values</f>
        <v>994.96280000000013</v>
      </c>
      <c r="R7650" s="12">
        <f>DATEDIF(order_date,delivery_date,"D")</f>
        <v>5</v>
      </c>
      <c r="S7650" s="12"/>
    </row>
    <row r="7651" spans="1:19" ht="14.25" customHeight="1" x14ac:dyDescent="0.35">
      <c r="A7651" s="2" t="s">
        <v>12041</v>
      </c>
      <c r="B7651" s="2">
        <v>112008</v>
      </c>
      <c r="C7651" s="2" t="s">
        <v>25</v>
      </c>
      <c r="D7651" s="2" t="s">
        <v>33</v>
      </c>
      <c r="E7651" s="2">
        <v>3068.11</v>
      </c>
      <c r="F7651" s="2">
        <v>0.45</v>
      </c>
      <c r="G7651" s="2">
        <v>7</v>
      </c>
      <c r="H7651" s="3">
        <v>44981</v>
      </c>
      <c r="I7651" s="3">
        <v>44984</v>
      </c>
      <c r="J7651" s="2" t="s">
        <v>15</v>
      </c>
      <c r="K7651" s="2" t="s">
        <v>22</v>
      </c>
      <c r="L7651" s="2">
        <v>537.29</v>
      </c>
      <c r="M7651" s="2" t="s">
        <v>39</v>
      </c>
      <c r="N7651" s="11">
        <f>L7651/E7651*100</f>
        <v>17.512083986558498</v>
      </c>
      <c r="O7651" s="12" t="str">
        <f>IF(N7651&lt;10,"Low",IF(N7651&lt;20,"Med","High"))</f>
        <v>Med</v>
      </c>
      <c r="P7651" s="12">
        <f>sales*discount</f>
        <v>1380.6495</v>
      </c>
      <c r="Q7651" s="12">
        <f>sales-Discount_Values</f>
        <v>1687.4605000000001</v>
      </c>
      <c r="R7651" s="12">
        <f>DATEDIF(order_date,delivery_date,"D")</f>
        <v>3</v>
      </c>
      <c r="S7651" s="12"/>
    </row>
    <row r="7652" spans="1:19" ht="14.25" customHeight="1" x14ac:dyDescent="0.35">
      <c r="A7652" s="2" t="s">
        <v>11692</v>
      </c>
      <c r="B7652" s="2">
        <v>111659</v>
      </c>
      <c r="C7652" s="2" t="s">
        <v>13</v>
      </c>
      <c r="D7652" s="2" t="s">
        <v>33</v>
      </c>
      <c r="E7652" s="2">
        <v>1650.55</v>
      </c>
      <c r="F7652" s="2">
        <v>0.1</v>
      </c>
      <c r="G7652" s="2">
        <v>3</v>
      </c>
      <c r="H7652" s="3">
        <v>45281</v>
      </c>
      <c r="I7652" s="3">
        <v>45286</v>
      </c>
      <c r="J7652" s="2" t="s">
        <v>31</v>
      </c>
      <c r="K7652" s="2" t="s">
        <v>16</v>
      </c>
      <c r="L7652" s="2">
        <v>289.07</v>
      </c>
      <c r="M7652" s="2" t="s">
        <v>39</v>
      </c>
      <c r="N7652" s="11">
        <f>L7652/E7652*100</f>
        <v>17.513556087364819</v>
      </c>
      <c r="O7652" s="12" t="str">
        <f>IF(N7652&lt;10,"Low",IF(N7652&lt;20,"Med","High"))</f>
        <v>Med</v>
      </c>
      <c r="P7652" s="12">
        <f>sales*discount</f>
        <v>165.05500000000001</v>
      </c>
      <c r="Q7652" s="12">
        <f>sales-Discount_Values</f>
        <v>1485.4949999999999</v>
      </c>
      <c r="R7652" s="12">
        <f>DATEDIF(order_date,delivery_date,"D")</f>
        <v>5</v>
      </c>
      <c r="S7652" s="12"/>
    </row>
    <row r="7653" spans="1:19" ht="14.25" customHeight="1" x14ac:dyDescent="0.35">
      <c r="A7653" s="2" t="s">
        <v>6021</v>
      </c>
      <c r="B7653" s="2">
        <v>105988</v>
      </c>
      <c r="C7653" s="2" t="s">
        <v>13</v>
      </c>
      <c r="D7653" s="2" t="s">
        <v>14</v>
      </c>
      <c r="E7653" s="2">
        <v>3441.48</v>
      </c>
      <c r="F7653" s="2">
        <v>0.1</v>
      </c>
      <c r="G7653" s="2">
        <v>2</v>
      </c>
      <c r="H7653" s="3">
        <v>45358</v>
      </c>
      <c r="I7653" s="3">
        <v>45364</v>
      </c>
      <c r="J7653" s="2" t="s">
        <v>15</v>
      </c>
      <c r="K7653" s="2" t="s">
        <v>16</v>
      </c>
      <c r="L7653" s="2">
        <v>602.73</v>
      </c>
      <c r="M7653" s="2" t="s">
        <v>39</v>
      </c>
      <c r="N7653" s="11">
        <f>L7653/E7653*100</f>
        <v>17.513685972314239</v>
      </c>
      <c r="O7653" s="12" t="str">
        <f>IF(N7653&lt;10,"Low",IF(N7653&lt;20,"Med","High"))</f>
        <v>Med</v>
      </c>
      <c r="P7653" s="12">
        <f>sales*discount</f>
        <v>344.14800000000002</v>
      </c>
      <c r="Q7653" s="12">
        <f>sales-Discount_Values</f>
        <v>3097.3319999999999</v>
      </c>
      <c r="R7653" s="12">
        <f>DATEDIF(order_date,delivery_date,"D")</f>
        <v>6</v>
      </c>
      <c r="S7653" s="12"/>
    </row>
    <row r="7654" spans="1:19" ht="14.25" customHeight="1" x14ac:dyDescent="0.35">
      <c r="A7654" s="2" t="s">
        <v>10837</v>
      </c>
      <c r="B7654" s="2">
        <v>110804</v>
      </c>
      <c r="C7654" s="2" t="s">
        <v>13</v>
      </c>
      <c r="D7654" s="2" t="s">
        <v>20</v>
      </c>
      <c r="E7654" s="2">
        <v>3495.9</v>
      </c>
      <c r="F7654" s="2">
        <v>0.19</v>
      </c>
      <c r="G7654" s="2">
        <v>5</v>
      </c>
      <c r="H7654" s="3">
        <v>45012</v>
      </c>
      <c r="I7654" s="3">
        <v>45018</v>
      </c>
      <c r="J7654" s="2" t="s">
        <v>21</v>
      </c>
      <c r="K7654" s="2" t="s">
        <v>27</v>
      </c>
      <c r="L7654" s="2">
        <v>612.28</v>
      </c>
      <c r="M7654" s="2" t="s">
        <v>23</v>
      </c>
      <c r="N7654" s="11">
        <f>L7654/E7654*100</f>
        <v>17.514230956263049</v>
      </c>
      <c r="O7654" s="12" t="str">
        <f>IF(N7654&lt;10,"Low",IF(N7654&lt;20,"Med","High"))</f>
        <v>Med</v>
      </c>
      <c r="P7654" s="12">
        <f>sales*discount</f>
        <v>664.221</v>
      </c>
      <c r="Q7654" s="12">
        <f>sales-Discount_Values</f>
        <v>2831.6790000000001</v>
      </c>
      <c r="R7654" s="12">
        <f>DATEDIF(order_date,delivery_date,"D")</f>
        <v>6</v>
      </c>
      <c r="S7654" s="12"/>
    </row>
    <row r="7655" spans="1:19" ht="14.25" customHeight="1" x14ac:dyDescent="0.35">
      <c r="A7655" s="2" t="s">
        <v>1650</v>
      </c>
      <c r="B7655" s="2">
        <v>101617</v>
      </c>
      <c r="C7655" s="2" t="s">
        <v>25</v>
      </c>
      <c r="D7655" s="2" t="s">
        <v>36</v>
      </c>
      <c r="E7655" s="2">
        <v>2432.85</v>
      </c>
      <c r="F7655" s="2">
        <v>0.34</v>
      </c>
      <c r="G7655" s="2">
        <v>4</v>
      </c>
      <c r="H7655" s="3">
        <v>45180</v>
      </c>
      <c r="I7655" s="3">
        <v>45183</v>
      </c>
      <c r="J7655" s="2" t="s">
        <v>21</v>
      </c>
      <c r="K7655" s="2" t="s">
        <v>22</v>
      </c>
      <c r="L7655" s="2">
        <v>426.1</v>
      </c>
      <c r="M7655" s="2" t="s">
        <v>39</v>
      </c>
      <c r="N7655" s="11">
        <f>L7655/E7655*100</f>
        <v>17.514437799288903</v>
      </c>
      <c r="O7655" s="12" t="str">
        <f>IF(N7655&lt;10,"Low",IF(N7655&lt;20,"Med","High"))</f>
        <v>Med</v>
      </c>
      <c r="P7655" s="12">
        <f>sales*discount</f>
        <v>827.16899999999998</v>
      </c>
      <c r="Q7655" s="12">
        <f>sales-Discount_Values</f>
        <v>1605.681</v>
      </c>
      <c r="R7655" s="12">
        <f>DATEDIF(order_date,delivery_date,"D")</f>
        <v>3</v>
      </c>
      <c r="S7655" s="12"/>
    </row>
    <row r="7656" spans="1:19" ht="14.25" customHeight="1" x14ac:dyDescent="0.35">
      <c r="A7656" s="2" t="s">
        <v>6965</v>
      </c>
      <c r="B7656" s="2">
        <v>106932</v>
      </c>
      <c r="C7656" s="2" t="s">
        <v>41</v>
      </c>
      <c r="D7656" s="2" t="s">
        <v>36</v>
      </c>
      <c r="E7656" s="2">
        <v>3173.39</v>
      </c>
      <c r="F7656" s="2">
        <v>0.41</v>
      </c>
      <c r="G7656" s="2">
        <v>6</v>
      </c>
      <c r="H7656" s="3">
        <v>45191</v>
      </c>
      <c r="I7656" s="3">
        <v>45198</v>
      </c>
      <c r="J7656" s="2" t="s">
        <v>15</v>
      </c>
      <c r="K7656" s="2" t="s">
        <v>16</v>
      </c>
      <c r="L7656" s="2">
        <v>555.80999999999995</v>
      </c>
      <c r="M7656" s="2" t="s">
        <v>48</v>
      </c>
      <c r="N7656" s="11">
        <f>L7656/E7656*100</f>
        <v>17.514708245756115</v>
      </c>
      <c r="O7656" s="12" t="str">
        <f>IF(N7656&lt;10,"Low",IF(N7656&lt;20,"Med","High"))</f>
        <v>Med</v>
      </c>
      <c r="P7656" s="12">
        <f>sales*discount</f>
        <v>1301.0898999999999</v>
      </c>
      <c r="Q7656" s="12">
        <f>sales-Discount_Values</f>
        <v>1872.3000999999999</v>
      </c>
      <c r="R7656" s="12">
        <f>DATEDIF(order_date,delivery_date,"D")</f>
        <v>7</v>
      </c>
      <c r="S7656" s="12"/>
    </row>
    <row r="7657" spans="1:19" ht="14.25" customHeight="1" x14ac:dyDescent="0.35">
      <c r="A7657" s="2" t="s">
        <v>15359</v>
      </c>
      <c r="B7657" s="2">
        <v>115326</v>
      </c>
      <c r="C7657" s="2" t="s">
        <v>25</v>
      </c>
      <c r="D7657" s="2" t="s">
        <v>14</v>
      </c>
      <c r="E7657" s="2">
        <v>3615.27</v>
      </c>
      <c r="F7657" s="2">
        <v>0.45</v>
      </c>
      <c r="G7657" s="2">
        <v>6</v>
      </c>
      <c r="H7657" s="3">
        <v>44939</v>
      </c>
      <c r="I7657" s="3">
        <v>44942</v>
      </c>
      <c r="J7657" s="2" t="s">
        <v>31</v>
      </c>
      <c r="K7657" s="2" t="s">
        <v>27</v>
      </c>
      <c r="L7657" s="2">
        <v>633.21</v>
      </c>
      <c r="M7657" s="2" t="s">
        <v>39</v>
      </c>
      <c r="N7657" s="11">
        <f>L7657/E7657*100</f>
        <v>17.514874407720587</v>
      </c>
      <c r="O7657" s="12" t="str">
        <f>IF(N7657&lt;10,"Low",IF(N7657&lt;20,"Med","High"))</f>
        <v>Med</v>
      </c>
      <c r="P7657" s="12">
        <f>sales*discount</f>
        <v>1626.8715</v>
      </c>
      <c r="Q7657" s="12">
        <f>sales-Discount_Values</f>
        <v>1988.3985</v>
      </c>
      <c r="R7657" s="12">
        <f>DATEDIF(order_date,delivery_date,"D")</f>
        <v>3</v>
      </c>
      <c r="S7657" s="12"/>
    </row>
    <row r="7658" spans="1:19" ht="14.25" customHeight="1" x14ac:dyDescent="0.35">
      <c r="A7658" s="2" t="s">
        <v>1132</v>
      </c>
      <c r="B7658" s="2">
        <v>101099</v>
      </c>
      <c r="C7658" s="2" t="s">
        <v>13</v>
      </c>
      <c r="D7658" s="2" t="s">
        <v>33</v>
      </c>
      <c r="E7658" s="2">
        <v>1746.24</v>
      </c>
      <c r="F7658" s="2">
        <v>0.45</v>
      </c>
      <c r="G7658" s="2">
        <v>2</v>
      </c>
      <c r="H7658" s="3">
        <v>45133</v>
      </c>
      <c r="I7658" s="3">
        <v>45134</v>
      </c>
      <c r="J7658" s="2" t="s">
        <v>15</v>
      </c>
      <c r="K7658" s="2" t="s">
        <v>22</v>
      </c>
      <c r="L7658" s="2">
        <v>305.87</v>
      </c>
      <c r="M7658" s="2" t="s">
        <v>48</v>
      </c>
      <c r="N7658" s="11">
        <f>L7658/E7658*100</f>
        <v>17.515919919369619</v>
      </c>
      <c r="O7658" s="12" t="str">
        <f>IF(N7658&lt;10,"Low",IF(N7658&lt;20,"Med","High"))</f>
        <v>Med</v>
      </c>
      <c r="P7658" s="12">
        <f>sales*discount</f>
        <v>785.80799999999999</v>
      </c>
      <c r="Q7658" s="12">
        <f>sales-Discount_Values</f>
        <v>960.43200000000002</v>
      </c>
      <c r="R7658" s="12">
        <f>DATEDIF(order_date,delivery_date,"D")</f>
        <v>1</v>
      </c>
      <c r="S7658" s="12"/>
    </row>
    <row r="7659" spans="1:19" ht="14.25" customHeight="1" x14ac:dyDescent="0.35">
      <c r="A7659" s="2" t="s">
        <v>9622</v>
      </c>
      <c r="B7659" s="2">
        <v>109589</v>
      </c>
      <c r="C7659" s="2" t="s">
        <v>41</v>
      </c>
      <c r="D7659" s="2" t="s">
        <v>26</v>
      </c>
      <c r="E7659" s="2">
        <v>3170.98</v>
      </c>
      <c r="F7659" s="2">
        <v>0.45</v>
      </c>
      <c r="G7659" s="2">
        <v>6</v>
      </c>
      <c r="H7659" s="3">
        <v>45147</v>
      </c>
      <c r="I7659" s="3">
        <v>45149</v>
      </c>
      <c r="J7659" s="2" t="s">
        <v>31</v>
      </c>
      <c r="K7659" s="2" t="s">
        <v>22</v>
      </c>
      <c r="L7659" s="2">
        <v>555.49</v>
      </c>
      <c r="M7659" s="2" t="s">
        <v>48</v>
      </c>
      <c r="N7659" s="11">
        <f>L7659/E7659*100</f>
        <v>17.517928211467748</v>
      </c>
      <c r="O7659" s="12" t="str">
        <f>IF(N7659&lt;10,"Low",IF(N7659&lt;20,"Med","High"))</f>
        <v>Med</v>
      </c>
      <c r="P7659" s="12">
        <f>sales*discount</f>
        <v>1426.941</v>
      </c>
      <c r="Q7659" s="12">
        <f>sales-Discount_Values</f>
        <v>1744.039</v>
      </c>
      <c r="R7659" s="12">
        <f>DATEDIF(order_date,delivery_date,"D")</f>
        <v>2</v>
      </c>
      <c r="S7659" s="12"/>
    </row>
    <row r="7660" spans="1:19" ht="14.25" customHeight="1" x14ac:dyDescent="0.35">
      <c r="A7660" s="2" t="s">
        <v>40</v>
      </c>
      <c r="B7660" s="2">
        <v>100009</v>
      </c>
      <c r="C7660" s="2" t="s">
        <v>41</v>
      </c>
      <c r="D7660" s="2" t="s">
        <v>33</v>
      </c>
      <c r="E7660" s="2">
        <v>587.72</v>
      </c>
      <c r="F7660" s="2">
        <v>0.44</v>
      </c>
      <c r="G7660" s="2">
        <v>6</v>
      </c>
      <c r="H7660" s="3">
        <v>45514</v>
      </c>
      <c r="I7660" s="3">
        <v>45521</v>
      </c>
      <c r="J7660" s="2" t="s">
        <v>31</v>
      </c>
      <c r="K7660" s="2" t="s">
        <v>27</v>
      </c>
      <c r="L7660" s="2">
        <v>102.96</v>
      </c>
      <c r="M7660" s="2" t="s">
        <v>17</v>
      </c>
      <c r="N7660" s="11">
        <f>L7660/E7660*100</f>
        <v>17.518546246511942</v>
      </c>
      <c r="O7660" s="12" t="str">
        <f>IF(N7660&lt;10,"Low",IF(N7660&lt;20,"Med","High"))</f>
        <v>Med</v>
      </c>
      <c r="P7660" s="12">
        <f>sales*discount</f>
        <v>258.59680000000003</v>
      </c>
      <c r="Q7660" s="12">
        <f>sales-Discount_Values</f>
        <v>329.1232</v>
      </c>
      <c r="R7660" s="12">
        <f>DATEDIF(order_date,delivery_date,"D")</f>
        <v>7</v>
      </c>
      <c r="S7660" s="12"/>
    </row>
    <row r="7661" spans="1:19" ht="14.25" customHeight="1" x14ac:dyDescent="0.35">
      <c r="A7661" s="2" t="s">
        <v>9049</v>
      </c>
      <c r="B7661" s="2">
        <v>109016</v>
      </c>
      <c r="C7661" s="2" t="s">
        <v>41</v>
      </c>
      <c r="D7661" s="2" t="s">
        <v>20</v>
      </c>
      <c r="E7661" s="2">
        <v>258.05</v>
      </c>
      <c r="F7661" s="2">
        <v>0.45</v>
      </c>
      <c r="G7661" s="2">
        <v>6</v>
      </c>
      <c r="H7661" s="3">
        <v>44936</v>
      </c>
      <c r="I7661" s="3">
        <v>44941</v>
      </c>
      <c r="J7661" s="2" t="s">
        <v>31</v>
      </c>
      <c r="K7661" s="2" t="s">
        <v>16</v>
      </c>
      <c r="L7661" s="2">
        <v>45.21</v>
      </c>
      <c r="M7661" s="2" t="s">
        <v>34</v>
      </c>
      <c r="N7661" s="11">
        <f>L7661/E7661*100</f>
        <v>17.519860492152684</v>
      </c>
      <c r="O7661" s="12" t="str">
        <f>IF(N7661&lt;10,"Low",IF(N7661&lt;20,"Med","High"))</f>
        <v>Med</v>
      </c>
      <c r="P7661" s="12">
        <f>sales*discount</f>
        <v>116.1225</v>
      </c>
      <c r="Q7661" s="12">
        <f>sales-Discount_Values</f>
        <v>141.92750000000001</v>
      </c>
      <c r="R7661" s="12">
        <f>DATEDIF(order_date,delivery_date,"D")</f>
        <v>5</v>
      </c>
      <c r="S7661" s="12"/>
    </row>
    <row r="7662" spans="1:19" ht="14.25" customHeight="1" x14ac:dyDescent="0.35">
      <c r="A7662" s="2" t="s">
        <v>14160</v>
      </c>
      <c r="B7662" s="2">
        <v>114127</v>
      </c>
      <c r="C7662" s="2" t="s">
        <v>25</v>
      </c>
      <c r="D7662" s="2" t="s">
        <v>36</v>
      </c>
      <c r="E7662" s="2">
        <v>3000.1</v>
      </c>
      <c r="F7662" s="2">
        <v>0.13</v>
      </c>
      <c r="G7662" s="2">
        <v>3</v>
      </c>
      <c r="H7662" s="3">
        <v>45206</v>
      </c>
      <c r="I7662" s="3">
        <v>45207</v>
      </c>
      <c r="J7662" s="2" t="s">
        <v>31</v>
      </c>
      <c r="K7662" s="2" t="s">
        <v>16</v>
      </c>
      <c r="L7662" s="2">
        <v>525.62</v>
      </c>
      <c r="M7662" s="2" t="s">
        <v>48</v>
      </c>
      <c r="N7662" s="11">
        <f>L7662/E7662*100</f>
        <v>17.520082663911204</v>
      </c>
      <c r="O7662" s="12" t="str">
        <f>IF(N7662&lt;10,"Low",IF(N7662&lt;20,"Med","High"))</f>
        <v>Med</v>
      </c>
      <c r="P7662" s="12">
        <f>sales*discount</f>
        <v>390.01299999999998</v>
      </c>
      <c r="Q7662" s="12">
        <f>sales-Discount_Values</f>
        <v>2610.087</v>
      </c>
      <c r="R7662" s="12">
        <f>DATEDIF(order_date,delivery_date,"D")</f>
        <v>1</v>
      </c>
      <c r="S7662" s="12"/>
    </row>
    <row r="7663" spans="1:19" ht="14.25" customHeight="1" x14ac:dyDescent="0.35">
      <c r="A7663" s="2" t="s">
        <v>9285</v>
      </c>
      <c r="B7663" s="2">
        <v>109252</v>
      </c>
      <c r="C7663" s="2" t="s">
        <v>25</v>
      </c>
      <c r="D7663" s="2" t="s">
        <v>14</v>
      </c>
      <c r="E7663" s="2">
        <v>1362.15</v>
      </c>
      <c r="F7663" s="2">
        <v>0.09</v>
      </c>
      <c r="G7663" s="2">
        <v>1</v>
      </c>
      <c r="H7663" s="3">
        <v>45486</v>
      </c>
      <c r="I7663" s="3">
        <v>45489</v>
      </c>
      <c r="J7663" s="2" t="s">
        <v>15</v>
      </c>
      <c r="K7663" s="2" t="s">
        <v>16</v>
      </c>
      <c r="L7663" s="2">
        <v>238.65</v>
      </c>
      <c r="M7663" s="2" t="s">
        <v>34</v>
      </c>
      <c r="N7663" s="11">
        <f>L7663/E7663*100</f>
        <v>17.520096905627135</v>
      </c>
      <c r="O7663" s="12" t="str">
        <f>IF(N7663&lt;10,"Low",IF(N7663&lt;20,"Med","High"))</f>
        <v>Med</v>
      </c>
      <c r="P7663" s="12">
        <f>sales*discount</f>
        <v>122.59350000000001</v>
      </c>
      <c r="Q7663" s="12">
        <f>sales-Discount_Values</f>
        <v>1239.5565000000001</v>
      </c>
      <c r="R7663" s="12">
        <f>DATEDIF(order_date,delivery_date,"D")</f>
        <v>3</v>
      </c>
      <c r="S7663" s="12"/>
    </row>
    <row r="7664" spans="1:19" ht="14.25" customHeight="1" x14ac:dyDescent="0.35">
      <c r="A7664" s="2" t="s">
        <v>9407</v>
      </c>
      <c r="B7664" s="2">
        <v>109374</v>
      </c>
      <c r="C7664" s="2" t="s">
        <v>41</v>
      </c>
      <c r="D7664" s="2" t="s">
        <v>26</v>
      </c>
      <c r="E7664" s="2">
        <v>917.55</v>
      </c>
      <c r="F7664" s="2">
        <v>0.16</v>
      </c>
      <c r="G7664" s="2">
        <v>7</v>
      </c>
      <c r="H7664" s="3">
        <v>45651</v>
      </c>
      <c r="I7664" s="3">
        <v>45658</v>
      </c>
      <c r="J7664" s="2" t="s">
        <v>31</v>
      </c>
      <c r="K7664" s="2" t="s">
        <v>16</v>
      </c>
      <c r="L7664" s="2">
        <v>160.77000000000001</v>
      </c>
      <c r="M7664" s="2" t="s">
        <v>17</v>
      </c>
      <c r="N7664" s="11">
        <f>L7664/E7664*100</f>
        <v>17.521660944907637</v>
      </c>
      <c r="O7664" s="12" t="str">
        <f>IF(N7664&lt;10,"Low",IF(N7664&lt;20,"Med","High"))</f>
        <v>Med</v>
      </c>
      <c r="P7664" s="12">
        <f>sales*discount</f>
        <v>146.80799999999999</v>
      </c>
      <c r="Q7664" s="12">
        <f>sales-Discount_Values</f>
        <v>770.74199999999996</v>
      </c>
      <c r="R7664" s="12">
        <f>DATEDIF(order_date,delivery_date,"D")</f>
        <v>7</v>
      </c>
      <c r="S7664" s="12"/>
    </row>
    <row r="7665" spans="1:19" ht="14.25" customHeight="1" x14ac:dyDescent="0.35">
      <c r="A7665" s="2" t="s">
        <v>8913</v>
      </c>
      <c r="B7665" s="2">
        <v>108880</v>
      </c>
      <c r="C7665" s="2" t="s">
        <v>41</v>
      </c>
      <c r="D7665" s="2" t="s">
        <v>33</v>
      </c>
      <c r="E7665" s="2">
        <v>294.92</v>
      </c>
      <c r="F7665" s="2">
        <v>0.32</v>
      </c>
      <c r="G7665" s="2">
        <v>8</v>
      </c>
      <c r="H7665" s="3">
        <v>45193</v>
      </c>
      <c r="I7665" s="3">
        <v>45200</v>
      </c>
      <c r="J7665" s="2" t="s">
        <v>15</v>
      </c>
      <c r="K7665" s="2" t="s">
        <v>22</v>
      </c>
      <c r="L7665" s="2">
        <v>51.69</v>
      </c>
      <c r="M7665" s="2" t="s">
        <v>23</v>
      </c>
      <c r="N7665" s="11">
        <f>L7665/E7665*100</f>
        <v>17.526786925267867</v>
      </c>
      <c r="O7665" s="12" t="str">
        <f>IF(N7665&lt;10,"Low",IF(N7665&lt;20,"Med","High"))</f>
        <v>Med</v>
      </c>
      <c r="P7665" s="12">
        <f>sales*discount</f>
        <v>94.374400000000009</v>
      </c>
      <c r="Q7665" s="12">
        <f>sales-Discount_Values</f>
        <v>200.54560000000001</v>
      </c>
      <c r="R7665" s="12">
        <f>DATEDIF(order_date,delivery_date,"D")</f>
        <v>7</v>
      </c>
      <c r="S7665" s="12"/>
    </row>
    <row r="7666" spans="1:19" ht="14.25" customHeight="1" x14ac:dyDescent="0.35">
      <c r="A7666" s="2" t="s">
        <v>9178</v>
      </c>
      <c r="B7666" s="2">
        <v>109145</v>
      </c>
      <c r="C7666" s="2" t="s">
        <v>19</v>
      </c>
      <c r="D7666" s="2" t="s">
        <v>26</v>
      </c>
      <c r="E7666" s="2">
        <v>1397.71</v>
      </c>
      <c r="F7666" s="2">
        <v>0.26</v>
      </c>
      <c r="G7666" s="2">
        <v>3</v>
      </c>
      <c r="H7666" s="3">
        <v>45220</v>
      </c>
      <c r="I7666" s="3">
        <v>45223</v>
      </c>
      <c r="J7666" s="2" t="s">
        <v>31</v>
      </c>
      <c r="K7666" s="2" t="s">
        <v>22</v>
      </c>
      <c r="L7666" s="2">
        <v>244.99</v>
      </c>
      <c r="M7666" s="2" t="s">
        <v>23</v>
      </c>
      <c r="N7666" s="11">
        <f>L7666/E7666*100</f>
        <v>17.527956443038974</v>
      </c>
      <c r="O7666" s="12" t="str">
        <f>IF(N7666&lt;10,"Low",IF(N7666&lt;20,"Med","High"))</f>
        <v>Med</v>
      </c>
      <c r="P7666" s="12">
        <f>sales*discount</f>
        <v>363.40460000000002</v>
      </c>
      <c r="Q7666" s="12">
        <f>sales-Discount_Values</f>
        <v>1034.3054</v>
      </c>
      <c r="R7666" s="12">
        <f>DATEDIF(order_date,delivery_date,"D")</f>
        <v>3</v>
      </c>
      <c r="S7666" s="12"/>
    </row>
    <row r="7667" spans="1:19" ht="14.25" customHeight="1" x14ac:dyDescent="0.35">
      <c r="A7667" s="2" t="s">
        <v>10284</v>
      </c>
      <c r="B7667" s="2">
        <v>110251</v>
      </c>
      <c r="C7667" s="2" t="s">
        <v>41</v>
      </c>
      <c r="D7667" s="2" t="s">
        <v>20</v>
      </c>
      <c r="E7667" s="2">
        <v>846.14</v>
      </c>
      <c r="F7667" s="2">
        <v>0.02</v>
      </c>
      <c r="G7667" s="2">
        <v>8</v>
      </c>
      <c r="H7667" s="3">
        <v>45645</v>
      </c>
      <c r="I7667" s="3">
        <v>45648</v>
      </c>
      <c r="J7667" s="2" t="s">
        <v>15</v>
      </c>
      <c r="K7667" s="2" t="s">
        <v>16</v>
      </c>
      <c r="L7667" s="2">
        <v>148.34</v>
      </c>
      <c r="M7667" s="2" t="s">
        <v>23</v>
      </c>
      <c r="N7667" s="11">
        <f>L7667/E7667*100</f>
        <v>17.531377786181956</v>
      </c>
      <c r="O7667" s="12" t="str">
        <f>IF(N7667&lt;10,"Low",IF(N7667&lt;20,"Med","High"))</f>
        <v>Med</v>
      </c>
      <c r="P7667" s="12">
        <f>sales*discount</f>
        <v>16.922799999999999</v>
      </c>
      <c r="Q7667" s="12">
        <f>sales-Discount_Values</f>
        <v>829.21719999999993</v>
      </c>
      <c r="R7667" s="12">
        <f>DATEDIF(order_date,delivery_date,"D")</f>
        <v>3</v>
      </c>
      <c r="S7667" s="12"/>
    </row>
    <row r="7668" spans="1:19" ht="14.25" customHeight="1" x14ac:dyDescent="0.35">
      <c r="A7668" s="2" t="s">
        <v>747</v>
      </c>
      <c r="B7668" s="2">
        <v>100714</v>
      </c>
      <c r="C7668" s="2" t="s">
        <v>19</v>
      </c>
      <c r="D7668" s="2" t="s">
        <v>26</v>
      </c>
      <c r="E7668" s="2">
        <v>153.88999999999999</v>
      </c>
      <c r="F7668" s="2">
        <v>0.46</v>
      </c>
      <c r="G7668" s="2">
        <v>6</v>
      </c>
      <c r="H7668" s="3">
        <v>45162</v>
      </c>
      <c r="I7668" s="3">
        <v>45164</v>
      </c>
      <c r="J7668" s="2" t="s">
        <v>31</v>
      </c>
      <c r="K7668" s="2" t="s">
        <v>27</v>
      </c>
      <c r="L7668" s="2">
        <v>26.98</v>
      </c>
      <c r="M7668" s="2" t="s">
        <v>28</v>
      </c>
      <c r="N7668" s="11">
        <f>L7668/E7668*100</f>
        <v>17.532003379036976</v>
      </c>
      <c r="O7668" s="12" t="str">
        <f>IF(N7668&lt;10,"Low",IF(N7668&lt;20,"Med","High"))</f>
        <v>Med</v>
      </c>
      <c r="P7668" s="12">
        <f>sales*discount</f>
        <v>70.789400000000001</v>
      </c>
      <c r="Q7668" s="12">
        <f>sales-Discount_Values</f>
        <v>83.100599999999986</v>
      </c>
      <c r="R7668" s="12">
        <f>DATEDIF(order_date,delivery_date,"D")</f>
        <v>2</v>
      </c>
      <c r="S7668" s="12"/>
    </row>
    <row r="7669" spans="1:19" ht="14.25" customHeight="1" x14ac:dyDescent="0.35">
      <c r="A7669" s="2" t="s">
        <v>12410</v>
      </c>
      <c r="B7669" s="2">
        <v>112377</v>
      </c>
      <c r="C7669" s="2" t="s">
        <v>13</v>
      </c>
      <c r="D7669" s="2" t="s">
        <v>33</v>
      </c>
      <c r="E7669" s="2">
        <v>1339.06</v>
      </c>
      <c r="F7669" s="2">
        <v>0.38</v>
      </c>
      <c r="G7669" s="2">
        <v>5</v>
      </c>
      <c r="H7669" s="3">
        <v>45387</v>
      </c>
      <c r="I7669" s="3">
        <v>45393</v>
      </c>
      <c r="J7669" s="2" t="s">
        <v>15</v>
      </c>
      <c r="K7669" s="2" t="s">
        <v>16</v>
      </c>
      <c r="L7669" s="2">
        <v>234.77</v>
      </c>
      <c r="M7669" s="2" t="s">
        <v>23</v>
      </c>
      <c r="N7669" s="11">
        <f>L7669/E7669*100</f>
        <v>17.532448135259063</v>
      </c>
      <c r="O7669" s="12" t="str">
        <f>IF(N7669&lt;10,"Low",IF(N7669&lt;20,"Med","High"))</f>
        <v>Med</v>
      </c>
      <c r="P7669" s="12">
        <f>sales*discount</f>
        <v>508.84280000000001</v>
      </c>
      <c r="Q7669" s="12">
        <f>sales-Discount_Values</f>
        <v>830.21719999999993</v>
      </c>
      <c r="R7669" s="12">
        <f>DATEDIF(order_date,delivery_date,"D")</f>
        <v>6</v>
      </c>
      <c r="S7669" s="12"/>
    </row>
    <row r="7670" spans="1:19" ht="14.25" customHeight="1" x14ac:dyDescent="0.35">
      <c r="A7670" s="2" t="s">
        <v>3122</v>
      </c>
      <c r="B7670" s="2">
        <v>103089</v>
      </c>
      <c r="C7670" s="2" t="s">
        <v>19</v>
      </c>
      <c r="D7670" s="2" t="s">
        <v>33</v>
      </c>
      <c r="E7670" s="2">
        <v>123.35</v>
      </c>
      <c r="F7670" s="2">
        <v>0.11</v>
      </c>
      <c r="G7670" s="2">
        <v>8</v>
      </c>
      <c r="H7670" s="3">
        <v>45362</v>
      </c>
      <c r="I7670" s="3">
        <v>45366</v>
      </c>
      <c r="J7670" s="2" t="s">
        <v>15</v>
      </c>
      <c r="K7670" s="2" t="s">
        <v>27</v>
      </c>
      <c r="L7670" s="2">
        <v>21.63</v>
      </c>
      <c r="M7670" s="2" t="s">
        <v>48</v>
      </c>
      <c r="N7670" s="11">
        <f>L7670/E7670*100</f>
        <v>17.53546817997568</v>
      </c>
      <c r="O7670" s="12" t="str">
        <f>IF(N7670&lt;10,"Low",IF(N7670&lt;20,"Med","High"))</f>
        <v>Med</v>
      </c>
      <c r="P7670" s="12">
        <f>sales*discount</f>
        <v>13.5685</v>
      </c>
      <c r="Q7670" s="12">
        <f>sales-Discount_Values</f>
        <v>109.78149999999999</v>
      </c>
      <c r="R7670" s="12">
        <f>DATEDIF(order_date,delivery_date,"D")</f>
        <v>4</v>
      </c>
      <c r="S7670" s="12"/>
    </row>
    <row r="7671" spans="1:19" ht="14.25" customHeight="1" x14ac:dyDescent="0.35">
      <c r="A7671" s="2" t="s">
        <v>3554</v>
      </c>
      <c r="B7671" s="2">
        <v>103521</v>
      </c>
      <c r="C7671" s="2" t="s">
        <v>25</v>
      </c>
      <c r="D7671" s="2" t="s">
        <v>33</v>
      </c>
      <c r="E7671" s="2">
        <v>3897.98</v>
      </c>
      <c r="F7671" s="2">
        <v>0.5</v>
      </c>
      <c r="G7671" s="2">
        <v>4</v>
      </c>
      <c r="H7671" s="3">
        <v>45022</v>
      </c>
      <c r="I7671" s="3">
        <v>45027</v>
      </c>
      <c r="J7671" s="2" t="s">
        <v>15</v>
      </c>
      <c r="K7671" s="2" t="s">
        <v>16</v>
      </c>
      <c r="L7671" s="2">
        <v>683.54</v>
      </c>
      <c r="M7671" s="2" t="s">
        <v>23</v>
      </c>
      <c r="N7671" s="11">
        <f>L7671/E7671*100</f>
        <v>17.535749285527373</v>
      </c>
      <c r="O7671" s="12" t="str">
        <f>IF(N7671&lt;10,"Low",IF(N7671&lt;20,"Med","High"))</f>
        <v>Med</v>
      </c>
      <c r="P7671" s="12">
        <f>sales*discount</f>
        <v>1948.99</v>
      </c>
      <c r="Q7671" s="12">
        <f>sales-Discount_Values</f>
        <v>1948.99</v>
      </c>
      <c r="R7671" s="12">
        <f>DATEDIF(order_date,delivery_date,"D")</f>
        <v>5</v>
      </c>
      <c r="S7671" s="12"/>
    </row>
    <row r="7672" spans="1:19" ht="14.25" customHeight="1" x14ac:dyDescent="0.35">
      <c r="A7672" s="2" t="s">
        <v>8611</v>
      </c>
      <c r="B7672" s="2">
        <v>108578</v>
      </c>
      <c r="C7672" s="2" t="s">
        <v>13</v>
      </c>
      <c r="D7672" s="2" t="s">
        <v>33</v>
      </c>
      <c r="E7672" s="2">
        <v>3983.91</v>
      </c>
      <c r="F7672" s="2">
        <v>0.31</v>
      </c>
      <c r="G7672" s="2">
        <v>1</v>
      </c>
      <c r="H7672" s="3">
        <v>45447</v>
      </c>
      <c r="I7672" s="3">
        <v>45448</v>
      </c>
      <c r="J7672" s="2" t="s">
        <v>15</v>
      </c>
      <c r="K7672" s="2" t="s">
        <v>27</v>
      </c>
      <c r="L7672" s="2">
        <v>698.61</v>
      </c>
      <c r="M7672" s="2" t="s">
        <v>17</v>
      </c>
      <c r="N7672" s="11">
        <f>L7672/E7672*100</f>
        <v>17.535787706047579</v>
      </c>
      <c r="O7672" s="12" t="str">
        <f>IF(N7672&lt;10,"Low",IF(N7672&lt;20,"Med","High"))</f>
        <v>Med</v>
      </c>
      <c r="P7672" s="12">
        <f>sales*discount</f>
        <v>1235.0120999999999</v>
      </c>
      <c r="Q7672" s="12">
        <f>sales-Discount_Values</f>
        <v>2748.8978999999999</v>
      </c>
      <c r="R7672" s="12">
        <f>DATEDIF(order_date,delivery_date,"D")</f>
        <v>1</v>
      </c>
      <c r="S7672" s="12"/>
    </row>
    <row r="7673" spans="1:19" ht="14.25" customHeight="1" x14ac:dyDescent="0.35">
      <c r="A7673" s="2" t="s">
        <v>2495</v>
      </c>
      <c r="B7673" s="2">
        <v>102462</v>
      </c>
      <c r="C7673" s="2" t="s">
        <v>13</v>
      </c>
      <c r="D7673" s="2" t="s">
        <v>36</v>
      </c>
      <c r="E7673" s="2">
        <v>1230.9100000000001</v>
      </c>
      <c r="F7673" s="2">
        <v>0.45</v>
      </c>
      <c r="G7673" s="2">
        <v>9</v>
      </c>
      <c r="H7673" s="3">
        <v>45530</v>
      </c>
      <c r="I7673" s="3">
        <v>45532</v>
      </c>
      <c r="J7673" s="2" t="s">
        <v>21</v>
      </c>
      <c r="K7673" s="2" t="s">
        <v>22</v>
      </c>
      <c r="L7673" s="2">
        <v>215.85</v>
      </c>
      <c r="M7673" s="2" t="s">
        <v>17</v>
      </c>
      <c r="N7673" s="11">
        <f>L7673/E7673*100</f>
        <v>17.535806842092434</v>
      </c>
      <c r="O7673" s="12" t="str">
        <f>IF(N7673&lt;10,"Low",IF(N7673&lt;20,"Med","High"))</f>
        <v>Med</v>
      </c>
      <c r="P7673" s="12">
        <f>sales*discount</f>
        <v>553.90950000000009</v>
      </c>
      <c r="Q7673" s="12">
        <f>sales-Discount_Values</f>
        <v>677.00049999999999</v>
      </c>
      <c r="R7673" s="12">
        <f>DATEDIF(order_date,delivery_date,"D")</f>
        <v>2</v>
      </c>
      <c r="S7673" s="12"/>
    </row>
    <row r="7674" spans="1:19" ht="14.25" customHeight="1" x14ac:dyDescent="0.35">
      <c r="A7674" s="2" t="s">
        <v>6213</v>
      </c>
      <c r="B7674" s="2">
        <v>106180</v>
      </c>
      <c r="C7674" s="2" t="s">
        <v>19</v>
      </c>
      <c r="D7674" s="2" t="s">
        <v>36</v>
      </c>
      <c r="E7674" s="2">
        <v>1983.7</v>
      </c>
      <c r="F7674" s="2">
        <v>0.23</v>
      </c>
      <c r="G7674" s="2">
        <v>1</v>
      </c>
      <c r="H7674" s="3">
        <v>45244</v>
      </c>
      <c r="I7674" s="3">
        <v>45251</v>
      </c>
      <c r="J7674" s="2" t="s">
        <v>31</v>
      </c>
      <c r="K7674" s="2" t="s">
        <v>27</v>
      </c>
      <c r="L7674" s="2">
        <v>347.93</v>
      </c>
      <c r="M7674" s="2" t="s">
        <v>34</v>
      </c>
      <c r="N7674" s="11">
        <f>L7674/E7674*100</f>
        <v>17.539446488884408</v>
      </c>
      <c r="O7674" s="12" t="str">
        <f>IF(N7674&lt;10,"Low",IF(N7674&lt;20,"Med","High"))</f>
        <v>Med</v>
      </c>
      <c r="P7674" s="12">
        <f>sales*discount</f>
        <v>456.25100000000003</v>
      </c>
      <c r="Q7674" s="12">
        <f>sales-Discount_Values</f>
        <v>1527.4490000000001</v>
      </c>
      <c r="R7674" s="12">
        <f>DATEDIF(order_date,delivery_date,"D")</f>
        <v>7</v>
      </c>
      <c r="S7674" s="12"/>
    </row>
    <row r="7675" spans="1:19" ht="14.25" customHeight="1" x14ac:dyDescent="0.35">
      <c r="A7675" s="2" t="s">
        <v>1994</v>
      </c>
      <c r="B7675" s="2">
        <v>101961</v>
      </c>
      <c r="C7675" s="2" t="s">
        <v>25</v>
      </c>
      <c r="D7675" s="2" t="s">
        <v>26</v>
      </c>
      <c r="E7675" s="2">
        <v>4208.83</v>
      </c>
      <c r="F7675" s="2">
        <v>0.1</v>
      </c>
      <c r="G7675" s="2">
        <v>4</v>
      </c>
      <c r="H7675" s="3">
        <v>45341</v>
      </c>
      <c r="I7675" s="3">
        <v>45345</v>
      </c>
      <c r="J7675" s="2" t="s">
        <v>15</v>
      </c>
      <c r="K7675" s="2" t="s">
        <v>22</v>
      </c>
      <c r="L7675" s="2">
        <v>738.26</v>
      </c>
      <c r="M7675" s="2" t="s">
        <v>23</v>
      </c>
      <c r="N7675" s="11">
        <f>L7675/E7675*100</f>
        <v>17.540741726322992</v>
      </c>
      <c r="O7675" s="12" t="str">
        <f>IF(N7675&lt;10,"Low",IF(N7675&lt;20,"Med","High"))</f>
        <v>Med</v>
      </c>
      <c r="P7675" s="12">
        <f>sales*discount</f>
        <v>420.88300000000004</v>
      </c>
      <c r="Q7675" s="12">
        <f>sales-Discount_Values</f>
        <v>3787.9470000000001</v>
      </c>
      <c r="R7675" s="12">
        <f>DATEDIF(order_date,delivery_date,"D")</f>
        <v>4</v>
      </c>
      <c r="S7675" s="12"/>
    </row>
    <row r="7676" spans="1:19" ht="14.25" customHeight="1" x14ac:dyDescent="0.35">
      <c r="A7676" s="2" t="s">
        <v>12282</v>
      </c>
      <c r="B7676" s="2">
        <v>112249</v>
      </c>
      <c r="C7676" s="2" t="s">
        <v>25</v>
      </c>
      <c r="D7676" s="2" t="s">
        <v>20</v>
      </c>
      <c r="E7676" s="2">
        <v>2765.36</v>
      </c>
      <c r="F7676" s="2">
        <v>0.25</v>
      </c>
      <c r="G7676" s="2">
        <v>2</v>
      </c>
      <c r="H7676" s="3">
        <v>44961</v>
      </c>
      <c r="I7676" s="3">
        <v>44968</v>
      </c>
      <c r="J7676" s="2" t="s">
        <v>31</v>
      </c>
      <c r="K7676" s="2" t="s">
        <v>16</v>
      </c>
      <c r="L7676" s="2">
        <v>485.07</v>
      </c>
      <c r="M7676" s="2" t="s">
        <v>23</v>
      </c>
      <c r="N7676" s="11">
        <f>L7676/E7676*100</f>
        <v>17.540934995805245</v>
      </c>
      <c r="O7676" s="12" t="str">
        <f>IF(N7676&lt;10,"Low",IF(N7676&lt;20,"Med","High"))</f>
        <v>Med</v>
      </c>
      <c r="P7676" s="12">
        <f>sales*discount</f>
        <v>691.34</v>
      </c>
      <c r="Q7676" s="12">
        <f>sales-Discount_Values</f>
        <v>2074.02</v>
      </c>
      <c r="R7676" s="12">
        <f>DATEDIF(order_date,delivery_date,"D")</f>
        <v>7</v>
      </c>
      <c r="S7676" s="12"/>
    </row>
    <row r="7677" spans="1:19" ht="14.25" customHeight="1" x14ac:dyDescent="0.35">
      <c r="A7677" s="2" t="s">
        <v>498</v>
      </c>
      <c r="B7677" s="2">
        <v>100465</v>
      </c>
      <c r="C7677" s="2" t="s">
        <v>13</v>
      </c>
      <c r="D7677" s="2" t="s">
        <v>20</v>
      </c>
      <c r="E7677" s="2">
        <v>4510.07</v>
      </c>
      <c r="F7677" s="2">
        <v>0.02</v>
      </c>
      <c r="G7677" s="2">
        <v>9</v>
      </c>
      <c r="H7677" s="3">
        <v>45462</v>
      </c>
      <c r="I7677" s="3">
        <v>45464</v>
      </c>
      <c r="J7677" s="2" t="s">
        <v>21</v>
      </c>
      <c r="K7677" s="2" t="s">
        <v>16</v>
      </c>
      <c r="L7677" s="2">
        <v>791.13</v>
      </c>
      <c r="M7677" s="2" t="s">
        <v>39</v>
      </c>
      <c r="N7677" s="11">
        <f>L7677/E7677*100</f>
        <v>17.541412882726874</v>
      </c>
      <c r="O7677" s="12" t="str">
        <f>IF(N7677&lt;10,"Low",IF(N7677&lt;20,"Med","High"))</f>
        <v>Med</v>
      </c>
      <c r="P7677" s="12">
        <f>sales*discount</f>
        <v>90.201399999999992</v>
      </c>
      <c r="Q7677" s="12">
        <f>sales-Discount_Values</f>
        <v>4419.8685999999998</v>
      </c>
      <c r="R7677" s="12">
        <f>DATEDIF(order_date,delivery_date,"D")</f>
        <v>2</v>
      </c>
      <c r="S7677" s="12"/>
    </row>
    <row r="7678" spans="1:19" ht="14.25" customHeight="1" x14ac:dyDescent="0.35">
      <c r="A7678" s="2" t="s">
        <v>7477</v>
      </c>
      <c r="B7678" s="2">
        <v>107444</v>
      </c>
      <c r="C7678" s="2" t="s">
        <v>13</v>
      </c>
      <c r="D7678" s="2" t="s">
        <v>20</v>
      </c>
      <c r="E7678" s="2">
        <v>2683.57</v>
      </c>
      <c r="F7678" s="2">
        <v>0.27</v>
      </c>
      <c r="G7678" s="2">
        <v>8</v>
      </c>
      <c r="H7678" s="3">
        <v>45271</v>
      </c>
      <c r="I7678" s="3">
        <v>45272</v>
      </c>
      <c r="J7678" s="2" t="s">
        <v>31</v>
      </c>
      <c r="K7678" s="2" t="s">
        <v>16</v>
      </c>
      <c r="L7678" s="2">
        <v>470.74</v>
      </c>
      <c r="M7678" s="2" t="s">
        <v>23</v>
      </c>
      <c r="N7678" s="11">
        <f>L7678/E7678*100</f>
        <v>17.541558446397897</v>
      </c>
      <c r="O7678" s="12" t="str">
        <f>IF(N7678&lt;10,"Low",IF(N7678&lt;20,"Med","High"))</f>
        <v>Med</v>
      </c>
      <c r="P7678" s="12">
        <f>sales*discount</f>
        <v>724.5639000000001</v>
      </c>
      <c r="Q7678" s="12">
        <f>sales-Discount_Values</f>
        <v>1959.0061000000001</v>
      </c>
      <c r="R7678" s="12">
        <f>DATEDIF(order_date,delivery_date,"D")</f>
        <v>1</v>
      </c>
      <c r="S7678" s="12"/>
    </row>
    <row r="7679" spans="1:19" ht="14.25" customHeight="1" x14ac:dyDescent="0.35">
      <c r="A7679" s="2" t="s">
        <v>455</v>
      </c>
      <c r="B7679" s="2">
        <v>100422</v>
      </c>
      <c r="C7679" s="2" t="s">
        <v>41</v>
      </c>
      <c r="D7679" s="2" t="s">
        <v>20</v>
      </c>
      <c r="E7679" s="2">
        <v>3929.03</v>
      </c>
      <c r="F7679" s="2">
        <v>0.5</v>
      </c>
      <c r="G7679" s="2">
        <v>6</v>
      </c>
      <c r="H7679" s="3">
        <v>45194</v>
      </c>
      <c r="I7679" s="3">
        <v>45196</v>
      </c>
      <c r="J7679" s="2" t="s">
        <v>21</v>
      </c>
      <c r="K7679" s="2" t="s">
        <v>22</v>
      </c>
      <c r="L7679" s="2">
        <v>689.37</v>
      </c>
      <c r="M7679" s="2" t="s">
        <v>28</v>
      </c>
      <c r="N7679" s="11">
        <f>L7679/E7679*100</f>
        <v>17.545551955571732</v>
      </c>
      <c r="O7679" s="12" t="str">
        <f>IF(N7679&lt;10,"Low",IF(N7679&lt;20,"Med","High"))</f>
        <v>Med</v>
      </c>
      <c r="P7679" s="12">
        <f>sales*discount</f>
        <v>1964.5150000000001</v>
      </c>
      <c r="Q7679" s="12">
        <f>sales-Discount_Values</f>
        <v>1964.5150000000001</v>
      </c>
      <c r="R7679" s="12">
        <f>DATEDIF(order_date,delivery_date,"D")</f>
        <v>2</v>
      </c>
      <c r="S7679" s="12"/>
    </row>
    <row r="7680" spans="1:19" ht="14.25" customHeight="1" x14ac:dyDescent="0.35">
      <c r="A7680" s="2" t="s">
        <v>14740</v>
      </c>
      <c r="B7680" s="2">
        <v>114707</v>
      </c>
      <c r="C7680" s="2" t="s">
        <v>25</v>
      </c>
      <c r="D7680" s="2" t="s">
        <v>20</v>
      </c>
      <c r="E7680" s="2">
        <v>1743.61</v>
      </c>
      <c r="F7680" s="2">
        <v>0.1</v>
      </c>
      <c r="G7680" s="2">
        <v>2</v>
      </c>
      <c r="H7680" s="3">
        <v>45470</v>
      </c>
      <c r="I7680" s="3">
        <v>45472</v>
      </c>
      <c r="J7680" s="2" t="s">
        <v>15</v>
      </c>
      <c r="K7680" s="2" t="s">
        <v>16</v>
      </c>
      <c r="L7680" s="2">
        <v>305.95</v>
      </c>
      <c r="M7680" s="2" t="s">
        <v>39</v>
      </c>
      <c r="N7680" s="11">
        <f>L7680/E7680*100</f>
        <v>17.546928498918909</v>
      </c>
      <c r="O7680" s="12" t="str">
        <f>IF(N7680&lt;10,"Low",IF(N7680&lt;20,"Med","High"))</f>
        <v>Med</v>
      </c>
      <c r="P7680" s="12">
        <f>sales*discount</f>
        <v>174.36099999999999</v>
      </c>
      <c r="Q7680" s="12">
        <f>sales-Discount_Values</f>
        <v>1569.2489999999998</v>
      </c>
      <c r="R7680" s="12">
        <f>DATEDIF(order_date,delivery_date,"D")</f>
        <v>2</v>
      </c>
      <c r="S7680" s="12"/>
    </row>
    <row r="7681" spans="1:19" ht="14.25" customHeight="1" x14ac:dyDescent="0.35">
      <c r="A7681" s="2" t="s">
        <v>8916</v>
      </c>
      <c r="B7681" s="2">
        <v>108883</v>
      </c>
      <c r="C7681" s="2" t="s">
        <v>25</v>
      </c>
      <c r="D7681" s="2" t="s">
        <v>14</v>
      </c>
      <c r="E7681" s="2">
        <v>3945.58</v>
      </c>
      <c r="F7681" s="2">
        <v>0.26</v>
      </c>
      <c r="G7681" s="2">
        <v>1</v>
      </c>
      <c r="H7681" s="3">
        <v>45525</v>
      </c>
      <c r="I7681" s="3">
        <v>45531</v>
      </c>
      <c r="J7681" s="2" t="s">
        <v>31</v>
      </c>
      <c r="K7681" s="2" t="s">
        <v>16</v>
      </c>
      <c r="L7681" s="2">
        <v>692.71</v>
      </c>
      <c r="M7681" s="2" t="s">
        <v>23</v>
      </c>
      <c r="N7681" s="11">
        <f>L7681/E7681*100</f>
        <v>17.556607647037954</v>
      </c>
      <c r="O7681" s="12" t="str">
        <f>IF(N7681&lt;10,"Low",IF(N7681&lt;20,"Med","High"))</f>
        <v>Med</v>
      </c>
      <c r="P7681" s="12">
        <f>sales*discount</f>
        <v>1025.8507999999999</v>
      </c>
      <c r="Q7681" s="12">
        <f>sales-Discount_Values</f>
        <v>2919.7291999999998</v>
      </c>
      <c r="R7681" s="12">
        <f>DATEDIF(order_date,delivery_date,"D")</f>
        <v>6</v>
      </c>
      <c r="S7681" s="12"/>
    </row>
    <row r="7682" spans="1:19" ht="14.25" customHeight="1" x14ac:dyDescent="0.35">
      <c r="A7682" s="2" t="s">
        <v>4161</v>
      </c>
      <c r="B7682" s="2">
        <v>104128</v>
      </c>
      <c r="C7682" s="2" t="s">
        <v>19</v>
      </c>
      <c r="D7682" s="2" t="s">
        <v>33</v>
      </c>
      <c r="E7682" s="2">
        <v>1270</v>
      </c>
      <c r="F7682" s="2">
        <v>0.42</v>
      </c>
      <c r="G7682" s="2">
        <v>5</v>
      </c>
      <c r="H7682" s="3">
        <v>45117</v>
      </c>
      <c r="I7682" s="3">
        <v>45121</v>
      </c>
      <c r="J7682" s="2" t="s">
        <v>15</v>
      </c>
      <c r="K7682" s="2" t="s">
        <v>27</v>
      </c>
      <c r="L7682" s="2">
        <v>222.98</v>
      </c>
      <c r="M7682" s="2" t="s">
        <v>28</v>
      </c>
      <c r="N7682" s="11">
        <f>L7682/E7682*100</f>
        <v>17.557480314960632</v>
      </c>
      <c r="O7682" s="12" t="str">
        <f>IF(N7682&lt;10,"Low",IF(N7682&lt;20,"Med","High"))</f>
        <v>Med</v>
      </c>
      <c r="P7682" s="12">
        <f>sales*discount</f>
        <v>533.4</v>
      </c>
      <c r="Q7682" s="12">
        <f>sales-Discount_Values</f>
        <v>736.6</v>
      </c>
      <c r="R7682" s="12">
        <f>DATEDIF(order_date,delivery_date,"D")</f>
        <v>4</v>
      </c>
      <c r="S7682" s="12"/>
    </row>
    <row r="7683" spans="1:19" ht="14.25" customHeight="1" x14ac:dyDescent="0.35">
      <c r="A7683" s="2" t="s">
        <v>1741</v>
      </c>
      <c r="B7683" s="2">
        <v>101708</v>
      </c>
      <c r="C7683" s="2" t="s">
        <v>19</v>
      </c>
      <c r="D7683" s="2" t="s">
        <v>20</v>
      </c>
      <c r="E7683" s="2">
        <v>2261.0300000000002</v>
      </c>
      <c r="F7683" s="2">
        <v>0.43</v>
      </c>
      <c r="G7683" s="2">
        <v>4</v>
      </c>
      <c r="H7683" s="3">
        <v>45038</v>
      </c>
      <c r="I7683" s="3">
        <v>45045</v>
      </c>
      <c r="J7683" s="2" t="s">
        <v>31</v>
      </c>
      <c r="K7683" s="2" t="s">
        <v>27</v>
      </c>
      <c r="L7683" s="2">
        <v>397.01</v>
      </c>
      <c r="M7683" s="2" t="s">
        <v>17</v>
      </c>
      <c r="N7683" s="11">
        <f>L7683/E7683*100</f>
        <v>17.558811692016469</v>
      </c>
      <c r="O7683" s="12" t="str">
        <f>IF(N7683&lt;10,"Low",IF(N7683&lt;20,"Med","High"))</f>
        <v>Med</v>
      </c>
      <c r="P7683" s="12">
        <f>sales*discount</f>
        <v>972.24290000000008</v>
      </c>
      <c r="Q7683" s="12">
        <f>sales-Discount_Values</f>
        <v>1288.7871</v>
      </c>
      <c r="R7683" s="12">
        <f>DATEDIF(order_date,delivery_date,"D")</f>
        <v>7</v>
      </c>
      <c r="S7683" s="12"/>
    </row>
    <row r="7684" spans="1:19" ht="14.25" customHeight="1" x14ac:dyDescent="0.35">
      <c r="A7684" s="2" t="s">
        <v>6960</v>
      </c>
      <c r="B7684" s="2">
        <v>106927</v>
      </c>
      <c r="C7684" s="2" t="s">
        <v>25</v>
      </c>
      <c r="D7684" s="2" t="s">
        <v>14</v>
      </c>
      <c r="E7684" s="2">
        <v>847.23</v>
      </c>
      <c r="F7684" s="2">
        <v>0.37</v>
      </c>
      <c r="G7684" s="2">
        <v>6</v>
      </c>
      <c r="H7684" s="3">
        <v>45516</v>
      </c>
      <c r="I7684" s="3">
        <v>45520</v>
      </c>
      <c r="J7684" s="2" t="s">
        <v>21</v>
      </c>
      <c r="K7684" s="2" t="s">
        <v>27</v>
      </c>
      <c r="L7684" s="2">
        <v>148.78</v>
      </c>
      <c r="M7684" s="2" t="s">
        <v>17</v>
      </c>
      <c r="N7684" s="11">
        <f>L7684/E7684*100</f>
        <v>17.560756819281657</v>
      </c>
      <c r="O7684" s="12" t="str">
        <f>IF(N7684&lt;10,"Low",IF(N7684&lt;20,"Med","High"))</f>
        <v>Med</v>
      </c>
      <c r="P7684" s="12">
        <f>sales*discount</f>
        <v>313.4751</v>
      </c>
      <c r="Q7684" s="12">
        <f>sales-Discount_Values</f>
        <v>533.75490000000002</v>
      </c>
      <c r="R7684" s="12">
        <f>DATEDIF(order_date,delivery_date,"D")</f>
        <v>4</v>
      </c>
      <c r="S7684" s="12"/>
    </row>
    <row r="7685" spans="1:19" ht="14.25" customHeight="1" x14ac:dyDescent="0.35">
      <c r="A7685" s="2" t="s">
        <v>11576</v>
      </c>
      <c r="B7685" s="2">
        <v>111543</v>
      </c>
      <c r="C7685" s="2" t="s">
        <v>25</v>
      </c>
      <c r="D7685" s="2" t="s">
        <v>33</v>
      </c>
      <c r="E7685" s="2">
        <v>3466.25</v>
      </c>
      <c r="F7685" s="2">
        <v>0.36</v>
      </c>
      <c r="G7685" s="2">
        <v>6</v>
      </c>
      <c r="H7685" s="3">
        <v>45157</v>
      </c>
      <c r="I7685" s="3">
        <v>45161</v>
      </c>
      <c r="J7685" s="2" t="s">
        <v>31</v>
      </c>
      <c r="K7685" s="2" t="s">
        <v>22</v>
      </c>
      <c r="L7685" s="2">
        <v>608.78</v>
      </c>
      <c r="M7685" s="2" t="s">
        <v>48</v>
      </c>
      <c r="N7685" s="11">
        <f>L7685/E7685*100</f>
        <v>17.56307248467364</v>
      </c>
      <c r="O7685" s="12" t="str">
        <f>IF(N7685&lt;10,"Low",IF(N7685&lt;20,"Med","High"))</f>
        <v>Med</v>
      </c>
      <c r="P7685" s="12">
        <f>sales*discount</f>
        <v>1247.8499999999999</v>
      </c>
      <c r="Q7685" s="12">
        <f>sales-Discount_Values</f>
        <v>2218.4</v>
      </c>
      <c r="R7685" s="12">
        <f>DATEDIF(order_date,delivery_date,"D")</f>
        <v>4</v>
      </c>
      <c r="S7685" s="12"/>
    </row>
    <row r="7686" spans="1:19" ht="14.25" customHeight="1" x14ac:dyDescent="0.35">
      <c r="A7686" s="2" t="s">
        <v>14429</v>
      </c>
      <c r="B7686" s="2">
        <v>114396</v>
      </c>
      <c r="C7686" s="2" t="s">
        <v>19</v>
      </c>
      <c r="D7686" s="2" t="s">
        <v>26</v>
      </c>
      <c r="E7686" s="2">
        <v>4986.3100000000004</v>
      </c>
      <c r="F7686" s="2">
        <v>0.32</v>
      </c>
      <c r="G7686" s="2">
        <v>1</v>
      </c>
      <c r="H7686" s="3">
        <v>45448</v>
      </c>
      <c r="I7686" s="3">
        <v>45449</v>
      </c>
      <c r="J7686" s="2" t="s">
        <v>31</v>
      </c>
      <c r="K7686" s="2" t="s">
        <v>27</v>
      </c>
      <c r="L7686" s="2">
        <v>875.75</v>
      </c>
      <c r="M7686" s="2" t="s">
        <v>34</v>
      </c>
      <c r="N7686" s="11">
        <f>L7686/E7686*100</f>
        <v>17.563087734216282</v>
      </c>
      <c r="O7686" s="12" t="str">
        <f>IF(N7686&lt;10,"Low",IF(N7686&lt;20,"Med","High"))</f>
        <v>Med</v>
      </c>
      <c r="P7686" s="12">
        <f>sales*discount</f>
        <v>1595.6192000000001</v>
      </c>
      <c r="Q7686" s="12">
        <f>sales-Discount_Values</f>
        <v>3390.6908000000003</v>
      </c>
      <c r="R7686" s="12">
        <f>DATEDIF(order_date,delivery_date,"D")</f>
        <v>1</v>
      </c>
      <c r="S7686" s="12"/>
    </row>
    <row r="7687" spans="1:19" ht="14.25" customHeight="1" x14ac:dyDescent="0.35">
      <c r="A7687" s="2" t="s">
        <v>2120</v>
      </c>
      <c r="B7687" s="2">
        <v>102087</v>
      </c>
      <c r="C7687" s="2" t="s">
        <v>25</v>
      </c>
      <c r="D7687" s="2" t="s">
        <v>20</v>
      </c>
      <c r="E7687" s="2">
        <v>3888.51</v>
      </c>
      <c r="F7687" s="2">
        <v>0.46</v>
      </c>
      <c r="G7687" s="2">
        <v>7</v>
      </c>
      <c r="H7687" s="3">
        <v>45317</v>
      </c>
      <c r="I7687" s="3">
        <v>45318</v>
      </c>
      <c r="J7687" s="2" t="s">
        <v>15</v>
      </c>
      <c r="K7687" s="2" t="s">
        <v>27</v>
      </c>
      <c r="L7687" s="2">
        <v>683.09</v>
      </c>
      <c r="M7687" s="2" t="s">
        <v>39</v>
      </c>
      <c r="N7687" s="11">
        <f>L7687/E7687*100</f>
        <v>17.566882944881201</v>
      </c>
      <c r="O7687" s="12" t="str">
        <f>IF(N7687&lt;10,"Low",IF(N7687&lt;20,"Med","High"))</f>
        <v>Med</v>
      </c>
      <c r="P7687" s="12">
        <f>sales*discount</f>
        <v>1788.7146000000002</v>
      </c>
      <c r="Q7687" s="12">
        <f>sales-Discount_Values</f>
        <v>2099.7954</v>
      </c>
      <c r="R7687" s="12">
        <f>DATEDIF(order_date,delivery_date,"D")</f>
        <v>1</v>
      </c>
      <c r="S7687" s="12"/>
    </row>
    <row r="7688" spans="1:19" ht="14.25" customHeight="1" x14ac:dyDescent="0.35">
      <c r="A7688" s="2" t="s">
        <v>70</v>
      </c>
      <c r="B7688" s="2">
        <v>100037</v>
      </c>
      <c r="C7688" s="2" t="s">
        <v>25</v>
      </c>
      <c r="D7688" s="2" t="s">
        <v>33</v>
      </c>
      <c r="E7688" s="2">
        <v>3339.02</v>
      </c>
      <c r="F7688" s="2">
        <v>0.18</v>
      </c>
      <c r="G7688" s="2">
        <v>6</v>
      </c>
      <c r="H7688" s="3">
        <v>45651</v>
      </c>
      <c r="I7688" s="3">
        <v>45652</v>
      </c>
      <c r="J7688" s="2" t="s">
        <v>15</v>
      </c>
      <c r="K7688" s="2" t="s">
        <v>27</v>
      </c>
      <c r="L7688" s="2">
        <v>586.69000000000005</v>
      </c>
      <c r="M7688" s="2" t="s">
        <v>23</v>
      </c>
      <c r="N7688" s="11">
        <f>L7688/E7688*100</f>
        <v>17.57072434426868</v>
      </c>
      <c r="O7688" s="12" t="str">
        <f>IF(N7688&lt;10,"Low",IF(N7688&lt;20,"Med","High"))</f>
        <v>Med</v>
      </c>
      <c r="P7688" s="12">
        <f>sales*discount</f>
        <v>601.02359999999999</v>
      </c>
      <c r="Q7688" s="12">
        <f>sales-Discount_Values</f>
        <v>2737.9964</v>
      </c>
      <c r="R7688" s="12">
        <f>DATEDIF(order_date,delivery_date,"D")</f>
        <v>1</v>
      </c>
      <c r="S7688" s="12"/>
    </row>
    <row r="7689" spans="1:19" ht="14.25" customHeight="1" x14ac:dyDescent="0.35">
      <c r="A7689" s="2" t="s">
        <v>10819</v>
      </c>
      <c r="B7689" s="2">
        <v>110786</v>
      </c>
      <c r="C7689" s="2" t="s">
        <v>41</v>
      </c>
      <c r="D7689" s="2" t="s">
        <v>20</v>
      </c>
      <c r="E7689" s="2">
        <v>848.64</v>
      </c>
      <c r="F7689" s="2">
        <v>0.44</v>
      </c>
      <c r="G7689" s="2">
        <v>7</v>
      </c>
      <c r="H7689" s="3">
        <v>44994</v>
      </c>
      <c r="I7689" s="3">
        <v>44999</v>
      </c>
      <c r="J7689" s="2" t="s">
        <v>21</v>
      </c>
      <c r="K7689" s="2" t="s">
        <v>22</v>
      </c>
      <c r="L7689" s="2">
        <v>149.12</v>
      </c>
      <c r="M7689" s="2" t="s">
        <v>23</v>
      </c>
      <c r="N7689" s="11">
        <f>L7689/E7689*100</f>
        <v>17.571644042232279</v>
      </c>
      <c r="O7689" s="12" t="str">
        <f>IF(N7689&lt;10,"Low",IF(N7689&lt;20,"Med","High"))</f>
        <v>Med</v>
      </c>
      <c r="P7689" s="12">
        <f>sales*discount</f>
        <v>373.40159999999997</v>
      </c>
      <c r="Q7689" s="12">
        <f>sales-Discount_Values</f>
        <v>475.23840000000001</v>
      </c>
      <c r="R7689" s="12">
        <f>DATEDIF(order_date,delivery_date,"D")</f>
        <v>5</v>
      </c>
      <c r="S7689" s="12"/>
    </row>
    <row r="7690" spans="1:19" ht="14.25" customHeight="1" x14ac:dyDescent="0.35">
      <c r="A7690" s="2" t="s">
        <v>13168</v>
      </c>
      <c r="B7690" s="2">
        <v>113135</v>
      </c>
      <c r="C7690" s="2" t="s">
        <v>41</v>
      </c>
      <c r="D7690" s="2" t="s">
        <v>33</v>
      </c>
      <c r="E7690" s="2">
        <v>4947.75</v>
      </c>
      <c r="F7690" s="2">
        <v>0.37</v>
      </c>
      <c r="G7690" s="2">
        <v>3</v>
      </c>
      <c r="H7690" s="3">
        <v>45292</v>
      </c>
      <c r="I7690" s="3">
        <v>45297</v>
      </c>
      <c r="J7690" s="2" t="s">
        <v>31</v>
      </c>
      <c r="K7690" s="2" t="s">
        <v>27</v>
      </c>
      <c r="L7690" s="2">
        <v>869.41</v>
      </c>
      <c r="M7690" s="2" t="s">
        <v>39</v>
      </c>
      <c r="N7690" s="11">
        <f>L7690/E7690*100</f>
        <v>17.571825577282603</v>
      </c>
      <c r="O7690" s="12" t="str">
        <f>IF(N7690&lt;10,"Low",IF(N7690&lt;20,"Med","High"))</f>
        <v>Med</v>
      </c>
      <c r="P7690" s="12">
        <f>sales*discount</f>
        <v>1830.6675</v>
      </c>
      <c r="Q7690" s="12">
        <f>sales-Discount_Values</f>
        <v>3117.0825</v>
      </c>
      <c r="R7690" s="12">
        <f>DATEDIF(order_date,delivery_date,"D")</f>
        <v>5</v>
      </c>
      <c r="S7690" s="12"/>
    </row>
    <row r="7691" spans="1:19" ht="14.25" customHeight="1" x14ac:dyDescent="0.35">
      <c r="A7691" s="2" t="s">
        <v>10337</v>
      </c>
      <c r="B7691" s="2">
        <v>110304</v>
      </c>
      <c r="C7691" s="2" t="s">
        <v>13</v>
      </c>
      <c r="D7691" s="2" t="s">
        <v>14</v>
      </c>
      <c r="E7691" s="2">
        <v>4871.13</v>
      </c>
      <c r="F7691" s="2">
        <v>0.35</v>
      </c>
      <c r="G7691" s="2">
        <v>8</v>
      </c>
      <c r="H7691" s="3">
        <v>45420</v>
      </c>
      <c r="I7691" s="3">
        <v>45424</v>
      </c>
      <c r="J7691" s="2" t="s">
        <v>31</v>
      </c>
      <c r="K7691" s="2" t="s">
        <v>16</v>
      </c>
      <c r="L7691" s="2">
        <v>856.22</v>
      </c>
      <c r="M7691" s="2" t="s">
        <v>34</v>
      </c>
      <c r="N7691" s="11">
        <f>L7691/E7691*100</f>
        <v>17.577440963390426</v>
      </c>
      <c r="O7691" s="12" t="str">
        <f>IF(N7691&lt;10,"Low",IF(N7691&lt;20,"Med","High"))</f>
        <v>Med</v>
      </c>
      <c r="P7691" s="12">
        <f>sales*discount</f>
        <v>1704.8954999999999</v>
      </c>
      <c r="Q7691" s="12">
        <f>sales-Discount_Values</f>
        <v>3166.2345000000005</v>
      </c>
      <c r="R7691" s="12">
        <f>DATEDIF(order_date,delivery_date,"D")</f>
        <v>4</v>
      </c>
      <c r="S7691" s="12"/>
    </row>
    <row r="7692" spans="1:19" ht="14.25" customHeight="1" x14ac:dyDescent="0.35">
      <c r="A7692" s="2" t="s">
        <v>4506</v>
      </c>
      <c r="B7692" s="2">
        <v>104473</v>
      </c>
      <c r="C7692" s="2" t="s">
        <v>19</v>
      </c>
      <c r="D7692" s="2" t="s">
        <v>26</v>
      </c>
      <c r="E7692" s="2">
        <v>3042.5</v>
      </c>
      <c r="F7692" s="2">
        <v>0.28000000000000003</v>
      </c>
      <c r="G7692" s="2">
        <v>9</v>
      </c>
      <c r="H7692" s="3">
        <v>45640</v>
      </c>
      <c r="I7692" s="3">
        <v>45643</v>
      </c>
      <c r="J7692" s="2" t="s">
        <v>15</v>
      </c>
      <c r="K7692" s="2" t="s">
        <v>16</v>
      </c>
      <c r="L7692" s="2">
        <v>534.79999999999995</v>
      </c>
      <c r="M7692" s="2" t="s">
        <v>48</v>
      </c>
      <c r="N7692" s="11">
        <f>L7692/E7692*100</f>
        <v>17.577649958915366</v>
      </c>
      <c r="O7692" s="12" t="str">
        <f>IF(N7692&lt;10,"Low",IF(N7692&lt;20,"Med","High"))</f>
        <v>Med</v>
      </c>
      <c r="P7692" s="12">
        <f>sales*discount</f>
        <v>851.90000000000009</v>
      </c>
      <c r="Q7692" s="12">
        <f>sales-Discount_Values</f>
        <v>2190.6</v>
      </c>
      <c r="R7692" s="12">
        <f>DATEDIF(order_date,delivery_date,"D")</f>
        <v>3</v>
      </c>
      <c r="S7692" s="12"/>
    </row>
    <row r="7693" spans="1:19" ht="14.25" customHeight="1" x14ac:dyDescent="0.35">
      <c r="A7693" s="2" t="s">
        <v>816</v>
      </c>
      <c r="B7693" s="2">
        <v>100783</v>
      </c>
      <c r="C7693" s="2" t="s">
        <v>19</v>
      </c>
      <c r="D7693" s="2" t="s">
        <v>36</v>
      </c>
      <c r="E7693" s="2">
        <v>513.91</v>
      </c>
      <c r="F7693" s="2">
        <v>0.01</v>
      </c>
      <c r="G7693" s="2">
        <v>3</v>
      </c>
      <c r="H7693" s="3">
        <v>45435</v>
      </c>
      <c r="I7693" s="3">
        <v>45439</v>
      </c>
      <c r="J7693" s="2" t="s">
        <v>31</v>
      </c>
      <c r="K7693" s="2" t="s">
        <v>16</v>
      </c>
      <c r="L7693" s="2">
        <v>90.34</v>
      </c>
      <c r="M7693" s="2" t="s">
        <v>23</v>
      </c>
      <c r="N7693" s="11">
        <f>L7693/E7693*100</f>
        <v>17.578953513261077</v>
      </c>
      <c r="O7693" s="12" t="str">
        <f>IF(N7693&lt;10,"Low",IF(N7693&lt;20,"Med","High"))</f>
        <v>Med</v>
      </c>
      <c r="P7693" s="12">
        <f>sales*discount</f>
        <v>5.1391</v>
      </c>
      <c r="Q7693" s="12">
        <f>sales-Discount_Values</f>
        <v>508.77089999999998</v>
      </c>
      <c r="R7693" s="12">
        <f>DATEDIF(order_date,delivery_date,"D")</f>
        <v>4</v>
      </c>
      <c r="S7693" s="12"/>
    </row>
    <row r="7694" spans="1:19" ht="14.25" customHeight="1" x14ac:dyDescent="0.35">
      <c r="A7694" s="2" t="s">
        <v>5999</v>
      </c>
      <c r="B7694" s="2">
        <v>105966</v>
      </c>
      <c r="C7694" s="2" t="s">
        <v>13</v>
      </c>
      <c r="D7694" s="2" t="s">
        <v>36</v>
      </c>
      <c r="E7694" s="2">
        <v>2266.7800000000002</v>
      </c>
      <c r="F7694" s="2">
        <v>0.24</v>
      </c>
      <c r="G7694" s="2">
        <v>5</v>
      </c>
      <c r="H7694" s="3">
        <v>45012</v>
      </c>
      <c r="I7694" s="3">
        <v>45013</v>
      </c>
      <c r="J7694" s="2" t="s">
        <v>21</v>
      </c>
      <c r="K7694" s="2" t="s">
        <v>16</v>
      </c>
      <c r="L7694" s="2">
        <v>398.5</v>
      </c>
      <c r="M7694" s="2" t="s">
        <v>48</v>
      </c>
      <c r="N7694" s="11">
        <f>L7694/E7694*100</f>
        <v>17.580003352773534</v>
      </c>
      <c r="O7694" s="12" t="str">
        <f>IF(N7694&lt;10,"Low",IF(N7694&lt;20,"Med","High"))</f>
        <v>Med</v>
      </c>
      <c r="P7694" s="12">
        <f>sales*discount</f>
        <v>544.02719999999999</v>
      </c>
      <c r="Q7694" s="12">
        <f>sales-Discount_Values</f>
        <v>1722.7528000000002</v>
      </c>
      <c r="R7694" s="12">
        <f>DATEDIF(order_date,delivery_date,"D")</f>
        <v>1</v>
      </c>
      <c r="S7694" s="12"/>
    </row>
    <row r="7695" spans="1:19" ht="14.25" customHeight="1" x14ac:dyDescent="0.35">
      <c r="A7695" s="2" t="s">
        <v>14657</v>
      </c>
      <c r="B7695" s="2">
        <v>114624</v>
      </c>
      <c r="C7695" s="2" t="s">
        <v>19</v>
      </c>
      <c r="D7695" s="2" t="s">
        <v>14</v>
      </c>
      <c r="E7695" s="2">
        <v>4102.22</v>
      </c>
      <c r="F7695" s="2">
        <v>0.08</v>
      </c>
      <c r="G7695" s="2">
        <v>5</v>
      </c>
      <c r="H7695" s="3">
        <v>45488</v>
      </c>
      <c r="I7695" s="3">
        <v>45492</v>
      </c>
      <c r="J7695" s="2" t="s">
        <v>15</v>
      </c>
      <c r="K7695" s="2" t="s">
        <v>22</v>
      </c>
      <c r="L7695" s="2">
        <v>721.23</v>
      </c>
      <c r="M7695" s="2" t="s">
        <v>48</v>
      </c>
      <c r="N7695" s="11">
        <f>L7695/E7695*100</f>
        <v>17.58145589461316</v>
      </c>
      <c r="O7695" s="12" t="str">
        <f>IF(N7695&lt;10,"Low",IF(N7695&lt;20,"Med","High"))</f>
        <v>Med</v>
      </c>
      <c r="P7695" s="12">
        <f>sales*discount</f>
        <v>328.17760000000004</v>
      </c>
      <c r="Q7695" s="12">
        <f>sales-Discount_Values</f>
        <v>3774.0424000000003</v>
      </c>
      <c r="R7695" s="12">
        <f>DATEDIF(order_date,delivery_date,"D")</f>
        <v>4</v>
      </c>
      <c r="S7695" s="12"/>
    </row>
    <row r="7696" spans="1:19" ht="14.25" customHeight="1" x14ac:dyDescent="0.35">
      <c r="A7696" s="2" t="s">
        <v>14385</v>
      </c>
      <c r="B7696" s="2">
        <v>114352</v>
      </c>
      <c r="C7696" s="2" t="s">
        <v>19</v>
      </c>
      <c r="D7696" s="2" t="s">
        <v>26</v>
      </c>
      <c r="E7696" s="2">
        <v>4260.1099999999997</v>
      </c>
      <c r="F7696" s="2">
        <v>0.22</v>
      </c>
      <c r="G7696" s="2">
        <v>2</v>
      </c>
      <c r="H7696" s="3">
        <v>44998</v>
      </c>
      <c r="I7696" s="3">
        <v>45002</v>
      </c>
      <c r="J7696" s="2" t="s">
        <v>15</v>
      </c>
      <c r="K7696" s="2" t="s">
        <v>16</v>
      </c>
      <c r="L7696" s="2">
        <v>749.05</v>
      </c>
      <c r="M7696" s="2" t="s">
        <v>39</v>
      </c>
      <c r="N7696" s="11">
        <f>L7696/E7696*100</f>
        <v>17.582879315322845</v>
      </c>
      <c r="O7696" s="12" t="str">
        <f>IF(N7696&lt;10,"Low",IF(N7696&lt;20,"Med","High"))</f>
        <v>Med</v>
      </c>
      <c r="P7696" s="12">
        <f>sales*discount</f>
        <v>937.22419999999988</v>
      </c>
      <c r="Q7696" s="12">
        <f>sales-Discount_Values</f>
        <v>3322.8858</v>
      </c>
      <c r="R7696" s="12">
        <f>DATEDIF(order_date,delivery_date,"D")</f>
        <v>4</v>
      </c>
      <c r="S7696" s="12"/>
    </row>
    <row r="7697" spans="1:19" ht="14.25" customHeight="1" x14ac:dyDescent="0.35">
      <c r="A7697" s="2" t="s">
        <v>5277</v>
      </c>
      <c r="B7697" s="2">
        <v>105244</v>
      </c>
      <c r="C7697" s="2" t="s">
        <v>25</v>
      </c>
      <c r="D7697" s="2" t="s">
        <v>36</v>
      </c>
      <c r="E7697" s="2">
        <v>1197.8800000000001</v>
      </c>
      <c r="F7697" s="2">
        <v>0.41</v>
      </c>
      <c r="G7697" s="2">
        <v>4</v>
      </c>
      <c r="H7697" s="3">
        <v>45483</v>
      </c>
      <c r="I7697" s="3">
        <v>45489</v>
      </c>
      <c r="J7697" s="2" t="s">
        <v>15</v>
      </c>
      <c r="K7697" s="2" t="s">
        <v>27</v>
      </c>
      <c r="L7697" s="2">
        <v>210.63</v>
      </c>
      <c r="M7697" s="2" t="s">
        <v>28</v>
      </c>
      <c r="N7697" s="11">
        <f>L7697/E7697*100</f>
        <v>17.583564296924564</v>
      </c>
      <c r="O7697" s="12" t="str">
        <f>IF(N7697&lt;10,"Low",IF(N7697&lt;20,"Med","High"))</f>
        <v>Med</v>
      </c>
      <c r="P7697" s="12">
        <f>sales*discount</f>
        <v>491.13080000000002</v>
      </c>
      <c r="Q7697" s="12">
        <f>sales-Discount_Values</f>
        <v>706.74920000000009</v>
      </c>
      <c r="R7697" s="12">
        <f>DATEDIF(order_date,delivery_date,"D")</f>
        <v>6</v>
      </c>
      <c r="S7697" s="12"/>
    </row>
    <row r="7698" spans="1:19" ht="14.25" customHeight="1" x14ac:dyDescent="0.35">
      <c r="A7698" s="2" t="s">
        <v>531</v>
      </c>
      <c r="B7698" s="2">
        <v>100498</v>
      </c>
      <c r="C7698" s="2" t="s">
        <v>25</v>
      </c>
      <c r="D7698" s="2" t="s">
        <v>33</v>
      </c>
      <c r="E7698" s="2">
        <v>1838.93</v>
      </c>
      <c r="F7698" s="2">
        <v>0.35</v>
      </c>
      <c r="G7698" s="2">
        <v>3</v>
      </c>
      <c r="H7698" s="3">
        <v>45523</v>
      </c>
      <c r="I7698" s="3">
        <v>45525</v>
      </c>
      <c r="J7698" s="2" t="s">
        <v>31</v>
      </c>
      <c r="K7698" s="2" t="s">
        <v>27</v>
      </c>
      <c r="L7698" s="2">
        <v>323.37</v>
      </c>
      <c r="M7698" s="2" t="s">
        <v>23</v>
      </c>
      <c r="N7698" s="11">
        <f>L7698/E7698*100</f>
        <v>17.58468239682859</v>
      </c>
      <c r="O7698" s="12" t="str">
        <f>IF(N7698&lt;10,"Low",IF(N7698&lt;20,"Med","High"))</f>
        <v>Med</v>
      </c>
      <c r="P7698" s="12">
        <f>sales*discount</f>
        <v>643.62549999999999</v>
      </c>
      <c r="Q7698" s="12">
        <f>sales-Discount_Values</f>
        <v>1195.3045000000002</v>
      </c>
      <c r="R7698" s="12">
        <f>DATEDIF(order_date,delivery_date,"D")</f>
        <v>2</v>
      </c>
      <c r="S7698" s="12"/>
    </row>
    <row r="7699" spans="1:19" ht="14.25" customHeight="1" x14ac:dyDescent="0.35">
      <c r="A7699" s="2" t="s">
        <v>13515</v>
      </c>
      <c r="B7699" s="2">
        <v>113482</v>
      </c>
      <c r="C7699" s="2" t="s">
        <v>13</v>
      </c>
      <c r="D7699" s="2" t="s">
        <v>14</v>
      </c>
      <c r="E7699" s="2">
        <v>3773.93</v>
      </c>
      <c r="F7699" s="2">
        <v>0.46</v>
      </c>
      <c r="G7699" s="2">
        <v>1</v>
      </c>
      <c r="H7699" s="3">
        <v>45364</v>
      </c>
      <c r="I7699" s="3">
        <v>45370</v>
      </c>
      <c r="J7699" s="2" t="s">
        <v>21</v>
      </c>
      <c r="K7699" s="2" t="s">
        <v>27</v>
      </c>
      <c r="L7699" s="2">
        <v>663.67</v>
      </c>
      <c r="M7699" s="2" t="s">
        <v>28</v>
      </c>
      <c r="N7699" s="11">
        <f>L7699/E7699*100</f>
        <v>17.585646792600819</v>
      </c>
      <c r="O7699" s="12" t="str">
        <f>IF(N7699&lt;10,"Low",IF(N7699&lt;20,"Med","High"))</f>
        <v>Med</v>
      </c>
      <c r="P7699" s="12">
        <f>sales*discount</f>
        <v>1736.0078000000001</v>
      </c>
      <c r="Q7699" s="12">
        <f>sales-Discount_Values</f>
        <v>2037.9221999999997</v>
      </c>
      <c r="R7699" s="12">
        <f>DATEDIF(order_date,delivery_date,"D")</f>
        <v>6</v>
      </c>
      <c r="S7699" s="12"/>
    </row>
    <row r="7700" spans="1:19" ht="14.25" customHeight="1" x14ac:dyDescent="0.35">
      <c r="A7700" s="2" t="s">
        <v>6705</v>
      </c>
      <c r="B7700" s="2">
        <v>106672</v>
      </c>
      <c r="C7700" s="2" t="s">
        <v>25</v>
      </c>
      <c r="D7700" s="2" t="s">
        <v>20</v>
      </c>
      <c r="E7700" s="2">
        <v>3664.76</v>
      </c>
      <c r="F7700" s="2">
        <v>0.1</v>
      </c>
      <c r="G7700" s="2">
        <v>8</v>
      </c>
      <c r="H7700" s="3">
        <v>45358</v>
      </c>
      <c r="I7700" s="3">
        <v>45363</v>
      </c>
      <c r="J7700" s="2" t="s">
        <v>15</v>
      </c>
      <c r="K7700" s="2" t="s">
        <v>16</v>
      </c>
      <c r="L7700" s="2">
        <v>644.66</v>
      </c>
      <c r="M7700" s="2" t="s">
        <v>34</v>
      </c>
      <c r="N7700" s="11">
        <f>L7700/E7700*100</f>
        <v>17.590783571093329</v>
      </c>
      <c r="O7700" s="12" t="str">
        <f>IF(N7700&lt;10,"Low",IF(N7700&lt;20,"Med","High"))</f>
        <v>Med</v>
      </c>
      <c r="P7700" s="12">
        <f>sales*discount</f>
        <v>366.47600000000006</v>
      </c>
      <c r="Q7700" s="12">
        <f>sales-Discount_Values</f>
        <v>3298.2840000000001</v>
      </c>
      <c r="R7700" s="12">
        <f>DATEDIF(order_date,delivery_date,"D")</f>
        <v>5</v>
      </c>
      <c r="S7700" s="12"/>
    </row>
    <row r="7701" spans="1:19" ht="14.25" customHeight="1" x14ac:dyDescent="0.35">
      <c r="A7701" s="2" t="s">
        <v>11702</v>
      </c>
      <c r="B7701" s="2">
        <v>111669</v>
      </c>
      <c r="C7701" s="2" t="s">
        <v>19</v>
      </c>
      <c r="D7701" s="2" t="s">
        <v>26</v>
      </c>
      <c r="E7701" s="2">
        <v>1764.71</v>
      </c>
      <c r="F7701" s="2">
        <v>0.05</v>
      </c>
      <c r="G7701" s="2">
        <v>7</v>
      </c>
      <c r="H7701" s="3">
        <v>45386</v>
      </c>
      <c r="I7701" s="3">
        <v>45393</v>
      </c>
      <c r="J7701" s="2" t="s">
        <v>15</v>
      </c>
      <c r="K7701" s="2" t="s">
        <v>22</v>
      </c>
      <c r="L7701" s="2">
        <v>310.44</v>
      </c>
      <c r="M7701" s="2" t="s">
        <v>39</v>
      </c>
      <c r="N7701" s="11">
        <f>L7701/E7701*100</f>
        <v>17.591558953029111</v>
      </c>
      <c r="O7701" s="12" t="str">
        <f>IF(N7701&lt;10,"Low",IF(N7701&lt;20,"Med","High"))</f>
        <v>Med</v>
      </c>
      <c r="P7701" s="12">
        <f>sales*discount</f>
        <v>88.235500000000002</v>
      </c>
      <c r="Q7701" s="12">
        <f>sales-Discount_Values</f>
        <v>1676.4745</v>
      </c>
      <c r="R7701" s="12">
        <f>DATEDIF(order_date,delivery_date,"D")</f>
        <v>7</v>
      </c>
      <c r="S7701" s="12"/>
    </row>
    <row r="7702" spans="1:19" ht="14.25" customHeight="1" x14ac:dyDescent="0.35">
      <c r="A7702" s="2" t="s">
        <v>3799</v>
      </c>
      <c r="B7702" s="2">
        <v>103766</v>
      </c>
      <c r="C7702" s="2" t="s">
        <v>19</v>
      </c>
      <c r="D7702" s="2" t="s">
        <v>20</v>
      </c>
      <c r="E7702" s="2">
        <v>4990.28</v>
      </c>
      <c r="F7702" s="2">
        <v>0.38</v>
      </c>
      <c r="G7702" s="2">
        <v>1</v>
      </c>
      <c r="H7702" s="3">
        <v>45411</v>
      </c>
      <c r="I7702" s="3">
        <v>45413</v>
      </c>
      <c r="J7702" s="2" t="s">
        <v>15</v>
      </c>
      <c r="K7702" s="2" t="s">
        <v>22</v>
      </c>
      <c r="L7702" s="2">
        <v>877.89</v>
      </c>
      <c r="M7702" s="2" t="s">
        <v>39</v>
      </c>
      <c r="N7702" s="11">
        <f>L7702/E7702*100</f>
        <v>17.591998845756152</v>
      </c>
      <c r="O7702" s="12" t="str">
        <f>IF(N7702&lt;10,"Low",IF(N7702&lt;20,"Med","High"))</f>
        <v>Med</v>
      </c>
      <c r="P7702" s="12">
        <f>sales*discount</f>
        <v>1896.3063999999999</v>
      </c>
      <c r="Q7702" s="12">
        <f>sales-Discount_Values</f>
        <v>3093.9735999999998</v>
      </c>
      <c r="R7702" s="12">
        <f>DATEDIF(order_date,delivery_date,"D")</f>
        <v>2</v>
      </c>
      <c r="S7702" s="12"/>
    </row>
    <row r="7703" spans="1:19" ht="14.25" customHeight="1" x14ac:dyDescent="0.35">
      <c r="A7703" s="2" t="s">
        <v>718</v>
      </c>
      <c r="B7703" s="2">
        <v>100685</v>
      </c>
      <c r="C7703" s="2" t="s">
        <v>41</v>
      </c>
      <c r="D7703" s="2" t="s">
        <v>20</v>
      </c>
      <c r="E7703" s="2">
        <v>106.69</v>
      </c>
      <c r="F7703" s="2">
        <v>0.18</v>
      </c>
      <c r="G7703" s="2">
        <v>5</v>
      </c>
      <c r="H7703" s="3">
        <v>44954</v>
      </c>
      <c r="I7703" s="3">
        <v>44959</v>
      </c>
      <c r="J7703" s="2" t="s">
        <v>15</v>
      </c>
      <c r="K7703" s="2" t="s">
        <v>22</v>
      </c>
      <c r="L7703" s="2">
        <v>18.77</v>
      </c>
      <c r="M7703" s="2" t="s">
        <v>34</v>
      </c>
      <c r="N7703" s="11">
        <f>L7703/E7703*100</f>
        <v>17.593026525447559</v>
      </c>
      <c r="O7703" s="12" t="str">
        <f>IF(N7703&lt;10,"Low",IF(N7703&lt;20,"Med","High"))</f>
        <v>Med</v>
      </c>
      <c r="P7703" s="12">
        <f>sales*discount</f>
        <v>19.2042</v>
      </c>
      <c r="Q7703" s="12">
        <f>sales-Discount_Values</f>
        <v>87.485799999999998</v>
      </c>
      <c r="R7703" s="12">
        <f>DATEDIF(order_date,delivery_date,"D")</f>
        <v>5</v>
      </c>
      <c r="S7703" s="12"/>
    </row>
    <row r="7704" spans="1:19" ht="14.25" customHeight="1" x14ac:dyDescent="0.35">
      <c r="A7704" s="2" t="s">
        <v>6473</v>
      </c>
      <c r="B7704" s="2">
        <v>106440</v>
      </c>
      <c r="C7704" s="2" t="s">
        <v>41</v>
      </c>
      <c r="D7704" s="2" t="s">
        <v>14</v>
      </c>
      <c r="E7704" s="2">
        <v>3370.72</v>
      </c>
      <c r="F7704" s="2">
        <v>0.1</v>
      </c>
      <c r="G7704" s="2">
        <v>8</v>
      </c>
      <c r="H7704" s="3">
        <v>45599</v>
      </c>
      <c r="I7704" s="3">
        <v>45602</v>
      </c>
      <c r="J7704" s="2" t="s">
        <v>21</v>
      </c>
      <c r="K7704" s="2" t="s">
        <v>22</v>
      </c>
      <c r="L7704" s="2">
        <v>593.08000000000004</v>
      </c>
      <c r="M7704" s="2" t="s">
        <v>34</v>
      </c>
      <c r="N7704" s="11">
        <f>L7704/E7704*100</f>
        <v>17.595053875729818</v>
      </c>
      <c r="O7704" s="12" t="str">
        <f>IF(N7704&lt;10,"Low",IF(N7704&lt;20,"Med","High"))</f>
        <v>Med</v>
      </c>
      <c r="P7704" s="12">
        <f>sales*discount</f>
        <v>337.072</v>
      </c>
      <c r="Q7704" s="12">
        <f>sales-Discount_Values</f>
        <v>3033.6479999999997</v>
      </c>
      <c r="R7704" s="12">
        <f>DATEDIF(order_date,delivery_date,"D")</f>
        <v>3</v>
      </c>
      <c r="S7704" s="12"/>
    </row>
    <row r="7705" spans="1:19" ht="14.25" customHeight="1" x14ac:dyDescent="0.35">
      <c r="A7705" s="2" t="s">
        <v>3080</v>
      </c>
      <c r="B7705" s="2">
        <v>103047</v>
      </c>
      <c r="C7705" s="2" t="s">
        <v>41</v>
      </c>
      <c r="D7705" s="2" t="s">
        <v>36</v>
      </c>
      <c r="E7705" s="2">
        <v>1592.71</v>
      </c>
      <c r="F7705" s="2">
        <v>0.08</v>
      </c>
      <c r="G7705" s="2">
        <v>1</v>
      </c>
      <c r="H7705" s="3">
        <v>45458</v>
      </c>
      <c r="I7705" s="3">
        <v>45459</v>
      </c>
      <c r="J7705" s="2" t="s">
        <v>21</v>
      </c>
      <c r="K7705" s="2" t="s">
        <v>27</v>
      </c>
      <c r="L7705" s="2">
        <v>280.29000000000002</v>
      </c>
      <c r="M7705" s="2" t="s">
        <v>48</v>
      </c>
      <c r="N7705" s="11">
        <f>L7705/E7705*100</f>
        <v>17.598307287579033</v>
      </c>
      <c r="O7705" s="12" t="str">
        <f>IF(N7705&lt;10,"Low",IF(N7705&lt;20,"Med","High"))</f>
        <v>Med</v>
      </c>
      <c r="P7705" s="12">
        <f>sales*discount</f>
        <v>127.41680000000001</v>
      </c>
      <c r="Q7705" s="12">
        <f>sales-Discount_Values</f>
        <v>1465.2932000000001</v>
      </c>
      <c r="R7705" s="12">
        <f>DATEDIF(order_date,delivery_date,"D")</f>
        <v>1</v>
      </c>
      <c r="S7705" s="12"/>
    </row>
    <row r="7706" spans="1:19" ht="14.25" customHeight="1" x14ac:dyDescent="0.35">
      <c r="A7706" s="2" t="s">
        <v>14390</v>
      </c>
      <c r="B7706" s="2">
        <v>114357</v>
      </c>
      <c r="C7706" s="2" t="s">
        <v>19</v>
      </c>
      <c r="D7706" s="2" t="s">
        <v>20</v>
      </c>
      <c r="E7706" s="2">
        <v>4243.25</v>
      </c>
      <c r="F7706" s="2">
        <v>0.13</v>
      </c>
      <c r="G7706" s="2">
        <v>3</v>
      </c>
      <c r="H7706" s="3">
        <v>45105</v>
      </c>
      <c r="I7706" s="3">
        <v>45110</v>
      </c>
      <c r="J7706" s="2" t="s">
        <v>21</v>
      </c>
      <c r="K7706" s="2" t="s">
        <v>22</v>
      </c>
      <c r="L7706" s="2">
        <v>746.83</v>
      </c>
      <c r="M7706" s="2" t="s">
        <v>23</v>
      </c>
      <c r="N7706" s="11">
        <f>L7706/E7706*100</f>
        <v>17.600424203146176</v>
      </c>
      <c r="O7706" s="12" t="str">
        <f>IF(N7706&lt;10,"Low",IF(N7706&lt;20,"Med","High"))</f>
        <v>Med</v>
      </c>
      <c r="P7706" s="12">
        <f>sales*discount</f>
        <v>551.62250000000006</v>
      </c>
      <c r="Q7706" s="12">
        <f>sales-Discount_Values</f>
        <v>3691.6275000000001</v>
      </c>
      <c r="R7706" s="12">
        <f>DATEDIF(order_date,delivery_date,"D")</f>
        <v>5</v>
      </c>
      <c r="S7706" s="12"/>
    </row>
    <row r="7707" spans="1:19" ht="14.25" customHeight="1" x14ac:dyDescent="0.35">
      <c r="A7707" s="2" t="s">
        <v>326</v>
      </c>
      <c r="B7707" s="2">
        <v>100293</v>
      </c>
      <c r="C7707" s="2" t="s">
        <v>41</v>
      </c>
      <c r="D7707" s="2" t="s">
        <v>33</v>
      </c>
      <c r="E7707" s="2">
        <v>1844.98</v>
      </c>
      <c r="F7707" s="2">
        <v>0.21</v>
      </c>
      <c r="G7707" s="2">
        <v>6</v>
      </c>
      <c r="H7707" s="3">
        <v>45300</v>
      </c>
      <c r="I7707" s="3">
        <v>45303</v>
      </c>
      <c r="J7707" s="2" t="s">
        <v>31</v>
      </c>
      <c r="K7707" s="2" t="s">
        <v>16</v>
      </c>
      <c r="L7707" s="2">
        <v>324.74</v>
      </c>
      <c r="M7707" s="2" t="s">
        <v>28</v>
      </c>
      <c r="N7707" s="11">
        <f>L7707/E7707*100</f>
        <v>17.601274810567052</v>
      </c>
      <c r="O7707" s="12" t="str">
        <f>IF(N7707&lt;10,"Low",IF(N7707&lt;20,"Med","High"))</f>
        <v>Med</v>
      </c>
      <c r="P7707" s="12">
        <f>sales*discount</f>
        <v>387.44579999999996</v>
      </c>
      <c r="Q7707" s="12">
        <f>sales-Discount_Values</f>
        <v>1457.5342000000001</v>
      </c>
      <c r="R7707" s="12">
        <f>DATEDIF(order_date,delivery_date,"D")</f>
        <v>3</v>
      </c>
      <c r="S7707" s="12"/>
    </row>
    <row r="7708" spans="1:19" ht="14.25" customHeight="1" x14ac:dyDescent="0.35">
      <c r="A7708" s="2" t="s">
        <v>4294</v>
      </c>
      <c r="B7708" s="2">
        <v>104261</v>
      </c>
      <c r="C7708" s="2" t="s">
        <v>19</v>
      </c>
      <c r="D7708" s="2" t="s">
        <v>26</v>
      </c>
      <c r="E7708" s="2">
        <v>392.62</v>
      </c>
      <c r="F7708" s="2">
        <v>0.11</v>
      </c>
      <c r="G7708" s="2">
        <v>2</v>
      </c>
      <c r="H7708" s="3">
        <v>45275</v>
      </c>
      <c r="I7708" s="3">
        <v>45279</v>
      </c>
      <c r="J7708" s="2" t="s">
        <v>15</v>
      </c>
      <c r="K7708" s="2" t="s">
        <v>27</v>
      </c>
      <c r="L7708" s="2">
        <v>69.11</v>
      </c>
      <c r="M7708" s="2" t="s">
        <v>34</v>
      </c>
      <c r="N7708" s="11">
        <f>L7708/E7708*100</f>
        <v>17.602261728898171</v>
      </c>
      <c r="O7708" s="12" t="str">
        <f>IF(N7708&lt;10,"Low",IF(N7708&lt;20,"Med","High"))</f>
        <v>Med</v>
      </c>
      <c r="P7708" s="12">
        <f>sales*discount</f>
        <v>43.188200000000002</v>
      </c>
      <c r="Q7708" s="12">
        <f>sales-Discount_Values</f>
        <v>349.43180000000001</v>
      </c>
      <c r="R7708" s="12">
        <f>DATEDIF(order_date,delivery_date,"D")</f>
        <v>4</v>
      </c>
      <c r="S7708" s="12"/>
    </row>
    <row r="7709" spans="1:19" ht="14.25" customHeight="1" x14ac:dyDescent="0.35">
      <c r="A7709" s="2" t="s">
        <v>4814</v>
      </c>
      <c r="B7709" s="2">
        <v>104781</v>
      </c>
      <c r="C7709" s="2" t="s">
        <v>41</v>
      </c>
      <c r="D7709" s="2" t="s">
        <v>26</v>
      </c>
      <c r="E7709" s="2">
        <v>2937.47</v>
      </c>
      <c r="F7709" s="2">
        <v>0.09</v>
      </c>
      <c r="G7709" s="2">
        <v>2</v>
      </c>
      <c r="H7709" s="3">
        <v>45579</v>
      </c>
      <c r="I7709" s="3">
        <v>45582</v>
      </c>
      <c r="J7709" s="2" t="s">
        <v>21</v>
      </c>
      <c r="K7709" s="2" t="s">
        <v>22</v>
      </c>
      <c r="L7709" s="2">
        <v>517.07000000000005</v>
      </c>
      <c r="M7709" s="2" t="s">
        <v>34</v>
      </c>
      <c r="N7709" s="11">
        <f>L7709/E7709*100</f>
        <v>17.602562749577018</v>
      </c>
      <c r="O7709" s="12" t="str">
        <f>IF(N7709&lt;10,"Low",IF(N7709&lt;20,"Med","High"))</f>
        <v>Med</v>
      </c>
      <c r="P7709" s="12">
        <f>sales*discount</f>
        <v>264.3723</v>
      </c>
      <c r="Q7709" s="12">
        <f>sales-Discount_Values</f>
        <v>2673.0976999999998</v>
      </c>
      <c r="R7709" s="12">
        <f>DATEDIF(order_date,delivery_date,"D")</f>
        <v>3</v>
      </c>
      <c r="S7709" s="12"/>
    </row>
    <row r="7710" spans="1:19" ht="14.25" customHeight="1" x14ac:dyDescent="0.35">
      <c r="A7710" s="2" t="s">
        <v>333</v>
      </c>
      <c r="B7710" s="2">
        <v>100300</v>
      </c>
      <c r="C7710" s="2" t="s">
        <v>25</v>
      </c>
      <c r="D7710" s="2" t="s">
        <v>14</v>
      </c>
      <c r="E7710" s="2">
        <v>2409.1799999999998</v>
      </c>
      <c r="F7710" s="2">
        <v>0.36</v>
      </c>
      <c r="G7710" s="2">
        <v>5</v>
      </c>
      <c r="H7710" s="3">
        <v>45338</v>
      </c>
      <c r="I7710" s="3">
        <v>45340</v>
      </c>
      <c r="J7710" s="2" t="s">
        <v>31</v>
      </c>
      <c r="K7710" s="2" t="s">
        <v>27</v>
      </c>
      <c r="L7710" s="2">
        <v>424.14</v>
      </c>
      <c r="M7710" s="2" t="s">
        <v>28</v>
      </c>
      <c r="N7710" s="11">
        <f>L7710/E7710*100</f>
        <v>17.60516026199786</v>
      </c>
      <c r="O7710" s="12" t="str">
        <f>IF(N7710&lt;10,"Low",IF(N7710&lt;20,"Med","High"))</f>
        <v>Med</v>
      </c>
      <c r="P7710" s="12">
        <f>sales*discount</f>
        <v>867.30479999999989</v>
      </c>
      <c r="Q7710" s="12">
        <f>sales-Discount_Values</f>
        <v>1541.8751999999999</v>
      </c>
      <c r="R7710" s="12">
        <f>DATEDIF(order_date,delivery_date,"D")</f>
        <v>2</v>
      </c>
      <c r="S7710" s="12"/>
    </row>
    <row r="7711" spans="1:19" ht="14.25" customHeight="1" x14ac:dyDescent="0.35">
      <c r="A7711" s="2" t="s">
        <v>14003</v>
      </c>
      <c r="B7711" s="2">
        <v>113970</v>
      </c>
      <c r="C7711" s="2" t="s">
        <v>13</v>
      </c>
      <c r="D7711" s="2" t="s">
        <v>14</v>
      </c>
      <c r="E7711" s="2">
        <v>264.83999999999997</v>
      </c>
      <c r="F7711" s="2">
        <v>0.01</v>
      </c>
      <c r="G7711" s="2">
        <v>4</v>
      </c>
      <c r="H7711" s="3">
        <v>45207</v>
      </c>
      <c r="I7711" s="3">
        <v>45214</v>
      </c>
      <c r="J7711" s="2" t="s">
        <v>21</v>
      </c>
      <c r="K7711" s="2" t="s">
        <v>16</v>
      </c>
      <c r="L7711" s="2">
        <v>46.63</v>
      </c>
      <c r="M7711" s="2" t="s">
        <v>28</v>
      </c>
      <c r="N7711" s="11">
        <f>L7711/E7711*100</f>
        <v>17.606856970246191</v>
      </c>
      <c r="O7711" s="12" t="str">
        <f>IF(N7711&lt;10,"Low",IF(N7711&lt;20,"Med","High"))</f>
        <v>Med</v>
      </c>
      <c r="P7711" s="12">
        <f>sales*discount</f>
        <v>2.6483999999999996</v>
      </c>
      <c r="Q7711" s="12">
        <f>sales-Discount_Values</f>
        <v>262.19159999999999</v>
      </c>
      <c r="R7711" s="12">
        <f>DATEDIF(order_date,delivery_date,"D")</f>
        <v>7</v>
      </c>
      <c r="S7711" s="12"/>
    </row>
    <row r="7712" spans="1:19" ht="14.25" customHeight="1" x14ac:dyDescent="0.35">
      <c r="A7712" s="2" t="s">
        <v>2989</v>
      </c>
      <c r="B7712" s="2">
        <v>102956</v>
      </c>
      <c r="C7712" s="2" t="s">
        <v>25</v>
      </c>
      <c r="D7712" s="2" t="s">
        <v>14</v>
      </c>
      <c r="E7712" s="2">
        <v>1790.27</v>
      </c>
      <c r="F7712" s="2">
        <v>0.36</v>
      </c>
      <c r="G7712" s="2">
        <v>8</v>
      </c>
      <c r="H7712" s="3">
        <v>45158</v>
      </c>
      <c r="I7712" s="3">
        <v>45159</v>
      </c>
      <c r="J7712" s="2" t="s">
        <v>31</v>
      </c>
      <c r="K7712" s="2" t="s">
        <v>16</v>
      </c>
      <c r="L7712" s="2">
        <v>315.22000000000003</v>
      </c>
      <c r="M7712" s="2" t="s">
        <v>39</v>
      </c>
      <c r="N7712" s="11">
        <f>L7712/E7712*100</f>
        <v>17.607400001117153</v>
      </c>
      <c r="O7712" s="12" t="str">
        <f>IF(N7712&lt;10,"Low",IF(N7712&lt;20,"Med","High"))</f>
        <v>Med</v>
      </c>
      <c r="P7712" s="12">
        <f>sales*discount</f>
        <v>644.49720000000002</v>
      </c>
      <c r="Q7712" s="12">
        <f>sales-Discount_Values</f>
        <v>1145.7728</v>
      </c>
      <c r="R7712" s="12">
        <f>DATEDIF(order_date,delivery_date,"D")</f>
        <v>1</v>
      </c>
      <c r="S7712" s="12"/>
    </row>
    <row r="7713" spans="1:19" ht="14.25" customHeight="1" x14ac:dyDescent="0.35">
      <c r="A7713" s="2" t="s">
        <v>5558</v>
      </c>
      <c r="B7713" s="2">
        <v>105525</v>
      </c>
      <c r="C7713" s="2" t="s">
        <v>25</v>
      </c>
      <c r="D7713" s="2" t="s">
        <v>14</v>
      </c>
      <c r="E7713" s="2">
        <v>3061.69</v>
      </c>
      <c r="F7713" s="2">
        <v>0.15</v>
      </c>
      <c r="G7713" s="2">
        <v>5</v>
      </c>
      <c r="H7713" s="3">
        <v>45457</v>
      </c>
      <c r="I7713" s="3">
        <v>45463</v>
      </c>
      <c r="J7713" s="2" t="s">
        <v>31</v>
      </c>
      <c r="K7713" s="2" t="s">
        <v>27</v>
      </c>
      <c r="L7713" s="2">
        <v>539.11</v>
      </c>
      <c r="M7713" s="2" t="s">
        <v>34</v>
      </c>
      <c r="N7713" s="11">
        <f>L7713/E7713*100</f>
        <v>17.608249038929479</v>
      </c>
      <c r="O7713" s="12" t="str">
        <f>IF(N7713&lt;10,"Low",IF(N7713&lt;20,"Med","High"))</f>
        <v>Med</v>
      </c>
      <c r="P7713" s="12">
        <f>sales*discount</f>
        <v>459.25349999999997</v>
      </c>
      <c r="Q7713" s="12">
        <f>sales-Discount_Values</f>
        <v>2602.4365000000003</v>
      </c>
      <c r="R7713" s="12">
        <f>DATEDIF(order_date,delivery_date,"D")</f>
        <v>6</v>
      </c>
      <c r="S7713" s="12"/>
    </row>
    <row r="7714" spans="1:19" ht="14.25" customHeight="1" x14ac:dyDescent="0.35">
      <c r="A7714" s="2" t="s">
        <v>9146</v>
      </c>
      <c r="B7714" s="2">
        <v>109113</v>
      </c>
      <c r="C7714" s="2" t="s">
        <v>13</v>
      </c>
      <c r="D7714" s="2" t="s">
        <v>33</v>
      </c>
      <c r="E7714" s="2">
        <v>2118.58</v>
      </c>
      <c r="F7714" s="2">
        <v>0.37</v>
      </c>
      <c r="G7714" s="2">
        <v>6</v>
      </c>
      <c r="H7714" s="3">
        <v>45138</v>
      </c>
      <c r="I7714" s="3">
        <v>45145</v>
      </c>
      <c r="J7714" s="2" t="s">
        <v>21</v>
      </c>
      <c r="K7714" s="2" t="s">
        <v>27</v>
      </c>
      <c r="L7714" s="2">
        <v>373.07</v>
      </c>
      <c r="M7714" s="2" t="s">
        <v>39</v>
      </c>
      <c r="N7714" s="11">
        <f>L7714/E7714*100</f>
        <v>17.609436509360044</v>
      </c>
      <c r="O7714" s="12" t="str">
        <f>IF(N7714&lt;10,"Low",IF(N7714&lt;20,"Med","High"))</f>
        <v>Med</v>
      </c>
      <c r="P7714" s="12">
        <f>sales*discount</f>
        <v>783.87459999999999</v>
      </c>
      <c r="Q7714" s="12">
        <f>sales-Discount_Values</f>
        <v>1334.7053999999998</v>
      </c>
      <c r="R7714" s="12">
        <f>DATEDIF(order_date,delivery_date,"D")</f>
        <v>7</v>
      </c>
      <c r="S7714" s="12"/>
    </row>
    <row r="7715" spans="1:19" ht="14.25" customHeight="1" x14ac:dyDescent="0.35">
      <c r="A7715" s="2" t="s">
        <v>7041</v>
      </c>
      <c r="B7715" s="2">
        <v>107008</v>
      </c>
      <c r="C7715" s="2" t="s">
        <v>41</v>
      </c>
      <c r="D7715" s="2" t="s">
        <v>33</v>
      </c>
      <c r="E7715" s="2">
        <v>4005.61</v>
      </c>
      <c r="F7715" s="2">
        <v>0.13</v>
      </c>
      <c r="G7715" s="2">
        <v>2</v>
      </c>
      <c r="H7715" s="3">
        <v>45075</v>
      </c>
      <c r="I7715" s="3">
        <v>45081</v>
      </c>
      <c r="J7715" s="2" t="s">
        <v>31</v>
      </c>
      <c r="K7715" s="2" t="s">
        <v>27</v>
      </c>
      <c r="L7715" s="2">
        <v>705.38</v>
      </c>
      <c r="M7715" s="2" t="s">
        <v>17</v>
      </c>
      <c r="N7715" s="11">
        <f>L7715/E7715*100</f>
        <v>17.60980225234109</v>
      </c>
      <c r="O7715" s="12" t="str">
        <f>IF(N7715&lt;10,"Low",IF(N7715&lt;20,"Med","High"))</f>
        <v>Med</v>
      </c>
      <c r="P7715" s="12">
        <f>sales*discount</f>
        <v>520.72930000000008</v>
      </c>
      <c r="Q7715" s="12">
        <f>sales-Discount_Values</f>
        <v>3484.8807000000002</v>
      </c>
      <c r="R7715" s="12">
        <f>DATEDIF(order_date,delivery_date,"D")</f>
        <v>6</v>
      </c>
      <c r="S7715" s="12"/>
    </row>
    <row r="7716" spans="1:19" ht="14.25" customHeight="1" x14ac:dyDescent="0.35">
      <c r="A7716" s="2" t="s">
        <v>15345</v>
      </c>
      <c r="B7716" s="2">
        <v>115312</v>
      </c>
      <c r="C7716" s="2" t="s">
        <v>19</v>
      </c>
      <c r="D7716" s="2" t="s">
        <v>14</v>
      </c>
      <c r="E7716" s="2">
        <v>4013.04</v>
      </c>
      <c r="F7716" s="2">
        <v>0.16</v>
      </c>
      <c r="G7716" s="2">
        <v>8</v>
      </c>
      <c r="H7716" s="3">
        <v>45222</v>
      </c>
      <c r="I7716" s="3">
        <v>45224</v>
      </c>
      <c r="J7716" s="2" t="s">
        <v>21</v>
      </c>
      <c r="K7716" s="2" t="s">
        <v>16</v>
      </c>
      <c r="L7716" s="2">
        <v>706.71</v>
      </c>
      <c r="M7716" s="2" t="s">
        <v>17</v>
      </c>
      <c r="N7716" s="11">
        <f>L7716/E7716*100</f>
        <v>17.610340290652474</v>
      </c>
      <c r="O7716" s="12" t="str">
        <f>IF(N7716&lt;10,"Low",IF(N7716&lt;20,"Med","High"))</f>
        <v>Med</v>
      </c>
      <c r="P7716" s="12">
        <f>sales*discount</f>
        <v>642.08640000000003</v>
      </c>
      <c r="Q7716" s="12">
        <f>sales-Discount_Values</f>
        <v>3370.9535999999998</v>
      </c>
      <c r="R7716" s="12">
        <f>DATEDIF(order_date,delivery_date,"D")</f>
        <v>2</v>
      </c>
      <c r="S7716" s="12"/>
    </row>
    <row r="7717" spans="1:19" ht="14.25" customHeight="1" x14ac:dyDescent="0.35">
      <c r="A7717" s="2" t="s">
        <v>8075</v>
      </c>
      <c r="B7717" s="2">
        <v>108042</v>
      </c>
      <c r="C7717" s="2" t="s">
        <v>41</v>
      </c>
      <c r="D7717" s="2" t="s">
        <v>14</v>
      </c>
      <c r="E7717" s="2">
        <v>3487.89</v>
      </c>
      <c r="F7717" s="2">
        <v>0.23</v>
      </c>
      <c r="G7717" s="2">
        <v>7</v>
      </c>
      <c r="H7717" s="3">
        <v>45016</v>
      </c>
      <c r="I7717" s="3">
        <v>45017</v>
      </c>
      <c r="J7717" s="2" t="s">
        <v>31</v>
      </c>
      <c r="K7717" s="2" t="s">
        <v>22</v>
      </c>
      <c r="L7717" s="2">
        <v>614.28</v>
      </c>
      <c r="M7717" s="2" t="s">
        <v>34</v>
      </c>
      <c r="N7717" s="11">
        <f>L7717/E7717*100</f>
        <v>17.611793949923879</v>
      </c>
      <c r="O7717" s="12" t="str">
        <f>IF(N7717&lt;10,"Low",IF(N7717&lt;20,"Med","High"))</f>
        <v>Med</v>
      </c>
      <c r="P7717" s="12">
        <f>sales*discount</f>
        <v>802.21469999999999</v>
      </c>
      <c r="Q7717" s="12">
        <f>sales-Discount_Values</f>
        <v>2685.6752999999999</v>
      </c>
      <c r="R7717" s="12">
        <f>DATEDIF(order_date,delivery_date,"D")</f>
        <v>1</v>
      </c>
      <c r="S7717" s="12"/>
    </row>
    <row r="7718" spans="1:19" ht="14.25" customHeight="1" x14ac:dyDescent="0.35">
      <c r="A7718" s="2" t="s">
        <v>3622</v>
      </c>
      <c r="B7718" s="2">
        <v>103589</v>
      </c>
      <c r="C7718" s="2" t="s">
        <v>19</v>
      </c>
      <c r="D7718" s="2" t="s">
        <v>36</v>
      </c>
      <c r="E7718" s="2">
        <v>4678.5600000000004</v>
      </c>
      <c r="F7718" s="2">
        <v>0.03</v>
      </c>
      <c r="G7718" s="2">
        <v>8</v>
      </c>
      <c r="H7718" s="3">
        <v>45638</v>
      </c>
      <c r="I7718" s="3">
        <v>45641</v>
      </c>
      <c r="J7718" s="2" t="s">
        <v>21</v>
      </c>
      <c r="K7718" s="2" t="s">
        <v>16</v>
      </c>
      <c r="L7718" s="2">
        <v>824.02</v>
      </c>
      <c r="M7718" s="2" t="s">
        <v>34</v>
      </c>
      <c r="N7718" s="11">
        <f>L7718/E7718*100</f>
        <v>17.612684244724871</v>
      </c>
      <c r="O7718" s="12" t="str">
        <f>IF(N7718&lt;10,"Low",IF(N7718&lt;20,"Med","High"))</f>
        <v>Med</v>
      </c>
      <c r="P7718" s="12">
        <f>sales*discount</f>
        <v>140.35679999999999</v>
      </c>
      <c r="Q7718" s="12">
        <f>sales-Discount_Values</f>
        <v>4538.2032000000008</v>
      </c>
      <c r="R7718" s="12">
        <f>DATEDIF(order_date,delivery_date,"D")</f>
        <v>3</v>
      </c>
      <c r="S7718" s="12"/>
    </row>
    <row r="7719" spans="1:19" ht="14.25" customHeight="1" x14ac:dyDescent="0.35">
      <c r="A7719" s="2" t="s">
        <v>12661</v>
      </c>
      <c r="B7719" s="2">
        <v>112628</v>
      </c>
      <c r="C7719" s="2" t="s">
        <v>25</v>
      </c>
      <c r="D7719" s="2" t="s">
        <v>36</v>
      </c>
      <c r="E7719" s="2">
        <v>2631.24</v>
      </c>
      <c r="F7719" s="2">
        <v>0.24</v>
      </c>
      <c r="G7719" s="2">
        <v>6</v>
      </c>
      <c r="H7719" s="3">
        <v>45292</v>
      </c>
      <c r="I7719" s="3">
        <v>45294</v>
      </c>
      <c r="J7719" s="2" t="s">
        <v>21</v>
      </c>
      <c r="K7719" s="2" t="s">
        <v>16</v>
      </c>
      <c r="L7719" s="2">
        <v>463.48</v>
      </c>
      <c r="M7719" s="2" t="s">
        <v>39</v>
      </c>
      <c r="N7719" s="11">
        <f>L7719/E7719*100</f>
        <v>17.614508748726838</v>
      </c>
      <c r="O7719" s="12" t="str">
        <f>IF(N7719&lt;10,"Low",IF(N7719&lt;20,"Med","High"))</f>
        <v>Med</v>
      </c>
      <c r="P7719" s="12">
        <f>sales*discount</f>
        <v>631.49759999999992</v>
      </c>
      <c r="Q7719" s="12">
        <f>sales-Discount_Values</f>
        <v>1999.7423999999999</v>
      </c>
      <c r="R7719" s="12">
        <f>DATEDIF(order_date,delivery_date,"D")</f>
        <v>2</v>
      </c>
      <c r="S7719" s="12"/>
    </row>
    <row r="7720" spans="1:19" ht="14.25" customHeight="1" x14ac:dyDescent="0.35">
      <c r="A7720" s="2" t="s">
        <v>4865</v>
      </c>
      <c r="B7720" s="2">
        <v>104832</v>
      </c>
      <c r="C7720" s="2" t="s">
        <v>19</v>
      </c>
      <c r="D7720" s="2" t="s">
        <v>14</v>
      </c>
      <c r="E7720" s="2">
        <v>352.83</v>
      </c>
      <c r="F7720" s="2">
        <v>0.32</v>
      </c>
      <c r="G7720" s="2">
        <v>8</v>
      </c>
      <c r="H7720" s="3">
        <v>45270</v>
      </c>
      <c r="I7720" s="3">
        <v>45276</v>
      </c>
      <c r="J7720" s="2" t="s">
        <v>21</v>
      </c>
      <c r="K7720" s="2" t="s">
        <v>22</v>
      </c>
      <c r="L7720" s="2">
        <v>62.15</v>
      </c>
      <c r="M7720" s="2" t="s">
        <v>34</v>
      </c>
      <c r="N7720" s="11">
        <f>L7720/E7720*100</f>
        <v>17.614715301986795</v>
      </c>
      <c r="O7720" s="12" t="str">
        <f>IF(N7720&lt;10,"Low",IF(N7720&lt;20,"Med","High"))</f>
        <v>Med</v>
      </c>
      <c r="P7720" s="12">
        <f>sales*discount</f>
        <v>112.90559999999999</v>
      </c>
      <c r="Q7720" s="12">
        <f>sales-Discount_Values</f>
        <v>239.92439999999999</v>
      </c>
      <c r="R7720" s="12">
        <f>DATEDIF(order_date,delivery_date,"D")</f>
        <v>6</v>
      </c>
      <c r="S7720" s="12"/>
    </row>
    <row r="7721" spans="1:19" ht="14.25" customHeight="1" x14ac:dyDescent="0.35">
      <c r="A7721" s="2" t="s">
        <v>8058</v>
      </c>
      <c r="B7721" s="2">
        <v>108025</v>
      </c>
      <c r="C7721" s="2" t="s">
        <v>41</v>
      </c>
      <c r="D7721" s="2" t="s">
        <v>14</v>
      </c>
      <c r="E7721" s="2">
        <v>2438.29</v>
      </c>
      <c r="F7721" s="2">
        <v>0.22</v>
      </c>
      <c r="G7721" s="2">
        <v>2</v>
      </c>
      <c r="H7721" s="3">
        <v>45444</v>
      </c>
      <c r="I7721" s="3">
        <v>45451</v>
      </c>
      <c r="J7721" s="2" t="s">
        <v>31</v>
      </c>
      <c r="K7721" s="2" t="s">
        <v>27</v>
      </c>
      <c r="L7721" s="2">
        <v>429.61</v>
      </c>
      <c r="M7721" s="2" t="s">
        <v>48</v>
      </c>
      <c r="N7721" s="11">
        <f>L7721/E7721*100</f>
        <v>17.619315175799436</v>
      </c>
      <c r="O7721" s="12" t="str">
        <f>IF(N7721&lt;10,"Low",IF(N7721&lt;20,"Med","High"))</f>
        <v>Med</v>
      </c>
      <c r="P7721" s="12">
        <f>sales*discount</f>
        <v>536.42380000000003</v>
      </c>
      <c r="Q7721" s="12">
        <f>sales-Discount_Values</f>
        <v>1901.8661999999999</v>
      </c>
      <c r="R7721" s="12">
        <f>DATEDIF(order_date,delivery_date,"D")</f>
        <v>7</v>
      </c>
      <c r="S7721" s="12"/>
    </row>
    <row r="7722" spans="1:19" ht="14.25" customHeight="1" x14ac:dyDescent="0.35">
      <c r="A7722" s="2" t="s">
        <v>14409</v>
      </c>
      <c r="B7722" s="2">
        <v>114376</v>
      </c>
      <c r="C7722" s="2" t="s">
        <v>25</v>
      </c>
      <c r="D7722" s="2" t="s">
        <v>26</v>
      </c>
      <c r="E7722" s="2">
        <v>426.18</v>
      </c>
      <c r="F7722" s="2">
        <v>0.19</v>
      </c>
      <c r="G7722" s="2">
        <v>4</v>
      </c>
      <c r="H7722" s="3">
        <v>45451</v>
      </c>
      <c r="I7722" s="3">
        <v>45452</v>
      </c>
      <c r="J7722" s="2" t="s">
        <v>31</v>
      </c>
      <c r="K7722" s="2" t="s">
        <v>27</v>
      </c>
      <c r="L7722" s="2">
        <v>75.099999999999994</v>
      </c>
      <c r="M7722" s="2" t="s">
        <v>48</v>
      </c>
      <c r="N7722" s="11">
        <f>L7722/E7722*100</f>
        <v>17.621662208456517</v>
      </c>
      <c r="O7722" s="12" t="str">
        <f>IF(N7722&lt;10,"Low",IF(N7722&lt;20,"Med","High"))</f>
        <v>Med</v>
      </c>
      <c r="P7722" s="12">
        <f>sales*discount</f>
        <v>80.974199999999996</v>
      </c>
      <c r="Q7722" s="12">
        <f>sales-Discount_Values</f>
        <v>345.20580000000001</v>
      </c>
      <c r="R7722" s="12">
        <f>DATEDIF(order_date,delivery_date,"D")</f>
        <v>1</v>
      </c>
      <c r="S7722" s="12"/>
    </row>
    <row r="7723" spans="1:19" ht="14.25" customHeight="1" x14ac:dyDescent="0.35">
      <c r="A7723" s="2" t="s">
        <v>1343</v>
      </c>
      <c r="B7723" s="2">
        <v>101310</v>
      </c>
      <c r="C7723" s="2" t="s">
        <v>13</v>
      </c>
      <c r="D7723" s="2" t="s">
        <v>26</v>
      </c>
      <c r="E7723" s="2">
        <v>2319.73</v>
      </c>
      <c r="F7723" s="2">
        <v>0.03</v>
      </c>
      <c r="G7723" s="2">
        <v>1</v>
      </c>
      <c r="H7723" s="3">
        <v>45531</v>
      </c>
      <c r="I7723" s="3">
        <v>45532</v>
      </c>
      <c r="J7723" s="2" t="s">
        <v>21</v>
      </c>
      <c r="K7723" s="2" t="s">
        <v>27</v>
      </c>
      <c r="L7723" s="2">
        <v>408.8</v>
      </c>
      <c r="M7723" s="2" t="s">
        <v>39</v>
      </c>
      <c r="N7723" s="11">
        <f>L7723/E7723*100</f>
        <v>17.622740577567217</v>
      </c>
      <c r="O7723" s="12" t="str">
        <f>IF(N7723&lt;10,"Low",IF(N7723&lt;20,"Med","High"))</f>
        <v>Med</v>
      </c>
      <c r="P7723" s="12">
        <f>sales*discount</f>
        <v>69.591899999999995</v>
      </c>
      <c r="Q7723" s="12">
        <f>sales-Discount_Values</f>
        <v>2250.1381000000001</v>
      </c>
      <c r="R7723" s="12">
        <f>DATEDIF(order_date,delivery_date,"D")</f>
        <v>1</v>
      </c>
      <c r="S7723" s="12"/>
    </row>
    <row r="7724" spans="1:19" ht="14.25" customHeight="1" x14ac:dyDescent="0.35">
      <c r="A7724" s="2" t="s">
        <v>4174</v>
      </c>
      <c r="B7724" s="2">
        <v>104141</v>
      </c>
      <c r="C7724" s="2" t="s">
        <v>19</v>
      </c>
      <c r="D7724" s="2" t="s">
        <v>14</v>
      </c>
      <c r="E7724" s="2">
        <v>1330.09</v>
      </c>
      <c r="F7724" s="2">
        <v>0.01</v>
      </c>
      <c r="G7724" s="2">
        <v>7</v>
      </c>
      <c r="H7724" s="3">
        <v>45418</v>
      </c>
      <c r="I7724" s="3">
        <v>45421</v>
      </c>
      <c r="J7724" s="2" t="s">
        <v>21</v>
      </c>
      <c r="K7724" s="2" t="s">
        <v>22</v>
      </c>
      <c r="L7724" s="2">
        <v>234.45</v>
      </c>
      <c r="M7724" s="2" t="s">
        <v>28</v>
      </c>
      <c r="N7724" s="11">
        <f>L7724/E7724*100</f>
        <v>17.626626769617094</v>
      </c>
      <c r="O7724" s="12" t="str">
        <f>IF(N7724&lt;10,"Low",IF(N7724&lt;20,"Med","High"))</f>
        <v>Med</v>
      </c>
      <c r="P7724" s="12">
        <f>sales*discount</f>
        <v>13.300899999999999</v>
      </c>
      <c r="Q7724" s="12">
        <f>sales-Discount_Values</f>
        <v>1316.7891</v>
      </c>
      <c r="R7724" s="12">
        <f>DATEDIF(order_date,delivery_date,"D")</f>
        <v>3</v>
      </c>
      <c r="S7724" s="12"/>
    </row>
    <row r="7725" spans="1:19" ht="14.25" customHeight="1" x14ac:dyDescent="0.35">
      <c r="A7725" s="2" t="s">
        <v>1384</v>
      </c>
      <c r="B7725" s="2">
        <v>101351</v>
      </c>
      <c r="C7725" s="2" t="s">
        <v>19</v>
      </c>
      <c r="D7725" s="2" t="s">
        <v>33</v>
      </c>
      <c r="E7725" s="2">
        <v>3617.31</v>
      </c>
      <c r="F7725" s="2">
        <v>0.28999999999999998</v>
      </c>
      <c r="G7725" s="2">
        <v>4</v>
      </c>
      <c r="H7725" s="3">
        <v>45418</v>
      </c>
      <c r="I7725" s="3">
        <v>45419</v>
      </c>
      <c r="J7725" s="2" t="s">
        <v>15</v>
      </c>
      <c r="K7725" s="2" t="s">
        <v>22</v>
      </c>
      <c r="L7725" s="2">
        <v>637.61</v>
      </c>
      <c r="M7725" s="2" t="s">
        <v>34</v>
      </c>
      <c r="N7725" s="11">
        <f>L7725/E7725*100</f>
        <v>17.626634156320581</v>
      </c>
      <c r="O7725" s="12" t="str">
        <f>IF(N7725&lt;10,"Low",IF(N7725&lt;20,"Med","High"))</f>
        <v>Med</v>
      </c>
      <c r="P7725" s="12">
        <f>sales*discount</f>
        <v>1049.0199</v>
      </c>
      <c r="Q7725" s="12">
        <f>sales-Discount_Values</f>
        <v>2568.2901000000002</v>
      </c>
      <c r="R7725" s="12">
        <f>DATEDIF(order_date,delivery_date,"D")</f>
        <v>1</v>
      </c>
      <c r="S7725" s="12"/>
    </row>
    <row r="7726" spans="1:19" ht="14.25" customHeight="1" x14ac:dyDescent="0.35">
      <c r="A7726" s="2" t="s">
        <v>8086</v>
      </c>
      <c r="B7726" s="2">
        <v>108053</v>
      </c>
      <c r="C7726" s="2" t="s">
        <v>25</v>
      </c>
      <c r="D7726" s="2" t="s">
        <v>33</v>
      </c>
      <c r="E7726" s="2">
        <v>2886.98</v>
      </c>
      <c r="F7726" s="2">
        <v>0.25</v>
      </c>
      <c r="G7726" s="2">
        <v>5</v>
      </c>
      <c r="H7726" s="3">
        <v>45654</v>
      </c>
      <c r="I7726" s="3">
        <v>45657</v>
      </c>
      <c r="J7726" s="2" t="s">
        <v>21</v>
      </c>
      <c r="K7726" s="2" t="s">
        <v>27</v>
      </c>
      <c r="L7726" s="2">
        <v>508.96</v>
      </c>
      <c r="M7726" s="2" t="s">
        <v>23</v>
      </c>
      <c r="N7726" s="11">
        <f>L7726/E7726*100</f>
        <v>17.629495181816289</v>
      </c>
      <c r="O7726" s="12" t="str">
        <f>IF(N7726&lt;10,"Low",IF(N7726&lt;20,"Med","High"))</f>
        <v>Med</v>
      </c>
      <c r="P7726" s="12">
        <f>sales*discount</f>
        <v>721.745</v>
      </c>
      <c r="Q7726" s="12">
        <f>sales-Discount_Values</f>
        <v>2165.2350000000001</v>
      </c>
      <c r="R7726" s="12">
        <f>DATEDIF(order_date,delivery_date,"D")</f>
        <v>3</v>
      </c>
      <c r="S7726" s="12"/>
    </row>
    <row r="7727" spans="1:19" ht="14.25" customHeight="1" x14ac:dyDescent="0.35">
      <c r="A7727" s="2" t="s">
        <v>7138</v>
      </c>
      <c r="B7727" s="2">
        <v>107105</v>
      </c>
      <c r="C7727" s="2" t="s">
        <v>41</v>
      </c>
      <c r="D7727" s="2" t="s">
        <v>33</v>
      </c>
      <c r="E7727" s="2">
        <v>1246.25</v>
      </c>
      <c r="F7727" s="2">
        <v>0.08</v>
      </c>
      <c r="G7727" s="2">
        <v>4</v>
      </c>
      <c r="H7727" s="3">
        <v>45243</v>
      </c>
      <c r="I7727" s="3">
        <v>45246</v>
      </c>
      <c r="J7727" s="2" t="s">
        <v>15</v>
      </c>
      <c r="K7727" s="2" t="s">
        <v>27</v>
      </c>
      <c r="L7727" s="2">
        <v>219.72</v>
      </c>
      <c r="M7727" s="2" t="s">
        <v>48</v>
      </c>
      <c r="N7727" s="11">
        <f>L7727/E7727*100</f>
        <v>17.63049147442327</v>
      </c>
      <c r="O7727" s="12" t="str">
        <f>IF(N7727&lt;10,"Low",IF(N7727&lt;20,"Med","High"))</f>
        <v>Med</v>
      </c>
      <c r="P7727" s="12">
        <f>sales*discount</f>
        <v>99.7</v>
      </c>
      <c r="Q7727" s="12">
        <f>sales-Discount_Values</f>
        <v>1146.55</v>
      </c>
      <c r="R7727" s="12">
        <f>DATEDIF(order_date,delivery_date,"D")</f>
        <v>3</v>
      </c>
      <c r="S7727" s="12"/>
    </row>
    <row r="7728" spans="1:19" ht="14.25" customHeight="1" x14ac:dyDescent="0.35">
      <c r="A7728" s="2" t="s">
        <v>2689</v>
      </c>
      <c r="B7728" s="2">
        <v>102656</v>
      </c>
      <c r="C7728" s="2" t="s">
        <v>13</v>
      </c>
      <c r="D7728" s="2" t="s">
        <v>33</v>
      </c>
      <c r="E7728" s="2">
        <v>2750.56</v>
      </c>
      <c r="F7728" s="2">
        <v>0.25</v>
      </c>
      <c r="G7728" s="2">
        <v>9</v>
      </c>
      <c r="H7728" s="3">
        <v>45310</v>
      </c>
      <c r="I7728" s="3">
        <v>45314</v>
      </c>
      <c r="J7728" s="2" t="s">
        <v>15</v>
      </c>
      <c r="K7728" s="2" t="s">
        <v>22</v>
      </c>
      <c r="L7728" s="2">
        <v>484.96</v>
      </c>
      <c r="M7728" s="2" t="s">
        <v>34</v>
      </c>
      <c r="N7728" s="11">
        <f>L7728/E7728*100</f>
        <v>17.631318713280205</v>
      </c>
      <c r="O7728" s="12" t="str">
        <f>IF(N7728&lt;10,"Low",IF(N7728&lt;20,"Med","High"))</f>
        <v>Med</v>
      </c>
      <c r="P7728" s="12">
        <f>sales*discount</f>
        <v>687.64</v>
      </c>
      <c r="Q7728" s="12">
        <f>sales-Discount_Values</f>
        <v>2062.92</v>
      </c>
      <c r="R7728" s="12">
        <f>DATEDIF(order_date,delivery_date,"D")</f>
        <v>4</v>
      </c>
      <c r="S7728" s="12"/>
    </row>
    <row r="7729" spans="1:19" ht="14.25" customHeight="1" x14ac:dyDescent="0.35">
      <c r="A7729" s="2" t="s">
        <v>782</v>
      </c>
      <c r="B7729" s="2">
        <v>100749</v>
      </c>
      <c r="C7729" s="2" t="s">
        <v>41</v>
      </c>
      <c r="D7729" s="2" t="s">
        <v>36</v>
      </c>
      <c r="E7729" s="2">
        <v>1119.3599999999999</v>
      </c>
      <c r="F7729" s="2">
        <v>0.15</v>
      </c>
      <c r="G7729" s="2">
        <v>2</v>
      </c>
      <c r="H7729" s="3">
        <v>45470</v>
      </c>
      <c r="I7729" s="3">
        <v>45471</v>
      </c>
      <c r="J7729" s="2" t="s">
        <v>15</v>
      </c>
      <c r="K7729" s="2" t="s">
        <v>16</v>
      </c>
      <c r="L7729" s="2">
        <v>197.37</v>
      </c>
      <c r="M7729" s="2" t="s">
        <v>34</v>
      </c>
      <c r="N7729" s="11">
        <f>L7729/E7729*100</f>
        <v>17.63239708404803</v>
      </c>
      <c r="O7729" s="12" t="str">
        <f>IF(N7729&lt;10,"Low",IF(N7729&lt;20,"Med","High"))</f>
        <v>Med</v>
      </c>
      <c r="P7729" s="12">
        <f>sales*discount</f>
        <v>167.90399999999997</v>
      </c>
      <c r="Q7729" s="12">
        <f>sales-Discount_Values</f>
        <v>951.4559999999999</v>
      </c>
      <c r="R7729" s="12">
        <f>DATEDIF(order_date,delivery_date,"D")</f>
        <v>1</v>
      </c>
      <c r="S7729" s="12"/>
    </row>
    <row r="7730" spans="1:19" ht="14.25" customHeight="1" x14ac:dyDescent="0.35">
      <c r="A7730" s="2" t="s">
        <v>9079</v>
      </c>
      <c r="B7730" s="2">
        <v>109046</v>
      </c>
      <c r="C7730" s="2" t="s">
        <v>41</v>
      </c>
      <c r="D7730" s="2" t="s">
        <v>20</v>
      </c>
      <c r="E7730" s="2">
        <v>3395.3</v>
      </c>
      <c r="F7730" s="2">
        <v>0.31</v>
      </c>
      <c r="G7730" s="2">
        <v>6</v>
      </c>
      <c r="H7730" s="3">
        <v>44979</v>
      </c>
      <c r="I7730" s="3">
        <v>44982</v>
      </c>
      <c r="J7730" s="2" t="s">
        <v>21</v>
      </c>
      <c r="K7730" s="2" t="s">
        <v>27</v>
      </c>
      <c r="L7730" s="2">
        <v>598.70000000000005</v>
      </c>
      <c r="M7730" s="2" t="s">
        <v>28</v>
      </c>
      <c r="N7730" s="11">
        <f>L7730/E7730*100</f>
        <v>17.633198833681853</v>
      </c>
      <c r="O7730" s="12" t="str">
        <f>IF(N7730&lt;10,"Low",IF(N7730&lt;20,"Med","High"))</f>
        <v>Med</v>
      </c>
      <c r="P7730" s="12">
        <f>sales*discount</f>
        <v>1052.5430000000001</v>
      </c>
      <c r="Q7730" s="12">
        <f>sales-Discount_Values</f>
        <v>2342.7570000000001</v>
      </c>
      <c r="R7730" s="12">
        <f>DATEDIF(order_date,delivery_date,"D")</f>
        <v>3</v>
      </c>
      <c r="S7730" s="12"/>
    </row>
    <row r="7731" spans="1:19" ht="14.25" customHeight="1" x14ac:dyDescent="0.35">
      <c r="A7731" s="2" t="s">
        <v>833</v>
      </c>
      <c r="B7731" s="2">
        <v>100800</v>
      </c>
      <c r="C7731" s="2" t="s">
        <v>25</v>
      </c>
      <c r="D7731" s="2" t="s">
        <v>14</v>
      </c>
      <c r="E7731" s="2">
        <v>1714.19</v>
      </c>
      <c r="F7731" s="2">
        <v>0.49</v>
      </c>
      <c r="G7731" s="2">
        <v>7</v>
      </c>
      <c r="H7731" s="3">
        <v>45090</v>
      </c>
      <c r="I7731" s="3">
        <v>45096</v>
      </c>
      <c r="J7731" s="2" t="s">
        <v>21</v>
      </c>
      <c r="K7731" s="2" t="s">
        <v>16</v>
      </c>
      <c r="L7731" s="2">
        <v>302.3</v>
      </c>
      <c r="M7731" s="2" t="s">
        <v>39</v>
      </c>
      <c r="N7731" s="11">
        <f>L7731/E7731*100</f>
        <v>17.635151295947356</v>
      </c>
      <c r="O7731" s="12" t="str">
        <f>IF(N7731&lt;10,"Low",IF(N7731&lt;20,"Med","High"))</f>
        <v>Med</v>
      </c>
      <c r="P7731" s="12">
        <f>sales*discount</f>
        <v>839.95310000000006</v>
      </c>
      <c r="Q7731" s="12">
        <f>sales-Discount_Values</f>
        <v>874.23689999999999</v>
      </c>
      <c r="R7731" s="12">
        <f>DATEDIF(order_date,delivery_date,"D")</f>
        <v>6</v>
      </c>
      <c r="S7731" s="12"/>
    </row>
    <row r="7732" spans="1:19" ht="14.25" customHeight="1" x14ac:dyDescent="0.35">
      <c r="A7732" s="2" t="s">
        <v>2889</v>
      </c>
      <c r="B7732" s="2">
        <v>102856</v>
      </c>
      <c r="C7732" s="2" t="s">
        <v>41</v>
      </c>
      <c r="D7732" s="2" t="s">
        <v>33</v>
      </c>
      <c r="E7732" s="2">
        <v>4427.6099999999997</v>
      </c>
      <c r="F7732" s="2">
        <v>0.19</v>
      </c>
      <c r="G7732" s="2">
        <v>3</v>
      </c>
      <c r="H7732" s="3">
        <v>44955</v>
      </c>
      <c r="I7732" s="3">
        <v>44962</v>
      </c>
      <c r="J7732" s="2" t="s">
        <v>21</v>
      </c>
      <c r="K7732" s="2" t="s">
        <v>27</v>
      </c>
      <c r="L7732" s="2">
        <v>780.9</v>
      </c>
      <c r="M7732" s="2" t="s">
        <v>39</v>
      </c>
      <c r="N7732" s="11">
        <f>L7732/E7732*100</f>
        <v>17.637054754145012</v>
      </c>
      <c r="O7732" s="12" t="str">
        <f>IF(N7732&lt;10,"Low",IF(N7732&lt;20,"Med","High"))</f>
        <v>Med</v>
      </c>
      <c r="P7732" s="12">
        <f>sales*discount</f>
        <v>841.24589999999989</v>
      </c>
      <c r="Q7732" s="12">
        <f>sales-Discount_Values</f>
        <v>3586.3640999999998</v>
      </c>
      <c r="R7732" s="12">
        <f>DATEDIF(order_date,delivery_date,"D")</f>
        <v>7</v>
      </c>
      <c r="S7732" s="12"/>
    </row>
    <row r="7733" spans="1:19" ht="14.25" customHeight="1" x14ac:dyDescent="0.35">
      <c r="A7733" s="2" t="s">
        <v>12053</v>
      </c>
      <c r="B7733" s="2">
        <v>112020</v>
      </c>
      <c r="C7733" s="2" t="s">
        <v>13</v>
      </c>
      <c r="D7733" s="2" t="s">
        <v>33</v>
      </c>
      <c r="E7733" s="2">
        <v>666.34</v>
      </c>
      <c r="F7733" s="2">
        <v>0.12</v>
      </c>
      <c r="G7733" s="2">
        <v>5</v>
      </c>
      <c r="H7733" s="3">
        <v>45521</v>
      </c>
      <c r="I7733" s="3">
        <v>45525</v>
      </c>
      <c r="J7733" s="2" t="s">
        <v>31</v>
      </c>
      <c r="K7733" s="2" t="s">
        <v>27</v>
      </c>
      <c r="L7733" s="2">
        <v>117.53</v>
      </c>
      <c r="M7733" s="2" t="s">
        <v>39</v>
      </c>
      <c r="N7733" s="11">
        <f>L7733/E7733*100</f>
        <v>17.638142689918059</v>
      </c>
      <c r="O7733" s="12" t="str">
        <f>IF(N7733&lt;10,"Low",IF(N7733&lt;20,"Med","High"))</f>
        <v>Med</v>
      </c>
      <c r="P7733" s="12">
        <f>sales*discount</f>
        <v>79.960800000000006</v>
      </c>
      <c r="Q7733" s="12">
        <f>sales-Discount_Values</f>
        <v>586.37920000000008</v>
      </c>
      <c r="R7733" s="12">
        <f>DATEDIF(order_date,delivery_date,"D")</f>
        <v>4</v>
      </c>
      <c r="S7733" s="12"/>
    </row>
    <row r="7734" spans="1:19" ht="14.25" customHeight="1" x14ac:dyDescent="0.35">
      <c r="A7734" s="2" t="s">
        <v>559</v>
      </c>
      <c r="B7734" s="2">
        <v>100526</v>
      </c>
      <c r="C7734" s="2" t="s">
        <v>13</v>
      </c>
      <c r="D7734" s="2" t="s">
        <v>20</v>
      </c>
      <c r="E7734" s="2">
        <v>3601.78</v>
      </c>
      <c r="F7734" s="2">
        <v>0.26</v>
      </c>
      <c r="G7734" s="2">
        <v>3</v>
      </c>
      <c r="H7734" s="3">
        <v>45381</v>
      </c>
      <c r="I7734" s="3">
        <v>45387</v>
      </c>
      <c r="J7734" s="2" t="s">
        <v>31</v>
      </c>
      <c r="K7734" s="2" t="s">
        <v>27</v>
      </c>
      <c r="L7734" s="2">
        <v>635.33000000000004</v>
      </c>
      <c r="M7734" s="2" t="s">
        <v>39</v>
      </c>
      <c r="N7734" s="11">
        <f>L7734/E7734*100</f>
        <v>17.63933388491246</v>
      </c>
      <c r="O7734" s="12" t="str">
        <f>IF(N7734&lt;10,"Low",IF(N7734&lt;20,"Med","High"))</f>
        <v>Med</v>
      </c>
      <c r="P7734" s="12">
        <f>sales*discount</f>
        <v>936.46280000000013</v>
      </c>
      <c r="Q7734" s="12">
        <f>sales-Discount_Values</f>
        <v>2665.3172</v>
      </c>
      <c r="R7734" s="12">
        <f>DATEDIF(order_date,delivery_date,"D")</f>
        <v>6</v>
      </c>
      <c r="S7734" s="12"/>
    </row>
    <row r="7735" spans="1:19" ht="14.25" customHeight="1" x14ac:dyDescent="0.35">
      <c r="A7735" s="2" t="s">
        <v>1097</v>
      </c>
      <c r="B7735" s="2">
        <v>101064</v>
      </c>
      <c r="C7735" s="2" t="s">
        <v>41</v>
      </c>
      <c r="D7735" s="2" t="s">
        <v>36</v>
      </c>
      <c r="E7735" s="2">
        <v>1125.71</v>
      </c>
      <c r="F7735" s="2">
        <v>0.3</v>
      </c>
      <c r="G7735" s="2">
        <v>6</v>
      </c>
      <c r="H7735" s="3">
        <v>45144</v>
      </c>
      <c r="I7735" s="3">
        <v>45149</v>
      </c>
      <c r="J7735" s="2" t="s">
        <v>15</v>
      </c>
      <c r="K7735" s="2" t="s">
        <v>27</v>
      </c>
      <c r="L7735" s="2">
        <v>198.57</v>
      </c>
      <c r="M7735" s="2" t="s">
        <v>48</v>
      </c>
      <c r="N7735" s="11">
        <f>L7735/E7735*100</f>
        <v>17.639534160663047</v>
      </c>
      <c r="O7735" s="12" t="str">
        <f>IF(N7735&lt;10,"Low",IF(N7735&lt;20,"Med","High"))</f>
        <v>Med</v>
      </c>
      <c r="P7735" s="12">
        <f>sales*discount</f>
        <v>337.71300000000002</v>
      </c>
      <c r="Q7735" s="12">
        <f>sales-Discount_Values</f>
        <v>787.99700000000007</v>
      </c>
      <c r="R7735" s="12">
        <f>DATEDIF(order_date,delivery_date,"D")</f>
        <v>5</v>
      </c>
      <c r="S7735" s="12"/>
    </row>
    <row r="7736" spans="1:19" ht="14.25" customHeight="1" x14ac:dyDescent="0.35">
      <c r="A7736" s="2" t="s">
        <v>637</v>
      </c>
      <c r="B7736" s="2">
        <v>100604</v>
      </c>
      <c r="C7736" s="2" t="s">
        <v>13</v>
      </c>
      <c r="D7736" s="2" t="s">
        <v>33</v>
      </c>
      <c r="E7736" s="2">
        <v>2822.91</v>
      </c>
      <c r="F7736" s="2">
        <v>0.36</v>
      </c>
      <c r="G7736" s="2">
        <v>4</v>
      </c>
      <c r="H7736" s="3">
        <v>45646</v>
      </c>
      <c r="I7736" s="3">
        <v>45647</v>
      </c>
      <c r="J7736" s="2" t="s">
        <v>15</v>
      </c>
      <c r="K7736" s="2" t="s">
        <v>22</v>
      </c>
      <c r="L7736" s="2">
        <v>498.16</v>
      </c>
      <c r="M7736" s="2" t="s">
        <v>39</v>
      </c>
      <c r="N7736" s="11">
        <f>L7736/E7736*100</f>
        <v>17.647037985624763</v>
      </c>
      <c r="O7736" s="12" t="str">
        <f>IF(N7736&lt;10,"Low",IF(N7736&lt;20,"Med","High"))</f>
        <v>Med</v>
      </c>
      <c r="P7736" s="12">
        <f>sales*discount</f>
        <v>1016.2475999999999</v>
      </c>
      <c r="Q7736" s="12">
        <f>sales-Discount_Values</f>
        <v>1806.6623999999999</v>
      </c>
      <c r="R7736" s="12">
        <f>DATEDIF(order_date,delivery_date,"D")</f>
        <v>1</v>
      </c>
      <c r="S7736" s="12"/>
    </row>
    <row r="7737" spans="1:19" ht="14.25" customHeight="1" x14ac:dyDescent="0.35">
      <c r="A7737" s="2" t="s">
        <v>5746</v>
      </c>
      <c r="B7737" s="2">
        <v>105713</v>
      </c>
      <c r="C7737" s="2" t="s">
        <v>25</v>
      </c>
      <c r="D7737" s="2" t="s">
        <v>26</v>
      </c>
      <c r="E7737" s="2">
        <v>3773.46</v>
      </c>
      <c r="F7737" s="2">
        <v>0.33</v>
      </c>
      <c r="G7737" s="2">
        <v>1</v>
      </c>
      <c r="H7737" s="3">
        <v>44956</v>
      </c>
      <c r="I7737" s="3">
        <v>44961</v>
      </c>
      <c r="J7737" s="2" t="s">
        <v>31</v>
      </c>
      <c r="K7737" s="2" t="s">
        <v>27</v>
      </c>
      <c r="L7737" s="2">
        <v>665.94</v>
      </c>
      <c r="M7737" s="2" t="s">
        <v>48</v>
      </c>
      <c r="N7737" s="11">
        <f>L7737/E7737*100</f>
        <v>17.647994148606319</v>
      </c>
      <c r="O7737" s="12" t="str">
        <f>IF(N7737&lt;10,"Low",IF(N7737&lt;20,"Med","High"))</f>
        <v>Med</v>
      </c>
      <c r="P7737" s="12">
        <f>sales*discount</f>
        <v>1245.2418</v>
      </c>
      <c r="Q7737" s="12">
        <f>sales-Discount_Values</f>
        <v>2528.2182000000003</v>
      </c>
      <c r="R7737" s="12">
        <f>DATEDIF(order_date,delivery_date,"D")</f>
        <v>5</v>
      </c>
      <c r="S7737" s="12"/>
    </row>
    <row r="7738" spans="1:19" ht="14.25" customHeight="1" x14ac:dyDescent="0.35">
      <c r="A7738" s="2" t="s">
        <v>13033</v>
      </c>
      <c r="B7738" s="2">
        <v>113000</v>
      </c>
      <c r="C7738" s="2" t="s">
        <v>41</v>
      </c>
      <c r="D7738" s="2" t="s">
        <v>36</v>
      </c>
      <c r="E7738" s="2">
        <v>2571.14</v>
      </c>
      <c r="F7738" s="2">
        <v>0.48</v>
      </c>
      <c r="G7738" s="2">
        <v>3</v>
      </c>
      <c r="H7738" s="3">
        <v>45454</v>
      </c>
      <c r="I7738" s="3">
        <v>45457</v>
      </c>
      <c r="J7738" s="2" t="s">
        <v>31</v>
      </c>
      <c r="K7738" s="2" t="s">
        <v>16</v>
      </c>
      <c r="L7738" s="2">
        <v>453.76</v>
      </c>
      <c r="M7738" s="2" t="s">
        <v>39</v>
      </c>
      <c r="N7738" s="11">
        <f>L7738/E7738*100</f>
        <v>17.648202742752243</v>
      </c>
      <c r="O7738" s="12" t="str">
        <f>IF(N7738&lt;10,"Low",IF(N7738&lt;20,"Med","High"))</f>
        <v>Med</v>
      </c>
      <c r="P7738" s="12">
        <f>sales*discount</f>
        <v>1234.1471999999999</v>
      </c>
      <c r="Q7738" s="12">
        <f>sales-Discount_Values</f>
        <v>1336.9928</v>
      </c>
      <c r="R7738" s="12">
        <f>DATEDIF(order_date,delivery_date,"D")</f>
        <v>3</v>
      </c>
      <c r="S7738" s="12"/>
    </row>
    <row r="7739" spans="1:19" ht="14.25" customHeight="1" x14ac:dyDescent="0.35">
      <c r="A7739" s="2" t="s">
        <v>5071</v>
      </c>
      <c r="B7739" s="2">
        <v>105038</v>
      </c>
      <c r="C7739" s="2" t="s">
        <v>13</v>
      </c>
      <c r="D7739" s="2" t="s">
        <v>36</v>
      </c>
      <c r="E7739" s="2">
        <v>4280.57</v>
      </c>
      <c r="F7739" s="2">
        <v>0.34</v>
      </c>
      <c r="G7739" s="2">
        <v>8</v>
      </c>
      <c r="H7739" s="3">
        <v>45481</v>
      </c>
      <c r="I7739" s="3">
        <v>45483</v>
      </c>
      <c r="J7739" s="2" t="s">
        <v>31</v>
      </c>
      <c r="K7739" s="2" t="s">
        <v>16</v>
      </c>
      <c r="L7739" s="2">
        <v>755.56</v>
      </c>
      <c r="M7739" s="2" t="s">
        <v>39</v>
      </c>
      <c r="N7739" s="11">
        <f>L7739/E7739*100</f>
        <v>17.65092032135907</v>
      </c>
      <c r="O7739" s="12" t="str">
        <f>IF(N7739&lt;10,"Low",IF(N7739&lt;20,"Med","High"))</f>
        <v>Med</v>
      </c>
      <c r="P7739" s="12">
        <f>sales*discount</f>
        <v>1455.3938000000001</v>
      </c>
      <c r="Q7739" s="12">
        <f>sales-Discount_Values</f>
        <v>2825.1761999999999</v>
      </c>
      <c r="R7739" s="12">
        <f>DATEDIF(order_date,delivery_date,"D")</f>
        <v>2</v>
      </c>
      <c r="S7739" s="12"/>
    </row>
    <row r="7740" spans="1:19" ht="14.25" customHeight="1" x14ac:dyDescent="0.35">
      <c r="A7740" s="2" t="s">
        <v>7258</v>
      </c>
      <c r="B7740" s="2">
        <v>107225</v>
      </c>
      <c r="C7740" s="2" t="s">
        <v>19</v>
      </c>
      <c r="D7740" s="2" t="s">
        <v>20</v>
      </c>
      <c r="E7740" s="2">
        <v>2431.0100000000002</v>
      </c>
      <c r="F7740" s="2">
        <v>0.21</v>
      </c>
      <c r="G7740" s="2">
        <v>3</v>
      </c>
      <c r="H7740" s="3">
        <v>45446</v>
      </c>
      <c r="I7740" s="3">
        <v>45450</v>
      </c>
      <c r="J7740" s="2" t="s">
        <v>31</v>
      </c>
      <c r="K7740" s="2" t="s">
        <v>27</v>
      </c>
      <c r="L7740" s="2">
        <v>429.17</v>
      </c>
      <c r="M7740" s="2" t="s">
        <v>17</v>
      </c>
      <c r="N7740" s="11">
        <f>L7740/E7740*100</f>
        <v>17.653979210287083</v>
      </c>
      <c r="O7740" s="12" t="str">
        <f>IF(N7740&lt;10,"Low",IF(N7740&lt;20,"Med","High"))</f>
        <v>Med</v>
      </c>
      <c r="P7740" s="12">
        <f>sales*discount</f>
        <v>510.51210000000003</v>
      </c>
      <c r="Q7740" s="12">
        <f>sales-Discount_Values</f>
        <v>1920.4979000000003</v>
      </c>
      <c r="R7740" s="12">
        <f>DATEDIF(order_date,delivery_date,"D")</f>
        <v>4</v>
      </c>
      <c r="S7740" s="12"/>
    </row>
    <row r="7741" spans="1:19" ht="14.25" customHeight="1" x14ac:dyDescent="0.35">
      <c r="A7741" s="2" t="s">
        <v>9933</v>
      </c>
      <c r="B7741" s="2">
        <v>109900</v>
      </c>
      <c r="C7741" s="2" t="s">
        <v>41</v>
      </c>
      <c r="D7741" s="2" t="s">
        <v>14</v>
      </c>
      <c r="E7741" s="2">
        <v>2338.86</v>
      </c>
      <c r="F7741" s="2">
        <v>0.26</v>
      </c>
      <c r="G7741" s="2">
        <v>5</v>
      </c>
      <c r="H7741" s="3">
        <v>45607</v>
      </c>
      <c r="I7741" s="3">
        <v>45611</v>
      </c>
      <c r="J7741" s="2" t="s">
        <v>21</v>
      </c>
      <c r="K7741" s="2" t="s">
        <v>22</v>
      </c>
      <c r="L7741" s="2">
        <v>412.91</v>
      </c>
      <c r="M7741" s="2" t="s">
        <v>23</v>
      </c>
      <c r="N7741" s="11">
        <f>L7741/E7741*100</f>
        <v>17.654327321857657</v>
      </c>
      <c r="O7741" s="12" t="str">
        <f>IF(N7741&lt;10,"Low",IF(N7741&lt;20,"Med","High"))</f>
        <v>Med</v>
      </c>
      <c r="P7741" s="12">
        <f>sales*discount</f>
        <v>608.10360000000003</v>
      </c>
      <c r="Q7741" s="12">
        <f>sales-Discount_Values</f>
        <v>1730.7564000000002</v>
      </c>
      <c r="R7741" s="12">
        <f>DATEDIF(order_date,delivery_date,"D")</f>
        <v>4</v>
      </c>
      <c r="S7741" s="12"/>
    </row>
    <row r="7742" spans="1:19" ht="14.25" customHeight="1" x14ac:dyDescent="0.35">
      <c r="A7742" s="2" t="s">
        <v>9807</v>
      </c>
      <c r="B7742" s="2">
        <v>109774</v>
      </c>
      <c r="C7742" s="2" t="s">
        <v>13</v>
      </c>
      <c r="D7742" s="2" t="s">
        <v>26</v>
      </c>
      <c r="E7742" s="2">
        <v>3680.7</v>
      </c>
      <c r="F7742" s="2">
        <v>0.43</v>
      </c>
      <c r="G7742" s="2">
        <v>1</v>
      </c>
      <c r="H7742" s="3">
        <v>45567</v>
      </c>
      <c r="I7742" s="3">
        <v>45569</v>
      </c>
      <c r="J7742" s="2" t="s">
        <v>31</v>
      </c>
      <c r="K7742" s="2" t="s">
        <v>22</v>
      </c>
      <c r="L7742" s="2">
        <v>649.95000000000005</v>
      </c>
      <c r="M7742" s="2" t="s">
        <v>23</v>
      </c>
      <c r="N7742" s="11">
        <f>L7742/E7742*100</f>
        <v>17.658325861928439</v>
      </c>
      <c r="O7742" s="12" t="str">
        <f>IF(N7742&lt;10,"Low",IF(N7742&lt;20,"Med","High"))</f>
        <v>Med</v>
      </c>
      <c r="P7742" s="12">
        <f>sales*discount</f>
        <v>1582.7009999999998</v>
      </c>
      <c r="Q7742" s="12">
        <f>sales-Discount_Values</f>
        <v>2097.9989999999998</v>
      </c>
      <c r="R7742" s="12">
        <f>DATEDIF(order_date,delivery_date,"D")</f>
        <v>2</v>
      </c>
      <c r="S7742" s="12"/>
    </row>
    <row r="7743" spans="1:19" ht="14.25" customHeight="1" x14ac:dyDescent="0.35">
      <c r="A7743" s="2" t="s">
        <v>12298</v>
      </c>
      <c r="B7743" s="2">
        <v>112265</v>
      </c>
      <c r="C7743" s="2" t="s">
        <v>13</v>
      </c>
      <c r="D7743" s="2" t="s">
        <v>33</v>
      </c>
      <c r="E7743" s="2">
        <v>3598.64</v>
      </c>
      <c r="F7743" s="2">
        <v>0.46</v>
      </c>
      <c r="G7743" s="2">
        <v>3</v>
      </c>
      <c r="H7743" s="3">
        <v>45002</v>
      </c>
      <c r="I7743" s="3">
        <v>45008</v>
      </c>
      <c r="J7743" s="2" t="s">
        <v>15</v>
      </c>
      <c r="K7743" s="2" t="s">
        <v>16</v>
      </c>
      <c r="L7743" s="2">
        <v>635.5</v>
      </c>
      <c r="M7743" s="2" t="s">
        <v>34</v>
      </c>
      <c r="N7743" s="11">
        <f>L7743/E7743*100</f>
        <v>17.659449125225084</v>
      </c>
      <c r="O7743" s="12" t="str">
        <f>IF(N7743&lt;10,"Low",IF(N7743&lt;20,"Med","High"))</f>
        <v>Med</v>
      </c>
      <c r="P7743" s="12">
        <f>sales*discount</f>
        <v>1655.3743999999999</v>
      </c>
      <c r="Q7743" s="12">
        <f>sales-Discount_Values</f>
        <v>1943.2655999999999</v>
      </c>
      <c r="R7743" s="12">
        <f>DATEDIF(order_date,delivery_date,"D")</f>
        <v>6</v>
      </c>
      <c r="S7743" s="12"/>
    </row>
    <row r="7744" spans="1:19" ht="14.25" customHeight="1" x14ac:dyDescent="0.35">
      <c r="A7744" s="2" t="s">
        <v>6105</v>
      </c>
      <c r="B7744" s="2">
        <v>106072</v>
      </c>
      <c r="C7744" s="2" t="s">
        <v>41</v>
      </c>
      <c r="D7744" s="2" t="s">
        <v>14</v>
      </c>
      <c r="E7744" s="2">
        <v>3102.73</v>
      </c>
      <c r="F7744" s="2">
        <v>0.36</v>
      </c>
      <c r="G7744" s="2">
        <v>7</v>
      </c>
      <c r="H7744" s="3">
        <v>45516</v>
      </c>
      <c r="I7744" s="3">
        <v>45521</v>
      </c>
      <c r="J7744" s="2" t="s">
        <v>31</v>
      </c>
      <c r="K7744" s="2" t="s">
        <v>16</v>
      </c>
      <c r="L7744" s="2">
        <v>547.92999999999995</v>
      </c>
      <c r="M7744" s="2" t="s">
        <v>17</v>
      </c>
      <c r="N7744" s="11">
        <f>L7744/E7744*100</f>
        <v>17.659609440718331</v>
      </c>
      <c r="O7744" s="12" t="str">
        <f>IF(N7744&lt;10,"Low",IF(N7744&lt;20,"Med","High"))</f>
        <v>Med</v>
      </c>
      <c r="P7744" s="12">
        <f>sales*discount</f>
        <v>1116.9828</v>
      </c>
      <c r="Q7744" s="12">
        <f>sales-Discount_Values</f>
        <v>1985.7472</v>
      </c>
      <c r="R7744" s="12">
        <f>DATEDIF(order_date,delivery_date,"D")</f>
        <v>5</v>
      </c>
      <c r="S7744" s="12"/>
    </row>
    <row r="7745" spans="1:19" ht="14.25" customHeight="1" x14ac:dyDescent="0.35">
      <c r="A7745" s="2" t="s">
        <v>8120</v>
      </c>
      <c r="B7745" s="2">
        <v>108087</v>
      </c>
      <c r="C7745" s="2" t="s">
        <v>13</v>
      </c>
      <c r="D7745" s="2" t="s">
        <v>14</v>
      </c>
      <c r="E7745" s="2">
        <v>929.49</v>
      </c>
      <c r="F7745" s="2">
        <v>0.02</v>
      </c>
      <c r="G7745" s="2">
        <v>3</v>
      </c>
      <c r="H7745" s="3">
        <v>45641</v>
      </c>
      <c r="I7745" s="3">
        <v>45644</v>
      </c>
      <c r="J7745" s="2" t="s">
        <v>31</v>
      </c>
      <c r="K7745" s="2" t="s">
        <v>27</v>
      </c>
      <c r="L7745" s="2">
        <v>164.16</v>
      </c>
      <c r="M7745" s="2" t="s">
        <v>17</v>
      </c>
      <c r="N7745" s="11">
        <f>L7745/E7745*100</f>
        <v>17.661298131233256</v>
      </c>
      <c r="O7745" s="12" t="str">
        <f>IF(N7745&lt;10,"Low",IF(N7745&lt;20,"Med","High"))</f>
        <v>Med</v>
      </c>
      <c r="P7745" s="12">
        <f>sales*discount</f>
        <v>18.5898</v>
      </c>
      <c r="Q7745" s="12">
        <f>sales-Discount_Values</f>
        <v>910.90020000000004</v>
      </c>
      <c r="R7745" s="12">
        <f>DATEDIF(order_date,delivery_date,"D")</f>
        <v>3</v>
      </c>
      <c r="S7745" s="12"/>
    </row>
    <row r="7746" spans="1:19" ht="14.25" customHeight="1" x14ac:dyDescent="0.35">
      <c r="A7746" s="2" t="s">
        <v>6478</v>
      </c>
      <c r="B7746" s="2">
        <v>106445</v>
      </c>
      <c r="C7746" s="2" t="s">
        <v>41</v>
      </c>
      <c r="D7746" s="2" t="s">
        <v>20</v>
      </c>
      <c r="E7746" s="2">
        <v>817.84</v>
      </c>
      <c r="F7746" s="2">
        <v>0.06</v>
      </c>
      <c r="G7746" s="2">
        <v>6</v>
      </c>
      <c r="H7746" s="3">
        <v>45251</v>
      </c>
      <c r="I7746" s="3">
        <v>45257</v>
      </c>
      <c r="J7746" s="2" t="s">
        <v>21</v>
      </c>
      <c r="K7746" s="2" t="s">
        <v>16</v>
      </c>
      <c r="L7746" s="2">
        <v>144.44999999999999</v>
      </c>
      <c r="M7746" s="2" t="s">
        <v>28</v>
      </c>
      <c r="N7746" s="11">
        <f>L7746/E7746*100</f>
        <v>17.662378949427758</v>
      </c>
      <c r="O7746" s="12" t="str">
        <f>IF(N7746&lt;10,"Low",IF(N7746&lt;20,"Med","High"))</f>
        <v>Med</v>
      </c>
      <c r="P7746" s="12">
        <f>sales*discount</f>
        <v>49.070399999999999</v>
      </c>
      <c r="Q7746" s="12">
        <f>sales-Discount_Values</f>
        <v>768.76960000000008</v>
      </c>
      <c r="R7746" s="12">
        <f>DATEDIF(order_date,delivery_date,"D")</f>
        <v>6</v>
      </c>
      <c r="S7746" s="12"/>
    </row>
    <row r="7747" spans="1:19" ht="14.25" customHeight="1" x14ac:dyDescent="0.35">
      <c r="A7747" s="2" t="s">
        <v>8360</v>
      </c>
      <c r="B7747" s="2">
        <v>108327</v>
      </c>
      <c r="C7747" s="2" t="s">
        <v>41</v>
      </c>
      <c r="D7747" s="2" t="s">
        <v>36</v>
      </c>
      <c r="E7747" s="2">
        <v>189.67</v>
      </c>
      <c r="F7747" s="2">
        <v>0.45</v>
      </c>
      <c r="G7747" s="2">
        <v>6</v>
      </c>
      <c r="H7747" s="3">
        <v>45592</v>
      </c>
      <c r="I7747" s="3">
        <v>45595</v>
      </c>
      <c r="J7747" s="2" t="s">
        <v>21</v>
      </c>
      <c r="K7747" s="2" t="s">
        <v>22</v>
      </c>
      <c r="L7747" s="2">
        <v>33.51</v>
      </c>
      <c r="M7747" s="2" t="s">
        <v>34</v>
      </c>
      <c r="N7747" s="11">
        <f>L7747/E7747*100</f>
        <v>17.667527811462016</v>
      </c>
      <c r="O7747" s="12" t="str">
        <f>IF(N7747&lt;10,"Low",IF(N7747&lt;20,"Med","High"))</f>
        <v>Med</v>
      </c>
      <c r="P7747" s="12">
        <f>sales*discount</f>
        <v>85.351500000000001</v>
      </c>
      <c r="Q7747" s="12">
        <f>sales-Discount_Values</f>
        <v>104.31849999999999</v>
      </c>
      <c r="R7747" s="12">
        <f>DATEDIF(order_date,delivery_date,"D")</f>
        <v>3</v>
      </c>
      <c r="S7747" s="12"/>
    </row>
    <row r="7748" spans="1:19" ht="14.25" customHeight="1" x14ac:dyDescent="0.35">
      <c r="A7748" s="2" t="s">
        <v>6662</v>
      </c>
      <c r="B7748" s="2">
        <v>106629</v>
      </c>
      <c r="C7748" s="2" t="s">
        <v>41</v>
      </c>
      <c r="D7748" s="2" t="s">
        <v>20</v>
      </c>
      <c r="E7748" s="2">
        <v>1571.13</v>
      </c>
      <c r="F7748" s="2">
        <v>0.03</v>
      </c>
      <c r="G7748" s="2">
        <v>3</v>
      </c>
      <c r="H7748" s="3">
        <v>44994</v>
      </c>
      <c r="I7748" s="3">
        <v>45000</v>
      </c>
      <c r="J7748" s="2" t="s">
        <v>31</v>
      </c>
      <c r="K7748" s="2" t="s">
        <v>16</v>
      </c>
      <c r="L7748" s="2">
        <v>277.60000000000002</v>
      </c>
      <c r="M7748" s="2" t="s">
        <v>28</v>
      </c>
      <c r="N7748" s="11">
        <f>L7748/E7748*100</f>
        <v>17.668811619662282</v>
      </c>
      <c r="O7748" s="12" t="str">
        <f>IF(N7748&lt;10,"Low",IF(N7748&lt;20,"Med","High"))</f>
        <v>Med</v>
      </c>
      <c r="P7748" s="12">
        <f>sales*discount</f>
        <v>47.133900000000004</v>
      </c>
      <c r="Q7748" s="12">
        <f>sales-Discount_Values</f>
        <v>1523.9961000000001</v>
      </c>
      <c r="R7748" s="12">
        <f>DATEDIF(order_date,delivery_date,"D")</f>
        <v>6</v>
      </c>
      <c r="S7748" s="12"/>
    </row>
    <row r="7749" spans="1:19" ht="14.25" customHeight="1" x14ac:dyDescent="0.35">
      <c r="A7749" s="2" t="s">
        <v>1495</v>
      </c>
      <c r="B7749" s="2">
        <v>101462</v>
      </c>
      <c r="C7749" s="2" t="s">
        <v>25</v>
      </c>
      <c r="D7749" s="2" t="s">
        <v>36</v>
      </c>
      <c r="E7749" s="2">
        <v>2197.6999999999998</v>
      </c>
      <c r="F7749" s="2">
        <v>0.09</v>
      </c>
      <c r="G7749" s="2">
        <v>2</v>
      </c>
      <c r="H7749" s="3">
        <v>45427</v>
      </c>
      <c r="I7749" s="3">
        <v>45429</v>
      </c>
      <c r="J7749" s="2" t="s">
        <v>31</v>
      </c>
      <c r="K7749" s="2" t="s">
        <v>27</v>
      </c>
      <c r="L7749" s="2">
        <v>388.32</v>
      </c>
      <c r="M7749" s="2" t="s">
        <v>48</v>
      </c>
      <c r="N7749" s="11">
        <f>L7749/E7749*100</f>
        <v>17.669381626245624</v>
      </c>
      <c r="O7749" s="12" t="str">
        <f>IF(N7749&lt;10,"Low",IF(N7749&lt;20,"Med","High"))</f>
        <v>Med</v>
      </c>
      <c r="P7749" s="12">
        <f>sales*discount</f>
        <v>197.79299999999998</v>
      </c>
      <c r="Q7749" s="12">
        <f>sales-Discount_Values</f>
        <v>1999.9069999999999</v>
      </c>
      <c r="R7749" s="12">
        <f>DATEDIF(order_date,delivery_date,"D")</f>
        <v>2</v>
      </c>
      <c r="S7749" s="12"/>
    </row>
    <row r="7750" spans="1:19" ht="14.25" customHeight="1" x14ac:dyDescent="0.35">
      <c r="A7750" s="2" t="s">
        <v>2807</v>
      </c>
      <c r="B7750" s="2">
        <v>102774</v>
      </c>
      <c r="C7750" s="2" t="s">
        <v>19</v>
      </c>
      <c r="D7750" s="2" t="s">
        <v>26</v>
      </c>
      <c r="E7750" s="2">
        <v>2760.82</v>
      </c>
      <c r="F7750" s="2">
        <v>0.3</v>
      </c>
      <c r="G7750" s="2">
        <v>6</v>
      </c>
      <c r="H7750" s="3">
        <v>45145</v>
      </c>
      <c r="I7750" s="3">
        <v>45149</v>
      </c>
      <c r="J7750" s="2" t="s">
        <v>31</v>
      </c>
      <c r="K7750" s="2" t="s">
        <v>27</v>
      </c>
      <c r="L7750" s="2">
        <v>487.84</v>
      </c>
      <c r="M7750" s="2" t="s">
        <v>23</v>
      </c>
      <c r="N7750" s="11">
        <f>L7750/E7750*100</f>
        <v>17.670112502807132</v>
      </c>
      <c r="O7750" s="12" t="str">
        <f>IF(N7750&lt;10,"Low",IF(N7750&lt;20,"Med","High"))</f>
        <v>Med</v>
      </c>
      <c r="P7750" s="12">
        <f>sales*discount</f>
        <v>828.24599999999998</v>
      </c>
      <c r="Q7750" s="12">
        <f>sales-Discount_Values</f>
        <v>1932.5740000000001</v>
      </c>
      <c r="R7750" s="12">
        <f>DATEDIF(order_date,delivery_date,"D")</f>
        <v>4</v>
      </c>
      <c r="S7750" s="12"/>
    </row>
    <row r="7751" spans="1:19" ht="14.25" customHeight="1" x14ac:dyDescent="0.35">
      <c r="A7751" s="2" t="s">
        <v>4528</v>
      </c>
      <c r="B7751" s="2">
        <v>104495</v>
      </c>
      <c r="C7751" s="2" t="s">
        <v>25</v>
      </c>
      <c r="D7751" s="2" t="s">
        <v>20</v>
      </c>
      <c r="E7751" s="2">
        <v>1005.21</v>
      </c>
      <c r="F7751" s="2">
        <v>0.13</v>
      </c>
      <c r="G7751" s="2">
        <v>1</v>
      </c>
      <c r="H7751" s="3">
        <v>45182</v>
      </c>
      <c r="I7751" s="3">
        <v>45185</v>
      </c>
      <c r="J7751" s="2" t="s">
        <v>15</v>
      </c>
      <c r="K7751" s="2" t="s">
        <v>16</v>
      </c>
      <c r="L7751" s="2">
        <v>177.64</v>
      </c>
      <c r="M7751" s="2" t="s">
        <v>34</v>
      </c>
      <c r="N7751" s="11">
        <f>L7751/E7751*100</f>
        <v>17.671929248614717</v>
      </c>
      <c r="O7751" s="12" t="str">
        <f>IF(N7751&lt;10,"Low",IF(N7751&lt;20,"Med","High"))</f>
        <v>Med</v>
      </c>
      <c r="P7751" s="12">
        <f>sales*discount</f>
        <v>130.6773</v>
      </c>
      <c r="Q7751" s="12">
        <f>sales-Discount_Values</f>
        <v>874.53269999999998</v>
      </c>
      <c r="R7751" s="12">
        <f>DATEDIF(order_date,delivery_date,"D")</f>
        <v>3</v>
      </c>
      <c r="S7751" s="12"/>
    </row>
    <row r="7752" spans="1:19" ht="14.25" customHeight="1" x14ac:dyDescent="0.35">
      <c r="A7752" s="2" t="s">
        <v>6563</v>
      </c>
      <c r="B7752" s="2">
        <v>106530</v>
      </c>
      <c r="C7752" s="2" t="s">
        <v>25</v>
      </c>
      <c r="D7752" s="2" t="s">
        <v>33</v>
      </c>
      <c r="E7752" s="2">
        <v>4234.49</v>
      </c>
      <c r="F7752" s="2">
        <v>0.3</v>
      </c>
      <c r="G7752" s="2">
        <v>3</v>
      </c>
      <c r="H7752" s="3">
        <v>45536</v>
      </c>
      <c r="I7752" s="3">
        <v>45542</v>
      </c>
      <c r="J7752" s="2" t="s">
        <v>31</v>
      </c>
      <c r="K7752" s="2" t="s">
        <v>16</v>
      </c>
      <c r="L7752" s="2">
        <v>748.39</v>
      </c>
      <c r="M7752" s="2" t="s">
        <v>17</v>
      </c>
      <c r="N7752" s="11">
        <f>L7752/E7752*100</f>
        <v>17.673674988015087</v>
      </c>
      <c r="O7752" s="12" t="str">
        <f>IF(N7752&lt;10,"Low",IF(N7752&lt;20,"Med","High"))</f>
        <v>Med</v>
      </c>
      <c r="P7752" s="12">
        <f>sales*discount</f>
        <v>1270.347</v>
      </c>
      <c r="Q7752" s="12">
        <f>sales-Discount_Values</f>
        <v>2964.143</v>
      </c>
      <c r="R7752" s="12">
        <f>DATEDIF(order_date,delivery_date,"D")</f>
        <v>6</v>
      </c>
      <c r="S7752" s="12"/>
    </row>
    <row r="7753" spans="1:19" ht="14.25" customHeight="1" x14ac:dyDescent="0.35">
      <c r="A7753" s="2" t="s">
        <v>8323</v>
      </c>
      <c r="B7753" s="2">
        <v>108290</v>
      </c>
      <c r="C7753" s="2" t="s">
        <v>41</v>
      </c>
      <c r="D7753" s="2" t="s">
        <v>33</v>
      </c>
      <c r="E7753" s="2">
        <v>2371.13</v>
      </c>
      <c r="F7753" s="2">
        <v>0.24</v>
      </c>
      <c r="G7753" s="2">
        <v>7</v>
      </c>
      <c r="H7753" s="3">
        <v>45289</v>
      </c>
      <c r="I7753" s="3">
        <v>45292</v>
      </c>
      <c r="J7753" s="2" t="s">
        <v>15</v>
      </c>
      <c r="K7753" s="2" t="s">
        <v>27</v>
      </c>
      <c r="L7753" s="2">
        <v>419.08</v>
      </c>
      <c r="M7753" s="2" t="s">
        <v>23</v>
      </c>
      <c r="N7753" s="11">
        <f>L7753/E7753*100</f>
        <v>17.674273447681063</v>
      </c>
      <c r="O7753" s="12" t="str">
        <f>IF(N7753&lt;10,"Low",IF(N7753&lt;20,"Med","High"))</f>
        <v>Med</v>
      </c>
      <c r="P7753" s="12">
        <f>sales*discount</f>
        <v>569.07119999999998</v>
      </c>
      <c r="Q7753" s="12">
        <f>sales-Discount_Values</f>
        <v>1802.0588000000002</v>
      </c>
      <c r="R7753" s="12">
        <f>DATEDIF(order_date,delivery_date,"D")</f>
        <v>3</v>
      </c>
      <c r="S7753" s="12"/>
    </row>
    <row r="7754" spans="1:19" ht="14.25" customHeight="1" x14ac:dyDescent="0.35">
      <c r="A7754" s="2" t="s">
        <v>13677</v>
      </c>
      <c r="B7754" s="2">
        <v>113644</v>
      </c>
      <c r="C7754" s="2" t="s">
        <v>13</v>
      </c>
      <c r="D7754" s="2" t="s">
        <v>36</v>
      </c>
      <c r="E7754" s="2">
        <v>2362.9899999999998</v>
      </c>
      <c r="F7754" s="2">
        <v>0.49</v>
      </c>
      <c r="G7754" s="2">
        <v>9</v>
      </c>
      <c r="H7754" s="3">
        <v>44970</v>
      </c>
      <c r="I7754" s="3">
        <v>44974</v>
      </c>
      <c r="J7754" s="2" t="s">
        <v>31</v>
      </c>
      <c r="K7754" s="2" t="s">
        <v>22</v>
      </c>
      <c r="L7754" s="2">
        <v>417.77</v>
      </c>
      <c r="M7754" s="2" t="s">
        <v>48</v>
      </c>
      <c r="N7754" s="11">
        <f>L7754/E7754*100</f>
        <v>17.679719338634527</v>
      </c>
      <c r="O7754" s="12" t="str">
        <f>IF(N7754&lt;10,"Low",IF(N7754&lt;20,"Med","High"))</f>
        <v>Med</v>
      </c>
      <c r="P7754" s="12">
        <f>sales*discount</f>
        <v>1157.8651</v>
      </c>
      <c r="Q7754" s="12">
        <f>sales-Discount_Values</f>
        <v>1205.1248999999998</v>
      </c>
      <c r="R7754" s="12">
        <f>DATEDIF(order_date,delivery_date,"D")</f>
        <v>4</v>
      </c>
      <c r="S7754" s="12"/>
    </row>
    <row r="7755" spans="1:19" ht="14.25" customHeight="1" x14ac:dyDescent="0.35">
      <c r="A7755" s="2" t="s">
        <v>6974</v>
      </c>
      <c r="B7755" s="2">
        <v>106941</v>
      </c>
      <c r="C7755" s="2" t="s">
        <v>41</v>
      </c>
      <c r="D7755" s="2" t="s">
        <v>26</v>
      </c>
      <c r="E7755" s="2">
        <v>3685.7</v>
      </c>
      <c r="F7755" s="2">
        <v>0.16</v>
      </c>
      <c r="G7755" s="2">
        <v>4</v>
      </c>
      <c r="H7755" s="3">
        <v>45246</v>
      </c>
      <c r="I7755" s="3">
        <v>45252</v>
      </c>
      <c r="J7755" s="2" t="s">
        <v>21</v>
      </c>
      <c r="K7755" s="2" t="s">
        <v>22</v>
      </c>
      <c r="L7755" s="2">
        <v>651.71</v>
      </c>
      <c r="M7755" s="2" t="s">
        <v>28</v>
      </c>
      <c r="N7755" s="11">
        <f>L7755/E7755*100</f>
        <v>17.68212279892558</v>
      </c>
      <c r="O7755" s="12" t="str">
        <f>IF(N7755&lt;10,"Low",IF(N7755&lt;20,"Med","High"))</f>
        <v>Med</v>
      </c>
      <c r="P7755" s="12">
        <f>sales*discount</f>
        <v>589.71199999999999</v>
      </c>
      <c r="Q7755" s="12">
        <f>sales-Discount_Values</f>
        <v>3095.9879999999998</v>
      </c>
      <c r="R7755" s="12">
        <f>DATEDIF(order_date,delivery_date,"D")</f>
        <v>6</v>
      </c>
      <c r="S7755" s="12"/>
    </row>
    <row r="7756" spans="1:19" ht="14.25" customHeight="1" x14ac:dyDescent="0.35">
      <c r="A7756" s="2" t="s">
        <v>15174</v>
      </c>
      <c r="B7756" s="2">
        <v>115141</v>
      </c>
      <c r="C7756" s="2" t="s">
        <v>19</v>
      </c>
      <c r="D7756" s="2" t="s">
        <v>14</v>
      </c>
      <c r="E7756" s="2">
        <v>4870.9399999999996</v>
      </c>
      <c r="F7756" s="2">
        <v>0.35</v>
      </c>
      <c r="G7756" s="2">
        <v>3</v>
      </c>
      <c r="H7756" s="3">
        <v>45331</v>
      </c>
      <c r="I7756" s="3">
        <v>45332</v>
      </c>
      <c r="J7756" s="2" t="s">
        <v>31</v>
      </c>
      <c r="K7756" s="2" t="s">
        <v>27</v>
      </c>
      <c r="L7756" s="2">
        <v>861.29</v>
      </c>
      <c r="M7756" s="2" t="s">
        <v>39</v>
      </c>
      <c r="N7756" s="11">
        <f>L7756/E7756*100</f>
        <v>17.682213289426681</v>
      </c>
      <c r="O7756" s="12" t="str">
        <f>IF(N7756&lt;10,"Low",IF(N7756&lt;20,"Med","High"))</f>
        <v>Med</v>
      </c>
      <c r="P7756" s="12">
        <f>sales*discount</f>
        <v>1704.8289999999997</v>
      </c>
      <c r="Q7756" s="12">
        <f>sales-Discount_Values</f>
        <v>3166.1109999999999</v>
      </c>
      <c r="R7756" s="12">
        <f>DATEDIF(order_date,delivery_date,"D")</f>
        <v>1</v>
      </c>
      <c r="S7756" s="12"/>
    </row>
    <row r="7757" spans="1:19" ht="14.25" customHeight="1" x14ac:dyDescent="0.35">
      <c r="A7757" s="2" t="s">
        <v>9240</v>
      </c>
      <c r="B7757" s="2">
        <v>109207</v>
      </c>
      <c r="C7757" s="2" t="s">
        <v>13</v>
      </c>
      <c r="D7757" s="2" t="s">
        <v>20</v>
      </c>
      <c r="E7757" s="2">
        <v>3725.9</v>
      </c>
      <c r="F7757" s="2">
        <v>0.04</v>
      </c>
      <c r="G7757" s="2">
        <v>2</v>
      </c>
      <c r="H7757" s="3">
        <v>45536</v>
      </c>
      <c r="I7757" s="3">
        <v>45543</v>
      </c>
      <c r="J7757" s="2" t="s">
        <v>15</v>
      </c>
      <c r="K7757" s="2" t="s">
        <v>22</v>
      </c>
      <c r="L7757" s="2">
        <v>658.94</v>
      </c>
      <c r="M7757" s="2" t="s">
        <v>17</v>
      </c>
      <c r="N7757" s="11">
        <f>L7757/E7757*100</f>
        <v>17.68539144904587</v>
      </c>
      <c r="O7757" s="12" t="str">
        <f>IF(N7757&lt;10,"Low",IF(N7757&lt;20,"Med","High"))</f>
        <v>Med</v>
      </c>
      <c r="P7757" s="12">
        <f>sales*discount</f>
        <v>149.036</v>
      </c>
      <c r="Q7757" s="12">
        <f>sales-Discount_Values</f>
        <v>3576.864</v>
      </c>
      <c r="R7757" s="12">
        <f>DATEDIF(order_date,delivery_date,"D")</f>
        <v>7</v>
      </c>
      <c r="S7757" s="12"/>
    </row>
    <row r="7758" spans="1:19" ht="14.25" customHeight="1" x14ac:dyDescent="0.35">
      <c r="A7758" s="2" t="s">
        <v>9770</v>
      </c>
      <c r="B7758" s="2">
        <v>109737</v>
      </c>
      <c r="C7758" s="2" t="s">
        <v>41</v>
      </c>
      <c r="D7758" s="2" t="s">
        <v>20</v>
      </c>
      <c r="E7758" s="2">
        <v>4058.94</v>
      </c>
      <c r="F7758" s="2">
        <v>0.41</v>
      </c>
      <c r="G7758" s="2">
        <v>9</v>
      </c>
      <c r="H7758" s="3">
        <v>45627</v>
      </c>
      <c r="I7758" s="3">
        <v>45630</v>
      </c>
      <c r="J7758" s="2" t="s">
        <v>31</v>
      </c>
      <c r="K7758" s="2" t="s">
        <v>22</v>
      </c>
      <c r="L7758" s="2">
        <v>717.86</v>
      </c>
      <c r="M7758" s="2" t="s">
        <v>23</v>
      </c>
      <c r="N7758" s="11">
        <f>L7758/E7758*100</f>
        <v>17.685898288715773</v>
      </c>
      <c r="O7758" s="12" t="str">
        <f>IF(N7758&lt;10,"Low",IF(N7758&lt;20,"Med","High"))</f>
        <v>Med</v>
      </c>
      <c r="P7758" s="12">
        <f>sales*discount</f>
        <v>1664.1653999999999</v>
      </c>
      <c r="Q7758" s="12">
        <f>sales-Discount_Values</f>
        <v>2394.7746000000002</v>
      </c>
      <c r="R7758" s="12">
        <f>DATEDIF(order_date,delivery_date,"D")</f>
        <v>3</v>
      </c>
      <c r="S7758" s="12"/>
    </row>
    <row r="7759" spans="1:19" ht="14.25" customHeight="1" x14ac:dyDescent="0.35">
      <c r="A7759" s="2" t="s">
        <v>2777</v>
      </c>
      <c r="B7759" s="2">
        <v>102744</v>
      </c>
      <c r="C7759" s="2" t="s">
        <v>25</v>
      </c>
      <c r="D7759" s="2" t="s">
        <v>36</v>
      </c>
      <c r="E7759" s="2">
        <v>4666.41</v>
      </c>
      <c r="F7759" s="2">
        <v>0.03</v>
      </c>
      <c r="G7759" s="2">
        <v>2</v>
      </c>
      <c r="H7759" s="3">
        <v>44968</v>
      </c>
      <c r="I7759" s="3">
        <v>44973</v>
      </c>
      <c r="J7759" s="2" t="s">
        <v>21</v>
      </c>
      <c r="K7759" s="2" t="s">
        <v>22</v>
      </c>
      <c r="L7759" s="2">
        <v>825.34</v>
      </c>
      <c r="M7759" s="2" t="s">
        <v>28</v>
      </c>
      <c r="N7759" s="11">
        <f>L7759/E7759*100</f>
        <v>17.68682991850266</v>
      </c>
      <c r="O7759" s="12" t="str">
        <f>IF(N7759&lt;10,"Low",IF(N7759&lt;20,"Med","High"))</f>
        <v>Med</v>
      </c>
      <c r="P7759" s="12">
        <f>sales*discount</f>
        <v>139.9923</v>
      </c>
      <c r="Q7759" s="12">
        <f>sales-Discount_Values</f>
        <v>4526.4177</v>
      </c>
      <c r="R7759" s="12">
        <f>DATEDIF(order_date,delivery_date,"D")</f>
        <v>5</v>
      </c>
      <c r="S7759" s="12"/>
    </row>
    <row r="7760" spans="1:19" ht="14.25" customHeight="1" x14ac:dyDescent="0.35">
      <c r="A7760" s="2" t="s">
        <v>11572</v>
      </c>
      <c r="B7760" s="2">
        <v>111539</v>
      </c>
      <c r="C7760" s="2" t="s">
        <v>25</v>
      </c>
      <c r="D7760" s="2" t="s">
        <v>14</v>
      </c>
      <c r="E7760" s="2">
        <v>1257.3499999999999</v>
      </c>
      <c r="F7760" s="2">
        <v>0.17</v>
      </c>
      <c r="G7760" s="2">
        <v>9</v>
      </c>
      <c r="H7760" s="3">
        <v>45382</v>
      </c>
      <c r="I7760" s="3">
        <v>45383</v>
      </c>
      <c r="J7760" s="2" t="s">
        <v>31</v>
      </c>
      <c r="K7760" s="2" t="s">
        <v>22</v>
      </c>
      <c r="L7760" s="2">
        <v>222.39</v>
      </c>
      <c r="M7760" s="2" t="s">
        <v>23</v>
      </c>
      <c r="N7760" s="11">
        <f>L7760/E7760*100</f>
        <v>17.687199268302383</v>
      </c>
      <c r="O7760" s="12" t="str">
        <f>IF(N7760&lt;10,"Low",IF(N7760&lt;20,"Med","High"))</f>
        <v>Med</v>
      </c>
      <c r="P7760" s="12">
        <f>sales*discount</f>
        <v>213.74950000000001</v>
      </c>
      <c r="Q7760" s="12">
        <f>sales-Discount_Values</f>
        <v>1043.6005</v>
      </c>
      <c r="R7760" s="12">
        <f>DATEDIF(order_date,delivery_date,"D")</f>
        <v>1</v>
      </c>
      <c r="S7760" s="12"/>
    </row>
    <row r="7761" spans="1:19" ht="14.25" customHeight="1" x14ac:dyDescent="0.35">
      <c r="A7761" s="2" t="s">
        <v>2219</v>
      </c>
      <c r="B7761" s="2">
        <v>102186</v>
      </c>
      <c r="C7761" s="2" t="s">
        <v>25</v>
      </c>
      <c r="D7761" s="2" t="s">
        <v>36</v>
      </c>
      <c r="E7761" s="2">
        <v>2930.13</v>
      </c>
      <c r="F7761" s="2">
        <v>0.49</v>
      </c>
      <c r="G7761" s="2">
        <v>5</v>
      </c>
      <c r="H7761" s="3">
        <v>45274</v>
      </c>
      <c r="I7761" s="3">
        <v>45276</v>
      </c>
      <c r="J7761" s="2" t="s">
        <v>31</v>
      </c>
      <c r="K7761" s="2" t="s">
        <v>22</v>
      </c>
      <c r="L7761" s="2">
        <v>518.28</v>
      </c>
      <c r="M7761" s="2" t="s">
        <v>39</v>
      </c>
      <c r="N7761" s="11">
        <f>L7761/E7761*100</f>
        <v>17.687952411667741</v>
      </c>
      <c r="O7761" s="12" t="str">
        <f>IF(N7761&lt;10,"Low",IF(N7761&lt;20,"Med","High"))</f>
        <v>Med</v>
      </c>
      <c r="P7761" s="12">
        <f>sales*discount</f>
        <v>1435.7637</v>
      </c>
      <c r="Q7761" s="12">
        <f>sales-Discount_Values</f>
        <v>1494.3663000000001</v>
      </c>
      <c r="R7761" s="12">
        <f>DATEDIF(order_date,delivery_date,"D")</f>
        <v>2</v>
      </c>
      <c r="S7761" s="12"/>
    </row>
    <row r="7762" spans="1:19" ht="14.25" customHeight="1" x14ac:dyDescent="0.35">
      <c r="A7762" s="2" t="s">
        <v>14917</v>
      </c>
      <c r="B7762" s="2">
        <v>114884</v>
      </c>
      <c r="C7762" s="2" t="s">
        <v>41</v>
      </c>
      <c r="D7762" s="2" t="s">
        <v>14</v>
      </c>
      <c r="E7762" s="2">
        <v>1320.51</v>
      </c>
      <c r="F7762" s="2">
        <v>0.38</v>
      </c>
      <c r="G7762" s="2">
        <v>4</v>
      </c>
      <c r="H7762" s="3">
        <v>45439</v>
      </c>
      <c r="I7762" s="3">
        <v>45440</v>
      </c>
      <c r="J7762" s="2" t="s">
        <v>15</v>
      </c>
      <c r="K7762" s="2" t="s">
        <v>27</v>
      </c>
      <c r="L7762" s="2">
        <v>233.58</v>
      </c>
      <c r="M7762" s="2" t="s">
        <v>17</v>
      </c>
      <c r="N7762" s="11">
        <f>L7762/E7762*100</f>
        <v>17.688620305790945</v>
      </c>
      <c r="O7762" s="12" t="str">
        <f>IF(N7762&lt;10,"Low",IF(N7762&lt;20,"Med","High"))</f>
        <v>Med</v>
      </c>
      <c r="P7762" s="12">
        <f>sales*discount</f>
        <v>501.79379999999998</v>
      </c>
      <c r="Q7762" s="12">
        <f>sales-Discount_Values</f>
        <v>818.71620000000007</v>
      </c>
      <c r="R7762" s="12">
        <f>DATEDIF(order_date,delivery_date,"D")</f>
        <v>1</v>
      </c>
      <c r="S7762" s="12"/>
    </row>
    <row r="7763" spans="1:19" ht="14.25" customHeight="1" x14ac:dyDescent="0.35">
      <c r="A7763" s="2" t="s">
        <v>6618</v>
      </c>
      <c r="B7763" s="2">
        <v>106585</v>
      </c>
      <c r="C7763" s="2" t="s">
        <v>13</v>
      </c>
      <c r="D7763" s="2" t="s">
        <v>26</v>
      </c>
      <c r="E7763" s="2">
        <v>3088.09</v>
      </c>
      <c r="F7763" s="2">
        <v>0.49</v>
      </c>
      <c r="G7763" s="2">
        <v>3</v>
      </c>
      <c r="H7763" s="3">
        <v>45452</v>
      </c>
      <c r="I7763" s="3">
        <v>45455</v>
      </c>
      <c r="J7763" s="2" t="s">
        <v>15</v>
      </c>
      <c r="K7763" s="2" t="s">
        <v>27</v>
      </c>
      <c r="L7763" s="2">
        <v>546.26</v>
      </c>
      <c r="M7763" s="2" t="s">
        <v>34</v>
      </c>
      <c r="N7763" s="11">
        <f>L7763/E7763*100</f>
        <v>17.689251284774731</v>
      </c>
      <c r="O7763" s="12" t="str">
        <f>IF(N7763&lt;10,"Low",IF(N7763&lt;20,"Med","High"))</f>
        <v>Med</v>
      </c>
      <c r="P7763" s="12">
        <f>sales*discount</f>
        <v>1513.1641</v>
      </c>
      <c r="Q7763" s="12">
        <f>sales-Discount_Values</f>
        <v>1574.9259000000002</v>
      </c>
      <c r="R7763" s="12">
        <f>DATEDIF(order_date,delivery_date,"D")</f>
        <v>3</v>
      </c>
      <c r="S7763" s="12"/>
    </row>
    <row r="7764" spans="1:19" ht="14.25" customHeight="1" x14ac:dyDescent="0.35">
      <c r="A7764" s="2" t="s">
        <v>10589</v>
      </c>
      <c r="B7764" s="2">
        <v>110556</v>
      </c>
      <c r="C7764" s="2" t="s">
        <v>41</v>
      </c>
      <c r="D7764" s="2" t="s">
        <v>26</v>
      </c>
      <c r="E7764" s="2">
        <v>3638.18</v>
      </c>
      <c r="F7764" s="2">
        <v>0.25</v>
      </c>
      <c r="G7764" s="2">
        <v>6</v>
      </c>
      <c r="H7764" s="3">
        <v>45081</v>
      </c>
      <c r="I7764" s="3">
        <v>45082</v>
      </c>
      <c r="J7764" s="2" t="s">
        <v>21</v>
      </c>
      <c r="K7764" s="2" t="s">
        <v>27</v>
      </c>
      <c r="L7764" s="2">
        <v>643.57000000000005</v>
      </c>
      <c r="M7764" s="2" t="s">
        <v>48</v>
      </c>
      <c r="N7764" s="11">
        <f>L7764/E7764*100</f>
        <v>17.689339175082051</v>
      </c>
      <c r="O7764" s="12" t="str">
        <f>IF(N7764&lt;10,"Low",IF(N7764&lt;20,"Med","High"))</f>
        <v>Med</v>
      </c>
      <c r="P7764" s="12">
        <f>sales*discount</f>
        <v>909.54499999999996</v>
      </c>
      <c r="Q7764" s="12">
        <f>sales-Discount_Values</f>
        <v>2728.6349999999998</v>
      </c>
      <c r="R7764" s="12">
        <f>DATEDIF(order_date,delivery_date,"D")</f>
        <v>1</v>
      </c>
      <c r="S7764" s="12"/>
    </row>
    <row r="7765" spans="1:19" ht="14.25" customHeight="1" x14ac:dyDescent="0.35">
      <c r="A7765" s="2" t="s">
        <v>8469</v>
      </c>
      <c r="B7765" s="2">
        <v>108436</v>
      </c>
      <c r="C7765" s="2" t="s">
        <v>19</v>
      </c>
      <c r="D7765" s="2" t="s">
        <v>26</v>
      </c>
      <c r="E7765" s="2">
        <v>954.84</v>
      </c>
      <c r="F7765" s="2">
        <v>0.09</v>
      </c>
      <c r="G7765" s="2">
        <v>6</v>
      </c>
      <c r="H7765" s="3">
        <v>45017</v>
      </c>
      <c r="I7765" s="3">
        <v>45023</v>
      </c>
      <c r="J7765" s="2" t="s">
        <v>31</v>
      </c>
      <c r="K7765" s="2" t="s">
        <v>22</v>
      </c>
      <c r="L7765" s="2">
        <v>168.91</v>
      </c>
      <c r="M7765" s="2" t="s">
        <v>48</v>
      </c>
      <c r="N7765" s="11">
        <f>L7765/E7765*100</f>
        <v>17.68987474341251</v>
      </c>
      <c r="O7765" s="12" t="str">
        <f>IF(N7765&lt;10,"Low",IF(N7765&lt;20,"Med","High"))</f>
        <v>Med</v>
      </c>
      <c r="P7765" s="12">
        <f>sales*discount</f>
        <v>85.935599999999994</v>
      </c>
      <c r="Q7765" s="12">
        <f>sales-Discount_Values</f>
        <v>868.90440000000001</v>
      </c>
      <c r="R7765" s="12">
        <f>DATEDIF(order_date,delivery_date,"D")</f>
        <v>6</v>
      </c>
      <c r="S7765" s="12"/>
    </row>
    <row r="7766" spans="1:19" ht="14.25" customHeight="1" x14ac:dyDescent="0.35">
      <c r="A7766" s="2" t="s">
        <v>3028</v>
      </c>
      <c r="B7766" s="2">
        <v>102995</v>
      </c>
      <c r="C7766" s="2" t="s">
        <v>25</v>
      </c>
      <c r="D7766" s="2" t="s">
        <v>36</v>
      </c>
      <c r="E7766" s="2">
        <v>3460.04</v>
      </c>
      <c r="F7766" s="2">
        <v>0.19</v>
      </c>
      <c r="G7766" s="2">
        <v>8</v>
      </c>
      <c r="H7766" s="3">
        <v>45012</v>
      </c>
      <c r="I7766" s="3">
        <v>45015</v>
      </c>
      <c r="J7766" s="2" t="s">
        <v>31</v>
      </c>
      <c r="K7766" s="2" t="s">
        <v>16</v>
      </c>
      <c r="L7766" s="2">
        <v>612.12</v>
      </c>
      <c r="M7766" s="2" t="s">
        <v>39</v>
      </c>
      <c r="N7766" s="11">
        <f>L7766/E7766*100</f>
        <v>17.691124958092971</v>
      </c>
      <c r="O7766" s="12" t="str">
        <f>IF(N7766&lt;10,"Low",IF(N7766&lt;20,"Med","High"))</f>
        <v>Med</v>
      </c>
      <c r="P7766" s="12">
        <f>sales*discount</f>
        <v>657.4076</v>
      </c>
      <c r="Q7766" s="12">
        <f>sales-Discount_Values</f>
        <v>2802.6324</v>
      </c>
      <c r="R7766" s="12">
        <f>DATEDIF(order_date,delivery_date,"D")</f>
        <v>3</v>
      </c>
      <c r="S7766" s="12"/>
    </row>
    <row r="7767" spans="1:19" ht="14.25" customHeight="1" x14ac:dyDescent="0.35">
      <c r="A7767" s="2" t="s">
        <v>13647</v>
      </c>
      <c r="B7767" s="2">
        <v>113614</v>
      </c>
      <c r="C7767" s="2" t="s">
        <v>41</v>
      </c>
      <c r="D7767" s="2" t="s">
        <v>20</v>
      </c>
      <c r="E7767" s="2">
        <v>3831.73</v>
      </c>
      <c r="F7767" s="2">
        <v>0.41</v>
      </c>
      <c r="G7767" s="2">
        <v>3</v>
      </c>
      <c r="H7767" s="3">
        <v>45617</v>
      </c>
      <c r="I7767" s="3">
        <v>45624</v>
      </c>
      <c r="J7767" s="2" t="s">
        <v>31</v>
      </c>
      <c r="K7767" s="2" t="s">
        <v>27</v>
      </c>
      <c r="L7767" s="2">
        <v>677.89</v>
      </c>
      <c r="M7767" s="2" t="s">
        <v>34</v>
      </c>
      <c r="N7767" s="11">
        <f>L7767/E7767*100</f>
        <v>17.691486613096433</v>
      </c>
      <c r="O7767" s="12" t="str">
        <f>IF(N7767&lt;10,"Low",IF(N7767&lt;20,"Med","High"))</f>
        <v>Med</v>
      </c>
      <c r="P7767" s="12">
        <f>sales*discount</f>
        <v>1571.0092999999999</v>
      </c>
      <c r="Q7767" s="12">
        <f>sales-Discount_Values</f>
        <v>2260.7206999999999</v>
      </c>
      <c r="R7767" s="12">
        <f>DATEDIF(order_date,delivery_date,"D")</f>
        <v>7</v>
      </c>
      <c r="S7767" s="12"/>
    </row>
    <row r="7768" spans="1:19" ht="14.25" customHeight="1" x14ac:dyDescent="0.35">
      <c r="A7768" s="2" t="s">
        <v>9939</v>
      </c>
      <c r="B7768" s="2">
        <v>109906</v>
      </c>
      <c r="C7768" s="2" t="s">
        <v>19</v>
      </c>
      <c r="D7768" s="2" t="s">
        <v>33</v>
      </c>
      <c r="E7768" s="2">
        <v>3365.08</v>
      </c>
      <c r="F7768" s="2">
        <v>0.49</v>
      </c>
      <c r="G7768" s="2">
        <v>7</v>
      </c>
      <c r="H7768" s="3">
        <v>45041</v>
      </c>
      <c r="I7768" s="3">
        <v>45046</v>
      </c>
      <c r="J7768" s="2" t="s">
        <v>21</v>
      </c>
      <c r="K7768" s="2" t="s">
        <v>22</v>
      </c>
      <c r="L7768" s="2">
        <v>595.34</v>
      </c>
      <c r="M7768" s="2" t="s">
        <v>34</v>
      </c>
      <c r="N7768" s="11">
        <f>L7768/E7768*100</f>
        <v>17.691704209112416</v>
      </c>
      <c r="O7768" s="12" t="str">
        <f>IF(N7768&lt;10,"Low",IF(N7768&lt;20,"Med","High"))</f>
        <v>Med</v>
      </c>
      <c r="P7768" s="12">
        <f>sales*discount</f>
        <v>1648.8891999999998</v>
      </c>
      <c r="Q7768" s="12">
        <f>sales-Discount_Values</f>
        <v>1716.1908000000001</v>
      </c>
      <c r="R7768" s="12">
        <f>DATEDIF(order_date,delivery_date,"D")</f>
        <v>5</v>
      </c>
      <c r="S7768" s="12"/>
    </row>
    <row r="7769" spans="1:19" ht="14.25" customHeight="1" x14ac:dyDescent="0.35">
      <c r="A7769" s="2" t="s">
        <v>13946</v>
      </c>
      <c r="B7769" s="2">
        <v>113913</v>
      </c>
      <c r="C7769" s="2" t="s">
        <v>13</v>
      </c>
      <c r="D7769" s="2" t="s">
        <v>33</v>
      </c>
      <c r="E7769" s="2">
        <v>4453.03</v>
      </c>
      <c r="F7769" s="2">
        <v>0.36</v>
      </c>
      <c r="G7769" s="2">
        <v>4</v>
      </c>
      <c r="H7769" s="3">
        <v>45369</v>
      </c>
      <c r="I7769" s="3">
        <v>45374</v>
      </c>
      <c r="J7769" s="2" t="s">
        <v>21</v>
      </c>
      <c r="K7769" s="2" t="s">
        <v>27</v>
      </c>
      <c r="L7769" s="2">
        <v>787.9</v>
      </c>
      <c r="M7769" s="2" t="s">
        <v>23</v>
      </c>
      <c r="N7769" s="11">
        <f>L7769/E7769*100</f>
        <v>17.693570445292305</v>
      </c>
      <c r="O7769" s="12" t="str">
        <f>IF(N7769&lt;10,"Low",IF(N7769&lt;20,"Med","High"))</f>
        <v>Med</v>
      </c>
      <c r="P7769" s="12">
        <f>sales*discount</f>
        <v>1603.0907999999999</v>
      </c>
      <c r="Q7769" s="12">
        <f>sales-Discount_Values</f>
        <v>2849.9391999999998</v>
      </c>
      <c r="R7769" s="12">
        <f>DATEDIF(order_date,delivery_date,"D")</f>
        <v>5</v>
      </c>
      <c r="S7769" s="12"/>
    </row>
    <row r="7770" spans="1:19" ht="14.25" customHeight="1" x14ac:dyDescent="0.35">
      <c r="A7770" s="2" t="s">
        <v>12552</v>
      </c>
      <c r="B7770" s="2">
        <v>112519</v>
      </c>
      <c r="C7770" s="2" t="s">
        <v>19</v>
      </c>
      <c r="D7770" s="2" t="s">
        <v>14</v>
      </c>
      <c r="E7770" s="2">
        <v>4546.32</v>
      </c>
      <c r="F7770" s="2">
        <v>0.03</v>
      </c>
      <c r="G7770" s="2">
        <v>2</v>
      </c>
      <c r="H7770" s="3">
        <v>45014</v>
      </c>
      <c r="I7770" s="3">
        <v>45017</v>
      </c>
      <c r="J7770" s="2" t="s">
        <v>15</v>
      </c>
      <c r="K7770" s="2" t="s">
        <v>16</v>
      </c>
      <c r="L7770" s="2">
        <v>804.5</v>
      </c>
      <c r="M7770" s="2" t="s">
        <v>48</v>
      </c>
      <c r="N7770" s="11">
        <f>L7770/E7770*100</f>
        <v>17.69563075190484</v>
      </c>
      <c r="O7770" s="12" t="str">
        <f>IF(N7770&lt;10,"Low",IF(N7770&lt;20,"Med","High"))</f>
        <v>Med</v>
      </c>
      <c r="P7770" s="12">
        <f>sales*discount</f>
        <v>136.38959999999997</v>
      </c>
      <c r="Q7770" s="12">
        <f>sales-Discount_Values</f>
        <v>4409.9303999999993</v>
      </c>
      <c r="R7770" s="12">
        <f>DATEDIF(order_date,delivery_date,"D")</f>
        <v>3</v>
      </c>
      <c r="S7770" s="12"/>
    </row>
    <row r="7771" spans="1:19" ht="14.25" customHeight="1" x14ac:dyDescent="0.35">
      <c r="A7771" s="2" t="s">
        <v>6493</v>
      </c>
      <c r="B7771" s="2">
        <v>106460</v>
      </c>
      <c r="C7771" s="2" t="s">
        <v>25</v>
      </c>
      <c r="D7771" s="2" t="s">
        <v>33</v>
      </c>
      <c r="E7771" s="2">
        <v>4506.8900000000003</v>
      </c>
      <c r="F7771" s="2">
        <v>0.48</v>
      </c>
      <c r="G7771" s="2">
        <v>5</v>
      </c>
      <c r="H7771" s="3">
        <v>45486</v>
      </c>
      <c r="I7771" s="3">
        <v>45487</v>
      </c>
      <c r="J7771" s="2" t="s">
        <v>15</v>
      </c>
      <c r="K7771" s="2" t="s">
        <v>27</v>
      </c>
      <c r="L7771" s="2">
        <v>797.6</v>
      </c>
      <c r="M7771" s="2" t="s">
        <v>48</v>
      </c>
      <c r="N7771" s="11">
        <f>L7771/E7771*100</f>
        <v>17.69734783853167</v>
      </c>
      <c r="O7771" s="12" t="str">
        <f>IF(N7771&lt;10,"Low",IF(N7771&lt;20,"Med","High"))</f>
        <v>Med</v>
      </c>
      <c r="P7771" s="12">
        <f>sales*discount</f>
        <v>2163.3072000000002</v>
      </c>
      <c r="Q7771" s="12">
        <f>sales-Discount_Values</f>
        <v>2343.5828000000001</v>
      </c>
      <c r="R7771" s="12">
        <f>DATEDIF(order_date,delivery_date,"D")</f>
        <v>1</v>
      </c>
      <c r="S7771" s="12"/>
    </row>
    <row r="7772" spans="1:19" ht="14.25" customHeight="1" x14ac:dyDescent="0.35">
      <c r="A7772" s="2" t="s">
        <v>6517</v>
      </c>
      <c r="B7772" s="2">
        <v>106484</v>
      </c>
      <c r="C7772" s="2" t="s">
        <v>13</v>
      </c>
      <c r="D7772" s="2" t="s">
        <v>36</v>
      </c>
      <c r="E7772" s="2">
        <v>824.01</v>
      </c>
      <c r="F7772" s="2">
        <v>0.27</v>
      </c>
      <c r="G7772" s="2">
        <v>2</v>
      </c>
      <c r="H7772" s="3">
        <v>45025</v>
      </c>
      <c r="I7772" s="3">
        <v>45027</v>
      </c>
      <c r="J7772" s="2" t="s">
        <v>15</v>
      </c>
      <c r="K7772" s="2" t="s">
        <v>16</v>
      </c>
      <c r="L7772" s="2">
        <v>145.83000000000001</v>
      </c>
      <c r="M7772" s="2" t="s">
        <v>23</v>
      </c>
      <c r="N7772" s="11">
        <f>L7772/E7772*100</f>
        <v>17.697600757272365</v>
      </c>
      <c r="O7772" s="12" t="str">
        <f>IF(N7772&lt;10,"Low",IF(N7772&lt;20,"Med","High"))</f>
        <v>Med</v>
      </c>
      <c r="P7772" s="12">
        <f>sales*discount</f>
        <v>222.48270000000002</v>
      </c>
      <c r="Q7772" s="12">
        <f>sales-Discount_Values</f>
        <v>601.52729999999997</v>
      </c>
      <c r="R7772" s="12">
        <f>DATEDIF(order_date,delivery_date,"D")</f>
        <v>2</v>
      </c>
      <c r="S7772" s="12"/>
    </row>
    <row r="7773" spans="1:19" ht="14.25" customHeight="1" x14ac:dyDescent="0.35">
      <c r="A7773" s="2" t="s">
        <v>13490</v>
      </c>
      <c r="B7773" s="2">
        <v>113457</v>
      </c>
      <c r="C7773" s="2" t="s">
        <v>41</v>
      </c>
      <c r="D7773" s="2" t="s">
        <v>33</v>
      </c>
      <c r="E7773" s="2">
        <v>262.16000000000003</v>
      </c>
      <c r="F7773" s="2">
        <v>0.35</v>
      </c>
      <c r="G7773" s="2">
        <v>8</v>
      </c>
      <c r="H7773" s="3">
        <v>45507</v>
      </c>
      <c r="I7773" s="3">
        <v>45508</v>
      </c>
      <c r="J7773" s="2" t="s">
        <v>21</v>
      </c>
      <c r="K7773" s="2" t="s">
        <v>27</v>
      </c>
      <c r="L7773" s="2">
        <v>46.4</v>
      </c>
      <c r="M7773" s="2" t="s">
        <v>34</v>
      </c>
      <c r="N7773" s="11">
        <f>L7773/E7773*100</f>
        <v>17.699115044247783</v>
      </c>
      <c r="O7773" s="12" t="str">
        <f>IF(N7773&lt;10,"Low",IF(N7773&lt;20,"Med","High"))</f>
        <v>Med</v>
      </c>
      <c r="P7773" s="12">
        <f>sales*discount</f>
        <v>91.756</v>
      </c>
      <c r="Q7773" s="12">
        <f>sales-Discount_Values</f>
        <v>170.40400000000002</v>
      </c>
      <c r="R7773" s="12">
        <f>DATEDIF(order_date,delivery_date,"D")</f>
        <v>1</v>
      </c>
      <c r="S7773" s="12"/>
    </row>
    <row r="7774" spans="1:19" ht="14.25" customHeight="1" x14ac:dyDescent="0.35">
      <c r="A7774" s="2" t="s">
        <v>13754</v>
      </c>
      <c r="B7774" s="2">
        <v>113721</v>
      </c>
      <c r="C7774" s="2" t="s">
        <v>19</v>
      </c>
      <c r="D7774" s="2" t="s">
        <v>20</v>
      </c>
      <c r="E7774" s="2">
        <v>4981.1899999999996</v>
      </c>
      <c r="F7774" s="2">
        <v>0.33</v>
      </c>
      <c r="G7774" s="2">
        <v>6</v>
      </c>
      <c r="H7774" s="3">
        <v>45646</v>
      </c>
      <c r="I7774" s="3">
        <v>45651</v>
      </c>
      <c r="J7774" s="2" t="s">
        <v>21</v>
      </c>
      <c r="K7774" s="2" t="s">
        <v>22</v>
      </c>
      <c r="L7774" s="2">
        <v>881.72</v>
      </c>
      <c r="M7774" s="2" t="s">
        <v>23</v>
      </c>
      <c r="N7774" s="11">
        <f>L7774/E7774*100</f>
        <v>17.700991128625894</v>
      </c>
      <c r="O7774" s="12" t="str">
        <f>IF(N7774&lt;10,"Low",IF(N7774&lt;20,"Med","High"))</f>
        <v>Med</v>
      </c>
      <c r="P7774" s="12">
        <f>sales*discount</f>
        <v>1643.7927</v>
      </c>
      <c r="Q7774" s="12">
        <f>sales-Discount_Values</f>
        <v>3337.3972999999996</v>
      </c>
      <c r="R7774" s="12">
        <f>DATEDIF(order_date,delivery_date,"D")</f>
        <v>5</v>
      </c>
      <c r="S7774" s="12"/>
    </row>
    <row r="7775" spans="1:19" ht="14.25" customHeight="1" x14ac:dyDescent="0.35">
      <c r="A7775" s="2" t="s">
        <v>6280</v>
      </c>
      <c r="B7775" s="2">
        <v>106247</v>
      </c>
      <c r="C7775" s="2" t="s">
        <v>41</v>
      </c>
      <c r="D7775" s="2" t="s">
        <v>20</v>
      </c>
      <c r="E7775" s="2">
        <v>2210.29</v>
      </c>
      <c r="F7775" s="2">
        <v>0.23</v>
      </c>
      <c r="G7775" s="2">
        <v>7</v>
      </c>
      <c r="H7775" s="3">
        <v>45053</v>
      </c>
      <c r="I7775" s="3">
        <v>45056</v>
      </c>
      <c r="J7775" s="2" t="s">
        <v>31</v>
      </c>
      <c r="K7775" s="2" t="s">
        <v>16</v>
      </c>
      <c r="L7775" s="2">
        <v>391.25</v>
      </c>
      <c r="M7775" s="2" t="s">
        <v>39</v>
      </c>
      <c r="N7775" s="11">
        <f>L7775/E7775*100</f>
        <v>17.701297114858232</v>
      </c>
      <c r="O7775" s="12" t="str">
        <f>IF(N7775&lt;10,"Low",IF(N7775&lt;20,"Med","High"))</f>
        <v>Med</v>
      </c>
      <c r="P7775" s="12">
        <f>sales*discount</f>
        <v>508.36670000000004</v>
      </c>
      <c r="Q7775" s="12">
        <f>sales-Discount_Values</f>
        <v>1701.9232999999999</v>
      </c>
      <c r="R7775" s="12">
        <f>DATEDIF(order_date,delivery_date,"D")</f>
        <v>3</v>
      </c>
      <c r="S7775" s="12"/>
    </row>
    <row r="7776" spans="1:19" ht="14.25" customHeight="1" x14ac:dyDescent="0.35">
      <c r="A7776" s="2" t="s">
        <v>11101</v>
      </c>
      <c r="B7776" s="2">
        <v>111068</v>
      </c>
      <c r="C7776" s="2" t="s">
        <v>25</v>
      </c>
      <c r="D7776" s="2" t="s">
        <v>26</v>
      </c>
      <c r="E7776" s="2">
        <v>1122.99</v>
      </c>
      <c r="F7776" s="2">
        <v>0.22</v>
      </c>
      <c r="G7776" s="2">
        <v>7</v>
      </c>
      <c r="H7776" s="3">
        <v>45238</v>
      </c>
      <c r="I7776" s="3">
        <v>45242</v>
      </c>
      <c r="J7776" s="2" t="s">
        <v>21</v>
      </c>
      <c r="K7776" s="2" t="s">
        <v>27</v>
      </c>
      <c r="L7776" s="2">
        <v>198.8</v>
      </c>
      <c r="M7776" s="2" t="s">
        <v>17</v>
      </c>
      <c r="N7776" s="11">
        <f>L7776/E7776*100</f>
        <v>17.702740006589551</v>
      </c>
      <c r="O7776" s="12" t="str">
        <f>IF(N7776&lt;10,"Low",IF(N7776&lt;20,"Med","High"))</f>
        <v>Med</v>
      </c>
      <c r="P7776" s="12">
        <f>sales*discount</f>
        <v>247.05780000000001</v>
      </c>
      <c r="Q7776" s="12">
        <f>sales-Discount_Values</f>
        <v>875.93219999999997</v>
      </c>
      <c r="R7776" s="12">
        <f>DATEDIF(order_date,delivery_date,"D")</f>
        <v>4</v>
      </c>
      <c r="S7776" s="12"/>
    </row>
    <row r="7777" spans="1:19" ht="14.25" customHeight="1" x14ac:dyDescent="0.35">
      <c r="A7777" s="2" t="s">
        <v>6040</v>
      </c>
      <c r="B7777" s="2">
        <v>106007</v>
      </c>
      <c r="C7777" s="2" t="s">
        <v>13</v>
      </c>
      <c r="D7777" s="2" t="s">
        <v>20</v>
      </c>
      <c r="E7777" s="2">
        <v>2597.8200000000002</v>
      </c>
      <c r="F7777" s="2">
        <v>0.26</v>
      </c>
      <c r="G7777" s="2">
        <v>6</v>
      </c>
      <c r="H7777" s="3">
        <v>45428</v>
      </c>
      <c r="I7777" s="3">
        <v>45429</v>
      </c>
      <c r="J7777" s="2" t="s">
        <v>15</v>
      </c>
      <c r="K7777" s="2" t="s">
        <v>16</v>
      </c>
      <c r="L7777" s="2">
        <v>459.89</v>
      </c>
      <c r="M7777" s="2" t="s">
        <v>28</v>
      </c>
      <c r="N7777" s="11">
        <f>L7777/E7777*100</f>
        <v>17.702920140733383</v>
      </c>
      <c r="O7777" s="12" t="str">
        <f>IF(N7777&lt;10,"Low",IF(N7777&lt;20,"Med","High"))</f>
        <v>Med</v>
      </c>
      <c r="P7777" s="12">
        <f>sales*discount</f>
        <v>675.43320000000006</v>
      </c>
      <c r="Q7777" s="12">
        <f>sales-Discount_Values</f>
        <v>1922.3868000000002</v>
      </c>
      <c r="R7777" s="12">
        <f>DATEDIF(order_date,delivery_date,"D")</f>
        <v>1</v>
      </c>
      <c r="S7777" s="12"/>
    </row>
    <row r="7778" spans="1:19" ht="14.25" customHeight="1" x14ac:dyDescent="0.35">
      <c r="A7778" s="2" t="s">
        <v>6481</v>
      </c>
      <c r="B7778" s="2">
        <v>106448</v>
      </c>
      <c r="C7778" s="2" t="s">
        <v>13</v>
      </c>
      <c r="D7778" s="2" t="s">
        <v>14</v>
      </c>
      <c r="E7778" s="2">
        <v>1913.13</v>
      </c>
      <c r="F7778" s="2">
        <v>0.18</v>
      </c>
      <c r="G7778" s="2">
        <v>2</v>
      </c>
      <c r="H7778" s="3">
        <v>45418</v>
      </c>
      <c r="I7778" s="3">
        <v>45420</v>
      </c>
      <c r="J7778" s="2" t="s">
        <v>31</v>
      </c>
      <c r="K7778" s="2" t="s">
        <v>22</v>
      </c>
      <c r="L7778" s="2">
        <v>338.69</v>
      </c>
      <c r="M7778" s="2" t="s">
        <v>48</v>
      </c>
      <c r="N7778" s="11">
        <f>L7778/E7778*100</f>
        <v>17.703449321269332</v>
      </c>
      <c r="O7778" s="12" t="str">
        <f>IF(N7778&lt;10,"Low",IF(N7778&lt;20,"Med","High"))</f>
        <v>Med</v>
      </c>
      <c r="P7778" s="12">
        <f>sales*discount</f>
        <v>344.36340000000001</v>
      </c>
      <c r="Q7778" s="12">
        <f>sales-Discount_Values</f>
        <v>1568.7666000000002</v>
      </c>
      <c r="R7778" s="12">
        <f>DATEDIF(order_date,delivery_date,"D")</f>
        <v>2</v>
      </c>
      <c r="S7778" s="12"/>
    </row>
    <row r="7779" spans="1:19" ht="14.25" customHeight="1" x14ac:dyDescent="0.35">
      <c r="A7779" s="2" t="s">
        <v>13872</v>
      </c>
      <c r="B7779" s="2">
        <v>113839</v>
      </c>
      <c r="C7779" s="2" t="s">
        <v>41</v>
      </c>
      <c r="D7779" s="2" t="s">
        <v>26</v>
      </c>
      <c r="E7779" s="2">
        <v>3835.85</v>
      </c>
      <c r="F7779" s="2">
        <v>0.04</v>
      </c>
      <c r="G7779" s="2">
        <v>2</v>
      </c>
      <c r="H7779" s="3">
        <v>44982</v>
      </c>
      <c r="I7779" s="3">
        <v>44989</v>
      </c>
      <c r="J7779" s="2" t="s">
        <v>21</v>
      </c>
      <c r="K7779" s="2" t="s">
        <v>22</v>
      </c>
      <c r="L7779" s="2">
        <v>679.2</v>
      </c>
      <c r="M7779" s="2" t="s">
        <v>48</v>
      </c>
      <c r="N7779" s="11">
        <f>L7779/E7779*100</f>
        <v>17.706636078053105</v>
      </c>
      <c r="O7779" s="12" t="str">
        <f>IF(N7779&lt;10,"Low",IF(N7779&lt;20,"Med","High"))</f>
        <v>Med</v>
      </c>
      <c r="P7779" s="12">
        <f>sales*discount</f>
        <v>153.434</v>
      </c>
      <c r="Q7779" s="12">
        <f>sales-Discount_Values</f>
        <v>3682.4159999999997</v>
      </c>
      <c r="R7779" s="12">
        <f>DATEDIF(order_date,delivery_date,"D")</f>
        <v>7</v>
      </c>
      <c r="S7779" s="12"/>
    </row>
    <row r="7780" spans="1:19" ht="14.25" customHeight="1" x14ac:dyDescent="0.35">
      <c r="A7780" s="2" t="s">
        <v>5497</v>
      </c>
      <c r="B7780" s="2">
        <v>105464</v>
      </c>
      <c r="C7780" s="2" t="s">
        <v>41</v>
      </c>
      <c r="D7780" s="2" t="s">
        <v>20</v>
      </c>
      <c r="E7780" s="2">
        <v>1157.8900000000001</v>
      </c>
      <c r="F7780" s="2">
        <v>0.47</v>
      </c>
      <c r="G7780" s="2">
        <v>3</v>
      </c>
      <c r="H7780" s="3">
        <v>45555</v>
      </c>
      <c r="I7780" s="3">
        <v>45561</v>
      </c>
      <c r="J7780" s="2" t="s">
        <v>15</v>
      </c>
      <c r="K7780" s="2" t="s">
        <v>16</v>
      </c>
      <c r="L7780" s="2">
        <v>205.03</v>
      </c>
      <c r="M7780" s="2" t="s">
        <v>28</v>
      </c>
      <c r="N7780" s="11">
        <f>L7780/E7780*100</f>
        <v>17.707208802217824</v>
      </c>
      <c r="O7780" s="12" t="str">
        <f>IF(N7780&lt;10,"Low",IF(N7780&lt;20,"Med","High"))</f>
        <v>Med</v>
      </c>
      <c r="P7780" s="12">
        <f>sales*discount</f>
        <v>544.20830000000001</v>
      </c>
      <c r="Q7780" s="12">
        <f>sales-Discount_Values</f>
        <v>613.68170000000009</v>
      </c>
      <c r="R7780" s="12">
        <f>DATEDIF(order_date,delivery_date,"D")</f>
        <v>6</v>
      </c>
      <c r="S7780" s="12"/>
    </row>
    <row r="7781" spans="1:19" ht="14.25" customHeight="1" x14ac:dyDescent="0.35">
      <c r="A7781" s="2" t="s">
        <v>7439</v>
      </c>
      <c r="B7781" s="2">
        <v>107406</v>
      </c>
      <c r="C7781" s="2" t="s">
        <v>41</v>
      </c>
      <c r="D7781" s="2" t="s">
        <v>20</v>
      </c>
      <c r="E7781" s="2">
        <v>4989.7</v>
      </c>
      <c r="F7781" s="2">
        <v>0.08</v>
      </c>
      <c r="G7781" s="2">
        <v>6</v>
      </c>
      <c r="H7781" s="3">
        <v>45251</v>
      </c>
      <c r="I7781" s="3">
        <v>45257</v>
      </c>
      <c r="J7781" s="2" t="s">
        <v>21</v>
      </c>
      <c r="K7781" s="2" t="s">
        <v>22</v>
      </c>
      <c r="L7781" s="2">
        <v>883.57</v>
      </c>
      <c r="M7781" s="2" t="s">
        <v>39</v>
      </c>
      <c r="N7781" s="11">
        <f>L7781/E7781*100</f>
        <v>17.707878229152055</v>
      </c>
      <c r="O7781" s="12" t="str">
        <f>IF(N7781&lt;10,"Low",IF(N7781&lt;20,"Med","High"))</f>
        <v>Med</v>
      </c>
      <c r="P7781" s="12">
        <f>sales*discount</f>
        <v>399.17599999999999</v>
      </c>
      <c r="Q7781" s="12">
        <f>sales-Discount_Values</f>
        <v>4590.5239999999994</v>
      </c>
      <c r="R7781" s="12">
        <f>DATEDIF(order_date,delivery_date,"D")</f>
        <v>6</v>
      </c>
      <c r="S7781" s="12"/>
    </row>
    <row r="7782" spans="1:19" ht="14.25" customHeight="1" x14ac:dyDescent="0.35">
      <c r="A7782" s="2" t="s">
        <v>13313</v>
      </c>
      <c r="B7782" s="2">
        <v>113280</v>
      </c>
      <c r="C7782" s="2" t="s">
        <v>41</v>
      </c>
      <c r="D7782" s="2" t="s">
        <v>26</v>
      </c>
      <c r="E7782" s="2">
        <v>1091.58</v>
      </c>
      <c r="F7782" s="2">
        <v>0.28999999999999998</v>
      </c>
      <c r="G7782" s="2">
        <v>5</v>
      </c>
      <c r="H7782" s="3">
        <v>45321</v>
      </c>
      <c r="I7782" s="3">
        <v>45323</v>
      </c>
      <c r="J7782" s="2" t="s">
        <v>31</v>
      </c>
      <c r="K7782" s="2" t="s">
        <v>27</v>
      </c>
      <c r="L7782" s="2">
        <v>193.3</v>
      </c>
      <c r="M7782" s="2" t="s">
        <v>48</v>
      </c>
      <c r="N7782" s="11">
        <f>L7782/E7782*100</f>
        <v>17.708276076879386</v>
      </c>
      <c r="O7782" s="12" t="str">
        <f>IF(N7782&lt;10,"Low",IF(N7782&lt;20,"Med","High"))</f>
        <v>Med</v>
      </c>
      <c r="P7782" s="12">
        <f>sales*discount</f>
        <v>316.55819999999994</v>
      </c>
      <c r="Q7782" s="12">
        <f>sales-Discount_Values</f>
        <v>775.02179999999998</v>
      </c>
      <c r="R7782" s="12">
        <f>DATEDIF(order_date,delivery_date,"D")</f>
        <v>2</v>
      </c>
      <c r="S7782" s="12"/>
    </row>
    <row r="7783" spans="1:19" ht="14.25" customHeight="1" x14ac:dyDescent="0.35">
      <c r="A7783" s="2" t="s">
        <v>11685</v>
      </c>
      <c r="B7783" s="2">
        <v>111652</v>
      </c>
      <c r="C7783" s="2" t="s">
        <v>25</v>
      </c>
      <c r="D7783" s="2" t="s">
        <v>33</v>
      </c>
      <c r="E7783" s="2">
        <v>814.58</v>
      </c>
      <c r="F7783" s="2">
        <v>0.2</v>
      </c>
      <c r="G7783" s="2">
        <v>7</v>
      </c>
      <c r="H7783" s="3">
        <v>45318</v>
      </c>
      <c r="I7783" s="3">
        <v>45325</v>
      </c>
      <c r="J7783" s="2" t="s">
        <v>15</v>
      </c>
      <c r="K7783" s="2" t="s">
        <v>22</v>
      </c>
      <c r="L7783" s="2">
        <v>144.25</v>
      </c>
      <c r="M7783" s="2" t="s">
        <v>28</v>
      </c>
      <c r="N7783" s="11">
        <f>L7783/E7783*100</f>
        <v>17.708512362198924</v>
      </c>
      <c r="O7783" s="12" t="str">
        <f>IF(N7783&lt;10,"Low",IF(N7783&lt;20,"Med","High"))</f>
        <v>Med</v>
      </c>
      <c r="P7783" s="12">
        <f>sales*discount</f>
        <v>162.91600000000003</v>
      </c>
      <c r="Q7783" s="12">
        <f>sales-Discount_Values</f>
        <v>651.66399999999999</v>
      </c>
      <c r="R7783" s="12">
        <f>DATEDIF(order_date,delivery_date,"D")</f>
        <v>7</v>
      </c>
      <c r="S7783" s="12"/>
    </row>
    <row r="7784" spans="1:19" ht="14.25" customHeight="1" x14ac:dyDescent="0.35">
      <c r="A7784" s="2" t="s">
        <v>9443</v>
      </c>
      <c r="B7784" s="2">
        <v>109410</v>
      </c>
      <c r="C7784" s="2" t="s">
        <v>25</v>
      </c>
      <c r="D7784" s="2" t="s">
        <v>20</v>
      </c>
      <c r="E7784" s="2">
        <v>2183.64</v>
      </c>
      <c r="F7784" s="2">
        <v>0.03</v>
      </c>
      <c r="G7784" s="2">
        <v>5</v>
      </c>
      <c r="H7784" s="3">
        <v>45233</v>
      </c>
      <c r="I7784" s="3">
        <v>45234</v>
      </c>
      <c r="J7784" s="2" t="s">
        <v>15</v>
      </c>
      <c r="K7784" s="2" t="s">
        <v>27</v>
      </c>
      <c r="L7784" s="2">
        <v>386.76</v>
      </c>
      <c r="M7784" s="2" t="s">
        <v>28</v>
      </c>
      <c r="N7784" s="11">
        <f>L7784/E7784*100</f>
        <v>17.711710721547508</v>
      </c>
      <c r="O7784" s="12" t="str">
        <f>IF(N7784&lt;10,"Low",IF(N7784&lt;20,"Med","High"))</f>
        <v>Med</v>
      </c>
      <c r="P7784" s="12">
        <f>sales*discount</f>
        <v>65.509199999999993</v>
      </c>
      <c r="Q7784" s="12">
        <f>sales-Discount_Values</f>
        <v>2118.1307999999999</v>
      </c>
      <c r="R7784" s="12">
        <f>DATEDIF(order_date,delivery_date,"D")</f>
        <v>1</v>
      </c>
      <c r="S7784" s="12"/>
    </row>
    <row r="7785" spans="1:19" ht="14.25" customHeight="1" x14ac:dyDescent="0.35">
      <c r="A7785" s="2" t="s">
        <v>9479</v>
      </c>
      <c r="B7785" s="2">
        <v>109446</v>
      </c>
      <c r="C7785" s="2" t="s">
        <v>25</v>
      </c>
      <c r="D7785" s="2" t="s">
        <v>33</v>
      </c>
      <c r="E7785" s="2">
        <v>392.06</v>
      </c>
      <c r="F7785" s="2">
        <v>0.02</v>
      </c>
      <c r="G7785" s="2">
        <v>4</v>
      </c>
      <c r="H7785" s="3">
        <v>45121</v>
      </c>
      <c r="I7785" s="3">
        <v>45125</v>
      </c>
      <c r="J7785" s="2" t="s">
        <v>15</v>
      </c>
      <c r="K7785" s="2" t="s">
        <v>27</v>
      </c>
      <c r="L7785" s="2">
        <v>69.45</v>
      </c>
      <c r="M7785" s="2" t="s">
        <v>28</v>
      </c>
      <c r="N7785" s="11">
        <f>L7785/E7785*100</f>
        <v>17.714125388971077</v>
      </c>
      <c r="O7785" s="12" t="str">
        <f>IF(N7785&lt;10,"Low",IF(N7785&lt;20,"Med","High"))</f>
        <v>Med</v>
      </c>
      <c r="P7785" s="12">
        <f>sales*discount</f>
        <v>7.8412000000000006</v>
      </c>
      <c r="Q7785" s="12">
        <f>sales-Discount_Values</f>
        <v>384.21879999999999</v>
      </c>
      <c r="R7785" s="12">
        <f>DATEDIF(order_date,delivery_date,"D")</f>
        <v>4</v>
      </c>
      <c r="S7785" s="12"/>
    </row>
    <row r="7786" spans="1:19" ht="14.25" customHeight="1" x14ac:dyDescent="0.35">
      <c r="A7786" s="2" t="s">
        <v>6079</v>
      </c>
      <c r="B7786" s="2">
        <v>106046</v>
      </c>
      <c r="C7786" s="2" t="s">
        <v>25</v>
      </c>
      <c r="D7786" s="2" t="s">
        <v>36</v>
      </c>
      <c r="E7786" s="2">
        <v>2882.78</v>
      </c>
      <c r="F7786" s="2">
        <v>0.43</v>
      </c>
      <c r="G7786" s="2">
        <v>2</v>
      </c>
      <c r="H7786" s="3">
        <v>45492</v>
      </c>
      <c r="I7786" s="3">
        <v>45494</v>
      </c>
      <c r="J7786" s="2" t="s">
        <v>21</v>
      </c>
      <c r="K7786" s="2" t="s">
        <v>16</v>
      </c>
      <c r="L7786" s="2">
        <v>510.68</v>
      </c>
      <c r="M7786" s="2" t="s">
        <v>34</v>
      </c>
      <c r="N7786" s="11">
        <f>L7786/E7786*100</f>
        <v>17.714844698520178</v>
      </c>
      <c r="O7786" s="12" t="str">
        <f>IF(N7786&lt;10,"Low",IF(N7786&lt;20,"Med","High"))</f>
        <v>Med</v>
      </c>
      <c r="P7786" s="12">
        <f>sales*discount</f>
        <v>1239.5954000000002</v>
      </c>
      <c r="Q7786" s="12">
        <f>sales-Discount_Values</f>
        <v>1643.1846</v>
      </c>
      <c r="R7786" s="12">
        <f>DATEDIF(order_date,delivery_date,"D")</f>
        <v>2</v>
      </c>
      <c r="S7786" s="12"/>
    </row>
    <row r="7787" spans="1:19" ht="14.25" customHeight="1" x14ac:dyDescent="0.35">
      <c r="A7787" s="2" t="s">
        <v>4830</v>
      </c>
      <c r="B7787" s="2">
        <v>104797</v>
      </c>
      <c r="C7787" s="2" t="s">
        <v>41</v>
      </c>
      <c r="D7787" s="2" t="s">
        <v>20</v>
      </c>
      <c r="E7787" s="2">
        <v>4122.42</v>
      </c>
      <c r="F7787" s="2">
        <v>0.47</v>
      </c>
      <c r="G7787" s="2">
        <v>5</v>
      </c>
      <c r="H7787" s="3">
        <v>45223</v>
      </c>
      <c r="I7787" s="3">
        <v>45224</v>
      </c>
      <c r="J7787" s="2" t="s">
        <v>15</v>
      </c>
      <c r="K7787" s="2" t="s">
        <v>27</v>
      </c>
      <c r="L7787" s="2">
        <v>730.31</v>
      </c>
      <c r="M7787" s="2" t="s">
        <v>28</v>
      </c>
      <c r="N7787" s="11">
        <f>L7787/E7787*100</f>
        <v>17.715565129220217</v>
      </c>
      <c r="O7787" s="12" t="str">
        <f>IF(N7787&lt;10,"Low",IF(N7787&lt;20,"Med","High"))</f>
        <v>Med</v>
      </c>
      <c r="P7787" s="12">
        <f>sales*discount</f>
        <v>1937.5373999999999</v>
      </c>
      <c r="Q7787" s="12">
        <f>sales-Discount_Values</f>
        <v>2184.8825999999999</v>
      </c>
      <c r="R7787" s="12">
        <f>DATEDIF(order_date,delivery_date,"D")</f>
        <v>1</v>
      </c>
      <c r="S7787" s="12"/>
    </row>
    <row r="7788" spans="1:19" ht="14.25" customHeight="1" x14ac:dyDescent="0.35">
      <c r="A7788" s="2" t="s">
        <v>734</v>
      </c>
      <c r="B7788" s="2">
        <v>100701</v>
      </c>
      <c r="C7788" s="2" t="s">
        <v>19</v>
      </c>
      <c r="D7788" s="2" t="s">
        <v>20</v>
      </c>
      <c r="E7788" s="2">
        <v>3657.09</v>
      </c>
      <c r="F7788" s="2">
        <v>0.01</v>
      </c>
      <c r="G7788" s="2">
        <v>9</v>
      </c>
      <c r="H7788" s="3">
        <v>45495</v>
      </c>
      <c r="I7788" s="3">
        <v>45501</v>
      </c>
      <c r="J7788" s="2" t="s">
        <v>31</v>
      </c>
      <c r="K7788" s="2" t="s">
        <v>27</v>
      </c>
      <c r="L7788" s="2">
        <v>647.98</v>
      </c>
      <c r="M7788" s="2" t="s">
        <v>39</v>
      </c>
      <c r="N7788" s="11">
        <f>L7788/E7788*100</f>
        <v>17.718459212105799</v>
      </c>
      <c r="O7788" s="12" t="str">
        <f>IF(N7788&lt;10,"Low",IF(N7788&lt;20,"Med","High"))</f>
        <v>Med</v>
      </c>
      <c r="P7788" s="12">
        <f>sales*discount</f>
        <v>36.570900000000002</v>
      </c>
      <c r="Q7788" s="12">
        <f>sales-Discount_Values</f>
        <v>3620.5191</v>
      </c>
      <c r="R7788" s="12">
        <f>DATEDIF(order_date,delivery_date,"D")</f>
        <v>6</v>
      </c>
      <c r="S7788" s="12"/>
    </row>
    <row r="7789" spans="1:19" ht="14.25" customHeight="1" x14ac:dyDescent="0.35">
      <c r="A7789" s="2" t="s">
        <v>11334</v>
      </c>
      <c r="B7789" s="2">
        <v>111301</v>
      </c>
      <c r="C7789" s="2" t="s">
        <v>25</v>
      </c>
      <c r="D7789" s="2" t="s">
        <v>36</v>
      </c>
      <c r="E7789" s="2">
        <v>238.85</v>
      </c>
      <c r="F7789" s="2">
        <v>0.46</v>
      </c>
      <c r="G7789" s="2">
        <v>5</v>
      </c>
      <c r="H7789" s="3">
        <v>45655</v>
      </c>
      <c r="I7789" s="3">
        <v>45656</v>
      </c>
      <c r="J7789" s="2" t="s">
        <v>31</v>
      </c>
      <c r="K7789" s="2" t="s">
        <v>22</v>
      </c>
      <c r="L7789" s="2">
        <v>42.33</v>
      </c>
      <c r="M7789" s="2" t="s">
        <v>34</v>
      </c>
      <c r="N7789" s="11">
        <f>L7789/E7789*100</f>
        <v>17.722419928825623</v>
      </c>
      <c r="O7789" s="12" t="str">
        <f>IF(N7789&lt;10,"Low",IF(N7789&lt;20,"Med","High"))</f>
        <v>Med</v>
      </c>
      <c r="P7789" s="12">
        <f>sales*discount</f>
        <v>109.871</v>
      </c>
      <c r="Q7789" s="12">
        <f>sales-Discount_Values</f>
        <v>128.97899999999998</v>
      </c>
      <c r="R7789" s="12">
        <f>DATEDIF(order_date,delivery_date,"D")</f>
        <v>1</v>
      </c>
      <c r="S7789" s="12"/>
    </row>
    <row r="7790" spans="1:19" ht="14.25" customHeight="1" x14ac:dyDescent="0.35">
      <c r="A7790" s="2" t="s">
        <v>13712</v>
      </c>
      <c r="B7790" s="2">
        <v>113679</v>
      </c>
      <c r="C7790" s="2" t="s">
        <v>19</v>
      </c>
      <c r="D7790" s="2" t="s">
        <v>14</v>
      </c>
      <c r="E7790" s="2">
        <v>3841.82</v>
      </c>
      <c r="F7790" s="2">
        <v>0.3</v>
      </c>
      <c r="G7790" s="2">
        <v>2</v>
      </c>
      <c r="H7790" s="3">
        <v>45180</v>
      </c>
      <c r="I7790" s="3">
        <v>45183</v>
      </c>
      <c r="J7790" s="2" t="s">
        <v>15</v>
      </c>
      <c r="K7790" s="2" t="s">
        <v>22</v>
      </c>
      <c r="L7790" s="2">
        <v>680.87</v>
      </c>
      <c r="M7790" s="2" t="s">
        <v>48</v>
      </c>
      <c r="N7790" s="11">
        <f>L7790/E7790*100</f>
        <v>17.722589814202642</v>
      </c>
      <c r="O7790" s="12" t="str">
        <f>IF(N7790&lt;10,"Low",IF(N7790&lt;20,"Med","High"))</f>
        <v>Med</v>
      </c>
      <c r="P7790" s="12">
        <f>sales*discount</f>
        <v>1152.546</v>
      </c>
      <c r="Q7790" s="12">
        <f>sales-Discount_Values</f>
        <v>2689.2740000000003</v>
      </c>
      <c r="R7790" s="12">
        <f>DATEDIF(order_date,delivery_date,"D")</f>
        <v>3</v>
      </c>
      <c r="S7790" s="12"/>
    </row>
    <row r="7791" spans="1:19" ht="14.25" customHeight="1" x14ac:dyDescent="0.35">
      <c r="A7791" s="2" t="s">
        <v>1541</v>
      </c>
      <c r="B7791" s="2">
        <v>101508</v>
      </c>
      <c r="C7791" s="2" t="s">
        <v>19</v>
      </c>
      <c r="D7791" s="2" t="s">
        <v>26</v>
      </c>
      <c r="E7791" s="2">
        <v>2981.15</v>
      </c>
      <c r="F7791" s="2">
        <v>0.05</v>
      </c>
      <c r="G7791" s="2">
        <v>7</v>
      </c>
      <c r="H7791" s="3">
        <v>45520</v>
      </c>
      <c r="I7791" s="3">
        <v>45522</v>
      </c>
      <c r="J7791" s="2" t="s">
        <v>15</v>
      </c>
      <c r="K7791" s="2" t="s">
        <v>16</v>
      </c>
      <c r="L7791" s="2">
        <v>528.45000000000005</v>
      </c>
      <c r="M7791" s="2" t="s">
        <v>34</v>
      </c>
      <c r="N7791" s="11">
        <f>L7791/E7791*100</f>
        <v>17.72638075910303</v>
      </c>
      <c r="O7791" s="12" t="str">
        <f>IF(N7791&lt;10,"Low",IF(N7791&lt;20,"Med","High"))</f>
        <v>Med</v>
      </c>
      <c r="P7791" s="12">
        <f>sales*discount</f>
        <v>149.0575</v>
      </c>
      <c r="Q7791" s="12">
        <f>sales-Discount_Values</f>
        <v>2832.0925000000002</v>
      </c>
      <c r="R7791" s="12">
        <f>DATEDIF(order_date,delivery_date,"D")</f>
        <v>2</v>
      </c>
      <c r="S7791" s="12"/>
    </row>
    <row r="7792" spans="1:19" ht="14.25" customHeight="1" x14ac:dyDescent="0.35">
      <c r="A7792" s="2" t="s">
        <v>13940</v>
      </c>
      <c r="B7792" s="2">
        <v>113907</v>
      </c>
      <c r="C7792" s="2" t="s">
        <v>25</v>
      </c>
      <c r="D7792" s="2" t="s">
        <v>26</v>
      </c>
      <c r="E7792" s="2">
        <v>1014.05</v>
      </c>
      <c r="F7792" s="2">
        <v>0.12</v>
      </c>
      <c r="G7792" s="2">
        <v>4</v>
      </c>
      <c r="H7792" s="3">
        <v>44990</v>
      </c>
      <c r="I7792" s="3">
        <v>44997</v>
      </c>
      <c r="J7792" s="2" t="s">
        <v>21</v>
      </c>
      <c r="K7792" s="2" t="s">
        <v>27</v>
      </c>
      <c r="L7792" s="2">
        <v>179.76</v>
      </c>
      <c r="M7792" s="2" t="s">
        <v>23</v>
      </c>
      <c r="N7792" s="11">
        <f>L7792/E7792*100</f>
        <v>17.72693654159065</v>
      </c>
      <c r="O7792" s="12" t="str">
        <f>IF(N7792&lt;10,"Low",IF(N7792&lt;20,"Med","High"))</f>
        <v>Med</v>
      </c>
      <c r="P7792" s="12">
        <f>sales*discount</f>
        <v>121.68599999999999</v>
      </c>
      <c r="Q7792" s="12">
        <f>sales-Discount_Values</f>
        <v>892.36399999999992</v>
      </c>
      <c r="R7792" s="12">
        <f>DATEDIF(order_date,delivery_date,"D")</f>
        <v>7</v>
      </c>
      <c r="S7792" s="12"/>
    </row>
    <row r="7793" spans="1:19" ht="14.25" customHeight="1" x14ac:dyDescent="0.35">
      <c r="A7793" s="2" t="s">
        <v>6827</v>
      </c>
      <c r="B7793" s="2">
        <v>106794</v>
      </c>
      <c r="C7793" s="2" t="s">
        <v>41</v>
      </c>
      <c r="D7793" s="2" t="s">
        <v>20</v>
      </c>
      <c r="E7793" s="2">
        <v>251.93</v>
      </c>
      <c r="F7793" s="2">
        <v>0.42</v>
      </c>
      <c r="G7793" s="2">
        <v>4</v>
      </c>
      <c r="H7793" s="3">
        <v>45189</v>
      </c>
      <c r="I7793" s="3">
        <v>45195</v>
      </c>
      <c r="J7793" s="2" t="s">
        <v>31</v>
      </c>
      <c r="K7793" s="2" t="s">
        <v>22</v>
      </c>
      <c r="L7793" s="2">
        <v>44.66</v>
      </c>
      <c r="M7793" s="2" t="s">
        <v>28</v>
      </c>
      <c r="N7793" s="11">
        <f>L7793/E7793*100</f>
        <v>17.727146429563767</v>
      </c>
      <c r="O7793" s="12" t="str">
        <f>IF(N7793&lt;10,"Low",IF(N7793&lt;20,"Med","High"))</f>
        <v>Med</v>
      </c>
      <c r="P7793" s="12">
        <f>sales*discount</f>
        <v>105.81059999999999</v>
      </c>
      <c r="Q7793" s="12">
        <f>sales-Discount_Values</f>
        <v>146.11940000000001</v>
      </c>
      <c r="R7793" s="12">
        <f>DATEDIF(order_date,delivery_date,"D")</f>
        <v>6</v>
      </c>
      <c r="S7793" s="12"/>
    </row>
    <row r="7794" spans="1:19" ht="14.25" customHeight="1" x14ac:dyDescent="0.35">
      <c r="A7794" s="2" t="s">
        <v>866</v>
      </c>
      <c r="B7794" s="2">
        <v>100833</v>
      </c>
      <c r="C7794" s="2" t="s">
        <v>19</v>
      </c>
      <c r="D7794" s="2" t="s">
        <v>33</v>
      </c>
      <c r="E7794" s="2">
        <v>4445.1000000000004</v>
      </c>
      <c r="F7794" s="2">
        <v>0.17</v>
      </c>
      <c r="G7794" s="2">
        <v>4</v>
      </c>
      <c r="H7794" s="3">
        <v>44978</v>
      </c>
      <c r="I7794" s="3">
        <v>44983</v>
      </c>
      <c r="J7794" s="2" t="s">
        <v>15</v>
      </c>
      <c r="K7794" s="2" t="s">
        <v>27</v>
      </c>
      <c r="L7794" s="2">
        <v>788.01</v>
      </c>
      <c r="M7794" s="2" t="s">
        <v>34</v>
      </c>
      <c r="N7794" s="11">
        <f>L7794/E7794*100</f>
        <v>17.727610177498818</v>
      </c>
      <c r="O7794" s="12" t="str">
        <f>IF(N7794&lt;10,"Low",IF(N7794&lt;20,"Med","High"))</f>
        <v>Med</v>
      </c>
      <c r="P7794" s="12">
        <f>sales*discount</f>
        <v>755.66700000000014</v>
      </c>
      <c r="Q7794" s="12">
        <f>sales-Discount_Values</f>
        <v>3689.433</v>
      </c>
      <c r="R7794" s="12">
        <f>DATEDIF(order_date,delivery_date,"D")</f>
        <v>5</v>
      </c>
      <c r="S7794" s="12"/>
    </row>
    <row r="7795" spans="1:19" ht="14.25" customHeight="1" x14ac:dyDescent="0.35">
      <c r="A7795" s="2" t="s">
        <v>11298</v>
      </c>
      <c r="B7795" s="2">
        <v>111265</v>
      </c>
      <c r="C7795" s="2" t="s">
        <v>19</v>
      </c>
      <c r="D7795" s="2" t="s">
        <v>36</v>
      </c>
      <c r="E7795" s="2">
        <v>2753.62</v>
      </c>
      <c r="F7795" s="2">
        <v>0.16</v>
      </c>
      <c r="G7795" s="2">
        <v>2</v>
      </c>
      <c r="H7795" s="3">
        <v>45561</v>
      </c>
      <c r="I7795" s="3">
        <v>45565</v>
      </c>
      <c r="J7795" s="2" t="s">
        <v>15</v>
      </c>
      <c r="K7795" s="2" t="s">
        <v>16</v>
      </c>
      <c r="L7795" s="2">
        <v>488.17</v>
      </c>
      <c r="M7795" s="2" t="s">
        <v>17</v>
      </c>
      <c r="N7795" s="11">
        <f>L7795/E7795*100</f>
        <v>17.728299474873076</v>
      </c>
      <c r="O7795" s="12" t="str">
        <f>IF(N7795&lt;10,"Low",IF(N7795&lt;20,"Med","High"))</f>
        <v>Med</v>
      </c>
      <c r="P7795" s="12">
        <f>sales*discount</f>
        <v>440.57920000000001</v>
      </c>
      <c r="Q7795" s="12">
        <f>sales-Discount_Values</f>
        <v>2313.0407999999998</v>
      </c>
      <c r="R7795" s="12">
        <f>DATEDIF(order_date,delivery_date,"D")</f>
        <v>4</v>
      </c>
      <c r="S7795" s="12"/>
    </row>
    <row r="7796" spans="1:19" ht="14.25" customHeight="1" x14ac:dyDescent="0.35">
      <c r="A7796" s="2" t="s">
        <v>12092</v>
      </c>
      <c r="B7796" s="2">
        <v>112059</v>
      </c>
      <c r="C7796" s="2" t="s">
        <v>41</v>
      </c>
      <c r="D7796" s="2" t="s">
        <v>26</v>
      </c>
      <c r="E7796" s="2">
        <v>4006.48</v>
      </c>
      <c r="F7796" s="2">
        <v>0.13</v>
      </c>
      <c r="G7796" s="2">
        <v>5</v>
      </c>
      <c r="H7796" s="3">
        <v>45263</v>
      </c>
      <c r="I7796" s="3">
        <v>45268</v>
      </c>
      <c r="J7796" s="2" t="s">
        <v>15</v>
      </c>
      <c r="K7796" s="2" t="s">
        <v>27</v>
      </c>
      <c r="L7796" s="2">
        <v>710.31</v>
      </c>
      <c r="M7796" s="2" t="s">
        <v>17</v>
      </c>
      <c r="N7796" s="11">
        <f>L7796/E7796*100</f>
        <v>17.729028973063635</v>
      </c>
      <c r="O7796" s="12" t="str">
        <f>IF(N7796&lt;10,"Low",IF(N7796&lt;20,"Med","High"))</f>
        <v>Med</v>
      </c>
      <c r="P7796" s="12">
        <f>sales*discount</f>
        <v>520.8424</v>
      </c>
      <c r="Q7796" s="12">
        <f>sales-Discount_Values</f>
        <v>3485.6376</v>
      </c>
      <c r="R7796" s="12">
        <f>DATEDIF(order_date,delivery_date,"D")</f>
        <v>5</v>
      </c>
      <c r="S7796" s="12"/>
    </row>
    <row r="7797" spans="1:19" ht="14.25" customHeight="1" x14ac:dyDescent="0.35">
      <c r="A7797" s="2" t="s">
        <v>4500</v>
      </c>
      <c r="B7797" s="2">
        <v>104467</v>
      </c>
      <c r="C7797" s="2" t="s">
        <v>41</v>
      </c>
      <c r="D7797" s="2" t="s">
        <v>36</v>
      </c>
      <c r="E7797" s="2">
        <v>1762.71</v>
      </c>
      <c r="F7797" s="2">
        <v>0.09</v>
      </c>
      <c r="G7797" s="2">
        <v>5</v>
      </c>
      <c r="H7797" s="3">
        <v>45569</v>
      </c>
      <c r="I7797" s="3">
        <v>45572</v>
      </c>
      <c r="J7797" s="2" t="s">
        <v>21</v>
      </c>
      <c r="K7797" s="2" t="s">
        <v>16</v>
      </c>
      <c r="L7797" s="2">
        <v>312.52</v>
      </c>
      <c r="M7797" s="2" t="s">
        <v>28</v>
      </c>
      <c r="N7797" s="11">
        <f>L7797/E7797*100</f>
        <v>17.729518752375604</v>
      </c>
      <c r="O7797" s="12" t="str">
        <f>IF(N7797&lt;10,"Low",IF(N7797&lt;20,"Med","High"))</f>
        <v>Med</v>
      </c>
      <c r="P7797" s="12">
        <f>sales*discount</f>
        <v>158.6439</v>
      </c>
      <c r="Q7797" s="12">
        <f>sales-Discount_Values</f>
        <v>1604.0661</v>
      </c>
      <c r="R7797" s="12">
        <f>DATEDIF(order_date,delivery_date,"D")</f>
        <v>3</v>
      </c>
      <c r="S7797" s="12"/>
    </row>
    <row r="7798" spans="1:19" ht="14.25" customHeight="1" x14ac:dyDescent="0.35">
      <c r="A7798" s="2" t="s">
        <v>14167</v>
      </c>
      <c r="B7798" s="2">
        <v>114134</v>
      </c>
      <c r="C7798" s="2" t="s">
        <v>41</v>
      </c>
      <c r="D7798" s="2" t="s">
        <v>36</v>
      </c>
      <c r="E7798" s="2">
        <v>2558.67</v>
      </c>
      <c r="F7798" s="2">
        <v>0.06</v>
      </c>
      <c r="G7798" s="2">
        <v>2</v>
      </c>
      <c r="H7798" s="3">
        <v>45048</v>
      </c>
      <c r="I7798" s="3">
        <v>45050</v>
      </c>
      <c r="J7798" s="2" t="s">
        <v>21</v>
      </c>
      <c r="K7798" s="2" t="s">
        <v>27</v>
      </c>
      <c r="L7798" s="2">
        <v>453.66</v>
      </c>
      <c r="M7798" s="2" t="s">
        <v>39</v>
      </c>
      <c r="N7798" s="11">
        <f>L7798/E7798*100</f>
        <v>17.730305197622204</v>
      </c>
      <c r="O7798" s="12" t="str">
        <f>IF(N7798&lt;10,"Low",IF(N7798&lt;20,"Med","High"))</f>
        <v>Med</v>
      </c>
      <c r="P7798" s="12">
        <f>sales*discount</f>
        <v>153.52019999999999</v>
      </c>
      <c r="Q7798" s="12">
        <f>sales-Discount_Values</f>
        <v>2405.1498000000001</v>
      </c>
      <c r="R7798" s="12">
        <f>DATEDIF(order_date,delivery_date,"D")</f>
        <v>2</v>
      </c>
      <c r="S7798" s="12"/>
    </row>
    <row r="7799" spans="1:19" ht="14.25" customHeight="1" x14ac:dyDescent="0.35">
      <c r="A7799" s="2" t="s">
        <v>12381</v>
      </c>
      <c r="B7799" s="2">
        <v>112348</v>
      </c>
      <c r="C7799" s="2" t="s">
        <v>41</v>
      </c>
      <c r="D7799" s="2" t="s">
        <v>36</v>
      </c>
      <c r="E7799" s="2">
        <v>4460.57</v>
      </c>
      <c r="F7799" s="2">
        <v>0.47</v>
      </c>
      <c r="G7799" s="2">
        <v>3</v>
      </c>
      <c r="H7799" s="3">
        <v>45223</v>
      </c>
      <c r="I7799" s="3">
        <v>45228</v>
      </c>
      <c r="J7799" s="2" t="s">
        <v>31</v>
      </c>
      <c r="K7799" s="2" t="s">
        <v>27</v>
      </c>
      <c r="L7799" s="2">
        <v>790.9</v>
      </c>
      <c r="M7799" s="2" t="s">
        <v>23</v>
      </c>
      <c r="N7799" s="11">
        <f>L7799/E7799*100</f>
        <v>17.730917797501217</v>
      </c>
      <c r="O7799" s="12" t="str">
        <f>IF(N7799&lt;10,"Low",IF(N7799&lt;20,"Med","High"))</f>
        <v>Med</v>
      </c>
      <c r="P7799" s="12">
        <f>sales*discount</f>
        <v>2096.4678999999996</v>
      </c>
      <c r="Q7799" s="12">
        <f>sales-Discount_Values</f>
        <v>2364.1021000000001</v>
      </c>
      <c r="R7799" s="12">
        <f>DATEDIF(order_date,delivery_date,"D")</f>
        <v>5</v>
      </c>
      <c r="S7799" s="12"/>
    </row>
    <row r="7800" spans="1:19" ht="14.25" customHeight="1" x14ac:dyDescent="0.35">
      <c r="A7800" s="2" t="s">
        <v>8244</v>
      </c>
      <c r="B7800" s="2">
        <v>108211</v>
      </c>
      <c r="C7800" s="2" t="s">
        <v>25</v>
      </c>
      <c r="D7800" s="2" t="s">
        <v>20</v>
      </c>
      <c r="E7800" s="2">
        <v>1167.42</v>
      </c>
      <c r="F7800" s="2">
        <v>0.18</v>
      </c>
      <c r="G7800" s="2">
        <v>3</v>
      </c>
      <c r="H7800" s="3">
        <v>45288</v>
      </c>
      <c r="I7800" s="3">
        <v>45289</v>
      </c>
      <c r="J7800" s="2" t="s">
        <v>15</v>
      </c>
      <c r="K7800" s="2" t="s">
        <v>22</v>
      </c>
      <c r="L7800" s="2">
        <v>207</v>
      </c>
      <c r="M7800" s="2" t="s">
        <v>34</v>
      </c>
      <c r="N7800" s="11">
        <f>L7800/E7800*100</f>
        <v>17.73140771958678</v>
      </c>
      <c r="O7800" s="12" t="str">
        <f>IF(N7800&lt;10,"Low",IF(N7800&lt;20,"Med","High"))</f>
        <v>Med</v>
      </c>
      <c r="P7800" s="12">
        <f>sales*discount</f>
        <v>210.13560000000001</v>
      </c>
      <c r="Q7800" s="12">
        <f>sales-Discount_Values</f>
        <v>957.28440000000001</v>
      </c>
      <c r="R7800" s="12">
        <f>DATEDIF(order_date,delivery_date,"D")</f>
        <v>1</v>
      </c>
      <c r="S7800" s="12"/>
    </row>
    <row r="7801" spans="1:19" ht="14.25" customHeight="1" x14ac:dyDescent="0.35">
      <c r="A7801" s="2" t="s">
        <v>2100</v>
      </c>
      <c r="B7801" s="2">
        <v>102067</v>
      </c>
      <c r="C7801" s="2" t="s">
        <v>25</v>
      </c>
      <c r="D7801" s="2" t="s">
        <v>14</v>
      </c>
      <c r="E7801" s="2">
        <v>2838.1</v>
      </c>
      <c r="F7801" s="2">
        <v>0.02</v>
      </c>
      <c r="G7801" s="2">
        <v>7</v>
      </c>
      <c r="H7801" s="3">
        <v>45090</v>
      </c>
      <c r="I7801" s="3">
        <v>45092</v>
      </c>
      <c r="J7801" s="2" t="s">
        <v>31</v>
      </c>
      <c r="K7801" s="2" t="s">
        <v>22</v>
      </c>
      <c r="L7801" s="2">
        <v>503.33</v>
      </c>
      <c r="M7801" s="2" t="s">
        <v>39</v>
      </c>
      <c r="N7801" s="11">
        <f>L7801/E7801*100</f>
        <v>17.734752122899124</v>
      </c>
      <c r="O7801" s="12" t="str">
        <f>IF(N7801&lt;10,"Low",IF(N7801&lt;20,"Med","High"))</f>
        <v>Med</v>
      </c>
      <c r="P7801" s="12">
        <f>sales*discount</f>
        <v>56.762</v>
      </c>
      <c r="Q7801" s="12">
        <f>sales-Discount_Values</f>
        <v>2781.3379999999997</v>
      </c>
      <c r="R7801" s="12">
        <f>DATEDIF(order_date,delivery_date,"D")</f>
        <v>2</v>
      </c>
      <c r="S7801" s="12"/>
    </row>
    <row r="7802" spans="1:19" ht="14.25" customHeight="1" x14ac:dyDescent="0.35">
      <c r="A7802" s="2" t="s">
        <v>14639</v>
      </c>
      <c r="B7802" s="2">
        <v>114606</v>
      </c>
      <c r="C7802" s="2" t="s">
        <v>25</v>
      </c>
      <c r="D7802" s="2" t="s">
        <v>36</v>
      </c>
      <c r="E7802" s="2">
        <v>109.78</v>
      </c>
      <c r="F7802" s="2">
        <v>0.04</v>
      </c>
      <c r="G7802" s="2">
        <v>2</v>
      </c>
      <c r="H7802" s="3">
        <v>45494</v>
      </c>
      <c r="I7802" s="3">
        <v>45497</v>
      </c>
      <c r="J7802" s="2" t="s">
        <v>15</v>
      </c>
      <c r="K7802" s="2" t="s">
        <v>27</v>
      </c>
      <c r="L7802" s="2">
        <v>19.47</v>
      </c>
      <c r="M7802" s="2" t="s">
        <v>17</v>
      </c>
      <c r="N7802" s="11">
        <f>L7802/E7802*100</f>
        <v>17.735470941883765</v>
      </c>
      <c r="O7802" s="12" t="str">
        <f>IF(N7802&lt;10,"Low",IF(N7802&lt;20,"Med","High"))</f>
        <v>Med</v>
      </c>
      <c r="P7802" s="12">
        <f>sales*discount</f>
        <v>4.3912000000000004</v>
      </c>
      <c r="Q7802" s="12">
        <f>sales-Discount_Values</f>
        <v>105.3888</v>
      </c>
      <c r="R7802" s="12">
        <f>DATEDIF(order_date,delivery_date,"D")</f>
        <v>3</v>
      </c>
      <c r="S7802" s="12"/>
    </row>
    <row r="7803" spans="1:19" ht="14.25" customHeight="1" x14ac:dyDescent="0.35">
      <c r="A7803" s="2" t="s">
        <v>13771</v>
      </c>
      <c r="B7803" s="2">
        <v>113738</v>
      </c>
      <c r="C7803" s="2" t="s">
        <v>19</v>
      </c>
      <c r="D7803" s="2" t="s">
        <v>20</v>
      </c>
      <c r="E7803" s="2">
        <v>133.01</v>
      </c>
      <c r="F7803" s="2">
        <v>0.35</v>
      </c>
      <c r="G7803" s="2">
        <v>1</v>
      </c>
      <c r="H7803" s="3">
        <v>45313</v>
      </c>
      <c r="I7803" s="3">
        <v>45316</v>
      </c>
      <c r="J7803" s="2" t="s">
        <v>21</v>
      </c>
      <c r="K7803" s="2" t="s">
        <v>27</v>
      </c>
      <c r="L7803" s="2">
        <v>23.59</v>
      </c>
      <c r="M7803" s="2" t="s">
        <v>17</v>
      </c>
      <c r="N7803" s="11">
        <f>L7803/E7803*100</f>
        <v>17.735508608375312</v>
      </c>
      <c r="O7803" s="12" t="str">
        <f>IF(N7803&lt;10,"Low",IF(N7803&lt;20,"Med","High"))</f>
        <v>Med</v>
      </c>
      <c r="P7803" s="12">
        <f>sales*discount</f>
        <v>46.553499999999993</v>
      </c>
      <c r="Q7803" s="12">
        <f>sales-Discount_Values</f>
        <v>86.456500000000005</v>
      </c>
      <c r="R7803" s="12">
        <f>DATEDIF(order_date,delivery_date,"D")</f>
        <v>3</v>
      </c>
      <c r="S7803" s="12"/>
    </row>
    <row r="7804" spans="1:19" ht="14.25" customHeight="1" x14ac:dyDescent="0.35">
      <c r="A7804" s="2" t="s">
        <v>12874</v>
      </c>
      <c r="B7804" s="2">
        <v>112841</v>
      </c>
      <c r="C7804" s="2" t="s">
        <v>19</v>
      </c>
      <c r="D7804" s="2" t="s">
        <v>14</v>
      </c>
      <c r="E7804" s="2">
        <v>4609.2</v>
      </c>
      <c r="F7804" s="2">
        <v>0.09</v>
      </c>
      <c r="G7804" s="2">
        <v>7</v>
      </c>
      <c r="H7804" s="3">
        <v>45441</v>
      </c>
      <c r="I7804" s="3">
        <v>45443</v>
      </c>
      <c r="J7804" s="2" t="s">
        <v>21</v>
      </c>
      <c r="K7804" s="2" t="s">
        <v>22</v>
      </c>
      <c r="L7804" s="2">
        <v>817.56</v>
      </c>
      <c r="M7804" s="2" t="s">
        <v>23</v>
      </c>
      <c r="N7804" s="11">
        <f>L7804/E7804*100</f>
        <v>17.737568341577713</v>
      </c>
      <c r="O7804" s="12" t="str">
        <f>IF(N7804&lt;10,"Low",IF(N7804&lt;20,"Med","High"))</f>
        <v>Med</v>
      </c>
      <c r="P7804" s="12">
        <f>sales*discount</f>
        <v>414.82799999999997</v>
      </c>
      <c r="Q7804" s="12">
        <f>sales-Discount_Values</f>
        <v>4194.3719999999994</v>
      </c>
      <c r="R7804" s="12">
        <f>DATEDIF(order_date,delivery_date,"D")</f>
        <v>2</v>
      </c>
      <c r="S7804" s="12"/>
    </row>
    <row r="7805" spans="1:19" ht="14.25" customHeight="1" x14ac:dyDescent="0.35">
      <c r="A7805" s="2" t="s">
        <v>550</v>
      </c>
      <c r="B7805" s="2">
        <v>100517</v>
      </c>
      <c r="C7805" s="2" t="s">
        <v>41</v>
      </c>
      <c r="D7805" s="2" t="s">
        <v>33</v>
      </c>
      <c r="E7805" s="2">
        <v>2088.6799999999998</v>
      </c>
      <c r="F7805" s="2">
        <v>0.22</v>
      </c>
      <c r="G7805" s="2">
        <v>9</v>
      </c>
      <c r="H7805" s="3">
        <v>45370</v>
      </c>
      <c r="I7805" s="3">
        <v>45377</v>
      </c>
      <c r="J7805" s="2" t="s">
        <v>31</v>
      </c>
      <c r="K7805" s="2" t="s">
        <v>22</v>
      </c>
      <c r="L7805" s="2">
        <v>370.54</v>
      </c>
      <c r="M7805" s="2" t="s">
        <v>48</v>
      </c>
      <c r="N7805" s="11">
        <f>L7805/E7805*100</f>
        <v>17.740391060382638</v>
      </c>
      <c r="O7805" s="12" t="str">
        <f>IF(N7805&lt;10,"Low",IF(N7805&lt;20,"Med","High"))</f>
        <v>Med</v>
      </c>
      <c r="P7805" s="12">
        <f>sales*discount</f>
        <v>459.50959999999998</v>
      </c>
      <c r="Q7805" s="12">
        <f>sales-Discount_Values</f>
        <v>1629.1704</v>
      </c>
      <c r="R7805" s="12">
        <f>DATEDIF(order_date,delivery_date,"D")</f>
        <v>7</v>
      </c>
      <c r="S7805" s="12"/>
    </row>
    <row r="7806" spans="1:19" ht="14.25" customHeight="1" x14ac:dyDescent="0.35">
      <c r="A7806" s="2" t="s">
        <v>8990</v>
      </c>
      <c r="B7806" s="2">
        <v>108957</v>
      </c>
      <c r="C7806" s="2" t="s">
        <v>41</v>
      </c>
      <c r="D7806" s="2" t="s">
        <v>33</v>
      </c>
      <c r="E7806" s="2">
        <v>133.81</v>
      </c>
      <c r="F7806" s="2">
        <v>0.05</v>
      </c>
      <c r="G7806" s="2">
        <v>3</v>
      </c>
      <c r="H7806" s="3">
        <v>45085</v>
      </c>
      <c r="I7806" s="3">
        <v>45088</v>
      </c>
      <c r="J7806" s="2" t="s">
        <v>31</v>
      </c>
      <c r="K7806" s="2" t="s">
        <v>22</v>
      </c>
      <c r="L7806" s="2">
        <v>23.74</v>
      </c>
      <c r="M7806" s="2" t="s">
        <v>17</v>
      </c>
      <c r="N7806" s="11">
        <f>L7806/E7806*100</f>
        <v>17.741573873402583</v>
      </c>
      <c r="O7806" s="12" t="str">
        <f>IF(N7806&lt;10,"Low",IF(N7806&lt;20,"Med","High"))</f>
        <v>Med</v>
      </c>
      <c r="P7806" s="12">
        <f>sales*discount</f>
        <v>6.6905000000000001</v>
      </c>
      <c r="Q7806" s="12">
        <f>sales-Discount_Values</f>
        <v>127.1195</v>
      </c>
      <c r="R7806" s="12">
        <f>DATEDIF(order_date,delivery_date,"D")</f>
        <v>3</v>
      </c>
      <c r="S7806" s="12"/>
    </row>
    <row r="7807" spans="1:19" ht="14.25" customHeight="1" x14ac:dyDescent="0.35">
      <c r="A7807" s="2" t="s">
        <v>5685</v>
      </c>
      <c r="B7807" s="2">
        <v>105652</v>
      </c>
      <c r="C7807" s="2" t="s">
        <v>19</v>
      </c>
      <c r="D7807" s="2" t="s">
        <v>14</v>
      </c>
      <c r="E7807" s="2">
        <v>199.75</v>
      </c>
      <c r="F7807" s="2">
        <v>0.36</v>
      </c>
      <c r="G7807" s="2">
        <v>1</v>
      </c>
      <c r="H7807" s="3">
        <v>44956</v>
      </c>
      <c r="I7807" s="3">
        <v>44962</v>
      </c>
      <c r="J7807" s="2" t="s">
        <v>21</v>
      </c>
      <c r="K7807" s="2" t="s">
        <v>16</v>
      </c>
      <c r="L7807" s="2">
        <v>35.44</v>
      </c>
      <c r="M7807" s="2" t="s">
        <v>23</v>
      </c>
      <c r="N7807" s="11">
        <f>L7807/E7807*100</f>
        <v>17.74217772215269</v>
      </c>
      <c r="O7807" s="12" t="str">
        <f>IF(N7807&lt;10,"Low",IF(N7807&lt;20,"Med","High"))</f>
        <v>Med</v>
      </c>
      <c r="P7807" s="12">
        <f>sales*discount</f>
        <v>71.91</v>
      </c>
      <c r="Q7807" s="12">
        <f>sales-Discount_Values</f>
        <v>127.84</v>
      </c>
      <c r="R7807" s="12">
        <f>DATEDIF(order_date,delivery_date,"D")</f>
        <v>6</v>
      </c>
      <c r="S7807" s="12"/>
    </row>
    <row r="7808" spans="1:19" ht="14.25" customHeight="1" x14ac:dyDescent="0.35">
      <c r="A7808" s="2" t="s">
        <v>6044</v>
      </c>
      <c r="B7808" s="2">
        <v>106011</v>
      </c>
      <c r="C7808" s="2" t="s">
        <v>13</v>
      </c>
      <c r="D7808" s="2" t="s">
        <v>26</v>
      </c>
      <c r="E7808" s="2">
        <v>3173.67</v>
      </c>
      <c r="F7808" s="2">
        <v>0.41</v>
      </c>
      <c r="G7808" s="2">
        <v>8</v>
      </c>
      <c r="H7808" s="3">
        <v>45401</v>
      </c>
      <c r="I7808" s="3">
        <v>45407</v>
      </c>
      <c r="J7808" s="2" t="s">
        <v>31</v>
      </c>
      <c r="K7808" s="2" t="s">
        <v>16</v>
      </c>
      <c r="L7808" s="2">
        <v>563.16</v>
      </c>
      <c r="M7808" s="2" t="s">
        <v>28</v>
      </c>
      <c r="N7808" s="11">
        <f>L7808/E7808*100</f>
        <v>17.744756071047082</v>
      </c>
      <c r="O7808" s="12" t="str">
        <f>IF(N7808&lt;10,"Low",IF(N7808&lt;20,"Med","High"))</f>
        <v>Med</v>
      </c>
      <c r="P7808" s="12">
        <f>sales*discount</f>
        <v>1301.2047</v>
      </c>
      <c r="Q7808" s="12">
        <f>sales-Discount_Values</f>
        <v>1872.4653000000001</v>
      </c>
      <c r="R7808" s="12">
        <f>DATEDIF(order_date,delivery_date,"D")</f>
        <v>6</v>
      </c>
      <c r="S7808" s="12"/>
    </row>
    <row r="7809" spans="1:19" ht="14.25" customHeight="1" x14ac:dyDescent="0.35">
      <c r="A7809" s="2" t="s">
        <v>94</v>
      </c>
      <c r="B7809" s="2">
        <v>100061</v>
      </c>
      <c r="C7809" s="2" t="s">
        <v>13</v>
      </c>
      <c r="D7809" s="2" t="s">
        <v>14</v>
      </c>
      <c r="E7809" s="2">
        <v>307.52999999999997</v>
      </c>
      <c r="F7809" s="2">
        <v>0.32</v>
      </c>
      <c r="G7809" s="2">
        <v>4</v>
      </c>
      <c r="H7809" s="3">
        <v>45233</v>
      </c>
      <c r="I7809" s="3">
        <v>45238</v>
      </c>
      <c r="J7809" s="2" t="s">
        <v>15</v>
      </c>
      <c r="K7809" s="2" t="s">
        <v>27</v>
      </c>
      <c r="L7809" s="2">
        <v>54.58</v>
      </c>
      <c r="M7809" s="2" t="s">
        <v>17</v>
      </c>
      <c r="N7809" s="11">
        <f>L7809/E7809*100</f>
        <v>17.747861997203525</v>
      </c>
      <c r="O7809" s="12" t="str">
        <f>IF(N7809&lt;10,"Low",IF(N7809&lt;20,"Med","High"))</f>
        <v>Med</v>
      </c>
      <c r="P7809" s="12">
        <f>sales*discount</f>
        <v>98.409599999999998</v>
      </c>
      <c r="Q7809" s="12">
        <f>sales-Discount_Values</f>
        <v>209.12039999999996</v>
      </c>
      <c r="R7809" s="12">
        <f>DATEDIF(order_date,delivery_date,"D")</f>
        <v>5</v>
      </c>
      <c r="S7809" s="12"/>
    </row>
    <row r="7810" spans="1:19" ht="14.25" customHeight="1" x14ac:dyDescent="0.35">
      <c r="A7810" s="2" t="s">
        <v>3446</v>
      </c>
      <c r="B7810" s="2">
        <v>103413</v>
      </c>
      <c r="C7810" s="2" t="s">
        <v>19</v>
      </c>
      <c r="D7810" s="2" t="s">
        <v>36</v>
      </c>
      <c r="E7810" s="2">
        <v>3866.28</v>
      </c>
      <c r="F7810" s="2">
        <v>0.33</v>
      </c>
      <c r="G7810" s="2">
        <v>6</v>
      </c>
      <c r="H7810" s="3">
        <v>45420</v>
      </c>
      <c r="I7810" s="3">
        <v>45421</v>
      </c>
      <c r="J7810" s="2" t="s">
        <v>15</v>
      </c>
      <c r="K7810" s="2" t="s">
        <v>27</v>
      </c>
      <c r="L7810" s="2">
        <v>686.21</v>
      </c>
      <c r="M7810" s="2" t="s">
        <v>17</v>
      </c>
      <c r="N7810" s="11">
        <f>L7810/E7810*100</f>
        <v>17.748585203347922</v>
      </c>
      <c r="O7810" s="12" t="str">
        <f>IF(N7810&lt;10,"Low",IF(N7810&lt;20,"Med","High"))</f>
        <v>Med</v>
      </c>
      <c r="P7810" s="12">
        <f>sales*discount</f>
        <v>1275.8724000000002</v>
      </c>
      <c r="Q7810" s="12">
        <f>sales-Discount_Values</f>
        <v>2590.4076</v>
      </c>
      <c r="R7810" s="12">
        <f>DATEDIF(order_date,delivery_date,"D")</f>
        <v>1</v>
      </c>
      <c r="S7810" s="12"/>
    </row>
    <row r="7811" spans="1:19" ht="14.25" customHeight="1" x14ac:dyDescent="0.35">
      <c r="A7811" s="2" t="s">
        <v>188</v>
      </c>
      <c r="B7811" s="2">
        <v>100155</v>
      </c>
      <c r="C7811" s="2" t="s">
        <v>41</v>
      </c>
      <c r="D7811" s="2" t="s">
        <v>26</v>
      </c>
      <c r="E7811" s="2">
        <v>4142.6499999999996</v>
      </c>
      <c r="F7811" s="2">
        <v>0.31</v>
      </c>
      <c r="G7811" s="2">
        <v>4</v>
      </c>
      <c r="H7811" s="3">
        <v>45128</v>
      </c>
      <c r="I7811" s="3">
        <v>45129</v>
      </c>
      <c r="J7811" s="2" t="s">
        <v>15</v>
      </c>
      <c r="K7811" s="2" t="s">
        <v>27</v>
      </c>
      <c r="L7811" s="2">
        <v>735.37</v>
      </c>
      <c r="M7811" s="2" t="s">
        <v>48</v>
      </c>
      <c r="N7811" s="11">
        <f>L7811/E7811*100</f>
        <v>17.751197904722822</v>
      </c>
      <c r="O7811" s="12" t="str">
        <f>IF(N7811&lt;10,"Low",IF(N7811&lt;20,"Med","High"))</f>
        <v>Med</v>
      </c>
      <c r="P7811" s="12">
        <f>sales*discount</f>
        <v>1284.2214999999999</v>
      </c>
      <c r="Q7811" s="12">
        <f>sales-Discount_Values</f>
        <v>2858.4285</v>
      </c>
      <c r="R7811" s="12">
        <f>DATEDIF(order_date,delivery_date,"D")</f>
        <v>1</v>
      </c>
      <c r="S7811" s="12"/>
    </row>
    <row r="7812" spans="1:19" ht="14.25" customHeight="1" x14ac:dyDescent="0.35">
      <c r="A7812" s="2" t="s">
        <v>2879</v>
      </c>
      <c r="B7812" s="2">
        <v>102846</v>
      </c>
      <c r="C7812" s="2" t="s">
        <v>41</v>
      </c>
      <c r="D7812" s="2" t="s">
        <v>20</v>
      </c>
      <c r="E7812" s="2">
        <v>3039.26</v>
      </c>
      <c r="F7812" s="2">
        <v>0.03</v>
      </c>
      <c r="G7812" s="2">
        <v>1</v>
      </c>
      <c r="H7812" s="3">
        <v>45175</v>
      </c>
      <c r="I7812" s="3">
        <v>45178</v>
      </c>
      <c r="J7812" s="2" t="s">
        <v>15</v>
      </c>
      <c r="K7812" s="2" t="s">
        <v>16</v>
      </c>
      <c r="L7812" s="2">
        <v>539.52</v>
      </c>
      <c r="M7812" s="2" t="s">
        <v>28</v>
      </c>
      <c r="N7812" s="11">
        <f>L7812/E7812*100</f>
        <v>17.751689556010341</v>
      </c>
      <c r="O7812" s="12" t="str">
        <f>IF(N7812&lt;10,"Low",IF(N7812&lt;20,"Med","High"))</f>
        <v>Med</v>
      </c>
      <c r="P7812" s="12">
        <f>sales*discount</f>
        <v>91.177800000000005</v>
      </c>
      <c r="Q7812" s="12">
        <f>sales-Discount_Values</f>
        <v>2948.0822000000003</v>
      </c>
      <c r="R7812" s="12">
        <f>DATEDIF(order_date,delivery_date,"D")</f>
        <v>3</v>
      </c>
      <c r="S7812" s="12"/>
    </row>
    <row r="7813" spans="1:19" ht="14.25" customHeight="1" x14ac:dyDescent="0.35">
      <c r="A7813" s="2" t="s">
        <v>3735</v>
      </c>
      <c r="B7813" s="2">
        <v>103702</v>
      </c>
      <c r="C7813" s="2" t="s">
        <v>19</v>
      </c>
      <c r="D7813" s="2" t="s">
        <v>26</v>
      </c>
      <c r="E7813" s="2">
        <v>725.3</v>
      </c>
      <c r="F7813" s="2">
        <v>0.24</v>
      </c>
      <c r="G7813" s="2">
        <v>9</v>
      </c>
      <c r="H7813" s="3">
        <v>45383</v>
      </c>
      <c r="I7813" s="3">
        <v>45388</v>
      </c>
      <c r="J7813" s="2" t="s">
        <v>21</v>
      </c>
      <c r="K7813" s="2" t="s">
        <v>27</v>
      </c>
      <c r="L7813" s="2">
        <v>128.76</v>
      </c>
      <c r="M7813" s="2" t="s">
        <v>28</v>
      </c>
      <c r="N7813" s="11">
        <f>L7813/E7813*100</f>
        <v>17.752654074176203</v>
      </c>
      <c r="O7813" s="12" t="str">
        <f>IF(N7813&lt;10,"Low",IF(N7813&lt;20,"Med","High"))</f>
        <v>Med</v>
      </c>
      <c r="P7813" s="12">
        <f>sales*discount</f>
        <v>174.07199999999997</v>
      </c>
      <c r="Q7813" s="12">
        <f>sales-Discount_Values</f>
        <v>551.22799999999995</v>
      </c>
      <c r="R7813" s="12">
        <f>DATEDIF(order_date,delivery_date,"D")</f>
        <v>5</v>
      </c>
      <c r="S7813" s="12"/>
    </row>
    <row r="7814" spans="1:19" ht="14.25" customHeight="1" x14ac:dyDescent="0.35">
      <c r="A7814" s="2" t="s">
        <v>3551</v>
      </c>
      <c r="B7814" s="2">
        <v>103518</v>
      </c>
      <c r="C7814" s="2" t="s">
        <v>19</v>
      </c>
      <c r="D7814" s="2" t="s">
        <v>26</v>
      </c>
      <c r="E7814" s="2">
        <v>4817.1400000000003</v>
      </c>
      <c r="F7814" s="2">
        <v>0.43</v>
      </c>
      <c r="G7814" s="2">
        <v>7</v>
      </c>
      <c r="H7814" s="3">
        <v>45240</v>
      </c>
      <c r="I7814" s="3">
        <v>45244</v>
      </c>
      <c r="J7814" s="2" t="s">
        <v>31</v>
      </c>
      <c r="K7814" s="2" t="s">
        <v>22</v>
      </c>
      <c r="L7814" s="2">
        <v>855.19</v>
      </c>
      <c r="M7814" s="2" t="s">
        <v>34</v>
      </c>
      <c r="N7814" s="11">
        <f>L7814/E7814*100</f>
        <v>17.753065096717137</v>
      </c>
      <c r="O7814" s="12" t="str">
        <f>IF(N7814&lt;10,"Low",IF(N7814&lt;20,"Med","High"))</f>
        <v>Med</v>
      </c>
      <c r="P7814" s="12">
        <f>sales*discount</f>
        <v>2071.3702000000003</v>
      </c>
      <c r="Q7814" s="12">
        <f>sales-Discount_Values</f>
        <v>2745.7698</v>
      </c>
      <c r="R7814" s="12">
        <f>DATEDIF(order_date,delivery_date,"D")</f>
        <v>4</v>
      </c>
      <c r="S7814" s="12"/>
    </row>
    <row r="7815" spans="1:19" ht="14.25" customHeight="1" x14ac:dyDescent="0.35">
      <c r="A7815" s="2" t="s">
        <v>15121</v>
      </c>
      <c r="B7815" s="2">
        <v>115088</v>
      </c>
      <c r="C7815" s="2" t="s">
        <v>41</v>
      </c>
      <c r="D7815" s="2" t="s">
        <v>14</v>
      </c>
      <c r="E7815" s="2">
        <v>4378.57</v>
      </c>
      <c r="F7815" s="2">
        <v>0.45</v>
      </c>
      <c r="G7815" s="2">
        <v>8</v>
      </c>
      <c r="H7815" s="3">
        <v>45295</v>
      </c>
      <c r="I7815" s="3">
        <v>45302</v>
      </c>
      <c r="J7815" s="2" t="s">
        <v>15</v>
      </c>
      <c r="K7815" s="2" t="s">
        <v>16</v>
      </c>
      <c r="L7815" s="2">
        <v>777.36</v>
      </c>
      <c r="M7815" s="2" t="s">
        <v>34</v>
      </c>
      <c r="N7815" s="11">
        <f>L7815/E7815*100</f>
        <v>17.753741518349599</v>
      </c>
      <c r="O7815" s="12" t="str">
        <f>IF(N7815&lt;10,"Low",IF(N7815&lt;20,"Med","High"))</f>
        <v>Med</v>
      </c>
      <c r="P7815" s="12">
        <f>sales*discount</f>
        <v>1970.3564999999999</v>
      </c>
      <c r="Q7815" s="12">
        <f>sales-Discount_Values</f>
        <v>2408.2134999999998</v>
      </c>
      <c r="R7815" s="12">
        <f>DATEDIF(order_date,delivery_date,"D")</f>
        <v>7</v>
      </c>
      <c r="S7815" s="12"/>
    </row>
    <row r="7816" spans="1:19" ht="14.25" customHeight="1" x14ac:dyDescent="0.35">
      <c r="A7816" s="2" t="s">
        <v>9189</v>
      </c>
      <c r="B7816" s="2">
        <v>109156</v>
      </c>
      <c r="C7816" s="2" t="s">
        <v>19</v>
      </c>
      <c r="D7816" s="2" t="s">
        <v>26</v>
      </c>
      <c r="E7816" s="2">
        <v>2594.9299999999998</v>
      </c>
      <c r="F7816" s="2">
        <v>0.47</v>
      </c>
      <c r="G7816" s="2">
        <v>6</v>
      </c>
      <c r="H7816" s="3">
        <v>44966</v>
      </c>
      <c r="I7816" s="3">
        <v>44968</v>
      </c>
      <c r="J7816" s="2" t="s">
        <v>15</v>
      </c>
      <c r="K7816" s="2" t="s">
        <v>27</v>
      </c>
      <c r="L7816" s="2">
        <v>460.73</v>
      </c>
      <c r="M7816" s="2" t="s">
        <v>23</v>
      </c>
      <c r="N7816" s="11">
        <f>L7816/E7816*100</f>
        <v>17.755006878798273</v>
      </c>
      <c r="O7816" s="12" t="str">
        <f>IF(N7816&lt;10,"Low",IF(N7816&lt;20,"Med","High"))</f>
        <v>Med</v>
      </c>
      <c r="P7816" s="12">
        <f>sales*discount</f>
        <v>1219.6170999999999</v>
      </c>
      <c r="Q7816" s="12">
        <f>sales-Discount_Values</f>
        <v>1375.3128999999999</v>
      </c>
      <c r="R7816" s="12">
        <f>DATEDIF(order_date,delivery_date,"D")</f>
        <v>2</v>
      </c>
      <c r="S7816" s="12"/>
    </row>
    <row r="7817" spans="1:19" ht="14.25" customHeight="1" x14ac:dyDescent="0.35">
      <c r="A7817" s="2" t="s">
        <v>11152</v>
      </c>
      <c r="B7817" s="2">
        <v>111119</v>
      </c>
      <c r="C7817" s="2" t="s">
        <v>41</v>
      </c>
      <c r="D7817" s="2" t="s">
        <v>36</v>
      </c>
      <c r="E7817" s="2">
        <v>2387.6999999999998</v>
      </c>
      <c r="F7817" s="2">
        <v>0.37</v>
      </c>
      <c r="G7817" s="2">
        <v>6</v>
      </c>
      <c r="H7817" s="3">
        <v>45572</v>
      </c>
      <c r="I7817" s="3">
        <v>45574</v>
      </c>
      <c r="J7817" s="2" t="s">
        <v>31</v>
      </c>
      <c r="K7817" s="2" t="s">
        <v>16</v>
      </c>
      <c r="L7817" s="2">
        <v>423.94</v>
      </c>
      <c r="M7817" s="2" t="s">
        <v>39</v>
      </c>
      <c r="N7817" s="11">
        <f>L7817/E7817*100</f>
        <v>17.75516187125686</v>
      </c>
      <c r="O7817" s="12" t="str">
        <f>IF(N7817&lt;10,"Low",IF(N7817&lt;20,"Med","High"))</f>
        <v>Med</v>
      </c>
      <c r="P7817" s="12">
        <f>sales*discount</f>
        <v>883.44899999999996</v>
      </c>
      <c r="Q7817" s="12">
        <f>sales-Discount_Values</f>
        <v>1504.2509999999997</v>
      </c>
      <c r="R7817" s="12">
        <f>DATEDIF(order_date,delivery_date,"D")</f>
        <v>2</v>
      </c>
      <c r="S7817" s="12"/>
    </row>
    <row r="7818" spans="1:19" ht="14.25" customHeight="1" x14ac:dyDescent="0.35">
      <c r="A7818" s="2" t="s">
        <v>6626</v>
      </c>
      <c r="B7818" s="2">
        <v>106593</v>
      </c>
      <c r="C7818" s="2" t="s">
        <v>25</v>
      </c>
      <c r="D7818" s="2" t="s">
        <v>33</v>
      </c>
      <c r="E7818" s="2">
        <v>3974.68</v>
      </c>
      <c r="F7818" s="2">
        <v>0.3</v>
      </c>
      <c r="G7818" s="2">
        <v>3</v>
      </c>
      <c r="H7818" s="3">
        <v>45618</v>
      </c>
      <c r="I7818" s="3">
        <v>45625</v>
      </c>
      <c r="J7818" s="2" t="s">
        <v>15</v>
      </c>
      <c r="K7818" s="2" t="s">
        <v>22</v>
      </c>
      <c r="L7818" s="2">
        <v>705.77</v>
      </c>
      <c r="M7818" s="2" t="s">
        <v>48</v>
      </c>
      <c r="N7818" s="11">
        <f>L7818/E7818*100</f>
        <v>17.756649591916833</v>
      </c>
      <c r="O7818" s="12" t="str">
        <f>IF(N7818&lt;10,"Low",IF(N7818&lt;20,"Med","High"))</f>
        <v>Med</v>
      </c>
      <c r="P7818" s="12">
        <f>sales*discount</f>
        <v>1192.404</v>
      </c>
      <c r="Q7818" s="12">
        <f>sales-Discount_Values</f>
        <v>2782.2759999999998</v>
      </c>
      <c r="R7818" s="12">
        <f>DATEDIF(order_date,delivery_date,"D")</f>
        <v>7</v>
      </c>
      <c r="S7818" s="12"/>
    </row>
    <row r="7819" spans="1:19" ht="14.25" customHeight="1" x14ac:dyDescent="0.35">
      <c r="A7819" s="2" t="s">
        <v>1267</v>
      </c>
      <c r="B7819" s="2">
        <v>101234</v>
      </c>
      <c r="C7819" s="2" t="s">
        <v>41</v>
      </c>
      <c r="D7819" s="2" t="s">
        <v>36</v>
      </c>
      <c r="E7819" s="2">
        <v>2950.75</v>
      </c>
      <c r="F7819" s="2">
        <v>0.34</v>
      </c>
      <c r="G7819" s="2">
        <v>6</v>
      </c>
      <c r="H7819" s="3">
        <v>45107</v>
      </c>
      <c r="I7819" s="3">
        <v>45108</v>
      </c>
      <c r="J7819" s="2" t="s">
        <v>21</v>
      </c>
      <c r="K7819" s="2" t="s">
        <v>16</v>
      </c>
      <c r="L7819" s="2">
        <v>523.99</v>
      </c>
      <c r="M7819" s="2" t="s">
        <v>17</v>
      </c>
      <c r="N7819" s="11">
        <f>L7819/E7819*100</f>
        <v>17.757858171651275</v>
      </c>
      <c r="O7819" s="12" t="str">
        <f>IF(N7819&lt;10,"Low",IF(N7819&lt;20,"Med","High"))</f>
        <v>Med</v>
      </c>
      <c r="P7819" s="12">
        <f>sales*discount</f>
        <v>1003.2550000000001</v>
      </c>
      <c r="Q7819" s="12">
        <f>sales-Discount_Values</f>
        <v>1947.4949999999999</v>
      </c>
      <c r="R7819" s="12">
        <f>DATEDIF(order_date,delivery_date,"D")</f>
        <v>1</v>
      </c>
      <c r="S7819" s="12"/>
    </row>
    <row r="7820" spans="1:19" ht="14.25" customHeight="1" x14ac:dyDescent="0.35">
      <c r="A7820" s="2" t="s">
        <v>1198</v>
      </c>
      <c r="B7820" s="2">
        <v>101165</v>
      </c>
      <c r="C7820" s="2" t="s">
        <v>41</v>
      </c>
      <c r="D7820" s="2" t="s">
        <v>14</v>
      </c>
      <c r="E7820" s="2">
        <v>377.9</v>
      </c>
      <c r="F7820" s="2">
        <v>0.27</v>
      </c>
      <c r="G7820" s="2">
        <v>4</v>
      </c>
      <c r="H7820" s="3">
        <v>45116</v>
      </c>
      <c r="I7820" s="3">
        <v>45123</v>
      </c>
      <c r="J7820" s="2" t="s">
        <v>15</v>
      </c>
      <c r="K7820" s="2" t="s">
        <v>22</v>
      </c>
      <c r="L7820" s="2">
        <v>67.11</v>
      </c>
      <c r="M7820" s="2" t="s">
        <v>23</v>
      </c>
      <c r="N7820" s="11">
        <f>L7820/E7820*100</f>
        <v>17.75866631383964</v>
      </c>
      <c r="O7820" s="12" t="str">
        <f>IF(N7820&lt;10,"Low",IF(N7820&lt;20,"Med","High"))</f>
        <v>Med</v>
      </c>
      <c r="P7820" s="12">
        <f>sales*discount</f>
        <v>102.033</v>
      </c>
      <c r="Q7820" s="12">
        <f>sales-Discount_Values</f>
        <v>275.86699999999996</v>
      </c>
      <c r="R7820" s="12">
        <f>DATEDIF(order_date,delivery_date,"D")</f>
        <v>7</v>
      </c>
      <c r="S7820" s="12"/>
    </row>
    <row r="7821" spans="1:19" ht="14.25" customHeight="1" x14ac:dyDescent="0.35">
      <c r="A7821" s="2" t="s">
        <v>2065</v>
      </c>
      <c r="B7821" s="2">
        <v>102032</v>
      </c>
      <c r="C7821" s="2" t="s">
        <v>13</v>
      </c>
      <c r="D7821" s="2" t="s">
        <v>26</v>
      </c>
      <c r="E7821" s="2">
        <v>2337.42</v>
      </c>
      <c r="F7821" s="2">
        <v>0.35</v>
      </c>
      <c r="G7821" s="2">
        <v>9</v>
      </c>
      <c r="H7821" s="3">
        <v>45297</v>
      </c>
      <c r="I7821" s="3">
        <v>45302</v>
      </c>
      <c r="J7821" s="2" t="s">
        <v>31</v>
      </c>
      <c r="K7821" s="2" t="s">
        <v>27</v>
      </c>
      <c r="L7821" s="2">
        <v>415.11</v>
      </c>
      <c r="M7821" s="2" t="s">
        <v>39</v>
      </c>
      <c r="N7821" s="11">
        <f>L7821/E7821*100</f>
        <v>17.759324383294402</v>
      </c>
      <c r="O7821" s="12" t="str">
        <f>IF(N7821&lt;10,"Low",IF(N7821&lt;20,"Med","High"))</f>
        <v>Med</v>
      </c>
      <c r="P7821" s="12">
        <f>sales*discount</f>
        <v>818.09699999999998</v>
      </c>
      <c r="Q7821" s="12">
        <f>sales-Discount_Values</f>
        <v>1519.3230000000001</v>
      </c>
      <c r="R7821" s="12">
        <f>DATEDIF(order_date,delivery_date,"D")</f>
        <v>5</v>
      </c>
      <c r="S7821" s="12"/>
    </row>
    <row r="7822" spans="1:19" ht="14.25" customHeight="1" x14ac:dyDescent="0.35">
      <c r="A7822" s="2" t="s">
        <v>3816</v>
      </c>
      <c r="B7822" s="2">
        <v>103783</v>
      </c>
      <c r="C7822" s="2" t="s">
        <v>19</v>
      </c>
      <c r="D7822" s="2" t="s">
        <v>26</v>
      </c>
      <c r="E7822" s="2">
        <v>1578.05</v>
      </c>
      <c r="F7822" s="2">
        <v>0.09</v>
      </c>
      <c r="G7822" s="2">
        <v>6</v>
      </c>
      <c r="H7822" s="3">
        <v>45537</v>
      </c>
      <c r="I7822" s="3">
        <v>45541</v>
      </c>
      <c r="J7822" s="2" t="s">
        <v>21</v>
      </c>
      <c r="K7822" s="2" t="s">
        <v>22</v>
      </c>
      <c r="L7822" s="2">
        <v>280.29000000000002</v>
      </c>
      <c r="M7822" s="2" t="s">
        <v>28</v>
      </c>
      <c r="N7822" s="11">
        <f>L7822/E7822*100</f>
        <v>17.761794619942336</v>
      </c>
      <c r="O7822" s="12" t="str">
        <f>IF(N7822&lt;10,"Low",IF(N7822&lt;20,"Med","High"))</f>
        <v>Med</v>
      </c>
      <c r="P7822" s="12">
        <f>sales*discount</f>
        <v>142.02449999999999</v>
      </c>
      <c r="Q7822" s="12">
        <f>sales-Discount_Values</f>
        <v>1436.0255</v>
      </c>
      <c r="R7822" s="12">
        <f>DATEDIF(order_date,delivery_date,"D")</f>
        <v>4</v>
      </c>
      <c r="S7822" s="12"/>
    </row>
    <row r="7823" spans="1:19" ht="14.25" customHeight="1" x14ac:dyDescent="0.35">
      <c r="A7823" s="2" t="s">
        <v>1240</v>
      </c>
      <c r="B7823" s="2">
        <v>101207</v>
      </c>
      <c r="C7823" s="2" t="s">
        <v>41</v>
      </c>
      <c r="D7823" s="2" t="s">
        <v>14</v>
      </c>
      <c r="E7823" s="2">
        <v>4011.89</v>
      </c>
      <c r="F7823" s="2">
        <v>0.25</v>
      </c>
      <c r="G7823" s="2">
        <v>1</v>
      </c>
      <c r="H7823" s="3">
        <v>45022</v>
      </c>
      <c r="I7823" s="3">
        <v>45026</v>
      </c>
      <c r="J7823" s="2" t="s">
        <v>31</v>
      </c>
      <c r="K7823" s="2" t="s">
        <v>27</v>
      </c>
      <c r="L7823" s="2">
        <v>712.6</v>
      </c>
      <c r="M7823" s="2" t="s">
        <v>23</v>
      </c>
      <c r="N7823" s="11">
        <f>L7823/E7823*100</f>
        <v>17.762201854986053</v>
      </c>
      <c r="O7823" s="12" t="str">
        <f>IF(N7823&lt;10,"Low",IF(N7823&lt;20,"Med","High"))</f>
        <v>Med</v>
      </c>
      <c r="P7823" s="12">
        <f>sales*discount</f>
        <v>1002.9725</v>
      </c>
      <c r="Q7823" s="12">
        <f>sales-Discount_Values</f>
        <v>3008.9175</v>
      </c>
      <c r="R7823" s="12">
        <f>DATEDIF(order_date,delivery_date,"D")</f>
        <v>4</v>
      </c>
      <c r="S7823" s="12"/>
    </row>
    <row r="7824" spans="1:19" ht="14.25" customHeight="1" x14ac:dyDescent="0.35">
      <c r="A7824" s="2" t="s">
        <v>8241</v>
      </c>
      <c r="B7824" s="2">
        <v>108208</v>
      </c>
      <c r="C7824" s="2" t="s">
        <v>13</v>
      </c>
      <c r="D7824" s="2" t="s">
        <v>33</v>
      </c>
      <c r="E7824" s="2">
        <v>157.26</v>
      </c>
      <c r="F7824" s="2">
        <v>0.49</v>
      </c>
      <c r="G7824" s="2">
        <v>7</v>
      </c>
      <c r="H7824" s="3">
        <v>45477</v>
      </c>
      <c r="I7824" s="3">
        <v>45483</v>
      </c>
      <c r="J7824" s="2" t="s">
        <v>21</v>
      </c>
      <c r="K7824" s="2" t="s">
        <v>22</v>
      </c>
      <c r="L7824" s="2">
        <v>27.94</v>
      </c>
      <c r="M7824" s="2" t="s">
        <v>28</v>
      </c>
      <c r="N7824" s="11">
        <f>L7824/E7824*100</f>
        <v>17.766755691212008</v>
      </c>
      <c r="O7824" s="12" t="str">
        <f>IF(N7824&lt;10,"Low",IF(N7824&lt;20,"Med","High"))</f>
        <v>Med</v>
      </c>
      <c r="P7824" s="12">
        <f>sales*discount</f>
        <v>77.057400000000001</v>
      </c>
      <c r="Q7824" s="12">
        <f>sales-Discount_Values</f>
        <v>80.20259999999999</v>
      </c>
      <c r="R7824" s="12">
        <f>DATEDIF(order_date,delivery_date,"D")</f>
        <v>6</v>
      </c>
      <c r="S7824" s="12"/>
    </row>
    <row r="7825" spans="1:19" ht="14.25" customHeight="1" x14ac:dyDescent="0.35">
      <c r="A7825" s="2" t="s">
        <v>717</v>
      </c>
      <c r="B7825" s="2">
        <v>100684</v>
      </c>
      <c r="C7825" s="2" t="s">
        <v>25</v>
      </c>
      <c r="D7825" s="2" t="s">
        <v>33</v>
      </c>
      <c r="E7825" s="2">
        <v>2625.05</v>
      </c>
      <c r="F7825" s="2">
        <v>0.49</v>
      </c>
      <c r="G7825" s="2">
        <v>9</v>
      </c>
      <c r="H7825" s="3">
        <v>45460</v>
      </c>
      <c r="I7825" s="3">
        <v>45461</v>
      </c>
      <c r="J7825" s="2" t="s">
        <v>31</v>
      </c>
      <c r="K7825" s="2" t="s">
        <v>16</v>
      </c>
      <c r="L7825" s="2">
        <v>466.41</v>
      </c>
      <c r="M7825" s="2" t="s">
        <v>17</v>
      </c>
      <c r="N7825" s="11">
        <f>L7825/E7825*100</f>
        <v>17.76766156835108</v>
      </c>
      <c r="O7825" s="12" t="str">
        <f>IF(N7825&lt;10,"Low",IF(N7825&lt;20,"Med","High"))</f>
        <v>Med</v>
      </c>
      <c r="P7825" s="12">
        <f>sales*discount</f>
        <v>1286.2745</v>
      </c>
      <c r="Q7825" s="12">
        <f>sales-Discount_Values</f>
        <v>1338.7755000000002</v>
      </c>
      <c r="R7825" s="12">
        <f>DATEDIF(order_date,delivery_date,"D")</f>
        <v>1</v>
      </c>
      <c r="S7825" s="12"/>
    </row>
    <row r="7826" spans="1:19" ht="14.25" customHeight="1" x14ac:dyDescent="0.35">
      <c r="A7826" s="2" t="s">
        <v>13608</v>
      </c>
      <c r="B7826" s="2">
        <v>113575</v>
      </c>
      <c r="C7826" s="2" t="s">
        <v>41</v>
      </c>
      <c r="D7826" s="2" t="s">
        <v>26</v>
      </c>
      <c r="E7826" s="2">
        <v>1870.63</v>
      </c>
      <c r="F7826" s="2">
        <v>0.23</v>
      </c>
      <c r="G7826" s="2">
        <v>8</v>
      </c>
      <c r="H7826" s="3">
        <v>45628</v>
      </c>
      <c r="I7826" s="3">
        <v>45635</v>
      </c>
      <c r="J7826" s="2" t="s">
        <v>15</v>
      </c>
      <c r="K7826" s="2" t="s">
        <v>16</v>
      </c>
      <c r="L7826" s="2">
        <v>332.37</v>
      </c>
      <c r="M7826" s="2" t="s">
        <v>17</v>
      </c>
      <c r="N7826" s="11">
        <f>L7826/E7826*100</f>
        <v>17.767810844474855</v>
      </c>
      <c r="O7826" s="12" t="str">
        <f>IF(N7826&lt;10,"Low",IF(N7826&lt;20,"Med","High"))</f>
        <v>Med</v>
      </c>
      <c r="P7826" s="12">
        <f>sales*discount</f>
        <v>430.24490000000003</v>
      </c>
      <c r="Q7826" s="12">
        <f>sales-Discount_Values</f>
        <v>1440.3851</v>
      </c>
      <c r="R7826" s="12">
        <f>DATEDIF(order_date,delivery_date,"D")</f>
        <v>7</v>
      </c>
      <c r="S7826" s="12"/>
    </row>
    <row r="7827" spans="1:19" ht="14.25" customHeight="1" x14ac:dyDescent="0.35">
      <c r="A7827" s="2" t="s">
        <v>9337</v>
      </c>
      <c r="B7827" s="2">
        <v>109304</v>
      </c>
      <c r="C7827" s="2" t="s">
        <v>13</v>
      </c>
      <c r="D7827" s="2" t="s">
        <v>26</v>
      </c>
      <c r="E7827" s="2">
        <v>1980.79</v>
      </c>
      <c r="F7827" s="2">
        <v>0.11</v>
      </c>
      <c r="G7827" s="2">
        <v>9</v>
      </c>
      <c r="H7827" s="3">
        <v>45236</v>
      </c>
      <c r="I7827" s="3">
        <v>45237</v>
      </c>
      <c r="J7827" s="2" t="s">
        <v>31</v>
      </c>
      <c r="K7827" s="2" t="s">
        <v>27</v>
      </c>
      <c r="L7827" s="2">
        <v>351.96</v>
      </c>
      <c r="M7827" s="2" t="s">
        <v>39</v>
      </c>
      <c r="N7827" s="11">
        <f>L7827/E7827*100</f>
        <v>17.768668056684454</v>
      </c>
      <c r="O7827" s="12" t="str">
        <f>IF(N7827&lt;10,"Low",IF(N7827&lt;20,"Med","High"))</f>
        <v>Med</v>
      </c>
      <c r="P7827" s="12">
        <f>sales*discount</f>
        <v>217.8869</v>
      </c>
      <c r="Q7827" s="12">
        <f>sales-Discount_Values</f>
        <v>1762.9031</v>
      </c>
      <c r="R7827" s="12">
        <f>DATEDIF(order_date,delivery_date,"D")</f>
        <v>1</v>
      </c>
      <c r="S7827" s="12"/>
    </row>
    <row r="7828" spans="1:19" ht="14.25" customHeight="1" x14ac:dyDescent="0.35">
      <c r="A7828" s="2" t="s">
        <v>4121</v>
      </c>
      <c r="B7828" s="2">
        <v>104088</v>
      </c>
      <c r="C7828" s="2" t="s">
        <v>41</v>
      </c>
      <c r="D7828" s="2" t="s">
        <v>26</v>
      </c>
      <c r="E7828" s="2">
        <v>3930.22</v>
      </c>
      <c r="F7828" s="2">
        <v>0.1</v>
      </c>
      <c r="G7828" s="2">
        <v>9</v>
      </c>
      <c r="H7828" s="3">
        <v>45263</v>
      </c>
      <c r="I7828" s="3">
        <v>45269</v>
      </c>
      <c r="J7828" s="2" t="s">
        <v>21</v>
      </c>
      <c r="K7828" s="2" t="s">
        <v>27</v>
      </c>
      <c r="L7828" s="2">
        <v>698.49</v>
      </c>
      <c r="M7828" s="2" t="s">
        <v>34</v>
      </c>
      <c r="N7828" s="11">
        <f>L7828/E7828*100</f>
        <v>17.77228755642178</v>
      </c>
      <c r="O7828" s="12" t="str">
        <f>IF(N7828&lt;10,"Low",IF(N7828&lt;20,"Med","High"))</f>
        <v>Med</v>
      </c>
      <c r="P7828" s="12">
        <f>sales*discount</f>
        <v>393.02199999999999</v>
      </c>
      <c r="Q7828" s="12">
        <f>sales-Discount_Values</f>
        <v>3537.1979999999999</v>
      </c>
      <c r="R7828" s="12">
        <f>DATEDIF(order_date,delivery_date,"D")</f>
        <v>6</v>
      </c>
      <c r="S7828" s="12"/>
    </row>
    <row r="7829" spans="1:19" ht="14.25" customHeight="1" x14ac:dyDescent="0.35">
      <c r="A7829" s="2" t="s">
        <v>1580</v>
      </c>
      <c r="B7829" s="2">
        <v>101547</v>
      </c>
      <c r="C7829" s="2" t="s">
        <v>13</v>
      </c>
      <c r="D7829" s="2" t="s">
        <v>36</v>
      </c>
      <c r="E7829" s="2">
        <v>450.11</v>
      </c>
      <c r="F7829" s="2">
        <v>0.17</v>
      </c>
      <c r="G7829" s="2">
        <v>5</v>
      </c>
      <c r="H7829" s="3">
        <v>45007</v>
      </c>
      <c r="I7829" s="3">
        <v>45013</v>
      </c>
      <c r="J7829" s="2" t="s">
        <v>21</v>
      </c>
      <c r="K7829" s="2" t="s">
        <v>16</v>
      </c>
      <c r="L7829" s="2">
        <v>80</v>
      </c>
      <c r="M7829" s="2" t="s">
        <v>23</v>
      </c>
      <c r="N7829" s="11">
        <f>L7829/E7829*100</f>
        <v>17.773433160782918</v>
      </c>
      <c r="O7829" s="12" t="str">
        <f>IF(N7829&lt;10,"Low",IF(N7829&lt;20,"Med","High"))</f>
        <v>Med</v>
      </c>
      <c r="P7829" s="12">
        <f>sales*discount</f>
        <v>76.51870000000001</v>
      </c>
      <c r="Q7829" s="12">
        <f>sales-Discount_Values</f>
        <v>373.59129999999999</v>
      </c>
      <c r="R7829" s="12">
        <f>DATEDIF(order_date,delivery_date,"D")</f>
        <v>6</v>
      </c>
      <c r="S7829" s="12"/>
    </row>
    <row r="7830" spans="1:19" ht="14.25" customHeight="1" x14ac:dyDescent="0.35">
      <c r="A7830" s="2" t="s">
        <v>1810</v>
      </c>
      <c r="B7830" s="2">
        <v>101777</v>
      </c>
      <c r="C7830" s="2" t="s">
        <v>13</v>
      </c>
      <c r="D7830" s="2" t="s">
        <v>33</v>
      </c>
      <c r="E7830" s="2">
        <v>3620.05</v>
      </c>
      <c r="F7830" s="2">
        <v>0.4</v>
      </c>
      <c r="G7830" s="2">
        <v>8</v>
      </c>
      <c r="H7830" s="3">
        <v>45057</v>
      </c>
      <c r="I7830" s="3">
        <v>45058</v>
      </c>
      <c r="J7830" s="2" t="s">
        <v>31</v>
      </c>
      <c r="K7830" s="2" t="s">
        <v>27</v>
      </c>
      <c r="L7830" s="2">
        <v>643.44000000000005</v>
      </c>
      <c r="M7830" s="2" t="s">
        <v>39</v>
      </c>
      <c r="N7830" s="11">
        <f>L7830/E7830*100</f>
        <v>17.774340133423571</v>
      </c>
      <c r="O7830" s="12" t="str">
        <f>IF(N7830&lt;10,"Low",IF(N7830&lt;20,"Med","High"))</f>
        <v>Med</v>
      </c>
      <c r="P7830" s="12">
        <f>sales*discount</f>
        <v>1448.0200000000002</v>
      </c>
      <c r="Q7830" s="12">
        <f>sales-Discount_Values</f>
        <v>2172.0299999999997</v>
      </c>
      <c r="R7830" s="12">
        <f>DATEDIF(order_date,delivery_date,"D")</f>
        <v>1</v>
      </c>
      <c r="S7830" s="12"/>
    </row>
    <row r="7831" spans="1:19" ht="14.25" customHeight="1" x14ac:dyDescent="0.35">
      <c r="A7831" s="2" t="s">
        <v>11816</v>
      </c>
      <c r="B7831" s="2">
        <v>111783</v>
      </c>
      <c r="C7831" s="2" t="s">
        <v>25</v>
      </c>
      <c r="D7831" s="2" t="s">
        <v>33</v>
      </c>
      <c r="E7831" s="2">
        <v>4463.74</v>
      </c>
      <c r="F7831" s="2">
        <v>0.27</v>
      </c>
      <c r="G7831" s="2">
        <v>2</v>
      </c>
      <c r="H7831" s="3">
        <v>45497</v>
      </c>
      <c r="I7831" s="3">
        <v>45499</v>
      </c>
      <c r="J7831" s="2" t="s">
        <v>15</v>
      </c>
      <c r="K7831" s="2" t="s">
        <v>16</v>
      </c>
      <c r="L7831" s="2">
        <v>793.44</v>
      </c>
      <c r="M7831" s="2" t="s">
        <v>34</v>
      </c>
      <c r="N7831" s="11">
        <f>L7831/E7831*100</f>
        <v>17.775228843973888</v>
      </c>
      <c r="O7831" s="12" t="str">
        <f>IF(N7831&lt;10,"Low",IF(N7831&lt;20,"Med","High"))</f>
        <v>Med</v>
      </c>
      <c r="P7831" s="12">
        <f>sales*discount</f>
        <v>1205.2098000000001</v>
      </c>
      <c r="Q7831" s="12">
        <f>sales-Discount_Values</f>
        <v>3258.5301999999997</v>
      </c>
      <c r="R7831" s="12">
        <f>DATEDIF(order_date,delivery_date,"D")</f>
        <v>2</v>
      </c>
      <c r="S7831" s="12"/>
    </row>
    <row r="7832" spans="1:19" ht="14.25" customHeight="1" x14ac:dyDescent="0.35">
      <c r="A7832" s="2" t="s">
        <v>9538</v>
      </c>
      <c r="B7832" s="2">
        <v>109505</v>
      </c>
      <c r="C7832" s="2" t="s">
        <v>25</v>
      </c>
      <c r="D7832" s="2" t="s">
        <v>36</v>
      </c>
      <c r="E7832" s="2">
        <v>3347.5</v>
      </c>
      <c r="F7832" s="2">
        <v>0.24</v>
      </c>
      <c r="G7832" s="2">
        <v>5</v>
      </c>
      <c r="H7832" s="3">
        <v>45619</v>
      </c>
      <c r="I7832" s="3">
        <v>45622</v>
      </c>
      <c r="J7832" s="2" t="s">
        <v>21</v>
      </c>
      <c r="K7832" s="2" t="s">
        <v>16</v>
      </c>
      <c r="L7832" s="2">
        <v>595.04</v>
      </c>
      <c r="M7832" s="2" t="s">
        <v>28</v>
      </c>
      <c r="N7832" s="11">
        <f>L7832/E7832*100</f>
        <v>17.775653472740853</v>
      </c>
      <c r="O7832" s="12" t="str">
        <f>IF(N7832&lt;10,"Low",IF(N7832&lt;20,"Med","High"))</f>
        <v>Med</v>
      </c>
      <c r="P7832" s="12">
        <f>sales*discount</f>
        <v>803.4</v>
      </c>
      <c r="Q7832" s="12">
        <f>sales-Discount_Values</f>
        <v>2544.1</v>
      </c>
      <c r="R7832" s="12">
        <f>DATEDIF(order_date,delivery_date,"D")</f>
        <v>3</v>
      </c>
      <c r="S7832" s="12"/>
    </row>
    <row r="7833" spans="1:19" ht="14.25" customHeight="1" x14ac:dyDescent="0.35">
      <c r="A7833" s="2" t="s">
        <v>12096</v>
      </c>
      <c r="B7833" s="2">
        <v>112063</v>
      </c>
      <c r="C7833" s="2" t="s">
        <v>19</v>
      </c>
      <c r="D7833" s="2" t="s">
        <v>14</v>
      </c>
      <c r="E7833" s="2">
        <v>4011.69</v>
      </c>
      <c r="F7833" s="2">
        <v>0.32</v>
      </c>
      <c r="G7833" s="2">
        <v>1</v>
      </c>
      <c r="H7833" s="3">
        <v>45557</v>
      </c>
      <c r="I7833" s="3">
        <v>45561</v>
      </c>
      <c r="J7833" s="2" t="s">
        <v>15</v>
      </c>
      <c r="K7833" s="2" t="s">
        <v>16</v>
      </c>
      <c r="L7833" s="2">
        <v>713.15</v>
      </c>
      <c r="M7833" s="2" t="s">
        <v>39</v>
      </c>
      <c r="N7833" s="11">
        <f>L7833/E7833*100</f>
        <v>17.776797309861927</v>
      </c>
      <c r="O7833" s="12" t="str">
        <f>IF(N7833&lt;10,"Low",IF(N7833&lt;20,"Med","High"))</f>
        <v>Med</v>
      </c>
      <c r="P7833" s="12">
        <f>sales*discount</f>
        <v>1283.7408</v>
      </c>
      <c r="Q7833" s="12">
        <f>sales-Discount_Values</f>
        <v>2727.9492</v>
      </c>
      <c r="R7833" s="12">
        <f>DATEDIF(order_date,delivery_date,"D")</f>
        <v>4</v>
      </c>
      <c r="S7833" s="12"/>
    </row>
    <row r="7834" spans="1:19" ht="14.25" customHeight="1" x14ac:dyDescent="0.35">
      <c r="A7834" s="2" t="s">
        <v>2392</v>
      </c>
      <c r="B7834" s="2">
        <v>102359</v>
      </c>
      <c r="C7834" s="2" t="s">
        <v>25</v>
      </c>
      <c r="D7834" s="2" t="s">
        <v>20</v>
      </c>
      <c r="E7834" s="2">
        <v>2509.2199999999998</v>
      </c>
      <c r="F7834" s="2">
        <v>0.08</v>
      </c>
      <c r="G7834" s="2">
        <v>4</v>
      </c>
      <c r="H7834" s="3">
        <v>45440</v>
      </c>
      <c r="I7834" s="3">
        <v>45446</v>
      </c>
      <c r="J7834" s="2" t="s">
        <v>15</v>
      </c>
      <c r="K7834" s="2" t="s">
        <v>16</v>
      </c>
      <c r="L7834" s="2">
        <v>446.11</v>
      </c>
      <c r="M7834" s="2" t="s">
        <v>39</v>
      </c>
      <c r="N7834" s="11">
        <f>L7834/E7834*100</f>
        <v>17.778831668805449</v>
      </c>
      <c r="O7834" s="12" t="str">
        <f>IF(N7834&lt;10,"Low",IF(N7834&lt;20,"Med","High"))</f>
        <v>Med</v>
      </c>
      <c r="P7834" s="12">
        <f>sales*discount</f>
        <v>200.73759999999999</v>
      </c>
      <c r="Q7834" s="12">
        <f>sales-Discount_Values</f>
        <v>2308.4823999999999</v>
      </c>
      <c r="R7834" s="12">
        <f>DATEDIF(order_date,delivery_date,"D")</f>
        <v>6</v>
      </c>
      <c r="S7834" s="12"/>
    </row>
    <row r="7835" spans="1:19" ht="14.25" customHeight="1" x14ac:dyDescent="0.35">
      <c r="A7835" s="2" t="s">
        <v>10227</v>
      </c>
      <c r="B7835" s="2">
        <v>110194</v>
      </c>
      <c r="C7835" s="2" t="s">
        <v>41</v>
      </c>
      <c r="D7835" s="2" t="s">
        <v>36</v>
      </c>
      <c r="E7835" s="2">
        <v>2763.07</v>
      </c>
      <c r="F7835" s="2">
        <v>0.28999999999999998</v>
      </c>
      <c r="G7835" s="2">
        <v>5</v>
      </c>
      <c r="H7835" s="3">
        <v>45549</v>
      </c>
      <c r="I7835" s="3">
        <v>45550</v>
      </c>
      <c r="J7835" s="2" t="s">
        <v>31</v>
      </c>
      <c r="K7835" s="2" t="s">
        <v>27</v>
      </c>
      <c r="L7835" s="2">
        <v>491.28</v>
      </c>
      <c r="M7835" s="2" t="s">
        <v>17</v>
      </c>
      <c r="N7835" s="11">
        <f>L7835/E7835*100</f>
        <v>17.780222723275195</v>
      </c>
      <c r="O7835" s="12" t="str">
        <f>IF(N7835&lt;10,"Low",IF(N7835&lt;20,"Med","High"))</f>
        <v>Med</v>
      </c>
      <c r="P7835" s="12">
        <f>sales*discount</f>
        <v>801.2903</v>
      </c>
      <c r="Q7835" s="12">
        <f>sales-Discount_Values</f>
        <v>1961.7797</v>
      </c>
      <c r="R7835" s="12">
        <f>DATEDIF(order_date,delivery_date,"D")</f>
        <v>1</v>
      </c>
      <c r="S7835" s="12"/>
    </row>
    <row r="7836" spans="1:19" ht="14.25" customHeight="1" x14ac:dyDescent="0.35">
      <c r="A7836" s="2" t="s">
        <v>15015</v>
      </c>
      <c r="B7836" s="2">
        <v>114982</v>
      </c>
      <c r="C7836" s="2" t="s">
        <v>41</v>
      </c>
      <c r="D7836" s="2" t="s">
        <v>14</v>
      </c>
      <c r="E7836" s="2">
        <v>3798.31</v>
      </c>
      <c r="F7836" s="2">
        <v>0.49</v>
      </c>
      <c r="G7836" s="2">
        <v>8</v>
      </c>
      <c r="H7836" s="3">
        <v>45449</v>
      </c>
      <c r="I7836" s="3">
        <v>45455</v>
      </c>
      <c r="J7836" s="2" t="s">
        <v>21</v>
      </c>
      <c r="K7836" s="2" t="s">
        <v>27</v>
      </c>
      <c r="L7836" s="2">
        <v>675.41</v>
      </c>
      <c r="M7836" s="2" t="s">
        <v>28</v>
      </c>
      <c r="N7836" s="11">
        <f>L7836/E7836*100</f>
        <v>17.781855614733921</v>
      </c>
      <c r="O7836" s="12" t="str">
        <f>IF(N7836&lt;10,"Low",IF(N7836&lt;20,"Med","High"))</f>
        <v>Med</v>
      </c>
      <c r="P7836" s="12">
        <f>sales*discount</f>
        <v>1861.1719000000001</v>
      </c>
      <c r="Q7836" s="12">
        <f>sales-Discount_Values</f>
        <v>1937.1380999999999</v>
      </c>
      <c r="R7836" s="12">
        <f>DATEDIF(order_date,delivery_date,"D")</f>
        <v>6</v>
      </c>
      <c r="S7836" s="12"/>
    </row>
    <row r="7837" spans="1:19" ht="14.25" customHeight="1" x14ac:dyDescent="0.35">
      <c r="A7837" s="2" t="s">
        <v>6203</v>
      </c>
      <c r="B7837" s="2">
        <v>106170</v>
      </c>
      <c r="C7837" s="2" t="s">
        <v>25</v>
      </c>
      <c r="D7837" s="2" t="s">
        <v>14</v>
      </c>
      <c r="E7837" s="2">
        <v>3664.95</v>
      </c>
      <c r="F7837" s="2">
        <v>0.19</v>
      </c>
      <c r="G7837" s="2">
        <v>8</v>
      </c>
      <c r="H7837" s="3">
        <v>45373</v>
      </c>
      <c r="I7837" s="3">
        <v>45377</v>
      </c>
      <c r="J7837" s="2" t="s">
        <v>21</v>
      </c>
      <c r="K7837" s="2" t="s">
        <v>22</v>
      </c>
      <c r="L7837" s="2">
        <v>651.78</v>
      </c>
      <c r="M7837" s="2" t="s">
        <v>39</v>
      </c>
      <c r="N7837" s="11">
        <f>L7837/E7837*100</f>
        <v>17.784144394875785</v>
      </c>
      <c r="O7837" s="12" t="str">
        <f>IF(N7837&lt;10,"Low",IF(N7837&lt;20,"Med","High"))</f>
        <v>Med</v>
      </c>
      <c r="P7837" s="12">
        <f>sales*discount</f>
        <v>696.34050000000002</v>
      </c>
      <c r="Q7837" s="12">
        <f>sales-Discount_Values</f>
        <v>2968.6094999999996</v>
      </c>
      <c r="R7837" s="12">
        <f>DATEDIF(order_date,delivery_date,"D")</f>
        <v>4</v>
      </c>
      <c r="S7837" s="12"/>
    </row>
    <row r="7838" spans="1:19" ht="14.25" customHeight="1" x14ac:dyDescent="0.35">
      <c r="A7838" s="2" t="s">
        <v>7157</v>
      </c>
      <c r="B7838" s="2">
        <v>107124</v>
      </c>
      <c r="C7838" s="2" t="s">
        <v>41</v>
      </c>
      <c r="D7838" s="2" t="s">
        <v>36</v>
      </c>
      <c r="E7838" s="2">
        <v>3445.76</v>
      </c>
      <c r="F7838" s="2">
        <v>0.23</v>
      </c>
      <c r="G7838" s="2">
        <v>1</v>
      </c>
      <c r="H7838" s="3">
        <v>45599</v>
      </c>
      <c r="I7838" s="3">
        <v>45601</v>
      </c>
      <c r="J7838" s="2" t="s">
        <v>31</v>
      </c>
      <c r="K7838" s="2" t="s">
        <v>22</v>
      </c>
      <c r="L7838" s="2">
        <v>612.80999999999995</v>
      </c>
      <c r="M7838" s="2" t="s">
        <v>39</v>
      </c>
      <c r="N7838" s="11">
        <f>L7838/E7838*100</f>
        <v>17.784465546062407</v>
      </c>
      <c r="O7838" s="12" t="str">
        <f>IF(N7838&lt;10,"Low",IF(N7838&lt;20,"Med","High"))</f>
        <v>Med</v>
      </c>
      <c r="P7838" s="12">
        <f>sales*discount</f>
        <v>792.52480000000014</v>
      </c>
      <c r="Q7838" s="12">
        <f>sales-Discount_Values</f>
        <v>2653.2352000000001</v>
      </c>
      <c r="R7838" s="12">
        <f>DATEDIF(order_date,delivery_date,"D")</f>
        <v>2</v>
      </c>
      <c r="S7838" s="12"/>
    </row>
    <row r="7839" spans="1:19" ht="14.25" customHeight="1" x14ac:dyDescent="0.35">
      <c r="A7839" s="2" t="s">
        <v>2441</v>
      </c>
      <c r="B7839" s="2">
        <v>102408</v>
      </c>
      <c r="C7839" s="2" t="s">
        <v>13</v>
      </c>
      <c r="D7839" s="2" t="s">
        <v>20</v>
      </c>
      <c r="E7839" s="2">
        <v>3107.02</v>
      </c>
      <c r="F7839" s="2">
        <v>0.01</v>
      </c>
      <c r="G7839" s="2">
        <v>3</v>
      </c>
      <c r="H7839" s="3">
        <v>45330</v>
      </c>
      <c r="I7839" s="3">
        <v>45332</v>
      </c>
      <c r="J7839" s="2" t="s">
        <v>31</v>
      </c>
      <c r="K7839" s="2" t="s">
        <v>27</v>
      </c>
      <c r="L7839" s="2">
        <v>552.65</v>
      </c>
      <c r="M7839" s="2" t="s">
        <v>48</v>
      </c>
      <c r="N7839" s="11">
        <f>L7839/E7839*100</f>
        <v>17.787140089217321</v>
      </c>
      <c r="O7839" s="12" t="str">
        <f>IF(N7839&lt;10,"Low",IF(N7839&lt;20,"Med","High"))</f>
        <v>Med</v>
      </c>
      <c r="P7839" s="12">
        <f>sales*discount</f>
        <v>31.0702</v>
      </c>
      <c r="Q7839" s="12">
        <f>sales-Discount_Values</f>
        <v>3075.9497999999999</v>
      </c>
      <c r="R7839" s="12">
        <f>DATEDIF(order_date,delivery_date,"D")</f>
        <v>2</v>
      </c>
      <c r="S7839" s="12"/>
    </row>
    <row r="7840" spans="1:19" ht="14.25" customHeight="1" x14ac:dyDescent="0.35">
      <c r="A7840" s="2" t="s">
        <v>7130</v>
      </c>
      <c r="B7840" s="2">
        <v>107097</v>
      </c>
      <c r="C7840" s="2" t="s">
        <v>13</v>
      </c>
      <c r="D7840" s="2" t="s">
        <v>33</v>
      </c>
      <c r="E7840" s="2">
        <v>3152.63</v>
      </c>
      <c r="F7840" s="2">
        <v>0.06</v>
      </c>
      <c r="G7840" s="2">
        <v>5</v>
      </c>
      <c r="H7840" s="3">
        <v>45325</v>
      </c>
      <c r="I7840" s="3">
        <v>45330</v>
      </c>
      <c r="J7840" s="2" t="s">
        <v>21</v>
      </c>
      <c r="K7840" s="2" t="s">
        <v>16</v>
      </c>
      <c r="L7840" s="2">
        <v>560.80999999999995</v>
      </c>
      <c r="M7840" s="2" t="s">
        <v>34</v>
      </c>
      <c r="N7840" s="11">
        <f>L7840/E7840*100</f>
        <v>17.788639960921515</v>
      </c>
      <c r="O7840" s="12" t="str">
        <f>IF(N7840&lt;10,"Low",IF(N7840&lt;20,"Med","High"))</f>
        <v>Med</v>
      </c>
      <c r="P7840" s="12">
        <f>sales*discount</f>
        <v>189.15780000000001</v>
      </c>
      <c r="Q7840" s="12">
        <f>sales-Discount_Values</f>
        <v>2963.4722000000002</v>
      </c>
      <c r="R7840" s="12">
        <f>DATEDIF(order_date,delivery_date,"D")</f>
        <v>5</v>
      </c>
      <c r="S7840" s="12"/>
    </row>
    <row r="7841" spans="1:19" ht="14.25" customHeight="1" x14ac:dyDescent="0.35">
      <c r="A7841" s="2" t="s">
        <v>5811</v>
      </c>
      <c r="B7841" s="2">
        <v>105778</v>
      </c>
      <c r="C7841" s="2" t="s">
        <v>19</v>
      </c>
      <c r="D7841" s="2" t="s">
        <v>14</v>
      </c>
      <c r="E7841" s="2">
        <v>3754.85</v>
      </c>
      <c r="F7841" s="2">
        <v>0.06</v>
      </c>
      <c r="G7841" s="2">
        <v>8</v>
      </c>
      <c r="H7841" s="3">
        <v>45578</v>
      </c>
      <c r="I7841" s="3">
        <v>45584</v>
      </c>
      <c r="J7841" s="2" t="s">
        <v>31</v>
      </c>
      <c r="K7841" s="2" t="s">
        <v>16</v>
      </c>
      <c r="L7841" s="2">
        <v>668.03</v>
      </c>
      <c r="M7841" s="2" t="s">
        <v>23</v>
      </c>
      <c r="N7841" s="11">
        <f>L7841/E7841*100</f>
        <v>17.791123480298811</v>
      </c>
      <c r="O7841" s="12" t="str">
        <f>IF(N7841&lt;10,"Low",IF(N7841&lt;20,"Med","High"))</f>
        <v>Med</v>
      </c>
      <c r="P7841" s="12">
        <f>sales*discount</f>
        <v>225.291</v>
      </c>
      <c r="Q7841" s="12">
        <f>sales-Discount_Values</f>
        <v>3529.5589999999997</v>
      </c>
      <c r="R7841" s="12">
        <f>DATEDIF(order_date,delivery_date,"D")</f>
        <v>6</v>
      </c>
      <c r="S7841" s="12"/>
    </row>
    <row r="7842" spans="1:19" ht="14.25" customHeight="1" x14ac:dyDescent="0.35">
      <c r="A7842" s="2" t="s">
        <v>8486</v>
      </c>
      <c r="B7842" s="2">
        <v>108453</v>
      </c>
      <c r="C7842" s="2" t="s">
        <v>13</v>
      </c>
      <c r="D7842" s="2" t="s">
        <v>36</v>
      </c>
      <c r="E7842" s="2">
        <v>1650.43</v>
      </c>
      <c r="F7842" s="2">
        <v>7.0000000000000007E-2</v>
      </c>
      <c r="G7842" s="2">
        <v>5</v>
      </c>
      <c r="H7842" s="3">
        <v>45158</v>
      </c>
      <c r="I7842" s="3">
        <v>45165</v>
      </c>
      <c r="J7842" s="2" t="s">
        <v>15</v>
      </c>
      <c r="K7842" s="2" t="s">
        <v>22</v>
      </c>
      <c r="L7842" s="2">
        <v>293.72000000000003</v>
      </c>
      <c r="M7842" s="2" t="s">
        <v>28</v>
      </c>
      <c r="N7842" s="11">
        <f>L7842/E7842*100</f>
        <v>17.796574226110774</v>
      </c>
      <c r="O7842" s="12" t="str">
        <f>IF(N7842&lt;10,"Low",IF(N7842&lt;20,"Med","High"))</f>
        <v>Med</v>
      </c>
      <c r="P7842" s="12">
        <f>sales*discount</f>
        <v>115.53010000000002</v>
      </c>
      <c r="Q7842" s="12">
        <f>sales-Discount_Values</f>
        <v>1534.8999000000001</v>
      </c>
      <c r="R7842" s="12">
        <f>DATEDIF(order_date,delivery_date,"D")</f>
        <v>7</v>
      </c>
      <c r="S7842" s="12"/>
    </row>
    <row r="7843" spans="1:19" ht="14.25" customHeight="1" x14ac:dyDescent="0.35">
      <c r="A7843" s="2" t="s">
        <v>3400</v>
      </c>
      <c r="B7843" s="2">
        <v>103367</v>
      </c>
      <c r="C7843" s="2" t="s">
        <v>41</v>
      </c>
      <c r="D7843" s="2" t="s">
        <v>20</v>
      </c>
      <c r="E7843" s="2">
        <v>857.83</v>
      </c>
      <c r="F7843" s="2">
        <v>0.26</v>
      </c>
      <c r="G7843" s="2">
        <v>6</v>
      </c>
      <c r="H7843" s="3">
        <v>44953</v>
      </c>
      <c r="I7843" s="3">
        <v>44958</v>
      </c>
      <c r="J7843" s="2" t="s">
        <v>21</v>
      </c>
      <c r="K7843" s="2" t="s">
        <v>16</v>
      </c>
      <c r="L7843" s="2">
        <v>152.66999999999999</v>
      </c>
      <c r="M7843" s="2" t="s">
        <v>34</v>
      </c>
      <c r="N7843" s="11">
        <f>L7843/E7843*100</f>
        <v>17.797232551904223</v>
      </c>
      <c r="O7843" s="12" t="str">
        <f>IF(N7843&lt;10,"Low",IF(N7843&lt;20,"Med","High"))</f>
        <v>Med</v>
      </c>
      <c r="P7843" s="12">
        <f>sales*discount</f>
        <v>223.03580000000002</v>
      </c>
      <c r="Q7843" s="12">
        <f>sales-Discount_Values</f>
        <v>634.79420000000005</v>
      </c>
      <c r="R7843" s="12">
        <f>DATEDIF(order_date,delivery_date,"D")</f>
        <v>5</v>
      </c>
      <c r="S7843" s="12"/>
    </row>
    <row r="7844" spans="1:19" ht="14.25" customHeight="1" x14ac:dyDescent="0.35">
      <c r="A7844" s="2" t="s">
        <v>852</v>
      </c>
      <c r="B7844" s="2">
        <v>100819</v>
      </c>
      <c r="C7844" s="2" t="s">
        <v>25</v>
      </c>
      <c r="D7844" s="2" t="s">
        <v>20</v>
      </c>
      <c r="E7844" s="2">
        <v>3449.02</v>
      </c>
      <c r="F7844" s="2">
        <v>0.35</v>
      </c>
      <c r="G7844" s="2">
        <v>4</v>
      </c>
      <c r="H7844" s="3">
        <v>45597</v>
      </c>
      <c r="I7844" s="3">
        <v>45602</v>
      </c>
      <c r="J7844" s="2" t="s">
        <v>21</v>
      </c>
      <c r="K7844" s="2" t="s">
        <v>22</v>
      </c>
      <c r="L7844" s="2">
        <v>613.9</v>
      </c>
      <c r="M7844" s="2" t="s">
        <v>17</v>
      </c>
      <c r="N7844" s="11">
        <f>L7844/E7844*100</f>
        <v>17.79925891992508</v>
      </c>
      <c r="O7844" s="12" t="str">
        <f>IF(N7844&lt;10,"Low",IF(N7844&lt;20,"Med","High"))</f>
        <v>Med</v>
      </c>
      <c r="P7844" s="12">
        <f>sales*discount</f>
        <v>1207.1569999999999</v>
      </c>
      <c r="Q7844" s="12">
        <f>sales-Discount_Values</f>
        <v>2241.8630000000003</v>
      </c>
      <c r="R7844" s="12">
        <f>DATEDIF(order_date,delivery_date,"D")</f>
        <v>5</v>
      </c>
      <c r="S7844" s="12"/>
    </row>
    <row r="7845" spans="1:19" ht="14.25" customHeight="1" x14ac:dyDescent="0.35">
      <c r="A7845" s="2" t="s">
        <v>15143</v>
      </c>
      <c r="B7845" s="2">
        <v>115110</v>
      </c>
      <c r="C7845" s="2" t="s">
        <v>25</v>
      </c>
      <c r="D7845" s="2" t="s">
        <v>14</v>
      </c>
      <c r="E7845" s="2">
        <v>4813.49</v>
      </c>
      <c r="F7845" s="2">
        <v>0.19</v>
      </c>
      <c r="G7845" s="2">
        <v>3</v>
      </c>
      <c r="H7845" s="3">
        <v>45095</v>
      </c>
      <c r="I7845" s="3">
        <v>45101</v>
      </c>
      <c r="J7845" s="2" t="s">
        <v>21</v>
      </c>
      <c r="K7845" s="2" t="s">
        <v>16</v>
      </c>
      <c r="L7845" s="2">
        <v>856.77</v>
      </c>
      <c r="M7845" s="2" t="s">
        <v>34</v>
      </c>
      <c r="N7845" s="11">
        <f>L7845/E7845*100</f>
        <v>17.799351406152294</v>
      </c>
      <c r="O7845" s="12" t="str">
        <f>IF(N7845&lt;10,"Low",IF(N7845&lt;20,"Med","High"))</f>
        <v>Med</v>
      </c>
      <c r="P7845" s="12">
        <f>sales*discount</f>
        <v>914.56309999999996</v>
      </c>
      <c r="Q7845" s="12">
        <f>sales-Discount_Values</f>
        <v>3898.9268999999999</v>
      </c>
      <c r="R7845" s="12">
        <f>DATEDIF(order_date,delivery_date,"D")</f>
        <v>6</v>
      </c>
      <c r="S7845" s="12"/>
    </row>
    <row r="7846" spans="1:19" ht="14.25" customHeight="1" x14ac:dyDescent="0.35">
      <c r="A7846" s="2" t="s">
        <v>1710</v>
      </c>
      <c r="B7846" s="2">
        <v>101677</v>
      </c>
      <c r="C7846" s="2" t="s">
        <v>13</v>
      </c>
      <c r="D7846" s="2" t="s">
        <v>33</v>
      </c>
      <c r="E7846" s="2">
        <v>2067.39</v>
      </c>
      <c r="F7846" s="2">
        <v>0.17</v>
      </c>
      <c r="G7846" s="2">
        <v>7</v>
      </c>
      <c r="H7846" s="3">
        <v>45429</v>
      </c>
      <c r="I7846" s="3">
        <v>45433</v>
      </c>
      <c r="J7846" s="2" t="s">
        <v>21</v>
      </c>
      <c r="K7846" s="2" t="s">
        <v>22</v>
      </c>
      <c r="L7846" s="2">
        <v>368.03</v>
      </c>
      <c r="M7846" s="2" t="s">
        <v>48</v>
      </c>
      <c r="N7846" s="11">
        <f>L7846/E7846*100</f>
        <v>17.801672640382318</v>
      </c>
      <c r="O7846" s="12" t="str">
        <f>IF(N7846&lt;10,"Low",IF(N7846&lt;20,"Med","High"))</f>
        <v>Med</v>
      </c>
      <c r="P7846" s="12">
        <f>sales*discount</f>
        <v>351.4563</v>
      </c>
      <c r="Q7846" s="12">
        <f>sales-Discount_Values</f>
        <v>1715.9336999999998</v>
      </c>
      <c r="R7846" s="12">
        <f>DATEDIF(order_date,delivery_date,"D")</f>
        <v>4</v>
      </c>
      <c r="S7846" s="12"/>
    </row>
    <row r="7847" spans="1:19" ht="14.25" customHeight="1" x14ac:dyDescent="0.35">
      <c r="A7847" s="2" t="s">
        <v>6266</v>
      </c>
      <c r="B7847" s="2">
        <v>106233</v>
      </c>
      <c r="C7847" s="2" t="s">
        <v>19</v>
      </c>
      <c r="D7847" s="2" t="s">
        <v>20</v>
      </c>
      <c r="E7847" s="2">
        <v>3549.88</v>
      </c>
      <c r="F7847" s="2">
        <v>0.22</v>
      </c>
      <c r="G7847" s="2">
        <v>7</v>
      </c>
      <c r="H7847" s="3">
        <v>45279</v>
      </c>
      <c r="I7847" s="3">
        <v>45285</v>
      </c>
      <c r="J7847" s="2" t="s">
        <v>31</v>
      </c>
      <c r="K7847" s="2" t="s">
        <v>27</v>
      </c>
      <c r="L7847" s="2">
        <v>632</v>
      </c>
      <c r="M7847" s="2" t="s">
        <v>34</v>
      </c>
      <c r="N7847" s="11">
        <f>L7847/E7847*100</f>
        <v>17.803418707111227</v>
      </c>
      <c r="O7847" s="12" t="str">
        <f>IF(N7847&lt;10,"Low",IF(N7847&lt;20,"Med","High"))</f>
        <v>Med</v>
      </c>
      <c r="P7847" s="12">
        <f>sales*discount</f>
        <v>780.97360000000003</v>
      </c>
      <c r="Q7847" s="12">
        <f>sales-Discount_Values</f>
        <v>2768.9063999999998</v>
      </c>
      <c r="R7847" s="12">
        <f>DATEDIF(order_date,delivery_date,"D")</f>
        <v>6</v>
      </c>
      <c r="S7847" s="12"/>
    </row>
    <row r="7848" spans="1:19" ht="14.25" customHeight="1" x14ac:dyDescent="0.35">
      <c r="A7848" s="2" t="s">
        <v>11724</v>
      </c>
      <c r="B7848" s="2">
        <v>111691</v>
      </c>
      <c r="C7848" s="2" t="s">
        <v>41</v>
      </c>
      <c r="D7848" s="2" t="s">
        <v>14</v>
      </c>
      <c r="E7848" s="2">
        <v>3882.67</v>
      </c>
      <c r="F7848" s="2">
        <v>0.01</v>
      </c>
      <c r="G7848" s="2">
        <v>2</v>
      </c>
      <c r="H7848" s="3">
        <v>45510</v>
      </c>
      <c r="I7848" s="3">
        <v>45511</v>
      </c>
      <c r="J7848" s="2" t="s">
        <v>21</v>
      </c>
      <c r="K7848" s="2" t="s">
        <v>22</v>
      </c>
      <c r="L7848" s="2">
        <v>691.25</v>
      </c>
      <c r="M7848" s="2" t="s">
        <v>23</v>
      </c>
      <c r="N7848" s="11">
        <f>L7848/E7848*100</f>
        <v>17.803470292350369</v>
      </c>
      <c r="O7848" s="12" t="str">
        <f>IF(N7848&lt;10,"Low",IF(N7848&lt;20,"Med","High"))</f>
        <v>Med</v>
      </c>
      <c r="P7848" s="12">
        <f>sales*discount</f>
        <v>38.826700000000002</v>
      </c>
      <c r="Q7848" s="12">
        <f>sales-Discount_Values</f>
        <v>3843.8433</v>
      </c>
      <c r="R7848" s="12">
        <f>DATEDIF(order_date,delivery_date,"D")</f>
        <v>1</v>
      </c>
      <c r="S7848" s="12"/>
    </row>
    <row r="7849" spans="1:19" ht="14.25" customHeight="1" x14ac:dyDescent="0.35">
      <c r="A7849" s="2" t="s">
        <v>7977</v>
      </c>
      <c r="B7849" s="2">
        <v>107944</v>
      </c>
      <c r="C7849" s="2" t="s">
        <v>13</v>
      </c>
      <c r="D7849" s="2" t="s">
        <v>20</v>
      </c>
      <c r="E7849" s="2">
        <v>4731.93</v>
      </c>
      <c r="F7849" s="2">
        <v>0.19</v>
      </c>
      <c r="G7849" s="2">
        <v>6</v>
      </c>
      <c r="H7849" s="3">
        <v>45239</v>
      </c>
      <c r="I7849" s="3">
        <v>45244</v>
      </c>
      <c r="J7849" s="2" t="s">
        <v>15</v>
      </c>
      <c r="K7849" s="2" t="s">
        <v>27</v>
      </c>
      <c r="L7849" s="2">
        <v>842.47</v>
      </c>
      <c r="M7849" s="2" t="s">
        <v>39</v>
      </c>
      <c r="N7849" s="11">
        <f>L7849/E7849*100</f>
        <v>17.803940464038988</v>
      </c>
      <c r="O7849" s="12" t="str">
        <f>IF(N7849&lt;10,"Low",IF(N7849&lt;20,"Med","High"))</f>
        <v>Med</v>
      </c>
      <c r="P7849" s="12">
        <f>sales*discount</f>
        <v>899.06670000000008</v>
      </c>
      <c r="Q7849" s="12">
        <f>sales-Discount_Values</f>
        <v>3832.8633</v>
      </c>
      <c r="R7849" s="12">
        <f>DATEDIF(order_date,delivery_date,"D")</f>
        <v>5</v>
      </c>
      <c r="S7849" s="12"/>
    </row>
    <row r="7850" spans="1:19" ht="14.25" customHeight="1" x14ac:dyDescent="0.35">
      <c r="A7850" s="2" t="s">
        <v>1179</v>
      </c>
      <c r="B7850" s="2">
        <v>101146</v>
      </c>
      <c r="C7850" s="2" t="s">
        <v>13</v>
      </c>
      <c r="D7850" s="2" t="s">
        <v>36</v>
      </c>
      <c r="E7850" s="2">
        <v>3539.57</v>
      </c>
      <c r="F7850" s="2">
        <v>0.18</v>
      </c>
      <c r="G7850" s="2">
        <v>2</v>
      </c>
      <c r="H7850" s="3">
        <v>45081</v>
      </c>
      <c r="I7850" s="3">
        <v>45087</v>
      </c>
      <c r="J7850" s="2" t="s">
        <v>15</v>
      </c>
      <c r="K7850" s="2" t="s">
        <v>16</v>
      </c>
      <c r="L7850" s="2">
        <v>630.21</v>
      </c>
      <c r="M7850" s="2" t="s">
        <v>23</v>
      </c>
      <c r="N7850" s="11">
        <f>L7850/E7850*100</f>
        <v>17.804705091296398</v>
      </c>
      <c r="O7850" s="12" t="str">
        <f>IF(N7850&lt;10,"Low",IF(N7850&lt;20,"Med","High"))</f>
        <v>Med</v>
      </c>
      <c r="P7850" s="12">
        <f>sales*discount</f>
        <v>637.12260000000003</v>
      </c>
      <c r="Q7850" s="12">
        <f>sales-Discount_Values</f>
        <v>2902.4474</v>
      </c>
      <c r="R7850" s="12">
        <f>DATEDIF(order_date,delivery_date,"D")</f>
        <v>6</v>
      </c>
      <c r="S7850" s="12"/>
    </row>
    <row r="7851" spans="1:19" ht="14.25" customHeight="1" x14ac:dyDescent="0.35">
      <c r="A7851" s="2" t="s">
        <v>8988</v>
      </c>
      <c r="B7851" s="2">
        <v>108955</v>
      </c>
      <c r="C7851" s="2" t="s">
        <v>25</v>
      </c>
      <c r="D7851" s="2" t="s">
        <v>26</v>
      </c>
      <c r="E7851" s="2">
        <v>592.41</v>
      </c>
      <c r="F7851" s="2">
        <v>0.28000000000000003</v>
      </c>
      <c r="G7851" s="2">
        <v>8</v>
      </c>
      <c r="H7851" s="3">
        <v>45221</v>
      </c>
      <c r="I7851" s="3">
        <v>45223</v>
      </c>
      <c r="J7851" s="2" t="s">
        <v>15</v>
      </c>
      <c r="K7851" s="2" t="s">
        <v>27</v>
      </c>
      <c r="L7851" s="2">
        <v>105.48</v>
      </c>
      <c r="M7851" s="2" t="s">
        <v>23</v>
      </c>
      <c r="N7851" s="11">
        <f>L7851/E7851*100</f>
        <v>17.805236238415965</v>
      </c>
      <c r="O7851" s="12" t="str">
        <f>IF(N7851&lt;10,"Low",IF(N7851&lt;20,"Med","High"))</f>
        <v>Med</v>
      </c>
      <c r="P7851" s="12">
        <f>sales*discount</f>
        <v>165.87479999999999</v>
      </c>
      <c r="Q7851" s="12">
        <f>sales-Discount_Values</f>
        <v>426.53519999999997</v>
      </c>
      <c r="R7851" s="12">
        <f>DATEDIF(order_date,delivery_date,"D")</f>
        <v>2</v>
      </c>
      <c r="S7851" s="12"/>
    </row>
    <row r="7852" spans="1:19" ht="14.25" customHeight="1" x14ac:dyDescent="0.35">
      <c r="A7852" s="2" t="s">
        <v>6761</v>
      </c>
      <c r="B7852" s="2">
        <v>106728</v>
      </c>
      <c r="C7852" s="2" t="s">
        <v>41</v>
      </c>
      <c r="D7852" s="2" t="s">
        <v>36</v>
      </c>
      <c r="E7852" s="2">
        <v>1379.97</v>
      </c>
      <c r="F7852" s="2">
        <v>0.04</v>
      </c>
      <c r="G7852" s="2">
        <v>2</v>
      </c>
      <c r="H7852" s="3">
        <v>45495</v>
      </c>
      <c r="I7852" s="3">
        <v>45502</v>
      </c>
      <c r="J7852" s="2" t="s">
        <v>21</v>
      </c>
      <c r="K7852" s="2" t="s">
        <v>27</v>
      </c>
      <c r="L7852" s="2">
        <v>245.71</v>
      </c>
      <c r="M7852" s="2" t="s">
        <v>28</v>
      </c>
      <c r="N7852" s="11">
        <f>L7852/E7852*100</f>
        <v>17.805459538975484</v>
      </c>
      <c r="O7852" s="12" t="str">
        <f>IF(N7852&lt;10,"Low",IF(N7852&lt;20,"Med","High"))</f>
        <v>Med</v>
      </c>
      <c r="P7852" s="12">
        <f>sales*discount</f>
        <v>55.198800000000006</v>
      </c>
      <c r="Q7852" s="12">
        <f>sales-Discount_Values</f>
        <v>1324.7712000000001</v>
      </c>
      <c r="R7852" s="12">
        <f>DATEDIF(order_date,delivery_date,"D")</f>
        <v>7</v>
      </c>
      <c r="S7852" s="12"/>
    </row>
    <row r="7853" spans="1:19" ht="14.25" customHeight="1" x14ac:dyDescent="0.35">
      <c r="A7853" s="2" t="s">
        <v>8318</v>
      </c>
      <c r="B7853" s="2">
        <v>108285</v>
      </c>
      <c r="C7853" s="2" t="s">
        <v>25</v>
      </c>
      <c r="D7853" s="2" t="s">
        <v>26</v>
      </c>
      <c r="E7853" s="2">
        <v>3685.01</v>
      </c>
      <c r="F7853" s="2">
        <v>0.15</v>
      </c>
      <c r="G7853" s="2">
        <v>7</v>
      </c>
      <c r="H7853" s="3">
        <v>45555</v>
      </c>
      <c r="I7853" s="3">
        <v>45562</v>
      </c>
      <c r="J7853" s="2" t="s">
        <v>21</v>
      </c>
      <c r="K7853" s="2" t="s">
        <v>22</v>
      </c>
      <c r="L7853" s="2">
        <v>656.19</v>
      </c>
      <c r="M7853" s="2" t="s">
        <v>48</v>
      </c>
      <c r="N7853" s="11">
        <f>L7853/E7853*100</f>
        <v>17.807007307985597</v>
      </c>
      <c r="O7853" s="12" t="str">
        <f>IF(N7853&lt;10,"Low",IF(N7853&lt;20,"Med","High"))</f>
        <v>Med</v>
      </c>
      <c r="P7853" s="12">
        <f>sales*discount</f>
        <v>552.75149999999996</v>
      </c>
      <c r="Q7853" s="12">
        <f>sales-Discount_Values</f>
        <v>3132.2585000000004</v>
      </c>
      <c r="R7853" s="12">
        <f>DATEDIF(order_date,delivery_date,"D")</f>
        <v>7</v>
      </c>
      <c r="S7853" s="12"/>
    </row>
    <row r="7854" spans="1:19" ht="14.25" customHeight="1" x14ac:dyDescent="0.35">
      <c r="A7854" s="2" t="s">
        <v>10779</v>
      </c>
      <c r="B7854" s="2">
        <v>110746</v>
      </c>
      <c r="C7854" s="2" t="s">
        <v>13</v>
      </c>
      <c r="D7854" s="2" t="s">
        <v>20</v>
      </c>
      <c r="E7854" s="2">
        <v>1600.62</v>
      </c>
      <c r="F7854" s="2">
        <v>0.28999999999999998</v>
      </c>
      <c r="G7854" s="2">
        <v>8</v>
      </c>
      <c r="H7854" s="3">
        <v>45442</v>
      </c>
      <c r="I7854" s="3">
        <v>45444</v>
      </c>
      <c r="J7854" s="2" t="s">
        <v>31</v>
      </c>
      <c r="K7854" s="2" t="s">
        <v>16</v>
      </c>
      <c r="L7854" s="2">
        <v>285.02999999999997</v>
      </c>
      <c r="M7854" s="2" t="s">
        <v>48</v>
      </c>
      <c r="N7854" s="11">
        <f>L7854/E7854*100</f>
        <v>17.807474603591107</v>
      </c>
      <c r="O7854" s="12" t="str">
        <f>IF(N7854&lt;10,"Low",IF(N7854&lt;20,"Med","High"))</f>
        <v>Med</v>
      </c>
      <c r="P7854" s="12">
        <f>sales*discount</f>
        <v>464.17979999999994</v>
      </c>
      <c r="Q7854" s="12">
        <f>sales-Discount_Values</f>
        <v>1136.4402</v>
      </c>
      <c r="R7854" s="12">
        <f>DATEDIF(order_date,delivery_date,"D")</f>
        <v>2</v>
      </c>
      <c r="S7854" s="12"/>
    </row>
    <row r="7855" spans="1:19" ht="14.25" customHeight="1" x14ac:dyDescent="0.35">
      <c r="A7855" s="2" t="s">
        <v>2183</v>
      </c>
      <c r="B7855" s="2">
        <v>102150</v>
      </c>
      <c r="C7855" s="2" t="s">
        <v>25</v>
      </c>
      <c r="D7855" s="2" t="s">
        <v>33</v>
      </c>
      <c r="E7855" s="2">
        <v>3582.79</v>
      </c>
      <c r="F7855" s="2">
        <v>0.31</v>
      </c>
      <c r="G7855" s="2">
        <v>2</v>
      </c>
      <c r="H7855" s="3">
        <v>45264</v>
      </c>
      <c r="I7855" s="3">
        <v>45271</v>
      </c>
      <c r="J7855" s="2" t="s">
        <v>21</v>
      </c>
      <c r="K7855" s="2" t="s">
        <v>16</v>
      </c>
      <c r="L7855" s="2">
        <v>638.04</v>
      </c>
      <c r="M7855" s="2" t="s">
        <v>34</v>
      </c>
      <c r="N7855" s="11">
        <f>L7855/E7855*100</f>
        <v>17.808467702544664</v>
      </c>
      <c r="O7855" s="12" t="str">
        <f>IF(N7855&lt;10,"Low",IF(N7855&lt;20,"Med","High"))</f>
        <v>Med</v>
      </c>
      <c r="P7855" s="12">
        <f>sales*discount</f>
        <v>1110.6649</v>
      </c>
      <c r="Q7855" s="12">
        <f>sales-Discount_Values</f>
        <v>2472.1251000000002</v>
      </c>
      <c r="R7855" s="12">
        <f>DATEDIF(order_date,delivery_date,"D")</f>
        <v>7</v>
      </c>
      <c r="S7855" s="12"/>
    </row>
    <row r="7856" spans="1:19" ht="14.25" customHeight="1" x14ac:dyDescent="0.35">
      <c r="A7856" s="2" t="s">
        <v>8122</v>
      </c>
      <c r="B7856" s="2">
        <v>108089</v>
      </c>
      <c r="C7856" s="2" t="s">
        <v>41</v>
      </c>
      <c r="D7856" s="2" t="s">
        <v>26</v>
      </c>
      <c r="E7856" s="2">
        <v>2438.3000000000002</v>
      </c>
      <c r="F7856" s="2">
        <v>0.19</v>
      </c>
      <c r="G7856" s="2">
        <v>5</v>
      </c>
      <c r="H7856" s="3">
        <v>45575</v>
      </c>
      <c r="I7856" s="3">
        <v>45580</v>
      </c>
      <c r="J7856" s="2" t="s">
        <v>31</v>
      </c>
      <c r="K7856" s="2" t="s">
        <v>16</v>
      </c>
      <c r="L7856" s="2">
        <v>434.25</v>
      </c>
      <c r="M7856" s="2" t="s">
        <v>17</v>
      </c>
      <c r="N7856" s="11">
        <f>L7856/E7856*100</f>
        <v>17.809539433211661</v>
      </c>
      <c r="O7856" s="12" t="str">
        <f>IF(N7856&lt;10,"Low",IF(N7856&lt;20,"Med","High"))</f>
        <v>Med</v>
      </c>
      <c r="P7856" s="12">
        <f>sales*discount</f>
        <v>463.27700000000004</v>
      </c>
      <c r="Q7856" s="12">
        <f>sales-Discount_Values</f>
        <v>1975.0230000000001</v>
      </c>
      <c r="R7856" s="12">
        <f>DATEDIF(order_date,delivery_date,"D")</f>
        <v>5</v>
      </c>
      <c r="S7856" s="12"/>
    </row>
    <row r="7857" spans="1:19" ht="14.25" customHeight="1" x14ac:dyDescent="0.35">
      <c r="A7857" s="2" t="s">
        <v>12384</v>
      </c>
      <c r="B7857" s="2">
        <v>112351</v>
      </c>
      <c r="C7857" s="2" t="s">
        <v>41</v>
      </c>
      <c r="D7857" s="2" t="s">
        <v>36</v>
      </c>
      <c r="E7857" s="2">
        <v>3434.75</v>
      </c>
      <c r="F7857" s="2">
        <v>0.26</v>
      </c>
      <c r="G7857" s="2">
        <v>4</v>
      </c>
      <c r="H7857" s="3">
        <v>45610</v>
      </c>
      <c r="I7857" s="3">
        <v>45611</v>
      </c>
      <c r="J7857" s="2" t="s">
        <v>15</v>
      </c>
      <c r="K7857" s="2" t="s">
        <v>16</v>
      </c>
      <c r="L7857" s="2">
        <v>611.76</v>
      </c>
      <c r="M7857" s="2" t="s">
        <v>28</v>
      </c>
      <c r="N7857" s="11">
        <f>L7857/E7857*100</f>
        <v>17.810903268069001</v>
      </c>
      <c r="O7857" s="12" t="str">
        <f>IF(N7857&lt;10,"Low",IF(N7857&lt;20,"Med","High"))</f>
        <v>Med</v>
      </c>
      <c r="P7857" s="12">
        <f>sales*discount</f>
        <v>893.03500000000008</v>
      </c>
      <c r="Q7857" s="12">
        <f>sales-Discount_Values</f>
        <v>2541.7150000000001</v>
      </c>
      <c r="R7857" s="12">
        <f>DATEDIF(order_date,delivery_date,"D")</f>
        <v>1</v>
      </c>
      <c r="S7857" s="12"/>
    </row>
    <row r="7858" spans="1:19" ht="14.25" customHeight="1" x14ac:dyDescent="0.35">
      <c r="A7858" s="2" t="s">
        <v>10562</v>
      </c>
      <c r="B7858" s="2">
        <v>110529</v>
      </c>
      <c r="C7858" s="2" t="s">
        <v>19</v>
      </c>
      <c r="D7858" s="2" t="s">
        <v>26</v>
      </c>
      <c r="E7858" s="2">
        <v>2270.48</v>
      </c>
      <c r="F7858" s="2">
        <v>0.3</v>
      </c>
      <c r="G7858" s="2">
        <v>1</v>
      </c>
      <c r="H7858" s="3">
        <v>45108</v>
      </c>
      <c r="I7858" s="3">
        <v>45113</v>
      </c>
      <c r="J7858" s="2" t="s">
        <v>21</v>
      </c>
      <c r="K7858" s="2" t="s">
        <v>27</v>
      </c>
      <c r="L7858" s="2">
        <v>404.4</v>
      </c>
      <c r="M7858" s="2" t="s">
        <v>34</v>
      </c>
      <c r="N7858" s="11">
        <f>L7858/E7858*100</f>
        <v>17.81121172615482</v>
      </c>
      <c r="O7858" s="12" t="str">
        <f>IF(N7858&lt;10,"Low",IF(N7858&lt;20,"Med","High"))</f>
        <v>Med</v>
      </c>
      <c r="P7858" s="12">
        <f>sales*discount</f>
        <v>681.14400000000001</v>
      </c>
      <c r="Q7858" s="12">
        <f>sales-Discount_Values</f>
        <v>1589.336</v>
      </c>
      <c r="R7858" s="12">
        <f>DATEDIF(order_date,delivery_date,"D")</f>
        <v>5</v>
      </c>
      <c r="S7858" s="12"/>
    </row>
    <row r="7859" spans="1:19" ht="14.25" customHeight="1" x14ac:dyDescent="0.35">
      <c r="A7859" s="2" t="s">
        <v>9835</v>
      </c>
      <c r="B7859" s="2">
        <v>109802</v>
      </c>
      <c r="C7859" s="2" t="s">
        <v>25</v>
      </c>
      <c r="D7859" s="2" t="s">
        <v>36</v>
      </c>
      <c r="E7859" s="2">
        <v>4771.43</v>
      </c>
      <c r="F7859" s="2">
        <v>0.26</v>
      </c>
      <c r="G7859" s="2">
        <v>8</v>
      </c>
      <c r="H7859" s="3">
        <v>45118</v>
      </c>
      <c r="I7859" s="3">
        <v>45119</v>
      </c>
      <c r="J7859" s="2" t="s">
        <v>31</v>
      </c>
      <c r="K7859" s="2" t="s">
        <v>16</v>
      </c>
      <c r="L7859" s="2">
        <v>849.94</v>
      </c>
      <c r="M7859" s="2" t="s">
        <v>34</v>
      </c>
      <c r="N7859" s="11">
        <f>L7859/E7859*100</f>
        <v>17.81310843918909</v>
      </c>
      <c r="O7859" s="12" t="str">
        <f>IF(N7859&lt;10,"Low",IF(N7859&lt;20,"Med","High"))</f>
        <v>Med</v>
      </c>
      <c r="P7859" s="12">
        <f>sales*discount</f>
        <v>1240.5718000000002</v>
      </c>
      <c r="Q7859" s="12">
        <f>sales-Discount_Values</f>
        <v>3530.8582000000001</v>
      </c>
      <c r="R7859" s="12">
        <f>DATEDIF(order_date,delivery_date,"D")</f>
        <v>1</v>
      </c>
      <c r="S7859" s="12"/>
    </row>
    <row r="7860" spans="1:19" ht="14.25" customHeight="1" x14ac:dyDescent="0.35">
      <c r="A7860" s="2" t="s">
        <v>406</v>
      </c>
      <c r="B7860" s="2">
        <v>100373</v>
      </c>
      <c r="C7860" s="2" t="s">
        <v>19</v>
      </c>
      <c r="D7860" s="2" t="s">
        <v>14</v>
      </c>
      <c r="E7860" s="2">
        <v>654.17999999999995</v>
      </c>
      <c r="F7860" s="2">
        <v>0.09</v>
      </c>
      <c r="G7860" s="2">
        <v>5</v>
      </c>
      <c r="H7860" s="3">
        <v>45106</v>
      </c>
      <c r="I7860" s="3">
        <v>45109</v>
      </c>
      <c r="J7860" s="2" t="s">
        <v>31</v>
      </c>
      <c r="K7860" s="2" t="s">
        <v>16</v>
      </c>
      <c r="L7860" s="2">
        <v>116.53</v>
      </c>
      <c r="M7860" s="2" t="s">
        <v>17</v>
      </c>
      <c r="N7860" s="11">
        <f>L7860/E7860*100</f>
        <v>17.813140114341618</v>
      </c>
      <c r="O7860" s="12" t="str">
        <f>IF(N7860&lt;10,"Low",IF(N7860&lt;20,"Med","High"))</f>
        <v>Med</v>
      </c>
      <c r="P7860" s="12">
        <f>sales*discount</f>
        <v>58.87619999999999</v>
      </c>
      <c r="Q7860" s="12">
        <f>sales-Discount_Values</f>
        <v>595.30379999999991</v>
      </c>
      <c r="R7860" s="12">
        <f>DATEDIF(order_date,delivery_date,"D")</f>
        <v>3</v>
      </c>
      <c r="S7860" s="12"/>
    </row>
    <row r="7861" spans="1:19" ht="14.25" customHeight="1" x14ac:dyDescent="0.35">
      <c r="A7861" s="2" t="s">
        <v>2201</v>
      </c>
      <c r="B7861" s="2">
        <v>102168</v>
      </c>
      <c r="C7861" s="2" t="s">
        <v>41</v>
      </c>
      <c r="D7861" s="2" t="s">
        <v>26</v>
      </c>
      <c r="E7861" s="2">
        <v>200.12</v>
      </c>
      <c r="F7861" s="2">
        <v>0.39</v>
      </c>
      <c r="G7861" s="2">
        <v>4</v>
      </c>
      <c r="H7861" s="3">
        <v>45656</v>
      </c>
      <c r="I7861" s="3">
        <v>45657</v>
      </c>
      <c r="J7861" s="2" t="s">
        <v>31</v>
      </c>
      <c r="K7861" s="2" t="s">
        <v>27</v>
      </c>
      <c r="L7861" s="2">
        <v>35.65</v>
      </c>
      <c r="M7861" s="2" t="s">
        <v>34</v>
      </c>
      <c r="N7861" s="11">
        <f>L7861/E7861*100</f>
        <v>17.814311413152105</v>
      </c>
      <c r="O7861" s="12" t="str">
        <f>IF(N7861&lt;10,"Low",IF(N7861&lt;20,"Med","High"))</f>
        <v>Med</v>
      </c>
      <c r="P7861" s="12">
        <f>sales*discount</f>
        <v>78.046800000000005</v>
      </c>
      <c r="Q7861" s="12">
        <f>sales-Discount_Values</f>
        <v>122.0732</v>
      </c>
      <c r="R7861" s="12">
        <f>DATEDIF(order_date,delivery_date,"D")</f>
        <v>1</v>
      </c>
      <c r="S7861" s="12"/>
    </row>
    <row r="7862" spans="1:19" ht="14.25" customHeight="1" x14ac:dyDescent="0.35">
      <c r="A7862" s="2" t="s">
        <v>2114</v>
      </c>
      <c r="B7862" s="2">
        <v>102081</v>
      </c>
      <c r="C7862" s="2" t="s">
        <v>19</v>
      </c>
      <c r="D7862" s="2" t="s">
        <v>26</v>
      </c>
      <c r="E7862" s="2">
        <v>4599.38</v>
      </c>
      <c r="F7862" s="2">
        <v>0.18</v>
      </c>
      <c r="G7862" s="2">
        <v>3</v>
      </c>
      <c r="H7862" s="3">
        <v>45339</v>
      </c>
      <c r="I7862" s="3">
        <v>45345</v>
      </c>
      <c r="J7862" s="2" t="s">
        <v>15</v>
      </c>
      <c r="K7862" s="2" t="s">
        <v>16</v>
      </c>
      <c r="L7862" s="2">
        <v>819.36</v>
      </c>
      <c r="M7862" s="2" t="s">
        <v>17</v>
      </c>
      <c r="N7862" s="11">
        <f>L7862/E7862*100</f>
        <v>17.814575007935851</v>
      </c>
      <c r="O7862" s="12" t="str">
        <f>IF(N7862&lt;10,"Low",IF(N7862&lt;20,"Med","High"))</f>
        <v>Med</v>
      </c>
      <c r="P7862" s="12">
        <f>sales*discount</f>
        <v>827.88839999999993</v>
      </c>
      <c r="Q7862" s="12">
        <f>sales-Discount_Values</f>
        <v>3771.4916000000003</v>
      </c>
      <c r="R7862" s="12">
        <f>DATEDIF(order_date,delivery_date,"D")</f>
        <v>6</v>
      </c>
      <c r="S7862" s="12"/>
    </row>
    <row r="7863" spans="1:19" ht="14.25" customHeight="1" x14ac:dyDescent="0.35">
      <c r="A7863" s="2" t="s">
        <v>3183</v>
      </c>
      <c r="B7863" s="2">
        <v>103150</v>
      </c>
      <c r="C7863" s="2" t="s">
        <v>25</v>
      </c>
      <c r="D7863" s="2" t="s">
        <v>36</v>
      </c>
      <c r="E7863" s="2">
        <v>4904.6499999999996</v>
      </c>
      <c r="F7863" s="2">
        <v>0.34</v>
      </c>
      <c r="G7863" s="2">
        <v>1</v>
      </c>
      <c r="H7863" s="3">
        <v>45398</v>
      </c>
      <c r="I7863" s="3">
        <v>45401</v>
      </c>
      <c r="J7863" s="2" t="s">
        <v>21</v>
      </c>
      <c r="K7863" s="2" t="s">
        <v>27</v>
      </c>
      <c r="L7863" s="2">
        <v>873.84</v>
      </c>
      <c r="M7863" s="2" t="s">
        <v>23</v>
      </c>
      <c r="N7863" s="11">
        <f>L7863/E7863*100</f>
        <v>17.816561834177772</v>
      </c>
      <c r="O7863" s="12" t="str">
        <f>IF(N7863&lt;10,"Low",IF(N7863&lt;20,"Med","High"))</f>
        <v>Med</v>
      </c>
      <c r="P7863" s="12">
        <f>sales*discount</f>
        <v>1667.5809999999999</v>
      </c>
      <c r="Q7863" s="12">
        <f>sales-Discount_Values</f>
        <v>3237.0689999999995</v>
      </c>
      <c r="R7863" s="12">
        <f>DATEDIF(order_date,delivery_date,"D")</f>
        <v>3</v>
      </c>
      <c r="S7863" s="12"/>
    </row>
    <row r="7864" spans="1:19" ht="14.25" customHeight="1" x14ac:dyDescent="0.35">
      <c r="A7864" s="2" t="s">
        <v>6237</v>
      </c>
      <c r="B7864" s="2">
        <v>106204</v>
      </c>
      <c r="C7864" s="2" t="s">
        <v>13</v>
      </c>
      <c r="D7864" s="2" t="s">
        <v>33</v>
      </c>
      <c r="E7864" s="2">
        <v>2635</v>
      </c>
      <c r="F7864" s="2">
        <v>0.1</v>
      </c>
      <c r="G7864" s="2">
        <v>6</v>
      </c>
      <c r="H7864" s="3">
        <v>45231</v>
      </c>
      <c r="I7864" s="3">
        <v>45233</v>
      </c>
      <c r="J7864" s="2" t="s">
        <v>15</v>
      </c>
      <c r="K7864" s="2" t="s">
        <v>16</v>
      </c>
      <c r="L7864" s="2">
        <v>469.48</v>
      </c>
      <c r="M7864" s="2" t="s">
        <v>39</v>
      </c>
      <c r="N7864" s="11">
        <f>L7864/E7864*100</f>
        <v>17.817077798861479</v>
      </c>
      <c r="O7864" s="12" t="str">
        <f>IF(N7864&lt;10,"Low",IF(N7864&lt;20,"Med","High"))</f>
        <v>Med</v>
      </c>
      <c r="P7864" s="12">
        <f>sales*discount</f>
        <v>263.5</v>
      </c>
      <c r="Q7864" s="12">
        <f>sales-Discount_Values</f>
        <v>2371.5</v>
      </c>
      <c r="R7864" s="12">
        <f>DATEDIF(order_date,delivery_date,"D")</f>
        <v>2</v>
      </c>
      <c r="S7864" s="12"/>
    </row>
    <row r="7865" spans="1:19" ht="14.25" customHeight="1" x14ac:dyDescent="0.35">
      <c r="A7865" s="2" t="s">
        <v>7923</v>
      </c>
      <c r="B7865" s="2">
        <v>107890</v>
      </c>
      <c r="C7865" s="2" t="s">
        <v>25</v>
      </c>
      <c r="D7865" s="2" t="s">
        <v>26</v>
      </c>
      <c r="E7865" s="2">
        <v>3726.28</v>
      </c>
      <c r="F7865" s="2">
        <v>0.43</v>
      </c>
      <c r="G7865" s="2">
        <v>9</v>
      </c>
      <c r="H7865" s="3">
        <v>44950</v>
      </c>
      <c r="I7865" s="3">
        <v>44951</v>
      </c>
      <c r="J7865" s="2" t="s">
        <v>15</v>
      </c>
      <c r="K7865" s="2" t="s">
        <v>16</v>
      </c>
      <c r="L7865" s="2">
        <v>664.08</v>
      </c>
      <c r="M7865" s="2" t="s">
        <v>17</v>
      </c>
      <c r="N7865" s="11">
        <f>L7865/E7865*100</f>
        <v>17.821527099412819</v>
      </c>
      <c r="O7865" s="12" t="str">
        <f>IF(N7865&lt;10,"Low",IF(N7865&lt;20,"Med","High"))</f>
        <v>Med</v>
      </c>
      <c r="P7865" s="12">
        <f>sales*discount</f>
        <v>1602.3004000000001</v>
      </c>
      <c r="Q7865" s="12">
        <f>sales-Discount_Values</f>
        <v>2123.9796000000001</v>
      </c>
      <c r="R7865" s="12">
        <f>DATEDIF(order_date,delivery_date,"D")</f>
        <v>1</v>
      </c>
      <c r="S7865" s="12"/>
    </row>
    <row r="7866" spans="1:19" ht="14.25" customHeight="1" x14ac:dyDescent="0.35">
      <c r="A7866" s="2" t="s">
        <v>7551</v>
      </c>
      <c r="B7866" s="2">
        <v>107518</v>
      </c>
      <c r="C7866" s="2" t="s">
        <v>25</v>
      </c>
      <c r="D7866" s="2" t="s">
        <v>20</v>
      </c>
      <c r="E7866" s="2">
        <v>124.4</v>
      </c>
      <c r="F7866" s="2">
        <v>0.01</v>
      </c>
      <c r="G7866" s="2">
        <v>1</v>
      </c>
      <c r="H7866" s="3">
        <v>45112</v>
      </c>
      <c r="I7866" s="3">
        <v>45113</v>
      </c>
      <c r="J7866" s="2" t="s">
        <v>15</v>
      </c>
      <c r="K7866" s="2" t="s">
        <v>22</v>
      </c>
      <c r="L7866" s="2">
        <v>22.17</v>
      </c>
      <c r="M7866" s="2" t="s">
        <v>48</v>
      </c>
      <c r="N7866" s="11">
        <f>L7866/E7866*100</f>
        <v>17.821543408360128</v>
      </c>
      <c r="O7866" s="12" t="str">
        <f>IF(N7866&lt;10,"Low",IF(N7866&lt;20,"Med","High"))</f>
        <v>Med</v>
      </c>
      <c r="P7866" s="12">
        <f>sales*discount</f>
        <v>1.244</v>
      </c>
      <c r="Q7866" s="12">
        <f>sales-Discount_Values</f>
        <v>123.15600000000001</v>
      </c>
      <c r="R7866" s="12">
        <f>DATEDIF(order_date,delivery_date,"D")</f>
        <v>1</v>
      </c>
      <c r="S7866" s="12"/>
    </row>
    <row r="7867" spans="1:19" ht="14.25" customHeight="1" x14ac:dyDescent="0.35">
      <c r="A7867" s="2" t="s">
        <v>11820</v>
      </c>
      <c r="B7867" s="2">
        <v>111787</v>
      </c>
      <c r="C7867" s="2" t="s">
        <v>25</v>
      </c>
      <c r="D7867" s="2" t="s">
        <v>33</v>
      </c>
      <c r="E7867" s="2">
        <v>2759.77</v>
      </c>
      <c r="F7867" s="2">
        <v>0.4</v>
      </c>
      <c r="G7867" s="2">
        <v>6</v>
      </c>
      <c r="H7867" s="3">
        <v>45064</v>
      </c>
      <c r="I7867" s="3">
        <v>45070</v>
      </c>
      <c r="J7867" s="2" t="s">
        <v>31</v>
      </c>
      <c r="K7867" s="2" t="s">
        <v>27</v>
      </c>
      <c r="L7867" s="2">
        <v>491.85</v>
      </c>
      <c r="M7867" s="2" t="s">
        <v>39</v>
      </c>
      <c r="N7867" s="11">
        <f>L7867/E7867*100</f>
        <v>17.822137352025713</v>
      </c>
      <c r="O7867" s="12" t="str">
        <f>IF(N7867&lt;10,"Low",IF(N7867&lt;20,"Med","High"))</f>
        <v>Med</v>
      </c>
      <c r="P7867" s="12">
        <f>sales*discount</f>
        <v>1103.9080000000001</v>
      </c>
      <c r="Q7867" s="12">
        <f>sales-Discount_Values</f>
        <v>1655.8619999999999</v>
      </c>
      <c r="R7867" s="12">
        <f>DATEDIF(order_date,delivery_date,"D")</f>
        <v>6</v>
      </c>
      <c r="S7867" s="12"/>
    </row>
    <row r="7868" spans="1:19" ht="14.25" customHeight="1" x14ac:dyDescent="0.35">
      <c r="A7868" s="2" t="s">
        <v>9768</v>
      </c>
      <c r="B7868" s="2">
        <v>109735</v>
      </c>
      <c r="C7868" s="2" t="s">
        <v>41</v>
      </c>
      <c r="D7868" s="2" t="s">
        <v>36</v>
      </c>
      <c r="E7868" s="2">
        <v>2239.0700000000002</v>
      </c>
      <c r="F7868" s="2">
        <v>0.38</v>
      </c>
      <c r="G7868" s="2">
        <v>1</v>
      </c>
      <c r="H7868" s="3">
        <v>45026</v>
      </c>
      <c r="I7868" s="3">
        <v>45031</v>
      </c>
      <c r="J7868" s="2" t="s">
        <v>21</v>
      </c>
      <c r="K7868" s="2" t="s">
        <v>22</v>
      </c>
      <c r="L7868" s="2">
        <v>399.06</v>
      </c>
      <c r="M7868" s="2" t="s">
        <v>23</v>
      </c>
      <c r="N7868" s="11">
        <f>L7868/E7868*100</f>
        <v>17.822578123953249</v>
      </c>
      <c r="O7868" s="12" t="str">
        <f>IF(N7868&lt;10,"Low",IF(N7868&lt;20,"Med","High"))</f>
        <v>Med</v>
      </c>
      <c r="P7868" s="12">
        <f>sales*discount</f>
        <v>850.84660000000008</v>
      </c>
      <c r="Q7868" s="12">
        <f>sales-Discount_Values</f>
        <v>1388.2234000000001</v>
      </c>
      <c r="R7868" s="12">
        <f>DATEDIF(order_date,delivery_date,"D")</f>
        <v>5</v>
      </c>
      <c r="S7868" s="12"/>
    </row>
    <row r="7869" spans="1:19" ht="14.25" customHeight="1" x14ac:dyDescent="0.35">
      <c r="A7869" s="2" t="s">
        <v>11363</v>
      </c>
      <c r="B7869" s="2">
        <v>111330</v>
      </c>
      <c r="C7869" s="2" t="s">
        <v>41</v>
      </c>
      <c r="D7869" s="2" t="s">
        <v>33</v>
      </c>
      <c r="E7869" s="2">
        <v>1393.35</v>
      </c>
      <c r="F7869" s="2">
        <v>0.12</v>
      </c>
      <c r="G7869" s="2">
        <v>4</v>
      </c>
      <c r="H7869" s="3">
        <v>45640</v>
      </c>
      <c r="I7869" s="3">
        <v>45642</v>
      </c>
      <c r="J7869" s="2" t="s">
        <v>15</v>
      </c>
      <c r="K7869" s="2" t="s">
        <v>22</v>
      </c>
      <c r="L7869" s="2">
        <v>248.36</v>
      </c>
      <c r="M7869" s="2" t="s">
        <v>48</v>
      </c>
      <c r="N7869" s="11">
        <f>L7869/E7869*100</f>
        <v>17.824667169053004</v>
      </c>
      <c r="O7869" s="12" t="str">
        <f>IF(N7869&lt;10,"Low",IF(N7869&lt;20,"Med","High"))</f>
        <v>Med</v>
      </c>
      <c r="P7869" s="12">
        <f>sales*discount</f>
        <v>167.20199999999997</v>
      </c>
      <c r="Q7869" s="12">
        <f>sales-Discount_Values</f>
        <v>1226.1479999999999</v>
      </c>
      <c r="R7869" s="12">
        <f>DATEDIF(order_date,delivery_date,"D")</f>
        <v>2</v>
      </c>
      <c r="S7869" s="12"/>
    </row>
    <row r="7870" spans="1:19" ht="14.25" customHeight="1" x14ac:dyDescent="0.35">
      <c r="A7870" s="2" t="s">
        <v>877</v>
      </c>
      <c r="B7870" s="2">
        <v>100844</v>
      </c>
      <c r="C7870" s="2" t="s">
        <v>25</v>
      </c>
      <c r="D7870" s="2" t="s">
        <v>36</v>
      </c>
      <c r="E7870" s="2">
        <v>1568.36</v>
      </c>
      <c r="F7870" s="2">
        <v>0.02</v>
      </c>
      <c r="G7870" s="2">
        <v>4</v>
      </c>
      <c r="H7870" s="3">
        <v>45334</v>
      </c>
      <c r="I7870" s="3">
        <v>45337</v>
      </c>
      <c r="J7870" s="2" t="s">
        <v>15</v>
      </c>
      <c r="K7870" s="2" t="s">
        <v>16</v>
      </c>
      <c r="L7870" s="2">
        <v>279.57</v>
      </c>
      <c r="M7870" s="2" t="s">
        <v>48</v>
      </c>
      <c r="N7870" s="11">
        <f>L7870/E7870*100</f>
        <v>17.825626769364177</v>
      </c>
      <c r="O7870" s="12" t="str">
        <f>IF(N7870&lt;10,"Low",IF(N7870&lt;20,"Med","High"))</f>
        <v>Med</v>
      </c>
      <c r="P7870" s="12">
        <f>sales*discount</f>
        <v>31.3672</v>
      </c>
      <c r="Q7870" s="12">
        <f>sales-Discount_Values</f>
        <v>1536.9928</v>
      </c>
      <c r="R7870" s="12">
        <f>DATEDIF(order_date,delivery_date,"D")</f>
        <v>3</v>
      </c>
      <c r="S7870" s="12"/>
    </row>
    <row r="7871" spans="1:19" ht="14.25" customHeight="1" x14ac:dyDescent="0.35">
      <c r="A7871" s="2" t="s">
        <v>6114</v>
      </c>
      <c r="B7871" s="2">
        <v>106081</v>
      </c>
      <c r="C7871" s="2" t="s">
        <v>41</v>
      </c>
      <c r="D7871" s="2" t="s">
        <v>14</v>
      </c>
      <c r="E7871" s="2">
        <v>268</v>
      </c>
      <c r="F7871" s="2">
        <v>0.47</v>
      </c>
      <c r="G7871" s="2">
        <v>8</v>
      </c>
      <c r="H7871" s="3">
        <v>45087</v>
      </c>
      <c r="I7871" s="3">
        <v>45093</v>
      </c>
      <c r="J7871" s="2" t="s">
        <v>21</v>
      </c>
      <c r="K7871" s="2" t="s">
        <v>16</v>
      </c>
      <c r="L7871" s="2">
        <v>47.79</v>
      </c>
      <c r="M7871" s="2" t="s">
        <v>39</v>
      </c>
      <c r="N7871" s="11">
        <f>L7871/E7871*100</f>
        <v>17.832089552238806</v>
      </c>
      <c r="O7871" s="12" t="str">
        <f>IF(N7871&lt;10,"Low",IF(N7871&lt;20,"Med","High"))</f>
        <v>Med</v>
      </c>
      <c r="P7871" s="12">
        <f>sales*discount</f>
        <v>125.96</v>
      </c>
      <c r="Q7871" s="12">
        <f>sales-Discount_Values</f>
        <v>142.04000000000002</v>
      </c>
      <c r="R7871" s="12">
        <f>DATEDIF(order_date,delivery_date,"D")</f>
        <v>6</v>
      </c>
      <c r="S7871" s="12"/>
    </row>
    <row r="7872" spans="1:19" ht="14.25" customHeight="1" x14ac:dyDescent="0.35">
      <c r="A7872" s="2" t="s">
        <v>11958</v>
      </c>
      <c r="B7872" s="2">
        <v>111925</v>
      </c>
      <c r="C7872" s="2" t="s">
        <v>13</v>
      </c>
      <c r="D7872" s="2" t="s">
        <v>20</v>
      </c>
      <c r="E7872" s="2">
        <v>2563.92</v>
      </c>
      <c r="F7872" s="2">
        <v>0.15</v>
      </c>
      <c r="G7872" s="2">
        <v>5</v>
      </c>
      <c r="H7872" s="3">
        <v>45443</v>
      </c>
      <c r="I7872" s="3">
        <v>45445</v>
      </c>
      <c r="J7872" s="2" t="s">
        <v>15</v>
      </c>
      <c r="K7872" s="2" t="s">
        <v>27</v>
      </c>
      <c r="L7872" s="2">
        <v>457.36</v>
      </c>
      <c r="M7872" s="2" t="s">
        <v>48</v>
      </c>
      <c r="N7872" s="11">
        <f>L7872/E7872*100</f>
        <v>17.838310087678241</v>
      </c>
      <c r="O7872" s="12" t="str">
        <f>IF(N7872&lt;10,"Low",IF(N7872&lt;20,"Med","High"))</f>
        <v>Med</v>
      </c>
      <c r="P7872" s="12">
        <f>sales*discount</f>
        <v>384.58800000000002</v>
      </c>
      <c r="Q7872" s="12">
        <f>sales-Discount_Values</f>
        <v>2179.3319999999999</v>
      </c>
      <c r="R7872" s="12">
        <f>DATEDIF(order_date,delivery_date,"D")</f>
        <v>2</v>
      </c>
      <c r="S7872" s="12"/>
    </row>
    <row r="7873" spans="1:19" ht="14.25" customHeight="1" x14ac:dyDescent="0.35">
      <c r="A7873" s="2" t="s">
        <v>9155</v>
      </c>
      <c r="B7873" s="2">
        <v>109122</v>
      </c>
      <c r="C7873" s="2" t="s">
        <v>13</v>
      </c>
      <c r="D7873" s="2" t="s">
        <v>26</v>
      </c>
      <c r="E7873" s="2">
        <v>1965.2</v>
      </c>
      <c r="F7873" s="2">
        <v>0.05</v>
      </c>
      <c r="G7873" s="2">
        <v>6</v>
      </c>
      <c r="H7873" s="3">
        <v>45604</v>
      </c>
      <c r="I7873" s="3">
        <v>45606</v>
      </c>
      <c r="J7873" s="2" t="s">
        <v>31</v>
      </c>
      <c r="K7873" s="2" t="s">
        <v>22</v>
      </c>
      <c r="L7873" s="2">
        <v>350.58</v>
      </c>
      <c r="M7873" s="2" t="s">
        <v>39</v>
      </c>
      <c r="N7873" s="11">
        <f>L7873/E7873*100</f>
        <v>17.839405658457153</v>
      </c>
      <c r="O7873" s="12" t="str">
        <f>IF(N7873&lt;10,"Low",IF(N7873&lt;20,"Med","High"))</f>
        <v>Med</v>
      </c>
      <c r="P7873" s="12">
        <f>sales*discount</f>
        <v>98.26</v>
      </c>
      <c r="Q7873" s="12">
        <f>sales-Discount_Values</f>
        <v>1866.94</v>
      </c>
      <c r="R7873" s="12">
        <f>DATEDIF(order_date,delivery_date,"D")</f>
        <v>2</v>
      </c>
      <c r="S7873" s="12"/>
    </row>
    <row r="7874" spans="1:19" ht="14.25" customHeight="1" x14ac:dyDescent="0.35">
      <c r="A7874" s="2" t="s">
        <v>10796</v>
      </c>
      <c r="B7874" s="2">
        <v>110763</v>
      </c>
      <c r="C7874" s="2" t="s">
        <v>41</v>
      </c>
      <c r="D7874" s="2" t="s">
        <v>36</v>
      </c>
      <c r="E7874" s="2">
        <v>434.34</v>
      </c>
      <c r="F7874" s="2">
        <v>0.36</v>
      </c>
      <c r="G7874" s="2">
        <v>5</v>
      </c>
      <c r="H7874" s="3">
        <v>45360</v>
      </c>
      <c r="I7874" s="3">
        <v>45363</v>
      </c>
      <c r="J7874" s="2" t="s">
        <v>31</v>
      </c>
      <c r="K7874" s="2" t="s">
        <v>27</v>
      </c>
      <c r="L7874" s="2">
        <v>77.489999999999995</v>
      </c>
      <c r="M7874" s="2" t="s">
        <v>48</v>
      </c>
      <c r="N7874" s="11">
        <f>L7874/E7874*100</f>
        <v>17.840861997513468</v>
      </c>
      <c r="O7874" s="12" t="str">
        <f>IF(N7874&lt;10,"Low",IF(N7874&lt;20,"Med","High"))</f>
        <v>Med</v>
      </c>
      <c r="P7874" s="12">
        <f>sales*discount</f>
        <v>156.36239999999998</v>
      </c>
      <c r="Q7874" s="12">
        <f>sales-Discount_Values</f>
        <v>277.9776</v>
      </c>
      <c r="R7874" s="12">
        <f>DATEDIF(order_date,delivery_date,"D")</f>
        <v>3</v>
      </c>
      <c r="S7874" s="12"/>
    </row>
    <row r="7875" spans="1:19" ht="14.25" customHeight="1" x14ac:dyDescent="0.35">
      <c r="A7875" s="2" t="s">
        <v>472</v>
      </c>
      <c r="B7875" s="2">
        <v>100439</v>
      </c>
      <c r="C7875" s="2" t="s">
        <v>13</v>
      </c>
      <c r="D7875" s="2" t="s">
        <v>36</v>
      </c>
      <c r="E7875" s="2">
        <v>1265.8900000000001</v>
      </c>
      <c r="F7875" s="2">
        <v>0.32</v>
      </c>
      <c r="G7875" s="2">
        <v>3</v>
      </c>
      <c r="H7875" s="3">
        <v>45403</v>
      </c>
      <c r="I7875" s="3">
        <v>45410</v>
      </c>
      <c r="J7875" s="2" t="s">
        <v>21</v>
      </c>
      <c r="K7875" s="2" t="s">
        <v>27</v>
      </c>
      <c r="L7875" s="2">
        <v>225.89</v>
      </c>
      <c r="M7875" s="2" t="s">
        <v>28</v>
      </c>
      <c r="N7875" s="11">
        <f>L7875/E7875*100</f>
        <v>17.844362464353139</v>
      </c>
      <c r="O7875" s="12" t="str">
        <f>IF(N7875&lt;10,"Low",IF(N7875&lt;20,"Med","High"))</f>
        <v>Med</v>
      </c>
      <c r="P7875" s="12">
        <f>sales*discount</f>
        <v>405.08480000000003</v>
      </c>
      <c r="Q7875" s="12">
        <f>sales-Discount_Values</f>
        <v>860.80520000000001</v>
      </c>
      <c r="R7875" s="12">
        <f>DATEDIF(order_date,delivery_date,"D")</f>
        <v>7</v>
      </c>
      <c r="S7875" s="12"/>
    </row>
    <row r="7876" spans="1:19" ht="14.25" customHeight="1" x14ac:dyDescent="0.35">
      <c r="A7876" s="2" t="s">
        <v>10479</v>
      </c>
      <c r="B7876" s="2">
        <v>110446</v>
      </c>
      <c r="C7876" s="2" t="s">
        <v>41</v>
      </c>
      <c r="D7876" s="2" t="s">
        <v>26</v>
      </c>
      <c r="E7876" s="2">
        <v>4991.34</v>
      </c>
      <c r="F7876" s="2">
        <v>0.13</v>
      </c>
      <c r="G7876" s="2">
        <v>1</v>
      </c>
      <c r="H7876" s="3">
        <v>45596</v>
      </c>
      <c r="I7876" s="3">
        <v>45599</v>
      </c>
      <c r="J7876" s="2" t="s">
        <v>31</v>
      </c>
      <c r="K7876" s="2" t="s">
        <v>22</v>
      </c>
      <c r="L7876" s="2">
        <v>890.76</v>
      </c>
      <c r="M7876" s="2" t="s">
        <v>28</v>
      </c>
      <c r="N7876" s="11">
        <f>L7876/E7876*100</f>
        <v>17.846109461587471</v>
      </c>
      <c r="O7876" s="12" t="str">
        <f>IF(N7876&lt;10,"Low",IF(N7876&lt;20,"Med","High"))</f>
        <v>Med</v>
      </c>
      <c r="P7876" s="12">
        <f>sales*discount</f>
        <v>648.87420000000009</v>
      </c>
      <c r="Q7876" s="12">
        <f>sales-Discount_Values</f>
        <v>4342.4657999999999</v>
      </c>
      <c r="R7876" s="12">
        <f>DATEDIF(order_date,delivery_date,"D")</f>
        <v>3</v>
      </c>
      <c r="S7876" s="12"/>
    </row>
    <row r="7877" spans="1:19" ht="14.25" customHeight="1" x14ac:dyDescent="0.35">
      <c r="A7877" s="2" t="s">
        <v>786</v>
      </c>
      <c r="B7877" s="2">
        <v>100753</v>
      </c>
      <c r="C7877" s="2" t="s">
        <v>41</v>
      </c>
      <c r="D7877" s="2" t="s">
        <v>26</v>
      </c>
      <c r="E7877" s="2">
        <v>2577.0500000000002</v>
      </c>
      <c r="F7877" s="2">
        <v>0.04</v>
      </c>
      <c r="G7877" s="2">
        <v>5</v>
      </c>
      <c r="H7877" s="3">
        <v>45423</v>
      </c>
      <c r="I7877" s="3">
        <v>45426</v>
      </c>
      <c r="J7877" s="2" t="s">
        <v>15</v>
      </c>
      <c r="K7877" s="2" t="s">
        <v>16</v>
      </c>
      <c r="L7877" s="2">
        <v>460</v>
      </c>
      <c r="M7877" s="2" t="s">
        <v>48</v>
      </c>
      <c r="N7877" s="11">
        <f>L7877/E7877*100</f>
        <v>17.849867096098251</v>
      </c>
      <c r="O7877" s="12" t="str">
        <f>IF(N7877&lt;10,"Low",IF(N7877&lt;20,"Med","High"))</f>
        <v>Med</v>
      </c>
      <c r="P7877" s="12">
        <f>sales*discount</f>
        <v>103.08200000000001</v>
      </c>
      <c r="Q7877" s="12">
        <f>sales-Discount_Values</f>
        <v>2473.9680000000003</v>
      </c>
      <c r="R7877" s="12">
        <f>DATEDIF(order_date,delivery_date,"D")</f>
        <v>3</v>
      </c>
      <c r="S7877" s="12"/>
    </row>
    <row r="7878" spans="1:19" ht="14.25" customHeight="1" x14ac:dyDescent="0.35">
      <c r="A7878" s="2" t="s">
        <v>4998</v>
      </c>
      <c r="B7878" s="2">
        <v>104965</v>
      </c>
      <c r="C7878" s="2" t="s">
        <v>41</v>
      </c>
      <c r="D7878" s="2" t="s">
        <v>33</v>
      </c>
      <c r="E7878" s="2">
        <v>3051.98</v>
      </c>
      <c r="F7878" s="2">
        <v>0.45</v>
      </c>
      <c r="G7878" s="2">
        <v>3</v>
      </c>
      <c r="H7878" s="3">
        <v>45634</v>
      </c>
      <c r="I7878" s="3">
        <v>45635</v>
      </c>
      <c r="J7878" s="2" t="s">
        <v>15</v>
      </c>
      <c r="K7878" s="2" t="s">
        <v>22</v>
      </c>
      <c r="L7878" s="2">
        <v>544.79</v>
      </c>
      <c r="M7878" s="2" t="s">
        <v>23</v>
      </c>
      <c r="N7878" s="11">
        <f>L7878/E7878*100</f>
        <v>17.850379098159227</v>
      </c>
      <c r="O7878" s="12" t="str">
        <f>IF(N7878&lt;10,"Low",IF(N7878&lt;20,"Med","High"))</f>
        <v>Med</v>
      </c>
      <c r="P7878" s="12">
        <f>sales*discount</f>
        <v>1373.3910000000001</v>
      </c>
      <c r="Q7878" s="12">
        <f>sales-Discount_Values</f>
        <v>1678.5889999999999</v>
      </c>
      <c r="R7878" s="12">
        <f>DATEDIF(order_date,delivery_date,"D")</f>
        <v>1</v>
      </c>
      <c r="S7878" s="12"/>
    </row>
    <row r="7879" spans="1:19" ht="14.25" customHeight="1" x14ac:dyDescent="0.35">
      <c r="A7879" s="2" t="s">
        <v>10215</v>
      </c>
      <c r="B7879" s="2">
        <v>110182</v>
      </c>
      <c r="C7879" s="2" t="s">
        <v>19</v>
      </c>
      <c r="D7879" s="2" t="s">
        <v>26</v>
      </c>
      <c r="E7879" s="2">
        <v>1546.2</v>
      </c>
      <c r="F7879" s="2">
        <v>0.3</v>
      </c>
      <c r="G7879" s="2">
        <v>7</v>
      </c>
      <c r="H7879" s="3">
        <v>45534</v>
      </c>
      <c r="I7879" s="3">
        <v>45536</v>
      </c>
      <c r="J7879" s="2" t="s">
        <v>21</v>
      </c>
      <c r="K7879" s="2" t="s">
        <v>22</v>
      </c>
      <c r="L7879" s="2">
        <v>276.02999999999997</v>
      </c>
      <c r="M7879" s="2" t="s">
        <v>39</v>
      </c>
      <c r="N7879" s="11">
        <f>L7879/E7879*100</f>
        <v>17.852153667054711</v>
      </c>
      <c r="O7879" s="12" t="str">
        <f>IF(N7879&lt;10,"Low",IF(N7879&lt;20,"Med","High"))</f>
        <v>Med</v>
      </c>
      <c r="P7879" s="12">
        <f>sales*discount</f>
        <v>463.86</v>
      </c>
      <c r="Q7879" s="12">
        <f>sales-Discount_Values</f>
        <v>1082.3400000000001</v>
      </c>
      <c r="R7879" s="12">
        <f>DATEDIF(order_date,delivery_date,"D")</f>
        <v>2</v>
      </c>
      <c r="S7879" s="12"/>
    </row>
    <row r="7880" spans="1:19" ht="14.25" customHeight="1" x14ac:dyDescent="0.35">
      <c r="A7880" s="2" t="s">
        <v>11587</v>
      </c>
      <c r="B7880" s="2">
        <v>111554</v>
      </c>
      <c r="C7880" s="2" t="s">
        <v>25</v>
      </c>
      <c r="D7880" s="2" t="s">
        <v>26</v>
      </c>
      <c r="E7880" s="2">
        <v>3916.14</v>
      </c>
      <c r="F7880" s="2">
        <v>0.31</v>
      </c>
      <c r="G7880" s="2">
        <v>1</v>
      </c>
      <c r="H7880" s="3">
        <v>45341</v>
      </c>
      <c r="I7880" s="3">
        <v>45346</v>
      </c>
      <c r="J7880" s="2" t="s">
        <v>31</v>
      </c>
      <c r="K7880" s="2" t="s">
        <v>16</v>
      </c>
      <c r="L7880" s="2">
        <v>699.28</v>
      </c>
      <c r="M7880" s="2" t="s">
        <v>48</v>
      </c>
      <c r="N7880" s="11">
        <f>L7880/E7880*100</f>
        <v>17.856358557150664</v>
      </c>
      <c r="O7880" s="12" t="str">
        <f>IF(N7880&lt;10,"Low",IF(N7880&lt;20,"Med","High"))</f>
        <v>Med</v>
      </c>
      <c r="P7880" s="12">
        <f>sales*discount</f>
        <v>1214.0034000000001</v>
      </c>
      <c r="Q7880" s="12">
        <f>sales-Discount_Values</f>
        <v>2702.1365999999998</v>
      </c>
      <c r="R7880" s="12">
        <f>DATEDIF(order_date,delivery_date,"D")</f>
        <v>5</v>
      </c>
      <c r="S7880" s="12"/>
    </row>
    <row r="7881" spans="1:19" ht="14.25" customHeight="1" x14ac:dyDescent="0.35">
      <c r="A7881" s="2" t="s">
        <v>2928</v>
      </c>
      <c r="B7881" s="2">
        <v>102895</v>
      </c>
      <c r="C7881" s="2" t="s">
        <v>13</v>
      </c>
      <c r="D7881" s="2" t="s">
        <v>33</v>
      </c>
      <c r="E7881" s="2">
        <v>1016.53</v>
      </c>
      <c r="F7881" s="2">
        <v>7.0000000000000007E-2</v>
      </c>
      <c r="G7881" s="2">
        <v>1</v>
      </c>
      <c r="H7881" s="3">
        <v>45542</v>
      </c>
      <c r="I7881" s="3">
        <v>45545</v>
      </c>
      <c r="J7881" s="2" t="s">
        <v>21</v>
      </c>
      <c r="K7881" s="2" t="s">
        <v>22</v>
      </c>
      <c r="L7881" s="2">
        <v>181.55</v>
      </c>
      <c r="M7881" s="2" t="s">
        <v>17</v>
      </c>
      <c r="N7881" s="11">
        <f>L7881/E7881*100</f>
        <v>17.859777871779485</v>
      </c>
      <c r="O7881" s="12" t="str">
        <f>IF(N7881&lt;10,"Low",IF(N7881&lt;20,"Med","High"))</f>
        <v>Med</v>
      </c>
      <c r="P7881" s="12">
        <f>sales*discount</f>
        <v>71.1571</v>
      </c>
      <c r="Q7881" s="12">
        <f>sales-Discount_Values</f>
        <v>945.37289999999996</v>
      </c>
      <c r="R7881" s="12">
        <f>DATEDIF(order_date,delivery_date,"D")</f>
        <v>3</v>
      </c>
      <c r="S7881" s="12"/>
    </row>
    <row r="7882" spans="1:19" ht="14.25" customHeight="1" x14ac:dyDescent="0.35">
      <c r="A7882" s="2" t="s">
        <v>5188</v>
      </c>
      <c r="B7882" s="2">
        <v>105155</v>
      </c>
      <c r="C7882" s="2" t="s">
        <v>13</v>
      </c>
      <c r="D7882" s="2" t="s">
        <v>36</v>
      </c>
      <c r="E7882" s="2">
        <v>2578.89</v>
      </c>
      <c r="F7882" s="2">
        <v>0.44</v>
      </c>
      <c r="G7882" s="2">
        <v>9</v>
      </c>
      <c r="H7882" s="3">
        <v>45275</v>
      </c>
      <c r="I7882" s="3">
        <v>45276</v>
      </c>
      <c r="J7882" s="2" t="s">
        <v>15</v>
      </c>
      <c r="K7882" s="2" t="s">
        <v>16</v>
      </c>
      <c r="L7882" s="2">
        <v>460.6</v>
      </c>
      <c r="M7882" s="2" t="s">
        <v>34</v>
      </c>
      <c r="N7882" s="11">
        <f>L7882/E7882*100</f>
        <v>17.860397302715512</v>
      </c>
      <c r="O7882" s="12" t="str">
        <f>IF(N7882&lt;10,"Low",IF(N7882&lt;20,"Med","High"))</f>
        <v>Med</v>
      </c>
      <c r="P7882" s="12">
        <f>sales*discount</f>
        <v>1134.7115999999999</v>
      </c>
      <c r="Q7882" s="12">
        <f>sales-Discount_Values</f>
        <v>1444.1784</v>
      </c>
      <c r="R7882" s="12">
        <f>DATEDIF(order_date,delivery_date,"D")</f>
        <v>1</v>
      </c>
      <c r="S7882" s="12"/>
    </row>
    <row r="7883" spans="1:19" ht="14.25" customHeight="1" x14ac:dyDescent="0.35">
      <c r="A7883" s="2" t="s">
        <v>1555</v>
      </c>
      <c r="B7883" s="2">
        <v>101522</v>
      </c>
      <c r="C7883" s="2" t="s">
        <v>25</v>
      </c>
      <c r="D7883" s="2" t="s">
        <v>20</v>
      </c>
      <c r="E7883" s="2">
        <v>1279.6500000000001</v>
      </c>
      <c r="F7883" s="2">
        <v>0.44</v>
      </c>
      <c r="G7883" s="2">
        <v>3</v>
      </c>
      <c r="H7883" s="3">
        <v>44953</v>
      </c>
      <c r="I7883" s="3">
        <v>44958</v>
      </c>
      <c r="J7883" s="2" t="s">
        <v>21</v>
      </c>
      <c r="K7883" s="2" t="s">
        <v>22</v>
      </c>
      <c r="L7883" s="2">
        <v>228.57</v>
      </c>
      <c r="M7883" s="2" t="s">
        <v>39</v>
      </c>
      <c r="N7883" s="11">
        <f>L7883/E7883*100</f>
        <v>17.861915367483295</v>
      </c>
      <c r="O7883" s="12" t="str">
        <f>IF(N7883&lt;10,"Low",IF(N7883&lt;20,"Med","High"))</f>
        <v>Med</v>
      </c>
      <c r="P7883" s="12">
        <f>sales*discount</f>
        <v>563.04600000000005</v>
      </c>
      <c r="Q7883" s="12">
        <f>sales-Discount_Values</f>
        <v>716.60400000000004</v>
      </c>
      <c r="R7883" s="12">
        <f>DATEDIF(order_date,delivery_date,"D")</f>
        <v>5</v>
      </c>
      <c r="S7883" s="12"/>
    </row>
    <row r="7884" spans="1:19" ht="14.25" customHeight="1" x14ac:dyDescent="0.35">
      <c r="A7884" s="2" t="s">
        <v>9490</v>
      </c>
      <c r="B7884" s="2">
        <v>109457</v>
      </c>
      <c r="C7884" s="2" t="s">
        <v>41</v>
      </c>
      <c r="D7884" s="2" t="s">
        <v>33</v>
      </c>
      <c r="E7884" s="2">
        <v>1730.53</v>
      </c>
      <c r="F7884" s="2">
        <v>0.34</v>
      </c>
      <c r="G7884" s="2">
        <v>1</v>
      </c>
      <c r="H7884" s="3">
        <v>45334</v>
      </c>
      <c r="I7884" s="3">
        <v>45336</v>
      </c>
      <c r="J7884" s="2" t="s">
        <v>31</v>
      </c>
      <c r="K7884" s="2" t="s">
        <v>27</v>
      </c>
      <c r="L7884" s="2">
        <v>309.11</v>
      </c>
      <c r="M7884" s="2" t="s">
        <v>39</v>
      </c>
      <c r="N7884" s="11">
        <f>L7884/E7884*100</f>
        <v>17.862157836038673</v>
      </c>
      <c r="O7884" s="12" t="str">
        <f>IF(N7884&lt;10,"Low",IF(N7884&lt;20,"Med","High"))</f>
        <v>Med</v>
      </c>
      <c r="P7884" s="12">
        <f>sales*discount</f>
        <v>588.38020000000006</v>
      </c>
      <c r="Q7884" s="12">
        <f>sales-Discount_Values</f>
        <v>1142.1497999999999</v>
      </c>
      <c r="R7884" s="12">
        <f>DATEDIF(order_date,delivery_date,"D")</f>
        <v>2</v>
      </c>
      <c r="S7884" s="12"/>
    </row>
    <row r="7885" spans="1:19" ht="14.25" customHeight="1" x14ac:dyDescent="0.35">
      <c r="A7885" s="2" t="s">
        <v>11442</v>
      </c>
      <c r="B7885" s="2">
        <v>111409</v>
      </c>
      <c r="C7885" s="2" t="s">
        <v>19</v>
      </c>
      <c r="D7885" s="2" t="s">
        <v>14</v>
      </c>
      <c r="E7885" s="2">
        <v>1056.8699999999999</v>
      </c>
      <c r="F7885" s="2">
        <v>0.24</v>
      </c>
      <c r="G7885" s="2">
        <v>4</v>
      </c>
      <c r="H7885" s="3">
        <v>45387</v>
      </c>
      <c r="I7885" s="3">
        <v>45391</v>
      </c>
      <c r="J7885" s="2" t="s">
        <v>21</v>
      </c>
      <c r="K7885" s="2" t="s">
        <v>27</v>
      </c>
      <c r="L7885" s="2">
        <v>188.78</v>
      </c>
      <c r="M7885" s="2" t="s">
        <v>28</v>
      </c>
      <c r="N7885" s="11">
        <f>L7885/E7885*100</f>
        <v>17.862177940522489</v>
      </c>
      <c r="O7885" s="12" t="str">
        <f>IF(N7885&lt;10,"Low",IF(N7885&lt;20,"Med","High"))</f>
        <v>Med</v>
      </c>
      <c r="P7885" s="12">
        <f>sales*discount</f>
        <v>253.64879999999997</v>
      </c>
      <c r="Q7885" s="12">
        <f>sales-Discount_Values</f>
        <v>803.22119999999995</v>
      </c>
      <c r="R7885" s="12">
        <f>DATEDIF(order_date,delivery_date,"D")</f>
        <v>4</v>
      </c>
      <c r="S7885" s="12"/>
    </row>
    <row r="7886" spans="1:19" ht="14.25" customHeight="1" x14ac:dyDescent="0.35">
      <c r="A7886" s="2" t="s">
        <v>10920</v>
      </c>
      <c r="B7886" s="2">
        <v>110887</v>
      </c>
      <c r="C7886" s="2" t="s">
        <v>13</v>
      </c>
      <c r="D7886" s="2" t="s">
        <v>26</v>
      </c>
      <c r="E7886" s="2">
        <v>1074.3499999999999</v>
      </c>
      <c r="F7886" s="2">
        <v>0.11</v>
      </c>
      <c r="G7886" s="2">
        <v>9</v>
      </c>
      <c r="H7886" s="3">
        <v>45637</v>
      </c>
      <c r="I7886" s="3">
        <v>45640</v>
      </c>
      <c r="J7886" s="2" t="s">
        <v>31</v>
      </c>
      <c r="K7886" s="2" t="s">
        <v>27</v>
      </c>
      <c r="L7886" s="2">
        <v>191.97</v>
      </c>
      <c r="M7886" s="2" t="s">
        <v>48</v>
      </c>
      <c r="N7886" s="11">
        <f>L7886/E7886*100</f>
        <v>17.8684786149765</v>
      </c>
      <c r="O7886" s="12" t="str">
        <f>IF(N7886&lt;10,"Low",IF(N7886&lt;20,"Med","High"))</f>
        <v>Med</v>
      </c>
      <c r="P7886" s="12">
        <f>sales*discount</f>
        <v>118.17849999999999</v>
      </c>
      <c r="Q7886" s="12">
        <f>sales-Discount_Values</f>
        <v>956.17149999999992</v>
      </c>
      <c r="R7886" s="12">
        <f>DATEDIF(order_date,delivery_date,"D")</f>
        <v>3</v>
      </c>
      <c r="S7886" s="12"/>
    </row>
    <row r="7887" spans="1:19" ht="14.25" customHeight="1" x14ac:dyDescent="0.35">
      <c r="A7887" s="2" t="s">
        <v>12712</v>
      </c>
      <c r="B7887" s="2">
        <v>112679</v>
      </c>
      <c r="C7887" s="2" t="s">
        <v>19</v>
      </c>
      <c r="D7887" s="2" t="s">
        <v>36</v>
      </c>
      <c r="E7887" s="2">
        <v>2491.9899999999998</v>
      </c>
      <c r="F7887" s="2">
        <v>0.42</v>
      </c>
      <c r="G7887" s="2">
        <v>5</v>
      </c>
      <c r="H7887" s="3">
        <v>45283</v>
      </c>
      <c r="I7887" s="3">
        <v>45285</v>
      </c>
      <c r="J7887" s="2" t="s">
        <v>21</v>
      </c>
      <c r="K7887" s="2" t="s">
        <v>27</v>
      </c>
      <c r="L7887" s="2">
        <v>445.35</v>
      </c>
      <c r="M7887" s="2" t="s">
        <v>28</v>
      </c>
      <c r="N7887" s="11">
        <f>L7887/E7887*100</f>
        <v>17.871259515487626</v>
      </c>
      <c r="O7887" s="12" t="str">
        <f>IF(N7887&lt;10,"Low",IF(N7887&lt;20,"Med","High"))</f>
        <v>Med</v>
      </c>
      <c r="P7887" s="12">
        <f>sales*discount</f>
        <v>1046.6357999999998</v>
      </c>
      <c r="Q7887" s="12">
        <f>sales-Discount_Values</f>
        <v>1445.3542</v>
      </c>
      <c r="R7887" s="12">
        <f>DATEDIF(order_date,delivery_date,"D")</f>
        <v>2</v>
      </c>
      <c r="S7887" s="12"/>
    </row>
    <row r="7888" spans="1:19" ht="14.25" customHeight="1" x14ac:dyDescent="0.35">
      <c r="A7888" s="2" t="s">
        <v>8707</v>
      </c>
      <c r="B7888" s="2">
        <v>108674</v>
      </c>
      <c r="C7888" s="2" t="s">
        <v>13</v>
      </c>
      <c r="D7888" s="2" t="s">
        <v>20</v>
      </c>
      <c r="E7888" s="2">
        <v>2353.09</v>
      </c>
      <c r="F7888" s="2">
        <v>0.21</v>
      </c>
      <c r="G7888" s="2">
        <v>9</v>
      </c>
      <c r="H7888" s="3">
        <v>44964</v>
      </c>
      <c r="I7888" s="3">
        <v>44971</v>
      </c>
      <c r="J7888" s="2" t="s">
        <v>21</v>
      </c>
      <c r="K7888" s="2" t="s">
        <v>22</v>
      </c>
      <c r="L7888" s="2">
        <v>420.55</v>
      </c>
      <c r="M7888" s="2" t="s">
        <v>23</v>
      </c>
      <c r="N7888" s="11">
        <f>L7888/E7888*100</f>
        <v>17.872244580530282</v>
      </c>
      <c r="O7888" s="12" t="str">
        <f>IF(N7888&lt;10,"Low",IF(N7888&lt;20,"Med","High"))</f>
        <v>Med</v>
      </c>
      <c r="P7888" s="12">
        <f>sales*discount</f>
        <v>494.14890000000003</v>
      </c>
      <c r="Q7888" s="12">
        <f>sales-Discount_Values</f>
        <v>1858.9411</v>
      </c>
      <c r="R7888" s="12">
        <f>DATEDIF(order_date,delivery_date,"D")</f>
        <v>7</v>
      </c>
      <c r="S7888" s="12"/>
    </row>
    <row r="7889" spans="1:19" ht="14.25" customHeight="1" x14ac:dyDescent="0.35">
      <c r="A7889" s="2" t="s">
        <v>14751</v>
      </c>
      <c r="B7889" s="2">
        <v>114718</v>
      </c>
      <c r="C7889" s="2" t="s">
        <v>41</v>
      </c>
      <c r="D7889" s="2" t="s">
        <v>36</v>
      </c>
      <c r="E7889" s="2">
        <v>2411.41</v>
      </c>
      <c r="F7889" s="2">
        <v>0.1</v>
      </c>
      <c r="G7889" s="2">
        <v>7</v>
      </c>
      <c r="H7889" s="3">
        <v>45336</v>
      </c>
      <c r="I7889" s="3">
        <v>45341</v>
      </c>
      <c r="J7889" s="2" t="s">
        <v>31</v>
      </c>
      <c r="K7889" s="2" t="s">
        <v>16</v>
      </c>
      <c r="L7889" s="2">
        <v>431.06</v>
      </c>
      <c r="M7889" s="2" t="s">
        <v>23</v>
      </c>
      <c r="N7889" s="11">
        <f>L7889/E7889*100</f>
        <v>17.875848569923821</v>
      </c>
      <c r="O7889" s="12" t="str">
        <f>IF(N7889&lt;10,"Low",IF(N7889&lt;20,"Med","High"))</f>
        <v>Med</v>
      </c>
      <c r="P7889" s="12">
        <f>sales*discount</f>
        <v>241.14099999999999</v>
      </c>
      <c r="Q7889" s="12">
        <f>sales-Discount_Values</f>
        <v>2170.2689999999998</v>
      </c>
      <c r="R7889" s="12">
        <f>DATEDIF(order_date,delivery_date,"D")</f>
        <v>5</v>
      </c>
      <c r="S7889" s="12"/>
    </row>
    <row r="7890" spans="1:19" ht="14.25" customHeight="1" x14ac:dyDescent="0.35">
      <c r="A7890" s="2" t="s">
        <v>47</v>
      </c>
      <c r="B7890" s="2">
        <v>100015</v>
      </c>
      <c r="C7890" s="2" t="s">
        <v>25</v>
      </c>
      <c r="D7890" s="2" t="s">
        <v>36</v>
      </c>
      <c r="E7890" s="2">
        <v>1593.67</v>
      </c>
      <c r="F7890" s="2">
        <v>0.21</v>
      </c>
      <c r="G7890" s="2">
        <v>7</v>
      </c>
      <c r="H7890" s="3">
        <v>45583</v>
      </c>
      <c r="I7890" s="3">
        <v>45587</v>
      </c>
      <c r="J7890" s="2" t="s">
        <v>15</v>
      </c>
      <c r="K7890" s="2" t="s">
        <v>22</v>
      </c>
      <c r="L7890" s="2">
        <v>284.91000000000003</v>
      </c>
      <c r="M7890" s="2" t="s">
        <v>48</v>
      </c>
      <c r="N7890" s="11">
        <f>L7890/E7890*100</f>
        <v>17.877603267928745</v>
      </c>
      <c r="O7890" s="12" t="str">
        <f>IF(N7890&lt;10,"Low",IF(N7890&lt;20,"Med","High"))</f>
        <v>Med</v>
      </c>
      <c r="P7890" s="12">
        <f>sales*discount</f>
        <v>334.67070000000001</v>
      </c>
      <c r="Q7890" s="12">
        <f>sales-Discount_Values</f>
        <v>1258.9992999999999</v>
      </c>
      <c r="R7890" s="12">
        <f>DATEDIF(order_date,delivery_date,"D")</f>
        <v>4</v>
      </c>
      <c r="S7890" s="12"/>
    </row>
    <row r="7891" spans="1:19" ht="14.25" customHeight="1" x14ac:dyDescent="0.35">
      <c r="A7891" s="2" t="s">
        <v>15080</v>
      </c>
      <c r="B7891" s="2">
        <v>115047</v>
      </c>
      <c r="C7891" s="2" t="s">
        <v>41</v>
      </c>
      <c r="D7891" s="2" t="s">
        <v>33</v>
      </c>
      <c r="E7891" s="2">
        <v>263.39999999999998</v>
      </c>
      <c r="F7891" s="2">
        <v>0.16</v>
      </c>
      <c r="G7891" s="2">
        <v>7</v>
      </c>
      <c r="H7891" s="3">
        <v>45312</v>
      </c>
      <c r="I7891" s="3">
        <v>45314</v>
      </c>
      <c r="J7891" s="2" t="s">
        <v>21</v>
      </c>
      <c r="K7891" s="2" t="s">
        <v>22</v>
      </c>
      <c r="L7891" s="2">
        <v>47.09</v>
      </c>
      <c r="M7891" s="2" t="s">
        <v>34</v>
      </c>
      <c r="N7891" s="11">
        <f>L7891/E7891*100</f>
        <v>17.877752467729692</v>
      </c>
      <c r="O7891" s="12" t="str">
        <f>IF(N7891&lt;10,"Low",IF(N7891&lt;20,"Med","High"))</f>
        <v>Med</v>
      </c>
      <c r="P7891" s="12">
        <f>sales*discount</f>
        <v>42.143999999999998</v>
      </c>
      <c r="Q7891" s="12">
        <f>sales-Discount_Values</f>
        <v>221.25599999999997</v>
      </c>
      <c r="R7891" s="12">
        <f>DATEDIF(order_date,delivery_date,"D")</f>
        <v>2</v>
      </c>
      <c r="S7891" s="12"/>
    </row>
    <row r="7892" spans="1:19" ht="14.25" customHeight="1" x14ac:dyDescent="0.35">
      <c r="A7892" s="2" t="s">
        <v>5595</v>
      </c>
      <c r="B7892" s="2">
        <v>105562</v>
      </c>
      <c r="C7892" s="2" t="s">
        <v>25</v>
      </c>
      <c r="D7892" s="2" t="s">
        <v>33</v>
      </c>
      <c r="E7892" s="2">
        <v>238.11</v>
      </c>
      <c r="F7892" s="2">
        <v>0.25</v>
      </c>
      <c r="G7892" s="2">
        <v>9</v>
      </c>
      <c r="H7892" s="3">
        <v>45071</v>
      </c>
      <c r="I7892" s="3">
        <v>45076</v>
      </c>
      <c r="J7892" s="2" t="s">
        <v>31</v>
      </c>
      <c r="K7892" s="2" t="s">
        <v>22</v>
      </c>
      <c r="L7892" s="2">
        <v>42.58</v>
      </c>
      <c r="M7892" s="2" t="s">
        <v>34</v>
      </c>
      <c r="N7892" s="11">
        <f>L7892/E7892*100</f>
        <v>17.882491285540294</v>
      </c>
      <c r="O7892" s="12" t="str">
        <f>IF(N7892&lt;10,"Low",IF(N7892&lt;20,"Med","High"))</f>
        <v>Med</v>
      </c>
      <c r="P7892" s="12">
        <f>sales*discount</f>
        <v>59.527500000000003</v>
      </c>
      <c r="Q7892" s="12">
        <f>sales-Discount_Values</f>
        <v>178.58250000000001</v>
      </c>
      <c r="R7892" s="12">
        <f>DATEDIF(order_date,delivery_date,"D")</f>
        <v>5</v>
      </c>
      <c r="S7892" s="12"/>
    </row>
    <row r="7893" spans="1:19" ht="14.25" customHeight="1" x14ac:dyDescent="0.35">
      <c r="A7893" s="2" t="s">
        <v>9086</v>
      </c>
      <c r="B7893" s="2">
        <v>109053</v>
      </c>
      <c r="C7893" s="2" t="s">
        <v>41</v>
      </c>
      <c r="D7893" s="2" t="s">
        <v>14</v>
      </c>
      <c r="E7893" s="2">
        <v>2108.08</v>
      </c>
      <c r="F7893" s="2">
        <v>0.41</v>
      </c>
      <c r="G7893" s="2">
        <v>7</v>
      </c>
      <c r="H7893" s="3">
        <v>45497</v>
      </c>
      <c r="I7893" s="3">
        <v>45500</v>
      </c>
      <c r="J7893" s="2" t="s">
        <v>31</v>
      </c>
      <c r="K7893" s="2" t="s">
        <v>22</v>
      </c>
      <c r="L7893" s="2">
        <v>377.03</v>
      </c>
      <c r="M7893" s="2" t="s">
        <v>34</v>
      </c>
      <c r="N7893" s="11">
        <f>L7893/E7893*100</f>
        <v>17.884994876854769</v>
      </c>
      <c r="O7893" s="12" t="str">
        <f>IF(N7893&lt;10,"Low",IF(N7893&lt;20,"Med","High"))</f>
        <v>Med</v>
      </c>
      <c r="P7893" s="12">
        <f>sales*discount</f>
        <v>864.31279999999992</v>
      </c>
      <c r="Q7893" s="12">
        <f>sales-Discount_Values</f>
        <v>1243.7672</v>
      </c>
      <c r="R7893" s="12">
        <f>DATEDIF(order_date,delivery_date,"D")</f>
        <v>3</v>
      </c>
      <c r="S7893" s="12"/>
    </row>
    <row r="7894" spans="1:19" ht="14.25" customHeight="1" x14ac:dyDescent="0.35">
      <c r="A7894" s="2" t="s">
        <v>13708</v>
      </c>
      <c r="B7894" s="2">
        <v>113675</v>
      </c>
      <c r="C7894" s="2" t="s">
        <v>13</v>
      </c>
      <c r="D7894" s="2" t="s">
        <v>14</v>
      </c>
      <c r="E7894" s="2">
        <v>2792.14</v>
      </c>
      <c r="F7894" s="2">
        <v>0.13</v>
      </c>
      <c r="G7894" s="2">
        <v>8</v>
      </c>
      <c r="H7894" s="3">
        <v>45358</v>
      </c>
      <c r="I7894" s="3">
        <v>45361</v>
      </c>
      <c r="J7894" s="2" t="s">
        <v>21</v>
      </c>
      <c r="K7894" s="2" t="s">
        <v>22</v>
      </c>
      <c r="L7894" s="2">
        <v>499.38</v>
      </c>
      <c r="M7894" s="2" t="s">
        <v>23</v>
      </c>
      <c r="N7894" s="11">
        <f>L7894/E7894*100</f>
        <v>17.885206329195526</v>
      </c>
      <c r="O7894" s="12" t="str">
        <f>IF(N7894&lt;10,"Low",IF(N7894&lt;20,"Med","High"))</f>
        <v>Med</v>
      </c>
      <c r="P7894" s="12">
        <f>sales*discount</f>
        <v>362.97820000000002</v>
      </c>
      <c r="Q7894" s="12">
        <f>sales-Discount_Values</f>
        <v>2429.1617999999999</v>
      </c>
      <c r="R7894" s="12">
        <f>DATEDIF(order_date,delivery_date,"D")</f>
        <v>3</v>
      </c>
      <c r="S7894" s="12"/>
    </row>
    <row r="7895" spans="1:19" ht="14.25" customHeight="1" x14ac:dyDescent="0.35">
      <c r="A7895" s="2" t="s">
        <v>4881</v>
      </c>
      <c r="B7895" s="2">
        <v>104848</v>
      </c>
      <c r="C7895" s="2" t="s">
        <v>41</v>
      </c>
      <c r="D7895" s="2" t="s">
        <v>26</v>
      </c>
      <c r="E7895" s="2">
        <v>827.05</v>
      </c>
      <c r="F7895" s="2">
        <v>0.15</v>
      </c>
      <c r="G7895" s="2">
        <v>4</v>
      </c>
      <c r="H7895" s="3">
        <v>45524</v>
      </c>
      <c r="I7895" s="3">
        <v>45526</v>
      </c>
      <c r="J7895" s="2" t="s">
        <v>15</v>
      </c>
      <c r="K7895" s="2" t="s">
        <v>27</v>
      </c>
      <c r="L7895" s="2">
        <v>147.97</v>
      </c>
      <c r="M7895" s="2" t="s">
        <v>48</v>
      </c>
      <c r="N7895" s="11">
        <f>L7895/E7895*100</f>
        <v>17.891300405054107</v>
      </c>
      <c r="O7895" s="12" t="str">
        <f>IF(N7895&lt;10,"Low",IF(N7895&lt;20,"Med","High"))</f>
        <v>Med</v>
      </c>
      <c r="P7895" s="12">
        <f>sales*discount</f>
        <v>124.05749999999999</v>
      </c>
      <c r="Q7895" s="12">
        <f>sales-Discount_Values</f>
        <v>702.99249999999995</v>
      </c>
      <c r="R7895" s="12">
        <f>DATEDIF(order_date,delivery_date,"D")</f>
        <v>2</v>
      </c>
      <c r="S7895" s="12"/>
    </row>
    <row r="7896" spans="1:19" ht="14.25" customHeight="1" x14ac:dyDescent="0.35">
      <c r="A7896" s="2" t="s">
        <v>10765</v>
      </c>
      <c r="B7896" s="2">
        <v>110732</v>
      </c>
      <c r="C7896" s="2" t="s">
        <v>19</v>
      </c>
      <c r="D7896" s="2" t="s">
        <v>36</v>
      </c>
      <c r="E7896" s="2">
        <v>2594.7600000000002</v>
      </c>
      <c r="F7896" s="2">
        <v>0.06</v>
      </c>
      <c r="G7896" s="2">
        <v>7</v>
      </c>
      <c r="H7896" s="3">
        <v>45542</v>
      </c>
      <c r="I7896" s="3">
        <v>45544</v>
      </c>
      <c r="J7896" s="2" t="s">
        <v>21</v>
      </c>
      <c r="K7896" s="2" t="s">
        <v>22</v>
      </c>
      <c r="L7896" s="2">
        <v>464.3</v>
      </c>
      <c r="M7896" s="2" t="s">
        <v>17</v>
      </c>
      <c r="N7896" s="11">
        <f>L7896/E7896*100</f>
        <v>17.893755106445298</v>
      </c>
      <c r="O7896" s="12" t="str">
        <f>IF(N7896&lt;10,"Low",IF(N7896&lt;20,"Med","High"))</f>
        <v>Med</v>
      </c>
      <c r="P7896" s="12">
        <f>sales*discount</f>
        <v>155.68559999999999</v>
      </c>
      <c r="Q7896" s="12">
        <f>sales-Discount_Values</f>
        <v>2439.0744000000004</v>
      </c>
      <c r="R7896" s="12">
        <f>DATEDIF(order_date,delivery_date,"D")</f>
        <v>2</v>
      </c>
      <c r="S7896" s="12"/>
    </row>
    <row r="7897" spans="1:19" ht="14.25" customHeight="1" x14ac:dyDescent="0.35">
      <c r="A7897" s="2" t="s">
        <v>14887</v>
      </c>
      <c r="B7897" s="2">
        <v>114854</v>
      </c>
      <c r="C7897" s="2" t="s">
        <v>13</v>
      </c>
      <c r="D7897" s="2" t="s">
        <v>33</v>
      </c>
      <c r="E7897" s="2">
        <v>1765.21</v>
      </c>
      <c r="F7897" s="2">
        <v>0.24</v>
      </c>
      <c r="G7897" s="2">
        <v>8</v>
      </c>
      <c r="H7897" s="3">
        <v>45300</v>
      </c>
      <c r="I7897" s="3">
        <v>45303</v>
      </c>
      <c r="J7897" s="2" t="s">
        <v>21</v>
      </c>
      <c r="K7897" s="2" t="s">
        <v>16</v>
      </c>
      <c r="L7897" s="2">
        <v>315.89</v>
      </c>
      <c r="M7897" s="2" t="s">
        <v>34</v>
      </c>
      <c r="N7897" s="11">
        <f>L7897/E7897*100</f>
        <v>17.895321236566751</v>
      </c>
      <c r="O7897" s="12" t="str">
        <f>IF(N7897&lt;10,"Low",IF(N7897&lt;20,"Med","High"))</f>
        <v>Med</v>
      </c>
      <c r="P7897" s="12">
        <f>sales*discount</f>
        <v>423.65039999999999</v>
      </c>
      <c r="Q7897" s="12">
        <f>sales-Discount_Values</f>
        <v>1341.5596</v>
      </c>
      <c r="R7897" s="12">
        <f>DATEDIF(order_date,delivery_date,"D")</f>
        <v>3</v>
      </c>
      <c r="S7897" s="12"/>
    </row>
    <row r="7898" spans="1:19" ht="14.25" customHeight="1" x14ac:dyDescent="0.35">
      <c r="A7898" s="2" t="s">
        <v>6052</v>
      </c>
      <c r="B7898" s="2">
        <v>106019</v>
      </c>
      <c r="C7898" s="2" t="s">
        <v>25</v>
      </c>
      <c r="D7898" s="2" t="s">
        <v>36</v>
      </c>
      <c r="E7898" s="2">
        <v>1714.53</v>
      </c>
      <c r="F7898" s="2">
        <v>0.03</v>
      </c>
      <c r="G7898" s="2">
        <v>6</v>
      </c>
      <c r="H7898" s="3">
        <v>45462</v>
      </c>
      <c r="I7898" s="3">
        <v>45465</v>
      </c>
      <c r="J7898" s="2" t="s">
        <v>15</v>
      </c>
      <c r="K7898" s="2" t="s">
        <v>27</v>
      </c>
      <c r="L7898" s="2">
        <v>306.87</v>
      </c>
      <c r="M7898" s="2" t="s">
        <v>17</v>
      </c>
      <c r="N7898" s="11">
        <f>L7898/E7898*100</f>
        <v>17.898199506570315</v>
      </c>
      <c r="O7898" s="12" t="str">
        <f>IF(N7898&lt;10,"Low",IF(N7898&lt;20,"Med","High"))</f>
        <v>Med</v>
      </c>
      <c r="P7898" s="12">
        <f>sales*discount</f>
        <v>51.435899999999997</v>
      </c>
      <c r="Q7898" s="12">
        <f>sales-Discount_Values</f>
        <v>1663.0941</v>
      </c>
      <c r="R7898" s="12">
        <f>DATEDIF(order_date,delivery_date,"D")</f>
        <v>3</v>
      </c>
      <c r="S7898" s="12"/>
    </row>
    <row r="7899" spans="1:19" ht="14.25" customHeight="1" x14ac:dyDescent="0.35">
      <c r="A7899" s="2" t="s">
        <v>4599</v>
      </c>
      <c r="B7899" s="2">
        <v>104566</v>
      </c>
      <c r="C7899" s="2" t="s">
        <v>41</v>
      </c>
      <c r="D7899" s="2" t="s">
        <v>14</v>
      </c>
      <c r="E7899" s="2">
        <v>421.77</v>
      </c>
      <c r="F7899" s="2">
        <v>0.16</v>
      </c>
      <c r="G7899" s="2">
        <v>1</v>
      </c>
      <c r="H7899" s="3">
        <v>45261</v>
      </c>
      <c r="I7899" s="3">
        <v>45263</v>
      </c>
      <c r="J7899" s="2" t="s">
        <v>31</v>
      </c>
      <c r="K7899" s="2" t="s">
        <v>16</v>
      </c>
      <c r="L7899" s="2">
        <v>75.489999999999995</v>
      </c>
      <c r="M7899" s="2" t="s">
        <v>17</v>
      </c>
      <c r="N7899" s="11">
        <f>L7899/E7899*100</f>
        <v>17.898380633994833</v>
      </c>
      <c r="O7899" s="12" t="str">
        <f>IF(N7899&lt;10,"Low",IF(N7899&lt;20,"Med","High"))</f>
        <v>Med</v>
      </c>
      <c r="P7899" s="12">
        <f>sales*discount</f>
        <v>67.483199999999997</v>
      </c>
      <c r="Q7899" s="12">
        <f>sales-Discount_Values</f>
        <v>354.28679999999997</v>
      </c>
      <c r="R7899" s="12">
        <f>DATEDIF(order_date,delivery_date,"D")</f>
        <v>2</v>
      </c>
      <c r="S7899" s="12"/>
    </row>
    <row r="7900" spans="1:19" ht="14.25" customHeight="1" x14ac:dyDescent="0.35">
      <c r="A7900" s="2" t="s">
        <v>6255</v>
      </c>
      <c r="B7900" s="2">
        <v>106222</v>
      </c>
      <c r="C7900" s="2" t="s">
        <v>41</v>
      </c>
      <c r="D7900" s="2" t="s">
        <v>26</v>
      </c>
      <c r="E7900" s="2">
        <v>2425.16</v>
      </c>
      <c r="F7900" s="2">
        <v>0.39</v>
      </c>
      <c r="G7900" s="2">
        <v>9</v>
      </c>
      <c r="H7900" s="3">
        <v>45551</v>
      </c>
      <c r="I7900" s="3">
        <v>45552</v>
      </c>
      <c r="J7900" s="2" t="s">
        <v>31</v>
      </c>
      <c r="K7900" s="2" t="s">
        <v>22</v>
      </c>
      <c r="L7900" s="2">
        <v>434.12</v>
      </c>
      <c r="M7900" s="2" t="s">
        <v>17</v>
      </c>
      <c r="N7900" s="11">
        <f>L7900/E7900*100</f>
        <v>17.900674594665919</v>
      </c>
      <c r="O7900" s="12" t="str">
        <f>IF(N7900&lt;10,"Low",IF(N7900&lt;20,"Med","High"))</f>
        <v>Med</v>
      </c>
      <c r="P7900" s="12">
        <f>sales*discount</f>
        <v>945.81240000000003</v>
      </c>
      <c r="Q7900" s="12">
        <f>sales-Discount_Values</f>
        <v>1479.3475999999998</v>
      </c>
      <c r="R7900" s="12">
        <f>DATEDIF(order_date,delivery_date,"D")</f>
        <v>1</v>
      </c>
      <c r="S7900" s="12"/>
    </row>
    <row r="7901" spans="1:19" ht="14.25" customHeight="1" x14ac:dyDescent="0.35">
      <c r="A7901" s="2" t="s">
        <v>2331</v>
      </c>
      <c r="B7901" s="2">
        <v>102298</v>
      </c>
      <c r="C7901" s="2" t="s">
        <v>13</v>
      </c>
      <c r="D7901" s="2" t="s">
        <v>36</v>
      </c>
      <c r="E7901" s="2">
        <v>2178.88</v>
      </c>
      <c r="F7901" s="2">
        <v>0.37</v>
      </c>
      <c r="G7901" s="2">
        <v>9</v>
      </c>
      <c r="H7901" s="3">
        <v>45018</v>
      </c>
      <c r="I7901" s="3">
        <v>45021</v>
      </c>
      <c r="J7901" s="2" t="s">
        <v>15</v>
      </c>
      <c r="K7901" s="2" t="s">
        <v>27</v>
      </c>
      <c r="L7901" s="2">
        <v>390.12</v>
      </c>
      <c r="M7901" s="2" t="s">
        <v>28</v>
      </c>
      <c r="N7901" s="11">
        <f>L7901/E7901*100</f>
        <v>17.904611543545307</v>
      </c>
      <c r="O7901" s="12" t="str">
        <f>IF(N7901&lt;10,"Low",IF(N7901&lt;20,"Med","High"))</f>
        <v>Med</v>
      </c>
      <c r="P7901" s="12">
        <f>sales*discount</f>
        <v>806.18560000000002</v>
      </c>
      <c r="Q7901" s="12">
        <f>sales-Discount_Values</f>
        <v>1372.6944000000001</v>
      </c>
      <c r="R7901" s="12">
        <f>DATEDIF(order_date,delivery_date,"D")</f>
        <v>3</v>
      </c>
      <c r="S7901" s="12"/>
    </row>
    <row r="7902" spans="1:19" ht="14.25" customHeight="1" x14ac:dyDescent="0.35">
      <c r="A7902" s="2" t="s">
        <v>7788</v>
      </c>
      <c r="B7902" s="2">
        <v>107755</v>
      </c>
      <c r="C7902" s="2" t="s">
        <v>41</v>
      </c>
      <c r="D7902" s="2" t="s">
        <v>20</v>
      </c>
      <c r="E7902" s="2">
        <v>3835.96</v>
      </c>
      <c r="F7902" s="2">
        <v>0.25</v>
      </c>
      <c r="G7902" s="2">
        <v>3</v>
      </c>
      <c r="H7902" s="3">
        <v>45316</v>
      </c>
      <c r="I7902" s="3">
        <v>45318</v>
      </c>
      <c r="J7902" s="2" t="s">
        <v>15</v>
      </c>
      <c r="K7902" s="2" t="s">
        <v>16</v>
      </c>
      <c r="L7902" s="2">
        <v>686.83</v>
      </c>
      <c r="M7902" s="2" t="s">
        <v>17</v>
      </c>
      <c r="N7902" s="11">
        <f>L7902/E7902*100</f>
        <v>17.905035506105381</v>
      </c>
      <c r="O7902" s="12" t="str">
        <f>IF(N7902&lt;10,"Low",IF(N7902&lt;20,"Med","High"))</f>
        <v>Med</v>
      </c>
      <c r="P7902" s="12">
        <f>sales*discount</f>
        <v>958.99</v>
      </c>
      <c r="Q7902" s="12">
        <f>sales-Discount_Values</f>
        <v>2876.9700000000003</v>
      </c>
      <c r="R7902" s="12">
        <f>DATEDIF(order_date,delivery_date,"D")</f>
        <v>2</v>
      </c>
      <c r="S7902" s="12"/>
    </row>
    <row r="7903" spans="1:19" ht="14.25" customHeight="1" x14ac:dyDescent="0.35">
      <c r="A7903" s="2" t="s">
        <v>12774</v>
      </c>
      <c r="B7903" s="2">
        <v>112741</v>
      </c>
      <c r="C7903" s="2" t="s">
        <v>25</v>
      </c>
      <c r="D7903" s="2" t="s">
        <v>26</v>
      </c>
      <c r="E7903" s="2">
        <v>2198.61</v>
      </c>
      <c r="F7903" s="2">
        <v>0.38</v>
      </c>
      <c r="G7903" s="2">
        <v>3</v>
      </c>
      <c r="H7903" s="3">
        <v>45294</v>
      </c>
      <c r="I7903" s="3">
        <v>45295</v>
      </c>
      <c r="J7903" s="2" t="s">
        <v>31</v>
      </c>
      <c r="K7903" s="2" t="s">
        <v>22</v>
      </c>
      <c r="L7903" s="2">
        <v>393.69</v>
      </c>
      <c r="M7903" s="2" t="s">
        <v>23</v>
      </c>
      <c r="N7903" s="11">
        <f>L7903/E7903*100</f>
        <v>17.906313534460409</v>
      </c>
      <c r="O7903" s="12" t="str">
        <f>IF(N7903&lt;10,"Low",IF(N7903&lt;20,"Med","High"))</f>
        <v>Med</v>
      </c>
      <c r="P7903" s="12">
        <f>sales*discount</f>
        <v>835.47180000000003</v>
      </c>
      <c r="Q7903" s="12">
        <f>sales-Discount_Values</f>
        <v>1363.1382000000001</v>
      </c>
      <c r="R7903" s="12">
        <f>DATEDIF(order_date,delivery_date,"D")</f>
        <v>1</v>
      </c>
      <c r="S7903" s="12"/>
    </row>
    <row r="7904" spans="1:19" ht="14.25" customHeight="1" x14ac:dyDescent="0.35">
      <c r="A7904" s="2" t="s">
        <v>443</v>
      </c>
      <c r="B7904" s="2">
        <v>100410</v>
      </c>
      <c r="C7904" s="2" t="s">
        <v>13</v>
      </c>
      <c r="D7904" s="2" t="s">
        <v>20</v>
      </c>
      <c r="E7904" s="2">
        <v>4018.6</v>
      </c>
      <c r="F7904" s="2">
        <v>0.46</v>
      </c>
      <c r="G7904" s="2">
        <v>9</v>
      </c>
      <c r="H7904" s="3">
        <v>45571</v>
      </c>
      <c r="I7904" s="3">
        <v>45572</v>
      </c>
      <c r="J7904" s="2" t="s">
        <v>15</v>
      </c>
      <c r="K7904" s="2" t="s">
        <v>16</v>
      </c>
      <c r="L7904" s="2">
        <v>719.59</v>
      </c>
      <c r="M7904" s="2" t="s">
        <v>23</v>
      </c>
      <c r="N7904" s="11">
        <f>L7904/E7904*100</f>
        <v>17.906484845468572</v>
      </c>
      <c r="O7904" s="12" t="str">
        <f>IF(N7904&lt;10,"Low",IF(N7904&lt;20,"Med","High"))</f>
        <v>Med</v>
      </c>
      <c r="P7904" s="12">
        <f>sales*discount</f>
        <v>1848.556</v>
      </c>
      <c r="Q7904" s="12">
        <f>sales-Discount_Values</f>
        <v>2170.0439999999999</v>
      </c>
      <c r="R7904" s="12">
        <f>DATEDIF(order_date,delivery_date,"D")</f>
        <v>1</v>
      </c>
      <c r="S7904" s="12"/>
    </row>
    <row r="7905" spans="1:19" ht="14.25" customHeight="1" x14ac:dyDescent="0.35">
      <c r="A7905" s="2" t="s">
        <v>9433</v>
      </c>
      <c r="B7905" s="2">
        <v>109400</v>
      </c>
      <c r="C7905" s="2" t="s">
        <v>41</v>
      </c>
      <c r="D7905" s="2" t="s">
        <v>36</v>
      </c>
      <c r="E7905" s="2">
        <v>135.35</v>
      </c>
      <c r="F7905" s="2">
        <v>0.2</v>
      </c>
      <c r="G7905" s="2">
        <v>7</v>
      </c>
      <c r="H7905" s="3">
        <v>45090</v>
      </c>
      <c r="I7905" s="3">
        <v>45095</v>
      </c>
      <c r="J7905" s="2" t="s">
        <v>31</v>
      </c>
      <c r="K7905" s="2" t="s">
        <v>16</v>
      </c>
      <c r="L7905" s="2">
        <v>24.24</v>
      </c>
      <c r="M7905" s="2" t="s">
        <v>34</v>
      </c>
      <c r="N7905" s="11">
        <f>L7905/E7905*100</f>
        <v>17.909124492057629</v>
      </c>
      <c r="O7905" s="12" t="str">
        <f>IF(N7905&lt;10,"Low",IF(N7905&lt;20,"Med","High"))</f>
        <v>Med</v>
      </c>
      <c r="P7905" s="12">
        <f>sales*discount</f>
        <v>27.07</v>
      </c>
      <c r="Q7905" s="12">
        <f>sales-Discount_Values</f>
        <v>108.28</v>
      </c>
      <c r="R7905" s="12">
        <f>DATEDIF(order_date,delivery_date,"D")</f>
        <v>5</v>
      </c>
      <c r="S7905" s="12"/>
    </row>
    <row r="7906" spans="1:19" ht="14.25" customHeight="1" x14ac:dyDescent="0.35">
      <c r="A7906" s="2" t="s">
        <v>698</v>
      </c>
      <c r="B7906" s="2">
        <v>100665</v>
      </c>
      <c r="C7906" s="2" t="s">
        <v>25</v>
      </c>
      <c r="D7906" s="2" t="s">
        <v>20</v>
      </c>
      <c r="E7906" s="2">
        <v>1507.5</v>
      </c>
      <c r="F7906" s="2">
        <v>0.02</v>
      </c>
      <c r="G7906" s="2">
        <v>8</v>
      </c>
      <c r="H7906" s="3">
        <v>45385</v>
      </c>
      <c r="I7906" s="3">
        <v>45388</v>
      </c>
      <c r="J7906" s="2" t="s">
        <v>31</v>
      </c>
      <c r="K7906" s="2" t="s">
        <v>27</v>
      </c>
      <c r="L7906" s="2">
        <v>270</v>
      </c>
      <c r="M7906" s="2" t="s">
        <v>17</v>
      </c>
      <c r="N7906" s="11">
        <f>L7906/E7906*100</f>
        <v>17.910447761194028</v>
      </c>
      <c r="O7906" s="12" t="str">
        <f>IF(N7906&lt;10,"Low",IF(N7906&lt;20,"Med","High"))</f>
        <v>Med</v>
      </c>
      <c r="P7906" s="12">
        <f>sales*discount</f>
        <v>30.150000000000002</v>
      </c>
      <c r="Q7906" s="12">
        <f>sales-Discount_Values</f>
        <v>1477.35</v>
      </c>
      <c r="R7906" s="12">
        <f>DATEDIF(order_date,delivery_date,"D")</f>
        <v>3</v>
      </c>
      <c r="S7906" s="12"/>
    </row>
    <row r="7907" spans="1:19" ht="14.25" customHeight="1" x14ac:dyDescent="0.35">
      <c r="A7907" s="2" t="s">
        <v>9913</v>
      </c>
      <c r="B7907" s="2">
        <v>109880</v>
      </c>
      <c r="C7907" s="2" t="s">
        <v>13</v>
      </c>
      <c r="D7907" s="2" t="s">
        <v>26</v>
      </c>
      <c r="E7907" s="2">
        <v>4451.1099999999997</v>
      </c>
      <c r="F7907" s="2">
        <v>0.14000000000000001</v>
      </c>
      <c r="G7907" s="2">
        <v>8</v>
      </c>
      <c r="H7907" s="3">
        <v>45186</v>
      </c>
      <c r="I7907" s="3">
        <v>45190</v>
      </c>
      <c r="J7907" s="2" t="s">
        <v>15</v>
      </c>
      <c r="K7907" s="2" t="s">
        <v>16</v>
      </c>
      <c r="L7907" s="2">
        <v>797.43</v>
      </c>
      <c r="M7907" s="2" t="s">
        <v>48</v>
      </c>
      <c r="N7907" s="11">
        <f>L7907/E7907*100</f>
        <v>17.915306519048059</v>
      </c>
      <c r="O7907" s="12" t="str">
        <f>IF(N7907&lt;10,"Low",IF(N7907&lt;20,"Med","High"))</f>
        <v>Med</v>
      </c>
      <c r="P7907" s="12">
        <f>sales*discount</f>
        <v>623.15539999999999</v>
      </c>
      <c r="Q7907" s="12">
        <f>sales-Discount_Values</f>
        <v>3827.9545999999996</v>
      </c>
      <c r="R7907" s="12">
        <f>DATEDIF(order_date,delivery_date,"D")</f>
        <v>4</v>
      </c>
      <c r="S7907" s="12"/>
    </row>
    <row r="7908" spans="1:19" ht="14.25" customHeight="1" x14ac:dyDescent="0.35">
      <c r="A7908" s="2" t="s">
        <v>10247</v>
      </c>
      <c r="B7908" s="2">
        <v>110214</v>
      </c>
      <c r="C7908" s="2" t="s">
        <v>41</v>
      </c>
      <c r="D7908" s="2" t="s">
        <v>20</v>
      </c>
      <c r="E7908" s="2">
        <v>517.30999999999995</v>
      </c>
      <c r="F7908" s="2">
        <v>0.01</v>
      </c>
      <c r="G7908" s="2">
        <v>5</v>
      </c>
      <c r="H7908" s="3">
        <v>45271</v>
      </c>
      <c r="I7908" s="3">
        <v>45276</v>
      </c>
      <c r="J7908" s="2" t="s">
        <v>15</v>
      </c>
      <c r="K7908" s="2" t="s">
        <v>16</v>
      </c>
      <c r="L7908" s="2">
        <v>92.7</v>
      </c>
      <c r="M7908" s="2" t="s">
        <v>34</v>
      </c>
      <c r="N7908" s="11">
        <f>L7908/E7908*100</f>
        <v>17.919622663393326</v>
      </c>
      <c r="O7908" s="12" t="str">
        <f>IF(N7908&lt;10,"Low",IF(N7908&lt;20,"Med","High"))</f>
        <v>Med</v>
      </c>
      <c r="P7908" s="12">
        <f>sales*discount</f>
        <v>5.1730999999999998</v>
      </c>
      <c r="Q7908" s="12">
        <f>sales-Discount_Values</f>
        <v>512.13689999999997</v>
      </c>
      <c r="R7908" s="12">
        <f>DATEDIF(order_date,delivery_date,"D")</f>
        <v>5</v>
      </c>
      <c r="S7908" s="12"/>
    </row>
    <row r="7909" spans="1:19" ht="14.25" customHeight="1" x14ac:dyDescent="0.35">
      <c r="A7909" s="2" t="s">
        <v>6787</v>
      </c>
      <c r="B7909" s="2">
        <v>106754</v>
      </c>
      <c r="C7909" s="2" t="s">
        <v>41</v>
      </c>
      <c r="D7909" s="2" t="s">
        <v>20</v>
      </c>
      <c r="E7909" s="2">
        <v>779.38</v>
      </c>
      <c r="F7909" s="2">
        <v>0.06</v>
      </c>
      <c r="G7909" s="2">
        <v>9</v>
      </c>
      <c r="H7909" s="3">
        <v>45421</v>
      </c>
      <c r="I7909" s="3">
        <v>45425</v>
      </c>
      <c r="J7909" s="2" t="s">
        <v>31</v>
      </c>
      <c r="K7909" s="2" t="s">
        <v>27</v>
      </c>
      <c r="L7909" s="2">
        <v>139.66999999999999</v>
      </c>
      <c r="M7909" s="2" t="s">
        <v>39</v>
      </c>
      <c r="N7909" s="11">
        <f>L7909/E7909*100</f>
        <v>17.920654879519617</v>
      </c>
      <c r="O7909" s="12" t="str">
        <f>IF(N7909&lt;10,"Low",IF(N7909&lt;20,"Med","High"))</f>
        <v>Med</v>
      </c>
      <c r="P7909" s="12">
        <f>sales*discount</f>
        <v>46.762799999999999</v>
      </c>
      <c r="Q7909" s="12">
        <f>sales-Discount_Values</f>
        <v>732.61720000000003</v>
      </c>
      <c r="R7909" s="12">
        <f>DATEDIF(order_date,delivery_date,"D")</f>
        <v>4</v>
      </c>
      <c r="S7909" s="12"/>
    </row>
    <row r="7910" spans="1:19" ht="14.25" customHeight="1" x14ac:dyDescent="0.35">
      <c r="A7910" s="2" t="s">
        <v>8477</v>
      </c>
      <c r="B7910" s="2">
        <v>108444</v>
      </c>
      <c r="C7910" s="2" t="s">
        <v>25</v>
      </c>
      <c r="D7910" s="2" t="s">
        <v>33</v>
      </c>
      <c r="E7910" s="2">
        <v>2962.62</v>
      </c>
      <c r="F7910" s="2">
        <v>0.38</v>
      </c>
      <c r="G7910" s="2">
        <v>9</v>
      </c>
      <c r="H7910" s="3">
        <v>45583</v>
      </c>
      <c r="I7910" s="3">
        <v>45589</v>
      </c>
      <c r="J7910" s="2" t="s">
        <v>21</v>
      </c>
      <c r="K7910" s="2" t="s">
        <v>22</v>
      </c>
      <c r="L7910" s="2">
        <v>531.02</v>
      </c>
      <c r="M7910" s="2" t="s">
        <v>39</v>
      </c>
      <c r="N7910" s="11">
        <f>L7910/E7910*100</f>
        <v>17.923999702965617</v>
      </c>
      <c r="O7910" s="12" t="str">
        <f>IF(N7910&lt;10,"Low",IF(N7910&lt;20,"Med","High"))</f>
        <v>Med</v>
      </c>
      <c r="P7910" s="12">
        <f>sales*discount</f>
        <v>1125.7955999999999</v>
      </c>
      <c r="Q7910" s="12">
        <f>sales-Discount_Values</f>
        <v>1836.8244</v>
      </c>
      <c r="R7910" s="12">
        <f>DATEDIF(order_date,delivery_date,"D")</f>
        <v>6</v>
      </c>
      <c r="S7910" s="12"/>
    </row>
    <row r="7911" spans="1:19" ht="14.25" customHeight="1" x14ac:dyDescent="0.35">
      <c r="A7911" s="2" t="s">
        <v>11928</v>
      </c>
      <c r="B7911" s="2">
        <v>111895</v>
      </c>
      <c r="C7911" s="2" t="s">
        <v>41</v>
      </c>
      <c r="D7911" s="2" t="s">
        <v>26</v>
      </c>
      <c r="E7911" s="2">
        <v>2290.94</v>
      </c>
      <c r="F7911" s="2">
        <v>0.23</v>
      </c>
      <c r="G7911" s="2">
        <v>2</v>
      </c>
      <c r="H7911" s="3">
        <v>45439</v>
      </c>
      <c r="I7911" s="3">
        <v>45444</v>
      </c>
      <c r="J7911" s="2" t="s">
        <v>21</v>
      </c>
      <c r="K7911" s="2" t="s">
        <v>22</v>
      </c>
      <c r="L7911" s="2">
        <v>410.65</v>
      </c>
      <c r="M7911" s="2" t="s">
        <v>17</v>
      </c>
      <c r="N7911" s="11">
        <f>L7911/E7911*100</f>
        <v>17.924956568046301</v>
      </c>
      <c r="O7911" s="12" t="str">
        <f>IF(N7911&lt;10,"Low",IF(N7911&lt;20,"Med","High"))</f>
        <v>Med</v>
      </c>
      <c r="P7911" s="12">
        <f>sales*discount</f>
        <v>526.9162</v>
      </c>
      <c r="Q7911" s="12">
        <f>sales-Discount_Values</f>
        <v>1764.0237999999999</v>
      </c>
      <c r="R7911" s="12">
        <f>DATEDIF(order_date,delivery_date,"D")</f>
        <v>5</v>
      </c>
      <c r="S7911" s="12"/>
    </row>
    <row r="7912" spans="1:19" ht="14.25" customHeight="1" x14ac:dyDescent="0.35">
      <c r="A7912" s="2" t="s">
        <v>11918</v>
      </c>
      <c r="B7912" s="2">
        <v>111885</v>
      </c>
      <c r="C7912" s="2" t="s">
        <v>19</v>
      </c>
      <c r="D7912" s="2" t="s">
        <v>20</v>
      </c>
      <c r="E7912" s="2">
        <v>2195.21</v>
      </c>
      <c r="F7912" s="2">
        <v>0.12</v>
      </c>
      <c r="G7912" s="2">
        <v>3</v>
      </c>
      <c r="H7912" s="3">
        <v>44967</v>
      </c>
      <c r="I7912" s="3">
        <v>44974</v>
      </c>
      <c r="J7912" s="2" t="s">
        <v>21</v>
      </c>
      <c r="K7912" s="2" t="s">
        <v>27</v>
      </c>
      <c r="L7912" s="2">
        <v>393.51</v>
      </c>
      <c r="M7912" s="2" t="s">
        <v>39</v>
      </c>
      <c r="N7912" s="11">
        <f>L7912/E7912*100</f>
        <v>17.925847641000178</v>
      </c>
      <c r="O7912" s="12" t="str">
        <f>IF(N7912&lt;10,"Low",IF(N7912&lt;20,"Med","High"))</f>
        <v>Med</v>
      </c>
      <c r="P7912" s="12">
        <f>sales*discount</f>
        <v>263.42520000000002</v>
      </c>
      <c r="Q7912" s="12">
        <f>sales-Discount_Values</f>
        <v>1931.7847999999999</v>
      </c>
      <c r="R7912" s="12">
        <f>DATEDIF(order_date,delivery_date,"D")</f>
        <v>7</v>
      </c>
      <c r="S7912" s="12"/>
    </row>
    <row r="7913" spans="1:19" ht="14.25" customHeight="1" x14ac:dyDescent="0.35">
      <c r="A7913" s="2" t="s">
        <v>8254</v>
      </c>
      <c r="B7913" s="2">
        <v>108221</v>
      </c>
      <c r="C7913" s="2" t="s">
        <v>13</v>
      </c>
      <c r="D7913" s="2" t="s">
        <v>36</v>
      </c>
      <c r="E7913" s="2">
        <v>4983.41</v>
      </c>
      <c r="F7913" s="2">
        <v>0.05</v>
      </c>
      <c r="G7913" s="2">
        <v>3</v>
      </c>
      <c r="H7913" s="3">
        <v>45638</v>
      </c>
      <c r="I7913" s="3">
        <v>45642</v>
      </c>
      <c r="J7913" s="2" t="s">
        <v>15</v>
      </c>
      <c r="K7913" s="2" t="s">
        <v>27</v>
      </c>
      <c r="L7913" s="2">
        <v>893.36</v>
      </c>
      <c r="M7913" s="2" t="s">
        <v>48</v>
      </c>
      <c r="N7913" s="11">
        <f>L7913/E7913*100</f>
        <v>17.926680726651028</v>
      </c>
      <c r="O7913" s="12" t="str">
        <f>IF(N7913&lt;10,"Low",IF(N7913&lt;20,"Med","High"))</f>
        <v>Med</v>
      </c>
      <c r="P7913" s="12">
        <f>sales*discount</f>
        <v>249.1705</v>
      </c>
      <c r="Q7913" s="12">
        <f>sales-Discount_Values</f>
        <v>4734.2394999999997</v>
      </c>
      <c r="R7913" s="12">
        <f>DATEDIF(order_date,delivery_date,"D")</f>
        <v>4</v>
      </c>
      <c r="S7913" s="12"/>
    </row>
    <row r="7914" spans="1:19" ht="14.25" customHeight="1" x14ac:dyDescent="0.35">
      <c r="A7914" s="2" t="s">
        <v>907</v>
      </c>
      <c r="B7914" s="2">
        <v>100874</v>
      </c>
      <c r="C7914" s="2" t="s">
        <v>41</v>
      </c>
      <c r="D7914" s="2" t="s">
        <v>33</v>
      </c>
      <c r="E7914" s="2">
        <v>1977.86</v>
      </c>
      <c r="F7914" s="2">
        <v>0.05</v>
      </c>
      <c r="G7914" s="2">
        <v>4</v>
      </c>
      <c r="H7914" s="3">
        <v>45216</v>
      </c>
      <c r="I7914" s="3">
        <v>45220</v>
      </c>
      <c r="J7914" s="2" t="s">
        <v>15</v>
      </c>
      <c r="K7914" s="2" t="s">
        <v>27</v>
      </c>
      <c r="L7914" s="2">
        <v>354.58</v>
      </c>
      <c r="M7914" s="2" t="s">
        <v>17</v>
      </c>
      <c r="N7914" s="11">
        <f>L7914/E7914*100</f>
        <v>17.927456948419</v>
      </c>
      <c r="O7914" s="12" t="str">
        <f>IF(N7914&lt;10,"Low",IF(N7914&lt;20,"Med","High"))</f>
        <v>Med</v>
      </c>
      <c r="P7914" s="12">
        <f>sales*discount</f>
        <v>98.893000000000001</v>
      </c>
      <c r="Q7914" s="12">
        <f>sales-Discount_Values</f>
        <v>1878.9669999999999</v>
      </c>
      <c r="R7914" s="12">
        <f>DATEDIF(order_date,delivery_date,"D")</f>
        <v>4</v>
      </c>
      <c r="S7914" s="12"/>
    </row>
    <row r="7915" spans="1:19" ht="14.25" customHeight="1" x14ac:dyDescent="0.35">
      <c r="A7915" s="2" t="s">
        <v>11680</v>
      </c>
      <c r="B7915" s="2">
        <v>111647</v>
      </c>
      <c r="C7915" s="2" t="s">
        <v>19</v>
      </c>
      <c r="D7915" s="2" t="s">
        <v>14</v>
      </c>
      <c r="E7915" s="2">
        <v>2831.39</v>
      </c>
      <c r="F7915" s="2">
        <v>0.05</v>
      </c>
      <c r="G7915" s="2">
        <v>4</v>
      </c>
      <c r="H7915" s="3">
        <v>44969</v>
      </c>
      <c r="I7915" s="3">
        <v>44972</v>
      </c>
      <c r="J7915" s="2" t="s">
        <v>21</v>
      </c>
      <c r="K7915" s="2" t="s">
        <v>22</v>
      </c>
      <c r="L7915" s="2">
        <v>507.72</v>
      </c>
      <c r="M7915" s="2" t="s">
        <v>17</v>
      </c>
      <c r="N7915" s="11">
        <f>L7915/E7915*100</f>
        <v>17.931828536513869</v>
      </c>
      <c r="O7915" s="12" t="str">
        <f>IF(N7915&lt;10,"Low",IF(N7915&lt;20,"Med","High"))</f>
        <v>Med</v>
      </c>
      <c r="P7915" s="12">
        <f>sales*discount</f>
        <v>141.56950000000001</v>
      </c>
      <c r="Q7915" s="12">
        <f>sales-Discount_Values</f>
        <v>2689.8204999999998</v>
      </c>
      <c r="R7915" s="12">
        <f>DATEDIF(order_date,delivery_date,"D")</f>
        <v>3</v>
      </c>
      <c r="S7915" s="12"/>
    </row>
    <row r="7916" spans="1:19" ht="14.25" customHeight="1" x14ac:dyDescent="0.35">
      <c r="A7916" s="2" t="s">
        <v>6503</v>
      </c>
      <c r="B7916" s="2">
        <v>106470</v>
      </c>
      <c r="C7916" s="2" t="s">
        <v>13</v>
      </c>
      <c r="D7916" s="2" t="s">
        <v>33</v>
      </c>
      <c r="E7916" s="2">
        <v>1973.06</v>
      </c>
      <c r="F7916" s="2">
        <v>0.03</v>
      </c>
      <c r="G7916" s="2">
        <v>1</v>
      </c>
      <c r="H7916" s="3">
        <v>45283</v>
      </c>
      <c r="I7916" s="3">
        <v>45284</v>
      </c>
      <c r="J7916" s="2" t="s">
        <v>31</v>
      </c>
      <c r="K7916" s="2" t="s">
        <v>27</v>
      </c>
      <c r="L7916" s="2">
        <v>353.82</v>
      </c>
      <c r="M7916" s="2" t="s">
        <v>39</v>
      </c>
      <c r="N7916" s="11">
        <f>L7916/E7916*100</f>
        <v>17.932551468277701</v>
      </c>
      <c r="O7916" s="12" t="str">
        <f>IF(N7916&lt;10,"Low",IF(N7916&lt;20,"Med","High"))</f>
        <v>Med</v>
      </c>
      <c r="P7916" s="12">
        <f>sales*discount</f>
        <v>59.191799999999994</v>
      </c>
      <c r="Q7916" s="12">
        <f>sales-Discount_Values</f>
        <v>1913.8681999999999</v>
      </c>
      <c r="R7916" s="12">
        <f>DATEDIF(order_date,delivery_date,"D")</f>
        <v>1</v>
      </c>
      <c r="S7916" s="12"/>
    </row>
    <row r="7917" spans="1:19" ht="14.25" customHeight="1" x14ac:dyDescent="0.35">
      <c r="A7917" s="2" t="s">
        <v>1691</v>
      </c>
      <c r="B7917" s="2">
        <v>101658</v>
      </c>
      <c r="C7917" s="2" t="s">
        <v>25</v>
      </c>
      <c r="D7917" s="2" t="s">
        <v>26</v>
      </c>
      <c r="E7917" s="2">
        <v>4136</v>
      </c>
      <c r="F7917" s="2">
        <v>0.2</v>
      </c>
      <c r="G7917" s="2">
        <v>2</v>
      </c>
      <c r="H7917" s="3">
        <v>45639</v>
      </c>
      <c r="I7917" s="3">
        <v>45642</v>
      </c>
      <c r="J7917" s="2" t="s">
        <v>21</v>
      </c>
      <c r="K7917" s="2" t="s">
        <v>22</v>
      </c>
      <c r="L7917" s="2">
        <v>741.73</v>
      </c>
      <c r="M7917" s="2" t="s">
        <v>48</v>
      </c>
      <c r="N7917" s="11">
        <f>L7917/E7917*100</f>
        <v>17.933510638297872</v>
      </c>
      <c r="O7917" s="12" t="str">
        <f>IF(N7917&lt;10,"Low",IF(N7917&lt;20,"Med","High"))</f>
        <v>Med</v>
      </c>
      <c r="P7917" s="12">
        <f>sales*discount</f>
        <v>827.2</v>
      </c>
      <c r="Q7917" s="12">
        <f>sales-Discount_Values</f>
        <v>3308.8</v>
      </c>
      <c r="R7917" s="12">
        <f>DATEDIF(order_date,delivery_date,"D")</f>
        <v>3</v>
      </c>
      <c r="S7917" s="12"/>
    </row>
    <row r="7918" spans="1:19" ht="14.25" customHeight="1" x14ac:dyDescent="0.35">
      <c r="A7918" s="2" t="s">
        <v>2613</v>
      </c>
      <c r="B7918" s="2">
        <v>102580</v>
      </c>
      <c r="C7918" s="2" t="s">
        <v>41</v>
      </c>
      <c r="D7918" s="2" t="s">
        <v>33</v>
      </c>
      <c r="E7918" s="2">
        <v>2878.42</v>
      </c>
      <c r="F7918" s="2">
        <v>0.49</v>
      </c>
      <c r="G7918" s="2">
        <v>6</v>
      </c>
      <c r="H7918" s="3">
        <v>45623</v>
      </c>
      <c r="I7918" s="3">
        <v>45627</v>
      </c>
      <c r="J7918" s="2" t="s">
        <v>21</v>
      </c>
      <c r="K7918" s="2" t="s">
        <v>27</v>
      </c>
      <c r="L7918" s="2">
        <v>516.23</v>
      </c>
      <c r="M7918" s="2" t="s">
        <v>34</v>
      </c>
      <c r="N7918" s="11">
        <f>L7918/E7918*100</f>
        <v>17.934491839272933</v>
      </c>
      <c r="O7918" s="12" t="str">
        <f>IF(N7918&lt;10,"Low",IF(N7918&lt;20,"Med","High"))</f>
        <v>Med</v>
      </c>
      <c r="P7918" s="12">
        <f>sales*discount</f>
        <v>1410.4258</v>
      </c>
      <c r="Q7918" s="12">
        <f>sales-Discount_Values</f>
        <v>1467.9942000000001</v>
      </c>
      <c r="R7918" s="12">
        <f>DATEDIF(order_date,delivery_date,"D")</f>
        <v>4</v>
      </c>
      <c r="S7918" s="12"/>
    </row>
    <row r="7919" spans="1:19" ht="14.25" customHeight="1" x14ac:dyDescent="0.35">
      <c r="A7919" s="2" t="s">
        <v>1899</v>
      </c>
      <c r="B7919" s="2">
        <v>101866</v>
      </c>
      <c r="C7919" s="2" t="s">
        <v>41</v>
      </c>
      <c r="D7919" s="2" t="s">
        <v>14</v>
      </c>
      <c r="E7919" s="2">
        <v>4229.34</v>
      </c>
      <c r="F7919" s="2">
        <v>0.21</v>
      </c>
      <c r="G7919" s="2">
        <v>1</v>
      </c>
      <c r="H7919" s="3">
        <v>45561</v>
      </c>
      <c r="I7919" s="3">
        <v>45565</v>
      </c>
      <c r="J7919" s="2" t="s">
        <v>21</v>
      </c>
      <c r="K7919" s="2" t="s">
        <v>16</v>
      </c>
      <c r="L7919" s="2">
        <v>758.52</v>
      </c>
      <c r="M7919" s="2" t="s">
        <v>28</v>
      </c>
      <c r="N7919" s="11">
        <f>L7919/E7919*100</f>
        <v>17.934713217665166</v>
      </c>
      <c r="O7919" s="12" t="str">
        <f>IF(N7919&lt;10,"Low",IF(N7919&lt;20,"Med","High"))</f>
        <v>Med</v>
      </c>
      <c r="P7919" s="12">
        <f>sales*discount</f>
        <v>888.16139999999996</v>
      </c>
      <c r="Q7919" s="12">
        <f>sales-Discount_Values</f>
        <v>3341.1786000000002</v>
      </c>
      <c r="R7919" s="12">
        <f>DATEDIF(order_date,delivery_date,"D")</f>
        <v>4</v>
      </c>
      <c r="S7919" s="12"/>
    </row>
    <row r="7920" spans="1:19" ht="14.25" customHeight="1" x14ac:dyDescent="0.35">
      <c r="A7920" s="2" t="s">
        <v>6328</v>
      </c>
      <c r="B7920" s="2">
        <v>106295</v>
      </c>
      <c r="C7920" s="2" t="s">
        <v>41</v>
      </c>
      <c r="D7920" s="2" t="s">
        <v>33</v>
      </c>
      <c r="E7920" s="2">
        <v>2738.85</v>
      </c>
      <c r="F7920" s="2">
        <v>0.4</v>
      </c>
      <c r="G7920" s="2">
        <v>9</v>
      </c>
      <c r="H7920" s="3">
        <v>45085</v>
      </c>
      <c r="I7920" s="3">
        <v>45091</v>
      </c>
      <c r="J7920" s="2" t="s">
        <v>15</v>
      </c>
      <c r="K7920" s="2" t="s">
        <v>27</v>
      </c>
      <c r="L7920" s="2">
        <v>491.22</v>
      </c>
      <c r="M7920" s="2" t="s">
        <v>23</v>
      </c>
      <c r="N7920" s="11">
        <f>L7920/E7920*100</f>
        <v>17.935264800920095</v>
      </c>
      <c r="O7920" s="12" t="str">
        <f>IF(N7920&lt;10,"Low",IF(N7920&lt;20,"Med","High"))</f>
        <v>Med</v>
      </c>
      <c r="P7920" s="12">
        <f>sales*discount</f>
        <v>1095.54</v>
      </c>
      <c r="Q7920" s="12">
        <f>sales-Discount_Values</f>
        <v>1643.31</v>
      </c>
      <c r="R7920" s="12">
        <f>DATEDIF(order_date,delivery_date,"D")</f>
        <v>6</v>
      </c>
      <c r="S7920" s="12"/>
    </row>
    <row r="7921" spans="1:19" ht="14.25" customHeight="1" x14ac:dyDescent="0.35">
      <c r="A7921" s="2" t="s">
        <v>4275</v>
      </c>
      <c r="B7921" s="2">
        <v>104242</v>
      </c>
      <c r="C7921" s="2" t="s">
        <v>41</v>
      </c>
      <c r="D7921" s="2" t="s">
        <v>33</v>
      </c>
      <c r="E7921" s="2">
        <v>2932.61</v>
      </c>
      <c r="F7921" s="2">
        <v>0.25</v>
      </c>
      <c r="G7921" s="2">
        <v>1</v>
      </c>
      <c r="H7921" s="3">
        <v>45089</v>
      </c>
      <c r="I7921" s="3">
        <v>45095</v>
      </c>
      <c r="J7921" s="2" t="s">
        <v>21</v>
      </c>
      <c r="K7921" s="2" t="s">
        <v>16</v>
      </c>
      <c r="L7921" s="2">
        <v>526.05999999999995</v>
      </c>
      <c r="M7921" s="2" t="s">
        <v>17</v>
      </c>
      <c r="N7921" s="11">
        <f>L7921/E7921*100</f>
        <v>17.938287054876028</v>
      </c>
      <c r="O7921" s="12" t="str">
        <f>IF(N7921&lt;10,"Low",IF(N7921&lt;20,"Med","High"))</f>
        <v>Med</v>
      </c>
      <c r="P7921" s="12">
        <f>sales*discount</f>
        <v>733.15250000000003</v>
      </c>
      <c r="Q7921" s="12">
        <f>sales-Discount_Values</f>
        <v>2199.4575</v>
      </c>
      <c r="R7921" s="12">
        <f>DATEDIF(order_date,delivery_date,"D")</f>
        <v>6</v>
      </c>
      <c r="S7921" s="12"/>
    </row>
    <row r="7922" spans="1:19" ht="14.25" customHeight="1" x14ac:dyDescent="0.35">
      <c r="A7922" s="2" t="s">
        <v>13636</v>
      </c>
      <c r="B7922" s="2">
        <v>113603</v>
      </c>
      <c r="C7922" s="2" t="s">
        <v>19</v>
      </c>
      <c r="D7922" s="2" t="s">
        <v>36</v>
      </c>
      <c r="E7922" s="2">
        <v>1311.67</v>
      </c>
      <c r="F7922" s="2">
        <v>0.25</v>
      </c>
      <c r="G7922" s="2">
        <v>1</v>
      </c>
      <c r="H7922" s="3">
        <v>45166</v>
      </c>
      <c r="I7922" s="3">
        <v>45173</v>
      </c>
      <c r="J7922" s="2" t="s">
        <v>15</v>
      </c>
      <c r="K7922" s="2" t="s">
        <v>16</v>
      </c>
      <c r="L7922" s="2">
        <v>235.37</v>
      </c>
      <c r="M7922" s="2" t="s">
        <v>17</v>
      </c>
      <c r="N7922" s="11">
        <f>L7922/E7922*100</f>
        <v>17.94430001448535</v>
      </c>
      <c r="O7922" s="12" t="str">
        <f>IF(N7922&lt;10,"Low",IF(N7922&lt;20,"Med","High"))</f>
        <v>Med</v>
      </c>
      <c r="P7922" s="12">
        <f>sales*discount</f>
        <v>327.91750000000002</v>
      </c>
      <c r="Q7922" s="12">
        <f>sales-Discount_Values</f>
        <v>983.75250000000005</v>
      </c>
      <c r="R7922" s="12">
        <f>DATEDIF(order_date,delivery_date,"D")</f>
        <v>7</v>
      </c>
      <c r="S7922" s="12"/>
    </row>
    <row r="7923" spans="1:19" ht="14.25" customHeight="1" x14ac:dyDescent="0.35">
      <c r="A7923" s="2" t="s">
        <v>6068</v>
      </c>
      <c r="B7923" s="2">
        <v>106035</v>
      </c>
      <c r="C7923" s="2" t="s">
        <v>25</v>
      </c>
      <c r="D7923" s="2" t="s">
        <v>36</v>
      </c>
      <c r="E7923" s="2">
        <v>369.53</v>
      </c>
      <c r="F7923" s="2">
        <v>0.03</v>
      </c>
      <c r="G7923" s="2">
        <v>5</v>
      </c>
      <c r="H7923" s="3">
        <v>44931</v>
      </c>
      <c r="I7923" s="3">
        <v>44934</v>
      </c>
      <c r="J7923" s="2" t="s">
        <v>21</v>
      </c>
      <c r="K7923" s="2" t="s">
        <v>27</v>
      </c>
      <c r="L7923" s="2">
        <v>66.31</v>
      </c>
      <c r="M7923" s="2" t="s">
        <v>34</v>
      </c>
      <c r="N7923" s="11">
        <f>L7923/E7923*100</f>
        <v>17.944415879630885</v>
      </c>
      <c r="O7923" s="12" t="str">
        <f>IF(N7923&lt;10,"Low",IF(N7923&lt;20,"Med","High"))</f>
        <v>Med</v>
      </c>
      <c r="P7923" s="12">
        <f>sales*discount</f>
        <v>11.085899999999999</v>
      </c>
      <c r="Q7923" s="12">
        <f>sales-Discount_Values</f>
        <v>358.44409999999999</v>
      </c>
      <c r="R7923" s="12">
        <f>DATEDIF(order_date,delivery_date,"D")</f>
        <v>3</v>
      </c>
      <c r="S7923" s="12"/>
    </row>
    <row r="7924" spans="1:19" ht="14.25" customHeight="1" x14ac:dyDescent="0.35">
      <c r="A7924" s="2" t="s">
        <v>7147</v>
      </c>
      <c r="B7924" s="2">
        <v>107114</v>
      </c>
      <c r="C7924" s="2" t="s">
        <v>41</v>
      </c>
      <c r="D7924" s="2" t="s">
        <v>36</v>
      </c>
      <c r="E7924" s="2">
        <v>2598.9899999999998</v>
      </c>
      <c r="F7924" s="2">
        <v>0.04</v>
      </c>
      <c r="G7924" s="2">
        <v>5</v>
      </c>
      <c r="H7924" s="3">
        <v>45278</v>
      </c>
      <c r="I7924" s="3">
        <v>45282</v>
      </c>
      <c r="J7924" s="2" t="s">
        <v>15</v>
      </c>
      <c r="K7924" s="2" t="s">
        <v>22</v>
      </c>
      <c r="L7924" s="2">
        <v>466.39</v>
      </c>
      <c r="M7924" s="2" t="s">
        <v>28</v>
      </c>
      <c r="N7924" s="11">
        <f>L7924/E7924*100</f>
        <v>17.945047883985705</v>
      </c>
      <c r="O7924" s="12" t="str">
        <f>IF(N7924&lt;10,"Low",IF(N7924&lt;20,"Med","High"))</f>
        <v>Med</v>
      </c>
      <c r="P7924" s="12">
        <f>sales*discount</f>
        <v>103.95959999999999</v>
      </c>
      <c r="Q7924" s="12">
        <f>sales-Discount_Values</f>
        <v>2495.0303999999996</v>
      </c>
      <c r="R7924" s="12">
        <f>DATEDIF(order_date,delivery_date,"D")</f>
        <v>4</v>
      </c>
      <c r="S7924" s="12"/>
    </row>
    <row r="7925" spans="1:19" ht="14.25" customHeight="1" x14ac:dyDescent="0.35">
      <c r="A7925" s="2" t="s">
        <v>4841</v>
      </c>
      <c r="B7925" s="2">
        <v>104808</v>
      </c>
      <c r="C7925" s="2" t="s">
        <v>41</v>
      </c>
      <c r="D7925" s="2" t="s">
        <v>33</v>
      </c>
      <c r="E7925" s="2">
        <v>2286.6</v>
      </c>
      <c r="F7925" s="2">
        <v>0.4</v>
      </c>
      <c r="G7925" s="2">
        <v>2</v>
      </c>
      <c r="H7925" s="3">
        <v>45568</v>
      </c>
      <c r="I7925" s="3">
        <v>45574</v>
      </c>
      <c r="J7925" s="2" t="s">
        <v>31</v>
      </c>
      <c r="K7925" s="2" t="s">
        <v>27</v>
      </c>
      <c r="L7925" s="2">
        <v>410.35</v>
      </c>
      <c r="M7925" s="2" t="s">
        <v>28</v>
      </c>
      <c r="N7925" s="11">
        <f>L7925/E7925*100</f>
        <v>17.945858479839064</v>
      </c>
      <c r="O7925" s="12" t="str">
        <f>IF(N7925&lt;10,"Low",IF(N7925&lt;20,"Med","High"))</f>
        <v>Med</v>
      </c>
      <c r="P7925" s="12">
        <f>sales*discount</f>
        <v>914.64</v>
      </c>
      <c r="Q7925" s="12">
        <f>sales-Discount_Values</f>
        <v>1371.96</v>
      </c>
      <c r="R7925" s="12">
        <f>DATEDIF(order_date,delivery_date,"D")</f>
        <v>6</v>
      </c>
      <c r="S7925" s="12"/>
    </row>
    <row r="7926" spans="1:19" ht="14.25" customHeight="1" x14ac:dyDescent="0.35">
      <c r="A7926" s="2" t="s">
        <v>7338</v>
      </c>
      <c r="B7926" s="2">
        <v>107305</v>
      </c>
      <c r="C7926" s="2" t="s">
        <v>41</v>
      </c>
      <c r="D7926" s="2" t="s">
        <v>26</v>
      </c>
      <c r="E7926" s="2">
        <v>4805.5200000000004</v>
      </c>
      <c r="F7926" s="2">
        <v>0.4</v>
      </c>
      <c r="G7926" s="2">
        <v>4</v>
      </c>
      <c r="H7926" s="3">
        <v>45401</v>
      </c>
      <c r="I7926" s="3">
        <v>45404</v>
      </c>
      <c r="J7926" s="2" t="s">
        <v>31</v>
      </c>
      <c r="K7926" s="2" t="s">
        <v>22</v>
      </c>
      <c r="L7926" s="2">
        <v>862.54</v>
      </c>
      <c r="M7926" s="2" t="s">
        <v>23</v>
      </c>
      <c r="N7926" s="11">
        <f>L7926/E7926*100</f>
        <v>17.948942049975859</v>
      </c>
      <c r="O7926" s="12" t="str">
        <f>IF(N7926&lt;10,"Low",IF(N7926&lt;20,"Med","High"))</f>
        <v>Med</v>
      </c>
      <c r="P7926" s="12">
        <f>sales*discount</f>
        <v>1922.2080000000003</v>
      </c>
      <c r="Q7926" s="12">
        <f>sales-Discount_Values</f>
        <v>2883.3119999999999</v>
      </c>
      <c r="R7926" s="12">
        <f>DATEDIF(order_date,delivery_date,"D")</f>
        <v>3</v>
      </c>
      <c r="S7926" s="12"/>
    </row>
    <row r="7927" spans="1:19" ht="14.25" customHeight="1" x14ac:dyDescent="0.35">
      <c r="A7927" s="2" t="s">
        <v>108</v>
      </c>
      <c r="B7927" s="2">
        <v>100075</v>
      </c>
      <c r="C7927" s="2" t="s">
        <v>41</v>
      </c>
      <c r="D7927" s="2" t="s">
        <v>33</v>
      </c>
      <c r="E7927" s="2">
        <v>4140.62</v>
      </c>
      <c r="F7927" s="2">
        <v>0.27</v>
      </c>
      <c r="G7927" s="2">
        <v>2</v>
      </c>
      <c r="H7927" s="3">
        <v>45106</v>
      </c>
      <c r="I7927" s="3">
        <v>45113</v>
      </c>
      <c r="J7927" s="2" t="s">
        <v>15</v>
      </c>
      <c r="K7927" s="2" t="s">
        <v>16</v>
      </c>
      <c r="L7927" s="2">
        <v>743.22</v>
      </c>
      <c r="M7927" s="2" t="s">
        <v>28</v>
      </c>
      <c r="N7927" s="11">
        <f>L7927/E7927*100</f>
        <v>17.949485825794206</v>
      </c>
      <c r="O7927" s="12" t="str">
        <f>IF(N7927&lt;10,"Low",IF(N7927&lt;20,"Med","High"))</f>
        <v>Med</v>
      </c>
      <c r="P7927" s="12">
        <f>sales*discount</f>
        <v>1117.9674</v>
      </c>
      <c r="Q7927" s="12">
        <f>sales-Discount_Values</f>
        <v>3022.6525999999999</v>
      </c>
      <c r="R7927" s="12">
        <f>DATEDIF(order_date,delivery_date,"D")</f>
        <v>7</v>
      </c>
      <c r="S7927" s="12"/>
    </row>
    <row r="7928" spans="1:19" ht="14.25" customHeight="1" x14ac:dyDescent="0.35">
      <c r="A7928" s="2" t="s">
        <v>9212</v>
      </c>
      <c r="B7928" s="2">
        <v>109179</v>
      </c>
      <c r="C7928" s="2" t="s">
        <v>41</v>
      </c>
      <c r="D7928" s="2" t="s">
        <v>36</v>
      </c>
      <c r="E7928" s="2">
        <v>1065.29</v>
      </c>
      <c r="F7928" s="2">
        <v>0.45</v>
      </c>
      <c r="G7928" s="2">
        <v>2</v>
      </c>
      <c r="H7928" s="3">
        <v>45294</v>
      </c>
      <c r="I7928" s="3">
        <v>45296</v>
      </c>
      <c r="J7928" s="2" t="s">
        <v>21</v>
      </c>
      <c r="K7928" s="2" t="s">
        <v>16</v>
      </c>
      <c r="L7928" s="2">
        <v>191.22</v>
      </c>
      <c r="M7928" s="2" t="s">
        <v>28</v>
      </c>
      <c r="N7928" s="11">
        <f>L7928/E7928*100</f>
        <v>17.950041772662846</v>
      </c>
      <c r="O7928" s="12" t="str">
        <f>IF(N7928&lt;10,"Low",IF(N7928&lt;20,"Med","High"))</f>
        <v>Med</v>
      </c>
      <c r="P7928" s="12">
        <f>sales*discount</f>
        <v>479.38049999999998</v>
      </c>
      <c r="Q7928" s="12">
        <f>sales-Discount_Values</f>
        <v>585.90949999999998</v>
      </c>
      <c r="R7928" s="12">
        <f>DATEDIF(order_date,delivery_date,"D")</f>
        <v>2</v>
      </c>
      <c r="S7928" s="12"/>
    </row>
    <row r="7929" spans="1:19" ht="14.25" customHeight="1" x14ac:dyDescent="0.35">
      <c r="A7929" s="2" t="s">
        <v>6684</v>
      </c>
      <c r="B7929" s="2">
        <v>106651</v>
      </c>
      <c r="C7929" s="2" t="s">
        <v>41</v>
      </c>
      <c r="D7929" s="2" t="s">
        <v>33</v>
      </c>
      <c r="E7929" s="2">
        <v>4259.55</v>
      </c>
      <c r="F7929" s="2">
        <v>0.28000000000000003</v>
      </c>
      <c r="G7929" s="2">
        <v>6</v>
      </c>
      <c r="H7929" s="3">
        <v>45165</v>
      </c>
      <c r="I7929" s="3">
        <v>45171</v>
      </c>
      <c r="J7929" s="2" t="s">
        <v>21</v>
      </c>
      <c r="K7929" s="2" t="s">
        <v>22</v>
      </c>
      <c r="L7929" s="2">
        <v>764.75</v>
      </c>
      <c r="M7929" s="2" t="s">
        <v>34</v>
      </c>
      <c r="N7929" s="11">
        <f>L7929/E7929*100</f>
        <v>17.9537744597434</v>
      </c>
      <c r="O7929" s="12" t="str">
        <f>IF(N7929&lt;10,"Low",IF(N7929&lt;20,"Med","High"))</f>
        <v>Med</v>
      </c>
      <c r="P7929" s="12">
        <f>sales*discount</f>
        <v>1192.6740000000002</v>
      </c>
      <c r="Q7929" s="12">
        <f>sales-Discount_Values</f>
        <v>3066.8760000000002</v>
      </c>
      <c r="R7929" s="12">
        <f>DATEDIF(order_date,delivery_date,"D")</f>
        <v>6</v>
      </c>
      <c r="S7929" s="12"/>
    </row>
    <row r="7930" spans="1:19" ht="14.25" customHeight="1" x14ac:dyDescent="0.35">
      <c r="A7930" s="2" t="s">
        <v>2953</v>
      </c>
      <c r="B7930" s="2">
        <v>102920</v>
      </c>
      <c r="C7930" s="2" t="s">
        <v>25</v>
      </c>
      <c r="D7930" s="2" t="s">
        <v>33</v>
      </c>
      <c r="E7930" s="2">
        <v>4725.1000000000004</v>
      </c>
      <c r="F7930" s="2">
        <v>0.14000000000000001</v>
      </c>
      <c r="G7930" s="2">
        <v>2</v>
      </c>
      <c r="H7930" s="3">
        <v>45616</v>
      </c>
      <c r="I7930" s="3">
        <v>45619</v>
      </c>
      <c r="J7930" s="2" t="s">
        <v>15</v>
      </c>
      <c r="K7930" s="2" t="s">
        <v>27</v>
      </c>
      <c r="L7930" s="2">
        <v>848.51</v>
      </c>
      <c r="M7930" s="2" t="s">
        <v>48</v>
      </c>
      <c r="N7930" s="11">
        <f>L7930/E7930*100</f>
        <v>17.957503544898522</v>
      </c>
      <c r="O7930" s="12" t="str">
        <f>IF(N7930&lt;10,"Low",IF(N7930&lt;20,"Med","High"))</f>
        <v>Med</v>
      </c>
      <c r="P7930" s="12">
        <f>sales*discount</f>
        <v>661.51400000000012</v>
      </c>
      <c r="Q7930" s="12">
        <f>sales-Discount_Values</f>
        <v>4063.5860000000002</v>
      </c>
      <c r="R7930" s="12">
        <f>DATEDIF(order_date,delivery_date,"D")</f>
        <v>3</v>
      </c>
      <c r="S7930" s="12"/>
    </row>
    <row r="7931" spans="1:19" ht="14.25" customHeight="1" x14ac:dyDescent="0.35">
      <c r="A7931" s="2" t="s">
        <v>4230</v>
      </c>
      <c r="B7931" s="2">
        <v>104197</v>
      </c>
      <c r="C7931" s="2" t="s">
        <v>25</v>
      </c>
      <c r="D7931" s="2" t="s">
        <v>36</v>
      </c>
      <c r="E7931" s="2">
        <v>401.31</v>
      </c>
      <c r="F7931" s="2">
        <v>0.3</v>
      </c>
      <c r="G7931" s="2">
        <v>1</v>
      </c>
      <c r="H7931" s="3">
        <v>45336</v>
      </c>
      <c r="I7931" s="3">
        <v>45343</v>
      </c>
      <c r="J7931" s="2" t="s">
        <v>21</v>
      </c>
      <c r="K7931" s="2" t="s">
        <v>16</v>
      </c>
      <c r="L7931" s="2">
        <v>72.069999999999993</v>
      </c>
      <c r="M7931" s="2" t="s">
        <v>17</v>
      </c>
      <c r="N7931" s="11">
        <f>L7931/E7931*100</f>
        <v>17.95868530562408</v>
      </c>
      <c r="O7931" s="12" t="str">
        <f>IF(N7931&lt;10,"Low",IF(N7931&lt;20,"Med","High"))</f>
        <v>Med</v>
      </c>
      <c r="P7931" s="12">
        <f>sales*discount</f>
        <v>120.393</v>
      </c>
      <c r="Q7931" s="12">
        <f>sales-Discount_Values</f>
        <v>280.91700000000003</v>
      </c>
      <c r="R7931" s="12">
        <f>DATEDIF(order_date,delivery_date,"D")</f>
        <v>7</v>
      </c>
      <c r="S7931" s="12"/>
    </row>
    <row r="7932" spans="1:19" ht="14.25" customHeight="1" x14ac:dyDescent="0.35">
      <c r="A7932" s="2" t="s">
        <v>13710</v>
      </c>
      <c r="B7932" s="2">
        <v>113677</v>
      </c>
      <c r="C7932" s="2" t="s">
        <v>13</v>
      </c>
      <c r="D7932" s="2" t="s">
        <v>36</v>
      </c>
      <c r="E7932" s="2">
        <v>4609.42</v>
      </c>
      <c r="F7932" s="2">
        <v>0.15</v>
      </c>
      <c r="G7932" s="2">
        <v>3</v>
      </c>
      <c r="H7932" s="3">
        <v>45183</v>
      </c>
      <c r="I7932" s="3">
        <v>45185</v>
      </c>
      <c r="J7932" s="2" t="s">
        <v>31</v>
      </c>
      <c r="K7932" s="2" t="s">
        <v>27</v>
      </c>
      <c r="L7932" s="2">
        <v>827.81</v>
      </c>
      <c r="M7932" s="2" t="s">
        <v>28</v>
      </c>
      <c r="N7932" s="11">
        <f>L7932/E7932*100</f>
        <v>17.959092467165064</v>
      </c>
      <c r="O7932" s="12" t="str">
        <f>IF(N7932&lt;10,"Low",IF(N7932&lt;20,"Med","High"))</f>
        <v>Med</v>
      </c>
      <c r="P7932" s="12">
        <f>sales*discount</f>
        <v>691.41300000000001</v>
      </c>
      <c r="Q7932" s="12">
        <f>sales-Discount_Values</f>
        <v>3918.0070000000001</v>
      </c>
      <c r="R7932" s="12">
        <f>DATEDIF(order_date,delivery_date,"D")</f>
        <v>2</v>
      </c>
      <c r="S7932" s="12"/>
    </row>
    <row r="7933" spans="1:19" ht="14.25" customHeight="1" x14ac:dyDescent="0.35">
      <c r="A7933" s="2" t="s">
        <v>4489</v>
      </c>
      <c r="B7933" s="2">
        <v>104456</v>
      </c>
      <c r="C7933" s="2" t="s">
        <v>13</v>
      </c>
      <c r="D7933" s="2" t="s">
        <v>26</v>
      </c>
      <c r="E7933" s="2">
        <v>4225.1000000000004</v>
      </c>
      <c r="F7933" s="2">
        <v>0.43</v>
      </c>
      <c r="G7933" s="2">
        <v>4</v>
      </c>
      <c r="H7933" s="3">
        <v>45109</v>
      </c>
      <c r="I7933" s="3">
        <v>45115</v>
      </c>
      <c r="J7933" s="2" t="s">
        <v>15</v>
      </c>
      <c r="K7933" s="2" t="s">
        <v>22</v>
      </c>
      <c r="L7933" s="2">
        <v>758.82</v>
      </c>
      <c r="M7933" s="2" t="s">
        <v>28</v>
      </c>
      <c r="N7933" s="11">
        <f>L7933/E7933*100</f>
        <v>17.959811602092259</v>
      </c>
      <c r="O7933" s="12" t="str">
        <f>IF(N7933&lt;10,"Low",IF(N7933&lt;20,"Med","High"))</f>
        <v>Med</v>
      </c>
      <c r="P7933" s="12">
        <f>sales*discount</f>
        <v>1816.7930000000001</v>
      </c>
      <c r="Q7933" s="12">
        <f>sales-Discount_Values</f>
        <v>2408.3070000000002</v>
      </c>
      <c r="R7933" s="12">
        <f>DATEDIF(order_date,delivery_date,"D")</f>
        <v>6</v>
      </c>
      <c r="S7933" s="12"/>
    </row>
    <row r="7934" spans="1:19" ht="14.25" customHeight="1" x14ac:dyDescent="0.35">
      <c r="A7934" s="2" t="s">
        <v>12306</v>
      </c>
      <c r="B7934" s="2">
        <v>112273</v>
      </c>
      <c r="C7934" s="2" t="s">
        <v>41</v>
      </c>
      <c r="D7934" s="2" t="s">
        <v>26</v>
      </c>
      <c r="E7934" s="2">
        <v>2830.38</v>
      </c>
      <c r="F7934" s="2">
        <v>0.39</v>
      </c>
      <c r="G7934" s="2">
        <v>3</v>
      </c>
      <c r="H7934" s="3">
        <v>45505</v>
      </c>
      <c r="I7934" s="3">
        <v>45512</v>
      </c>
      <c r="J7934" s="2" t="s">
        <v>21</v>
      </c>
      <c r="K7934" s="2" t="s">
        <v>27</v>
      </c>
      <c r="L7934" s="2">
        <v>508.34</v>
      </c>
      <c r="M7934" s="2" t="s">
        <v>34</v>
      </c>
      <c r="N7934" s="11">
        <f>L7934/E7934*100</f>
        <v>17.960132561705493</v>
      </c>
      <c r="O7934" s="12" t="str">
        <f>IF(N7934&lt;10,"Low",IF(N7934&lt;20,"Med","High"))</f>
        <v>Med</v>
      </c>
      <c r="P7934" s="12">
        <f>sales*discount</f>
        <v>1103.8482000000001</v>
      </c>
      <c r="Q7934" s="12">
        <f>sales-Discount_Values</f>
        <v>1726.5318</v>
      </c>
      <c r="R7934" s="12">
        <f>DATEDIF(order_date,delivery_date,"D")</f>
        <v>7</v>
      </c>
      <c r="S7934" s="12"/>
    </row>
    <row r="7935" spans="1:19" ht="14.25" customHeight="1" x14ac:dyDescent="0.35">
      <c r="A7935" s="2" t="s">
        <v>9753</v>
      </c>
      <c r="B7935" s="2">
        <v>109720</v>
      </c>
      <c r="C7935" s="2" t="s">
        <v>19</v>
      </c>
      <c r="D7935" s="2" t="s">
        <v>36</v>
      </c>
      <c r="E7935" s="2">
        <v>3258.7</v>
      </c>
      <c r="F7935" s="2">
        <v>0.45</v>
      </c>
      <c r="G7935" s="2">
        <v>8</v>
      </c>
      <c r="H7935" s="3">
        <v>45465</v>
      </c>
      <c r="I7935" s="3">
        <v>45467</v>
      </c>
      <c r="J7935" s="2" t="s">
        <v>15</v>
      </c>
      <c r="K7935" s="2" t="s">
        <v>27</v>
      </c>
      <c r="L7935" s="2">
        <v>585.33000000000004</v>
      </c>
      <c r="M7935" s="2" t="s">
        <v>34</v>
      </c>
      <c r="N7935" s="11">
        <f>L7935/E7935*100</f>
        <v>17.962070764415262</v>
      </c>
      <c r="O7935" s="12" t="str">
        <f>IF(N7935&lt;10,"Low",IF(N7935&lt;20,"Med","High"))</f>
        <v>Med</v>
      </c>
      <c r="P7935" s="12">
        <f>sales*discount</f>
        <v>1466.415</v>
      </c>
      <c r="Q7935" s="12">
        <f>sales-Discount_Values</f>
        <v>1792.2849999999999</v>
      </c>
      <c r="R7935" s="12">
        <f>DATEDIF(order_date,delivery_date,"D")</f>
        <v>2</v>
      </c>
      <c r="S7935" s="12"/>
    </row>
    <row r="7936" spans="1:19" ht="14.25" customHeight="1" x14ac:dyDescent="0.35">
      <c r="A7936" s="2" t="s">
        <v>9039</v>
      </c>
      <c r="B7936" s="2">
        <v>109006</v>
      </c>
      <c r="C7936" s="2" t="s">
        <v>41</v>
      </c>
      <c r="D7936" s="2" t="s">
        <v>14</v>
      </c>
      <c r="E7936" s="2">
        <v>2706.56</v>
      </c>
      <c r="F7936" s="2">
        <v>0.18</v>
      </c>
      <c r="G7936" s="2">
        <v>5</v>
      </c>
      <c r="H7936" s="3">
        <v>45212</v>
      </c>
      <c r="I7936" s="3">
        <v>45216</v>
      </c>
      <c r="J7936" s="2" t="s">
        <v>21</v>
      </c>
      <c r="K7936" s="2" t="s">
        <v>16</v>
      </c>
      <c r="L7936" s="2">
        <v>486.17</v>
      </c>
      <c r="M7936" s="2" t="s">
        <v>23</v>
      </c>
      <c r="N7936" s="11">
        <f>L7936/E7936*100</f>
        <v>17.962653700638452</v>
      </c>
      <c r="O7936" s="12" t="str">
        <f>IF(N7936&lt;10,"Low",IF(N7936&lt;20,"Med","High"))</f>
        <v>Med</v>
      </c>
      <c r="P7936" s="12">
        <f>sales*discount</f>
        <v>487.18079999999998</v>
      </c>
      <c r="Q7936" s="12">
        <f>sales-Discount_Values</f>
        <v>2219.3791999999999</v>
      </c>
      <c r="R7936" s="12">
        <f>DATEDIF(order_date,delivery_date,"D")</f>
        <v>4</v>
      </c>
      <c r="S7936" s="12"/>
    </row>
    <row r="7937" spans="1:19" ht="14.25" customHeight="1" x14ac:dyDescent="0.35">
      <c r="A7937" s="2" t="s">
        <v>6918</v>
      </c>
      <c r="B7937" s="2">
        <v>106885</v>
      </c>
      <c r="C7937" s="2" t="s">
        <v>25</v>
      </c>
      <c r="D7937" s="2" t="s">
        <v>33</v>
      </c>
      <c r="E7937" s="2">
        <v>2068.2600000000002</v>
      </c>
      <c r="F7937" s="2">
        <v>0.49</v>
      </c>
      <c r="G7937" s="2">
        <v>2</v>
      </c>
      <c r="H7937" s="3">
        <v>45097</v>
      </c>
      <c r="I7937" s="3">
        <v>45101</v>
      </c>
      <c r="J7937" s="2" t="s">
        <v>31</v>
      </c>
      <c r="K7937" s="2" t="s">
        <v>22</v>
      </c>
      <c r="L7937" s="2">
        <v>371.52</v>
      </c>
      <c r="M7937" s="2" t="s">
        <v>23</v>
      </c>
      <c r="N7937" s="11">
        <f>L7937/E7937*100</f>
        <v>17.962925357546922</v>
      </c>
      <c r="O7937" s="12" t="str">
        <f>IF(N7937&lt;10,"Low",IF(N7937&lt;20,"Med","High"))</f>
        <v>Med</v>
      </c>
      <c r="P7937" s="12">
        <f>sales*discount</f>
        <v>1013.4474000000001</v>
      </c>
      <c r="Q7937" s="12">
        <f>sales-Discount_Values</f>
        <v>1054.8126000000002</v>
      </c>
      <c r="R7937" s="12">
        <f>DATEDIF(order_date,delivery_date,"D")</f>
        <v>4</v>
      </c>
      <c r="S7937" s="12"/>
    </row>
    <row r="7938" spans="1:19" ht="14.25" customHeight="1" x14ac:dyDescent="0.35">
      <c r="A7938" s="2" t="s">
        <v>10130</v>
      </c>
      <c r="B7938" s="2">
        <v>110097</v>
      </c>
      <c r="C7938" s="2" t="s">
        <v>19</v>
      </c>
      <c r="D7938" s="2" t="s">
        <v>36</v>
      </c>
      <c r="E7938" s="2">
        <v>4765.5200000000004</v>
      </c>
      <c r="F7938" s="2">
        <v>7.0000000000000007E-2</v>
      </c>
      <c r="G7938" s="2">
        <v>4</v>
      </c>
      <c r="H7938" s="3">
        <v>45216</v>
      </c>
      <c r="I7938" s="3">
        <v>45221</v>
      </c>
      <c r="J7938" s="2" t="s">
        <v>31</v>
      </c>
      <c r="K7938" s="2" t="s">
        <v>16</v>
      </c>
      <c r="L7938" s="2">
        <v>856.15</v>
      </c>
      <c r="M7938" s="2" t="s">
        <v>34</v>
      </c>
      <c r="N7938" s="11">
        <f>L7938/E7938*100</f>
        <v>17.965510584364349</v>
      </c>
      <c r="O7938" s="12" t="str">
        <f>IF(N7938&lt;10,"Low",IF(N7938&lt;20,"Med","High"))</f>
        <v>Med</v>
      </c>
      <c r="P7938" s="12">
        <f>sales*discount</f>
        <v>333.58640000000008</v>
      </c>
      <c r="Q7938" s="12">
        <f>sales-Discount_Values</f>
        <v>4431.9336000000003</v>
      </c>
      <c r="R7938" s="12">
        <f>DATEDIF(order_date,delivery_date,"D")</f>
        <v>5</v>
      </c>
      <c r="S7938" s="12"/>
    </row>
    <row r="7939" spans="1:19" ht="14.25" customHeight="1" x14ac:dyDescent="0.35">
      <c r="A7939" s="2" t="s">
        <v>13000</v>
      </c>
      <c r="B7939" s="2">
        <v>112967</v>
      </c>
      <c r="C7939" s="2" t="s">
        <v>13</v>
      </c>
      <c r="D7939" s="2" t="s">
        <v>20</v>
      </c>
      <c r="E7939" s="2">
        <v>2642.4</v>
      </c>
      <c r="F7939" s="2">
        <v>0.49</v>
      </c>
      <c r="G7939" s="2">
        <v>2</v>
      </c>
      <c r="H7939" s="3">
        <v>45284</v>
      </c>
      <c r="I7939" s="3">
        <v>45289</v>
      </c>
      <c r="J7939" s="2" t="s">
        <v>15</v>
      </c>
      <c r="K7939" s="2" t="s">
        <v>16</v>
      </c>
      <c r="L7939" s="2">
        <v>474.77</v>
      </c>
      <c r="M7939" s="2" t="s">
        <v>17</v>
      </c>
      <c r="N7939" s="11">
        <f>L7939/E7939*100</f>
        <v>17.967378141083863</v>
      </c>
      <c r="O7939" s="12" t="str">
        <f>IF(N7939&lt;10,"Low",IF(N7939&lt;20,"Med","High"))</f>
        <v>Med</v>
      </c>
      <c r="P7939" s="12">
        <f>sales*discount</f>
        <v>1294.7760000000001</v>
      </c>
      <c r="Q7939" s="12">
        <f>sales-Discount_Values</f>
        <v>1347.624</v>
      </c>
      <c r="R7939" s="12">
        <f>DATEDIF(order_date,delivery_date,"D")</f>
        <v>5</v>
      </c>
      <c r="S7939" s="12"/>
    </row>
    <row r="7940" spans="1:19" ht="14.25" customHeight="1" x14ac:dyDescent="0.35">
      <c r="A7940" s="2" t="s">
        <v>1182</v>
      </c>
      <c r="B7940" s="2">
        <v>101149</v>
      </c>
      <c r="C7940" s="2" t="s">
        <v>25</v>
      </c>
      <c r="D7940" s="2" t="s">
        <v>26</v>
      </c>
      <c r="E7940" s="2">
        <v>4217.49</v>
      </c>
      <c r="F7940" s="2">
        <v>0.48</v>
      </c>
      <c r="G7940" s="2">
        <v>8</v>
      </c>
      <c r="H7940" s="3">
        <v>45208</v>
      </c>
      <c r="I7940" s="3">
        <v>45211</v>
      </c>
      <c r="J7940" s="2" t="s">
        <v>31</v>
      </c>
      <c r="K7940" s="2" t="s">
        <v>27</v>
      </c>
      <c r="L7940" s="2">
        <v>757.89</v>
      </c>
      <c r="M7940" s="2" t="s">
        <v>17</v>
      </c>
      <c r="N7940" s="11">
        <f>L7940/E7940*100</f>
        <v>17.970167089904184</v>
      </c>
      <c r="O7940" s="12" t="str">
        <f>IF(N7940&lt;10,"Low",IF(N7940&lt;20,"Med","High"))</f>
        <v>Med</v>
      </c>
      <c r="P7940" s="12">
        <f>sales*discount</f>
        <v>2024.3951999999999</v>
      </c>
      <c r="Q7940" s="12">
        <f>sales-Discount_Values</f>
        <v>2193.0947999999999</v>
      </c>
      <c r="R7940" s="12">
        <f>DATEDIF(order_date,delivery_date,"D")</f>
        <v>3</v>
      </c>
      <c r="S7940" s="12"/>
    </row>
    <row r="7941" spans="1:19" ht="14.25" customHeight="1" x14ac:dyDescent="0.35">
      <c r="A7941" s="2" t="s">
        <v>6032</v>
      </c>
      <c r="B7941" s="2">
        <v>105999</v>
      </c>
      <c r="C7941" s="2" t="s">
        <v>41</v>
      </c>
      <c r="D7941" s="2" t="s">
        <v>26</v>
      </c>
      <c r="E7941" s="2">
        <v>3809.76</v>
      </c>
      <c r="F7941" s="2">
        <v>0.05</v>
      </c>
      <c r="G7941" s="2">
        <v>5</v>
      </c>
      <c r="H7941" s="3">
        <v>45211</v>
      </c>
      <c r="I7941" s="3">
        <v>45212</v>
      </c>
      <c r="J7941" s="2" t="s">
        <v>15</v>
      </c>
      <c r="K7941" s="2" t="s">
        <v>22</v>
      </c>
      <c r="L7941" s="2">
        <v>684.71</v>
      </c>
      <c r="M7941" s="2" t="s">
        <v>28</v>
      </c>
      <c r="N7941" s="11">
        <f>L7941/E7941*100</f>
        <v>17.97252320356138</v>
      </c>
      <c r="O7941" s="12" t="str">
        <f>IF(N7941&lt;10,"Low",IF(N7941&lt;20,"Med","High"))</f>
        <v>Med</v>
      </c>
      <c r="P7941" s="12">
        <f>sales*discount</f>
        <v>190.48800000000003</v>
      </c>
      <c r="Q7941" s="12">
        <f>sales-Discount_Values</f>
        <v>3619.2720000000004</v>
      </c>
      <c r="R7941" s="12">
        <f>DATEDIF(order_date,delivery_date,"D")</f>
        <v>1</v>
      </c>
      <c r="S7941" s="12"/>
    </row>
    <row r="7942" spans="1:19" ht="14.25" customHeight="1" x14ac:dyDescent="0.35">
      <c r="A7942" s="2" t="s">
        <v>2552</v>
      </c>
      <c r="B7942" s="2">
        <v>102519</v>
      </c>
      <c r="C7942" s="2" t="s">
        <v>25</v>
      </c>
      <c r="D7942" s="2" t="s">
        <v>20</v>
      </c>
      <c r="E7942" s="2">
        <v>2753.61</v>
      </c>
      <c r="F7942" s="2">
        <v>0.32</v>
      </c>
      <c r="G7942" s="2">
        <v>6</v>
      </c>
      <c r="H7942" s="3">
        <v>45542</v>
      </c>
      <c r="I7942" s="3">
        <v>45547</v>
      </c>
      <c r="J7942" s="2" t="s">
        <v>15</v>
      </c>
      <c r="K7942" s="2" t="s">
        <v>27</v>
      </c>
      <c r="L7942" s="2">
        <v>494.9</v>
      </c>
      <c r="M7942" s="2" t="s">
        <v>34</v>
      </c>
      <c r="N7942" s="11">
        <f>L7942/E7942*100</f>
        <v>17.972770290636653</v>
      </c>
      <c r="O7942" s="12" t="str">
        <f>IF(N7942&lt;10,"Low",IF(N7942&lt;20,"Med","High"))</f>
        <v>Med</v>
      </c>
      <c r="P7942" s="12">
        <f>sales*discount</f>
        <v>881.15520000000004</v>
      </c>
      <c r="Q7942" s="12">
        <f>sales-Discount_Values</f>
        <v>1872.4548</v>
      </c>
      <c r="R7942" s="12">
        <f>DATEDIF(order_date,delivery_date,"D")</f>
        <v>5</v>
      </c>
      <c r="S7942" s="12"/>
    </row>
    <row r="7943" spans="1:19" ht="14.25" customHeight="1" x14ac:dyDescent="0.35">
      <c r="A7943" s="2" t="s">
        <v>14585</v>
      </c>
      <c r="B7943" s="2">
        <v>114552</v>
      </c>
      <c r="C7943" s="2" t="s">
        <v>41</v>
      </c>
      <c r="D7943" s="2" t="s">
        <v>33</v>
      </c>
      <c r="E7943" s="2">
        <v>2974.48</v>
      </c>
      <c r="F7943" s="2">
        <v>0.02</v>
      </c>
      <c r="G7943" s="2">
        <v>9</v>
      </c>
      <c r="H7943" s="3">
        <v>45100</v>
      </c>
      <c r="I7943" s="3">
        <v>45102</v>
      </c>
      <c r="J7943" s="2" t="s">
        <v>15</v>
      </c>
      <c r="K7943" s="2" t="s">
        <v>27</v>
      </c>
      <c r="L7943" s="2">
        <v>534.63</v>
      </c>
      <c r="M7943" s="2" t="s">
        <v>34</v>
      </c>
      <c r="N7943" s="11">
        <f>L7943/E7943*100</f>
        <v>17.973897958634787</v>
      </c>
      <c r="O7943" s="12" t="str">
        <f>IF(N7943&lt;10,"Low",IF(N7943&lt;20,"Med","High"))</f>
        <v>Med</v>
      </c>
      <c r="P7943" s="12">
        <f>sales*discount</f>
        <v>59.489600000000003</v>
      </c>
      <c r="Q7943" s="12">
        <f>sales-Discount_Values</f>
        <v>2914.9904000000001</v>
      </c>
      <c r="R7943" s="12">
        <f>DATEDIF(order_date,delivery_date,"D")</f>
        <v>2</v>
      </c>
      <c r="S7943" s="12"/>
    </row>
    <row r="7944" spans="1:19" ht="14.25" customHeight="1" x14ac:dyDescent="0.35">
      <c r="A7944" s="2" t="s">
        <v>13997</v>
      </c>
      <c r="B7944" s="2">
        <v>113964</v>
      </c>
      <c r="C7944" s="2" t="s">
        <v>19</v>
      </c>
      <c r="D7944" s="2" t="s">
        <v>14</v>
      </c>
      <c r="E7944" s="2">
        <v>1235.54</v>
      </c>
      <c r="F7944" s="2">
        <v>0.14000000000000001</v>
      </c>
      <c r="G7944" s="2">
        <v>4</v>
      </c>
      <c r="H7944" s="3">
        <v>44965</v>
      </c>
      <c r="I7944" s="3">
        <v>44967</v>
      </c>
      <c r="J7944" s="2" t="s">
        <v>15</v>
      </c>
      <c r="K7944" s="2" t="s">
        <v>27</v>
      </c>
      <c r="L7944" s="2">
        <v>222.09</v>
      </c>
      <c r="M7944" s="2" t="s">
        <v>17</v>
      </c>
      <c r="N7944" s="11">
        <f>L7944/E7944*100</f>
        <v>17.975136377616266</v>
      </c>
      <c r="O7944" s="12" t="str">
        <f>IF(N7944&lt;10,"Low",IF(N7944&lt;20,"Med","High"))</f>
        <v>Med</v>
      </c>
      <c r="P7944" s="12">
        <f>sales*discount</f>
        <v>172.97560000000001</v>
      </c>
      <c r="Q7944" s="12">
        <f>sales-Discount_Values</f>
        <v>1062.5644</v>
      </c>
      <c r="R7944" s="12">
        <f>DATEDIF(order_date,delivery_date,"D")</f>
        <v>2</v>
      </c>
      <c r="S7944" s="12"/>
    </row>
    <row r="7945" spans="1:19" ht="14.25" customHeight="1" x14ac:dyDescent="0.35">
      <c r="A7945" s="2" t="s">
        <v>5956</v>
      </c>
      <c r="B7945" s="2">
        <v>105923</v>
      </c>
      <c r="C7945" s="2" t="s">
        <v>41</v>
      </c>
      <c r="D7945" s="2" t="s">
        <v>26</v>
      </c>
      <c r="E7945" s="2">
        <v>2004.47</v>
      </c>
      <c r="F7945" s="2">
        <v>0.49</v>
      </c>
      <c r="G7945" s="2">
        <v>2</v>
      </c>
      <c r="H7945" s="3">
        <v>45502</v>
      </c>
      <c r="I7945" s="3">
        <v>45508</v>
      </c>
      <c r="J7945" s="2" t="s">
        <v>15</v>
      </c>
      <c r="K7945" s="2" t="s">
        <v>16</v>
      </c>
      <c r="L7945" s="2">
        <v>360.43</v>
      </c>
      <c r="M7945" s="2" t="s">
        <v>39</v>
      </c>
      <c r="N7945" s="11">
        <f>L7945/E7945*100</f>
        <v>17.981311768198076</v>
      </c>
      <c r="O7945" s="12" t="str">
        <f>IF(N7945&lt;10,"Low",IF(N7945&lt;20,"Med","High"))</f>
        <v>Med</v>
      </c>
      <c r="P7945" s="12">
        <f>sales*discount</f>
        <v>982.19029999999998</v>
      </c>
      <c r="Q7945" s="12">
        <f>sales-Discount_Values</f>
        <v>1022.2797</v>
      </c>
      <c r="R7945" s="12">
        <f>DATEDIF(order_date,delivery_date,"D")</f>
        <v>6</v>
      </c>
      <c r="S7945" s="12"/>
    </row>
    <row r="7946" spans="1:19" ht="14.25" customHeight="1" x14ac:dyDescent="0.35">
      <c r="A7946" s="2" t="s">
        <v>5251</v>
      </c>
      <c r="B7946" s="2">
        <v>105218</v>
      </c>
      <c r="C7946" s="2" t="s">
        <v>13</v>
      </c>
      <c r="D7946" s="2" t="s">
        <v>33</v>
      </c>
      <c r="E7946" s="2">
        <v>4406.47</v>
      </c>
      <c r="F7946" s="2">
        <v>0.2</v>
      </c>
      <c r="G7946" s="2">
        <v>1</v>
      </c>
      <c r="H7946" s="3">
        <v>44972</v>
      </c>
      <c r="I7946" s="3">
        <v>44974</v>
      </c>
      <c r="J7946" s="2" t="s">
        <v>31</v>
      </c>
      <c r="K7946" s="2" t="s">
        <v>22</v>
      </c>
      <c r="L7946" s="2">
        <v>792.39</v>
      </c>
      <c r="M7946" s="2" t="s">
        <v>17</v>
      </c>
      <c r="N7946" s="11">
        <f>L7946/E7946*100</f>
        <v>17.982421303220036</v>
      </c>
      <c r="O7946" s="12" t="str">
        <f>IF(N7946&lt;10,"Low",IF(N7946&lt;20,"Med","High"))</f>
        <v>Med</v>
      </c>
      <c r="P7946" s="12">
        <f>sales*discount</f>
        <v>881.2940000000001</v>
      </c>
      <c r="Q7946" s="12">
        <f>sales-Discount_Values</f>
        <v>3525.1760000000004</v>
      </c>
      <c r="R7946" s="12">
        <f>DATEDIF(order_date,delivery_date,"D")</f>
        <v>2</v>
      </c>
      <c r="S7946" s="12"/>
    </row>
    <row r="7947" spans="1:19" ht="14.25" customHeight="1" x14ac:dyDescent="0.35">
      <c r="A7947" s="2" t="s">
        <v>4824</v>
      </c>
      <c r="B7947" s="2">
        <v>104791</v>
      </c>
      <c r="C7947" s="2" t="s">
        <v>13</v>
      </c>
      <c r="D7947" s="2" t="s">
        <v>20</v>
      </c>
      <c r="E7947" s="2">
        <v>3746.02</v>
      </c>
      <c r="F7947" s="2">
        <v>0.33</v>
      </c>
      <c r="G7947" s="2">
        <v>8</v>
      </c>
      <c r="H7947" s="3">
        <v>44966</v>
      </c>
      <c r="I7947" s="3">
        <v>44968</v>
      </c>
      <c r="J7947" s="2" t="s">
        <v>21</v>
      </c>
      <c r="K7947" s="2" t="s">
        <v>27</v>
      </c>
      <c r="L7947" s="2">
        <v>673.63</v>
      </c>
      <c r="M7947" s="2" t="s">
        <v>34</v>
      </c>
      <c r="N7947" s="11">
        <f>L7947/E7947*100</f>
        <v>17.982552148680465</v>
      </c>
      <c r="O7947" s="12" t="str">
        <f>IF(N7947&lt;10,"Low",IF(N7947&lt;20,"Med","High"))</f>
        <v>Med</v>
      </c>
      <c r="P7947" s="12">
        <f>sales*discount</f>
        <v>1236.1866</v>
      </c>
      <c r="Q7947" s="12">
        <f>sales-Discount_Values</f>
        <v>2509.8334</v>
      </c>
      <c r="R7947" s="12">
        <f>DATEDIF(order_date,delivery_date,"D")</f>
        <v>2</v>
      </c>
      <c r="S7947" s="12"/>
    </row>
    <row r="7948" spans="1:19" ht="14.25" customHeight="1" x14ac:dyDescent="0.35">
      <c r="A7948" s="2" t="s">
        <v>15157</v>
      </c>
      <c r="B7948" s="2">
        <v>115124</v>
      </c>
      <c r="C7948" s="2" t="s">
        <v>19</v>
      </c>
      <c r="D7948" s="2" t="s">
        <v>20</v>
      </c>
      <c r="E7948" s="2">
        <v>4633.78</v>
      </c>
      <c r="F7948" s="2">
        <v>0.01</v>
      </c>
      <c r="G7948" s="2">
        <v>4</v>
      </c>
      <c r="H7948" s="3">
        <v>45442</v>
      </c>
      <c r="I7948" s="3">
        <v>45448</v>
      </c>
      <c r="J7948" s="2" t="s">
        <v>31</v>
      </c>
      <c r="K7948" s="2" t="s">
        <v>27</v>
      </c>
      <c r="L7948" s="2">
        <v>833.34</v>
      </c>
      <c r="M7948" s="2" t="s">
        <v>28</v>
      </c>
      <c r="N7948" s="11">
        <f>L7948/E7948*100</f>
        <v>17.984021684240513</v>
      </c>
      <c r="O7948" s="12" t="str">
        <f>IF(N7948&lt;10,"Low",IF(N7948&lt;20,"Med","High"))</f>
        <v>Med</v>
      </c>
      <c r="P7948" s="12">
        <f>sales*discount</f>
        <v>46.337800000000001</v>
      </c>
      <c r="Q7948" s="12">
        <f>sales-Discount_Values</f>
        <v>4587.4421999999995</v>
      </c>
      <c r="R7948" s="12">
        <f>DATEDIF(order_date,delivery_date,"D")</f>
        <v>6</v>
      </c>
      <c r="S7948" s="12"/>
    </row>
    <row r="7949" spans="1:19" ht="14.25" customHeight="1" x14ac:dyDescent="0.35">
      <c r="A7949" s="2" t="s">
        <v>1907</v>
      </c>
      <c r="B7949" s="2">
        <v>101874</v>
      </c>
      <c r="C7949" s="2" t="s">
        <v>41</v>
      </c>
      <c r="D7949" s="2" t="s">
        <v>14</v>
      </c>
      <c r="E7949" s="2">
        <v>1285.29</v>
      </c>
      <c r="F7949" s="2">
        <v>0.33</v>
      </c>
      <c r="G7949" s="2">
        <v>1</v>
      </c>
      <c r="H7949" s="3">
        <v>45413</v>
      </c>
      <c r="I7949" s="3">
        <v>45420</v>
      </c>
      <c r="J7949" s="2" t="s">
        <v>15</v>
      </c>
      <c r="K7949" s="2" t="s">
        <v>16</v>
      </c>
      <c r="L7949" s="2">
        <v>231.18</v>
      </c>
      <c r="M7949" s="2" t="s">
        <v>34</v>
      </c>
      <c r="N7949" s="11">
        <f>L7949/E7949*100</f>
        <v>17.986602245407653</v>
      </c>
      <c r="O7949" s="12" t="str">
        <f>IF(N7949&lt;10,"Low",IF(N7949&lt;20,"Med","High"))</f>
        <v>Med</v>
      </c>
      <c r="P7949" s="12">
        <f>sales*discount</f>
        <v>424.14570000000003</v>
      </c>
      <c r="Q7949" s="12">
        <f>sales-Discount_Values</f>
        <v>861.14429999999993</v>
      </c>
      <c r="R7949" s="12">
        <f>DATEDIF(order_date,delivery_date,"D")</f>
        <v>7</v>
      </c>
      <c r="S7949" s="12"/>
    </row>
    <row r="7950" spans="1:19" ht="14.25" customHeight="1" x14ac:dyDescent="0.35">
      <c r="A7950" s="2" t="s">
        <v>10039</v>
      </c>
      <c r="B7950" s="2">
        <v>110006</v>
      </c>
      <c r="C7950" s="2" t="s">
        <v>41</v>
      </c>
      <c r="D7950" s="2" t="s">
        <v>14</v>
      </c>
      <c r="E7950" s="2">
        <v>3306.71</v>
      </c>
      <c r="F7950" s="2">
        <v>0.06</v>
      </c>
      <c r="G7950" s="2">
        <v>3</v>
      </c>
      <c r="H7950" s="3">
        <v>45136</v>
      </c>
      <c r="I7950" s="3">
        <v>45141</v>
      </c>
      <c r="J7950" s="2" t="s">
        <v>21</v>
      </c>
      <c r="K7950" s="2" t="s">
        <v>22</v>
      </c>
      <c r="L7950" s="2">
        <v>594.77</v>
      </c>
      <c r="M7950" s="2" t="s">
        <v>39</v>
      </c>
      <c r="N7950" s="11">
        <f>L7950/E7950*100</f>
        <v>17.986760254149896</v>
      </c>
      <c r="O7950" s="12" t="str">
        <f>IF(N7950&lt;10,"Low",IF(N7950&lt;20,"Med","High"))</f>
        <v>Med</v>
      </c>
      <c r="P7950" s="12">
        <f>sales*discount</f>
        <v>198.40260000000001</v>
      </c>
      <c r="Q7950" s="12">
        <f>sales-Discount_Values</f>
        <v>3108.3074000000001</v>
      </c>
      <c r="R7950" s="12">
        <f>DATEDIF(order_date,delivery_date,"D")</f>
        <v>5</v>
      </c>
      <c r="S7950" s="12"/>
    </row>
    <row r="7951" spans="1:19" ht="14.25" customHeight="1" x14ac:dyDescent="0.35">
      <c r="A7951" s="2" t="s">
        <v>10213</v>
      </c>
      <c r="B7951" s="2">
        <v>110180</v>
      </c>
      <c r="C7951" s="2" t="s">
        <v>41</v>
      </c>
      <c r="D7951" s="2" t="s">
        <v>36</v>
      </c>
      <c r="E7951" s="2">
        <v>1240.27</v>
      </c>
      <c r="F7951" s="2">
        <v>0.45</v>
      </c>
      <c r="G7951" s="2">
        <v>1</v>
      </c>
      <c r="H7951" s="3">
        <v>45426</v>
      </c>
      <c r="I7951" s="3">
        <v>45431</v>
      </c>
      <c r="J7951" s="2" t="s">
        <v>31</v>
      </c>
      <c r="K7951" s="2" t="s">
        <v>22</v>
      </c>
      <c r="L7951" s="2">
        <v>223.09</v>
      </c>
      <c r="M7951" s="2" t="s">
        <v>23</v>
      </c>
      <c r="N7951" s="11">
        <f>L7951/E7951*100</f>
        <v>17.987212461802674</v>
      </c>
      <c r="O7951" s="12" t="str">
        <f>IF(N7951&lt;10,"Low",IF(N7951&lt;20,"Med","High"))</f>
        <v>Med</v>
      </c>
      <c r="P7951" s="12">
        <f>sales*discount</f>
        <v>558.12149999999997</v>
      </c>
      <c r="Q7951" s="12">
        <f>sales-Discount_Values</f>
        <v>682.14850000000001</v>
      </c>
      <c r="R7951" s="12">
        <f>DATEDIF(order_date,delivery_date,"D")</f>
        <v>5</v>
      </c>
      <c r="S7951" s="12"/>
    </row>
    <row r="7952" spans="1:19" ht="14.25" customHeight="1" x14ac:dyDescent="0.35">
      <c r="A7952" s="2" t="s">
        <v>502</v>
      </c>
      <c r="B7952" s="2">
        <v>100469</v>
      </c>
      <c r="C7952" s="2" t="s">
        <v>19</v>
      </c>
      <c r="D7952" s="2" t="s">
        <v>33</v>
      </c>
      <c r="E7952" s="2">
        <v>298.98</v>
      </c>
      <c r="F7952" s="2">
        <v>0.15</v>
      </c>
      <c r="G7952" s="2">
        <v>4</v>
      </c>
      <c r="H7952" s="3">
        <v>45410</v>
      </c>
      <c r="I7952" s="3">
        <v>45411</v>
      </c>
      <c r="J7952" s="2" t="s">
        <v>15</v>
      </c>
      <c r="K7952" s="2" t="s">
        <v>22</v>
      </c>
      <c r="L7952" s="2">
        <v>53.78</v>
      </c>
      <c r="M7952" s="2" t="s">
        <v>23</v>
      </c>
      <c r="N7952" s="11">
        <f>L7952/E7952*100</f>
        <v>17.987825272593483</v>
      </c>
      <c r="O7952" s="12" t="str">
        <f>IF(N7952&lt;10,"Low",IF(N7952&lt;20,"Med","High"))</f>
        <v>Med</v>
      </c>
      <c r="P7952" s="12">
        <f>sales*discount</f>
        <v>44.847000000000001</v>
      </c>
      <c r="Q7952" s="12">
        <f>sales-Discount_Values</f>
        <v>254.13300000000001</v>
      </c>
      <c r="R7952" s="12">
        <f>DATEDIF(order_date,delivery_date,"D")</f>
        <v>1</v>
      </c>
      <c r="S7952" s="12"/>
    </row>
    <row r="7953" spans="1:19" ht="14.25" customHeight="1" x14ac:dyDescent="0.35">
      <c r="A7953" s="2" t="s">
        <v>10839</v>
      </c>
      <c r="B7953" s="2">
        <v>110806</v>
      </c>
      <c r="C7953" s="2" t="s">
        <v>25</v>
      </c>
      <c r="D7953" s="2" t="s">
        <v>36</v>
      </c>
      <c r="E7953" s="2">
        <v>2479.1799999999998</v>
      </c>
      <c r="F7953" s="2">
        <v>0.17</v>
      </c>
      <c r="G7953" s="2">
        <v>3</v>
      </c>
      <c r="H7953" s="3">
        <v>45302</v>
      </c>
      <c r="I7953" s="3">
        <v>45307</v>
      </c>
      <c r="J7953" s="2" t="s">
        <v>31</v>
      </c>
      <c r="K7953" s="2" t="s">
        <v>16</v>
      </c>
      <c r="L7953" s="2">
        <v>446.03</v>
      </c>
      <c r="M7953" s="2" t="s">
        <v>48</v>
      </c>
      <c r="N7953" s="11">
        <f>L7953/E7953*100</f>
        <v>17.991029291943303</v>
      </c>
      <c r="O7953" s="12" t="str">
        <f>IF(N7953&lt;10,"Low",IF(N7953&lt;20,"Med","High"))</f>
        <v>Med</v>
      </c>
      <c r="P7953" s="12">
        <f>sales*discount</f>
        <v>421.4606</v>
      </c>
      <c r="Q7953" s="12">
        <f>sales-Discount_Values</f>
        <v>2057.7194</v>
      </c>
      <c r="R7953" s="12">
        <f>DATEDIF(order_date,delivery_date,"D")</f>
        <v>5</v>
      </c>
      <c r="S7953" s="12"/>
    </row>
    <row r="7954" spans="1:19" ht="14.25" customHeight="1" x14ac:dyDescent="0.35">
      <c r="A7954" s="2" t="s">
        <v>11047</v>
      </c>
      <c r="B7954" s="2">
        <v>111014</v>
      </c>
      <c r="C7954" s="2" t="s">
        <v>25</v>
      </c>
      <c r="D7954" s="2" t="s">
        <v>33</v>
      </c>
      <c r="E7954" s="2">
        <v>3877.09</v>
      </c>
      <c r="F7954" s="2">
        <v>0.05</v>
      </c>
      <c r="G7954" s="2">
        <v>7</v>
      </c>
      <c r="H7954" s="3">
        <v>45453</v>
      </c>
      <c r="I7954" s="3">
        <v>45455</v>
      </c>
      <c r="J7954" s="2" t="s">
        <v>31</v>
      </c>
      <c r="K7954" s="2" t="s">
        <v>16</v>
      </c>
      <c r="L7954" s="2">
        <v>697.53</v>
      </c>
      <c r="M7954" s="2" t="s">
        <v>48</v>
      </c>
      <c r="N7954" s="11">
        <f>L7954/E7954*100</f>
        <v>17.991070622554545</v>
      </c>
      <c r="O7954" s="12" t="str">
        <f>IF(N7954&lt;10,"Low",IF(N7954&lt;20,"Med","High"))</f>
        <v>Med</v>
      </c>
      <c r="P7954" s="12">
        <f>sales*discount</f>
        <v>193.85450000000003</v>
      </c>
      <c r="Q7954" s="12">
        <f>sales-Discount_Values</f>
        <v>3683.2355000000002</v>
      </c>
      <c r="R7954" s="12">
        <f>DATEDIF(order_date,delivery_date,"D")</f>
        <v>2</v>
      </c>
      <c r="S7954" s="12"/>
    </row>
    <row r="7955" spans="1:19" ht="14.25" customHeight="1" x14ac:dyDescent="0.35">
      <c r="A7955" s="2" t="s">
        <v>11857</v>
      </c>
      <c r="B7955" s="2">
        <v>111824</v>
      </c>
      <c r="C7955" s="2" t="s">
        <v>13</v>
      </c>
      <c r="D7955" s="2" t="s">
        <v>26</v>
      </c>
      <c r="E7955" s="2">
        <v>151.9</v>
      </c>
      <c r="F7955" s="2">
        <v>0.23</v>
      </c>
      <c r="G7955" s="2">
        <v>5</v>
      </c>
      <c r="H7955" s="3">
        <v>45021</v>
      </c>
      <c r="I7955" s="3">
        <v>45026</v>
      </c>
      <c r="J7955" s="2" t="s">
        <v>15</v>
      </c>
      <c r="K7955" s="2" t="s">
        <v>27</v>
      </c>
      <c r="L7955" s="2">
        <v>27.33</v>
      </c>
      <c r="M7955" s="2" t="s">
        <v>34</v>
      </c>
      <c r="N7955" s="11">
        <f>L7955/E7955*100</f>
        <v>17.992100065832783</v>
      </c>
      <c r="O7955" s="12" t="str">
        <f>IF(N7955&lt;10,"Low",IF(N7955&lt;20,"Med","High"))</f>
        <v>Med</v>
      </c>
      <c r="P7955" s="12">
        <f>sales*discount</f>
        <v>34.937000000000005</v>
      </c>
      <c r="Q7955" s="12">
        <f>sales-Discount_Values</f>
        <v>116.96299999999999</v>
      </c>
      <c r="R7955" s="12">
        <f>DATEDIF(order_date,delivery_date,"D")</f>
        <v>5</v>
      </c>
      <c r="S7955" s="12"/>
    </row>
    <row r="7956" spans="1:19" ht="14.25" customHeight="1" x14ac:dyDescent="0.35">
      <c r="A7956" s="2" t="s">
        <v>730</v>
      </c>
      <c r="B7956" s="2">
        <v>100697</v>
      </c>
      <c r="C7956" s="2" t="s">
        <v>41</v>
      </c>
      <c r="D7956" s="2" t="s">
        <v>26</v>
      </c>
      <c r="E7956" s="2">
        <v>2821.8</v>
      </c>
      <c r="F7956" s="2">
        <v>0.31</v>
      </c>
      <c r="G7956" s="2">
        <v>8</v>
      </c>
      <c r="H7956" s="3">
        <v>45399</v>
      </c>
      <c r="I7956" s="3">
        <v>45403</v>
      </c>
      <c r="J7956" s="2" t="s">
        <v>15</v>
      </c>
      <c r="K7956" s="2" t="s">
        <v>27</v>
      </c>
      <c r="L7956" s="2">
        <v>507.79</v>
      </c>
      <c r="M7956" s="2" t="s">
        <v>48</v>
      </c>
      <c r="N7956" s="11">
        <f>L7956/E7956*100</f>
        <v>17.995251258062229</v>
      </c>
      <c r="O7956" s="12" t="str">
        <f>IF(N7956&lt;10,"Low",IF(N7956&lt;20,"Med","High"))</f>
        <v>Med</v>
      </c>
      <c r="P7956" s="12">
        <f>sales*discount</f>
        <v>874.75800000000004</v>
      </c>
      <c r="Q7956" s="12">
        <f>sales-Discount_Values</f>
        <v>1947.0420000000001</v>
      </c>
      <c r="R7956" s="12">
        <f>DATEDIF(order_date,delivery_date,"D")</f>
        <v>4</v>
      </c>
      <c r="S7956" s="12"/>
    </row>
    <row r="7957" spans="1:19" ht="14.25" customHeight="1" x14ac:dyDescent="0.35">
      <c r="A7957" s="2" t="s">
        <v>5194</v>
      </c>
      <c r="B7957" s="2">
        <v>105161</v>
      </c>
      <c r="C7957" s="2" t="s">
        <v>13</v>
      </c>
      <c r="D7957" s="2" t="s">
        <v>20</v>
      </c>
      <c r="E7957" s="2">
        <v>1516.27</v>
      </c>
      <c r="F7957" s="2">
        <v>0.03</v>
      </c>
      <c r="G7957" s="2">
        <v>6</v>
      </c>
      <c r="H7957" s="3">
        <v>44954</v>
      </c>
      <c r="I7957" s="3">
        <v>44960</v>
      </c>
      <c r="J7957" s="2" t="s">
        <v>31</v>
      </c>
      <c r="K7957" s="2" t="s">
        <v>27</v>
      </c>
      <c r="L7957" s="2">
        <v>272.87</v>
      </c>
      <c r="M7957" s="2" t="s">
        <v>48</v>
      </c>
      <c r="N7957" s="11">
        <f>L7957/E7957*100</f>
        <v>17.996135252956268</v>
      </c>
      <c r="O7957" s="12" t="str">
        <f>IF(N7957&lt;10,"Low",IF(N7957&lt;20,"Med","High"))</f>
        <v>Med</v>
      </c>
      <c r="P7957" s="12">
        <f>sales*discount</f>
        <v>45.488099999999996</v>
      </c>
      <c r="Q7957" s="12">
        <f>sales-Discount_Values</f>
        <v>1470.7819</v>
      </c>
      <c r="R7957" s="12">
        <f>DATEDIF(order_date,delivery_date,"D")</f>
        <v>6</v>
      </c>
      <c r="S7957" s="12"/>
    </row>
    <row r="7958" spans="1:19" ht="14.25" customHeight="1" x14ac:dyDescent="0.35">
      <c r="A7958" s="2" t="s">
        <v>13510</v>
      </c>
      <c r="B7958" s="2">
        <v>113477</v>
      </c>
      <c r="C7958" s="2" t="s">
        <v>19</v>
      </c>
      <c r="D7958" s="2" t="s">
        <v>36</v>
      </c>
      <c r="E7958" s="2">
        <v>4850.7700000000004</v>
      </c>
      <c r="F7958" s="2">
        <v>0.22</v>
      </c>
      <c r="G7958" s="2">
        <v>2</v>
      </c>
      <c r="H7958" s="3">
        <v>45304</v>
      </c>
      <c r="I7958" s="3">
        <v>45305</v>
      </c>
      <c r="J7958" s="2" t="s">
        <v>31</v>
      </c>
      <c r="K7958" s="2" t="s">
        <v>16</v>
      </c>
      <c r="L7958" s="2">
        <v>872.96</v>
      </c>
      <c r="M7958" s="2" t="s">
        <v>17</v>
      </c>
      <c r="N7958" s="11">
        <f>L7958/E7958*100</f>
        <v>17.996318110320626</v>
      </c>
      <c r="O7958" s="12" t="str">
        <f>IF(N7958&lt;10,"Low",IF(N7958&lt;20,"Med","High"))</f>
        <v>Med</v>
      </c>
      <c r="P7958" s="12">
        <f>sales*discount</f>
        <v>1067.1694</v>
      </c>
      <c r="Q7958" s="12">
        <f>sales-Discount_Values</f>
        <v>3783.6006000000007</v>
      </c>
      <c r="R7958" s="12">
        <f>DATEDIF(order_date,delivery_date,"D")</f>
        <v>1</v>
      </c>
      <c r="S7958" s="12"/>
    </row>
    <row r="7959" spans="1:19" ht="14.25" customHeight="1" x14ac:dyDescent="0.35">
      <c r="A7959" s="2" t="s">
        <v>168</v>
      </c>
      <c r="B7959" s="2">
        <v>100135</v>
      </c>
      <c r="C7959" s="2" t="s">
        <v>25</v>
      </c>
      <c r="D7959" s="2" t="s">
        <v>20</v>
      </c>
      <c r="E7959" s="2">
        <v>1120.8800000000001</v>
      </c>
      <c r="F7959" s="2">
        <v>0.27</v>
      </c>
      <c r="G7959" s="2">
        <v>2</v>
      </c>
      <c r="H7959" s="3">
        <v>45190</v>
      </c>
      <c r="I7959" s="3">
        <v>45195</v>
      </c>
      <c r="J7959" s="2" t="s">
        <v>21</v>
      </c>
      <c r="K7959" s="2" t="s">
        <v>22</v>
      </c>
      <c r="L7959" s="2">
        <v>201.73</v>
      </c>
      <c r="M7959" s="2" t="s">
        <v>39</v>
      </c>
      <c r="N7959" s="11">
        <f>L7959/E7959*100</f>
        <v>17.997466276497036</v>
      </c>
      <c r="O7959" s="12" t="str">
        <f>IF(N7959&lt;10,"Low",IF(N7959&lt;20,"Med","High"))</f>
        <v>Med</v>
      </c>
      <c r="P7959" s="12">
        <f>sales*discount</f>
        <v>302.63760000000008</v>
      </c>
      <c r="Q7959" s="12">
        <f>sales-Discount_Values</f>
        <v>818.24240000000009</v>
      </c>
      <c r="R7959" s="12">
        <f>DATEDIF(order_date,delivery_date,"D")</f>
        <v>5</v>
      </c>
      <c r="S7959" s="12"/>
    </row>
    <row r="7960" spans="1:19" ht="14.25" customHeight="1" x14ac:dyDescent="0.35">
      <c r="A7960" s="2" t="s">
        <v>8045</v>
      </c>
      <c r="B7960" s="2">
        <v>108012</v>
      </c>
      <c r="C7960" s="2" t="s">
        <v>19</v>
      </c>
      <c r="D7960" s="2" t="s">
        <v>33</v>
      </c>
      <c r="E7960" s="2">
        <v>2280.54</v>
      </c>
      <c r="F7960" s="2">
        <v>0.18</v>
      </c>
      <c r="G7960" s="2">
        <v>7</v>
      </c>
      <c r="H7960" s="3">
        <v>45546</v>
      </c>
      <c r="I7960" s="3">
        <v>45553</v>
      </c>
      <c r="J7960" s="2" t="s">
        <v>15</v>
      </c>
      <c r="K7960" s="2" t="s">
        <v>22</v>
      </c>
      <c r="L7960" s="2">
        <v>410.56</v>
      </c>
      <c r="M7960" s="2" t="s">
        <v>28</v>
      </c>
      <c r="N7960" s="11">
        <f>L7960/E7960*100</f>
        <v>18.002753733764809</v>
      </c>
      <c r="O7960" s="12" t="str">
        <f>IF(N7960&lt;10,"Low",IF(N7960&lt;20,"Med","High"))</f>
        <v>Med</v>
      </c>
      <c r="P7960" s="12">
        <f>sales*discount</f>
        <v>410.49719999999996</v>
      </c>
      <c r="Q7960" s="12">
        <f>sales-Discount_Values</f>
        <v>1870.0427999999999</v>
      </c>
      <c r="R7960" s="12">
        <f>DATEDIF(order_date,delivery_date,"D")</f>
        <v>7</v>
      </c>
      <c r="S7960" s="12"/>
    </row>
    <row r="7961" spans="1:19" ht="14.25" customHeight="1" x14ac:dyDescent="0.35">
      <c r="A7961" s="2" t="s">
        <v>2197</v>
      </c>
      <c r="B7961" s="2">
        <v>102164</v>
      </c>
      <c r="C7961" s="2" t="s">
        <v>41</v>
      </c>
      <c r="D7961" s="2" t="s">
        <v>36</v>
      </c>
      <c r="E7961" s="2">
        <v>2109.56</v>
      </c>
      <c r="F7961" s="2">
        <v>0.4</v>
      </c>
      <c r="G7961" s="2">
        <v>7</v>
      </c>
      <c r="H7961" s="3">
        <v>45418</v>
      </c>
      <c r="I7961" s="3">
        <v>45420</v>
      </c>
      <c r="J7961" s="2" t="s">
        <v>31</v>
      </c>
      <c r="K7961" s="2" t="s">
        <v>22</v>
      </c>
      <c r="L7961" s="2">
        <v>379.79</v>
      </c>
      <c r="M7961" s="2" t="s">
        <v>39</v>
      </c>
      <c r="N7961" s="11">
        <f>L7961/E7961*100</f>
        <v>18.003280304897707</v>
      </c>
      <c r="O7961" s="12" t="str">
        <f>IF(N7961&lt;10,"Low",IF(N7961&lt;20,"Med","High"))</f>
        <v>Med</v>
      </c>
      <c r="P7961" s="12">
        <f>sales*discount</f>
        <v>843.82400000000007</v>
      </c>
      <c r="Q7961" s="12">
        <f>sales-Discount_Values</f>
        <v>1265.7359999999999</v>
      </c>
      <c r="R7961" s="12">
        <f>DATEDIF(order_date,delivery_date,"D")</f>
        <v>2</v>
      </c>
      <c r="S7961" s="12"/>
    </row>
    <row r="7962" spans="1:19" ht="14.25" customHeight="1" x14ac:dyDescent="0.35">
      <c r="A7962" s="2" t="s">
        <v>11460</v>
      </c>
      <c r="B7962" s="2">
        <v>111427</v>
      </c>
      <c r="C7962" s="2" t="s">
        <v>19</v>
      </c>
      <c r="D7962" s="2" t="s">
        <v>26</v>
      </c>
      <c r="E7962" s="2">
        <v>3814.25</v>
      </c>
      <c r="F7962" s="2">
        <v>0.26</v>
      </c>
      <c r="G7962" s="2">
        <v>9</v>
      </c>
      <c r="H7962" s="3">
        <v>45211</v>
      </c>
      <c r="I7962" s="3">
        <v>45213</v>
      </c>
      <c r="J7962" s="2" t="s">
        <v>15</v>
      </c>
      <c r="K7962" s="2" t="s">
        <v>16</v>
      </c>
      <c r="L7962" s="2">
        <v>686.7</v>
      </c>
      <c r="M7962" s="2" t="s">
        <v>28</v>
      </c>
      <c r="N7962" s="11">
        <f>L7962/E7962*100</f>
        <v>18.003539358982763</v>
      </c>
      <c r="O7962" s="12" t="str">
        <f>IF(N7962&lt;10,"Low",IF(N7962&lt;20,"Med","High"))</f>
        <v>Med</v>
      </c>
      <c r="P7962" s="12">
        <f>sales*discount</f>
        <v>991.70500000000004</v>
      </c>
      <c r="Q7962" s="12">
        <f>sales-Discount_Values</f>
        <v>2822.5450000000001</v>
      </c>
      <c r="R7962" s="12">
        <f>DATEDIF(order_date,delivery_date,"D")</f>
        <v>2</v>
      </c>
      <c r="S7962" s="12"/>
    </row>
    <row r="7963" spans="1:19" ht="14.25" customHeight="1" x14ac:dyDescent="0.35">
      <c r="A7963" s="2" t="s">
        <v>13154</v>
      </c>
      <c r="B7963" s="2">
        <v>113121</v>
      </c>
      <c r="C7963" s="2" t="s">
        <v>25</v>
      </c>
      <c r="D7963" s="2" t="s">
        <v>26</v>
      </c>
      <c r="E7963" s="2">
        <v>2826.77</v>
      </c>
      <c r="F7963" s="2">
        <v>0.14000000000000001</v>
      </c>
      <c r="G7963" s="2">
        <v>9</v>
      </c>
      <c r="H7963" s="3">
        <v>45539</v>
      </c>
      <c r="I7963" s="3">
        <v>45544</v>
      </c>
      <c r="J7963" s="2" t="s">
        <v>21</v>
      </c>
      <c r="K7963" s="2" t="s">
        <v>22</v>
      </c>
      <c r="L7963" s="2">
        <v>508.93</v>
      </c>
      <c r="M7963" s="2" t="s">
        <v>23</v>
      </c>
      <c r="N7963" s="11">
        <f>L7963/E7963*100</f>
        <v>18.003940893670162</v>
      </c>
      <c r="O7963" s="12" t="str">
        <f>IF(N7963&lt;10,"Low",IF(N7963&lt;20,"Med","High"))</f>
        <v>Med</v>
      </c>
      <c r="P7963" s="12">
        <f>sales*discount</f>
        <v>395.74780000000004</v>
      </c>
      <c r="Q7963" s="12">
        <f>sales-Discount_Values</f>
        <v>2431.0221999999999</v>
      </c>
      <c r="R7963" s="12">
        <f>DATEDIF(order_date,delivery_date,"D")</f>
        <v>5</v>
      </c>
      <c r="S7963" s="12"/>
    </row>
    <row r="7964" spans="1:19" ht="14.25" customHeight="1" x14ac:dyDescent="0.35">
      <c r="A7964" s="2" t="s">
        <v>5373</v>
      </c>
      <c r="B7964" s="2">
        <v>105340</v>
      </c>
      <c r="C7964" s="2" t="s">
        <v>19</v>
      </c>
      <c r="D7964" s="2" t="s">
        <v>36</v>
      </c>
      <c r="E7964" s="2">
        <v>4105.51</v>
      </c>
      <c r="F7964" s="2">
        <v>0.1</v>
      </c>
      <c r="G7964" s="2">
        <v>5</v>
      </c>
      <c r="H7964" s="3">
        <v>45444</v>
      </c>
      <c r="I7964" s="3">
        <v>45451</v>
      </c>
      <c r="J7964" s="2" t="s">
        <v>31</v>
      </c>
      <c r="K7964" s="2" t="s">
        <v>16</v>
      </c>
      <c r="L7964" s="2">
        <v>739.17</v>
      </c>
      <c r="M7964" s="2" t="s">
        <v>39</v>
      </c>
      <c r="N7964" s="11">
        <f>L7964/E7964*100</f>
        <v>18.004340508243796</v>
      </c>
      <c r="O7964" s="12" t="str">
        <f>IF(N7964&lt;10,"Low",IF(N7964&lt;20,"Med","High"))</f>
        <v>Med</v>
      </c>
      <c r="P7964" s="12">
        <f>sales*discount</f>
        <v>410.55100000000004</v>
      </c>
      <c r="Q7964" s="12">
        <f>sales-Discount_Values</f>
        <v>3694.9590000000003</v>
      </c>
      <c r="R7964" s="12">
        <f>DATEDIF(order_date,delivery_date,"D")</f>
        <v>7</v>
      </c>
      <c r="S7964" s="12"/>
    </row>
    <row r="7965" spans="1:19" ht="14.25" customHeight="1" x14ac:dyDescent="0.35">
      <c r="A7965" s="2" t="s">
        <v>10470</v>
      </c>
      <c r="B7965" s="2">
        <v>110437</v>
      </c>
      <c r="C7965" s="2" t="s">
        <v>19</v>
      </c>
      <c r="D7965" s="2" t="s">
        <v>26</v>
      </c>
      <c r="E7965" s="2">
        <v>2936.54</v>
      </c>
      <c r="F7965" s="2">
        <v>0.18</v>
      </c>
      <c r="G7965" s="2">
        <v>5</v>
      </c>
      <c r="H7965" s="3">
        <v>45586</v>
      </c>
      <c r="I7965" s="3">
        <v>45592</v>
      </c>
      <c r="J7965" s="2" t="s">
        <v>31</v>
      </c>
      <c r="K7965" s="2" t="s">
        <v>27</v>
      </c>
      <c r="L7965" s="2">
        <v>528.71</v>
      </c>
      <c r="M7965" s="2" t="s">
        <v>34</v>
      </c>
      <c r="N7965" s="11">
        <f>L7965/E7965*100</f>
        <v>18.004522328999435</v>
      </c>
      <c r="O7965" s="12" t="str">
        <f>IF(N7965&lt;10,"Low",IF(N7965&lt;20,"Med","High"))</f>
        <v>Med</v>
      </c>
      <c r="P7965" s="12">
        <f>sales*discount</f>
        <v>528.57719999999995</v>
      </c>
      <c r="Q7965" s="12">
        <f>sales-Discount_Values</f>
        <v>2407.9628000000002</v>
      </c>
      <c r="R7965" s="12">
        <f>DATEDIF(order_date,delivery_date,"D")</f>
        <v>6</v>
      </c>
      <c r="S7965" s="12"/>
    </row>
    <row r="7966" spans="1:19" ht="14.25" customHeight="1" x14ac:dyDescent="0.35">
      <c r="A7966" s="2" t="s">
        <v>10945</v>
      </c>
      <c r="B7966" s="2">
        <v>110912</v>
      </c>
      <c r="C7966" s="2" t="s">
        <v>13</v>
      </c>
      <c r="D7966" s="2" t="s">
        <v>14</v>
      </c>
      <c r="E7966" s="2">
        <v>1987.64</v>
      </c>
      <c r="F7966" s="2">
        <v>0.15</v>
      </c>
      <c r="G7966" s="2">
        <v>3</v>
      </c>
      <c r="H7966" s="3">
        <v>45534</v>
      </c>
      <c r="I7966" s="3">
        <v>45541</v>
      </c>
      <c r="J7966" s="2" t="s">
        <v>21</v>
      </c>
      <c r="K7966" s="2" t="s">
        <v>27</v>
      </c>
      <c r="L7966" s="2">
        <v>357.87</v>
      </c>
      <c r="M7966" s="2" t="s">
        <v>28</v>
      </c>
      <c r="N7966" s="11">
        <f>L7966/E7966*100</f>
        <v>18.004769475357708</v>
      </c>
      <c r="O7966" s="12" t="str">
        <f>IF(N7966&lt;10,"Low",IF(N7966&lt;20,"Med","High"))</f>
        <v>Med</v>
      </c>
      <c r="P7966" s="12">
        <f>sales*discount</f>
        <v>298.14600000000002</v>
      </c>
      <c r="Q7966" s="12">
        <f>sales-Discount_Values</f>
        <v>1689.4940000000001</v>
      </c>
      <c r="R7966" s="12">
        <f>DATEDIF(order_date,delivery_date,"D")</f>
        <v>7</v>
      </c>
      <c r="S7966" s="12"/>
    </row>
    <row r="7967" spans="1:19" ht="14.25" customHeight="1" x14ac:dyDescent="0.35">
      <c r="A7967" s="2" t="s">
        <v>3527</v>
      </c>
      <c r="B7967" s="2">
        <v>103494</v>
      </c>
      <c r="C7967" s="2" t="s">
        <v>13</v>
      </c>
      <c r="D7967" s="2" t="s">
        <v>20</v>
      </c>
      <c r="E7967" s="2">
        <v>4967</v>
      </c>
      <c r="F7967" s="2">
        <v>0.5</v>
      </c>
      <c r="G7967" s="2">
        <v>3</v>
      </c>
      <c r="H7967" s="3">
        <v>45075</v>
      </c>
      <c r="I7967" s="3">
        <v>45081</v>
      </c>
      <c r="J7967" s="2" t="s">
        <v>21</v>
      </c>
      <c r="K7967" s="2" t="s">
        <v>16</v>
      </c>
      <c r="L7967" s="2">
        <v>894.46</v>
      </c>
      <c r="M7967" s="2" t="s">
        <v>39</v>
      </c>
      <c r="N7967" s="11">
        <f>L7967/E7967*100</f>
        <v>18.008053150795249</v>
      </c>
      <c r="O7967" s="12" t="str">
        <f>IF(N7967&lt;10,"Low",IF(N7967&lt;20,"Med","High"))</f>
        <v>Med</v>
      </c>
      <c r="P7967" s="12">
        <f>sales*discount</f>
        <v>2483.5</v>
      </c>
      <c r="Q7967" s="12">
        <f>sales-Discount_Values</f>
        <v>2483.5</v>
      </c>
      <c r="R7967" s="12">
        <f>DATEDIF(order_date,delivery_date,"D")</f>
        <v>6</v>
      </c>
      <c r="S7967" s="12"/>
    </row>
    <row r="7968" spans="1:19" ht="14.25" customHeight="1" x14ac:dyDescent="0.35">
      <c r="A7968" s="2" t="s">
        <v>13041</v>
      </c>
      <c r="B7968" s="2">
        <v>113008</v>
      </c>
      <c r="C7968" s="2" t="s">
        <v>19</v>
      </c>
      <c r="D7968" s="2" t="s">
        <v>26</v>
      </c>
      <c r="E7968" s="2">
        <v>1958.17</v>
      </c>
      <c r="F7968" s="2">
        <v>0.31</v>
      </c>
      <c r="G7968" s="2">
        <v>4</v>
      </c>
      <c r="H7968" s="3">
        <v>45002</v>
      </c>
      <c r="I7968" s="3">
        <v>45007</v>
      </c>
      <c r="J7968" s="2" t="s">
        <v>21</v>
      </c>
      <c r="K7968" s="2" t="s">
        <v>27</v>
      </c>
      <c r="L7968" s="2">
        <v>352.63</v>
      </c>
      <c r="M7968" s="2" t="s">
        <v>23</v>
      </c>
      <c r="N7968" s="11">
        <f>L7968/E7968*100</f>
        <v>18.008140253399858</v>
      </c>
      <c r="O7968" s="12" t="str">
        <f>IF(N7968&lt;10,"Low",IF(N7968&lt;20,"Med","High"))</f>
        <v>Med</v>
      </c>
      <c r="P7968" s="12">
        <f>sales*discount</f>
        <v>607.03269999999998</v>
      </c>
      <c r="Q7968" s="12">
        <f>sales-Discount_Values</f>
        <v>1351.1373000000001</v>
      </c>
      <c r="R7968" s="12">
        <f>DATEDIF(order_date,delivery_date,"D")</f>
        <v>5</v>
      </c>
      <c r="S7968" s="12"/>
    </row>
    <row r="7969" spans="1:19" ht="14.25" customHeight="1" x14ac:dyDescent="0.35">
      <c r="A7969" s="2" t="s">
        <v>4395</v>
      </c>
      <c r="B7969" s="2">
        <v>104362</v>
      </c>
      <c r="C7969" s="2" t="s">
        <v>13</v>
      </c>
      <c r="D7969" s="2" t="s">
        <v>26</v>
      </c>
      <c r="E7969" s="2">
        <v>2248.5</v>
      </c>
      <c r="F7969" s="2">
        <v>0.17</v>
      </c>
      <c r="G7969" s="2">
        <v>7</v>
      </c>
      <c r="H7969" s="3">
        <v>44950</v>
      </c>
      <c r="I7969" s="3">
        <v>44951</v>
      </c>
      <c r="J7969" s="2" t="s">
        <v>15</v>
      </c>
      <c r="K7969" s="2" t="s">
        <v>22</v>
      </c>
      <c r="L7969" s="2">
        <v>404.92</v>
      </c>
      <c r="M7969" s="2" t="s">
        <v>34</v>
      </c>
      <c r="N7969" s="11">
        <f>L7969/E7969*100</f>
        <v>18.008450077829664</v>
      </c>
      <c r="O7969" s="12" t="str">
        <f>IF(N7969&lt;10,"Low",IF(N7969&lt;20,"Med","High"))</f>
        <v>Med</v>
      </c>
      <c r="P7969" s="12">
        <f>sales*discount</f>
        <v>382.245</v>
      </c>
      <c r="Q7969" s="12">
        <f>sales-Discount_Values</f>
        <v>1866.2550000000001</v>
      </c>
      <c r="R7969" s="12">
        <f>DATEDIF(order_date,delivery_date,"D")</f>
        <v>1</v>
      </c>
      <c r="S7969" s="12"/>
    </row>
    <row r="7970" spans="1:19" ht="14.25" customHeight="1" x14ac:dyDescent="0.35">
      <c r="A7970" s="2" t="s">
        <v>8293</v>
      </c>
      <c r="B7970" s="2">
        <v>108260</v>
      </c>
      <c r="C7970" s="2" t="s">
        <v>13</v>
      </c>
      <c r="D7970" s="2" t="s">
        <v>33</v>
      </c>
      <c r="E7970" s="2">
        <v>4745.8</v>
      </c>
      <c r="F7970" s="2">
        <v>0.28999999999999998</v>
      </c>
      <c r="G7970" s="2">
        <v>4</v>
      </c>
      <c r="H7970" s="3">
        <v>45555</v>
      </c>
      <c r="I7970" s="3">
        <v>45559</v>
      </c>
      <c r="J7970" s="2" t="s">
        <v>21</v>
      </c>
      <c r="K7970" s="2" t="s">
        <v>27</v>
      </c>
      <c r="L7970" s="2">
        <v>854.7</v>
      </c>
      <c r="M7970" s="2" t="s">
        <v>34</v>
      </c>
      <c r="N7970" s="11">
        <f>L7970/E7970*100</f>
        <v>18.009608495933247</v>
      </c>
      <c r="O7970" s="12" t="str">
        <f>IF(N7970&lt;10,"Low",IF(N7970&lt;20,"Med","High"))</f>
        <v>Med</v>
      </c>
      <c r="P7970" s="12">
        <f>sales*discount</f>
        <v>1376.2819999999999</v>
      </c>
      <c r="Q7970" s="12">
        <f>sales-Discount_Values</f>
        <v>3369.518</v>
      </c>
      <c r="R7970" s="12">
        <f>DATEDIF(order_date,delivery_date,"D")</f>
        <v>4</v>
      </c>
      <c r="S7970" s="12"/>
    </row>
    <row r="7971" spans="1:19" ht="14.25" customHeight="1" x14ac:dyDescent="0.35">
      <c r="A7971" s="2" t="s">
        <v>2802</v>
      </c>
      <c r="B7971" s="2">
        <v>102769</v>
      </c>
      <c r="C7971" s="2" t="s">
        <v>25</v>
      </c>
      <c r="D7971" s="2" t="s">
        <v>26</v>
      </c>
      <c r="E7971" s="2">
        <v>4304.04</v>
      </c>
      <c r="F7971" s="2">
        <v>0.3</v>
      </c>
      <c r="G7971" s="2">
        <v>3</v>
      </c>
      <c r="H7971" s="3">
        <v>45091</v>
      </c>
      <c r="I7971" s="3">
        <v>45096</v>
      </c>
      <c r="J7971" s="2" t="s">
        <v>21</v>
      </c>
      <c r="K7971" s="2" t="s">
        <v>22</v>
      </c>
      <c r="L7971" s="2">
        <v>775.25</v>
      </c>
      <c r="M7971" s="2" t="s">
        <v>34</v>
      </c>
      <c r="N7971" s="11">
        <f>L7971/E7971*100</f>
        <v>18.012146727260898</v>
      </c>
      <c r="O7971" s="12" t="str">
        <f>IF(N7971&lt;10,"Low",IF(N7971&lt;20,"Med","High"))</f>
        <v>Med</v>
      </c>
      <c r="P7971" s="12">
        <f>sales*discount</f>
        <v>1291.212</v>
      </c>
      <c r="Q7971" s="12">
        <f>sales-Discount_Values</f>
        <v>3012.828</v>
      </c>
      <c r="R7971" s="12">
        <f>DATEDIF(order_date,delivery_date,"D")</f>
        <v>5</v>
      </c>
      <c r="S7971" s="12"/>
    </row>
    <row r="7972" spans="1:19" ht="14.25" customHeight="1" x14ac:dyDescent="0.35">
      <c r="A7972" s="2" t="s">
        <v>46</v>
      </c>
      <c r="B7972" s="2">
        <v>100014</v>
      </c>
      <c r="C7972" s="2" t="s">
        <v>19</v>
      </c>
      <c r="D7972" s="2" t="s">
        <v>14</v>
      </c>
      <c r="E7972" s="2">
        <v>4464.8900000000003</v>
      </c>
      <c r="F7972" s="2">
        <v>0.39</v>
      </c>
      <c r="G7972" s="2">
        <v>5</v>
      </c>
      <c r="H7972" s="3">
        <v>45296</v>
      </c>
      <c r="I7972" s="3">
        <v>45303</v>
      </c>
      <c r="J7972" s="2" t="s">
        <v>21</v>
      </c>
      <c r="K7972" s="2" t="s">
        <v>16</v>
      </c>
      <c r="L7972" s="2">
        <v>804.36</v>
      </c>
      <c r="M7972" s="2" t="s">
        <v>17</v>
      </c>
      <c r="N7972" s="11">
        <f>L7972/E7972*100</f>
        <v>18.015225459081858</v>
      </c>
      <c r="O7972" s="12" t="str">
        <f>IF(N7972&lt;10,"Low",IF(N7972&lt;20,"Med","High"))</f>
        <v>Med</v>
      </c>
      <c r="P7972" s="12">
        <f>sales*discount</f>
        <v>1741.3071000000002</v>
      </c>
      <c r="Q7972" s="12">
        <f>sales-Discount_Values</f>
        <v>2723.5829000000003</v>
      </c>
      <c r="R7972" s="12">
        <f>DATEDIF(order_date,delivery_date,"D")</f>
        <v>7</v>
      </c>
      <c r="S7972" s="12"/>
    </row>
    <row r="7973" spans="1:19" ht="14.25" customHeight="1" x14ac:dyDescent="0.35">
      <c r="A7973" s="2" t="s">
        <v>10318</v>
      </c>
      <c r="B7973" s="2">
        <v>110285</v>
      </c>
      <c r="C7973" s="2" t="s">
        <v>41</v>
      </c>
      <c r="D7973" s="2" t="s">
        <v>36</v>
      </c>
      <c r="E7973" s="2">
        <v>314.06</v>
      </c>
      <c r="F7973" s="2">
        <v>0.09</v>
      </c>
      <c r="G7973" s="2">
        <v>9</v>
      </c>
      <c r="H7973" s="3">
        <v>45621</v>
      </c>
      <c r="I7973" s="3">
        <v>45626</v>
      </c>
      <c r="J7973" s="2" t="s">
        <v>31</v>
      </c>
      <c r="K7973" s="2" t="s">
        <v>16</v>
      </c>
      <c r="L7973" s="2">
        <v>56.58</v>
      </c>
      <c r="M7973" s="2" t="s">
        <v>39</v>
      </c>
      <c r="N7973" s="11">
        <f>L7973/E7973*100</f>
        <v>18.015665796344646</v>
      </c>
      <c r="O7973" s="12" t="str">
        <f>IF(N7973&lt;10,"Low",IF(N7973&lt;20,"Med","High"))</f>
        <v>Med</v>
      </c>
      <c r="P7973" s="12">
        <f>sales*discount</f>
        <v>28.2654</v>
      </c>
      <c r="Q7973" s="12">
        <f>sales-Discount_Values</f>
        <v>285.7946</v>
      </c>
      <c r="R7973" s="12">
        <f>DATEDIF(order_date,delivery_date,"D")</f>
        <v>5</v>
      </c>
      <c r="S7973" s="12"/>
    </row>
    <row r="7974" spans="1:19" ht="14.25" customHeight="1" x14ac:dyDescent="0.35">
      <c r="A7974" s="2" t="s">
        <v>4324</v>
      </c>
      <c r="B7974" s="2">
        <v>104291</v>
      </c>
      <c r="C7974" s="2" t="s">
        <v>19</v>
      </c>
      <c r="D7974" s="2" t="s">
        <v>26</v>
      </c>
      <c r="E7974" s="2">
        <v>111</v>
      </c>
      <c r="F7974" s="2">
        <v>0.27</v>
      </c>
      <c r="G7974" s="2">
        <v>5</v>
      </c>
      <c r="H7974" s="3">
        <v>45625</v>
      </c>
      <c r="I7974" s="3">
        <v>45631</v>
      </c>
      <c r="J7974" s="2" t="s">
        <v>21</v>
      </c>
      <c r="K7974" s="2" t="s">
        <v>22</v>
      </c>
      <c r="L7974" s="2">
        <v>20</v>
      </c>
      <c r="M7974" s="2" t="s">
        <v>39</v>
      </c>
      <c r="N7974" s="11">
        <f>L7974/E7974*100</f>
        <v>18.018018018018019</v>
      </c>
      <c r="O7974" s="12" t="str">
        <f>IF(N7974&lt;10,"Low",IF(N7974&lt;20,"Med","High"))</f>
        <v>Med</v>
      </c>
      <c r="P7974" s="12">
        <f>sales*discount</f>
        <v>29.970000000000002</v>
      </c>
      <c r="Q7974" s="12">
        <f>sales-Discount_Values</f>
        <v>81.03</v>
      </c>
      <c r="R7974" s="12">
        <f>DATEDIF(order_date,delivery_date,"D")</f>
        <v>6</v>
      </c>
      <c r="S7974" s="12"/>
    </row>
    <row r="7975" spans="1:19" ht="14.25" customHeight="1" x14ac:dyDescent="0.35">
      <c r="A7975" s="2" t="s">
        <v>12777</v>
      </c>
      <c r="B7975" s="2">
        <v>112744</v>
      </c>
      <c r="C7975" s="2" t="s">
        <v>19</v>
      </c>
      <c r="D7975" s="2" t="s">
        <v>33</v>
      </c>
      <c r="E7975" s="2">
        <v>1281.08</v>
      </c>
      <c r="F7975" s="2">
        <v>0.39</v>
      </c>
      <c r="G7975" s="2">
        <v>7</v>
      </c>
      <c r="H7975" s="3">
        <v>45234</v>
      </c>
      <c r="I7975" s="3">
        <v>45238</v>
      </c>
      <c r="J7975" s="2" t="s">
        <v>15</v>
      </c>
      <c r="K7975" s="2" t="s">
        <v>16</v>
      </c>
      <c r="L7975" s="2">
        <v>230.83</v>
      </c>
      <c r="M7975" s="2" t="s">
        <v>34</v>
      </c>
      <c r="N7975" s="11">
        <f>L7975/E7975*100</f>
        <v>18.018390732819185</v>
      </c>
      <c r="O7975" s="12" t="str">
        <f>IF(N7975&lt;10,"Low",IF(N7975&lt;20,"Med","High"))</f>
        <v>Med</v>
      </c>
      <c r="P7975" s="12">
        <f>sales*discount</f>
        <v>499.62119999999999</v>
      </c>
      <c r="Q7975" s="12">
        <f>sales-Discount_Values</f>
        <v>781.45879999999988</v>
      </c>
      <c r="R7975" s="12">
        <f>DATEDIF(order_date,delivery_date,"D")</f>
        <v>4</v>
      </c>
      <c r="S7975" s="12"/>
    </row>
    <row r="7976" spans="1:19" ht="14.25" customHeight="1" x14ac:dyDescent="0.35">
      <c r="A7976" s="2" t="s">
        <v>3023</v>
      </c>
      <c r="B7976" s="2">
        <v>102990</v>
      </c>
      <c r="C7976" s="2" t="s">
        <v>41</v>
      </c>
      <c r="D7976" s="2" t="s">
        <v>26</v>
      </c>
      <c r="E7976" s="2">
        <v>1889.84</v>
      </c>
      <c r="F7976" s="2">
        <v>0.34</v>
      </c>
      <c r="G7976" s="2">
        <v>8</v>
      </c>
      <c r="H7976" s="3">
        <v>45602</v>
      </c>
      <c r="I7976" s="3">
        <v>45606</v>
      </c>
      <c r="J7976" s="2" t="s">
        <v>15</v>
      </c>
      <c r="K7976" s="2" t="s">
        <v>27</v>
      </c>
      <c r="L7976" s="2">
        <v>340.54</v>
      </c>
      <c r="M7976" s="2" t="s">
        <v>34</v>
      </c>
      <c r="N7976" s="11">
        <f>L7976/E7976*100</f>
        <v>18.019514879566525</v>
      </c>
      <c r="O7976" s="12" t="str">
        <f>IF(N7976&lt;10,"Low",IF(N7976&lt;20,"Med","High"))</f>
        <v>Med</v>
      </c>
      <c r="P7976" s="12">
        <f>sales*discount</f>
        <v>642.54560000000004</v>
      </c>
      <c r="Q7976" s="12">
        <f>sales-Discount_Values</f>
        <v>1247.2943999999998</v>
      </c>
      <c r="R7976" s="12">
        <f>DATEDIF(order_date,delivery_date,"D")</f>
        <v>4</v>
      </c>
      <c r="S7976" s="12"/>
    </row>
    <row r="7977" spans="1:19" ht="14.25" customHeight="1" x14ac:dyDescent="0.35">
      <c r="A7977" s="2" t="s">
        <v>7052</v>
      </c>
      <c r="B7977" s="2">
        <v>107019</v>
      </c>
      <c r="C7977" s="2" t="s">
        <v>41</v>
      </c>
      <c r="D7977" s="2" t="s">
        <v>36</v>
      </c>
      <c r="E7977" s="2">
        <v>4424.76</v>
      </c>
      <c r="F7977" s="2">
        <v>0.24</v>
      </c>
      <c r="G7977" s="2">
        <v>2</v>
      </c>
      <c r="H7977" s="3">
        <v>45106</v>
      </c>
      <c r="I7977" s="3">
        <v>45107</v>
      </c>
      <c r="J7977" s="2" t="s">
        <v>21</v>
      </c>
      <c r="K7977" s="2" t="s">
        <v>22</v>
      </c>
      <c r="L7977" s="2">
        <v>797.35</v>
      </c>
      <c r="M7977" s="2" t="s">
        <v>17</v>
      </c>
      <c r="N7977" s="11">
        <f>L7977/E7977*100</f>
        <v>18.020186405590362</v>
      </c>
      <c r="O7977" s="12" t="str">
        <f>IF(N7977&lt;10,"Low",IF(N7977&lt;20,"Med","High"))</f>
        <v>Med</v>
      </c>
      <c r="P7977" s="12">
        <f>sales*discount</f>
        <v>1061.9423999999999</v>
      </c>
      <c r="Q7977" s="12">
        <f>sales-Discount_Values</f>
        <v>3362.8176000000003</v>
      </c>
      <c r="R7977" s="12">
        <f>DATEDIF(order_date,delivery_date,"D")</f>
        <v>1</v>
      </c>
      <c r="S7977" s="12"/>
    </row>
    <row r="7978" spans="1:19" ht="14.25" customHeight="1" x14ac:dyDescent="0.35">
      <c r="A7978" s="2" t="s">
        <v>8200</v>
      </c>
      <c r="B7978" s="2">
        <v>108167</v>
      </c>
      <c r="C7978" s="2" t="s">
        <v>41</v>
      </c>
      <c r="D7978" s="2" t="s">
        <v>26</v>
      </c>
      <c r="E7978" s="2">
        <v>2507.73</v>
      </c>
      <c r="F7978" s="2">
        <v>0.15</v>
      </c>
      <c r="G7978" s="2">
        <v>9</v>
      </c>
      <c r="H7978" s="3">
        <v>45257</v>
      </c>
      <c r="I7978" s="3">
        <v>45262</v>
      </c>
      <c r="J7978" s="2" t="s">
        <v>21</v>
      </c>
      <c r="K7978" s="2" t="s">
        <v>22</v>
      </c>
      <c r="L7978" s="2">
        <v>451.9</v>
      </c>
      <c r="M7978" s="2" t="s">
        <v>39</v>
      </c>
      <c r="N7978" s="11">
        <f>L7978/E7978*100</f>
        <v>18.020281290250544</v>
      </c>
      <c r="O7978" s="12" t="str">
        <f>IF(N7978&lt;10,"Low",IF(N7978&lt;20,"Med","High"))</f>
        <v>Med</v>
      </c>
      <c r="P7978" s="12">
        <f>sales*discount</f>
        <v>376.15949999999998</v>
      </c>
      <c r="Q7978" s="12">
        <f>sales-Discount_Values</f>
        <v>2131.5704999999998</v>
      </c>
      <c r="R7978" s="12">
        <f>DATEDIF(order_date,delivery_date,"D")</f>
        <v>5</v>
      </c>
      <c r="S7978" s="12"/>
    </row>
    <row r="7979" spans="1:19" ht="14.25" customHeight="1" x14ac:dyDescent="0.35">
      <c r="A7979" s="2" t="s">
        <v>12139</v>
      </c>
      <c r="B7979" s="2">
        <v>112106</v>
      </c>
      <c r="C7979" s="2" t="s">
        <v>19</v>
      </c>
      <c r="D7979" s="2" t="s">
        <v>20</v>
      </c>
      <c r="E7979" s="2">
        <v>709.18</v>
      </c>
      <c r="F7979" s="2">
        <v>0.01</v>
      </c>
      <c r="G7979" s="2">
        <v>5</v>
      </c>
      <c r="H7979" s="3">
        <v>45323</v>
      </c>
      <c r="I7979" s="3">
        <v>45329</v>
      </c>
      <c r="J7979" s="2" t="s">
        <v>21</v>
      </c>
      <c r="K7979" s="2" t="s">
        <v>27</v>
      </c>
      <c r="L7979" s="2">
        <v>127.8</v>
      </c>
      <c r="M7979" s="2" t="s">
        <v>28</v>
      </c>
      <c r="N7979" s="11">
        <f>L7979/E7979*100</f>
        <v>18.020812769677658</v>
      </c>
      <c r="O7979" s="12" t="str">
        <f>IF(N7979&lt;10,"Low",IF(N7979&lt;20,"Med","High"))</f>
        <v>Med</v>
      </c>
      <c r="P7979" s="12">
        <f>sales*discount</f>
        <v>7.0917999999999992</v>
      </c>
      <c r="Q7979" s="12">
        <f>sales-Discount_Values</f>
        <v>702.08819999999992</v>
      </c>
      <c r="R7979" s="12">
        <f>DATEDIF(order_date,delivery_date,"D")</f>
        <v>6</v>
      </c>
      <c r="S7979" s="12"/>
    </row>
    <row r="7980" spans="1:19" ht="14.25" customHeight="1" x14ac:dyDescent="0.35">
      <c r="A7980" s="2" t="s">
        <v>4809</v>
      </c>
      <c r="B7980" s="2">
        <v>104776</v>
      </c>
      <c r="C7980" s="2" t="s">
        <v>19</v>
      </c>
      <c r="D7980" s="2" t="s">
        <v>20</v>
      </c>
      <c r="E7980" s="2">
        <v>2966.18</v>
      </c>
      <c r="F7980" s="2">
        <v>0.15</v>
      </c>
      <c r="G7980" s="2">
        <v>8</v>
      </c>
      <c r="H7980" s="3">
        <v>45297</v>
      </c>
      <c r="I7980" s="3">
        <v>45304</v>
      </c>
      <c r="J7980" s="2" t="s">
        <v>21</v>
      </c>
      <c r="K7980" s="2" t="s">
        <v>22</v>
      </c>
      <c r="L7980" s="2">
        <v>534.54</v>
      </c>
      <c r="M7980" s="2" t="s">
        <v>28</v>
      </c>
      <c r="N7980" s="11">
        <f>L7980/E7980*100</f>
        <v>18.02115852712917</v>
      </c>
      <c r="O7980" s="12" t="str">
        <f>IF(N7980&lt;10,"Low",IF(N7980&lt;20,"Med","High"))</f>
        <v>Med</v>
      </c>
      <c r="P7980" s="12">
        <f>sales*discount</f>
        <v>444.92699999999996</v>
      </c>
      <c r="Q7980" s="12">
        <f>sales-Discount_Values</f>
        <v>2521.2529999999997</v>
      </c>
      <c r="R7980" s="12">
        <f>DATEDIF(order_date,delivery_date,"D")</f>
        <v>7</v>
      </c>
      <c r="S7980" s="12"/>
    </row>
    <row r="7981" spans="1:19" ht="14.25" customHeight="1" x14ac:dyDescent="0.35">
      <c r="A7981" s="2" t="s">
        <v>11322</v>
      </c>
      <c r="B7981" s="2">
        <v>111289</v>
      </c>
      <c r="C7981" s="2" t="s">
        <v>13</v>
      </c>
      <c r="D7981" s="2" t="s">
        <v>26</v>
      </c>
      <c r="E7981" s="2">
        <v>1917.74</v>
      </c>
      <c r="F7981" s="2">
        <v>0.17</v>
      </c>
      <c r="G7981" s="2">
        <v>8</v>
      </c>
      <c r="H7981" s="3">
        <v>45605</v>
      </c>
      <c r="I7981" s="3">
        <v>45606</v>
      </c>
      <c r="J7981" s="2" t="s">
        <v>15</v>
      </c>
      <c r="K7981" s="2" t="s">
        <v>22</v>
      </c>
      <c r="L7981" s="2">
        <v>345.66</v>
      </c>
      <c r="M7981" s="2" t="s">
        <v>28</v>
      </c>
      <c r="N7981" s="11">
        <f>L7981/E7981*100</f>
        <v>18.024341151563821</v>
      </c>
      <c r="O7981" s="12" t="str">
        <f>IF(N7981&lt;10,"Low",IF(N7981&lt;20,"Med","High"))</f>
        <v>Med</v>
      </c>
      <c r="P7981" s="12">
        <f>sales*discount</f>
        <v>326.01580000000001</v>
      </c>
      <c r="Q7981" s="12">
        <f>sales-Discount_Values</f>
        <v>1591.7242000000001</v>
      </c>
      <c r="R7981" s="12">
        <f>DATEDIF(order_date,delivery_date,"D")</f>
        <v>1</v>
      </c>
      <c r="S7981" s="12"/>
    </row>
    <row r="7982" spans="1:19" ht="14.25" customHeight="1" x14ac:dyDescent="0.35">
      <c r="A7982" s="2" t="s">
        <v>14457</v>
      </c>
      <c r="B7982" s="2">
        <v>114424</v>
      </c>
      <c r="C7982" s="2" t="s">
        <v>19</v>
      </c>
      <c r="D7982" s="2" t="s">
        <v>26</v>
      </c>
      <c r="E7982" s="2">
        <v>611.23</v>
      </c>
      <c r="F7982" s="2">
        <v>7.0000000000000007E-2</v>
      </c>
      <c r="G7982" s="2">
        <v>7</v>
      </c>
      <c r="H7982" s="3">
        <v>45376</v>
      </c>
      <c r="I7982" s="3">
        <v>45379</v>
      </c>
      <c r="J7982" s="2" t="s">
        <v>21</v>
      </c>
      <c r="K7982" s="2" t="s">
        <v>27</v>
      </c>
      <c r="L7982" s="2">
        <v>110.18</v>
      </c>
      <c r="M7982" s="2" t="s">
        <v>48</v>
      </c>
      <c r="N7982" s="11">
        <f>L7982/E7982*100</f>
        <v>18.02594767926967</v>
      </c>
      <c r="O7982" s="12" t="str">
        <f>IF(N7982&lt;10,"Low",IF(N7982&lt;20,"Med","High"))</f>
        <v>Med</v>
      </c>
      <c r="P7982" s="12">
        <f>sales*discount</f>
        <v>42.786100000000005</v>
      </c>
      <c r="Q7982" s="12">
        <f>sales-Discount_Values</f>
        <v>568.44389999999999</v>
      </c>
      <c r="R7982" s="12">
        <f>DATEDIF(order_date,delivery_date,"D")</f>
        <v>3</v>
      </c>
      <c r="S7982" s="12"/>
    </row>
    <row r="7983" spans="1:19" ht="14.25" customHeight="1" x14ac:dyDescent="0.35">
      <c r="A7983" s="2" t="s">
        <v>7110</v>
      </c>
      <c r="B7983" s="2">
        <v>107077</v>
      </c>
      <c r="C7983" s="2" t="s">
        <v>25</v>
      </c>
      <c r="D7983" s="2" t="s">
        <v>20</v>
      </c>
      <c r="E7983" s="2">
        <v>3222.87</v>
      </c>
      <c r="F7983" s="2">
        <v>0.39</v>
      </c>
      <c r="G7983" s="2">
        <v>3</v>
      </c>
      <c r="H7983" s="3">
        <v>45240</v>
      </c>
      <c r="I7983" s="3">
        <v>45246</v>
      </c>
      <c r="J7983" s="2" t="s">
        <v>31</v>
      </c>
      <c r="K7983" s="2" t="s">
        <v>27</v>
      </c>
      <c r="L7983" s="2">
        <v>580.96</v>
      </c>
      <c r="M7983" s="2" t="s">
        <v>48</v>
      </c>
      <c r="N7983" s="11">
        <f>L7983/E7983*100</f>
        <v>18.026169221842643</v>
      </c>
      <c r="O7983" s="12" t="str">
        <f>IF(N7983&lt;10,"Low",IF(N7983&lt;20,"Med","High"))</f>
        <v>Med</v>
      </c>
      <c r="P7983" s="12">
        <f>sales*discount</f>
        <v>1256.9193</v>
      </c>
      <c r="Q7983" s="12">
        <f>sales-Discount_Values</f>
        <v>1965.9506999999999</v>
      </c>
      <c r="R7983" s="12">
        <f>DATEDIF(order_date,delivery_date,"D")</f>
        <v>6</v>
      </c>
      <c r="S7983" s="12"/>
    </row>
    <row r="7984" spans="1:19" ht="14.25" customHeight="1" x14ac:dyDescent="0.35">
      <c r="A7984" s="2" t="s">
        <v>7201</v>
      </c>
      <c r="B7984" s="2">
        <v>107168</v>
      </c>
      <c r="C7984" s="2" t="s">
        <v>41</v>
      </c>
      <c r="D7984" s="2" t="s">
        <v>20</v>
      </c>
      <c r="E7984" s="2">
        <v>401</v>
      </c>
      <c r="F7984" s="2">
        <v>0.17</v>
      </c>
      <c r="G7984" s="2">
        <v>2</v>
      </c>
      <c r="H7984" s="3">
        <v>45449</v>
      </c>
      <c r="I7984" s="3">
        <v>45456</v>
      </c>
      <c r="J7984" s="2" t="s">
        <v>31</v>
      </c>
      <c r="K7984" s="2" t="s">
        <v>27</v>
      </c>
      <c r="L7984" s="2">
        <v>72.290000000000006</v>
      </c>
      <c r="M7984" s="2" t="s">
        <v>17</v>
      </c>
      <c r="N7984" s="11">
        <f>L7984/E7984*100</f>
        <v>18.027431421446387</v>
      </c>
      <c r="O7984" s="12" t="str">
        <f>IF(N7984&lt;10,"Low",IF(N7984&lt;20,"Med","High"))</f>
        <v>Med</v>
      </c>
      <c r="P7984" s="12">
        <f>sales*discount</f>
        <v>68.17</v>
      </c>
      <c r="Q7984" s="12">
        <f>sales-Discount_Values</f>
        <v>332.83</v>
      </c>
      <c r="R7984" s="12">
        <f>DATEDIF(order_date,delivery_date,"D")</f>
        <v>7</v>
      </c>
      <c r="S7984" s="12"/>
    </row>
    <row r="7985" spans="1:19" ht="14.25" customHeight="1" x14ac:dyDescent="0.35">
      <c r="A7985" s="2" t="s">
        <v>14343</v>
      </c>
      <c r="B7985" s="2">
        <v>114310</v>
      </c>
      <c r="C7985" s="2" t="s">
        <v>41</v>
      </c>
      <c r="D7985" s="2" t="s">
        <v>36</v>
      </c>
      <c r="E7985" s="2">
        <v>2466.4299999999998</v>
      </c>
      <c r="F7985" s="2">
        <v>0.23</v>
      </c>
      <c r="G7985" s="2">
        <v>9</v>
      </c>
      <c r="H7985" s="3">
        <v>45611</v>
      </c>
      <c r="I7985" s="3">
        <v>45618</v>
      </c>
      <c r="J7985" s="2" t="s">
        <v>31</v>
      </c>
      <c r="K7985" s="2" t="s">
        <v>16</v>
      </c>
      <c r="L7985" s="2">
        <v>444.78</v>
      </c>
      <c r="M7985" s="2" t="s">
        <v>23</v>
      </c>
      <c r="N7985" s="11">
        <f>L7985/E7985*100</f>
        <v>18.033351848623312</v>
      </c>
      <c r="O7985" s="12" t="str">
        <f>IF(N7985&lt;10,"Low",IF(N7985&lt;20,"Med","High"))</f>
        <v>Med</v>
      </c>
      <c r="P7985" s="12">
        <f>sales*discount</f>
        <v>567.27890000000002</v>
      </c>
      <c r="Q7985" s="12">
        <f>sales-Discount_Values</f>
        <v>1899.1510999999998</v>
      </c>
      <c r="R7985" s="12">
        <f>DATEDIF(order_date,delivery_date,"D")</f>
        <v>7</v>
      </c>
      <c r="S7985" s="12"/>
    </row>
    <row r="7986" spans="1:19" ht="14.25" customHeight="1" x14ac:dyDescent="0.35">
      <c r="A7986" s="2" t="s">
        <v>9613</v>
      </c>
      <c r="B7986" s="2">
        <v>109580</v>
      </c>
      <c r="C7986" s="2" t="s">
        <v>41</v>
      </c>
      <c r="D7986" s="2" t="s">
        <v>36</v>
      </c>
      <c r="E7986" s="2">
        <v>1770.19</v>
      </c>
      <c r="F7986" s="2">
        <v>0.4</v>
      </c>
      <c r="G7986" s="2">
        <v>6</v>
      </c>
      <c r="H7986" s="3">
        <v>45570</v>
      </c>
      <c r="I7986" s="3">
        <v>45572</v>
      </c>
      <c r="J7986" s="2" t="s">
        <v>31</v>
      </c>
      <c r="K7986" s="2" t="s">
        <v>22</v>
      </c>
      <c r="L7986" s="2">
        <v>319.23</v>
      </c>
      <c r="M7986" s="2" t="s">
        <v>39</v>
      </c>
      <c r="N7986" s="11">
        <f>L7986/E7986*100</f>
        <v>18.033657404007482</v>
      </c>
      <c r="O7986" s="12" t="str">
        <f>IF(N7986&lt;10,"Low",IF(N7986&lt;20,"Med","High"))</f>
        <v>Med</v>
      </c>
      <c r="P7986" s="12">
        <f>sales*discount</f>
        <v>708.07600000000002</v>
      </c>
      <c r="Q7986" s="12">
        <f>sales-Discount_Values</f>
        <v>1062.114</v>
      </c>
      <c r="R7986" s="12">
        <f>DATEDIF(order_date,delivery_date,"D")</f>
        <v>2</v>
      </c>
      <c r="S7986" s="12"/>
    </row>
    <row r="7987" spans="1:19" ht="14.25" customHeight="1" x14ac:dyDescent="0.35">
      <c r="A7987" s="2" t="s">
        <v>10955</v>
      </c>
      <c r="B7987" s="2">
        <v>110922</v>
      </c>
      <c r="C7987" s="2" t="s">
        <v>25</v>
      </c>
      <c r="D7987" s="2" t="s">
        <v>33</v>
      </c>
      <c r="E7987" s="2">
        <v>4674.12</v>
      </c>
      <c r="F7987" s="2">
        <v>0.12</v>
      </c>
      <c r="G7987" s="2">
        <v>3</v>
      </c>
      <c r="H7987" s="3">
        <v>45085</v>
      </c>
      <c r="I7987" s="3">
        <v>45090</v>
      </c>
      <c r="J7987" s="2" t="s">
        <v>15</v>
      </c>
      <c r="K7987" s="2" t="s">
        <v>27</v>
      </c>
      <c r="L7987" s="2">
        <v>843.12</v>
      </c>
      <c r="M7987" s="2" t="s">
        <v>39</v>
      </c>
      <c r="N7987" s="11">
        <f>L7987/E7987*100</f>
        <v>18.038047803650741</v>
      </c>
      <c r="O7987" s="12" t="str">
        <f>IF(N7987&lt;10,"Low",IF(N7987&lt;20,"Med","High"))</f>
        <v>Med</v>
      </c>
      <c r="P7987" s="12">
        <f>sales*discount</f>
        <v>560.89440000000002</v>
      </c>
      <c r="Q7987" s="12">
        <f>sales-Discount_Values</f>
        <v>4113.2255999999998</v>
      </c>
      <c r="R7987" s="12">
        <f>DATEDIF(order_date,delivery_date,"D")</f>
        <v>5</v>
      </c>
      <c r="S7987" s="12"/>
    </row>
    <row r="7988" spans="1:19" ht="14.25" customHeight="1" x14ac:dyDescent="0.35">
      <c r="A7988" s="2" t="s">
        <v>553</v>
      </c>
      <c r="B7988" s="2">
        <v>100520</v>
      </c>
      <c r="C7988" s="2" t="s">
        <v>19</v>
      </c>
      <c r="D7988" s="2" t="s">
        <v>20</v>
      </c>
      <c r="E7988" s="2">
        <v>1314.53</v>
      </c>
      <c r="F7988" s="2">
        <v>0.11</v>
      </c>
      <c r="G7988" s="2">
        <v>9</v>
      </c>
      <c r="H7988" s="3">
        <v>45266</v>
      </c>
      <c r="I7988" s="3">
        <v>45267</v>
      </c>
      <c r="J7988" s="2" t="s">
        <v>31</v>
      </c>
      <c r="K7988" s="2" t="s">
        <v>16</v>
      </c>
      <c r="L7988" s="2">
        <v>237.12</v>
      </c>
      <c r="M7988" s="2" t="s">
        <v>48</v>
      </c>
      <c r="N7988" s="11">
        <f>L7988/E7988*100</f>
        <v>18.038386343407911</v>
      </c>
      <c r="O7988" s="12" t="str">
        <f>IF(N7988&lt;10,"Low",IF(N7988&lt;20,"Med","High"))</f>
        <v>Med</v>
      </c>
      <c r="P7988" s="12">
        <f>sales*discount</f>
        <v>144.59829999999999</v>
      </c>
      <c r="Q7988" s="12">
        <f>sales-Discount_Values</f>
        <v>1169.9317000000001</v>
      </c>
      <c r="R7988" s="12">
        <f>DATEDIF(order_date,delivery_date,"D")</f>
        <v>1</v>
      </c>
      <c r="S7988" s="12"/>
    </row>
    <row r="7989" spans="1:19" ht="14.25" customHeight="1" x14ac:dyDescent="0.35">
      <c r="A7989" s="2" t="s">
        <v>1014</v>
      </c>
      <c r="B7989" s="2">
        <v>100981</v>
      </c>
      <c r="C7989" s="2" t="s">
        <v>19</v>
      </c>
      <c r="D7989" s="2" t="s">
        <v>20</v>
      </c>
      <c r="E7989" s="2">
        <v>2449.37</v>
      </c>
      <c r="F7989" s="2">
        <v>0.35</v>
      </c>
      <c r="G7989" s="2">
        <v>9</v>
      </c>
      <c r="H7989" s="3">
        <v>45648</v>
      </c>
      <c r="I7989" s="3">
        <v>45652</v>
      </c>
      <c r="J7989" s="2" t="s">
        <v>15</v>
      </c>
      <c r="K7989" s="2" t="s">
        <v>16</v>
      </c>
      <c r="L7989" s="2">
        <v>441.84</v>
      </c>
      <c r="M7989" s="2" t="s">
        <v>48</v>
      </c>
      <c r="N7989" s="11">
        <f>L7989/E7989*100</f>
        <v>18.038924294818667</v>
      </c>
      <c r="O7989" s="12" t="str">
        <f>IF(N7989&lt;10,"Low",IF(N7989&lt;20,"Med","High"))</f>
        <v>Med</v>
      </c>
      <c r="P7989" s="12">
        <f>sales*discount</f>
        <v>857.27949999999987</v>
      </c>
      <c r="Q7989" s="12">
        <f>sales-Discount_Values</f>
        <v>1592.0905</v>
      </c>
      <c r="R7989" s="12">
        <f>DATEDIF(order_date,delivery_date,"D")</f>
        <v>4</v>
      </c>
      <c r="S7989" s="12"/>
    </row>
    <row r="7990" spans="1:19" ht="14.25" customHeight="1" x14ac:dyDescent="0.35">
      <c r="A7990" s="2" t="s">
        <v>15058</v>
      </c>
      <c r="B7990" s="2">
        <v>115025</v>
      </c>
      <c r="C7990" s="2" t="s">
        <v>19</v>
      </c>
      <c r="D7990" s="2" t="s">
        <v>14</v>
      </c>
      <c r="E7990" s="2">
        <v>176.5</v>
      </c>
      <c r="F7990" s="2">
        <v>0.11</v>
      </c>
      <c r="G7990" s="2">
        <v>2</v>
      </c>
      <c r="H7990" s="3">
        <v>45280</v>
      </c>
      <c r="I7990" s="3">
        <v>45281</v>
      </c>
      <c r="J7990" s="2" t="s">
        <v>21</v>
      </c>
      <c r="K7990" s="2" t="s">
        <v>16</v>
      </c>
      <c r="L7990" s="2">
        <v>31.84</v>
      </c>
      <c r="M7990" s="2" t="s">
        <v>17</v>
      </c>
      <c r="N7990" s="11">
        <f>L7990/E7990*100</f>
        <v>18.039660056657222</v>
      </c>
      <c r="O7990" s="12" t="str">
        <f>IF(N7990&lt;10,"Low",IF(N7990&lt;20,"Med","High"))</f>
        <v>Med</v>
      </c>
      <c r="P7990" s="12">
        <f>sales*discount</f>
        <v>19.414999999999999</v>
      </c>
      <c r="Q7990" s="12">
        <f>sales-Discount_Values</f>
        <v>157.08500000000001</v>
      </c>
      <c r="R7990" s="12">
        <f>DATEDIF(order_date,delivery_date,"D")</f>
        <v>1</v>
      </c>
      <c r="S7990" s="12"/>
    </row>
    <row r="7991" spans="1:19" ht="14.25" customHeight="1" x14ac:dyDescent="0.35">
      <c r="A7991" s="2" t="s">
        <v>13382</v>
      </c>
      <c r="B7991" s="2">
        <v>113349</v>
      </c>
      <c r="C7991" s="2" t="s">
        <v>13</v>
      </c>
      <c r="D7991" s="2" t="s">
        <v>36</v>
      </c>
      <c r="E7991" s="2">
        <v>691.49</v>
      </c>
      <c r="F7991" s="2">
        <v>0.06</v>
      </c>
      <c r="G7991" s="2">
        <v>3</v>
      </c>
      <c r="H7991" s="3">
        <v>45558</v>
      </c>
      <c r="I7991" s="3">
        <v>45564</v>
      </c>
      <c r="J7991" s="2" t="s">
        <v>31</v>
      </c>
      <c r="K7991" s="2" t="s">
        <v>22</v>
      </c>
      <c r="L7991" s="2">
        <v>124.75</v>
      </c>
      <c r="M7991" s="2" t="s">
        <v>17</v>
      </c>
      <c r="N7991" s="11">
        <f>L7991/E7991*100</f>
        <v>18.040752577766849</v>
      </c>
      <c r="O7991" s="12" t="str">
        <f>IF(N7991&lt;10,"Low",IF(N7991&lt;20,"Med","High"))</f>
        <v>Med</v>
      </c>
      <c r="P7991" s="12">
        <f>sales*discount</f>
        <v>41.489399999999996</v>
      </c>
      <c r="Q7991" s="12">
        <f>sales-Discount_Values</f>
        <v>650.00059999999996</v>
      </c>
      <c r="R7991" s="12">
        <f>DATEDIF(order_date,delivery_date,"D")</f>
        <v>6</v>
      </c>
      <c r="S7991" s="12"/>
    </row>
    <row r="7992" spans="1:19" ht="14.25" customHeight="1" x14ac:dyDescent="0.35">
      <c r="A7992" s="2" t="s">
        <v>5095</v>
      </c>
      <c r="B7992" s="2">
        <v>105062</v>
      </c>
      <c r="C7992" s="2" t="s">
        <v>25</v>
      </c>
      <c r="D7992" s="2" t="s">
        <v>33</v>
      </c>
      <c r="E7992" s="2">
        <v>2534.5300000000002</v>
      </c>
      <c r="F7992" s="2">
        <v>0.28999999999999998</v>
      </c>
      <c r="G7992" s="2">
        <v>8</v>
      </c>
      <c r="H7992" s="3">
        <v>45073</v>
      </c>
      <c r="I7992" s="3">
        <v>45075</v>
      </c>
      <c r="J7992" s="2" t="s">
        <v>15</v>
      </c>
      <c r="K7992" s="2" t="s">
        <v>16</v>
      </c>
      <c r="L7992" s="2">
        <v>457.32</v>
      </c>
      <c r="M7992" s="2" t="s">
        <v>39</v>
      </c>
      <c r="N7992" s="11">
        <f>L7992/E7992*100</f>
        <v>18.043582044797258</v>
      </c>
      <c r="O7992" s="12" t="str">
        <f>IF(N7992&lt;10,"Low",IF(N7992&lt;20,"Med","High"))</f>
        <v>Med</v>
      </c>
      <c r="P7992" s="12">
        <f>sales*discount</f>
        <v>735.01369999999997</v>
      </c>
      <c r="Q7992" s="12">
        <f>sales-Discount_Values</f>
        <v>1799.5163000000002</v>
      </c>
      <c r="R7992" s="12">
        <f>DATEDIF(order_date,delivery_date,"D")</f>
        <v>2</v>
      </c>
      <c r="S7992" s="12"/>
    </row>
    <row r="7993" spans="1:19" ht="14.25" customHeight="1" x14ac:dyDescent="0.35">
      <c r="A7993" s="2" t="s">
        <v>13851</v>
      </c>
      <c r="B7993" s="2">
        <v>113818</v>
      </c>
      <c r="C7993" s="2" t="s">
        <v>41</v>
      </c>
      <c r="D7993" s="2" t="s">
        <v>20</v>
      </c>
      <c r="E7993" s="2">
        <v>2761.31</v>
      </c>
      <c r="F7993" s="2">
        <v>0.43</v>
      </c>
      <c r="G7993" s="2">
        <v>7</v>
      </c>
      <c r="H7993" s="3">
        <v>45365</v>
      </c>
      <c r="I7993" s="3">
        <v>45372</v>
      </c>
      <c r="J7993" s="2" t="s">
        <v>31</v>
      </c>
      <c r="K7993" s="2" t="s">
        <v>22</v>
      </c>
      <c r="L7993" s="2">
        <v>498.33</v>
      </c>
      <c r="M7993" s="2" t="s">
        <v>34</v>
      </c>
      <c r="N7993" s="11">
        <f>L7993/E7993*100</f>
        <v>18.046869058526568</v>
      </c>
      <c r="O7993" s="12" t="str">
        <f>IF(N7993&lt;10,"Low",IF(N7993&lt;20,"Med","High"))</f>
        <v>Med</v>
      </c>
      <c r="P7993" s="12">
        <f>sales*discount</f>
        <v>1187.3633</v>
      </c>
      <c r="Q7993" s="12">
        <f>sales-Discount_Values</f>
        <v>1573.9467</v>
      </c>
      <c r="R7993" s="12">
        <f>DATEDIF(order_date,delivery_date,"D")</f>
        <v>7</v>
      </c>
      <c r="S7993" s="12"/>
    </row>
    <row r="7994" spans="1:19" ht="14.25" customHeight="1" x14ac:dyDescent="0.35">
      <c r="A7994" s="2" t="s">
        <v>1729</v>
      </c>
      <c r="B7994" s="2">
        <v>101696</v>
      </c>
      <c r="C7994" s="2" t="s">
        <v>25</v>
      </c>
      <c r="D7994" s="2" t="s">
        <v>26</v>
      </c>
      <c r="E7994" s="2">
        <v>4879.37</v>
      </c>
      <c r="F7994" s="2">
        <v>0.04</v>
      </c>
      <c r="G7994" s="2">
        <v>3</v>
      </c>
      <c r="H7994" s="3">
        <v>44958</v>
      </c>
      <c r="I7994" s="3">
        <v>44960</v>
      </c>
      <c r="J7994" s="2" t="s">
        <v>21</v>
      </c>
      <c r="K7994" s="2" t="s">
        <v>16</v>
      </c>
      <c r="L7994" s="2">
        <v>880.8</v>
      </c>
      <c r="M7994" s="2" t="s">
        <v>48</v>
      </c>
      <c r="N7994" s="11">
        <f>L7994/E7994*100</f>
        <v>18.051510748313817</v>
      </c>
      <c r="O7994" s="12" t="str">
        <f>IF(N7994&lt;10,"Low",IF(N7994&lt;20,"Med","High"))</f>
        <v>Med</v>
      </c>
      <c r="P7994" s="12">
        <f>sales*discount</f>
        <v>195.1748</v>
      </c>
      <c r="Q7994" s="12">
        <f>sales-Discount_Values</f>
        <v>4684.1952000000001</v>
      </c>
      <c r="R7994" s="12">
        <f>DATEDIF(order_date,delivery_date,"D")</f>
        <v>2</v>
      </c>
      <c r="S7994" s="12"/>
    </row>
    <row r="7995" spans="1:19" ht="14.25" customHeight="1" x14ac:dyDescent="0.35">
      <c r="A7995" s="2" t="s">
        <v>2036</v>
      </c>
      <c r="B7995" s="2">
        <v>102003</v>
      </c>
      <c r="C7995" s="2" t="s">
        <v>19</v>
      </c>
      <c r="D7995" s="2" t="s">
        <v>36</v>
      </c>
      <c r="E7995" s="2">
        <v>1431.28</v>
      </c>
      <c r="F7995" s="2">
        <v>0.34</v>
      </c>
      <c r="G7995" s="2">
        <v>7</v>
      </c>
      <c r="H7995" s="3">
        <v>45113</v>
      </c>
      <c r="I7995" s="3">
        <v>45114</v>
      </c>
      <c r="J7995" s="2" t="s">
        <v>21</v>
      </c>
      <c r="K7995" s="2" t="s">
        <v>16</v>
      </c>
      <c r="L7995" s="2">
        <v>258.37</v>
      </c>
      <c r="M7995" s="2" t="s">
        <v>34</v>
      </c>
      <c r="N7995" s="11">
        <f>L7995/E7995*100</f>
        <v>18.051674026046616</v>
      </c>
      <c r="O7995" s="12" t="str">
        <f>IF(N7995&lt;10,"Low",IF(N7995&lt;20,"Med","High"))</f>
        <v>Med</v>
      </c>
      <c r="P7995" s="12">
        <f>sales*discount</f>
        <v>486.6352</v>
      </c>
      <c r="Q7995" s="12">
        <f>sales-Discount_Values</f>
        <v>944.64480000000003</v>
      </c>
      <c r="R7995" s="12">
        <f>DATEDIF(order_date,delivery_date,"D")</f>
        <v>1</v>
      </c>
      <c r="S7995" s="12"/>
    </row>
    <row r="7996" spans="1:19" ht="14.25" customHeight="1" x14ac:dyDescent="0.35">
      <c r="A7996" s="2" t="s">
        <v>9492</v>
      </c>
      <c r="B7996" s="2">
        <v>109459</v>
      </c>
      <c r="C7996" s="2" t="s">
        <v>25</v>
      </c>
      <c r="D7996" s="2" t="s">
        <v>33</v>
      </c>
      <c r="E7996" s="2">
        <v>2429.59</v>
      </c>
      <c r="F7996" s="2">
        <v>0.5</v>
      </c>
      <c r="G7996" s="2">
        <v>8</v>
      </c>
      <c r="H7996" s="3">
        <v>45143</v>
      </c>
      <c r="I7996" s="3">
        <v>45147</v>
      </c>
      <c r="J7996" s="2" t="s">
        <v>31</v>
      </c>
      <c r="K7996" s="2" t="s">
        <v>16</v>
      </c>
      <c r="L7996" s="2">
        <v>438.62</v>
      </c>
      <c r="M7996" s="2" t="s">
        <v>17</v>
      </c>
      <c r="N7996" s="11">
        <f>L7996/E7996*100</f>
        <v>18.053251783222681</v>
      </c>
      <c r="O7996" s="12" t="str">
        <f>IF(N7996&lt;10,"Low",IF(N7996&lt;20,"Med","High"))</f>
        <v>Med</v>
      </c>
      <c r="P7996" s="12">
        <f>sales*discount</f>
        <v>1214.7950000000001</v>
      </c>
      <c r="Q7996" s="12">
        <f>sales-Discount_Values</f>
        <v>1214.7950000000001</v>
      </c>
      <c r="R7996" s="12">
        <f>DATEDIF(order_date,delivery_date,"D")</f>
        <v>4</v>
      </c>
      <c r="S7996" s="12"/>
    </row>
    <row r="7997" spans="1:19" ht="14.25" customHeight="1" x14ac:dyDescent="0.35">
      <c r="A7997" s="2" t="s">
        <v>13607</v>
      </c>
      <c r="B7997" s="2">
        <v>113574</v>
      </c>
      <c r="C7997" s="2" t="s">
        <v>19</v>
      </c>
      <c r="D7997" s="2" t="s">
        <v>36</v>
      </c>
      <c r="E7997" s="2">
        <v>1205.6099999999999</v>
      </c>
      <c r="F7997" s="2">
        <v>7.0000000000000007E-2</v>
      </c>
      <c r="G7997" s="2">
        <v>6</v>
      </c>
      <c r="H7997" s="3">
        <v>45421</v>
      </c>
      <c r="I7997" s="3">
        <v>45422</v>
      </c>
      <c r="J7997" s="2" t="s">
        <v>21</v>
      </c>
      <c r="K7997" s="2" t="s">
        <v>22</v>
      </c>
      <c r="L7997" s="2">
        <v>217.66</v>
      </c>
      <c r="M7997" s="2" t="s">
        <v>17</v>
      </c>
      <c r="N7997" s="11">
        <f>L7997/E7997*100</f>
        <v>18.053931204950192</v>
      </c>
      <c r="O7997" s="12" t="str">
        <f>IF(N7997&lt;10,"Low",IF(N7997&lt;20,"Med","High"))</f>
        <v>Med</v>
      </c>
      <c r="P7997" s="12">
        <f>sales*discount</f>
        <v>84.392700000000005</v>
      </c>
      <c r="Q7997" s="12">
        <f>sales-Discount_Values</f>
        <v>1121.2172999999998</v>
      </c>
      <c r="R7997" s="12">
        <f>DATEDIF(order_date,delivery_date,"D")</f>
        <v>1</v>
      </c>
      <c r="S7997" s="12"/>
    </row>
    <row r="7998" spans="1:19" ht="14.25" customHeight="1" x14ac:dyDescent="0.35">
      <c r="A7998" s="2" t="s">
        <v>11161</v>
      </c>
      <c r="B7998" s="2">
        <v>111128</v>
      </c>
      <c r="C7998" s="2" t="s">
        <v>19</v>
      </c>
      <c r="D7998" s="2" t="s">
        <v>14</v>
      </c>
      <c r="E7998" s="2">
        <v>2982.71</v>
      </c>
      <c r="F7998" s="2">
        <v>0.25</v>
      </c>
      <c r="G7998" s="2">
        <v>1</v>
      </c>
      <c r="H7998" s="3">
        <v>45630</v>
      </c>
      <c r="I7998" s="3">
        <v>45636</v>
      </c>
      <c r="J7998" s="2" t="s">
        <v>31</v>
      </c>
      <c r="K7998" s="2" t="s">
        <v>22</v>
      </c>
      <c r="L7998" s="2">
        <v>538.53</v>
      </c>
      <c r="M7998" s="2" t="s">
        <v>48</v>
      </c>
      <c r="N7998" s="11">
        <f>L7998/E7998*100</f>
        <v>18.055057313651009</v>
      </c>
      <c r="O7998" s="12" t="str">
        <f>IF(N7998&lt;10,"Low",IF(N7998&lt;20,"Med","High"))</f>
        <v>Med</v>
      </c>
      <c r="P7998" s="12">
        <f>sales*discount</f>
        <v>745.67750000000001</v>
      </c>
      <c r="Q7998" s="12">
        <f>sales-Discount_Values</f>
        <v>2237.0325000000003</v>
      </c>
      <c r="R7998" s="12">
        <f>DATEDIF(order_date,delivery_date,"D")</f>
        <v>6</v>
      </c>
      <c r="S7998" s="12"/>
    </row>
    <row r="7999" spans="1:19" ht="14.25" customHeight="1" x14ac:dyDescent="0.35">
      <c r="A7999" s="2" t="s">
        <v>3474</v>
      </c>
      <c r="B7999" s="2">
        <v>103441</v>
      </c>
      <c r="C7999" s="2" t="s">
        <v>25</v>
      </c>
      <c r="D7999" s="2" t="s">
        <v>20</v>
      </c>
      <c r="E7999" s="2">
        <v>4495.42</v>
      </c>
      <c r="F7999" s="2">
        <v>0.02</v>
      </c>
      <c r="G7999" s="2">
        <v>4</v>
      </c>
      <c r="H7999" s="3">
        <v>45646</v>
      </c>
      <c r="I7999" s="3">
        <v>45649</v>
      </c>
      <c r="J7999" s="2" t="s">
        <v>31</v>
      </c>
      <c r="K7999" s="2" t="s">
        <v>22</v>
      </c>
      <c r="L7999" s="2">
        <v>811.8</v>
      </c>
      <c r="M7999" s="2" t="s">
        <v>28</v>
      </c>
      <c r="N7999" s="11">
        <f>L7999/E7999*100</f>
        <v>18.058379417273578</v>
      </c>
      <c r="O7999" s="12" t="str">
        <f>IF(N7999&lt;10,"Low",IF(N7999&lt;20,"Med","High"))</f>
        <v>Med</v>
      </c>
      <c r="P7999" s="12">
        <f>sales*discount</f>
        <v>89.9084</v>
      </c>
      <c r="Q7999" s="12">
        <f>sales-Discount_Values</f>
        <v>4405.5115999999998</v>
      </c>
      <c r="R7999" s="12">
        <f>DATEDIF(order_date,delivery_date,"D")</f>
        <v>3</v>
      </c>
      <c r="S7999" s="12"/>
    </row>
    <row r="8000" spans="1:19" ht="14.25" customHeight="1" x14ac:dyDescent="0.35">
      <c r="A8000" s="2" t="s">
        <v>7914</v>
      </c>
      <c r="B8000" s="2">
        <v>107881</v>
      </c>
      <c r="C8000" s="2" t="s">
        <v>41</v>
      </c>
      <c r="D8000" s="2" t="s">
        <v>14</v>
      </c>
      <c r="E8000" s="2">
        <v>2057.9</v>
      </c>
      <c r="F8000" s="2">
        <v>0.08</v>
      </c>
      <c r="G8000" s="2">
        <v>3</v>
      </c>
      <c r="H8000" s="3">
        <v>44966</v>
      </c>
      <c r="I8000" s="3">
        <v>44967</v>
      </c>
      <c r="J8000" s="2" t="s">
        <v>21</v>
      </c>
      <c r="K8000" s="2" t="s">
        <v>16</v>
      </c>
      <c r="L8000" s="2">
        <v>371.63</v>
      </c>
      <c r="M8000" s="2" t="s">
        <v>23</v>
      </c>
      <c r="N8000" s="11">
        <f>L8000/E8000*100</f>
        <v>18.058700617133972</v>
      </c>
      <c r="O8000" s="12" t="str">
        <f>IF(N8000&lt;10,"Low",IF(N8000&lt;20,"Med","High"))</f>
        <v>Med</v>
      </c>
      <c r="P8000" s="12">
        <f>sales*discount</f>
        <v>164.63200000000001</v>
      </c>
      <c r="Q8000" s="12">
        <f>sales-Discount_Values</f>
        <v>1893.268</v>
      </c>
      <c r="R8000" s="12">
        <f>DATEDIF(order_date,delivery_date,"D")</f>
        <v>1</v>
      </c>
      <c r="S8000" s="12"/>
    </row>
    <row r="8001" spans="1:19" ht="14.25" customHeight="1" x14ac:dyDescent="0.35">
      <c r="A8001" s="2" t="s">
        <v>14537</v>
      </c>
      <c r="B8001" s="2">
        <v>114504</v>
      </c>
      <c r="C8001" s="2" t="s">
        <v>41</v>
      </c>
      <c r="D8001" s="2" t="s">
        <v>26</v>
      </c>
      <c r="E8001" s="2">
        <v>3642.62</v>
      </c>
      <c r="F8001" s="2">
        <v>0.22</v>
      </c>
      <c r="G8001" s="2">
        <v>6</v>
      </c>
      <c r="H8001" s="3">
        <v>45238</v>
      </c>
      <c r="I8001" s="3">
        <v>45240</v>
      </c>
      <c r="J8001" s="2" t="s">
        <v>15</v>
      </c>
      <c r="K8001" s="2" t="s">
        <v>16</v>
      </c>
      <c r="L8001" s="2">
        <v>657.83</v>
      </c>
      <c r="M8001" s="2" t="s">
        <v>28</v>
      </c>
      <c r="N8001" s="11">
        <f>L8001/E8001*100</f>
        <v>18.059254053401126</v>
      </c>
      <c r="O8001" s="12" t="str">
        <f>IF(N8001&lt;10,"Low",IF(N8001&lt;20,"Med","High"))</f>
        <v>Med</v>
      </c>
      <c r="P8001" s="12">
        <f>sales*discount</f>
        <v>801.37639999999999</v>
      </c>
      <c r="Q8001" s="12">
        <f>sales-Discount_Values</f>
        <v>2841.2435999999998</v>
      </c>
      <c r="R8001" s="12">
        <f>DATEDIF(order_date,delivery_date,"D")</f>
        <v>2</v>
      </c>
      <c r="S8001" s="12"/>
    </row>
    <row r="8002" spans="1:19" ht="14.25" customHeight="1" x14ac:dyDescent="0.35">
      <c r="A8002" s="2" t="s">
        <v>9793</v>
      </c>
      <c r="B8002" s="2">
        <v>109760</v>
      </c>
      <c r="C8002" s="2" t="s">
        <v>25</v>
      </c>
      <c r="D8002" s="2" t="s">
        <v>20</v>
      </c>
      <c r="E8002" s="2">
        <v>4757.32</v>
      </c>
      <c r="F8002" s="2">
        <v>0.34</v>
      </c>
      <c r="G8002" s="2">
        <v>2</v>
      </c>
      <c r="H8002" s="3">
        <v>45254</v>
      </c>
      <c r="I8002" s="3">
        <v>45258</v>
      </c>
      <c r="J8002" s="2" t="s">
        <v>31</v>
      </c>
      <c r="K8002" s="2" t="s">
        <v>16</v>
      </c>
      <c r="L8002" s="2">
        <v>859.14</v>
      </c>
      <c r="M8002" s="2" t="s">
        <v>23</v>
      </c>
      <c r="N8002" s="11">
        <f>L8002/E8002*100</f>
        <v>18.059327520536776</v>
      </c>
      <c r="O8002" s="12" t="str">
        <f>IF(N8002&lt;10,"Low",IF(N8002&lt;20,"Med","High"))</f>
        <v>Med</v>
      </c>
      <c r="P8002" s="12">
        <f>sales*discount</f>
        <v>1617.4888000000001</v>
      </c>
      <c r="Q8002" s="12">
        <f>sales-Discount_Values</f>
        <v>3139.8311999999996</v>
      </c>
      <c r="R8002" s="12">
        <f>DATEDIF(order_date,delivery_date,"D")</f>
        <v>4</v>
      </c>
      <c r="S8002" s="12"/>
    </row>
    <row r="8003" spans="1:19" ht="14.25" customHeight="1" x14ac:dyDescent="0.35">
      <c r="A8003" s="2" t="s">
        <v>3630</v>
      </c>
      <c r="B8003" s="2">
        <v>103597</v>
      </c>
      <c r="C8003" s="2" t="s">
        <v>13</v>
      </c>
      <c r="D8003" s="2" t="s">
        <v>14</v>
      </c>
      <c r="E8003" s="2">
        <v>3170.93</v>
      </c>
      <c r="F8003" s="2">
        <v>0.18</v>
      </c>
      <c r="G8003" s="2">
        <v>8</v>
      </c>
      <c r="H8003" s="3">
        <v>45588</v>
      </c>
      <c r="I8003" s="3">
        <v>45595</v>
      </c>
      <c r="J8003" s="2" t="s">
        <v>31</v>
      </c>
      <c r="K8003" s="2" t="s">
        <v>16</v>
      </c>
      <c r="L8003" s="2">
        <v>572.66999999999996</v>
      </c>
      <c r="M8003" s="2" t="s">
        <v>17</v>
      </c>
      <c r="N8003" s="11">
        <f>L8003/E8003*100</f>
        <v>18.06000132453255</v>
      </c>
      <c r="O8003" s="12" t="str">
        <f>IF(N8003&lt;10,"Low",IF(N8003&lt;20,"Med","High"))</f>
        <v>Med</v>
      </c>
      <c r="P8003" s="12">
        <f>sales*discount</f>
        <v>570.76739999999995</v>
      </c>
      <c r="Q8003" s="12">
        <f>sales-Discount_Values</f>
        <v>2600.1625999999997</v>
      </c>
      <c r="R8003" s="12">
        <f>DATEDIF(order_date,delivery_date,"D")</f>
        <v>7</v>
      </c>
      <c r="S8003" s="12"/>
    </row>
    <row r="8004" spans="1:19" ht="14.25" customHeight="1" x14ac:dyDescent="0.35">
      <c r="A8004" s="2" t="s">
        <v>14588</v>
      </c>
      <c r="B8004" s="2">
        <v>114555</v>
      </c>
      <c r="C8004" s="2" t="s">
        <v>25</v>
      </c>
      <c r="D8004" s="2" t="s">
        <v>33</v>
      </c>
      <c r="E8004" s="2">
        <v>4201.0200000000004</v>
      </c>
      <c r="F8004" s="2">
        <v>0.1</v>
      </c>
      <c r="G8004" s="2">
        <v>2</v>
      </c>
      <c r="H8004" s="3">
        <v>45361</v>
      </c>
      <c r="I8004" s="3">
        <v>45362</v>
      </c>
      <c r="J8004" s="2" t="s">
        <v>21</v>
      </c>
      <c r="K8004" s="2" t="s">
        <v>16</v>
      </c>
      <c r="L8004" s="2">
        <v>758.87</v>
      </c>
      <c r="M8004" s="2" t="s">
        <v>39</v>
      </c>
      <c r="N8004" s="11">
        <f>L8004/E8004*100</f>
        <v>18.06394637492799</v>
      </c>
      <c r="O8004" s="12" t="str">
        <f>IF(N8004&lt;10,"Low",IF(N8004&lt;20,"Med","High"))</f>
        <v>Med</v>
      </c>
      <c r="P8004" s="12">
        <f>sales*discount</f>
        <v>420.10200000000009</v>
      </c>
      <c r="Q8004" s="12">
        <f>sales-Discount_Values</f>
        <v>3780.9180000000006</v>
      </c>
      <c r="R8004" s="12">
        <f>DATEDIF(order_date,delivery_date,"D")</f>
        <v>1</v>
      </c>
      <c r="S8004" s="12"/>
    </row>
    <row r="8005" spans="1:19" ht="14.25" customHeight="1" x14ac:dyDescent="0.35">
      <c r="A8005" s="2" t="s">
        <v>10848</v>
      </c>
      <c r="B8005" s="2">
        <v>110815</v>
      </c>
      <c r="C8005" s="2" t="s">
        <v>19</v>
      </c>
      <c r="D8005" s="2" t="s">
        <v>36</v>
      </c>
      <c r="E8005" s="2">
        <v>4658.72</v>
      </c>
      <c r="F8005" s="2">
        <v>0.26</v>
      </c>
      <c r="G8005" s="2">
        <v>8</v>
      </c>
      <c r="H8005" s="3">
        <v>45353</v>
      </c>
      <c r="I8005" s="3">
        <v>45355</v>
      </c>
      <c r="J8005" s="2" t="s">
        <v>15</v>
      </c>
      <c r="K8005" s="2" t="s">
        <v>16</v>
      </c>
      <c r="L8005" s="2">
        <v>841.57</v>
      </c>
      <c r="M8005" s="2" t="s">
        <v>48</v>
      </c>
      <c r="N8005" s="11">
        <f>L8005/E8005*100</f>
        <v>18.064403956451557</v>
      </c>
      <c r="O8005" s="12" t="str">
        <f>IF(N8005&lt;10,"Low",IF(N8005&lt;20,"Med","High"))</f>
        <v>Med</v>
      </c>
      <c r="P8005" s="12">
        <f>sales*discount</f>
        <v>1211.2672</v>
      </c>
      <c r="Q8005" s="12">
        <f>sales-Discount_Values</f>
        <v>3447.4528</v>
      </c>
      <c r="R8005" s="12">
        <f>DATEDIF(order_date,delivery_date,"D")</f>
        <v>2</v>
      </c>
      <c r="S8005" s="12"/>
    </row>
    <row r="8006" spans="1:19" ht="14.25" customHeight="1" x14ac:dyDescent="0.35">
      <c r="A8006" s="2" t="s">
        <v>9280</v>
      </c>
      <c r="B8006" s="2">
        <v>109247</v>
      </c>
      <c r="C8006" s="2" t="s">
        <v>41</v>
      </c>
      <c r="D8006" s="2" t="s">
        <v>20</v>
      </c>
      <c r="E8006" s="2">
        <v>4689.74</v>
      </c>
      <c r="F8006" s="2">
        <v>0.45</v>
      </c>
      <c r="G8006" s="2">
        <v>2</v>
      </c>
      <c r="H8006" s="3">
        <v>45274</v>
      </c>
      <c r="I8006" s="3">
        <v>45278</v>
      </c>
      <c r="J8006" s="2" t="s">
        <v>31</v>
      </c>
      <c r="K8006" s="2" t="s">
        <v>16</v>
      </c>
      <c r="L8006" s="2">
        <v>847.28</v>
      </c>
      <c r="M8006" s="2" t="s">
        <v>48</v>
      </c>
      <c r="N8006" s="11">
        <f>L8006/E8006*100</f>
        <v>18.066673205764072</v>
      </c>
      <c r="O8006" s="12" t="str">
        <f>IF(N8006&lt;10,"Low",IF(N8006&lt;20,"Med","High"))</f>
        <v>Med</v>
      </c>
      <c r="P8006" s="12">
        <f>sales*discount</f>
        <v>2110.3829999999998</v>
      </c>
      <c r="Q8006" s="12">
        <f>sales-Discount_Values</f>
        <v>2579.357</v>
      </c>
      <c r="R8006" s="12">
        <f>DATEDIF(order_date,delivery_date,"D")</f>
        <v>4</v>
      </c>
      <c r="S8006" s="12"/>
    </row>
    <row r="8007" spans="1:19" ht="14.25" customHeight="1" x14ac:dyDescent="0.35">
      <c r="A8007" s="2" t="s">
        <v>11747</v>
      </c>
      <c r="B8007" s="2">
        <v>111714</v>
      </c>
      <c r="C8007" s="2" t="s">
        <v>13</v>
      </c>
      <c r="D8007" s="2" t="s">
        <v>20</v>
      </c>
      <c r="E8007" s="2">
        <v>275.79000000000002</v>
      </c>
      <c r="F8007" s="2">
        <v>0.41</v>
      </c>
      <c r="G8007" s="2">
        <v>9</v>
      </c>
      <c r="H8007" s="3">
        <v>45219</v>
      </c>
      <c r="I8007" s="3">
        <v>45221</v>
      </c>
      <c r="J8007" s="2" t="s">
        <v>31</v>
      </c>
      <c r="K8007" s="2" t="s">
        <v>16</v>
      </c>
      <c r="L8007" s="2">
        <v>49.83</v>
      </c>
      <c r="M8007" s="2" t="s">
        <v>48</v>
      </c>
      <c r="N8007" s="11">
        <f>L8007/E8007*100</f>
        <v>18.068095289894483</v>
      </c>
      <c r="O8007" s="12" t="str">
        <f>IF(N8007&lt;10,"Low",IF(N8007&lt;20,"Med","High"))</f>
        <v>Med</v>
      </c>
      <c r="P8007" s="12">
        <f>sales*discount</f>
        <v>113.07389999999999</v>
      </c>
      <c r="Q8007" s="12">
        <f>sales-Discount_Values</f>
        <v>162.71610000000004</v>
      </c>
      <c r="R8007" s="12">
        <f>DATEDIF(order_date,delivery_date,"D")</f>
        <v>2</v>
      </c>
      <c r="S8007" s="12"/>
    </row>
    <row r="8008" spans="1:19" ht="14.25" customHeight="1" x14ac:dyDescent="0.35">
      <c r="A8008" s="2" t="s">
        <v>14950</v>
      </c>
      <c r="B8008" s="2">
        <v>114917</v>
      </c>
      <c r="C8008" s="2" t="s">
        <v>41</v>
      </c>
      <c r="D8008" s="2" t="s">
        <v>36</v>
      </c>
      <c r="E8008" s="2">
        <v>2053.12</v>
      </c>
      <c r="F8008" s="2">
        <v>0.17</v>
      </c>
      <c r="G8008" s="2">
        <v>8</v>
      </c>
      <c r="H8008" s="3">
        <v>45280</v>
      </c>
      <c r="I8008" s="3">
        <v>45287</v>
      </c>
      <c r="J8008" s="2" t="s">
        <v>31</v>
      </c>
      <c r="K8008" s="2" t="s">
        <v>16</v>
      </c>
      <c r="L8008" s="2">
        <v>370.96</v>
      </c>
      <c r="M8008" s="2" t="s">
        <v>34</v>
      </c>
      <c r="N8008" s="11">
        <f>L8008/E8008*100</f>
        <v>18.068110972568579</v>
      </c>
      <c r="O8008" s="12" t="str">
        <f>IF(N8008&lt;10,"Low",IF(N8008&lt;20,"Med","High"))</f>
        <v>Med</v>
      </c>
      <c r="P8008" s="12">
        <f>sales*discount</f>
        <v>349.03039999999999</v>
      </c>
      <c r="Q8008" s="12">
        <f>sales-Discount_Values</f>
        <v>1704.0895999999998</v>
      </c>
      <c r="R8008" s="12">
        <f>DATEDIF(order_date,delivery_date,"D")</f>
        <v>7</v>
      </c>
      <c r="S8008" s="12"/>
    </row>
    <row r="8009" spans="1:19" ht="14.25" customHeight="1" x14ac:dyDescent="0.35">
      <c r="A8009" s="2" t="s">
        <v>3443</v>
      </c>
      <c r="B8009" s="2">
        <v>103410</v>
      </c>
      <c r="C8009" s="2" t="s">
        <v>19</v>
      </c>
      <c r="D8009" s="2" t="s">
        <v>26</v>
      </c>
      <c r="E8009" s="2">
        <v>1981.66</v>
      </c>
      <c r="F8009" s="2">
        <v>0.16</v>
      </c>
      <c r="G8009" s="2">
        <v>7</v>
      </c>
      <c r="H8009" s="3">
        <v>45023</v>
      </c>
      <c r="I8009" s="3">
        <v>45027</v>
      </c>
      <c r="J8009" s="2" t="s">
        <v>31</v>
      </c>
      <c r="K8009" s="2" t="s">
        <v>16</v>
      </c>
      <c r="L8009" s="2">
        <v>358.05</v>
      </c>
      <c r="M8009" s="2" t="s">
        <v>48</v>
      </c>
      <c r="N8009" s="11">
        <f>L8009/E8009*100</f>
        <v>18.068185258823412</v>
      </c>
      <c r="O8009" s="12" t="str">
        <f>IF(N8009&lt;10,"Low",IF(N8009&lt;20,"Med","High"))</f>
        <v>Med</v>
      </c>
      <c r="P8009" s="12">
        <f>sales*discount</f>
        <v>317.06560000000002</v>
      </c>
      <c r="Q8009" s="12">
        <f>sales-Discount_Values</f>
        <v>1664.5944</v>
      </c>
      <c r="R8009" s="12">
        <f>DATEDIF(order_date,delivery_date,"D")</f>
        <v>4</v>
      </c>
      <c r="S8009" s="12"/>
    </row>
    <row r="8010" spans="1:19" ht="14.25" customHeight="1" x14ac:dyDescent="0.35">
      <c r="A8010" s="2" t="s">
        <v>4083</v>
      </c>
      <c r="B8010" s="2">
        <v>104050</v>
      </c>
      <c r="C8010" s="2" t="s">
        <v>19</v>
      </c>
      <c r="D8010" s="2" t="s">
        <v>36</v>
      </c>
      <c r="E8010" s="2">
        <v>2995.49</v>
      </c>
      <c r="F8010" s="2">
        <v>0.06</v>
      </c>
      <c r="G8010" s="2">
        <v>9</v>
      </c>
      <c r="H8010" s="3">
        <v>45474</v>
      </c>
      <c r="I8010" s="3">
        <v>45479</v>
      </c>
      <c r="J8010" s="2" t="s">
        <v>21</v>
      </c>
      <c r="K8010" s="2" t="s">
        <v>16</v>
      </c>
      <c r="L8010" s="2">
        <v>541.25</v>
      </c>
      <c r="M8010" s="2" t="s">
        <v>23</v>
      </c>
      <c r="N8010" s="11">
        <f>L8010/E8010*100</f>
        <v>18.068830141312443</v>
      </c>
      <c r="O8010" s="12" t="str">
        <f>IF(N8010&lt;10,"Low",IF(N8010&lt;20,"Med","High"))</f>
        <v>Med</v>
      </c>
      <c r="P8010" s="12">
        <f>sales*discount</f>
        <v>179.72939999999997</v>
      </c>
      <c r="Q8010" s="12">
        <f>sales-Discount_Values</f>
        <v>2815.7605999999996</v>
      </c>
      <c r="R8010" s="12">
        <f>DATEDIF(order_date,delivery_date,"D")</f>
        <v>5</v>
      </c>
      <c r="S8010" s="12"/>
    </row>
    <row r="8011" spans="1:19" ht="14.25" customHeight="1" x14ac:dyDescent="0.35">
      <c r="A8011" s="2" t="s">
        <v>3461</v>
      </c>
      <c r="B8011" s="2">
        <v>103428</v>
      </c>
      <c r="C8011" s="2" t="s">
        <v>41</v>
      </c>
      <c r="D8011" s="2" t="s">
        <v>14</v>
      </c>
      <c r="E8011" s="2">
        <v>4616.3500000000004</v>
      </c>
      <c r="F8011" s="2">
        <v>0.02</v>
      </c>
      <c r="G8011" s="2">
        <v>5</v>
      </c>
      <c r="H8011" s="3">
        <v>45052</v>
      </c>
      <c r="I8011" s="3">
        <v>45057</v>
      </c>
      <c r="J8011" s="2" t="s">
        <v>31</v>
      </c>
      <c r="K8011" s="2" t="s">
        <v>27</v>
      </c>
      <c r="L8011" s="2">
        <v>834.4</v>
      </c>
      <c r="M8011" s="2" t="s">
        <v>39</v>
      </c>
      <c r="N8011" s="11">
        <f>L8011/E8011*100</f>
        <v>18.074886003011034</v>
      </c>
      <c r="O8011" s="12" t="str">
        <f>IF(N8011&lt;10,"Low",IF(N8011&lt;20,"Med","High"))</f>
        <v>Med</v>
      </c>
      <c r="P8011" s="12">
        <f>sales*discount</f>
        <v>92.327000000000012</v>
      </c>
      <c r="Q8011" s="12">
        <f>sales-Discount_Values</f>
        <v>4524.0230000000001</v>
      </c>
      <c r="R8011" s="12">
        <f>DATEDIF(order_date,delivery_date,"D")</f>
        <v>5</v>
      </c>
      <c r="S8011" s="12"/>
    </row>
    <row r="8012" spans="1:19" ht="14.25" customHeight="1" x14ac:dyDescent="0.35">
      <c r="A8012" s="2" t="s">
        <v>9233</v>
      </c>
      <c r="B8012" s="2">
        <v>109200</v>
      </c>
      <c r="C8012" s="2" t="s">
        <v>13</v>
      </c>
      <c r="D8012" s="2" t="s">
        <v>20</v>
      </c>
      <c r="E8012" s="2">
        <v>3078.41</v>
      </c>
      <c r="F8012" s="2">
        <v>0.18</v>
      </c>
      <c r="G8012" s="2">
        <v>2</v>
      </c>
      <c r="H8012" s="3">
        <v>45021</v>
      </c>
      <c r="I8012" s="3">
        <v>45024</v>
      </c>
      <c r="J8012" s="2" t="s">
        <v>15</v>
      </c>
      <c r="K8012" s="2" t="s">
        <v>22</v>
      </c>
      <c r="L8012" s="2">
        <v>556.53</v>
      </c>
      <c r="M8012" s="2" t="s">
        <v>23</v>
      </c>
      <c r="N8012" s="11">
        <f>L8012/E8012*100</f>
        <v>18.078488570398356</v>
      </c>
      <c r="O8012" s="12" t="str">
        <f>IF(N8012&lt;10,"Low",IF(N8012&lt;20,"Med","High"))</f>
        <v>Med</v>
      </c>
      <c r="P8012" s="12">
        <f>sales*discount</f>
        <v>554.11379999999997</v>
      </c>
      <c r="Q8012" s="12">
        <f>sales-Discount_Values</f>
        <v>2524.2961999999998</v>
      </c>
      <c r="R8012" s="12">
        <f>DATEDIF(order_date,delivery_date,"D")</f>
        <v>3</v>
      </c>
      <c r="S8012" s="12"/>
    </row>
    <row r="8013" spans="1:19" ht="14.25" customHeight="1" x14ac:dyDescent="0.35">
      <c r="A8013" s="2" t="s">
        <v>7256</v>
      </c>
      <c r="B8013" s="2">
        <v>107223</v>
      </c>
      <c r="C8013" s="2" t="s">
        <v>41</v>
      </c>
      <c r="D8013" s="2" t="s">
        <v>20</v>
      </c>
      <c r="E8013" s="2">
        <v>2691.01</v>
      </c>
      <c r="F8013" s="2">
        <v>0.47</v>
      </c>
      <c r="G8013" s="2">
        <v>8</v>
      </c>
      <c r="H8013" s="3">
        <v>45000</v>
      </c>
      <c r="I8013" s="3">
        <v>45002</v>
      </c>
      <c r="J8013" s="2" t="s">
        <v>21</v>
      </c>
      <c r="K8013" s="2" t="s">
        <v>16</v>
      </c>
      <c r="L8013" s="2">
        <v>486.51</v>
      </c>
      <c r="M8013" s="2" t="s">
        <v>23</v>
      </c>
      <c r="N8013" s="11">
        <f>L8013/E8013*100</f>
        <v>18.07908554780547</v>
      </c>
      <c r="O8013" s="12" t="str">
        <f>IF(N8013&lt;10,"Low",IF(N8013&lt;20,"Med","High"))</f>
        <v>Med</v>
      </c>
      <c r="P8013" s="12">
        <f>sales*discount</f>
        <v>1264.7746999999999</v>
      </c>
      <c r="Q8013" s="12">
        <f>sales-Discount_Values</f>
        <v>1426.2353000000003</v>
      </c>
      <c r="R8013" s="12">
        <f>DATEDIF(order_date,delivery_date,"D")</f>
        <v>2</v>
      </c>
      <c r="S8013" s="12"/>
    </row>
    <row r="8014" spans="1:19" ht="14.25" customHeight="1" x14ac:dyDescent="0.35">
      <c r="A8014" s="2" t="s">
        <v>296</v>
      </c>
      <c r="B8014" s="2">
        <v>100263</v>
      </c>
      <c r="C8014" s="2" t="s">
        <v>25</v>
      </c>
      <c r="D8014" s="2" t="s">
        <v>14</v>
      </c>
      <c r="E8014" s="2">
        <v>2241.2800000000002</v>
      </c>
      <c r="F8014" s="2">
        <v>0.09</v>
      </c>
      <c r="G8014" s="2">
        <v>6</v>
      </c>
      <c r="H8014" s="3">
        <v>45033</v>
      </c>
      <c r="I8014" s="3">
        <v>45038</v>
      </c>
      <c r="J8014" s="2" t="s">
        <v>15</v>
      </c>
      <c r="K8014" s="2" t="s">
        <v>22</v>
      </c>
      <c r="L8014" s="2">
        <v>405.21</v>
      </c>
      <c r="M8014" s="2" t="s">
        <v>28</v>
      </c>
      <c r="N8014" s="11">
        <f>L8014/E8014*100</f>
        <v>18.079401056539119</v>
      </c>
      <c r="O8014" s="12" t="str">
        <f>IF(N8014&lt;10,"Low",IF(N8014&lt;20,"Med","High"))</f>
        <v>Med</v>
      </c>
      <c r="P8014" s="12">
        <f>sales*discount</f>
        <v>201.71520000000001</v>
      </c>
      <c r="Q8014" s="12">
        <f>sales-Discount_Values</f>
        <v>2039.5648000000001</v>
      </c>
      <c r="R8014" s="12">
        <f>DATEDIF(order_date,delivery_date,"D")</f>
        <v>5</v>
      </c>
      <c r="S8014" s="12"/>
    </row>
    <row r="8015" spans="1:19" ht="14.25" customHeight="1" x14ac:dyDescent="0.35">
      <c r="A8015" s="2" t="s">
        <v>9751</v>
      </c>
      <c r="B8015" s="2">
        <v>109718</v>
      </c>
      <c r="C8015" s="2" t="s">
        <v>13</v>
      </c>
      <c r="D8015" s="2" t="s">
        <v>20</v>
      </c>
      <c r="E8015" s="2">
        <v>4162.0600000000004</v>
      </c>
      <c r="F8015" s="2">
        <v>0.22</v>
      </c>
      <c r="G8015" s="2">
        <v>7</v>
      </c>
      <c r="H8015" s="3">
        <v>45300</v>
      </c>
      <c r="I8015" s="3">
        <v>45306</v>
      </c>
      <c r="J8015" s="2" t="s">
        <v>21</v>
      </c>
      <c r="K8015" s="2" t="s">
        <v>16</v>
      </c>
      <c r="L8015" s="2">
        <v>752.55</v>
      </c>
      <c r="M8015" s="2" t="s">
        <v>28</v>
      </c>
      <c r="N8015" s="11">
        <f>L8015/E8015*100</f>
        <v>18.081190564287873</v>
      </c>
      <c r="O8015" s="12" t="str">
        <f>IF(N8015&lt;10,"Low",IF(N8015&lt;20,"Med","High"))</f>
        <v>Med</v>
      </c>
      <c r="P8015" s="12">
        <f>sales*discount</f>
        <v>915.65320000000008</v>
      </c>
      <c r="Q8015" s="12">
        <f>sales-Discount_Values</f>
        <v>3246.4068000000002</v>
      </c>
      <c r="R8015" s="12">
        <f>DATEDIF(order_date,delivery_date,"D")</f>
        <v>6</v>
      </c>
      <c r="S8015" s="12"/>
    </row>
    <row r="8016" spans="1:19" ht="14.25" customHeight="1" x14ac:dyDescent="0.35">
      <c r="A8016" s="2" t="s">
        <v>8983</v>
      </c>
      <c r="B8016" s="2">
        <v>108950</v>
      </c>
      <c r="C8016" s="2" t="s">
        <v>13</v>
      </c>
      <c r="D8016" s="2" t="s">
        <v>20</v>
      </c>
      <c r="E8016" s="2">
        <v>2277.46</v>
      </c>
      <c r="F8016" s="2">
        <v>0.22</v>
      </c>
      <c r="G8016" s="2">
        <v>6</v>
      </c>
      <c r="H8016" s="3">
        <v>45564</v>
      </c>
      <c r="I8016" s="3">
        <v>45569</v>
      </c>
      <c r="J8016" s="2" t="s">
        <v>21</v>
      </c>
      <c r="K8016" s="2" t="s">
        <v>16</v>
      </c>
      <c r="L8016" s="2">
        <v>411.88</v>
      </c>
      <c r="M8016" s="2" t="s">
        <v>28</v>
      </c>
      <c r="N8016" s="11">
        <f>L8016/E8016*100</f>
        <v>18.085059671739572</v>
      </c>
      <c r="O8016" s="12" t="str">
        <f>IF(N8016&lt;10,"Low",IF(N8016&lt;20,"Med","High"))</f>
        <v>Med</v>
      </c>
      <c r="P8016" s="12">
        <f>sales*discount</f>
        <v>501.0412</v>
      </c>
      <c r="Q8016" s="12">
        <f>sales-Discount_Values</f>
        <v>1776.4187999999999</v>
      </c>
      <c r="R8016" s="12">
        <f>DATEDIF(order_date,delivery_date,"D")</f>
        <v>5</v>
      </c>
      <c r="S8016" s="12"/>
    </row>
    <row r="8017" spans="1:19" ht="14.25" customHeight="1" x14ac:dyDescent="0.35">
      <c r="A8017" s="2" t="s">
        <v>8640</v>
      </c>
      <c r="B8017" s="2">
        <v>108607</v>
      </c>
      <c r="C8017" s="2" t="s">
        <v>25</v>
      </c>
      <c r="D8017" s="2" t="s">
        <v>33</v>
      </c>
      <c r="E8017" s="2">
        <v>3323.48</v>
      </c>
      <c r="F8017" s="2">
        <v>0.48</v>
      </c>
      <c r="G8017" s="2">
        <v>8</v>
      </c>
      <c r="H8017" s="3">
        <v>44973</v>
      </c>
      <c r="I8017" s="3">
        <v>44977</v>
      </c>
      <c r="J8017" s="2" t="s">
        <v>31</v>
      </c>
      <c r="K8017" s="2" t="s">
        <v>27</v>
      </c>
      <c r="L8017" s="2">
        <v>601.07000000000005</v>
      </c>
      <c r="M8017" s="2" t="s">
        <v>48</v>
      </c>
      <c r="N8017" s="11">
        <f>L8017/E8017*100</f>
        <v>18.085560918073828</v>
      </c>
      <c r="O8017" s="12" t="str">
        <f>IF(N8017&lt;10,"Low",IF(N8017&lt;20,"Med","High"))</f>
        <v>Med</v>
      </c>
      <c r="P8017" s="12">
        <f>sales*discount</f>
        <v>1595.2703999999999</v>
      </c>
      <c r="Q8017" s="12">
        <f>sales-Discount_Values</f>
        <v>1728.2096000000001</v>
      </c>
      <c r="R8017" s="12">
        <f>DATEDIF(order_date,delivery_date,"D")</f>
        <v>4</v>
      </c>
      <c r="S8017" s="12"/>
    </row>
    <row r="8018" spans="1:19" ht="14.25" customHeight="1" x14ac:dyDescent="0.35">
      <c r="A8018" s="2" t="s">
        <v>9784</v>
      </c>
      <c r="B8018" s="2">
        <v>109751</v>
      </c>
      <c r="C8018" s="2" t="s">
        <v>19</v>
      </c>
      <c r="D8018" s="2" t="s">
        <v>20</v>
      </c>
      <c r="E8018" s="2">
        <v>295.52999999999997</v>
      </c>
      <c r="F8018" s="2">
        <v>0.28000000000000003</v>
      </c>
      <c r="G8018" s="2">
        <v>4</v>
      </c>
      <c r="H8018" s="3">
        <v>45049</v>
      </c>
      <c r="I8018" s="3">
        <v>45053</v>
      </c>
      <c r="J8018" s="2" t="s">
        <v>21</v>
      </c>
      <c r="K8018" s="2" t="s">
        <v>22</v>
      </c>
      <c r="L8018" s="2">
        <v>53.45</v>
      </c>
      <c r="M8018" s="2" t="s">
        <v>17</v>
      </c>
      <c r="N8018" s="11">
        <f>L8018/E8018*100</f>
        <v>18.086150306229491</v>
      </c>
      <c r="O8018" s="12" t="str">
        <f>IF(N8018&lt;10,"Low",IF(N8018&lt;20,"Med","High"))</f>
        <v>Med</v>
      </c>
      <c r="P8018" s="12">
        <f>sales*discount</f>
        <v>82.748400000000004</v>
      </c>
      <c r="Q8018" s="12">
        <f>sales-Discount_Values</f>
        <v>212.78159999999997</v>
      </c>
      <c r="R8018" s="12">
        <f>DATEDIF(order_date,delivery_date,"D")</f>
        <v>4</v>
      </c>
      <c r="S8018" s="12"/>
    </row>
    <row r="8019" spans="1:19" ht="14.25" customHeight="1" x14ac:dyDescent="0.35">
      <c r="A8019" s="2" t="s">
        <v>5244</v>
      </c>
      <c r="B8019" s="2">
        <v>105211</v>
      </c>
      <c r="C8019" s="2" t="s">
        <v>25</v>
      </c>
      <c r="D8019" s="2" t="s">
        <v>20</v>
      </c>
      <c r="E8019" s="2">
        <v>3806.41</v>
      </c>
      <c r="F8019" s="2">
        <v>0.25</v>
      </c>
      <c r="G8019" s="2">
        <v>3</v>
      </c>
      <c r="H8019" s="3">
        <v>45453</v>
      </c>
      <c r="I8019" s="3">
        <v>45459</v>
      </c>
      <c r="J8019" s="2" t="s">
        <v>21</v>
      </c>
      <c r="K8019" s="2" t="s">
        <v>27</v>
      </c>
      <c r="L8019" s="2">
        <v>688.47</v>
      </c>
      <c r="M8019" s="2" t="s">
        <v>39</v>
      </c>
      <c r="N8019" s="11">
        <f>L8019/E8019*100</f>
        <v>18.087121460904108</v>
      </c>
      <c r="O8019" s="12" t="str">
        <f>IF(N8019&lt;10,"Low",IF(N8019&lt;20,"Med","High"))</f>
        <v>Med</v>
      </c>
      <c r="P8019" s="12">
        <f>sales*discount</f>
        <v>951.60249999999996</v>
      </c>
      <c r="Q8019" s="12">
        <f>sales-Discount_Values</f>
        <v>2854.8074999999999</v>
      </c>
      <c r="R8019" s="12">
        <f>DATEDIF(order_date,delivery_date,"D")</f>
        <v>6</v>
      </c>
      <c r="S8019" s="12"/>
    </row>
    <row r="8020" spans="1:19" ht="14.25" customHeight="1" x14ac:dyDescent="0.35">
      <c r="A8020" s="2" t="s">
        <v>5609</v>
      </c>
      <c r="B8020" s="2">
        <v>105576</v>
      </c>
      <c r="C8020" s="2" t="s">
        <v>13</v>
      </c>
      <c r="D8020" s="2" t="s">
        <v>26</v>
      </c>
      <c r="E8020" s="2">
        <v>4884.7299999999996</v>
      </c>
      <c r="F8020" s="2">
        <v>0.12</v>
      </c>
      <c r="G8020" s="2">
        <v>8</v>
      </c>
      <c r="H8020" s="3">
        <v>45382</v>
      </c>
      <c r="I8020" s="3">
        <v>45387</v>
      </c>
      <c r="J8020" s="2" t="s">
        <v>31</v>
      </c>
      <c r="K8020" s="2" t="s">
        <v>22</v>
      </c>
      <c r="L8020" s="2">
        <v>883.79</v>
      </c>
      <c r="M8020" s="2" t="s">
        <v>23</v>
      </c>
      <c r="N8020" s="11">
        <f>L8020/E8020*100</f>
        <v>18.092914040284725</v>
      </c>
      <c r="O8020" s="12" t="str">
        <f>IF(N8020&lt;10,"Low",IF(N8020&lt;20,"Med","High"))</f>
        <v>Med</v>
      </c>
      <c r="P8020" s="12">
        <f>sales*discount</f>
        <v>586.16759999999988</v>
      </c>
      <c r="Q8020" s="12">
        <f>sales-Discount_Values</f>
        <v>4298.5623999999998</v>
      </c>
      <c r="R8020" s="12">
        <f>DATEDIF(order_date,delivery_date,"D")</f>
        <v>5</v>
      </c>
      <c r="S8020" s="12"/>
    </row>
    <row r="8021" spans="1:19" ht="14.25" customHeight="1" x14ac:dyDescent="0.35">
      <c r="A8021" s="2" t="s">
        <v>4381</v>
      </c>
      <c r="B8021" s="2">
        <v>104348</v>
      </c>
      <c r="C8021" s="2" t="s">
        <v>19</v>
      </c>
      <c r="D8021" s="2" t="s">
        <v>36</v>
      </c>
      <c r="E8021" s="2">
        <v>3950.49</v>
      </c>
      <c r="F8021" s="2">
        <v>0.01</v>
      </c>
      <c r="G8021" s="2">
        <v>4</v>
      </c>
      <c r="H8021" s="3">
        <v>45275</v>
      </c>
      <c r="I8021" s="3">
        <v>45280</v>
      </c>
      <c r="J8021" s="2" t="s">
        <v>31</v>
      </c>
      <c r="K8021" s="2" t="s">
        <v>27</v>
      </c>
      <c r="L8021" s="2">
        <v>714.76</v>
      </c>
      <c r="M8021" s="2" t="s">
        <v>48</v>
      </c>
      <c r="N8021" s="11">
        <f>L8021/E8021*100</f>
        <v>18.092945432085642</v>
      </c>
      <c r="O8021" s="12" t="str">
        <f>IF(N8021&lt;10,"Low",IF(N8021&lt;20,"Med","High"))</f>
        <v>Med</v>
      </c>
      <c r="P8021" s="12">
        <f>sales*discount</f>
        <v>39.504899999999999</v>
      </c>
      <c r="Q8021" s="12">
        <f>sales-Discount_Values</f>
        <v>3910.9850999999999</v>
      </c>
      <c r="R8021" s="12">
        <f>DATEDIF(order_date,delivery_date,"D")</f>
        <v>5</v>
      </c>
      <c r="S8021" s="12"/>
    </row>
    <row r="8022" spans="1:19" ht="14.25" customHeight="1" x14ac:dyDescent="0.35">
      <c r="A8022" s="2" t="s">
        <v>75</v>
      </c>
      <c r="B8022" s="2">
        <v>100042</v>
      </c>
      <c r="C8022" s="2" t="s">
        <v>41</v>
      </c>
      <c r="D8022" s="2" t="s">
        <v>36</v>
      </c>
      <c r="E8022" s="2">
        <v>268.23</v>
      </c>
      <c r="F8022" s="2">
        <v>0.38</v>
      </c>
      <c r="G8022" s="2">
        <v>5</v>
      </c>
      <c r="H8022" s="3">
        <v>45186</v>
      </c>
      <c r="I8022" s="3">
        <v>45188</v>
      </c>
      <c r="J8022" s="2" t="s">
        <v>21</v>
      </c>
      <c r="K8022" s="2" t="s">
        <v>27</v>
      </c>
      <c r="L8022" s="2">
        <v>48.54</v>
      </c>
      <c r="M8022" s="2" t="s">
        <v>23</v>
      </c>
      <c r="N8022" s="11">
        <f>L8022/E8022*100</f>
        <v>18.096409797561794</v>
      </c>
      <c r="O8022" s="12" t="str">
        <f>IF(N8022&lt;10,"Low",IF(N8022&lt;20,"Med","High"))</f>
        <v>Med</v>
      </c>
      <c r="P8022" s="12">
        <f>sales*discount</f>
        <v>101.92740000000001</v>
      </c>
      <c r="Q8022" s="12">
        <f>sales-Discount_Values</f>
        <v>166.30260000000001</v>
      </c>
      <c r="R8022" s="12">
        <f>DATEDIF(order_date,delivery_date,"D")</f>
        <v>2</v>
      </c>
      <c r="S8022" s="12"/>
    </row>
    <row r="8023" spans="1:19" ht="14.25" customHeight="1" x14ac:dyDescent="0.35">
      <c r="A8023" s="2" t="s">
        <v>13520</v>
      </c>
      <c r="B8023" s="2">
        <v>113487</v>
      </c>
      <c r="C8023" s="2" t="s">
        <v>13</v>
      </c>
      <c r="D8023" s="2" t="s">
        <v>14</v>
      </c>
      <c r="E8023" s="2">
        <v>2366.71</v>
      </c>
      <c r="F8023" s="2">
        <v>0.04</v>
      </c>
      <c r="G8023" s="2">
        <v>8</v>
      </c>
      <c r="H8023" s="3">
        <v>45150</v>
      </c>
      <c r="I8023" s="3">
        <v>45151</v>
      </c>
      <c r="J8023" s="2" t="s">
        <v>31</v>
      </c>
      <c r="K8023" s="2" t="s">
        <v>22</v>
      </c>
      <c r="L8023" s="2">
        <v>428.34</v>
      </c>
      <c r="M8023" s="2" t="s">
        <v>48</v>
      </c>
      <c r="N8023" s="11">
        <f>L8023/E8023*100</f>
        <v>18.098541857684296</v>
      </c>
      <c r="O8023" s="12" t="str">
        <f>IF(N8023&lt;10,"Low",IF(N8023&lt;20,"Med","High"))</f>
        <v>Med</v>
      </c>
      <c r="P8023" s="12">
        <f>sales*discount</f>
        <v>94.668400000000005</v>
      </c>
      <c r="Q8023" s="12">
        <f>sales-Discount_Values</f>
        <v>2272.0416</v>
      </c>
      <c r="R8023" s="12">
        <f>DATEDIF(order_date,delivery_date,"D")</f>
        <v>1</v>
      </c>
      <c r="S8023" s="12"/>
    </row>
    <row r="8024" spans="1:19" ht="14.25" customHeight="1" x14ac:dyDescent="0.35">
      <c r="A8024" s="2" t="s">
        <v>5287</v>
      </c>
      <c r="B8024" s="2">
        <v>105254</v>
      </c>
      <c r="C8024" s="2" t="s">
        <v>41</v>
      </c>
      <c r="D8024" s="2" t="s">
        <v>36</v>
      </c>
      <c r="E8024" s="2">
        <v>2640.33</v>
      </c>
      <c r="F8024" s="2">
        <v>0.06</v>
      </c>
      <c r="G8024" s="2">
        <v>1</v>
      </c>
      <c r="H8024" s="3">
        <v>45618</v>
      </c>
      <c r="I8024" s="3">
        <v>45625</v>
      </c>
      <c r="J8024" s="2" t="s">
        <v>15</v>
      </c>
      <c r="K8024" s="2" t="s">
        <v>27</v>
      </c>
      <c r="L8024" s="2">
        <v>477.87</v>
      </c>
      <c r="M8024" s="2" t="s">
        <v>28</v>
      </c>
      <c r="N8024" s="11">
        <f>L8024/E8024*100</f>
        <v>18.098874004385817</v>
      </c>
      <c r="O8024" s="12" t="str">
        <f>IF(N8024&lt;10,"Low",IF(N8024&lt;20,"Med","High"))</f>
        <v>Med</v>
      </c>
      <c r="P8024" s="12">
        <f>sales*discount</f>
        <v>158.41979999999998</v>
      </c>
      <c r="Q8024" s="12">
        <f>sales-Discount_Values</f>
        <v>2481.9101999999998</v>
      </c>
      <c r="R8024" s="12">
        <f>DATEDIF(order_date,delivery_date,"D")</f>
        <v>7</v>
      </c>
      <c r="S8024" s="12"/>
    </row>
    <row r="8025" spans="1:19" ht="14.25" customHeight="1" x14ac:dyDescent="0.35">
      <c r="A8025" s="2" t="s">
        <v>14131</v>
      </c>
      <c r="B8025" s="2">
        <v>114098</v>
      </c>
      <c r="C8025" s="2" t="s">
        <v>25</v>
      </c>
      <c r="D8025" s="2" t="s">
        <v>26</v>
      </c>
      <c r="E8025" s="2">
        <v>2308.42</v>
      </c>
      <c r="F8025" s="2">
        <v>0</v>
      </c>
      <c r="G8025" s="2">
        <v>3</v>
      </c>
      <c r="H8025" s="3">
        <v>45380</v>
      </c>
      <c r="I8025" s="3">
        <v>45382</v>
      </c>
      <c r="J8025" s="2" t="s">
        <v>31</v>
      </c>
      <c r="K8025" s="2" t="s">
        <v>27</v>
      </c>
      <c r="L8025" s="2">
        <v>417.81</v>
      </c>
      <c r="M8025" s="2" t="s">
        <v>39</v>
      </c>
      <c r="N8025" s="11">
        <f>L8025/E8025*100</f>
        <v>18.099392658181788</v>
      </c>
      <c r="O8025" s="12" t="str">
        <f>IF(N8025&lt;10,"Low",IF(N8025&lt;20,"Med","High"))</f>
        <v>Med</v>
      </c>
      <c r="P8025" s="12">
        <f>sales*discount</f>
        <v>0</v>
      </c>
      <c r="Q8025" s="12">
        <f>sales-Discount_Values</f>
        <v>2308.42</v>
      </c>
      <c r="R8025" s="12">
        <f>DATEDIF(order_date,delivery_date,"D")</f>
        <v>2</v>
      </c>
      <c r="S8025" s="12"/>
    </row>
    <row r="8026" spans="1:19" ht="14.25" customHeight="1" x14ac:dyDescent="0.35">
      <c r="A8026" s="2" t="s">
        <v>5288</v>
      </c>
      <c r="B8026" s="2">
        <v>105255</v>
      </c>
      <c r="C8026" s="2" t="s">
        <v>13</v>
      </c>
      <c r="D8026" s="2" t="s">
        <v>26</v>
      </c>
      <c r="E8026" s="2">
        <v>1111.71</v>
      </c>
      <c r="F8026" s="2">
        <v>0.4</v>
      </c>
      <c r="G8026" s="2">
        <v>3</v>
      </c>
      <c r="H8026" s="3">
        <v>45523</v>
      </c>
      <c r="I8026" s="3">
        <v>45524</v>
      </c>
      <c r="J8026" s="2" t="s">
        <v>15</v>
      </c>
      <c r="K8026" s="2" t="s">
        <v>27</v>
      </c>
      <c r="L8026" s="2">
        <v>201.24</v>
      </c>
      <c r="M8026" s="2" t="s">
        <v>39</v>
      </c>
      <c r="N8026" s="11">
        <f>L8026/E8026*100</f>
        <v>18.101843106565564</v>
      </c>
      <c r="O8026" s="12" t="str">
        <f>IF(N8026&lt;10,"Low",IF(N8026&lt;20,"Med","High"))</f>
        <v>Med</v>
      </c>
      <c r="P8026" s="12">
        <f>sales*discount</f>
        <v>444.68400000000003</v>
      </c>
      <c r="Q8026" s="12">
        <f>sales-Discount_Values</f>
        <v>667.02600000000007</v>
      </c>
      <c r="R8026" s="12">
        <f>DATEDIF(order_date,delivery_date,"D")</f>
        <v>1</v>
      </c>
      <c r="S8026" s="12"/>
    </row>
    <row r="8027" spans="1:19" ht="14.25" customHeight="1" x14ac:dyDescent="0.35">
      <c r="A8027" s="2" t="s">
        <v>13202</v>
      </c>
      <c r="B8027" s="2">
        <v>113169</v>
      </c>
      <c r="C8027" s="2" t="s">
        <v>41</v>
      </c>
      <c r="D8027" s="2" t="s">
        <v>36</v>
      </c>
      <c r="E8027" s="2">
        <v>4819.62</v>
      </c>
      <c r="F8027" s="2">
        <v>0.42</v>
      </c>
      <c r="G8027" s="2">
        <v>6</v>
      </c>
      <c r="H8027" s="3">
        <v>45117</v>
      </c>
      <c r="I8027" s="3">
        <v>45124</v>
      </c>
      <c r="J8027" s="2" t="s">
        <v>21</v>
      </c>
      <c r="K8027" s="2" t="s">
        <v>16</v>
      </c>
      <c r="L8027" s="2">
        <v>872.62</v>
      </c>
      <c r="M8027" s="2" t="s">
        <v>39</v>
      </c>
      <c r="N8027" s="11">
        <f>L8027/E8027*100</f>
        <v>18.105576788211518</v>
      </c>
      <c r="O8027" s="12" t="str">
        <f>IF(N8027&lt;10,"Low",IF(N8027&lt;20,"Med","High"))</f>
        <v>Med</v>
      </c>
      <c r="P8027" s="12">
        <f>sales*discount</f>
        <v>2024.2403999999999</v>
      </c>
      <c r="Q8027" s="12">
        <f>sales-Discount_Values</f>
        <v>2795.3796000000002</v>
      </c>
      <c r="R8027" s="12">
        <f>DATEDIF(order_date,delivery_date,"D")</f>
        <v>7</v>
      </c>
      <c r="S8027" s="12"/>
    </row>
    <row r="8028" spans="1:19" ht="14.25" customHeight="1" x14ac:dyDescent="0.35">
      <c r="A8028" s="2" t="s">
        <v>14201</v>
      </c>
      <c r="B8028" s="2">
        <v>114168</v>
      </c>
      <c r="C8028" s="2" t="s">
        <v>19</v>
      </c>
      <c r="D8028" s="2" t="s">
        <v>36</v>
      </c>
      <c r="E8028" s="2">
        <v>3671.45</v>
      </c>
      <c r="F8028" s="2">
        <v>0.14000000000000001</v>
      </c>
      <c r="G8028" s="2">
        <v>9</v>
      </c>
      <c r="H8028" s="3">
        <v>45267</v>
      </c>
      <c r="I8028" s="3">
        <v>45268</v>
      </c>
      <c r="J8028" s="2" t="s">
        <v>15</v>
      </c>
      <c r="K8028" s="2" t="s">
        <v>22</v>
      </c>
      <c r="L8028" s="2">
        <v>664.85</v>
      </c>
      <c r="M8028" s="2" t="s">
        <v>28</v>
      </c>
      <c r="N8028" s="11">
        <f>L8028/E8028*100</f>
        <v>18.10864917130834</v>
      </c>
      <c r="O8028" s="12" t="str">
        <f>IF(N8028&lt;10,"Low",IF(N8028&lt;20,"Med","High"))</f>
        <v>Med</v>
      </c>
      <c r="P8028" s="12">
        <f>sales*discount</f>
        <v>514.00300000000004</v>
      </c>
      <c r="Q8028" s="12">
        <f>sales-Discount_Values</f>
        <v>3157.4469999999997</v>
      </c>
      <c r="R8028" s="12">
        <f>DATEDIF(order_date,delivery_date,"D")</f>
        <v>1</v>
      </c>
      <c r="S8028" s="12"/>
    </row>
    <row r="8029" spans="1:19" ht="14.25" customHeight="1" x14ac:dyDescent="0.35">
      <c r="A8029" s="2" t="s">
        <v>3579</v>
      </c>
      <c r="B8029" s="2">
        <v>103546</v>
      </c>
      <c r="C8029" s="2" t="s">
        <v>25</v>
      </c>
      <c r="D8029" s="2" t="s">
        <v>36</v>
      </c>
      <c r="E8029" s="2">
        <v>3066.69</v>
      </c>
      <c r="F8029" s="2">
        <v>0.36</v>
      </c>
      <c r="G8029" s="2">
        <v>8</v>
      </c>
      <c r="H8029" s="3">
        <v>45586</v>
      </c>
      <c r="I8029" s="3">
        <v>45587</v>
      </c>
      <c r="J8029" s="2" t="s">
        <v>21</v>
      </c>
      <c r="K8029" s="2" t="s">
        <v>16</v>
      </c>
      <c r="L8029" s="2">
        <v>555.51</v>
      </c>
      <c r="M8029" s="2" t="s">
        <v>34</v>
      </c>
      <c r="N8029" s="11">
        <f>L8029/E8029*100</f>
        <v>18.114318695401231</v>
      </c>
      <c r="O8029" s="12" t="str">
        <f>IF(N8029&lt;10,"Low",IF(N8029&lt;20,"Med","High"))</f>
        <v>Med</v>
      </c>
      <c r="P8029" s="12">
        <f>sales*discount</f>
        <v>1104.0083999999999</v>
      </c>
      <c r="Q8029" s="12">
        <f>sales-Discount_Values</f>
        <v>1962.6816000000001</v>
      </c>
      <c r="R8029" s="12">
        <f>DATEDIF(order_date,delivery_date,"D")</f>
        <v>1</v>
      </c>
      <c r="S8029" s="12"/>
    </row>
    <row r="8030" spans="1:19" ht="14.25" customHeight="1" x14ac:dyDescent="0.35">
      <c r="A8030" s="2" t="s">
        <v>5752</v>
      </c>
      <c r="B8030" s="2">
        <v>105719</v>
      </c>
      <c r="C8030" s="2" t="s">
        <v>41</v>
      </c>
      <c r="D8030" s="2" t="s">
        <v>14</v>
      </c>
      <c r="E8030" s="2">
        <v>1741.6</v>
      </c>
      <c r="F8030" s="2">
        <v>0.11</v>
      </c>
      <c r="G8030" s="2">
        <v>8</v>
      </c>
      <c r="H8030" s="3">
        <v>45242</v>
      </c>
      <c r="I8030" s="3">
        <v>45243</v>
      </c>
      <c r="J8030" s="2" t="s">
        <v>31</v>
      </c>
      <c r="K8030" s="2" t="s">
        <v>22</v>
      </c>
      <c r="L8030" s="2">
        <v>315.5</v>
      </c>
      <c r="M8030" s="2" t="s">
        <v>23</v>
      </c>
      <c r="N8030" s="11">
        <f>L8030/E8030*100</f>
        <v>18.115525953146534</v>
      </c>
      <c r="O8030" s="12" t="str">
        <f>IF(N8030&lt;10,"Low",IF(N8030&lt;20,"Med","High"))</f>
        <v>Med</v>
      </c>
      <c r="P8030" s="12">
        <f>sales*discount</f>
        <v>191.57599999999999</v>
      </c>
      <c r="Q8030" s="12">
        <f>sales-Discount_Values</f>
        <v>1550.0239999999999</v>
      </c>
      <c r="R8030" s="12">
        <f>DATEDIF(order_date,delivery_date,"D")</f>
        <v>1</v>
      </c>
      <c r="S8030" s="12"/>
    </row>
    <row r="8031" spans="1:19" ht="14.25" customHeight="1" x14ac:dyDescent="0.35">
      <c r="A8031" s="2" t="s">
        <v>900</v>
      </c>
      <c r="B8031" s="2">
        <v>100867</v>
      </c>
      <c r="C8031" s="2" t="s">
        <v>41</v>
      </c>
      <c r="D8031" s="2" t="s">
        <v>26</v>
      </c>
      <c r="E8031" s="2">
        <v>4737.8999999999996</v>
      </c>
      <c r="F8031" s="2">
        <v>0.4</v>
      </c>
      <c r="G8031" s="2">
        <v>5</v>
      </c>
      <c r="H8031" s="3">
        <v>45391</v>
      </c>
      <c r="I8031" s="3">
        <v>45396</v>
      </c>
      <c r="J8031" s="2" t="s">
        <v>21</v>
      </c>
      <c r="K8031" s="2" t="s">
        <v>16</v>
      </c>
      <c r="L8031" s="2">
        <v>858.35</v>
      </c>
      <c r="M8031" s="2" t="s">
        <v>39</v>
      </c>
      <c r="N8031" s="11">
        <f>L8031/E8031*100</f>
        <v>18.116676164545474</v>
      </c>
      <c r="O8031" s="12" t="str">
        <f>IF(N8031&lt;10,"Low",IF(N8031&lt;20,"Med","High"))</f>
        <v>Med</v>
      </c>
      <c r="P8031" s="12">
        <f>sales*discount</f>
        <v>1895.1599999999999</v>
      </c>
      <c r="Q8031" s="12">
        <f>sales-Discount_Values</f>
        <v>2842.74</v>
      </c>
      <c r="R8031" s="12">
        <f>DATEDIF(order_date,delivery_date,"D")</f>
        <v>5</v>
      </c>
      <c r="S8031" s="12"/>
    </row>
    <row r="8032" spans="1:19" ht="14.25" customHeight="1" x14ac:dyDescent="0.35">
      <c r="A8032" s="2" t="s">
        <v>11544</v>
      </c>
      <c r="B8032" s="2">
        <v>111511</v>
      </c>
      <c r="C8032" s="2" t="s">
        <v>19</v>
      </c>
      <c r="D8032" s="2" t="s">
        <v>14</v>
      </c>
      <c r="E8032" s="2">
        <v>796.38</v>
      </c>
      <c r="F8032" s="2">
        <v>0.45</v>
      </c>
      <c r="G8032" s="2">
        <v>4</v>
      </c>
      <c r="H8032" s="3">
        <v>45013</v>
      </c>
      <c r="I8032" s="3">
        <v>45015</v>
      </c>
      <c r="J8032" s="2" t="s">
        <v>15</v>
      </c>
      <c r="K8032" s="2" t="s">
        <v>27</v>
      </c>
      <c r="L8032" s="2">
        <v>144.31</v>
      </c>
      <c r="M8032" s="2" t="s">
        <v>23</v>
      </c>
      <c r="N8032" s="11">
        <f>L8032/E8032*100</f>
        <v>18.120746377357545</v>
      </c>
      <c r="O8032" s="12" t="str">
        <f>IF(N8032&lt;10,"Low",IF(N8032&lt;20,"Med","High"))</f>
        <v>Med</v>
      </c>
      <c r="P8032" s="12">
        <f>sales*discount</f>
        <v>358.37099999999998</v>
      </c>
      <c r="Q8032" s="12">
        <f>sales-Discount_Values</f>
        <v>438.00900000000001</v>
      </c>
      <c r="R8032" s="12">
        <f>DATEDIF(order_date,delivery_date,"D")</f>
        <v>2</v>
      </c>
      <c r="S8032" s="12"/>
    </row>
    <row r="8033" spans="1:19" ht="14.25" customHeight="1" x14ac:dyDescent="0.35">
      <c r="A8033" s="2" t="s">
        <v>10154</v>
      </c>
      <c r="B8033" s="2">
        <v>110121</v>
      </c>
      <c r="C8033" s="2" t="s">
        <v>19</v>
      </c>
      <c r="D8033" s="2" t="s">
        <v>20</v>
      </c>
      <c r="E8033" s="2">
        <v>345.4</v>
      </c>
      <c r="F8033" s="2">
        <v>0.4</v>
      </c>
      <c r="G8033" s="2">
        <v>6</v>
      </c>
      <c r="H8033" s="3">
        <v>45221</v>
      </c>
      <c r="I8033" s="3">
        <v>45226</v>
      </c>
      <c r="J8033" s="2" t="s">
        <v>31</v>
      </c>
      <c r="K8033" s="2" t="s">
        <v>16</v>
      </c>
      <c r="L8033" s="2">
        <v>62.59</v>
      </c>
      <c r="M8033" s="2" t="s">
        <v>23</v>
      </c>
      <c r="N8033" s="11">
        <f>L8033/E8033*100</f>
        <v>18.121019108280258</v>
      </c>
      <c r="O8033" s="12" t="str">
        <f>IF(N8033&lt;10,"Low",IF(N8033&lt;20,"Med","High"))</f>
        <v>Med</v>
      </c>
      <c r="P8033" s="12">
        <f>sales*discount</f>
        <v>138.16</v>
      </c>
      <c r="Q8033" s="12">
        <f>sales-Discount_Values</f>
        <v>207.23999999999998</v>
      </c>
      <c r="R8033" s="12">
        <f>DATEDIF(order_date,delivery_date,"D")</f>
        <v>5</v>
      </c>
      <c r="S8033" s="12"/>
    </row>
    <row r="8034" spans="1:19" ht="14.25" customHeight="1" x14ac:dyDescent="0.35">
      <c r="A8034" s="2" t="s">
        <v>10506</v>
      </c>
      <c r="B8034" s="2">
        <v>110473</v>
      </c>
      <c r="C8034" s="2" t="s">
        <v>19</v>
      </c>
      <c r="D8034" s="2" t="s">
        <v>36</v>
      </c>
      <c r="E8034" s="2">
        <v>3787.18</v>
      </c>
      <c r="F8034" s="2">
        <v>0.38</v>
      </c>
      <c r="G8034" s="2">
        <v>9</v>
      </c>
      <c r="H8034" s="3">
        <v>45291</v>
      </c>
      <c r="I8034" s="3">
        <v>45294</v>
      </c>
      <c r="J8034" s="2" t="s">
        <v>31</v>
      </c>
      <c r="K8034" s="2" t="s">
        <v>27</v>
      </c>
      <c r="L8034" s="2">
        <v>686.32</v>
      </c>
      <c r="M8034" s="2" t="s">
        <v>39</v>
      </c>
      <c r="N8034" s="11">
        <f>L8034/E8034*100</f>
        <v>18.122191181829226</v>
      </c>
      <c r="O8034" s="12" t="str">
        <f>IF(N8034&lt;10,"Low",IF(N8034&lt;20,"Med","High"))</f>
        <v>Med</v>
      </c>
      <c r="P8034" s="12">
        <f>sales*discount</f>
        <v>1439.1284000000001</v>
      </c>
      <c r="Q8034" s="12">
        <f>sales-Discount_Values</f>
        <v>2348.0515999999998</v>
      </c>
      <c r="R8034" s="12">
        <f>DATEDIF(order_date,delivery_date,"D")</f>
        <v>3</v>
      </c>
      <c r="S8034" s="12"/>
    </row>
    <row r="8035" spans="1:19" ht="14.25" customHeight="1" x14ac:dyDescent="0.35">
      <c r="A8035" s="2" t="s">
        <v>313</v>
      </c>
      <c r="B8035" s="2">
        <v>100280</v>
      </c>
      <c r="C8035" s="2" t="s">
        <v>19</v>
      </c>
      <c r="D8035" s="2" t="s">
        <v>26</v>
      </c>
      <c r="E8035" s="2">
        <v>767.49</v>
      </c>
      <c r="F8035" s="2">
        <v>0.1</v>
      </c>
      <c r="G8035" s="2">
        <v>2</v>
      </c>
      <c r="H8035" s="3">
        <v>45069</v>
      </c>
      <c r="I8035" s="3">
        <v>45073</v>
      </c>
      <c r="J8035" s="2" t="s">
        <v>31</v>
      </c>
      <c r="K8035" s="2" t="s">
        <v>22</v>
      </c>
      <c r="L8035" s="2">
        <v>139.09</v>
      </c>
      <c r="M8035" s="2" t="s">
        <v>48</v>
      </c>
      <c r="N8035" s="11">
        <f>L8035/E8035*100</f>
        <v>18.12271169656934</v>
      </c>
      <c r="O8035" s="12" t="str">
        <f>IF(N8035&lt;10,"Low",IF(N8035&lt;20,"Med","High"))</f>
        <v>Med</v>
      </c>
      <c r="P8035" s="12">
        <f>sales*discount</f>
        <v>76.749000000000009</v>
      </c>
      <c r="Q8035" s="12">
        <f>sales-Discount_Values</f>
        <v>690.74099999999999</v>
      </c>
      <c r="R8035" s="12">
        <f>DATEDIF(order_date,delivery_date,"D")</f>
        <v>4</v>
      </c>
      <c r="S8035" s="12"/>
    </row>
    <row r="8036" spans="1:19" ht="14.25" customHeight="1" x14ac:dyDescent="0.35">
      <c r="A8036" s="2" t="s">
        <v>3269</v>
      </c>
      <c r="B8036" s="2">
        <v>103236</v>
      </c>
      <c r="C8036" s="2" t="s">
        <v>25</v>
      </c>
      <c r="D8036" s="2" t="s">
        <v>26</v>
      </c>
      <c r="E8036" s="2">
        <v>4774.93</v>
      </c>
      <c r="F8036" s="2">
        <v>0.03</v>
      </c>
      <c r="G8036" s="2">
        <v>2</v>
      </c>
      <c r="H8036" s="3">
        <v>45250</v>
      </c>
      <c r="I8036" s="3">
        <v>45255</v>
      </c>
      <c r="J8036" s="2" t="s">
        <v>21</v>
      </c>
      <c r="K8036" s="2" t="s">
        <v>16</v>
      </c>
      <c r="L8036" s="2">
        <v>865.42</v>
      </c>
      <c r="M8036" s="2" t="s">
        <v>17</v>
      </c>
      <c r="N8036" s="11">
        <f>L8036/E8036*100</f>
        <v>18.124244753326224</v>
      </c>
      <c r="O8036" s="12" t="str">
        <f>IF(N8036&lt;10,"Low",IF(N8036&lt;20,"Med","High"))</f>
        <v>Med</v>
      </c>
      <c r="P8036" s="12">
        <f>sales*discount</f>
        <v>143.24790000000002</v>
      </c>
      <c r="Q8036" s="12">
        <f>sales-Discount_Values</f>
        <v>4631.6821</v>
      </c>
      <c r="R8036" s="12">
        <f>DATEDIF(order_date,delivery_date,"D")</f>
        <v>5</v>
      </c>
      <c r="S8036" s="12"/>
    </row>
    <row r="8037" spans="1:19" ht="14.25" customHeight="1" x14ac:dyDescent="0.35">
      <c r="A8037" s="2" t="s">
        <v>11584</v>
      </c>
      <c r="B8037" s="2">
        <v>111551</v>
      </c>
      <c r="C8037" s="2" t="s">
        <v>19</v>
      </c>
      <c r="D8037" s="2" t="s">
        <v>33</v>
      </c>
      <c r="E8037" s="2">
        <v>2644.66</v>
      </c>
      <c r="F8037" s="2">
        <v>0.09</v>
      </c>
      <c r="G8037" s="2">
        <v>4</v>
      </c>
      <c r="H8037" s="3">
        <v>45099</v>
      </c>
      <c r="I8037" s="3">
        <v>45104</v>
      </c>
      <c r="J8037" s="2" t="s">
        <v>15</v>
      </c>
      <c r="K8037" s="2" t="s">
        <v>27</v>
      </c>
      <c r="L8037" s="2">
        <v>479.43</v>
      </c>
      <c r="M8037" s="2" t="s">
        <v>34</v>
      </c>
      <c r="N8037" s="11">
        <f>L8037/E8037*100</f>
        <v>18.1282282032473</v>
      </c>
      <c r="O8037" s="12" t="str">
        <f>IF(N8037&lt;10,"Low",IF(N8037&lt;20,"Med","High"))</f>
        <v>Med</v>
      </c>
      <c r="P8037" s="12">
        <f>sales*discount</f>
        <v>238.01939999999999</v>
      </c>
      <c r="Q8037" s="12">
        <f>sales-Discount_Values</f>
        <v>2406.6405999999997</v>
      </c>
      <c r="R8037" s="12">
        <f>DATEDIF(order_date,delivery_date,"D")</f>
        <v>5</v>
      </c>
      <c r="S8037" s="12"/>
    </row>
    <row r="8038" spans="1:19" ht="14.25" customHeight="1" x14ac:dyDescent="0.35">
      <c r="A8038" s="2" t="s">
        <v>5983</v>
      </c>
      <c r="B8038" s="2">
        <v>105950</v>
      </c>
      <c r="C8038" s="2" t="s">
        <v>13</v>
      </c>
      <c r="D8038" s="2" t="s">
        <v>14</v>
      </c>
      <c r="E8038" s="2">
        <v>3921.94</v>
      </c>
      <c r="F8038" s="2">
        <v>0.38</v>
      </c>
      <c r="G8038" s="2">
        <v>4</v>
      </c>
      <c r="H8038" s="3">
        <v>45139</v>
      </c>
      <c r="I8038" s="3">
        <v>45144</v>
      </c>
      <c r="J8038" s="2" t="s">
        <v>31</v>
      </c>
      <c r="K8038" s="2" t="s">
        <v>16</v>
      </c>
      <c r="L8038" s="2">
        <v>711.06</v>
      </c>
      <c r="M8038" s="2" t="s">
        <v>48</v>
      </c>
      <c r="N8038" s="11">
        <f>L8038/E8038*100</f>
        <v>18.130313059353277</v>
      </c>
      <c r="O8038" s="12" t="str">
        <f>IF(N8038&lt;10,"Low",IF(N8038&lt;20,"Med","High"))</f>
        <v>Med</v>
      </c>
      <c r="P8038" s="12">
        <f>sales*discount</f>
        <v>1490.3371999999999</v>
      </c>
      <c r="Q8038" s="12">
        <f>sales-Discount_Values</f>
        <v>2431.6028000000001</v>
      </c>
      <c r="R8038" s="12">
        <f>DATEDIF(order_date,delivery_date,"D")</f>
        <v>5</v>
      </c>
      <c r="S8038" s="12"/>
    </row>
    <row r="8039" spans="1:19" ht="14.25" customHeight="1" x14ac:dyDescent="0.35">
      <c r="A8039" s="2" t="s">
        <v>3003</v>
      </c>
      <c r="B8039" s="2">
        <v>102970</v>
      </c>
      <c r="C8039" s="2" t="s">
        <v>19</v>
      </c>
      <c r="D8039" s="2" t="s">
        <v>36</v>
      </c>
      <c r="E8039" s="2">
        <v>4762.5600000000004</v>
      </c>
      <c r="F8039" s="2">
        <v>0.12</v>
      </c>
      <c r="G8039" s="2">
        <v>4</v>
      </c>
      <c r="H8039" s="3">
        <v>45155</v>
      </c>
      <c r="I8039" s="3">
        <v>45156</v>
      </c>
      <c r="J8039" s="2" t="s">
        <v>21</v>
      </c>
      <c r="K8039" s="2" t="s">
        <v>27</v>
      </c>
      <c r="L8039" s="2">
        <v>863.56</v>
      </c>
      <c r="M8039" s="2" t="s">
        <v>23</v>
      </c>
      <c r="N8039" s="11">
        <f>L8039/E8039*100</f>
        <v>18.132265000335952</v>
      </c>
      <c r="O8039" s="12" t="str">
        <f>IF(N8039&lt;10,"Low",IF(N8039&lt;20,"Med","High"))</f>
        <v>Med</v>
      </c>
      <c r="P8039" s="12">
        <f>sales*discount</f>
        <v>571.50720000000001</v>
      </c>
      <c r="Q8039" s="12">
        <f>sales-Discount_Values</f>
        <v>4191.0528000000004</v>
      </c>
      <c r="R8039" s="12">
        <f>DATEDIF(order_date,delivery_date,"D")</f>
        <v>1</v>
      </c>
      <c r="S8039" s="12"/>
    </row>
    <row r="8040" spans="1:19" ht="14.25" customHeight="1" x14ac:dyDescent="0.35">
      <c r="A8040" s="2" t="s">
        <v>13352</v>
      </c>
      <c r="B8040" s="2">
        <v>113319</v>
      </c>
      <c r="C8040" s="2" t="s">
        <v>25</v>
      </c>
      <c r="D8040" s="2" t="s">
        <v>14</v>
      </c>
      <c r="E8040" s="2">
        <v>1552.33</v>
      </c>
      <c r="F8040" s="2">
        <v>0.24</v>
      </c>
      <c r="G8040" s="2">
        <v>8</v>
      </c>
      <c r="H8040" s="3">
        <v>45056</v>
      </c>
      <c r="I8040" s="3">
        <v>45058</v>
      </c>
      <c r="J8040" s="2" t="s">
        <v>21</v>
      </c>
      <c r="K8040" s="2" t="s">
        <v>27</v>
      </c>
      <c r="L8040" s="2">
        <v>281.49</v>
      </c>
      <c r="M8040" s="2" t="s">
        <v>39</v>
      </c>
      <c r="N8040" s="11">
        <f>L8040/E8040*100</f>
        <v>18.133386586614961</v>
      </c>
      <c r="O8040" s="12" t="str">
        <f>IF(N8040&lt;10,"Low",IF(N8040&lt;20,"Med","High"))</f>
        <v>Med</v>
      </c>
      <c r="P8040" s="12">
        <f>sales*discount</f>
        <v>372.55919999999998</v>
      </c>
      <c r="Q8040" s="12">
        <f>sales-Discount_Values</f>
        <v>1179.7708</v>
      </c>
      <c r="R8040" s="12">
        <f>DATEDIF(order_date,delivery_date,"D")</f>
        <v>2</v>
      </c>
      <c r="S8040" s="12"/>
    </row>
    <row r="8041" spans="1:19" ht="14.25" customHeight="1" x14ac:dyDescent="0.35">
      <c r="A8041" s="2" t="s">
        <v>13864</v>
      </c>
      <c r="B8041" s="2">
        <v>113831</v>
      </c>
      <c r="C8041" s="2" t="s">
        <v>19</v>
      </c>
      <c r="D8041" s="2" t="s">
        <v>20</v>
      </c>
      <c r="E8041" s="2">
        <v>1643.36</v>
      </c>
      <c r="F8041" s="2">
        <v>0</v>
      </c>
      <c r="G8041" s="2">
        <v>1</v>
      </c>
      <c r="H8041" s="3">
        <v>45260</v>
      </c>
      <c r="I8041" s="3">
        <v>45267</v>
      </c>
      <c r="J8041" s="2" t="s">
        <v>15</v>
      </c>
      <c r="K8041" s="2" t="s">
        <v>16</v>
      </c>
      <c r="L8041" s="2">
        <v>298</v>
      </c>
      <c r="M8041" s="2" t="s">
        <v>28</v>
      </c>
      <c r="N8041" s="11">
        <f>L8041/E8041*100</f>
        <v>18.133579982474931</v>
      </c>
      <c r="O8041" s="12" t="str">
        <f>IF(N8041&lt;10,"Low",IF(N8041&lt;20,"Med","High"))</f>
        <v>Med</v>
      </c>
      <c r="P8041" s="12">
        <f>sales*discount</f>
        <v>0</v>
      </c>
      <c r="Q8041" s="12">
        <f>sales-Discount_Values</f>
        <v>1643.36</v>
      </c>
      <c r="R8041" s="12">
        <f>DATEDIF(order_date,delivery_date,"D")</f>
        <v>7</v>
      </c>
      <c r="S8041" s="12"/>
    </row>
    <row r="8042" spans="1:19" ht="14.25" customHeight="1" x14ac:dyDescent="0.35">
      <c r="A8042" s="2" t="s">
        <v>7385</v>
      </c>
      <c r="B8042" s="2">
        <v>107352</v>
      </c>
      <c r="C8042" s="2" t="s">
        <v>41</v>
      </c>
      <c r="D8042" s="2" t="s">
        <v>33</v>
      </c>
      <c r="E8042" s="2">
        <v>2150.85</v>
      </c>
      <c r="F8042" s="2">
        <v>0.04</v>
      </c>
      <c r="G8042" s="2">
        <v>3</v>
      </c>
      <c r="H8042" s="3">
        <v>45500</v>
      </c>
      <c r="I8042" s="3">
        <v>45504</v>
      </c>
      <c r="J8042" s="2" t="s">
        <v>31</v>
      </c>
      <c r="K8042" s="2" t="s">
        <v>22</v>
      </c>
      <c r="L8042" s="2">
        <v>390.04</v>
      </c>
      <c r="M8042" s="2" t="s">
        <v>34</v>
      </c>
      <c r="N8042" s="11">
        <f>L8042/E8042*100</f>
        <v>18.134226003672968</v>
      </c>
      <c r="O8042" s="12" t="str">
        <f>IF(N8042&lt;10,"Low",IF(N8042&lt;20,"Med","High"))</f>
        <v>Med</v>
      </c>
      <c r="P8042" s="12">
        <f>sales*discount</f>
        <v>86.033999999999992</v>
      </c>
      <c r="Q8042" s="12">
        <f>sales-Discount_Values</f>
        <v>2064.8159999999998</v>
      </c>
      <c r="R8042" s="12">
        <f>DATEDIF(order_date,delivery_date,"D")</f>
        <v>4</v>
      </c>
      <c r="S8042" s="12"/>
    </row>
    <row r="8043" spans="1:19" ht="14.25" customHeight="1" x14ac:dyDescent="0.35">
      <c r="A8043" s="2" t="s">
        <v>10001</v>
      </c>
      <c r="B8043" s="2">
        <v>109968</v>
      </c>
      <c r="C8043" s="2" t="s">
        <v>19</v>
      </c>
      <c r="D8043" s="2" t="s">
        <v>20</v>
      </c>
      <c r="E8043" s="2">
        <v>3044.43</v>
      </c>
      <c r="F8043" s="2">
        <v>0.22</v>
      </c>
      <c r="G8043" s="2">
        <v>3</v>
      </c>
      <c r="H8043" s="3">
        <v>45166</v>
      </c>
      <c r="I8043" s="3">
        <v>45168</v>
      </c>
      <c r="J8043" s="2" t="s">
        <v>15</v>
      </c>
      <c r="K8043" s="2" t="s">
        <v>16</v>
      </c>
      <c r="L8043" s="2">
        <v>552.09</v>
      </c>
      <c r="M8043" s="2" t="s">
        <v>17</v>
      </c>
      <c r="N8043" s="11">
        <f>L8043/E8043*100</f>
        <v>18.134429104955611</v>
      </c>
      <c r="O8043" s="12" t="str">
        <f>IF(N8043&lt;10,"Low",IF(N8043&lt;20,"Med","High"))</f>
        <v>Med</v>
      </c>
      <c r="P8043" s="12">
        <f>sales*discount</f>
        <v>669.77459999999996</v>
      </c>
      <c r="Q8043" s="12">
        <f>sales-Discount_Values</f>
        <v>2374.6553999999996</v>
      </c>
      <c r="R8043" s="12">
        <f>DATEDIF(order_date,delivery_date,"D")</f>
        <v>2</v>
      </c>
      <c r="S8043" s="12"/>
    </row>
    <row r="8044" spans="1:19" ht="14.25" customHeight="1" x14ac:dyDescent="0.35">
      <c r="A8044" s="2" t="s">
        <v>12029</v>
      </c>
      <c r="B8044" s="2">
        <v>111996</v>
      </c>
      <c r="C8044" s="2" t="s">
        <v>41</v>
      </c>
      <c r="D8044" s="2" t="s">
        <v>26</v>
      </c>
      <c r="E8044" s="2">
        <v>2569.9899999999998</v>
      </c>
      <c r="F8044" s="2">
        <v>0.28999999999999998</v>
      </c>
      <c r="G8044" s="2">
        <v>8</v>
      </c>
      <c r="H8044" s="3">
        <v>45488</v>
      </c>
      <c r="I8044" s="3">
        <v>45490</v>
      </c>
      <c r="J8044" s="2" t="s">
        <v>15</v>
      </c>
      <c r="K8044" s="2" t="s">
        <v>16</v>
      </c>
      <c r="L8044" s="2">
        <v>466.08</v>
      </c>
      <c r="M8044" s="2" t="s">
        <v>28</v>
      </c>
      <c r="N8044" s="11">
        <f>L8044/E8044*100</f>
        <v>18.135479126377923</v>
      </c>
      <c r="O8044" s="12" t="str">
        <f>IF(N8044&lt;10,"Low",IF(N8044&lt;20,"Med","High"))</f>
        <v>Med</v>
      </c>
      <c r="P8044" s="12">
        <f>sales*discount</f>
        <v>745.29709999999989</v>
      </c>
      <c r="Q8044" s="12">
        <f>sales-Discount_Values</f>
        <v>1824.6929</v>
      </c>
      <c r="R8044" s="12">
        <f>DATEDIF(order_date,delivery_date,"D")</f>
        <v>2</v>
      </c>
      <c r="S8044" s="12"/>
    </row>
    <row r="8045" spans="1:19" ht="14.25" customHeight="1" x14ac:dyDescent="0.35">
      <c r="A8045" s="2" t="s">
        <v>4914</v>
      </c>
      <c r="B8045" s="2">
        <v>104881</v>
      </c>
      <c r="C8045" s="2" t="s">
        <v>25</v>
      </c>
      <c r="D8045" s="2" t="s">
        <v>33</v>
      </c>
      <c r="E8045" s="2">
        <v>756.2</v>
      </c>
      <c r="F8045" s="2">
        <v>0.42</v>
      </c>
      <c r="G8045" s="2">
        <v>9</v>
      </c>
      <c r="H8045" s="3">
        <v>45009</v>
      </c>
      <c r="I8045" s="3">
        <v>45011</v>
      </c>
      <c r="J8045" s="2" t="s">
        <v>15</v>
      </c>
      <c r="K8045" s="2" t="s">
        <v>22</v>
      </c>
      <c r="L8045" s="2">
        <v>137.15</v>
      </c>
      <c r="M8045" s="2" t="s">
        <v>28</v>
      </c>
      <c r="N8045" s="11">
        <f>L8045/E8045*100</f>
        <v>18.13673631314467</v>
      </c>
      <c r="O8045" s="12" t="str">
        <f>IF(N8045&lt;10,"Low",IF(N8045&lt;20,"Med","High"))</f>
        <v>Med</v>
      </c>
      <c r="P8045" s="12">
        <f>sales*discount</f>
        <v>317.60399999999998</v>
      </c>
      <c r="Q8045" s="12">
        <f>sales-Discount_Values</f>
        <v>438.59600000000006</v>
      </c>
      <c r="R8045" s="12">
        <f>DATEDIF(order_date,delivery_date,"D")</f>
        <v>2</v>
      </c>
      <c r="S8045" s="12"/>
    </row>
    <row r="8046" spans="1:19" ht="14.25" customHeight="1" x14ac:dyDescent="0.35">
      <c r="A8046" s="2" t="s">
        <v>13083</v>
      </c>
      <c r="B8046" s="2">
        <v>113050</v>
      </c>
      <c r="C8046" s="2" t="s">
        <v>25</v>
      </c>
      <c r="D8046" s="2" t="s">
        <v>14</v>
      </c>
      <c r="E8046" s="2">
        <v>3655.92</v>
      </c>
      <c r="F8046" s="2">
        <v>0.14000000000000001</v>
      </c>
      <c r="G8046" s="2">
        <v>7</v>
      </c>
      <c r="H8046" s="3">
        <v>45073</v>
      </c>
      <c r="I8046" s="3">
        <v>45079</v>
      </c>
      <c r="J8046" s="2" t="s">
        <v>21</v>
      </c>
      <c r="K8046" s="2" t="s">
        <v>22</v>
      </c>
      <c r="L8046" s="2">
        <v>663.1</v>
      </c>
      <c r="M8046" s="2" t="s">
        <v>48</v>
      </c>
      <c r="N8046" s="11">
        <f>L8046/E8046*100</f>
        <v>18.137705420249898</v>
      </c>
      <c r="O8046" s="12" t="str">
        <f>IF(N8046&lt;10,"Low",IF(N8046&lt;20,"Med","High"))</f>
        <v>Med</v>
      </c>
      <c r="P8046" s="12">
        <f>sales*discount</f>
        <v>511.82880000000006</v>
      </c>
      <c r="Q8046" s="12">
        <f>sales-Discount_Values</f>
        <v>3144.0911999999998</v>
      </c>
      <c r="R8046" s="12">
        <f>DATEDIF(order_date,delivery_date,"D")</f>
        <v>6</v>
      </c>
      <c r="S8046" s="12"/>
    </row>
    <row r="8047" spans="1:19" ht="14.25" customHeight="1" x14ac:dyDescent="0.35">
      <c r="A8047" s="2" t="s">
        <v>10994</v>
      </c>
      <c r="B8047" s="2">
        <v>110961</v>
      </c>
      <c r="C8047" s="2" t="s">
        <v>13</v>
      </c>
      <c r="D8047" s="2" t="s">
        <v>26</v>
      </c>
      <c r="E8047" s="2">
        <v>3070.33</v>
      </c>
      <c r="F8047" s="2">
        <v>0.42</v>
      </c>
      <c r="G8047" s="2">
        <v>8</v>
      </c>
      <c r="H8047" s="3">
        <v>45373</v>
      </c>
      <c r="I8047" s="3">
        <v>45378</v>
      </c>
      <c r="J8047" s="2" t="s">
        <v>21</v>
      </c>
      <c r="K8047" s="2" t="s">
        <v>16</v>
      </c>
      <c r="L8047" s="2">
        <v>556.94000000000005</v>
      </c>
      <c r="M8047" s="2" t="s">
        <v>17</v>
      </c>
      <c r="N8047" s="11">
        <f>L8047/E8047*100</f>
        <v>18.139418238430398</v>
      </c>
      <c r="O8047" s="12" t="str">
        <f>IF(N8047&lt;10,"Low",IF(N8047&lt;20,"Med","High"))</f>
        <v>Med</v>
      </c>
      <c r="P8047" s="12">
        <f>sales*discount</f>
        <v>1289.5385999999999</v>
      </c>
      <c r="Q8047" s="12">
        <f>sales-Discount_Values</f>
        <v>1780.7914000000001</v>
      </c>
      <c r="R8047" s="12">
        <f>DATEDIF(order_date,delivery_date,"D")</f>
        <v>5</v>
      </c>
      <c r="S8047" s="12"/>
    </row>
    <row r="8048" spans="1:19" ht="14.25" customHeight="1" x14ac:dyDescent="0.35">
      <c r="A8048" s="2" t="s">
        <v>6300</v>
      </c>
      <c r="B8048" s="2">
        <v>106267</v>
      </c>
      <c r="C8048" s="2" t="s">
        <v>19</v>
      </c>
      <c r="D8048" s="2" t="s">
        <v>14</v>
      </c>
      <c r="E8048" s="2">
        <v>194.7</v>
      </c>
      <c r="F8048" s="2">
        <v>0.26</v>
      </c>
      <c r="G8048" s="2">
        <v>8</v>
      </c>
      <c r="H8048" s="3">
        <v>45567</v>
      </c>
      <c r="I8048" s="3">
        <v>45573</v>
      </c>
      <c r="J8048" s="2" t="s">
        <v>31</v>
      </c>
      <c r="K8048" s="2" t="s">
        <v>16</v>
      </c>
      <c r="L8048" s="2">
        <v>35.32</v>
      </c>
      <c r="M8048" s="2" t="s">
        <v>48</v>
      </c>
      <c r="N8048" s="11">
        <f>L8048/E8048*100</f>
        <v>18.140729327170007</v>
      </c>
      <c r="O8048" s="12" t="str">
        <f>IF(N8048&lt;10,"Low",IF(N8048&lt;20,"Med","High"))</f>
        <v>Med</v>
      </c>
      <c r="P8048" s="12">
        <f>sales*discount</f>
        <v>50.622</v>
      </c>
      <c r="Q8048" s="12">
        <f>sales-Discount_Values</f>
        <v>144.07799999999997</v>
      </c>
      <c r="R8048" s="12">
        <f>DATEDIF(order_date,delivery_date,"D")</f>
        <v>6</v>
      </c>
      <c r="S8048" s="12"/>
    </row>
    <row r="8049" spans="1:19" ht="14.25" customHeight="1" x14ac:dyDescent="0.35">
      <c r="A8049" s="2" t="s">
        <v>12605</v>
      </c>
      <c r="B8049" s="2">
        <v>112572</v>
      </c>
      <c r="C8049" s="2" t="s">
        <v>25</v>
      </c>
      <c r="D8049" s="2" t="s">
        <v>33</v>
      </c>
      <c r="E8049" s="2">
        <v>4705.38</v>
      </c>
      <c r="F8049" s="2">
        <v>0.27</v>
      </c>
      <c r="G8049" s="2">
        <v>7</v>
      </c>
      <c r="H8049" s="3">
        <v>45608</v>
      </c>
      <c r="I8049" s="3">
        <v>45615</v>
      </c>
      <c r="J8049" s="2" t="s">
        <v>21</v>
      </c>
      <c r="K8049" s="2" t="s">
        <v>16</v>
      </c>
      <c r="L8049" s="2">
        <v>853.67</v>
      </c>
      <c r="M8049" s="2" t="s">
        <v>17</v>
      </c>
      <c r="N8049" s="11">
        <f>L8049/E8049*100</f>
        <v>18.142424203783751</v>
      </c>
      <c r="O8049" s="12" t="str">
        <f>IF(N8049&lt;10,"Low",IF(N8049&lt;20,"Med","High"))</f>
        <v>Med</v>
      </c>
      <c r="P8049" s="12">
        <f>sales*discount</f>
        <v>1270.4526000000001</v>
      </c>
      <c r="Q8049" s="12">
        <f>sales-Discount_Values</f>
        <v>3434.9274</v>
      </c>
      <c r="R8049" s="12">
        <f>DATEDIF(order_date,delivery_date,"D")</f>
        <v>7</v>
      </c>
      <c r="S8049" s="12"/>
    </row>
    <row r="8050" spans="1:19" ht="14.25" customHeight="1" x14ac:dyDescent="0.35">
      <c r="A8050" s="2" t="s">
        <v>14101</v>
      </c>
      <c r="B8050" s="2">
        <v>114068</v>
      </c>
      <c r="C8050" s="2" t="s">
        <v>19</v>
      </c>
      <c r="D8050" s="2" t="s">
        <v>14</v>
      </c>
      <c r="E8050" s="2">
        <v>2653.35</v>
      </c>
      <c r="F8050" s="2">
        <v>0.12</v>
      </c>
      <c r="G8050" s="2">
        <v>1</v>
      </c>
      <c r="H8050" s="3">
        <v>45277</v>
      </c>
      <c r="I8050" s="3">
        <v>45284</v>
      </c>
      <c r="J8050" s="2" t="s">
        <v>31</v>
      </c>
      <c r="K8050" s="2" t="s">
        <v>22</v>
      </c>
      <c r="L8050" s="2">
        <v>481.51</v>
      </c>
      <c r="M8050" s="2" t="s">
        <v>28</v>
      </c>
      <c r="N8050" s="11">
        <f>L8050/E8050*100</f>
        <v>18.147247818795108</v>
      </c>
      <c r="O8050" s="12" t="str">
        <f>IF(N8050&lt;10,"Low",IF(N8050&lt;20,"Med","High"))</f>
        <v>Med</v>
      </c>
      <c r="P8050" s="12">
        <f>sales*discount</f>
        <v>318.40199999999999</v>
      </c>
      <c r="Q8050" s="12">
        <f>sales-Discount_Values</f>
        <v>2334.9479999999999</v>
      </c>
      <c r="R8050" s="12">
        <f>DATEDIF(order_date,delivery_date,"D")</f>
        <v>7</v>
      </c>
      <c r="S8050" s="12"/>
    </row>
    <row r="8051" spans="1:19" ht="14.25" customHeight="1" x14ac:dyDescent="0.35">
      <c r="A8051" s="2" t="s">
        <v>7167</v>
      </c>
      <c r="B8051" s="2">
        <v>107134</v>
      </c>
      <c r="C8051" s="2" t="s">
        <v>13</v>
      </c>
      <c r="D8051" s="2" t="s">
        <v>36</v>
      </c>
      <c r="E8051" s="2">
        <v>2645.46</v>
      </c>
      <c r="F8051" s="2">
        <v>0.21</v>
      </c>
      <c r="G8051" s="2">
        <v>3</v>
      </c>
      <c r="H8051" s="3">
        <v>45328</v>
      </c>
      <c r="I8051" s="3">
        <v>45335</v>
      </c>
      <c r="J8051" s="2" t="s">
        <v>21</v>
      </c>
      <c r="K8051" s="2" t="s">
        <v>22</v>
      </c>
      <c r="L8051" s="2">
        <v>480.1</v>
      </c>
      <c r="M8051" s="2" t="s">
        <v>28</v>
      </c>
      <c r="N8051" s="11">
        <f>L8051/E8051*100</f>
        <v>18.148072546929459</v>
      </c>
      <c r="O8051" s="12" t="str">
        <f>IF(N8051&lt;10,"Low",IF(N8051&lt;20,"Med","High"))</f>
        <v>Med</v>
      </c>
      <c r="P8051" s="12">
        <f>sales*discount</f>
        <v>555.54660000000001</v>
      </c>
      <c r="Q8051" s="12">
        <f>sales-Discount_Values</f>
        <v>2089.9133999999999</v>
      </c>
      <c r="R8051" s="12">
        <f>DATEDIF(order_date,delivery_date,"D")</f>
        <v>7</v>
      </c>
      <c r="S8051" s="12"/>
    </row>
    <row r="8052" spans="1:19" ht="14.25" customHeight="1" x14ac:dyDescent="0.35">
      <c r="A8052" s="2" t="s">
        <v>8730</v>
      </c>
      <c r="B8052" s="2">
        <v>108697</v>
      </c>
      <c r="C8052" s="2" t="s">
        <v>13</v>
      </c>
      <c r="D8052" s="2" t="s">
        <v>33</v>
      </c>
      <c r="E8052" s="2">
        <v>4369.68</v>
      </c>
      <c r="F8052" s="2">
        <v>0.1</v>
      </c>
      <c r="G8052" s="2">
        <v>4</v>
      </c>
      <c r="H8052" s="3">
        <v>45346</v>
      </c>
      <c r="I8052" s="3">
        <v>45350</v>
      </c>
      <c r="J8052" s="2" t="s">
        <v>21</v>
      </c>
      <c r="K8052" s="2" t="s">
        <v>16</v>
      </c>
      <c r="L8052" s="2">
        <v>793.04</v>
      </c>
      <c r="M8052" s="2" t="s">
        <v>48</v>
      </c>
      <c r="N8052" s="11">
        <f>L8052/E8052*100</f>
        <v>18.148697387451708</v>
      </c>
      <c r="O8052" s="12" t="str">
        <f>IF(N8052&lt;10,"Low",IF(N8052&lt;20,"Med","High"))</f>
        <v>Med</v>
      </c>
      <c r="P8052" s="12">
        <f>sales*discount</f>
        <v>436.96800000000007</v>
      </c>
      <c r="Q8052" s="12">
        <f>sales-Discount_Values</f>
        <v>3932.7120000000004</v>
      </c>
      <c r="R8052" s="12">
        <f>DATEDIF(order_date,delivery_date,"D")</f>
        <v>4</v>
      </c>
      <c r="S8052" s="12"/>
    </row>
    <row r="8053" spans="1:19" ht="14.25" customHeight="1" x14ac:dyDescent="0.35">
      <c r="A8053" s="2" t="s">
        <v>9500</v>
      </c>
      <c r="B8053" s="2">
        <v>109467</v>
      </c>
      <c r="C8053" s="2" t="s">
        <v>13</v>
      </c>
      <c r="D8053" s="2" t="s">
        <v>20</v>
      </c>
      <c r="E8053" s="2">
        <v>1893.85</v>
      </c>
      <c r="F8053" s="2">
        <v>0.16</v>
      </c>
      <c r="G8053" s="2">
        <v>6</v>
      </c>
      <c r="H8053" s="3">
        <v>45489</v>
      </c>
      <c r="I8053" s="3">
        <v>45494</v>
      </c>
      <c r="J8053" s="2" t="s">
        <v>15</v>
      </c>
      <c r="K8053" s="2" t="s">
        <v>27</v>
      </c>
      <c r="L8053" s="2">
        <v>343.71</v>
      </c>
      <c r="M8053" s="2" t="s">
        <v>39</v>
      </c>
      <c r="N8053" s="11">
        <f>L8053/E8053*100</f>
        <v>18.148744620746101</v>
      </c>
      <c r="O8053" s="12" t="str">
        <f>IF(N8053&lt;10,"Low",IF(N8053&lt;20,"Med","High"))</f>
        <v>Med</v>
      </c>
      <c r="P8053" s="12">
        <f>sales*discount</f>
        <v>303.01600000000002</v>
      </c>
      <c r="Q8053" s="12">
        <f>sales-Discount_Values</f>
        <v>1590.8339999999998</v>
      </c>
      <c r="R8053" s="12">
        <f>DATEDIF(order_date,delivery_date,"D")</f>
        <v>5</v>
      </c>
      <c r="S8053" s="12"/>
    </row>
    <row r="8054" spans="1:19" ht="14.25" customHeight="1" x14ac:dyDescent="0.35">
      <c r="A8054" s="2" t="s">
        <v>1986</v>
      </c>
      <c r="B8054" s="2">
        <v>101953</v>
      </c>
      <c r="C8054" s="2" t="s">
        <v>19</v>
      </c>
      <c r="D8054" s="2" t="s">
        <v>20</v>
      </c>
      <c r="E8054" s="2">
        <v>2511.4699999999998</v>
      </c>
      <c r="F8054" s="2">
        <v>0.46</v>
      </c>
      <c r="G8054" s="2">
        <v>2</v>
      </c>
      <c r="H8054" s="3">
        <v>44999</v>
      </c>
      <c r="I8054" s="3">
        <v>45002</v>
      </c>
      <c r="J8054" s="2" t="s">
        <v>21</v>
      </c>
      <c r="K8054" s="2" t="s">
        <v>22</v>
      </c>
      <c r="L8054" s="2">
        <v>455.84</v>
      </c>
      <c r="M8054" s="2" t="s">
        <v>39</v>
      </c>
      <c r="N8054" s="11">
        <f>L8054/E8054*100</f>
        <v>18.150326302922192</v>
      </c>
      <c r="O8054" s="12" t="str">
        <f>IF(N8054&lt;10,"Low",IF(N8054&lt;20,"Med","High"))</f>
        <v>Med</v>
      </c>
      <c r="P8054" s="12">
        <f>sales*discount</f>
        <v>1155.2762</v>
      </c>
      <c r="Q8054" s="12">
        <f>sales-Discount_Values</f>
        <v>1356.1937999999998</v>
      </c>
      <c r="R8054" s="12">
        <f>DATEDIF(order_date,delivery_date,"D")</f>
        <v>3</v>
      </c>
      <c r="S8054" s="12"/>
    </row>
    <row r="8055" spans="1:19" ht="14.25" customHeight="1" x14ac:dyDescent="0.35">
      <c r="A8055" s="2" t="s">
        <v>14681</v>
      </c>
      <c r="B8055" s="2">
        <v>114648</v>
      </c>
      <c r="C8055" s="2" t="s">
        <v>41</v>
      </c>
      <c r="D8055" s="2" t="s">
        <v>33</v>
      </c>
      <c r="E8055" s="2">
        <v>3746.24</v>
      </c>
      <c r="F8055" s="2">
        <v>0.45</v>
      </c>
      <c r="G8055" s="2">
        <v>1</v>
      </c>
      <c r="H8055" s="3">
        <v>45512</v>
      </c>
      <c r="I8055" s="3">
        <v>45515</v>
      </c>
      <c r="J8055" s="2" t="s">
        <v>31</v>
      </c>
      <c r="K8055" s="2" t="s">
        <v>27</v>
      </c>
      <c r="L8055" s="2">
        <v>679.98</v>
      </c>
      <c r="M8055" s="2" t="s">
        <v>28</v>
      </c>
      <c r="N8055" s="11">
        <f>L8055/E8055*100</f>
        <v>18.150999402067143</v>
      </c>
      <c r="O8055" s="12" t="str">
        <f>IF(N8055&lt;10,"Low",IF(N8055&lt;20,"Med","High"))</f>
        <v>Med</v>
      </c>
      <c r="P8055" s="12">
        <f>sales*discount</f>
        <v>1685.808</v>
      </c>
      <c r="Q8055" s="12">
        <f>sales-Discount_Values</f>
        <v>2060.4319999999998</v>
      </c>
      <c r="R8055" s="12">
        <f>DATEDIF(order_date,delivery_date,"D")</f>
        <v>3</v>
      </c>
      <c r="S8055" s="12"/>
    </row>
    <row r="8056" spans="1:19" ht="14.25" customHeight="1" x14ac:dyDescent="0.35">
      <c r="A8056" s="2" t="s">
        <v>2717</v>
      </c>
      <c r="B8056" s="2">
        <v>102684</v>
      </c>
      <c r="C8056" s="2" t="s">
        <v>41</v>
      </c>
      <c r="D8056" s="2" t="s">
        <v>36</v>
      </c>
      <c r="E8056" s="2">
        <v>1155.3499999999999</v>
      </c>
      <c r="F8056" s="2">
        <v>0.35</v>
      </c>
      <c r="G8056" s="2">
        <v>7</v>
      </c>
      <c r="H8056" s="3">
        <v>45441</v>
      </c>
      <c r="I8056" s="3">
        <v>45447</v>
      </c>
      <c r="J8056" s="2" t="s">
        <v>15</v>
      </c>
      <c r="K8056" s="2" t="s">
        <v>16</v>
      </c>
      <c r="L8056" s="2">
        <v>209.72</v>
      </c>
      <c r="M8056" s="2" t="s">
        <v>28</v>
      </c>
      <c r="N8056" s="11">
        <f>L8056/E8056*100</f>
        <v>18.152075128748866</v>
      </c>
      <c r="O8056" s="12" t="str">
        <f>IF(N8056&lt;10,"Low",IF(N8056&lt;20,"Med","High"))</f>
        <v>Med</v>
      </c>
      <c r="P8056" s="12">
        <f>sales*discount</f>
        <v>404.37249999999995</v>
      </c>
      <c r="Q8056" s="12">
        <f>sales-Discount_Values</f>
        <v>750.97749999999996</v>
      </c>
      <c r="R8056" s="12">
        <f>DATEDIF(order_date,delivery_date,"D")</f>
        <v>6</v>
      </c>
      <c r="S8056" s="12"/>
    </row>
    <row r="8057" spans="1:19" ht="14.25" customHeight="1" x14ac:dyDescent="0.35">
      <c r="A8057" s="2" t="s">
        <v>11890</v>
      </c>
      <c r="B8057" s="2">
        <v>111857</v>
      </c>
      <c r="C8057" s="2" t="s">
        <v>25</v>
      </c>
      <c r="D8057" s="2" t="s">
        <v>14</v>
      </c>
      <c r="E8057" s="2">
        <v>108.9</v>
      </c>
      <c r="F8057" s="2">
        <v>0.27</v>
      </c>
      <c r="G8057" s="2">
        <v>3</v>
      </c>
      <c r="H8057" s="3">
        <v>45291</v>
      </c>
      <c r="I8057" s="3">
        <v>45293</v>
      </c>
      <c r="J8057" s="2" t="s">
        <v>31</v>
      </c>
      <c r="K8057" s="2" t="s">
        <v>16</v>
      </c>
      <c r="L8057" s="2">
        <v>19.77</v>
      </c>
      <c r="M8057" s="2" t="s">
        <v>17</v>
      </c>
      <c r="N8057" s="11">
        <f>L8057/E8057*100</f>
        <v>18.15426997245179</v>
      </c>
      <c r="O8057" s="12" t="str">
        <f>IF(N8057&lt;10,"Low",IF(N8057&lt;20,"Med","High"))</f>
        <v>Med</v>
      </c>
      <c r="P8057" s="12">
        <f>sales*discount</f>
        <v>29.403000000000002</v>
      </c>
      <c r="Q8057" s="12">
        <f>sales-Discount_Values</f>
        <v>79.497</v>
      </c>
      <c r="R8057" s="12">
        <f>DATEDIF(order_date,delivery_date,"D")</f>
        <v>2</v>
      </c>
      <c r="S8057" s="12"/>
    </row>
    <row r="8058" spans="1:19" ht="14.25" customHeight="1" x14ac:dyDescent="0.35">
      <c r="A8058" s="2" t="s">
        <v>1199</v>
      </c>
      <c r="B8058" s="2">
        <v>101166</v>
      </c>
      <c r="C8058" s="2" t="s">
        <v>25</v>
      </c>
      <c r="D8058" s="2" t="s">
        <v>26</v>
      </c>
      <c r="E8058" s="2">
        <v>3353.54</v>
      </c>
      <c r="F8058" s="2">
        <v>0.15</v>
      </c>
      <c r="G8058" s="2">
        <v>7</v>
      </c>
      <c r="H8058" s="3">
        <v>45470</v>
      </c>
      <c r="I8058" s="3">
        <v>45473</v>
      </c>
      <c r="J8058" s="2" t="s">
        <v>21</v>
      </c>
      <c r="K8058" s="2" t="s">
        <v>16</v>
      </c>
      <c r="L8058" s="2">
        <v>608.89</v>
      </c>
      <c r="M8058" s="2" t="s">
        <v>48</v>
      </c>
      <c r="N8058" s="11">
        <f>L8058/E8058*100</f>
        <v>18.156634481771501</v>
      </c>
      <c r="O8058" s="12" t="str">
        <f>IF(N8058&lt;10,"Low",IF(N8058&lt;20,"Med","High"))</f>
        <v>Med</v>
      </c>
      <c r="P8058" s="12">
        <f>sales*discount</f>
        <v>503.03099999999995</v>
      </c>
      <c r="Q8058" s="12">
        <f>sales-Discount_Values</f>
        <v>2850.509</v>
      </c>
      <c r="R8058" s="12">
        <f>DATEDIF(order_date,delivery_date,"D")</f>
        <v>3</v>
      </c>
      <c r="S8058" s="12"/>
    </row>
    <row r="8059" spans="1:19" ht="14.25" customHeight="1" x14ac:dyDescent="0.35">
      <c r="A8059" s="2" t="s">
        <v>13903</v>
      </c>
      <c r="B8059" s="2">
        <v>113870</v>
      </c>
      <c r="C8059" s="2" t="s">
        <v>25</v>
      </c>
      <c r="D8059" s="2" t="s">
        <v>33</v>
      </c>
      <c r="E8059" s="2">
        <v>3646.88</v>
      </c>
      <c r="F8059" s="2">
        <v>0.24</v>
      </c>
      <c r="G8059" s="2">
        <v>2</v>
      </c>
      <c r="H8059" s="3">
        <v>45395</v>
      </c>
      <c r="I8059" s="3">
        <v>45398</v>
      </c>
      <c r="J8059" s="2" t="s">
        <v>31</v>
      </c>
      <c r="K8059" s="2" t="s">
        <v>16</v>
      </c>
      <c r="L8059" s="2">
        <v>662.21</v>
      </c>
      <c r="M8059" s="2" t="s">
        <v>34</v>
      </c>
      <c r="N8059" s="11">
        <f>L8059/E8059*100</f>
        <v>18.15826130829641</v>
      </c>
      <c r="O8059" s="12" t="str">
        <f>IF(N8059&lt;10,"Low",IF(N8059&lt;20,"Med","High"))</f>
        <v>Med</v>
      </c>
      <c r="P8059" s="12">
        <f>sales*discount</f>
        <v>875.25120000000004</v>
      </c>
      <c r="Q8059" s="12">
        <f>sales-Discount_Values</f>
        <v>2771.6288</v>
      </c>
      <c r="R8059" s="12">
        <f>DATEDIF(order_date,delivery_date,"D")</f>
        <v>3</v>
      </c>
      <c r="S8059" s="12"/>
    </row>
    <row r="8060" spans="1:19" ht="14.25" customHeight="1" x14ac:dyDescent="0.35">
      <c r="A8060" s="2" t="s">
        <v>11614</v>
      </c>
      <c r="B8060" s="2">
        <v>111581</v>
      </c>
      <c r="C8060" s="2" t="s">
        <v>13</v>
      </c>
      <c r="D8060" s="2" t="s">
        <v>36</v>
      </c>
      <c r="E8060" s="2">
        <v>340.08</v>
      </c>
      <c r="F8060" s="2">
        <v>0.43</v>
      </c>
      <c r="G8060" s="2">
        <v>4</v>
      </c>
      <c r="H8060" s="3">
        <v>45197</v>
      </c>
      <c r="I8060" s="3">
        <v>45200</v>
      </c>
      <c r="J8060" s="2" t="s">
        <v>31</v>
      </c>
      <c r="K8060" s="2" t="s">
        <v>16</v>
      </c>
      <c r="L8060" s="2">
        <v>61.76</v>
      </c>
      <c r="M8060" s="2" t="s">
        <v>34</v>
      </c>
      <c r="N8060" s="11">
        <f>L8060/E8060*100</f>
        <v>18.160432839331921</v>
      </c>
      <c r="O8060" s="12" t="str">
        <f>IF(N8060&lt;10,"Low",IF(N8060&lt;20,"Med","High"))</f>
        <v>Med</v>
      </c>
      <c r="P8060" s="12">
        <f>sales*discount</f>
        <v>146.23439999999999</v>
      </c>
      <c r="Q8060" s="12">
        <f>sales-Discount_Values</f>
        <v>193.84559999999999</v>
      </c>
      <c r="R8060" s="12">
        <f>DATEDIF(order_date,delivery_date,"D")</f>
        <v>3</v>
      </c>
      <c r="S8060" s="12"/>
    </row>
    <row r="8061" spans="1:19" ht="14.25" customHeight="1" x14ac:dyDescent="0.35">
      <c r="A8061" s="2" t="s">
        <v>12192</v>
      </c>
      <c r="B8061" s="2">
        <v>112159</v>
      </c>
      <c r="C8061" s="2" t="s">
        <v>13</v>
      </c>
      <c r="D8061" s="2" t="s">
        <v>36</v>
      </c>
      <c r="E8061" s="2">
        <v>100.71</v>
      </c>
      <c r="F8061" s="2">
        <v>0.28000000000000003</v>
      </c>
      <c r="G8061" s="2">
        <v>2</v>
      </c>
      <c r="H8061" s="3">
        <v>45343</v>
      </c>
      <c r="I8061" s="3">
        <v>45348</v>
      </c>
      <c r="J8061" s="2" t="s">
        <v>21</v>
      </c>
      <c r="K8061" s="2" t="s">
        <v>22</v>
      </c>
      <c r="L8061" s="2">
        <v>18.29</v>
      </c>
      <c r="M8061" s="2" t="s">
        <v>39</v>
      </c>
      <c r="N8061" s="11">
        <f>L8061/E8061*100</f>
        <v>18.161056498858109</v>
      </c>
      <c r="O8061" s="12" t="str">
        <f>IF(N8061&lt;10,"Low",IF(N8061&lt;20,"Med","High"))</f>
        <v>Med</v>
      </c>
      <c r="P8061" s="12">
        <f>sales*discount</f>
        <v>28.198800000000002</v>
      </c>
      <c r="Q8061" s="12">
        <f>sales-Discount_Values</f>
        <v>72.511199999999988</v>
      </c>
      <c r="R8061" s="12">
        <f>DATEDIF(order_date,delivery_date,"D")</f>
        <v>5</v>
      </c>
      <c r="S8061" s="12"/>
    </row>
    <row r="8062" spans="1:19" ht="14.25" customHeight="1" x14ac:dyDescent="0.35">
      <c r="A8062" s="2" t="s">
        <v>15001</v>
      </c>
      <c r="B8062" s="2">
        <v>114968</v>
      </c>
      <c r="C8062" s="2" t="s">
        <v>19</v>
      </c>
      <c r="D8062" s="2" t="s">
        <v>26</v>
      </c>
      <c r="E8062" s="2">
        <v>366.97</v>
      </c>
      <c r="F8062" s="2">
        <v>0.03</v>
      </c>
      <c r="G8062" s="2">
        <v>1</v>
      </c>
      <c r="H8062" s="3">
        <v>45079</v>
      </c>
      <c r="I8062" s="3">
        <v>45083</v>
      </c>
      <c r="J8062" s="2" t="s">
        <v>21</v>
      </c>
      <c r="K8062" s="2" t="s">
        <v>22</v>
      </c>
      <c r="L8062" s="2">
        <v>66.680000000000007</v>
      </c>
      <c r="M8062" s="2" t="s">
        <v>34</v>
      </c>
      <c r="N8062" s="11">
        <f>L8062/E8062*100</f>
        <v>18.17042265035289</v>
      </c>
      <c r="O8062" s="12" t="str">
        <f>IF(N8062&lt;10,"Low",IF(N8062&lt;20,"Med","High"))</f>
        <v>Med</v>
      </c>
      <c r="P8062" s="12">
        <f>sales*discount</f>
        <v>11.0091</v>
      </c>
      <c r="Q8062" s="12">
        <f>sales-Discount_Values</f>
        <v>355.96090000000004</v>
      </c>
      <c r="R8062" s="12">
        <f>DATEDIF(order_date,delivery_date,"D")</f>
        <v>4</v>
      </c>
      <c r="S8062" s="12"/>
    </row>
    <row r="8063" spans="1:19" ht="14.25" customHeight="1" x14ac:dyDescent="0.35">
      <c r="A8063" s="2" t="s">
        <v>4099</v>
      </c>
      <c r="B8063" s="2">
        <v>104066</v>
      </c>
      <c r="C8063" s="2" t="s">
        <v>25</v>
      </c>
      <c r="D8063" s="2" t="s">
        <v>14</v>
      </c>
      <c r="E8063" s="2">
        <v>2843.19</v>
      </c>
      <c r="F8063" s="2">
        <v>0.4</v>
      </c>
      <c r="G8063" s="2">
        <v>9</v>
      </c>
      <c r="H8063" s="3">
        <v>45631</v>
      </c>
      <c r="I8063" s="3">
        <v>45632</v>
      </c>
      <c r="J8063" s="2" t="s">
        <v>15</v>
      </c>
      <c r="K8063" s="2" t="s">
        <v>27</v>
      </c>
      <c r="L8063" s="2">
        <v>516.63</v>
      </c>
      <c r="M8063" s="2" t="s">
        <v>34</v>
      </c>
      <c r="N8063" s="11">
        <f>L8063/E8063*100</f>
        <v>18.170787038502525</v>
      </c>
      <c r="O8063" s="12" t="str">
        <f>IF(N8063&lt;10,"Low",IF(N8063&lt;20,"Med","High"))</f>
        <v>Med</v>
      </c>
      <c r="P8063" s="12">
        <f>sales*discount</f>
        <v>1137.2760000000001</v>
      </c>
      <c r="Q8063" s="12">
        <f>sales-Discount_Values</f>
        <v>1705.914</v>
      </c>
      <c r="R8063" s="12">
        <f>DATEDIF(order_date,delivery_date,"D")</f>
        <v>1</v>
      </c>
      <c r="S8063" s="12"/>
    </row>
    <row r="8064" spans="1:19" ht="14.25" customHeight="1" x14ac:dyDescent="0.35">
      <c r="A8064" s="2" t="s">
        <v>4184</v>
      </c>
      <c r="B8064" s="2">
        <v>104151</v>
      </c>
      <c r="C8064" s="2" t="s">
        <v>41</v>
      </c>
      <c r="D8064" s="2" t="s">
        <v>20</v>
      </c>
      <c r="E8064" s="2">
        <v>481.05</v>
      </c>
      <c r="F8064" s="2">
        <v>0.17</v>
      </c>
      <c r="G8064" s="2">
        <v>8</v>
      </c>
      <c r="H8064" s="3">
        <v>45327</v>
      </c>
      <c r="I8064" s="3">
        <v>45332</v>
      </c>
      <c r="J8064" s="2" t="s">
        <v>31</v>
      </c>
      <c r="K8064" s="2" t="s">
        <v>27</v>
      </c>
      <c r="L8064" s="2">
        <v>87.43</v>
      </c>
      <c r="M8064" s="2" t="s">
        <v>39</v>
      </c>
      <c r="N8064" s="11">
        <f>L8064/E8064*100</f>
        <v>18.174825901673426</v>
      </c>
      <c r="O8064" s="12" t="str">
        <f>IF(N8064&lt;10,"Low",IF(N8064&lt;20,"Med","High"))</f>
        <v>Med</v>
      </c>
      <c r="P8064" s="12">
        <f>sales*discount</f>
        <v>81.778500000000008</v>
      </c>
      <c r="Q8064" s="12">
        <f>sales-Discount_Values</f>
        <v>399.2715</v>
      </c>
      <c r="R8064" s="12">
        <f>DATEDIF(order_date,delivery_date,"D")</f>
        <v>5</v>
      </c>
      <c r="S8064" s="12"/>
    </row>
    <row r="8065" spans="1:19" ht="14.25" customHeight="1" x14ac:dyDescent="0.35">
      <c r="A8065" s="2" t="s">
        <v>13663</v>
      </c>
      <c r="B8065" s="2">
        <v>113630</v>
      </c>
      <c r="C8065" s="2" t="s">
        <v>25</v>
      </c>
      <c r="D8065" s="2" t="s">
        <v>20</v>
      </c>
      <c r="E8065" s="2">
        <v>3854.56</v>
      </c>
      <c r="F8065" s="2">
        <v>0.33</v>
      </c>
      <c r="G8065" s="2">
        <v>5</v>
      </c>
      <c r="H8065" s="3">
        <v>45098</v>
      </c>
      <c r="I8065" s="3">
        <v>45100</v>
      </c>
      <c r="J8065" s="2" t="s">
        <v>31</v>
      </c>
      <c r="K8065" s="2" t="s">
        <v>27</v>
      </c>
      <c r="L8065" s="2">
        <v>700.59</v>
      </c>
      <c r="M8065" s="2" t="s">
        <v>34</v>
      </c>
      <c r="N8065" s="11">
        <f>L8065/E8065*100</f>
        <v>18.175615375036323</v>
      </c>
      <c r="O8065" s="12" t="str">
        <f>IF(N8065&lt;10,"Low",IF(N8065&lt;20,"Med","High"))</f>
        <v>Med</v>
      </c>
      <c r="P8065" s="12">
        <f>sales*discount</f>
        <v>1272.0047999999999</v>
      </c>
      <c r="Q8065" s="12">
        <f>sales-Discount_Values</f>
        <v>2582.5551999999998</v>
      </c>
      <c r="R8065" s="12">
        <f>DATEDIF(order_date,delivery_date,"D")</f>
        <v>2</v>
      </c>
      <c r="S8065" s="12"/>
    </row>
    <row r="8066" spans="1:19" ht="14.25" customHeight="1" x14ac:dyDescent="0.35">
      <c r="A8066" s="2" t="s">
        <v>13528</v>
      </c>
      <c r="B8066" s="2">
        <v>113495</v>
      </c>
      <c r="C8066" s="2" t="s">
        <v>13</v>
      </c>
      <c r="D8066" s="2" t="s">
        <v>33</v>
      </c>
      <c r="E8066" s="2">
        <v>743.1</v>
      </c>
      <c r="F8066" s="2">
        <v>0.14000000000000001</v>
      </c>
      <c r="G8066" s="2">
        <v>8</v>
      </c>
      <c r="H8066" s="3">
        <v>45271</v>
      </c>
      <c r="I8066" s="3">
        <v>45276</v>
      </c>
      <c r="J8066" s="2" t="s">
        <v>21</v>
      </c>
      <c r="K8066" s="2" t="s">
        <v>22</v>
      </c>
      <c r="L8066" s="2">
        <v>135.07</v>
      </c>
      <c r="M8066" s="2" t="s">
        <v>23</v>
      </c>
      <c r="N8066" s="11">
        <f>L8066/E8066*100</f>
        <v>18.176557663840669</v>
      </c>
      <c r="O8066" s="12" t="str">
        <f>IF(N8066&lt;10,"Low",IF(N8066&lt;20,"Med","High"))</f>
        <v>Med</v>
      </c>
      <c r="P8066" s="12">
        <f>sales*discount</f>
        <v>104.03400000000001</v>
      </c>
      <c r="Q8066" s="12">
        <f>sales-Discount_Values</f>
        <v>639.06600000000003</v>
      </c>
      <c r="R8066" s="12">
        <f>DATEDIF(order_date,delivery_date,"D")</f>
        <v>5</v>
      </c>
      <c r="S8066" s="12"/>
    </row>
    <row r="8067" spans="1:19" ht="14.25" customHeight="1" x14ac:dyDescent="0.35">
      <c r="A8067" s="2" t="s">
        <v>11881</v>
      </c>
      <c r="B8067" s="2">
        <v>111848</v>
      </c>
      <c r="C8067" s="2" t="s">
        <v>13</v>
      </c>
      <c r="D8067" s="2" t="s">
        <v>33</v>
      </c>
      <c r="E8067" s="2">
        <v>2787.27</v>
      </c>
      <c r="F8067" s="2">
        <v>0.2</v>
      </c>
      <c r="G8067" s="2">
        <v>1</v>
      </c>
      <c r="H8067" s="3">
        <v>45324</v>
      </c>
      <c r="I8067" s="3">
        <v>45325</v>
      </c>
      <c r="J8067" s="2" t="s">
        <v>15</v>
      </c>
      <c r="K8067" s="2" t="s">
        <v>16</v>
      </c>
      <c r="L8067" s="2">
        <v>506.72</v>
      </c>
      <c r="M8067" s="2" t="s">
        <v>23</v>
      </c>
      <c r="N8067" s="11">
        <f>L8067/E8067*100</f>
        <v>18.179796001105025</v>
      </c>
      <c r="O8067" s="12" t="str">
        <f>IF(N8067&lt;10,"Low",IF(N8067&lt;20,"Med","High"))</f>
        <v>Med</v>
      </c>
      <c r="P8067" s="12">
        <f>sales*discount</f>
        <v>557.45400000000006</v>
      </c>
      <c r="Q8067" s="12">
        <f>sales-Discount_Values</f>
        <v>2229.8159999999998</v>
      </c>
      <c r="R8067" s="12">
        <f>DATEDIF(order_date,delivery_date,"D")</f>
        <v>1</v>
      </c>
      <c r="S8067" s="12"/>
    </row>
    <row r="8068" spans="1:19" ht="14.25" customHeight="1" x14ac:dyDescent="0.35">
      <c r="A8068" s="2" t="s">
        <v>13722</v>
      </c>
      <c r="B8068" s="2">
        <v>113689</v>
      </c>
      <c r="C8068" s="2" t="s">
        <v>41</v>
      </c>
      <c r="D8068" s="2" t="s">
        <v>33</v>
      </c>
      <c r="E8068" s="2">
        <v>1250.17</v>
      </c>
      <c r="F8068" s="2">
        <v>0.23</v>
      </c>
      <c r="G8068" s="2">
        <v>2</v>
      </c>
      <c r="H8068" s="3">
        <v>45557</v>
      </c>
      <c r="I8068" s="3">
        <v>45559</v>
      </c>
      <c r="J8068" s="2" t="s">
        <v>21</v>
      </c>
      <c r="K8068" s="2" t="s">
        <v>22</v>
      </c>
      <c r="L8068" s="2">
        <v>227.29</v>
      </c>
      <c r="M8068" s="2" t="s">
        <v>17</v>
      </c>
      <c r="N8068" s="11">
        <f>L8068/E8068*100</f>
        <v>18.180727421070735</v>
      </c>
      <c r="O8068" s="12" t="str">
        <f>IF(N8068&lt;10,"Low",IF(N8068&lt;20,"Med","High"))</f>
        <v>Med</v>
      </c>
      <c r="P8068" s="12">
        <f>sales*discount</f>
        <v>287.53910000000002</v>
      </c>
      <c r="Q8068" s="12">
        <f>sales-Discount_Values</f>
        <v>962.63090000000011</v>
      </c>
      <c r="R8068" s="12">
        <f>DATEDIF(order_date,delivery_date,"D")</f>
        <v>2</v>
      </c>
      <c r="S8068" s="12"/>
    </row>
    <row r="8069" spans="1:19" ht="14.25" customHeight="1" x14ac:dyDescent="0.35">
      <c r="A8069" s="2" t="s">
        <v>7485</v>
      </c>
      <c r="B8069" s="2">
        <v>107452</v>
      </c>
      <c r="C8069" s="2" t="s">
        <v>19</v>
      </c>
      <c r="D8069" s="2" t="s">
        <v>33</v>
      </c>
      <c r="E8069" s="2">
        <v>3254.36</v>
      </c>
      <c r="F8069" s="2">
        <v>0.46</v>
      </c>
      <c r="G8069" s="2">
        <v>6</v>
      </c>
      <c r="H8069" s="3">
        <v>45533</v>
      </c>
      <c r="I8069" s="3">
        <v>45538</v>
      </c>
      <c r="J8069" s="2" t="s">
        <v>21</v>
      </c>
      <c r="K8069" s="2" t="s">
        <v>16</v>
      </c>
      <c r="L8069" s="2">
        <v>591.70000000000005</v>
      </c>
      <c r="M8069" s="2" t="s">
        <v>17</v>
      </c>
      <c r="N8069" s="11">
        <f>L8069/E8069*100</f>
        <v>18.181762312712792</v>
      </c>
      <c r="O8069" s="12" t="str">
        <f>IF(N8069&lt;10,"Low",IF(N8069&lt;20,"Med","High"))</f>
        <v>Med</v>
      </c>
      <c r="P8069" s="12">
        <f>sales*discount</f>
        <v>1497.0056000000002</v>
      </c>
      <c r="Q8069" s="12">
        <f>sales-Discount_Values</f>
        <v>1757.3543999999999</v>
      </c>
      <c r="R8069" s="12">
        <f>DATEDIF(order_date,delivery_date,"D")</f>
        <v>5</v>
      </c>
      <c r="S8069" s="12"/>
    </row>
    <row r="8070" spans="1:19" ht="14.25" customHeight="1" x14ac:dyDescent="0.35">
      <c r="A8070" s="2" t="s">
        <v>11049</v>
      </c>
      <c r="B8070" s="2">
        <v>111016</v>
      </c>
      <c r="C8070" s="2" t="s">
        <v>41</v>
      </c>
      <c r="D8070" s="2" t="s">
        <v>20</v>
      </c>
      <c r="E8070" s="2">
        <v>2654.11</v>
      </c>
      <c r="F8070" s="2">
        <v>0.06</v>
      </c>
      <c r="G8070" s="2">
        <v>8</v>
      </c>
      <c r="H8070" s="3">
        <v>45594</v>
      </c>
      <c r="I8070" s="3">
        <v>45601</v>
      </c>
      <c r="J8070" s="2" t="s">
        <v>21</v>
      </c>
      <c r="K8070" s="2" t="s">
        <v>27</v>
      </c>
      <c r="L8070" s="2">
        <v>482.6</v>
      </c>
      <c r="M8070" s="2" t="s">
        <v>34</v>
      </c>
      <c r="N8070" s="11">
        <f>L8070/E8070*100</f>
        <v>18.183119765194359</v>
      </c>
      <c r="O8070" s="12" t="str">
        <f>IF(N8070&lt;10,"Low",IF(N8070&lt;20,"Med","High"))</f>
        <v>Med</v>
      </c>
      <c r="P8070" s="12">
        <f>sales*discount</f>
        <v>159.2466</v>
      </c>
      <c r="Q8070" s="12">
        <f>sales-Discount_Values</f>
        <v>2494.8634000000002</v>
      </c>
      <c r="R8070" s="12">
        <f>DATEDIF(order_date,delivery_date,"D")</f>
        <v>7</v>
      </c>
      <c r="S8070" s="12"/>
    </row>
    <row r="8071" spans="1:19" ht="14.25" customHeight="1" x14ac:dyDescent="0.35">
      <c r="A8071" s="2" t="s">
        <v>4880</v>
      </c>
      <c r="B8071" s="2">
        <v>104847</v>
      </c>
      <c r="C8071" s="2" t="s">
        <v>25</v>
      </c>
      <c r="D8071" s="2" t="s">
        <v>20</v>
      </c>
      <c r="E8071" s="2">
        <v>1834.97</v>
      </c>
      <c r="F8071" s="2">
        <v>0.43</v>
      </c>
      <c r="G8071" s="2">
        <v>7</v>
      </c>
      <c r="H8071" s="3">
        <v>45110</v>
      </c>
      <c r="I8071" s="3">
        <v>45115</v>
      </c>
      <c r="J8071" s="2" t="s">
        <v>21</v>
      </c>
      <c r="K8071" s="2" t="s">
        <v>16</v>
      </c>
      <c r="L8071" s="2">
        <v>333.66</v>
      </c>
      <c r="M8071" s="2" t="s">
        <v>17</v>
      </c>
      <c r="N8071" s="11">
        <f>L8071/E8071*100</f>
        <v>18.18340354338218</v>
      </c>
      <c r="O8071" s="12" t="str">
        <f>IF(N8071&lt;10,"Low",IF(N8071&lt;20,"Med","High"))</f>
        <v>Med</v>
      </c>
      <c r="P8071" s="12">
        <f>sales*discount</f>
        <v>789.03710000000001</v>
      </c>
      <c r="Q8071" s="12">
        <f>sales-Discount_Values</f>
        <v>1045.9329</v>
      </c>
      <c r="R8071" s="12">
        <f>DATEDIF(order_date,delivery_date,"D")</f>
        <v>5</v>
      </c>
      <c r="S8071" s="12"/>
    </row>
    <row r="8072" spans="1:19" ht="14.25" customHeight="1" x14ac:dyDescent="0.35">
      <c r="A8072" s="2" t="s">
        <v>9580</v>
      </c>
      <c r="B8072" s="2">
        <v>109547</v>
      </c>
      <c r="C8072" s="2" t="s">
        <v>41</v>
      </c>
      <c r="D8072" s="2" t="s">
        <v>20</v>
      </c>
      <c r="E8072" s="2">
        <v>1888.42</v>
      </c>
      <c r="F8072" s="2">
        <v>0.18</v>
      </c>
      <c r="G8072" s="2">
        <v>9</v>
      </c>
      <c r="H8072" s="3">
        <v>45057</v>
      </c>
      <c r="I8072" s="3">
        <v>45062</v>
      </c>
      <c r="J8072" s="2" t="s">
        <v>21</v>
      </c>
      <c r="K8072" s="2" t="s">
        <v>27</v>
      </c>
      <c r="L8072" s="2">
        <v>343.39</v>
      </c>
      <c r="M8072" s="2" t="s">
        <v>28</v>
      </c>
      <c r="N8072" s="11">
        <f>L8072/E8072*100</f>
        <v>18.183984494974634</v>
      </c>
      <c r="O8072" s="12" t="str">
        <f>IF(N8072&lt;10,"Low",IF(N8072&lt;20,"Med","High"))</f>
        <v>Med</v>
      </c>
      <c r="P8072" s="12">
        <f>sales*discount</f>
        <v>339.91559999999998</v>
      </c>
      <c r="Q8072" s="12">
        <f>sales-Discount_Values</f>
        <v>1548.5044</v>
      </c>
      <c r="R8072" s="12">
        <f>DATEDIF(order_date,delivery_date,"D")</f>
        <v>5</v>
      </c>
      <c r="S8072" s="12"/>
    </row>
    <row r="8073" spans="1:19" ht="14.25" customHeight="1" x14ac:dyDescent="0.35">
      <c r="A8073" s="2" t="s">
        <v>1592</v>
      </c>
      <c r="B8073" s="2">
        <v>101559</v>
      </c>
      <c r="C8073" s="2" t="s">
        <v>13</v>
      </c>
      <c r="D8073" s="2" t="s">
        <v>20</v>
      </c>
      <c r="E8073" s="2">
        <v>4487.07</v>
      </c>
      <c r="F8073" s="2">
        <v>0.45</v>
      </c>
      <c r="G8073" s="2">
        <v>7</v>
      </c>
      <c r="H8073" s="3">
        <v>45624</v>
      </c>
      <c r="I8073" s="3">
        <v>45631</v>
      </c>
      <c r="J8073" s="2" t="s">
        <v>15</v>
      </c>
      <c r="K8073" s="2" t="s">
        <v>16</v>
      </c>
      <c r="L8073" s="2">
        <v>815.99</v>
      </c>
      <c r="M8073" s="2" t="s">
        <v>39</v>
      </c>
      <c r="N8073" s="11">
        <f>L8073/E8073*100</f>
        <v>18.18536372287484</v>
      </c>
      <c r="O8073" s="12" t="str">
        <f>IF(N8073&lt;10,"Low",IF(N8073&lt;20,"Med","High"))</f>
        <v>Med</v>
      </c>
      <c r="P8073" s="12">
        <f>sales*discount</f>
        <v>2019.1814999999999</v>
      </c>
      <c r="Q8073" s="12">
        <f>sales-Discount_Values</f>
        <v>2467.8885</v>
      </c>
      <c r="R8073" s="12">
        <f>DATEDIF(order_date,delivery_date,"D")</f>
        <v>7</v>
      </c>
      <c r="S8073" s="12"/>
    </row>
    <row r="8074" spans="1:19" ht="14.25" customHeight="1" x14ac:dyDescent="0.35">
      <c r="A8074" s="2" t="s">
        <v>12676</v>
      </c>
      <c r="B8074" s="2">
        <v>112643</v>
      </c>
      <c r="C8074" s="2" t="s">
        <v>25</v>
      </c>
      <c r="D8074" s="2" t="s">
        <v>36</v>
      </c>
      <c r="E8074" s="2">
        <v>145.83000000000001</v>
      </c>
      <c r="F8074" s="2">
        <v>0.27</v>
      </c>
      <c r="G8074" s="2">
        <v>3</v>
      </c>
      <c r="H8074" s="3">
        <v>45485</v>
      </c>
      <c r="I8074" s="3">
        <v>45488</v>
      </c>
      <c r="J8074" s="2" t="s">
        <v>15</v>
      </c>
      <c r="K8074" s="2" t="s">
        <v>22</v>
      </c>
      <c r="L8074" s="2">
        <v>26.52</v>
      </c>
      <c r="M8074" s="2" t="s">
        <v>28</v>
      </c>
      <c r="N8074" s="11">
        <f>L8074/E8074*100</f>
        <v>18.185558527052045</v>
      </c>
      <c r="O8074" s="12" t="str">
        <f>IF(N8074&lt;10,"Low",IF(N8074&lt;20,"Med","High"))</f>
        <v>Med</v>
      </c>
      <c r="P8074" s="12">
        <f>sales*discount</f>
        <v>39.374100000000006</v>
      </c>
      <c r="Q8074" s="12">
        <f>sales-Discount_Values</f>
        <v>106.45590000000001</v>
      </c>
      <c r="R8074" s="12">
        <f>DATEDIF(order_date,delivery_date,"D")</f>
        <v>3</v>
      </c>
      <c r="S8074" s="12"/>
    </row>
    <row r="8075" spans="1:19" ht="14.25" customHeight="1" x14ac:dyDescent="0.35">
      <c r="A8075" s="2" t="s">
        <v>1148</v>
      </c>
      <c r="B8075" s="2">
        <v>101115</v>
      </c>
      <c r="C8075" s="2" t="s">
        <v>13</v>
      </c>
      <c r="D8075" s="2" t="s">
        <v>20</v>
      </c>
      <c r="E8075" s="2">
        <v>2538.7600000000002</v>
      </c>
      <c r="F8075" s="2">
        <v>0.17</v>
      </c>
      <c r="G8075" s="2">
        <v>2</v>
      </c>
      <c r="H8075" s="3">
        <v>45087</v>
      </c>
      <c r="I8075" s="3">
        <v>45091</v>
      </c>
      <c r="J8075" s="2" t="s">
        <v>15</v>
      </c>
      <c r="K8075" s="2" t="s">
        <v>22</v>
      </c>
      <c r="L8075" s="2">
        <v>461.71</v>
      </c>
      <c r="M8075" s="2" t="s">
        <v>28</v>
      </c>
      <c r="N8075" s="11">
        <f>L8075/E8075*100</f>
        <v>18.186437473412216</v>
      </c>
      <c r="O8075" s="12" t="str">
        <f>IF(N8075&lt;10,"Low",IF(N8075&lt;20,"Med","High"))</f>
        <v>Med</v>
      </c>
      <c r="P8075" s="12">
        <f>sales*discount</f>
        <v>431.58920000000006</v>
      </c>
      <c r="Q8075" s="12">
        <f>sales-Discount_Values</f>
        <v>2107.1708000000003</v>
      </c>
      <c r="R8075" s="12">
        <f>DATEDIF(order_date,delivery_date,"D")</f>
        <v>4</v>
      </c>
      <c r="S8075" s="12"/>
    </row>
    <row r="8076" spans="1:19" ht="14.25" customHeight="1" x14ac:dyDescent="0.35">
      <c r="A8076" s="2" t="s">
        <v>7779</v>
      </c>
      <c r="B8076" s="2">
        <v>107746</v>
      </c>
      <c r="C8076" s="2" t="s">
        <v>19</v>
      </c>
      <c r="D8076" s="2" t="s">
        <v>20</v>
      </c>
      <c r="E8076" s="2">
        <v>2829.84</v>
      </c>
      <c r="F8076" s="2">
        <v>0.19</v>
      </c>
      <c r="G8076" s="2">
        <v>8</v>
      </c>
      <c r="H8076" s="3">
        <v>45355</v>
      </c>
      <c r="I8076" s="3">
        <v>45357</v>
      </c>
      <c r="J8076" s="2" t="s">
        <v>31</v>
      </c>
      <c r="K8076" s="2" t="s">
        <v>27</v>
      </c>
      <c r="L8076" s="2">
        <v>514.74</v>
      </c>
      <c r="M8076" s="2" t="s">
        <v>28</v>
      </c>
      <c r="N8076" s="11">
        <f>L8076/E8076*100</f>
        <v>18.189720973623949</v>
      </c>
      <c r="O8076" s="12" t="str">
        <f>IF(N8076&lt;10,"Low",IF(N8076&lt;20,"Med","High"))</f>
        <v>Med</v>
      </c>
      <c r="P8076" s="12">
        <f>sales*discount</f>
        <v>537.66960000000006</v>
      </c>
      <c r="Q8076" s="12">
        <f>sales-Discount_Values</f>
        <v>2292.1704</v>
      </c>
      <c r="R8076" s="12">
        <f>DATEDIF(order_date,delivery_date,"D")</f>
        <v>2</v>
      </c>
      <c r="S8076" s="12"/>
    </row>
    <row r="8077" spans="1:19" ht="14.25" customHeight="1" x14ac:dyDescent="0.35">
      <c r="A8077" s="2" t="s">
        <v>9455</v>
      </c>
      <c r="B8077" s="2">
        <v>109422</v>
      </c>
      <c r="C8077" s="2" t="s">
        <v>25</v>
      </c>
      <c r="D8077" s="2" t="s">
        <v>33</v>
      </c>
      <c r="E8077" s="2">
        <v>170.25</v>
      </c>
      <c r="F8077" s="2">
        <v>0.23</v>
      </c>
      <c r="G8077" s="2">
        <v>4</v>
      </c>
      <c r="H8077" s="3">
        <v>44981</v>
      </c>
      <c r="I8077" s="3">
        <v>44983</v>
      </c>
      <c r="J8077" s="2" t="s">
        <v>31</v>
      </c>
      <c r="K8077" s="2" t="s">
        <v>22</v>
      </c>
      <c r="L8077" s="2">
        <v>30.98</v>
      </c>
      <c r="M8077" s="2" t="s">
        <v>48</v>
      </c>
      <c r="N8077" s="11">
        <f>L8077/E8077*100</f>
        <v>18.196769456681348</v>
      </c>
      <c r="O8077" s="12" t="str">
        <f>IF(N8077&lt;10,"Low",IF(N8077&lt;20,"Med","High"))</f>
        <v>Med</v>
      </c>
      <c r="P8077" s="12">
        <f>sales*discount</f>
        <v>39.157499999999999</v>
      </c>
      <c r="Q8077" s="12">
        <f>sales-Discount_Values</f>
        <v>131.0925</v>
      </c>
      <c r="R8077" s="12">
        <f>DATEDIF(order_date,delivery_date,"D")</f>
        <v>2</v>
      </c>
      <c r="S8077" s="12"/>
    </row>
    <row r="8078" spans="1:19" ht="14.25" customHeight="1" x14ac:dyDescent="0.35">
      <c r="A8078" s="2" t="s">
        <v>6651</v>
      </c>
      <c r="B8078" s="2">
        <v>106618</v>
      </c>
      <c r="C8078" s="2" t="s">
        <v>13</v>
      </c>
      <c r="D8078" s="2" t="s">
        <v>26</v>
      </c>
      <c r="E8078" s="2">
        <v>3685.92</v>
      </c>
      <c r="F8078" s="2">
        <v>0.31</v>
      </c>
      <c r="G8078" s="2">
        <v>1</v>
      </c>
      <c r="H8078" s="3">
        <v>45017</v>
      </c>
      <c r="I8078" s="3">
        <v>45020</v>
      </c>
      <c r="J8078" s="2" t="s">
        <v>15</v>
      </c>
      <c r="K8078" s="2" t="s">
        <v>16</v>
      </c>
      <c r="L8078" s="2">
        <v>670.76</v>
      </c>
      <c r="M8078" s="2" t="s">
        <v>28</v>
      </c>
      <c r="N8078" s="11">
        <f>L8078/E8078*100</f>
        <v>18.197899031992012</v>
      </c>
      <c r="O8078" s="12" t="str">
        <f>IF(N8078&lt;10,"Low",IF(N8078&lt;20,"Med","High"))</f>
        <v>Med</v>
      </c>
      <c r="P8078" s="12">
        <f>sales*discount</f>
        <v>1142.6351999999999</v>
      </c>
      <c r="Q8078" s="12">
        <f>sales-Discount_Values</f>
        <v>2543.2848000000004</v>
      </c>
      <c r="R8078" s="12">
        <f>DATEDIF(order_date,delivery_date,"D")</f>
        <v>3</v>
      </c>
      <c r="S8078" s="12"/>
    </row>
    <row r="8079" spans="1:19" ht="14.25" customHeight="1" x14ac:dyDescent="0.35">
      <c r="A8079" s="2" t="s">
        <v>142</v>
      </c>
      <c r="B8079" s="2">
        <v>100109</v>
      </c>
      <c r="C8079" s="2" t="s">
        <v>13</v>
      </c>
      <c r="D8079" s="2" t="s">
        <v>36</v>
      </c>
      <c r="E8079" s="2">
        <v>3318.86</v>
      </c>
      <c r="F8079" s="2">
        <v>0.33</v>
      </c>
      <c r="G8079" s="2">
        <v>6</v>
      </c>
      <c r="H8079" s="3">
        <v>45547</v>
      </c>
      <c r="I8079" s="3">
        <v>45554</v>
      </c>
      <c r="J8079" s="2" t="s">
        <v>15</v>
      </c>
      <c r="K8079" s="2" t="s">
        <v>16</v>
      </c>
      <c r="L8079" s="2">
        <v>604.07000000000005</v>
      </c>
      <c r="M8079" s="2" t="s">
        <v>23</v>
      </c>
      <c r="N8079" s="11">
        <f>L8079/E8079*100</f>
        <v>18.201129303435518</v>
      </c>
      <c r="O8079" s="12" t="str">
        <f>IF(N8079&lt;10,"Low",IF(N8079&lt;20,"Med","High"))</f>
        <v>Med</v>
      </c>
      <c r="P8079" s="12">
        <f>sales*discount</f>
        <v>1095.2238</v>
      </c>
      <c r="Q8079" s="12">
        <f>sales-Discount_Values</f>
        <v>2223.6361999999999</v>
      </c>
      <c r="R8079" s="12">
        <f>DATEDIF(order_date,delivery_date,"D")</f>
        <v>7</v>
      </c>
      <c r="S8079" s="12"/>
    </row>
    <row r="8080" spans="1:19" ht="14.25" customHeight="1" x14ac:dyDescent="0.35">
      <c r="A8080" s="2" t="s">
        <v>15267</v>
      </c>
      <c r="B8080" s="2">
        <v>115234</v>
      </c>
      <c r="C8080" s="2" t="s">
        <v>25</v>
      </c>
      <c r="D8080" s="2" t="s">
        <v>36</v>
      </c>
      <c r="E8080" s="2">
        <v>1895.42</v>
      </c>
      <c r="F8080" s="2">
        <v>0.09</v>
      </c>
      <c r="G8080" s="2">
        <v>5</v>
      </c>
      <c r="H8080" s="3">
        <v>45003</v>
      </c>
      <c r="I8080" s="3">
        <v>45005</v>
      </c>
      <c r="J8080" s="2" t="s">
        <v>31</v>
      </c>
      <c r="K8080" s="2" t="s">
        <v>16</v>
      </c>
      <c r="L8080" s="2">
        <v>345.08</v>
      </c>
      <c r="M8080" s="2" t="s">
        <v>34</v>
      </c>
      <c r="N8080" s="11">
        <f>L8080/E8080*100</f>
        <v>18.205991284253621</v>
      </c>
      <c r="O8080" s="12" t="str">
        <f>IF(N8080&lt;10,"Low",IF(N8080&lt;20,"Med","High"))</f>
        <v>Med</v>
      </c>
      <c r="P8080" s="12">
        <f>sales*discount</f>
        <v>170.58779999999999</v>
      </c>
      <c r="Q8080" s="12">
        <f>sales-Discount_Values</f>
        <v>1724.8322000000001</v>
      </c>
      <c r="R8080" s="12">
        <f>DATEDIF(order_date,delivery_date,"D")</f>
        <v>2</v>
      </c>
      <c r="S8080" s="12"/>
    </row>
    <row r="8081" spans="1:19" ht="14.25" customHeight="1" x14ac:dyDescent="0.35">
      <c r="A8081" s="2" t="s">
        <v>353</v>
      </c>
      <c r="B8081" s="2">
        <v>100320</v>
      </c>
      <c r="C8081" s="2" t="s">
        <v>19</v>
      </c>
      <c r="D8081" s="2" t="s">
        <v>14</v>
      </c>
      <c r="E8081" s="2">
        <v>1241.2</v>
      </c>
      <c r="F8081" s="2">
        <v>0.26</v>
      </c>
      <c r="G8081" s="2">
        <v>4</v>
      </c>
      <c r="H8081" s="3">
        <v>44978</v>
      </c>
      <c r="I8081" s="3">
        <v>44981</v>
      </c>
      <c r="J8081" s="2" t="s">
        <v>31</v>
      </c>
      <c r="K8081" s="2" t="s">
        <v>27</v>
      </c>
      <c r="L8081" s="2">
        <v>226</v>
      </c>
      <c r="M8081" s="2" t="s">
        <v>34</v>
      </c>
      <c r="N8081" s="11">
        <f>L8081/E8081*100</f>
        <v>18.20818562681276</v>
      </c>
      <c r="O8081" s="12" t="str">
        <f>IF(N8081&lt;10,"Low",IF(N8081&lt;20,"Med","High"))</f>
        <v>Med</v>
      </c>
      <c r="P8081" s="12">
        <f>sales*discount</f>
        <v>322.71200000000005</v>
      </c>
      <c r="Q8081" s="12">
        <f>sales-Discount_Values</f>
        <v>918.48800000000006</v>
      </c>
      <c r="R8081" s="12">
        <f>DATEDIF(order_date,delivery_date,"D")</f>
        <v>3</v>
      </c>
      <c r="S8081" s="12"/>
    </row>
    <row r="8082" spans="1:19" ht="14.25" customHeight="1" x14ac:dyDescent="0.35">
      <c r="A8082" s="2" t="s">
        <v>3278</v>
      </c>
      <c r="B8082" s="2">
        <v>103245</v>
      </c>
      <c r="C8082" s="2" t="s">
        <v>41</v>
      </c>
      <c r="D8082" s="2" t="s">
        <v>14</v>
      </c>
      <c r="E8082" s="2">
        <v>3097.19</v>
      </c>
      <c r="F8082" s="2">
        <v>0.22</v>
      </c>
      <c r="G8082" s="2">
        <v>2</v>
      </c>
      <c r="H8082" s="3">
        <v>45512</v>
      </c>
      <c r="I8082" s="3">
        <v>45517</v>
      </c>
      <c r="J8082" s="2" t="s">
        <v>31</v>
      </c>
      <c r="K8082" s="2" t="s">
        <v>16</v>
      </c>
      <c r="L8082" s="2">
        <v>563.96</v>
      </c>
      <c r="M8082" s="2" t="s">
        <v>48</v>
      </c>
      <c r="N8082" s="11">
        <f>L8082/E8082*100</f>
        <v>18.208763427493952</v>
      </c>
      <c r="O8082" s="12" t="str">
        <f>IF(N8082&lt;10,"Low",IF(N8082&lt;20,"Med","High"))</f>
        <v>Med</v>
      </c>
      <c r="P8082" s="12">
        <f>sales*discount</f>
        <v>681.3818</v>
      </c>
      <c r="Q8082" s="12">
        <f>sales-Discount_Values</f>
        <v>2415.8081999999999</v>
      </c>
      <c r="R8082" s="12">
        <f>DATEDIF(order_date,delivery_date,"D")</f>
        <v>5</v>
      </c>
      <c r="S8082" s="12"/>
    </row>
    <row r="8083" spans="1:19" ht="14.25" customHeight="1" x14ac:dyDescent="0.35">
      <c r="A8083" s="2" t="s">
        <v>6298</v>
      </c>
      <c r="B8083" s="2">
        <v>106265</v>
      </c>
      <c r="C8083" s="2" t="s">
        <v>13</v>
      </c>
      <c r="D8083" s="2" t="s">
        <v>20</v>
      </c>
      <c r="E8083" s="2">
        <v>3650.64</v>
      </c>
      <c r="F8083" s="2">
        <v>0.46</v>
      </c>
      <c r="G8083" s="2">
        <v>8</v>
      </c>
      <c r="H8083" s="3">
        <v>45290</v>
      </c>
      <c r="I8083" s="3">
        <v>45293</v>
      </c>
      <c r="J8083" s="2" t="s">
        <v>31</v>
      </c>
      <c r="K8083" s="2" t="s">
        <v>16</v>
      </c>
      <c r="L8083" s="2">
        <v>664.76</v>
      </c>
      <c r="M8083" s="2" t="s">
        <v>28</v>
      </c>
      <c r="N8083" s="11">
        <f>L8083/E8083*100</f>
        <v>18.209409856901804</v>
      </c>
      <c r="O8083" s="12" t="str">
        <f>IF(N8083&lt;10,"Low",IF(N8083&lt;20,"Med","High"))</f>
        <v>Med</v>
      </c>
      <c r="P8083" s="12">
        <f>sales*discount</f>
        <v>1679.2944</v>
      </c>
      <c r="Q8083" s="12">
        <f>sales-Discount_Values</f>
        <v>1971.3455999999999</v>
      </c>
      <c r="R8083" s="12">
        <f>DATEDIF(order_date,delivery_date,"D")</f>
        <v>3</v>
      </c>
      <c r="S8083" s="12"/>
    </row>
    <row r="8084" spans="1:19" ht="14.25" customHeight="1" x14ac:dyDescent="0.35">
      <c r="A8084" s="2" t="s">
        <v>13191</v>
      </c>
      <c r="B8084" s="2">
        <v>113158</v>
      </c>
      <c r="C8084" s="2" t="s">
        <v>19</v>
      </c>
      <c r="D8084" s="2" t="s">
        <v>20</v>
      </c>
      <c r="E8084" s="2">
        <v>3875.87</v>
      </c>
      <c r="F8084" s="2">
        <v>0.26</v>
      </c>
      <c r="G8084" s="2">
        <v>6</v>
      </c>
      <c r="H8084" s="3">
        <v>45396</v>
      </c>
      <c r="I8084" s="3">
        <v>45403</v>
      </c>
      <c r="J8084" s="2" t="s">
        <v>15</v>
      </c>
      <c r="K8084" s="2" t="s">
        <v>22</v>
      </c>
      <c r="L8084" s="2">
        <v>705.81</v>
      </c>
      <c r="M8084" s="2" t="s">
        <v>28</v>
      </c>
      <c r="N8084" s="11">
        <f>L8084/E8084*100</f>
        <v>18.210363092673386</v>
      </c>
      <c r="O8084" s="12" t="str">
        <f>IF(N8084&lt;10,"Low",IF(N8084&lt;20,"Med","High"))</f>
        <v>Med</v>
      </c>
      <c r="P8084" s="12">
        <f>sales*discount</f>
        <v>1007.7262000000001</v>
      </c>
      <c r="Q8084" s="12">
        <f>sales-Discount_Values</f>
        <v>2868.1437999999998</v>
      </c>
      <c r="R8084" s="12">
        <f>DATEDIF(order_date,delivery_date,"D")</f>
        <v>7</v>
      </c>
      <c r="S8084" s="12"/>
    </row>
    <row r="8085" spans="1:19" ht="14.25" customHeight="1" x14ac:dyDescent="0.35">
      <c r="A8085" s="2" t="s">
        <v>13358</v>
      </c>
      <c r="B8085" s="2">
        <v>113325</v>
      </c>
      <c r="C8085" s="2" t="s">
        <v>25</v>
      </c>
      <c r="D8085" s="2" t="s">
        <v>14</v>
      </c>
      <c r="E8085" s="2">
        <v>2694.51</v>
      </c>
      <c r="F8085" s="2">
        <v>0.1</v>
      </c>
      <c r="G8085" s="2">
        <v>3</v>
      </c>
      <c r="H8085" s="3">
        <v>44995</v>
      </c>
      <c r="I8085" s="3">
        <v>45001</v>
      </c>
      <c r="J8085" s="2" t="s">
        <v>31</v>
      </c>
      <c r="K8085" s="2" t="s">
        <v>27</v>
      </c>
      <c r="L8085" s="2">
        <v>490.71</v>
      </c>
      <c r="M8085" s="2" t="s">
        <v>48</v>
      </c>
      <c r="N8085" s="11">
        <f>L8085/E8085*100</f>
        <v>18.211474442477478</v>
      </c>
      <c r="O8085" s="12" t="str">
        <f>IF(N8085&lt;10,"Low",IF(N8085&lt;20,"Med","High"))</f>
        <v>Med</v>
      </c>
      <c r="P8085" s="12">
        <f>sales*discount</f>
        <v>269.45100000000002</v>
      </c>
      <c r="Q8085" s="12">
        <f>sales-Discount_Values</f>
        <v>2425.0590000000002</v>
      </c>
      <c r="R8085" s="12">
        <f>DATEDIF(order_date,delivery_date,"D")</f>
        <v>6</v>
      </c>
      <c r="S8085" s="12"/>
    </row>
    <row r="8086" spans="1:19" ht="14.25" customHeight="1" x14ac:dyDescent="0.35">
      <c r="A8086" s="2" t="s">
        <v>15019</v>
      </c>
      <c r="B8086" s="2">
        <v>114986</v>
      </c>
      <c r="C8086" s="2" t="s">
        <v>41</v>
      </c>
      <c r="D8086" s="2" t="s">
        <v>33</v>
      </c>
      <c r="E8086" s="2">
        <v>2687.28</v>
      </c>
      <c r="F8086" s="2">
        <v>0.01</v>
      </c>
      <c r="G8086" s="2">
        <v>4</v>
      </c>
      <c r="H8086" s="3">
        <v>45507</v>
      </c>
      <c r="I8086" s="3">
        <v>45512</v>
      </c>
      <c r="J8086" s="2" t="s">
        <v>21</v>
      </c>
      <c r="K8086" s="2" t="s">
        <v>16</v>
      </c>
      <c r="L8086" s="2">
        <v>489.44</v>
      </c>
      <c r="M8086" s="2" t="s">
        <v>48</v>
      </c>
      <c r="N8086" s="11">
        <f>L8086/E8086*100</f>
        <v>18.213211872227678</v>
      </c>
      <c r="O8086" s="12" t="str">
        <f>IF(N8086&lt;10,"Low",IF(N8086&lt;20,"Med","High"))</f>
        <v>Med</v>
      </c>
      <c r="P8086" s="12">
        <f>sales*discount</f>
        <v>26.872800000000002</v>
      </c>
      <c r="Q8086" s="12">
        <f>sales-Discount_Values</f>
        <v>2660.4072000000001</v>
      </c>
      <c r="R8086" s="12">
        <f>DATEDIF(order_date,delivery_date,"D")</f>
        <v>5</v>
      </c>
      <c r="S8086" s="12"/>
    </row>
    <row r="8087" spans="1:19" ht="14.25" customHeight="1" x14ac:dyDescent="0.35">
      <c r="A8087" s="2" t="s">
        <v>1443</v>
      </c>
      <c r="B8087" s="2">
        <v>101410</v>
      </c>
      <c r="C8087" s="2" t="s">
        <v>19</v>
      </c>
      <c r="D8087" s="2" t="s">
        <v>36</v>
      </c>
      <c r="E8087" s="2">
        <v>3986.02</v>
      </c>
      <c r="F8087" s="2">
        <v>0.28000000000000003</v>
      </c>
      <c r="G8087" s="2">
        <v>8</v>
      </c>
      <c r="H8087" s="3">
        <v>45559</v>
      </c>
      <c r="I8087" s="3">
        <v>45564</v>
      </c>
      <c r="J8087" s="2" t="s">
        <v>21</v>
      </c>
      <c r="K8087" s="2" t="s">
        <v>16</v>
      </c>
      <c r="L8087" s="2">
        <v>726.08</v>
      </c>
      <c r="M8087" s="2" t="s">
        <v>48</v>
      </c>
      <c r="N8087" s="11">
        <f>L8087/E8087*100</f>
        <v>18.215663744788035</v>
      </c>
      <c r="O8087" s="12" t="str">
        <f>IF(N8087&lt;10,"Low",IF(N8087&lt;20,"Med","High"))</f>
        <v>Med</v>
      </c>
      <c r="P8087" s="12">
        <f>sales*discount</f>
        <v>1116.0856000000001</v>
      </c>
      <c r="Q8087" s="12">
        <f>sales-Discount_Values</f>
        <v>2869.9344000000001</v>
      </c>
      <c r="R8087" s="12">
        <f>DATEDIF(order_date,delivery_date,"D")</f>
        <v>5</v>
      </c>
      <c r="S8087" s="12"/>
    </row>
    <row r="8088" spans="1:19" ht="14.25" customHeight="1" x14ac:dyDescent="0.35">
      <c r="A8088" s="2" t="s">
        <v>148</v>
      </c>
      <c r="B8088" s="2">
        <v>100115</v>
      </c>
      <c r="C8088" s="2" t="s">
        <v>19</v>
      </c>
      <c r="D8088" s="2" t="s">
        <v>26</v>
      </c>
      <c r="E8088" s="2">
        <v>4475.07</v>
      </c>
      <c r="F8088" s="2">
        <v>0.3</v>
      </c>
      <c r="G8088" s="2">
        <v>2</v>
      </c>
      <c r="H8088" s="3">
        <v>45196</v>
      </c>
      <c r="I8088" s="3">
        <v>45197</v>
      </c>
      <c r="J8088" s="2" t="s">
        <v>21</v>
      </c>
      <c r="K8088" s="2" t="s">
        <v>22</v>
      </c>
      <c r="L8088" s="2">
        <v>815.29</v>
      </c>
      <c r="M8088" s="2" t="s">
        <v>39</v>
      </c>
      <c r="N8088" s="11">
        <f>L8088/E8088*100</f>
        <v>18.218485967817262</v>
      </c>
      <c r="O8088" s="12" t="str">
        <f>IF(N8088&lt;10,"Low",IF(N8088&lt;20,"Med","High"))</f>
        <v>Med</v>
      </c>
      <c r="P8088" s="12">
        <f>sales*discount</f>
        <v>1342.521</v>
      </c>
      <c r="Q8088" s="12">
        <f>sales-Discount_Values</f>
        <v>3132.549</v>
      </c>
      <c r="R8088" s="12">
        <f>DATEDIF(order_date,delivery_date,"D")</f>
        <v>1</v>
      </c>
      <c r="S8088" s="12"/>
    </row>
    <row r="8089" spans="1:19" ht="14.25" customHeight="1" x14ac:dyDescent="0.35">
      <c r="A8089" s="2" t="s">
        <v>6448</v>
      </c>
      <c r="B8089" s="2">
        <v>106415</v>
      </c>
      <c r="C8089" s="2" t="s">
        <v>41</v>
      </c>
      <c r="D8089" s="2" t="s">
        <v>20</v>
      </c>
      <c r="E8089" s="2">
        <v>1311.94</v>
      </c>
      <c r="F8089" s="2">
        <v>0.28999999999999998</v>
      </c>
      <c r="G8089" s="2">
        <v>8</v>
      </c>
      <c r="H8089" s="3">
        <v>45392</v>
      </c>
      <c r="I8089" s="3">
        <v>45397</v>
      </c>
      <c r="J8089" s="2" t="s">
        <v>21</v>
      </c>
      <c r="K8089" s="2" t="s">
        <v>16</v>
      </c>
      <c r="L8089" s="2">
        <v>239.03</v>
      </c>
      <c r="M8089" s="2" t="s">
        <v>48</v>
      </c>
      <c r="N8089" s="11">
        <f>L8089/E8089*100</f>
        <v>18.219583212646921</v>
      </c>
      <c r="O8089" s="12" t="str">
        <f>IF(N8089&lt;10,"Low",IF(N8089&lt;20,"Med","High"))</f>
        <v>Med</v>
      </c>
      <c r="P8089" s="12">
        <f>sales*discount</f>
        <v>380.46260000000001</v>
      </c>
      <c r="Q8089" s="12">
        <f>sales-Discount_Values</f>
        <v>931.47739999999999</v>
      </c>
      <c r="R8089" s="12">
        <f>DATEDIF(order_date,delivery_date,"D")</f>
        <v>5</v>
      </c>
      <c r="S8089" s="12"/>
    </row>
    <row r="8090" spans="1:19" ht="14.25" customHeight="1" x14ac:dyDescent="0.35">
      <c r="A8090" s="2" t="s">
        <v>14262</v>
      </c>
      <c r="B8090" s="2">
        <v>114229</v>
      </c>
      <c r="C8090" s="2" t="s">
        <v>25</v>
      </c>
      <c r="D8090" s="2" t="s">
        <v>14</v>
      </c>
      <c r="E8090" s="2">
        <v>355.69</v>
      </c>
      <c r="F8090" s="2">
        <v>0.03</v>
      </c>
      <c r="G8090" s="2">
        <v>6</v>
      </c>
      <c r="H8090" s="3">
        <v>45439</v>
      </c>
      <c r="I8090" s="3">
        <v>45441</v>
      </c>
      <c r="J8090" s="2" t="s">
        <v>21</v>
      </c>
      <c r="K8090" s="2" t="s">
        <v>22</v>
      </c>
      <c r="L8090" s="2">
        <v>64.81</v>
      </c>
      <c r="M8090" s="2" t="s">
        <v>23</v>
      </c>
      <c r="N8090" s="11">
        <f>L8090/E8090*100</f>
        <v>18.220922713598924</v>
      </c>
      <c r="O8090" s="12" t="str">
        <f>IF(N8090&lt;10,"Low",IF(N8090&lt;20,"Med","High"))</f>
        <v>Med</v>
      </c>
      <c r="P8090" s="12">
        <f>sales*discount</f>
        <v>10.6707</v>
      </c>
      <c r="Q8090" s="12">
        <f>sales-Discount_Values</f>
        <v>345.01929999999999</v>
      </c>
      <c r="R8090" s="12">
        <f>DATEDIF(order_date,delivery_date,"D")</f>
        <v>2</v>
      </c>
      <c r="S8090" s="12"/>
    </row>
    <row r="8091" spans="1:19" ht="14.25" customHeight="1" x14ac:dyDescent="0.35">
      <c r="A8091" s="2" t="s">
        <v>13640</v>
      </c>
      <c r="B8091" s="2">
        <v>113607</v>
      </c>
      <c r="C8091" s="2" t="s">
        <v>25</v>
      </c>
      <c r="D8091" s="2" t="s">
        <v>26</v>
      </c>
      <c r="E8091" s="2">
        <v>4070.85</v>
      </c>
      <c r="F8091" s="2">
        <v>0.26</v>
      </c>
      <c r="G8091" s="2">
        <v>7</v>
      </c>
      <c r="H8091" s="3">
        <v>45383</v>
      </c>
      <c r="I8091" s="3">
        <v>45388</v>
      </c>
      <c r="J8091" s="2" t="s">
        <v>21</v>
      </c>
      <c r="K8091" s="2" t="s">
        <v>22</v>
      </c>
      <c r="L8091" s="2">
        <v>741.78</v>
      </c>
      <c r="M8091" s="2" t="s">
        <v>48</v>
      </c>
      <c r="N8091" s="11">
        <f>L8091/E8091*100</f>
        <v>18.221747300932236</v>
      </c>
      <c r="O8091" s="12" t="str">
        <f>IF(N8091&lt;10,"Low",IF(N8091&lt;20,"Med","High"))</f>
        <v>Med</v>
      </c>
      <c r="P8091" s="12">
        <f>sales*discount</f>
        <v>1058.421</v>
      </c>
      <c r="Q8091" s="12">
        <f>sales-Discount_Values</f>
        <v>3012.4290000000001</v>
      </c>
      <c r="R8091" s="12">
        <f>DATEDIF(order_date,delivery_date,"D")</f>
        <v>5</v>
      </c>
      <c r="S8091" s="12"/>
    </row>
    <row r="8092" spans="1:19" ht="14.25" customHeight="1" x14ac:dyDescent="0.35">
      <c r="A8092" s="2" t="s">
        <v>13848</v>
      </c>
      <c r="B8092" s="2">
        <v>113815</v>
      </c>
      <c r="C8092" s="2" t="s">
        <v>41</v>
      </c>
      <c r="D8092" s="2" t="s">
        <v>33</v>
      </c>
      <c r="E8092" s="2">
        <v>3016.04</v>
      </c>
      <c r="F8092" s="2">
        <v>0.19</v>
      </c>
      <c r="G8092" s="2">
        <v>7</v>
      </c>
      <c r="H8092" s="3">
        <v>45035</v>
      </c>
      <c r="I8092" s="3">
        <v>45040</v>
      </c>
      <c r="J8092" s="2" t="s">
        <v>21</v>
      </c>
      <c r="K8092" s="2" t="s">
        <v>27</v>
      </c>
      <c r="L8092" s="2">
        <v>549.62</v>
      </c>
      <c r="M8092" s="2" t="s">
        <v>34</v>
      </c>
      <c r="N8092" s="11">
        <f>L8092/E8092*100</f>
        <v>18.223233113619184</v>
      </c>
      <c r="O8092" s="12" t="str">
        <f>IF(N8092&lt;10,"Low",IF(N8092&lt;20,"Med","High"))</f>
        <v>Med</v>
      </c>
      <c r="P8092" s="12">
        <f>sales*discount</f>
        <v>573.04759999999999</v>
      </c>
      <c r="Q8092" s="12">
        <f>sales-Discount_Values</f>
        <v>2442.9924000000001</v>
      </c>
      <c r="R8092" s="12">
        <f>DATEDIF(order_date,delivery_date,"D")</f>
        <v>5</v>
      </c>
      <c r="S8092" s="12"/>
    </row>
    <row r="8093" spans="1:19" ht="14.25" customHeight="1" x14ac:dyDescent="0.35">
      <c r="A8093" s="2" t="s">
        <v>4058</v>
      </c>
      <c r="B8093" s="2">
        <v>104025</v>
      </c>
      <c r="C8093" s="2" t="s">
        <v>13</v>
      </c>
      <c r="D8093" s="2" t="s">
        <v>14</v>
      </c>
      <c r="E8093" s="2">
        <v>1504.65</v>
      </c>
      <c r="F8093" s="2">
        <v>0.15</v>
      </c>
      <c r="G8093" s="2">
        <v>1</v>
      </c>
      <c r="H8093" s="3">
        <v>45005</v>
      </c>
      <c r="I8093" s="3">
        <v>45011</v>
      </c>
      <c r="J8093" s="2" t="s">
        <v>21</v>
      </c>
      <c r="K8093" s="2" t="s">
        <v>22</v>
      </c>
      <c r="L8093" s="2">
        <v>274.2</v>
      </c>
      <c r="M8093" s="2" t="s">
        <v>23</v>
      </c>
      <c r="N8093" s="11">
        <f>L8093/E8093*100</f>
        <v>18.223507127903495</v>
      </c>
      <c r="O8093" s="12" t="str">
        <f>IF(N8093&lt;10,"Low",IF(N8093&lt;20,"Med","High"))</f>
        <v>Med</v>
      </c>
      <c r="P8093" s="12">
        <f>sales*discount</f>
        <v>225.69750000000002</v>
      </c>
      <c r="Q8093" s="12">
        <f>sales-Discount_Values</f>
        <v>1278.9525000000001</v>
      </c>
      <c r="R8093" s="12">
        <f>DATEDIF(order_date,delivery_date,"D")</f>
        <v>6</v>
      </c>
      <c r="S8093" s="12"/>
    </row>
    <row r="8094" spans="1:19" ht="14.25" customHeight="1" x14ac:dyDescent="0.35">
      <c r="A8094" s="2" t="s">
        <v>9625</v>
      </c>
      <c r="B8094" s="2">
        <v>109592</v>
      </c>
      <c r="C8094" s="2" t="s">
        <v>25</v>
      </c>
      <c r="D8094" s="2" t="s">
        <v>36</v>
      </c>
      <c r="E8094" s="2">
        <v>3112.4</v>
      </c>
      <c r="F8094" s="2">
        <v>0.3</v>
      </c>
      <c r="G8094" s="2">
        <v>3</v>
      </c>
      <c r="H8094" s="3">
        <v>45065</v>
      </c>
      <c r="I8094" s="3">
        <v>45067</v>
      </c>
      <c r="J8094" s="2" t="s">
        <v>21</v>
      </c>
      <c r="K8094" s="2" t="s">
        <v>27</v>
      </c>
      <c r="L8094" s="2">
        <v>567.22</v>
      </c>
      <c r="M8094" s="2" t="s">
        <v>39</v>
      </c>
      <c r="N8094" s="11">
        <f>L8094/E8094*100</f>
        <v>18.224521269759673</v>
      </c>
      <c r="O8094" s="12" t="str">
        <f>IF(N8094&lt;10,"Low",IF(N8094&lt;20,"Med","High"))</f>
        <v>Med</v>
      </c>
      <c r="P8094" s="12">
        <f>sales*discount</f>
        <v>933.72</v>
      </c>
      <c r="Q8094" s="12">
        <f>sales-Discount_Values</f>
        <v>2178.6800000000003</v>
      </c>
      <c r="R8094" s="12">
        <f>DATEDIF(order_date,delivery_date,"D")</f>
        <v>2</v>
      </c>
      <c r="S8094" s="12"/>
    </row>
    <row r="8095" spans="1:19" ht="14.25" customHeight="1" x14ac:dyDescent="0.35">
      <c r="A8095" s="2" t="s">
        <v>12011</v>
      </c>
      <c r="B8095" s="2">
        <v>111978</v>
      </c>
      <c r="C8095" s="2" t="s">
        <v>25</v>
      </c>
      <c r="D8095" s="2" t="s">
        <v>36</v>
      </c>
      <c r="E8095" s="2">
        <v>3249.49</v>
      </c>
      <c r="F8095" s="2">
        <v>0.28000000000000003</v>
      </c>
      <c r="G8095" s="2">
        <v>8</v>
      </c>
      <c r="H8095" s="3">
        <v>45381</v>
      </c>
      <c r="I8095" s="3">
        <v>45388</v>
      </c>
      <c r="J8095" s="2" t="s">
        <v>21</v>
      </c>
      <c r="K8095" s="2" t="s">
        <v>16</v>
      </c>
      <c r="L8095" s="2">
        <v>592.23</v>
      </c>
      <c r="M8095" s="2" t="s">
        <v>34</v>
      </c>
      <c r="N8095" s="11">
        <f>L8095/E8095*100</f>
        <v>18.225321511991112</v>
      </c>
      <c r="O8095" s="12" t="str">
        <f>IF(N8095&lt;10,"Low",IF(N8095&lt;20,"Med","High"))</f>
        <v>Med</v>
      </c>
      <c r="P8095" s="12">
        <f>sales*discount</f>
        <v>909.85720000000003</v>
      </c>
      <c r="Q8095" s="12">
        <f>sales-Discount_Values</f>
        <v>2339.6327999999999</v>
      </c>
      <c r="R8095" s="12">
        <f>DATEDIF(order_date,delivery_date,"D")</f>
        <v>7</v>
      </c>
      <c r="S8095" s="12"/>
    </row>
    <row r="8096" spans="1:19" ht="14.25" customHeight="1" x14ac:dyDescent="0.35">
      <c r="A8096" s="2" t="s">
        <v>15162</v>
      </c>
      <c r="B8096" s="2">
        <v>115129</v>
      </c>
      <c r="C8096" s="2" t="s">
        <v>25</v>
      </c>
      <c r="D8096" s="2" t="s">
        <v>26</v>
      </c>
      <c r="E8096" s="2">
        <v>3524.07</v>
      </c>
      <c r="F8096" s="2">
        <v>0.13</v>
      </c>
      <c r="G8096" s="2">
        <v>7</v>
      </c>
      <c r="H8096" s="3">
        <v>45181</v>
      </c>
      <c r="I8096" s="3">
        <v>45186</v>
      </c>
      <c r="J8096" s="2" t="s">
        <v>31</v>
      </c>
      <c r="K8096" s="2" t="s">
        <v>16</v>
      </c>
      <c r="L8096" s="2">
        <v>642.29</v>
      </c>
      <c r="M8096" s="2" t="s">
        <v>48</v>
      </c>
      <c r="N8096" s="11">
        <f>L8096/E8096*100</f>
        <v>18.225801417111462</v>
      </c>
      <c r="O8096" s="12" t="str">
        <f>IF(N8096&lt;10,"Low",IF(N8096&lt;20,"Med","High"))</f>
        <v>Med</v>
      </c>
      <c r="P8096" s="12">
        <f>sales*discount</f>
        <v>458.12910000000005</v>
      </c>
      <c r="Q8096" s="12">
        <f>sales-Discount_Values</f>
        <v>3065.9409000000001</v>
      </c>
      <c r="R8096" s="12">
        <f>DATEDIF(order_date,delivery_date,"D")</f>
        <v>5</v>
      </c>
      <c r="S8096" s="12"/>
    </row>
    <row r="8097" spans="1:19" ht="14.25" customHeight="1" x14ac:dyDescent="0.35">
      <c r="A8097" s="2" t="s">
        <v>2848</v>
      </c>
      <c r="B8097" s="2">
        <v>102815</v>
      </c>
      <c r="C8097" s="2" t="s">
        <v>19</v>
      </c>
      <c r="D8097" s="2" t="s">
        <v>14</v>
      </c>
      <c r="E8097" s="2">
        <v>2944.11</v>
      </c>
      <c r="F8097" s="2">
        <v>0.14000000000000001</v>
      </c>
      <c r="G8097" s="2">
        <v>5</v>
      </c>
      <c r="H8097" s="3">
        <v>45275</v>
      </c>
      <c r="I8097" s="3">
        <v>45279</v>
      </c>
      <c r="J8097" s="2" t="s">
        <v>31</v>
      </c>
      <c r="K8097" s="2" t="s">
        <v>16</v>
      </c>
      <c r="L8097" s="2">
        <v>536.70000000000005</v>
      </c>
      <c r="M8097" s="2" t="s">
        <v>48</v>
      </c>
      <c r="N8097" s="11">
        <f>L8097/E8097*100</f>
        <v>18.229617779226999</v>
      </c>
      <c r="O8097" s="12" t="str">
        <f>IF(N8097&lt;10,"Low",IF(N8097&lt;20,"Med","High"))</f>
        <v>Med</v>
      </c>
      <c r="P8097" s="12">
        <f>sales*discount</f>
        <v>412.17540000000008</v>
      </c>
      <c r="Q8097" s="12">
        <f>sales-Discount_Values</f>
        <v>2531.9346</v>
      </c>
      <c r="R8097" s="12">
        <f>DATEDIF(order_date,delivery_date,"D")</f>
        <v>4</v>
      </c>
      <c r="S8097" s="12"/>
    </row>
    <row r="8098" spans="1:19" ht="14.25" customHeight="1" x14ac:dyDescent="0.35">
      <c r="A8098" s="2" t="s">
        <v>3983</v>
      </c>
      <c r="B8098" s="2">
        <v>103950</v>
      </c>
      <c r="C8098" s="2" t="s">
        <v>25</v>
      </c>
      <c r="D8098" s="2" t="s">
        <v>14</v>
      </c>
      <c r="E8098" s="2">
        <v>165.49</v>
      </c>
      <c r="F8098" s="2">
        <v>0.37</v>
      </c>
      <c r="G8098" s="2">
        <v>2</v>
      </c>
      <c r="H8098" s="3">
        <v>45388</v>
      </c>
      <c r="I8098" s="3">
        <v>45390</v>
      </c>
      <c r="J8098" s="2" t="s">
        <v>15</v>
      </c>
      <c r="K8098" s="2" t="s">
        <v>22</v>
      </c>
      <c r="L8098" s="2">
        <v>30.17</v>
      </c>
      <c r="M8098" s="2" t="s">
        <v>23</v>
      </c>
      <c r="N8098" s="11">
        <f>L8098/E8098*100</f>
        <v>18.230708804157349</v>
      </c>
      <c r="O8098" s="12" t="str">
        <f>IF(N8098&lt;10,"Low",IF(N8098&lt;20,"Med","High"))</f>
        <v>Med</v>
      </c>
      <c r="P8098" s="12">
        <f>sales*discount</f>
        <v>61.231300000000005</v>
      </c>
      <c r="Q8098" s="12">
        <f>sales-Discount_Values</f>
        <v>104.2587</v>
      </c>
      <c r="R8098" s="12">
        <f>DATEDIF(order_date,delivery_date,"D")</f>
        <v>2</v>
      </c>
      <c r="S8098" s="12"/>
    </row>
    <row r="8099" spans="1:19" ht="14.25" customHeight="1" x14ac:dyDescent="0.35">
      <c r="A8099" s="2" t="s">
        <v>3710</v>
      </c>
      <c r="B8099" s="2">
        <v>103677</v>
      </c>
      <c r="C8099" s="2" t="s">
        <v>41</v>
      </c>
      <c r="D8099" s="2" t="s">
        <v>14</v>
      </c>
      <c r="E8099" s="2">
        <v>3124.66</v>
      </c>
      <c r="F8099" s="2">
        <v>0.34</v>
      </c>
      <c r="G8099" s="2">
        <v>3</v>
      </c>
      <c r="H8099" s="3">
        <v>45420</v>
      </c>
      <c r="I8099" s="3">
        <v>45422</v>
      </c>
      <c r="J8099" s="2" t="s">
        <v>31</v>
      </c>
      <c r="K8099" s="2" t="s">
        <v>27</v>
      </c>
      <c r="L8099" s="2">
        <v>569.65</v>
      </c>
      <c r="M8099" s="2" t="s">
        <v>34</v>
      </c>
      <c r="N8099" s="11">
        <f>L8099/E8099*100</f>
        <v>18.230783509245807</v>
      </c>
      <c r="O8099" s="12" t="str">
        <f>IF(N8099&lt;10,"Low",IF(N8099&lt;20,"Med","High"))</f>
        <v>Med</v>
      </c>
      <c r="P8099" s="12">
        <f>sales*discount</f>
        <v>1062.3843999999999</v>
      </c>
      <c r="Q8099" s="12">
        <f>sales-Discount_Values</f>
        <v>2062.2755999999999</v>
      </c>
      <c r="R8099" s="12">
        <f>DATEDIF(order_date,delivery_date,"D")</f>
        <v>2</v>
      </c>
      <c r="S8099" s="12"/>
    </row>
    <row r="8100" spans="1:19" ht="14.25" customHeight="1" x14ac:dyDescent="0.35">
      <c r="A8100" s="2" t="s">
        <v>10786</v>
      </c>
      <c r="B8100" s="2">
        <v>110753</v>
      </c>
      <c r="C8100" s="2" t="s">
        <v>13</v>
      </c>
      <c r="D8100" s="2" t="s">
        <v>20</v>
      </c>
      <c r="E8100" s="2">
        <v>3692.4</v>
      </c>
      <c r="F8100" s="2">
        <v>0.16</v>
      </c>
      <c r="G8100" s="2">
        <v>9</v>
      </c>
      <c r="H8100" s="3">
        <v>45017</v>
      </c>
      <c r="I8100" s="3">
        <v>45019</v>
      </c>
      <c r="J8100" s="2" t="s">
        <v>21</v>
      </c>
      <c r="K8100" s="2" t="s">
        <v>27</v>
      </c>
      <c r="L8100" s="2">
        <v>673.21</v>
      </c>
      <c r="M8100" s="2" t="s">
        <v>17</v>
      </c>
      <c r="N8100" s="11">
        <f>L8100/E8100*100</f>
        <v>18.232315025457698</v>
      </c>
      <c r="O8100" s="12" t="str">
        <f>IF(N8100&lt;10,"Low",IF(N8100&lt;20,"Med","High"))</f>
        <v>Med</v>
      </c>
      <c r="P8100" s="12">
        <f>sales*discount</f>
        <v>590.78399999999999</v>
      </c>
      <c r="Q8100" s="12">
        <f>sales-Discount_Values</f>
        <v>3101.616</v>
      </c>
      <c r="R8100" s="12">
        <f>DATEDIF(order_date,delivery_date,"D")</f>
        <v>2</v>
      </c>
      <c r="S8100" s="12"/>
    </row>
    <row r="8101" spans="1:19" ht="14.25" customHeight="1" x14ac:dyDescent="0.35">
      <c r="A8101" s="2" t="s">
        <v>12255</v>
      </c>
      <c r="B8101" s="2">
        <v>112222</v>
      </c>
      <c r="C8101" s="2" t="s">
        <v>25</v>
      </c>
      <c r="D8101" s="2" t="s">
        <v>33</v>
      </c>
      <c r="E8101" s="2">
        <v>3288</v>
      </c>
      <c r="F8101" s="2">
        <v>0.35</v>
      </c>
      <c r="G8101" s="2">
        <v>1</v>
      </c>
      <c r="H8101" s="3">
        <v>44946</v>
      </c>
      <c r="I8101" s="3">
        <v>44949</v>
      </c>
      <c r="J8101" s="2" t="s">
        <v>31</v>
      </c>
      <c r="K8101" s="2" t="s">
        <v>16</v>
      </c>
      <c r="L8101" s="2">
        <v>599.5</v>
      </c>
      <c r="M8101" s="2" t="s">
        <v>17</v>
      </c>
      <c r="N8101" s="11">
        <f>L8101/E8101*100</f>
        <v>18.232968369829685</v>
      </c>
      <c r="O8101" s="12" t="str">
        <f>IF(N8101&lt;10,"Low",IF(N8101&lt;20,"Med","High"))</f>
        <v>Med</v>
      </c>
      <c r="P8101" s="12">
        <f>sales*discount</f>
        <v>1150.8</v>
      </c>
      <c r="Q8101" s="12">
        <f>sales-Discount_Values</f>
        <v>2137.1999999999998</v>
      </c>
      <c r="R8101" s="12">
        <f>DATEDIF(order_date,delivery_date,"D")</f>
        <v>3</v>
      </c>
      <c r="S8101" s="12"/>
    </row>
    <row r="8102" spans="1:19" ht="14.25" customHeight="1" x14ac:dyDescent="0.35">
      <c r="A8102" s="2" t="s">
        <v>1433</v>
      </c>
      <c r="B8102" s="2">
        <v>101400</v>
      </c>
      <c r="C8102" s="2" t="s">
        <v>13</v>
      </c>
      <c r="D8102" s="2" t="s">
        <v>36</v>
      </c>
      <c r="E8102" s="2">
        <v>3022.23</v>
      </c>
      <c r="F8102" s="2">
        <v>0.16</v>
      </c>
      <c r="G8102" s="2">
        <v>4</v>
      </c>
      <c r="H8102" s="3">
        <v>45328</v>
      </c>
      <c r="I8102" s="3">
        <v>45329</v>
      </c>
      <c r="J8102" s="2" t="s">
        <v>15</v>
      </c>
      <c r="K8102" s="2" t="s">
        <v>22</v>
      </c>
      <c r="L8102" s="2">
        <v>551.17999999999995</v>
      </c>
      <c r="M8102" s="2" t="s">
        <v>48</v>
      </c>
      <c r="N8102" s="11">
        <f>L8102/E8102*100</f>
        <v>18.237526594600673</v>
      </c>
      <c r="O8102" s="12" t="str">
        <f>IF(N8102&lt;10,"Low",IF(N8102&lt;20,"Med","High"))</f>
        <v>Med</v>
      </c>
      <c r="P8102" s="12">
        <f>sales*discount</f>
        <v>483.55680000000001</v>
      </c>
      <c r="Q8102" s="12">
        <f>sales-Discount_Values</f>
        <v>2538.6732000000002</v>
      </c>
      <c r="R8102" s="12">
        <f>DATEDIF(order_date,delivery_date,"D")</f>
        <v>1</v>
      </c>
      <c r="S8102" s="12"/>
    </row>
    <row r="8103" spans="1:19" ht="14.25" customHeight="1" x14ac:dyDescent="0.35">
      <c r="A8103" s="2" t="s">
        <v>11613</v>
      </c>
      <c r="B8103" s="2">
        <v>111580</v>
      </c>
      <c r="C8103" s="2" t="s">
        <v>19</v>
      </c>
      <c r="D8103" s="2" t="s">
        <v>26</v>
      </c>
      <c r="E8103" s="2">
        <v>2258.12</v>
      </c>
      <c r="F8103" s="2">
        <v>0.44</v>
      </c>
      <c r="G8103" s="2">
        <v>2</v>
      </c>
      <c r="H8103" s="3">
        <v>44976</v>
      </c>
      <c r="I8103" s="3">
        <v>44979</v>
      </c>
      <c r="J8103" s="2" t="s">
        <v>15</v>
      </c>
      <c r="K8103" s="2" t="s">
        <v>27</v>
      </c>
      <c r="L8103" s="2">
        <v>411.86</v>
      </c>
      <c r="M8103" s="2" t="s">
        <v>17</v>
      </c>
      <c r="N8103" s="11">
        <f>L8103/E8103*100</f>
        <v>18.239066125803767</v>
      </c>
      <c r="O8103" s="12" t="str">
        <f>IF(N8103&lt;10,"Low",IF(N8103&lt;20,"Med","High"))</f>
        <v>Med</v>
      </c>
      <c r="P8103" s="12">
        <f>sales*discount</f>
        <v>993.57279999999992</v>
      </c>
      <c r="Q8103" s="12">
        <f>sales-Discount_Values</f>
        <v>1264.5472</v>
      </c>
      <c r="R8103" s="12">
        <f>DATEDIF(order_date,delivery_date,"D")</f>
        <v>3</v>
      </c>
      <c r="S8103" s="12"/>
    </row>
    <row r="8104" spans="1:19" ht="14.25" customHeight="1" x14ac:dyDescent="0.35">
      <c r="A8104" s="2" t="s">
        <v>15377</v>
      </c>
      <c r="B8104" s="2">
        <v>115344</v>
      </c>
      <c r="C8104" s="2" t="s">
        <v>41</v>
      </c>
      <c r="D8104" s="2" t="s">
        <v>33</v>
      </c>
      <c r="E8104" s="2">
        <v>4984.32</v>
      </c>
      <c r="F8104" s="2">
        <v>0.21</v>
      </c>
      <c r="G8104" s="2">
        <v>3</v>
      </c>
      <c r="H8104" s="3">
        <v>45248</v>
      </c>
      <c r="I8104" s="3">
        <v>45249</v>
      </c>
      <c r="J8104" s="2" t="s">
        <v>31</v>
      </c>
      <c r="K8104" s="2" t="s">
        <v>22</v>
      </c>
      <c r="L8104" s="2">
        <v>909.1</v>
      </c>
      <c r="M8104" s="2" t="s">
        <v>28</v>
      </c>
      <c r="N8104" s="11">
        <f>L8104/E8104*100</f>
        <v>18.239198125321007</v>
      </c>
      <c r="O8104" s="12" t="str">
        <f>IF(N8104&lt;10,"Low",IF(N8104&lt;20,"Med","High"))</f>
        <v>Med</v>
      </c>
      <c r="P8104" s="12">
        <f>sales*discount</f>
        <v>1046.7071999999998</v>
      </c>
      <c r="Q8104" s="12">
        <f>sales-Discount_Values</f>
        <v>3937.6127999999999</v>
      </c>
      <c r="R8104" s="12">
        <f>DATEDIF(order_date,delivery_date,"D")</f>
        <v>1</v>
      </c>
      <c r="S8104" s="12"/>
    </row>
    <row r="8105" spans="1:19" ht="14.25" customHeight="1" x14ac:dyDescent="0.35">
      <c r="A8105" s="2" t="s">
        <v>7603</v>
      </c>
      <c r="B8105" s="2">
        <v>107570</v>
      </c>
      <c r="C8105" s="2" t="s">
        <v>25</v>
      </c>
      <c r="D8105" s="2" t="s">
        <v>20</v>
      </c>
      <c r="E8105" s="2">
        <v>3742.45</v>
      </c>
      <c r="F8105" s="2">
        <v>0.48</v>
      </c>
      <c r="G8105" s="2">
        <v>6</v>
      </c>
      <c r="H8105" s="3">
        <v>45237</v>
      </c>
      <c r="I8105" s="3">
        <v>45239</v>
      </c>
      <c r="J8105" s="2" t="s">
        <v>15</v>
      </c>
      <c r="K8105" s="2" t="s">
        <v>22</v>
      </c>
      <c r="L8105" s="2">
        <v>682.6</v>
      </c>
      <c r="M8105" s="2" t="s">
        <v>39</v>
      </c>
      <c r="N8105" s="11">
        <f>L8105/E8105*100</f>
        <v>18.239388635786717</v>
      </c>
      <c r="O8105" s="12" t="str">
        <f>IF(N8105&lt;10,"Low",IF(N8105&lt;20,"Med","High"))</f>
        <v>Med</v>
      </c>
      <c r="P8105" s="12">
        <f>sales*discount</f>
        <v>1796.3759999999997</v>
      </c>
      <c r="Q8105" s="12">
        <f>sales-Discount_Values</f>
        <v>1946.0740000000001</v>
      </c>
      <c r="R8105" s="12">
        <f>DATEDIF(order_date,delivery_date,"D")</f>
        <v>2</v>
      </c>
      <c r="S8105" s="12"/>
    </row>
    <row r="8106" spans="1:19" ht="14.25" customHeight="1" x14ac:dyDescent="0.35">
      <c r="A8106" s="2" t="s">
        <v>221</v>
      </c>
      <c r="B8106" s="2">
        <v>100188</v>
      </c>
      <c r="C8106" s="2" t="s">
        <v>13</v>
      </c>
      <c r="D8106" s="2" t="s">
        <v>36</v>
      </c>
      <c r="E8106" s="2">
        <v>4596.4799999999996</v>
      </c>
      <c r="F8106" s="2">
        <v>0.15</v>
      </c>
      <c r="G8106" s="2">
        <v>6</v>
      </c>
      <c r="H8106" s="3">
        <v>45226</v>
      </c>
      <c r="I8106" s="3">
        <v>45233</v>
      </c>
      <c r="J8106" s="2" t="s">
        <v>15</v>
      </c>
      <c r="K8106" s="2" t="s">
        <v>16</v>
      </c>
      <c r="L8106" s="2">
        <v>838.45</v>
      </c>
      <c r="M8106" s="2" t="s">
        <v>17</v>
      </c>
      <c r="N8106" s="11">
        <f>L8106/E8106*100</f>
        <v>18.241132344750767</v>
      </c>
      <c r="O8106" s="12" t="str">
        <f>IF(N8106&lt;10,"Low",IF(N8106&lt;20,"Med","High"))</f>
        <v>Med</v>
      </c>
      <c r="P8106" s="12">
        <f>sales*discount</f>
        <v>689.47199999999987</v>
      </c>
      <c r="Q8106" s="12">
        <f>sales-Discount_Values</f>
        <v>3907.0079999999998</v>
      </c>
      <c r="R8106" s="12">
        <f>DATEDIF(order_date,delivery_date,"D")</f>
        <v>7</v>
      </c>
      <c r="S8106" s="12"/>
    </row>
    <row r="8107" spans="1:19" ht="14.25" customHeight="1" x14ac:dyDescent="0.35">
      <c r="A8107" s="2" t="s">
        <v>3290</v>
      </c>
      <c r="B8107" s="2">
        <v>103257</v>
      </c>
      <c r="C8107" s="2" t="s">
        <v>41</v>
      </c>
      <c r="D8107" s="2" t="s">
        <v>33</v>
      </c>
      <c r="E8107" s="2">
        <v>647.59</v>
      </c>
      <c r="F8107" s="2">
        <v>0.08</v>
      </c>
      <c r="G8107" s="2">
        <v>6</v>
      </c>
      <c r="H8107" s="3">
        <v>45264</v>
      </c>
      <c r="I8107" s="3">
        <v>45270</v>
      </c>
      <c r="J8107" s="2" t="s">
        <v>15</v>
      </c>
      <c r="K8107" s="2" t="s">
        <v>22</v>
      </c>
      <c r="L8107" s="2">
        <v>118.13</v>
      </c>
      <c r="M8107" s="2" t="s">
        <v>23</v>
      </c>
      <c r="N8107" s="11">
        <f>L8107/E8107*100</f>
        <v>18.241479948732994</v>
      </c>
      <c r="O8107" s="12" t="str">
        <f>IF(N8107&lt;10,"Low",IF(N8107&lt;20,"Med","High"))</f>
        <v>Med</v>
      </c>
      <c r="P8107" s="12">
        <f>sales*discount</f>
        <v>51.807200000000002</v>
      </c>
      <c r="Q8107" s="12">
        <f>sales-Discount_Values</f>
        <v>595.78280000000007</v>
      </c>
      <c r="R8107" s="12">
        <f>DATEDIF(order_date,delivery_date,"D")</f>
        <v>6</v>
      </c>
      <c r="S8107" s="12"/>
    </row>
    <row r="8108" spans="1:19" ht="14.25" customHeight="1" x14ac:dyDescent="0.35">
      <c r="A8108" s="2" t="s">
        <v>15091</v>
      </c>
      <c r="B8108" s="2">
        <v>115058</v>
      </c>
      <c r="C8108" s="2" t="s">
        <v>13</v>
      </c>
      <c r="D8108" s="2" t="s">
        <v>20</v>
      </c>
      <c r="E8108" s="2">
        <v>2318.59</v>
      </c>
      <c r="F8108" s="2">
        <v>0.16</v>
      </c>
      <c r="G8108" s="2">
        <v>3</v>
      </c>
      <c r="H8108" s="3">
        <v>45424</v>
      </c>
      <c r="I8108" s="3">
        <v>45427</v>
      </c>
      <c r="J8108" s="2" t="s">
        <v>21</v>
      </c>
      <c r="K8108" s="2" t="s">
        <v>22</v>
      </c>
      <c r="L8108" s="2">
        <v>422.97</v>
      </c>
      <c r="M8108" s="2" t="s">
        <v>17</v>
      </c>
      <c r="N8108" s="11">
        <f>L8108/E8108*100</f>
        <v>18.242552585838805</v>
      </c>
      <c r="O8108" s="12" t="str">
        <f>IF(N8108&lt;10,"Low",IF(N8108&lt;20,"Med","High"))</f>
        <v>Med</v>
      </c>
      <c r="P8108" s="12">
        <f>sales*discount</f>
        <v>370.9744</v>
      </c>
      <c r="Q8108" s="12">
        <f>sales-Discount_Values</f>
        <v>1947.6156000000001</v>
      </c>
      <c r="R8108" s="12">
        <f>DATEDIF(order_date,delivery_date,"D")</f>
        <v>3</v>
      </c>
      <c r="S8108" s="12"/>
    </row>
    <row r="8109" spans="1:19" ht="14.25" customHeight="1" x14ac:dyDescent="0.35">
      <c r="A8109" s="2" t="s">
        <v>6427</v>
      </c>
      <c r="B8109" s="2">
        <v>106394</v>
      </c>
      <c r="C8109" s="2" t="s">
        <v>25</v>
      </c>
      <c r="D8109" s="2" t="s">
        <v>36</v>
      </c>
      <c r="E8109" s="2">
        <v>3981.77</v>
      </c>
      <c r="F8109" s="2">
        <v>0.31</v>
      </c>
      <c r="G8109" s="2">
        <v>9</v>
      </c>
      <c r="H8109" s="3">
        <v>45308</v>
      </c>
      <c r="I8109" s="3">
        <v>45310</v>
      </c>
      <c r="J8109" s="2" t="s">
        <v>31</v>
      </c>
      <c r="K8109" s="2" t="s">
        <v>22</v>
      </c>
      <c r="L8109" s="2">
        <v>726.42</v>
      </c>
      <c r="M8109" s="2" t="s">
        <v>39</v>
      </c>
      <c r="N8109" s="11">
        <f>L8109/E8109*100</f>
        <v>18.243645413974185</v>
      </c>
      <c r="O8109" s="12" t="str">
        <f>IF(N8109&lt;10,"Low",IF(N8109&lt;20,"Med","High"))</f>
        <v>Med</v>
      </c>
      <c r="P8109" s="12">
        <f>sales*discount</f>
        <v>1234.3487</v>
      </c>
      <c r="Q8109" s="12">
        <f>sales-Discount_Values</f>
        <v>2747.4213</v>
      </c>
      <c r="R8109" s="12">
        <f>DATEDIF(order_date,delivery_date,"D")</f>
        <v>2</v>
      </c>
      <c r="S8109" s="12"/>
    </row>
    <row r="8110" spans="1:19" ht="14.25" customHeight="1" x14ac:dyDescent="0.35">
      <c r="A8110" s="2" t="s">
        <v>9268</v>
      </c>
      <c r="B8110" s="2">
        <v>109235</v>
      </c>
      <c r="C8110" s="2" t="s">
        <v>25</v>
      </c>
      <c r="D8110" s="2" t="s">
        <v>36</v>
      </c>
      <c r="E8110" s="2">
        <v>4230.51</v>
      </c>
      <c r="F8110" s="2">
        <v>0.45</v>
      </c>
      <c r="G8110" s="2">
        <v>8</v>
      </c>
      <c r="H8110" s="3">
        <v>45502</v>
      </c>
      <c r="I8110" s="3">
        <v>45503</v>
      </c>
      <c r="J8110" s="2" t="s">
        <v>21</v>
      </c>
      <c r="K8110" s="2" t="s">
        <v>16</v>
      </c>
      <c r="L8110" s="2">
        <v>771.94</v>
      </c>
      <c r="M8110" s="2" t="s">
        <v>28</v>
      </c>
      <c r="N8110" s="11">
        <f>L8110/E8110*100</f>
        <v>18.246972587229436</v>
      </c>
      <c r="O8110" s="12" t="str">
        <f>IF(N8110&lt;10,"Low",IF(N8110&lt;20,"Med","High"))</f>
        <v>Med</v>
      </c>
      <c r="P8110" s="12">
        <f>sales*discount</f>
        <v>1903.7295000000001</v>
      </c>
      <c r="Q8110" s="12">
        <f>sales-Discount_Values</f>
        <v>2326.7804999999998</v>
      </c>
      <c r="R8110" s="12">
        <f>DATEDIF(order_date,delivery_date,"D")</f>
        <v>1</v>
      </c>
      <c r="S8110" s="12"/>
    </row>
    <row r="8111" spans="1:19" ht="14.25" customHeight="1" x14ac:dyDescent="0.35">
      <c r="A8111" s="2" t="s">
        <v>5325</v>
      </c>
      <c r="B8111" s="2">
        <v>105292</v>
      </c>
      <c r="C8111" s="2" t="s">
        <v>19</v>
      </c>
      <c r="D8111" s="2" t="s">
        <v>36</v>
      </c>
      <c r="E8111" s="2">
        <v>801.72</v>
      </c>
      <c r="F8111" s="2">
        <v>0.3</v>
      </c>
      <c r="G8111" s="2">
        <v>3</v>
      </c>
      <c r="H8111" s="3">
        <v>45609</v>
      </c>
      <c r="I8111" s="3">
        <v>45610</v>
      </c>
      <c r="J8111" s="2" t="s">
        <v>15</v>
      </c>
      <c r="K8111" s="2" t="s">
        <v>27</v>
      </c>
      <c r="L8111" s="2">
        <v>146.37</v>
      </c>
      <c r="M8111" s="2" t="s">
        <v>17</v>
      </c>
      <c r="N8111" s="11">
        <f>L8111/E8111*100</f>
        <v>18.256997455470739</v>
      </c>
      <c r="O8111" s="12" t="str">
        <f>IF(N8111&lt;10,"Low",IF(N8111&lt;20,"Med","High"))</f>
        <v>Med</v>
      </c>
      <c r="P8111" s="12">
        <f>sales*discount</f>
        <v>240.51599999999999</v>
      </c>
      <c r="Q8111" s="12">
        <f>sales-Discount_Values</f>
        <v>561.20400000000006</v>
      </c>
      <c r="R8111" s="12">
        <f>DATEDIF(order_date,delivery_date,"D")</f>
        <v>1</v>
      </c>
      <c r="S8111" s="12"/>
    </row>
    <row r="8112" spans="1:19" ht="14.25" customHeight="1" x14ac:dyDescent="0.35">
      <c r="A8112" s="2" t="s">
        <v>12420</v>
      </c>
      <c r="B8112" s="2">
        <v>112387</v>
      </c>
      <c r="C8112" s="2" t="s">
        <v>13</v>
      </c>
      <c r="D8112" s="2" t="s">
        <v>20</v>
      </c>
      <c r="E8112" s="2">
        <v>4562.1499999999996</v>
      </c>
      <c r="F8112" s="2">
        <v>0.46</v>
      </c>
      <c r="G8112" s="2">
        <v>1</v>
      </c>
      <c r="H8112" s="3">
        <v>45401</v>
      </c>
      <c r="I8112" s="3">
        <v>45408</v>
      </c>
      <c r="J8112" s="2" t="s">
        <v>21</v>
      </c>
      <c r="K8112" s="2" t="s">
        <v>27</v>
      </c>
      <c r="L8112" s="2">
        <v>832.92</v>
      </c>
      <c r="M8112" s="2" t="s">
        <v>28</v>
      </c>
      <c r="N8112" s="11">
        <f>L8112/E8112*100</f>
        <v>18.257181372817641</v>
      </c>
      <c r="O8112" s="12" t="str">
        <f>IF(N8112&lt;10,"Low",IF(N8112&lt;20,"Med","High"))</f>
        <v>Med</v>
      </c>
      <c r="P8112" s="12">
        <f>sales*discount</f>
        <v>2098.5889999999999</v>
      </c>
      <c r="Q8112" s="12">
        <f>sales-Discount_Values</f>
        <v>2463.5609999999997</v>
      </c>
      <c r="R8112" s="12">
        <f>DATEDIF(order_date,delivery_date,"D")</f>
        <v>7</v>
      </c>
      <c r="S8112" s="12"/>
    </row>
    <row r="8113" spans="1:19" ht="14.25" customHeight="1" x14ac:dyDescent="0.35">
      <c r="A8113" s="2" t="s">
        <v>12275</v>
      </c>
      <c r="B8113" s="2">
        <v>112242</v>
      </c>
      <c r="C8113" s="2" t="s">
        <v>25</v>
      </c>
      <c r="D8113" s="2" t="s">
        <v>14</v>
      </c>
      <c r="E8113" s="2">
        <v>2155.08</v>
      </c>
      <c r="F8113" s="2">
        <v>0.28000000000000003</v>
      </c>
      <c r="G8113" s="2">
        <v>6</v>
      </c>
      <c r="H8113" s="3">
        <v>45057</v>
      </c>
      <c r="I8113" s="3">
        <v>45062</v>
      </c>
      <c r="J8113" s="2" t="s">
        <v>31</v>
      </c>
      <c r="K8113" s="2" t="s">
        <v>16</v>
      </c>
      <c r="L8113" s="2">
        <v>393.5</v>
      </c>
      <c r="M8113" s="2" t="s">
        <v>39</v>
      </c>
      <c r="N8113" s="11">
        <f>L8113/E8113*100</f>
        <v>18.259182953765059</v>
      </c>
      <c r="O8113" s="12" t="str">
        <f>IF(N8113&lt;10,"Low",IF(N8113&lt;20,"Med","High"))</f>
        <v>Med</v>
      </c>
      <c r="P8113" s="12">
        <f>sales*discount</f>
        <v>603.42240000000004</v>
      </c>
      <c r="Q8113" s="12">
        <f>sales-Discount_Values</f>
        <v>1551.6576</v>
      </c>
      <c r="R8113" s="12">
        <f>DATEDIF(order_date,delivery_date,"D")</f>
        <v>5</v>
      </c>
      <c r="S8113" s="12"/>
    </row>
    <row r="8114" spans="1:19" ht="14.25" customHeight="1" x14ac:dyDescent="0.35">
      <c r="A8114" s="2" t="s">
        <v>8953</v>
      </c>
      <c r="B8114" s="2">
        <v>108920</v>
      </c>
      <c r="C8114" s="2" t="s">
        <v>25</v>
      </c>
      <c r="D8114" s="2" t="s">
        <v>26</v>
      </c>
      <c r="E8114" s="2">
        <v>3630.82</v>
      </c>
      <c r="F8114" s="2">
        <v>0.35</v>
      </c>
      <c r="G8114" s="2">
        <v>5</v>
      </c>
      <c r="H8114" s="3">
        <v>45655</v>
      </c>
      <c r="I8114" s="3">
        <v>45656</v>
      </c>
      <c r="J8114" s="2" t="s">
        <v>21</v>
      </c>
      <c r="K8114" s="2" t="s">
        <v>16</v>
      </c>
      <c r="L8114" s="2">
        <v>663.03</v>
      </c>
      <c r="M8114" s="2" t="s">
        <v>28</v>
      </c>
      <c r="N8114" s="11">
        <f>L8114/E8114*100</f>
        <v>18.261164144738654</v>
      </c>
      <c r="O8114" s="12" t="str">
        <f>IF(N8114&lt;10,"Low",IF(N8114&lt;20,"Med","High"))</f>
        <v>Med</v>
      </c>
      <c r="P8114" s="12">
        <f>sales*discount</f>
        <v>1270.787</v>
      </c>
      <c r="Q8114" s="12">
        <f>sales-Discount_Values</f>
        <v>2360.0330000000004</v>
      </c>
      <c r="R8114" s="12">
        <f>DATEDIF(order_date,delivery_date,"D")</f>
        <v>1</v>
      </c>
      <c r="S8114" s="12"/>
    </row>
    <row r="8115" spans="1:19" ht="14.25" customHeight="1" x14ac:dyDescent="0.35">
      <c r="A8115" s="2" t="s">
        <v>4757</v>
      </c>
      <c r="B8115" s="2">
        <v>104724</v>
      </c>
      <c r="C8115" s="2" t="s">
        <v>13</v>
      </c>
      <c r="D8115" s="2" t="s">
        <v>14</v>
      </c>
      <c r="E8115" s="2">
        <v>4361.9399999999996</v>
      </c>
      <c r="F8115" s="2">
        <v>0.03</v>
      </c>
      <c r="G8115" s="2">
        <v>9</v>
      </c>
      <c r="H8115" s="3">
        <v>45378</v>
      </c>
      <c r="I8115" s="3">
        <v>45381</v>
      </c>
      <c r="J8115" s="2" t="s">
        <v>21</v>
      </c>
      <c r="K8115" s="2" t="s">
        <v>16</v>
      </c>
      <c r="L8115" s="2">
        <v>796.66</v>
      </c>
      <c r="M8115" s="2" t="s">
        <v>34</v>
      </c>
      <c r="N8115" s="11">
        <f>L8115/E8115*100</f>
        <v>18.263891754586261</v>
      </c>
      <c r="O8115" s="12" t="str">
        <f>IF(N8115&lt;10,"Low",IF(N8115&lt;20,"Med","High"))</f>
        <v>Med</v>
      </c>
      <c r="P8115" s="12">
        <f>sales*discount</f>
        <v>130.85819999999998</v>
      </c>
      <c r="Q8115" s="12">
        <f>sales-Discount_Values</f>
        <v>4231.0817999999999</v>
      </c>
      <c r="R8115" s="12">
        <f>DATEDIF(order_date,delivery_date,"D")</f>
        <v>3</v>
      </c>
      <c r="S8115" s="12"/>
    </row>
    <row r="8116" spans="1:19" ht="14.25" customHeight="1" x14ac:dyDescent="0.35">
      <c r="A8116" s="2" t="s">
        <v>6361</v>
      </c>
      <c r="B8116" s="2">
        <v>106328</v>
      </c>
      <c r="C8116" s="2" t="s">
        <v>25</v>
      </c>
      <c r="D8116" s="2" t="s">
        <v>36</v>
      </c>
      <c r="E8116" s="2">
        <v>4139.8100000000004</v>
      </c>
      <c r="F8116" s="2">
        <v>0.44</v>
      </c>
      <c r="G8116" s="2">
        <v>3</v>
      </c>
      <c r="H8116" s="3">
        <v>45252</v>
      </c>
      <c r="I8116" s="3">
        <v>45256</v>
      </c>
      <c r="J8116" s="2" t="s">
        <v>15</v>
      </c>
      <c r="K8116" s="2" t="s">
        <v>27</v>
      </c>
      <c r="L8116" s="2">
        <v>756.13</v>
      </c>
      <c r="M8116" s="2" t="s">
        <v>28</v>
      </c>
      <c r="N8116" s="11">
        <f>L8116/E8116*100</f>
        <v>18.264847903647748</v>
      </c>
      <c r="O8116" s="12" t="str">
        <f>IF(N8116&lt;10,"Low",IF(N8116&lt;20,"Med","High"))</f>
        <v>Med</v>
      </c>
      <c r="P8116" s="12">
        <f>sales*discount</f>
        <v>1821.5164000000002</v>
      </c>
      <c r="Q8116" s="12">
        <f>sales-Discount_Values</f>
        <v>2318.2936</v>
      </c>
      <c r="R8116" s="12">
        <f>DATEDIF(order_date,delivery_date,"D")</f>
        <v>4</v>
      </c>
      <c r="S8116" s="12"/>
    </row>
    <row r="8117" spans="1:19" ht="14.25" customHeight="1" x14ac:dyDescent="0.35">
      <c r="A8117" s="2" t="s">
        <v>3797</v>
      </c>
      <c r="B8117" s="2">
        <v>103764</v>
      </c>
      <c r="C8117" s="2" t="s">
        <v>13</v>
      </c>
      <c r="D8117" s="2" t="s">
        <v>33</v>
      </c>
      <c r="E8117" s="2">
        <v>3870.98</v>
      </c>
      <c r="F8117" s="2">
        <v>0.47</v>
      </c>
      <c r="G8117" s="2">
        <v>7</v>
      </c>
      <c r="H8117" s="3">
        <v>45150</v>
      </c>
      <c r="I8117" s="3">
        <v>45152</v>
      </c>
      <c r="J8117" s="2" t="s">
        <v>31</v>
      </c>
      <c r="K8117" s="2" t="s">
        <v>16</v>
      </c>
      <c r="L8117" s="2">
        <v>707.06</v>
      </c>
      <c r="M8117" s="2" t="s">
        <v>34</v>
      </c>
      <c r="N8117" s="11">
        <f>L8117/E8117*100</f>
        <v>18.26565882541372</v>
      </c>
      <c r="O8117" s="12" t="str">
        <f>IF(N8117&lt;10,"Low",IF(N8117&lt;20,"Med","High"))</f>
        <v>Med</v>
      </c>
      <c r="P8117" s="12">
        <f>sales*discount</f>
        <v>1819.3606</v>
      </c>
      <c r="Q8117" s="12">
        <f>sales-Discount_Values</f>
        <v>2051.6194</v>
      </c>
      <c r="R8117" s="12">
        <f>DATEDIF(order_date,delivery_date,"D")</f>
        <v>2</v>
      </c>
      <c r="S8117" s="12"/>
    </row>
    <row r="8118" spans="1:19" ht="14.25" customHeight="1" x14ac:dyDescent="0.35">
      <c r="A8118" s="2" t="s">
        <v>13118</v>
      </c>
      <c r="B8118" s="2">
        <v>113085</v>
      </c>
      <c r="C8118" s="2" t="s">
        <v>25</v>
      </c>
      <c r="D8118" s="2" t="s">
        <v>14</v>
      </c>
      <c r="E8118" s="2">
        <v>511.17</v>
      </c>
      <c r="F8118" s="2">
        <v>0.43</v>
      </c>
      <c r="G8118" s="2">
        <v>2</v>
      </c>
      <c r="H8118" s="3">
        <v>45009</v>
      </c>
      <c r="I8118" s="3">
        <v>45016</v>
      </c>
      <c r="J8118" s="2" t="s">
        <v>31</v>
      </c>
      <c r="K8118" s="2" t="s">
        <v>27</v>
      </c>
      <c r="L8118" s="2">
        <v>93.37</v>
      </c>
      <c r="M8118" s="2" t="s">
        <v>34</v>
      </c>
      <c r="N8118" s="11">
        <f>L8118/E8118*100</f>
        <v>18.265938924428273</v>
      </c>
      <c r="O8118" s="12" t="str">
        <f>IF(N8118&lt;10,"Low",IF(N8118&lt;20,"Med","High"))</f>
        <v>Med</v>
      </c>
      <c r="P8118" s="12">
        <f>sales*discount</f>
        <v>219.8031</v>
      </c>
      <c r="Q8118" s="12">
        <f>sales-Discount_Values</f>
        <v>291.36689999999999</v>
      </c>
      <c r="R8118" s="12">
        <f>DATEDIF(order_date,delivery_date,"D")</f>
        <v>7</v>
      </c>
      <c r="S8118" s="12"/>
    </row>
    <row r="8119" spans="1:19" ht="14.25" customHeight="1" x14ac:dyDescent="0.35">
      <c r="A8119" s="2" t="s">
        <v>14250</v>
      </c>
      <c r="B8119" s="2">
        <v>114217</v>
      </c>
      <c r="C8119" s="2" t="s">
        <v>25</v>
      </c>
      <c r="D8119" s="2" t="s">
        <v>26</v>
      </c>
      <c r="E8119" s="2">
        <v>3372.21</v>
      </c>
      <c r="F8119" s="2">
        <v>0.42</v>
      </c>
      <c r="G8119" s="2">
        <v>3</v>
      </c>
      <c r="H8119" s="3">
        <v>45406</v>
      </c>
      <c r="I8119" s="3">
        <v>45407</v>
      </c>
      <c r="J8119" s="2" t="s">
        <v>21</v>
      </c>
      <c r="K8119" s="2" t="s">
        <v>22</v>
      </c>
      <c r="L8119" s="2">
        <v>615.97</v>
      </c>
      <c r="M8119" s="2" t="s">
        <v>48</v>
      </c>
      <c r="N8119" s="11">
        <f>L8119/E8119*100</f>
        <v>18.266062908300494</v>
      </c>
      <c r="O8119" s="12" t="str">
        <f>IF(N8119&lt;10,"Low",IF(N8119&lt;20,"Med","High"))</f>
        <v>Med</v>
      </c>
      <c r="P8119" s="12">
        <f>sales*discount</f>
        <v>1416.3281999999999</v>
      </c>
      <c r="Q8119" s="12">
        <f>sales-Discount_Values</f>
        <v>1955.8818000000001</v>
      </c>
      <c r="R8119" s="12">
        <f>DATEDIF(order_date,delivery_date,"D")</f>
        <v>1</v>
      </c>
      <c r="S8119" s="12"/>
    </row>
    <row r="8120" spans="1:19" ht="14.25" customHeight="1" x14ac:dyDescent="0.35">
      <c r="A8120" s="2" t="s">
        <v>10367</v>
      </c>
      <c r="B8120" s="2">
        <v>110334</v>
      </c>
      <c r="C8120" s="2" t="s">
        <v>13</v>
      </c>
      <c r="D8120" s="2" t="s">
        <v>20</v>
      </c>
      <c r="E8120" s="2">
        <v>3823.49</v>
      </c>
      <c r="F8120" s="2">
        <v>0.02</v>
      </c>
      <c r="G8120" s="2">
        <v>2</v>
      </c>
      <c r="H8120" s="3">
        <v>45427</v>
      </c>
      <c r="I8120" s="3">
        <v>45432</v>
      </c>
      <c r="J8120" s="2" t="s">
        <v>31</v>
      </c>
      <c r="K8120" s="2" t="s">
        <v>22</v>
      </c>
      <c r="L8120" s="2">
        <v>698.49</v>
      </c>
      <c r="M8120" s="2" t="s">
        <v>39</v>
      </c>
      <c r="N8120" s="11">
        <f>L8120/E8120*100</f>
        <v>18.268388304925605</v>
      </c>
      <c r="O8120" s="12" t="str">
        <f>IF(N8120&lt;10,"Low",IF(N8120&lt;20,"Med","High"))</f>
        <v>Med</v>
      </c>
      <c r="P8120" s="12">
        <f>sales*discount</f>
        <v>76.469799999999992</v>
      </c>
      <c r="Q8120" s="12">
        <f>sales-Discount_Values</f>
        <v>3747.0201999999999</v>
      </c>
      <c r="R8120" s="12">
        <f>DATEDIF(order_date,delivery_date,"D")</f>
        <v>5</v>
      </c>
      <c r="S8120" s="12"/>
    </row>
    <row r="8121" spans="1:19" ht="14.25" customHeight="1" x14ac:dyDescent="0.35">
      <c r="A8121" s="2" t="s">
        <v>612</v>
      </c>
      <c r="B8121" s="2">
        <v>100579</v>
      </c>
      <c r="C8121" s="2" t="s">
        <v>41</v>
      </c>
      <c r="D8121" s="2" t="s">
        <v>33</v>
      </c>
      <c r="E8121" s="2">
        <v>4228.21</v>
      </c>
      <c r="F8121" s="2">
        <v>0.42</v>
      </c>
      <c r="G8121" s="2">
        <v>1</v>
      </c>
      <c r="H8121" s="3">
        <v>45232</v>
      </c>
      <c r="I8121" s="3">
        <v>45233</v>
      </c>
      <c r="J8121" s="2" t="s">
        <v>21</v>
      </c>
      <c r="K8121" s="2" t="s">
        <v>16</v>
      </c>
      <c r="L8121" s="2">
        <v>772.46</v>
      </c>
      <c r="M8121" s="2" t="s">
        <v>39</v>
      </c>
      <c r="N8121" s="11">
        <f>L8121/E8121*100</f>
        <v>18.269196657687296</v>
      </c>
      <c r="O8121" s="12" t="str">
        <f>IF(N8121&lt;10,"Low",IF(N8121&lt;20,"Med","High"))</f>
        <v>Med</v>
      </c>
      <c r="P8121" s="12">
        <f>sales*discount</f>
        <v>1775.8481999999999</v>
      </c>
      <c r="Q8121" s="12">
        <f>sales-Discount_Values</f>
        <v>2452.3618000000001</v>
      </c>
      <c r="R8121" s="12">
        <f>DATEDIF(order_date,delivery_date,"D")</f>
        <v>1</v>
      </c>
      <c r="S8121" s="12"/>
    </row>
    <row r="8122" spans="1:19" ht="14.25" customHeight="1" x14ac:dyDescent="0.35">
      <c r="A8122" s="2" t="s">
        <v>8608</v>
      </c>
      <c r="B8122" s="2">
        <v>108575</v>
      </c>
      <c r="C8122" s="2" t="s">
        <v>19</v>
      </c>
      <c r="D8122" s="2" t="s">
        <v>14</v>
      </c>
      <c r="E8122" s="2">
        <v>2365.88</v>
      </c>
      <c r="F8122" s="2">
        <v>7.0000000000000007E-2</v>
      </c>
      <c r="G8122" s="2">
        <v>7</v>
      </c>
      <c r="H8122" s="3">
        <v>45256</v>
      </c>
      <c r="I8122" s="3">
        <v>45260</v>
      </c>
      <c r="J8122" s="2" t="s">
        <v>31</v>
      </c>
      <c r="K8122" s="2" t="s">
        <v>27</v>
      </c>
      <c r="L8122" s="2">
        <v>432.23</v>
      </c>
      <c r="M8122" s="2" t="s">
        <v>34</v>
      </c>
      <c r="N8122" s="11">
        <f>L8122/E8122*100</f>
        <v>18.269312053020439</v>
      </c>
      <c r="O8122" s="12" t="str">
        <f>IF(N8122&lt;10,"Low",IF(N8122&lt;20,"Med","High"))</f>
        <v>Med</v>
      </c>
      <c r="P8122" s="12">
        <f>sales*discount</f>
        <v>165.61160000000001</v>
      </c>
      <c r="Q8122" s="12">
        <f>sales-Discount_Values</f>
        <v>2200.2683999999999</v>
      </c>
      <c r="R8122" s="12">
        <f>DATEDIF(order_date,delivery_date,"D")</f>
        <v>4</v>
      </c>
      <c r="S8122" s="12"/>
    </row>
    <row r="8123" spans="1:19" ht="14.25" customHeight="1" x14ac:dyDescent="0.35">
      <c r="A8123" s="2" t="s">
        <v>10980</v>
      </c>
      <c r="B8123" s="2">
        <v>110947</v>
      </c>
      <c r="C8123" s="2" t="s">
        <v>41</v>
      </c>
      <c r="D8123" s="2" t="s">
        <v>26</v>
      </c>
      <c r="E8123" s="2">
        <v>3229.75</v>
      </c>
      <c r="F8123" s="2">
        <v>0.39</v>
      </c>
      <c r="G8123" s="2">
        <v>4</v>
      </c>
      <c r="H8123" s="3">
        <v>45395</v>
      </c>
      <c r="I8123" s="3">
        <v>45396</v>
      </c>
      <c r="J8123" s="2" t="s">
        <v>31</v>
      </c>
      <c r="K8123" s="2" t="s">
        <v>16</v>
      </c>
      <c r="L8123" s="2">
        <v>590.05999999999995</v>
      </c>
      <c r="M8123" s="2" t="s">
        <v>23</v>
      </c>
      <c r="N8123" s="11">
        <f>L8123/E8123*100</f>
        <v>18.26952550507005</v>
      </c>
      <c r="O8123" s="12" t="str">
        <f>IF(N8123&lt;10,"Low",IF(N8123&lt;20,"Med","High"))</f>
        <v>Med</v>
      </c>
      <c r="P8123" s="12">
        <f>sales*discount</f>
        <v>1259.6025</v>
      </c>
      <c r="Q8123" s="12">
        <f>sales-Discount_Values</f>
        <v>1970.1475</v>
      </c>
      <c r="R8123" s="12">
        <f>DATEDIF(order_date,delivery_date,"D")</f>
        <v>1</v>
      </c>
      <c r="S8123" s="12"/>
    </row>
    <row r="8124" spans="1:19" ht="14.25" customHeight="1" x14ac:dyDescent="0.35">
      <c r="A8124" s="2" t="s">
        <v>8056</v>
      </c>
      <c r="B8124" s="2">
        <v>108023</v>
      </c>
      <c r="C8124" s="2" t="s">
        <v>13</v>
      </c>
      <c r="D8124" s="2" t="s">
        <v>33</v>
      </c>
      <c r="E8124" s="2">
        <v>1049.28</v>
      </c>
      <c r="F8124" s="2">
        <v>0.33</v>
      </c>
      <c r="G8124" s="2">
        <v>5</v>
      </c>
      <c r="H8124" s="3">
        <v>45471</v>
      </c>
      <c r="I8124" s="3">
        <v>45474</v>
      </c>
      <c r="J8124" s="2" t="s">
        <v>31</v>
      </c>
      <c r="K8124" s="2" t="s">
        <v>27</v>
      </c>
      <c r="L8124" s="2">
        <v>191.75</v>
      </c>
      <c r="M8124" s="2" t="s">
        <v>48</v>
      </c>
      <c r="N8124" s="11">
        <f>L8124/E8124*100</f>
        <v>18.27443580359866</v>
      </c>
      <c r="O8124" s="12" t="str">
        <f>IF(N8124&lt;10,"Low",IF(N8124&lt;20,"Med","High"))</f>
        <v>Med</v>
      </c>
      <c r="P8124" s="12">
        <f>sales*discount</f>
        <v>346.26240000000001</v>
      </c>
      <c r="Q8124" s="12">
        <f>sales-Discount_Values</f>
        <v>703.0175999999999</v>
      </c>
      <c r="R8124" s="12">
        <f>DATEDIF(order_date,delivery_date,"D")</f>
        <v>3</v>
      </c>
      <c r="S8124" s="12"/>
    </row>
    <row r="8125" spans="1:19" ht="14.25" customHeight="1" x14ac:dyDescent="0.35">
      <c r="A8125" s="2" t="s">
        <v>945</v>
      </c>
      <c r="B8125" s="2">
        <v>100912</v>
      </c>
      <c r="C8125" s="2" t="s">
        <v>25</v>
      </c>
      <c r="D8125" s="2" t="s">
        <v>26</v>
      </c>
      <c r="E8125" s="2">
        <v>3005.03</v>
      </c>
      <c r="F8125" s="2">
        <v>0.04</v>
      </c>
      <c r="G8125" s="2">
        <v>5</v>
      </c>
      <c r="H8125" s="3">
        <v>45582</v>
      </c>
      <c r="I8125" s="3">
        <v>45583</v>
      </c>
      <c r="J8125" s="2" t="s">
        <v>21</v>
      </c>
      <c r="K8125" s="2" t="s">
        <v>16</v>
      </c>
      <c r="L8125" s="2">
        <v>549.19000000000005</v>
      </c>
      <c r="M8125" s="2" t="s">
        <v>23</v>
      </c>
      <c r="N8125" s="11">
        <f>L8125/E8125*100</f>
        <v>18.275691091270303</v>
      </c>
      <c r="O8125" s="12" t="str">
        <f>IF(N8125&lt;10,"Low",IF(N8125&lt;20,"Med","High"))</f>
        <v>Med</v>
      </c>
      <c r="P8125" s="12">
        <f>sales*discount</f>
        <v>120.20120000000001</v>
      </c>
      <c r="Q8125" s="12">
        <f>sales-Discount_Values</f>
        <v>2884.8288000000002</v>
      </c>
      <c r="R8125" s="12">
        <f>DATEDIF(order_date,delivery_date,"D")</f>
        <v>1</v>
      </c>
      <c r="S8125" s="12"/>
    </row>
    <row r="8126" spans="1:19" ht="14.25" customHeight="1" x14ac:dyDescent="0.35">
      <c r="A8126" s="2" t="s">
        <v>9934</v>
      </c>
      <c r="B8126" s="2">
        <v>109901</v>
      </c>
      <c r="C8126" s="2" t="s">
        <v>25</v>
      </c>
      <c r="D8126" s="2" t="s">
        <v>14</v>
      </c>
      <c r="E8126" s="2">
        <v>2008.3</v>
      </c>
      <c r="F8126" s="2">
        <v>0.03</v>
      </c>
      <c r="G8126" s="2">
        <v>2</v>
      </c>
      <c r="H8126" s="3">
        <v>45087</v>
      </c>
      <c r="I8126" s="3">
        <v>45094</v>
      </c>
      <c r="J8126" s="2" t="s">
        <v>21</v>
      </c>
      <c r="K8126" s="2" t="s">
        <v>22</v>
      </c>
      <c r="L8126" s="2">
        <v>367.08</v>
      </c>
      <c r="M8126" s="2" t="s">
        <v>17</v>
      </c>
      <c r="N8126" s="11">
        <f>L8126/E8126*100</f>
        <v>18.278145695364238</v>
      </c>
      <c r="O8126" s="12" t="str">
        <f>IF(N8126&lt;10,"Low",IF(N8126&lt;20,"Med","High"))</f>
        <v>Med</v>
      </c>
      <c r="P8126" s="12">
        <f>sales*discount</f>
        <v>60.248999999999995</v>
      </c>
      <c r="Q8126" s="12">
        <f>sales-Discount_Values</f>
        <v>1948.0509999999999</v>
      </c>
      <c r="R8126" s="12">
        <f>DATEDIF(order_date,delivery_date,"D")</f>
        <v>7</v>
      </c>
      <c r="S8126" s="12"/>
    </row>
    <row r="8127" spans="1:19" ht="14.25" customHeight="1" x14ac:dyDescent="0.35">
      <c r="A8127" s="2" t="s">
        <v>2361</v>
      </c>
      <c r="B8127" s="2">
        <v>102328</v>
      </c>
      <c r="C8127" s="2" t="s">
        <v>13</v>
      </c>
      <c r="D8127" s="2" t="s">
        <v>26</v>
      </c>
      <c r="E8127" s="2">
        <v>4802.24</v>
      </c>
      <c r="F8127" s="2">
        <v>0.16</v>
      </c>
      <c r="G8127" s="2">
        <v>6</v>
      </c>
      <c r="H8127" s="3">
        <v>44977</v>
      </c>
      <c r="I8127" s="3">
        <v>44984</v>
      </c>
      <c r="J8127" s="2" t="s">
        <v>21</v>
      </c>
      <c r="K8127" s="2" t="s">
        <v>22</v>
      </c>
      <c r="L8127" s="2">
        <v>877.8</v>
      </c>
      <c r="M8127" s="2" t="s">
        <v>28</v>
      </c>
      <c r="N8127" s="11">
        <f>L8127/E8127*100</f>
        <v>18.278969814086761</v>
      </c>
      <c r="O8127" s="12" t="str">
        <f>IF(N8127&lt;10,"Low",IF(N8127&lt;20,"Med","High"))</f>
        <v>Med</v>
      </c>
      <c r="P8127" s="12">
        <f>sales*discount</f>
        <v>768.35839999999996</v>
      </c>
      <c r="Q8127" s="12">
        <f>sales-Discount_Values</f>
        <v>4033.8815999999997</v>
      </c>
      <c r="R8127" s="12">
        <f>DATEDIF(order_date,delivery_date,"D")</f>
        <v>7</v>
      </c>
      <c r="S8127" s="12"/>
    </row>
    <row r="8128" spans="1:19" ht="14.25" customHeight="1" x14ac:dyDescent="0.35">
      <c r="A8128" s="2" t="s">
        <v>755</v>
      </c>
      <c r="B8128" s="2">
        <v>100722</v>
      </c>
      <c r="C8128" s="2" t="s">
        <v>19</v>
      </c>
      <c r="D8128" s="2" t="s">
        <v>26</v>
      </c>
      <c r="E8128" s="2">
        <v>1722.16</v>
      </c>
      <c r="F8128" s="2">
        <v>0.11</v>
      </c>
      <c r="G8128" s="2">
        <v>8</v>
      </c>
      <c r="H8128" s="3">
        <v>44946</v>
      </c>
      <c r="I8128" s="3">
        <v>44949</v>
      </c>
      <c r="J8128" s="2" t="s">
        <v>15</v>
      </c>
      <c r="K8128" s="2" t="s">
        <v>16</v>
      </c>
      <c r="L8128" s="2">
        <v>314.81</v>
      </c>
      <c r="M8128" s="2" t="s">
        <v>34</v>
      </c>
      <c r="N8128" s="11">
        <f>L8128/E8128*100</f>
        <v>18.279950759511308</v>
      </c>
      <c r="O8128" s="12" t="str">
        <f>IF(N8128&lt;10,"Low",IF(N8128&lt;20,"Med","High"))</f>
        <v>Med</v>
      </c>
      <c r="P8128" s="12">
        <f>sales*discount</f>
        <v>189.4376</v>
      </c>
      <c r="Q8128" s="12">
        <f>sales-Discount_Values</f>
        <v>1532.7224000000001</v>
      </c>
      <c r="R8128" s="12">
        <f>DATEDIF(order_date,delivery_date,"D")</f>
        <v>3</v>
      </c>
      <c r="S8128" s="12"/>
    </row>
    <row r="8129" spans="1:19" ht="14.25" customHeight="1" x14ac:dyDescent="0.35">
      <c r="A8129" s="2" t="s">
        <v>6884</v>
      </c>
      <c r="B8129" s="2">
        <v>106851</v>
      </c>
      <c r="C8129" s="2" t="s">
        <v>41</v>
      </c>
      <c r="D8129" s="2" t="s">
        <v>26</v>
      </c>
      <c r="E8129" s="2">
        <v>901.09</v>
      </c>
      <c r="F8129" s="2">
        <v>0.27</v>
      </c>
      <c r="G8129" s="2">
        <v>7</v>
      </c>
      <c r="H8129" s="3">
        <v>45616</v>
      </c>
      <c r="I8129" s="3">
        <v>45618</v>
      </c>
      <c r="J8129" s="2" t="s">
        <v>31</v>
      </c>
      <c r="K8129" s="2" t="s">
        <v>27</v>
      </c>
      <c r="L8129" s="2">
        <v>164.73</v>
      </c>
      <c r="M8129" s="2" t="s">
        <v>17</v>
      </c>
      <c r="N8129" s="11">
        <f>L8129/E8129*100</f>
        <v>18.281192777635972</v>
      </c>
      <c r="O8129" s="12" t="str">
        <f>IF(N8129&lt;10,"Low",IF(N8129&lt;20,"Med","High"))</f>
        <v>Med</v>
      </c>
      <c r="P8129" s="12">
        <f>sales*discount</f>
        <v>243.29430000000002</v>
      </c>
      <c r="Q8129" s="12">
        <f>sales-Discount_Values</f>
        <v>657.79570000000001</v>
      </c>
      <c r="R8129" s="12">
        <f>DATEDIF(order_date,delivery_date,"D")</f>
        <v>2</v>
      </c>
      <c r="S8129" s="12"/>
    </row>
    <row r="8130" spans="1:19" ht="14.25" customHeight="1" x14ac:dyDescent="0.35">
      <c r="A8130" s="2" t="s">
        <v>11366</v>
      </c>
      <c r="B8130" s="2">
        <v>111333</v>
      </c>
      <c r="C8130" s="2" t="s">
        <v>41</v>
      </c>
      <c r="D8130" s="2" t="s">
        <v>33</v>
      </c>
      <c r="E8130" s="2">
        <v>1951.23</v>
      </c>
      <c r="F8130" s="2">
        <v>0.41</v>
      </c>
      <c r="G8130" s="2">
        <v>1</v>
      </c>
      <c r="H8130" s="3">
        <v>44934</v>
      </c>
      <c r="I8130" s="3">
        <v>44939</v>
      </c>
      <c r="J8130" s="2" t="s">
        <v>15</v>
      </c>
      <c r="K8130" s="2" t="s">
        <v>22</v>
      </c>
      <c r="L8130" s="2">
        <v>356.71</v>
      </c>
      <c r="M8130" s="2" t="s">
        <v>28</v>
      </c>
      <c r="N8130" s="11">
        <f>L8130/E8130*100</f>
        <v>18.281289238070343</v>
      </c>
      <c r="O8130" s="12" t="str">
        <f>IF(N8130&lt;10,"Low",IF(N8130&lt;20,"Med","High"))</f>
        <v>Med</v>
      </c>
      <c r="P8130" s="12">
        <f>sales*discount</f>
        <v>800.00429999999994</v>
      </c>
      <c r="Q8130" s="12">
        <f>sales-Discount_Values</f>
        <v>1151.2257</v>
      </c>
      <c r="R8130" s="12">
        <f>DATEDIF(order_date,delivery_date,"D")</f>
        <v>5</v>
      </c>
      <c r="S8130" s="12"/>
    </row>
    <row r="8131" spans="1:19" ht="14.25" customHeight="1" x14ac:dyDescent="0.35">
      <c r="A8131" s="2" t="s">
        <v>13492</v>
      </c>
      <c r="B8131" s="2">
        <v>113459</v>
      </c>
      <c r="C8131" s="2" t="s">
        <v>13</v>
      </c>
      <c r="D8131" s="2" t="s">
        <v>33</v>
      </c>
      <c r="E8131" s="2">
        <v>3873.73</v>
      </c>
      <c r="F8131" s="2">
        <v>0.05</v>
      </c>
      <c r="G8131" s="2">
        <v>5</v>
      </c>
      <c r="H8131" s="3">
        <v>45370</v>
      </c>
      <c r="I8131" s="3">
        <v>45377</v>
      </c>
      <c r="J8131" s="2" t="s">
        <v>21</v>
      </c>
      <c r="K8131" s="2" t="s">
        <v>16</v>
      </c>
      <c r="L8131" s="2">
        <v>708.29</v>
      </c>
      <c r="M8131" s="2" t="s">
        <v>48</v>
      </c>
      <c r="N8131" s="11">
        <f>L8131/E8131*100</f>
        <v>18.28444419203197</v>
      </c>
      <c r="O8131" s="12" t="str">
        <f>IF(N8131&lt;10,"Low",IF(N8131&lt;20,"Med","High"))</f>
        <v>Med</v>
      </c>
      <c r="P8131" s="12">
        <f>sales*discount</f>
        <v>193.68650000000002</v>
      </c>
      <c r="Q8131" s="12">
        <f>sales-Discount_Values</f>
        <v>3680.0434999999998</v>
      </c>
      <c r="R8131" s="12">
        <f>DATEDIF(order_date,delivery_date,"D")</f>
        <v>7</v>
      </c>
      <c r="S8131" s="12"/>
    </row>
    <row r="8132" spans="1:19" ht="14.25" customHeight="1" x14ac:dyDescent="0.35">
      <c r="A8132" s="2" t="s">
        <v>14356</v>
      </c>
      <c r="B8132" s="2">
        <v>114323</v>
      </c>
      <c r="C8132" s="2" t="s">
        <v>41</v>
      </c>
      <c r="D8132" s="2" t="s">
        <v>14</v>
      </c>
      <c r="E8132" s="2">
        <v>4090.22</v>
      </c>
      <c r="F8132" s="2">
        <v>0.17</v>
      </c>
      <c r="G8132" s="2">
        <v>9</v>
      </c>
      <c r="H8132" s="3">
        <v>45566</v>
      </c>
      <c r="I8132" s="3">
        <v>45568</v>
      </c>
      <c r="J8132" s="2" t="s">
        <v>15</v>
      </c>
      <c r="K8132" s="2" t="s">
        <v>16</v>
      </c>
      <c r="L8132" s="2">
        <v>747.88</v>
      </c>
      <c r="M8132" s="2" t="s">
        <v>17</v>
      </c>
      <c r="N8132" s="11">
        <f>L8132/E8132*100</f>
        <v>18.284591048892239</v>
      </c>
      <c r="O8132" s="12" t="str">
        <f>IF(N8132&lt;10,"Low",IF(N8132&lt;20,"Med","High"))</f>
        <v>Med</v>
      </c>
      <c r="P8132" s="12">
        <f>sales*discount</f>
        <v>695.3374</v>
      </c>
      <c r="Q8132" s="12">
        <f>sales-Discount_Values</f>
        <v>3394.8825999999999</v>
      </c>
      <c r="R8132" s="12">
        <f>DATEDIF(order_date,delivery_date,"D")</f>
        <v>2</v>
      </c>
      <c r="S8132" s="12"/>
    </row>
    <row r="8133" spans="1:19" ht="14.25" customHeight="1" x14ac:dyDescent="0.35">
      <c r="A8133" s="2" t="s">
        <v>8175</v>
      </c>
      <c r="B8133" s="2">
        <v>108142</v>
      </c>
      <c r="C8133" s="2" t="s">
        <v>41</v>
      </c>
      <c r="D8133" s="2" t="s">
        <v>26</v>
      </c>
      <c r="E8133" s="2">
        <v>1279.3599999999999</v>
      </c>
      <c r="F8133" s="2">
        <v>0.32</v>
      </c>
      <c r="G8133" s="2">
        <v>3</v>
      </c>
      <c r="H8133" s="3">
        <v>45550</v>
      </c>
      <c r="I8133" s="3">
        <v>45554</v>
      </c>
      <c r="J8133" s="2" t="s">
        <v>31</v>
      </c>
      <c r="K8133" s="2" t="s">
        <v>27</v>
      </c>
      <c r="L8133" s="2">
        <v>233.99</v>
      </c>
      <c r="M8133" s="2" t="s">
        <v>28</v>
      </c>
      <c r="N8133" s="11">
        <f>L8133/E8133*100</f>
        <v>18.289613556778392</v>
      </c>
      <c r="O8133" s="12" t="str">
        <f>IF(N8133&lt;10,"Low",IF(N8133&lt;20,"Med","High"))</f>
        <v>Med</v>
      </c>
      <c r="P8133" s="12">
        <f>sales*discount</f>
        <v>409.39519999999999</v>
      </c>
      <c r="Q8133" s="12">
        <f>sales-Discount_Values</f>
        <v>869.96479999999997</v>
      </c>
      <c r="R8133" s="12">
        <f>DATEDIF(order_date,delivery_date,"D")</f>
        <v>4</v>
      </c>
      <c r="S8133" s="12"/>
    </row>
    <row r="8134" spans="1:19" ht="14.25" customHeight="1" x14ac:dyDescent="0.35">
      <c r="A8134" s="2" t="s">
        <v>14232</v>
      </c>
      <c r="B8134" s="2">
        <v>114199</v>
      </c>
      <c r="C8134" s="2" t="s">
        <v>41</v>
      </c>
      <c r="D8134" s="2" t="s">
        <v>26</v>
      </c>
      <c r="E8134" s="2">
        <v>308.64</v>
      </c>
      <c r="F8134" s="2">
        <v>0.24</v>
      </c>
      <c r="G8134" s="2">
        <v>6</v>
      </c>
      <c r="H8134" s="3">
        <v>45082</v>
      </c>
      <c r="I8134" s="3">
        <v>45084</v>
      </c>
      <c r="J8134" s="2" t="s">
        <v>15</v>
      </c>
      <c r="K8134" s="2" t="s">
        <v>16</v>
      </c>
      <c r="L8134" s="2">
        <v>56.46</v>
      </c>
      <c r="M8134" s="2" t="s">
        <v>34</v>
      </c>
      <c r="N8134" s="11">
        <f>L8134/E8134*100</f>
        <v>18.293157076205286</v>
      </c>
      <c r="O8134" s="12" t="str">
        <f>IF(N8134&lt;10,"Low",IF(N8134&lt;20,"Med","High"))</f>
        <v>Med</v>
      </c>
      <c r="P8134" s="12">
        <f>sales*discount</f>
        <v>74.073599999999999</v>
      </c>
      <c r="Q8134" s="12">
        <f>sales-Discount_Values</f>
        <v>234.56639999999999</v>
      </c>
      <c r="R8134" s="12">
        <f>DATEDIF(order_date,delivery_date,"D")</f>
        <v>2</v>
      </c>
      <c r="S8134" s="12"/>
    </row>
    <row r="8135" spans="1:19" ht="14.25" customHeight="1" x14ac:dyDescent="0.35">
      <c r="A8135" s="2" t="s">
        <v>9838</v>
      </c>
      <c r="B8135" s="2">
        <v>109805</v>
      </c>
      <c r="C8135" s="2" t="s">
        <v>19</v>
      </c>
      <c r="D8135" s="2" t="s">
        <v>33</v>
      </c>
      <c r="E8135" s="2">
        <v>999.57</v>
      </c>
      <c r="F8135" s="2">
        <v>0.19</v>
      </c>
      <c r="G8135" s="2">
        <v>4</v>
      </c>
      <c r="H8135" s="3">
        <v>45049</v>
      </c>
      <c r="I8135" s="3">
        <v>45051</v>
      </c>
      <c r="J8135" s="2" t="s">
        <v>31</v>
      </c>
      <c r="K8135" s="2" t="s">
        <v>22</v>
      </c>
      <c r="L8135" s="2">
        <v>182.86</v>
      </c>
      <c r="M8135" s="2" t="s">
        <v>28</v>
      </c>
      <c r="N8135" s="11">
        <f>L8135/E8135*100</f>
        <v>18.293866362535891</v>
      </c>
      <c r="O8135" s="12" t="str">
        <f>IF(N8135&lt;10,"Low",IF(N8135&lt;20,"Med","High"))</f>
        <v>Med</v>
      </c>
      <c r="P8135" s="12">
        <f>sales*discount</f>
        <v>189.91830000000002</v>
      </c>
      <c r="Q8135" s="12">
        <f>sales-Discount_Values</f>
        <v>809.65170000000001</v>
      </c>
      <c r="R8135" s="12">
        <f>DATEDIF(order_date,delivery_date,"D")</f>
        <v>2</v>
      </c>
      <c r="S8135" s="12"/>
    </row>
    <row r="8136" spans="1:19" ht="14.25" customHeight="1" x14ac:dyDescent="0.35">
      <c r="A8136" s="2" t="s">
        <v>3154</v>
      </c>
      <c r="B8136" s="2">
        <v>103121</v>
      </c>
      <c r="C8136" s="2" t="s">
        <v>25</v>
      </c>
      <c r="D8136" s="2" t="s">
        <v>33</v>
      </c>
      <c r="E8136" s="2">
        <v>1684.51</v>
      </c>
      <c r="F8136" s="2">
        <v>0.24</v>
      </c>
      <c r="G8136" s="2">
        <v>4</v>
      </c>
      <c r="H8136" s="3">
        <v>45400</v>
      </c>
      <c r="I8136" s="3">
        <v>45405</v>
      </c>
      <c r="J8136" s="2" t="s">
        <v>21</v>
      </c>
      <c r="K8136" s="2" t="s">
        <v>27</v>
      </c>
      <c r="L8136" s="2">
        <v>308.17</v>
      </c>
      <c r="M8136" s="2" t="s">
        <v>17</v>
      </c>
      <c r="N8136" s="11">
        <f>L8136/E8136*100</f>
        <v>18.294340787528718</v>
      </c>
      <c r="O8136" s="12" t="str">
        <f>IF(N8136&lt;10,"Low",IF(N8136&lt;20,"Med","High"))</f>
        <v>Med</v>
      </c>
      <c r="P8136" s="12">
        <f>sales*discount</f>
        <v>404.2824</v>
      </c>
      <c r="Q8136" s="12">
        <f>sales-Discount_Values</f>
        <v>1280.2275999999999</v>
      </c>
      <c r="R8136" s="12">
        <f>DATEDIF(order_date,delivery_date,"D")</f>
        <v>5</v>
      </c>
      <c r="S8136" s="12"/>
    </row>
    <row r="8137" spans="1:19" ht="14.25" customHeight="1" x14ac:dyDescent="0.35">
      <c r="A8137" s="2" t="s">
        <v>10709</v>
      </c>
      <c r="B8137" s="2">
        <v>110676</v>
      </c>
      <c r="C8137" s="2" t="s">
        <v>13</v>
      </c>
      <c r="D8137" s="2" t="s">
        <v>33</v>
      </c>
      <c r="E8137" s="2">
        <v>2459.46</v>
      </c>
      <c r="F8137" s="2">
        <v>0.03</v>
      </c>
      <c r="G8137" s="2">
        <v>9</v>
      </c>
      <c r="H8137" s="3">
        <v>45140</v>
      </c>
      <c r="I8137" s="3">
        <v>45144</v>
      </c>
      <c r="J8137" s="2" t="s">
        <v>21</v>
      </c>
      <c r="K8137" s="2" t="s">
        <v>22</v>
      </c>
      <c r="L8137" s="2">
        <v>450.08</v>
      </c>
      <c r="M8137" s="2" t="s">
        <v>34</v>
      </c>
      <c r="N8137" s="11">
        <f>L8137/E8137*100</f>
        <v>18.299952021988567</v>
      </c>
      <c r="O8137" s="12" t="str">
        <f>IF(N8137&lt;10,"Low",IF(N8137&lt;20,"Med","High"))</f>
        <v>Med</v>
      </c>
      <c r="P8137" s="12">
        <f>sales*discount</f>
        <v>73.783799999999999</v>
      </c>
      <c r="Q8137" s="12">
        <f>sales-Discount_Values</f>
        <v>2385.6761999999999</v>
      </c>
      <c r="R8137" s="12">
        <f>DATEDIF(order_date,delivery_date,"D")</f>
        <v>4</v>
      </c>
      <c r="S8137" s="12"/>
    </row>
    <row r="8138" spans="1:19" ht="14.25" customHeight="1" x14ac:dyDescent="0.35">
      <c r="A8138" s="2" t="s">
        <v>13261</v>
      </c>
      <c r="B8138" s="2">
        <v>113228</v>
      </c>
      <c r="C8138" s="2" t="s">
        <v>41</v>
      </c>
      <c r="D8138" s="2" t="s">
        <v>26</v>
      </c>
      <c r="E8138" s="2">
        <v>4418.3599999999997</v>
      </c>
      <c r="F8138" s="2">
        <v>0.16</v>
      </c>
      <c r="G8138" s="2">
        <v>7</v>
      </c>
      <c r="H8138" s="3">
        <v>45344</v>
      </c>
      <c r="I8138" s="3">
        <v>45350</v>
      </c>
      <c r="J8138" s="2" t="s">
        <v>15</v>
      </c>
      <c r="K8138" s="2" t="s">
        <v>27</v>
      </c>
      <c r="L8138" s="2">
        <v>808.58</v>
      </c>
      <c r="M8138" s="2" t="s">
        <v>39</v>
      </c>
      <c r="N8138" s="11">
        <f>L8138/E8138*100</f>
        <v>18.300455372581684</v>
      </c>
      <c r="O8138" s="12" t="str">
        <f>IF(N8138&lt;10,"Low",IF(N8138&lt;20,"Med","High"))</f>
        <v>Med</v>
      </c>
      <c r="P8138" s="12">
        <f>sales*discount</f>
        <v>706.93759999999997</v>
      </c>
      <c r="Q8138" s="12">
        <f>sales-Discount_Values</f>
        <v>3711.4223999999995</v>
      </c>
      <c r="R8138" s="12">
        <f>DATEDIF(order_date,delivery_date,"D")</f>
        <v>6</v>
      </c>
      <c r="S8138" s="12"/>
    </row>
    <row r="8139" spans="1:19" ht="14.25" customHeight="1" x14ac:dyDescent="0.35">
      <c r="A8139" s="2" t="s">
        <v>15183</v>
      </c>
      <c r="B8139" s="2">
        <v>115150</v>
      </c>
      <c r="C8139" s="2" t="s">
        <v>41</v>
      </c>
      <c r="D8139" s="2" t="s">
        <v>20</v>
      </c>
      <c r="E8139" s="2">
        <v>2846.81</v>
      </c>
      <c r="F8139" s="2">
        <v>0.21</v>
      </c>
      <c r="G8139" s="2">
        <v>9</v>
      </c>
      <c r="H8139" s="3">
        <v>45563</v>
      </c>
      <c r="I8139" s="3">
        <v>45564</v>
      </c>
      <c r="J8139" s="2" t="s">
        <v>31</v>
      </c>
      <c r="K8139" s="2" t="s">
        <v>16</v>
      </c>
      <c r="L8139" s="2">
        <v>521</v>
      </c>
      <c r="M8139" s="2" t="s">
        <v>23</v>
      </c>
      <c r="N8139" s="11">
        <f>L8139/E8139*100</f>
        <v>18.301186240037097</v>
      </c>
      <c r="O8139" s="12" t="str">
        <f>IF(N8139&lt;10,"Low",IF(N8139&lt;20,"Med","High"))</f>
        <v>Med</v>
      </c>
      <c r="P8139" s="12">
        <f>sales*discount</f>
        <v>597.83010000000002</v>
      </c>
      <c r="Q8139" s="12">
        <f>sales-Discount_Values</f>
        <v>2248.9798999999998</v>
      </c>
      <c r="R8139" s="12">
        <f>DATEDIF(order_date,delivery_date,"D")</f>
        <v>1</v>
      </c>
      <c r="S8139" s="12"/>
    </row>
    <row r="8140" spans="1:19" ht="14.25" customHeight="1" x14ac:dyDescent="0.35">
      <c r="A8140" s="2" t="s">
        <v>1493</v>
      </c>
      <c r="B8140" s="2">
        <v>101460</v>
      </c>
      <c r="C8140" s="2" t="s">
        <v>25</v>
      </c>
      <c r="D8140" s="2" t="s">
        <v>14</v>
      </c>
      <c r="E8140" s="2">
        <v>3673.34</v>
      </c>
      <c r="F8140" s="2">
        <v>0.08</v>
      </c>
      <c r="G8140" s="2">
        <v>1</v>
      </c>
      <c r="H8140" s="3">
        <v>45304</v>
      </c>
      <c r="I8140" s="3">
        <v>45311</v>
      </c>
      <c r="J8140" s="2" t="s">
        <v>21</v>
      </c>
      <c r="K8140" s="2" t="s">
        <v>27</v>
      </c>
      <c r="L8140" s="2">
        <v>672.27</v>
      </c>
      <c r="M8140" s="2" t="s">
        <v>48</v>
      </c>
      <c r="N8140" s="11">
        <f>L8140/E8140*100</f>
        <v>18.301327946773235</v>
      </c>
      <c r="O8140" s="12" t="str">
        <f>IF(N8140&lt;10,"Low",IF(N8140&lt;20,"Med","High"))</f>
        <v>Med</v>
      </c>
      <c r="P8140" s="12">
        <f>sales*discount</f>
        <v>293.86720000000003</v>
      </c>
      <c r="Q8140" s="12">
        <f>sales-Discount_Values</f>
        <v>3379.4728</v>
      </c>
      <c r="R8140" s="12">
        <f>DATEDIF(order_date,delivery_date,"D")</f>
        <v>7</v>
      </c>
      <c r="S8140" s="12"/>
    </row>
    <row r="8141" spans="1:19" ht="14.25" customHeight="1" x14ac:dyDescent="0.35">
      <c r="A8141" s="2" t="s">
        <v>8081</v>
      </c>
      <c r="B8141" s="2">
        <v>108048</v>
      </c>
      <c r="C8141" s="2" t="s">
        <v>25</v>
      </c>
      <c r="D8141" s="2" t="s">
        <v>33</v>
      </c>
      <c r="E8141" s="2">
        <v>2688.3</v>
      </c>
      <c r="F8141" s="2">
        <v>0.25</v>
      </c>
      <c r="G8141" s="2">
        <v>9</v>
      </c>
      <c r="H8141" s="3">
        <v>45074</v>
      </c>
      <c r="I8141" s="3">
        <v>45078</v>
      </c>
      <c r="J8141" s="2" t="s">
        <v>31</v>
      </c>
      <c r="K8141" s="2" t="s">
        <v>22</v>
      </c>
      <c r="L8141" s="2">
        <v>492.02</v>
      </c>
      <c r="M8141" s="2" t="s">
        <v>48</v>
      </c>
      <c r="N8141" s="11">
        <f>L8141/E8141*100</f>
        <v>18.302272811814156</v>
      </c>
      <c r="O8141" s="12" t="str">
        <f>IF(N8141&lt;10,"Low",IF(N8141&lt;20,"Med","High"))</f>
        <v>Med</v>
      </c>
      <c r="P8141" s="12">
        <f>sales*discount</f>
        <v>672.07500000000005</v>
      </c>
      <c r="Q8141" s="12">
        <f>sales-Discount_Values</f>
        <v>2016.2250000000001</v>
      </c>
      <c r="R8141" s="12">
        <f>DATEDIF(order_date,delivery_date,"D")</f>
        <v>4</v>
      </c>
      <c r="S8141" s="12"/>
    </row>
    <row r="8142" spans="1:19" ht="14.25" customHeight="1" x14ac:dyDescent="0.35">
      <c r="A8142" s="2" t="s">
        <v>10846</v>
      </c>
      <c r="B8142" s="2">
        <v>110813</v>
      </c>
      <c r="C8142" s="2" t="s">
        <v>19</v>
      </c>
      <c r="D8142" s="2" t="s">
        <v>33</v>
      </c>
      <c r="E8142" s="2">
        <v>2916.62</v>
      </c>
      <c r="F8142" s="2">
        <v>0.24</v>
      </c>
      <c r="G8142" s="2">
        <v>6</v>
      </c>
      <c r="H8142" s="3">
        <v>45343</v>
      </c>
      <c r="I8142" s="3">
        <v>45350</v>
      </c>
      <c r="J8142" s="2" t="s">
        <v>21</v>
      </c>
      <c r="K8142" s="2" t="s">
        <v>27</v>
      </c>
      <c r="L8142" s="2">
        <v>533.80999999999995</v>
      </c>
      <c r="M8142" s="2" t="s">
        <v>28</v>
      </c>
      <c r="N8142" s="11">
        <f>L8142/E8142*100</f>
        <v>18.302349980456828</v>
      </c>
      <c r="O8142" s="12" t="str">
        <f>IF(N8142&lt;10,"Low",IF(N8142&lt;20,"Med","High"))</f>
        <v>Med</v>
      </c>
      <c r="P8142" s="12">
        <f>sales*discount</f>
        <v>699.98879999999997</v>
      </c>
      <c r="Q8142" s="12">
        <f>sales-Discount_Values</f>
        <v>2216.6311999999998</v>
      </c>
      <c r="R8142" s="12">
        <f>DATEDIF(order_date,delivery_date,"D")</f>
        <v>7</v>
      </c>
      <c r="S8142" s="12"/>
    </row>
    <row r="8143" spans="1:19" ht="14.25" customHeight="1" x14ac:dyDescent="0.35">
      <c r="A8143" s="2" t="s">
        <v>9816</v>
      </c>
      <c r="B8143" s="2">
        <v>109783</v>
      </c>
      <c r="C8143" s="2" t="s">
        <v>25</v>
      </c>
      <c r="D8143" s="2" t="s">
        <v>14</v>
      </c>
      <c r="E8143" s="2">
        <v>1628.52</v>
      </c>
      <c r="F8143" s="2">
        <v>0.01</v>
      </c>
      <c r="G8143" s="2">
        <v>5</v>
      </c>
      <c r="H8143" s="3">
        <v>45189</v>
      </c>
      <c r="I8143" s="3">
        <v>45195</v>
      </c>
      <c r="J8143" s="2" t="s">
        <v>21</v>
      </c>
      <c r="K8143" s="2" t="s">
        <v>22</v>
      </c>
      <c r="L8143" s="2">
        <v>298.06</v>
      </c>
      <c r="M8143" s="2" t="s">
        <v>34</v>
      </c>
      <c r="N8143" s="11">
        <f>L8143/E8143*100</f>
        <v>18.302507798491881</v>
      </c>
      <c r="O8143" s="12" t="str">
        <f>IF(N8143&lt;10,"Low",IF(N8143&lt;20,"Med","High"))</f>
        <v>Med</v>
      </c>
      <c r="P8143" s="12">
        <f>sales*discount</f>
        <v>16.2852</v>
      </c>
      <c r="Q8143" s="12">
        <f>sales-Discount_Values</f>
        <v>1612.2348</v>
      </c>
      <c r="R8143" s="12">
        <f>DATEDIF(order_date,delivery_date,"D")</f>
        <v>6</v>
      </c>
      <c r="S8143" s="12"/>
    </row>
    <row r="8144" spans="1:19" ht="14.25" customHeight="1" x14ac:dyDescent="0.35">
      <c r="A8144" s="2" t="s">
        <v>8295</v>
      </c>
      <c r="B8144" s="2">
        <v>108262</v>
      </c>
      <c r="C8144" s="2" t="s">
        <v>13</v>
      </c>
      <c r="D8144" s="2" t="s">
        <v>33</v>
      </c>
      <c r="E8144" s="2">
        <v>3229.09</v>
      </c>
      <c r="F8144" s="2">
        <v>0.3</v>
      </c>
      <c r="G8144" s="2">
        <v>4</v>
      </c>
      <c r="H8144" s="3">
        <v>45468</v>
      </c>
      <c r="I8144" s="3">
        <v>45473</v>
      </c>
      <c r="J8144" s="2" t="s">
        <v>21</v>
      </c>
      <c r="K8144" s="2" t="s">
        <v>22</v>
      </c>
      <c r="L8144" s="2">
        <v>591.03</v>
      </c>
      <c r="M8144" s="2" t="s">
        <v>34</v>
      </c>
      <c r="N8144" s="11">
        <f>L8144/E8144*100</f>
        <v>18.303299071874736</v>
      </c>
      <c r="O8144" s="12" t="str">
        <f>IF(N8144&lt;10,"Low",IF(N8144&lt;20,"Med","High"))</f>
        <v>Med</v>
      </c>
      <c r="P8144" s="12">
        <f>sales*discount</f>
        <v>968.72699999999998</v>
      </c>
      <c r="Q8144" s="12">
        <f>sales-Discount_Values</f>
        <v>2260.3630000000003</v>
      </c>
      <c r="R8144" s="12">
        <f>DATEDIF(order_date,delivery_date,"D")</f>
        <v>5</v>
      </c>
      <c r="S8144" s="12"/>
    </row>
    <row r="8145" spans="1:19" ht="14.25" customHeight="1" x14ac:dyDescent="0.35">
      <c r="A8145" s="2" t="s">
        <v>2428</v>
      </c>
      <c r="B8145" s="2">
        <v>102395</v>
      </c>
      <c r="C8145" s="2" t="s">
        <v>19</v>
      </c>
      <c r="D8145" s="2" t="s">
        <v>20</v>
      </c>
      <c r="E8145" s="2">
        <v>3328.21</v>
      </c>
      <c r="F8145" s="2">
        <v>0.48</v>
      </c>
      <c r="G8145" s="2">
        <v>4</v>
      </c>
      <c r="H8145" s="3">
        <v>45034</v>
      </c>
      <c r="I8145" s="3">
        <v>45040</v>
      </c>
      <c r="J8145" s="2" t="s">
        <v>15</v>
      </c>
      <c r="K8145" s="2" t="s">
        <v>16</v>
      </c>
      <c r="L8145" s="2">
        <v>609.20000000000005</v>
      </c>
      <c r="M8145" s="2" t="s">
        <v>28</v>
      </c>
      <c r="N8145" s="11">
        <f>L8145/E8145*100</f>
        <v>18.304133453117444</v>
      </c>
      <c r="O8145" s="12" t="str">
        <f>IF(N8145&lt;10,"Low",IF(N8145&lt;20,"Med","High"))</f>
        <v>Med</v>
      </c>
      <c r="P8145" s="12">
        <f>sales*discount</f>
        <v>1597.5408</v>
      </c>
      <c r="Q8145" s="12">
        <f>sales-Discount_Values</f>
        <v>1730.6692</v>
      </c>
      <c r="R8145" s="12">
        <f>DATEDIF(order_date,delivery_date,"D")</f>
        <v>6</v>
      </c>
      <c r="S8145" s="12"/>
    </row>
    <row r="8146" spans="1:19" ht="14.25" customHeight="1" x14ac:dyDescent="0.35">
      <c r="A8146" s="2" t="s">
        <v>3970</v>
      </c>
      <c r="B8146" s="2">
        <v>103937</v>
      </c>
      <c r="C8146" s="2" t="s">
        <v>13</v>
      </c>
      <c r="D8146" s="2" t="s">
        <v>20</v>
      </c>
      <c r="E8146" s="2">
        <v>2659.2</v>
      </c>
      <c r="F8146" s="2">
        <v>0.33</v>
      </c>
      <c r="G8146" s="2">
        <v>1</v>
      </c>
      <c r="H8146" s="3">
        <v>45383</v>
      </c>
      <c r="I8146" s="3">
        <v>45390</v>
      </c>
      <c r="J8146" s="2" t="s">
        <v>15</v>
      </c>
      <c r="K8146" s="2" t="s">
        <v>27</v>
      </c>
      <c r="L8146" s="2">
        <v>486.76</v>
      </c>
      <c r="M8146" s="2" t="s">
        <v>34</v>
      </c>
      <c r="N8146" s="11">
        <f>L8146/E8146*100</f>
        <v>18.304753309265944</v>
      </c>
      <c r="O8146" s="12" t="str">
        <f>IF(N8146&lt;10,"Low",IF(N8146&lt;20,"Med","High"))</f>
        <v>Med</v>
      </c>
      <c r="P8146" s="12">
        <f>sales*discount</f>
        <v>877.53599999999994</v>
      </c>
      <c r="Q8146" s="12">
        <f>sales-Discount_Values</f>
        <v>1781.6639999999998</v>
      </c>
      <c r="R8146" s="12">
        <f>DATEDIF(order_date,delivery_date,"D")</f>
        <v>7</v>
      </c>
      <c r="S8146" s="12"/>
    </row>
    <row r="8147" spans="1:19" ht="14.25" customHeight="1" x14ac:dyDescent="0.35">
      <c r="A8147" s="2" t="s">
        <v>3055</v>
      </c>
      <c r="B8147" s="2">
        <v>103022</v>
      </c>
      <c r="C8147" s="2" t="s">
        <v>41</v>
      </c>
      <c r="D8147" s="2" t="s">
        <v>33</v>
      </c>
      <c r="E8147" s="2">
        <v>4014.99</v>
      </c>
      <c r="F8147" s="2">
        <v>0.35</v>
      </c>
      <c r="G8147" s="2">
        <v>6</v>
      </c>
      <c r="H8147" s="3">
        <v>44983</v>
      </c>
      <c r="I8147" s="3">
        <v>44987</v>
      </c>
      <c r="J8147" s="2" t="s">
        <v>31</v>
      </c>
      <c r="K8147" s="2" t="s">
        <v>27</v>
      </c>
      <c r="L8147" s="2">
        <v>735.02</v>
      </c>
      <c r="M8147" s="2" t="s">
        <v>34</v>
      </c>
      <c r="N8147" s="11">
        <f>L8147/E8147*100</f>
        <v>18.30689491131983</v>
      </c>
      <c r="O8147" s="12" t="str">
        <f>IF(N8147&lt;10,"Low",IF(N8147&lt;20,"Med","High"))</f>
        <v>Med</v>
      </c>
      <c r="P8147" s="12">
        <f>sales*discount</f>
        <v>1405.2464999999997</v>
      </c>
      <c r="Q8147" s="12">
        <f>sales-Discount_Values</f>
        <v>2609.7435</v>
      </c>
      <c r="R8147" s="12">
        <f>DATEDIF(order_date,delivery_date,"D")</f>
        <v>4</v>
      </c>
      <c r="S8147" s="12"/>
    </row>
    <row r="8148" spans="1:19" ht="14.25" customHeight="1" x14ac:dyDescent="0.35">
      <c r="A8148" s="2" t="s">
        <v>8004</v>
      </c>
      <c r="B8148" s="2">
        <v>107971</v>
      </c>
      <c r="C8148" s="2" t="s">
        <v>41</v>
      </c>
      <c r="D8148" s="2" t="s">
        <v>36</v>
      </c>
      <c r="E8148" s="2">
        <v>1017.63</v>
      </c>
      <c r="F8148" s="2">
        <v>0.5</v>
      </c>
      <c r="G8148" s="2">
        <v>6</v>
      </c>
      <c r="H8148" s="3">
        <v>45597</v>
      </c>
      <c r="I8148" s="3">
        <v>45599</v>
      </c>
      <c r="J8148" s="2" t="s">
        <v>15</v>
      </c>
      <c r="K8148" s="2" t="s">
        <v>27</v>
      </c>
      <c r="L8148" s="2">
        <v>186.3</v>
      </c>
      <c r="M8148" s="2" t="s">
        <v>23</v>
      </c>
      <c r="N8148" s="11">
        <f>L8148/E8148*100</f>
        <v>18.307243300610242</v>
      </c>
      <c r="O8148" s="12" t="str">
        <f>IF(N8148&lt;10,"Low",IF(N8148&lt;20,"Med","High"))</f>
        <v>Med</v>
      </c>
      <c r="P8148" s="12">
        <f>sales*discount</f>
        <v>508.815</v>
      </c>
      <c r="Q8148" s="12">
        <f>sales-Discount_Values</f>
        <v>508.815</v>
      </c>
      <c r="R8148" s="12">
        <f>DATEDIF(order_date,delivery_date,"D")</f>
        <v>2</v>
      </c>
      <c r="S8148" s="12"/>
    </row>
    <row r="8149" spans="1:19" ht="14.25" customHeight="1" x14ac:dyDescent="0.35">
      <c r="A8149" s="2" t="s">
        <v>12477</v>
      </c>
      <c r="B8149" s="2">
        <v>112444</v>
      </c>
      <c r="C8149" s="2" t="s">
        <v>19</v>
      </c>
      <c r="D8149" s="2" t="s">
        <v>33</v>
      </c>
      <c r="E8149" s="2">
        <v>4895.22</v>
      </c>
      <c r="F8149" s="2">
        <v>0.13</v>
      </c>
      <c r="G8149" s="2">
        <v>2</v>
      </c>
      <c r="H8149" s="3">
        <v>45115</v>
      </c>
      <c r="I8149" s="3">
        <v>45118</v>
      </c>
      <c r="J8149" s="2" t="s">
        <v>15</v>
      </c>
      <c r="K8149" s="2" t="s">
        <v>22</v>
      </c>
      <c r="L8149" s="2">
        <v>896.45</v>
      </c>
      <c r="M8149" s="2" t="s">
        <v>23</v>
      </c>
      <c r="N8149" s="11">
        <f>L8149/E8149*100</f>
        <v>18.312762245619197</v>
      </c>
      <c r="O8149" s="12" t="str">
        <f>IF(N8149&lt;10,"Low",IF(N8149&lt;20,"Med","High"))</f>
        <v>Med</v>
      </c>
      <c r="P8149" s="12">
        <f>sales*discount</f>
        <v>636.37860000000001</v>
      </c>
      <c r="Q8149" s="12">
        <f>sales-Discount_Values</f>
        <v>4258.8414000000002</v>
      </c>
      <c r="R8149" s="12">
        <f>DATEDIF(order_date,delivery_date,"D")</f>
        <v>3</v>
      </c>
      <c r="S8149" s="12"/>
    </row>
    <row r="8150" spans="1:19" ht="14.25" customHeight="1" x14ac:dyDescent="0.35">
      <c r="A8150" s="2" t="s">
        <v>4031</v>
      </c>
      <c r="B8150" s="2">
        <v>103998</v>
      </c>
      <c r="C8150" s="2" t="s">
        <v>41</v>
      </c>
      <c r="D8150" s="2" t="s">
        <v>26</v>
      </c>
      <c r="E8150" s="2">
        <v>1679.37</v>
      </c>
      <c r="F8150" s="2">
        <v>0.43</v>
      </c>
      <c r="G8150" s="2">
        <v>9</v>
      </c>
      <c r="H8150" s="3">
        <v>44948</v>
      </c>
      <c r="I8150" s="3">
        <v>44951</v>
      </c>
      <c r="J8150" s="2" t="s">
        <v>21</v>
      </c>
      <c r="K8150" s="2" t="s">
        <v>16</v>
      </c>
      <c r="L8150" s="2">
        <v>307.54000000000002</v>
      </c>
      <c r="M8150" s="2" t="s">
        <v>23</v>
      </c>
      <c r="N8150" s="11">
        <f>L8150/E8150*100</f>
        <v>18.312819688335509</v>
      </c>
      <c r="O8150" s="12" t="str">
        <f>IF(N8150&lt;10,"Low",IF(N8150&lt;20,"Med","High"))</f>
        <v>Med</v>
      </c>
      <c r="P8150" s="12">
        <f>sales*discount</f>
        <v>722.12909999999999</v>
      </c>
      <c r="Q8150" s="12">
        <f>sales-Discount_Values</f>
        <v>957.2408999999999</v>
      </c>
      <c r="R8150" s="12">
        <f>DATEDIF(order_date,delivery_date,"D")</f>
        <v>3</v>
      </c>
      <c r="S8150" s="12"/>
    </row>
    <row r="8151" spans="1:19" ht="14.25" customHeight="1" x14ac:dyDescent="0.35">
      <c r="A8151" s="2" t="s">
        <v>2501</v>
      </c>
      <c r="B8151" s="2">
        <v>102468</v>
      </c>
      <c r="C8151" s="2" t="s">
        <v>25</v>
      </c>
      <c r="D8151" s="2" t="s">
        <v>20</v>
      </c>
      <c r="E8151" s="2">
        <v>1339.19</v>
      </c>
      <c r="F8151" s="2">
        <v>0.27</v>
      </c>
      <c r="G8151" s="2">
        <v>9</v>
      </c>
      <c r="H8151" s="3">
        <v>45457</v>
      </c>
      <c r="I8151" s="3">
        <v>45463</v>
      </c>
      <c r="J8151" s="2" t="s">
        <v>21</v>
      </c>
      <c r="K8151" s="2" t="s">
        <v>27</v>
      </c>
      <c r="L8151" s="2">
        <v>245.25</v>
      </c>
      <c r="M8151" s="2" t="s">
        <v>23</v>
      </c>
      <c r="N8151" s="11">
        <f>L8151/E8151*100</f>
        <v>18.31330879113494</v>
      </c>
      <c r="O8151" s="12" t="str">
        <f>IF(N8151&lt;10,"Low",IF(N8151&lt;20,"Med","High"))</f>
        <v>Med</v>
      </c>
      <c r="P8151" s="12">
        <f>sales*discount</f>
        <v>361.58130000000006</v>
      </c>
      <c r="Q8151" s="12">
        <f>sales-Discount_Values</f>
        <v>977.6087</v>
      </c>
      <c r="R8151" s="12">
        <f>DATEDIF(order_date,delivery_date,"D")</f>
        <v>6</v>
      </c>
      <c r="S8151" s="12"/>
    </row>
    <row r="8152" spans="1:19" ht="14.25" customHeight="1" x14ac:dyDescent="0.35">
      <c r="A8152" s="2" t="s">
        <v>6464</v>
      </c>
      <c r="B8152" s="2">
        <v>106431</v>
      </c>
      <c r="C8152" s="2" t="s">
        <v>25</v>
      </c>
      <c r="D8152" s="2" t="s">
        <v>14</v>
      </c>
      <c r="E8152" s="2">
        <v>4834.42</v>
      </c>
      <c r="F8152" s="2">
        <v>0.39</v>
      </c>
      <c r="G8152" s="2">
        <v>3</v>
      </c>
      <c r="H8152" s="3">
        <v>45059</v>
      </c>
      <c r="I8152" s="3">
        <v>45061</v>
      </c>
      <c r="J8152" s="2" t="s">
        <v>31</v>
      </c>
      <c r="K8152" s="2" t="s">
        <v>16</v>
      </c>
      <c r="L8152" s="2">
        <v>885.38</v>
      </c>
      <c r="M8152" s="2" t="s">
        <v>17</v>
      </c>
      <c r="N8152" s="11">
        <f>L8152/E8152*100</f>
        <v>18.314089384041932</v>
      </c>
      <c r="O8152" s="12" t="str">
        <f>IF(N8152&lt;10,"Low",IF(N8152&lt;20,"Med","High"))</f>
        <v>Med</v>
      </c>
      <c r="P8152" s="12">
        <f>sales*discount</f>
        <v>1885.4238</v>
      </c>
      <c r="Q8152" s="12">
        <f>sales-Discount_Values</f>
        <v>2948.9962</v>
      </c>
      <c r="R8152" s="12">
        <f>DATEDIF(order_date,delivery_date,"D")</f>
        <v>2</v>
      </c>
      <c r="S8152" s="12"/>
    </row>
    <row r="8153" spans="1:19" ht="14.25" customHeight="1" x14ac:dyDescent="0.35">
      <c r="A8153" s="2" t="s">
        <v>3250</v>
      </c>
      <c r="B8153" s="2">
        <v>103217</v>
      </c>
      <c r="C8153" s="2" t="s">
        <v>19</v>
      </c>
      <c r="D8153" s="2" t="s">
        <v>26</v>
      </c>
      <c r="E8153" s="2">
        <v>796.56</v>
      </c>
      <c r="F8153" s="2">
        <v>0.28000000000000003</v>
      </c>
      <c r="G8153" s="2">
        <v>5</v>
      </c>
      <c r="H8153" s="3">
        <v>45264</v>
      </c>
      <c r="I8153" s="3">
        <v>45266</v>
      </c>
      <c r="J8153" s="2" t="s">
        <v>21</v>
      </c>
      <c r="K8153" s="2" t="s">
        <v>27</v>
      </c>
      <c r="L8153" s="2">
        <v>145.88999999999999</v>
      </c>
      <c r="M8153" s="2" t="s">
        <v>48</v>
      </c>
      <c r="N8153" s="11">
        <f>L8153/E8153*100</f>
        <v>18.315004519433565</v>
      </c>
      <c r="O8153" s="12" t="str">
        <f>IF(N8153&lt;10,"Low",IF(N8153&lt;20,"Med","High"))</f>
        <v>Med</v>
      </c>
      <c r="P8153" s="12">
        <f>sales*discount</f>
        <v>223.0368</v>
      </c>
      <c r="Q8153" s="12">
        <f>sales-Discount_Values</f>
        <v>573.52319999999997</v>
      </c>
      <c r="R8153" s="12">
        <f>DATEDIF(order_date,delivery_date,"D")</f>
        <v>2</v>
      </c>
      <c r="S8153" s="12"/>
    </row>
    <row r="8154" spans="1:19" ht="14.25" customHeight="1" x14ac:dyDescent="0.35">
      <c r="A8154" s="2" t="s">
        <v>14928</v>
      </c>
      <c r="B8154" s="2">
        <v>114895</v>
      </c>
      <c r="C8154" s="2" t="s">
        <v>19</v>
      </c>
      <c r="D8154" s="2" t="s">
        <v>33</v>
      </c>
      <c r="E8154" s="2">
        <v>797.26</v>
      </c>
      <c r="F8154" s="2">
        <v>0.47</v>
      </c>
      <c r="G8154" s="2">
        <v>8</v>
      </c>
      <c r="H8154" s="3">
        <v>45455</v>
      </c>
      <c r="I8154" s="3">
        <v>45457</v>
      </c>
      <c r="J8154" s="2" t="s">
        <v>21</v>
      </c>
      <c r="K8154" s="2" t="s">
        <v>16</v>
      </c>
      <c r="L8154" s="2">
        <v>146.02000000000001</v>
      </c>
      <c r="M8154" s="2" t="s">
        <v>17</v>
      </c>
      <c r="N8154" s="11">
        <f>L8154/E8154*100</f>
        <v>18.315229661590951</v>
      </c>
      <c r="O8154" s="12" t="str">
        <f>IF(N8154&lt;10,"Low",IF(N8154&lt;20,"Med","High"))</f>
        <v>Med</v>
      </c>
      <c r="P8154" s="12">
        <f>sales*discount</f>
        <v>374.7122</v>
      </c>
      <c r="Q8154" s="12">
        <f>sales-Discount_Values</f>
        <v>422.5478</v>
      </c>
      <c r="R8154" s="12">
        <f>DATEDIF(order_date,delivery_date,"D")</f>
        <v>2</v>
      </c>
      <c r="S8154" s="12"/>
    </row>
    <row r="8155" spans="1:19" ht="14.25" customHeight="1" x14ac:dyDescent="0.35">
      <c r="A8155" s="2" t="s">
        <v>14720</v>
      </c>
      <c r="B8155" s="2">
        <v>114687</v>
      </c>
      <c r="C8155" s="2" t="s">
        <v>25</v>
      </c>
      <c r="D8155" s="2" t="s">
        <v>33</v>
      </c>
      <c r="E8155" s="2">
        <v>2949.03</v>
      </c>
      <c r="F8155" s="2">
        <v>0.33</v>
      </c>
      <c r="G8155" s="2">
        <v>3</v>
      </c>
      <c r="H8155" s="3">
        <v>45116</v>
      </c>
      <c r="I8155" s="3">
        <v>45118</v>
      </c>
      <c r="J8155" s="2" t="s">
        <v>21</v>
      </c>
      <c r="K8155" s="2" t="s">
        <v>22</v>
      </c>
      <c r="L8155" s="2">
        <v>540.22</v>
      </c>
      <c r="M8155" s="2" t="s">
        <v>17</v>
      </c>
      <c r="N8155" s="11">
        <f>L8155/E8155*100</f>
        <v>18.318565765692448</v>
      </c>
      <c r="O8155" s="12" t="str">
        <f>IF(N8155&lt;10,"Low",IF(N8155&lt;20,"Med","High"))</f>
        <v>Med</v>
      </c>
      <c r="P8155" s="12">
        <f>sales*discount</f>
        <v>973.17990000000009</v>
      </c>
      <c r="Q8155" s="12">
        <f>sales-Discount_Values</f>
        <v>1975.8501000000001</v>
      </c>
      <c r="R8155" s="12">
        <f>DATEDIF(order_date,delivery_date,"D")</f>
        <v>2</v>
      </c>
      <c r="S8155" s="12"/>
    </row>
    <row r="8156" spans="1:19" ht="14.25" customHeight="1" x14ac:dyDescent="0.35">
      <c r="A8156" s="2" t="s">
        <v>5650</v>
      </c>
      <c r="B8156" s="2">
        <v>105617</v>
      </c>
      <c r="C8156" s="2" t="s">
        <v>41</v>
      </c>
      <c r="D8156" s="2" t="s">
        <v>36</v>
      </c>
      <c r="E8156" s="2">
        <v>3410.74</v>
      </c>
      <c r="F8156" s="2">
        <v>0.24</v>
      </c>
      <c r="G8156" s="2">
        <v>7</v>
      </c>
      <c r="H8156" s="3">
        <v>45261</v>
      </c>
      <c r="I8156" s="3">
        <v>45267</v>
      </c>
      <c r="J8156" s="2" t="s">
        <v>21</v>
      </c>
      <c r="K8156" s="2" t="s">
        <v>27</v>
      </c>
      <c r="L8156" s="2">
        <v>624.85</v>
      </c>
      <c r="M8156" s="2" t="s">
        <v>48</v>
      </c>
      <c r="N8156" s="11">
        <f>L8156/E8156*100</f>
        <v>18.320071304174462</v>
      </c>
      <c r="O8156" s="12" t="str">
        <f>IF(N8156&lt;10,"Low",IF(N8156&lt;20,"Med","High"))</f>
        <v>Med</v>
      </c>
      <c r="P8156" s="12">
        <f>sales*discount</f>
        <v>818.57759999999996</v>
      </c>
      <c r="Q8156" s="12">
        <f>sales-Discount_Values</f>
        <v>2592.1623999999997</v>
      </c>
      <c r="R8156" s="12">
        <f>DATEDIF(order_date,delivery_date,"D")</f>
        <v>6</v>
      </c>
      <c r="S8156" s="12"/>
    </row>
    <row r="8157" spans="1:19" ht="14.25" customHeight="1" x14ac:dyDescent="0.35">
      <c r="A8157" s="2" t="s">
        <v>7804</v>
      </c>
      <c r="B8157" s="2">
        <v>107771</v>
      </c>
      <c r="C8157" s="2" t="s">
        <v>19</v>
      </c>
      <c r="D8157" s="2" t="s">
        <v>36</v>
      </c>
      <c r="E8157" s="2">
        <v>2596.73</v>
      </c>
      <c r="F8157" s="2">
        <v>0.16</v>
      </c>
      <c r="G8157" s="2">
        <v>6</v>
      </c>
      <c r="H8157" s="3">
        <v>45524</v>
      </c>
      <c r="I8157" s="3">
        <v>45526</v>
      </c>
      <c r="J8157" s="2" t="s">
        <v>21</v>
      </c>
      <c r="K8157" s="2" t="s">
        <v>22</v>
      </c>
      <c r="L8157" s="2">
        <v>475.73</v>
      </c>
      <c r="M8157" s="2" t="s">
        <v>17</v>
      </c>
      <c r="N8157" s="11">
        <f>L8157/E8157*100</f>
        <v>18.320349054387634</v>
      </c>
      <c r="O8157" s="12" t="str">
        <f>IF(N8157&lt;10,"Low",IF(N8157&lt;20,"Med","High"))</f>
        <v>Med</v>
      </c>
      <c r="P8157" s="12">
        <f>sales*discount</f>
        <v>415.47680000000003</v>
      </c>
      <c r="Q8157" s="12">
        <f>sales-Discount_Values</f>
        <v>2181.2532000000001</v>
      </c>
      <c r="R8157" s="12">
        <f>DATEDIF(order_date,delivery_date,"D")</f>
        <v>2</v>
      </c>
      <c r="S8157" s="12"/>
    </row>
    <row r="8158" spans="1:19" ht="14.25" customHeight="1" x14ac:dyDescent="0.35">
      <c r="A8158" s="2" t="s">
        <v>8560</v>
      </c>
      <c r="B8158" s="2">
        <v>108527</v>
      </c>
      <c r="C8158" s="2" t="s">
        <v>13</v>
      </c>
      <c r="D8158" s="2" t="s">
        <v>20</v>
      </c>
      <c r="E8158" s="2">
        <v>3379.26</v>
      </c>
      <c r="F8158" s="2">
        <v>0.32</v>
      </c>
      <c r="G8158" s="2">
        <v>5</v>
      </c>
      <c r="H8158" s="3">
        <v>44970</v>
      </c>
      <c r="I8158" s="3">
        <v>44977</v>
      </c>
      <c r="J8158" s="2" t="s">
        <v>31</v>
      </c>
      <c r="K8158" s="2" t="s">
        <v>22</v>
      </c>
      <c r="L8158" s="2">
        <v>619.16</v>
      </c>
      <c r="M8158" s="2" t="s">
        <v>23</v>
      </c>
      <c r="N8158" s="11">
        <f>L8158/E8158*100</f>
        <v>18.322354598344013</v>
      </c>
      <c r="O8158" s="12" t="str">
        <f>IF(N8158&lt;10,"Low",IF(N8158&lt;20,"Med","High"))</f>
        <v>Med</v>
      </c>
      <c r="P8158" s="12">
        <f>sales*discount</f>
        <v>1081.3632</v>
      </c>
      <c r="Q8158" s="12">
        <f>sales-Discount_Values</f>
        <v>2297.8968000000004</v>
      </c>
      <c r="R8158" s="12">
        <f>DATEDIF(order_date,delivery_date,"D")</f>
        <v>7</v>
      </c>
      <c r="S8158" s="12"/>
    </row>
    <row r="8159" spans="1:19" ht="14.25" customHeight="1" x14ac:dyDescent="0.35">
      <c r="A8159" s="2" t="s">
        <v>5949</v>
      </c>
      <c r="B8159" s="2">
        <v>105916</v>
      </c>
      <c r="C8159" s="2" t="s">
        <v>25</v>
      </c>
      <c r="D8159" s="2" t="s">
        <v>26</v>
      </c>
      <c r="E8159" s="2">
        <v>2184.35</v>
      </c>
      <c r="F8159" s="2">
        <v>0.49</v>
      </c>
      <c r="G8159" s="2">
        <v>1</v>
      </c>
      <c r="H8159" s="3">
        <v>45643</v>
      </c>
      <c r="I8159" s="3">
        <v>45646</v>
      </c>
      <c r="J8159" s="2" t="s">
        <v>15</v>
      </c>
      <c r="K8159" s="2" t="s">
        <v>16</v>
      </c>
      <c r="L8159" s="2">
        <v>400.27</v>
      </c>
      <c r="M8159" s="2" t="s">
        <v>34</v>
      </c>
      <c r="N8159" s="11">
        <f>L8159/E8159*100</f>
        <v>18.324444342710645</v>
      </c>
      <c r="O8159" s="12" t="str">
        <f>IF(N8159&lt;10,"Low",IF(N8159&lt;20,"Med","High"))</f>
        <v>Med</v>
      </c>
      <c r="P8159" s="12">
        <f>sales*discount</f>
        <v>1070.3315</v>
      </c>
      <c r="Q8159" s="12">
        <f>sales-Discount_Values</f>
        <v>1114.0184999999999</v>
      </c>
      <c r="R8159" s="12">
        <f>DATEDIF(order_date,delivery_date,"D")</f>
        <v>3</v>
      </c>
      <c r="S8159" s="12"/>
    </row>
    <row r="8160" spans="1:19" ht="14.25" customHeight="1" x14ac:dyDescent="0.35">
      <c r="A8160" s="2" t="s">
        <v>7541</v>
      </c>
      <c r="B8160" s="2">
        <v>107508</v>
      </c>
      <c r="C8160" s="2" t="s">
        <v>25</v>
      </c>
      <c r="D8160" s="2" t="s">
        <v>36</v>
      </c>
      <c r="E8160" s="2">
        <v>4103.99</v>
      </c>
      <c r="F8160" s="2">
        <v>0.03</v>
      </c>
      <c r="G8160" s="2">
        <v>1</v>
      </c>
      <c r="H8160" s="3">
        <v>45057</v>
      </c>
      <c r="I8160" s="3">
        <v>45058</v>
      </c>
      <c r="J8160" s="2" t="s">
        <v>21</v>
      </c>
      <c r="K8160" s="2" t="s">
        <v>27</v>
      </c>
      <c r="L8160" s="2">
        <v>752.08</v>
      </c>
      <c r="M8160" s="2" t="s">
        <v>34</v>
      </c>
      <c r="N8160" s="11">
        <f>L8160/E8160*100</f>
        <v>18.325580715352622</v>
      </c>
      <c r="O8160" s="12" t="str">
        <f>IF(N8160&lt;10,"Low",IF(N8160&lt;20,"Med","High"))</f>
        <v>Med</v>
      </c>
      <c r="P8160" s="12">
        <f>sales*discount</f>
        <v>123.11969999999999</v>
      </c>
      <c r="Q8160" s="12">
        <f>sales-Discount_Values</f>
        <v>3980.8702999999996</v>
      </c>
      <c r="R8160" s="12">
        <f>DATEDIF(order_date,delivery_date,"D")</f>
        <v>1</v>
      </c>
      <c r="S8160" s="12"/>
    </row>
    <row r="8161" spans="1:19" ht="14.25" customHeight="1" x14ac:dyDescent="0.35">
      <c r="A8161" s="2" t="s">
        <v>8353</v>
      </c>
      <c r="B8161" s="2">
        <v>108320</v>
      </c>
      <c r="C8161" s="2" t="s">
        <v>25</v>
      </c>
      <c r="D8161" s="2" t="s">
        <v>33</v>
      </c>
      <c r="E8161" s="2">
        <v>2101.16</v>
      </c>
      <c r="F8161" s="2">
        <v>0.16</v>
      </c>
      <c r="G8161" s="2">
        <v>8</v>
      </c>
      <c r="H8161" s="3">
        <v>45641</v>
      </c>
      <c r="I8161" s="3">
        <v>45646</v>
      </c>
      <c r="J8161" s="2" t="s">
        <v>31</v>
      </c>
      <c r="K8161" s="2" t="s">
        <v>16</v>
      </c>
      <c r="L8161" s="2">
        <v>385.08</v>
      </c>
      <c r="M8161" s="2" t="s">
        <v>48</v>
      </c>
      <c r="N8161" s="11">
        <f>L8161/E8161*100</f>
        <v>18.32701936073407</v>
      </c>
      <c r="O8161" s="12" t="str">
        <f>IF(N8161&lt;10,"Low",IF(N8161&lt;20,"Med","High"))</f>
        <v>Med</v>
      </c>
      <c r="P8161" s="12">
        <f>sales*discount</f>
        <v>336.18559999999997</v>
      </c>
      <c r="Q8161" s="12">
        <f>sales-Discount_Values</f>
        <v>1764.9743999999998</v>
      </c>
      <c r="R8161" s="12">
        <f>DATEDIF(order_date,delivery_date,"D")</f>
        <v>5</v>
      </c>
      <c r="S8161" s="12"/>
    </row>
    <row r="8162" spans="1:19" ht="14.25" customHeight="1" x14ac:dyDescent="0.35">
      <c r="A8162" s="2" t="s">
        <v>11048</v>
      </c>
      <c r="B8162" s="2">
        <v>111015</v>
      </c>
      <c r="C8162" s="2" t="s">
        <v>41</v>
      </c>
      <c r="D8162" s="2" t="s">
        <v>33</v>
      </c>
      <c r="E8162" s="2">
        <v>1223.95</v>
      </c>
      <c r="F8162" s="2">
        <v>0.22</v>
      </c>
      <c r="G8162" s="2">
        <v>6</v>
      </c>
      <c r="H8162" s="3">
        <v>45288</v>
      </c>
      <c r="I8162" s="3">
        <v>45292</v>
      </c>
      <c r="J8162" s="2" t="s">
        <v>15</v>
      </c>
      <c r="K8162" s="2" t="s">
        <v>16</v>
      </c>
      <c r="L8162" s="2">
        <v>224.32</v>
      </c>
      <c r="M8162" s="2" t="s">
        <v>39</v>
      </c>
      <c r="N8162" s="11">
        <f>L8162/E8162*100</f>
        <v>18.327546059888068</v>
      </c>
      <c r="O8162" s="12" t="str">
        <f>IF(N8162&lt;10,"Low",IF(N8162&lt;20,"Med","High"))</f>
        <v>Med</v>
      </c>
      <c r="P8162" s="12">
        <f>sales*discount</f>
        <v>269.26900000000001</v>
      </c>
      <c r="Q8162" s="12">
        <f>sales-Discount_Values</f>
        <v>954.68100000000004</v>
      </c>
      <c r="R8162" s="12">
        <f>DATEDIF(order_date,delivery_date,"D")</f>
        <v>4</v>
      </c>
      <c r="S8162" s="12"/>
    </row>
    <row r="8163" spans="1:19" ht="14.25" customHeight="1" x14ac:dyDescent="0.35">
      <c r="A8163" s="2" t="s">
        <v>11189</v>
      </c>
      <c r="B8163" s="2">
        <v>111156</v>
      </c>
      <c r="C8163" s="2" t="s">
        <v>25</v>
      </c>
      <c r="D8163" s="2" t="s">
        <v>26</v>
      </c>
      <c r="E8163" s="2">
        <v>3418.91</v>
      </c>
      <c r="F8163" s="2">
        <v>0.14000000000000001</v>
      </c>
      <c r="G8163" s="2">
        <v>3</v>
      </c>
      <c r="H8163" s="3">
        <v>45013</v>
      </c>
      <c r="I8163" s="3">
        <v>45015</v>
      </c>
      <c r="J8163" s="2" t="s">
        <v>31</v>
      </c>
      <c r="K8163" s="2" t="s">
        <v>16</v>
      </c>
      <c r="L8163" s="2">
        <v>626.64</v>
      </c>
      <c r="M8163" s="2" t="s">
        <v>48</v>
      </c>
      <c r="N8163" s="11">
        <f>L8163/E8163*100</f>
        <v>18.328648604379758</v>
      </c>
      <c r="O8163" s="12" t="str">
        <f>IF(N8163&lt;10,"Low",IF(N8163&lt;20,"Med","High"))</f>
        <v>Med</v>
      </c>
      <c r="P8163" s="12">
        <f>sales*discount</f>
        <v>478.6474</v>
      </c>
      <c r="Q8163" s="12">
        <f>sales-Discount_Values</f>
        <v>2940.2626</v>
      </c>
      <c r="R8163" s="12">
        <f>DATEDIF(order_date,delivery_date,"D")</f>
        <v>2</v>
      </c>
      <c r="S8163" s="12"/>
    </row>
    <row r="8164" spans="1:19" ht="14.25" customHeight="1" x14ac:dyDescent="0.35">
      <c r="A8164" s="2" t="s">
        <v>2699</v>
      </c>
      <c r="B8164" s="2">
        <v>102666</v>
      </c>
      <c r="C8164" s="2" t="s">
        <v>19</v>
      </c>
      <c r="D8164" s="2" t="s">
        <v>33</v>
      </c>
      <c r="E8164" s="2">
        <v>791.81</v>
      </c>
      <c r="F8164" s="2">
        <v>0.12</v>
      </c>
      <c r="G8164" s="2">
        <v>8</v>
      </c>
      <c r="H8164" s="3">
        <v>45615</v>
      </c>
      <c r="I8164" s="3">
        <v>45616</v>
      </c>
      <c r="J8164" s="2" t="s">
        <v>15</v>
      </c>
      <c r="K8164" s="2" t="s">
        <v>22</v>
      </c>
      <c r="L8164" s="2">
        <v>145.15</v>
      </c>
      <c r="M8164" s="2" t="s">
        <v>23</v>
      </c>
      <c r="N8164" s="11">
        <f>L8164/E8164*100</f>
        <v>18.331417890655587</v>
      </c>
      <c r="O8164" s="12" t="str">
        <f>IF(N8164&lt;10,"Low",IF(N8164&lt;20,"Med","High"))</f>
        <v>Med</v>
      </c>
      <c r="P8164" s="12">
        <f>sales*discount</f>
        <v>95.017199999999988</v>
      </c>
      <c r="Q8164" s="12">
        <f>sales-Discount_Values</f>
        <v>696.79279999999994</v>
      </c>
      <c r="R8164" s="12">
        <f>DATEDIF(order_date,delivery_date,"D")</f>
        <v>1</v>
      </c>
      <c r="S8164" s="12"/>
    </row>
    <row r="8165" spans="1:19" ht="14.25" customHeight="1" x14ac:dyDescent="0.35">
      <c r="A8165" s="2" t="s">
        <v>1644</v>
      </c>
      <c r="B8165" s="2">
        <v>101611</v>
      </c>
      <c r="C8165" s="2" t="s">
        <v>41</v>
      </c>
      <c r="D8165" s="2" t="s">
        <v>20</v>
      </c>
      <c r="E8165" s="2">
        <v>1664.92</v>
      </c>
      <c r="F8165" s="2">
        <v>0.28000000000000003</v>
      </c>
      <c r="G8165" s="2">
        <v>8</v>
      </c>
      <c r="H8165" s="3">
        <v>45404</v>
      </c>
      <c r="I8165" s="3">
        <v>45405</v>
      </c>
      <c r="J8165" s="2" t="s">
        <v>31</v>
      </c>
      <c r="K8165" s="2" t="s">
        <v>22</v>
      </c>
      <c r="L8165" s="2">
        <v>305.23</v>
      </c>
      <c r="M8165" s="2" t="s">
        <v>28</v>
      </c>
      <c r="N8165" s="11">
        <f>L8165/E8165*100</f>
        <v>18.333012997621509</v>
      </c>
      <c r="O8165" s="12" t="str">
        <f>IF(N8165&lt;10,"Low",IF(N8165&lt;20,"Med","High"))</f>
        <v>Med</v>
      </c>
      <c r="P8165" s="12">
        <f>sales*discount</f>
        <v>466.17760000000004</v>
      </c>
      <c r="Q8165" s="12">
        <f>sales-Discount_Values</f>
        <v>1198.7424000000001</v>
      </c>
      <c r="R8165" s="12">
        <f>DATEDIF(order_date,delivery_date,"D")</f>
        <v>1</v>
      </c>
      <c r="S8165" s="12"/>
    </row>
    <row r="8166" spans="1:19" ht="14.25" customHeight="1" x14ac:dyDescent="0.35">
      <c r="A8166" s="2" t="s">
        <v>13794</v>
      </c>
      <c r="B8166" s="2">
        <v>113761</v>
      </c>
      <c r="C8166" s="2" t="s">
        <v>25</v>
      </c>
      <c r="D8166" s="2" t="s">
        <v>33</v>
      </c>
      <c r="E8166" s="2">
        <v>625.67999999999995</v>
      </c>
      <c r="F8166" s="2">
        <v>0.11</v>
      </c>
      <c r="G8166" s="2">
        <v>4</v>
      </c>
      <c r="H8166" s="3">
        <v>45174</v>
      </c>
      <c r="I8166" s="3">
        <v>45180</v>
      </c>
      <c r="J8166" s="2" t="s">
        <v>15</v>
      </c>
      <c r="K8166" s="2" t="s">
        <v>16</v>
      </c>
      <c r="L8166" s="2">
        <v>114.71</v>
      </c>
      <c r="M8166" s="2" t="s">
        <v>23</v>
      </c>
      <c r="N8166" s="11">
        <f>L8166/E8166*100</f>
        <v>18.333652985551723</v>
      </c>
      <c r="O8166" s="12" t="str">
        <f>IF(N8166&lt;10,"Low",IF(N8166&lt;20,"Med","High"))</f>
        <v>Med</v>
      </c>
      <c r="P8166" s="12">
        <f>sales*discount</f>
        <v>68.824799999999996</v>
      </c>
      <c r="Q8166" s="12">
        <f>sales-Discount_Values</f>
        <v>556.85519999999997</v>
      </c>
      <c r="R8166" s="12">
        <f>DATEDIF(order_date,delivery_date,"D")</f>
        <v>6</v>
      </c>
      <c r="S8166" s="12"/>
    </row>
    <row r="8167" spans="1:19" ht="14.25" customHeight="1" x14ac:dyDescent="0.35">
      <c r="A8167" s="2" t="s">
        <v>9226</v>
      </c>
      <c r="B8167" s="2">
        <v>109193</v>
      </c>
      <c r="C8167" s="2" t="s">
        <v>25</v>
      </c>
      <c r="D8167" s="2" t="s">
        <v>36</v>
      </c>
      <c r="E8167" s="2">
        <v>2121.38</v>
      </c>
      <c r="F8167" s="2">
        <v>0.35</v>
      </c>
      <c r="G8167" s="2">
        <v>1</v>
      </c>
      <c r="H8167" s="3">
        <v>45535</v>
      </c>
      <c r="I8167" s="3">
        <v>45540</v>
      </c>
      <c r="J8167" s="2" t="s">
        <v>15</v>
      </c>
      <c r="K8167" s="2" t="s">
        <v>16</v>
      </c>
      <c r="L8167" s="2">
        <v>388.93</v>
      </c>
      <c r="M8167" s="2" t="s">
        <v>34</v>
      </c>
      <c r="N8167" s="11">
        <f>L8167/E8167*100</f>
        <v>18.333820437639652</v>
      </c>
      <c r="O8167" s="12" t="str">
        <f>IF(N8167&lt;10,"Low",IF(N8167&lt;20,"Med","High"))</f>
        <v>Med</v>
      </c>
      <c r="P8167" s="12">
        <f>sales*discount</f>
        <v>742.48299999999995</v>
      </c>
      <c r="Q8167" s="12">
        <f>sales-Discount_Values</f>
        <v>1378.8970000000002</v>
      </c>
      <c r="R8167" s="12">
        <f>DATEDIF(order_date,delivery_date,"D")</f>
        <v>5</v>
      </c>
      <c r="S8167" s="12"/>
    </row>
    <row r="8168" spans="1:19" ht="14.25" customHeight="1" x14ac:dyDescent="0.35">
      <c r="A8168" s="2" t="s">
        <v>10298</v>
      </c>
      <c r="B8168" s="2">
        <v>110265</v>
      </c>
      <c r="C8168" s="2" t="s">
        <v>41</v>
      </c>
      <c r="D8168" s="2" t="s">
        <v>26</v>
      </c>
      <c r="E8168" s="2">
        <v>541.75</v>
      </c>
      <c r="F8168" s="2">
        <v>0.12</v>
      </c>
      <c r="G8168" s="2">
        <v>1</v>
      </c>
      <c r="H8168" s="3">
        <v>45427</v>
      </c>
      <c r="I8168" s="3">
        <v>45434</v>
      </c>
      <c r="J8168" s="2" t="s">
        <v>21</v>
      </c>
      <c r="K8168" s="2" t="s">
        <v>16</v>
      </c>
      <c r="L8168" s="2">
        <v>99.33</v>
      </c>
      <c r="M8168" s="2" t="s">
        <v>39</v>
      </c>
      <c r="N8168" s="11">
        <f>L8168/E8168*100</f>
        <v>18.335025380710661</v>
      </c>
      <c r="O8168" s="12" t="str">
        <f>IF(N8168&lt;10,"Low",IF(N8168&lt;20,"Med","High"))</f>
        <v>Med</v>
      </c>
      <c r="P8168" s="12">
        <f>sales*discount</f>
        <v>65.009999999999991</v>
      </c>
      <c r="Q8168" s="12">
        <f>sales-Discount_Values</f>
        <v>476.74</v>
      </c>
      <c r="R8168" s="12">
        <f>DATEDIF(order_date,delivery_date,"D")</f>
        <v>7</v>
      </c>
      <c r="S8168" s="12"/>
    </row>
    <row r="8169" spans="1:19" ht="14.25" customHeight="1" x14ac:dyDescent="0.35">
      <c r="A8169" s="2" t="s">
        <v>1386</v>
      </c>
      <c r="B8169" s="2">
        <v>101353</v>
      </c>
      <c r="C8169" s="2" t="s">
        <v>41</v>
      </c>
      <c r="D8169" s="2" t="s">
        <v>26</v>
      </c>
      <c r="E8169" s="2">
        <v>2914.7</v>
      </c>
      <c r="F8169" s="2">
        <v>7.0000000000000007E-2</v>
      </c>
      <c r="G8169" s="2">
        <v>9</v>
      </c>
      <c r="H8169" s="3">
        <v>45582</v>
      </c>
      <c r="I8169" s="3">
        <v>45589</v>
      </c>
      <c r="J8169" s="2" t="s">
        <v>31</v>
      </c>
      <c r="K8169" s="2" t="s">
        <v>16</v>
      </c>
      <c r="L8169" s="2">
        <v>534.44000000000005</v>
      </c>
      <c r="M8169" s="2" t="s">
        <v>48</v>
      </c>
      <c r="N8169" s="11">
        <f>L8169/E8169*100</f>
        <v>18.33602085977974</v>
      </c>
      <c r="O8169" s="12" t="str">
        <f>IF(N8169&lt;10,"Low",IF(N8169&lt;20,"Med","High"))</f>
        <v>Med</v>
      </c>
      <c r="P8169" s="12">
        <f>sales*discount</f>
        <v>204.029</v>
      </c>
      <c r="Q8169" s="12">
        <f>sales-Discount_Values</f>
        <v>2710.6709999999998</v>
      </c>
      <c r="R8169" s="12">
        <f>DATEDIF(order_date,delivery_date,"D")</f>
        <v>7</v>
      </c>
      <c r="S8169" s="12"/>
    </row>
    <row r="8170" spans="1:19" ht="14.25" customHeight="1" x14ac:dyDescent="0.35">
      <c r="A8170" s="2" t="s">
        <v>9471</v>
      </c>
      <c r="B8170" s="2">
        <v>109438</v>
      </c>
      <c r="C8170" s="2" t="s">
        <v>19</v>
      </c>
      <c r="D8170" s="2" t="s">
        <v>33</v>
      </c>
      <c r="E8170" s="2">
        <v>1653.67</v>
      </c>
      <c r="F8170" s="2">
        <v>0.16</v>
      </c>
      <c r="G8170" s="2">
        <v>1</v>
      </c>
      <c r="H8170" s="3">
        <v>45169</v>
      </c>
      <c r="I8170" s="3">
        <v>45172</v>
      </c>
      <c r="J8170" s="2" t="s">
        <v>15</v>
      </c>
      <c r="K8170" s="2" t="s">
        <v>27</v>
      </c>
      <c r="L8170" s="2">
        <v>303.26</v>
      </c>
      <c r="M8170" s="2" t="s">
        <v>28</v>
      </c>
      <c r="N8170" s="11">
        <f>L8170/E8170*100</f>
        <v>18.338604437402868</v>
      </c>
      <c r="O8170" s="12" t="str">
        <f>IF(N8170&lt;10,"Low",IF(N8170&lt;20,"Med","High"))</f>
        <v>Med</v>
      </c>
      <c r="P8170" s="12">
        <f>sales*discount</f>
        <v>264.5872</v>
      </c>
      <c r="Q8170" s="12">
        <f>sales-Discount_Values</f>
        <v>1389.0828000000001</v>
      </c>
      <c r="R8170" s="12">
        <f>DATEDIF(order_date,delivery_date,"D")</f>
        <v>3</v>
      </c>
      <c r="S8170" s="12"/>
    </row>
    <row r="8171" spans="1:19" ht="14.25" customHeight="1" x14ac:dyDescent="0.35">
      <c r="A8171" s="2" t="s">
        <v>10295</v>
      </c>
      <c r="B8171" s="2">
        <v>110262</v>
      </c>
      <c r="C8171" s="2" t="s">
        <v>41</v>
      </c>
      <c r="D8171" s="2" t="s">
        <v>14</v>
      </c>
      <c r="E8171" s="2">
        <v>2813.75</v>
      </c>
      <c r="F8171" s="2">
        <v>0.33</v>
      </c>
      <c r="G8171" s="2">
        <v>7</v>
      </c>
      <c r="H8171" s="3">
        <v>45331</v>
      </c>
      <c r="I8171" s="3">
        <v>45335</v>
      </c>
      <c r="J8171" s="2" t="s">
        <v>31</v>
      </c>
      <c r="K8171" s="2" t="s">
        <v>16</v>
      </c>
      <c r="L8171" s="2">
        <v>516.04</v>
      </c>
      <c r="M8171" s="2" t="s">
        <v>48</v>
      </c>
      <c r="N8171" s="11">
        <f>L8171/E8171*100</f>
        <v>18.339937805419812</v>
      </c>
      <c r="O8171" s="12" t="str">
        <f>IF(N8171&lt;10,"Low",IF(N8171&lt;20,"Med","High"))</f>
        <v>Med</v>
      </c>
      <c r="P8171" s="12">
        <f>sales*discount</f>
        <v>928.53750000000002</v>
      </c>
      <c r="Q8171" s="12">
        <f>sales-Discount_Values</f>
        <v>1885.2125000000001</v>
      </c>
      <c r="R8171" s="12">
        <f>DATEDIF(order_date,delivery_date,"D")</f>
        <v>4</v>
      </c>
      <c r="S8171" s="12"/>
    </row>
    <row r="8172" spans="1:19" ht="14.25" customHeight="1" x14ac:dyDescent="0.35">
      <c r="A8172" s="2" t="s">
        <v>14362</v>
      </c>
      <c r="B8172" s="2">
        <v>114329</v>
      </c>
      <c r="C8172" s="2" t="s">
        <v>19</v>
      </c>
      <c r="D8172" s="2" t="s">
        <v>36</v>
      </c>
      <c r="E8172" s="2">
        <v>416.4</v>
      </c>
      <c r="F8172" s="2">
        <v>0.05</v>
      </c>
      <c r="G8172" s="2">
        <v>9</v>
      </c>
      <c r="H8172" s="3">
        <v>45214</v>
      </c>
      <c r="I8172" s="3">
        <v>45221</v>
      </c>
      <c r="J8172" s="2" t="s">
        <v>15</v>
      </c>
      <c r="K8172" s="2" t="s">
        <v>22</v>
      </c>
      <c r="L8172" s="2">
        <v>76.38</v>
      </c>
      <c r="M8172" s="2" t="s">
        <v>17</v>
      </c>
      <c r="N8172" s="11">
        <f>L8172/E8172*100</f>
        <v>18.342939481268012</v>
      </c>
      <c r="O8172" s="12" t="str">
        <f>IF(N8172&lt;10,"Low",IF(N8172&lt;20,"Med","High"))</f>
        <v>Med</v>
      </c>
      <c r="P8172" s="12">
        <f>sales*discount</f>
        <v>20.82</v>
      </c>
      <c r="Q8172" s="12">
        <f>sales-Discount_Values</f>
        <v>395.58</v>
      </c>
      <c r="R8172" s="12">
        <f>DATEDIF(order_date,delivery_date,"D")</f>
        <v>7</v>
      </c>
      <c r="S8172" s="12"/>
    </row>
    <row r="8173" spans="1:19" ht="14.25" customHeight="1" x14ac:dyDescent="0.35">
      <c r="A8173" s="2" t="s">
        <v>7471</v>
      </c>
      <c r="B8173" s="2">
        <v>107438</v>
      </c>
      <c r="C8173" s="2" t="s">
        <v>25</v>
      </c>
      <c r="D8173" s="2" t="s">
        <v>33</v>
      </c>
      <c r="E8173" s="2">
        <v>4861.83</v>
      </c>
      <c r="F8173" s="2">
        <v>7.0000000000000007E-2</v>
      </c>
      <c r="G8173" s="2">
        <v>2</v>
      </c>
      <c r="H8173" s="3">
        <v>45169</v>
      </c>
      <c r="I8173" s="3">
        <v>45176</v>
      </c>
      <c r="J8173" s="2" t="s">
        <v>15</v>
      </c>
      <c r="K8173" s="2" t="s">
        <v>27</v>
      </c>
      <c r="L8173" s="2">
        <v>891.85</v>
      </c>
      <c r="M8173" s="2" t="s">
        <v>17</v>
      </c>
      <c r="N8173" s="11">
        <f>L8173/E8173*100</f>
        <v>18.343915768342374</v>
      </c>
      <c r="O8173" s="12" t="str">
        <f>IF(N8173&lt;10,"Low",IF(N8173&lt;20,"Med","High"))</f>
        <v>Med</v>
      </c>
      <c r="P8173" s="12">
        <f>sales*discount</f>
        <v>340.32810000000001</v>
      </c>
      <c r="Q8173" s="12">
        <f>sales-Discount_Values</f>
        <v>4521.5019000000002</v>
      </c>
      <c r="R8173" s="12">
        <f>DATEDIF(order_date,delivery_date,"D")</f>
        <v>7</v>
      </c>
      <c r="S8173" s="12"/>
    </row>
    <row r="8174" spans="1:19" ht="14.25" customHeight="1" x14ac:dyDescent="0.35">
      <c r="A8174" s="2" t="s">
        <v>6139</v>
      </c>
      <c r="B8174" s="2">
        <v>106106</v>
      </c>
      <c r="C8174" s="2" t="s">
        <v>19</v>
      </c>
      <c r="D8174" s="2" t="s">
        <v>33</v>
      </c>
      <c r="E8174" s="2">
        <v>3689.63</v>
      </c>
      <c r="F8174" s="2">
        <v>0.5</v>
      </c>
      <c r="G8174" s="2">
        <v>2</v>
      </c>
      <c r="H8174" s="3">
        <v>45429</v>
      </c>
      <c r="I8174" s="3">
        <v>45436</v>
      </c>
      <c r="J8174" s="2" t="s">
        <v>15</v>
      </c>
      <c r="K8174" s="2" t="s">
        <v>27</v>
      </c>
      <c r="L8174" s="2">
        <v>676.84</v>
      </c>
      <c r="M8174" s="2" t="s">
        <v>48</v>
      </c>
      <c r="N8174" s="11">
        <f>L8174/E8174*100</f>
        <v>18.344386835536355</v>
      </c>
      <c r="O8174" s="12" t="str">
        <f>IF(N8174&lt;10,"Low",IF(N8174&lt;20,"Med","High"))</f>
        <v>Med</v>
      </c>
      <c r="P8174" s="12">
        <f>sales*discount</f>
        <v>1844.8150000000001</v>
      </c>
      <c r="Q8174" s="12">
        <f>sales-Discount_Values</f>
        <v>1844.8150000000001</v>
      </c>
      <c r="R8174" s="12">
        <f>DATEDIF(order_date,delivery_date,"D")</f>
        <v>7</v>
      </c>
      <c r="S8174" s="12"/>
    </row>
    <row r="8175" spans="1:19" ht="14.25" customHeight="1" x14ac:dyDescent="0.35">
      <c r="A8175" s="2" t="s">
        <v>5155</v>
      </c>
      <c r="B8175" s="2">
        <v>105122</v>
      </c>
      <c r="C8175" s="2" t="s">
        <v>19</v>
      </c>
      <c r="D8175" s="2" t="s">
        <v>26</v>
      </c>
      <c r="E8175" s="2">
        <v>1166.1600000000001</v>
      </c>
      <c r="F8175" s="2">
        <v>0.4</v>
      </c>
      <c r="G8175" s="2">
        <v>9</v>
      </c>
      <c r="H8175" s="3">
        <v>45390</v>
      </c>
      <c r="I8175" s="3">
        <v>45393</v>
      </c>
      <c r="J8175" s="2" t="s">
        <v>21</v>
      </c>
      <c r="K8175" s="2" t="s">
        <v>22</v>
      </c>
      <c r="L8175" s="2">
        <v>213.95</v>
      </c>
      <c r="M8175" s="2" t="s">
        <v>28</v>
      </c>
      <c r="N8175" s="11">
        <f>L8175/E8175*100</f>
        <v>18.346539068395415</v>
      </c>
      <c r="O8175" s="12" t="str">
        <f>IF(N8175&lt;10,"Low",IF(N8175&lt;20,"Med","High"))</f>
        <v>Med</v>
      </c>
      <c r="P8175" s="12">
        <f>sales*discount</f>
        <v>466.46400000000006</v>
      </c>
      <c r="Q8175" s="12">
        <f>sales-Discount_Values</f>
        <v>699.69600000000003</v>
      </c>
      <c r="R8175" s="12">
        <f>DATEDIF(order_date,delivery_date,"D")</f>
        <v>3</v>
      </c>
      <c r="S8175" s="12"/>
    </row>
    <row r="8176" spans="1:19" ht="14.25" customHeight="1" x14ac:dyDescent="0.35">
      <c r="A8176" s="2" t="s">
        <v>10787</v>
      </c>
      <c r="B8176" s="2">
        <v>110754</v>
      </c>
      <c r="C8176" s="2" t="s">
        <v>13</v>
      </c>
      <c r="D8176" s="2" t="s">
        <v>14</v>
      </c>
      <c r="E8176" s="2">
        <v>3978.31</v>
      </c>
      <c r="F8176" s="2">
        <v>0.2</v>
      </c>
      <c r="G8176" s="2">
        <v>8</v>
      </c>
      <c r="H8176" s="3">
        <v>44939</v>
      </c>
      <c r="I8176" s="3">
        <v>44943</v>
      </c>
      <c r="J8176" s="2" t="s">
        <v>31</v>
      </c>
      <c r="K8176" s="2" t="s">
        <v>22</v>
      </c>
      <c r="L8176" s="2">
        <v>730</v>
      </c>
      <c r="M8176" s="2" t="s">
        <v>23</v>
      </c>
      <c r="N8176" s="11">
        <f>L8176/E8176*100</f>
        <v>18.349500164642777</v>
      </c>
      <c r="O8176" s="12" t="str">
        <f>IF(N8176&lt;10,"Low",IF(N8176&lt;20,"Med","High"))</f>
        <v>Med</v>
      </c>
      <c r="P8176" s="12">
        <f>sales*discount</f>
        <v>795.66200000000003</v>
      </c>
      <c r="Q8176" s="12">
        <f>sales-Discount_Values</f>
        <v>3182.6480000000001</v>
      </c>
      <c r="R8176" s="12">
        <f>DATEDIF(order_date,delivery_date,"D")</f>
        <v>4</v>
      </c>
      <c r="S8176" s="12"/>
    </row>
    <row r="8177" spans="1:19" ht="14.25" customHeight="1" x14ac:dyDescent="0.35">
      <c r="A8177" s="2" t="s">
        <v>951</v>
      </c>
      <c r="B8177" s="2">
        <v>100918</v>
      </c>
      <c r="C8177" s="2" t="s">
        <v>19</v>
      </c>
      <c r="D8177" s="2" t="s">
        <v>14</v>
      </c>
      <c r="E8177" s="2">
        <v>449.89</v>
      </c>
      <c r="F8177" s="2">
        <v>0.31</v>
      </c>
      <c r="G8177" s="2">
        <v>6</v>
      </c>
      <c r="H8177" s="3">
        <v>45311</v>
      </c>
      <c r="I8177" s="3">
        <v>45313</v>
      </c>
      <c r="J8177" s="2" t="s">
        <v>21</v>
      </c>
      <c r="K8177" s="2" t="s">
        <v>27</v>
      </c>
      <c r="L8177" s="2">
        <v>82.56</v>
      </c>
      <c r="M8177" s="2" t="s">
        <v>48</v>
      </c>
      <c r="N8177" s="11">
        <f>L8177/E8177*100</f>
        <v>18.351152503945407</v>
      </c>
      <c r="O8177" s="12" t="str">
        <f>IF(N8177&lt;10,"Low",IF(N8177&lt;20,"Med","High"))</f>
        <v>Med</v>
      </c>
      <c r="P8177" s="12">
        <f>sales*discount</f>
        <v>139.4659</v>
      </c>
      <c r="Q8177" s="12">
        <f>sales-Discount_Values</f>
        <v>310.42409999999995</v>
      </c>
      <c r="R8177" s="12">
        <f>DATEDIF(order_date,delivery_date,"D")</f>
        <v>2</v>
      </c>
      <c r="S8177" s="12"/>
    </row>
    <row r="8178" spans="1:19" ht="14.25" customHeight="1" x14ac:dyDescent="0.35">
      <c r="A8178" s="2" t="s">
        <v>7366</v>
      </c>
      <c r="B8178" s="2">
        <v>107333</v>
      </c>
      <c r="C8178" s="2" t="s">
        <v>13</v>
      </c>
      <c r="D8178" s="2" t="s">
        <v>20</v>
      </c>
      <c r="E8178" s="2">
        <v>3290.31</v>
      </c>
      <c r="F8178" s="2">
        <v>0.35</v>
      </c>
      <c r="G8178" s="2">
        <v>8</v>
      </c>
      <c r="H8178" s="3">
        <v>45171</v>
      </c>
      <c r="I8178" s="3">
        <v>45174</v>
      </c>
      <c r="J8178" s="2" t="s">
        <v>21</v>
      </c>
      <c r="K8178" s="2" t="s">
        <v>16</v>
      </c>
      <c r="L8178" s="2">
        <v>603.85</v>
      </c>
      <c r="M8178" s="2" t="s">
        <v>23</v>
      </c>
      <c r="N8178" s="11">
        <f>L8178/E8178*100</f>
        <v>18.352374092410749</v>
      </c>
      <c r="O8178" s="12" t="str">
        <f>IF(N8178&lt;10,"Low",IF(N8178&lt;20,"Med","High"))</f>
        <v>Med</v>
      </c>
      <c r="P8178" s="12">
        <f>sales*discount</f>
        <v>1151.6084999999998</v>
      </c>
      <c r="Q8178" s="12">
        <f>sales-Discount_Values</f>
        <v>2138.7015000000001</v>
      </c>
      <c r="R8178" s="12">
        <f>DATEDIF(order_date,delivery_date,"D")</f>
        <v>3</v>
      </c>
      <c r="S8178" s="12"/>
    </row>
    <row r="8179" spans="1:19" ht="14.25" customHeight="1" x14ac:dyDescent="0.35">
      <c r="A8179" s="2" t="s">
        <v>8495</v>
      </c>
      <c r="B8179" s="2">
        <v>108462</v>
      </c>
      <c r="C8179" s="2" t="s">
        <v>41</v>
      </c>
      <c r="D8179" s="2" t="s">
        <v>33</v>
      </c>
      <c r="E8179" s="2">
        <v>3486.23</v>
      </c>
      <c r="F8179" s="2">
        <v>7.0000000000000007E-2</v>
      </c>
      <c r="G8179" s="2">
        <v>4</v>
      </c>
      <c r="H8179" s="3">
        <v>45172</v>
      </c>
      <c r="I8179" s="3">
        <v>45174</v>
      </c>
      <c r="J8179" s="2" t="s">
        <v>21</v>
      </c>
      <c r="K8179" s="2" t="s">
        <v>16</v>
      </c>
      <c r="L8179" s="2">
        <v>639.80999999999995</v>
      </c>
      <c r="M8179" s="2" t="s">
        <v>17</v>
      </c>
      <c r="N8179" s="11">
        <f>L8179/E8179*100</f>
        <v>18.352489652145724</v>
      </c>
      <c r="O8179" s="12" t="str">
        <f>IF(N8179&lt;10,"Low",IF(N8179&lt;20,"Med","High"))</f>
        <v>Med</v>
      </c>
      <c r="P8179" s="12">
        <f>sales*discount</f>
        <v>244.03610000000003</v>
      </c>
      <c r="Q8179" s="12">
        <f>sales-Discount_Values</f>
        <v>3242.1939000000002</v>
      </c>
      <c r="R8179" s="12">
        <f>DATEDIF(order_date,delivery_date,"D")</f>
        <v>2</v>
      </c>
      <c r="S8179" s="12"/>
    </row>
    <row r="8180" spans="1:19" ht="14.25" customHeight="1" x14ac:dyDescent="0.35">
      <c r="A8180" s="2" t="s">
        <v>757</v>
      </c>
      <c r="B8180" s="2">
        <v>100724</v>
      </c>
      <c r="C8180" s="2" t="s">
        <v>25</v>
      </c>
      <c r="D8180" s="2" t="s">
        <v>14</v>
      </c>
      <c r="E8180" s="2">
        <v>305.24</v>
      </c>
      <c r="F8180" s="2">
        <v>0.32</v>
      </c>
      <c r="G8180" s="2">
        <v>1</v>
      </c>
      <c r="H8180" s="3">
        <v>45028</v>
      </c>
      <c r="I8180" s="3">
        <v>45031</v>
      </c>
      <c r="J8180" s="2" t="s">
        <v>31</v>
      </c>
      <c r="K8180" s="2" t="s">
        <v>27</v>
      </c>
      <c r="L8180" s="2">
        <v>56.02</v>
      </c>
      <c r="M8180" s="2" t="s">
        <v>23</v>
      </c>
      <c r="N8180" s="11">
        <f>L8180/E8180*100</f>
        <v>18.352771589568864</v>
      </c>
      <c r="O8180" s="12" t="str">
        <f>IF(N8180&lt;10,"Low",IF(N8180&lt;20,"Med","High"))</f>
        <v>Med</v>
      </c>
      <c r="P8180" s="12">
        <f>sales*discount</f>
        <v>97.6768</v>
      </c>
      <c r="Q8180" s="12">
        <f>sales-Discount_Values</f>
        <v>207.56319999999999</v>
      </c>
      <c r="R8180" s="12">
        <f>DATEDIF(order_date,delivery_date,"D")</f>
        <v>3</v>
      </c>
      <c r="S8180" s="12"/>
    </row>
    <row r="8181" spans="1:19" ht="14.25" customHeight="1" x14ac:dyDescent="0.35">
      <c r="A8181" s="2" t="s">
        <v>14790</v>
      </c>
      <c r="B8181" s="2">
        <v>114757</v>
      </c>
      <c r="C8181" s="2" t="s">
        <v>13</v>
      </c>
      <c r="D8181" s="2" t="s">
        <v>20</v>
      </c>
      <c r="E8181" s="2">
        <v>3444.03</v>
      </c>
      <c r="F8181" s="2">
        <v>0.11</v>
      </c>
      <c r="G8181" s="2">
        <v>9</v>
      </c>
      <c r="H8181" s="3">
        <v>45005</v>
      </c>
      <c r="I8181" s="3">
        <v>45008</v>
      </c>
      <c r="J8181" s="2" t="s">
        <v>15</v>
      </c>
      <c r="K8181" s="2" t="s">
        <v>27</v>
      </c>
      <c r="L8181" s="2">
        <v>632.08000000000004</v>
      </c>
      <c r="M8181" s="2" t="s">
        <v>17</v>
      </c>
      <c r="N8181" s="11">
        <f>L8181/E8181*100</f>
        <v>18.352917947869212</v>
      </c>
      <c r="O8181" s="12" t="str">
        <f>IF(N8181&lt;10,"Low",IF(N8181&lt;20,"Med","High"))</f>
        <v>Med</v>
      </c>
      <c r="P8181" s="12">
        <f>sales*discount</f>
        <v>378.8433</v>
      </c>
      <c r="Q8181" s="12">
        <f>sales-Discount_Values</f>
        <v>3065.1867000000002</v>
      </c>
      <c r="R8181" s="12">
        <f>DATEDIF(order_date,delivery_date,"D")</f>
        <v>3</v>
      </c>
      <c r="S8181" s="12"/>
    </row>
    <row r="8182" spans="1:19" ht="14.25" customHeight="1" x14ac:dyDescent="0.35">
      <c r="A8182" s="2" t="s">
        <v>1300</v>
      </c>
      <c r="B8182" s="2">
        <v>101267</v>
      </c>
      <c r="C8182" s="2" t="s">
        <v>19</v>
      </c>
      <c r="D8182" s="2" t="s">
        <v>14</v>
      </c>
      <c r="E8182" s="2">
        <v>1508.85</v>
      </c>
      <c r="F8182" s="2">
        <v>0.06</v>
      </c>
      <c r="G8182" s="2">
        <v>7</v>
      </c>
      <c r="H8182" s="3">
        <v>45619</v>
      </c>
      <c r="I8182" s="3">
        <v>45621</v>
      </c>
      <c r="J8182" s="2" t="s">
        <v>15</v>
      </c>
      <c r="K8182" s="2" t="s">
        <v>27</v>
      </c>
      <c r="L8182" s="2">
        <v>276.97000000000003</v>
      </c>
      <c r="M8182" s="2" t="s">
        <v>17</v>
      </c>
      <c r="N8182" s="11">
        <f>L8182/E8182*100</f>
        <v>18.356364118368298</v>
      </c>
      <c r="O8182" s="12" t="str">
        <f>IF(N8182&lt;10,"Low",IF(N8182&lt;20,"Med","High"))</f>
        <v>Med</v>
      </c>
      <c r="P8182" s="12">
        <f>sales*discount</f>
        <v>90.530999999999992</v>
      </c>
      <c r="Q8182" s="12">
        <f>sales-Discount_Values</f>
        <v>1418.319</v>
      </c>
      <c r="R8182" s="12">
        <f>DATEDIF(order_date,delivery_date,"D")</f>
        <v>2</v>
      </c>
      <c r="S8182" s="12"/>
    </row>
    <row r="8183" spans="1:19" ht="14.25" customHeight="1" x14ac:dyDescent="0.35">
      <c r="A8183" s="2" t="s">
        <v>4758</v>
      </c>
      <c r="B8183" s="2">
        <v>104725</v>
      </c>
      <c r="C8183" s="2" t="s">
        <v>13</v>
      </c>
      <c r="D8183" s="2" t="s">
        <v>20</v>
      </c>
      <c r="E8183" s="2">
        <v>978.03</v>
      </c>
      <c r="F8183" s="2">
        <v>0.35</v>
      </c>
      <c r="G8183" s="2">
        <v>3</v>
      </c>
      <c r="H8183" s="3">
        <v>45329</v>
      </c>
      <c r="I8183" s="3">
        <v>45332</v>
      </c>
      <c r="J8183" s="2" t="s">
        <v>15</v>
      </c>
      <c r="K8183" s="2" t="s">
        <v>16</v>
      </c>
      <c r="L8183" s="2">
        <v>179.55</v>
      </c>
      <c r="M8183" s="2" t="s">
        <v>17</v>
      </c>
      <c r="N8183" s="11">
        <f>L8183/E8183*100</f>
        <v>18.358332566485693</v>
      </c>
      <c r="O8183" s="12" t="str">
        <f>IF(N8183&lt;10,"Low",IF(N8183&lt;20,"Med","High"))</f>
        <v>Med</v>
      </c>
      <c r="P8183" s="12">
        <f>sales*discount</f>
        <v>342.31049999999999</v>
      </c>
      <c r="Q8183" s="12">
        <f>sales-Discount_Values</f>
        <v>635.71949999999993</v>
      </c>
      <c r="R8183" s="12">
        <f>DATEDIF(order_date,delivery_date,"D")</f>
        <v>3</v>
      </c>
      <c r="S8183" s="12"/>
    </row>
    <row r="8184" spans="1:19" ht="14.25" customHeight="1" x14ac:dyDescent="0.35">
      <c r="A8184" s="2" t="s">
        <v>14767</v>
      </c>
      <c r="B8184" s="2">
        <v>114734</v>
      </c>
      <c r="C8184" s="2" t="s">
        <v>25</v>
      </c>
      <c r="D8184" s="2" t="s">
        <v>36</v>
      </c>
      <c r="E8184" s="2">
        <v>476.34</v>
      </c>
      <c r="F8184" s="2">
        <v>0.2</v>
      </c>
      <c r="G8184" s="2">
        <v>2</v>
      </c>
      <c r="H8184" s="3">
        <v>45553</v>
      </c>
      <c r="I8184" s="3">
        <v>45560</v>
      </c>
      <c r="J8184" s="2" t="s">
        <v>31</v>
      </c>
      <c r="K8184" s="2" t="s">
        <v>22</v>
      </c>
      <c r="L8184" s="2">
        <v>87.45</v>
      </c>
      <c r="M8184" s="2" t="s">
        <v>28</v>
      </c>
      <c r="N8184" s="11">
        <f>L8184/E8184*100</f>
        <v>18.358735357097871</v>
      </c>
      <c r="O8184" s="12" t="str">
        <f>IF(N8184&lt;10,"Low",IF(N8184&lt;20,"Med","High"))</f>
        <v>Med</v>
      </c>
      <c r="P8184" s="12">
        <f>sales*discount</f>
        <v>95.268000000000001</v>
      </c>
      <c r="Q8184" s="12">
        <f>sales-Discount_Values</f>
        <v>381.072</v>
      </c>
      <c r="R8184" s="12">
        <f>DATEDIF(order_date,delivery_date,"D")</f>
        <v>7</v>
      </c>
      <c r="S8184" s="12"/>
    </row>
    <row r="8185" spans="1:19" ht="14.25" customHeight="1" x14ac:dyDescent="0.35">
      <c r="A8185" s="2" t="s">
        <v>5453</v>
      </c>
      <c r="B8185" s="2">
        <v>105420</v>
      </c>
      <c r="C8185" s="2" t="s">
        <v>25</v>
      </c>
      <c r="D8185" s="2" t="s">
        <v>14</v>
      </c>
      <c r="E8185" s="2">
        <v>946.02</v>
      </c>
      <c r="F8185" s="2">
        <v>0.2</v>
      </c>
      <c r="G8185" s="2">
        <v>3</v>
      </c>
      <c r="H8185" s="3">
        <v>45327</v>
      </c>
      <c r="I8185" s="3">
        <v>45330</v>
      </c>
      <c r="J8185" s="2" t="s">
        <v>15</v>
      </c>
      <c r="K8185" s="2" t="s">
        <v>27</v>
      </c>
      <c r="L8185" s="2">
        <v>173.71</v>
      </c>
      <c r="M8185" s="2" t="s">
        <v>28</v>
      </c>
      <c r="N8185" s="11">
        <f>L8185/E8185*100</f>
        <v>18.36219107418448</v>
      </c>
      <c r="O8185" s="12" t="str">
        <f>IF(N8185&lt;10,"Low",IF(N8185&lt;20,"Med","High"))</f>
        <v>Med</v>
      </c>
      <c r="P8185" s="12">
        <f>sales*discount</f>
        <v>189.20400000000001</v>
      </c>
      <c r="Q8185" s="12">
        <f>sales-Discount_Values</f>
        <v>756.81600000000003</v>
      </c>
      <c r="R8185" s="12">
        <f>DATEDIF(order_date,delivery_date,"D")</f>
        <v>3</v>
      </c>
      <c r="S8185" s="12"/>
    </row>
    <row r="8186" spans="1:19" ht="14.25" customHeight="1" x14ac:dyDescent="0.35">
      <c r="A8186" s="2" t="s">
        <v>13889</v>
      </c>
      <c r="B8186" s="2">
        <v>113856</v>
      </c>
      <c r="C8186" s="2" t="s">
        <v>25</v>
      </c>
      <c r="D8186" s="2" t="s">
        <v>26</v>
      </c>
      <c r="E8186" s="2">
        <v>1839.91</v>
      </c>
      <c r="F8186" s="2">
        <v>0.23</v>
      </c>
      <c r="G8186" s="2">
        <v>1</v>
      </c>
      <c r="H8186" s="3">
        <v>45294</v>
      </c>
      <c r="I8186" s="3">
        <v>45295</v>
      </c>
      <c r="J8186" s="2" t="s">
        <v>15</v>
      </c>
      <c r="K8186" s="2" t="s">
        <v>27</v>
      </c>
      <c r="L8186" s="2">
        <v>337.89</v>
      </c>
      <c r="M8186" s="2" t="s">
        <v>23</v>
      </c>
      <c r="N8186" s="11">
        <f>L8186/E8186*100</f>
        <v>18.364485219385728</v>
      </c>
      <c r="O8186" s="12" t="str">
        <f>IF(N8186&lt;10,"Low",IF(N8186&lt;20,"Med","High"))</f>
        <v>Med</v>
      </c>
      <c r="P8186" s="12">
        <f>sales*discount</f>
        <v>423.17930000000001</v>
      </c>
      <c r="Q8186" s="12">
        <f>sales-Discount_Values</f>
        <v>1416.7307000000001</v>
      </c>
      <c r="R8186" s="12">
        <f>DATEDIF(order_date,delivery_date,"D")</f>
        <v>1</v>
      </c>
      <c r="S8186" s="12"/>
    </row>
    <row r="8187" spans="1:19" ht="14.25" customHeight="1" x14ac:dyDescent="0.35">
      <c r="A8187" s="2" t="s">
        <v>14404</v>
      </c>
      <c r="B8187" s="2">
        <v>114371</v>
      </c>
      <c r="C8187" s="2" t="s">
        <v>13</v>
      </c>
      <c r="D8187" s="2" t="s">
        <v>14</v>
      </c>
      <c r="E8187" s="2">
        <v>1686.14</v>
      </c>
      <c r="F8187" s="2">
        <v>0.41</v>
      </c>
      <c r="G8187" s="2">
        <v>9</v>
      </c>
      <c r="H8187" s="3">
        <v>45264</v>
      </c>
      <c r="I8187" s="3">
        <v>45265</v>
      </c>
      <c r="J8187" s="2" t="s">
        <v>21</v>
      </c>
      <c r="K8187" s="2" t="s">
        <v>16</v>
      </c>
      <c r="L8187" s="2">
        <v>309.69</v>
      </c>
      <c r="M8187" s="2" t="s">
        <v>28</v>
      </c>
      <c r="N8187" s="11">
        <f>L8187/E8187*100</f>
        <v>18.366802282135527</v>
      </c>
      <c r="O8187" s="12" t="str">
        <f>IF(N8187&lt;10,"Low",IF(N8187&lt;20,"Med","High"))</f>
        <v>Med</v>
      </c>
      <c r="P8187" s="12">
        <f>sales*discount</f>
        <v>691.31740000000002</v>
      </c>
      <c r="Q8187" s="12">
        <f>sales-Discount_Values</f>
        <v>994.82260000000008</v>
      </c>
      <c r="R8187" s="12">
        <f>DATEDIF(order_date,delivery_date,"D")</f>
        <v>1</v>
      </c>
      <c r="S8187" s="12"/>
    </row>
    <row r="8188" spans="1:19" ht="14.25" customHeight="1" x14ac:dyDescent="0.35">
      <c r="A8188" s="2" t="s">
        <v>5464</v>
      </c>
      <c r="B8188" s="2">
        <v>105431</v>
      </c>
      <c r="C8188" s="2" t="s">
        <v>25</v>
      </c>
      <c r="D8188" s="2" t="s">
        <v>33</v>
      </c>
      <c r="E8188" s="2">
        <v>643.58000000000004</v>
      </c>
      <c r="F8188" s="2">
        <v>0.43</v>
      </c>
      <c r="G8188" s="2">
        <v>5</v>
      </c>
      <c r="H8188" s="3">
        <v>45425</v>
      </c>
      <c r="I8188" s="3">
        <v>45428</v>
      </c>
      <c r="J8188" s="2" t="s">
        <v>21</v>
      </c>
      <c r="K8188" s="2" t="s">
        <v>22</v>
      </c>
      <c r="L8188" s="2">
        <v>118.26</v>
      </c>
      <c r="M8188" s="2" t="s">
        <v>48</v>
      </c>
      <c r="N8188" s="11">
        <f>L8188/E8188*100</f>
        <v>18.375337953323594</v>
      </c>
      <c r="O8188" s="12" t="str">
        <f>IF(N8188&lt;10,"Low",IF(N8188&lt;20,"Med","High"))</f>
        <v>Med</v>
      </c>
      <c r="P8188" s="12">
        <f>sales*discount</f>
        <v>276.73939999999999</v>
      </c>
      <c r="Q8188" s="12">
        <f>sales-Discount_Values</f>
        <v>366.84060000000005</v>
      </c>
      <c r="R8188" s="12">
        <f>DATEDIF(order_date,delivery_date,"D")</f>
        <v>3</v>
      </c>
      <c r="S8188" s="12"/>
    </row>
    <row r="8189" spans="1:19" ht="14.25" customHeight="1" x14ac:dyDescent="0.35">
      <c r="A8189" s="2" t="s">
        <v>14623</v>
      </c>
      <c r="B8189" s="2">
        <v>114590</v>
      </c>
      <c r="C8189" s="2" t="s">
        <v>41</v>
      </c>
      <c r="D8189" s="2" t="s">
        <v>26</v>
      </c>
      <c r="E8189" s="2">
        <v>112.04</v>
      </c>
      <c r="F8189" s="2">
        <v>0.15</v>
      </c>
      <c r="G8189" s="2">
        <v>8</v>
      </c>
      <c r="H8189" s="3">
        <v>45384</v>
      </c>
      <c r="I8189" s="3">
        <v>45385</v>
      </c>
      <c r="J8189" s="2" t="s">
        <v>21</v>
      </c>
      <c r="K8189" s="2" t="s">
        <v>27</v>
      </c>
      <c r="L8189" s="2">
        <v>20.59</v>
      </c>
      <c r="M8189" s="2" t="s">
        <v>39</v>
      </c>
      <c r="N8189" s="11">
        <f>L8189/E8189*100</f>
        <v>18.377365226704747</v>
      </c>
      <c r="O8189" s="12" t="str">
        <f>IF(N8189&lt;10,"Low",IF(N8189&lt;20,"Med","High"))</f>
        <v>Med</v>
      </c>
      <c r="P8189" s="12">
        <f>sales*discount</f>
        <v>16.806000000000001</v>
      </c>
      <c r="Q8189" s="12">
        <f>sales-Discount_Values</f>
        <v>95.234000000000009</v>
      </c>
      <c r="R8189" s="12">
        <f>DATEDIF(order_date,delivery_date,"D")</f>
        <v>1</v>
      </c>
      <c r="S8189" s="12"/>
    </row>
    <row r="8190" spans="1:19" ht="14.25" customHeight="1" x14ac:dyDescent="0.35">
      <c r="A8190" s="2" t="s">
        <v>11355</v>
      </c>
      <c r="B8190" s="2">
        <v>111322</v>
      </c>
      <c r="C8190" s="2" t="s">
        <v>41</v>
      </c>
      <c r="D8190" s="2" t="s">
        <v>14</v>
      </c>
      <c r="E8190" s="2">
        <v>3995.69</v>
      </c>
      <c r="F8190" s="2">
        <v>0.49</v>
      </c>
      <c r="G8190" s="2">
        <v>6</v>
      </c>
      <c r="H8190" s="3">
        <v>45400</v>
      </c>
      <c r="I8190" s="3">
        <v>45407</v>
      </c>
      <c r="J8190" s="2" t="s">
        <v>21</v>
      </c>
      <c r="K8190" s="2" t="s">
        <v>22</v>
      </c>
      <c r="L8190" s="2">
        <v>734.39</v>
      </c>
      <c r="M8190" s="2" t="s">
        <v>48</v>
      </c>
      <c r="N8190" s="11">
        <f>L8190/E8190*100</f>
        <v>18.379553969402028</v>
      </c>
      <c r="O8190" s="12" t="str">
        <f>IF(N8190&lt;10,"Low",IF(N8190&lt;20,"Med","High"))</f>
        <v>Med</v>
      </c>
      <c r="P8190" s="12">
        <f>sales*discount</f>
        <v>1957.8880999999999</v>
      </c>
      <c r="Q8190" s="12">
        <f>sales-Discount_Values</f>
        <v>2037.8019000000002</v>
      </c>
      <c r="R8190" s="12">
        <f>DATEDIF(order_date,delivery_date,"D")</f>
        <v>7</v>
      </c>
      <c r="S8190" s="12"/>
    </row>
    <row r="8191" spans="1:19" ht="14.25" customHeight="1" x14ac:dyDescent="0.35">
      <c r="A8191" s="2" t="s">
        <v>4801</v>
      </c>
      <c r="B8191" s="2">
        <v>104768</v>
      </c>
      <c r="C8191" s="2" t="s">
        <v>19</v>
      </c>
      <c r="D8191" s="2" t="s">
        <v>36</v>
      </c>
      <c r="E8191" s="2">
        <v>3695.39</v>
      </c>
      <c r="F8191" s="2">
        <v>0.35</v>
      </c>
      <c r="G8191" s="2">
        <v>6</v>
      </c>
      <c r="H8191" s="3">
        <v>45158</v>
      </c>
      <c r="I8191" s="3">
        <v>45160</v>
      </c>
      <c r="J8191" s="2" t="s">
        <v>15</v>
      </c>
      <c r="K8191" s="2" t="s">
        <v>22</v>
      </c>
      <c r="L8191" s="2">
        <v>679.22</v>
      </c>
      <c r="M8191" s="2" t="s">
        <v>48</v>
      </c>
      <c r="N8191" s="11">
        <f>L8191/E8191*100</f>
        <v>18.380198030519107</v>
      </c>
      <c r="O8191" s="12" t="str">
        <f>IF(N8191&lt;10,"Low",IF(N8191&lt;20,"Med","High"))</f>
        <v>Med</v>
      </c>
      <c r="P8191" s="12">
        <f>sales*discount</f>
        <v>1293.3864999999998</v>
      </c>
      <c r="Q8191" s="12">
        <f>sales-Discount_Values</f>
        <v>2402.0034999999998</v>
      </c>
      <c r="R8191" s="12">
        <f>DATEDIF(order_date,delivery_date,"D")</f>
        <v>2</v>
      </c>
      <c r="S8191" s="12"/>
    </row>
    <row r="8192" spans="1:19" ht="14.25" customHeight="1" x14ac:dyDescent="0.35">
      <c r="A8192" s="2" t="s">
        <v>4875</v>
      </c>
      <c r="B8192" s="2">
        <v>104842</v>
      </c>
      <c r="C8192" s="2" t="s">
        <v>41</v>
      </c>
      <c r="D8192" s="2" t="s">
        <v>26</v>
      </c>
      <c r="E8192" s="2">
        <v>2621.31</v>
      </c>
      <c r="F8192" s="2">
        <v>0.21</v>
      </c>
      <c r="G8192" s="2">
        <v>7</v>
      </c>
      <c r="H8192" s="3">
        <v>45161</v>
      </c>
      <c r="I8192" s="3">
        <v>45168</v>
      </c>
      <c r="J8192" s="2" t="s">
        <v>15</v>
      </c>
      <c r="K8192" s="2" t="s">
        <v>22</v>
      </c>
      <c r="L8192" s="2">
        <v>481.87</v>
      </c>
      <c r="M8192" s="2" t="s">
        <v>39</v>
      </c>
      <c r="N8192" s="11">
        <f>L8192/E8192*100</f>
        <v>18.38279333615635</v>
      </c>
      <c r="O8192" s="12" t="str">
        <f>IF(N8192&lt;10,"Low",IF(N8192&lt;20,"Med","High"))</f>
        <v>Med</v>
      </c>
      <c r="P8192" s="12">
        <f>sales*discount</f>
        <v>550.4751</v>
      </c>
      <c r="Q8192" s="12">
        <f>sales-Discount_Values</f>
        <v>2070.8348999999998</v>
      </c>
      <c r="R8192" s="12">
        <f>DATEDIF(order_date,delivery_date,"D")</f>
        <v>7</v>
      </c>
      <c r="S8192" s="12"/>
    </row>
    <row r="8193" spans="1:19" ht="14.25" customHeight="1" x14ac:dyDescent="0.35">
      <c r="A8193" s="2" t="s">
        <v>11418</v>
      </c>
      <c r="B8193" s="2">
        <v>111385</v>
      </c>
      <c r="C8193" s="2" t="s">
        <v>41</v>
      </c>
      <c r="D8193" s="2" t="s">
        <v>20</v>
      </c>
      <c r="E8193" s="2">
        <v>2302.06</v>
      </c>
      <c r="F8193" s="2">
        <v>0.38</v>
      </c>
      <c r="G8193" s="2">
        <v>9</v>
      </c>
      <c r="H8193" s="3">
        <v>45289</v>
      </c>
      <c r="I8193" s="3">
        <v>45294</v>
      </c>
      <c r="J8193" s="2" t="s">
        <v>15</v>
      </c>
      <c r="K8193" s="2" t="s">
        <v>27</v>
      </c>
      <c r="L8193" s="2">
        <v>423.21</v>
      </c>
      <c r="M8193" s="2" t="s">
        <v>23</v>
      </c>
      <c r="N8193" s="11">
        <f>L8193/E8193*100</f>
        <v>18.383969140682694</v>
      </c>
      <c r="O8193" s="12" t="str">
        <f>IF(N8193&lt;10,"Low",IF(N8193&lt;20,"Med","High"))</f>
        <v>Med</v>
      </c>
      <c r="P8193" s="12">
        <f>sales*discount</f>
        <v>874.78279999999995</v>
      </c>
      <c r="Q8193" s="12">
        <f>sales-Discount_Values</f>
        <v>1427.2772</v>
      </c>
      <c r="R8193" s="12">
        <f>DATEDIF(order_date,delivery_date,"D")</f>
        <v>5</v>
      </c>
      <c r="S8193" s="12"/>
    </row>
    <row r="8194" spans="1:19" ht="14.25" customHeight="1" x14ac:dyDescent="0.35">
      <c r="A8194" s="2" t="s">
        <v>5524</v>
      </c>
      <c r="B8194" s="2">
        <v>105491</v>
      </c>
      <c r="C8194" s="2" t="s">
        <v>13</v>
      </c>
      <c r="D8194" s="2" t="s">
        <v>36</v>
      </c>
      <c r="E8194" s="2">
        <v>3435.36</v>
      </c>
      <c r="F8194" s="2">
        <v>0.37</v>
      </c>
      <c r="G8194" s="2">
        <v>1</v>
      </c>
      <c r="H8194" s="3">
        <v>45091</v>
      </c>
      <c r="I8194" s="3">
        <v>45097</v>
      </c>
      <c r="J8194" s="2" t="s">
        <v>21</v>
      </c>
      <c r="K8194" s="2" t="s">
        <v>22</v>
      </c>
      <c r="L8194" s="2">
        <v>631.58000000000004</v>
      </c>
      <c r="M8194" s="2" t="s">
        <v>48</v>
      </c>
      <c r="N8194" s="11">
        <f>L8194/E8194*100</f>
        <v>18.384681663639327</v>
      </c>
      <c r="O8194" s="12" t="str">
        <f>IF(N8194&lt;10,"Low",IF(N8194&lt;20,"Med","High"))</f>
        <v>Med</v>
      </c>
      <c r="P8194" s="12">
        <f>sales*discount</f>
        <v>1271.0832</v>
      </c>
      <c r="Q8194" s="12">
        <f>sales-Discount_Values</f>
        <v>2164.2768000000001</v>
      </c>
      <c r="R8194" s="12">
        <f>DATEDIF(order_date,delivery_date,"D")</f>
        <v>6</v>
      </c>
      <c r="S8194" s="12"/>
    </row>
    <row r="8195" spans="1:19" ht="14.25" customHeight="1" x14ac:dyDescent="0.35">
      <c r="A8195" s="2" t="s">
        <v>6059</v>
      </c>
      <c r="B8195" s="2">
        <v>106026</v>
      </c>
      <c r="C8195" s="2" t="s">
        <v>13</v>
      </c>
      <c r="D8195" s="2" t="s">
        <v>14</v>
      </c>
      <c r="E8195" s="2">
        <v>782.39</v>
      </c>
      <c r="F8195" s="2">
        <v>0.41</v>
      </c>
      <c r="G8195" s="2">
        <v>7</v>
      </c>
      <c r="H8195" s="3">
        <v>45343</v>
      </c>
      <c r="I8195" s="3">
        <v>45345</v>
      </c>
      <c r="J8195" s="2" t="s">
        <v>15</v>
      </c>
      <c r="K8195" s="2" t="s">
        <v>22</v>
      </c>
      <c r="L8195" s="2">
        <v>143.87</v>
      </c>
      <c r="M8195" s="2" t="s">
        <v>48</v>
      </c>
      <c r="N8195" s="11">
        <f>L8195/E8195*100</f>
        <v>18.388527460729303</v>
      </c>
      <c r="O8195" s="12" t="str">
        <f>IF(N8195&lt;10,"Low",IF(N8195&lt;20,"Med","High"))</f>
        <v>Med</v>
      </c>
      <c r="P8195" s="12">
        <f>sales*discount</f>
        <v>320.7799</v>
      </c>
      <c r="Q8195" s="12">
        <f>sales-Discount_Values</f>
        <v>461.61009999999999</v>
      </c>
      <c r="R8195" s="12">
        <f>DATEDIF(order_date,delivery_date,"D")</f>
        <v>2</v>
      </c>
      <c r="S8195" s="12"/>
    </row>
    <row r="8196" spans="1:19" ht="14.25" customHeight="1" x14ac:dyDescent="0.35">
      <c r="A8196" s="2" t="s">
        <v>9159</v>
      </c>
      <c r="B8196" s="2">
        <v>109126</v>
      </c>
      <c r="C8196" s="2" t="s">
        <v>19</v>
      </c>
      <c r="D8196" s="2" t="s">
        <v>14</v>
      </c>
      <c r="E8196" s="2">
        <v>4197.42</v>
      </c>
      <c r="F8196" s="2">
        <v>0.28000000000000003</v>
      </c>
      <c r="G8196" s="2">
        <v>8</v>
      </c>
      <c r="H8196" s="3">
        <v>45288</v>
      </c>
      <c r="I8196" s="3">
        <v>45293</v>
      </c>
      <c r="J8196" s="2" t="s">
        <v>15</v>
      </c>
      <c r="K8196" s="2" t="s">
        <v>22</v>
      </c>
      <c r="L8196" s="2">
        <v>771.99</v>
      </c>
      <c r="M8196" s="2" t="s">
        <v>28</v>
      </c>
      <c r="N8196" s="11">
        <f>L8196/E8196*100</f>
        <v>18.392012236087883</v>
      </c>
      <c r="O8196" s="12" t="str">
        <f>IF(N8196&lt;10,"Low",IF(N8196&lt;20,"Med","High"))</f>
        <v>Med</v>
      </c>
      <c r="P8196" s="12">
        <f>sales*discount</f>
        <v>1175.2776000000001</v>
      </c>
      <c r="Q8196" s="12">
        <f>sales-Discount_Values</f>
        <v>3022.1423999999997</v>
      </c>
      <c r="R8196" s="12">
        <f>DATEDIF(order_date,delivery_date,"D")</f>
        <v>5</v>
      </c>
      <c r="S8196" s="12"/>
    </row>
    <row r="8197" spans="1:19" ht="14.25" customHeight="1" x14ac:dyDescent="0.35">
      <c r="A8197" s="2" t="s">
        <v>3531</v>
      </c>
      <c r="B8197" s="2">
        <v>103498</v>
      </c>
      <c r="C8197" s="2" t="s">
        <v>41</v>
      </c>
      <c r="D8197" s="2" t="s">
        <v>36</v>
      </c>
      <c r="E8197" s="2">
        <v>1545.68</v>
      </c>
      <c r="F8197" s="2">
        <v>0.42</v>
      </c>
      <c r="G8197" s="2">
        <v>3</v>
      </c>
      <c r="H8197" s="3">
        <v>45299</v>
      </c>
      <c r="I8197" s="3">
        <v>45300</v>
      </c>
      <c r="J8197" s="2" t="s">
        <v>15</v>
      </c>
      <c r="K8197" s="2" t="s">
        <v>27</v>
      </c>
      <c r="L8197" s="2">
        <v>284.29000000000002</v>
      </c>
      <c r="M8197" s="2" t="s">
        <v>48</v>
      </c>
      <c r="N8197" s="11">
        <f>L8197/E8197*100</f>
        <v>18.392552145334093</v>
      </c>
      <c r="O8197" s="12" t="str">
        <f>IF(N8197&lt;10,"Low",IF(N8197&lt;20,"Med","High"))</f>
        <v>Med</v>
      </c>
      <c r="P8197" s="12">
        <f>sales*discount</f>
        <v>649.18560000000002</v>
      </c>
      <c r="Q8197" s="12">
        <f>sales-Discount_Values</f>
        <v>896.49440000000004</v>
      </c>
      <c r="R8197" s="12">
        <f>DATEDIF(order_date,delivery_date,"D")</f>
        <v>1</v>
      </c>
      <c r="S8197" s="12"/>
    </row>
    <row r="8198" spans="1:19" ht="14.25" customHeight="1" x14ac:dyDescent="0.35">
      <c r="A8198" s="2" t="s">
        <v>11468</v>
      </c>
      <c r="B8198" s="2">
        <v>111435</v>
      </c>
      <c r="C8198" s="2" t="s">
        <v>41</v>
      </c>
      <c r="D8198" s="2" t="s">
        <v>33</v>
      </c>
      <c r="E8198" s="2">
        <v>4397.32</v>
      </c>
      <c r="F8198" s="2">
        <v>0.41</v>
      </c>
      <c r="G8198" s="2">
        <v>5</v>
      </c>
      <c r="H8198" s="3">
        <v>45329</v>
      </c>
      <c r="I8198" s="3">
        <v>45336</v>
      </c>
      <c r="J8198" s="2" t="s">
        <v>31</v>
      </c>
      <c r="K8198" s="2" t="s">
        <v>27</v>
      </c>
      <c r="L8198" s="2">
        <v>808.88</v>
      </c>
      <c r="M8198" s="2" t="s">
        <v>34</v>
      </c>
      <c r="N8198" s="11">
        <f>L8198/E8198*100</f>
        <v>18.394840493755289</v>
      </c>
      <c r="O8198" s="12" t="str">
        <f>IF(N8198&lt;10,"Low",IF(N8198&lt;20,"Med","High"))</f>
        <v>Med</v>
      </c>
      <c r="P8198" s="12">
        <f>sales*discount</f>
        <v>1802.9011999999998</v>
      </c>
      <c r="Q8198" s="12">
        <f>sales-Discount_Values</f>
        <v>2594.4187999999999</v>
      </c>
      <c r="R8198" s="12">
        <f>DATEDIF(order_date,delivery_date,"D")</f>
        <v>7</v>
      </c>
      <c r="S8198" s="12"/>
    </row>
    <row r="8199" spans="1:19" ht="14.25" customHeight="1" x14ac:dyDescent="0.35">
      <c r="A8199" s="2" t="s">
        <v>12614</v>
      </c>
      <c r="B8199" s="2">
        <v>112581</v>
      </c>
      <c r="C8199" s="2" t="s">
        <v>13</v>
      </c>
      <c r="D8199" s="2" t="s">
        <v>33</v>
      </c>
      <c r="E8199" s="2">
        <v>1583.99</v>
      </c>
      <c r="F8199" s="2">
        <v>0.25</v>
      </c>
      <c r="G8199" s="2">
        <v>9</v>
      </c>
      <c r="H8199" s="3">
        <v>45088</v>
      </c>
      <c r="I8199" s="3">
        <v>45093</v>
      </c>
      <c r="J8199" s="2" t="s">
        <v>15</v>
      </c>
      <c r="K8199" s="2" t="s">
        <v>27</v>
      </c>
      <c r="L8199" s="2">
        <v>291.42</v>
      </c>
      <c r="M8199" s="2" t="s">
        <v>34</v>
      </c>
      <c r="N8199" s="11">
        <f>L8199/E8199*100</f>
        <v>18.39784342072867</v>
      </c>
      <c r="O8199" s="12" t="str">
        <f>IF(N8199&lt;10,"Low",IF(N8199&lt;20,"Med","High"))</f>
        <v>Med</v>
      </c>
      <c r="P8199" s="12">
        <f>sales*discount</f>
        <v>395.9975</v>
      </c>
      <c r="Q8199" s="12">
        <f>sales-Discount_Values</f>
        <v>1187.9925000000001</v>
      </c>
      <c r="R8199" s="12">
        <f>DATEDIF(order_date,delivery_date,"D")</f>
        <v>5</v>
      </c>
      <c r="S8199" s="12"/>
    </row>
    <row r="8200" spans="1:19" ht="14.25" customHeight="1" x14ac:dyDescent="0.35">
      <c r="A8200" s="2" t="s">
        <v>13886</v>
      </c>
      <c r="B8200" s="2">
        <v>113853</v>
      </c>
      <c r="C8200" s="2" t="s">
        <v>19</v>
      </c>
      <c r="D8200" s="2" t="s">
        <v>33</v>
      </c>
      <c r="E8200" s="2">
        <v>1278.47</v>
      </c>
      <c r="F8200" s="2">
        <v>0.46</v>
      </c>
      <c r="G8200" s="2">
        <v>7</v>
      </c>
      <c r="H8200" s="3">
        <v>45036</v>
      </c>
      <c r="I8200" s="3">
        <v>45040</v>
      </c>
      <c r="J8200" s="2" t="s">
        <v>21</v>
      </c>
      <c r="K8200" s="2" t="s">
        <v>16</v>
      </c>
      <c r="L8200" s="2">
        <v>235.26</v>
      </c>
      <c r="M8200" s="2" t="s">
        <v>48</v>
      </c>
      <c r="N8200" s="11">
        <f>L8200/E8200*100</f>
        <v>18.401683262024136</v>
      </c>
      <c r="O8200" s="12" t="str">
        <f>IF(N8200&lt;10,"Low",IF(N8200&lt;20,"Med","High"))</f>
        <v>Med</v>
      </c>
      <c r="P8200" s="12">
        <f>sales*discount</f>
        <v>588.09620000000007</v>
      </c>
      <c r="Q8200" s="12">
        <f>sales-Discount_Values</f>
        <v>690.37379999999996</v>
      </c>
      <c r="R8200" s="12">
        <f>DATEDIF(order_date,delivery_date,"D")</f>
        <v>4</v>
      </c>
      <c r="S8200" s="12"/>
    </row>
    <row r="8201" spans="1:19" ht="14.25" customHeight="1" x14ac:dyDescent="0.35">
      <c r="A8201" s="2" t="s">
        <v>6594</v>
      </c>
      <c r="B8201" s="2">
        <v>106561</v>
      </c>
      <c r="C8201" s="2" t="s">
        <v>25</v>
      </c>
      <c r="D8201" s="2" t="s">
        <v>14</v>
      </c>
      <c r="E8201" s="2">
        <v>1890.13</v>
      </c>
      <c r="F8201" s="2">
        <v>0.19</v>
      </c>
      <c r="G8201" s="2">
        <v>3</v>
      </c>
      <c r="H8201" s="3">
        <v>45138</v>
      </c>
      <c r="I8201" s="3">
        <v>45144</v>
      </c>
      <c r="J8201" s="2" t="s">
        <v>15</v>
      </c>
      <c r="K8201" s="2" t="s">
        <v>27</v>
      </c>
      <c r="L8201" s="2">
        <v>347.84</v>
      </c>
      <c r="M8201" s="2" t="s">
        <v>28</v>
      </c>
      <c r="N8201" s="11">
        <f>L8201/E8201*100</f>
        <v>18.402966991688398</v>
      </c>
      <c r="O8201" s="12" t="str">
        <f>IF(N8201&lt;10,"Low",IF(N8201&lt;20,"Med","High"))</f>
        <v>Med</v>
      </c>
      <c r="P8201" s="12">
        <f>sales*discount</f>
        <v>359.12470000000002</v>
      </c>
      <c r="Q8201" s="12">
        <f>sales-Discount_Values</f>
        <v>1531.0053</v>
      </c>
      <c r="R8201" s="12">
        <f>DATEDIF(order_date,delivery_date,"D")</f>
        <v>6</v>
      </c>
      <c r="S8201" s="12"/>
    </row>
    <row r="8202" spans="1:19" ht="14.25" customHeight="1" x14ac:dyDescent="0.35">
      <c r="A8202" s="2" t="s">
        <v>3037</v>
      </c>
      <c r="B8202" s="2">
        <v>103004</v>
      </c>
      <c r="C8202" s="2" t="s">
        <v>25</v>
      </c>
      <c r="D8202" s="2" t="s">
        <v>20</v>
      </c>
      <c r="E8202" s="2">
        <v>1787.14</v>
      </c>
      <c r="F8202" s="2">
        <v>0.2</v>
      </c>
      <c r="G8202" s="2">
        <v>1</v>
      </c>
      <c r="H8202" s="3">
        <v>45342</v>
      </c>
      <c r="I8202" s="3">
        <v>45345</v>
      </c>
      <c r="J8202" s="2" t="s">
        <v>21</v>
      </c>
      <c r="K8202" s="2" t="s">
        <v>22</v>
      </c>
      <c r="L8202" s="2">
        <v>328.95</v>
      </c>
      <c r="M8202" s="2" t="s">
        <v>28</v>
      </c>
      <c r="N8202" s="11">
        <f>L8202/E8202*100</f>
        <v>18.406504247009188</v>
      </c>
      <c r="O8202" s="12" t="str">
        <f>IF(N8202&lt;10,"Low",IF(N8202&lt;20,"Med","High"))</f>
        <v>Med</v>
      </c>
      <c r="P8202" s="12">
        <f>sales*discount</f>
        <v>357.42800000000005</v>
      </c>
      <c r="Q8202" s="12">
        <f>sales-Discount_Values</f>
        <v>1429.712</v>
      </c>
      <c r="R8202" s="12">
        <f>DATEDIF(order_date,delivery_date,"D")</f>
        <v>3</v>
      </c>
      <c r="S8202" s="12"/>
    </row>
    <row r="8203" spans="1:19" ht="14.25" customHeight="1" x14ac:dyDescent="0.35">
      <c r="A8203" s="2" t="s">
        <v>9682</v>
      </c>
      <c r="B8203" s="2">
        <v>109649</v>
      </c>
      <c r="C8203" s="2" t="s">
        <v>19</v>
      </c>
      <c r="D8203" s="2" t="s">
        <v>14</v>
      </c>
      <c r="E8203" s="2">
        <v>121.26</v>
      </c>
      <c r="F8203" s="2">
        <v>0.05</v>
      </c>
      <c r="G8203" s="2">
        <v>7</v>
      </c>
      <c r="H8203" s="3">
        <v>45012</v>
      </c>
      <c r="I8203" s="3">
        <v>45013</v>
      </c>
      <c r="J8203" s="2" t="s">
        <v>21</v>
      </c>
      <c r="K8203" s="2" t="s">
        <v>27</v>
      </c>
      <c r="L8203" s="2">
        <v>22.32</v>
      </c>
      <c r="M8203" s="2" t="s">
        <v>48</v>
      </c>
      <c r="N8203" s="11">
        <f>L8203/E8203*100</f>
        <v>18.406729341909944</v>
      </c>
      <c r="O8203" s="12" t="str">
        <f>IF(N8203&lt;10,"Low",IF(N8203&lt;20,"Med","High"))</f>
        <v>Med</v>
      </c>
      <c r="P8203" s="12">
        <f>sales*discount</f>
        <v>6.0630000000000006</v>
      </c>
      <c r="Q8203" s="12">
        <f>sales-Discount_Values</f>
        <v>115.197</v>
      </c>
      <c r="R8203" s="12">
        <f>DATEDIF(order_date,delivery_date,"D")</f>
        <v>1</v>
      </c>
      <c r="S8203" s="12"/>
    </row>
    <row r="8204" spans="1:19" ht="14.25" customHeight="1" x14ac:dyDescent="0.35">
      <c r="A8204" s="2" t="s">
        <v>10338</v>
      </c>
      <c r="B8204" s="2">
        <v>110305</v>
      </c>
      <c r="C8204" s="2" t="s">
        <v>13</v>
      </c>
      <c r="D8204" s="2" t="s">
        <v>20</v>
      </c>
      <c r="E8204" s="2">
        <v>1233.5999999999999</v>
      </c>
      <c r="F8204" s="2">
        <v>0.33</v>
      </c>
      <c r="G8204" s="2">
        <v>1</v>
      </c>
      <c r="H8204" s="3">
        <v>45289</v>
      </c>
      <c r="I8204" s="3">
        <v>45296</v>
      </c>
      <c r="J8204" s="2" t="s">
        <v>15</v>
      </c>
      <c r="K8204" s="2" t="s">
        <v>16</v>
      </c>
      <c r="L8204" s="2">
        <v>227.08</v>
      </c>
      <c r="M8204" s="2" t="s">
        <v>39</v>
      </c>
      <c r="N8204" s="11">
        <f>L8204/E8204*100</f>
        <v>18.407911802853437</v>
      </c>
      <c r="O8204" s="12" t="str">
        <f>IF(N8204&lt;10,"Low",IF(N8204&lt;20,"Med","High"))</f>
        <v>Med</v>
      </c>
      <c r="P8204" s="12">
        <f>sales*discount</f>
        <v>407.08799999999997</v>
      </c>
      <c r="Q8204" s="12">
        <f>sales-Discount_Values</f>
        <v>826.51199999999994</v>
      </c>
      <c r="R8204" s="12">
        <f>DATEDIF(order_date,delivery_date,"D")</f>
        <v>7</v>
      </c>
      <c r="S8204" s="12"/>
    </row>
    <row r="8205" spans="1:19" ht="14.25" customHeight="1" x14ac:dyDescent="0.35">
      <c r="A8205" s="2" t="s">
        <v>10869</v>
      </c>
      <c r="B8205" s="2">
        <v>110836</v>
      </c>
      <c r="C8205" s="2" t="s">
        <v>19</v>
      </c>
      <c r="D8205" s="2" t="s">
        <v>14</v>
      </c>
      <c r="E8205" s="2">
        <v>1049.0899999999999</v>
      </c>
      <c r="F8205" s="2">
        <v>0.48</v>
      </c>
      <c r="G8205" s="2">
        <v>8</v>
      </c>
      <c r="H8205" s="3">
        <v>45081</v>
      </c>
      <c r="I8205" s="3">
        <v>45084</v>
      </c>
      <c r="J8205" s="2" t="s">
        <v>21</v>
      </c>
      <c r="K8205" s="2" t="s">
        <v>27</v>
      </c>
      <c r="L8205" s="2">
        <v>193.12</v>
      </c>
      <c r="M8205" s="2" t="s">
        <v>34</v>
      </c>
      <c r="N8205" s="11">
        <f>L8205/E8205*100</f>
        <v>18.408334842577855</v>
      </c>
      <c r="O8205" s="12" t="str">
        <f>IF(N8205&lt;10,"Low",IF(N8205&lt;20,"Med","High"))</f>
        <v>Med</v>
      </c>
      <c r="P8205" s="12">
        <f>sales*discount</f>
        <v>503.56319999999994</v>
      </c>
      <c r="Q8205" s="12">
        <f>sales-Discount_Values</f>
        <v>545.52679999999998</v>
      </c>
      <c r="R8205" s="12">
        <f>DATEDIF(order_date,delivery_date,"D")</f>
        <v>3</v>
      </c>
      <c r="S8205" s="12"/>
    </row>
    <row r="8206" spans="1:19" ht="14.25" customHeight="1" x14ac:dyDescent="0.35">
      <c r="A8206" s="2" t="s">
        <v>3659</v>
      </c>
      <c r="B8206" s="2">
        <v>103626</v>
      </c>
      <c r="C8206" s="2" t="s">
        <v>41</v>
      </c>
      <c r="D8206" s="2" t="s">
        <v>36</v>
      </c>
      <c r="E8206" s="2">
        <v>614.83000000000004</v>
      </c>
      <c r="F8206" s="2">
        <v>0.28000000000000003</v>
      </c>
      <c r="G8206" s="2">
        <v>8</v>
      </c>
      <c r="H8206" s="3">
        <v>45294</v>
      </c>
      <c r="I8206" s="3">
        <v>45297</v>
      </c>
      <c r="J8206" s="2" t="s">
        <v>31</v>
      </c>
      <c r="K8206" s="2" t="s">
        <v>22</v>
      </c>
      <c r="L8206" s="2">
        <v>113.19</v>
      </c>
      <c r="M8206" s="2" t="s">
        <v>23</v>
      </c>
      <c r="N8206" s="11">
        <f>L8206/E8206*100</f>
        <v>18.409966982743196</v>
      </c>
      <c r="O8206" s="12" t="str">
        <f>IF(N8206&lt;10,"Low",IF(N8206&lt;20,"Med","High"))</f>
        <v>Med</v>
      </c>
      <c r="P8206" s="12">
        <f>sales*discount</f>
        <v>172.15240000000003</v>
      </c>
      <c r="Q8206" s="12">
        <f>sales-Discount_Values</f>
        <v>442.67759999999998</v>
      </c>
      <c r="R8206" s="12">
        <f>DATEDIF(order_date,delivery_date,"D")</f>
        <v>3</v>
      </c>
      <c r="S8206" s="12"/>
    </row>
    <row r="8207" spans="1:19" ht="14.25" customHeight="1" x14ac:dyDescent="0.35">
      <c r="A8207" s="2" t="s">
        <v>12455</v>
      </c>
      <c r="B8207" s="2">
        <v>112422</v>
      </c>
      <c r="C8207" s="2" t="s">
        <v>25</v>
      </c>
      <c r="D8207" s="2" t="s">
        <v>33</v>
      </c>
      <c r="E8207" s="2">
        <v>1528</v>
      </c>
      <c r="F8207" s="2">
        <v>0.28999999999999998</v>
      </c>
      <c r="G8207" s="2">
        <v>9</v>
      </c>
      <c r="H8207" s="3">
        <v>45304</v>
      </c>
      <c r="I8207" s="3">
        <v>45305</v>
      </c>
      <c r="J8207" s="2" t="s">
        <v>21</v>
      </c>
      <c r="K8207" s="2" t="s">
        <v>22</v>
      </c>
      <c r="L8207" s="2">
        <v>281.33</v>
      </c>
      <c r="M8207" s="2" t="s">
        <v>28</v>
      </c>
      <c r="N8207" s="11">
        <f>L8207/E8207*100</f>
        <v>18.411649214659683</v>
      </c>
      <c r="O8207" s="12" t="str">
        <f>IF(N8207&lt;10,"Low",IF(N8207&lt;20,"Med","High"))</f>
        <v>Med</v>
      </c>
      <c r="P8207" s="12">
        <f>sales*discount</f>
        <v>443.11999999999995</v>
      </c>
      <c r="Q8207" s="12">
        <f>sales-Discount_Values</f>
        <v>1084.8800000000001</v>
      </c>
      <c r="R8207" s="12">
        <f>DATEDIF(order_date,delivery_date,"D")</f>
        <v>1</v>
      </c>
      <c r="S8207" s="12"/>
    </row>
    <row r="8208" spans="1:19" ht="14.25" customHeight="1" x14ac:dyDescent="0.35">
      <c r="A8208" s="2" t="s">
        <v>11203</v>
      </c>
      <c r="B8208" s="2">
        <v>111170</v>
      </c>
      <c r="C8208" s="2" t="s">
        <v>25</v>
      </c>
      <c r="D8208" s="2" t="s">
        <v>14</v>
      </c>
      <c r="E8208" s="2">
        <v>454.1</v>
      </c>
      <c r="F8208" s="2">
        <v>0.11</v>
      </c>
      <c r="G8208" s="2">
        <v>9</v>
      </c>
      <c r="H8208" s="3">
        <v>45532</v>
      </c>
      <c r="I8208" s="3">
        <v>45538</v>
      </c>
      <c r="J8208" s="2" t="s">
        <v>31</v>
      </c>
      <c r="K8208" s="2" t="s">
        <v>22</v>
      </c>
      <c r="L8208" s="2">
        <v>83.62</v>
      </c>
      <c r="M8208" s="2" t="s">
        <v>39</v>
      </c>
      <c r="N8208" s="11">
        <f>L8208/E8208*100</f>
        <v>18.414446157234092</v>
      </c>
      <c r="O8208" s="12" t="str">
        <f>IF(N8208&lt;10,"Low",IF(N8208&lt;20,"Med","High"))</f>
        <v>Med</v>
      </c>
      <c r="P8208" s="12">
        <f>sales*discount</f>
        <v>49.951000000000001</v>
      </c>
      <c r="Q8208" s="12">
        <f>sales-Discount_Values</f>
        <v>404.149</v>
      </c>
      <c r="R8208" s="12">
        <f>DATEDIF(order_date,delivery_date,"D")</f>
        <v>6</v>
      </c>
      <c r="S8208" s="12"/>
    </row>
    <row r="8209" spans="1:19" ht="14.25" customHeight="1" x14ac:dyDescent="0.35">
      <c r="A8209" s="2" t="s">
        <v>7115</v>
      </c>
      <c r="B8209" s="2">
        <v>107082</v>
      </c>
      <c r="C8209" s="2" t="s">
        <v>41</v>
      </c>
      <c r="D8209" s="2" t="s">
        <v>33</v>
      </c>
      <c r="E8209" s="2">
        <v>3659.19</v>
      </c>
      <c r="F8209" s="2">
        <v>0.22</v>
      </c>
      <c r="G8209" s="2">
        <v>4</v>
      </c>
      <c r="H8209" s="3">
        <v>45010</v>
      </c>
      <c r="I8209" s="3">
        <v>45017</v>
      </c>
      <c r="J8209" s="2" t="s">
        <v>31</v>
      </c>
      <c r="K8209" s="2" t="s">
        <v>16</v>
      </c>
      <c r="L8209" s="2">
        <v>673.84</v>
      </c>
      <c r="M8209" s="2" t="s">
        <v>23</v>
      </c>
      <c r="N8209" s="11">
        <f>L8209/E8209*100</f>
        <v>18.415004413545073</v>
      </c>
      <c r="O8209" s="12" t="str">
        <f>IF(N8209&lt;10,"Low",IF(N8209&lt;20,"Med","High"))</f>
        <v>Med</v>
      </c>
      <c r="P8209" s="12">
        <f>sales*discount</f>
        <v>805.02179999999998</v>
      </c>
      <c r="Q8209" s="12">
        <f>sales-Discount_Values</f>
        <v>2854.1682000000001</v>
      </c>
      <c r="R8209" s="12">
        <f>DATEDIF(order_date,delivery_date,"D")</f>
        <v>7</v>
      </c>
      <c r="S8209" s="12"/>
    </row>
    <row r="8210" spans="1:19" ht="14.25" customHeight="1" x14ac:dyDescent="0.35">
      <c r="A8210" s="2" t="s">
        <v>9938</v>
      </c>
      <c r="B8210" s="2">
        <v>109905</v>
      </c>
      <c r="C8210" s="2" t="s">
        <v>41</v>
      </c>
      <c r="D8210" s="2" t="s">
        <v>14</v>
      </c>
      <c r="E8210" s="2">
        <v>3940.71</v>
      </c>
      <c r="F8210" s="2">
        <v>0.38</v>
      </c>
      <c r="G8210" s="2">
        <v>6</v>
      </c>
      <c r="H8210" s="3">
        <v>45306</v>
      </c>
      <c r="I8210" s="3">
        <v>45312</v>
      </c>
      <c r="J8210" s="2" t="s">
        <v>31</v>
      </c>
      <c r="K8210" s="2" t="s">
        <v>16</v>
      </c>
      <c r="L8210" s="2">
        <v>725.71</v>
      </c>
      <c r="M8210" s="2" t="s">
        <v>28</v>
      </c>
      <c r="N8210" s="11">
        <f>L8210/E8210*100</f>
        <v>18.415716964709404</v>
      </c>
      <c r="O8210" s="12" t="str">
        <f>IF(N8210&lt;10,"Low",IF(N8210&lt;20,"Med","High"))</f>
        <v>Med</v>
      </c>
      <c r="P8210" s="12">
        <f>sales*discount</f>
        <v>1497.4698000000001</v>
      </c>
      <c r="Q8210" s="12">
        <f>sales-Discount_Values</f>
        <v>2443.2402000000002</v>
      </c>
      <c r="R8210" s="12">
        <f>DATEDIF(order_date,delivery_date,"D")</f>
        <v>6</v>
      </c>
      <c r="S8210" s="12"/>
    </row>
    <row r="8211" spans="1:19" ht="14.25" customHeight="1" x14ac:dyDescent="0.35">
      <c r="A8211" s="2" t="s">
        <v>13517</v>
      </c>
      <c r="B8211" s="2">
        <v>113484</v>
      </c>
      <c r="C8211" s="2" t="s">
        <v>19</v>
      </c>
      <c r="D8211" s="2" t="s">
        <v>33</v>
      </c>
      <c r="E8211" s="2">
        <v>751.68</v>
      </c>
      <c r="F8211" s="2">
        <v>0</v>
      </c>
      <c r="G8211" s="2">
        <v>7</v>
      </c>
      <c r="H8211" s="3">
        <v>45607</v>
      </c>
      <c r="I8211" s="3">
        <v>45609</v>
      </c>
      <c r="J8211" s="2" t="s">
        <v>31</v>
      </c>
      <c r="K8211" s="2" t="s">
        <v>27</v>
      </c>
      <c r="L8211" s="2">
        <v>138.44</v>
      </c>
      <c r="M8211" s="2" t="s">
        <v>28</v>
      </c>
      <c r="N8211" s="11">
        <f>L8211/E8211*100</f>
        <v>18.417411664538104</v>
      </c>
      <c r="O8211" s="12" t="str">
        <f>IF(N8211&lt;10,"Low",IF(N8211&lt;20,"Med","High"))</f>
        <v>Med</v>
      </c>
      <c r="P8211" s="12">
        <f>sales*discount</f>
        <v>0</v>
      </c>
      <c r="Q8211" s="12">
        <f>sales-Discount_Values</f>
        <v>751.68</v>
      </c>
      <c r="R8211" s="12">
        <f>DATEDIF(order_date,delivery_date,"D")</f>
        <v>2</v>
      </c>
      <c r="S8211" s="12"/>
    </row>
    <row r="8212" spans="1:19" ht="14.25" customHeight="1" x14ac:dyDescent="0.35">
      <c r="A8212" s="2" t="s">
        <v>14303</v>
      </c>
      <c r="B8212" s="2">
        <v>114270</v>
      </c>
      <c r="C8212" s="2" t="s">
        <v>41</v>
      </c>
      <c r="D8212" s="2" t="s">
        <v>33</v>
      </c>
      <c r="E8212" s="2">
        <v>2797.15</v>
      </c>
      <c r="F8212" s="2">
        <v>0.24</v>
      </c>
      <c r="G8212" s="2">
        <v>6</v>
      </c>
      <c r="H8212" s="3">
        <v>45524</v>
      </c>
      <c r="I8212" s="3">
        <v>45525</v>
      </c>
      <c r="J8212" s="2" t="s">
        <v>21</v>
      </c>
      <c r="K8212" s="2" t="s">
        <v>22</v>
      </c>
      <c r="L8212" s="2">
        <v>515.16999999999996</v>
      </c>
      <c r="M8212" s="2" t="s">
        <v>28</v>
      </c>
      <c r="N8212" s="11">
        <f>L8212/E8212*100</f>
        <v>18.417675133618143</v>
      </c>
      <c r="O8212" s="12" t="str">
        <f>IF(N8212&lt;10,"Low",IF(N8212&lt;20,"Med","High"))</f>
        <v>Med</v>
      </c>
      <c r="P8212" s="12">
        <f>sales*discount</f>
        <v>671.31600000000003</v>
      </c>
      <c r="Q8212" s="12">
        <f>sales-Discount_Values</f>
        <v>2125.8339999999998</v>
      </c>
      <c r="R8212" s="12">
        <f>DATEDIF(order_date,delivery_date,"D")</f>
        <v>1</v>
      </c>
      <c r="S8212" s="12"/>
    </row>
    <row r="8213" spans="1:19" ht="14.25" customHeight="1" x14ac:dyDescent="0.35">
      <c r="A8213" s="2" t="s">
        <v>13306</v>
      </c>
      <c r="B8213" s="2">
        <v>113273</v>
      </c>
      <c r="C8213" s="2" t="s">
        <v>13</v>
      </c>
      <c r="D8213" s="2" t="s">
        <v>36</v>
      </c>
      <c r="E8213" s="2">
        <v>1528.84</v>
      </c>
      <c r="F8213" s="2">
        <v>0.44</v>
      </c>
      <c r="G8213" s="2">
        <v>7</v>
      </c>
      <c r="H8213" s="3">
        <v>45566</v>
      </c>
      <c r="I8213" s="3">
        <v>45569</v>
      </c>
      <c r="J8213" s="2" t="s">
        <v>21</v>
      </c>
      <c r="K8213" s="2" t="s">
        <v>16</v>
      </c>
      <c r="L8213" s="2">
        <v>281.58</v>
      </c>
      <c r="M8213" s="2" t="s">
        <v>17</v>
      </c>
      <c r="N8213" s="11">
        <f>L8213/E8213*100</f>
        <v>18.417885455639571</v>
      </c>
      <c r="O8213" s="12" t="str">
        <f>IF(N8213&lt;10,"Low",IF(N8213&lt;20,"Med","High"))</f>
        <v>Med</v>
      </c>
      <c r="P8213" s="12">
        <f>sales*discount</f>
        <v>672.68959999999993</v>
      </c>
      <c r="Q8213" s="12">
        <f>sales-Discount_Values</f>
        <v>856.15039999999999</v>
      </c>
      <c r="R8213" s="12">
        <f>DATEDIF(order_date,delivery_date,"D")</f>
        <v>3</v>
      </c>
      <c r="S8213" s="12"/>
    </row>
    <row r="8214" spans="1:19" ht="14.25" customHeight="1" x14ac:dyDescent="0.35">
      <c r="A8214" s="2" t="s">
        <v>1767</v>
      </c>
      <c r="B8214" s="2">
        <v>101734</v>
      </c>
      <c r="C8214" s="2" t="s">
        <v>25</v>
      </c>
      <c r="D8214" s="2" t="s">
        <v>14</v>
      </c>
      <c r="E8214" s="2">
        <v>1061.54</v>
      </c>
      <c r="F8214" s="2">
        <v>0.24</v>
      </c>
      <c r="G8214" s="2">
        <v>2</v>
      </c>
      <c r="H8214" s="3">
        <v>45493</v>
      </c>
      <c r="I8214" s="3">
        <v>45497</v>
      </c>
      <c r="J8214" s="2" t="s">
        <v>21</v>
      </c>
      <c r="K8214" s="2" t="s">
        <v>22</v>
      </c>
      <c r="L8214" s="2">
        <v>195.54</v>
      </c>
      <c r="M8214" s="2" t="s">
        <v>17</v>
      </c>
      <c r="N8214" s="11">
        <f>L8214/E8214*100</f>
        <v>18.420408086365093</v>
      </c>
      <c r="O8214" s="12" t="str">
        <f>IF(N8214&lt;10,"Low",IF(N8214&lt;20,"Med","High"))</f>
        <v>Med</v>
      </c>
      <c r="P8214" s="12">
        <f>sales*discount</f>
        <v>254.76959999999997</v>
      </c>
      <c r="Q8214" s="12">
        <f>sales-Discount_Values</f>
        <v>806.7704</v>
      </c>
      <c r="R8214" s="12">
        <f>DATEDIF(order_date,delivery_date,"D")</f>
        <v>4</v>
      </c>
      <c r="S8214" s="12"/>
    </row>
    <row r="8215" spans="1:19" ht="14.25" customHeight="1" x14ac:dyDescent="0.35">
      <c r="A8215" s="2" t="s">
        <v>11205</v>
      </c>
      <c r="B8215" s="2">
        <v>111172</v>
      </c>
      <c r="C8215" s="2" t="s">
        <v>41</v>
      </c>
      <c r="D8215" s="2" t="s">
        <v>33</v>
      </c>
      <c r="E8215" s="2">
        <v>3918.83</v>
      </c>
      <c r="F8215" s="2">
        <v>0.32</v>
      </c>
      <c r="G8215" s="2">
        <v>9</v>
      </c>
      <c r="H8215" s="3">
        <v>45219</v>
      </c>
      <c r="I8215" s="3">
        <v>45221</v>
      </c>
      <c r="J8215" s="2" t="s">
        <v>21</v>
      </c>
      <c r="K8215" s="2" t="s">
        <v>27</v>
      </c>
      <c r="L8215" s="2">
        <v>721.91</v>
      </c>
      <c r="M8215" s="2" t="s">
        <v>34</v>
      </c>
      <c r="N8215" s="11">
        <f>L8215/E8215*100</f>
        <v>18.421569703202231</v>
      </c>
      <c r="O8215" s="12" t="str">
        <f>IF(N8215&lt;10,"Low",IF(N8215&lt;20,"Med","High"))</f>
        <v>Med</v>
      </c>
      <c r="P8215" s="12">
        <f>sales*discount</f>
        <v>1254.0255999999999</v>
      </c>
      <c r="Q8215" s="12">
        <f>sales-Discount_Values</f>
        <v>2664.8044</v>
      </c>
      <c r="R8215" s="12">
        <f>DATEDIF(order_date,delivery_date,"D")</f>
        <v>2</v>
      </c>
      <c r="S8215" s="12"/>
    </row>
    <row r="8216" spans="1:19" ht="14.25" customHeight="1" x14ac:dyDescent="0.35">
      <c r="A8216" s="2" t="s">
        <v>6537</v>
      </c>
      <c r="B8216" s="2">
        <v>106504</v>
      </c>
      <c r="C8216" s="2" t="s">
        <v>25</v>
      </c>
      <c r="D8216" s="2" t="s">
        <v>26</v>
      </c>
      <c r="E8216" s="2">
        <v>1727.32</v>
      </c>
      <c r="F8216" s="2">
        <v>0.05</v>
      </c>
      <c r="G8216" s="2">
        <v>9</v>
      </c>
      <c r="H8216" s="3">
        <v>45633</v>
      </c>
      <c r="I8216" s="3">
        <v>45640</v>
      </c>
      <c r="J8216" s="2" t="s">
        <v>15</v>
      </c>
      <c r="K8216" s="2" t="s">
        <v>16</v>
      </c>
      <c r="L8216" s="2">
        <v>318.23</v>
      </c>
      <c r="M8216" s="2" t="s">
        <v>23</v>
      </c>
      <c r="N8216" s="11">
        <f>L8216/E8216*100</f>
        <v>18.423337887594656</v>
      </c>
      <c r="O8216" s="12" t="str">
        <f>IF(N8216&lt;10,"Low",IF(N8216&lt;20,"Med","High"))</f>
        <v>Med</v>
      </c>
      <c r="P8216" s="12">
        <f>sales*discount</f>
        <v>86.366</v>
      </c>
      <c r="Q8216" s="12">
        <f>sales-Discount_Values</f>
        <v>1640.954</v>
      </c>
      <c r="R8216" s="12">
        <f>DATEDIF(order_date,delivery_date,"D")</f>
        <v>7</v>
      </c>
      <c r="S8216" s="12"/>
    </row>
    <row r="8217" spans="1:19" ht="14.25" customHeight="1" x14ac:dyDescent="0.35">
      <c r="A8217" s="2" t="s">
        <v>13729</v>
      </c>
      <c r="B8217" s="2">
        <v>113696</v>
      </c>
      <c r="C8217" s="2" t="s">
        <v>25</v>
      </c>
      <c r="D8217" s="2" t="s">
        <v>33</v>
      </c>
      <c r="E8217" s="2">
        <v>2995.81</v>
      </c>
      <c r="F8217" s="2">
        <v>0.28000000000000003</v>
      </c>
      <c r="G8217" s="2">
        <v>9</v>
      </c>
      <c r="H8217" s="3">
        <v>45531</v>
      </c>
      <c r="I8217" s="3">
        <v>45532</v>
      </c>
      <c r="J8217" s="2" t="s">
        <v>21</v>
      </c>
      <c r="K8217" s="2" t="s">
        <v>27</v>
      </c>
      <c r="L8217" s="2">
        <v>551.98</v>
      </c>
      <c r="M8217" s="2" t="s">
        <v>28</v>
      </c>
      <c r="N8217" s="11">
        <f>L8217/E8217*100</f>
        <v>18.425067010257663</v>
      </c>
      <c r="O8217" s="12" t="str">
        <f>IF(N8217&lt;10,"Low",IF(N8217&lt;20,"Med","High"))</f>
        <v>Med</v>
      </c>
      <c r="P8217" s="12">
        <f>sales*discount</f>
        <v>838.82680000000005</v>
      </c>
      <c r="Q8217" s="12">
        <f>sales-Discount_Values</f>
        <v>2156.9831999999997</v>
      </c>
      <c r="R8217" s="12">
        <f>DATEDIF(order_date,delivery_date,"D")</f>
        <v>1</v>
      </c>
      <c r="S8217" s="12"/>
    </row>
    <row r="8218" spans="1:19" ht="14.25" customHeight="1" x14ac:dyDescent="0.35">
      <c r="A8218" s="2" t="s">
        <v>5436</v>
      </c>
      <c r="B8218" s="2">
        <v>105403</v>
      </c>
      <c r="C8218" s="2" t="s">
        <v>19</v>
      </c>
      <c r="D8218" s="2" t="s">
        <v>33</v>
      </c>
      <c r="E8218" s="2">
        <v>4587.68</v>
      </c>
      <c r="F8218" s="2">
        <v>0.41</v>
      </c>
      <c r="G8218" s="2">
        <v>8</v>
      </c>
      <c r="H8218" s="3">
        <v>45567</v>
      </c>
      <c r="I8218" s="3">
        <v>45569</v>
      </c>
      <c r="J8218" s="2" t="s">
        <v>21</v>
      </c>
      <c r="K8218" s="2" t="s">
        <v>22</v>
      </c>
      <c r="L8218" s="2">
        <v>845.38</v>
      </c>
      <c r="M8218" s="2" t="s">
        <v>23</v>
      </c>
      <c r="N8218" s="11">
        <f>L8218/E8218*100</f>
        <v>18.427178879084853</v>
      </c>
      <c r="O8218" s="12" t="str">
        <f>IF(N8218&lt;10,"Low",IF(N8218&lt;20,"Med","High"))</f>
        <v>Med</v>
      </c>
      <c r="P8218" s="12">
        <f>sales*discount</f>
        <v>1880.9488000000001</v>
      </c>
      <c r="Q8218" s="12">
        <f>sales-Discount_Values</f>
        <v>2706.7312000000002</v>
      </c>
      <c r="R8218" s="12">
        <f>DATEDIF(order_date,delivery_date,"D")</f>
        <v>2</v>
      </c>
      <c r="S8218" s="12"/>
    </row>
    <row r="8219" spans="1:19" ht="14.25" customHeight="1" x14ac:dyDescent="0.35">
      <c r="A8219" s="2" t="s">
        <v>2317</v>
      </c>
      <c r="B8219" s="2">
        <v>102284</v>
      </c>
      <c r="C8219" s="2" t="s">
        <v>41</v>
      </c>
      <c r="D8219" s="2" t="s">
        <v>14</v>
      </c>
      <c r="E8219" s="2">
        <v>4064.91</v>
      </c>
      <c r="F8219" s="2">
        <v>0.14000000000000001</v>
      </c>
      <c r="G8219" s="2">
        <v>9</v>
      </c>
      <c r="H8219" s="3">
        <v>45281</v>
      </c>
      <c r="I8219" s="3">
        <v>45284</v>
      </c>
      <c r="J8219" s="2" t="s">
        <v>31</v>
      </c>
      <c r="K8219" s="2" t="s">
        <v>16</v>
      </c>
      <c r="L8219" s="2">
        <v>749.06</v>
      </c>
      <c r="M8219" s="2" t="s">
        <v>39</v>
      </c>
      <c r="N8219" s="11">
        <f>L8219/E8219*100</f>
        <v>18.427468258829837</v>
      </c>
      <c r="O8219" s="12" t="str">
        <f>IF(N8219&lt;10,"Low",IF(N8219&lt;20,"Med","High"))</f>
        <v>Med</v>
      </c>
      <c r="P8219" s="12">
        <f>sales*discount</f>
        <v>569.0874</v>
      </c>
      <c r="Q8219" s="12">
        <f>sales-Discount_Values</f>
        <v>3495.8226</v>
      </c>
      <c r="R8219" s="12">
        <f>DATEDIF(order_date,delivery_date,"D")</f>
        <v>3</v>
      </c>
      <c r="S8219" s="12"/>
    </row>
    <row r="8220" spans="1:19" ht="14.25" customHeight="1" x14ac:dyDescent="0.35">
      <c r="A8220" s="2" t="s">
        <v>10807</v>
      </c>
      <c r="B8220" s="2">
        <v>110774</v>
      </c>
      <c r="C8220" s="2" t="s">
        <v>41</v>
      </c>
      <c r="D8220" s="2" t="s">
        <v>33</v>
      </c>
      <c r="E8220" s="2">
        <v>4356.5200000000004</v>
      </c>
      <c r="F8220" s="2">
        <v>0.34</v>
      </c>
      <c r="G8220" s="2">
        <v>6</v>
      </c>
      <c r="H8220" s="3">
        <v>45214</v>
      </c>
      <c r="I8220" s="3">
        <v>45220</v>
      </c>
      <c r="J8220" s="2" t="s">
        <v>15</v>
      </c>
      <c r="K8220" s="2" t="s">
        <v>16</v>
      </c>
      <c r="L8220" s="2">
        <v>802.84</v>
      </c>
      <c r="M8220" s="2" t="s">
        <v>17</v>
      </c>
      <c r="N8220" s="11">
        <f>L8220/E8220*100</f>
        <v>18.428470430527117</v>
      </c>
      <c r="O8220" s="12" t="str">
        <f>IF(N8220&lt;10,"Low",IF(N8220&lt;20,"Med","High"))</f>
        <v>Med</v>
      </c>
      <c r="P8220" s="12">
        <f>sales*discount</f>
        <v>1481.2168000000001</v>
      </c>
      <c r="Q8220" s="12">
        <f>sales-Discount_Values</f>
        <v>2875.3032000000003</v>
      </c>
      <c r="R8220" s="12">
        <f>DATEDIF(order_date,delivery_date,"D")</f>
        <v>6</v>
      </c>
      <c r="S8220" s="12"/>
    </row>
    <row r="8221" spans="1:19" ht="14.25" customHeight="1" x14ac:dyDescent="0.35">
      <c r="A8221" s="2" t="s">
        <v>14199</v>
      </c>
      <c r="B8221" s="2">
        <v>114166</v>
      </c>
      <c r="C8221" s="2" t="s">
        <v>19</v>
      </c>
      <c r="D8221" s="2" t="s">
        <v>20</v>
      </c>
      <c r="E8221" s="2">
        <v>2336.5300000000002</v>
      </c>
      <c r="F8221" s="2">
        <v>0.03</v>
      </c>
      <c r="G8221" s="2">
        <v>7</v>
      </c>
      <c r="H8221" s="3">
        <v>44967</v>
      </c>
      <c r="I8221" s="3">
        <v>44969</v>
      </c>
      <c r="J8221" s="2" t="s">
        <v>15</v>
      </c>
      <c r="K8221" s="2" t="s">
        <v>16</v>
      </c>
      <c r="L8221" s="2">
        <v>430.59</v>
      </c>
      <c r="M8221" s="2" t="s">
        <v>34</v>
      </c>
      <c r="N8221" s="11">
        <f>L8221/E8221*100</f>
        <v>18.428609947229436</v>
      </c>
      <c r="O8221" s="12" t="str">
        <f>IF(N8221&lt;10,"Low",IF(N8221&lt;20,"Med","High"))</f>
        <v>Med</v>
      </c>
      <c r="P8221" s="12">
        <f>sales*discount</f>
        <v>70.0959</v>
      </c>
      <c r="Q8221" s="12">
        <f>sales-Discount_Values</f>
        <v>2266.4341000000004</v>
      </c>
      <c r="R8221" s="12">
        <f>DATEDIF(order_date,delivery_date,"D")</f>
        <v>2</v>
      </c>
      <c r="S8221" s="12"/>
    </row>
    <row r="8222" spans="1:19" ht="14.25" customHeight="1" x14ac:dyDescent="0.35">
      <c r="A8222" s="2" t="s">
        <v>13093</v>
      </c>
      <c r="B8222" s="2">
        <v>113060</v>
      </c>
      <c r="C8222" s="2" t="s">
        <v>41</v>
      </c>
      <c r="D8222" s="2" t="s">
        <v>26</v>
      </c>
      <c r="E8222" s="2">
        <v>136.77000000000001</v>
      </c>
      <c r="F8222" s="2">
        <v>0.04</v>
      </c>
      <c r="G8222" s="2">
        <v>7</v>
      </c>
      <c r="H8222" s="3">
        <v>45440</v>
      </c>
      <c r="I8222" s="3">
        <v>45446</v>
      </c>
      <c r="J8222" s="2" t="s">
        <v>21</v>
      </c>
      <c r="K8222" s="2" t="s">
        <v>27</v>
      </c>
      <c r="L8222" s="2">
        <v>25.21</v>
      </c>
      <c r="M8222" s="2" t="s">
        <v>28</v>
      </c>
      <c r="N8222" s="11">
        <f>L8222/E8222*100</f>
        <v>18.432404767127295</v>
      </c>
      <c r="O8222" s="12" t="str">
        <f>IF(N8222&lt;10,"Low",IF(N8222&lt;20,"Med","High"))</f>
        <v>Med</v>
      </c>
      <c r="P8222" s="12">
        <f>sales*discount</f>
        <v>5.4708000000000006</v>
      </c>
      <c r="Q8222" s="12">
        <f>sales-Discount_Values</f>
        <v>131.29920000000001</v>
      </c>
      <c r="R8222" s="12">
        <f>DATEDIF(order_date,delivery_date,"D")</f>
        <v>6</v>
      </c>
      <c r="S8222" s="12"/>
    </row>
    <row r="8223" spans="1:19" ht="14.25" customHeight="1" x14ac:dyDescent="0.35">
      <c r="A8223" s="2" t="s">
        <v>6118</v>
      </c>
      <c r="B8223" s="2">
        <v>106085</v>
      </c>
      <c r="C8223" s="2" t="s">
        <v>19</v>
      </c>
      <c r="D8223" s="2" t="s">
        <v>36</v>
      </c>
      <c r="E8223" s="2">
        <v>3254.98</v>
      </c>
      <c r="F8223" s="2">
        <v>0.38</v>
      </c>
      <c r="G8223" s="2">
        <v>3</v>
      </c>
      <c r="H8223" s="3">
        <v>45616</v>
      </c>
      <c r="I8223" s="3">
        <v>45619</v>
      </c>
      <c r="J8223" s="2" t="s">
        <v>15</v>
      </c>
      <c r="K8223" s="2" t="s">
        <v>16</v>
      </c>
      <c r="L8223" s="2">
        <v>599.98</v>
      </c>
      <c r="M8223" s="2" t="s">
        <v>34</v>
      </c>
      <c r="N8223" s="11">
        <f>L8223/E8223*100</f>
        <v>18.432678541803639</v>
      </c>
      <c r="O8223" s="12" t="str">
        <f>IF(N8223&lt;10,"Low",IF(N8223&lt;20,"Med","High"))</f>
        <v>Med</v>
      </c>
      <c r="P8223" s="12">
        <f>sales*discount</f>
        <v>1236.8924</v>
      </c>
      <c r="Q8223" s="12">
        <f>sales-Discount_Values</f>
        <v>2018.0876000000001</v>
      </c>
      <c r="R8223" s="12">
        <f>DATEDIF(order_date,delivery_date,"D")</f>
        <v>3</v>
      </c>
      <c r="S8223" s="12"/>
    </row>
    <row r="8224" spans="1:19" ht="14.25" customHeight="1" x14ac:dyDescent="0.35">
      <c r="A8224" s="2" t="s">
        <v>12399</v>
      </c>
      <c r="B8224" s="2">
        <v>112366</v>
      </c>
      <c r="C8224" s="2" t="s">
        <v>19</v>
      </c>
      <c r="D8224" s="2" t="s">
        <v>20</v>
      </c>
      <c r="E8224" s="2">
        <v>1342.99</v>
      </c>
      <c r="F8224" s="2">
        <v>0.11</v>
      </c>
      <c r="G8224" s="2">
        <v>5</v>
      </c>
      <c r="H8224" s="3">
        <v>45165</v>
      </c>
      <c r="I8224" s="3">
        <v>45167</v>
      </c>
      <c r="J8224" s="2" t="s">
        <v>15</v>
      </c>
      <c r="K8224" s="2" t="s">
        <v>22</v>
      </c>
      <c r="L8224" s="2">
        <v>247.59</v>
      </c>
      <c r="M8224" s="2" t="s">
        <v>39</v>
      </c>
      <c r="N8224" s="11">
        <f>L8224/E8224*100</f>
        <v>18.435729231044164</v>
      </c>
      <c r="O8224" s="12" t="str">
        <f>IF(N8224&lt;10,"Low",IF(N8224&lt;20,"Med","High"))</f>
        <v>Med</v>
      </c>
      <c r="P8224" s="12">
        <f>sales*discount</f>
        <v>147.72890000000001</v>
      </c>
      <c r="Q8224" s="12">
        <f>sales-Discount_Values</f>
        <v>1195.2610999999999</v>
      </c>
      <c r="R8224" s="12">
        <f>DATEDIF(order_date,delivery_date,"D")</f>
        <v>2</v>
      </c>
      <c r="S8224" s="12"/>
    </row>
    <row r="8225" spans="1:19" ht="14.25" customHeight="1" x14ac:dyDescent="0.35">
      <c r="A8225" s="2" t="s">
        <v>12960</v>
      </c>
      <c r="B8225" s="2">
        <v>112927</v>
      </c>
      <c r="C8225" s="2" t="s">
        <v>13</v>
      </c>
      <c r="D8225" s="2" t="s">
        <v>33</v>
      </c>
      <c r="E8225" s="2">
        <v>4917.26</v>
      </c>
      <c r="F8225" s="2">
        <v>0.01</v>
      </c>
      <c r="G8225" s="2">
        <v>1</v>
      </c>
      <c r="H8225" s="3">
        <v>45548</v>
      </c>
      <c r="I8225" s="3">
        <v>45552</v>
      </c>
      <c r="J8225" s="2" t="s">
        <v>31</v>
      </c>
      <c r="K8225" s="2" t="s">
        <v>27</v>
      </c>
      <c r="L8225" s="2">
        <v>906.61</v>
      </c>
      <c r="M8225" s="2" t="s">
        <v>39</v>
      </c>
      <c r="N8225" s="11">
        <f>L8225/E8225*100</f>
        <v>18.437300447810365</v>
      </c>
      <c r="O8225" s="12" t="str">
        <f>IF(N8225&lt;10,"Low",IF(N8225&lt;20,"Med","High"))</f>
        <v>Med</v>
      </c>
      <c r="P8225" s="12">
        <f>sales*discount</f>
        <v>49.172600000000003</v>
      </c>
      <c r="Q8225" s="12">
        <f>sales-Discount_Values</f>
        <v>4868.0874000000003</v>
      </c>
      <c r="R8225" s="12">
        <f>DATEDIF(order_date,delivery_date,"D")</f>
        <v>4</v>
      </c>
      <c r="S8225" s="12"/>
    </row>
    <row r="8226" spans="1:19" ht="14.25" customHeight="1" x14ac:dyDescent="0.35">
      <c r="A8226" s="2" t="s">
        <v>8958</v>
      </c>
      <c r="B8226" s="2">
        <v>108925</v>
      </c>
      <c r="C8226" s="2" t="s">
        <v>41</v>
      </c>
      <c r="D8226" s="2" t="s">
        <v>33</v>
      </c>
      <c r="E8226" s="2">
        <v>4302.46</v>
      </c>
      <c r="F8226" s="2">
        <v>7.0000000000000007E-2</v>
      </c>
      <c r="G8226" s="2">
        <v>7</v>
      </c>
      <c r="H8226" s="3">
        <v>44955</v>
      </c>
      <c r="I8226" s="3">
        <v>44956</v>
      </c>
      <c r="J8226" s="2" t="s">
        <v>21</v>
      </c>
      <c r="K8226" s="2" t="s">
        <v>27</v>
      </c>
      <c r="L8226" s="2">
        <v>793.27</v>
      </c>
      <c r="M8226" s="2" t="s">
        <v>48</v>
      </c>
      <c r="N8226" s="11">
        <f>L8226/E8226*100</f>
        <v>18.437591517410969</v>
      </c>
      <c r="O8226" s="12" t="str">
        <f>IF(N8226&lt;10,"Low",IF(N8226&lt;20,"Med","High"))</f>
        <v>Med</v>
      </c>
      <c r="P8226" s="12">
        <f>sales*discount</f>
        <v>301.17220000000003</v>
      </c>
      <c r="Q8226" s="12">
        <f>sales-Discount_Values</f>
        <v>4001.2878000000001</v>
      </c>
      <c r="R8226" s="12">
        <f>DATEDIF(order_date,delivery_date,"D")</f>
        <v>1</v>
      </c>
      <c r="S8226" s="12"/>
    </row>
    <row r="8227" spans="1:19" ht="14.25" customHeight="1" x14ac:dyDescent="0.35">
      <c r="A8227" s="2" t="s">
        <v>10134</v>
      </c>
      <c r="B8227" s="2">
        <v>110101</v>
      </c>
      <c r="C8227" s="2" t="s">
        <v>25</v>
      </c>
      <c r="D8227" s="2" t="s">
        <v>33</v>
      </c>
      <c r="E8227" s="2">
        <v>343.31</v>
      </c>
      <c r="F8227" s="2">
        <v>0.1</v>
      </c>
      <c r="G8227" s="2">
        <v>7</v>
      </c>
      <c r="H8227" s="3">
        <v>45062</v>
      </c>
      <c r="I8227" s="3">
        <v>45069</v>
      </c>
      <c r="J8227" s="2" t="s">
        <v>15</v>
      </c>
      <c r="K8227" s="2" t="s">
        <v>27</v>
      </c>
      <c r="L8227" s="2">
        <v>63.3</v>
      </c>
      <c r="M8227" s="2" t="s">
        <v>17</v>
      </c>
      <c r="N8227" s="11">
        <f>L8227/E8227*100</f>
        <v>18.438146281786139</v>
      </c>
      <c r="O8227" s="12" t="str">
        <f>IF(N8227&lt;10,"Low",IF(N8227&lt;20,"Med","High"))</f>
        <v>Med</v>
      </c>
      <c r="P8227" s="12">
        <f>sales*discount</f>
        <v>34.331000000000003</v>
      </c>
      <c r="Q8227" s="12">
        <f>sales-Discount_Values</f>
        <v>308.97899999999998</v>
      </c>
      <c r="R8227" s="12">
        <f>DATEDIF(order_date,delivery_date,"D")</f>
        <v>7</v>
      </c>
      <c r="S8227" s="12"/>
    </row>
    <row r="8228" spans="1:19" ht="14.25" customHeight="1" x14ac:dyDescent="0.35">
      <c r="A8228" s="2" t="s">
        <v>10512</v>
      </c>
      <c r="B8228" s="2">
        <v>110479</v>
      </c>
      <c r="C8228" s="2" t="s">
        <v>13</v>
      </c>
      <c r="D8228" s="2" t="s">
        <v>14</v>
      </c>
      <c r="E8228" s="2">
        <v>1498.77</v>
      </c>
      <c r="F8228" s="2">
        <v>0.45</v>
      </c>
      <c r="G8228" s="2">
        <v>2</v>
      </c>
      <c r="H8228" s="3">
        <v>45183</v>
      </c>
      <c r="I8228" s="3">
        <v>45187</v>
      </c>
      <c r="J8228" s="2" t="s">
        <v>31</v>
      </c>
      <c r="K8228" s="2" t="s">
        <v>16</v>
      </c>
      <c r="L8228" s="2">
        <v>276.36</v>
      </c>
      <c r="M8228" s="2" t="s">
        <v>34</v>
      </c>
      <c r="N8228" s="11">
        <f>L8228/E8228*100</f>
        <v>18.439120078464342</v>
      </c>
      <c r="O8228" s="12" t="str">
        <f>IF(N8228&lt;10,"Low",IF(N8228&lt;20,"Med","High"))</f>
        <v>Med</v>
      </c>
      <c r="P8228" s="12">
        <f>sales*discount</f>
        <v>674.44650000000001</v>
      </c>
      <c r="Q8228" s="12">
        <f>sales-Discount_Values</f>
        <v>824.32349999999997</v>
      </c>
      <c r="R8228" s="12">
        <f>DATEDIF(order_date,delivery_date,"D")</f>
        <v>4</v>
      </c>
      <c r="S8228" s="12"/>
    </row>
    <row r="8229" spans="1:19" ht="14.25" customHeight="1" x14ac:dyDescent="0.35">
      <c r="A8229" s="2" t="s">
        <v>10331</v>
      </c>
      <c r="B8229" s="2">
        <v>110298</v>
      </c>
      <c r="C8229" s="2" t="s">
        <v>25</v>
      </c>
      <c r="D8229" s="2" t="s">
        <v>14</v>
      </c>
      <c r="E8229" s="2">
        <v>2133.7600000000002</v>
      </c>
      <c r="F8229" s="2">
        <v>0.3</v>
      </c>
      <c r="G8229" s="2">
        <v>9</v>
      </c>
      <c r="H8229" s="3">
        <v>45114</v>
      </c>
      <c r="I8229" s="3">
        <v>45115</v>
      </c>
      <c r="J8229" s="2" t="s">
        <v>31</v>
      </c>
      <c r="K8229" s="2" t="s">
        <v>27</v>
      </c>
      <c r="L8229" s="2">
        <v>393.45</v>
      </c>
      <c r="M8229" s="2" t="s">
        <v>48</v>
      </c>
      <c r="N8229" s="11">
        <f>L8229/E8229*100</f>
        <v>18.439280893821234</v>
      </c>
      <c r="O8229" s="12" t="str">
        <f>IF(N8229&lt;10,"Low",IF(N8229&lt;20,"Med","High"))</f>
        <v>Med</v>
      </c>
      <c r="P8229" s="12">
        <f>sales*discount</f>
        <v>640.12800000000004</v>
      </c>
      <c r="Q8229" s="12">
        <f>sales-Discount_Values</f>
        <v>1493.6320000000001</v>
      </c>
      <c r="R8229" s="12">
        <f>DATEDIF(order_date,delivery_date,"D")</f>
        <v>1</v>
      </c>
      <c r="S8229" s="12"/>
    </row>
    <row r="8230" spans="1:19" ht="14.25" customHeight="1" x14ac:dyDescent="0.35">
      <c r="A8230" s="2" t="s">
        <v>10482</v>
      </c>
      <c r="B8230" s="2">
        <v>110449</v>
      </c>
      <c r="C8230" s="2" t="s">
        <v>13</v>
      </c>
      <c r="D8230" s="2" t="s">
        <v>14</v>
      </c>
      <c r="E8230" s="2">
        <v>2368.6999999999998</v>
      </c>
      <c r="F8230" s="2">
        <v>0.37</v>
      </c>
      <c r="G8230" s="2">
        <v>2</v>
      </c>
      <c r="H8230" s="3">
        <v>45534</v>
      </c>
      <c r="I8230" s="3">
        <v>45539</v>
      </c>
      <c r="J8230" s="2" t="s">
        <v>15</v>
      </c>
      <c r="K8230" s="2" t="s">
        <v>16</v>
      </c>
      <c r="L8230" s="2">
        <v>436.78</v>
      </c>
      <c r="M8230" s="2" t="s">
        <v>34</v>
      </c>
      <c r="N8230" s="11">
        <f>L8230/E8230*100</f>
        <v>18.439650441170265</v>
      </c>
      <c r="O8230" s="12" t="str">
        <f>IF(N8230&lt;10,"Low",IF(N8230&lt;20,"Med","High"))</f>
        <v>Med</v>
      </c>
      <c r="P8230" s="12">
        <f>sales*discount</f>
        <v>876.41899999999987</v>
      </c>
      <c r="Q8230" s="12">
        <f>sales-Discount_Values</f>
        <v>1492.2809999999999</v>
      </c>
      <c r="R8230" s="12">
        <f>DATEDIF(order_date,delivery_date,"D")</f>
        <v>5</v>
      </c>
      <c r="S8230" s="12"/>
    </row>
    <row r="8231" spans="1:19" ht="14.25" customHeight="1" x14ac:dyDescent="0.35">
      <c r="A8231" s="2" t="s">
        <v>9340</v>
      </c>
      <c r="B8231" s="2">
        <v>109307</v>
      </c>
      <c r="C8231" s="2" t="s">
        <v>13</v>
      </c>
      <c r="D8231" s="2" t="s">
        <v>26</v>
      </c>
      <c r="E8231" s="2">
        <v>4215.51</v>
      </c>
      <c r="F8231" s="2">
        <v>0.48</v>
      </c>
      <c r="G8231" s="2">
        <v>9</v>
      </c>
      <c r="H8231" s="3">
        <v>45115</v>
      </c>
      <c r="I8231" s="3">
        <v>45118</v>
      </c>
      <c r="J8231" s="2" t="s">
        <v>15</v>
      </c>
      <c r="K8231" s="2" t="s">
        <v>16</v>
      </c>
      <c r="L8231" s="2">
        <v>777.36</v>
      </c>
      <c r="M8231" s="2" t="s">
        <v>34</v>
      </c>
      <c r="N8231" s="11">
        <f>L8231/E8231*100</f>
        <v>18.440473394678222</v>
      </c>
      <c r="O8231" s="12" t="str">
        <f>IF(N8231&lt;10,"Low",IF(N8231&lt;20,"Med","High"))</f>
        <v>Med</v>
      </c>
      <c r="P8231" s="12">
        <f>sales*discount</f>
        <v>2023.4448</v>
      </c>
      <c r="Q8231" s="12">
        <f>sales-Discount_Values</f>
        <v>2192.0652</v>
      </c>
      <c r="R8231" s="12">
        <f>DATEDIF(order_date,delivery_date,"D")</f>
        <v>3</v>
      </c>
      <c r="S8231" s="12"/>
    </row>
    <row r="8232" spans="1:19" ht="14.25" customHeight="1" x14ac:dyDescent="0.35">
      <c r="A8232" s="2" t="s">
        <v>7681</v>
      </c>
      <c r="B8232" s="2">
        <v>107648</v>
      </c>
      <c r="C8232" s="2" t="s">
        <v>41</v>
      </c>
      <c r="D8232" s="2" t="s">
        <v>36</v>
      </c>
      <c r="E8232" s="2">
        <v>1793.66</v>
      </c>
      <c r="F8232" s="2">
        <v>0.16</v>
      </c>
      <c r="G8232" s="2">
        <v>6</v>
      </c>
      <c r="H8232" s="3">
        <v>45098</v>
      </c>
      <c r="I8232" s="3">
        <v>45102</v>
      </c>
      <c r="J8232" s="2" t="s">
        <v>15</v>
      </c>
      <c r="K8232" s="2" t="s">
        <v>16</v>
      </c>
      <c r="L8232" s="2">
        <v>330.78</v>
      </c>
      <c r="M8232" s="2" t="s">
        <v>34</v>
      </c>
      <c r="N8232" s="11">
        <f>L8232/E8232*100</f>
        <v>18.441622158045558</v>
      </c>
      <c r="O8232" s="12" t="str">
        <f>IF(N8232&lt;10,"Low",IF(N8232&lt;20,"Med","High"))</f>
        <v>Med</v>
      </c>
      <c r="P8232" s="12">
        <f>sales*discount</f>
        <v>286.98560000000003</v>
      </c>
      <c r="Q8232" s="12">
        <f>sales-Discount_Values</f>
        <v>1506.6744000000001</v>
      </c>
      <c r="R8232" s="12">
        <f>DATEDIF(order_date,delivery_date,"D")</f>
        <v>4</v>
      </c>
      <c r="S8232" s="12"/>
    </row>
    <row r="8233" spans="1:19" ht="14.25" customHeight="1" x14ac:dyDescent="0.35">
      <c r="A8233" s="2" t="s">
        <v>9484</v>
      </c>
      <c r="B8233" s="2">
        <v>109451</v>
      </c>
      <c r="C8233" s="2" t="s">
        <v>13</v>
      </c>
      <c r="D8233" s="2" t="s">
        <v>33</v>
      </c>
      <c r="E8233" s="2">
        <v>2486.56</v>
      </c>
      <c r="F8233" s="2">
        <v>0.26</v>
      </c>
      <c r="G8233" s="2">
        <v>4</v>
      </c>
      <c r="H8233" s="3">
        <v>45168</v>
      </c>
      <c r="I8233" s="3">
        <v>45170</v>
      </c>
      <c r="J8233" s="2" t="s">
        <v>21</v>
      </c>
      <c r="K8233" s="2" t="s">
        <v>22</v>
      </c>
      <c r="L8233" s="2">
        <v>458.6</v>
      </c>
      <c r="M8233" s="2" t="s">
        <v>39</v>
      </c>
      <c r="N8233" s="11">
        <f>L8233/E8233*100</f>
        <v>18.443150376423656</v>
      </c>
      <c r="O8233" s="12" t="str">
        <f>IF(N8233&lt;10,"Low",IF(N8233&lt;20,"Med","High"))</f>
        <v>Med</v>
      </c>
      <c r="P8233" s="12">
        <f>sales*discount</f>
        <v>646.50559999999996</v>
      </c>
      <c r="Q8233" s="12">
        <f>sales-Discount_Values</f>
        <v>1840.0544</v>
      </c>
      <c r="R8233" s="12">
        <f>DATEDIF(order_date,delivery_date,"D")</f>
        <v>2</v>
      </c>
      <c r="S8233" s="12"/>
    </row>
    <row r="8234" spans="1:19" ht="14.25" customHeight="1" x14ac:dyDescent="0.35">
      <c r="A8234" s="2" t="s">
        <v>8756</v>
      </c>
      <c r="B8234" s="2">
        <v>108723</v>
      </c>
      <c r="C8234" s="2" t="s">
        <v>25</v>
      </c>
      <c r="D8234" s="2" t="s">
        <v>20</v>
      </c>
      <c r="E8234" s="2">
        <v>1801.04</v>
      </c>
      <c r="F8234" s="2">
        <v>0.37</v>
      </c>
      <c r="G8234" s="2">
        <v>6</v>
      </c>
      <c r="H8234" s="3">
        <v>45413</v>
      </c>
      <c r="I8234" s="3">
        <v>45416</v>
      </c>
      <c r="J8234" s="2" t="s">
        <v>15</v>
      </c>
      <c r="K8234" s="2" t="s">
        <v>16</v>
      </c>
      <c r="L8234" s="2">
        <v>332.19</v>
      </c>
      <c r="M8234" s="2" t="s">
        <v>28</v>
      </c>
      <c r="N8234" s="11">
        <f>L8234/E8234*100</f>
        <v>18.444343268333853</v>
      </c>
      <c r="O8234" s="12" t="str">
        <f>IF(N8234&lt;10,"Low",IF(N8234&lt;20,"Med","High"))</f>
        <v>Med</v>
      </c>
      <c r="P8234" s="12">
        <f>sales*discount</f>
        <v>666.38479999999993</v>
      </c>
      <c r="Q8234" s="12">
        <f>sales-Discount_Values</f>
        <v>1134.6552000000001</v>
      </c>
      <c r="R8234" s="12">
        <f>DATEDIF(order_date,delivery_date,"D")</f>
        <v>3</v>
      </c>
      <c r="S8234" s="12"/>
    </row>
    <row r="8235" spans="1:19" ht="14.25" customHeight="1" x14ac:dyDescent="0.35">
      <c r="A8235" s="2" t="s">
        <v>3389</v>
      </c>
      <c r="B8235" s="2">
        <v>103356</v>
      </c>
      <c r="C8235" s="2" t="s">
        <v>41</v>
      </c>
      <c r="D8235" s="2" t="s">
        <v>33</v>
      </c>
      <c r="E8235" s="2">
        <v>4747.16</v>
      </c>
      <c r="F8235" s="2">
        <v>0.26</v>
      </c>
      <c r="G8235" s="2">
        <v>8</v>
      </c>
      <c r="H8235" s="3">
        <v>45405</v>
      </c>
      <c r="I8235" s="3">
        <v>45409</v>
      </c>
      <c r="J8235" s="2" t="s">
        <v>21</v>
      </c>
      <c r="K8235" s="2" t="s">
        <v>22</v>
      </c>
      <c r="L8235" s="2">
        <v>875.6</v>
      </c>
      <c r="M8235" s="2" t="s">
        <v>17</v>
      </c>
      <c r="N8235" s="11">
        <f>L8235/E8235*100</f>
        <v>18.444712206877377</v>
      </c>
      <c r="O8235" s="12" t="str">
        <f>IF(N8235&lt;10,"Low",IF(N8235&lt;20,"Med","High"))</f>
        <v>Med</v>
      </c>
      <c r="P8235" s="12">
        <f>sales*discount</f>
        <v>1234.2616</v>
      </c>
      <c r="Q8235" s="12">
        <f>sales-Discount_Values</f>
        <v>3512.8984</v>
      </c>
      <c r="R8235" s="12">
        <f>DATEDIF(order_date,delivery_date,"D")</f>
        <v>4</v>
      </c>
      <c r="S8235" s="12"/>
    </row>
    <row r="8236" spans="1:19" ht="14.25" customHeight="1" x14ac:dyDescent="0.35">
      <c r="A8236" s="2" t="s">
        <v>6646</v>
      </c>
      <c r="B8236" s="2">
        <v>106613</v>
      </c>
      <c r="C8236" s="2" t="s">
        <v>19</v>
      </c>
      <c r="D8236" s="2" t="s">
        <v>33</v>
      </c>
      <c r="E8236" s="2">
        <v>989.19</v>
      </c>
      <c r="F8236" s="2">
        <v>0.25</v>
      </c>
      <c r="G8236" s="2">
        <v>2</v>
      </c>
      <c r="H8236" s="3">
        <v>45295</v>
      </c>
      <c r="I8236" s="3">
        <v>45300</v>
      </c>
      <c r="J8236" s="2" t="s">
        <v>31</v>
      </c>
      <c r="K8236" s="2" t="s">
        <v>16</v>
      </c>
      <c r="L8236" s="2">
        <v>182.46</v>
      </c>
      <c r="M8236" s="2" t="s">
        <v>39</v>
      </c>
      <c r="N8236" s="11">
        <f>L8236/E8236*100</f>
        <v>18.445394716889577</v>
      </c>
      <c r="O8236" s="12" t="str">
        <f>IF(N8236&lt;10,"Low",IF(N8236&lt;20,"Med","High"))</f>
        <v>Med</v>
      </c>
      <c r="P8236" s="12">
        <f>sales*discount</f>
        <v>247.29750000000001</v>
      </c>
      <c r="Q8236" s="12">
        <f>sales-Discount_Values</f>
        <v>741.89250000000004</v>
      </c>
      <c r="R8236" s="12">
        <f>DATEDIF(order_date,delivery_date,"D")</f>
        <v>5</v>
      </c>
      <c r="S8236" s="12"/>
    </row>
    <row r="8237" spans="1:19" ht="14.25" customHeight="1" x14ac:dyDescent="0.35">
      <c r="A8237" s="2" t="s">
        <v>4693</v>
      </c>
      <c r="B8237" s="2">
        <v>104660</v>
      </c>
      <c r="C8237" s="2" t="s">
        <v>25</v>
      </c>
      <c r="D8237" s="2" t="s">
        <v>36</v>
      </c>
      <c r="E8237" s="2">
        <v>4662.63</v>
      </c>
      <c r="F8237" s="2">
        <v>7.0000000000000007E-2</v>
      </c>
      <c r="G8237" s="2">
        <v>3</v>
      </c>
      <c r="H8237" s="3">
        <v>45078</v>
      </c>
      <c r="I8237" s="3">
        <v>45083</v>
      </c>
      <c r="J8237" s="2" t="s">
        <v>21</v>
      </c>
      <c r="K8237" s="2" t="s">
        <v>27</v>
      </c>
      <c r="L8237" s="2">
        <v>860.13</v>
      </c>
      <c r="M8237" s="2" t="s">
        <v>28</v>
      </c>
      <c r="N8237" s="11">
        <f>L8237/E8237*100</f>
        <v>18.447314069527284</v>
      </c>
      <c r="O8237" s="12" t="str">
        <f>IF(N8237&lt;10,"Low",IF(N8237&lt;20,"Med","High"))</f>
        <v>Med</v>
      </c>
      <c r="P8237" s="12">
        <f>sales*discount</f>
        <v>326.38410000000005</v>
      </c>
      <c r="Q8237" s="12">
        <f>sales-Discount_Values</f>
        <v>4336.2458999999999</v>
      </c>
      <c r="R8237" s="12">
        <f>DATEDIF(order_date,delivery_date,"D")</f>
        <v>5</v>
      </c>
      <c r="S8237" s="12"/>
    </row>
    <row r="8238" spans="1:19" ht="14.25" customHeight="1" x14ac:dyDescent="0.35">
      <c r="A8238" s="2" t="s">
        <v>3332</v>
      </c>
      <c r="B8238" s="2">
        <v>103299</v>
      </c>
      <c r="C8238" s="2" t="s">
        <v>25</v>
      </c>
      <c r="D8238" s="2" t="s">
        <v>36</v>
      </c>
      <c r="E8238" s="2">
        <v>587.66</v>
      </c>
      <c r="F8238" s="2">
        <v>0.28000000000000003</v>
      </c>
      <c r="G8238" s="2">
        <v>3</v>
      </c>
      <c r="H8238" s="3">
        <v>45073</v>
      </c>
      <c r="I8238" s="3">
        <v>45078</v>
      </c>
      <c r="J8238" s="2" t="s">
        <v>31</v>
      </c>
      <c r="K8238" s="2" t="s">
        <v>27</v>
      </c>
      <c r="L8238" s="2">
        <v>108.41</v>
      </c>
      <c r="M8238" s="2" t="s">
        <v>17</v>
      </c>
      <c r="N8238" s="11">
        <f>L8238/E8238*100</f>
        <v>18.447741891569954</v>
      </c>
      <c r="O8238" s="12" t="str">
        <f>IF(N8238&lt;10,"Low",IF(N8238&lt;20,"Med","High"))</f>
        <v>Med</v>
      </c>
      <c r="P8238" s="12">
        <f>sales*discount</f>
        <v>164.54480000000001</v>
      </c>
      <c r="Q8238" s="12">
        <f>sales-Discount_Values</f>
        <v>423.11519999999996</v>
      </c>
      <c r="R8238" s="12">
        <f>DATEDIF(order_date,delivery_date,"D")</f>
        <v>5</v>
      </c>
      <c r="S8238" s="12"/>
    </row>
    <row r="8239" spans="1:19" ht="14.25" customHeight="1" x14ac:dyDescent="0.35">
      <c r="A8239" s="2" t="s">
        <v>7186</v>
      </c>
      <c r="B8239" s="2">
        <v>107153</v>
      </c>
      <c r="C8239" s="2" t="s">
        <v>25</v>
      </c>
      <c r="D8239" s="2" t="s">
        <v>20</v>
      </c>
      <c r="E8239" s="2">
        <v>760.3</v>
      </c>
      <c r="F8239" s="2">
        <v>0.39</v>
      </c>
      <c r="G8239" s="2">
        <v>6</v>
      </c>
      <c r="H8239" s="3">
        <v>45408</v>
      </c>
      <c r="I8239" s="3">
        <v>45409</v>
      </c>
      <c r="J8239" s="2" t="s">
        <v>21</v>
      </c>
      <c r="K8239" s="2" t="s">
        <v>16</v>
      </c>
      <c r="L8239" s="2">
        <v>140.27000000000001</v>
      </c>
      <c r="M8239" s="2" t="s">
        <v>28</v>
      </c>
      <c r="N8239" s="11">
        <f>L8239/E8239*100</f>
        <v>18.449296330395899</v>
      </c>
      <c r="O8239" s="12" t="str">
        <f>IF(N8239&lt;10,"Low",IF(N8239&lt;20,"Med","High"))</f>
        <v>Med</v>
      </c>
      <c r="P8239" s="12">
        <f>sales*discount</f>
        <v>296.517</v>
      </c>
      <c r="Q8239" s="12">
        <f>sales-Discount_Values</f>
        <v>463.78299999999996</v>
      </c>
      <c r="R8239" s="12">
        <f>DATEDIF(order_date,delivery_date,"D")</f>
        <v>1</v>
      </c>
      <c r="S8239" s="12"/>
    </row>
    <row r="8240" spans="1:19" ht="14.25" customHeight="1" x14ac:dyDescent="0.35">
      <c r="A8240" s="2" t="s">
        <v>12048</v>
      </c>
      <c r="B8240" s="2">
        <v>112015</v>
      </c>
      <c r="C8240" s="2" t="s">
        <v>41</v>
      </c>
      <c r="D8240" s="2" t="s">
        <v>36</v>
      </c>
      <c r="E8240" s="2">
        <v>3835.39</v>
      </c>
      <c r="F8240" s="2">
        <v>0.34</v>
      </c>
      <c r="G8240" s="2">
        <v>8</v>
      </c>
      <c r="H8240" s="3">
        <v>45557</v>
      </c>
      <c r="I8240" s="3">
        <v>45562</v>
      </c>
      <c r="J8240" s="2" t="s">
        <v>15</v>
      </c>
      <c r="K8240" s="2" t="s">
        <v>22</v>
      </c>
      <c r="L8240" s="2">
        <v>707.61</v>
      </c>
      <c r="M8240" s="2" t="s">
        <v>39</v>
      </c>
      <c r="N8240" s="11">
        <f>L8240/E8240*100</f>
        <v>18.449492750411302</v>
      </c>
      <c r="O8240" s="12" t="str">
        <f>IF(N8240&lt;10,"Low",IF(N8240&lt;20,"Med","High"))</f>
        <v>Med</v>
      </c>
      <c r="P8240" s="12">
        <f>sales*discount</f>
        <v>1304.0326</v>
      </c>
      <c r="Q8240" s="12">
        <f>sales-Discount_Values</f>
        <v>2531.3573999999999</v>
      </c>
      <c r="R8240" s="12">
        <f>DATEDIF(order_date,delivery_date,"D")</f>
        <v>5</v>
      </c>
      <c r="S8240" s="12"/>
    </row>
    <row r="8241" spans="1:19" ht="14.25" customHeight="1" x14ac:dyDescent="0.35">
      <c r="A8241" s="2" t="s">
        <v>12332</v>
      </c>
      <c r="B8241" s="2">
        <v>112299</v>
      </c>
      <c r="C8241" s="2" t="s">
        <v>13</v>
      </c>
      <c r="D8241" s="2" t="s">
        <v>33</v>
      </c>
      <c r="E8241" s="2">
        <v>1544.87</v>
      </c>
      <c r="F8241" s="2">
        <v>0.09</v>
      </c>
      <c r="G8241" s="2">
        <v>5</v>
      </c>
      <c r="H8241" s="3">
        <v>45321</v>
      </c>
      <c r="I8241" s="3">
        <v>45327</v>
      </c>
      <c r="J8241" s="2" t="s">
        <v>15</v>
      </c>
      <c r="K8241" s="2" t="s">
        <v>16</v>
      </c>
      <c r="L8241" s="2">
        <v>285.02999999999997</v>
      </c>
      <c r="M8241" s="2" t="s">
        <v>28</v>
      </c>
      <c r="N8241" s="11">
        <f>L8241/E8241*100</f>
        <v>18.450096124593006</v>
      </c>
      <c r="O8241" s="12" t="str">
        <f>IF(N8241&lt;10,"Low",IF(N8241&lt;20,"Med","High"))</f>
        <v>Med</v>
      </c>
      <c r="P8241" s="12">
        <f>sales*discount</f>
        <v>139.03829999999999</v>
      </c>
      <c r="Q8241" s="12">
        <f>sales-Discount_Values</f>
        <v>1405.8317</v>
      </c>
      <c r="R8241" s="12">
        <f>DATEDIF(order_date,delivery_date,"D")</f>
        <v>6</v>
      </c>
      <c r="S8241" s="12"/>
    </row>
    <row r="8242" spans="1:19" ht="14.25" customHeight="1" x14ac:dyDescent="0.35">
      <c r="A8242" s="2" t="s">
        <v>11833</v>
      </c>
      <c r="B8242" s="2">
        <v>111800</v>
      </c>
      <c r="C8242" s="2" t="s">
        <v>13</v>
      </c>
      <c r="D8242" s="2" t="s">
        <v>26</v>
      </c>
      <c r="E8242" s="2">
        <v>1596.12</v>
      </c>
      <c r="F8242" s="2">
        <v>0.13</v>
      </c>
      <c r="G8242" s="2">
        <v>3</v>
      </c>
      <c r="H8242" s="3">
        <v>45100</v>
      </c>
      <c r="I8242" s="3">
        <v>45101</v>
      </c>
      <c r="J8242" s="2" t="s">
        <v>31</v>
      </c>
      <c r="K8242" s="2" t="s">
        <v>27</v>
      </c>
      <c r="L8242" s="2">
        <v>294.52999999999997</v>
      </c>
      <c r="M8242" s="2" t="s">
        <v>17</v>
      </c>
      <c r="N8242" s="11">
        <f>L8242/E8242*100</f>
        <v>18.452873217552565</v>
      </c>
      <c r="O8242" s="12" t="str">
        <f>IF(N8242&lt;10,"Low",IF(N8242&lt;20,"Med","High"))</f>
        <v>Med</v>
      </c>
      <c r="P8242" s="12">
        <f>sales*discount</f>
        <v>207.4956</v>
      </c>
      <c r="Q8242" s="12">
        <f>sales-Discount_Values</f>
        <v>1388.6243999999999</v>
      </c>
      <c r="R8242" s="12">
        <f>DATEDIF(order_date,delivery_date,"D")</f>
        <v>1</v>
      </c>
      <c r="S8242" s="12"/>
    </row>
    <row r="8243" spans="1:19" ht="14.25" customHeight="1" x14ac:dyDescent="0.35">
      <c r="A8243" s="2" t="s">
        <v>5207</v>
      </c>
      <c r="B8243" s="2">
        <v>105174</v>
      </c>
      <c r="C8243" s="2" t="s">
        <v>19</v>
      </c>
      <c r="D8243" s="2" t="s">
        <v>14</v>
      </c>
      <c r="E8243" s="2">
        <v>4606.91</v>
      </c>
      <c r="F8243" s="2">
        <v>0.21</v>
      </c>
      <c r="G8243" s="2">
        <v>3</v>
      </c>
      <c r="H8243" s="3">
        <v>45395</v>
      </c>
      <c r="I8243" s="3">
        <v>45400</v>
      </c>
      <c r="J8243" s="2" t="s">
        <v>21</v>
      </c>
      <c r="K8243" s="2" t="s">
        <v>27</v>
      </c>
      <c r="L8243" s="2">
        <v>850.12</v>
      </c>
      <c r="M8243" s="2" t="s">
        <v>34</v>
      </c>
      <c r="N8243" s="11">
        <f>L8243/E8243*100</f>
        <v>18.453149725086881</v>
      </c>
      <c r="O8243" s="12" t="str">
        <f>IF(N8243&lt;10,"Low",IF(N8243&lt;20,"Med","High"))</f>
        <v>Med</v>
      </c>
      <c r="P8243" s="12">
        <f>sales*discount</f>
        <v>967.45109999999988</v>
      </c>
      <c r="Q8243" s="12">
        <f>sales-Discount_Values</f>
        <v>3639.4589000000001</v>
      </c>
      <c r="R8243" s="12">
        <f>DATEDIF(order_date,delivery_date,"D")</f>
        <v>5</v>
      </c>
      <c r="S8243" s="12"/>
    </row>
    <row r="8244" spans="1:19" ht="14.25" customHeight="1" x14ac:dyDescent="0.35">
      <c r="A8244" s="2" t="s">
        <v>6253</v>
      </c>
      <c r="B8244" s="2">
        <v>106220</v>
      </c>
      <c r="C8244" s="2" t="s">
        <v>25</v>
      </c>
      <c r="D8244" s="2" t="s">
        <v>26</v>
      </c>
      <c r="E8244" s="2">
        <v>4374.8599999999997</v>
      </c>
      <c r="F8244" s="2">
        <v>0.19</v>
      </c>
      <c r="G8244" s="2">
        <v>7</v>
      </c>
      <c r="H8244" s="3">
        <v>45639</v>
      </c>
      <c r="I8244" s="3">
        <v>45641</v>
      </c>
      <c r="J8244" s="2" t="s">
        <v>31</v>
      </c>
      <c r="K8244" s="2" t="s">
        <v>16</v>
      </c>
      <c r="L8244" s="2">
        <v>807.31</v>
      </c>
      <c r="M8244" s="2" t="s">
        <v>48</v>
      </c>
      <c r="N8244" s="11">
        <f>L8244/E8244*100</f>
        <v>18.453390508496273</v>
      </c>
      <c r="O8244" s="12" t="str">
        <f>IF(N8244&lt;10,"Low",IF(N8244&lt;20,"Med","High"))</f>
        <v>Med</v>
      </c>
      <c r="P8244" s="12">
        <f>sales*discount</f>
        <v>831.22339999999997</v>
      </c>
      <c r="Q8244" s="12">
        <f>sales-Discount_Values</f>
        <v>3543.6365999999998</v>
      </c>
      <c r="R8244" s="12">
        <f>DATEDIF(order_date,delivery_date,"D")</f>
        <v>2</v>
      </c>
      <c r="S8244" s="12"/>
    </row>
    <row r="8245" spans="1:19" ht="14.25" customHeight="1" x14ac:dyDescent="0.35">
      <c r="A8245" s="2" t="s">
        <v>181</v>
      </c>
      <c r="B8245" s="2">
        <v>100148</v>
      </c>
      <c r="C8245" s="2" t="s">
        <v>25</v>
      </c>
      <c r="D8245" s="2" t="s">
        <v>36</v>
      </c>
      <c r="E8245" s="2">
        <v>2135.9299999999998</v>
      </c>
      <c r="F8245" s="2">
        <v>0.02</v>
      </c>
      <c r="G8245" s="2">
        <v>1</v>
      </c>
      <c r="H8245" s="3">
        <v>45470</v>
      </c>
      <c r="I8245" s="3">
        <v>45474</v>
      </c>
      <c r="J8245" s="2" t="s">
        <v>31</v>
      </c>
      <c r="K8245" s="2" t="s">
        <v>27</v>
      </c>
      <c r="L8245" s="2">
        <v>394.17</v>
      </c>
      <c r="M8245" s="2" t="s">
        <v>48</v>
      </c>
      <c r="N8245" s="11">
        <f>L8245/E8245*100</f>
        <v>18.454256459715442</v>
      </c>
      <c r="O8245" s="12" t="str">
        <f>IF(N8245&lt;10,"Low",IF(N8245&lt;20,"Med","High"))</f>
        <v>Med</v>
      </c>
      <c r="P8245" s="12">
        <f>sales*discount</f>
        <v>42.718599999999995</v>
      </c>
      <c r="Q8245" s="12">
        <f>sales-Discount_Values</f>
        <v>2093.2113999999997</v>
      </c>
      <c r="R8245" s="12">
        <f>DATEDIF(order_date,delivery_date,"D")</f>
        <v>4</v>
      </c>
      <c r="S8245" s="12"/>
    </row>
    <row r="8246" spans="1:19" ht="14.25" customHeight="1" x14ac:dyDescent="0.35">
      <c r="A8246" s="2" t="s">
        <v>2672</v>
      </c>
      <c r="B8246" s="2">
        <v>102639</v>
      </c>
      <c r="C8246" s="2" t="s">
        <v>19</v>
      </c>
      <c r="D8246" s="2" t="s">
        <v>36</v>
      </c>
      <c r="E8246" s="2">
        <v>2534.4</v>
      </c>
      <c r="F8246" s="2">
        <v>0.33</v>
      </c>
      <c r="G8246" s="2">
        <v>2</v>
      </c>
      <c r="H8246" s="3">
        <v>44996</v>
      </c>
      <c r="I8246" s="3">
        <v>45002</v>
      </c>
      <c r="J8246" s="2" t="s">
        <v>21</v>
      </c>
      <c r="K8246" s="2" t="s">
        <v>27</v>
      </c>
      <c r="L8246" s="2">
        <v>467.77</v>
      </c>
      <c r="M8246" s="2" t="s">
        <v>39</v>
      </c>
      <c r="N8246" s="11">
        <f>L8246/E8246*100</f>
        <v>18.456833964646464</v>
      </c>
      <c r="O8246" s="12" t="str">
        <f>IF(N8246&lt;10,"Low",IF(N8246&lt;20,"Med","High"))</f>
        <v>Med</v>
      </c>
      <c r="P8246" s="12">
        <f>sales*discount</f>
        <v>836.35200000000009</v>
      </c>
      <c r="Q8246" s="12">
        <f>sales-Discount_Values</f>
        <v>1698.048</v>
      </c>
      <c r="R8246" s="12">
        <f>DATEDIF(order_date,delivery_date,"D")</f>
        <v>6</v>
      </c>
      <c r="S8246" s="12"/>
    </row>
    <row r="8247" spans="1:19" ht="14.25" customHeight="1" x14ac:dyDescent="0.35">
      <c r="A8247" s="2" t="s">
        <v>9551</v>
      </c>
      <c r="B8247" s="2">
        <v>109518</v>
      </c>
      <c r="C8247" s="2" t="s">
        <v>13</v>
      </c>
      <c r="D8247" s="2" t="s">
        <v>26</v>
      </c>
      <c r="E8247" s="2">
        <v>175.21</v>
      </c>
      <c r="F8247" s="2">
        <v>0.35</v>
      </c>
      <c r="G8247" s="2">
        <v>1</v>
      </c>
      <c r="H8247" s="3">
        <v>45187</v>
      </c>
      <c r="I8247" s="3">
        <v>45194</v>
      </c>
      <c r="J8247" s="2" t="s">
        <v>21</v>
      </c>
      <c r="K8247" s="2" t="s">
        <v>27</v>
      </c>
      <c r="L8247" s="2">
        <v>32.340000000000003</v>
      </c>
      <c r="M8247" s="2" t="s">
        <v>23</v>
      </c>
      <c r="N8247" s="11">
        <f>L8247/E8247*100</f>
        <v>18.457850579304836</v>
      </c>
      <c r="O8247" s="12" t="str">
        <f>IF(N8247&lt;10,"Low",IF(N8247&lt;20,"Med","High"))</f>
        <v>Med</v>
      </c>
      <c r="P8247" s="12">
        <f>sales*discount</f>
        <v>61.323499999999996</v>
      </c>
      <c r="Q8247" s="12">
        <f>sales-Discount_Values</f>
        <v>113.88650000000001</v>
      </c>
      <c r="R8247" s="12">
        <f>DATEDIF(order_date,delivery_date,"D")</f>
        <v>7</v>
      </c>
      <c r="S8247" s="12"/>
    </row>
    <row r="8248" spans="1:19" ht="14.25" customHeight="1" x14ac:dyDescent="0.35">
      <c r="A8248" s="2" t="s">
        <v>14123</v>
      </c>
      <c r="B8248" s="2">
        <v>114090</v>
      </c>
      <c r="C8248" s="2" t="s">
        <v>25</v>
      </c>
      <c r="D8248" s="2" t="s">
        <v>26</v>
      </c>
      <c r="E8248" s="2">
        <v>870.84</v>
      </c>
      <c r="F8248" s="2">
        <v>0.08</v>
      </c>
      <c r="G8248" s="2">
        <v>4</v>
      </c>
      <c r="H8248" s="3">
        <v>45106</v>
      </c>
      <c r="I8248" s="3">
        <v>45112</v>
      </c>
      <c r="J8248" s="2" t="s">
        <v>31</v>
      </c>
      <c r="K8248" s="2" t="s">
        <v>22</v>
      </c>
      <c r="L8248" s="2">
        <v>160.75</v>
      </c>
      <c r="M8248" s="2" t="s">
        <v>23</v>
      </c>
      <c r="N8248" s="11">
        <f>L8248/E8248*100</f>
        <v>18.459188829176426</v>
      </c>
      <c r="O8248" s="12" t="str">
        <f>IF(N8248&lt;10,"Low",IF(N8248&lt;20,"Med","High"))</f>
        <v>Med</v>
      </c>
      <c r="P8248" s="12">
        <f>sales*discount</f>
        <v>69.667200000000008</v>
      </c>
      <c r="Q8248" s="12">
        <f>sales-Discount_Values</f>
        <v>801.17280000000005</v>
      </c>
      <c r="R8248" s="12">
        <f>DATEDIF(order_date,delivery_date,"D")</f>
        <v>6</v>
      </c>
      <c r="S8248" s="12"/>
    </row>
    <row r="8249" spans="1:19" ht="14.25" customHeight="1" x14ac:dyDescent="0.35">
      <c r="A8249" s="2" t="s">
        <v>5572</v>
      </c>
      <c r="B8249" s="2">
        <v>105539</v>
      </c>
      <c r="C8249" s="2" t="s">
        <v>41</v>
      </c>
      <c r="D8249" s="2" t="s">
        <v>33</v>
      </c>
      <c r="E8249" s="2">
        <v>4104.1099999999997</v>
      </c>
      <c r="F8249" s="2">
        <v>0.01</v>
      </c>
      <c r="G8249" s="2">
        <v>8</v>
      </c>
      <c r="H8249" s="3">
        <v>45302</v>
      </c>
      <c r="I8249" s="3">
        <v>45305</v>
      </c>
      <c r="J8249" s="2" t="s">
        <v>21</v>
      </c>
      <c r="K8249" s="2" t="s">
        <v>16</v>
      </c>
      <c r="L8249" s="2">
        <v>757.65</v>
      </c>
      <c r="M8249" s="2" t="s">
        <v>28</v>
      </c>
      <c r="N8249" s="11">
        <f>L8249/E8249*100</f>
        <v>18.46076250392899</v>
      </c>
      <c r="O8249" s="12" t="str">
        <f>IF(N8249&lt;10,"Low",IF(N8249&lt;20,"Med","High"))</f>
        <v>Med</v>
      </c>
      <c r="P8249" s="12">
        <f>sales*discount</f>
        <v>41.0411</v>
      </c>
      <c r="Q8249" s="12">
        <f>sales-Discount_Values</f>
        <v>4063.0688999999998</v>
      </c>
      <c r="R8249" s="12">
        <f>DATEDIF(order_date,delivery_date,"D")</f>
        <v>3</v>
      </c>
      <c r="S8249" s="12"/>
    </row>
    <row r="8250" spans="1:19" ht="14.25" customHeight="1" x14ac:dyDescent="0.35">
      <c r="A8250" s="2" t="s">
        <v>7940</v>
      </c>
      <c r="B8250" s="2">
        <v>107907</v>
      </c>
      <c r="C8250" s="2" t="s">
        <v>25</v>
      </c>
      <c r="D8250" s="2" t="s">
        <v>26</v>
      </c>
      <c r="E8250" s="2">
        <v>2653.96</v>
      </c>
      <c r="F8250" s="2">
        <v>0.02</v>
      </c>
      <c r="G8250" s="2">
        <v>7</v>
      </c>
      <c r="H8250" s="3">
        <v>45285</v>
      </c>
      <c r="I8250" s="3">
        <v>45289</v>
      </c>
      <c r="J8250" s="2" t="s">
        <v>21</v>
      </c>
      <c r="K8250" s="2" t="s">
        <v>16</v>
      </c>
      <c r="L8250" s="2">
        <v>489.96</v>
      </c>
      <c r="M8250" s="2" t="s">
        <v>34</v>
      </c>
      <c r="N8250" s="11">
        <f>L8250/E8250*100</f>
        <v>18.461468899305189</v>
      </c>
      <c r="O8250" s="12" t="str">
        <f>IF(N8250&lt;10,"Low",IF(N8250&lt;20,"Med","High"))</f>
        <v>Med</v>
      </c>
      <c r="P8250" s="12">
        <f>sales*discount</f>
        <v>53.0792</v>
      </c>
      <c r="Q8250" s="12">
        <f>sales-Discount_Values</f>
        <v>2600.8807999999999</v>
      </c>
      <c r="R8250" s="12">
        <f>DATEDIF(order_date,delivery_date,"D")</f>
        <v>4</v>
      </c>
      <c r="S8250" s="12"/>
    </row>
    <row r="8251" spans="1:19" ht="14.25" customHeight="1" x14ac:dyDescent="0.35">
      <c r="A8251" s="2" t="s">
        <v>3623</v>
      </c>
      <c r="B8251" s="2">
        <v>103590</v>
      </c>
      <c r="C8251" s="2" t="s">
        <v>25</v>
      </c>
      <c r="D8251" s="2" t="s">
        <v>33</v>
      </c>
      <c r="E8251" s="2">
        <v>2099.65</v>
      </c>
      <c r="F8251" s="2">
        <v>0.06</v>
      </c>
      <c r="G8251" s="2">
        <v>5</v>
      </c>
      <c r="H8251" s="3">
        <v>45301</v>
      </c>
      <c r="I8251" s="3">
        <v>45305</v>
      </c>
      <c r="J8251" s="2" t="s">
        <v>15</v>
      </c>
      <c r="K8251" s="2" t="s">
        <v>16</v>
      </c>
      <c r="L8251" s="2">
        <v>387.63</v>
      </c>
      <c r="M8251" s="2" t="s">
        <v>17</v>
      </c>
      <c r="N8251" s="11">
        <f>L8251/E8251*100</f>
        <v>18.461648369966422</v>
      </c>
      <c r="O8251" s="12" t="str">
        <f>IF(N8251&lt;10,"Low",IF(N8251&lt;20,"Med","High"))</f>
        <v>Med</v>
      </c>
      <c r="P8251" s="12">
        <f>sales*discount</f>
        <v>125.979</v>
      </c>
      <c r="Q8251" s="12">
        <f>sales-Discount_Values</f>
        <v>1973.671</v>
      </c>
      <c r="R8251" s="12">
        <f>DATEDIF(order_date,delivery_date,"D")</f>
        <v>4</v>
      </c>
      <c r="S8251" s="12"/>
    </row>
    <row r="8252" spans="1:19" ht="14.25" customHeight="1" x14ac:dyDescent="0.35">
      <c r="A8252" s="2" t="s">
        <v>8604</v>
      </c>
      <c r="B8252" s="2">
        <v>108571</v>
      </c>
      <c r="C8252" s="2" t="s">
        <v>41</v>
      </c>
      <c r="D8252" s="2" t="s">
        <v>14</v>
      </c>
      <c r="E8252" s="2">
        <v>1823.72</v>
      </c>
      <c r="F8252" s="2">
        <v>0.34</v>
      </c>
      <c r="G8252" s="2">
        <v>7</v>
      </c>
      <c r="H8252" s="3">
        <v>45012</v>
      </c>
      <c r="I8252" s="3">
        <v>45017</v>
      </c>
      <c r="J8252" s="2" t="s">
        <v>15</v>
      </c>
      <c r="K8252" s="2" t="s">
        <v>22</v>
      </c>
      <c r="L8252" s="2">
        <v>336.82</v>
      </c>
      <c r="M8252" s="2" t="s">
        <v>39</v>
      </c>
      <c r="N8252" s="11">
        <f>L8252/E8252*100</f>
        <v>18.468843901476102</v>
      </c>
      <c r="O8252" s="12" t="str">
        <f>IF(N8252&lt;10,"Low",IF(N8252&lt;20,"Med","High"))</f>
        <v>Med</v>
      </c>
      <c r="P8252" s="12">
        <f>sales*discount</f>
        <v>620.0648000000001</v>
      </c>
      <c r="Q8252" s="12">
        <f>sales-Discount_Values</f>
        <v>1203.6551999999999</v>
      </c>
      <c r="R8252" s="12">
        <f>DATEDIF(order_date,delivery_date,"D")</f>
        <v>5</v>
      </c>
      <c r="S8252" s="12"/>
    </row>
    <row r="8253" spans="1:19" ht="14.25" customHeight="1" x14ac:dyDescent="0.35">
      <c r="A8253" s="2" t="s">
        <v>12022</v>
      </c>
      <c r="B8253" s="2">
        <v>111989</v>
      </c>
      <c r="C8253" s="2" t="s">
        <v>19</v>
      </c>
      <c r="D8253" s="2" t="s">
        <v>36</v>
      </c>
      <c r="E8253" s="2">
        <v>4236.0200000000004</v>
      </c>
      <c r="F8253" s="2">
        <v>0.16</v>
      </c>
      <c r="G8253" s="2">
        <v>2</v>
      </c>
      <c r="H8253" s="3">
        <v>45136</v>
      </c>
      <c r="I8253" s="3">
        <v>45140</v>
      </c>
      <c r="J8253" s="2" t="s">
        <v>15</v>
      </c>
      <c r="K8253" s="2" t="s">
        <v>22</v>
      </c>
      <c r="L8253" s="2">
        <v>782.35</v>
      </c>
      <c r="M8253" s="2" t="s">
        <v>39</v>
      </c>
      <c r="N8253" s="11">
        <f>L8253/E8253*100</f>
        <v>18.468987398548638</v>
      </c>
      <c r="O8253" s="12" t="str">
        <f>IF(N8253&lt;10,"Low",IF(N8253&lt;20,"Med","High"))</f>
        <v>Med</v>
      </c>
      <c r="P8253" s="12">
        <f>sales*discount</f>
        <v>677.7632000000001</v>
      </c>
      <c r="Q8253" s="12">
        <f>sales-Discount_Values</f>
        <v>3558.2568000000001</v>
      </c>
      <c r="R8253" s="12">
        <f>DATEDIF(order_date,delivery_date,"D")</f>
        <v>4</v>
      </c>
      <c r="S8253" s="12"/>
    </row>
    <row r="8254" spans="1:19" ht="14.25" customHeight="1" x14ac:dyDescent="0.35">
      <c r="A8254" s="2" t="s">
        <v>8299</v>
      </c>
      <c r="B8254" s="2">
        <v>108266</v>
      </c>
      <c r="C8254" s="2" t="s">
        <v>19</v>
      </c>
      <c r="D8254" s="2" t="s">
        <v>14</v>
      </c>
      <c r="E8254" s="2">
        <v>3386.46</v>
      </c>
      <c r="F8254" s="2">
        <v>0.02</v>
      </c>
      <c r="G8254" s="2">
        <v>6</v>
      </c>
      <c r="H8254" s="3">
        <v>45068</v>
      </c>
      <c r="I8254" s="3">
        <v>45071</v>
      </c>
      <c r="J8254" s="2" t="s">
        <v>31</v>
      </c>
      <c r="K8254" s="2" t="s">
        <v>22</v>
      </c>
      <c r="L8254" s="2">
        <v>625.46</v>
      </c>
      <c r="M8254" s="2" t="s">
        <v>34</v>
      </c>
      <c r="N8254" s="11">
        <f>L8254/E8254*100</f>
        <v>18.469434158383681</v>
      </c>
      <c r="O8254" s="12" t="str">
        <f>IF(N8254&lt;10,"Low",IF(N8254&lt;20,"Med","High"))</f>
        <v>Med</v>
      </c>
      <c r="P8254" s="12">
        <f>sales*discount</f>
        <v>67.729200000000006</v>
      </c>
      <c r="Q8254" s="12">
        <f>sales-Discount_Values</f>
        <v>3318.7307999999998</v>
      </c>
      <c r="R8254" s="12">
        <f>DATEDIF(order_date,delivery_date,"D")</f>
        <v>3</v>
      </c>
      <c r="S8254" s="12"/>
    </row>
    <row r="8255" spans="1:19" ht="14.25" customHeight="1" x14ac:dyDescent="0.35">
      <c r="A8255" s="2" t="s">
        <v>10084</v>
      </c>
      <c r="B8255" s="2">
        <v>110051</v>
      </c>
      <c r="C8255" s="2" t="s">
        <v>13</v>
      </c>
      <c r="D8255" s="2" t="s">
        <v>33</v>
      </c>
      <c r="E8255" s="2">
        <v>4169.6099999999997</v>
      </c>
      <c r="F8255" s="2">
        <v>0.16</v>
      </c>
      <c r="G8255" s="2">
        <v>4</v>
      </c>
      <c r="H8255" s="3">
        <v>44948</v>
      </c>
      <c r="I8255" s="3">
        <v>44955</v>
      </c>
      <c r="J8255" s="2" t="s">
        <v>31</v>
      </c>
      <c r="K8255" s="2" t="s">
        <v>27</v>
      </c>
      <c r="L8255" s="2">
        <v>770.12</v>
      </c>
      <c r="M8255" s="2" t="s">
        <v>23</v>
      </c>
      <c r="N8255" s="11">
        <f>L8255/E8255*100</f>
        <v>18.469832910032355</v>
      </c>
      <c r="O8255" s="12" t="str">
        <f>IF(N8255&lt;10,"Low",IF(N8255&lt;20,"Med","High"))</f>
        <v>Med</v>
      </c>
      <c r="P8255" s="12">
        <f>sales*discount</f>
        <v>667.13759999999991</v>
      </c>
      <c r="Q8255" s="12">
        <f>sales-Discount_Values</f>
        <v>3502.4723999999997</v>
      </c>
      <c r="R8255" s="12">
        <f>DATEDIF(order_date,delivery_date,"D")</f>
        <v>7</v>
      </c>
      <c r="S8255" s="12"/>
    </row>
    <row r="8256" spans="1:19" ht="14.25" customHeight="1" x14ac:dyDescent="0.35">
      <c r="A8256" s="2" t="s">
        <v>10978</v>
      </c>
      <c r="B8256" s="2">
        <v>110945</v>
      </c>
      <c r="C8256" s="2" t="s">
        <v>25</v>
      </c>
      <c r="D8256" s="2" t="s">
        <v>26</v>
      </c>
      <c r="E8256" s="2">
        <v>3790.07</v>
      </c>
      <c r="F8256" s="2">
        <v>0.3</v>
      </c>
      <c r="G8256" s="2">
        <v>6</v>
      </c>
      <c r="H8256" s="3">
        <v>45469</v>
      </c>
      <c r="I8256" s="3">
        <v>45470</v>
      </c>
      <c r="J8256" s="2" t="s">
        <v>31</v>
      </c>
      <c r="K8256" s="2" t="s">
        <v>16</v>
      </c>
      <c r="L8256" s="2">
        <v>700.02</v>
      </c>
      <c r="M8256" s="2" t="s">
        <v>48</v>
      </c>
      <c r="N8256" s="11">
        <f>L8256/E8256*100</f>
        <v>18.469843564894578</v>
      </c>
      <c r="O8256" s="12" t="str">
        <f>IF(N8256&lt;10,"Low",IF(N8256&lt;20,"Med","High"))</f>
        <v>Med</v>
      </c>
      <c r="P8256" s="12">
        <f>sales*discount</f>
        <v>1137.021</v>
      </c>
      <c r="Q8256" s="12">
        <f>sales-Discount_Values</f>
        <v>2653.049</v>
      </c>
      <c r="R8256" s="12">
        <f>DATEDIF(order_date,delivery_date,"D")</f>
        <v>1</v>
      </c>
      <c r="S8256" s="12"/>
    </row>
    <row r="8257" spans="1:19" ht="14.25" customHeight="1" x14ac:dyDescent="0.35">
      <c r="A8257" s="2" t="s">
        <v>8076</v>
      </c>
      <c r="B8257" s="2">
        <v>108043</v>
      </c>
      <c r="C8257" s="2" t="s">
        <v>19</v>
      </c>
      <c r="D8257" s="2" t="s">
        <v>33</v>
      </c>
      <c r="E8257" s="2">
        <v>4307.22</v>
      </c>
      <c r="F8257" s="2">
        <v>0.05</v>
      </c>
      <c r="G8257" s="2">
        <v>1</v>
      </c>
      <c r="H8257" s="3">
        <v>44989</v>
      </c>
      <c r="I8257" s="3">
        <v>44991</v>
      </c>
      <c r="J8257" s="2" t="s">
        <v>15</v>
      </c>
      <c r="K8257" s="2" t="s">
        <v>22</v>
      </c>
      <c r="L8257" s="2">
        <v>795.58</v>
      </c>
      <c r="M8257" s="2" t="s">
        <v>28</v>
      </c>
      <c r="N8257" s="11">
        <f>L8257/E8257*100</f>
        <v>18.470846624969237</v>
      </c>
      <c r="O8257" s="12" t="str">
        <f>IF(N8257&lt;10,"Low",IF(N8257&lt;20,"Med","High"))</f>
        <v>Med</v>
      </c>
      <c r="P8257" s="12">
        <f>sales*discount</f>
        <v>215.36100000000002</v>
      </c>
      <c r="Q8257" s="12">
        <f>sales-Discount_Values</f>
        <v>4091.8590000000004</v>
      </c>
      <c r="R8257" s="12">
        <f>DATEDIF(order_date,delivery_date,"D")</f>
        <v>2</v>
      </c>
      <c r="S8257" s="12"/>
    </row>
    <row r="8258" spans="1:19" ht="14.25" customHeight="1" x14ac:dyDescent="0.35">
      <c r="A8258" s="2" t="s">
        <v>6854</v>
      </c>
      <c r="B8258" s="2">
        <v>106821</v>
      </c>
      <c r="C8258" s="2" t="s">
        <v>25</v>
      </c>
      <c r="D8258" s="2" t="s">
        <v>26</v>
      </c>
      <c r="E8258" s="2">
        <v>4119.3900000000003</v>
      </c>
      <c r="F8258" s="2">
        <v>0.39</v>
      </c>
      <c r="G8258" s="2">
        <v>9</v>
      </c>
      <c r="H8258" s="3">
        <v>45381</v>
      </c>
      <c r="I8258" s="3">
        <v>45388</v>
      </c>
      <c r="J8258" s="2" t="s">
        <v>15</v>
      </c>
      <c r="K8258" s="2" t="s">
        <v>22</v>
      </c>
      <c r="L8258" s="2">
        <v>760.95</v>
      </c>
      <c r="M8258" s="2" t="s">
        <v>39</v>
      </c>
      <c r="N8258" s="11">
        <f>L8258/E8258*100</f>
        <v>18.472395184723954</v>
      </c>
      <c r="O8258" s="12" t="str">
        <f>IF(N8258&lt;10,"Low",IF(N8258&lt;20,"Med","High"))</f>
        <v>Med</v>
      </c>
      <c r="P8258" s="12">
        <f>sales*discount</f>
        <v>1606.5621000000001</v>
      </c>
      <c r="Q8258" s="12">
        <f>sales-Discount_Values</f>
        <v>2512.8279000000002</v>
      </c>
      <c r="R8258" s="12">
        <f>DATEDIF(order_date,delivery_date,"D")</f>
        <v>7</v>
      </c>
      <c r="S8258" s="12"/>
    </row>
    <row r="8259" spans="1:19" ht="14.25" customHeight="1" x14ac:dyDescent="0.35">
      <c r="A8259" s="2" t="s">
        <v>1665</v>
      </c>
      <c r="B8259" s="2">
        <v>101632</v>
      </c>
      <c r="C8259" s="2" t="s">
        <v>19</v>
      </c>
      <c r="D8259" s="2" t="s">
        <v>33</v>
      </c>
      <c r="E8259" s="2">
        <v>4538.62</v>
      </c>
      <c r="F8259" s="2">
        <v>0.2</v>
      </c>
      <c r="G8259" s="2">
        <v>3</v>
      </c>
      <c r="H8259" s="3">
        <v>45007</v>
      </c>
      <c r="I8259" s="3">
        <v>45013</v>
      </c>
      <c r="J8259" s="2" t="s">
        <v>15</v>
      </c>
      <c r="K8259" s="2" t="s">
        <v>16</v>
      </c>
      <c r="L8259" s="2">
        <v>838.44</v>
      </c>
      <c r="M8259" s="2" t="s">
        <v>28</v>
      </c>
      <c r="N8259" s="11">
        <f>L8259/E8259*100</f>
        <v>18.473456689478301</v>
      </c>
      <c r="O8259" s="12" t="str">
        <f>IF(N8259&lt;10,"Low",IF(N8259&lt;20,"Med","High"))</f>
        <v>Med</v>
      </c>
      <c r="P8259" s="12">
        <f>sales*discount</f>
        <v>907.72400000000005</v>
      </c>
      <c r="Q8259" s="12">
        <f>sales-Discount_Values</f>
        <v>3630.8959999999997</v>
      </c>
      <c r="R8259" s="12">
        <f>DATEDIF(order_date,delivery_date,"D")</f>
        <v>6</v>
      </c>
      <c r="S8259" s="12"/>
    </row>
    <row r="8260" spans="1:19" ht="14.25" customHeight="1" x14ac:dyDescent="0.35">
      <c r="A8260" s="2" t="s">
        <v>14556</v>
      </c>
      <c r="B8260" s="2">
        <v>114523</v>
      </c>
      <c r="C8260" s="2" t="s">
        <v>25</v>
      </c>
      <c r="D8260" s="2" t="s">
        <v>26</v>
      </c>
      <c r="E8260" s="2">
        <v>820.96</v>
      </c>
      <c r="F8260" s="2">
        <v>0.39</v>
      </c>
      <c r="G8260" s="2">
        <v>6</v>
      </c>
      <c r="H8260" s="3">
        <v>45323</v>
      </c>
      <c r="I8260" s="3">
        <v>45324</v>
      </c>
      <c r="J8260" s="2" t="s">
        <v>31</v>
      </c>
      <c r="K8260" s="2" t="s">
        <v>27</v>
      </c>
      <c r="L8260" s="2">
        <v>151.66</v>
      </c>
      <c r="M8260" s="2" t="s">
        <v>39</v>
      </c>
      <c r="N8260" s="11">
        <f>L8260/E8260*100</f>
        <v>18.473494445527187</v>
      </c>
      <c r="O8260" s="12" t="str">
        <f>IF(N8260&lt;10,"Low",IF(N8260&lt;20,"Med","High"))</f>
        <v>Med</v>
      </c>
      <c r="P8260" s="12">
        <f>sales*discount</f>
        <v>320.17440000000005</v>
      </c>
      <c r="Q8260" s="12">
        <f>sales-Discount_Values</f>
        <v>500.78559999999999</v>
      </c>
      <c r="R8260" s="12">
        <f>DATEDIF(order_date,delivery_date,"D")</f>
        <v>1</v>
      </c>
      <c r="S8260" s="12"/>
    </row>
    <row r="8261" spans="1:19" ht="14.25" customHeight="1" x14ac:dyDescent="0.35">
      <c r="A8261" s="2" t="s">
        <v>14329</v>
      </c>
      <c r="B8261" s="2">
        <v>114296</v>
      </c>
      <c r="C8261" s="2" t="s">
        <v>25</v>
      </c>
      <c r="D8261" s="2" t="s">
        <v>20</v>
      </c>
      <c r="E8261" s="2">
        <v>3362.44</v>
      </c>
      <c r="F8261" s="2">
        <v>0.49</v>
      </c>
      <c r="G8261" s="2">
        <v>9</v>
      </c>
      <c r="H8261" s="3">
        <v>45036</v>
      </c>
      <c r="I8261" s="3">
        <v>45042</v>
      </c>
      <c r="J8261" s="2" t="s">
        <v>21</v>
      </c>
      <c r="K8261" s="2" t="s">
        <v>22</v>
      </c>
      <c r="L8261" s="2">
        <v>621.21</v>
      </c>
      <c r="M8261" s="2" t="s">
        <v>28</v>
      </c>
      <c r="N8261" s="11">
        <f>L8261/E8261*100</f>
        <v>18.47497650515697</v>
      </c>
      <c r="O8261" s="12" t="str">
        <f>IF(N8261&lt;10,"Low",IF(N8261&lt;20,"Med","High"))</f>
        <v>Med</v>
      </c>
      <c r="P8261" s="12">
        <f>sales*discount</f>
        <v>1647.5956000000001</v>
      </c>
      <c r="Q8261" s="12">
        <f>sales-Discount_Values</f>
        <v>1714.8444</v>
      </c>
      <c r="R8261" s="12">
        <f>DATEDIF(order_date,delivery_date,"D")</f>
        <v>6</v>
      </c>
      <c r="S8261" s="12"/>
    </row>
    <row r="8262" spans="1:19" ht="14.25" customHeight="1" x14ac:dyDescent="0.35">
      <c r="A8262" s="2" t="s">
        <v>2022</v>
      </c>
      <c r="B8262" s="2">
        <v>101989</v>
      </c>
      <c r="C8262" s="2" t="s">
        <v>25</v>
      </c>
      <c r="D8262" s="2" t="s">
        <v>26</v>
      </c>
      <c r="E8262" s="2">
        <v>2916.4</v>
      </c>
      <c r="F8262" s="2">
        <v>0.23</v>
      </c>
      <c r="G8262" s="2">
        <v>1</v>
      </c>
      <c r="H8262" s="3">
        <v>45424</v>
      </c>
      <c r="I8262" s="3">
        <v>45428</v>
      </c>
      <c r="J8262" s="2" t="s">
        <v>31</v>
      </c>
      <c r="K8262" s="2" t="s">
        <v>27</v>
      </c>
      <c r="L8262" s="2">
        <v>538.80999999999995</v>
      </c>
      <c r="M8262" s="2" t="s">
        <v>28</v>
      </c>
      <c r="N8262" s="11">
        <f>L8262/E8262*100</f>
        <v>18.475174873131255</v>
      </c>
      <c r="O8262" s="12" t="str">
        <f>IF(N8262&lt;10,"Low",IF(N8262&lt;20,"Med","High"))</f>
        <v>Med</v>
      </c>
      <c r="P8262" s="12">
        <f>sales*discount</f>
        <v>670.77200000000005</v>
      </c>
      <c r="Q8262" s="12">
        <f>sales-Discount_Values</f>
        <v>2245.6280000000002</v>
      </c>
      <c r="R8262" s="12">
        <f>DATEDIF(order_date,delivery_date,"D")</f>
        <v>4</v>
      </c>
      <c r="S8262" s="12"/>
    </row>
    <row r="8263" spans="1:19" ht="14.25" customHeight="1" x14ac:dyDescent="0.35">
      <c r="A8263" s="2" t="s">
        <v>2640</v>
      </c>
      <c r="B8263" s="2">
        <v>102607</v>
      </c>
      <c r="C8263" s="2" t="s">
        <v>25</v>
      </c>
      <c r="D8263" s="2" t="s">
        <v>36</v>
      </c>
      <c r="E8263" s="2">
        <v>3493.46</v>
      </c>
      <c r="F8263" s="2">
        <v>0.19</v>
      </c>
      <c r="G8263" s="2">
        <v>2</v>
      </c>
      <c r="H8263" s="3">
        <v>45051</v>
      </c>
      <c r="I8263" s="3">
        <v>45058</v>
      </c>
      <c r="J8263" s="2" t="s">
        <v>21</v>
      </c>
      <c r="K8263" s="2" t="s">
        <v>22</v>
      </c>
      <c r="L8263" s="2">
        <v>645.44000000000005</v>
      </c>
      <c r="M8263" s="2" t="s">
        <v>34</v>
      </c>
      <c r="N8263" s="11">
        <f>L8263/E8263*100</f>
        <v>18.475665958677073</v>
      </c>
      <c r="O8263" s="12" t="str">
        <f>IF(N8263&lt;10,"Low",IF(N8263&lt;20,"Med","High"))</f>
        <v>Med</v>
      </c>
      <c r="P8263" s="12">
        <f>sales*discount</f>
        <v>663.75739999999996</v>
      </c>
      <c r="Q8263" s="12">
        <f>sales-Discount_Values</f>
        <v>2829.7026000000001</v>
      </c>
      <c r="R8263" s="12">
        <f>DATEDIF(order_date,delivery_date,"D")</f>
        <v>7</v>
      </c>
      <c r="S8263" s="12"/>
    </row>
    <row r="8264" spans="1:19" ht="14.25" customHeight="1" x14ac:dyDescent="0.35">
      <c r="A8264" s="2" t="s">
        <v>4078</v>
      </c>
      <c r="B8264" s="2">
        <v>104045</v>
      </c>
      <c r="C8264" s="2" t="s">
        <v>25</v>
      </c>
      <c r="D8264" s="2" t="s">
        <v>26</v>
      </c>
      <c r="E8264" s="2">
        <v>3159.44</v>
      </c>
      <c r="F8264" s="2">
        <v>0.2</v>
      </c>
      <c r="G8264" s="2">
        <v>9</v>
      </c>
      <c r="H8264" s="3">
        <v>45466</v>
      </c>
      <c r="I8264" s="3">
        <v>45467</v>
      </c>
      <c r="J8264" s="2" t="s">
        <v>31</v>
      </c>
      <c r="K8264" s="2" t="s">
        <v>16</v>
      </c>
      <c r="L8264" s="2">
        <v>583.80999999999995</v>
      </c>
      <c r="M8264" s="2" t="s">
        <v>28</v>
      </c>
      <c r="N8264" s="11">
        <f>L8264/E8264*100</f>
        <v>18.478274630947254</v>
      </c>
      <c r="O8264" s="12" t="str">
        <f>IF(N8264&lt;10,"Low",IF(N8264&lt;20,"Med","High"))</f>
        <v>Med</v>
      </c>
      <c r="P8264" s="12">
        <f>sales*discount</f>
        <v>631.88800000000003</v>
      </c>
      <c r="Q8264" s="12">
        <f>sales-Discount_Values</f>
        <v>2527.5520000000001</v>
      </c>
      <c r="R8264" s="12">
        <f>DATEDIF(order_date,delivery_date,"D")</f>
        <v>1</v>
      </c>
      <c r="S8264" s="12"/>
    </row>
    <row r="8265" spans="1:19" ht="14.25" customHeight="1" x14ac:dyDescent="0.35">
      <c r="A8265" s="2" t="s">
        <v>7145</v>
      </c>
      <c r="B8265" s="2">
        <v>107112</v>
      </c>
      <c r="C8265" s="2" t="s">
        <v>19</v>
      </c>
      <c r="D8265" s="2" t="s">
        <v>33</v>
      </c>
      <c r="E8265" s="2">
        <v>857.79</v>
      </c>
      <c r="F8265" s="2">
        <v>0.5</v>
      </c>
      <c r="G8265" s="2">
        <v>8</v>
      </c>
      <c r="H8265" s="3">
        <v>45056</v>
      </c>
      <c r="I8265" s="3">
        <v>45062</v>
      </c>
      <c r="J8265" s="2" t="s">
        <v>31</v>
      </c>
      <c r="K8265" s="2" t="s">
        <v>16</v>
      </c>
      <c r="L8265" s="2">
        <v>158.55000000000001</v>
      </c>
      <c r="M8265" s="2" t="s">
        <v>34</v>
      </c>
      <c r="N8265" s="11">
        <f>L8265/E8265*100</f>
        <v>18.483544923582699</v>
      </c>
      <c r="O8265" s="12" t="str">
        <f>IF(N8265&lt;10,"Low",IF(N8265&lt;20,"Med","High"))</f>
        <v>Med</v>
      </c>
      <c r="P8265" s="12">
        <f>sales*discount</f>
        <v>428.89499999999998</v>
      </c>
      <c r="Q8265" s="12">
        <f>sales-Discount_Values</f>
        <v>428.89499999999998</v>
      </c>
      <c r="R8265" s="12">
        <f>DATEDIF(order_date,delivery_date,"D")</f>
        <v>6</v>
      </c>
      <c r="S8265" s="12"/>
    </row>
    <row r="8266" spans="1:19" ht="14.25" customHeight="1" x14ac:dyDescent="0.35">
      <c r="A8266" s="2" t="s">
        <v>3307</v>
      </c>
      <c r="B8266" s="2">
        <v>103274</v>
      </c>
      <c r="C8266" s="2" t="s">
        <v>19</v>
      </c>
      <c r="D8266" s="2" t="s">
        <v>33</v>
      </c>
      <c r="E8266" s="2">
        <v>4402.4799999999996</v>
      </c>
      <c r="F8266" s="2">
        <v>0.16</v>
      </c>
      <c r="G8266" s="2">
        <v>1</v>
      </c>
      <c r="H8266" s="3">
        <v>45086</v>
      </c>
      <c r="I8266" s="3">
        <v>45092</v>
      </c>
      <c r="J8266" s="2" t="s">
        <v>21</v>
      </c>
      <c r="K8266" s="2" t="s">
        <v>22</v>
      </c>
      <c r="L8266" s="2">
        <v>813.75</v>
      </c>
      <c r="M8266" s="2" t="s">
        <v>48</v>
      </c>
      <c r="N8266" s="11">
        <f>L8266/E8266*100</f>
        <v>18.483899983645582</v>
      </c>
      <c r="O8266" s="12" t="str">
        <f>IF(N8266&lt;10,"Low",IF(N8266&lt;20,"Med","High"))</f>
        <v>Med</v>
      </c>
      <c r="P8266" s="12">
        <f>sales*discount</f>
        <v>704.39679999999998</v>
      </c>
      <c r="Q8266" s="12">
        <f>sales-Discount_Values</f>
        <v>3698.0831999999996</v>
      </c>
      <c r="R8266" s="12">
        <f>DATEDIF(order_date,delivery_date,"D")</f>
        <v>6</v>
      </c>
      <c r="S8266" s="12"/>
    </row>
    <row r="8267" spans="1:19" ht="14.25" customHeight="1" x14ac:dyDescent="0.35">
      <c r="A8267" s="2" t="s">
        <v>4475</v>
      </c>
      <c r="B8267" s="2">
        <v>104442</v>
      </c>
      <c r="C8267" s="2" t="s">
        <v>25</v>
      </c>
      <c r="D8267" s="2" t="s">
        <v>33</v>
      </c>
      <c r="E8267" s="2">
        <v>296.2</v>
      </c>
      <c r="F8267" s="2">
        <v>0.39</v>
      </c>
      <c r="G8267" s="2">
        <v>9</v>
      </c>
      <c r="H8267" s="3">
        <v>45032</v>
      </c>
      <c r="I8267" s="3">
        <v>45035</v>
      </c>
      <c r="J8267" s="2" t="s">
        <v>21</v>
      </c>
      <c r="K8267" s="2" t="s">
        <v>22</v>
      </c>
      <c r="L8267" s="2">
        <v>54.75</v>
      </c>
      <c r="M8267" s="2" t="s">
        <v>17</v>
      </c>
      <c r="N8267" s="11">
        <f>L8267/E8267*100</f>
        <v>18.484132343011481</v>
      </c>
      <c r="O8267" s="12" t="str">
        <f>IF(N8267&lt;10,"Low",IF(N8267&lt;20,"Med","High"))</f>
        <v>Med</v>
      </c>
      <c r="P8267" s="12">
        <f>sales*discount</f>
        <v>115.518</v>
      </c>
      <c r="Q8267" s="12">
        <f>sales-Discount_Values</f>
        <v>180.68199999999999</v>
      </c>
      <c r="R8267" s="12">
        <f>DATEDIF(order_date,delivery_date,"D")</f>
        <v>3</v>
      </c>
      <c r="S8267" s="12"/>
    </row>
    <row r="8268" spans="1:19" ht="14.25" customHeight="1" x14ac:dyDescent="0.35">
      <c r="A8268" s="2" t="s">
        <v>5837</v>
      </c>
      <c r="B8268" s="2">
        <v>105804</v>
      </c>
      <c r="C8268" s="2" t="s">
        <v>25</v>
      </c>
      <c r="D8268" s="2" t="s">
        <v>26</v>
      </c>
      <c r="E8268" s="2">
        <v>1099.1400000000001</v>
      </c>
      <c r="F8268" s="2">
        <v>0.26</v>
      </c>
      <c r="G8268" s="2">
        <v>3</v>
      </c>
      <c r="H8268" s="3">
        <v>45605</v>
      </c>
      <c r="I8268" s="3">
        <v>45612</v>
      </c>
      <c r="J8268" s="2" t="s">
        <v>15</v>
      </c>
      <c r="K8268" s="2" t="s">
        <v>27</v>
      </c>
      <c r="L8268" s="2">
        <v>203.21</v>
      </c>
      <c r="M8268" s="2" t="s">
        <v>34</v>
      </c>
      <c r="N8268" s="11">
        <f>L8268/E8268*100</f>
        <v>18.488090689084192</v>
      </c>
      <c r="O8268" s="12" t="str">
        <f>IF(N8268&lt;10,"Low",IF(N8268&lt;20,"Med","High"))</f>
        <v>Med</v>
      </c>
      <c r="P8268" s="12">
        <f>sales*discount</f>
        <v>285.77640000000002</v>
      </c>
      <c r="Q8268" s="12">
        <f>sales-Discount_Values</f>
        <v>813.36360000000013</v>
      </c>
      <c r="R8268" s="12">
        <f>DATEDIF(order_date,delivery_date,"D")</f>
        <v>7</v>
      </c>
      <c r="S8268" s="12"/>
    </row>
    <row r="8269" spans="1:19" ht="14.25" customHeight="1" x14ac:dyDescent="0.35">
      <c r="A8269" s="2" t="s">
        <v>12517</v>
      </c>
      <c r="B8269" s="2">
        <v>112484</v>
      </c>
      <c r="C8269" s="2" t="s">
        <v>41</v>
      </c>
      <c r="D8269" s="2" t="s">
        <v>26</v>
      </c>
      <c r="E8269" s="2">
        <v>1172</v>
      </c>
      <c r="F8269" s="2">
        <v>0.15</v>
      </c>
      <c r="G8269" s="2">
        <v>4</v>
      </c>
      <c r="H8269" s="3">
        <v>45129</v>
      </c>
      <c r="I8269" s="3">
        <v>45136</v>
      </c>
      <c r="J8269" s="2" t="s">
        <v>21</v>
      </c>
      <c r="K8269" s="2" t="s">
        <v>27</v>
      </c>
      <c r="L8269" s="2">
        <v>216.69</v>
      </c>
      <c r="M8269" s="2" t="s">
        <v>34</v>
      </c>
      <c r="N8269" s="11">
        <f>L8269/E8269*100</f>
        <v>18.488907849829349</v>
      </c>
      <c r="O8269" s="12" t="str">
        <f>IF(N8269&lt;10,"Low",IF(N8269&lt;20,"Med","High"))</f>
        <v>Med</v>
      </c>
      <c r="P8269" s="12">
        <f>sales*discount</f>
        <v>175.79999999999998</v>
      </c>
      <c r="Q8269" s="12">
        <f>sales-Discount_Values</f>
        <v>996.2</v>
      </c>
      <c r="R8269" s="12">
        <f>DATEDIF(order_date,delivery_date,"D")</f>
        <v>7</v>
      </c>
      <c r="S8269" s="12"/>
    </row>
    <row r="8270" spans="1:19" ht="14.25" customHeight="1" x14ac:dyDescent="0.35">
      <c r="A8270" s="2" t="s">
        <v>2714</v>
      </c>
      <c r="B8270" s="2">
        <v>102681</v>
      </c>
      <c r="C8270" s="2" t="s">
        <v>13</v>
      </c>
      <c r="D8270" s="2" t="s">
        <v>20</v>
      </c>
      <c r="E8270" s="2">
        <v>4001.45</v>
      </c>
      <c r="F8270" s="2">
        <v>0.08</v>
      </c>
      <c r="G8270" s="2">
        <v>2</v>
      </c>
      <c r="H8270" s="3">
        <v>45061</v>
      </c>
      <c r="I8270" s="3">
        <v>45062</v>
      </c>
      <c r="J8270" s="2" t="s">
        <v>31</v>
      </c>
      <c r="K8270" s="2" t="s">
        <v>16</v>
      </c>
      <c r="L8270" s="2">
        <v>740.05</v>
      </c>
      <c r="M8270" s="2" t="s">
        <v>17</v>
      </c>
      <c r="N8270" s="11">
        <f>L8270/E8270*100</f>
        <v>18.4945457271739</v>
      </c>
      <c r="O8270" s="12" t="str">
        <f>IF(N8270&lt;10,"Low",IF(N8270&lt;20,"Med","High"))</f>
        <v>Med</v>
      </c>
      <c r="P8270" s="12">
        <f>sales*discount</f>
        <v>320.11599999999999</v>
      </c>
      <c r="Q8270" s="12">
        <f>sales-Discount_Values</f>
        <v>3681.3339999999998</v>
      </c>
      <c r="R8270" s="12">
        <f>DATEDIF(order_date,delivery_date,"D")</f>
        <v>1</v>
      </c>
      <c r="S8270" s="12"/>
    </row>
    <row r="8271" spans="1:19" ht="14.25" customHeight="1" x14ac:dyDescent="0.35">
      <c r="A8271" s="2" t="s">
        <v>3877</v>
      </c>
      <c r="B8271" s="2">
        <v>103844</v>
      </c>
      <c r="C8271" s="2" t="s">
        <v>41</v>
      </c>
      <c r="D8271" s="2" t="s">
        <v>36</v>
      </c>
      <c r="E8271" s="2">
        <v>1067.4000000000001</v>
      </c>
      <c r="F8271" s="2">
        <v>0.25</v>
      </c>
      <c r="G8271" s="2">
        <v>6</v>
      </c>
      <c r="H8271" s="3">
        <v>45428</v>
      </c>
      <c r="I8271" s="3">
        <v>45435</v>
      </c>
      <c r="J8271" s="2" t="s">
        <v>15</v>
      </c>
      <c r="K8271" s="2" t="s">
        <v>16</v>
      </c>
      <c r="L8271" s="2">
        <v>197.43</v>
      </c>
      <c r="M8271" s="2" t="s">
        <v>23</v>
      </c>
      <c r="N8271" s="11">
        <f>L8271/E8271*100</f>
        <v>18.496346261944911</v>
      </c>
      <c r="O8271" s="12" t="str">
        <f>IF(N8271&lt;10,"Low",IF(N8271&lt;20,"Med","High"))</f>
        <v>Med</v>
      </c>
      <c r="P8271" s="12">
        <f>sales*discount</f>
        <v>266.85000000000002</v>
      </c>
      <c r="Q8271" s="12">
        <f>sales-Discount_Values</f>
        <v>800.55000000000007</v>
      </c>
      <c r="R8271" s="12">
        <f>DATEDIF(order_date,delivery_date,"D")</f>
        <v>7</v>
      </c>
      <c r="S8271" s="12"/>
    </row>
    <row r="8272" spans="1:19" ht="14.25" customHeight="1" x14ac:dyDescent="0.35">
      <c r="A8272" s="2" t="s">
        <v>7944</v>
      </c>
      <c r="B8272" s="2">
        <v>107911</v>
      </c>
      <c r="C8272" s="2" t="s">
        <v>41</v>
      </c>
      <c r="D8272" s="2" t="s">
        <v>36</v>
      </c>
      <c r="E8272" s="2">
        <v>4813.3500000000004</v>
      </c>
      <c r="F8272" s="2">
        <v>0.32</v>
      </c>
      <c r="G8272" s="2">
        <v>4</v>
      </c>
      <c r="H8272" s="3">
        <v>45313</v>
      </c>
      <c r="I8272" s="3">
        <v>45319</v>
      </c>
      <c r="J8272" s="2" t="s">
        <v>21</v>
      </c>
      <c r="K8272" s="2" t="s">
        <v>16</v>
      </c>
      <c r="L8272" s="2">
        <v>890.42</v>
      </c>
      <c r="M8272" s="2" t="s">
        <v>39</v>
      </c>
      <c r="N8272" s="11">
        <f>L8272/E8272*100</f>
        <v>18.498966416321274</v>
      </c>
      <c r="O8272" s="12" t="str">
        <f>IF(N8272&lt;10,"Low",IF(N8272&lt;20,"Med","High"))</f>
        <v>Med</v>
      </c>
      <c r="P8272" s="12">
        <f>sales*discount</f>
        <v>1540.2720000000002</v>
      </c>
      <c r="Q8272" s="12">
        <f>sales-Discount_Values</f>
        <v>3273.0780000000004</v>
      </c>
      <c r="R8272" s="12">
        <f>DATEDIF(order_date,delivery_date,"D")</f>
        <v>6</v>
      </c>
      <c r="S8272" s="12"/>
    </row>
    <row r="8273" spans="1:19" ht="14.25" customHeight="1" x14ac:dyDescent="0.35">
      <c r="A8273" s="2" t="s">
        <v>63</v>
      </c>
      <c r="B8273" s="2">
        <v>100030</v>
      </c>
      <c r="C8273" s="2" t="s">
        <v>25</v>
      </c>
      <c r="D8273" s="2" t="s">
        <v>33</v>
      </c>
      <c r="E8273" s="2">
        <v>667.46</v>
      </c>
      <c r="F8273" s="2">
        <v>0.17</v>
      </c>
      <c r="G8273" s="2">
        <v>3</v>
      </c>
      <c r="H8273" s="3">
        <v>45026</v>
      </c>
      <c r="I8273" s="3">
        <v>45031</v>
      </c>
      <c r="J8273" s="2" t="s">
        <v>31</v>
      </c>
      <c r="K8273" s="2" t="s">
        <v>22</v>
      </c>
      <c r="L8273" s="2">
        <v>123.49</v>
      </c>
      <c r="M8273" s="2" t="s">
        <v>17</v>
      </c>
      <c r="N8273" s="11">
        <f>L8273/E8273*100</f>
        <v>18.50148323495041</v>
      </c>
      <c r="O8273" s="12" t="str">
        <f>IF(N8273&lt;10,"Low",IF(N8273&lt;20,"Med","High"))</f>
        <v>Med</v>
      </c>
      <c r="P8273" s="12">
        <f>sales*discount</f>
        <v>113.46820000000001</v>
      </c>
      <c r="Q8273" s="12">
        <f>sales-Discount_Values</f>
        <v>553.99180000000001</v>
      </c>
      <c r="R8273" s="12">
        <f>DATEDIF(order_date,delivery_date,"D")</f>
        <v>5</v>
      </c>
      <c r="S8273" s="12"/>
    </row>
    <row r="8274" spans="1:19" ht="14.25" customHeight="1" x14ac:dyDescent="0.35">
      <c r="A8274" s="2" t="s">
        <v>1225</v>
      </c>
      <c r="B8274" s="2">
        <v>101192</v>
      </c>
      <c r="C8274" s="2" t="s">
        <v>25</v>
      </c>
      <c r="D8274" s="2" t="s">
        <v>33</v>
      </c>
      <c r="E8274" s="2">
        <v>3011.94</v>
      </c>
      <c r="F8274" s="2">
        <v>0.31</v>
      </c>
      <c r="G8274" s="2">
        <v>9</v>
      </c>
      <c r="H8274" s="3">
        <v>45537</v>
      </c>
      <c r="I8274" s="3">
        <v>45541</v>
      </c>
      <c r="J8274" s="2" t="s">
        <v>21</v>
      </c>
      <c r="K8274" s="2" t="s">
        <v>16</v>
      </c>
      <c r="L8274" s="2">
        <v>557.29</v>
      </c>
      <c r="M8274" s="2" t="s">
        <v>48</v>
      </c>
      <c r="N8274" s="11">
        <f>L8274/E8274*100</f>
        <v>18.50269261671879</v>
      </c>
      <c r="O8274" s="12" t="str">
        <f>IF(N8274&lt;10,"Low",IF(N8274&lt;20,"Med","High"))</f>
        <v>Med</v>
      </c>
      <c r="P8274" s="12">
        <f>sales*discount</f>
        <v>933.70140000000004</v>
      </c>
      <c r="Q8274" s="12">
        <f>sales-Discount_Values</f>
        <v>2078.2386000000001</v>
      </c>
      <c r="R8274" s="12">
        <f>DATEDIF(order_date,delivery_date,"D")</f>
        <v>4</v>
      </c>
      <c r="S8274" s="12"/>
    </row>
    <row r="8275" spans="1:19" ht="14.25" customHeight="1" x14ac:dyDescent="0.35">
      <c r="A8275" s="2" t="s">
        <v>1025</v>
      </c>
      <c r="B8275" s="2">
        <v>100992</v>
      </c>
      <c r="C8275" s="2" t="s">
        <v>41</v>
      </c>
      <c r="D8275" s="2" t="s">
        <v>20</v>
      </c>
      <c r="E8275" s="2">
        <v>624.89</v>
      </c>
      <c r="F8275" s="2">
        <v>0.21</v>
      </c>
      <c r="G8275" s="2">
        <v>9</v>
      </c>
      <c r="H8275" s="3">
        <v>45067</v>
      </c>
      <c r="I8275" s="3">
        <v>45072</v>
      </c>
      <c r="J8275" s="2" t="s">
        <v>31</v>
      </c>
      <c r="K8275" s="2" t="s">
        <v>16</v>
      </c>
      <c r="L8275" s="2">
        <v>115.63</v>
      </c>
      <c r="M8275" s="2" t="s">
        <v>39</v>
      </c>
      <c r="N8275" s="11">
        <f>L8275/E8275*100</f>
        <v>18.504056713981658</v>
      </c>
      <c r="O8275" s="12" t="str">
        <f>IF(N8275&lt;10,"Low",IF(N8275&lt;20,"Med","High"))</f>
        <v>Med</v>
      </c>
      <c r="P8275" s="12">
        <f>sales*discount</f>
        <v>131.2269</v>
      </c>
      <c r="Q8275" s="12">
        <f>sales-Discount_Values</f>
        <v>493.66309999999999</v>
      </c>
      <c r="R8275" s="12">
        <f>DATEDIF(order_date,delivery_date,"D")</f>
        <v>5</v>
      </c>
      <c r="S8275" s="12"/>
    </row>
    <row r="8276" spans="1:19" ht="14.25" customHeight="1" x14ac:dyDescent="0.35">
      <c r="A8276" s="2" t="s">
        <v>13308</v>
      </c>
      <c r="B8276" s="2">
        <v>113275</v>
      </c>
      <c r="C8276" s="2" t="s">
        <v>25</v>
      </c>
      <c r="D8276" s="2" t="s">
        <v>14</v>
      </c>
      <c r="E8276" s="2">
        <v>1758.79</v>
      </c>
      <c r="F8276" s="2">
        <v>0.16</v>
      </c>
      <c r="G8276" s="2">
        <v>9</v>
      </c>
      <c r="H8276" s="3">
        <v>45051</v>
      </c>
      <c r="I8276" s="3">
        <v>45057</v>
      </c>
      <c r="J8276" s="2" t="s">
        <v>21</v>
      </c>
      <c r="K8276" s="2" t="s">
        <v>27</v>
      </c>
      <c r="L8276" s="2">
        <v>325.48</v>
      </c>
      <c r="M8276" s="2" t="s">
        <v>23</v>
      </c>
      <c r="N8276" s="11">
        <f>L8276/E8276*100</f>
        <v>18.505904627613305</v>
      </c>
      <c r="O8276" s="12" t="str">
        <f>IF(N8276&lt;10,"Low",IF(N8276&lt;20,"Med","High"))</f>
        <v>Med</v>
      </c>
      <c r="P8276" s="12">
        <f>sales*discount</f>
        <v>281.40640000000002</v>
      </c>
      <c r="Q8276" s="12">
        <f>sales-Discount_Values</f>
        <v>1477.3835999999999</v>
      </c>
      <c r="R8276" s="12">
        <f>DATEDIF(order_date,delivery_date,"D")</f>
        <v>6</v>
      </c>
      <c r="S8276" s="12"/>
    </row>
    <row r="8277" spans="1:19" ht="14.25" customHeight="1" x14ac:dyDescent="0.35">
      <c r="A8277" s="2" t="s">
        <v>11405</v>
      </c>
      <c r="B8277" s="2">
        <v>111372</v>
      </c>
      <c r="C8277" s="2" t="s">
        <v>19</v>
      </c>
      <c r="D8277" s="2" t="s">
        <v>20</v>
      </c>
      <c r="E8277" s="2">
        <v>3663.74</v>
      </c>
      <c r="F8277" s="2">
        <v>0.17</v>
      </c>
      <c r="G8277" s="2">
        <v>9</v>
      </c>
      <c r="H8277" s="3">
        <v>45473</v>
      </c>
      <c r="I8277" s="3">
        <v>45478</v>
      </c>
      <c r="J8277" s="2" t="s">
        <v>15</v>
      </c>
      <c r="K8277" s="2" t="s">
        <v>16</v>
      </c>
      <c r="L8277" s="2">
        <v>678.03</v>
      </c>
      <c r="M8277" s="2" t="s">
        <v>23</v>
      </c>
      <c r="N8277" s="11">
        <f>L8277/E8277*100</f>
        <v>18.506498823606478</v>
      </c>
      <c r="O8277" s="12" t="str">
        <f>IF(N8277&lt;10,"Low",IF(N8277&lt;20,"Med","High"))</f>
        <v>Med</v>
      </c>
      <c r="P8277" s="12">
        <f>sales*discount</f>
        <v>622.83580000000006</v>
      </c>
      <c r="Q8277" s="12">
        <f>sales-Discount_Values</f>
        <v>3040.9041999999999</v>
      </c>
      <c r="R8277" s="12">
        <f>DATEDIF(order_date,delivery_date,"D")</f>
        <v>5</v>
      </c>
      <c r="S8277" s="12"/>
    </row>
    <row r="8278" spans="1:19" ht="14.25" customHeight="1" x14ac:dyDescent="0.35">
      <c r="A8278" s="2" t="s">
        <v>10930</v>
      </c>
      <c r="B8278" s="2">
        <v>110897</v>
      </c>
      <c r="C8278" s="2" t="s">
        <v>41</v>
      </c>
      <c r="D8278" s="2" t="s">
        <v>26</v>
      </c>
      <c r="E8278" s="2">
        <v>1917.51</v>
      </c>
      <c r="F8278" s="2">
        <v>0.19</v>
      </c>
      <c r="G8278" s="2">
        <v>5</v>
      </c>
      <c r="H8278" s="3">
        <v>45229</v>
      </c>
      <c r="I8278" s="3">
        <v>45231</v>
      </c>
      <c r="J8278" s="2" t="s">
        <v>15</v>
      </c>
      <c r="K8278" s="2" t="s">
        <v>27</v>
      </c>
      <c r="L8278" s="2">
        <v>354.88</v>
      </c>
      <c r="M8278" s="2" t="s">
        <v>28</v>
      </c>
      <c r="N8278" s="11">
        <f>L8278/E8278*100</f>
        <v>18.507335033454844</v>
      </c>
      <c r="O8278" s="12" t="str">
        <f>IF(N8278&lt;10,"Low",IF(N8278&lt;20,"Med","High"))</f>
        <v>Med</v>
      </c>
      <c r="P8278" s="12">
        <f>sales*discount</f>
        <v>364.32690000000002</v>
      </c>
      <c r="Q8278" s="12">
        <f>sales-Discount_Values</f>
        <v>1553.1831</v>
      </c>
      <c r="R8278" s="12">
        <f>DATEDIF(order_date,delivery_date,"D")</f>
        <v>2</v>
      </c>
      <c r="S8278" s="12"/>
    </row>
    <row r="8279" spans="1:19" ht="14.25" customHeight="1" x14ac:dyDescent="0.35">
      <c r="A8279" s="2" t="s">
        <v>11108</v>
      </c>
      <c r="B8279" s="2">
        <v>111075</v>
      </c>
      <c r="C8279" s="2" t="s">
        <v>41</v>
      </c>
      <c r="D8279" s="2" t="s">
        <v>33</v>
      </c>
      <c r="E8279" s="2">
        <v>764.74</v>
      </c>
      <c r="F8279" s="2">
        <v>0.22</v>
      </c>
      <c r="G8279" s="2">
        <v>3</v>
      </c>
      <c r="H8279" s="3">
        <v>45054</v>
      </c>
      <c r="I8279" s="3">
        <v>45058</v>
      </c>
      <c r="J8279" s="2" t="s">
        <v>15</v>
      </c>
      <c r="K8279" s="2" t="s">
        <v>27</v>
      </c>
      <c r="L8279" s="2">
        <v>141.54</v>
      </c>
      <c r="M8279" s="2" t="s">
        <v>17</v>
      </c>
      <c r="N8279" s="11">
        <f>L8279/E8279*100</f>
        <v>18.5082511703324</v>
      </c>
      <c r="O8279" s="12" t="str">
        <f>IF(N8279&lt;10,"Low",IF(N8279&lt;20,"Med","High"))</f>
        <v>Med</v>
      </c>
      <c r="P8279" s="12">
        <f>sales*discount</f>
        <v>168.24280000000002</v>
      </c>
      <c r="Q8279" s="12">
        <f>sales-Discount_Values</f>
        <v>596.49720000000002</v>
      </c>
      <c r="R8279" s="12">
        <f>DATEDIF(order_date,delivery_date,"D")</f>
        <v>4</v>
      </c>
      <c r="S8279" s="12"/>
    </row>
    <row r="8280" spans="1:19" ht="14.25" customHeight="1" x14ac:dyDescent="0.35">
      <c r="A8280" s="2" t="s">
        <v>11441</v>
      </c>
      <c r="B8280" s="2">
        <v>111408</v>
      </c>
      <c r="C8280" s="2" t="s">
        <v>13</v>
      </c>
      <c r="D8280" s="2" t="s">
        <v>33</v>
      </c>
      <c r="E8280" s="2">
        <v>1914.96</v>
      </c>
      <c r="F8280" s="2">
        <v>0.09</v>
      </c>
      <c r="G8280" s="2">
        <v>1</v>
      </c>
      <c r="H8280" s="3">
        <v>45112</v>
      </c>
      <c r="I8280" s="3">
        <v>45115</v>
      </c>
      <c r="J8280" s="2" t="s">
        <v>15</v>
      </c>
      <c r="K8280" s="2" t="s">
        <v>16</v>
      </c>
      <c r="L8280" s="2">
        <v>354.48</v>
      </c>
      <c r="M8280" s="2" t="s">
        <v>17</v>
      </c>
      <c r="N8280" s="11">
        <f>L8280/E8280*100</f>
        <v>18.511091615490663</v>
      </c>
      <c r="O8280" s="12" t="str">
        <f>IF(N8280&lt;10,"Low",IF(N8280&lt;20,"Med","High"))</f>
        <v>Med</v>
      </c>
      <c r="P8280" s="12">
        <f>sales*discount</f>
        <v>172.34639999999999</v>
      </c>
      <c r="Q8280" s="12">
        <f>sales-Discount_Values</f>
        <v>1742.6136000000001</v>
      </c>
      <c r="R8280" s="12">
        <f>DATEDIF(order_date,delivery_date,"D")</f>
        <v>3</v>
      </c>
      <c r="S8280" s="12"/>
    </row>
    <row r="8281" spans="1:19" ht="14.25" customHeight="1" x14ac:dyDescent="0.35">
      <c r="A8281" s="2" t="s">
        <v>8515</v>
      </c>
      <c r="B8281" s="2">
        <v>108482</v>
      </c>
      <c r="C8281" s="2" t="s">
        <v>13</v>
      </c>
      <c r="D8281" s="2" t="s">
        <v>26</v>
      </c>
      <c r="E8281" s="2">
        <v>1711.79</v>
      </c>
      <c r="F8281" s="2">
        <v>0.37</v>
      </c>
      <c r="G8281" s="2">
        <v>7</v>
      </c>
      <c r="H8281" s="3">
        <v>45517</v>
      </c>
      <c r="I8281" s="3">
        <v>45524</v>
      </c>
      <c r="J8281" s="2" t="s">
        <v>31</v>
      </c>
      <c r="K8281" s="2" t="s">
        <v>16</v>
      </c>
      <c r="L8281" s="2">
        <v>316.89999999999998</v>
      </c>
      <c r="M8281" s="2" t="s">
        <v>28</v>
      </c>
      <c r="N8281" s="11">
        <f>L8281/E8281*100</f>
        <v>18.512784862629179</v>
      </c>
      <c r="O8281" s="12" t="str">
        <f>IF(N8281&lt;10,"Low",IF(N8281&lt;20,"Med","High"))</f>
        <v>Med</v>
      </c>
      <c r="P8281" s="12">
        <f>sales*discount</f>
        <v>633.3623</v>
      </c>
      <c r="Q8281" s="12">
        <f>sales-Discount_Values</f>
        <v>1078.4277</v>
      </c>
      <c r="R8281" s="12">
        <f>DATEDIF(order_date,delivery_date,"D")</f>
        <v>7</v>
      </c>
      <c r="S8281" s="12"/>
    </row>
    <row r="8282" spans="1:19" ht="14.25" customHeight="1" x14ac:dyDescent="0.35">
      <c r="A8282" s="2" t="s">
        <v>1475</v>
      </c>
      <c r="B8282" s="2">
        <v>101442</v>
      </c>
      <c r="C8282" s="2" t="s">
        <v>19</v>
      </c>
      <c r="D8282" s="2" t="s">
        <v>20</v>
      </c>
      <c r="E8282" s="2">
        <v>4908.8</v>
      </c>
      <c r="F8282" s="2">
        <v>0.13</v>
      </c>
      <c r="G8282" s="2">
        <v>3</v>
      </c>
      <c r="H8282" s="3">
        <v>45068</v>
      </c>
      <c r="I8282" s="3">
        <v>45070</v>
      </c>
      <c r="J8282" s="2" t="s">
        <v>15</v>
      </c>
      <c r="K8282" s="2" t="s">
        <v>16</v>
      </c>
      <c r="L8282" s="2">
        <v>908.76</v>
      </c>
      <c r="M8282" s="2" t="s">
        <v>23</v>
      </c>
      <c r="N8282" s="11">
        <f>L8282/E8282*100</f>
        <v>18.512874837027379</v>
      </c>
      <c r="O8282" s="12" t="str">
        <f>IF(N8282&lt;10,"Low",IF(N8282&lt;20,"Med","High"))</f>
        <v>Med</v>
      </c>
      <c r="P8282" s="12">
        <f>sales*discount</f>
        <v>638.14400000000001</v>
      </c>
      <c r="Q8282" s="12">
        <f>sales-Discount_Values</f>
        <v>4270.6559999999999</v>
      </c>
      <c r="R8282" s="12">
        <f>DATEDIF(order_date,delivery_date,"D")</f>
        <v>2</v>
      </c>
      <c r="S8282" s="12"/>
    </row>
    <row r="8283" spans="1:19" ht="14.25" customHeight="1" x14ac:dyDescent="0.35">
      <c r="A8283" s="2" t="s">
        <v>12354</v>
      </c>
      <c r="B8283" s="2">
        <v>112321</v>
      </c>
      <c r="C8283" s="2" t="s">
        <v>19</v>
      </c>
      <c r="D8283" s="2" t="s">
        <v>20</v>
      </c>
      <c r="E8283" s="2">
        <v>4651.0200000000004</v>
      </c>
      <c r="F8283" s="2">
        <v>0.12</v>
      </c>
      <c r="G8283" s="2">
        <v>1</v>
      </c>
      <c r="H8283" s="3">
        <v>45465</v>
      </c>
      <c r="I8283" s="3">
        <v>45467</v>
      </c>
      <c r="J8283" s="2" t="s">
        <v>31</v>
      </c>
      <c r="K8283" s="2" t="s">
        <v>22</v>
      </c>
      <c r="L8283" s="2">
        <v>861.19</v>
      </c>
      <c r="M8283" s="2" t="s">
        <v>39</v>
      </c>
      <c r="N8283" s="11">
        <f>L8283/E8283*100</f>
        <v>18.516153445910788</v>
      </c>
      <c r="O8283" s="12" t="str">
        <f>IF(N8283&lt;10,"Low",IF(N8283&lt;20,"Med","High"))</f>
        <v>Med</v>
      </c>
      <c r="P8283" s="12">
        <f>sales*discount</f>
        <v>558.12240000000008</v>
      </c>
      <c r="Q8283" s="12">
        <f>sales-Discount_Values</f>
        <v>4092.8976000000002</v>
      </c>
      <c r="R8283" s="12">
        <f>DATEDIF(order_date,delivery_date,"D")</f>
        <v>2</v>
      </c>
      <c r="S8283" s="12"/>
    </row>
    <row r="8284" spans="1:19" ht="14.25" customHeight="1" x14ac:dyDescent="0.35">
      <c r="A8284" s="2" t="s">
        <v>8322</v>
      </c>
      <c r="B8284" s="2">
        <v>108289</v>
      </c>
      <c r="C8284" s="2" t="s">
        <v>19</v>
      </c>
      <c r="D8284" s="2" t="s">
        <v>14</v>
      </c>
      <c r="E8284" s="2">
        <v>1238.23</v>
      </c>
      <c r="F8284" s="2">
        <v>0.43</v>
      </c>
      <c r="G8284" s="2">
        <v>8</v>
      </c>
      <c r="H8284" s="3">
        <v>45243</v>
      </c>
      <c r="I8284" s="3">
        <v>45249</v>
      </c>
      <c r="J8284" s="2" t="s">
        <v>21</v>
      </c>
      <c r="K8284" s="2" t="s">
        <v>16</v>
      </c>
      <c r="L8284" s="2">
        <v>229.28</v>
      </c>
      <c r="M8284" s="2" t="s">
        <v>28</v>
      </c>
      <c r="N8284" s="11">
        <f>L8284/E8284*100</f>
        <v>18.516753753341465</v>
      </c>
      <c r="O8284" s="12" t="str">
        <f>IF(N8284&lt;10,"Low",IF(N8284&lt;20,"Med","High"))</f>
        <v>Med</v>
      </c>
      <c r="P8284" s="12">
        <f>sales*discount</f>
        <v>532.43889999999999</v>
      </c>
      <c r="Q8284" s="12">
        <f>sales-Discount_Values</f>
        <v>705.79110000000003</v>
      </c>
      <c r="R8284" s="12">
        <f>DATEDIF(order_date,delivery_date,"D")</f>
        <v>6</v>
      </c>
      <c r="S8284" s="12"/>
    </row>
    <row r="8285" spans="1:19" ht="14.25" customHeight="1" x14ac:dyDescent="0.35">
      <c r="A8285" s="2" t="s">
        <v>11960</v>
      </c>
      <c r="B8285" s="2">
        <v>111927</v>
      </c>
      <c r="C8285" s="2" t="s">
        <v>19</v>
      </c>
      <c r="D8285" s="2" t="s">
        <v>33</v>
      </c>
      <c r="E8285" s="2">
        <v>326.72000000000003</v>
      </c>
      <c r="F8285" s="2">
        <v>0.27</v>
      </c>
      <c r="G8285" s="2">
        <v>5</v>
      </c>
      <c r="H8285" s="3">
        <v>45534</v>
      </c>
      <c r="I8285" s="3">
        <v>45538</v>
      </c>
      <c r="J8285" s="2" t="s">
        <v>15</v>
      </c>
      <c r="K8285" s="2" t="s">
        <v>22</v>
      </c>
      <c r="L8285" s="2">
        <v>60.5</v>
      </c>
      <c r="M8285" s="2" t="s">
        <v>28</v>
      </c>
      <c r="N8285" s="11">
        <f>L8285/E8285*100</f>
        <v>18.517384916748284</v>
      </c>
      <c r="O8285" s="12" t="str">
        <f>IF(N8285&lt;10,"Low",IF(N8285&lt;20,"Med","High"))</f>
        <v>Med</v>
      </c>
      <c r="P8285" s="12">
        <f>sales*discount</f>
        <v>88.214400000000012</v>
      </c>
      <c r="Q8285" s="12">
        <f>sales-Discount_Values</f>
        <v>238.50560000000002</v>
      </c>
      <c r="R8285" s="12">
        <f>DATEDIF(order_date,delivery_date,"D")</f>
        <v>4</v>
      </c>
      <c r="S8285" s="12"/>
    </row>
    <row r="8286" spans="1:19" ht="14.25" customHeight="1" x14ac:dyDescent="0.35">
      <c r="A8286" s="2" t="s">
        <v>11507</v>
      </c>
      <c r="B8286" s="2">
        <v>111474</v>
      </c>
      <c r="C8286" s="2" t="s">
        <v>13</v>
      </c>
      <c r="D8286" s="2" t="s">
        <v>20</v>
      </c>
      <c r="E8286" s="2">
        <v>354.36</v>
      </c>
      <c r="F8286" s="2">
        <v>0.38</v>
      </c>
      <c r="G8286" s="2">
        <v>8</v>
      </c>
      <c r="H8286" s="3">
        <v>45017</v>
      </c>
      <c r="I8286" s="3">
        <v>45023</v>
      </c>
      <c r="J8286" s="2" t="s">
        <v>31</v>
      </c>
      <c r="K8286" s="2" t="s">
        <v>27</v>
      </c>
      <c r="L8286" s="2">
        <v>65.62</v>
      </c>
      <c r="M8286" s="2" t="s">
        <v>48</v>
      </c>
      <c r="N8286" s="11">
        <f>L8286/E8286*100</f>
        <v>18.517891409865676</v>
      </c>
      <c r="O8286" s="12" t="str">
        <f>IF(N8286&lt;10,"Low",IF(N8286&lt;20,"Med","High"))</f>
        <v>Med</v>
      </c>
      <c r="P8286" s="12">
        <f>sales*discount</f>
        <v>134.6568</v>
      </c>
      <c r="Q8286" s="12">
        <f>sales-Discount_Values</f>
        <v>219.70320000000001</v>
      </c>
      <c r="R8286" s="12">
        <f>DATEDIF(order_date,delivery_date,"D")</f>
        <v>6</v>
      </c>
      <c r="S8286" s="12"/>
    </row>
    <row r="8287" spans="1:19" ht="14.25" customHeight="1" x14ac:dyDescent="0.35">
      <c r="A8287" s="2" t="s">
        <v>3113</v>
      </c>
      <c r="B8287" s="2">
        <v>103080</v>
      </c>
      <c r="C8287" s="2" t="s">
        <v>13</v>
      </c>
      <c r="D8287" s="2" t="s">
        <v>20</v>
      </c>
      <c r="E8287" s="2">
        <v>3247.43</v>
      </c>
      <c r="F8287" s="2">
        <v>0.38</v>
      </c>
      <c r="G8287" s="2">
        <v>2</v>
      </c>
      <c r="H8287" s="3">
        <v>45375</v>
      </c>
      <c r="I8287" s="3">
        <v>45377</v>
      </c>
      <c r="J8287" s="2" t="s">
        <v>31</v>
      </c>
      <c r="K8287" s="2" t="s">
        <v>22</v>
      </c>
      <c r="L8287" s="2">
        <v>601.41999999999996</v>
      </c>
      <c r="M8287" s="2" t="s">
        <v>34</v>
      </c>
      <c r="N8287" s="11">
        <f>L8287/E8287*100</f>
        <v>18.519875717105528</v>
      </c>
      <c r="O8287" s="12" t="str">
        <f>IF(N8287&lt;10,"Low",IF(N8287&lt;20,"Med","High"))</f>
        <v>Med</v>
      </c>
      <c r="P8287" s="12">
        <f>sales*discount</f>
        <v>1234.0234</v>
      </c>
      <c r="Q8287" s="12">
        <f>sales-Discount_Values</f>
        <v>2013.4065999999998</v>
      </c>
      <c r="R8287" s="12">
        <f>DATEDIF(order_date,delivery_date,"D")</f>
        <v>2</v>
      </c>
      <c r="S8287" s="12"/>
    </row>
    <row r="8288" spans="1:19" ht="14.25" customHeight="1" x14ac:dyDescent="0.35">
      <c r="A8288" s="2" t="s">
        <v>6681</v>
      </c>
      <c r="B8288" s="2">
        <v>106648</v>
      </c>
      <c r="C8288" s="2" t="s">
        <v>25</v>
      </c>
      <c r="D8288" s="2" t="s">
        <v>26</v>
      </c>
      <c r="E8288" s="2">
        <v>3327.88</v>
      </c>
      <c r="F8288" s="2">
        <v>0.37</v>
      </c>
      <c r="G8288" s="2">
        <v>4</v>
      </c>
      <c r="H8288" s="3">
        <v>45612</v>
      </c>
      <c r="I8288" s="3">
        <v>45617</v>
      </c>
      <c r="J8288" s="2" t="s">
        <v>21</v>
      </c>
      <c r="K8288" s="2" t="s">
        <v>27</v>
      </c>
      <c r="L8288" s="2">
        <v>616.32000000000005</v>
      </c>
      <c r="M8288" s="2" t="s">
        <v>34</v>
      </c>
      <c r="N8288" s="11">
        <f>L8288/E8288*100</f>
        <v>18.519898554034402</v>
      </c>
      <c r="O8288" s="12" t="str">
        <f>IF(N8288&lt;10,"Low",IF(N8288&lt;20,"Med","High"))</f>
        <v>Med</v>
      </c>
      <c r="P8288" s="12">
        <f>sales*discount</f>
        <v>1231.3156000000001</v>
      </c>
      <c r="Q8288" s="12">
        <f>sales-Discount_Values</f>
        <v>2096.5644000000002</v>
      </c>
      <c r="R8288" s="12">
        <f>DATEDIF(order_date,delivery_date,"D")</f>
        <v>5</v>
      </c>
      <c r="S8288" s="12"/>
    </row>
    <row r="8289" spans="1:19" ht="14.25" customHeight="1" x14ac:dyDescent="0.35">
      <c r="A8289" s="2" t="s">
        <v>323</v>
      </c>
      <c r="B8289" s="2">
        <v>100290</v>
      </c>
      <c r="C8289" s="2" t="s">
        <v>25</v>
      </c>
      <c r="D8289" s="2" t="s">
        <v>14</v>
      </c>
      <c r="E8289" s="2">
        <v>2389.5300000000002</v>
      </c>
      <c r="F8289" s="2">
        <v>0.45</v>
      </c>
      <c r="G8289" s="2">
        <v>8</v>
      </c>
      <c r="H8289" s="3">
        <v>45053</v>
      </c>
      <c r="I8289" s="3">
        <v>45058</v>
      </c>
      <c r="J8289" s="2" t="s">
        <v>31</v>
      </c>
      <c r="K8289" s="2" t="s">
        <v>16</v>
      </c>
      <c r="L8289" s="2">
        <v>442.59</v>
      </c>
      <c r="M8289" s="2" t="s">
        <v>17</v>
      </c>
      <c r="N8289" s="11">
        <f>L8289/E8289*100</f>
        <v>18.522052453829829</v>
      </c>
      <c r="O8289" s="12" t="str">
        <f>IF(N8289&lt;10,"Low",IF(N8289&lt;20,"Med","High"))</f>
        <v>Med</v>
      </c>
      <c r="P8289" s="12">
        <f>sales*discount</f>
        <v>1075.2885000000001</v>
      </c>
      <c r="Q8289" s="12">
        <f>sales-Discount_Values</f>
        <v>1314.2415000000001</v>
      </c>
      <c r="R8289" s="12">
        <f>DATEDIF(order_date,delivery_date,"D")</f>
        <v>5</v>
      </c>
      <c r="S8289" s="12"/>
    </row>
    <row r="8290" spans="1:19" ht="14.25" customHeight="1" x14ac:dyDescent="0.35">
      <c r="A8290" s="2" t="s">
        <v>3715</v>
      </c>
      <c r="B8290" s="2">
        <v>103682</v>
      </c>
      <c r="C8290" s="2" t="s">
        <v>13</v>
      </c>
      <c r="D8290" s="2" t="s">
        <v>33</v>
      </c>
      <c r="E8290" s="2">
        <v>2199.31</v>
      </c>
      <c r="F8290" s="2">
        <v>0.35</v>
      </c>
      <c r="G8290" s="2">
        <v>3</v>
      </c>
      <c r="H8290" s="3">
        <v>45583</v>
      </c>
      <c r="I8290" s="3">
        <v>45589</v>
      </c>
      <c r="J8290" s="2" t="s">
        <v>21</v>
      </c>
      <c r="K8290" s="2" t="s">
        <v>22</v>
      </c>
      <c r="L8290" s="2">
        <v>407.36</v>
      </c>
      <c r="M8290" s="2" t="s">
        <v>23</v>
      </c>
      <c r="N8290" s="11">
        <f>L8290/E8290*100</f>
        <v>18.52217286330713</v>
      </c>
      <c r="O8290" s="12" t="str">
        <f>IF(N8290&lt;10,"Low",IF(N8290&lt;20,"Med","High"))</f>
        <v>Med</v>
      </c>
      <c r="P8290" s="12">
        <f>sales*discount</f>
        <v>769.75849999999991</v>
      </c>
      <c r="Q8290" s="12">
        <f>sales-Discount_Values</f>
        <v>1429.5515</v>
      </c>
      <c r="R8290" s="12">
        <f>DATEDIF(order_date,delivery_date,"D")</f>
        <v>6</v>
      </c>
      <c r="S8290" s="12"/>
    </row>
    <row r="8291" spans="1:19" ht="14.25" customHeight="1" x14ac:dyDescent="0.35">
      <c r="A8291" s="2" t="s">
        <v>14935</v>
      </c>
      <c r="B8291" s="2">
        <v>114902</v>
      </c>
      <c r="C8291" s="2" t="s">
        <v>25</v>
      </c>
      <c r="D8291" s="2" t="s">
        <v>33</v>
      </c>
      <c r="E8291" s="2">
        <v>2661.82</v>
      </c>
      <c r="F8291" s="2">
        <v>0.17</v>
      </c>
      <c r="G8291" s="2">
        <v>3</v>
      </c>
      <c r="H8291" s="3">
        <v>45220</v>
      </c>
      <c r="I8291" s="3">
        <v>45222</v>
      </c>
      <c r="J8291" s="2" t="s">
        <v>31</v>
      </c>
      <c r="K8291" s="2" t="s">
        <v>16</v>
      </c>
      <c r="L8291" s="2">
        <v>493.08</v>
      </c>
      <c r="M8291" s="2" t="s">
        <v>48</v>
      </c>
      <c r="N8291" s="11">
        <f>L8291/E8291*100</f>
        <v>18.524167674748853</v>
      </c>
      <c r="O8291" s="12" t="str">
        <f>IF(N8291&lt;10,"Low",IF(N8291&lt;20,"Med","High"))</f>
        <v>Med</v>
      </c>
      <c r="P8291" s="12">
        <f>sales*discount</f>
        <v>452.50940000000008</v>
      </c>
      <c r="Q8291" s="12">
        <f>sales-Discount_Values</f>
        <v>2209.3106000000002</v>
      </c>
      <c r="R8291" s="12">
        <f>DATEDIF(order_date,delivery_date,"D")</f>
        <v>2</v>
      </c>
      <c r="S8291" s="12"/>
    </row>
    <row r="8292" spans="1:19" ht="14.25" customHeight="1" x14ac:dyDescent="0.35">
      <c r="A8292" s="2" t="s">
        <v>9541</v>
      </c>
      <c r="B8292" s="2">
        <v>109508</v>
      </c>
      <c r="C8292" s="2" t="s">
        <v>13</v>
      </c>
      <c r="D8292" s="2" t="s">
        <v>20</v>
      </c>
      <c r="E8292" s="2">
        <v>4121.78</v>
      </c>
      <c r="F8292" s="2">
        <v>0.5</v>
      </c>
      <c r="G8292" s="2">
        <v>5</v>
      </c>
      <c r="H8292" s="3">
        <v>45490</v>
      </c>
      <c r="I8292" s="3">
        <v>45493</v>
      </c>
      <c r="J8292" s="2" t="s">
        <v>15</v>
      </c>
      <c r="K8292" s="2" t="s">
        <v>22</v>
      </c>
      <c r="L8292" s="2">
        <v>763.67</v>
      </c>
      <c r="M8292" s="2" t="s">
        <v>23</v>
      </c>
      <c r="N8292" s="11">
        <f>L8292/E8292*100</f>
        <v>18.527674936556537</v>
      </c>
      <c r="O8292" s="12" t="str">
        <f>IF(N8292&lt;10,"Low",IF(N8292&lt;20,"Med","High"))</f>
        <v>Med</v>
      </c>
      <c r="P8292" s="12">
        <f>sales*discount</f>
        <v>2060.89</v>
      </c>
      <c r="Q8292" s="12">
        <f>sales-Discount_Values</f>
        <v>2060.89</v>
      </c>
      <c r="R8292" s="12">
        <f>DATEDIF(order_date,delivery_date,"D")</f>
        <v>3</v>
      </c>
      <c r="S8292" s="12"/>
    </row>
    <row r="8293" spans="1:19" ht="14.25" customHeight="1" x14ac:dyDescent="0.35">
      <c r="A8293" s="2" t="s">
        <v>5076</v>
      </c>
      <c r="B8293" s="2">
        <v>105043</v>
      </c>
      <c r="C8293" s="2" t="s">
        <v>19</v>
      </c>
      <c r="D8293" s="2" t="s">
        <v>14</v>
      </c>
      <c r="E8293" s="2">
        <v>1668.46</v>
      </c>
      <c r="F8293" s="2">
        <v>0.37</v>
      </c>
      <c r="G8293" s="2">
        <v>1</v>
      </c>
      <c r="H8293" s="3">
        <v>45300</v>
      </c>
      <c r="I8293" s="3">
        <v>45302</v>
      </c>
      <c r="J8293" s="2" t="s">
        <v>21</v>
      </c>
      <c r="K8293" s="2" t="s">
        <v>27</v>
      </c>
      <c r="L8293" s="2">
        <v>309.13</v>
      </c>
      <c r="M8293" s="2" t="s">
        <v>34</v>
      </c>
      <c r="N8293" s="11">
        <f>L8293/E8293*100</f>
        <v>18.527864018316293</v>
      </c>
      <c r="O8293" s="12" t="str">
        <f>IF(N8293&lt;10,"Low",IF(N8293&lt;20,"Med","High"))</f>
        <v>Med</v>
      </c>
      <c r="P8293" s="12">
        <f>sales*discount</f>
        <v>617.33019999999999</v>
      </c>
      <c r="Q8293" s="12">
        <f>sales-Discount_Values</f>
        <v>1051.1298000000002</v>
      </c>
      <c r="R8293" s="12">
        <f>DATEDIF(order_date,delivery_date,"D")</f>
        <v>2</v>
      </c>
      <c r="S8293" s="12"/>
    </row>
    <row r="8294" spans="1:19" ht="14.25" customHeight="1" x14ac:dyDescent="0.35">
      <c r="A8294" s="2" t="s">
        <v>14686</v>
      </c>
      <c r="B8294" s="2">
        <v>114653</v>
      </c>
      <c r="C8294" s="2" t="s">
        <v>25</v>
      </c>
      <c r="D8294" s="2" t="s">
        <v>20</v>
      </c>
      <c r="E8294" s="2">
        <v>4495.55</v>
      </c>
      <c r="F8294" s="2">
        <v>0.04</v>
      </c>
      <c r="G8294" s="2">
        <v>5</v>
      </c>
      <c r="H8294" s="3">
        <v>44986</v>
      </c>
      <c r="I8294" s="3">
        <v>44990</v>
      </c>
      <c r="J8294" s="2" t="s">
        <v>31</v>
      </c>
      <c r="K8294" s="2" t="s">
        <v>27</v>
      </c>
      <c r="L8294" s="2">
        <v>832.93</v>
      </c>
      <c r="M8294" s="2" t="s">
        <v>28</v>
      </c>
      <c r="N8294" s="11">
        <f>L8294/E8294*100</f>
        <v>18.527877567817061</v>
      </c>
      <c r="O8294" s="12" t="str">
        <f>IF(N8294&lt;10,"Low",IF(N8294&lt;20,"Med","High"))</f>
        <v>Med</v>
      </c>
      <c r="P8294" s="12">
        <f>sales*discount</f>
        <v>179.822</v>
      </c>
      <c r="Q8294" s="12">
        <f>sales-Discount_Values</f>
        <v>4315.7280000000001</v>
      </c>
      <c r="R8294" s="12">
        <f>DATEDIF(order_date,delivery_date,"D")</f>
        <v>4</v>
      </c>
      <c r="S8294" s="12"/>
    </row>
    <row r="8295" spans="1:19" ht="14.25" customHeight="1" x14ac:dyDescent="0.35">
      <c r="A8295" s="2" t="s">
        <v>2878</v>
      </c>
      <c r="B8295" s="2">
        <v>102845</v>
      </c>
      <c r="C8295" s="2" t="s">
        <v>19</v>
      </c>
      <c r="D8295" s="2" t="s">
        <v>14</v>
      </c>
      <c r="E8295" s="2">
        <v>2481.6999999999998</v>
      </c>
      <c r="F8295" s="2">
        <v>0.2</v>
      </c>
      <c r="G8295" s="2">
        <v>6</v>
      </c>
      <c r="H8295" s="3">
        <v>45590</v>
      </c>
      <c r="I8295" s="3">
        <v>45594</v>
      </c>
      <c r="J8295" s="2" t="s">
        <v>31</v>
      </c>
      <c r="K8295" s="2" t="s">
        <v>16</v>
      </c>
      <c r="L8295" s="2">
        <v>459.81</v>
      </c>
      <c r="M8295" s="2" t="s">
        <v>39</v>
      </c>
      <c r="N8295" s="11">
        <f>L8295/E8295*100</f>
        <v>18.528025144054482</v>
      </c>
      <c r="O8295" s="12" t="str">
        <f>IF(N8295&lt;10,"Low",IF(N8295&lt;20,"Med","High"))</f>
        <v>Med</v>
      </c>
      <c r="P8295" s="12">
        <f>sales*discount</f>
        <v>496.34</v>
      </c>
      <c r="Q8295" s="12">
        <f>sales-Discount_Values</f>
        <v>1985.36</v>
      </c>
      <c r="R8295" s="12">
        <f>DATEDIF(order_date,delivery_date,"D")</f>
        <v>4</v>
      </c>
      <c r="S8295" s="12"/>
    </row>
    <row r="8296" spans="1:19" ht="14.25" customHeight="1" x14ac:dyDescent="0.35">
      <c r="A8296" s="2" t="s">
        <v>14248</v>
      </c>
      <c r="B8296" s="2">
        <v>114215</v>
      </c>
      <c r="C8296" s="2" t="s">
        <v>41</v>
      </c>
      <c r="D8296" s="2" t="s">
        <v>20</v>
      </c>
      <c r="E8296" s="2">
        <v>2272.4299999999998</v>
      </c>
      <c r="F8296" s="2">
        <v>0.23</v>
      </c>
      <c r="G8296" s="2">
        <v>8</v>
      </c>
      <c r="H8296" s="3">
        <v>45619</v>
      </c>
      <c r="I8296" s="3">
        <v>45620</v>
      </c>
      <c r="J8296" s="2" t="s">
        <v>21</v>
      </c>
      <c r="K8296" s="2" t="s">
        <v>27</v>
      </c>
      <c r="L8296" s="2">
        <v>421.04</v>
      </c>
      <c r="M8296" s="2" t="s">
        <v>48</v>
      </c>
      <c r="N8296" s="11">
        <f>L8296/E8296*100</f>
        <v>18.528183486400025</v>
      </c>
      <c r="O8296" s="12" t="str">
        <f>IF(N8296&lt;10,"Low",IF(N8296&lt;20,"Med","High"))</f>
        <v>Med</v>
      </c>
      <c r="P8296" s="12">
        <f>sales*discount</f>
        <v>522.65890000000002</v>
      </c>
      <c r="Q8296" s="12">
        <f>sales-Discount_Values</f>
        <v>1749.7710999999999</v>
      </c>
      <c r="R8296" s="12">
        <f>DATEDIF(order_date,delivery_date,"D")</f>
        <v>1</v>
      </c>
      <c r="S8296" s="12"/>
    </row>
    <row r="8297" spans="1:19" ht="14.25" customHeight="1" x14ac:dyDescent="0.35">
      <c r="A8297" s="2" t="s">
        <v>8924</v>
      </c>
      <c r="B8297" s="2">
        <v>108891</v>
      </c>
      <c r="C8297" s="2" t="s">
        <v>41</v>
      </c>
      <c r="D8297" s="2" t="s">
        <v>20</v>
      </c>
      <c r="E8297" s="2">
        <v>2899.77</v>
      </c>
      <c r="F8297" s="2">
        <v>0.05</v>
      </c>
      <c r="G8297" s="2">
        <v>3</v>
      </c>
      <c r="H8297" s="3">
        <v>45467</v>
      </c>
      <c r="I8297" s="3">
        <v>45473</v>
      </c>
      <c r="J8297" s="2" t="s">
        <v>15</v>
      </c>
      <c r="K8297" s="2" t="s">
        <v>16</v>
      </c>
      <c r="L8297" s="2">
        <v>537.30999999999995</v>
      </c>
      <c r="M8297" s="2" t="s">
        <v>23</v>
      </c>
      <c r="N8297" s="11">
        <f>L8297/E8297*100</f>
        <v>18.529400607634397</v>
      </c>
      <c r="O8297" s="12" t="str">
        <f>IF(N8297&lt;10,"Low",IF(N8297&lt;20,"Med","High"))</f>
        <v>Med</v>
      </c>
      <c r="P8297" s="12">
        <f>sales*discount</f>
        <v>144.98850000000002</v>
      </c>
      <c r="Q8297" s="12">
        <f>sales-Discount_Values</f>
        <v>2754.7815000000001</v>
      </c>
      <c r="R8297" s="12">
        <f>DATEDIF(order_date,delivery_date,"D")</f>
        <v>6</v>
      </c>
      <c r="S8297" s="12"/>
    </row>
    <row r="8298" spans="1:19" ht="14.25" customHeight="1" x14ac:dyDescent="0.35">
      <c r="A8298" s="2" t="s">
        <v>1489</v>
      </c>
      <c r="B8298" s="2">
        <v>101456</v>
      </c>
      <c r="C8298" s="2" t="s">
        <v>41</v>
      </c>
      <c r="D8298" s="2" t="s">
        <v>26</v>
      </c>
      <c r="E8298" s="2">
        <v>3705.01</v>
      </c>
      <c r="F8298" s="2">
        <v>0.02</v>
      </c>
      <c r="G8298" s="2">
        <v>9</v>
      </c>
      <c r="H8298" s="3">
        <v>45384</v>
      </c>
      <c r="I8298" s="3">
        <v>45390</v>
      </c>
      <c r="J8298" s="2" t="s">
        <v>31</v>
      </c>
      <c r="K8298" s="2" t="s">
        <v>22</v>
      </c>
      <c r="L8298" s="2">
        <v>686.53</v>
      </c>
      <c r="M8298" s="2" t="s">
        <v>17</v>
      </c>
      <c r="N8298" s="11">
        <f>L8298/E8298*100</f>
        <v>18.529774548516738</v>
      </c>
      <c r="O8298" s="12" t="str">
        <f>IF(N8298&lt;10,"Low",IF(N8298&lt;20,"Med","High"))</f>
        <v>Med</v>
      </c>
      <c r="P8298" s="12">
        <f>sales*discount</f>
        <v>74.100200000000001</v>
      </c>
      <c r="Q8298" s="12">
        <f>sales-Discount_Values</f>
        <v>3630.9098000000004</v>
      </c>
      <c r="R8298" s="12">
        <f>DATEDIF(order_date,delivery_date,"D")</f>
        <v>6</v>
      </c>
      <c r="S8298" s="12"/>
    </row>
    <row r="8299" spans="1:19" ht="14.25" customHeight="1" x14ac:dyDescent="0.35">
      <c r="A8299" s="2" t="s">
        <v>8780</v>
      </c>
      <c r="B8299" s="2">
        <v>108747</v>
      </c>
      <c r="C8299" s="2" t="s">
        <v>41</v>
      </c>
      <c r="D8299" s="2" t="s">
        <v>14</v>
      </c>
      <c r="E8299" s="2">
        <v>1971.96</v>
      </c>
      <c r="F8299" s="2">
        <v>0.19</v>
      </c>
      <c r="G8299" s="2">
        <v>6</v>
      </c>
      <c r="H8299" s="3">
        <v>45571</v>
      </c>
      <c r="I8299" s="3">
        <v>45576</v>
      </c>
      <c r="J8299" s="2" t="s">
        <v>31</v>
      </c>
      <c r="K8299" s="2" t="s">
        <v>16</v>
      </c>
      <c r="L8299" s="2">
        <v>365.4</v>
      </c>
      <c r="M8299" s="2" t="s">
        <v>39</v>
      </c>
      <c r="N8299" s="11">
        <f>L8299/E8299*100</f>
        <v>18.529787622466987</v>
      </c>
      <c r="O8299" s="12" t="str">
        <f>IF(N8299&lt;10,"Low",IF(N8299&lt;20,"Med","High"))</f>
        <v>Med</v>
      </c>
      <c r="P8299" s="12">
        <f>sales*discount</f>
        <v>374.67240000000004</v>
      </c>
      <c r="Q8299" s="12">
        <f>sales-Discount_Values</f>
        <v>1597.2876000000001</v>
      </c>
      <c r="R8299" s="12">
        <f>DATEDIF(order_date,delivery_date,"D")</f>
        <v>5</v>
      </c>
      <c r="S8299" s="12"/>
    </row>
    <row r="8300" spans="1:19" ht="14.25" customHeight="1" x14ac:dyDescent="0.35">
      <c r="A8300" s="2" t="s">
        <v>5161</v>
      </c>
      <c r="B8300" s="2">
        <v>105128</v>
      </c>
      <c r="C8300" s="2" t="s">
        <v>25</v>
      </c>
      <c r="D8300" s="2" t="s">
        <v>26</v>
      </c>
      <c r="E8300" s="2">
        <v>461.85</v>
      </c>
      <c r="F8300" s="2">
        <v>7.0000000000000007E-2</v>
      </c>
      <c r="G8300" s="2">
        <v>6</v>
      </c>
      <c r="H8300" s="3">
        <v>44979</v>
      </c>
      <c r="I8300" s="3">
        <v>44986</v>
      </c>
      <c r="J8300" s="2" t="s">
        <v>21</v>
      </c>
      <c r="K8300" s="2" t="s">
        <v>27</v>
      </c>
      <c r="L8300" s="2">
        <v>85.58</v>
      </c>
      <c r="M8300" s="2" t="s">
        <v>23</v>
      </c>
      <c r="N8300" s="11">
        <f>L8300/E8300*100</f>
        <v>18.529825700985167</v>
      </c>
      <c r="O8300" s="12" t="str">
        <f>IF(N8300&lt;10,"Low",IF(N8300&lt;20,"Med","High"))</f>
        <v>Med</v>
      </c>
      <c r="P8300" s="12">
        <f>sales*discount</f>
        <v>32.329500000000003</v>
      </c>
      <c r="Q8300" s="12">
        <f>sales-Discount_Values</f>
        <v>429.52050000000003</v>
      </c>
      <c r="R8300" s="12">
        <f>DATEDIF(order_date,delivery_date,"D")</f>
        <v>7</v>
      </c>
      <c r="S8300" s="12"/>
    </row>
    <row r="8301" spans="1:19" ht="14.25" customHeight="1" x14ac:dyDescent="0.35">
      <c r="A8301" s="2" t="s">
        <v>7442</v>
      </c>
      <c r="B8301" s="2">
        <v>107409</v>
      </c>
      <c r="C8301" s="2" t="s">
        <v>25</v>
      </c>
      <c r="D8301" s="2" t="s">
        <v>20</v>
      </c>
      <c r="E8301" s="2">
        <v>4919.74</v>
      </c>
      <c r="F8301" s="2">
        <v>0.44</v>
      </c>
      <c r="G8301" s="2">
        <v>7</v>
      </c>
      <c r="H8301" s="3">
        <v>45580</v>
      </c>
      <c r="I8301" s="3">
        <v>45581</v>
      </c>
      <c r="J8301" s="2" t="s">
        <v>21</v>
      </c>
      <c r="K8301" s="2" t="s">
        <v>22</v>
      </c>
      <c r="L8301" s="2">
        <v>911.8</v>
      </c>
      <c r="M8301" s="2" t="s">
        <v>17</v>
      </c>
      <c r="N8301" s="11">
        <f>L8301/E8301*100</f>
        <v>18.533499737791022</v>
      </c>
      <c r="O8301" s="12" t="str">
        <f>IF(N8301&lt;10,"Low",IF(N8301&lt;20,"Med","High"))</f>
        <v>Med</v>
      </c>
      <c r="P8301" s="12">
        <f>sales*discount</f>
        <v>2164.6855999999998</v>
      </c>
      <c r="Q8301" s="12">
        <f>sales-Discount_Values</f>
        <v>2755.0544</v>
      </c>
      <c r="R8301" s="12">
        <f>DATEDIF(order_date,delivery_date,"D")</f>
        <v>1</v>
      </c>
      <c r="S8301" s="12"/>
    </row>
    <row r="8302" spans="1:19" ht="14.25" customHeight="1" x14ac:dyDescent="0.35">
      <c r="A8302" s="2" t="s">
        <v>69</v>
      </c>
      <c r="B8302" s="2">
        <v>100036</v>
      </c>
      <c r="C8302" s="2" t="s">
        <v>19</v>
      </c>
      <c r="D8302" s="2" t="s">
        <v>26</v>
      </c>
      <c r="E8302" s="2">
        <v>2850.59</v>
      </c>
      <c r="F8302" s="2">
        <v>0.26</v>
      </c>
      <c r="G8302" s="2">
        <v>2</v>
      </c>
      <c r="H8302" s="3">
        <v>45470</v>
      </c>
      <c r="I8302" s="3">
        <v>45474</v>
      </c>
      <c r="J8302" s="2" t="s">
        <v>21</v>
      </c>
      <c r="K8302" s="2" t="s">
        <v>22</v>
      </c>
      <c r="L8302" s="2">
        <v>528.38</v>
      </c>
      <c r="M8302" s="2" t="s">
        <v>48</v>
      </c>
      <c r="N8302" s="11">
        <f>L8302/E8302*100</f>
        <v>18.535811884557233</v>
      </c>
      <c r="O8302" s="12" t="str">
        <f>IF(N8302&lt;10,"Low",IF(N8302&lt;20,"Med","High"))</f>
        <v>Med</v>
      </c>
      <c r="P8302" s="12">
        <f>sales*discount</f>
        <v>741.15340000000003</v>
      </c>
      <c r="Q8302" s="12">
        <f>sales-Discount_Values</f>
        <v>2109.4366</v>
      </c>
      <c r="R8302" s="12">
        <f>DATEDIF(order_date,delivery_date,"D")</f>
        <v>4</v>
      </c>
      <c r="S8302" s="12"/>
    </row>
    <row r="8303" spans="1:19" ht="14.25" customHeight="1" x14ac:dyDescent="0.35">
      <c r="A8303" s="2" t="s">
        <v>14208</v>
      </c>
      <c r="B8303" s="2">
        <v>114175</v>
      </c>
      <c r="C8303" s="2" t="s">
        <v>41</v>
      </c>
      <c r="D8303" s="2" t="s">
        <v>33</v>
      </c>
      <c r="E8303" s="2">
        <v>2985.13</v>
      </c>
      <c r="F8303" s="2">
        <v>0.24</v>
      </c>
      <c r="G8303" s="2">
        <v>7</v>
      </c>
      <c r="H8303" s="3">
        <v>45629</v>
      </c>
      <c r="I8303" s="3">
        <v>45635</v>
      </c>
      <c r="J8303" s="2" t="s">
        <v>21</v>
      </c>
      <c r="K8303" s="2" t="s">
        <v>22</v>
      </c>
      <c r="L8303" s="2">
        <v>553.32000000000005</v>
      </c>
      <c r="M8303" s="2" t="s">
        <v>34</v>
      </c>
      <c r="N8303" s="11">
        <f>L8303/E8303*100</f>
        <v>18.535876159497242</v>
      </c>
      <c r="O8303" s="12" t="str">
        <f>IF(N8303&lt;10,"Low",IF(N8303&lt;20,"Med","High"))</f>
        <v>Med</v>
      </c>
      <c r="P8303" s="12">
        <f>sales*discount</f>
        <v>716.43119999999999</v>
      </c>
      <c r="Q8303" s="12">
        <f>sales-Discount_Values</f>
        <v>2268.6988000000001</v>
      </c>
      <c r="R8303" s="12">
        <f>DATEDIF(order_date,delivery_date,"D")</f>
        <v>6</v>
      </c>
      <c r="S8303" s="12"/>
    </row>
    <row r="8304" spans="1:19" ht="14.25" customHeight="1" x14ac:dyDescent="0.35">
      <c r="A8304" s="2" t="s">
        <v>6525</v>
      </c>
      <c r="B8304" s="2">
        <v>106492</v>
      </c>
      <c r="C8304" s="2" t="s">
        <v>41</v>
      </c>
      <c r="D8304" s="2" t="s">
        <v>33</v>
      </c>
      <c r="E8304" s="2">
        <v>1768.68</v>
      </c>
      <c r="F8304" s="2">
        <v>0.04</v>
      </c>
      <c r="G8304" s="2">
        <v>4</v>
      </c>
      <c r="H8304" s="3">
        <v>45560</v>
      </c>
      <c r="I8304" s="3">
        <v>45562</v>
      </c>
      <c r="J8304" s="2" t="s">
        <v>15</v>
      </c>
      <c r="K8304" s="2" t="s">
        <v>27</v>
      </c>
      <c r="L8304" s="2">
        <v>327.87</v>
      </c>
      <c r="M8304" s="2" t="s">
        <v>17</v>
      </c>
      <c r="N8304" s="11">
        <f>L8304/E8304*100</f>
        <v>18.537553429676368</v>
      </c>
      <c r="O8304" s="12" t="str">
        <f>IF(N8304&lt;10,"Low",IF(N8304&lt;20,"Med","High"))</f>
        <v>Med</v>
      </c>
      <c r="P8304" s="12">
        <f>sales*discount</f>
        <v>70.747200000000007</v>
      </c>
      <c r="Q8304" s="12">
        <f>sales-Discount_Values</f>
        <v>1697.9328</v>
      </c>
      <c r="R8304" s="12">
        <f>DATEDIF(order_date,delivery_date,"D")</f>
        <v>2</v>
      </c>
      <c r="S8304" s="12"/>
    </row>
    <row r="8305" spans="1:19" ht="14.25" customHeight="1" x14ac:dyDescent="0.35">
      <c r="A8305" s="2" t="s">
        <v>7948</v>
      </c>
      <c r="B8305" s="2">
        <v>107915</v>
      </c>
      <c r="C8305" s="2" t="s">
        <v>41</v>
      </c>
      <c r="D8305" s="2" t="s">
        <v>36</v>
      </c>
      <c r="E8305" s="2">
        <v>4232.5600000000004</v>
      </c>
      <c r="F8305" s="2">
        <v>0.46</v>
      </c>
      <c r="G8305" s="2">
        <v>7</v>
      </c>
      <c r="H8305" s="3">
        <v>45027</v>
      </c>
      <c r="I8305" s="3">
        <v>45028</v>
      </c>
      <c r="J8305" s="2" t="s">
        <v>15</v>
      </c>
      <c r="K8305" s="2" t="s">
        <v>22</v>
      </c>
      <c r="L8305" s="2">
        <v>784.64</v>
      </c>
      <c r="M8305" s="2" t="s">
        <v>34</v>
      </c>
      <c r="N8305" s="11">
        <f>L8305/E8305*100</f>
        <v>18.538189653543007</v>
      </c>
      <c r="O8305" s="12" t="str">
        <f>IF(N8305&lt;10,"Low",IF(N8305&lt;20,"Med","High"))</f>
        <v>Med</v>
      </c>
      <c r="P8305" s="12">
        <f>sales*discount</f>
        <v>1946.9776000000002</v>
      </c>
      <c r="Q8305" s="12">
        <f>sales-Discount_Values</f>
        <v>2285.5824000000002</v>
      </c>
      <c r="R8305" s="12">
        <f>DATEDIF(order_date,delivery_date,"D")</f>
        <v>1</v>
      </c>
      <c r="S8305" s="12"/>
    </row>
    <row r="8306" spans="1:19" ht="14.25" customHeight="1" x14ac:dyDescent="0.35">
      <c r="A8306" s="2" t="s">
        <v>14739</v>
      </c>
      <c r="B8306" s="2">
        <v>114706</v>
      </c>
      <c r="C8306" s="2" t="s">
        <v>19</v>
      </c>
      <c r="D8306" s="2" t="s">
        <v>36</v>
      </c>
      <c r="E8306" s="2">
        <v>4931.66</v>
      </c>
      <c r="F8306" s="2">
        <v>0.22</v>
      </c>
      <c r="G8306" s="2">
        <v>8</v>
      </c>
      <c r="H8306" s="3">
        <v>45198</v>
      </c>
      <c r="I8306" s="3">
        <v>45200</v>
      </c>
      <c r="J8306" s="2" t="s">
        <v>21</v>
      </c>
      <c r="K8306" s="2" t="s">
        <v>22</v>
      </c>
      <c r="L8306" s="2">
        <v>914.3</v>
      </c>
      <c r="M8306" s="2" t="s">
        <v>48</v>
      </c>
      <c r="N8306" s="11">
        <f>L8306/E8306*100</f>
        <v>18.539396470965151</v>
      </c>
      <c r="O8306" s="12" t="str">
        <f>IF(N8306&lt;10,"Low",IF(N8306&lt;20,"Med","High"))</f>
        <v>Med</v>
      </c>
      <c r="P8306" s="12">
        <f>sales*discount</f>
        <v>1084.9651999999999</v>
      </c>
      <c r="Q8306" s="12">
        <f>sales-Discount_Values</f>
        <v>3846.6948000000002</v>
      </c>
      <c r="R8306" s="12">
        <f>DATEDIF(order_date,delivery_date,"D")</f>
        <v>2</v>
      </c>
      <c r="S8306" s="12"/>
    </row>
    <row r="8307" spans="1:19" ht="14.25" customHeight="1" x14ac:dyDescent="0.35">
      <c r="A8307" s="2" t="s">
        <v>2140</v>
      </c>
      <c r="B8307" s="2">
        <v>102107</v>
      </c>
      <c r="C8307" s="2" t="s">
        <v>13</v>
      </c>
      <c r="D8307" s="2" t="s">
        <v>33</v>
      </c>
      <c r="E8307" s="2">
        <v>3601.06</v>
      </c>
      <c r="F8307" s="2">
        <v>0.17</v>
      </c>
      <c r="G8307" s="2">
        <v>6</v>
      </c>
      <c r="H8307" s="3">
        <v>45199</v>
      </c>
      <c r="I8307" s="3">
        <v>45205</v>
      </c>
      <c r="J8307" s="2" t="s">
        <v>21</v>
      </c>
      <c r="K8307" s="2" t="s">
        <v>27</v>
      </c>
      <c r="L8307" s="2">
        <v>667.76</v>
      </c>
      <c r="M8307" s="2" t="s">
        <v>48</v>
      </c>
      <c r="N8307" s="11">
        <f>L8307/E8307*100</f>
        <v>18.543428879274433</v>
      </c>
      <c r="O8307" s="12" t="str">
        <f>IF(N8307&lt;10,"Low",IF(N8307&lt;20,"Med","High"))</f>
        <v>Med</v>
      </c>
      <c r="P8307" s="12">
        <f>sales*discount</f>
        <v>612.18020000000001</v>
      </c>
      <c r="Q8307" s="12">
        <f>sales-Discount_Values</f>
        <v>2988.8797999999997</v>
      </c>
      <c r="R8307" s="12">
        <f>DATEDIF(order_date,delivery_date,"D")</f>
        <v>6</v>
      </c>
      <c r="S8307" s="12"/>
    </row>
    <row r="8308" spans="1:19" ht="14.25" customHeight="1" x14ac:dyDescent="0.35">
      <c r="A8308" s="2" t="s">
        <v>6270</v>
      </c>
      <c r="B8308" s="2">
        <v>106237</v>
      </c>
      <c r="C8308" s="2" t="s">
        <v>25</v>
      </c>
      <c r="D8308" s="2" t="s">
        <v>26</v>
      </c>
      <c r="E8308" s="2">
        <v>3718.57</v>
      </c>
      <c r="F8308" s="2">
        <v>0.5</v>
      </c>
      <c r="G8308" s="2">
        <v>6</v>
      </c>
      <c r="H8308" s="3">
        <v>45569</v>
      </c>
      <c r="I8308" s="3">
        <v>45571</v>
      </c>
      <c r="J8308" s="2" t="s">
        <v>21</v>
      </c>
      <c r="K8308" s="2" t="s">
        <v>16</v>
      </c>
      <c r="L8308" s="2">
        <v>689.59</v>
      </c>
      <c r="M8308" s="2" t="s">
        <v>17</v>
      </c>
      <c r="N8308" s="11">
        <f>L8308/E8308*100</f>
        <v>18.544494254511815</v>
      </c>
      <c r="O8308" s="12" t="str">
        <f>IF(N8308&lt;10,"Low",IF(N8308&lt;20,"Med","High"))</f>
        <v>Med</v>
      </c>
      <c r="P8308" s="12">
        <f>sales*discount</f>
        <v>1859.2850000000001</v>
      </c>
      <c r="Q8308" s="12">
        <f>sales-Discount_Values</f>
        <v>1859.2850000000001</v>
      </c>
      <c r="R8308" s="12">
        <f>DATEDIF(order_date,delivery_date,"D")</f>
        <v>2</v>
      </c>
      <c r="S8308" s="12"/>
    </row>
    <row r="8309" spans="1:19" ht="14.25" customHeight="1" x14ac:dyDescent="0.35">
      <c r="A8309" s="2" t="s">
        <v>45</v>
      </c>
      <c r="B8309" s="2">
        <v>100013</v>
      </c>
      <c r="C8309" s="2" t="s">
        <v>13</v>
      </c>
      <c r="D8309" s="2" t="s">
        <v>14</v>
      </c>
      <c r="E8309" s="2">
        <v>1377.47</v>
      </c>
      <c r="F8309" s="2">
        <v>0.27</v>
      </c>
      <c r="G8309" s="2">
        <v>2</v>
      </c>
      <c r="H8309" s="3">
        <v>45074</v>
      </c>
      <c r="I8309" s="3">
        <v>45075</v>
      </c>
      <c r="J8309" s="2" t="s">
        <v>15</v>
      </c>
      <c r="K8309" s="2" t="s">
        <v>27</v>
      </c>
      <c r="L8309" s="2">
        <v>255.49</v>
      </c>
      <c r="M8309" s="2" t="s">
        <v>39</v>
      </c>
      <c r="N8309" s="11">
        <f>L8309/E8309*100</f>
        <v>18.547772365278373</v>
      </c>
      <c r="O8309" s="12" t="str">
        <f>IF(N8309&lt;10,"Low",IF(N8309&lt;20,"Med","High"))</f>
        <v>Med</v>
      </c>
      <c r="P8309" s="12">
        <f>sales*discount</f>
        <v>371.91690000000006</v>
      </c>
      <c r="Q8309" s="12">
        <f>sales-Discount_Values</f>
        <v>1005.5531</v>
      </c>
      <c r="R8309" s="12">
        <f>DATEDIF(order_date,delivery_date,"D")</f>
        <v>1</v>
      </c>
      <c r="S8309" s="12"/>
    </row>
    <row r="8310" spans="1:19" ht="14.25" customHeight="1" x14ac:dyDescent="0.35">
      <c r="A8310" s="2" t="s">
        <v>1414</v>
      </c>
      <c r="B8310" s="2">
        <v>101381</v>
      </c>
      <c r="C8310" s="2" t="s">
        <v>19</v>
      </c>
      <c r="D8310" s="2" t="s">
        <v>14</v>
      </c>
      <c r="E8310" s="2">
        <v>3661.07</v>
      </c>
      <c r="F8310" s="2">
        <v>0.36</v>
      </c>
      <c r="G8310" s="2">
        <v>8</v>
      </c>
      <c r="H8310" s="3">
        <v>45090</v>
      </c>
      <c r="I8310" s="3">
        <v>45092</v>
      </c>
      <c r="J8310" s="2" t="s">
        <v>31</v>
      </c>
      <c r="K8310" s="2" t="s">
        <v>27</v>
      </c>
      <c r="L8310" s="2">
        <v>679.11</v>
      </c>
      <c r="M8310" s="2" t="s">
        <v>39</v>
      </c>
      <c r="N8310" s="11">
        <f>L8310/E8310*100</f>
        <v>18.549495092964623</v>
      </c>
      <c r="O8310" s="12" t="str">
        <f>IF(N8310&lt;10,"Low",IF(N8310&lt;20,"Med","High"))</f>
        <v>Med</v>
      </c>
      <c r="P8310" s="12">
        <f>sales*discount</f>
        <v>1317.9852000000001</v>
      </c>
      <c r="Q8310" s="12">
        <f>sales-Discount_Values</f>
        <v>2343.0848000000001</v>
      </c>
      <c r="R8310" s="12">
        <f>DATEDIF(order_date,delivery_date,"D")</f>
        <v>2</v>
      </c>
      <c r="S8310" s="12"/>
    </row>
    <row r="8311" spans="1:19" ht="14.25" customHeight="1" x14ac:dyDescent="0.35">
      <c r="A8311" s="2" t="s">
        <v>4974</v>
      </c>
      <c r="B8311" s="2">
        <v>104941</v>
      </c>
      <c r="C8311" s="2" t="s">
        <v>13</v>
      </c>
      <c r="D8311" s="2" t="s">
        <v>26</v>
      </c>
      <c r="E8311" s="2">
        <v>2107.92</v>
      </c>
      <c r="F8311" s="2">
        <v>0.3</v>
      </c>
      <c r="G8311" s="2">
        <v>7</v>
      </c>
      <c r="H8311" s="3">
        <v>45404</v>
      </c>
      <c r="I8311" s="3">
        <v>45406</v>
      </c>
      <c r="J8311" s="2" t="s">
        <v>31</v>
      </c>
      <c r="K8311" s="2" t="s">
        <v>16</v>
      </c>
      <c r="L8311" s="2">
        <v>391.01</v>
      </c>
      <c r="M8311" s="2" t="s">
        <v>34</v>
      </c>
      <c r="N8311" s="11">
        <f>L8311/E8311*100</f>
        <v>18.549565448404113</v>
      </c>
      <c r="O8311" s="12" t="str">
        <f>IF(N8311&lt;10,"Low",IF(N8311&lt;20,"Med","High"))</f>
        <v>Med</v>
      </c>
      <c r="P8311" s="12">
        <f>sales*discount</f>
        <v>632.37599999999998</v>
      </c>
      <c r="Q8311" s="12">
        <f>sales-Discount_Values</f>
        <v>1475.5440000000001</v>
      </c>
      <c r="R8311" s="12">
        <f>DATEDIF(order_date,delivery_date,"D")</f>
        <v>2</v>
      </c>
      <c r="S8311" s="12"/>
    </row>
    <row r="8312" spans="1:19" ht="14.25" customHeight="1" x14ac:dyDescent="0.35">
      <c r="A8312" s="2" t="s">
        <v>7840</v>
      </c>
      <c r="B8312" s="2">
        <v>107807</v>
      </c>
      <c r="C8312" s="2" t="s">
        <v>41</v>
      </c>
      <c r="D8312" s="2" t="s">
        <v>20</v>
      </c>
      <c r="E8312" s="2">
        <v>871.95</v>
      </c>
      <c r="F8312" s="2">
        <v>0.37</v>
      </c>
      <c r="G8312" s="2">
        <v>6</v>
      </c>
      <c r="H8312" s="3">
        <v>45186</v>
      </c>
      <c r="I8312" s="3">
        <v>45189</v>
      </c>
      <c r="J8312" s="2" t="s">
        <v>15</v>
      </c>
      <c r="K8312" s="2" t="s">
        <v>16</v>
      </c>
      <c r="L8312" s="2">
        <v>161.75</v>
      </c>
      <c r="M8312" s="2" t="s">
        <v>34</v>
      </c>
      <c r="N8312" s="11">
        <f>L8312/E8312*100</f>
        <v>18.550375594930902</v>
      </c>
      <c r="O8312" s="12" t="str">
        <f>IF(N8312&lt;10,"Low",IF(N8312&lt;20,"Med","High"))</f>
        <v>Med</v>
      </c>
      <c r="P8312" s="12">
        <f>sales*discount</f>
        <v>322.62150000000003</v>
      </c>
      <c r="Q8312" s="12">
        <f>sales-Discount_Values</f>
        <v>549.32850000000008</v>
      </c>
      <c r="R8312" s="12">
        <f>DATEDIF(order_date,delivery_date,"D")</f>
        <v>3</v>
      </c>
      <c r="S8312" s="12"/>
    </row>
    <row r="8313" spans="1:19" ht="14.25" customHeight="1" x14ac:dyDescent="0.35">
      <c r="A8313" s="2" t="s">
        <v>8357</v>
      </c>
      <c r="B8313" s="2">
        <v>108324</v>
      </c>
      <c r="C8313" s="2" t="s">
        <v>25</v>
      </c>
      <c r="D8313" s="2" t="s">
        <v>26</v>
      </c>
      <c r="E8313" s="2">
        <v>2601.27</v>
      </c>
      <c r="F8313" s="2">
        <v>0.42</v>
      </c>
      <c r="G8313" s="2">
        <v>5</v>
      </c>
      <c r="H8313" s="3">
        <v>45508</v>
      </c>
      <c r="I8313" s="3">
        <v>45509</v>
      </c>
      <c r="J8313" s="2" t="s">
        <v>15</v>
      </c>
      <c r="K8313" s="2" t="s">
        <v>16</v>
      </c>
      <c r="L8313" s="2">
        <v>482.62</v>
      </c>
      <c r="M8313" s="2" t="s">
        <v>39</v>
      </c>
      <c r="N8313" s="11">
        <f>L8313/E8313*100</f>
        <v>18.5532451456404</v>
      </c>
      <c r="O8313" s="12" t="str">
        <f>IF(N8313&lt;10,"Low",IF(N8313&lt;20,"Med","High"))</f>
        <v>Med</v>
      </c>
      <c r="P8313" s="12">
        <f>sales*discount</f>
        <v>1092.5334</v>
      </c>
      <c r="Q8313" s="12">
        <f>sales-Discount_Values</f>
        <v>1508.7366</v>
      </c>
      <c r="R8313" s="12">
        <f>DATEDIF(order_date,delivery_date,"D")</f>
        <v>1</v>
      </c>
      <c r="S8313" s="12"/>
    </row>
    <row r="8314" spans="1:19" ht="14.25" customHeight="1" x14ac:dyDescent="0.35">
      <c r="A8314" s="2" t="s">
        <v>10050</v>
      </c>
      <c r="B8314" s="2">
        <v>110017</v>
      </c>
      <c r="C8314" s="2" t="s">
        <v>13</v>
      </c>
      <c r="D8314" s="2" t="s">
        <v>14</v>
      </c>
      <c r="E8314" s="2">
        <v>3190.49</v>
      </c>
      <c r="F8314" s="2">
        <v>0.35</v>
      </c>
      <c r="G8314" s="2">
        <v>5</v>
      </c>
      <c r="H8314" s="3">
        <v>45076</v>
      </c>
      <c r="I8314" s="3">
        <v>45081</v>
      </c>
      <c r="J8314" s="2" t="s">
        <v>31</v>
      </c>
      <c r="K8314" s="2" t="s">
        <v>16</v>
      </c>
      <c r="L8314" s="2">
        <v>592.04999999999995</v>
      </c>
      <c r="M8314" s="2" t="s">
        <v>48</v>
      </c>
      <c r="N8314" s="11">
        <f>L8314/E8314*100</f>
        <v>18.556710724684923</v>
      </c>
      <c r="O8314" s="12" t="str">
        <f>IF(N8314&lt;10,"Low",IF(N8314&lt;20,"Med","High"))</f>
        <v>Med</v>
      </c>
      <c r="P8314" s="12">
        <f>sales*discount</f>
        <v>1116.6714999999999</v>
      </c>
      <c r="Q8314" s="12">
        <f>sales-Discount_Values</f>
        <v>2073.8184999999999</v>
      </c>
      <c r="R8314" s="12">
        <f>DATEDIF(order_date,delivery_date,"D")</f>
        <v>5</v>
      </c>
      <c r="S8314" s="12"/>
    </row>
    <row r="8315" spans="1:19" ht="14.25" customHeight="1" x14ac:dyDescent="0.35">
      <c r="A8315" s="2" t="s">
        <v>14591</v>
      </c>
      <c r="B8315" s="2">
        <v>114558</v>
      </c>
      <c r="C8315" s="2" t="s">
        <v>13</v>
      </c>
      <c r="D8315" s="2" t="s">
        <v>14</v>
      </c>
      <c r="E8315" s="2">
        <v>3900.16</v>
      </c>
      <c r="F8315" s="2">
        <v>0.1</v>
      </c>
      <c r="G8315" s="2">
        <v>1</v>
      </c>
      <c r="H8315" s="3">
        <v>45597</v>
      </c>
      <c r="I8315" s="3">
        <v>45599</v>
      </c>
      <c r="J8315" s="2" t="s">
        <v>15</v>
      </c>
      <c r="K8315" s="2" t="s">
        <v>27</v>
      </c>
      <c r="L8315" s="2">
        <v>723.75</v>
      </c>
      <c r="M8315" s="2" t="s">
        <v>48</v>
      </c>
      <c r="N8315" s="11">
        <f>L8315/E8315*100</f>
        <v>18.556930997702658</v>
      </c>
      <c r="O8315" s="12" t="str">
        <f>IF(N8315&lt;10,"Low",IF(N8315&lt;20,"Med","High"))</f>
        <v>Med</v>
      </c>
      <c r="P8315" s="12">
        <f>sales*discount</f>
        <v>390.01600000000002</v>
      </c>
      <c r="Q8315" s="12">
        <f>sales-Discount_Values</f>
        <v>3510.1439999999998</v>
      </c>
      <c r="R8315" s="12">
        <f>DATEDIF(order_date,delivery_date,"D")</f>
        <v>2</v>
      </c>
      <c r="S8315" s="12"/>
    </row>
    <row r="8316" spans="1:19" ht="14.25" customHeight="1" x14ac:dyDescent="0.35">
      <c r="A8316" s="2" t="s">
        <v>10006</v>
      </c>
      <c r="B8316" s="2">
        <v>109973</v>
      </c>
      <c r="C8316" s="2" t="s">
        <v>41</v>
      </c>
      <c r="D8316" s="2" t="s">
        <v>33</v>
      </c>
      <c r="E8316" s="2">
        <v>479.34</v>
      </c>
      <c r="F8316" s="2">
        <v>0.3</v>
      </c>
      <c r="G8316" s="2">
        <v>5</v>
      </c>
      <c r="H8316" s="3">
        <v>45014</v>
      </c>
      <c r="I8316" s="3">
        <v>45018</v>
      </c>
      <c r="J8316" s="2" t="s">
        <v>31</v>
      </c>
      <c r="K8316" s="2" t="s">
        <v>16</v>
      </c>
      <c r="L8316" s="2">
        <v>88.97</v>
      </c>
      <c r="M8316" s="2" t="s">
        <v>48</v>
      </c>
      <c r="N8316" s="11">
        <f>L8316/E8316*100</f>
        <v>18.560937956356657</v>
      </c>
      <c r="O8316" s="12" t="str">
        <f>IF(N8316&lt;10,"Low",IF(N8316&lt;20,"Med","High"))</f>
        <v>Med</v>
      </c>
      <c r="P8316" s="12">
        <f>sales*discount</f>
        <v>143.80199999999999</v>
      </c>
      <c r="Q8316" s="12">
        <f>sales-Discount_Values</f>
        <v>335.53800000000001</v>
      </c>
      <c r="R8316" s="12">
        <f>DATEDIF(order_date,delivery_date,"D")</f>
        <v>4</v>
      </c>
      <c r="S8316" s="12"/>
    </row>
    <row r="8317" spans="1:19" ht="14.25" customHeight="1" x14ac:dyDescent="0.35">
      <c r="A8317" s="2" t="s">
        <v>14904</v>
      </c>
      <c r="B8317" s="2">
        <v>114871</v>
      </c>
      <c r="C8317" s="2" t="s">
        <v>13</v>
      </c>
      <c r="D8317" s="2" t="s">
        <v>14</v>
      </c>
      <c r="E8317" s="2">
        <v>3532.22</v>
      </c>
      <c r="F8317" s="2">
        <v>0.34</v>
      </c>
      <c r="G8317" s="2">
        <v>4</v>
      </c>
      <c r="H8317" s="3">
        <v>45342</v>
      </c>
      <c r="I8317" s="3">
        <v>45348</v>
      </c>
      <c r="J8317" s="2" t="s">
        <v>31</v>
      </c>
      <c r="K8317" s="2" t="s">
        <v>27</v>
      </c>
      <c r="L8317" s="2">
        <v>655.62</v>
      </c>
      <c r="M8317" s="2" t="s">
        <v>39</v>
      </c>
      <c r="N8317" s="11">
        <f>L8317/E8317*100</f>
        <v>18.56113152634887</v>
      </c>
      <c r="O8317" s="12" t="str">
        <f>IF(N8317&lt;10,"Low",IF(N8317&lt;20,"Med","High"))</f>
        <v>Med</v>
      </c>
      <c r="P8317" s="12">
        <f>sales*discount</f>
        <v>1200.9548</v>
      </c>
      <c r="Q8317" s="12">
        <f>sales-Discount_Values</f>
        <v>2331.2651999999998</v>
      </c>
      <c r="R8317" s="12">
        <f>DATEDIF(order_date,delivery_date,"D")</f>
        <v>6</v>
      </c>
      <c r="S8317" s="12"/>
    </row>
    <row r="8318" spans="1:19" ht="14.25" customHeight="1" x14ac:dyDescent="0.35">
      <c r="A8318" s="2" t="s">
        <v>9852</v>
      </c>
      <c r="B8318" s="2">
        <v>109819</v>
      </c>
      <c r="C8318" s="2" t="s">
        <v>41</v>
      </c>
      <c r="D8318" s="2" t="s">
        <v>26</v>
      </c>
      <c r="E8318" s="2">
        <v>4902.16</v>
      </c>
      <c r="F8318" s="2">
        <v>0.28000000000000003</v>
      </c>
      <c r="G8318" s="2">
        <v>8</v>
      </c>
      <c r="H8318" s="3">
        <v>45634</v>
      </c>
      <c r="I8318" s="3">
        <v>45638</v>
      </c>
      <c r="J8318" s="2" t="s">
        <v>31</v>
      </c>
      <c r="K8318" s="2" t="s">
        <v>22</v>
      </c>
      <c r="L8318" s="2">
        <v>909.95</v>
      </c>
      <c r="M8318" s="2" t="s">
        <v>28</v>
      </c>
      <c r="N8318" s="11">
        <f>L8318/E8318*100</f>
        <v>18.562225631150351</v>
      </c>
      <c r="O8318" s="12" t="str">
        <f>IF(N8318&lt;10,"Low",IF(N8318&lt;20,"Med","High"))</f>
        <v>Med</v>
      </c>
      <c r="P8318" s="12">
        <f>sales*discount</f>
        <v>1372.6048000000001</v>
      </c>
      <c r="Q8318" s="12">
        <f>sales-Discount_Values</f>
        <v>3529.5551999999998</v>
      </c>
      <c r="R8318" s="12">
        <f>DATEDIF(order_date,delivery_date,"D")</f>
        <v>4</v>
      </c>
      <c r="S8318" s="12"/>
    </row>
    <row r="8319" spans="1:19" ht="14.25" customHeight="1" x14ac:dyDescent="0.35">
      <c r="A8319" s="2" t="s">
        <v>8955</v>
      </c>
      <c r="B8319" s="2">
        <v>108922</v>
      </c>
      <c r="C8319" s="2" t="s">
        <v>13</v>
      </c>
      <c r="D8319" s="2" t="s">
        <v>36</v>
      </c>
      <c r="E8319" s="2">
        <v>1921.5</v>
      </c>
      <c r="F8319" s="2">
        <v>0</v>
      </c>
      <c r="G8319" s="2">
        <v>2</v>
      </c>
      <c r="H8319" s="3">
        <v>45419</v>
      </c>
      <c r="I8319" s="3">
        <v>45420</v>
      </c>
      <c r="J8319" s="2" t="s">
        <v>15</v>
      </c>
      <c r="K8319" s="2" t="s">
        <v>27</v>
      </c>
      <c r="L8319" s="2">
        <v>356.73</v>
      </c>
      <c r="M8319" s="2" t="s">
        <v>17</v>
      </c>
      <c r="N8319" s="11">
        <f>L8319/E8319*100</f>
        <v>18.565183450429355</v>
      </c>
      <c r="O8319" s="12" t="str">
        <f>IF(N8319&lt;10,"Low",IF(N8319&lt;20,"Med","High"))</f>
        <v>Med</v>
      </c>
      <c r="P8319" s="12">
        <f>sales*discount</f>
        <v>0</v>
      </c>
      <c r="Q8319" s="12">
        <f>sales-Discount_Values</f>
        <v>1921.5</v>
      </c>
      <c r="R8319" s="12">
        <f>DATEDIF(order_date,delivery_date,"D")</f>
        <v>1</v>
      </c>
      <c r="S8319" s="12"/>
    </row>
    <row r="8320" spans="1:19" ht="14.25" customHeight="1" x14ac:dyDescent="0.35">
      <c r="A8320" s="2" t="s">
        <v>15243</v>
      </c>
      <c r="B8320" s="2">
        <v>115210</v>
      </c>
      <c r="C8320" s="2" t="s">
        <v>25</v>
      </c>
      <c r="D8320" s="2" t="s">
        <v>36</v>
      </c>
      <c r="E8320" s="2">
        <v>2024.99</v>
      </c>
      <c r="F8320" s="2">
        <v>0.18</v>
      </c>
      <c r="G8320" s="2">
        <v>4</v>
      </c>
      <c r="H8320" s="3">
        <v>45297</v>
      </c>
      <c r="I8320" s="3">
        <v>45300</v>
      </c>
      <c r="J8320" s="2" t="s">
        <v>31</v>
      </c>
      <c r="K8320" s="2" t="s">
        <v>22</v>
      </c>
      <c r="L8320" s="2">
        <v>375.97</v>
      </c>
      <c r="M8320" s="2" t="s">
        <v>28</v>
      </c>
      <c r="N8320" s="11">
        <f>L8320/E8320*100</f>
        <v>18.566511439562667</v>
      </c>
      <c r="O8320" s="12" t="str">
        <f>IF(N8320&lt;10,"Low",IF(N8320&lt;20,"Med","High"))</f>
        <v>Med</v>
      </c>
      <c r="P8320" s="12">
        <f>sales*discount</f>
        <v>364.4982</v>
      </c>
      <c r="Q8320" s="12">
        <f>sales-Discount_Values</f>
        <v>1660.4918</v>
      </c>
      <c r="R8320" s="12">
        <f>DATEDIF(order_date,delivery_date,"D")</f>
        <v>3</v>
      </c>
      <c r="S8320" s="12"/>
    </row>
    <row r="8321" spans="1:19" ht="14.25" customHeight="1" x14ac:dyDescent="0.35">
      <c r="A8321" s="2" t="s">
        <v>13969</v>
      </c>
      <c r="B8321" s="2">
        <v>113936</v>
      </c>
      <c r="C8321" s="2" t="s">
        <v>41</v>
      </c>
      <c r="D8321" s="2" t="s">
        <v>20</v>
      </c>
      <c r="E8321" s="2">
        <v>2464.06</v>
      </c>
      <c r="F8321" s="2">
        <v>0.2</v>
      </c>
      <c r="G8321" s="2">
        <v>5</v>
      </c>
      <c r="H8321" s="3">
        <v>45512</v>
      </c>
      <c r="I8321" s="3">
        <v>45515</v>
      </c>
      <c r="J8321" s="2" t="s">
        <v>21</v>
      </c>
      <c r="K8321" s="2" t="s">
        <v>16</v>
      </c>
      <c r="L8321" s="2">
        <v>457.49</v>
      </c>
      <c r="M8321" s="2" t="s">
        <v>34</v>
      </c>
      <c r="N8321" s="11">
        <f>L8321/E8321*100</f>
        <v>18.566512179086551</v>
      </c>
      <c r="O8321" s="12" t="str">
        <f>IF(N8321&lt;10,"Low",IF(N8321&lt;20,"Med","High"))</f>
        <v>Med</v>
      </c>
      <c r="P8321" s="12">
        <f>sales*discount</f>
        <v>492.81200000000001</v>
      </c>
      <c r="Q8321" s="12">
        <f>sales-Discount_Values</f>
        <v>1971.248</v>
      </c>
      <c r="R8321" s="12">
        <f>DATEDIF(order_date,delivery_date,"D")</f>
        <v>3</v>
      </c>
      <c r="S8321" s="12"/>
    </row>
    <row r="8322" spans="1:19" ht="14.25" customHeight="1" x14ac:dyDescent="0.35">
      <c r="A8322" s="2" t="s">
        <v>3402</v>
      </c>
      <c r="B8322" s="2">
        <v>103369</v>
      </c>
      <c r="C8322" s="2" t="s">
        <v>25</v>
      </c>
      <c r="D8322" s="2" t="s">
        <v>14</v>
      </c>
      <c r="E8322" s="2">
        <v>2443.52</v>
      </c>
      <c r="F8322" s="2">
        <v>0.28000000000000003</v>
      </c>
      <c r="G8322" s="2">
        <v>7</v>
      </c>
      <c r="H8322" s="3">
        <v>45628</v>
      </c>
      <c r="I8322" s="3">
        <v>45633</v>
      </c>
      <c r="J8322" s="2" t="s">
        <v>21</v>
      </c>
      <c r="K8322" s="2" t="s">
        <v>27</v>
      </c>
      <c r="L8322" s="2">
        <v>453.7</v>
      </c>
      <c r="M8322" s="2" t="s">
        <v>28</v>
      </c>
      <c r="N8322" s="11">
        <f>L8322/E8322*100</f>
        <v>18.567476427448927</v>
      </c>
      <c r="O8322" s="12" t="str">
        <f>IF(N8322&lt;10,"Low",IF(N8322&lt;20,"Med","High"))</f>
        <v>Med</v>
      </c>
      <c r="P8322" s="12">
        <f>sales*discount</f>
        <v>684.18560000000002</v>
      </c>
      <c r="Q8322" s="12">
        <f>sales-Discount_Values</f>
        <v>1759.3344</v>
      </c>
      <c r="R8322" s="12">
        <f>DATEDIF(order_date,delivery_date,"D")</f>
        <v>5</v>
      </c>
      <c r="S8322" s="12"/>
    </row>
    <row r="8323" spans="1:19" ht="14.25" customHeight="1" x14ac:dyDescent="0.35">
      <c r="A8323" s="2" t="s">
        <v>5621</v>
      </c>
      <c r="B8323" s="2">
        <v>105588</v>
      </c>
      <c r="C8323" s="2" t="s">
        <v>25</v>
      </c>
      <c r="D8323" s="2" t="s">
        <v>36</v>
      </c>
      <c r="E8323" s="2">
        <v>579.77</v>
      </c>
      <c r="F8323" s="2">
        <v>0.24</v>
      </c>
      <c r="G8323" s="2">
        <v>6</v>
      </c>
      <c r="H8323" s="3">
        <v>45000</v>
      </c>
      <c r="I8323" s="3">
        <v>45002</v>
      </c>
      <c r="J8323" s="2" t="s">
        <v>15</v>
      </c>
      <c r="K8323" s="2" t="s">
        <v>16</v>
      </c>
      <c r="L8323" s="2">
        <v>107.65</v>
      </c>
      <c r="M8323" s="2" t="s">
        <v>34</v>
      </c>
      <c r="N8323" s="11">
        <f>L8323/E8323*100</f>
        <v>18.56770788416096</v>
      </c>
      <c r="O8323" s="12" t="str">
        <f>IF(N8323&lt;10,"Low",IF(N8323&lt;20,"Med","High"))</f>
        <v>Med</v>
      </c>
      <c r="P8323" s="12">
        <f>sales*discount</f>
        <v>139.1448</v>
      </c>
      <c r="Q8323" s="12">
        <f>sales-Discount_Values</f>
        <v>440.62519999999995</v>
      </c>
      <c r="R8323" s="12">
        <f>DATEDIF(order_date,delivery_date,"D")</f>
        <v>2</v>
      </c>
      <c r="S8323" s="12"/>
    </row>
    <row r="8324" spans="1:19" ht="14.25" customHeight="1" x14ac:dyDescent="0.35">
      <c r="A8324" s="2" t="s">
        <v>3473</v>
      </c>
      <c r="B8324" s="2">
        <v>103440</v>
      </c>
      <c r="C8324" s="2" t="s">
        <v>13</v>
      </c>
      <c r="D8324" s="2" t="s">
        <v>14</v>
      </c>
      <c r="E8324" s="2">
        <v>1669.03</v>
      </c>
      <c r="F8324" s="2">
        <v>0.09</v>
      </c>
      <c r="G8324" s="2">
        <v>3</v>
      </c>
      <c r="H8324" s="3">
        <v>45129</v>
      </c>
      <c r="I8324" s="3">
        <v>45136</v>
      </c>
      <c r="J8324" s="2" t="s">
        <v>31</v>
      </c>
      <c r="K8324" s="2" t="s">
        <v>22</v>
      </c>
      <c r="L8324" s="2">
        <v>309.91000000000003</v>
      </c>
      <c r="M8324" s="2" t="s">
        <v>17</v>
      </c>
      <c r="N8324" s="11">
        <f>L8324/E8324*100</f>
        <v>18.568270192866517</v>
      </c>
      <c r="O8324" s="12" t="str">
        <f>IF(N8324&lt;10,"Low",IF(N8324&lt;20,"Med","High"))</f>
        <v>Med</v>
      </c>
      <c r="P8324" s="12">
        <f>sales*discount</f>
        <v>150.21269999999998</v>
      </c>
      <c r="Q8324" s="12">
        <f>sales-Discount_Values</f>
        <v>1518.8172999999999</v>
      </c>
      <c r="R8324" s="12">
        <f>DATEDIF(order_date,delivery_date,"D")</f>
        <v>7</v>
      </c>
      <c r="S8324" s="12"/>
    </row>
    <row r="8325" spans="1:19" ht="14.25" customHeight="1" x14ac:dyDescent="0.35">
      <c r="A8325" s="2" t="s">
        <v>2592</v>
      </c>
      <c r="B8325" s="2">
        <v>102559</v>
      </c>
      <c r="C8325" s="2" t="s">
        <v>41</v>
      </c>
      <c r="D8325" s="2" t="s">
        <v>36</v>
      </c>
      <c r="E8325" s="2">
        <v>990.04</v>
      </c>
      <c r="F8325" s="2">
        <v>0.11</v>
      </c>
      <c r="G8325" s="2">
        <v>7</v>
      </c>
      <c r="H8325" s="3">
        <v>45221</v>
      </c>
      <c r="I8325" s="3">
        <v>45224</v>
      </c>
      <c r="J8325" s="2" t="s">
        <v>31</v>
      </c>
      <c r="K8325" s="2" t="s">
        <v>16</v>
      </c>
      <c r="L8325" s="2">
        <v>183.85</v>
      </c>
      <c r="M8325" s="2" t="s">
        <v>17</v>
      </c>
      <c r="N8325" s="11">
        <f>L8325/E8325*100</f>
        <v>18.569956769423456</v>
      </c>
      <c r="O8325" s="12" t="str">
        <f>IF(N8325&lt;10,"Low",IF(N8325&lt;20,"Med","High"))</f>
        <v>Med</v>
      </c>
      <c r="P8325" s="12">
        <f>sales*discount</f>
        <v>108.9044</v>
      </c>
      <c r="Q8325" s="12">
        <f>sales-Discount_Values</f>
        <v>881.13559999999995</v>
      </c>
      <c r="R8325" s="12">
        <f>DATEDIF(order_date,delivery_date,"D")</f>
        <v>3</v>
      </c>
      <c r="S8325" s="12"/>
    </row>
    <row r="8326" spans="1:19" ht="14.25" customHeight="1" x14ac:dyDescent="0.35">
      <c r="A8326" s="2" t="s">
        <v>2190</v>
      </c>
      <c r="B8326" s="2">
        <v>102157</v>
      </c>
      <c r="C8326" s="2" t="s">
        <v>13</v>
      </c>
      <c r="D8326" s="2" t="s">
        <v>26</v>
      </c>
      <c r="E8326" s="2">
        <v>971.66</v>
      </c>
      <c r="F8326" s="2">
        <v>0.11</v>
      </c>
      <c r="G8326" s="2">
        <v>6</v>
      </c>
      <c r="H8326" s="3">
        <v>45186</v>
      </c>
      <c r="I8326" s="3">
        <v>45193</v>
      </c>
      <c r="J8326" s="2" t="s">
        <v>31</v>
      </c>
      <c r="K8326" s="2" t="s">
        <v>16</v>
      </c>
      <c r="L8326" s="2">
        <v>180.44</v>
      </c>
      <c r="M8326" s="2" t="s">
        <v>39</v>
      </c>
      <c r="N8326" s="11">
        <f>L8326/E8326*100</f>
        <v>18.570281785809854</v>
      </c>
      <c r="O8326" s="12" t="str">
        <f>IF(N8326&lt;10,"Low",IF(N8326&lt;20,"Med","High"))</f>
        <v>Med</v>
      </c>
      <c r="P8326" s="12">
        <f>sales*discount</f>
        <v>106.8826</v>
      </c>
      <c r="Q8326" s="12">
        <f>sales-Discount_Values</f>
        <v>864.77739999999994</v>
      </c>
      <c r="R8326" s="12">
        <f>DATEDIF(order_date,delivery_date,"D")</f>
        <v>7</v>
      </c>
      <c r="S8326" s="12"/>
    </row>
    <row r="8327" spans="1:19" ht="14.25" customHeight="1" x14ac:dyDescent="0.35">
      <c r="A8327" s="2" t="s">
        <v>916</v>
      </c>
      <c r="B8327" s="2">
        <v>100883</v>
      </c>
      <c r="C8327" s="2" t="s">
        <v>19</v>
      </c>
      <c r="D8327" s="2" t="s">
        <v>36</v>
      </c>
      <c r="E8327" s="2">
        <v>1727.97</v>
      </c>
      <c r="F8327" s="2">
        <v>0.48</v>
      </c>
      <c r="G8327" s="2">
        <v>3</v>
      </c>
      <c r="H8327" s="3">
        <v>45506</v>
      </c>
      <c r="I8327" s="3">
        <v>45508</v>
      </c>
      <c r="J8327" s="2" t="s">
        <v>31</v>
      </c>
      <c r="K8327" s="2" t="s">
        <v>22</v>
      </c>
      <c r="L8327" s="2">
        <v>320.94</v>
      </c>
      <c r="M8327" s="2" t="s">
        <v>39</v>
      </c>
      <c r="N8327" s="11">
        <f>L8327/E8327*100</f>
        <v>18.573239118734701</v>
      </c>
      <c r="O8327" s="12" t="str">
        <f>IF(N8327&lt;10,"Low",IF(N8327&lt;20,"Med","High"))</f>
        <v>Med</v>
      </c>
      <c r="P8327" s="12">
        <f>sales*discount</f>
        <v>829.42560000000003</v>
      </c>
      <c r="Q8327" s="12">
        <f>sales-Discount_Values</f>
        <v>898.5444</v>
      </c>
      <c r="R8327" s="12">
        <f>DATEDIF(order_date,delivery_date,"D")</f>
        <v>2</v>
      </c>
      <c r="S8327" s="12"/>
    </row>
    <row r="8328" spans="1:19" ht="14.25" customHeight="1" x14ac:dyDescent="0.35">
      <c r="A8328" s="2" t="s">
        <v>2971</v>
      </c>
      <c r="B8328" s="2">
        <v>102938</v>
      </c>
      <c r="C8328" s="2" t="s">
        <v>25</v>
      </c>
      <c r="D8328" s="2" t="s">
        <v>36</v>
      </c>
      <c r="E8328" s="2">
        <v>2967.95</v>
      </c>
      <c r="F8328" s="2">
        <v>0.11</v>
      </c>
      <c r="G8328" s="2">
        <v>1</v>
      </c>
      <c r="H8328" s="3">
        <v>45567</v>
      </c>
      <c r="I8328" s="3">
        <v>45569</v>
      </c>
      <c r="J8328" s="2" t="s">
        <v>21</v>
      </c>
      <c r="K8328" s="2" t="s">
        <v>16</v>
      </c>
      <c r="L8328" s="2">
        <v>551.27</v>
      </c>
      <c r="M8328" s="2" t="s">
        <v>34</v>
      </c>
      <c r="N8328" s="11">
        <f>L8328/E8328*100</f>
        <v>18.574099967991376</v>
      </c>
      <c r="O8328" s="12" t="str">
        <f>IF(N8328&lt;10,"Low",IF(N8328&lt;20,"Med","High"))</f>
        <v>Med</v>
      </c>
      <c r="P8328" s="12">
        <f>sales*discount</f>
        <v>326.47449999999998</v>
      </c>
      <c r="Q8328" s="12">
        <f>sales-Discount_Values</f>
        <v>2641.4755</v>
      </c>
      <c r="R8328" s="12">
        <f>DATEDIF(order_date,delivery_date,"D")</f>
        <v>2</v>
      </c>
      <c r="S8328" s="12"/>
    </row>
    <row r="8329" spans="1:19" ht="14.25" customHeight="1" x14ac:dyDescent="0.35">
      <c r="A8329" s="2" t="s">
        <v>3344</v>
      </c>
      <c r="B8329" s="2">
        <v>103311</v>
      </c>
      <c r="C8329" s="2" t="s">
        <v>25</v>
      </c>
      <c r="D8329" s="2" t="s">
        <v>26</v>
      </c>
      <c r="E8329" s="2">
        <v>3280.01</v>
      </c>
      <c r="F8329" s="2">
        <v>0.14000000000000001</v>
      </c>
      <c r="G8329" s="2">
        <v>6</v>
      </c>
      <c r="H8329" s="3">
        <v>45370</v>
      </c>
      <c r="I8329" s="3">
        <v>45373</v>
      </c>
      <c r="J8329" s="2" t="s">
        <v>31</v>
      </c>
      <c r="K8329" s="2" t="s">
        <v>16</v>
      </c>
      <c r="L8329" s="2">
        <v>609.29</v>
      </c>
      <c r="M8329" s="2" t="s">
        <v>34</v>
      </c>
      <c r="N8329" s="11">
        <f>L8329/E8329*100</f>
        <v>18.575858000432923</v>
      </c>
      <c r="O8329" s="12" t="str">
        <f>IF(N8329&lt;10,"Low",IF(N8329&lt;20,"Med","High"))</f>
        <v>Med</v>
      </c>
      <c r="P8329" s="12">
        <f>sales*discount</f>
        <v>459.20140000000009</v>
      </c>
      <c r="Q8329" s="12">
        <f>sales-Discount_Values</f>
        <v>2820.8086000000003</v>
      </c>
      <c r="R8329" s="12">
        <f>DATEDIF(order_date,delivery_date,"D")</f>
        <v>3</v>
      </c>
      <c r="S8329" s="12"/>
    </row>
    <row r="8330" spans="1:19" ht="14.25" customHeight="1" x14ac:dyDescent="0.35">
      <c r="A8330" s="2" t="s">
        <v>4499</v>
      </c>
      <c r="B8330" s="2">
        <v>104466</v>
      </c>
      <c r="C8330" s="2" t="s">
        <v>19</v>
      </c>
      <c r="D8330" s="2" t="s">
        <v>26</v>
      </c>
      <c r="E8330" s="2">
        <v>3491.91</v>
      </c>
      <c r="F8330" s="2">
        <v>0.25</v>
      </c>
      <c r="G8330" s="2">
        <v>3</v>
      </c>
      <c r="H8330" s="3">
        <v>45103</v>
      </c>
      <c r="I8330" s="3">
        <v>45104</v>
      </c>
      <c r="J8330" s="2" t="s">
        <v>31</v>
      </c>
      <c r="K8330" s="2" t="s">
        <v>22</v>
      </c>
      <c r="L8330" s="2">
        <v>648.72</v>
      </c>
      <c r="M8330" s="2" t="s">
        <v>23</v>
      </c>
      <c r="N8330" s="11">
        <f>L8330/E8330*100</f>
        <v>18.577798396865898</v>
      </c>
      <c r="O8330" s="12" t="str">
        <f>IF(N8330&lt;10,"Low",IF(N8330&lt;20,"Med","High"))</f>
        <v>Med</v>
      </c>
      <c r="P8330" s="12">
        <f>sales*discount</f>
        <v>872.97749999999996</v>
      </c>
      <c r="Q8330" s="12">
        <f>sales-Discount_Values</f>
        <v>2618.9324999999999</v>
      </c>
      <c r="R8330" s="12">
        <f>DATEDIF(order_date,delivery_date,"D")</f>
        <v>1</v>
      </c>
      <c r="S8330" s="12"/>
    </row>
    <row r="8331" spans="1:19" ht="14.25" customHeight="1" x14ac:dyDescent="0.35">
      <c r="A8331" s="2" t="s">
        <v>2869</v>
      </c>
      <c r="B8331" s="2">
        <v>102836</v>
      </c>
      <c r="C8331" s="2" t="s">
        <v>41</v>
      </c>
      <c r="D8331" s="2" t="s">
        <v>26</v>
      </c>
      <c r="E8331" s="2">
        <v>2900.43</v>
      </c>
      <c r="F8331" s="2">
        <v>0.42</v>
      </c>
      <c r="G8331" s="2">
        <v>8</v>
      </c>
      <c r="H8331" s="3">
        <v>45333</v>
      </c>
      <c r="I8331" s="3">
        <v>45338</v>
      </c>
      <c r="J8331" s="2" t="s">
        <v>31</v>
      </c>
      <c r="K8331" s="2" t="s">
        <v>16</v>
      </c>
      <c r="L8331" s="2">
        <v>538.86</v>
      </c>
      <c r="M8331" s="2" t="s">
        <v>34</v>
      </c>
      <c r="N8331" s="11">
        <f>L8331/E8331*100</f>
        <v>18.578624548773803</v>
      </c>
      <c r="O8331" s="12" t="str">
        <f>IF(N8331&lt;10,"Low",IF(N8331&lt;20,"Med","High"))</f>
        <v>Med</v>
      </c>
      <c r="P8331" s="12">
        <f>sales*discount</f>
        <v>1218.1805999999999</v>
      </c>
      <c r="Q8331" s="12">
        <f>sales-Discount_Values</f>
        <v>1682.2493999999999</v>
      </c>
      <c r="R8331" s="12">
        <f>DATEDIF(order_date,delivery_date,"D")</f>
        <v>5</v>
      </c>
      <c r="S8331" s="12"/>
    </row>
    <row r="8332" spans="1:19" ht="14.25" customHeight="1" x14ac:dyDescent="0.35">
      <c r="A8332" s="2" t="s">
        <v>13855</v>
      </c>
      <c r="B8332" s="2">
        <v>113822</v>
      </c>
      <c r="C8332" s="2" t="s">
        <v>25</v>
      </c>
      <c r="D8332" s="2" t="s">
        <v>20</v>
      </c>
      <c r="E8332" s="2">
        <v>1381.19</v>
      </c>
      <c r="F8332" s="2">
        <v>0.45</v>
      </c>
      <c r="G8332" s="2">
        <v>5</v>
      </c>
      <c r="H8332" s="3">
        <v>45544</v>
      </c>
      <c r="I8332" s="3">
        <v>45551</v>
      </c>
      <c r="J8332" s="2" t="s">
        <v>31</v>
      </c>
      <c r="K8332" s="2" t="s">
        <v>22</v>
      </c>
      <c r="L8332" s="2">
        <v>256.61</v>
      </c>
      <c r="M8332" s="2" t="s">
        <v>48</v>
      </c>
      <c r="N8332" s="11">
        <f>L8332/E8332*100</f>
        <v>18.578906595037612</v>
      </c>
      <c r="O8332" s="12" t="str">
        <f>IF(N8332&lt;10,"Low",IF(N8332&lt;20,"Med","High"))</f>
        <v>Med</v>
      </c>
      <c r="P8332" s="12">
        <f>sales*discount</f>
        <v>621.53550000000007</v>
      </c>
      <c r="Q8332" s="12">
        <f>sales-Discount_Values</f>
        <v>759.65449999999998</v>
      </c>
      <c r="R8332" s="12">
        <f>DATEDIF(order_date,delivery_date,"D")</f>
        <v>7</v>
      </c>
      <c r="S8332" s="12"/>
    </row>
    <row r="8333" spans="1:19" ht="14.25" customHeight="1" x14ac:dyDescent="0.35">
      <c r="A8333" s="2" t="s">
        <v>9250</v>
      </c>
      <c r="B8333" s="2">
        <v>109217</v>
      </c>
      <c r="C8333" s="2" t="s">
        <v>19</v>
      </c>
      <c r="D8333" s="2" t="s">
        <v>20</v>
      </c>
      <c r="E8333" s="2">
        <v>2167.31</v>
      </c>
      <c r="F8333" s="2">
        <v>0.34</v>
      </c>
      <c r="G8333" s="2">
        <v>8</v>
      </c>
      <c r="H8333" s="3">
        <v>44963</v>
      </c>
      <c r="I8333" s="3">
        <v>44970</v>
      </c>
      <c r="J8333" s="2" t="s">
        <v>15</v>
      </c>
      <c r="K8333" s="2" t="s">
        <v>27</v>
      </c>
      <c r="L8333" s="2">
        <v>402.72</v>
      </c>
      <c r="M8333" s="2" t="s">
        <v>39</v>
      </c>
      <c r="N8333" s="11">
        <f>L8333/E8333*100</f>
        <v>18.581559629217786</v>
      </c>
      <c r="O8333" s="12" t="str">
        <f>IF(N8333&lt;10,"Low",IF(N8333&lt;20,"Med","High"))</f>
        <v>Med</v>
      </c>
      <c r="P8333" s="12">
        <f>sales*discount</f>
        <v>736.8854</v>
      </c>
      <c r="Q8333" s="12">
        <f>sales-Discount_Values</f>
        <v>1430.4245999999998</v>
      </c>
      <c r="R8333" s="12">
        <f>DATEDIF(order_date,delivery_date,"D")</f>
        <v>7</v>
      </c>
      <c r="S8333" s="12"/>
    </row>
    <row r="8334" spans="1:19" ht="14.25" customHeight="1" x14ac:dyDescent="0.35">
      <c r="A8334" s="2" t="s">
        <v>7850</v>
      </c>
      <c r="B8334" s="2">
        <v>107817</v>
      </c>
      <c r="C8334" s="2" t="s">
        <v>41</v>
      </c>
      <c r="D8334" s="2" t="s">
        <v>20</v>
      </c>
      <c r="E8334" s="2">
        <v>3318.67</v>
      </c>
      <c r="F8334" s="2">
        <v>0.4</v>
      </c>
      <c r="G8334" s="2">
        <v>2</v>
      </c>
      <c r="H8334" s="3">
        <v>45366</v>
      </c>
      <c r="I8334" s="3">
        <v>45368</v>
      </c>
      <c r="J8334" s="2" t="s">
        <v>15</v>
      </c>
      <c r="K8334" s="2" t="s">
        <v>27</v>
      </c>
      <c r="L8334" s="2">
        <v>616.70000000000005</v>
      </c>
      <c r="M8334" s="2" t="s">
        <v>28</v>
      </c>
      <c r="N8334" s="11">
        <f>L8334/E8334*100</f>
        <v>18.582745497443256</v>
      </c>
      <c r="O8334" s="12" t="str">
        <f>IF(N8334&lt;10,"Low",IF(N8334&lt;20,"Med","High"))</f>
        <v>Med</v>
      </c>
      <c r="P8334" s="12">
        <f>sales*discount</f>
        <v>1327.4680000000001</v>
      </c>
      <c r="Q8334" s="12">
        <f>sales-Discount_Values</f>
        <v>1991.202</v>
      </c>
      <c r="R8334" s="12">
        <f>DATEDIF(order_date,delivery_date,"D")</f>
        <v>2</v>
      </c>
      <c r="S8334" s="12"/>
    </row>
    <row r="8335" spans="1:19" ht="14.25" customHeight="1" x14ac:dyDescent="0.35">
      <c r="A8335" s="2" t="s">
        <v>8678</v>
      </c>
      <c r="B8335" s="2">
        <v>108645</v>
      </c>
      <c r="C8335" s="2" t="s">
        <v>41</v>
      </c>
      <c r="D8335" s="2" t="s">
        <v>36</v>
      </c>
      <c r="E8335" s="2">
        <v>587.48</v>
      </c>
      <c r="F8335" s="2">
        <v>0.03</v>
      </c>
      <c r="G8335" s="2">
        <v>7</v>
      </c>
      <c r="H8335" s="3">
        <v>45424</v>
      </c>
      <c r="I8335" s="3">
        <v>45429</v>
      </c>
      <c r="J8335" s="2" t="s">
        <v>21</v>
      </c>
      <c r="K8335" s="2" t="s">
        <v>22</v>
      </c>
      <c r="L8335" s="2">
        <v>109.17</v>
      </c>
      <c r="M8335" s="2" t="s">
        <v>48</v>
      </c>
      <c r="N8335" s="11">
        <f>L8335/E8335*100</f>
        <v>18.582760264179203</v>
      </c>
      <c r="O8335" s="12" t="str">
        <f>IF(N8335&lt;10,"Low",IF(N8335&lt;20,"Med","High"))</f>
        <v>Med</v>
      </c>
      <c r="P8335" s="12">
        <f>sales*discount</f>
        <v>17.624400000000001</v>
      </c>
      <c r="Q8335" s="12">
        <f>sales-Discount_Values</f>
        <v>569.85559999999998</v>
      </c>
      <c r="R8335" s="12">
        <f>DATEDIF(order_date,delivery_date,"D")</f>
        <v>5</v>
      </c>
      <c r="S8335" s="12"/>
    </row>
    <row r="8336" spans="1:19" ht="14.25" customHeight="1" x14ac:dyDescent="0.35">
      <c r="A8336" s="2" t="s">
        <v>2902</v>
      </c>
      <c r="B8336" s="2">
        <v>102869</v>
      </c>
      <c r="C8336" s="2" t="s">
        <v>13</v>
      </c>
      <c r="D8336" s="2" t="s">
        <v>20</v>
      </c>
      <c r="E8336" s="2">
        <v>951.63</v>
      </c>
      <c r="F8336" s="2">
        <v>0.11</v>
      </c>
      <c r="G8336" s="2">
        <v>8</v>
      </c>
      <c r="H8336" s="3">
        <v>45142</v>
      </c>
      <c r="I8336" s="3">
        <v>45145</v>
      </c>
      <c r="J8336" s="2" t="s">
        <v>21</v>
      </c>
      <c r="K8336" s="2" t="s">
        <v>22</v>
      </c>
      <c r="L8336" s="2">
        <v>176.84</v>
      </c>
      <c r="M8336" s="2" t="s">
        <v>39</v>
      </c>
      <c r="N8336" s="11">
        <f>L8336/E8336*100</f>
        <v>18.582852579258745</v>
      </c>
      <c r="O8336" s="12" t="str">
        <f>IF(N8336&lt;10,"Low",IF(N8336&lt;20,"Med","High"))</f>
        <v>Med</v>
      </c>
      <c r="P8336" s="12">
        <f>sales*discount</f>
        <v>104.6793</v>
      </c>
      <c r="Q8336" s="12">
        <f>sales-Discount_Values</f>
        <v>846.95069999999998</v>
      </c>
      <c r="R8336" s="12">
        <f>DATEDIF(order_date,delivery_date,"D")</f>
        <v>3</v>
      </c>
      <c r="S8336" s="12"/>
    </row>
    <row r="8337" spans="1:19" ht="14.25" customHeight="1" x14ac:dyDescent="0.35">
      <c r="A8337" s="2" t="s">
        <v>6217</v>
      </c>
      <c r="B8337" s="2">
        <v>106184</v>
      </c>
      <c r="C8337" s="2" t="s">
        <v>19</v>
      </c>
      <c r="D8337" s="2" t="s">
        <v>36</v>
      </c>
      <c r="E8337" s="2">
        <v>4045.09</v>
      </c>
      <c r="F8337" s="2">
        <v>0.01</v>
      </c>
      <c r="G8337" s="2">
        <v>1</v>
      </c>
      <c r="H8337" s="3">
        <v>45630</v>
      </c>
      <c r="I8337" s="3">
        <v>45635</v>
      </c>
      <c r="J8337" s="2" t="s">
        <v>15</v>
      </c>
      <c r="K8337" s="2" t="s">
        <v>22</v>
      </c>
      <c r="L8337" s="2">
        <v>751.98</v>
      </c>
      <c r="M8337" s="2" t="s">
        <v>34</v>
      </c>
      <c r="N8337" s="11">
        <f>L8337/E8337*100</f>
        <v>18.589944846715401</v>
      </c>
      <c r="O8337" s="12" t="str">
        <f>IF(N8337&lt;10,"Low",IF(N8337&lt;20,"Med","High"))</f>
        <v>Med</v>
      </c>
      <c r="P8337" s="12">
        <f>sales*discount</f>
        <v>40.450900000000004</v>
      </c>
      <c r="Q8337" s="12">
        <f>sales-Discount_Values</f>
        <v>4004.6391000000003</v>
      </c>
      <c r="R8337" s="12">
        <f>DATEDIF(order_date,delivery_date,"D")</f>
        <v>5</v>
      </c>
      <c r="S8337" s="12"/>
    </row>
    <row r="8338" spans="1:19" ht="14.25" customHeight="1" x14ac:dyDescent="0.35">
      <c r="A8338" s="2" t="s">
        <v>13472</v>
      </c>
      <c r="B8338" s="2">
        <v>113439</v>
      </c>
      <c r="C8338" s="2" t="s">
        <v>19</v>
      </c>
      <c r="D8338" s="2" t="s">
        <v>36</v>
      </c>
      <c r="E8338" s="2">
        <v>583.03</v>
      </c>
      <c r="F8338" s="2">
        <v>0.05</v>
      </c>
      <c r="G8338" s="2">
        <v>8</v>
      </c>
      <c r="H8338" s="3">
        <v>45593</v>
      </c>
      <c r="I8338" s="3">
        <v>45596</v>
      </c>
      <c r="J8338" s="2" t="s">
        <v>15</v>
      </c>
      <c r="K8338" s="2" t="s">
        <v>27</v>
      </c>
      <c r="L8338" s="2">
        <v>108.39</v>
      </c>
      <c r="M8338" s="2" t="s">
        <v>28</v>
      </c>
      <c r="N8338" s="11">
        <f>L8338/E8338*100</f>
        <v>18.590810078383619</v>
      </c>
      <c r="O8338" s="12" t="str">
        <f>IF(N8338&lt;10,"Low",IF(N8338&lt;20,"Med","High"))</f>
        <v>Med</v>
      </c>
      <c r="P8338" s="12">
        <f>sales*discount</f>
        <v>29.151499999999999</v>
      </c>
      <c r="Q8338" s="12">
        <f>sales-Discount_Values</f>
        <v>553.87850000000003</v>
      </c>
      <c r="R8338" s="12">
        <f>DATEDIF(order_date,delivery_date,"D")</f>
        <v>3</v>
      </c>
      <c r="S8338" s="12"/>
    </row>
    <row r="8339" spans="1:19" ht="14.25" customHeight="1" x14ac:dyDescent="0.35">
      <c r="A8339" s="2" t="s">
        <v>248</v>
      </c>
      <c r="B8339" s="2">
        <v>100215</v>
      </c>
      <c r="C8339" s="2" t="s">
        <v>25</v>
      </c>
      <c r="D8339" s="2" t="s">
        <v>20</v>
      </c>
      <c r="E8339" s="2">
        <v>116.87</v>
      </c>
      <c r="F8339" s="2">
        <v>0.28000000000000003</v>
      </c>
      <c r="G8339" s="2">
        <v>5</v>
      </c>
      <c r="H8339" s="3">
        <v>45016</v>
      </c>
      <c r="I8339" s="3">
        <v>45018</v>
      </c>
      <c r="J8339" s="2" t="s">
        <v>21</v>
      </c>
      <c r="K8339" s="2" t="s">
        <v>22</v>
      </c>
      <c r="L8339" s="2">
        <v>21.73</v>
      </c>
      <c r="M8339" s="2" t="s">
        <v>17</v>
      </c>
      <c r="N8339" s="11">
        <f>L8339/E8339*100</f>
        <v>18.593308804654743</v>
      </c>
      <c r="O8339" s="12" t="str">
        <f>IF(N8339&lt;10,"Low",IF(N8339&lt;20,"Med","High"))</f>
        <v>Med</v>
      </c>
      <c r="P8339" s="12">
        <f>sales*discount</f>
        <v>32.723600000000005</v>
      </c>
      <c r="Q8339" s="12">
        <f>sales-Discount_Values</f>
        <v>84.1464</v>
      </c>
      <c r="R8339" s="12">
        <f>DATEDIF(order_date,delivery_date,"D")</f>
        <v>2</v>
      </c>
      <c r="S8339" s="12"/>
    </row>
    <row r="8340" spans="1:19" ht="14.25" customHeight="1" x14ac:dyDescent="0.35">
      <c r="A8340" s="2" t="s">
        <v>6877</v>
      </c>
      <c r="B8340" s="2">
        <v>106844</v>
      </c>
      <c r="C8340" s="2" t="s">
        <v>19</v>
      </c>
      <c r="D8340" s="2" t="s">
        <v>36</v>
      </c>
      <c r="E8340" s="2">
        <v>2272.7199999999998</v>
      </c>
      <c r="F8340" s="2">
        <v>0.47</v>
      </c>
      <c r="G8340" s="2">
        <v>3</v>
      </c>
      <c r="H8340" s="3">
        <v>45163</v>
      </c>
      <c r="I8340" s="3">
        <v>45170</v>
      </c>
      <c r="J8340" s="2" t="s">
        <v>31</v>
      </c>
      <c r="K8340" s="2" t="s">
        <v>16</v>
      </c>
      <c r="L8340" s="2">
        <v>422.59</v>
      </c>
      <c r="M8340" s="2" t="s">
        <v>39</v>
      </c>
      <c r="N8340" s="11">
        <f>L8340/E8340*100</f>
        <v>18.594019500862402</v>
      </c>
      <c r="O8340" s="12" t="str">
        <f>IF(N8340&lt;10,"Low",IF(N8340&lt;20,"Med","High"))</f>
        <v>Med</v>
      </c>
      <c r="P8340" s="12">
        <f>sales*discount</f>
        <v>1068.1783999999998</v>
      </c>
      <c r="Q8340" s="12">
        <f>sales-Discount_Values</f>
        <v>1204.5416</v>
      </c>
      <c r="R8340" s="12">
        <f>DATEDIF(order_date,delivery_date,"D")</f>
        <v>7</v>
      </c>
      <c r="S8340" s="12"/>
    </row>
    <row r="8341" spans="1:19" ht="14.25" customHeight="1" x14ac:dyDescent="0.35">
      <c r="A8341" s="2" t="s">
        <v>6982</v>
      </c>
      <c r="B8341" s="2">
        <v>106949</v>
      </c>
      <c r="C8341" s="2" t="s">
        <v>19</v>
      </c>
      <c r="D8341" s="2" t="s">
        <v>14</v>
      </c>
      <c r="E8341" s="2">
        <v>2618.54</v>
      </c>
      <c r="F8341" s="2">
        <v>0.32</v>
      </c>
      <c r="G8341" s="2">
        <v>1</v>
      </c>
      <c r="H8341" s="3">
        <v>45324</v>
      </c>
      <c r="I8341" s="3">
        <v>45329</v>
      </c>
      <c r="J8341" s="2" t="s">
        <v>15</v>
      </c>
      <c r="K8341" s="2" t="s">
        <v>16</v>
      </c>
      <c r="L8341" s="2">
        <v>486.93</v>
      </c>
      <c r="M8341" s="2" t="s">
        <v>17</v>
      </c>
      <c r="N8341" s="11">
        <f>L8341/E8341*100</f>
        <v>18.595476868789479</v>
      </c>
      <c r="O8341" s="12" t="str">
        <f>IF(N8341&lt;10,"Low",IF(N8341&lt;20,"Med","High"))</f>
        <v>Med</v>
      </c>
      <c r="P8341" s="12">
        <f>sales*discount</f>
        <v>837.93280000000004</v>
      </c>
      <c r="Q8341" s="12">
        <f>sales-Discount_Values</f>
        <v>1780.6071999999999</v>
      </c>
      <c r="R8341" s="12">
        <f>DATEDIF(order_date,delivery_date,"D")</f>
        <v>5</v>
      </c>
      <c r="S8341" s="12"/>
    </row>
    <row r="8342" spans="1:19" ht="14.25" customHeight="1" x14ac:dyDescent="0.35">
      <c r="A8342" s="2" t="s">
        <v>4688</v>
      </c>
      <c r="B8342" s="2">
        <v>104655</v>
      </c>
      <c r="C8342" s="2" t="s">
        <v>25</v>
      </c>
      <c r="D8342" s="2" t="s">
        <v>36</v>
      </c>
      <c r="E8342" s="2">
        <v>3076.45</v>
      </c>
      <c r="F8342" s="2">
        <v>0.14000000000000001</v>
      </c>
      <c r="G8342" s="2">
        <v>3</v>
      </c>
      <c r="H8342" s="3">
        <v>45599</v>
      </c>
      <c r="I8342" s="3">
        <v>45602</v>
      </c>
      <c r="J8342" s="2" t="s">
        <v>21</v>
      </c>
      <c r="K8342" s="2" t="s">
        <v>16</v>
      </c>
      <c r="L8342" s="2">
        <v>572.11</v>
      </c>
      <c r="M8342" s="2" t="s">
        <v>34</v>
      </c>
      <c r="N8342" s="11">
        <f>L8342/E8342*100</f>
        <v>18.596434201758523</v>
      </c>
      <c r="O8342" s="12" t="str">
        <f>IF(N8342&lt;10,"Low",IF(N8342&lt;20,"Med","High"))</f>
        <v>Med</v>
      </c>
      <c r="P8342" s="12">
        <f>sales*discount</f>
        <v>430.70300000000003</v>
      </c>
      <c r="Q8342" s="12">
        <f>sales-Discount_Values</f>
        <v>2645.7469999999998</v>
      </c>
      <c r="R8342" s="12">
        <f>DATEDIF(order_date,delivery_date,"D")</f>
        <v>3</v>
      </c>
      <c r="S8342" s="12"/>
    </row>
    <row r="8343" spans="1:19" ht="14.25" customHeight="1" x14ac:dyDescent="0.35">
      <c r="A8343" s="2" t="s">
        <v>1351</v>
      </c>
      <c r="B8343" s="2">
        <v>101318</v>
      </c>
      <c r="C8343" s="2" t="s">
        <v>41</v>
      </c>
      <c r="D8343" s="2" t="s">
        <v>33</v>
      </c>
      <c r="E8343" s="2">
        <v>1314.08</v>
      </c>
      <c r="F8343" s="2">
        <v>0.3</v>
      </c>
      <c r="G8343" s="2">
        <v>2</v>
      </c>
      <c r="H8343" s="3">
        <v>45071</v>
      </c>
      <c r="I8343" s="3">
        <v>45074</v>
      </c>
      <c r="J8343" s="2" t="s">
        <v>21</v>
      </c>
      <c r="K8343" s="2" t="s">
        <v>27</v>
      </c>
      <c r="L8343" s="2">
        <v>244.4</v>
      </c>
      <c r="M8343" s="2" t="s">
        <v>23</v>
      </c>
      <c r="N8343" s="11">
        <f>L8343/E8343*100</f>
        <v>18.598563253378792</v>
      </c>
      <c r="O8343" s="12" t="str">
        <f>IF(N8343&lt;10,"Low",IF(N8343&lt;20,"Med","High"))</f>
        <v>Med</v>
      </c>
      <c r="P8343" s="12">
        <f>sales*discount</f>
        <v>394.22399999999999</v>
      </c>
      <c r="Q8343" s="12">
        <f>sales-Discount_Values</f>
        <v>919.85599999999999</v>
      </c>
      <c r="R8343" s="12">
        <f>DATEDIF(order_date,delivery_date,"D")</f>
        <v>3</v>
      </c>
      <c r="S8343" s="12"/>
    </row>
    <row r="8344" spans="1:19" ht="14.25" customHeight="1" x14ac:dyDescent="0.35">
      <c r="A8344" s="2" t="s">
        <v>739</v>
      </c>
      <c r="B8344" s="2">
        <v>100706</v>
      </c>
      <c r="C8344" s="2" t="s">
        <v>19</v>
      </c>
      <c r="D8344" s="2" t="s">
        <v>33</v>
      </c>
      <c r="E8344" s="2">
        <v>174.31</v>
      </c>
      <c r="F8344" s="2">
        <v>0.21</v>
      </c>
      <c r="G8344" s="2">
        <v>2</v>
      </c>
      <c r="H8344" s="3">
        <v>45425</v>
      </c>
      <c r="I8344" s="3">
        <v>45432</v>
      </c>
      <c r="J8344" s="2" t="s">
        <v>31</v>
      </c>
      <c r="K8344" s="2" t="s">
        <v>22</v>
      </c>
      <c r="L8344" s="2">
        <v>32.42</v>
      </c>
      <c r="M8344" s="2" t="s">
        <v>17</v>
      </c>
      <c r="N8344" s="11">
        <f>L8344/E8344*100</f>
        <v>18.599047673684815</v>
      </c>
      <c r="O8344" s="12" t="str">
        <f>IF(N8344&lt;10,"Low",IF(N8344&lt;20,"Med","High"))</f>
        <v>Med</v>
      </c>
      <c r="P8344" s="12">
        <f>sales*discount</f>
        <v>36.6051</v>
      </c>
      <c r="Q8344" s="12">
        <f>sales-Discount_Values</f>
        <v>137.70490000000001</v>
      </c>
      <c r="R8344" s="12">
        <f>DATEDIF(order_date,delivery_date,"D")</f>
        <v>7</v>
      </c>
      <c r="S8344" s="12"/>
    </row>
    <row r="8345" spans="1:19" ht="14.25" customHeight="1" x14ac:dyDescent="0.35">
      <c r="A8345" s="2" t="s">
        <v>4785</v>
      </c>
      <c r="B8345" s="2">
        <v>104752</v>
      </c>
      <c r="C8345" s="2" t="s">
        <v>25</v>
      </c>
      <c r="D8345" s="2" t="s">
        <v>26</v>
      </c>
      <c r="E8345" s="2">
        <v>1720.17</v>
      </c>
      <c r="F8345" s="2">
        <v>0.36</v>
      </c>
      <c r="G8345" s="2">
        <v>4</v>
      </c>
      <c r="H8345" s="3">
        <v>45228</v>
      </c>
      <c r="I8345" s="3">
        <v>45230</v>
      </c>
      <c r="J8345" s="2" t="s">
        <v>15</v>
      </c>
      <c r="K8345" s="2" t="s">
        <v>27</v>
      </c>
      <c r="L8345" s="2">
        <v>319.95999999999998</v>
      </c>
      <c r="M8345" s="2" t="s">
        <v>34</v>
      </c>
      <c r="N8345" s="11">
        <f>L8345/E8345*100</f>
        <v>18.600487161152675</v>
      </c>
      <c r="O8345" s="12" t="str">
        <f>IF(N8345&lt;10,"Low",IF(N8345&lt;20,"Med","High"))</f>
        <v>Med</v>
      </c>
      <c r="P8345" s="12">
        <f>sales*discount</f>
        <v>619.26120000000003</v>
      </c>
      <c r="Q8345" s="12">
        <f>sales-Discount_Values</f>
        <v>1100.9088000000002</v>
      </c>
      <c r="R8345" s="12">
        <f>DATEDIF(order_date,delivery_date,"D")</f>
        <v>2</v>
      </c>
      <c r="S8345" s="12"/>
    </row>
    <row r="8346" spans="1:19" ht="14.25" customHeight="1" x14ac:dyDescent="0.35">
      <c r="A8346" s="2" t="s">
        <v>1809</v>
      </c>
      <c r="B8346" s="2">
        <v>101776</v>
      </c>
      <c r="C8346" s="2" t="s">
        <v>41</v>
      </c>
      <c r="D8346" s="2" t="s">
        <v>36</v>
      </c>
      <c r="E8346" s="2">
        <v>1816.92</v>
      </c>
      <c r="F8346" s="2">
        <v>0.16</v>
      </c>
      <c r="G8346" s="2">
        <v>7</v>
      </c>
      <c r="H8346" s="3">
        <v>45065</v>
      </c>
      <c r="I8346" s="3">
        <v>45069</v>
      </c>
      <c r="J8346" s="2" t="s">
        <v>15</v>
      </c>
      <c r="K8346" s="2" t="s">
        <v>16</v>
      </c>
      <c r="L8346" s="2">
        <v>337.97</v>
      </c>
      <c r="M8346" s="2" t="s">
        <v>34</v>
      </c>
      <c r="N8346" s="11">
        <f>L8346/E8346*100</f>
        <v>18.601259273936112</v>
      </c>
      <c r="O8346" s="12" t="str">
        <f>IF(N8346&lt;10,"Low",IF(N8346&lt;20,"Med","High"))</f>
        <v>Med</v>
      </c>
      <c r="P8346" s="12">
        <f>sales*discount</f>
        <v>290.7072</v>
      </c>
      <c r="Q8346" s="12">
        <f>sales-Discount_Values</f>
        <v>1526.2128</v>
      </c>
      <c r="R8346" s="12">
        <f>DATEDIF(order_date,delivery_date,"D")</f>
        <v>4</v>
      </c>
      <c r="S8346" s="12"/>
    </row>
    <row r="8347" spans="1:19" ht="14.25" customHeight="1" x14ac:dyDescent="0.35">
      <c r="A8347" s="2" t="s">
        <v>3349</v>
      </c>
      <c r="B8347" s="2">
        <v>103316</v>
      </c>
      <c r="C8347" s="2" t="s">
        <v>19</v>
      </c>
      <c r="D8347" s="2" t="s">
        <v>36</v>
      </c>
      <c r="E8347" s="2">
        <v>4854.66</v>
      </c>
      <c r="F8347" s="2">
        <v>0.35</v>
      </c>
      <c r="G8347" s="2">
        <v>8</v>
      </c>
      <c r="H8347" s="3">
        <v>45180</v>
      </c>
      <c r="I8347" s="3">
        <v>45183</v>
      </c>
      <c r="J8347" s="2" t="s">
        <v>21</v>
      </c>
      <c r="K8347" s="2" t="s">
        <v>22</v>
      </c>
      <c r="L8347" s="2">
        <v>903.04</v>
      </c>
      <c r="M8347" s="2" t="s">
        <v>23</v>
      </c>
      <c r="N8347" s="11">
        <f>L8347/E8347*100</f>
        <v>18.601508653541131</v>
      </c>
      <c r="O8347" s="12" t="str">
        <f>IF(N8347&lt;10,"Low",IF(N8347&lt;20,"Med","High"))</f>
        <v>Med</v>
      </c>
      <c r="P8347" s="12">
        <f>sales*discount</f>
        <v>1699.1309999999999</v>
      </c>
      <c r="Q8347" s="12">
        <f>sales-Discount_Values</f>
        <v>3155.529</v>
      </c>
      <c r="R8347" s="12">
        <f>DATEDIF(order_date,delivery_date,"D")</f>
        <v>3</v>
      </c>
      <c r="S8347" s="12"/>
    </row>
    <row r="8348" spans="1:19" ht="14.25" customHeight="1" x14ac:dyDescent="0.35">
      <c r="A8348" s="2" t="s">
        <v>10673</v>
      </c>
      <c r="B8348" s="2">
        <v>110640</v>
      </c>
      <c r="C8348" s="2" t="s">
        <v>41</v>
      </c>
      <c r="D8348" s="2" t="s">
        <v>20</v>
      </c>
      <c r="E8348" s="2">
        <v>996.36</v>
      </c>
      <c r="F8348" s="2">
        <v>0.18</v>
      </c>
      <c r="G8348" s="2">
        <v>1</v>
      </c>
      <c r="H8348" s="3">
        <v>45004</v>
      </c>
      <c r="I8348" s="3">
        <v>45009</v>
      </c>
      <c r="J8348" s="2" t="s">
        <v>21</v>
      </c>
      <c r="K8348" s="2" t="s">
        <v>16</v>
      </c>
      <c r="L8348" s="2">
        <v>185.35</v>
      </c>
      <c r="M8348" s="2" t="s">
        <v>17</v>
      </c>
      <c r="N8348" s="11">
        <f>L8348/E8348*100</f>
        <v>18.602713878517804</v>
      </c>
      <c r="O8348" s="12" t="str">
        <f>IF(N8348&lt;10,"Low",IF(N8348&lt;20,"Med","High"))</f>
        <v>Med</v>
      </c>
      <c r="P8348" s="12">
        <f>sales*discount</f>
        <v>179.34479999999999</v>
      </c>
      <c r="Q8348" s="12">
        <f>sales-Discount_Values</f>
        <v>817.01520000000005</v>
      </c>
      <c r="R8348" s="12">
        <f>DATEDIF(order_date,delivery_date,"D")</f>
        <v>5</v>
      </c>
      <c r="S8348" s="12"/>
    </row>
    <row r="8349" spans="1:19" ht="14.25" customHeight="1" x14ac:dyDescent="0.35">
      <c r="A8349" s="2" t="s">
        <v>6039</v>
      </c>
      <c r="B8349" s="2">
        <v>106006</v>
      </c>
      <c r="C8349" s="2" t="s">
        <v>19</v>
      </c>
      <c r="D8349" s="2" t="s">
        <v>36</v>
      </c>
      <c r="E8349" s="2">
        <v>1337.98</v>
      </c>
      <c r="F8349" s="2">
        <v>0.12</v>
      </c>
      <c r="G8349" s="2">
        <v>9</v>
      </c>
      <c r="H8349" s="3">
        <v>45288</v>
      </c>
      <c r="I8349" s="3">
        <v>45290</v>
      </c>
      <c r="J8349" s="2" t="s">
        <v>21</v>
      </c>
      <c r="K8349" s="2" t="s">
        <v>22</v>
      </c>
      <c r="L8349" s="2">
        <v>248.91</v>
      </c>
      <c r="M8349" s="2" t="s">
        <v>34</v>
      </c>
      <c r="N8349" s="11">
        <f>L8349/E8349*100</f>
        <v>18.603417091436345</v>
      </c>
      <c r="O8349" s="12" t="str">
        <f>IF(N8349&lt;10,"Low",IF(N8349&lt;20,"Med","High"))</f>
        <v>Med</v>
      </c>
      <c r="P8349" s="12">
        <f>sales*discount</f>
        <v>160.55760000000001</v>
      </c>
      <c r="Q8349" s="12">
        <f>sales-Discount_Values</f>
        <v>1177.4223999999999</v>
      </c>
      <c r="R8349" s="12">
        <f>DATEDIF(order_date,delivery_date,"D")</f>
        <v>2</v>
      </c>
      <c r="S8349" s="12"/>
    </row>
    <row r="8350" spans="1:19" ht="14.25" customHeight="1" x14ac:dyDescent="0.35">
      <c r="A8350" s="2" t="s">
        <v>14463</v>
      </c>
      <c r="B8350" s="2">
        <v>114430</v>
      </c>
      <c r="C8350" s="2" t="s">
        <v>19</v>
      </c>
      <c r="D8350" s="2" t="s">
        <v>14</v>
      </c>
      <c r="E8350" s="2">
        <v>3168.8</v>
      </c>
      <c r="F8350" s="2">
        <v>0.08</v>
      </c>
      <c r="G8350" s="2">
        <v>1</v>
      </c>
      <c r="H8350" s="3">
        <v>44954</v>
      </c>
      <c r="I8350" s="3">
        <v>44959</v>
      </c>
      <c r="J8350" s="2" t="s">
        <v>21</v>
      </c>
      <c r="K8350" s="2" t="s">
        <v>27</v>
      </c>
      <c r="L8350" s="2">
        <v>589.53</v>
      </c>
      <c r="M8350" s="2" t="s">
        <v>28</v>
      </c>
      <c r="N8350" s="11">
        <f>L8350/E8350*100</f>
        <v>18.604203483968693</v>
      </c>
      <c r="O8350" s="12" t="str">
        <f>IF(N8350&lt;10,"Low",IF(N8350&lt;20,"Med","High"))</f>
        <v>Med</v>
      </c>
      <c r="P8350" s="12">
        <f>sales*discount</f>
        <v>253.50400000000002</v>
      </c>
      <c r="Q8350" s="12">
        <f>sales-Discount_Values</f>
        <v>2915.2960000000003</v>
      </c>
      <c r="R8350" s="12">
        <f>DATEDIF(order_date,delivery_date,"D")</f>
        <v>5</v>
      </c>
      <c r="S8350" s="12"/>
    </row>
    <row r="8351" spans="1:19" ht="14.25" customHeight="1" x14ac:dyDescent="0.35">
      <c r="A8351" s="2" t="s">
        <v>5079</v>
      </c>
      <c r="B8351" s="2">
        <v>105046</v>
      </c>
      <c r="C8351" s="2" t="s">
        <v>19</v>
      </c>
      <c r="D8351" s="2" t="s">
        <v>20</v>
      </c>
      <c r="E8351" s="2">
        <v>4757.8900000000003</v>
      </c>
      <c r="F8351" s="2">
        <v>0.49</v>
      </c>
      <c r="G8351" s="2">
        <v>2</v>
      </c>
      <c r="H8351" s="3">
        <v>45027</v>
      </c>
      <c r="I8351" s="3">
        <v>45032</v>
      </c>
      <c r="J8351" s="2" t="s">
        <v>31</v>
      </c>
      <c r="K8351" s="2" t="s">
        <v>16</v>
      </c>
      <c r="L8351" s="2">
        <v>885.2</v>
      </c>
      <c r="M8351" s="2" t="s">
        <v>34</v>
      </c>
      <c r="N8351" s="11">
        <f>L8351/E8351*100</f>
        <v>18.604885779200444</v>
      </c>
      <c r="O8351" s="12" t="str">
        <f>IF(N8351&lt;10,"Low",IF(N8351&lt;20,"Med","High"))</f>
        <v>Med</v>
      </c>
      <c r="P8351" s="12">
        <f>sales*discount</f>
        <v>2331.3661000000002</v>
      </c>
      <c r="Q8351" s="12">
        <f>sales-Discount_Values</f>
        <v>2426.5239000000001</v>
      </c>
      <c r="R8351" s="12">
        <f>DATEDIF(order_date,delivery_date,"D")</f>
        <v>5</v>
      </c>
      <c r="S8351" s="12"/>
    </row>
    <row r="8352" spans="1:19" ht="14.25" customHeight="1" x14ac:dyDescent="0.35">
      <c r="A8352" s="2" t="s">
        <v>6553</v>
      </c>
      <c r="B8352" s="2">
        <v>106520</v>
      </c>
      <c r="C8352" s="2" t="s">
        <v>13</v>
      </c>
      <c r="D8352" s="2" t="s">
        <v>26</v>
      </c>
      <c r="E8352" s="2">
        <v>1003.88</v>
      </c>
      <c r="F8352" s="2">
        <v>0.41</v>
      </c>
      <c r="G8352" s="2">
        <v>2</v>
      </c>
      <c r="H8352" s="3">
        <v>45613</v>
      </c>
      <c r="I8352" s="3">
        <v>45617</v>
      </c>
      <c r="J8352" s="2" t="s">
        <v>21</v>
      </c>
      <c r="K8352" s="2" t="s">
        <v>22</v>
      </c>
      <c r="L8352" s="2">
        <v>186.78</v>
      </c>
      <c r="M8352" s="2" t="s">
        <v>39</v>
      </c>
      <c r="N8352" s="11">
        <f>L8352/E8352*100</f>
        <v>18.605809459297927</v>
      </c>
      <c r="O8352" s="12" t="str">
        <f>IF(N8352&lt;10,"Low",IF(N8352&lt;20,"Med","High"))</f>
        <v>Med</v>
      </c>
      <c r="P8352" s="12">
        <f>sales*discount</f>
        <v>411.5908</v>
      </c>
      <c r="Q8352" s="12">
        <f>sales-Discount_Values</f>
        <v>592.28919999999994</v>
      </c>
      <c r="R8352" s="12">
        <f>DATEDIF(order_date,delivery_date,"D")</f>
        <v>4</v>
      </c>
      <c r="S8352" s="12"/>
    </row>
    <row r="8353" spans="1:19" ht="14.25" customHeight="1" x14ac:dyDescent="0.35">
      <c r="A8353" s="2" t="s">
        <v>9301</v>
      </c>
      <c r="B8353" s="2">
        <v>109268</v>
      </c>
      <c r="C8353" s="2" t="s">
        <v>41</v>
      </c>
      <c r="D8353" s="2" t="s">
        <v>33</v>
      </c>
      <c r="E8353" s="2">
        <v>1706.02</v>
      </c>
      <c r="F8353" s="2">
        <v>0.33</v>
      </c>
      <c r="G8353" s="2">
        <v>2</v>
      </c>
      <c r="H8353" s="3">
        <v>45490</v>
      </c>
      <c r="I8353" s="3">
        <v>45495</v>
      </c>
      <c r="J8353" s="2" t="s">
        <v>21</v>
      </c>
      <c r="K8353" s="2" t="s">
        <v>27</v>
      </c>
      <c r="L8353" s="2">
        <v>317.45999999999998</v>
      </c>
      <c r="M8353" s="2" t="s">
        <v>28</v>
      </c>
      <c r="N8353" s="11">
        <f>L8353/E8353*100</f>
        <v>18.608222646862288</v>
      </c>
      <c r="O8353" s="12" t="str">
        <f>IF(N8353&lt;10,"Low",IF(N8353&lt;20,"Med","High"))</f>
        <v>Med</v>
      </c>
      <c r="P8353" s="12">
        <f>sales*discount</f>
        <v>562.98660000000007</v>
      </c>
      <c r="Q8353" s="12">
        <f>sales-Discount_Values</f>
        <v>1143.0333999999998</v>
      </c>
      <c r="R8353" s="12">
        <f>DATEDIF(order_date,delivery_date,"D")</f>
        <v>5</v>
      </c>
      <c r="S8353" s="12"/>
    </row>
    <row r="8354" spans="1:19" ht="14.25" customHeight="1" x14ac:dyDescent="0.35">
      <c r="A8354" s="2" t="s">
        <v>7151</v>
      </c>
      <c r="B8354" s="2">
        <v>107118</v>
      </c>
      <c r="C8354" s="2" t="s">
        <v>13</v>
      </c>
      <c r="D8354" s="2" t="s">
        <v>14</v>
      </c>
      <c r="E8354" s="2">
        <v>966.36</v>
      </c>
      <c r="F8354" s="2">
        <v>0.48</v>
      </c>
      <c r="G8354" s="2">
        <v>6</v>
      </c>
      <c r="H8354" s="3">
        <v>45504</v>
      </c>
      <c r="I8354" s="3">
        <v>45506</v>
      </c>
      <c r="J8354" s="2" t="s">
        <v>21</v>
      </c>
      <c r="K8354" s="2" t="s">
        <v>22</v>
      </c>
      <c r="L8354" s="2">
        <v>179.84</v>
      </c>
      <c r="M8354" s="2" t="s">
        <v>28</v>
      </c>
      <c r="N8354" s="11">
        <f>L8354/E8354*100</f>
        <v>18.610041806366155</v>
      </c>
      <c r="O8354" s="12" t="str">
        <f>IF(N8354&lt;10,"Low",IF(N8354&lt;20,"Med","High"))</f>
        <v>Med</v>
      </c>
      <c r="P8354" s="12">
        <f>sales*discount</f>
        <v>463.8528</v>
      </c>
      <c r="Q8354" s="12">
        <f>sales-Discount_Values</f>
        <v>502.50720000000001</v>
      </c>
      <c r="R8354" s="12">
        <f>DATEDIF(order_date,delivery_date,"D")</f>
        <v>2</v>
      </c>
      <c r="S8354" s="12"/>
    </row>
    <row r="8355" spans="1:19" ht="14.25" customHeight="1" x14ac:dyDescent="0.35">
      <c r="A8355" s="2" t="s">
        <v>12649</v>
      </c>
      <c r="B8355" s="2">
        <v>112616</v>
      </c>
      <c r="C8355" s="2" t="s">
        <v>19</v>
      </c>
      <c r="D8355" s="2" t="s">
        <v>26</v>
      </c>
      <c r="E8355" s="2">
        <v>2382.13</v>
      </c>
      <c r="F8355" s="2">
        <v>0.06</v>
      </c>
      <c r="G8355" s="2">
        <v>6</v>
      </c>
      <c r="H8355" s="3">
        <v>45313</v>
      </c>
      <c r="I8355" s="3">
        <v>45319</v>
      </c>
      <c r="J8355" s="2" t="s">
        <v>31</v>
      </c>
      <c r="K8355" s="2" t="s">
        <v>16</v>
      </c>
      <c r="L8355" s="2">
        <v>443.32</v>
      </c>
      <c r="M8355" s="2" t="s">
        <v>28</v>
      </c>
      <c r="N8355" s="11">
        <f>L8355/E8355*100</f>
        <v>18.610235377582246</v>
      </c>
      <c r="O8355" s="12" t="str">
        <f>IF(N8355&lt;10,"Low",IF(N8355&lt;20,"Med","High"))</f>
        <v>Med</v>
      </c>
      <c r="P8355" s="12">
        <f>sales*discount</f>
        <v>142.92779999999999</v>
      </c>
      <c r="Q8355" s="12">
        <f>sales-Discount_Values</f>
        <v>2239.2022000000002</v>
      </c>
      <c r="R8355" s="12">
        <f>DATEDIF(order_date,delivery_date,"D")</f>
        <v>6</v>
      </c>
      <c r="S8355" s="12"/>
    </row>
    <row r="8356" spans="1:19" ht="14.25" customHeight="1" x14ac:dyDescent="0.35">
      <c r="A8356" s="2" t="s">
        <v>14454</v>
      </c>
      <c r="B8356" s="2">
        <v>114421</v>
      </c>
      <c r="C8356" s="2" t="s">
        <v>41</v>
      </c>
      <c r="D8356" s="2" t="s">
        <v>33</v>
      </c>
      <c r="E8356" s="2">
        <v>3424.6</v>
      </c>
      <c r="F8356" s="2">
        <v>0.19</v>
      </c>
      <c r="G8356" s="2">
        <v>6</v>
      </c>
      <c r="H8356" s="3">
        <v>45523</v>
      </c>
      <c r="I8356" s="3">
        <v>45530</v>
      </c>
      <c r="J8356" s="2" t="s">
        <v>15</v>
      </c>
      <c r="K8356" s="2" t="s">
        <v>22</v>
      </c>
      <c r="L8356" s="2">
        <v>637.36</v>
      </c>
      <c r="M8356" s="2" t="s">
        <v>34</v>
      </c>
      <c r="N8356" s="11">
        <f>L8356/E8356*100</f>
        <v>18.611224668574433</v>
      </c>
      <c r="O8356" s="12" t="str">
        <f>IF(N8356&lt;10,"Low",IF(N8356&lt;20,"Med","High"))</f>
        <v>Med</v>
      </c>
      <c r="P8356" s="12">
        <f>sales*discount</f>
        <v>650.67399999999998</v>
      </c>
      <c r="Q8356" s="12">
        <f>sales-Discount_Values</f>
        <v>2773.9259999999999</v>
      </c>
      <c r="R8356" s="12">
        <f>DATEDIF(order_date,delivery_date,"D")</f>
        <v>7</v>
      </c>
      <c r="S8356" s="12"/>
    </row>
    <row r="8357" spans="1:19" ht="14.25" customHeight="1" x14ac:dyDescent="0.35">
      <c r="A8357" s="2" t="s">
        <v>4450</v>
      </c>
      <c r="B8357" s="2">
        <v>104417</v>
      </c>
      <c r="C8357" s="2" t="s">
        <v>41</v>
      </c>
      <c r="D8357" s="2" t="s">
        <v>14</v>
      </c>
      <c r="E8357" s="2">
        <v>4163.34</v>
      </c>
      <c r="F8357" s="2">
        <v>0.21</v>
      </c>
      <c r="G8357" s="2">
        <v>9</v>
      </c>
      <c r="H8357" s="3">
        <v>45271</v>
      </c>
      <c r="I8357" s="3">
        <v>45277</v>
      </c>
      <c r="J8357" s="2" t="s">
        <v>21</v>
      </c>
      <c r="K8357" s="2" t="s">
        <v>16</v>
      </c>
      <c r="L8357" s="2">
        <v>774.86</v>
      </c>
      <c r="M8357" s="2" t="s">
        <v>23</v>
      </c>
      <c r="N8357" s="11">
        <f>L8357/E8357*100</f>
        <v>18.611499421137836</v>
      </c>
      <c r="O8357" s="12" t="str">
        <f>IF(N8357&lt;10,"Low",IF(N8357&lt;20,"Med","High"))</f>
        <v>Med</v>
      </c>
      <c r="P8357" s="12">
        <f>sales*discount</f>
        <v>874.30139999999994</v>
      </c>
      <c r="Q8357" s="12">
        <f>sales-Discount_Values</f>
        <v>3289.0386000000003</v>
      </c>
      <c r="R8357" s="12">
        <f>DATEDIF(order_date,delivery_date,"D")</f>
        <v>6</v>
      </c>
      <c r="S8357" s="12"/>
    </row>
    <row r="8358" spans="1:19" ht="14.25" customHeight="1" x14ac:dyDescent="0.35">
      <c r="A8358" s="2" t="s">
        <v>8356</v>
      </c>
      <c r="B8358" s="2">
        <v>108323</v>
      </c>
      <c r="C8358" s="2" t="s">
        <v>13</v>
      </c>
      <c r="D8358" s="2" t="s">
        <v>26</v>
      </c>
      <c r="E8358" s="2">
        <v>4846.92</v>
      </c>
      <c r="F8358" s="2">
        <v>0</v>
      </c>
      <c r="G8358" s="2">
        <v>2</v>
      </c>
      <c r="H8358" s="3">
        <v>45224</v>
      </c>
      <c r="I8358" s="3">
        <v>45228</v>
      </c>
      <c r="J8358" s="2" t="s">
        <v>31</v>
      </c>
      <c r="K8358" s="2" t="s">
        <v>22</v>
      </c>
      <c r="L8358" s="2">
        <v>902.19</v>
      </c>
      <c r="M8358" s="2" t="s">
        <v>28</v>
      </c>
      <c r="N8358" s="11">
        <f>L8358/E8358*100</f>
        <v>18.613676314030354</v>
      </c>
      <c r="O8358" s="12" t="str">
        <f>IF(N8358&lt;10,"Low",IF(N8358&lt;20,"Med","High"))</f>
        <v>Med</v>
      </c>
      <c r="P8358" s="12">
        <f>sales*discount</f>
        <v>0</v>
      </c>
      <c r="Q8358" s="12">
        <f>sales-Discount_Values</f>
        <v>4846.92</v>
      </c>
      <c r="R8358" s="12">
        <f>DATEDIF(order_date,delivery_date,"D")</f>
        <v>4</v>
      </c>
      <c r="S8358" s="12"/>
    </row>
    <row r="8359" spans="1:19" ht="14.25" customHeight="1" x14ac:dyDescent="0.35">
      <c r="A8359" s="2" t="s">
        <v>11722</v>
      </c>
      <c r="B8359" s="2">
        <v>111689</v>
      </c>
      <c r="C8359" s="2" t="s">
        <v>25</v>
      </c>
      <c r="D8359" s="2" t="s">
        <v>26</v>
      </c>
      <c r="E8359" s="2">
        <v>3447.19</v>
      </c>
      <c r="F8359" s="2">
        <v>0.17</v>
      </c>
      <c r="G8359" s="2">
        <v>6</v>
      </c>
      <c r="H8359" s="3">
        <v>45035</v>
      </c>
      <c r="I8359" s="3">
        <v>45036</v>
      </c>
      <c r="J8359" s="2" t="s">
        <v>15</v>
      </c>
      <c r="K8359" s="2" t="s">
        <v>27</v>
      </c>
      <c r="L8359" s="2">
        <v>641.66</v>
      </c>
      <c r="M8359" s="2" t="s">
        <v>17</v>
      </c>
      <c r="N8359" s="11">
        <f>L8359/E8359*100</f>
        <v>18.614001549087806</v>
      </c>
      <c r="O8359" s="12" t="str">
        <f>IF(N8359&lt;10,"Low",IF(N8359&lt;20,"Med","High"))</f>
        <v>Med</v>
      </c>
      <c r="P8359" s="12">
        <f>sales*discount</f>
        <v>586.02230000000009</v>
      </c>
      <c r="Q8359" s="12">
        <f>sales-Discount_Values</f>
        <v>2861.1677</v>
      </c>
      <c r="R8359" s="12">
        <f>DATEDIF(order_date,delivery_date,"D")</f>
        <v>1</v>
      </c>
      <c r="S8359" s="12"/>
    </row>
    <row r="8360" spans="1:19" ht="14.25" customHeight="1" x14ac:dyDescent="0.35">
      <c r="A8360" s="2" t="s">
        <v>15231</v>
      </c>
      <c r="B8360" s="2">
        <v>115198</v>
      </c>
      <c r="C8360" s="2" t="s">
        <v>25</v>
      </c>
      <c r="D8360" s="2" t="s">
        <v>33</v>
      </c>
      <c r="E8360" s="2">
        <v>3317.62</v>
      </c>
      <c r="F8360" s="2">
        <v>0.14000000000000001</v>
      </c>
      <c r="G8360" s="2">
        <v>5</v>
      </c>
      <c r="H8360" s="3">
        <v>45128</v>
      </c>
      <c r="I8360" s="3">
        <v>45133</v>
      </c>
      <c r="J8360" s="2" t="s">
        <v>21</v>
      </c>
      <c r="K8360" s="2" t="s">
        <v>27</v>
      </c>
      <c r="L8360" s="2">
        <v>617.57000000000005</v>
      </c>
      <c r="M8360" s="2" t="s">
        <v>17</v>
      </c>
      <c r="N8360" s="11">
        <f>L8360/E8360*100</f>
        <v>18.614850404808266</v>
      </c>
      <c r="O8360" s="12" t="str">
        <f>IF(N8360&lt;10,"Low",IF(N8360&lt;20,"Med","High"))</f>
        <v>Med</v>
      </c>
      <c r="P8360" s="12">
        <f>sales*discount</f>
        <v>464.46680000000003</v>
      </c>
      <c r="Q8360" s="12">
        <f>sales-Discount_Values</f>
        <v>2853.1531999999997</v>
      </c>
      <c r="R8360" s="12">
        <f>DATEDIF(order_date,delivery_date,"D")</f>
        <v>5</v>
      </c>
      <c r="S8360" s="12"/>
    </row>
    <row r="8361" spans="1:19" ht="14.25" customHeight="1" x14ac:dyDescent="0.35">
      <c r="A8361" s="2" t="s">
        <v>11710</v>
      </c>
      <c r="B8361" s="2">
        <v>111677</v>
      </c>
      <c r="C8361" s="2" t="s">
        <v>13</v>
      </c>
      <c r="D8361" s="2" t="s">
        <v>36</v>
      </c>
      <c r="E8361" s="2">
        <v>4011.39</v>
      </c>
      <c r="F8361" s="2">
        <v>0.14000000000000001</v>
      </c>
      <c r="G8361" s="2">
        <v>8</v>
      </c>
      <c r="H8361" s="3">
        <v>45202</v>
      </c>
      <c r="I8361" s="3">
        <v>45205</v>
      </c>
      <c r="J8361" s="2" t="s">
        <v>31</v>
      </c>
      <c r="K8361" s="2" t="s">
        <v>22</v>
      </c>
      <c r="L8361" s="2">
        <v>746.72</v>
      </c>
      <c r="M8361" s="2" t="s">
        <v>34</v>
      </c>
      <c r="N8361" s="11">
        <f>L8361/E8361*100</f>
        <v>18.614993805139864</v>
      </c>
      <c r="O8361" s="12" t="str">
        <f>IF(N8361&lt;10,"Low",IF(N8361&lt;20,"Med","High"))</f>
        <v>Med</v>
      </c>
      <c r="P8361" s="12">
        <f>sales*discount</f>
        <v>561.59460000000001</v>
      </c>
      <c r="Q8361" s="12">
        <f>sales-Discount_Values</f>
        <v>3449.7954</v>
      </c>
      <c r="R8361" s="12">
        <f>DATEDIF(order_date,delivery_date,"D")</f>
        <v>3</v>
      </c>
      <c r="S8361" s="12"/>
    </row>
    <row r="8362" spans="1:19" ht="14.25" customHeight="1" x14ac:dyDescent="0.35">
      <c r="A8362" s="2" t="s">
        <v>6151</v>
      </c>
      <c r="B8362" s="2">
        <v>106118</v>
      </c>
      <c r="C8362" s="2" t="s">
        <v>41</v>
      </c>
      <c r="D8362" s="2" t="s">
        <v>36</v>
      </c>
      <c r="E8362" s="2">
        <v>932.13</v>
      </c>
      <c r="F8362" s="2">
        <v>0.34</v>
      </c>
      <c r="G8362" s="2">
        <v>3</v>
      </c>
      <c r="H8362" s="3">
        <v>45395</v>
      </c>
      <c r="I8362" s="3">
        <v>45396</v>
      </c>
      <c r="J8362" s="2" t="s">
        <v>15</v>
      </c>
      <c r="K8362" s="2" t="s">
        <v>22</v>
      </c>
      <c r="L8362" s="2">
        <v>173.52</v>
      </c>
      <c r="M8362" s="2" t="s">
        <v>39</v>
      </c>
      <c r="N8362" s="11">
        <f>L8362/E8362*100</f>
        <v>18.615429178333496</v>
      </c>
      <c r="O8362" s="12" t="str">
        <f>IF(N8362&lt;10,"Low",IF(N8362&lt;20,"Med","High"))</f>
        <v>Med</v>
      </c>
      <c r="P8362" s="12">
        <f>sales*discount</f>
        <v>316.92420000000004</v>
      </c>
      <c r="Q8362" s="12">
        <f>sales-Discount_Values</f>
        <v>615.20579999999995</v>
      </c>
      <c r="R8362" s="12">
        <f>DATEDIF(order_date,delivery_date,"D")</f>
        <v>1</v>
      </c>
      <c r="S8362" s="12"/>
    </row>
    <row r="8363" spans="1:19" ht="14.25" customHeight="1" x14ac:dyDescent="0.35">
      <c r="A8363" s="2" t="s">
        <v>8852</v>
      </c>
      <c r="B8363" s="2">
        <v>108819</v>
      </c>
      <c r="C8363" s="2" t="s">
        <v>19</v>
      </c>
      <c r="D8363" s="2" t="s">
        <v>36</v>
      </c>
      <c r="E8363" s="2">
        <v>3113.6</v>
      </c>
      <c r="F8363" s="2">
        <v>0.08</v>
      </c>
      <c r="G8363" s="2">
        <v>2</v>
      </c>
      <c r="H8363" s="3">
        <v>45337</v>
      </c>
      <c r="I8363" s="3">
        <v>45338</v>
      </c>
      <c r="J8363" s="2" t="s">
        <v>21</v>
      </c>
      <c r="K8363" s="2" t="s">
        <v>22</v>
      </c>
      <c r="L8363" s="2">
        <v>579.62</v>
      </c>
      <c r="M8363" s="2" t="s">
        <v>48</v>
      </c>
      <c r="N8363" s="11">
        <f>L8363/E8363*100</f>
        <v>18.615750256937307</v>
      </c>
      <c r="O8363" s="12" t="str">
        <f>IF(N8363&lt;10,"Low",IF(N8363&lt;20,"Med","High"))</f>
        <v>Med</v>
      </c>
      <c r="P8363" s="12">
        <f>sales*discount</f>
        <v>249.08799999999999</v>
      </c>
      <c r="Q8363" s="12">
        <f>sales-Discount_Values</f>
        <v>2864.5119999999997</v>
      </c>
      <c r="R8363" s="12">
        <f>DATEDIF(order_date,delivery_date,"D")</f>
        <v>1</v>
      </c>
      <c r="S8363" s="12"/>
    </row>
    <row r="8364" spans="1:19" ht="14.25" customHeight="1" x14ac:dyDescent="0.35">
      <c r="A8364" s="2" t="s">
        <v>11222</v>
      </c>
      <c r="B8364" s="2">
        <v>111189</v>
      </c>
      <c r="C8364" s="2" t="s">
        <v>13</v>
      </c>
      <c r="D8364" s="2" t="s">
        <v>36</v>
      </c>
      <c r="E8364" s="2">
        <v>2719.77</v>
      </c>
      <c r="F8364" s="2">
        <v>0.31</v>
      </c>
      <c r="G8364" s="2">
        <v>7</v>
      </c>
      <c r="H8364" s="3">
        <v>45565</v>
      </c>
      <c r="I8364" s="3">
        <v>45569</v>
      </c>
      <c r="J8364" s="2" t="s">
        <v>31</v>
      </c>
      <c r="K8364" s="2" t="s">
        <v>16</v>
      </c>
      <c r="L8364" s="2">
        <v>506.31</v>
      </c>
      <c r="M8364" s="2" t="s">
        <v>28</v>
      </c>
      <c r="N8364" s="11">
        <f>L8364/E8364*100</f>
        <v>18.61591237494347</v>
      </c>
      <c r="O8364" s="12" t="str">
        <f>IF(N8364&lt;10,"Low",IF(N8364&lt;20,"Med","High"))</f>
        <v>Med</v>
      </c>
      <c r="P8364" s="12">
        <f>sales*discount</f>
        <v>843.12869999999998</v>
      </c>
      <c r="Q8364" s="12">
        <f>sales-Discount_Values</f>
        <v>1876.6413</v>
      </c>
      <c r="R8364" s="12">
        <f>DATEDIF(order_date,delivery_date,"D")</f>
        <v>4</v>
      </c>
      <c r="S8364" s="12"/>
    </row>
    <row r="8365" spans="1:19" ht="14.25" customHeight="1" x14ac:dyDescent="0.35">
      <c r="A8365" s="2" t="s">
        <v>4086</v>
      </c>
      <c r="B8365" s="2">
        <v>104053</v>
      </c>
      <c r="C8365" s="2" t="s">
        <v>25</v>
      </c>
      <c r="D8365" s="2" t="s">
        <v>26</v>
      </c>
      <c r="E8365" s="2">
        <v>2328</v>
      </c>
      <c r="F8365" s="2">
        <v>0.49</v>
      </c>
      <c r="G8365" s="2">
        <v>3</v>
      </c>
      <c r="H8365" s="3">
        <v>45423</v>
      </c>
      <c r="I8365" s="3">
        <v>45426</v>
      </c>
      <c r="J8365" s="2" t="s">
        <v>31</v>
      </c>
      <c r="K8365" s="2" t="s">
        <v>27</v>
      </c>
      <c r="L8365" s="2">
        <v>433.38</v>
      </c>
      <c r="M8365" s="2" t="s">
        <v>48</v>
      </c>
      <c r="N8365" s="11">
        <f>L8365/E8365*100</f>
        <v>18.615979381443299</v>
      </c>
      <c r="O8365" s="12" t="str">
        <f>IF(N8365&lt;10,"Low",IF(N8365&lt;20,"Med","High"))</f>
        <v>Med</v>
      </c>
      <c r="P8365" s="12">
        <f>sales*discount</f>
        <v>1140.72</v>
      </c>
      <c r="Q8365" s="12">
        <f>sales-Discount_Values</f>
        <v>1187.28</v>
      </c>
      <c r="R8365" s="12">
        <f>DATEDIF(order_date,delivery_date,"D")</f>
        <v>3</v>
      </c>
      <c r="S8365" s="12"/>
    </row>
    <row r="8366" spans="1:19" ht="14.25" customHeight="1" x14ac:dyDescent="0.35">
      <c r="A8366" s="2" t="s">
        <v>6942</v>
      </c>
      <c r="B8366" s="2">
        <v>106909</v>
      </c>
      <c r="C8366" s="2" t="s">
        <v>13</v>
      </c>
      <c r="D8366" s="2" t="s">
        <v>33</v>
      </c>
      <c r="E8366" s="2">
        <v>3345.06</v>
      </c>
      <c r="F8366" s="2">
        <v>0.27</v>
      </c>
      <c r="G8366" s="2">
        <v>3</v>
      </c>
      <c r="H8366" s="3">
        <v>45217</v>
      </c>
      <c r="I8366" s="3">
        <v>45221</v>
      </c>
      <c r="J8366" s="2" t="s">
        <v>21</v>
      </c>
      <c r="K8366" s="2" t="s">
        <v>16</v>
      </c>
      <c r="L8366" s="2">
        <v>622.75</v>
      </c>
      <c r="M8366" s="2" t="s">
        <v>34</v>
      </c>
      <c r="N8366" s="11">
        <f>L8366/E8366*100</f>
        <v>18.617005375090432</v>
      </c>
      <c r="O8366" s="12" t="str">
        <f>IF(N8366&lt;10,"Low",IF(N8366&lt;20,"Med","High"))</f>
        <v>Med</v>
      </c>
      <c r="P8366" s="12">
        <f>sales*discount</f>
        <v>903.1662</v>
      </c>
      <c r="Q8366" s="12">
        <f>sales-Discount_Values</f>
        <v>2441.8937999999998</v>
      </c>
      <c r="R8366" s="12">
        <f>DATEDIF(order_date,delivery_date,"D")</f>
        <v>4</v>
      </c>
      <c r="S8366" s="12"/>
    </row>
    <row r="8367" spans="1:19" ht="14.25" customHeight="1" x14ac:dyDescent="0.35">
      <c r="A8367" s="2" t="s">
        <v>1032</v>
      </c>
      <c r="B8367" s="2">
        <v>100999</v>
      </c>
      <c r="C8367" s="2" t="s">
        <v>13</v>
      </c>
      <c r="D8367" s="2" t="s">
        <v>36</v>
      </c>
      <c r="E8367" s="2">
        <v>4005.98</v>
      </c>
      <c r="F8367" s="2">
        <v>0.14000000000000001</v>
      </c>
      <c r="G8367" s="2">
        <v>6</v>
      </c>
      <c r="H8367" s="3">
        <v>45617</v>
      </c>
      <c r="I8367" s="3">
        <v>45624</v>
      </c>
      <c r="J8367" s="2" t="s">
        <v>21</v>
      </c>
      <c r="K8367" s="2" t="s">
        <v>22</v>
      </c>
      <c r="L8367" s="2">
        <v>745.99</v>
      </c>
      <c r="M8367" s="2" t="s">
        <v>48</v>
      </c>
      <c r="N8367" s="11">
        <f>L8367/E8367*100</f>
        <v>18.621910244184946</v>
      </c>
      <c r="O8367" s="12" t="str">
        <f>IF(N8367&lt;10,"Low",IF(N8367&lt;20,"Med","High"))</f>
        <v>Med</v>
      </c>
      <c r="P8367" s="12">
        <f>sales*discount</f>
        <v>560.83720000000005</v>
      </c>
      <c r="Q8367" s="12">
        <f>sales-Discount_Values</f>
        <v>3445.1428000000001</v>
      </c>
      <c r="R8367" s="12">
        <f>DATEDIF(order_date,delivery_date,"D")</f>
        <v>7</v>
      </c>
      <c r="S8367" s="12"/>
    </row>
    <row r="8368" spans="1:19" ht="14.25" customHeight="1" x14ac:dyDescent="0.35">
      <c r="A8368" s="2" t="s">
        <v>11608</v>
      </c>
      <c r="B8368" s="2">
        <v>111575</v>
      </c>
      <c r="C8368" s="2" t="s">
        <v>19</v>
      </c>
      <c r="D8368" s="2" t="s">
        <v>26</v>
      </c>
      <c r="E8368" s="2">
        <v>3600.85</v>
      </c>
      <c r="F8368" s="2">
        <v>0.28999999999999998</v>
      </c>
      <c r="G8368" s="2">
        <v>9</v>
      </c>
      <c r="H8368" s="3">
        <v>45430</v>
      </c>
      <c r="I8368" s="3">
        <v>45433</v>
      </c>
      <c r="J8368" s="2" t="s">
        <v>15</v>
      </c>
      <c r="K8368" s="2" t="s">
        <v>16</v>
      </c>
      <c r="L8368" s="2">
        <v>670.56</v>
      </c>
      <c r="M8368" s="2" t="s">
        <v>23</v>
      </c>
      <c r="N8368" s="11">
        <f>L8368/E8368*100</f>
        <v>18.622269741866504</v>
      </c>
      <c r="O8368" s="12" t="str">
        <f>IF(N8368&lt;10,"Low",IF(N8368&lt;20,"Med","High"))</f>
        <v>Med</v>
      </c>
      <c r="P8368" s="12">
        <f>sales*discount</f>
        <v>1044.2465</v>
      </c>
      <c r="Q8368" s="12">
        <f>sales-Discount_Values</f>
        <v>2556.6035000000002</v>
      </c>
      <c r="R8368" s="12">
        <f>DATEDIF(order_date,delivery_date,"D")</f>
        <v>3</v>
      </c>
      <c r="S8368" s="12"/>
    </row>
    <row r="8369" spans="1:19" ht="14.25" customHeight="1" x14ac:dyDescent="0.35">
      <c r="A8369" s="2" t="s">
        <v>14968</v>
      </c>
      <c r="B8369" s="2">
        <v>114935</v>
      </c>
      <c r="C8369" s="2" t="s">
        <v>13</v>
      </c>
      <c r="D8369" s="2" t="s">
        <v>36</v>
      </c>
      <c r="E8369" s="2">
        <v>1941.13</v>
      </c>
      <c r="F8369" s="2">
        <v>0.21</v>
      </c>
      <c r="G8369" s="2">
        <v>4</v>
      </c>
      <c r="H8369" s="3">
        <v>45322</v>
      </c>
      <c r="I8369" s="3">
        <v>45329</v>
      </c>
      <c r="J8369" s="2" t="s">
        <v>31</v>
      </c>
      <c r="K8369" s="2" t="s">
        <v>16</v>
      </c>
      <c r="L8369" s="2">
        <v>361.51</v>
      </c>
      <c r="M8369" s="2" t="s">
        <v>17</v>
      </c>
      <c r="N8369" s="11">
        <f>L8369/E8369*100</f>
        <v>18.62368826405238</v>
      </c>
      <c r="O8369" s="12" t="str">
        <f>IF(N8369&lt;10,"Low",IF(N8369&lt;20,"Med","High"))</f>
        <v>Med</v>
      </c>
      <c r="P8369" s="12">
        <f>sales*discount</f>
        <v>407.63729999999998</v>
      </c>
      <c r="Q8369" s="12">
        <f>sales-Discount_Values</f>
        <v>1533.4927000000002</v>
      </c>
      <c r="R8369" s="12">
        <f>DATEDIF(order_date,delivery_date,"D")</f>
        <v>7</v>
      </c>
      <c r="S8369" s="12"/>
    </row>
    <row r="8370" spans="1:19" ht="14.25" customHeight="1" x14ac:dyDescent="0.35">
      <c r="A8370" s="2" t="s">
        <v>9227</v>
      </c>
      <c r="B8370" s="2">
        <v>109194</v>
      </c>
      <c r="C8370" s="2" t="s">
        <v>13</v>
      </c>
      <c r="D8370" s="2" t="s">
        <v>20</v>
      </c>
      <c r="E8370" s="2">
        <v>2551.8200000000002</v>
      </c>
      <c r="F8370" s="2">
        <v>0.24</v>
      </c>
      <c r="G8370" s="2">
        <v>4</v>
      </c>
      <c r="H8370" s="3">
        <v>44968</v>
      </c>
      <c r="I8370" s="3">
        <v>44975</v>
      </c>
      <c r="J8370" s="2" t="s">
        <v>31</v>
      </c>
      <c r="K8370" s="2" t="s">
        <v>27</v>
      </c>
      <c r="L8370" s="2">
        <v>475.25</v>
      </c>
      <c r="M8370" s="2" t="s">
        <v>48</v>
      </c>
      <c r="N8370" s="11">
        <f>L8370/E8370*100</f>
        <v>18.62396250519237</v>
      </c>
      <c r="O8370" s="12" t="str">
        <f>IF(N8370&lt;10,"Low",IF(N8370&lt;20,"Med","High"))</f>
        <v>Med</v>
      </c>
      <c r="P8370" s="12">
        <f>sales*discount</f>
        <v>612.43680000000006</v>
      </c>
      <c r="Q8370" s="12">
        <f>sales-Discount_Values</f>
        <v>1939.3832000000002</v>
      </c>
      <c r="R8370" s="12">
        <f>DATEDIF(order_date,delivery_date,"D")</f>
        <v>7</v>
      </c>
      <c r="S8370" s="12"/>
    </row>
    <row r="8371" spans="1:19" ht="14.25" customHeight="1" x14ac:dyDescent="0.35">
      <c r="A8371" s="2" t="s">
        <v>4412</v>
      </c>
      <c r="B8371" s="2">
        <v>104379</v>
      </c>
      <c r="C8371" s="2" t="s">
        <v>13</v>
      </c>
      <c r="D8371" s="2" t="s">
        <v>36</v>
      </c>
      <c r="E8371" s="2">
        <v>1056.52</v>
      </c>
      <c r="F8371" s="2">
        <v>0.46</v>
      </c>
      <c r="G8371" s="2">
        <v>8</v>
      </c>
      <c r="H8371" s="3">
        <v>45155</v>
      </c>
      <c r="I8371" s="3">
        <v>45157</v>
      </c>
      <c r="J8371" s="2" t="s">
        <v>15</v>
      </c>
      <c r="K8371" s="2" t="s">
        <v>16</v>
      </c>
      <c r="L8371" s="2">
        <v>196.8</v>
      </c>
      <c r="M8371" s="2" t="s">
        <v>39</v>
      </c>
      <c r="N8371" s="11">
        <f>L8371/E8371*100</f>
        <v>18.627191155870218</v>
      </c>
      <c r="O8371" s="12" t="str">
        <f>IF(N8371&lt;10,"Low",IF(N8371&lt;20,"Med","High"))</f>
        <v>Med</v>
      </c>
      <c r="P8371" s="12">
        <f>sales*discount</f>
        <v>485.99920000000003</v>
      </c>
      <c r="Q8371" s="12">
        <f>sales-Discount_Values</f>
        <v>570.52080000000001</v>
      </c>
      <c r="R8371" s="12">
        <f>DATEDIF(order_date,delivery_date,"D")</f>
        <v>2</v>
      </c>
      <c r="S8371" s="12"/>
    </row>
    <row r="8372" spans="1:19" ht="14.25" customHeight="1" x14ac:dyDescent="0.35">
      <c r="A8372" s="2" t="s">
        <v>15226</v>
      </c>
      <c r="B8372" s="2">
        <v>115193</v>
      </c>
      <c r="C8372" s="2" t="s">
        <v>19</v>
      </c>
      <c r="D8372" s="2" t="s">
        <v>20</v>
      </c>
      <c r="E8372" s="2">
        <v>4961.71</v>
      </c>
      <c r="F8372" s="2">
        <v>0.05</v>
      </c>
      <c r="G8372" s="2">
        <v>5</v>
      </c>
      <c r="H8372" s="3">
        <v>44934</v>
      </c>
      <c r="I8372" s="3">
        <v>44935</v>
      </c>
      <c r="J8372" s="2" t="s">
        <v>21</v>
      </c>
      <c r="K8372" s="2" t="s">
        <v>16</v>
      </c>
      <c r="L8372" s="2">
        <v>924.28</v>
      </c>
      <c r="M8372" s="2" t="s">
        <v>39</v>
      </c>
      <c r="N8372" s="11">
        <f>L8372/E8372*100</f>
        <v>18.628255178154305</v>
      </c>
      <c r="O8372" s="12" t="str">
        <f>IF(N8372&lt;10,"Low",IF(N8372&lt;20,"Med","High"))</f>
        <v>Med</v>
      </c>
      <c r="P8372" s="12">
        <f>sales*discount</f>
        <v>248.08550000000002</v>
      </c>
      <c r="Q8372" s="12">
        <f>sales-Discount_Values</f>
        <v>4713.6244999999999</v>
      </c>
      <c r="R8372" s="12">
        <f>DATEDIF(order_date,delivery_date,"D")</f>
        <v>1</v>
      </c>
      <c r="S8372" s="12"/>
    </row>
    <row r="8373" spans="1:19" ht="14.25" customHeight="1" x14ac:dyDescent="0.35">
      <c r="A8373" s="2" t="s">
        <v>5268</v>
      </c>
      <c r="B8373" s="2">
        <v>105235</v>
      </c>
      <c r="C8373" s="2" t="s">
        <v>25</v>
      </c>
      <c r="D8373" s="2" t="s">
        <v>14</v>
      </c>
      <c r="E8373" s="2">
        <v>4522.33</v>
      </c>
      <c r="F8373" s="2">
        <v>0.16</v>
      </c>
      <c r="G8373" s="2">
        <v>6</v>
      </c>
      <c r="H8373" s="3">
        <v>45119</v>
      </c>
      <c r="I8373" s="3">
        <v>45121</v>
      </c>
      <c r="J8373" s="2" t="s">
        <v>15</v>
      </c>
      <c r="K8373" s="2" t="s">
        <v>16</v>
      </c>
      <c r="L8373" s="2">
        <v>842.46</v>
      </c>
      <c r="M8373" s="2" t="s">
        <v>23</v>
      </c>
      <c r="N8373" s="11">
        <f>L8373/E8373*100</f>
        <v>18.628892628357509</v>
      </c>
      <c r="O8373" s="12" t="str">
        <f>IF(N8373&lt;10,"Low",IF(N8373&lt;20,"Med","High"))</f>
        <v>Med</v>
      </c>
      <c r="P8373" s="12">
        <f>sales*discount</f>
        <v>723.57280000000003</v>
      </c>
      <c r="Q8373" s="12">
        <f>sales-Discount_Values</f>
        <v>3798.7572</v>
      </c>
      <c r="R8373" s="12">
        <f>DATEDIF(order_date,delivery_date,"D")</f>
        <v>2</v>
      </c>
      <c r="S8373" s="12"/>
    </row>
    <row r="8374" spans="1:19" ht="14.25" customHeight="1" x14ac:dyDescent="0.35">
      <c r="A8374" s="2" t="s">
        <v>13061</v>
      </c>
      <c r="B8374" s="2">
        <v>113028</v>
      </c>
      <c r="C8374" s="2" t="s">
        <v>13</v>
      </c>
      <c r="D8374" s="2" t="s">
        <v>33</v>
      </c>
      <c r="E8374" s="2">
        <v>2341.31</v>
      </c>
      <c r="F8374" s="2">
        <v>0.03</v>
      </c>
      <c r="G8374" s="2">
        <v>2</v>
      </c>
      <c r="H8374" s="3">
        <v>45408</v>
      </c>
      <c r="I8374" s="3">
        <v>45410</v>
      </c>
      <c r="J8374" s="2" t="s">
        <v>21</v>
      </c>
      <c r="K8374" s="2" t="s">
        <v>22</v>
      </c>
      <c r="L8374" s="2">
        <v>436.17</v>
      </c>
      <c r="M8374" s="2" t="s">
        <v>48</v>
      </c>
      <c r="N8374" s="11">
        <f>L8374/E8374*100</f>
        <v>18.629314358201178</v>
      </c>
      <c r="O8374" s="12" t="str">
        <f>IF(N8374&lt;10,"Low",IF(N8374&lt;20,"Med","High"))</f>
        <v>Med</v>
      </c>
      <c r="P8374" s="12">
        <f>sales*discount</f>
        <v>70.2393</v>
      </c>
      <c r="Q8374" s="12">
        <f>sales-Discount_Values</f>
        <v>2271.0706999999998</v>
      </c>
      <c r="R8374" s="12">
        <f>DATEDIF(order_date,delivery_date,"D")</f>
        <v>2</v>
      </c>
      <c r="S8374" s="12"/>
    </row>
    <row r="8375" spans="1:19" ht="14.25" customHeight="1" x14ac:dyDescent="0.35">
      <c r="A8375" s="2" t="s">
        <v>13004</v>
      </c>
      <c r="B8375" s="2">
        <v>112971</v>
      </c>
      <c r="C8375" s="2" t="s">
        <v>19</v>
      </c>
      <c r="D8375" s="2" t="s">
        <v>33</v>
      </c>
      <c r="E8375" s="2">
        <v>4541.8</v>
      </c>
      <c r="F8375" s="2">
        <v>0.31</v>
      </c>
      <c r="G8375" s="2">
        <v>9</v>
      </c>
      <c r="H8375" s="3">
        <v>45478</v>
      </c>
      <c r="I8375" s="3">
        <v>45480</v>
      </c>
      <c r="J8375" s="2" t="s">
        <v>31</v>
      </c>
      <c r="K8375" s="2" t="s">
        <v>27</v>
      </c>
      <c r="L8375" s="2">
        <v>846.13</v>
      </c>
      <c r="M8375" s="2" t="s">
        <v>39</v>
      </c>
      <c r="N8375" s="11">
        <f>L8375/E8375*100</f>
        <v>18.629838390065611</v>
      </c>
      <c r="O8375" s="12" t="str">
        <f>IF(N8375&lt;10,"Low",IF(N8375&lt;20,"Med","High"))</f>
        <v>Med</v>
      </c>
      <c r="P8375" s="12">
        <f>sales*discount</f>
        <v>1407.9580000000001</v>
      </c>
      <c r="Q8375" s="12">
        <f>sales-Discount_Values</f>
        <v>3133.8420000000001</v>
      </c>
      <c r="R8375" s="12">
        <f>DATEDIF(order_date,delivery_date,"D")</f>
        <v>2</v>
      </c>
      <c r="S8375" s="12"/>
    </row>
    <row r="8376" spans="1:19" ht="14.25" customHeight="1" x14ac:dyDescent="0.35">
      <c r="A8376" s="2" t="s">
        <v>14516</v>
      </c>
      <c r="B8376" s="2">
        <v>114483</v>
      </c>
      <c r="C8376" s="2" t="s">
        <v>19</v>
      </c>
      <c r="D8376" s="2" t="s">
        <v>33</v>
      </c>
      <c r="E8376" s="2">
        <v>3505.82</v>
      </c>
      <c r="F8376" s="2">
        <v>0.49</v>
      </c>
      <c r="G8376" s="2">
        <v>2</v>
      </c>
      <c r="H8376" s="3">
        <v>45546</v>
      </c>
      <c r="I8376" s="3">
        <v>45549</v>
      </c>
      <c r="J8376" s="2" t="s">
        <v>15</v>
      </c>
      <c r="K8376" s="2" t="s">
        <v>27</v>
      </c>
      <c r="L8376" s="2">
        <v>653.13</v>
      </c>
      <c r="M8376" s="2" t="s">
        <v>48</v>
      </c>
      <c r="N8376" s="11">
        <f>L8376/E8376*100</f>
        <v>18.629878316627778</v>
      </c>
      <c r="O8376" s="12" t="str">
        <f>IF(N8376&lt;10,"Low",IF(N8376&lt;20,"Med","High"))</f>
        <v>Med</v>
      </c>
      <c r="P8376" s="12">
        <f>sales*discount</f>
        <v>1717.8518000000001</v>
      </c>
      <c r="Q8376" s="12">
        <f>sales-Discount_Values</f>
        <v>1787.9682</v>
      </c>
      <c r="R8376" s="12">
        <f>DATEDIF(order_date,delivery_date,"D")</f>
        <v>3</v>
      </c>
      <c r="S8376" s="12"/>
    </row>
    <row r="8377" spans="1:19" ht="14.25" customHeight="1" x14ac:dyDescent="0.35">
      <c r="A8377" s="2" t="s">
        <v>12148</v>
      </c>
      <c r="B8377" s="2">
        <v>112115</v>
      </c>
      <c r="C8377" s="2" t="s">
        <v>41</v>
      </c>
      <c r="D8377" s="2" t="s">
        <v>33</v>
      </c>
      <c r="E8377" s="2">
        <v>2217.4</v>
      </c>
      <c r="F8377" s="2">
        <v>0.12</v>
      </c>
      <c r="G8377" s="2">
        <v>5</v>
      </c>
      <c r="H8377" s="3">
        <v>45276</v>
      </c>
      <c r="I8377" s="3">
        <v>45282</v>
      </c>
      <c r="J8377" s="2" t="s">
        <v>21</v>
      </c>
      <c r="K8377" s="2" t="s">
        <v>22</v>
      </c>
      <c r="L8377" s="2">
        <v>413.11</v>
      </c>
      <c r="M8377" s="2" t="s">
        <v>28</v>
      </c>
      <c r="N8377" s="11">
        <f>L8377/E8377*100</f>
        <v>18.630377920086588</v>
      </c>
      <c r="O8377" s="12" t="str">
        <f>IF(N8377&lt;10,"Low",IF(N8377&lt;20,"Med","High"))</f>
        <v>Med</v>
      </c>
      <c r="P8377" s="12">
        <f>sales*discount</f>
        <v>266.08800000000002</v>
      </c>
      <c r="Q8377" s="12">
        <f>sales-Discount_Values</f>
        <v>1951.3120000000001</v>
      </c>
      <c r="R8377" s="12">
        <f>DATEDIF(order_date,delivery_date,"D")</f>
        <v>6</v>
      </c>
      <c r="S8377" s="12"/>
    </row>
    <row r="8378" spans="1:19" ht="14.25" customHeight="1" x14ac:dyDescent="0.35">
      <c r="A8378" s="2" t="s">
        <v>4146</v>
      </c>
      <c r="B8378" s="2">
        <v>104113</v>
      </c>
      <c r="C8378" s="2" t="s">
        <v>19</v>
      </c>
      <c r="D8378" s="2" t="s">
        <v>26</v>
      </c>
      <c r="E8378" s="2">
        <v>2196.41</v>
      </c>
      <c r="F8378" s="2">
        <v>0.26</v>
      </c>
      <c r="G8378" s="2">
        <v>1</v>
      </c>
      <c r="H8378" s="3">
        <v>45196</v>
      </c>
      <c r="I8378" s="3">
        <v>45200</v>
      </c>
      <c r="J8378" s="2" t="s">
        <v>31</v>
      </c>
      <c r="K8378" s="2" t="s">
        <v>22</v>
      </c>
      <c r="L8378" s="2">
        <v>409.21</v>
      </c>
      <c r="M8378" s="2" t="s">
        <v>48</v>
      </c>
      <c r="N8378" s="11">
        <f>L8378/E8378*100</f>
        <v>18.630856716186869</v>
      </c>
      <c r="O8378" s="12" t="str">
        <f>IF(N8378&lt;10,"Low",IF(N8378&lt;20,"Med","High"))</f>
        <v>Med</v>
      </c>
      <c r="P8378" s="12">
        <f>sales*discount</f>
        <v>571.06659999999999</v>
      </c>
      <c r="Q8378" s="12">
        <f>sales-Discount_Values</f>
        <v>1625.3433999999997</v>
      </c>
      <c r="R8378" s="12">
        <f>DATEDIF(order_date,delivery_date,"D")</f>
        <v>4</v>
      </c>
      <c r="S8378" s="12"/>
    </row>
    <row r="8379" spans="1:19" ht="14.25" customHeight="1" x14ac:dyDescent="0.35">
      <c r="A8379" s="2" t="s">
        <v>13224</v>
      </c>
      <c r="B8379" s="2">
        <v>113191</v>
      </c>
      <c r="C8379" s="2" t="s">
        <v>13</v>
      </c>
      <c r="D8379" s="2" t="s">
        <v>20</v>
      </c>
      <c r="E8379" s="2">
        <v>868.17</v>
      </c>
      <c r="F8379" s="2">
        <v>0.31</v>
      </c>
      <c r="G8379" s="2">
        <v>2</v>
      </c>
      <c r="H8379" s="3">
        <v>45404</v>
      </c>
      <c r="I8379" s="3">
        <v>45408</v>
      </c>
      <c r="J8379" s="2" t="s">
        <v>21</v>
      </c>
      <c r="K8379" s="2" t="s">
        <v>16</v>
      </c>
      <c r="L8379" s="2">
        <v>161.75</v>
      </c>
      <c r="M8379" s="2" t="s">
        <v>28</v>
      </c>
      <c r="N8379" s="11">
        <f>L8379/E8379*100</f>
        <v>18.631143670018545</v>
      </c>
      <c r="O8379" s="12" t="str">
        <f>IF(N8379&lt;10,"Low",IF(N8379&lt;20,"Med","High"))</f>
        <v>Med</v>
      </c>
      <c r="P8379" s="12">
        <f>sales*discount</f>
        <v>269.1327</v>
      </c>
      <c r="Q8379" s="12">
        <f>sales-Discount_Values</f>
        <v>599.03729999999996</v>
      </c>
      <c r="R8379" s="12">
        <f>DATEDIF(order_date,delivery_date,"D")</f>
        <v>4</v>
      </c>
      <c r="S8379" s="12"/>
    </row>
    <row r="8380" spans="1:19" ht="14.25" customHeight="1" x14ac:dyDescent="0.35">
      <c r="A8380" s="2" t="s">
        <v>6171</v>
      </c>
      <c r="B8380" s="2">
        <v>106138</v>
      </c>
      <c r="C8380" s="2" t="s">
        <v>41</v>
      </c>
      <c r="D8380" s="2" t="s">
        <v>20</v>
      </c>
      <c r="E8380" s="2">
        <v>4923.88</v>
      </c>
      <c r="F8380" s="2">
        <v>0.3</v>
      </c>
      <c r="G8380" s="2">
        <v>7</v>
      </c>
      <c r="H8380" s="3">
        <v>45382</v>
      </c>
      <c r="I8380" s="3">
        <v>45385</v>
      </c>
      <c r="J8380" s="2" t="s">
        <v>21</v>
      </c>
      <c r="K8380" s="2" t="s">
        <v>22</v>
      </c>
      <c r="L8380" s="2">
        <v>917.47</v>
      </c>
      <c r="M8380" s="2" t="s">
        <v>28</v>
      </c>
      <c r="N8380" s="11">
        <f>L8380/E8380*100</f>
        <v>18.633069855479825</v>
      </c>
      <c r="O8380" s="12" t="str">
        <f>IF(N8380&lt;10,"Low",IF(N8380&lt;20,"Med","High"))</f>
        <v>Med</v>
      </c>
      <c r="P8380" s="12">
        <f>sales*discount</f>
        <v>1477.164</v>
      </c>
      <c r="Q8380" s="12">
        <f>sales-Discount_Values</f>
        <v>3446.7160000000003</v>
      </c>
      <c r="R8380" s="12">
        <f>DATEDIF(order_date,delivery_date,"D")</f>
        <v>3</v>
      </c>
      <c r="S8380" s="12"/>
    </row>
    <row r="8381" spans="1:19" ht="14.25" customHeight="1" x14ac:dyDescent="0.35">
      <c r="A8381" s="2" t="s">
        <v>1315</v>
      </c>
      <c r="B8381" s="2">
        <v>101282</v>
      </c>
      <c r="C8381" s="2" t="s">
        <v>25</v>
      </c>
      <c r="D8381" s="2" t="s">
        <v>33</v>
      </c>
      <c r="E8381" s="2">
        <v>3998.61</v>
      </c>
      <c r="F8381" s="2">
        <v>0.26</v>
      </c>
      <c r="G8381" s="2">
        <v>1</v>
      </c>
      <c r="H8381" s="3">
        <v>45581</v>
      </c>
      <c r="I8381" s="3">
        <v>45582</v>
      </c>
      <c r="J8381" s="2" t="s">
        <v>15</v>
      </c>
      <c r="K8381" s="2" t="s">
        <v>22</v>
      </c>
      <c r="L8381" s="2">
        <v>745.13</v>
      </c>
      <c r="M8381" s="2" t="s">
        <v>39</v>
      </c>
      <c r="N8381" s="11">
        <f>L8381/E8381*100</f>
        <v>18.634725567134577</v>
      </c>
      <c r="O8381" s="12" t="str">
        <f>IF(N8381&lt;10,"Low",IF(N8381&lt;20,"Med","High"))</f>
        <v>Med</v>
      </c>
      <c r="P8381" s="12">
        <f>sales*discount</f>
        <v>1039.6386</v>
      </c>
      <c r="Q8381" s="12">
        <f>sales-Discount_Values</f>
        <v>2958.9714000000004</v>
      </c>
      <c r="R8381" s="12">
        <f>DATEDIF(order_date,delivery_date,"D")</f>
        <v>1</v>
      </c>
      <c r="S8381" s="12"/>
    </row>
    <row r="8382" spans="1:19" ht="14.25" customHeight="1" x14ac:dyDescent="0.35">
      <c r="A8382" s="2" t="s">
        <v>8422</v>
      </c>
      <c r="B8382" s="2">
        <v>108389</v>
      </c>
      <c r="C8382" s="2" t="s">
        <v>13</v>
      </c>
      <c r="D8382" s="2" t="s">
        <v>20</v>
      </c>
      <c r="E8382" s="2">
        <v>1766.15</v>
      </c>
      <c r="F8382" s="2">
        <v>0.19</v>
      </c>
      <c r="G8382" s="2">
        <v>6</v>
      </c>
      <c r="H8382" s="3">
        <v>45187</v>
      </c>
      <c r="I8382" s="3">
        <v>45189</v>
      </c>
      <c r="J8382" s="2" t="s">
        <v>15</v>
      </c>
      <c r="K8382" s="2" t="s">
        <v>16</v>
      </c>
      <c r="L8382" s="2">
        <v>329.14</v>
      </c>
      <c r="M8382" s="2" t="s">
        <v>23</v>
      </c>
      <c r="N8382" s="11">
        <f>L8382/E8382*100</f>
        <v>18.636016193415053</v>
      </c>
      <c r="O8382" s="12" t="str">
        <f>IF(N8382&lt;10,"Low",IF(N8382&lt;20,"Med","High"))</f>
        <v>Med</v>
      </c>
      <c r="P8382" s="12">
        <f>sales*discount</f>
        <v>335.56850000000003</v>
      </c>
      <c r="Q8382" s="12">
        <f>sales-Discount_Values</f>
        <v>1430.5815</v>
      </c>
      <c r="R8382" s="12">
        <f>DATEDIF(order_date,delivery_date,"D")</f>
        <v>2</v>
      </c>
      <c r="S8382" s="12"/>
    </row>
    <row r="8383" spans="1:19" ht="14.25" customHeight="1" x14ac:dyDescent="0.35">
      <c r="A8383" s="2" t="s">
        <v>13086</v>
      </c>
      <c r="B8383" s="2">
        <v>113053</v>
      </c>
      <c r="C8383" s="2" t="s">
        <v>19</v>
      </c>
      <c r="D8383" s="2" t="s">
        <v>14</v>
      </c>
      <c r="E8383" s="2">
        <v>3482.95</v>
      </c>
      <c r="F8383" s="2">
        <v>0.35</v>
      </c>
      <c r="G8383" s="2">
        <v>5</v>
      </c>
      <c r="H8383" s="3">
        <v>45632</v>
      </c>
      <c r="I8383" s="3">
        <v>45633</v>
      </c>
      <c r="J8383" s="2" t="s">
        <v>15</v>
      </c>
      <c r="K8383" s="2" t="s">
        <v>22</v>
      </c>
      <c r="L8383" s="2">
        <v>649.19000000000005</v>
      </c>
      <c r="M8383" s="2" t="s">
        <v>39</v>
      </c>
      <c r="N8383" s="11">
        <f>L8383/E8383*100</f>
        <v>18.639084683960437</v>
      </c>
      <c r="O8383" s="12" t="str">
        <f>IF(N8383&lt;10,"Low",IF(N8383&lt;20,"Med","High"))</f>
        <v>Med</v>
      </c>
      <c r="P8383" s="12">
        <f>sales*discount</f>
        <v>1219.0324999999998</v>
      </c>
      <c r="Q8383" s="12">
        <f>sales-Discount_Values</f>
        <v>2263.9175</v>
      </c>
      <c r="R8383" s="12">
        <f>DATEDIF(order_date,delivery_date,"D")</f>
        <v>1</v>
      </c>
      <c r="S8383" s="12"/>
    </row>
    <row r="8384" spans="1:19" ht="14.25" customHeight="1" x14ac:dyDescent="0.35">
      <c r="A8384" s="2" t="s">
        <v>11888</v>
      </c>
      <c r="B8384" s="2">
        <v>111855</v>
      </c>
      <c r="C8384" s="2" t="s">
        <v>19</v>
      </c>
      <c r="D8384" s="2" t="s">
        <v>36</v>
      </c>
      <c r="E8384" s="2">
        <v>1199.06</v>
      </c>
      <c r="F8384" s="2">
        <v>0.22</v>
      </c>
      <c r="G8384" s="2">
        <v>2</v>
      </c>
      <c r="H8384" s="3">
        <v>45307</v>
      </c>
      <c r="I8384" s="3">
        <v>45310</v>
      </c>
      <c r="J8384" s="2" t="s">
        <v>15</v>
      </c>
      <c r="K8384" s="2" t="s">
        <v>22</v>
      </c>
      <c r="L8384" s="2">
        <v>223.51</v>
      </c>
      <c r="M8384" s="2" t="s">
        <v>34</v>
      </c>
      <c r="N8384" s="11">
        <f>L8384/E8384*100</f>
        <v>18.640435007422482</v>
      </c>
      <c r="O8384" s="12" t="str">
        <f>IF(N8384&lt;10,"Low",IF(N8384&lt;20,"Med","High"))</f>
        <v>Med</v>
      </c>
      <c r="P8384" s="12">
        <f>sales*discount</f>
        <v>263.79320000000001</v>
      </c>
      <c r="Q8384" s="12">
        <f>sales-Discount_Values</f>
        <v>935.26679999999988</v>
      </c>
      <c r="R8384" s="12">
        <f>DATEDIF(order_date,delivery_date,"D")</f>
        <v>3</v>
      </c>
      <c r="S8384" s="12"/>
    </row>
    <row r="8385" spans="1:19" ht="14.25" customHeight="1" x14ac:dyDescent="0.35">
      <c r="A8385" s="2" t="s">
        <v>6932</v>
      </c>
      <c r="B8385" s="2">
        <v>106899</v>
      </c>
      <c r="C8385" s="2" t="s">
        <v>19</v>
      </c>
      <c r="D8385" s="2" t="s">
        <v>36</v>
      </c>
      <c r="E8385" s="2">
        <v>3547.68</v>
      </c>
      <c r="F8385" s="2">
        <v>0.08</v>
      </c>
      <c r="G8385" s="2">
        <v>4</v>
      </c>
      <c r="H8385" s="3">
        <v>45158</v>
      </c>
      <c r="I8385" s="3">
        <v>45163</v>
      </c>
      <c r="J8385" s="2" t="s">
        <v>21</v>
      </c>
      <c r="K8385" s="2" t="s">
        <v>27</v>
      </c>
      <c r="L8385" s="2">
        <v>661.4</v>
      </c>
      <c r="M8385" s="2" t="s">
        <v>17</v>
      </c>
      <c r="N8385" s="11">
        <f>L8385/E8385*100</f>
        <v>18.643169620709873</v>
      </c>
      <c r="O8385" s="12" t="str">
        <f>IF(N8385&lt;10,"Low",IF(N8385&lt;20,"Med","High"))</f>
        <v>Med</v>
      </c>
      <c r="P8385" s="12">
        <f>sales*discount</f>
        <v>283.81439999999998</v>
      </c>
      <c r="Q8385" s="12">
        <f>sales-Discount_Values</f>
        <v>3263.8656000000001</v>
      </c>
      <c r="R8385" s="12">
        <f>DATEDIF(order_date,delivery_date,"D")</f>
        <v>5</v>
      </c>
      <c r="S8385" s="12"/>
    </row>
    <row r="8386" spans="1:19" ht="14.25" customHeight="1" x14ac:dyDescent="0.35">
      <c r="A8386" s="2" t="s">
        <v>12064</v>
      </c>
      <c r="B8386" s="2">
        <v>112031</v>
      </c>
      <c r="C8386" s="2" t="s">
        <v>25</v>
      </c>
      <c r="D8386" s="2" t="s">
        <v>26</v>
      </c>
      <c r="E8386" s="2">
        <v>755.55</v>
      </c>
      <c r="F8386" s="2">
        <v>0.02</v>
      </c>
      <c r="G8386" s="2">
        <v>7</v>
      </c>
      <c r="H8386" s="3">
        <v>45244</v>
      </c>
      <c r="I8386" s="3">
        <v>45249</v>
      </c>
      <c r="J8386" s="2" t="s">
        <v>21</v>
      </c>
      <c r="K8386" s="2" t="s">
        <v>22</v>
      </c>
      <c r="L8386" s="2">
        <v>140.86000000000001</v>
      </c>
      <c r="M8386" s="2" t="s">
        <v>48</v>
      </c>
      <c r="N8386" s="11">
        <f>L8386/E8386*100</f>
        <v>18.643372377738075</v>
      </c>
      <c r="O8386" s="12" t="str">
        <f>IF(N8386&lt;10,"Low",IF(N8386&lt;20,"Med","High"))</f>
        <v>Med</v>
      </c>
      <c r="P8386" s="12">
        <f>sales*discount</f>
        <v>15.110999999999999</v>
      </c>
      <c r="Q8386" s="12">
        <f>sales-Discount_Values</f>
        <v>740.43899999999996</v>
      </c>
      <c r="R8386" s="12">
        <f>DATEDIF(order_date,delivery_date,"D")</f>
        <v>5</v>
      </c>
      <c r="S8386" s="12"/>
    </row>
    <row r="8387" spans="1:19" ht="14.25" customHeight="1" x14ac:dyDescent="0.35">
      <c r="A8387" s="2" t="s">
        <v>9245</v>
      </c>
      <c r="B8387" s="2">
        <v>109212</v>
      </c>
      <c r="C8387" s="2" t="s">
        <v>13</v>
      </c>
      <c r="D8387" s="2" t="s">
        <v>14</v>
      </c>
      <c r="E8387" s="2">
        <v>3438.65</v>
      </c>
      <c r="F8387" s="2">
        <v>0.3</v>
      </c>
      <c r="G8387" s="2">
        <v>6</v>
      </c>
      <c r="H8387" s="3">
        <v>45514</v>
      </c>
      <c r="I8387" s="3">
        <v>45515</v>
      </c>
      <c r="J8387" s="2" t="s">
        <v>31</v>
      </c>
      <c r="K8387" s="2" t="s">
        <v>27</v>
      </c>
      <c r="L8387" s="2">
        <v>641.19000000000005</v>
      </c>
      <c r="M8387" s="2" t="s">
        <v>39</v>
      </c>
      <c r="N8387" s="11">
        <f>L8387/E8387*100</f>
        <v>18.646561877480988</v>
      </c>
      <c r="O8387" s="12" t="str">
        <f>IF(N8387&lt;10,"Low",IF(N8387&lt;20,"Med","High"))</f>
        <v>Med</v>
      </c>
      <c r="P8387" s="12">
        <f>sales*discount</f>
        <v>1031.595</v>
      </c>
      <c r="Q8387" s="12">
        <f>sales-Discount_Values</f>
        <v>2407.0550000000003</v>
      </c>
      <c r="R8387" s="12">
        <f>DATEDIF(order_date,delivery_date,"D")</f>
        <v>1</v>
      </c>
      <c r="S8387" s="12"/>
    </row>
    <row r="8388" spans="1:19" ht="14.25" customHeight="1" x14ac:dyDescent="0.35">
      <c r="A8388" s="2" t="s">
        <v>11055</v>
      </c>
      <c r="B8388" s="2">
        <v>111022</v>
      </c>
      <c r="C8388" s="2" t="s">
        <v>25</v>
      </c>
      <c r="D8388" s="2" t="s">
        <v>20</v>
      </c>
      <c r="E8388" s="2">
        <v>4957.41</v>
      </c>
      <c r="F8388" s="2">
        <v>0.41</v>
      </c>
      <c r="G8388" s="2">
        <v>1</v>
      </c>
      <c r="H8388" s="3">
        <v>45212</v>
      </c>
      <c r="I8388" s="3">
        <v>45218</v>
      </c>
      <c r="J8388" s="2" t="s">
        <v>15</v>
      </c>
      <c r="K8388" s="2" t="s">
        <v>22</v>
      </c>
      <c r="L8388" s="2">
        <v>924.4</v>
      </c>
      <c r="M8388" s="2" t="s">
        <v>39</v>
      </c>
      <c r="N8388" s="11">
        <f>L8388/E8388*100</f>
        <v>18.646833729709666</v>
      </c>
      <c r="O8388" s="12" t="str">
        <f>IF(N8388&lt;10,"Low",IF(N8388&lt;20,"Med","High"))</f>
        <v>Med</v>
      </c>
      <c r="P8388" s="12">
        <f>sales*discount</f>
        <v>2032.5380999999998</v>
      </c>
      <c r="Q8388" s="12">
        <f>sales-Discount_Values</f>
        <v>2924.8719000000001</v>
      </c>
      <c r="R8388" s="12">
        <f>DATEDIF(order_date,delivery_date,"D")</f>
        <v>6</v>
      </c>
      <c r="S8388" s="12"/>
    </row>
    <row r="8389" spans="1:19" ht="14.25" customHeight="1" x14ac:dyDescent="0.35">
      <c r="A8389" s="2" t="s">
        <v>3718</v>
      </c>
      <c r="B8389" s="2">
        <v>103685</v>
      </c>
      <c r="C8389" s="2" t="s">
        <v>41</v>
      </c>
      <c r="D8389" s="2" t="s">
        <v>20</v>
      </c>
      <c r="E8389" s="2">
        <v>1660.04</v>
      </c>
      <c r="F8389" s="2">
        <v>0.17</v>
      </c>
      <c r="G8389" s="2">
        <v>6</v>
      </c>
      <c r="H8389" s="3">
        <v>45027</v>
      </c>
      <c r="I8389" s="3">
        <v>45031</v>
      </c>
      <c r="J8389" s="2" t="s">
        <v>15</v>
      </c>
      <c r="K8389" s="2" t="s">
        <v>27</v>
      </c>
      <c r="L8389" s="2">
        <v>309.58</v>
      </c>
      <c r="M8389" s="2" t="s">
        <v>39</v>
      </c>
      <c r="N8389" s="11">
        <f>L8389/E8389*100</f>
        <v>18.648948218115223</v>
      </c>
      <c r="O8389" s="12" t="str">
        <f>IF(N8389&lt;10,"Low",IF(N8389&lt;20,"Med","High"))</f>
        <v>Med</v>
      </c>
      <c r="P8389" s="12">
        <f>sales*discount</f>
        <v>282.20679999999999</v>
      </c>
      <c r="Q8389" s="12">
        <f>sales-Discount_Values</f>
        <v>1377.8332</v>
      </c>
      <c r="R8389" s="12">
        <f>DATEDIF(order_date,delivery_date,"D")</f>
        <v>4</v>
      </c>
      <c r="S8389" s="12"/>
    </row>
    <row r="8390" spans="1:19" ht="14.25" customHeight="1" x14ac:dyDescent="0.35">
      <c r="A8390" s="2" t="s">
        <v>13545</v>
      </c>
      <c r="B8390" s="2">
        <v>113512</v>
      </c>
      <c r="C8390" s="2" t="s">
        <v>25</v>
      </c>
      <c r="D8390" s="2" t="s">
        <v>20</v>
      </c>
      <c r="E8390" s="2">
        <v>3556.28</v>
      </c>
      <c r="F8390" s="2">
        <v>0.4</v>
      </c>
      <c r="G8390" s="2">
        <v>7</v>
      </c>
      <c r="H8390" s="3">
        <v>45265</v>
      </c>
      <c r="I8390" s="3">
        <v>45268</v>
      </c>
      <c r="J8390" s="2" t="s">
        <v>31</v>
      </c>
      <c r="K8390" s="2" t="s">
        <v>22</v>
      </c>
      <c r="L8390" s="2">
        <v>663.21</v>
      </c>
      <c r="M8390" s="2" t="s">
        <v>39</v>
      </c>
      <c r="N8390" s="11">
        <f>L8390/E8390*100</f>
        <v>18.648981520015298</v>
      </c>
      <c r="O8390" s="12" t="str">
        <f>IF(N8390&lt;10,"Low",IF(N8390&lt;20,"Med","High"))</f>
        <v>Med</v>
      </c>
      <c r="P8390" s="12">
        <f>sales*discount</f>
        <v>1422.5120000000002</v>
      </c>
      <c r="Q8390" s="12">
        <f>sales-Discount_Values</f>
        <v>2133.768</v>
      </c>
      <c r="R8390" s="12">
        <f>DATEDIF(order_date,delivery_date,"D")</f>
        <v>3</v>
      </c>
      <c r="S8390" s="12"/>
    </row>
    <row r="8391" spans="1:19" ht="14.25" customHeight="1" x14ac:dyDescent="0.35">
      <c r="A8391" s="2" t="s">
        <v>3064</v>
      </c>
      <c r="B8391" s="2">
        <v>103031</v>
      </c>
      <c r="C8391" s="2" t="s">
        <v>19</v>
      </c>
      <c r="D8391" s="2" t="s">
        <v>26</v>
      </c>
      <c r="E8391" s="2">
        <v>2710.52</v>
      </c>
      <c r="F8391" s="2">
        <v>0.38</v>
      </c>
      <c r="G8391" s="2">
        <v>6</v>
      </c>
      <c r="H8391" s="3">
        <v>45443</v>
      </c>
      <c r="I8391" s="3">
        <v>45444</v>
      </c>
      <c r="J8391" s="2" t="s">
        <v>21</v>
      </c>
      <c r="K8391" s="2" t="s">
        <v>16</v>
      </c>
      <c r="L8391" s="2">
        <v>505.49</v>
      </c>
      <c r="M8391" s="2" t="s">
        <v>39</v>
      </c>
      <c r="N8391" s="11">
        <f>L8391/E8391*100</f>
        <v>18.64918908548913</v>
      </c>
      <c r="O8391" s="12" t="str">
        <f>IF(N8391&lt;10,"Low",IF(N8391&lt;20,"Med","High"))</f>
        <v>Med</v>
      </c>
      <c r="P8391" s="12">
        <f>sales*discount</f>
        <v>1029.9975999999999</v>
      </c>
      <c r="Q8391" s="12">
        <f>sales-Discount_Values</f>
        <v>1680.5224000000001</v>
      </c>
      <c r="R8391" s="12">
        <f>DATEDIF(order_date,delivery_date,"D")</f>
        <v>1</v>
      </c>
      <c r="S8391" s="12"/>
    </row>
    <row r="8392" spans="1:19" ht="14.25" customHeight="1" x14ac:dyDescent="0.35">
      <c r="A8392" s="2" t="s">
        <v>15190</v>
      </c>
      <c r="B8392" s="2">
        <v>115157</v>
      </c>
      <c r="C8392" s="2" t="s">
        <v>13</v>
      </c>
      <c r="D8392" s="2" t="s">
        <v>26</v>
      </c>
      <c r="E8392" s="2">
        <v>1774.95</v>
      </c>
      <c r="F8392" s="2">
        <v>0.5</v>
      </c>
      <c r="G8392" s="2">
        <v>3</v>
      </c>
      <c r="H8392" s="3">
        <v>45655</v>
      </c>
      <c r="I8392" s="3">
        <v>45660</v>
      </c>
      <c r="J8392" s="2" t="s">
        <v>21</v>
      </c>
      <c r="K8392" s="2" t="s">
        <v>27</v>
      </c>
      <c r="L8392" s="2">
        <v>331.05</v>
      </c>
      <c r="M8392" s="2" t="s">
        <v>23</v>
      </c>
      <c r="N8392" s="11">
        <f>L8392/E8392*100</f>
        <v>18.651229612101751</v>
      </c>
      <c r="O8392" s="12" t="str">
        <f>IF(N8392&lt;10,"Low",IF(N8392&lt;20,"Med","High"))</f>
        <v>Med</v>
      </c>
      <c r="P8392" s="12">
        <f>sales*discount</f>
        <v>887.47500000000002</v>
      </c>
      <c r="Q8392" s="12">
        <f>sales-Discount_Values</f>
        <v>887.47500000000002</v>
      </c>
      <c r="R8392" s="12">
        <f>DATEDIF(order_date,delivery_date,"D")</f>
        <v>5</v>
      </c>
      <c r="S8392" s="12"/>
    </row>
    <row r="8393" spans="1:19" ht="14.25" customHeight="1" x14ac:dyDescent="0.35">
      <c r="A8393" s="2" t="s">
        <v>1309</v>
      </c>
      <c r="B8393" s="2">
        <v>101276</v>
      </c>
      <c r="C8393" s="2" t="s">
        <v>25</v>
      </c>
      <c r="D8393" s="2" t="s">
        <v>26</v>
      </c>
      <c r="E8393" s="2">
        <v>317.93</v>
      </c>
      <c r="F8393" s="2">
        <v>0.02</v>
      </c>
      <c r="G8393" s="2">
        <v>9</v>
      </c>
      <c r="H8393" s="3">
        <v>45462</v>
      </c>
      <c r="I8393" s="3">
        <v>45469</v>
      </c>
      <c r="J8393" s="2" t="s">
        <v>15</v>
      </c>
      <c r="K8393" s="2" t="s">
        <v>27</v>
      </c>
      <c r="L8393" s="2">
        <v>59.3</v>
      </c>
      <c r="M8393" s="2" t="s">
        <v>17</v>
      </c>
      <c r="N8393" s="11">
        <f>L8393/E8393*100</f>
        <v>18.651904507281476</v>
      </c>
      <c r="O8393" s="12" t="str">
        <f>IF(N8393&lt;10,"Low",IF(N8393&lt;20,"Med","High"))</f>
        <v>Med</v>
      </c>
      <c r="P8393" s="12">
        <f>sales*discount</f>
        <v>6.3586</v>
      </c>
      <c r="Q8393" s="12">
        <f>sales-Discount_Values</f>
        <v>311.57139999999998</v>
      </c>
      <c r="R8393" s="12">
        <f>DATEDIF(order_date,delivery_date,"D")</f>
        <v>7</v>
      </c>
      <c r="S8393" s="12"/>
    </row>
    <row r="8394" spans="1:19" ht="14.25" customHeight="1" x14ac:dyDescent="0.35">
      <c r="A8394" s="2" t="s">
        <v>5069</v>
      </c>
      <c r="B8394" s="2">
        <v>105036</v>
      </c>
      <c r="C8394" s="2" t="s">
        <v>25</v>
      </c>
      <c r="D8394" s="2" t="s">
        <v>20</v>
      </c>
      <c r="E8394" s="2">
        <v>1499.71</v>
      </c>
      <c r="F8394" s="2">
        <v>0.15</v>
      </c>
      <c r="G8394" s="2">
        <v>9</v>
      </c>
      <c r="H8394" s="3">
        <v>45406</v>
      </c>
      <c r="I8394" s="3">
        <v>45412</v>
      </c>
      <c r="J8394" s="2" t="s">
        <v>21</v>
      </c>
      <c r="K8394" s="2" t="s">
        <v>16</v>
      </c>
      <c r="L8394" s="2">
        <v>279.74</v>
      </c>
      <c r="M8394" s="2" t="s">
        <v>28</v>
      </c>
      <c r="N8394" s="11">
        <f>L8394/E8394*100</f>
        <v>18.65293956831654</v>
      </c>
      <c r="O8394" s="12" t="str">
        <f>IF(N8394&lt;10,"Low",IF(N8394&lt;20,"Med","High"))</f>
        <v>Med</v>
      </c>
      <c r="P8394" s="12">
        <f>sales*discount</f>
        <v>224.95650000000001</v>
      </c>
      <c r="Q8394" s="12">
        <f>sales-Discount_Values</f>
        <v>1274.7535</v>
      </c>
      <c r="R8394" s="12">
        <f>DATEDIF(order_date,delivery_date,"D")</f>
        <v>6</v>
      </c>
      <c r="S8394" s="12"/>
    </row>
    <row r="8395" spans="1:19" ht="14.25" customHeight="1" x14ac:dyDescent="0.35">
      <c r="A8395" s="2" t="s">
        <v>6406</v>
      </c>
      <c r="B8395" s="2">
        <v>106373</v>
      </c>
      <c r="C8395" s="2" t="s">
        <v>25</v>
      </c>
      <c r="D8395" s="2" t="s">
        <v>36</v>
      </c>
      <c r="E8395" s="2">
        <v>3088.95</v>
      </c>
      <c r="F8395" s="2">
        <v>0.1</v>
      </c>
      <c r="G8395" s="2">
        <v>3</v>
      </c>
      <c r="H8395" s="3">
        <v>45135</v>
      </c>
      <c r="I8395" s="3">
        <v>45137</v>
      </c>
      <c r="J8395" s="2" t="s">
        <v>15</v>
      </c>
      <c r="K8395" s="2" t="s">
        <v>16</v>
      </c>
      <c r="L8395" s="2">
        <v>576.19000000000005</v>
      </c>
      <c r="M8395" s="2" t="s">
        <v>39</v>
      </c>
      <c r="N8395" s="11">
        <f>L8395/E8395*100</f>
        <v>18.653264054128428</v>
      </c>
      <c r="O8395" s="12" t="str">
        <f>IF(N8395&lt;10,"Low",IF(N8395&lt;20,"Med","High"))</f>
        <v>Med</v>
      </c>
      <c r="P8395" s="12">
        <f>sales*discount</f>
        <v>308.89499999999998</v>
      </c>
      <c r="Q8395" s="12">
        <f>sales-Discount_Values</f>
        <v>2780.0549999999998</v>
      </c>
      <c r="R8395" s="12">
        <f>DATEDIF(order_date,delivery_date,"D")</f>
        <v>2</v>
      </c>
      <c r="S8395" s="12"/>
    </row>
    <row r="8396" spans="1:19" ht="14.25" customHeight="1" x14ac:dyDescent="0.35">
      <c r="A8396" s="2" t="s">
        <v>14145</v>
      </c>
      <c r="B8396" s="2">
        <v>114112</v>
      </c>
      <c r="C8396" s="2" t="s">
        <v>25</v>
      </c>
      <c r="D8396" s="2" t="s">
        <v>36</v>
      </c>
      <c r="E8396" s="2">
        <v>2868.13</v>
      </c>
      <c r="F8396" s="2">
        <v>0.22</v>
      </c>
      <c r="G8396" s="2">
        <v>1</v>
      </c>
      <c r="H8396" s="3">
        <v>45089</v>
      </c>
      <c r="I8396" s="3">
        <v>45090</v>
      </c>
      <c r="J8396" s="2" t="s">
        <v>31</v>
      </c>
      <c r="K8396" s="2" t="s">
        <v>27</v>
      </c>
      <c r="L8396" s="2">
        <v>535.04999999999995</v>
      </c>
      <c r="M8396" s="2" t="s">
        <v>34</v>
      </c>
      <c r="N8396" s="11">
        <f>L8396/E8396*100</f>
        <v>18.655012150774194</v>
      </c>
      <c r="O8396" s="12" t="str">
        <f>IF(N8396&lt;10,"Low",IF(N8396&lt;20,"Med","High"))</f>
        <v>Med</v>
      </c>
      <c r="P8396" s="12">
        <f>sales*discount</f>
        <v>630.98860000000002</v>
      </c>
      <c r="Q8396" s="12">
        <f>sales-Discount_Values</f>
        <v>2237.1414</v>
      </c>
      <c r="R8396" s="12">
        <f>DATEDIF(order_date,delivery_date,"D")</f>
        <v>1</v>
      </c>
      <c r="S8396" s="12"/>
    </row>
    <row r="8397" spans="1:19" ht="14.25" customHeight="1" x14ac:dyDescent="0.35">
      <c r="A8397" s="2" t="s">
        <v>6420</v>
      </c>
      <c r="B8397" s="2">
        <v>106387</v>
      </c>
      <c r="C8397" s="2" t="s">
        <v>41</v>
      </c>
      <c r="D8397" s="2" t="s">
        <v>20</v>
      </c>
      <c r="E8397" s="2">
        <v>1687.21</v>
      </c>
      <c r="F8397" s="2">
        <v>0.38</v>
      </c>
      <c r="G8397" s="2">
        <v>8</v>
      </c>
      <c r="H8397" s="3">
        <v>45374</v>
      </c>
      <c r="I8397" s="3">
        <v>45379</v>
      </c>
      <c r="J8397" s="2" t="s">
        <v>21</v>
      </c>
      <c r="K8397" s="2" t="s">
        <v>27</v>
      </c>
      <c r="L8397" s="2">
        <v>314.75</v>
      </c>
      <c r="M8397" s="2" t="s">
        <v>39</v>
      </c>
      <c r="N8397" s="11">
        <f>L8397/E8397*100</f>
        <v>18.65505775807398</v>
      </c>
      <c r="O8397" s="12" t="str">
        <f>IF(N8397&lt;10,"Low",IF(N8397&lt;20,"Med","High"))</f>
        <v>Med</v>
      </c>
      <c r="P8397" s="12">
        <f>sales*discount</f>
        <v>641.13980000000004</v>
      </c>
      <c r="Q8397" s="12">
        <f>sales-Discount_Values</f>
        <v>1046.0702000000001</v>
      </c>
      <c r="R8397" s="12">
        <f>DATEDIF(order_date,delivery_date,"D")</f>
        <v>5</v>
      </c>
      <c r="S8397" s="12"/>
    </row>
    <row r="8398" spans="1:19" ht="14.25" customHeight="1" x14ac:dyDescent="0.35">
      <c r="A8398" s="2" t="s">
        <v>2703</v>
      </c>
      <c r="B8398" s="2">
        <v>102670</v>
      </c>
      <c r="C8398" s="2" t="s">
        <v>13</v>
      </c>
      <c r="D8398" s="2" t="s">
        <v>26</v>
      </c>
      <c r="E8398" s="2">
        <v>2942.03</v>
      </c>
      <c r="F8398" s="2">
        <v>0.28999999999999998</v>
      </c>
      <c r="G8398" s="2">
        <v>7</v>
      </c>
      <c r="H8398" s="3">
        <v>45141</v>
      </c>
      <c r="I8398" s="3">
        <v>45146</v>
      </c>
      <c r="J8398" s="2" t="s">
        <v>31</v>
      </c>
      <c r="K8398" s="2" t="s">
        <v>27</v>
      </c>
      <c r="L8398" s="2">
        <v>548.85</v>
      </c>
      <c r="M8398" s="2" t="s">
        <v>17</v>
      </c>
      <c r="N8398" s="11">
        <f>L8398/E8398*100</f>
        <v>18.655486177911172</v>
      </c>
      <c r="O8398" s="12" t="str">
        <f>IF(N8398&lt;10,"Low",IF(N8398&lt;20,"Med","High"))</f>
        <v>Med</v>
      </c>
      <c r="P8398" s="12">
        <f>sales*discount</f>
        <v>853.18870000000004</v>
      </c>
      <c r="Q8398" s="12">
        <f>sales-Discount_Values</f>
        <v>2088.8413</v>
      </c>
      <c r="R8398" s="12">
        <f>DATEDIF(order_date,delivery_date,"D")</f>
        <v>5</v>
      </c>
      <c r="S8398" s="12"/>
    </row>
    <row r="8399" spans="1:19" ht="14.25" customHeight="1" x14ac:dyDescent="0.35">
      <c r="A8399" s="2" t="s">
        <v>8388</v>
      </c>
      <c r="B8399" s="2">
        <v>108355</v>
      </c>
      <c r="C8399" s="2" t="s">
        <v>13</v>
      </c>
      <c r="D8399" s="2" t="s">
        <v>36</v>
      </c>
      <c r="E8399" s="2">
        <v>1740.72</v>
      </c>
      <c r="F8399" s="2">
        <v>0.25</v>
      </c>
      <c r="G8399" s="2">
        <v>6</v>
      </c>
      <c r="H8399" s="3">
        <v>45186</v>
      </c>
      <c r="I8399" s="3">
        <v>45193</v>
      </c>
      <c r="J8399" s="2" t="s">
        <v>21</v>
      </c>
      <c r="K8399" s="2" t="s">
        <v>27</v>
      </c>
      <c r="L8399" s="2">
        <v>324.75</v>
      </c>
      <c r="M8399" s="2" t="s">
        <v>34</v>
      </c>
      <c r="N8399" s="11">
        <f>L8399/E8399*100</f>
        <v>18.656073348959051</v>
      </c>
      <c r="O8399" s="12" t="str">
        <f>IF(N8399&lt;10,"Low",IF(N8399&lt;20,"Med","High"))</f>
        <v>Med</v>
      </c>
      <c r="P8399" s="12">
        <f>sales*discount</f>
        <v>435.18</v>
      </c>
      <c r="Q8399" s="12">
        <f>sales-Discount_Values</f>
        <v>1305.54</v>
      </c>
      <c r="R8399" s="12">
        <f>DATEDIF(order_date,delivery_date,"D")</f>
        <v>7</v>
      </c>
      <c r="S8399" s="12"/>
    </row>
    <row r="8400" spans="1:19" ht="14.25" customHeight="1" x14ac:dyDescent="0.35">
      <c r="A8400" s="2" t="s">
        <v>11360</v>
      </c>
      <c r="B8400" s="2">
        <v>111327</v>
      </c>
      <c r="C8400" s="2" t="s">
        <v>41</v>
      </c>
      <c r="D8400" s="2" t="s">
        <v>36</v>
      </c>
      <c r="E8400" s="2">
        <v>4251.7299999999996</v>
      </c>
      <c r="F8400" s="2">
        <v>0.46</v>
      </c>
      <c r="G8400" s="2">
        <v>8</v>
      </c>
      <c r="H8400" s="3">
        <v>45538</v>
      </c>
      <c r="I8400" s="3">
        <v>45539</v>
      </c>
      <c r="J8400" s="2" t="s">
        <v>31</v>
      </c>
      <c r="K8400" s="2" t="s">
        <v>22</v>
      </c>
      <c r="L8400" s="2">
        <v>793.21</v>
      </c>
      <c r="M8400" s="2" t="s">
        <v>17</v>
      </c>
      <c r="N8400" s="11">
        <f>L8400/E8400*100</f>
        <v>18.65617054704791</v>
      </c>
      <c r="O8400" s="12" t="str">
        <f>IF(N8400&lt;10,"Low",IF(N8400&lt;20,"Med","High"))</f>
        <v>Med</v>
      </c>
      <c r="P8400" s="12">
        <f>sales*discount</f>
        <v>1955.7957999999999</v>
      </c>
      <c r="Q8400" s="12">
        <f>sales-Discount_Values</f>
        <v>2295.9341999999997</v>
      </c>
      <c r="R8400" s="12">
        <f>DATEDIF(order_date,delivery_date,"D")</f>
        <v>1</v>
      </c>
      <c r="S8400" s="12"/>
    </row>
    <row r="8401" spans="1:19" ht="14.25" customHeight="1" x14ac:dyDescent="0.35">
      <c r="A8401" s="2" t="s">
        <v>2819</v>
      </c>
      <c r="B8401" s="2">
        <v>102786</v>
      </c>
      <c r="C8401" s="2" t="s">
        <v>41</v>
      </c>
      <c r="D8401" s="2" t="s">
        <v>26</v>
      </c>
      <c r="E8401" s="2">
        <v>2863.88</v>
      </c>
      <c r="F8401" s="2">
        <v>0.44</v>
      </c>
      <c r="G8401" s="2">
        <v>8</v>
      </c>
      <c r="H8401" s="3">
        <v>45598</v>
      </c>
      <c r="I8401" s="3">
        <v>45603</v>
      </c>
      <c r="J8401" s="2" t="s">
        <v>31</v>
      </c>
      <c r="K8401" s="2" t="s">
        <v>16</v>
      </c>
      <c r="L8401" s="2">
        <v>534.33000000000004</v>
      </c>
      <c r="M8401" s="2" t="s">
        <v>17</v>
      </c>
      <c r="N8401" s="11">
        <f>L8401/E8401*100</f>
        <v>18.657555484168331</v>
      </c>
      <c r="O8401" s="12" t="str">
        <f>IF(N8401&lt;10,"Low",IF(N8401&lt;20,"Med","High"))</f>
        <v>Med</v>
      </c>
      <c r="P8401" s="12">
        <f>sales*discount</f>
        <v>1260.1072000000001</v>
      </c>
      <c r="Q8401" s="12">
        <f>sales-Discount_Values</f>
        <v>1603.7728</v>
      </c>
      <c r="R8401" s="12">
        <f>DATEDIF(order_date,delivery_date,"D")</f>
        <v>5</v>
      </c>
      <c r="S8401" s="12"/>
    </row>
    <row r="8402" spans="1:19" ht="14.25" customHeight="1" x14ac:dyDescent="0.35">
      <c r="A8402" s="2" t="s">
        <v>12055</v>
      </c>
      <c r="B8402" s="2">
        <v>112022</v>
      </c>
      <c r="C8402" s="2" t="s">
        <v>13</v>
      </c>
      <c r="D8402" s="2" t="s">
        <v>20</v>
      </c>
      <c r="E8402" s="2">
        <v>4083.71</v>
      </c>
      <c r="F8402" s="2">
        <v>0.01</v>
      </c>
      <c r="G8402" s="2">
        <v>5</v>
      </c>
      <c r="H8402" s="3">
        <v>45215</v>
      </c>
      <c r="I8402" s="3">
        <v>45219</v>
      </c>
      <c r="J8402" s="2" t="s">
        <v>21</v>
      </c>
      <c r="K8402" s="2" t="s">
        <v>16</v>
      </c>
      <c r="L8402" s="2">
        <v>761.99</v>
      </c>
      <c r="M8402" s="2" t="s">
        <v>23</v>
      </c>
      <c r="N8402" s="11">
        <f>L8402/E8402*100</f>
        <v>18.65925837045236</v>
      </c>
      <c r="O8402" s="12" t="str">
        <f>IF(N8402&lt;10,"Low",IF(N8402&lt;20,"Med","High"))</f>
        <v>Med</v>
      </c>
      <c r="P8402" s="12">
        <f>sales*discount</f>
        <v>40.8371</v>
      </c>
      <c r="Q8402" s="12">
        <f>sales-Discount_Values</f>
        <v>4042.8728999999998</v>
      </c>
      <c r="R8402" s="12">
        <f>DATEDIF(order_date,delivery_date,"D")</f>
        <v>4</v>
      </c>
      <c r="S8402" s="12"/>
    </row>
    <row r="8403" spans="1:19" ht="14.25" customHeight="1" x14ac:dyDescent="0.35">
      <c r="A8403" s="2" t="s">
        <v>13463</v>
      </c>
      <c r="B8403" s="2">
        <v>113430</v>
      </c>
      <c r="C8403" s="2" t="s">
        <v>25</v>
      </c>
      <c r="D8403" s="2" t="s">
        <v>20</v>
      </c>
      <c r="E8403" s="2">
        <v>3941.76</v>
      </c>
      <c r="F8403" s="2">
        <v>0.28000000000000003</v>
      </c>
      <c r="G8403" s="2">
        <v>5</v>
      </c>
      <c r="H8403" s="3">
        <v>45298</v>
      </c>
      <c r="I8403" s="3">
        <v>45302</v>
      </c>
      <c r="J8403" s="2" t="s">
        <v>15</v>
      </c>
      <c r="K8403" s="2" t="s">
        <v>27</v>
      </c>
      <c r="L8403" s="2">
        <v>735.8</v>
      </c>
      <c r="M8403" s="2" t="s">
        <v>48</v>
      </c>
      <c r="N8403" s="11">
        <f>L8403/E8403*100</f>
        <v>18.666788439681763</v>
      </c>
      <c r="O8403" s="12" t="str">
        <f>IF(N8403&lt;10,"Low",IF(N8403&lt;20,"Med","High"))</f>
        <v>Med</v>
      </c>
      <c r="P8403" s="12">
        <f>sales*discount</f>
        <v>1103.6928000000003</v>
      </c>
      <c r="Q8403" s="12">
        <f>sales-Discount_Values</f>
        <v>2838.0672</v>
      </c>
      <c r="R8403" s="12">
        <f>DATEDIF(order_date,delivery_date,"D")</f>
        <v>4</v>
      </c>
      <c r="S8403" s="12"/>
    </row>
    <row r="8404" spans="1:19" ht="14.25" customHeight="1" x14ac:dyDescent="0.35">
      <c r="A8404" s="2" t="s">
        <v>12068</v>
      </c>
      <c r="B8404" s="2">
        <v>112035</v>
      </c>
      <c r="C8404" s="2" t="s">
        <v>19</v>
      </c>
      <c r="D8404" s="2" t="s">
        <v>36</v>
      </c>
      <c r="E8404" s="2">
        <v>4313.01</v>
      </c>
      <c r="F8404" s="2">
        <v>0.16</v>
      </c>
      <c r="G8404" s="2">
        <v>5</v>
      </c>
      <c r="H8404" s="3">
        <v>45193</v>
      </c>
      <c r="I8404" s="3">
        <v>45200</v>
      </c>
      <c r="J8404" s="2" t="s">
        <v>31</v>
      </c>
      <c r="K8404" s="2" t="s">
        <v>27</v>
      </c>
      <c r="L8404" s="2">
        <v>805.49</v>
      </c>
      <c r="M8404" s="2" t="s">
        <v>17</v>
      </c>
      <c r="N8404" s="11">
        <f>L8404/E8404*100</f>
        <v>18.67582036675083</v>
      </c>
      <c r="O8404" s="12" t="str">
        <f>IF(N8404&lt;10,"Low",IF(N8404&lt;20,"Med","High"))</f>
        <v>Med</v>
      </c>
      <c r="P8404" s="12">
        <f>sales*discount</f>
        <v>690.08160000000009</v>
      </c>
      <c r="Q8404" s="12">
        <f>sales-Discount_Values</f>
        <v>3622.9284000000002</v>
      </c>
      <c r="R8404" s="12">
        <f>DATEDIF(order_date,delivery_date,"D")</f>
        <v>7</v>
      </c>
      <c r="S8404" s="12"/>
    </row>
    <row r="8405" spans="1:19" ht="14.25" customHeight="1" x14ac:dyDescent="0.35">
      <c r="A8405" s="2" t="s">
        <v>10105</v>
      </c>
      <c r="B8405" s="2">
        <v>110072</v>
      </c>
      <c r="C8405" s="2" t="s">
        <v>41</v>
      </c>
      <c r="D8405" s="2" t="s">
        <v>26</v>
      </c>
      <c r="E8405" s="2">
        <v>2466.08</v>
      </c>
      <c r="F8405" s="2">
        <v>0.09</v>
      </c>
      <c r="G8405" s="2">
        <v>3</v>
      </c>
      <c r="H8405" s="3">
        <v>45136</v>
      </c>
      <c r="I8405" s="3">
        <v>45142</v>
      </c>
      <c r="J8405" s="2" t="s">
        <v>21</v>
      </c>
      <c r="K8405" s="2" t="s">
        <v>16</v>
      </c>
      <c r="L8405" s="2">
        <v>460.58</v>
      </c>
      <c r="M8405" s="2" t="s">
        <v>28</v>
      </c>
      <c r="N8405" s="11">
        <f>L8405/E8405*100</f>
        <v>18.676604165314995</v>
      </c>
      <c r="O8405" s="12" t="str">
        <f>IF(N8405&lt;10,"Low",IF(N8405&lt;20,"Med","High"))</f>
        <v>Med</v>
      </c>
      <c r="P8405" s="12">
        <f>sales*discount</f>
        <v>221.94719999999998</v>
      </c>
      <c r="Q8405" s="12">
        <f>sales-Discount_Values</f>
        <v>2244.1327999999999</v>
      </c>
      <c r="R8405" s="12">
        <f>DATEDIF(order_date,delivery_date,"D")</f>
        <v>6</v>
      </c>
      <c r="S8405" s="12"/>
    </row>
    <row r="8406" spans="1:19" ht="14.25" customHeight="1" x14ac:dyDescent="0.35">
      <c r="A8406" s="2" t="s">
        <v>14148</v>
      </c>
      <c r="B8406" s="2">
        <v>114115</v>
      </c>
      <c r="C8406" s="2" t="s">
        <v>41</v>
      </c>
      <c r="D8406" s="2" t="s">
        <v>36</v>
      </c>
      <c r="E8406" s="2">
        <v>2970.81</v>
      </c>
      <c r="F8406" s="2">
        <v>0.3</v>
      </c>
      <c r="G8406" s="2">
        <v>9</v>
      </c>
      <c r="H8406" s="3">
        <v>45043</v>
      </c>
      <c r="I8406" s="3">
        <v>45049</v>
      </c>
      <c r="J8406" s="2" t="s">
        <v>31</v>
      </c>
      <c r="K8406" s="2" t="s">
        <v>16</v>
      </c>
      <c r="L8406" s="2">
        <v>554.85</v>
      </c>
      <c r="M8406" s="2" t="s">
        <v>28</v>
      </c>
      <c r="N8406" s="11">
        <f>L8406/E8406*100</f>
        <v>18.676724529673727</v>
      </c>
      <c r="O8406" s="12" t="str">
        <f>IF(N8406&lt;10,"Low",IF(N8406&lt;20,"Med","High"))</f>
        <v>Med</v>
      </c>
      <c r="P8406" s="12">
        <f>sales*discount</f>
        <v>891.24299999999994</v>
      </c>
      <c r="Q8406" s="12">
        <f>sales-Discount_Values</f>
        <v>2079.567</v>
      </c>
      <c r="R8406" s="12">
        <f>DATEDIF(order_date,delivery_date,"D")</f>
        <v>6</v>
      </c>
      <c r="S8406" s="12"/>
    </row>
    <row r="8407" spans="1:19" ht="14.25" customHeight="1" x14ac:dyDescent="0.35">
      <c r="A8407" s="2" t="s">
        <v>1089</v>
      </c>
      <c r="B8407" s="2">
        <v>101056</v>
      </c>
      <c r="C8407" s="2" t="s">
        <v>19</v>
      </c>
      <c r="D8407" s="2" t="s">
        <v>33</v>
      </c>
      <c r="E8407" s="2">
        <v>441.24</v>
      </c>
      <c r="F8407" s="2">
        <v>0.18</v>
      </c>
      <c r="G8407" s="2">
        <v>2</v>
      </c>
      <c r="H8407" s="3">
        <v>45467</v>
      </c>
      <c r="I8407" s="3">
        <v>45474</v>
      </c>
      <c r="J8407" s="2" t="s">
        <v>31</v>
      </c>
      <c r="K8407" s="2" t="s">
        <v>16</v>
      </c>
      <c r="L8407" s="2">
        <v>82.41</v>
      </c>
      <c r="M8407" s="2" t="s">
        <v>34</v>
      </c>
      <c r="N8407" s="11">
        <f>L8407/E8407*100</f>
        <v>18.676910524884416</v>
      </c>
      <c r="O8407" s="12" t="str">
        <f>IF(N8407&lt;10,"Low",IF(N8407&lt;20,"Med","High"))</f>
        <v>Med</v>
      </c>
      <c r="P8407" s="12">
        <f>sales*discount</f>
        <v>79.423199999999994</v>
      </c>
      <c r="Q8407" s="12">
        <f>sales-Discount_Values</f>
        <v>361.8168</v>
      </c>
      <c r="R8407" s="12">
        <f>DATEDIF(order_date,delivery_date,"D")</f>
        <v>7</v>
      </c>
      <c r="S8407" s="12"/>
    </row>
    <row r="8408" spans="1:19" ht="14.25" customHeight="1" x14ac:dyDescent="0.35">
      <c r="A8408" s="2" t="s">
        <v>331</v>
      </c>
      <c r="B8408" s="2">
        <v>100298</v>
      </c>
      <c r="C8408" s="2" t="s">
        <v>25</v>
      </c>
      <c r="D8408" s="2" t="s">
        <v>14</v>
      </c>
      <c r="E8408" s="2">
        <v>3696.88</v>
      </c>
      <c r="F8408" s="2">
        <v>0.34</v>
      </c>
      <c r="G8408" s="2">
        <v>9</v>
      </c>
      <c r="H8408" s="3">
        <v>45130</v>
      </c>
      <c r="I8408" s="3">
        <v>45135</v>
      </c>
      <c r="J8408" s="2" t="s">
        <v>31</v>
      </c>
      <c r="K8408" s="2" t="s">
        <v>27</v>
      </c>
      <c r="L8408" s="2">
        <v>690.48</v>
      </c>
      <c r="M8408" s="2" t="s">
        <v>48</v>
      </c>
      <c r="N8408" s="11">
        <f>L8408/E8408*100</f>
        <v>18.67737118867802</v>
      </c>
      <c r="O8408" s="12" t="str">
        <f>IF(N8408&lt;10,"Low",IF(N8408&lt;20,"Med","High"))</f>
        <v>Med</v>
      </c>
      <c r="P8408" s="12">
        <f>sales*discount</f>
        <v>1256.9392</v>
      </c>
      <c r="Q8408" s="12">
        <f>sales-Discount_Values</f>
        <v>2439.9408000000003</v>
      </c>
      <c r="R8408" s="12">
        <f>DATEDIF(order_date,delivery_date,"D")</f>
        <v>5</v>
      </c>
      <c r="S8408" s="12"/>
    </row>
    <row r="8409" spans="1:19" ht="14.25" customHeight="1" x14ac:dyDescent="0.35">
      <c r="A8409" s="2" t="s">
        <v>378</v>
      </c>
      <c r="B8409" s="2">
        <v>100345</v>
      </c>
      <c r="C8409" s="2" t="s">
        <v>13</v>
      </c>
      <c r="D8409" s="2" t="s">
        <v>20</v>
      </c>
      <c r="E8409" s="2">
        <v>2401.7800000000002</v>
      </c>
      <c r="F8409" s="2">
        <v>0.01</v>
      </c>
      <c r="G8409" s="2">
        <v>8</v>
      </c>
      <c r="H8409" s="3">
        <v>45385</v>
      </c>
      <c r="I8409" s="3">
        <v>45388</v>
      </c>
      <c r="J8409" s="2" t="s">
        <v>21</v>
      </c>
      <c r="K8409" s="2" t="s">
        <v>16</v>
      </c>
      <c r="L8409" s="2">
        <v>448.63</v>
      </c>
      <c r="M8409" s="2" t="s">
        <v>39</v>
      </c>
      <c r="N8409" s="11">
        <f>L8409/E8409*100</f>
        <v>18.679063028254042</v>
      </c>
      <c r="O8409" s="12" t="str">
        <f>IF(N8409&lt;10,"Low",IF(N8409&lt;20,"Med","High"))</f>
        <v>Med</v>
      </c>
      <c r="P8409" s="12">
        <f>sales*discount</f>
        <v>24.017800000000001</v>
      </c>
      <c r="Q8409" s="12">
        <f>sales-Discount_Values</f>
        <v>2377.7622000000001</v>
      </c>
      <c r="R8409" s="12">
        <f>DATEDIF(order_date,delivery_date,"D")</f>
        <v>3</v>
      </c>
      <c r="S8409" s="12"/>
    </row>
    <row r="8410" spans="1:19" ht="14.25" customHeight="1" x14ac:dyDescent="0.35">
      <c r="A8410" s="2" t="s">
        <v>4237</v>
      </c>
      <c r="B8410" s="2">
        <v>104204</v>
      </c>
      <c r="C8410" s="2" t="s">
        <v>41</v>
      </c>
      <c r="D8410" s="2" t="s">
        <v>36</v>
      </c>
      <c r="E8410" s="2">
        <v>4726.88</v>
      </c>
      <c r="F8410" s="2">
        <v>7.0000000000000007E-2</v>
      </c>
      <c r="G8410" s="2">
        <v>2</v>
      </c>
      <c r="H8410" s="3">
        <v>45117</v>
      </c>
      <c r="I8410" s="3">
        <v>45122</v>
      </c>
      <c r="J8410" s="2" t="s">
        <v>15</v>
      </c>
      <c r="K8410" s="2" t="s">
        <v>16</v>
      </c>
      <c r="L8410" s="2">
        <v>882.94</v>
      </c>
      <c r="M8410" s="2" t="s">
        <v>39</v>
      </c>
      <c r="N8410" s="11">
        <f>L8410/E8410*100</f>
        <v>18.679128727617371</v>
      </c>
      <c r="O8410" s="12" t="str">
        <f>IF(N8410&lt;10,"Low",IF(N8410&lt;20,"Med","High"))</f>
        <v>Med</v>
      </c>
      <c r="P8410" s="12">
        <f>sales*discount</f>
        <v>330.88160000000005</v>
      </c>
      <c r="Q8410" s="12">
        <f>sales-Discount_Values</f>
        <v>4395.9984000000004</v>
      </c>
      <c r="R8410" s="12">
        <f>DATEDIF(order_date,delivery_date,"D")</f>
        <v>5</v>
      </c>
      <c r="S8410" s="12"/>
    </row>
    <row r="8411" spans="1:19" ht="14.25" customHeight="1" x14ac:dyDescent="0.35">
      <c r="A8411" s="2" t="s">
        <v>2107</v>
      </c>
      <c r="B8411" s="2">
        <v>102074</v>
      </c>
      <c r="C8411" s="2" t="s">
        <v>13</v>
      </c>
      <c r="D8411" s="2" t="s">
        <v>36</v>
      </c>
      <c r="E8411" s="2">
        <v>3089.75</v>
      </c>
      <c r="F8411" s="2">
        <v>0.42</v>
      </c>
      <c r="G8411" s="2">
        <v>9</v>
      </c>
      <c r="H8411" s="3">
        <v>44970</v>
      </c>
      <c r="I8411" s="3">
        <v>44973</v>
      </c>
      <c r="J8411" s="2" t="s">
        <v>15</v>
      </c>
      <c r="K8411" s="2" t="s">
        <v>22</v>
      </c>
      <c r="L8411" s="2">
        <v>577.19000000000005</v>
      </c>
      <c r="M8411" s="2" t="s">
        <v>23</v>
      </c>
      <c r="N8411" s="11">
        <f>L8411/E8411*100</f>
        <v>18.680799417428595</v>
      </c>
      <c r="O8411" s="12" t="str">
        <f>IF(N8411&lt;10,"Low",IF(N8411&lt;20,"Med","High"))</f>
        <v>Med</v>
      </c>
      <c r="P8411" s="12">
        <f>sales*discount</f>
        <v>1297.6949999999999</v>
      </c>
      <c r="Q8411" s="12">
        <f>sales-Discount_Values</f>
        <v>1792.0550000000001</v>
      </c>
      <c r="R8411" s="12">
        <f>DATEDIF(order_date,delivery_date,"D")</f>
        <v>3</v>
      </c>
      <c r="S8411" s="12"/>
    </row>
    <row r="8412" spans="1:19" ht="14.25" customHeight="1" x14ac:dyDescent="0.35">
      <c r="A8412" s="2" t="s">
        <v>14847</v>
      </c>
      <c r="B8412" s="2">
        <v>114814</v>
      </c>
      <c r="C8412" s="2" t="s">
        <v>41</v>
      </c>
      <c r="D8412" s="2" t="s">
        <v>33</v>
      </c>
      <c r="E8412" s="2">
        <v>1137.56</v>
      </c>
      <c r="F8412" s="2">
        <v>0.18</v>
      </c>
      <c r="G8412" s="2">
        <v>7</v>
      </c>
      <c r="H8412" s="3">
        <v>45076</v>
      </c>
      <c r="I8412" s="3">
        <v>45079</v>
      </c>
      <c r="J8412" s="2" t="s">
        <v>21</v>
      </c>
      <c r="K8412" s="2" t="s">
        <v>27</v>
      </c>
      <c r="L8412" s="2">
        <v>212.51</v>
      </c>
      <c r="M8412" s="2" t="s">
        <v>17</v>
      </c>
      <c r="N8412" s="11">
        <f>L8412/E8412*100</f>
        <v>18.681212419564684</v>
      </c>
      <c r="O8412" s="12" t="str">
        <f>IF(N8412&lt;10,"Low",IF(N8412&lt;20,"Med","High"))</f>
        <v>Med</v>
      </c>
      <c r="P8412" s="12">
        <f>sales*discount</f>
        <v>204.76079999999999</v>
      </c>
      <c r="Q8412" s="12">
        <f>sales-Discount_Values</f>
        <v>932.79919999999993</v>
      </c>
      <c r="R8412" s="12">
        <f>DATEDIF(order_date,delivery_date,"D")</f>
        <v>3</v>
      </c>
      <c r="S8412" s="12"/>
    </row>
    <row r="8413" spans="1:19" ht="14.25" customHeight="1" x14ac:dyDescent="0.35">
      <c r="A8413" s="2" t="s">
        <v>14823</v>
      </c>
      <c r="B8413" s="2">
        <v>114790</v>
      </c>
      <c r="C8413" s="2" t="s">
        <v>13</v>
      </c>
      <c r="D8413" s="2" t="s">
        <v>20</v>
      </c>
      <c r="E8413" s="2">
        <v>2534.41</v>
      </c>
      <c r="F8413" s="2">
        <v>0.1</v>
      </c>
      <c r="G8413" s="2">
        <v>9</v>
      </c>
      <c r="H8413" s="3">
        <v>45261</v>
      </c>
      <c r="I8413" s="3">
        <v>45265</v>
      </c>
      <c r="J8413" s="2" t="s">
        <v>31</v>
      </c>
      <c r="K8413" s="2" t="s">
        <v>22</v>
      </c>
      <c r="L8413" s="2">
        <v>473.47</v>
      </c>
      <c r="M8413" s="2" t="s">
        <v>48</v>
      </c>
      <c r="N8413" s="11">
        <f>L8413/E8413*100</f>
        <v>18.681665555296895</v>
      </c>
      <c r="O8413" s="12" t="str">
        <f>IF(N8413&lt;10,"Low",IF(N8413&lt;20,"Med","High"))</f>
        <v>Med</v>
      </c>
      <c r="P8413" s="12">
        <f>sales*discount</f>
        <v>253.441</v>
      </c>
      <c r="Q8413" s="12">
        <f>sales-Discount_Values</f>
        <v>2280.9690000000001</v>
      </c>
      <c r="R8413" s="12">
        <f>DATEDIF(order_date,delivery_date,"D")</f>
        <v>4</v>
      </c>
      <c r="S8413" s="12"/>
    </row>
    <row r="8414" spans="1:19" ht="14.25" customHeight="1" x14ac:dyDescent="0.35">
      <c r="A8414" s="2" t="s">
        <v>2235</v>
      </c>
      <c r="B8414" s="2">
        <v>102202</v>
      </c>
      <c r="C8414" s="2" t="s">
        <v>13</v>
      </c>
      <c r="D8414" s="2" t="s">
        <v>26</v>
      </c>
      <c r="E8414" s="2">
        <v>922.62</v>
      </c>
      <c r="F8414" s="2">
        <v>0.49</v>
      </c>
      <c r="G8414" s="2">
        <v>9</v>
      </c>
      <c r="H8414" s="3">
        <v>45507</v>
      </c>
      <c r="I8414" s="3">
        <v>45512</v>
      </c>
      <c r="J8414" s="2" t="s">
        <v>31</v>
      </c>
      <c r="K8414" s="2" t="s">
        <v>22</v>
      </c>
      <c r="L8414" s="2">
        <v>172.37</v>
      </c>
      <c r="M8414" s="2" t="s">
        <v>34</v>
      </c>
      <c r="N8414" s="11">
        <f>L8414/E8414*100</f>
        <v>18.682664585636559</v>
      </c>
      <c r="O8414" s="12" t="str">
        <f>IF(N8414&lt;10,"Low",IF(N8414&lt;20,"Med","High"))</f>
        <v>Med</v>
      </c>
      <c r="P8414" s="12">
        <f>sales*discount</f>
        <v>452.0838</v>
      </c>
      <c r="Q8414" s="12">
        <f>sales-Discount_Values</f>
        <v>470.53620000000001</v>
      </c>
      <c r="R8414" s="12">
        <f>DATEDIF(order_date,delivery_date,"D")</f>
        <v>5</v>
      </c>
      <c r="S8414" s="12"/>
    </row>
    <row r="8415" spans="1:19" ht="14.25" customHeight="1" x14ac:dyDescent="0.35">
      <c r="A8415" s="2" t="s">
        <v>5473</v>
      </c>
      <c r="B8415" s="2">
        <v>105440</v>
      </c>
      <c r="C8415" s="2" t="s">
        <v>13</v>
      </c>
      <c r="D8415" s="2" t="s">
        <v>33</v>
      </c>
      <c r="E8415" s="2">
        <v>3407.85</v>
      </c>
      <c r="F8415" s="2">
        <v>0.15</v>
      </c>
      <c r="G8415" s="2">
        <v>5</v>
      </c>
      <c r="H8415" s="3">
        <v>45233</v>
      </c>
      <c r="I8415" s="3">
        <v>45239</v>
      </c>
      <c r="J8415" s="2" t="s">
        <v>31</v>
      </c>
      <c r="K8415" s="2" t="s">
        <v>27</v>
      </c>
      <c r="L8415" s="2">
        <v>636.72</v>
      </c>
      <c r="M8415" s="2" t="s">
        <v>28</v>
      </c>
      <c r="N8415" s="11">
        <f>L8415/E8415*100</f>
        <v>18.683920947224792</v>
      </c>
      <c r="O8415" s="12" t="str">
        <f>IF(N8415&lt;10,"Low",IF(N8415&lt;20,"Med","High"))</f>
        <v>Med</v>
      </c>
      <c r="P8415" s="12">
        <f>sales*discount</f>
        <v>511.17749999999995</v>
      </c>
      <c r="Q8415" s="12">
        <f>sales-Discount_Values</f>
        <v>2896.6725000000001</v>
      </c>
      <c r="R8415" s="12">
        <f>DATEDIF(order_date,delivery_date,"D")</f>
        <v>6</v>
      </c>
      <c r="S8415" s="12"/>
    </row>
    <row r="8416" spans="1:19" ht="14.25" customHeight="1" x14ac:dyDescent="0.35">
      <c r="A8416" s="2" t="s">
        <v>3415</v>
      </c>
      <c r="B8416" s="2">
        <v>103382</v>
      </c>
      <c r="C8416" s="2" t="s">
        <v>13</v>
      </c>
      <c r="D8416" s="2" t="s">
        <v>36</v>
      </c>
      <c r="E8416" s="2">
        <v>1740.5</v>
      </c>
      <c r="F8416" s="2">
        <v>0.5</v>
      </c>
      <c r="G8416" s="2">
        <v>9</v>
      </c>
      <c r="H8416" s="3">
        <v>45296</v>
      </c>
      <c r="I8416" s="3">
        <v>45301</v>
      </c>
      <c r="J8416" s="2" t="s">
        <v>21</v>
      </c>
      <c r="K8416" s="2" t="s">
        <v>27</v>
      </c>
      <c r="L8416" s="2">
        <v>325.27</v>
      </c>
      <c r="M8416" s="2" t="s">
        <v>39</v>
      </c>
      <c r="N8416" s="11">
        <f>L8416/E8416*100</f>
        <v>18.688307957483481</v>
      </c>
      <c r="O8416" s="12" t="str">
        <f>IF(N8416&lt;10,"Low",IF(N8416&lt;20,"Med","High"))</f>
        <v>Med</v>
      </c>
      <c r="P8416" s="12">
        <f>sales*discount</f>
        <v>870.25</v>
      </c>
      <c r="Q8416" s="12">
        <f>sales-Discount_Values</f>
        <v>870.25</v>
      </c>
      <c r="R8416" s="12">
        <f>DATEDIF(order_date,delivery_date,"D")</f>
        <v>5</v>
      </c>
      <c r="S8416" s="12"/>
    </row>
    <row r="8417" spans="1:19" ht="14.25" customHeight="1" x14ac:dyDescent="0.35">
      <c r="A8417" s="2" t="s">
        <v>12509</v>
      </c>
      <c r="B8417" s="2">
        <v>112476</v>
      </c>
      <c r="C8417" s="2" t="s">
        <v>13</v>
      </c>
      <c r="D8417" s="2" t="s">
        <v>14</v>
      </c>
      <c r="E8417" s="2">
        <v>2353</v>
      </c>
      <c r="F8417" s="2">
        <v>0.25</v>
      </c>
      <c r="G8417" s="2">
        <v>2</v>
      </c>
      <c r="H8417" s="3">
        <v>45657</v>
      </c>
      <c r="I8417" s="3">
        <v>45663</v>
      </c>
      <c r="J8417" s="2" t="s">
        <v>31</v>
      </c>
      <c r="K8417" s="2" t="s">
        <v>27</v>
      </c>
      <c r="L8417" s="2">
        <v>439.74</v>
      </c>
      <c r="M8417" s="2" t="s">
        <v>23</v>
      </c>
      <c r="N8417" s="11">
        <f>L8417/E8417*100</f>
        <v>18.688482787930301</v>
      </c>
      <c r="O8417" s="12" t="str">
        <f>IF(N8417&lt;10,"Low",IF(N8417&lt;20,"Med","High"))</f>
        <v>Med</v>
      </c>
      <c r="P8417" s="12">
        <f>sales*discount</f>
        <v>588.25</v>
      </c>
      <c r="Q8417" s="12">
        <f>sales-Discount_Values</f>
        <v>1764.75</v>
      </c>
      <c r="R8417" s="12">
        <f>DATEDIF(order_date,delivery_date,"D")</f>
        <v>6</v>
      </c>
      <c r="S8417" s="12"/>
    </row>
    <row r="8418" spans="1:19" ht="14.25" customHeight="1" x14ac:dyDescent="0.35">
      <c r="A8418" s="2" t="s">
        <v>6411</v>
      </c>
      <c r="B8418" s="2">
        <v>106378</v>
      </c>
      <c r="C8418" s="2" t="s">
        <v>25</v>
      </c>
      <c r="D8418" s="2" t="s">
        <v>33</v>
      </c>
      <c r="E8418" s="2">
        <v>2885.09</v>
      </c>
      <c r="F8418" s="2">
        <v>0.32</v>
      </c>
      <c r="G8418" s="2">
        <v>2</v>
      </c>
      <c r="H8418" s="3">
        <v>45507</v>
      </c>
      <c r="I8418" s="3">
        <v>45512</v>
      </c>
      <c r="J8418" s="2" t="s">
        <v>21</v>
      </c>
      <c r="K8418" s="2" t="s">
        <v>22</v>
      </c>
      <c r="L8418" s="2">
        <v>539.26</v>
      </c>
      <c r="M8418" s="2" t="s">
        <v>39</v>
      </c>
      <c r="N8418" s="11">
        <f>L8418/E8418*100</f>
        <v>18.691271329490586</v>
      </c>
      <c r="O8418" s="12" t="str">
        <f>IF(N8418&lt;10,"Low",IF(N8418&lt;20,"Med","High"))</f>
        <v>Med</v>
      </c>
      <c r="P8418" s="12">
        <f>sales*discount</f>
        <v>923.22880000000009</v>
      </c>
      <c r="Q8418" s="12">
        <f>sales-Discount_Values</f>
        <v>1961.8612000000001</v>
      </c>
      <c r="R8418" s="12">
        <f>DATEDIF(order_date,delivery_date,"D")</f>
        <v>5</v>
      </c>
      <c r="S8418" s="12"/>
    </row>
    <row r="8419" spans="1:19" ht="14.25" customHeight="1" x14ac:dyDescent="0.35">
      <c r="A8419" s="2" t="s">
        <v>11861</v>
      </c>
      <c r="B8419" s="2">
        <v>111828</v>
      </c>
      <c r="C8419" s="2" t="s">
        <v>41</v>
      </c>
      <c r="D8419" s="2" t="s">
        <v>20</v>
      </c>
      <c r="E8419" s="2">
        <v>2947.43</v>
      </c>
      <c r="F8419" s="2">
        <v>0.32</v>
      </c>
      <c r="G8419" s="2">
        <v>4</v>
      </c>
      <c r="H8419" s="3">
        <v>44929</v>
      </c>
      <c r="I8419" s="3">
        <v>44935</v>
      </c>
      <c r="J8419" s="2" t="s">
        <v>31</v>
      </c>
      <c r="K8419" s="2" t="s">
        <v>27</v>
      </c>
      <c r="L8419" s="2">
        <v>550.97</v>
      </c>
      <c r="M8419" s="2" t="s">
        <v>34</v>
      </c>
      <c r="N8419" s="11">
        <f>L8419/E8419*100</f>
        <v>18.693234444923206</v>
      </c>
      <c r="O8419" s="12" t="str">
        <f>IF(N8419&lt;10,"Low",IF(N8419&lt;20,"Med","High"))</f>
        <v>Med</v>
      </c>
      <c r="P8419" s="12">
        <f>sales*discount</f>
        <v>943.17759999999998</v>
      </c>
      <c r="Q8419" s="12">
        <f>sales-Discount_Values</f>
        <v>2004.2523999999999</v>
      </c>
      <c r="R8419" s="12">
        <f>DATEDIF(order_date,delivery_date,"D")</f>
        <v>6</v>
      </c>
      <c r="S8419" s="12"/>
    </row>
    <row r="8420" spans="1:19" ht="14.25" customHeight="1" x14ac:dyDescent="0.35">
      <c r="A8420" s="2" t="s">
        <v>11512</v>
      </c>
      <c r="B8420" s="2">
        <v>111479</v>
      </c>
      <c r="C8420" s="2" t="s">
        <v>25</v>
      </c>
      <c r="D8420" s="2" t="s">
        <v>14</v>
      </c>
      <c r="E8420" s="2">
        <v>2921.14</v>
      </c>
      <c r="F8420" s="2">
        <v>0.27</v>
      </c>
      <c r="G8420" s="2">
        <v>7</v>
      </c>
      <c r="H8420" s="3">
        <v>45104</v>
      </c>
      <c r="I8420" s="3">
        <v>45108</v>
      </c>
      <c r="J8420" s="2" t="s">
        <v>31</v>
      </c>
      <c r="K8420" s="2" t="s">
        <v>27</v>
      </c>
      <c r="L8420" s="2">
        <v>546.09</v>
      </c>
      <c r="M8420" s="2" t="s">
        <v>34</v>
      </c>
      <c r="N8420" s="11">
        <f>L8420/E8420*100</f>
        <v>18.694413824739659</v>
      </c>
      <c r="O8420" s="12" t="str">
        <f>IF(N8420&lt;10,"Low",IF(N8420&lt;20,"Med","High"))</f>
        <v>Med</v>
      </c>
      <c r="P8420" s="12">
        <f>sales*discount</f>
        <v>788.70780000000002</v>
      </c>
      <c r="Q8420" s="12">
        <f>sales-Discount_Values</f>
        <v>2132.4321999999997</v>
      </c>
      <c r="R8420" s="12">
        <f>DATEDIF(order_date,delivery_date,"D")</f>
        <v>4</v>
      </c>
      <c r="S8420" s="12"/>
    </row>
    <row r="8421" spans="1:19" ht="14.25" customHeight="1" x14ac:dyDescent="0.35">
      <c r="A8421" s="2" t="s">
        <v>12426</v>
      </c>
      <c r="B8421" s="2">
        <v>112393</v>
      </c>
      <c r="C8421" s="2" t="s">
        <v>41</v>
      </c>
      <c r="D8421" s="2" t="s">
        <v>26</v>
      </c>
      <c r="E8421" s="2">
        <v>2891.94</v>
      </c>
      <c r="F8421" s="2">
        <v>0.39</v>
      </c>
      <c r="G8421" s="2">
        <v>6</v>
      </c>
      <c r="H8421" s="3">
        <v>45583</v>
      </c>
      <c r="I8421" s="3">
        <v>45590</v>
      </c>
      <c r="J8421" s="2" t="s">
        <v>31</v>
      </c>
      <c r="K8421" s="2" t="s">
        <v>27</v>
      </c>
      <c r="L8421" s="2">
        <v>540.73</v>
      </c>
      <c r="M8421" s="2" t="s">
        <v>48</v>
      </c>
      <c r="N8421" s="11">
        <f>L8421/E8421*100</f>
        <v>18.697829138917129</v>
      </c>
      <c r="O8421" s="12" t="str">
        <f>IF(N8421&lt;10,"Low",IF(N8421&lt;20,"Med","High"))</f>
        <v>Med</v>
      </c>
      <c r="P8421" s="12">
        <f>sales*discount</f>
        <v>1127.8566000000001</v>
      </c>
      <c r="Q8421" s="12">
        <f>sales-Discount_Values</f>
        <v>1764.0834</v>
      </c>
      <c r="R8421" s="12">
        <f>DATEDIF(order_date,delivery_date,"D")</f>
        <v>7</v>
      </c>
      <c r="S8421" s="12"/>
    </row>
    <row r="8422" spans="1:19" ht="14.25" customHeight="1" x14ac:dyDescent="0.35">
      <c r="A8422" s="2" t="s">
        <v>11620</v>
      </c>
      <c r="B8422" s="2">
        <v>111587</v>
      </c>
      <c r="C8422" s="2" t="s">
        <v>19</v>
      </c>
      <c r="D8422" s="2" t="s">
        <v>26</v>
      </c>
      <c r="E8422" s="2">
        <v>4718.18</v>
      </c>
      <c r="F8422" s="2">
        <v>0.34</v>
      </c>
      <c r="G8422" s="2">
        <v>4</v>
      </c>
      <c r="H8422" s="3">
        <v>45034</v>
      </c>
      <c r="I8422" s="3">
        <v>45038</v>
      </c>
      <c r="J8422" s="2" t="s">
        <v>21</v>
      </c>
      <c r="K8422" s="2" t="s">
        <v>22</v>
      </c>
      <c r="L8422" s="2">
        <v>882.22</v>
      </c>
      <c r="M8422" s="2" t="s">
        <v>39</v>
      </c>
      <c r="N8422" s="11">
        <f>L8422/E8422*100</f>
        <v>18.698311637114308</v>
      </c>
      <c r="O8422" s="12" t="str">
        <f>IF(N8422&lt;10,"Low",IF(N8422&lt;20,"Med","High"))</f>
        <v>Med</v>
      </c>
      <c r="P8422" s="12">
        <f>sales*discount</f>
        <v>1604.1812000000002</v>
      </c>
      <c r="Q8422" s="12">
        <f>sales-Discount_Values</f>
        <v>3113.9988000000003</v>
      </c>
      <c r="R8422" s="12">
        <f>DATEDIF(order_date,delivery_date,"D")</f>
        <v>4</v>
      </c>
      <c r="S8422" s="12"/>
    </row>
    <row r="8423" spans="1:19" ht="14.25" customHeight="1" x14ac:dyDescent="0.35">
      <c r="A8423" s="2" t="s">
        <v>3180</v>
      </c>
      <c r="B8423" s="2">
        <v>103147</v>
      </c>
      <c r="C8423" s="2" t="s">
        <v>25</v>
      </c>
      <c r="D8423" s="2" t="s">
        <v>26</v>
      </c>
      <c r="E8423" s="2">
        <v>1708.3</v>
      </c>
      <c r="F8423" s="2">
        <v>0.01</v>
      </c>
      <c r="G8423" s="2">
        <v>9</v>
      </c>
      <c r="H8423" s="3">
        <v>45363</v>
      </c>
      <c r="I8423" s="3">
        <v>45366</v>
      </c>
      <c r="J8423" s="2" t="s">
        <v>21</v>
      </c>
      <c r="K8423" s="2" t="s">
        <v>22</v>
      </c>
      <c r="L8423" s="2">
        <v>319.44</v>
      </c>
      <c r="M8423" s="2" t="s">
        <v>23</v>
      </c>
      <c r="N8423" s="11">
        <f>L8423/E8423*100</f>
        <v>18.699291693496459</v>
      </c>
      <c r="O8423" s="12" t="str">
        <f>IF(N8423&lt;10,"Low",IF(N8423&lt;20,"Med","High"))</f>
        <v>Med</v>
      </c>
      <c r="P8423" s="12">
        <f>sales*discount</f>
        <v>17.082999999999998</v>
      </c>
      <c r="Q8423" s="12">
        <f>sales-Discount_Values</f>
        <v>1691.2169999999999</v>
      </c>
      <c r="R8423" s="12">
        <f>DATEDIF(order_date,delivery_date,"D")</f>
        <v>3</v>
      </c>
      <c r="S8423" s="12"/>
    </row>
    <row r="8424" spans="1:19" ht="14.25" customHeight="1" x14ac:dyDescent="0.35">
      <c r="A8424" s="2" t="s">
        <v>15008</v>
      </c>
      <c r="B8424" s="2">
        <v>114975</v>
      </c>
      <c r="C8424" s="2" t="s">
        <v>19</v>
      </c>
      <c r="D8424" s="2" t="s">
        <v>26</v>
      </c>
      <c r="E8424" s="2">
        <v>1848.41</v>
      </c>
      <c r="F8424" s="2">
        <v>0.05</v>
      </c>
      <c r="G8424" s="2">
        <v>1</v>
      </c>
      <c r="H8424" s="3">
        <v>45205</v>
      </c>
      <c r="I8424" s="3">
        <v>45210</v>
      </c>
      <c r="J8424" s="2" t="s">
        <v>21</v>
      </c>
      <c r="K8424" s="2" t="s">
        <v>22</v>
      </c>
      <c r="L8424" s="2">
        <v>345.64</v>
      </c>
      <c r="M8424" s="2" t="s">
        <v>48</v>
      </c>
      <c r="N8424" s="11">
        <f>L8424/E8424*100</f>
        <v>18.699314546015223</v>
      </c>
      <c r="O8424" s="12" t="str">
        <f>IF(N8424&lt;10,"Low",IF(N8424&lt;20,"Med","High"))</f>
        <v>Med</v>
      </c>
      <c r="P8424" s="12">
        <f>sales*discount</f>
        <v>92.420500000000004</v>
      </c>
      <c r="Q8424" s="12">
        <f>sales-Discount_Values</f>
        <v>1755.9895000000001</v>
      </c>
      <c r="R8424" s="12">
        <f>DATEDIF(order_date,delivery_date,"D")</f>
        <v>5</v>
      </c>
      <c r="S8424" s="12"/>
    </row>
    <row r="8425" spans="1:19" ht="14.25" customHeight="1" x14ac:dyDescent="0.35">
      <c r="A8425" s="2" t="s">
        <v>2674</v>
      </c>
      <c r="B8425" s="2">
        <v>102641</v>
      </c>
      <c r="C8425" s="2" t="s">
        <v>19</v>
      </c>
      <c r="D8425" s="2" t="s">
        <v>26</v>
      </c>
      <c r="E8425" s="2">
        <v>2941.54</v>
      </c>
      <c r="F8425" s="2">
        <v>0.27</v>
      </c>
      <c r="G8425" s="2">
        <v>1</v>
      </c>
      <c r="H8425" s="3">
        <v>45380</v>
      </c>
      <c r="I8425" s="3">
        <v>45386</v>
      </c>
      <c r="J8425" s="2" t="s">
        <v>21</v>
      </c>
      <c r="K8425" s="2" t="s">
        <v>16</v>
      </c>
      <c r="L8425" s="2">
        <v>550.09</v>
      </c>
      <c r="M8425" s="2" t="s">
        <v>23</v>
      </c>
      <c r="N8425" s="11">
        <f>L8425/E8425*100</f>
        <v>18.700748587474589</v>
      </c>
      <c r="O8425" s="12" t="str">
        <f>IF(N8425&lt;10,"Low",IF(N8425&lt;20,"Med","High"))</f>
        <v>Med</v>
      </c>
      <c r="P8425" s="12">
        <f>sales*discount</f>
        <v>794.21580000000006</v>
      </c>
      <c r="Q8425" s="12">
        <f>sales-Discount_Values</f>
        <v>2147.3242</v>
      </c>
      <c r="R8425" s="12">
        <f>DATEDIF(order_date,delivery_date,"D")</f>
        <v>6</v>
      </c>
      <c r="S8425" s="12"/>
    </row>
    <row r="8426" spans="1:19" ht="14.25" customHeight="1" x14ac:dyDescent="0.35">
      <c r="A8426" s="2" t="s">
        <v>14578</v>
      </c>
      <c r="B8426" s="2">
        <v>114545</v>
      </c>
      <c r="C8426" s="2" t="s">
        <v>19</v>
      </c>
      <c r="D8426" s="2" t="s">
        <v>20</v>
      </c>
      <c r="E8426" s="2">
        <v>2192.2600000000002</v>
      </c>
      <c r="F8426" s="2">
        <v>0.45</v>
      </c>
      <c r="G8426" s="2">
        <v>6</v>
      </c>
      <c r="H8426" s="3">
        <v>45307</v>
      </c>
      <c r="I8426" s="3">
        <v>45312</v>
      </c>
      <c r="J8426" s="2" t="s">
        <v>21</v>
      </c>
      <c r="K8426" s="2" t="s">
        <v>22</v>
      </c>
      <c r="L8426" s="2">
        <v>409.97</v>
      </c>
      <c r="M8426" s="2" t="s">
        <v>34</v>
      </c>
      <c r="N8426" s="11">
        <f>L8426/E8426*100</f>
        <v>18.700792789176464</v>
      </c>
      <c r="O8426" s="12" t="str">
        <f>IF(N8426&lt;10,"Low",IF(N8426&lt;20,"Med","High"))</f>
        <v>Med</v>
      </c>
      <c r="P8426" s="12">
        <f>sales*discount</f>
        <v>986.51700000000017</v>
      </c>
      <c r="Q8426" s="12">
        <f>sales-Discount_Values</f>
        <v>1205.7429999999999</v>
      </c>
      <c r="R8426" s="12">
        <f>DATEDIF(order_date,delivery_date,"D")</f>
        <v>5</v>
      </c>
      <c r="S8426" s="12"/>
    </row>
    <row r="8427" spans="1:19" ht="14.25" customHeight="1" x14ac:dyDescent="0.35">
      <c r="A8427" s="2" t="s">
        <v>9670</v>
      </c>
      <c r="B8427" s="2">
        <v>109637</v>
      </c>
      <c r="C8427" s="2" t="s">
        <v>13</v>
      </c>
      <c r="D8427" s="2" t="s">
        <v>33</v>
      </c>
      <c r="E8427" s="2">
        <v>2781.53</v>
      </c>
      <c r="F8427" s="2">
        <v>0.01</v>
      </c>
      <c r="G8427" s="2">
        <v>3</v>
      </c>
      <c r="H8427" s="3">
        <v>44958</v>
      </c>
      <c r="I8427" s="3">
        <v>44963</v>
      </c>
      <c r="J8427" s="2" t="s">
        <v>31</v>
      </c>
      <c r="K8427" s="2" t="s">
        <v>22</v>
      </c>
      <c r="L8427" s="2">
        <v>520.16999999999996</v>
      </c>
      <c r="M8427" s="2" t="s">
        <v>17</v>
      </c>
      <c r="N8427" s="11">
        <f>L8427/E8427*100</f>
        <v>18.70085887982513</v>
      </c>
      <c r="O8427" s="12" t="str">
        <f>IF(N8427&lt;10,"Low",IF(N8427&lt;20,"Med","High"))</f>
        <v>Med</v>
      </c>
      <c r="P8427" s="12">
        <f>sales*discount</f>
        <v>27.815300000000004</v>
      </c>
      <c r="Q8427" s="12">
        <f>sales-Discount_Values</f>
        <v>2753.7147</v>
      </c>
      <c r="R8427" s="12">
        <f>DATEDIF(order_date,delivery_date,"D")</f>
        <v>5</v>
      </c>
      <c r="S8427" s="12"/>
    </row>
    <row r="8428" spans="1:19" ht="14.25" customHeight="1" x14ac:dyDescent="0.35">
      <c r="A8428" s="2" t="s">
        <v>12784</v>
      </c>
      <c r="B8428" s="2">
        <v>112751</v>
      </c>
      <c r="C8428" s="2" t="s">
        <v>13</v>
      </c>
      <c r="D8428" s="2" t="s">
        <v>20</v>
      </c>
      <c r="E8428" s="2">
        <v>727.01</v>
      </c>
      <c r="F8428" s="2">
        <v>0.49</v>
      </c>
      <c r="G8428" s="2">
        <v>5</v>
      </c>
      <c r="H8428" s="3">
        <v>45414</v>
      </c>
      <c r="I8428" s="3">
        <v>45419</v>
      </c>
      <c r="J8428" s="2" t="s">
        <v>31</v>
      </c>
      <c r="K8428" s="2" t="s">
        <v>16</v>
      </c>
      <c r="L8428" s="2">
        <v>135.97</v>
      </c>
      <c r="M8428" s="2" t="s">
        <v>28</v>
      </c>
      <c r="N8428" s="11">
        <f>L8428/E8428*100</f>
        <v>18.702631325566362</v>
      </c>
      <c r="O8428" s="12" t="str">
        <f>IF(N8428&lt;10,"Low",IF(N8428&lt;20,"Med","High"))</f>
        <v>Med</v>
      </c>
      <c r="P8428" s="12">
        <f>sales*discount</f>
        <v>356.23489999999998</v>
      </c>
      <c r="Q8428" s="12">
        <f>sales-Discount_Values</f>
        <v>370.77510000000001</v>
      </c>
      <c r="R8428" s="12">
        <f>DATEDIF(order_date,delivery_date,"D")</f>
        <v>5</v>
      </c>
      <c r="S8428" s="12"/>
    </row>
    <row r="8429" spans="1:19" ht="14.25" customHeight="1" x14ac:dyDescent="0.35">
      <c r="A8429" s="2" t="s">
        <v>8014</v>
      </c>
      <c r="B8429" s="2">
        <v>107981</v>
      </c>
      <c r="C8429" s="2" t="s">
        <v>13</v>
      </c>
      <c r="D8429" s="2" t="s">
        <v>20</v>
      </c>
      <c r="E8429" s="2">
        <v>3107.82</v>
      </c>
      <c r="F8429" s="2">
        <v>0.08</v>
      </c>
      <c r="G8429" s="2">
        <v>4</v>
      </c>
      <c r="H8429" s="3">
        <v>44962</v>
      </c>
      <c r="I8429" s="3">
        <v>44969</v>
      </c>
      <c r="J8429" s="2" t="s">
        <v>21</v>
      </c>
      <c r="K8429" s="2" t="s">
        <v>16</v>
      </c>
      <c r="L8429" s="2">
        <v>581.25</v>
      </c>
      <c r="M8429" s="2" t="s">
        <v>17</v>
      </c>
      <c r="N8429" s="11">
        <f>L8429/E8429*100</f>
        <v>18.702820626677219</v>
      </c>
      <c r="O8429" s="12" t="str">
        <f>IF(N8429&lt;10,"Low",IF(N8429&lt;20,"Med","High"))</f>
        <v>Med</v>
      </c>
      <c r="P8429" s="12">
        <f>sales*discount</f>
        <v>248.62560000000002</v>
      </c>
      <c r="Q8429" s="12">
        <f>sales-Discount_Values</f>
        <v>2859.1944000000003</v>
      </c>
      <c r="R8429" s="12">
        <f>DATEDIF(order_date,delivery_date,"D")</f>
        <v>7</v>
      </c>
      <c r="S8429" s="12"/>
    </row>
    <row r="8430" spans="1:19" ht="14.25" customHeight="1" x14ac:dyDescent="0.35">
      <c r="A8430" s="2" t="s">
        <v>1799</v>
      </c>
      <c r="B8430" s="2">
        <v>101766</v>
      </c>
      <c r="C8430" s="2" t="s">
        <v>41</v>
      </c>
      <c r="D8430" s="2" t="s">
        <v>33</v>
      </c>
      <c r="E8430" s="2">
        <v>1349.51</v>
      </c>
      <c r="F8430" s="2">
        <v>0.35</v>
      </c>
      <c r="G8430" s="2">
        <v>9</v>
      </c>
      <c r="H8430" s="3">
        <v>45509</v>
      </c>
      <c r="I8430" s="3">
        <v>45515</v>
      </c>
      <c r="J8430" s="2" t="s">
        <v>15</v>
      </c>
      <c r="K8430" s="2" t="s">
        <v>16</v>
      </c>
      <c r="L8430" s="2">
        <v>252.4</v>
      </c>
      <c r="M8430" s="2" t="s">
        <v>28</v>
      </c>
      <c r="N8430" s="11">
        <f>L8430/E8430*100</f>
        <v>18.70308482338034</v>
      </c>
      <c r="O8430" s="12" t="str">
        <f>IF(N8430&lt;10,"Low",IF(N8430&lt;20,"Med","High"))</f>
        <v>Med</v>
      </c>
      <c r="P8430" s="12">
        <f>sales*discount</f>
        <v>472.32849999999996</v>
      </c>
      <c r="Q8430" s="12">
        <f>sales-Discount_Values</f>
        <v>877.18150000000003</v>
      </c>
      <c r="R8430" s="12">
        <f>DATEDIF(order_date,delivery_date,"D")</f>
        <v>6</v>
      </c>
      <c r="S8430" s="12"/>
    </row>
    <row r="8431" spans="1:19" ht="14.25" customHeight="1" x14ac:dyDescent="0.35">
      <c r="A8431" s="2" t="s">
        <v>6459</v>
      </c>
      <c r="B8431" s="2">
        <v>106426</v>
      </c>
      <c r="C8431" s="2" t="s">
        <v>41</v>
      </c>
      <c r="D8431" s="2" t="s">
        <v>20</v>
      </c>
      <c r="E8431" s="2">
        <v>3378.09</v>
      </c>
      <c r="F8431" s="2">
        <v>0.04</v>
      </c>
      <c r="G8431" s="2">
        <v>7</v>
      </c>
      <c r="H8431" s="3">
        <v>44977</v>
      </c>
      <c r="I8431" s="3">
        <v>44983</v>
      </c>
      <c r="J8431" s="2" t="s">
        <v>21</v>
      </c>
      <c r="K8431" s="2" t="s">
        <v>22</v>
      </c>
      <c r="L8431" s="2">
        <v>631.84</v>
      </c>
      <c r="M8431" s="2" t="s">
        <v>23</v>
      </c>
      <c r="N8431" s="11">
        <f>L8431/E8431*100</f>
        <v>18.704060578610989</v>
      </c>
      <c r="O8431" s="12" t="str">
        <f>IF(N8431&lt;10,"Low",IF(N8431&lt;20,"Med","High"))</f>
        <v>Med</v>
      </c>
      <c r="P8431" s="12">
        <f>sales*discount</f>
        <v>135.12360000000001</v>
      </c>
      <c r="Q8431" s="12">
        <f>sales-Discount_Values</f>
        <v>3242.9664000000002</v>
      </c>
      <c r="R8431" s="12">
        <f>DATEDIF(order_date,delivery_date,"D")</f>
        <v>6</v>
      </c>
      <c r="S8431" s="12"/>
    </row>
    <row r="8432" spans="1:19" ht="14.25" customHeight="1" x14ac:dyDescent="0.35">
      <c r="A8432" s="2" t="s">
        <v>13085</v>
      </c>
      <c r="B8432" s="2">
        <v>113052</v>
      </c>
      <c r="C8432" s="2" t="s">
        <v>19</v>
      </c>
      <c r="D8432" s="2" t="s">
        <v>36</v>
      </c>
      <c r="E8432" s="2">
        <v>3790.68</v>
      </c>
      <c r="F8432" s="2">
        <v>0.26</v>
      </c>
      <c r="G8432" s="2">
        <v>9</v>
      </c>
      <c r="H8432" s="3">
        <v>44955</v>
      </c>
      <c r="I8432" s="3">
        <v>44961</v>
      </c>
      <c r="J8432" s="2" t="s">
        <v>15</v>
      </c>
      <c r="K8432" s="2" t="s">
        <v>22</v>
      </c>
      <c r="L8432" s="2">
        <v>709.05</v>
      </c>
      <c r="M8432" s="2" t="s">
        <v>48</v>
      </c>
      <c r="N8432" s="11">
        <f>L8432/E8432*100</f>
        <v>18.705087213903575</v>
      </c>
      <c r="O8432" s="12" t="str">
        <f>IF(N8432&lt;10,"Low",IF(N8432&lt;20,"Med","High"))</f>
        <v>Med</v>
      </c>
      <c r="P8432" s="12">
        <f>sales*discount</f>
        <v>985.57679999999993</v>
      </c>
      <c r="Q8432" s="12">
        <f>sales-Discount_Values</f>
        <v>2805.1032</v>
      </c>
      <c r="R8432" s="12">
        <f>DATEDIF(order_date,delivery_date,"D")</f>
        <v>6</v>
      </c>
      <c r="S8432" s="12"/>
    </row>
    <row r="8433" spans="1:19" ht="14.25" customHeight="1" x14ac:dyDescent="0.35">
      <c r="A8433" s="2" t="s">
        <v>11126</v>
      </c>
      <c r="B8433" s="2">
        <v>111093</v>
      </c>
      <c r="C8433" s="2" t="s">
        <v>25</v>
      </c>
      <c r="D8433" s="2" t="s">
        <v>14</v>
      </c>
      <c r="E8433" s="2">
        <v>3320.96</v>
      </c>
      <c r="F8433" s="2">
        <v>0.41</v>
      </c>
      <c r="G8433" s="2">
        <v>2</v>
      </c>
      <c r="H8433" s="3">
        <v>45142</v>
      </c>
      <c r="I8433" s="3">
        <v>45143</v>
      </c>
      <c r="J8433" s="2" t="s">
        <v>31</v>
      </c>
      <c r="K8433" s="2" t="s">
        <v>22</v>
      </c>
      <c r="L8433" s="2">
        <v>621.32000000000005</v>
      </c>
      <c r="M8433" s="2" t="s">
        <v>28</v>
      </c>
      <c r="N8433" s="11">
        <f>L8433/E8433*100</f>
        <v>18.709047986124496</v>
      </c>
      <c r="O8433" s="12" t="str">
        <f>IF(N8433&lt;10,"Low",IF(N8433&lt;20,"Med","High"))</f>
        <v>Med</v>
      </c>
      <c r="P8433" s="12">
        <f>sales*discount</f>
        <v>1361.5935999999999</v>
      </c>
      <c r="Q8433" s="12">
        <f>sales-Discount_Values</f>
        <v>1959.3664000000001</v>
      </c>
      <c r="R8433" s="12">
        <f>DATEDIF(order_date,delivery_date,"D")</f>
        <v>1</v>
      </c>
      <c r="S8433" s="12"/>
    </row>
    <row r="8434" spans="1:19" ht="14.25" customHeight="1" x14ac:dyDescent="0.35">
      <c r="A8434" s="2" t="s">
        <v>8334</v>
      </c>
      <c r="B8434" s="2">
        <v>108301</v>
      </c>
      <c r="C8434" s="2" t="s">
        <v>13</v>
      </c>
      <c r="D8434" s="2" t="s">
        <v>14</v>
      </c>
      <c r="E8434" s="2">
        <v>1130.04</v>
      </c>
      <c r="F8434" s="2">
        <v>7.0000000000000007E-2</v>
      </c>
      <c r="G8434" s="2">
        <v>5</v>
      </c>
      <c r="H8434" s="3">
        <v>45655</v>
      </c>
      <c r="I8434" s="3">
        <v>45657</v>
      </c>
      <c r="J8434" s="2" t="s">
        <v>21</v>
      </c>
      <c r="K8434" s="2" t="s">
        <v>22</v>
      </c>
      <c r="L8434" s="2">
        <v>211.43</v>
      </c>
      <c r="M8434" s="2" t="s">
        <v>17</v>
      </c>
      <c r="N8434" s="11">
        <f>L8434/E8434*100</f>
        <v>18.709957169657713</v>
      </c>
      <c r="O8434" s="12" t="str">
        <f>IF(N8434&lt;10,"Low",IF(N8434&lt;20,"Med","High"))</f>
        <v>Med</v>
      </c>
      <c r="P8434" s="12">
        <f>sales*discount</f>
        <v>79.102800000000002</v>
      </c>
      <c r="Q8434" s="12">
        <f>sales-Discount_Values</f>
        <v>1050.9371999999998</v>
      </c>
      <c r="R8434" s="12">
        <f>DATEDIF(order_date,delivery_date,"D")</f>
        <v>2</v>
      </c>
      <c r="S8434" s="12"/>
    </row>
    <row r="8435" spans="1:19" ht="14.25" customHeight="1" x14ac:dyDescent="0.35">
      <c r="A8435" s="2" t="s">
        <v>5515</v>
      </c>
      <c r="B8435" s="2">
        <v>105482</v>
      </c>
      <c r="C8435" s="2" t="s">
        <v>13</v>
      </c>
      <c r="D8435" s="2" t="s">
        <v>36</v>
      </c>
      <c r="E8435" s="2">
        <v>4615.66</v>
      </c>
      <c r="F8435" s="2">
        <v>0.28000000000000003</v>
      </c>
      <c r="G8435" s="2">
        <v>2</v>
      </c>
      <c r="H8435" s="3">
        <v>45256</v>
      </c>
      <c r="I8435" s="3">
        <v>45259</v>
      </c>
      <c r="J8435" s="2" t="s">
        <v>21</v>
      </c>
      <c r="K8435" s="2" t="s">
        <v>27</v>
      </c>
      <c r="L8435" s="2">
        <v>863.7</v>
      </c>
      <c r="M8435" s="2" t="s">
        <v>17</v>
      </c>
      <c r="N8435" s="11">
        <f>L8435/E8435*100</f>
        <v>18.712383494451498</v>
      </c>
      <c r="O8435" s="12" t="str">
        <f>IF(N8435&lt;10,"Low",IF(N8435&lt;20,"Med","High"))</f>
        <v>Med</v>
      </c>
      <c r="P8435" s="12">
        <f>sales*discount</f>
        <v>1292.3848</v>
      </c>
      <c r="Q8435" s="12">
        <f>sales-Discount_Values</f>
        <v>3323.2752</v>
      </c>
      <c r="R8435" s="12">
        <f>DATEDIF(order_date,delivery_date,"D")</f>
        <v>3</v>
      </c>
      <c r="S8435" s="12"/>
    </row>
    <row r="8436" spans="1:19" ht="14.25" customHeight="1" x14ac:dyDescent="0.35">
      <c r="A8436" s="2" t="s">
        <v>8589</v>
      </c>
      <c r="B8436" s="2">
        <v>108556</v>
      </c>
      <c r="C8436" s="2" t="s">
        <v>25</v>
      </c>
      <c r="D8436" s="2" t="s">
        <v>14</v>
      </c>
      <c r="E8436" s="2">
        <v>4187.93</v>
      </c>
      <c r="F8436" s="2">
        <v>0.11</v>
      </c>
      <c r="G8436" s="2">
        <v>3</v>
      </c>
      <c r="H8436" s="3">
        <v>45449</v>
      </c>
      <c r="I8436" s="3">
        <v>45451</v>
      </c>
      <c r="J8436" s="2" t="s">
        <v>21</v>
      </c>
      <c r="K8436" s="2" t="s">
        <v>16</v>
      </c>
      <c r="L8436" s="2">
        <v>783.93</v>
      </c>
      <c r="M8436" s="2" t="s">
        <v>17</v>
      </c>
      <c r="N8436" s="11">
        <f>L8436/E8436*100</f>
        <v>18.718794249187543</v>
      </c>
      <c r="O8436" s="12" t="str">
        <f>IF(N8436&lt;10,"Low",IF(N8436&lt;20,"Med","High"))</f>
        <v>Med</v>
      </c>
      <c r="P8436" s="12">
        <f>sales*discount</f>
        <v>460.67230000000001</v>
      </c>
      <c r="Q8436" s="12">
        <f>sales-Discount_Values</f>
        <v>3727.2577000000001</v>
      </c>
      <c r="R8436" s="12">
        <f>DATEDIF(order_date,delivery_date,"D")</f>
        <v>2</v>
      </c>
      <c r="S8436" s="12"/>
    </row>
    <row r="8437" spans="1:19" ht="14.25" customHeight="1" x14ac:dyDescent="0.35">
      <c r="A8437" s="2" t="s">
        <v>9364</v>
      </c>
      <c r="B8437" s="2">
        <v>109331</v>
      </c>
      <c r="C8437" s="2" t="s">
        <v>13</v>
      </c>
      <c r="D8437" s="2" t="s">
        <v>26</v>
      </c>
      <c r="E8437" s="2">
        <v>916.71</v>
      </c>
      <c r="F8437" s="2">
        <v>0.05</v>
      </c>
      <c r="G8437" s="2">
        <v>9</v>
      </c>
      <c r="H8437" s="3">
        <v>45504</v>
      </c>
      <c r="I8437" s="3">
        <v>45505</v>
      </c>
      <c r="J8437" s="2" t="s">
        <v>31</v>
      </c>
      <c r="K8437" s="2" t="s">
        <v>22</v>
      </c>
      <c r="L8437" s="2">
        <v>171.61</v>
      </c>
      <c r="M8437" s="2" t="s">
        <v>39</v>
      </c>
      <c r="N8437" s="11">
        <f>L8437/E8437*100</f>
        <v>18.720205953900361</v>
      </c>
      <c r="O8437" s="12" t="str">
        <f>IF(N8437&lt;10,"Low",IF(N8437&lt;20,"Med","High"))</f>
        <v>Med</v>
      </c>
      <c r="P8437" s="12">
        <f>sales*discount</f>
        <v>45.835500000000003</v>
      </c>
      <c r="Q8437" s="12">
        <f>sales-Discount_Values</f>
        <v>870.87450000000001</v>
      </c>
      <c r="R8437" s="12">
        <f>DATEDIF(order_date,delivery_date,"D")</f>
        <v>1</v>
      </c>
      <c r="S8437" s="12"/>
    </row>
    <row r="8438" spans="1:19" ht="14.25" customHeight="1" x14ac:dyDescent="0.35">
      <c r="A8438" s="2" t="s">
        <v>2405</v>
      </c>
      <c r="B8438" s="2">
        <v>102372</v>
      </c>
      <c r="C8438" s="2" t="s">
        <v>19</v>
      </c>
      <c r="D8438" s="2" t="s">
        <v>20</v>
      </c>
      <c r="E8438" s="2">
        <v>1196.67</v>
      </c>
      <c r="F8438" s="2">
        <v>0.26</v>
      </c>
      <c r="G8438" s="2">
        <v>2</v>
      </c>
      <c r="H8438" s="3">
        <v>45213</v>
      </c>
      <c r="I8438" s="3">
        <v>45219</v>
      </c>
      <c r="J8438" s="2" t="s">
        <v>31</v>
      </c>
      <c r="K8438" s="2" t="s">
        <v>27</v>
      </c>
      <c r="L8438" s="2">
        <v>224.03</v>
      </c>
      <c r="M8438" s="2" t="s">
        <v>28</v>
      </c>
      <c r="N8438" s="11">
        <f>L8438/E8438*100</f>
        <v>18.721117768474183</v>
      </c>
      <c r="O8438" s="12" t="str">
        <f>IF(N8438&lt;10,"Low",IF(N8438&lt;20,"Med","High"))</f>
        <v>Med</v>
      </c>
      <c r="P8438" s="12">
        <f>sales*discount</f>
        <v>311.13420000000002</v>
      </c>
      <c r="Q8438" s="12">
        <f>sales-Discount_Values</f>
        <v>885.53580000000011</v>
      </c>
      <c r="R8438" s="12">
        <f>DATEDIF(order_date,delivery_date,"D")</f>
        <v>6</v>
      </c>
      <c r="S8438" s="12"/>
    </row>
    <row r="8439" spans="1:19" ht="14.25" customHeight="1" x14ac:dyDescent="0.35">
      <c r="A8439" s="2" t="s">
        <v>12567</v>
      </c>
      <c r="B8439" s="2">
        <v>112534</v>
      </c>
      <c r="C8439" s="2" t="s">
        <v>13</v>
      </c>
      <c r="D8439" s="2" t="s">
        <v>14</v>
      </c>
      <c r="E8439" s="2">
        <v>4278.72</v>
      </c>
      <c r="F8439" s="2">
        <v>0.44</v>
      </c>
      <c r="G8439" s="2">
        <v>1</v>
      </c>
      <c r="H8439" s="3">
        <v>45548</v>
      </c>
      <c r="I8439" s="3">
        <v>45551</v>
      </c>
      <c r="J8439" s="2" t="s">
        <v>21</v>
      </c>
      <c r="K8439" s="2" t="s">
        <v>16</v>
      </c>
      <c r="L8439" s="2">
        <v>801.04</v>
      </c>
      <c r="M8439" s="2" t="s">
        <v>39</v>
      </c>
      <c r="N8439" s="11">
        <f>L8439/E8439*100</f>
        <v>18.72148679979059</v>
      </c>
      <c r="O8439" s="12" t="str">
        <f>IF(N8439&lt;10,"Low",IF(N8439&lt;20,"Med","High"))</f>
        <v>Med</v>
      </c>
      <c r="P8439" s="12">
        <f>sales*discount</f>
        <v>1882.6368000000002</v>
      </c>
      <c r="Q8439" s="12">
        <f>sales-Discount_Values</f>
        <v>2396.0832</v>
      </c>
      <c r="R8439" s="12">
        <f>DATEDIF(order_date,delivery_date,"D")</f>
        <v>3</v>
      </c>
      <c r="S8439" s="12"/>
    </row>
    <row r="8440" spans="1:19" ht="14.25" customHeight="1" x14ac:dyDescent="0.35">
      <c r="A8440" s="2" t="s">
        <v>10630</v>
      </c>
      <c r="B8440" s="2">
        <v>110597</v>
      </c>
      <c r="C8440" s="2" t="s">
        <v>13</v>
      </c>
      <c r="D8440" s="2" t="s">
        <v>20</v>
      </c>
      <c r="E8440" s="2">
        <v>2986.55</v>
      </c>
      <c r="F8440" s="2">
        <v>0.26</v>
      </c>
      <c r="G8440" s="2">
        <v>5</v>
      </c>
      <c r="H8440" s="3">
        <v>45163</v>
      </c>
      <c r="I8440" s="3">
        <v>45168</v>
      </c>
      <c r="J8440" s="2" t="s">
        <v>21</v>
      </c>
      <c r="K8440" s="2" t="s">
        <v>16</v>
      </c>
      <c r="L8440" s="2">
        <v>559.15</v>
      </c>
      <c r="M8440" s="2" t="s">
        <v>23</v>
      </c>
      <c r="N8440" s="11">
        <f>L8440/E8440*100</f>
        <v>18.722271517302573</v>
      </c>
      <c r="O8440" s="12" t="str">
        <f>IF(N8440&lt;10,"Low",IF(N8440&lt;20,"Med","High"))</f>
        <v>Med</v>
      </c>
      <c r="P8440" s="12">
        <f>sales*discount</f>
        <v>776.50300000000004</v>
      </c>
      <c r="Q8440" s="12">
        <f>sales-Discount_Values</f>
        <v>2210.047</v>
      </c>
      <c r="R8440" s="12">
        <f>DATEDIF(order_date,delivery_date,"D")</f>
        <v>5</v>
      </c>
      <c r="S8440" s="12"/>
    </row>
    <row r="8441" spans="1:19" ht="14.25" customHeight="1" x14ac:dyDescent="0.35">
      <c r="A8441" s="2" t="s">
        <v>8421</v>
      </c>
      <c r="B8441" s="2">
        <v>108388</v>
      </c>
      <c r="C8441" s="2" t="s">
        <v>25</v>
      </c>
      <c r="D8441" s="2" t="s">
        <v>26</v>
      </c>
      <c r="E8441" s="2">
        <v>2518.7399999999998</v>
      </c>
      <c r="F8441" s="2">
        <v>0.03</v>
      </c>
      <c r="G8441" s="2">
        <v>7</v>
      </c>
      <c r="H8441" s="3">
        <v>45201</v>
      </c>
      <c r="I8441" s="3">
        <v>45205</v>
      </c>
      <c r="J8441" s="2" t="s">
        <v>21</v>
      </c>
      <c r="K8441" s="2" t="s">
        <v>27</v>
      </c>
      <c r="L8441" s="2">
        <v>471.57</v>
      </c>
      <c r="M8441" s="2" t="s">
        <v>34</v>
      </c>
      <c r="N8441" s="11">
        <f>L8441/E8441*100</f>
        <v>18.722456466328406</v>
      </c>
      <c r="O8441" s="12" t="str">
        <f>IF(N8441&lt;10,"Low",IF(N8441&lt;20,"Med","High"))</f>
        <v>Med</v>
      </c>
      <c r="P8441" s="12">
        <f>sales*discount</f>
        <v>75.56219999999999</v>
      </c>
      <c r="Q8441" s="12">
        <f>sales-Discount_Values</f>
        <v>2443.1777999999999</v>
      </c>
      <c r="R8441" s="12">
        <f>DATEDIF(order_date,delivery_date,"D")</f>
        <v>4</v>
      </c>
      <c r="S8441" s="12"/>
    </row>
    <row r="8442" spans="1:19" ht="14.25" customHeight="1" x14ac:dyDescent="0.35">
      <c r="A8442" s="2" t="s">
        <v>13090</v>
      </c>
      <c r="B8442" s="2">
        <v>113057</v>
      </c>
      <c r="C8442" s="2" t="s">
        <v>19</v>
      </c>
      <c r="D8442" s="2" t="s">
        <v>36</v>
      </c>
      <c r="E8442" s="2">
        <v>2403.25</v>
      </c>
      <c r="F8442" s="2">
        <v>0.01</v>
      </c>
      <c r="G8442" s="2">
        <v>8</v>
      </c>
      <c r="H8442" s="3">
        <v>45152</v>
      </c>
      <c r="I8442" s="3">
        <v>45156</v>
      </c>
      <c r="J8442" s="2" t="s">
        <v>21</v>
      </c>
      <c r="K8442" s="2" t="s">
        <v>22</v>
      </c>
      <c r="L8442" s="2">
        <v>449.96</v>
      </c>
      <c r="M8442" s="2" t="s">
        <v>17</v>
      </c>
      <c r="N8442" s="11">
        <f>L8442/E8442*100</f>
        <v>18.722979298866118</v>
      </c>
      <c r="O8442" s="12" t="str">
        <f>IF(N8442&lt;10,"Low",IF(N8442&lt;20,"Med","High"))</f>
        <v>Med</v>
      </c>
      <c r="P8442" s="12">
        <f>sales*discount</f>
        <v>24.032499999999999</v>
      </c>
      <c r="Q8442" s="12">
        <f>sales-Discount_Values</f>
        <v>2379.2175000000002</v>
      </c>
      <c r="R8442" s="12">
        <f>DATEDIF(order_date,delivery_date,"D")</f>
        <v>4</v>
      </c>
      <c r="S8442" s="12"/>
    </row>
    <row r="8443" spans="1:19" ht="14.25" customHeight="1" x14ac:dyDescent="0.35">
      <c r="A8443" s="2" t="s">
        <v>2034</v>
      </c>
      <c r="B8443" s="2">
        <v>102001</v>
      </c>
      <c r="C8443" s="2" t="s">
        <v>19</v>
      </c>
      <c r="D8443" s="2" t="s">
        <v>20</v>
      </c>
      <c r="E8443" s="2">
        <v>4976.87</v>
      </c>
      <c r="F8443" s="2">
        <v>0.27</v>
      </c>
      <c r="G8443" s="2">
        <v>7</v>
      </c>
      <c r="H8443" s="3">
        <v>45346</v>
      </c>
      <c r="I8443" s="3">
        <v>45349</v>
      </c>
      <c r="J8443" s="2" t="s">
        <v>21</v>
      </c>
      <c r="K8443" s="2" t="s">
        <v>27</v>
      </c>
      <c r="L8443" s="2">
        <v>931.86</v>
      </c>
      <c r="M8443" s="2" t="s">
        <v>48</v>
      </c>
      <c r="N8443" s="11">
        <f>L8443/E8443*100</f>
        <v>18.723816374548662</v>
      </c>
      <c r="O8443" s="12" t="str">
        <f>IF(N8443&lt;10,"Low",IF(N8443&lt;20,"Med","High"))</f>
        <v>Med</v>
      </c>
      <c r="P8443" s="12">
        <f>sales*discount</f>
        <v>1343.7549000000001</v>
      </c>
      <c r="Q8443" s="12">
        <f>sales-Discount_Values</f>
        <v>3633.1151</v>
      </c>
      <c r="R8443" s="12">
        <f>DATEDIF(order_date,delivery_date,"D")</f>
        <v>3</v>
      </c>
      <c r="S8443" s="12"/>
    </row>
    <row r="8444" spans="1:19" ht="14.25" customHeight="1" x14ac:dyDescent="0.35">
      <c r="A8444" s="2" t="s">
        <v>12813</v>
      </c>
      <c r="B8444" s="2">
        <v>112780</v>
      </c>
      <c r="C8444" s="2" t="s">
        <v>41</v>
      </c>
      <c r="D8444" s="2" t="s">
        <v>33</v>
      </c>
      <c r="E8444" s="2">
        <v>1435.19</v>
      </c>
      <c r="F8444" s="2">
        <v>0.41</v>
      </c>
      <c r="G8444" s="2">
        <v>4</v>
      </c>
      <c r="H8444" s="3">
        <v>45598</v>
      </c>
      <c r="I8444" s="3">
        <v>45599</v>
      </c>
      <c r="J8444" s="2" t="s">
        <v>15</v>
      </c>
      <c r="K8444" s="2" t="s">
        <v>22</v>
      </c>
      <c r="L8444" s="2">
        <v>268.74</v>
      </c>
      <c r="M8444" s="2" t="s">
        <v>34</v>
      </c>
      <c r="N8444" s="11">
        <f>L8444/E8444*100</f>
        <v>18.725046857907316</v>
      </c>
      <c r="O8444" s="12" t="str">
        <f>IF(N8444&lt;10,"Low",IF(N8444&lt;20,"Med","High"))</f>
        <v>Med</v>
      </c>
      <c r="P8444" s="12">
        <f>sales*discount</f>
        <v>588.42790000000002</v>
      </c>
      <c r="Q8444" s="12">
        <f>sales-Discount_Values</f>
        <v>846.76210000000003</v>
      </c>
      <c r="R8444" s="12">
        <f>DATEDIF(order_date,delivery_date,"D")</f>
        <v>1</v>
      </c>
      <c r="S8444" s="12"/>
    </row>
    <row r="8445" spans="1:19" ht="14.25" customHeight="1" x14ac:dyDescent="0.35">
      <c r="A8445" s="2" t="s">
        <v>12084</v>
      </c>
      <c r="B8445" s="2">
        <v>112051</v>
      </c>
      <c r="C8445" s="2" t="s">
        <v>19</v>
      </c>
      <c r="D8445" s="2" t="s">
        <v>20</v>
      </c>
      <c r="E8445" s="2">
        <v>4667.67</v>
      </c>
      <c r="F8445" s="2">
        <v>0.18</v>
      </c>
      <c r="G8445" s="2">
        <v>9</v>
      </c>
      <c r="H8445" s="3">
        <v>45214</v>
      </c>
      <c r="I8445" s="3">
        <v>45220</v>
      </c>
      <c r="J8445" s="2" t="s">
        <v>21</v>
      </c>
      <c r="K8445" s="2" t="s">
        <v>16</v>
      </c>
      <c r="L8445" s="2">
        <v>874.22</v>
      </c>
      <c r="M8445" s="2" t="s">
        <v>34</v>
      </c>
      <c r="N8445" s="11">
        <f>L8445/E8445*100</f>
        <v>18.729258923617138</v>
      </c>
      <c r="O8445" s="12" t="str">
        <f>IF(N8445&lt;10,"Low",IF(N8445&lt;20,"Med","High"))</f>
        <v>Med</v>
      </c>
      <c r="P8445" s="12">
        <f>sales*discount</f>
        <v>840.18060000000003</v>
      </c>
      <c r="Q8445" s="12">
        <f>sales-Discount_Values</f>
        <v>3827.4893999999999</v>
      </c>
      <c r="R8445" s="12">
        <f>DATEDIF(order_date,delivery_date,"D")</f>
        <v>6</v>
      </c>
      <c r="S8445" s="12"/>
    </row>
    <row r="8446" spans="1:19" ht="14.25" customHeight="1" x14ac:dyDescent="0.35">
      <c r="A8446" s="2" t="s">
        <v>9362</v>
      </c>
      <c r="B8446" s="2">
        <v>109329</v>
      </c>
      <c r="C8446" s="2" t="s">
        <v>13</v>
      </c>
      <c r="D8446" s="2" t="s">
        <v>14</v>
      </c>
      <c r="E8446" s="2">
        <v>2305.2600000000002</v>
      </c>
      <c r="F8446" s="2">
        <v>0.11</v>
      </c>
      <c r="G8446" s="2">
        <v>3</v>
      </c>
      <c r="H8446" s="3">
        <v>45407</v>
      </c>
      <c r="I8446" s="3">
        <v>45408</v>
      </c>
      <c r="J8446" s="2" t="s">
        <v>31</v>
      </c>
      <c r="K8446" s="2" t="s">
        <v>16</v>
      </c>
      <c r="L8446" s="2">
        <v>431.8</v>
      </c>
      <c r="M8446" s="2" t="s">
        <v>28</v>
      </c>
      <c r="N8446" s="11">
        <f>L8446/E8446*100</f>
        <v>18.731075887318564</v>
      </c>
      <c r="O8446" s="12" t="str">
        <f>IF(N8446&lt;10,"Low",IF(N8446&lt;20,"Med","High"))</f>
        <v>Med</v>
      </c>
      <c r="P8446" s="12">
        <f>sales*discount</f>
        <v>253.57860000000002</v>
      </c>
      <c r="Q8446" s="12">
        <f>sales-Discount_Values</f>
        <v>2051.6814000000004</v>
      </c>
      <c r="R8446" s="12">
        <f>DATEDIF(order_date,delivery_date,"D")</f>
        <v>1</v>
      </c>
      <c r="S8446" s="12"/>
    </row>
    <row r="8447" spans="1:19" ht="14.25" customHeight="1" x14ac:dyDescent="0.35">
      <c r="A8447" s="2" t="s">
        <v>3239</v>
      </c>
      <c r="B8447" s="2">
        <v>103206</v>
      </c>
      <c r="C8447" s="2" t="s">
        <v>25</v>
      </c>
      <c r="D8447" s="2" t="s">
        <v>14</v>
      </c>
      <c r="E8447" s="2">
        <v>384.16</v>
      </c>
      <c r="F8447" s="2">
        <v>0.06</v>
      </c>
      <c r="G8447" s="2">
        <v>3</v>
      </c>
      <c r="H8447" s="3">
        <v>45479</v>
      </c>
      <c r="I8447" s="3">
        <v>45486</v>
      </c>
      <c r="J8447" s="2" t="s">
        <v>31</v>
      </c>
      <c r="K8447" s="2" t="s">
        <v>27</v>
      </c>
      <c r="L8447" s="2">
        <v>71.959999999999994</v>
      </c>
      <c r="M8447" s="2" t="s">
        <v>17</v>
      </c>
      <c r="N8447" s="11">
        <f>L8447/E8447*100</f>
        <v>18.731778425655975</v>
      </c>
      <c r="O8447" s="12" t="str">
        <f>IF(N8447&lt;10,"Low",IF(N8447&lt;20,"Med","High"))</f>
        <v>Med</v>
      </c>
      <c r="P8447" s="12">
        <f>sales*discount</f>
        <v>23.049600000000002</v>
      </c>
      <c r="Q8447" s="12">
        <f>sales-Discount_Values</f>
        <v>361.11040000000003</v>
      </c>
      <c r="R8447" s="12">
        <f>DATEDIF(order_date,delivery_date,"D")</f>
        <v>7</v>
      </c>
      <c r="S8447" s="12"/>
    </row>
    <row r="8448" spans="1:19" ht="14.25" customHeight="1" x14ac:dyDescent="0.35">
      <c r="A8448" s="2" t="s">
        <v>12958</v>
      </c>
      <c r="B8448" s="2">
        <v>112925</v>
      </c>
      <c r="C8448" s="2" t="s">
        <v>13</v>
      </c>
      <c r="D8448" s="2" t="s">
        <v>36</v>
      </c>
      <c r="E8448" s="2">
        <v>4128.5200000000004</v>
      </c>
      <c r="F8448" s="2">
        <v>0.49</v>
      </c>
      <c r="G8448" s="2">
        <v>3</v>
      </c>
      <c r="H8448" s="3">
        <v>45469</v>
      </c>
      <c r="I8448" s="3">
        <v>45470</v>
      </c>
      <c r="J8448" s="2" t="s">
        <v>21</v>
      </c>
      <c r="K8448" s="2" t="s">
        <v>16</v>
      </c>
      <c r="L8448" s="2">
        <v>773.55</v>
      </c>
      <c r="M8448" s="2" t="s">
        <v>23</v>
      </c>
      <c r="N8448" s="11">
        <f>L8448/E8448*100</f>
        <v>18.73673858913121</v>
      </c>
      <c r="O8448" s="12" t="str">
        <f>IF(N8448&lt;10,"Low",IF(N8448&lt;20,"Med","High"))</f>
        <v>Med</v>
      </c>
      <c r="P8448" s="12">
        <f>sales*discount</f>
        <v>2022.9748000000002</v>
      </c>
      <c r="Q8448" s="12">
        <f>sales-Discount_Values</f>
        <v>2105.5452000000005</v>
      </c>
      <c r="R8448" s="12">
        <f>DATEDIF(order_date,delivery_date,"D")</f>
        <v>1</v>
      </c>
      <c r="S8448" s="12"/>
    </row>
    <row r="8449" spans="1:19" ht="14.25" customHeight="1" x14ac:dyDescent="0.35">
      <c r="A8449" s="2" t="s">
        <v>3785</v>
      </c>
      <c r="B8449" s="2">
        <v>103752</v>
      </c>
      <c r="C8449" s="2" t="s">
        <v>25</v>
      </c>
      <c r="D8449" s="2" t="s">
        <v>26</v>
      </c>
      <c r="E8449" s="2">
        <v>3286.75</v>
      </c>
      <c r="F8449" s="2">
        <v>0.01</v>
      </c>
      <c r="G8449" s="2">
        <v>7</v>
      </c>
      <c r="H8449" s="3">
        <v>45517</v>
      </c>
      <c r="I8449" s="3">
        <v>45522</v>
      </c>
      <c r="J8449" s="2" t="s">
        <v>31</v>
      </c>
      <c r="K8449" s="2" t="s">
        <v>27</v>
      </c>
      <c r="L8449" s="2">
        <v>615.9</v>
      </c>
      <c r="M8449" s="2" t="s">
        <v>34</v>
      </c>
      <c r="N8449" s="11">
        <f>L8449/E8449*100</f>
        <v>18.738875789153418</v>
      </c>
      <c r="O8449" s="12" t="str">
        <f>IF(N8449&lt;10,"Low",IF(N8449&lt;20,"Med","High"))</f>
        <v>Med</v>
      </c>
      <c r="P8449" s="12">
        <f>sales*discount</f>
        <v>32.8675</v>
      </c>
      <c r="Q8449" s="12">
        <f>sales-Discount_Values</f>
        <v>3253.8825000000002</v>
      </c>
      <c r="R8449" s="12">
        <f>DATEDIF(order_date,delivery_date,"D")</f>
        <v>5</v>
      </c>
      <c r="S8449" s="12"/>
    </row>
    <row r="8450" spans="1:19" ht="14.25" customHeight="1" x14ac:dyDescent="0.35">
      <c r="A8450" s="2" t="s">
        <v>6465</v>
      </c>
      <c r="B8450" s="2">
        <v>106432</v>
      </c>
      <c r="C8450" s="2" t="s">
        <v>25</v>
      </c>
      <c r="D8450" s="2" t="s">
        <v>14</v>
      </c>
      <c r="E8450" s="2">
        <v>767.82</v>
      </c>
      <c r="F8450" s="2">
        <v>7.0000000000000007E-2</v>
      </c>
      <c r="G8450" s="2">
        <v>1</v>
      </c>
      <c r="H8450" s="3">
        <v>45507</v>
      </c>
      <c r="I8450" s="3">
        <v>45514</v>
      </c>
      <c r="J8450" s="2" t="s">
        <v>21</v>
      </c>
      <c r="K8450" s="2" t="s">
        <v>27</v>
      </c>
      <c r="L8450" s="2">
        <v>143.88999999999999</v>
      </c>
      <c r="M8450" s="2" t="s">
        <v>23</v>
      </c>
      <c r="N8450" s="11">
        <f>L8450/E8450*100</f>
        <v>18.74006928707249</v>
      </c>
      <c r="O8450" s="12" t="str">
        <f>IF(N8450&lt;10,"Low",IF(N8450&lt;20,"Med","High"))</f>
        <v>Med</v>
      </c>
      <c r="P8450" s="12">
        <f>sales*discount</f>
        <v>53.747400000000006</v>
      </c>
      <c r="Q8450" s="12">
        <f>sales-Discount_Values</f>
        <v>714.07260000000008</v>
      </c>
      <c r="R8450" s="12">
        <f>DATEDIF(order_date,delivery_date,"D")</f>
        <v>7</v>
      </c>
      <c r="S8450" s="12"/>
    </row>
    <row r="8451" spans="1:19" ht="14.25" customHeight="1" x14ac:dyDescent="0.35">
      <c r="A8451" s="2" t="s">
        <v>8543</v>
      </c>
      <c r="B8451" s="2">
        <v>108510</v>
      </c>
      <c r="C8451" s="2" t="s">
        <v>41</v>
      </c>
      <c r="D8451" s="2" t="s">
        <v>33</v>
      </c>
      <c r="E8451" s="2">
        <v>2151.59</v>
      </c>
      <c r="F8451" s="2">
        <v>0.44</v>
      </c>
      <c r="G8451" s="2">
        <v>8</v>
      </c>
      <c r="H8451" s="3">
        <v>44989</v>
      </c>
      <c r="I8451" s="3">
        <v>44995</v>
      </c>
      <c r="J8451" s="2" t="s">
        <v>15</v>
      </c>
      <c r="K8451" s="2" t="s">
        <v>22</v>
      </c>
      <c r="L8451" s="2">
        <v>403.36</v>
      </c>
      <c r="M8451" s="2" t="s">
        <v>39</v>
      </c>
      <c r="N8451" s="11">
        <f>L8451/E8451*100</f>
        <v>18.747066123192617</v>
      </c>
      <c r="O8451" s="12" t="str">
        <f>IF(N8451&lt;10,"Low",IF(N8451&lt;20,"Med","High"))</f>
        <v>Med</v>
      </c>
      <c r="P8451" s="12">
        <f>sales*discount</f>
        <v>946.69960000000003</v>
      </c>
      <c r="Q8451" s="12">
        <f>sales-Discount_Values</f>
        <v>1204.8904000000002</v>
      </c>
      <c r="R8451" s="12">
        <f>DATEDIF(order_date,delivery_date,"D")</f>
        <v>6</v>
      </c>
      <c r="S8451" s="12"/>
    </row>
    <row r="8452" spans="1:19" ht="14.25" customHeight="1" x14ac:dyDescent="0.35">
      <c r="A8452" s="2" t="s">
        <v>7979</v>
      </c>
      <c r="B8452" s="2">
        <v>107946</v>
      </c>
      <c r="C8452" s="2" t="s">
        <v>13</v>
      </c>
      <c r="D8452" s="2" t="s">
        <v>33</v>
      </c>
      <c r="E8452" s="2">
        <v>3880.02</v>
      </c>
      <c r="F8452" s="2">
        <v>0.2</v>
      </c>
      <c r="G8452" s="2">
        <v>3</v>
      </c>
      <c r="H8452" s="3">
        <v>45195</v>
      </c>
      <c r="I8452" s="3">
        <v>45198</v>
      </c>
      <c r="J8452" s="2" t="s">
        <v>21</v>
      </c>
      <c r="K8452" s="2" t="s">
        <v>16</v>
      </c>
      <c r="L8452" s="2">
        <v>727.5</v>
      </c>
      <c r="M8452" s="2" t="s">
        <v>39</v>
      </c>
      <c r="N8452" s="11">
        <f>L8452/E8452*100</f>
        <v>18.749903351013657</v>
      </c>
      <c r="O8452" s="12" t="str">
        <f>IF(N8452&lt;10,"Low",IF(N8452&lt;20,"Med","High"))</f>
        <v>Med</v>
      </c>
      <c r="P8452" s="12">
        <f>sales*discount</f>
        <v>776.00400000000002</v>
      </c>
      <c r="Q8452" s="12">
        <f>sales-Discount_Values</f>
        <v>3104.0160000000001</v>
      </c>
      <c r="R8452" s="12">
        <f>DATEDIF(order_date,delivery_date,"D")</f>
        <v>3</v>
      </c>
      <c r="S8452" s="12"/>
    </row>
    <row r="8453" spans="1:19" ht="14.25" customHeight="1" x14ac:dyDescent="0.35">
      <c r="A8453" s="2" t="s">
        <v>1581</v>
      </c>
      <c r="B8453" s="2">
        <v>101548</v>
      </c>
      <c r="C8453" s="2" t="s">
        <v>25</v>
      </c>
      <c r="D8453" s="2" t="s">
        <v>14</v>
      </c>
      <c r="E8453" s="2">
        <v>4913.04</v>
      </c>
      <c r="F8453" s="2">
        <v>0.09</v>
      </c>
      <c r="G8453" s="2">
        <v>5</v>
      </c>
      <c r="H8453" s="3">
        <v>45576</v>
      </c>
      <c r="I8453" s="3">
        <v>45581</v>
      </c>
      <c r="J8453" s="2" t="s">
        <v>15</v>
      </c>
      <c r="K8453" s="2" t="s">
        <v>22</v>
      </c>
      <c r="L8453" s="2">
        <v>921.26</v>
      </c>
      <c r="M8453" s="2" t="s">
        <v>48</v>
      </c>
      <c r="N8453" s="11">
        <f>L8453/E8453*100</f>
        <v>18.751323009786201</v>
      </c>
      <c r="O8453" s="12" t="str">
        <f>IF(N8453&lt;10,"Low",IF(N8453&lt;20,"Med","High"))</f>
        <v>Med</v>
      </c>
      <c r="P8453" s="12">
        <f>sales*discount</f>
        <v>442.17359999999996</v>
      </c>
      <c r="Q8453" s="12">
        <f>sales-Discount_Values</f>
        <v>4470.8663999999999</v>
      </c>
      <c r="R8453" s="12">
        <f>DATEDIF(order_date,delivery_date,"D")</f>
        <v>5</v>
      </c>
      <c r="S8453" s="12"/>
    </row>
    <row r="8454" spans="1:19" ht="14.25" customHeight="1" x14ac:dyDescent="0.35">
      <c r="A8454" s="2" t="s">
        <v>8620</v>
      </c>
      <c r="B8454" s="2">
        <v>108587</v>
      </c>
      <c r="C8454" s="2" t="s">
        <v>25</v>
      </c>
      <c r="D8454" s="2" t="s">
        <v>26</v>
      </c>
      <c r="E8454" s="2">
        <v>2474.09</v>
      </c>
      <c r="F8454" s="2">
        <v>0.28000000000000003</v>
      </c>
      <c r="G8454" s="2">
        <v>6</v>
      </c>
      <c r="H8454" s="3">
        <v>45231</v>
      </c>
      <c r="I8454" s="3">
        <v>45232</v>
      </c>
      <c r="J8454" s="2" t="s">
        <v>31</v>
      </c>
      <c r="K8454" s="2" t="s">
        <v>27</v>
      </c>
      <c r="L8454" s="2">
        <v>463.97</v>
      </c>
      <c r="M8454" s="2" t="s">
        <v>34</v>
      </c>
      <c r="N8454" s="11">
        <f>L8454/E8454*100</f>
        <v>18.753157726679305</v>
      </c>
      <c r="O8454" s="12" t="str">
        <f>IF(N8454&lt;10,"Low",IF(N8454&lt;20,"Med","High"))</f>
        <v>Med</v>
      </c>
      <c r="P8454" s="12">
        <f>sales*discount</f>
        <v>692.74520000000007</v>
      </c>
      <c r="Q8454" s="12">
        <f>sales-Discount_Values</f>
        <v>1781.3448000000001</v>
      </c>
      <c r="R8454" s="12">
        <f>DATEDIF(order_date,delivery_date,"D")</f>
        <v>1</v>
      </c>
      <c r="S8454" s="12"/>
    </row>
    <row r="8455" spans="1:19" ht="14.25" customHeight="1" x14ac:dyDescent="0.35">
      <c r="A8455" s="2" t="s">
        <v>1867</v>
      </c>
      <c r="B8455" s="2">
        <v>101834</v>
      </c>
      <c r="C8455" s="2" t="s">
        <v>19</v>
      </c>
      <c r="D8455" s="2" t="s">
        <v>20</v>
      </c>
      <c r="E8455" s="2">
        <v>1888.39</v>
      </c>
      <c r="F8455" s="2">
        <v>0.37</v>
      </c>
      <c r="G8455" s="2">
        <v>8</v>
      </c>
      <c r="H8455" s="3">
        <v>45533</v>
      </c>
      <c r="I8455" s="3">
        <v>45537</v>
      </c>
      <c r="J8455" s="2" t="s">
        <v>15</v>
      </c>
      <c r="K8455" s="2" t="s">
        <v>27</v>
      </c>
      <c r="L8455" s="2">
        <v>354.22</v>
      </c>
      <c r="M8455" s="2" t="s">
        <v>17</v>
      </c>
      <c r="N8455" s="11">
        <f>L8455/E8455*100</f>
        <v>18.757777789545592</v>
      </c>
      <c r="O8455" s="12" t="str">
        <f>IF(N8455&lt;10,"Low",IF(N8455&lt;20,"Med","High"))</f>
        <v>Med</v>
      </c>
      <c r="P8455" s="12">
        <f>sales*discount</f>
        <v>698.70429999999999</v>
      </c>
      <c r="Q8455" s="12">
        <f>sales-Discount_Values</f>
        <v>1189.6857</v>
      </c>
      <c r="R8455" s="12">
        <f>DATEDIF(order_date,delivery_date,"D")</f>
        <v>4</v>
      </c>
      <c r="S8455" s="12"/>
    </row>
    <row r="8456" spans="1:19" ht="14.25" customHeight="1" x14ac:dyDescent="0.35">
      <c r="A8456" s="2" t="s">
        <v>6928</v>
      </c>
      <c r="B8456" s="2">
        <v>106895</v>
      </c>
      <c r="C8456" s="2" t="s">
        <v>41</v>
      </c>
      <c r="D8456" s="2" t="s">
        <v>33</v>
      </c>
      <c r="E8456" s="2">
        <v>4031.61</v>
      </c>
      <c r="F8456" s="2">
        <v>0.15</v>
      </c>
      <c r="G8456" s="2">
        <v>4</v>
      </c>
      <c r="H8456" s="3">
        <v>44953</v>
      </c>
      <c r="I8456" s="3">
        <v>44955</v>
      </c>
      <c r="J8456" s="2" t="s">
        <v>31</v>
      </c>
      <c r="K8456" s="2" t="s">
        <v>22</v>
      </c>
      <c r="L8456" s="2">
        <v>756.26</v>
      </c>
      <c r="M8456" s="2" t="s">
        <v>39</v>
      </c>
      <c r="N8456" s="11">
        <f>L8456/E8456*100</f>
        <v>18.758262828001715</v>
      </c>
      <c r="O8456" s="12" t="str">
        <f>IF(N8456&lt;10,"Low",IF(N8456&lt;20,"Med","High"))</f>
        <v>Med</v>
      </c>
      <c r="P8456" s="12">
        <f>sales*discount</f>
        <v>604.74149999999997</v>
      </c>
      <c r="Q8456" s="12">
        <f>sales-Discount_Values</f>
        <v>3426.8685</v>
      </c>
      <c r="R8456" s="12">
        <f>DATEDIF(order_date,delivery_date,"D")</f>
        <v>2</v>
      </c>
      <c r="S8456" s="12"/>
    </row>
    <row r="8457" spans="1:19" ht="14.25" customHeight="1" x14ac:dyDescent="0.35">
      <c r="A8457" s="2" t="s">
        <v>680</v>
      </c>
      <c r="B8457" s="2">
        <v>100647</v>
      </c>
      <c r="C8457" s="2" t="s">
        <v>25</v>
      </c>
      <c r="D8457" s="2" t="s">
        <v>36</v>
      </c>
      <c r="E8457" s="2">
        <v>2907.45</v>
      </c>
      <c r="F8457" s="2">
        <v>0.26</v>
      </c>
      <c r="G8457" s="2">
        <v>4</v>
      </c>
      <c r="H8457" s="3">
        <v>45394</v>
      </c>
      <c r="I8457" s="3">
        <v>45396</v>
      </c>
      <c r="J8457" s="2" t="s">
        <v>15</v>
      </c>
      <c r="K8457" s="2" t="s">
        <v>16</v>
      </c>
      <c r="L8457" s="2">
        <v>545.4</v>
      </c>
      <c r="M8457" s="2" t="s">
        <v>23</v>
      </c>
      <c r="N8457" s="11">
        <f>L8457/E8457*100</f>
        <v>18.758706082649745</v>
      </c>
      <c r="O8457" s="12" t="str">
        <f>IF(N8457&lt;10,"Low",IF(N8457&lt;20,"Med","High"))</f>
        <v>Med</v>
      </c>
      <c r="P8457" s="12">
        <f>sales*discount</f>
        <v>755.93700000000001</v>
      </c>
      <c r="Q8457" s="12">
        <f>sales-Discount_Values</f>
        <v>2151.5129999999999</v>
      </c>
      <c r="R8457" s="12">
        <f>DATEDIF(order_date,delivery_date,"D")</f>
        <v>2</v>
      </c>
      <c r="S8457" s="12"/>
    </row>
    <row r="8458" spans="1:19" ht="14.25" customHeight="1" x14ac:dyDescent="0.35">
      <c r="A8458" s="2" t="s">
        <v>3872</v>
      </c>
      <c r="B8458" s="2">
        <v>103839</v>
      </c>
      <c r="C8458" s="2" t="s">
        <v>41</v>
      </c>
      <c r="D8458" s="2" t="s">
        <v>33</v>
      </c>
      <c r="E8458" s="2">
        <v>1989.62</v>
      </c>
      <c r="F8458" s="2">
        <v>0.44</v>
      </c>
      <c r="G8458" s="2">
        <v>4</v>
      </c>
      <c r="H8458" s="3">
        <v>45033</v>
      </c>
      <c r="I8458" s="3">
        <v>45037</v>
      </c>
      <c r="J8458" s="2" t="s">
        <v>31</v>
      </c>
      <c r="K8458" s="2" t="s">
        <v>27</v>
      </c>
      <c r="L8458" s="2">
        <v>373.29</v>
      </c>
      <c r="M8458" s="2" t="s">
        <v>48</v>
      </c>
      <c r="N8458" s="11">
        <f>L8458/E8458*100</f>
        <v>18.761874126717668</v>
      </c>
      <c r="O8458" s="12" t="str">
        <f>IF(N8458&lt;10,"Low",IF(N8458&lt;20,"Med","High"))</f>
        <v>Med</v>
      </c>
      <c r="P8458" s="12">
        <f>sales*discount</f>
        <v>875.43279999999993</v>
      </c>
      <c r="Q8458" s="12">
        <f>sales-Discount_Values</f>
        <v>1114.1871999999998</v>
      </c>
      <c r="R8458" s="12">
        <f>DATEDIF(order_date,delivery_date,"D")</f>
        <v>4</v>
      </c>
      <c r="S8458" s="12"/>
    </row>
    <row r="8459" spans="1:19" ht="14.25" customHeight="1" x14ac:dyDescent="0.35">
      <c r="A8459" s="2" t="s">
        <v>1972</v>
      </c>
      <c r="B8459" s="2">
        <v>101939</v>
      </c>
      <c r="C8459" s="2" t="s">
        <v>13</v>
      </c>
      <c r="D8459" s="2" t="s">
        <v>14</v>
      </c>
      <c r="E8459" s="2">
        <v>722.15</v>
      </c>
      <c r="F8459" s="2">
        <v>0.41</v>
      </c>
      <c r="G8459" s="2">
        <v>5</v>
      </c>
      <c r="H8459" s="3">
        <v>45609</v>
      </c>
      <c r="I8459" s="3">
        <v>45614</v>
      </c>
      <c r="J8459" s="2" t="s">
        <v>31</v>
      </c>
      <c r="K8459" s="2" t="s">
        <v>22</v>
      </c>
      <c r="L8459" s="2">
        <v>135.49</v>
      </c>
      <c r="M8459" s="2" t="s">
        <v>48</v>
      </c>
      <c r="N8459" s="11">
        <f>L8459/E8459*100</f>
        <v>18.762030049158763</v>
      </c>
      <c r="O8459" s="12" t="str">
        <f>IF(N8459&lt;10,"Low",IF(N8459&lt;20,"Med","High"))</f>
        <v>Med</v>
      </c>
      <c r="P8459" s="12">
        <f>sales*discount</f>
        <v>296.08149999999995</v>
      </c>
      <c r="Q8459" s="12">
        <f>sales-Discount_Values</f>
        <v>426.06850000000003</v>
      </c>
      <c r="R8459" s="12">
        <f>DATEDIF(order_date,delivery_date,"D")</f>
        <v>5</v>
      </c>
      <c r="S8459" s="12"/>
    </row>
    <row r="8460" spans="1:19" ht="14.25" customHeight="1" x14ac:dyDescent="0.35">
      <c r="A8460" s="2" t="s">
        <v>9887</v>
      </c>
      <c r="B8460" s="2">
        <v>109854</v>
      </c>
      <c r="C8460" s="2" t="s">
        <v>25</v>
      </c>
      <c r="D8460" s="2" t="s">
        <v>33</v>
      </c>
      <c r="E8460" s="2">
        <v>2483.4899999999998</v>
      </c>
      <c r="F8460" s="2">
        <v>0.41</v>
      </c>
      <c r="G8460" s="2">
        <v>8</v>
      </c>
      <c r="H8460" s="3">
        <v>45292</v>
      </c>
      <c r="I8460" s="3">
        <v>45297</v>
      </c>
      <c r="J8460" s="2" t="s">
        <v>21</v>
      </c>
      <c r="K8460" s="2" t="s">
        <v>16</v>
      </c>
      <c r="L8460" s="2">
        <v>466.03</v>
      </c>
      <c r="M8460" s="2" t="s">
        <v>48</v>
      </c>
      <c r="N8460" s="11">
        <f>L8460/E8460*100</f>
        <v>18.765124884738814</v>
      </c>
      <c r="O8460" s="12" t="str">
        <f>IF(N8460&lt;10,"Low",IF(N8460&lt;20,"Med","High"))</f>
        <v>Med</v>
      </c>
      <c r="P8460" s="12">
        <f>sales*discount</f>
        <v>1018.2308999999999</v>
      </c>
      <c r="Q8460" s="12">
        <f>sales-Discount_Values</f>
        <v>1465.2590999999998</v>
      </c>
      <c r="R8460" s="12">
        <f>DATEDIF(order_date,delivery_date,"D")</f>
        <v>5</v>
      </c>
      <c r="S8460" s="12"/>
    </row>
    <row r="8461" spans="1:19" ht="14.25" customHeight="1" x14ac:dyDescent="0.35">
      <c r="A8461" s="2" t="s">
        <v>849</v>
      </c>
      <c r="B8461" s="2">
        <v>100816</v>
      </c>
      <c r="C8461" s="2" t="s">
        <v>25</v>
      </c>
      <c r="D8461" s="2" t="s">
        <v>20</v>
      </c>
      <c r="E8461" s="2">
        <v>4788.71</v>
      </c>
      <c r="F8461" s="2">
        <v>0.47</v>
      </c>
      <c r="G8461" s="2">
        <v>5</v>
      </c>
      <c r="H8461" s="3">
        <v>44989</v>
      </c>
      <c r="I8461" s="3">
        <v>44991</v>
      </c>
      <c r="J8461" s="2" t="s">
        <v>31</v>
      </c>
      <c r="K8461" s="2" t="s">
        <v>22</v>
      </c>
      <c r="L8461" s="2">
        <v>898.79</v>
      </c>
      <c r="M8461" s="2" t="s">
        <v>48</v>
      </c>
      <c r="N8461" s="11">
        <f>L8461/E8461*100</f>
        <v>18.768937772385463</v>
      </c>
      <c r="O8461" s="12" t="str">
        <f>IF(N8461&lt;10,"Low",IF(N8461&lt;20,"Med","High"))</f>
        <v>Med</v>
      </c>
      <c r="P8461" s="12">
        <f>sales*discount</f>
        <v>2250.6936999999998</v>
      </c>
      <c r="Q8461" s="12">
        <f>sales-Discount_Values</f>
        <v>2538.0163000000002</v>
      </c>
      <c r="R8461" s="12">
        <f>DATEDIF(order_date,delivery_date,"D")</f>
        <v>2</v>
      </c>
      <c r="S8461" s="12"/>
    </row>
    <row r="8462" spans="1:19" ht="14.25" customHeight="1" x14ac:dyDescent="0.35">
      <c r="A8462" s="2" t="s">
        <v>785</v>
      </c>
      <c r="B8462" s="2">
        <v>100752</v>
      </c>
      <c r="C8462" s="2" t="s">
        <v>41</v>
      </c>
      <c r="D8462" s="2" t="s">
        <v>26</v>
      </c>
      <c r="E8462" s="2">
        <v>195.16</v>
      </c>
      <c r="F8462" s="2">
        <v>0.49</v>
      </c>
      <c r="G8462" s="2">
        <v>4</v>
      </c>
      <c r="H8462" s="3">
        <v>45103</v>
      </c>
      <c r="I8462" s="3">
        <v>45110</v>
      </c>
      <c r="J8462" s="2" t="s">
        <v>31</v>
      </c>
      <c r="K8462" s="2" t="s">
        <v>27</v>
      </c>
      <c r="L8462" s="2">
        <v>36.630000000000003</v>
      </c>
      <c r="M8462" s="2" t="s">
        <v>23</v>
      </c>
      <c r="N8462" s="11">
        <f>L8462/E8462*100</f>
        <v>18.7692150030744</v>
      </c>
      <c r="O8462" s="12" t="str">
        <f>IF(N8462&lt;10,"Low",IF(N8462&lt;20,"Med","High"))</f>
        <v>Med</v>
      </c>
      <c r="P8462" s="12">
        <f>sales*discount</f>
        <v>95.628399999999999</v>
      </c>
      <c r="Q8462" s="12">
        <f>sales-Discount_Values</f>
        <v>99.531599999999997</v>
      </c>
      <c r="R8462" s="12">
        <f>DATEDIF(order_date,delivery_date,"D")</f>
        <v>7</v>
      </c>
      <c r="S8462" s="12"/>
    </row>
    <row r="8463" spans="1:19" ht="14.25" customHeight="1" x14ac:dyDescent="0.35">
      <c r="A8463" s="2" t="s">
        <v>15179</v>
      </c>
      <c r="B8463" s="2">
        <v>115146</v>
      </c>
      <c r="C8463" s="2" t="s">
        <v>41</v>
      </c>
      <c r="D8463" s="2" t="s">
        <v>33</v>
      </c>
      <c r="E8463" s="2">
        <v>540.66</v>
      </c>
      <c r="F8463" s="2">
        <v>0.44</v>
      </c>
      <c r="G8463" s="2">
        <v>1</v>
      </c>
      <c r="H8463" s="3">
        <v>45213</v>
      </c>
      <c r="I8463" s="3">
        <v>45219</v>
      </c>
      <c r="J8463" s="2" t="s">
        <v>15</v>
      </c>
      <c r="K8463" s="2" t="s">
        <v>27</v>
      </c>
      <c r="L8463" s="2">
        <v>101.49</v>
      </c>
      <c r="M8463" s="2" t="s">
        <v>48</v>
      </c>
      <c r="N8463" s="11">
        <f>L8463/E8463*100</f>
        <v>18.771501498168906</v>
      </c>
      <c r="O8463" s="12" t="str">
        <f>IF(N8463&lt;10,"Low",IF(N8463&lt;20,"Med","High"))</f>
        <v>Med</v>
      </c>
      <c r="P8463" s="12">
        <f>sales*discount</f>
        <v>237.8904</v>
      </c>
      <c r="Q8463" s="12">
        <f>sales-Discount_Values</f>
        <v>302.76959999999997</v>
      </c>
      <c r="R8463" s="12">
        <f>DATEDIF(order_date,delivery_date,"D")</f>
        <v>6</v>
      </c>
      <c r="S8463" s="12"/>
    </row>
    <row r="8464" spans="1:19" ht="14.25" customHeight="1" x14ac:dyDescent="0.35">
      <c r="A8464" s="2" t="s">
        <v>10801</v>
      </c>
      <c r="B8464" s="2">
        <v>110768</v>
      </c>
      <c r="C8464" s="2" t="s">
        <v>41</v>
      </c>
      <c r="D8464" s="2" t="s">
        <v>36</v>
      </c>
      <c r="E8464" s="2">
        <v>2535.4</v>
      </c>
      <c r="F8464" s="2">
        <v>0.04</v>
      </c>
      <c r="G8464" s="2">
        <v>2</v>
      </c>
      <c r="H8464" s="3">
        <v>45337</v>
      </c>
      <c r="I8464" s="3">
        <v>45343</v>
      </c>
      <c r="J8464" s="2" t="s">
        <v>31</v>
      </c>
      <c r="K8464" s="2" t="s">
        <v>16</v>
      </c>
      <c r="L8464" s="2">
        <v>476.01</v>
      </c>
      <c r="M8464" s="2" t="s">
        <v>28</v>
      </c>
      <c r="N8464" s="11">
        <f>L8464/E8464*100</f>
        <v>18.774552338881438</v>
      </c>
      <c r="O8464" s="12" t="str">
        <f>IF(N8464&lt;10,"Low",IF(N8464&lt;20,"Med","High"))</f>
        <v>Med</v>
      </c>
      <c r="P8464" s="12">
        <f>sales*discount</f>
        <v>101.41600000000001</v>
      </c>
      <c r="Q8464" s="12">
        <f>sales-Discount_Values</f>
        <v>2433.9839999999999</v>
      </c>
      <c r="R8464" s="12">
        <f>DATEDIF(order_date,delivery_date,"D")</f>
        <v>6</v>
      </c>
      <c r="S8464" s="12"/>
    </row>
    <row r="8465" spans="1:19" ht="14.25" customHeight="1" x14ac:dyDescent="0.35">
      <c r="A8465" s="2" t="s">
        <v>6221</v>
      </c>
      <c r="B8465" s="2">
        <v>106188</v>
      </c>
      <c r="C8465" s="2" t="s">
        <v>41</v>
      </c>
      <c r="D8465" s="2" t="s">
        <v>20</v>
      </c>
      <c r="E8465" s="2">
        <v>941.99</v>
      </c>
      <c r="F8465" s="2">
        <v>0.44</v>
      </c>
      <c r="G8465" s="2">
        <v>8</v>
      </c>
      <c r="H8465" s="3">
        <v>45261</v>
      </c>
      <c r="I8465" s="3">
        <v>45267</v>
      </c>
      <c r="J8465" s="2" t="s">
        <v>15</v>
      </c>
      <c r="K8465" s="2" t="s">
        <v>22</v>
      </c>
      <c r="L8465" s="2">
        <v>176.88</v>
      </c>
      <c r="M8465" s="2" t="s">
        <v>28</v>
      </c>
      <c r="N8465" s="11">
        <f>L8465/E8465*100</f>
        <v>18.777269397764307</v>
      </c>
      <c r="O8465" s="12" t="str">
        <f>IF(N8465&lt;10,"Low",IF(N8465&lt;20,"Med","High"))</f>
        <v>Med</v>
      </c>
      <c r="P8465" s="12">
        <f>sales*discount</f>
        <v>414.47559999999999</v>
      </c>
      <c r="Q8465" s="12">
        <f>sales-Discount_Values</f>
        <v>527.51440000000002</v>
      </c>
      <c r="R8465" s="12">
        <f>DATEDIF(order_date,delivery_date,"D")</f>
        <v>6</v>
      </c>
      <c r="S8465" s="12"/>
    </row>
    <row r="8466" spans="1:19" ht="14.25" customHeight="1" x14ac:dyDescent="0.35">
      <c r="A8466" s="2" t="s">
        <v>9591</v>
      </c>
      <c r="B8466" s="2">
        <v>109558</v>
      </c>
      <c r="C8466" s="2" t="s">
        <v>19</v>
      </c>
      <c r="D8466" s="2" t="s">
        <v>14</v>
      </c>
      <c r="E8466" s="2">
        <v>3100.76</v>
      </c>
      <c r="F8466" s="2">
        <v>0.41</v>
      </c>
      <c r="G8466" s="2">
        <v>1</v>
      </c>
      <c r="H8466" s="3">
        <v>45014</v>
      </c>
      <c r="I8466" s="3">
        <v>45017</v>
      </c>
      <c r="J8466" s="2" t="s">
        <v>21</v>
      </c>
      <c r="K8466" s="2" t="s">
        <v>27</v>
      </c>
      <c r="L8466" s="2">
        <v>582.24</v>
      </c>
      <c r="M8466" s="2" t="s">
        <v>23</v>
      </c>
      <c r="N8466" s="11">
        <f>L8466/E8466*100</f>
        <v>18.777332008926841</v>
      </c>
      <c r="O8466" s="12" t="str">
        <f>IF(N8466&lt;10,"Low",IF(N8466&lt;20,"Med","High"))</f>
        <v>Med</v>
      </c>
      <c r="P8466" s="12">
        <f>sales*discount</f>
        <v>1271.3116</v>
      </c>
      <c r="Q8466" s="12">
        <f>sales-Discount_Values</f>
        <v>1829.4484000000002</v>
      </c>
      <c r="R8466" s="12">
        <f>DATEDIF(order_date,delivery_date,"D")</f>
        <v>3</v>
      </c>
      <c r="S8466" s="12"/>
    </row>
    <row r="8467" spans="1:19" ht="14.25" customHeight="1" x14ac:dyDescent="0.35">
      <c r="A8467" s="2" t="s">
        <v>704</v>
      </c>
      <c r="B8467" s="2">
        <v>100671</v>
      </c>
      <c r="C8467" s="2" t="s">
        <v>41</v>
      </c>
      <c r="D8467" s="2" t="s">
        <v>36</v>
      </c>
      <c r="E8467" s="2">
        <v>764.59</v>
      </c>
      <c r="F8467" s="2">
        <v>0.25</v>
      </c>
      <c r="G8467" s="2">
        <v>4</v>
      </c>
      <c r="H8467" s="3">
        <v>44973</v>
      </c>
      <c r="I8467" s="3">
        <v>44979</v>
      </c>
      <c r="J8467" s="2" t="s">
        <v>15</v>
      </c>
      <c r="K8467" s="2" t="s">
        <v>27</v>
      </c>
      <c r="L8467" s="2">
        <v>143.57</v>
      </c>
      <c r="M8467" s="2" t="s">
        <v>28</v>
      </c>
      <c r="N8467" s="11">
        <f>L8467/E8467*100</f>
        <v>18.777383957415083</v>
      </c>
      <c r="O8467" s="12" t="str">
        <f>IF(N8467&lt;10,"Low",IF(N8467&lt;20,"Med","High"))</f>
        <v>Med</v>
      </c>
      <c r="P8467" s="12">
        <f>sales*discount</f>
        <v>191.14750000000001</v>
      </c>
      <c r="Q8467" s="12">
        <f>sales-Discount_Values</f>
        <v>573.4425</v>
      </c>
      <c r="R8467" s="12">
        <f>DATEDIF(order_date,delivery_date,"D")</f>
        <v>6</v>
      </c>
      <c r="S8467" s="12"/>
    </row>
    <row r="8468" spans="1:19" ht="14.25" customHeight="1" x14ac:dyDescent="0.35">
      <c r="A8468" s="2" t="s">
        <v>11982</v>
      </c>
      <c r="B8468" s="2">
        <v>111949</v>
      </c>
      <c r="C8468" s="2" t="s">
        <v>25</v>
      </c>
      <c r="D8468" s="2" t="s">
        <v>14</v>
      </c>
      <c r="E8468" s="2">
        <v>2477.13</v>
      </c>
      <c r="F8468" s="2">
        <v>0.09</v>
      </c>
      <c r="G8468" s="2">
        <v>9</v>
      </c>
      <c r="H8468" s="3">
        <v>45210</v>
      </c>
      <c r="I8468" s="3">
        <v>45214</v>
      </c>
      <c r="J8468" s="2" t="s">
        <v>15</v>
      </c>
      <c r="K8468" s="2" t="s">
        <v>27</v>
      </c>
      <c r="L8468" s="2">
        <v>465.18</v>
      </c>
      <c r="M8468" s="2" t="s">
        <v>48</v>
      </c>
      <c r="N8468" s="11">
        <f>L8468/E8468*100</f>
        <v>18.778990202371293</v>
      </c>
      <c r="O8468" s="12" t="str">
        <f>IF(N8468&lt;10,"Low",IF(N8468&lt;20,"Med","High"))</f>
        <v>Med</v>
      </c>
      <c r="P8468" s="12">
        <f>sales*discount</f>
        <v>222.9417</v>
      </c>
      <c r="Q8468" s="12">
        <f>sales-Discount_Values</f>
        <v>2254.1883000000003</v>
      </c>
      <c r="R8468" s="12">
        <f>DATEDIF(order_date,delivery_date,"D")</f>
        <v>4</v>
      </c>
      <c r="S8468" s="12"/>
    </row>
    <row r="8469" spans="1:19" ht="14.25" customHeight="1" x14ac:dyDescent="0.35">
      <c r="A8469" s="2" t="s">
        <v>12791</v>
      </c>
      <c r="B8469" s="2">
        <v>112758</v>
      </c>
      <c r="C8469" s="2" t="s">
        <v>13</v>
      </c>
      <c r="D8469" s="2" t="s">
        <v>26</v>
      </c>
      <c r="E8469" s="2">
        <v>3896.83</v>
      </c>
      <c r="F8469" s="2">
        <v>0.48</v>
      </c>
      <c r="G8469" s="2">
        <v>9</v>
      </c>
      <c r="H8469" s="3">
        <v>45311</v>
      </c>
      <c r="I8469" s="3">
        <v>45316</v>
      </c>
      <c r="J8469" s="2" t="s">
        <v>31</v>
      </c>
      <c r="K8469" s="2" t="s">
        <v>27</v>
      </c>
      <c r="L8469" s="2">
        <v>731.92</v>
      </c>
      <c r="M8469" s="2" t="s">
        <v>17</v>
      </c>
      <c r="N8469" s="11">
        <f>L8469/E8469*100</f>
        <v>18.782446244768185</v>
      </c>
      <c r="O8469" s="12" t="str">
        <f>IF(N8469&lt;10,"Low",IF(N8469&lt;20,"Med","High"))</f>
        <v>Med</v>
      </c>
      <c r="P8469" s="12">
        <f>sales*discount</f>
        <v>1870.4784</v>
      </c>
      <c r="Q8469" s="12">
        <f>sales-Discount_Values</f>
        <v>2026.3516</v>
      </c>
      <c r="R8469" s="12">
        <f>DATEDIF(order_date,delivery_date,"D")</f>
        <v>5</v>
      </c>
      <c r="S8469" s="12"/>
    </row>
    <row r="8470" spans="1:19" ht="14.25" customHeight="1" x14ac:dyDescent="0.35">
      <c r="A8470" s="2" t="s">
        <v>12027</v>
      </c>
      <c r="B8470" s="2">
        <v>111994</v>
      </c>
      <c r="C8470" s="2" t="s">
        <v>19</v>
      </c>
      <c r="D8470" s="2" t="s">
        <v>14</v>
      </c>
      <c r="E8470" s="2">
        <v>1400.39</v>
      </c>
      <c r="F8470" s="2">
        <v>0.14000000000000001</v>
      </c>
      <c r="G8470" s="2">
        <v>9</v>
      </c>
      <c r="H8470" s="3">
        <v>45215</v>
      </c>
      <c r="I8470" s="3">
        <v>45222</v>
      </c>
      <c r="J8470" s="2" t="s">
        <v>21</v>
      </c>
      <c r="K8470" s="2" t="s">
        <v>27</v>
      </c>
      <c r="L8470" s="2">
        <v>263.05</v>
      </c>
      <c r="M8470" s="2" t="s">
        <v>48</v>
      </c>
      <c r="N8470" s="11">
        <f>L8470/E8470*100</f>
        <v>18.784053013803298</v>
      </c>
      <c r="O8470" s="12" t="str">
        <f>IF(N8470&lt;10,"Low",IF(N8470&lt;20,"Med","High"))</f>
        <v>Med</v>
      </c>
      <c r="P8470" s="12">
        <f>sales*discount</f>
        <v>196.05460000000002</v>
      </c>
      <c r="Q8470" s="12">
        <f>sales-Discount_Values</f>
        <v>1204.3354000000002</v>
      </c>
      <c r="R8470" s="12">
        <f>DATEDIF(order_date,delivery_date,"D")</f>
        <v>7</v>
      </c>
      <c r="S8470" s="12"/>
    </row>
    <row r="8471" spans="1:19" ht="14.25" customHeight="1" x14ac:dyDescent="0.35">
      <c r="A8471" s="2" t="s">
        <v>14565</v>
      </c>
      <c r="B8471" s="2">
        <v>114532</v>
      </c>
      <c r="C8471" s="2" t="s">
        <v>13</v>
      </c>
      <c r="D8471" s="2" t="s">
        <v>33</v>
      </c>
      <c r="E8471" s="2">
        <v>1001.49</v>
      </c>
      <c r="F8471" s="2">
        <v>0.45</v>
      </c>
      <c r="G8471" s="2">
        <v>3</v>
      </c>
      <c r="H8471" s="3">
        <v>45336</v>
      </c>
      <c r="I8471" s="3">
        <v>45337</v>
      </c>
      <c r="J8471" s="2" t="s">
        <v>21</v>
      </c>
      <c r="K8471" s="2" t="s">
        <v>16</v>
      </c>
      <c r="L8471" s="2">
        <v>188.13</v>
      </c>
      <c r="M8471" s="2" t="s">
        <v>23</v>
      </c>
      <c r="N8471" s="11">
        <f>L8471/E8471*100</f>
        <v>18.785010334601441</v>
      </c>
      <c r="O8471" s="12" t="str">
        <f>IF(N8471&lt;10,"Low",IF(N8471&lt;20,"Med","High"))</f>
        <v>Med</v>
      </c>
      <c r="P8471" s="12">
        <f>sales*discount</f>
        <v>450.6705</v>
      </c>
      <c r="Q8471" s="12">
        <f>sales-Discount_Values</f>
        <v>550.81950000000006</v>
      </c>
      <c r="R8471" s="12">
        <f>DATEDIF(order_date,delivery_date,"D")</f>
        <v>1</v>
      </c>
      <c r="S8471" s="12"/>
    </row>
    <row r="8472" spans="1:19" ht="14.25" customHeight="1" x14ac:dyDescent="0.35">
      <c r="A8472" s="2" t="s">
        <v>6540</v>
      </c>
      <c r="B8472" s="2">
        <v>106507</v>
      </c>
      <c r="C8472" s="2" t="s">
        <v>25</v>
      </c>
      <c r="D8472" s="2" t="s">
        <v>36</v>
      </c>
      <c r="E8472" s="2">
        <v>3526.62</v>
      </c>
      <c r="F8472" s="2">
        <v>0.04</v>
      </c>
      <c r="G8472" s="2">
        <v>4</v>
      </c>
      <c r="H8472" s="3">
        <v>45395</v>
      </c>
      <c r="I8472" s="3">
        <v>45401</v>
      </c>
      <c r="J8472" s="2" t="s">
        <v>15</v>
      </c>
      <c r="K8472" s="2" t="s">
        <v>27</v>
      </c>
      <c r="L8472" s="2">
        <v>662.51</v>
      </c>
      <c r="M8472" s="2" t="s">
        <v>34</v>
      </c>
      <c r="N8472" s="11">
        <f>L8472/E8472*100</f>
        <v>18.785976373978482</v>
      </c>
      <c r="O8472" s="12" t="str">
        <f>IF(N8472&lt;10,"Low",IF(N8472&lt;20,"Med","High"))</f>
        <v>Med</v>
      </c>
      <c r="P8472" s="12">
        <f>sales*discount</f>
        <v>141.06479999999999</v>
      </c>
      <c r="Q8472" s="12">
        <f>sales-Discount_Values</f>
        <v>3385.5551999999998</v>
      </c>
      <c r="R8472" s="12">
        <f>DATEDIF(order_date,delivery_date,"D")</f>
        <v>6</v>
      </c>
      <c r="S8472" s="12"/>
    </row>
    <row r="8473" spans="1:19" ht="14.25" customHeight="1" x14ac:dyDescent="0.35">
      <c r="A8473" s="2" t="s">
        <v>7678</v>
      </c>
      <c r="B8473" s="2">
        <v>107645</v>
      </c>
      <c r="C8473" s="2" t="s">
        <v>25</v>
      </c>
      <c r="D8473" s="2" t="s">
        <v>14</v>
      </c>
      <c r="E8473" s="2">
        <v>1966.68</v>
      </c>
      <c r="F8473" s="2">
        <v>0.27</v>
      </c>
      <c r="G8473" s="2">
        <v>8</v>
      </c>
      <c r="H8473" s="3">
        <v>44966</v>
      </c>
      <c r="I8473" s="3">
        <v>44971</v>
      </c>
      <c r="J8473" s="2" t="s">
        <v>15</v>
      </c>
      <c r="K8473" s="2" t="s">
        <v>16</v>
      </c>
      <c r="L8473" s="2">
        <v>369.52</v>
      </c>
      <c r="M8473" s="2" t="s">
        <v>48</v>
      </c>
      <c r="N8473" s="11">
        <f>L8473/E8473*100</f>
        <v>18.789025159151464</v>
      </c>
      <c r="O8473" s="12" t="str">
        <f>IF(N8473&lt;10,"Low",IF(N8473&lt;20,"Med","High"))</f>
        <v>Med</v>
      </c>
      <c r="P8473" s="12">
        <f>sales*discount</f>
        <v>531.00360000000001</v>
      </c>
      <c r="Q8473" s="12">
        <f>sales-Discount_Values</f>
        <v>1435.6764000000001</v>
      </c>
      <c r="R8473" s="12">
        <f>DATEDIF(order_date,delivery_date,"D")</f>
        <v>5</v>
      </c>
      <c r="S8473" s="12"/>
    </row>
    <row r="8474" spans="1:19" ht="14.25" customHeight="1" x14ac:dyDescent="0.35">
      <c r="A8474" s="2" t="s">
        <v>14850</v>
      </c>
      <c r="B8474" s="2">
        <v>114817</v>
      </c>
      <c r="C8474" s="2" t="s">
        <v>25</v>
      </c>
      <c r="D8474" s="2" t="s">
        <v>14</v>
      </c>
      <c r="E8474" s="2">
        <v>647.69000000000005</v>
      </c>
      <c r="F8474" s="2">
        <v>0.13</v>
      </c>
      <c r="G8474" s="2">
        <v>1</v>
      </c>
      <c r="H8474" s="3">
        <v>45618</v>
      </c>
      <c r="I8474" s="3">
        <v>45620</v>
      </c>
      <c r="J8474" s="2" t="s">
        <v>31</v>
      </c>
      <c r="K8474" s="2" t="s">
        <v>16</v>
      </c>
      <c r="L8474" s="2">
        <v>121.7</v>
      </c>
      <c r="M8474" s="2" t="s">
        <v>34</v>
      </c>
      <c r="N8474" s="11">
        <f>L8474/E8474*100</f>
        <v>18.78985317049823</v>
      </c>
      <c r="O8474" s="12" t="str">
        <f>IF(N8474&lt;10,"Low",IF(N8474&lt;20,"Med","High"))</f>
        <v>Med</v>
      </c>
      <c r="P8474" s="12">
        <f>sales*discount</f>
        <v>84.199700000000007</v>
      </c>
      <c r="Q8474" s="12">
        <f>sales-Discount_Values</f>
        <v>563.49030000000005</v>
      </c>
      <c r="R8474" s="12">
        <f>DATEDIF(order_date,delivery_date,"D")</f>
        <v>2</v>
      </c>
      <c r="S8474" s="12"/>
    </row>
    <row r="8475" spans="1:19" ht="14.25" customHeight="1" x14ac:dyDescent="0.35">
      <c r="A8475" s="2" t="s">
        <v>12999</v>
      </c>
      <c r="B8475" s="2">
        <v>112966</v>
      </c>
      <c r="C8475" s="2" t="s">
        <v>13</v>
      </c>
      <c r="D8475" s="2" t="s">
        <v>36</v>
      </c>
      <c r="E8475" s="2">
        <v>3218.35</v>
      </c>
      <c r="F8475" s="2">
        <v>0.34</v>
      </c>
      <c r="G8475" s="2">
        <v>4</v>
      </c>
      <c r="H8475" s="3">
        <v>45307</v>
      </c>
      <c r="I8475" s="3">
        <v>45312</v>
      </c>
      <c r="J8475" s="2" t="s">
        <v>21</v>
      </c>
      <c r="K8475" s="2" t="s">
        <v>27</v>
      </c>
      <c r="L8475" s="2">
        <v>604.75</v>
      </c>
      <c r="M8475" s="2" t="s">
        <v>34</v>
      </c>
      <c r="N8475" s="11">
        <f>L8475/E8475*100</f>
        <v>18.790684667609177</v>
      </c>
      <c r="O8475" s="12" t="str">
        <f>IF(N8475&lt;10,"Low",IF(N8475&lt;20,"Med","High"))</f>
        <v>Med</v>
      </c>
      <c r="P8475" s="12">
        <f>sales*discount</f>
        <v>1094.239</v>
      </c>
      <c r="Q8475" s="12">
        <f>sales-Discount_Values</f>
        <v>2124.1109999999999</v>
      </c>
      <c r="R8475" s="12">
        <f>DATEDIF(order_date,delivery_date,"D")</f>
        <v>5</v>
      </c>
      <c r="S8475" s="12"/>
    </row>
    <row r="8476" spans="1:19" ht="14.25" customHeight="1" x14ac:dyDescent="0.35">
      <c r="A8476" s="2" t="s">
        <v>1790</v>
      </c>
      <c r="B8476" s="2">
        <v>101757</v>
      </c>
      <c r="C8476" s="2" t="s">
        <v>25</v>
      </c>
      <c r="D8476" s="2" t="s">
        <v>33</v>
      </c>
      <c r="E8476" s="2">
        <v>656.95</v>
      </c>
      <c r="F8476" s="2">
        <v>0.5</v>
      </c>
      <c r="G8476" s="2">
        <v>8</v>
      </c>
      <c r="H8476" s="3">
        <v>45290</v>
      </c>
      <c r="I8476" s="3">
        <v>45294</v>
      </c>
      <c r="J8476" s="2" t="s">
        <v>15</v>
      </c>
      <c r="K8476" s="2" t="s">
        <v>22</v>
      </c>
      <c r="L8476" s="2">
        <v>123.45</v>
      </c>
      <c r="M8476" s="2" t="s">
        <v>23</v>
      </c>
      <c r="N8476" s="11">
        <f>L8476/E8476*100</f>
        <v>18.791384428038661</v>
      </c>
      <c r="O8476" s="12" t="str">
        <f>IF(N8476&lt;10,"Low",IF(N8476&lt;20,"Med","High"))</f>
        <v>Med</v>
      </c>
      <c r="P8476" s="12">
        <f>sales*discount</f>
        <v>328.47500000000002</v>
      </c>
      <c r="Q8476" s="12">
        <f>sales-Discount_Values</f>
        <v>328.47500000000002</v>
      </c>
      <c r="R8476" s="12">
        <f>DATEDIF(order_date,delivery_date,"D")</f>
        <v>4</v>
      </c>
      <c r="S8476" s="12"/>
    </row>
    <row r="8477" spans="1:19" ht="14.25" customHeight="1" x14ac:dyDescent="0.35">
      <c r="A8477" s="2" t="s">
        <v>7759</v>
      </c>
      <c r="B8477" s="2">
        <v>107726</v>
      </c>
      <c r="C8477" s="2" t="s">
        <v>13</v>
      </c>
      <c r="D8477" s="2" t="s">
        <v>33</v>
      </c>
      <c r="E8477" s="2">
        <v>2300.39</v>
      </c>
      <c r="F8477" s="2">
        <v>0.17</v>
      </c>
      <c r="G8477" s="2">
        <v>5</v>
      </c>
      <c r="H8477" s="3">
        <v>44986</v>
      </c>
      <c r="I8477" s="3">
        <v>44989</v>
      </c>
      <c r="J8477" s="2" t="s">
        <v>15</v>
      </c>
      <c r="K8477" s="2" t="s">
        <v>22</v>
      </c>
      <c r="L8477" s="2">
        <v>432.29</v>
      </c>
      <c r="M8477" s="2" t="s">
        <v>48</v>
      </c>
      <c r="N8477" s="11">
        <f>L8477/E8477*100</f>
        <v>18.792030916496767</v>
      </c>
      <c r="O8477" s="12" t="str">
        <f>IF(N8477&lt;10,"Low",IF(N8477&lt;20,"Med","High"))</f>
        <v>Med</v>
      </c>
      <c r="P8477" s="12">
        <f>sales*discount</f>
        <v>391.06630000000001</v>
      </c>
      <c r="Q8477" s="12">
        <f>sales-Discount_Values</f>
        <v>1909.3236999999999</v>
      </c>
      <c r="R8477" s="12">
        <f>DATEDIF(order_date,delivery_date,"D")</f>
        <v>3</v>
      </c>
      <c r="S8477" s="12"/>
    </row>
    <row r="8478" spans="1:19" ht="14.25" customHeight="1" x14ac:dyDescent="0.35">
      <c r="A8478" s="2" t="s">
        <v>11764</v>
      </c>
      <c r="B8478" s="2">
        <v>111731</v>
      </c>
      <c r="C8478" s="2" t="s">
        <v>25</v>
      </c>
      <c r="D8478" s="2" t="s">
        <v>14</v>
      </c>
      <c r="E8478" s="2">
        <v>1911.81</v>
      </c>
      <c r="F8478" s="2">
        <v>0.01</v>
      </c>
      <c r="G8478" s="2">
        <v>1</v>
      </c>
      <c r="H8478" s="3">
        <v>45023</v>
      </c>
      <c r="I8478" s="3">
        <v>45029</v>
      </c>
      <c r="J8478" s="2" t="s">
        <v>15</v>
      </c>
      <c r="K8478" s="2" t="s">
        <v>22</v>
      </c>
      <c r="L8478" s="2">
        <v>359.28</v>
      </c>
      <c r="M8478" s="2" t="s">
        <v>17</v>
      </c>
      <c r="N8478" s="11">
        <f>L8478/E8478*100</f>
        <v>18.792662450766549</v>
      </c>
      <c r="O8478" s="12" t="str">
        <f>IF(N8478&lt;10,"Low",IF(N8478&lt;20,"Med","High"))</f>
        <v>Med</v>
      </c>
      <c r="P8478" s="12">
        <f>sales*discount</f>
        <v>19.118099999999998</v>
      </c>
      <c r="Q8478" s="12">
        <f>sales-Discount_Values</f>
        <v>1892.6919</v>
      </c>
      <c r="R8478" s="12">
        <f>DATEDIF(order_date,delivery_date,"D")</f>
        <v>6</v>
      </c>
      <c r="S8478" s="12"/>
    </row>
    <row r="8479" spans="1:19" ht="14.25" customHeight="1" x14ac:dyDescent="0.35">
      <c r="A8479" s="2" t="s">
        <v>549</v>
      </c>
      <c r="B8479" s="2">
        <v>100516</v>
      </c>
      <c r="C8479" s="2" t="s">
        <v>19</v>
      </c>
      <c r="D8479" s="2" t="s">
        <v>14</v>
      </c>
      <c r="E8479" s="2">
        <v>3450.91</v>
      </c>
      <c r="F8479" s="2">
        <v>7.0000000000000007E-2</v>
      </c>
      <c r="G8479" s="2">
        <v>6</v>
      </c>
      <c r="H8479" s="3">
        <v>45623</v>
      </c>
      <c r="I8479" s="3">
        <v>45629</v>
      </c>
      <c r="J8479" s="2" t="s">
        <v>15</v>
      </c>
      <c r="K8479" s="2" t="s">
        <v>27</v>
      </c>
      <c r="L8479" s="2">
        <v>648.61</v>
      </c>
      <c r="M8479" s="2" t="s">
        <v>34</v>
      </c>
      <c r="N8479" s="11">
        <f>L8479/E8479*100</f>
        <v>18.795332245697512</v>
      </c>
      <c r="O8479" s="12" t="str">
        <f>IF(N8479&lt;10,"Low",IF(N8479&lt;20,"Med","High"))</f>
        <v>Med</v>
      </c>
      <c r="P8479" s="12">
        <f>sales*discount</f>
        <v>241.56370000000001</v>
      </c>
      <c r="Q8479" s="12">
        <f>sales-Discount_Values</f>
        <v>3209.3462999999997</v>
      </c>
      <c r="R8479" s="12">
        <f>DATEDIF(order_date,delivery_date,"D")</f>
        <v>6</v>
      </c>
      <c r="S8479" s="12"/>
    </row>
    <row r="8480" spans="1:19" ht="14.25" customHeight="1" x14ac:dyDescent="0.35">
      <c r="A8480" s="2" t="s">
        <v>11987</v>
      </c>
      <c r="B8480" s="2">
        <v>111954</v>
      </c>
      <c r="C8480" s="2" t="s">
        <v>25</v>
      </c>
      <c r="D8480" s="2" t="s">
        <v>36</v>
      </c>
      <c r="E8480" s="2">
        <v>4150.2299999999996</v>
      </c>
      <c r="F8480" s="2">
        <v>0.11</v>
      </c>
      <c r="G8480" s="2">
        <v>5</v>
      </c>
      <c r="H8480" s="3">
        <v>45454</v>
      </c>
      <c r="I8480" s="3">
        <v>45457</v>
      </c>
      <c r="J8480" s="2" t="s">
        <v>15</v>
      </c>
      <c r="K8480" s="2" t="s">
        <v>16</v>
      </c>
      <c r="L8480" s="2">
        <v>780.06</v>
      </c>
      <c r="M8480" s="2" t="s">
        <v>34</v>
      </c>
      <c r="N8480" s="11">
        <f>L8480/E8480*100</f>
        <v>18.795584823009808</v>
      </c>
      <c r="O8480" s="12" t="str">
        <f>IF(N8480&lt;10,"Low",IF(N8480&lt;20,"Med","High"))</f>
        <v>Med</v>
      </c>
      <c r="P8480" s="12">
        <f>sales*discount</f>
        <v>456.52529999999996</v>
      </c>
      <c r="Q8480" s="12">
        <f>sales-Discount_Values</f>
        <v>3693.7046999999998</v>
      </c>
      <c r="R8480" s="12">
        <f>DATEDIF(order_date,delivery_date,"D")</f>
        <v>3</v>
      </c>
      <c r="S8480" s="12"/>
    </row>
    <row r="8481" spans="1:19" ht="14.25" customHeight="1" x14ac:dyDescent="0.35">
      <c r="A8481" s="2" t="s">
        <v>4444</v>
      </c>
      <c r="B8481" s="2">
        <v>104411</v>
      </c>
      <c r="C8481" s="2" t="s">
        <v>41</v>
      </c>
      <c r="D8481" s="2" t="s">
        <v>36</v>
      </c>
      <c r="E8481" s="2">
        <v>551.29999999999995</v>
      </c>
      <c r="F8481" s="2">
        <v>0.09</v>
      </c>
      <c r="G8481" s="2">
        <v>3</v>
      </c>
      <c r="H8481" s="3">
        <v>44977</v>
      </c>
      <c r="I8481" s="3">
        <v>44983</v>
      </c>
      <c r="J8481" s="2" t="s">
        <v>15</v>
      </c>
      <c r="K8481" s="2" t="s">
        <v>16</v>
      </c>
      <c r="L8481" s="2">
        <v>103.63</v>
      </c>
      <c r="M8481" s="2" t="s">
        <v>17</v>
      </c>
      <c r="N8481" s="11">
        <f>L8481/E8481*100</f>
        <v>18.797387992018866</v>
      </c>
      <c r="O8481" s="12" t="str">
        <f>IF(N8481&lt;10,"Low",IF(N8481&lt;20,"Med","High"))</f>
        <v>Med</v>
      </c>
      <c r="P8481" s="12">
        <f>sales*discount</f>
        <v>49.616999999999997</v>
      </c>
      <c r="Q8481" s="12">
        <f>sales-Discount_Values</f>
        <v>501.68299999999994</v>
      </c>
      <c r="R8481" s="12">
        <f>DATEDIF(order_date,delivery_date,"D")</f>
        <v>6</v>
      </c>
      <c r="S8481" s="12"/>
    </row>
    <row r="8482" spans="1:19" ht="14.25" customHeight="1" x14ac:dyDescent="0.35">
      <c r="A8482" s="2" t="s">
        <v>9218</v>
      </c>
      <c r="B8482" s="2">
        <v>109185</v>
      </c>
      <c r="C8482" s="2" t="s">
        <v>13</v>
      </c>
      <c r="D8482" s="2" t="s">
        <v>20</v>
      </c>
      <c r="E8482" s="2">
        <v>2328.5500000000002</v>
      </c>
      <c r="F8482" s="2">
        <v>0.37</v>
      </c>
      <c r="G8482" s="2">
        <v>9</v>
      </c>
      <c r="H8482" s="3">
        <v>45383</v>
      </c>
      <c r="I8482" s="3">
        <v>45385</v>
      </c>
      <c r="J8482" s="2" t="s">
        <v>31</v>
      </c>
      <c r="K8482" s="2" t="s">
        <v>22</v>
      </c>
      <c r="L8482" s="2">
        <v>437.73</v>
      </c>
      <c r="M8482" s="2" t="s">
        <v>17</v>
      </c>
      <c r="N8482" s="11">
        <f>L8482/E8482*100</f>
        <v>18.798393850250157</v>
      </c>
      <c r="O8482" s="12" t="str">
        <f>IF(N8482&lt;10,"Low",IF(N8482&lt;20,"Med","High"))</f>
        <v>Med</v>
      </c>
      <c r="P8482" s="12">
        <f>sales*discount</f>
        <v>861.56350000000009</v>
      </c>
      <c r="Q8482" s="12">
        <f>sales-Discount_Values</f>
        <v>1466.9865</v>
      </c>
      <c r="R8482" s="12">
        <f>DATEDIF(order_date,delivery_date,"D")</f>
        <v>2</v>
      </c>
      <c r="S8482" s="12"/>
    </row>
    <row r="8483" spans="1:19" ht="14.25" customHeight="1" x14ac:dyDescent="0.35">
      <c r="A8483" s="2" t="s">
        <v>8382</v>
      </c>
      <c r="B8483" s="2">
        <v>108349</v>
      </c>
      <c r="C8483" s="2" t="s">
        <v>19</v>
      </c>
      <c r="D8483" s="2" t="s">
        <v>26</v>
      </c>
      <c r="E8483" s="2">
        <v>4623.1099999999997</v>
      </c>
      <c r="F8483" s="2">
        <v>0.25</v>
      </c>
      <c r="G8483" s="2">
        <v>1</v>
      </c>
      <c r="H8483" s="3">
        <v>45394</v>
      </c>
      <c r="I8483" s="3">
        <v>45399</v>
      </c>
      <c r="J8483" s="2" t="s">
        <v>15</v>
      </c>
      <c r="K8483" s="2" t="s">
        <v>22</v>
      </c>
      <c r="L8483" s="2">
        <v>869.19</v>
      </c>
      <c r="M8483" s="2" t="s">
        <v>17</v>
      </c>
      <c r="N8483" s="11">
        <f>L8483/E8483*100</f>
        <v>18.800980292487093</v>
      </c>
      <c r="O8483" s="12" t="str">
        <f>IF(N8483&lt;10,"Low",IF(N8483&lt;20,"Med","High"))</f>
        <v>Med</v>
      </c>
      <c r="P8483" s="12">
        <f>sales*discount</f>
        <v>1155.7774999999999</v>
      </c>
      <c r="Q8483" s="12">
        <f>sales-Discount_Values</f>
        <v>3467.3324999999995</v>
      </c>
      <c r="R8483" s="12">
        <f>DATEDIF(order_date,delivery_date,"D")</f>
        <v>5</v>
      </c>
      <c r="S8483" s="12"/>
    </row>
    <row r="8484" spans="1:19" ht="14.25" customHeight="1" x14ac:dyDescent="0.35">
      <c r="A8484" s="2" t="s">
        <v>13548</v>
      </c>
      <c r="B8484" s="2">
        <v>113515</v>
      </c>
      <c r="C8484" s="2" t="s">
        <v>41</v>
      </c>
      <c r="D8484" s="2" t="s">
        <v>20</v>
      </c>
      <c r="E8484" s="2">
        <v>1056.8499999999999</v>
      </c>
      <c r="F8484" s="2">
        <v>0.46</v>
      </c>
      <c r="G8484" s="2">
        <v>4</v>
      </c>
      <c r="H8484" s="3">
        <v>45082</v>
      </c>
      <c r="I8484" s="3">
        <v>45088</v>
      </c>
      <c r="J8484" s="2" t="s">
        <v>21</v>
      </c>
      <c r="K8484" s="2" t="s">
        <v>16</v>
      </c>
      <c r="L8484" s="2">
        <v>198.71</v>
      </c>
      <c r="M8484" s="2" t="s">
        <v>28</v>
      </c>
      <c r="N8484" s="11">
        <f>L8484/E8484*100</f>
        <v>18.802100581917966</v>
      </c>
      <c r="O8484" s="12" t="str">
        <f>IF(N8484&lt;10,"Low",IF(N8484&lt;20,"Med","High"))</f>
        <v>Med</v>
      </c>
      <c r="P8484" s="12">
        <f>sales*discount</f>
        <v>486.15099999999995</v>
      </c>
      <c r="Q8484" s="12">
        <f>sales-Discount_Values</f>
        <v>570.69899999999996</v>
      </c>
      <c r="R8484" s="12">
        <f>DATEDIF(order_date,delivery_date,"D")</f>
        <v>6</v>
      </c>
      <c r="S8484" s="12"/>
    </row>
    <row r="8485" spans="1:19" ht="14.25" customHeight="1" x14ac:dyDescent="0.35">
      <c r="A8485" s="2" t="s">
        <v>11785</v>
      </c>
      <c r="B8485" s="2">
        <v>111752</v>
      </c>
      <c r="C8485" s="2" t="s">
        <v>25</v>
      </c>
      <c r="D8485" s="2" t="s">
        <v>20</v>
      </c>
      <c r="E8485" s="2">
        <v>380.12</v>
      </c>
      <c r="F8485" s="2">
        <v>0.02</v>
      </c>
      <c r="G8485" s="2">
        <v>5</v>
      </c>
      <c r="H8485" s="3">
        <v>45267</v>
      </c>
      <c r="I8485" s="3">
        <v>45272</v>
      </c>
      <c r="J8485" s="2" t="s">
        <v>31</v>
      </c>
      <c r="K8485" s="2" t="s">
        <v>22</v>
      </c>
      <c r="L8485" s="2">
        <v>71.48</v>
      </c>
      <c r="M8485" s="2" t="s">
        <v>28</v>
      </c>
      <c r="N8485" s="11">
        <f>L8485/E8485*100</f>
        <v>18.804588024834263</v>
      </c>
      <c r="O8485" s="12" t="str">
        <f>IF(N8485&lt;10,"Low",IF(N8485&lt;20,"Med","High"))</f>
        <v>Med</v>
      </c>
      <c r="P8485" s="12">
        <f>sales*discount</f>
        <v>7.6024000000000003</v>
      </c>
      <c r="Q8485" s="12">
        <f>sales-Discount_Values</f>
        <v>372.51760000000002</v>
      </c>
      <c r="R8485" s="12">
        <f>DATEDIF(order_date,delivery_date,"D")</f>
        <v>5</v>
      </c>
      <c r="S8485" s="12"/>
    </row>
    <row r="8486" spans="1:19" ht="14.25" customHeight="1" x14ac:dyDescent="0.35">
      <c r="A8486" s="2" t="s">
        <v>13467</v>
      </c>
      <c r="B8486" s="2">
        <v>113434</v>
      </c>
      <c r="C8486" s="2" t="s">
        <v>41</v>
      </c>
      <c r="D8486" s="2" t="s">
        <v>20</v>
      </c>
      <c r="E8486" s="2">
        <v>2851.39</v>
      </c>
      <c r="F8486" s="2">
        <v>0.24</v>
      </c>
      <c r="G8486" s="2">
        <v>8</v>
      </c>
      <c r="H8486" s="3">
        <v>45556</v>
      </c>
      <c r="I8486" s="3">
        <v>45559</v>
      </c>
      <c r="J8486" s="2" t="s">
        <v>21</v>
      </c>
      <c r="K8486" s="2" t="s">
        <v>16</v>
      </c>
      <c r="L8486" s="2">
        <v>536.20000000000005</v>
      </c>
      <c r="M8486" s="2" t="s">
        <v>17</v>
      </c>
      <c r="N8486" s="11">
        <f>L8486/E8486*100</f>
        <v>18.804863592844196</v>
      </c>
      <c r="O8486" s="12" t="str">
        <f>IF(N8486&lt;10,"Low",IF(N8486&lt;20,"Med","High"))</f>
        <v>Med</v>
      </c>
      <c r="P8486" s="12">
        <f>sales*discount</f>
        <v>684.33359999999993</v>
      </c>
      <c r="Q8486" s="12">
        <f>sales-Discount_Values</f>
        <v>2167.0563999999999</v>
      </c>
      <c r="R8486" s="12">
        <f>DATEDIF(order_date,delivery_date,"D")</f>
        <v>3</v>
      </c>
      <c r="S8486" s="12"/>
    </row>
    <row r="8487" spans="1:19" ht="14.25" customHeight="1" x14ac:dyDescent="0.35">
      <c r="A8487" s="2" t="s">
        <v>10364</v>
      </c>
      <c r="B8487" s="2">
        <v>110331</v>
      </c>
      <c r="C8487" s="2" t="s">
        <v>13</v>
      </c>
      <c r="D8487" s="2" t="s">
        <v>33</v>
      </c>
      <c r="E8487" s="2">
        <v>1746.83</v>
      </c>
      <c r="F8487" s="2">
        <v>0.25</v>
      </c>
      <c r="G8487" s="2">
        <v>9</v>
      </c>
      <c r="H8487" s="3">
        <v>45381</v>
      </c>
      <c r="I8487" s="3">
        <v>45382</v>
      </c>
      <c r="J8487" s="2" t="s">
        <v>21</v>
      </c>
      <c r="K8487" s="2" t="s">
        <v>22</v>
      </c>
      <c r="L8487" s="2">
        <v>328.52</v>
      </c>
      <c r="M8487" s="2" t="s">
        <v>48</v>
      </c>
      <c r="N8487" s="11">
        <f>L8487/E8487*100</f>
        <v>18.806638310539665</v>
      </c>
      <c r="O8487" s="12" t="str">
        <f>IF(N8487&lt;10,"Low",IF(N8487&lt;20,"Med","High"))</f>
        <v>Med</v>
      </c>
      <c r="P8487" s="12">
        <f>sales*discount</f>
        <v>436.70749999999998</v>
      </c>
      <c r="Q8487" s="12">
        <f>sales-Discount_Values</f>
        <v>1310.1224999999999</v>
      </c>
      <c r="R8487" s="12">
        <f>DATEDIF(order_date,delivery_date,"D")</f>
        <v>1</v>
      </c>
      <c r="S8487" s="12"/>
    </row>
    <row r="8488" spans="1:19" ht="14.25" customHeight="1" x14ac:dyDescent="0.35">
      <c r="A8488" s="2" t="s">
        <v>9496</v>
      </c>
      <c r="B8488" s="2">
        <v>109463</v>
      </c>
      <c r="C8488" s="2" t="s">
        <v>25</v>
      </c>
      <c r="D8488" s="2" t="s">
        <v>33</v>
      </c>
      <c r="E8488" s="2">
        <v>2473.9899999999998</v>
      </c>
      <c r="F8488" s="2">
        <v>0.11</v>
      </c>
      <c r="G8488" s="2">
        <v>5</v>
      </c>
      <c r="H8488" s="3">
        <v>45111</v>
      </c>
      <c r="I8488" s="3">
        <v>45115</v>
      </c>
      <c r="J8488" s="2" t="s">
        <v>31</v>
      </c>
      <c r="K8488" s="2" t="s">
        <v>16</v>
      </c>
      <c r="L8488" s="2">
        <v>465.3</v>
      </c>
      <c r="M8488" s="2" t="s">
        <v>34</v>
      </c>
      <c r="N8488" s="11">
        <f>L8488/E8488*100</f>
        <v>18.80767505123303</v>
      </c>
      <c r="O8488" s="12" t="str">
        <f>IF(N8488&lt;10,"Low",IF(N8488&lt;20,"Med","High"))</f>
        <v>Med</v>
      </c>
      <c r="P8488" s="12">
        <f>sales*discount</f>
        <v>272.13889999999998</v>
      </c>
      <c r="Q8488" s="12">
        <f>sales-Discount_Values</f>
        <v>2201.8510999999999</v>
      </c>
      <c r="R8488" s="12">
        <f>DATEDIF(order_date,delivery_date,"D")</f>
        <v>4</v>
      </c>
      <c r="S8488" s="12"/>
    </row>
    <row r="8489" spans="1:19" ht="14.25" customHeight="1" x14ac:dyDescent="0.35">
      <c r="A8489" s="2" t="s">
        <v>2376</v>
      </c>
      <c r="B8489" s="2">
        <v>102343</v>
      </c>
      <c r="C8489" s="2" t="s">
        <v>25</v>
      </c>
      <c r="D8489" s="2" t="s">
        <v>36</v>
      </c>
      <c r="E8489" s="2">
        <v>3736.6</v>
      </c>
      <c r="F8489" s="2">
        <v>0.38</v>
      </c>
      <c r="G8489" s="2">
        <v>9</v>
      </c>
      <c r="H8489" s="3">
        <v>45272</v>
      </c>
      <c r="I8489" s="3">
        <v>45278</v>
      </c>
      <c r="J8489" s="2" t="s">
        <v>31</v>
      </c>
      <c r="K8489" s="2" t="s">
        <v>16</v>
      </c>
      <c r="L8489" s="2">
        <v>702.9</v>
      </c>
      <c r="M8489" s="2" t="s">
        <v>28</v>
      </c>
      <c r="N8489" s="11">
        <f>L8489/E8489*100</f>
        <v>18.811218755017929</v>
      </c>
      <c r="O8489" s="12" t="str">
        <f>IF(N8489&lt;10,"Low",IF(N8489&lt;20,"Med","High"))</f>
        <v>Med</v>
      </c>
      <c r="P8489" s="12">
        <f>sales*discount</f>
        <v>1419.9079999999999</v>
      </c>
      <c r="Q8489" s="12">
        <f>sales-Discount_Values</f>
        <v>2316.692</v>
      </c>
      <c r="R8489" s="12">
        <f>DATEDIF(order_date,delivery_date,"D")</f>
        <v>6</v>
      </c>
      <c r="S8489" s="12"/>
    </row>
    <row r="8490" spans="1:19" ht="14.25" customHeight="1" x14ac:dyDescent="0.35">
      <c r="A8490" s="2" t="s">
        <v>2595</v>
      </c>
      <c r="B8490" s="2">
        <v>102562</v>
      </c>
      <c r="C8490" s="2" t="s">
        <v>19</v>
      </c>
      <c r="D8490" s="2" t="s">
        <v>20</v>
      </c>
      <c r="E8490" s="2">
        <v>3460.09</v>
      </c>
      <c r="F8490" s="2">
        <v>0.21</v>
      </c>
      <c r="G8490" s="2">
        <v>2</v>
      </c>
      <c r="H8490" s="3">
        <v>44976</v>
      </c>
      <c r="I8490" s="3">
        <v>44980</v>
      </c>
      <c r="J8490" s="2" t="s">
        <v>15</v>
      </c>
      <c r="K8490" s="2" t="s">
        <v>27</v>
      </c>
      <c r="L8490" s="2">
        <v>650.96</v>
      </c>
      <c r="M8490" s="2" t="s">
        <v>28</v>
      </c>
      <c r="N8490" s="11">
        <f>L8490/E8490*100</f>
        <v>18.813383466904039</v>
      </c>
      <c r="O8490" s="12" t="str">
        <f>IF(N8490&lt;10,"Low",IF(N8490&lt;20,"Med","High"))</f>
        <v>Med</v>
      </c>
      <c r="P8490" s="12">
        <f>sales*discount</f>
        <v>726.61890000000005</v>
      </c>
      <c r="Q8490" s="12">
        <f>sales-Discount_Values</f>
        <v>2733.4711000000002</v>
      </c>
      <c r="R8490" s="12">
        <f>DATEDIF(order_date,delivery_date,"D")</f>
        <v>4</v>
      </c>
      <c r="S8490" s="12"/>
    </row>
    <row r="8491" spans="1:19" ht="14.25" customHeight="1" x14ac:dyDescent="0.35">
      <c r="A8491" s="2" t="s">
        <v>7325</v>
      </c>
      <c r="B8491" s="2">
        <v>107292</v>
      </c>
      <c r="C8491" s="2" t="s">
        <v>41</v>
      </c>
      <c r="D8491" s="2" t="s">
        <v>14</v>
      </c>
      <c r="E8491" s="2">
        <v>4962.3900000000003</v>
      </c>
      <c r="F8491" s="2">
        <v>0.36</v>
      </c>
      <c r="G8491" s="2">
        <v>4</v>
      </c>
      <c r="H8491" s="3">
        <v>45168</v>
      </c>
      <c r="I8491" s="3">
        <v>45171</v>
      </c>
      <c r="J8491" s="2" t="s">
        <v>21</v>
      </c>
      <c r="K8491" s="2" t="s">
        <v>27</v>
      </c>
      <c r="L8491" s="2">
        <v>933.7</v>
      </c>
      <c r="M8491" s="2" t="s">
        <v>34</v>
      </c>
      <c r="N8491" s="11">
        <f>L8491/E8491*100</f>
        <v>18.815530419817868</v>
      </c>
      <c r="O8491" s="12" t="str">
        <f>IF(N8491&lt;10,"Low",IF(N8491&lt;20,"Med","High"))</f>
        <v>Med</v>
      </c>
      <c r="P8491" s="12">
        <f>sales*discount</f>
        <v>1786.4604000000002</v>
      </c>
      <c r="Q8491" s="12">
        <f>sales-Discount_Values</f>
        <v>3175.9296000000004</v>
      </c>
      <c r="R8491" s="12">
        <f>DATEDIF(order_date,delivery_date,"D")</f>
        <v>3</v>
      </c>
      <c r="S8491" s="12"/>
    </row>
    <row r="8492" spans="1:19" ht="14.25" customHeight="1" x14ac:dyDescent="0.35">
      <c r="A8492" s="2" t="s">
        <v>14227</v>
      </c>
      <c r="B8492" s="2">
        <v>114194</v>
      </c>
      <c r="C8492" s="2" t="s">
        <v>41</v>
      </c>
      <c r="D8492" s="2" t="s">
        <v>26</v>
      </c>
      <c r="E8492" s="2">
        <v>225.77</v>
      </c>
      <c r="F8492" s="2">
        <v>0.49</v>
      </c>
      <c r="G8492" s="2">
        <v>9</v>
      </c>
      <c r="H8492" s="3">
        <v>45388</v>
      </c>
      <c r="I8492" s="3">
        <v>45390</v>
      </c>
      <c r="J8492" s="2" t="s">
        <v>21</v>
      </c>
      <c r="K8492" s="2" t="s">
        <v>16</v>
      </c>
      <c r="L8492" s="2">
        <v>42.48</v>
      </c>
      <c r="M8492" s="2" t="s">
        <v>48</v>
      </c>
      <c r="N8492" s="11">
        <f>L8492/E8492*100</f>
        <v>18.815608805421444</v>
      </c>
      <c r="O8492" s="12" t="str">
        <f>IF(N8492&lt;10,"Low",IF(N8492&lt;20,"Med","High"))</f>
        <v>Med</v>
      </c>
      <c r="P8492" s="12">
        <f>sales*discount</f>
        <v>110.62730000000001</v>
      </c>
      <c r="Q8492" s="12">
        <f>sales-Discount_Values</f>
        <v>115.1427</v>
      </c>
      <c r="R8492" s="12">
        <f>DATEDIF(order_date,delivery_date,"D")</f>
        <v>2</v>
      </c>
      <c r="S8492" s="12"/>
    </row>
    <row r="8493" spans="1:19" ht="14.25" customHeight="1" x14ac:dyDescent="0.35">
      <c r="A8493" s="2" t="s">
        <v>7458</v>
      </c>
      <c r="B8493" s="2">
        <v>107425</v>
      </c>
      <c r="C8493" s="2" t="s">
        <v>19</v>
      </c>
      <c r="D8493" s="2" t="s">
        <v>36</v>
      </c>
      <c r="E8493" s="2">
        <v>1140.6500000000001</v>
      </c>
      <c r="F8493" s="2">
        <v>0.17</v>
      </c>
      <c r="G8493" s="2">
        <v>4</v>
      </c>
      <c r="H8493" s="3">
        <v>45637</v>
      </c>
      <c r="I8493" s="3">
        <v>45644</v>
      </c>
      <c r="J8493" s="2" t="s">
        <v>21</v>
      </c>
      <c r="K8493" s="2" t="s">
        <v>27</v>
      </c>
      <c r="L8493" s="2">
        <v>214.67</v>
      </c>
      <c r="M8493" s="2" t="s">
        <v>23</v>
      </c>
      <c r="N8493" s="11">
        <f>L8493/E8493*100</f>
        <v>18.819971069127249</v>
      </c>
      <c r="O8493" s="12" t="str">
        <f>IF(N8493&lt;10,"Low",IF(N8493&lt;20,"Med","High"))</f>
        <v>Med</v>
      </c>
      <c r="P8493" s="12">
        <f>sales*discount</f>
        <v>193.91050000000004</v>
      </c>
      <c r="Q8493" s="12">
        <f>sales-Discount_Values</f>
        <v>946.73950000000002</v>
      </c>
      <c r="R8493" s="12">
        <f>DATEDIF(order_date,delivery_date,"D")</f>
        <v>7</v>
      </c>
      <c r="S8493" s="12"/>
    </row>
    <row r="8494" spans="1:19" ht="14.25" customHeight="1" x14ac:dyDescent="0.35">
      <c r="A8494" s="2" t="s">
        <v>10798</v>
      </c>
      <c r="B8494" s="2">
        <v>110765</v>
      </c>
      <c r="C8494" s="2" t="s">
        <v>13</v>
      </c>
      <c r="D8494" s="2" t="s">
        <v>14</v>
      </c>
      <c r="E8494" s="2">
        <v>4758.29</v>
      </c>
      <c r="F8494" s="2">
        <v>0.14000000000000001</v>
      </c>
      <c r="G8494" s="2">
        <v>2</v>
      </c>
      <c r="H8494" s="3">
        <v>45554</v>
      </c>
      <c r="I8494" s="3">
        <v>45557</v>
      </c>
      <c r="J8494" s="2" t="s">
        <v>15</v>
      </c>
      <c r="K8494" s="2" t="s">
        <v>22</v>
      </c>
      <c r="L8494" s="2">
        <v>895.57</v>
      </c>
      <c r="M8494" s="2" t="s">
        <v>39</v>
      </c>
      <c r="N8494" s="11">
        <f>L8494/E8494*100</f>
        <v>18.821257216352937</v>
      </c>
      <c r="O8494" s="12" t="str">
        <f>IF(N8494&lt;10,"Low",IF(N8494&lt;20,"Med","High"))</f>
        <v>Med</v>
      </c>
      <c r="P8494" s="12">
        <f>sales*discount</f>
        <v>666.16060000000004</v>
      </c>
      <c r="Q8494" s="12">
        <f>sales-Discount_Values</f>
        <v>4092.1293999999998</v>
      </c>
      <c r="R8494" s="12">
        <f>DATEDIF(order_date,delivery_date,"D")</f>
        <v>3</v>
      </c>
      <c r="S8494" s="12"/>
    </row>
    <row r="8495" spans="1:19" ht="14.25" customHeight="1" x14ac:dyDescent="0.35">
      <c r="A8495" s="2" t="s">
        <v>3759</v>
      </c>
      <c r="B8495" s="2">
        <v>103726</v>
      </c>
      <c r="C8495" s="2" t="s">
        <v>41</v>
      </c>
      <c r="D8495" s="2" t="s">
        <v>26</v>
      </c>
      <c r="E8495" s="2">
        <v>2899.24</v>
      </c>
      <c r="F8495" s="2">
        <v>0.06</v>
      </c>
      <c r="G8495" s="2">
        <v>1</v>
      </c>
      <c r="H8495" s="3">
        <v>45270</v>
      </c>
      <c r="I8495" s="3">
        <v>45274</v>
      </c>
      <c r="J8495" s="2" t="s">
        <v>21</v>
      </c>
      <c r="K8495" s="2" t="s">
        <v>16</v>
      </c>
      <c r="L8495" s="2">
        <v>545.71</v>
      </c>
      <c r="M8495" s="2" t="s">
        <v>48</v>
      </c>
      <c r="N8495" s="11">
        <f>L8495/E8495*100</f>
        <v>18.822519004980617</v>
      </c>
      <c r="O8495" s="12" t="str">
        <f>IF(N8495&lt;10,"Low",IF(N8495&lt;20,"Med","High"))</f>
        <v>Med</v>
      </c>
      <c r="P8495" s="12">
        <f>sales*discount</f>
        <v>173.95439999999999</v>
      </c>
      <c r="Q8495" s="12">
        <f>sales-Discount_Values</f>
        <v>2725.2855999999997</v>
      </c>
      <c r="R8495" s="12">
        <f>DATEDIF(order_date,delivery_date,"D")</f>
        <v>4</v>
      </c>
      <c r="S8495" s="12"/>
    </row>
    <row r="8496" spans="1:19" ht="14.25" customHeight="1" x14ac:dyDescent="0.35">
      <c r="A8496" s="2" t="s">
        <v>13063</v>
      </c>
      <c r="B8496" s="2">
        <v>113030</v>
      </c>
      <c r="C8496" s="2" t="s">
        <v>19</v>
      </c>
      <c r="D8496" s="2" t="s">
        <v>14</v>
      </c>
      <c r="E8496" s="2">
        <v>4978.9399999999996</v>
      </c>
      <c r="F8496" s="2">
        <v>0.48</v>
      </c>
      <c r="G8496" s="2">
        <v>7</v>
      </c>
      <c r="H8496" s="3">
        <v>45013</v>
      </c>
      <c r="I8496" s="3">
        <v>45018</v>
      </c>
      <c r="J8496" s="2" t="s">
        <v>15</v>
      </c>
      <c r="K8496" s="2" t="s">
        <v>27</v>
      </c>
      <c r="L8496" s="2">
        <v>937.25</v>
      </c>
      <c r="M8496" s="2" t="s">
        <v>23</v>
      </c>
      <c r="N8496" s="11">
        <f>L8496/E8496*100</f>
        <v>18.824287900637486</v>
      </c>
      <c r="O8496" s="12" t="str">
        <f>IF(N8496&lt;10,"Low",IF(N8496&lt;20,"Med","High"))</f>
        <v>Med</v>
      </c>
      <c r="P8496" s="12">
        <f>sales*discount</f>
        <v>2389.8911999999996</v>
      </c>
      <c r="Q8496" s="12">
        <f>sales-Discount_Values</f>
        <v>2589.0488</v>
      </c>
      <c r="R8496" s="12">
        <f>DATEDIF(order_date,delivery_date,"D")</f>
        <v>5</v>
      </c>
      <c r="S8496" s="12"/>
    </row>
    <row r="8497" spans="1:19" ht="14.25" customHeight="1" x14ac:dyDescent="0.35">
      <c r="A8497" s="2" t="s">
        <v>4211</v>
      </c>
      <c r="B8497" s="2">
        <v>104178</v>
      </c>
      <c r="C8497" s="2" t="s">
        <v>41</v>
      </c>
      <c r="D8497" s="2" t="s">
        <v>36</v>
      </c>
      <c r="E8497" s="2">
        <v>194.84</v>
      </c>
      <c r="F8497" s="2">
        <v>0.23</v>
      </c>
      <c r="G8497" s="2">
        <v>3</v>
      </c>
      <c r="H8497" s="3">
        <v>45446</v>
      </c>
      <c r="I8497" s="3">
        <v>45452</v>
      </c>
      <c r="J8497" s="2" t="s">
        <v>31</v>
      </c>
      <c r="K8497" s="2" t="s">
        <v>27</v>
      </c>
      <c r="L8497" s="2">
        <v>36.68</v>
      </c>
      <c r="M8497" s="2" t="s">
        <v>48</v>
      </c>
      <c r="N8497" s="11">
        <f>L8497/E8497*100</f>
        <v>18.825703141038801</v>
      </c>
      <c r="O8497" s="12" t="str">
        <f>IF(N8497&lt;10,"Low",IF(N8497&lt;20,"Med","High"))</f>
        <v>Med</v>
      </c>
      <c r="P8497" s="12">
        <f>sales*discount</f>
        <v>44.813200000000002</v>
      </c>
      <c r="Q8497" s="12">
        <f>sales-Discount_Values</f>
        <v>150.02680000000001</v>
      </c>
      <c r="R8497" s="12">
        <f>DATEDIF(order_date,delivery_date,"D")</f>
        <v>6</v>
      </c>
      <c r="S8497" s="12"/>
    </row>
    <row r="8498" spans="1:19" ht="14.25" customHeight="1" x14ac:dyDescent="0.35">
      <c r="A8498" s="2" t="s">
        <v>5480</v>
      </c>
      <c r="B8498" s="2">
        <v>105447</v>
      </c>
      <c r="C8498" s="2" t="s">
        <v>25</v>
      </c>
      <c r="D8498" s="2" t="s">
        <v>14</v>
      </c>
      <c r="E8498" s="2">
        <v>2255.4499999999998</v>
      </c>
      <c r="F8498" s="2">
        <v>0.18</v>
      </c>
      <c r="G8498" s="2">
        <v>6</v>
      </c>
      <c r="H8498" s="3">
        <v>44962</v>
      </c>
      <c r="I8498" s="3">
        <v>44963</v>
      </c>
      <c r="J8498" s="2" t="s">
        <v>21</v>
      </c>
      <c r="K8498" s="2" t="s">
        <v>16</v>
      </c>
      <c r="L8498" s="2">
        <v>424.68</v>
      </c>
      <c r="M8498" s="2" t="s">
        <v>23</v>
      </c>
      <c r="N8498" s="11">
        <f>L8498/E8498*100</f>
        <v>18.829058502737812</v>
      </c>
      <c r="O8498" s="12" t="str">
        <f>IF(N8498&lt;10,"Low",IF(N8498&lt;20,"Med","High"))</f>
        <v>Med</v>
      </c>
      <c r="P8498" s="12">
        <f>sales*discount</f>
        <v>405.98099999999994</v>
      </c>
      <c r="Q8498" s="12">
        <f>sales-Discount_Values</f>
        <v>1849.4689999999998</v>
      </c>
      <c r="R8498" s="12">
        <f>DATEDIF(order_date,delivery_date,"D")</f>
        <v>1</v>
      </c>
      <c r="S8498" s="12"/>
    </row>
    <row r="8499" spans="1:19" ht="14.25" customHeight="1" x14ac:dyDescent="0.35">
      <c r="A8499" s="2" t="s">
        <v>9171</v>
      </c>
      <c r="B8499" s="2">
        <v>109138</v>
      </c>
      <c r="C8499" s="2" t="s">
        <v>25</v>
      </c>
      <c r="D8499" s="2" t="s">
        <v>33</v>
      </c>
      <c r="E8499" s="2">
        <v>4438.67</v>
      </c>
      <c r="F8499" s="2">
        <v>0.12</v>
      </c>
      <c r="G8499" s="2">
        <v>2</v>
      </c>
      <c r="H8499" s="3">
        <v>45536</v>
      </c>
      <c r="I8499" s="3">
        <v>45540</v>
      </c>
      <c r="J8499" s="2" t="s">
        <v>21</v>
      </c>
      <c r="K8499" s="2" t="s">
        <v>27</v>
      </c>
      <c r="L8499" s="2">
        <v>835.76</v>
      </c>
      <c r="M8499" s="2" t="s">
        <v>23</v>
      </c>
      <c r="N8499" s="11">
        <f>L8499/E8499*100</f>
        <v>18.829063660961502</v>
      </c>
      <c r="O8499" s="12" t="str">
        <f>IF(N8499&lt;10,"Low",IF(N8499&lt;20,"Med","High"))</f>
        <v>Med</v>
      </c>
      <c r="P8499" s="12">
        <f>sales*discount</f>
        <v>532.6404</v>
      </c>
      <c r="Q8499" s="12">
        <f>sales-Discount_Values</f>
        <v>3906.0295999999998</v>
      </c>
      <c r="R8499" s="12">
        <f>DATEDIF(order_date,delivery_date,"D")</f>
        <v>4</v>
      </c>
      <c r="S8499" s="12"/>
    </row>
    <row r="8500" spans="1:19" ht="14.25" customHeight="1" x14ac:dyDescent="0.35">
      <c r="A8500" s="2" t="s">
        <v>11372</v>
      </c>
      <c r="B8500" s="2">
        <v>111339</v>
      </c>
      <c r="C8500" s="2" t="s">
        <v>19</v>
      </c>
      <c r="D8500" s="2" t="s">
        <v>26</v>
      </c>
      <c r="E8500" s="2">
        <v>2831.45</v>
      </c>
      <c r="F8500" s="2">
        <v>0.27</v>
      </c>
      <c r="G8500" s="2">
        <v>8</v>
      </c>
      <c r="H8500" s="3">
        <v>45109</v>
      </c>
      <c r="I8500" s="3">
        <v>45116</v>
      </c>
      <c r="J8500" s="2" t="s">
        <v>31</v>
      </c>
      <c r="K8500" s="2" t="s">
        <v>27</v>
      </c>
      <c r="L8500" s="2">
        <v>533.19000000000005</v>
      </c>
      <c r="M8500" s="2" t="s">
        <v>34</v>
      </c>
      <c r="N8500" s="11">
        <f>L8500/E8500*100</f>
        <v>18.83098765650109</v>
      </c>
      <c r="O8500" s="12" t="str">
        <f>IF(N8500&lt;10,"Low",IF(N8500&lt;20,"Med","High"))</f>
        <v>Med</v>
      </c>
      <c r="P8500" s="12">
        <f>sales*discount</f>
        <v>764.49149999999997</v>
      </c>
      <c r="Q8500" s="12">
        <f>sales-Discount_Values</f>
        <v>2066.9584999999997</v>
      </c>
      <c r="R8500" s="12">
        <f>DATEDIF(order_date,delivery_date,"D")</f>
        <v>7</v>
      </c>
      <c r="S8500" s="12"/>
    </row>
    <row r="8501" spans="1:19" ht="14.25" customHeight="1" x14ac:dyDescent="0.35">
      <c r="A8501" s="2" t="s">
        <v>9007</v>
      </c>
      <c r="B8501" s="2">
        <v>108974</v>
      </c>
      <c r="C8501" s="2" t="s">
        <v>41</v>
      </c>
      <c r="D8501" s="2" t="s">
        <v>26</v>
      </c>
      <c r="E8501" s="2">
        <v>961.48</v>
      </c>
      <c r="F8501" s="2">
        <v>0.19</v>
      </c>
      <c r="G8501" s="2">
        <v>5</v>
      </c>
      <c r="H8501" s="3">
        <v>45047</v>
      </c>
      <c r="I8501" s="3">
        <v>45051</v>
      </c>
      <c r="J8501" s="2" t="s">
        <v>31</v>
      </c>
      <c r="K8501" s="2" t="s">
        <v>16</v>
      </c>
      <c r="L8501" s="2">
        <v>181.09</v>
      </c>
      <c r="M8501" s="2" t="s">
        <v>17</v>
      </c>
      <c r="N8501" s="11">
        <f>L8501/E8501*100</f>
        <v>18.834505137912387</v>
      </c>
      <c r="O8501" s="12" t="str">
        <f>IF(N8501&lt;10,"Low",IF(N8501&lt;20,"Med","High"))</f>
        <v>Med</v>
      </c>
      <c r="P8501" s="12">
        <f>sales*discount</f>
        <v>182.68120000000002</v>
      </c>
      <c r="Q8501" s="12">
        <f>sales-Discount_Values</f>
        <v>778.79880000000003</v>
      </c>
      <c r="R8501" s="12">
        <f>DATEDIF(order_date,delivery_date,"D")</f>
        <v>4</v>
      </c>
      <c r="S8501" s="12"/>
    </row>
    <row r="8502" spans="1:19" ht="14.25" customHeight="1" x14ac:dyDescent="0.35">
      <c r="A8502" s="2" t="s">
        <v>11766</v>
      </c>
      <c r="B8502" s="2">
        <v>111733</v>
      </c>
      <c r="C8502" s="2" t="s">
        <v>25</v>
      </c>
      <c r="D8502" s="2" t="s">
        <v>26</v>
      </c>
      <c r="E8502" s="2">
        <v>3363.52</v>
      </c>
      <c r="F8502" s="2">
        <v>0.39</v>
      </c>
      <c r="G8502" s="2">
        <v>9</v>
      </c>
      <c r="H8502" s="3">
        <v>45585</v>
      </c>
      <c r="I8502" s="3">
        <v>45591</v>
      </c>
      <c r="J8502" s="2" t="s">
        <v>21</v>
      </c>
      <c r="K8502" s="2" t="s">
        <v>22</v>
      </c>
      <c r="L8502" s="2">
        <v>633.54</v>
      </c>
      <c r="M8502" s="2" t="s">
        <v>23</v>
      </c>
      <c r="N8502" s="11">
        <f>L8502/E8502*100</f>
        <v>18.835624583769384</v>
      </c>
      <c r="O8502" s="12" t="str">
        <f>IF(N8502&lt;10,"Low",IF(N8502&lt;20,"Med","High"))</f>
        <v>Med</v>
      </c>
      <c r="P8502" s="12">
        <f>sales*discount</f>
        <v>1311.7728</v>
      </c>
      <c r="Q8502" s="12">
        <f>sales-Discount_Values</f>
        <v>2051.7471999999998</v>
      </c>
      <c r="R8502" s="12">
        <f>DATEDIF(order_date,delivery_date,"D")</f>
        <v>6</v>
      </c>
      <c r="S8502" s="12"/>
    </row>
    <row r="8503" spans="1:19" ht="14.25" customHeight="1" x14ac:dyDescent="0.35">
      <c r="A8503" s="2" t="s">
        <v>9334</v>
      </c>
      <c r="B8503" s="2">
        <v>109301</v>
      </c>
      <c r="C8503" s="2" t="s">
        <v>13</v>
      </c>
      <c r="D8503" s="2" t="s">
        <v>14</v>
      </c>
      <c r="E8503" s="2">
        <v>2266.64</v>
      </c>
      <c r="F8503" s="2">
        <v>0.36</v>
      </c>
      <c r="G8503" s="2">
        <v>7</v>
      </c>
      <c r="H8503" s="3">
        <v>45217</v>
      </c>
      <c r="I8503" s="3">
        <v>45221</v>
      </c>
      <c r="J8503" s="2" t="s">
        <v>21</v>
      </c>
      <c r="K8503" s="2" t="s">
        <v>27</v>
      </c>
      <c r="L8503" s="2">
        <v>427.03</v>
      </c>
      <c r="M8503" s="2" t="s">
        <v>28</v>
      </c>
      <c r="N8503" s="11">
        <f>L8503/E8503*100</f>
        <v>18.839780468005507</v>
      </c>
      <c r="O8503" s="12" t="str">
        <f>IF(N8503&lt;10,"Low",IF(N8503&lt;20,"Med","High"))</f>
        <v>Med</v>
      </c>
      <c r="P8503" s="12">
        <f>sales*discount</f>
        <v>815.99039999999991</v>
      </c>
      <c r="Q8503" s="12">
        <f>sales-Discount_Values</f>
        <v>1450.6496</v>
      </c>
      <c r="R8503" s="12">
        <f>DATEDIF(order_date,delivery_date,"D")</f>
        <v>4</v>
      </c>
      <c r="S8503" s="12"/>
    </row>
    <row r="8504" spans="1:19" ht="14.25" customHeight="1" x14ac:dyDescent="0.35">
      <c r="A8504" s="2" t="s">
        <v>779</v>
      </c>
      <c r="B8504" s="2">
        <v>100746</v>
      </c>
      <c r="C8504" s="2" t="s">
        <v>13</v>
      </c>
      <c r="D8504" s="2" t="s">
        <v>20</v>
      </c>
      <c r="E8504" s="2">
        <v>1557.33</v>
      </c>
      <c r="F8504" s="2">
        <v>0.48</v>
      </c>
      <c r="G8504" s="2">
        <v>1</v>
      </c>
      <c r="H8504" s="3">
        <v>44962</v>
      </c>
      <c r="I8504" s="3">
        <v>44968</v>
      </c>
      <c r="J8504" s="2" t="s">
        <v>21</v>
      </c>
      <c r="K8504" s="2" t="s">
        <v>16</v>
      </c>
      <c r="L8504" s="2">
        <v>293.39999999999998</v>
      </c>
      <c r="M8504" s="2" t="s">
        <v>34</v>
      </c>
      <c r="N8504" s="11">
        <f>L8504/E8504*100</f>
        <v>18.839937585482843</v>
      </c>
      <c r="O8504" s="12" t="str">
        <f>IF(N8504&lt;10,"Low",IF(N8504&lt;20,"Med","High"))</f>
        <v>Med</v>
      </c>
      <c r="P8504" s="12">
        <f>sales*discount</f>
        <v>747.51839999999993</v>
      </c>
      <c r="Q8504" s="12">
        <f>sales-Discount_Values</f>
        <v>809.8116</v>
      </c>
      <c r="R8504" s="12">
        <f>DATEDIF(order_date,delivery_date,"D")</f>
        <v>6</v>
      </c>
      <c r="S8504" s="12"/>
    </row>
    <row r="8505" spans="1:19" ht="14.25" customHeight="1" x14ac:dyDescent="0.35">
      <c r="A8505" s="2" t="s">
        <v>8500</v>
      </c>
      <c r="B8505" s="2">
        <v>108467</v>
      </c>
      <c r="C8505" s="2" t="s">
        <v>25</v>
      </c>
      <c r="D8505" s="2" t="s">
        <v>14</v>
      </c>
      <c r="E8505" s="2">
        <v>3901.98</v>
      </c>
      <c r="F8505" s="2">
        <v>0.37</v>
      </c>
      <c r="G8505" s="2">
        <v>4</v>
      </c>
      <c r="H8505" s="3">
        <v>45323</v>
      </c>
      <c r="I8505" s="3">
        <v>45329</v>
      </c>
      <c r="J8505" s="2" t="s">
        <v>15</v>
      </c>
      <c r="K8505" s="2" t="s">
        <v>27</v>
      </c>
      <c r="L8505" s="2">
        <v>735.14</v>
      </c>
      <c r="M8505" s="2" t="s">
        <v>23</v>
      </c>
      <c r="N8505" s="11">
        <f>L8505/E8505*100</f>
        <v>18.840178576005002</v>
      </c>
      <c r="O8505" s="12" t="str">
        <f>IF(N8505&lt;10,"Low",IF(N8505&lt;20,"Med","High"))</f>
        <v>Med</v>
      </c>
      <c r="P8505" s="12">
        <f>sales*discount</f>
        <v>1443.7326</v>
      </c>
      <c r="Q8505" s="12">
        <f>sales-Discount_Values</f>
        <v>2458.2474000000002</v>
      </c>
      <c r="R8505" s="12">
        <f>DATEDIF(order_date,delivery_date,"D")</f>
        <v>6</v>
      </c>
      <c r="S8505" s="12"/>
    </row>
    <row r="8506" spans="1:19" ht="14.25" customHeight="1" x14ac:dyDescent="0.35">
      <c r="A8506" s="2" t="s">
        <v>3092</v>
      </c>
      <c r="B8506" s="2">
        <v>103059</v>
      </c>
      <c r="C8506" s="2" t="s">
        <v>19</v>
      </c>
      <c r="D8506" s="2" t="s">
        <v>26</v>
      </c>
      <c r="E8506" s="2">
        <v>3971.82</v>
      </c>
      <c r="F8506" s="2">
        <v>0.14000000000000001</v>
      </c>
      <c r="G8506" s="2">
        <v>4</v>
      </c>
      <c r="H8506" s="3">
        <v>45442</v>
      </c>
      <c r="I8506" s="3">
        <v>45446</v>
      </c>
      <c r="J8506" s="2" t="s">
        <v>15</v>
      </c>
      <c r="K8506" s="2" t="s">
        <v>16</v>
      </c>
      <c r="L8506" s="2">
        <v>748.38</v>
      </c>
      <c r="M8506" s="2" t="s">
        <v>28</v>
      </c>
      <c r="N8506" s="11">
        <f>L8506/E8506*100</f>
        <v>18.84224360620572</v>
      </c>
      <c r="O8506" s="12" t="str">
        <f>IF(N8506&lt;10,"Low",IF(N8506&lt;20,"Med","High"))</f>
        <v>Med</v>
      </c>
      <c r="P8506" s="12">
        <f>sales*discount</f>
        <v>556.05480000000011</v>
      </c>
      <c r="Q8506" s="12">
        <f>sales-Discount_Values</f>
        <v>3415.7651999999998</v>
      </c>
      <c r="R8506" s="12">
        <f>DATEDIF(order_date,delivery_date,"D")</f>
        <v>4</v>
      </c>
      <c r="S8506" s="12"/>
    </row>
    <row r="8507" spans="1:19" ht="14.25" customHeight="1" x14ac:dyDescent="0.35">
      <c r="A8507" s="2" t="s">
        <v>8039</v>
      </c>
      <c r="B8507" s="2">
        <v>108006</v>
      </c>
      <c r="C8507" s="2" t="s">
        <v>19</v>
      </c>
      <c r="D8507" s="2" t="s">
        <v>33</v>
      </c>
      <c r="E8507" s="2">
        <v>4385.83</v>
      </c>
      <c r="F8507" s="2">
        <v>0.31</v>
      </c>
      <c r="G8507" s="2">
        <v>1</v>
      </c>
      <c r="H8507" s="3">
        <v>45427</v>
      </c>
      <c r="I8507" s="3">
        <v>45433</v>
      </c>
      <c r="J8507" s="2" t="s">
        <v>31</v>
      </c>
      <c r="K8507" s="2" t="s">
        <v>22</v>
      </c>
      <c r="L8507" s="2">
        <v>826.4</v>
      </c>
      <c r="M8507" s="2" t="s">
        <v>28</v>
      </c>
      <c r="N8507" s="11">
        <f>L8507/E8507*100</f>
        <v>18.842499595287553</v>
      </c>
      <c r="O8507" s="12" t="str">
        <f>IF(N8507&lt;10,"Low",IF(N8507&lt;20,"Med","High"))</f>
        <v>Med</v>
      </c>
      <c r="P8507" s="12">
        <f>sales*discount</f>
        <v>1359.6072999999999</v>
      </c>
      <c r="Q8507" s="12">
        <f>sales-Discount_Values</f>
        <v>3026.2227000000003</v>
      </c>
      <c r="R8507" s="12">
        <f>DATEDIF(order_date,delivery_date,"D")</f>
        <v>6</v>
      </c>
      <c r="S8507" s="12"/>
    </row>
    <row r="8508" spans="1:19" ht="14.25" customHeight="1" x14ac:dyDescent="0.35">
      <c r="A8508" s="2" t="s">
        <v>13611</v>
      </c>
      <c r="B8508" s="2">
        <v>113578</v>
      </c>
      <c r="C8508" s="2" t="s">
        <v>41</v>
      </c>
      <c r="D8508" s="2" t="s">
        <v>26</v>
      </c>
      <c r="E8508" s="2">
        <v>3855.22</v>
      </c>
      <c r="F8508" s="2">
        <v>0.14000000000000001</v>
      </c>
      <c r="G8508" s="2">
        <v>4</v>
      </c>
      <c r="H8508" s="3">
        <v>45359</v>
      </c>
      <c r="I8508" s="3">
        <v>45361</v>
      </c>
      <c r="J8508" s="2" t="s">
        <v>21</v>
      </c>
      <c r="K8508" s="2" t="s">
        <v>16</v>
      </c>
      <c r="L8508" s="2">
        <v>726.42</v>
      </c>
      <c r="M8508" s="2" t="s">
        <v>28</v>
      </c>
      <c r="N8508" s="11">
        <f>L8508/E8508*100</f>
        <v>18.842504448513964</v>
      </c>
      <c r="O8508" s="12" t="str">
        <f>IF(N8508&lt;10,"Low",IF(N8508&lt;20,"Med","High"))</f>
        <v>Med</v>
      </c>
      <c r="P8508" s="12">
        <f>sales*discount</f>
        <v>539.73080000000004</v>
      </c>
      <c r="Q8508" s="12">
        <f>sales-Discount_Values</f>
        <v>3315.4892</v>
      </c>
      <c r="R8508" s="12">
        <f>DATEDIF(order_date,delivery_date,"D")</f>
        <v>2</v>
      </c>
      <c r="S8508" s="12"/>
    </row>
    <row r="8509" spans="1:19" ht="14.25" customHeight="1" x14ac:dyDescent="0.35">
      <c r="A8509" s="2" t="s">
        <v>3557</v>
      </c>
      <c r="B8509" s="2">
        <v>103524</v>
      </c>
      <c r="C8509" s="2" t="s">
        <v>13</v>
      </c>
      <c r="D8509" s="2" t="s">
        <v>20</v>
      </c>
      <c r="E8509" s="2">
        <v>1087.75</v>
      </c>
      <c r="F8509" s="2">
        <v>0.03</v>
      </c>
      <c r="G8509" s="2">
        <v>2</v>
      </c>
      <c r="H8509" s="3">
        <v>45216</v>
      </c>
      <c r="I8509" s="3">
        <v>45217</v>
      </c>
      <c r="J8509" s="2" t="s">
        <v>15</v>
      </c>
      <c r="K8509" s="2" t="s">
        <v>22</v>
      </c>
      <c r="L8509" s="2">
        <v>204.97</v>
      </c>
      <c r="M8509" s="2" t="s">
        <v>39</v>
      </c>
      <c r="N8509" s="11">
        <f>L8509/E8509*100</f>
        <v>18.843484256492758</v>
      </c>
      <c r="O8509" s="12" t="str">
        <f>IF(N8509&lt;10,"Low",IF(N8509&lt;20,"Med","High"))</f>
        <v>Med</v>
      </c>
      <c r="P8509" s="12">
        <f>sales*discount</f>
        <v>32.6325</v>
      </c>
      <c r="Q8509" s="12">
        <f>sales-Discount_Values</f>
        <v>1055.1175000000001</v>
      </c>
      <c r="R8509" s="12">
        <f>DATEDIF(order_date,delivery_date,"D")</f>
        <v>1</v>
      </c>
      <c r="S8509" s="12"/>
    </row>
    <row r="8510" spans="1:19" ht="14.25" customHeight="1" x14ac:dyDescent="0.35">
      <c r="A8510" s="2" t="s">
        <v>7330</v>
      </c>
      <c r="B8510" s="2">
        <v>107297</v>
      </c>
      <c r="C8510" s="2" t="s">
        <v>41</v>
      </c>
      <c r="D8510" s="2" t="s">
        <v>26</v>
      </c>
      <c r="E8510" s="2">
        <v>3215.37</v>
      </c>
      <c r="F8510" s="2">
        <v>0.09</v>
      </c>
      <c r="G8510" s="2">
        <v>7</v>
      </c>
      <c r="H8510" s="3">
        <v>45267</v>
      </c>
      <c r="I8510" s="3">
        <v>45270</v>
      </c>
      <c r="J8510" s="2" t="s">
        <v>21</v>
      </c>
      <c r="K8510" s="2" t="s">
        <v>22</v>
      </c>
      <c r="L8510" s="2">
        <v>605.96</v>
      </c>
      <c r="M8510" s="2" t="s">
        <v>17</v>
      </c>
      <c r="N8510" s="11">
        <f>L8510/E8510*100</f>
        <v>18.845731595430699</v>
      </c>
      <c r="O8510" s="12" t="str">
        <f>IF(N8510&lt;10,"Low",IF(N8510&lt;20,"Med","High"))</f>
        <v>Med</v>
      </c>
      <c r="P8510" s="12">
        <f>sales*discount</f>
        <v>289.38329999999996</v>
      </c>
      <c r="Q8510" s="12">
        <f>sales-Discount_Values</f>
        <v>2925.9866999999999</v>
      </c>
      <c r="R8510" s="12">
        <f>DATEDIF(order_date,delivery_date,"D")</f>
        <v>3</v>
      </c>
      <c r="S8510" s="12"/>
    </row>
    <row r="8511" spans="1:19" ht="14.25" customHeight="1" x14ac:dyDescent="0.35">
      <c r="A8511" s="2" t="s">
        <v>13816</v>
      </c>
      <c r="B8511" s="2">
        <v>113783</v>
      </c>
      <c r="C8511" s="2" t="s">
        <v>25</v>
      </c>
      <c r="D8511" s="2" t="s">
        <v>33</v>
      </c>
      <c r="E8511" s="2">
        <v>4683.2700000000004</v>
      </c>
      <c r="F8511" s="2">
        <v>0.44</v>
      </c>
      <c r="G8511" s="2">
        <v>4</v>
      </c>
      <c r="H8511" s="3">
        <v>45413</v>
      </c>
      <c r="I8511" s="3">
        <v>45419</v>
      </c>
      <c r="J8511" s="2" t="s">
        <v>31</v>
      </c>
      <c r="K8511" s="2" t="s">
        <v>27</v>
      </c>
      <c r="L8511" s="2">
        <v>882.62</v>
      </c>
      <c r="M8511" s="2" t="s">
        <v>39</v>
      </c>
      <c r="N8511" s="11">
        <f>L8511/E8511*100</f>
        <v>18.846233507784088</v>
      </c>
      <c r="O8511" s="12" t="str">
        <f>IF(N8511&lt;10,"Low",IF(N8511&lt;20,"Med","High"))</f>
        <v>Med</v>
      </c>
      <c r="P8511" s="12">
        <f>sales*discount</f>
        <v>2060.6388000000002</v>
      </c>
      <c r="Q8511" s="12">
        <f>sales-Discount_Values</f>
        <v>2622.6312000000003</v>
      </c>
      <c r="R8511" s="12">
        <f>DATEDIF(order_date,delivery_date,"D")</f>
        <v>6</v>
      </c>
      <c r="S8511" s="12"/>
    </row>
    <row r="8512" spans="1:19" ht="14.25" customHeight="1" x14ac:dyDescent="0.35">
      <c r="A8512" s="2" t="s">
        <v>11200</v>
      </c>
      <c r="B8512" s="2">
        <v>111167</v>
      </c>
      <c r="C8512" s="2" t="s">
        <v>25</v>
      </c>
      <c r="D8512" s="2" t="s">
        <v>26</v>
      </c>
      <c r="E8512" s="2">
        <v>1923.81</v>
      </c>
      <c r="F8512" s="2">
        <v>0.44</v>
      </c>
      <c r="G8512" s="2">
        <v>8</v>
      </c>
      <c r="H8512" s="3">
        <v>45395</v>
      </c>
      <c r="I8512" s="3">
        <v>45398</v>
      </c>
      <c r="J8512" s="2" t="s">
        <v>15</v>
      </c>
      <c r="K8512" s="2" t="s">
        <v>22</v>
      </c>
      <c r="L8512" s="2">
        <v>362.59</v>
      </c>
      <c r="M8512" s="2" t="s">
        <v>39</v>
      </c>
      <c r="N8512" s="11">
        <f>L8512/E8512*100</f>
        <v>18.847495334778383</v>
      </c>
      <c r="O8512" s="12" t="str">
        <f>IF(N8512&lt;10,"Low",IF(N8512&lt;20,"Med","High"))</f>
        <v>Med</v>
      </c>
      <c r="P8512" s="12">
        <f>sales*discount</f>
        <v>846.47640000000001</v>
      </c>
      <c r="Q8512" s="12">
        <f>sales-Discount_Values</f>
        <v>1077.3335999999999</v>
      </c>
      <c r="R8512" s="12">
        <f>DATEDIF(order_date,delivery_date,"D")</f>
        <v>3</v>
      </c>
      <c r="S8512" s="12"/>
    </row>
    <row r="8513" spans="1:19" ht="14.25" customHeight="1" x14ac:dyDescent="0.35">
      <c r="A8513" s="2" t="s">
        <v>11130</v>
      </c>
      <c r="B8513" s="2">
        <v>111097</v>
      </c>
      <c r="C8513" s="2" t="s">
        <v>13</v>
      </c>
      <c r="D8513" s="2" t="s">
        <v>33</v>
      </c>
      <c r="E8513" s="2">
        <v>4244.3500000000004</v>
      </c>
      <c r="F8513" s="2">
        <v>0.22</v>
      </c>
      <c r="G8513" s="2">
        <v>4</v>
      </c>
      <c r="H8513" s="3">
        <v>45416</v>
      </c>
      <c r="I8513" s="3">
        <v>45420</v>
      </c>
      <c r="J8513" s="2" t="s">
        <v>31</v>
      </c>
      <c r="K8513" s="2" t="s">
        <v>22</v>
      </c>
      <c r="L8513" s="2">
        <v>800.01</v>
      </c>
      <c r="M8513" s="2" t="s">
        <v>48</v>
      </c>
      <c r="N8513" s="11">
        <f>L8513/E8513*100</f>
        <v>18.848822552334276</v>
      </c>
      <c r="O8513" s="12" t="str">
        <f>IF(N8513&lt;10,"Low",IF(N8513&lt;20,"Med","High"))</f>
        <v>Med</v>
      </c>
      <c r="P8513" s="12">
        <f>sales*discount</f>
        <v>933.75700000000006</v>
      </c>
      <c r="Q8513" s="12">
        <f>sales-Discount_Values</f>
        <v>3310.5930000000003</v>
      </c>
      <c r="R8513" s="12">
        <f>DATEDIF(order_date,delivery_date,"D")</f>
        <v>4</v>
      </c>
      <c r="S8513" s="12"/>
    </row>
    <row r="8514" spans="1:19" ht="14.25" customHeight="1" x14ac:dyDescent="0.35">
      <c r="A8514" s="2" t="s">
        <v>9115</v>
      </c>
      <c r="B8514" s="2">
        <v>109082</v>
      </c>
      <c r="C8514" s="2" t="s">
        <v>41</v>
      </c>
      <c r="D8514" s="2" t="s">
        <v>20</v>
      </c>
      <c r="E8514" s="2">
        <v>2597.4699999999998</v>
      </c>
      <c r="F8514" s="2">
        <v>0.25</v>
      </c>
      <c r="G8514" s="2">
        <v>4</v>
      </c>
      <c r="H8514" s="3">
        <v>45610</v>
      </c>
      <c r="I8514" s="3">
        <v>45616</v>
      </c>
      <c r="J8514" s="2" t="s">
        <v>15</v>
      </c>
      <c r="K8514" s="2" t="s">
        <v>27</v>
      </c>
      <c r="L8514" s="2">
        <v>489.6</v>
      </c>
      <c r="M8514" s="2" t="s">
        <v>28</v>
      </c>
      <c r="N8514" s="11">
        <f>L8514/E8514*100</f>
        <v>18.849110865573042</v>
      </c>
      <c r="O8514" s="12" t="str">
        <f>IF(N8514&lt;10,"Low",IF(N8514&lt;20,"Med","High"))</f>
        <v>Med</v>
      </c>
      <c r="P8514" s="12">
        <f>sales*discount</f>
        <v>649.36749999999995</v>
      </c>
      <c r="Q8514" s="12">
        <f>sales-Discount_Values</f>
        <v>1948.1025</v>
      </c>
      <c r="R8514" s="12">
        <f>DATEDIF(order_date,delivery_date,"D")</f>
        <v>6</v>
      </c>
      <c r="S8514" s="12"/>
    </row>
    <row r="8515" spans="1:19" ht="14.25" customHeight="1" x14ac:dyDescent="0.35">
      <c r="A8515" s="2" t="s">
        <v>12946</v>
      </c>
      <c r="B8515" s="2">
        <v>112913</v>
      </c>
      <c r="C8515" s="2" t="s">
        <v>25</v>
      </c>
      <c r="D8515" s="2" t="s">
        <v>26</v>
      </c>
      <c r="E8515" s="2">
        <v>1599.57</v>
      </c>
      <c r="F8515" s="2">
        <v>0.1</v>
      </c>
      <c r="G8515" s="2">
        <v>2</v>
      </c>
      <c r="H8515" s="3">
        <v>45231</v>
      </c>
      <c r="I8515" s="3">
        <v>45232</v>
      </c>
      <c r="J8515" s="2" t="s">
        <v>15</v>
      </c>
      <c r="K8515" s="2" t="s">
        <v>22</v>
      </c>
      <c r="L8515" s="2">
        <v>301.52999999999997</v>
      </c>
      <c r="M8515" s="2" t="s">
        <v>39</v>
      </c>
      <c r="N8515" s="11">
        <f>L8515/E8515*100</f>
        <v>18.850691123239368</v>
      </c>
      <c r="O8515" s="12" t="str">
        <f>IF(N8515&lt;10,"Low",IF(N8515&lt;20,"Med","High"))</f>
        <v>Med</v>
      </c>
      <c r="P8515" s="12">
        <f>sales*discount</f>
        <v>159.95699999999999</v>
      </c>
      <c r="Q8515" s="12">
        <f>sales-Discount_Values</f>
        <v>1439.6129999999998</v>
      </c>
      <c r="R8515" s="12">
        <f>DATEDIF(order_date,delivery_date,"D")</f>
        <v>1</v>
      </c>
      <c r="S8515" s="12"/>
    </row>
    <row r="8516" spans="1:19" ht="14.25" customHeight="1" x14ac:dyDescent="0.35">
      <c r="A8516" s="2" t="s">
        <v>10279</v>
      </c>
      <c r="B8516" s="2">
        <v>110246</v>
      </c>
      <c r="C8516" s="2" t="s">
        <v>19</v>
      </c>
      <c r="D8516" s="2" t="s">
        <v>26</v>
      </c>
      <c r="E8516" s="2">
        <v>1715.86</v>
      </c>
      <c r="F8516" s="2">
        <v>0.47</v>
      </c>
      <c r="G8516" s="2">
        <v>5</v>
      </c>
      <c r="H8516" s="3">
        <v>45391</v>
      </c>
      <c r="I8516" s="3">
        <v>45393</v>
      </c>
      <c r="J8516" s="2" t="s">
        <v>31</v>
      </c>
      <c r="K8516" s="2" t="s">
        <v>22</v>
      </c>
      <c r="L8516" s="2">
        <v>323.48</v>
      </c>
      <c r="M8516" s="2" t="s">
        <v>48</v>
      </c>
      <c r="N8516" s="11">
        <f>L8516/E8516*100</f>
        <v>18.852353921648621</v>
      </c>
      <c r="O8516" s="12" t="str">
        <f>IF(N8516&lt;10,"Low",IF(N8516&lt;20,"Med","High"))</f>
        <v>Med</v>
      </c>
      <c r="P8516" s="12">
        <f>sales*discount</f>
        <v>806.4541999999999</v>
      </c>
      <c r="Q8516" s="12">
        <f>sales-Discount_Values</f>
        <v>909.4058</v>
      </c>
      <c r="R8516" s="12">
        <f>DATEDIF(order_date,delivery_date,"D")</f>
        <v>2</v>
      </c>
      <c r="S8516" s="12"/>
    </row>
    <row r="8517" spans="1:19" ht="14.25" customHeight="1" x14ac:dyDescent="0.35">
      <c r="A8517" s="2" t="s">
        <v>3496</v>
      </c>
      <c r="B8517" s="2">
        <v>103463</v>
      </c>
      <c r="C8517" s="2" t="s">
        <v>19</v>
      </c>
      <c r="D8517" s="2" t="s">
        <v>33</v>
      </c>
      <c r="E8517" s="2">
        <v>4994.72</v>
      </c>
      <c r="F8517" s="2">
        <v>0.41</v>
      </c>
      <c r="G8517" s="2">
        <v>2</v>
      </c>
      <c r="H8517" s="3">
        <v>45649</v>
      </c>
      <c r="I8517" s="3">
        <v>45650</v>
      </c>
      <c r="J8517" s="2" t="s">
        <v>15</v>
      </c>
      <c r="K8517" s="2" t="s">
        <v>22</v>
      </c>
      <c r="L8517" s="2">
        <v>941.83</v>
      </c>
      <c r="M8517" s="2" t="s">
        <v>17</v>
      </c>
      <c r="N8517" s="11">
        <f>L8517/E8517*100</f>
        <v>18.856512477175897</v>
      </c>
      <c r="O8517" s="12" t="str">
        <f>IF(N8517&lt;10,"Low",IF(N8517&lt;20,"Med","High"))</f>
        <v>Med</v>
      </c>
      <c r="P8517" s="12">
        <f>sales*discount</f>
        <v>2047.8352</v>
      </c>
      <c r="Q8517" s="12">
        <f>sales-Discount_Values</f>
        <v>2946.8848000000003</v>
      </c>
      <c r="R8517" s="12">
        <f>DATEDIF(order_date,delivery_date,"D")</f>
        <v>1</v>
      </c>
      <c r="S8517" s="12"/>
    </row>
    <row r="8518" spans="1:19" ht="14.25" customHeight="1" x14ac:dyDescent="0.35">
      <c r="A8518" s="2" t="s">
        <v>7931</v>
      </c>
      <c r="B8518" s="2">
        <v>107898</v>
      </c>
      <c r="C8518" s="2" t="s">
        <v>13</v>
      </c>
      <c r="D8518" s="2" t="s">
        <v>20</v>
      </c>
      <c r="E8518" s="2">
        <v>2833.64</v>
      </c>
      <c r="F8518" s="2">
        <v>0.28000000000000003</v>
      </c>
      <c r="G8518" s="2">
        <v>1</v>
      </c>
      <c r="H8518" s="3">
        <v>44970</v>
      </c>
      <c r="I8518" s="3">
        <v>44973</v>
      </c>
      <c r="J8518" s="2" t="s">
        <v>21</v>
      </c>
      <c r="K8518" s="2" t="s">
        <v>27</v>
      </c>
      <c r="L8518" s="2">
        <v>534.34</v>
      </c>
      <c r="M8518" s="2" t="s">
        <v>28</v>
      </c>
      <c r="N8518" s="11">
        <f>L8518/E8518*100</f>
        <v>18.857017828658549</v>
      </c>
      <c r="O8518" s="12" t="str">
        <f>IF(N8518&lt;10,"Low",IF(N8518&lt;20,"Med","High"))</f>
        <v>Med</v>
      </c>
      <c r="P8518" s="12">
        <f>sales*discount</f>
        <v>793.41920000000005</v>
      </c>
      <c r="Q8518" s="12">
        <f>sales-Discount_Values</f>
        <v>2040.2207999999998</v>
      </c>
      <c r="R8518" s="12">
        <f>DATEDIF(order_date,delivery_date,"D")</f>
        <v>3</v>
      </c>
      <c r="S8518" s="12"/>
    </row>
    <row r="8519" spans="1:19" ht="14.25" customHeight="1" x14ac:dyDescent="0.35">
      <c r="A8519" s="2" t="s">
        <v>7701</v>
      </c>
      <c r="B8519" s="2">
        <v>107668</v>
      </c>
      <c r="C8519" s="2" t="s">
        <v>25</v>
      </c>
      <c r="D8519" s="2" t="s">
        <v>36</v>
      </c>
      <c r="E8519" s="2">
        <v>827.48</v>
      </c>
      <c r="F8519" s="2">
        <v>0.46</v>
      </c>
      <c r="G8519" s="2">
        <v>8</v>
      </c>
      <c r="H8519" s="3">
        <v>45323</v>
      </c>
      <c r="I8519" s="3">
        <v>45325</v>
      </c>
      <c r="J8519" s="2" t="s">
        <v>15</v>
      </c>
      <c r="K8519" s="2" t="s">
        <v>16</v>
      </c>
      <c r="L8519" s="2">
        <v>156.05000000000001</v>
      </c>
      <c r="M8519" s="2" t="s">
        <v>39</v>
      </c>
      <c r="N8519" s="11">
        <f>L8519/E8519*100</f>
        <v>18.858461835935614</v>
      </c>
      <c r="O8519" s="12" t="str">
        <f>IF(N8519&lt;10,"Low",IF(N8519&lt;20,"Med","High"))</f>
        <v>Med</v>
      </c>
      <c r="P8519" s="12">
        <f>sales*discount</f>
        <v>380.64080000000001</v>
      </c>
      <c r="Q8519" s="12">
        <f>sales-Discount_Values</f>
        <v>446.83920000000001</v>
      </c>
      <c r="R8519" s="12">
        <f>DATEDIF(order_date,delivery_date,"D")</f>
        <v>2</v>
      </c>
      <c r="S8519" s="12"/>
    </row>
    <row r="8520" spans="1:19" ht="14.25" customHeight="1" x14ac:dyDescent="0.35">
      <c r="A8520" s="2" t="s">
        <v>1428</v>
      </c>
      <c r="B8520" s="2">
        <v>101395</v>
      </c>
      <c r="C8520" s="2" t="s">
        <v>41</v>
      </c>
      <c r="D8520" s="2" t="s">
        <v>26</v>
      </c>
      <c r="E8520" s="2">
        <v>662.51</v>
      </c>
      <c r="F8520" s="2">
        <v>0.31</v>
      </c>
      <c r="G8520" s="2">
        <v>1</v>
      </c>
      <c r="H8520" s="3">
        <v>45279</v>
      </c>
      <c r="I8520" s="3">
        <v>45285</v>
      </c>
      <c r="J8520" s="2" t="s">
        <v>15</v>
      </c>
      <c r="K8520" s="2" t="s">
        <v>22</v>
      </c>
      <c r="L8520" s="2">
        <v>124.94</v>
      </c>
      <c r="M8520" s="2" t="s">
        <v>28</v>
      </c>
      <c r="N8520" s="11">
        <f>L8520/E8520*100</f>
        <v>18.858583266667672</v>
      </c>
      <c r="O8520" s="12" t="str">
        <f>IF(N8520&lt;10,"Low",IF(N8520&lt;20,"Med","High"))</f>
        <v>Med</v>
      </c>
      <c r="P8520" s="12">
        <f>sales*discount</f>
        <v>205.37809999999999</v>
      </c>
      <c r="Q8520" s="12">
        <f>sales-Discount_Values</f>
        <v>457.13189999999997</v>
      </c>
      <c r="R8520" s="12">
        <f>DATEDIF(order_date,delivery_date,"D")</f>
        <v>6</v>
      </c>
      <c r="S8520" s="12"/>
    </row>
    <row r="8521" spans="1:19" ht="14.25" customHeight="1" x14ac:dyDescent="0.35">
      <c r="A8521" s="2" t="s">
        <v>12982</v>
      </c>
      <c r="B8521" s="2">
        <v>112949</v>
      </c>
      <c r="C8521" s="2" t="s">
        <v>13</v>
      </c>
      <c r="D8521" s="2" t="s">
        <v>14</v>
      </c>
      <c r="E8521" s="2">
        <v>1547.31</v>
      </c>
      <c r="F8521" s="2">
        <v>0.49</v>
      </c>
      <c r="G8521" s="2">
        <v>4</v>
      </c>
      <c r="H8521" s="3">
        <v>45585</v>
      </c>
      <c r="I8521" s="3">
        <v>45589</v>
      </c>
      <c r="J8521" s="2" t="s">
        <v>21</v>
      </c>
      <c r="K8521" s="2" t="s">
        <v>27</v>
      </c>
      <c r="L8521" s="2">
        <v>291.82</v>
      </c>
      <c r="M8521" s="2" t="s">
        <v>39</v>
      </c>
      <c r="N8521" s="11">
        <f>L8521/E8521*100</f>
        <v>18.859827700977828</v>
      </c>
      <c r="O8521" s="12" t="str">
        <f>IF(N8521&lt;10,"Low",IF(N8521&lt;20,"Med","High"))</f>
        <v>Med</v>
      </c>
      <c r="P8521" s="12">
        <f>sales*discount</f>
        <v>758.18189999999993</v>
      </c>
      <c r="Q8521" s="12">
        <f>sales-Discount_Values</f>
        <v>789.12810000000002</v>
      </c>
      <c r="R8521" s="12">
        <f>DATEDIF(order_date,delivery_date,"D")</f>
        <v>4</v>
      </c>
      <c r="S8521" s="12"/>
    </row>
    <row r="8522" spans="1:19" ht="14.25" customHeight="1" x14ac:dyDescent="0.35">
      <c r="A8522" s="2" t="s">
        <v>13643</v>
      </c>
      <c r="B8522" s="2">
        <v>113610</v>
      </c>
      <c r="C8522" s="2" t="s">
        <v>13</v>
      </c>
      <c r="D8522" s="2" t="s">
        <v>33</v>
      </c>
      <c r="E8522" s="2">
        <v>3607.36</v>
      </c>
      <c r="F8522" s="2">
        <v>0.08</v>
      </c>
      <c r="G8522" s="2">
        <v>2</v>
      </c>
      <c r="H8522" s="3">
        <v>45096</v>
      </c>
      <c r="I8522" s="3">
        <v>45101</v>
      </c>
      <c r="J8522" s="2" t="s">
        <v>21</v>
      </c>
      <c r="K8522" s="2" t="s">
        <v>27</v>
      </c>
      <c r="L8522" s="2">
        <v>680.52</v>
      </c>
      <c r="M8522" s="2" t="s">
        <v>17</v>
      </c>
      <c r="N8522" s="11">
        <f>L8522/E8522*100</f>
        <v>18.864765368579793</v>
      </c>
      <c r="O8522" s="12" t="str">
        <f>IF(N8522&lt;10,"Low",IF(N8522&lt;20,"Med","High"))</f>
        <v>Med</v>
      </c>
      <c r="P8522" s="12">
        <f>sales*discount</f>
        <v>288.58879999999999</v>
      </c>
      <c r="Q8522" s="12">
        <f>sales-Discount_Values</f>
        <v>3318.7712000000001</v>
      </c>
      <c r="R8522" s="12">
        <f>DATEDIF(order_date,delivery_date,"D")</f>
        <v>5</v>
      </c>
      <c r="S8522" s="12"/>
    </row>
    <row r="8523" spans="1:19" ht="14.25" customHeight="1" x14ac:dyDescent="0.35">
      <c r="A8523" s="2" t="s">
        <v>8150</v>
      </c>
      <c r="B8523" s="2">
        <v>108117</v>
      </c>
      <c r="C8523" s="2" t="s">
        <v>13</v>
      </c>
      <c r="D8523" s="2" t="s">
        <v>14</v>
      </c>
      <c r="E8523" s="2">
        <v>1147.1400000000001</v>
      </c>
      <c r="F8523" s="2">
        <v>0.2</v>
      </c>
      <c r="G8523" s="2">
        <v>7</v>
      </c>
      <c r="H8523" s="3">
        <v>45510</v>
      </c>
      <c r="I8523" s="3">
        <v>45512</v>
      </c>
      <c r="J8523" s="2" t="s">
        <v>15</v>
      </c>
      <c r="K8523" s="2" t="s">
        <v>16</v>
      </c>
      <c r="L8523" s="2">
        <v>216.41</v>
      </c>
      <c r="M8523" s="2" t="s">
        <v>34</v>
      </c>
      <c r="N8523" s="11">
        <f>L8523/E8523*100</f>
        <v>18.865177746395382</v>
      </c>
      <c r="O8523" s="12" t="str">
        <f>IF(N8523&lt;10,"Low",IF(N8523&lt;20,"Med","High"))</f>
        <v>Med</v>
      </c>
      <c r="P8523" s="12">
        <f>sales*discount</f>
        <v>229.42800000000003</v>
      </c>
      <c r="Q8523" s="12">
        <f>sales-Discount_Values</f>
        <v>917.7120000000001</v>
      </c>
      <c r="R8523" s="12">
        <f>DATEDIF(order_date,delivery_date,"D")</f>
        <v>2</v>
      </c>
      <c r="S8523" s="12"/>
    </row>
    <row r="8524" spans="1:19" ht="14.25" customHeight="1" x14ac:dyDescent="0.35">
      <c r="A8524" s="2" t="s">
        <v>9587</v>
      </c>
      <c r="B8524" s="2">
        <v>109554</v>
      </c>
      <c r="C8524" s="2" t="s">
        <v>25</v>
      </c>
      <c r="D8524" s="2" t="s">
        <v>33</v>
      </c>
      <c r="E8524" s="2">
        <v>4629.37</v>
      </c>
      <c r="F8524" s="2">
        <v>0.11</v>
      </c>
      <c r="G8524" s="2">
        <v>4</v>
      </c>
      <c r="H8524" s="3">
        <v>44962</v>
      </c>
      <c r="I8524" s="3">
        <v>44966</v>
      </c>
      <c r="J8524" s="2" t="s">
        <v>31</v>
      </c>
      <c r="K8524" s="2" t="s">
        <v>27</v>
      </c>
      <c r="L8524" s="2">
        <v>873.38</v>
      </c>
      <c r="M8524" s="2" t="s">
        <v>39</v>
      </c>
      <c r="N8524" s="11">
        <f>L8524/E8524*100</f>
        <v>18.866066008981782</v>
      </c>
      <c r="O8524" s="12" t="str">
        <f>IF(N8524&lt;10,"Low",IF(N8524&lt;20,"Med","High"))</f>
        <v>Med</v>
      </c>
      <c r="P8524" s="12">
        <f>sales*discount</f>
        <v>509.23070000000001</v>
      </c>
      <c r="Q8524" s="12">
        <f>sales-Discount_Values</f>
        <v>4120.1392999999998</v>
      </c>
      <c r="R8524" s="12">
        <f>DATEDIF(order_date,delivery_date,"D")</f>
        <v>4</v>
      </c>
      <c r="S8524" s="12"/>
    </row>
    <row r="8525" spans="1:19" ht="14.25" customHeight="1" x14ac:dyDescent="0.35">
      <c r="A8525" s="2" t="s">
        <v>10610</v>
      </c>
      <c r="B8525" s="2">
        <v>110577</v>
      </c>
      <c r="C8525" s="2" t="s">
        <v>25</v>
      </c>
      <c r="D8525" s="2" t="s">
        <v>33</v>
      </c>
      <c r="E8525" s="2">
        <v>3868.26</v>
      </c>
      <c r="F8525" s="2">
        <v>0.42</v>
      </c>
      <c r="G8525" s="2">
        <v>3</v>
      </c>
      <c r="H8525" s="3">
        <v>45448</v>
      </c>
      <c r="I8525" s="3">
        <v>45454</v>
      </c>
      <c r="J8525" s="2" t="s">
        <v>21</v>
      </c>
      <c r="K8525" s="2" t="s">
        <v>27</v>
      </c>
      <c r="L8525" s="2">
        <v>729.88</v>
      </c>
      <c r="M8525" s="2" t="s">
        <v>48</v>
      </c>
      <c r="N8525" s="11">
        <f>L8525/E8525*100</f>
        <v>18.868431801378396</v>
      </c>
      <c r="O8525" s="12" t="str">
        <f>IF(N8525&lt;10,"Low",IF(N8525&lt;20,"Med","High"))</f>
        <v>Med</v>
      </c>
      <c r="P8525" s="12">
        <f>sales*discount</f>
        <v>1624.6692</v>
      </c>
      <c r="Q8525" s="12">
        <f>sales-Discount_Values</f>
        <v>2243.5907999999999</v>
      </c>
      <c r="R8525" s="12">
        <f>DATEDIF(order_date,delivery_date,"D")</f>
        <v>6</v>
      </c>
      <c r="S8525" s="12"/>
    </row>
    <row r="8526" spans="1:19" ht="14.25" customHeight="1" x14ac:dyDescent="0.35">
      <c r="A8526" s="2" t="s">
        <v>9139</v>
      </c>
      <c r="B8526" s="2">
        <v>109106</v>
      </c>
      <c r="C8526" s="2" t="s">
        <v>19</v>
      </c>
      <c r="D8526" s="2" t="s">
        <v>20</v>
      </c>
      <c r="E8526" s="2">
        <v>1599.22</v>
      </c>
      <c r="F8526" s="2">
        <v>0.42</v>
      </c>
      <c r="G8526" s="2">
        <v>4</v>
      </c>
      <c r="H8526" s="3">
        <v>45348</v>
      </c>
      <c r="I8526" s="3">
        <v>45351</v>
      </c>
      <c r="J8526" s="2" t="s">
        <v>31</v>
      </c>
      <c r="K8526" s="2" t="s">
        <v>27</v>
      </c>
      <c r="L8526" s="2">
        <v>301.8</v>
      </c>
      <c r="M8526" s="2" t="s">
        <v>28</v>
      </c>
      <c r="N8526" s="11">
        <f>L8526/E8526*100</f>
        <v>18.871699953727443</v>
      </c>
      <c r="O8526" s="12" t="str">
        <f>IF(N8526&lt;10,"Low",IF(N8526&lt;20,"Med","High"))</f>
        <v>Med</v>
      </c>
      <c r="P8526" s="12">
        <f>sales*discount</f>
        <v>671.67240000000004</v>
      </c>
      <c r="Q8526" s="12">
        <f>sales-Discount_Values</f>
        <v>927.54759999999999</v>
      </c>
      <c r="R8526" s="12">
        <f>DATEDIF(order_date,delivery_date,"D")</f>
        <v>3</v>
      </c>
      <c r="S8526" s="12"/>
    </row>
    <row r="8527" spans="1:19" ht="14.25" customHeight="1" x14ac:dyDescent="0.35">
      <c r="A8527" s="2" t="s">
        <v>7926</v>
      </c>
      <c r="B8527" s="2">
        <v>107893</v>
      </c>
      <c r="C8527" s="2" t="s">
        <v>13</v>
      </c>
      <c r="D8527" s="2" t="s">
        <v>20</v>
      </c>
      <c r="E8527" s="2">
        <v>4486</v>
      </c>
      <c r="F8527" s="2">
        <v>0.19</v>
      </c>
      <c r="G8527" s="2">
        <v>4</v>
      </c>
      <c r="H8527" s="3">
        <v>45263</v>
      </c>
      <c r="I8527" s="3">
        <v>45265</v>
      </c>
      <c r="J8527" s="2" t="s">
        <v>21</v>
      </c>
      <c r="K8527" s="2" t="s">
        <v>27</v>
      </c>
      <c r="L8527" s="2">
        <v>846.62</v>
      </c>
      <c r="M8527" s="2" t="s">
        <v>48</v>
      </c>
      <c r="N8527" s="11">
        <f>L8527/E8527*100</f>
        <v>18.872492197949175</v>
      </c>
      <c r="O8527" s="12" t="str">
        <f>IF(N8527&lt;10,"Low",IF(N8527&lt;20,"Med","High"))</f>
        <v>Med</v>
      </c>
      <c r="P8527" s="12">
        <f>sales*discount</f>
        <v>852.34</v>
      </c>
      <c r="Q8527" s="12">
        <f>sales-Discount_Values</f>
        <v>3633.66</v>
      </c>
      <c r="R8527" s="12">
        <f>DATEDIF(order_date,delivery_date,"D")</f>
        <v>2</v>
      </c>
      <c r="S8527" s="12"/>
    </row>
    <row r="8528" spans="1:19" ht="14.25" customHeight="1" x14ac:dyDescent="0.35">
      <c r="A8528" s="2" t="s">
        <v>9377</v>
      </c>
      <c r="B8528" s="2">
        <v>109344</v>
      </c>
      <c r="C8528" s="2" t="s">
        <v>19</v>
      </c>
      <c r="D8528" s="2" t="s">
        <v>14</v>
      </c>
      <c r="E8528" s="2">
        <v>4834.3599999999997</v>
      </c>
      <c r="F8528" s="2">
        <v>0.33</v>
      </c>
      <c r="G8528" s="2">
        <v>1</v>
      </c>
      <c r="H8528" s="3">
        <v>45440</v>
      </c>
      <c r="I8528" s="3">
        <v>45441</v>
      </c>
      <c r="J8528" s="2" t="s">
        <v>15</v>
      </c>
      <c r="K8528" s="2" t="s">
        <v>16</v>
      </c>
      <c r="L8528" s="2">
        <v>912.49</v>
      </c>
      <c r="M8528" s="2" t="s">
        <v>23</v>
      </c>
      <c r="N8528" s="11">
        <f>L8528/E8528*100</f>
        <v>18.875094117939089</v>
      </c>
      <c r="O8528" s="12" t="str">
        <f>IF(N8528&lt;10,"Low",IF(N8528&lt;20,"Med","High"))</f>
        <v>Med</v>
      </c>
      <c r="P8528" s="12">
        <f>sales*discount</f>
        <v>1595.3388</v>
      </c>
      <c r="Q8528" s="12">
        <f>sales-Discount_Values</f>
        <v>3239.0211999999997</v>
      </c>
      <c r="R8528" s="12">
        <f>DATEDIF(order_date,delivery_date,"D")</f>
        <v>1</v>
      </c>
      <c r="S8528" s="12"/>
    </row>
    <row r="8529" spans="1:19" ht="14.25" customHeight="1" x14ac:dyDescent="0.35">
      <c r="A8529" s="2" t="s">
        <v>5906</v>
      </c>
      <c r="B8529" s="2">
        <v>105873</v>
      </c>
      <c r="C8529" s="2" t="s">
        <v>41</v>
      </c>
      <c r="D8529" s="2" t="s">
        <v>26</v>
      </c>
      <c r="E8529" s="2">
        <v>1533.15</v>
      </c>
      <c r="F8529" s="2">
        <v>0.25</v>
      </c>
      <c r="G8529" s="2">
        <v>9</v>
      </c>
      <c r="H8529" s="3">
        <v>45070</v>
      </c>
      <c r="I8529" s="3">
        <v>45072</v>
      </c>
      <c r="J8529" s="2" t="s">
        <v>15</v>
      </c>
      <c r="K8529" s="2" t="s">
        <v>22</v>
      </c>
      <c r="L8529" s="2">
        <v>289.41000000000003</v>
      </c>
      <c r="M8529" s="2" t="s">
        <v>39</v>
      </c>
      <c r="N8529" s="11">
        <f>L8529/E8529*100</f>
        <v>18.876822228744743</v>
      </c>
      <c r="O8529" s="12" t="str">
        <f>IF(N8529&lt;10,"Low",IF(N8529&lt;20,"Med","High"))</f>
        <v>Med</v>
      </c>
      <c r="P8529" s="12">
        <f>sales*discount</f>
        <v>383.28750000000002</v>
      </c>
      <c r="Q8529" s="12">
        <f>sales-Discount_Values</f>
        <v>1149.8625000000002</v>
      </c>
      <c r="R8529" s="12">
        <f>DATEDIF(order_date,delivery_date,"D")</f>
        <v>2</v>
      </c>
      <c r="S8529" s="12"/>
    </row>
    <row r="8530" spans="1:19" ht="14.25" customHeight="1" x14ac:dyDescent="0.35">
      <c r="A8530" s="2" t="s">
        <v>14393</v>
      </c>
      <c r="B8530" s="2">
        <v>114360</v>
      </c>
      <c r="C8530" s="2" t="s">
        <v>25</v>
      </c>
      <c r="D8530" s="2" t="s">
        <v>26</v>
      </c>
      <c r="E8530" s="2">
        <v>250.18</v>
      </c>
      <c r="F8530" s="2">
        <v>0.01</v>
      </c>
      <c r="G8530" s="2">
        <v>9</v>
      </c>
      <c r="H8530" s="3">
        <v>45636</v>
      </c>
      <c r="I8530" s="3">
        <v>45642</v>
      </c>
      <c r="J8530" s="2" t="s">
        <v>31</v>
      </c>
      <c r="K8530" s="2" t="s">
        <v>27</v>
      </c>
      <c r="L8530" s="2">
        <v>47.23</v>
      </c>
      <c r="M8530" s="2" t="s">
        <v>48</v>
      </c>
      <c r="N8530" s="11">
        <f>L8530/E8530*100</f>
        <v>18.878407546566471</v>
      </c>
      <c r="O8530" s="12" t="str">
        <f>IF(N8530&lt;10,"Low",IF(N8530&lt;20,"Med","High"))</f>
        <v>Med</v>
      </c>
      <c r="P8530" s="12">
        <f>sales*discount</f>
        <v>2.5018000000000002</v>
      </c>
      <c r="Q8530" s="12">
        <f>sales-Discount_Values</f>
        <v>247.6782</v>
      </c>
      <c r="R8530" s="12">
        <f>DATEDIF(order_date,delivery_date,"D")</f>
        <v>6</v>
      </c>
      <c r="S8530" s="12"/>
    </row>
    <row r="8531" spans="1:19" ht="14.25" customHeight="1" x14ac:dyDescent="0.35">
      <c r="A8531" s="2" t="s">
        <v>3088</v>
      </c>
      <c r="B8531" s="2">
        <v>103055</v>
      </c>
      <c r="C8531" s="2" t="s">
        <v>25</v>
      </c>
      <c r="D8531" s="2" t="s">
        <v>33</v>
      </c>
      <c r="E8531" s="2">
        <v>124.21</v>
      </c>
      <c r="F8531" s="2">
        <v>0.42</v>
      </c>
      <c r="G8531" s="2">
        <v>8</v>
      </c>
      <c r="H8531" s="3">
        <v>45399</v>
      </c>
      <c r="I8531" s="3">
        <v>45400</v>
      </c>
      <c r="J8531" s="2" t="s">
        <v>21</v>
      </c>
      <c r="K8531" s="2" t="s">
        <v>22</v>
      </c>
      <c r="L8531" s="2">
        <v>23.45</v>
      </c>
      <c r="M8531" s="2" t="s">
        <v>17</v>
      </c>
      <c r="N8531" s="11">
        <f>L8531/E8531*100</f>
        <v>18.879317285242735</v>
      </c>
      <c r="O8531" s="12" t="str">
        <f>IF(N8531&lt;10,"Low",IF(N8531&lt;20,"Med","High"))</f>
        <v>Med</v>
      </c>
      <c r="P8531" s="12">
        <f>sales*discount</f>
        <v>52.168199999999999</v>
      </c>
      <c r="Q8531" s="12">
        <f>sales-Discount_Values</f>
        <v>72.041799999999995</v>
      </c>
      <c r="R8531" s="12">
        <f>DATEDIF(order_date,delivery_date,"D")</f>
        <v>1</v>
      </c>
      <c r="S8531" s="12"/>
    </row>
    <row r="8532" spans="1:19" ht="14.25" customHeight="1" x14ac:dyDescent="0.35">
      <c r="A8532" s="2" t="s">
        <v>5153</v>
      </c>
      <c r="B8532" s="2">
        <v>105120</v>
      </c>
      <c r="C8532" s="2" t="s">
        <v>41</v>
      </c>
      <c r="D8532" s="2" t="s">
        <v>14</v>
      </c>
      <c r="E8532" s="2">
        <v>2244.92</v>
      </c>
      <c r="F8532" s="2">
        <v>0.34</v>
      </c>
      <c r="G8532" s="2">
        <v>6</v>
      </c>
      <c r="H8532" s="3">
        <v>45302</v>
      </c>
      <c r="I8532" s="3">
        <v>45308</v>
      </c>
      <c r="J8532" s="2" t="s">
        <v>15</v>
      </c>
      <c r="K8532" s="2" t="s">
        <v>22</v>
      </c>
      <c r="L8532" s="2">
        <v>423.83</v>
      </c>
      <c r="M8532" s="2" t="s">
        <v>34</v>
      </c>
      <c r="N8532" s="11">
        <f>L8532/E8532*100</f>
        <v>18.879514637492647</v>
      </c>
      <c r="O8532" s="12" t="str">
        <f>IF(N8532&lt;10,"Low",IF(N8532&lt;20,"Med","High"))</f>
        <v>Med</v>
      </c>
      <c r="P8532" s="12">
        <f>sales*discount</f>
        <v>763.27280000000007</v>
      </c>
      <c r="Q8532" s="12">
        <f>sales-Discount_Values</f>
        <v>1481.6471999999999</v>
      </c>
      <c r="R8532" s="12">
        <f>DATEDIF(order_date,delivery_date,"D")</f>
        <v>6</v>
      </c>
      <c r="S8532" s="12"/>
    </row>
    <row r="8533" spans="1:19" ht="14.25" customHeight="1" x14ac:dyDescent="0.35">
      <c r="A8533" s="2" t="s">
        <v>10963</v>
      </c>
      <c r="B8533" s="2">
        <v>110930</v>
      </c>
      <c r="C8533" s="2" t="s">
        <v>19</v>
      </c>
      <c r="D8533" s="2" t="s">
        <v>20</v>
      </c>
      <c r="E8533" s="2">
        <v>268.31</v>
      </c>
      <c r="F8533" s="2">
        <v>0.33</v>
      </c>
      <c r="G8533" s="2">
        <v>7</v>
      </c>
      <c r="H8533" s="3">
        <v>45115</v>
      </c>
      <c r="I8533" s="3">
        <v>45116</v>
      </c>
      <c r="J8533" s="2" t="s">
        <v>21</v>
      </c>
      <c r="K8533" s="2" t="s">
        <v>22</v>
      </c>
      <c r="L8533" s="2">
        <v>50.66</v>
      </c>
      <c r="M8533" s="2" t="s">
        <v>34</v>
      </c>
      <c r="N8533" s="11">
        <f>L8533/E8533*100</f>
        <v>18.881144944280866</v>
      </c>
      <c r="O8533" s="12" t="str">
        <f>IF(N8533&lt;10,"Low",IF(N8533&lt;20,"Med","High"))</f>
        <v>Med</v>
      </c>
      <c r="P8533" s="12">
        <f>sales*discount</f>
        <v>88.542300000000012</v>
      </c>
      <c r="Q8533" s="12">
        <f>sales-Discount_Values</f>
        <v>179.76769999999999</v>
      </c>
      <c r="R8533" s="12">
        <f>DATEDIF(order_date,delivery_date,"D")</f>
        <v>1</v>
      </c>
      <c r="S8533" s="12"/>
    </row>
    <row r="8534" spans="1:19" ht="14.25" customHeight="1" x14ac:dyDescent="0.35">
      <c r="A8534" s="2" t="s">
        <v>14827</v>
      </c>
      <c r="B8534" s="2">
        <v>114794</v>
      </c>
      <c r="C8534" s="2" t="s">
        <v>13</v>
      </c>
      <c r="D8534" s="2" t="s">
        <v>14</v>
      </c>
      <c r="E8534" s="2">
        <v>3099.11</v>
      </c>
      <c r="F8534" s="2">
        <v>0.42</v>
      </c>
      <c r="G8534" s="2">
        <v>4</v>
      </c>
      <c r="H8534" s="3">
        <v>45502</v>
      </c>
      <c r="I8534" s="3">
        <v>45505</v>
      </c>
      <c r="J8534" s="2" t="s">
        <v>15</v>
      </c>
      <c r="K8534" s="2" t="s">
        <v>22</v>
      </c>
      <c r="L8534" s="2">
        <v>585.22</v>
      </c>
      <c r="M8534" s="2" t="s">
        <v>48</v>
      </c>
      <c r="N8534" s="11">
        <f>L8534/E8534*100</f>
        <v>18.883485904017604</v>
      </c>
      <c r="O8534" s="12" t="str">
        <f>IF(N8534&lt;10,"Low",IF(N8534&lt;20,"Med","High"))</f>
        <v>Med</v>
      </c>
      <c r="P8534" s="12">
        <f>sales*discount</f>
        <v>1301.6261999999999</v>
      </c>
      <c r="Q8534" s="12">
        <f>sales-Discount_Values</f>
        <v>1797.4838000000002</v>
      </c>
      <c r="R8534" s="12">
        <f>DATEDIF(order_date,delivery_date,"D")</f>
        <v>3</v>
      </c>
      <c r="S8534" s="12"/>
    </row>
    <row r="8535" spans="1:19" ht="14.25" customHeight="1" x14ac:dyDescent="0.35">
      <c r="A8535" s="2" t="s">
        <v>10680</v>
      </c>
      <c r="B8535" s="2">
        <v>110647</v>
      </c>
      <c r="C8535" s="2" t="s">
        <v>25</v>
      </c>
      <c r="D8535" s="2" t="s">
        <v>36</v>
      </c>
      <c r="E8535" s="2">
        <v>3791.8</v>
      </c>
      <c r="F8535" s="2">
        <v>0.17</v>
      </c>
      <c r="G8535" s="2">
        <v>4</v>
      </c>
      <c r="H8535" s="3">
        <v>44950</v>
      </c>
      <c r="I8535" s="3">
        <v>44957</v>
      </c>
      <c r="J8535" s="2" t="s">
        <v>21</v>
      </c>
      <c r="K8535" s="2" t="s">
        <v>16</v>
      </c>
      <c r="L8535" s="2">
        <v>716.04</v>
      </c>
      <c r="M8535" s="2" t="s">
        <v>48</v>
      </c>
      <c r="N8535" s="11">
        <f>L8535/E8535*100</f>
        <v>18.883907379081176</v>
      </c>
      <c r="O8535" s="12" t="str">
        <f>IF(N8535&lt;10,"Low",IF(N8535&lt;20,"Med","High"))</f>
        <v>Med</v>
      </c>
      <c r="P8535" s="12">
        <f>sales*discount</f>
        <v>644.60600000000011</v>
      </c>
      <c r="Q8535" s="12">
        <f>sales-Discount_Values</f>
        <v>3147.194</v>
      </c>
      <c r="R8535" s="12">
        <f>DATEDIF(order_date,delivery_date,"D")</f>
        <v>7</v>
      </c>
      <c r="S8535" s="12"/>
    </row>
    <row r="8536" spans="1:19" ht="14.25" customHeight="1" x14ac:dyDescent="0.35">
      <c r="A8536" s="2" t="s">
        <v>6809</v>
      </c>
      <c r="B8536" s="2">
        <v>106776</v>
      </c>
      <c r="C8536" s="2" t="s">
        <v>19</v>
      </c>
      <c r="D8536" s="2" t="s">
        <v>14</v>
      </c>
      <c r="E8536" s="2">
        <v>3083.77</v>
      </c>
      <c r="F8536" s="2">
        <v>0.05</v>
      </c>
      <c r="G8536" s="2">
        <v>2</v>
      </c>
      <c r="H8536" s="3">
        <v>45194</v>
      </c>
      <c r="I8536" s="3">
        <v>45200</v>
      </c>
      <c r="J8536" s="2" t="s">
        <v>21</v>
      </c>
      <c r="K8536" s="2" t="s">
        <v>27</v>
      </c>
      <c r="L8536" s="2">
        <v>582.34</v>
      </c>
      <c r="M8536" s="2" t="s">
        <v>28</v>
      </c>
      <c r="N8536" s="11">
        <f>L8536/E8536*100</f>
        <v>18.884028315989845</v>
      </c>
      <c r="O8536" s="12" t="str">
        <f>IF(N8536&lt;10,"Low",IF(N8536&lt;20,"Med","High"))</f>
        <v>Med</v>
      </c>
      <c r="P8536" s="12">
        <f>sales*discount</f>
        <v>154.1885</v>
      </c>
      <c r="Q8536" s="12">
        <f>sales-Discount_Values</f>
        <v>2929.5814999999998</v>
      </c>
      <c r="R8536" s="12">
        <f>DATEDIF(order_date,delivery_date,"D")</f>
        <v>6</v>
      </c>
      <c r="S8536" s="12"/>
    </row>
    <row r="8537" spans="1:19" ht="14.25" customHeight="1" x14ac:dyDescent="0.35">
      <c r="A8537" s="2" t="s">
        <v>1236</v>
      </c>
      <c r="B8537" s="2">
        <v>101203</v>
      </c>
      <c r="C8537" s="2" t="s">
        <v>41</v>
      </c>
      <c r="D8537" s="2" t="s">
        <v>26</v>
      </c>
      <c r="E8537" s="2">
        <v>2716.39</v>
      </c>
      <c r="F8537" s="2">
        <v>0.38</v>
      </c>
      <c r="G8537" s="2">
        <v>9</v>
      </c>
      <c r="H8537" s="3">
        <v>45560</v>
      </c>
      <c r="I8537" s="3">
        <v>45566</v>
      </c>
      <c r="J8537" s="2" t="s">
        <v>15</v>
      </c>
      <c r="K8537" s="2" t="s">
        <v>16</v>
      </c>
      <c r="L8537" s="2">
        <v>513.02</v>
      </c>
      <c r="M8537" s="2" t="s">
        <v>17</v>
      </c>
      <c r="N8537" s="11">
        <f>L8537/E8537*100</f>
        <v>18.88609514834026</v>
      </c>
      <c r="O8537" s="12" t="str">
        <f>IF(N8537&lt;10,"Low",IF(N8537&lt;20,"Med","High"))</f>
        <v>Med</v>
      </c>
      <c r="P8537" s="12">
        <f>sales*discount</f>
        <v>1032.2282</v>
      </c>
      <c r="Q8537" s="12">
        <f>sales-Discount_Values</f>
        <v>1684.1617999999999</v>
      </c>
      <c r="R8537" s="12">
        <f>DATEDIF(order_date,delivery_date,"D")</f>
        <v>6</v>
      </c>
      <c r="S8537" s="12"/>
    </row>
    <row r="8538" spans="1:19" ht="14.25" customHeight="1" x14ac:dyDescent="0.35">
      <c r="A8538" s="2" t="s">
        <v>8957</v>
      </c>
      <c r="B8538" s="2">
        <v>108924</v>
      </c>
      <c r="C8538" s="2" t="s">
        <v>41</v>
      </c>
      <c r="D8538" s="2" t="s">
        <v>26</v>
      </c>
      <c r="E8538" s="2">
        <v>2274.35</v>
      </c>
      <c r="F8538" s="2">
        <v>7.0000000000000007E-2</v>
      </c>
      <c r="G8538" s="2">
        <v>3</v>
      </c>
      <c r="H8538" s="3">
        <v>45539</v>
      </c>
      <c r="I8538" s="3">
        <v>45541</v>
      </c>
      <c r="J8538" s="2" t="s">
        <v>15</v>
      </c>
      <c r="K8538" s="2" t="s">
        <v>27</v>
      </c>
      <c r="L8538" s="2">
        <v>429.56</v>
      </c>
      <c r="M8538" s="2" t="s">
        <v>28</v>
      </c>
      <c r="N8538" s="11">
        <f>L8538/E8538*100</f>
        <v>18.887154571635854</v>
      </c>
      <c r="O8538" s="12" t="str">
        <f>IF(N8538&lt;10,"Low",IF(N8538&lt;20,"Med","High"))</f>
        <v>Med</v>
      </c>
      <c r="P8538" s="12">
        <f>sales*discount</f>
        <v>159.2045</v>
      </c>
      <c r="Q8538" s="12">
        <f>sales-Discount_Values</f>
        <v>2115.1455000000001</v>
      </c>
      <c r="R8538" s="12">
        <f>DATEDIF(order_date,delivery_date,"D")</f>
        <v>2</v>
      </c>
      <c r="S8538" s="12"/>
    </row>
    <row r="8539" spans="1:19" ht="14.25" customHeight="1" x14ac:dyDescent="0.35">
      <c r="A8539" s="2" t="s">
        <v>9478</v>
      </c>
      <c r="B8539" s="2">
        <v>109445</v>
      </c>
      <c r="C8539" s="2" t="s">
        <v>25</v>
      </c>
      <c r="D8539" s="2" t="s">
        <v>14</v>
      </c>
      <c r="E8539" s="2">
        <v>1395.1</v>
      </c>
      <c r="F8539" s="2">
        <v>0.41</v>
      </c>
      <c r="G8539" s="2">
        <v>1</v>
      </c>
      <c r="H8539" s="3">
        <v>45507</v>
      </c>
      <c r="I8539" s="3">
        <v>45508</v>
      </c>
      <c r="J8539" s="2" t="s">
        <v>15</v>
      </c>
      <c r="K8539" s="2" t="s">
        <v>27</v>
      </c>
      <c r="L8539" s="2">
        <v>263.51</v>
      </c>
      <c r="M8539" s="2" t="s">
        <v>23</v>
      </c>
      <c r="N8539" s="11">
        <f>L8539/E8539*100</f>
        <v>18.888251738226653</v>
      </c>
      <c r="O8539" s="12" t="str">
        <f>IF(N8539&lt;10,"Low",IF(N8539&lt;20,"Med","High"))</f>
        <v>Med</v>
      </c>
      <c r="P8539" s="12">
        <f>sales*discount</f>
        <v>571.99099999999999</v>
      </c>
      <c r="Q8539" s="12">
        <f>sales-Discount_Values</f>
        <v>823.10899999999992</v>
      </c>
      <c r="R8539" s="12">
        <f>DATEDIF(order_date,delivery_date,"D")</f>
        <v>1</v>
      </c>
      <c r="S8539" s="12"/>
    </row>
    <row r="8540" spans="1:19" ht="14.25" customHeight="1" x14ac:dyDescent="0.35">
      <c r="A8540" s="2" t="s">
        <v>5910</v>
      </c>
      <c r="B8540" s="2">
        <v>105877</v>
      </c>
      <c r="C8540" s="2" t="s">
        <v>19</v>
      </c>
      <c r="D8540" s="2" t="s">
        <v>14</v>
      </c>
      <c r="E8540" s="2">
        <v>4029.16</v>
      </c>
      <c r="F8540" s="2">
        <v>0.26</v>
      </c>
      <c r="G8540" s="2">
        <v>8</v>
      </c>
      <c r="H8540" s="3">
        <v>45577</v>
      </c>
      <c r="I8540" s="3">
        <v>45582</v>
      </c>
      <c r="J8540" s="2" t="s">
        <v>31</v>
      </c>
      <c r="K8540" s="2" t="s">
        <v>22</v>
      </c>
      <c r="L8540" s="2">
        <v>761.07</v>
      </c>
      <c r="M8540" s="2" t="s">
        <v>23</v>
      </c>
      <c r="N8540" s="11">
        <f>L8540/E8540*100</f>
        <v>18.889048834000143</v>
      </c>
      <c r="O8540" s="12" t="str">
        <f>IF(N8540&lt;10,"Low",IF(N8540&lt;20,"Med","High"))</f>
        <v>Med</v>
      </c>
      <c r="P8540" s="12">
        <f>sales*discount</f>
        <v>1047.5816</v>
      </c>
      <c r="Q8540" s="12">
        <f>sales-Discount_Values</f>
        <v>2981.5783999999999</v>
      </c>
      <c r="R8540" s="12">
        <f>DATEDIF(order_date,delivery_date,"D")</f>
        <v>5</v>
      </c>
      <c r="S8540" s="12"/>
    </row>
    <row r="8541" spans="1:19" ht="14.25" customHeight="1" x14ac:dyDescent="0.35">
      <c r="A8541" s="2" t="s">
        <v>3564</v>
      </c>
      <c r="B8541" s="2">
        <v>103531</v>
      </c>
      <c r="C8541" s="2" t="s">
        <v>19</v>
      </c>
      <c r="D8541" s="2" t="s">
        <v>33</v>
      </c>
      <c r="E8541" s="2">
        <v>4003.94</v>
      </c>
      <c r="F8541" s="2">
        <v>0.33</v>
      </c>
      <c r="G8541" s="2">
        <v>9</v>
      </c>
      <c r="H8541" s="3">
        <v>45395</v>
      </c>
      <c r="I8541" s="3">
        <v>45400</v>
      </c>
      <c r="J8541" s="2" t="s">
        <v>31</v>
      </c>
      <c r="K8541" s="2" t="s">
        <v>27</v>
      </c>
      <c r="L8541" s="2">
        <v>756.34</v>
      </c>
      <c r="M8541" s="2" t="s">
        <v>28</v>
      </c>
      <c r="N8541" s="11">
        <f>L8541/E8541*100</f>
        <v>18.889893454946876</v>
      </c>
      <c r="O8541" s="12" t="str">
        <f>IF(N8541&lt;10,"Low",IF(N8541&lt;20,"Med","High"))</f>
        <v>Med</v>
      </c>
      <c r="P8541" s="12">
        <f>sales*discount</f>
        <v>1321.3002000000001</v>
      </c>
      <c r="Q8541" s="12">
        <f>sales-Discount_Values</f>
        <v>2682.6397999999999</v>
      </c>
      <c r="R8541" s="12">
        <f>DATEDIF(order_date,delivery_date,"D")</f>
        <v>5</v>
      </c>
      <c r="S8541" s="12"/>
    </row>
    <row r="8542" spans="1:19" ht="14.25" customHeight="1" x14ac:dyDescent="0.35">
      <c r="A8542" s="2" t="s">
        <v>1787</v>
      </c>
      <c r="B8542" s="2">
        <v>101754</v>
      </c>
      <c r="C8542" s="2" t="s">
        <v>25</v>
      </c>
      <c r="D8542" s="2" t="s">
        <v>20</v>
      </c>
      <c r="E8542" s="2">
        <v>4365.34</v>
      </c>
      <c r="F8542" s="2">
        <v>0.13</v>
      </c>
      <c r="G8542" s="2">
        <v>1</v>
      </c>
      <c r="H8542" s="3">
        <v>45475</v>
      </c>
      <c r="I8542" s="3">
        <v>45478</v>
      </c>
      <c r="J8542" s="2" t="s">
        <v>15</v>
      </c>
      <c r="K8542" s="2" t="s">
        <v>27</v>
      </c>
      <c r="L8542" s="2">
        <v>824.64</v>
      </c>
      <c r="M8542" s="2" t="s">
        <v>39</v>
      </c>
      <c r="N8542" s="11">
        <f>L8542/E8542*100</f>
        <v>18.890624785240096</v>
      </c>
      <c r="O8542" s="12" t="str">
        <f>IF(N8542&lt;10,"Low",IF(N8542&lt;20,"Med","High"))</f>
        <v>Med</v>
      </c>
      <c r="P8542" s="12">
        <f>sales*discount</f>
        <v>567.49420000000009</v>
      </c>
      <c r="Q8542" s="12">
        <f>sales-Discount_Values</f>
        <v>3797.8458000000001</v>
      </c>
      <c r="R8542" s="12">
        <f>DATEDIF(order_date,delivery_date,"D")</f>
        <v>3</v>
      </c>
      <c r="S8542" s="12"/>
    </row>
    <row r="8543" spans="1:19" ht="14.25" customHeight="1" x14ac:dyDescent="0.35">
      <c r="A8543" s="2" t="s">
        <v>14408</v>
      </c>
      <c r="B8543" s="2">
        <v>114375</v>
      </c>
      <c r="C8543" s="2" t="s">
        <v>25</v>
      </c>
      <c r="D8543" s="2" t="s">
        <v>26</v>
      </c>
      <c r="E8543" s="2">
        <v>516.45000000000005</v>
      </c>
      <c r="F8543" s="2">
        <v>0.26</v>
      </c>
      <c r="G8543" s="2">
        <v>5</v>
      </c>
      <c r="H8543" s="3">
        <v>45522</v>
      </c>
      <c r="I8543" s="3">
        <v>45526</v>
      </c>
      <c r="J8543" s="2" t="s">
        <v>15</v>
      </c>
      <c r="K8543" s="2" t="s">
        <v>16</v>
      </c>
      <c r="L8543" s="2">
        <v>97.57</v>
      </c>
      <c r="M8543" s="2" t="s">
        <v>28</v>
      </c>
      <c r="N8543" s="11">
        <f>L8543/E8543*100</f>
        <v>18.892438764643234</v>
      </c>
      <c r="O8543" s="12" t="str">
        <f>IF(N8543&lt;10,"Low",IF(N8543&lt;20,"Med","High"))</f>
        <v>Med</v>
      </c>
      <c r="P8543" s="12">
        <f>sales*discount</f>
        <v>134.27700000000002</v>
      </c>
      <c r="Q8543" s="12">
        <f>sales-Discount_Values</f>
        <v>382.173</v>
      </c>
      <c r="R8543" s="12">
        <f>DATEDIF(order_date,delivery_date,"D")</f>
        <v>4</v>
      </c>
      <c r="S8543" s="12"/>
    </row>
    <row r="8544" spans="1:19" ht="14.25" customHeight="1" x14ac:dyDescent="0.35">
      <c r="A8544" s="2" t="s">
        <v>9707</v>
      </c>
      <c r="B8544" s="2">
        <v>109674</v>
      </c>
      <c r="C8544" s="2" t="s">
        <v>25</v>
      </c>
      <c r="D8544" s="2" t="s">
        <v>33</v>
      </c>
      <c r="E8544" s="2">
        <v>4510.7299999999996</v>
      </c>
      <c r="F8544" s="2">
        <v>0.09</v>
      </c>
      <c r="G8544" s="2">
        <v>3</v>
      </c>
      <c r="H8544" s="3">
        <v>44972</v>
      </c>
      <c r="I8544" s="3">
        <v>44976</v>
      </c>
      <c r="J8544" s="2" t="s">
        <v>31</v>
      </c>
      <c r="K8544" s="2" t="s">
        <v>16</v>
      </c>
      <c r="L8544" s="2">
        <v>852.23</v>
      </c>
      <c r="M8544" s="2" t="s">
        <v>48</v>
      </c>
      <c r="N8544" s="11">
        <f>L8544/E8544*100</f>
        <v>18.893394195618008</v>
      </c>
      <c r="O8544" s="12" t="str">
        <f>IF(N8544&lt;10,"Low",IF(N8544&lt;20,"Med","High"))</f>
        <v>Med</v>
      </c>
      <c r="P8544" s="12">
        <f>sales*discount</f>
        <v>405.96569999999997</v>
      </c>
      <c r="Q8544" s="12">
        <f>sales-Discount_Values</f>
        <v>4104.7642999999998</v>
      </c>
      <c r="R8544" s="12">
        <f>DATEDIF(order_date,delivery_date,"D")</f>
        <v>4</v>
      </c>
      <c r="S8544" s="12"/>
    </row>
    <row r="8545" spans="1:19" ht="14.25" customHeight="1" x14ac:dyDescent="0.35">
      <c r="A8545" s="2" t="s">
        <v>4884</v>
      </c>
      <c r="B8545" s="2">
        <v>104851</v>
      </c>
      <c r="C8545" s="2" t="s">
        <v>41</v>
      </c>
      <c r="D8545" s="2" t="s">
        <v>14</v>
      </c>
      <c r="E8545" s="2">
        <v>4297.95</v>
      </c>
      <c r="F8545" s="2">
        <v>0.04</v>
      </c>
      <c r="G8545" s="2">
        <v>8</v>
      </c>
      <c r="H8545" s="3">
        <v>45067</v>
      </c>
      <c r="I8545" s="3">
        <v>45073</v>
      </c>
      <c r="J8545" s="2" t="s">
        <v>21</v>
      </c>
      <c r="K8545" s="2" t="s">
        <v>22</v>
      </c>
      <c r="L8545" s="2">
        <v>812.06</v>
      </c>
      <c r="M8545" s="2" t="s">
        <v>48</v>
      </c>
      <c r="N8545" s="11">
        <f>L8545/E8545*100</f>
        <v>18.894123942809944</v>
      </c>
      <c r="O8545" s="12" t="str">
        <f>IF(N8545&lt;10,"Low",IF(N8545&lt;20,"Med","High"))</f>
        <v>Med</v>
      </c>
      <c r="P8545" s="12">
        <f>sales*discount</f>
        <v>171.91800000000001</v>
      </c>
      <c r="Q8545" s="12">
        <f>sales-Discount_Values</f>
        <v>4126.0320000000002</v>
      </c>
      <c r="R8545" s="12">
        <f>DATEDIF(order_date,delivery_date,"D")</f>
        <v>6</v>
      </c>
      <c r="S8545" s="12"/>
    </row>
    <row r="8546" spans="1:19" ht="14.25" customHeight="1" x14ac:dyDescent="0.35">
      <c r="A8546" s="2" t="s">
        <v>12151</v>
      </c>
      <c r="B8546" s="2">
        <v>112118</v>
      </c>
      <c r="C8546" s="2" t="s">
        <v>13</v>
      </c>
      <c r="D8546" s="2" t="s">
        <v>26</v>
      </c>
      <c r="E8546" s="2">
        <v>2092.09</v>
      </c>
      <c r="F8546" s="2">
        <v>0.47</v>
      </c>
      <c r="G8546" s="2">
        <v>8</v>
      </c>
      <c r="H8546" s="3">
        <v>45366</v>
      </c>
      <c r="I8546" s="3">
        <v>45373</v>
      </c>
      <c r="J8546" s="2" t="s">
        <v>21</v>
      </c>
      <c r="K8546" s="2" t="s">
        <v>16</v>
      </c>
      <c r="L8546" s="2">
        <v>395.3</v>
      </c>
      <c r="M8546" s="2" t="s">
        <v>39</v>
      </c>
      <c r="N8546" s="11">
        <f>L8546/E8546*100</f>
        <v>18.894980617468654</v>
      </c>
      <c r="O8546" s="12" t="str">
        <f>IF(N8546&lt;10,"Low",IF(N8546&lt;20,"Med","High"))</f>
        <v>Med</v>
      </c>
      <c r="P8546" s="12">
        <f>sales*discount</f>
        <v>983.28229999999996</v>
      </c>
      <c r="Q8546" s="12">
        <f>sales-Discount_Values</f>
        <v>1108.8077000000003</v>
      </c>
      <c r="R8546" s="12">
        <f>DATEDIF(order_date,delivery_date,"D")</f>
        <v>7</v>
      </c>
      <c r="S8546" s="12"/>
    </row>
    <row r="8547" spans="1:19" ht="14.25" customHeight="1" x14ac:dyDescent="0.35">
      <c r="A8547" s="2" t="s">
        <v>9273</v>
      </c>
      <c r="B8547" s="2">
        <v>109240</v>
      </c>
      <c r="C8547" s="2" t="s">
        <v>13</v>
      </c>
      <c r="D8547" s="2" t="s">
        <v>33</v>
      </c>
      <c r="E8547" s="2">
        <v>2279.19</v>
      </c>
      <c r="F8547" s="2">
        <v>0.05</v>
      </c>
      <c r="G8547" s="2">
        <v>2</v>
      </c>
      <c r="H8547" s="3">
        <v>45111</v>
      </c>
      <c r="I8547" s="3">
        <v>45114</v>
      </c>
      <c r="J8547" s="2" t="s">
        <v>31</v>
      </c>
      <c r="K8547" s="2" t="s">
        <v>16</v>
      </c>
      <c r="L8547" s="2">
        <v>430.66</v>
      </c>
      <c r="M8547" s="2" t="s">
        <v>34</v>
      </c>
      <c r="N8547" s="11">
        <f>L8547/E8547*100</f>
        <v>18.895309298478846</v>
      </c>
      <c r="O8547" s="12" t="str">
        <f>IF(N8547&lt;10,"Low",IF(N8547&lt;20,"Med","High"))</f>
        <v>Med</v>
      </c>
      <c r="P8547" s="12">
        <f>sales*discount</f>
        <v>113.95950000000001</v>
      </c>
      <c r="Q8547" s="12">
        <f>sales-Discount_Values</f>
        <v>2165.2305000000001</v>
      </c>
      <c r="R8547" s="12">
        <f>DATEDIF(order_date,delivery_date,"D")</f>
        <v>3</v>
      </c>
      <c r="S8547" s="12"/>
    </row>
    <row r="8548" spans="1:19" ht="14.25" customHeight="1" x14ac:dyDescent="0.35">
      <c r="A8548" s="2" t="s">
        <v>9436</v>
      </c>
      <c r="B8548" s="2">
        <v>109403</v>
      </c>
      <c r="C8548" s="2" t="s">
        <v>25</v>
      </c>
      <c r="D8548" s="2" t="s">
        <v>33</v>
      </c>
      <c r="E8548" s="2">
        <v>3156.73</v>
      </c>
      <c r="F8548" s="2">
        <v>0.25</v>
      </c>
      <c r="G8548" s="2">
        <v>3</v>
      </c>
      <c r="H8548" s="3">
        <v>45021</v>
      </c>
      <c r="I8548" s="3">
        <v>45023</v>
      </c>
      <c r="J8548" s="2" t="s">
        <v>31</v>
      </c>
      <c r="K8548" s="2" t="s">
        <v>22</v>
      </c>
      <c r="L8548" s="2">
        <v>596.5</v>
      </c>
      <c r="M8548" s="2" t="s">
        <v>23</v>
      </c>
      <c r="N8548" s="11">
        <f>L8548/E8548*100</f>
        <v>18.896136191565322</v>
      </c>
      <c r="O8548" s="12" t="str">
        <f>IF(N8548&lt;10,"Low",IF(N8548&lt;20,"Med","High"))</f>
        <v>Med</v>
      </c>
      <c r="P8548" s="12">
        <f>sales*discount</f>
        <v>789.1825</v>
      </c>
      <c r="Q8548" s="12">
        <f>sales-Discount_Values</f>
        <v>2367.5475000000001</v>
      </c>
      <c r="R8548" s="12">
        <f>DATEDIF(order_date,delivery_date,"D")</f>
        <v>2</v>
      </c>
      <c r="S8548" s="12"/>
    </row>
    <row r="8549" spans="1:19" ht="14.25" customHeight="1" x14ac:dyDescent="0.35">
      <c r="A8549" s="2" t="s">
        <v>11678</v>
      </c>
      <c r="B8549" s="2">
        <v>111645</v>
      </c>
      <c r="C8549" s="2" t="s">
        <v>41</v>
      </c>
      <c r="D8549" s="2" t="s">
        <v>26</v>
      </c>
      <c r="E8549" s="2">
        <v>4056.02</v>
      </c>
      <c r="F8549" s="2">
        <v>0.21</v>
      </c>
      <c r="G8549" s="2">
        <v>1</v>
      </c>
      <c r="H8549" s="3">
        <v>45483</v>
      </c>
      <c r="I8549" s="3">
        <v>45489</v>
      </c>
      <c r="J8549" s="2" t="s">
        <v>21</v>
      </c>
      <c r="K8549" s="2" t="s">
        <v>27</v>
      </c>
      <c r="L8549" s="2">
        <v>766.53</v>
      </c>
      <c r="M8549" s="2" t="s">
        <v>28</v>
      </c>
      <c r="N8549" s="11">
        <f>L8549/E8549*100</f>
        <v>18.898575450811386</v>
      </c>
      <c r="O8549" s="12" t="str">
        <f>IF(N8549&lt;10,"Low",IF(N8549&lt;20,"Med","High"))</f>
        <v>Med</v>
      </c>
      <c r="P8549" s="12">
        <f>sales*discount</f>
        <v>851.76419999999996</v>
      </c>
      <c r="Q8549" s="12">
        <f>sales-Discount_Values</f>
        <v>3204.2557999999999</v>
      </c>
      <c r="R8549" s="12">
        <f>DATEDIF(order_date,delivery_date,"D")</f>
        <v>6</v>
      </c>
      <c r="S8549" s="12"/>
    </row>
    <row r="8550" spans="1:19" ht="14.25" customHeight="1" x14ac:dyDescent="0.35">
      <c r="A8550" s="2" t="s">
        <v>12242</v>
      </c>
      <c r="B8550" s="2">
        <v>112209</v>
      </c>
      <c r="C8550" s="2" t="s">
        <v>19</v>
      </c>
      <c r="D8550" s="2" t="s">
        <v>33</v>
      </c>
      <c r="E8550" s="2">
        <v>105.72</v>
      </c>
      <c r="F8550" s="2">
        <v>0.47</v>
      </c>
      <c r="G8550" s="2">
        <v>2</v>
      </c>
      <c r="H8550" s="3">
        <v>45050</v>
      </c>
      <c r="I8550" s="3">
        <v>45051</v>
      </c>
      <c r="J8550" s="2" t="s">
        <v>31</v>
      </c>
      <c r="K8550" s="2" t="s">
        <v>22</v>
      </c>
      <c r="L8550" s="2">
        <v>19.98</v>
      </c>
      <c r="M8550" s="2" t="s">
        <v>39</v>
      </c>
      <c r="N8550" s="11">
        <f>L8550/E8550*100</f>
        <v>18.898978433598185</v>
      </c>
      <c r="O8550" s="12" t="str">
        <f>IF(N8550&lt;10,"Low",IF(N8550&lt;20,"Med","High"))</f>
        <v>Med</v>
      </c>
      <c r="P8550" s="12">
        <f>sales*discount</f>
        <v>49.688399999999994</v>
      </c>
      <c r="Q8550" s="12">
        <f>sales-Discount_Values</f>
        <v>56.031600000000005</v>
      </c>
      <c r="R8550" s="12">
        <f>DATEDIF(order_date,delivery_date,"D")</f>
        <v>1</v>
      </c>
      <c r="S8550" s="12"/>
    </row>
    <row r="8551" spans="1:19" ht="14.25" customHeight="1" x14ac:dyDescent="0.35">
      <c r="A8551" s="2" t="s">
        <v>9379</v>
      </c>
      <c r="B8551" s="2">
        <v>109346</v>
      </c>
      <c r="C8551" s="2" t="s">
        <v>13</v>
      </c>
      <c r="D8551" s="2" t="s">
        <v>36</v>
      </c>
      <c r="E8551" s="2">
        <v>4522.8</v>
      </c>
      <c r="F8551" s="2">
        <v>0.37</v>
      </c>
      <c r="G8551" s="2">
        <v>6</v>
      </c>
      <c r="H8551" s="3">
        <v>45082</v>
      </c>
      <c r="I8551" s="3">
        <v>45087</v>
      </c>
      <c r="J8551" s="2" t="s">
        <v>21</v>
      </c>
      <c r="K8551" s="2" t="s">
        <v>16</v>
      </c>
      <c r="L8551" s="2">
        <v>854.87</v>
      </c>
      <c r="M8551" s="2" t="s">
        <v>28</v>
      </c>
      <c r="N8551" s="11">
        <f>L8551/E8551*100</f>
        <v>18.901344299991155</v>
      </c>
      <c r="O8551" s="12" t="str">
        <f>IF(N8551&lt;10,"Low",IF(N8551&lt;20,"Med","High"))</f>
        <v>Med</v>
      </c>
      <c r="P8551" s="12">
        <f>sales*discount</f>
        <v>1673.4360000000001</v>
      </c>
      <c r="Q8551" s="12">
        <f>sales-Discount_Values</f>
        <v>2849.364</v>
      </c>
      <c r="R8551" s="12">
        <f>DATEDIF(order_date,delivery_date,"D")</f>
        <v>5</v>
      </c>
      <c r="S8551" s="12"/>
    </row>
    <row r="8552" spans="1:19" ht="14.25" customHeight="1" x14ac:dyDescent="0.35">
      <c r="A8552" s="2" t="s">
        <v>9077</v>
      </c>
      <c r="B8552" s="2">
        <v>109044</v>
      </c>
      <c r="C8552" s="2" t="s">
        <v>25</v>
      </c>
      <c r="D8552" s="2" t="s">
        <v>20</v>
      </c>
      <c r="E8552" s="2">
        <v>4564.6000000000004</v>
      </c>
      <c r="F8552" s="2">
        <v>0.32</v>
      </c>
      <c r="G8552" s="2">
        <v>3</v>
      </c>
      <c r="H8552" s="3">
        <v>45203</v>
      </c>
      <c r="I8552" s="3">
        <v>45207</v>
      </c>
      <c r="J8552" s="2" t="s">
        <v>21</v>
      </c>
      <c r="K8552" s="2" t="s">
        <v>16</v>
      </c>
      <c r="L8552" s="2">
        <v>862.89</v>
      </c>
      <c r="M8552" s="2" t="s">
        <v>34</v>
      </c>
      <c r="N8552" s="11">
        <f>L8552/E8552*100</f>
        <v>18.903956535074265</v>
      </c>
      <c r="O8552" s="12" t="str">
        <f>IF(N8552&lt;10,"Low",IF(N8552&lt;20,"Med","High"))</f>
        <v>Med</v>
      </c>
      <c r="P8552" s="12">
        <f>sales*discount</f>
        <v>1460.6720000000003</v>
      </c>
      <c r="Q8552" s="12">
        <f>sales-Discount_Values</f>
        <v>3103.9279999999999</v>
      </c>
      <c r="R8552" s="12">
        <f>DATEDIF(order_date,delivery_date,"D")</f>
        <v>4</v>
      </c>
      <c r="S8552" s="12"/>
    </row>
    <row r="8553" spans="1:19" ht="14.25" customHeight="1" x14ac:dyDescent="0.35">
      <c r="A8553" s="2" t="s">
        <v>13367</v>
      </c>
      <c r="B8553" s="2">
        <v>113334</v>
      </c>
      <c r="C8553" s="2" t="s">
        <v>41</v>
      </c>
      <c r="D8553" s="2" t="s">
        <v>26</v>
      </c>
      <c r="E8553" s="2">
        <v>3034.26</v>
      </c>
      <c r="F8553" s="2">
        <v>0.46</v>
      </c>
      <c r="G8553" s="2">
        <v>5</v>
      </c>
      <c r="H8553" s="3">
        <v>45319</v>
      </c>
      <c r="I8553" s="3">
        <v>45323</v>
      </c>
      <c r="J8553" s="2" t="s">
        <v>21</v>
      </c>
      <c r="K8553" s="2" t="s">
        <v>27</v>
      </c>
      <c r="L8553" s="2">
        <v>573.6</v>
      </c>
      <c r="M8553" s="2" t="s">
        <v>34</v>
      </c>
      <c r="N8553" s="11">
        <f>L8553/E8553*100</f>
        <v>18.904115006624352</v>
      </c>
      <c r="O8553" s="12" t="str">
        <f>IF(N8553&lt;10,"Low",IF(N8553&lt;20,"Med","High"))</f>
        <v>Med</v>
      </c>
      <c r="P8553" s="12">
        <f>sales*discount</f>
        <v>1395.7596000000001</v>
      </c>
      <c r="Q8553" s="12">
        <f>sales-Discount_Values</f>
        <v>1638.5004000000001</v>
      </c>
      <c r="R8553" s="12">
        <f>DATEDIF(order_date,delivery_date,"D")</f>
        <v>4</v>
      </c>
      <c r="S8553" s="12"/>
    </row>
    <row r="8554" spans="1:19" ht="14.25" customHeight="1" x14ac:dyDescent="0.35">
      <c r="A8554" s="2" t="s">
        <v>12450</v>
      </c>
      <c r="B8554" s="2">
        <v>112417</v>
      </c>
      <c r="C8554" s="2" t="s">
        <v>19</v>
      </c>
      <c r="D8554" s="2" t="s">
        <v>20</v>
      </c>
      <c r="E8554" s="2">
        <v>4743.83</v>
      </c>
      <c r="F8554" s="2">
        <v>0.33</v>
      </c>
      <c r="G8554" s="2">
        <v>2</v>
      </c>
      <c r="H8554" s="3">
        <v>45415</v>
      </c>
      <c r="I8554" s="3">
        <v>45420</v>
      </c>
      <c r="J8554" s="2" t="s">
        <v>21</v>
      </c>
      <c r="K8554" s="2" t="s">
        <v>22</v>
      </c>
      <c r="L8554" s="2">
        <v>896.84</v>
      </c>
      <c r="M8554" s="2" t="s">
        <v>39</v>
      </c>
      <c r="N8554" s="11">
        <f>L8554/E8554*100</f>
        <v>18.905399223833907</v>
      </c>
      <c r="O8554" s="12" t="str">
        <f>IF(N8554&lt;10,"Low",IF(N8554&lt;20,"Med","High"))</f>
        <v>Med</v>
      </c>
      <c r="P8554" s="12">
        <f>sales*discount</f>
        <v>1565.4639</v>
      </c>
      <c r="Q8554" s="12">
        <f>sales-Discount_Values</f>
        <v>3178.3661000000002</v>
      </c>
      <c r="R8554" s="12">
        <f>DATEDIF(order_date,delivery_date,"D")</f>
        <v>5</v>
      </c>
      <c r="S8554" s="12"/>
    </row>
    <row r="8555" spans="1:19" ht="14.25" customHeight="1" x14ac:dyDescent="0.35">
      <c r="A8555" s="2" t="s">
        <v>15034</v>
      </c>
      <c r="B8555" s="2">
        <v>115001</v>
      </c>
      <c r="C8555" s="2" t="s">
        <v>19</v>
      </c>
      <c r="D8555" s="2" t="s">
        <v>36</v>
      </c>
      <c r="E8555" s="2">
        <v>1941.63</v>
      </c>
      <c r="F8555" s="2">
        <v>0.36</v>
      </c>
      <c r="G8555" s="2">
        <v>9</v>
      </c>
      <c r="H8555" s="3">
        <v>45471</v>
      </c>
      <c r="I8555" s="3">
        <v>45472</v>
      </c>
      <c r="J8555" s="2" t="s">
        <v>15</v>
      </c>
      <c r="K8555" s="2" t="s">
        <v>16</v>
      </c>
      <c r="L8555" s="2">
        <v>367.12</v>
      </c>
      <c r="M8555" s="2" t="s">
        <v>23</v>
      </c>
      <c r="N8555" s="11">
        <f>L8555/E8555*100</f>
        <v>18.907824868795807</v>
      </c>
      <c r="O8555" s="12" t="str">
        <f>IF(N8555&lt;10,"Low",IF(N8555&lt;20,"Med","High"))</f>
        <v>Med</v>
      </c>
      <c r="P8555" s="12">
        <f>sales*discount</f>
        <v>698.98680000000002</v>
      </c>
      <c r="Q8555" s="12">
        <f>sales-Discount_Values</f>
        <v>1242.6432</v>
      </c>
      <c r="R8555" s="12">
        <f>DATEDIF(order_date,delivery_date,"D")</f>
        <v>1</v>
      </c>
      <c r="S8555" s="12"/>
    </row>
    <row r="8556" spans="1:19" ht="14.25" customHeight="1" x14ac:dyDescent="0.35">
      <c r="A8556" s="2" t="s">
        <v>1856</v>
      </c>
      <c r="B8556" s="2">
        <v>101823</v>
      </c>
      <c r="C8556" s="2" t="s">
        <v>19</v>
      </c>
      <c r="D8556" s="2" t="s">
        <v>26</v>
      </c>
      <c r="E8556" s="2">
        <v>3242.57</v>
      </c>
      <c r="F8556" s="2">
        <v>0.41</v>
      </c>
      <c r="G8556" s="2">
        <v>3</v>
      </c>
      <c r="H8556" s="3">
        <v>45275</v>
      </c>
      <c r="I8556" s="3">
        <v>45278</v>
      </c>
      <c r="J8556" s="2" t="s">
        <v>21</v>
      </c>
      <c r="K8556" s="2" t="s">
        <v>16</v>
      </c>
      <c r="L8556" s="2">
        <v>613.13</v>
      </c>
      <c r="M8556" s="2" t="s">
        <v>23</v>
      </c>
      <c r="N8556" s="11">
        <f>L8556/E8556*100</f>
        <v>18.90876681151062</v>
      </c>
      <c r="O8556" s="12" t="str">
        <f>IF(N8556&lt;10,"Low",IF(N8556&lt;20,"Med","High"))</f>
        <v>Med</v>
      </c>
      <c r="P8556" s="12">
        <f>sales*discount</f>
        <v>1329.4537</v>
      </c>
      <c r="Q8556" s="12">
        <f>sales-Discount_Values</f>
        <v>1913.1163000000001</v>
      </c>
      <c r="R8556" s="12">
        <f>DATEDIF(order_date,delivery_date,"D")</f>
        <v>3</v>
      </c>
      <c r="S8556" s="12"/>
    </row>
    <row r="8557" spans="1:19" ht="14.25" customHeight="1" x14ac:dyDescent="0.35">
      <c r="A8557" s="2" t="s">
        <v>6334</v>
      </c>
      <c r="B8557" s="2">
        <v>106301</v>
      </c>
      <c r="C8557" s="2" t="s">
        <v>41</v>
      </c>
      <c r="D8557" s="2" t="s">
        <v>33</v>
      </c>
      <c r="E8557" s="2">
        <v>643.86</v>
      </c>
      <c r="F8557" s="2">
        <v>0.4</v>
      </c>
      <c r="G8557" s="2">
        <v>3</v>
      </c>
      <c r="H8557" s="3">
        <v>45166</v>
      </c>
      <c r="I8557" s="3">
        <v>45173</v>
      </c>
      <c r="J8557" s="2" t="s">
        <v>15</v>
      </c>
      <c r="K8557" s="2" t="s">
        <v>16</v>
      </c>
      <c r="L8557" s="2">
        <v>121.75</v>
      </c>
      <c r="M8557" s="2" t="s">
        <v>23</v>
      </c>
      <c r="N8557" s="11">
        <f>L8557/E8557*100</f>
        <v>18.909390240114309</v>
      </c>
      <c r="O8557" s="12" t="str">
        <f>IF(N8557&lt;10,"Low",IF(N8557&lt;20,"Med","High"))</f>
        <v>Med</v>
      </c>
      <c r="P8557" s="12">
        <f>sales*discount</f>
        <v>257.54400000000004</v>
      </c>
      <c r="Q8557" s="12">
        <f>sales-Discount_Values</f>
        <v>386.31599999999997</v>
      </c>
      <c r="R8557" s="12">
        <f>DATEDIF(order_date,delivery_date,"D")</f>
        <v>7</v>
      </c>
      <c r="S8557" s="12"/>
    </row>
    <row r="8558" spans="1:19" ht="14.25" customHeight="1" x14ac:dyDescent="0.35">
      <c r="A8558" s="2" t="s">
        <v>14605</v>
      </c>
      <c r="B8558" s="2">
        <v>114572</v>
      </c>
      <c r="C8558" s="2" t="s">
        <v>25</v>
      </c>
      <c r="D8558" s="2" t="s">
        <v>20</v>
      </c>
      <c r="E8558" s="2">
        <v>1849.57</v>
      </c>
      <c r="F8558" s="2">
        <v>0.25</v>
      </c>
      <c r="G8558" s="2">
        <v>5</v>
      </c>
      <c r="H8558" s="3">
        <v>44949</v>
      </c>
      <c r="I8558" s="3">
        <v>44954</v>
      </c>
      <c r="J8558" s="2" t="s">
        <v>31</v>
      </c>
      <c r="K8558" s="2" t="s">
        <v>27</v>
      </c>
      <c r="L8558" s="2">
        <v>349.81</v>
      </c>
      <c r="M8558" s="2" t="s">
        <v>17</v>
      </c>
      <c r="N8558" s="11">
        <f>L8558/E8558*100</f>
        <v>18.913044653622194</v>
      </c>
      <c r="O8558" s="12" t="str">
        <f>IF(N8558&lt;10,"Low",IF(N8558&lt;20,"Med","High"))</f>
        <v>Med</v>
      </c>
      <c r="P8558" s="12">
        <f>sales*discount</f>
        <v>462.39249999999998</v>
      </c>
      <c r="Q8558" s="12">
        <f>sales-Discount_Values</f>
        <v>1387.1775</v>
      </c>
      <c r="R8558" s="12">
        <f>DATEDIF(order_date,delivery_date,"D")</f>
        <v>5</v>
      </c>
      <c r="S8558" s="12"/>
    </row>
    <row r="8559" spans="1:19" ht="14.25" customHeight="1" x14ac:dyDescent="0.35">
      <c r="A8559" s="2" t="s">
        <v>13755</v>
      </c>
      <c r="B8559" s="2">
        <v>113722</v>
      </c>
      <c r="C8559" s="2" t="s">
        <v>41</v>
      </c>
      <c r="D8559" s="2" t="s">
        <v>36</v>
      </c>
      <c r="E8559" s="2">
        <v>1802.26</v>
      </c>
      <c r="F8559" s="2">
        <v>0.32</v>
      </c>
      <c r="G8559" s="2">
        <v>8</v>
      </c>
      <c r="H8559" s="3">
        <v>45140</v>
      </c>
      <c r="I8559" s="3">
        <v>45141</v>
      </c>
      <c r="J8559" s="2" t="s">
        <v>31</v>
      </c>
      <c r="K8559" s="2" t="s">
        <v>16</v>
      </c>
      <c r="L8559" s="2">
        <v>340.95</v>
      </c>
      <c r="M8559" s="2" t="s">
        <v>48</v>
      </c>
      <c r="N8559" s="11">
        <f>L8559/E8559*100</f>
        <v>18.917914174425444</v>
      </c>
      <c r="O8559" s="12" t="str">
        <f>IF(N8559&lt;10,"Low",IF(N8559&lt;20,"Med","High"))</f>
        <v>Med</v>
      </c>
      <c r="P8559" s="12">
        <f>sales*discount</f>
        <v>576.72320000000002</v>
      </c>
      <c r="Q8559" s="12">
        <f>sales-Discount_Values</f>
        <v>1225.5367999999999</v>
      </c>
      <c r="R8559" s="12">
        <f>DATEDIF(order_date,delivery_date,"D")</f>
        <v>1</v>
      </c>
      <c r="S8559" s="12"/>
    </row>
    <row r="8560" spans="1:19" ht="14.25" customHeight="1" x14ac:dyDescent="0.35">
      <c r="A8560" s="2" t="s">
        <v>11961</v>
      </c>
      <c r="B8560" s="2">
        <v>111928</v>
      </c>
      <c r="C8560" s="2" t="s">
        <v>19</v>
      </c>
      <c r="D8560" s="2" t="s">
        <v>36</v>
      </c>
      <c r="E8560" s="2">
        <v>3899.02</v>
      </c>
      <c r="F8560" s="2">
        <v>0.23</v>
      </c>
      <c r="G8560" s="2">
        <v>1</v>
      </c>
      <c r="H8560" s="3">
        <v>45625</v>
      </c>
      <c r="I8560" s="3">
        <v>45630</v>
      </c>
      <c r="J8560" s="2" t="s">
        <v>31</v>
      </c>
      <c r="K8560" s="2" t="s">
        <v>16</v>
      </c>
      <c r="L8560" s="2">
        <v>737.7</v>
      </c>
      <c r="M8560" s="2" t="s">
        <v>28</v>
      </c>
      <c r="N8560" s="11">
        <f>L8560/E8560*100</f>
        <v>18.920138906699631</v>
      </c>
      <c r="O8560" s="12" t="str">
        <f>IF(N8560&lt;10,"Low",IF(N8560&lt;20,"Med","High"))</f>
        <v>Med</v>
      </c>
      <c r="P8560" s="12">
        <f>sales*discount</f>
        <v>896.77460000000008</v>
      </c>
      <c r="Q8560" s="12">
        <f>sales-Discount_Values</f>
        <v>3002.2453999999998</v>
      </c>
      <c r="R8560" s="12">
        <f>DATEDIF(order_date,delivery_date,"D")</f>
        <v>5</v>
      </c>
      <c r="S8560" s="12"/>
    </row>
    <row r="8561" spans="1:19" ht="14.25" customHeight="1" x14ac:dyDescent="0.35">
      <c r="A8561" s="2" t="s">
        <v>15043</v>
      </c>
      <c r="B8561" s="2">
        <v>115010</v>
      </c>
      <c r="C8561" s="2" t="s">
        <v>41</v>
      </c>
      <c r="D8561" s="2" t="s">
        <v>33</v>
      </c>
      <c r="E8561" s="2">
        <v>4351.5</v>
      </c>
      <c r="F8561" s="2">
        <v>0.18</v>
      </c>
      <c r="G8561" s="2">
        <v>5</v>
      </c>
      <c r="H8561" s="3">
        <v>45377</v>
      </c>
      <c r="I8561" s="3">
        <v>45378</v>
      </c>
      <c r="J8561" s="2" t="s">
        <v>31</v>
      </c>
      <c r="K8561" s="2" t="s">
        <v>27</v>
      </c>
      <c r="L8561" s="2">
        <v>823.36</v>
      </c>
      <c r="M8561" s="2" t="s">
        <v>34</v>
      </c>
      <c r="N8561" s="11">
        <f>L8561/E8561*100</f>
        <v>18.921291508675171</v>
      </c>
      <c r="O8561" s="12" t="str">
        <f>IF(N8561&lt;10,"Low",IF(N8561&lt;20,"Med","High"))</f>
        <v>Med</v>
      </c>
      <c r="P8561" s="12">
        <f>sales*discount</f>
        <v>783.27</v>
      </c>
      <c r="Q8561" s="12">
        <f>sales-Discount_Values</f>
        <v>3568.23</v>
      </c>
      <c r="R8561" s="12">
        <f>DATEDIF(order_date,delivery_date,"D")</f>
        <v>1</v>
      </c>
      <c r="S8561" s="12"/>
    </row>
    <row r="8562" spans="1:19" ht="14.25" customHeight="1" x14ac:dyDescent="0.35">
      <c r="A8562" s="2" t="s">
        <v>2550</v>
      </c>
      <c r="B8562" s="2">
        <v>102517</v>
      </c>
      <c r="C8562" s="2" t="s">
        <v>41</v>
      </c>
      <c r="D8562" s="2" t="s">
        <v>14</v>
      </c>
      <c r="E8562" s="2">
        <v>4967.74</v>
      </c>
      <c r="F8562" s="2">
        <v>0.38</v>
      </c>
      <c r="G8562" s="2">
        <v>2</v>
      </c>
      <c r="H8562" s="3">
        <v>45383</v>
      </c>
      <c r="I8562" s="3">
        <v>45384</v>
      </c>
      <c r="J8562" s="2" t="s">
        <v>31</v>
      </c>
      <c r="K8562" s="2" t="s">
        <v>22</v>
      </c>
      <c r="L8562" s="2">
        <v>940.06</v>
      </c>
      <c r="M8562" s="2" t="s">
        <v>34</v>
      </c>
      <c r="N8562" s="11">
        <f>L8562/E8562*100</f>
        <v>18.923293086997305</v>
      </c>
      <c r="O8562" s="12" t="str">
        <f>IF(N8562&lt;10,"Low",IF(N8562&lt;20,"Med","High"))</f>
        <v>Med</v>
      </c>
      <c r="P8562" s="12">
        <f>sales*discount</f>
        <v>1887.7411999999999</v>
      </c>
      <c r="Q8562" s="12">
        <f>sales-Discount_Values</f>
        <v>3079.9987999999998</v>
      </c>
      <c r="R8562" s="12">
        <f>DATEDIF(order_date,delivery_date,"D")</f>
        <v>1</v>
      </c>
      <c r="S8562" s="12"/>
    </row>
    <row r="8563" spans="1:19" ht="14.25" customHeight="1" x14ac:dyDescent="0.35">
      <c r="A8563" s="2" t="s">
        <v>4028</v>
      </c>
      <c r="B8563" s="2">
        <v>103995</v>
      </c>
      <c r="C8563" s="2" t="s">
        <v>19</v>
      </c>
      <c r="D8563" s="2" t="s">
        <v>36</v>
      </c>
      <c r="E8563" s="2">
        <v>2041.49</v>
      </c>
      <c r="F8563" s="2">
        <v>0.32</v>
      </c>
      <c r="G8563" s="2">
        <v>5</v>
      </c>
      <c r="H8563" s="3">
        <v>45017</v>
      </c>
      <c r="I8563" s="3">
        <v>45018</v>
      </c>
      <c r="J8563" s="2" t="s">
        <v>21</v>
      </c>
      <c r="K8563" s="2" t="s">
        <v>27</v>
      </c>
      <c r="L8563" s="2">
        <v>386.32</v>
      </c>
      <c r="M8563" s="2" t="s">
        <v>17</v>
      </c>
      <c r="N8563" s="11">
        <f>L8563/E8563*100</f>
        <v>18.923433374643032</v>
      </c>
      <c r="O8563" s="12" t="str">
        <f>IF(N8563&lt;10,"Low",IF(N8563&lt;20,"Med","High"))</f>
        <v>Med</v>
      </c>
      <c r="P8563" s="12">
        <f>sales*discount</f>
        <v>653.27679999999998</v>
      </c>
      <c r="Q8563" s="12">
        <f>sales-Discount_Values</f>
        <v>1388.2132000000001</v>
      </c>
      <c r="R8563" s="12">
        <f>DATEDIF(order_date,delivery_date,"D")</f>
        <v>1</v>
      </c>
      <c r="S8563" s="12"/>
    </row>
    <row r="8564" spans="1:19" ht="14.25" customHeight="1" x14ac:dyDescent="0.35">
      <c r="A8564" s="2" t="s">
        <v>11105</v>
      </c>
      <c r="B8564" s="2">
        <v>111072</v>
      </c>
      <c r="C8564" s="2" t="s">
        <v>13</v>
      </c>
      <c r="D8564" s="2" t="s">
        <v>20</v>
      </c>
      <c r="E8564" s="2">
        <v>1814.95</v>
      </c>
      <c r="F8564" s="2">
        <v>0.44</v>
      </c>
      <c r="G8564" s="2">
        <v>6</v>
      </c>
      <c r="H8564" s="3">
        <v>45310</v>
      </c>
      <c r="I8564" s="3">
        <v>45315</v>
      </c>
      <c r="J8564" s="2" t="s">
        <v>15</v>
      </c>
      <c r="K8564" s="2" t="s">
        <v>27</v>
      </c>
      <c r="L8564" s="2">
        <v>343.46</v>
      </c>
      <c r="M8564" s="2" t="s">
        <v>28</v>
      </c>
      <c r="N8564" s="11">
        <f>L8564/E8564*100</f>
        <v>18.923937298548168</v>
      </c>
      <c r="O8564" s="12" t="str">
        <f>IF(N8564&lt;10,"Low",IF(N8564&lt;20,"Med","High"))</f>
        <v>Med</v>
      </c>
      <c r="P8564" s="12">
        <f>sales*discount</f>
        <v>798.57799999999997</v>
      </c>
      <c r="Q8564" s="12">
        <f>sales-Discount_Values</f>
        <v>1016.3720000000001</v>
      </c>
      <c r="R8564" s="12">
        <f>DATEDIF(order_date,delivery_date,"D")</f>
        <v>5</v>
      </c>
      <c r="S8564" s="12"/>
    </row>
    <row r="8565" spans="1:19" ht="14.25" customHeight="1" x14ac:dyDescent="0.35">
      <c r="A8565" s="2" t="s">
        <v>12103</v>
      </c>
      <c r="B8565" s="2">
        <v>112070</v>
      </c>
      <c r="C8565" s="2" t="s">
        <v>41</v>
      </c>
      <c r="D8565" s="2" t="s">
        <v>26</v>
      </c>
      <c r="E8565" s="2">
        <v>3000.57</v>
      </c>
      <c r="F8565" s="2">
        <v>0.28999999999999998</v>
      </c>
      <c r="G8565" s="2">
        <v>1</v>
      </c>
      <c r="H8565" s="3">
        <v>45141</v>
      </c>
      <c r="I8565" s="3">
        <v>45145</v>
      </c>
      <c r="J8565" s="2" t="s">
        <v>31</v>
      </c>
      <c r="K8565" s="2" t="s">
        <v>27</v>
      </c>
      <c r="L8565" s="2">
        <v>567.83000000000004</v>
      </c>
      <c r="M8565" s="2" t="s">
        <v>17</v>
      </c>
      <c r="N8565" s="11">
        <f>L8565/E8565*100</f>
        <v>18.924071093158968</v>
      </c>
      <c r="O8565" s="12" t="str">
        <f>IF(N8565&lt;10,"Low",IF(N8565&lt;20,"Med","High"))</f>
        <v>Med</v>
      </c>
      <c r="P8565" s="12">
        <f>sales*discount</f>
        <v>870.1653</v>
      </c>
      <c r="Q8565" s="12">
        <f>sales-Discount_Values</f>
        <v>2130.4047</v>
      </c>
      <c r="R8565" s="12">
        <f>DATEDIF(order_date,delivery_date,"D")</f>
        <v>4</v>
      </c>
      <c r="S8565" s="12"/>
    </row>
    <row r="8566" spans="1:19" ht="14.25" customHeight="1" x14ac:dyDescent="0.35">
      <c r="A8566" s="2" t="s">
        <v>3488</v>
      </c>
      <c r="B8566" s="2">
        <v>103455</v>
      </c>
      <c r="C8566" s="2" t="s">
        <v>19</v>
      </c>
      <c r="D8566" s="2" t="s">
        <v>14</v>
      </c>
      <c r="E8566" s="2">
        <v>3590.57</v>
      </c>
      <c r="F8566" s="2">
        <v>0.23</v>
      </c>
      <c r="G8566" s="2">
        <v>9</v>
      </c>
      <c r="H8566" s="3">
        <v>45578</v>
      </c>
      <c r="I8566" s="3">
        <v>45580</v>
      </c>
      <c r="J8566" s="2" t="s">
        <v>21</v>
      </c>
      <c r="K8566" s="2" t="s">
        <v>27</v>
      </c>
      <c r="L8566" s="2">
        <v>679.57</v>
      </c>
      <c r="M8566" s="2" t="s">
        <v>34</v>
      </c>
      <c r="N8566" s="11">
        <f>L8566/E8566*100</f>
        <v>18.926521415819771</v>
      </c>
      <c r="O8566" s="12" t="str">
        <f>IF(N8566&lt;10,"Low",IF(N8566&lt;20,"Med","High"))</f>
        <v>Med</v>
      </c>
      <c r="P8566" s="12">
        <f>sales*discount</f>
        <v>825.83110000000011</v>
      </c>
      <c r="Q8566" s="12">
        <f>sales-Discount_Values</f>
        <v>2764.7389000000003</v>
      </c>
      <c r="R8566" s="12">
        <f>DATEDIF(order_date,delivery_date,"D")</f>
        <v>2</v>
      </c>
      <c r="S8566" s="12"/>
    </row>
    <row r="8567" spans="1:19" ht="14.25" customHeight="1" x14ac:dyDescent="0.35">
      <c r="A8567" s="2" t="s">
        <v>1919</v>
      </c>
      <c r="B8567" s="2">
        <v>101886</v>
      </c>
      <c r="C8567" s="2" t="s">
        <v>41</v>
      </c>
      <c r="D8567" s="2" t="s">
        <v>36</v>
      </c>
      <c r="E8567" s="2">
        <v>4238.57</v>
      </c>
      <c r="F8567" s="2">
        <v>0.48</v>
      </c>
      <c r="G8567" s="2">
        <v>3</v>
      </c>
      <c r="H8567" s="3">
        <v>45222</v>
      </c>
      <c r="I8567" s="3">
        <v>45228</v>
      </c>
      <c r="J8567" s="2" t="s">
        <v>15</v>
      </c>
      <c r="K8567" s="2" t="s">
        <v>22</v>
      </c>
      <c r="L8567" s="2">
        <v>802.26</v>
      </c>
      <c r="M8567" s="2" t="s">
        <v>17</v>
      </c>
      <c r="N8567" s="11">
        <f>L8567/E8567*100</f>
        <v>18.927610019416928</v>
      </c>
      <c r="O8567" s="12" t="str">
        <f>IF(N8567&lt;10,"Low",IF(N8567&lt;20,"Med","High"))</f>
        <v>Med</v>
      </c>
      <c r="P8567" s="12">
        <f>sales*discount</f>
        <v>2034.5135999999998</v>
      </c>
      <c r="Q8567" s="12">
        <f>sales-Discount_Values</f>
        <v>2204.0563999999999</v>
      </c>
      <c r="R8567" s="12">
        <f>DATEDIF(order_date,delivery_date,"D")</f>
        <v>6</v>
      </c>
      <c r="S8567" s="12"/>
    </row>
    <row r="8568" spans="1:19" ht="14.25" customHeight="1" x14ac:dyDescent="0.35">
      <c r="A8568" s="2" t="s">
        <v>11313</v>
      </c>
      <c r="B8568" s="2">
        <v>111280</v>
      </c>
      <c r="C8568" s="2" t="s">
        <v>41</v>
      </c>
      <c r="D8568" s="2" t="s">
        <v>26</v>
      </c>
      <c r="E8568" s="2">
        <v>1153.42</v>
      </c>
      <c r="F8568" s="2">
        <v>0.28999999999999998</v>
      </c>
      <c r="G8568" s="2">
        <v>9</v>
      </c>
      <c r="H8568" s="3">
        <v>45319</v>
      </c>
      <c r="I8568" s="3">
        <v>45323</v>
      </c>
      <c r="J8568" s="2" t="s">
        <v>31</v>
      </c>
      <c r="K8568" s="2" t="s">
        <v>22</v>
      </c>
      <c r="L8568" s="2">
        <v>218.32</v>
      </c>
      <c r="M8568" s="2" t="s">
        <v>48</v>
      </c>
      <c r="N8568" s="11">
        <f>L8568/E8568*100</f>
        <v>18.928057429210522</v>
      </c>
      <c r="O8568" s="12" t="str">
        <f>IF(N8568&lt;10,"Low",IF(N8568&lt;20,"Med","High"))</f>
        <v>Med</v>
      </c>
      <c r="P8568" s="12">
        <f>sales*discount</f>
        <v>334.49180000000001</v>
      </c>
      <c r="Q8568" s="12">
        <f>sales-Discount_Values</f>
        <v>818.92820000000006</v>
      </c>
      <c r="R8568" s="12">
        <f>DATEDIF(order_date,delivery_date,"D")</f>
        <v>4</v>
      </c>
      <c r="S8568" s="12"/>
    </row>
    <row r="8569" spans="1:19" ht="14.25" customHeight="1" x14ac:dyDescent="0.35">
      <c r="A8569" s="2" t="s">
        <v>4069</v>
      </c>
      <c r="B8569" s="2">
        <v>104036</v>
      </c>
      <c r="C8569" s="2" t="s">
        <v>41</v>
      </c>
      <c r="D8569" s="2" t="s">
        <v>36</v>
      </c>
      <c r="E8569" s="2">
        <v>483.79</v>
      </c>
      <c r="F8569" s="2">
        <v>0.19</v>
      </c>
      <c r="G8569" s="2">
        <v>2</v>
      </c>
      <c r="H8569" s="3">
        <v>45635</v>
      </c>
      <c r="I8569" s="3">
        <v>45637</v>
      </c>
      <c r="J8569" s="2" t="s">
        <v>21</v>
      </c>
      <c r="K8569" s="2" t="s">
        <v>22</v>
      </c>
      <c r="L8569" s="2">
        <v>91.58</v>
      </c>
      <c r="M8569" s="2" t="s">
        <v>23</v>
      </c>
      <c r="N8569" s="11">
        <f>L8569/E8569*100</f>
        <v>18.929700903284484</v>
      </c>
      <c r="O8569" s="12" t="str">
        <f>IF(N8569&lt;10,"Low",IF(N8569&lt;20,"Med","High"))</f>
        <v>Med</v>
      </c>
      <c r="P8569" s="12">
        <f>sales*discount</f>
        <v>91.920100000000005</v>
      </c>
      <c r="Q8569" s="12">
        <f>sales-Discount_Values</f>
        <v>391.86990000000003</v>
      </c>
      <c r="R8569" s="12">
        <f>DATEDIF(order_date,delivery_date,"D")</f>
        <v>2</v>
      </c>
      <c r="S8569" s="12"/>
    </row>
    <row r="8570" spans="1:19" ht="14.25" customHeight="1" x14ac:dyDescent="0.35">
      <c r="A8570" s="2" t="s">
        <v>4250</v>
      </c>
      <c r="B8570" s="2">
        <v>104217</v>
      </c>
      <c r="C8570" s="2" t="s">
        <v>13</v>
      </c>
      <c r="D8570" s="2" t="s">
        <v>20</v>
      </c>
      <c r="E8570" s="2">
        <v>956.89</v>
      </c>
      <c r="F8570" s="2">
        <v>0.2</v>
      </c>
      <c r="G8570" s="2">
        <v>8</v>
      </c>
      <c r="H8570" s="3">
        <v>45406</v>
      </c>
      <c r="I8570" s="3">
        <v>45409</v>
      </c>
      <c r="J8570" s="2" t="s">
        <v>21</v>
      </c>
      <c r="K8570" s="2" t="s">
        <v>27</v>
      </c>
      <c r="L8570" s="2">
        <v>181.14</v>
      </c>
      <c r="M8570" s="2" t="s">
        <v>39</v>
      </c>
      <c r="N8570" s="11">
        <f>L8570/E8570*100</f>
        <v>18.930075557274083</v>
      </c>
      <c r="O8570" s="12" t="str">
        <f>IF(N8570&lt;10,"Low",IF(N8570&lt;20,"Med","High"))</f>
        <v>Med</v>
      </c>
      <c r="P8570" s="12">
        <f>sales*discount</f>
        <v>191.37800000000001</v>
      </c>
      <c r="Q8570" s="12">
        <f>sales-Discount_Values</f>
        <v>765.51199999999994</v>
      </c>
      <c r="R8570" s="12">
        <f>DATEDIF(order_date,delivery_date,"D")</f>
        <v>3</v>
      </c>
      <c r="S8570" s="12"/>
    </row>
    <row r="8571" spans="1:19" ht="14.25" customHeight="1" x14ac:dyDescent="0.35">
      <c r="A8571" s="2" t="s">
        <v>11115</v>
      </c>
      <c r="B8571" s="2">
        <v>111082</v>
      </c>
      <c r="C8571" s="2" t="s">
        <v>13</v>
      </c>
      <c r="D8571" s="2" t="s">
        <v>33</v>
      </c>
      <c r="E8571" s="2">
        <v>564.03</v>
      </c>
      <c r="F8571" s="2">
        <v>0.09</v>
      </c>
      <c r="G8571" s="2">
        <v>9</v>
      </c>
      <c r="H8571" s="3">
        <v>45453</v>
      </c>
      <c r="I8571" s="3">
        <v>45457</v>
      </c>
      <c r="J8571" s="2" t="s">
        <v>15</v>
      </c>
      <c r="K8571" s="2" t="s">
        <v>27</v>
      </c>
      <c r="L8571" s="2">
        <v>106.78</v>
      </c>
      <c r="M8571" s="2" t="s">
        <v>48</v>
      </c>
      <c r="N8571" s="11">
        <f>L8571/E8571*100</f>
        <v>18.931617112564936</v>
      </c>
      <c r="O8571" s="12" t="str">
        <f>IF(N8571&lt;10,"Low",IF(N8571&lt;20,"Med","High"))</f>
        <v>Med</v>
      </c>
      <c r="P8571" s="12">
        <f>sales*discount</f>
        <v>50.762699999999995</v>
      </c>
      <c r="Q8571" s="12">
        <f>sales-Discount_Values</f>
        <v>513.26729999999998</v>
      </c>
      <c r="R8571" s="12">
        <f>DATEDIF(order_date,delivery_date,"D")</f>
        <v>4</v>
      </c>
      <c r="S8571" s="12"/>
    </row>
    <row r="8572" spans="1:19" ht="14.25" customHeight="1" x14ac:dyDescent="0.35">
      <c r="A8572" s="2" t="s">
        <v>3606</v>
      </c>
      <c r="B8572" s="2">
        <v>103573</v>
      </c>
      <c r="C8572" s="2" t="s">
        <v>25</v>
      </c>
      <c r="D8572" s="2" t="s">
        <v>14</v>
      </c>
      <c r="E8572" s="2">
        <v>3478.12</v>
      </c>
      <c r="F8572" s="2">
        <v>0.36</v>
      </c>
      <c r="G8572" s="2">
        <v>9</v>
      </c>
      <c r="H8572" s="3">
        <v>45524</v>
      </c>
      <c r="I8572" s="3">
        <v>45526</v>
      </c>
      <c r="J8572" s="2" t="s">
        <v>31</v>
      </c>
      <c r="K8572" s="2" t="s">
        <v>22</v>
      </c>
      <c r="L8572" s="2">
        <v>658.5</v>
      </c>
      <c r="M8572" s="2" t="s">
        <v>39</v>
      </c>
      <c r="N8572" s="11">
        <f>L8572/E8572*100</f>
        <v>18.932641771991765</v>
      </c>
      <c r="O8572" s="12" t="str">
        <f>IF(N8572&lt;10,"Low",IF(N8572&lt;20,"Med","High"))</f>
        <v>Med</v>
      </c>
      <c r="P8572" s="12">
        <f>sales*discount</f>
        <v>1252.1232</v>
      </c>
      <c r="Q8572" s="12">
        <f>sales-Discount_Values</f>
        <v>2225.9967999999999</v>
      </c>
      <c r="R8572" s="12">
        <f>DATEDIF(order_date,delivery_date,"D")</f>
        <v>2</v>
      </c>
      <c r="S8572" s="12"/>
    </row>
    <row r="8573" spans="1:19" ht="14.25" customHeight="1" x14ac:dyDescent="0.35">
      <c r="A8573" s="2" t="s">
        <v>12234</v>
      </c>
      <c r="B8573" s="2">
        <v>112201</v>
      </c>
      <c r="C8573" s="2" t="s">
        <v>13</v>
      </c>
      <c r="D8573" s="2" t="s">
        <v>26</v>
      </c>
      <c r="E8573" s="2">
        <v>4835.43</v>
      </c>
      <c r="F8573" s="2">
        <v>0.06</v>
      </c>
      <c r="G8573" s="2">
        <v>7</v>
      </c>
      <c r="H8573" s="3">
        <v>45617</v>
      </c>
      <c r="I8573" s="3">
        <v>45618</v>
      </c>
      <c r="J8573" s="2" t="s">
        <v>21</v>
      </c>
      <c r="K8573" s="2" t="s">
        <v>27</v>
      </c>
      <c r="L8573" s="2">
        <v>915.49</v>
      </c>
      <c r="M8573" s="2" t="s">
        <v>34</v>
      </c>
      <c r="N8573" s="11">
        <f>L8573/E8573*100</f>
        <v>18.932959426565994</v>
      </c>
      <c r="O8573" s="12" t="str">
        <f>IF(N8573&lt;10,"Low",IF(N8573&lt;20,"Med","High"))</f>
        <v>Med</v>
      </c>
      <c r="P8573" s="12">
        <f>sales*discount</f>
        <v>290.12580000000003</v>
      </c>
      <c r="Q8573" s="12">
        <f>sales-Discount_Values</f>
        <v>4545.3042000000005</v>
      </c>
      <c r="R8573" s="12">
        <f>DATEDIF(order_date,delivery_date,"D")</f>
        <v>1</v>
      </c>
      <c r="S8573" s="12"/>
    </row>
    <row r="8574" spans="1:19" ht="14.25" customHeight="1" x14ac:dyDescent="0.35">
      <c r="A8574" s="2" t="s">
        <v>1824</v>
      </c>
      <c r="B8574" s="2">
        <v>101791</v>
      </c>
      <c r="C8574" s="2" t="s">
        <v>41</v>
      </c>
      <c r="D8574" s="2" t="s">
        <v>36</v>
      </c>
      <c r="E8574" s="2">
        <v>2408.5300000000002</v>
      </c>
      <c r="F8574" s="2">
        <v>0.12</v>
      </c>
      <c r="G8574" s="2">
        <v>2</v>
      </c>
      <c r="H8574" s="3">
        <v>45257</v>
      </c>
      <c r="I8574" s="3">
        <v>45263</v>
      </c>
      <c r="J8574" s="2" t="s">
        <v>15</v>
      </c>
      <c r="K8574" s="2" t="s">
        <v>22</v>
      </c>
      <c r="L8574" s="2">
        <v>456.03</v>
      </c>
      <c r="M8574" s="2" t="s">
        <v>23</v>
      </c>
      <c r="N8574" s="11">
        <f>L8574/E8574*100</f>
        <v>18.933955566258255</v>
      </c>
      <c r="O8574" s="12" t="str">
        <f>IF(N8574&lt;10,"Low",IF(N8574&lt;20,"Med","High"))</f>
        <v>Med</v>
      </c>
      <c r="P8574" s="12">
        <f>sales*discount</f>
        <v>289.02359999999999</v>
      </c>
      <c r="Q8574" s="12">
        <f>sales-Discount_Values</f>
        <v>2119.5064000000002</v>
      </c>
      <c r="R8574" s="12">
        <f>DATEDIF(order_date,delivery_date,"D")</f>
        <v>6</v>
      </c>
      <c r="S8574" s="12"/>
    </row>
    <row r="8575" spans="1:19" ht="14.25" customHeight="1" x14ac:dyDescent="0.35">
      <c r="A8575" s="2" t="s">
        <v>5333</v>
      </c>
      <c r="B8575" s="2">
        <v>105300</v>
      </c>
      <c r="C8575" s="2" t="s">
        <v>41</v>
      </c>
      <c r="D8575" s="2" t="s">
        <v>36</v>
      </c>
      <c r="E8575" s="2">
        <v>4797.1099999999997</v>
      </c>
      <c r="F8575" s="2">
        <v>0.47</v>
      </c>
      <c r="G8575" s="2">
        <v>1</v>
      </c>
      <c r="H8575" s="3">
        <v>44973</v>
      </c>
      <c r="I8575" s="3">
        <v>44976</v>
      </c>
      <c r="J8575" s="2" t="s">
        <v>31</v>
      </c>
      <c r="K8575" s="2" t="s">
        <v>16</v>
      </c>
      <c r="L8575" s="2">
        <v>908.33</v>
      </c>
      <c r="M8575" s="2" t="s">
        <v>39</v>
      </c>
      <c r="N8575" s="11">
        <f>L8575/E8575*100</f>
        <v>18.934942079710495</v>
      </c>
      <c r="O8575" s="12" t="str">
        <f>IF(N8575&lt;10,"Low",IF(N8575&lt;20,"Med","High"))</f>
        <v>Med</v>
      </c>
      <c r="P8575" s="12">
        <f>sales*discount</f>
        <v>2254.6416999999997</v>
      </c>
      <c r="Q8575" s="12">
        <f>sales-Discount_Values</f>
        <v>2542.4683</v>
      </c>
      <c r="R8575" s="12">
        <f>DATEDIF(order_date,delivery_date,"D")</f>
        <v>3</v>
      </c>
      <c r="S8575" s="12"/>
    </row>
    <row r="8576" spans="1:19" ht="14.25" customHeight="1" x14ac:dyDescent="0.35">
      <c r="A8576" s="2" t="s">
        <v>3491</v>
      </c>
      <c r="B8576" s="2">
        <v>103458</v>
      </c>
      <c r="C8576" s="2" t="s">
        <v>13</v>
      </c>
      <c r="D8576" s="2" t="s">
        <v>20</v>
      </c>
      <c r="E8576" s="2">
        <v>490.72</v>
      </c>
      <c r="F8576" s="2">
        <v>0.04</v>
      </c>
      <c r="G8576" s="2">
        <v>9</v>
      </c>
      <c r="H8576" s="3">
        <v>44959</v>
      </c>
      <c r="I8576" s="3">
        <v>44964</v>
      </c>
      <c r="J8576" s="2" t="s">
        <v>21</v>
      </c>
      <c r="K8576" s="2" t="s">
        <v>22</v>
      </c>
      <c r="L8576" s="2">
        <v>92.93</v>
      </c>
      <c r="M8576" s="2" t="s">
        <v>17</v>
      </c>
      <c r="N8576" s="11">
        <f>L8576/E8576*100</f>
        <v>18.937479621780241</v>
      </c>
      <c r="O8576" s="12" t="str">
        <f>IF(N8576&lt;10,"Low",IF(N8576&lt;20,"Med","High"))</f>
        <v>Med</v>
      </c>
      <c r="P8576" s="12">
        <f>sales*discount</f>
        <v>19.628800000000002</v>
      </c>
      <c r="Q8576" s="12">
        <f>sales-Discount_Values</f>
        <v>471.09120000000001</v>
      </c>
      <c r="R8576" s="12">
        <f>DATEDIF(order_date,delivery_date,"D")</f>
        <v>5</v>
      </c>
      <c r="S8576" s="12"/>
    </row>
    <row r="8577" spans="1:19" ht="14.25" customHeight="1" x14ac:dyDescent="0.35">
      <c r="A8577" s="2" t="s">
        <v>3231</v>
      </c>
      <c r="B8577" s="2">
        <v>103198</v>
      </c>
      <c r="C8577" s="2" t="s">
        <v>25</v>
      </c>
      <c r="D8577" s="2" t="s">
        <v>14</v>
      </c>
      <c r="E8577" s="2">
        <v>3010.95</v>
      </c>
      <c r="F8577" s="2">
        <v>0.02</v>
      </c>
      <c r="G8577" s="2">
        <v>2</v>
      </c>
      <c r="H8577" s="3">
        <v>45382</v>
      </c>
      <c r="I8577" s="3">
        <v>45386</v>
      </c>
      <c r="J8577" s="2" t="s">
        <v>21</v>
      </c>
      <c r="K8577" s="2" t="s">
        <v>16</v>
      </c>
      <c r="L8577" s="2">
        <v>570.27</v>
      </c>
      <c r="M8577" s="2" t="s">
        <v>28</v>
      </c>
      <c r="N8577" s="11">
        <f>L8577/E8577*100</f>
        <v>18.939869476411101</v>
      </c>
      <c r="O8577" s="12" t="str">
        <f>IF(N8577&lt;10,"Low",IF(N8577&lt;20,"Med","High"))</f>
        <v>Med</v>
      </c>
      <c r="P8577" s="12">
        <f>sales*discount</f>
        <v>60.218999999999994</v>
      </c>
      <c r="Q8577" s="12">
        <f>sales-Discount_Values</f>
        <v>2950.7309999999998</v>
      </c>
      <c r="R8577" s="12">
        <f>DATEDIF(order_date,delivery_date,"D")</f>
        <v>4</v>
      </c>
      <c r="S8577" s="12"/>
    </row>
    <row r="8578" spans="1:19" ht="14.25" customHeight="1" x14ac:dyDescent="0.35">
      <c r="A8578" s="2" t="s">
        <v>4289</v>
      </c>
      <c r="B8578" s="2">
        <v>104256</v>
      </c>
      <c r="C8578" s="2" t="s">
        <v>41</v>
      </c>
      <c r="D8578" s="2" t="s">
        <v>14</v>
      </c>
      <c r="E8578" s="2">
        <v>2107.1799999999998</v>
      </c>
      <c r="F8578" s="2">
        <v>0.13</v>
      </c>
      <c r="G8578" s="2">
        <v>8</v>
      </c>
      <c r="H8578" s="3">
        <v>45285</v>
      </c>
      <c r="I8578" s="3">
        <v>45289</v>
      </c>
      <c r="J8578" s="2" t="s">
        <v>21</v>
      </c>
      <c r="K8578" s="2" t="s">
        <v>27</v>
      </c>
      <c r="L8578" s="2">
        <v>399.1</v>
      </c>
      <c r="M8578" s="2" t="s">
        <v>39</v>
      </c>
      <c r="N8578" s="11">
        <f>L8578/E8578*100</f>
        <v>18.940005125333386</v>
      </c>
      <c r="O8578" s="12" t="str">
        <f>IF(N8578&lt;10,"Low",IF(N8578&lt;20,"Med","High"))</f>
        <v>Med</v>
      </c>
      <c r="P8578" s="12">
        <f>sales*discount</f>
        <v>273.93340000000001</v>
      </c>
      <c r="Q8578" s="12">
        <f>sales-Discount_Values</f>
        <v>1833.2465999999999</v>
      </c>
      <c r="R8578" s="12">
        <f>DATEDIF(order_date,delivery_date,"D")</f>
        <v>4</v>
      </c>
      <c r="S8578" s="12"/>
    </row>
    <row r="8579" spans="1:19" ht="14.25" customHeight="1" x14ac:dyDescent="0.35">
      <c r="A8579" s="2" t="s">
        <v>8217</v>
      </c>
      <c r="B8579" s="2">
        <v>108184</v>
      </c>
      <c r="C8579" s="2" t="s">
        <v>41</v>
      </c>
      <c r="D8579" s="2" t="s">
        <v>33</v>
      </c>
      <c r="E8579" s="2">
        <v>2131.1</v>
      </c>
      <c r="F8579" s="2">
        <v>0.04</v>
      </c>
      <c r="G8579" s="2">
        <v>8</v>
      </c>
      <c r="H8579" s="3">
        <v>45096</v>
      </c>
      <c r="I8579" s="3">
        <v>45103</v>
      </c>
      <c r="J8579" s="2" t="s">
        <v>21</v>
      </c>
      <c r="K8579" s="2" t="s">
        <v>27</v>
      </c>
      <c r="L8579" s="2">
        <v>403.64</v>
      </c>
      <c r="M8579" s="2" t="s">
        <v>23</v>
      </c>
      <c r="N8579" s="11">
        <f>L8579/E8579*100</f>
        <v>18.940453287034863</v>
      </c>
      <c r="O8579" s="12" t="str">
        <f>IF(N8579&lt;10,"Low",IF(N8579&lt;20,"Med","High"))</f>
        <v>Med</v>
      </c>
      <c r="P8579" s="12">
        <f>sales*discount</f>
        <v>85.244</v>
      </c>
      <c r="Q8579" s="12">
        <f>sales-Discount_Values</f>
        <v>2045.856</v>
      </c>
      <c r="R8579" s="12">
        <f>DATEDIF(order_date,delivery_date,"D")</f>
        <v>7</v>
      </c>
      <c r="S8579" s="12"/>
    </row>
    <row r="8580" spans="1:19" ht="14.25" customHeight="1" x14ac:dyDescent="0.35">
      <c r="A8580" s="2" t="s">
        <v>12090</v>
      </c>
      <c r="B8580" s="2">
        <v>112057</v>
      </c>
      <c r="C8580" s="2" t="s">
        <v>13</v>
      </c>
      <c r="D8580" s="2" t="s">
        <v>26</v>
      </c>
      <c r="E8580" s="2">
        <v>4076.31</v>
      </c>
      <c r="F8580" s="2">
        <v>0.49</v>
      </c>
      <c r="G8580" s="2">
        <v>8</v>
      </c>
      <c r="H8580" s="3">
        <v>45429</v>
      </c>
      <c r="I8580" s="3">
        <v>45430</v>
      </c>
      <c r="J8580" s="2" t="s">
        <v>15</v>
      </c>
      <c r="K8580" s="2" t="s">
        <v>16</v>
      </c>
      <c r="L8580" s="2">
        <v>772.23</v>
      </c>
      <c r="M8580" s="2" t="s">
        <v>39</v>
      </c>
      <c r="N8580" s="11">
        <f>L8580/E8580*100</f>
        <v>18.944339365749908</v>
      </c>
      <c r="O8580" s="12" t="str">
        <f>IF(N8580&lt;10,"Low",IF(N8580&lt;20,"Med","High"))</f>
        <v>Med</v>
      </c>
      <c r="P8580" s="12">
        <f>sales*discount</f>
        <v>1997.3918999999999</v>
      </c>
      <c r="Q8580" s="12">
        <f>sales-Discount_Values</f>
        <v>2078.9180999999999</v>
      </c>
      <c r="R8580" s="12">
        <f>DATEDIF(order_date,delivery_date,"D")</f>
        <v>1</v>
      </c>
      <c r="S8580" s="12"/>
    </row>
    <row r="8581" spans="1:19" ht="14.25" customHeight="1" x14ac:dyDescent="0.35">
      <c r="A8581" s="2" t="s">
        <v>372</v>
      </c>
      <c r="B8581" s="2">
        <v>100339</v>
      </c>
      <c r="C8581" s="2" t="s">
        <v>19</v>
      </c>
      <c r="D8581" s="2" t="s">
        <v>26</v>
      </c>
      <c r="E8581" s="2">
        <v>133.44</v>
      </c>
      <c r="F8581" s="2">
        <v>0.49</v>
      </c>
      <c r="G8581" s="2">
        <v>4</v>
      </c>
      <c r="H8581" s="3">
        <v>45652</v>
      </c>
      <c r="I8581" s="3">
        <v>45655</v>
      </c>
      <c r="J8581" s="2" t="s">
        <v>21</v>
      </c>
      <c r="K8581" s="2" t="s">
        <v>27</v>
      </c>
      <c r="L8581" s="2">
        <v>25.28</v>
      </c>
      <c r="M8581" s="2" t="s">
        <v>34</v>
      </c>
      <c r="N8581" s="11">
        <f>L8581/E8581*100</f>
        <v>18.944844124700243</v>
      </c>
      <c r="O8581" s="12" t="str">
        <f>IF(N8581&lt;10,"Low",IF(N8581&lt;20,"Med","High"))</f>
        <v>Med</v>
      </c>
      <c r="P8581" s="12">
        <f>sales*discount</f>
        <v>65.385599999999997</v>
      </c>
      <c r="Q8581" s="12">
        <f>sales-Discount_Values</f>
        <v>68.054400000000001</v>
      </c>
      <c r="R8581" s="12">
        <f>DATEDIF(order_date,delivery_date,"D")</f>
        <v>3</v>
      </c>
      <c r="S8581" s="12"/>
    </row>
    <row r="8582" spans="1:19" ht="14.25" customHeight="1" x14ac:dyDescent="0.35">
      <c r="A8582" s="2" t="s">
        <v>10017</v>
      </c>
      <c r="B8582" s="2">
        <v>109984</v>
      </c>
      <c r="C8582" s="2" t="s">
        <v>41</v>
      </c>
      <c r="D8582" s="2" t="s">
        <v>33</v>
      </c>
      <c r="E8582" s="2">
        <v>3402.07</v>
      </c>
      <c r="F8582" s="2">
        <v>0.16</v>
      </c>
      <c r="G8582" s="2">
        <v>2</v>
      </c>
      <c r="H8582" s="3">
        <v>45120</v>
      </c>
      <c r="I8582" s="3">
        <v>45124</v>
      </c>
      <c r="J8582" s="2" t="s">
        <v>31</v>
      </c>
      <c r="K8582" s="2" t="s">
        <v>16</v>
      </c>
      <c r="L8582" s="2">
        <v>644.62</v>
      </c>
      <c r="M8582" s="2" t="s">
        <v>34</v>
      </c>
      <c r="N8582" s="11">
        <f>L8582/E8582*100</f>
        <v>18.947875852054779</v>
      </c>
      <c r="O8582" s="12" t="str">
        <f>IF(N8582&lt;10,"Low",IF(N8582&lt;20,"Med","High"))</f>
        <v>Med</v>
      </c>
      <c r="P8582" s="12">
        <f>sales*discount</f>
        <v>544.33120000000008</v>
      </c>
      <c r="Q8582" s="12">
        <f>sales-Discount_Values</f>
        <v>2857.7388000000001</v>
      </c>
      <c r="R8582" s="12">
        <f>DATEDIF(order_date,delivery_date,"D")</f>
        <v>4</v>
      </c>
      <c r="S8582" s="12"/>
    </row>
    <row r="8583" spans="1:19" ht="14.25" customHeight="1" x14ac:dyDescent="0.35">
      <c r="A8583" s="2" t="s">
        <v>8044</v>
      </c>
      <c r="B8583" s="2">
        <v>108011</v>
      </c>
      <c r="C8583" s="2" t="s">
        <v>13</v>
      </c>
      <c r="D8583" s="2" t="s">
        <v>33</v>
      </c>
      <c r="E8583" s="2">
        <v>4969.28</v>
      </c>
      <c r="F8583" s="2">
        <v>0.27</v>
      </c>
      <c r="G8583" s="2">
        <v>9</v>
      </c>
      <c r="H8583" s="3">
        <v>45301</v>
      </c>
      <c r="I8583" s="3">
        <v>45302</v>
      </c>
      <c r="J8583" s="2" t="s">
        <v>31</v>
      </c>
      <c r="K8583" s="2" t="s">
        <v>16</v>
      </c>
      <c r="L8583" s="2">
        <v>941.63</v>
      </c>
      <c r="M8583" s="2" t="s">
        <v>34</v>
      </c>
      <c r="N8583" s="11">
        <f>L8583/E8583*100</f>
        <v>18.949022796058987</v>
      </c>
      <c r="O8583" s="12" t="str">
        <f>IF(N8583&lt;10,"Low",IF(N8583&lt;20,"Med","High"))</f>
        <v>Med</v>
      </c>
      <c r="P8583" s="12">
        <f>sales*discount</f>
        <v>1341.7056</v>
      </c>
      <c r="Q8583" s="12">
        <f>sales-Discount_Values</f>
        <v>3627.5743999999995</v>
      </c>
      <c r="R8583" s="12">
        <f>DATEDIF(order_date,delivery_date,"D")</f>
        <v>1</v>
      </c>
      <c r="S8583" s="12"/>
    </row>
    <row r="8584" spans="1:19" ht="14.25" customHeight="1" x14ac:dyDescent="0.35">
      <c r="A8584" s="2" t="s">
        <v>6661</v>
      </c>
      <c r="B8584" s="2">
        <v>106628</v>
      </c>
      <c r="C8584" s="2" t="s">
        <v>13</v>
      </c>
      <c r="D8584" s="2" t="s">
        <v>26</v>
      </c>
      <c r="E8584" s="2">
        <v>3342.37</v>
      </c>
      <c r="F8584" s="2">
        <v>0.31</v>
      </c>
      <c r="G8584" s="2">
        <v>8</v>
      </c>
      <c r="H8584" s="3">
        <v>45205</v>
      </c>
      <c r="I8584" s="3">
        <v>45206</v>
      </c>
      <c r="J8584" s="2" t="s">
        <v>15</v>
      </c>
      <c r="K8584" s="2" t="s">
        <v>27</v>
      </c>
      <c r="L8584" s="2">
        <v>633.4</v>
      </c>
      <c r="M8584" s="2" t="s">
        <v>34</v>
      </c>
      <c r="N8584" s="11">
        <f>L8584/E8584*100</f>
        <v>18.950624856015342</v>
      </c>
      <c r="O8584" s="12" t="str">
        <f>IF(N8584&lt;10,"Low",IF(N8584&lt;20,"Med","High"))</f>
        <v>Med</v>
      </c>
      <c r="P8584" s="12">
        <f>sales*discount</f>
        <v>1036.1347000000001</v>
      </c>
      <c r="Q8584" s="12">
        <f>sales-Discount_Values</f>
        <v>2306.2352999999998</v>
      </c>
      <c r="R8584" s="12">
        <f>DATEDIF(order_date,delivery_date,"D")</f>
        <v>1</v>
      </c>
      <c r="S8584" s="12"/>
    </row>
    <row r="8585" spans="1:19" ht="14.25" customHeight="1" x14ac:dyDescent="0.35">
      <c r="A8585" s="2" t="s">
        <v>14345</v>
      </c>
      <c r="B8585" s="2">
        <v>114312</v>
      </c>
      <c r="C8585" s="2" t="s">
        <v>13</v>
      </c>
      <c r="D8585" s="2" t="s">
        <v>20</v>
      </c>
      <c r="E8585" s="2">
        <v>2907.59</v>
      </c>
      <c r="F8585" s="2">
        <v>0.24</v>
      </c>
      <c r="G8585" s="2">
        <v>2</v>
      </c>
      <c r="H8585" s="3">
        <v>45182</v>
      </c>
      <c r="I8585" s="3">
        <v>45187</v>
      </c>
      <c r="J8585" s="2" t="s">
        <v>21</v>
      </c>
      <c r="K8585" s="2" t="s">
        <v>22</v>
      </c>
      <c r="L8585" s="2">
        <v>551.01</v>
      </c>
      <c r="M8585" s="2" t="s">
        <v>34</v>
      </c>
      <c r="N8585" s="11">
        <f>L8585/E8585*100</f>
        <v>18.950746150592071</v>
      </c>
      <c r="O8585" s="12" t="str">
        <f>IF(N8585&lt;10,"Low",IF(N8585&lt;20,"Med","High"))</f>
        <v>Med</v>
      </c>
      <c r="P8585" s="12">
        <f>sales*discount</f>
        <v>697.82159999999999</v>
      </c>
      <c r="Q8585" s="12">
        <f>sales-Discount_Values</f>
        <v>2209.7683999999999</v>
      </c>
      <c r="R8585" s="12">
        <f>DATEDIF(order_date,delivery_date,"D")</f>
        <v>5</v>
      </c>
      <c r="S8585" s="12"/>
    </row>
    <row r="8586" spans="1:19" ht="14.25" customHeight="1" x14ac:dyDescent="0.35">
      <c r="A8586" s="2" t="s">
        <v>10568</v>
      </c>
      <c r="B8586" s="2">
        <v>110535</v>
      </c>
      <c r="C8586" s="2" t="s">
        <v>25</v>
      </c>
      <c r="D8586" s="2" t="s">
        <v>33</v>
      </c>
      <c r="E8586" s="2">
        <v>3772.34</v>
      </c>
      <c r="F8586" s="2">
        <v>0.11</v>
      </c>
      <c r="G8586" s="2">
        <v>4</v>
      </c>
      <c r="H8586" s="3">
        <v>45563</v>
      </c>
      <c r="I8586" s="3">
        <v>45569</v>
      </c>
      <c r="J8586" s="2" t="s">
        <v>31</v>
      </c>
      <c r="K8586" s="2" t="s">
        <v>22</v>
      </c>
      <c r="L8586" s="2">
        <v>714.96</v>
      </c>
      <c r="M8586" s="2" t="s">
        <v>28</v>
      </c>
      <c r="N8586" s="11">
        <f>L8586/E8586*100</f>
        <v>18.952692493253526</v>
      </c>
      <c r="O8586" s="12" t="str">
        <f>IF(N8586&lt;10,"Low",IF(N8586&lt;20,"Med","High"))</f>
        <v>Med</v>
      </c>
      <c r="P8586" s="12">
        <f>sales*discount</f>
        <v>414.95740000000001</v>
      </c>
      <c r="Q8586" s="12">
        <f>sales-Discount_Values</f>
        <v>3357.3825999999999</v>
      </c>
      <c r="R8586" s="12">
        <f>DATEDIF(order_date,delivery_date,"D")</f>
        <v>6</v>
      </c>
      <c r="S8586" s="12"/>
    </row>
    <row r="8587" spans="1:19" ht="14.25" customHeight="1" x14ac:dyDescent="0.35">
      <c r="A8587" s="2" t="s">
        <v>1339</v>
      </c>
      <c r="B8587" s="2">
        <v>101306</v>
      </c>
      <c r="C8587" s="2" t="s">
        <v>19</v>
      </c>
      <c r="D8587" s="2" t="s">
        <v>20</v>
      </c>
      <c r="E8587" s="2">
        <v>1174.49</v>
      </c>
      <c r="F8587" s="2">
        <v>0.49</v>
      </c>
      <c r="G8587" s="2">
        <v>3</v>
      </c>
      <c r="H8587" s="3">
        <v>45595</v>
      </c>
      <c r="I8587" s="3">
        <v>45600</v>
      </c>
      <c r="J8587" s="2" t="s">
        <v>15</v>
      </c>
      <c r="K8587" s="2" t="s">
        <v>22</v>
      </c>
      <c r="L8587" s="2">
        <v>222.6</v>
      </c>
      <c r="M8587" s="2" t="s">
        <v>39</v>
      </c>
      <c r="N8587" s="11">
        <f>L8587/E8587*100</f>
        <v>18.952907219303697</v>
      </c>
      <c r="O8587" s="12" t="str">
        <f>IF(N8587&lt;10,"Low",IF(N8587&lt;20,"Med","High"))</f>
        <v>Med</v>
      </c>
      <c r="P8587" s="12">
        <f>sales*discount</f>
        <v>575.50009999999997</v>
      </c>
      <c r="Q8587" s="12">
        <f>sales-Discount_Values</f>
        <v>598.98990000000003</v>
      </c>
      <c r="R8587" s="12">
        <f>DATEDIF(order_date,delivery_date,"D")</f>
        <v>5</v>
      </c>
      <c r="S8587" s="12"/>
    </row>
    <row r="8588" spans="1:19" ht="14.25" customHeight="1" x14ac:dyDescent="0.35">
      <c r="A8588" s="2" t="s">
        <v>4860</v>
      </c>
      <c r="B8588" s="2">
        <v>104827</v>
      </c>
      <c r="C8588" s="2" t="s">
        <v>19</v>
      </c>
      <c r="D8588" s="2" t="s">
        <v>33</v>
      </c>
      <c r="E8588" s="2">
        <v>158.69999999999999</v>
      </c>
      <c r="F8588" s="2">
        <v>0.37</v>
      </c>
      <c r="G8588" s="2">
        <v>9</v>
      </c>
      <c r="H8588" s="3">
        <v>44955</v>
      </c>
      <c r="I8588" s="3">
        <v>44956</v>
      </c>
      <c r="J8588" s="2" t="s">
        <v>15</v>
      </c>
      <c r="K8588" s="2" t="s">
        <v>16</v>
      </c>
      <c r="L8588" s="2">
        <v>30.08</v>
      </c>
      <c r="M8588" s="2" t="s">
        <v>48</v>
      </c>
      <c r="N8588" s="11">
        <f>L8588/E8588*100</f>
        <v>18.954001260239444</v>
      </c>
      <c r="O8588" s="12" t="str">
        <f>IF(N8588&lt;10,"Low",IF(N8588&lt;20,"Med","High"))</f>
        <v>Med</v>
      </c>
      <c r="P8588" s="12">
        <f>sales*discount</f>
        <v>58.718999999999994</v>
      </c>
      <c r="Q8588" s="12">
        <f>sales-Discount_Values</f>
        <v>99.980999999999995</v>
      </c>
      <c r="R8588" s="12">
        <f>DATEDIF(order_date,delivery_date,"D")</f>
        <v>1</v>
      </c>
      <c r="S8588" s="12"/>
    </row>
    <row r="8589" spans="1:19" ht="14.25" customHeight="1" x14ac:dyDescent="0.35">
      <c r="A8589" s="2" t="s">
        <v>5150</v>
      </c>
      <c r="B8589" s="2">
        <v>105117</v>
      </c>
      <c r="C8589" s="2" t="s">
        <v>25</v>
      </c>
      <c r="D8589" s="2" t="s">
        <v>26</v>
      </c>
      <c r="E8589" s="2">
        <v>2685.87</v>
      </c>
      <c r="F8589" s="2">
        <v>0.16</v>
      </c>
      <c r="G8589" s="2">
        <v>1</v>
      </c>
      <c r="H8589" s="3">
        <v>45429</v>
      </c>
      <c r="I8589" s="3">
        <v>45433</v>
      </c>
      <c r="J8589" s="2" t="s">
        <v>31</v>
      </c>
      <c r="K8589" s="2" t="s">
        <v>27</v>
      </c>
      <c r="L8589" s="2">
        <v>509.17</v>
      </c>
      <c r="M8589" s="2" t="s">
        <v>17</v>
      </c>
      <c r="N8589" s="11">
        <f>L8589/E8589*100</f>
        <v>18.957358323373803</v>
      </c>
      <c r="O8589" s="12" t="str">
        <f>IF(N8589&lt;10,"Low",IF(N8589&lt;20,"Med","High"))</f>
        <v>Med</v>
      </c>
      <c r="P8589" s="12">
        <f>sales*discount</f>
        <v>429.73919999999998</v>
      </c>
      <c r="Q8589" s="12">
        <f>sales-Discount_Values</f>
        <v>2256.1307999999999</v>
      </c>
      <c r="R8589" s="12">
        <f>DATEDIF(order_date,delivery_date,"D")</f>
        <v>4</v>
      </c>
      <c r="S8589" s="12"/>
    </row>
    <row r="8590" spans="1:19" ht="14.25" customHeight="1" x14ac:dyDescent="0.35">
      <c r="A8590" s="2" t="s">
        <v>12609</v>
      </c>
      <c r="B8590" s="2">
        <v>112576</v>
      </c>
      <c r="C8590" s="2" t="s">
        <v>25</v>
      </c>
      <c r="D8590" s="2" t="s">
        <v>26</v>
      </c>
      <c r="E8590" s="2">
        <v>2670.06</v>
      </c>
      <c r="F8590" s="2">
        <v>0.36</v>
      </c>
      <c r="G8590" s="2">
        <v>3</v>
      </c>
      <c r="H8590" s="3">
        <v>45651</v>
      </c>
      <c r="I8590" s="3">
        <v>45657</v>
      </c>
      <c r="J8590" s="2" t="s">
        <v>15</v>
      </c>
      <c r="K8590" s="2" t="s">
        <v>16</v>
      </c>
      <c r="L8590" s="2">
        <v>506.22</v>
      </c>
      <c r="M8590" s="2" t="s">
        <v>28</v>
      </c>
      <c r="N8590" s="11">
        <f>L8590/E8590*100</f>
        <v>18.959124514055866</v>
      </c>
      <c r="O8590" s="12" t="str">
        <f>IF(N8590&lt;10,"Low",IF(N8590&lt;20,"Med","High"))</f>
        <v>Med</v>
      </c>
      <c r="P8590" s="12">
        <f>sales*discount</f>
        <v>961.22159999999997</v>
      </c>
      <c r="Q8590" s="12">
        <f>sales-Discount_Values</f>
        <v>1708.8384000000001</v>
      </c>
      <c r="R8590" s="12">
        <f>DATEDIF(order_date,delivery_date,"D")</f>
        <v>6</v>
      </c>
      <c r="S8590" s="12"/>
    </row>
    <row r="8591" spans="1:19" ht="14.25" customHeight="1" x14ac:dyDescent="0.35">
      <c r="A8591" s="2" t="s">
        <v>12280</v>
      </c>
      <c r="B8591" s="2">
        <v>112247</v>
      </c>
      <c r="C8591" s="2" t="s">
        <v>13</v>
      </c>
      <c r="D8591" s="2" t="s">
        <v>14</v>
      </c>
      <c r="E8591" s="2">
        <v>2534.08</v>
      </c>
      <c r="F8591" s="2">
        <v>0.32</v>
      </c>
      <c r="G8591" s="2">
        <v>9</v>
      </c>
      <c r="H8591" s="3">
        <v>45252</v>
      </c>
      <c r="I8591" s="3">
        <v>45257</v>
      </c>
      <c r="J8591" s="2" t="s">
        <v>31</v>
      </c>
      <c r="K8591" s="2" t="s">
        <v>27</v>
      </c>
      <c r="L8591" s="2">
        <v>480.48</v>
      </c>
      <c r="M8591" s="2" t="s">
        <v>23</v>
      </c>
      <c r="N8591" s="11">
        <f>L8591/E8591*100</f>
        <v>18.960727364566235</v>
      </c>
      <c r="O8591" s="12" t="str">
        <f>IF(N8591&lt;10,"Low",IF(N8591&lt;20,"Med","High"))</f>
        <v>Med</v>
      </c>
      <c r="P8591" s="12">
        <f>sales*discount</f>
        <v>810.90560000000005</v>
      </c>
      <c r="Q8591" s="12">
        <f>sales-Discount_Values</f>
        <v>1723.1743999999999</v>
      </c>
      <c r="R8591" s="12">
        <f>DATEDIF(order_date,delivery_date,"D")</f>
        <v>5</v>
      </c>
      <c r="S8591" s="12"/>
    </row>
    <row r="8592" spans="1:19" ht="14.25" customHeight="1" x14ac:dyDescent="0.35">
      <c r="A8592" s="2" t="s">
        <v>12191</v>
      </c>
      <c r="B8592" s="2">
        <v>112158</v>
      </c>
      <c r="C8592" s="2" t="s">
        <v>19</v>
      </c>
      <c r="D8592" s="2" t="s">
        <v>14</v>
      </c>
      <c r="E8592" s="2">
        <v>4332.99</v>
      </c>
      <c r="F8592" s="2">
        <v>0.01</v>
      </c>
      <c r="G8592" s="2">
        <v>9</v>
      </c>
      <c r="H8592" s="3">
        <v>45259</v>
      </c>
      <c r="I8592" s="3">
        <v>45263</v>
      </c>
      <c r="J8592" s="2" t="s">
        <v>21</v>
      </c>
      <c r="K8592" s="2" t="s">
        <v>22</v>
      </c>
      <c r="L8592" s="2">
        <v>821.7</v>
      </c>
      <c r="M8592" s="2" t="s">
        <v>23</v>
      </c>
      <c r="N8592" s="11">
        <f>L8592/E8592*100</f>
        <v>18.963810209578146</v>
      </c>
      <c r="O8592" s="12" t="str">
        <f>IF(N8592&lt;10,"Low",IF(N8592&lt;20,"Med","High"))</f>
        <v>Med</v>
      </c>
      <c r="P8592" s="12">
        <f>sales*discount</f>
        <v>43.329900000000002</v>
      </c>
      <c r="Q8592" s="12">
        <f>sales-Discount_Values</f>
        <v>4289.6601000000001</v>
      </c>
      <c r="R8592" s="12">
        <f>DATEDIF(order_date,delivery_date,"D")</f>
        <v>4</v>
      </c>
      <c r="S8592" s="12"/>
    </row>
    <row r="8593" spans="1:19" ht="14.25" customHeight="1" x14ac:dyDescent="0.35">
      <c r="A8593" s="2" t="s">
        <v>9607</v>
      </c>
      <c r="B8593" s="2">
        <v>109574</v>
      </c>
      <c r="C8593" s="2" t="s">
        <v>19</v>
      </c>
      <c r="D8593" s="2" t="s">
        <v>26</v>
      </c>
      <c r="E8593" s="2">
        <v>4271.7299999999996</v>
      </c>
      <c r="F8593" s="2">
        <v>0</v>
      </c>
      <c r="G8593" s="2">
        <v>6</v>
      </c>
      <c r="H8593" s="3">
        <v>45595</v>
      </c>
      <c r="I8593" s="3">
        <v>45596</v>
      </c>
      <c r="J8593" s="2" t="s">
        <v>15</v>
      </c>
      <c r="K8593" s="2" t="s">
        <v>27</v>
      </c>
      <c r="L8593" s="2">
        <v>810.16</v>
      </c>
      <c r="M8593" s="2" t="s">
        <v>48</v>
      </c>
      <c r="N8593" s="11">
        <f>L8593/E8593*100</f>
        <v>18.965618145341583</v>
      </c>
      <c r="O8593" s="12" t="str">
        <f>IF(N8593&lt;10,"Low",IF(N8593&lt;20,"Med","High"))</f>
        <v>Med</v>
      </c>
      <c r="P8593" s="12">
        <f>sales*discount</f>
        <v>0</v>
      </c>
      <c r="Q8593" s="12">
        <f>sales-Discount_Values</f>
        <v>4271.7299999999996</v>
      </c>
      <c r="R8593" s="12">
        <f>DATEDIF(order_date,delivery_date,"D")</f>
        <v>1</v>
      </c>
      <c r="S8593" s="12"/>
    </row>
    <row r="8594" spans="1:19" ht="14.25" customHeight="1" x14ac:dyDescent="0.35">
      <c r="A8594" s="2" t="s">
        <v>11054</v>
      </c>
      <c r="B8594" s="2">
        <v>111021</v>
      </c>
      <c r="C8594" s="2" t="s">
        <v>13</v>
      </c>
      <c r="D8594" s="2" t="s">
        <v>14</v>
      </c>
      <c r="E8594" s="2">
        <v>3359.94</v>
      </c>
      <c r="F8594" s="2">
        <v>0.31</v>
      </c>
      <c r="G8594" s="2">
        <v>7</v>
      </c>
      <c r="H8594" s="3">
        <v>45414</v>
      </c>
      <c r="I8594" s="3">
        <v>45420</v>
      </c>
      <c r="J8594" s="2" t="s">
        <v>15</v>
      </c>
      <c r="K8594" s="2" t="s">
        <v>16</v>
      </c>
      <c r="L8594" s="2">
        <v>637.34</v>
      </c>
      <c r="M8594" s="2" t="s">
        <v>28</v>
      </c>
      <c r="N8594" s="11">
        <f>L8594/E8594*100</f>
        <v>18.96879110936505</v>
      </c>
      <c r="O8594" s="12" t="str">
        <f>IF(N8594&lt;10,"Low",IF(N8594&lt;20,"Med","High"))</f>
        <v>Med</v>
      </c>
      <c r="P8594" s="12">
        <f>sales*discount</f>
        <v>1041.5814</v>
      </c>
      <c r="Q8594" s="12">
        <f>sales-Discount_Values</f>
        <v>2318.3586</v>
      </c>
      <c r="R8594" s="12">
        <f>DATEDIF(order_date,delivery_date,"D")</f>
        <v>6</v>
      </c>
      <c r="S8594" s="12"/>
    </row>
    <row r="8595" spans="1:19" ht="14.25" customHeight="1" x14ac:dyDescent="0.35">
      <c r="A8595" s="2" t="s">
        <v>4548</v>
      </c>
      <c r="B8595" s="2">
        <v>104515</v>
      </c>
      <c r="C8595" s="2" t="s">
        <v>19</v>
      </c>
      <c r="D8595" s="2" t="s">
        <v>33</v>
      </c>
      <c r="E8595" s="2">
        <v>2132.6</v>
      </c>
      <c r="F8595" s="2">
        <v>0.41</v>
      </c>
      <c r="G8595" s="2">
        <v>5</v>
      </c>
      <c r="H8595" s="3">
        <v>45405</v>
      </c>
      <c r="I8595" s="3">
        <v>45406</v>
      </c>
      <c r="J8595" s="2" t="s">
        <v>15</v>
      </c>
      <c r="K8595" s="2" t="s">
        <v>16</v>
      </c>
      <c r="L8595" s="2">
        <v>404.54</v>
      </c>
      <c r="M8595" s="2" t="s">
        <v>39</v>
      </c>
      <c r="N8595" s="11">
        <f>L8595/E8595*100</f>
        <v>18.969333208290351</v>
      </c>
      <c r="O8595" s="12" t="str">
        <f>IF(N8595&lt;10,"Low",IF(N8595&lt;20,"Med","High"))</f>
        <v>Med</v>
      </c>
      <c r="P8595" s="12">
        <f>sales*discount</f>
        <v>874.36599999999987</v>
      </c>
      <c r="Q8595" s="12">
        <f>sales-Discount_Values</f>
        <v>1258.2339999999999</v>
      </c>
      <c r="R8595" s="12">
        <f>DATEDIF(order_date,delivery_date,"D")</f>
        <v>1</v>
      </c>
      <c r="S8595" s="12"/>
    </row>
    <row r="8596" spans="1:19" ht="14.25" customHeight="1" x14ac:dyDescent="0.35">
      <c r="A8596" s="2" t="s">
        <v>15266</v>
      </c>
      <c r="B8596" s="2">
        <v>115233</v>
      </c>
      <c r="C8596" s="2" t="s">
        <v>19</v>
      </c>
      <c r="D8596" s="2" t="s">
        <v>26</v>
      </c>
      <c r="E8596" s="2">
        <v>3106.9</v>
      </c>
      <c r="F8596" s="2">
        <v>0.4</v>
      </c>
      <c r="G8596" s="2">
        <v>4</v>
      </c>
      <c r="H8596" s="3">
        <v>45378</v>
      </c>
      <c r="I8596" s="3">
        <v>45381</v>
      </c>
      <c r="J8596" s="2" t="s">
        <v>15</v>
      </c>
      <c r="K8596" s="2" t="s">
        <v>22</v>
      </c>
      <c r="L8596" s="2">
        <v>589.36</v>
      </c>
      <c r="M8596" s="2" t="s">
        <v>34</v>
      </c>
      <c r="N8596" s="11">
        <f>L8596/E8596*100</f>
        <v>18.969390710998102</v>
      </c>
      <c r="O8596" s="12" t="str">
        <f>IF(N8596&lt;10,"Low",IF(N8596&lt;20,"Med","High"))</f>
        <v>Med</v>
      </c>
      <c r="P8596" s="12">
        <f>sales*discount</f>
        <v>1242.7600000000002</v>
      </c>
      <c r="Q8596" s="12">
        <f>sales-Discount_Values</f>
        <v>1864.1399999999999</v>
      </c>
      <c r="R8596" s="12">
        <f>DATEDIF(order_date,delivery_date,"D")</f>
        <v>3</v>
      </c>
      <c r="S8596" s="12"/>
    </row>
    <row r="8597" spans="1:19" ht="14.25" customHeight="1" x14ac:dyDescent="0.35">
      <c r="A8597" s="2" t="s">
        <v>10172</v>
      </c>
      <c r="B8597" s="2">
        <v>110139</v>
      </c>
      <c r="C8597" s="2" t="s">
        <v>41</v>
      </c>
      <c r="D8597" s="2" t="s">
        <v>26</v>
      </c>
      <c r="E8597" s="2">
        <v>3112.58</v>
      </c>
      <c r="F8597" s="2">
        <v>0.21</v>
      </c>
      <c r="G8597" s="2">
        <v>7</v>
      </c>
      <c r="H8597" s="3">
        <v>45142</v>
      </c>
      <c r="I8597" s="3">
        <v>45145</v>
      </c>
      <c r="J8597" s="2" t="s">
        <v>31</v>
      </c>
      <c r="K8597" s="2" t="s">
        <v>22</v>
      </c>
      <c r="L8597" s="2">
        <v>590.64</v>
      </c>
      <c r="M8597" s="2" t="s">
        <v>39</v>
      </c>
      <c r="N8597" s="11">
        <f>L8597/E8597*100</f>
        <v>18.975897808249105</v>
      </c>
      <c r="O8597" s="12" t="str">
        <f>IF(N8597&lt;10,"Low",IF(N8597&lt;20,"Med","High"))</f>
        <v>Med</v>
      </c>
      <c r="P8597" s="12">
        <f>sales*discount</f>
        <v>653.64179999999999</v>
      </c>
      <c r="Q8597" s="12">
        <f>sales-Discount_Values</f>
        <v>2458.9382000000001</v>
      </c>
      <c r="R8597" s="12">
        <f>DATEDIF(order_date,delivery_date,"D")</f>
        <v>3</v>
      </c>
      <c r="S8597" s="12"/>
    </row>
    <row r="8598" spans="1:19" ht="14.25" customHeight="1" x14ac:dyDescent="0.35">
      <c r="A8598" s="2" t="s">
        <v>10091</v>
      </c>
      <c r="B8598" s="2">
        <v>110058</v>
      </c>
      <c r="C8598" s="2" t="s">
        <v>25</v>
      </c>
      <c r="D8598" s="2" t="s">
        <v>33</v>
      </c>
      <c r="E8598" s="2">
        <v>4323.4799999999996</v>
      </c>
      <c r="F8598" s="2">
        <v>0.21</v>
      </c>
      <c r="G8598" s="2">
        <v>9</v>
      </c>
      <c r="H8598" s="3">
        <v>45056</v>
      </c>
      <c r="I8598" s="3">
        <v>45060</v>
      </c>
      <c r="J8598" s="2" t="s">
        <v>15</v>
      </c>
      <c r="K8598" s="2" t="s">
        <v>22</v>
      </c>
      <c r="L8598" s="2">
        <v>820.44</v>
      </c>
      <c r="M8598" s="2" t="s">
        <v>48</v>
      </c>
      <c r="N8598" s="11">
        <f>L8598/E8598*100</f>
        <v>18.976380138221991</v>
      </c>
      <c r="O8598" s="12" t="str">
        <f>IF(N8598&lt;10,"Low",IF(N8598&lt;20,"Med","High"))</f>
        <v>Med</v>
      </c>
      <c r="P8598" s="12">
        <f>sales*discount</f>
        <v>907.93079999999986</v>
      </c>
      <c r="Q8598" s="12">
        <f>sales-Discount_Values</f>
        <v>3415.5491999999995</v>
      </c>
      <c r="R8598" s="12">
        <f>DATEDIF(order_date,delivery_date,"D")</f>
        <v>4</v>
      </c>
      <c r="S8598" s="12"/>
    </row>
    <row r="8599" spans="1:19" ht="14.25" customHeight="1" x14ac:dyDescent="0.35">
      <c r="A8599" s="2" t="s">
        <v>10596</v>
      </c>
      <c r="B8599" s="2">
        <v>110563</v>
      </c>
      <c r="C8599" s="2" t="s">
        <v>25</v>
      </c>
      <c r="D8599" s="2" t="s">
        <v>26</v>
      </c>
      <c r="E8599" s="2">
        <v>1010.91</v>
      </c>
      <c r="F8599" s="2">
        <v>0.14000000000000001</v>
      </c>
      <c r="G8599" s="2">
        <v>7</v>
      </c>
      <c r="H8599" s="3">
        <v>45368</v>
      </c>
      <c r="I8599" s="3">
        <v>45373</v>
      </c>
      <c r="J8599" s="2" t="s">
        <v>21</v>
      </c>
      <c r="K8599" s="2" t="s">
        <v>27</v>
      </c>
      <c r="L8599" s="2">
        <v>191.84</v>
      </c>
      <c r="M8599" s="2" t="s">
        <v>28</v>
      </c>
      <c r="N8599" s="11">
        <f>L8599/E8599*100</f>
        <v>18.976961351653461</v>
      </c>
      <c r="O8599" s="12" t="str">
        <f>IF(N8599&lt;10,"Low",IF(N8599&lt;20,"Med","High"))</f>
        <v>Med</v>
      </c>
      <c r="P8599" s="12">
        <f>sales*discount</f>
        <v>141.5274</v>
      </c>
      <c r="Q8599" s="12">
        <f>sales-Discount_Values</f>
        <v>869.38259999999991</v>
      </c>
      <c r="R8599" s="12">
        <f>DATEDIF(order_date,delivery_date,"D")</f>
        <v>5</v>
      </c>
      <c r="S8599" s="12"/>
    </row>
    <row r="8600" spans="1:19" ht="14.25" customHeight="1" x14ac:dyDescent="0.35">
      <c r="A8600" s="2" t="s">
        <v>15165</v>
      </c>
      <c r="B8600" s="2">
        <v>115132</v>
      </c>
      <c r="C8600" s="2" t="s">
        <v>19</v>
      </c>
      <c r="D8600" s="2" t="s">
        <v>36</v>
      </c>
      <c r="E8600" s="2">
        <v>1738.72</v>
      </c>
      <c r="F8600" s="2">
        <v>0.23</v>
      </c>
      <c r="G8600" s="2">
        <v>5</v>
      </c>
      <c r="H8600" s="3">
        <v>45252</v>
      </c>
      <c r="I8600" s="3">
        <v>45258</v>
      </c>
      <c r="J8600" s="2" t="s">
        <v>21</v>
      </c>
      <c r="K8600" s="2" t="s">
        <v>22</v>
      </c>
      <c r="L8600" s="2">
        <v>329.96</v>
      </c>
      <c r="M8600" s="2" t="s">
        <v>39</v>
      </c>
      <c r="N8600" s="11">
        <f>L8600/E8600*100</f>
        <v>18.97717861415294</v>
      </c>
      <c r="O8600" s="12" t="str">
        <f>IF(N8600&lt;10,"Low",IF(N8600&lt;20,"Med","High"))</f>
        <v>Med</v>
      </c>
      <c r="P8600" s="12">
        <f>sales*discount</f>
        <v>399.90560000000005</v>
      </c>
      <c r="Q8600" s="12">
        <f>sales-Discount_Values</f>
        <v>1338.8144</v>
      </c>
      <c r="R8600" s="12">
        <f>DATEDIF(order_date,delivery_date,"D")</f>
        <v>6</v>
      </c>
      <c r="S8600" s="12"/>
    </row>
    <row r="8601" spans="1:19" ht="14.25" customHeight="1" x14ac:dyDescent="0.35">
      <c r="A8601" s="2" t="s">
        <v>6324</v>
      </c>
      <c r="B8601" s="2">
        <v>106291</v>
      </c>
      <c r="C8601" s="2" t="s">
        <v>25</v>
      </c>
      <c r="D8601" s="2" t="s">
        <v>14</v>
      </c>
      <c r="E8601" s="2">
        <v>4170.1400000000003</v>
      </c>
      <c r="F8601" s="2">
        <v>0.1</v>
      </c>
      <c r="G8601" s="2">
        <v>9</v>
      </c>
      <c r="H8601" s="3">
        <v>45381</v>
      </c>
      <c r="I8601" s="3">
        <v>45382</v>
      </c>
      <c r="J8601" s="2" t="s">
        <v>31</v>
      </c>
      <c r="K8601" s="2" t="s">
        <v>16</v>
      </c>
      <c r="L8601" s="2">
        <v>791.48</v>
      </c>
      <c r="M8601" s="2" t="s">
        <v>34</v>
      </c>
      <c r="N8601" s="11">
        <f>L8601/E8601*100</f>
        <v>18.979698523310969</v>
      </c>
      <c r="O8601" s="12" t="str">
        <f>IF(N8601&lt;10,"Low",IF(N8601&lt;20,"Med","High"))</f>
        <v>Med</v>
      </c>
      <c r="P8601" s="12">
        <f>sales*discount</f>
        <v>417.01400000000007</v>
      </c>
      <c r="Q8601" s="12">
        <f>sales-Discount_Values</f>
        <v>3753.1260000000002</v>
      </c>
      <c r="R8601" s="12">
        <f>DATEDIF(order_date,delivery_date,"D")</f>
        <v>1</v>
      </c>
      <c r="S8601" s="12"/>
    </row>
    <row r="8602" spans="1:19" ht="14.25" customHeight="1" x14ac:dyDescent="0.35">
      <c r="A8602" s="2" t="s">
        <v>11946</v>
      </c>
      <c r="B8602" s="2">
        <v>111913</v>
      </c>
      <c r="C8602" s="2" t="s">
        <v>41</v>
      </c>
      <c r="D8602" s="2" t="s">
        <v>33</v>
      </c>
      <c r="E8602" s="2">
        <v>2615.4</v>
      </c>
      <c r="F8602" s="2">
        <v>0.11</v>
      </c>
      <c r="G8602" s="2">
        <v>4</v>
      </c>
      <c r="H8602" s="3">
        <v>45480</v>
      </c>
      <c r="I8602" s="3">
        <v>45483</v>
      </c>
      <c r="J8602" s="2" t="s">
        <v>31</v>
      </c>
      <c r="K8602" s="2" t="s">
        <v>22</v>
      </c>
      <c r="L8602" s="2">
        <v>496.4</v>
      </c>
      <c r="M8602" s="2" t="s">
        <v>34</v>
      </c>
      <c r="N8602" s="11">
        <f>L8602/E8602*100</f>
        <v>18.979888353597918</v>
      </c>
      <c r="O8602" s="12" t="str">
        <f>IF(N8602&lt;10,"Low",IF(N8602&lt;20,"Med","High"))</f>
        <v>Med</v>
      </c>
      <c r="P8602" s="12">
        <f>sales*discount</f>
        <v>287.69400000000002</v>
      </c>
      <c r="Q8602" s="12">
        <f>sales-Discount_Values</f>
        <v>2327.7060000000001</v>
      </c>
      <c r="R8602" s="12">
        <f>DATEDIF(order_date,delivery_date,"D")</f>
        <v>3</v>
      </c>
      <c r="S8602" s="12"/>
    </row>
    <row r="8603" spans="1:19" ht="14.25" customHeight="1" x14ac:dyDescent="0.35">
      <c r="A8603" s="2" t="s">
        <v>10496</v>
      </c>
      <c r="B8603" s="2">
        <v>110463</v>
      </c>
      <c r="C8603" s="2" t="s">
        <v>19</v>
      </c>
      <c r="D8603" s="2" t="s">
        <v>20</v>
      </c>
      <c r="E8603" s="2">
        <v>4177.43</v>
      </c>
      <c r="F8603" s="2">
        <v>0.05</v>
      </c>
      <c r="G8603" s="2">
        <v>2</v>
      </c>
      <c r="H8603" s="3">
        <v>45366</v>
      </c>
      <c r="I8603" s="3">
        <v>45368</v>
      </c>
      <c r="J8603" s="2" t="s">
        <v>15</v>
      </c>
      <c r="K8603" s="2" t="s">
        <v>27</v>
      </c>
      <c r="L8603" s="2">
        <v>792.97</v>
      </c>
      <c r="M8603" s="2" t="s">
        <v>17</v>
      </c>
      <c r="N8603" s="11">
        <f>L8603/E8603*100</f>
        <v>18.982245064549254</v>
      </c>
      <c r="O8603" s="12" t="str">
        <f>IF(N8603&lt;10,"Low",IF(N8603&lt;20,"Med","High"))</f>
        <v>Med</v>
      </c>
      <c r="P8603" s="12">
        <f>sales*discount</f>
        <v>208.87150000000003</v>
      </c>
      <c r="Q8603" s="12">
        <f>sales-Discount_Values</f>
        <v>3968.5585000000001</v>
      </c>
      <c r="R8603" s="12">
        <f>DATEDIF(order_date,delivery_date,"D")</f>
        <v>2</v>
      </c>
      <c r="S8603" s="12"/>
    </row>
    <row r="8604" spans="1:19" ht="14.25" customHeight="1" x14ac:dyDescent="0.35">
      <c r="A8604" s="2" t="s">
        <v>4351</v>
      </c>
      <c r="B8604" s="2">
        <v>104318</v>
      </c>
      <c r="C8604" s="2" t="s">
        <v>41</v>
      </c>
      <c r="D8604" s="2" t="s">
        <v>26</v>
      </c>
      <c r="E8604" s="2">
        <v>2188.61</v>
      </c>
      <c r="F8604" s="2">
        <v>0.25</v>
      </c>
      <c r="G8604" s="2">
        <v>9</v>
      </c>
      <c r="H8604" s="3">
        <v>45616</v>
      </c>
      <c r="I8604" s="3">
        <v>45618</v>
      </c>
      <c r="J8604" s="2" t="s">
        <v>31</v>
      </c>
      <c r="K8604" s="2" t="s">
        <v>22</v>
      </c>
      <c r="L8604" s="2">
        <v>415.45</v>
      </c>
      <c r="M8604" s="2" t="s">
        <v>48</v>
      </c>
      <c r="N8604" s="11">
        <f>L8604/E8604*100</f>
        <v>18.982367804222768</v>
      </c>
      <c r="O8604" s="12" t="str">
        <f>IF(N8604&lt;10,"Low",IF(N8604&lt;20,"Med","High"))</f>
        <v>Med</v>
      </c>
      <c r="P8604" s="12">
        <f>sales*discount</f>
        <v>547.15250000000003</v>
      </c>
      <c r="Q8604" s="12">
        <f>sales-Discount_Values</f>
        <v>1641.4575</v>
      </c>
      <c r="R8604" s="12">
        <f>DATEDIF(order_date,delivery_date,"D")</f>
        <v>2</v>
      </c>
      <c r="S8604" s="12"/>
    </row>
    <row r="8605" spans="1:19" ht="14.25" customHeight="1" x14ac:dyDescent="0.35">
      <c r="A8605" s="2" t="s">
        <v>9634</v>
      </c>
      <c r="B8605" s="2">
        <v>109601</v>
      </c>
      <c r="C8605" s="2" t="s">
        <v>25</v>
      </c>
      <c r="D8605" s="2" t="s">
        <v>14</v>
      </c>
      <c r="E8605" s="2">
        <v>4305.97</v>
      </c>
      <c r="F8605" s="2">
        <v>0.35</v>
      </c>
      <c r="G8605" s="2">
        <v>9</v>
      </c>
      <c r="H8605" s="3">
        <v>45291</v>
      </c>
      <c r="I8605" s="3">
        <v>45297</v>
      </c>
      <c r="J8605" s="2" t="s">
        <v>21</v>
      </c>
      <c r="K8605" s="2" t="s">
        <v>22</v>
      </c>
      <c r="L8605" s="2">
        <v>817.61</v>
      </c>
      <c r="M8605" s="2" t="s">
        <v>28</v>
      </c>
      <c r="N8605" s="11">
        <f>L8605/E8605*100</f>
        <v>18.987823881727</v>
      </c>
      <c r="O8605" s="12" t="str">
        <f>IF(N8605&lt;10,"Low",IF(N8605&lt;20,"Med","High"))</f>
        <v>Med</v>
      </c>
      <c r="P8605" s="12">
        <f>sales*discount</f>
        <v>1507.0895</v>
      </c>
      <c r="Q8605" s="12">
        <f>sales-Discount_Values</f>
        <v>2798.8805000000002</v>
      </c>
      <c r="R8605" s="12">
        <f>DATEDIF(order_date,delivery_date,"D")</f>
        <v>6</v>
      </c>
      <c r="S8605" s="12"/>
    </row>
    <row r="8606" spans="1:19" ht="14.25" customHeight="1" x14ac:dyDescent="0.35">
      <c r="A8606" s="2" t="s">
        <v>9151</v>
      </c>
      <c r="B8606" s="2">
        <v>109118</v>
      </c>
      <c r="C8606" s="2" t="s">
        <v>41</v>
      </c>
      <c r="D8606" s="2" t="s">
        <v>26</v>
      </c>
      <c r="E8606" s="2">
        <v>1597.89</v>
      </c>
      <c r="F8606" s="2">
        <v>0.27</v>
      </c>
      <c r="G8606" s="2">
        <v>7</v>
      </c>
      <c r="H8606" s="3">
        <v>45599</v>
      </c>
      <c r="I8606" s="3">
        <v>45600</v>
      </c>
      <c r="J8606" s="2" t="s">
        <v>21</v>
      </c>
      <c r="K8606" s="2" t="s">
        <v>27</v>
      </c>
      <c r="L8606" s="2">
        <v>303.42</v>
      </c>
      <c r="M8606" s="2" t="s">
        <v>28</v>
      </c>
      <c r="N8606" s="11">
        <f>L8606/E8606*100</f>
        <v>18.988791468749415</v>
      </c>
      <c r="O8606" s="12" t="str">
        <f>IF(N8606&lt;10,"Low",IF(N8606&lt;20,"Med","High"))</f>
        <v>Med</v>
      </c>
      <c r="P8606" s="12">
        <f>sales*discount</f>
        <v>431.43030000000005</v>
      </c>
      <c r="Q8606" s="12">
        <f>sales-Discount_Values</f>
        <v>1166.4597000000001</v>
      </c>
      <c r="R8606" s="12">
        <f>DATEDIF(order_date,delivery_date,"D")</f>
        <v>1</v>
      </c>
      <c r="S8606" s="12"/>
    </row>
    <row r="8607" spans="1:19" ht="14.25" customHeight="1" x14ac:dyDescent="0.35">
      <c r="A8607" s="2" t="s">
        <v>8289</v>
      </c>
      <c r="B8607" s="2">
        <v>108256</v>
      </c>
      <c r="C8607" s="2" t="s">
        <v>13</v>
      </c>
      <c r="D8607" s="2" t="s">
        <v>20</v>
      </c>
      <c r="E8607" s="2">
        <v>4935.26</v>
      </c>
      <c r="F8607" s="2">
        <v>0.48</v>
      </c>
      <c r="G8607" s="2">
        <v>2</v>
      </c>
      <c r="H8607" s="3">
        <v>45316</v>
      </c>
      <c r="I8607" s="3">
        <v>45320</v>
      </c>
      <c r="J8607" s="2" t="s">
        <v>15</v>
      </c>
      <c r="K8607" s="2" t="s">
        <v>27</v>
      </c>
      <c r="L8607" s="2">
        <v>937.21</v>
      </c>
      <c r="M8607" s="2" t="s">
        <v>17</v>
      </c>
      <c r="N8607" s="11">
        <f>L8607/E8607*100</f>
        <v>18.990083602484976</v>
      </c>
      <c r="O8607" s="12" t="str">
        <f>IF(N8607&lt;10,"Low",IF(N8607&lt;20,"Med","High"))</f>
        <v>Med</v>
      </c>
      <c r="P8607" s="12">
        <f>sales*discount</f>
        <v>2368.9248000000002</v>
      </c>
      <c r="Q8607" s="12">
        <f>sales-Discount_Values</f>
        <v>2566.3352</v>
      </c>
      <c r="R8607" s="12">
        <f>DATEDIF(order_date,delivery_date,"D")</f>
        <v>4</v>
      </c>
      <c r="S8607" s="12"/>
    </row>
    <row r="8608" spans="1:19" ht="14.25" customHeight="1" x14ac:dyDescent="0.35">
      <c r="A8608" s="2" t="s">
        <v>8580</v>
      </c>
      <c r="B8608" s="2">
        <v>108547</v>
      </c>
      <c r="C8608" s="2" t="s">
        <v>25</v>
      </c>
      <c r="D8608" s="2" t="s">
        <v>14</v>
      </c>
      <c r="E8608" s="2">
        <v>3218.39</v>
      </c>
      <c r="F8608" s="2">
        <v>0.41</v>
      </c>
      <c r="G8608" s="2">
        <v>5</v>
      </c>
      <c r="H8608" s="3">
        <v>45473</v>
      </c>
      <c r="I8608" s="3">
        <v>45475</v>
      </c>
      <c r="J8608" s="2" t="s">
        <v>31</v>
      </c>
      <c r="K8608" s="2" t="s">
        <v>16</v>
      </c>
      <c r="L8608" s="2">
        <v>611.19000000000005</v>
      </c>
      <c r="M8608" s="2" t="s">
        <v>28</v>
      </c>
      <c r="N8608" s="11">
        <f>L8608/E8608*100</f>
        <v>18.990551176209223</v>
      </c>
      <c r="O8608" s="12" t="str">
        <f>IF(N8608&lt;10,"Low",IF(N8608&lt;20,"Med","High"))</f>
        <v>Med</v>
      </c>
      <c r="P8608" s="12">
        <f>sales*discount</f>
        <v>1319.5398999999998</v>
      </c>
      <c r="Q8608" s="12">
        <f>sales-Discount_Values</f>
        <v>1898.8501000000001</v>
      </c>
      <c r="R8608" s="12">
        <f>DATEDIF(order_date,delivery_date,"D")</f>
        <v>2</v>
      </c>
      <c r="S8608" s="12"/>
    </row>
    <row r="8609" spans="1:19" ht="14.25" customHeight="1" x14ac:dyDescent="0.35">
      <c r="A8609" s="2" t="s">
        <v>277</v>
      </c>
      <c r="B8609" s="2">
        <v>100244</v>
      </c>
      <c r="C8609" s="2" t="s">
        <v>13</v>
      </c>
      <c r="D8609" s="2" t="s">
        <v>26</v>
      </c>
      <c r="E8609" s="2">
        <v>3305.75</v>
      </c>
      <c r="F8609" s="2">
        <v>0.36</v>
      </c>
      <c r="G8609" s="2">
        <v>5</v>
      </c>
      <c r="H8609" s="3">
        <v>45273</v>
      </c>
      <c r="I8609" s="3">
        <v>45278</v>
      </c>
      <c r="J8609" s="2" t="s">
        <v>21</v>
      </c>
      <c r="K8609" s="2" t="s">
        <v>22</v>
      </c>
      <c r="L8609" s="2">
        <v>627.83000000000004</v>
      </c>
      <c r="M8609" s="2" t="s">
        <v>39</v>
      </c>
      <c r="N8609" s="11">
        <f>L8609/E8609*100</f>
        <v>18.992059290629964</v>
      </c>
      <c r="O8609" s="12" t="str">
        <f>IF(N8609&lt;10,"Low",IF(N8609&lt;20,"Med","High"))</f>
        <v>Med</v>
      </c>
      <c r="P8609" s="12">
        <f>sales*discount</f>
        <v>1190.07</v>
      </c>
      <c r="Q8609" s="12">
        <f>sales-Discount_Values</f>
        <v>2115.6800000000003</v>
      </c>
      <c r="R8609" s="12">
        <f>DATEDIF(order_date,delivery_date,"D")</f>
        <v>5</v>
      </c>
      <c r="S8609" s="12"/>
    </row>
    <row r="8610" spans="1:19" ht="14.25" customHeight="1" x14ac:dyDescent="0.35">
      <c r="A8610" s="2" t="s">
        <v>11564</v>
      </c>
      <c r="B8610" s="2">
        <v>111531</v>
      </c>
      <c r="C8610" s="2" t="s">
        <v>25</v>
      </c>
      <c r="D8610" s="2" t="s">
        <v>26</v>
      </c>
      <c r="E8610" s="2">
        <v>839.13</v>
      </c>
      <c r="F8610" s="2">
        <v>0.45</v>
      </c>
      <c r="G8610" s="2">
        <v>2</v>
      </c>
      <c r="H8610" s="3">
        <v>45064</v>
      </c>
      <c r="I8610" s="3">
        <v>45071</v>
      </c>
      <c r="J8610" s="2" t="s">
        <v>15</v>
      </c>
      <c r="K8610" s="2" t="s">
        <v>27</v>
      </c>
      <c r="L8610" s="2">
        <v>159.37</v>
      </c>
      <c r="M8610" s="2" t="s">
        <v>39</v>
      </c>
      <c r="N8610" s="11">
        <f>L8610/E8610*100</f>
        <v>18.992289633310691</v>
      </c>
      <c r="O8610" s="12" t="str">
        <f>IF(N8610&lt;10,"Low",IF(N8610&lt;20,"Med","High"))</f>
        <v>Med</v>
      </c>
      <c r="P8610" s="12">
        <f>sales*discount</f>
        <v>377.60849999999999</v>
      </c>
      <c r="Q8610" s="12">
        <f>sales-Discount_Values</f>
        <v>461.5215</v>
      </c>
      <c r="R8610" s="12">
        <f>DATEDIF(order_date,delivery_date,"D")</f>
        <v>7</v>
      </c>
      <c r="S8610" s="12"/>
    </row>
    <row r="8611" spans="1:19" ht="14.25" customHeight="1" x14ac:dyDescent="0.35">
      <c r="A8611" s="2" t="s">
        <v>8602</v>
      </c>
      <c r="B8611" s="2">
        <v>108569</v>
      </c>
      <c r="C8611" s="2" t="s">
        <v>13</v>
      </c>
      <c r="D8611" s="2" t="s">
        <v>26</v>
      </c>
      <c r="E8611" s="2">
        <v>1126.28</v>
      </c>
      <c r="F8611" s="2">
        <v>0.43</v>
      </c>
      <c r="G8611" s="2">
        <v>1</v>
      </c>
      <c r="H8611" s="3">
        <v>45200</v>
      </c>
      <c r="I8611" s="3">
        <v>45204</v>
      </c>
      <c r="J8611" s="2" t="s">
        <v>15</v>
      </c>
      <c r="K8611" s="2" t="s">
        <v>22</v>
      </c>
      <c r="L8611" s="2">
        <v>213.91</v>
      </c>
      <c r="M8611" s="2" t="s">
        <v>17</v>
      </c>
      <c r="N8611" s="11">
        <f>L8611/E8611*100</f>
        <v>18.992612849380262</v>
      </c>
      <c r="O8611" s="12" t="str">
        <f>IF(N8611&lt;10,"Low",IF(N8611&lt;20,"Med","High"))</f>
        <v>Med</v>
      </c>
      <c r="P8611" s="12">
        <f>sales*discount</f>
        <v>484.30039999999997</v>
      </c>
      <c r="Q8611" s="12">
        <f>sales-Discount_Values</f>
        <v>641.9796</v>
      </c>
      <c r="R8611" s="12">
        <f>DATEDIF(order_date,delivery_date,"D")</f>
        <v>4</v>
      </c>
      <c r="S8611" s="12"/>
    </row>
    <row r="8612" spans="1:19" ht="14.25" customHeight="1" x14ac:dyDescent="0.35">
      <c r="A8612" s="2" t="s">
        <v>6900</v>
      </c>
      <c r="B8612" s="2">
        <v>106867</v>
      </c>
      <c r="C8612" s="2" t="s">
        <v>41</v>
      </c>
      <c r="D8612" s="2" t="s">
        <v>33</v>
      </c>
      <c r="E8612" s="2">
        <v>3315.24</v>
      </c>
      <c r="F8612" s="2">
        <v>0.06</v>
      </c>
      <c r="G8612" s="2">
        <v>1</v>
      </c>
      <c r="H8612" s="3">
        <v>45533</v>
      </c>
      <c r="I8612" s="3">
        <v>45537</v>
      </c>
      <c r="J8612" s="2" t="s">
        <v>15</v>
      </c>
      <c r="K8612" s="2" t="s">
        <v>16</v>
      </c>
      <c r="L8612" s="2">
        <v>629.66999999999996</v>
      </c>
      <c r="M8612" s="2" t="s">
        <v>23</v>
      </c>
      <c r="N8612" s="11">
        <f>L8612/E8612*100</f>
        <v>18.993195062800883</v>
      </c>
      <c r="O8612" s="12" t="str">
        <f>IF(N8612&lt;10,"Low",IF(N8612&lt;20,"Med","High"))</f>
        <v>Med</v>
      </c>
      <c r="P8612" s="12">
        <f>sales*discount</f>
        <v>198.91439999999997</v>
      </c>
      <c r="Q8612" s="12">
        <f>sales-Discount_Values</f>
        <v>3116.3255999999997</v>
      </c>
      <c r="R8612" s="12">
        <f>DATEDIF(order_date,delivery_date,"D")</f>
        <v>4</v>
      </c>
      <c r="S8612" s="12"/>
    </row>
    <row r="8613" spans="1:19" ht="14.25" customHeight="1" x14ac:dyDescent="0.35">
      <c r="A8613" s="2" t="s">
        <v>11089</v>
      </c>
      <c r="B8613" s="2">
        <v>111056</v>
      </c>
      <c r="C8613" s="2" t="s">
        <v>41</v>
      </c>
      <c r="D8613" s="2" t="s">
        <v>33</v>
      </c>
      <c r="E8613" s="2">
        <v>781.63</v>
      </c>
      <c r="F8613" s="2">
        <v>0.28000000000000003</v>
      </c>
      <c r="G8613" s="2">
        <v>5</v>
      </c>
      <c r="H8613" s="3">
        <v>44946</v>
      </c>
      <c r="I8613" s="3">
        <v>44950</v>
      </c>
      <c r="J8613" s="2" t="s">
        <v>21</v>
      </c>
      <c r="K8613" s="2" t="s">
        <v>22</v>
      </c>
      <c r="L8613" s="2">
        <v>148.46</v>
      </c>
      <c r="M8613" s="2" t="s">
        <v>34</v>
      </c>
      <c r="N8613" s="11">
        <f>L8613/E8613*100</f>
        <v>18.993641492777911</v>
      </c>
      <c r="O8613" s="12" t="str">
        <f>IF(N8613&lt;10,"Low",IF(N8613&lt;20,"Med","High"))</f>
        <v>Med</v>
      </c>
      <c r="P8613" s="12">
        <f>sales*discount</f>
        <v>218.85640000000001</v>
      </c>
      <c r="Q8613" s="12">
        <f>sales-Discount_Values</f>
        <v>562.77359999999999</v>
      </c>
      <c r="R8613" s="12">
        <f>DATEDIF(order_date,delivery_date,"D")</f>
        <v>4</v>
      </c>
      <c r="S8613" s="12"/>
    </row>
    <row r="8614" spans="1:19" ht="14.25" customHeight="1" x14ac:dyDescent="0.35">
      <c r="A8614" s="2" t="s">
        <v>10585</v>
      </c>
      <c r="B8614" s="2">
        <v>110552</v>
      </c>
      <c r="C8614" s="2" t="s">
        <v>19</v>
      </c>
      <c r="D8614" s="2" t="s">
        <v>14</v>
      </c>
      <c r="E8614" s="2">
        <v>4474.8</v>
      </c>
      <c r="F8614" s="2">
        <v>0.19</v>
      </c>
      <c r="G8614" s="2">
        <v>7</v>
      </c>
      <c r="H8614" s="3">
        <v>45371</v>
      </c>
      <c r="I8614" s="3">
        <v>45378</v>
      </c>
      <c r="J8614" s="2" t="s">
        <v>15</v>
      </c>
      <c r="K8614" s="2" t="s">
        <v>16</v>
      </c>
      <c r="L8614" s="2">
        <v>849.95</v>
      </c>
      <c r="M8614" s="2" t="s">
        <v>48</v>
      </c>
      <c r="N8614" s="11">
        <f>L8614/E8614*100</f>
        <v>18.994144989720212</v>
      </c>
      <c r="O8614" s="12" t="str">
        <f>IF(N8614&lt;10,"Low",IF(N8614&lt;20,"Med","High"))</f>
        <v>Med</v>
      </c>
      <c r="P8614" s="12">
        <f>sales*discount</f>
        <v>850.21199999999999</v>
      </c>
      <c r="Q8614" s="12">
        <f>sales-Discount_Values</f>
        <v>3624.5880000000002</v>
      </c>
      <c r="R8614" s="12">
        <f>DATEDIF(order_date,delivery_date,"D")</f>
        <v>7</v>
      </c>
      <c r="S8614" s="12"/>
    </row>
    <row r="8615" spans="1:19" ht="14.25" customHeight="1" x14ac:dyDescent="0.35">
      <c r="A8615" s="2" t="s">
        <v>7588</v>
      </c>
      <c r="B8615" s="2">
        <v>107555</v>
      </c>
      <c r="C8615" s="2" t="s">
        <v>19</v>
      </c>
      <c r="D8615" s="2" t="s">
        <v>26</v>
      </c>
      <c r="E8615" s="2">
        <v>2669.56</v>
      </c>
      <c r="F8615" s="2">
        <v>0.08</v>
      </c>
      <c r="G8615" s="2">
        <v>2</v>
      </c>
      <c r="H8615" s="3">
        <v>45069</v>
      </c>
      <c r="I8615" s="3">
        <v>45071</v>
      </c>
      <c r="J8615" s="2" t="s">
        <v>31</v>
      </c>
      <c r="K8615" s="2" t="s">
        <v>22</v>
      </c>
      <c r="L8615" s="2">
        <v>507.13</v>
      </c>
      <c r="M8615" s="2" t="s">
        <v>28</v>
      </c>
      <c r="N8615" s="11">
        <f>L8615/E8615*100</f>
        <v>18.996763511589926</v>
      </c>
      <c r="O8615" s="12" t="str">
        <f>IF(N8615&lt;10,"Low",IF(N8615&lt;20,"Med","High"))</f>
        <v>Med</v>
      </c>
      <c r="P8615" s="12">
        <f>sales*discount</f>
        <v>213.56479999999999</v>
      </c>
      <c r="Q8615" s="12">
        <f>sales-Discount_Values</f>
        <v>2455.9951999999998</v>
      </c>
      <c r="R8615" s="12">
        <f>DATEDIF(order_date,delivery_date,"D")</f>
        <v>2</v>
      </c>
      <c r="S8615" s="12"/>
    </row>
    <row r="8616" spans="1:19" ht="14.25" customHeight="1" x14ac:dyDescent="0.35">
      <c r="A8616" s="2" t="s">
        <v>6302</v>
      </c>
      <c r="B8616" s="2">
        <v>106269</v>
      </c>
      <c r="C8616" s="2" t="s">
        <v>13</v>
      </c>
      <c r="D8616" s="2" t="s">
        <v>33</v>
      </c>
      <c r="E8616" s="2">
        <v>3577.33</v>
      </c>
      <c r="F8616" s="2">
        <v>0.49</v>
      </c>
      <c r="G8616" s="2">
        <v>8</v>
      </c>
      <c r="H8616" s="3">
        <v>45538</v>
      </c>
      <c r="I8616" s="3">
        <v>45545</v>
      </c>
      <c r="J8616" s="2" t="s">
        <v>15</v>
      </c>
      <c r="K8616" s="2" t="s">
        <v>16</v>
      </c>
      <c r="L8616" s="2">
        <v>679.6</v>
      </c>
      <c r="M8616" s="2" t="s">
        <v>23</v>
      </c>
      <c r="N8616" s="11">
        <f>L8616/E8616*100</f>
        <v>18.99740868189404</v>
      </c>
      <c r="O8616" s="12" t="str">
        <f>IF(N8616&lt;10,"Low",IF(N8616&lt;20,"Med","High"))</f>
        <v>Med</v>
      </c>
      <c r="P8616" s="12">
        <f>sales*discount</f>
        <v>1752.8916999999999</v>
      </c>
      <c r="Q8616" s="12">
        <f>sales-Discount_Values</f>
        <v>1824.4383</v>
      </c>
      <c r="R8616" s="12">
        <f>DATEDIF(order_date,delivery_date,"D")</f>
        <v>7</v>
      </c>
      <c r="S8616" s="12"/>
    </row>
    <row r="8617" spans="1:19" ht="14.25" customHeight="1" x14ac:dyDescent="0.35">
      <c r="A8617" s="2" t="s">
        <v>7727</v>
      </c>
      <c r="B8617" s="2">
        <v>107694</v>
      </c>
      <c r="C8617" s="2" t="s">
        <v>25</v>
      </c>
      <c r="D8617" s="2" t="s">
        <v>26</v>
      </c>
      <c r="E8617" s="2">
        <v>670.72</v>
      </c>
      <c r="F8617" s="2">
        <v>0.01</v>
      </c>
      <c r="G8617" s="2">
        <v>6</v>
      </c>
      <c r="H8617" s="3">
        <v>45095</v>
      </c>
      <c r="I8617" s="3">
        <v>45099</v>
      </c>
      <c r="J8617" s="2" t="s">
        <v>15</v>
      </c>
      <c r="K8617" s="2" t="s">
        <v>22</v>
      </c>
      <c r="L8617" s="2">
        <v>127.43</v>
      </c>
      <c r="M8617" s="2" t="s">
        <v>34</v>
      </c>
      <c r="N8617" s="11">
        <f>L8617/E8617*100</f>
        <v>18.998986164122137</v>
      </c>
      <c r="O8617" s="12" t="str">
        <f>IF(N8617&lt;10,"Low",IF(N8617&lt;20,"Med","High"))</f>
        <v>Med</v>
      </c>
      <c r="P8617" s="12">
        <f>sales*discount</f>
        <v>6.7072000000000003</v>
      </c>
      <c r="Q8617" s="12">
        <f>sales-Discount_Values</f>
        <v>664.01279999999997</v>
      </c>
      <c r="R8617" s="12">
        <f>DATEDIF(order_date,delivery_date,"D")</f>
        <v>4</v>
      </c>
      <c r="S8617" s="12"/>
    </row>
    <row r="8618" spans="1:19" ht="14.25" customHeight="1" x14ac:dyDescent="0.35">
      <c r="A8618" s="2" t="s">
        <v>2966</v>
      </c>
      <c r="B8618" s="2">
        <v>102933</v>
      </c>
      <c r="C8618" s="2" t="s">
        <v>25</v>
      </c>
      <c r="D8618" s="2" t="s">
        <v>33</v>
      </c>
      <c r="E8618" s="2">
        <v>1369.11</v>
      </c>
      <c r="F8618" s="2">
        <v>0.23</v>
      </c>
      <c r="G8618" s="2">
        <v>8</v>
      </c>
      <c r="H8618" s="3">
        <v>45193</v>
      </c>
      <c r="I8618" s="3">
        <v>45198</v>
      </c>
      <c r="J8618" s="2" t="s">
        <v>15</v>
      </c>
      <c r="K8618" s="2" t="s">
        <v>16</v>
      </c>
      <c r="L8618" s="2">
        <v>260.12</v>
      </c>
      <c r="M8618" s="2" t="s">
        <v>39</v>
      </c>
      <c r="N8618" s="11">
        <f>L8618/E8618*100</f>
        <v>18.999203862363142</v>
      </c>
      <c r="O8618" s="12" t="str">
        <f>IF(N8618&lt;10,"Low",IF(N8618&lt;20,"Med","High"))</f>
        <v>Med</v>
      </c>
      <c r="P8618" s="12">
        <f>sales*discount</f>
        <v>314.89529999999996</v>
      </c>
      <c r="Q8618" s="12">
        <f>sales-Discount_Values</f>
        <v>1054.2147</v>
      </c>
      <c r="R8618" s="12">
        <f>DATEDIF(order_date,delivery_date,"D")</f>
        <v>5</v>
      </c>
      <c r="S8618" s="12"/>
    </row>
    <row r="8619" spans="1:19" ht="14.25" customHeight="1" x14ac:dyDescent="0.35">
      <c r="A8619" s="2" t="s">
        <v>10785</v>
      </c>
      <c r="B8619" s="2">
        <v>110752</v>
      </c>
      <c r="C8619" s="2" t="s">
        <v>41</v>
      </c>
      <c r="D8619" s="2" t="s">
        <v>33</v>
      </c>
      <c r="E8619" s="2">
        <v>1968.3</v>
      </c>
      <c r="F8619" s="2">
        <v>0.12</v>
      </c>
      <c r="G8619" s="2">
        <v>4</v>
      </c>
      <c r="H8619" s="3">
        <v>45346</v>
      </c>
      <c r="I8619" s="3">
        <v>45350</v>
      </c>
      <c r="J8619" s="2" t="s">
        <v>21</v>
      </c>
      <c r="K8619" s="2" t="s">
        <v>22</v>
      </c>
      <c r="L8619" s="2">
        <v>373.98</v>
      </c>
      <c r="M8619" s="2" t="s">
        <v>23</v>
      </c>
      <c r="N8619" s="11">
        <f>L8619/E8619*100</f>
        <v>19.000152415790279</v>
      </c>
      <c r="O8619" s="12" t="str">
        <f>IF(N8619&lt;10,"Low",IF(N8619&lt;20,"Med","High"))</f>
        <v>Med</v>
      </c>
      <c r="P8619" s="12">
        <f>sales*discount</f>
        <v>236.196</v>
      </c>
      <c r="Q8619" s="12">
        <f>sales-Discount_Values</f>
        <v>1732.104</v>
      </c>
      <c r="R8619" s="12">
        <f>DATEDIF(order_date,delivery_date,"D")</f>
        <v>4</v>
      </c>
      <c r="S8619" s="12"/>
    </row>
    <row r="8620" spans="1:19" ht="14.25" customHeight="1" x14ac:dyDescent="0.35">
      <c r="A8620" s="2" t="s">
        <v>10004</v>
      </c>
      <c r="B8620" s="2">
        <v>109971</v>
      </c>
      <c r="C8620" s="2" t="s">
        <v>19</v>
      </c>
      <c r="D8620" s="2" t="s">
        <v>14</v>
      </c>
      <c r="E8620" s="2">
        <v>2773.44</v>
      </c>
      <c r="F8620" s="2">
        <v>0.35</v>
      </c>
      <c r="G8620" s="2">
        <v>8</v>
      </c>
      <c r="H8620" s="3">
        <v>45178</v>
      </c>
      <c r="I8620" s="3">
        <v>45185</v>
      </c>
      <c r="J8620" s="2" t="s">
        <v>31</v>
      </c>
      <c r="K8620" s="2" t="s">
        <v>27</v>
      </c>
      <c r="L8620" s="2">
        <v>526.97</v>
      </c>
      <c r="M8620" s="2" t="s">
        <v>48</v>
      </c>
      <c r="N8620" s="11">
        <f>L8620/E8620*100</f>
        <v>19.000591323410639</v>
      </c>
      <c r="O8620" s="12" t="str">
        <f>IF(N8620&lt;10,"Low",IF(N8620&lt;20,"Med","High"))</f>
        <v>Med</v>
      </c>
      <c r="P8620" s="12">
        <f>sales*discount</f>
        <v>970.70399999999995</v>
      </c>
      <c r="Q8620" s="12">
        <f>sales-Discount_Values</f>
        <v>1802.7360000000001</v>
      </c>
      <c r="R8620" s="12">
        <f>DATEDIF(order_date,delivery_date,"D")</f>
        <v>7</v>
      </c>
      <c r="S8620" s="12"/>
    </row>
    <row r="8621" spans="1:19" ht="14.25" customHeight="1" x14ac:dyDescent="0.35">
      <c r="A8621" s="2" t="s">
        <v>9355</v>
      </c>
      <c r="B8621" s="2">
        <v>109322</v>
      </c>
      <c r="C8621" s="2" t="s">
        <v>13</v>
      </c>
      <c r="D8621" s="2" t="s">
        <v>20</v>
      </c>
      <c r="E8621" s="2">
        <v>3372.04</v>
      </c>
      <c r="F8621" s="2">
        <v>0.5</v>
      </c>
      <c r="G8621" s="2">
        <v>8</v>
      </c>
      <c r="H8621" s="3">
        <v>44935</v>
      </c>
      <c r="I8621" s="3">
        <v>44940</v>
      </c>
      <c r="J8621" s="2" t="s">
        <v>15</v>
      </c>
      <c r="K8621" s="2" t="s">
        <v>22</v>
      </c>
      <c r="L8621" s="2">
        <v>640.72</v>
      </c>
      <c r="M8621" s="2" t="s">
        <v>39</v>
      </c>
      <c r="N8621" s="11">
        <f>L8621/E8621*100</f>
        <v>19.000960842694631</v>
      </c>
      <c r="O8621" s="12" t="str">
        <f>IF(N8621&lt;10,"Low",IF(N8621&lt;20,"Med","High"))</f>
        <v>Med</v>
      </c>
      <c r="P8621" s="12">
        <f>sales*discount</f>
        <v>1686.02</v>
      </c>
      <c r="Q8621" s="12">
        <f>sales-Discount_Values</f>
        <v>1686.02</v>
      </c>
      <c r="R8621" s="12">
        <f>DATEDIF(order_date,delivery_date,"D")</f>
        <v>5</v>
      </c>
      <c r="S8621" s="12"/>
    </row>
    <row r="8622" spans="1:19" ht="14.25" customHeight="1" x14ac:dyDescent="0.35">
      <c r="A8622" s="2" t="s">
        <v>1628</v>
      </c>
      <c r="B8622" s="2">
        <v>101595</v>
      </c>
      <c r="C8622" s="2" t="s">
        <v>19</v>
      </c>
      <c r="D8622" s="2" t="s">
        <v>14</v>
      </c>
      <c r="E8622" s="2">
        <v>3176.57</v>
      </c>
      <c r="F8622" s="2">
        <v>0.22</v>
      </c>
      <c r="G8622" s="2">
        <v>3</v>
      </c>
      <c r="H8622" s="3">
        <v>45074</v>
      </c>
      <c r="I8622" s="3">
        <v>45079</v>
      </c>
      <c r="J8622" s="2" t="s">
        <v>15</v>
      </c>
      <c r="K8622" s="2" t="s">
        <v>22</v>
      </c>
      <c r="L8622" s="2">
        <v>603.6</v>
      </c>
      <c r="M8622" s="2" t="s">
        <v>28</v>
      </c>
      <c r="N8622" s="11">
        <f>L8622/E8622*100</f>
        <v>19.001627541656564</v>
      </c>
      <c r="O8622" s="12" t="str">
        <f>IF(N8622&lt;10,"Low",IF(N8622&lt;20,"Med","High"))</f>
        <v>Med</v>
      </c>
      <c r="P8622" s="12">
        <f>sales*discount</f>
        <v>698.84540000000004</v>
      </c>
      <c r="Q8622" s="12">
        <f>sales-Discount_Values</f>
        <v>2477.7246</v>
      </c>
      <c r="R8622" s="12">
        <f>DATEDIF(order_date,delivery_date,"D")</f>
        <v>5</v>
      </c>
      <c r="S8622" s="12"/>
    </row>
    <row r="8623" spans="1:19" ht="14.25" customHeight="1" x14ac:dyDescent="0.35">
      <c r="A8623" s="2" t="s">
        <v>9617</v>
      </c>
      <c r="B8623" s="2">
        <v>109584</v>
      </c>
      <c r="C8623" s="2" t="s">
        <v>19</v>
      </c>
      <c r="D8623" s="2" t="s">
        <v>33</v>
      </c>
      <c r="E8623" s="2">
        <v>3406.05</v>
      </c>
      <c r="F8623" s="2">
        <v>0.06</v>
      </c>
      <c r="G8623" s="2">
        <v>6</v>
      </c>
      <c r="H8623" s="3">
        <v>45385</v>
      </c>
      <c r="I8623" s="3">
        <v>45386</v>
      </c>
      <c r="J8623" s="2" t="s">
        <v>21</v>
      </c>
      <c r="K8623" s="2" t="s">
        <v>27</v>
      </c>
      <c r="L8623" s="2">
        <v>647.24</v>
      </c>
      <c r="M8623" s="2" t="s">
        <v>17</v>
      </c>
      <c r="N8623" s="11">
        <f>L8623/E8623*100</f>
        <v>19.002657036743443</v>
      </c>
      <c r="O8623" s="12" t="str">
        <f>IF(N8623&lt;10,"Low",IF(N8623&lt;20,"Med","High"))</f>
        <v>Med</v>
      </c>
      <c r="P8623" s="12">
        <f>sales*discount</f>
        <v>204.363</v>
      </c>
      <c r="Q8623" s="12">
        <f>sales-Discount_Values</f>
        <v>3201.6870000000004</v>
      </c>
      <c r="R8623" s="12">
        <f>DATEDIF(order_date,delivery_date,"D")</f>
        <v>1</v>
      </c>
      <c r="S8623" s="12"/>
    </row>
    <row r="8624" spans="1:19" ht="14.25" customHeight="1" x14ac:dyDescent="0.35">
      <c r="A8624" s="2" t="s">
        <v>1857</v>
      </c>
      <c r="B8624" s="2">
        <v>101824</v>
      </c>
      <c r="C8624" s="2" t="s">
        <v>25</v>
      </c>
      <c r="D8624" s="2" t="s">
        <v>33</v>
      </c>
      <c r="E8624" s="2">
        <v>1463.05</v>
      </c>
      <c r="F8624" s="2">
        <v>0.34</v>
      </c>
      <c r="G8624" s="2">
        <v>8</v>
      </c>
      <c r="H8624" s="3">
        <v>45624</v>
      </c>
      <c r="I8624" s="3">
        <v>45625</v>
      </c>
      <c r="J8624" s="2" t="s">
        <v>15</v>
      </c>
      <c r="K8624" s="2" t="s">
        <v>22</v>
      </c>
      <c r="L8624" s="2">
        <v>278.06</v>
      </c>
      <c r="M8624" s="2" t="s">
        <v>48</v>
      </c>
      <c r="N8624" s="11">
        <f>L8624/E8624*100</f>
        <v>19.005502204299237</v>
      </c>
      <c r="O8624" s="12" t="str">
        <f>IF(N8624&lt;10,"Low",IF(N8624&lt;20,"Med","High"))</f>
        <v>Med</v>
      </c>
      <c r="P8624" s="12">
        <f>sales*discount</f>
        <v>497.43700000000001</v>
      </c>
      <c r="Q8624" s="12">
        <f>sales-Discount_Values</f>
        <v>965.61299999999994</v>
      </c>
      <c r="R8624" s="12">
        <f>DATEDIF(order_date,delivery_date,"D")</f>
        <v>1</v>
      </c>
      <c r="S8624" s="12"/>
    </row>
    <row r="8625" spans="1:19" ht="14.25" customHeight="1" x14ac:dyDescent="0.35">
      <c r="A8625" s="2" t="s">
        <v>14562</v>
      </c>
      <c r="B8625" s="2">
        <v>114529</v>
      </c>
      <c r="C8625" s="2" t="s">
        <v>13</v>
      </c>
      <c r="D8625" s="2" t="s">
        <v>26</v>
      </c>
      <c r="E8625" s="2">
        <v>1844.9</v>
      </c>
      <c r="F8625" s="2">
        <v>0.39</v>
      </c>
      <c r="G8625" s="2">
        <v>6</v>
      </c>
      <c r="H8625" s="3">
        <v>45201</v>
      </c>
      <c r="I8625" s="3">
        <v>45206</v>
      </c>
      <c r="J8625" s="2" t="s">
        <v>31</v>
      </c>
      <c r="K8625" s="2" t="s">
        <v>22</v>
      </c>
      <c r="L8625" s="2">
        <v>350.64</v>
      </c>
      <c r="M8625" s="2" t="s">
        <v>34</v>
      </c>
      <c r="N8625" s="11">
        <f>L8625/E8625*100</f>
        <v>19.005908179305109</v>
      </c>
      <c r="O8625" s="12" t="str">
        <f>IF(N8625&lt;10,"Low",IF(N8625&lt;20,"Med","High"))</f>
        <v>Med</v>
      </c>
      <c r="P8625" s="12">
        <f>sales*discount</f>
        <v>719.51100000000008</v>
      </c>
      <c r="Q8625" s="12">
        <f>sales-Discount_Values</f>
        <v>1125.3890000000001</v>
      </c>
      <c r="R8625" s="12">
        <f>DATEDIF(order_date,delivery_date,"D")</f>
        <v>5</v>
      </c>
      <c r="S8625" s="12"/>
    </row>
    <row r="8626" spans="1:19" ht="14.25" customHeight="1" x14ac:dyDescent="0.35">
      <c r="A8626" s="2" t="s">
        <v>9469</v>
      </c>
      <c r="B8626" s="2">
        <v>109436</v>
      </c>
      <c r="C8626" s="2" t="s">
        <v>25</v>
      </c>
      <c r="D8626" s="2" t="s">
        <v>14</v>
      </c>
      <c r="E8626" s="2">
        <v>2612.79</v>
      </c>
      <c r="F8626" s="2">
        <v>0.26</v>
      </c>
      <c r="G8626" s="2">
        <v>2</v>
      </c>
      <c r="H8626" s="3">
        <v>45509</v>
      </c>
      <c r="I8626" s="3">
        <v>45511</v>
      </c>
      <c r="J8626" s="2" t="s">
        <v>15</v>
      </c>
      <c r="K8626" s="2" t="s">
        <v>27</v>
      </c>
      <c r="L8626" s="2">
        <v>496.59</v>
      </c>
      <c r="M8626" s="2" t="s">
        <v>48</v>
      </c>
      <c r="N8626" s="11">
        <f>L8626/E8626*100</f>
        <v>19.006119894825073</v>
      </c>
      <c r="O8626" s="12" t="str">
        <f>IF(N8626&lt;10,"Low",IF(N8626&lt;20,"Med","High"))</f>
        <v>Med</v>
      </c>
      <c r="P8626" s="12">
        <f>sales*discount</f>
        <v>679.32540000000006</v>
      </c>
      <c r="Q8626" s="12">
        <f>sales-Discount_Values</f>
        <v>1933.4645999999998</v>
      </c>
      <c r="R8626" s="12">
        <f>DATEDIF(order_date,delivery_date,"D")</f>
        <v>2</v>
      </c>
      <c r="S8626" s="12"/>
    </row>
    <row r="8627" spans="1:19" ht="14.25" customHeight="1" x14ac:dyDescent="0.35">
      <c r="A8627" s="2" t="s">
        <v>9937</v>
      </c>
      <c r="B8627" s="2">
        <v>109904</v>
      </c>
      <c r="C8627" s="2" t="s">
        <v>41</v>
      </c>
      <c r="D8627" s="2" t="s">
        <v>14</v>
      </c>
      <c r="E8627" s="2">
        <v>264.22000000000003</v>
      </c>
      <c r="F8627" s="2">
        <v>0.18</v>
      </c>
      <c r="G8627" s="2">
        <v>2</v>
      </c>
      <c r="H8627" s="3">
        <v>45540</v>
      </c>
      <c r="I8627" s="3">
        <v>45547</v>
      </c>
      <c r="J8627" s="2" t="s">
        <v>31</v>
      </c>
      <c r="K8627" s="2" t="s">
        <v>27</v>
      </c>
      <c r="L8627" s="2">
        <v>50.22</v>
      </c>
      <c r="M8627" s="2" t="s">
        <v>48</v>
      </c>
      <c r="N8627" s="11">
        <f>L8627/E8627*100</f>
        <v>19.006888199227916</v>
      </c>
      <c r="O8627" s="12" t="str">
        <f>IF(N8627&lt;10,"Low",IF(N8627&lt;20,"Med","High"))</f>
        <v>Med</v>
      </c>
      <c r="P8627" s="12">
        <f>sales*discount</f>
        <v>47.559600000000003</v>
      </c>
      <c r="Q8627" s="12">
        <f>sales-Discount_Values</f>
        <v>216.66040000000004</v>
      </c>
      <c r="R8627" s="12">
        <f>DATEDIF(order_date,delivery_date,"D")</f>
        <v>7</v>
      </c>
      <c r="S8627" s="12"/>
    </row>
    <row r="8628" spans="1:19" ht="14.25" customHeight="1" x14ac:dyDescent="0.35">
      <c r="A8628" s="2" t="s">
        <v>2375</v>
      </c>
      <c r="B8628" s="2">
        <v>102342</v>
      </c>
      <c r="C8628" s="2" t="s">
        <v>25</v>
      </c>
      <c r="D8628" s="2" t="s">
        <v>20</v>
      </c>
      <c r="E8628" s="2">
        <v>3436.35</v>
      </c>
      <c r="F8628" s="2">
        <v>0.23</v>
      </c>
      <c r="G8628" s="2">
        <v>9</v>
      </c>
      <c r="H8628" s="3">
        <v>45475</v>
      </c>
      <c r="I8628" s="3">
        <v>45476</v>
      </c>
      <c r="J8628" s="2" t="s">
        <v>21</v>
      </c>
      <c r="K8628" s="2" t="s">
        <v>16</v>
      </c>
      <c r="L8628" s="2">
        <v>653.28</v>
      </c>
      <c r="M8628" s="2" t="s">
        <v>28</v>
      </c>
      <c r="N8628" s="11">
        <f>L8628/E8628*100</f>
        <v>19.010869090750361</v>
      </c>
      <c r="O8628" s="12" t="str">
        <f>IF(N8628&lt;10,"Low",IF(N8628&lt;20,"Med","High"))</f>
        <v>Med</v>
      </c>
      <c r="P8628" s="12">
        <f>sales*discount</f>
        <v>790.3605</v>
      </c>
      <c r="Q8628" s="12">
        <f>sales-Discount_Values</f>
        <v>2645.9894999999997</v>
      </c>
      <c r="R8628" s="12">
        <f>DATEDIF(order_date,delivery_date,"D")</f>
        <v>1</v>
      </c>
      <c r="S8628" s="12"/>
    </row>
    <row r="8629" spans="1:19" ht="14.25" customHeight="1" x14ac:dyDescent="0.35">
      <c r="A8629" s="2" t="s">
        <v>3163</v>
      </c>
      <c r="B8629" s="2">
        <v>103130</v>
      </c>
      <c r="C8629" s="2" t="s">
        <v>19</v>
      </c>
      <c r="D8629" s="2" t="s">
        <v>36</v>
      </c>
      <c r="E8629" s="2">
        <v>4650.9799999999996</v>
      </c>
      <c r="F8629" s="2">
        <v>0.26</v>
      </c>
      <c r="G8629" s="2">
        <v>7</v>
      </c>
      <c r="H8629" s="3">
        <v>45385</v>
      </c>
      <c r="I8629" s="3">
        <v>45387</v>
      </c>
      <c r="J8629" s="2" t="s">
        <v>15</v>
      </c>
      <c r="K8629" s="2" t="s">
        <v>22</v>
      </c>
      <c r="L8629" s="2">
        <v>884.2</v>
      </c>
      <c r="M8629" s="2" t="s">
        <v>48</v>
      </c>
      <c r="N8629" s="11">
        <f>L8629/E8629*100</f>
        <v>19.011047134152374</v>
      </c>
      <c r="O8629" s="12" t="str">
        <f>IF(N8629&lt;10,"Low",IF(N8629&lt;20,"Med","High"))</f>
        <v>Med</v>
      </c>
      <c r="P8629" s="12">
        <f>sales*discount</f>
        <v>1209.2547999999999</v>
      </c>
      <c r="Q8629" s="12">
        <f>sales-Discount_Values</f>
        <v>3441.7251999999999</v>
      </c>
      <c r="R8629" s="12">
        <f>DATEDIF(order_date,delivery_date,"D")</f>
        <v>2</v>
      </c>
      <c r="S8629" s="12"/>
    </row>
    <row r="8630" spans="1:19" ht="14.25" customHeight="1" x14ac:dyDescent="0.35">
      <c r="A8630" s="2" t="s">
        <v>1724</v>
      </c>
      <c r="B8630" s="2">
        <v>101691</v>
      </c>
      <c r="C8630" s="2" t="s">
        <v>41</v>
      </c>
      <c r="D8630" s="2" t="s">
        <v>20</v>
      </c>
      <c r="E8630" s="2">
        <v>4924.8599999999997</v>
      </c>
      <c r="F8630" s="2">
        <v>7.0000000000000007E-2</v>
      </c>
      <c r="G8630" s="2">
        <v>8</v>
      </c>
      <c r="H8630" s="3">
        <v>45170</v>
      </c>
      <c r="I8630" s="3">
        <v>45176</v>
      </c>
      <c r="J8630" s="2" t="s">
        <v>31</v>
      </c>
      <c r="K8630" s="2" t="s">
        <v>16</v>
      </c>
      <c r="L8630" s="2">
        <v>936.39</v>
      </c>
      <c r="M8630" s="2" t="s">
        <v>39</v>
      </c>
      <c r="N8630" s="11">
        <f>L8630/E8630*100</f>
        <v>19.013535410143639</v>
      </c>
      <c r="O8630" s="12" t="str">
        <f>IF(N8630&lt;10,"Low",IF(N8630&lt;20,"Med","High"))</f>
        <v>Med</v>
      </c>
      <c r="P8630" s="12">
        <f>sales*discount</f>
        <v>344.74020000000002</v>
      </c>
      <c r="Q8630" s="12">
        <f>sales-Discount_Values</f>
        <v>4580.1197999999995</v>
      </c>
      <c r="R8630" s="12">
        <f>DATEDIF(order_date,delivery_date,"D")</f>
        <v>6</v>
      </c>
      <c r="S8630" s="12"/>
    </row>
    <row r="8631" spans="1:19" ht="14.25" customHeight="1" x14ac:dyDescent="0.35">
      <c r="A8631" s="2" t="s">
        <v>1065</v>
      </c>
      <c r="B8631" s="2">
        <v>101032</v>
      </c>
      <c r="C8631" s="2" t="s">
        <v>25</v>
      </c>
      <c r="D8631" s="2" t="s">
        <v>33</v>
      </c>
      <c r="E8631" s="2">
        <v>2080.27</v>
      </c>
      <c r="F8631" s="2">
        <v>0.03</v>
      </c>
      <c r="G8631" s="2">
        <v>7</v>
      </c>
      <c r="H8631" s="3">
        <v>45003</v>
      </c>
      <c r="I8631" s="3">
        <v>45005</v>
      </c>
      <c r="J8631" s="2" t="s">
        <v>21</v>
      </c>
      <c r="K8631" s="2" t="s">
        <v>22</v>
      </c>
      <c r="L8631" s="2">
        <v>395.56</v>
      </c>
      <c r="M8631" s="2" t="s">
        <v>28</v>
      </c>
      <c r="N8631" s="11">
        <f>L8631/E8631*100</f>
        <v>19.014839419882996</v>
      </c>
      <c r="O8631" s="12" t="str">
        <f>IF(N8631&lt;10,"Low",IF(N8631&lt;20,"Med","High"))</f>
        <v>Med</v>
      </c>
      <c r="P8631" s="12">
        <f>sales*discount</f>
        <v>62.408099999999997</v>
      </c>
      <c r="Q8631" s="12">
        <f>sales-Discount_Values</f>
        <v>2017.8618999999999</v>
      </c>
      <c r="R8631" s="12">
        <f>DATEDIF(order_date,delivery_date,"D")</f>
        <v>2</v>
      </c>
      <c r="S8631" s="12"/>
    </row>
    <row r="8632" spans="1:19" ht="14.25" customHeight="1" x14ac:dyDescent="0.35">
      <c r="A8632" s="2" t="s">
        <v>12831</v>
      </c>
      <c r="B8632" s="2">
        <v>112798</v>
      </c>
      <c r="C8632" s="2" t="s">
        <v>41</v>
      </c>
      <c r="D8632" s="2" t="s">
        <v>36</v>
      </c>
      <c r="E8632" s="2">
        <v>1008.89</v>
      </c>
      <c r="F8632" s="2">
        <v>0.08</v>
      </c>
      <c r="G8632" s="2">
        <v>4</v>
      </c>
      <c r="H8632" s="3">
        <v>45404</v>
      </c>
      <c r="I8632" s="3">
        <v>45407</v>
      </c>
      <c r="J8632" s="2" t="s">
        <v>21</v>
      </c>
      <c r="K8632" s="2" t="s">
        <v>27</v>
      </c>
      <c r="L8632" s="2">
        <v>191.84</v>
      </c>
      <c r="M8632" s="2" t="s">
        <v>28</v>
      </c>
      <c r="N8632" s="11">
        <f>L8632/E8632*100</f>
        <v>19.014957031985649</v>
      </c>
      <c r="O8632" s="12" t="str">
        <f>IF(N8632&lt;10,"Low",IF(N8632&lt;20,"Med","High"))</f>
        <v>Med</v>
      </c>
      <c r="P8632" s="12">
        <f>sales*discount</f>
        <v>80.711200000000005</v>
      </c>
      <c r="Q8632" s="12">
        <f>sales-Discount_Values</f>
        <v>928.17880000000002</v>
      </c>
      <c r="R8632" s="12">
        <f>DATEDIF(order_date,delivery_date,"D")</f>
        <v>3</v>
      </c>
      <c r="S8632" s="12"/>
    </row>
    <row r="8633" spans="1:19" ht="14.25" customHeight="1" x14ac:dyDescent="0.35">
      <c r="A8633" s="2" t="s">
        <v>738</v>
      </c>
      <c r="B8633" s="2">
        <v>100705</v>
      </c>
      <c r="C8633" s="2" t="s">
        <v>25</v>
      </c>
      <c r="D8633" s="2" t="s">
        <v>14</v>
      </c>
      <c r="E8633" s="2">
        <v>1674.14</v>
      </c>
      <c r="F8633" s="2">
        <v>0.11</v>
      </c>
      <c r="G8633" s="2">
        <v>7</v>
      </c>
      <c r="H8633" s="3">
        <v>45117</v>
      </c>
      <c r="I8633" s="3">
        <v>45122</v>
      </c>
      <c r="J8633" s="2" t="s">
        <v>15</v>
      </c>
      <c r="K8633" s="2" t="s">
        <v>22</v>
      </c>
      <c r="L8633" s="2">
        <v>318.39</v>
      </c>
      <c r="M8633" s="2" t="s">
        <v>39</v>
      </c>
      <c r="N8633" s="11">
        <f>L8633/E8633*100</f>
        <v>19.018122737644401</v>
      </c>
      <c r="O8633" s="12" t="str">
        <f>IF(N8633&lt;10,"Low",IF(N8633&lt;20,"Med","High"))</f>
        <v>Med</v>
      </c>
      <c r="P8633" s="12">
        <f>sales*discount</f>
        <v>184.15540000000001</v>
      </c>
      <c r="Q8633" s="12">
        <f>sales-Discount_Values</f>
        <v>1489.9846</v>
      </c>
      <c r="R8633" s="12">
        <f>DATEDIF(order_date,delivery_date,"D")</f>
        <v>5</v>
      </c>
      <c r="S8633" s="12"/>
    </row>
    <row r="8634" spans="1:19" ht="14.25" customHeight="1" x14ac:dyDescent="0.35">
      <c r="A8634" s="2" t="s">
        <v>1852</v>
      </c>
      <c r="B8634" s="2">
        <v>101819</v>
      </c>
      <c r="C8634" s="2" t="s">
        <v>13</v>
      </c>
      <c r="D8634" s="2" t="s">
        <v>36</v>
      </c>
      <c r="E8634" s="2">
        <v>4372.32</v>
      </c>
      <c r="F8634" s="2">
        <v>0.41</v>
      </c>
      <c r="G8634" s="2">
        <v>1</v>
      </c>
      <c r="H8634" s="3">
        <v>45115</v>
      </c>
      <c r="I8634" s="3">
        <v>45119</v>
      </c>
      <c r="J8634" s="2" t="s">
        <v>15</v>
      </c>
      <c r="K8634" s="2" t="s">
        <v>16</v>
      </c>
      <c r="L8634" s="2">
        <v>831.55</v>
      </c>
      <c r="M8634" s="2" t="s">
        <v>17</v>
      </c>
      <c r="N8634" s="11">
        <f>L8634/E8634*100</f>
        <v>19.018507337065905</v>
      </c>
      <c r="O8634" s="12" t="str">
        <f>IF(N8634&lt;10,"Low",IF(N8634&lt;20,"Med","High"))</f>
        <v>Med</v>
      </c>
      <c r="P8634" s="12">
        <f>sales*discount</f>
        <v>1792.6511999999998</v>
      </c>
      <c r="Q8634" s="12">
        <f>sales-Discount_Values</f>
        <v>2579.6687999999999</v>
      </c>
      <c r="R8634" s="12">
        <f>DATEDIF(order_date,delivery_date,"D")</f>
        <v>4</v>
      </c>
      <c r="S8634" s="12"/>
    </row>
    <row r="8635" spans="1:19" ht="14.25" customHeight="1" x14ac:dyDescent="0.35">
      <c r="A8635" s="2" t="s">
        <v>14392</v>
      </c>
      <c r="B8635" s="2">
        <v>114359</v>
      </c>
      <c r="C8635" s="2" t="s">
        <v>25</v>
      </c>
      <c r="D8635" s="2" t="s">
        <v>20</v>
      </c>
      <c r="E8635" s="2">
        <v>3384.55</v>
      </c>
      <c r="F8635" s="2">
        <v>0.15</v>
      </c>
      <c r="G8635" s="2">
        <v>7</v>
      </c>
      <c r="H8635" s="3">
        <v>45053</v>
      </c>
      <c r="I8635" s="3">
        <v>45057</v>
      </c>
      <c r="J8635" s="2" t="s">
        <v>21</v>
      </c>
      <c r="K8635" s="2" t="s">
        <v>27</v>
      </c>
      <c r="L8635" s="2">
        <v>643.71</v>
      </c>
      <c r="M8635" s="2" t="s">
        <v>17</v>
      </c>
      <c r="N8635" s="11">
        <f>L8635/E8635*100</f>
        <v>19.019071959344668</v>
      </c>
      <c r="O8635" s="12" t="str">
        <f>IF(N8635&lt;10,"Low",IF(N8635&lt;20,"Med","High"))</f>
        <v>Med</v>
      </c>
      <c r="P8635" s="12">
        <f>sales*discount</f>
        <v>507.6825</v>
      </c>
      <c r="Q8635" s="12">
        <f>sales-Discount_Values</f>
        <v>2876.8675000000003</v>
      </c>
      <c r="R8635" s="12">
        <f>DATEDIF(order_date,delivery_date,"D")</f>
        <v>4</v>
      </c>
      <c r="S8635" s="12"/>
    </row>
    <row r="8636" spans="1:19" ht="14.25" customHeight="1" x14ac:dyDescent="0.35">
      <c r="A8636" s="2" t="s">
        <v>11419</v>
      </c>
      <c r="B8636" s="2">
        <v>111386</v>
      </c>
      <c r="C8636" s="2" t="s">
        <v>13</v>
      </c>
      <c r="D8636" s="2" t="s">
        <v>20</v>
      </c>
      <c r="E8636" s="2">
        <v>998.33</v>
      </c>
      <c r="F8636" s="2">
        <v>0.31</v>
      </c>
      <c r="G8636" s="2">
        <v>6</v>
      </c>
      <c r="H8636" s="3">
        <v>45206</v>
      </c>
      <c r="I8636" s="3">
        <v>45209</v>
      </c>
      <c r="J8636" s="2" t="s">
        <v>21</v>
      </c>
      <c r="K8636" s="2" t="s">
        <v>16</v>
      </c>
      <c r="L8636" s="2">
        <v>189.88</v>
      </c>
      <c r="M8636" s="2" t="s">
        <v>23</v>
      </c>
      <c r="N8636" s="11">
        <f>L8636/E8636*100</f>
        <v>19.01976300421704</v>
      </c>
      <c r="O8636" s="12" t="str">
        <f>IF(N8636&lt;10,"Low",IF(N8636&lt;20,"Med","High"))</f>
        <v>Med</v>
      </c>
      <c r="P8636" s="12">
        <f>sales*discount</f>
        <v>309.48230000000001</v>
      </c>
      <c r="Q8636" s="12">
        <f>sales-Discount_Values</f>
        <v>688.84770000000003</v>
      </c>
      <c r="R8636" s="12">
        <f>DATEDIF(order_date,delivery_date,"D")</f>
        <v>3</v>
      </c>
      <c r="S8636" s="12"/>
    </row>
    <row r="8637" spans="1:19" ht="14.25" customHeight="1" x14ac:dyDescent="0.35">
      <c r="A8637" s="2" t="s">
        <v>12142</v>
      </c>
      <c r="B8637" s="2">
        <v>112109</v>
      </c>
      <c r="C8637" s="2" t="s">
        <v>25</v>
      </c>
      <c r="D8637" s="2" t="s">
        <v>33</v>
      </c>
      <c r="E8637" s="2">
        <v>2703</v>
      </c>
      <c r="F8637" s="2">
        <v>0.5</v>
      </c>
      <c r="G8637" s="2">
        <v>6</v>
      </c>
      <c r="H8637" s="3">
        <v>45419</v>
      </c>
      <c r="I8637" s="3">
        <v>45423</v>
      </c>
      <c r="J8637" s="2" t="s">
        <v>15</v>
      </c>
      <c r="K8637" s="2" t="s">
        <v>27</v>
      </c>
      <c r="L8637" s="2">
        <v>514.16</v>
      </c>
      <c r="M8637" s="2" t="s">
        <v>23</v>
      </c>
      <c r="N8637" s="11">
        <f>L8637/E8637*100</f>
        <v>19.021827598964116</v>
      </c>
      <c r="O8637" s="12" t="str">
        <f>IF(N8637&lt;10,"Low",IF(N8637&lt;20,"Med","High"))</f>
        <v>Med</v>
      </c>
      <c r="P8637" s="12">
        <f>sales*discount</f>
        <v>1351.5</v>
      </c>
      <c r="Q8637" s="12">
        <f>sales-Discount_Values</f>
        <v>1351.5</v>
      </c>
      <c r="R8637" s="12">
        <f>DATEDIF(order_date,delivery_date,"D")</f>
        <v>4</v>
      </c>
      <c r="S8637" s="12"/>
    </row>
    <row r="8638" spans="1:19" ht="14.25" customHeight="1" x14ac:dyDescent="0.35">
      <c r="A8638" s="2" t="s">
        <v>9877</v>
      </c>
      <c r="B8638" s="2">
        <v>109844</v>
      </c>
      <c r="C8638" s="2" t="s">
        <v>19</v>
      </c>
      <c r="D8638" s="2" t="s">
        <v>26</v>
      </c>
      <c r="E8638" s="2">
        <v>4884.76</v>
      </c>
      <c r="F8638" s="2">
        <v>0.36</v>
      </c>
      <c r="G8638" s="2">
        <v>7</v>
      </c>
      <c r="H8638" s="3">
        <v>45327</v>
      </c>
      <c r="I8638" s="3">
        <v>45333</v>
      </c>
      <c r="J8638" s="2" t="s">
        <v>15</v>
      </c>
      <c r="K8638" s="2" t="s">
        <v>27</v>
      </c>
      <c r="L8638" s="2">
        <v>929.19</v>
      </c>
      <c r="M8638" s="2" t="s">
        <v>17</v>
      </c>
      <c r="N8638" s="11">
        <f>L8638/E8638*100</f>
        <v>19.02222422391274</v>
      </c>
      <c r="O8638" s="12" t="str">
        <f>IF(N8638&lt;10,"Low",IF(N8638&lt;20,"Med","High"))</f>
        <v>Med</v>
      </c>
      <c r="P8638" s="12">
        <f>sales*discount</f>
        <v>1758.5136</v>
      </c>
      <c r="Q8638" s="12">
        <f>sales-Discount_Values</f>
        <v>3126.2464</v>
      </c>
      <c r="R8638" s="12">
        <f>DATEDIF(order_date,delivery_date,"D")</f>
        <v>6</v>
      </c>
      <c r="S8638" s="12"/>
    </row>
    <row r="8639" spans="1:19" ht="14.25" customHeight="1" x14ac:dyDescent="0.35">
      <c r="A8639" s="2" t="s">
        <v>7801</v>
      </c>
      <c r="B8639" s="2">
        <v>107768</v>
      </c>
      <c r="C8639" s="2" t="s">
        <v>19</v>
      </c>
      <c r="D8639" s="2" t="s">
        <v>20</v>
      </c>
      <c r="E8639" s="2">
        <v>1400.82</v>
      </c>
      <c r="F8639" s="2">
        <v>0.28000000000000003</v>
      </c>
      <c r="G8639" s="2">
        <v>2</v>
      </c>
      <c r="H8639" s="3">
        <v>45344</v>
      </c>
      <c r="I8639" s="3">
        <v>45347</v>
      </c>
      <c r="J8639" s="2" t="s">
        <v>21</v>
      </c>
      <c r="K8639" s="2" t="s">
        <v>16</v>
      </c>
      <c r="L8639" s="2">
        <v>266.47000000000003</v>
      </c>
      <c r="M8639" s="2" t="s">
        <v>34</v>
      </c>
      <c r="N8639" s="11">
        <f>L8639/E8639*100</f>
        <v>19.022429719735587</v>
      </c>
      <c r="O8639" s="12" t="str">
        <f>IF(N8639&lt;10,"Low",IF(N8639&lt;20,"Med","High"))</f>
        <v>Med</v>
      </c>
      <c r="P8639" s="12">
        <f>sales*discount</f>
        <v>392.2296</v>
      </c>
      <c r="Q8639" s="12">
        <f>sales-Discount_Values</f>
        <v>1008.5903999999999</v>
      </c>
      <c r="R8639" s="12">
        <f>DATEDIF(order_date,delivery_date,"D")</f>
        <v>3</v>
      </c>
      <c r="S8639" s="12"/>
    </row>
    <row r="8640" spans="1:19" ht="14.25" customHeight="1" x14ac:dyDescent="0.35">
      <c r="A8640" s="2" t="s">
        <v>623</v>
      </c>
      <c r="B8640" s="2">
        <v>100590</v>
      </c>
      <c r="C8640" s="2" t="s">
        <v>25</v>
      </c>
      <c r="D8640" s="2" t="s">
        <v>36</v>
      </c>
      <c r="E8640" s="2">
        <v>4011.92</v>
      </c>
      <c r="F8640" s="2">
        <v>0.47</v>
      </c>
      <c r="G8640" s="2">
        <v>3</v>
      </c>
      <c r="H8640" s="3">
        <v>45100</v>
      </c>
      <c r="I8640" s="3">
        <v>45103</v>
      </c>
      <c r="J8640" s="2" t="s">
        <v>31</v>
      </c>
      <c r="K8640" s="2" t="s">
        <v>27</v>
      </c>
      <c r="L8640" s="2">
        <v>763.18</v>
      </c>
      <c r="M8640" s="2" t="s">
        <v>48</v>
      </c>
      <c r="N8640" s="11">
        <f>L8640/E8640*100</f>
        <v>19.022812020179863</v>
      </c>
      <c r="O8640" s="12" t="str">
        <f>IF(N8640&lt;10,"Low",IF(N8640&lt;20,"Med","High"))</f>
        <v>Med</v>
      </c>
      <c r="P8640" s="12">
        <f>sales*discount</f>
        <v>1885.6024</v>
      </c>
      <c r="Q8640" s="12">
        <f>sales-Discount_Values</f>
        <v>2126.3176000000003</v>
      </c>
      <c r="R8640" s="12">
        <f>DATEDIF(order_date,delivery_date,"D")</f>
        <v>3</v>
      </c>
      <c r="S8640" s="12"/>
    </row>
    <row r="8641" spans="1:19" ht="14.25" customHeight="1" x14ac:dyDescent="0.35">
      <c r="A8641" s="2" t="s">
        <v>14332</v>
      </c>
      <c r="B8641" s="2">
        <v>114299</v>
      </c>
      <c r="C8641" s="2" t="s">
        <v>19</v>
      </c>
      <c r="D8641" s="2" t="s">
        <v>26</v>
      </c>
      <c r="E8641" s="2">
        <v>2850.31</v>
      </c>
      <c r="F8641" s="2">
        <v>0.03</v>
      </c>
      <c r="G8641" s="2">
        <v>9</v>
      </c>
      <c r="H8641" s="3">
        <v>45077</v>
      </c>
      <c r="I8641" s="3">
        <v>45082</v>
      </c>
      <c r="J8641" s="2" t="s">
        <v>21</v>
      </c>
      <c r="K8641" s="2" t="s">
        <v>16</v>
      </c>
      <c r="L8641" s="2">
        <v>542.37</v>
      </c>
      <c r="M8641" s="2" t="s">
        <v>23</v>
      </c>
      <c r="N8641" s="11">
        <f>L8641/E8641*100</f>
        <v>19.028456553848532</v>
      </c>
      <c r="O8641" s="12" t="str">
        <f>IF(N8641&lt;10,"Low",IF(N8641&lt;20,"Med","High"))</f>
        <v>Med</v>
      </c>
      <c r="P8641" s="12">
        <f>sales*discount</f>
        <v>85.509299999999996</v>
      </c>
      <c r="Q8641" s="12">
        <f>sales-Discount_Values</f>
        <v>2764.8006999999998</v>
      </c>
      <c r="R8641" s="12">
        <f>DATEDIF(order_date,delivery_date,"D")</f>
        <v>5</v>
      </c>
      <c r="S8641" s="12"/>
    </row>
    <row r="8642" spans="1:19" ht="14.25" customHeight="1" x14ac:dyDescent="0.35">
      <c r="A8642" s="2" t="s">
        <v>6834</v>
      </c>
      <c r="B8642" s="2">
        <v>106801</v>
      </c>
      <c r="C8642" s="2" t="s">
        <v>41</v>
      </c>
      <c r="D8642" s="2" t="s">
        <v>36</v>
      </c>
      <c r="E8642" s="2">
        <v>4925.6400000000003</v>
      </c>
      <c r="F8642" s="2">
        <v>0.3</v>
      </c>
      <c r="G8642" s="2">
        <v>1</v>
      </c>
      <c r="H8642" s="3">
        <v>45622</v>
      </c>
      <c r="I8642" s="3">
        <v>45626</v>
      </c>
      <c r="J8642" s="2" t="s">
        <v>31</v>
      </c>
      <c r="K8642" s="2" t="s">
        <v>22</v>
      </c>
      <c r="L8642" s="2">
        <v>937.32</v>
      </c>
      <c r="M8642" s="2" t="s">
        <v>28</v>
      </c>
      <c r="N8642" s="11">
        <f>L8642/E8642*100</f>
        <v>19.029405315857431</v>
      </c>
      <c r="O8642" s="12" t="str">
        <f>IF(N8642&lt;10,"Low",IF(N8642&lt;20,"Med","High"))</f>
        <v>Med</v>
      </c>
      <c r="P8642" s="12">
        <f>sales*discount</f>
        <v>1477.692</v>
      </c>
      <c r="Q8642" s="12">
        <f>sales-Discount_Values</f>
        <v>3447.9480000000003</v>
      </c>
      <c r="R8642" s="12">
        <f>DATEDIF(order_date,delivery_date,"D")</f>
        <v>4</v>
      </c>
      <c r="S8642" s="12"/>
    </row>
    <row r="8643" spans="1:19" ht="14.25" customHeight="1" x14ac:dyDescent="0.35">
      <c r="A8643" s="2" t="s">
        <v>1913</v>
      </c>
      <c r="B8643" s="2">
        <v>101880</v>
      </c>
      <c r="C8643" s="2" t="s">
        <v>41</v>
      </c>
      <c r="D8643" s="2" t="s">
        <v>26</v>
      </c>
      <c r="E8643" s="2">
        <v>2012.96</v>
      </c>
      <c r="F8643" s="2">
        <v>0.2</v>
      </c>
      <c r="G8643" s="2">
        <v>2</v>
      </c>
      <c r="H8643" s="3">
        <v>45373</v>
      </c>
      <c r="I8643" s="3">
        <v>45376</v>
      </c>
      <c r="J8643" s="2" t="s">
        <v>21</v>
      </c>
      <c r="K8643" s="2" t="s">
        <v>27</v>
      </c>
      <c r="L8643" s="2">
        <v>383.09</v>
      </c>
      <c r="M8643" s="2" t="s">
        <v>34</v>
      </c>
      <c r="N8643" s="11">
        <f>L8643/E8643*100</f>
        <v>19.031177966775296</v>
      </c>
      <c r="O8643" s="12" t="str">
        <f>IF(N8643&lt;10,"Low",IF(N8643&lt;20,"Med","High"))</f>
        <v>Med</v>
      </c>
      <c r="P8643" s="12">
        <f>sales*discount</f>
        <v>402.59200000000004</v>
      </c>
      <c r="Q8643" s="12">
        <f>sales-Discount_Values</f>
        <v>1610.3679999999999</v>
      </c>
      <c r="R8643" s="12">
        <f>DATEDIF(order_date,delivery_date,"D")</f>
        <v>3</v>
      </c>
      <c r="S8643" s="12"/>
    </row>
    <row r="8644" spans="1:19" ht="14.25" customHeight="1" x14ac:dyDescent="0.35">
      <c r="A8644" s="2" t="s">
        <v>5861</v>
      </c>
      <c r="B8644" s="2">
        <v>105828</v>
      </c>
      <c r="C8644" s="2" t="s">
        <v>41</v>
      </c>
      <c r="D8644" s="2" t="s">
        <v>33</v>
      </c>
      <c r="E8644" s="2">
        <v>4902.92</v>
      </c>
      <c r="F8644" s="2">
        <v>0.23</v>
      </c>
      <c r="G8644" s="2">
        <v>8</v>
      </c>
      <c r="H8644" s="3">
        <v>45387</v>
      </c>
      <c r="I8644" s="3">
        <v>45392</v>
      </c>
      <c r="J8644" s="2" t="s">
        <v>31</v>
      </c>
      <c r="K8644" s="2" t="s">
        <v>16</v>
      </c>
      <c r="L8644" s="2">
        <v>933.09</v>
      </c>
      <c r="M8644" s="2" t="s">
        <v>28</v>
      </c>
      <c r="N8644" s="11">
        <f>L8644/E8644*100</f>
        <v>19.031311952877061</v>
      </c>
      <c r="O8644" s="12" t="str">
        <f>IF(N8644&lt;10,"Low",IF(N8644&lt;20,"Med","High"))</f>
        <v>Med</v>
      </c>
      <c r="P8644" s="12">
        <f>sales*discount</f>
        <v>1127.6716000000001</v>
      </c>
      <c r="Q8644" s="12">
        <f>sales-Discount_Values</f>
        <v>3775.2483999999999</v>
      </c>
      <c r="R8644" s="12">
        <f>DATEDIF(order_date,delivery_date,"D")</f>
        <v>5</v>
      </c>
      <c r="S8644" s="12"/>
    </row>
    <row r="8645" spans="1:19" ht="14.25" customHeight="1" x14ac:dyDescent="0.35">
      <c r="A8645" s="2" t="s">
        <v>2854</v>
      </c>
      <c r="B8645" s="2">
        <v>102821</v>
      </c>
      <c r="C8645" s="2" t="s">
        <v>13</v>
      </c>
      <c r="D8645" s="2" t="s">
        <v>26</v>
      </c>
      <c r="E8645" s="2">
        <v>951.4</v>
      </c>
      <c r="F8645" s="2">
        <v>0.15</v>
      </c>
      <c r="G8645" s="2">
        <v>9</v>
      </c>
      <c r="H8645" s="3">
        <v>44972</v>
      </c>
      <c r="I8645" s="3">
        <v>44978</v>
      </c>
      <c r="J8645" s="2" t="s">
        <v>15</v>
      </c>
      <c r="K8645" s="2" t="s">
        <v>27</v>
      </c>
      <c r="L8645" s="2">
        <v>181.07</v>
      </c>
      <c r="M8645" s="2" t="s">
        <v>17</v>
      </c>
      <c r="N8645" s="11">
        <f>L8645/E8645*100</f>
        <v>19.031952911498841</v>
      </c>
      <c r="O8645" s="12" t="str">
        <f>IF(N8645&lt;10,"Low",IF(N8645&lt;20,"Med","High"))</f>
        <v>Med</v>
      </c>
      <c r="P8645" s="12">
        <f>sales*discount</f>
        <v>142.70999999999998</v>
      </c>
      <c r="Q8645" s="12">
        <f>sales-Discount_Values</f>
        <v>808.69</v>
      </c>
      <c r="R8645" s="12">
        <f>DATEDIF(order_date,delivery_date,"D")</f>
        <v>6</v>
      </c>
      <c r="S8645" s="12"/>
    </row>
    <row r="8646" spans="1:19" ht="14.25" customHeight="1" x14ac:dyDescent="0.35">
      <c r="A8646" s="2" t="s">
        <v>4143</v>
      </c>
      <c r="B8646" s="2">
        <v>104110</v>
      </c>
      <c r="C8646" s="2" t="s">
        <v>41</v>
      </c>
      <c r="D8646" s="2" t="s">
        <v>26</v>
      </c>
      <c r="E8646" s="2">
        <v>161.75</v>
      </c>
      <c r="F8646" s="2">
        <v>0.04</v>
      </c>
      <c r="G8646" s="2">
        <v>6</v>
      </c>
      <c r="H8646" s="3">
        <v>45088</v>
      </c>
      <c r="I8646" s="3">
        <v>45095</v>
      </c>
      <c r="J8646" s="2" t="s">
        <v>31</v>
      </c>
      <c r="K8646" s="2" t="s">
        <v>27</v>
      </c>
      <c r="L8646" s="2">
        <v>30.79</v>
      </c>
      <c r="M8646" s="2" t="s">
        <v>48</v>
      </c>
      <c r="N8646" s="11">
        <f>L8646/E8646*100</f>
        <v>19.035548686244201</v>
      </c>
      <c r="O8646" s="12" t="str">
        <f>IF(N8646&lt;10,"Low",IF(N8646&lt;20,"Med","High"))</f>
        <v>Med</v>
      </c>
      <c r="P8646" s="12">
        <f>sales*discount</f>
        <v>6.47</v>
      </c>
      <c r="Q8646" s="12">
        <f>sales-Discount_Values</f>
        <v>155.28</v>
      </c>
      <c r="R8646" s="12">
        <f>DATEDIF(order_date,delivery_date,"D")</f>
        <v>7</v>
      </c>
      <c r="S8646" s="12"/>
    </row>
    <row r="8647" spans="1:19" ht="14.25" customHeight="1" x14ac:dyDescent="0.35">
      <c r="A8647" s="2" t="s">
        <v>7991</v>
      </c>
      <c r="B8647" s="2">
        <v>107958</v>
      </c>
      <c r="C8647" s="2" t="s">
        <v>19</v>
      </c>
      <c r="D8647" s="2" t="s">
        <v>36</v>
      </c>
      <c r="E8647" s="2">
        <v>4312.76</v>
      </c>
      <c r="F8647" s="2">
        <v>0.17</v>
      </c>
      <c r="G8647" s="2">
        <v>6</v>
      </c>
      <c r="H8647" s="3">
        <v>45378</v>
      </c>
      <c r="I8647" s="3">
        <v>45380</v>
      </c>
      <c r="J8647" s="2" t="s">
        <v>15</v>
      </c>
      <c r="K8647" s="2" t="s">
        <v>27</v>
      </c>
      <c r="L8647" s="2">
        <v>821.04</v>
      </c>
      <c r="M8647" s="2" t="s">
        <v>34</v>
      </c>
      <c r="N8647" s="11">
        <f>L8647/E8647*100</f>
        <v>19.037460929891761</v>
      </c>
      <c r="O8647" s="12" t="str">
        <f>IF(N8647&lt;10,"Low",IF(N8647&lt;20,"Med","High"))</f>
        <v>Med</v>
      </c>
      <c r="P8647" s="12">
        <f>sales*discount</f>
        <v>733.16920000000005</v>
      </c>
      <c r="Q8647" s="12">
        <f>sales-Discount_Values</f>
        <v>3579.5907999999999</v>
      </c>
      <c r="R8647" s="12">
        <f>DATEDIF(order_date,delivery_date,"D")</f>
        <v>2</v>
      </c>
      <c r="S8647" s="12"/>
    </row>
    <row r="8648" spans="1:19" ht="14.25" customHeight="1" x14ac:dyDescent="0.35">
      <c r="A8648" s="2" t="s">
        <v>14323</v>
      </c>
      <c r="B8648" s="2">
        <v>114290</v>
      </c>
      <c r="C8648" s="2" t="s">
        <v>13</v>
      </c>
      <c r="D8648" s="2" t="s">
        <v>14</v>
      </c>
      <c r="E8648" s="2">
        <v>1316.89</v>
      </c>
      <c r="F8648" s="2">
        <v>0.4</v>
      </c>
      <c r="G8648" s="2">
        <v>6</v>
      </c>
      <c r="H8648" s="3">
        <v>45314</v>
      </c>
      <c r="I8648" s="3">
        <v>45315</v>
      </c>
      <c r="J8648" s="2" t="s">
        <v>31</v>
      </c>
      <c r="K8648" s="2" t="s">
        <v>16</v>
      </c>
      <c r="L8648" s="2">
        <v>250.77</v>
      </c>
      <c r="M8648" s="2" t="s">
        <v>39</v>
      </c>
      <c r="N8648" s="11">
        <f>L8648/E8648*100</f>
        <v>19.042592775402653</v>
      </c>
      <c r="O8648" s="12" t="str">
        <f>IF(N8648&lt;10,"Low",IF(N8648&lt;20,"Med","High"))</f>
        <v>Med</v>
      </c>
      <c r="P8648" s="12">
        <f>sales*discount</f>
        <v>526.75600000000009</v>
      </c>
      <c r="Q8648" s="12">
        <f>sales-Discount_Values</f>
        <v>790.13400000000001</v>
      </c>
      <c r="R8648" s="12">
        <f>DATEDIF(order_date,delivery_date,"D")</f>
        <v>1</v>
      </c>
      <c r="S8648" s="12"/>
    </row>
    <row r="8649" spans="1:19" ht="14.25" customHeight="1" x14ac:dyDescent="0.35">
      <c r="A8649" s="2" t="s">
        <v>13264</v>
      </c>
      <c r="B8649" s="2">
        <v>113231</v>
      </c>
      <c r="C8649" s="2" t="s">
        <v>25</v>
      </c>
      <c r="D8649" s="2" t="s">
        <v>33</v>
      </c>
      <c r="E8649" s="2">
        <v>2143.06</v>
      </c>
      <c r="F8649" s="2">
        <v>0.17</v>
      </c>
      <c r="G8649" s="2">
        <v>3</v>
      </c>
      <c r="H8649" s="3">
        <v>45183</v>
      </c>
      <c r="I8649" s="3">
        <v>45186</v>
      </c>
      <c r="J8649" s="2" t="s">
        <v>31</v>
      </c>
      <c r="K8649" s="2" t="s">
        <v>27</v>
      </c>
      <c r="L8649" s="2">
        <v>408.11</v>
      </c>
      <c r="M8649" s="2" t="s">
        <v>28</v>
      </c>
      <c r="N8649" s="11">
        <f>L8649/E8649*100</f>
        <v>19.043330564706544</v>
      </c>
      <c r="O8649" s="12" t="str">
        <f>IF(N8649&lt;10,"Low",IF(N8649&lt;20,"Med","High"))</f>
        <v>Med</v>
      </c>
      <c r="P8649" s="12">
        <f>sales*discount</f>
        <v>364.3202</v>
      </c>
      <c r="Q8649" s="12">
        <f>sales-Discount_Values</f>
        <v>1778.7397999999998</v>
      </c>
      <c r="R8649" s="12">
        <f>DATEDIF(order_date,delivery_date,"D")</f>
        <v>3</v>
      </c>
      <c r="S8649" s="12"/>
    </row>
    <row r="8650" spans="1:19" ht="14.25" customHeight="1" x14ac:dyDescent="0.35">
      <c r="A8650" s="2" t="s">
        <v>10529</v>
      </c>
      <c r="B8650" s="2">
        <v>110496</v>
      </c>
      <c r="C8650" s="2" t="s">
        <v>19</v>
      </c>
      <c r="D8650" s="2" t="s">
        <v>26</v>
      </c>
      <c r="E8650" s="2">
        <v>4114.49</v>
      </c>
      <c r="F8650" s="2">
        <v>0.05</v>
      </c>
      <c r="G8650" s="2">
        <v>1</v>
      </c>
      <c r="H8650" s="3">
        <v>45636</v>
      </c>
      <c r="I8650" s="3">
        <v>45642</v>
      </c>
      <c r="J8650" s="2" t="s">
        <v>15</v>
      </c>
      <c r="K8650" s="2" t="s">
        <v>27</v>
      </c>
      <c r="L8650" s="2">
        <v>783.59</v>
      </c>
      <c r="M8650" s="2" t="s">
        <v>48</v>
      </c>
      <c r="N8650" s="11">
        <f>L8650/E8650*100</f>
        <v>19.044644658268705</v>
      </c>
      <c r="O8650" s="12" t="str">
        <f>IF(N8650&lt;10,"Low",IF(N8650&lt;20,"Med","High"))</f>
        <v>Med</v>
      </c>
      <c r="P8650" s="12">
        <f>sales*discount</f>
        <v>205.72450000000001</v>
      </c>
      <c r="Q8650" s="12">
        <f>sales-Discount_Values</f>
        <v>3908.7655</v>
      </c>
      <c r="R8650" s="12">
        <f>DATEDIF(order_date,delivery_date,"D")</f>
        <v>6</v>
      </c>
      <c r="S8650" s="12"/>
    </row>
    <row r="8651" spans="1:19" ht="14.25" customHeight="1" x14ac:dyDescent="0.35">
      <c r="A8651" s="2" t="s">
        <v>8768</v>
      </c>
      <c r="B8651" s="2">
        <v>108735</v>
      </c>
      <c r="C8651" s="2" t="s">
        <v>13</v>
      </c>
      <c r="D8651" s="2" t="s">
        <v>20</v>
      </c>
      <c r="E8651" s="2">
        <v>2869.1</v>
      </c>
      <c r="F8651" s="2">
        <v>0.48</v>
      </c>
      <c r="G8651" s="2">
        <v>3</v>
      </c>
      <c r="H8651" s="3">
        <v>45470</v>
      </c>
      <c r="I8651" s="3">
        <v>45473</v>
      </c>
      <c r="J8651" s="2" t="s">
        <v>31</v>
      </c>
      <c r="K8651" s="2" t="s">
        <v>22</v>
      </c>
      <c r="L8651" s="2">
        <v>546.41</v>
      </c>
      <c r="M8651" s="2" t="s">
        <v>48</v>
      </c>
      <c r="N8651" s="11">
        <f>L8651/E8651*100</f>
        <v>19.044648147502702</v>
      </c>
      <c r="O8651" s="12" t="str">
        <f>IF(N8651&lt;10,"Low",IF(N8651&lt;20,"Med","High"))</f>
        <v>Med</v>
      </c>
      <c r="P8651" s="12">
        <f>sales*discount</f>
        <v>1377.1679999999999</v>
      </c>
      <c r="Q8651" s="12">
        <f>sales-Discount_Values</f>
        <v>1491.932</v>
      </c>
      <c r="R8651" s="12">
        <f>DATEDIF(order_date,delivery_date,"D")</f>
        <v>3</v>
      </c>
      <c r="S8651" s="12"/>
    </row>
    <row r="8652" spans="1:19" ht="14.25" customHeight="1" x14ac:dyDescent="0.35">
      <c r="A8652" s="2" t="s">
        <v>2015</v>
      </c>
      <c r="B8652" s="2">
        <v>101982</v>
      </c>
      <c r="C8652" s="2" t="s">
        <v>19</v>
      </c>
      <c r="D8652" s="2" t="s">
        <v>36</v>
      </c>
      <c r="E8652" s="2">
        <v>131.88999999999999</v>
      </c>
      <c r="F8652" s="2">
        <v>0.4</v>
      </c>
      <c r="G8652" s="2">
        <v>5</v>
      </c>
      <c r="H8652" s="3">
        <v>45356</v>
      </c>
      <c r="I8652" s="3">
        <v>45360</v>
      </c>
      <c r="J8652" s="2" t="s">
        <v>15</v>
      </c>
      <c r="K8652" s="2" t="s">
        <v>16</v>
      </c>
      <c r="L8652" s="2">
        <v>25.12</v>
      </c>
      <c r="M8652" s="2" t="s">
        <v>28</v>
      </c>
      <c r="N8652" s="11">
        <f>L8652/E8652*100</f>
        <v>19.046174842671924</v>
      </c>
      <c r="O8652" s="12" t="str">
        <f>IF(N8652&lt;10,"Low",IF(N8652&lt;20,"Med","High"))</f>
        <v>Med</v>
      </c>
      <c r="P8652" s="12">
        <f>sales*discount</f>
        <v>52.756</v>
      </c>
      <c r="Q8652" s="12">
        <f>sales-Discount_Values</f>
        <v>79.133999999999986</v>
      </c>
      <c r="R8652" s="12">
        <f>DATEDIF(order_date,delivery_date,"D")</f>
        <v>4</v>
      </c>
      <c r="S8652" s="12"/>
    </row>
    <row r="8653" spans="1:19" ht="14.25" customHeight="1" x14ac:dyDescent="0.35">
      <c r="A8653" s="2" t="s">
        <v>499</v>
      </c>
      <c r="B8653" s="2">
        <v>100466</v>
      </c>
      <c r="C8653" s="2" t="s">
        <v>19</v>
      </c>
      <c r="D8653" s="2" t="s">
        <v>20</v>
      </c>
      <c r="E8653" s="2">
        <v>3507.5</v>
      </c>
      <c r="F8653" s="2">
        <v>0.22</v>
      </c>
      <c r="G8653" s="2">
        <v>6</v>
      </c>
      <c r="H8653" s="3">
        <v>45175</v>
      </c>
      <c r="I8653" s="3">
        <v>45176</v>
      </c>
      <c r="J8653" s="2" t="s">
        <v>31</v>
      </c>
      <c r="K8653" s="2" t="s">
        <v>22</v>
      </c>
      <c r="L8653" s="2">
        <v>668.11</v>
      </c>
      <c r="M8653" s="2" t="s">
        <v>23</v>
      </c>
      <c r="N8653" s="11">
        <f>L8653/E8653*100</f>
        <v>19.048039914468994</v>
      </c>
      <c r="O8653" s="12" t="str">
        <f>IF(N8653&lt;10,"Low",IF(N8653&lt;20,"Med","High"))</f>
        <v>Med</v>
      </c>
      <c r="P8653" s="12">
        <f>sales*discount</f>
        <v>771.65</v>
      </c>
      <c r="Q8653" s="12">
        <f>sales-Discount_Values</f>
        <v>2735.85</v>
      </c>
      <c r="R8653" s="12">
        <f>DATEDIF(order_date,delivery_date,"D")</f>
        <v>1</v>
      </c>
      <c r="S8653" s="12"/>
    </row>
    <row r="8654" spans="1:19" ht="14.25" customHeight="1" x14ac:dyDescent="0.35">
      <c r="A8654" s="2" t="s">
        <v>8047</v>
      </c>
      <c r="B8654" s="2">
        <v>108014</v>
      </c>
      <c r="C8654" s="2" t="s">
        <v>41</v>
      </c>
      <c r="D8654" s="2" t="s">
        <v>20</v>
      </c>
      <c r="E8654" s="2">
        <v>1403.81</v>
      </c>
      <c r="F8654" s="2">
        <v>0.17</v>
      </c>
      <c r="G8654" s="2">
        <v>7</v>
      </c>
      <c r="H8654" s="3">
        <v>45392</v>
      </c>
      <c r="I8654" s="3">
        <v>45395</v>
      </c>
      <c r="J8654" s="2" t="s">
        <v>21</v>
      </c>
      <c r="K8654" s="2" t="s">
        <v>16</v>
      </c>
      <c r="L8654" s="2">
        <v>267.39999999999998</v>
      </c>
      <c r="M8654" s="2" t="s">
        <v>28</v>
      </c>
      <c r="N8654" s="11">
        <f>L8654/E8654*100</f>
        <v>19.04816178827619</v>
      </c>
      <c r="O8654" s="12" t="str">
        <f>IF(N8654&lt;10,"Low",IF(N8654&lt;20,"Med","High"))</f>
        <v>Med</v>
      </c>
      <c r="P8654" s="12">
        <f>sales*discount</f>
        <v>238.64770000000001</v>
      </c>
      <c r="Q8654" s="12">
        <f>sales-Discount_Values</f>
        <v>1165.1623</v>
      </c>
      <c r="R8654" s="12">
        <f>DATEDIF(order_date,delivery_date,"D")</f>
        <v>3</v>
      </c>
      <c r="S8654" s="12"/>
    </row>
    <row r="8655" spans="1:19" ht="14.25" customHeight="1" x14ac:dyDescent="0.35">
      <c r="A8655" s="2" t="s">
        <v>12755</v>
      </c>
      <c r="B8655" s="2">
        <v>112722</v>
      </c>
      <c r="C8655" s="2" t="s">
        <v>19</v>
      </c>
      <c r="D8655" s="2" t="s">
        <v>36</v>
      </c>
      <c r="E8655" s="2">
        <v>1337.49</v>
      </c>
      <c r="F8655" s="2">
        <v>0.33</v>
      </c>
      <c r="G8655" s="2">
        <v>4</v>
      </c>
      <c r="H8655" s="3">
        <v>45118</v>
      </c>
      <c r="I8655" s="3">
        <v>45122</v>
      </c>
      <c r="J8655" s="2" t="s">
        <v>21</v>
      </c>
      <c r="K8655" s="2" t="s">
        <v>22</v>
      </c>
      <c r="L8655" s="2">
        <v>254.78</v>
      </c>
      <c r="M8655" s="2" t="s">
        <v>28</v>
      </c>
      <c r="N8655" s="11">
        <f>L8655/E8655*100</f>
        <v>19.049114385901948</v>
      </c>
      <c r="O8655" s="12" t="str">
        <f>IF(N8655&lt;10,"Low",IF(N8655&lt;20,"Med","High"))</f>
        <v>Med</v>
      </c>
      <c r="P8655" s="12">
        <f>sales*discount</f>
        <v>441.37170000000003</v>
      </c>
      <c r="Q8655" s="12">
        <f>sales-Discount_Values</f>
        <v>896.11829999999998</v>
      </c>
      <c r="R8655" s="12">
        <f>DATEDIF(order_date,delivery_date,"D")</f>
        <v>4</v>
      </c>
      <c r="S8655" s="12"/>
    </row>
    <row r="8656" spans="1:19" ht="14.25" customHeight="1" x14ac:dyDescent="0.35">
      <c r="A8656" s="2" t="s">
        <v>13420</v>
      </c>
      <c r="B8656" s="2">
        <v>113387</v>
      </c>
      <c r="C8656" s="2" t="s">
        <v>19</v>
      </c>
      <c r="D8656" s="2" t="s">
        <v>36</v>
      </c>
      <c r="E8656" s="2">
        <v>1669.56</v>
      </c>
      <c r="F8656" s="2">
        <v>0.13</v>
      </c>
      <c r="G8656" s="2">
        <v>6</v>
      </c>
      <c r="H8656" s="3">
        <v>45648</v>
      </c>
      <c r="I8656" s="3">
        <v>45655</v>
      </c>
      <c r="J8656" s="2" t="s">
        <v>31</v>
      </c>
      <c r="K8656" s="2" t="s">
        <v>16</v>
      </c>
      <c r="L8656" s="2">
        <v>318.04000000000002</v>
      </c>
      <c r="M8656" s="2" t="s">
        <v>34</v>
      </c>
      <c r="N8656" s="11">
        <f>L8656/E8656*100</f>
        <v>19.049330362490718</v>
      </c>
      <c r="O8656" s="12" t="str">
        <f>IF(N8656&lt;10,"Low",IF(N8656&lt;20,"Med","High"))</f>
        <v>Med</v>
      </c>
      <c r="P8656" s="12">
        <f>sales*discount</f>
        <v>217.0428</v>
      </c>
      <c r="Q8656" s="12">
        <f>sales-Discount_Values</f>
        <v>1452.5172</v>
      </c>
      <c r="R8656" s="12">
        <f>DATEDIF(order_date,delivery_date,"D")</f>
        <v>7</v>
      </c>
      <c r="S8656" s="12"/>
    </row>
    <row r="8657" spans="1:19" ht="14.25" customHeight="1" x14ac:dyDescent="0.35">
      <c r="A8657" s="2" t="s">
        <v>8373</v>
      </c>
      <c r="B8657" s="2">
        <v>108340</v>
      </c>
      <c r="C8657" s="2" t="s">
        <v>13</v>
      </c>
      <c r="D8657" s="2" t="s">
        <v>20</v>
      </c>
      <c r="E8657" s="2">
        <v>4714.9399999999996</v>
      </c>
      <c r="F8657" s="2">
        <v>0.41</v>
      </c>
      <c r="G8657" s="2">
        <v>7</v>
      </c>
      <c r="H8657" s="3">
        <v>45008</v>
      </c>
      <c r="I8657" s="3">
        <v>45011</v>
      </c>
      <c r="J8657" s="2" t="s">
        <v>15</v>
      </c>
      <c r="K8657" s="2" t="s">
        <v>27</v>
      </c>
      <c r="L8657" s="2">
        <v>898.29</v>
      </c>
      <c r="M8657" s="2" t="s">
        <v>39</v>
      </c>
      <c r="N8657" s="11">
        <f>L8657/E8657*100</f>
        <v>19.051992178055286</v>
      </c>
      <c r="O8657" s="12" t="str">
        <f>IF(N8657&lt;10,"Low",IF(N8657&lt;20,"Med","High"))</f>
        <v>Med</v>
      </c>
      <c r="P8657" s="12">
        <f>sales*discount</f>
        <v>1933.1253999999997</v>
      </c>
      <c r="Q8657" s="12">
        <f>sales-Discount_Values</f>
        <v>2781.8145999999997</v>
      </c>
      <c r="R8657" s="12">
        <f>DATEDIF(order_date,delivery_date,"D")</f>
        <v>3</v>
      </c>
      <c r="S8657" s="12"/>
    </row>
    <row r="8658" spans="1:19" ht="14.25" customHeight="1" x14ac:dyDescent="0.35">
      <c r="A8658" s="2" t="s">
        <v>10225</v>
      </c>
      <c r="B8658" s="2">
        <v>110192</v>
      </c>
      <c r="C8658" s="2" t="s">
        <v>25</v>
      </c>
      <c r="D8658" s="2" t="s">
        <v>14</v>
      </c>
      <c r="E8658" s="2">
        <v>3191.26</v>
      </c>
      <c r="F8658" s="2">
        <v>0.32</v>
      </c>
      <c r="G8658" s="2">
        <v>4</v>
      </c>
      <c r="H8658" s="3">
        <v>45204</v>
      </c>
      <c r="I8658" s="3">
        <v>45206</v>
      </c>
      <c r="J8658" s="2" t="s">
        <v>15</v>
      </c>
      <c r="K8658" s="2" t="s">
        <v>27</v>
      </c>
      <c r="L8658" s="2">
        <v>608.04</v>
      </c>
      <c r="M8658" s="2" t="s">
        <v>34</v>
      </c>
      <c r="N8658" s="11">
        <f>L8658/E8658*100</f>
        <v>19.053289296390766</v>
      </c>
      <c r="O8658" s="12" t="str">
        <f>IF(N8658&lt;10,"Low",IF(N8658&lt;20,"Med","High"))</f>
        <v>Med</v>
      </c>
      <c r="P8658" s="12">
        <f>sales*discount</f>
        <v>1021.2032</v>
      </c>
      <c r="Q8658" s="12">
        <f>sales-Discount_Values</f>
        <v>2170.0568000000003</v>
      </c>
      <c r="R8658" s="12">
        <f>DATEDIF(order_date,delivery_date,"D")</f>
        <v>2</v>
      </c>
      <c r="S8658" s="12"/>
    </row>
    <row r="8659" spans="1:19" ht="14.25" customHeight="1" x14ac:dyDescent="0.35">
      <c r="A8659" s="2" t="s">
        <v>9627</v>
      </c>
      <c r="B8659" s="2">
        <v>109594</v>
      </c>
      <c r="C8659" s="2" t="s">
        <v>41</v>
      </c>
      <c r="D8659" s="2" t="s">
        <v>20</v>
      </c>
      <c r="E8659" s="2">
        <v>1860.35</v>
      </c>
      <c r="F8659" s="2">
        <v>0.05</v>
      </c>
      <c r="G8659" s="2">
        <v>4</v>
      </c>
      <c r="H8659" s="3">
        <v>45115</v>
      </c>
      <c r="I8659" s="3">
        <v>45121</v>
      </c>
      <c r="J8659" s="2" t="s">
        <v>15</v>
      </c>
      <c r="K8659" s="2" t="s">
        <v>27</v>
      </c>
      <c r="L8659" s="2">
        <v>354.49</v>
      </c>
      <c r="M8659" s="2" t="s">
        <v>28</v>
      </c>
      <c r="N8659" s="11">
        <f>L8659/E8659*100</f>
        <v>19.055016529147743</v>
      </c>
      <c r="O8659" s="12" t="str">
        <f>IF(N8659&lt;10,"Low",IF(N8659&lt;20,"Med","High"))</f>
        <v>Med</v>
      </c>
      <c r="P8659" s="12">
        <f>sales*discount</f>
        <v>93.017499999999998</v>
      </c>
      <c r="Q8659" s="12">
        <f>sales-Discount_Values</f>
        <v>1767.3325</v>
      </c>
      <c r="R8659" s="12">
        <f>DATEDIF(order_date,delivery_date,"D")</f>
        <v>6</v>
      </c>
      <c r="S8659" s="12"/>
    </row>
    <row r="8660" spans="1:19" ht="14.25" customHeight="1" x14ac:dyDescent="0.35">
      <c r="A8660" s="2" t="s">
        <v>12596</v>
      </c>
      <c r="B8660" s="2">
        <v>112563</v>
      </c>
      <c r="C8660" s="2" t="s">
        <v>19</v>
      </c>
      <c r="D8660" s="2" t="s">
        <v>36</v>
      </c>
      <c r="E8660" s="2">
        <v>2804.84</v>
      </c>
      <c r="F8660" s="2">
        <v>0.08</v>
      </c>
      <c r="G8660" s="2">
        <v>6</v>
      </c>
      <c r="H8660" s="3">
        <v>45464</v>
      </c>
      <c r="I8660" s="3">
        <v>45467</v>
      </c>
      <c r="J8660" s="2" t="s">
        <v>31</v>
      </c>
      <c r="K8660" s="2" t="s">
        <v>27</v>
      </c>
      <c r="L8660" s="2">
        <v>534.65</v>
      </c>
      <c r="M8660" s="2" t="s">
        <v>48</v>
      </c>
      <c r="N8660" s="11">
        <f>L8660/E8660*100</f>
        <v>19.06169335862295</v>
      </c>
      <c r="O8660" s="12" t="str">
        <f>IF(N8660&lt;10,"Low",IF(N8660&lt;20,"Med","High"))</f>
        <v>Med</v>
      </c>
      <c r="P8660" s="12">
        <f>sales*discount</f>
        <v>224.38720000000001</v>
      </c>
      <c r="Q8660" s="12">
        <f>sales-Discount_Values</f>
        <v>2580.4528</v>
      </c>
      <c r="R8660" s="12">
        <f>DATEDIF(order_date,delivery_date,"D")</f>
        <v>3</v>
      </c>
      <c r="S8660" s="12"/>
    </row>
    <row r="8661" spans="1:19" ht="14.25" customHeight="1" x14ac:dyDescent="0.35">
      <c r="A8661" s="2" t="s">
        <v>7233</v>
      </c>
      <c r="B8661" s="2">
        <v>107200</v>
      </c>
      <c r="C8661" s="2" t="s">
        <v>41</v>
      </c>
      <c r="D8661" s="2" t="s">
        <v>20</v>
      </c>
      <c r="E8661" s="2">
        <v>4657.67</v>
      </c>
      <c r="F8661" s="2">
        <v>0.09</v>
      </c>
      <c r="G8661" s="2">
        <v>1</v>
      </c>
      <c r="H8661" s="3">
        <v>44986</v>
      </c>
      <c r="I8661" s="3">
        <v>44993</v>
      </c>
      <c r="J8661" s="2" t="s">
        <v>21</v>
      </c>
      <c r="K8661" s="2" t="s">
        <v>22</v>
      </c>
      <c r="L8661" s="2">
        <v>887.91</v>
      </c>
      <c r="M8661" s="2" t="s">
        <v>28</v>
      </c>
      <c r="N8661" s="11">
        <f>L8661/E8661*100</f>
        <v>19.063394358123269</v>
      </c>
      <c r="O8661" s="12" t="str">
        <f>IF(N8661&lt;10,"Low",IF(N8661&lt;20,"Med","High"))</f>
        <v>Med</v>
      </c>
      <c r="P8661" s="12">
        <f>sales*discount</f>
        <v>419.19029999999998</v>
      </c>
      <c r="Q8661" s="12">
        <f>sales-Discount_Values</f>
        <v>4238.4796999999999</v>
      </c>
      <c r="R8661" s="12">
        <f>DATEDIF(order_date,delivery_date,"D")</f>
        <v>7</v>
      </c>
      <c r="S8661" s="12"/>
    </row>
    <row r="8662" spans="1:19" ht="14.25" customHeight="1" x14ac:dyDescent="0.35">
      <c r="A8662" s="2" t="s">
        <v>10381</v>
      </c>
      <c r="B8662" s="2">
        <v>110348</v>
      </c>
      <c r="C8662" s="2" t="s">
        <v>19</v>
      </c>
      <c r="D8662" s="2" t="s">
        <v>26</v>
      </c>
      <c r="E8662" s="2">
        <v>2505.81</v>
      </c>
      <c r="F8662" s="2">
        <v>0.06</v>
      </c>
      <c r="G8662" s="2">
        <v>7</v>
      </c>
      <c r="H8662" s="3">
        <v>45488</v>
      </c>
      <c r="I8662" s="3">
        <v>45493</v>
      </c>
      <c r="J8662" s="2" t="s">
        <v>21</v>
      </c>
      <c r="K8662" s="2" t="s">
        <v>22</v>
      </c>
      <c r="L8662" s="2">
        <v>477.74</v>
      </c>
      <c r="M8662" s="2" t="s">
        <v>17</v>
      </c>
      <c r="N8662" s="11">
        <f>L8662/E8662*100</f>
        <v>19.065292260785935</v>
      </c>
      <c r="O8662" s="12" t="str">
        <f>IF(N8662&lt;10,"Low",IF(N8662&lt;20,"Med","High"))</f>
        <v>Med</v>
      </c>
      <c r="P8662" s="12">
        <f>sales*discount</f>
        <v>150.3486</v>
      </c>
      <c r="Q8662" s="12">
        <f>sales-Discount_Values</f>
        <v>2355.4614000000001</v>
      </c>
      <c r="R8662" s="12">
        <f>DATEDIF(order_date,delivery_date,"D")</f>
        <v>5</v>
      </c>
      <c r="S8662" s="12"/>
    </row>
    <row r="8663" spans="1:19" ht="14.25" customHeight="1" x14ac:dyDescent="0.35">
      <c r="A8663" s="2" t="s">
        <v>5891</v>
      </c>
      <c r="B8663" s="2">
        <v>105858</v>
      </c>
      <c r="C8663" s="2" t="s">
        <v>25</v>
      </c>
      <c r="D8663" s="2" t="s">
        <v>20</v>
      </c>
      <c r="E8663" s="2">
        <v>2189.81</v>
      </c>
      <c r="F8663" s="2">
        <v>0.25</v>
      </c>
      <c r="G8663" s="2">
        <v>3</v>
      </c>
      <c r="H8663" s="3">
        <v>45503</v>
      </c>
      <c r="I8663" s="3">
        <v>45506</v>
      </c>
      <c r="J8663" s="2" t="s">
        <v>21</v>
      </c>
      <c r="K8663" s="2" t="s">
        <v>27</v>
      </c>
      <c r="L8663" s="2">
        <v>417.54</v>
      </c>
      <c r="M8663" s="2" t="s">
        <v>23</v>
      </c>
      <c r="N8663" s="11">
        <f>L8663/E8663*100</f>
        <v>19.067407674638439</v>
      </c>
      <c r="O8663" s="12" t="str">
        <f>IF(N8663&lt;10,"Low",IF(N8663&lt;20,"Med","High"))</f>
        <v>Med</v>
      </c>
      <c r="P8663" s="12">
        <f>sales*discount</f>
        <v>547.45249999999999</v>
      </c>
      <c r="Q8663" s="12">
        <f>sales-Discount_Values</f>
        <v>1642.3575000000001</v>
      </c>
      <c r="R8663" s="12">
        <f>DATEDIF(order_date,delivery_date,"D")</f>
        <v>3</v>
      </c>
      <c r="S8663" s="12"/>
    </row>
    <row r="8664" spans="1:19" ht="14.25" customHeight="1" x14ac:dyDescent="0.35">
      <c r="A8664" s="2" t="s">
        <v>14492</v>
      </c>
      <c r="B8664" s="2">
        <v>114459</v>
      </c>
      <c r="C8664" s="2" t="s">
        <v>13</v>
      </c>
      <c r="D8664" s="2" t="s">
        <v>26</v>
      </c>
      <c r="E8664" s="2">
        <v>3030.47</v>
      </c>
      <c r="F8664" s="2">
        <v>0.35</v>
      </c>
      <c r="G8664" s="2">
        <v>8</v>
      </c>
      <c r="H8664" s="3">
        <v>45203</v>
      </c>
      <c r="I8664" s="3">
        <v>45208</v>
      </c>
      <c r="J8664" s="2" t="s">
        <v>15</v>
      </c>
      <c r="K8664" s="2" t="s">
        <v>22</v>
      </c>
      <c r="L8664" s="2">
        <v>577.84</v>
      </c>
      <c r="M8664" s="2" t="s">
        <v>17</v>
      </c>
      <c r="N8664" s="11">
        <f>L8664/E8664*100</f>
        <v>19.067669371417637</v>
      </c>
      <c r="O8664" s="12" t="str">
        <f>IF(N8664&lt;10,"Low",IF(N8664&lt;20,"Med","High"))</f>
        <v>Med</v>
      </c>
      <c r="P8664" s="12">
        <f>sales*discount</f>
        <v>1060.6644999999999</v>
      </c>
      <c r="Q8664" s="12">
        <f>sales-Discount_Values</f>
        <v>1969.8054999999999</v>
      </c>
      <c r="R8664" s="12">
        <f>DATEDIF(order_date,delivery_date,"D")</f>
        <v>5</v>
      </c>
      <c r="S8664" s="12"/>
    </row>
    <row r="8665" spans="1:19" ht="14.25" customHeight="1" x14ac:dyDescent="0.35">
      <c r="A8665" s="2" t="s">
        <v>4660</v>
      </c>
      <c r="B8665" s="2">
        <v>104627</v>
      </c>
      <c r="C8665" s="2" t="s">
        <v>41</v>
      </c>
      <c r="D8665" s="2" t="s">
        <v>20</v>
      </c>
      <c r="E8665" s="2">
        <v>3284.34</v>
      </c>
      <c r="F8665" s="2">
        <v>0.31</v>
      </c>
      <c r="G8665" s="2">
        <v>4</v>
      </c>
      <c r="H8665" s="3">
        <v>45132</v>
      </c>
      <c r="I8665" s="3">
        <v>45139</v>
      </c>
      <c r="J8665" s="2" t="s">
        <v>31</v>
      </c>
      <c r="K8665" s="2" t="s">
        <v>27</v>
      </c>
      <c r="L8665" s="2">
        <v>626.27</v>
      </c>
      <c r="M8665" s="2" t="s">
        <v>28</v>
      </c>
      <c r="N8665" s="11">
        <f>L8665/E8665*100</f>
        <v>19.068366856050226</v>
      </c>
      <c r="O8665" s="12" t="str">
        <f>IF(N8665&lt;10,"Low",IF(N8665&lt;20,"Med","High"))</f>
        <v>Med</v>
      </c>
      <c r="P8665" s="12">
        <f>sales*discount</f>
        <v>1018.1454</v>
      </c>
      <c r="Q8665" s="12">
        <f>sales-Discount_Values</f>
        <v>2266.1946000000003</v>
      </c>
      <c r="R8665" s="12">
        <f>DATEDIF(order_date,delivery_date,"D")</f>
        <v>7</v>
      </c>
      <c r="S8665" s="12"/>
    </row>
    <row r="8666" spans="1:19" ht="14.25" customHeight="1" x14ac:dyDescent="0.35">
      <c r="A8666" s="2" t="s">
        <v>11648</v>
      </c>
      <c r="B8666" s="2">
        <v>111615</v>
      </c>
      <c r="C8666" s="2" t="s">
        <v>13</v>
      </c>
      <c r="D8666" s="2" t="s">
        <v>36</v>
      </c>
      <c r="E8666" s="2">
        <v>2727.36</v>
      </c>
      <c r="F8666" s="2">
        <v>0.05</v>
      </c>
      <c r="G8666" s="2">
        <v>9</v>
      </c>
      <c r="H8666" s="3">
        <v>45410</v>
      </c>
      <c r="I8666" s="3">
        <v>45417</v>
      </c>
      <c r="J8666" s="2" t="s">
        <v>31</v>
      </c>
      <c r="K8666" s="2" t="s">
        <v>22</v>
      </c>
      <c r="L8666" s="2">
        <v>520.07000000000005</v>
      </c>
      <c r="M8666" s="2" t="s">
        <v>17</v>
      </c>
      <c r="N8666" s="11">
        <f>L8666/E8666*100</f>
        <v>19.068623137392937</v>
      </c>
      <c r="O8666" s="12" t="str">
        <f>IF(N8666&lt;10,"Low",IF(N8666&lt;20,"Med","High"))</f>
        <v>Med</v>
      </c>
      <c r="P8666" s="12">
        <f>sales*discount</f>
        <v>136.36800000000002</v>
      </c>
      <c r="Q8666" s="12">
        <f>sales-Discount_Values</f>
        <v>2590.9920000000002</v>
      </c>
      <c r="R8666" s="12">
        <f>DATEDIF(order_date,delivery_date,"D")</f>
        <v>7</v>
      </c>
      <c r="S8666" s="12"/>
    </row>
    <row r="8667" spans="1:19" ht="14.25" customHeight="1" x14ac:dyDescent="0.35">
      <c r="A8667" s="2" t="s">
        <v>14258</v>
      </c>
      <c r="B8667" s="2">
        <v>114225</v>
      </c>
      <c r="C8667" s="2" t="s">
        <v>13</v>
      </c>
      <c r="D8667" s="2" t="s">
        <v>33</v>
      </c>
      <c r="E8667" s="2">
        <v>1772.85</v>
      </c>
      <c r="F8667" s="2">
        <v>0.06</v>
      </c>
      <c r="G8667" s="2">
        <v>8</v>
      </c>
      <c r="H8667" s="3">
        <v>45446</v>
      </c>
      <c r="I8667" s="3">
        <v>45450</v>
      </c>
      <c r="J8667" s="2" t="s">
        <v>31</v>
      </c>
      <c r="K8667" s="2" t="s">
        <v>22</v>
      </c>
      <c r="L8667" s="2">
        <v>338.08</v>
      </c>
      <c r="M8667" s="2" t="s">
        <v>23</v>
      </c>
      <c r="N8667" s="11">
        <f>L8667/E8667*100</f>
        <v>19.069859266153369</v>
      </c>
      <c r="O8667" s="12" t="str">
        <f>IF(N8667&lt;10,"Low",IF(N8667&lt;20,"Med","High"))</f>
        <v>Med</v>
      </c>
      <c r="P8667" s="12">
        <f>sales*discount</f>
        <v>106.371</v>
      </c>
      <c r="Q8667" s="12">
        <f>sales-Discount_Values</f>
        <v>1666.4789999999998</v>
      </c>
      <c r="R8667" s="12">
        <f>DATEDIF(order_date,delivery_date,"D")</f>
        <v>4</v>
      </c>
      <c r="S8667" s="12"/>
    </row>
    <row r="8668" spans="1:19" ht="14.25" customHeight="1" x14ac:dyDescent="0.35">
      <c r="A8668" s="2" t="s">
        <v>14971</v>
      </c>
      <c r="B8668" s="2">
        <v>114938</v>
      </c>
      <c r="C8668" s="2" t="s">
        <v>25</v>
      </c>
      <c r="D8668" s="2" t="s">
        <v>26</v>
      </c>
      <c r="E8668" s="2">
        <v>458.47</v>
      </c>
      <c r="F8668" s="2">
        <v>0.1</v>
      </c>
      <c r="G8668" s="2">
        <v>9</v>
      </c>
      <c r="H8668" s="3">
        <v>45651</v>
      </c>
      <c r="I8668" s="3">
        <v>45655</v>
      </c>
      <c r="J8668" s="2" t="s">
        <v>15</v>
      </c>
      <c r="K8668" s="2" t="s">
        <v>27</v>
      </c>
      <c r="L8668" s="2">
        <v>87.49</v>
      </c>
      <c r="M8668" s="2" t="s">
        <v>48</v>
      </c>
      <c r="N8668" s="11">
        <f>L8668/E8668*100</f>
        <v>19.083037058040873</v>
      </c>
      <c r="O8668" s="12" t="str">
        <f>IF(N8668&lt;10,"Low",IF(N8668&lt;20,"Med","High"))</f>
        <v>Med</v>
      </c>
      <c r="P8668" s="12">
        <f>sales*discount</f>
        <v>45.847000000000008</v>
      </c>
      <c r="Q8668" s="12">
        <f>sales-Discount_Values</f>
        <v>412.62300000000005</v>
      </c>
      <c r="R8668" s="12">
        <f>DATEDIF(order_date,delivery_date,"D")</f>
        <v>4</v>
      </c>
      <c r="S8668" s="12"/>
    </row>
    <row r="8669" spans="1:19" ht="14.25" customHeight="1" x14ac:dyDescent="0.35">
      <c r="A8669" s="2" t="s">
        <v>9791</v>
      </c>
      <c r="B8669" s="2">
        <v>109758</v>
      </c>
      <c r="C8669" s="2" t="s">
        <v>13</v>
      </c>
      <c r="D8669" s="2" t="s">
        <v>14</v>
      </c>
      <c r="E8669" s="2">
        <v>2901.68</v>
      </c>
      <c r="F8669" s="2">
        <v>0.17</v>
      </c>
      <c r="G8669" s="2">
        <v>4</v>
      </c>
      <c r="H8669" s="3">
        <v>45111</v>
      </c>
      <c r="I8669" s="3">
        <v>45113</v>
      </c>
      <c r="J8669" s="2" t="s">
        <v>31</v>
      </c>
      <c r="K8669" s="2" t="s">
        <v>22</v>
      </c>
      <c r="L8669" s="2">
        <v>553.79999999999995</v>
      </c>
      <c r="M8669" s="2" t="s">
        <v>39</v>
      </c>
      <c r="N8669" s="11">
        <f>L8669/E8669*100</f>
        <v>19.085495299274903</v>
      </c>
      <c r="O8669" s="12" t="str">
        <f>IF(N8669&lt;10,"Low",IF(N8669&lt;20,"Med","High"))</f>
        <v>Med</v>
      </c>
      <c r="P8669" s="12">
        <f>sales*discount</f>
        <v>493.28559999999999</v>
      </c>
      <c r="Q8669" s="12">
        <f>sales-Discount_Values</f>
        <v>2408.3943999999997</v>
      </c>
      <c r="R8669" s="12">
        <f>DATEDIF(order_date,delivery_date,"D")</f>
        <v>2</v>
      </c>
      <c r="S8669" s="12"/>
    </row>
    <row r="8670" spans="1:19" ht="14.25" customHeight="1" x14ac:dyDescent="0.35">
      <c r="A8670" s="2" t="s">
        <v>10795</v>
      </c>
      <c r="B8670" s="2">
        <v>110762</v>
      </c>
      <c r="C8670" s="2" t="s">
        <v>25</v>
      </c>
      <c r="D8670" s="2" t="s">
        <v>33</v>
      </c>
      <c r="E8670" s="2">
        <v>901.35</v>
      </c>
      <c r="F8670" s="2">
        <v>0.22</v>
      </c>
      <c r="G8670" s="2">
        <v>7</v>
      </c>
      <c r="H8670" s="3">
        <v>45281</v>
      </c>
      <c r="I8670" s="3">
        <v>45282</v>
      </c>
      <c r="J8670" s="2" t="s">
        <v>31</v>
      </c>
      <c r="K8670" s="2" t="s">
        <v>27</v>
      </c>
      <c r="L8670" s="2">
        <v>172.03</v>
      </c>
      <c r="M8670" s="2" t="s">
        <v>23</v>
      </c>
      <c r="N8670" s="11">
        <f>L8670/E8670*100</f>
        <v>19.085815720863149</v>
      </c>
      <c r="O8670" s="12" t="str">
        <f>IF(N8670&lt;10,"Low",IF(N8670&lt;20,"Med","High"))</f>
        <v>Med</v>
      </c>
      <c r="P8670" s="12">
        <f>sales*discount</f>
        <v>198.297</v>
      </c>
      <c r="Q8670" s="12">
        <f>sales-Discount_Values</f>
        <v>703.053</v>
      </c>
      <c r="R8670" s="12">
        <f>DATEDIF(order_date,delivery_date,"D")</f>
        <v>1</v>
      </c>
      <c r="S8670" s="12"/>
    </row>
    <row r="8671" spans="1:19" ht="14.25" customHeight="1" x14ac:dyDescent="0.35">
      <c r="A8671" s="2" t="s">
        <v>1297</v>
      </c>
      <c r="B8671" s="2">
        <v>101264</v>
      </c>
      <c r="C8671" s="2" t="s">
        <v>41</v>
      </c>
      <c r="D8671" s="2" t="s">
        <v>14</v>
      </c>
      <c r="E8671" s="2">
        <v>3602.47</v>
      </c>
      <c r="F8671" s="2">
        <v>0.41</v>
      </c>
      <c r="G8671" s="2">
        <v>5</v>
      </c>
      <c r="H8671" s="3">
        <v>45475</v>
      </c>
      <c r="I8671" s="3">
        <v>45480</v>
      </c>
      <c r="J8671" s="2" t="s">
        <v>31</v>
      </c>
      <c r="K8671" s="2" t="s">
        <v>16</v>
      </c>
      <c r="L8671" s="2">
        <v>687.6</v>
      </c>
      <c r="M8671" s="2" t="s">
        <v>34</v>
      </c>
      <c r="N8671" s="11">
        <f>L8671/E8671*100</f>
        <v>19.086904262908504</v>
      </c>
      <c r="O8671" s="12" t="str">
        <f>IF(N8671&lt;10,"Low",IF(N8671&lt;20,"Med","High"))</f>
        <v>Med</v>
      </c>
      <c r="P8671" s="12">
        <f>sales*discount</f>
        <v>1477.0126999999998</v>
      </c>
      <c r="Q8671" s="12">
        <f>sales-Discount_Values</f>
        <v>2125.4573</v>
      </c>
      <c r="R8671" s="12">
        <f>DATEDIF(order_date,delivery_date,"D")</f>
        <v>5</v>
      </c>
      <c r="S8671" s="12"/>
    </row>
    <row r="8672" spans="1:19" ht="14.25" customHeight="1" x14ac:dyDescent="0.35">
      <c r="A8672" s="2" t="s">
        <v>14769</v>
      </c>
      <c r="B8672" s="2">
        <v>114736</v>
      </c>
      <c r="C8672" s="2" t="s">
        <v>25</v>
      </c>
      <c r="D8672" s="2" t="s">
        <v>26</v>
      </c>
      <c r="E8672" s="2">
        <v>3834.72</v>
      </c>
      <c r="F8672" s="2">
        <v>0.18</v>
      </c>
      <c r="G8672" s="2">
        <v>5</v>
      </c>
      <c r="H8672" s="3">
        <v>45154</v>
      </c>
      <c r="I8672" s="3">
        <v>45160</v>
      </c>
      <c r="J8672" s="2" t="s">
        <v>15</v>
      </c>
      <c r="K8672" s="2" t="s">
        <v>27</v>
      </c>
      <c r="L8672" s="2">
        <v>732.17</v>
      </c>
      <c r="M8672" s="2" t="s">
        <v>48</v>
      </c>
      <c r="N8672" s="11">
        <f>L8672/E8672*100</f>
        <v>19.093180206116745</v>
      </c>
      <c r="O8672" s="12" t="str">
        <f>IF(N8672&lt;10,"Low",IF(N8672&lt;20,"Med","High"))</f>
        <v>Med</v>
      </c>
      <c r="P8672" s="12">
        <f>sales*discount</f>
        <v>690.24959999999999</v>
      </c>
      <c r="Q8672" s="12">
        <f>sales-Discount_Values</f>
        <v>3144.4703999999997</v>
      </c>
      <c r="R8672" s="12">
        <f>DATEDIF(order_date,delivery_date,"D")</f>
        <v>6</v>
      </c>
      <c r="S8672" s="12"/>
    </row>
    <row r="8673" spans="1:19" ht="14.25" customHeight="1" x14ac:dyDescent="0.35">
      <c r="A8673" s="2" t="s">
        <v>3464</v>
      </c>
      <c r="B8673" s="2">
        <v>103431</v>
      </c>
      <c r="C8673" s="2" t="s">
        <v>41</v>
      </c>
      <c r="D8673" s="2" t="s">
        <v>36</v>
      </c>
      <c r="E8673" s="2">
        <v>749.22</v>
      </c>
      <c r="F8673" s="2">
        <v>0.25</v>
      </c>
      <c r="G8673" s="2">
        <v>4</v>
      </c>
      <c r="H8673" s="3">
        <v>45278</v>
      </c>
      <c r="I8673" s="3">
        <v>45279</v>
      </c>
      <c r="J8673" s="2" t="s">
        <v>15</v>
      </c>
      <c r="K8673" s="2" t="s">
        <v>27</v>
      </c>
      <c r="L8673" s="2">
        <v>143.05000000000001</v>
      </c>
      <c r="M8673" s="2" t="s">
        <v>39</v>
      </c>
      <c r="N8673" s="11">
        <f>L8673/E8673*100</f>
        <v>19.093190251194578</v>
      </c>
      <c r="O8673" s="12" t="str">
        <f>IF(N8673&lt;10,"Low",IF(N8673&lt;20,"Med","High"))</f>
        <v>Med</v>
      </c>
      <c r="P8673" s="12">
        <f>sales*discount</f>
        <v>187.30500000000001</v>
      </c>
      <c r="Q8673" s="12">
        <f>sales-Discount_Values</f>
        <v>561.91499999999996</v>
      </c>
      <c r="R8673" s="12">
        <f>DATEDIF(order_date,delivery_date,"D")</f>
        <v>1</v>
      </c>
      <c r="S8673" s="12"/>
    </row>
    <row r="8674" spans="1:19" ht="14.25" customHeight="1" x14ac:dyDescent="0.35">
      <c r="A8674" s="2" t="s">
        <v>14089</v>
      </c>
      <c r="B8674" s="2">
        <v>114056</v>
      </c>
      <c r="C8674" s="2" t="s">
        <v>25</v>
      </c>
      <c r="D8674" s="2" t="s">
        <v>36</v>
      </c>
      <c r="E8674" s="2">
        <v>607.86</v>
      </c>
      <c r="F8674" s="2">
        <v>0.35</v>
      </c>
      <c r="G8674" s="2">
        <v>6</v>
      </c>
      <c r="H8674" s="3">
        <v>45639</v>
      </c>
      <c r="I8674" s="3">
        <v>45646</v>
      </c>
      <c r="J8674" s="2" t="s">
        <v>15</v>
      </c>
      <c r="K8674" s="2" t="s">
        <v>22</v>
      </c>
      <c r="L8674" s="2">
        <v>116.06</v>
      </c>
      <c r="M8674" s="2" t="s">
        <v>23</v>
      </c>
      <c r="N8674" s="11">
        <f>L8674/E8674*100</f>
        <v>19.093212252821374</v>
      </c>
      <c r="O8674" s="12" t="str">
        <f>IF(N8674&lt;10,"Low",IF(N8674&lt;20,"Med","High"))</f>
        <v>Med</v>
      </c>
      <c r="P8674" s="12">
        <f>sales*discount</f>
        <v>212.751</v>
      </c>
      <c r="Q8674" s="12">
        <f>sales-Discount_Values</f>
        <v>395.10900000000004</v>
      </c>
      <c r="R8674" s="12">
        <f>DATEDIF(order_date,delivery_date,"D")</f>
        <v>7</v>
      </c>
      <c r="S8674" s="12"/>
    </row>
    <row r="8675" spans="1:19" ht="14.25" customHeight="1" x14ac:dyDescent="0.35">
      <c r="A8675" s="2" t="s">
        <v>13251</v>
      </c>
      <c r="B8675" s="2">
        <v>113218</v>
      </c>
      <c r="C8675" s="2" t="s">
        <v>13</v>
      </c>
      <c r="D8675" s="2" t="s">
        <v>36</v>
      </c>
      <c r="E8675" s="2">
        <v>1745.91</v>
      </c>
      <c r="F8675" s="2">
        <v>0.22</v>
      </c>
      <c r="G8675" s="2">
        <v>2</v>
      </c>
      <c r="H8675" s="3">
        <v>45178</v>
      </c>
      <c r="I8675" s="3">
        <v>45184</v>
      </c>
      <c r="J8675" s="2" t="s">
        <v>31</v>
      </c>
      <c r="K8675" s="2" t="s">
        <v>27</v>
      </c>
      <c r="L8675" s="2">
        <v>333.38</v>
      </c>
      <c r="M8675" s="2" t="s">
        <v>23</v>
      </c>
      <c r="N8675" s="11">
        <f>L8675/E8675*100</f>
        <v>19.094913254406009</v>
      </c>
      <c r="O8675" s="12" t="str">
        <f>IF(N8675&lt;10,"Low",IF(N8675&lt;20,"Med","High"))</f>
        <v>Med</v>
      </c>
      <c r="P8675" s="12">
        <f>sales*discount</f>
        <v>384.10020000000003</v>
      </c>
      <c r="Q8675" s="12">
        <f>sales-Discount_Values</f>
        <v>1361.8098</v>
      </c>
      <c r="R8675" s="12">
        <f>DATEDIF(order_date,delivery_date,"D")</f>
        <v>6</v>
      </c>
      <c r="S8675" s="12"/>
    </row>
    <row r="8676" spans="1:19" ht="14.25" customHeight="1" x14ac:dyDescent="0.35">
      <c r="A8676" s="2" t="s">
        <v>5233</v>
      </c>
      <c r="B8676" s="2">
        <v>105200</v>
      </c>
      <c r="C8676" s="2" t="s">
        <v>41</v>
      </c>
      <c r="D8676" s="2" t="s">
        <v>20</v>
      </c>
      <c r="E8676" s="2">
        <v>4194.4799999999996</v>
      </c>
      <c r="F8676" s="2">
        <v>0.39</v>
      </c>
      <c r="G8676" s="2">
        <v>2</v>
      </c>
      <c r="H8676" s="3">
        <v>45446</v>
      </c>
      <c r="I8676" s="3">
        <v>45447</v>
      </c>
      <c r="J8676" s="2" t="s">
        <v>21</v>
      </c>
      <c r="K8676" s="2" t="s">
        <v>22</v>
      </c>
      <c r="L8676" s="2">
        <v>801.01</v>
      </c>
      <c r="M8676" s="2" t="s">
        <v>34</v>
      </c>
      <c r="N8676" s="11">
        <f>L8676/E8676*100</f>
        <v>19.096765272453322</v>
      </c>
      <c r="O8676" s="12" t="str">
        <f>IF(N8676&lt;10,"Low",IF(N8676&lt;20,"Med","High"))</f>
        <v>Med</v>
      </c>
      <c r="P8676" s="12">
        <f>sales*discount</f>
        <v>1635.8471999999999</v>
      </c>
      <c r="Q8676" s="12">
        <f>sales-Discount_Values</f>
        <v>2558.6327999999994</v>
      </c>
      <c r="R8676" s="12">
        <f>DATEDIF(order_date,delivery_date,"D")</f>
        <v>1</v>
      </c>
      <c r="S8676" s="12"/>
    </row>
    <row r="8677" spans="1:19" ht="14.25" customHeight="1" x14ac:dyDescent="0.35">
      <c r="A8677" s="2" t="s">
        <v>12250</v>
      </c>
      <c r="B8677" s="2">
        <v>112217</v>
      </c>
      <c r="C8677" s="2" t="s">
        <v>19</v>
      </c>
      <c r="D8677" s="2" t="s">
        <v>26</v>
      </c>
      <c r="E8677" s="2">
        <v>4228.25</v>
      </c>
      <c r="F8677" s="2">
        <v>0.32</v>
      </c>
      <c r="G8677" s="2">
        <v>2</v>
      </c>
      <c r="H8677" s="3">
        <v>45547</v>
      </c>
      <c r="I8677" s="3">
        <v>45550</v>
      </c>
      <c r="J8677" s="2" t="s">
        <v>15</v>
      </c>
      <c r="K8677" s="2" t="s">
        <v>27</v>
      </c>
      <c r="L8677" s="2">
        <v>807.59</v>
      </c>
      <c r="M8677" s="2" t="s">
        <v>39</v>
      </c>
      <c r="N8677" s="11">
        <f>L8677/E8677*100</f>
        <v>19.099864009933189</v>
      </c>
      <c r="O8677" s="12" t="str">
        <f>IF(N8677&lt;10,"Low",IF(N8677&lt;20,"Med","High"))</f>
        <v>Med</v>
      </c>
      <c r="P8677" s="12">
        <f>sales*discount</f>
        <v>1353.04</v>
      </c>
      <c r="Q8677" s="12">
        <f>sales-Discount_Values</f>
        <v>2875.21</v>
      </c>
      <c r="R8677" s="12">
        <f>DATEDIF(order_date,delivery_date,"D")</f>
        <v>3</v>
      </c>
      <c r="S8677" s="12"/>
    </row>
    <row r="8678" spans="1:19" ht="14.25" customHeight="1" x14ac:dyDescent="0.35">
      <c r="A8678" s="2" t="s">
        <v>3820</v>
      </c>
      <c r="B8678" s="2">
        <v>103787</v>
      </c>
      <c r="C8678" s="2" t="s">
        <v>25</v>
      </c>
      <c r="D8678" s="2" t="s">
        <v>26</v>
      </c>
      <c r="E8678" s="2">
        <v>1988.65</v>
      </c>
      <c r="F8678" s="2">
        <v>0.12</v>
      </c>
      <c r="G8678" s="2">
        <v>1</v>
      </c>
      <c r="H8678" s="3">
        <v>45389</v>
      </c>
      <c r="I8678" s="3">
        <v>45390</v>
      </c>
      <c r="J8678" s="2" t="s">
        <v>31</v>
      </c>
      <c r="K8678" s="2" t="s">
        <v>16</v>
      </c>
      <c r="L8678" s="2">
        <v>379.88</v>
      </c>
      <c r="M8678" s="2" t="s">
        <v>48</v>
      </c>
      <c r="N8678" s="11">
        <f>L8678/E8678*100</f>
        <v>19.102406154929223</v>
      </c>
      <c r="O8678" s="12" t="str">
        <f>IF(N8678&lt;10,"Low",IF(N8678&lt;20,"Med","High"))</f>
        <v>Med</v>
      </c>
      <c r="P8678" s="12">
        <f>sales*discount</f>
        <v>238.63800000000001</v>
      </c>
      <c r="Q8678" s="12">
        <f>sales-Discount_Values</f>
        <v>1750.0120000000002</v>
      </c>
      <c r="R8678" s="12">
        <f>DATEDIF(order_date,delivery_date,"D")</f>
        <v>1</v>
      </c>
      <c r="S8678" s="12"/>
    </row>
    <row r="8679" spans="1:19" ht="14.25" customHeight="1" x14ac:dyDescent="0.35">
      <c r="A8679" s="2" t="s">
        <v>13376</v>
      </c>
      <c r="B8679" s="2">
        <v>113343</v>
      </c>
      <c r="C8679" s="2" t="s">
        <v>19</v>
      </c>
      <c r="D8679" s="2" t="s">
        <v>33</v>
      </c>
      <c r="E8679" s="2">
        <v>1870.01</v>
      </c>
      <c r="F8679" s="2">
        <v>0.17</v>
      </c>
      <c r="G8679" s="2">
        <v>5</v>
      </c>
      <c r="H8679" s="3">
        <v>45128</v>
      </c>
      <c r="I8679" s="3">
        <v>45134</v>
      </c>
      <c r="J8679" s="2" t="s">
        <v>15</v>
      </c>
      <c r="K8679" s="2" t="s">
        <v>16</v>
      </c>
      <c r="L8679" s="2">
        <v>357.29</v>
      </c>
      <c r="M8679" s="2" t="s">
        <v>34</v>
      </c>
      <c r="N8679" s="11">
        <f>L8679/E8679*100</f>
        <v>19.106314939492304</v>
      </c>
      <c r="O8679" s="12" t="str">
        <f>IF(N8679&lt;10,"Low",IF(N8679&lt;20,"Med","High"))</f>
        <v>Med</v>
      </c>
      <c r="P8679" s="12">
        <f>sales*discount</f>
        <v>317.90170000000001</v>
      </c>
      <c r="Q8679" s="12">
        <f>sales-Discount_Values</f>
        <v>1552.1082999999999</v>
      </c>
      <c r="R8679" s="12">
        <f>DATEDIF(order_date,delivery_date,"D")</f>
        <v>6</v>
      </c>
      <c r="S8679" s="12"/>
    </row>
    <row r="8680" spans="1:19" ht="14.25" customHeight="1" x14ac:dyDescent="0.35">
      <c r="A8680" s="2" t="s">
        <v>3755</v>
      </c>
      <c r="B8680" s="2">
        <v>103722</v>
      </c>
      <c r="C8680" s="2" t="s">
        <v>19</v>
      </c>
      <c r="D8680" s="2" t="s">
        <v>26</v>
      </c>
      <c r="E8680" s="2">
        <v>2566.91</v>
      </c>
      <c r="F8680" s="2">
        <v>0.37</v>
      </c>
      <c r="G8680" s="2">
        <v>6</v>
      </c>
      <c r="H8680" s="3">
        <v>45348</v>
      </c>
      <c r="I8680" s="3">
        <v>45349</v>
      </c>
      <c r="J8680" s="2" t="s">
        <v>31</v>
      </c>
      <c r="K8680" s="2" t="s">
        <v>27</v>
      </c>
      <c r="L8680" s="2">
        <v>490.45</v>
      </c>
      <c r="M8680" s="2" t="s">
        <v>23</v>
      </c>
      <c r="N8680" s="11">
        <f>L8680/E8680*100</f>
        <v>19.106630150648058</v>
      </c>
      <c r="O8680" s="12" t="str">
        <f>IF(N8680&lt;10,"Low",IF(N8680&lt;20,"Med","High"))</f>
        <v>Med</v>
      </c>
      <c r="P8680" s="12">
        <f>sales*discount</f>
        <v>949.75669999999991</v>
      </c>
      <c r="Q8680" s="12">
        <f>sales-Discount_Values</f>
        <v>1617.1532999999999</v>
      </c>
      <c r="R8680" s="12">
        <f>DATEDIF(order_date,delivery_date,"D")</f>
        <v>1</v>
      </c>
      <c r="S8680" s="12"/>
    </row>
    <row r="8681" spans="1:19" ht="14.25" customHeight="1" x14ac:dyDescent="0.35">
      <c r="A8681" s="2" t="s">
        <v>3741</v>
      </c>
      <c r="B8681" s="2">
        <v>103708</v>
      </c>
      <c r="C8681" s="2" t="s">
        <v>25</v>
      </c>
      <c r="D8681" s="2" t="s">
        <v>20</v>
      </c>
      <c r="E8681" s="2">
        <v>2443.96</v>
      </c>
      <c r="F8681" s="2">
        <v>0.16</v>
      </c>
      <c r="G8681" s="2">
        <v>9</v>
      </c>
      <c r="H8681" s="3">
        <v>45513</v>
      </c>
      <c r="I8681" s="3">
        <v>45516</v>
      </c>
      <c r="J8681" s="2" t="s">
        <v>31</v>
      </c>
      <c r="K8681" s="2" t="s">
        <v>22</v>
      </c>
      <c r="L8681" s="2">
        <v>466.96</v>
      </c>
      <c r="M8681" s="2" t="s">
        <v>17</v>
      </c>
      <c r="N8681" s="11">
        <f>L8681/E8681*100</f>
        <v>19.1066956906005</v>
      </c>
      <c r="O8681" s="12" t="str">
        <f>IF(N8681&lt;10,"Low",IF(N8681&lt;20,"Med","High"))</f>
        <v>Med</v>
      </c>
      <c r="P8681" s="12">
        <f>sales*discount</f>
        <v>391.03360000000004</v>
      </c>
      <c r="Q8681" s="12">
        <f>sales-Discount_Values</f>
        <v>2052.9263999999998</v>
      </c>
      <c r="R8681" s="12">
        <f>DATEDIF(order_date,delivery_date,"D")</f>
        <v>3</v>
      </c>
      <c r="S8681" s="12"/>
    </row>
    <row r="8682" spans="1:19" ht="14.25" customHeight="1" x14ac:dyDescent="0.35">
      <c r="A8682" s="2" t="s">
        <v>14230</v>
      </c>
      <c r="B8682" s="2">
        <v>114197</v>
      </c>
      <c r="C8682" s="2" t="s">
        <v>13</v>
      </c>
      <c r="D8682" s="2" t="s">
        <v>26</v>
      </c>
      <c r="E8682" s="2">
        <v>4878.1899999999996</v>
      </c>
      <c r="F8682" s="2">
        <v>0.14000000000000001</v>
      </c>
      <c r="G8682" s="2">
        <v>3</v>
      </c>
      <c r="H8682" s="3">
        <v>45237</v>
      </c>
      <c r="I8682" s="3">
        <v>45244</v>
      </c>
      <c r="J8682" s="2" t="s">
        <v>31</v>
      </c>
      <c r="K8682" s="2" t="s">
        <v>27</v>
      </c>
      <c r="L8682" s="2">
        <v>932.1</v>
      </c>
      <c r="M8682" s="2" t="s">
        <v>48</v>
      </c>
      <c r="N8682" s="11">
        <f>L8682/E8682*100</f>
        <v>19.107496837966544</v>
      </c>
      <c r="O8682" s="12" t="str">
        <f>IF(N8682&lt;10,"Low",IF(N8682&lt;20,"Med","High"))</f>
        <v>Med</v>
      </c>
      <c r="P8682" s="12">
        <f>sales*discount</f>
        <v>682.94659999999999</v>
      </c>
      <c r="Q8682" s="12">
        <f>sales-Discount_Values</f>
        <v>4195.2433999999994</v>
      </c>
      <c r="R8682" s="12">
        <f>DATEDIF(order_date,delivery_date,"D")</f>
        <v>7</v>
      </c>
      <c r="S8682" s="12"/>
    </row>
    <row r="8683" spans="1:19" ht="14.25" customHeight="1" x14ac:dyDescent="0.35">
      <c r="A8683" s="2" t="s">
        <v>12465</v>
      </c>
      <c r="B8683" s="2">
        <v>112432</v>
      </c>
      <c r="C8683" s="2" t="s">
        <v>41</v>
      </c>
      <c r="D8683" s="2" t="s">
        <v>36</v>
      </c>
      <c r="E8683" s="2">
        <v>1008.55</v>
      </c>
      <c r="F8683" s="2">
        <v>0.1</v>
      </c>
      <c r="G8683" s="2">
        <v>4</v>
      </c>
      <c r="H8683" s="3">
        <v>44995</v>
      </c>
      <c r="I8683" s="3">
        <v>44999</v>
      </c>
      <c r="J8683" s="2" t="s">
        <v>21</v>
      </c>
      <c r="K8683" s="2" t="s">
        <v>27</v>
      </c>
      <c r="L8683" s="2">
        <v>192.72</v>
      </c>
      <c r="M8683" s="2" t="s">
        <v>23</v>
      </c>
      <c r="N8683" s="11">
        <f>L8683/E8683*100</f>
        <v>19.108621287987706</v>
      </c>
      <c r="O8683" s="12" t="str">
        <f>IF(N8683&lt;10,"Low",IF(N8683&lt;20,"Med","High"))</f>
        <v>Med</v>
      </c>
      <c r="P8683" s="12">
        <f>sales*discount</f>
        <v>100.855</v>
      </c>
      <c r="Q8683" s="12">
        <f>sales-Discount_Values</f>
        <v>907.69499999999994</v>
      </c>
      <c r="R8683" s="12">
        <f>DATEDIF(order_date,delivery_date,"D")</f>
        <v>4</v>
      </c>
      <c r="S8683" s="12"/>
    </row>
    <row r="8684" spans="1:19" ht="14.25" customHeight="1" x14ac:dyDescent="0.35">
      <c r="A8684" s="2" t="s">
        <v>2883</v>
      </c>
      <c r="B8684" s="2">
        <v>102850</v>
      </c>
      <c r="C8684" s="2" t="s">
        <v>19</v>
      </c>
      <c r="D8684" s="2" t="s">
        <v>26</v>
      </c>
      <c r="E8684" s="2">
        <v>4360.28</v>
      </c>
      <c r="F8684" s="2">
        <v>0.05</v>
      </c>
      <c r="G8684" s="2">
        <v>3</v>
      </c>
      <c r="H8684" s="3">
        <v>45391</v>
      </c>
      <c r="I8684" s="3">
        <v>45393</v>
      </c>
      <c r="J8684" s="2" t="s">
        <v>15</v>
      </c>
      <c r="K8684" s="2" t="s">
        <v>22</v>
      </c>
      <c r="L8684" s="2">
        <v>833.26</v>
      </c>
      <c r="M8684" s="2" t="s">
        <v>34</v>
      </c>
      <c r="N8684" s="11">
        <f>L8684/E8684*100</f>
        <v>19.110240626748741</v>
      </c>
      <c r="O8684" s="12" t="str">
        <f>IF(N8684&lt;10,"Low",IF(N8684&lt;20,"Med","High"))</f>
        <v>Med</v>
      </c>
      <c r="P8684" s="12">
        <f>sales*discount</f>
        <v>218.01400000000001</v>
      </c>
      <c r="Q8684" s="12">
        <f>sales-Discount_Values</f>
        <v>4142.2659999999996</v>
      </c>
      <c r="R8684" s="12">
        <f>DATEDIF(order_date,delivery_date,"D")</f>
        <v>2</v>
      </c>
      <c r="S8684" s="12"/>
    </row>
    <row r="8685" spans="1:19" ht="14.25" customHeight="1" x14ac:dyDescent="0.35">
      <c r="A8685" s="2" t="s">
        <v>14668</v>
      </c>
      <c r="B8685" s="2">
        <v>114635</v>
      </c>
      <c r="C8685" s="2" t="s">
        <v>41</v>
      </c>
      <c r="D8685" s="2" t="s">
        <v>33</v>
      </c>
      <c r="E8685" s="2">
        <v>4725.13</v>
      </c>
      <c r="F8685" s="2">
        <v>0.31</v>
      </c>
      <c r="G8685" s="2">
        <v>5</v>
      </c>
      <c r="H8685" s="3">
        <v>44945</v>
      </c>
      <c r="I8685" s="3">
        <v>44948</v>
      </c>
      <c r="J8685" s="2" t="s">
        <v>15</v>
      </c>
      <c r="K8685" s="2" t="s">
        <v>27</v>
      </c>
      <c r="L8685" s="2">
        <v>902.99</v>
      </c>
      <c r="M8685" s="2" t="s">
        <v>48</v>
      </c>
      <c r="N8685" s="11">
        <f>L8685/E8685*100</f>
        <v>19.110373682840471</v>
      </c>
      <c r="O8685" s="12" t="str">
        <f>IF(N8685&lt;10,"Low",IF(N8685&lt;20,"Med","High"))</f>
        <v>Med</v>
      </c>
      <c r="P8685" s="12">
        <f>sales*discount</f>
        <v>1464.7903000000001</v>
      </c>
      <c r="Q8685" s="12">
        <f>sales-Discount_Values</f>
        <v>3260.3397</v>
      </c>
      <c r="R8685" s="12">
        <f>DATEDIF(order_date,delivery_date,"D")</f>
        <v>3</v>
      </c>
      <c r="S8685" s="12"/>
    </row>
    <row r="8686" spans="1:19" ht="14.25" customHeight="1" x14ac:dyDescent="0.35">
      <c r="A8686" s="2" t="s">
        <v>12431</v>
      </c>
      <c r="B8686" s="2">
        <v>112398</v>
      </c>
      <c r="C8686" s="2" t="s">
        <v>19</v>
      </c>
      <c r="D8686" s="2" t="s">
        <v>14</v>
      </c>
      <c r="E8686" s="2">
        <v>2612.62</v>
      </c>
      <c r="F8686" s="2">
        <v>0.43</v>
      </c>
      <c r="G8686" s="2">
        <v>1</v>
      </c>
      <c r="H8686" s="3">
        <v>45607</v>
      </c>
      <c r="I8686" s="3">
        <v>45610</v>
      </c>
      <c r="J8686" s="2" t="s">
        <v>21</v>
      </c>
      <c r="K8686" s="2" t="s">
        <v>27</v>
      </c>
      <c r="L8686" s="2">
        <v>499.29</v>
      </c>
      <c r="M8686" s="2" t="s">
        <v>23</v>
      </c>
      <c r="N8686" s="11">
        <f>L8686/E8686*100</f>
        <v>19.110701135258861</v>
      </c>
      <c r="O8686" s="12" t="str">
        <f>IF(N8686&lt;10,"Low",IF(N8686&lt;20,"Med","High"))</f>
        <v>Med</v>
      </c>
      <c r="P8686" s="12">
        <f>sales*discount</f>
        <v>1123.4266</v>
      </c>
      <c r="Q8686" s="12">
        <f>sales-Discount_Values</f>
        <v>1489.1933999999999</v>
      </c>
      <c r="R8686" s="12">
        <f>DATEDIF(order_date,delivery_date,"D")</f>
        <v>3</v>
      </c>
      <c r="S8686" s="12"/>
    </row>
    <row r="8687" spans="1:19" ht="14.25" customHeight="1" x14ac:dyDescent="0.35">
      <c r="A8687" s="2" t="s">
        <v>452</v>
      </c>
      <c r="B8687" s="2">
        <v>100419</v>
      </c>
      <c r="C8687" s="2" t="s">
        <v>41</v>
      </c>
      <c r="D8687" s="2" t="s">
        <v>36</v>
      </c>
      <c r="E8687" s="2">
        <v>1340.68</v>
      </c>
      <c r="F8687" s="2">
        <v>0.05</v>
      </c>
      <c r="G8687" s="2">
        <v>1</v>
      </c>
      <c r="H8687" s="3">
        <v>45060</v>
      </c>
      <c r="I8687" s="3">
        <v>45061</v>
      </c>
      <c r="J8687" s="2" t="s">
        <v>21</v>
      </c>
      <c r="K8687" s="2" t="s">
        <v>22</v>
      </c>
      <c r="L8687" s="2">
        <v>256.22000000000003</v>
      </c>
      <c r="M8687" s="2" t="s">
        <v>34</v>
      </c>
      <c r="N8687" s="11">
        <f>L8687/E8687*100</f>
        <v>19.111197302861235</v>
      </c>
      <c r="O8687" s="12" t="str">
        <f>IF(N8687&lt;10,"Low",IF(N8687&lt;20,"Med","High"))</f>
        <v>Med</v>
      </c>
      <c r="P8687" s="12">
        <f>sales*discount</f>
        <v>67.034000000000006</v>
      </c>
      <c r="Q8687" s="12">
        <f>sales-Discount_Values</f>
        <v>1273.646</v>
      </c>
      <c r="R8687" s="12">
        <f>DATEDIF(order_date,delivery_date,"D")</f>
        <v>1</v>
      </c>
      <c r="S8687" s="12"/>
    </row>
    <row r="8688" spans="1:19" ht="14.25" customHeight="1" x14ac:dyDescent="0.35">
      <c r="A8688" s="2" t="s">
        <v>11525</v>
      </c>
      <c r="B8688" s="2">
        <v>111492</v>
      </c>
      <c r="C8688" s="2" t="s">
        <v>41</v>
      </c>
      <c r="D8688" s="2" t="s">
        <v>26</v>
      </c>
      <c r="E8688" s="2">
        <v>2150.6999999999998</v>
      </c>
      <c r="F8688" s="2">
        <v>0.48</v>
      </c>
      <c r="G8688" s="2">
        <v>8</v>
      </c>
      <c r="H8688" s="3">
        <v>45629</v>
      </c>
      <c r="I8688" s="3">
        <v>45633</v>
      </c>
      <c r="J8688" s="2" t="s">
        <v>15</v>
      </c>
      <c r="K8688" s="2" t="s">
        <v>22</v>
      </c>
      <c r="L8688" s="2">
        <v>411.03</v>
      </c>
      <c r="M8688" s="2" t="s">
        <v>17</v>
      </c>
      <c r="N8688" s="11">
        <f>L8688/E8688*100</f>
        <v>19.111452085367556</v>
      </c>
      <c r="O8688" s="12" t="str">
        <f>IF(N8688&lt;10,"Low",IF(N8688&lt;20,"Med","High"))</f>
        <v>Med</v>
      </c>
      <c r="P8688" s="12">
        <f>sales*discount</f>
        <v>1032.3359999999998</v>
      </c>
      <c r="Q8688" s="12">
        <f>sales-Discount_Values</f>
        <v>1118.364</v>
      </c>
      <c r="R8688" s="12">
        <f>DATEDIF(order_date,delivery_date,"D")</f>
        <v>4</v>
      </c>
      <c r="S8688" s="12"/>
    </row>
    <row r="8689" spans="1:19" ht="14.25" customHeight="1" x14ac:dyDescent="0.35">
      <c r="A8689" s="2" t="s">
        <v>9378</v>
      </c>
      <c r="B8689" s="2">
        <v>109345</v>
      </c>
      <c r="C8689" s="2" t="s">
        <v>19</v>
      </c>
      <c r="D8689" s="2" t="s">
        <v>33</v>
      </c>
      <c r="E8689" s="2">
        <v>503.51</v>
      </c>
      <c r="F8689" s="2">
        <v>0.4</v>
      </c>
      <c r="G8689" s="2">
        <v>8</v>
      </c>
      <c r="H8689" s="3">
        <v>45066</v>
      </c>
      <c r="I8689" s="3">
        <v>45069</v>
      </c>
      <c r="J8689" s="2" t="s">
        <v>15</v>
      </c>
      <c r="K8689" s="2" t="s">
        <v>16</v>
      </c>
      <c r="L8689" s="2">
        <v>96.23</v>
      </c>
      <c r="M8689" s="2" t="s">
        <v>48</v>
      </c>
      <c r="N8689" s="11">
        <f>L8689/E8689*100</f>
        <v>19.111834918869537</v>
      </c>
      <c r="O8689" s="12" t="str">
        <f>IF(N8689&lt;10,"Low",IF(N8689&lt;20,"Med","High"))</f>
        <v>Med</v>
      </c>
      <c r="P8689" s="12">
        <f>sales*discount</f>
        <v>201.404</v>
      </c>
      <c r="Q8689" s="12">
        <f>sales-Discount_Values</f>
        <v>302.10599999999999</v>
      </c>
      <c r="R8689" s="12">
        <f>DATEDIF(order_date,delivery_date,"D")</f>
        <v>3</v>
      </c>
      <c r="S8689" s="12"/>
    </row>
    <row r="8690" spans="1:19" ht="14.25" customHeight="1" x14ac:dyDescent="0.35">
      <c r="A8690" s="2" t="s">
        <v>8864</v>
      </c>
      <c r="B8690" s="2">
        <v>108831</v>
      </c>
      <c r="C8690" s="2" t="s">
        <v>25</v>
      </c>
      <c r="D8690" s="2" t="s">
        <v>26</v>
      </c>
      <c r="E8690" s="2">
        <v>4916.07</v>
      </c>
      <c r="F8690" s="2">
        <v>0.13</v>
      </c>
      <c r="G8690" s="2">
        <v>3</v>
      </c>
      <c r="H8690" s="3">
        <v>45642</v>
      </c>
      <c r="I8690" s="3">
        <v>45649</v>
      </c>
      <c r="J8690" s="2" t="s">
        <v>15</v>
      </c>
      <c r="K8690" s="2" t="s">
        <v>27</v>
      </c>
      <c r="L8690" s="2">
        <v>939.56</v>
      </c>
      <c r="M8690" s="2" t="s">
        <v>48</v>
      </c>
      <c r="N8690" s="11">
        <f>L8690/E8690*100</f>
        <v>19.112014271562447</v>
      </c>
      <c r="O8690" s="12" t="str">
        <f>IF(N8690&lt;10,"Low",IF(N8690&lt;20,"Med","High"))</f>
        <v>Med</v>
      </c>
      <c r="P8690" s="12">
        <f>sales*discount</f>
        <v>639.08910000000003</v>
      </c>
      <c r="Q8690" s="12">
        <f>sales-Discount_Values</f>
        <v>4276.9808999999996</v>
      </c>
      <c r="R8690" s="12">
        <f>DATEDIF(order_date,delivery_date,"D")</f>
        <v>7</v>
      </c>
      <c r="S8690" s="12"/>
    </row>
    <row r="8691" spans="1:19" ht="14.25" customHeight="1" x14ac:dyDescent="0.35">
      <c r="A8691" s="2" t="s">
        <v>4744</v>
      </c>
      <c r="B8691" s="2">
        <v>104711</v>
      </c>
      <c r="C8691" s="2" t="s">
        <v>25</v>
      </c>
      <c r="D8691" s="2" t="s">
        <v>20</v>
      </c>
      <c r="E8691" s="2">
        <v>4968.99</v>
      </c>
      <c r="F8691" s="2">
        <v>0.35</v>
      </c>
      <c r="G8691" s="2">
        <v>6</v>
      </c>
      <c r="H8691" s="3">
        <v>45605</v>
      </c>
      <c r="I8691" s="3">
        <v>45606</v>
      </c>
      <c r="J8691" s="2" t="s">
        <v>15</v>
      </c>
      <c r="K8691" s="2" t="s">
        <v>16</v>
      </c>
      <c r="L8691" s="2">
        <v>949.8</v>
      </c>
      <c r="M8691" s="2" t="s">
        <v>17</v>
      </c>
      <c r="N8691" s="11">
        <f>L8691/E8691*100</f>
        <v>19.114548429358884</v>
      </c>
      <c r="O8691" s="12" t="str">
        <f>IF(N8691&lt;10,"Low",IF(N8691&lt;20,"Med","High"))</f>
        <v>Med</v>
      </c>
      <c r="P8691" s="12">
        <f>sales*discount</f>
        <v>1739.1464999999998</v>
      </c>
      <c r="Q8691" s="12">
        <f>sales-Discount_Values</f>
        <v>3229.8434999999999</v>
      </c>
      <c r="R8691" s="12">
        <f>DATEDIF(order_date,delivery_date,"D")</f>
        <v>1</v>
      </c>
      <c r="S8691" s="12"/>
    </row>
    <row r="8692" spans="1:19" ht="14.25" customHeight="1" x14ac:dyDescent="0.35">
      <c r="A8692" s="2" t="s">
        <v>13060</v>
      </c>
      <c r="B8692" s="2">
        <v>113027</v>
      </c>
      <c r="C8692" s="2" t="s">
        <v>13</v>
      </c>
      <c r="D8692" s="2" t="s">
        <v>36</v>
      </c>
      <c r="E8692" s="2">
        <v>2535.5500000000002</v>
      </c>
      <c r="F8692" s="2">
        <v>0.21</v>
      </c>
      <c r="G8692" s="2">
        <v>9</v>
      </c>
      <c r="H8692" s="3">
        <v>45606</v>
      </c>
      <c r="I8692" s="3">
        <v>45608</v>
      </c>
      <c r="J8692" s="2" t="s">
        <v>15</v>
      </c>
      <c r="K8692" s="2" t="s">
        <v>22</v>
      </c>
      <c r="L8692" s="2">
        <v>484.66</v>
      </c>
      <c r="M8692" s="2" t="s">
        <v>34</v>
      </c>
      <c r="N8692" s="11">
        <f>L8692/E8692*100</f>
        <v>19.114590522766264</v>
      </c>
      <c r="O8692" s="12" t="str">
        <f>IF(N8692&lt;10,"Low",IF(N8692&lt;20,"Med","High"))</f>
        <v>Med</v>
      </c>
      <c r="P8692" s="12">
        <f>sales*discount</f>
        <v>532.46550000000002</v>
      </c>
      <c r="Q8692" s="12">
        <f>sales-Discount_Values</f>
        <v>2003.0845000000002</v>
      </c>
      <c r="R8692" s="12">
        <f>DATEDIF(order_date,delivery_date,"D")</f>
        <v>2</v>
      </c>
      <c r="S8692" s="12"/>
    </row>
    <row r="8693" spans="1:19" ht="14.25" customHeight="1" x14ac:dyDescent="0.35">
      <c r="A8693" s="2" t="s">
        <v>1120</v>
      </c>
      <c r="B8693" s="2">
        <v>101087</v>
      </c>
      <c r="C8693" s="2" t="s">
        <v>19</v>
      </c>
      <c r="D8693" s="2" t="s">
        <v>14</v>
      </c>
      <c r="E8693" s="2">
        <v>4012.55</v>
      </c>
      <c r="F8693" s="2">
        <v>0.08</v>
      </c>
      <c r="G8693" s="2">
        <v>6</v>
      </c>
      <c r="H8693" s="3">
        <v>45179</v>
      </c>
      <c r="I8693" s="3">
        <v>45180</v>
      </c>
      <c r="J8693" s="2" t="s">
        <v>31</v>
      </c>
      <c r="K8693" s="2" t="s">
        <v>22</v>
      </c>
      <c r="L8693" s="2">
        <v>767.08</v>
      </c>
      <c r="M8693" s="2" t="s">
        <v>48</v>
      </c>
      <c r="N8693" s="11">
        <f>L8693/E8693*100</f>
        <v>19.117020348656091</v>
      </c>
      <c r="O8693" s="12" t="str">
        <f>IF(N8693&lt;10,"Low",IF(N8693&lt;20,"Med","High"))</f>
        <v>Med</v>
      </c>
      <c r="P8693" s="12">
        <f>sales*discount</f>
        <v>321.00400000000002</v>
      </c>
      <c r="Q8693" s="12">
        <f>sales-Discount_Values</f>
        <v>3691.5460000000003</v>
      </c>
      <c r="R8693" s="12">
        <f>DATEDIF(order_date,delivery_date,"D")</f>
        <v>1</v>
      </c>
      <c r="S8693" s="12"/>
    </row>
    <row r="8694" spans="1:19" ht="14.25" customHeight="1" x14ac:dyDescent="0.35">
      <c r="A8694" s="2" t="s">
        <v>2090</v>
      </c>
      <c r="B8694" s="2">
        <v>102057</v>
      </c>
      <c r="C8694" s="2" t="s">
        <v>13</v>
      </c>
      <c r="D8694" s="2" t="s">
        <v>14</v>
      </c>
      <c r="E8694" s="2">
        <v>4994.0200000000004</v>
      </c>
      <c r="F8694" s="2">
        <v>0.01</v>
      </c>
      <c r="G8694" s="2">
        <v>7</v>
      </c>
      <c r="H8694" s="3">
        <v>45655</v>
      </c>
      <c r="I8694" s="3">
        <v>45660</v>
      </c>
      <c r="J8694" s="2" t="s">
        <v>21</v>
      </c>
      <c r="K8694" s="2" t="s">
        <v>16</v>
      </c>
      <c r="L8694" s="2">
        <v>955.03</v>
      </c>
      <c r="M8694" s="2" t="s">
        <v>28</v>
      </c>
      <c r="N8694" s="11">
        <f>L8694/E8694*100</f>
        <v>19.123471672119855</v>
      </c>
      <c r="O8694" s="12" t="str">
        <f>IF(N8694&lt;10,"Low",IF(N8694&lt;20,"Med","High"))</f>
        <v>Med</v>
      </c>
      <c r="P8694" s="12">
        <f>sales*discount</f>
        <v>49.940200000000004</v>
      </c>
      <c r="Q8694" s="12">
        <f>sales-Discount_Values</f>
        <v>4944.0798000000004</v>
      </c>
      <c r="R8694" s="12">
        <f>DATEDIF(order_date,delivery_date,"D")</f>
        <v>5</v>
      </c>
      <c r="S8694" s="12"/>
    </row>
    <row r="8695" spans="1:19" ht="14.25" customHeight="1" x14ac:dyDescent="0.35">
      <c r="A8695" s="2" t="s">
        <v>12377</v>
      </c>
      <c r="B8695" s="2">
        <v>112344</v>
      </c>
      <c r="C8695" s="2" t="s">
        <v>19</v>
      </c>
      <c r="D8695" s="2" t="s">
        <v>20</v>
      </c>
      <c r="E8695" s="2">
        <v>3114.1</v>
      </c>
      <c r="F8695" s="2">
        <v>0.15</v>
      </c>
      <c r="G8695" s="2">
        <v>4</v>
      </c>
      <c r="H8695" s="3">
        <v>45170</v>
      </c>
      <c r="I8695" s="3">
        <v>45171</v>
      </c>
      <c r="J8695" s="2" t="s">
        <v>15</v>
      </c>
      <c r="K8695" s="2" t="s">
        <v>22</v>
      </c>
      <c r="L8695" s="2">
        <v>595.59</v>
      </c>
      <c r="M8695" s="2" t="s">
        <v>48</v>
      </c>
      <c r="N8695" s="11">
        <f>L8695/E8695*100</f>
        <v>19.125590058122736</v>
      </c>
      <c r="O8695" s="12" t="str">
        <f>IF(N8695&lt;10,"Low",IF(N8695&lt;20,"Med","High"))</f>
        <v>Med</v>
      </c>
      <c r="P8695" s="12">
        <f>sales*discount</f>
        <v>467.11499999999995</v>
      </c>
      <c r="Q8695" s="12">
        <f>sales-Discount_Values</f>
        <v>2646.9850000000001</v>
      </c>
      <c r="R8695" s="12">
        <f>DATEDIF(order_date,delivery_date,"D")</f>
        <v>1</v>
      </c>
      <c r="S8695" s="12"/>
    </row>
    <row r="8696" spans="1:19" ht="14.25" customHeight="1" x14ac:dyDescent="0.35">
      <c r="A8696" s="2" t="s">
        <v>12365</v>
      </c>
      <c r="B8696" s="2">
        <v>112332</v>
      </c>
      <c r="C8696" s="2" t="s">
        <v>25</v>
      </c>
      <c r="D8696" s="2" t="s">
        <v>20</v>
      </c>
      <c r="E8696" s="2">
        <v>3262.69</v>
      </c>
      <c r="F8696" s="2">
        <v>0.33</v>
      </c>
      <c r="G8696" s="2">
        <v>2</v>
      </c>
      <c r="H8696" s="3">
        <v>45602</v>
      </c>
      <c r="I8696" s="3">
        <v>45605</v>
      </c>
      <c r="J8696" s="2" t="s">
        <v>21</v>
      </c>
      <c r="K8696" s="2" t="s">
        <v>22</v>
      </c>
      <c r="L8696" s="2">
        <v>624.1</v>
      </c>
      <c r="M8696" s="2" t="s">
        <v>28</v>
      </c>
      <c r="N8696" s="11">
        <f>L8696/E8696*100</f>
        <v>19.128387925300903</v>
      </c>
      <c r="O8696" s="12" t="str">
        <f>IF(N8696&lt;10,"Low",IF(N8696&lt;20,"Med","High"))</f>
        <v>Med</v>
      </c>
      <c r="P8696" s="12">
        <f>sales*discount</f>
        <v>1076.6877000000002</v>
      </c>
      <c r="Q8696" s="12">
        <f>sales-Discount_Values</f>
        <v>2186.0023000000001</v>
      </c>
      <c r="R8696" s="12">
        <f>DATEDIF(order_date,delivery_date,"D")</f>
        <v>3</v>
      </c>
      <c r="S8696" s="12"/>
    </row>
    <row r="8697" spans="1:19" ht="14.25" customHeight="1" x14ac:dyDescent="0.35">
      <c r="A8697" s="2" t="s">
        <v>5302</v>
      </c>
      <c r="B8697" s="2">
        <v>105269</v>
      </c>
      <c r="C8697" s="2" t="s">
        <v>13</v>
      </c>
      <c r="D8697" s="2" t="s">
        <v>36</v>
      </c>
      <c r="E8697" s="2">
        <v>195.76</v>
      </c>
      <c r="F8697" s="2">
        <v>0.21</v>
      </c>
      <c r="G8697" s="2">
        <v>6</v>
      </c>
      <c r="H8697" s="3">
        <v>45048</v>
      </c>
      <c r="I8697" s="3">
        <v>45055</v>
      </c>
      <c r="J8697" s="2" t="s">
        <v>21</v>
      </c>
      <c r="K8697" s="2" t="s">
        <v>16</v>
      </c>
      <c r="L8697" s="2">
        <v>37.450000000000003</v>
      </c>
      <c r="M8697" s="2" t="s">
        <v>39</v>
      </c>
      <c r="N8697" s="11">
        <f>L8697/E8697*100</f>
        <v>19.130568042501022</v>
      </c>
      <c r="O8697" s="12" t="str">
        <f>IF(N8697&lt;10,"Low",IF(N8697&lt;20,"Med","High"))</f>
        <v>Med</v>
      </c>
      <c r="P8697" s="12">
        <f>sales*discount</f>
        <v>41.109599999999993</v>
      </c>
      <c r="Q8697" s="12">
        <f>sales-Discount_Values</f>
        <v>154.65039999999999</v>
      </c>
      <c r="R8697" s="12">
        <f>DATEDIF(order_date,delivery_date,"D")</f>
        <v>7</v>
      </c>
      <c r="S8697" s="12"/>
    </row>
    <row r="8698" spans="1:19" ht="14.25" customHeight="1" x14ac:dyDescent="0.35">
      <c r="A8698" s="2" t="s">
        <v>3987</v>
      </c>
      <c r="B8698" s="2">
        <v>103954</v>
      </c>
      <c r="C8698" s="2" t="s">
        <v>41</v>
      </c>
      <c r="D8698" s="2" t="s">
        <v>33</v>
      </c>
      <c r="E8698" s="2">
        <v>3081.2</v>
      </c>
      <c r="F8698" s="2">
        <v>0.33</v>
      </c>
      <c r="G8698" s="2">
        <v>5</v>
      </c>
      <c r="H8698" s="3">
        <v>45582</v>
      </c>
      <c r="I8698" s="3">
        <v>45584</v>
      </c>
      <c r="J8698" s="2" t="s">
        <v>15</v>
      </c>
      <c r="K8698" s="2" t="s">
        <v>27</v>
      </c>
      <c r="L8698" s="2">
        <v>589.52</v>
      </c>
      <c r="M8698" s="2" t="s">
        <v>34</v>
      </c>
      <c r="N8698" s="11">
        <f>L8698/E8698*100</f>
        <v>19.132805400493314</v>
      </c>
      <c r="O8698" s="12" t="str">
        <f>IF(N8698&lt;10,"Low",IF(N8698&lt;20,"Med","High"))</f>
        <v>Med</v>
      </c>
      <c r="P8698" s="12">
        <f>sales*discount</f>
        <v>1016.7959999999999</v>
      </c>
      <c r="Q8698" s="12">
        <f>sales-Discount_Values</f>
        <v>2064.404</v>
      </c>
      <c r="R8698" s="12">
        <f>DATEDIF(order_date,delivery_date,"D")</f>
        <v>2</v>
      </c>
      <c r="S8698" s="12"/>
    </row>
    <row r="8699" spans="1:19" ht="14.25" customHeight="1" x14ac:dyDescent="0.35">
      <c r="A8699" s="2" t="s">
        <v>4845</v>
      </c>
      <c r="B8699" s="2">
        <v>104812</v>
      </c>
      <c r="C8699" s="2" t="s">
        <v>41</v>
      </c>
      <c r="D8699" s="2" t="s">
        <v>36</v>
      </c>
      <c r="E8699" s="2">
        <v>1745.39</v>
      </c>
      <c r="F8699" s="2">
        <v>0.28999999999999998</v>
      </c>
      <c r="G8699" s="2">
        <v>7</v>
      </c>
      <c r="H8699" s="3">
        <v>45004</v>
      </c>
      <c r="I8699" s="3">
        <v>45006</v>
      </c>
      <c r="J8699" s="2" t="s">
        <v>15</v>
      </c>
      <c r="K8699" s="2" t="s">
        <v>22</v>
      </c>
      <c r="L8699" s="2">
        <v>333.99</v>
      </c>
      <c r="M8699" s="2" t="s">
        <v>48</v>
      </c>
      <c r="N8699" s="11">
        <f>L8699/E8699*100</f>
        <v>19.135551366743247</v>
      </c>
      <c r="O8699" s="12" t="str">
        <f>IF(N8699&lt;10,"Low",IF(N8699&lt;20,"Med","High"))</f>
        <v>Med</v>
      </c>
      <c r="P8699" s="12">
        <f>sales*discount</f>
        <v>506.16309999999999</v>
      </c>
      <c r="Q8699" s="12">
        <f>sales-Discount_Values</f>
        <v>1239.2269000000001</v>
      </c>
      <c r="R8699" s="12">
        <f>DATEDIF(order_date,delivery_date,"D")</f>
        <v>2</v>
      </c>
      <c r="S8699" s="12"/>
    </row>
    <row r="8700" spans="1:19" ht="14.25" customHeight="1" x14ac:dyDescent="0.35">
      <c r="A8700" s="2" t="s">
        <v>6773</v>
      </c>
      <c r="B8700" s="2">
        <v>106740</v>
      </c>
      <c r="C8700" s="2" t="s">
        <v>25</v>
      </c>
      <c r="D8700" s="2" t="s">
        <v>33</v>
      </c>
      <c r="E8700" s="2">
        <v>3885.35</v>
      </c>
      <c r="F8700" s="2">
        <v>0.24</v>
      </c>
      <c r="G8700" s="2">
        <v>2</v>
      </c>
      <c r="H8700" s="3">
        <v>45405</v>
      </c>
      <c r="I8700" s="3">
        <v>45409</v>
      </c>
      <c r="J8700" s="2" t="s">
        <v>31</v>
      </c>
      <c r="K8700" s="2" t="s">
        <v>16</v>
      </c>
      <c r="L8700" s="2">
        <v>743.57</v>
      </c>
      <c r="M8700" s="2" t="s">
        <v>17</v>
      </c>
      <c r="N8700" s="11">
        <f>L8700/E8700*100</f>
        <v>19.137786814572692</v>
      </c>
      <c r="O8700" s="12" t="str">
        <f>IF(N8700&lt;10,"Low",IF(N8700&lt;20,"Med","High"))</f>
        <v>Med</v>
      </c>
      <c r="P8700" s="12">
        <f>sales*discount</f>
        <v>932.48399999999992</v>
      </c>
      <c r="Q8700" s="12">
        <f>sales-Discount_Values</f>
        <v>2952.866</v>
      </c>
      <c r="R8700" s="12">
        <f>DATEDIF(order_date,delivery_date,"D")</f>
        <v>4</v>
      </c>
      <c r="S8700" s="12"/>
    </row>
    <row r="8701" spans="1:19" ht="14.25" customHeight="1" x14ac:dyDescent="0.35">
      <c r="A8701" s="2" t="s">
        <v>8820</v>
      </c>
      <c r="B8701" s="2">
        <v>108787</v>
      </c>
      <c r="C8701" s="2" t="s">
        <v>41</v>
      </c>
      <c r="D8701" s="2" t="s">
        <v>33</v>
      </c>
      <c r="E8701" s="2">
        <v>1146.5</v>
      </c>
      <c r="F8701" s="2">
        <v>0.08</v>
      </c>
      <c r="G8701" s="2">
        <v>2</v>
      </c>
      <c r="H8701" s="3">
        <v>45575</v>
      </c>
      <c r="I8701" s="3">
        <v>45582</v>
      </c>
      <c r="J8701" s="2" t="s">
        <v>15</v>
      </c>
      <c r="K8701" s="2" t="s">
        <v>27</v>
      </c>
      <c r="L8701" s="2">
        <v>219.44</v>
      </c>
      <c r="M8701" s="2" t="s">
        <v>34</v>
      </c>
      <c r="N8701" s="11">
        <f>L8701/E8701*100</f>
        <v>19.139991277802007</v>
      </c>
      <c r="O8701" s="12" t="str">
        <f>IF(N8701&lt;10,"Low",IF(N8701&lt;20,"Med","High"))</f>
        <v>Med</v>
      </c>
      <c r="P8701" s="12">
        <f>sales*discount</f>
        <v>91.72</v>
      </c>
      <c r="Q8701" s="12">
        <f>sales-Discount_Values</f>
        <v>1054.78</v>
      </c>
      <c r="R8701" s="12">
        <f>DATEDIF(order_date,delivery_date,"D")</f>
        <v>7</v>
      </c>
      <c r="S8701" s="12"/>
    </row>
    <row r="8702" spans="1:19" ht="14.25" customHeight="1" x14ac:dyDescent="0.35">
      <c r="A8702" s="2" t="s">
        <v>2418</v>
      </c>
      <c r="B8702" s="2">
        <v>102385</v>
      </c>
      <c r="C8702" s="2" t="s">
        <v>41</v>
      </c>
      <c r="D8702" s="2" t="s">
        <v>20</v>
      </c>
      <c r="E8702" s="2">
        <v>626.88</v>
      </c>
      <c r="F8702" s="2">
        <v>0.39</v>
      </c>
      <c r="G8702" s="2">
        <v>3</v>
      </c>
      <c r="H8702" s="3">
        <v>45025</v>
      </c>
      <c r="I8702" s="3">
        <v>45028</v>
      </c>
      <c r="J8702" s="2" t="s">
        <v>31</v>
      </c>
      <c r="K8702" s="2" t="s">
        <v>22</v>
      </c>
      <c r="L8702" s="2">
        <v>119.99</v>
      </c>
      <c r="M8702" s="2" t="s">
        <v>23</v>
      </c>
      <c r="N8702" s="11">
        <f>L8702/E8702*100</f>
        <v>19.140824400204185</v>
      </c>
      <c r="O8702" s="12" t="str">
        <f>IF(N8702&lt;10,"Low",IF(N8702&lt;20,"Med","High"))</f>
        <v>Med</v>
      </c>
      <c r="P8702" s="12">
        <f>sales*discount</f>
        <v>244.48320000000001</v>
      </c>
      <c r="Q8702" s="12">
        <f>sales-Discount_Values</f>
        <v>382.39679999999998</v>
      </c>
      <c r="R8702" s="12">
        <f>DATEDIF(order_date,delivery_date,"D")</f>
        <v>3</v>
      </c>
      <c r="S8702" s="12"/>
    </row>
    <row r="8703" spans="1:19" ht="14.25" customHeight="1" x14ac:dyDescent="0.35">
      <c r="A8703" s="2" t="s">
        <v>5981</v>
      </c>
      <c r="B8703" s="2">
        <v>105948</v>
      </c>
      <c r="C8703" s="2" t="s">
        <v>41</v>
      </c>
      <c r="D8703" s="2" t="s">
        <v>20</v>
      </c>
      <c r="E8703" s="2">
        <v>3011.58</v>
      </c>
      <c r="F8703" s="2">
        <v>0.03</v>
      </c>
      <c r="G8703" s="2">
        <v>5</v>
      </c>
      <c r="H8703" s="3">
        <v>44949</v>
      </c>
      <c r="I8703" s="3">
        <v>44955</v>
      </c>
      <c r="J8703" s="2" t="s">
        <v>31</v>
      </c>
      <c r="K8703" s="2" t="s">
        <v>27</v>
      </c>
      <c r="L8703" s="2">
        <v>576.48</v>
      </c>
      <c r="M8703" s="2" t="s">
        <v>28</v>
      </c>
      <c r="N8703" s="11">
        <f>L8703/E8703*100</f>
        <v>19.14211144980376</v>
      </c>
      <c r="O8703" s="12" t="str">
        <f>IF(N8703&lt;10,"Low",IF(N8703&lt;20,"Med","High"))</f>
        <v>Med</v>
      </c>
      <c r="P8703" s="12">
        <f>sales*discount</f>
        <v>90.347399999999993</v>
      </c>
      <c r="Q8703" s="12">
        <f>sales-Discount_Values</f>
        <v>2921.2325999999998</v>
      </c>
      <c r="R8703" s="12">
        <f>DATEDIF(order_date,delivery_date,"D")</f>
        <v>6</v>
      </c>
      <c r="S8703" s="12"/>
    </row>
    <row r="8704" spans="1:19" ht="14.25" customHeight="1" x14ac:dyDescent="0.35">
      <c r="A8704" s="2" t="s">
        <v>7515</v>
      </c>
      <c r="B8704" s="2">
        <v>107482</v>
      </c>
      <c r="C8704" s="2" t="s">
        <v>25</v>
      </c>
      <c r="D8704" s="2" t="s">
        <v>26</v>
      </c>
      <c r="E8704" s="2">
        <v>2869.97</v>
      </c>
      <c r="F8704" s="2">
        <v>0.33</v>
      </c>
      <c r="G8704" s="2">
        <v>4</v>
      </c>
      <c r="H8704" s="3">
        <v>44947</v>
      </c>
      <c r="I8704" s="3">
        <v>44953</v>
      </c>
      <c r="J8704" s="2" t="s">
        <v>21</v>
      </c>
      <c r="K8704" s="2" t="s">
        <v>16</v>
      </c>
      <c r="L8704" s="2">
        <v>549.4</v>
      </c>
      <c r="M8704" s="2" t="s">
        <v>17</v>
      </c>
      <c r="N8704" s="11">
        <f>L8704/E8704*100</f>
        <v>19.143057244500813</v>
      </c>
      <c r="O8704" s="12" t="str">
        <f>IF(N8704&lt;10,"Low",IF(N8704&lt;20,"Med","High"))</f>
        <v>Med</v>
      </c>
      <c r="P8704" s="12">
        <f>sales*discount</f>
        <v>947.09010000000001</v>
      </c>
      <c r="Q8704" s="12">
        <f>sales-Discount_Values</f>
        <v>1922.8798999999999</v>
      </c>
      <c r="R8704" s="12">
        <f>DATEDIF(order_date,delivery_date,"D")</f>
        <v>6</v>
      </c>
      <c r="S8704" s="12"/>
    </row>
    <row r="8705" spans="1:19" ht="14.25" customHeight="1" x14ac:dyDescent="0.35">
      <c r="A8705" s="2" t="s">
        <v>9025</v>
      </c>
      <c r="B8705" s="2">
        <v>108992</v>
      </c>
      <c r="C8705" s="2" t="s">
        <v>25</v>
      </c>
      <c r="D8705" s="2" t="s">
        <v>26</v>
      </c>
      <c r="E8705" s="2">
        <v>1711.54</v>
      </c>
      <c r="F8705" s="2">
        <v>0.47</v>
      </c>
      <c r="G8705" s="2">
        <v>4</v>
      </c>
      <c r="H8705" s="3">
        <v>45089</v>
      </c>
      <c r="I8705" s="3">
        <v>45092</v>
      </c>
      <c r="J8705" s="2" t="s">
        <v>21</v>
      </c>
      <c r="K8705" s="2" t="s">
        <v>16</v>
      </c>
      <c r="L8705" s="2">
        <v>327.66000000000003</v>
      </c>
      <c r="M8705" s="2" t="s">
        <v>34</v>
      </c>
      <c r="N8705" s="11">
        <f>L8705/E8705*100</f>
        <v>19.144162567044887</v>
      </c>
      <c r="O8705" s="12" t="str">
        <f>IF(N8705&lt;10,"Low",IF(N8705&lt;20,"Med","High"))</f>
        <v>Med</v>
      </c>
      <c r="P8705" s="12">
        <f>sales*discount</f>
        <v>804.42379999999991</v>
      </c>
      <c r="Q8705" s="12">
        <f>sales-Discount_Values</f>
        <v>907.11620000000005</v>
      </c>
      <c r="R8705" s="12">
        <f>DATEDIF(order_date,delivery_date,"D")</f>
        <v>3</v>
      </c>
      <c r="S8705" s="12"/>
    </row>
    <row r="8706" spans="1:19" ht="14.25" customHeight="1" x14ac:dyDescent="0.35">
      <c r="A8706" s="2" t="s">
        <v>13989</v>
      </c>
      <c r="B8706" s="2">
        <v>113956</v>
      </c>
      <c r="C8706" s="2" t="s">
        <v>41</v>
      </c>
      <c r="D8706" s="2" t="s">
        <v>33</v>
      </c>
      <c r="E8706" s="2">
        <v>2186.59</v>
      </c>
      <c r="F8706" s="2">
        <v>0.33</v>
      </c>
      <c r="G8706" s="2">
        <v>5</v>
      </c>
      <c r="H8706" s="3">
        <v>45644</v>
      </c>
      <c r="I8706" s="3">
        <v>45646</v>
      </c>
      <c r="J8706" s="2" t="s">
        <v>31</v>
      </c>
      <c r="K8706" s="2" t="s">
        <v>16</v>
      </c>
      <c r="L8706" s="2">
        <v>418.67</v>
      </c>
      <c r="M8706" s="2" t="s">
        <v>28</v>
      </c>
      <c r="N8706" s="11">
        <f>L8706/E8706*100</f>
        <v>19.147165220731825</v>
      </c>
      <c r="O8706" s="12" t="str">
        <f>IF(N8706&lt;10,"Low",IF(N8706&lt;20,"Med","High"))</f>
        <v>Med</v>
      </c>
      <c r="P8706" s="12">
        <f>sales*discount</f>
        <v>721.57470000000012</v>
      </c>
      <c r="Q8706" s="12">
        <f>sales-Discount_Values</f>
        <v>1465.0153</v>
      </c>
      <c r="R8706" s="12">
        <f>DATEDIF(order_date,delivery_date,"D")</f>
        <v>2</v>
      </c>
      <c r="S8706" s="12"/>
    </row>
    <row r="8707" spans="1:19" ht="14.25" customHeight="1" x14ac:dyDescent="0.35">
      <c r="A8707" s="2" t="s">
        <v>6401</v>
      </c>
      <c r="B8707" s="2">
        <v>106368</v>
      </c>
      <c r="C8707" s="2" t="s">
        <v>19</v>
      </c>
      <c r="D8707" s="2" t="s">
        <v>36</v>
      </c>
      <c r="E8707" s="2">
        <v>1575.64</v>
      </c>
      <c r="F8707" s="2">
        <v>0.12</v>
      </c>
      <c r="G8707" s="2">
        <v>3</v>
      </c>
      <c r="H8707" s="3">
        <v>45078</v>
      </c>
      <c r="I8707" s="3">
        <v>45082</v>
      </c>
      <c r="J8707" s="2" t="s">
        <v>21</v>
      </c>
      <c r="K8707" s="2" t="s">
        <v>22</v>
      </c>
      <c r="L8707" s="2">
        <v>301.77999999999997</v>
      </c>
      <c r="M8707" s="2" t="s">
        <v>39</v>
      </c>
      <c r="N8707" s="11">
        <f>L8707/E8707*100</f>
        <v>19.152852174354546</v>
      </c>
      <c r="O8707" s="12" t="str">
        <f>IF(N8707&lt;10,"Low",IF(N8707&lt;20,"Med","High"))</f>
        <v>Med</v>
      </c>
      <c r="P8707" s="12">
        <f>sales*discount</f>
        <v>189.07679999999999</v>
      </c>
      <c r="Q8707" s="12">
        <f>sales-Discount_Values</f>
        <v>1386.5632000000001</v>
      </c>
      <c r="R8707" s="12">
        <f>DATEDIF(order_date,delivery_date,"D")</f>
        <v>4</v>
      </c>
      <c r="S8707" s="12"/>
    </row>
    <row r="8708" spans="1:19" ht="14.25" customHeight="1" x14ac:dyDescent="0.35">
      <c r="A8708" s="2" t="s">
        <v>7124</v>
      </c>
      <c r="B8708" s="2">
        <v>107091</v>
      </c>
      <c r="C8708" s="2" t="s">
        <v>19</v>
      </c>
      <c r="D8708" s="2" t="s">
        <v>33</v>
      </c>
      <c r="E8708" s="2">
        <v>1152.6500000000001</v>
      </c>
      <c r="F8708" s="2">
        <v>0.4</v>
      </c>
      <c r="G8708" s="2">
        <v>2</v>
      </c>
      <c r="H8708" s="3">
        <v>45415</v>
      </c>
      <c r="I8708" s="3">
        <v>45421</v>
      </c>
      <c r="J8708" s="2" t="s">
        <v>21</v>
      </c>
      <c r="K8708" s="2" t="s">
        <v>27</v>
      </c>
      <c r="L8708" s="2">
        <v>220.77</v>
      </c>
      <c r="M8708" s="2" t="s">
        <v>34</v>
      </c>
      <c r="N8708" s="11">
        <f>L8708/E8708*100</f>
        <v>19.153255541578101</v>
      </c>
      <c r="O8708" s="12" t="str">
        <f>IF(N8708&lt;10,"Low",IF(N8708&lt;20,"Med","High"))</f>
        <v>Med</v>
      </c>
      <c r="P8708" s="12">
        <f>sales*discount</f>
        <v>461.06000000000006</v>
      </c>
      <c r="Q8708" s="12">
        <f>sales-Discount_Values</f>
        <v>691.59</v>
      </c>
      <c r="R8708" s="12">
        <f>DATEDIF(order_date,delivery_date,"D")</f>
        <v>6</v>
      </c>
      <c r="S8708" s="12"/>
    </row>
    <row r="8709" spans="1:19" ht="14.25" customHeight="1" x14ac:dyDescent="0.35">
      <c r="A8709" s="2" t="s">
        <v>2635</v>
      </c>
      <c r="B8709" s="2">
        <v>102602</v>
      </c>
      <c r="C8709" s="2" t="s">
        <v>41</v>
      </c>
      <c r="D8709" s="2" t="s">
        <v>20</v>
      </c>
      <c r="E8709" s="2">
        <v>4455.6000000000004</v>
      </c>
      <c r="F8709" s="2">
        <v>0.41</v>
      </c>
      <c r="G8709" s="2">
        <v>3</v>
      </c>
      <c r="H8709" s="3">
        <v>44928</v>
      </c>
      <c r="I8709" s="3">
        <v>44932</v>
      </c>
      <c r="J8709" s="2" t="s">
        <v>31</v>
      </c>
      <c r="K8709" s="2" t="s">
        <v>16</v>
      </c>
      <c r="L8709" s="2">
        <v>853.45</v>
      </c>
      <c r="M8709" s="2" t="s">
        <v>39</v>
      </c>
      <c r="N8709" s="11">
        <f>L8709/E8709*100</f>
        <v>19.154547086812101</v>
      </c>
      <c r="O8709" s="12" t="str">
        <f>IF(N8709&lt;10,"Low",IF(N8709&lt;20,"Med","High"))</f>
        <v>Med</v>
      </c>
      <c r="P8709" s="12">
        <f>sales*discount</f>
        <v>1826.796</v>
      </c>
      <c r="Q8709" s="12">
        <f>sales-Discount_Values</f>
        <v>2628.8040000000001</v>
      </c>
      <c r="R8709" s="12">
        <f>DATEDIF(order_date,delivery_date,"D")</f>
        <v>4</v>
      </c>
      <c r="S8709" s="12"/>
    </row>
    <row r="8710" spans="1:19" ht="14.25" customHeight="1" x14ac:dyDescent="0.35">
      <c r="A8710" s="2" t="s">
        <v>15171</v>
      </c>
      <c r="B8710" s="2">
        <v>115138</v>
      </c>
      <c r="C8710" s="2" t="s">
        <v>41</v>
      </c>
      <c r="D8710" s="2" t="s">
        <v>14</v>
      </c>
      <c r="E8710" s="2">
        <v>1686.6</v>
      </c>
      <c r="F8710" s="2">
        <v>0.3</v>
      </c>
      <c r="G8710" s="2">
        <v>2</v>
      </c>
      <c r="H8710" s="3">
        <v>45238</v>
      </c>
      <c r="I8710" s="3">
        <v>45242</v>
      </c>
      <c r="J8710" s="2" t="s">
        <v>21</v>
      </c>
      <c r="K8710" s="2" t="s">
        <v>27</v>
      </c>
      <c r="L8710" s="2">
        <v>323.07</v>
      </c>
      <c r="M8710" s="2" t="s">
        <v>39</v>
      </c>
      <c r="N8710" s="11">
        <f>L8710/E8710*100</f>
        <v>19.155104944859481</v>
      </c>
      <c r="O8710" s="12" t="str">
        <f>IF(N8710&lt;10,"Low",IF(N8710&lt;20,"Med","High"))</f>
        <v>Med</v>
      </c>
      <c r="P8710" s="12">
        <f>sales*discount</f>
        <v>505.97999999999996</v>
      </c>
      <c r="Q8710" s="12">
        <f>sales-Discount_Values</f>
        <v>1180.6199999999999</v>
      </c>
      <c r="R8710" s="12">
        <f>DATEDIF(order_date,delivery_date,"D")</f>
        <v>4</v>
      </c>
      <c r="S8710" s="12"/>
    </row>
    <row r="8711" spans="1:19" ht="14.25" customHeight="1" x14ac:dyDescent="0.35">
      <c r="A8711" s="2" t="s">
        <v>13672</v>
      </c>
      <c r="B8711" s="2">
        <v>113639</v>
      </c>
      <c r="C8711" s="2" t="s">
        <v>41</v>
      </c>
      <c r="D8711" s="2" t="s">
        <v>14</v>
      </c>
      <c r="E8711" s="2">
        <v>2353.8000000000002</v>
      </c>
      <c r="F8711" s="2">
        <v>0.37</v>
      </c>
      <c r="G8711" s="2">
        <v>9</v>
      </c>
      <c r="H8711" s="3">
        <v>45236</v>
      </c>
      <c r="I8711" s="3">
        <v>45242</v>
      </c>
      <c r="J8711" s="2" t="s">
        <v>15</v>
      </c>
      <c r="K8711" s="2" t="s">
        <v>16</v>
      </c>
      <c r="L8711" s="2">
        <v>450.94</v>
      </c>
      <c r="M8711" s="2" t="s">
        <v>23</v>
      </c>
      <c r="N8711" s="11">
        <f>L8711/E8711*100</f>
        <v>19.157957345568867</v>
      </c>
      <c r="O8711" s="12" t="str">
        <f>IF(N8711&lt;10,"Low",IF(N8711&lt;20,"Med","High"))</f>
        <v>Med</v>
      </c>
      <c r="P8711" s="12">
        <f>sales*discount</f>
        <v>870.90600000000006</v>
      </c>
      <c r="Q8711" s="12">
        <f>sales-Discount_Values</f>
        <v>1482.8940000000002</v>
      </c>
      <c r="R8711" s="12">
        <f>DATEDIF(order_date,delivery_date,"D")</f>
        <v>6</v>
      </c>
      <c r="S8711" s="12"/>
    </row>
    <row r="8712" spans="1:19" ht="14.25" customHeight="1" x14ac:dyDescent="0.35">
      <c r="A8712" s="2" t="s">
        <v>7453</v>
      </c>
      <c r="B8712" s="2">
        <v>107420</v>
      </c>
      <c r="C8712" s="2" t="s">
        <v>19</v>
      </c>
      <c r="D8712" s="2" t="s">
        <v>36</v>
      </c>
      <c r="E8712" s="2">
        <v>561.80999999999995</v>
      </c>
      <c r="F8712" s="2">
        <v>0.17</v>
      </c>
      <c r="G8712" s="2">
        <v>9</v>
      </c>
      <c r="H8712" s="3">
        <v>45335</v>
      </c>
      <c r="I8712" s="3">
        <v>45340</v>
      </c>
      <c r="J8712" s="2" t="s">
        <v>21</v>
      </c>
      <c r="K8712" s="2" t="s">
        <v>27</v>
      </c>
      <c r="L8712" s="2">
        <v>107.65</v>
      </c>
      <c r="M8712" s="2" t="s">
        <v>23</v>
      </c>
      <c r="N8712" s="11">
        <f>L8712/E8712*100</f>
        <v>19.161282284046209</v>
      </c>
      <c r="O8712" s="12" t="str">
        <f>IF(N8712&lt;10,"Low",IF(N8712&lt;20,"Med","High"))</f>
        <v>Med</v>
      </c>
      <c r="P8712" s="12">
        <f>sales*discount</f>
        <v>95.5077</v>
      </c>
      <c r="Q8712" s="12">
        <f>sales-Discount_Values</f>
        <v>466.30229999999995</v>
      </c>
      <c r="R8712" s="12">
        <f>DATEDIF(order_date,delivery_date,"D")</f>
        <v>5</v>
      </c>
      <c r="S8712" s="12"/>
    </row>
    <row r="8713" spans="1:19" ht="14.25" customHeight="1" x14ac:dyDescent="0.35">
      <c r="A8713" s="2" t="s">
        <v>6263</v>
      </c>
      <c r="B8713" s="2">
        <v>106230</v>
      </c>
      <c r="C8713" s="2" t="s">
        <v>13</v>
      </c>
      <c r="D8713" s="2" t="s">
        <v>20</v>
      </c>
      <c r="E8713" s="2">
        <v>2624.44</v>
      </c>
      <c r="F8713" s="2">
        <v>0.28000000000000003</v>
      </c>
      <c r="G8713" s="2">
        <v>5</v>
      </c>
      <c r="H8713" s="3">
        <v>45438</v>
      </c>
      <c r="I8713" s="3">
        <v>45443</v>
      </c>
      <c r="J8713" s="2" t="s">
        <v>31</v>
      </c>
      <c r="K8713" s="2" t="s">
        <v>16</v>
      </c>
      <c r="L8713" s="2">
        <v>502.91</v>
      </c>
      <c r="M8713" s="2" t="s">
        <v>17</v>
      </c>
      <c r="N8713" s="11">
        <f>L8713/E8713*100</f>
        <v>19.162564204173083</v>
      </c>
      <c r="O8713" s="12" t="str">
        <f>IF(N8713&lt;10,"Low",IF(N8713&lt;20,"Med","High"))</f>
        <v>Med</v>
      </c>
      <c r="P8713" s="12">
        <f>sales*discount</f>
        <v>734.84320000000014</v>
      </c>
      <c r="Q8713" s="12">
        <f>sales-Discount_Values</f>
        <v>1889.5967999999998</v>
      </c>
      <c r="R8713" s="12">
        <f>DATEDIF(order_date,delivery_date,"D")</f>
        <v>5</v>
      </c>
      <c r="S8713" s="12"/>
    </row>
    <row r="8714" spans="1:19" ht="14.25" customHeight="1" x14ac:dyDescent="0.35">
      <c r="A8714" s="2" t="s">
        <v>410</v>
      </c>
      <c r="B8714" s="2">
        <v>100377</v>
      </c>
      <c r="C8714" s="2" t="s">
        <v>25</v>
      </c>
      <c r="D8714" s="2" t="s">
        <v>33</v>
      </c>
      <c r="E8714" s="2">
        <v>3318.12</v>
      </c>
      <c r="F8714" s="2">
        <v>0.34</v>
      </c>
      <c r="G8714" s="2">
        <v>9</v>
      </c>
      <c r="H8714" s="3">
        <v>45440</v>
      </c>
      <c r="I8714" s="3">
        <v>45446</v>
      </c>
      <c r="J8714" s="2" t="s">
        <v>21</v>
      </c>
      <c r="K8714" s="2" t="s">
        <v>22</v>
      </c>
      <c r="L8714" s="2">
        <v>635.94000000000005</v>
      </c>
      <c r="M8714" s="2" t="s">
        <v>28</v>
      </c>
      <c r="N8714" s="11">
        <f>L8714/E8714*100</f>
        <v>19.165672127590323</v>
      </c>
      <c r="O8714" s="12" t="str">
        <f>IF(N8714&lt;10,"Low",IF(N8714&lt;20,"Med","High"))</f>
        <v>Med</v>
      </c>
      <c r="P8714" s="12">
        <f>sales*discount</f>
        <v>1128.1608000000001</v>
      </c>
      <c r="Q8714" s="12">
        <f>sales-Discount_Values</f>
        <v>2189.9591999999998</v>
      </c>
      <c r="R8714" s="12">
        <f>DATEDIF(order_date,delivery_date,"D")</f>
        <v>6</v>
      </c>
      <c r="S8714" s="12"/>
    </row>
    <row r="8715" spans="1:19" ht="14.25" customHeight="1" x14ac:dyDescent="0.35">
      <c r="A8715" s="2" t="s">
        <v>5367</v>
      </c>
      <c r="B8715" s="2">
        <v>105334</v>
      </c>
      <c r="C8715" s="2" t="s">
        <v>13</v>
      </c>
      <c r="D8715" s="2" t="s">
        <v>14</v>
      </c>
      <c r="E8715" s="2">
        <v>4021.53</v>
      </c>
      <c r="F8715" s="2">
        <v>0.02</v>
      </c>
      <c r="G8715" s="2">
        <v>6</v>
      </c>
      <c r="H8715" s="3">
        <v>44986</v>
      </c>
      <c r="I8715" s="3">
        <v>44993</v>
      </c>
      <c r="J8715" s="2" t="s">
        <v>15</v>
      </c>
      <c r="K8715" s="2" t="s">
        <v>27</v>
      </c>
      <c r="L8715" s="2">
        <v>770.78</v>
      </c>
      <c r="M8715" s="2" t="s">
        <v>48</v>
      </c>
      <c r="N8715" s="11">
        <f>L8715/E8715*100</f>
        <v>19.166337190074422</v>
      </c>
      <c r="O8715" s="12" t="str">
        <f>IF(N8715&lt;10,"Low",IF(N8715&lt;20,"Med","High"))</f>
        <v>Med</v>
      </c>
      <c r="P8715" s="12">
        <f>sales*discount</f>
        <v>80.430600000000013</v>
      </c>
      <c r="Q8715" s="12">
        <f>sales-Discount_Values</f>
        <v>3941.0994000000001</v>
      </c>
      <c r="R8715" s="12">
        <f>DATEDIF(order_date,delivery_date,"D")</f>
        <v>7</v>
      </c>
      <c r="S8715" s="12"/>
    </row>
    <row r="8716" spans="1:19" ht="14.25" customHeight="1" x14ac:dyDescent="0.35">
      <c r="A8716" s="2" t="s">
        <v>5217</v>
      </c>
      <c r="B8716" s="2">
        <v>105184</v>
      </c>
      <c r="C8716" s="2" t="s">
        <v>41</v>
      </c>
      <c r="D8716" s="2" t="s">
        <v>36</v>
      </c>
      <c r="E8716" s="2">
        <v>2314.21</v>
      </c>
      <c r="F8716" s="2">
        <v>0.48</v>
      </c>
      <c r="G8716" s="2">
        <v>9</v>
      </c>
      <c r="H8716" s="3">
        <v>45355</v>
      </c>
      <c r="I8716" s="3">
        <v>45357</v>
      </c>
      <c r="J8716" s="2" t="s">
        <v>21</v>
      </c>
      <c r="K8716" s="2" t="s">
        <v>22</v>
      </c>
      <c r="L8716" s="2">
        <v>443.56</v>
      </c>
      <c r="M8716" s="2" t="s">
        <v>39</v>
      </c>
      <c r="N8716" s="11">
        <f>L8716/E8716*100</f>
        <v>19.166799901478257</v>
      </c>
      <c r="O8716" s="12" t="str">
        <f>IF(N8716&lt;10,"Low",IF(N8716&lt;20,"Med","High"))</f>
        <v>Med</v>
      </c>
      <c r="P8716" s="12">
        <f>sales*discount</f>
        <v>1110.8208</v>
      </c>
      <c r="Q8716" s="12">
        <f>sales-Discount_Values</f>
        <v>1203.3892000000001</v>
      </c>
      <c r="R8716" s="12">
        <f>DATEDIF(order_date,delivery_date,"D")</f>
        <v>2</v>
      </c>
      <c r="S8716" s="12"/>
    </row>
    <row r="8717" spans="1:19" ht="14.25" customHeight="1" x14ac:dyDescent="0.35">
      <c r="A8717" s="2" t="s">
        <v>10984</v>
      </c>
      <c r="B8717" s="2">
        <v>110951</v>
      </c>
      <c r="C8717" s="2" t="s">
        <v>41</v>
      </c>
      <c r="D8717" s="2" t="s">
        <v>20</v>
      </c>
      <c r="E8717" s="2">
        <v>3839.95</v>
      </c>
      <c r="F8717" s="2">
        <v>0.19</v>
      </c>
      <c r="G8717" s="2">
        <v>4</v>
      </c>
      <c r="H8717" s="3">
        <v>45430</v>
      </c>
      <c r="I8717" s="3">
        <v>45433</v>
      </c>
      <c r="J8717" s="2" t="s">
        <v>31</v>
      </c>
      <c r="K8717" s="2" t="s">
        <v>22</v>
      </c>
      <c r="L8717" s="2">
        <v>736</v>
      </c>
      <c r="M8717" s="2" t="s">
        <v>48</v>
      </c>
      <c r="N8717" s="11">
        <f>L8717/E8717*100</f>
        <v>19.16691623588849</v>
      </c>
      <c r="O8717" s="12" t="str">
        <f>IF(N8717&lt;10,"Low",IF(N8717&lt;20,"Med","High"))</f>
        <v>Med</v>
      </c>
      <c r="P8717" s="12">
        <f>sales*discount</f>
        <v>729.59050000000002</v>
      </c>
      <c r="Q8717" s="12">
        <f>sales-Discount_Values</f>
        <v>3110.3594999999996</v>
      </c>
      <c r="R8717" s="12">
        <f>DATEDIF(order_date,delivery_date,"D")</f>
        <v>3</v>
      </c>
      <c r="S8717" s="12"/>
    </row>
    <row r="8718" spans="1:19" ht="14.25" customHeight="1" x14ac:dyDescent="0.35">
      <c r="A8718" s="2" t="s">
        <v>4036</v>
      </c>
      <c r="B8718" s="2">
        <v>104003</v>
      </c>
      <c r="C8718" s="2" t="s">
        <v>13</v>
      </c>
      <c r="D8718" s="2" t="s">
        <v>20</v>
      </c>
      <c r="E8718" s="2">
        <v>4786.74</v>
      </c>
      <c r="F8718" s="2">
        <v>0.46</v>
      </c>
      <c r="G8718" s="2">
        <v>2</v>
      </c>
      <c r="H8718" s="3">
        <v>45013</v>
      </c>
      <c r="I8718" s="3">
        <v>45017</v>
      </c>
      <c r="J8718" s="2" t="s">
        <v>31</v>
      </c>
      <c r="K8718" s="2" t="s">
        <v>22</v>
      </c>
      <c r="L8718" s="2">
        <v>917.64</v>
      </c>
      <c r="M8718" s="2" t="s">
        <v>17</v>
      </c>
      <c r="N8718" s="11">
        <f>L8718/E8718*100</f>
        <v>19.170458391305985</v>
      </c>
      <c r="O8718" s="12" t="str">
        <f>IF(N8718&lt;10,"Low",IF(N8718&lt;20,"Med","High"))</f>
        <v>Med</v>
      </c>
      <c r="P8718" s="12">
        <f>sales*discount</f>
        <v>2201.9004</v>
      </c>
      <c r="Q8718" s="12">
        <f>sales-Discount_Values</f>
        <v>2584.8395999999998</v>
      </c>
      <c r="R8718" s="12">
        <f>DATEDIF(order_date,delivery_date,"D")</f>
        <v>4</v>
      </c>
      <c r="S8718" s="12"/>
    </row>
    <row r="8719" spans="1:19" ht="14.25" customHeight="1" x14ac:dyDescent="0.35">
      <c r="A8719" s="2" t="s">
        <v>14979</v>
      </c>
      <c r="B8719" s="2">
        <v>114946</v>
      </c>
      <c r="C8719" s="2" t="s">
        <v>25</v>
      </c>
      <c r="D8719" s="2" t="s">
        <v>36</v>
      </c>
      <c r="E8719" s="2">
        <v>3864.14</v>
      </c>
      <c r="F8719" s="2">
        <v>0.17</v>
      </c>
      <c r="G8719" s="2">
        <v>2</v>
      </c>
      <c r="H8719" s="3">
        <v>45209</v>
      </c>
      <c r="I8719" s="3">
        <v>45214</v>
      </c>
      <c r="J8719" s="2" t="s">
        <v>21</v>
      </c>
      <c r="K8719" s="2" t="s">
        <v>22</v>
      </c>
      <c r="L8719" s="2">
        <v>740.79</v>
      </c>
      <c r="M8719" s="2" t="s">
        <v>48</v>
      </c>
      <c r="N8719" s="11">
        <f>L8719/E8719*100</f>
        <v>19.170889253494956</v>
      </c>
      <c r="O8719" s="12" t="str">
        <f>IF(N8719&lt;10,"Low",IF(N8719&lt;20,"Med","High"))</f>
        <v>Med</v>
      </c>
      <c r="P8719" s="12">
        <f>sales*discount</f>
        <v>656.90380000000005</v>
      </c>
      <c r="Q8719" s="12">
        <f>sales-Discount_Values</f>
        <v>3207.2361999999998</v>
      </c>
      <c r="R8719" s="12">
        <f>DATEDIF(order_date,delivery_date,"D")</f>
        <v>5</v>
      </c>
      <c r="S8719" s="12"/>
    </row>
    <row r="8720" spans="1:19" ht="14.25" customHeight="1" x14ac:dyDescent="0.35">
      <c r="A8720" s="2" t="s">
        <v>13326</v>
      </c>
      <c r="B8720" s="2">
        <v>113293</v>
      </c>
      <c r="C8720" s="2" t="s">
        <v>19</v>
      </c>
      <c r="D8720" s="2" t="s">
        <v>26</v>
      </c>
      <c r="E8720" s="2">
        <v>3044.49</v>
      </c>
      <c r="F8720" s="2">
        <v>0.11</v>
      </c>
      <c r="G8720" s="2">
        <v>5</v>
      </c>
      <c r="H8720" s="3">
        <v>45511</v>
      </c>
      <c r="I8720" s="3">
        <v>45516</v>
      </c>
      <c r="J8720" s="2" t="s">
        <v>21</v>
      </c>
      <c r="K8720" s="2" t="s">
        <v>22</v>
      </c>
      <c r="L8720" s="2">
        <v>583.76</v>
      </c>
      <c r="M8720" s="2" t="s">
        <v>34</v>
      </c>
      <c r="N8720" s="11">
        <f>L8720/E8720*100</f>
        <v>19.174311625264004</v>
      </c>
      <c r="O8720" s="12" t="str">
        <f>IF(N8720&lt;10,"Low",IF(N8720&lt;20,"Med","High"))</f>
        <v>Med</v>
      </c>
      <c r="P8720" s="12">
        <f>sales*discount</f>
        <v>334.89389999999997</v>
      </c>
      <c r="Q8720" s="12">
        <f>sales-Discount_Values</f>
        <v>2709.5960999999998</v>
      </c>
      <c r="R8720" s="12">
        <f>DATEDIF(order_date,delivery_date,"D")</f>
        <v>5</v>
      </c>
      <c r="S8720" s="12"/>
    </row>
    <row r="8721" spans="1:19" ht="14.25" customHeight="1" x14ac:dyDescent="0.35">
      <c r="A8721" s="2" t="s">
        <v>13134</v>
      </c>
      <c r="B8721" s="2">
        <v>113101</v>
      </c>
      <c r="C8721" s="2" t="s">
        <v>25</v>
      </c>
      <c r="D8721" s="2" t="s">
        <v>33</v>
      </c>
      <c r="E8721" s="2">
        <v>465.08</v>
      </c>
      <c r="F8721" s="2">
        <v>7.0000000000000007E-2</v>
      </c>
      <c r="G8721" s="2">
        <v>1</v>
      </c>
      <c r="H8721" s="3">
        <v>45372</v>
      </c>
      <c r="I8721" s="3">
        <v>45375</v>
      </c>
      <c r="J8721" s="2" t="s">
        <v>15</v>
      </c>
      <c r="K8721" s="2" t="s">
        <v>27</v>
      </c>
      <c r="L8721" s="2">
        <v>89.18</v>
      </c>
      <c r="M8721" s="2" t="s">
        <v>39</v>
      </c>
      <c r="N8721" s="11">
        <f>L8721/E8721*100</f>
        <v>19.175195665261892</v>
      </c>
      <c r="O8721" s="12" t="str">
        <f>IF(N8721&lt;10,"Low",IF(N8721&lt;20,"Med","High"))</f>
        <v>Med</v>
      </c>
      <c r="P8721" s="12">
        <f>sales*discount</f>
        <v>32.555600000000005</v>
      </c>
      <c r="Q8721" s="12">
        <f>sales-Discount_Values</f>
        <v>432.52439999999996</v>
      </c>
      <c r="R8721" s="12">
        <f>DATEDIF(order_date,delivery_date,"D")</f>
        <v>3</v>
      </c>
      <c r="S8721" s="12"/>
    </row>
    <row r="8722" spans="1:19" ht="14.25" customHeight="1" x14ac:dyDescent="0.35">
      <c r="A8722" s="2" t="s">
        <v>8348</v>
      </c>
      <c r="B8722" s="2">
        <v>108315</v>
      </c>
      <c r="C8722" s="2" t="s">
        <v>25</v>
      </c>
      <c r="D8722" s="2" t="s">
        <v>20</v>
      </c>
      <c r="E8722" s="2">
        <v>1539.59</v>
      </c>
      <c r="F8722" s="2">
        <v>0.22</v>
      </c>
      <c r="G8722" s="2">
        <v>9</v>
      </c>
      <c r="H8722" s="3">
        <v>45259</v>
      </c>
      <c r="I8722" s="3">
        <v>45264</v>
      </c>
      <c r="J8722" s="2" t="s">
        <v>31</v>
      </c>
      <c r="K8722" s="2" t="s">
        <v>22</v>
      </c>
      <c r="L8722" s="2">
        <v>295.22000000000003</v>
      </c>
      <c r="M8722" s="2" t="s">
        <v>34</v>
      </c>
      <c r="N8722" s="11">
        <f>L8722/E8722*100</f>
        <v>19.175234965153063</v>
      </c>
      <c r="O8722" s="12" t="str">
        <f>IF(N8722&lt;10,"Low",IF(N8722&lt;20,"Med","High"))</f>
        <v>Med</v>
      </c>
      <c r="P8722" s="12">
        <f>sales*discount</f>
        <v>338.70979999999997</v>
      </c>
      <c r="Q8722" s="12">
        <f>sales-Discount_Values</f>
        <v>1200.8802000000001</v>
      </c>
      <c r="R8722" s="12">
        <f>DATEDIF(order_date,delivery_date,"D")</f>
        <v>5</v>
      </c>
      <c r="S8722" s="12"/>
    </row>
    <row r="8723" spans="1:19" ht="14.25" customHeight="1" x14ac:dyDescent="0.35">
      <c r="A8723" s="2" t="s">
        <v>7291</v>
      </c>
      <c r="B8723" s="2">
        <v>107258</v>
      </c>
      <c r="C8723" s="2" t="s">
        <v>19</v>
      </c>
      <c r="D8723" s="2" t="s">
        <v>36</v>
      </c>
      <c r="E8723" s="2">
        <v>1600.84</v>
      </c>
      <c r="F8723" s="2">
        <v>0.1</v>
      </c>
      <c r="G8723" s="2">
        <v>7</v>
      </c>
      <c r="H8723" s="3">
        <v>45514</v>
      </c>
      <c r="I8723" s="3">
        <v>45520</v>
      </c>
      <c r="J8723" s="2" t="s">
        <v>21</v>
      </c>
      <c r="K8723" s="2" t="s">
        <v>27</v>
      </c>
      <c r="L8723" s="2">
        <v>306.98</v>
      </c>
      <c r="M8723" s="2" t="s">
        <v>34</v>
      </c>
      <c r="N8723" s="11">
        <f>L8723/E8723*100</f>
        <v>19.176182504185306</v>
      </c>
      <c r="O8723" s="12" t="str">
        <f>IF(N8723&lt;10,"Low",IF(N8723&lt;20,"Med","High"))</f>
        <v>Med</v>
      </c>
      <c r="P8723" s="12">
        <f>sales*discount</f>
        <v>160.084</v>
      </c>
      <c r="Q8723" s="12">
        <f>sales-Discount_Values</f>
        <v>1440.7559999999999</v>
      </c>
      <c r="R8723" s="12">
        <f>DATEDIF(order_date,delivery_date,"D")</f>
        <v>6</v>
      </c>
      <c r="S8723" s="12"/>
    </row>
    <row r="8724" spans="1:19" ht="14.25" customHeight="1" x14ac:dyDescent="0.35">
      <c r="A8724" s="2" t="s">
        <v>12196</v>
      </c>
      <c r="B8724" s="2">
        <v>112163</v>
      </c>
      <c r="C8724" s="2" t="s">
        <v>13</v>
      </c>
      <c r="D8724" s="2" t="s">
        <v>20</v>
      </c>
      <c r="E8724" s="2">
        <v>1251.1199999999999</v>
      </c>
      <c r="F8724" s="2">
        <v>0.34</v>
      </c>
      <c r="G8724" s="2">
        <v>8</v>
      </c>
      <c r="H8724" s="3">
        <v>45053</v>
      </c>
      <c r="I8724" s="3">
        <v>45057</v>
      </c>
      <c r="J8724" s="2" t="s">
        <v>21</v>
      </c>
      <c r="K8724" s="2" t="s">
        <v>22</v>
      </c>
      <c r="L8724" s="2">
        <v>239.93</v>
      </c>
      <c r="M8724" s="2" t="s">
        <v>48</v>
      </c>
      <c r="N8724" s="11">
        <f>L8724/E8724*100</f>
        <v>19.177217213376814</v>
      </c>
      <c r="O8724" s="12" t="str">
        <f>IF(N8724&lt;10,"Low",IF(N8724&lt;20,"Med","High"))</f>
        <v>Med</v>
      </c>
      <c r="P8724" s="12">
        <f>sales*discount</f>
        <v>425.38079999999997</v>
      </c>
      <c r="Q8724" s="12">
        <f>sales-Discount_Values</f>
        <v>825.73919999999998</v>
      </c>
      <c r="R8724" s="12">
        <f>DATEDIF(order_date,delivery_date,"D")</f>
        <v>4</v>
      </c>
      <c r="S8724" s="12"/>
    </row>
    <row r="8725" spans="1:19" ht="14.25" customHeight="1" x14ac:dyDescent="0.35">
      <c r="A8725" s="2" t="s">
        <v>191</v>
      </c>
      <c r="B8725" s="2">
        <v>100158</v>
      </c>
      <c r="C8725" s="2" t="s">
        <v>25</v>
      </c>
      <c r="D8725" s="2" t="s">
        <v>26</v>
      </c>
      <c r="E8725" s="2">
        <v>226.92</v>
      </c>
      <c r="F8725" s="2">
        <v>0.48</v>
      </c>
      <c r="G8725" s="2">
        <v>7</v>
      </c>
      <c r="H8725" s="3">
        <v>45256</v>
      </c>
      <c r="I8725" s="3">
        <v>45262</v>
      </c>
      <c r="J8725" s="2" t="s">
        <v>15</v>
      </c>
      <c r="K8725" s="2" t="s">
        <v>16</v>
      </c>
      <c r="L8725" s="2">
        <v>43.53</v>
      </c>
      <c r="M8725" s="2" t="s">
        <v>17</v>
      </c>
      <c r="N8725" s="11">
        <f>L8725/E8725*100</f>
        <v>19.182971972501324</v>
      </c>
      <c r="O8725" s="12" t="str">
        <f>IF(N8725&lt;10,"Low",IF(N8725&lt;20,"Med","High"))</f>
        <v>Med</v>
      </c>
      <c r="P8725" s="12">
        <f>sales*discount</f>
        <v>108.92159999999998</v>
      </c>
      <c r="Q8725" s="12">
        <f>sales-Discount_Values</f>
        <v>117.9984</v>
      </c>
      <c r="R8725" s="12">
        <f>DATEDIF(order_date,delivery_date,"D")</f>
        <v>6</v>
      </c>
      <c r="S8725" s="12"/>
    </row>
    <row r="8726" spans="1:19" ht="14.25" customHeight="1" x14ac:dyDescent="0.35">
      <c r="A8726" s="2" t="s">
        <v>1651</v>
      </c>
      <c r="B8726" s="2">
        <v>101618</v>
      </c>
      <c r="C8726" s="2" t="s">
        <v>41</v>
      </c>
      <c r="D8726" s="2" t="s">
        <v>33</v>
      </c>
      <c r="E8726" s="2">
        <v>3152.58</v>
      </c>
      <c r="F8726" s="2">
        <v>0.02</v>
      </c>
      <c r="G8726" s="2">
        <v>3</v>
      </c>
      <c r="H8726" s="3">
        <v>45285</v>
      </c>
      <c r="I8726" s="3">
        <v>45289</v>
      </c>
      <c r="J8726" s="2" t="s">
        <v>21</v>
      </c>
      <c r="K8726" s="2" t="s">
        <v>16</v>
      </c>
      <c r="L8726" s="2">
        <v>604.79</v>
      </c>
      <c r="M8726" s="2" t="s">
        <v>28</v>
      </c>
      <c r="N8726" s="11">
        <f>L8726/E8726*100</f>
        <v>19.183969954767203</v>
      </c>
      <c r="O8726" s="12" t="str">
        <f>IF(N8726&lt;10,"Low",IF(N8726&lt;20,"Med","High"))</f>
        <v>Med</v>
      </c>
      <c r="P8726" s="12">
        <f>sales*discount</f>
        <v>63.051600000000001</v>
      </c>
      <c r="Q8726" s="12">
        <f>sales-Discount_Values</f>
        <v>3089.5284000000001</v>
      </c>
      <c r="R8726" s="12">
        <f>DATEDIF(order_date,delivery_date,"D")</f>
        <v>4</v>
      </c>
      <c r="S8726" s="12"/>
    </row>
    <row r="8727" spans="1:19" ht="14.25" customHeight="1" x14ac:dyDescent="0.35">
      <c r="A8727" s="2" t="s">
        <v>5203</v>
      </c>
      <c r="B8727" s="2">
        <v>105170</v>
      </c>
      <c r="C8727" s="2" t="s">
        <v>19</v>
      </c>
      <c r="D8727" s="2" t="s">
        <v>33</v>
      </c>
      <c r="E8727" s="2">
        <v>210.33</v>
      </c>
      <c r="F8727" s="2">
        <v>0.15</v>
      </c>
      <c r="G8727" s="2">
        <v>5</v>
      </c>
      <c r="H8727" s="3">
        <v>45535</v>
      </c>
      <c r="I8727" s="3">
        <v>45540</v>
      </c>
      <c r="J8727" s="2" t="s">
        <v>15</v>
      </c>
      <c r="K8727" s="2" t="s">
        <v>16</v>
      </c>
      <c r="L8727" s="2">
        <v>40.35</v>
      </c>
      <c r="M8727" s="2" t="s">
        <v>17</v>
      </c>
      <c r="N8727" s="11">
        <f>L8727/E8727*100</f>
        <v>19.18413920981315</v>
      </c>
      <c r="O8727" s="12" t="str">
        <f>IF(N8727&lt;10,"Low",IF(N8727&lt;20,"Med","High"))</f>
        <v>Med</v>
      </c>
      <c r="P8727" s="12">
        <f>sales*discount</f>
        <v>31.549500000000002</v>
      </c>
      <c r="Q8727" s="12">
        <f>sales-Discount_Values</f>
        <v>178.78050000000002</v>
      </c>
      <c r="R8727" s="12">
        <f>DATEDIF(order_date,delivery_date,"D")</f>
        <v>5</v>
      </c>
      <c r="S8727" s="12"/>
    </row>
    <row r="8728" spans="1:19" ht="14.25" customHeight="1" x14ac:dyDescent="0.35">
      <c r="A8728" s="2" t="s">
        <v>11934</v>
      </c>
      <c r="B8728" s="2">
        <v>111901</v>
      </c>
      <c r="C8728" s="2" t="s">
        <v>25</v>
      </c>
      <c r="D8728" s="2" t="s">
        <v>20</v>
      </c>
      <c r="E8728" s="2">
        <v>1767.16</v>
      </c>
      <c r="F8728" s="2">
        <v>0.06</v>
      </c>
      <c r="G8728" s="2">
        <v>1</v>
      </c>
      <c r="H8728" s="3">
        <v>45475</v>
      </c>
      <c r="I8728" s="3">
        <v>45482</v>
      </c>
      <c r="J8728" s="2" t="s">
        <v>15</v>
      </c>
      <c r="K8728" s="2" t="s">
        <v>16</v>
      </c>
      <c r="L8728" s="2">
        <v>339.06</v>
      </c>
      <c r="M8728" s="2" t="s">
        <v>23</v>
      </c>
      <c r="N8728" s="11">
        <f>L8728/E8728*100</f>
        <v>19.186717671291788</v>
      </c>
      <c r="O8728" s="12" t="str">
        <f>IF(N8728&lt;10,"Low",IF(N8728&lt;20,"Med","High"))</f>
        <v>Med</v>
      </c>
      <c r="P8728" s="12">
        <f>sales*discount</f>
        <v>106.0296</v>
      </c>
      <c r="Q8728" s="12">
        <f>sales-Discount_Values</f>
        <v>1661.1304</v>
      </c>
      <c r="R8728" s="12">
        <f>DATEDIF(order_date,delivery_date,"D")</f>
        <v>7</v>
      </c>
      <c r="S8728" s="12"/>
    </row>
    <row r="8729" spans="1:19" ht="14.25" customHeight="1" x14ac:dyDescent="0.35">
      <c r="A8729" s="2" t="s">
        <v>4271</v>
      </c>
      <c r="B8729" s="2">
        <v>104238</v>
      </c>
      <c r="C8729" s="2" t="s">
        <v>19</v>
      </c>
      <c r="D8729" s="2" t="s">
        <v>14</v>
      </c>
      <c r="E8729" s="2">
        <v>2253.84</v>
      </c>
      <c r="F8729" s="2">
        <v>0.05</v>
      </c>
      <c r="G8729" s="2">
        <v>3</v>
      </c>
      <c r="H8729" s="3">
        <v>45407</v>
      </c>
      <c r="I8729" s="3">
        <v>45410</v>
      </c>
      <c r="J8729" s="2" t="s">
        <v>15</v>
      </c>
      <c r="K8729" s="2" t="s">
        <v>16</v>
      </c>
      <c r="L8729" s="2">
        <v>432.47</v>
      </c>
      <c r="M8729" s="2" t="s">
        <v>48</v>
      </c>
      <c r="N8729" s="11">
        <f>L8729/E8729*100</f>
        <v>19.188141128030384</v>
      </c>
      <c r="O8729" s="12" t="str">
        <f>IF(N8729&lt;10,"Low",IF(N8729&lt;20,"Med","High"))</f>
        <v>Med</v>
      </c>
      <c r="P8729" s="12">
        <f>sales*discount</f>
        <v>112.69200000000001</v>
      </c>
      <c r="Q8729" s="12">
        <f>sales-Discount_Values</f>
        <v>2141.1480000000001</v>
      </c>
      <c r="R8729" s="12">
        <f>DATEDIF(order_date,delivery_date,"D")</f>
        <v>3</v>
      </c>
      <c r="S8729" s="12"/>
    </row>
    <row r="8730" spans="1:19" ht="14.25" customHeight="1" x14ac:dyDescent="0.35">
      <c r="A8730" s="2" t="s">
        <v>2543</v>
      </c>
      <c r="B8730" s="2">
        <v>102510</v>
      </c>
      <c r="C8730" s="2" t="s">
        <v>19</v>
      </c>
      <c r="D8730" s="2" t="s">
        <v>26</v>
      </c>
      <c r="E8730" s="2">
        <v>1617.33</v>
      </c>
      <c r="F8730" s="2">
        <v>0.42</v>
      </c>
      <c r="G8730" s="2">
        <v>7</v>
      </c>
      <c r="H8730" s="3">
        <v>45370</v>
      </c>
      <c r="I8730" s="3">
        <v>45374</v>
      </c>
      <c r="J8730" s="2" t="s">
        <v>15</v>
      </c>
      <c r="K8730" s="2" t="s">
        <v>27</v>
      </c>
      <c r="L8730" s="2">
        <v>310.36</v>
      </c>
      <c r="M8730" s="2" t="s">
        <v>23</v>
      </c>
      <c r="N8730" s="11">
        <f>L8730/E8730*100</f>
        <v>19.189652080898767</v>
      </c>
      <c r="O8730" s="12" t="str">
        <f>IF(N8730&lt;10,"Low",IF(N8730&lt;20,"Med","High"))</f>
        <v>Med</v>
      </c>
      <c r="P8730" s="12">
        <f>sales*discount</f>
        <v>679.27859999999998</v>
      </c>
      <c r="Q8730" s="12">
        <f>sales-Discount_Values</f>
        <v>938.05139999999994</v>
      </c>
      <c r="R8730" s="12">
        <f>DATEDIF(order_date,delivery_date,"D")</f>
        <v>4</v>
      </c>
      <c r="S8730" s="12"/>
    </row>
    <row r="8731" spans="1:19" ht="14.25" customHeight="1" x14ac:dyDescent="0.35">
      <c r="A8731" s="2" t="s">
        <v>3120</v>
      </c>
      <c r="B8731" s="2">
        <v>103087</v>
      </c>
      <c r="C8731" s="2" t="s">
        <v>19</v>
      </c>
      <c r="D8731" s="2" t="s">
        <v>33</v>
      </c>
      <c r="E8731" s="2">
        <v>1505.35</v>
      </c>
      <c r="F8731" s="2">
        <v>0.46</v>
      </c>
      <c r="G8731" s="2">
        <v>6</v>
      </c>
      <c r="H8731" s="3">
        <v>45568</v>
      </c>
      <c r="I8731" s="3">
        <v>45572</v>
      </c>
      <c r="J8731" s="2" t="s">
        <v>15</v>
      </c>
      <c r="K8731" s="2" t="s">
        <v>16</v>
      </c>
      <c r="L8731" s="2">
        <v>288.89</v>
      </c>
      <c r="M8731" s="2" t="s">
        <v>48</v>
      </c>
      <c r="N8731" s="11">
        <f>L8731/E8731*100</f>
        <v>19.190885840502208</v>
      </c>
      <c r="O8731" s="12" t="str">
        <f>IF(N8731&lt;10,"Low",IF(N8731&lt;20,"Med","High"))</f>
        <v>Med</v>
      </c>
      <c r="P8731" s="12">
        <f>sales*discount</f>
        <v>692.46100000000001</v>
      </c>
      <c r="Q8731" s="12">
        <f>sales-Discount_Values</f>
        <v>812.8889999999999</v>
      </c>
      <c r="R8731" s="12">
        <f>DATEDIF(order_date,delivery_date,"D")</f>
        <v>4</v>
      </c>
      <c r="S8731" s="12"/>
    </row>
    <row r="8732" spans="1:19" ht="14.25" customHeight="1" x14ac:dyDescent="0.35">
      <c r="A8732" s="2" t="s">
        <v>4117</v>
      </c>
      <c r="B8732" s="2">
        <v>104084</v>
      </c>
      <c r="C8732" s="2" t="s">
        <v>25</v>
      </c>
      <c r="D8732" s="2" t="s">
        <v>36</v>
      </c>
      <c r="E8732" s="2">
        <v>2018.34</v>
      </c>
      <c r="F8732" s="2">
        <v>0.15</v>
      </c>
      <c r="G8732" s="2">
        <v>3</v>
      </c>
      <c r="H8732" s="3">
        <v>45322</v>
      </c>
      <c r="I8732" s="3">
        <v>45326</v>
      </c>
      <c r="J8732" s="2" t="s">
        <v>21</v>
      </c>
      <c r="K8732" s="2" t="s">
        <v>27</v>
      </c>
      <c r="L8732" s="2">
        <v>387.38</v>
      </c>
      <c r="M8732" s="2" t="s">
        <v>34</v>
      </c>
      <c r="N8732" s="11">
        <f>L8732/E8732*100</f>
        <v>19.193000188273533</v>
      </c>
      <c r="O8732" s="12" t="str">
        <f>IF(N8732&lt;10,"Low",IF(N8732&lt;20,"Med","High"))</f>
        <v>Med</v>
      </c>
      <c r="P8732" s="12">
        <f>sales*discount</f>
        <v>302.75099999999998</v>
      </c>
      <c r="Q8732" s="12">
        <f>sales-Discount_Values</f>
        <v>1715.5889999999999</v>
      </c>
      <c r="R8732" s="12">
        <f>DATEDIF(order_date,delivery_date,"D")</f>
        <v>4</v>
      </c>
      <c r="S8732" s="12"/>
    </row>
    <row r="8733" spans="1:19" ht="14.25" customHeight="1" x14ac:dyDescent="0.35">
      <c r="A8733" s="2" t="s">
        <v>14966</v>
      </c>
      <c r="B8733" s="2">
        <v>114933</v>
      </c>
      <c r="C8733" s="2" t="s">
        <v>19</v>
      </c>
      <c r="D8733" s="2" t="s">
        <v>33</v>
      </c>
      <c r="E8733" s="2">
        <v>3693.27</v>
      </c>
      <c r="F8733" s="2">
        <v>0.01</v>
      </c>
      <c r="G8733" s="2">
        <v>7</v>
      </c>
      <c r="H8733" s="3">
        <v>45385</v>
      </c>
      <c r="I8733" s="3">
        <v>45390</v>
      </c>
      <c r="J8733" s="2" t="s">
        <v>31</v>
      </c>
      <c r="K8733" s="2" t="s">
        <v>16</v>
      </c>
      <c r="L8733" s="2">
        <v>708.98</v>
      </c>
      <c r="M8733" s="2" t="s">
        <v>39</v>
      </c>
      <c r="N8733" s="11">
        <f>L8733/E8733*100</f>
        <v>19.196538568802175</v>
      </c>
      <c r="O8733" s="12" t="str">
        <f>IF(N8733&lt;10,"Low",IF(N8733&lt;20,"Med","High"))</f>
        <v>Med</v>
      </c>
      <c r="P8733" s="12">
        <f>sales*discount</f>
        <v>36.932700000000004</v>
      </c>
      <c r="Q8733" s="12">
        <f>sales-Discount_Values</f>
        <v>3656.3373000000001</v>
      </c>
      <c r="R8733" s="12">
        <f>DATEDIF(order_date,delivery_date,"D")</f>
        <v>5</v>
      </c>
      <c r="S8733" s="12"/>
    </row>
    <row r="8734" spans="1:19" ht="14.25" customHeight="1" x14ac:dyDescent="0.35">
      <c r="A8734" s="2" t="s">
        <v>9447</v>
      </c>
      <c r="B8734" s="2">
        <v>109414</v>
      </c>
      <c r="C8734" s="2" t="s">
        <v>13</v>
      </c>
      <c r="D8734" s="2" t="s">
        <v>26</v>
      </c>
      <c r="E8734" s="2">
        <v>2413.5300000000002</v>
      </c>
      <c r="F8734" s="2">
        <v>0.33</v>
      </c>
      <c r="G8734" s="2">
        <v>2</v>
      </c>
      <c r="H8734" s="3">
        <v>45557</v>
      </c>
      <c r="I8734" s="3">
        <v>45560</v>
      </c>
      <c r="J8734" s="2" t="s">
        <v>21</v>
      </c>
      <c r="K8734" s="2" t="s">
        <v>16</v>
      </c>
      <c r="L8734" s="2">
        <v>463.34</v>
      </c>
      <c r="M8734" s="2" t="s">
        <v>28</v>
      </c>
      <c r="N8734" s="11">
        <f>L8734/E8734*100</f>
        <v>19.197606824858195</v>
      </c>
      <c r="O8734" s="12" t="str">
        <f>IF(N8734&lt;10,"Low",IF(N8734&lt;20,"Med","High"))</f>
        <v>Med</v>
      </c>
      <c r="P8734" s="12">
        <f>sales*discount</f>
        <v>796.46490000000006</v>
      </c>
      <c r="Q8734" s="12">
        <f>sales-Discount_Values</f>
        <v>1617.0651000000003</v>
      </c>
      <c r="R8734" s="12">
        <f>DATEDIF(order_date,delivery_date,"D")</f>
        <v>3</v>
      </c>
      <c r="S8734" s="12"/>
    </row>
    <row r="8735" spans="1:19" ht="14.25" customHeight="1" x14ac:dyDescent="0.35">
      <c r="A8735" s="2" t="s">
        <v>2422</v>
      </c>
      <c r="B8735" s="2">
        <v>102389</v>
      </c>
      <c r="C8735" s="2" t="s">
        <v>41</v>
      </c>
      <c r="D8735" s="2" t="s">
        <v>36</v>
      </c>
      <c r="E8735" s="2">
        <v>4956.1400000000003</v>
      </c>
      <c r="F8735" s="2">
        <v>0.13</v>
      </c>
      <c r="G8735" s="2">
        <v>8</v>
      </c>
      <c r="H8735" s="3">
        <v>45411</v>
      </c>
      <c r="I8735" s="3">
        <v>45412</v>
      </c>
      <c r="J8735" s="2" t="s">
        <v>31</v>
      </c>
      <c r="K8735" s="2" t="s">
        <v>22</v>
      </c>
      <c r="L8735" s="2">
        <v>951.51</v>
      </c>
      <c r="M8735" s="2" t="s">
        <v>48</v>
      </c>
      <c r="N8735" s="11">
        <f>L8735/E8735*100</f>
        <v>19.198610208751163</v>
      </c>
      <c r="O8735" s="12" t="str">
        <f>IF(N8735&lt;10,"Low",IF(N8735&lt;20,"Med","High"))</f>
        <v>Med</v>
      </c>
      <c r="P8735" s="12">
        <f>sales*discount</f>
        <v>644.29820000000007</v>
      </c>
      <c r="Q8735" s="12">
        <f>sales-Discount_Values</f>
        <v>4311.8418000000001</v>
      </c>
      <c r="R8735" s="12">
        <f>DATEDIF(order_date,delivery_date,"D")</f>
        <v>1</v>
      </c>
      <c r="S8735" s="12"/>
    </row>
    <row r="8736" spans="1:19" ht="14.25" customHeight="1" x14ac:dyDescent="0.35">
      <c r="A8736" s="2" t="s">
        <v>4955</v>
      </c>
      <c r="B8736" s="2">
        <v>104922</v>
      </c>
      <c r="C8736" s="2" t="s">
        <v>19</v>
      </c>
      <c r="D8736" s="2" t="s">
        <v>36</v>
      </c>
      <c r="E8736" s="2">
        <v>3439.76</v>
      </c>
      <c r="F8736" s="2">
        <v>0.27</v>
      </c>
      <c r="G8736" s="2">
        <v>8</v>
      </c>
      <c r="H8736" s="3">
        <v>45369</v>
      </c>
      <c r="I8736" s="3">
        <v>45376</v>
      </c>
      <c r="J8736" s="2" t="s">
        <v>31</v>
      </c>
      <c r="K8736" s="2" t="s">
        <v>22</v>
      </c>
      <c r="L8736" s="2">
        <v>660.41</v>
      </c>
      <c r="M8736" s="2" t="s">
        <v>17</v>
      </c>
      <c r="N8736" s="11">
        <f>L8736/E8736*100</f>
        <v>19.199304602646695</v>
      </c>
      <c r="O8736" s="12" t="str">
        <f>IF(N8736&lt;10,"Low",IF(N8736&lt;20,"Med","High"))</f>
        <v>Med</v>
      </c>
      <c r="P8736" s="12">
        <f>sales*discount</f>
        <v>928.73520000000008</v>
      </c>
      <c r="Q8736" s="12">
        <f>sales-Discount_Values</f>
        <v>2511.0248000000001</v>
      </c>
      <c r="R8736" s="12">
        <f>DATEDIF(order_date,delivery_date,"D")</f>
        <v>7</v>
      </c>
      <c r="S8736" s="12"/>
    </row>
    <row r="8737" spans="1:19" ht="14.25" customHeight="1" x14ac:dyDescent="0.35">
      <c r="A8737" s="2" t="s">
        <v>10205</v>
      </c>
      <c r="B8737" s="2">
        <v>110172</v>
      </c>
      <c r="C8737" s="2" t="s">
        <v>19</v>
      </c>
      <c r="D8737" s="2" t="s">
        <v>33</v>
      </c>
      <c r="E8737" s="2">
        <v>2314.2600000000002</v>
      </c>
      <c r="F8737" s="2">
        <v>0.01</v>
      </c>
      <c r="G8737" s="2">
        <v>7</v>
      </c>
      <c r="H8737" s="3">
        <v>45353</v>
      </c>
      <c r="I8737" s="3">
        <v>45360</v>
      </c>
      <c r="J8737" s="2" t="s">
        <v>31</v>
      </c>
      <c r="K8737" s="2" t="s">
        <v>27</v>
      </c>
      <c r="L8737" s="2">
        <v>444.4</v>
      </c>
      <c r="M8737" s="2" t="s">
        <v>17</v>
      </c>
      <c r="N8737" s="11">
        <f>L8737/E8737*100</f>
        <v>19.202682498941343</v>
      </c>
      <c r="O8737" s="12" t="str">
        <f>IF(N8737&lt;10,"Low",IF(N8737&lt;20,"Med","High"))</f>
        <v>Med</v>
      </c>
      <c r="P8737" s="12">
        <f>sales*discount</f>
        <v>23.142600000000002</v>
      </c>
      <c r="Q8737" s="12">
        <f>sales-Discount_Values</f>
        <v>2291.1174000000001</v>
      </c>
      <c r="R8737" s="12">
        <f>DATEDIF(order_date,delivery_date,"D")</f>
        <v>7</v>
      </c>
      <c r="S8737" s="12"/>
    </row>
    <row r="8738" spans="1:19" ht="14.25" customHeight="1" x14ac:dyDescent="0.35">
      <c r="A8738" s="2" t="s">
        <v>1048</v>
      </c>
      <c r="B8738" s="2">
        <v>101015</v>
      </c>
      <c r="C8738" s="2" t="s">
        <v>41</v>
      </c>
      <c r="D8738" s="2" t="s">
        <v>36</v>
      </c>
      <c r="E8738" s="2">
        <v>197.95</v>
      </c>
      <c r="F8738" s="2">
        <v>0.12</v>
      </c>
      <c r="G8738" s="2">
        <v>3</v>
      </c>
      <c r="H8738" s="3">
        <v>45333</v>
      </c>
      <c r="I8738" s="3">
        <v>45340</v>
      </c>
      <c r="J8738" s="2" t="s">
        <v>21</v>
      </c>
      <c r="K8738" s="2" t="s">
        <v>22</v>
      </c>
      <c r="L8738" s="2">
        <v>38.020000000000003</v>
      </c>
      <c r="M8738" s="2" t="s">
        <v>28</v>
      </c>
      <c r="N8738" s="11">
        <f>L8738/E8738*100</f>
        <v>19.206870421823695</v>
      </c>
      <c r="O8738" s="12" t="str">
        <f>IF(N8738&lt;10,"Low",IF(N8738&lt;20,"Med","High"))</f>
        <v>Med</v>
      </c>
      <c r="P8738" s="12">
        <f>sales*discount</f>
        <v>23.753999999999998</v>
      </c>
      <c r="Q8738" s="12">
        <f>sales-Discount_Values</f>
        <v>174.196</v>
      </c>
      <c r="R8738" s="12">
        <f>DATEDIF(order_date,delivery_date,"D")</f>
        <v>7</v>
      </c>
      <c r="S8738" s="12"/>
    </row>
    <row r="8739" spans="1:19" ht="14.25" customHeight="1" x14ac:dyDescent="0.35">
      <c r="A8739" s="2" t="s">
        <v>14327</v>
      </c>
      <c r="B8739" s="2">
        <v>114294</v>
      </c>
      <c r="C8739" s="2" t="s">
        <v>41</v>
      </c>
      <c r="D8739" s="2" t="s">
        <v>14</v>
      </c>
      <c r="E8739" s="2">
        <v>1351.81</v>
      </c>
      <c r="F8739" s="2">
        <v>0.34</v>
      </c>
      <c r="G8739" s="2">
        <v>6</v>
      </c>
      <c r="H8739" s="3">
        <v>45365</v>
      </c>
      <c r="I8739" s="3">
        <v>45369</v>
      </c>
      <c r="J8739" s="2" t="s">
        <v>15</v>
      </c>
      <c r="K8739" s="2" t="s">
        <v>16</v>
      </c>
      <c r="L8739" s="2">
        <v>259.66000000000003</v>
      </c>
      <c r="M8739" s="2" t="s">
        <v>39</v>
      </c>
      <c r="N8739" s="11">
        <f>L8739/E8739*100</f>
        <v>19.208320695955795</v>
      </c>
      <c r="O8739" s="12" t="str">
        <f>IF(N8739&lt;10,"Low",IF(N8739&lt;20,"Med","High"))</f>
        <v>Med</v>
      </c>
      <c r="P8739" s="12">
        <f>sales*discount</f>
        <v>459.61540000000002</v>
      </c>
      <c r="Q8739" s="12">
        <f>sales-Discount_Values</f>
        <v>892.19459999999992</v>
      </c>
      <c r="R8739" s="12">
        <f>DATEDIF(order_date,delivery_date,"D")</f>
        <v>4</v>
      </c>
      <c r="S8739" s="12"/>
    </row>
    <row r="8740" spans="1:19" ht="14.25" customHeight="1" x14ac:dyDescent="0.35">
      <c r="A8740" s="2" t="s">
        <v>2063</v>
      </c>
      <c r="B8740" s="2">
        <v>102030</v>
      </c>
      <c r="C8740" s="2" t="s">
        <v>13</v>
      </c>
      <c r="D8740" s="2" t="s">
        <v>14</v>
      </c>
      <c r="E8740" s="2">
        <v>922.98</v>
      </c>
      <c r="F8740" s="2">
        <v>0.4</v>
      </c>
      <c r="G8740" s="2">
        <v>3</v>
      </c>
      <c r="H8740" s="3">
        <v>45077</v>
      </c>
      <c r="I8740" s="3">
        <v>45079</v>
      </c>
      <c r="J8740" s="2" t="s">
        <v>31</v>
      </c>
      <c r="K8740" s="2" t="s">
        <v>16</v>
      </c>
      <c r="L8740" s="2">
        <v>177.3</v>
      </c>
      <c r="M8740" s="2" t="s">
        <v>17</v>
      </c>
      <c r="N8740" s="11">
        <f>L8740/E8740*100</f>
        <v>19.209516999284926</v>
      </c>
      <c r="O8740" s="12" t="str">
        <f>IF(N8740&lt;10,"Low",IF(N8740&lt;20,"Med","High"))</f>
        <v>Med</v>
      </c>
      <c r="P8740" s="12">
        <f>sales*discount</f>
        <v>369.19200000000001</v>
      </c>
      <c r="Q8740" s="12">
        <f>sales-Discount_Values</f>
        <v>553.78800000000001</v>
      </c>
      <c r="R8740" s="12">
        <f>DATEDIF(order_date,delivery_date,"D")</f>
        <v>2</v>
      </c>
      <c r="S8740" s="12"/>
    </row>
    <row r="8741" spans="1:19" ht="14.25" customHeight="1" x14ac:dyDescent="0.35">
      <c r="A8741" s="2" t="s">
        <v>8638</v>
      </c>
      <c r="B8741" s="2">
        <v>108605</v>
      </c>
      <c r="C8741" s="2" t="s">
        <v>19</v>
      </c>
      <c r="D8741" s="2" t="s">
        <v>33</v>
      </c>
      <c r="E8741" s="2">
        <v>3199.76</v>
      </c>
      <c r="F8741" s="2">
        <v>0.31</v>
      </c>
      <c r="G8741" s="2">
        <v>5</v>
      </c>
      <c r="H8741" s="3">
        <v>45195</v>
      </c>
      <c r="I8741" s="3">
        <v>45201</v>
      </c>
      <c r="J8741" s="2" t="s">
        <v>15</v>
      </c>
      <c r="K8741" s="2" t="s">
        <v>16</v>
      </c>
      <c r="L8741" s="2">
        <v>614.70000000000005</v>
      </c>
      <c r="M8741" s="2" t="s">
        <v>39</v>
      </c>
      <c r="N8741" s="11">
        <f>L8741/E8741*100</f>
        <v>19.210815811185839</v>
      </c>
      <c r="O8741" s="12" t="str">
        <f>IF(N8741&lt;10,"Low",IF(N8741&lt;20,"Med","High"))</f>
        <v>Med</v>
      </c>
      <c r="P8741" s="12">
        <f>sales*discount</f>
        <v>991.92560000000003</v>
      </c>
      <c r="Q8741" s="12">
        <f>sales-Discount_Values</f>
        <v>2207.8344000000002</v>
      </c>
      <c r="R8741" s="12">
        <f>DATEDIF(order_date,delivery_date,"D")</f>
        <v>6</v>
      </c>
      <c r="S8741" s="12"/>
    </row>
    <row r="8742" spans="1:19" ht="14.25" customHeight="1" x14ac:dyDescent="0.35">
      <c r="A8742" s="2" t="s">
        <v>12395</v>
      </c>
      <c r="B8742" s="2">
        <v>112362</v>
      </c>
      <c r="C8742" s="2" t="s">
        <v>25</v>
      </c>
      <c r="D8742" s="2" t="s">
        <v>33</v>
      </c>
      <c r="E8742" s="2">
        <v>2806.2</v>
      </c>
      <c r="F8742" s="2">
        <v>0.13</v>
      </c>
      <c r="G8742" s="2">
        <v>8</v>
      </c>
      <c r="H8742" s="3">
        <v>45623</v>
      </c>
      <c r="I8742" s="3">
        <v>45624</v>
      </c>
      <c r="J8742" s="2" t="s">
        <v>21</v>
      </c>
      <c r="K8742" s="2" t="s">
        <v>16</v>
      </c>
      <c r="L8742" s="2">
        <v>539.12</v>
      </c>
      <c r="M8742" s="2" t="s">
        <v>39</v>
      </c>
      <c r="N8742" s="11">
        <f>L8742/E8742*100</f>
        <v>19.211745420853827</v>
      </c>
      <c r="O8742" s="12" t="str">
        <f>IF(N8742&lt;10,"Low",IF(N8742&lt;20,"Med","High"))</f>
        <v>Med</v>
      </c>
      <c r="P8742" s="12">
        <f>sales*discount</f>
        <v>364.80599999999998</v>
      </c>
      <c r="Q8742" s="12">
        <f>sales-Discount_Values</f>
        <v>2441.3939999999998</v>
      </c>
      <c r="R8742" s="12">
        <f>DATEDIF(order_date,delivery_date,"D")</f>
        <v>1</v>
      </c>
      <c r="S8742" s="12"/>
    </row>
    <row r="8743" spans="1:19" ht="14.25" customHeight="1" x14ac:dyDescent="0.35">
      <c r="A8743" s="2" t="s">
        <v>10903</v>
      </c>
      <c r="B8743" s="2">
        <v>110870</v>
      </c>
      <c r="C8743" s="2" t="s">
        <v>41</v>
      </c>
      <c r="D8743" s="2" t="s">
        <v>33</v>
      </c>
      <c r="E8743" s="2">
        <v>2362.69</v>
      </c>
      <c r="F8743" s="2">
        <v>0.21</v>
      </c>
      <c r="G8743" s="2">
        <v>5</v>
      </c>
      <c r="H8743" s="3">
        <v>45226</v>
      </c>
      <c r="I8743" s="3">
        <v>45231</v>
      </c>
      <c r="J8743" s="2" t="s">
        <v>21</v>
      </c>
      <c r="K8743" s="2" t="s">
        <v>22</v>
      </c>
      <c r="L8743" s="2">
        <v>453.92</v>
      </c>
      <c r="M8743" s="2" t="s">
        <v>48</v>
      </c>
      <c r="N8743" s="11">
        <f>L8743/E8743*100</f>
        <v>19.211999881491014</v>
      </c>
      <c r="O8743" s="12" t="str">
        <f>IF(N8743&lt;10,"Low",IF(N8743&lt;20,"Med","High"))</f>
        <v>Med</v>
      </c>
      <c r="P8743" s="12">
        <f>sales*discount</f>
        <v>496.16489999999999</v>
      </c>
      <c r="Q8743" s="12">
        <f>sales-Discount_Values</f>
        <v>1866.5251000000001</v>
      </c>
      <c r="R8743" s="12">
        <f>DATEDIF(order_date,delivery_date,"D")</f>
        <v>5</v>
      </c>
      <c r="S8743" s="12"/>
    </row>
    <row r="8744" spans="1:19" ht="14.25" customHeight="1" x14ac:dyDescent="0.35">
      <c r="A8744" s="2" t="s">
        <v>1224</v>
      </c>
      <c r="B8744" s="2">
        <v>101191</v>
      </c>
      <c r="C8744" s="2" t="s">
        <v>13</v>
      </c>
      <c r="D8744" s="2" t="s">
        <v>36</v>
      </c>
      <c r="E8744" s="2">
        <v>3482.19</v>
      </c>
      <c r="F8744" s="2">
        <v>0.34</v>
      </c>
      <c r="G8744" s="2">
        <v>1</v>
      </c>
      <c r="H8744" s="3">
        <v>45002</v>
      </c>
      <c r="I8744" s="3">
        <v>45008</v>
      </c>
      <c r="J8744" s="2" t="s">
        <v>31</v>
      </c>
      <c r="K8744" s="2" t="s">
        <v>27</v>
      </c>
      <c r="L8744" s="2">
        <v>669.06</v>
      </c>
      <c r="M8744" s="2" t="s">
        <v>48</v>
      </c>
      <c r="N8744" s="11">
        <f>L8744/E8744*100</f>
        <v>19.213770644335888</v>
      </c>
      <c r="O8744" s="12" t="str">
        <f>IF(N8744&lt;10,"Low",IF(N8744&lt;20,"Med","High"))</f>
        <v>Med</v>
      </c>
      <c r="P8744" s="12">
        <f>sales*discount</f>
        <v>1183.9446</v>
      </c>
      <c r="Q8744" s="12">
        <f>sales-Discount_Values</f>
        <v>2298.2453999999998</v>
      </c>
      <c r="R8744" s="12">
        <f>DATEDIF(order_date,delivery_date,"D")</f>
        <v>6</v>
      </c>
      <c r="S8744" s="12"/>
    </row>
    <row r="8745" spans="1:19" ht="14.25" customHeight="1" x14ac:dyDescent="0.35">
      <c r="A8745" s="2" t="s">
        <v>13172</v>
      </c>
      <c r="B8745" s="2">
        <v>113139</v>
      </c>
      <c r="C8745" s="2" t="s">
        <v>41</v>
      </c>
      <c r="D8745" s="2" t="s">
        <v>36</v>
      </c>
      <c r="E8745" s="2">
        <v>1563.57</v>
      </c>
      <c r="F8745" s="2">
        <v>0.03</v>
      </c>
      <c r="G8745" s="2">
        <v>9</v>
      </c>
      <c r="H8745" s="3">
        <v>45016</v>
      </c>
      <c r="I8745" s="3">
        <v>45023</v>
      </c>
      <c r="J8745" s="2" t="s">
        <v>15</v>
      </c>
      <c r="K8745" s="2" t="s">
        <v>27</v>
      </c>
      <c r="L8745" s="2">
        <v>300.48</v>
      </c>
      <c r="M8745" s="2" t="s">
        <v>17</v>
      </c>
      <c r="N8745" s="11">
        <f>L8745/E8745*100</f>
        <v>19.217559815038662</v>
      </c>
      <c r="O8745" s="12" t="str">
        <f>IF(N8745&lt;10,"Low",IF(N8745&lt;20,"Med","High"))</f>
        <v>Med</v>
      </c>
      <c r="P8745" s="12">
        <f>sales*discount</f>
        <v>46.9071</v>
      </c>
      <c r="Q8745" s="12">
        <f>sales-Discount_Values</f>
        <v>1516.6629</v>
      </c>
      <c r="R8745" s="12">
        <f>DATEDIF(order_date,delivery_date,"D")</f>
        <v>7</v>
      </c>
      <c r="S8745" s="12"/>
    </row>
    <row r="8746" spans="1:19" ht="14.25" customHeight="1" x14ac:dyDescent="0.35">
      <c r="A8746" s="2" t="s">
        <v>14976</v>
      </c>
      <c r="B8746" s="2">
        <v>114943</v>
      </c>
      <c r="C8746" s="2" t="s">
        <v>13</v>
      </c>
      <c r="D8746" s="2" t="s">
        <v>26</v>
      </c>
      <c r="E8746" s="2">
        <v>1422.61</v>
      </c>
      <c r="F8746" s="2">
        <v>0.38</v>
      </c>
      <c r="G8746" s="2">
        <v>5</v>
      </c>
      <c r="H8746" s="3">
        <v>45142</v>
      </c>
      <c r="I8746" s="3">
        <v>45147</v>
      </c>
      <c r="J8746" s="2" t="s">
        <v>15</v>
      </c>
      <c r="K8746" s="2" t="s">
        <v>27</v>
      </c>
      <c r="L8746" s="2">
        <v>273.39999999999998</v>
      </c>
      <c r="M8746" s="2" t="s">
        <v>48</v>
      </c>
      <c r="N8746" s="11">
        <f>L8746/E8746*100</f>
        <v>19.218197538327438</v>
      </c>
      <c r="O8746" s="12" t="str">
        <f>IF(N8746&lt;10,"Low",IF(N8746&lt;20,"Med","High"))</f>
        <v>Med</v>
      </c>
      <c r="P8746" s="12">
        <f>sales*discount</f>
        <v>540.59179999999992</v>
      </c>
      <c r="Q8746" s="12">
        <f>sales-Discount_Values</f>
        <v>882.01819999999998</v>
      </c>
      <c r="R8746" s="12">
        <f>DATEDIF(order_date,delivery_date,"D")</f>
        <v>5</v>
      </c>
      <c r="S8746" s="12"/>
    </row>
    <row r="8747" spans="1:19" ht="14.25" customHeight="1" x14ac:dyDescent="0.35">
      <c r="A8747" s="2" t="s">
        <v>13537</v>
      </c>
      <c r="B8747" s="2">
        <v>113504</v>
      </c>
      <c r="C8747" s="2" t="s">
        <v>25</v>
      </c>
      <c r="D8747" s="2" t="s">
        <v>20</v>
      </c>
      <c r="E8747" s="2">
        <v>1238.24</v>
      </c>
      <c r="F8747" s="2">
        <v>0.1</v>
      </c>
      <c r="G8747" s="2">
        <v>2</v>
      </c>
      <c r="H8747" s="3">
        <v>45302</v>
      </c>
      <c r="I8747" s="3">
        <v>45304</v>
      </c>
      <c r="J8747" s="2" t="s">
        <v>31</v>
      </c>
      <c r="K8747" s="2" t="s">
        <v>22</v>
      </c>
      <c r="L8747" s="2">
        <v>238</v>
      </c>
      <c r="M8747" s="2" t="s">
        <v>23</v>
      </c>
      <c r="N8747" s="11">
        <f>L8747/E8747*100</f>
        <v>19.220829564543223</v>
      </c>
      <c r="O8747" s="12" t="str">
        <f>IF(N8747&lt;10,"Low",IF(N8747&lt;20,"Med","High"))</f>
        <v>Med</v>
      </c>
      <c r="P8747" s="12">
        <f>sales*discount</f>
        <v>123.82400000000001</v>
      </c>
      <c r="Q8747" s="12">
        <f>sales-Discount_Values</f>
        <v>1114.4159999999999</v>
      </c>
      <c r="R8747" s="12">
        <f>DATEDIF(order_date,delivery_date,"D")</f>
        <v>2</v>
      </c>
      <c r="S8747" s="12"/>
    </row>
    <row r="8748" spans="1:19" ht="14.25" customHeight="1" x14ac:dyDescent="0.35">
      <c r="A8748" s="2" t="s">
        <v>6688</v>
      </c>
      <c r="B8748" s="2">
        <v>106655</v>
      </c>
      <c r="C8748" s="2" t="s">
        <v>19</v>
      </c>
      <c r="D8748" s="2" t="s">
        <v>33</v>
      </c>
      <c r="E8748" s="2">
        <v>3964.3</v>
      </c>
      <c r="F8748" s="2">
        <v>0.02</v>
      </c>
      <c r="G8748" s="2">
        <v>1</v>
      </c>
      <c r="H8748" s="3">
        <v>45490</v>
      </c>
      <c r="I8748" s="3">
        <v>45496</v>
      </c>
      <c r="J8748" s="2" t="s">
        <v>21</v>
      </c>
      <c r="K8748" s="2" t="s">
        <v>27</v>
      </c>
      <c r="L8748" s="2">
        <v>761.98</v>
      </c>
      <c r="M8748" s="2" t="s">
        <v>48</v>
      </c>
      <c r="N8748" s="11">
        <f>L8748/E8748*100</f>
        <v>19.221047852079813</v>
      </c>
      <c r="O8748" s="12" t="str">
        <f>IF(N8748&lt;10,"Low",IF(N8748&lt;20,"Med","High"))</f>
        <v>Med</v>
      </c>
      <c r="P8748" s="12">
        <f>sales*discount</f>
        <v>79.286000000000001</v>
      </c>
      <c r="Q8748" s="12">
        <f>sales-Discount_Values</f>
        <v>3885.0140000000001</v>
      </c>
      <c r="R8748" s="12">
        <f>DATEDIF(order_date,delivery_date,"D")</f>
        <v>6</v>
      </c>
      <c r="S8748" s="12"/>
    </row>
    <row r="8749" spans="1:19" ht="14.25" customHeight="1" x14ac:dyDescent="0.35">
      <c r="A8749" s="2" t="s">
        <v>6944</v>
      </c>
      <c r="B8749" s="2">
        <v>106911</v>
      </c>
      <c r="C8749" s="2" t="s">
        <v>19</v>
      </c>
      <c r="D8749" s="2" t="s">
        <v>14</v>
      </c>
      <c r="E8749" s="2">
        <v>4215.92</v>
      </c>
      <c r="F8749" s="2">
        <v>0.25</v>
      </c>
      <c r="G8749" s="2">
        <v>1</v>
      </c>
      <c r="H8749" s="3">
        <v>45527</v>
      </c>
      <c r="I8749" s="3">
        <v>45533</v>
      </c>
      <c r="J8749" s="2" t="s">
        <v>21</v>
      </c>
      <c r="K8749" s="2" t="s">
        <v>16</v>
      </c>
      <c r="L8749" s="2">
        <v>810.39</v>
      </c>
      <c r="M8749" s="2" t="s">
        <v>48</v>
      </c>
      <c r="N8749" s="11">
        <f>L8749/E8749*100</f>
        <v>19.222138940017835</v>
      </c>
      <c r="O8749" s="12" t="str">
        <f>IF(N8749&lt;10,"Low",IF(N8749&lt;20,"Med","High"))</f>
        <v>Med</v>
      </c>
      <c r="P8749" s="12">
        <f>sales*discount</f>
        <v>1053.98</v>
      </c>
      <c r="Q8749" s="12">
        <f>sales-Discount_Values</f>
        <v>3161.94</v>
      </c>
      <c r="R8749" s="12">
        <f>DATEDIF(order_date,delivery_date,"D")</f>
        <v>6</v>
      </c>
      <c r="S8749" s="12"/>
    </row>
    <row r="8750" spans="1:19" ht="14.25" customHeight="1" x14ac:dyDescent="0.35">
      <c r="A8750" s="2" t="s">
        <v>3220</v>
      </c>
      <c r="B8750" s="2">
        <v>103187</v>
      </c>
      <c r="C8750" s="2" t="s">
        <v>19</v>
      </c>
      <c r="D8750" s="2" t="s">
        <v>26</v>
      </c>
      <c r="E8750" s="2">
        <v>1702.78</v>
      </c>
      <c r="F8750" s="2">
        <v>0.27</v>
      </c>
      <c r="G8750" s="2">
        <v>5</v>
      </c>
      <c r="H8750" s="3">
        <v>45334</v>
      </c>
      <c r="I8750" s="3">
        <v>45335</v>
      </c>
      <c r="J8750" s="2" t="s">
        <v>31</v>
      </c>
      <c r="K8750" s="2" t="s">
        <v>27</v>
      </c>
      <c r="L8750" s="2">
        <v>327.33999999999997</v>
      </c>
      <c r="M8750" s="2" t="s">
        <v>23</v>
      </c>
      <c r="N8750" s="11">
        <f>L8750/E8750*100</f>
        <v>19.223857456629744</v>
      </c>
      <c r="O8750" s="12" t="str">
        <f>IF(N8750&lt;10,"Low",IF(N8750&lt;20,"Med","High"))</f>
        <v>Med</v>
      </c>
      <c r="P8750" s="12">
        <f>sales*discount</f>
        <v>459.75060000000002</v>
      </c>
      <c r="Q8750" s="12">
        <f>sales-Discount_Values</f>
        <v>1243.0293999999999</v>
      </c>
      <c r="R8750" s="12">
        <f>DATEDIF(order_date,delivery_date,"D")</f>
        <v>1</v>
      </c>
      <c r="S8750" s="12"/>
    </row>
    <row r="8751" spans="1:19" ht="14.25" customHeight="1" x14ac:dyDescent="0.35">
      <c r="A8751" s="2" t="s">
        <v>12748</v>
      </c>
      <c r="B8751" s="2">
        <v>112715</v>
      </c>
      <c r="C8751" s="2" t="s">
        <v>41</v>
      </c>
      <c r="D8751" s="2" t="s">
        <v>14</v>
      </c>
      <c r="E8751" s="2">
        <v>2559.12</v>
      </c>
      <c r="F8751" s="2">
        <v>0.17</v>
      </c>
      <c r="G8751" s="2">
        <v>5</v>
      </c>
      <c r="H8751" s="3">
        <v>45140</v>
      </c>
      <c r="I8751" s="3">
        <v>45144</v>
      </c>
      <c r="J8751" s="2" t="s">
        <v>21</v>
      </c>
      <c r="K8751" s="2" t="s">
        <v>27</v>
      </c>
      <c r="L8751" s="2">
        <v>491.97</v>
      </c>
      <c r="M8751" s="2" t="s">
        <v>39</v>
      </c>
      <c r="N8751" s="11">
        <f>L8751/E8751*100</f>
        <v>19.224186439088438</v>
      </c>
      <c r="O8751" s="12" t="str">
        <f>IF(N8751&lt;10,"Low",IF(N8751&lt;20,"Med","High"))</f>
        <v>Med</v>
      </c>
      <c r="P8751" s="12">
        <f>sales*discount</f>
        <v>435.05040000000002</v>
      </c>
      <c r="Q8751" s="12">
        <f>sales-Discount_Values</f>
        <v>2124.0695999999998</v>
      </c>
      <c r="R8751" s="12">
        <f>DATEDIF(order_date,delivery_date,"D")</f>
        <v>4</v>
      </c>
      <c r="S8751" s="12"/>
    </row>
    <row r="8752" spans="1:19" ht="14.25" customHeight="1" x14ac:dyDescent="0.35">
      <c r="A8752" s="2" t="s">
        <v>9779</v>
      </c>
      <c r="B8752" s="2">
        <v>109746</v>
      </c>
      <c r="C8752" s="2" t="s">
        <v>13</v>
      </c>
      <c r="D8752" s="2" t="s">
        <v>36</v>
      </c>
      <c r="E8752" s="2">
        <v>3237.86</v>
      </c>
      <c r="F8752" s="2">
        <v>0.39</v>
      </c>
      <c r="G8752" s="2">
        <v>1</v>
      </c>
      <c r="H8752" s="3">
        <v>45242</v>
      </c>
      <c r="I8752" s="3">
        <v>45248</v>
      </c>
      <c r="J8752" s="2" t="s">
        <v>31</v>
      </c>
      <c r="K8752" s="2" t="s">
        <v>27</v>
      </c>
      <c r="L8752" s="2">
        <v>622.57000000000005</v>
      </c>
      <c r="M8752" s="2" t="s">
        <v>48</v>
      </c>
      <c r="N8752" s="11">
        <f>L8752/E8752*100</f>
        <v>19.227823315399679</v>
      </c>
      <c r="O8752" s="12" t="str">
        <f>IF(N8752&lt;10,"Low",IF(N8752&lt;20,"Med","High"))</f>
        <v>Med</v>
      </c>
      <c r="P8752" s="12">
        <f>sales*discount</f>
        <v>1262.7654</v>
      </c>
      <c r="Q8752" s="12">
        <f>sales-Discount_Values</f>
        <v>1975.0946000000001</v>
      </c>
      <c r="R8752" s="12">
        <f>DATEDIF(order_date,delivery_date,"D")</f>
        <v>6</v>
      </c>
      <c r="S8752" s="12"/>
    </row>
    <row r="8753" spans="1:19" ht="14.25" customHeight="1" x14ac:dyDescent="0.35">
      <c r="A8753" s="2" t="s">
        <v>14189</v>
      </c>
      <c r="B8753" s="2">
        <v>114156</v>
      </c>
      <c r="C8753" s="2" t="s">
        <v>25</v>
      </c>
      <c r="D8753" s="2" t="s">
        <v>14</v>
      </c>
      <c r="E8753" s="2">
        <v>3498.06</v>
      </c>
      <c r="F8753" s="2">
        <v>0.17</v>
      </c>
      <c r="G8753" s="2">
        <v>8</v>
      </c>
      <c r="H8753" s="3">
        <v>45534</v>
      </c>
      <c r="I8753" s="3">
        <v>45541</v>
      </c>
      <c r="J8753" s="2" t="s">
        <v>15</v>
      </c>
      <c r="K8753" s="2" t="s">
        <v>27</v>
      </c>
      <c r="L8753" s="2">
        <v>672.65</v>
      </c>
      <c r="M8753" s="2" t="s">
        <v>34</v>
      </c>
      <c r="N8753" s="11">
        <f>L8753/E8753*100</f>
        <v>19.229229916010588</v>
      </c>
      <c r="O8753" s="12" t="str">
        <f>IF(N8753&lt;10,"Low",IF(N8753&lt;20,"Med","High"))</f>
        <v>Med</v>
      </c>
      <c r="P8753" s="12">
        <f>sales*discount</f>
        <v>594.67020000000002</v>
      </c>
      <c r="Q8753" s="12">
        <f>sales-Discount_Values</f>
        <v>2903.3897999999999</v>
      </c>
      <c r="R8753" s="12">
        <f>DATEDIF(order_date,delivery_date,"D")</f>
        <v>7</v>
      </c>
      <c r="S8753" s="12"/>
    </row>
    <row r="8754" spans="1:19" ht="14.25" customHeight="1" x14ac:dyDescent="0.35">
      <c r="A8754" s="2" t="s">
        <v>5921</v>
      </c>
      <c r="B8754" s="2">
        <v>105888</v>
      </c>
      <c r="C8754" s="2" t="s">
        <v>25</v>
      </c>
      <c r="D8754" s="2" t="s">
        <v>33</v>
      </c>
      <c r="E8754" s="2">
        <v>2557.79</v>
      </c>
      <c r="F8754" s="2">
        <v>0.36</v>
      </c>
      <c r="G8754" s="2">
        <v>9</v>
      </c>
      <c r="H8754" s="3">
        <v>45040</v>
      </c>
      <c r="I8754" s="3">
        <v>45042</v>
      </c>
      <c r="J8754" s="2" t="s">
        <v>15</v>
      </c>
      <c r="K8754" s="2" t="s">
        <v>27</v>
      </c>
      <c r="L8754" s="2">
        <v>491.87</v>
      </c>
      <c r="M8754" s="2" t="s">
        <v>23</v>
      </c>
      <c r="N8754" s="11">
        <f>L8754/E8754*100</f>
        <v>19.230273009121156</v>
      </c>
      <c r="O8754" s="12" t="str">
        <f>IF(N8754&lt;10,"Low",IF(N8754&lt;20,"Med","High"))</f>
        <v>Med</v>
      </c>
      <c r="P8754" s="12">
        <f>sales*discount</f>
        <v>920.80439999999999</v>
      </c>
      <c r="Q8754" s="12">
        <f>sales-Discount_Values</f>
        <v>1636.9856</v>
      </c>
      <c r="R8754" s="12">
        <f>DATEDIF(order_date,delivery_date,"D")</f>
        <v>2</v>
      </c>
      <c r="S8754" s="12"/>
    </row>
    <row r="8755" spans="1:19" ht="14.25" customHeight="1" x14ac:dyDescent="0.35">
      <c r="A8755" s="2" t="s">
        <v>9244</v>
      </c>
      <c r="B8755" s="2">
        <v>109211</v>
      </c>
      <c r="C8755" s="2" t="s">
        <v>13</v>
      </c>
      <c r="D8755" s="2" t="s">
        <v>20</v>
      </c>
      <c r="E8755" s="2">
        <v>1817.62</v>
      </c>
      <c r="F8755" s="2">
        <v>0.19</v>
      </c>
      <c r="G8755" s="2">
        <v>5</v>
      </c>
      <c r="H8755" s="3">
        <v>45447</v>
      </c>
      <c r="I8755" s="3">
        <v>45451</v>
      </c>
      <c r="J8755" s="2" t="s">
        <v>31</v>
      </c>
      <c r="K8755" s="2" t="s">
        <v>16</v>
      </c>
      <c r="L8755" s="2">
        <v>349.54</v>
      </c>
      <c r="M8755" s="2" t="s">
        <v>48</v>
      </c>
      <c r="N8755" s="11">
        <f>L8755/E8755*100</f>
        <v>19.230642268460958</v>
      </c>
      <c r="O8755" s="12" t="str">
        <f>IF(N8755&lt;10,"Low",IF(N8755&lt;20,"Med","High"))</f>
        <v>Med</v>
      </c>
      <c r="P8755" s="12">
        <f>sales*discount</f>
        <v>345.34780000000001</v>
      </c>
      <c r="Q8755" s="12">
        <f>sales-Discount_Values</f>
        <v>1472.2721999999999</v>
      </c>
      <c r="R8755" s="12">
        <f>DATEDIF(order_date,delivery_date,"D")</f>
        <v>4</v>
      </c>
      <c r="S8755" s="12"/>
    </row>
    <row r="8756" spans="1:19" ht="14.25" customHeight="1" x14ac:dyDescent="0.35">
      <c r="A8756" s="2" t="s">
        <v>6998</v>
      </c>
      <c r="B8756" s="2">
        <v>106965</v>
      </c>
      <c r="C8756" s="2" t="s">
        <v>41</v>
      </c>
      <c r="D8756" s="2" t="s">
        <v>36</v>
      </c>
      <c r="E8756" s="2">
        <v>2692.51</v>
      </c>
      <c r="F8756" s="2">
        <v>0.23</v>
      </c>
      <c r="G8756" s="2">
        <v>9</v>
      </c>
      <c r="H8756" s="3">
        <v>45043</v>
      </c>
      <c r="I8756" s="3">
        <v>45049</v>
      </c>
      <c r="J8756" s="2" t="s">
        <v>15</v>
      </c>
      <c r="K8756" s="2" t="s">
        <v>22</v>
      </c>
      <c r="L8756" s="2">
        <v>517.87</v>
      </c>
      <c r="M8756" s="2" t="s">
        <v>39</v>
      </c>
      <c r="N8756" s="11">
        <f>L8756/E8756*100</f>
        <v>19.233726151434904</v>
      </c>
      <c r="O8756" s="12" t="str">
        <f>IF(N8756&lt;10,"Low",IF(N8756&lt;20,"Med","High"))</f>
        <v>Med</v>
      </c>
      <c r="P8756" s="12">
        <f>sales*discount</f>
        <v>619.27730000000008</v>
      </c>
      <c r="Q8756" s="12">
        <f>sales-Discount_Values</f>
        <v>2073.2327</v>
      </c>
      <c r="R8756" s="12">
        <f>DATEDIF(order_date,delivery_date,"D")</f>
        <v>6</v>
      </c>
      <c r="S8756" s="12"/>
    </row>
    <row r="8757" spans="1:19" ht="14.25" customHeight="1" x14ac:dyDescent="0.35">
      <c r="A8757" s="2" t="s">
        <v>8722</v>
      </c>
      <c r="B8757" s="2">
        <v>108689</v>
      </c>
      <c r="C8757" s="2" t="s">
        <v>19</v>
      </c>
      <c r="D8757" s="2" t="s">
        <v>26</v>
      </c>
      <c r="E8757" s="2">
        <v>3868.76</v>
      </c>
      <c r="F8757" s="2">
        <v>0.28999999999999998</v>
      </c>
      <c r="G8757" s="2">
        <v>5</v>
      </c>
      <c r="H8757" s="3">
        <v>45397</v>
      </c>
      <c r="I8757" s="3">
        <v>45402</v>
      </c>
      <c r="J8757" s="2" t="s">
        <v>21</v>
      </c>
      <c r="K8757" s="2" t="s">
        <v>16</v>
      </c>
      <c r="L8757" s="2">
        <v>744.28</v>
      </c>
      <c r="M8757" s="2" t="s">
        <v>34</v>
      </c>
      <c r="N8757" s="11">
        <f>L8757/E8757*100</f>
        <v>19.238205523216738</v>
      </c>
      <c r="O8757" s="12" t="str">
        <f>IF(N8757&lt;10,"Low",IF(N8757&lt;20,"Med","High"))</f>
        <v>Med</v>
      </c>
      <c r="P8757" s="12">
        <f>sales*discount</f>
        <v>1121.9404</v>
      </c>
      <c r="Q8757" s="12">
        <f>sales-Discount_Values</f>
        <v>2746.8196000000003</v>
      </c>
      <c r="R8757" s="12">
        <f>DATEDIF(order_date,delivery_date,"D")</f>
        <v>5</v>
      </c>
      <c r="S8757" s="12"/>
    </row>
    <row r="8758" spans="1:19" ht="14.25" customHeight="1" x14ac:dyDescent="0.35">
      <c r="A8758" s="2" t="s">
        <v>5939</v>
      </c>
      <c r="B8758" s="2">
        <v>105906</v>
      </c>
      <c r="C8758" s="2" t="s">
        <v>13</v>
      </c>
      <c r="D8758" s="2" t="s">
        <v>20</v>
      </c>
      <c r="E8758" s="2">
        <v>4320.29</v>
      </c>
      <c r="F8758" s="2">
        <v>0.36</v>
      </c>
      <c r="G8758" s="2">
        <v>1</v>
      </c>
      <c r="H8758" s="3">
        <v>45543</v>
      </c>
      <c r="I8758" s="3">
        <v>45548</v>
      </c>
      <c r="J8758" s="2" t="s">
        <v>31</v>
      </c>
      <c r="K8758" s="2" t="s">
        <v>16</v>
      </c>
      <c r="L8758" s="2">
        <v>831.3</v>
      </c>
      <c r="M8758" s="2" t="s">
        <v>17</v>
      </c>
      <c r="N8758" s="11">
        <f>L8758/E8758*100</f>
        <v>19.241763863074006</v>
      </c>
      <c r="O8758" s="12" t="str">
        <f>IF(N8758&lt;10,"Low",IF(N8758&lt;20,"Med","High"))</f>
        <v>Med</v>
      </c>
      <c r="P8758" s="12">
        <f>sales*discount</f>
        <v>1555.3044</v>
      </c>
      <c r="Q8758" s="12">
        <f>sales-Discount_Values</f>
        <v>2764.9856</v>
      </c>
      <c r="R8758" s="12">
        <f>DATEDIF(order_date,delivery_date,"D")</f>
        <v>5</v>
      </c>
      <c r="S8758" s="12"/>
    </row>
    <row r="8759" spans="1:19" ht="14.25" customHeight="1" x14ac:dyDescent="0.35">
      <c r="A8759" s="2" t="s">
        <v>9763</v>
      </c>
      <c r="B8759" s="2">
        <v>109730</v>
      </c>
      <c r="C8759" s="2" t="s">
        <v>19</v>
      </c>
      <c r="D8759" s="2" t="s">
        <v>33</v>
      </c>
      <c r="E8759" s="2">
        <v>2916.18</v>
      </c>
      <c r="F8759" s="2">
        <v>0.27</v>
      </c>
      <c r="G8759" s="2">
        <v>4</v>
      </c>
      <c r="H8759" s="3">
        <v>45070</v>
      </c>
      <c r="I8759" s="3">
        <v>45074</v>
      </c>
      <c r="J8759" s="2" t="s">
        <v>15</v>
      </c>
      <c r="K8759" s="2" t="s">
        <v>22</v>
      </c>
      <c r="L8759" s="2">
        <v>561.13</v>
      </c>
      <c r="M8759" s="2" t="s">
        <v>28</v>
      </c>
      <c r="N8759" s="11">
        <f>L8759/E8759*100</f>
        <v>19.241953514529282</v>
      </c>
      <c r="O8759" s="12" t="str">
        <f>IF(N8759&lt;10,"Low",IF(N8759&lt;20,"Med","High"))</f>
        <v>Med</v>
      </c>
      <c r="P8759" s="12">
        <f>sales*discount</f>
        <v>787.36860000000001</v>
      </c>
      <c r="Q8759" s="12">
        <f>sales-Discount_Values</f>
        <v>2128.8113999999996</v>
      </c>
      <c r="R8759" s="12">
        <f>DATEDIF(order_date,delivery_date,"D")</f>
        <v>4</v>
      </c>
      <c r="S8759" s="12"/>
    </row>
    <row r="8760" spans="1:19" ht="14.25" customHeight="1" x14ac:dyDescent="0.35">
      <c r="A8760" s="2" t="s">
        <v>807</v>
      </c>
      <c r="B8760" s="2">
        <v>100774</v>
      </c>
      <c r="C8760" s="2" t="s">
        <v>41</v>
      </c>
      <c r="D8760" s="2" t="s">
        <v>20</v>
      </c>
      <c r="E8760" s="2">
        <v>1814.57</v>
      </c>
      <c r="F8760" s="2">
        <v>0.13</v>
      </c>
      <c r="G8760" s="2">
        <v>7</v>
      </c>
      <c r="H8760" s="3">
        <v>45511</v>
      </c>
      <c r="I8760" s="3">
        <v>45516</v>
      </c>
      <c r="J8760" s="2" t="s">
        <v>15</v>
      </c>
      <c r="K8760" s="2" t="s">
        <v>22</v>
      </c>
      <c r="L8760" s="2">
        <v>349.21</v>
      </c>
      <c r="M8760" s="2" t="s">
        <v>34</v>
      </c>
      <c r="N8760" s="11">
        <f>L8760/E8760*100</f>
        <v>19.244779754983274</v>
      </c>
      <c r="O8760" s="12" t="str">
        <f>IF(N8760&lt;10,"Low",IF(N8760&lt;20,"Med","High"))</f>
        <v>Med</v>
      </c>
      <c r="P8760" s="12">
        <f>sales*discount</f>
        <v>235.89410000000001</v>
      </c>
      <c r="Q8760" s="12">
        <f>sales-Discount_Values</f>
        <v>1578.6759</v>
      </c>
      <c r="R8760" s="12">
        <f>DATEDIF(order_date,delivery_date,"D")</f>
        <v>5</v>
      </c>
      <c r="S8760" s="12"/>
    </row>
    <row r="8761" spans="1:19" ht="14.25" customHeight="1" x14ac:dyDescent="0.35">
      <c r="A8761" s="2" t="s">
        <v>543</v>
      </c>
      <c r="B8761" s="2">
        <v>100510</v>
      </c>
      <c r="C8761" s="2" t="s">
        <v>25</v>
      </c>
      <c r="D8761" s="2" t="s">
        <v>20</v>
      </c>
      <c r="E8761" s="2">
        <v>106.97</v>
      </c>
      <c r="F8761" s="2">
        <v>0.1</v>
      </c>
      <c r="G8761" s="2">
        <v>6</v>
      </c>
      <c r="H8761" s="3">
        <v>45168</v>
      </c>
      <c r="I8761" s="3">
        <v>45172</v>
      </c>
      <c r="J8761" s="2" t="s">
        <v>21</v>
      </c>
      <c r="K8761" s="2" t="s">
        <v>22</v>
      </c>
      <c r="L8761" s="2">
        <v>20.59</v>
      </c>
      <c r="M8761" s="2" t="s">
        <v>17</v>
      </c>
      <c r="N8761" s="11">
        <f>L8761/E8761*100</f>
        <v>19.248387398335982</v>
      </c>
      <c r="O8761" s="12" t="str">
        <f>IF(N8761&lt;10,"Low",IF(N8761&lt;20,"Med","High"))</f>
        <v>Med</v>
      </c>
      <c r="P8761" s="12">
        <f>sales*discount</f>
        <v>10.697000000000001</v>
      </c>
      <c r="Q8761" s="12">
        <f>sales-Discount_Values</f>
        <v>96.272999999999996</v>
      </c>
      <c r="R8761" s="12">
        <f>DATEDIF(order_date,delivery_date,"D")</f>
        <v>4</v>
      </c>
      <c r="S8761" s="12"/>
    </row>
    <row r="8762" spans="1:19" ht="14.25" customHeight="1" x14ac:dyDescent="0.35">
      <c r="A8762" s="2" t="s">
        <v>7356</v>
      </c>
      <c r="B8762" s="2">
        <v>107323</v>
      </c>
      <c r="C8762" s="2" t="s">
        <v>25</v>
      </c>
      <c r="D8762" s="2" t="s">
        <v>26</v>
      </c>
      <c r="E8762" s="2">
        <v>3768.3</v>
      </c>
      <c r="F8762" s="2">
        <v>0.38</v>
      </c>
      <c r="G8762" s="2">
        <v>9</v>
      </c>
      <c r="H8762" s="3">
        <v>45638</v>
      </c>
      <c r="I8762" s="3">
        <v>45641</v>
      </c>
      <c r="J8762" s="2" t="s">
        <v>21</v>
      </c>
      <c r="K8762" s="2" t="s">
        <v>16</v>
      </c>
      <c r="L8762" s="2">
        <v>725.43</v>
      </c>
      <c r="M8762" s="2" t="s">
        <v>48</v>
      </c>
      <c r="N8762" s="11">
        <f>L8762/E8762*100</f>
        <v>19.250855823580924</v>
      </c>
      <c r="O8762" s="12" t="str">
        <f>IF(N8762&lt;10,"Low",IF(N8762&lt;20,"Med","High"))</f>
        <v>Med</v>
      </c>
      <c r="P8762" s="12">
        <f>sales*discount</f>
        <v>1431.9540000000002</v>
      </c>
      <c r="Q8762" s="12">
        <f>sales-Discount_Values</f>
        <v>2336.346</v>
      </c>
      <c r="R8762" s="12">
        <f>DATEDIF(order_date,delivery_date,"D")</f>
        <v>3</v>
      </c>
      <c r="S8762" s="12"/>
    </row>
    <row r="8763" spans="1:19" ht="14.25" customHeight="1" x14ac:dyDescent="0.35">
      <c r="A8763" s="2" t="s">
        <v>15344</v>
      </c>
      <c r="B8763" s="2">
        <v>115311</v>
      </c>
      <c r="C8763" s="2" t="s">
        <v>19</v>
      </c>
      <c r="D8763" s="2" t="s">
        <v>36</v>
      </c>
      <c r="E8763" s="2">
        <v>584.73</v>
      </c>
      <c r="F8763" s="2">
        <v>0.49</v>
      </c>
      <c r="G8763" s="2">
        <v>3</v>
      </c>
      <c r="H8763" s="3">
        <v>45449</v>
      </c>
      <c r="I8763" s="3">
        <v>45456</v>
      </c>
      <c r="J8763" s="2" t="s">
        <v>31</v>
      </c>
      <c r="K8763" s="2" t="s">
        <v>16</v>
      </c>
      <c r="L8763" s="2">
        <v>112.57</v>
      </c>
      <c r="M8763" s="2" t="s">
        <v>39</v>
      </c>
      <c r="N8763" s="11">
        <f>L8763/E8763*100</f>
        <v>19.251620405999347</v>
      </c>
      <c r="O8763" s="12" t="str">
        <f>IF(N8763&lt;10,"Low",IF(N8763&lt;20,"Med","High"))</f>
        <v>Med</v>
      </c>
      <c r="P8763" s="12">
        <f>sales*discount</f>
        <v>286.51769999999999</v>
      </c>
      <c r="Q8763" s="12">
        <f>sales-Discount_Values</f>
        <v>298.21230000000003</v>
      </c>
      <c r="R8763" s="12">
        <f>DATEDIF(order_date,delivery_date,"D")</f>
        <v>7</v>
      </c>
      <c r="S8763" s="12"/>
    </row>
    <row r="8764" spans="1:19" ht="14.25" customHeight="1" x14ac:dyDescent="0.35">
      <c r="A8764" s="2" t="s">
        <v>12145</v>
      </c>
      <c r="B8764" s="2">
        <v>112112</v>
      </c>
      <c r="C8764" s="2" t="s">
        <v>25</v>
      </c>
      <c r="D8764" s="2" t="s">
        <v>20</v>
      </c>
      <c r="E8764" s="2">
        <v>4262.25</v>
      </c>
      <c r="F8764" s="2">
        <v>0.49</v>
      </c>
      <c r="G8764" s="2">
        <v>7</v>
      </c>
      <c r="H8764" s="3">
        <v>45010</v>
      </c>
      <c r="I8764" s="3">
        <v>45017</v>
      </c>
      <c r="J8764" s="2" t="s">
        <v>15</v>
      </c>
      <c r="K8764" s="2" t="s">
        <v>27</v>
      </c>
      <c r="L8764" s="2">
        <v>820.59</v>
      </c>
      <c r="M8764" s="2" t="s">
        <v>23</v>
      </c>
      <c r="N8764" s="11">
        <f>L8764/E8764*100</f>
        <v>19.252507478444482</v>
      </c>
      <c r="O8764" s="12" t="str">
        <f>IF(N8764&lt;10,"Low",IF(N8764&lt;20,"Med","High"))</f>
        <v>Med</v>
      </c>
      <c r="P8764" s="12">
        <f>sales*discount</f>
        <v>2088.5025000000001</v>
      </c>
      <c r="Q8764" s="12">
        <f>sales-Discount_Values</f>
        <v>2173.7474999999999</v>
      </c>
      <c r="R8764" s="12">
        <f>DATEDIF(order_date,delivery_date,"D")</f>
        <v>7</v>
      </c>
      <c r="S8764" s="12"/>
    </row>
    <row r="8765" spans="1:19" ht="14.25" customHeight="1" x14ac:dyDescent="0.35">
      <c r="A8765" s="2" t="s">
        <v>7554</v>
      </c>
      <c r="B8765" s="2">
        <v>107521</v>
      </c>
      <c r="C8765" s="2" t="s">
        <v>25</v>
      </c>
      <c r="D8765" s="2" t="s">
        <v>36</v>
      </c>
      <c r="E8765" s="2">
        <v>257.35000000000002</v>
      </c>
      <c r="F8765" s="2">
        <v>0.33</v>
      </c>
      <c r="G8765" s="2">
        <v>4</v>
      </c>
      <c r="H8765" s="3">
        <v>45279</v>
      </c>
      <c r="I8765" s="3">
        <v>45282</v>
      </c>
      <c r="J8765" s="2" t="s">
        <v>15</v>
      </c>
      <c r="K8765" s="2" t="s">
        <v>27</v>
      </c>
      <c r="L8765" s="2">
        <v>49.55</v>
      </c>
      <c r="M8765" s="2" t="s">
        <v>34</v>
      </c>
      <c r="N8765" s="11">
        <f>L8765/E8765*100</f>
        <v>19.253934330678064</v>
      </c>
      <c r="O8765" s="12" t="str">
        <f>IF(N8765&lt;10,"Low",IF(N8765&lt;20,"Med","High"))</f>
        <v>Med</v>
      </c>
      <c r="P8765" s="12">
        <f>sales*discount</f>
        <v>84.925500000000014</v>
      </c>
      <c r="Q8765" s="12">
        <f>sales-Discount_Values</f>
        <v>172.42450000000002</v>
      </c>
      <c r="R8765" s="12">
        <f>DATEDIF(order_date,delivery_date,"D")</f>
        <v>3</v>
      </c>
      <c r="S8765" s="12"/>
    </row>
    <row r="8766" spans="1:19" ht="14.25" customHeight="1" x14ac:dyDescent="0.35">
      <c r="A8766" s="2" t="s">
        <v>8717</v>
      </c>
      <c r="B8766" s="2">
        <v>108684</v>
      </c>
      <c r="C8766" s="2" t="s">
        <v>41</v>
      </c>
      <c r="D8766" s="2" t="s">
        <v>36</v>
      </c>
      <c r="E8766" s="2">
        <v>3089.42</v>
      </c>
      <c r="F8766" s="2">
        <v>0.46</v>
      </c>
      <c r="G8766" s="2">
        <v>4</v>
      </c>
      <c r="H8766" s="3">
        <v>45527</v>
      </c>
      <c r="I8766" s="3">
        <v>45530</v>
      </c>
      <c r="J8766" s="2" t="s">
        <v>21</v>
      </c>
      <c r="K8766" s="2" t="s">
        <v>22</v>
      </c>
      <c r="L8766" s="2">
        <v>594.85</v>
      </c>
      <c r="M8766" s="2" t="s">
        <v>23</v>
      </c>
      <c r="N8766" s="11">
        <f>L8766/E8766*100</f>
        <v>19.254423160334301</v>
      </c>
      <c r="O8766" s="12" t="str">
        <f>IF(N8766&lt;10,"Low",IF(N8766&lt;20,"Med","High"))</f>
        <v>Med</v>
      </c>
      <c r="P8766" s="12">
        <f>sales*discount</f>
        <v>1421.1332</v>
      </c>
      <c r="Q8766" s="12">
        <f>sales-Discount_Values</f>
        <v>1668.2868000000001</v>
      </c>
      <c r="R8766" s="12">
        <f>DATEDIF(order_date,delivery_date,"D")</f>
        <v>3</v>
      </c>
      <c r="S8766" s="12"/>
    </row>
    <row r="8767" spans="1:19" ht="14.25" customHeight="1" x14ac:dyDescent="0.35">
      <c r="A8767" s="2" t="s">
        <v>11336</v>
      </c>
      <c r="B8767" s="2">
        <v>111303</v>
      </c>
      <c r="C8767" s="2" t="s">
        <v>41</v>
      </c>
      <c r="D8767" s="2" t="s">
        <v>26</v>
      </c>
      <c r="E8767" s="2">
        <v>4766.8999999999996</v>
      </c>
      <c r="F8767" s="2">
        <v>0.26</v>
      </c>
      <c r="G8767" s="2">
        <v>2</v>
      </c>
      <c r="H8767" s="3">
        <v>45044</v>
      </c>
      <c r="I8767" s="3">
        <v>45046</v>
      </c>
      <c r="J8767" s="2" t="s">
        <v>31</v>
      </c>
      <c r="K8767" s="2" t="s">
        <v>22</v>
      </c>
      <c r="L8767" s="2">
        <v>917.86</v>
      </c>
      <c r="M8767" s="2" t="s">
        <v>48</v>
      </c>
      <c r="N8767" s="11">
        <f>L8767/E8767*100</f>
        <v>19.254861650129016</v>
      </c>
      <c r="O8767" s="12" t="str">
        <f>IF(N8767&lt;10,"Low",IF(N8767&lt;20,"Med","High"))</f>
        <v>Med</v>
      </c>
      <c r="P8767" s="12">
        <f>sales*discount</f>
        <v>1239.394</v>
      </c>
      <c r="Q8767" s="12">
        <f>sales-Discount_Values</f>
        <v>3527.5059999999994</v>
      </c>
      <c r="R8767" s="12">
        <f>DATEDIF(order_date,delivery_date,"D")</f>
        <v>2</v>
      </c>
      <c r="S8767" s="12"/>
    </row>
    <row r="8768" spans="1:19" ht="14.25" customHeight="1" x14ac:dyDescent="0.35">
      <c r="A8768" s="2" t="s">
        <v>11763</v>
      </c>
      <c r="B8768" s="2">
        <v>111730</v>
      </c>
      <c r="C8768" s="2" t="s">
        <v>13</v>
      </c>
      <c r="D8768" s="2" t="s">
        <v>36</v>
      </c>
      <c r="E8768" s="2">
        <v>1196.08</v>
      </c>
      <c r="F8768" s="2">
        <v>0.09</v>
      </c>
      <c r="G8768" s="2">
        <v>2</v>
      </c>
      <c r="H8768" s="3">
        <v>45450</v>
      </c>
      <c r="I8768" s="3">
        <v>45455</v>
      </c>
      <c r="J8768" s="2" t="s">
        <v>31</v>
      </c>
      <c r="K8768" s="2" t="s">
        <v>22</v>
      </c>
      <c r="L8768" s="2">
        <v>230.31</v>
      </c>
      <c r="M8768" s="2" t="s">
        <v>34</v>
      </c>
      <c r="N8768" s="11">
        <f>L8768/E8768*100</f>
        <v>19.255400976523308</v>
      </c>
      <c r="O8768" s="12" t="str">
        <f>IF(N8768&lt;10,"Low",IF(N8768&lt;20,"Med","High"))</f>
        <v>Med</v>
      </c>
      <c r="P8768" s="12">
        <f>sales*discount</f>
        <v>107.64719999999998</v>
      </c>
      <c r="Q8768" s="12">
        <f>sales-Discount_Values</f>
        <v>1088.4328</v>
      </c>
      <c r="R8768" s="12">
        <f>DATEDIF(order_date,delivery_date,"D")</f>
        <v>5</v>
      </c>
      <c r="S8768" s="12"/>
    </row>
    <row r="8769" spans="1:19" ht="14.25" customHeight="1" x14ac:dyDescent="0.35">
      <c r="A8769" s="2" t="s">
        <v>9949</v>
      </c>
      <c r="B8769" s="2">
        <v>109916</v>
      </c>
      <c r="C8769" s="2" t="s">
        <v>19</v>
      </c>
      <c r="D8769" s="2" t="s">
        <v>20</v>
      </c>
      <c r="E8769" s="2">
        <v>3345.09</v>
      </c>
      <c r="F8769" s="2">
        <v>0.13</v>
      </c>
      <c r="G8769" s="2">
        <v>2</v>
      </c>
      <c r="H8769" s="3">
        <v>44992</v>
      </c>
      <c r="I8769" s="3">
        <v>44999</v>
      </c>
      <c r="J8769" s="2" t="s">
        <v>21</v>
      </c>
      <c r="K8769" s="2" t="s">
        <v>27</v>
      </c>
      <c r="L8769" s="2">
        <v>644.16999999999996</v>
      </c>
      <c r="M8769" s="2" t="s">
        <v>28</v>
      </c>
      <c r="N8769" s="11">
        <f>L8769/E8769*100</f>
        <v>19.257179926399587</v>
      </c>
      <c r="O8769" s="12" t="str">
        <f>IF(N8769&lt;10,"Low",IF(N8769&lt;20,"Med","High"))</f>
        <v>Med</v>
      </c>
      <c r="P8769" s="12">
        <f>sales*discount</f>
        <v>434.86170000000004</v>
      </c>
      <c r="Q8769" s="12">
        <f>sales-Discount_Values</f>
        <v>2910.2283000000002</v>
      </c>
      <c r="R8769" s="12">
        <f>DATEDIF(order_date,delivery_date,"D")</f>
        <v>7</v>
      </c>
      <c r="S8769" s="12"/>
    </row>
    <row r="8770" spans="1:19" ht="14.25" customHeight="1" x14ac:dyDescent="0.35">
      <c r="A8770" s="2" t="s">
        <v>2951</v>
      </c>
      <c r="B8770" s="2">
        <v>102918</v>
      </c>
      <c r="C8770" s="2" t="s">
        <v>19</v>
      </c>
      <c r="D8770" s="2" t="s">
        <v>14</v>
      </c>
      <c r="E8770" s="2">
        <v>1299.25</v>
      </c>
      <c r="F8770" s="2">
        <v>0.42</v>
      </c>
      <c r="G8770" s="2">
        <v>1</v>
      </c>
      <c r="H8770" s="3">
        <v>45260</v>
      </c>
      <c r="I8770" s="3">
        <v>45267</v>
      </c>
      <c r="J8770" s="2" t="s">
        <v>21</v>
      </c>
      <c r="K8770" s="2" t="s">
        <v>16</v>
      </c>
      <c r="L8770" s="2">
        <v>250.23</v>
      </c>
      <c r="M8770" s="2" t="s">
        <v>39</v>
      </c>
      <c r="N8770" s="11">
        <f>L8770/E8770*100</f>
        <v>19.259572830479122</v>
      </c>
      <c r="O8770" s="12" t="str">
        <f>IF(N8770&lt;10,"Low",IF(N8770&lt;20,"Med","High"))</f>
        <v>Med</v>
      </c>
      <c r="P8770" s="12">
        <f>sales*discount</f>
        <v>545.68499999999995</v>
      </c>
      <c r="Q8770" s="12">
        <f>sales-Discount_Values</f>
        <v>753.56500000000005</v>
      </c>
      <c r="R8770" s="12">
        <f>DATEDIF(order_date,delivery_date,"D")</f>
        <v>7</v>
      </c>
      <c r="S8770" s="12"/>
    </row>
    <row r="8771" spans="1:19" ht="14.25" customHeight="1" x14ac:dyDescent="0.35">
      <c r="A8771" s="2" t="s">
        <v>8145</v>
      </c>
      <c r="B8771" s="2">
        <v>108112</v>
      </c>
      <c r="C8771" s="2" t="s">
        <v>41</v>
      </c>
      <c r="D8771" s="2" t="s">
        <v>14</v>
      </c>
      <c r="E8771" s="2">
        <v>4885.04</v>
      </c>
      <c r="F8771" s="2">
        <v>0.42</v>
      </c>
      <c r="G8771" s="2">
        <v>4</v>
      </c>
      <c r="H8771" s="3">
        <v>45550</v>
      </c>
      <c r="I8771" s="3">
        <v>45551</v>
      </c>
      <c r="J8771" s="2" t="s">
        <v>15</v>
      </c>
      <c r="K8771" s="2" t="s">
        <v>16</v>
      </c>
      <c r="L8771" s="2">
        <v>940.89</v>
      </c>
      <c r="M8771" s="2" t="s">
        <v>48</v>
      </c>
      <c r="N8771" s="11">
        <f>L8771/E8771*100</f>
        <v>19.260640649820676</v>
      </c>
      <c r="O8771" s="12" t="str">
        <f>IF(N8771&lt;10,"Low",IF(N8771&lt;20,"Med","High"))</f>
        <v>Med</v>
      </c>
      <c r="P8771" s="12">
        <f>sales*discount</f>
        <v>2051.7167999999997</v>
      </c>
      <c r="Q8771" s="12">
        <f>sales-Discount_Values</f>
        <v>2833.3232000000003</v>
      </c>
      <c r="R8771" s="12">
        <f>DATEDIF(order_date,delivery_date,"D")</f>
        <v>1</v>
      </c>
      <c r="S8771" s="12"/>
    </row>
    <row r="8772" spans="1:19" ht="14.25" customHeight="1" x14ac:dyDescent="0.35">
      <c r="A8772" s="2" t="s">
        <v>12871</v>
      </c>
      <c r="B8772" s="2">
        <v>112838</v>
      </c>
      <c r="C8772" s="2" t="s">
        <v>19</v>
      </c>
      <c r="D8772" s="2" t="s">
        <v>36</v>
      </c>
      <c r="E8772" s="2">
        <v>897.44</v>
      </c>
      <c r="F8772" s="2">
        <v>0.2</v>
      </c>
      <c r="G8772" s="2">
        <v>4</v>
      </c>
      <c r="H8772" s="3">
        <v>45237</v>
      </c>
      <c r="I8772" s="3">
        <v>45239</v>
      </c>
      <c r="J8772" s="2" t="s">
        <v>15</v>
      </c>
      <c r="K8772" s="2" t="s">
        <v>16</v>
      </c>
      <c r="L8772" s="2">
        <v>172.87</v>
      </c>
      <c r="M8772" s="2" t="s">
        <v>28</v>
      </c>
      <c r="N8772" s="11">
        <f>L8772/E8772*100</f>
        <v>19.262569085398464</v>
      </c>
      <c r="O8772" s="12" t="str">
        <f>IF(N8772&lt;10,"Low",IF(N8772&lt;20,"Med","High"))</f>
        <v>Med</v>
      </c>
      <c r="P8772" s="12">
        <f>sales*discount</f>
        <v>179.48800000000003</v>
      </c>
      <c r="Q8772" s="12">
        <f>sales-Discount_Values</f>
        <v>717.952</v>
      </c>
      <c r="R8772" s="12">
        <f>DATEDIF(order_date,delivery_date,"D")</f>
        <v>2</v>
      </c>
      <c r="S8772" s="12"/>
    </row>
    <row r="8773" spans="1:19" ht="14.25" customHeight="1" x14ac:dyDescent="0.35">
      <c r="A8773" s="2" t="s">
        <v>5044</v>
      </c>
      <c r="B8773" s="2">
        <v>105011</v>
      </c>
      <c r="C8773" s="2" t="s">
        <v>19</v>
      </c>
      <c r="D8773" s="2" t="s">
        <v>33</v>
      </c>
      <c r="E8773" s="2">
        <v>1336.04</v>
      </c>
      <c r="F8773" s="2">
        <v>0.22</v>
      </c>
      <c r="G8773" s="2">
        <v>1</v>
      </c>
      <c r="H8773" s="3">
        <v>45237</v>
      </c>
      <c r="I8773" s="3">
        <v>45243</v>
      </c>
      <c r="J8773" s="2" t="s">
        <v>21</v>
      </c>
      <c r="K8773" s="2" t="s">
        <v>22</v>
      </c>
      <c r="L8773" s="2">
        <v>257.38</v>
      </c>
      <c r="M8773" s="2" t="s">
        <v>48</v>
      </c>
      <c r="N8773" s="11">
        <f>L8773/E8773*100</f>
        <v>19.264393281638277</v>
      </c>
      <c r="O8773" s="12" t="str">
        <f>IF(N8773&lt;10,"Low",IF(N8773&lt;20,"Med","High"))</f>
        <v>Med</v>
      </c>
      <c r="P8773" s="12">
        <f>sales*discount</f>
        <v>293.92879999999997</v>
      </c>
      <c r="Q8773" s="12">
        <f>sales-Discount_Values</f>
        <v>1042.1112000000001</v>
      </c>
      <c r="R8773" s="12">
        <f>DATEDIF(order_date,delivery_date,"D")</f>
        <v>6</v>
      </c>
      <c r="S8773" s="12"/>
    </row>
    <row r="8774" spans="1:19" ht="14.25" customHeight="1" x14ac:dyDescent="0.35">
      <c r="A8774" s="2" t="s">
        <v>13757</v>
      </c>
      <c r="B8774" s="2">
        <v>113724</v>
      </c>
      <c r="C8774" s="2" t="s">
        <v>13</v>
      </c>
      <c r="D8774" s="2" t="s">
        <v>36</v>
      </c>
      <c r="E8774" s="2">
        <v>1626.56</v>
      </c>
      <c r="F8774" s="2">
        <v>0.12</v>
      </c>
      <c r="G8774" s="2">
        <v>3</v>
      </c>
      <c r="H8774" s="3">
        <v>45093</v>
      </c>
      <c r="I8774" s="3">
        <v>45094</v>
      </c>
      <c r="J8774" s="2" t="s">
        <v>15</v>
      </c>
      <c r="K8774" s="2" t="s">
        <v>27</v>
      </c>
      <c r="L8774" s="2">
        <v>313.36</v>
      </c>
      <c r="M8774" s="2" t="s">
        <v>39</v>
      </c>
      <c r="N8774" s="11">
        <f>L8774/E8774*100</f>
        <v>19.265197717883144</v>
      </c>
      <c r="O8774" s="12" t="str">
        <f>IF(N8774&lt;10,"Low",IF(N8774&lt;20,"Med","High"))</f>
        <v>Med</v>
      </c>
      <c r="P8774" s="12">
        <f>sales*discount</f>
        <v>195.18719999999999</v>
      </c>
      <c r="Q8774" s="12">
        <f>sales-Discount_Values</f>
        <v>1431.3727999999999</v>
      </c>
      <c r="R8774" s="12">
        <f>DATEDIF(order_date,delivery_date,"D")</f>
        <v>1</v>
      </c>
      <c r="S8774" s="12"/>
    </row>
    <row r="8775" spans="1:19" ht="14.25" customHeight="1" x14ac:dyDescent="0.35">
      <c r="A8775" s="2" t="s">
        <v>1087</v>
      </c>
      <c r="B8775" s="2">
        <v>101054</v>
      </c>
      <c r="C8775" s="2" t="s">
        <v>25</v>
      </c>
      <c r="D8775" s="2" t="s">
        <v>26</v>
      </c>
      <c r="E8775" s="2">
        <v>4549.93</v>
      </c>
      <c r="F8775" s="2">
        <v>0.11</v>
      </c>
      <c r="G8775" s="2">
        <v>4</v>
      </c>
      <c r="H8775" s="3">
        <v>44990</v>
      </c>
      <c r="I8775" s="3">
        <v>44997</v>
      </c>
      <c r="J8775" s="2" t="s">
        <v>21</v>
      </c>
      <c r="K8775" s="2" t="s">
        <v>22</v>
      </c>
      <c r="L8775" s="2">
        <v>876.56</v>
      </c>
      <c r="M8775" s="2" t="s">
        <v>28</v>
      </c>
      <c r="N8775" s="11">
        <f>L8775/E8775*100</f>
        <v>19.265351335075483</v>
      </c>
      <c r="O8775" s="12" t="str">
        <f>IF(N8775&lt;10,"Low",IF(N8775&lt;20,"Med","High"))</f>
        <v>Med</v>
      </c>
      <c r="P8775" s="12">
        <f>sales*discount</f>
        <v>500.49230000000006</v>
      </c>
      <c r="Q8775" s="12">
        <f>sales-Discount_Values</f>
        <v>4049.4377000000004</v>
      </c>
      <c r="R8775" s="12">
        <f>DATEDIF(order_date,delivery_date,"D")</f>
        <v>7</v>
      </c>
      <c r="S8775" s="12"/>
    </row>
    <row r="8776" spans="1:19" ht="14.25" customHeight="1" x14ac:dyDescent="0.35">
      <c r="A8776" s="2" t="s">
        <v>2696</v>
      </c>
      <c r="B8776" s="2">
        <v>102663</v>
      </c>
      <c r="C8776" s="2" t="s">
        <v>13</v>
      </c>
      <c r="D8776" s="2" t="s">
        <v>14</v>
      </c>
      <c r="E8776" s="2">
        <v>318.85000000000002</v>
      </c>
      <c r="F8776" s="2">
        <v>0.47</v>
      </c>
      <c r="G8776" s="2">
        <v>9</v>
      </c>
      <c r="H8776" s="3">
        <v>45191</v>
      </c>
      <c r="I8776" s="3">
        <v>45193</v>
      </c>
      <c r="J8776" s="2" t="s">
        <v>15</v>
      </c>
      <c r="K8776" s="2" t="s">
        <v>22</v>
      </c>
      <c r="L8776" s="2">
        <v>61.43</v>
      </c>
      <c r="M8776" s="2" t="s">
        <v>28</v>
      </c>
      <c r="N8776" s="11">
        <f>L8776/E8776*100</f>
        <v>19.266112592127961</v>
      </c>
      <c r="O8776" s="12" t="str">
        <f>IF(N8776&lt;10,"Low",IF(N8776&lt;20,"Med","High"))</f>
        <v>Med</v>
      </c>
      <c r="P8776" s="12">
        <f>sales*discount</f>
        <v>149.8595</v>
      </c>
      <c r="Q8776" s="12">
        <f>sales-Discount_Values</f>
        <v>168.99050000000003</v>
      </c>
      <c r="R8776" s="12">
        <f>DATEDIF(order_date,delivery_date,"D")</f>
        <v>2</v>
      </c>
      <c r="S8776" s="12"/>
    </row>
    <row r="8777" spans="1:19" ht="14.25" customHeight="1" x14ac:dyDescent="0.35">
      <c r="A8777" s="2" t="s">
        <v>14812</v>
      </c>
      <c r="B8777" s="2">
        <v>114779</v>
      </c>
      <c r="C8777" s="2" t="s">
        <v>13</v>
      </c>
      <c r="D8777" s="2" t="s">
        <v>20</v>
      </c>
      <c r="E8777" s="2">
        <v>3887.21</v>
      </c>
      <c r="F8777" s="2">
        <v>0.47</v>
      </c>
      <c r="G8777" s="2">
        <v>5</v>
      </c>
      <c r="H8777" s="3">
        <v>45654</v>
      </c>
      <c r="I8777" s="3">
        <v>45661</v>
      </c>
      <c r="J8777" s="2" t="s">
        <v>21</v>
      </c>
      <c r="K8777" s="2" t="s">
        <v>16</v>
      </c>
      <c r="L8777" s="2">
        <v>748.93</v>
      </c>
      <c r="M8777" s="2" t="s">
        <v>17</v>
      </c>
      <c r="N8777" s="11">
        <f>L8777/E8777*100</f>
        <v>19.266517630897223</v>
      </c>
      <c r="O8777" s="12" t="str">
        <f>IF(N8777&lt;10,"Low",IF(N8777&lt;20,"Med","High"))</f>
        <v>Med</v>
      </c>
      <c r="P8777" s="12">
        <f>sales*discount</f>
        <v>1826.9886999999999</v>
      </c>
      <c r="Q8777" s="12">
        <f>sales-Discount_Values</f>
        <v>2060.2213000000002</v>
      </c>
      <c r="R8777" s="12">
        <f>DATEDIF(order_date,delivery_date,"D")</f>
        <v>7</v>
      </c>
      <c r="S8777" s="12"/>
    </row>
    <row r="8778" spans="1:19" ht="14.25" customHeight="1" x14ac:dyDescent="0.35">
      <c r="A8778" s="2" t="s">
        <v>146</v>
      </c>
      <c r="B8778" s="2">
        <v>100113</v>
      </c>
      <c r="C8778" s="2" t="s">
        <v>41</v>
      </c>
      <c r="D8778" s="2" t="s">
        <v>36</v>
      </c>
      <c r="E8778" s="2">
        <v>1160.96</v>
      </c>
      <c r="F8778" s="2">
        <v>0.24</v>
      </c>
      <c r="G8778" s="2">
        <v>4</v>
      </c>
      <c r="H8778" s="3">
        <v>45055</v>
      </c>
      <c r="I8778" s="3">
        <v>45057</v>
      </c>
      <c r="J8778" s="2" t="s">
        <v>31</v>
      </c>
      <c r="K8778" s="2" t="s">
        <v>27</v>
      </c>
      <c r="L8778" s="2">
        <v>223.68</v>
      </c>
      <c r="M8778" s="2" t="s">
        <v>34</v>
      </c>
      <c r="N8778" s="11">
        <f>L8778/E8778*100</f>
        <v>19.266813671444321</v>
      </c>
      <c r="O8778" s="12" t="str">
        <f>IF(N8778&lt;10,"Low",IF(N8778&lt;20,"Med","High"))</f>
        <v>Med</v>
      </c>
      <c r="P8778" s="12">
        <f>sales*discount</f>
        <v>278.63040000000001</v>
      </c>
      <c r="Q8778" s="12">
        <f>sales-Discount_Values</f>
        <v>882.32960000000003</v>
      </c>
      <c r="R8778" s="12">
        <f>DATEDIF(order_date,delivery_date,"D")</f>
        <v>2</v>
      </c>
      <c r="S8778" s="12"/>
    </row>
    <row r="8779" spans="1:19" ht="14.25" customHeight="1" x14ac:dyDescent="0.35">
      <c r="A8779" s="2" t="s">
        <v>6366</v>
      </c>
      <c r="B8779" s="2">
        <v>106333</v>
      </c>
      <c r="C8779" s="2" t="s">
        <v>19</v>
      </c>
      <c r="D8779" s="2" t="s">
        <v>36</v>
      </c>
      <c r="E8779" s="2">
        <v>2045.78</v>
      </c>
      <c r="F8779" s="2">
        <v>0.02</v>
      </c>
      <c r="G8779" s="2">
        <v>7</v>
      </c>
      <c r="H8779" s="3">
        <v>45305</v>
      </c>
      <c r="I8779" s="3">
        <v>45312</v>
      </c>
      <c r="J8779" s="2" t="s">
        <v>31</v>
      </c>
      <c r="K8779" s="2" t="s">
        <v>16</v>
      </c>
      <c r="L8779" s="2">
        <v>394.18</v>
      </c>
      <c r="M8779" s="2" t="s">
        <v>28</v>
      </c>
      <c r="N8779" s="11">
        <f>L8779/E8779*100</f>
        <v>19.267956476258444</v>
      </c>
      <c r="O8779" s="12" t="str">
        <f>IF(N8779&lt;10,"Low",IF(N8779&lt;20,"Med","High"))</f>
        <v>Med</v>
      </c>
      <c r="P8779" s="12">
        <f>sales*discount</f>
        <v>40.915599999999998</v>
      </c>
      <c r="Q8779" s="12">
        <f>sales-Discount_Values</f>
        <v>2004.8643999999999</v>
      </c>
      <c r="R8779" s="12">
        <f>DATEDIF(order_date,delivery_date,"D")</f>
        <v>7</v>
      </c>
      <c r="S8779" s="12"/>
    </row>
    <row r="8780" spans="1:19" ht="14.25" customHeight="1" x14ac:dyDescent="0.35">
      <c r="A8780" s="2" t="s">
        <v>5140</v>
      </c>
      <c r="B8780" s="2">
        <v>105107</v>
      </c>
      <c r="C8780" s="2" t="s">
        <v>19</v>
      </c>
      <c r="D8780" s="2" t="s">
        <v>36</v>
      </c>
      <c r="E8780" s="2">
        <v>3598.18</v>
      </c>
      <c r="F8780" s="2">
        <v>0.13</v>
      </c>
      <c r="G8780" s="2">
        <v>8</v>
      </c>
      <c r="H8780" s="3">
        <v>45578</v>
      </c>
      <c r="I8780" s="3">
        <v>45585</v>
      </c>
      <c r="J8780" s="2" t="s">
        <v>31</v>
      </c>
      <c r="K8780" s="2" t="s">
        <v>22</v>
      </c>
      <c r="L8780" s="2">
        <v>693.41</v>
      </c>
      <c r="M8780" s="2" t="s">
        <v>23</v>
      </c>
      <c r="N8780" s="11">
        <f>L8780/E8780*100</f>
        <v>19.271131516488889</v>
      </c>
      <c r="O8780" s="12" t="str">
        <f>IF(N8780&lt;10,"Low",IF(N8780&lt;20,"Med","High"))</f>
        <v>Med</v>
      </c>
      <c r="P8780" s="12">
        <f>sales*discount</f>
        <v>467.76339999999999</v>
      </c>
      <c r="Q8780" s="12">
        <f>sales-Discount_Values</f>
        <v>3130.4166</v>
      </c>
      <c r="R8780" s="12">
        <f>DATEDIF(order_date,delivery_date,"D")</f>
        <v>7</v>
      </c>
      <c r="S8780" s="12"/>
    </row>
    <row r="8781" spans="1:19" ht="14.25" customHeight="1" x14ac:dyDescent="0.35">
      <c r="A8781" s="2" t="s">
        <v>7598</v>
      </c>
      <c r="B8781" s="2">
        <v>107565</v>
      </c>
      <c r="C8781" s="2" t="s">
        <v>19</v>
      </c>
      <c r="D8781" s="2" t="s">
        <v>20</v>
      </c>
      <c r="E8781" s="2">
        <v>4797.33</v>
      </c>
      <c r="F8781" s="2">
        <v>0.28000000000000003</v>
      </c>
      <c r="G8781" s="2">
        <v>1</v>
      </c>
      <c r="H8781" s="3">
        <v>45083</v>
      </c>
      <c r="I8781" s="3">
        <v>45084</v>
      </c>
      <c r="J8781" s="2" t="s">
        <v>15</v>
      </c>
      <c r="K8781" s="2" t="s">
        <v>16</v>
      </c>
      <c r="L8781" s="2">
        <v>924.57</v>
      </c>
      <c r="M8781" s="2" t="s">
        <v>39</v>
      </c>
      <c r="N8781" s="11">
        <f>L8781/E8781*100</f>
        <v>19.272595381180782</v>
      </c>
      <c r="O8781" s="12" t="str">
        <f>IF(N8781&lt;10,"Low",IF(N8781&lt;20,"Med","High"))</f>
        <v>Med</v>
      </c>
      <c r="P8781" s="12">
        <f>sales*discount</f>
        <v>1343.2524000000001</v>
      </c>
      <c r="Q8781" s="12">
        <f>sales-Discount_Values</f>
        <v>3454.0775999999996</v>
      </c>
      <c r="R8781" s="12">
        <f>DATEDIF(order_date,delivery_date,"D")</f>
        <v>1</v>
      </c>
      <c r="S8781" s="12"/>
    </row>
    <row r="8782" spans="1:19" ht="14.25" customHeight="1" x14ac:dyDescent="0.35">
      <c r="A8782" s="2" t="s">
        <v>15168</v>
      </c>
      <c r="B8782" s="2">
        <v>115135</v>
      </c>
      <c r="C8782" s="2" t="s">
        <v>25</v>
      </c>
      <c r="D8782" s="2" t="s">
        <v>33</v>
      </c>
      <c r="E8782" s="2">
        <v>714.91</v>
      </c>
      <c r="F8782" s="2">
        <v>0.17</v>
      </c>
      <c r="G8782" s="2">
        <v>4</v>
      </c>
      <c r="H8782" s="3">
        <v>45034</v>
      </c>
      <c r="I8782" s="3">
        <v>45040</v>
      </c>
      <c r="J8782" s="2" t="s">
        <v>15</v>
      </c>
      <c r="K8782" s="2" t="s">
        <v>22</v>
      </c>
      <c r="L8782" s="2">
        <v>137.79</v>
      </c>
      <c r="M8782" s="2" t="s">
        <v>34</v>
      </c>
      <c r="N8782" s="11">
        <f>L8782/E8782*100</f>
        <v>19.273754738358676</v>
      </c>
      <c r="O8782" s="12" t="str">
        <f>IF(N8782&lt;10,"Low",IF(N8782&lt;20,"Med","High"))</f>
        <v>Med</v>
      </c>
      <c r="P8782" s="12">
        <f>sales*discount</f>
        <v>121.5347</v>
      </c>
      <c r="Q8782" s="12">
        <f>sales-Discount_Values</f>
        <v>593.37529999999992</v>
      </c>
      <c r="R8782" s="12">
        <f>DATEDIF(order_date,delivery_date,"D")</f>
        <v>6</v>
      </c>
      <c r="S8782" s="12"/>
    </row>
    <row r="8783" spans="1:19" ht="14.25" customHeight="1" x14ac:dyDescent="0.35">
      <c r="A8783" s="2" t="s">
        <v>5145</v>
      </c>
      <c r="B8783" s="2">
        <v>105112</v>
      </c>
      <c r="C8783" s="2" t="s">
        <v>13</v>
      </c>
      <c r="D8783" s="2" t="s">
        <v>26</v>
      </c>
      <c r="E8783" s="2">
        <v>4247.8999999999996</v>
      </c>
      <c r="F8783" s="2">
        <v>0.18</v>
      </c>
      <c r="G8783" s="2">
        <v>6</v>
      </c>
      <c r="H8783" s="3">
        <v>45487</v>
      </c>
      <c r="I8783" s="3">
        <v>45494</v>
      </c>
      <c r="J8783" s="2" t="s">
        <v>31</v>
      </c>
      <c r="K8783" s="2" t="s">
        <v>27</v>
      </c>
      <c r="L8783" s="2">
        <v>818.8</v>
      </c>
      <c r="M8783" s="2" t="s">
        <v>28</v>
      </c>
      <c r="N8783" s="11">
        <f>L8783/E8783*100</f>
        <v>19.275406671531815</v>
      </c>
      <c r="O8783" s="12" t="str">
        <f>IF(N8783&lt;10,"Low",IF(N8783&lt;20,"Med","High"))</f>
        <v>Med</v>
      </c>
      <c r="P8783" s="12">
        <f>sales*discount</f>
        <v>764.62199999999996</v>
      </c>
      <c r="Q8783" s="12">
        <f>sales-Discount_Values</f>
        <v>3483.2779999999998</v>
      </c>
      <c r="R8783" s="12">
        <f>DATEDIF(order_date,delivery_date,"D")</f>
        <v>7</v>
      </c>
      <c r="S8783" s="12"/>
    </row>
    <row r="8784" spans="1:19" ht="14.25" customHeight="1" x14ac:dyDescent="0.35">
      <c r="A8784" s="2" t="s">
        <v>60</v>
      </c>
      <c r="B8784" s="2">
        <v>100027</v>
      </c>
      <c r="C8784" s="2" t="s">
        <v>41</v>
      </c>
      <c r="D8784" s="2" t="s">
        <v>14</v>
      </c>
      <c r="E8784" s="2">
        <v>3578.05</v>
      </c>
      <c r="F8784" s="2">
        <v>0.04</v>
      </c>
      <c r="G8784" s="2">
        <v>4</v>
      </c>
      <c r="H8784" s="3">
        <v>45215</v>
      </c>
      <c r="I8784" s="3">
        <v>45217</v>
      </c>
      <c r="J8784" s="2" t="s">
        <v>31</v>
      </c>
      <c r="K8784" s="2" t="s">
        <v>22</v>
      </c>
      <c r="L8784" s="2">
        <v>689.74</v>
      </c>
      <c r="M8784" s="2" t="s">
        <v>34</v>
      </c>
      <c r="N8784" s="11">
        <f>L8784/E8784*100</f>
        <v>19.27698047819343</v>
      </c>
      <c r="O8784" s="12" t="str">
        <f>IF(N8784&lt;10,"Low",IF(N8784&lt;20,"Med","High"))</f>
        <v>Med</v>
      </c>
      <c r="P8784" s="12">
        <f>sales*discount</f>
        <v>143.12200000000001</v>
      </c>
      <c r="Q8784" s="12">
        <f>sales-Discount_Values</f>
        <v>3434.9280000000003</v>
      </c>
      <c r="R8784" s="12">
        <f>DATEDIF(order_date,delivery_date,"D")</f>
        <v>2</v>
      </c>
      <c r="S8784" s="12"/>
    </row>
    <row r="8785" spans="1:19" ht="14.25" customHeight="1" x14ac:dyDescent="0.35">
      <c r="A8785" s="2" t="s">
        <v>2432</v>
      </c>
      <c r="B8785" s="2">
        <v>102399</v>
      </c>
      <c r="C8785" s="2" t="s">
        <v>19</v>
      </c>
      <c r="D8785" s="2" t="s">
        <v>36</v>
      </c>
      <c r="E8785" s="2">
        <v>1738.95</v>
      </c>
      <c r="F8785" s="2">
        <v>0.36</v>
      </c>
      <c r="G8785" s="2">
        <v>7</v>
      </c>
      <c r="H8785" s="3">
        <v>45379</v>
      </c>
      <c r="I8785" s="3">
        <v>45386</v>
      </c>
      <c r="J8785" s="2" t="s">
        <v>31</v>
      </c>
      <c r="K8785" s="2" t="s">
        <v>27</v>
      </c>
      <c r="L8785" s="2">
        <v>335.3</v>
      </c>
      <c r="M8785" s="2" t="s">
        <v>39</v>
      </c>
      <c r="N8785" s="11">
        <f>L8785/E8785*100</f>
        <v>19.281750481612466</v>
      </c>
      <c r="O8785" s="12" t="str">
        <f>IF(N8785&lt;10,"Low",IF(N8785&lt;20,"Med","High"))</f>
        <v>Med</v>
      </c>
      <c r="P8785" s="12">
        <f>sales*discount</f>
        <v>626.02200000000005</v>
      </c>
      <c r="Q8785" s="12">
        <f>sales-Discount_Values</f>
        <v>1112.9279999999999</v>
      </c>
      <c r="R8785" s="12">
        <f>DATEDIF(order_date,delivery_date,"D")</f>
        <v>7</v>
      </c>
      <c r="S8785" s="12"/>
    </row>
    <row r="8786" spans="1:19" ht="14.25" customHeight="1" x14ac:dyDescent="0.35">
      <c r="A8786" s="2" t="s">
        <v>13912</v>
      </c>
      <c r="B8786" s="2">
        <v>113879</v>
      </c>
      <c r="C8786" s="2" t="s">
        <v>25</v>
      </c>
      <c r="D8786" s="2" t="s">
        <v>36</v>
      </c>
      <c r="E8786" s="2">
        <v>3905.91</v>
      </c>
      <c r="F8786" s="2">
        <v>0.41</v>
      </c>
      <c r="G8786" s="2">
        <v>3</v>
      </c>
      <c r="H8786" s="3">
        <v>45187</v>
      </c>
      <c r="I8786" s="3">
        <v>45192</v>
      </c>
      <c r="J8786" s="2" t="s">
        <v>15</v>
      </c>
      <c r="K8786" s="2" t="s">
        <v>22</v>
      </c>
      <c r="L8786" s="2">
        <v>753.13</v>
      </c>
      <c r="M8786" s="2" t="s">
        <v>39</v>
      </c>
      <c r="N8786" s="11">
        <f>L8786/E8786*100</f>
        <v>19.281806288419347</v>
      </c>
      <c r="O8786" s="12" t="str">
        <f>IF(N8786&lt;10,"Low",IF(N8786&lt;20,"Med","High"))</f>
        <v>Med</v>
      </c>
      <c r="P8786" s="12">
        <f>sales*discount</f>
        <v>1601.4230999999997</v>
      </c>
      <c r="Q8786" s="12">
        <f>sales-Discount_Values</f>
        <v>2304.4868999999999</v>
      </c>
      <c r="R8786" s="12">
        <f>DATEDIF(order_date,delivery_date,"D")</f>
        <v>5</v>
      </c>
      <c r="S8786" s="12"/>
    </row>
    <row r="8787" spans="1:19" ht="14.25" customHeight="1" x14ac:dyDescent="0.35">
      <c r="A8787" s="2" t="s">
        <v>6586</v>
      </c>
      <c r="B8787" s="2">
        <v>106553</v>
      </c>
      <c r="C8787" s="2" t="s">
        <v>25</v>
      </c>
      <c r="D8787" s="2" t="s">
        <v>20</v>
      </c>
      <c r="E8787" s="2">
        <v>3345.33</v>
      </c>
      <c r="F8787" s="2">
        <v>0.23</v>
      </c>
      <c r="G8787" s="2">
        <v>7</v>
      </c>
      <c r="H8787" s="3">
        <v>45356</v>
      </c>
      <c r="I8787" s="3">
        <v>45361</v>
      </c>
      <c r="J8787" s="2" t="s">
        <v>15</v>
      </c>
      <c r="K8787" s="2" t="s">
        <v>16</v>
      </c>
      <c r="L8787" s="2">
        <v>645.19000000000005</v>
      </c>
      <c r="M8787" s="2" t="s">
        <v>28</v>
      </c>
      <c r="N8787" s="11">
        <f>L8787/E8787*100</f>
        <v>19.286288647158877</v>
      </c>
      <c r="O8787" s="12" t="str">
        <f>IF(N8787&lt;10,"Low",IF(N8787&lt;20,"Med","High"))</f>
        <v>Med</v>
      </c>
      <c r="P8787" s="12">
        <f>sales*discount</f>
        <v>769.42590000000007</v>
      </c>
      <c r="Q8787" s="12">
        <f>sales-Discount_Values</f>
        <v>2575.9040999999997</v>
      </c>
      <c r="R8787" s="12">
        <f>DATEDIF(order_date,delivery_date,"D")</f>
        <v>5</v>
      </c>
      <c r="S8787" s="12"/>
    </row>
    <row r="8788" spans="1:19" ht="14.25" customHeight="1" x14ac:dyDescent="0.35">
      <c r="A8788" s="2" t="s">
        <v>13884</v>
      </c>
      <c r="B8788" s="2">
        <v>113851</v>
      </c>
      <c r="C8788" s="2" t="s">
        <v>25</v>
      </c>
      <c r="D8788" s="2" t="s">
        <v>26</v>
      </c>
      <c r="E8788" s="2">
        <v>1810.14</v>
      </c>
      <c r="F8788" s="2">
        <v>0.18</v>
      </c>
      <c r="G8788" s="2">
        <v>9</v>
      </c>
      <c r="H8788" s="3">
        <v>45396</v>
      </c>
      <c r="I8788" s="3">
        <v>45397</v>
      </c>
      <c r="J8788" s="2" t="s">
        <v>15</v>
      </c>
      <c r="K8788" s="2" t="s">
        <v>16</v>
      </c>
      <c r="L8788" s="2">
        <v>349.27</v>
      </c>
      <c r="M8788" s="2" t="s">
        <v>17</v>
      </c>
      <c r="N8788" s="11">
        <f>L8788/E8788*100</f>
        <v>19.295192637033598</v>
      </c>
      <c r="O8788" s="12" t="str">
        <f>IF(N8788&lt;10,"Low",IF(N8788&lt;20,"Med","High"))</f>
        <v>Med</v>
      </c>
      <c r="P8788" s="12">
        <f>sales*discount</f>
        <v>325.8252</v>
      </c>
      <c r="Q8788" s="12">
        <f>sales-Discount_Values</f>
        <v>1484.3148000000001</v>
      </c>
      <c r="R8788" s="12">
        <f>DATEDIF(order_date,delivery_date,"D")</f>
        <v>1</v>
      </c>
      <c r="S8788" s="12"/>
    </row>
    <row r="8789" spans="1:19" ht="14.25" customHeight="1" x14ac:dyDescent="0.35">
      <c r="A8789" s="2" t="s">
        <v>10631</v>
      </c>
      <c r="B8789" s="2">
        <v>110598</v>
      </c>
      <c r="C8789" s="2" t="s">
        <v>13</v>
      </c>
      <c r="D8789" s="2" t="s">
        <v>26</v>
      </c>
      <c r="E8789" s="2">
        <v>4850.43</v>
      </c>
      <c r="F8789" s="2">
        <v>0.34</v>
      </c>
      <c r="G8789" s="2">
        <v>9</v>
      </c>
      <c r="H8789" s="3">
        <v>45348</v>
      </c>
      <c r="I8789" s="3">
        <v>45354</v>
      </c>
      <c r="J8789" s="2" t="s">
        <v>31</v>
      </c>
      <c r="K8789" s="2" t="s">
        <v>22</v>
      </c>
      <c r="L8789" s="2">
        <v>935.98</v>
      </c>
      <c r="M8789" s="2" t="s">
        <v>23</v>
      </c>
      <c r="N8789" s="11">
        <f>L8789/E8789*100</f>
        <v>19.296845846656893</v>
      </c>
      <c r="O8789" s="12" t="str">
        <f>IF(N8789&lt;10,"Low",IF(N8789&lt;20,"Med","High"))</f>
        <v>Med</v>
      </c>
      <c r="P8789" s="12">
        <f>sales*discount</f>
        <v>1649.1462000000001</v>
      </c>
      <c r="Q8789" s="12">
        <f>sales-Discount_Values</f>
        <v>3201.2838000000002</v>
      </c>
      <c r="R8789" s="12">
        <f>DATEDIF(order_date,delivery_date,"D")</f>
        <v>6</v>
      </c>
      <c r="S8789" s="12"/>
    </row>
    <row r="8790" spans="1:19" ht="14.25" customHeight="1" x14ac:dyDescent="0.35">
      <c r="A8790" s="2" t="s">
        <v>2939</v>
      </c>
      <c r="B8790" s="2">
        <v>102906</v>
      </c>
      <c r="C8790" s="2" t="s">
        <v>19</v>
      </c>
      <c r="D8790" s="2" t="s">
        <v>26</v>
      </c>
      <c r="E8790" s="2">
        <v>1434.53</v>
      </c>
      <c r="F8790" s="2">
        <v>0.09</v>
      </c>
      <c r="G8790" s="2">
        <v>7</v>
      </c>
      <c r="H8790" s="3">
        <v>45329</v>
      </c>
      <c r="I8790" s="3">
        <v>45335</v>
      </c>
      <c r="J8790" s="2" t="s">
        <v>15</v>
      </c>
      <c r="K8790" s="2" t="s">
        <v>16</v>
      </c>
      <c r="L8790" s="2">
        <v>276.82</v>
      </c>
      <c r="M8790" s="2" t="s">
        <v>48</v>
      </c>
      <c r="N8790" s="11">
        <f>L8790/E8790*100</f>
        <v>19.296912577638668</v>
      </c>
      <c r="O8790" s="12" t="str">
        <f>IF(N8790&lt;10,"Low",IF(N8790&lt;20,"Med","High"))</f>
        <v>Med</v>
      </c>
      <c r="P8790" s="12">
        <f>sales*discount</f>
        <v>129.10769999999999</v>
      </c>
      <c r="Q8790" s="12">
        <f>sales-Discount_Values</f>
        <v>1305.4223</v>
      </c>
      <c r="R8790" s="12">
        <f>DATEDIF(order_date,delivery_date,"D")</f>
        <v>6</v>
      </c>
      <c r="S8790" s="12"/>
    </row>
    <row r="8791" spans="1:19" ht="14.25" customHeight="1" x14ac:dyDescent="0.35">
      <c r="A8791" s="2" t="s">
        <v>2523</v>
      </c>
      <c r="B8791" s="2">
        <v>102490</v>
      </c>
      <c r="C8791" s="2" t="s">
        <v>13</v>
      </c>
      <c r="D8791" s="2" t="s">
        <v>26</v>
      </c>
      <c r="E8791" s="2">
        <v>435.64</v>
      </c>
      <c r="F8791" s="2">
        <v>7.0000000000000007E-2</v>
      </c>
      <c r="G8791" s="2">
        <v>1</v>
      </c>
      <c r="H8791" s="3">
        <v>45182</v>
      </c>
      <c r="I8791" s="3">
        <v>45183</v>
      </c>
      <c r="J8791" s="2" t="s">
        <v>21</v>
      </c>
      <c r="K8791" s="2" t="s">
        <v>22</v>
      </c>
      <c r="L8791" s="2">
        <v>84.07</v>
      </c>
      <c r="M8791" s="2" t="s">
        <v>34</v>
      </c>
      <c r="N8791" s="11">
        <f>L8791/E8791*100</f>
        <v>19.298044256725735</v>
      </c>
      <c r="O8791" s="12" t="str">
        <f>IF(N8791&lt;10,"Low",IF(N8791&lt;20,"Med","High"))</f>
        <v>Med</v>
      </c>
      <c r="P8791" s="12">
        <f>sales*discount</f>
        <v>30.494800000000001</v>
      </c>
      <c r="Q8791" s="12">
        <f>sales-Discount_Values</f>
        <v>405.14519999999999</v>
      </c>
      <c r="R8791" s="12">
        <f>DATEDIF(order_date,delivery_date,"D")</f>
        <v>1</v>
      </c>
      <c r="S8791" s="12"/>
    </row>
    <row r="8792" spans="1:19" ht="14.25" customHeight="1" x14ac:dyDescent="0.35">
      <c r="A8792" s="2" t="s">
        <v>11477</v>
      </c>
      <c r="B8792" s="2">
        <v>111444</v>
      </c>
      <c r="C8792" s="2" t="s">
        <v>25</v>
      </c>
      <c r="D8792" s="2" t="s">
        <v>26</v>
      </c>
      <c r="E8792" s="2">
        <v>4738.22</v>
      </c>
      <c r="F8792" s="2">
        <v>0</v>
      </c>
      <c r="G8792" s="2">
        <v>7</v>
      </c>
      <c r="H8792" s="3">
        <v>45142</v>
      </c>
      <c r="I8792" s="3">
        <v>45144</v>
      </c>
      <c r="J8792" s="2" t="s">
        <v>31</v>
      </c>
      <c r="K8792" s="2" t="s">
        <v>27</v>
      </c>
      <c r="L8792" s="2">
        <v>914.61</v>
      </c>
      <c r="M8792" s="2" t="s">
        <v>34</v>
      </c>
      <c r="N8792" s="11">
        <f>L8792/E8792*100</f>
        <v>19.302818357948766</v>
      </c>
      <c r="O8792" s="12" t="str">
        <f>IF(N8792&lt;10,"Low",IF(N8792&lt;20,"Med","High"))</f>
        <v>Med</v>
      </c>
      <c r="P8792" s="12">
        <f>sales*discount</f>
        <v>0</v>
      </c>
      <c r="Q8792" s="12">
        <f>sales-Discount_Values</f>
        <v>4738.22</v>
      </c>
      <c r="R8792" s="12">
        <f>DATEDIF(order_date,delivery_date,"D")</f>
        <v>2</v>
      </c>
      <c r="S8792" s="12"/>
    </row>
    <row r="8793" spans="1:19" ht="14.25" customHeight="1" x14ac:dyDescent="0.35">
      <c r="A8793" s="2" t="s">
        <v>1348</v>
      </c>
      <c r="B8793" s="2">
        <v>101315</v>
      </c>
      <c r="C8793" s="2" t="s">
        <v>19</v>
      </c>
      <c r="D8793" s="2" t="s">
        <v>26</v>
      </c>
      <c r="E8793" s="2">
        <v>2875.31</v>
      </c>
      <c r="F8793" s="2">
        <v>0.18</v>
      </c>
      <c r="G8793" s="2">
        <v>2</v>
      </c>
      <c r="H8793" s="3">
        <v>45218</v>
      </c>
      <c r="I8793" s="3">
        <v>45223</v>
      </c>
      <c r="J8793" s="2" t="s">
        <v>31</v>
      </c>
      <c r="K8793" s="2" t="s">
        <v>27</v>
      </c>
      <c r="L8793" s="2">
        <v>555.05999999999995</v>
      </c>
      <c r="M8793" s="2" t="s">
        <v>34</v>
      </c>
      <c r="N8793" s="11">
        <f>L8793/E8793*100</f>
        <v>19.304353269734392</v>
      </c>
      <c r="O8793" s="12" t="str">
        <f>IF(N8793&lt;10,"Low",IF(N8793&lt;20,"Med","High"))</f>
        <v>Med</v>
      </c>
      <c r="P8793" s="12">
        <f>sales*discount</f>
        <v>517.55579999999998</v>
      </c>
      <c r="Q8793" s="12">
        <f>sales-Discount_Values</f>
        <v>2357.7541999999999</v>
      </c>
      <c r="R8793" s="12">
        <f>DATEDIF(order_date,delivery_date,"D")</f>
        <v>5</v>
      </c>
      <c r="S8793" s="12"/>
    </row>
    <row r="8794" spans="1:19" ht="14.25" customHeight="1" x14ac:dyDescent="0.35">
      <c r="A8794" s="2" t="s">
        <v>1969</v>
      </c>
      <c r="B8794" s="2">
        <v>101936</v>
      </c>
      <c r="C8794" s="2" t="s">
        <v>13</v>
      </c>
      <c r="D8794" s="2" t="s">
        <v>36</v>
      </c>
      <c r="E8794" s="2">
        <v>293.95999999999998</v>
      </c>
      <c r="F8794" s="2">
        <v>0.27</v>
      </c>
      <c r="G8794" s="2">
        <v>4</v>
      </c>
      <c r="H8794" s="3">
        <v>45535</v>
      </c>
      <c r="I8794" s="3">
        <v>45540</v>
      </c>
      <c r="J8794" s="2" t="s">
        <v>31</v>
      </c>
      <c r="K8794" s="2" t="s">
        <v>16</v>
      </c>
      <c r="L8794" s="2">
        <v>56.75</v>
      </c>
      <c r="M8794" s="2" t="s">
        <v>28</v>
      </c>
      <c r="N8794" s="11">
        <f>L8794/E8794*100</f>
        <v>19.305347666349164</v>
      </c>
      <c r="O8794" s="12" t="str">
        <f>IF(N8794&lt;10,"Low",IF(N8794&lt;20,"Med","High"))</f>
        <v>Med</v>
      </c>
      <c r="P8794" s="12">
        <f>sales*discount</f>
        <v>79.369200000000006</v>
      </c>
      <c r="Q8794" s="12">
        <f>sales-Discount_Values</f>
        <v>214.59079999999997</v>
      </c>
      <c r="R8794" s="12">
        <f>DATEDIF(order_date,delivery_date,"D")</f>
        <v>5</v>
      </c>
      <c r="S8794" s="12"/>
    </row>
    <row r="8795" spans="1:19" ht="14.25" customHeight="1" x14ac:dyDescent="0.35">
      <c r="A8795" s="2" t="s">
        <v>12527</v>
      </c>
      <c r="B8795" s="2">
        <v>112494</v>
      </c>
      <c r="C8795" s="2" t="s">
        <v>41</v>
      </c>
      <c r="D8795" s="2" t="s">
        <v>33</v>
      </c>
      <c r="E8795" s="2">
        <v>2107.5</v>
      </c>
      <c r="F8795" s="2">
        <v>0.02</v>
      </c>
      <c r="G8795" s="2">
        <v>1</v>
      </c>
      <c r="H8795" s="3">
        <v>45085</v>
      </c>
      <c r="I8795" s="3">
        <v>45090</v>
      </c>
      <c r="J8795" s="2" t="s">
        <v>31</v>
      </c>
      <c r="K8795" s="2" t="s">
        <v>16</v>
      </c>
      <c r="L8795" s="2">
        <v>406.87</v>
      </c>
      <c r="M8795" s="2" t="s">
        <v>48</v>
      </c>
      <c r="N8795" s="11">
        <f>L8795/E8795*100</f>
        <v>19.305812574139978</v>
      </c>
      <c r="O8795" s="12" t="str">
        <f>IF(N8795&lt;10,"Low",IF(N8795&lt;20,"Med","High"))</f>
        <v>Med</v>
      </c>
      <c r="P8795" s="12">
        <f>sales*discount</f>
        <v>42.15</v>
      </c>
      <c r="Q8795" s="12">
        <f>sales-Discount_Values</f>
        <v>2065.35</v>
      </c>
      <c r="R8795" s="12">
        <f>DATEDIF(order_date,delivery_date,"D")</f>
        <v>5</v>
      </c>
      <c r="S8795" s="12"/>
    </row>
    <row r="8796" spans="1:19" ht="14.25" customHeight="1" x14ac:dyDescent="0.35">
      <c r="A8796" s="2" t="s">
        <v>584</v>
      </c>
      <c r="B8796" s="2">
        <v>100551</v>
      </c>
      <c r="C8796" s="2" t="s">
        <v>19</v>
      </c>
      <c r="D8796" s="2" t="s">
        <v>33</v>
      </c>
      <c r="E8796" s="2">
        <v>3835.73</v>
      </c>
      <c r="F8796" s="2">
        <v>0.19</v>
      </c>
      <c r="G8796" s="2">
        <v>3</v>
      </c>
      <c r="H8796" s="3">
        <v>45453</v>
      </c>
      <c r="I8796" s="3">
        <v>45458</v>
      </c>
      <c r="J8796" s="2" t="s">
        <v>31</v>
      </c>
      <c r="K8796" s="2" t="s">
        <v>27</v>
      </c>
      <c r="L8796" s="2">
        <v>740.59</v>
      </c>
      <c r="M8796" s="2" t="s">
        <v>34</v>
      </c>
      <c r="N8796" s="11">
        <f>L8796/E8796*100</f>
        <v>19.307667640840208</v>
      </c>
      <c r="O8796" s="12" t="str">
        <f>IF(N8796&lt;10,"Low",IF(N8796&lt;20,"Med","High"))</f>
        <v>Med</v>
      </c>
      <c r="P8796" s="12">
        <f>sales*discount</f>
        <v>728.78870000000006</v>
      </c>
      <c r="Q8796" s="12">
        <f>sales-Discount_Values</f>
        <v>3106.9413</v>
      </c>
      <c r="R8796" s="12">
        <f>DATEDIF(order_date,delivery_date,"D")</f>
        <v>5</v>
      </c>
      <c r="S8796" s="12"/>
    </row>
    <row r="8797" spans="1:19" ht="14.25" customHeight="1" x14ac:dyDescent="0.35">
      <c r="A8797" s="2" t="s">
        <v>1514</v>
      </c>
      <c r="B8797" s="2">
        <v>101481</v>
      </c>
      <c r="C8797" s="2" t="s">
        <v>25</v>
      </c>
      <c r="D8797" s="2" t="s">
        <v>20</v>
      </c>
      <c r="E8797" s="2">
        <v>4427.6000000000004</v>
      </c>
      <c r="F8797" s="2">
        <v>0.08</v>
      </c>
      <c r="G8797" s="2">
        <v>8</v>
      </c>
      <c r="H8797" s="3">
        <v>45416</v>
      </c>
      <c r="I8797" s="3">
        <v>45421</v>
      </c>
      <c r="J8797" s="2" t="s">
        <v>15</v>
      </c>
      <c r="K8797" s="2" t="s">
        <v>16</v>
      </c>
      <c r="L8797" s="2">
        <v>854.88</v>
      </c>
      <c r="M8797" s="2" t="s">
        <v>17</v>
      </c>
      <c r="N8797" s="11">
        <f>L8797/E8797*100</f>
        <v>19.307977233715782</v>
      </c>
      <c r="O8797" s="12" t="str">
        <f>IF(N8797&lt;10,"Low",IF(N8797&lt;20,"Med","High"))</f>
        <v>Med</v>
      </c>
      <c r="P8797" s="12">
        <f>sales*discount</f>
        <v>354.20800000000003</v>
      </c>
      <c r="Q8797" s="12">
        <f>sales-Discount_Values</f>
        <v>4073.3920000000003</v>
      </c>
      <c r="R8797" s="12">
        <f>DATEDIF(order_date,delivery_date,"D")</f>
        <v>5</v>
      </c>
      <c r="S8797" s="12"/>
    </row>
    <row r="8798" spans="1:19" ht="14.25" customHeight="1" x14ac:dyDescent="0.35">
      <c r="A8798" s="2" t="s">
        <v>8198</v>
      </c>
      <c r="B8798" s="2">
        <v>108165</v>
      </c>
      <c r="C8798" s="2" t="s">
        <v>19</v>
      </c>
      <c r="D8798" s="2" t="s">
        <v>26</v>
      </c>
      <c r="E8798" s="2">
        <v>1899.14</v>
      </c>
      <c r="F8798" s="2">
        <v>0.13</v>
      </c>
      <c r="G8798" s="2">
        <v>6</v>
      </c>
      <c r="H8798" s="3">
        <v>45015</v>
      </c>
      <c r="I8798" s="3">
        <v>45022</v>
      </c>
      <c r="J8798" s="2" t="s">
        <v>21</v>
      </c>
      <c r="K8798" s="2" t="s">
        <v>27</v>
      </c>
      <c r="L8798" s="2">
        <v>366.7</v>
      </c>
      <c r="M8798" s="2" t="s">
        <v>17</v>
      </c>
      <c r="N8798" s="11">
        <f>L8798/E8798*100</f>
        <v>19.308739745358423</v>
      </c>
      <c r="O8798" s="12" t="str">
        <f>IF(N8798&lt;10,"Low",IF(N8798&lt;20,"Med","High"))</f>
        <v>Med</v>
      </c>
      <c r="P8798" s="12">
        <f>sales*discount</f>
        <v>246.88820000000001</v>
      </c>
      <c r="Q8798" s="12">
        <f>sales-Discount_Values</f>
        <v>1652.2518</v>
      </c>
      <c r="R8798" s="12">
        <f>DATEDIF(order_date,delivery_date,"D")</f>
        <v>7</v>
      </c>
      <c r="S8798" s="12"/>
    </row>
    <row r="8799" spans="1:19" ht="14.25" customHeight="1" x14ac:dyDescent="0.35">
      <c r="A8799" s="2" t="s">
        <v>1312</v>
      </c>
      <c r="B8799" s="2">
        <v>101279</v>
      </c>
      <c r="C8799" s="2" t="s">
        <v>19</v>
      </c>
      <c r="D8799" s="2" t="s">
        <v>20</v>
      </c>
      <c r="E8799" s="2">
        <v>2485.5300000000002</v>
      </c>
      <c r="F8799" s="2">
        <v>0.01</v>
      </c>
      <c r="G8799" s="2">
        <v>2</v>
      </c>
      <c r="H8799" s="3">
        <v>45383</v>
      </c>
      <c r="I8799" s="3">
        <v>45390</v>
      </c>
      <c r="J8799" s="2" t="s">
        <v>31</v>
      </c>
      <c r="K8799" s="2" t="s">
        <v>22</v>
      </c>
      <c r="L8799" s="2">
        <v>479.97</v>
      </c>
      <c r="M8799" s="2" t="s">
        <v>23</v>
      </c>
      <c r="N8799" s="11">
        <f>L8799/E8799*100</f>
        <v>19.310569576709995</v>
      </c>
      <c r="O8799" s="12" t="str">
        <f>IF(N8799&lt;10,"Low",IF(N8799&lt;20,"Med","High"))</f>
        <v>Med</v>
      </c>
      <c r="P8799" s="12">
        <f>sales*discount</f>
        <v>24.855300000000003</v>
      </c>
      <c r="Q8799" s="12">
        <f>sales-Discount_Values</f>
        <v>2460.6747</v>
      </c>
      <c r="R8799" s="12">
        <f>DATEDIF(order_date,delivery_date,"D")</f>
        <v>7</v>
      </c>
      <c r="S8799" s="12"/>
    </row>
    <row r="8800" spans="1:19" ht="14.25" customHeight="1" x14ac:dyDescent="0.35">
      <c r="A8800" s="2" t="s">
        <v>5295</v>
      </c>
      <c r="B8800" s="2">
        <v>105262</v>
      </c>
      <c r="C8800" s="2" t="s">
        <v>19</v>
      </c>
      <c r="D8800" s="2" t="s">
        <v>20</v>
      </c>
      <c r="E8800" s="2">
        <v>3417.89</v>
      </c>
      <c r="F8800" s="2">
        <v>0.5</v>
      </c>
      <c r="G8800" s="2">
        <v>5</v>
      </c>
      <c r="H8800" s="3">
        <v>45642</v>
      </c>
      <c r="I8800" s="3">
        <v>45644</v>
      </c>
      <c r="J8800" s="2" t="s">
        <v>31</v>
      </c>
      <c r="K8800" s="2" t="s">
        <v>27</v>
      </c>
      <c r="L8800" s="2">
        <v>660.06</v>
      </c>
      <c r="M8800" s="2" t="s">
        <v>34</v>
      </c>
      <c r="N8800" s="11">
        <f>L8800/E8800*100</f>
        <v>19.311914660799498</v>
      </c>
      <c r="O8800" s="12" t="str">
        <f>IF(N8800&lt;10,"Low",IF(N8800&lt;20,"Med","High"))</f>
        <v>Med</v>
      </c>
      <c r="P8800" s="12">
        <f>sales*discount</f>
        <v>1708.9449999999999</v>
      </c>
      <c r="Q8800" s="12">
        <f>sales-Discount_Values</f>
        <v>1708.9449999999999</v>
      </c>
      <c r="R8800" s="12">
        <f>DATEDIF(order_date,delivery_date,"D")</f>
        <v>2</v>
      </c>
      <c r="S8800" s="12"/>
    </row>
    <row r="8801" spans="1:19" ht="14.25" customHeight="1" x14ac:dyDescent="0.35">
      <c r="A8801" s="2" t="s">
        <v>13975</v>
      </c>
      <c r="B8801" s="2">
        <v>113942</v>
      </c>
      <c r="C8801" s="2" t="s">
        <v>41</v>
      </c>
      <c r="D8801" s="2" t="s">
        <v>26</v>
      </c>
      <c r="E8801" s="2">
        <v>4690.46</v>
      </c>
      <c r="F8801" s="2">
        <v>0.17</v>
      </c>
      <c r="G8801" s="2">
        <v>1</v>
      </c>
      <c r="H8801" s="3">
        <v>45083</v>
      </c>
      <c r="I8801" s="3">
        <v>45086</v>
      </c>
      <c r="J8801" s="2" t="s">
        <v>21</v>
      </c>
      <c r="K8801" s="2" t="s">
        <v>27</v>
      </c>
      <c r="L8801" s="2">
        <v>905.95</v>
      </c>
      <c r="M8801" s="2" t="s">
        <v>39</v>
      </c>
      <c r="N8801" s="11">
        <f>L8801/E8801*100</f>
        <v>19.314736720918631</v>
      </c>
      <c r="O8801" s="12" t="str">
        <f>IF(N8801&lt;10,"Low",IF(N8801&lt;20,"Med","High"))</f>
        <v>Med</v>
      </c>
      <c r="P8801" s="12">
        <f>sales*discount</f>
        <v>797.37820000000011</v>
      </c>
      <c r="Q8801" s="12">
        <f>sales-Discount_Values</f>
        <v>3893.0817999999999</v>
      </c>
      <c r="R8801" s="12">
        <f>DATEDIF(order_date,delivery_date,"D")</f>
        <v>3</v>
      </c>
      <c r="S8801" s="12"/>
    </row>
    <row r="8802" spans="1:19" ht="14.25" customHeight="1" x14ac:dyDescent="0.35">
      <c r="A8802" s="2" t="s">
        <v>2871</v>
      </c>
      <c r="B8802" s="2">
        <v>102838</v>
      </c>
      <c r="C8802" s="2" t="s">
        <v>25</v>
      </c>
      <c r="D8802" s="2" t="s">
        <v>26</v>
      </c>
      <c r="E8802" s="2">
        <v>3147.19</v>
      </c>
      <c r="F8802" s="2">
        <v>0.28000000000000003</v>
      </c>
      <c r="G8802" s="2">
        <v>7</v>
      </c>
      <c r="H8802" s="3">
        <v>45610</v>
      </c>
      <c r="I8802" s="3">
        <v>45615</v>
      </c>
      <c r="J8802" s="2" t="s">
        <v>15</v>
      </c>
      <c r="K8802" s="2" t="s">
        <v>22</v>
      </c>
      <c r="L8802" s="2">
        <v>607.92999999999995</v>
      </c>
      <c r="M8802" s="2" t="s">
        <v>17</v>
      </c>
      <c r="N8802" s="11">
        <f>L8802/E8802*100</f>
        <v>19.316596710081054</v>
      </c>
      <c r="O8802" s="12" t="str">
        <f>IF(N8802&lt;10,"Low",IF(N8802&lt;20,"Med","High"))</f>
        <v>Med</v>
      </c>
      <c r="P8802" s="12">
        <f>sales*discount</f>
        <v>881.21320000000014</v>
      </c>
      <c r="Q8802" s="12">
        <f>sales-Discount_Values</f>
        <v>2265.9767999999999</v>
      </c>
      <c r="R8802" s="12">
        <f>DATEDIF(order_date,delivery_date,"D")</f>
        <v>5</v>
      </c>
      <c r="S8802" s="12"/>
    </row>
    <row r="8803" spans="1:19" ht="14.25" customHeight="1" x14ac:dyDescent="0.35">
      <c r="A8803" s="2" t="s">
        <v>14119</v>
      </c>
      <c r="B8803" s="2">
        <v>114086</v>
      </c>
      <c r="C8803" s="2" t="s">
        <v>41</v>
      </c>
      <c r="D8803" s="2" t="s">
        <v>14</v>
      </c>
      <c r="E8803" s="2">
        <v>3204.41</v>
      </c>
      <c r="F8803" s="2">
        <v>0.01</v>
      </c>
      <c r="G8803" s="2">
        <v>7</v>
      </c>
      <c r="H8803" s="3">
        <v>45142</v>
      </c>
      <c r="I8803" s="3">
        <v>45143</v>
      </c>
      <c r="J8803" s="2" t="s">
        <v>31</v>
      </c>
      <c r="K8803" s="2" t="s">
        <v>16</v>
      </c>
      <c r="L8803" s="2">
        <v>618.99</v>
      </c>
      <c r="M8803" s="2" t="s">
        <v>17</v>
      </c>
      <c r="N8803" s="11">
        <f>L8803/E8803*100</f>
        <v>19.316816512244063</v>
      </c>
      <c r="O8803" s="12" t="str">
        <f>IF(N8803&lt;10,"Low",IF(N8803&lt;20,"Med","High"))</f>
        <v>Med</v>
      </c>
      <c r="P8803" s="12">
        <f>sales*discount</f>
        <v>32.0441</v>
      </c>
      <c r="Q8803" s="12">
        <f>sales-Discount_Values</f>
        <v>3172.3658999999998</v>
      </c>
      <c r="R8803" s="12">
        <f>DATEDIF(order_date,delivery_date,"D")</f>
        <v>1</v>
      </c>
      <c r="S8803" s="12"/>
    </row>
    <row r="8804" spans="1:19" ht="14.25" customHeight="1" x14ac:dyDescent="0.35">
      <c r="A8804" s="2" t="s">
        <v>7310</v>
      </c>
      <c r="B8804" s="2">
        <v>107277</v>
      </c>
      <c r="C8804" s="2" t="s">
        <v>19</v>
      </c>
      <c r="D8804" s="2" t="s">
        <v>33</v>
      </c>
      <c r="E8804" s="2">
        <v>4175.8900000000003</v>
      </c>
      <c r="F8804" s="2">
        <v>0.27</v>
      </c>
      <c r="G8804" s="2">
        <v>3</v>
      </c>
      <c r="H8804" s="3">
        <v>45134</v>
      </c>
      <c r="I8804" s="3">
        <v>45139</v>
      </c>
      <c r="J8804" s="2" t="s">
        <v>31</v>
      </c>
      <c r="K8804" s="2" t="s">
        <v>16</v>
      </c>
      <c r="L8804" s="2">
        <v>806.75</v>
      </c>
      <c r="M8804" s="2" t="s">
        <v>28</v>
      </c>
      <c r="N8804" s="11">
        <f>L8804/E8804*100</f>
        <v>19.31923494153342</v>
      </c>
      <c r="O8804" s="12" t="str">
        <f>IF(N8804&lt;10,"Low",IF(N8804&lt;20,"Med","High"))</f>
        <v>Med</v>
      </c>
      <c r="P8804" s="12">
        <f>sales*discount</f>
        <v>1127.4903000000002</v>
      </c>
      <c r="Q8804" s="12">
        <f>sales-Discount_Values</f>
        <v>3048.3996999999999</v>
      </c>
      <c r="R8804" s="12">
        <f>DATEDIF(order_date,delivery_date,"D")</f>
        <v>5</v>
      </c>
      <c r="S8804" s="12"/>
    </row>
    <row r="8805" spans="1:19" ht="14.25" customHeight="1" x14ac:dyDescent="0.35">
      <c r="A8805" s="2" t="s">
        <v>3869</v>
      </c>
      <c r="B8805" s="2">
        <v>103836</v>
      </c>
      <c r="C8805" s="2" t="s">
        <v>25</v>
      </c>
      <c r="D8805" s="2" t="s">
        <v>33</v>
      </c>
      <c r="E8805" s="2">
        <v>2331.5</v>
      </c>
      <c r="F8805" s="2">
        <v>0.04</v>
      </c>
      <c r="G8805" s="2">
        <v>1</v>
      </c>
      <c r="H8805" s="3">
        <v>44965</v>
      </c>
      <c r="I8805" s="3">
        <v>44969</v>
      </c>
      <c r="J8805" s="2" t="s">
        <v>21</v>
      </c>
      <c r="K8805" s="2" t="s">
        <v>27</v>
      </c>
      <c r="L8805" s="2">
        <v>450.52</v>
      </c>
      <c r="M8805" s="2" t="s">
        <v>17</v>
      </c>
      <c r="N8805" s="11">
        <f>L8805/E8805*100</f>
        <v>19.323182500536134</v>
      </c>
      <c r="O8805" s="12" t="str">
        <f>IF(N8805&lt;10,"Low",IF(N8805&lt;20,"Med","High"))</f>
        <v>Med</v>
      </c>
      <c r="P8805" s="12">
        <f>sales*discount</f>
        <v>93.26</v>
      </c>
      <c r="Q8805" s="12">
        <f>sales-Discount_Values</f>
        <v>2238.2399999999998</v>
      </c>
      <c r="R8805" s="12">
        <f>DATEDIF(order_date,delivery_date,"D")</f>
        <v>4</v>
      </c>
      <c r="S8805" s="12"/>
    </row>
    <row r="8806" spans="1:19" ht="14.25" customHeight="1" x14ac:dyDescent="0.35">
      <c r="A8806" s="2" t="s">
        <v>8779</v>
      </c>
      <c r="B8806" s="2">
        <v>108746</v>
      </c>
      <c r="C8806" s="2" t="s">
        <v>13</v>
      </c>
      <c r="D8806" s="2" t="s">
        <v>14</v>
      </c>
      <c r="E8806" s="2">
        <v>1915.48</v>
      </c>
      <c r="F8806" s="2">
        <v>0.5</v>
      </c>
      <c r="G8806" s="2">
        <v>7</v>
      </c>
      <c r="H8806" s="3">
        <v>45164</v>
      </c>
      <c r="I8806" s="3">
        <v>45170</v>
      </c>
      <c r="J8806" s="2" t="s">
        <v>31</v>
      </c>
      <c r="K8806" s="2" t="s">
        <v>22</v>
      </c>
      <c r="L8806" s="2">
        <v>370.14</v>
      </c>
      <c r="M8806" s="2" t="s">
        <v>39</v>
      </c>
      <c r="N8806" s="11">
        <f>L8806/E8806*100</f>
        <v>19.323616012696558</v>
      </c>
      <c r="O8806" s="12" t="str">
        <f>IF(N8806&lt;10,"Low",IF(N8806&lt;20,"Med","High"))</f>
        <v>Med</v>
      </c>
      <c r="P8806" s="12">
        <f>sales*discount</f>
        <v>957.74</v>
      </c>
      <c r="Q8806" s="12">
        <f>sales-Discount_Values</f>
        <v>957.74</v>
      </c>
      <c r="R8806" s="12">
        <f>DATEDIF(order_date,delivery_date,"D")</f>
        <v>6</v>
      </c>
      <c r="S8806" s="12"/>
    </row>
    <row r="8807" spans="1:19" ht="14.25" customHeight="1" x14ac:dyDescent="0.35">
      <c r="A8807" s="2" t="s">
        <v>4556</v>
      </c>
      <c r="B8807" s="2">
        <v>104523</v>
      </c>
      <c r="C8807" s="2" t="s">
        <v>13</v>
      </c>
      <c r="D8807" s="2" t="s">
        <v>14</v>
      </c>
      <c r="E8807" s="2">
        <v>4584.33</v>
      </c>
      <c r="F8807" s="2">
        <v>0.05</v>
      </c>
      <c r="G8807" s="2">
        <v>7</v>
      </c>
      <c r="H8807" s="3">
        <v>44939</v>
      </c>
      <c r="I8807" s="3">
        <v>44941</v>
      </c>
      <c r="J8807" s="2" t="s">
        <v>21</v>
      </c>
      <c r="K8807" s="2" t="s">
        <v>27</v>
      </c>
      <c r="L8807" s="2">
        <v>885.89</v>
      </c>
      <c r="M8807" s="2" t="s">
        <v>28</v>
      </c>
      <c r="N8807" s="11">
        <f>L8807/E8807*100</f>
        <v>19.324306932528852</v>
      </c>
      <c r="O8807" s="12" t="str">
        <f>IF(N8807&lt;10,"Low",IF(N8807&lt;20,"Med","High"))</f>
        <v>Med</v>
      </c>
      <c r="P8807" s="12">
        <f>sales*discount</f>
        <v>229.2165</v>
      </c>
      <c r="Q8807" s="12">
        <f>sales-Discount_Values</f>
        <v>4355.1134999999995</v>
      </c>
      <c r="R8807" s="12">
        <f>DATEDIF(order_date,delivery_date,"D")</f>
        <v>2</v>
      </c>
      <c r="S8807" s="12"/>
    </row>
    <row r="8808" spans="1:19" ht="14.25" customHeight="1" x14ac:dyDescent="0.35">
      <c r="A8808" s="2" t="s">
        <v>1956</v>
      </c>
      <c r="B8808" s="2">
        <v>101923</v>
      </c>
      <c r="C8808" s="2" t="s">
        <v>13</v>
      </c>
      <c r="D8808" s="2" t="s">
        <v>14</v>
      </c>
      <c r="E8808" s="2">
        <v>3190.06</v>
      </c>
      <c r="F8808" s="2">
        <v>0.35</v>
      </c>
      <c r="G8808" s="2">
        <v>6</v>
      </c>
      <c r="H8808" s="3">
        <v>45615</v>
      </c>
      <c r="I8808" s="3">
        <v>45622</v>
      </c>
      <c r="J8808" s="2" t="s">
        <v>31</v>
      </c>
      <c r="K8808" s="2" t="s">
        <v>22</v>
      </c>
      <c r="L8808" s="2">
        <v>616.49</v>
      </c>
      <c r="M8808" s="2" t="s">
        <v>28</v>
      </c>
      <c r="N8808" s="11">
        <f>L8808/E8808*100</f>
        <v>19.32534184310013</v>
      </c>
      <c r="O8808" s="12" t="str">
        <f>IF(N8808&lt;10,"Low",IF(N8808&lt;20,"Med","High"))</f>
        <v>Med</v>
      </c>
      <c r="P8808" s="12">
        <f>sales*discount</f>
        <v>1116.521</v>
      </c>
      <c r="Q8808" s="12">
        <f>sales-Discount_Values</f>
        <v>2073.5389999999998</v>
      </c>
      <c r="R8808" s="12">
        <f>DATEDIF(order_date,delivery_date,"D")</f>
        <v>7</v>
      </c>
      <c r="S8808" s="12"/>
    </row>
    <row r="8809" spans="1:19" ht="14.25" customHeight="1" x14ac:dyDescent="0.35">
      <c r="A8809" s="2" t="s">
        <v>7026</v>
      </c>
      <c r="B8809" s="2">
        <v>106993</v>
      </c>
      <c r="C8809" s="2" t="s">
        <v>13</v>
      </c>
      <c r="D8809" s="2" t="s">
        <v>14</v>
      </c>
      <c r="E8809" s="2">
        <v>2467.8000000000002</v>
      </c>
      <c r="F8809" s="2">
        <v>0.28999999999999998</v>
      </c>
      <c r="G8809" s="2">
        <v>9</v>
      </c>
      <c r="H8809" s="3">
        <v>45096</v>
      </c>
      <c r="I8809" s="3">
        <v>45099</v>
      </c>
      <c r="J8809" s="2" t="s">
        <v>15</v>
      </c>
      <c r="K8809" s="2" t="s">
        <v>27</v>
      </c>
      <c r="L8809" s="2">
        <v>476.92</v>
      </c>
      <c r="M8809" s="2" t="s">
        <v>23</v>
      </c>
      <c r="N8809" s="11">
        <f>L8809/E8809*100</f>
        <v>19.325715211929655</v>
      </c>
      <c r="O8809" s="12" t="str">
        <f>IF(N8809&lt;10,"Low",IF(N8809&lt;20,"Med","High"))</f>
        <v>Med</v>
      </c>
      <c r="P8809" s="12">
        <f>sales*discount</f>
        <v>715.66200000000003</v>
      </c>
      <c r="Q8809" s="12">
        <f>sales-Discount_Values</f>
        <v>1752.1380000000001</v>
      </c>
      <c r="R8809" s="12">
        <f>DATEDIF(order_date,delivery_date,"D")</f>
        <v>3</v>
      </c>
      <c r="S8809" s="12"/>
    </row>
    <row r="8810" spans="1:19" ht="14.25" customHeight="1" x14ac:dyDescent="0.35">
      <c r="A8810" s="2" t="s">
        <v>13076</v>
      </c>
      <c r="B8810" s="2">
        <v>113043</v>
      </c>
      <c r="C8810" s="2" t="s">
        <v>25</v>
      </c>
      <c r="D8810" s="2" t="s">
        <v>14</v>
      </c>
      <c r="E8810" s="2">
        <v>4951.9399999999996</v>
      </c>
      <c r="F8810" s="2">
        <v>0.04</v>
      </c>
      <c r="G8810" s="2">
        <v>3</v>
      </c>
      <c r="H8810" s="3">
        <v>45033</v>
      </c>
      <c r="I8810" s="3">
        <v>45034</v>
      </c>
      <c r="J8810" s="2" t="s">
        <v>31</v>
      </c>
      <c r="K8810" s="2" t="s">
        <v>22</v>
      </c>
      <c r="L8810" s="2">
        <v>957</v>
      </c>
      <c r="M8810" s="2" t="s">
        <v>34</v>
      </c>
      <c r="N8810" s="11">
        <f>L8810/E8810*100</f>
        <v>19.325759197405461</v>
      </c>
      <c r="O8810" s="12" t="str">
        <f>IF(N8810&lt;10,"Low",IF(N8810&lt;20,"Med","High"))</f>
        <v>Med</v>
      </c>
      <c r="P8810" s="12">
        <f>sales*discount</f>
        <v>198.07759999999999</v>
      </c>
      <c r="Q8810" s="12">
        <f>sales-Discount_Values</f>
        <v>4753.8624</v>
      </c>
      <c r="R8810" s="12">
        <f>DATEDIF(order_date,delivery_date,"D")</f>
        <v>1</v>
      </c>
      <c r="S8810" s="12"/>
    </row>
    <row r="8811" spans="1:19" ht="14.25" customHeight="1" x14ac:dyDescent="0.35">
      <c r="A8811" s="2" t="s">
        <v>6380</v>
      </c>
      <c r="B8811" s="2">
        <v>106347</v>
      </c>
      <c r="C8811" s="2" t="s">
        <v>25</v>
      </c>
      <c r="D8811" s="2" t="s">
        <v>33</v>
      </c>
      <c r="E8811" s="2">
        <v>3705.69</v>
      </c>
      <c r="F8811" s="2">
        <v>0.46</v>
      </c>
      <c r="G8811" s="2">
        <v>6</v>
      </c>
      <c r="H8811" s="3">
        <v>45570</v>
      </c>
      <c r="I8811" s="3">
        <v>45575</v>
      </c>
      <c r="J8811" s="2" t="s">
        <v>31</v>
      </c>
      <c r="K8811" s="2" t="s">
        <v>27</v>
      </c>
      <c r="L8811" s="2">
        <v>716.19</v>
      </c>
      <c r="M8811" s="2" t="s">
        <v>28</v>
      </c>
      <c r="N8811" s="11">
        <f>L8811/E8811*100</f>
        <v>19.326765055900523</v>
      </c>
      <c r="O8811" s="12" t="str">
        <f>IF(N8811&lt;10,"Low",IF(N8811&lt;20,"Med","High"))</f>
        <v>Med</v>
      </c>
      <c r="P8811" s="12">
        <f>sales*discount</f>
        <v>1704.6174000000001</v>
      </c>
      <c r="Q8811" s="12">
        <f>sales-Discount_Values</f>
        <v>2001.0726</v>
      </c>
      <c r="R8811" s="12">
        <f>DATEDIF(order_date,delivery_date,"D")</f>
        <v>5</v>
      </c>
      <c r="S8811" s="12"/>
    </row>
    <row r="8812" spans="1:19" ht="14.25" customHeight="1" x14ac:dyDescent="0.35">
      <c r="A8812" s="2" t="s">
        <v>117</v>
      </c>
      <c r="B8812" s="2">
        <v>100084</v>
      </c>
      <c r="C8812" s="2" t="s">
        <v>13</v>
      </c>
      <c r="D8812" s="2" t="s">
        <v>26</v>
      </c>
      <c r="E8812" s="2">
        <v>3905.01</v>
      </c>
      <c r="F8812" s="2">
        <v>0.03</v>
      </c>
      <c r="G8812" s="2">
        <v>4</v>
      </c>
      <c r="H8812" s="3">
        <v>45491</v>
      </c>
      <c r="I8812" s="3">
        <v>45498</v>
      </c>
      <c r="J8812" s="2" t="s">
        <v>21</v>
      </c>
      <c r="K8812" s="2" t="s">
        <v>16</v>
      </c>
      <c r="L8812" s="2">
        <v>754.77</v>
      </c>
      <c r="M8812" s="2" t="s">
        <v>23</v>
      </c>
      <c r="N8812" s="11">
        <f>L8812/E8812*100</f>
        <v>19.328247558905097</v>
      </c>
      <c r="O8812" s="12" t="str">
        <f>IF(N8812&lt;10,"Low",IF(N8812&lt;20,"Med","High"))</f>
        <v>Med</v>
      </c>
      <c r="P8812" s="12">
        <f>sales*discount</f>
        <v>117.1503</v>
      </c>
      <c r="Q8812" s="12">
        <f>sales-Discount_Values</f>
        <v>3787.8597000000004</v>
      </c>
      <c r="R8812" s="12">
        <f>DATEDIF(order_date,delivery_date,"D")</f>
        <v>7</v>
      </c>
      <c r="S8812" s="12"/>
    </row>
    <row r="8813" spans="1:19" ht="14.25" customHeight="1" x14ac:dyDescent="0.35">
      <c r="A8813" s="2" t="s">
        <v>7761</v>
      </c>
      <c r="B8813" s="2">
        <v>107728</v>
      </c>
      <c r="C8813" s="2" t="s">
        <v>25</v>
      </c>
      <c r="D8813" s="2" t="s">
        <v>20</v>
      </c>
      <c r="E8813" s="2">
        <v>988.9</v>
      </c>
      <c r="F8813" s="2">
        <v>0.14000000000000001</v>
      </c>
      <c r="G8813" s="2">
        <v>4</v>
      </c>
      <c r="H8813" s="3">
        <v>45604</v>
      </c>
      <c r="I8813" s="3">
        <v>45607</v>
      </c>
      <c r="J8813" s="2" t="s">
        <v>31</v>
      </c>
      <c r="K8813" s="2" t="s">
        <v>27</v>
      </c>
      <c r="L8813" s="2">
        <v>191.14</v>
      </c>
      <c r="M8813" s="2" t="s">
        <v>48</v>
      </c>
      <c r="N8813" s="11">
        <f>L8813/E8813*100</f>
        <v>19.328546870259881</v>
      </c>
      <c r="O8813" s="12" t="str">
        <f>IF(N8813&lt;10,"Low",IF(N8813&lt;20,"Med","High"))</f>
        <v>Med</v>
      </c>
      <c r="P8813" s="12">
        <f>sales*discount</f>
        <v>138.446</v>
      </c>
      <c r="Q8813" s="12">
        <f>sales-Discount_Values</f>
        <v>850.45399999999995</v>
      </c>
      <c r="R8813" s="12">
        <f>DATEDIF(order_date,delivery_date,"D")</f>
        <v>3</v>
      </c>
      <c r="S8813" s="12"/>
    </row>
    <row r="8814" spans="1:19" ht="14.25" customHeight="1" x14ac:dyDescent="0.35">
      <c r="A8814" s="2" t="s">
        <v>8146</v>
      </c>
      <c r="B8814" s="2">
        <v>108113</v>
      </c>
      <c r="C8814" s="2" t="s">
        <v>19</v>
      </c>
      <c r="D8814" s="2" t="s">
        <v>14</v>
      </c>
      <c r="E8814" s="2">
        <v>4977.3900000000003</v>
      </c>
      <c r="F8814" s="2">
        <v>0.12</v>
      </c>
      <c r="G8814" s="2">
        <v>9</v>
      </c>
      <c r="H8814" s="3">
        <v>45450</v>
      </c>
      <c r="I8814" s="3">
        <v>45455</v>
      </c>
      <c r="J8814" s="2" t="s">
        <v>31</v>
      </c>
      <c r="K8814" s="2" t="s">
        <v>22</v>
      </c>
      <c r="L8814" s="2">
        <v>962.07</v>
      </c>
      <c r="M8814" s="2" t="s">
        <v>34</v>
      </c>
      <c r="N8814" s="11">
        <f>L8814/E8814*100</f>
        <v>19.328804855556829</v>
      </c>
      <c r="O8814" s="12" t="str">
        <f>IF(N8814&lt;10,"Low",IF(N8814&lt;20,"Med","High"))</f>
        <v>Med</v>
      </c>
      <c r="P8814" s="12">
        <f>sales*discount</f>
        <v>597.28679999999997</v>
      </c>
      <c r="Q8814" s="12">
        <f>sales-Discount_Values</f>
        <v>4380.1032000000005</v>
      </c>
      <c r="R8814" s="12">
        <f>DATEDIF(order_date,delivery_date,"D")</f>
        <v>5</v>
      </c>
      <c r="S8814" s="12"/>
    </row>
    <row r="8815" spans="1:19" ht="14.25" customHeight="1" x14ac:dyDescent="0.35">
      <c r="A8815" s="2" t="s">
        <v>11926</v>
      </c>
      <c r="B8815" s="2">
        <v>111893</v>
      </c>
      <c r="C8815" s="2" t="s">
        <v>19</v>
      </c>
      <c r="D8815" s="2" t="s">
        <v>33</v>
      </c>
      <c r="E8815" s="2">
        <v>1077.0899999999999</v>
      </c>
      <c r="F8815" s="2">
        <v>0.39</v>
      </c>
      <c r="G8815" s="2">
        <v>9</v>
      </c>
      <c r="H8815" s="3">
        <v>45637</v>
      </c>
      <c r="I8815" s="3">
        <v>45644</v>
      </c>
      <c r="J8815" s="2" t="s">
        <v>15</v>
      </c>
      <c r="K8815" s="2" t="s">
        <v>16</v>
      </c>
      <c r="L8815" s="2">
        <v>208.2</v>
      </c>
      <c r="M8815" s="2" t="s">
        <v>48</v>
      </c>
      <c r="N8815" s="11">
        <f>L8815/E8815*100</f>
        <v>19.32986101439991</v>
      </c>
      <c r="O8815" s="12" t="str">
        <f>IF(N8815&lt;10,"Low",IF(N8815&lt;20,"Med","High"))</f>
        <v>Med</v>
      </c>
      <c r="P8815" s="12">
        <f>sales*discount</f>
        <v>420.06509999999997</v>
      </c>
      <c r="Q8815" s="12">
        <f>sales-Discount_Values</f>
        <v>657.02489999999989</v>
      </c>
      <c r="R8815" s="12">
        <f>DATEDIF(order_date,delivery_date,"D")</f>
        <v>7</v>
      </c>
      <c r="S8815" s="12"/>
    </row>
    <row r="8816" spans="1:19" ht="14.25" customHeight="1" x14ac:dyDescent="0.35">
      <c r="A8816" s="2" t="s">
        <v>14198</v>
      </c>
      <c r="B8816" s="2">
        <v>114165</v>
      </c>
      <c r="C8816" s="2" t="s">
        <v>25</v>
      </c>
      <c r="D8816" s="2" t="s">
        <v>20</v>
      </c>
      <c r="E8816" s="2">
        <v>4461.7299999999996</v>
      </c>
      <c r="F8816" s="2">
        <v>0.25</v>
      </c>
      <c r="G8816" s="2">
        <v>1</v>
      </c>
      <c r="H8816" s="3">
        <v>45413</v>
      </c>
      <c r="I8816" s="3">
        <v>45419</v>
      </c>
      <c r="J8816" s="2" t="s">
        <v>15</v>
      </c>
      <c r="K8816" s="2" t="s">
        <v>27</v>
      </c>
      <c r="L8816" s="2">
        <v>862.53</v>
      </c>
      <c r="M8816" s="2" t="s">
        <v>48</v>
      </c>
      <c r="N8816" s="11">
        <f>L8816/E8816*100</f>
        <v>19.331739033962165</v>
      </c>
      <c r="O8816" s="12" t="str">
        <f>IF(N8816&lt;10,"Low",IF(N8816&lt;20,"Med","High"))</f>
        <v>Med</v>
      </c>
      <c r="P8816" s="12">
        <f>sales*discount</f>
        <v>1115.4324999999999</v>
      </c>
      <c r="Q8816" s="12">
        <f>sales-Discount_Values</f>
        <v>3346.2974999999997</v>
      </c>
      <c r="R8816" s="12">
        <f>DATEDIF(order_date,delivery_date,"D")</f>
        <v>6</v>
      </c>
      <c r="S8816" s="12"/>
    </row>
    <row r="8817" spans="1:19" ht="14.25" customHeight="1" x14ac:dyDescent="0.35">
      <c r="A8817" s="2" t="s">
        <v>14908</v>
      </c>
      <c r="B8817" s="2">
        <v>114875</v>
      </c>
      <c r="C8817" s="2" t="s">
        <v>25</v>
      </c>
      <c r="D8817" s="2" t="s">
        <v>20</v>
      </c>
      <c r="E8817" s="2">
        <v>4344.43</v>
      </c>
      <c r="F8817" s="2">
        <v>0.19</v>
      </c>
      <c r="G8817" s="2">
        <v>9</v>
      </c>
      <c r="H8817" s="3">
        <v>45283</v>
      </c>
      <c r="I8817" s="3">
        <v>45284</v>
      </c>
      <c r="J8817" s="2" t="s">
        <v>15</v>
      </c>
      <c r="K8817" s="2" t="s">
        <v>16</v>
      </c>
      <c r="L8817" s="2">
        <v>840.14</v>
      </c>
      <c r="M8817" s="2" t="s">
        <v>28</v>
      </c>
      <c r="N8817" s="11">
        <f>L8817/E8817*100</f>
        <v>19.338325165786998</v>
      </c>
      <c r="O8817" s="12" t="str">
        <f>IF(N8817&lt;10,"Low",IF(N8817&lt;20,"Med","High"))</f>
        <v>Med</v>
      </c>
      <c r="P8817" s="12">
        <f>sales*discount</f>
        <v>825.44170000000008</v>
      </c>
      <c r="Q8817" s="12">
        <f>sales-Discount_Values</f>
        <v>3518.9883</v>
      </c>
      <c r="R8817" s="12">
        <f>DATEDIF(order_date,delivery_date,"D")</f>
        <v>1</v>
      </c>
      <c r="S8817" s="12"/>
    </row>
    <row r="8818" spans="1:19" ht="14.25" customHeight="1" x14ac:dyDescent="0.35">
      <c r="A8818" s="2" t="s">
        <v>6612</v>
      </c>
      <c r="B8818" s="2">
        <v>106579</v>
      </c>
      <c r="C8818" s="2" t="s">
        <v>41</v>
      </c>
      <c r="D8818" s="2" t="s">
        <v>14</v>
      </c>
      <c r="E8818" s="2">
        <v>1473.84</v>
      </c>
      <c r="F8818" s="2">
        <v>0.46</v>
      </c>
      <c r="G8818" s="2">
        <v>1</v>
      </c>
      <c r="H8818" s="3">
        <v>45555</v>
      </c>
      <c r="I8818" s="3">
        <v>45559</v>
      </c>
      <c r="J8818" s="2" t="s">
        <v>21</v>
      </c>
      <c r="K8818" s="2" t="s">
        <v>16</v>
      </c>
      <c r="L8818" s="2">
        <v>285.02</v>
      </c>
      <c r="M8818" s="2" t="s">
        <v>28</v>
      </c>
      <c r="N8818" s="11">
        <f>L8818/E8818*100</f>
        <v>19.338598491016665</v>
      </c>
      <c r="O8818" s="12" t="str">
        <f>IF(N8818&lt;10,"Low",IF(N8818&lt;20,"Med","High"))</f>
        <v>Med</v>
      </c>
      <c r="P8818" s="12">
        <f>sales*discount</f>
        <v>677.96640000000002</v>
      </c>
      <c r="Q8818" s="12">
        <f>sales-Discount_Values</f>
        <v>795.8735999999999</v>
      </c>
      <c r="R8818" s="12">
        <f>DATEDIF(order_date,delivery_date,"D")</f>
        <v>4</v>
      </c>
      <c r="S8818" s="12"/>
    </row>
    <row r="8819" spans="1:19" ht="14.25" customHeight="1" x14ac:dyDescent="0.35">
      <c r="A8819" s="2" t="s">
        <v>2448</v>
      </c>
      <c r="B8819" s="2">
        <v>102415</v>
      </c>
      <c r="C8819" s="2" t="s">
        <v>41</v>
      </c>
      <c r="D8819" s="2" t="s">
        <v>36</v>
      </c>
      <c r="E8819" s="2">
        <v>1168.17</v>
      </c>
      <c r="F8819" s="2">
        <v>0.02</v>
      </c>
      <c r="G8819" s="2">
        <v>5</v>
      </c>
      <c r="H8819" s="3">
        <v>45172</v>
      </c>
      <c r="I8819" s="3">
        <v>45174</v>
      </c>
      <c r="J8819" s="2" t="s">
        <v>31</v>
      </c>
      <c r="K8819" s="2" t="s">
        <v>22</v>
      </c>
      <c r="L8819" s="2">
        <v>225.91</v>
      </c>
      <c r="M8819" s="2" t="s">
        <v>34</v>
      </c>
      <c r="N8819" s="11">
        <f>L8819/E8819*100</f>
        <v>19.338794867185424</v>
      </c>
      <c r="O8819" s="12" t="str">
        <f>IF(N8819&lt;10,"Low",IF(N8819&lt;20,"Med","High"))</f>
        <v>Med</v>
      </c>
      <c r="P8819" s="12">
        <f>sales*discount</f>
        <v>23.363400000000002</v>
      </c>
      <c r="Q8819" s="12">
        <f>sales-Discount_Values</f>
        <v>1144.8066000000001</v>
      </c>
      <c r="R8819" s="12">
        <f>DATEDIF(order_date,delivery_date,"D")</f>
        <v>2</v>
      </c>
      <c r="S8819" s="12"/>
    </row>
    <row r="8820" spans="1:19" ht="14.25" customHeight="1" x14ac:dyDescent="0.35">
      <c r="A8820" s="2" t="s">
        <v>3655</v>
      </c>
      <c r="B8820" s="2">
        <v>103622</v>
      </c>
      <c r="C8820" s="2" t="s">
        <v>19</v>
      </c>
      <c r="D8820" s="2" t="s">
        <v>14</v>
      </c>
      <c r="E8820" s="2">
        <v>153.37</v>
      </c>
      <c r="F8820" s="2">
        <v>0.24</v>
      </c>
      <c r="G8820" s="2">
        <v>4</v>
      </c>
      <c r="H8820" s="3">
        <v>44933</v>
      </c>
      <c r="I8820" s="3">
        <v>44940</v>
      </c>
      <c r="J8820" s="2" t="s">
        <v>31</v>
      </c>
      <c r="K8820" s="2" t="s">
        <v>27</v>
      </c>
      <c r="L8820" s="2">
        <v>29.66</v>
      </c>
      <c r="M8820" s="2" t="s">
        <v>48</v>
      </c>
      <c r="N8820" s="11">
        <f>L8820/E8820*100</f>
        <v>19.338853752363562</v>
      </c>
      <c r="O8820" s="12" t="str">
        <f>IF(N8820&lt;10,"Low",IF(N8820&lt;20,"Med","High"))</f>
        <v>Med</v>
      </c>
      <c r="P8820" s="12">
        <f>sales*discount</f>
        <v>36.808799999999998</v>
      </c>
      <c r="Q8820" s="12">
        <f>sales-Discount_Values</f>
        <v>116.56120000000001</v>
      </c>
      <c r="R8820" s="12">
        <f>DATEDIF(order_date,delivery_date,"D")</f>
        <v>7</v>
      </c>
      <c r="S8820" s="12"/>
    </row>
    <row r="8821" spans="1:19" ht="14.25" customHeight="1" x14ac:dyDescent="0.35">
      <c r="A8821" s="2" t="s">
        <v>10454</v>
      </c>
      <c r="B8821" s="2">
        <v>110421</v>
      </c>
      <c r="C8821" s="2" t="s">
        <v>41</v>
      </c>
      <c r="D8821" s="2" t="s">
        <v>26</v>
      </c>
      <c r="E8821" s="2">
        <v>416.34</v>
      </c>
      <c r="F8821" s="2">
        <v>0.39</v>
      </c>
      <c r="G8821" s="2">
        <v>3</v>
      </c>
      <c r="H8821" s="3">
        <v>45033</v>
      </c>
      <c r="I8821" s="3">
        <v>45039</v>
      </c>
      <c r="J8821" s="2" t="s">
        <v>21</v>
      </c>
      <c r="K8821" s="2" t="s">
        <v>22</v>
      </c>
      <c r="L8821" s="2">
        <v>80.52</v>
      </c>
      <c r="M8821" s="2" t="s">
        <v>34</v>
      </c>
      <c r="N8821" s="11">
        <f>L8821/E8821*100</f>
        <v>19.339962530624007</v>
      </c>
      <c r="O8821" s="12" t="str">
        <f>IF(N8821&lt;10,"Low",IF(N8821&lt;20,"Med","High"))</f>
        <v>Med</v>
      </c>
      <c r="P8821" s="12">
        <f>sales*discount</f>
        <v>162.37260000000001</v>
      </c>
      <c r="Q8821" s="12">
        <f>sales-Discount_Values</f>
        <v>253.96739999999997</v>
      </c>
      <c r="R8821" s="12">
        <f>DATEDIF(order_date,delivery_date,"D")</f>
        <v>6</v>
      </c>
      <c r="S8821" s="12"/>
    </row>
    <row r="8822" spans="1:19" ht="14.25" customHeight="1" x14ac:dyDescent="0.35">
      <c r="A8822" s="2" t="s">
        <v>10409</v>
      </c>
      <c r="B8822" s="2">
        <v>110376</v>
      </c>
      <c r="C8822" s="2" t="s">
        <v>41</v>
      </c>
      <c r="D8822" s="2" t="s">
        <v>20</v>
      </c>
      <c r="E8822" s="2">
        <v>208.99</v>
      </c>
      <c r="F8822" s="2">
        <v>0.47</v>
      </c>
      <c r="G8822" s="2">
        <v>4</v>
      </c>
      <c r="H8822" s="3">
        <v>45344</v>
      </c>
      <c r="I8822" s="3">
        <v>45347</v>
      </c>
      <c r="J8822" s="2" t="s">
        <v>31</v>
      </c>
      <c r="K8822" s="2" t="s">
        <v>22</v>
      </c>
      <c r="L8822" s="2">
        <v>40.42</v>
      </c>
      <c r="M8822" s="2" t="s">
        <v>28</v>
      </c>
      <c r="N8822" s="11">
        <f>L8822/E8822*100</f>
        <v>19.34063830805302</v>
      </c>
      <c r="O8822" s="12" t="str">
        <f>IF(N8822&lt;10,"Low",IF(N8822&lt;20,"Med","High"))</f>
        <v>Med</v>
      </c>
      <c r="P8822" s="12">
        <f>sales*discount</f>
        <v>98.225300000000004</v>
      </c>
      <c r="Q8822" s="12">
        <f>sales-Discount_Values</f>
        <v>110.7647</v>
      </c>
      <c r="R8822" s="12">
        <f>DATEDIF(order_date,delivery_date,"D")</f>
        <v>3</v>
      </c>
      <c r="S8822" s="12"/>
    </row>
    <row r="8823" spans="1:19" ht="14.25" customHeight="1" x14ac:dyDescent="0.35">
      <c r="A8823" s="2" t="s">
        <v>8187</v>
      </c>
      <c r="B8823" s="2">
        <v>108154</v>
      </c>
      <c r="C8823" s="2" t="s">
        <v>41</v>
      </c>
      <c r="D8823" s="2" t="s">
        <v>14</v>
      </c>
      <c r="E8823" s="2">
        <v>4965.9799999999996</v>
      </c>
      <c r="F8823" s="2">
        <v>0.21</v>
      </c>
      <c r="G8823" s="2">
        <v>1</v>
      </c>
      <c r="H8823" s="3">
        <v>45033</v>
      </c>
      <c r="I8823" s="3">
        <v>45040</v>
      </c>
      <c r="J8823" s="2" t="s">
        <v>21</v>
      </c>
      <c r="K8823" s="2" t="s">
        <v>27</v>
      </c>
      <c r="L8823" s="2">
        <v>960.48</v>
      </c>
      <c r="M8823" s="2" t="s">
        <v>34</v>
      </c>
      <c r="N8823" s="11">
        <f>L8823/E8823*100</f>
        <v>19.341197507843368</v>
      </c>
      <c r="O8823" s="12" t="str">
        <f>IF(N8823&lt;10,"Low",IF(N8823&lt;20,"Med","High"))</f>
        <v>Med</v>
      </c>
      <c r="P8823" s="12">
        <f>sales*discount</f>
        <v>1042.8557999999998</v>
      </c>
      <c r="Q8823" s="12">
        <f>sales-Discount_Values</f>
        <v>3923.1241999999997</v>
      </c>
      <c r="R8823" s="12">
        <f>DATEDIF(order_date,delivery_date,"D")</f>
        <v>7</v>
      </c>
      <c r="S8823" s="12"/>
    </row>
    <row r="8824" spans="1:19" ht="14.25" customHeight="1" x14ac:dyDescent="0.35">
      <c r="A8824" s="2" t="s">
        <v>9999</v>
      </c>
      <c r="B8824" s="2">
        <v>109966</v>
      </c>
      <c r="C8824" s="2" t="s">
        <v>41</v>
      </c>
      <c r="D8824" s="2" t="s">
        <v>20</v>
      </c>
      <c r="E8824" s="2">
        <v>4725.41</v>
      </c>
      <c r="F8824" s="2">
        <v>0.01</v>
      </c>
      <c r="G8824" s="2">
        <v>7</v>
      </c>
      <c r="H8824" s="3">
        <v>45514</v>
      </c>
      <c r="I8824" s="3">
        <v>45520</v>
      </c>
      <c r="J8824" s="2" t="s">
        <v>21</v>
      </c>
      <c r="K8824" s="2" t="s">
        <v>22</v>
      </c>
      <c r="L8824" s="2">
        <v>913.96</v>
      </c>
      <c r="M8824" s="2" t="s">
        <v>34</v>
      </c>
      <c r="N8824" s="11">
        <f>L8824/E8824*100</f>
        <v>19.341390482518978</v>
      </c>
      <c r="O8824" s="12" t="str">
        <f>IF(N8824&lt;10,"Low",IF(N8824&lt;20,"Med","High"))</f>
        <v>Med</v>
      </c>
      <c r="P8824" s="12">
        <f>sales*discount</f>
        <v>47.254100000000001</v>
      </c>
      <c r="Q8824" s="12">
        <f>sales-Discount_Values</f>
        <v>4678.1558999999997</v>
      </c>
      <c r="R8824" s="12">
        <f>DATEDIF(order_date,delivery_date,"D")</f>
        <v>6</v>
      </c>
      <c r="S8824" s="12"/>
    </row>
    <row r="8825" spans="1:19" ht="14.25" customHeight="1" x14ac:dyDescent="0.35">
      <c r="A8825" s="2" t="s">
        <v>205</v>
      </c>
      <c r="B8825" s="2">
        <v>100172</v>
      </c>
      <c r="C8825" s="2" t="s">
        <v>13</v>
      </c>
      <c r="D8825" s="2" t="s">
        <v>26</v>
      </c>
      <c r="E8825" s="2">
        <v>3770.83</v>
      </c>
      <c r="F8825" s="2">
        <v>0.19</v>
      </c>
      <c r="G8825" s="2">
        <v>6</v>
      </c>
      <c r="H8825" s="3">
        <v>44953</v>
      </c>
      <c r="I8825" s="3">
        <v>44959</v>
      </c>
      <c r="J8825" s="2" t="s">
        <v>21</v>
      </c>
      <c r="K8825" s="2" t="s">
        <v>16</v>
      </c>
      <c r="L8825" s="2">
        <v>729.42</v>
      </c>
      <c r="M8825" s="2" t="s">
        <v>23</v>
      </c>
      <c r="N8825" s="11">
        <f>L8825/E8825*100</f>
        <v>19.343751906079031</v>
      </c>
      <c r="O8825" s="12" t="str">
        <f>IF(N8825&lt;10,"Low",IF(N8825&lt;20,"Med","High"))</f>
        <v>Med</v>
      </c>
      <c r="P8825" s="12">
        <f>sales*discount</f>
        <v>716.45770000000005</v>
      </c>
      <c r="Q8825" s="12">
        <f>sales-Discount_Values</f>
        <v>3054.3723</v>
      </c>
      <c r="R8825" s="12">
        <f>DATEDIF(order_date,delivery_date,"D")</f>
        <v>6</v>
      </c>
      <c r="S8825" s="12"/>
    </row>
    <row r="8826" spans="1:19" ht="14.25" customHeight="1" x14ac:dyDescent="0.35">
      <c r="A8826" s="2" t="s">
        <v>9092</v>
      </c>
      <c r="B8826" s="2">
        <v>109059</v>
      </c>
      <c r="C8826" s="2" t="s">
        <v>25</v>
      </c>
      <c r="D8826" s="2" t="s">
        <v>36</v>
      </c>
      <c r="E8826" s="2">
        <v>1657.96</v>
      </c>
      <c r="F8826" s="2">
        <v>0.28999999999999998</v>
      </c>
      <c r="G8826" s="2">
        <v>9</v>
      </c>
      <c r="H8826" s="3">
        <v>45646</v>
      </c>
      <c r="I8826" s="3">
        <v>45649</v>
      </c>
      <c r="J8826" s="2" t="s">
        <v>15</v>
      </c>
      <c r="K8826" s="2" t="s">
        <v>27</v>
      </c>
      <c r="L8826" s="2">
        <v>320.73</v>
      </c>
      <c r="M8826" s="2" t="s">
        <v>34</v>
      </c>
      <c r="N8826" s="11">
        <f>L8826/E8826*100</f>
        <v>19.344857535766845</v>
      </c>
      <c r="O8826" s="12" t="str">
        <f>IF(N8826&lt;10,"Low",IF(N8826&lt;20,"Med","High"))</f>
        <v>Med</v>
      </c>
      <c r="P8826" s="12">
        <f>sales*discount</f>
        <v>480.80839999999995</v>
      </c>
      <c r="Q8826" s="12">
        <f>sales-Discount_Values</f>
        <v>1177.1516000000001</v>
      </c>
      <c r="R8826" s="12">
        <f>DATEDIF(order_date,delivery_date,"D")</f>
        <v>3</v>
      </c>
      <c r="S8826" s="12"/>
    </row>
    <row r="8827" spans="1:19" ht="14.25" customHeight="1" x14ac:dyDescent="0.35">
      <c r="A8827" s="2" t="s">
        <v>3051</v>
      </c>
      <c r="B8827" s="2">
        <v>103018</v>
      </c>
      <c r="C8827" s="2" t="s">
        <v>19</v>
      </c>
      <c r="D8827" s="2" t="s">
        <v>26</v>
      </c>
      <c r="E8827" s="2">
        <v>1012.04</v>
      </c>
      <c r="F8827" s="2">
        <v>0.44</v>
      </c>
      <c r="G8827" s="2">
        <v>7</v>
      </c>
      <c r="H8827" s="3">
        <v>45573</v>
      </c>
      <c r="I8827" s="3">
        <v>45576</v>
      </c>
      <c r="J8827" s="2" t="s">
        <v>31</v>
      </c>
      <c r="K8827" s="2" t="s">
        <v>22</v>
      </c>
      <c r="L8827" s="2">
        <v>195.78</v>
      </c>
      <c r="M8827" s="2" t="s">
        <v>23</v>
      </c>
      <c r="N8827" s="11">
        <f>L8827/E8827*100</f>
        <v>19.345085174499033</v>
      </c>
      <c r="O8827" s="12" t="str">
        <f>IF(N8827&lt;10,"Low",IF(N8827&lt;20,"Med","High"))</f>
        <v>Med</v>
      </c>
      <c r="P8827" s="12">
        <f>sales*discount</f>
        <v>445.29759999999999</v>
      </c>
      <c r="Q8827" s="12">
        <f>sales-Discount_Values</f>
        <v>566.74239999999998</v>
      </c>
      <c r="R8827" s="12">
        <f>DATEDIF(order_date,delivery_date,"D")</f>
        <v>3</v>
      </c>
      <c r="S8827" s="12"/>
    </row>
    <row r="8828" spans="1:19" ht="14.25" customHeight="1" x14ac:dyDescent="0.35">
      <c r="A8828" s="2" t="s">
        <v>6259</v>
      </c>
      <c r="B8828" s="2">
        <v>106226</v>
      </c>
      <c r="C8828" s="2" t="s">
        <v>19</v>
      </c>
      <c r="D8828" s="2" t="s">
        <v>14</v>
      </c>
      <c r="E8828" s="2">
        <v>1914.03</v>
      </c>
      <c r="F8828" s="2">
        <v>0.02</v>
      </c>
      <c r="G8828" s="2">
        <v>5</v>
      </c>
      <c r="H8828" s="3">
        <v>44963</v>
      </c>
      <c r="I8828" s="3">
        <v>44967</v>
      </c>
      <c r="J8828" s="2" t="s">
        <v>21</v>
      </c>
      <c r="K8828" s="2" t="s">
        <v>27</v>
      </c>
      <c r="L8828" s="2">
        <v>370.32</v>
      </c>
      <c r="M8828" s="2" t="s">
        <v>28</v>
      </c>
      <c r="N8828" s="11">
        <f>L8828/E8828*100</f>
        <v>19.347659127599883</v>
      </c>
      <c r="O8828" s="12" t="str">
        <f>IF(N8828&lt;10,"Low",IF(N8828&lt;20,"Med","High"))</f>
        <v>Med</v>
      </c>
      <c r="P8828" s="12">
        <f>sales*discount</f>
        <v>38.2806</v>
      </c>
      <c r="Q8828" s="12">
        <f>sales-Discount_Values</f>
        <v>1875.7493999999999</v>
      </c>
      <c r="R8828" s="12">
        <f>DATEDIF(order_date,delivery_date,"D")</f>
        <v>4</v>
      </c>
      <c r="S8828" s="12"/>
    </row>
    <row r="8829" spans="1:19" ht="14.25" customHeight="1" x14ac:dyDescent="0.35">
      <c r="A8829" s="2" t="s">
        <v>6609</v>
      </c>
      <c r="B8829" s="2">
        <v>106576</v>
      </c>
      <c r="C8829" s="2" t="s">
        <v>13</v>
      </c>
      <c r="D8829" s="2" t="s">
        <v>20</v>
      </c>
      <c r="E8829" s="2">
        <v>468.32</v>
      </c>
      <c r="F8829" s="2">
        <v>0.37</v>
      </c>
      <c r="G8829" s="2">
        <v>1</v>
      </c>
      <c r="H8829" s="3">
        <v>44990</v>
      </c>
      <c r="I8829" s="3">
        <v>44997</v>
      </c>
      <c r="J8829" s="2" t="s">
        <v>21</v>
      </c>
      <c r="K8829" s="2" t="s">
        <v>27</v>
      </c>
      <c r="L8829" s="2">
        <v>90.62</v>
      </c>
      <c r="M8829" s="2" t="s">
        <v>34</v>
      </c>
      <c r="N8829" s="11">
        <f>L8829/E8829*100</f>
        <v>19.350017082336866</v>
      </c>
      <c r="O8829" s="12" t="str">
        <f>IF(N8829&lt;10,"Low",IF(N8829&lt;20,"Med","High"))</f>
        <v>Med</v>
      </c>
      <c r="P8829" s="12">
        <f>sales*discount</f>
        <v>173.2784</v>
      </c>
      <c r="Q8829" s="12">
        <f>sales-Discount_Values</f>
        <v>295.04160000000002</v>
      </c>
      <c r="R8829" s="12">
        <f>DATEDIF(order_date,delivery_date,"D")</f>
        <v>7</v>
      </c>
      <c r="S8829" s="12"/>
    </row>
    <row r="8830" spans="1:19" ht="14.25" customHeight="1" x14ac:dyDescent="0.35">
      <c r="A8830" s="2" t="s">
        <v>12406</v>
      </c>
      <c r="B8830" s="2">
        <v>112373</v>
      </c>
      <c r="C8830" s="2" t="s">
        <v>41</v>
      </c>
      <c r="D8830" s="2" t="s">
        <v>14</v>
      </c>
      <c r="E8830" s="2">
        <v>3866.17</v>
      </c>
      <c r="F8830" s="2">
        <v>0.08</v>
      </c>
      <c r="G8830" s="2">
        <v>8</v>
      </c>
      <c r="H8830" s="3">
        <v>45521</v>
      </c>
      <c r="I8830" s="3">
        <v>45523</v>
      </c>
      <c r="J8830" s="2" t="s">
        <v>21</v>
      </c>
      <c r="K8830" s="2" t="s">
        <v>22</v>
      </c>
      <c r="L8830" s="2">
        <v>748.19</v>
      </c>
      <c r="M8830" s="2" t="s">
        <v>28</v>
      </c>
      <c r="N8830" s="11">
        <f>L8830/E8830*100</f>
        <v>19.352227139520508</v>
      </c>
      <c r="O8830" s="12" t="str">
        <f>IF(N8830&lt;10,"Low",IF(N8830&lt;20,"Med","High"))</f>
        <v>Med</v>
      </c>
      <c r="P8830" s="12">
        <f>sales*discount</f>
        <v>309.29360000000003</v>
      </c>
      <c r="Q8830" s="12">
        <f>sales-Discount_Values</f>
        <v>3556.8764000000001</v>
      </c>
      <c r="R8830" s="12">
        <f>DATEDIF(order_date,delivery_date,"D")</f>
        <v>2</v>
      </c>
      <c r="S8830" s="12"/>
    </row>
    <row r="8831" spans="1:19" ht="14.25" customHeight="1" x14ac:dyDescent="0.35">
      <c r="A8831" s="2" t="s">
        <v>15316</v>
      </c>
      <c r="B8831" s="2">
        <v>115283</v>
      </c>
      <c r="C8831" s="2" t="s">
        <v>25</v>
      </c>
      <c r="D8831" s="2" t="s">
        <v>20</v>
      </c>
      <c r="E8831" s="2">
        <v>1182.67</v>
      </c>
      <c r="F8831" s="2">
        <v>0.39</v>
      </c>
      <c r="G8831" s="2">
        <v>6</v>
      </c>
      <c r="H8831" s="3">
        <v>45297</v>
      </c>
      <c r="I8831" s="3">
        <v>45298</v>
      </c>
      <c r="J8831" s="2" t="s">
        <v>31</v>
      </c>
      <c r="K8831" s="2" t="s">
        <v>22</v>
      </c>
      <c r="L8831" s="2">
        <v>228.89</v>
      </c>
      <c r="M8831" s="2" t="s">
        <v>17</v>
      </c>
      <c r="N8831" s="11">
        <f>L8831/E8831*100</f>
        <v>19.353665857762518</v>
      </c>
      <c r="O8831" s="12" t="str">
        <f>IF(N8831&lt;10,"Low",IF(N8831&lt;20,"Med","High"))</f>
        <v>Med</v>
      </c>
      <c r="P8831" s="12">
        <f>sales*discount</f>
        <v>461.24130000000002</v>
      </c>
      <c r="Q8831" s="12">
        <f>sales-Discount_Values</f>
        <v>721.42870000000005</v>
      </c>
      <c r="R8831" s="12">
        <f>DATEDIF(order_date,delivery_date,"D")</f>
        <v>1</v>
      </c>
      <c r="S8831" s="12"/>
    </row>
    <row r="8832" spans="1:19" ht="14.25" customHeight="1" x14ac:dyDescent="0.35">
      <c r="A8832" s="2" t="s">
        <v>12367</v>
      </c>
      <c r="B8832" s="2">
        <v>112334</v>
      </c>
      <c r="C8832" s="2" t="s">
        <v>13</v>
      </c>
      <c r="D8832" s="2" t="s">
        <v>36</v>
      </c>
      <c r="E8832" s="2">
        <v>4418.67</v>
      </c>
      <c r="F8832" s="2">
        <v>0.43</v>
      </c>
      <c r="G8832" s="2">
        <v>9</v>
      </c>
      <c r="H8832" s="3">
        <v>45646</v>
      </c>
      <c r="I8832" s="3">
        <v>45651</v>
      </c>
      <c r="J8832" s="2" t="s">
        <v>21</v>
      </c>
      <c r="K8832" s="2" t="s">
        <v>16</v>
      </c>
      <c r="L8832" s="2">
        <v>855.21</v>
      </c>
      <c r="M8832" s="2" t="s">
        <v>17</v>
      </c>
      <c r="N8832" s="11">
        <f>L8832/E8832*100</f>
        <v>19.354466389207616</v>
      </c>
      <c r="O8832" s="12" t="str">
        <f>IF(N8832&lt;10,"Low",IF(N8832&lt;20,"Med","High"))</f>
        <v>Med</v>
      </c>
      <c r="P8832" s="12">
        <f>sales*discount</f>
        <v>1900.0281</v>
      </c>
      <c r="Q8832" s="12">
        <f>sales-Discount_Values</f>
        <v>2518.6419000000001</v>
      </c>
      <c r="R8832" s="12">
        <f>DATEDIF(order_date,delivery_date,"D")</f>
        <v>5</v>
      </c>
      <c r="S8832" s="12"/>
    </row>
    <row r="8833" spans="1:19" ht="14.25" customHeight="1" x14ac:dyDescent="0.35">
      <c r="A8833" s="2" t="s">
        <v>10940</v>
      </c>
      <c r="B8833" s="2">
        <v>110907</v>
      </c>
      <c r="C8833" s="2" t="s">
        <v>19</v>
      </c>
      <c r="D8833" s="2" t="s">
        <v>26</v>
      </c>
      <c r="E8833" s="2">
        <v>880.39</v>
      </c>
      <c r="F8833" s="2">
        <v>0.16</v>
      </c>
      <c r="G8833" s="2">
        <v>2</v>
      </c>
      <c r="H8833" s="3">
        <v>45425</v>
      </c>
      <c r="I8833" s="3">
        <v>45427</v>
      </c>
      <c r="J8833" s="2" t="s">
        <v>21</v>
      </c>
      <c r="K8833" s="2" t="s">
        <v>22</v>
      </c>
      <c r="L8833" s="2">
        <v>170.4</v>
      </c>
      <c r="M8833" s="2" t="s">
        <v>17</v>
      </c>
      <c r="N8833" s="11">
        <f>L8833/E8833*100</f>
        <v>19.355058553595565</v>
      </c>
      <c r="O8833" s="12" t="str">
        <f>IF(N8833&lt;10,"Low",IF(N8833&lt;20,"Med","High"))</f>
        <v>Med</v>
      </c>
      <c r="P8833" s="12">
        <f>sales*discount</f>
        <v>140.86240000000001</v>
      </c>
      <c r="Q8833" s="12">
        <f>sales-Discount_Values</f>
        <v>739.52760000000001</v>
      </c>
      <c r="R8833" s="12">
        <f>DATEDIF(order_date,delivery_date,"D")</f>
        <v>2</v>
      </c>
      <c r="S8833" s="12"/>
    </row>
    <row r="8834" spans="1:19" ht="14.25" customHeight="1" x14ac:dyDescent="0.35">
      <c r="A8834" s="2" t="s">
        <v>11570</v>
      </c>
      <c r="B8834" s="2">
        <v>111537</v>
      </c>
      <c r="C8834" s="2" t="s">
        <v>41</v>
      </c>
      <c r="D8834" s="2" t="s">
        <v>36</v>
      </c>
      <c r="E8834" s="2">
        <v>4353.38</v>
      </c>
      <c r="F8834" s="2">
        <v>0.21</v>
      </c>
      <c r="G8834" s="2">
        <v>9</v>
      </c>
      <c r="H8834" s="3">
        <v>45372</v>
      </c>
      <c r="I8834" s="3">
        <v>45375</v>
      </c>
      <c r="J8834" s="2" t="s">
        <v>31</v>
      </c>
      <c r="K8834" s="2" t="s">
        <v>16</v>
      </c>
      <c r="L8834" s="2">
        <v>842.72</v>
      </c>
      <c r="M8834" s="2" t="s">
        <v>48</v>
      </c>
      <c r="N8834" s="11">
        <f>L8834/E8834*100</f>
        <v>19.357832305013574</v>
      </c>
      <c r="O8834" s="12" t="str">
        <f>IF(N8834&lt;10,"Low",IF(N8834&lt;20,"Med","High"))</f>
        <v>Med</v>
      </c>
      <c r="P8834" s="12">
        <f>sales*discount</f>
        <v>914.20979999999997</v>
      </c>
      <c r="Q8834" s="12">
        <f>sales-Discount_Values</f>
        <v>3439.1702</v>
      </c>
      <c r="R8834" s="12">
        <f>DATEDIF(order_date,delivery_date,"D")</f>
        <v>3</v>
      </c>
      <c r="S8834" s="12"/>
    </row>
    <row r="8835" spans="1:19" ht="14.25" customHeight="1" x14ac:dyDescent="0.35">
      <c r="A8835" s="2" t="s">
        <v>9468</v>
      </c>
      <c r="B8835" s="2">
        <v>109435</v>
      </c>
      <c r="C8835" s="2" t="s">
        <v>25</v>
      </c>
      <c r="D8835" s="2" t="s">
        <v>14</v>
      </c>
      <c r="E8835" s="2">
        <v>1338.73</v>
      </c>
      <c r="F8835" s="2">
        <v>0.19</v>
      </c>
      <c r="G8835" s="2">
        <v>2</v>
      </c>
      <c r="H8835" s="3">
        <v>45565</v>
      </c>
      <c r="I8835" s="3">
        <v>45571</v>
      </c>
      <c r="J8835" s="2" t="s">
        <v>15</v>
      </c>
      <c r="K8835" s="2" t="s">
        <v>16</v>
      </c>
      <c r="L8835" s="2">
        <v>259.14999999999998</v>
      </c>
      <c r="M8835" s="2" t="s">
        <v>28</v>
      </c>
      <c r="N8835" s="11">
        <f>L8835/E8835*100</f>
        <v>19.357898904185308</v>
      </c>
      <c r="O8835" s="12" t="str">
        <f>IF(N8835&lt;10,"Low",IF(N8835&lt;20,"Med","High"))</f>
        <v>Med</v>
      </c>
      <c r="P8835" s="12">
        <f>sales*discount</f>
        <v>254.3587</v>
      </c>
      <c r="Q8835" s="12">
        <f>sales-Discount_Values</f>
        <v>1084.3713</v>
      </c>
      <c r="R8835" s="12">
        <f>DATEDIF(order_date,delivery_date,"D")</f>
        <v>6</v>
      </c>
      <c r="S8835" s="12"/>
    </row>
    <row r="8836" spans="1:19" ht="14.25" customHeight="1" x14ac:dyDescent="0.35">
      <c r="A8836" s="2" t="s">
        <v>13267</v>
      </c>
      <c r="B8836" s="2">
        <v>113234</v>
      </c>
      <c r="C8836" s="2" t="s">
        <v>25</v>
      </c>
      <c r="D8836" s="2" t="s">
        <v>14</v>
      </c>
      <c r="E8836" s="2">
        <v>3296.93</v>
      </c>
      <c r="F8836" s="2">
        <v>0.46</v>
      </c>
      <c r="G8836" s="2">
        <v>5</v>
      </c>
      <c r="H8836" s="3">
        <v>45564</v>
      </c>
      <c r="I8836" s="3">
        <v>45571</v>
      </c>
      <c r="J8836" s="2" t="s">
        <v>31</v>
      </c>
      <c r="K8836" s="2" t="s">
        <v>16</v>
      </c>
      <c r="L8836" s="2">
        <v>638.27</v>
      </c>
      <c r="M8836" s="2" t="s">
        <v>28</v>
      </c>
      <c r="N8836" s="11">
        <f>L8836/E8836*100</f>
        <v>19.359525376638267</v>
      </c>
      <c r="O8836" s="12" t="str">
        <f>IF(N8836&lt;10,"Low",IF(N8836&lt;20,"Med","High"))</f>
        <v>Med</v>
      </c>
      <c r="P8836" s="12">
        <f>sales*discount</f>
        <v>1516.5878</v>
      </c>
      <c r="Q8836" s="12">
        <f>sales-Discount_Values</f>
        <v>1780.3421999999998</v>
      </c>
      <c r="R8836" s="12">
        <f>DATEDIF(order_date,delivery_date,"D")</f>
        <v>7</v>
      </c>
      <c r="S8836" s="12"/>
    </row>
    <row r="8837" spans="1:19" ht="14.25" customHeight="1" x14ac:dyDescent="0.35">
      <c r="A8837" s="2" t="s">
        <v>6074</v>
      </c>
      <c r="B8837" s="2">
        <v>106041</v>
      </c>
      <c r="C8837" s="2" t="s">
        <v>41</v>
      </c>
      <c r="D8837" s="2" t="s">
        <v>36</v>
      </c>
      <c r="E8837" s="2">
        <v>4661.75</v>
      </c>
      <c r="F8837" s="2">
        <v>0.05</v>
      </c>
      <c r="G8837" s="2">
        <v>5</v>
      </c>
      <c r="H8837" s="3">
        <v>45438</v>
      </c>
      <c r="I8837" s="3">
        <v>45441</v>
      </c>
      <c r="J8837" s="2" t="s">
        <v>15</v>
      </c>
      <c r="K8837" s="2" t="s">
        <v>16</v>
      </c>
      <c r="L8837" s="2">
        <v>902.6</v>
      </c>
      <c r="M8837" s="2" t="s">
        <v>17</v>
      </c>
      <c r="N8837" s="11">
        <f>L8837/E8837*100</f>
        <v>19.361827639834829</v>
      </c>
      <c r="O8837" s="12" t="str">
        <f>IF(N8837&lt;10,"Low",IF(N8837&lt;20,"Med","High"))</f>
        <v>Med</v>
      </c>
      <c r="P8837" s="12">
        <f>sales*discount</f>
        <v>233.08750000000001</v>
      </c>
      <c r="Q8837" s="12">
        <f>sales-Discount_Values</f>
        <v>4428.6625000000004</v>
      </c>
      <c r="R8837" s="12">
        <f>DATEDIF(order_date,delivery_date,"D")</f>
        <v>3</v>
      </c>
      <c r="S8837" s="12"/>
    </row>
    <row r="8838" spans="1:19" ht="14.25" customHeight="1" x14ac:dyDescent="0.35">
      <c r="A8838" s="2" t="s">
        <v>9082</v>
      </c>
      <c r="B8838" s="2">
        <v>109049</v>
      </c>
      <c r="C8838" s="2" t="s">
        <v>13</v>
      </c>
      <c r="D8838" s="2" t="s">
        <v>36</v>
      </c>
      <c r="E8838" s="2">
        <v>628.32000000000005</v>
      </c>
      <c r="F8838" s="2">
        <v>0.5</v>
      </c>
      <c r="G8838" s="2">
        <v>1</v>
      </c>
      <c r="H8838" s="3">
        <v>44987</v>
      </c>
      <c r="I8838" s="3">
        <v>44989</v>
      </c>
      <c r="J8838" s="2" t="s">
        <v>31</v>
      </c>
      <c r="K8838" s="2" t="s">
        <v>27</v>
      </c>
      <c r="L8838" s="2">
        <v>121.66</v>
      </c>
      <c r="M8838" s="2" t="s">
        <v>28</v>
      </c>
      <c r="N8838" s="11">
        <f>L8838/E8838*100</f>
        <v>19.362745098039213</v>
      </c>
      <c r="O8838" s="12" t="str">
        <f>IF(N8838&lt;10,"Low",IF(N8838&lt;20,"Med","High"))</f>
        <v>Med</v>
      </c>
      <c r="P8838" s="12">
        <f>sales*discount</f>
        <v>314.16000000000003</v>
      </c>
      <c r="Q8838" s="12">
        <f>sales-Discount_Values</f>
        <v>314.16000000000003</v>
      </c>
      <c r="R8838" s="12">
        <f>DATEDIF(order_date,delivery_date,"D")</f>
        <v>2</v>
      </c>
      <c r="S8838" s="12"/>
    </row>
    <row r="8839" spans="1:19" ht="14.25" customHeight="1" x14ac:dyDescent="0.35">
      <c r="A8839" s="2" t="s">
        <v>11225</v>
      </c>
      <c r="B8839" s="2">
        <v>111192</v>
      </c>
      <c r="C8839" s="2" t="s">
        <v>41</v>
      </c>
      <c r="D8839" s="2" t="s">
        <v>20</v>
      </c>
      <c r="E8839" s="2">
        <v>4270.83</v>
      </c>
      <c r="F8839" s="2">
        <v>0.38</v>
      </c>
      <c r="G8839" s="2">
        <v>2</v>
      </c>
      <c r="H8839" s="3">
        <v>44984</v>
      </c>
      <c r="I8839" s="3">
        <v>44991</v>
      </c>
      <c r="J8839" s="2" t="s">
        <v>31</v>
      </c>
      <c r="K8839" s="2" t="s">
        <v>27</v>
      </c>
      <c r="L8839" s="2">
        <v>826.96</v>
      </c>
      <c r="M8839" s="2" t="s">
        <v>28</v>
      </c>
      <c r="N8839" s="11">
        <f>L8839/E8839*100</f>
        <v>19.362980966229049</v>
      </c>
      <c r="O8839" s="12" t="str">
        <f>IF(N8839&lt;10,"Low",IF(N8839&lt;20,"Med","High"))</f>
        <v>Med</v>
      </c>
      <c r="P8839" s="12">
        <f>sales*discount</f>
        <v>1622.9154000000001</v>
      </c>
      <c r="Q8839" s="12">
        <f>sales-Discount_Values</f>
        <v>2647.9146000000001</v>
      </c>
      <c r="R8839" s="12">
        <f>DATEDIF(order_date,delivery_date,"D")</f>
        <v>7</v>
      </c>
      <c r="S8839" s="12"/>
    </row>
    <row r="8840" spans="1:19" ht="14.25" customHeight="1" x14ac:dyDescent="0.35">
      <c r="A8840" s="2" t="s">
        <v>8428</v>
      </c>
      <c r="B8840" s="2">
        <v>108395</v>
      </c>
      <c r="C8840" s="2" t="s">
        <v>19</v>
      </c>
      <c r="D8840" s="2" t="s">
        <v>33</v>
      </c>
      <c r="E8840" s="2">
        <v>2495.5500000000002</v>
      </c>
      <c r="F8840" s="2">
        <v>0.44</v>
      </c>
      <c r="G8840" s="2">
        <v>4</v>
      </c>
      <c r="H8840" s="3">
        <v>45164</v>
      </c>
      <c r="I8840" s="3">
        <v>45167</v>
      </c>
      <c r="J8840" s="2" t="s">
        <v>31</v>
      </c>
      <c r="K8840" s="2" t="s">
        <v>27</v>
      </c>
      <c r="L8840" s="2">
        <v>483.25</v>
      </c>
      <c r="M8840" s="2" t="s">
        <v>39</v>
      </c>
      <c r="N8840" s="11">
        <f>L8840/E8840*100</f>
        <v>19.364468754382798</v>
      </c>
      <c r="O8840" s="12" t="str">
        <f>IF(N8840&lt;10,"Low",IF(N8840&lt;20,"Med","High"))</f>
        <v>Med</v>
      </c>
      <c r="P8840" s="12">
        <f>sales*discount</f>
        <v>1098.0420000000001</v>
      </c>
      <c r="Q8840" s="12">
        <f>sales-Discount_Values</f>
        <v>1397.508</v>
      </c>
      <c r="R8840" s="12">
        <f>DATEDIF(order_date,delivery_date,"D")</f>
        <v>3</v>
      </c>
      <c r="S8840" s="12"/>
    </row>
    <row r="8841" spans="1:19" ht="14.25" customHeight="1" x14ac:dyDescent="0.35">
      <c r="A8841" s="2" t="s">
        <v>1768</v>
      </c>
      <c r="B8841" s="2">
        <v>101735</v>
      </c>
      <c r="C8841" s="2" t="s">
        <v>19</v>
      </c>
      <c r="D8841" s="2" t="s">
        <v>20</v>
      </c>
      <c r="E8841" s="2">
        <v>4909.29</v>
      </c>
      <c r="F8841" s="2">
        <v>0.11</v>
      </c>
      <c r="G8841" s="2">
        <v>4</v>
      </c>
      <c r="H8841" s="3">
        <v>45276</v>
      </c>
      <c r="I8841" s="3">
        <v>45283</v>
      </c>
      <c r="J8841" s="2" t="s">
        <v>31</v>
      </c>
      <c r="K8841" s="2" t="s">
        <v>27</v>
      </c>
      <c r="L8841" s="2">
        <v>950.75</v>
      </c>
      <c r="M8841" s="2" t="s">
        <v>23</v>
      </c>
      <c r="N8841" s="11">
        <f>L8841/E8841*100</f>
        <v>19.366344216780838</v>
      </c>
      <c r="O8841" s="12" t="str">
        <f>IF(N8841&lt;10,"Low",IF(N8841&lt;20,"Med","High"))</f>
        <v>Med</v>
      </c>
      <c r="P8841" s="12">
        <f>sales*discount</f>
        <v>540.02189999999996</v>
      </c>
      <c r="Q8841" s="12">
        <f>sales-Discount_Values</f>
        <v>4369.2681000000002</v>
      </c>
      <c r="R8841" s="12">
        <f>DATEDIF(order_date,delivery_date,"D")</f>
        <v>7</v>
      </c>
      <c r="S8841" s="12"/>
    </row>
    <row r="8842" spans="1:19" ht="14.25" customHeight="1" x14ac:dyDescent="0.35">
      <c r="A8842" s="2" t="s">
        <v>8698</v>
      </c>
      <c r="B8842" s="2">
        <v>108665</v>
      </c>
      <c r="C8842" s="2" t="s">
        <v>41</v>
      </c>
      <c r="D8842" s="2" t="s">
        <v>26</v>
      </c>
      <c r="E8842" s="2">
        <v>4431.0600000000004</v>
      </c>
      <c r="F8842" s="2">
        <v>0.23</v>
      </c>
      <c r="G8842" s="2">
        <v>5</v>
      </c>
      <c r="H8842" s="3">
        <v>45345</v>
      </c>
      <c r="I8842" s="3">
        <v>45347</v>
      </c>
      <c r="J8842" s="2" t="s">
        <v>21</v>
      </c>
      <c r="K8842" s="2" t="s">
        <v>22</v>
      </c>
      <c r="L8842" s="2">
        <v>858.15</v>
      </c>
      <c r="M8842" s="2" t="s">
        <v>34</v>
      </c>
      <c r="N8842" s="11">
        <f>L8842/E8842*100</f>
        <v>19.366697810456188</v>
      </c>
      <c r="O8842" s="12" t="str">
        <f>IF(N8842&lt;10,"Low",IF(N8842&lt;20,"Med","High"))</f>
        <v>Med</v>
      </c>
      <c r="P8842" s="12">
        <f>sales*discount</f>
        <v>1019.1438000000002</v>
      </c>
      <c r="Q8842" s="12">
        <f>sales-Discount_Values</f>
        <v>3411.9162000000001</v>
      </c>
      <c r="R8842" s="12">
        <f>DATEDIF(order_date,delivery_date,"D")</f>
        <v>2</v>
      </c>
      <c r="S8842" s="12"/>
    </row>
    <row r="8843" spans="1:19" ht="14.25" customHeight="1" x14ac:dyDescent="0.35">
      <c r="A8843" s="2" t="s">
        <v>138</v>
      </c>
      <c r="B8843" s="2">
        <v>100105</v>
      </c>
      <c r="C8843" s="2" t="s">
        <v>41</v>
      </c>
      <c r="D8843" s="2" t="s">
        <v>33</v>
      </c>
      <c r="E8843" s="2">
        <v>3033.06</v>
      </c>
      <c r="F8843" s="2">
        <v>0.08</v>
      </c>
      <c r="G8843" s="2">
        <v>2</v>
      </c>
      <c r="H8843" s="3">
        <v>45516</v>
      </c>
      <c r="I8843" s="3">
        <v>45517</v>
      </c>
      <c r="J8843" s="2" t="s">
        <v>15</v>
      </c>
      <c r="K8843" s="2" t="s">
        <v>22</v>
      </c>
      <c r="L8843" s="2">
        <v>587.57000000000005</v>
      </c>
      <c r="M8843" s="2" t="s">
        <v>28</v>
      </c>
      <c r="N8843" s="11">
        <f>L8843/E8843*100</f>
        <v>19.372185185917854</v>
      </c>
      <c r="O8843" s="12" t="str">
        <f>IF(N8843&lt;10,"Low",IF(N8843&lt;20,"Med","High"))</f>
        <v>Med</v>
      </c>
      <c r="P8843" s="12">
        <f>sales*discount</f>
        <v>242.6448</v>
      </c>
      <c r="Q8843" s="12">
        <f>sales-Discount_Values</f>
        <v>2790.4151999999999</v>
      </c>
      <c r="R8843" s="12">
        <f>DATEDIF(order_date,delivery_date,"D")</f>
        <v>1</v>
      </c>
      <c r="S8843" s="12"/>
    </row>
    <row r="8844" spans="1:19" ht="14.25" customHeight="1" x14ac:dyDescent="0.35">
      <c r="A8844" s="2" t="s">
        <v>9489</v>
      </c>
      <c r="B8844" s="2">
        <v>109456</v>
      </c>
      <c r="C8844" s="2" t="s">
        <v>41</v>
      </c>
      <c r="D8844" s="2" t="s">
        <v>26</v>
      </c>
      <c r="E8844" s="2">
        <v>911.54</v>
      </c>
      <c r="F8844" s="2">
        <v>0.39</v>
      </c>
      <c r="G8844" s="2">
        <v>3</v>
      </c>
      <c r="H8844" s="3">
        <v>45543</v>
      </c>
      <c r="I8844" s="3">
        <v>45550</v>
      </c>
      <c r="J8844" s="2" t="s">
        <v>21</v>
      </c>
      <c r="K8844" s="2" t="s">
        <v>22</v>
      </c>
      <c r="L8844" s="2">
        <v>176.65</v>
      </c>
      <c r="M8844" s="2" t="s">
        <v>28</v>
      </c>
      <c r="N8844" s="11">
        <f>L8844/E8844*100</f>
        <v>19.37929218684863</v>
      </c>
      <c r="O8844" s="12" t="str">
        <f>IF(N8844&lt;10,"Low",IF(N8844&lt;20,"Med","High"))</f>
        <v>Med</v>
      </c>
      <c r="P8844" s="12">
        <f>sales*discount</f>
        <v>355.50060000000002</v>
      </c>
      <c r="Q8844" s="12">
        <f>sales-Discount_Values</f>
        <v>556.03939999999989</v>
      </c>
      <c r="R8844" s="12">
        <f>DATEDIF(order_date,delivery_date,"D")</f>
        <v>7</v>
      </c>
      <c r="S8844" s="12"/>
    </row>
    <row r="8845" spans="1:19" ht="14.25" customHeight="1" x14ac:dyDescent="0.35">
      <c r="A8845" s="2" t="s">
        <v>2815</v>
      </c>
      <c r="B8845" s="2">
        <v>102782</v>
      </c>
      <c r="C8845" s="2" t="s">
        <v>13</v>
      </c>
      <c r="D8845" s="2" t="s">
        <v>26</v>
      </c>
      <c r="E8845" s="2">
        <v>2273.25</v>
      </c>
      <c r="F8845" s="2">
        <v>0.47</v>
      </c>
      <c r="G8845" s="2">
        <v>8</v>
      </c>
      <c r="H8845" s="3">
        <v>45503</v>
      </c>
      <c r="I8845" s="3">
        <v>45504</v>
      </c>
      <c r="J8845" s="2" t="s">
        <v>21</v>
      </c>
      <c r="K8845" s="2" t="s">
        <v>27</v>
      </c>
      <c r="L8845" s="2">
        <v>440.57</v>
      </c>
      <c r="M8845" s="2" t="s">
        <v>48</v>
      </c>
      <c r="N8845" s="11">
        <f>L8845/E8845*100</f>
        <v>19.380622456834928</v>
      </c>
      <c r="O8845" s="12" t="str">
        <f>IF(N8845&lt;10,"Low",IF(N8845&lt;20,"Med","High"))</f>
        <v>Med</v>
      </c>
      <c r="P8845" s="12">
        <f>sales*discount</f>
        <v>1068.4275</v>
      </c>
      <c r="Q8845" s="12">
        <f>sales-Discount_Values</f>
        <v>1204.8225</v>
      </c>
      <c r="R8845" s="12">
        <f>DATEDIF(order_date,delivery_date,"D")</f>
        <v>1</v>
      </c>
      <c r="S8845" s="12"/>
    </row>
    <row r="8846" spans="1:19" ht="14.25" customHeight="1" x14ac:dyDescent="0.35">
      <c r="A8846" s="2" t="s">
        <v>4278</v>
      </c>
      <c r="B8846" s="2">
        <v>104245</v>
      </c>
      <c r="C8846" s="2" t="s">
        <v>25</v>
      </c>
      <c r="D8846" s="2" t="s">
        <v>36</v>
      </c>
      <c r="E8846" s="2">
        <v>4190.6499999999996</v>
      </c>
      <c r="F8846" s="2">
        <v>0.24</v>
      </c>
      <c r="G8846" s="2">
        <v>9</v>
      </c>
      <c r="H8846" s="3">
        <v>45172</v>
      </c>
      <c r="I8846" s="3">
        <v>45177</v>
      </c>
      <c r="J8846" s="2" t="s">
        <v>15</v>
      </c>
      <c r="K8846" s="2" t="s">
        <v>27</v>
      </c>
      <c r="L8846" s="2">
        <v>812.18</v>
      </c>
      <c r="M8846" s="2" t="s">
        <v>28</v>
      </c>
      <c r="N8846" s="11">
        <f>L8846/E8846*100</f>
        <v>19.380764320570794</v>
      </c>
      <c r="O8846" s="12" t="str">
        <f>IF(N8846&lt;10,"Low",IF(N8846&lt;20,"Med","High"))</f>
        <v>Med</v>
      </c>
      <c r="P8846" s="12">
        <f>sales*discount</f>
        <v>1005.7559999999999</v>
      </c>
      <c r="Q8846" s="12">
        <f>sales-Discount_Values</f>
        <v>3184.8939999999998</v>
      </c>
      <c r="R8846" s="12">
        <f>DATEDIF(order_date,delivery_date,"D")</f>
        <v>5</v>
      </c>
      <c r="S8846" s="12"/>
    </row>
    <row r="8847" spans="1:19" ht="14.25" customHeight="1" x14ac:dyDescent="0.35">
      <c r="A8847" s="2" t="s">
        <v>2855</v>
      </c>
      <c r="B8847" s="2">
        <v>102822</v>
      </c>
      <c r="C8847" s="2" t="s">
        <v>25</v>
      </c>
      <c r="D8847" s="2" t="s">
        <v>26</v>
      </c>
      <c r="E8847" s="2">
        <v>637.35</v>
      </c>
      <c r="F8847" s="2">
        <v>0.26</v>
      </c>
      <c r="G8847" s="2">
        <v>4</v>
      </c>
      <c r="H8847" s="3">
        <v>45356</v>
      </c>
      <c r="I8847" s="3">
        <v>45362</v>
      </c>
      <c r="J8847" s="2" t="s">
        <v>15</v>
      </c>
      <c r="K8847" s="2" t="s">
        <v>22</v>
      </c>
      <c r="L8847" s="2">
        <v>123.53</v>
      </c>
      <c r="M8847" s="2" t="s">
        <v>48</v>
      </c>
      <c r="N8847" s="11">
        <f>L8847/E8847*100</f>
        <v>19.381815329097041</v>
      </c>
      <c r="O8847" s="12" t="str">
        <f>IF(N8847&lt;10,"Low",IF(N8847&lt;20,"Med","High"))</f>
        <v>Med</v>
      </c>
      <c r="P8847" s="12">
        <f>sales*discount</f>
        <v>165.71100000000001</v>
      </c>
      <c r="Q8847" s="12">
        <f>sales-Discount_Values</f>
        <v>471.63900000000001</v>
      </c>
      <c r="R8847" s="12">
        <f>DATEDIF(order_date,delivery_date,"D")</f>
        <v>6</v>
      </c>
      <c r="S8847" s="12"/>
    </row>
    <row r="8848" spans="1:19" ht="14.25" customHeight="1" x14ac:dyDescent="0.35">
      <c r="A8848" s="2" t="s">
        <v>3197</v>
      </c>
      <c r="B8848" s="2">
        <v>103164</v>
      </c>
      <c r="C8848" s="2" t="s">
        <v>25</v>
      </c>
      <c r="D8848" s="2" t="s">
        <v>14</v>
      </c>
      <c r="E8848" s="2">
        <v>1783.75</v>
      </c>
      <c r="F8848" s="2">
        <v>0.15</v>
      </c>
      <c r="G8848" s="2">
        <v>1</v>
      </c>
      <c r="H8848" s="3">
        <v>45005</v>
      </c>
      <c r="I8848" s="3">
        <v>45011</v>
      </c>
      <c r="J8848" s="2" t="s">
        <v>21</v>
      </c>
      <c r="K8848" s="2" t="s">
        <v>27</v>
      </c>
      <c r="L8848" s="2">
        <v>345.76</v>
      </c>
      <c r="M8848" s="2" t="s">
        <v>39</v>
      </c>
      <c r="N8848" s="11">
        <f>L8848/E8848*100</f>
        <v>19.383882270497548</v>
      </c>
      <c r="O8848" s="12" t="str">
        <f>IF(N8848&lt;10,"Low",IF(N8848&lt;20,"Med","High"))</f>
        <v>Med</v>
      </c>
      <c r="P8848" s="12">
        <f>sales*discount</f>
        <v>267.5625</v>
      </c>
      <c r="Q8848" s="12">
        <f>sales-Discount_Values</f>
        <v>1516.1875</v>
      </c>
      <c r="R8848" s="12">
        <f>DATEDIF(order_date,delivery_date,"D")</f>
        <v>6</v>
      </c>
      <c r="S8848" s="12"/>
    </row>
    <row r="8849" spans="1:19" ht="14.25" customHeight="1" x14ac:dyDescent="0.35">
      <c r="A8849" s="2" t="s">
        <v>3890</v>
      </c>
      <c r="B8849" s="2">
        <v>103857</v>
      </c>
      <c r="C8849" s="2" t="s">
        <v>13</v>
      </c>
      <c r="D8849" s="2" t="s">
        <v>14</v>
      </c>
      <c r="E8849" s="2">
        <v>2826.63</v>
      </c>
      <c r="F8849" s="2">
        <v>0.5</v>
      </c>
      <c r="G8849" s="2">
        <v>7</v>
      </c>
      <c r="H8849" s="3">
        <v>45060</v>
      </c>
      <c r="I8849" s="3">
        <v>45067</v>
      </c>
      <c r="J8849" s="2" t="s">
        <v>31</v>
      </c>
      <c r="K8849" s="2" t="s">
        <v>16</v>
      </c>
      <c r="L8849" s="2">
        <v>547.94000000000005</v>
      </c>
      <c r="M8849" s="2" t="s">
        <v>34</v>
      </c>
      <c r="N8849" s="11">
        <f>L8849/E8849*100</f>
        <v>19.384921266667376</v>
      </c>
      <c r="O8849" s="12" t="str">
        <f>IF(N8849&lt;10,"Low",IF(N8849&lt;20,"Med","High"))</f>
        <v>Med</v>
      </c>
      <c r="P8849" s="12">
        <f>sales*discount</f>
        <v>1413.3150000000001</v>
      </c>
      <c r="Q8849" s="12">
        <f>sales-Discount_Values</f>
        <v>1413.3150000000001</v>
      </c>
      <c r="R8849" s="12">
        <f>DATEDIF(order_date,delivery_date,"D")</f>
        <v>7</v>
      </c>
      <c r="S8849" s="12"/>
    </row>
    <row r="8850" spans="1:19" ht="14.25" customHeight="1" x14ac:dyDescent="0.35">
      <c r="A8850" s="2" t="s">
        <v>2838</v>
      </c>
      <c r="B8850" s="2">
        <v>102805</v>
      </c>
      <c r="C8850" s="2" t="s">
        <v>13</v>
      </c>
      <c r="D8850" s="2" t="s">
        <v>26</v>
      </c>
      <c r="E8850" s="2">
        <v>895.37</v>
      </c>
      <c r="F8850" s="2">
        <v>0.21</v>
      </c>
      <c r="G8850" s="2">
        <v>9</v>
      </c>
      <c r="H8850" s="3">
        <v>45047</v>
      </c>
      <c r="I8850" s="3">
        <v>45054</v>
      </c>
      <c r="J8850" s="2" t="s">
        <v>31</v>
      </c>
      <c r="K8850" s="2" t="s">
        <v>27</v>
      </c>
      <c r="L8850" s="2">
        <v>173.61</v>
      </c>
      <c r="M8850" s="2" t="s">
        <v>17</v>
      </c>
      <c r="N8850" s="11">
        <f>L8850/E8850*100</f>
        <v>19.389749489038053</v>
      </c>
      <c r="O8850" s="12" t="str">
        <f>IF(N8850&lt;10,"Low",IF(N8850&lt;20,"Med","High"))</f>
        <v>Med</v>
      </c>
      <c r="P8850" s="12">
        <f>sales*discount</f>
        <v>188.02769999999998</v>
      </c>
      <c r="Q8850" s="12">
        <f>sales-Discount_Values</f>
        <v>707.34230000000002</v>
      </c>
      <c r="R8850" s="12">
        <f>DATEDIF(order_date,delivery_date,"D")</f>
        <v>7</v>
      </c>
      <c r="S8850" s="12"/>
    </row>
    <row r="8851" spans="1:19" ht="14.25" customHeight="1" x14ac:dyDescent="0.35">
      <c r="A8851" s="2" t="s">
        <v>6243</v>
      </c>
      <c r="B8851" s="2">
        <v>106210</v>
      </c>
      <c r="C8851" s="2" t="s">
        <v>25</v>
      </c>
      <c r="D8851" s="2" t="s">
        <v>14</v>
      </c>
      <c r="E8851" s="2">
        <v>728.06</v>
      </c>
      <c r="F8851" s="2">
        <v>0.42</v>
      </c>
      <c r="G8851" s="2">
        <v>5</v>
      </c>
      <c r="H8851" s="3">
        <v>45556</v>
      </c>
      <c r="I8851" s="3">
        <v>45561</v>
      </c>
      <c r="J8851" s="2" t="s">
        <v>31</v>
      </c>
      <c r="K8851" s="2" t="s">
        <v>27</v>
      </c>
      <c r="L8851" s="2">
        <v>141.18</v>
      </c>
      <c r="M8851" s="2" t="s">
        <v>23</v>
      </c>
      <c r="N8851" s="11">
        <f>L8851/E8851*100</f>
        <v>19.391258962173449</v>
      </c>
      <c r="O8851" s="12" t="str">
        <f>IF(N8851&lt;10,"Low",IF(N8851&lt;20,"Med","High"))</f>
        <v>Med</v>
      </c>
      <c r="P8851" s="12">
        <f>sales*discount</f>
        <v>305.78519999999997</v>
      </c>
      <c r="Q8851" s="12">
        <f>sales-Discount_Values</f>
        <v>422.27479999999997</v>
      </c>
      <c r="R8851" s="12">
        <f>DATEDIF(order_date,delivery_date,"D")</f>
        <v>5</v>
      </c>
      <c r="S8851" s="12"/>
    </row>
    <row r="8852" spans="1:19" ht="14.25" customHeight="1" x14ac:dyDescent="0.35">
      <c r="A8852" s="2" t="s">
        <v>11883</v>
      </c>
      <c r="B8852" s="2">
        <v>111850</v>
      </c>
      <c r="C8852" s="2" t="s">
        <v>41</v>
      </c>
      <c r="D8852" s="2" t="s">
        <v>33</v>
      </c>
      <c r="E8852" s="2">
        <v>469.2</v>
      </c>
      <c r="F8852" s="2">
        <v>0.12</v>
      </c>
      <c r="G8852" s="2">
        <v>7</v>
      </c>
      <c r="H8852" s="3">
        <v>45582</v>
      </c>
      <c r="I8852" s="3">
        <v>45588</v>
      </c>
      <c r="J8852" s="2" t="s">
        <v>15</v>
      </c>
      <c r="K8852" s="2" t="s">
        <v>16</v>
      </c>
      <c r="L8852" s="2">
        <v>91</v>
      </c>
      <c r="M8852" s="2" t="s">
        <v>39</v>
      </c>
      <c r="N8852" s="11">
        <f>L8852/E8852*100</f>
        <v>19.394714407502132</v>
      </c>
      <c r="O8852" s="12" t="str">
        <f>IF(N8852&lt;10,"Low",IF(N8852&lt;20,"Med","High"))</f>
        <v>Med</v>
      </c>
      <c r="P8852" s="12">
        <f>sales*discount</f>
        <v>56.303999999999995</v>
      </c>
      <c r="Q8852" s="12">
        <f>sales-Discount_Values</f>
        <v>412.89600000000002</v>
      </c>
      <c r="R8852" s="12">
        <f>DATEDIF(order_date,delivery_date,"D")</f>
        <v>6</v>
      </c>
      <c r="S8852" s="12"/>
    </row>
    <row r="8853" spans="1:19" ht="14.25" customHeight="1" x14ac:dyDescent="0.35">
      <c r="A8853" s="2" t="s">
        <v>6794</v>
      </c>
      <c r="B8853" s="2">
        <v>106761</v>
      </c>
      <c r="C8853" s="2" t="s">
        <v>25</v>
      </c>
      <c r="D8853" s="2" t="s">
        <v>36</v>
      </c>
      <c r="E8853" s="2">
        <v>1651.25</v>
      </c>
      <c r="F8853" s="2">
        <v>0.32</v>
      </c>
      <c r="G8853" s="2">
        <v>7</v>
      </c>
      <c r="H8853" s="3">
        <v>45019</v>
      </c>
      <c r="I8853" s="3">
        <v>45026</v>
      </c>
      <c r="J8853" s="2" t="s">
        <v>31</v>
      </c>
      <c r="K8853" s="2" t="s">
        <v>22</v>
      </c>
      <c r="L8853" s="2">
        <v>320.27999999999997</v>
      </c>
      <c r="M8853" s="2" t="s">
        <v>48</v>
      </c>
      <c r="N8853" s="11">
        <f>L8853/E8853*100</f>
        <v>19.396214988644964</v>
      </c>
      <c r="O8853" s="12" t="str">
        <f>IF(N8853&lt;10,"Low",IF(N8853&lt;20,"Med","High"))</f>
        <v>Med</v>
      </c>
      <c r="P8853" s="12">
        <f>sales*discount</f>
        <v>528.4</v>
      </c>
      <c r="Q8853" s="12">
        <f>sales-Discount_Values</f>
        <v>1122.8499999999999</v>
      </c>
      <c r="R8853" s="12">
        <f>DATEDIF(order_date,delivery_date,"D")</f>
        <v>7</v>
      </c>
      <c r="S8853" s="12"/>
    </row>
    <row r="8854" spans="1:19" ht="14.25" customHeight="1" x14ac:dyDescent="0.35">
      <c r="A8854" s="2" t="s">
        <v>2028</v>
      </c>
      <c r="B8854" s="2">
        <v>101995</v>
      </c>
      <c r="C8854" s="2" t="s">
        <v>25</v>
      </c>
      <c r="D8854" s="2" t="s">
        <v>14</v>
      </c>
      <c r="E8854" s="2">
        <v>1192.26</v>
      </c>
      <c r="F8854" s="2">
        <v>0.1</v>
      </c>
      <c r="G8854" s="2">
        <v>8</v>
      </c>
      <c r="H8854" s="3">
        <v>45096</v>
      </c>
      <c r="I8854" s="3">
        <v>45099</v>
      </c>
      <c r="J8854" s="2" t="s">
        <v>31</v>
      </c>
      <c r="K8854" s="2" t="s">
        <v>22</v>
      </c>
      <c r="L8854" s="2">
        <v>231.26</v>
      </c>
      <c r="M8854" s="2" t="s">
        <v>34</v>
      </c>
      <c r="N8854" s="11">
        <f>L8854/E8854*100</f>
        <v>19.396775871034841</v>
      </c>
      <c r="O8854" s="12" t="str">
        <f>IF(N8854&lt;10,"Low",IF(N8854&lt;20,"Med","High"))</f>
        <v>Med</v>
      </c>
      <c r="P8854" s="12">
        <f>sales*discount</f>
        <v>119.226</v>
      </c>
      <c r="Q8854" s="12">
        <f>sales-Discount_Values</f>
        <v>1073.0340000000001</v>
      </c>
      <c r="R8854" s="12">
        <f>DATEDIF(order_date,delivery_date,"D")</f>
        <v>3</v>
      </c>
      <c r="S8854" s="12"/>
    </row>
    <row r="8855" spans="1:19" ht="14.25" customHeight="1" x14ac:dyDescent="0.35">
      <c r="A8855" s="2" t="s">
        <v>13130</v>
      </c>
      <c r="B8855" s="2">
        <v>113097</v>
      </c>
      <c r="C8855" s="2" t="s">
        <v>41</v>
      </c>
      <c r="D8855" s="2" t="s">
        <v>26</v>
      </c>
      <c r="E8855" s="2">
        <v>1134.32</v>
      </c>
      <c r="F8855" s="2">
        <v>7.0000000000000007E-2</v>
      </c>
      <c r="G8855" s="2">
        <v>1</v>
      </c>
      <c r="H8855" s="3">
        <v>45646</v>
      </c>
      <c r="I8855" s="3">
        <v>45653</v>
      </c>
      <c r="J8855" s="2" t="s">
        <v>31</v>
      </c>
      <c r="K8855" s="2" t="s">
        <v>22</v>
      </c>
      <c r="L8855" s="2">
        <v>220.03</v>
      </c>
      <c r="M8855" s="2" t="s">
        <v>28</v>
      </c>
      <c r="N8855" s="11">
        <f>L8855/E8855*100</f>
        <v>19.397524508075321</v>
      </c>
      <c r="O8855" s="12" t="str">
        <f>IF(N8855&lt;10,"Low",IF(N8855&lt;20,"Med","High"))</f>
        <v>Med</v>
      </c>
      <c r="P8855" s="12">
        <f>sales*discount</f>
        <v>79.4024</v>
      </c>
      <c r="Q8855" s="12">
        <f>sales-Discount_Values</f>
        <v>1054.9176</v>
      </c>
      <c r="R8855" s="12">
        <f>DATEDIF(order_date,delivery_date,"D")</f>
        <v>7</v>
      </c>
      <c r="S8855" s="12"/>
    </row>
    <row r="8856" spans="1:19" ht="14.25" customHeight="1" x14ac:dyDescent="0.35">
      <c r="A8856" s="2" t="s">
        <v>10292</v>
      </c>
      <c r="B8856" s="2">
        <v>110259</v>
      </c>
      <c r="C8856" s="2" t="s">
        <v>19</v>
      </c>
      <c r="D8856" s="2" t="s">
        <v>33</v>
      </c>
      <c r="E8856" s="2">
        <v>979.65</v>
      </c>
      <c r="F8856" s="2">
        <v>0.44</v>
      </c>
      <c r="G8856" s="2">
        <v>2</v>
      </c>
      <c r="H8856" s="3">
        <v>45063</v>
      </c>
      <c r="I8856" s="3">
        <v>45067</v>
      </c>
      <c r="J8856" s="2" t="s">
        <v>21</v>
      </c>
      <c r="K8856" s="2" t="s">
        <v>22</v>
      </c>
      <c r="L8856" s="2">
        <v>190.04</v>
      </c>
      <c r="M8856" s="2" t="s">
        <v>28</v>
      </c>
      <c r="N8856" s="11">
        <f>L8856/E8856*100</f>
        <v>19.398764865002807</v>
      </c>
      <c r="O8856" s="12" t="str">
        <f>IF(N8856&lt;10,"Low",IF(N8856&lt;20,"Med","High"))</f>
        <v>Med</v>
      </c>
      <c r="P8856" s="12">
        <f>sales*discount</f>
        <v>431.04599999999999</v>
      </c>
      <c r="Q8856" s="12">
        <f>sales-Discount_Values</f>
        <v>548.60400000000004</v>
      </c>
      <c r="R8856" s="12">
        <f>DATEDIF(order_date,delivery_date,"D")</f>
        <v>4</v>
      </c>
      <c r="S8856" s="12"/>
    </row>
    <row r="8857" spans="1:19" ht="14.25" customHeight="1" x14ac:dyDescent="0.35">
      <c r="A8857" s="2" t="s">
        <v>776</v>
      </c>
      <c r="B8857" s="2">
        <v>100743</v>
      </c>
      <c r="C8857" s="2" t="s">
        <v>25</v>
      </c>
      <c r="D8857" s="2" t="s">
        <v>26</v>
      </c>
      <c r="E8857" s="2">
        <v>141.75</v>
      </c>
      <c r="F8857" s="2">
        <v>7.0000000000000007E-2</v>
      </c>
      <c r="G8857" s="2">
        <v>1</v>
      </c>
      <c r="H8857" s="3">
        <v>45264</v>
      </c>
      <c r="I8857" s="3">
        <v>45267</v>
      </c>
      <c r="J8857" s="2" t="s">
        <v>21</v>
      </c>
      <c r="K8857" s="2" t="s">
        <v>22</v>
      </c>
      <c r="L8857" s="2">
        <v>27.5</v>
      </c>
      <c r="M8857" s="2" t="s">
        <v>34</v>
      </c>
      <c r="N8857" s="11">
        <f>L8857/E8857*100</f>
        <v>19.400352733686066</v>
      </c>
      <c r="O8857" s="12" t="str">
        <f>IF(N8857&lt;10,"Low",IF(N8857&lt;20,"Med","High"))</f>
        <v>Med</v>
      </c>
      <c r="P8857" s="12">
        <f>sales*discount</f>
        <v>9.9225000000000012</v>
      </c>
      <c r="Q8857" s="12">
        <f>sales-Discount_Values</f>
        <v>131.82749999999999</v>
      </c>
      <c r="R8857" s="12">
        <f>DATEDIF(order_date,delivery_date,"D")</f>
        <v>3</v>
      </c>
      <c r="S8857" s="12"/>
    </row>
    <row r="8858" spans="1:19" ht="14.25" customHeight="1" x14ac:dyDescent="0.35">
      <c r="A8858" s="2" t="s">
        <v>3792</v>
      </c>
      <c r="B8858" s="2">
        <v>103759</v>
      </c>
      <c r="C8858" s="2" t="s">
        <v>13</v>
      </c>
      <c r="D8858" s="2" t="s">
        <v>20</v>
      </c>
      <c r="E8858" s="2">
        <v>1115.51</v>
      </c>
      <c r="F8858" s="2">
        <v>0.13</v>
      </c>
      <c r="G8858" s="2">
        <v>5</v>
      </c>
      <c r="H8858" s="3">
        <v>45314</v>
      </c>
      <c r="I8858" s="3">
        <v>45315</v>
      </c>
      <c r="J8858" s="2" t="s">
        <v>21</v>
      </c>
      <c r="K8858" s="2" t="s">
        <v>22</v>
      </c>
      <c r="L8858" s="2">
        <v>216.43</v>
      </c>
      <c r="M8858" s="2" t="s">
        <v>34</v>
      </c>
      <c r="N8858" s="11">
        <f>L8858/E8858*100</f>
        <v>19.401887925702148</v>
      </c>
      <c r="O8858" s="12" t="str">
        <f>IF(N8858&lt;10,"Low",IF(N8858&lt;20,"Med","High"))</f>
        <v>Med</v>
      </c>
      <c r="P8858" s="12">
        <f>sales*discount</f>
        <v>145.0163</v>
      </c>
      <c r="Q8858" s="12">
        <f>sales-Discount_Values</f>
        <v>970.49369999999999</v>
      </c>
      <c r="R8858" s="12">
        <f>DATEDIF(order_date,delivery_date,"D")</f>
        <v>1</v>
      </c>
      <c r="S8858" s="12"/>
    </row>
    <row r="8859" spans="1:19" ht="14.25" customHeight="1" x14ac:dyDescent="0.35">
      <c r="A8859" s="2" t="s">
        <v>14338</v>
      </c>
      <c r="B8859" s="2">
        <v>114305</v>
      </c>
      <c r="C8859" s="2" t="s">
        <v>25</v>
      </c>
      <c r="D8859" s="2" t="s">
        <v>33</v>
      </c>
      <c r="E8859" s="2">
        <v>4806.6499999999996</v>
      </c>
      <c r="F8859" s="2">
        <v>0.46</v>
      </c>
      <c r="G8859" s="2">
        <v>1</v>
      </c>
      <c r="H8859" s="3">
        <v>45497</v>
      </c>
      <c r="I8859" s="3">
        <v>45503</v>
      </c>
      <c r="J8859" s="2" t="s">
        <v>21</v>
      </c>
      <c r="K8859" s="2" t="s">
        <v>27</v>
      </c>
      <c r="L8859" s="2">
        <v>932.7</v>
      </c>
      <c r="M8859" s="2" t="s">
        <v>39</v>
      </c>
      <c r="N8859" s="11">
        <f>L8859/E8859*100</f>
        <v>19.404366866736712</v>
      </c>
      <c r="O8859" s="12" t="str">
        <f>IF(N8859&lt;10,"Low",IF(N8859&lt;20,"Med","High"))</f>
        <v>Med</v>
      </c>
      <c r="P8859" s="12">
        <f>sales*discount</f>
        <v>2211.0589999999997</v>
      </c>
      <c r="Q8859" s="12">
        <f>sales-Discount_Values</f>
        <v>2595.5909999999999</v>
      </c>
      <c r="R8859" s="12">
        <f>DATEDIF(order_date,delivery_date,"D")</f>
        <v>6</v>
      </c>
      <c r="S8859" s="12"/>
    </row>
    <row r="8860" spans="1:19" ht="14.25" customHeight="1" x14ac:dyDescent="0.35">
      <c r="A8860" s="2" t="s">
        <v>9121</v>
      </c>
      <c r="B8860" s="2">
        <v>109088</v>
      </c>
      <c r="C8860" s="2" t="s">
        <v>19</v>
      </c>
      <c r="D8860" s="2" t="s">
        <v>36</v>
      </c>
      <c r="E8860" s="2">
        <v>1664.15</v>
      </c>
      <c r="F8860" s="2">
        <v>0.46</v>
      </c>
      <c r="G8860" s="2">
        <v>7</v>
      </c>
      <c r="H8860" s="3">
        <v>45428</v>
      </c>
      <c r="I8860" s="3">
        <v>45434</v>
      </c>
      <c r="J8860" s="2" t="s">
        <v>15</v>
      </c>
      <c r="K8860" s="2" t="s">
        <v>16</v>
      </c>
      <c r="L8860" s="2">
        <v>322.93</v>
      </c>
      <c r="M8860" s="2" t="s">
        <v>17</v>
      </c>
      <c r="N8860" s="11">
        <f>L8860/E8860*100</f>
        <v>19.405101703572395</v>
      </c>
      <c r="O8860" s="12" t="str">
        <f>IF(N8860&lt;10,"Low",IF(N8860&lt;20,"Med","High"))</f>
        <v>Med</v>
      </c>
      <c r="P8860" s="12">
        <f>sales*discount</f>
        <v>765.50900000000013</v>
      </c>
      <c r="Q8860" s="12">
        <f>sales-Discount_Values</f>
        <v>898.64099999999996</v>
      </c>
      <c r="R8860" s="12">
        <f>DATEDIF(order_date,delivery_date,"D")</f>
        <v>6</v>
      </c>
      <c r="S8860" s="12"/>
    </row>
    <row r="8861" spans="1:19" ht="14.25" customHeight="1" x14ac:dyDescent="0.35">
      <c r="A8861" s="2" t="s">
        <v>542</v>
      </c>
      <c r="B8861" s="2">
        <v>100509</v>
      </c>
      <c r="C8861" s="2" t="s">
        <v>41</v>
      </c>
      <c r="D8861" s="2" t="s">
        <v>20</v>
      </c>
      <c r="E8861" s="2">
        <v>1893.6</v>
      </c>
      <c r="F8861" s="2">
        <v>0.02</v>
      </c>
      <c r="G8861" s="2">
        <v>8</v>
      </c>
      <c r="H8861" s="3">
        <v>45103</v>
      </c>
      <c r="I8861" s="3">
        <v>45108</v>
      </c>
      <c r="J8861" s="2" t="s">
        <v>15</v>
      </c>
      <c r="K8861" s="2" t="s">
        <v>16</v>
      </c>
      <c r="L8861" s="2">
        <v>367.49</v>
      </c>
      <c r="M8861" s="2" t="s">
        <v>34</v>
      </c>
      <c r="N8861" s="11">
        <f>L8861/E8861*100</f>
        <v>19.406949725390792</v>
      </c>
      <c r="O8861" s="12" t="str">
        <f>IF(N8861&lt;10,"Low",IF(N8861&lt;20,"Med","High"))</f>
        <v>Med</v>
      </c>
      <c r="P8861" s="12">
        <f>sales*discount</f>
        <v>37.872</v>
      </c>
      <c r="Q8861" s="12">
        <f>sales-Discount_Values</f>
        <v>1855.7279999999998</v>
      </c>
      <c r="R8861" s="12">
        <f>DATEDIF(order_date,delivery_date,"D")</f>
        <v>5</v>
      </c>
      <c r="S8861" s="12"/>
    </row>
    <row r="8862" spans="1:19" ht="14.25" customHeight="1" x14ac:dyDescent="0.35">
      <c r="A8862" s="2" t="s">
        <v>1921</v>
      </c>
      <c r="B8862" s="2">
        <v>101888</v>
      </c>
      <c r="C8862" s="2" t="s">
        <v>13</v>
      </c>
      <c r="D8862" s="2" t="s">
        <v>14</v>
      </c>
      <c r="E8862" s="2">
        <v>4721.62</v>
      </c>
      <c r="F8862" s="2">
        <v>0.06</v>
      </c>
      <c r="G8862" s="2">
        <v>2</v>
      </c>
      <c r="H8862" s="3">
        <v>44994</v>
      </c>
      <c r="I8862" s="3">
        <v>44996</v>
      </c>
      <c r="J8862" s="2" t="s">
        <v>31</v>
      </c>
      <c r="K8862" s="2" t="s">
        <v>16</v>
      </c>
      <c r="L8862" s="2">
        <v>916.35</v>
      </c>
      <c r="M8862" s="2" t="s">
        <v>17</v>
      </c>
      <c r="N8862" s="11">
        <f>L8862/E8862*100</f>
        <v>19.407533854905733</v>
      </c>
      <c r="O8862" s="12" t="str">
        <f>IF(N8862&lt;10,"Low",IF(N8862&lt;20,"Med","High"))</f>
        <v>Med</v>
      </c>
      <c r="P8862" s="12">
        <f>sales*discount</f>
        <v>283.29719999999998</v>
      </c>
      <c r="Q8862" s="12">
        <f>sales-Discount_Values</f>
        <v>4438.3227999999999</v>
      </c>
      <c r="R8862" s="12">
        <f>DATEDIF(order_date,delivery_date,"D")</f>
        <v>2</v>
      </c>
      <c r="S8862" s="12"/>
    </row>
    <row r="8863" spans="1:19" ht="14.25" customHeight="1" x14ac:dyDescent="0.35">
      <c r="A8863" s="2" t="s">
        <v>14088</v>
      </c>
      <c r="B8863" s="2">
        <v>114055</v>
      </c>
      <c r="C8863" s="2" t="s">
        <v>19</v>
      </c>
      <c r="D8863" s="2" t="s">
        <v>36</v>
      </c>
      <c r="E8863" s="2">
        <v>2739.87</v>
      </c>
      <c r="F8863" s="2">
        <v>0.02</v>
      </c>
      <c r="G8863" s="2">
        <v>2</v>
      </c>
      <c r="H8863" s="3">
        <v>45351</v>
      </c>
      <c r="I8863" s="3">
        <v>45352</v>
      </c>
      <c r="J8863" s="2" t="s">
        <v>15</v>
      </c>
      <c r="K8863" s="2" t="s">
        <v>27</v>
      </c>
      <c r="L8863" s="2">
        <v>531.75</v>
      </c>
      <c r="M8863" s="2" t="s">
        <v>23</v>
      </c>
      <c r="N8863" s="11">
        <f>L8863/E8863*100</f>
        <v>19.40785511721359</v>
      </c>
      <c r="O8863" s="12" t="str">
        <f>IF(N8863&lt;10,"Low",IF(N8863&lt;20,"Med","High"))</f>
        <v>Med</v>
      </c>
      <c r="P8863" s="12">
        <f>sales*discount</f>
        <v>54.797399999999996</v>
      </c>
      <c r="Q8863" s="12">
        <f>sales-Discount_Values</f>
        <v>2685.0726</v>
      </c>
      <c r="R8863" s="12">
        <f>DATEDIF(order_date,delivery_date,"D")</f>
        <v>1</v>
      </c>
      <c r="S8863" s="12"/>
    </row>
    <row r="8864" spans="1:19" ht="14.25" customHeight="1" x14ac:dyDescent="0.35">
      <c r="A8864" s="2" t="s">
        <v>11410</v>
      </c>
      <c r="B8864" s="2">
        <v>111377</v>
      </c>
      <c r="C8864" s="2" t="s">
        <v>13</v>
      </c>
      <c r="D8864" s="2" t="s">
        <v>33</v>
      </c>
      <c r="E8864" s="2">
        <v>3206.86</v>
      </c>
      <c r="F8864" s="2">
        <v>0.4</v>
      </c>
      <c r="G8864" s="2">
        <v>4</v>
      </c>
      <c r="H8864" s="3">
        <v>45587</v>
      </c>
      <c r="I8864" s="3">
        <v>45594</v>
      </c>
      <c r="J8864" s="2" t="s">
        <v>15</v>
      </c>
      <c r="K8864" s="2" t="s">
        <v>22</v>
      </c>
      <c r="L8864" s="2">
        <v>622.45000000000005</v>
      </c>
      <c r="M8864" s="2" t="s">
        <v>23</v>
      </c>
      <c r="N8864" s="11">
        <f>L8864/E8864*100</f>
        <v>19.409952414511391</v>
      </c>
      <c r="O8864" s="12" t="str">
        <f>IF(N8864&lt;10,"Low",IF(N8864&lt;20,"Med","High"))</f>
        <v>Med</v>
      </c>
      <c r="P8864" s="12">
        <f>sales*discount</f>
        <v>1282.7440000000001</v>
      </c>
      <c r="Q8864" s="12">
        <f>sales-Discount_Values</f>
        <v>1924.116</v>
      </c>
      <c r="R8864" s="12">
        <f>DATEDIF(order_date,delivery_date,"D")</f>
        <v>7</v>
      </c>
      <c r="S8864" s="12"/>
    </row>
    <row r="8865" spans="1:19" ht="14.25" customHeight="1" x14ac:dyDescent="0.35">
      <c r="A8865" s="2" t="s">
        <v>1864</v>
      </c>
      <c r="B8865" s="2">
        <v>101831</v>
      </c>
      <c r="C8865" s="2" t="s">
        <v>25</v>
      </c>
      <c r="D8865" s="2" t="s">
        <v>26</v>
      </c>
      <c r="E8865" s="2">
        <v>4598.26</v>
      </c>
      <c r="F8865" s="2">
        <v>0.37</v>
      </c>
      <c r="G8865" s="2">
        <v>9</v>
      </c>
      <c r="H8865" s="3">
        <v>45309</v>
      </c>
      <c r="I8865" s="3">
        <v>45316</v>
      </c>
      <c r="J8865" s="2" t="s">
        <v>31</v>
      </c>
      <c r="K8865" s="2" t="s">
        <v>22</v>
      </c>
      <c r="L8865" s="2">
        <v>892.53</v>
      </c>
      <c r="M8865" s="2" t="s">
        <v>34</v>
      </c>
      <c r="N8865" s="11">
        <f>L8865/E8865*100</f>
        <v>19.410168194056009</v>
      </c>
      <c r="O8865" s="12" t="str">
        <f>IF(N8865&lt;10,"Low",IF(N8865&lt;20,"Med","High"))</f>
        <v>Med</v>
      </c>
      <c r="P8865" s="12">
        <f>sales*discount</f>
        <v>1701.3562000000002</v>
      </c>
      <c r="Q8865" s="12">
        <f>sales-Discount_Values</f>
        <v>2896.9038</v>
      </c>
      <c r="R8865" s="12">
        <f>DATEDIF(order_date,delivery_date,"D")</f>
        <v>7</v>
      </c>
      <c r="S8865" s="12"/>
    </row>
    <row r="8866" spans="1:19" ht="14.25" customHeight="1" x14ac:dyDescent="0.35">
      <c r="A8866" s="2" t="s">
        <v>9206</v>
      </c>
      <c r="B8866" s="2">
        <v>109173</v>
      </c>
      <c r="C8866" s="2" t="s">
        <v>13</v>
      </c>
      <c r="D8866" s="2" t="s">
        <v>33</v>
      </c>
      <c r="E8866" s="2">
        <v>1129.78</v>
      </c>
      <c r="F8866" s="2">
        <v>0.18</v>
      </c>
      <c r="G8866" s="2">
        <v>3</v>
      </c>
      <c r="H8866" s="3">
        <v>45052</v>
      </c>
      <c r="I8866" s="3">
        <v>45057</v>
      </c>
      <c r="J8866" s="2" t="s">
        <v>21</v>
      </c>
      <c r="K8866" s="2" t="s">
        <v>22</v>
      </c>
      <c r="L8866" s="2">
        <v>219.42</v>
      </c>
      <c r="M8866" s="2" t="s">
        <v>23</v>
      </c>
      <c r="N8866" s="11">
        <f>L8866/E8866*100</f>
        <v>19.421480288197699</v>
      </c>
      <c r="O8866" s="12" t="str">
        <f>IF(N8866&lt;10,"Low",IF(N8866&lt;20,"Med","High"))</f>
        <v>Med</v>
      </c>
      <c r="P8866" s="12">
        <f>sales*discount</f>
        <v>203.3604</v>
      </c>
      <c r="Q8866" s="12">
        <f>sales-Discount_Values</f>
        <v>926.41959999999995</v>
      </c>
      <c r="R8866" s="12">
        <f>DATEDIF(order_date,delivery_date,"D")</f>
        <v>5</v>
      </c>
      <c r="S8866" s="12"/>
    </row>
    <row r="8867" spans="1:19" ht="14.25" customHeight="1" x14ac:dyDescent="0.35">
      <c r="A8867" s="2" t="s">
        <v>881</v>
      </c>
      <c r="B8867" s="2">
        <v>100848</v>
      </c>
      <c r="C8867" s="2" t="s">
        <v>13</v>
      </c>
      <c r="D8867" s="2" t="s">
        <v>26</v>
      </c>
      <c r="E8867" s="2">
        <v>2207.7399999999998</v>
      </c>
      <c r="F8867" s="2">
        <v>0.02</v>
      </c>
      <c r="G8867" s="2">
        <v>4</v>
      </c>
      <c r="H8867" s="3">
        <v>45284</v>
      </c>
      <c r="I8867" s="3">
        <v>45286</v>
      </c>
      <c r="J8867" s="2" t="s">
        <v>21</v>
      </c>
      <c r="K8867" s="2" t="s">
        <v>27</v>
      </c>
      <c r="L8867" s="2">
        <v>428.84</v>
      </c>
      <c r="M8867" s="2" t="s">
        <v>39</v>
      </c>
      <c r="N8867" s="11">
        <f>L8867/E8867*100</f>
        <v>19.424388741427887</v>
      </c>
      <c r="O8867" s="12" t="str">
        <f>IF(N8867&lt;10,"Low",IF(N8867&lt;20,"Med","High"))</f>
        <v>Med</v>
      </c>
      <c r="P8867" s="12">
        <f>sales*discount</f>
        <v>44.154799999999994</v>
      </c>
      <c r="Q8867" s="12">
        <f>sales-Discount_Values</f>
        <v>2163.5852</v>
      </c>
      <c r="R8867" s="12">
        <f>DATEDIF(order_date,delivery_date,"D")</f>
        <v>2</v>
      </c>
      <c r="S8867" s="12"/>
    </row>
    <row r="8868" spans="1:19" ht="14.25" customHeight="1" x14ac:dyDescent="0.35">
      <c r="A8868" s="2" t="s">
        <v>2816</v>
      </c>
      <c r="B8868" s="2">
        <v>102783</v>
      </c>
      <c r="C8868" s="2" t="s">
        <v>41</v>
      </c>
      <c r="D8868" s="2" t="s">
        <v>33</v>
      </c>
      <c r="E8868" s="2">
        <v>3028.45</v>
      </c>
      <c r="F8868" s="2">
        <v>0.5</v>
      </c>
      <c r="G8868" s="2">
        <v>8</v>
      </c>
      <c r="H8868" s="3">
        <v>45305</v>
      </c>
      <c r="I8868" s="3">
        <v>45311</v>
      </c>
      <c r="J8868" s="2" t="s">
        <v>31</v>
      </c>
      <c r="K8868" s="2" t="s">
        <v>22</v>
      </c>
      <c r="L8868" s="2">
        <v>588.30999999999995</v>
      </c>
      <c r="M8868" s="2" t="s">
        <v>34</v>
      </c>
      <c r="N8868" s="11">
        <f>L8868/E8868*100</f>
        <v>19.426109065693669</v>
      </c>
      <c r="O8868" s="12" t="str">
        <f>IF(N8868&lt;10,"Low",IF(N8868&lt;20,"Med","High"))</f>
        <v>Med</v>
      </c>
      <c r="P8868" s="12">
        <f>sales*discount</f>
        <v>1514.2249999999999</v>
      </c>
      <c r="Q8868" s="12">
        <f>sales-Discount_Values</f>
        <v>1514.2249999999999</v>
      </c>
      <c r="R8868" s="12">
        <f>DATEDIF(order_date,delivery_date,"D")</f>
        <v>6</v>
      </c>
      <c r="S8868" s="12"/>
    </row>
    <row r="8869" spans="1:19" ht="14.25" customHeight="1" x14ac:dyDescent="0.35">
      <c r="A8869" s="2" t="s">
        <v>11075</v>
      </c>
      <c r="B8869" s="2">
        <v>111042</v>
      </c>
      <c r="C8869" s="2" t="s">
        <v>25</v>
      </c>
      <c r="D8869" s="2" t="s">
        <v>26</v>
      </c>
      <c r="E8869" s="2">
        <v>3634.24</v>
      </c>
      <c r="F8869" s="2">
        <v>0.23</v>
      </c>
      <c r="G8869" s="2">
        <v>4</v>
      </c>
      <c r="H8869" s="3">
        <v>45241</v>
      </c>
      <c r="I8869" s="3">
        <v>45248</v>
      </c>
      <c r="J8869" s="2" t="s">
        <v>21</v>
      </c>
      <c r="K8869" s="2" t="s">
        <v>22</v>
      </c>
      <c r="L8869" s="2">
        <v>706</v>
      </c>
      <c r="M8869" s="2" t="s">
        <v>34</v>
      </c>
      <c r="N8869" s="11">
        <f>L8869/E8869*100</f>
        <v>19.426344985471516</v>
      </c>
      <c r="O8869" s="12" t="str">
        <f>IF(N8869&lt;10,"Low",IF(N8869&lt;20,"Med","High"))</f>
        <v>Med</v>
      </c>
      <c r="P8869" s="12">
        <f>sales*discount</f>
        <v>835.87519999999995</v>
      </c>
      <c r="Q8869" s="12">
        <f>sales-Discount_Values</f>
        <v>2798.3647999999998</v>
      </c>
      <c r="R8869" s="12">
        <f>DATEDIF(order_date,delivery_date,"D")</f>
        <v>7</v>
      </c>
      <c r="S8869" s="12"/>
    </row>
    <row r="8870" spans="1:19" ht="14.25" customHeight="1" x14ac:dyDescent="0.35">
      <c r="A8870" s="2" t="s">
        <v>13749</v>
      </c>
      <c r="B8870" s="2">
        <v>113716</v>
      </c>
      <c r="C8870" s="2" t="s">
        <v>19</v>
      </c>
      <c r="D8870" s="2" t="s">
        <v>33</v>
      </c>
      <c r="E8870" s="2">
        <v>2375.56</v>
      </c>
      <c r="F8870" s="2">
        <v>0.3</v>
      </c>
      <c r="G8870" s="2">
        <v>8</v>
      </c>
      <c r="H8870" s="3">
        <v>45063</v>
      </c>
      <c r="I8870" s="3">
        <v>45064</v>
      </c>
      <c r="J8870" s="2" t="s">
        <v>15</v>
      </c>
      <c r="K8870" s="2" t="s">
        <v>16</v>
      </c>
      <c r="L8870" s="2">
        <v>461.5</v>
      </c>
      <c r="M8870" s="2" t="s">
        <v>17</v>
      </c>
      <c r="N8870" s="11">
        <f>L8870/E8870*100</f>
        <v>19.426998265672093</v>
      </c>
      <c r="O8870" s="12" t="str">
        <f>IF(N8870&lt;10,"Low",IF(N8870&lt;20,"Med","High"))</f>
        <v>Med</v>
      </c>
      <c r="P8870" s="12">
        <f>sales*discount</f>
        <v>712.66800000000001</v>
      </c>
      <c r="Q8870" s="12">
        <f>sales-Discount_Values</f>
        <v>1662.8919999999998</v>
      </c>
      <c r="R8870" s="12">
        <f>DATEDIF(order_date,delivery_date,"D")</f>
        <v>1</v>
      </c>
      <c r="S8870" s="12"/>
    </row>
    <row r="8871" spans="1:19" ht="14.25" customHeight="1" x14ac:dyDescent="0.35">
      <c r="A8871" s="2" t="s">
        <v>13786</v>
      </c>
      <c r="B8871" s="2">
        <v>113753</v>
      </c>
      <c r="C8871" s="2" t="s">
        <v>41</v>
      </c>
      <c r="D8871" s="2" t="s">
        <v>26</v>
      </c>
      <c r="E8871" s="2">
        <v>3986.07</v>
      </c>
      <c r="F8871" s="2">
        <v>0.43</v>
      </c>
      <c r="G8871" s="2">
        <v>2</v>
      </c>
      <c r="H8871" s="3">
        <v>45212</v>
      </c>
      <c r="I8871" s="3">
        <v>45213</v>
      </c>
      <c r="J8871" s="2" t="s">
        <v>31</v>
      </c>
      <c r="K8871" s="2" t="s">
        <v>16</v>
      </c>
      <c r="L8871" s="2">
        <v>774.43</v>
      </c>
      <c r="M8871" s="2" t="s">
        <v>23</v>
      </c>
      <c r="N8871" s="11">
        <f>L8871/E8871*100</f>
        <v>19.428409435860381</v>
      </c>
      <c r="O8871" s="12" t="str">
        <f>IF(N8871&lt;10,"Low",IF(N8871&lt;20,"Med","High"))</f>
        <v>Med</v>
      </c>
      <c r="P8871" s="12">
        <f>sales*discount</f>
        <v>1714.0101</v>
      </c>
      <c r="Q8871" s="12">
        <f>sales-Discount_Values</f>
        <v>2272.0599000000002</v>
      </c>
      <c r="R8871" s="12">
        <f>DATEDIF(order_date,delivery_date,"D")</f>
        <v>1</v>
      </c>
      <c r="S8871" s="12"/>
    </row>
    <row r="8872" spans="1:19" ht="14.25" customHeight="1" x14ac:dyDescent="0.35">
      <c r="A8872" s="2" t="s">
        <v>7022</v>
      </c>
      <c r="B8872" s="2">
        <v>106989</v>
      </c>
      <c r="C8872" s="2" t="s">
        <v>13</v>
      </c>
      <c r="D8872" s="2" t="s">
        <v>20</v>
      </c>
      <c r="E8872" s="2">
        <v>4540.3100000000004</v>
      </c>
      <c r="F8872" s="2">
        <v>0.09</v>
      </c>
      <c r="G8872" s="2">
        <v>6</v>
      </c>
      <c r="H8872" s="3">
        <v>45153</v>
      </c>
      <c r="I8872" s="3">
        <v>45160</v>
      </c>
      <c r="J8872" s="2" t="s">
        <v>15</v>
      </c>
      <c r="K8872" s="2" t="s">
        <v>27</v>
      </c>
      <c r="L8872" s="2">
        <v>882.14</v>
      </c>
      <c r="M8872" s="2" t="s">
        <v>28</v>
      </c>
      <c r="N8872" s="11">
        <f>L8872/E8872*100</f>
        <v>19.42906982122366</v>
      </c>
      <c r="O8872" s="12" t="str">
        <f>IF(N8872&lt;10,"Low",IF(N8872&lt;20,"Med","High"))</f>
        <v>Med</v>
      </c>
      <c r="P8872" s="12">
        <f>sales*discount</f>
        <v>408.62790000000001</v>
      </c>
      <c r="Q8872" s="12">
        <f>sales-Discount_Values</f>
        <v>4131.6821</v>
      </c>
      <c r="R8872" s="12">
        <f>DATEDIF(order_date,delivery_date,"D")</f>
        <v>7</v>
      </c>
      <c r="S8872" s="12"/>
    </row>
    <row r="8873" spans="1:19" ht="14.25" customHeight="1" x14ac:dyDescent="0.35">
      <c r="A8873" s="2" t="s">
        <v>10567</v>
      </c>
      <c r="B8873" s="2">
        <v>110534</v>
      </c>
      <c r="C8873" s="2" t="s">
        <v>41</v>
      </c>
      <c r="D8873" s="2" t="s">
        <v>20</v>
      </c>
      <c r="E8873" s="2">
        <v>4536.54</v>
      </c>
      <c r="F8873" s="2">
        <v>0.5</v>
      </c>
      <c r="G8873" s="2">
        <v>5</v>
      </c>
      <c r="H8873" s="3">
        <v>45062</v>
      </c>
      <c r="I8873" s="3">
        <v>45063</v>
      </c>
      <c r="J8873" s="2" t="s">
        <v>31</v>
      </c>
      <c r="K8873" s="2" t="s">
        <v>22</v>
      </c>
      <c r="L8873" s="2">
        <v>881.43</v>
      </c>
      <c r="M8873" s="2" t="s">
        <v>28</v>
      </c>
      <c r="N8873" s="11">
        <f>L8873/E8873*100</f>
        <v>19.429565263394569</v>
      </c>
      <c r="O8873" s="12" t="str">
        <f>IF(N8873&lt;10,"Low",IF(N8873&lt;20,"Med","High"))</f>
        <v>Med</v>
      </c>
      <c r="P8873" s="12">
        <f>sales*discount</f>
        <v>2268.27</v>
      </c>
      <c r="Q8873" s="12">
        <f>sales-Discount_Values</f>
        <v>2268.27</v>
      </c>
      <c r="R8873" s="12">
        <f>DATEDIF(order_date,delivery_date,"D")</f>
        <v>1</v>
      </c>
      <c r="S8873" s="12"/>
    </row>
    <row r="8874" spans="1:19" ht="14.25" customHeight="1" x14ac:dyDescent="0.35">
      <c r="A8874" s="2" t="s">
        <v>13277</v>
      </c>
      <c r="B8874" s="2">
        <v>113244</v>
      </c>
      <c r="C8874" s="2" t="s">
        <v>41</v>
      </c>
      <c r="D8874" s="2" t="s">
        <v>33</v>
      </c>
      <c r="E8874" s="2">
        <v>2803.62</v>
      </c>
      <c r="F8874" s="2">
        <v>0.14000000000000001</v>
      </c>
      <c r="G8874" s="2">
        <v>4</v>
      </c>
      <c r="H8874" s="3">
        <v>45497</v>
      </c>
      <c r="I8874" s="3">
        <v>45499</v>
      </c>
      <c r="J8874" s="2" t="s">
        <v>21</v>
      </c>
      <c r="K8874" s="2" t="s">
        <v>22</v>
      </c>
      <c r="L8874" s="2">
        <v>544.74</v>
      </c>
      <c r="M8874" s="2" t="s">
        <v>23</v>
      </c>
      <c r="N8874" s="11">
        <f>L8874/E8874*100</f>
        <v>19.42987994093351</v>
      </c>
      <c r="O8874" s="12" t="str">
        <f>IF(N8874&lt;10,"Low",IF(N8874&lt;20,"Med","High"))</f>
        <v>Med</v>
      </c>
      <c r="P8874" s="12">
        <f>sales*discount</f>
        <v>392.5068</v>
      </c>
      <c r="Q8874" s="12">
        <f>sales-Discount_Values</f>
        <v>2411.1131999999998</v>
      </c>
      <c r="R8874" s="12">
        <f>DATEDIF(order_date,delivery_date,"D")</f>
        <v>2</v>
      </c>
      <c r="S8874" s="12"/>
    </row>
    <row r="8875" spans="1:19" ht="14.25" customHeight="1" x14ac:dyDescent="0.35">
      <c r="A8875" s="2" t="s">
        <v>3511</v>
      </c>
      <c r="B8875" s="2">
        <v>103478</v>
      </c>
      <c r="C8875" s="2" t="s">
        <v>19</v>
      </c>
      <c r="D8875" s="2" t="s">
        <v>14</v>
      </c>
      <c r="E8875" s="2">
        <v>4461.8</v>
      </c>
      <c r="F8875" s="2">
        <v>0.17</v>
      </c>
      <c r="G8875" s="2">
        <v>4</v>
      </c>
      <c r="H8875" s="3">
        <v>45277</v>
      </c>
      <c r="I8875" s="3">
        <v>45280</v>
      </c>
      <c r="J8875" s="2" t="s">
        <v>31</v>
      </c>
      <c r="K8875" s="2" t="s">
        <v>27</v>
      </c>
      <c r="L8875" s="2">
        <v>866.96</v>
      </c>
      <c r="M8875" s="2" t="s">
        <v>39</v>
      </c>
      <c r="N8875" s="11">
        <f>L8875/E8875*100</f>
        <v>19.430723026581202</v>
      </c>
      <c r="O8875" s="12" t="str">
        <f>IF(N8875&lt;10,"Low",IF(N8875&lt;20,"Med","High"))</f>
        <v>Med</v>
      </c>
      <c r="P8875" s="12">
        <f>sales*discount</f>
        <v>758.50600000000009</v>
      </c>
      <c r="Q8875" s="12">
        <f>sales-Discount_Values</f>
        <v>3703.2939999999999</v>
      </c>
      <c r="R8875" s="12">
        <f>DATEDIF(order_date,delivery_date,"D")</f>
        <v>3</v>
      </c>
      <c r="S8875" s="12"/>
    </row>
    <row r="8876" spans="1:19" ht="14.25" customHeight="1" x14ac:dyDescent="0.35">
      <c r="A8876" s="2" t="s">
        <v>5530</v>
      </c>
      <c r="B8876" s="2">
        <v>105497</v>
      </c>
      <c r="C8876" s="2" t="s">
        <v>19</v>
      </c>
      <c r="D8876" s="2" t="s">
        <v>14</v>
      </c>
      <c r="E8876" s="2">
        <v>3683.74</v>
      </c>
      <c r="F8876" s="2">
        <v>0.23</v>
      </c>
      <c r="G8876" s="2">
        <v>3</v>
      </c>
      <c r="H8876" s="3">
        <v>45422</v>
      </c>
      <c r="I8876" s="3">
        <v>45426</v>
      </c>
      <c r="J8876" s="2" t="s">
        <v>21</v>
      </c>
      <c r="K8876" s="2" t="s">
        <v>27</v>
      </c>
      <c r="L8876" s="2">
        <v>715.78</v>
      </c>
      <c r="M8876" s="2" t="s">
        <v>48</v>
      </c>
      <c r="N8876" s="11">
        <f>L8876/E8876*100</f>
        <v>19.430795875930439</v>
      </c>
      <c r="O8876" s="12" t="str">
        <f>IF(N8876&lt;10,"Low",IF(N8876&lt;20,"Med","High"))</f>
        <v>Med</v>
      </c>
      <c r="P8876" s="12">
        <f>sales*discount</f>
        <v>847.26019999999994</v>
      </c>
      <c r="Q8876" s="12">
        <f>sales-Discount_Values</f>
        <v>2836.4798000000001</v>
      </c>
      <c r="R8876" s="12">
        <f>DATEDIF(order_date,delivery_date,"D")</f>
        <v>4</v>
      </c>
      <c r="S8876" s="12"/>
    </row>
    <row r="8877" spans="1:19" ht="14.25" customHeight="1" x14ac:dyDescent="0.35">
      <c r="A8877" s="2" t="s">
        <v>6251</v>
      </c>
      <c r="B8877" s="2">
        <v>106218</v>
      </c>
      <c r="C8877" s="2" t="s">
        <v>25</v>
      </c>
      <c r="D8877" s="2" t="s">
        <v>33</v>
      </c>
      <c r="E8877" s="2">
        <v>724.12</v>
      </c>
      <c r="F8877" s="2">
        <v>0.41</v>
      </c>
      <c r="G8877" s="2">
        <v>8</v>
      </c>
      <c r="H8877" s="3">
        <v>45589</v>
      </c>
      <c r="I8877" s="3">
        <v>45595</v>
      </c>
      <c r="J8877" s="2" t="s">
        <v>21</v>
      </c>
      <c r="K8877" s="2" t="s">
        <v>22</v>
      </c>
      <c r="L8877" s="2">
        <v>140.75</v>
      </c>
      <c r="M8877" s="2" t="s">
        <v>48</v>
      </c>
      <c r="N8877" s="11">
        <f>L8877/E8877*100</f>
        <v>19.437386068607413</v>
      </c>
      <c r="O8877" s="12" t="str">
        <f>IF(N8877&lt;10,"Low",IF(N8877&lt;20,"Med","High"))</f>
        <v>Med</v>
      </c>
      <c r="P8877" s="12">
        <f>sales*discount</f>
        <v>296.88919999999996</v>
      </c>
      <c r="Q8877" s="12">
        <f>sales-Discount_Values</f>
        <v>427.23080000000004</v>
      </c>
      <c r="R8877" s="12">
        <f>DATEDIF(order_date,delivery_date,"D")</f>
        <v>6</v>
      </c>
      <c r="S8877" s="12"/>
    </row>
    <row r="8878" spans="1:19" ht="14.25" customHeight="1" x14ac:dyDescent="0.35">
      <c r="A8878" s="2" t="s">
        <v>5635</v>
      </c>
      <c r="B8878" s="2">
        <v>105602</v>
      </c>
      <c r="C8878" s="2" t="s">
        <v>13</v>
      </c>
      <c r="D8878" s="2" t="s">
        <v>33</v>
      </c>
      <c r="E8878" s="2">
        <v>2414.1</v>
      </c>
      <c r="F8878" s="2">
        <v>0.44</v>
      </c>
      <c r="G8878" s="2">
        <v>1</v>
      </c>
      <c r="H8878" s="3">
        <v>44937</v>
      </c>
      <c r="I8878" s="3">
        <v>44938</v>
      </c>
      <c r="J8878" s="2" t="s">
        <v>31</v>
      </c>
      <c r="K8878" s="2" t="s">
        <v>22</v>
      </c>
      <c r="L8878" s="2">
        <v>469.28</v>
      </c>
      <c r="M8878" s="2" t="s">
        <v>39</v>
      </c>
      <c r="N8878" s="11">
        <f>L8878/E8878*100</f>
        <v>19.439128453668033</v>
      </c>
      <c r="O8878" s="12" t="str">
        <f>IF(N8878&lt;10,"Low",IF(N8878&lt;20,"Med","High"))</f>
        <v>Med</v>
      </c>
      <c r="P8878" s="12">
        <f>sales*discount</f>
        <v>1062.204</v>
      </c>
      <c r="Q8878" s="12">
        <f>sales-Discount_Values</f>
        <v>1351.896</v>
      </c>
      <c r="R8878" s="12">
        <f>DATEDIF(order_date,delivery_date,"D")</f>
        <v>1</v>
      </c>
      <c r="S8878" s="12"/>
    </row>
    <row r="8879" spans="1:19" ht="14.25" customHeight="1" x14ac:dyDescent="0.35">
      <c r="A8879" s="2" t="s">
        <v>5004</v>
      </c>
      <c r="B8879" s="2">
        <v>104971</v>
      </c>
      <c r="C8879" s="2" t="s">
        <v>19</v>
      </c>
      <c r="D8879" s="2" t="s">
        <v>20</v>
      </c>
      <c r="E8879" s="2">
        <v>4534.9399999999996</v>
      </c>
      <c r="F8879" s="2">
        <v>7.0000000000000007E-2</v>
      </c>
      <c r="G8879" s="2">
        <v>2</v>
      </c>
      <c r="H8879" s="3">
        <v>45160</v>
      </c>
      <c r="I8879" s="3">
        <v>45163</v>
      </c>
      <c r="J8879" s="2" t="s">
        <v>21</v>
      </c>
      <c r="K8879" s="2" t="s">
        <v>22</v>
      </c>
      <c r="L8879" s="2">
        <v>881.69</v>
      </c>
      <c r="M8879" s="2" t="s">
        <v>34</v>
      </c>
      <c r="N8879" s="11">
        <f>L8879/E8879*100</f>
        <v>19.442153589683659</v>
      </c>
      <c r="O8879" s="12" t="str">
        <f>IF(N8879&lt;10,"Low",IF(N8879&lt;20,"Med","High"))</f>
        <v>Med</v>
      </c>
      <c r="P8879" s="12">
        <f>sales*discount</f>
        <v>317.44580000000002</v>
      </c>
      <c r="Q8879" s="12">
        <f>sales-Discount_Values</f>
        <v>4217.4941999999992</v>
      </c>
      <c r="R8879" s="12">
        <f>DATEDIF(order_date,delivery_date,"D")</f>
        <v>3</v>
      </c>
      <c r="S8879" s="12"/>
    </row>
    <row r="8880" spans="1:19" ht="14.25" customHeight="1" x14ac:dyDescent="0.35">
      <c r="A8880" s="2" t="s">
        <v>15297</v>
      </c>
      <c r="B8880" s="2">
        <v>115264</v>
      </c>
      <c r="C8880" s="2" t="s">
        <v>41</v>
      </c>
      <c r="D8880" s="2" t="s">
        <v>14</v>
      </c>
      <c r="E8880" s="2">
        <v>1489.39</v>
      </c>
      <c r="F8880" s="2">
        <v>0.01</v>
      </c>
      <c r="G8880" s="2">
        <v>7</v>
      </c>
      <c r="H8880" s="3">
        <v>45304</v>
      </c>
      <c r="I8880" s="3">
        <v>45308</v>
      </c>
      <c r="J8880" s="2" t="s">
        <v>21</v>
      </c>
      <c r="K8880" s="2" t="s">
        <v>22</v>
      </c>
      <c r="L8880" s="2">
        <v>289.57</v>
      </c>
      <c r="M8880" s="2" t="s">
        <v>28</v>
      </c>
      <c r="N8880" s="11">
        <f>L8880/E8880*100</f>
        <v>19.442187741290056</v>
      </c>
      <c r="O8880" s="12" t="str">
        <f>IF(N8880&lt;10,"Low",IF(N8880&lt;20,"Med","High"))</f>
        <v>Med</v>
      </c>
      <c r="P8880" s="12">
        <f>sales*discount</f>
        <v>14.893900000000002</v>
      </c>
      <c r="Q8880" s="12">
        <f>sales-Discount_Values</f>
        <v>1474.4961000000001</v>
      </c>
      <c r="R8880" s="12">
        <f>DATEDIF(order_date,delivery_date,"D")</f>
        <v>4</v>
      </c>
      <c r="S8880" s="12"/>
    </row>
    <row r="8881" spans="1:19" ht="14.25" customHeight="1" x14ac:dyDescent="0.35">
      <c r="A8881" s="2" t="s">
        <v>9685</v>
      </c>
      <c r="B8881" s="2">
        <v>109652</v>
      </c>
      <c r="C8881" s="2" t="s">
        <v>13</v>
      </c>
      <c r="D8881" s="2" t="s">
        <v>36</v>
      </c>
      <c r="E8881" s="2">
        <v>4080.02</v>
      </c>
      <c r="F8881" s="2">
        <v>0.44</v>
      </c>
      <c r="G8881" s="2">
        <v>5</v>
      </c>
      <c r="H8881" s="3">
        <v>45258</v>
      </c>
      <c r="I8881" s="3">
        <v>45262</v>
      </c>
      <c r="J8881" s="2" t="s">
        <v>15</v>
      </c>
      <c r="K8881" s="2" t="s">
        <v>22</v>
      </c>
      <c r="L8881" s="2">
        <v>793.31</v>
      </c>
      <c r="M8881" s="2" t="s">
        <v>28</v>
      </c>
      <c r="N8881" s="11">
        <f>L8881/E8881*100</f>
        <v>19.443777236386094</v>
      </c>
      <c r="O8881" s="12" t="str">
        <f>IF(N8881&lt;10,"Low",IF(N8881&lt;20,"Med","High"))</f>
        <v>Med</v>
      </c>
      <c r="P8881" s="12">
        <f>sales*discount</f>
        <v>1795.2088000000001</v>
      </c>
      <c r="Q8881" s="12">
        <f>sales-Discount_Values</f>
        <v>2284.8112000000001</v>
      </c>
      <c r="R8881" s="12">
        <f>DATEDIF(order_date,delivery_date,"D")</f>
        <v>4</v>
      </c>
      <c r="S8881" s="12"/>
    </row>
    <row r="8882" spans="1:19" ht="14.25" customHeight="1" x14ac:dyDescent="0.35">
      <c r="A8882" s="2" t="s">
        <v>4365</v>
      </c>
      <c r="B8882" s="2">
        <v>104332</v>
      </c>
      <c r="C8882" s="2" t="s">
        <v>13</v>
      </c>
      <c r="D8882" s="2" t="s">
        <v>26</v>
      </c>
      <c r="E8882" s="2">
        <v>2989.45</v>
      </c>
      <c r="F8882" s="2">
        <v>0.4</v>
      </c>
      <c r="G8882" s="2">
        <v>3</v>
      </c>
      <c r="H8882" s="3">
        <v>45055</v>
      </c>
      <c r="I8882" s="3">
        <v>45057</v>
      </c>
      <c r="J8882" s="2" t="s">
        <v>31</v>
      </c>
      <c r="K8882" s="2" t="s">
        <v>22</v>
      </c>
      <c r="L8882" s="2">
        <v>581.29999999999995</v>
      </c>
      <c r="M8882" s="2" t="s">
        <v>23</v>
      </c>
      <c r="N8882" s="11">
        <f>L8882/E8882*100</f>
        <v>19.445048420277978</v>
      </c>
      <c r="O8882" s="12" t="str">
        <f>IF(N8882&lt;10,"Low",IF(N8882&lt;20,"Med","High"))</f>
        <v>Med</v>
      </c>
      <c r="P8882" s="12">
        <f>sales*discount</f>
        <v>1195.78</v>
      </c>
      <c r="Q8882" s="12">
        <f>sales-Discount_Values</f>
        <v>1793.6699999999998</v>
      </c>
      <c r="R8882" s="12">
        <f>DATEDIF(order_date,delivery_date,"D")</f>
        <v>2</v>
      </c>
      <c r="S8882" s="12"/>
    </row>
    <row r="8883" spans="1:19" ht="14.25" customHeight="1" x14ac:dyDescent="0.35">
      <c r="A8883" s="2" t="s">
        <v>4379</v>
      </c>
      <c r="B8883" s="2">
        <v>104346</v>
      </c>
      <c r="C8883" s="2" t="s">
        <v>25</v>
      </c>
      <c r="D8883" s="2" t="s">
        <v>20</v>
      </c>
      <c r="E8883" s="2">
        <v>614.64</v>
      </c>
      <c r="F8883" s="2">
        <v>0.45</v>
      </c>
      <c r="G8883" s="2">
        <v>4</v>
      </c>
      <c r="H8883" s="3">
        <v>45330</v>
      </c>
      <c r="I8883" s="3">
        <v>45333</v>
      </c>
      <c r="J8883" s="2" t="s">
        <v>15</v>
      </c>
      <c r="K8883" s="2" t="s">
        <v>22</v>
      </c>
      <c r="L8883" s="2">
        <v>119.52</v>
      </c>
      <c r="M8883" s="2" t="s">
        <v>17</v>
      </c>
      <c r="N8883" s="11">
        <f>L8883/E8883*100</f>
        <v>19.445529090199141</v>
      </c>
      <c r="O8883" s="12" t="str">
        <f>IF(N8883&lt;10,"Low",IF(N8883&lt;20,"Med","High"))</f>
        <v>Med</v>
      </c>
      <c r="P8883" s="12">
        <f>sales*discount</f>
        <v>276.58800000000002</v>
      </c>
      <c r="Q8883" s="12">
        <f>sales-Discount_Values</f>
        <v>338.05199999999996</v>
      </c>
      <c r="R8883" s="12">
        <f>DATEDIF(order_date,delivery_date,"D")</f>
        <v>3</v>
      </c>
      <c r="S8883" s="12"/>
    </row>
    <row r="8884" spans="1:19" ht="14.25" customHeight="1" x14ac:dyDescent="0.35">
      <c r="A8884" s="2" t="s">
        <v>7858</v>
      </c>
      <c r="B8884" s="2">
        <v>107825</v>
      </c>
      <c r="C8884" s="2" t="s">
        <v>13</v>
      </c>
      <c r="D8884" s="2" t="s">
        <v>33</v>
      </c>
      <c r="E8884" s="2">
        <v>4150.01</v>
      </c>
      <c r="F8884" s="2">
        <v>0.31</v>
      </c>
      <c r="G8884" s="2">
        <v>6</v>
      </c>
      <c r="H8884" s="3">
        <v>44949</v>
      </c>
      <c r="I8884" s="3">
        <v>44950</v>
      </c>
      <c r="J8884" s="2" t="s">
        <v>31</v>
      </c>
      <c r="K8884" s="2" t="s">
        <v>22</v>
      </c>
      <c r="L8884" s="2">
        <v>807.03</v>
      </c>
      <c r="M8884" s="2" t="s">
        <v>28</v>
      </c>
      <c r="N8884" s="11">
        <f>L8884/E8884*100</f>
        <v>19.446459165158636</v>
      </c>
      <c r="O8884" s="12" t="str">
        <f>IF(N8884&lt;10,"Low",IF(N8884&lt;20,"Med","High"))</f>
        <v>Med</v>
      </c>
      <c r="P8884" s="12">
        <f>sales*discount</f>
        <v>1286.5031000000001</v>
      </c>
      <c r="Q8884" s="12">
        <f>sales-Discount_Values</f>
        <v>2863.5069000000003</v>
      </c>
      <c r="R8884" s="12">
        <f>DATEDIF(order_date,delivery_date,"D")</f>
        <v>1</v>
      </c>
      <c r="S8884" s="12"/>
    </row>
    <row r="8885" spans="1:19" ht="14.25" customHeight="1" x14ac:dyDescent="0.35">
      <c r="A8885" s="2" t="s">
        <v>5710</v>
      </c>
      <c r="B8885" s="2">
        <v>105677</v>
      </c>
      <c r="C8885" s="2" t="s">
        <v>13</v>
      </c>
      <c r="D8885" s="2" t="s">
        <v>36</v>
      </c>
      <c r="E8885" s="2">
        <v>2277.34</v>
      </c>
      <c r="F8885" s="2">
        <v>0.28999999999999998</v>
      </c>
      <c r="G8885" s="2">
        <v>5</v>
      </c>
      <c r="H8885" s="3">
        <v>45471</v>
      </c>
      <c r="I8885" s="3">
        <v>45474</v>
      </c>
      <c r="J8885" s="2" t="s">
        <v>21</v>
      </c>
      <c r="K8885" s="2" t="s">
        <v>22</v>
      </c>
      <c r="L8885" s="2">
        <v>442.89</v>
      </c>
      <c r="M8885" s="2" t="s">
        <v>17</v>
      </c>
      <c r="N8885" s="11">
        <f>L8885/E8885*100</f>
        <v>19.447688970465542</v>
      </c>
      <c r="O8885" s="12" t="str">
        <f>IF(N8885&lt;10,"Low",IF(N8885&lt;20,"Med","High"))</f>
        <v>Med</v>
      </c>
      <c r="P8885" s="12">
        <f>sales*discount</f>
        <v>660.42859999999996</v>
      </c>
      <c r="Q8885" s="12">
        <f>sales-Discount_Values</f>
        <v>1616.9114000000002</v>
      </c>
      <c r="R8885" s="12">
        <f>DATEDIF(order_date,delivery_date,"D")</f>
        <v>3</v>
      </c>
      <c r="S8885" s="12"/>
    </row>
    <row r="8886" spans="1:19" ht="14.25" customHeight="1" x14ac:dyDescent="0.35">
      <c r="A8886" s="2" t="s">
        <v>915</v>
      </c>
      <c r="B8886" s="2">
        <v>100882</v>
      </c>
      <c r="C8886" s="2" t="s">
        <v>13</v>
      </c>
      <c r="D8886" s="2" t="s">
        <v>36</v>
      </c>
      <c r="E8886" s="2">
        <v>2720.06</v>
      </c>
      <c r="F8886" s="2">
        <v>0.41</v>
      </c>
      <c r="G8886" s="2">
        <v>7</v>
      </c>
      <c r="H8886" s="3">
        <v>45318</v>
      </c>
      <c r="I8886" s="3">
        <v>45320</v>
      </c>
      <c r="J8886" s="2" t="s">
        <v>31</v>
      </c>
      <c r="K8886" s="2" t="s">
        <v>27</v>
      </c>
      <c r="L8886" s="2">
        <v>528.99</v>
      </c>
      <c r="M8886" s="2" t="s">
        <v>17</v>
      </c>
      <c r="N8886" s="11">
        <f>L8886/E8886*100</f>
        <v>19.447732770600648</v>
      </c>
      <c r="O8886" s="12" t="str">
        <f>IF(N8886&lt;10,"Low",IF(N8886&lt;20,"Med","High"))</f>
        <v>Med</v>
      </c>
      <c r="P8886" s="12">
        <f>sales*discount</f>
        <v>1115.2246</v>
      </c>
      <c r="Q8886" s="12">
        <f>sales-Discount_Values</f>
        <v>1604.8353999999999</v>
      </c>
      <c r="R8886" s="12">
        <f>DATEDIF(order_date,delivery_date,"D")</f>
        <v>2</v>
      </c>
      <c r="S8886" s="12"/>
    </row>
    <row r="8887" spans="1:19" ht="14.25" customHeight="1" x14ac:dyDescent="0.35">
      <c r="A8887" s="2" t="s">
        <v>15145</v>
      </c>
      <c r="B8887" s="2">
        <v>115112</v>
      </c>
      <c r="C8887" s="2" t="s">
        <v>25</v>
      </c>
      <c r="D8887" s="2" t="s">
        <v>20</v>
      </c>
      <c r="E8887" s="2">
        <v>2804.28</v>
      </c>
      <c r="F8887" s="2">
        <v>0.38</v>
      </c>
      <c r="G8887" s="2">
        <v>1</v>
      </c>
      <c r="H8887" s="3">
        <v>45244</v>
      </c>
      <c r="I8887" s="3">
        <v>45249</v>
      </c>
      <c r="J8887" s="2" t="s">
        <v>31</v>
      </c>
      <c r="K8887" s="2" t="s">
        <v>22</v>
      </c>
      <c r="L8887" s="2">
        <v>545.37</v>
      </c>
      <c r="M8887" s="2" t="s">
        <v>34</v>
      </c>
      <c r="N8887" s="11">
        <f>L8887/E8887*100</f>
        <v>19.447772690316228</v>
      </c>
      <c r="O8887" s="12" t="str">
        <f>IF(N8887&lt;10,"Low",IF(N8887&lt;20,"Med","High"))</f>
        <v>Med</v>
      </c>
      <c r="P8887" s="12">
        <f>sales*discount</f>
        <v>1065.6264000000001</v>
      </c>
      <c r="Q8887" s="12">
        <f>sales-Discount_Values</f>
        <v>1738.6536000000001</v>
      </c>
      <c r="R8887" s="12">
        <f>DATEDIF(order_date,delivery_date,"D")</f>
        <v>5</v>
      </c>
      <c r="S8887" s="12"/>
    </row>
    <row r="8888" spans="1:19" ht="14.25" customHeight="1" x14ac:dyDescent="0.35">
      <c r="A8888" s="2" t="s">
        <v>5447</v>
      </c>
      <c r="B8888" s="2">
        <v>105414</v>
      </c>
      <c r="C8888" s="2" t="s">
        <v>41</v>
      </c>
      <c r="D8888" s="2" t="s">
        <v>14</v>
      </c>
      <c r="E8888" s="2">
        <v>2873.71</v>
      </c>
      <c r="F8888" s="2">
        <v>0.34</v>
      </c>
      <c r="G8888" s="2">
        <v>3</v>
      </c>
      <c r="H8888" s="3">
        <v>45414</v>
      </c>
      <c r="I8888" s="3">
        <v>45417</v>
      </c>
      <c r="J8888" s="2" t="s">
        <v>15</v>
      </c>
      <c r="K8888" s="2" t="s">
        <v>16</v>
      </c>
      <c r="L8888" s="2">
        <v>558.91</v>
      </c>
      <c r="M8888" s="2" t="s">
        <v>34</v>
      </c>
      <c r="N8888" s="11">
        <f>L8888/E8888*100</f>
        <v>19.449074541272431</v>
      </c>
      <c r="O8888" s="12" t="str">
        <f>IF(N8888&lt;10,"Low",IF(N8888&lt;20,"Med","High"))</f>
        <v>Med</v>
      </c>
      <c r="P8888" s="12">
        <f>sales*discount</f>
        <v>977.06140000000005</v>
      </c>
      <c r="Q8888" s="12">
        <f>sales-Discount_Values</f>
        <v>1896.6486</v>
      </c>
      <c r="R8888" s="12">
        <f>DATEDIF(order_date,delivery_date,"D")</f>
        <v>3</v>
      </c>
      <c r="S8888" s="12"/>
    </row>
    <row r="8889" spans="1:19" ht="14.25" customHeight="1" x14ac:dyDescent="0.35">
      <c r="A8889" s="2" t="s">
        <v>2088</v>
      </c>
      <c r="B8889" s="2">
        <v>102055</v>
      </c>
      <c r="C8889" s="2" t="s">
        <v>13</v>
      </c>
      <c r="D8889" s="2" t="s">
        <v>14</v>
      </c>
      <c r="E8889" s="2">
        <v>2420.96</v>
      </c>
      <c r="F8889" s="2">
        <v>0.1</v>
      </c>
      <c r="G8889" s="2">
        <v>4</v>
      </c>
      <c r="H8889" s="3">
        <v>45453</v>
      </c>
      <c r="I8889" s="3">
        <v>45455</v>
      </c>
      <c r="J8889" s="2" t="s">
        <v>15</v>
      </c>
      <c r="K8889" s="2" t="s">
        <v>27</v>
      </c>
      <c r="L8889" s="2">
        <v>470.87</v>
      </c>
      <c r="M8889" s="2" t="s">
        <v>28</v>
      </c>
      <c r="N8889" s="11">
        <f>L8889/E8889*100</f>
        <v>19.449722424162317</v>
      </c>
      <c r="O8889" s="12" t="str">
        <f>IF(N8889&lt;10,"Low",IF(N8889&lt;20,"Med","High"))</f>
        <v>Med</v>
      </c>
      <c r="P8889" s="12">
        <f>sales*discount</f>
        <v>242.096</v>
      </c>
      <c r="Q8889" s="12">
        <f>sales-Discount_Values</f>
        <v>2178.864</v>
      </c>
      <c r="R8889" s="12">
        <f>DATEDIF(order_date,delivery_date,"D")</f>
        <v>2</v>
      </c>
      <c r="S8889" s="12"/>
    </row>
    <row r="8890" spans="1:19" ht="14.25" customHeight="1" x14ac:dyDescent="0.35">
      <c r="A8890" s="2" t="s">
        <v>4125</v>
      </c>
      <c r="B8890" s="2">
        <v>104092</v>
      </c>
      <c r="C8890" s="2" t="s">
        <v>25</v>
      </c>
      <c r="D8890" s="2" t="s">
        <v>14</v>
      </c>
      <c r="E8890" s="2">
        <v>454.35</v>
      </c>
      <c r="F8890" s="2">
        <v>0.2</v>
      </c>
      <c r="G8890" s="2">
        <v>5</v>
      </c>
      <c r="H8890" s="3">
        <v>44972</v>
      </c>
      <c r="I8890" s="3">
        <v>44975</v>
      </c>
      <c r="J8890" s="2" t="s">
        <v>31</v>
      </c>
      <c r="K8890" s="2" t="s">
        <v>22</v>
      </c>
      <c r="L8890" s="2">
        <v>88.37</v>
      </c>
      <c r="M8890" s="2" t="s">
        <v>39</v>
      </c>
      <c r="N8890" s="11">
        <f>L8890/E8890*100</f>
        <v>19.449763398261251</v>
      </c>
      <c r="O8890" s="12" t="str">
        <f>IF(N8890&lt;10,"Low",IF(N8890&lt;20,"Med","High"))</f>
        <v>Med</v>
      </c>
      <c r="P8890" s="12">
        <f>sales*discount</f>
        <v>90.87</v>
      </c>
      <c r="Q8890" s="12">
        <f>sales-Discount_Values</f>
        <v>363.48</v>
      </c>
      <c r="R8890" s="12">
        <f>DATEDIF(order_date,delivery_date,"D")</f>
        <v>3</v>
      </c>
      <c r="S8890" s="12"/>
    </row>
    <row r="8891" spans="1:19" ht="14.25" customHeight="1" x14ac:dyDescent="0.35">
      <c r="A8891" s="2" t="s">
        <v>6920</v>
      </c>
      <c r="B8891" s="2">
        <v>106887</v>
      </c>
      <c r="C8891" s="2" t="s">
        <v>25</v>
      </c>
      <c r="D8891" s="2" t="s">
        <v>36</v>
      </c>
      <c r="E8891" s="2">
        <v>961.82</v>
      </c>
      <c r="F8891" s="2">
        <v>0.04</v>
      </c>
      <c r="G8891" s="2">
        <v>7</v>
      </c>
      <c r="H8891" s="3">
        <v>45559</v>
      </c>
      <c r="I8891" s="3">
        <v>45564</v>
      </c>
      <c r="J8891" s="2" t="s">
        <v>21</v>
      </c>
      <c r="K8891" s="2" t="s">
        <v>22</v>
      </c>
      <c r="L8891" s="2">
        <v>187.1</v>
      </c>
      <c r="M8891" s="2" t="s">
        <v>23</v>
      </c>
      <c r="N8891" s="11">
        <f>L8891/E8891*100</f>
        <v>19.452704248196127</v>
      </c>
      <c r="O8891" s="12" t="str">
        <f>IF(N8891&lt;10,"Low",IF(N8891&lt;20,"Med","High"))</f>
        <v>Med</v>
      </c>
      <c r="P8891" s="12">
        <f>sales*discount</f>
        <v>38.472799999999999</v>
      </c>
      <c r="Q8891" s="12">
        <f>sales-Discount_Values</f>
        <v>923.34720000000004</v>
      </c>
      <c r="R8891" s="12">
        <f>DATEDIF(order_date,delivery_date,"D")</f>
        <v>5</v>
      </c>
      <c r="S8891" s="12"/>
    </row>
    <row r="8892" spans="1:19" ht="14.25" customHeight="1" x14ac:dyDescent="0.35">
      <c r="A8892" s="2" t="s">
        <v>5549</v>
      </c>
      <c r="B8892" s="2">
        <v>105516</v>
      </c>
      <c r="C8892" s="2" t="s">
        <v>25</v>
      </c>
      <c r="D8892" s="2" t="s">
        <v>14</v>
      </c>
      <c r="E8892" s="2">
        <v>2083.65</v>
      </c>
      <c r="F8892" s="2">
        <v>0.32</v>
      </c>
      <c r="G8892" s="2">
        <v>7</v>
      </c>
      <c r="H8892" s="3">
        <v>45169</v>
      </c>
      <c r="I8892" s="3">
        <v>45170</v>
      </c>
      <c r="J8892" s="2" t="s">
        <v>31</v>
      </c>
      <c r="K8892" s="2" t="s">
        <v>22</v>
      </c>
      <c r="L8892" s="2">
        <v>405.33</v>
      </c>
      <c r="M8892" s="2" t="s">
        <v>17</v>
      </c>
      <c r="N8892" s="11">
        <f>L8892/E8892*100</f>
        <v>19.452883161759409</v>
      </c>
      <c r="O8892" s="12" t="str">
        <f>IF(N8892&lt;10,"Low",IF(N8892&lt;20,"Med","High"))</f>
        <v>Med</v>
      </c>
      <c r="P8892" s="12">
        <f>sales*discount</f>
        <v>666.76800000000003</v>
      </c>
      <c r="Q8892" s="12">
        <f>sales-Discount_Values</f>
        <v>1416.8820000000001</v>
      </c>
      <c r="R8892" s="12">
        <f>DATEDIF(order_date,delivery_date,"D")</f>
        <v>1</v>
      </c>
      <c r="S8892" s="12"/>
    </row>
    <row r="8893" spans="1:19" ht="14.25" customHeight="1" x14ac:dyDescent="0.35">
      <c r="A8893" s="2" t="s">
        <v>2400</v>
      </c>
      <c r="B8893" s="2">
        <v>102367</v>
      </c>
      <c r="C8893" s="2" t="s">
        <v>25</v>
      </c>
      <c r="D8893" s="2" t="s">
        <v>33</v>
      </c>
      <c r="E8893" s="2">
        <v>1502.38</v>
      </c>
      <c r="F8893" s="2">
        <v>0.25</v>
      </c>
      <c r="G8893" s="2">
        <v>8</v>
      </c>
      <c r="H8893" s="3">
        <v>45486</v>
      </c>
      <c r="I8893" s="3">
        <v>45487</v>
      </c>
      <c r="J8893" s="2" t="s">
        <v>15</v>
      </c>
      <c r="K8893" s="2" t="s">
        <v>22</v>
      </c>
      <c r="L8893" s="2">
        <v>292.29000000000002</v>
      </c>
      <c r="M8893" s="2" t="s">
        <v>23</v>
      </c>
      <c r="N8893" s="11">
        <f>L8893/E8893*100</f>
        <v>19.455131191842277</v>
      </c>
      <c r="O8893" s="12" t="str">
        <f>IF(N8893&lt;10,"Low",IF(N8893&lt;20,"Med","High"))</f>
        <v>Med</v>
      </c>
      <c r="P8893" s="12">
        <f>sales*discount</f>
        <v>375.59500000000003</v>
      </c>
      <c r="Q8893" s="12">
        <f>sales-Discount_Values</f>
        <v>1126.7850000000001</v>
      </c>
      <c r="R8893" s="12">
        <f>DATEDIF(order_date,delivery_date,"D")</f>
        <v>1</v>
      </c>
      <c r="S8893" s="12"/>
    </row>
    <row r="8894" spans="1:19" ht="14.25" customHeight="1" x14ac:dyDescent="0.35">
      <c r="A8894" s="2" t="s">
        <v>10336</v>
      </c>
      <c r="B8894" s="2">
        <v>110303</v>
      </c>
      <c r="C8894" s="2" t="s">
        <v>19</v>
      </c>
      <c r="D8894" s="2" t="s">
        <v>20</v>
      </c>
      <c r="E8894" s="2">
        <v>3182.17</v>
      </c>
      <c r="F8894" s="2">
        <v>0.13</v>
      </c>
      <c r="G8894" s="2">
        <v>7</v>
      </c>
      <c r="H8894" s="3">
        <v>44982</v>
      </c>
      <c r="I8894" s="3">
        <v>44985</v>
      </c>
      <c r="J8894" s="2" t="s">
        <v>21</v>
      </c>
      <c r="K8894" s="2" t="s">
        <v>27</v>
      </c>
      <c r="L8894" s="2">
        <v>619.1</v>
      </c>
      <c r="M8894" s="2" t="s">
        <v>48</v>
      </c>
      <c r="N8894" s="11">
        <f>L8894/E8894*100</f>
        <v>19.455277373616116</v>
      </c>
      <c r="O8894" s="12" t="str">
        <f>IF(N8894&lt;10,"Low",IF(N8894&lt;20,"Med","High"))</f>
        <v>Med</v>
      </c>
      <c r="P8894" s="12">
        <f>sales*discount</f>
        <v>413.68210000000005</v>
      </c>
      <c r="Q8894" s="12">
        <f>sales-Discount_Values</f>
        <v>2768.4879000000001</v>
      </c>
      <c r="R8894" s="12">
        <f>DATEDIF(order_date,delivery_date,"D")</f>
        <v>3</v>
      </c>
      <c r="S8894" s="12"/>
    </row>
    <row r="8895" spans="1:19" ht="14.25" customHeight="1" x14ac:dyDescent="0.35">
      <c r="A8895" s="2" t="s">
        <v>9746</v>
      </c>
      <c r="B8895" s="2">
        <v>109713</v>
      </c>
      <c r="C8895" s="2" t="s">
        <v>25</v>
      </c>
      <c r="D8895" s="2" t="s">
        <v>14</v>
      </c>
      <c r="E8895" s="2">
        <v>333.98</v>
      </c>
      <c r="F8895" s="2">
        <v>0.45</v>
      </c>
      <c r="G8895" s="2">
        <v>4</v>
      </c>
      <c r="H8895" s="3">
        <v>45589</v>
      </c>
      <c r="I8895" s="3">
        <v>45594</v>
      </c>
      <c r="J8895" s="2" t="s">
        <v>31</v>
      </c>
      <c r="K8895" s="2" t="s">
        <v>22</v>
      </c>
      <c r="L8895" s="2">
        <v>64.98</v>
      </c>
      <c r="M8895" s="2" t="s">
        <v>39</v>
      </c>
      <c r="N8895" s="11">
        <f>L8895/E8895*100</f>
        <v>19.456254865560812</v>
      </c>
      <c r="O8895" s="12" t="str">
        <f>IF(N8895&lt;10,"Low",IF(N8895&lt;20,"Med","High"))</f>
        <v>Med</v>
      </c>
      <c r="P8895" s="12">
        <f>sales*discount</f>
        <v>150.29100000000003</v>
      </c>
      <c r="Q8895" s="12">
        <f>sales-Discount_Values</f>
        <v>183.68899999999999</v>
      </c>
      <c r="R8895" s="12">
        <f>DATEDIF(order_date,delivery_date,"D")</f>
        <v>5</v>
      </c>
      <c r="S8895" s="12"/>
    </row>
    <row r="8896" spans="1:19" ht="14.25" customHeight="1" x14ac:dyDescent="0.35">
      <c r="A8896" s="2" t="s">
        <v>6191</v>
      </c>
      <c r="B8896" s="2">
        <v>106158</v>
      </c>
      <c r="C8896" s="2" t="s">
        <v>13</v>
      </c>
      <c r="D8896" s="2" t="s">
        <v>36</v>
      </c>
      <c r="E8896" s="2">
        <v>3633.11</v>
      </c>
      <c r="F8896" s="2">
        <v>0.43</v>
      </c>
      <c r="G8896" s="2">
        <v>6</v>
      </c>
      <c r="H8896" s="3">
        <v>45464</v>
      </c>
      <c r="I8896" s="3">
        <v>45466</v>
      </c>
      <c r="J8896" s="2" t="s">
        <v>31</v>
      </c>
      <c r="K8896" s="2" t="s">
        <v>22</v>
      </c>
      <c r="L8896" s="2">
        <v>706.93</v>
      </c>
      <c r="M8896" s="2" t="s">
        <v>34</v>
      </c>
      <c r="N8896" s="11">
        <f>L8896/E8896*100</f>
        <v>19.457985032107477</v>
      </c>
      <c r="O8896" s="12" t="str">
        <f>IF(N8896&lt;10,"Low",IF(N8896&lt;20,"Med","High"))</f>
        <v>Med</v>
      </c>
      <c r="P8896" s="12">
        <f>sales*discount</f>
        <v>1562.2373</v>
      </c>
      <c r="Q8896" s="12">
        <f>sales-Discount_Values</f>
        <v>2070.8726999999999</v>
      </c>
      <c r="R8896" s="12">
        <f>DATEDIF(order_date,delivery_date,"D")</f>
        <v>2</v>
      </c>
      <c r="S8896" s="12"/>
    </row>
    <row r="8897" spans="1:19" ht="14.25" customHeight="1" x14ac:dyDescent="0.35">
      <c r="A8897" s="2" t="s">
        <v>13852</v>
      </c>
      <c r="B8897" s="2">
        <v>113819</v>
      </c>
      <c r="C8897" s="2" t="s">
        <v>41</v>
      </c>
      <c r="D8897" s="2" t="s">
        <v>26</v>
      </c>
      <c r="E8897" s="2">
        <v>139.63</v>
      </c>
      <c r="F8897" s="2">
        <v>0.06</v>
      </c>
      <c r="G8897" s="2">
        <v>3</v>
      </c>
      <c r="H8897" s="3">
        <v>45511</v>
      </c>
      <c r="I8897" s="3">
        <v>45515</v>
      </c>
      <c r="J8897" s="2" t="s">
        <v>31</v>
      </c>
      <c r="K8897" s="2" t="s">
        <v>22</v>
      </c>
      <c r="L8897" s="2">
        <v>27.17</v>
      </c>
      <c r="M8897" s="2" t="s">
        <v>39</v>
      </c>
      <c r="N8897" s="11">
        <f>L8897/E8897*100</f>
        <v>19.458569075413596</v>
      </c>
      <c r="O8897" s="12" t="str">
        <f>IF(N8897&lt;10,"Low",IF(N8897&lt;20,"Med","High"))</f>
        <v>Med</v>
      </c>
      <c r="P8897" s="12">
        <f>sales*discount</f>
        <v>8.3777999999999988</v>
      </c>
      <c r="Q8897" s="12">
        <f>sales-Discount_Values</f>
        <v>131.25219999999999</v>
      </c>
      <c r="R8897" s="12">
        <f>DATEDIF(order_date,delivery_date,"D")</f>
        <v>4</v>
      </c>
      <c r="S8897" s="12"/>
    </row>
    <row r="8898" spans="1:19" ht="14.25" customHeight="1" x14ac:dyDescent="0.35">
      <c r="A8898" s="2" t="s">
        <v>998</v>
      </c>
      <c r="B8898" s="2">
        <v>100965</v>
      </c>
      <c r="C8898" s="2" t="s">
        <v>25</v>
      </c>
      <c r="D8898" s="2" t="s">
        <v>36</v>
      </c>
      <c r="E8898" s="2">
        <v>4295.67</v>
      </c>
      <c r="F8898" s="2">
        <v>0.33</v>
      </c>
      <c r="G8898" s="2">
        <v>6</v>
      </c>
      <c r="H8898" s="3">
        <v>45373</v>
      </c>
      <c r="I8898" s="3">
        <v>45379</v>
      </c>
      <c r="J8898" s="2" t="s">
        <v>21</v>
      </c>
      <c r="K8898" s="2" t="s">
        <v>22</v>
      </c>
      <c r="L8898" s="2">
        <v>836.04</v>
      </c>
      <c r="M8898" s="2" t="s">
        <v>23</v>
      </c>
      <c r="N8898" s="11">
        <f>L8898/E8898*100</f>
        <v>19.46238887065347</v>
      </c>
      <c r="O8898" s="12" t="str">
        <f>IF(N8898&lt;10,"Low",IF(N8898&lt;20,"Med","High"))</f>
        <v>Med</v>
      </c>
      <c r="P8898" s="12">
        <f>sales*discount</f>
        <v>1417.5711000000001</v>
      </c>
      <c r="Q8898" s="12">
        <f>sales-Discount_Values</f>
        <v>2878.0989</v>
      </c>
      <c r="R8898" s="12">
        <f>DATEDIF(order_date,delivery_date,"D")</f>
        <v>6</v>
      </c>
      <c r="S8898" s="12"/>
    </row>
    <row r="8899" spans="1:19" ht="14.25" customHeight="1" x14ac:dyDescent="0.35">
      <c r="A8899" s="2" t="s">
        <v>12015</v>
      </c>
      <c r="B8899" s="2">
        <v>111982</v>
      </c>
      <c r="C8899" s="2" t="s">
        <v>25</v>
      </c>
      <c r="D8899" s="2" t="s">
        <v>36</v>
      </c>
      <c r="E8899" s="2">
        <v>1014.23</v>
      </c>
      <c r="F8899" s="2">
        <v>0.4</v>
      </c>
      <c r="G8899" s="2">
        <v>8</v>
      </c>
      <c r="H8899" s="3">
        <v>45519</v>
      </c>
      <c r="I8899" s="3">
        <v>45521</v>
      </c>
      <c r="J8899" s="2" t="s">
        <v>15</v>
      </c>
      <c r="K8899" s="2" t="s">
        <v>22</v>
      </c>
      <c r="L8899" s="2">
        <v>197.41</v>
      </c>
      <c r="M8899" s="2" t="s">
        <v>39</v>
      </c>
      <c r="N8899" s="11">
        <f>L8899/E8899*100</f>
        <v>19.464026897252101</v>
      </c>
      <c r="O8899" s="12" t="str">
        <f>IF(N8899&lt;10,"Low",IF(N8899&lt;20,"Med","High"))</f>
        <v>Med</v>
      </c>
      <c r="P8899" s="12">
        <f>sales*discount</f>
        <v>405.69200000000001</v>
      </c>
      <c r="Q8899" s="12">
        <f>sales-Discount_Values</f>
        <v>608.53800000000001</v>
      </c>
      <c r="R8899" s="12">
        <f>DATEDIF(order_date,delivery_date,"D")</f>
        <v>2</v>
      </c>
      <c r="S8899" s="12"/>
    </row>
    <row r="8900" spans="1:19" ht="14.25" customHeight="1" x14ac:dyDescent="0.35">
      <c r="A8900" s="2" t="s">
        <v>6871</v>
      </c>
      <c r="B8900" s="2">
        <v>106838</v>
      </c>
      <c r="C8900" s="2" t="s">
        <v>41</v>
      </c>
      <c r="D8900" s="2" t="s">
        <v>26</v>
      </c>
      <c r="E8900" s="2">
        <v>3477.93</v>
      </c>
      <c r="F8900" s="2">
        <v>0.38</v>
      </c>
      <c r="G8900" s="2">
        <v>9</v>
      </c>
      <c r="H8900" s="3">
        <v>45011</v>
      </c>
      <c r="I8900" s="3">
        <v>45018</v>
      </c>
      <c r="J8900" s="2" t="s">
        <v>15</v>
      </c>
      <c r="K8900" s="2" t="s">
        <v>27</v>
      </c>
      <c r="L8900" s="2">
        <v>676.98</v>
      </c>
      <c r="M8900" s="2" t="s">
        <v>28</v>
      </c>
      <c r="N8900" s="11">
        <f>L8900/E8900*100</f>
        <v>19.465026610656341</v>
      </c>
      <c r="O8900" s="12" t="str">
        <f>IF(N8900&lt;10,"Low",IF(N8900&lt;20,"Med","High"))</f>
        <v>Med</v>
      </c>
      <c r="P8900" s="12">
        <f>sales*discount</f>
        <v>1321.6134</v>
      </c>
      <c r="Q8900" s="12">
        <f>sales-Discount_Values</f>
        <v>2156.3166000000001</v>
      </c>
      <c r="R8900" s="12">
        <f>DATEDIF(order_date,delivery_date,"D")</f>
        <v>7</v>
      </c>
      <c r="S8900" s="12"/>
    </row>
    <row r="8901" spans="1:19" ht="14.25" customHeight="1" x14ac:dyDescent="0.35">
      <c r="A8901" s="2" t="s">
        <v>8979</v>
      </c>
      <c r="B8901" s="2">
        <v>108946</v>
      </c>
      <c r="C8901" s="2" t="s">
        <v>13</v>
      </c>
      <c r="D8901" s="2" t="s">
        <v>26</v>
      </c>
      <c r="E8901" s="2">
        <v>2936.69</v>
      </c>
      <c r="F8901" s="2">
        <v>0.23</v>
      </c>
      <c r="G8901" s="2">
        <v>3</v>
      </c>
      <c r="H8901" s="3">
        <v>45510</v>
      </c>
      <c r="I8901" s="3">
        <v>45514</v>
      </c>
      <c r="J8901" s="2" t="s">
        <v>21</v>
      </c>
      <c r="K8901" s="2" t="s">
        <v>27</v>
      </c>
      <c r="L8901" s="2">
        <v>571.63</v>
      </c>
      <c r="M8901" s="2" t="s">
        <v>34</v>
      </c>
      <c r="N8901" s="11">
        <f>L8901/E8901*100</f>
        <v>19.465112081969838</v>
      </c>
      <c r="O8901" s="12" t="str">
        <f>IF(N8901&lt;10,"Low",IF(N8901&lt;20,"Med","High"))</f>
        <v>Med</v>
      </c>
      <c r="P8901" s="12">
        <f>sales*discount</f>
        <v>675.43870000000004</v>
      </c>
      <c r="Q8901" s="12">
        <f>sales-Discount_Values</f>
        <v>2261.2512999999999</v>
      </c>
      <c r="R8901" s="12">
        <f>DATEDIF(order_date,delivery_date,"D")</f>
        <v>4</v>
      </c>
      <c r="S8901" s="12"/>
    </row>
    <row r="8902" spans="1:19" ht="14.25" customHeight="1" x14ac:dyDescent="0.35">
      <c r="A8902" s="2" t="s">
        <v>2074</v>
      </c>
      <c r="B8902" s="2">
        <v>102041</v>
      </c>
      <c r="C8902" s="2" t="s">
        <v>13</v>
      </c>
      <c r="D8902" s="2" t="s">
        <v>20</v>
      </c>
      <c r="E8902" s="2">
        <v>405.39</v>
      </c>
      <c r="F8902" s="2">
        <v>0.05</v>
      </c>
      <c r="G8902" s="2">
        <v>3</v>
      </c>
      <c r="H8902" s="3">
        <v>45333</v>
      </c>
      <c r="I8902" s="3">
        <v>45337</v>
      </c>
      <c r="J8902" s="2" t="s">
        <v>21</v>
      </c>
      <c r="K8902" s="2" t="s">
        <v>27</v>
      </c>
      <c r="L8902" s="2">
        <v>78.91</v>
      </c>
      <c r="M8902" s="2" t="s">
        <v>23</v>
      </c>
      <c r="N8902" s="11">
        <f>L8902/E8902*100</f>
        <v>19.465206344507756</v>
      </c>
      <c r="O8902" s="12" t="str">
        <f>IF(N8902&lt;10,"Low",IF(N8902&lt;20,"Med","High"))</f>
        <v>Med</v>
      </c>
      <c r="P8902" s="12">
        <f>sales*discount</f>
        <v>20.269500000000001</v>
      </c>
      <c r="Q8902" s="12">
        <f>sales-Discount_Values</f>
        <v>385.12049999999999</v>
      </c>
      <c r="R8902" s="12">
        <f>DATEDIF(order_date,delivery_date,"D")</f>
        <v>4</v>
      </c>
      <c r="S8902" s="12"/>
    </row>
    <row r="8903" spans="1:19" ht="14.25" customHeight="1" x14ac:dyDescent="0.35">
      <c r="A8903" s="2" t="s">
        <v>9266</v>
      </c>
      <c r="B8903" s="2">
        <v>109233</v>
      </c>
      <c r="C8903" s="2" t="s">
        <v>13</v>
      </c>
      <c r="D8903" s="2" t="s">
        <v>20</v>
      </c>
      <c r="E8903" s="2">
        <v>3673.27</v>
      </c>
      <c r="F8903" s="2">
        <v>0.39</v>
      </c>
      <c r="G8903" s="2">
        <v>6</v>
      </c>
      <c r="H8903" s="3">
        <v>45004</v>
      </c>
      <c r="I8903" s="3">
        <v>45006</v>
      </c>
      <c r="J8903" s="2" t="s">
        <v>31</v>
      </c>
      <c r="K8903" s="2" t="s">
        <v>16</v>
      </c>
      <c r="L8903" s="2">
        <v>715.02</v>
      </c>
      <c r="M8903" s="2" t="s">
        <v>48</v>
      </c>
      <c r="N8903" s="11">
        <f>L8903/E8903*100</f>
        <v>19.465489876867206</v>
      </c>
      <c r="O8903" s="12" t="str">
        <f>IF(N8903&lt;10,"Low",IF(N8903&lt;20,"Med","High"))</f>
        <v>Med</v>
      </c>
      <c r="P8903" s="12">
        <f>sales*discount</f>
        <v>1432.5753</v>
      </c>
      <c r="Q8903" s="12">
        <f>sales-Discount_Values</f>
        <v>2240.6947</v>
      </c>
      <c r="R8903" s="12">
        <f>DATEDIF(order_date,delivery_date,"D")</f>
        <v>2</v>
      </c>
      <c r="S8903" s="12"/>
    </row>
    <row r="8904" spans="1:19" ht="14.25" customHeight="1" x14ac:dyDescent="0.35">
      <c r="A8904" s="2" t="s">
        <v>8117</v>
      </c>
      <c r="B8904" s="2">
        <v>108084</v>
      </c>
      <c r="C8904" s="2" t="s">
        <v>25</v>
      </c>
      <c r="D8904" s="2" t="s">
        <v>26</v>
      </c>
      <c r="E8904" s="2">
        <v>3538.08</v>
      </c>
      <c r="F8904" s="2">
        <v>0.48</v>
      </c>
      <c r="G8904" s="2">
        <v>5</v>
      </c>
      <c r="H8904" s="3">
        <v>45408</v>
      </c>
      <c r="I8904" s="3">
        <v>45415</v>
      </c>
      <c r="J8904" s="2" t="s">
        <v>31</v>
      </c>
      <c r="K8904" s="2" t="s">
        <v>22</v>
      </c>
      <c r="L8904" s="2">
        <v>688.74</v>
      </c>
      <c r="M8904" s="2" t="s">
        <v>39</v>
      </c>
      <c r="N8904" s="11">
        <f>L8904/E8904*100</f>
        <v>19.466490299823633</v>
      </c>
      <c r="O8904" s="12" t="str">
        <f>IF(N8904&lt;10,"Low",IF(N8904&lt;20,"Med","High"))</f>
        <v>Med</v>
      </c>
      <c r="P8904" s="12">
        <f>sales*discount</f>
        <v>1698.2783999999999</v>
      </c>
      <c r="Q8904" s="12">
        <f>sales-Discount_Values</f>
        <v>1839.8016</v>
      </c>
      <c r="R8904" s="12">
        <f>DATEDIF(order_date,delivery_date,"D")</f>
        <v>7</v>
      </c>
      <c r="S8904" s="12"/>
    </row>
    <row r="8905" spans="1:19" ht="14.25" customHeight="1" x14ac:dyDescent="0.35">
      <c r="A8905" s="2" t="s">
        <v>9136</v>
      </c>
      <c r="B8905" s="2">
        <v>109103</v>
      </c>
      <c r="C8905" s="2" t="s">
        <v>13</v>
      </c>
      <c r="D8905" s="2" t="s">
        <v>14</v>
      </c>
      <c r="E8905" s="2">
        <v>1376.24</v>
      </c>
      <c r="F8905" s="2">
        <v>0.12</v>
      </c>
      <c r="G8905" s="2">
        <v>7</v>
      </c>
      <c r="H8905" s="3">
        <v>45430</v>
      </c>
      <c r="I8905" s="3">
        <v>45433</v>
      </c>
      <c r="J8905" s="2" t="s">
        <v>21</v>
      </c>
      <c r="K8905" s="2" t="s">
        <v>22</v>
      </c>
      <c r="L8905" s="2">
        <v>267.91000000000003</v>
      </c>
      <c r="M8905" s="2" t="s">
        <v>48</v>
      </c>
      <c r="N8905" s="11">
        <f>L8905/E8905*100</f>
        <v>19.466808114863689</v>
      </c>
      <c r="O8905" s="12" t="str">
        <f>IF(N8905&lt;10,"Low",IF(N8905&lt;20,"Med","High"))</f>
        <v>Med</v>
      </c>
      <c r="P8905" s="12">
        <f>sales*discount</f>
        <v>165.14879999999999</v>
      </c>
      <c r="Q8905" s="12">
        <f>sales-Discount_Values</f>
        <v>1211.0912000000001</v>
      </c>
      <c r="R8905" s="12">
        <f>DATEDIF(order_date,delivery_date,"D")</f>
        <v>3</v>
      </c>
      <c r="S8905" s="12"/>
    </row>
    <row r="8906" spans="1:19" ht="14.25" customHeight="1" x14ac:dyDescent="0.35">
      <c r="A8906" s="2" t="s">
        <v>5139</v>
      </c>
      <c r="B8906" s="2">
        <v>105106</v>
      </c>
      <c r="C8906" s="2" t="s">
        <v>25</v>
      </c>
      <c r="D8906" s="2" t="s">
        <v>33</v>
      </c>
      <c r="E8906" s="2">
        <v>1971.3</v>
      </c>
      <c r="F8906" s="2">
        <v>0.19</v>
      </c>
      <c r="G8906" s="2">
        <v>7</v>
      </c>
      <c r="H8906" s="3">
        <v>45599</v>
      </c>
      <c r="I8906" s="3">
        <v>45604</v>
      </c>
      <c r="J8906" s="2" t="s">
        <v>31</v>
      </c>
      <c r="K8906" s="2" t="s">
        <v>22</v>
      </c>
      <c r="L8906" s="2">
        <v>383.79</v>
      </c>
      <c r="M8906" s="2" t="s">
        <v>39</v>
      </c>
      <c r="N8906" s="11">
        <f>L8906/E8906*100</f>
        <v>19.468878405113379</v>
      </c>
      <c r="O8906" s="12" t="str">
        <f>IF(N8906&lt;10,"Low",IF(N8906&lt;20,"Med","High"))</f>
        <v>Med</v>
      </c>
      <c r="P8906" s="12">
        <f>sales*discount</f>
        <v>374.54699999999997</v>
      </c>
      <c r="Q8906" s="12">
        <f>sales-Discount_Values</f>
        <v>1596.7529999999999</v>
      </c>
      <c r="R8906" s="12">
        <f>DATEDIF(order_date,delivery_date,"D")</f>
        <v>5</v>
      </c>
      <c r="S8906" s="12"/>
    </row>
    <row r="8907" spans="1:19" ht="14.25" customHeight="1" x14ac:dyDescent="0.35">
      <c r="A8907" s="2" t="s">
        <v>13554</v>
      </c>
      <c r="B8907" s="2">
        <v>113521</v>
      </c>
      <c r="C8907" s="2" t="s">
        <v>25</v>
      </c>
      <c r="D8907" s="2" t="s">
        <v>26</v>
      </c>
      <c r="E8907" s="2">
        <v>889.66</v>
      </c>
      <c r="F8907" s="2">
        <v>0.41</v>
      </c>
      <c r="G8907" s="2">
        <v>5</v>
      </c>
      <c r="H8907" s="3">
        <v>45357</v>
      </c>
      <c r="I8907" s="3">
        <v>45359</v>
      </c>
      <c r="J8907" s="2" t="s">
        <v>15</v>
      </c>
      <c r="K8907" s="2" t="s">
        <v>16</v>
      </c>
      <c r="L8907" s="2">
        <v>173.22</v>
      </c>
      <c r="M8907" s="2" t="s">
        <v>34</v>
      </c>
      <c r="N8907" s="11">
        <f>L8907/E8907*100</f>
        <v>19.470359463165703</v>
      </c>
      <c r="O8907" s="12" t="str">
        <f>IF(N8907&lt;10,"Low",IF(N8907&lt;20,"Med","High"))</f>
        <v>Med</v>
      </c>
      <c r="P8907" s="12">
        <f>sales*discount</f>
        <v>364.76059999999995</v>
      </c>
      <c r="Q8907" s="12">
        <f>sales-Discount_Values</f>
        <v>524.89940000000001</v>
      </c>
      <c r="R8907" s="12">
        <f>DATEDIF(order_date,delivery_date,"D")</f>
        <v>2</v>
      </c>
      <c r="S8907" s="12"/>
    </row>
    <row r="8908" spans="1:19" ht="14.25" customHeight="1" x14ac:dyDescent="0.35">
      <c r="A8908" s="2" t="s">
        <v>5296</v>
      </c>
      <c r="B8908" s="2">
        <v>105263</v>
      </c>
      <c r="C8908" s="2" t="s">
        <v>13</v>
      </c>
      <c r="D8908" s="2" t="s">
        <v>26</v>
      </c>
      <c r="E8908" s="2">
        <v>3782.17</v>
      </c>
      <c r="F8908" s="2">
        <v>0.01</v>
      </c>
      <c r="G8908" s="2">
        <v>7</v>
      </c>
      <c r="H8908" s="3">
        <v>45039</v>
      </c>
      <c r="I8908" s="3">
        <v>45045</v>
      </c>
      <c r="J8908" s="2" t="s">
        <v>31</v>
      </c>
      <c r="K8908" s="2" t="s">
        <v>22</v>
      </c>
      <c r="L8908" s="2">
        <v>736.41</v>
      </c>
      <c r="M8908" s="2" t="s">
        <v>17</v>
      </c>
      <c r="N8908" s="11">
        <f>L8908/E8908*100</f>
        <v>19.470568483172357</v>
      </c>
      <c r="O8908" s="12" t="str">
        <f>IF(N8908&lt;10,"Low",IF(N8908&lt;20,"Med","High"))</f>
        <v>Med</v>
      </c>
      <c r="P8908" s="12">
        <f>sales*discount</f>
        <v>37.8217</v>
      </c>
      <c r="Q8908" s="12">
        <f>sales-Discount_Values</f>
        <v>3744.3483000000001</v>
      </c>
      <c r="R8908" s="12">
        <f>DATEDIF(order_date,delivery_date,"D")</f>
        <v>6</v>
      </c>
      <c r="S8908" s="12"/>
    </row>
    <row r="8909" spans="1:19" ht="14.25" customHeight="1" x14ac:dyDescent="0.35">
      <c r="A8909" s="2" t="s">
        <v>13845</v>
      </c>
      <c r="B8909" s="2">
        <v>113812</v>
      </c>
      <c r="C8909" s="2" t="s">
        <v>25</v>
      </c>
      <c r="D8909" s="2" t="s">
        <v>20</v>
      </c>
      <c r="E8909" s="2">
        <v>1718.74</v>
      </c>
      <c r="F8909" s="2">
        <v>0.04</v>
      </c>
      <c r="G8909" s="2">
        <v>9</v>
      </c>
      <c r="H8909" s="3">
        <v>45102</v>
      </c>
      <c r="I8909" s="3">
        <v>45107</v>
      </c>
      <c r="J8909" s="2" t="s">
        <v>21</v>
      </c>
      <c r="K8909" s="2" t="s">
        <v>16</v>
      </c>
      <c r="L8909" s="2">
        <v>334.65</v>
      </c>
      <c r="M8909" s="2" t="s">
        <v>48</v>
      </c>
      <c r="N8909" s="11">
        <f>L8909/E8909*100</f>
        <v>19.470658738378113</v>
      </c>
      <c r="O8909" s="12" t="str">
        <f>IF(N8909&lt;10,"Low",IF(N8909&lt;20,"Med","High"))</f>
        <v>Med</v>
      </c>
      <c r="P8909" s="12">
        <f>sales*discount</f>
        <v>68.749600000000001</v>
      </c>
      <c r="Q8909" s="12">
        <f>sales-Discount_Values</f>
        <v>1649.9903999999999</v>
      </c>
      <c r="R8909" s="12">
        <f>DATEDIF(order_date,delivery_date,"D")</f>
        <v>5</v>
      </c>
      <c r="S8909" s="12"/>
    </row>
    <row r="8910" spans="1:19" ht="14.25" customHeight="1" x14ac:dyDescent="0.35">
      <c r="A8910" s="2" t="s">
        <v>8258</v>
      </c>
      <c r="B8910" s="2">
        <v>108225</v>
      </c>
      <c r="C8910" s="2" t="s">
        <v>41</v>
      </c>
      <c r="D8910" s="2" t="s">
        <v>20</v>
      </c>
      <c r="E8910" s="2">
        <v>665.3</v>
      </c>
      <c r="F8910" s="2">
        <v>0.18</v>
      </c>
      <c r="G8910" s="2">
        <v>4</v>
      </c>
      <c r="H8910" s="3">
        <v>45101</v>
      </c>
      <c r="I8910" s="3">
        <v>45107</v>
      </c>
      <c r="J8910" s="2" t="s">
        <v>15</v>
      </c>
      <c r="K8910" s="2" t="s">
        <v>22</v>
      </c>
      <c r="L8910" s="2">
        <v>129.55000000000001</v>
      </c>
      <c r="M8910" s="2" t="s">
        <v>34</v>
      </c>
      <c r="N8910" s="11">
        <f>L8910/E8910*100</f>
        <v>19.472418457838572</v>
      </c>
      <c r="O8910" s="12" t="str">
        <f>IF(N8910&lt;10,"Low",IF(N8910&lt;20,"Med","High"))</f>
        <v>Med</v>
      </c>
      <c r="P8910" s="12">
        <f>sales*discount</f>
        <v>119.75399999999999</v>
      </c>
      <c r="Q8910" s="12">
        <f>sales-Discount_Values</f>
        <v>545.54599999999994</v>
      </c>
      <c r="R8910" s="12">
        <f>DATEDIF(order_date,delivery_date,"D")</f>
        <v>6</v>
      </c>
      <c r="S8910" s="12"/>
    </row>
    <row r="8911" spans="1:19" ht="14.25" customHeight="1" x14ac:dyDescent="0.35">
      <c r="A8911" s="2" t="s">
        <v>5170</v>
      </c>
      <c r="B8911" s="2">
        <v>105137</v>
      </c>
      <c r="C8911" s="2" t="s">
        <v>13</v>
      </c>
      <c r="D8911" s="2" t="s">
        <v>36</v>
      </c>
      <c r="E8911" s="2">
        <v>3788.54</v>
      </c>
      <c r="F8911" s="2">
        <v>0.45</v>
      </c>
      <c r="G8911" s="2">
        <v>6</v>
      </c>
      <c r="H8911" s="3">
        <v>45017</v>
      </c>
      <c r="I8911" s="3">
        <v>45019</v>
      </c>
      <c r="J8911" s="2" t="s">
        <v>15</v>
      </c>
      <c r="K8911" s="2" t="s">
        <v>22</v>
      </c>
      <c r="L8911" s="2">
        <v>737.76</v>
      </c>
      <c r="M8911" s="2" t="s">
        <v>28</v>
      </c>
      <c r="N8911" s="11">
        <f>L8911/E8911*100</f>
        <v>19.473464711999874</v>
      </c>
      <c r="O8911" s="12" t="str">
        <f>IF(N8911&lt;10,"Low",IF(N8911&lt;20,"Med","High"))</f>
        <v>Med</v>
      </c>
      <c r="P8911" s="12">
        <f>sales*discount</f>
        <v>1704.8430000000001</v>
      </c>
      <c r="Q8911" s="12">
        <f>sales-Discount_Values</f>
        <v>2083.6970000000001</v>
      </c>
      <c r="R8911" s="12">
        <f>DATEDIF(order_date,delivery_date,"D")</f>
        <v>2</v>
      </c>
      <c r="S8911" s="12"/>
    </row>
    <row r="8912" spans="1:19" ht="14.25" customHeight="1" x14ac:dyDescent="0.35">
      <c r="A8912" s="2" t="s">
        <v>660</v>
      </c>
      <c r="B8912" s="2">
        <v>100627</v>
      </c>
      <c r="C8912" s="2" t="s">
        <v>41</v>
      </c>
      <c r="D8912" s="2" t="s">
        <v>33</v>
      </c>
      <c r="E8912" s="2">
        <v>1031.9100000000001</v>
      </c>
      <c r="F8912" s="2">
        <v>0.33</v>
      </c>
      <c r="G8912" s="2">
        <v>1</v>
      </c>
      <c r="H8912" s="3">
        <v>45344</v>
      </c>
      <c r="I8912" s="3">
        <v>45349</v>
      </c>
      <c r="J8912" s="2" t="s">
        <v>31</v>
      </c>
      <c r="K8912" s="2" t="s">
        <v>27</v>
      </c>
      <c r="L8912" s="2">
        <v>200.95</v>
      </c>
      <c r="M8912" s="2" t="s">
        <v>28</v>
      </c>
      <c r="N8912" s="11">
        <f>L8912/E8912*100</f>
        <v>19.473597503658262</v>
      </c>
      <c r="O8912" s="12" t="str">
        <f>IF(N8912&lt;10,"Low",IF(N8912&lt;20,"Med","High"))</f>
        <v>Med</v>
      </c>
      <c r="P8912" s="12">
        <f>sales*discount</f>
        <v>340.53030000000007</v>
      </c>
      <c r="Q8912" s="12">
        <f>sales-Discount_Values</f>
        <v>691.37969999999996</v>
      </c>
      <c r="R8912" s="12">
        <f>DATEDIF(order_date,delivery_date,"D")</f>
        <v>5</v>
      </c>
      <c r="S8912" s="12"/>
    </row>
    <row r="8913" spans="1:19" ht="14.25" customHeight="1" x14ac:dyDescent="0.35">
      <c r="A8913" s="2" t="s">
        <v>7814</v>
      </c>
      <c r="B8913" s="2">
        <v>107781</v>
      </c>
      <c r="C8913" s="2" t="s">
        <v>41</v>
      </c>
      <c r="D8913" s="2" t="s">
        <v>26</v>
      </c>
      <c r="E8913" s="2">
        <v>4272.7700000000004</v>
      </c>
      <c r="F8913" s="2">
        <v>0.49</v>
      </c>
      <c r="G8913" s="2">
        <v>9</v>
      </c>
      <c r="H8913" s="3">
        <v>45182</v>
      </c>
      <c r="I8913" s="3">
        <v>45184</v>
      </c>
      <c r="J8913" s="2" t="s">
        <v>21</v>
      </c>
      <c r="K8913" s="2" t="s">
        <v>22</v>
      </c>
      <c r="L8913" s="2">
        <v>832.14</v>
      </c>
      <c r="M8913" s="2" t="s">
        <v>39</v>
      </c>
      <c r="N8913" s="11">
        <f>L8913/E8913*100</f>
        <v>19.475422267053926</v>
      </c>
      <c r="O8913" s="12" t="str">
        <f>IF(N8913&lt;10,"Low",IF(N8913&lt;20,"Med","High"))</f>
        <v>Med</v>
      </c>
      <c r="P8913" s="12">
        <f>sales*discount</f>
        <v>2093.6573000000003</v>
      </c>
      <c r="Q8913" s="12">
        <f>sales-Discount_Values</f>
        <v>2179.1127000000001</v>
      </c>
      <c r="R8913" s="12">
        <f>DATEDIF(order_date,delivery_date,"D")</f>
        <v>2</v>
      </c>
      <c r="S8913" s="12"/>
    </row>
    <row r="8914" spans="1:19" ht="14.25" customHeight="1" x14ac:dyDescent="0.35">
      <c r="A8914" s="2" t="s">
        <v>1670</v>
      </c>
      <c r="B8914" s="2">
        <v>101637</v>
      </c>
      <c r="C8914" s="2" t="s">
        <v>25</v>
      </c>
      <c r="D8914" s="2" t="s">
        <v>26</v>
      </c>
      <c r="E8914" s="2">
        <v>3568.51</v>
      </c>
      <c r="F8914" s="2">
        <v>0.14000000000000001</v>
      </c>
      <c r="G8914" s="2">
        <v>1</v>
      </c>
      <c r="H8914" s="3">
        <v>44956</v>
      </c>
      <c r="I8914" s="3">
        <v>44963</v>
      </c>
      <c r="J8914" s="2" t="s">
        <v>21</v>
      </c>
      <c r="K8914" s="2" t="s">
        <v>27</v>
      </c>
      <c r="L8914" s="2">
        <v>694.99</v>
      </c>
      <c r="M8914" s="2" t="s">
        <v>23</v>
      </c>
      <c r="N8914" s="11">
        <f>L8914/E8914*100</f>
        <v>19.475635489321874</v>
      </c>
      <c r="O8914" s="12" t="str">
        <f>IF(N8914&lt;10,"Low",IF(N8914&lt;20,"Med","High"))</f>
        <v>Med</v>
      </c>
      <c r="P8914" s="12">
        <f>sales*discount</f>
        <v>499.59140000000008</v>
      </c>
      <c r="Q8914" s="12">
        <f>sales-Discount_Values</f>
        <v>3068.9186</v>
      </c>
      <c r="R8914" s="12">
        <f>DATEDIF(order_date,delivery_date,"D")</f>
        <v>7</v>
      </c>
      <c r="S8914" s="12"/>
    </row>
    <row r="8915" spans="1:19" ht="14.25" customHeight="1" x14ac:dyDescent="0.35">
      <c r="A8915" s="2" t="s">
        <v>485</v>
      </c>
      <c r="B8915" s="2">
        <v>100452</v>
      </c>
      <c r="C8915" s="2" t="s">
        <v>41</v>
      </c>
      <c r="D8915" s="2" t="s">
        <v>20</v>
      </c>
      <c r="E8915" s="2">
        <v>592.6</v>
      </c>
      <c r="F8915" s="2">
        <v>0.16</v>
      </c>
      <c r="G8915" s="2">
        <v>1</v>
      </c>
      <c r="H8915" s="3">
        <v>45409</v>
      </c>
      <c r="I8915" s="3">
        <v>45413</v>
      </c>
      <c r="J8915" s="2" t="s">
        <v>15</v>
      </c>
      <c r="K8915" s="2" t="s">
        <v>27</v>
      </c>
      <c r="L8915" s="2">
        <v>115.42</v>
      </c>
      <c r="M8915" s="2" t="s">
        <v>34</v>
      </c>
      <c r="N8915" s="11">
        <f>L8915/E8915*100</f>
        <v>19.476881538980763</v>
      </c>
      <c r="O8915" s="12" t="str">
        <f>IF(N8915&lt;10,"Low",IF(N8915&lt;20,"Med","High"))</f>
        <v>Med</v>
      </c>
      <c r="P8915" s="12">
        <f>sales*discount</f>
        <v>94.816000000000003</v>
      </c>
      <c r="Q8915" s="12">
        <f>sales-Discount_Values</f>
        <v>497.78399999999999</v>
      </c>
      <c r="R8915" s="12">
        <f>DATEDIF(order_date,delivery_date,"D")</f>
        <v>4</v>
      </c>
      <c r="S8915" s="12"/>
    </row>
    <row r="8916" spans="1:19" ht="14.25" customHeight="1" x14ac:dyDescent="0.35">
      <c r="A8916" s="2" t="s">
        <v>13491</v>
      </c>
      <c r="B8916" s="2">
        <v>113458</v>
      </c>
      <c r="C8916" s="2" t="s">
        <v>41</v>
      </c>
      <c r="D8916" s="2" t="s">
        <v>33</v>
      </c>
      <c r="E8916" s="2">
        <v>1876.43</v>
      </c>
      <c r="F8916" s="2">
        <v>0.21</v>
      </c>
      <c r="G8916" s="2">
        <v>8</v>
      </c>
      <c r="H8916" s="3">
        <v>45025</v>
      </c>
      <c r="I8916" s="3">
        <v>45031</v>
      </c>
      <c r="J8916" s="2" t="s">
        <v>15</v>
      </c>
      <c r="K8916" s="2" t="s">
        <v>22</v>
      </c>
      <c r="L8916" s="2">
        <v>365.49</v>
      </c>
      <c r="M8916" s="2" t="s">
        <v>39</v>
      </c>
      <c r="N8916" s="11">
        <f>L8916/E8916*100</f>
        <v>19.477944820750039</v>
      </c>
      <c r="O8916" s="12" t="str">
        <f>IF(N8916&lt;10,"Low",IF(N8916&lt;20,"Med","High"))</f>
        <v>Med</v>
      </c>
      <c r="P8916" s="12">
        <f>sales*discount</f>
        <v>394.05029999999999</v>
      </c>
      <c r="Q8916" s="12">
        <f>sales-Discount_Values</f>
        <v>1482.3797</v>
      </c>
      <c r="R8916" s="12">
        <f>DATEDIF(order_date,delivery_date,"D")</f>
        <v>6</v>
      </c>
      <c r="S8916" s="12"/>
    </row>
    <row r="8917" spans="1:19" ht="14.25" customHeight="1" x14ac:dyDescent="0.35">
      <c r="A8917" s="2" t="s">
        <v>4279</v>
      </c>
      <c r="B8917" s="2">
        <v>104246</v>
      </c>
      <c r="C8917" s="2" t="s">
        <v>13</v>
      </c>
      <c r="D8917" s="2" t="s">
        <v>14</v>
      </c>
      <c r="E8917" s="2">
        <v>2740.86</v>
      </c>
      <c r="F8917" s="2">
        <v>0.31</v>
      </c>
      <c r="G8917" s="2">
        <v>3</v>
      </c>
      <c r="H8917" s="3">
        <v>45350</v>
      </c>
      <c r="I8917" s="3">
        <v>45353</v>
      </c>
      <c r="J8917" s="2" t="s">
        <v>15</v>
      </c>
      <c r="K8917" s="2" t="s">
        <v>27</v>
      </c>
      <c r="L8917" s="2">
        <v>533.87</v>
      </c>
      <c r="M8917" s="2" t="s">
        <v>17</v>
      </c>
      <c r="N8917" s="11">
        <f>L8917/E8917*100</f>
        <v>19.478192975927264</v>
      </c>
      <c r="O8917" s="12" t="str">
        <f>IF(N8917&lt;10,"Low",IF(N8917&lt;20,"Med","High"))</f>
        <v>Med</v>
      </c>
      <c r="P8917" s="12">
        <f>sales*discount</f>
        <v>849.66660000000002</v>
      </c>
      <c r="Q8917" s="12">
        <f>sales-Discount_Values</f>
        <v>1891.1934000000001</v>
      </c>
      <c r="R8917" s="12">
        <f>DATEDIF(order_date,delivery_date,"D")</f>
        <v>3</v>
      </c>
      <c r="S8917" s="12"/>
    </row>
    <row r="8918" spans="1:19" ht="14.25" customHeight="1" x14ac:dyDescent="0.35">
      <c r="A8918" s="2" t="s">
        <v>14509</v>
      </c>
      <c r="B8918" s="2">
        <v>114476</v>
      </c>
      <c r="C8918" s="2" t="s">
        <v>41</v>
      </c>
      <c r="D8918" s="2" t="s">
        <v>33</v>
      </c>
      <c r="E8918" s="2">
        <v>2809.01</v>
      </c>
      <c r="F8918" s="2">
        <v>7.0000000000000007E-2</v>
      </c>
      <c r="G8918" s="2">
        <v>4</v>
      </c>
      <c r="H8918" s="3">
        <v>45011</v>
      </c>
      <c r="I8918" s="3">
        <v>45016</v>
      </c>
      <c r="J8918" s="2" t="s">
        <v>21</v>
      </c>
      <c r="K8918" s="2" t="s">
        <v>16</v>
      </c>
      <c r="L8918" s="2">
        <v>547.15</v>
      </c>
      <c r="M8918" s="2" t="s">
        <v>28</v>
      </c>
      <c r="N8918" s="11">
        <f>L8918/E8918*100</f>
        <v>19.478392743350859</v>
      </c>
      <c r="O8918" s="12" t="str">
        <f>IF(N8918&lt;10,"Low",IF(N8918&lt;20,"Med","High"))</f>
        <v>Med</v>
      </c>
      <c r="P8918" s="12">
        <f>sales*discount</f>
        <v>196.63070000000005</v>
      </c>
      <c r="Q8918" s="12">
        <f>sales-Discount_Values</f>
        <v>2612.3793000000001</v>
      </c>
      <c r="R8918" s="12">
        <f>DATEDIF(order_date,delivery_date,"D")</f>
        <v>5</v>
      </c>
      <c r="S8918" s="12"/>
    </row>
    <row r="8919" spans="1:19" ht="14.25" customHeight="1" x14ac:dyDescent="0.35">
      <c r="A8919" s="2" t="s">
        <v>3419</v>
      </c>
      <c r="B8919" s="2">
        <v>103386</v>
      </c>
      <c r="C8919" s="2" t="s">
        <v>25</v>
      </c>
      <c r="D8919" s="2" t="s">
        <v>26</v>
      </c>
      <c r="E8919" s="2">
        <v>2402.38</v>
      </c>
      <c r="F8919" s="2">
        <v>0.26</v>
      </c>
      <c r="G8919" s="2">
        <v>4</v>
      </c>
      <c r="H8919" s="3">
        <v>45252</v>
      </c>
      <c r="I8919" s="3">
        <v>45253</v>
      </c>
      <c r="J8919" s="2" t="s">
        <v>15</v>
      </c>
      <c r="K8919" s="2" t="s">
        <v>16</v>
      </c>
      <c r="L8919" s="2">
        <v>467.97</v>
      </c>
      <c r="M8919" s="2" t="s">
        <v>28</v>
      </c>
      <c r="N8919" s="11">
        <f>L8919/E8919*100</f>
        <v>19.479432895711753</v>
      </c>
      <c r="O8919" s="12" t="str">
        <f>IF(N8919&lt;10,"Low",IF(N8919&lt;20,"Med","High"))</f>
        <v>Med</v>
      </c>
      <c r="P8919" s="12">
        <f>sales*discount</f>
        <v>624.61880000000008</v>
      </c>
      <c r="Q8919" s="12">
        <f>sales-Discount_Values</f>
        <v>1777.7611999999999</v>
      </c>
      <c r="R8919" s="12">
        <f>DATEDIF(order_date,delivery_date,"D")</f>
        <v>1</v>
      </c>
      <c r="S8919" s="12"/>
    </row>
    <row r="8920" spans="1:19" ht="14.25" customHeight="1" x14ac:dyDescent="0.35">
      <c r="A8920" s="2" t="s">
        <v>2095</v>
      </c>
      <c r="B8920" s="2">
        <v>102062</v>
      </c>
      <c r="C8920" s="2" t="s">
        <v>13</v>
      </c>
      <c r="D8920" s="2" t="s">
        <v>36</v>
      </c>
      <c r="E8920" s="2">
        <v>4401.83</v>
      </c>
      <c r="F8920" s="2">
        <v>0.44</v>
      </c>
      <c r="G8920" s="2">
        <v>4</v>
      </c>
      <c r="H8920" s="3">
        <v>45559</v>
      </c>
      <c r="I8920" s="3">
        <v>45566</v>
      </c>
      <c r="J8920" s="2" t="s">
        <v>15</v>
      </c>
      <c r="K8920" s="2" t="s">
        <v>22</v>
      </c>
      <c r="L8920" s="2">
        <v>857.53</v>
      </c>
      <c r="M8920" s="2" t="s">
        <v>39</v>
      </c>
      <c r="N8920" s="11">
        <f>L8920/E8920*100</f>
        <v>19.481215767078691</v>
      </c>
      <c r="O8920" s="12" t="str">
        <f>IF(N8920&lt;10,"Low",IF(N8920&lt;20,"Med","High"))</f>
        <v>Med</v>
      </c>
      <c r="P8920" s="12">
        <f>sales*discount</f>
        <v>1936.8052</v>
      </c>
      <c r="Q8920" s="12">
        <f>sales-Discount_Values</f>
        <v>2465.0248000000001</v>
      </c>
      <c r="R8920" s="12">
        <f>DATEDIF(order_date,delivery_date,"D")</f>
        <v>7</v>
      </c>
      <c r="S8920" s="12"/>
    </row>
    <row r="8921" spans="1:19" ht="14.25" customHeight="1" x14ac:dyDescent="0.35">
      <c r="A8921" s="2" t="s">
        <v>1979</v>
      </c>
      <c r="B8921" s="2">
        <v>101946</v>
      </c>
      <c r="C8921" s="2" t="s">
        <v>25</v>
      </c>
      <c r="D8921" s="2" t="s">
        <v>14</v>
      </c>
      <c r="E8921" s="2">
        <v>4236.29</v>
      </c>
      <c r="F8921" s="2">
        <v>0.15</v>
      </c>
      <c r="G8921" s="2">
        <v>5</v>
      </c>
      <c r="H8921" s="3">
        <v>45152</v>
      </c>
      <c r="I8921" s="3">
        <v>45157</v>
      </c>
      <c r="J8921" s="2" t="s">
        <v>15</v>
      </c>
      <c r="K8921" s="2" t="s">
        <v>16</v>
      </c>
      <c r="L8921" s="2">
        <v>825.36</v>
      </c>
      <c r="M8921" s="2" t="s">
        <v>48</v>
      </c>
      <c r="N8921" s="11">
        <f>L8921/E8921*100</f>
        <v>19.483085435605211</v>
      </c>
      <c r="O8921" s="12" t="str">
        <f>IF(N8921&lt;10,"Low",IF(N8921&lt;20,"Med","High"))</f>
        <v>Med</v>
      </c>
      <c r="P8921" s="12">
        <f>sales*discount</f>
        <v>635.44349999999997</v>
      </c>
      <c r="Q8921" s="12">
        <f>sales-Discount_Values</f>
        <v>3600.8465000000001</v>
      </c>
      <c r="R8921" s="12">
        <f>DATEDIF(order_date,delivery_date,"D")</f>
        <v>5</v>
      </c>
      <c r="S8921" s="12"/>
    </row>
    <row r="8922" spans="1:19" ht="14.25" customHeight="1" x14ac:dyDescent="0.35">
      <c r="A8922" s="2" t="s">
        <v>11098</v>
      </c>
      <c r="B8922" s="2">
        <v>111065</v>
      </c>
      <c r="C8922" s="2" t="s">
        <v>19</v>
      </c>
      <c r="D8922" s="2" t="s">
        <v>26</v>
      </c>
      <c r="E8922" s="2">
        <v>427.9</v>
      </c>
      <c r="F8922" s="2">
        <v>0.28000000000000003</v>
      </c>
      <c r="G8922" s="2">
        <v>4</v>
      </c>
      <c r="H8922" s="3">
        <v>45117</v>
      </c>
      <c r="I8922" s="3">
        <v>45119</v>
      </c>
      <c r="J8922" s="2" t="s">
        <v>15</v>
      </c>
      <c r="K8922" s="2" t="s">
        <v>22</v>
      </c>
      <c r="L8922" s="2">
        <v>83.38</v>
      </c>
      <c r="M8922" s="2" t="s">
        <v>34</v>
      </c>
      <c r="N8922" s="11">
        <f>L8922/E8922*100</f>
        <v>19.48586118251928</v>
      </c>
      <c r="O8922" s="12" t="str">
        <f>IF(N8922&lt;10,"Low",IF(N8922&lt;20,"Med","High"))</f>
        <v>Med</v>
      </c>
      <c r="P8922" s="12">
        <f>sales*discount</f>
        <v>119.81200000000001</v>
      </c>
      <c r="Q8922" s="12">
        <f>sales-Discount_Values</f>
        <v>308.08799999999997</v>
      </c>
      <c r="R8922" s="12">
        <f>DATEDIF(order_date,delivery_date,"D")</f>
        <v>2</v>
      </c>
      <c r="S8922" s="12"/>
    </row>
    <row r="8923" spans="1:19" ht="14.25" customHeight="1" x14ac:dyDescent="0.35">
      <c r="A8923" s="2" t="s">
        <v>5883</v>
      </c>
      <c r="B8923" s="2">
        <v>105850</v>
      </c>
      <c r="C8923" s="2" t="s">
        <v>13</v>
      </c>
      <c r="D8923" s="2" t="s">
        <v>36</v>
      </c>
      <c r="E8923" s="2">
        <v>503.9</v>
      </c>
      <c r="F8923" s="2">
        <v>0.02</v>
      </c>
      <c r="G8923" s="2">
        <v>9</v>
      </c>
      <c r="H8923" s="3">
        <v>45535</v>
      </c>
      <c r="I8923" s="3">
        <v>45542</v>
      </c>
      <c r="J8923" s="2" t="s">
        <v>31</v>
      </c>
      <c r="K8923" s="2" t="s">
        <v>27</v>
      </c>
      <c r="L8923" s="2">
        <v>98.19</v>
      </c>
      <c r="M8923" s="2" t="s">
        <v>23</v>
      </c>
      <c r="N8923" s="11">
        <f>L8923/E8923*100</f>
        <v>19.486009128795395</v>
      </c>
      <c r="O8923" s="12" t="str">
        <f>IF(N8923&lt;10,"Low",IF(N8923&lt;20,"Med","High"))</f>
        <v>Med</v>
      </c>
      <c r="P8923" s="12">
        <f>sales*discount</f>
        <v>10.077999999999999</v>
      </c>
      <c r="Q8923" s="12">
        <f>sales-Discount_Values</f>
        <v>493.822</v>
      </c>
      <c r="R8923" s="12">
        <f>DATEDIF(order_date,delivery_date,"D")</f>
        <v>7</v>
      </c>
      <c r="S8923" s="12"/>
    </row>
    <row r="8924" spans="1:19" ht="14.25" customHeight="1" x14ac:dyDescent="0.35">
      <c r="A8924" s="2" t="s">
        <v>12066</v>
      </c>
      <c r="B8924" s="2">
        <v>112033</v>
      </c>
      <c r="C8924" s="2" t="s">
        <v>19</v>
      </c>
      <c r="D8924" s="2" t="s">
        <v>14</v>
      </c>
      <c r="E8924" s="2">
        <v>2932.61</v>
      </c>
      <c r="F8924" s="2">
        <v>0.28000000000000003</v>
      </c>
      <c r="G8924" s="2">
        <v>7</v>
      </c>
      <c r="H8924" s="3">
        <v>45604</v>
      </c>
      <c r="I8924" s="3">
        <v>45606</v>
      </c>
      <c r="J8924" s="2" t="s">
        <v>21</v>
      </c>
      <c r="K8924" s="2" t="s">
        <v>16</v>
      </c>
      <c r="L8924" s="2">
        <v>571.46</v>
      </c>
      <c r="M8924" s="2" t="s">
        <v>17</v>
      </c>
      <c r="N8924" s="11">
        <f>L8924/E8924*100</f>
        <v>19.486396077214497</v>
      </c>
      <c r="O8924" s="12" t="str">
        <f>IF(N8924&lt;10,"Low",IF(N8924&lt;20,"Med","High"))</f>
        <v>Med</v>
      </c>
      <c r="P8924" s="12">
        <f>sales*discount</f>
        <v>821.13080000000014</v>
      </c>
      <c r="Q8924" s="12">
        <f>sales-Discount_Values</f>
        <v>2111.4791999999998</v>
      </c>
      <c r="R8924" s="12">
        <f>DATEDIF(order_date,delivery_date,"D")</f>
        <v>2</v>
      </c>
      <c r="S8924" s="12"/>
    </row>
    <row r="8925" spans="1:19" ht="14.25" customHeight="1" x14ac:dyDescent="0.35">
      <c r="A8925" s="2" t="s">
        <v>10468</v>
      </c>
      <c r="B8925" s="2">
        <v>110435</v>
      </c>
      <c r="C8925" s="2" t="s">
        <v>19</v>
      </c>
      <c r="D8925" s="2" t="s">
        <v>14</v>
      </c>
      <c r="E8925" s="2">
        <v>2463.15</v>
      </c>
      <c r="F8925" s="2">
        <v>0.04</v>
      </c>
      <c r="G8925" s="2">
        <v>9</v>
      </c>
      <c r="H8925" s="3">
        <v>45607</v>
      </c>
      <c r="I8925" s="3">
        <v>45611</v>
      </c>
      <c r="J8925" s="2" t="s">
        <v>31</v>
      </c>
      <c r="K8925" s="2" t="s">
        <v>16</v>
      </c>
      <c r="L8925" s="2">
        <v>479.98</v>
      </c>
      <c r="M8925" s="2" t="s">
        <v>23</v>
      </c>
      <c r="N8925" s="11">
        <f>L8925/E8925*100</f>
        <v>19.486429977873861</v>
      </c>
      <c r="O8925" s="12" t="str">
        <f>IF(N8925&lt;10,"Low",IF(N8925&lt;20,"Med","High"))</f>
        <v>Med</v>
      </c>
      <c r="P8925" s="12">
        <f>sales*discount</f>
        <v>98.52600000000001</v>
      </c>
      <c r="Q8925" s="12">
        <f>sales-Discount_Values</f>
        <v>2364.6240000000003</v>
      </c>
      <c r="R8925" s="12">
        <f>DATEDIF(order_date,delivery_date,"D")</f>
        <v>4</v>
      </c>
      <c r="S8925" s="12"/>
    </row>
    <row r="8926" spans="1:19" ht="14.25" customHeight="1" x14ac:dyDescent="0.35">
      <c r="A8926" s="2" t="s">
        <v>6593</v>
      </c>
      <c r="B8926" s="2">
        <v>106560</v>
      </c>
      <c r="C8926" s="2" t="s">
        <v>41</v>
      </c>
      <c r="D8926" s="2" t="s">
        <v>20</v>
      </c>
      <c r="E8926" s="2">
        <v>2227.3200000000002</v>
      </c>
      <c r="F8926" s="2">
        <v>0.27</v>
      </c>
      <c r="G8926" s="2">
        <v>4</v>
      </c>
      <c r="H8926" s="3">
        <v>45579</v>
      </c>
      <c r="I8926" s="3">
        <v>45582</v>
      </c>
      <c r="J8926" s="2" t="s">
        <v>21</v>
      </c>
      <c r="K8926" s="2" t="s">
        <v>22</v>
      </c>
      <c r="L8926" s="2">
        <v>434.07</v>
      </c>
      <c r="M8926" s="2" t="s">
        <v>17</v>
      </c>
      <c r="N8926" s="11">
        <f>L8926/E8926*100</f>
        <v>19.488443510586713</v>
      </c>
      <c r="O8926" s="12" t="str">
        <f>IF(N8926&lt;10,"Low",IF(N8926&lt;20,"Med","High"))</f>
        <v>Med</v>
      </c>
      <c r="P8926" s="12">
        <f>sales*discount</f>
        <v>601.3764000000001</v>
      </c>
      <c r="Q8926" s="12">
        <f>sales-Discount_Values</f>
        <v>1625.9436000000001</v>
      </c>
      <c r="R8926" s="12">
        <f>DATEDIF(order_date,delivery_date,"D")</f>
        <v>3</v>
      </c>
      <c r="S8926" s="12"/>
    </row>
    <row r="8927" spans="1:19" ht="14.25" customHeight="1" x14ac:dyDescent="0.35">
      <c r="A8927" s="2" t="s">
        <v>1328</v>
      </c>
      <c r="B8927" s="2">
        <v>101295</v>
      </c>
      <c r="C8927" s="2" t="s">
        <v>41</v>
      </c>
      <c r="D8927" s="2" t="s">
        <v>26</v>
      </c>
      <c r="E8927" s="2">
        <v>3573.15</v>
      </c>
      <c r="F8927" s="2">
        <v>0.36</v>
      </c>
      <c r="G8927" s="2">
        <v>1</v>
      </c>
      <c r="H8927" s="3">
        <v>45283</v>
      </c>
      <c r="I8927" s="3">
        <v>45287</v>
      </c>
      <c r="J8927" s="2" t="s">
        <v>15</v>
      </c>
      <c r="K8927" s="2" t="s">
        <v>16</v>
      </c>
      <c r="L8927" s="2">
        <v>696.44</v>
      </c>
      <c r="M8927" s="2" t="s">
        <v>39</v>
      </c>
      <c r="N8927" s="11">
        <f>L8927/E8927*100</f>
        <v>19.490925373969748</v>
      </c>
      <c r="O8927" s="12" t="str">
        <f>IF(N8927&lt;10,"Low",IF(N8927&lt;20,"Med","High"))</f>
        <v>Med</v>
      </c>
      <c r="P8927" s="12">
        <f>sales*discount</f>
        <v>1286.3340000000001</v>
      </c>
      <c r="Q8927" s="12">
        <f>sales-Discount_Values</f>
        <v>2286.8159999999998</v>
      </c>
      <c r="R8927" s="12">
        <f>DATEDIF(order_date,delivery_date,"D")</f>
        <v>4</v>
      </c>
      <c r="S8927" s="12"/>
    </row>
    <row r="8928" spans="1:19" ht="14.25" customHeight="1" x14ac:dyDescent="0.35">
      <c r="A8928" s="2" t="s">
        <v>3469</v>
      </c>
      <c r="B8928" s="2">
        <v>103436</v>
      </c>
      <c r="C8928" s="2" t="s">
        <v>25</v>
      </c>
      <c r="D8928" s="2" t="s">
        <v>33</v>
      </c>
      <c r="E8928" s="2">
        <v>4361.18</v>
      </c>
      <c r="F8928" s="2">
        <v>0.14000000000000001</v>
      </c>
      <c r="G8928" s="2">
        <v>8</v>
      </c>
      <c r="H8928" s="3">
        <v>44931</v>
      </c>
      <c r="I8928" s="3">
        <v>44933</v>
      </c>
      <c r="J8928" s="2" t="s">
        <v>31</v>
      </c>
      <c r="K8928" s="2" t="s">
        <v>16</v>
      </c>
      <c r="L8928" s="2">
        <v>850.07</v>
      </c>
      <c r="M8928" s="2" t="s">
        <v>28</v>
      </c>
      <c r="N8928" s="11">
        <f>L8928/E8928*100</f>
        <v>19.491743060364396</v>
      </c>
      <c r="O8928" s="12" t="str">
        <f>IF(N8928&lt;10,"Low",IF(N8928&lt;20,"Med","High"))</f>
        <v>Med</v>
      </c>
      <c r="P8928" s="12">
        <f>sales*discount</f>
        <v>610.56520000000012</v>
      </c>
      <c r="Q8928" s="12">
        <f>sales-Discount_Values</f>
        <v>3750.6148000000003</v>
      </c>
      <c r="R8928" s="12">
        <f>DATEDIF(order_date,delivery_date,"D")</f>
        <v>2</v>
      </c>
      <c r="S8928" s="12"/>
    </row>
    <row r="8929" spans="1:19" ht="14.25" customHeight="1" x14ac:dyDescent="0.35">
      <c r="A8929" s="2" t="s">
        <v>10303</v>
      </c>
      <c r="B8929" s="2">
        <v>110270</v>
      </c>
      <c r="C8929" s="2" t="s">
        <v>25</v>
      </c>
      <c r="D8929" s="2" t="s">
        <v>36</v>
      </c>
      <c r="E8929" s="2">
        <v>1880.48</v>
      </c>
      <c r="F8929" s="2">
        <v>0.11</v>
      </c>
      <c r="G8929" s="2">
        <v>7</v>
      </c>
      <c r="H8929" s="3">
        <v>45270</v>
      </c>
      <c r="I8929" s="3">
        <v>45272</v>
      </c>
      <c r="J8929" s="2" t="s">
        <v>31</v>
      </c>
      <c r="K8929" s="2" t="s">
        <v>16</v>
      </c>
      <c r="L8929" s="2">
        <v>366.56</v>
      </c>
      <c r="M8929" s="2" t="s">
        <v>34</v>
      </c>
      <c r="N8929" s="11">
        <f>L8929/E8929*100</f>
        <v>19.492895430953798</v>
      </c>
      <c r="O8929" s="12" t="str">
        <f>IF(N8929&lt;10,"Low",IF(N8929&lt;20,"Med","High"))</f>
        <v>Med</v>
      </c>
      <c r="P8929" s="12">
        <f>sales*discount</f>
        <v>206.8528</v>
      </c>
      <c r="Q8929" s="12">
        <f>sales-Discount_Values</f>
        <v>1673.6271999999999</v>
      </c>
      <c r="R8929" s="12">
        <f>DATEDIF(order_date,delivery_date,"D")</f>
        <v>2</v>
      </c>
      <c r="S8929" s="12"/>
    </row>
    <row r="8930" spans="1:19" ht="14.25" customHeight="1" x14ac:dyDescent="0.35">
      <c r="A8930" s="2" t="s">
        <v>5200</v>
      </c>
      <c r="B8930" s="2">
        <v>105167</v>
      </c>
      <c r="C8930" s="2" t="s">
        <v>41</v>
      </c>
      <c r="D8930" s="2" t="s">
        <v>36</v>
      </c>
      <c r="E8930" s="2">
        <v>3772.57</v>
      </c>
      <c r="F8930" s="2">
        <v>0.28999999999999998</v>
      </c>
      <c r="G8930" s="2">
        <v>2</v>
      </c>
      <c r="H8930" s="3">
        <v>45122</v>
      </c>
      <c r="I8930" s="3">
        <v>45126</v>
      </c>
      <c r="J8930" s="2" t="s">
        <v>31</v>
      </c>
      <c r="K8930" s="2" t="s">
        <v>16</v>
      </c>
      <c r="L8930" s="2">
        <v>735.42</v>
      </c>
      <c r="M8930" s="2" t="s">
        <v>17</v>
      </c>
      <c r="N8930" s="11">
        <f>L8930/E8930*100</f>
        <v>19.493872877110295</v>
      </c>
      <c r="O8930" s="12" t="str">
        <f>IF(N8930&lt;10,"Low",IF(N8930&lt;20,"Med","High"))</f>
        <v>Med</v>
      </c>
      <c r="P8930" s="12">
        <f>sales*discount</f>
        <v>1094.0453</v>
      </c>
      <c r="Q8930" s="12">
        <f>sales-Discount_Values</f>
        <v>2678.5246999999999</v>
      </c>
      <c r="R8930" s="12">
        <f>DATEDIF(order_date,delivery_date,"D")</f>
        <v>4</v>
      </c>
      <c r="S8930" s="12"/>
    </row>
    <row r="8931" spans="1:19" ht="14.25" customHeight="1" x14ac:dyDescent="0.35">
      <c r="A8931" s="2" t="s">
        <v>731</v>
      </c>
      <c r="B8931" s="2">
        <v>100698</v>
      </c>
      <c r="C8931" s="2" t="s">
        <v>41</v>
      </c>
      <c r="D8931" s="2" t="s">
        <v>36</v>
      </c>
      <c r="E8931" s="2">
        <v>1423.95</v>
      </c>
      <c r="F8931" s="2">
        <v>0.22</v>
      </c>
      <c r="G8931" s="2">
        <v>2</v>
      </c>
      <c r="H8931" s="3">
        <v>45352</v>
      </c>
      <c r="I8931" s="3">
        <v>45355</v>
      </c>
      <c r="J8931" s="2" t="s">
        <v>21</v>
      </c>
      <c r="K8931" s="2" t="s">
        <v>16</v>
      </c>
      <c r="L8931" s="2">
        <v>277.58999999999997</v>
      </c>
      <c r="M8931" s="2" t="s">
        <v>23</v>
      </c>
      <c r="N8931" s="11">
        <f>L8931/E8931*100</f>
        <v>19.494364268408297</v>
      </c>
      <c r="O8931" s="12" t="str">
        <f>IF(N8931&lt;10,"Low",IF(N8931&lt;20,"Med","High"))</f>
        <v>Med</v>
      </c>
      <c r="P8931" s="12">
        <f>sales*discount</f>
        <v>313.26900000000001</v>
      </c>
      <c r="Q8931" s="12">
        <f>sales-Discount_Values</f>
        <v>1110.681</v>
      </c>
      <c r="R8931" s="12">
        <f>DATEDIF(order_date,delivery_date,"D")</f>
        <v>3</v>
      </c>
      <c r="S8931" s="12"/>
    </row>
    <row r="8932" spans="1:19" ht="14.25" customHeight="1" x14ac:dyDescent="0.35">
      <c r="A8932" s="2" t="s">
        <v>4565</v>
      </c>
      <c r="B8932" s="2">
        <v>104532</v>
      </c>
      <c r="C8932" s="2" t="s">
        <v>19</v>
      </c>
      <c r="D8932" s="2" t="s">
        <v>20</v>
      </c>
      <c r="E8932" s="2">
        <v>122.39</v>
      </c>
      <c r="F8932" s="2">
        <v>0.19</v>
      </c>
      <c r="G8932" s="2">
        <v>5</v>
      </c>
      <c r="H8932" s="3">
        <v>45123</v>
      </c>
      <c r="I8932" s="3">
        <v>45130</v>
      </c>
      <c r="J8932" s="2" t="s">
        <v>31</v>
      </c>
      <c r="K8932" s="2" t="s">
        <v>16</v>
      </c>
      <c r="L8932" s="2">
        <v>23.86</v>
      </c>
      <c r="M8932" s="2" t="s">
        <v>23</v>
      </c>
      <c r="N8932" s="11">
        <f>L8932/E8932*100</f>
        <v>19.495056785685104</v>
      </c>
      <c r="O8932" s="12" t="str">
        <f>IF(N8932&lt;10,"Low",IF(N8932&lt;20,"Med","High"))</f>
        <v>Med</v>
      </c>
      <c r="P8932" s="12">
        <f>sales*discount</f>
        <v>23.254100000000001</v>
      </c>
      <c r="Q8932" s="12">
        <f>sales-Discount_Values</f>
        <v>99.135899999999992</v>
      </c>
      <c r="R8932" s="12">
        <f>DATEDIF(order_date,delivery_date,"D")</f>
        <v>7</v>
      </c>
      <c r="S8932" s="12"/>
    </row>
    <row r="8933" spans="1:19" ht="14.25" customHeight="1" x14ac:dyDescent="0.35">
      <c r="A8933" s="2" t="s">
        <v>14879</v>
      </c>
      <c r="B8933" s="2">
        <v>114846</v>
      </c>
      <c r="C8933" s="2" t="s">
        <v>25</v>
      </c>
      <c r="D8933" s="2" t="s">
        <v>14</v>
      </c>
      <c r="E8933" s="2">
        <v>980.11</v>
      </c>
      <c r="F8933" s="2">
        <v>0.03</v>
      </c>
      <c r="G8933" s="2">
        <v>9</v>
      </c>
      <c r="H8933" s="3">
        <v>45586</v>
      </c>
      <c r="I8933" s="3">
        <v>45588</v>
      </c>
      <c r="J8933" s="2" t="s">
        <v>15</v>
      </c>
      <c r="K8933" s="2" t="s">
        <v>16</v>
      </c>
      <c r="L8933" s="2">
        <v>191.14</v>
      </c>
      <c r="M8933" s="2" t="s">
        <v>23</v>
      </c>
      <c r="N8933" s="11">
        <f>L8933/E8933*100</f>
        <v>19.501892644703144</v>
      </c>
      <c r="O8933" s="12" t="str">
        <f>IF(N8933&lt;10,"Low",IF(N8933&lt;20,"Med","High"))</f>
        <v>Med</v>
      </c>
      <c r="P8933" s="12">
        <f>sales*discount</f>
        <v>29.403299999999998</v>
      </c>
      <c r="Q8933" s="12">
        <f>sales-Discount_Values</f>
        <v>950.70670000000007</v>
      </c>
      <c r="R8933" s="12">
        <f>DATEDIF(order_date,delivery_date,"D")</f>
        <v>2</v>
      </c>
      <c r="S8933" s="12"/>
    </row>
    <row r="8934" spans="1:19" ht="14.25" customHeight="1" x14ac:dyDescent="0.35">
      <c r="A8934" s="2" t="s">
        <v>13936</v>
      </c>
      <c r="B8934" s="2">
        <v>113903</v>
      </c>
      <c r="C8934" s="2" t="s">
        <v>13</v>
      </c>
      <c r="D8934" s="2" t="s">
        <v>26</v>
      </c>
      <c r="E8934" s="2">
        <v>4909.03</v>
      </c>
      <c r="F8934" s="2">
        <v>0.25</v>
      </c>
      <c r="G8934" s="2">
        <v>9</v>
      </c>
      <c r="H8934" s="3">
        <v>44992</v>
      </c>
      <c r="I8934" s="3">
        <v>44998</v>
      </c>
      <c r="J8934" s="2" t="s">
        <v>15</v>
      </c>
      <c r="K8934" s="2" t="s">
        <v>22</v>
      </c>
      <c r="L8934" s="2">
        <v>957.47</v>
      </c>
      <c r="M8934" s="2" t="s">
        <v>34</v>
      </c>
      <c r="N8934" s="11">
        <f>L8934/E8934*100</f>
        <v>19.504260515824921</v>
      </c>
      <c r="O8934" s="12" t="str">
        <f>IF(N8934&lt;10,"Low",IF(N8934&lt;20,"Med","High"))</f>
        <v>Med</v>
      </c>
      <c r="P8934" s="12">
        <f>sales*discount</f>
        <v>1227.2574999999999</v>
      </c>
      <c r="Q8934" s="12">
        <f>sales-Discount_Values</f>
        <v>3681.7725</v>
      </c>
      <c r="R8934" s="12">
        <f>DATEDIF(order_date,delivery_date,"D")</f>
        <v>6</v>
      </c>
      <c r="S8934" s="12"/>
    </row>
    <row r="8935" spans="1:19" ht="14.25" customHeight="1" x14ac:dyDescent="0.35">
      <c r="A8935" s="2" t="s">
        <v>6127</v>
      </c>
      <c r="B8935" s="2">
        <v>106094</v>
      </c>
      <c r="C8935" s="2" t="s">
        <v>13</v>
      </c>
      <c r="D8935" s="2" t="s">
        <v>20</v>
      </c>
      <c r="E8935" s="2">
        <v>4606.1400000000003</v>
      </c>
      <c r="F8935" s="2">
        <v>0.47</v>
      </c>
      <c r="G8935" s="2">
        <v>6</v>
      </c>
      <c r="H8935" s="3">
        <v>45503</v>
      </c>
      <c r="I8935" s="3">
        <v>45507</v>
      </c>
      <c r="J8935" s="2" t="s">
        <v>21</v>
      </c>
      <c r="K8935" s="2" t="s">
        <v>27</v>
      </c>
      <c r="L8935" s="2">
        <v>898.4</v>
      </c>
      <c r="M8935" s="2" t="s">
        <v>23</v>
      </c>
      <c r="N8935" s="11">
        <f>L8935/E8935*100</f>
        <v>19.504400647830934</v>
      </c>
      <c r="O8935" s="12" t="str">
        <f>IF(N8935&lt;10,"Low",IF(N8935&lt;20,"Med","High"))</f>
        <v>Med</v>
      </c>
      <c r="P8935" s="12">
        <f>sales*discount</f>
        <v>2164.8858</v>
      </c>
      <c r="Q8935" s="12">
        <f>sales-Discount_Values</f>
        <v>2441.2542000000003</v>
      </c>
      <c r="R8935" s="12">
        <f>DATEDIF(order_date,delivery_date,"D")</f>
        <v>4</v>
      </c>
      <c r="S8935" s="12"/>
    </row>
    <row r="8936" spans="1:19" ht="14.25" customHeight="1" x14ac:dyDescent="0.35">
      <c r="A8936" s="2" t="s">
        <v>15014</v>
      </c>
      <c r="B8936" s="2">
        <v>114981</v>
      </c>
      <c r="C8936" s="2" t="s">
        <v>13</v>
      </c>
      <c r="D8936" s="2" t="s">
        <v>33</v>
      </c>
      <c r="E8936" s="2">
        <v>2407.13</v>
      </c>
      <c r="F8936" s="2">
        <v>0.2</v>
      </c>
      <c r="G8936" s="2">
        <v>9</v>
      </c>
      <c r="H8936" s="3">
        <v>45181</v>
      </c>
      <c r="I8936" s="3">
        <v>45187</v>
      </c>
      <c r="J8936" s="2" t="s">
        <v>21</v>
      </c>
      <c r="K8936" s="2" t="s">
        <v>22</v>
      </c>
      <c r="L8936" s="2">
        <v>469.62</v>
      </c>
      <c r="M8936" s="2" t="s">
        <v>39</v>
      </c>
      <c r="N8936" s="11">
        <f>L8936/E8936*100</f>
        <v>19.509540407040749</v>
      </c>
      <c r="O8936" s="12" t="str">
        <f>IF(N8936&lt;10,"Low",IF(N8936&lt;20,"Med","High"))</f>
        <v>Med</v>
      </c>
      <c r="P8936" s="12">
        <f>sales*discount</f>
        <v>481.42600000000004</v>
      </c>
      <c r="Q8936" s="12">
        <f>sales-Discount_Values</f>
        <v>1925.7040000000002</v>
      </c>
      <c r="R8936" s="12">
        <f>DATEDIF(order_date,delivery_date,"D")</f>
        <v>6</v>
      </c>
      <c r="S8936" s="12"/>
    </row>
    <row r="8937" spans="1:19" ht="14.25" customHeight="1" x14ac:dyDescent="0.35">
      <c r="A8937" s="2" t="s">
        <v>7967</v>
      </c>
      <c r="B8937" s="2">
        <v>107934</v>
      </c>
      <c r="C8937" s="2" t="s">
        <v>19</v>
      </c>
      <c r="D8937" s="2" t="s">
        <v>20</v>
      </c>
      <c r="E8937" s="2">
        <v>2734.79</v>
      </c>
      <c r="F8937" s="2">
        <v>0.1</v>
      </c>
      <c r="G8937" s="2">
        <v>5</v>
      </c>
      <c r="H8937" s="3">
        <v>44946</v>
      </c>
      <c r="I8937" s="3">
        <v>44948</v>
      </c>
      <c r="J8937" s="2" t="s">
        <v>31</v>
      </c>
      <c r="K8937" s="2" t="s">
        <v>27</v>
      </c>
      <c r="L8937" s="2">
        <v>533.59</v>
      </c>
      <c r="M8937" s="2" t="s">
        <v>17</v>
      </c>
      <c r="N8937" s="11">
        <f>L8937/E8937*100</f>
        <v>19.511187330654277</v>
      </c>
      <c r="O8937" s="12" t="str">
        <f>IF(N8937&lt;10,"Low",IF(N8937&lt;20,"Med","High"))</f>
        <v>Med</v>
      </c>
      <c r="P8937" s="12">
        <f>sales*discount</f>
        <v>273.47899999999998</v>
      </c>
      <c r="Q8937" s="12">
        <f>sales-Discount_Values</f>
        <v>2461.3110000000001</v>
      </c>
      <c r="R8937" s="12">
        <f>DATEDIF(order_date,delivery_date,"D")</f>
        <v>2</v>
      </c>
      <c r="S8937" s="12"/>
    </row>
    <row r="8938" spans="1:19" ht="14.25" customHeight="1" x14ac:dyDescent="0.35">
      <c r="A8938" s="2" t="s">
        <v>15298</v>
      </c>
      <c r="B8938" s="2">
        <v>115265</v>
      </c>
      <c r="C8938" s="2" t="s">
        <v>41</v>
      </c>
      <c r="D8938" s="2" t="s">
        <v>26</v>
      </c>
      <c r="E8938" s="2">
        <v>2028.33</v>
      </c>
      <c r="F8938" s="2">
        <v>0.01</v>
      </c>
      <c r="G8938" s="2">
        <v>7</v>
      </c>
      <c r="H8938" s="3">
        <v>45428</v>
      </c>
      <c r="I8938" s="3">
        <v>45432</v>
      </c>
      <c r="J8938" s="2" t="s">
        <v>21</v>
      </c>
      <c r="K8938" s="2" t="s">
        <v>22</v>
      </c>
      <c r="L8938" s="2">
        <v>395.77</v>
      </c>
      <c r="M8938" s="2" t="s">
        <v>39</v>
      </c>
      <c r="N8938" s="11">
        <f>L8938/E8938*100</f>
        <v>19.512110948415692</v>
      </c>
      <c r="O8938" s="12" t="str">
        <f>IF(N8938&lt;10,"Low",IF(N8938&lt;20,"Med","High"))</f>
        <v>Med</v>
      </c>
      <c r="P8938" s="12">
        <f>sales*discount</f>
        <v>20.283300000000001</v>
      </c>
      <c r="Q8938" s="12">
        <f>sales-Discount_Values</f>
        <v>2008.0466999999999</v>
      </c>
      <c r="R8938" s="12">
        <f>DATEDIF(order_date,delivery_date,"D")</f>
        <v>4</v>
      </c>
      <c r="S8938" s="12"/>
    </row>
    <row r="8939" spans="1:19" ht="14.25" customHeight="1" x14ac:dyDescent="0.35">
      <c r="A8939" s="2" t="s">
        <v>5663</v>
      </c>
      <c r="B8939" s="2">
        <v>105630</v>
      </c>
      <c r="C8939" s="2" t="s">
        <v>41</v>
      </c>
      <c r="D8939" s="2" t="s">
        <v>14</v>
      </c>
      <c r="E8939" s="2">
        <v>2461.12</v>
      </c>
      <c r="F8939" s="2">
        <v>0.11</v>
      </c>
      <c r="G8939" s="2">
        <v>4</v>
      </c>
      <c r="H8939" s="3">
        <v>45080</v>
      </c>
      <c r="I8939" s="3">
        <v>45083</v>
      </c>
      <c r="J8939" s="2" t="s">
        <v>21</v>
      </c>
      <c r="K8939" s="2" t="s">
        <v>16</v>
      </c>
      <c r="L8939" s="2">
        <v>480.25</v>
      </c>
      <c r="M8939" s="2" t="s">
        <v>48</v>
      </c>
      <c r="N8939" s="11">
        <f>L8939/E8939*100</f>
        <v>19.513473540501884</v>
      </c>
      <c r="O8939" s="12" t="str">
        <f>IF(N8939&lt;10,"Low",IF(N8939&lt;20,"Med","High"))</f>
        <v>Med</v>
      </c>
      <c r="P8939" s="12">
        <f>sales*discount</f>
        <v>270.72319999999996</v>
      </c>
      <c r="Q8939" s="12">
        <f>sales-Discount_Values</f>
        <v>2190.3968</v>
      </c>
      <c r="R8939" s="12">
        <f>DATEDIF(order_date,delivery_date,"D")</f>
        <v>3</v>
      </c>
      <c r="S8939" s="12"/>
    </row>
    <row r="8940" spans="1:19" ht="14.25" customHeight="1" x14ac:dyDescent="0.35">
      <c r="A8940" s="2" t="s">
        <v>5193</v>
      </c>
      <c r="B8940" s="2">
        <v>105160</v>
      </c>
      <c r="C8940" s="2" t="s">
        <v>41</v>
      </c>
      <c r="D8940" s="2" t="s">
        <v>20</v>
      </c>
      <c r="E8940" s="2">
        <v>4753.22</v>
      </c>
      <c r="F8940" s="2">
        <v>0.43</v>
      </c>
      <c r="G8940" s="2">
        <v>5</v>
      </c>
      <c r="H8940" s="3">
        <v>45434</v>
      </c>
      <c r="I8940" s="3">
        <v>45437</v>
      </c>
      <c r="J8940" s="2" t="s">
        <v>31</v>
      </c>
      <c r="K8940" s="2" t="s">
        <v>16</v>
      </c>
      <c r="L8940" s="2">
        <v>927.62</v>
      </c>
      <c r="M8940" s="2" t="s">
        <v>23</v>
      </c>
      <c r="N8940" s="11">
        <f>L8940/E8940*100</f>
        <v>19.515612574212849</v>
      </c>
      <c r="O8940" s="12" t="str">
        <f>IF(N8940&lt;10,"Low",IF(N8940&lt;20,"Med","High"))</f>
        <v>Med</v>
      </c>
      <c r="P8940" s="12">
        <f>sales*discount</f>
        <v>2043.8846000000001</v>
      </c>
      <c r="Q8940" s="12">
        <f>sales-Discount_Values</f>
        <v>2709.3353999999999</v>
      </c>
      <c r="R8940" s="12">
        <f>DATEDIF(order_date,delivery_date,"D")</f>
        <v>3</v>
      </c>
      <c r="S8940" s="12"/>
    </row>
    <row r="8941" spans="1:19" ht="14.25" customHeight="1" x14ac:dyDescent="0.35">
      <c r="A8941" s="2" t="s">
        <v>1772</v>
      </c>
      <c r="B8941" s="2">
        <v>101739</v>
      </c>
      <c r="C8941" s="2" t="s">
        <v>13</v>
      </c>
      <c r="D8941" s="2" t="s">
        <v>14</v>
      </c>
      <c r="E8941" s="2">
        <v>1160.71</v>
      </c>
      <c r="F8941" s="2">
        <v>0.31</v>
      </c>
      <c r="G8941" s="2">
        <v>1</v>
      </c>
      <c r="H8941" s="3">
        <v>45230</v>
      </c>
      <c r="I8941" s="3">
        <v>45231</v>
      </c>
      <c r="J8941" s="2" t="s">
        <v>21</v>
      </c>
      <c r="K8941" s="2" t="s">
        <v>22</v>
      </c>
      <c r="L8941" s="2">
        <v>226.54</v>
      </c>
      <c r="M8941" s="2" t="s">
        <v>23</v>
      </c>
      <c r="N8941" s="11">
        <f>L8941/E8941*100</f>
        <v>19.517364371806913</v>
      </c>
      <c r="O8941" s="12" t="str">
        <f>IF(N8941&lt;10,"Low",IF(N8941&lt;20,"Med","High"))</f>
        <v>Med</v>
      </c>
      <c r="P8941" s="12">
        <f>sales*discount</f>
        <v>359.82010000000002</v>
      </c>
      <c r="Q8941" s="12">
        <f>sales-Discount_Values</f>
        <v>800.88990000000001</v>
      </c>
      <c r="R8941" s="12">
        <f>DATEDIF(order_date,delivery_date,"D")</f>
        <v>1</v>
      </c>
      <c r="S8941" s="12"/>
    </row>
    <row r="8942" spans="1:19" ht="14.25" customHeight="1" x14ac:dyDescent="0.35">
      <c r="A8942" s="2" t="s">
        <v>1140</v>
      </c>
      <c r="B8942" s="2">
        <v>101107</v>
      </c>
      <c r="C8942" s="2" t="s">
        <v>41</v>
      </c>
      <c r="D8942" s="2" t="s">
        <v>26</v>
      </c>
      <c r="E8942" s="2">
        <v>1007.99</v>
      </c>
      <c r="F8942" s="2">
        <v>0.16</v>
      </c>
      <c r="G8942" s="2">
        <v>8</v>
      </c>
      <c r="H8942" s="3">
        <v>44996</v>
      </c>
      <c r="I8942" s="3">
        <v>45002</v>
      </c>
      <c r="J8942" s="2" t="s">
        <v>21</v>
      </c>
      <c r="K8942" s="2" t="s">
        <v>27</v>
      </c>
      <c r="L8942" s="2">
        <v>196.74</v>
      </c>
      <c r="M8942" s="2" t="s">
        <v>17</v>
      </c>
      <c r="N8942" s="11">
        <f>L8942/E8942*100</f>
        <v>19.518050774313238</v>
      </c>
      <c r="O8942" s="12" t="str">
        <f>IF(N8942&lt;10,"Low",IF(N8942&lt;20,"Med","High"))</f>
        <v>Med</v>
      </c>
      <c r="P8942" s="12">
        <f>sales*discount</f>
        <v>161.2784</v>
      </c>
      <c r="Q8942" s="12">
        <f>sales-Discount_Values</f>
        <v>846.71159999999998</v>
      </c>
      <c r="R8942" s="12">
        <f>DATEDIF(order_date,delivery_date,"D")</f>
        <v>6</v>
      </c>
      <c r="S8942" s="12"/>
    </row>
    <row r="8943" spans="1:19" ht="14.25" customHeight="1" x14ac:dyDescent="0.35">
      <c r="A8943" s="2" t="s">
        <v>4619</v>
      </c>
      <c r="B8943" s="2">
        <v>104586</v>
      </c>
      <c r="C8943" s="2" t="s">
        <v>25</v>
      </c>
      <c r="D8943" s="2" t="s">
        <v>26</v>
      </c>
      <c r="E8943" s="2">
        <v>1348.24</v>
      </c>
      <c r="F8943" s="2">
        <v>0.27</v>
      </c>
      <c r="G8943" s="2">
        <v>6</v>
      </c>
      <c r="H8943" s="3">
        <v>45184</v>
      </c>
      <c r="I8943" s="3">
        <v>45187</v>
      </c>
      <c r="J8943" s="2" t="s">
        <v>21</v>
      </c>
      <c r="K8943" s="2" t="s">
        <v>27</v>
      </c>
      <c r="L8943" s="2">
        <v>263.16000000000003</v>
      </c>
      <c r="M8943" s="2" t="s">
        <v>17</v>
      </c>
      <c r="N8943" s="11">
        <f>L8943/E8943*100</f>
        <v>19.518780039162166</v>
      </c>
      <c r="O8943" s="12" t="str">
        <f>IF(N8943&lt;10,"Low",IF(N8943&lt;20,"Med","High"))</f>
        <v>Med</v>
      </c>
      <c r="P8943" s="12">
        <f>sales*discount</f>
        <v>364.02480000000003</v>
      </c>
      <c r="Q8943" s="12">
        <f>sales-Discount_Values</f>
        <v>984.21519999999998</v>
      </c>
      <c r="R8943" s="12">
        <f>DATEDIF(order_date,delivery_date,"D")</f>
        <v>3</v>
      </c>
      <c r="S8943" s="12"/>
    </row>
    <row r="8944" spans="1:19" ht="14.25" customHeight="1" x14ac:dyDescent="0.35">
      <c r="A8944" s="2" t="s">
        <v>14165</v>
      </c>
      <c r="B8944" s="2">
        <v>114132</v>
      </c>
      <c r="C8944" s="2" t="s">
        <v>13</v>
      </c>
      <c r="D8944" s="2" t="s">
        <v>20</v>
      </c>
      <c r="E8944" s="2">
        <v>3528.11</v>
      </c>
      <c r="F8944" s="2">
        <v>0.44</v>
      </c>
      <c r="G8944" s="2">
        <v>6</v>
      </c>
      <c r="H8944" s="3">
        <v>45383</v>
      </c>
      <c r="I8944" s="3">
        <v>45385</v>
      </c>
      <c r="J8944" s="2" t="s">
        <v>31</v>
      </c>
      <c r="K8944" s="2" t="s">
        <v>16</v>
      </c>
      <c r="L8944" s="2">
        <v>688.82</v>
      </c>
      <c r="M8944" s="2" t="s">
        <v>34</v>
      </c>
      <c r="N8944" s="11">
        <f>L8944/E8944*100</f>
        <v>19.523767682980406</v>
      </c>
      <c r="O8944" s="12" t="str">
        <f>IF(N8944&lt;10,"Low",IF(N8944&lt;20,"Med","High"))</f>
        <v>Med</v>
      </c>
      <c r="P8944" s="12">
        <f>sales*discount</f>
        <v>1552.3684000000001</v>
      </c>
      <c r="Q8944" s="12">
        <f>sales-Discount_Values</f>
        <v>1975.7416000000001</v>
      </c>
      <c r="R8944" s="12">
        <f>DATEDIF(order_date,delivery_date,"D")</f>
        <v>2</v>
      </c>
      <c r="S8944" s="12"/>
    </row>
    <row r="8945" spans="1:19" ht="14.25" customHeight="1" x14ac:dyDescent="0.35">
      <c r="A8945" s="2" t="s">
        <v>7466</v>
      </c>
      <c r="B8945" s="2">
        <v>107433</v>
      </c>
      <c r="C8945" s="2" t="s">
        <v>41</v>
      </c>
      <c r="D8945" s="2" t="s">
        <v>20</v>
      </c>
      <c r="E8945" s="2">
        <v>3294.5</v>
      </c>
      <c r="F8945" s="2">
        <v>0.28999999999999998</v>
      </c>
      <c r="G8945" s="2">
        <v>4</v>
      </c>
      <c r="H8945" s="3">
        <v>45106</v>
      </c>
      <c r="I8945" s="3">
        <v>45109</v>
      </c>
      <c r="J8945" s="2" t="s">
        <v>31</v>
      </c>
      <c r="K8945" s="2" t="s">
        <v>16</v>
      </c>
      <c r="L8945" s="2">
        <v>643.24</v>
      </c>
      <c r="M8945" s="2" t="s">
        <v>23</v>
      </c>
      <c r="N8945" s="11">
        <f>L8945/E8945*100</f>
        <v>19.524662315981182</v>
      </c>
      <c r="O8945" s="12" t="str">
        <f>IF(N8945&lt;10,"Low",IF(N8945&lt;20,"Med","High"))</f>
        <v>Med</v>
      </c>
      <c r="P8945" s="12">
        <f>sales*discount</f>
        <v>955.40499999999997</v>
      </c>
      <c r="Q8945" s="12">
        <f>sales-Discount_Values</f>
        <v>2339.0950000000003</v>
      </c>
      <c r="R8945" s="12">
        <f>DATEDIF(order_date,delivery_date,"D")</f>
        <v>3</v>
      </c>
      <c r="S8945" s="12"/>
    </row>
    <row r="8946" spans="1:19" ht="14.25" customHeight="1" x14ac:dyDescent="0.35">
      <c r="A8946" s="2" t="s">
        <v>9050</v>
      </c>
      <c r="B8946" s="2">
        <v>109017</v>
      </c>
      <c r="C8946" s="2" t="s">
        <v>41</v>
      </c>
      <c r="D8946" s="2" t="s">
        <v>26</v>
      </c>
      <c r="E8946" s="2">
        <v>339.14</v>
      </c>
      <c r="F8946" s="2">
        <v>0.49</v>
      </c>
      <c r="G8946" s="2">
        <v>1</v>
      </c>
      <c r="H8946" s="3">
        <v>45272</v>
      </c>
      <c r="I8946" s="3">
        <v>45273</v>
      </c>
      <c r="J8946" s="2" t="s">
        <v>15</v>
      </c>
      <c r="K8946" s="2" t="s">
        <v>22</v>
      </c>
      <c r="L8946" s="2">
        <v>66.22</v>
      </c>
      <c r="M8946" s="2" t="s">
        <v>17</v>
      </c>
      <c r="N8946" s="11">
        <f>L8946/E8946*100</f>
        <v>19.525859527038982</v>
      </c>
      <c r="O8946" s="12" t="str">
        <f>IF(N8946&lt;10,"Low",IF(N8946&lt;20,"Med","High"))</f>
        <v>Med</v>
      </c>
      <c r="P8946" s="12">
        <f>sales*discount</f>
        <v>166.17859999999999</v>
      </c>
      <c r="Q8946" s="12">
        <f>sales-Discount_Values</f>
        <v>172.9614</v>
      </c>
      <c r="R8946" s="12">
        <f>DATEDIF(order_date,delivery_date,"D")</f>
        <v>1</v>
      </c>
      <c r="S8946" s="12"/>
    </row>
    <row r="8947" spans="1:19" ht="14.25" customHeight="1" x14ac:dyDescent="0.35">
      <c r="A8947" s="2" t="s">
        <v>5267</v>
      </c>
      <c r="B8947" s="2">
        <v>105234</v>
      </c>
      <c r="C8947" s="2" t="s">
        <v>13</v>
      </c>
      <c r="D8947" s="2" t="s">
        <v>36</v>
      </c>
      <c r="E8947" s="2">
        <v>3486.72</v>
      </c>
      <c r="F8947" s="2">
        <v>0.43</v>
      </c>
      <c r="G8947" s="2">
        <v>2</v>
      </c>
      <c r="H8947" s="3">
        <v>45151</v>
      </c>
      <c r="I8947" s="3">
        <v>45156</v>
      </c>
      <c r="J8947" s="2" t="s">
        <v>21</v>
      </c>
      <c r="K8947" s="2" t="s">
        <v>22</v>
      </c>
      <c r="L8947" s="2">
        <v>680.82</v>
      </c>
      <c r="M8947" s="2" t="s">
        <v>28</v>
      </c>
      <c r="N8947" s="11">
        <f>L8947/E8947*100</f>
        <v>19.526087555066081</v>
      </c>
      <c r="O8947" s="12" t="str">
        <f>IF(N8947&lt;10,"Low",IF(N8947&lt;20,"Med","High"))</f>
        <v>Med</v>
      </c>
      <c r="P8947" s="12">
        <f>sales*discount</f>
        <v>1499.2895999999998</v>
      </c>
      <c r="Q8947" s="12">
        <f>sales-Discount_Values</f>
        <v>1987.4304</v>
      </c>
      <c r="R8947" s="12">
        <f>DATEDIF(order_date,delivery_date,"D")</f>
        <v>5</v>
      </c>
      <c r="S8947" s="12"/>
    </row>
    <row r="8948" spans="1:19" ht="14.25" customHeight="1" x14ac:dyDescent="0.35">
      <c r="A8948" s="2" t="s">
        <v>2228</v>
      </c>
      <c r="B8948" s="2">
        <v>102195</v>
      </c>
      <c r="C8948" s="2" t="s">
        <v>41</v>
      </c>
      <c r="D8948" s="2" t="s">
        <v>33</v>
      </c>
      <c r="E8948" s="2">
        <v>1229.44</v>
      </c>
      <c r="F8948" s="2">
        <v>0.41</v>
      </c>
      <c r="G8948" s="2">
        <v>5</v>
      </c>
      <c r="H8948" s="3">
        <v>45307</v>
      </c>
      <c r="I8948" s="3">
        <v>45310</v>
      </c>
      <c r="J8948" s="2" t="s">
        <v>21</v>
      </c>
      <c r="K8948" s="2" t="s">
        <v>16</v>
      </c>
      <c r="L8948" s="2">
        <v>240.08</v>
      </c>
      <c r="M8948" s="2" t="s">
        <v>34</v>
      </c>
      <c r="N8948" s="11">
        <f>L8948/E8948*100</f>
        <v>19.527589796980742</v>
      </c>
      <c r="O8948" s="12" t="str">
        <f>IF(N8948&lt;10,"Low",IF(N8948&lt;20,"Med","High"))</f>
        <v>Med</v>
      </c>
      <c r="P8948" s="12">
        <f>sales*discount</f>
        <v>504.07040000000001</v>
      </c>
      <c r="Q8948" s="12">
        <f>sales-Discount_Values</f>
        <v>725.36959999999999</v>
      </c>
      <c r="R8948" s="12">
        <f>DATEDIF(order_date,delivery_date,"D")</f>
        <v>3</v>
      </c>
      <c r="S8948" s="12"/>
    </row>
    <row r="8949" spans="1:19" ht="14.25" customHeight="1" x14ac:dyDescent="0.35">
      <c r="A8949" s="2" t="s">
        <v>2641</v>
      </c>
      <c r="B8949" s="2">
        <v>102608</v>
      </c>
      <c r="C8949" s="2" t="s">
        <v>41</v>
      </c>
      <c r="D8949" s="2" t="s">
        <v>33</v>
      </c>
      <c r="E8949" s="2">
        <v>1533.17</v>
      </c>
      <c r="F8949" s="2">
        <v>0.48</v>
      </c>
      <c r="G8949" s="2">
        <v>5</v>
      </c>
      <c r="H8949" s="3">
        <v>45089</v>
      </c>
      <c r="I8949" s="3">
        <v>45094</v>
      </c>
      <c r="J8949" s="2" t="s">
        <v>21</v>
      </c>
      <c r="K8949" s="2" t="s">
        <v>27</v>
      </c>
      <c r="L8949" s="2">
        <v>299.39999999999998</v>
      </c>
      <c r="M8949" s="2" t="s">
        <v>48</v>
      </c>
      <c r="N8949" s="11">
        <f>L8949/E8949*100</f>
        <v>19.528167130846544</v>
      </c>
      <c r="O8949" s="12" t="str">
        <f>IF(N8949&lt;10,"Low",IF(N8949&lt;20,"Med","High"))</f>
        <v>Med</v>
      </c>
      <c r="P8949" s="12">
        <f>sales*discount</f>
        <v>735.92160000000001</v>
      </c>
      <c r="Q8949" s="12">
        <f>sales-Discount_Values</f>
        <v>797.24840000000006</v>
      </c>
      <c r="R8949" s="12">
        <f>DATEDIF(order_date,delivery_date,"D")</f>
        <v>5</v>
      </c>
      <c r="S8949" s="12"/>
    </row>
    <row r="8950" spans="1:19" ht="14.25" customHeight="1" x14ac:dyDescent="0.35">
      <c r="A8950" s="2" t="s">
        <v>1747</v>
      </c>
      <c r="B8950" s="2">
        <v>101714</v>
      </c>
      <c r="C8950" s="2" t="s">
        <v>41</v>
      </c>
      <c r="D8950" s="2" t="s">
        <v>36</v>
      </c>
      <c r="E8950" s="2">
        <v>3731.85</v>
      </c>
      <c r="F8950" s="2">
        <v>0.19</v>
      </c>
      <c r="G8950" s="2">
        <v>9</v>
      </c>
      <c r="H8950" s="3">
        <v>45280</v>
      </c>
      <c r="I8950" s="3">
        <v>45281</v>
      </c>
      <c r="J8950" s="2" t="s">
        <v>31</v>
      </c>
      <c r="K8950" s="2" t="s">
        <v>27</v>
      </c>
      <c r="L8950" s="2">
        <v>728.78</v>
      </c>
      <c r="M8950" s="2" t="s">
        <v>48</v>
      </c>
      <c r="N8950" s="11">
        <f>L8950/E8950*100</f>
        <v>19.528652009057172</v>
      </c>
      <c r="O8950" s="12" t="str">
        <f>IF(N8950&lt;10,"Low",IF(N8950&lt;20,"Med","High"))</f>
        <v>Med</v>
      </c>
      <c r="P8950" s="12">
        <f>sales*discount</f>
        <v>709.05150000000003</v>
      </c>
      <c r="Q8950" s="12">
        <f>sales-Discount_Values</f>
        <v>3022.7984999999999</v>
      </c>
      <c r="R8950" s="12">
        <f>DATEDIF(order_date,delivery_date,"D")</f>
        <v>1</v>
      </c>
      <c r="S8950" s="12"/>
    </row>
    <row r="8951" spans="1:19" ht="14.25" customHeight="1" x14ac:dyDescent="0.35">
      <c r="A8951" s="2" t="s">
        <v>1885</v>
      </c>
      <c r="B8951" s="2">
        <v>101852</v>
      </c>
      <c r="C8951" s="2" t="s">
        <v>41</v>
      </c>
      <c r="D8951" s="2" t="s">
        <v>26</v>
      </c>
      <c r="E8951" s="2">
        <v>1629.44</v>
      </c>
      <c r="F8951" s="2">
        <v>0.2</v>
      </c>
      <c r="G8951" s="2">
        <v>2</v>
      </c>
      <c r="H8951" s="3">
        <v>44989</v>
      </c>
      <c r="I8951" s="3">
        <v>44992</v>
      </c>
      <c r="J8951" s="2" t="s">
        <v>31</v>
      </c>
      <c r="K8951" s="2" t="s">
        <v>27</v>
      </c>
      <c r="L8951" s="2">
        <v>318.25</v>
      </c>
      <c r="M8951" s="2" t="s">
        <v>34</v>
      </c>
      <c r="N8951" s="11">
        <f>L8951/E8951*100</f>
        <v>19.53125</v>
      </c>
      <c r="O8951" s="12" t="str">
        <f>IF(N8951&lt;10,"Low",IF(N8951&lt;20,"Med","High"))</f>
        <v>Med</v>
      </c>
      <c r="P8951" s="12">
        <f>sales*discount</f>
        <v>325.88800000000003</v>
      </c>
      <c r="Q8951" s="12">
        <f>sales-Discount_Values</f>
        <v>1303.5520000000001</v>
      </c>
      <c r="R8951" s="12">
        <f>DATEDIF(order_date,delivery_date,"D")</f>
        <v>3</v>
      </c>
      <c r="S8951" s="12"/>
    </row>
    <row r="8952" spans="1:19" ht="14.25" customHeight="1" x14ac:dyDescent="0.35">
      <c r="A8952" s="2" t="s">
        <v>5138</v>
      </c>
      <c r="B8952" s="2">
        <v>105105</v>
      </c>
      <c r="C8952" s="2" t="s">
        <v>25</v>
      </c>
      <c r="D8952" s="2" t="s">
        <v>26</v>
      </c>
      <c r="E8952" s="2">
        <v>4469.38</v>
      </c>
      <c r="F8952" s="2">
        <v>0.48</v>
      </c>
      <c r="G8952" s="2">
        <v>4</v>
      </c>
      <c r="H8952" s="3">
        <v>45029</v>
      </c>
      <c r="I8952" s="3">
        <v>45031</v>
      </c>
      <c r="J8952" s="2" t="s">
        <v>15</v>
      </c>
      <c r="K8952" s="2" t="s">
        <v>27</v>
      </c>
      <c r="L8952" s="2">
        <v>872.95</v>
      </c>
      <c r="M8952" s="2" t="s">
        <v>48</v>
      </c>
      <c r="N8952" s="11">
        <f>L8952/E8952*100</f>
        <v>19.531791881648015</v>
      </c>
      <c r="O8952" s="12" t="str">
        <f>IF(N8952&lt;10,"Low",IF(N8952&lt;20,"Med","High"))</f>
        <v>Med</v>
      </c>
      <c r="P8952" s="12">
        <f>sales*discount</f>
        <v>2145.3024</v>
      </c>
      <c r="Q8952" s="12">
        <f>sales-Discount_Values</f>
        <v>2324.0776000000001</v>
      </c>
      <c r="R8952" s="12">
        <f>DATEDIF(order_date,delivery_date,"D")</f>
        <v>2</v>
      </c>
      <c r="S8952" s="12"/>
    </row>
    <row r="8953" spans="1:19" ht="14.25" customHeight="1" x14ac:dyDescent="0.35">
      <c r="A8953" s="2" t="s">
        <v>8275</v>
      </c>
      <c r="B8953" s="2">
        <v>108242</v>
      </c>
      <c r="C8953" s="2" t="s">
        <v>41</v>
      </c>
      <c r="D8953" s="2" t="s">
        <v>20</v>
      </c>
      <c r="E8953" s="2">
        <v>1647.83</v>
      </c>
      <c r="F8953" s="2">
        <v>0.08</v>
      </c>
      <c r="G8953" s="2">
        <v>7</v>
      </c>
      <c r="H8953" s="3">
        <v>45001</v>
      </c>
      <c r="I8953" s="3">
        <v>45008</v>
      </c>
      <c r="J8953" s="2" t="s">
        <v>15</v>
      </c>
      <c r="K8953" s="2" t="s">
        <v>16</v>
      </c>
      <c r="L8953" s="2">
        <v>321.86</v>
      </c>
      <c r="M8953" s="2" t="s">
        <v>17</v>
      </c>
      <c r="N8953" s="11">
        <f>L8953/E8953*100</f>
        <v>19.532354672508696</v>
      </c>
      <c r="O8953" s="12" t="str">
        <f>IF(N8953&lt;10,"Low",IF(N8953&lt;20,"Med","High"))</f>
        <v>Med</v>
      </c>
      <c r="P8953" s="12">
        <f>sales*discount</f>
        <v>131.82640000000001</v>
      </c>
      <c r="Q8953" s="12">
        <f>sales-Discount_Values</f>
        <v>1516.0036</v>
      </c>
      <c r="R8953" s="12">
        <f>DATEDIF(order_date,delivery_date,"D")</f>
        <v>7</v>
      </c>
      <c r="S8953" s="12"/>
    </row>
    <row r="8954" spans="1:19" ht="14.25" customHeight="1" x14ac:dyDescent="0.35">
      <c r="A8954" s="2" t="s">
        <v>4246</v>
      </c>
      <c r="B8954" s="2">
        <v>104213</v>
      </c>
      <c r="C8954" s="2" t="s">
        <v>25</v>
      </c>
      <c r="D8954" s="2" t="s">
        <v>33</v>
      </c>
      <c r="E8954" s="2">
        <v>1750.66</v>
      </c>
      <c r="F8954" s="2">
        <v>0.18</v>
      </c>
      <c r="G8954" s="2">
        <v>7</v>
      </c>
      <c r="H8954" s="3">
        <v>45358</v>
      </c>
      <c r="I8954" s="3">
        <v>45361</v>
      </c>
      <c r="J8954" s="2" t="s">
        <v>31</v>
      </c>
      <c r="K8954" s="2" t="s">
        <v>27</v>
      </c>
      <c r="L8954" s="2">
        <v>341.97</v>
      </c>
      <c r="M8954" s="2" t="s">
        <v>39</v>
      </c>
      <c r="N8954" s="11">
        <f>L8954/E8954*100</f>
        <v>19.533775833114369</v>
      </c>
      <c r="O8954" s="12" t="str">
        <f>IF(N8954&lt;10,"Low",IF(N8954&lt;20,"Med","High"))</f>
        <v>Med</v>
      </c>
      <c r="P8954" s="12">
        <f>sales*discount</f>
        <v>315.11880000000002</v>
      </c>
      <c r="Q8954" s="12">
        <f>sales-Discount_Values</f>
        <v>1435.5412000000001</v>
      </c>
      <c r="R8954" s="12">
        <f>DATEDIF(order_date,delivery_date,"D")</f>
        <v>3</v>
      </c>
      <c r="S8954" s="12"/>
    </row>
    <row r="8955" spans="1:19" ht="14.25" customHeight="1" x14ac:dyDescent="0.35">
      <c r="A8955" s="2" t="s">
        <v>11526</v>
      </c>
      <c r="B8955" s="2">
        <v>111493</v>
      </c>
      <c r="C8955" s="2" t="s">
        <v>41</v>
      </c>
      <c r="D8955" s="2" t="s">
        <v>36</v>
      </c>
      <c r="E8955" s="2">
        <v>1165.96</v>
      </c>
      <c r="F8955" s="2">
        <v>0.34</v>
      </c>
      <c r="G8955" s="2">
        <v>4</v>
      </c>
      <c r="H8955" s="3">
        <v>45499</v>
      </c>
      <c r="I8955" s="3">
        <v>45505</v>
      </c>
      <c r="J8955" s="2" t="s">
        <v>15</v>
      </c>
      <c r="K8955" s="2" t="s">
        <v>27</v>
      </c>
      <c r="L8955" s="2">
        <v>227.77</v>
      </c>
      <c r="M8955" s="2" t="s">
        <v>39</v>
      </c>
      <c r="N8955" s="11">
        <f>L8955/E8955*100</f>
        <v>19.534975470856633</v>
      </c>
      <c r="O8955" s="12" t="str">
        <f>IF(N8955&lt;10,"Low",IF(N8955&lt;20,"Med","High"))</f>
        <v>Med</v>
      </c>
      <c r="P8955" s="12">
        <f>sales*discount</f>
        <v>396.42640000000006</v>
      </c>
      <c r="Q8955" s="12">
        <f>sales-Discount_Values</f>
        <v>769.53359999999998</v>
      </c>
      <c r="R8955" s="12">
        <f>DATEDIF(order_date,delivery_date,"D")</f>
        <v>6</v>
      </c>
      <c r="S8955" s="12"/>
    </row>
    <row r="8956" spans="1:19" ht="14.25" customHeight="1" x14ac:dyDescent="0.35">
      <c r="A8956" s="2" t="s">
        <v>12916</v>
      </c>
      <c r="B8956" s="2">
        <v>112883</v>
      </c>
      <c r="C8956" s="2" t="s">
        <v>19</v>
      </c>
      <c r="D8956" s="2" t="s">
        <v>36</v>
      </c>
      <c r="E8956" s="2">
        <v>542.61</v>
      </c>
      <c r="F8956" s="2">
        <v>0.14000000000000001</v>
      </c>
      <c r="G8956" s="2">
        <v>1</v>
      </c>
      <c r="H8956" s="3">
        <v>45399</v>
      </c>
      <c r="I8956" s="3">
        <v>45400</v>
      </c>
      <c r="J8956" s="2" t="s">
        <v>15</v>
      </c>
      <c r="K8956" s="2" t="s">
        <v>22</v>
      </c>
      <c r="L8956" s="2">
        <v>106</v>
      </c>
      <c r="M8956" s="2" t="s">
        <v>28</v>
      </c>
      <c r="N8956" s="11">
        <f>L8956/E8956*100</f>
        <v>19.535209450618307</v>
      </c>
      <c r="O8956" s="12" t="str">
        <f>IF(N8956&lt;10,"Low",IF(N8956&lt;20,"Med","High"))</f>
        <v>Med</v>
      </c>
      <c r="P8956" s="12">
        <f>sales*discount</f>
        <v>75.965400000000002</v>
      </c>
      <c r="Q8956" s="12">
        <f>sales-Discount_Values</f>
        <v>466.64460000000003</v>
      </c>
      <c r="R8956" s="12">
        <f>DATEDIF(order_date,delivery_date,"D")</f>
        <v>1</v>
      </c>
      <c r="S8956" s="12"/>
    </row>
    <row r="8957" spans="1:19" ht="14.25" customHeight="1" x14ac:dyDescent="0.35">
      <c r="A8957" s="2" t="s">
        <v>11529</v>
      </c>
      <c r="B8957" s="2">
        <v>111496</v>
      </c>
      <c r="C8957" s="2" t="s">
        <v>13</v>
      </c>
      <c r="D8957" s="2" t="s">
        <v>33</v>
      </c>
      <c r="E8957" s="2">
        <v>4295.42</v>
      </c>
      <c r="F8957" s="2">
        <v>0.45</v>
      </c>
      <c r="G8957" s="2">
        <v>5</v>
      </c>
      <c r="H8957" s="3">
        <v>45313</v>
      </c>
      <c r="I8957" s="3">
        <v>45320</v>
      </c>
      <c r="J8957" s="2" t="s">
        <v>21</v>
      </c>
      <c r="K8957" s="2" t="s">
        <v>22</v>
      </c>
      <c r="L8957" s="2">
        <v>839.12</v>
      </c>
      <c r="M8957" s="2" t="s">
        <v>23</v>
      </c>
      <c r="N8957" s="11">
        <f>L8957/E8957*100</f>
        <v>19.535225891763787</v>
      </c>
      <c r="O8957" s="12" t="str">
        <f>IF(N8957&lt;10,"Low",IF(N8957&lt;20,"Med","High"))</f>
        <v>Med</v>
      </c>
      <c r="P8957" s="12">
        <f>sales*discount</f>
        <v>1932.9390000000001</v>
      </c>
      <c r="Q8957" s="12">
        <f>sales-Discount_Values</f>
        <v>2362.4809999999998</v>
      </c>
      <c r="R8957" s="12">
        <f>DATEDIF(order_date,delivery_date,"D")</f>
        <v>7</v>
      </c>
      <c r="S8957" s="12"/>
    </row>
    <row r="8958" spans="1:19" ht="14.25" customHeight="1" x14ac:dyDescent="0.35">
      <c r="A8958" s="2" t="s">
        <v>3360</v>
      </c>
      <c r="B8958" s="2">
        <v>103327</v>
      </c>
      <c r="C8958" s="2" t="s">
        <v>13</v>
      </c>
      <c r="D8958" s="2" t="s">
        <v>20</v>
      </c>
      <c r="E8958" s="2">
        <v>2834.7</v>
      </c>
      <c r="F8958" s="2">
        <v>0.37</v>
      </c>
      <c r="G8958" s="2">
        <v>1</v>
      </c>
      <c r="H8958" s="3">
        <v>45464</v>
      </c>
      <c r="I8958" s="3">
        <v>45470</v>
      </c>
      <c r="J8958" s="2" t="s">
        <v>21</v>
      </c>
      <c r="K8958" s="2" t="s">
        <v>16</v>
      </c>
      <c r="L8958" s="2">
        <v>553.78</v>
      </c>
      <c r="M8958" s="2" t="s">
        <v>48</v>
      </c>
      <c r="N8958" s="11">
        <f>L8958/E8958*100</f>
        <v>19.53575334250538</v>
      </c>
      <c r="O8958" s="12" t="str">
        <f>IF(N8958&lt;10,"Low",IF(N8958&lt;20,"Med","High"))</f>
        <v>Med</v>
      </c>
      <c r="P8958" s="12">
        <f>sales*discount</f>
        <v>1048.8389999999999</v>
      </c>
      <c r="Q8958" s="12">
        <f>sales-Discount_Values</f>
        <v>1785.8609999999999</v>
      </c>
      <c r="R8958" s="12">
        <f>DATEDIF(order_date,delivery_date,"D")</f>
        <v>6</v>
      </c>
      <c r="S8958" s="12"/>
    </row>
    <row r="8959" spans="1:19" ht="14.25" customHeight="1" x14ac:dyDescent="0.35">
      <c r="A8959" s="2" t="s">
        <v>4164</v>
      </c>
      <c r="B8959" s="2">
        <v>104131</v>
      </c>
      <c r="C8959" s="2" t="s">
        <v>25</v>
      </c>
      <c r="D8959" s="2" t="s">
        <v>33</v>
      </c>
      <c r="E8959" s="2">
        <v>290.95</v>
      </c>
      <c r="F8959" s="2">
        <v>0.37</v>
      </c>
      <c r="G8959" s="2">
        <v>9</v>
      </c>
      <c r="H8959" s="3">
        <v>45335</v>
      </c>
      <c r="I8959" s="3">
        <v>45336</v>
      </c>
      <c r="J8959" s="2" t="s">
        <v>21</v>
      </c>
      <c r="K8959" s="2" t="s">
        <v>27</v>
      </c>
      <c r="L8959" s="2">
        <v>56.84</v>
      </c>
      <c r="M8959" s="2" t="s">
        <v>39</v>
      </c>
      <c r="N8959" s="11">
        <f>L8959/E8959*100</f>
        <v>19.536002749613338</v>
      </c>
      <c r="O8959" s="12" t="str">
        <f>IF(N8959&lt;10,"Low",IF(N8959&lt;20,"Med","High"))</f>
        <v>Med</v>
      </c>
      <c r="P8959" s="12">
        <f>sales*discount</f>
        <v>107.6515</v>
      </c>
      <c r="Q8959" s="12">
        <f>sales-Discount_Values</f>
        <v>183.29849999999999</v>
      </c>
      <c r="R8959" s="12">
        <f>DATEDIF(order_date,delivery_date,"D")</f>
        <v>1</v>
      </c>
      <c r="S8959" s="12"/>
    </row>
    <row r="8960" spans="1:19" ht="14.25" customHeight="1" x14ac:dyDescent="0.35">
      <c r="A8960" s="2" t="s">
        <v>1050</v>
      </c>
      <c r="B8960" s="2">
        <v>101017</v>
      </c>
      <c r="C8960" s="2" t="s">
        <v>13</v>
      </c>
      <c r="D8960" s="2" t="s">
        <v>36</v>
      </c>
      <c r="E8960" s="2">
        <v>4599.87</v>
      </c>
      <c r="F8960" s="2">
        <v>0.25</v>
      </c>
      <c r="G8960" s="2">
        <v>6</v>
      </c>
      <c r="H8960" s="3">
        <v>45088</v>
      </c>
      <c r="I8960" s="3">
        <v>45094</v>
      </c>
      <c r="J8960" s="2" t="s">
        <v>31</v>
      </c>
      <c r="K8960" s="2" t="s">
        <v>27</v>
      </c>
      <c r="L8960" s="2">
        <v>898.76</v>
      </c>
      <c r="M8960" s="2" t="s">
        <v>34</v>
      </c>
      <c r="N8960" s="11">
        <f>L8960/E8960*100</f>
        <v>19.53881305341238</v>
      </c>
      <c r="O8960" s="12" t="str">
        <f>IF(N8960&lt;10,"Low",IF(N8960&lt;20,"Med","High"))</f>
        <v>Med</v>
      </c>
      <c r="P8960" s="12">
        <f>sales*discount</f>
        <v>1149.9675</v>
      </c>
      <c r="Q8960" s="12">
        <f>sales-Discount_Values</f>
        <v>3449.9025000000001</v>
      </c>
      <c r="R8960" s="12">
        <f>DATEDIF(order_date,delivery_date,"D")</f>
        <v>6</v>
      </c>
      <c r="S8960" s="12"/>
    </row>
    <row r="8961" spans="1:19" ht="14.25" customHeight="1" x14ac:dyDescent="0.35">
      <c r="A8961" s="2" t="s">
        <v>4345</v>
      </c>
      <c r="B8961" s="2">
        <v>104312</v>
      </c>
      <c r="C8961" s="2" t="s">
        <v>19</v>
      </c>
      <c r="D8961" s="2" t="s">
        <v>26</v>
      </c>
      <c r="E8961" s="2">
        <v>4009.86</v>
      </c>
      <c r="F8961" s="2">
        <v>0.25</v>
      </c>
      <c r="G8961" s="2">
        <v>6</v>
      </c>
      <c r="H8961" s="3">
        <v>45467</v>
      </c>
      <c r="I8961" s="3">
        <v>45471</v>
      </c>
      <c r="J8961" s="2" t="s">
        <v>31</v>
      </c>
      <c r="K8961" s="2" t="s">
        <v>22</v>
      </c>
      <c r="L8961" s="2">
        <v>783.59</v>
      </c>
      <c r="M8961" s="2" t="s">
        <v>28</v>
      </c>
      <c r="N8961" s="11">
        <f>L8961/E8961*100</f>
        <v>19.541580005286967</v>
      </c>
      <c r="O8961" s="12" t="str">
        <f>IF(N8961&lt;10,"Low",IF(N8961&lt;20,"Med","High"))</f>
        <v>Med</v>
      </c>
      <c r="P8961" s="12">
        <f>sales*discount</f>
        <v>1002.465</v>
      </c>
      <c r="Q8961" s="12">
        <f>sales-Discount_Values</f>
        <v>3007.395</v>
      </c>
      <c r="R8961" s="12">
        <f>DATEDIF(order_date,delivery_date,"D")</f>
        <v>4</v>
      </c>
      <c r="S8961" s="12"/>
    </row>
    <row r="8962" spans="1:19" ht="14.25" customHeight="1" x14ac:dyDescent="0.35">
      <c r="A8962" s="2" t="s">
        <v>7675</v>
      </c>
      <c r="B8962" s="2">
        <v>107642</v>
      </c>
      <c r="C8962" s="2" t="s">
        <v>19</v>
      </c>
      <c r="D8962" s="2" t="s">
        <v>14</v>
      </c>
      <c r="E8962" s="2">
        <v>3202</v>
      </c>
      <c r="F8962" s="2">
        <v>0.45</v>
      </c>
      <c r="G8962" s="2">
        <v>3</v>
      </c>
      <c r="H8962" s="3">
        <v>45128</v>
      </c>
      <c r="I8962" s="3">
        <v>45130</v>
      </c>
      <c r="J8962" s="2" t="s">
        <v>15</v>
      </c>
      <c r="K8962" s="2" t="s">
        <v>27</v>
      </c>
      <c r="L8962" s="2">
        <v>625.74</v>
      </c>
      <c r="M8962" s="2" t="s">
        <v>34</v>
      </c>
      <c r="N8962" s="11">
        <f>L8962/E8962*100</f>
        <v>19.5421611492817</v>
      </c>
      <c r="O8962" s="12" t="str">
        <f>IF(N8962&lt;10,"Low",IF(N8962&lt;20,"Med","High"))</f>
        <v>Med</v>
      </c>
      <c r="P8962" s="12">
        <f>sales*discount</f>
        <v>1440.9</v>
      </c>
      <c r="Q8962" s="12">
        <f>sales-Discount_Values</f>
        <v>1761.1</v>
      </c>
      <c r="R8962" s="12">
        <f>DATEDIF(order_date,delivery_date,"D")</f>
        <v>2</v>
      </c>
      <c r="S8962" s="12"/>
    </row>
    <row r="8963" spans="1:19" ht="14.25" customHeight="1" x14ac:dyDescent="0.35">
      <c r="A8963" s="2" t="s">
        <v>12057</v>
      </c>
      <c r="B8963" s="2">
        <v>112024</v>
      </c>
      <c r="C8963" s="2" t="s">
        <v>25</v>
      </c>
      <c r="D8963" s="2" t="s">
        <v>33</v>
      </c>
      <c r="E8963" s="2">
        <v>2950.26</v>
      </c>
      <c r="F8963" s="2">
        <v>0.33</v>
      </c>
      <c r="G8963" s="2">
        <v>5</v>
      </c>
      <c r="H8963" s="3">
        <v>45202</v>
      </c>
      <c r="I8963" s="3">
        <v>45204</v>
      </c>
      <c r="J8963" s="2" t="s">
        <v>31</v>
      </c>
      <c r="K8963" s="2" t="s">
        <v>22</v>
      </c>
      <c r="L8963" s="2">
        <v>576.67999999999995</v>
      </c>
      <c r="M8963" s="2" t="s">
        <v>23</v>
      </c>
      <c r="N8963" s="11">
        <f>L8963/E8963*100</f>
        <v>19.546751811704727</v>
      </c>
      <c r="O8963" s="12" t="str">
        <f>IF(N8963&lt;10,"Low",IF(N8963&lt;20,"Med","High"))</f>
        <v>Med</v>
      </c>
      <c r="P8963" s="12">
        <f>sales*discount</f>
        <v>973.58580000000006</v>
      </c>
      <c r="Q8963" s="12">
        <f>sales-Discount_Values</f>
        <v>1976.6742000000002</v>
      </c>
      <c r="R8963" s="12">
        <f>DATEDIF(order_date,delivery_date,"D")</f>
        <v>2</v>
      </c>
      <c r="S8963" s="12"/>
    </row>
    <row r="8964" spans="1:19" ht="14.25" customHeight="1" x14ac:dyDescent="0.35">
      <c r="A8964" s="2" t="s">
        <v>2038</v>
      </c>
      <c r="B8964" s="2">
        <v>102005</v>
      </c>
      <c r="C8964" s="2" t="s">
        <v>13</v>
      </c>
      <c r="D8964" s="2" t="s">
        <v>26</v>
      </c>
      <c r="E8964" s="2">
        <v>2012.98</v>
      </c>
      <c r="F8964" s="2">
        <v>0</v>
      </c>
      <c r="G8964" s="2">
        <v>3</v>
      </c>
      <c r="H8964" s="3">
        <v>45190</v>
      </c>
      <c r="I8964" s="3">
        <v>45192</v>
      </c>
      <c r="J8964" s="2" t="s">
        <v>31</v>
      </c>
      <c r="K8964" s="2" t="s">
        <v>27</v>
      </c>
      <c r="L8964" s="2">
        <v>393.48</v>
      </c>
      <c r="M8964" s="2" t="s">
        <v>48</v>
      </c>
      <c r="N8964" s="11">
        <f>L8964/E8964*100</f>
        <v>19.547139067452235</v>
      </c>
      <c r="O8964" s="12" t="str">
        <f>IF(N8964&lt;10,"Low",IF(N8964&lt;20,"Med","High"))</f>
        <v>Med</v>
      </c>
      <c r="P8964" s="12">
        <f>sales*discount</f>
        <v>0</v>
      </c>
      <c r="Q8964" s="12">
        <f>sales-Discount_Values</f>
        <v>2012.98</v>
      </c>
      <c r="R8964" s="12">
        <f>DATEDIF(order_date,delivery_date,"D")</f>
        <v>2</v>
      </c>
      <c r="S8964" s="12"/>
    </row>
    <row r="8965" spans="1:19" ht="14.25" customHeight="1" x14ac:dyDescent="0.35">
      <c r="A8965" s="2" t="s">
        <v>5149</v>
      </c>
      <c r="B8965" s="2">
        <v>105116</v>
      </c>
      <c r="C8965" s="2" t="s">
        <v>19</v>
      </c>
      <c r="D8965" s="2" t="s">
        <v>33</v>
      </c>
      <c r="E8965" s="2">
        <v>3373.91</v>
      </c>
      <c r="F8965" s="2">
        <v>0.06</v>
      </c>
      <c r="G8965" s="2">
        <v>2</v>
      </c>
      <c r="H8965" s="3">
        <v>45227</v>
      </c>
      <c r="I8965" s="3">
        <v>45232</v>
      </c>
      <c r="J8965" s="2" t="s">
        <v>21</v>
      </c>
      <c r="K8965" s="2" t="s">
        <v>27</v>
      </c>
      <c r="L8965" s="2">
        <v>659.51</v>
      </c>
      <c r="M8965" s="2" t="s">
        <v>28</v>
      </c>
      <c r="N8965" s="11">
        <f>L8965/E8965*100</f>
        <v>19.547350107145718</v>
      </c>
      <c r="O8965" s="12" t="str">
        <f>IF(N8965&lt;10,"Low",IF(N8965&lt;20,"Med","High"))</f>
        <v>Med</v>
      </c>
      <c r="P8965" s="12">
        <f>sales*discount</f>
        <v>202.43459999999999</v>
      </c>
      <c r="Q8965" s="12">
        <f>sales-Discount_Values</f>
        <v>3171.4753999999998</v>
      </c>
      <c r="R8965" s="12">
        <f>DATEDIF(order_date,delivery_date,"D")</f>
        <v>5</v>
      </c>
      <c r="S8965" s="12"/>
    </row>
    <row r="8966" spans="1:19" ht="14.25" customHeight="1" x14ac:dyDescent="0.35">
      <c r="A8966" s="2" t="s">
        <v>12375</v>
      </c>
      <c r="B8966" s="2">
        <v>112342</v>
      </c>
      <c r="C8966" s="2" t="s">
        <v>13</v>
      </c>
      <c r="D8966" s="2" t="s">
        <v>20</v>
      </c>
      <c r="E8966" s="2">
        <v>2326.02</v>
      </c>
      <c r="F8966" s="2">
        <v>0.36</v>
      </c>
      <c r="G8966" s="2">
        <v>5</v>
      </c>
      <c r="H8966" s="3">
        <v>45126</v>
      </c>
      <c r="I8966" s="3">
        <v>45133</v>
      </c>
      <c r="J8966" s="2" t="s">
        <v>15</v>
      </c>
      <c r="K8966" s="2" t="s">
        <v>22</v>
      </c>
      <c r="L8966" s="2">
        <v>454.68</v>
      </c>
      <c r="M8966" s="2" t="s">
        <v>48</v>
      </c>
      <c r="N8966" s="11">
        <f>L8966/E8966*100</f>
        <v>19.547553331441691</v>
      </c>
      <c r="O8966" s="12" t="str">
        <f>IF(N8966&lt;10,"Low",IF(N8966&lt;20,"Med","High"))</f>
        <v>Med</v>
      </c>
      <c r="P8966" s="12">
        <f>sales*discount</f>
        <v>837.36719999999991</v>
      </c>
      <c r="Q8966" s="12">
        <f>sales-Discount_Values</f>
        <v>1488.6528000000001</v>
      </c>
      <c r="R8966" s="12">
        <f>DATEDIF(order_date,delivery_date,"D")</f>
        <v>7</v>
      </c>
      <c r="S8966" s="12"/>
    </row>
    <row r="8967" spans="1:19" ht="14.25" customHeight="1" x14ac:dyDescent="0.35">
      <c r="A8967" s="2" t="s">
        <v>10494</v>
      </c>
      <c r="B8967" s="2">
        <v>110461</v>
      </c>
      <c r="C8967" s="2" t="s">
        <v>13</v>
      </c>
      <c r="D8967" s="2" t="s">
        <v>36</v>
      </c>
      <c r="E8967" s="2">
        <v>1247.8499999999999</v>
      </c>
      <c r="F8967" s="2">
        <v>0.14000000000000001</v>
      </c>
      <c r="G8967" s="2">
        <v>6</v>
      </c>
      <c r="H8967" s="3">
        <v>45251</v>
      </c>
      <c r="I8967" s="3">
        <v>45256</v>
      </c>
      <c r="J8967" s="2" t="s">
        <v>21</v>
      </c>
      <c r="K8967" s="2" t="s">
        <v>16</v>
      </c>
      <c r="L8967" s="2">
        <v>243.94</v>
      </c>
      <c r="M8967" s="2" t="s">
        <v>23</v>
      </c>
      <c r="N8967" s="11">
        <f>L8967/E8967*100</f>
        <v>19.548823977240858</v>
      </c>
      <c r="O8967" s="12" t="str">
        <f>IF(N8967&lt;10,"Low",IF(N8967&lt;20,"Med","High"))</f>
        <v>Med</v>
      </c>
      <c r="P8967" s="12">
        <f>sales*discount</f>
        <v>174.69900000000001</v>
      </c>
      <c r="Q8967" s="12">
        <f>sales-Discount_Values</f>
        <v>1073.1509999999998</v>
      </c>
      <c r="R8967" s="12">
        <f>DATEDIF(order_date,delivery_date,"D")</f>
        <v>5</v>
      </c>
      <c r="S8967" s="12"/>
    </row>
    <row r="8968" spans="1:19" ht="14.25" customHeight="1" x14ac:dyDescent="0.35">
      <c r="A8968" s="2" t="s">
        <v>9729</v>
      </c>
      <c r="B8968" s="2">
        <v>109696</v>
      </c>
      <c r="C8968" s="2" t="s">
        <v>13</v>
      </c>
      <c r="D8968" s="2" t="s">
        <v>36</v>
      </c>
      <c r="E8968" s="2">
        <v>3071.2</v>
      </c>
      <c r="F8968" s="2">
        <v>0.42</v>
      </c>
      <c r="G8968" s="2">
        <v>2</v>
      </c>
      <c r="H8968" s="3">
        <v>45641</v>
      </c>
      <c r="I8968" s="3">
        <v>45647</v>
      </c>
      <c r="J8968" s="2" t="s">
        <v>31</v>
      </c>
      <c r="K8968" s="2" t="s">
        <v>16</v>
      </c>
      <c r="L8968" s="2">
        <v>600.4</v>
      </c>
      <c r="M8968" s="2" t="s">
        <v>39</v>
      </c>
      <c r="N8968" s="11">
        <f>L8968/E8968*100</f>
        <v>19.54936181297213</v>
      </c>
      <c r="O8968" s="12" t="str">
        <f>IF(N8968&lt;10,"Low",IF(N8968&lt;20,"Med","High"))</f>
        <v>Med</v>
      </c>
      <c r="P8968" s="12">
        <f>sales*discount</f>
        <v>1289.9039999999998</v>
      </c>
      <c r="Q8968" s="12">
        <f>sales-Discount_Values</f>
        <v>1781.296</v>
      </c>
      <c r="R8968" s="12">
        <f>DATEDIF(order_date,delivery_date,"D")</f>
        <v>6</v>
      </c>
      <c r="S8968" s="12"/>
    </row>
    <row r="8969" spans="1:19" ht="14.25" customHeight="1" x14ac:dyDescent="0.35">
      <c r="A8969" s="2" t="s">
        <v>4834</v>
      </c>
      <c r="B8969" s="2">
        <v>104801</v>
      </c>
      <c r="C8969" s="2" t="s">
        <v>13</v>
      </c>
      <c r="D8969" s="2" t="s">
        <v>20</v>
      </c>
      <c r="E8969" s="2">
        <v>3450.96</v>
      </c>
      <c r="F8969" s="2">
        <v>0.45</v>
      </c>
      <c r="G8969" s="2">
        <v>7</v>
      </c>
      <c r="H8969" s="3">
        <v>45201</v>
      </c>
      <c r="I8969" s="3">
        <v>45204</v>
      </c>
      <c r="J8969" s="2" t="s">
        <v>21</v>
      </c>
      <c r="K8969" s="2" t="s">
        <v>16</v>
      </c>
      <c r="L8969" s="2">
        <v>674.65</v>
      </c>
      <c r="M8969" s="2" t="s">
        <v>39</v>
      </c>
      <c r="N8969" s="11">
        <f>L8969/E8969*100</f>
        <v>19.549632566010615</v>
      </c>
      <c r="O8969" s="12" t="str">
        <f>IF(N8969&lt;10,"Low",IF(N8969&lt;20,"Med","High"))</f>
        <v>Med</v>
      </c>
      <c r="P8969" s="12">
        <f>sales*discount</f>
        <v>1552.932</v>
      </c>
      <c r="Q8969" s="12">
        <f>sales-Discount_Values</f>
        <v>1898.028</v>
      </c>
      <c r="R8969" s="12">
        <f>DATEDIF(order_date,delivery_date,"D")</f>
        <v>3</v>
      </c>
      <c r="S8969" s="12"/>
    </row>
    <row r="8970" spans="1:19" ht="14.25" customHeight="1" x14ac:dyDescent="0.35">
      <c r="A8970" s="2" t="s">
        <v>4353</v>
      </c>
      <c r="B8970" s="2">
        <v>104320</v>
      </c>
      <c r="C8970" s="2" t="s">
        <v>25</v>
      </c>
      <c r="D8970" s="2" t="s">
        <v>33</v>
      </c>
      <c r="E8970" s="2">
        <v>1435.6</v>
      </c>
      <c r="F8970" s="2">
        <v>0.44</v>
      </c>
      <c r="G8970" s="2">
        <v>1</v>
      </c>
      <c r="H8970" s="3">
        <v>45278</v>
      </c>
      <c r="I8970" s="3">
        <v>45285</v>
      </c>
      <c r="J8970" s="2" t="s">
        <v>31</v>
      </c>
      <c r="K8970" s="2" t="s">
        <v>22</v>
      </c>
      <c r="L8970" s="2">
        <v>280.66000000000003</v>
      </c>
      <c r="M8970" s="2" t="s">
        <v>48</v>
      </c>
      <c r="N8970" s="11">
        <f>L8970/E8970*100</f>
        <v>19.550013931457233</v>
      </c>
      <c r="O8970" s="12" t="str">
        <f>IF(N8970&lt;10,"Low",IF(N8970&lt;20,"Med","High"))</f>
        <v>Med</v>
      </c>
      <c r="P8970" s="12">
        <f>sales*discount</f>
        <v>631.66399999999999</v>
      </c>
      <c r="Q8970" s="12">
        <f>sales-Discount_Values</f>
        <v>803.93599999999992</v>
      </c>
      <c r="R8970" s="12">
        <f>DATEDIF(order_date,delivery_date,"D")</f>
        <v>7</v>
      </c>
      <c r="S8970" s="12"/>
    </row>
    <row r="8971" spans="1:19" ht="14.25" customHeight="1" x14ac:dyDescent="0.35">
      <c r="A8971" s="2" t="s">
        <v>6476</v>
      </c>
      <c r="B8971" s="2">
        <v>106443</v>
      </c>
      <c r="C8971" s="2" t="s">
        <v>41</v>
      </c>
      <c r="D8971" s="2" t="s">
        <v>33</v>
      </c>
      <c r="E8971" s="2">
        <v>1473.01</v>
      </c>
      <c r="F8971" s="2">
        <v>0.31</v>
      </c>
      <c r="G8971" s="2">
        <v>4</v>
      </c>
      <c r="H8971" s="3">
        <v>45587</v>
      </c>
      <c r="I8971" s="3">
        <v>45588</v>
      </c>
      <c r="J8971" s="2" t="s">
        <v>21</v>
      </c>
      <c r="K8971" s="2" t="s">
        <v>22</v>
      </c>
      <c r="L8971" s="2">
        <v>288</v>
      </c>
      <c r="M8971" s="2" t="s">
        <v>48</v>
      </c>
      <c r="N8971" s="11">
        <f>L8971/E8971*100</f>
        <v>19.551802092314379</v>
      </c>
      <c r="O8971" s="12" t="str">
        <f>IF(N8971&lt;10,"Low",IF(N8971&lt;20,"Med","High"))</f>
        <v>Med</v>
      </c>
      <c r="P8971" s="12">
        <f>sales*discount</f>
        <v>456.63310000000001</v>
      </c>
      <c r="Q8971" s="12">
        <f>sales-Discount_Values</f>
        <v>1016.3769</v>
      </c>
      <c r="R8971" s="12">
        <f>DATEDIF(order_date,delivery_date,"D")</f>
        <v>1</v>
      </c>
      <c r="S8971" s="12"/>
    </row>
    <row r="8972" spans="1:19" ht="14.25" customHeight="1" x14ac:dyDescent="0.35">
      <c r="A8972" s="2" t="s">
        <v>2387</v>
      </c>
      <c r="B8972" s="2">
        <v>102354</v>
      </c>
      <c r="C8972" s="2" t="s">
        <v>41</v>
      </c>
      <c r="D8972" s="2" t="s">
        <v>33</v>
      </c>
      <c r="E8972" s="2">
        <v>3071.67</v>
      </c>
      <c r="F8972" s="2">
        <v>0.27</v>
      </c>
      <c r="G8972" s="2">
        <v>7</v>
      </c>
      <c r="H8972" s="3">
        <v>45014</v>
      </c>
      <c r="I8972" s="3">
        <v>45018</v>
      </c>
      <c r="J8972" s="2" t="s">
        <v>31</v>
      </c>
      <c r="K8972" s="2" t="s">
        <v>16</v>
      </c>
      <c r="L8972" s="2">
        <v>600.6</v>
      </c>
      <c r="M8972" s="2" t="s">
        <v>39</v>
      </c>
      <c r="N8972" s="11">
        <f>L8972/E8972*100</f>
        <v>19.552881657209269</v>
      </c>
      <c r="O8972" s="12" t="str">
        <f>IF(N8972&lt;10,"Low",IF(N8972&lt;20,"Med","High"))</f>
        <v>Med</v>
      </c>
      <c r="P8972" s="12">
        <f>sales*discount</f>
        <v>829.35090000000002</v>
      </c>
      <c r="Q8972" s="12">
        <f>sales-Discount_Values</f>
        <v>2242.3191000000002</v>
      </c>
      <c r="R8972" s="12">
        <f>DATEDIF(order_date,delivery_date,"D")</f>
        <v>4</v>
      </c>
      <c r="S8972" s="12"/>
    </row>
    <row r="8973" spans="1:19" ht="14.25" customHeight="1" x14ac:dyDescent="0.35">
      <c r="A8973" s="2" t="s">
        <v>14087</v>
      </c>
      <c r="B8973" s="2">
        <v>114054</v>
      </c>
      <c r="C8973" s="2" t="s">
        <v>41</v>
      </c>
      <c r="D8973" s="2" t="s">
        <v>20</v>
      </c>
      <c r="E8973" s="2">
        <v>3527.75</v>
      </c>
      <c r="F8973" s="2">
        <v>0.08</v>
      </c>
      <c r="G8973" s="2">
        <v>6</v>
      </c>
      <c r="H8973" s="3">
        <v>45313</v>
      </c>
      <c r="I8973" s="3">
        <v>45317</v>
      </c>
      <c r="J8973" s="2" t="s">
        <v>21</v>
      </c>
      <c r="K8973" s="2" t="s">
        <v>22</v>
      </c>
      <c r="L8973" s="2">
        <v>689.89</v>
      </c>
      <c r="M8973" s="2" t="s">
        <v>34</v>
      </c>
      <c r="N8973" s="11">
        <f>L8973/E8973*100</f>
        <v>19.556090992842464</v>
      </c>
      <c r="O8973" s="12" t="str">
        <f>IF(N8973&lt;10,"Low",IF(N8973&lt;20,"Med","High"))</f>
        <v>Med</v>
      </c>
      <c r="P8973" s="12">
        <f>sales*discount</f>
        <v>282.22000000000003</v>
      </c>
      <c r="Q8973" s="12">
        <f>sales-Discount_Values</f>
        <v>3245.5299999999997</v>
      </c>
      <c r="R8973" s="12">
        <f>DATEDIF(order_date,delivery_date,"D")</f>
        <v>4</v>
      </c>
      <c r="S8973" s="12"/>
    </row>
    <row r="8974" spans="1:19" ht="14.25" customHeight="1" x14ac:dyDescent="0.35">
      <c r="A8974" s="2" t="s">
        <v>2492</v>
      </c>
      <c r="B8974" s="2">
        <v>102459</v>
      </c>
      <c r="C8974" s="2" t="s">
        <v>41</v>
      </c>
      <c r="D8974" s="2" t="s">
        <v>36</v>
      </c>
      <c r="E8974" s="2">
        <v>1344.74</v>
      </c>
      <c r="F8974" s="2">
        <v>0.2</v>
      </c>
      <c r="G8974" s="2">
        <v>6</v>
      </c>
      <c r="H8974" s="3">
        <v>45049</v>
      </c>
      <c r="I8974" s="3">
        <v>45052</v>
      </c>
      <c r="J8974" s="2" t="s">
        <v>21</v>
      </c>
      <c r="K8974" s="2" t="s">
        <v>27</v>
      </c>
      <c r="L8974" s="2">
        <v>263.01</v>
      </c>
      <c r="M8974" s="2" t="s">
        <v>48</v>
      </c>
      <c r="N8974" s="11">
        <f>L8974/E8974*100</f>
        <v>19.558427651441914</v>
      </c>
      <c r="O8974" s="12" t="str">
        <f>IF(N8974&lt;10,"Low",IF(N8974&lt;20,"Med","High"))</f>
        <v>Med</v>
      </c>
      <c r="P8974" s="12">
        <f>sales*discount</f>
        <v>268.94800000000004</v>
      </c>
      <c r="Q8974" s="12">
        <f>sales-Discount_Values</f>
        <v>1075.7919999999999</v>
      </c>
      <c r="R8974" s="12">
        <f>DATEDIF(order_date,delivery_date,"D")</f>
        <v>3</v>
      </c>
      <c r="S8974" s="12"/>
    </row>
    <row r="8975" spans="1:19" ht="14.25" customHeight="1" x14ac:dyDescent="0.35">
      <c r="A8975" s="2" t="s">
        <v>1202</v>
      </c>
      <c r="B8975" s="2">
        <v>101169</v>
      </c>
      <c r="C8975" s="2" t="s">
        <v>13</v>
      </c>
      <c r="D8975" s="2" t="s">
        <v>36</v>
      </c>
      <c r="E8975" s="2">
        <v>2106.5300000000002</v>
      </c>
      <c r="F8975" s="2">
        <v>0.28000000000000003</v>
      </c>
      <c r="G8975" s="2">
        <v>2</v>
      </c>
      <c r="H8975" s="3">
        <v>45162</v>
      </c>
      <c r="I8975" s="3">
        <v>45163</v>
      </c>
      <c r="J8975" s="2" t="s">
        <v>15</v>
      </c>
      <c r="K8975" s="2" t="s">
        <v>22</v>
      </c>
      <c r="L8975" s="2">
        <v>412.01</v>
      </c>
      <c r="M8975" s="2" t="s">
        <v>28</v>
      </c>
      <c r="N8975" s="11">
        <f>L8975/E8975*100</f>
        <v>19.558705548935926</v>
      </c>
      <c r="O8975" s="12" t="str">
        <f>IF(N8975&lt;10,"Low",IF(N8975&lt;20,"Med","High"))</f>
        <v>Med</v>
      </c>
      <c r="P8975" s="12">
        <f>sales*discount</f>
        <v>589.8284000000001</v>
      </c>
      <c r="Q8975" s="12">
        <f>sales-Discount_Values</f>
        <v>1516.7016000000001</v>
      </c>
      <c r="R8975" s="12">
        <f>DATEDIF(order_date,delivery_date,"D")</f>
        <v>1</v>
      </c>
      <c r="S8975" s="12"/>
    </row>
    <row r="8976" spans="1:19" ht="14.25" customHeight="1" x14ac:dyDescent="0.35">
      <c r="A8976" s="2" t="s">
        <v>10498</v>
      </c>
      <c r="B8976" s="2">
        <v>110465</v>
      </c>
      <c r="C8976" s="2" t="s">
        <v>13</v>
      </c>
      <c r="D8976" s="2" t="s">
        <v>14</v>
      </c>
      <c r="E8976" s="2">
        <v>4263.37</v>
      </c>
      <c r="F8976" s="2">
        <v>0.06</v>
      </c>
      <c r="G8976" s="2">
        <v>5</v>
      </c>
      <c r="H8976" s="3">
        <v>45563</v>
      </c>
      <c r="I8976" s="3">
        <v>45567</v>
      </c>
      <c r="J8976" s="2" t="s">
        <v>21</v>
      </c>
      <c r="K8976" s="2" t="s">
        <v>27</v>
      </c>
      <c r="L8976" s="2">
        <v>833.91</v>
      </c>
      <c r="M8976" s="2" t="s">
        <v>28</v>
      </c>
      <c r="N8976" s="11">
        <f>L8976/E8976*100</f>
        <v>19.559878687517152</v>
      </c>
      <c r="O8976" s="12" t="str">
        <f>IF(N8976&lt;10,"Low",IF(N8976&lt;20,"Med","High"))</f>
        <v>Med</v>
      </c>
      <c r="P8976" s="12">
        <f>sales*discount</f>
        <v>255.80219999999997</v>
      </c>
      <c r="Q8976" s="12">
        <f>sales-Discount_Values</f>
        <v>4007.5677999999998</v>
      </c>
      <c r="R8976" s="12">
        <f>DATEDIF(order_date,delivery_date,"D")</f>
        <v>4</v>
      </c>
      <c r="S8976" s="12"/>
    </row>
    <row r="8977" spans="1:19" ht="14.25" customHeight="1" x14ac:dyDescent="0.35">
      <c r="A8977" s="2" t="s">
        <v>1557</v>
      </c>
      <c r="B8977" s="2">
        <v>101524</v>
      </c>
      <c r="C8977" s="2" t="s">
        <v>25</v>
      </c>
      <c r="D8977" s="2" t="s">
        <v>33</v>
      </c>
      <c r="E8977" s="2">
        <v>563.13</v>
      </c>
      <c r="F8977" s="2">
        <v>0.22</v>
      </c>
      <c r="G8977" s="2">
        <v>6</v>
      </c>
      <c r="H8977" s="3">
        <v>45567</v>
      </c>
      <c r="I8977" s="3">
        <v>45568</v>
      </c>
      <c r="J8977" s="2" t="s">
        <v>21</v>
      </c>
      <c r="K8977" s="2" t="s">
        <v>16</v>
      </c>
      <c r="L8977" s="2">
        <v>110.16</v>
      </c>
      <c r="M8977" s="2" t="s">
        <v>17</v>
      </c>
      <c r="N8977" s="11">
        <f>L8977/E8977*100</f>
        <v>19.562090458686271</v>
      </c>
      <c r="O8977" s="12" t="str">
        <f>IF(N8977&lt;10,"Low",IF(N8977&lt;20,"Med","High"))</f>
        <v>Med</v>
      </c>
      <c r="P8977" s="12">
        <f>sales*discount</f>
        <v>123.8886</v>
      </c>
      <c r="Q8977" s="12">
        <f>sales-Discount_Values</f>
        <v>439.2414</v>
      </c>
      <c r="R8977" s="12">
        <f>DATEDIF(order_date,delivery_date,"D")</f>
        <v>1</v>
      </c>
      <c r="S8977" s="12"/>
    </row>
    <row r="8978" spans="1:19" ht="14.25" customHeight="1" x14ac:dyDescent="0.35">
      <c r="A8978" s="2" t="s">
        <v>5818</v>
      </c>
      <c r="B8978" s="2">
        <v>105785</v>
      </c>
      <c r="C8978" s="2" t="s">
        <v>19</v>
      </c>
      <c r="D8978" s="2" t="s">
        <v>26</v>
      </c>
      <c r="E8978" s="2">
        <v>4626.8</v>
      </c>
      <c r="F8978" s="2">
        <v>0.46</v>
      </c>
      <c r="G8978" s="2">
        <v>7</v>
      </c>
      <c r="H8978" s="3">
        <v>44996</v>
      </c>
      <c r="I8978" s="3">
        <v>44998</v>
      </c>
      <c r="J8978" s="2" t="s">
        <v>21</v>
      </c>
      <c r="K8978" s="2" t="s">
        <v>27</v>
      </c>
      <c r="L8978" s="2">
        <v>905.1</v>
      </c>
      <c r="M8978" s="2" t="s">
        <v>28</v>
      </c>
      <c r="N8978" s="11">
        <f>L8978/E8978*100</f>
        <v>19.562116365522609</v>
      </c>
      <c r="O8978" s="12" t="str">
        <f>IF(N8978&lt;10,"Low",IF(N8978&lt;20,"Med","High"))</f>
        <v>Med</v>
      </c>
      <c r="P8978" s="12">
        <f>sales*discount</f>
        <v>2128.328</v>
      </c>
      <c r="Q8978" s="12">
        <f>sales-Discount_Values</f>
        <v>2498.4720000000002</v>
      </c>
      <c r="R8978" s="12">
        <f>DATEDIF(order_date,delivery_date,"D")</f>
        <v>2</v>
      </c>
      <c r="S8978" s="12"/>
    </row>
    <row r="8979" spans="1:19" ht="14.25" customHeight="1" x14ac:dyDescent="0.35">
      <c r="A8979" s="2" t="s">
        <v>959</v>
      </c>
      <c r="B8979" s="2">
        <v>100926</v>
      </c>
      <c r="C8979" s="2" t="s">
        <v>25</v>
      </c>
      <c r="D8979" s="2" t="s">
        <v>36</v>
      </c>
      <c r="E8979" s="2">
        <v>1482.26</v>
      </c>
      <c r="F8979" s="2">
        <v>0.33</v>
      </c>
      <c r="G8979" s="2">
        <v>5</v>
      </c>
      <c r="H8979" s="3">
        <v>45290</v>
      </c>
      <c r="I8979" s="3">
        <v>45295</v>
      </c>
      <c r="J8979" s="2" t="s">
        <v>15</v>
      </c>
      <c r="K8979" s="2" t="s">
        <v>27</v>
      </c>
      <c r="L8979" s="2">
        <v>289.98</v>
      </c>
      <c r="M8979" s="2" t="s">
        <v>48</v>
      </c>
      <c r="N8979" s="11">
        <f>L8979/E8979*100</f>
        <v>19.563369449354365</v>
      </c>
      <c r="O8979" s="12" t="str">
        <f>IF(N8979&lt;10,"Low",IF(N8979&lt;20,"Med","High"))</f>
        <v>Med</v>
      </c>
      <c r="P8979" s="12">
        <f>sales*discount</f>
        <v>489.14580000000001</v>
      </c>
      <c r="Q8979" s="12">
        <f>sales-Discount_Values</f>
        <v>993.11419999999998</v>
      </c>
      <c r="R8979" s="12">
        <f>DATEDIF(order_date,delivery_date,"D")</f>
        <v>5</v>
      </c>
      <c r="S8979" s="12"/>
    </row>
    <row r="8980" spans="1:19" ht="14.25" customHeight="1" x14ac:dyDescent="0.35">
      <c r="A8980" s="2" t="s">
        <v>13781</v>
      </c>
      <c r="B8980" s="2">
        <v>113748</v>
      </c>
      <c r="C8980" s="2" t="s">
        <v>19</v>
      </c>
      <c r="D8980" s="2" t="s">
        <v>26</v>
      </c>
      <c r="E8980" s="2">
        <v>790.87</v>
      </c>
      <c r="F8980" s="2">
        <v>0.28999999999999998</v>
      </c>
      <c r="G8980" s="2">
        <v>3</v>
      </c>
      <c r="H8980" s="3">
        <v>45416</v>
      </c>
      <c r="I8980" s="3">
        <v>45419</v>
      </c>
      <c r="J8980" s="2" t="s">
        <v>21</v>
      </c>
      <c r="K8980" s="2" t="s">
        <v>27</v>
      </c>
      <c r="L8980" s="2">
        <v>154.74</v>
      </c>
      <c r="M8980" s="2" t="s">
        <v>34</v>
      </c>
      <c r="N8980" s="11">
        <f>L8980/E8980*100</f>
        <v>19.565794631228901</v>
      </c>
      <c r="O8980" s="12" t="str">
        <f>IF(N8980&lt;10,"Low",IF(N8980&lt;20,"Med","High"))</f>
        <v>Med</v>
      </c>
      <c r="P8980" s="12">
        <f>sales*discount</f>
        <v>229.35229999999999</v>
      </c>
      <c r="Q8980" s="12">
        <f>sales-Discount_Values</f>
        <v>561.51769999999999</v>
      </c>
      <c r="R8980" s="12">
        <f>DATEDIF(order_date,delivery_date,"D")</f>
        <v>3</v>
      </c>
      <c r="S8980" s="12"/>
    </row>
    <row r="8981" spans="1:19" ht="14.25" customHeight="1" x14ac:dyDescent="0.35">
      <c r="A8981" s="2" t="s">
        <v>6969</v>
      </c>
      <c r="B8981" s="2">
        <v>106936</v>
      </c>
      <c r="C8981" s="2" t="s">
        <v>25</v>
      </c>
      <c r="D8981" s="2" t="s">
        <v>36</v>
      </c>
      <c r="E8981" s="2">
        <v>2986.23</v>
      </c>
      <c r="F8981" s="2">
        <v>0.47</v>
      </c>
      <c r="G8981" s="2">
        <v>8</v>
      </c>
      <c r="H8981" s="3">
        <v>45433</v>
      </c>
      <c r="I8981" s="3">
        <v>45437</v>
      </c>
      <c r="J8981" s="2" t="s">
        <v>31</v>
      </c>
      <c r="K8981" s="2" t="s">
        <v>16</v>
      </c>
      <c r="L8981" s="2">
        <v>584.33000000000004</v>
      </c>
      <c r="M8981" s="2" t="s">
        <v>39</v>
      </c>
      <c r="N8981" s="11">
        <f>L8981/E8981*100</f>
        <v>19.567481406321686</v>
      </c>
      <c r="O8981" s="12" t="str">
        <f>IF(N8981&lt;10,"Low",IF(N8981&lt;20,"Med","High"))</f>
        <v>Med</v>
      </c>
      <c r="P8981" s="12">
        <f>sales*discount</f>
        <v>1403.5281</v>
      </c>
      <c r="Q8981" s="12">
        <f>sales-Discount_Values</f>
        <v>1582.7019</v>
      </c>
      <c r="R8981" s="12">
        <f>DATEDIF(order_date,delivery_date,"D")</f>
        <v>4</v>
      </c>
      <c r="S8981" s="12"/>
    </row>
    <row r="8982" spans="1:19" ht="14.25" customHeight="1" x14ac:dyDescent="0.35">
      <c r="A8982" s="2" t="s">
        <v>2648</v>
      </c>
      <c r="B8982" s="2">
        <v>102615</v>
      </c>
      <c r="C8982" s="2" t="s">
        <v>19</v>
      </c>
      <c r="D8982" s="2" t="s">
        <v>14</v>
      </c>
      <c r="E8982" s="2">
        <v>4915.91</v>
      </c>
      <c r="F8982" s="2">
        <v>0.21</v>
      </c>
      <c r="G8982" s="2">
        <v>3</v>
      </c>
      <c r="H8982" s="3">
        <v>45121</v>
      </c>
      <c r="I8982" s="3">
        <v>45127</v>
      </c>
      <c r="J8982" s="2" t="s">
        <v>15</v>
      </c>
      <c r="K8982" s="2" t="s">
        <v>16</v>
      </c>
      <c r="L8982" s="2">
        <v>961.96</v>
      </c>
      <c r="M8982" s="2" t="s">
        <v>34</v>
      </c>
      <c r="N8982" s="11">
        <f>L8982/E8982*100</f>
        <v>19.568299663744863</v>
      </c>
      <c r="O8982" s="12" t="str">
        <f>IF(N8982&lt;10,"Low",IF(N8982&lt;20,"Med","High"))</f>
        <v>Med</v>
      </c>
      <c r="P8982" s="12">
        <f>sales*discount</f>
        <v>1032.3410999999999</v>
      </c>
      <c r="Q8982" s="12">
        <f>sales-Discount_Values</f>
        <v>3883.5689000000002</v>
      </c>
      <c r="R8982" s="12">
        <f>DATEDIF(order_date,delivery_date,"D")</f>
        <v>6</v>
      </c>
      <c r="S8982" s="12"/>
    </row>
    <row r="8983" spans="1:19" ht="14.25" customHeight="1" x14ac:dyDescent="0.35">
      <c r="A8983" s="2" t="s">
        <v>13116</v>
      </c>
      <c r="B8983" s="2">
        <v>113083</v>
      </c>
      <c r="C8983" s="2" t="s">
        <v>25</v>
      </c>
      <c r="D8983" s="2" t="s">
        <v>36</v>
      </c>
      <c r="E8983" s="2">
        <v>703.74</v>
      </c>
      <c r="F8983" s="2">
        <v>0.41</v>
      </c>
      <c r="G8983" s="2">
        <v>5</v>
      </c>
      <c r="H8983" s="3">
        <v>45290</v>
      </c>
      <c r="I8983" s="3">
        <v>45291</v>
      </c>
      <c r="J8983" s="2" t="s">
        <v>31</v>
      </c>
      <c r="K8983" s="2" t="s">
        <v>27</v>
      </c>
      <c r="L8983" s="2">
        <v>137.71</v>
      </c>
      <c r="M8983" s="2" t="s">
        <v>17</v>
      </c>
      <c r="N8983" s="11">
        <f>L8983/E8983*100</f>
        <v>19.568306476823828</v>
      </c>
      <c r="O8983" s="12" t="str">
        <f>IF(N8983&lt;10,"Low",IF(N8983&lt;20,"Med","High"))</f>
        <v>Med</v>
      </c>
      <c r="P8983" s="12">
        <f>sales*discount</f>
        <v>288.53339999999997</v>
      </c>
      <c r="Q8983" s="12">
        <f>sales-Discount_Values</f>
        <v>415.20660000000004</v>
      </c>
      <c r="R8983" s="12">
        <f>DATEDIF(order_date,delivery_date,"D")</f>
        <v>1</v>
      </c>
      <c r="S8983" s="12"/>
    </row>
    <row r="8984" spans="1:19" ht="14.25" customHeight="1" x14ac:dyDescent="0.35">
      <c r="A8984" s="2" t="s">
        <v>15182</v>
      </c>
      <c r="B8984" s="2">
        <v>115149</v>
      </c>
      <c r="C8984" s="2" t="s">
        <v>19</v>
      </c>
      <c r="D8984" s="2" t="s">
        <v>33</v>
      </c>
      <c r="E8984" s="2">
        <v>4569.37</v>
      </c>
      <c r="F8984" s="2">
        <v>0.14000000000000001</v>
      </c>
      <c r="G8984" s="2">
        <v>6</v>
      </c>
      <c r="H8984" s="3">
        <v>45385</v>
      </c>
      <c r="I8984" s="3">
        <v>45388</v>
      </c>
      <c r="J8984" s="2" t="s">
        <v>15</v>
      </c>
      <c r="K8984" s="2" t="s">
        <v>27</v>
      </c>
      <c r="L8984" s="2">
        <v>894.19</v>
      </c>
      <c r="M8984" s="2" t="s">
        <v>39</v>
      </c>
      <c r="N8984" s="11">
        <f>L8984/E8984*100</f>
        <v>19.569218513711959</v>
      </c>
      <c r="O8984" s="12" t="str">
        <f>IF(N8984&lt;10,"Low",IF(N8984&lt;20,"Med","High"))</f>
        <v>Med</v>
      </c>
      <c r="P8984" s="12">
        <f>sales*discount</f>
        <v>639.71180000000004</v>
      </c>
      <c r="Q8984" s="12">
        <f>sales-Discount_Values</f>
        <v>3929.6581999999999</v>
      </c>
      <c r="R8984" s="12">
        <f>DATEDIF(order_date,delivery_date,"D")</f>
        <v>3</v>
      </c>
      <c r="S8984" s="12"/>
    </row>
    <row r="8985" spans="1:19" ht="14.25" customHeight="1" x14ac:dyDescent="0.35">
      <c r="A8985" s="2" t="s">
        <v>7218</v>
      </c>
      <c r="B8985" s="2">
        <v>107185</v>
      </c>
      <c r="C8985" s="2" t="s">
        <v>25</v>
      </c>
      <c r="D8985" s="2" t="s">
        <v>14</v>
      </c>
      <c r="E8985" s="2">
        <v>3615.47</v>
      </c>
      <c r="F8985" s="2">
        <v>0.32</v>
      </c>
      <c r="G8985" s="2">
        <v>1</v>
      </c>
      <c r="H8985" s="3">
        <v>45012</v>
      </c>
      <c r="I8985" s="3">
        <v>45018</v>
      </c>
      <c r="J8985" s="2" t="s">
        <v>31</v>
      </c>
      <c r="K8985" s="2" t="s">
        <v>16</v>
      </c>
      <c r="L8985" s="2">
        <v>707.58</v>
      </c>
      <c r="M8985" s="2" t="s">
        <v>48</v>
      </c>
      <c r="N8985" s="11">
        <f>L8985/E8985*100</f>
        <v>19.570899495777869</v>
      </c>
      <c r="O8985" s="12" t="str">
        <f>IF(N8985&lt;10,"Low",IF(N8985&lt;20,"Med","High"))</f>
        <v>Med</v>
      </c>
      <c r="P8985" s="12">
        <f>sales*discount</f>
        <v>1156.9503999999999</v>
      </c>
      <c r="Q8985" s="12">
        <f>sales-Discount_Values</f>
        <v>2458.5195999999996</v>
      </c>
      <c r="R8985" s="12">
        <f>DATEDIF(order_date,delivery_date,"D")</f>
        <v>6</v>
      </c>
      <c r="S8985" s="12"/>
    </row>
    <row r="8986" spans="1:19" ht="14.25" customHeight="1" x14ac:dyDescent="0.35">
      <c r="A8986" s="2" t="s">
        <v>11624</v>
      </c>
      <c r="B8986" s="2">
        <v>111591</v>
      </c>
      <c r="C8986" s="2" t="s">
        <v>25</v>
      </c>
      <c r="D8986" s="2" t="s">
        <v>20</v>
      </c>
      <c r="E8986" s="2">
        <v>3093.14</v>
      </c>
      <c r="F8986" s="2">
        <v>0.3</v>
      </c>
      <c r="G8986" s="2">
        <v>9</v>
      </c>
      <c r="H8986" s="3">
        <v>45131</v>
      </c>
      <c r="I8986" s="3">
        <v>45136</v>
      </c>
      <c r="J8986" s="2" t="s">
        <v>31</v>
      </c>
      <c r="K8986" s="2" t="s">
        <v>22</v>
      </c>
      <c r="L8986" s="2">
        <v>605.42999999999995</v>
      </c>
      <c r="M8986" s="2" t="s">
        <v>23</v>
      </c>
      <c r="N8986" s="11">
        <f>L8986/E8986*100</f>
        <v>19.573313849356964</v>
      </c>
      <c r="O8986" s="12" t="str">
        <f>IF(N8986&lt;10,"Low",IF(N8986&lt;20,"Med","High"))</f>
        <v>Med</v>
      </c>
      <c r="P8986" s="12">
        <f>sales*discount</f>
        <v>927.94199999999989</v>
      </c>
      <c r="Q8986" s="12">
        <f>sales-Discount_Values</f>
        <v>2165.1979999999999</v>
      </c>
      <c r="R8986" s="12">
        <f>DATEDIF(order_date,delivery_date,"D")</f>
        <v>5</v>
      </c>
      <c r="S8986" s="12"/>
    </row>
    <row r="8987" spans="1:19" ht="14.25" customHeight="1" x14ac:dyDescent="0.35">
      <c r="A8987" s="2" t="s">
        <v>14489</v>
      </c>
      <c r="B8987" s="2">
        <v>114456</v>
      </c>
      <c r="C8987" s="2" t="s">
        <v>41</v>
      </c>
      <c r="D8987" s="2" t="s">
        <v>14</v>
      </c>
      <c r="E8987" s="2">
        <v>4418.79</v>
      </c>
      <c r="F8987" s="2">
        <v>0.28999999999999998</v>
      </c>
      <c r="G8987" s="2">
        <v>1</v>
      </c>
      <c r="H8987" s="3">
        <v>45241</v>
      </c>
      <c r="I8987" s="3">
        <v>45245</v>
      </c>
      <c r="J8987" s="2" t="s">
        <v>31</v>
      </c>
      <c r="K8987" s="2" t="s">
        <v>22</v>
      </c>
      <c r="L8987" s="2">
        <v>864.91</v>
      </c>
      <c r="M8987" s="2" t="s">
        <v>39</v>
      </c>
      <c r="N8987" s="11">
        <f>L8987/E8987*100</f>
        <v>19.573457892318938</v>
      </c>
      <c r="O8987" s="12" t="str">
        <f>IF(N8987&lt;10,"Low",IF(N8987&lt;20,"Med","High"))</f>
        <v>Med</v>
      </c>
      <c r="P8987" s="12">
        <f>sales*discount</f>
        <v>1281.4490999999998</v>
      </c>
      <c r="Q8987" s="12">
        <f>sales-Discount_Values</f>
        <v>3137.3409000000001</v>
      </c>
      <c r="R8987" s="12">
        <f>DATEDIF(order_date,delivery_date,"D")</f>
        <v>4</v>
      </c>
      <c r="S8987" s="12"/>
    </row>
    <row r="8988" spans="1:19" ht="14.25" customHeight="1" x14ac:dyDescent="0.35">
      <c r="A8988" s="2" t="s">
        <v>3753</v>
      </c>
      <c r="B8988" s="2">
        <v>103720</v>
      </c>
      <c r="C8988" s="2" t="s">
        <v>13</v>
      </c>
      <c r="D8988" s="2" t="s">
        <v>36</v>
      </c>
      <c r="E8988" s="2">
        <v>492.7</v>
      </c>
      <c r="F8988" s="2">
        <v>0.46</v>
      </c>
      <c r="G8988" s="2">
        <v>5</v>
      </c>
      <c r="H8988" s="3">
        <v>45009</v>
      </c>
      <c r="I8988" s="3">
        <v>45012</v>
      </c>
      <c r="J8988" s="2" t="s">
        <v>21</v>
      </c>
      <c r="K8988" s="2" t="s">
        <v>16</v>
      </c>
      <c r="L8988" s="2">
        <v>96.44</v>
      </c>
      <c r="M8988" s="2" t="s">
        <v>39</v>
      </c>
      <c r="N8988" s="11">
        <f>L8988/E8988*100</f>
        <v>19.573777146336514</v>
      </c>
      <c r="O8988" s="12" t="str">
        <f>IF(N8988&lt;10,"Low",IF(N8988&lt;20,"Med","High"))</f>
        <v>Med</v>
      </c>
      <c r="P8988" s="12">
        <f>sales*discount</f>
        <v>226.642</v>
      </c>
      <c r="Q8988" s="12">
        <f>sales-Discount_Values</f>
        <v>266.05799999999999</v>
      </c>
      <c r="R8988" s="12">
        <f>DATEDIF(order_date,delivery_date,"D")</f>
        <v>3</v>
      </c>
      <c r="S8988" s="12"/>
    </row>
    <row r="8989" spans="1:19" ht="14.25" customHeight="1" x14ac:dyDescent="0.35">
      <c r="A8989" s="2" t="s">
        <v>12973</v>
      </c>
      <c r="B8989" s="2">
        <v>112940</v>
      </c>
      <c r="C8989" s="2" t="s">
        <v>13</v>
      </c>
      <c r="D8989" s="2" t="s">
        <v>20</v>
      </c>
      <c r="E8989" s="2">
        <v>1866.76</v>
      </c>
      <c r="F8989" s="2">
        <v>0.04</v>
      </c>
      <c r="G8989" s="2">
        <v>7</v>
      </c>
      <c r="H8989" s="3">
        <v>45572</v>
      </c>
      <c r="I8989" s="3">
        <v>45573</v>
      </c>
      <c r="J8989" s="2" t="s">
        <v>31</v>
      </c>
      <c r="K8989" s="2" t="s">
        <v>16</v>
      </c>
      <c r="L8989" s="2">
        <v>365.41</v>
      </c>
      <c r="M8989" s="2" t="s">
        <v>28</v>
      </c>
      <c r="N8989" s="11">
        <f>L8989/E8989*100</f>
        <v>19.574556986436395</v>
      </c>
      <c r="O8989" s="12" t="str">
        <f>IF(N8989&lt;10,"Low",IF(N8989&lt;20,"Med","High"))</f>
        <v>Med</v>
      </c>
      <c r="P8989" s="12">
        <f>sales*discount</f>
        <v>74.670400000000001</v>
      </c>
      <c r="Q8989" s="12">
        <f>sales-Discount_Values</f>
        <v>1792.0896</v>
      </c>
      <c r="R8989" s="12">
        <f>DATEDIF(order_date,delivery_date,"D")</f>
        <v>1</v>
      </c>
      <c r="S8989" s="12"/>
    </row>
    <row r="8990" spans="1:19" ht="14.25" customHeight="1" x14ac:dyDescent="0.35">
      <c r="A8990" s="2" t="s">
        <v>12296</v>
      </c>
      <c r="B8990" s="2">
        <v>112263</v>
      </c>
      <c r="C8990" s="2" t="s">
        <v>25</v>
      </c>
      <c r="D8990" s="2" t="s">
        <v>20</v>
      </c>
      <c r="E8990" s="2">
        <v>3128.82</v>
      </c>
      <c r="F8990" s="2">
        <v>7.0000000000000007E-2</v>
      </c>
      <c r="G8990" s="2">
        <v>9</v>
      </c>
      <c r="H8990" s="3">
        <v>45626</v>
      </c>
      <c r="I8990" s="3">
        <v>45632</v>
      </c>
      <c r="J8990" s="2" t="s">
        <v>15</v>
      </c>
      <c r="K8990" s="2" t="s">
        <v>22</v>
      </c>
      <c r="L8990" s="2">
        <v>612.46</v>
      </c>
      <c r="M8990" s="2" t="s">
        <v>17</v>
      </c>
      <c r="N8990" s="11">
        <f>L8990/E8990*100</f>
        <v>19.574791774534809</v>
      </c>
      <c r="O8990" s="12" t="str">
        <f>IF(N8990&lt;10,"Low",IF(N8990&lt;20,"Med","High"))</f>
        <v>Med</v>
      </c>
      <c r="P8990" s="12">
        <f>sales*discount</f>
        <v>219.01740000000004</v>
      </c>
      <c r="Q8990" s="12">
        <f>sales-Discount_Values</f>
        <v>2909.8026</v>
      </c>
      <c r="R8990" s="12">
        <f>DATEDIF(order_date,delivery_date,"D")</f>
        <v>6</v>
      </c>
      <c r="S8990" s="12"/>
    </row>
    <row r="8991" spans="1:19" ht="14.25" customHeight="1" x14ac:dyDescent="0.35">
      <c r="A8991" s="2" t="s">
        <v>6698</v>
      </c>
      <c r="B8991" s="2">
        <v>106665</v>
      </c>
      <c r="C8991" s="2" t="s">
        <v>19</v>
      </c>
      <c r="D8991" s="2" t="s">
        <v>26</v>
      </c>
      <c r="E8991" s="2">
        <v>3757.38</v>
      </c>
      <c r="F8991" s="2">
        <v>0.48</v>
      </c>
      <c r="G8991" s="2">
        <v>9</v>
      </c>
      <c r="H8991" s="3">
        <v>45048</v>
      </c>
      <c r="I8991" s="3">
        <v>45051</v>
      </c>
      <c r="J8991" s="2" t="s">
        <v>15</v>
      </c>
      <c r="K8991" s="2" t="s">
        <v>22</v>
      </c>
      <c r="L8991" s="2">
        <v>735.66</v>
      </c>
      <c r="M8991" s="2" t="s">
        <v>28</v>
      </c>
      <c r="N8991" s="11">
        <f>L8991/E8991*100</f>
        <v>19.579068393401784</v>
      </c>
      <c r="O8991" s="12" t="str">
        <f>IF(N8991&lt;10,"Low",IF(N8991&lt;20,"Med","High"))</f>
        <v>Med</v>
      </c>
      <c r="P8991" s="12">
        <f>sales*discount</f>
        <v>1803.5424</v>
      </c>
      <c r="Q8991" s="12">
        <f>sales-Discount_Values</f>
        <v>1953.8376000000001</v>
      </c>
      <c r="R8991" s="12">
        <f>DATEDIF(order_date,delivery_date,"D")</f>
        <v>3</v>
      </c>
      <c r="S8991" s="12"/>
    </row>
    <row r="8992" spans="1:19" ht="14.25" customHeight="1" x14ac:dyDescent="0.35">
      <c r="A8992" s="2" t="s">
        <v>2401</v>
      </c>
      <c r="B8992" s="2">
        <v>102368</v>
      </c>
      <c r="C8992" s="2" t="s">
        <v>25</v>
      </c>
      <c r="D8992" s="2" t="s">
        <v>14</v>
      </c>
      <c r="E8992" s="2">
        <v>4093.42</v>
      </c>
      <c r="F8992" s="2">
        <v>0.19</v>
      </c>
      <c r="G8992" s="2">
        <v>9</v>
      </c>
      <c r="H8992" s="3">
        <v>45062</v>
      </c>
      <c r="I8992" s="3">
        <v>45068</v>
      </c>
      <c r="J8992" s="2" t="s">
        <v>21</v>
      </c>
      <c r="K8992" s="2" t="s">
        <v>22</v>
      </c>
      <c r="L8992" s="2">
        <v>801.55</v>
      </c>
      <c r="M8992" s="2" t="s">
        <v>34</v>
      </c>
      <c r="N8992" s="11">
        <f>L8992/E8992*100</f>
        <v>19.581425800430935</v>
      </c>
      <c r="O8992" s="12" t="str">
        <f>IF(N8992&lt;10,"Low",IF(N8992&lt;20,"Med","High"))</f>
        <v>Med</v>
      </c>
      <c r="P8992" s="12">
        <f>sales*discount</f>
        <v>777.74980000000005</v>
      </c>
      <c r="Q8992" s="12">
        <f>sales-Discount_Values</f>
        <v>3315.6702</v>
      </c>
      <c r="R8992" s="12">
        <f>DATEDIF(order_date,delivery_date,"D")</f>
        <v>6</v>
      </c>
      <c r="S8992" s="12"/>
    </row>
    <row r="8993" spans="1:19" ht="14.25" customHeight="1" x14ac:dyDescent="0.35">
      <c r="A8993" s="2" t="s">
        <v>15112</v>
      </c>
      <c r="B8993" s="2">
        <v>115079</v>
      </c>
      <c r="C8993" s="2" t="s">
        <v>25</v>
      </c>
      <c r="D8993" s="2" t="s">
        <v>33</v>
      </c>
      <c r="E8993" s="2">
        <v>3953.76</v>
      </c>
      <c r="F8993" s="2">
        <v>0.44</v>
      </c>
      <c r="G8993" s="2">
        <v>5</v>
      </c>
      <c r="H8993" s="3">
        <v>45129</v>
      </c>
      <c r="I8993" s="3">
        <v>45136</v>
      </c>
      <c r="J8993" s="2" t="s">
        <v>21</v>
      </c>
      <c r="K8993" s="2" t="s">
        <v>16</v>
      </c>
      <c r="L8993" s="2">
        <v>774.33</v>
      </c>
      <c r="M8993" s="2" t="s">
        <v>34</v>
      </c>
      <c r="N8993" s="11">
        <f>L8993/E8993*100</f>
        <v>19.584648537088746</v>
      </c>
      <c r="O8993" s="12" t="str">
        <f>IF(N8993&lt;10,"Low",IF(N8993&lt;20,"Med","High"))</f>
        <v>Med</v>
      </c>
      <c r="P8993" s="12">
        <f>sales*discount</f>
        <v>1739.6544000000001</v>
      </c>
      <c r="Q8993" s="12">
        <f>sales-Discount_Values</f>
        <v>2214.1055999999999</v>
      </c>
      <c r="R8993" s="12">
        <f>DATEDIF(order_date,delivery_date,"D")</f>
        <v>7</v>
      </c>
      <c r="S8993" s="12"/>
    </row>
    <row r="8994" spans="1:19" ht="14.25" customHeight="1" x14ac:dyDescent="0.35">
      <c r="A8994" s="2" t="s">
        <v>9631</v>
      </c>
      <c r="B8994" s="2">
        <v>109598</v>
      </c>
      <c r="C8994" s="2" t="s">
        <v>19</v>
      </c>
      <c r="D8994" s="2" t="s">
        <v>20</v>
      </c>
      <c r="E8994" s="2">
        <v>4166.04</v>
      </c>
      <c r="F8994" s="2">
        <v>0.34</v>
      </c>
      <c r="G8994" s="2">
        <v>2</v>
      </c>
      <c r="H8994" s="3">
        <v>45102</v>
      </c>
      <c r="I8994" s="3">
        <v>45106</v>
      </c>
      <c r="J8994" s="2" t="s">
        <v>31</v>
      </c>
      <c r="K8994" s="2" t="s">
        <v>22</v>
      </c>
      <c r="L8994" s="2">
        <v>815.99</v>
      </c>
      <c r="M8994" s="2" t="s">
        <v>34</v>
      </c>
      <c r="N8994" s="11">
        <f>L8994/E8994*100</f>
        <v>19.586705840558423</v>
      </c>
      <c r="O8994" s="12" t="str">
        <f>IF(N8994&lt;10,"Low",IF(N8994&lt;20,"Med","High"))</f>
        <v>Med</v>
      </c>
      <c r="P8994" s="12">
        <f>sales*discount</f>
        <v>1416.4536000000001</v>
      </c>
      <c r="Q8994" s="12">
        <f>sales-Discount_Values</f>
        <v>2749.5864000000001</v>
      </c>
      <c r="R8994" s="12">
        <f>DATEDIF(order_date,delivery_date,"D")</f>
        <v>4</v>
      </c>
      <c r="S8994" s="12"/>
    </row>
    <row r="8995" spans="1:19" ht="14.25" customHeight="1" x14ac:dyDescent="0.35">
      <c r="A8995" s="2" t="s">
        <v>6101</v>
      </c>
      <c r="B8995" s="2">
        <v>106068</v>
      </c>
      <c r="C8995" s="2" t="s">
        <v>25</v>
      </c>
      <c r="D8995" s="2" t="s">
        <v>33</v>
      </c>
      <c r="E8995" s="2">
        <v>2049.19</v>
      </c>
      <c r="F8995" s="2">
        <v>0.09</v>
      </c>
      <c r="G8995" s="2">
        <v>8</v>
      </c>
      <c r="H8995" s="3">
        <v>45108</v>
      </c>
      <c r="I8995" s="3">
        <v>45114</v>
      </c>
      <c r="J8995" s="2" t="s">
        <v>31</v>
      </c>
      <c r="K8995" s="2" t="s">
        <v>16</v>
      </c>
      <c r="L8995" s="2">
        <v>401.42</v>
      </c>
      <c r="M8995" s="2" t="s">
        <v>48</v>
      </c>
      <c r="N8995" s="11">
        <f>L8995/E8995*100</f>
        <v>19.589203538959296</v>
      </c>
      <c r="O8995" s="12" t="str">
        <f>IF(N8995&lt;10,"Low",IF(N8995&lt;20,"Med","High"))</f>
        <v>Med</v>
      </c>
      <c r="P8995" s="12">
        <f>sales*discount</f>
        <v>184.4271</v>
      </c>
      <c r="Q8995" s="12">
        <f>sales-Discount_Values</f>
        <v>1864.7629000000002</v>
      </c>
      <c r="R8995" s="12">
        <f>DATEDIF(order_date,delivery_date,"D")</f>
        <v>6</v>
      </c>
      <c r="S8995" s="12"/>
    </row>
    <row r="8996" spans="1:19" ht="14.25" customHeight="1" x14ac:dyDescent="0.35">
      <c r="A8996" s="2" t="s">
        <v>1076</v>
      </c>
      <c r="B8996" s="2">
        <v>101043</v>
      </c>
      <c r="C8996" s="2" t="s">
        <v>25</v>
      </c>
      <c r="D8996" s="2" t="s">
        <v>33</v>
      </c>
      <c r="E8996" s="2">
        <v>575.86</v>
      </c>
      <c r="F8996" s="2">
        <v>0.09</v>
      </c>
      <c r="G8996" s="2">
        <v>2</v>
      </c>
      <c r="H8996" s="3">
        <v>45162</v>
      </c>
      <c r="I8996" s="3">
        <v>45163</v>
      </c>
      <c r="J8996" s="2" t="s">
        <v>21</v>
      </c>
      <c r="K8996" s="2" t="s">
        <v>27</v>
      </c>
      <c r="L8996" s="2">
        <v>112.81</v>
      </c>
      <c r="M8996" s="2" t="s">
        <v>34</v>
      </c>
      <c r="N8996" s="11">
        <f>L8996/E8996*100</f>
        <v>19.589830861667767</v>
      </c>
      <c r="O8996" s="12" t="str">
        <f>IF(N8996&lt;10,"Low",IF(N8996&lt;20,"Med","High"))</f>
        <v>Med</v>
      </c>
      <c r="P8996" s="12">
        <f>sales*discount</f>
        <v>51.827399999999997</v>
      </c>
      <c r="Q8996" s="12">
        <f>sales-Discount_Values</f>
        <v>524.0326</v>
      </c>
      <c r="R8996" s="12">
        <f>DATEDIF(order_date,delivery_date,"D")</f>
        <v>1</v>
      </c>
      <c r="S8996" s="12"/>
    </row>
    <row r="8997" spans="1:19" ht="14.25" customHeight="1" x14ac:dyDescent="0.35">
      <c r="A8997" s="2" t="s">
        <v>3817</v>
      </c>
      <c r="B8997" s="2">
        <v>103784</v>
      </c>
      <c r="C8997" s="2" t="s">
        <v>41</v>
      </c>
      <c r="D8997" s="2" t="s">
        <v>14</v>
      </c>
      <c r="E8997" s="2">
        <v>431.75</v>
      </c>
      <c r="F8997" s="2">
        <v>0.19</v>
      </c>
      <c r="G8997" s="2">
        <v>6</v>
      </c>
      <c r="H8997" s="3">
        <v>45521</v>
      </c>
      <c r="I8997" s="3">
        <v>45522</v>
      </c>
      <c r="J8997" s="2" t="s">
        <v>15</v>
      </c>
      <c r="K8997" s="2" t="s">
        <v>22</v>
      </c>
      <c r="L8997" s="2">
        <v>84.58</v>
      </c>
      <c r="M8997" s="2" t="s">
        <v>28</v>
      </c>
      <c r="N8997" s="11">
        <f>L8997/E8997*100</f>
        <v>19.59004053271569</v>
      </c>
      <c r="O8997" s="12" t="str">
        <f>IF(N8997&lt;10,"Low",IF(N8997&lt;20,"Med","High"))</f>
        <v>Med</v>
      </c>
      <c r="P8997" s="12">
        <f>sales*discount</f>
        <v>82.032499999999999</v>
      </c>
      <c r="Q8997" s="12">
        <f>sales-Discount_Values</f>
        <v>349.71749999999997</v>
      </c>
      <c r="R8997" s="12">
        <f>DATEDIF(order_date,delivery_date,"D")</f>
        <v>1</v>
      </c>
      <c r="S8997" s="12"/>
    </row>
    <row r="8998" spans="1:19" ht="14.25" customHeight="1" x14ac:dyDescent="0.35">
      <c r="A8998" s="2" t="s">
        <v>14387</v>
      </c>
      <c r="B8998" s="2">
        <v>114354</v>
      </c>
      <c r="C8998" s="2" t="s">
        <v>19</v>
      </c>
      <c r="D8998" s="2" t="s">
        <v>26</v>
      </c>
      <c r="E8998" s="2">
        <v>3237.68</v>
      </c>
      <c r="F8998" s="2">
        <v>0.46</v>
      </c>
      <c r="G8998" s="2">
        <v>8</v>
      </c>
      <c r="H8998" s="3">
        <v>45559</v>
      </c>
      <c r="I8998" s="3">
        <v>45564</v>
      </c>
      <c r="J8998" s="2" t="s">
        <v>31</v>
      </c>
      <c r="K8998" s="2" t="s">
        <v>27</v>
      </c>
      <c r="L8998" s="2">
        <v>634.28</v>
      </c>
      <c r="M8998" s="2" t="s">
        <v>23</v>
      </c>
      <c r="N8998" s="11">
        <f>L8998/E8998*100</f>
        <v>19.590571026166888</v>
      </c>
      <c r="O8998" s="12" t="str">
        <f>IF(N8998&lt;10,"Low",IF(N8998&lt;20,"Med","High"))</f>
        <v>Med</v>
      </c>
      <c r="P8998" s="12">
        <f>sales*discount</f>
        <v>1489.3327999999999</v>
      </c>
      <c r="Q8998" s="12">
        <f>sales-Discount_Values</f>
        <v>1748.3471999999999</v>
      </c>
      <c r="R8998" s="12">
        <f>DATEDIF(order_date,delivery_date,"D")</f>
        <v>5</v>
      </c>
      <c r="S8998" s="12"/>
    </row>
    <row r="8999" spans="1:19" ht="14.25" customHeight="1" x14ac:dyDescent="0.35">
      <c r="A8999" s="2" t="s">
        <v>3702</v>
      </c>
      <c r="B8999" s="2">
        <v>103669</v>
      </c>
      <c r="C8999" s="2" t="s">
        <v>19</v>
      </c>
      <c r="D8999" s="2" t="s">
        <v>20</v>
      </c>
      <c r="E8999" s="2">
        <v>801.29</v>
      </c>
      <c r="F8999" s="2">
        <v>0.46</v>
      </c>
      <c r="G8999" s="2">
        <v>7</v>
      </c>
      <c r="H8999" s="3">
        <v>45368</v>
      </c>
      <c r="I8999" s="3">
        <v>45374</v>
      </c>
      <c r="J8999" s="2" t="s">
        <v>15</v>
      </c>
      <c r="K8999" s="2" t="s">
        <v>16</v>
      </c>
      <c r="L8999" s="2">
        <v>156.97999999999999</v>
      </c>
      <c r="M8999" s="2" t="s">
        <v>39</v>
      </c>
      <c r="N8999" s="11">
        <f>L8999/E8999*100</f>
        <v>19.590909658176191</v>
      </c>
      <c r="O8999" s="12" t="str">
        <f>IF(N8999&lt;10,"Low",IF(N8999&lt;20,"Med","High"))</f>
        <v>Med</v>
      </c>
      <c r="P8999" s="12">
        <f>sales*discount</f>
        <v>368.59339999999997</v>
      </c>
      <c r="Q8999" s="12">
        <f>sales-Discount_Values</f>
        <v>432.69659999999999</v>
      </c>
      <c r="R8999" s="12">
        <f>DATEDIF(order_date,delivery_date,"D")</f>
        <v>6</v>
      </c>
      <c r="S8999" s="12"/>
    </row>
    <row r="9000" spans="1:19" ht="14.25" customHeight="1" x14ac:dyDescent="0.35">
      <c r="A9000" s="2" t="s">
        <v>13127</v>
      </c>
      <c r="B9000" s="2">
        <v>113094</v>
      </c>
      <c r="C9000" s="2" t="s">
        <v>13</v>
      </c>
      <c r="D9000" s="2" t="s">
        <v>26</v>
      </c>
      <c r="E9000" s="2">
        <v>3652.98</v>
      </c>
      <c r="F9000" s="2">
        <v>0.33</v>
      </c>
      <c r="G9000" s="2">
        <v>5</v>
      </c>
      <c r="H9000" s="3">
        <v>45401</v>
      </c>
      <c r="I9000" s="3">
        <v>45407</v>
      </c>
      <c r="J9000" s="2" t="s">
        <v>21</v>
      </c>
      <c r="K9000" s="2" t="s">
        <v>22</v>
      </c>
      <c r="L9000" s="2">
        <v>715.66</v>
      </c>
      <c r="M9000" s="2" t="s">
        <v>34</v>
      </c>
      <c r="N9000" s="11">
        <f>L9000/E9000*100</f>
        <v>19.591128339054688</v>
      </c>
      <c r="O9000" s="12" t="str">
        <f>IF(N9000&lt;10,"Low",IF(N9000&lt;20,"Med","High"))</f>
        <v>Med</v>
      </c>
      <c r="P9000" s="12">
        <f>sales*discount</f>
        <v>1205.4834000000001</v>
      </c>
      <c r="Q9000" s="12">
        <f>sales-Discount_Values</f>
        <v>2447.4965999999999</v>
      </c>
      <c r="R9000" s="12">
        <f>DATEDIF(order_date,delivery_date,"D")</f>
        <v>6</v>
      </c>
      <c r="S9000" s="12"/>
    </row>
    <row r="9001" spans="1:19" ht="14.25" customHeight="1" x14ac:dyDescent="0.35">
      <c r="A9001" s="2" t="s">
        <v>13521</v>
      </c>
      <c r="B9001" s="2">
        <v>113488</v>
      </c>
      <c r="C9001" s="2" t="s">
        <v>25</v>
      </c>
      <c r="D9001" s="2" t="s">
        <v>14</v>
      </c>
      <c r="E9001" s="2">
        <v>3693.71</v>
      </c>
      <c r="F9001" s="2">
        <v>7.0000000000000007E-2</v>
      </c>
      <c r="G9001" s="2">
        <v>5</v>
      </c>
      <c r="H9001" s="3">
        <v>45241</v>
      </c>
      <c r="I9001" s="3">
        <v>45245</v>
      </c>
      <c r="J9001" s="2" t="s">
        <v>31</v>
      </c>
      <c r="K9001" s="2" t="s">
        <v>22</v>
      </c>
      <c r="L9001" s="2">
        <v>723.96</v>
      </c>
      <c r="M9001" s="2" t="s">
        <v>48</v>
      </c>
      <c r="N9001" s="11">
        <f>L9001/E9001*100</f>
        <v>19.59980615695331</v>
      </c>
      <c r="O9001" s="12" t="str">
        <f>IF(N9001&lt;10,"Low",IF(N9001&lt;20,"Med","High"))</f>
        <v>Med</v>
      </c>
      <c r="P9001" s="12">
        <f>sales*discount</f>
        <v>258.55970000000002</v>
      </c>
      <c r="Q9001" s="12">
        <f>sales-Discount_Values</f>
        <v>3435.1503000000002</v>
      </c>
      <c r="R9001" s="12">
        <f>DATEDIF(order_date,delivery_date,"D")</f>
        <v>4</v>
      </c>
      <c r="S9001" s="12"/>
    </row>
    <row r="9002" spans="1:19" ht="14.25" customHeight="1" x14ac:dyDescent="0.35">
      <c r="A9002" s="2" t="s">
        <v>12923</v>
      </c>
      <c r="B9002" s="2">
        <v>112890</v>
      </c>
      <c r="C9002" s="2" t="s">
        <v>41</v>
      </c>
      <c r="D9002" s="2" t="s">
        <v>26</v>
      </c>
      <c r="E9002" s="2">
        <v>1696.35</v>
      </c>
      <c r="F9002" s="2">
        <v>0.44</v>
      </c>
      <c r="G9002" s="2">
        <v>1</v>
      </c>
      <c r="H9002" s="3">
        <v>44942</v>
      </c>
      <c r="I9002" s="3">
        <v>44943</v>
      </c>
      <c r="J9002" s="2" t="s">
        <v>21</v>
      </c>
      <c r="K9002" s="2" t="s">
        <v>16</v>
      </c>
      <c r="L9002" s="2">
        <v>332.51</v>
      </c>
      <c r="M9002" s="2" t="s">
        <v>28</v>
      </c>
      <c r="N9002" s="11">
        <f>L9002/E9002*100</f>
        <v>19.601497332508032</v>
      </c>
      <c r="O9002" s="12" t="str">
        <f>IF(N9002&lt;10,"Low",IF(N9002&lt;20,"Med","High"))</f>
        <v>Med</v>
      </c>
      <c r="P9002" s="12">
        <f>sales*discount</f>
        <v>746.39400000000001</v>
      </c>
      <c r="Q9002" s="12">
        <f>sales-Discount_Values</f>
        <v>949.9559999999999</v>
      </c>
      <c r="R9002" s="12">
        <f>DATEDIF(order_date,delivery_date,"D")</f>
        <v>1</v>
      </c>
      <c r="S9002" s="12"/>
    </row>
    <row r="9003" spans="1:19" ht="14.25" customHeight="1" x14ac:dyDescent="0.35">
      <c r="A9003" s="2" t="s">
        <v>6579</v>
      </c>
      <c r="B9003" s="2">
        <v>106546</v>
      </c>
      <c r="C9003" s="2" t="s">
        <v>19</v>
      </c>
      <c r="D9003" s="2" t="s">
        <v>36</v>
      </c>
      <c r="E9003" s="2">
        <v>2344.7800000000002</v>
      </c>
      <c r="F9003" s="2">
        <v>0.01</v>
      </c>
      <c r="G9003" s="2">
        <v>8</v>
      </c>
      <c r="H9003" s="3">
        <v>45378</v>
      </c>
      <c r="I9003" s="3">
        <v>45382</v>
      </c>
      <c r="J9003" s="2" t="s">
        <v>31</v>
      </c>
      <c r="K9003" s="2" t="s">
        <v>16</v>
      </c>
      <c r="L9003" s="2">
        <v>459.62</v>
      </c>
      <c r="M9003" s="2" t="s">
        <v>39</v>
      </c>
      <c r="N9003" s="11">
        <f>L9003/E9003*100</f>
        <v>19.601838978496914</v>
      </c>
      <c r="O9003" s="12" t="str">
        <f>IF(N9003&lt;10,"Low",IF(N9003&lt;20,"Med","High"))</f>
        <v>Med</v>
      </c>
      <c r="P9003" s="12">
        <f>sales*discount</f>
        <v>23.447800000000001</v>
      </c>
      <c r="Q9003" s="12">
        <f>sales-Discount_Values</f>
        <v>2321.3322000000003</v>
      </c>
      <c r="R9003" s="12">
        <f>DATEDIF(order_date,delivery_date,"D")</f>
        <v>4</v>
      </c>
      <c r="S9003" s="12"/>
    </row>
    <row r="9004" spans="1:19" ht="14.25" customHeight="1" x14ac:dyDescent="0.35">
      <c r="A9004" s="2" t="s">
        <v>5273</v>
      </c>
      <c r="B9004" s="2">
        <v>105240</v>
      </c>
      <c r="C9004" s="2" t="s">
        <v>19</v>
      </c>
      <c r="D9004" s="2" t="s">
        <v>20</v>
      </c>
      <c r="E9004" s="2">
        <v>4366.6899999999996</v>
      </c>
      <c r="F9004" s="2">
        <v>0.39</v>
      </c>
      <c r="G9004" s="2">
        <v>8</v>
      </c>
      <c r="H9004" s="3">
        <v>45349</v>
      </c>
      <c r="I9004" s="3">
        <v>45354</v>
      </c>
      <c r="J9004" s="2" t="s">
        <v>21</v>
      </c>
      <c r="K9004" s="2" t="s">
        <v>27</v>
      </c>
      <c r="L9004" s="2">
        <v>855.98</v>
      </c>
      <c r="M9004" s="2" t="s">
        <v>23</v>
      </c>
      <c r="N9004" s="11">
        <f>L9004/E9004*100</f>
        <v>19.602490673713959</v>
      </c>
      <c r="O9004" s="12" t="str">
        <f>IF(N9004&lt;10,"Low",IF(N9004&lt;20,"Med","High"))</f>
        <v>Med</v>
      </c>
      <c r="P9004" s="12">
        <f>sales*discount</f>
        <v>1703.0091</v>
      </c>
      <c r="Q9004" s="12">
        <f>sales-Discount_Values</f>
        <v>2663.6808999999994</v>
      </c>
      <c r="R9004" s="12">
        <f>DATEDIF(order_date,delivery_date,"D")</f>
        <v>5</v>
      </c>
      <c r="S9004" s="12"/>
    </row>
    <row r="9005" spans="1:19" ht="14.25" customHeight="1" x14ac:dyDescent="0.35">
      <c r="A9005" s="2" t="s">
        <v>11733</v>
      </c>
      <c r="B9005" s="2">
        <v>111700</v>
      </c>
      <c r="C9005" s="2" t="s">
        <v>25</v>
      </c>
      <c r="D9005" s="2" t="s">
        <v>14</v>
      </c>
      <c r="E9005" s="2">
        <v>638.32000000000005</v>
      </c>
      <c r="F9005" s="2">
        <v>0.19</v>
      </c>
      <c r="G9005" s="2">
        <v>6</v>
      </c>
      <c r="H9005" s="3">
        <v>45657</v>
      </c>
      <c r="I9005" s="3">
        <v>45663</v>
      </c>
      <c r="J9005" s="2" t="s">
        <v>15</v>
      </c>
      <c r="K9005" s="2" t="s">
        <v>22</v>
      </c>
      <c r="L9005" s="2">
        <v>125.13</v>
      </c>
      <c r="M9005" s="2" t="s">
        <v>34</v>
      </c>
      <c r="N9005" s="11">
        <f>L9005/E9005*100</f>
        <v>19.60302042862514</v>
      </c>
      <c r="O9005" s="12" t="str">
        <f>IF(N9005&lt;10,"Low",IF(N9005&lt;20,"Med","High"))</f>
        <v>Med</v>
      </c>
      <c r="P9005" s="12">
        <f>sales*discount</f>
        <v>121.28080000000001</v>
      </c>
      <c r="Q9005" s="12">
        <f>sales-Discount_Values</f>
        <v>517.03920000000005</v>
      </c>
      <c r="R9005" s="12">
        <f>DATEDIF(order_date,delivery_date,"D")</f>
        <v>6</v>
      </c>
      <c r="S9005" s="12"/>
    </row>
    <row r="9006" spans="1:19" ht="14.25" customHeight="1" x14ac:dyDescent="0.35">
      <c r="A9006" s="2" t="s">
        <v>336</v>
      </c>
      <c r="B9006" s="2">
        <v>100303</v>
      </c>
      <c r="C9006" s="2" t="s">
        <v>41</v>
      </c>
      <c r="D9006" s="2" t="s">
        <v>33</v>
      </c>
      <c r="E9006" s="2">
        <v>4084.64</v>
      </c>
      <c r="F9006" s="2">
        <v>0.33</v>
      </c>
      <c r="G9006" s="2">
        <v>5</v>
      </c>
      <c r="H9006" s="3">
        <v>45154</v>
      </c>
      <c r="I9006" s="3">
        <v>45159</v>
      </c>
      <c r="J9006" s="2" t="s">
        <v>31</v>
      </c>
      <c r="K9006" s="2" t="s">
        <v>16</v>
      </c>
      <c r="L9006" s="2">
        <v>800.8</v>
      </c>
      <c r="M9006" s="2" t="s">
        <v>17</v>
      </c>
      <c r="N9006" s="11">
        <f>L9006/E9006*100</f>
        <v>19.605154921853575</v>
      </c>
      <c r="O9006" s="12" t="str">
        <f>IF(N9006&lt;10,"Low",IF(N9006&lt;20,"Med","High"))</f>
        <v>Med</v>
      </c>
      <c r="P9006" s="12">
        <f>sales*discount</f>
        <v>1347.9312</v>
      </c>
      <c r="Q9006" s="12">
        <f>sales-Discount_Values</f>
        <v>2736.7087999999999</v>
      </c>
      <c r="R9006" s="12">
        <f>DATEDIF(order_date,delivery_date,"D")</f>
        <v>5</v>
      </c>
      <c r="S9006" s="12"/>
    </row>
    <row r="9007" spans="1:19" ht="14.25" customHeight="1" x14ac:dyDescent="0.35">
      <c r="A9007" s="2" t="s">
        <v>5538</v>
      </c>
      <c r="B9007" s="2">
        <v>105505</v>
      </c>
      <c r="C9007" s="2" t="s">
        <v>25</v>
      </c>
      <c r="D9007" s="2" t="s">
        <v>33</v>
      </c>
      <c r="E9007" s="2">
        <v>2973.69</v>
      </c>
      <c r="F9007" s="2">
        <v>0.26</v>
      </c>
      <c r="G9007" s="2">
        <v>2</v>
      </c>
      <c r="H9007" s="3">
        <v>44956</v>
      </c>
      <c r="I9007" s="3">
        <v>44962</v>
      </c>
      <c r="J9007" s="2" t="s">
        <v>15</v>
      </c>
      <c r="K9007" s="2" t="s">
        <v>27</v>
      </c>
      <c r="L9007" s="2">
        <v>583.02</v>
      </c>
      <c r="M9007" s="2" t="s">
        <v>28</v>
      </c>
      <c r="N9007" s="11">
        <f>L9007/E9007*100</f>
        <v>19.605944130020276</v>
      </c>
      <c r="O9007" s="12" t="str">
        <f>IF(N9007&lt;10,"Low",IF(N9007&lt;20,"Med","High"))</f>
        <v>Med</v>
      </c>
      <c r="P9007" s="12">
        <f>sales*discount</f>
        <v>773.15940000000001</v>
      </c>
      <c r="Q9007" s="12">
        <f>sales-Discount_Values</f>
        <v>2200.5306</v>
      </c>
      <c r="R9007" s="12">
        <f>DATEDIF(order_date,delivery_date,"D")</f>
        <v>6</v>
      </c>
      <c r="S9007" s="12"/>
    </row>
    <row r="9008" spans="1:19" ht="14.25" customHeight="1" x14ac:dyDescent="0.35">
      <c r="A9008" s="2" t="s">
        <v>9603</v>
      </c>
      <c r="B9008" s="2">
        <v>109570</v>
      </c>
      <c r="C9008" s="2" t="s">
        <v>41</v>
      </c>
      <c r="D9008" s="2" t="s">
        <v>20</v>
      </c>
      <c r="E9008" s="2">
        <v>3803.09</v>
      </c>
      <c r="F9008" s="2">
        <v>0.01</v>
      </c>
      <c r="G9008" s="2">
        <v>6</v>
      </c>
      <c r="H9008" s="3">
        <v>45144</v>
      </c>
      <c r="I9008" s="3">
        <v>45149</v>
      </c>
      <c r="J9008" s="2" t="s">
        <v>31</v>
      </c>
      <c r="K9008" s="2" t="s">
        <v>16</v>
      </c>
      <c r="L9008" s="2">
        <v>745.64</v>
      </c>
      <c r="M9008" s="2" t="s">
        <v>48</v>
      </c>
      <c r="N9008" s="11">
        <f>L9008/E9008*100</f>
        <v>19.606162357451439</v>
      </c>
      <c r="O9008" s="12" t="str">
        <f>IF(N9008&lt;10,"Low",IF(N9008&lt;20,"Med","High"))</f>
        <v>Med</v>
      </c>
      <c r="P9008" s="12">
        <f>sales*discount</f>
        <v>38.030900000000003</v>
      </c>
      <c r="Q9008" s="12">
        <f>sales-Discount_Values</f>
        <v>3765.0590999999999</v>
      </c>
      <c r="R9008" s="12">
        <f>DATEDIF(order_date,delivery_date,"D")</f>
        <v>5</v>
      </c>
      <c r="S9008" s="12"/>
    </row>
    <row r="9009" spans="1:19" ht="14.25" customHeight="1" x14ac:dyDescent="0.35">
      <c r="A9009" s="2" t="s">
        <v>13468</v>
      </c>
      <c r="B9009" s="2">
        <v>113435</v>
      </c>
      <c r="C9009" s="2" t="s">
        <v>13</v>
      </c>
      <c r="D9009" s="2" t="s">
        <v>36</v>
      </c>
      <c r="E9009" s="2">
        <v>209.98</v>
      </c>
      <c r="F9009" s="2">
        <v>0.16</v>
      </c>
      <c r="G9009" s="2">
        <v>1</v>
      </c>
      <c r="H9009" s="3">
        <v>45172</v>
      </c>
      <c r="I9009" s="3">
        <v>45174</v>
      </c>
      <c r="J9009" s="2" t="s">
        <v>21</v>
      </c>
      <c r="K9009" s="2" t="s">
        <v>16</v>
      </c>
      <c r="L9009" s="2">
        <v>41.17</v>
      </c>
      <c r="M9009" s="2" t="s">
        <v>39</v>
      </c>
      <c r="N9009" s="11">
        <f>L9009/E9009*100</f>
        <v>19.606629202781221</v>
      </c>
      <c r="O9009" s="12" t="str">
        <f>IF(N9009&lt;10,"Low",IF(N9009&lt;20,"Med","High"))</f>
        <v>Med</v>
      </c>
      <c r="P9009" s="12">
        <f>sales*discount</f>
        <v>33.596800000000002</v>
      </c>
      <c r="Q9009" s="12">
        <f>sales-Discount_Values</f>
        <v>176.38319999999999</v>
      </c>
      <c r="R9009" s="12">
        <f>DATEDIF(order_date,delivery_date,"D")</f>
        <v>2</v>
      </c>
      <c r="S9009" s="12"/>
    </row>
    <row r="9010" spans="1:19" ht="14.25" customHeight="1" x14ac:dyDescent="0.35">
      <c r="A9010" s="2" t="s">
        <v>10827</v>
      </c>
      <c r="B9010" s="2">
        <v>110794</v>
      </c>
      <c r="C9010" s="2" t="s">
        <v>41</v>
      </c>
      <c r="D9010" s="2" t="s">
        <v>14</v>
      </c>
      <c r="E9010" s="2">
        <v>569.6</v>
      </c>
      <c r="F9010" s="2">
        <v>0.3</v>
      </c>
      <c r="G9010" s="2">
        <v>9</v>
      </c>
      <c r="H9010" s="3">
        <v>45420</v>
      </c>
      <c r="I9010" s="3">
        <v>45422</v>
      </c>
      <c r="J9010" s="2" t="s">
        <v>21</v>
      </c>
      <c r="K9010" s="2" t="s">
        <v>27</v>
      </c>
      <c r="L9010" s="2">
        <v>111.68</v>
      </c>
      <c r="M9010" s="2" t="s">
        <v>48</v>
      </c>
      <c r="N9010" s="11">
        <f>L9010/E9010*100</f>
        <v>19.606741573033709</v>
      </c>
      <c r="O9010" s="12" t="str">
        <f>IF(N9010&lt;10,"Low",IF(N9010&lt;20,"Med","High"))</f>
        <v>Med</v>
      </c>
      <c r="P9010" s="12">
        <f>sales*discount</f>
        <v>170.88</v>
      </c>
      <c r="Q9010" s="12">
        <f>sales-Discount_Values</f>
        <v>398.72</v>
      </c>
      <c r="R9010" s="12">
        <f>DATEDIF(order_date,delivery_date,"D")</f>
        <v>2</v>
      </c>
      <c r="S9010" s="12"/>
    </row>
    <row r="9011" spans="1:19" ht="14.25" customHeight="1" x14ac:dyDescent="0.35">
      <c r="A9011" s="2" t="s">
        <v>11259</v>
      </c>
      <c r="B9011" s="2">
        <v>111226</v>
      </c>
      <c r="C9011" s="2" t="s">
        <v>41</v>
      </c>
      <c r="D9011" s="2" t="s">
        <v>36</v>
      </c>
      <c r="E9011" s="2">
        <v>3712.07</v>
      </c>
      <c r="F9011" s="2">
        <v>0.11</v>
      </c>
      <c r="G9011" s="2">
        <v>8</v>
      </c>
      <c r="H9011" s="3">
        <v>45155</v>
      </c>
      <c r="I9011" s="3">
        <v>45161</v>
      </c>
      <c r="J9011" s="2" t="s">
        <v>15</v>
      </c>
      <c r="K9011" s="2" t="s">
        <v>27</v>
      </c>
      <c r="L9011" s="2">
        <v>727.88</v>
      </c>
      <c r="M9011" s="2" t="s">
        <v>48</v>
      </c>
      <c r="N9011" s="11">
        <f>L9011/E9011*100</f>
        <v>19.608466435169593</v>
      </c>
      <c r="O9011" s="12" t="str">
        <f>IF(N9011&lt;10,"Low",IF(N9011&lt;20,"Med","High"))</f>
        <v>Med</v>
      </c>
      <c r="P9011" s="12">
        <f>sales*discount</f>
        <v>408.32769999999999</v>
      </c>
      <c r="Q9011" s="12">
        <f>sales-Discount_Values</f>
        <v>3303.7423000000003</v>
      </c>
      <c r="R9011" s="12">
        <f>DATEDIF(order_date,delivery_date,"D")</f>
        <v>6</v>
      </c>
      <c r="S9011" s="12"/>
    </row>
    <row r="9012" spans="1:19" ht="14.25" customHeight="1" x14ac:dyDescent="0.35">
      <c r="A9012" s="2" t="s">
        <v>7306</v>
      </c>
      <c r="B9012" s="2">
        <v>107273</v>
      </c>
      <c r="C9012" s="2" t="s">
        <v>13</v>
      </c>
      <c r="D9012" s="2" t="s">
        <v>20</v>
      </c>
      <c r="E9012" s="2">
        <v>3308.94</v>
      </c>
      <c r="F9012" s="2">
        <v>0.27</v>
      </c>
      <c r="G9012" s="2">
        <v>4</v>
      </c>
      <c r="H9012" s="3">
        <v>45561</v>
      </c>
      <c r="I9012" s="3">
        <v>45568</v>
      </c>
      <c r="J9012" s="2" t="s">
        <v>31</v>
      </c>
      <c r="K9012" s="2" t="s">
        <v>27</v>
      </c>
      <c r="L9012" s="2">
        <v>648.84</v>
      </c>
      <c r="M9012" s="2" t="s">
        <v>34</v>
      </c>
      <c r="N9012" s="11">
        <f>L9012/E9012*100</f>
        <v>19.608696440551959</v>
      </c>
      <c r="O9012" s="12" t="str">
        <f>IF(N9012&lt;10,"Low",IF(N9012&lt;20,"Med","High"))</f>
        <v>Med</v>
      </c>
      <c r="P9012" s="12">
        <f>sales*discount</f>
        <v>893.41380000000004</v>
      </c>
      <c r="Q9012" s="12">
        <f>sales-Discount_Values</f>
        <v>2415.5262000000002</v>
      </c>
      <c r="R9012" s="12">
        <f>DATEDIF(order_date,delivery_date,"D")</f>
        <v>7</v>
      </c>
      <c r="S9012" s="12"/>
    </row>
    <row r="9013" spans="1:19" ht="14.25" customHeight="1" x14ac:dyDescent="0.35">
      <c r="A9013" s="2" t="s">
        <v>4357</v>
      </c>
      <c r="B9013" s="2">
        <v>104324</v>
      </c>
      <c r="C9013" s="2" t="s">
        <v>41</v>
      </c>
      <c r="D9013" s="2" t="s">
        <v>26</v>
      </c>
      <c r="E9013" s="2">
        <v>3890.7</v>
      </c>
      <c r="F9013" s="2">
        <v>0.03</v>
      </c>
      <c r="G9013" s="2">
        <v>7</v>
      </c>
      <c r="H9013" s="3">
        <v>44982</v>
      </c>
      <c r="I9013" s="3">
        <v>44989</v>
      </c>
      <c r="J9013" s="2" t="s">
        <v>15</v>
      </c>
      <c r="K9013" s="2" t="s">
        <v>22</v>
      </c>
      <c r="L9013" s="2">
        <v>762.98</v>
      </c>
      <c r="M9013" s="2" t="s">
        <v>23</v>
      </c>
      <c r="N9013" s="11">
        <f>L9013/E9013*100</f>
        <v>19.610352892795643</v>
      </c>
      <c r="O9013" s="12" t="str">
        <f>IF(N9013&lt;10,"Low",IF(N9013&lt;20,"Med","High"))</f>
        <v>Med</v>
      </c>
      <c r="P9013" s="12">
        <f>sales*discount</f>
        <v>116.72099999999999</v>
      </c>
      <c r="Q9013" s="12">
        <f>sales-Discount_Values</f>
        <v>3773.9789999999998</v>
      </c>
      <c r="R9013" s="12">
        <f>DATEDIF(order_date,delivery_date,"D")</f>
        <v>7</v>
      </c>
      <c r="S9013" s="12"/>
    </row>
    <row r="9014" spans="1:19" ht="14.25" customHeight="1" x14ac:dyDescent="0.35">
      <c r="A9014" s="2" t="s">
        <v>2676</v>
      </c>
      <c r="B9014" s="2">
        <v>102643</v>
      </c>
      <c r="C9014" s="2" t="s">
        <v>25</v>
      </c>
      <c r="D9014" s="2" t="s">
        <v>26</v>
      </c>
      <c r="E9014" s="2">
        <v>1427.28</v>
      </c>
      <c r="F9014" s="2">
        <v>0.21</v>
      </c>
      <c r="G9014" s="2">
        <v>5</v>
      </c>
      <c r="H9014" s="3">
        <v>45135</v>
      </c>
      <c r="I9014" s="3">
        <v>45141</v>
      </c>
      <c r="J9014" s="2" t="s">
        <v>21</v>
      </c>
      <c r="K9014" s="2" t="s">
        <v>27</v>
      </c>
      <c r="L9014" s="2">
        <v>279.91000000000003</v>
      </c>
      <c r="M9014" s="2" t="s">
        <v>28</v>
      </c>
      <c r="N9014" s="11">
        <f>L9014/E9014*100</f>
        <v>19.611428731573344</v>
      </c>
      <c r="O9014" s="12" t="str">
        <f>IF(N9014&lt;10,"Low",IF(N9014&lt;20,"Med","High"))</f>
        <v>Med</v>
      </c>
      <c r="P9014" s="12">
        <f>sales*discount</f>
        <v>299.72879999999998</v>
      </c>
      <c r="Q9014" s="12">
        <f>sales-Discount_Values</f>
        <v>1127.5511999999999</v>
      </c>
      <c r="R9014" s="12">
        <f>DATEDIF(order_date,delivery_date,"D")</f>
        <v>6</v>
      </c>
      <c r="S9014" s="12"/>
    </row>
    <row r="9015" spans="1:19" ht="14.25" customHeight="1" x14ac:dyDescent="0.35">
      <c r="A9015" s="2" t="s">
        <v>3819</v>
      </c>
      <c r="B9015" s="2">
        <v>103786</v>
      </c>
      <c r="C9015" s="2" t="s">
        <v>13</v>
      </c>
      <c r="D9015" s="2" t="s">
        <v>33</v>
      </c>
      <c r="E9015" s="2">
        <v>3863.5</v>
      </c>
      <c r="F9015" s="2">
        <v>0.14000000000000001</v>
      </c>
      <c r="G9015" s="2">
        <v>6</v>
      </c>
      <c r="H9015" s="3">
        <v>45043</v>
      </c>
      <c r="I9015" s="3">
        <v>45045</v>
      </c>
      <c r="J9015" s="2" t="s">
        <v>21</v>
      </c>
      <c r="K9015" s="2" t="s">
        <v>16</v>
      </c>
      <c r="L9015" s="2">
        <v>757.88</v>
      </c>
      <c r="M9015" s="2" t="s">
        <v>28</v>
      </c>
      <c r="N9015" s="11">
        <f>L9015/E9015*100</f>
        <v>19.616409990940856</v>
      </c>
      <c r="O9015" s="12" t="str">
        <f>IF(N9015&lt;10,"Low",IF(N9015&lt;20,"Med","High"))</f>
        <v>Med</v>
      </c>
      <c r="P9015" s="12">
        <f>sales*discount</f>
        <v>540.8900000000001</v>
      </c>
      <c r="Q9015" s="12">
        <f>sales-Discount_Values</f>
        <v>3322.6099999999997</v>
      </c>
      <c r="R9015" s="12">
        <f>DATEDIF(order_date,delivery_date,"D")</f>
        <v>2</v>
      </c>
      <c r="S9015" s="12"/>
    </row>
    <row r="9016" spans="1:19" ht="14.25" customHeight="1" x14ac:dyDescent="0.35">
      <c r="A9016" s="2" t="s">
        <v>9840</v>
      </c>
      <c r="B9016" s="2">
        <v>109807</v>
      </c>
      <c r="C9016" s="2" t="s">
        <v>19</v>
      </c>
      <c r="D9016" s="2" t="s">
        <v>20</v>
      </c>
      <c r="E9016" s="2">
        <v>2842.36</v>
      </c>
      <c r="F9016" s="2">
        <v>0.37</v>
      </c>
      <c r="G9016" s="2">
        <v>1</v>
      </c>
      <c r="H9016" s="3">
        <v>45161</v>
      </c>
      <c r="I9016" s="3">
        <v>45166</v>
      </c>
      <c r="J9016" s="2" t="s">
        <v>21</v>
      </c>
      <c r="K9016" s="2" t="s">
        <v>16</v>
      </c>
      <c r="L9016" s="2">
        <v>557.58000000000004</v>
      </c>
      <c r="M9016" s="2" t="s">
        <v>28</v>
      </c>
      <c r="N9016" s="11">
        <f>L9016/E9016*100</f>
        <v>19.616797309278205</v>
      </c>
      <c r="O9016" s="12" t="str">
        <f>IF(N9016&lt;10,"Low",IF(N9016&lt;20,"Med","High"))</f>
        <v>Med</v>
      </c>
      <c r="P9016" s="12">
        <f>sales*discount</f>
        <v>1051.6732</v>
      </c>
      <c r="Q9016" s="12">
        <f>sales-Discount_Values</f>
        <v>1790.6868000000002</v>
      </c>
      <c r="R9016" s="12">
        <f>DATEDIF(order_date,delivery_date,"D")</f>
        <v>5</v>
      </c>
      <c r="S9016" s="12"/>
    </row>
    <row r="9017" spans="1:19" ht="14.25" customHeight="1" x14ac:dyDescent="0.35">
      <c r="A9017" s="2" t="s">
        <v>2482</v>
      </c>
      <c r="B9017" s="2">
        <v>102449</v>
      </c>
      <c r="C9017" s="2" t="s">
        <v>25</v>
      </c>
      <c r="D9017" s="2" t="s">
        <v>36</v>
      </c>
      <c r="E9017" s="2">
        <v>3602.75</v>
      </c>
      <c r="F9017" s="2">
        <v>0.18</v>
      </c>
      <c r="G9017" s="2">
        <v>4</v>
      </c>
      <c r="H9017" s="3">
        <v>45430</v>
      </c>
      <c r="I9017" s="3">
        <v>45433</v>
      </c>
      <c r="J9017" s="2" t="s">
        <v>15</v>
      </c>
      <c r="K9017" s="2" t="s">
        <v>27</v>
      </c>
      <c r="L9017" s="2">
        <v>706.8</v>
      </c>
      <c r="M9017" s="2" t="s">
        <v>23</v>
      </c>
      <c r="N9017" s="11">
        <f>L9017/E9017*100</f>
        <v>19.618347095968357</v>
      </c>
      <c r="O9017" s="12" t="str">
        <f>IF(N9017&lt;10,"Low",IF(N9017&lt;20,"Med","High"))</f>
        <v>Med</v>
      </c>
      <c r="P9017" s="12">
        <f>sales*discount</f>
        <v>648.495</v>
      </c>
      <c r="Q9017" s="12">
        <f>sales-Discount_Values</f>
        <v>2954.2550000000001</v>
      </c>
      <c r="R9017" s="12">
        <f>DATEDIF(order_date,delivery_date,"D")</f>
        <v>3</v>
      </c>
      <c r="S9017" s="12"/>
    </row>
    <row r="9018" spans="1:19" ht="14.25" customHeight="1" x14ac:dyDescent="0.35">
      <c r="A9018" s="2" t="s">
        <v>1143</v>
      </c>
      <c r="B9018" s="2">
        <v>101110</v>
      </c>
      <c r="C9018" s="2" t="s">
        <v>25</v>
      </c>
      <c r="D9018" s="2" t="s">
        <v>14</v>
      </c>
      <c r="E9018" s="2">
        <v>1034.67</v>
      </c>
      <c r="F9018" s="2">
        <v>0.12</v>
      </c>
      <c r="G9018" s="2">
        <v>3</v>
      </c>
      <c r="H9018" s="3">
        <v>45635</v>
      </c>
      <c r="I9018" s="3">
        <v>45642</v>
      </c>
      <c r="J9018" s="2" t="s">
        <v>31</v>
      </c>
      <c r="K9018" s="2" t="s">
        <v>16</v>
      </c>
      <c r="L9018" s="2">
        <v>203.01</v>
      </c>
      <c r="M9018" s="2" t="s">
        <v>39</v>
      </c>
      <c r="N9018" s="11">
        <f>L9018/E9018*100</f>
        <v>19.620748644495343</v>
      </c>
      <c r="O9018" s="12" t="str">
        <f>IF(N9018&lt;10,"Low",IF(N9018&lt;20,"Med","High"))</f>
        <v>Med</v>
      </c>
      <c r="P9018" s="12">
        <f>sales*discount</f>
        <v>124.16040000000001</v>
      </c>
      <c r="Q9018" s="12">
        <f>sales-Discount_Values</f>
        <v>910.50960000000009</v>
      </c>
      <c r="R9018" s="12">
        <f>DATEDIF(order_date,delivery_date,"D")</f>
        <v>7</v>
      </c>
      <c r="S9018" s="12"/>
    </row>
    <row r="9019" spans="1:19" ht="14.25" customHeight="1" x14ac:dyDescent="0.35">
      <c r="A9019" s="2" t="s">
        <v>4270</v>
      </c>
      <c r="B9019" s="2">
        <v>104237</v>
      </c>
      <c r="C9019" s="2" t="s">
        <v>13</v>
      </c>
      <c r="D9019" s="2" t="s">
        <v>36</v>
      </c>
      <c r="E9019" s="2">
        <v>1043.33</v>
      </c>
      <c r="F9019" s="2">
        <v>0.41</v>
      </c>
      <c r="G9019" s="2">
        <v>3</v>
      </c>
      <c r="H9019" s="3">
        <v>45649</v>
      </c>
      <c r="I9019" s="3">
        <v>45656</v>
      </c>
      <c r="J9019" s="2" t="s">
        <v>15</v>
      </c>
      <c r="K9019" s="2" t="s">
        <v>16</v>
      </c>
      <c r="L9019" s="2">
        <v>204.77</v>
      </c>
      <c r="M9019" s="2" t="s">
        <v>28</v>
      </c>
      <c r="N9019" s="11">
        <f>L9019/E9019*100</f>
        <v>19.626580276614305</v>
      </c>
      <c r="O9019" s="12" t="str">
        <f>IF(N9019&lt;10,"Low",IF(N9019&lt;20,"Med","High"))</f>
        <v>Med</v>
      </c>
      <c r="P9019" s="12">
        <f>sales*discount</f>
        <v>427.76529999999997</v>
      </c>
      <c r="Q9019" s="12">
        <f>sales-Discount_Values</f>
        <v>615.5646999999999</v>
      </c>
      <c r="R9019" s="12">
        <f>DATEDIF(order_date,delivery_date,"D")</f>
        <v>7</v>
      </c>
      <c r="S9019" s="12"/>
    </row>
    <row r="9020" spans="1:19" ht="14.25" customHeight="1" x14ac:dyDescent="0.35">
      <c r="A9020" s="2" t="s">
        <v>495</v>
      </c>
      <c r="B9020" s="2">
        <v>100462</v>
      </c>
      <c r="C9020" s="2" t="s">
        <v>41</v>
      </c>
      <c r="D9020" s="2" t="s">
        <v>33</v>
      </c>
      <c r="E9020" s="2">
        <v>743.32</v>
      </c>
      <c r="F9020" s="2">
        <v>0.05</v>
      </c>
      <c r="G9020" s="2">
        <v>7</v>
      </c>
      <c r="H9020" s="3">
        <v>45056</v>
      </c>
      <c r="I9020" s="3">
        <v>45061</v>
      </c>
      <c r="J9020" s="2" t="s">
        <v>15</v>
      </c>
      <c r="K9020" s="2" t="s">
        <v>16</v>
      </c>
      <c r="L9020" s="2">
        <v>145.88999999999999</v>
      </c>
      <c r="M9020" s="2" t="s">
        <v>23</v>
      </c>
      <c r="N9020" s="11">
        <f>L9020/E9020*100</f>
        <v>19.62680944949685</v>
      </c>
      <c r="O9020" s="12" t="str">
        <f>IF(N9020&lt;10,"Low",IF(N9020&lt;20,"Med","High"))</f>
        <v>Med</v>
      </c>
      <c r="P9020" s="12">
        <f>sales*discount</f>
        <v>37.166000000000004</v>
      </c>
      <c r="Q9020" s="12">
        <f>sales-Discount_Values</f>
        <v>706.154</v>
      </c>
      <c r="R9020" s="12">
        <f>DATEDIF(order_date,delivery_date,"D")</f>
        <v>5</v>
      </c>
      <c r="S9020" s="12"/>
    </row>
    <row r="9021" spans="1:19" ht="14.25" customHeight="1" x14ac:dyDescent="0.35">
      <c r="A9021" s="2" t="s">
        <v>300</v>
      </c>
      <c r="B9021" s="2">
        <v>100267</v>
      </c>
      <c r="C9021" s="2" t="s">
        <v>19</v>
      </c>
      <c r="D9021" s="2" t="s">
        <v>14</v>
      </c>
      <c r="E9021" s="2">
        <v>2649.55</v>
      </c>
      <c r="F9021" s="2">
        <v>0.14000000000000001</v>
      </c>
      <c r="G9021" s="2">
        <v>9</v>
      </c>
      <c r="H9021" s="3">
        <v>45585</v>
      </c>
      <c r="I9021" s="3">
        <v>45591</v>
      </c>
      <c r="J9021" s="2" t="s">
        <v>31</v>
      </c>
      <c r="K9021" s="2" t="s">
        <v>22</v>
      </c>
      <c r="L9021" s="2">
        <v>520.04</v>
      </c>
      <c r="M9021" s="2" t="s">
        <v>23</v>
      </c>
      <c r="N9021" s="11">
        <f>L9021/E9021*100</f>
        <v>19.627483912362472</v>
      </c>
      <c r="O9021" s="12" t="str">
        <f>IF(N9021&lt;10,"Low",IF(N9021&lt;20,"Med","High"))</f>
        <v>Med</v>
      </c>
      <c r="P9021" s="12">
        <f>sales*discount</f>
        <v>370.93700000000007</v>
      </c>
      <c r="Q9021" s="12">
        <f>sales-Discount_Values</f>
        <v>2278.6130000000003</v>
      </c>
      <c r="R9021" s="12">
        <f>DATEDIF(order_date,delivery_date,"D")</f>
        <v>6</v>
      </c>
      <c r="S9021" s="12"/>
    </row>
    <row r="9022" spans="1:19" ht="14.25" customHeight="1" x14ac:dyDescent="0.35">
      <c r="A9022" s="2" t="s">
        <v>4133</v>
      </c>
      <c r="B9022" s="2">
        <v>104100</v>
      </c>
      <c r="C9022" s="2" t="s">
        <v>41</v>
      </c>
      <c r="D9022" s="2" t="s">
        <v>20</v>
      </c>
      <c r="E9022" s="2">
        <v>2182.73</v>
      </c>
      <c r="F9022" s="2">
        <v>0.27</v>
      </c>
      <c r="G9022" s="2">
        <v>3</v>
      </c>
      <c r="H9022" s="3">
        <v>45414</v>
      </c>
      <c r="I9022" s="3">
        <v>45419</v>
      </c>
      <c r="J9022" s="2" t="s">
        <v>21</v>
      </c>
      <c r="K9022" s="2" t="s">
        <v>16</v>
      </c>
      <c r="L9022" s="2">
        <v>428.43</v>
      </c>
      <c r="M9022" s="2" t="s">
        <v>23</v>
      </c>
      <c r="N9022" s="11">
        <f>L9022/E9022*100</f>
        <v>19.628172059760026</v>
      </c>
      <c r="O9022" s="12" t="str">
        <f>IF(N9022&lt;10,"Low",IF(N9022&lt;20,"Med","High"))</f>
        <v>Med</v>
      </c>
      <c r="P9022" s="12">
        <f>sales*discount</f>
        <v>589.33710000000008</v>
      </c>
      <c r="Q9022" s="12">
        <f>sales-Discount_Values</f>
        <v>1593.3928999999998</v>
      </c>
      <c r="R9022" s="12">
        <f>DATEDIF(order_date,delivery_date,"D")</f>
        <v>5</v>
      </c>
      <c r="S9022" s="12"/>
    </row>
    <row r="9023" spans="1:19" ht="14.25" customHeight="1" x14ac:dyDescent="0.35">
      <c r="A9023" s="2" t="s">
        <v>6819</v>
      </c>
      <c r="B9023" s="2">
        <v>106786</v>
      </c>
      <c r="C9023" s="2" t="s">
        <v>19</v>
      </c>
      <c r="D9023" s="2" t="s">
        <v>26</v>
      </c>
      <c r="E9023" s="2">
        <v>2831.77</v>
      </c>
      <c r="F9023" s="2">
        <v>0.48</v>
      </c>
      <c r="G9023" s="2">
        <v>9</v>
      </c>
      <c r="H9023" s="3">
        <v>45209</v>
      </c>
      <c r="I9023" s="3">
        <v>45215</v>
      </c>
      <c r="J9023" s="2" t="s">
        <v>31</v>
      </c>
      <c r="K9023" s="2" t="s">
        <v>22</v>
      </c>
      <c r="L9023" s="2">
        <v>555.85</v>
      </c>
      <c r="M9023" s="2" t="s">
        <v>23</v>
      </c>
      <c r="N9023" s="11">
        <f>L9023/E9023*100</f>
        <v>19.629065919901688</v>
      </c>
      <c r="O9023" s="12" t="str">
        <f>IF(N9023&lt;10,"Low",IF(N9023&lt;20,"Med","High"))</f>
        <v>Med</v>
      </c>
      <c r="P9023" s="12">
        <f>sales*discount</f>
        <v>1359.2495999999999</v>
      </c>
      <c r="Q9023" s="12">
        <f>sales-Discount_Values</f>
        <v>1472.5204000000001</v>
      </c>
      <c r="R9023" s="12">
        <f>DATEDIF(order_date,delivery_date,"D")</f>
        <v>6</v>
      </c>
      <c r="S9023" s="12"/>
    </row>
    <row r="9024" spans="1:19" ht="14.25" customHeight="1" x14ac:dyDescent="0.35">
      <c r="A9024" s="2" t="s">
        <v>9781</v>
      </c>
      <c r="B9024" s="2">
        <v>109748</v>
      </c>
      <c r="C9024" s="2" t="s">
        <v>41</v>
      </c>
      <c r="D9024" s="2" t="s">
        <v>14</v>
      </c>
      <c r="E9024" s="2">
        <v>1206.26</v>
      </c>
      <c r="F9024" s="2">
        <v>0.33</v>
      </c>
      <c r="G9024" s="2">
        <v>8</v>
      </c>
      <c r="H9024" s="3">
        <v>45649</v>
      </c>
      <c r="I9024" s="3">
        <v>45656</v>
      </c>
      <c r="J9024" s="2" t="s">
        <v>21</v>
      </c>
      <c r="K9024" s="2" t="s">
        <v>27</v>
      </c>
      <c r="L9024" s="2">
        <v>236.79</v>
      </c>
      <c r="M9024" s="2" t="s">
        <v>34</v>
      </c>
      <c r="N9024" s="11">
        <f>L9024/E9024*100</f>
        <v>19.630096330807621</v>
      </c>
      <c r="O9024" s="12" t="str">
        <f>IF(N9024&lt;10,"Low",IF(N9024&lt;20,"Med","High"))</f>
        <v>Med</v>
      </c>
      <c r="P9024" s="12">
        <f>sales*discount</f>
        <v>398.06580000000002</v>
      </c>
      <c r="Q9024" s="12">
        <f>sales-Discount_Values</f>
        <v>808.19419999999991</v>
      </c>
      <c r="R9024" s="12">
        <f>DATEDIF(order_date,delivery_date,"D")</f>
        <v>7</v>
      </c>
      <c r="S9024" s="12"/>
    </row>
    <row r="9025" spans="1:19" ht="14.25" customHeight="1" x14ac:dyDescent="0.35">
      <c r="A9025" s="2" t="s">
        <v>11684</v>
      </c>
      <c r="B9025" s="2">
        <v>111651</v>
      </c>
      <c r="C9025" s="2" t="s">
        <v>41</v>
      </c>
      <c r="D9025" s="2" t="s">
        <v>33</v>
      </c>
      <c r="E9025" s="2">
        <v>1256.26</v>
      </c>
      <c r="F9025" s="2">
        <v>0.3</v>
      </c>
      <c r="G9025" s="2">
        <v>5</v>
      </c>
      <c r="H9025" s="3">
        <v>44977</v>
      </c>
      <c r="I9025" s="3">
        <v>44979</v>
      </c>
      <c r="J9025" s="2" t="s">
        <v>31</v>
      </c>
      <c r="K9025" s="2" t="s">
        <v>27</v>
      </c>
      <c r="L9025" s="2">
        <v>246.61</v>
      </c>
      <c r="M9025" s="2" t="s">
        <v>17</v>
      </c>
      <c r="N9025" s="11">
        <f>L9025/E9025*100</f>
        <v>19.630490503558182</v>
      </c>
      <c r="O9025" s="12" t="str">
        <f>IF(N9025&lt;10,"Low",IF(N9025&lt;20,"Med","High"))</f>
        <v>Med</v>
      </c>
      <c r="P9025" s="12">
        <f>sales*discount</f>
        <v>376.87799999999999</v>
      </c>
      <c r="Q9025" s="12">
        <f>sales-Discount_Values</f>
        <v>879.38200000000006</v>
      </c>
      <c r="R9025" s="12">
        <f>DATEDIF(order_date,delivery_date,"D")</f>
        <v>2</v>
      </c>
      <c r="S9025" s="12"/>
    </row>
    <row r="9026" spans="1:19" ht="14.25" customHeight="1" x14ac:dyDescent="0.35">
      <c r="A9026" s="2" t="s">
        <v>14671</v>
      </c>
      <c r="B9026" s="2">
        <v>114638</v>
      </c>
      <c r="C9026" s="2" t="s">
        <v>19</v>
      </c>
      <c r="D9026" s="2" t="s">
        <v>36</v>
      </c>
      <c r="E9026" s="2">
        <v>382.69</v>
      </c>
      <c r="F9026" s="2">
        <v>0.03</v>
      </c>
      <c r="G9026" s="2">
        <v>6</v>
      </c>
      <c r="H9026" s="3">
        <v>45352</v>
      </c>
      <c r="I9026" s="3">
        <v>45359</v>
      </c>
      <c r="J9026" s="2" t="s">
        <v>31</v>
      </c>
      <c r="K9026" s="2" t="s">
        <v>27</v>
      </c>
      <c r="L9026" s="2">
        <v>75.13</v>
      </c>
      <c r="M9026" s="2" t="s">
        <v>17</v>
      </c>
      <c r="N9026" s="11">
        <f>L9026/E9026*100</f>
        <v>19.632078183386028</v>
      </c>
      <c r="O9026" s="12" t="str">
        <f>IF(N9026&lt;10,"Low",IF(N9026&lt;20,"Med","High"))</f>
        <v>Med</v>
      </c>
      <c r="P9026" s="12">
        <f>sales*discount</f>
        <v>11.480699999999999</v>
      </c>
      <c r="Q9026" s="12">
        <f>sales-Discount_Values</f>
        <v>371.20929999999998</v>
      </c>
      <c r="R9026" s="12">
        <f>DATEDIF(order_date,delivery_date,"D")</f>
        <v>7</v>
      </c>
      <c r="S9026" s="12"/>
    </row>
    <row r="9027" spans="1:19" ht="14.25" customHeight="1" x14ac:dyDescent="0.35">
      <c r="A9027" s="2" t="s">
        <v>5380</v>
      </c>
      <c r="B9027" s="2">
        <v>105347</v>
      </c>
      <c r="C9027" s="2" t="s">
        <v>25</v>
      </c>
      <c r="D9027" s="2" t="s">
        <v>26</v>
      </c>
      <c r="E9027" s="2">
        <v>319.16000000000003</v>
      </c>
      <c r="F9027" s="2">
        <v>0.33</v>
      </c>
      <c r="G9027" s="2">
        <v>8</v>
      </c>
      <c r="H9027" s="3">
        <v>45131</v>
      </c>
      <c r="I9027" s="3">
        <v>45133</v>
      </c>
      <c r="J9027" s="2" t="s">
        <v>15</v>
      </c>
      <c r="K9027" s="2" t="s">
        <v>27</v>
      </c>
      <c r="L9027" s="2">
        <v>62.66</v>
      </c>
      <c r="M9027" s="2" t="s">
        <v>39</v>
      </c>
      <c r="N9027" s="11">
        <f>L9027/E9027*100</f>
        <v>19.632786063416464</v>
      </c>
      <c r="O9027" s="12" t="str">
        <f>IF(N9027&lt;10,"Low",IF(N9027&lt;20,"Med","High"))</f>
        <v>Med</v>
      </c>
      <c r="P9027" s="12">
        <f>sales*discount</f>
        <v>105.32280000000002</v>
      </c>
      <c r="Q9027" s="12">
        <f>sales-Discount_Values</f>
        <v>213.8372</v>
      </c>
      <c r="R9027" s="12">
        <f>DATEDIF(order_date,delivery_date,"D")</f>
        <v>2</v>
      </c>
      <c r="S9027" s="12"/>
    </row>
    <row r="9028" spans="1:19" ht="14.25" customHeight="1" x14ac:dyDescent="0.35">
      <c r="A9028" s="2" t="s">
        <v>7412</v>
      </c>
      <c r="B9028" s="2">
        <v>107379</v>
      </c>
      <c r="C9028" s="2" t="s">
        <v>25</v>
      </c>
      <c r="D9028" s="2" t="s">
        <v>33</v>
      </c>
      <c r="E9028" s="2">
        <v>1448.89</v>
      </c>
      <c r="F9028" s="2">
        <v>0.19</v>
      </c>
      <c r="G9028" s="2">
        <v>8</v>
      </c>
      <c r="H9028" s="3">
        <v>45194</v>
      </c>
      <c r="I9028" s="3">
        <v>45196</v>
      </c>
      <c r="J9028" s="2" t="s">
        <v>31</v>
      </c>
      <c r="K9028" s="2" t="s">
        <v>22</v>
      </c>
      <c r="L9028" s="2">
        <v>284.48</v>
      </c>
      <c r="M9028" s="2" t="s">
        <v>39</v>
      </c>
      <c r="N9028" s="11">
        <f>L9028/E9028*100</f>
        <v>19.634340771211065</v>
      </c>
      <c r="O9028" s="12" t="str">
        <f>IF(N9028&lt;10,"Low",IF(N9028&lt;20,"Med","High"))</f>
        <v>Med</v>
      </c>
      <c r="P9028" s="12">
        <f>sales*discount</f>
        <v>275.28910000000002</v>
      </c>
      <c r="Q9028" s="12">
        <f>sales-Discount_Values</f>
        <v>1173.6009000000001</v>
      </c>
      <c r="R9028" s="12">
        <f>DATEDIF(order_date,delivery_date,"D")</f>
        <v>2</v>
      </c>
      <c r="S9028" s="12"/>
    </row>
    <row r="9029" spans="1:19" ht="14.25" customHeight="1" x14ac:dyDescent="0.35">
      <c r="A9029" s="2" t="s">
        <v>8829</v>
      </c>
      <c r="B9029" s="2">
        <v>108796</v>
      </c>
      <c r="C9029" s="2" t="s">
        <v>19</v>
      </c>
      <c r="D9029" s="2" t="s">
        <v>36</v>
      </c>
      <c r="E9029" s="2">
        <v>1159.21</v>
      </c>
      <c r="F9029" s="2">
        <v>0.04</v>
      </c>
      <c r="G9029" s="2">
        <v>7</v>
      </c>
      <c r="H9029" s="3">
        <v>45044</v>
      </c>
      <c r="I9029" s="3">
        <v>45045</v>
      </c>
      <c r="J9029" s="2" t="s">
        <v>21</v>
      </c>
      <c r="K9029" s="2" t="s">
        <v>27</v>
      </c>
      <c r="L9029" s="2">
        <v>227.62</v>
      </c>
      <c r="M9029" s="2" t="s">
        <v>48</v>
      </c>
      <c r="N9029" s="11">
        <f>L9029/E9029*100</f>
        <v>19.635786440765692</v>
      </c>
      <c r="O9029" s="12" t="str">
        <f>IF(N9029&lt;10,"Low",IF(N9029&lt;20,"Med","High"))</f>
        <v>Med</v>
      </c>
      <c r="P9029" s="12">
        <f>sales*discount</f>
        <v>46.368400000000001</v>
      </c>
      <c r="Q9029" s="12">
        <f>sales-Discount_Values</f>
        <v>1112.8416</v>
      </c>
      <c r="R9029" s="12">
        <f>DATEDIF(order_date,delivery_date,"D")</f>
        <v>1</v>
      </c>
      <c r="S9029" s="12"/>
    </row>
    <row r="9030" spans="1:19" ht="14.25" customHeight="1" x14ac:dyDescent="0.35">
      <c r="A9030" s="2" t="s">
        <v>4342</v>
      </c>
      <c r="B9030" s="2">
        <v>104309</v>
      </c>
      <c r="C9030" s="2" t="s">
        <v>25</v>
      </c>
      <c r="D9030" s="2" t="s">
        <v>20</v>
      </c>
      <c r="E9030" s="2">
        <v>347.35</v>
      </c>
      <c r="F9030" s="2">
        <v>0.35</v>
      </c>
      <c r="G9030" s="2">
        <v>4</v>
      </c>
      <c r="H9030" s="3">
        <v>45195</v>
      </c>
      <c r="I9030" s="3">
        <v>45202</v>
      </c>
      <c r="J9030" s="2" t="s">
        <v>15</v>
      </c>
      <c r="K9030" s="2" t="s">
        <v>16</v>
      </c>
      <c r="L9030" s="2">
        <v>68.22</v>
      </c>
      <c r="M9030" s="2" t="s">
        <v>23</v>
      </c>
      <c r="N9030" s="11">
        <f>L9030/E9030*100</f>
        <v>19.640132431265293</v>
      </c>
      <c r="O9030" s="12" t="str">
        <f>IF(N9030&lt;10,"Low",IF(N9030&lt;20,"Med","High"))</f>
        <v>Med</v>
      </c>
      <c r="P9030" s="12">
        <f>sales*discount</f>
        <v>121.57250000000001</v>
      </c>
      <c r="Q9030" s="12">
        <f>sales-Discount_Values</f>
        <v>225.77750000000003</v>
      </c>
      <c r="R9030" s="12">
        <f>DATEDIF(order_date,delivery_date,"D")</f>
        <v>7</v>
      </c>
      <c r="S9030" s="12"/>
    </row>
    <row r="9031" spans="1:19" ht="14.25" customHeight="1" x14ac:dyDescent="0.35">
      <c r="A9031" s="2" t="s">
        <v>9317</v>
      </c>
      <c r="B9031" s="2">
        <v>109284</v>
      </c>
      <c r="C9031" s="2" t="s">
        <v>13</v>
      </c>
      <c r="D9031" s="2" t="s">
        <v>36</v>
      </c>
      <c r="E9031" s="2">
        <v>1835.4</v>
      </c>
      <c r="F9031" s="2">
        <v>0.35</v>
      </c>
      <c r="G9031" s="2">
        <v>4</v>
      </c>
      <c r="H9031" s="3">
        <v>45004</v>
      </c>
      <c r="I9031" s="3">
        <v>45010</v>
      </c>
      <c r="J9031" s="2" t="s">
        <v>31</v>
      </c>
      <c r="K9031" s="2" t="s">
        <v>27</v>
      </c>
      <c r="L9031" s="2">
        <v>360.49</v>
      </c>
      <c r="M9031" s="2" t="s">
        <v>28</v>
      </c>
      <c r="N9031" s="11">
        <f>L9031/E9031*100</f>
        <v>19.640950201590933</v>
      </c>
      <c r="O9031" s="12" t="str">
        <f>IF(N9031&lt;10,"Low",IF(N9031&lt;20,"Med","High"))</f>
        <v>Med</v>
      </c>
      <c r="P9031" s="12">
        <f>sales*discount</f>
        <v>642.39</v>
      </c>
      <c r="Q9031" s="12">
        <f>sales-Discount_Values</f>
        <v>1193.0100000000002</v>
      </c>
      <c r="R9031" s="12">
        <f>DATEDIF(order_date,delivery_date,"D")</f>
        <v>6</v>
      </c>
      <c r="S9031" s="12"/>
    </row>
    <row r="9032" spans="1:19" ht="14.25" customHeight="1" x14ac:dyDescent="0.35">
      <c r="A9032" s="2" t="s">
        <v>2500</v>
      </c>
      <c r="B9032" s="2">
        <v>102467</v>
      </c>
      <c r="C9032" s="2" t="s">
        <v>25</v>
      </c>
      <c r="D9032" s="2" t="s">
        <v>26</v>
      </c>
      <c r="E9032" s="2">
        <v>918.97</v>
      </c>
      <c r="F9032" s="2">
        <v>0.06</v>
      </c>
      <c r="G9032" s="2">
        <v>9</v>
      </c>
      <c r="H9032" s="3">
        <v>45160</v>
      </c>
      <c r="I9032" s="3">
        <v>45162</v>
      </c>
      <c r="J9032" s="2" t="s">
        <v>15</v>
      </c>
      <c r="K9032" s="2" t="s">
        <v>27</v>
      </c>
      <c r="L9032" s="2">
        <v>180.5</v>
      </c>
      <c r="M9032" s="2" t="s">
        <v>17</v>
      </c>
      <c r="N9032" s="11">
        <f>L9032/E9032*100</f>
        <v>19.641555219430447</v>
      </c>
      <c r="O9032" s="12" t="str">
        <f>IF(N9032&lt;10,"Low",IF(N9032&lt;20,"Med","High"))</f>
        <v>Med</v>
      </c>
      <c r="P9032" s="12">
        <f>sales*discount</f>
        <v>55.138199999999998</v>
      </c>
      <c r="Q9032" s="12">
        <f>sales-Discount_Values</f>
        <v>863.83180000000004</v>
      </c>
      <c r="R9032" s="12">
        <f>DATEDIF(order_date,delivery_date,"D")</f>
        <v>2</v>
      </c>
      <c r="S9032" s="12"/>
    </row>
    <row r="9033" spans="1:19" ht="14.25" customHeight="1" x14ac:dyDescent="0.35">
      <c r="A9033" s="2" t="s">
        <v>3835</v>
      </c>
      <c r="B9033" s="2">
        <v>103802</v>
      </c>
      <c r="C9033" s="2" t="s">
        <v>41</v>
      </c>
      <c r="D9033" s="2" t="s">
        <v>36</v>
      </c>
      <c r="E9033" s="2">
        <v>1393.96</v>
      </c>
      <c r="F9033" s="2">
        <v>0.45</v>
      </c>
      <c r="G9033" s="2">
        <v>4</v>
      </c>
      <c r="H9033" s="3">
        <v>45335</v>
      </c>
      <c r="I9033" s="3">
        <v>45342</v>
      </c>
      <c r="J9033" s="2" t="s">
        <v>15</v>
      </c>
      <c r="K9033" s="2" t="s">
        <v>22</v>
      </c>
      <c r="L9033" s="2">
        <v>273.83</v>
      </c>
      <c r="M9033" s="2" t="s">
        <v>39</v>
      </c>
      <c r="N9033" s="11">
        <f>L9033/E9033*100</f>
        <v>19.644035696863611</v>
      </c>
      <c r="O9033" s="12" t="str">
        <f>IF(N9033&lt;10,"Low",IF(N9033&lt;20,"Med","High"))</f>
        <v>Med</v>
      </c>
      <c r="P9033" s="12">
        <f>sales*discount</f>
        <v>627.28200000000004</v>
      </c>
      <c r="Q9033" s="12">
        <f>sales-Discount_Values</f>
        <v>766.678</v>
      </c>
      <c r="R9033" s="12">
        <f>DATEDIF(order_date,delivery_date,"D")</f>
        <v>7</v>
      </c>
      <c r="S9033" s="12"/>
    </row>
    <row r="9034" spans="1:19" ht="14.25" customHeight="1" x14ac:dyDescent="0.35">
      <c r="A9034" s="2" t="s">
        <v>8085</v>
      </c>
      <c r="B9034" s="2">
        <v>108052</v>
      </c>
      <c r="C9034" s="2" t="s">
        <v>41</v>
      </c>
      <c r="D9034" s="2" t="s">
        <v>14</v>
      </c>
      <c r="E9034" s="2">
        <v>653.02</v>
      </c>
      <c r="F9034" s="2">
        <v>0.25</v>
      </c>
      <c r="G9034" s="2">
        <v>6</v>
      </c>
      <c r="H9034" s="3">
        <v>45188</v>
      </c>
      <c r="I9034" s="3">
        <v>45191</v>
      </c>
      <c r="J9034" s="2" t="s">
        <v>15</v>
      </c>
      <c r="K9034" s="2" t="s">
        <v>27</v>
      </c>
      <c r="L9034" s="2">
        <v>128.28</v>
      </c>
      <c r="M9034" s="2" t="s">
        <v>34</v>
      </c>
      <c r="N9034" s="11">
        <f>L9034/E9034*100</f>
        <v>19.644115034761569</v>
      </c>
      <c r="O9034" s="12" t="str">
        <f>IF(N9034&lt;10,"Low",IF(N9034&lt;20,"Med","High"))</f>
        <v>Med</v>
      </c>
      <c r="P9034" s="12">
        <f>sales*discount</f>
        <v>163.255</v>
      </c>
      <c r="Q9034" s="12">
        <f>sales-Discount_Values</f>
        <v>489.76499999999999</v>
      </c>
      <c r="R9034" s="12">
        <f>DATEDIF(order_date,delivery_date,"D")</f>
        <v>3</v>
      </c>
      <c r="S9034" s="12"/>
    </row>
    <row r="9035" spans="1:19" ht="14.25" customHeight="1" x14ac:dyDescent="0.35">
      <c r="A9035" s="2" t="s">
        <v>6098</v>
      </c>
      <c r="B9035" s="2">
        <v>106065</v>
      </c>
      <c r="C9035" s="2" t="s">
        <v>25</v>
      </c>
      <c r="D9035" s="2" t="s">
        <v>33</v>
      </c>
      <c r="E9035" s="2">
        <v>2960.9</v>
      </c>
      <c r="F9035" s="2">
        <v>0.47</v>
      </c>
      <c r="G9035" s="2">
        <v>5</v>
      </c>
      <c r="H9035" s="3">
        <v>45194</v>
      </c>
      <c r="I9035" s="3">
        <v>45200</v>
      </c>
      <c r="J9035" s="2" t="s">
        <v>31</v>
      </c>
      <c r="K9035" s="2" t="s">
        <v>16</v>
      </c>
      <c r="L9035" s="2">
        <v>581.67999999999995</v>
      </c>
      <c r="M9035" s="2" t="s">
        <v>17</v>
      </c>
      <c r="N9035" s="11">
        <f>L9035/E9035*100</f>
        <v>19.645378094498291</v>
      </c>
      <c r="O9035" s="12" t="str">
        <f>IF(N9035&lt;10,"Low",IF(N9035&lt;20,"Med","High"))</f>
        <v>Med</v>
      </c>
      <c r="P9035" s="12">
        <f>sales*discount</f>
        <v>1391.623</v>
      </c>
      <c r="Q9035" s="12">
        <f>sales-Discount_Values</f>
        <v>1569.277</v>
      </c>
      <c r="R9035" s="12">
        <f>DATEDIF(order_date,delivery_date,"D")</f>
        <v>6</v>
      </c>
      <c r="S9035" s="12"/>
    </row>
    <row r="9036" spans="1:19" ht="14.25" customHeight="1" x14ac:dyDescent="0.35">
      <c r="A9036" s="2" t="s">
        <v>3089</v>
      </c>
      <c r="B9036" s="2">
        <v>103056</v>
      </c>
      <c r="C9036" s="2" t="s">
        <v>13</v>
      </c>
      <c r="D9036" s="2" t="s">
        <v>26</v>
      </c>
      <c r="E9036" s="2">
        <v>3950.28</v>
      </c>
      <c r="F9036" s="2">
        <v>0.24</v>
      </c>
      <c r="G9036" s="2">
        <v>1</v>
      </c>
      <c r="H9036" s="3">
        <v>45029</v>
      </c>
      <c r="I9036" s="3">
        <v>45031</v>
      </c>
      <c r="J9036" s="2" t="s">
        <v>15</v>
      </c>
      <c r="K9036" s="2" t="s">
        <v>16</v>
      </c>
      <c r="L9036" s="2">
        <v>776.06</v>
      </c>
      <c r="M9036" s="2" t="s">
        <v>28</v>
      </c>
      <c r="N9036" s="11">
        <f>L9036/E9036*100</f>
        <v>19.645696001296109</v>
      </c>
      <c r="O9036" s="12" t="str">
        <f>IF(N9036&lt;10,"Low",IF(N9036&lt;20,"Med","High"))</f>
        <v>Med</v>
      </c>
      <c r="P9036" s="12">
        <f>sales*discount</f>
        <v>948.06719999999996</v>
      </c>
      <c r="Q9036" s="12">
        <f>sales-Discount_Values</f>
        <v>3002.2128000000002</v>
      </c>
      <c r="R9036" s="12">
        <f>DATEDIF(order_date,delivery_date,"D")</f>
        <v>2</v>
      </c>
      <c r="S9036" s="12"/>
    </row>
    <row r="9037" spans="1:19" ht="14.25" customHeight="1" x14ac:dyDescent="0.35">
      <c r="A9037" s="2" t="s">
        <v>11989</v>
      </c>
      <c r="B9037" s="2">
        <v>111956</v>
      </c>
      <c r="C9037" s="2" t="s">
        <v>19</v>
      </c>
      <c r="D9037" s="2" t="s">
        <v>36</v>
      </c>
      <c r="E9037" s="2">
        <v>1931.1</v>
      </c>
      <c r="F9037" s="2">
        <v>0.03</v>
      </c>
      <c r="G9037" s="2">
        <v>9</v>
      </c>
      <c r="H9037" s="3">
        <v>45113</v>
      </c>
      <c r="I9037" s="3">
        <v>45119</v>
      </c>
      <c r="J9037" s="2" t="s">
        <v>31</v>
      </c>
      <c r="K9037" s="2" t="s">
        <v>22</v>
      </c>
      <c r="L9037" s="2">
        <v>379.43</v>
      </c>
      <c r="M9037" s="2" t="s">
        <v>39</v>
      </c>
      <c r="N9037" s="11">
        <f>L9037/E9037*100</f>
        <v>19.648386929729174</v>
      </c>
      <c r="O9037" s="12" t="str">
        <f>IF(N9037&lt;10,"Low",IF(N9037&lt;20,"Med","High"))</f>
        <v>Med</v>
      </c>
      <c r="P9037" s="12">
        <f>sales*discount</f>
        <v>57.932999999999993</v>
      </c>
      <c r="Q9037" s="12">
        <f>sales-Discount_Values</f>
        <v>1873.1669999999999</v>
      </c>
      <c r="R9037" s="12">
        <f>DATEDIF(order_date,delivery_date,"D")</f>
        <v>6</v>
      </c>
      <c r="S9037" s="12"/>
    </row>
    <row r="9038" spans="1:19" ht="14.25" customHeight="1" x14ac:dyDescent="0.35">
      <c r="A9038" s="2" t="s">
        <v>938</v>
      </c>
      <c r="B9038" s="2">
        <v>100905</v>
      </c>
      <c r="C9038" s="2" t="s">
        <v>41</v>
      </c>
      <c r="D9038" s="2" t="s">
        <v>36</v>
      </c>
      <c r="E9038" s="2">
        <v>4917.6499999999996</v>
      </c>
      <c r="F9038" s="2">
        <v>0.42</v>
      </c>
      <c r="G9038" s="2">
        <v>1</v>
      </c>
      <c r="H9038" s="3">
        <v>45557</v>
      </c>
      <c r="I9038" s="3">
        <v>45558</v>
      </c>
      <c r="J9038" s="2" t="s">
        <v>31</v>
      </c>
      <c r="K9038" s="2" t="s">
        <v>27</v>
      </c>
      <c r="L9038" s="2">
        <v>966.37</v>
      </c>
      <c r="M9038" s="2" t="s">
        <v>17</v>
      </c>
      <c r="N9038" s="11">
        <f>L9038/E9038*100</f>
        <v>19.651052840279405</v>
      </c>
      <c r="O9038" s="12" t="str">
        <f>IF(N9038&lt;10,"Low",IF(N9038&lt;20,"Med","High"))</f>
        <v>Med</v>
      </c>
      <c r="P9038" s="12">
        <f>sales*discount</f>
        <v>2065.4129999999996</v>
      </c>
      <c r="Q9038" s="12">
        <f>sales-Discount_Values</f>
        <v>2852.2370000000001</v>
      </c>
      <c r="R9038" s="12">
        <f>DATEDIF(order_date,delivery_date,"D")</f>
        <v>1</v>
      </c>
      <c r="S9038" s="12"/>
    </row>
    <row r="9039" spans="1:19" ht="14.25" customHeight="1" x14ac:dyDescent="0.35">
      <c r="A9039" s="2" t="s">
        <v>10597</v>
      </c>
      <c r="B9039" s="2">
        <v>110564</v>
      </c>
      <c r="C9039" s="2" t="s">
        <v>25</v>
      </c>
      <c r="D9039" s="2" t="s">
        <v>33</v>
      </c>
      <c r="E9039" s="2">
        <v>3061.01</v>
      </c>
      <c r="F9039" s="2">
        <v>0.16</v>
      </c>
      <c r="G9039" s="2">
        <v>8</v>
      </c>
      <c r="H9039" s="3">
        <v>44941</v>
      </c>
      <c r="I9039" s="3">
        <v>44943</v>
      </c>
      <c r="J9039" s="2" t="s">
        <v>15</v>
      </c>
      <c r="K9039" s="2" t="s">
        <v>16</v>
      </c>
      <c r="L9039" s="2">
        <v>601.54</v>
      </c>
      <c r="M9039" s="2" t="s">
        <v>48</v>
      </c>
      <c r="N9039" s="11">
        <f>L9039/E9039*100</f>
        <v>19.65168359463053</v>
      </c>
      <c r="O9039" s="12" t="str">
        <f>IF(N9039&lt;10,"Low",IF(N9039&lt;20,"Med","High"))</f>
        <v>Med</v>
      </c>
      <c r="P9039" s="12">
        <f>sales*discount</f>
        <v>489.76160000000004</v>
      </c>
      <c r="Q9039" s="12">
        <f>sales-Discount_Values</f>
        <v>2571.2484000000004</v>
      </c>
      <c r="R9039" s="12">
        <f>DATEDIF(order_date,delivery_date,"D")</f>
        <v>2</v>
      </c>
      <c r="S9039" s="12"/>
    </row>
    <row r="9040" spans="1:19" ht="14.25" customHeight="1" x14ac:dyDescent="0.35">
      <c r="A9040" s="2" t="s">
        <v>11245</v>
      </c>
      <c r="B9040" s="2">
        <v>111212</v>
      </c>
      <c r="C9040" s="2" t="s">
        <v>19</v>
      </c>
      <c r="D9040" s="2" t="s">
        <v>26</v>
      </c>
      <c r="E9040" s="2">
        <v>274.12</v>
      </c>
      <c r="F9040" s="2">
        <v>0.38</v>
      </c>
      <c r="G9040" s="2">
        <v>8</v>
      </c>
      <c r="H9040" s="3">
        <v>45411</v>
      </c>
      <c r="I9040" s="3">
        <v>45413</v>
      </c>
      <c r="J9040" s="2" t="s">
        <v>21</v>
      </c>
      <c r="K9040" s="2" t="s">
        <v>27</v>
      </c>
      <c r="L9040" s="2">
        <v>53.87</v>
      </c>
      <c r="M9040" s="2" t="s">
        <v>39</v>
      </c>
      <c r="N9040" s="11">
        <f>L9040/E9040*100</f>
        <v>19.6519772362469</v>
      </c>
      <c r="O9040" s="12" t="str">
        <f>IF(N9040&lt;10,"Low",IF(N9040&lt;20,"Med","High"))</f>
        <v>Med</v>
      </c>
      <c r="P9040" s="12">
        <f>sales*discount</f>
        <v>104.1656</v>
      </c>
      <c r="Q9040" s="12">
        <f>sales-Discount_Values</f>
        <v>169.95440000000002</v>
      </c>
      <c r="R9040" s="12">
        <f>DATEDIF(order_date,delivery_date,"D")</f>
        <v>2</v>
      </c>
      <c r="S9040" s="12"/>
    </row>
    <row r="9041" spans="1:19" ht="14.25" customHeight="1" x14ac:dyDescent="0.35">
      <c r="A9041" s="2" t="s">
        <v>276</v>
      </c>
      <c r="B9041" s="2">
        <v>100243</v>
      </c>
      <c r="C9041" s="2" t="s">
        <v>25</v>
      </c>
      <c r="D9041" s="2" t="s">
        <v>26</v>
      </c>
      <c r="E9041" s="2">
        <v>634.92999999999995</v>
      </c>
      <c r="F9041" s="2">
        <v>0.32</v>
      </c>
      <c r="G9041" s="2">
        <v>9</v>
      </c>
      <c r="H9041" s="3">
        <v>45349</v>
      </c>
      <c r="I9041" s="3">
        <v>45351</v>
      </c>
      <c r="J9041" s="2" t="s">
        <v>21</v>
      </c>
      <c r="K9041" s="2" t="s">
        <v>16</v>
      </c>
      <c r="L9041" s="2">
        <v>124.78</v>
      </c>
      <c r="M9041" s="2" t="s">
        <v>34</v>
      </c>
      <c r="N9041" s="11">
        <f>L9041/E9041*100</f>
        <v>19.652560124738162</v>
      </c>
      <c r="O9041" s="12" t="str">
        <f>IF(N9041&lt;10,"Low",IF(N9041&lt;20,"Med","High"))</f>
        <v>Med</v>
      </c>
      <c r="P9041" s="12">
        <f>sales*discount</f>
        <v>203.17759999999998</v>
      </c>
      <c r="Q9041" s="12">
        <f>sales-Discount_Values</f>
        <v>431.75239999999997</v>
      </c>
      <c r="R9041" s="12">
        <f>DATEDIF(order_date,delivery_date,"D")</f>
        <v>2</v>
      </c>
      <c r="S9041" s="12"/>
    </row>
    <row r="9042" spans="1:19" ht="14.25" customHeight="1" x14ac:dyDescent="0.35">
      <c r="A9042" s="2" t="s">
        <v>3214</v>
      </c>
      <c r="B9042" s="2">
        <v>103181</v>
      </c>
      <c r="C9042" s="2" t="s">
        <v>13</v>
      </c>
      <c r="D9042" s="2" t="s">
        <v>36</v>
      </c>
      <c r="E9042" s="2">
        <v>1218.5999999999999</v>
      </c>
      <c r="F9042" s="2">
        <v>0.42</v>
      </c>
      <c r="G9042" s="2">
        <v>7</v>
      </c>
      <c r="H9042" s="3">
        <v>45301</v>
      </c>
      <c r="I9042" s="3">
        <v>45303</v>
      </c>
      <c r="J9042" s="2" t="s">
        <v>21</v>
      </c>
      <c r="K9042" s="2" t="s">
        <v>22</v>
      </c>
      <c r="L9042" s="2">
        <v>239.52</v>
      </c>
      <c r="M9042" s="2" t="s">
        <v>48</v>
      </c>
      <c r="N9042" s="11">
        <f>L9042/E9042*100</f>
        <v>19.655342195962582</v>
      </c>
      <c r="O9042" s="12" t="str">
        <f>IF(N9042&lt;10,"Low",IF(N9042&lt;20,"Med","High"))</f>
        <v>Med</v>
      </c>
      <c r="P9042" s="12">
        <f>sales*discount</f>
        <v>511.81199999999995</v>
      </c>
      <c r="Q9042" s="12">
        <f>sales-Discount_Values</f>
        <v>706.78800000000001</v>
      </c>
      <c r="R9042" s="12">
        <f>DATEDIF(order_date,delivery_date,"D")</f>
        <v>2</v>
      </c>
      <c r="S9042" s="12"/>
    </row>
    <row r="9043" spans="1:19" ht="14.25" customHeight="1" x14ac:dyDescent="0.35">
      <c r="A9043" s="2" t="s">
        <v>6980</v>
      </c>
      <c r="B9043" s="2">
        <v>106947</v>
      </c>
      <c r="C9043" s="2" t="s">
        <v>13</v>
      </c>
      <c r="D9043" s="2" t="s">
        <v>20</v>
      </c>
      <c r="E9043" s="2">
        <v>1987.14</v>
      </c>
      <c r="F9043" s="2">
        <v>0.21</v>
      </c>
      <c r="G9043" s="2">
        <v>9</v>
      </c>
      <c r="H9043" s="3">
        <v>45100</v>
      </c>
      <c r="I9043" s="3">
        <v>45107</v>
      </c>
      <c r="J9043" s="2" t="s">
        <v>31</v>
      </c>
      <c r="K9043" s="2" t="s">
        <v>22</v>
      </c>
      <c r="L9043" s="2">
        <v>390.67</v>
      </c>
      <c r="M9043" s="2" t="s">
        <v>23</v>
      </c>
      <c r="N9043" s="11">
        <f>L9043/E9043*100</f>
        <v>19.659913242147006</v>
      </c>
      <c r="O9043" s="12" t="str">
        <f>IF(N9043&lt;10,"Low",IF(N9043&lt;20,"Med","High"))</f>
        <v>Med</v>
      </c>
      <c r="P9043" s="12">
        <f>sales*discount</f>
        <v>417.29939999999999</v>
      </c>
      <c r="Q9043" s="12">
        <f>sales-Discount_Values</f>
        <v>1569.8406</v>
      </c>
      <c r="R9043" s="12">
        <f>DATEDIF(order_date,delivery_date,"D")</f>
        <v>7</v>
      </c>
      <c r="S9043" s="12"/>
    </row>
    <row r="9044" spans="1:19" ht="14.25" customHeight="1" x14ac:dyDescent="0.35">
      <c r="A9044" s="2" t="s">
        <v>1657</v>
      </c>
      <c r="B9044" s="2">
        <v>101624</v>
      </c>
      <c r="C9044" s="2" t="s">
        <v>41</v>
      </c>
      <c r="D9044" s="2" t="s">
        <v>14</v>
      </c>
      <c r="E9044" s="2">
        <v>1667.52</v>
      </c>
      <c r="F9044" s="2">
        <v>0.28999999999999998</v>
      </c>
      <c r="G9044" s="2">
        <v>2</v>
      </c>
      <c r="H9044" s="3">
        <v>45603</v>
      </c>
      <c r="I9044" s="3">
        <v>45607</v>
      </c>
      <c r="J9044" s="2" t="s">
        <v>21</v>
      </c>
      <c r="K9044" s="2" t="s">
        <v>16</v>
      </c>
      <c r="L9044" s="2">
        <v>327.84</v>
      </c>
      <c r="M9044" s="2" t="s">
        <v>34</v>
      </c>
      <c r="N9044" s="11">
        <f>L9044/E9044*100</f>
        <v>19.66033390903857</v>
      </c>
      <c r="O9044" s="12" t="str">
        <f>IF(N9044&lt;10,"Low",IF(N9044&lt;20,"Med","High"))</f>
        <v>Med</v>
      </c>
      <c r="P9044" s="12">
        <f>sales*discount</f>
        <v>483.58079999999995</v>
      </c>
      <c r="Q9044" s="12">
        <f>sales-Discount_Values</f>
        <v>1183.9392</v>
      </c>
      <c r="R9044" s="12">
        <f>DATEDIF(order_date,delivery_date,"D")</f>
        <v>4</v>
      </c>
      <c r="S9044" s="12"/>
    </row>
    <row r="9045" spans="1:19" ht="14.25" customHeight="1" x14ac:dyDescent="0.35">
      <c r="A9045" s="2" t="s">
        <v>8766</v>
      </c>
      <c r="B9045" s="2">
        <v>108733</v>
      </c>
      <c r="C9045" s="2" t="s">
        <v>13</v>
      </c>
      <c r="D9045" s="2" t="s">
        <v>36</v>
      </c>
      <c r="E9045" s="2">
        <v>4440.0200000000004</v>
      </c>
      <c r="F9045" s="2">
        <v>0.28000000000000003</v>
      </c>
      <c r="G9045" s="2">
        <v>8</v>
      </c>
      <c r="H9045" s="3">
        <v>45497</v>
      </c>
      <c r="I9045" s="3">
        <v>45499</v>
      </c>
      <c r="J9045" s="2" t="s">
        <v>21</v>
      </c>
      <c r="K9045" s="2" t="s">
        <v>22</v>
      </c>
      <c r="L9045" s="2">
        <v>873.2</v>
      </c>
      <c r="M9045" s="2" t="s">
        <v>17</v>
      </c>
      <c r="N9045" s="11">
        <f>L9045/E9045*100</f>
        <v>19.666578078477123</v>
      </c>
      <c r="O9045" s="12" t="str">
        <f>IF(N9045&lt;10,"Low",IF(N9045&lt;20,"Med","High"))</f>
        <v>Med</v>
      </c>
      <c r="P9045" s="12">
        <f>sales*discount</f>
        <v>1243.2056000000002</v>
      </c>
      <c r="Q9045" s="12">
        <f>sales-Discount_Values</f>
        <v>3196.8144000000002</v>
      </c>
      <c r="R9045" s="12">
        <f>DATEDIF(order_date,delivery_date,"D")</f>
        <v>2</v>
      </c>
      <c r="S9045" s="12"/>
    </row>
    <row r="9046" spans="1:19" ht="14.25" customHeight="1" x14ac:dyDescent="0.35">
      <c r="A9046" s="2" t="s">
        <v>8647</v>
      </c>
      <c r="B9046" s="2">
        <v>108614</v>
      </c>
      <c r="C9046" s="2" t="s">
        <v>19</v>
      </c>
      <c r="D9046" s="2" t="s">
        <v>36</v>
      </c>
      <c r="E9046" s="2">
        <v>387.42</v>
      </c>
      <c r="F9046" s="2">
        <v>0.2</v>
      </c>
      <c r="G9046" s="2">
        <v>7</v>
      </c>
      <c r="H9046" s="3">
        <v>45414</v>
      </c>
      <c r="I9046" s="3">
        <v>45419</v>
      </c>
      <c r="J9046" s="2" t="s">
        <v>31</v>
      </c>
      <c r="K9046" s="2" t="s">
        <v>16</v>
      </c>
      <c r="L9046" s="2">
        <v>76.2</v>
      </c>
      <c r="M9046" s="2" t="s">
        <v>17</v>
      </c>
      <c r="N9046" s="11">
        <f>L9046/E9046*100</f>
        <v>19.668576738423415</v>
      </c>
      <c r="O9046" s="12" t="str">
        <f>IF(N9046&lt;10,"Low",IF(N9046&lt;20,"Med","High"))</f>
        <v>Med</v>
      </c>
      <c r="P9046" s="12">
        <f>sales*discount</f>
        <v>77.484000000000009</v>
      </c>
      <c r="Q9046" s="12">
        <f>sales-Discount_Values</f>
        <v>309.93600000000004</v>
      </c>
      <c r="R9046" s="12">
        <f>DATEDIF(order_date,delivery_date,"D")</f>
        <v>5</v>
      </c>
      <c r="S9046" s="12"/>
    </row>
    <row r="9047" spans="1:19" ht="14.25" customHeight="1" x14ac:dyDescent="0.35">
      <c r="A9047" s="2" t="s">
        <v>651</v>
      </c>
      <c r="B9047" s="2">
        <v>100618</v>
      </c>
      <c r="C9047" s="2" t="s">
        <v>13</v>
      </c>
      <c r="D9047" s="2" t="s">
        <v>14</v>
      </c>
      <c r="E9047" s="2">
        <v>4084.06</v>
      </c>
      <c r="F9047" s="2">
        <v>0.28000000000000003</v>
      </c>
      <c r="G9047" s="2">
        <v>2</v>
      </c>
      <c r="H9047" s="3">
        <v>44953</v>
      </c>
      <c r="I9047" s="3">
        <v>44959</v>
      </c>
      <c r="J9047" s="2" t="s">
        <v>21</v>
      </c>
      <c r="K9047" s="2" t="s">
        <v>22</v>
      </c>
      <c r="L9047" s="2">
        <v>803.28</v>
      </c>
      <c r="M9047" s="2" t="s">
        <v>34</v>
      </c>
      <c r="N9047" s="11">
        <f>L9047/E9047*100</f>
        <v>19.668663046086493</v>
      </c>
      <c r="O9047" s="12" t="str">
        <f>IF(N9047&lt;10,"Low",IF(N9047&lt;20,"Med","High"))</f>
        <v>Med</v>
      </c>
      <c r="P9047" s="12">
        <f>sales*discount</f>
        <v>1143.5368000000001</v>
      </c>
      <c r="Q9047" s="12">
        <f>sales-Discount_Values</f>
        <v>2940.5231999999996</v>
      </c>
      <c r="R9047" s="12">
        <f>DATEDIF(order_date,delivery_date,"D")</f>
        <v>6</v>
      </c>
      <c r="S9047" s="12"/>
    </row>
    <row r="9048" spans="1:19" ht="14.25" customHeight="1" x14ac:dyDescent="0.35">
      <c r="A9048" s="2" t="s">
        <v>3562</v>
      </c>
      <c r="B9048" s="2">
        <v>103529</v>
      </c>
      <c r="C9048" s="2" t="s">
        <v>41</v>
      </c>
      <c r="D9048" s="2" t="s">
        <v>33</v>
      </c>
      <c r="E9048" s="2">
        <v>4055.61</v>
      </c>
      <c r="F9048" s="2">
        <v>0.46</v>
      </c>
      <c r="G9048" s="2">
        <v>3</v>
      </c>
      <c r="H9048" s="3">
        <v>45180</v>
      </c>
      <c r="I9048" s="3">
        <v>45187</v>
      </c>
      <c r="J9048" s="2" t="s">
        <v>31</v>
      </c>
      <c r="K9048" s="2" t="s">
        <v>16</v>
      </c>
      <c r="L9048" s="2">
        <v>797.86</v>
      </c>
      <c r="M9048" s="2" t="s">
        <v>39</v>
      </c>
      <c r="N9048" s="11">
        <f>L9048/E9048*100</f>
        <v>19.672996170736337</v>
      </c>
      <c r="O9048" s="12" t="str">
        <f>IF(N9048&lt;10,"Low",IF(N9048&lt;20,"Med","High"))</f>
        <v>Med</v>
      </c>
      <c r="P9048" s="12">
        <f>sales*discount</f>
        <v>1865.5806000000002</v>
      </c>
      <c r="Q9048" s="12">
        <f>sales-Discount_Values</f>
        <v>2190.0293999999999</v>
      </c>
      <c r="R9048" s="12">
        <f>DATEDIF(order_date,delivery_date,"D")</f>
        <v>7</v>
      </c>
      <c r="S9048" s="12"/>
    </row>
    <row r="9049" spans="1:19" ht="14.25" customHeight="1" x14ac:dyDescent="0.35">
      <c r="A9049" s="2" t="s">
        <v>966</v>
      </c>
      <c r="B9049" s="2">
        <v>100933</v>
      </c>
      <c r="C9049" s="2" t="s">
        <v>25</v>
      </c>
      <c r="D9049" s="2" t="s">
        <v>36</v>
      </c>
      <c r="E9049" s="2">
        <v>2329.3000000000002</v>
      </c>
      <c r="F9049" s="2">
        <v>0.1</v>
      </c>
      <c r="G9049" s="2">
        <v>5</v>
      </c>
      <c r="H9049" s="3">
        <v>45441</v>
      </c>
      <c r="I9049" s="3">
        <v>45444</v>
      </c>
      <c r="J9049" s="2" t="s">
        <v>21</v>
      </c>
      <c r="K9049" s="2" t="s">
        <v>16</v>
      </c>
      <c r="L9049" s="2">
        <v>458.26</v>
      </c>
      <c r="M9049" s="2" t="s">
        <v>34</v>
      </c>
      <c r="N9049" s="11">
        <f>L9049/E9049*100</f>
        <v>19.673721718971361</v>
      </c>
      <c r="O9049" s="12" t="str">
        <f>IF(N9049&lt;10,"Low",IF(N9049&lt;20,"Med","High"))</f>
        <v>Med</v>
      </c>
      <c r="P9049" s="12">
        <f>sales*discount</f>
        <v>232.93000000000004</v>
      </c>
      <c r="Q9049" s="12">
        <f>sales-Discount_Values</f>
        <v>2096.3700000000003</v>
      </c>
      <c r="R9049" s="12">
        <f>DATEDIF(order_date,delivery_date,"D")</f>
        <v>3</v>
      </c>
      <c r="S9049" s="12"/>
    </row>
    <row r="9050" spans="1:19" ht="14.25" customHeight="1" x14ac:dyDescent="0.35">
      <c r="A9050" s="2" t="s">
        <v>59</v>
      </c>
      <c r="B9050" s="2">
        <v>100026</v>
      </c>
      <c r="C9050" s="2" t="s">
        <v>41</v>
      </c>
      <c r="D9050" s="2" t="s">
        <v>14</v>
      </c>
      <c r="E9050" s="2">
        <v>1055.1400000000001</v>
      </c>
      <c r="F9050" s="2">
        <v>0.36</v>
      </c>
      <c r="G9050" s="2">
        <v>8</v>
      </c>
      <c r="H9050" s="3">
        <v>45462</v>
      </c>
      <c r="I9050" s="3">
        <v>45468</v>
      </c>
      <c r="J9050" s="2" t="s">
        <v>15</v>
      </c>
      <c r="K9050" s="2" t="s">
        <v>16</v>
      </c>
      <c r="L9050" s="2">
        <v>207.61</v>
      </c>
      <c r="M9050" s="2" t="s">
        <v>48</v>
      </c>
      <c r="N9050" s="11">
        <f>L9050/E9050*100</f>
        <v>19.676061944386529</v>
      </c>
      <c r="O9050" s="12" t="str">
        <f>IF(N9050&lt;10,"Low",IF(N9050&lt;20,"Med","High"))</f>
        <v>Med</v>
      </c>
      <c r="P9050" s="12">
        <f>sales*discount</f>
        <v>379.85040000000004</v>
      </c>
      <c r="Q9050" s="12">
        <f>sales-Discount_Values</f>
        <v>675.28960000000006</v>
      </c>
      <c r="R9050" s="12">
        <f>DATEDIF(order_date,delivery_date,"D")</f>
        <v>6</v>
      </c>
      <c r="S9050" s="12"/>
    </row>
    <row r="9051" spans="1:19" ht="14.25" customHeight="1" x14ac:dyDescent="0.35">
      <c r="A9051" s="2" t="s">
        <v>9188</v>
      </c>
      <c r="B9051" s="2">
        <v>109155</v>
      </c>
      <c r="C9051" s="2" t="s">
        <v>13</v>
      </c>
      <c r="D9051" s="2" t="s">
        <v>33</v>
      </c>
      <c r="E9051" s="2">
        <v>3413.85</v>
      </c>
      <c r="F9051" s="2">
        <v>0.03</v>
      </c>
      <c r="G9051" s="2">
        <v>2</v>
      </c>
      <c r="H9051" s="3">
        <v>44928</v>
      </c>
      <c r="I9051" s="3">
        <v>44931</v>
      </c>
      <c r="J9051" s="2" t="s">
        <v>31</v>
      </c>
      <c r="K9051" s="2" t="s">
        <v>16</v>
      </c>
      <c r="L9051" s="2">
        <v>671.74</v>
      </c>
      <c r="M9051" s="2" t="s">
        <v>48</v>
      </c>
      <c r="N9051" s="11">
        <f>L9051/E9051*100</f>
        <v>19.676904374826076</v>
      </c>
      <c r="O9051" s="12" t="str">
        <f>IF(N9051&lt;10,"Low",IF(N9051&lt;20,"Med","High"))</f>
        <v>Med</v>
      </c>
      <c r="P9051" s="12">
        <f>sales*discount</f>
        <v>102.41549999999999</v>
      </c>
      <c r="Q9051" s="12">
        <f>sales-Discount_Values</f>
        <v>3311.4344999999998</v>
      </c>
      <c r="R9051" s="12">
        <f>DATEDIF(order_date,delivery_date,"D")</f>
        <v>3</v>
      </c>
      <c r="S9051" s="12"/>
    </row>
    <row r="9052" spans="1:19" ht="14.25" customHeight="1" x14ac:dyDescent="0.35">
      <c r="A9052" s="2" t="s">
        <v>4731</v>
      </c>
      <c r="B9052" s="2">
        <v>104698</v>
      </c>
      <c r="C9052" s="2" t="s">
        <v>41</v>
      </c>
      <c r="D9052" s="2" t="s">
        <v>33</v>
      </c>
      <c r="E9052" s="2">
        <v>256.77999999999997</v>
      </c>
      <c r="F9052" s="2">
        <v>0.06</v>
      </c>
      <c r="G9052" s="2">
        <v>7</v>
      </c>
      <c r="H9052" s="3">
        <v>45503</v>
      </c>
      <c r="I9052" s="3">
        <v>45508</v>
      </c>
      <c r="J9052" s="2" t="s">
        <v>31</v>
      </c>
      <c r="K9052" s="2" t="s">
        <v>27</v>
      </c>
      <c r="L9052" s="2">
        <v>50.53</v>
      </c>
      <c r="M9052" s="2" t="s">
        <v>39</v>
      </c>
      <c r="N9052" s="11">
        <f>L9052/E9052*100</f>
        <v>19.678323856998212</v>
      </c>
      <c r="O9052" s="12" t="str">
        <f>IF(N9052&lt;10,"Low",IF(N9052&lt;20,"Med","High"))</f>
        <v>Med</v>
      </c>
      <c r="P9052" s="12">
        <f>sales*discount</f>
        <v>15.406799999999997</v>
      </c>
      <c r="Q9052" s="12">
        <f>sales-Discount_Values</f>
        <v>241.37319999999997</v>
      </c>
      <c r="R9052" s="12">
        <f>DATEDIF(order_date,delivery_date,"D")</f>
        <v>5</v>
      </c>
      <c r="S9052" s="12"/>
    </row>
    <row r="9053" spans="1:19" ht="14.25" customHeight="1" x14ac:dyDescent="0.35">
      <c r="A9053" s="2" t="s">
        <v>12531</v>
      </c>
      <c r="B9053" s="2">
        <v>112498</v>
      </c>
      <c r="C9053" s="2" t="s">
        <v>19</v>
      </c>
      <c r="D9053" s="2" t="s">
        <v>36</v>
      </c>
      <c r="E9053" s="2">
        <v>4350.49</v>
      </c>
      <c r="F9053" s="2">
        <v>0.2</v>
      </c>
      <c r="G9053" s="2">
        <v>2</v>
      </c>
      <c r="H9053" s="3">
        <v>45456</v>
      </c>
      <c r="I9053" s="3">
        <v>45462</v>
      </c>
      <c r="J9053" s="2" t="s">
        <v>31</v>
      </c>
      <c r="K9053" s="2" t="s">
        <v>16</v>
      </c>
      <c r="L9053" s="2">
        <v>856.12</v>
      </c>
      <c r="M9053" s="2" t="s">
        <v>17</v>
      </c>
      <c r="N9053" s="11">
        <f>L9053/E9053*100</f>
        <v>19.678702858758442</v>
      </c>
      <c r="O9053" s="12" t="str">
        <f>IF(N9053&lt;10,"Low",IF(N9053&lt;20,"Med","High"))</f>
        <v>Med</v>
      </c>
      <c r="P9053" s="12">
        <f>sales*discount</f>
        <v>870.09799999999996</v>
      </c>
      <c r="Q9053" s="12">
        <f>sales-Discount_Values</f>
        <v>3480.3919999999998</v>
      </c>
      <c r="R9053" s="12">
        <f>DATEDIF(order_date,delivery_date,"D")</f>
        <v>6</v>
      </c>
      <c r="S9053" s="12"/>
    </row>
    <row r="9054" spans="1:19" ht="14.25" customHeight="1" x14ac:dyDescent="0.35">
      <c r="A9054" s="2" t="s">
        <v>6477</v>
      </c>
      <c r="B9054" s="2">
        <v>106444</v>
      </c>
      <c r="C9054" s="2" t="s">
        <v>25</v>
      </c>
      <c r="D9054" s="2" t="s">
        <v>33</v>
      </c>
      <c r="E9054" s="2">
        <v>3781.95</v>
      </c>
      <c r="F9054" s="2">
        <v>0.1</v>
      </c>
      <c r="G9054" s="2">
        <v>3</v>
      </c>
      <c r="H9054" s="3">
        <v>44953</v>
      </c>
      <c r="I9054" s="3">
        <v>44958</v>
      </c>
      <c r="J9054" s="2" t="s">
        <v>31</v>
      </c>
      <c r="K9054" s="2" t="s">
        <v>16</v>
      </c>
      <c r="L9054" s="2">
        <v>744.24</v>
      </c>
      <c r="M9054" s="2" t="s">
        <v>48</v>
      </c>
      <c r="N9054" s="11">
        <f>L9054/E9054*100</f>
        <v>19.678737159401898</v>
      </c>
      <c r="O9054" s="12" t="str">
        <f>IF(N9054&lt;10,"Low",IF(N9054&lt;20,"Med","High"))</f>
        <v>Med</v>
      </c>
      <c r="P9054" s="12">
        <f>sales*discount</f>
        <v>378.19499999999999</v>
      </c>
      <c r="Q9054" s="12">
        <f>sales-Discount_Values</f>
        <v>3403.7549999999997</v>
      </c>
      <c r="R9054" s="12">
        <f>DATEDIF(order_date,delivery_date,"D")</f>
        <v>5</v>
      </c>
      <c r="S9054" s="12"/>
    </row>
    <row r="9055" spans="1:19" ht="14.25" customHeight="1" x14ac:dyDescent="0.35">
      <c r="A9055" s="2" t="s">
        <v>12551</v>
      </c>
      <c r="B9055" s="2">
        <v>112518</v>
      </c>
      <c r="C9055" s="2" t="s">
        <v>25</v>
      </c>
      <c r="D9055" s="2" t="s">
        <v>33</v>
      </c>
      <c r="E9055" s="2">
        <v>3160.29</v>
      </c>
      <c r="F9055" s="2">
        <v>0.37</v>
      </c>
      <c r="G9055" s="2">
        <v>5</v>
      </c>
      <c r="H9055" s="3">
        <v>45652</v>
      </c>
      <c r="I9055" s="3">
        <v>45653</v>
      </c>
      <c r="J9055" s="2" t="s">
        <v>15</v>
      </c>
      <c r="K9055" s="2" t="s">
        <v>16</v>
      </c>
      <c r="L9055" s="2">
        <v>621.91999999999996</v>
      </c>
      <c r="M9055" s="2" t="s">
        <v>23</v>
      </c>
      <c r="N9055" s="11">
        <f>L9055/E9055*100</f>
        <v>19.679206655085448</v>
      </c>
      <c r="O9055" s="12" t="str">
        <f>IF(N9055&lt;10,"Low",IF(N9055&lt;20,"Med","High"))</f>
        <v>Med</v>
      </c>
      <c r="P9055" s="12">
        <f>sales*discount</f>
        <v>1169.3072999999999</v>
      </c>
      <c r="Q9055" s="12">
        <f>sales-Discount_Values</f>
        <v>1990.9827</v>
      </c>
      <c r="R9055" s="12">
        <f>DATEDIF(order_date,delivery_date,"D")</f>
        <v>1</v>
      </c>
      <c r="S9055" s="12"/>
    </row>
    <row r="9056" spans="1:19" ht="14.25" customHeight="1" x14ac:dyDescent="0.35">
      <c r="A9056" s="2" t="s">
        <v>1445</v>
      </c>
      <c r="B9056" s="2">
        <v>101412</v>
      </c>
      <c r="C9056" s="2" t="s">
        <v>25</v>
      </c>
      <c r="D9056" s="2" t="s">
        <v>26</v>
      </c>
      <c r="E9056" s="2">
        <v>1233.3800000000001</v>
      </c>
      <c r="F9056" s="2">
        <v>0.47</v>
      </c>
      <c r="G9056" s="2">
        <v>9</v>
      </c>
      <c r="H9056" s="3">
        <v>45309</v>
      </c>
      <c r="I9056" s="3">
        <v>45311</v>
      </c>
      <c r="J9056" s="2" t="s">
        <v>31</v>
      </c>
      <c r="K9056" s="2" t="s">
        <v>16</v>
      </c>
      <c r="L9056" s="2">
        <v>242.74</v>
      </c>
      <c r="M9056" s="2" t="s">
        <v>39</v>
      </c>
      <c r="N9056" s="11">
        <f>L9056/E9056*100</f>
        <v>19.680876939791467</v>
      </c>
      <c r="O9056" s="12" t="str">
        <f>IF(N9056&lt;10,"Low",IF(N9056&lt;20,"Med","High"))</f>
        <v>Med</v>
      </c>
      <c r="P9056" s="12">
        <f>sales*discount</f>
        <v>579.68860000000006</v>
      </c>
      <c r="Q9056" s="12">
        <f>sales-Discount_Values</f>
        <v>653.69140000000004</v>
      </c>
      <c r="R9056" s="12">
        <f>DATEDIF(order_date,delivery_date,"D")</f>
        <v>2</v>
      </c>
      <c r="S9056" s="12"/>
    </row>
    <row r="9057" spans="1:19" ht="14.25" customHeight="1" x14ac:dyDescent="0.35">
      <c r="A9057" s="2" t="s">
        <v>12369</v>
      </c>
      <c r="B9057" s="2">
        <v>112336</v>
      </c>
      <c r="C9057" s="2" t="s">
        <v>25</v>
      </c>
      <c r="D9057" s="2" t="s">
        <v>33</v>
      </c>
      <c r="E9057" s="2">
        <v>2938.99</v>
      </c>
      <c r="F9057" s="2">
        <v>0.2</v>
      </c>
      <c r="G9057" s="2">
        <v>6</v>
      </c>
      <c r="H9057" s="3">
        <v>45349</v>
      </c>
      <c r="I9057" s="3">
        <v>45353</v>
      </c>
      <c r="J9057" s="2" t="s">
        <v>15</v>
      </c>
      <c r="K9057" s="2" t="s">
        <v>22</v>
      </c>
      <c r="L9057" s="2">
        <v>578.46</v>
      </c>
      <c r="M9057" s="2" t="s">
        <v>28</v>
      </c>
      <c r="N9057" s="11">
        <f>L9057/E9057*100</f>
        <v>19.682271800856761</v>
      </c>
      <c r="O9057" s="12" t="str">
        <f>IF(N9057&lt;10,"Low",IF(N9057&lt;20,"Med","High"))</f>
        <v>Med</v>
      </c>
      <c r="P9057" s="12">
        <f>sales*discount</f>
        <v>587.798</v>
      </c>
      <c r="Q9057" s="12">
        <f>sales-Discount_Values</f>
        <v>2351.192</v>
      </c>
      <c r="R9057" s="12">
        <f>DATEDIF(order_date,delivery_date,"D")</f>
        <v>4</v>
      </c>
      <c r="S9057" s="12"/>
    </row>
    <row r="9058" spans="1:19" ht="14.25" customHeight="1" x14ac:dyDescent="0.35">
      <c r="A9058" s="2" t="s">
        <v>9757</v>
      </c>
      <c r="B9058" s="2">
        <v>109724</v>
      </c>
      <c r="C9058" s="2" t="s">
        <v>13</v>
      </c>
      <c r="D9058" s="2" t="s">
        <v>20</v>
      </c>
      <c r="E9058" s="2">
        <v>3094.41</v>
      </c>
      <c r="F9058" s="2">
        <v>0.05</v>
      </c>
      <c r="G9058" s="2">
        <v>6</v>
      </c>
      <c r="H9058" s="3">
        <v>44937</v>
      </c>
      <c r="I9058" s="3">
        <v>44943</v>
      </c>
      <c r="J9058" s="2" t="s">
        <v>31</v>
      </c>
      <c r="K9058" s="2" t="s">
        <v>22</v>
      </c>
      <c r="L9058" s="2">
        <v>609.12</v>
      </c>
      <c r="M9058" s="2" t="s">
        <v>28</v>
      </c>
      <c r="N9058" s="11">
        <f>L9058/E9058*100</f>
        <v>19.68452790677383</v>
      </c>
      <c r="O9058" s="12" t="str">
        <f>IF(N9058&lt;10,"Low",IF(N9058&lt;20,"Med","High"))</f>
        <v>Med</v>
      </c>
      <c r="P9058" s="12">
        <f>sales*discount</f>
        <v>154.72050000000002</v>
      </c>
      <c r="Q9058" s="12">
        <f>sales-Discount_Values</f>
        <v>2939.6895</v>
      </c>
      <c r="R9058" s="12">
        <f>DATEDIF(order_date,delivery_date,"D")</f>
        <v>6</v>
      </c>
      <c r="S9058" s="12"/>
    </row>
    <row r="9059" spans="1:19" ht="14.25" customHeight="1" x14ac:dyDescent="0.35">
      <c r="A9059" s="2" t="s">
        <v>7894</v>
      </c>
      <c r="B9059" s="2">
        <v>107861</v>
      </c>
      <c r="C9059" s="2" t="s">
        <v>25</v>
      </c>
      <c r="D9059" s="2" t="s">
        <v>33</v>
      </c>
      <c r="E9059" s="2">
        <v>3920.74</v>
      </c>
      <c r="F9059" s="2">
        <v>0.32</v>
      </c>
      <c r="G9059" s="2">
        <v>2</v>
      </c>
      <c r="H9059" s="3">
        <v>44928</v>
      </c>
      <c r="I9059" s="3">
        <v>44932</v>
      </c>
      <c r="J9059" s="2" t="s">
        <v>31</v>
      </c>
      <c r="K9059" s="2" t="s">
        <v>27</v>
      </c>
      <c r="L9059" s="2">
        <v>771.78</v>
      </c>
      <c r="M9059" s="2" t="s">
        <v>28</v>
      </c>
      <c r="N9059" s="11">
        <f>L9059/E9059*100</f>
        <v>19.684549345276658</v>
      </c>
      <c r="O9059" s="12" t="str">
        <f>IF(N9059&lt;10,"Low",IF(N9059&lt;20,"Med","High"))</f>
        <v>Med</v>
      </c>
      <c r="P9059" s="12">
        <f>sales*discount</f>
        <v>1254.6368</v>
      </c>
      <c r="Q9059" s="12">
        <f>sales-Discount_Values</f>
        <v>2666.1031999999996</v>
      </c>
      <c r="R9059" s="12">
        <f>DATEDIF(order_date,delivery_date,"D")</f>
        <v>4</v>
      </c>
      <c r="S9059" s="12"/>
    </row>
    <row r="9060" spans="1:19" ht="14.25" customHeight="1" x14ac:dyDescent="0.35">
      <c r="A9060" s="2" t="s">
        <v>8961</v>
      </c>
      <c r="B9060" s="2">
        <v>108928</v>
      </c>
      <c r="C9060" s="2" t="s">
        <v>19</v>
      </c>
      <c r="D9060" s="2" t="s">
        <v>20</v>
      </c>
      <c r="E9060" s="2">
        <v>3904.12</v>
      </c>
      <c r="F9060" s="2">
        <v>0.16</v>
      </c>
      <c r="G9060" s="2">
        <v>8</v>
      </c>
      <c r="H9060" s="3">
        <v>45276</v>
      </c>
      <c r="I9060" s="3">
        <v>45281</v>
      </c>
      <c r="J9060" s="2" t="s">
        <v>15</v>
      </c>
      <c r="K9060" s="2" t="s">
        <v>16</v>
      </c>
      <c r="L9060" s="2">
        <v>768.56</v>
      </c>
      <c r="M9060" s="2" t="s">
        <v>17</v>
      </c>
      <c r="N9060" s="11">
        <f>L9060/E9060*100</f>
        <v>19.685870311363381</v>
      </c>
      <c r="O9060" s="12" t="str">
        <f>IF(N9060&lt;10,"Low",IF(N9060&lt;20,"Med","High"))</f>
        <v>Med</v>
      </c>
      <c r="P9060" s="12">
        <f>sales*discount</f>
        <v>624.65919999999994</v>
      </c>
      <c r="Q9060" s="12">
        <f>sales-Discount_Values</f>
        <v>3279.4607999999998</v>
      </c>
      <c r="R9060" s="12">
        <f>DATEDIF(order_date,delivery_date,"D")</f>
        <v>5</v>
      </c>
      <c r="S9060" s="12"/>
    </row>
    <row r="9061" spans="1:19" ht="14.25" customHeight="1" x14ac:dyDescent="0.35">
      <c r="A9061" s="2" t="s">
        <v>4462</v>
      </c>
      <c r="B9061" s="2">
        <v>104429</v>
      </c>
      <c r="C9061" s="2" t="s">
        <v>25</v>
      </c>
      <c r="D9061" s="2" t="s">
        <v>14</v>
      </c>
      <c r="E9061" s="2">
        <v>4708.97</v>
      </c>
      <c r="F9061" s="2">
        <v>0.19</v>
      </c>
      <c r="G9061" s="2">
        <v>1</v>
      </c>
      <c r="H9061" s="3">
        <v>45116</v>
      </c>
      <c r="I9061" s="3">
        <v>45117</v>
      </c>
      <c r="J9061" s="2" t="s">
        <v>31</v>
      </c>
      <c r="K9061" s="2" t="s">
        <v>22</v>
      </c>
      <c r="L9061" s="2">
        <v>927.06</v>
      </c>
      <c r="M9061" s="2" t="s">
        <v>34</v>
      </c>
      <c r="N9061" s="11">
        <f>L9061/E9061*100</f>
        <v>19.68710779639709</v>
      </c>
      <c r="O9061" s="12" t="str">
        <f>IF(N9061&lt;10,"Low",IF(N9061&lt;20,"Med","High"))</f>
        <v>Med</v>
      </c>
      <c r="P9061" s="12">
        <f>sales*discount</f>
        <v>894.7043000000001</v>
      </c>
      <c r="Q9061" s="12">
        <f>sales-Discount_Values</f>
        <v>3814.2656999999999</v>
      </c>
      <c r="R9061" s="12">
        <f>DATEDIF(order_date,delivery_date,"D")</f>
        <v>1</v>
      </c>
      <c r="S9061" s="12"/>
    </row>
    <row r="9062" spans="1:19" ht="14.25" customHeight="1" x14ac:dyDescent="0.35">
      <c r="A9062" s="2" t="s">
        <v>15341</v>
      </c>
      <c r="B9062" s="2">
        <v>115308</v>
      </c>
      <c r="C9062" s="2" t="s">
        <v>13</v>
      </c>
      <c r="D9062" s="2" t="s">
        <v>20</v>
      </c>
      <c r="E9062" s="2">
        <v>3776.41</v>
      </c>
      <c r="F9062" s="2">
        <v>0.42</v>
      </c>
      <c r="G9062" s="2">
        <v>2</v>
      </c>
      <c r="H9062" s="3">
        <v>45281</v>
      </c>
      <c r="I9062" s="3">
        <v>45284</v>
      </c>
      <c r="J9062" s="2" t="s">
        <v>15</v>
      </c>
      <c r="K9062" s="2" t="s">
        <v>16</v>
      </c>
      <c r="L9062" s="2">
        <v>743.52</v>
      </c>
      <c r="M9062" s="2" t="s">
        <v>17</v>
      </c>
      <c r="N9062" s="11">
        <f>L9062/E9062*100</f>
        <v>19.688540174398437</v>
      </c>
      <c r="O9062" s="12" t="str">
        <f>IF(N9062&lt;10,"Low",IF(N9062&lt;20,"Med","High"))</f>
        <v>Med</v>
      </c>
      <c r="P9062" s="12">
        <f>sales*discount</f>
        <v>1586.0921999999998</v>
      </c>
      <c r="Q9062" s="12">
        <f>sales-Discount_Values</f>
        <v>2190.3177999999998</v>
      </c>
      <c r="R9062" s="12">
        <f>DATEDIF(order_date,delivery_date,"D")</f>
        <v>3</v>
      </c>
      <c r="S9062" s="12"/>
    </row>
    <row r="9063" spans="1:19" ht="14.25" customHeight="1" x14ac:dyDescent="0.35">
      <c r="A9063" s="2" t="s">
        <v>11236</v>
      </c>
      <c r="B9063" s="2">
        <v>111203</v>
      </c>
      <c r="C9063" s="2" t="s">
        <v>25</v>
      </c>
      <c r="D9063" s="2" t="s">
        <v>20</v>
      </c>
      <c r="E9063" s="2">
        <v>3650.17</v>
      </c>
      <c r="F9063" s="2">
        <v>0.21</v>
      </c>
      <c r="G9063" s="2">
        <v>2</v>
      </c>
      <c r="H9063" s="3">
        <v>45237</v>
      </c>
      <c r="I9063" s="3">
        <v>45244</v>
      </c>
      <c r="J9063" s="2" t="s">
        <v>21</v>
      </c>
      <c r="K9063" s="2" t="s">
        <v>16</v>
      </c>
      <c r="L9063" s="2">
        <v>718.71</v>
      </c>
      <c r="M9063" s="2" t="s">
        <v>39</v>
      </c>
      <c r="N9063" s="11">
        <f>L9063/E9063*100</f>
        <v>19.689767873825055</v>
      </c>
      <c r="O9063" s="12" t="str">
        <f>IF(N9063&lt;10,"Low",IF(N9063&lt;20,"Med","High"))</f>
        <v>Med</v>
      </c>
      <c r="P9063" s="12">
        <f>sales*discount</f>
        <v>766.53570000000002</v>
      </c>
      <c r="Q9063" s="12">
        <f>sales-Discount_Values</f>
        <v>2883.6343000000002</v>
      </c>
      <c r="R9063" s="12">
        <f>DATEDIF(order_date,delivery_date,"D")</f>
        <v>7</v>
      </c>
      <c r="S9063" s="12"/>
    </row>
    <row r="9064" spans="1:19" ht="14.25" customHeight="1" x14ac:dyDescent="0.35">
      <c r="A9064" s="2" t="s">
        <v>7583</v>
      </c>
      <c r="B9064" s="2">
        <v>107550</v>
      </c>
      <c r="C9064" s="2" t="s">
        <v>41</v>
      </c>
      <c r="D9064" s="2" t="s">
        <v>33</v>
      </c>
      <c r="E9064" s="2">
        <v>1983.8</v>
      </c>
      <c r="F9064" s="2">
        <v>0.35</v>
      </c>
      <c r="G9064" s="2">
        <v>8</v>
      </c>
      <c r="H9064" s="3">
        <v>45200</v>
      </c>
      <c r="I9064" s="3">
        <v>45204</v>
      </c>
      <c r="J9064" s="2" t="s">
        <v>21</v>
      </c>
      <c r="K9064" s="2" t="s">
        <v>16</v>
      </c>
      <c r="L9064" s="2">
        <v>390.61</v>
      </c>
      <c r="M9064" s="2" t="s">
        <v>39</v>
      </c>
      <c r="N9064" s="11">
        <f>L9064/E9064*100</f>
        <v>19.689988910172399</v>
      </c>
      <c r="O9064" s="12" t="str">
        <f>IF(N9064&lt;10,"Low",IF(N9064&lt;20,"Med","High"))</f>
        <v>Med</v>
      </c>
      <c r="P9064" s="12">
        <f>sales*discount</f>
        <v>694.32999999999993</v>
      </c>
      <c r="Q9064" s="12">
        <f>sales-Discount_Values</f>
        <v>1289.47</v>
      </c>
      <c r="R9064" s="12">
        <f>DATEDIF(order_date,delivery_date,"D")</f>
        <v>4</v>
      </c>
      <c r="S9064" s="12"/>
    </row>
    <row r="9065" spans="1:19" ht="14.25" customHeight="1" x14ac:dyDescent="0.35">
      <c r="A9065" s="2" t="s">
        <v>2600</v>
      </c>
      <c r="B9065" s="2">
        <v>102567</v>
      </c>
      <c r="C9065" s="2" t="s">
        <v>41</v>
      </c>
      <c r="D9065" s="2" t="s">
        <v>33</v>
      </c>
      <c r="E9065" s="2">
        <v>2353.3000000000002</v>
      </c>
      <c r="F9065" s="2">
        <v>0.2</v>
      </c>
      <c r="G9065" s="2">
        <v>4</v>
      </c>
      <c r="H9065" s="3">
        <v>45084</v>
      </c>
      <c r="I9065" s="3">
        <v>45087</v>
      </c>
      <c r="J9065" s="2" t="s">
        <v>15</v>
      </c>
      <c r="K9065" s="2" t="s">
        <v>27</v>
      </c>
      <c r="L9065" s="2">
        <v>463.37</v>
      </c>
      <c r="M9065" s="2" t="s">
        <v>28</v>
      </c>
      <c r="N9065" s="11">
        <f>L9065/E9065*100</f>
        <v>19.690222241108231</v>
      </c>
      <c r="O9065" s="12" t="str">
        <f>IF(N9065&lt;10,"Low",IF(N9065&lt;20,"Med","High"))</f>
        <v>Med</v>
      </c>
      <c r="P9065" s="12">
        <f>sales*discount</f>
        <v>470.66000000000008</v>
      </c>
      <c r="Q9065" s="12">
        <f>sales-Discount_Values</f>
        <v>1882.64</v>
      </c>
      <c r="R9065" s="12">
        <f>DATEDIF(order_date,delivery_date,"D")</f>
        <v>3</v>
      </c>
      <c r="S9065" s="12"/>
    </row>
    <row r="9066" spans="1:19" ht="14.25" customHeight="1" x14ac:dyDescent="0.35">
      <c r="A9066" s="2" t="s">
        <v>9678</v>
      </c>
      <c r="B9066" s="2">
        <v>109645</v>
      </c>
      <c r="C9066" s="2" t="s">
        <v>25</v>
      </c>
      <c r="D9066" s="2" t="s">
        <v>20</v>
      </c>
      <c r="E9066" s="2">
        <v>1204.42</v>
      </c>
      <c r="F9066" s="2">
        <v>0.3</v>
      </c>
      <c r="G9066" s="2">
        <v>4</v>
      </c>
      <c r="H9066" s="3">
        <v>45140</v>
      </c>
      <c r="I9066" s="3">
        <v>45142</v>
      </c>
      <c r="J9066" s="2" t="s">
        <v>31</v>
      </c>
      <c r="K9066" s="2" t="s">
        <v>22</v>
      </c>
      <c r="L9066" s="2">
        <v>237.18</v>
      </c>
      <c r="M9066" s="2" t="s">
        <v>39</v>
      </c>
      <c r="N9066" s="11">
        <f>L9066/E9066*100</f>
        <v>19.69246608325999</v>
      </c>
      <c r="O9066" s="12" t="str">
        <f>IF(N9066&lt;10,"Low",IF(N9066&lt;20,"Med","High"))</f>
        <v>Med</v>
      </c>
      <c r="P9066" s="12">
        <f>sales*discount</f>
        <v>361.32600000000002</v>
      </c>
      <c r="Q9066" s="12">
        <f>sales-Discount_Values</f>
        <v>843.09400000000005</v>
      </c>
      <c r="R9066" s="12">
        <f>DATEDIF(order_date,delivery_date,"D")</f>
        <v>2</v>
      </c>
      <c r="S9066" s="12"/>
    </row>
    <row r="9067" spans="1:19" ht="14.25" customHeight="1" x14ac:dyDescent="0.35">
      <c r="A9067" s="2" t="s">
        <v>5468</v>
      </c>
      <c r="B9067" s="2">
        <v>105435</v>
      </c>
      <c r="C9067" s="2" t="s">
        <v>19</v>
      </c>
      <c r="D9067" s="2" t="s">
        <v>20</v>
      </c>
      <c r="E9067" s="2">
        <v>2869.53</v>
      </c>
      <c r="F9067" s="2">
        <v>0.11</v>
      </c>
      <c r="G9067" s="2">
        <v>7</v>
      </c>
      <c r="H9067" s="3">
        <v>45551</v>
      </c>
      <c r="I9067" s="3">
        <v>45555</v>
      </c>
      <c r="J9067" s="2" t="s">
        <v>15</v>
      </c>
      <c r="K9067" s="2" t="s">
        <v>22</v>
      </c>
      <c r="L9067" s="2">
        <v>565.12</v>
      </c>
      <c r="M9067" s="2" t="s">
        <v>17</v>
      </c>
      <c r="N9067" s="11">
        <f>L9067/E9067*100</f>
        <v>19.69381745442633</v>
      </c>
      <c r="O9067" s="12" t="str">
        <f>IF(N9067&lt;10,"Low",IF(N9067&lt;20,"Med","High"))</f>
        <v>Med</v>
      </c>
      <c r="P9067" s="12">
        <f>sales*discount</f>
        <v>315.64830000000001</v>
      </c>
      <c r="Q9067" s="12">
        <f>sales-Discount_Values</f>
        <v>2553.8817000000004</v>
      </c>
      <c r="R9067" s="12">
        <f>DATEDIF(order_date,delivery_date,"D")</f>
        <v>4</v>
      </c>
      <c r="S9067" s="12"/>
    </row>
    <row r="9068" spans="1:19" ht="14.25" customHeight="1" x14ac:dyDescent="0.35">
      <c r="A9068" s="2" t="s">
        <v>2932</v>
      </c>
      <c r="B9068" s="2">
        <v>102899</v>
      </c>
      <c r="C9068" s="2" t="s">
        <v>41</v>
      </c>
      <c r="D9068" s="2" t="s">
        <v>33</v>
      </c>
      <c r="E9068" s="2">
        <v>2150.9</v>
      </c>
      <c r="F9068" s="2">
        <v>0.14000000000000001</v>
      </c>
      <c r="G9068" s="2">
        <v>4</v>
      </c>
      <c r="H9068" s="3">
        <v>45184</v>
      </c>
      <c r="I9068" s="3">
        <v>45189</v>
      </c>
      <c r="J9068" s="2" t="s">
        <v>21</v>
      </c>
      <c r="K9068" s="2" t="s">
        <v>16</v>
      </c>
      <c r="L9068" s="2">
        <v>423.6</v>
      </c>
      <c r="M9068" s="2" t="s">
        <v>34</v>
      </c>
      <c r="N9068" s="11">
        <f>L9068/E9068*100</f>
        <v>19.694081547259287</v>
      </c>
      <c r="O9068" s="12" t="str">
        <f>IF(N9068&lt;10,"Low",IF(N9068&lt;20,"Med","High"))</f>
        <v>Med</v>
      </c>
      <c r="P9068" s="12">
        <f>sales*discount</f>
        <v>301.12600000000003</v>
      </c>
      <c r="Q9068" s="12">
        <f>sales-Discount_Values</f>
        <v>1849.7740000000001</v>
      </c>
      <c r="R9068" s="12">
        <f>DATEDIF(order_date,delivery_date,"D")</f>
        <v>5</v>
      </c>
      <c r="S9068" s="12"/>
    </row>
    <row r="9069" spans="1:19" ht="14.25" customHeight="1" x14ac:dyDescent="0.35">
      <c r="A9069" s="2" t="s">
        <v>6452</v>
      </c>
      <c r="B9069" s="2">
        <v>106419</v>
      </c>
      <c r="C9069" s="2" t="s">
        <v>25</v>
      </c>
      <c r="D9069" s="2" t="s">
        <v>26</v>
      </c>
      <c r="E9069" s="2">
        <v>3352.98</v>
      </c>
      <c r="F9069" s="2">
        <v>0.36</v>
      </c>
      <c r="G9069" s="2">
        <v>1</v>
      </c>
      <c r="H9069" s="3">
        <v>45374</v>
      </c>
      <c r="I9069" s="3">
        <v>45377</v>
      </c>
      <c r="J9069" s="2" t="s">
        <v>21</v>
      </c>
      <c r="K9069" s="2" t="s">
        <v>27</v>
      </c>
      <c r="L9069" s="2">
        <v>660.42</v>
      </c>
      <c r="M9069" s="2" t="s">
        <v>48</v>
      </c>
      <c r="N9069" s="11">
        <f>L9069/E9069*100</f>
        <v>19.696508777266789</v>
      </c>
      <c r="O9069" s="12" t="str">
        <f>IF(N9069&lt;10,"Low",IF(N9069&lt;20,"Med","High"))</f>
        <v>Med</v>
      </c>
      <c r="P9069" s="12">
        <f>sales*discount</f>
        <v>1207.0727999999999</v>
      </c>
      <c r="Q9069" s="12">
        <f>sales-Discount_Values</f>
        <v>2145.9072000000001</v>
      </c>
      <c r="R9069" s="12">
        <f>DATEDIF(order_date,delivery_date,"D")</f>
        <v>3</v>
      </c>
      <c r="S9069" s="12"/>
    </row>
    <row r="9070" spans="1:19" ht="14.25" customHeight="1" x14ac:dyDescent="0.35">
      <c r="A9070" s="2" t="s">
        <v>8101</v>
      </c>
      <c r="B9070" s="2">
        <v>108068</v>
      </c>
      <c r="C9070" s="2" t="s">
        <v>41</v>
      </c>
      <c r="D9070" s="2" t="s">
        <v>33</v>
      </c>
      <c r="E9070" s="2">
        <v>2511.7399999999998</v>
      </c>
      <c r="F9070" s="2">
        <v>0.24</v>
      </c>
      <c r="G9070" s="2">
        <v>8</v>
      </c>
      <c r="H9070" s="3">
        <v>45048</v>
      </c>
      <c r="I9070" s="3">
        <v>45055</v>
      </c>
      <c r="J9070" s="2" t="s">
        <v>15</v>
      </c>
      <c r="K9070" s="2" t="s">
        <v>22</v>
      </c>
      <c r="L9070" s="2">
        <v>494.74</v>
      </c>
      <c r="M9070" s="2" t="s">
        <v>28</v>
      </c>
      <c r="N9070" s="11">
        <f>L9070/E9070*100</f>
        <v>19.697102407096278</v>
      </c>
      <c r="O9070" s="12" t="str">
        <f>IF(N9070&lt;10,"Low",IF(N9070&lt;20,"Med","High"))</f>
        <v>Med</v>
      </c>
      <c r="P9070" s="12">
        <f>sales*discount</f>
        <v>602.81759999999997</v>
      </c>
      <c r="Q9070" s="12">
        <f>sales-Discount_Values</f>
        <v>1908.9223999999999</v>
      </c>
      <c r="R9070" s="12">
        <f>DATEDIF(order_date,delivery_date,"D")</f>
        <v>7</v>
      </c>
      <c r="S9070" s="12"/>
    </row>
    <row r="9071" spans="1:19" ht="14.25" customHeight="1" x14ac:dyDescent="0.35">
      <c r="A9071" s="2" t="s">
        <v>12063</v>
      </c>
      <c r="B9071" s="2">
        <v>112030</v>
      </c>
      <c r="C9071" s="2" t="s">
        <v>41</v>
      </c>
      <c r="D9071" s="2" t="s">
        <v>14</v>
      </c>
      <c r="E9071" s="2">
        <v>1774.06</v>
      </c>
      <c r="F9071" s="2">
        <v>0.31</v>
      </c>
      <c r="G9071" s="2">
        <v>7</v>
      </c>
      <c r="H9071" s="3">
        <v>45265</v>
      </c>
      <c r="I9071" s="3">
        <v>45269</v>
      </c>
      <c r="J9071" s="2" t="s">
        <v>21</v>
      </c>
      <c r="K9071" s="2" t="s">
        <v>27</v>
      </c>
      <c r="L9071" s="2">
        <v>349.46</v>
      </c>
      <c r="M9071" s="2" t="s">
        <v>39</v>
      </c>
      <c r="N9071" s="11">
        <f>L9071/E9071*100</f>
        <v>19.698319109838451</v>
      </c>
      <c r="O9071" s="12" t="str">
        <f>IF(N9071&lt;10,"Low",IF(N9071&lt;20,"Med","High"))</f>
        <v>Med</v>
      </c>
      <c r="P9071" s="12">
        <f>sales*discount</f>
        <v>549.95859999999993</v>
      </c>
      <c r="Q9071" s="12">
        <f>sales-Discount_Values</f>
        <v>1224.1014</v>
      </c>
      <c r="R9071" s="12">
        <f>DATEDIF(order_date,delivery_date,"D")</f>
        <v>4</v>
      </c>
      <c r="S9071" s="12"/>
    </row>
    <row r="9072" spans="1:19" ht="14.25" customHeight="1" x14ac:dyDescent="0.35">
      <c r="A9072" s="2" t="s">
        <v>10572</v>
      </c>
      <c r="B9072" s="2">
        <v>110539</v>
      </c>
      <c r="C9072" s="2" t="s">
        <v>25</v>
      </c>
      <c r="D9072" s="2" t="s">
        <v>33</v>
      </c>
      <c r="E9072" s="2">
        <v>1298.8</v>
      </c>
      <c r="F9072" s="2">
        <v>0.12</v>
      </c>
      <c r="G9072" s="2">
        <v>7</v>
      </c>
      <c r="H9072" s="3">
        <v>45471</v>
      </c>
      <c r="I9072" s="3">
        <v>45478</v>
      </c>
      <c r="J9072" s="2" t="s">
        <v>21</v>
      </c>
      <c r="K9072" s="2" t="s">
        <v>16</v>
      </c>
      <c r="L9072" s="2">
        <v>255.85</v>
      </c>
      <c r="M9072" s="2" t="s">
        <v>34</v>
      </c>
      <c r="N9072" s="11">
        <f>L9072/E9072*100</f>
        <v>19.698952879581153</v>
      </c>
      <c r="O9072" s="12" t="str">
        <f>IF(N9072&lt;10,"Low",IF(N9072&lt;20,"Med","High"))</f>
        <v>Med</v>
      </c>
      <c r="P9072" s="12">
        <f>sales*discount</f>
        <v>155.85599999999999</v>
      </c>
      <c r="Q9072" s="12">
        <f>sales-Discount_Values</f>
        <v>1142.944</v>
      </c>
      <c r="R9072" s="12">
        <f>DATEDIF(order_date,delivery_date,"D")</f>
        <v>7</v>
      </c>
      <c r="S9072" s="12"/>
    </row>
    <row r="9073" spans="1:19" ht="14.25" customHeight="1" x14ac:dyDescent="0.35">
      <c r="A9073" s="2" t="s">
        <v>10446</v>
      </c>
      <c r="B9073" s="2">
        <v>110413</v>
      </c>
      <c r="C9073" s="2" t="s">
        <v>25</v>
      </c>
      <c r="D9073" s="2" t="s">
        <v>20</v>
      </c>
      <c r="E9073" s="2">
        <v>3819.66</v>
      </c>
      <c r="F9073" s="2">
        <v>0.46</v>
      </c>
      <c r="G9073" s="2">
        <v>5</v>
      </c>
      <c r="H9073" s="3">
        <v>45605</v>
      </c>
      <c r="I9073" s="3">
        <v>45608</v>
      </c>
      <c r="J9073" s="2" t="s">
        <v>31</v>
      </c>
      <c r="K9073" s="2" t="s">
        <v>27</v>
      </c>
      <c r="L9073" s="2">
        <v>752.66</v>
      </c>
      <c r="M9073" s="2" t="s">
        <v>39</v>
      </c>
      <c r="N9073" s="11">
        <f>L9073/E9073*100</f>
        <v>19.704895200096342</v>
      </c>
      <c r="O9073" s="12" t="str">
        <f>IF(N9073&lt;10,"Low",IF(N9073&lt;20,"Med","High"))</f>
        <v>Med</v>
      </c>
      <c r="P9073" s="12">
        <f>sales*discount</f>
        <v>1757.0436</v>
      </c>
      <c r="Q9073" s="12">
        <f>sales-Discount_Values</f>
        <v>2062.6163999999999</v>
      </c>
      <c r="R9073" s="12">
        <f>DATEDIF(order_date,delivery_date,"D")</f>
        <v>3</v>
      </c>
      <c r="S9073" s="12"/>
    </row>
    <row r="9074" spans="1:19" ht="14.25" customHeight="1" x14ac:dyDescent="0.35">
      <c r="A9074" s="2" t="s">
        <v>9179</v>
      </c>
      <c r="B9074" s="2">
        <v>109146</v>
      </c>
      <c r="C9074" s="2" t="s">
        <v>19</v>
      </c>
      <c r="D9074" s="2" t="s">
        <v>36</v>
      </c>
      <c r="E9074" s="2">
        <v>1859.1</v>
      </c>
      <c r="F9074" s="2">
        <v>0.16</v>
      </c>
      <c r="G9074" s="2">
        <v>3</v>
      </c>
      <c r="H9074" s="3">
        <v>45477</v>
      </c>
      <c r="I9074" s="3">
        <v>45482</v>
      </c>
      <c r="J9074" s="2" t="s">
        <v>21</v>
      </c>
      <c r="K9074" s="2" t="s">
        <v>22</v>
      </c>
      <c r="L9074" s="2">
        <v>366.37</v>
      </c>
      <c r="M9074" s="2" t="s">
        <v>17</v>
      </c>
      <c r="N9074" s="11">
        <f>L9074/E9074*100</f>
        <v>19.706847399279223</v>
      </c>
      <c r="O9074" s="12" t="str">
        <f>IF(N9074&lt;10,"Low",IF(N9074&lt;20,"Med","High"))</f>
        <v>Med</v>
      </c>
      <c r="P9074" s="12">
        <f>sales*discount</f>
        <v>297.45600000000002</v>
      </c>
      <c r="Q9074" s="12">
        <f>sales-Discount_Values</f>
        <v>1561.6439999999998</v>
      </c>
      <c r="R9074" s="12">
        <f>DATEDIF(order_date,delivery_date,"D")</f>
        <v>5</v>
      </c>
      <c r="S9074" s="12"/>
    </row>
    <row r="9075" spans="1:19" ht="14.25" customHeight="1" x14ac:dyDescent="0.35">
      <c r="A9075" s="2" t="s">
        <v>13459</v>
      </c>
      <c r="B9075" s="2">
        <v>113426</v>
      </c>
      <c r="C9075" s="2" t="s">
        <v>19</v>
      </c>
      <c r="D9075" s="2" t="s">
        <v>14</v>
      </c>
      <c r="E9075" s="2">
        <v>208.26</v>
      </c>
      <c r="F9075" s="2">
        <v>0.4</v>
      </c>
      <c r="G9075" s="2">
        <v>5</v>
      </c>
      <c r="H9075" s="3">
        <v>45623</v>
      </c>
      <c r="I9075" s="3">
        <v>45629</v>
      </c>
      <c r="J9075" s="2" t="s">
        <v>21</v>
      </c>
      <c r="K9075" s="2" t="s">
        <v>27</v>
      </c>
      <c r="L9075" s="2">
        <v>41.05</v>
      </c>
      <c r="M9075" s="2" t="s">
        <v>39</v>
      </c>
      <c r="N9075" s="11">
        <f>L9075/E9075*100</f>
        <v>19.710938250264093</v>
      </c>
      <c r="O9075" s="12" t="str">
        <f>IF(N9075&lt;10,"Low",IF(N9075&lt;20,"Med","High"))</f>
        <v>Med</v>
      </c>
      <c r="P9075" s="12">
        <f>sales*discount</f>
        <v>83.304000000000002</v>
      </c>
      <c r="Q9075" s="12">
        <f>sales-Discount_Values</f>
        <v>124.95599999999999</v>
      </c>
      <c r="R9075" s="12">
        <f>DATEDIF(order_date,delivery_date,"D")</f>
        <v>6</v>
      </c>
      <c r="S9075" s="12"/>
    </row>
    <row r="9076" spans="1:19" ht="14.25" customHeight="1" x14ac:dyDescent="0.35">
      <c r="A9076" s="2" t="s">
        <v>8635</v>
      </c>
      <c r="B9076" s="2">
        <v>108602</v>
      </c>
      <c r="C9076" s="2" t="s">
        <v>19</v>
      </c>
      <c r="D9076" s="2" t="s">
        <v>14</v>
      </c>
      <c r="E9076" s="2">
        <v>3322.82</v>
      </c>
      <c r="F9076" s="2">
        <v>0.3</v>
      </c>
      <c r="G9076" s="2">
        <v>6</v>
      </c>
      <c r="H9076" s="3">
        <v>45047</v>
      </c>
      <c r="I9076" s="3">
        <v>45049</v>
      </c>
      <c r="J9076" s="2" t="s">
        <v>21</v>
      </c>
      <c r="K9076" s="2" t="s">
        <v>16</v>
      </c>
      <c r="L9076" s="2">
        <v>655.04</v>
      </c>
      <c r="M9076" s="2" t="s">
        <v>28</v>
      </c>
      <c r="N9076" s="11">
        <f>L9076/E9076*100</f>
        <v>19.713375987865728</v>
      </c>
      <c r="O9076" s="12" t="str">
        <f>IF(N9076&lt;10,"Low",IF(N9076&lt;20,"Med","High"))</f>
        <v>Med</v>
      </c>
      <c r="P9076" s="12">
        <f>sales*discount</f>
        <v>996.846</v>
      </c>
      <c r="Q9076" s="12">
        <f>sales-Discount_Values</f>
        <v>2325.9740000000002</v>
      </c>
      <c r="R9076" s="12">
        <f>DATEDIF(order_date,delivery_date,"D")</f>
        <v>2</v>
      </c>
      <c r="S9076" s="12"/>
    </row>
    <row r="9077" spans="1:19" ht="14.25" customHeight="1" x14ac:dyDescent="0.35">
      <c r="A9077" s="2" t="s">
        <v>7047</v>
      </c>
      <c r="B9077" s="2">
        <v>107014</v>
      </c>
      <c r="C9077" s="2" t="s">
        <v>19</v>
      </c>
      <c r="D9077" s="2" t="s">
        <v>33</v>
      </c>
      <c r="E9077" s="2">
        <v>1645.05</v>
      </c>
      <c r="F9077" s="2">
        <v>0.38</v>
      </c>
      <c r="G9077" s="2">
        <v>5</v>
      </c>
      <c r="H9077" s="3">
        <v>45006</v>
      </c>
      <c r="I9077" s="3">
        <v>45008</v>
      </c>
      <c r="J9077" s="2" t="s">
        <v>15</v>
      </c>
      <c r="K9077" s="2" t="s">
        <v>22</v>
      </c>
      <c r="L9077" s="2">
        <v>324.33</v>
      </c>
      <c r="M9077" s="2" t="s">
        <v>28</v>
      </c>
      <c r="N9077" s="11">
        <f>L9077/E9077*100</f>
        <v>19.715510166864227</v>
      </c>
      <c r="O9077" s="12" t="str">
        <f>IF(N9077&lt;10,"Low",IF(N9077&lt;20,"Med","High"))</f>
        <v>Med</v>
      </c>
      <c r="P9077" s="12">
        <f>sales*discount</f>
        <v>625.11900000000003</v>
      </c>
      <c r="Q9077" s="12">
        <f>sales-Discount_Values</f>
        <v>1019.9309999999999</v>
      </c>
      <c r="R9077" s="12">
        <f>DATEDIF(order_date,delivery_date,"D")</f>
        <v>2</v>
      </c>
      <c r="S9077" s="12"/>
    </row>
    <row r="9078" spans="1:19" ht="14.25" customHeight="1" x14ac:dyDescent="0.35">
      <c r="A9078" s="2" t="s">
        <v>10326</v>
      </c>
      <c r="B9078" s="2">
        <v>110293</v>
      </c>
      <c r="C9078" s="2" t="s">
        <v>13</v>
      </c>
      <c r="D9078" s="2" t="s">
        <v>33</v>
      </c>
      <c r="E9078" s="2">
        <v>4588.7299999999996</v>
      </c>
      <c r="F9078" s="2">
        <v>0.44</v>
      </c>
      <c r="G9078" s="2">
        <v>8</v>
      </c>
      <c r="H9078" s="3">
        <v>44964</v>
      </c>
      <c r="I9078" s="3">
        <v>44965</v>
      </c>
      <c r="J9078" s="2" t="s">
        <v>31</v>
      </c>
      <c r="K9078" s="2" t="s">
        <v>22</v>
      </c>
      <c r="L9078" s="2">
        <v>904.71</v>
      </c>
      <c r="M9078" s="2" t="s">
        <v>28</v>
      </c>
      <c r="N9078" s="11">
        <f>L9078/E9078*100</f>
        <v>19.715912681722397</v>
      </c>
      <c r="O9078" s="12" t="str">
        <f>IF(N9078&lt;10,"Low",IF(N9078&lt;20,"Med","High"))</f>
        <v>Med</v>
      </c>
      <c r="P9078" s="12">
        <f>sales*discount</f>
        <v>2019.0411999999999</v>
      </c>
      <c r="Q9078" s="12">
        <f>sales-Discount_Values</f>
        <v>2569.6887999999999</v>
      </c>
      <c r="R9078" s="12">
        <f>DATEDIF(order_date,delivery_date,"D")</f>
        <v>1</v>
      </c>
      <c r="S9078" s="12"/>
    </row>
    <row r="9079" spans="1:19" ht="14.25" customHeight="1" x14ac:dyDescent="0.35">
      <c r="A9079" s="2" t="s">
        <v>10768</v>
      </c>
      <c r="B9079" s="2">
        <v>110735</v>
      </c>
      <c r="C9079" s="2" t="s">
        <v>41</v>
      </c>
      <c r="D9079" s="2" t="s">
        <v>36</v>
      </c>
      <c r="E9079" s="2">
        <v>3745.13</v>
      </c>
      <c r="F9079" s="2">
        <v>0.31</v>
      </c>
      <c r="G9079" s="2">
        <v>8</v>
      </c>
      <c r="H9079" s="3">
        <v>45538</v>
      </c>
      <c r="I9079" s="3">
        <v>45541</v>
      </c>
      <c r="J9079" s="2" t="s">
        <v>31</v>
      </c>
      <c r="K9079" s="2" t="s">
        <v>16</v>
      </c>
      <c r="L9079" s="2">
        <v>738.44</v>
      </c>
      <c r="M9079" s="2" t="s">
        <v>48</v>
      </c>
      <c r="N9079" s="11">
        <f>L9079/E9079*100</f>
        <v>19.717339585007732</v>
      </c>
      <c r="O9079" s="12" t="str">
        <f>IF(N9079&lt;10,"Low",IF(N9079&lt;20,"Med","High"))</f>
        <v>Med</v>
      </c>
      <c r="P9079" s="12">
        <f>sales*discount</f>
        <v>1160.9902999999999</v>
      </c>
      <c r="Q9079" s="12">
        <f>sales-Discount_Values</f>
        <v>2584.1397000000002</v>
      </c>
      <c r="R9079" s="12">
        <f>DATEDIF(order_date,delivery_date,"D")</f>
        <v>3</v>
      </c>
      <c r="S9079" s="12"/>
    </row>
    <row r="9080" spans="1:19" ht="14.25" customHeight="1" x14ac:dyDescent="0.35">
      <c r="A9080" s="2" t="s">
        <v>365</v>
      </c>
      <c r="B9080" s="2">
        <v>100332</v>
      </c>
      <c r="C9080" s="2" t="s">
        <v>19</v>
      </c>
      <c r="D9080" s="2" t="s">
        <v>36</v>
      </c>
      <c r="E9080" s="2">
        <v>4693.46</v>
      </c>
      <c r="F9080" s="2">
        <v>0.32</v>
      </c>
      <c r="G9080" s="2">
        <v>1</v>
      </c>
      <c r="H9080" s="3">
        <v>45096</v>
      </c>
      <c r="I9080" s="3">
        <v>45102</v>
      </c>
      <c r="J9080" s="2" t="s">
        <v>21</v>
      </c>
      <c r="K9080" s="2" t="s">
        <v>27</v>
      </c>
      <c r="L9080" s="2">
        <v>925.54</v>
      </c>
      <c r="M9080" s="2" t="s">
        <v>34</v>
      </c>
      <c r="N9080" s="11">
        <f>L9080/E9080*100</f>
        <v>19.71978029002058</v>
      </c>
      <c r="O9080" s="12" t="str">
        <f>IF(N9080&lt;10,"Low",IF(N9080&lt;20,"Med","High"))</f>
        <v>Med</v>
      </c>
      <c r="P9080" s="12">
        <f>sales*discount</f>
        <v>1501.9072000000001</v>
      </c>
      <c r="Q9080" s="12">
        <f>sales-Discount_Values</f>
        <v>3191.5527999999999</v>
      </c>
      <c r="R9080" s="12">
        <f>DATEDIF(order_date,delivery_date,"D")</f>
        <v>6</v>
      </c>
      <c r="S9080" s="12"/>
    </row>
    <row r="9081" spans="1:19" ht="14.25" customHeight="1" x14ac:dyDescent="0.35">
      <c r="A9081" s="2" t="s">
        <v>2407</v>
      </c>
      <c r="B9081" s="2">
        <v>102374</v>
      </c>
      <c r="C9081" s="2" t="s">
        <v>41</v>
      </c>
      <c r="D9081" s="2" t="s">
        <v>33</v>
      </c>
      <c r="E9081" s="2">
        <v>3419.39</v>
      </c>
      <c r="F9081" s="2">
        <v>0.23</v>
      </c>
      <c r="G9081" s="2">
        <v>1</v>
      </c>
      <c r="H9081" s="3">
        <v>45023</v>
      </c>
      <c r="I9081" s="3">
        <v>45028</v>
      </c>
      <c r="J9081" s="2" t="s">
        <v>15</v>
      </c>
      <c r="K9081" s="2" t="s">
        <v>22</v>
      </c>
      <c r="L9081" s="2">
        <v>674.36</v>
      </c>
      <c r="M9081" s="2" t="s">
        <v>34</v>
      </c>
      <c r="N9081" s="11">
        <f>L9081/E9081*100</f>
        <v>19.721646258543192</v>
      </c>
      <c r="O9081" s="12" t="str">
        <f>IF(N9081&lt;10,"Low",IF(N9081&lt;20,"Med","High"))</f>
        <v>Med</v>
      </c>
      <c r="P9081" s="12">
        <f>sales*discount</f>
        <v>786.4597</v>
      </c>
      <c r="Q9081" s="12">
        <f>sales-Discount_Values</f>
        <v>2632.9303</v>
      </c>
      <c r="R9081" s="12">
        <f>DATEDIF(order_date,delivery_date,"D")</f>
        <v>5</v>
      </c>
      <c r="S9081" s="12"/>
    </row>
    <row r="9082" spans="1:19" ht="14.25" customHeight="1" x14ac:dyDescent="0.35">
      <c r="A9082" s="2" t="s">
        <v>5574</v>
      </c>
      <c r="B9082" s="2">
        <v>105541</v>
      </c>
      <c r="C9082" s="2" t="s">
        <v>41</v>
      </c>
      <c r="D9082" s="2" t="s">
        <v>14</v>
      </c>
      <c r="E9082" s="2">
        <v>1523.92</v>
      </c>
      <c r="F9082" s="2">
        <v>0.05</v>
      </c>
      <c r="G9082" s="2">
        <v>6</v>
      </c>
      <c r="H9082" s="3">
        <v>45102</v>
      </c>
      <c r="I9082" s="3">
        <v>45104</v>
      </c>
      <c r="J9082" s="2" t="s">
        <v>31</v>
      </c>
      <c r="K9082" s="2" t="s">
        <v>22</v>
      </c>
      <c r="L9082" s="2">
        <v>300.56</v>
      </c>
      <c r="M9082" s="2" t="s">
        <v>28</v>
      </c>
      <c r="N9082" s="11">
        <f>L9082/E9082*100</f>
        <v>19.722820095543074</v>
      </c>
      <c r="O9082" s="12" t="str">
        <f>IF(N9082&lt;10,"Low",IF(N9082&lt;20,"Med","High"))</f>
        <v>Med</v>
      </c>
      <c r="P9082" s="12">
        <f>sales*discount</f>
        <v>76.196000000000012</v>
      </c>
      <c r="Q9082" s="12">
        <f>sales-Discount_Values</f>
        <v>1447.7240000000002</v>
      </c>
      <c r="R9082" s="12">
        <f>DATEDIF(order_date,delivery_date,"D")</f>
        <v>2</v>
      </c>
      <c r="S9082" s="12"/>
    </row>
    <row r="9083" spans="1:19" ht="14.25" customHeight="1" x14ac:dyDescent="0.35">
      <c r="A9083" s="2" t="s">
        <v>14246</v>
      </c>
      <c r="B9083" s="2">
        <v>114213</v>
      </c>
      <c r="C9083" s="2" t="s">
        <v>25</v>
      </c>
      <c r="D9083" s="2" t="s">
        <v>20</v>
      </c>
      <c r="E9083" s="2">
        <v>736.72</v>
      </c>
      <c r="F9083" s="2">
        <v>0.09</v>
      </c>
      <c r="G9083" s="2">
        <v>2</v>
      </c>
      <c r="H9083" s="3">
        <v>45508</v>
      </c>
      <c r="I9083" s="3">
        <v>45515</v>
      </c>
      <c r="J9083" s="2" t="s">
        <v>15</v>
      </c>
      <c r="K9083" s="2" t="s">
        <v>22</v>
      </c>
      <c r="L9083" s="2">
        <v>145.32</v>
      </c>
      <c r="M9083" s="2" t="s">
        <v>48</v>
      </c>
      <c r="N9083" s="11">
        <f>L9083/E9083*100</f>
        <v>19.725268758822889</v>
      </c>
      <c r="O9083" s="12" t="str">
        <f>IF(N9083&lt;10,"Low",IF(N9083&lt;20,"Med","High"))</f>
        <v>Med</v>
      </c>
      <c r="P9083" s="12">
        <f>sales*discount</f>
        <v>66.3048</v>
      </c>
      <c r="Q9083" s="12">
        <f>sales-Discount_Values</f>
        <v>670.41520000000003</v>
      </c>
      <c r="R9083" s="12">
        <f>DATEDIF(order_date,delivery_date,"D")</f>
        <v>7</v>
      </c>
      <c r="S9083" s="12"/>
    </row>
    <row r="9084" spans="1:19" ht="14.25" customHeight="1" x14ac:dyDescent="0.35">
      <c r="A9084" s="2" t="s">
        <v>2463</v>
      </c>
      <c r="B9084" s="2">
        <v>102430</v>
      </c>
      <c r="C9084" s="2" t="s">
        <v>19</v>
      </c>
      <c r="D9084" s="2" t="s">
        <v>36</v>
      </c>
      <c r="E9084" s="2">
        <v>176.56</v>
      </c>
      <c r="F9084" s="2">
        <v>0.45</v>
      </c>
      <c r="G9084" s="2">
        <v>9</v>
      </c>
      <c r="H9084" s="3">
        <v>45003</v>
      </c>
      <c r="I9084" s="3">
        <v>45010</v>
      </c>
      <c r="J9084" s="2" t="s">
        <v>21</v>
      </c>
      <c r="K9084" s="2" t="s">
        <v>22</v>
      </c>
      <c r="L9084" s="2">
        <v>34.83</v>
      </c>
      <c r="M9084" s="2" t="s">
        <v>17</v>
      </c>
      <c r="N9084" s="11">
        <f>L9084/E9084*100</f>
        <v>19.727004984141367</v>
      </c>
      <c r="O9084" s="12" t="str">
        <f>IF(N9084&lt;10,"Low",IF(N9084&lt;20,"Med","High"))</f>
        <v>Med</v>
      </c>
      <c r="P9084" s="12">
        <f>sales*discount</f>
        <v>79.451999999999998</v>
      </c>
      <c r="Q9084" s="12">
        <f>sales-Discount_Values</f>
        <v>97.108000000000004</v>
      </c>
      <c r="R9084" s="12">
        <f>DATEDIF(order_date,delivery_date,"D")</f>
        <v>7</v>
      </c>
      <c r="S9084" s="12"/>
    </row>
    <row r="9085" spans="1:19" ht="14.25" customHeight="1" x14ac:dyDescent="0.35">
      <c r="A9085" s="2" t="s">
        <v>3132</v>
      </c>
      <c r="B9085" s="2">
        <v>103099</v>
      </c>
      <c r="C9085" s="2" t="s">
        <v>13</v>
      </c>
      <c r="D9085" s="2" t="s">
        <v>33</v>
      </c>
      <c r="E9085" s="2">
        <v>3573.72</v>
      </c>
      <c r="F9085" s="2">
        <v>0.28999999999999998</v>
      </c>
      <c r="G9085" s="2">
        <v>9</v>
      </c>
      <c r="H9085" s="3">
        <v>45110</v>
      </c>
      <c r="I9085" s="3">
        <v>45115</v>
      </c>
      <c r="J9085" s="2" t="s">
        <v>21</v>
      </c>
      <c r="K9085" s="2" t="s">
        <v>16</v>
      </c>
      <c r="L9085" s="2">
        <v>705.12</v>
      </c>
      <c r="M9085" s="2" t="s">
        <v>34</v>
      </c>
      <c r="N9085" s="11">
        <f>L9085/E9085*100</f>
        <v>19.730700782378026</v>
      </c>
      <c r="O9085" s="12" t="str">
        <f>IF(N9085&lt;10,"Low",IF(N9085&lt;20,"Med","High"))</f>
        <v>Med</v>
      </c>
      <c r="P9085" s="12">
        <f>sales*discount</f>
        <v>1036.3788</v>
      </c>
      <c r="Q9085" s="12">
        <f>sales-Discount_Values</f>
        <v>2537.3411999999998</v>
      </c>
      <c r="R9085" s="12">
        <f>DATEDIF(order_date,delivery_date,"D")</f>
        <v>5</v>
      </c>
      <c r="S9085" s="12"/>
    </row>
    <row r="9086" spans="1:19" ht="14.25" customHeight="1" x14ac:dyDescent="0.35">
      <c r="A9086" s="2" t="s">
        <v>7418</v>
      </c>
      <c r="B9086" s="2">
        <v>107385</v>
      </c>
      <c r="C9086" s="2" t="s">
        <v>25</v>
      </c>
      <c r="D9086" s="2" t="s">
        <v>20</v>
      </c>
      <c r="E9086" s="2">
        <v>1094.94</v>
      </c>
      <c r="F9086" s="2">
        <v>0.03</v>
      </c>
      <c r="G9086" s="2">
        <v>8</v>
      </c>
      <c r="H9086" s="3">
        <v>45633</v>
      </c>
      <c r="I9086" s="3">
        <v>45640</v>
      </c>
      <c r="J9086" s="2" t="s">
        <v>21</v>
      </c>
      <c r="K9086" s="2" t="s">
        <v>22</v>
      </c>
      <c r="L9086" s="2">
        <v>216.04</v>
      </c>
      <c r="M9086" s="2" t="s">
        <v>23</v>
      </c>
      <c r="N9086" s="11">
        <f>L9086/E9086*100</f>
        <v>19.730761502913399</v>
      </c>
      <c r="O9086" s="12" t="str">
        <f>IF(N9086&lt;10,"Low",IF(N9086&lt;20,"Med","High"))</f>
        <v>Med</v>
      </c>
      <c r="P9086" s="12">
        <f>sales*discount</f>
        <v>32.848199999999999</v>
      </c>
      <c r="Q9086" s="12">
        <f>sales-Discount_Values</f>
        <v>1062.0918000000001</v>
      </c>
      <c r="R9086" s="12">
        <f>DATEDIF(order_date,delivery_date,"D")</f>
        <v>7</v>
      </c>
      <c r="S9086" s="12"/>
    </row>
    <row r="9087" spans="1:19" ht="14.25" customHeight="1" x14ac:dyDescent="0.35">
      <c r="A9087" s="2" t="s">
        <v>12382</v>
      </c>
      <c r="B9087" s="2">
        <v>112349</v>
      </c>
      <c r="C9087" s="2" t="s">
        <v>41</v>
      </c>
      <c r="D9087" s="2" t="s">
        <v>14</v>
      </c>
      <c r="E9087" s="2">
        <v>4574.45</v>
      </c>
      <c r="F9087" s="2">
        <v>0.3</v>
      </c>
      <c r="G9087" s="2">
        <v>7</v>
      </c>
      <c r="H9087" s="3">
        <v>45344</v>
      </c>
      <c r="I9087" s="3">
        <v>45348</v>
      </c>
      <c r="J9087" s="2" t="s">
        <v>15</v>
      </c>
      <c r="K9087" s="2" t="s">
        <v>27</v>
      </c>
      <c r="L9087" s="2">
        <v>902.58</v>
      </c>
      <c r="M9087" s="2" t="s">
        <v>39</v>
      </c>
      <c r="N9087" s="11">
        <f>L9087/E9087*100</f>
        <v>19.730896610521484</v>
      </c>
      <c r="O9087" s="12" t="str">
        <f>IF(N9087&lt;10,"Low",IF(N9087&lt;20,"Med","High"))</f>
        <v>Med</v>
      </c>
      <c r="P9087" s="12">
        <f>sales*discount</f>
        <v>1372.3349999999998</v>
      </c>
      <c r="Q9087" s="12">
        <f>sales-Discount_Values</f>
        <v>3202.1149999999998</v>
      </c>
      <c r="R9087" s="12">
        <f>DATEDIF(order_date,delivery_date,"D")</f>
        <v>4</v>
      </c>
      <c r="S9087" s="12"/>
    </row>
    <row r="9088" spans="1:19" ht="14.25" customHeight="1" x14ac:dyDescent="0.35">
      <c r="A9088" s="2" t="s">
        <v>4105</v>
      </c>
      <c r="B9088" s="2">
        <v>104072</v>
      </c>
      <c r="C9088" s="2" t="s">
        <v>25</v>
      </c>
      <c r="D9088" s="2" t="s">
        <v>14</v>
      </c>
      <c r="E9088" s="2">
        <v>2839.63</v>
      </c>
      <c r="F9088" s="2">
        <v>0.25</v>
      </c>
      <c r="G9088" s="2">
        <v>7</v>
      </c>
      <c r="H9088" s="3">
        <v>45002</v>
      </c>
      <c r="I9088" s="3">
        <v>45004</v>
      </c>
      <c r="J9088" s="2" t="s">
        <v>21</v>
      </c>
      <c r="K9088" s="2" t="s">
        <v>22</v>
      </c>
      <c r="L9088" s="2">
        <v>560.32000000000005</v>
      </c>
      <c r="M9088" s="2" t="s">
        <v>39</v>
      </c>
      <c r="N9088" s="11">
        <f>L9088/E9088*100</f>
        <v>19.732148202406652</v>
      </c>
      <c r="O9088" s="12" t="str">
        <f>IF(N9088&lt;10,"Low",IF(N9088&lt;20,"Med","High"))</f>
        <v>Med</v>
      </c>
      <c r="P9088" s="12">
        <f>sales*discount</f>
        <v>709.90750000000003</v>
      </c>
      <c r="Q9088" s="12">
        <f>sales-Discount_Values</f>
        <v>2129.7224999999999</v>
      </c>
      <c r="R9088" s="12">
        <f>DATEDIF(order_date,delivery_date,"D")</f>
        <v>2</v>
      </c>
      <c r="S9088" s="12"/>
    </row>
    <row r="9089" spans="1:19" ht="14.25" customHeight="1" x14ac:dyDescent="0.35">
      <c r="A9089" s="2" t="s">
        <v>510</v>
      </c>
      <c r="B9089" s="2">
        <v>100477</v>
      </c>
      <c r="C9089" s="2" t="s">
        <v>19</v>
      </c>
      <c r="D9089" s="2" t="s">
        <v>33</v>
      </c>
      <c r="E9089" s="2">
        <v>2654.31</v>
      </c>
      <c r="F9089" s="2">
        <v>0.17</v>
      </c>
      <c r="G9089" s="2">
        <v>4</v>
      </c>
      <c r="H9089" s="3">
        <v>45023</v>
      </c>
      <c r="I9089" s="3">
        <v>45024</v>
      </c>
      <c r="J9089" s="2" t="s">
        <v>21</v>
      </c>
      <c r="K9089" s="2" t="s">
        <v>22</v>
      </c>
      <c r="L9089" s="2">
        <v>523.78</v>
      </c>
      <c r="M9089" s="2" t="s">
        <v>39</v>
      </c>
      <c r="N9089" s="11">
        <f>L9089/E9089*100</f>
        <v>19.73318866296702</v>
      </c>
      <c r="O9089" s="12" t="str">
        <f>IF(N9089&lt;10,"Low",IF(N9089&lt;20,"Med","High"))</f>
        <v>Med</v>
      </c>
      <c r="P9089" s="12">
        <f>sales*discount</f>
        <v>451.23270000000002</v>
      </c>
      <c r="Q9089" s="12">
        <f>sales-Discount_Values</f>
        <v>2203.0772999999999</v>
      </c>
      <c r="R9089" s="12">
        <f>DATEDIF(order_date,delivery_date,"D")</f>
        <v>1</v>
      </c>
      <c r="S9089" s="12"/>
    </row>
    <row r="9090" spans="1:19" ht="14.25" customHeight="1" x14ac:dyDescent="0.35">
      <c r="A9090" s="2" t="s">
        <v>12659</v>
      </c>
      <c r="B9090" s="2">
        <v>112626</v>
      </c>
      <c r="C9090" s="2" t="s">
        <v>19</v>
      </c>
      <c r="D9090" s="2" t="s">
        <v>20</v>
      </c>
      <c r="E9090" s="2">
        <v>371.81</v>
      </c>
      <c r="F9090" s="2">
        <v>0.19</v>
      </c>
      <c r="G9090" s="2">
        <v>2</v>
      </c>
      <c r="H9090" s="3">
        <v>45096</v>
      </c>
      <c r="I9090" s="3">
        <v>45100</v>
      </c>
      <c r="J9090" s="2" t="s">
        <v>31</v>
      </c>
      <c r="K9090" s="2" t="s">
        <v>16</v>
      </c>
      <c r="L9090" s="2">
        <v>73.37</v>
      </c>
      <c r="M9090" s="2" t="s">
        <v>48</v>
      </c>
      <c r="N9090" s="11">
        <f>L9090/E9090*100</f>
        <v>19.733197063016057</v>
      </c>
      <c r="O9090" s="12" t="str">
        <f>IF(N9090&lt;10,"Low",IF(N9090&lt;20,"Med","High"))</f>
        <v>Med</v>
      </c>
      <c r="P9090" s="12">
        <f>sales*discount</f>
        <v>70.643900000000002</v>
      </c>
      <c r="Q9090" s="12">
        <f>sales-Discount_Values</f>
        <v>301.16610000000003</v>
      </c>
      <c r="R9090" s="12">
        <f>DATEDIF(order_date,delivery_date,"D")</f>
        <v>4</v>
      </c>
      <c r="S9090" s="12"/>
    </row>
    <row r="9091" spans="1:19" ht="14.25" customHeight="1" x14ac:dyDescent="0.35">
      <c r="A9091" s="2" t="s">
        <v>7656</v>
      </c>
      <c r="B9091" s="2">
        <v>107623</v>
      </c>
      <c r="C9091" s="2" t="s">
        <v>41</v>
      </c>
      <c r="D9091" s="2" t="s">
        <v>26</v>
      </c>
      <c r="E9091" s="2">
        <v>1709.96</v>
      </c>
      <c r="F9091" s="2">
        <v>0.08</v>
      </c>
      <c r="G9091" s="2">
        <v>3</v>
      </c>
      <c r="H9091" s="3">
        <v>45116</v>
      </c>
      <c r="I9091" s="3">
        <v>45123</v>
      </c>
      <c r="J9091" s="2" t="s">
        <v>31</v>
      </c>
      <c r="K9091" s="2" t="s">
        <v>27</v>
      </c>
      <c r="L9091" s="2">
        <v>337.43</v>
      </c>
      <c r="M9091" s="2" t="s">
        <v>17</v>
      </c>
      <c r="N9091" s="11">
        <f>L9091/E9091*100</f>
        <v>19.733210133570374</v>
      </c>
      <c r="O9091" s="12" t="str">
        <f>IF(N9091&lt;10,"Low",IF(N9091&lt;20,"Med","High"))</f>
        <v>Med</v>
      </c>
      <c r="P9091" s="12">
        <f>sales*discount</f>
        <v>136.79680000000002</v>
      </c>
      <c r="Q9091" s="12">
        <f>sales-Discount_Values</f>
        <v>1573.1632</v>
      </c>
      <c r="R9091" s="12">
        <f>DATEDIF(order_date,delivery_date,"D")</f>
        <v>7</v>
      </c>
      <c r="S9091" s="12"/>
    </row>
    <row r="9092" spans="1:19" ht="14.25" customHeight="1" x14ac:dyDescent="0.35">
      <c r="A9092" s="2" t="s">
        <v>10373</v>
      </c>
      <c r="B9092" s="2">
        <v>110340</v>
      </c>
      <c r="C9092" s="2" t="s">
        <v>19</v>
      </c>
      <c r="D9092" s="2" t="s">
        <v>36</v>
      </c>
      <c r="E9092" s="2">
        <v>2235.44</v>
      </c>
      <c r="F9092" s="2">
        <v>0.32</v>
      </c>
      <c r="G9092" s="2">
        <v>1</v>
      </c>
      <c r="H9092" s="3">
        <v>45031</v>
      </c>
      <c r="I9092" s="3">
        <v>45036</v>
      </c>
      <c r="J9092" s="2" t="s">
        <v>21</v>
      </c>
      <c r="K9092" s="2" t="s">
        <v>27</v>
      </c>
      <c r="L9092" s="2">
        <v>441.14</v>
      </c>
      <c r="M9092" s="2" t="s">
        <v>17</v>
      </c>
      <c r="N9092" s="11">
        <f>L9092/E9092*100</f>
        <v>19.73392262820742</v>
      </c>
      <c r="O9092" s="12" t="str">
        <f>IF(N9092&lt;10,"Low",IF(N9092&lt;20,"Med","High"))</f>
        <v>Med</v>
      </c>
      <c r="P9092" s="12">
        <f>sales*discount</f>
        <v>715.34080000000006</v>
      </c>
      <c r="Q9092" s="12">
        <f>sales-Discount_Values</f>
        <v>1520.0992000000001</v>
      </c>
      <c r="R9092" s="12">
        <f>DATEDIF(order_date,delivery_date,"D")</f>
        <v>5</v>
      </c>
      <c r="S9092" s="12"/>
    </row>
    <row r="9093" spans="1:19" ht="14.25" customHeight="1" x14ac:dyDescent="0.35">
      <c r="A9093" s="2" t="s">
        <v>6018</v>
      </c>
      <c r="B9093" s="2">
        <v>105985</v>
      </c>
      <c r="C9093" s="2" t="s">
        <v>13</v>
      </c>
      <c r="D9093" s="2" t="s">
        <v>14</v>
      </c>
      <c r="E9093" s="2">
        <v>4467.63</v>
      </c>
      <c r="F9093" s="2">
        <v>0.43</v>
      </c>
      <c r="G9093" s="2">
        <v>7</v>
      </c>
      <c r="H9093" s="3">
        <v>45296</v>
      </c>
      <c r="I9093" s="3">
        <v>45301</v>
      </c>
      <c r="J9093" s="2" t="s">
        <v>21</v>
      </c>
      <c r="K9093" s="2" t="s">
        <v>22</v>
      </c>
      <c r="L9093" s="2">
        <v>881.86</v>
      </c>
      <c r="M9093" s="2" t="s">
        <v>48</v>
      </c>
      <c r="N9093" s="11">
        <f>L9093/E9093*100</f>
        <v>19.738877212302718</v>
      </c>
      <c r="O9093" s="12" t="str">
        <f>IF(N9093&lt;10,"Low",IF(N9093&lt;20,"Med","High"))</f>
        <v>Med</v>
      </c>
      <c r="P9093" s="12">
        <f>sales*discount</f>
        <v>1921.0808999999999</v>
      </c>
      <c r="Q9093" s="12">
        <f>sales-Discount_Values</f>
        <v>2546.5491000000002</v>
      </c>
      <c r="R9093" s="12">
        <f>DATEDIF(order_date,delivery_date,"D")</f>
        <v>5</v>
      </c>
      <c r="S9093" s="12"/>
    </row>
    <row r="9094" spans="1:19" ht="14.25" customHeight="1" x14ac:dyDescent="0.35">
      <c r="A9094" s="2" t="s">
        <v>2524</v>
      </c>
      <c r="B9094" s="2">
        <v>102491</v>
      </c>
      <c r="C9094" s="2" t="s">
        <v>25</v>
      </c>
      <c r="D9094" s="2" t="s">
        <v>36</v>
      </c>
      <c r="E9094" s="2">
        <v>1129.52</v>
      </c>
      <c r="F9094" s="2">
        <v>0.01</v>
      </c>
      <c r="G9094" s="2">
        <v>1</v>
      </c>
      <c r="H9094" s="3">
        <v>45284</v>
      </c>
      <c r="I9094" s="3">
        <v>45285</v>
      </c>
      <c r="J9094" s="2" t="s">
        <v>21</v>
      </c>
      <c r="K9094" s="2" t="s">
        <v>16</v>
      </c>
      <c r="L9094" s="2">
        <v>222.99</v>
      </c>
      <c r="M9094" s="2" t="s">
        <v>28</v>
      </c>
      <c r="N9094" s="11">
        <f>L9094/E9094*100</f>
        <v>19.74201430696225</v>
      </c>
      <c r="O9094" s="12" t="str">
        <f>IF(N9094&lt;10,"Low",IF(N9094&lt;20,"Med","High"))</f>
        <v>Med</v>
      </c>
      <c r="P9094" s="12">
        <f>sales*discount</f>
        <v>11.295199999999999</v>
      </c>
      <c r="Q9094" s="12">
        <f>sales-Discount_Values</f>
        <v>1118.2248</v>
      </c>
      <c r="R9094" s="12">
        <f>DATEDIF(order_date,delivery_date,"D")</f>
        <v>1</v>
      </c>
      <c r="S9094" s="12"/>
    </row>
    <row r="9095" spans="1:19" ht="14.25" customHeight="1" x14ac:dyDescent="0.35">
      <c r="A9095" s="2" t="s">
        <v>12565</v>
      </c>
      <c r="B9095" s="2">
        <v>112532</v>
      </c>
      <c r="C9095" s="2" t="s">
        <v>41</v>
      </c>
      <c r="D9095" s="2" t="s">
        <v>26</v>
      </c>
      <c r="E9095" s="2">
        <v>190.2</v>
      </c>
      <c r="F9095" s="2">
        <v>0.14000000000000001</v>
      </c>
      <c r="G9095" s="2">
        <v>9</v>
      </c>
      <c r="H9095" s="3">
        <v>45045</v>
      </c>
      <c r="I9095" s="3">
        <v>45050</v>
      </c>
      <c r="J9095" s="2" t="s">
        <v>15</v>
      </c>
      <c r="K9095" s="2" t="s">
        <v>22</v>
      </c>
      <c r="L9095" s="2">
        <v>37.549999999999997</v>
      </c>
      <c r="M9095" s="2" t="s">
        <v>34</v>
      </c>
      <c r="N9095" s="11">
        <f>L9095/E9095*100</f>
        <v>19.742376445846478</v>
      </c>
      <c r="O9095" s="12" t="str">
        <f>IF(N9095&lt;10,"Low",IF(N9095&lt;20,"Med","High"))</f>
        <v>Med</v>
      </c>
      <c r="P9095" s="12">
        <f>sales*discount</f>
        <v>26.628</v>
      </c>
      <c r="Q9095" s="12">
        <f>sales-Discount_Values</f>
        <v>163.572</v>
      </c>
      <c r="R9095" s="12">
        <f>DATEDIF(order_date,delivery_date,"D")</f>
        <v>5</v>
      </c>
      <c r="S9095" s="12"/>
    </row>
    <row r="9096" spans="1:19" ht="14.25" customHeight="1" x14ac:dyDescent="0.35">
      <c r="A9096" s="2" t="s">
        <v>6606</v>
      </c>
      <c r="B9096" s="2">
        <v>106573</v>
      </c>
      <c r="C9096" s="2" t="s">
        <v>25</v>
      </c>
      <c r="D9096" s="2" t="s">
        <v>26</v>
      </c>
      <c r="E9096" s="2">
        <v>2336.63</v>
      </c>
      <c r="F9096" s="2">
        <v>0.35</v>
      </c>
      <c r="G9096" s="2">
        <v>3</v>
      </c>
      <c r="H9096" s="3">
        <v>45463</v>
      </c>
      <c r="I9096" s="3">
        <v>45466</v>
      </c>
      <c r="J9096" s="2" t="s">
        <v>15</v>
      </c>
      <c r="K9096" s="2" t="s">
        <v>27</v>
      </c>
      <c r="L9096" s="2">
        <v>461.34</v>
      </c>
      <c r="M9096" s="2" t="s">
        <v>34</v>
      </c>
      <c r="N9096" s="11">
        <f>L9096/E9096*100</f>
        <v>19.743819089885857</v>
      </c>
      <c r="O9096" s="12" t="str">
        <f>IF(N9096&lt;10,"Low",IF(N9096&lt;20,"Med","High"))</f>
        <v>Med</v>
      </c>
      <c r="P9096" s="12">
        <f>sales*discount</f>
        <v>817.82050000000004</v>
      </c>
      <c r="Q9096" s="12">
        <f>sales-Discount_Values</f>
        <v>1518.8095000000001</v>
      </c>
      <c r="R9096" s="12">
        <f>DATEDIF(order_date,delivery_date,"D")</f>
        <v>3</v>
      </c>
      <c r="S9096" s="12"/>
    </row>
    <row r="9097" spans="1:19" ht="14.25" customHeight="1" x14ac:dyDescent="0.35">
      <c r="A9097" s="2" t="s">
        <v>11923</v>
      </c>
      <c r="B9097" s="2">
        <v>111890</v>
      </c>
      <c r="C9097" s="2" t="s">
        <v>19</v>
      </c>
      <c r="D9097" s="2" t="s">
        <v>20</v>
      </c>
      <c r="E9097" s="2">
        <v>3021.71</v>
      </c>
      <c r="F9097" s="2">
        <v>0.27</v>
      </c>
      <c r="G9097" s="2">
        <v>3</v>
      </c>
      <c r="H9097" s="3">
        <v>45543</v>
      </c>
      <c r="I9097" s="3">
        <v>45544</v>
      </c>
      <c r="J9097" s="2" t="s">
        <v>21</v>
      </c>
      <c r="K9097" s="2" t="s">
        <v>16</v>
      </c>
      <c r="L9097" s="2">
        <v>596.65</v>
      </c>
      <c r="M9097" s="2" t="s">
        <v>34</v>
      </c>
      <c r="N9097" s="11">
        <f>L9097/E9097*100</f>
        <v>19.745442150305621</v>
      </c>
      <c r="O9097" s="12" t="str">
        <f>IF(N9097&lt;10,"Low",IF(N9097&lt;20,"Med","High"))</f>
        <v>Med</v>
      </c>
      <c r="P9097" s="12">
        <f>sales*discount</f>
        <v>815.86170000000004</v>
      </c>
      <c r="Q9097" s="12">
        <f>sales-Discount_Values</f>
        <v>2205.8483000000001</v>
      </c>
      <c r="R9097" s="12">
        <f>DATEDIF(order_date,delivery_date,"D")</f>
        <v>1</v>
      </c>
      <c r="S9097" s="12"/>
    </row>
    <row r="9098" spans="1:19" ht="14.25" customHeight="1" x14ac:dyDescent="0.35">
      <c r="A9098" s="2" t="s">
        <v>2652</v>
      </c>
      <c r="B9098" s="2">
        <v>102619</v>
      </c>
      <c r="C9098" s="2" t="s">
        <v>13</v>
      </c>
      <c r="D9098" s="2" t="s">
        <v>20</v>
      </c>
      <c r="E9098" s="2">
        <v>1350.26</v>
      </c>
      <c r="F9098" s="2">
        <v>0.23</v>
      </c>
      <c r="G9098" s="2">
        <v>4</v>
      </c>
      <c r="H9098" s="3">
        <v>45202</v>
      </c>
      <c r="I9098" s="3">
        <v>45209</v>
      </c>
      <c r="J9098" s="2" t="s">
        <v>21</v>
      </c>
      <c r="K9098" s="2" t="s">
        <v>27</v>
      </c>
      <c r="L9098" s="2">
        <v>266.62</v>
      </c>
      <c r="M9098" s="2" t="s">
        <v>23</v>
      </c>
      <c r="N9098" s="11">
        <f>L9098/E9098*100</f>
        <v>19.745826729666881</v>
      </c>
      <c r="O9098" s="12" t="str">
        <f>IF(N9098&lt;10,"Low",IF(N9098&lt;20,"Med","High"))</f>
        <v>Med</v>
      </c>
      <c r="P9098" s="12">
        <f>sales*discount</f>
        <v>310.5598</v>
      </c>
      <c r="Q9098" s="12">
        <f>sales-Discount_Values</f>
        <v>1039.7002</v>
      </c>
      <c r="R9098" s="12">
        <f>DATEDIF(order_date,delivery_date,"D")</f>
        <v>7</v>
      </c>
      <c r="S9098" s="12"/>
    </row>
    <row r="9099" spans="1:19" ht="14.25" customHeight="1" x14ac:dyDescent="0.35">
      <c r="A9099" s="2" t="s">
        <v>11837</v>
      </c>
      <c r="B9099" s="2">
        <v>111804</v>
      </c>
      <c r="C9099" s="2" t="s">
        <v>13</v>
      </c>
      <c r="D9099" s="2" t="s">
        <v>26</v>
      </c>
      <c r="E9099" s="2">
        <v>588.26</v>
      </c>
      <c r="F9099" s="2">
        <v>0.38</v>
      </c>
      <c r="G9099" s="2">
        <v>7</v>
      </c>
      <c r="H9099" s="3">
        <v>45630</v>
      </c>
      <c r="I9099" s="3">
        <v>45634</v>
      </c>
      <c r="J9099" s="2" t="s">
        <v>15</v>
      </c>
      <c r="K9099" s="2" t="s">
        <v>22</v>
      </c>
      <c r="L9099" s="2">
        <v>116.16</v>
      </c>
      <c r="M9099" s="2" t="s">
        <v>23</v>
      </c>
      <c r="N9099" s="11">
        <f>L9099/E9099*100</f>
        <v>19.746370652432599</v>
      </c>
      <c r="O9099" s="12" t="str">
        <f>IF(N9099&lt;10,"Low",IF(N9099&lt;20,"Med","High"))</f>
        <v>Med</v>
      </c>
      <c r="P9099" s="12">
        <f>sales*discount</f>
        <v>223.53880000000001</v>
      </c>
      <c r="Q9099" s="12">
        <f>sales-Discount_Values</f>
        <v>364.72119999999995</v>
      </c>
      <c r="R9099" s="12">
        <f>DATEDIF(order_date,delivery_date,"D")</f>
        <v>4</v>
      </c>
      <c r="S9099" s="12"/>
    </row>
    <row r="9100" spans="1:19" ht="14.25" customHeight="1" x14ac:dyDescent="0.35">
      <c r="A9100" s="2" t="s">
        <v>11892</v>
      </c>
      <c r="B9100" s="2">
        <v>111859</v>
      </c>
      <c r="C9100" s="2" t="s">
        <v>19</v>
      </c>
      <c r="D9100" s="2" t="s">
        <v>20</v>
      </c>
      <c r="E9100" s="2">
        <v>1528.17</v>
      </c>
      <c r="F9100" s="2">
        <v>0.18</v>
      </c>
      <c r="G9100" s="2">
        <v>4</v>
      </c>
      <c r="H9100" s="3">
        <v>45497</v>
      </c>
      <c r="I9100" s="3">
        <v>45498</v>
      </c>
      <c r="J9100" s="2" t="s">
        <v>31</v>
      </c>
      <c r="K9100" s="2" t="s">
        <v>16</v>
      </c>
      <c r="L9100" s="2">
        <v>301.76</v>
      </c>
      <c r="M9100" s="2" t="s">
        <v>23</v>
      </c>
      <c r="N9100" s="11">
        <f>L9100/E9100*100</f>
        <v>19.746494172768735</v>
      </c>
      <c r="O9100" s="12" t="str">
        <f>IF(N9100&lt;10,"Low",IF(N9100&lt;20,"Med","High"))</f>
        <v>Med</v>
      </c>
      <c r="P9100" s="12">
        <f>sales*discount</f>
        <v>275.07060000000001</v>
      </c>
      <c r="Q9100" s="12">
        <f>sales-Discount_Values</f>
        <v>1253.0994000000001</v>
      </c>
      <c r="R9100" s="12">
        <f>DATEDIF(order_date,delivery_date,"D")</f>
        <v>1</v>
      </c>
      <c r="S9100" s="12"/>
    </row>
    <row r="9101" spans="1:19" ht="14.25" customHeight="1" x14ac:dyDescent="0.35">
      <c r="A9101" s="2" t="s">
        <v>4145</v>
      </c>
      <c r="B9101" s="2">
        <v>104112</v>
      </c>
      <c r="C9101" s="2" t="s">
        <v>41</v>
      </c>
      <c r="D9101" s="2" t="s">
        <v>20</v>
      </c>
      <c r="E9101" s="2">
        <v>4980.63</v>
      </c>
      <c r="F9101" s="2">
        <v>0.12</v>
      </c>
      <c r="G9101" s="2">
        <v>8</v>
      </c>
      <c r="H9101" s="3">
        <v>45133</v>
      </c>
      <c r="I9101" s="3">
        <v>45139</v>
      </c>
      <c r="J9101" s="2" t="s">
        <v>15</v>
      </c>
      <c r="K9101" s="2" t="s">
        <v>16</v>
      </c>
      <c r="L9101" s="2">
        <v>983.51</v>
      </c>
      <c r="M9101" s="2" t="s">
        <v>34</v>
      </c>
      <c r="N9101" s="11">
        <f>L9101/E9101*100</f>
        <v>19.74669871080566</v>
      </c>
      <c r="O9101" s="12" t="str">
        <f>IF(N9101&lt;10,"Low",IF(N9101&lt;20,"Med","High"))</f>
        <v>Med</v>
      </c>
      <c r="P9101" s="12">
        <f>sales*discount</f>
        <v>597.67560000000003</v>
      </c>
      <c r="Q9101" s="12">
        <f>sales-Discount_Values</f>
        <v>4382.9544000000005</v>
      </c>
      <c r="R9101" s="12">
        <f>DATEDIF(order_date,delivery_date,"D")</f>
        <v>6</v>
      </c>
      <c r="S9101" s="12"/>
    </row>
    <row r="9102" spans="1:19" ht="14.25" customHeight="1" x14ac:dyDescent="0.35">
      <c r="A9102" s="2" t="s">
        <v>10806</v>
      </c>
      <c r="B9102" s="2">
        <v>110773</v>
      </c>
      <c r="C9102" s="2" t="s">
        <v>19</v>
      </c>
      <c r="D9102" s="2" t="s">
        <v>36</v>
      </c>
      <c r="E9102" s="2">
        <v>1964.36</v>
      </c>
      <c r="F9102" s="2">
        <v>0.48</v>
      </c>
      <c r="G9102" s="2">
        <v>1</v>
      </c>
      <c r="H9102" s="3">
        <v>45156</v>
      </c>
      <c r="I9102" s="3">
        <v>45158</v>
      </c>
      <c r="J9102" s="2" t="s">
        <v>15</v>
      </c>
      <c r="K9102" s="2" t="s">
        <v>22</v>
      </c>
      <c r="L9102" s="2">
        <v>387.92</v>
      </c>
      <c r="M9102" s="2" t="s">
        <v>17</v>
      </c>
      <c r="N9102" s="11">
        <f>L9102/E9102*100</f>
        <v>19.747907715490033</v>
      </c>
      <c r="O9102" s="12" t="str">
        <f>IF(N9102&lt;10,"Low",IF(N9102&lt;20,"Med","High"))</f>
        <v>Med</v>
      </c>
      <c r="P9102" s="12">
        <f>sales*discount</f>
        <v>942.89279999999997</v>
      </c>
      <c r="Q9102" s="12">
        <f>sales-Discount_Values</f>
        <v>1021.4671999999999</v>
      </c>
      <c r="R9102" s="12">
        <f>DATEDIF(order_date,delivery_date,"D")</f>
        <v>2</v>
      </c>
      <c r="S9102" s="12"/>
    </row>
    <row r="9103" spans="1:19" ht="14.25" customHeight="1" x14ac:dyDescent="0.35">
      <c r="A9103" s="2" t="s">
        <v>3925</v>
      </c>
      <c r="B9103" s="2">
        <v>103892</v>
      </c>
      <c r="C9103" s="2" t="s">
        <v>19</v>
      </c>
      <c r="D9103" s="2" t="s">
        <v>14</v>
      </c>
      <c r="E9103" s="2">
        <v>3524.01</v>
      </c>
      <c r="F9103" s="2">
        <v>0.05</v>
      </c>
      <c r="G9103" s="2">
        <v>7</v>
      </c>
      <c r="H9103" s="3">
        <v>45569</v>
      </c>
      <c r="I9103" s="3">
        <v>45571</v>
      </c>
      <c r="J9103" s="2" t="s">
        <v>31</v>
      </c>
      <c r="K9103" s="2" t="s">
        <v>27</v>
      </c>
      <c r="L9103" s="2">
        <v>696.02</v>
      </c>
      <c r="M9103" s="2" t="s">
        <v>28</v>
      </c>
      <c r="N9103" s="11">
        <f>L9103/E9103*100</f>
        <v>19.750795258810275</v>
      </c>
      <c r="O9103" s="12" t="str">
        <f>IF(N9103&lt;10,"Low",IF(N9103&lt;20,"Med","High"))</f>
        <v>Med</v>
      </c>
      <c r="P9103" s="12">
        <f>sales*discount</f>
        <v>176.20050000000003</v>
      </c>
      <c r="Q9103" s="12">
        <f>sales-Discount_Values</f>
        <v>3347.8095000000003</v>
      </c>
      <c r="R9103" s="12">
        <f>DATEDIF(order_date,delivery_date,"D")</f>
        <v>2</v>
      </c>
      <c r="S9103" s="12"/>
    </row>
    <row r="9104" spans="1:19" ht="14.25" customHeight="1" x14ac:dyDescent="0.35">
      <c r="A9104" s="2" t="s">
        <v>14806</v>
      </c>
      <c r="B9104" s="2">
        <v>114773</v>
      </c>
      <c r="C9104" s="2" t="s">
        <v>41</v>
      </c>
      <c r="D9104" s="2" t="s">
        <v>33</v>
      </c>
      <c r="E9104" s="2">
        <v>112.19</v>
      </c>
      <c r="F9104" s="2">
        <v>0.06</v>
      </c>
      <c r="G9104" s="2">
        <v>5</v>
      </c>
      <c r="H9104" s="3">
        <v>45206</v>
      </c>
      <c r="I9104" s="3">
        <v>45212</v>
      </c>
      <c r="J9104" s="2" t="s">
        <v>31</v>
      </c>
      <c r="K9104" s="2" t="s">
        <v>27</v>
      </c>
      <c r="L9104" s="2">
        <v>22.16</v>
      </c>
      <c r="M9104" s="2" t="s">
        <v>34</v>
      </c>
      <c r="N9104" s="11">
        <f>L9104/E9104*100</f>
        <v>19.752206078973174</v>
      </c>
      <c r="O9104" s="12" t="str">
        <f>IF(N9104&lt;10,"Low",IF(N9104&lt;20,"Med","High"))</f>
        <v>Med</v>
      </c>
      <c r="P9104" s="12">
        <f>sales*discount</f>
        <v>6.7313999999999998</v>
      </c>
      <c r="Q9104" s="12">
        <f>sales-Discount_Values</f>
        <v>105.4586</v>
      </c>
      <c r="R9104" s="12">
        <f>DATEDIF(order_date,delivery_date,"D")</f>
        <v>6</v>
      </c>
      <c r="S9104" s="12"/>
    </row>
    <row r="9105" spans="1:19" ht="14.25" customHeight="1" x14ac:dyDescent="0.35">
      <c r="A9105" s="2" t="s">
        <v>14175</v>
      </c>
      <c r="B9105" s="2">
        <v>114142</v>
      </c>
      <c r="C9105" s="2" t="s">
        <v>19</v>
      </c>
      <c r="D9105" s="2" t="s">
        <v>26</v>
      </c>
      <c r="E9105" s="2">
        <v>3821.22</v>
      </c>
      <c r="F9105" s="2">
        <v>0.17</v>
      </c>
      <c r="G9105" s="2">
        <v>8</v>
      </c>
      <c r="H9105" s="3">
        <v>45048</v>
      </c>
      <c r="I9105" s="3">
        <v>45053</v>
      </c>
      <c r="J9105" s="2" t="s">
        <v>31</v>
      </c>
      <c r="K9105" s="2" t="s">
        <v>27</v>
      </c>
      <c r="L9105" s="2">
        <v>754.79</v>
      </c>
      <c r="M9105" s="2" t="s">
        <v>17</v>
      </c>
      <c r="N9105" s="11">
        <f>L9105/E9105*100</f>
        <v>19.752592104092408</v>
      </c>
      <c r="O9105" s="12" t="str">
        <f>IF(N9105&lt;10,"Low",IF(N9105&lt;20,"Med","High"))</f>
        <v>Med</v>
      </c>
      <c r="P9105" s="12">
        <f>sales*discount</f>
        <v>649.60739999999998</v>
      </c>
      <c r="Q9105" s="12">
        <f>sales-Discount_Values</f>
        <v>3171.6125999999999</v>
      </c>
      <c r="R9105" s="12">
        <f>DATEDIF(order_date,delivery_date,"D")</f>
        <v>5</v>
      </c>
      <c r="S9105" s="12"/>
    </row>
    <row r="9106" spans="1:19" ht="14.25" customHeight="1" x14ac:dyDescent="0.35">
      <c r="A9106" s="2" t="s">
        <v>462</v>
      </c>
      <c r="B9106" s="2">
        <v>100429</v>
      </c>
      <c r="C9106" s="2" t="s">
        <v>19</v>
      </c>
      <c r="D9106" s="2" t="s">
        <v>26</v>
      </c>
      <c r="E9106" s="2">
        <v>4419.3500000000004</v>
      </c>
      <c r="F9106" s="2">
        <v>0.37</v>
      </c>
      <c r="G9106" s="2">
        <v>3</v>
      </c>
      <c r="H9106" s="3">
        <v>45275</v>
      </c>
      <c r="I9106" s="3">
        <v>45276</v>
      </c>
      <c r="J9106" s="2" t="s">
        <v>21</v>
      </c>
      <c r="K9106" s="2" t="s">
        <v>27</v>
      </c>
      <c r="L9106" s="2">
        <v>872.99</v>
      </c>
      <c r="M9106" s="2" t="s">
        <v>23</v>
      </c>
      <c r="N9106" s="11">
        <f>L9106/E9106*100</f>
        <v>19.753809949426952</v>
      </c>
      <c r="O9106" s="12" t="str">
        <f>IF(N9106&lt;10,"Low",IF(N9106&lt;20,"Med","High"))</f>
        <v>Med</v>
      </c>
      <c r="P9106" s="12">
        <f>sales*discount</f>
        <v>1635.1595000000002</v>
      </c>
      <c r="Q9106" s="12">
        <f>sales-Discount_Values</f>
        <v>2784.1905000000002</v>
      </c>
      <c r="R9106" s="12">
        <f>DATEDIF(order_date,delivery_date,"D")</f>
        <v>1</v>
      </c>
      <c r="S9106" s="12"/>
    </row>
    <row r="9107" spans="1:19" ht="14.25" customHeight="1" x14ac:dyDescent="0.35">
      <c r="A9107" s="2" t="s">
        <v>12464</v>
      </c>
      <c r="B9107" s="2">
        <v>112431</v>
      </c>
      <c r="C9107" s="2" t="s">
        <v>41</v>
      </c>
      <c r="D9107" s="2" t="s">
        <v>14</v>
      </c>
      <c r="E9107" s="2">
        <v>3686.25</v>
      </c>
      <c r="F9107" s="2">
        <v>0.19</v>
      </c>
      <c r="G9107" s="2">
        <v>1</v>
      </c>
      <c r="H9107" s="3">
        <v>45071</v>
      </c>
      <c r="I9107" s="3">
        <v>45074</v>
      </c>
      <c r="J9107" s="2" t="s">
        <v>21</v>
      </c>
      <c r="K9107" s="2" t="s">
        <v>16</v>
      </c>
      <c r="L9107" s="2">
        <v>728.22</v>
      </c>
      <c r="M9107" s="2" t="s">
        <v>28</v>
      </c>
      <c r="N9107" s="11">
        <f>L9107/E9107*100</f>
        <v>19.75503560528993</v>
      </c>
      <c r="O9107" s="12" t="str">
        <f>IF(N9107&lt;10,"Low",IF(N9107&lt;20,"Med","High"))</f>
        <v>Med</v>
      </c>
      <c r="P9107" s="12">
        <f>sales*discount</f>
        <v>700.38750000000005</v>
      </c>
      <c r="Q9107" s="12">
        <f>sales-Discount_Values</f>
        <v>2985.8625000000002</v>
      </c>
      <c r="R9107" s="12">
        <f>DATEDIF(order_date,delivery_date,"D")</f>
        <v>3</v>
      </c>
      <c r="S9107" s="12"/>
    </row>
    <row r="9108" spans="1:19" ht="14.25" customHeight="1" x14ac:dyDescent="0.35">
      <c r="A9108" s="2" t="s">
        <v>5054</v>
      </c>
      <c r="B9108" s="2">
        <v>105021</v>
      </c>
      <c r="C9108" s="2" t="s">
        <v>13</v>
      </c>
      <c r="D9108" s="2" t="s">
        <v>36</v>
      </c>
      <c r="E9108" s="2">
        <v>4769.7</v>
      </c>
      <c r="F9108" s="2">
        <v>0.01</v>
      </c>
      <c r="G9108" s="2">
        <v>1</v>
      </c>
      <c r="H9108" s="3">
        <v>45055</v>
      </c>
      <c r="I9108" s="3">
        <v>45058</v>
      </c>
      <c r="J9108" s="2" t="s">
        <v>15</v>
      </c>
      <c r="K9108" s="2" t="s">
        <v>22</v>
      </c>
      <c r="L9108" s="2">
        <v>942.29</v>
      </c>
      <c r="M9108" s="2" t="s">
        <v>28</v>
      </c>
      <c r="N9108" s="11">
        <f>L9108/E9108*100</f>
        <v>19.755749837515989</v>
      </c>
      <c r="O9108" s="12" t="str">
        <f>IF(N9108&lt;10,"Low",IF(N9108&lt;20,"Med","High"))</f>
        <v>Med</v>
      </c>
      <c r="P9108" s="12">
        <f>sales*discount</f>
        <v>47.696999999999996</v>
      </c>
      <c r="Q9108" s="12">
        <f>sales-Discount_Values</f>
        <v>4722.0029999999997</v>
      </c>
      <c r="R9108" s="12">
        <f>DATEDIF(order_date,delivery_date,"D")</f>
        <v>3</v>
      </c>
      <c r="S9108" s="12"/>
    </row>
    <row r="9109" spans="1:19" ht="14.25" customHeight="1" x14ac:dyDescent="0.35">
      <c r="A9109" s="2" t="s">
        <v>9072</v>
      </c>
      <c r="B9109" s="2">
        <v>109039</v>
      </c>
      <c r="C9109" s="2" t="s">
        <v>25</v>
      </c>
      <c r="D9109" s="2" t="s">
        <v>33</v>
      </c>
      <c r="E9109" s="2">
        <v>4343.09</v>
      </c>
      <c r="F9109" s="2">
        <v>0.28000000000000003</v>
      </c>
      <c r="G9109" s="2">
        <v>3</v>
      </c>
      <c r="H9109" s="3">
        <v>45171</v>
      </c>
      <c r="I9109" s="3">
        <v>45176</v>
      </c>
      <c r="J9109" s="2" t="s">
        <v>21</v>
      </c>
      <c r="K9109" s="2" t="s">
        <v>16</v>
      </c>
      <c r="L9109" s="2">
        <v>858.21</v>
      </c>
      <c r="M9109" s="2" t="s">
        <v>34</v>
      </c>
      <c r="N9109" s="11">
        <f>L9109/E9109*100</f>
        <v>19.760354954652104</v>
      </c>
      <c r="O9109" s="12" t="str">
        <f>IF(N9109&lt;10,"Low",IF(N9109&lt;20,"Med","High"))</f>
        <v>Med</v>
      </c>
      <c r="P9109" s="12">
        <f>sales*discount</f>
        <v>1216.0652000000002</v>
      </c>
      <c r="Q9109" s="12">
        <f>sales-Discount_Values</f>
        <v>3127.0248000000001</v>
      </c>
      <c r="R9109" s="12">
        <f>DATEDIF(order_date,delivery_date,"D")</f>
        <v>5</v>
      </c>
      <c r="S9109" s="12"/>
    </row>
    <row r="9110" spans="1:19" ht="14.25" customHeight="1" x14ac:dyDescent="0.35">
      <c r="A9110" s="2" t="s">
        <v>14695</v>
      </c>
      <c r="B9110" s="2">
        <v>114662</v>
      </c>
      <c r="C9110" s="2" t="s">
        <v>25</v>
      </c>
      <c r="D9110" s="2" t="s">
        <v>33</v>
      </c>
      <c r="E9110" s="2">
        <v>4656.95</v>
      </c>
      <c r="F9110" s="2">
        <v>0.22</v>
      </c>
      <c r="G9110" s="2">
        <v>8</v>
      </c>
      <c r="H9110" s="3">
        <v>45333</v>
      </c>
      <c r="I9110" s="3">
        <v>45338</v>
      </c>
      <c r="J9110" s="2" t="s">
        <v>31</v>
      </c>
      <c r="K9110" s="2" t="s">
        <v>27</v>
      </c>
      <c r="L9110" s="2">
        <v>920.26</v>
      </c>
      <c r="M9110" s="2" t="s">
        <v>17</v>
      </c>
      <c r="N9110" s="11">
        <f>L9110/E9110*100</f>
        <v>19.761002372797648</v>
      </c>
      <c r="O9110" s="12" t="str">
        <f>IF(N9110&lt;10,"Low",IF(N9110&lt;20,"Med","High"))</f>
        <v>Med</v>
      </c>
      <c r="P9110" s="12">
        <f>sales*discount</f>
        <v>1024.529</v>
      </c>
      <c r="Q9110" s="12">
        <f>sales-Discount_Values</f>
        <v>3632.4209999999998</v>
      </c>
      <c r="R9110" s="12">
        <f>DATEDIF(order_date,delivery_date,"D")</f>
        <v>5</v>
      </c>
      <c r="S9110" s="12"/>
    </row>
    <row r="9111" spans="1:19" ht="14.25" customHeight="1" x14ac:dyDescent="0.35">
      <c r="A9111" s="2" t="s">
        <v>14455</v>
      </c>
      <c r="B9111" s="2">
        <v>114422</v>
      </c>
      <c r="C9111" s="2" t="s">
        <v>25</v>
      </c>
      <c r="D9111" s="2" t="s">
        <v>33</v>
      </c>
      <c r="E9111" s="2">
        <v>464.63</v>
      </c>
      <c r="F9111" s="2">
        <v>0.25</v>
      </c>
      <c r="G9111" s="2">
        <v>5</v>
      </c>
      <c r="H9111" s="3">
        <v>45225</v>
      </c>
      <c r="I9111" s="3">
        <v>45226</v>
      </c>
      <c r="J9111" s="2" t="s">
        <v>21</v>
      </c>
      <c r="K9111" s="2" t="s">
        <v>27</v>
      </c>
      <c r="L9111" s="2">
        <v>91.82</v>
      </c>
      <c r="M9111" s="2" t="s">
        <v>34</v>
      </c>
      <c r="N9111" s="11">
        <f>L9111/E9111*100</f>
        <v>19.76196113036179</v>
      </c>
      <c r="O9111" s="12" t="str">
        <f>IF(N9111&lt;10,"Low",IF(N9111&lt;20,"Med","High"))</f>
        <v>Med</v>
      </c>
      <c r="P9111" s="12">
        <f>sales*discount</f>
        <v>116.1575</v>
      </c>
      <c r="Q9111" s="12">
        <f>sales-Discount_Values</f>
        <v>348.47249999999997</v>
      </c>
      <c r="R9111" s="12">
        <f>DATEDIF(order_date,delivery_date,"D")</f>
        <v>1</v>
      </c>
      <c r="S9111" s="12"/>
    </row>
    <row r="9112" spans="1:19" ht="14.25" customHeight="1" x14ac:dyDescent="0.35">
      <c r="A9112" s="2" t="s">
        <v>4153</v>
      </c>
      <c r="B9112" s="2">
        <v>104120</v>
      </c>
      <c r="C9112" s="2" t="s">
        <v>19</v>
      </c>
      <c r="D9112" s="2" t="s">
        <v>14</v>
      </c>
      <c r="E9112" s="2">
        <v>1221.28</v>
      </c>
      <c r="F9112" s="2">
        <v>0.17</v>
      </c>
      <c r="G9112" s="2">
        <v>1</v>
      </c>
      <c r="H9112" s="3">
        <v>45472</v>
      </c>
      <c r="I9112" s="3">
        <v>45477</v>
      </c>
      <c r="J9112" s="2" t="s">
        <v>21</v>
      </c>
      <c r="K9112" s="2" t="s">
        <v>22</v>
      </c>
      <c r="L9112" s="2">
        <v>241.36</v>
      </c>
      <c r="M9112" s="2" t="s">
        <v>39</v>
      </c>
      <c r="N9112" s="11">
        <f>L9112/E9112*100</f>
        <v>19.762871741124069</v>
      </c>
      <c r="O9112" s="12" t="str">
        <f>IF(N9112&lt;10,"Low",IF(N9112&lt;20,"Med","High"))</f>
        <v>Med</v>
      </c>
      <c r="P9112" s="12">
        <f>sales*discount</f>
        <v>207.61760000000001</v>
      </c>
      <c r="Q9112" s="12">
        <f>sales-Discount_Values</f>
        <v>1013.6623999999999</v>
      </c>
      <c r="R9112" s="12">
        <f>DATEDIF(order_date,delivery_date,"D")</f>
        <v>5</v>
      </c>
      <c r="S9112" s="12"/>
    </row>
    <row r="9113" spans="1:19" ht="14.25" customHeight="1" x14ac:dyDescent="0.35">
      <c r="A9113" s="2" t="s">
        <v>7035</v>
      </c>
      <c r="B9113" s="2">
        <v>107002</v>
      </c>
      <c r="C9113" s="2" t="s">
        <v>13</v>
      </c>
      <c r="D9113" s="2" t="s">
        <v>33</v>
      </c>
      <c r="E9113" s="2">
        <v>1162.76</v>
      </c>
      <c r="F9113" s="2">
        <v>0.31</v>
      </c>
      <c r="G9113" s="2">
        <v>4</v>
      </c>
      <c r="H9113" s="3">
        <v>45102</v>
      </c>
      <c r="I9113" s="3">
        <v>45106</v>
      </c>
      <c r="J9113" s="2" t="s">
        <v>31</v>
      </c>
      <c r="K9113" s="2" t="s">
        <v>16</v>
      </c>
      <c r="L9113" s="2">
        <v>229.8</v>
      </c>
      <c r="M9113" s="2" t="s">
        <v>23</v>
      </c>
      <c r="N9113" s="11">
        <f>L9113/E9113*100</f>
        <v>19.763321751694246</v>
      </c>
      <c r="O9113" s="12" t="str">
        <f>IF(N9113&lt;10,"Low",IF(N9113&lt;20,"Med","High"))</f>
        <v>Med</v>
      </c>
      <c r="P9113" s="12">
        <f>sales*discount</f>
        <v>360.4556</v>
      </c>
      <c r="Q9113" s="12">
        <f>sales-Discount_Values</f>
        <v>802.30439999999999</v>
      </c>
      <c r="R9113" s="12">
        <f>DATEDIF(order_date,delivery_date,"D")</f>
        <v>4</v>
      </c>
      <c r="S9113" s="12"/>
    </row>
    <row r="9114" spans="1:19" ht="14.25" customHeight="1" x14ac:dyDescent="0.35">
      <c r="A9114" s="2" t="s">
        <v>2863</v>
      </c>
      <c r="B9114" s="2">
        <v>102830</v>
      </c>
      <c r="C9114" s="2" t="s">
        <v>19</v>
      </c>
      <c r="D9114" s="2" t="s">
        <v>36</v>
      </c>
      <c r="E9114" s="2">
        <v>281.83</v>
      </c>
      <c r="F9114" s="2">
        <v>0.11</v>
      </c>
      <c r="G9114" s="2">
        <v>2</v>
      </c>
      <c r="H9114" s="3">
        <v>45160</v>
      </c>
      <c r="I9114" s="3">
        <v>45164</v>
      </c>
      <c r="J9114" s="2" t="s">
        <v>15</v>
      </c>
      <c r="K9114" s="2" t="s">
        <v>16</v>
      </c>
      <c r="L9114" s="2">
        <v>55.71</v>
      </c>
      <c r="M9114" s="2" t="s">
        <v>34</v>
      </c>
      <c r="N9114" s="11">
        <f>L9114/E9114*100</f>
        <v>19.767235567540716</v>
      </c>
      <c r="O9114" s="12" t="str">
        <f>IF(N9114&lt;10,"Low",IF(N9114&lt;20,"Med","High"))</f>
        <v>Med</v>
      </c>
      <c r="P9114" s="12">
        <f>sales*discount</f>
        <v>31.001299999999997</v>
      </c>
      <c r="Q9114" s="12">
        <f>sales-Discount_Values</f>
        <v>250.8287</v>
      </c>
      <c r="R9114" s="12">
        <f>DATEDIF(order_date,delivery_date,"D")</f>
        <v>4</v>
      </c>
      <c r="S9114" s="12"/>
    </row>
    <row r="9115" spans="1:19" ht="14.25" customHeight="1" x14ac:dyDescent="0.35">
      <c r="A9115" s="2" t="s">
        <v>5662</v>
      </c>
      <c r="B9115" s="2">
        <v>105629</v>
      </c>
      <c r="C9115" s="2" t="s">
        <v>41</v>
      </c>
      <c r="D9115" s="2" t="s">
        <v>14</v>
      </c>
      <c r="E9115" s="2">
        <v>2293.15</v>
      </c>
      <c r="F9115" s="2">
        <v>0.48</v>
      </c>
      <c r="G9115" s="2">
        <v>4</v>
      </c>
      <c r="H9115" s="3">
        <v>45238</v>
      </c>
      <c r="I9115" s="3">
        <v>45244</v>
      </c>
      <c r="J9115" s="2" t="s">
        <v>21</v>
      </c>
      <c r="K9115" s="2" t="s">
        <v>27</v>
      </c>
      <c r="L9115" s="2">
        <v>453.31</v>
      </c>
      <c r="M9115" s="2" t="s">
        <v>23</v>
      </c>
      <c r="N9115" s="11">
        <f>L9115/E9115*100</f>
        <v>19.768004709678824</v>
      </c>
      <c r="O9115" s="12" t="str">
        <f>IF(N9115&lt;10,"Low",IF(N9115&lt;20,"Med","High"))</f>
        <v>Med</v>
      </c>
      <c r="P9115" s="12">
        <f>sales*discount</f>
        <v>1100.712</v>
      </c>
      <c r="Q9115" s="12">
        <f>sales-Discount_Values</f>
        <v>1192.4380000000001</v>
      </c>
      <c r="R9115" s="12">
        <f>DATEDIF(order_date,delivery_date,"D")</f>
        <v>6</v>
      </c>
      <c r="S9115" s="12"/>
    </row>
    <row r="9116" spans="1:19" ht="14.25" customHeight="1" x14ac:dyDescent="0.35">
      <c r="A9116" s="2" t="s">
        <v>3075</v>
      </c>
      <c r="B9116" s="2">
        <v>103042</v>
      </c>
      <c r="C9116" s="2" t="s">
        <v>25</v>
      </c>
      <c r="D9116" s="2" t="s">
        <v>33</v>
      </c>
      <c r="E9116" s="2">
        <v>3241.23</v>
      </c>
      <c r="F9116" s="2">
        <v>0.14000000000000001</v>
      </c>
      <c r="G9116" s="2">
        <v>3</v>
      </c>
      <c r="H9116" s="3">
        <v>45052</v>
      </c>
      <c r="I9116" s="3">
        <v>45053</v>
      </c>
      <c r="J9116" s="2" t="s">
        <v>31</v>
      </c>
      <c r="K9116" s="2" t="s">
        <v>27</v>
      </c>
      <c r="L9116" s="2">
        <v>640.85</v>
      </c>
      <c r="M9116" s="2" t="s">
        <v>39</v>
      </c>
      <c r="N9116" s="11">
        <f>L9116/E9116*100</f>
        <v>19.771815020840855</v>
      </c>
      <c r="O9116" s="12" t="str">
        <f>IF(N9116&lt;10,"Low",IF(N9116&lt;20,"Med","High"))</f>
        <v>Med</v>
      </c>
      <c r="P9116" s="12">
        <f>sales*discount</f>
        <v>453.77220000000005</v>
      </c>
      <c r="Q9116" s="12">
        <f>sales-Discount_Values</f>
        <v>2787.4578000000001</v>
      </c>
      <c r="R9116" s="12">
        <f>DATEDIF(order_date,delivery_date,"D")</f>
        <v>1</v>
      </c>
      <c r="S9116" s="12"/>
    </row>
    <row r="9117" spans="1:19" ht="14.25" customHeight="1" x14ac:dyDescent="0.35">
      <c r="A9117" s="2" t="s">
        <v>12835</v>
      </c>
      <c r="B9117" s="2">
        <v>112802</v>
      </c>
      <c r="C9117" s="2" t="s">
        <v>13</v>
      </c>
      <c r="D9117" s="2" t="s">
        <v>20</v>
      </c>
      <c r="E9117" s="2">
        <v>4044.94</v>
      </c>
      <c r="F9117" s="2">
        <v>0.44</v>
      </c>
      <c r="G9117" s="2">
        <v>9</v>
      </c>
      <c r="H9117" s="3">
        <v>45334</v>
      </c>
      <c r="I9117" s="3">
        <v>45341</v>
      </c>
      <c r="J9117" s="2" t="s">
        <v>15</v>
      </c>
      <c r="K9117" s="2" t="s">
        <v>16</v>
      </c>
      <c r="L9117" s="2">
        <v>799.93</v>
      </c>
      <c r="M9117" s="2" t="s">
        <v>17</v>
      </c>
      <c r="N9117" s="11">
        <f>L9117/E9117*100</f>
        <v>19.776065899617791</v>
      </c>
      <c r="O9117" s="12" t="str">
        <f>IF(N9117&lt;10,"Low",IF(N9117&lt;20,"Med","High"))</f>
        <v>Med</v>
      </c>
      <c r="P9117" s="12">
        <f>sales*discount</f>
        <v>1779.7736</v>
      </c>
      <c r="Q9117" s="12">
        <f>sales-Discount_Values</f>
        <v>2265.1664000000001</v>
      </c>
      <c r="R9117" s="12">
        <f>DATEDIF(order_date,delivery_date,"D")</f>
        <v>7</v>
      </c>
      <c r="S9117" s="12"/>
    </row>
    <row r="9118" spans="1:19" ht="14.25" customHeight="1" x14ac:dyDescent="0.35">
      <c r="A9118" s="2" t="s">
        <v>12045</v>
      </c>
      <c r="B9118" s="2">
        <v>112012</v>
      </c>
      <c r="C9118" s="2" t="s">
        <v>19</v>
      </c>
      <c r="D9118" s="2" t="s">
        <v>20</v>
      </c>
      <c r="E9118" s="2">
        <v>4246.8900000000003</v>
      </c>
      <c r="F9118" s="2">
        <v>0.02</v>
      </c>
      <c r="G9118" s="2">
        <v>2</v>
      </c>
      <c r="H9118" s="3">
        <v>45576</v>
      </c>
      <c r="I9118" s="3">
        <v>45579</v>
      </c>
      <c r="J9118" s="2" t="s">
        <v>31</v>
      </c>
      <c r="K9118" s="2" t="s">
        <v>27</v>
      </c>
      <c r="L9118" s="2">
        <v>839.92</v>
      </c>
      <c r="M9118" s="2" t="s">
        <v>34</v>
      </c>
      <c r="N9118" s="11">
        <f>L9118/E9118*100</f>
        <v>19.777295856497339</v>
      </c>
      <c r="O9118" s="12" t="str">
        <f>IF(N9118&lt;10,"Low",IF(N9118&lt;20,"Med","High"))</f>
        <v>Med</v>
      </c>
      <c r="P9118" s="12">
        <f>sales*discount</f>
        <v>84.93780000000001</v>
      </c>
      <c r="Q9118" s="12">
        <f>sales-Discount_Values</f>
        <v>4161.9522000000006</v>
      </c>
      <c r="R9118" s="12">
        <f>DATEDIF(order_date,delivery_date,"D")</f>
        <v>3</v>
      </c>
      <c r="S9118" s="12"/>
    </row>
    <row r="9119" spans="1:19" ht="14.25" customHeight="1" x14ac:dyDescent="0.35">
      <c r="A9119" s="2" t="s">
        <v>3839</v>
      </c>
      <c r="B9119" s="2">
        <v>103806</v>
      </c>
      <c r="C9119" s="2" t="s">
        <v>41</v>
      </c>
      <c r="D9119" s="2" t="s">
        <v>33</v>
      </c>
      <c r="E9119" s="2">
        <v>2084.91</v>
      </c>
      <c r="F9119" s="2">
        <v>0.16</v>
      </c>
      <c r="G9119" s="2">
        <v>5</v>
      </c>
      <c r="H9119" s="3">
        <v>45300</v>
      </c>
      <c r="I9119" s="3">
        <v>45301</v>
      </c>
      <c r="J9119" s="2" t="s">
        <v>15</v>
      </c>
      <c r="K9119" s="2" t="s">
        <v>16</v>
      </c>
      <c r="L9119" s="2">
        <v>412.36</v>
      </c>
      <c r="M9119" s="2" t="s">
        <v>39</v>
      </c>
      <c r="N9119" s="11">
        <f>L9119/E9119*100</f>
        <v>19.778311773649705</v>
      </c>
      <c r="O9119" s="12" t="str">
        <f>IF(N9119&lt;10,"Low",IF(N9119&lt;20,"Med","High"))</f>
        <v>Med</v>
      </c>
      <c r="P9119" s="12">
        <f>sales*discount</f>
        <v>333.5856</v>
      </c>
      <c r="Q9119" s="12">
        <f>sales-Discount_Values</f>
        <v>1751.3244</v>
      </c>
      <c r="R9119" s="12">
        <f>DATEDIF(order_date,delivery_date,"D")</f>
        <v>1</v>
      </c>
      <c r="S9119" s="12"/>
    </row>
    <row r="9120" spans="1:19" ht="14.25" customHeight="1" x14ac:dyDescent="0.35">
      <c r="A9120" s="2" t="s">
        <v>10941</v>
      </c>
      <c r="B9120" s="2">
        <v>110908</v>
      </c>
      <c r="C9120" s="2" t="s">
        <v>41</v>
      </c>
      <c r="D9120" s="2" t="s">
        <v>36</v>
      </c>
      <c r="E9120" s="2">
        <v>1823.36</v>
      </c>
      <c r="F9120" s="2">
        <v>0.18</v>
      </c>
      <c r="G9120" s="2">
        <v>4</v>
      </c>
      <c r="H9120" s="3">
        <v>45462</v>
      </c>
      <c r="I9120" s="3">
        <v>45463</v>
      </c>
      <c r="J9120" s="2" t="s">
        <v>31</v>
      </c>
      <c r="K9120" s="2" t="s">
        <v>22</v>
      </c>
      <c r="L9120" s="2">
        <v>360.65</v>
      </c>
      <c r="M9120" s="2" t="s">
        <v>17</v>
      </c>
      <c r="N9120" s="11">
        <f>L9120/E9120*100</f>
        <v>19.779418216918216</v>
      </c>
      <c r="O9120" s="12" t="str">
        <f>IF(N9120&lt;10,"Low",IF(N9120&lt;20,"Med","High"))</f>
        <v>Med</v>
      </c>
      <c r="P9120" s="12">
        <f>sales*discount</f>
        <v>328.20479999999998</v>
      </c>
      <c r="Q9120" s="12">
        <f>sales-Discount_Values</f>
        <v>1495.1551999999999</v>
      </c>
      <c r="R9120" s="12">
        <f>DATEDIF(order_date,delivery_date,"D")</f>
        <v>1</v>
      </c>
      <c r="S9120" s="12"/>
    </row>
    <row r="9121" spans="1:19" ht="14.25" customHeight="1" x14ac:dyDescent="0.35">
      <c r="A9121" s="2" t="s">
        <v>13282</v>
      </c>
      <c r="B9121" s="2">
        <v>113249</v>
      </c>
      <c r="C9121" s="2" t="s">
        <v>41</v>
      </c>
      <c r="D9121" s="2" t="s">
        <v>26</v>
      </c>
      <c r="E9121" s="2">
        <v>664.74</v>
      </c>
      <c r="F9121" s="2">
        <v>0.28000000000000003</v>
      </c>
      <c r="G9121" s="2">
        <v>5</v>
      </c>
      <c r="H9121" s="3">
        <v>45322</v>
      </c>
      <c r="I9121" s="3">
        <v>45323</v>
      </c>
      <c r="J9121" s="2" t="s">
        <v>21</v>
      </c>
      <c r="K9121" s="2" t="s">
        <v>27</v>
      </c>
      <c r="L9121" s="2">
        <v>131.49</v>
      </c>
      <c r="M9121" s="2" t="s">
        <v>17</v>
      </c>
      <c r="N9121" s="11">
        <f>L9121/E9121*100</f>
        <v>19.780666125101547</v>
      </c>
      <c r="O9121" s="12" t="str">
        <f>IF(N9121&lt;10,"Low",IF(N9121&lt;20,"Med","High"))</f>
        <v>Med</v>
      </c>
      <c r="P9121" s="12">
        <f>sales*discount</f>
        <v>186.12720000000002</v>
      </c>
      <c r="Q9121" s="12">
        <f>sales-Discount_Values</f>
        <v>478.61279999999999</v>
      </c>
      <c r="R9121" s="12">
        <f>DATEDIF(order_date,delivery_date,"D")</f>
        <v>1</v>
      </c>
      <c r="S9121" s="12"/>
    </row>
    <row r="9122" spans="1:19" ht="14.25" customHeight="1" x14ac:dyDescent="0.35">
      <c r="A9122" s="2" t="s">
        <v>13437</v>
      </c>
      <c r="B9122" s="2">
        <v>113404</v>
      </c>
      <c r="C9122" s="2" t="s">
        <v>19</v>
      </c>
      <c r="D9122" s="2" t="s">
        <v>14</v>
      </c>
      <c r="E9122" s="2">
        <v>3996.86</v>
      </c>
      <c r="F9122" s="2">
        <v>0.33</v>
      </c>
      <c r="G9122" s="2">
        <v>7</v>
      </c>
      <c r="H9122" s="3">
        <v>45410</v>
      </c>
      <c r="I9122" s="3">
        <v>45413</v>
      </c>
      <c r="J9122" s="2" t="s">
        <v>31</v>
      </c>
      <c r="K9122" s="2" t="s">
        <v>27</v>
      </c>
      <c r="L9122" s="2">
        <v>790.67</v>
      </c>
      <c r="M9122" s="2" t="s">
        <v>23</v>
      </c>
      <c r="N9122" s="11">
        <f>L9122/E9122*100</f>
        <v>19.78227908908493</v>
      </c>
      <c r="O9122" s="12" t="str">
        <f>IF(N9122&lt;10,"Low",IF(N9122&lt;20,"Med","High"))</f>
        <v>Med</v>
      </c>
      <c r="P9122" s="12">
        <f>sales*discount</f>
        <v>1318.9638</v>
      </c>
      <c r="Q9122" s="12">
        <f>sales-Discount_Values</f>
        <v>2677.8962000000001</v>
      </c>
      <c r="R9122" s="12">
        <f>DATEDIF(order_date,delivery_date,"D")</f>
        <v>3</v>
      </c>
      <c r="S9122" s="12"/>
    </row>
    <row r="9123" spans="1:19" ht="14.25" customHeight="1" x14ac:dyDescent="0.35">
      <c r="A9123" s="2" t="s">
        <v>5319</v>
      </c>
      <c r="B9123" s="2">
        <v>105286</v>
      </c>
      <c r="C9123" s="2" t="s">
        <v>19</v>
      </c>
      <c r="D9123" s="2" t="s">
        <v>36</v>
      </c>
      <c r="E9123" s="2">
        <v>4298.3900000000003</v>
      </c>
      <c r="F9123" s="2">
        <v>0.31</v>
      </c>
      <c r="G9123" s="2">
        <v>5</v>
      </c>
      <c r="H9123" s="3">
        <v>45201</v>
      </c>
      <c r="I9123" s="3">
        <v>45204</v>
      </c>
      <c r="J9123" s="2" t="s">
        <v>21</v>
      </c>
      <c r="K9123" s="2" t="s">
        <v>16</v>
      </c>
      <c r="L9123" s="2">
        <v>850.38</v>
      </c>
      <c r="M9123" s="2" t="s">
        <v>48</v>
      </c>
      <c r="N9123" s="11">
        <f>L9123/E9123*100</f>
        <v>19.783686450042921</v>
      </c>
      <c r="O9123" s="12" t="str">
        <f>IF(N9123&lt;10,"Low",IF(N9123&lt;20,"Med","High"))</f>
        <v>Med</v>
      </c>
      <c r="P9123" s="12">
        <f>sales*discount</f>
        <v>1332.5009</v>
      </c>
      <c r="Q9123" s="12">
        <f>sales-Discount_Values</f>
        <v>2965.8891000000003</v>
      </c>
      <c r="R9123" s="12">
        <f>DATEDIF(order_date,delivery_date,"D")</f>
        <v>3</v>
      </c>
      <c r="S9123" s="12"/>
    </row>
    <row r="9124" spans="1:19" ht="14.25" customHeight="1" x14ac:dyDescent="0.35">
      <c r="A9124" s="2" t="s">
        <v>8665</v>
      </c>
      <c r="B9124" s="2">
        <v>108632</v>
      </c>
      <c r="C9124" s="2" t="s">
        <v>41</v>
      </c>
      <c r="D9124" s="2" t="s">
        <v>26</v>
      </c>
      <c r="E9124" s="2">
        <v>1887.21</v>
      </c>
      <c r="F9124" s="2">
        <v>0.12</v>
      </c>
      <c r="G9124" s="2">
        <v>2</v>
      </c>
      <c r="H9124" s="3">
        <v>45387</v>
      </c>
      <c r="I9124" s="3">
        <v>45392</v>
      </c>
      <c r="J9124" s="2" t="s">
        <v>21</v>
      </c>
      <c r="K9124" s="2" t="s">
        <v>16</v>
      </c>
      <c r="L9124" s="2">
        <v>373.38</v>
      </c>
      <c r="M9124" s="2" t="s">
        <v>28</v>
      </c>
      <c r="N9124" s="11">
        <f>L9124/E9124*100</f>
        <v>19.784761632250785</v>
      </c>
      <c r="O9124" s="12" t="str">
        <f>IF(N9124&lt;10,"Low",IF(N9124&lt;20,"Med","High"))</f>
        <v>Med</v>
      </c>
      <c r="P9124" s="12">
        <f>sales*discount</f>
        <v>226.46520000000001</v>
      </c>
      <c r="Q9124" s="12">
        <f>sales-Discount_Values</f>
        <v>1660.7447999999999</v>
      </c>
      <c r="R9124" s="12">
        <f>DATEDIF(order_date,delivery_date,"D")</f>
        <v>5</v>
      </c>
      <c r="S9124" s="12"/>
    </row>
    <row r="9125" spans="1:19" ht="14.25" customHeight="1" x14ac:dyDescent="0.35">
      <c r="A9125" s="2" t="s">
        <v>3805</v>
      </c>
      <c r="B9125" s="2">
        <v>103772</v>
      </c>
      <c r="C9125" s="2" t="s">
        <v>19</v>
      </c>
      <c r="D9125" s="2" t="s">
        <v>20</v>
      </c>
      <c r="E9125" s="2">
        <v>4062.29</v>
      </c>
      <c r="F9125" s="2">
        <v>0.02</v>
      </c>
      <c r="G9125" s="2">
        <v>1</v>
      </c>
      <c r="H9125" s="3">
        <v>45569</v>
      </c>
      <c r="I9125" s="3">
        <v>45570</v>
      </c>
      <c r="J9125" s="2" t="s">
        <v>15</v>
      </c>
      <c r="K9125" s="2" t="s">
        <v>27</v>
      </c>
      <c r="L9125" s="2">
        <v>803.79</v>
      </c>
      <c r="M9125" s="2" t="s">
        <v>48</v>
      </c>
      <c r="N9125" s="11">
        <f>L9125/E9125*100</f>
        <v>19.786622816194804</v>
      </c>
      <c r="O9125" s="12" t="str">
        <f>IF(N9125&lt;10,"Low",IF(N9125&lt;20,"Med","High"))</f>
        <v>Med</v>
      </c>
      <c r="P9125" s="12">
        <f>sales*discount</f>
        <v>81.245800000000003</v>
      </c>
      <c r="Q9125" s="12">
        <f>sales-Discount_Values</f>
        <v>3981.0441999999998</v>
      </c>
      <c r="R9125" s="12">
        <f>DATEDIF(order_date,delivery_date,"D")</f>
        <v>1</v>
      </c>
      <c r="S9125" s="12"/>
    </row>
    <row r="9126" spans="1:19" ht="14.25" customHeight="1" x14ac:dyDescent="0.35">
      <c r="A9126" s="2" t="s">
        <v>431</v>
      </c>
      <c r="B9126" s="2">
        <v>100398</v>
      </c>
      <c r="C9126" s="2" t="s">
        <v>19</v>
      </c>
      <c r="D9126" s="2" t="s">
        <v>20</v>
      </c>
      <c r="E9126" s="2">
        <v>3300.11</v>
      </c>
      <c r="F9126" s="2">
        <v>0.27</v>
      </c>
      <c r="G9126" s="2">
        <v>2</v>
      </c>
      <c r="H9126" s="3">
        <v>45033</v>
      </c>
      <c r="I9126" s="3">
        <v>45034</v>
      </c>
      <c r="J9126" s="2" t="s">
        <v>15</v>
      </c>
      <c r="K9126" s="2" t="s">
        <v>22</v>
      </c>
      <c r="L9126" s="2">
        <v>653.08000000000004</v>
      </c>
      <c r="M9126" s="2" t="s">
        <v>34</v>
      </c>
      <c r="N9126" s="11">
        <f>L9126/E9126*100</f>
        <v>19.789643375523845</v>
      </c>
      <c r="O9126" s="12" t="str">
        <f>IF(N9126&lt;10,"Low",IF(N9126&lt;20,"Med","High"))</f>
        <v>Med</v>
      </c>
      <c r="P9126" s="12">
        <f>sales*discount</f>
        <v>891.02970000000005</v>
      </c>
      <c r="Q9126" s="12">
        <f>sales-Discount_Values</f>
        <v>2409.0803000000001</v>
      </c>
      <c r="R9126" s="12">
        <f>DATEDIF(order_date,delivery_date,"D")</f>
        <v>1</v>
      </c>
      <c r="S9126" s="12"/>
    </row>
    <row r="9127" spans="1:19" ht="14.25" customHeight="1" x14ac:dyDescent="0.35">
      <c r="A9127" s="2" t="s">
        <v>53</v>
      </c>
      <c r="B9127" s="2">
        <v>100020</v>
      </c>
      <c r="C9127" s="2" t="s">
        <v>41</v>
      </c>
      <c r="D9127" s="2" t="s">
        <v>26</v>
      </c>
      <c r="E9127" s="2">
        <v>4035.64</v>
      </c>
      <c r="F9127" s="2">
        <v>0.08</v>
      </c>
      <c r="G9127" s="2">
        <v>2</v>
      </c>
      <c r="H9127" s="3">
        <v>45586</v>
      </c>
      <c r="I9127" s="3">
        <v>45593</v>
      </c>
      <c r="J9127" s="2" t="s">
        <v>21</v>
      </c>
      <c r="K9127" s="2" t="s">
        <v>27</v>
      </c>
      <c r="L9127" s="2">
        <v>798.81</v>
      </c>
      <c r="M9127" s="2" t="s">
        <v>39</v>
      </c>
      <c r="N9127" s="11">
        <f>L9127/E9127*100</f>
        <v>19.793886471538592</v>
      </c>
      <c r="O9127" s="12" t="str">
        <f>IF(N9127&lt;10,"Low",IF(N9127&lt;20,"Med","High"))</f>
        <v>Med</v>
      </c>
      <c r="P9127" s="12">
        <f>sales*discount</f>
        <v>322.85120000000001</v>
      </c>
      <c r="Q9127" s="12">
        <f>sales-Discount_Values</f>
        <v>3712.7887999999998</v>
      </c>
      <c r="R9127" s="12">
        <f>DATEDIF(order_date,delivery_date,"D")</f>
        <v>7</v>
      </c>
      <c r="S9127" s="12"/>
    </row>
    <row r="9128" spans="1:19" ht="14.25" customHeight="1" x14ac:dyDescent="0.35">
      <c r="A9128" s="2" t="s">
        <v>14061</v>
      </c>
      <c r="B9128" s="2">
        <v>114028</v>
      </c>
      <c r="C9128" s="2" t="s">
        <v>13</v>
      </c>
      <c r="D9128" s="2" t="s">
        <v>33</v>
      </c>
      <c r="E9128" s="2">
        <v>4892.8599999999997</v>
      </c>
      <c r="F9128" s="2">
        <v>0.21</v>
      </c>
      <c r="G9128" s="2">
        <v>3</v>
      </c>
      <c r="H9128" s="3">
        <v>45088</v>
      </c>
      <c r="I9128" s="3">
        <v>45095</v>
      </c>
      <c r="J9128" s="2" t="s">
        <v>21</v>
      </c>
      <c r="K9128" s="2" t="s">
        <v>16</v>
      </c>
      <c r="L9128" s="2">
        <v>968.63</v>
      </c>
      <c r="M9128" s="2" t="s">
        <v>39</v>
      </c>
      <c r="N9128" s="11">
        <f>L9128/E9128*100</f>
        <v>19.796805958069516</v>
      </c>
      <c r="O9128" s="12" t="str">
        <f>IF(N9128&lt;10,"Low",IF(N9128&lt;20,"Med","High"))</f>
        <v>Med</v>
      </c>
      <c r="P9128" s="12">
        <f>sales*discount</f>
        <v>1027.5005999999998</v>
      </c>
      <c r="Q9128" s="12">
        <f>sales-Discount_Values</f>
        <v>3865.3593999999998</v>
      </c>
      <c r="R9128" s="12">
        <f>DATEDIF(order_date,delivery_date,"D")</f>
        <v>7</v>
      </c>
      <c r="S9128" s="12"/>
    </row>
    <row r="9129" spans="1:19" ht="14.25" customHeight="1" x14ac:dyDescent="0.35">
      <c r="A9129" s="2" t="s">
        <v>2471</v>
      </c>
      <c r="B9129" s="2">
        <v>102438</v>
      </c>
      <c r="C9129" s="2" t="s">
        <v>13</v>
      </c>
      <c r="D9129" s="2" t="s">
        <v>36</v>
      </c>
      <c r="E9129" s="2">
        <v>4804.8599999999997</v>
      </c>
      <c r="F9129" s="2">
        <v>0.01</v>
      </c>
      <c r="G9129" s="2">
        <v>5</v>
      </c>
      <c r="H9129" s="3">
        <v>45039</v>
      </c>
      <c r="I9129" s="3">
        <v>45043</v>
      </c>
      <c r="J9129" s="2" t="s">
        <v>21</v>
      </c>
      <c r="K9129" s="2" t="s">
        <v>22</v>
      </c>
      <c r="L9129" s="2">
        <v>951.36</v>
      </c>
      <c r="M9129" s="2" t="s">
        <v>28</v>
      </c>
      <c r="N9129" s="11">
        <f>L9129/E9129*100</f>
        <v>19.799952548045106</v>
      </c>
      <c r="O9129" s="12" t="str">
        <f>IF(N9129&lt;10,"Low",IF(N9129&lt;20,"Med","High"))</f>
        <v>Med</v>
      </c>
      <c r="P9129" s="12">
        <f>sales*discount</f>
        <v>48.0486</v>
      </c>
      <c r="Q9129" s="12">
        <f>sales-Discount_Values</f>
        <v>4756.8113999999996</v>
      </c>
      <c r="R9129" s="12">
        <f>DATEDIF(order_date,delivery_date,"D")</f>
        <v>4</v>
      </c>
      <c r="S9129" s="12"/>
    </row>
    <row r="9130" spans="1:19" ht="14.25" customHeight="1" x14ac:dyDescent="0.35">
      <c r="A9130" s="2" t="s">
        <v>14399</v>
      </c>
      <c r="B9130" s="2">
        <v>114366</v>
      </c>
      <c r="C9130" s="2" t="s">
        <v>25</v>
      </c>
      <c r="D9130" s="2" t="s">
        <v>14</v>
      </c>
      <c r="E9130" s="2">
        <v>3845.18</v>
      </c>
      <c r="F9130" s="2">
        <v>0.43</v>
      </c>
      <c r="G9130" s="2">
        <v>2</v>
      </c>
      <c r="H9130" s="3">
        <v>45069</v>
      </c>
      <c r="I9130" s="3">
        <v>45075</v>
      </c>
      <c r="J9130" s="2" t="s">
        <v>31</v>
      </c>
      <c r="K9130" s="2" t="s">
        <v>27</v>
      </c>
      <c r="L9130" s="2">
        <v>761.41</v>
      </c>
      <c r="M9130" s="2" t="s">
        <v>23</v>
      </c>
      <c r="N9130" s="11">
        <f>L9130/E9130*100</f>
        <v>19.801673783802059</v>
      </c>
      <c r="O9130" s="12" t="str">
        <f>IF(N9130&lt;10,"Low",IF(N9130&lt;20,"Med","High"))</f>
        <v>Med</v>
      </c>
      <c r="P9130" s="12">
        <f>sales*discount</f>
        <v>1653.4273999999998</v>
      </c>
      <c r="Q9130" s="12">
        <f>sales-Discount_Values</f>
        <v>2191.7525999999998</v>
      </c>
      <c r="R9130" s="12">
        <f>DATEDIF(order_date,delivery_date,"D")</f>
        <v>6</v>
      </c>
      <c r="S9130" s="12"/>
    </row>
    <row r="9131" spans="1:19" ht="14.25" customHeight="1" x14ac:dyDescent="0.35">
      <c r="A9131" s="2" t="s">
        <v>9225</v>
      </c>
      <c r="B9131" s="2">
        <v>109192</v>
      </c>
      <c r="C9131" s="2" t="s">
        <v>19</v>
      </c>
      <c r="D9131" s="2" t="s">
        <v>36</v>
      </c>
      <c r="E9131" s="2">
        <v>3975.8</v>
      </c>
      <c r="F9131" s="2">
        <v>0.34</v>
      </c>
      <c r="G9131" s="2">
        <v>4</v>
      </c>
      <c r="H9131" s="3">
        <v>45498</v>
      </c>
      <c r="I9131" s="3">
        <v>45499</v>
      </c>
      <c r="J9131" s="2" t="s">
        <v>31</v>
      </c>
      <c r="K9131" s="2" t="s">
        <v>16</v>
      </c>
      <c r="L9131" s="2">
        <v>787.28</v>
      </c>
      <c r="M9131" s="2" t="s">
        <v>23</v>
      </c>
      <c r="N9131" s="11">
        <f>L9131/E9131*100</f>
        <v>19.801800895417273</v>
      </c>
      <c r="O9131" s="12" t="str">
        <f>IF(N9131&lt;10,"Low",IF(N9131&lt;20,"Med","High"))</f>
        <v>Med</v>
      </c>
      <c r="P9131" s="12">
        <f>sales*discount</f>
        <v>1351.7720000000002</v>
      </c>
      <c r="Q9131" s="12">
        <f>sales-Discount_Values</f>
        <v>2624.0280000000002</v>
      </c>
      <c r="R9131" s="12">
        <f>DATEDIF(order_date,delivery_date,"D")</f>
        <v>1</v>
      </c>
      <c r="S9131" s="12"/>
    </row>
    <row r="9132" spans="1:19" ht="14.25" customHeight="1" x14ac:dyDescent="0.35">
      <c r="A9132" s="2" t="s">
        <v>15133</v>
      </c>
      <c r="B9132" s="2">
        <v>115100</v>
      </c>
      <c r="C9132" s="2" t="s">
        <v>13</v>
      </c>
      <c r="D9132" s="2" t="s">
        <v>36</v>
      </c>
      <c r="E9132" s="2">
        <v>2296.31</v>
      </c>
      <c r="F9132" s="2">
        <v>0.03</v>
      </c>
      <c r="G9132" s="2">
        <v>6</v>
      </c>
      <c r="H9132" s="3">
        <v>45412</v>
      </c>
      <c r="I9132" s="3">
        <v>45418</v>
      </c>
      <c r="J9132" s="2" t="s">
        <v>31</v>
      </c>
      <c r="K9132" s="2" t="s">
        <v>27</v>
      </c>
      <c r="L9132" s="2">
        <v>454.74</v>
      </c>
      <c r="M9132" s="2" t="s">
        <v>34</v>
      </c>
      <c r="N9132" s="11">
        <f>L9132/E9132*100</f>
        <v>19.80307536874377</v>
      </c>
      <c r="O9132" s="12" t="str">
        <f>IF(N9132&lt;10,"Low",IF(N9132&lt;20,"Med","High"))</f>
        <v>Med</v>
      </c>
      <c r="P9132" s="12">
        <f>sales*discount</f>
        <v>68.889299999999992</v>
      </c>
      <c r="Q9132" s="12">
        <f>sales-Discount_Values</f>
        <v>2227.4207000000001</v>
      </c>
      <c r="R9132" s="12">
        <f>DATEDIF(order_date,delivery_date,"D")</f>
        <v>6</v>
      </c>
      <c r="S9132" s="12"/>
    </row>
    <row r="9133" spans="1:19" ht="14.25" customHeight="1" x14ac:dyDescent="0.35">
      <c r="A9133" s="2" t="s">
        <v>9342</v>
      </c>
      <c r="B9133" s="2">
        <v>109309</v>
      </c>
      <c r="C9133" s="2" t="s">
        <v>13</v>
      </c>
      <c r="D9133" s="2" t="s">
        <v>33</v>
      </c>
      <c r="E9133" s="2">
        <v>1402.03</v>
      </c>
      <c r="F9133" s="2">
        <v>0.3</v>
      </c>
      <c r="G9133" s="2">
        <v>9</v>
      </c>
      <c r="H9133" s="3">
        <v>45041</v>
      </c>
      <c r="I9133" s="3">
        <v>45046</v>
      </c>
      <c r="J9133" s="2" t="s">
        <v>21</v>
      </c>
      <c r="K9133" s="2" t="s">
        <v>22</v>
      </c>
      <c r="L9133" s="2">
        <v>277.64999999999998</v>
      </c>
      <c r="M9133" s="2" t="s">
        <v>48</v>
      </c>
      <c r="N9133" s="11">
        <f>L9133/E9133*100</f>
        <v>19.80342788670713</v>
      </c>
      <c r="O9133" s="12" t="str">
        <f>IF(N9133&lt;10,"Low",IF(N9133&lt;20,"Med","High"))</f>
        <v>Med</v>
      </c>
      <c r="P9133" s="12">
        <f>sales*discount</f>
        <v>420.60899999999998</v>
      </c>
      <c r="Q9133" s="12">
        <f>sales-Discount_Values</f>
        <v>981.42100000000005</v>
      </c>
      <c r="R9133" s="12">
        <f>DATEDIF(order_date,delivery_date,"D")</f>
        <v>5</v>
      </c>
      <c r="S9133" s="12"/>
    </row>
    <row r="9134" spans="1:19" ht="14.25" customHeight="1" x14ac:dyDescent="0.35">
      <c r="A9134" s="2" t="s">
        <v>13139</v>
      </c>
      <c r="B9134" s="2">
        <v>113106</v>
      </c>
      <c r="C9134" s="2" t="s">
        <v>19</v>
      </c>
      <c r="D9134" s="2" t="s">
        <v>14</v>
      </c>
      <c r="E9134" s="2">
        <v>1094.43</v>
      </c>
      <c r="F9134" s="2">
        <v>7.0000000000000007E-2</v>
      </c>
      <c r="G9134" s="2">
        <v>7</v>
      </c>
      <c r="H9134" s="3">
        <v>45000</v>
      </c>
      <c r="I9134" s="3">
        <v>45004</v>
      </c>
      <c r="J9134" s="2" t="s">
        <v>21</v>
      </c>
      <c r="K9134" s="2" t="s">
        <v>27</v>
      </c>
      <c r="L9134" s="2">
        <v>216.77</v>
      </c>
      <c r="M9134" s="2" t="s">
        <v>48</v>
      </c>
      <c r="N9134" s="11">
        <f>L9134/E9134*100</f>
        <v>19.806657346746707</v>
      </c>
      <c r="O9134" s="12" t="str">
        <f>IF(N9134&lt;10,"Low",IF(N9134&lt;20,"Med","High"))</f>
        <v>Med</v>
      </c>
      <c r="P9134" s="12">
        <f>sales*discount</f>
        <v>76.610100000000017</v>
      </c>
      <c r="Q9134" s="12">
        <f>sales-Discount_Values</f>
        <v>1017.8199000000001</v>
      </c>
      <c r="R9134" s="12">
        <f>DATEDIF(order_date,delivery_date,"D")</f>
        <v>4</v>
      </c>
      <c r="S9134" s="12"/>
    </row>
    <row r="9135" spans="1:19" ht="14.25" customHeight="1" x14ac:dyDescent="0.35">
      <c r="A9135" s="2" t="s">
        <v>13671</v>
      </c>
      <c r="B9135" s="2">
        <v>113638</v>
      </c>
      <c r="C9135" s="2" t="s">
        <v>25</v>
      </c>
      <c r="D9135" s="2" t="s">
        <v>36</v>
      </c>
      <c r="E9135" s="2">
        <v>680.74</v>
      </c>
      <c r="F9135" s="2">
        <v>0.15</v>
      </c>
      <c r="G9135" s="2">
        <v>5</v>
      </c>
      <c r="H9135" s="3">
        <v>45608</v>
      </c>
      <c r="I9135" s="3">
        <v>45614</v>
      </c>
      <c r="J9135" s="2" t="s">
        <v>31</v>
      </c>
      <c r="K9135" s="2" t="s">
        <v>22</v>
      </c>
      <c r="L9135" s="2">
        <v>134.86000000000001</v>
      </c>
      <c r="M9135" s="2" t="s">
        <v>28</v>
      </c>
      <c r="N9135" s="11">
        <f>L9135/E9135*100</f>
        <v>19.810794135793401</v>
      </c>
      <c r="O9135" s="12" t="str">
        <f>IF(N9135&lt;10,"Low",IF(N9135&lt;20,"Med","High"))</f>
        <v>Med</v>
      </c>
      <c r="P9135" s="12">
        <f>sales*discount</f>
        <v>102.111</v>
      </c>
      <c r="Q9135" s="12">
        <f>sales-Discount_Values</f>
        <v>578.62900000000002</v>
      </c>
      <c r="R9135" s="12">
        <f>DATEDIF(order_date,delivery_date,"D")</f>
        <v>6</v>
      </c>
      <c r="S9135" s="12"/>
    </row>
    <row r="9136" spans="1:19" ht="14.25" customHeight="1" x14ac:dyDescent="0.35">
      <c r="A9136" s="2" t="s">
        <v>14903</v>
      </c>
      <c r="B9136" s="2">
        <v>114870</v>
      </c>
      <c r="C9136" s="2" t="s">
        <v>13</v>
      </c>
      <c r="D9136" s="2" t="s">
        <v>20</v>
      </c>
      <c r="E9136" s="2">
        <v>3561.04</v>
      </c>
      <c r="F9136" s="2">
        <v>0.34</v>
      </c>
      <c r="G9136" s="2">
        <v>7</v>
      </c>
      <c r="H9136" s="3">
        <v>45131</v>
      </c>
      <c r="I9136" s="3">
        <v>45132</v>
      </c>
      <c r="J9136" s="2" t="s">
        <v>21</v>
      </c>
      <c r="K9136" s="2" t="s">
        <v>16</v>
      </c>
      <c r="L9136" s="2">
        <v>705.53</v>
      </c>
      <c r="M9136" s="2" t="s">
        <v>23</v>
      </c>
      <c r="N9136" s="11">
        <f>L9136/E9136*100</f>
        <v>19.812470514231798</v>
      </c>
      <c r="O9136" s="12" t="str">
        <f>IF(N9136&lt;10,"Low",IF(N9136&lt;20,"Med","High"))</f>
        <v>Med</v>
      </c>
      <c r="P9136" s="12">
        <f>sales*discount</f>
        <v>1210.7536</v>
      </c>
      <c r="Q9136" s="12">
        <f>sales-Discount_Values</f>
        <v>2350.2864</v>
      </c>
      <c r="R9136" s="12">
        <f>DATEDIF(order_date,delivery_date,"D")</f>
        <v>1</v>
      </c>
      <c r="S9136" s="12"/>
    </row>
    <row r="9137" spans="1:19" ht="14.25" customHeight="1" x14ac:dyDescent="0.35">
      <c r="A9137" s="2" t="s">
        <v>1197</v>
      </c>
      <c r="B9137" s="2">
        <v>101164</v>
      </c>
      <c r="C9137" s="2" t="s">
        <v>25</v>
      </c>
      <c r="D9137" s="2" t="s">
        <v>26</v>
      </c>
      <c r="E9137" s="2">
        <v>2862.2</v>
      </c>
      <c r="F9137" s="2">
        <v>0.19</v>
      </c>
      <c r="G9137" s="2">
        <v>1</v>
      </c>
      <c r="H9137" s="3">
        <v>45361</v>
      </c>
      <c r="I9137" s="3">
        <v>45367</v>
      </c>
      <c r="J9137" s="2" t="s">
        <v>21</v>
      </c>
      <c r="K9137" s="2" t="s">
        <v>22</v>
      </c>
      <c r="L9137" s="2">
        <v>567.08000000000004</v>
      </c>
      <c r="M9137" s="2" t="s">
        <v>39</v>
      </c>
      <c r="N9137" s="11">
        <f>L9137/E9137*100</f>
        <v>19.81273146530641</v>
      </c>
      <c r="O9137" s="12" t="str">
        <f>IF(N9137&lt;10,"Low",IF(N9137&lt;20,"Med","High"))</f>
        <v>Med</v>
      </c>
      <c r="P9137" s="12">
        <f>sales*discount</f>
        <v>543.81799999999998</v>
      </c>
      <c r="Q9137" s="12">
        <f>sales-Discount_Values</f>
        <v>2318.3819999999996</v>
      </c>
      <c r="R9137" s="12">
        <f>DATEDIF(order_date,delivery_date,"D")</f>
        <v>6</v>
      </c>
      <c r="S9137" s="12"/>
    </row>
    <row r="9138" spans="1:19" ht="14.25" customHeight="1" x14ac:dyDescent="0.35">
      <c r="A9138" s="2" t="s">
        <v>10206</v>
      </c>
      <c r="B9138" s="2">
        <v>110173</v>
      </c>
      <c r="C9138" s="2" t="s">
        <v>41</v>
      </c>
      <c r="D9138" s="2" t="s">
        <v>20</v>
      </c>
      <c r="E9138" s="2">
        <v>393.13</v>
      </c>
      <c r="F9138" s="2">
        <v>0.12</v>
      </c>
      <c r="G9138" s="2">
        <v>9</v>
      </c>
      <c r="H9138" s="3">
        <v>45480</v>
      </c>
      <c r="I9138" s="3">
        <v>45482</v>
      </c>
      <c r="J9138" s="2" t="s">
        <v>15</v>
      </c>
      <c r="K9138" s="2" t="s">
        <v>16</v>
      </c>
      <c r="L9138" s="2">
        <v>77.89</v>
      </c>
      <c r="M9138" s="2" t="s">
        <v>23</v>
      </c>
      <c r="N9138" s="11">
        <f>L9138/E9138*100</f>
        <v>19.812784575076947</v>
      </c>
      <c r="O9138" s="12" t="str">
        <f>IF(N9138&lt;10,"Low",IF(N9138&lt;20,"Med","High"))</f>
        <v>Med</v>
      </c>
      <c r="P9138" s="12">
        <f>sales*discount</f>
        <v>47.175599999999996</v>
      </c>
      <c r="Q9138" s="12">
        <f>sales-Discount_Values</f>
        <v>345.95440000000002</v>
      </c>
      <c r="R9138" s="12">
        <f>DATEDIF(order_date,delivery_date,"D")</f>
        <v>2</v>
      </c>
      <c r="S9138" s="12"/>
    </row>
    <row r="9139" spans="1:19" ht="14.25" customHeight="1" x14ac:dyDescent="0.35">
      <c r="A9139" s="2" t="s">
        <v>5483</v>
      </c>
      <c r="B9139" s="2">
        <v>105450</v>
      </c>
      <c r="C9139" s="2" t="s">
        <v>19</v>
      </c>
      <c r="D9139" s="2" t="s">
        <v>20</v>
      </c>
      <c r="E9139" s="2">
        <v>657.77</v>
      </c>
      <c r="F9139" s="2">
        <v>0.02</v>
      </c>
      <c r="G9139" s="2">
        <v>8</v>
      </c>
      <c r="H9139" s="3">
        <v>45569</v>
      </c>
      <c r="I9139" s="3">
        <v>45574</v>
      </c>
      <c r="J9139" s="2" t="s">
        <v>31</v>
      </c>
      <c r="K9139" s="2" t="s">
        <v>16</v>
      </c>
      <c r="L9139" s="2">
        <v>130.33000000000001</v>
      </c>
      <c r="M9139" s="2" t="s">
        <v>34</v>
      </c>
      <c r="N9139" s="11">
        <f>L9139/E9139*100</f>
        <v>19.81391671860985</v>
      </c>
      <c r="O9139" s="12" t="str">
        <f>IF(N9139&lt;10,"Low",IF(N9139&lt;20,"Med","High"))</f>
        <v>Med</v>
      </c>
      <c r="P9139" s="12">
        <f>sales*discount</f>
        <v>13.1554</v>
      </c>
      <c r="Q9139" s="12">
        <f>sales-Discount_Values</f>
        <v>644.6146</v>
      </c>
      <c r="R9139" s="12">
        <f>DATEDIF(order_date,delivery_date,"D")</f>
        <v>5</v>
      </c>
      <c r="S9139" s="12"/>
    </row>
    <row r="9140" spans="1:19" ht="14.25" customHeight="1" x14ac:dyDescent="0.35">
      <c r="A9140" s="2" t="s">
        <v>15074</v>
      </c>
      <c r="B9140" s="2">
        <v>115041</v>
      </c>
      <c r="C9140" s="2" t="s">
        <v>41</v>
      </c>
      <c r="D9140" s="2" t="s">
        <v>36</v>
      </c>
      <c r="E9140" s="2">
        <v>1333.88</v>
      </c>
      <c r="F9140" s="2">
        <v>0.26</v>
      </c>
      <c r="G9140" s="2">
        <v>3</v>
      </c>
      <c r="H9140" s="3">
        <v>45072</v>
      </c>
      <c r="I9140" s="3">
        <v>45078</v>
      </c>
      <c r="J9140" s="2" t="s">
        <v>31</v>
      </c>
      <c r="K9140" s="2" t="s">
        <v>22</v>
      </c>
      <c r="L9140" s="2">
        <v>264.38</v>
      </c>
      <c r="M9140" s="2" t="s">
        <v>34</v>
      </c>
      <c r="N9140" s="11">
        <f>L9140/E9140*100</f>
        <v>19.820373646804811</v>
      </c>
      <c r="O9140" s="12" t="str">
        <f>IF(N9140&lt;10,"Low",IF(N9140&lt;20,"Med","High"))</f>
        <v>Med</v>
      </c>
      <c r="P9140" s="12">
        <f>sales*discount</f>
        <v>346.80880000000002</v>
      </c>
      <c r="Q9140" s="12">
        <f>sales-Discount_Values</f>
        <v>987.07120000000009</v>
      </c>
      <c r="R9140" s="12">
        <f>DATEDIF(order_date,delivery_date,"D")</f>
        <v>6</v>
      </c>
      <c r="S9140" s="12"/>
    </row>
    <row r="9141" spans="1:19" ht="14.25" customHeight="1" x14ac:dyDescent="0.35">
      <c r="A9141" s="2" t="s">
        <v>6660</v>
      </c>
      <c r="B9141" s="2">
        <v>106627</v>
      </c>
      <c r="C9141" s="2" t="s">
        <v>41</v>
      </c>
      <c r="D9141" s="2" t="s">
        <v>14</v>
      </c>
      <c r="E9141" s="2">
        <v>2938.37</v>
      </c>
      <c r="F9141" s="2">
        <v>0.48</v>
      </c>
      <c r="G9141" s="2">
        <v>2</v>
      </c>
      <c r="H9141" s="3">
        <v>45461</v>
      </c>
      <c r="I9141" s="3">
        <v>45462</v>
      </c>
      <c r="J9141" s="2" t="s">
        <v>21</v>
      </c>
      <c r="K9141" s="2" t="s">
        <v>16</v>
      </c>
      <c r="L9141" s="2">
        <v>582.61</v>
      </c>
      <c r="M9141" s="2" t="s">
        <v>34</v>
      </c>
      <c r="N9141" s="11">
        <f>L9141/E9141*100</f>
        <v>19.827659552745232</v>
      </c>
      <c r="O9141" s="12" t="str">
        <f>IF(N9141&lt;10,"Low",IF(N9141&lt;20,"Med","High"))</f>
        <v>Med</v>
      </c>
      <c r="P9141" s="12">
        <f>sales*discount</f>
        <v>1410.4176</v>
      </c>
      <c r="Q9141" s="12">
        <f>sales-Discount_Values</f>
        <v>1527.9523999999999</v>
      </c>
      <c r="R9141" s="12">
        <f>DATEDIF(order_date,delivery_date,"D")</f>
        <v>1</v>
      </c>
      <c r="S9141" s="12"/>
    </row>
    <row r="9142" spans="1:19" ht="14.25" customHeight="1" x14ac:dyDescent="0.35">
      <c r="A9142" s="2" t="s">
        <v>788</v>
      </c>
      <c r="B9142" s="2">
        <v>100755</v>
      </c>
      <c r="C9142" s="2" t="s">
        <v>41</v>
      </c>
      <c r="D9142" s="2" t="s">
        <v>20</v>
      </c>
      <c r="E9142" s="2">
        <v>607.58000000000004</v>
      </c>
      <c r="F9142" s="2">
        <v>0.14000000000000001</v>
      </c>
      <c r="G9142" s="2">
        <v>5</v>
      </c>
      <c r="H9142" s="3">
        <v>45419</v>
      </c>
      <c r="I9142" s="3">
        <v>45420</v>
      </c>
      <c r="J9142" s="2" t="s">
        <v>15</v>
      </c>
      <c r="K9142" s="2" t="s">
        <v>16</v>
      </c>
      <c r="L9142" s="2">
        <v>120.47</v>
      </c>
      <c r="M9142" s="2" t="s">
        <v>28</v>
      </c>
      <c r="N9142" s="11">
        <f>L9142/E9142*100</f>
        <v>19.827841601106027</v>
      </c>
      <c r="O9142" s="12" t="str">
        <f>IF(N9142&lt;10,"Low",IF(N9142&lt;20,"Med","High"))</f>
        <v>Med</v>
      </c>
      <c r="P9142" s="12">
        <f>sales*discount</f>
        <v>85.061200000000014</v>
      </c>
      <c r="Q9142" s="12">
        <f>sales-Discount_Values</f>
        <v>522.51880000000006</v>
      </c>
      <c r="R9142" s="12">
        <f>DATEDIF(order_date,delivery_date,"D")</f>
        <v>1</v>
      </c>
      <c r="S9142" s="12"/>
    </row>
    <row r="9143" spans="1:19" ht="14.25" customHeight="1" x14ac:dyDescent="0.35">
      <c r="A9143" s="2" t="s">
        <v>3106</v>
      </c>
      <c r="B9143" s="2">
        <v>103073</v>
      </c>
      <c r="C9143" s="2" t="s">
        <v>13</v>
      </c>
      <c r="D9143" s="2" t="s">
        <v>26</v>
      </c>
      <c r="E9143" s="2">
        <v>570.66</v>
      </c>
      <c r="F9143" s="2">
        <v>0.25</v>
      </c>
      <c r="G9143" s="2">
        <v>7</v>
      </c>
      <c r="H9143" s="3">
        <v>45089</v>
      </c>
      <c r="I9143" s="3">
        <v>45095</v>
      </c>
      <c r="J9143" s="2" t="s">
        <v>21</v>
      </c>
      <c r="K9143" s="2" t="s">
        <v>27</v>
      </c>
      <c r="L9143" s="2">
        <v>113.15</v>
      </c>
      <c r="M9143" s="2" t="s">
        <v>17</v>
      </c>
      <c r="N9143" s="11">
        <f>L9143/E9143*100</f>
        <v>19.827918550450356</v>
      </c>
      <c r="O9143" s="12" t="str">
        <f>IF(N9143&lt;10,"Low",IF(N9143&lt;20,"Med","High"))</f>
        <v>Med</v>
      </c>
      <c r="P9143" s="12">
        <f>sales*discount</f>
        <v>142.66499999999999</v>
      </c>
      <c r="Q9143" s="12">
        <f>sales-Discount_Values</f>
        <v>427.995</v>
      </c>
      <c r="R9143" s="12">
        <f>DATEDIF(order_date,delivery_date,"D")</f>
        <v>6</v>
      </c>
      <c r="S9143" s="12"/>
    </row>
    <row r="9144" spans="1:19" ht="14.25" customHeight="1" x14ac:dyDescent="0.35">
      <c r="A9144" s="2" t="s">
        <v>10019</v>
      </c>
      <c r="B9144" s="2">
        <v>109986</v>
      </c>
      <c r="C9144" s="2" t="s">
        <v>25</v>
      </c>
      <c r="D9144" s="2" t="s">
        <v>26</v>
      </c>
      <c r="E9144" s="2">
        <v>374.32</v>
      </c>
      <c r="F9144" s="2">
        <v>0.14000000000000001</v>
      </c>
      <c r="G9144" s="2">
        <v>7</v>
      </c>
      <c r="H9144" s="3">
        <v>45187</v>
      </c>
      <c r="I9144" s="3">
        <v>45189</v>
      </c>
      <c r="J9144" s="2" t="s">
        <v>31</v>
      </c>
      <c r="K9144" s="2" t="s">
        <v>27</v>
      </c>
      <c r="L9144" s="2">
        <v>74.22</v>
      </c>
      <c r="M9144" s="2" t="s">
        <v>34</v>
      </c>
      <c r="N9144" s="11">
        <f>L9144/E9144*100</f>
        <v>19.827954691173328</v>
      </c>
      <c r="O9144" s="12" t="str">
        <f>IF(N9144&lt;10,"Low",IF(N9144&lt;20,"Med","High"))</f>
        <v>Med</v>
      </c>
      <c r="P9144" s="12">
        <f>sales*discount</f>
        <v>52.404800000000002</v>
      </c>
      <c r="Q9144" s="12">
        <f>sales-Discount_Values</f>
        <v>321.91519999999997</v>
      </c>
      <c r="R9144" s="12">
        <f>DATEDIF(order_date,delivery_date,"D")</f>
        <v>2</v>
      </c>
      <c r="S9144" s="12"/>
    </row>
    <row r="9145" spans="1:19" ht="14.25" customHeight="1" x14ac:dyDescent="0.35">
      <c r="A9145" s="2" t="s">
        <v>15343</v>
      </c>
      <c r="B9145" s="2">
        <v>115310</v>
      </c>
      <c r="C9145" s="2" t="s">
        <v>25</v>
      </c>
      <c r="D9145" s="2" t="s">
        <v>36</v>
      </c>
      <c r="E9145" s="2">
        <v>4702.1899999999996</v>
      </c>
      <c r="F9145" s="2">
        <v>0.2</v>
      </c>
      <c r="G9145" s="2">
        <v>4</v>
      </c>
      <c r="H9145" s="3">
        <v>45366</v>
      </c>
      <c r="I9145" s="3">
        <v>45372</v>
      </c>
      <c r="J9145" s="2" t="s">
        <v>31</v>
      </c>
      <c r="K9145" s="2" t="s">
        <v>22</v>
      </c>
      <c r="L9145" s="2">
        <v>932.55</v>
      </c>
      <c r="M9145" s="2" t="s">
        <v>17</v>
      </c>
      <c r="N9145" s="11">
        <f>L9145/E9145*100</f>
        <v>19.832248377883495</v>
      </c>
      <c r="O9145" s="12" t="str">
        <f>IF(N9145&lt;10,"Low",IF(N9145&lt;20,"Med","High"))</f>
        <v>Med</v>
      </c>
      <c r="P9145" s="12">
        <f>sales*discount</f>
        <v>940.43799999999999</v>
      </c>
      <c r="Q9145" s="12">
        <f>sales-Discount_Values</f>
        <v>3761.7519999999995</v>
      </c>
      <c r="R9145" s="12">
        <f>DATEDIF(order_date,delivery_date,"D")</f>
        <v>6</v>
      </c>
      <c r="S9145" s="12"/>
    </row>
    <row r="9146" spans="1:19" ht="14.25" customHeight="1" x14ac:dyDescent="0.35">
      <c r="A9146" s="2" t="s">
        <v>7899</v>
      </c>
      <c r="B9146" s="2">
        <v>107866</v>
      </c>
      <c r="C9146" s="2" t="s">
        <v>13</v>
      </c>
      <c r="D9146" s="2" t="s">
        <v>20</v>
      </c>
      <c r="E9146" s="2">
        <v>3347.17</v>
      </c>
      <c r="F9146" s="2">
        <v>0.39</v>
      </c>
      <c r="G9146" s="2">
        <v>4</v>
      </c>
      <c r="H9146" s="3">
        <v>45195</v>
      </c>
      <c r="I9146" s="3">
        <v>45199</v>
      </c>
      <c r="J9146" s="2" t="s">
        <v>21</v>
      </c>
      <c r="K9146" s="2" t="s">
        <v>27</v>
      </c>
      <c r="L9146" s="2">
        <v>663.82</v>
      </c>
      <c r="M9146" s="2" t="s">
        <v>34</v>
      </c>
      <c r="N9146" s="11">
        <f>L9146/E9146*100</f>
        <v>19.83227622140495</v>
      </c>
      <c r="O9146" s="12" t="str">
        <f>IF(N9146&lt;10,"Low",IF(N9146&lt;20,"Med","High"))</f>
        <v>Med</v>
      </c>
      <c r="P9146" s="12">
        <f>sales*discount</f>
        <v>1305.3963000000001</v>
      </c>
      <c r="Q9146" s="12">
        <f>sales-Discount_Values</f>
        <v>2041.7737</v>
      </c>
      <c r="R9146" s="12">
        <f>DATEDIF(order_date,delivery_date,"D")</f>
        <v>4</v>
      </c>
      <c r="S9146" s="12"/>
    </row>
    <row r="9147" spans="1:19" ht="14.25" customHeight="1" x14ac:dyDescent="0.35">
      <c r="A9147" s="2" t="s">
        <v>1150</v>
      </c>
      <c r="B9147" s="2">
        <v>101117</v>
      </c>
      <c r="C9147" s="2" t="s">
        <v>25</v>
      </c>
      <c r="D9147" s="2" t="s">
        <v>14</v>
      </c>
      <c r="E9147" s="2">
        <v>3190.46</v>
      </c>
      <c r="F9147" s="2">
        <v>0.37</v>
      </c>
      <c r="G9147" s="2">
        <v>4</v>
      </c>
      <c r="H9147" s="3">
        <v>45166</v>
      </c>
      <c r="I9147" s="3">
        <v>45172</v>
      </c>
      <c r="J9147" s="2" t="s">
        <v>21</v>
      </c>
      <c r="K9147" s="2" t="s">
        <v>27</v>
      </c>
      <c r="L9147" s="2">
        <v>632.91999999999996</v>
      </c>
      <c r="M9147" s="2" t="s">
        <v>17</v>
      </c>
      <c r="N9147" s="11">
        <f>L9147/E9147*100</f>
        <v>19.83789171467437</v>
      </c>
      <c r="O9147" s="12" t="str">
        <f>IF(N9147&lt;10,"Low",IF(N9147&lt;20,"Med","High"))</f>
        <v>Med</v>
      </c>
      <c r="P9147" s="12">
        <f>sales*discount</f>
        <v>1180.4702</v>
      </c>
      <c r="Q9147" s="12">
        <f>sales-Discount_Values</f>
        <v>2009.9898000000001</v>
      </c>
      <c r="R9147" s="12">
        <f>DATEDIF(order_date,delivery_date,"D")</f>
        <v>6</v>
      </c>
      <c r="S9147" s="12"/>
    </row>
    <row r="9148" spans="1:19" ht="14.25" customHeight="1" x14ac:dyDescent="0.35">
      <c r="A9148" s="2" t="s">
        <v>3618</v>
      </c>
      <c r="B9148" s="2">
        <v>103585</v>
      </c>
      <c r="C9148" s="2" t="s">
        <v>13</v>
      </c>
      <c r="D9148" s="2" t="s">
        <v>20</v>
      </c>
      <c r="E9148" s="2">
        <v>4466.7700000000004</v>
      </c>
      <c r="F9148" s="2">
        <v>0.14000000000000001</v>
      </c>
      <c r="G9148" s="2">
        <v>5</v>
      </c>
      <c r="H9148" s="3">
        <v>45456</v>
      </c>
      <c r="I9148" s="3">
        <v>45461</v>
      </c>
      <c r="J9148" s="2" t="s">
        <v>21</v>
      </c>
      <c r="K9148" s="2" t="s">
        <v>16</v>
      </c>
      <c r="L9148" s="2">
        <v>886.34</v>
      </c>
      <c r="M9148" s="2" t="s">
        <v>34</v>
      </c>
      <c r="N9148" s="11">
        <f>L9148/E9148*100</f>
        <v>19.842973781949819</v>
      </c>
      <c r="O9148" s="12" t="str">
        <f>IF(N9148&lt;10,"Low",IF(N9148&lt;20,"Med","High"))</f>
        <v>Med</v>
      </c>
      <c r="P9148" s="12">
        <f>sales*discount</f>
        <v>625.34780000000012</v>
      </c>
      <c r="Q9148" s="12">
        <f>sales-Discount_Values</f>
        <v>3841.4222000000004</v>
      </c>
      <c r="R9148" s="12">
        <f>DATEDIF(order_date,delivery_date,"D")</f>
        <v>5</v>
      </c>
      <c r="S9148" s="12"/>
    </row>
    <row r="9149" spans="1:19" ht="14.25" customHeight="1" x14ac:dyDescent="0.35">
      <c r="A9149" s="2" t="s">
        <v>12135</v>
      </c>
      <c r="B9149" s="2">
        <v>112102</v>
      </c>
      <c r="C9149" s="2" t="s">
        <v>25</v>
      </c>
      <c r="D9149" s="2" t="s">
        <v>36</v>
      </c>
      <c r="E9149" s="2">
        <v>2827.8</v>
      </c>
      <c r="F9149" s="2">
        <v>0.08</v>
      </c>
      <c r="G9149" s="2">
        <v>6</v>
      </c>
      <c r="H9149" s="3">
        <v>45423</v>
      </c>
      <c r="I9149" s="3">
        <v>45428</v>
      </c>
      <c r="J9149" s="2" t="s">
        <v>15</v>
      </c>
      <c r="K9149" s="2" t="s">
        <v>16</v>
      </c>
      <c r="L9149" s="2">
        <v>561.16</v>
      </c>
      <c r="M9149" s="2" t="s">
        <v>48</v>
      </c>
      <c r="N9149" s="11">
        <f>L9149/E9149*100</f>
        <v>19.844402008628613</v>
      </c>
      <c r="O9149" s="12" t="str">
        <f>IF(N9149&lt;10,"Low",IF(N9149&lt;20,"Med","High"))</f>
        <v>Med</v>
      </c>
      <c r="P9149" s="12">
        <f>sales*discount</f>
        <v>226.22400000000002</v>
      </c>
      <c r="Q9149" s="12">
        <f>sales-Discount_Values</f>
        <v>2601.576</v>
      </c>
      <c r="R9149" s="12">
        <f>DATEDIF(order_date,delivery_date,"D")</f>
        <v>5</v>
      </c>
      <c r="S9149" s="12"/>
    </row>
    <row r="9150" spans="1:19" ht="14.25" customHeight="1" x14ac:dyDescent="0.35">
      <c r="A9150" s="2" t="s">
        <v>1317</v>
      </c>
      <c r="B9150" s="2">
        <v>101284</v>
      </c>
      <c r="C9150" s="2" t="s">
        <v>13</v>
      </c>
      <c r="D9150" s="2" t="s">
        <v>14</v>
      </c>
      <c r="E9150" s="2">
        <v>1106.3</v>
      </c>
      <c r="F9150" s="2">
        <v>0.18</v>
      </c>
      <c r="G9150" s="2">
        <v>9</v>
      </c>
      <c r="H9150" s="3">
        <v>45191</v>
      </c>
      <c r="I9150" s="3">
        <v>45193</v>
      </c>
      <c r="J9150" s="2" t="s">
        <v>21</v>
      </c>
      <c r="K9150" s="2" t="s">
        <v>22</v>
      </c>
      <c r="L9150" s="2">
        <v>219.54</v>
      </c>
      <c r="M9150" s="2" t="s">
        <v>17</v>
      </c>
      <c r="N9150" s="11">
        <f>L9150/E9150*100</f>
        <v>19.844526801048541</v>
      </c>
      <c r="O9150" s="12" t="str">
        <f>IF(N9150&lt;10,"Low",IF(N9150&lt;20,"Med","High"))</f>
        <v>Med</v>
      </c>
      <c r="P9150" s="12">
        <f>sales*discount</f>
        <v>199.13399999999999</v>
      </c>
      <c r="Q9150" s="12">
        <f>sales-Discount_Values</f>
        <v>907.16599999999994</v>
      </c>
      <c r="R9150" s="12">
        <f>DATEDIF(order_date,delivery_date,"D")</f>
        <v>2</v>
      </c>
      <c r="S9150" s="12"/>
    </row>
    <row r="9151" spans="1:19" ht="14.25" customHeight="1" x14ac:dyDescent="0.35">
      <c r="A9151" s="2" t="s">
        <v>14721</v>
      </c>
      <c r="B9151" s="2">
        <v>114688</v>
      </c>
      <c r="C9151" s="2" t="s">
        <v>25</v>
      </c>
      <c r="D9151" s="2" t="s">
        <v>20</v>
      </c>
      <c r="E9151" s="2">
        <v>545.78</v>
      </c>
      <c r="F9151" s="2">
        <v>0.14000000000000001</v>
      </c>
      <c r="G9151" s="2">
        <v>2</v>
      </c>
      <c r="H9151" s="3">
        <v>45591</v>
      </c>
      <c r="I9151" s="3">
        <v>45593</v>
      </c>
      <c r="J9151" s="2" t="s">
        <v>21</v>
      </c>
      <c r="K9151" s="2" t="s">
        <v>22</v>
      </c>
      <c r="L9151" s="2">
        <v>108.31</v>
      </c>
      <c r="M9151" s="2" t="s">
        <v>39</v>
      </c>
      <c r="N9151" s="11">
        <f>L9151/E9151*100</f>
        <v>19.844992487815606</v>
      </c>
      <c r="O9151" s="12" t="str">
        <f>IF(N9151&lt;10,"Low",IF(N9151&lt;20,"Med","High"))</f>
        <v>Med</v>
      </c>
      <c r="P9151" s="12">
        <f>sales*discount</f>
        <v>76.409199999999998</v>
      </c>
      <c r="Q9151" s="12">
        <f>sales-Discount_Values</f>
        <v>469.37079999999997</v>
      </c>
      <c r="R9151" s="12">
        <f>DATEDIF(order_date,delivery_date,"D")</f>
        <v>2</v>
      </c>
      <c r="S9151" s="12"/>
    </row>
    <row r="9152" spans="1:19" ht="14.25" customHeight="1" x14ac:dyDescent="0.35">
      <c r="A9152" s="2" t="s">
        <v>10495</v>
      </c>
      <c r="B9152" s="2">
        <v>110462</v>
      </c>
      <c r="C9152" s="2" t="s">
        <v>41</v>
      </c>
      <c r="D9152" s="2" t="s">
        <v>36</v>
      </c>
      <c r="E9152" s="2">
        <v>2266.13</v>
      </c>
      <c r="F9152" s="2">
        <v>7.0000000000000007E-2</v>
      </c>
      <c r="G9152" s="2">
        <v>2</v>
      </c>
      <c r="H9152" s="3">
        <v>44981</v>
      </c>
      <c r="I9152" s="3">
        <v>44983</v>
      </c>
      <c r="J9152" s="2" t="s">
        <v>15</v>
      </c>
      <c r="K9152" s="2" t="s">
        <v>22</v>
      </c>
      <c r="L9152" s="2">
        <v>449.79</v>
      </c>
      <c r="M9152" s="2" t="s">
        <v>34</v>
      </c>
      <c r="N9152" s="11">
        <f>L9152/E9152*100</f>
        <v>19.848375865462266</v>
      </c>
      <c r="O9152" s="12" t="str">
        <f>IF(N9152&lt;10,"Low",IF(N9152&lt;20,"Med","High"))</f>
        <v>Med</v>
      </c>
      <c r="P9152" s="12">
        <f>sales*discount</f>
        <v>158.62910000000002</v>
      </c>
      <c r="Q9152" s="12">
        <f>sales-Discount_Values</f>
        <v>2107.5009</v>
      </c>
      <c r="R9152" s="12">
        <f>DATEDIF(order_date,delivery_date,"D")</f>
        <v>2</v>
      </c>
      <c r="S9152" s="12"/>
    </row>
    <row r="9153" spans="1:19" ht="14.25" customHeight="1" x14ac:dyDescent="0.35">
      <c r="A9153" s="2" t="s">
        <v>9110</v>
      </c>
      <c r="B9153" s="2">
        <v>109077</v>
      </c>
      <c r="C9153" s="2" t="s">
        <v>13</v>
      </c>
      <c r="D9153" s="2" t="s">
        <v>20</v>
      </c>
      <c r="E9153" s="2">
        <v>4213.4399999999996</v>
      </c>
      <c r="F9153" s="2">
        <v>0.25</v>
      </c>
      <c r="G9153" s="2">
        <v>9</v>
      </c>
      <c r="H9153" s="3">
        <v>45589</v>
      </c>
      <c r="I9153" s="3">
        <v>45593</v>
      </c>
      <c r="J9153" s="2" t="s">
        <v>15</v>
      </c>
      <c r="K9153" s="2" t="s">
        <v>22</v>
      </c>
      <c r="L9153" s="2">
        <v>836.43</v>
      </c>
      <c r="M9153" s="2" t="s">
        <v>48</v>
      </c>
      <c r="N9153" s="11">
        <f>L9153/E9153*100</f>
        <v>19.851475279106857</v>
      </c>
      <c r="O9153" s="12" t="str">
        <f>IF(N9153&lt;10,"Low",IF(N9153&lt;20,"Med","High"))</f>
        <v>Med</v>
      </c>
      <c r="P9153" s="12">
        <f>sales*discount</f>
        <v>1053.3599999999999</v>
      </c>
      <c r="Q9153" s="12">
        <f>sales-Discount_Values</f>
        <v>3160.08</v>
      </c>
      <c r="R9153" s="12">
        <f>DATEDIF(order_date,delivery_date,"D")</f>
        <v>4</v>
      </c>
      <c r="S9153" s="12"/>
    </row>
    <row r="9154" spans="1:19" ht="14.25" customHeight="1" x14ac:dyDescent="0.35">
      <c r="A9154" s="2" t="s">
        <v>5858</v>
      </c>
      <c r="B9154" s="2">
        <v>105825</v>
      </c>
      <c r="C9154" s="2" t="s">
        <v>19</v>
      </c>
      <c r="D9154" s="2" t="s">
        <v>36</v>
      </c>
      <c r="E9154" s="2">
        <v>1686.24</v>
      </c>
      <c r="F9154" s="2">
        <v>0.21</v>
      </c>
      <c r="G9154" s="2">
        <v>7</v>
      </c>
      <c r="H9154" s="3">
        <v>45233</v>
      </c>
      <c r="I9154" s="3">
        <v>45235</v>
      </c>
      <c r="J9154" s="2" t="s">
        <v>21</v>
      </c>
      <c r="K9154" s="2" t="s">
        <v>16</v>
      </c>
      <c r="L9154" s="2">
        <v>334.78</v>
      </c>
      <c r="M9154" s="2" t="s">
        <v>34</v>
      </c>
      <c r="N9154" s="11">
        <f>L9154/E9154*100</f>
        <v>19.853638865167472</v>
      </c>
      <c r="O9154" s="12" t="str">
        <f>IF(N9154&lt;10,"Low",IF(N9154&lt;20,"Med","High"))</f>
        <v>Med</v>
      </c>
      <c r="P9154" s="12">
        <f>sales*discount</f>
        <v>354.11039999999997</v>
      </c>
      <c r="Q9154" s="12">
        <f>sales-Discount_Values</f>
        <v>1332.1296</v>
      </c>
      <c r="R9154" s="12">
        <f>DATEDIF(order_date,delivery_date,"D")</f>
        <v>2</v>
      </c>
      <c r="S9154" s="12"/>
    </row>
    <row r="9155" spans="1:19" ht="14.25" customHeight="1" x14ac:dyDescent="0.35">
      <c r="A9155" s="2" t="s">
        <v>6795</v>
      </c>
      <c r="B9155" s="2">
        <v>106762</v>
      </c>
      <c r="C9155" s="2" t="s">
        <v>19</v>
      </c>
      <c r="D9155" s="2" t="s">
        <v>33</v>
      </c>
      <c r="E9155" s="2">
        <v>1523.39</v>
      </c>
      <c r="F9155" s="2">
        <v>0.36</v>
      </c>
      <c r="G9155" s="2">
        <v>3</v>
      </c>
      <c r="H9155" s="3">
        <v>45632</v>
      </c>
      <c r="I9155" s="3">
        <v>45638</v>
      </c>
      <c r="J9155" s="2" t="s">
        <v>31</v>
      </c>
      <c r="K9155" s="2" t="s">
        <v>16</v>
      </c>
      <c r="L9155" s="2">
        <v>302.45</v>
      </c>
      <c r="M9155" s="2" t="s">
        <v>48</v>
      </c>
      <c r="N9155" s="11">
        <f>L9155/E9155*100</f>
        <v>19.853747234785573</v>
      </c>
      <c r="O9155" s="12" t="str">
        <f>IF(N9155&lt;10,"Low",IF(N9155&lt;20,"Med","High"))</f>
        <v>Med</v>
      </c>
      <c r="P9155" s="12">
        <f>sales*discount</f>
        <v>548.42039999999997</v>
      </c>
      <c r="Q9155" s="12">
        <f>sales-Discount_Values</f>
        <v>974.96960000000013</v>
      </c>
      <c r="R9155" s="12">
        <f>DATEDIF(order_date,delivery_date,"D")</f>
        <v>6</v>
      </c>
      <c r="S9155" s="12"/>
    </row>
    <row r="9156" spans="1:19" ht="14.25" customHeight="1" x14ac:dyDescent="0.35">
      <c r="A9156" s="2" t="s">
        <v>8619</v>
      </c>
      <c r="B9156" s="2">
        <v>108586</v>
      </c>
      <c r="C9156" s="2" t="s">
        <v>41</v>
      </c>
      <c r="D9156" s="2" t="s">
        <v>26</v>
      </c>
      <c r="E9156" s="2">
        <v>4455.99</v>
      </c>
      <c r="F9156" s="2">
        <v>0.13</v>
      </c>
      <c r="G9156" s="2">
        <v>1</v>
      </c>
      <c r="H9156" s="3">
        <v>44994</v>
      </c>
      <c r="I9156" s="3">
        <v>44999</v>
      </c>
      <c r="J9156" s="2" t="s">
        <v>21</v>
      </c>
      <c r="K9156" s="2" t="s">
        <v>27</v>
      </c>
      <c r="L9156" s="2">
        <v>884.82</v>
      </c>
      <c r="M9156" s="2" t="s">
        <v>39</v>
      </c>
      <c r="N9156" s="11">
        <f>L9156/E9156*100</f>
        <v>19.856866824207415</v>
      </c>
      <c r="O9156" s="12" t="str">
        <f>IF(N9156&lt;10,"Low",IF(N9156&lt;20,"Med","High"))</f>
        <v>Med</v>
      </c>
      <c r="P9156" s="12">
        <f>sales*discount</f>
        <v>579.27869999999996</v>
      </c>
      <c r="Q9156" s="12">
        <f>sales-Discount_Values</f>
        <v>3876.7112999999999</v>
      </c>
      <c r="R9156" s="12">
        <f>DATEDIF(order_date,delivery_date,"D")</f>
        <v>5</v>
      </c>
      <c r="S9156" s="12"/>
    </row>
    <row r="9157" spans="1:19" ht="14.25" customHeight="1" x14ac:dyDescent="0.35">
      <c r="A9157" s="2" t="s">
        <v>12634</v>
      </c>
      <c r="B9157" s="2">
        <v>112601</v>
      </c>
      <c r="C9157" s="2" t="s">
        <v>19</v>
      </c>
      <c r="D9157" s="2" t="s">
        <v>20</v>
      </c>
      <c r="E9157" s="2">
        <v>1177.3699999999999</v>
      </c>
      <c r="F9157" s="2">
        <v>0.36</v>
      </c>
      <c r="G9157" s="2">
        <v>2</v>
      </c>
      <c r="H9157" s="3">
        <v>45536</v>
      </c>
      <c r="I9157" s="3">
        <v>45543</v>
      </c>
      <c r="J9157" s="2" t="s">
        <v>15</v>
      </c>
      <c r="K9157" s="2" t="s">
        <v>27</v>
      </c>
      <c r="L9157" s="2">
        <v>233.79</v>
      </c>
      <c r="M9157" s="2" t="s">
        <v>39</v>
      </c>
      <c r="N9157" s="11">
        <f>L9157/E9157*100</f>
        <v>19.856969346934271</v>
      </c>
      <c r="O9157" s="12" t="str">
        <f>IF(N9157&lt;10,"Low",IF(N9157&lt;20,"Med","High"))</f>
        <v>Med</v>
      </c>
      <c r="P9157" s="12">
        <f>sales*discount</f>
        <v>423.85319999999996</v>
      </c>
      <c r="Q9157" s="12">
        <f>sales-Discount_Values</f>
        <v>753.51679999999988</v>
      </c>
      <c r="R9157" s="12">
        <f>DATEDIF(order_date,delivery_date,"D")</f>
        <v>7</v>
      </c>
      <c r="S9157" s="12"/>
    </row>
    <row r="9158" spans="1:19" ht="14.25" customHeight="1" x14ac:dyDescent="0.35">
      <c r="A9158" s="2" t="s">
        <v>1146</v>
      </c>
      <c r="B9158" s="2">
        <v>101113</v>
      </c>
      <c r="C9158" s="2" t="s">
        <v>13</v>
      </c>
      <c r="D9158" s="2" t="s">
        <v>20</v>
      </c>
      <c r="E9158" s="2">
        <v>3607.78</v>
      </c>
      <c r="F9158" s="2">
        <v>0.15</v>
      </c>
      <c r="G9158" s="2">
        <v>8</v>
      </c>
      <c r="H9158" s="3">
        <v>45541</v>
      </c>
      <c r="I9158" s="3">
        <v>45543</v>
      </c>
      <c r="J9158" s="2" t="s">
        <v>31</v>
      </c>
      <c r="K9158" s="2" t="s">
        <v>16</v>
      </c>
      <c r="L9158" s="2">
        <v>716.45</v>
      </c>
      <c r="M9158" s="2" t="s">
        <v>39</v>
      </c>
      <c r="N9158" s="11">
        <f>L9158/E9158*100</f>
        <v>19.858472523269157</v>
      </c>
      <c r="O9158" s="12" t="str">
        <f>IF(N9158&lt;10,"Low",IF(N9158&lt;20,"Med","High"))</f>
        <v>Med</v>
      </c>
      <c r="P9158" s="12">
        <f>sales*discount</f>
        <v>541.16700000000003</v>
      </c>
      <c r="Q9158" s="12">
        <f>sales-Discount_Values</f>
        <v>3066.6130000000003</v>
      </c>
      <c r="R9158" s="12">
        <f>DATEDIF(order_date,delivery_date,"D")</f>
        <v>2</v>
      </c>
      <c r="S9158" s="12"/>
    </row>
    <row r="9159" spans="1:19" ht="14.25" customHeight="1" x14ac:dyDescent="0.35">
      <c r="A9159" s="2" t="s">
        <v>6388</v>
      </c>
      <c r="B9159" s="2">
        <v>106355</v>
      </c>
      <c r="C9159" s="2" t="s">
        <v>13</v>
      </c>
      <c r="D9159" s="2" t="s">
        <v>14</v>
      </c>
      <c r="E9159" s="2">
        <v>474.39</v>
      </c>
      <c r="F9159" s="2">
        <v>0.01</v>
      </c>
      <c r="G9159" s="2">
        <v>4</v>
      </c>
      <c r="H9159" s="3">
        <v>45520</v>
      </c>
      <c r="I9159" s="3">
        <v>45527</v>
      </c>
      <c r="J9159" s="2" t="s">
        <v>31</v>
      </c>
      <c r="K9159" s="2" t="s">
        <v>27</v>
      </c>
      <c r="L9159" s="2">
        <v>94.21</v>
      </c>
      <c r="M9159" s="2" t="s">
        <v>39</v>
      </c>
      <c r="N9159" s="11">
        <f>L9159/E9159*100</f>
        <v>19.859187588271251</v>
      </c>
      <c r="O9159" s="12" t="str">
        <f>IF(N9159&lt;10,"Low",IF(N9159&lt;20,"Med","High"))</f>
        <v>Med</v>
      </c>
      <c r="P9159" s="12">
        <f>sales*discount</f>
        <v>4.7439</v>
      </c>
      <c r="Q9159" s="12">
        <f>sales-Discount_Values</f>
        <v>469.64609999999999</v>
      </c>
      <c r="R9159" s="12">
        <f>DATEDIF(order_date,delivery_date,"D")</f>
        <v>7</v>
      </c>
      <c r="S9159" s="12"/>
    </row>
    <row r="9160" spans="1:19" ht="14.25" customHeight="1" x14ac:dyDescent="0.35">
      <c r="A9160" s="2" t="s">
        <v>6215</v>
      </c>
      <c r="B9160" s="2">
        <v>106182</v>
      </c>
      <c r="C9160" s="2" t="s">
        <v>25</v>
      </c>
      <c r="D9160" s="2" t="s">
        <v>36</v>
      </c>
      <c r="E9160" s="2">
        <v>3721.97</v>
      </c>
      <c r="F9160" s="2">
        <v>0.13</v>
      </c>
      <c r="G9160" s="2">
        <v>9</v>
      </c>
      <c r="H9160" s="3">
        <v>45254</v>
      </c>
      <c r="I9160" s="3">
        <v>45257</v>
      </c>
      <c r="J9160" s="2" t="s">
        <v>31</v>
      </c>
      <c r="K9160" s="2" t="s">
        <v>27</v>
      </c>
      <c r="L9160" s="2">
        <v>739.17</v>
      </c>
      <c r="M9160" s="2" t="s">
        <v>39</v>
      </c>
      <c r="N9160" s="11">
        <f>L9160/E9160*100</f>
        <v>19.859644220668088</v>
      </c>
      <c r="O9160" s="12" t="str">
        <f>IF(N9160&lt;10,"Low",IF(N9160&lt;20,"Med","High"))</f>
        <v>Med</v>
      </c>
      <c r="P9160" s="12">
        <f>sales*discount</f>
        <v>483.85609999999997</v>
      </c>
      <c r="Q9160" s="12">
        <f>sales-Discount_Values</f>
        <v>3238.1138999999998</v>
      </c>
      <c r="R9160" s="12">
        <f>DATEDIF(order_date,delivery_date,"D")</f>
        <v>3</v>
      </c>
      <c r="S9160" s="12"/>
    </row>
    <row r="9161" spans="1:19" ht="14.25" customHeight="1" x14ac:dyDescent="0.35">
      <c r="A9161" s="2" t="s">
        <v>12621</v>
      </c>
      <c r="B9161" s="2">
        <v>112588</v>
      </c>
      <c r="C9161" s="2" t="s">
        <v>19</v>
      </c>
      <c r="D9161" s="2" t="s">
        <v>14</v>
      </c>
      <c r="E9161" s="2">
        <v>261.13</v>
      </c>
      <c r="F9161" s="2">
        <v>0.4</v>
      </c>
      <c r="G9161" s="2">
        <v>1</v>
      </c>
      <c r="H9161" s="3">
        <v>45191</v>
      </c>
      <c r="I9161" s="3">
        <v>45197</v>
      </c>
      <c r="J9161" s="2" t="s">
        <v>31</v>
      </c>
      <c r="K9161" s="2" t="s">
        <v>22</v>
      </c>
      <c r="L9161" s="2">
        <v>51.86</v>
      </c>
      <c r="M9161" s="2" t="s">
        <v>39</v>
      </c>
      <c r="N9161" s="11">
        <f>L9161/E9161*100</f>
        <v>19.859839926473406</v>
      </c>
      <c r="O9161" s="12" t="str">
        <f>IF(N9161&lt;10,"Low",IF(N9161&lt;20,"Med","High"))</f>
        <v>Med</v>
      </c>
      <c r="P9161" s="12">
        <f>sales*discount</f>
        <v>104.452</v>
      </c>
      <c r="Q9161" s="12">
        <f>sales-Discount_Values</f>
        <v>156.678</v>
      </c>
      <c r="R9161" s="12">
        <f>DATEDIF(order_date,delivery_date,"D")</f>
        <v>6</v>
      </c>
      <c r="S9161" s="12"/>
    </row>
    <row r="9162" spans="1:19" ht="14.25" customHeight="1" x14ac:dyDescent="0.35">
      <c r="A9162" s="2" t="s">
        <v>12434</v>
      </c>
      <c r="B9162" s="2">
        <v>112401</v>
      </c>
      <c r="C9162" s="2" t="s">
        <v>13</v>
      </c>
      <c r="D9162" s="2" t="s">
        <v>20</v>
      </c>
      <c r="E9162" s="2">
        <v>4668.53</v>
      </c>
      <c r="F9162" s="2">
        <v>0.31</v>
      </c>
      <c r="G9162" s="2">
        <v>4</v>
      </c>
      <c r="H9162" s="3">
        <v>45200</v>
      </c>
      <c r="I9162" s="3">
        <v>45202</v>
      </c>
      <c r="J9162" s="2" t="s">
        <v>31</v>
      </c>
      <c r="K9162" s="2" t="s">
        <v>22</v>
      </c>
      <c r="L9162" s="2">
        <v>927.31</v>
      </c>
      <c r="M9162" s="2" t="s">
        <v>48</v>
      </c>
      <c r="N9162" s="11">
        <f>L9162/E9162*100</f>
        <v>19.862997560259867</v>
      </c>
      <c r="O9162" s="12" t="str">
        <f>IF(N9162&lt;10,"Low",IF(N9162&lt;20,"Med","High"))</f>
        <v>Med</v>
      </c>
      <c r="P9162" s="12">
        <f>sales*discount</f>
        <v>1447.2442999999998</v>
      </c>
      <c r="Q9162" s="12">
        <f>sales-Discount_Values</f>
        <v>3221.2856999999999</v>
      </c>
      <c r="R9162" s="12">
        <f>DATEDIF(order_date,delivery_date,"D")</f>
        <v>2</v>
      </c>
      <c r="S9162" s="12"/>
    </row>
    <row r="9163" spans="1:19" ht="14.25" customHeight="1" x14ac:dyDescent="0.35">
      <c r="A9163" s="2" t="s">
        <v>14763</v>
      </c>
      <c r="B9163" s="2">
        <v>114730</v>
      </c>
      <c r="C9163" s="2" t="s">
        <v>41</v>
      </c>
      <c r="D9163" s="2" t="s">
        <v>36</v>
      </c>
      <c r="E9163" s="2">
        <v>4159.34</v>
      </c>
      <c r="F9163" s="2">
        <v>0.36</v>
      </c>
      <c r="G9163" s="2">
        <v>9</v>
      </c>
      <c r="H9163" s="3">
        <v>45454</v>
      </c>
      <c r="I9163" s="3">
        <v>45459</v>
      </c>
      <c r="J9163" s="2" t="s">
        <v>21</v>
      </c>
      <c r="K9163" s="2" t="s">
        <v>22</v>
      </c>
      <c r="L9163" s="2">
        <v>826.19</v>
      </c>
      <c r="M9163" s="2" t="s">
        <v>17</v>
      </c>
      <c r="N9163" s="11">
        <f>L9163/E9163*100</f>
        <v>19.863487957223981</v>
      </c>
      <c r="O9163" s="12" t="str">
        <f>IF(N9163&lt;10,"Low",IF(N9163&lt;20,"Med","High"))</f>
        <v>Med</v>
      </c>
      <c r="P9163" s="12">
        <f>sales*discount</f>
        <v>1497.3624</v>
      </c>
      <c r="Q9163" s="12">
        <f>sales-Discount_Values</f>
        <v>2661.9776000000002</v>
      </c>
      <c r="R9163" s="12">
        <f>DATEDIF(order_date,delivery_date,"D")</f>
        <v>5</v>
      </c>
      <c r="S9163" s="12"/>
    </row>
    <row r="9164" spans="1:19" ht="14.25" customHeight="1" x14ac:dyDescent="0.35">
      <c r="A9164" s="2" t="s">
        <v>8456</v>
      </c>
      <c r="B9164" s="2">
        <v>108423</v>
      </c>
      <c r="C9164" s="2" t="s">
        <v>13</v>
      </c>
      <c r="D9164" s="2" t="s">
        <v>26</v>
      </c>
      <c r="E9164" s="2">
        <v>3537.23</v>
      </c>
      <c r="F9164" s="2">
        <v>0.08</v>
      </c>
      <c r="G9164" s="2">
        <v>8</v>
      </c>
      <c r="H9164" s="3">
        <v>45620</v>
      </c>
      <c r="I9164" s="3">
        <v>45627</v>
      </c>
      <c r="J9164" s="2" t="s">
        <v>31</v>
      </c>
      <c r="K9164" s="2" t="s">
        <v>27</v>
      </c>
      <c r="L9164" s="2">
        <v>702.74</v>
      </c>
      <c r="M9164" s="2" t="s">
        <v>23</v>
      </c>
      <c r="N9164" s="11">
        <f>L9164/E9164*100</f>
        <v>19.866958043440771</v>
      </c>
      <c r="O9164" s="12" t="str">
        <f>IF(N9164&lt;10,"Low",IF(N9164&lt;20,"Med","High"))</f>
        <v>Med</v>
      </c>
      <c r="P9164" s="12">
        <f>sales*discount</f>
        <v>282.97840000000002</v>
      </c>
      <c r="Q9164" s="12">
        <f>sales-Discount_Values</f>
        <v>3254.2516000000001</v>
      </c>
      <c r="R9164" s="12">
        <f>DATEDIF(order_date,delivery_date,"D")</f>
        <v>7</v>
      </c>
      <c r="S9164" s="12"/>
    </row>
    <row r="9165" spans="1:19" ht="14.25" customHeight="1" x14ac:dyDescent="0.35">
      <c r="A9165" s="2" t="s">
        <v>7431</v>
      </c>
      <c r="B9165" s="2">
        <v>107398</v>
      </c>
      <c r="C9165" s="2" t="s">
        <v>19</v>
      </c>
      <c r="D9165" s="2" t="s">
        <v>14</v>
      </c>
      <c r="E9165" s="2">
        <v>3256.69</v>
      </c>
      <c r="F9165" s="2">
        <v>0.32</v>
      </c>
      <c r="G9165" s="2">
        <v>3</v>
      </c>
      <c r="H9165" s="3">
        <v>45015</v>
      </c>
      <c r="I9165" s="3">
        <v>45020</v>
      </c>
      <c r="J9165" s="2" t="s">
        <v>15</v>
      </c>
      <c r="K9165" s="2" t="s">
        <v>27</v>
      </c>
      <c r="L9165" s="2">
        <v>647.04999999999995</v>
      </c>
      <c r="M9165" s="2" t="s">
        <v>23</v>
      </c>
      <c r="N9165" s="11">
        <f>L9165/E9165*100</f>
        <v>19.868332570800412</v>
      </c>
      <c r="O9165" s="12" t="str">
        <f>IF(N9165&lt;10,"Low",IF(N9165&lt;20,"Med","High"))</f>
        <v>Med</v>
      </c>
      <c r="P9165" s="12">
        <f>sales*discount</f>
        <v>1042.1408000000001</v>
      </c>
      <c r="Q9165" s="12">
        <f>sales-Discount_Values</f>
        <v>2214.5491999999999</v>
      </c>
      <c r="R9165" s="12">
        <f>DATEDIF(order_date,delivery_date,"D")</f>
        <v>5</v>
      </c>
      <c r="S9165" s="12"/>
    </row>
    <row r="9166" spans="1:19" ht="14.25" customHeight="1" x14ac:dyDescent="0.35">
      <c r="A9166" s="2" t="s">
        <v>12599</v>
      </c>
      <c r="B9166" s="2">
        <v>112566</v>
      </c>
      <c r="C9166" s="2" t="s">
        <v>13</v>
      </c>
      <c r="D9166" s="2" t="s">
        <v>36</v>
      </c>
      <c r="E9166" s="2">
        <v>995.83</v>
      </c>
      <c r="F9166" s="2">
        <v>0.3</v>
      </c>
      <c r="G9166" s="2">
        <v>4</v>
      </c>
      <c r="H9166" s="3">
        <v>45424</v>
      </c>
      <c r="I9166" s="3">
        <v>45429</v>
      </c>
      <c r="J9166" s="2" t="s">
        <v>15</v>
      </c>
      <c r="K9166" s="2" t="s">
        <v>22</v>
      </c>
      <c r="L9166" s="2">
        <v>197.87</v>
      </c>
      <c r="M9166" s="2" t="s">
        <v>17</v>
      </c>
      <c r="N9166" s="11">
        <f>L9166/E9166*100</f>
        <v>19.869857304961691</v>
      </c>
      <c r="O9166" s="12" t="str">
        <f>IF(N9166&lt;10,"Low",IF(N9166&lt;20,"Med","High"))</f>
        <v>Med</v>
      </c>
      <c r="P9166" s="12">
        <f>sales*discount</f>
        <v>298.74900000000002</v>
      </c>
      <c r="Q9166" s="12">
        <f>sales-Discount_Values</f>
        <v>697.08100000000002</v>
      </c>
      <c r="R9166" s="12">
        <f>DATEDIF(order_date,delivery_date,"D")</f>
        <v>5</v>
      </c>
      <c r="S9166" s="12"/>
    </row>
    <row r="9167" spans="1:19" ht="14.25" customHeight="1" x14ac:dyDescent="0.35">
      <c r="A9167" s="2" t="s">
        <v>2275</v>
      </c>
      <c r="B9167" s="2">
        <v>102242</v>
      </c>
      <c r="C9167" s="2" t="s">
        <v>25</v>
      </c>
      <c r="D9167" s="2" t="s">
        <v>36</v>
      </c>
      <c r="E9167" s="2">
        <v>1648.93</v>
      </c>
      <c r="F9167" s="2">
        <v>0.26</v>
      </c>
      <c r="G9167" s="2">
        <v>5</v>
      </c>
      <c r="H9167" s="3">
        <v>45454</v>
      </c>
      <c r="I9167" s="3">
        <v>45456</v>
      </c>
      <c r="J9167" s="2" t="s">
        <v>31</v>
      </c>
      <c r="K9167" s="2" t="s">
        <v>22</v>
      </c>
      <c r="L9167" s="2">
        <v>327.66000000000003</v>
      </c>
      <c r="M9167" s="2" t="s">
        <v>23</v>
      </c>
      <c r="N9167" s="11">
        <f>L9167/E9167*100</f>
        <v>19.871067904641194</v>
      </c>
      <c r="O9167" s="12" t="str">
        <f>IF(N9167&lt;10,"Low",IF(N9167&lt;20,"Med","High"))</f>
        <v>Med</v>
      </c>
      <c r="P9167" s="12">
        <f>sales*discount</f>
        <v>428.72180000000003</v>
      </c>
      <c r="Q9167" s="12">
        <f>sales-Discount_Values</f>
        <v>1220.2082</v>
      </c>
      <c r="R9167" s="12">
        <f>DATEDIF(order_date,delivery_date,"D")</f>
        <v>2</v>
      </c>
      <c r="S9167" s="12"/>
    </row>
    <row r="9168" spans="1:19" ht="14.25" customHeight="1" x14ac:dyDescent="0.35">
      <c r="A9168" s="2" t="s">
        <v>8973</v>
      </c>
      <c r="B9168" s="2">
        <v>108940</v>
      </c>
      <c r="C9168" s="2" t="s">
        <v>19</v>
      </c>
      <c r="D9168" s="2" t="s">
        <v>20</v>
      </c>
      <c r="E9168" s="2">
        <v>760.76</v>
      </c>
      <c r="F9168" s="2">
        <v>0.41</v>
      </c>
      <c r="G9168" s="2">
        <v>8</v>
      </c>
      <c r="H9168" s="3">
        <v>45507</v>
      </c>
      <c r="I9168" s="3">
        <v>45508</v>
      </c>
      <c r="J9168" s="2" t="s">
        <v>21</v>
      </c>
      <c r="K9168" s="2" t="s">
        <v>16</v>
      </c>
      <c r="L9168" s="2">
        <v>151.18</v>
      </c>
      <c r="M9168" s="2" t="s">
        <v>28</v>
      </c>
      <c r="N9168" s="11">
        <f>L9168/E9168*100</f>
        <v>19.872233030127767</v>
      </c>
      <c r="O9168" s="12" t="str">
        <f>IF(N9168&lt;10,"Low",IF(N9168&lt;20,"Med","High"))</f>
        <v>Med</v>
      </c>
      <c r="P9168" s="12">
        <f>sales*discount</f>
        <v>311.91159999999996</v>
      </c>
      <c r="Q9168" s="12">
        <f>sales-Discount_Values</f>
        <v>448.84840000000003</v>
      </c>
      <c r="R9168" s="12">
        <f>DATEDIF(order_date,delivery_date,"D")</f>
        <v>1</v>
      </c>
      <c r="S9168" s="12"/>
    </row>
    <row r="9169" spans="1:19" ht="14.25" customHeight="1" x14ac:dyDescent="0.35">
      <c r="A9169" s="2" t="s">
        <v>735</v>
      </c>
      <c r="B9169" s="2">
        <v>100702</v>
      </c>
      <c r="C9169" s="2" t="s">
        <v>25</v>
      </c>
      <c r="D9169" s="2" t="s">
        <v>36</v>
      </c>
      <c r="E9169" s="2">
        <v>1968.05</v>
      </c>
      <c r="F9169" s="2">
        <v>0.04</v>
      </c>
      <c r="G9169" s="2">
        <v>2</v>
      </c>
      <c r="H9169" s="3">
        <v>45011</v>
      </c>
      <c r="I9169" s="3">
        <v>45017</v>
      </c>
      <c r="J9169" s="2" t="s">
        <v>15</v>
      </c>
      <c r="K9169" s="2" t="s">
        <v>16</v>
      </c>
      <c r="L9169" s="2">
        <v>391.21</v>
      </c>
      <c r="M9169" s="2" t="s">
        <v>48</v>
      </c>
      <c r="N9169" s="11">
        <f>L9169/E9169*100</f>
        <v>19.878051878763241</v>
      </c>
      <c r="O9169" s="12" t="str">
        <f>IF(N9169&lt;10,"Low",IF(N9169&lt;20,"Med","High"))</f>
        <v>Med</v>
      </c>
      <c r="P9169" s="12">
        <f>sales*discount</f>
        <v>78.721999999999994</v>
      </c>
      <c r="Q9169" s="12">
        <f>sales-Discount_Values</f>
        <v>1889.328</v>
      </c>
      <c r="R9169" s="12">
        <f>DATEDIF(order_date,delivery_date,"D")</f>
        <v>6</v>
      </c>
      <c r="S9169" s="12"/>
    </row>
    <row r="9170" spans="1:19" ht="14.25" customHeight="1" x14ac:dyDescent="0.35">
      <c r="A9170" s="2" t="s">
        <v>13773</v>
      </c>
      <c r="B9170" s="2">
        <v>113740</v>
      </c>
      <c r="C9170" s="2" t="s">
        <v>13</v>
      </c>
      <c r="D9170" s="2" t="s">
        <v>33</v>
      </c>
      <c r="E9170" s="2">
        <v>2736.79</v>
      </c>
      <c r="F9170" s="2">
        <v>0.5</v>
      </c>
      <c r="G9170" s="2">
        <v>5</v>
      </c>
      <c r="H9170" s="3">
        <v>45558</v>
      </c>
      <c r="I9170" s="3">
        <v>45559</v>
      </c>
      <c r="J9170" s="2" t="s">
        <v>15</v>
      </c>
      <c r="K9170" s="2" t="s">
        <v>27</v>
      </c>
      <c r="L9170" s="2">
        <v>544.14</v>
      </c>
      <c r="M9170" s="2" t="s">
        <v>17</v>
      </c>
      <c r="N9170" s="11">
        <f>L9170/E9170*100</f>
        <v>19.882416992169656</v>
      </c>
      <c r="O9170" s="12" t="str">
        <f>IF(N9170&lt;10,"Low",IF(N9170&lt;20,"Med","High"))</f>
        <v>Med</v>
      </c>
      <c r="P9170" s="12">
        <f>sales*discount</f>
        <v>1368.395</v>
      </c>
      <c r="Q9170" s="12">
        <f>sales-Discount_Values</f>
        <v>1368.395</v>
      </c>
      <c r="R9170" s="12">
        <f>DATEDIF(order_date,delivery_date,"D")</f>
        <v>1</v>
      </c>
      <c r="S9170" s="12"/>
    </row>
    <row r="9171" spans="1:19" ht="14.25" customHeight="1" x14ac:dyDescent="0.35">
      <c r="A9171" s="2" t="s">
        <v>8968</v>
      </c>
      <c r="B9171" s="2">
        <v>108935</v>
      </c>
      <c r="C9171" s="2" t="s">
        <v>13</v>
      </c>
      <c r="D9171" s="2" t="s">
        <v>26</v>
      </c>
      <c r="E9171" s="2">
        <v>3821.41</v>
      </c>
      <c r="F9171" s="2">
        <v>0.45</v>
      </c>
      <c r="G9171" s="2">
        <v>2</v>
      </c>
      <c r="H9171" s="3">
        <v>44997</v>
      </c>
      <c r="I9171" s="3">
        <v>45000</v>
      </c>
      <c r="J9171" s="2" t="s">
        <v>31</v>
      </c>
      <c r="K9171" s="2" t="s">
        <v>16</v>
      </c>
      <c r="L9171" s="2">
        <v>759.83</v>
      </c>
      <c r="M9171" s="2" t="s">
        <v>39</v>
      </c>
      <c r="N9171" s="11">
        <f>L9171/E9171*100</f>
        <v>19.883498499245043</v>
      </c>
      <c r="O9171" s="12" t="str">
        <f>IF(N9171&lt;10,"Low",IF(N9171&lt;20,"Med","High"))</f>
        <v>Med</v>
      </c>
      <c r="P9171" s="12">
        <f>sales*discount</f>
        <v>1719.6344999999999</v>
      </c>
      <c r="Q9171" s="12">
        <f>sales-Discount_Values</f>
        <v>2101.7754999999997</v>
      </c>
      <c r="R9171" s="12">
        <f>DATEDIF(order_date,delivery_date,"D")</f>
        <v>3</v>
      </c>
      <c r="S9171" s="12"/>
    </row>
    <row r="9172" spans="1:19" ht="14.25" customHeight="1" x14ac:dyDescent="0.35">
      <c r="A9172" s="2" t="s">
        <v>13212</v>
      </c>
      <c r="B9172" s="2">
        <v>113179</v>
      </c>
      <c r="C9172" s="2" t="s">
        <v>25</v>
      </c>
      <c r="D9172" s="2" t="s">
        <v>26</v>
      </c>
      <c r="E9172" s="2">
        <v>1892.17</v>
      </c>
      <c r="F9172" s="2">
        <v>0.47</v>
      </c>
      <c r="G9172" s="2">
        <v>4</v>
      </c>
      <c r="H9172" s="3">
        <v>45063</v>
      </c>
      <c r="I9172" s="3">
        <v>45067</v>
      </c>
      <c r="J9172" s="2" t="s">
        <v>31</v>
      </c>
      <c r="K9172" s="2" t="s">
        <v>27</v>
      </c>
      <c r="L9172" s="2">
        <v>376.26</v>
      </c>
      <c r="M9172" s="2" t="s">
        <v>23</v>
      </c>
      <c r="N9172" s="11">
        <f>L9172/E9172*100</f>
        <v>19.885105460925814</v>
      </c>
      <c r="O9172" s="12" t="str">
        <f>IF(N9172&lt;10,"Low",IF(N9172&lt;20,"Med","High"))</f>
        <v>Med</v>
      </c>
      <c r="P9172" s="12">
        <f>sales*discount</f>
        <v>889.31989999999996</v>
      </c>
      <c r="Q9172" s="12">
        <f>sales-Discount_Values</f>
        <v>1002.8501000000001</v>
      </c>
      <c r="R9172" s="12">
        <f>DATEDIF(order_date,delivery_date,"D")</f>
        <v>4</v>
      </c>
      <c r="S9172" s="12"/>
    </row>
    <row r="9173" spans="1:19" ht="14.25" customHeight="1" x14ac:dyDescent="0.35">
      <c r="A9173" s="2" t="s">
        <v>252</v>
      </c>
      <c r="B9173" s="2">
        <v>100219</v>
      </c>
      <c r="C9173" s="2" t="s">
        <v>13</v>
      </c>
      <c r="D9173" s="2" t="s">
        <v>20</v>
      </c>
      <c r="E9173" s="2">
        <v>3522.56</v>
      </c>
      <c r="F9173" s="2">
        <v>0.26</v>
      </c>
      <c r="G9173" s="2">
        <v>6</v>
      </c>
      <c r="H9173" s="3">
        <v>45618</v>
      </c>
      <c r="I9173" s="3">
        <v>45625</v>
      </c>
      <c r="J9173" s="2" t="s">
        <v>31</v>
      </c>
      <c r="K9173" s="2" t="s">
        <v>22</v>
      </c>
      <c r="L9173" s="2">
        <v>700.49</v>
      </c>
      <c r="M9173" s="2" t="s">
        <v>48</v>
      </c>
      <c r="N9173" s="11">
        <f>L9173/E9173*100</f>
        <v>19.885821675145348</v>
      </c>
      <c r="O9173" s="12" t="str">
        <f>IF(N9173&lt;10,"Low",IF(N9173&lt;20,"Med","High"))</f>
        <v>Med</v>
      </c>
      <c r="P9173" s="12">
        <f>sales*discount</f>
        <v>915.86559999999997</v>
      </c>
      <c r="Q9173" s="12">
        <f>sales-Discount_Values</f>
        <v>2606.6943999999999</v>
      </c>
      <c r="R9173" s="12">
        <f>DATEDIF(order_date,delivery_date,"D")</f>
        <v>7</v>
      </c>
      <c r="S9173" s="12"/>
    </row>
    <row r="9174" spans="1:19" ht="14.25" customHeight="1" x14ac:dyDescent="0.35">
      <c r="A9174" s="2" t="s">
        <v>8064</v>
      </c>
      <c r="B9174" s="2">
        <v>108031</v>
      </c>
      <c r="C9174" s="2" t="s">
        <v>19</v>
      </c>
      <c r="D9174" s="2" t="s">
        <v>33</v>
      </c>
      <c r="E9174" s="2">
        <v>3422.5</v>
      </c>
      <c r="F9174" s="2">
        <v>0.3</v>
      </c>
      <c r="G9174" s="2">
        <v>4</v>
      </c>
      <c r="H9174" s="3">
        <v>45358</v>
      </c>
      <c r="I9174" s="3">
        <v>45359</v>
      </c>
      <c r="J9174" s="2" t="s">
        <v>15</v>
      </c>
      <c r="K9174" s="2" t="s">
        <v>27</v>
      </c>
      <c r="L9174" s="2">
        <v>680.66</v>
      </c>
      <c r="M9174" s="2" t="s">
        <v>28</v>
      </c>
      <c r="N9174" s="11">
        <f>L9174/E9174*100</f>
        <v>19.887801314828341</v>
      </c>
      <c r="O9174" s="12" t="str">
        <f>IF(N9174&lt;10,"Low",IF(N9174&lt;20,"Med","High"))</f>
        <v>Med</v>
      </c>
      <c r="P9174" s="12">
        <f>sales*discount</f>
        <v>1026.75</v>
      </c>
      <c r="Q9174" s="12">
        <f>sales-Discount_Values</f>
        <v>2395.75</v>
      </c>
      <c r="R9174" s="12">
        <f>DATEDIF(order_date,delivery_date,"D")</f>
        <v>1</v>
      </c>
      <c r="S9174" s="12"/>
    </row>
    <row r="9175" spans="1:19" ht="14.25" customHeight="1" x14ac:dyDescent="0.35">
      <c r="A9175" s="2" t="s">
        <v>4712</v>
      </c>
      <c r="B9175" s="2">
        <v>104679</v>
      </c>
      <c r="C9175" s="2" t="s">
        <v>19</v>
      </c>
      <c r="D9175" s="2" t="s">
        <v>20</v>
      </c>
      <c r="E9175" s="2">
        <v>1069.3900000000001</v>
      </c>
      <c r="F9175" s="2">
        <v>0.18</v>
      </c>
      <c r="G9175" s="2">
        <v>2</v>
      </c>
      <c r="H9175" s="3">
        <v>45519</v>
      </c>
      <c r="I9175" s="3">
        <v>45525</v>
      </c>
      <c r="J9175" s="2" t="s">
        <v>21</v>
      </c>
      <c r="K9175" s="2" t="s">
        <v>22</v>
      </c>
      <c r="L9175" s="2">
        <v>212.7</v>
      </c>
      <c r="M9175" s="2" t="s">
        <v>48</v>
      </c>
      <c r="N9175" s="11">
        <f>L9175/E9175*100</f>
        <v>19.889843742694431</v>
      </c>
      <c r="O9175" s="12" t="str">
        <f>IF(N9175&lt;10,"Low",IF(N9175&lt;20,"Med","High"))</f>
        <v>Med</v>
      </c>
      <c r="P9175" s="12">
        <f>sales*discount</f>
        <v>192.49020000000002</v>
      </c>
      <c r="Q9175" s="12">
        <f>sales-Discount_Values</f>
        <v>876.89980000000014</v>
      </c>
      <c r="R9175" s="12">
        <f>DATEDIF(order_date,delivery_date,"D")</f>
        <v>6</v>
      </c>
      <c r="S9175" s="12"/>
    </row>
    <row r="9176" spans="1:19" ht="14.25" customHeight="1" x14ac:dyDescent="0.35">
      <c r="A9176" s="2" t="s">
        <v>10648</v>
      </c>
      <c r="B9176" s="2">
        <v>110615</v>
      </c>
      <c r="C9176" s="2" t="s">
        <v>13</v>
      </c>
      <c r="D9176" s="2" t="s">
        <v>20</v>
      </c>
      <c r="E9176" s="2">
        <v>470.39</v>
      </c>
      <c r="F9176" s="2">
        <v>0.19</v>
      </c>
      <c r="G9176" s="2">
        <v>6</v>
      </c>
      <c r="H9176" s="3">
        <v>45148</v>
      </c>
      <c r="I9176" s="3">
        <v>45150</v>
      </c>
      <c r="J9176" s="2" t="s">
        <v>31</v>
      </c>
      <c r="K9176" s="2" t="s">
        <v>22</v>
      </c>
      <c r="L9176" s="2">
        <v>93.56</v>
      </c>
      <c r="M9176" s="2" t="s">
        <v>23</v>
      </c>
      <c r="N9176" s="11">
        <f>L9176/E9176*100</f>
        <v>19.889878611365038</v>
      </c>
      <c r="O9176" s="12" t="str">
        <f>IF(N9176&lt;10,"Low",IF(N9176&lt;20,"Med","High"))</f>
        <v>Med</v>
      </c>
      <c r="P9176" s="12">
        <f>sales*discount</f>
        <v>89.374099999999999</v>
      </c>
      <c r="Q9176" s="12">
        <f>sales-Discount_Values</f>
        <v>381.01589999999999</v>
      </c>
      <c r="R9176" s="12">
        <f>DATEDIF(order_date,delivery_date,"D")</f>
        <v>2</v>
      </c>
      <c r="S9176" s="12"/>
    </row>
    <row r="9177" spans="1:19" ht="14.25" customHeight="1" x14ac:dyDescent="0.35">
      <c r="A9177" s="2" t="s">
        <v>15279</v>
      </c>
      <c r="B9177" s="2">
        <v>115246</v>
      </c>
      <c r="C9177" s="2" t="s">
        <v>13</v>
      </c>
      <c r="D9177" s="2" t="s">
        <v>33</v>
      </c>
      <c r="E9177" s="2">
        <v>4572.68</v>
      </c>
      <c r="F9177" s="2">
        <v>0.2</v>
      </c>
      <c r="G9177" s="2">
        <v>9</v>
      </c>
      <c r="H9177" s="3">
        <v>45209</v>
      </c>
      <c r="I9177" s="3">
        <v>45210</v>
      </c>
      <c r="J9177" s="2" t="s">
        <v>21</v>
      </c>
      <c r="K9177" s="2" t="s">
        <v>27</v>
      </c>
      <c r="L9177" s="2">
        <v>909.72</v>
      </c>
      <c r="M9177" s="2" t="s">
        <v>28</v>
      </c>
      <c r="N9177" s="11">
        <f>L9177/E9177*100</f>
        <v>19.894678831669829</v>
      </c>
      <c r="O9177" s="12" t="str">
        <f>IF(N9177&lt;10,"Low",IF(N9177&lt;20,"Med","High"))</f>
        <v>Med</v>
      </c>
      <c r="P9177" s="12">
        <f>sales*discount</f>
        <v>914.53600000000006</v>
      </c>
      <c r="Q9177" s="12">
        <f>sales-Discount_Values</f>
        <v>3658.1440000000002</v>
      </c>
      <c r="R9177" s="12">
        <f>DATEDIF(order_date,delivery_date,"D")</f>
        <v>1</v>
      </c>
      <c r="S9177" s="12"/>
    </row>
    <row r="9178" spans="1:19" ht="14.25" customHeight="1" x14ac:dyDescent="0.35">
      <c r="A9178" s="2" t="s">
        <v>6028</v>
      </c>
      <c r="B9178" s="2">
        <v>105995</v>
      </c>
      <c r="C9178" s="2" t="s">
        <v>19</v>
      </c>
      <c r="D9178" s="2" t="s">
        <v>14</v>
      </c>
      <c r="E9178" s="2">
        <v>4826.41</v>
      </c>
      <c r="F9178" s="2">
        <v>0.26</v>
      </c>
      <c r="G9178" s="2">
        <v>9</v>
      </c>
      <c r="H9178" s="3">
        <v>45243</v>
      </c>
      <c r="I9178" s="3">
        <v>45250</v>
      </c>
      <c r="J9178" s="2" t="s">
        <v>31</v>
      </c>
      <c r="K9178" s="2" t="s">
        <v>27</v>
      </c>
      <c r="L9178" s="2">
        <v>960.22</v>
      </c>
      <c r="M9178" s="2" t="s">
        <v>34</v>
      </c>
      <c r="N9178" s="11">
        <f>L9178/E9178*100</f>
        <v>19.895118732142524</v>
      </c>
      <c r="O9178" s="12" t="str">
        <f>IF(N9178&lt;10,"Low",IF(N9178&lt;20,"Med","High"))</f>
        <v>Med</v>
      </c>
      <c r="P9178" s="12">
        <f>sales*discount</f>
        <v>1254.8666000000001</v>
      </c>
      <c r="Q9178" s="12">
        <f>sales-Discount_Values</f>
        <v>3571.5433999999996</v>
      </c>
      <c r="R9178" s="12">
        <f>DATEDIF(order_date,delivery_date,"D")</f>
        <v>7</v>
      </c>
      <c r="S9178" s="12"/>
    </row>
    <row r="9179" spans="1:19" ht="14.25" customHeight="1" x14ac:dyDescent="0.35">
      <c r="A9179" s="2" t="s">
        <v>10857</v>
      </c>
      <c r="B9179" s="2">
        <v>110824</v>
      </c>
      <c r="C9179" s="2" t="s">
        <v>19</v>
      </c>
      <c r="D9179" s="2" t="s">
        <v>33</v>
      </c>
      <c r="E9179" s="2">
        <v>2339.85</v>
      </c>
      <c r="F9179" s="2">
        <v>0.4</v>
      </c>
      <c r="G9179" s="2">
        <v>9</v>
      </c>
      <c r="H9179" s="3">
        <v>45607</v>
      </c>
      <c r="I9179" s="3">
        <v>45609</v>
      </c>
      <c r="J9179" s="2" t="s">
        <v>15</v>
      </c>
      <c r="K9179" s="2" t="s">
        <v>16</v>
      </c>
      <c r="L9179" s="2">
        <v>465.61</v>
      </c>
      <c r="M9179" s="2" t="s">
        <v>39</v>
      </c>
      <c r="N9179" s="11">
        <f>L9179/E9179*100</f>
        <v>19.899138833685921</v>
      </c>
      <c r="O9179" s="12" t="str">
        <f>IF(N9179&lt;10,"Low",IF(N9179&lt;20,"Med","High"))</f>
        <v>Med</v>
      </c>
      <c r="P9179" s="12">
        <f>sales*discount</f>
        <v>935.94</v>
      </c>
      <c r="Q9179" s="12">
        <f>sales-Discount_Values</f>
        <v>1403.9099999999999</v>
      </c>
      <c r="R9179" s="12">
        <f>DATEDIF(order_date,delivery_date,"D")</f>
        <v>2</v>
      </c>
      <c r="S9179" s="12"/>
    </row>
    <row r="9180" spans="1:19" ht="14.25" customHeight="1" x14ac:dyDescent="0.35">
      <c r="A9180" s="2" t="s">
        <v>9562</v>
      </c>
      <c r="B9180" s="2">
        <v>109529</v>
      </c>
      <c r="C9180" s="2" t="s">
        <v>19</v>
      </c>
      <c r="D9180" s="2" t="s">
        <v>33</v>
      </c>
      <c r="E9180" s="2">
        <v>1327.93</v>
      </c>
      <c r="F9180" s="2">
        <v>0.06</v>
      </c>
      <c r="G9180" s="2">
        <v>5</v>
      </c>
      <c r="H9180" s="3">
        <v>45278</v>
      </c>
      <c r="I9180" s="3">
        <v>45279</v>
      </c>
      <c r="J9180" s="2" t="s">
        <v>31</v>
      </c>
      <c r="K9180" s="2" t="s">
        <v>22</v>
      </c>
      <c r="L9180" s="2">
        <v>264.26</v>
      </c>
      <c r="M9180" s="2" t="s">
        <v>17</v>
      </c>
      <c r="N9180" s="11">
        <f>L9180/E9180*100</f>
        <v>19.900145338986238</v>
      </c>
      <c r="O9180" s="12" t="str">
        <f>IF(N9180&lt;10,"Low",IF(N9180&lt;20,"Med","High"))</f>
        <v>Med</v>
      </c>
      <c r="P9180" s="12">
        <f>sales*discount</f>
        <v>79.675799999999995</v>
      </c>
      <c r="Q9180" s="12">
        <f>sales-Discount_Values</f>
        <v>1248.2542000000001</v>
      </c>
      <c r="R9180" s="12">
        <f>DATEDIF(order_date,delivery_date,"D")</f>
        <v>1</v>
      </c>
      <c r="S9180" s="12"/>
    </row>
    <row r="9181" spans="1:19" ht="14.25" customHeight="1" x14ac:dyDescent="0.35">
      <c r="A9181" s="2" t="s">
        <v>6650</v>
      </c>
      <c r="B9181" s="2">
        <v>106617</v>
      </c>
      <c r="C9181" s="2" t="s">
        <v>19</v>
      </c>
      <c r="D9181" s="2" t="s">
        <v>36</v>
      </c>
      <c r="E9181" s="2">
        <v>602.66999999999996</v>
      </c>
      <c r="F9181" s="2">
        <v>0.05</v>
      </c>
      <c r="G9181" s="2">
        <v>7</v>
      </c>
      <c r="H9181" s="3">
        <v>45245</v>
      </c>
      <c r="I9181" s="3">
        <v>45251</v>
      </c>
      <c r="J9181" s="2" t="s">
        <v>21</v>
      </c>
      <c r="K9181" s="2" t="s">
        <v>16</v>
      </c>
      <c r="L9181" s="2">
        <v>119.95</v>
      </c>
      <c r="M9181" s="2" t="s">
        <v>48</v>
      </c>
      <c r="N9181" s="11">
        <f>L9181/E9181*100</f>
        <v>19.903097881095793</v>
      </c>
      <c r="O9181" s="12" t="str">
        <f>IF(N9181&lt;10,"Low",IF(N9181&lt;20,"Med","High"))</f>
        <v>Med</v>
      </c>
      <c r="P9181" s="12">
        <f>sales*discount</f>
        <v>30.133499999999998</v>
      </c>
      <c r="Q9181" s="12">
        <f>sales-Discount_Values</f>
        <v>572.53649999999993</v>
      </c>
      <c r="R9181" s="12">
        <f>DATEDIF(order_date,delivery_date,"D")</f>
        <v>6</v>
      </c>
      <c r="S9181" s="12"/>
    </row>
    <row r="9182" spans="1:19" ht="14.25" customHeight="1" x14ac:dyDescent="0.35">
      <c r="A9182" s="2" t="s">
        <v>1901</v>
      </c>
      <c r="B9182" s="2">
        <v>101868</v>
      </c>
      <c r="C9182" s="2" t="s">
        <v>25</v>
      </c>
      <c r="D9182" s="2" t="s">
        <v>26</v>
      </c>
      <c r="E9182" s="2">
        <v>2360.89</v>
      </c>
      <c r="F9182" s="2">
        <v>0.16</v>
      </c>
      <c r="G9182" s="2">
        <v>7</v>
      </c>
      <c r="H9182" s="3">
        <v>44988</v>
      </c>
      <c r="I9182" s="3">
        <v>44995</v>
      </c>
      <c r="J9182" s="2" t="s">
        <v>21</v>
      </c>
      <c r="K9182" s="2" t="s">
        <v>16</v>
      </c>
      <c r="L9182" s="2">
        <v>469.93</v>
      </c>
      <c r="M9182" s="2" t="s">
        <v>17</v>
      </c>
      <c r="N9182" s="11">
        <f>L9182/E9182*100</f>
        <v>19.904781671318869</v>
      </c>
      <c r="O9182" s="12" t="str">
        <f>IF(N9182&lt;10,"Low",IF(N9182&lt;20,"Med","High"))</f>
        <v>Med</v>
      </c>
      <c r="P9182" s="12">
        <f>sales*discount</f>
        <v>377.74239999999998</v>
      </c>
      <c r="Q9182" s="12">
        <f>sales-Discount_Values</f>
        <v>1983.1475999999998</v>
      </c>
      <c r="R9182" s="12">
        <f>DATEDIF(order_date,delivery_date,"D")</f>
        <v>7</v>
      </c>
      <c r="S9182" s="12"/>
    </row>
    <row r="9183" spans="1:19" ht="14.25" customHeight="1" x14ac:dyDescent="0.35">
      <c r="A9183" s="2" t="s">
        <v>7354</v>
      </c>
      <c r="B9183" s="2">
        <v>107321</v>
      </c>
      <c r="C9183" s="2" t="s">
        <v>19</v>
      </c>
      <c r="D9183" s="2" t="s">
        <v>14</v>
      </c>
      <c r="E9183" s="2">
        <v>2241.9299999999998</v>
      </c>
      <c r="F9183" s="2">
        <v>0.49</v>
      </c>
      <c r="G9183" s="2">
        <v>3</v>
      </c>
      <c r="H9183" s="3">
        <v>44977</v>
      </c>
      <c r="I9183" s="3">
        <v>44980</v>
      </c>
      <c r="J9183" s="2" t="s">
        <v>15</v>
      </c>
      <c r="K9183" s="2" t="s">
        <v>16</v>
      </c>
      <c r="L9183" s="2">
        <v>446.31</v>
      </c>
      <c r="M9183" s="2" t="s">
        <v>34</v>
      </c>
      <c r="N9183" s="11">
        <f>L9183/E9183*100</f>
        <v>19.90740121234829</v>
      </c>
      <c r="O9183" s="12" t="str">
        <f>IF(N9183&lt;10,"Low",IF(N9183&lt;20,"Med","High"))</f>
        <v>Med</v>
      </c>
      <c r="P9183" s="12">
        <f>sales*discount</f>
        <v>1098.5456999999999</v>
      </c>
      <c r="Q9183" s="12">
        <f>sales-Discount_Values</f>
        <v>1143.3842999999999</v>
      </c>
      <c r="R9183" s="12">
        <f>DATEDIF(order_date,delivery_date,"D")</f>
        <v>3</v>
      </c>
      <c r="S9183" s="12"/>
    </row>
    <row r="9184" spans="1:19" ht="14.25" customHeight="1" x14ac:dyDescent="0.35">
      <c r="A9184" s="2" t="s">
        <v>10927</v>
      </c>
      <c r="B9184" s="2">
        <v>110894</v>
      </c>
      <c r="C9184" s="2" t="s">
        <v>13</v>
      </c>
      <c r="D9184" s="2" t="s">
        <v>20</v>
      </c>
      <c r="E9184" s="2">
        <v>2519.27</v>
      </c>
      <c r="F9184" s="2">
        <v>0.28000000000000003</v>
      </c>
      <c r="G9184" s="2">
        <v>5</v>
      </c>
      <c r="H9184" s="3">
        <v>45498</v>
      </c>
      <c r="I9184" s="3">
        <v>45499</v>
      </c>
      <c r="J9184" s="2" t="s">
        <v>21</v>
      </c>
      <c r="K9184" s="2" t="s">
        <v>27</v>
      </c>
      <c r="L9184" s="2">
        <v>501.67</v>
      </c>
      <c r="M9184" s="2" t="s">
        <v>28</v>
      </c>
      <c r="N9184" s="11">
        <f>L9184/E9184*100</f>
        <v>19.913308220238406</v>
      </c>
      <c r="O9184" s="12" t="str">
        <f>IF(N9184&lt;10,"Low",IF(N9184&lt;20,"Med","High"))</f>
        <v>Med</v>
      </c>
      <c r="P9184" s="12">
        <f>sales*discount</f>
        <v>705.39560000000006</v>
      </c>
      <c r="Q9184" s="12">
        <f>sales-Discount_Values</f>
        <v>1813.8743999999999</v>
      </c>
      <c r="R9184" s="12">
        <f>DATEDIF(order_date,delivery_date,"D")</f>
        <v>1</v>
      </c>
      <c r="S9184" s="12"/>
    </row>
    <row r="9185" spans="1:19" ht="14.25" customHeight="1" x14ac:dyDescent="0.35">
      <c r="A9185" s="2" t="s">
        <v>1270</v>
      </c>
      <c r="B9185" s="2">
        <v>101237</v>
      </c>
      <c r="C9185" s="2" t="s">
        <v>19</v>
      </c>
      <c r="D9185" s="2" t="s">
        <v>33</v>
      </c>
      <c r="E9185" s="2">
        <v>3543.54</v>
      </c>
      <c r="F9185" s="2">
        <v>0.11</v>
      </c>
      <c r="G9185" s="2">
        <v>3</v>
      </c>
      <c r="H9185" s="3">
        <v>45150</v>
      </c>
      <c r="I9185" s="3">
        <v>45156</v>
      </c>
      <c r="J9185" s="2" t="s">
        <v>31</v>
      </c>
      <c r="K9185" s="2" t="s">
        <v>16</v>
      </c>
      <c r="L9185" s="2">
        <v>705.64</v>
      </c>
      <c r="M9185" s="2" t="s">
        <v>34</v>
      </c>
      <c r="N9185" s="11">
        <f>L9185/E9185*100</f>
        <v>19.913419913419915</v>
      </c>
      <c r="O9185" s="12" t="str">
        <f>IF(N9185&lt;10,"Low",IF(N9185&lt;20,"Med","High"))</f>
        <v>Med</v>
      </c>
      <c r="P9185" s="12">
        <f>sales*discount</f>
        <v>389.7894</v>
      </c>
      <c r="Q9185" s="12">
        <f>sales-Discount_Values</f>
        <v>3153.7505999999998</v>
      </c>
      <c r="R9185" s="12">
        <f>DATEDIF(order_date,delivery_date,"D")</f>
        <v>6</v>
      </c>
      <c r="S9185" s="12"/>
    </row>
    <row r="9186" spans="1:19" ht="14.25" customHeight="1" x14ac:dyDescent="0.35">
      <c r="A9186" s="2" t="s">
        <v>11951</v>
      </c>
      <c r="B9186" s="2">
        <v>111918</v>
      </c>
      <c r="C9186" s="2" t="s">
        <v>25</v>
      </c>
      <c r="D9186" s="2" t="s">
        <v>20</v>
      </c>
      <c r="E9186" s="2">
        <v>2358.59</v>
      </c>
      <c r="F9186" s="2">
        <v>0.43</v>
      </c>
      <c r="G9186" s="2">
        <v>8</v>
      </c>
      <c r="H9186" s="3">
        <v>45533</v>
      </c>
      <c r="I9186" s="3">
        <v>45538</v>
      </c>
      <c r="J9186" s="2" t="s">
        <v>21</v>
      </c>
      <c r="K9186" s="2" t="s">
        <v>22</v>
      </c>
      <c r="L9186" s="2">
        <v>469.7</v>
      </c>
      <c r="M9186" s="2" t="s">
        <v>23</v>
      </c>
      <c r="N9186" s="11">
        <f>L9186/E9186*100</f>
        <v>19.91444040719243</v>
      </c>
      <c r="O9186" s="12" t="str">
        <f>IF(N9186&lt;10,"Low",IF(N9186&lt;20,"Med","High"))</f>
        <v>Med</v>
      </c>
      <c r="P9186" s="12">
        <f>sales*discount</f>
        <v>1014.1937</v>
      </c>
      <c r="Q9186" s="12">
        <f>sales-Discount_Values</f>
        <v>1344.3963000000001</v>
      </c>
      <c r="R9186" s="12">
        <f>DATEDIF(order_date,delivery_date,"D")</f>
        <v>5</v>
      </c>
      <c r="S9186" s="12"/>
    </row>
    <row r="9187" spans="1:19" ht="14.25" customHeight="1" x14ac:dyDescent="0.35">
      <c r="A9187" s="2" t="s">
        <v>6812</v>
      </c>
      <c r="B9187" s="2">
        <v>106779</v>
      </c>
      <c r="C9187" s="2" t="s">
        <v>19</v>
      </c>
      <c r="D9187" s="2" t="s">
        <v>36</v>
      </c>
      <c r="E9187" s="2">
        <v>2372.14</v>
      </c>
      <c r="F9187" s="2">
        <v>0.16</v>
      </c>
      <c r="G9187" s="2">
        <v>8</v>
      </c>
      <c r="H9187" s="3">
        <v>45191</v>
      </c>
      <c r="I9187" s="3">
        <v>45192</v>
      </c>
      <c r="J9187" s="2" t="s">
        <v>15</v>
      </c>
      <c r="K9187" s="2" t="s">
        <v>27</v>
      </c>
      <c r="L9187" s="2">
        <v>472.45</v>
      </c>
      <c r="M9187" s="2" t="s">
        <v>39</v>
      </c>
      <c r="N9187" s="11">
        <f>L9187/E9187*100</f>
        <v>19.916615376832734</v>
      </c>
      <c r="O9187" s="12" t="str">
        <f>IF(N9187&lt;10,"Low",IF(N9187&lt;20,"Med","High"))</f>
        <v>Med</v>
      </c>
      <c r="P9187" s="12">
        <f>sales*discount</f>
        <v>379.54239999999999</v>
      </c>
      <c r="Q9187" s="12">
        <f>sales-Discount_Values</f>
        <v>1992.5975999999998</v>
      </c>
      <c r="R9187" s="12">
        <f>DATEDIF(order_date,delivery_date,"D")</f>
        <v>1</v>
      </c>
      <c r="S9187" s="12"/>
    </row>
    <row r="9188" spans="1:19" ht="14.25" customHeight="1" x14ac:dyDescent="0.35">
      <c r="A9188" s="2" t="s">
        <v>8220</v>
      </c>
      <c r="B9188" s="2">
        <v>108187</v>
      </c>
      <c r="C9188" s="2" t="s">
        <v>19</v>
      </c>
      <c r="D9188" s="2" t="s">
        <v>36</v>
      </c>
      <c r="E9188" s="2">
        <v>1410.81</v>
      </c>
      <c r="F9188" s="2">
        <v>0.48</v>
      </c>
      <c r="G9188" s="2">
        <v>5</v>
      </c>
      <c r="H9188" s="3">
        <v>45298</v>
      </c>
      <c r="I9188" s="3">
        <v>45305</v>
      </c>
      <c r="J9188" s="2" t="s">
        <v>31</v>
      </c>
      <c r="K9188" s="2" t="s">
        <v>22</v>
      </c>
      <c r="L9188" s="2">
        <v>280.99</v>
      </c>
      <c r="M9188" s="2" t="s">
        <v>39</v>
      </c>
      <c r="N9188" s="11">
        <f>L9188/E9188*100</f>
        <v>19.916927155322121</v>
      </c>
      <c r="O9188" s="12" t="str">
        <f>IF(N9188&lt;10,"Low",IF(N9188&lt;20,"Med","High"))</f>
        <v>Med</v>
      </c>
      <c r="P9188" s="12">
        <f>sales*discount</f>
        <v>677.1887999999999</v>
      </c>
      <c r="Q9188" s="12">
        <f>sales-Discount_Values</f>
        <v>733.62120000000004</v>
      </c>
      <c r="R9188" s="12">
        <f>DATEDIF(order_date,delivery_date,"D")</f>
        <v>7</v>
      </c>
      <c r="S9188" s="12"/>
    </row>
    <row r="9189" spans="1:19" ht="14.25" customHeight="1" x14ac:dyDescent="0.35">
      <c r="A9189" s="2" t="s">
        <v>10960</v>
      </c>
      <c r="B9189" s="2">
        <v>110927</v>
      </c>
      <c r="C9189" s="2" t="s">
        <v>13</v>
      </c>
      <c r="D9189" s="2" t="s">
        <v>14</v>
      </c>
      <c r="E9189" s="2">
        <v>4504.32</v>
      </c>
      <c r="F9189" s="2">
        <v>0.32</v>
      </c>
      <c r="G9189" s="2">
        <v>8</v>
      </c>
      <c r="H9189" s="3">
        <v>45598</v>
      </c>
      <c r="I9189" s="3">
        <v>45599</v>
      </c>
      <c r="J9189" s="2" t="s">
        <v>21</v>
      </c>
      <c r="K9189" s="2" t="s">
        <v>27</v>
      </c>
      <c r="L9189" s="2">
        <v>897.31</v>
      </c>
      <c r="M9189" s="2" t="s">
        <v>48</v>
      </c>
      <c r="N9189" s="11">
        <f>L9189/E9189*100</f>
        <v>19.921097968172777</v>
      </c>
      <c r="O9189" s="12" t="str">
        <f>IF(N9189&lt;10,"Low",IF(N9189&lt;20,"Med","High"))</f>
        <v>Med</v>
      </c>
      <c r="P9189" s="12">
        <f>sales*discount</f>
        <v>1441.3824</v>
      </c>
      <c r="Q9189" s="12">
        <f>sales-Discount_Values</f>
        <v>3062.9375999999997</v>
      </c>
      <c r="R9189" s="12">
        <f>DATEDIF(order_date,delivery_date,"D")</f>
        <v>1</v>
      </c>
      <c r="S9189" s="12"/>
    </row>
    <row r="9190" spans="1:19" ht="14.25" customHeight="1" x14ac:dyDescent="0.35">
      <c r="A9190" s="2" t="s">
        <v>2794</v>
      </c>
      <c r="B9190" s="2">
        <v>102761</v>
      </c>
      <c r="C9190" s="2" t="s">
        <v>25</v>
      </c>
      <c r="D9190" s="2" t="s">
        <v>33</v>
      </c>
      <c r="E9190" s="2">
        <v>1036.51</v>
      </c>
      <c r="F9190" s="2">
        <v>0.12</v>
      </c>
      <c r="G9190" s="2">
        <v>7</v>
      </c>
      <c r="H9190" s="3">
        <v>45212</v>
      </c>
      <c r="I9190" s="3">
        <v>45217</v>
      </c>
      <c r="J9190" s="2" t="s">
        <v>21</v>
      </c>
      <c r="K9190" s="2" t="s">
        <v>16</v>
      </c>
      <c r="L9190" s="2">
        <v>206.5</v>
      </c>
      <c r="M9190" s="2" t="s">
        <v>23</v>
      </c>
      <c r="N9190" s="11">
        <f>L9190/E9190*100</f>
        <v>19.922624962614929</v>
      </c>
      <c r="O9190" s="12" t="str">
        <f>IF(N9190&lt;10,"Low",IF(N9190&lt;20,"Med","High"))</f>
        <v>Med</v>
      </c>
      <c r="P9190" s="12">
        <f>sales*discount</f>
        <v>124.38119999999999</v>
      </c>
      <c r="Q9190" s="12">
        <f>sales-Discount_Values</f>
        <v>912.12879999999996</v>
      </c>
      <c r="R9190" s="12">
        <f>DATEDIF(order_date,delivery_date,"D")</f>
        <v>5</v>
      </c>
      <c r="S9190" s="12"/>
    </row>
    <row r="9191" spans="1:19" ht="14.25" customHeight="1" x14ac:dyDescent="0.35">
      <c r="A9191" s="2" t="s">
        <v>7601</v>
      </c>
      <c r="B9191" s="2">
        <v>107568</v>
      </c>
      <c r="C9191" s="2" t="s">
        <v>25</v>
      </c>
      <c r="D9191" s="2" t="s">
        <v>20</v>
      </c>
      <c r="E9191" s="2">
        <v>1619.78</v>
      </c>
      <c r="F9191" s="2">
        <v>0.17</v>
      </c>
      <c r="G9191" s="2">
        <v>7</v>
      </c>
      <c r="H9191" s="3">
        <v>45076</v>
      </c>
      <c r="I9191" s="3">
        <v>45080</v>
      </c>
      <c r="J9191" s="2" t="s">
        <v>21</v>
      </c>
      <c r="K9191" s="2" t="s">
        <v>22</v>
      </c>
      <c r="L9191" s="2">
        <v>322.70999999999998</v>
      </c>
      <c r="M9191" s="2" t="s">
        <v>23</v>
      </c>
      <c r="N9191" s="11">
        <f>L9191/E9191*100</f>
        <v>19.923075973280323</v>
      </c>
      <c r="O9191" s="12" t="str">
        <f>IF(N9191&lt;10,"Low",IF(N9191&lt;20,"Med","High"))</f>
        <v>Med</v>
      </c>
      <c r="P9191" s="12">
        <f>sales*discount</f>
        <v>275.36260000000004</v>
      </c>
      <c r="Q9191" s="12">
        <f>sales-Discount_Values</f>
        <v>1344.4173999999998</v>
      </c>
      <c r="R9191" s="12">
        <f>DATEDIF(order_date,delivery_date,"D")</f>
        <v>4</v>
      </c>
      <c r="S9191" s="12"/>
    </row>
    <row r="9192" spans="1:19" ht="14.25" customHeight="1" x14ac:dyDescent="0.35">
      <c r="A9192" s="2" t="s">
        <v>38</v>
      </c>
      <c r="B9192" s="2">
        <v>100008</v>
      </c>
      <c r="C9192" s="2" t="s">
        <v>13</v>
      </c>
      <c r="D9192" s="2" t="s">
        <v>36</v>
      </c>
      <c r="E9192" s="2">
        <v>4997.47</v>
      </c>
      <c r="F9192" s="2">
        <v>0.28999999999999998</v>
      </c>
      <c r="G9192" s="2">
        <v>6</v>
      </c>
      <c r="H9192" s="3">
        <v>45296</v>
      </c>
      <c r="I9192" s="3">
        <v>45299</v>
      </c>
      <c r="J9192" s="2" t="s">
        <v>21</v>
      </c>
      <c r="K9192" s="2" t="s">
        <v>22</v>
      </c>
      <c r="L9192" s="2">
        <v>995.78</v>
      </c>
      <c r="M9192" s="2" t="s">
        <v>39</v>
      </c>
      <c r="N9192" s="11">
        <f>L9192/E9192*100</f>
        <v>19.925682395292014</v>
      </c>
      <c r="O9192" s="12" t="str">
        <f>IF(N9192&lt;10,"Low",IF(N9192&lt;20,"Med","High"))</f>
        <v>Med</v>
      </c>
      <c r="P9192" s="12">
        <f>sales*discount</f>
        <v>1449.2663</v>
      </c>
      <c r="Q9192" s="12">
        <f>sales-Discount_Values</f>
        <v>3548.2037</v>
      </c>
      <c r="R9192" s="12">
        <f>DATEDIF(order_date,delivery_date,"D")</f>
        <v>3</v>
      </c>
      <c r="S9192" s="12"/>
    </row>
    <row r="9193" spans="1:19" ht="14.25" customHeight="1" x14ac:dyDescent="0.35">
      <c r="A9193" s="2" t="s">
        <v>12017</v>
      </c>
      <c r="B9193" s="2">
        <v>111984</v>
      </c>
      <c r="C9193" s="2" t="s">
        <v>25</v>
      </c>
      <c r="D9193" s="2" t="s">
        <v>36</v>
      </c>
      <c r="E9193" s="2">
        <v>2891.35</v>
      </c>
      <c r="F9193" s="2">
        <v>0.34</v>
      </c>
      <c r="G9193" s="2">
        <v>9</v>
      </c>
      <c r="H9193" s="3">
        <v>45612</v>
      </c>
      <c r="I9193" s="3">
        <v>45618</v>
      </c>
      <c r="J9193" s="2" t="s">
        <v>31</v>
      </c>
      <c r="K9193" s="2" t="s">
        <v>16</v>
      </c>
      <c r="L9193" s="2">
        <v>576.19000000000005</v>
      </c>
      <c r="M9193" s="2" t="s">
        <v>23</v>
      </c>
      <c r="N9193" s="11">
        <f>L9193/E9193*100</f>
        <v>19.928061286250369</v>
      </c>
      <c r="O9193" s="12" t="str">
        <f>IF(N9193&lt;10,"Low",IF(N9193&lt;20,"Med","High"))</f>
        <v>Med</v>
      </c>
      <c r="P9193" s="12">
        <f>sales*discount</f>
        <v>983.05900000000008</v>
      </c>
      <c r="Q9193" s="12">
        <f>sales-Discount_Values</f>
        <v>1908.2909999999997</v>
      </c>
      <c r="R9193" s="12">
        <f>DATEDIF(order_date,delivery_date,"D")</f>
        <v>6</v>
      </c>
      <c r="S9193" s="12"/>
    </row>
    <row r="9194" spans="1:19" ht="14.25" customHeight="1" x14ac:dyDescent="0.35">
      <c r="A9194" s="2" t="s">
        <v>5377</v>
      </c>
      <c r="B9194" s="2">
        <v>105344</v>
      </c>
      <c r="C9194" s="2" t="s">
        <v>19</v>
      </c>
      <c r="D9194" s="2" t="s">
        <v>33</v>
      </c>
      <c r="E9194" s="2">
        <v>3334.8</v>
      </c>
      <c r="F9194" s="2">
        <v>0.1</v>
      </c>
      <c r="G9194" s="2">
        <v>5</v>
      </c>
      <c r="H9194" s="3">
        <v>45249</v>
      </c>
      <c r="I9194" s="3">
        <v>45250</v>
      </c>
      <c r="J9194" s="2" t="s">
        <v>21</v>
      </c>
      <c r="K9194" s="2" t="s">
        <v>27</v>
      </c>
      <c r="L9194" s="2">
        <v>664.57</v>
      </c>
      <c r="M9194" s="2" t="s">
        <v>23</v>
      </c>
      <c r="N9194" s="11">
        <f>L9194/E9194*100</f>
        <v>19.928331534124986</v>
      </c>
      <c r="O9194" s="12" t="str">
        <f>IF(N9194&lt;10,"Low",IF(N9194&lt;20,"Med","High"))</f>
        <v>Med</v>
      </c>
      <c r="P9194" s="12">
        <f>sales*discount</f>
        <v>333.48</v>
      </c>
      <c r="Q9194" s="12">
        <f>sales-Discount_Values</f>
        <v>3001.32</v>
      </c>
      <c r="R9194" s="12">
        <f>DATEDIF(order_date,delivery_date,"D")</f>
        <v>1</v>
      </c>
      <c r="S9194" s="12"/>
    </row>
    <row r="9195" spans="1:19" ht="14.25" customHeight="1" x14ac:dyDescent="0.35">
      <c r="A9195" s="2" t="s">
        <v>2508</v>
      </c>
      <c r="B9195" s="2">
        <v>102475</v>
      </c>
      <c r="C9195" s="2" t="s">
        <v>13</v>
      </c>
      <c r="D9195" s="2" t="s">
        <v>14</v>
      </c>
      <c r="E9195" s="2">
        <v>3715.71</v>
      </c>
      <c r="F9195" s="2">
        <v>0.24</v>
      </c>
      <c r="G9195" s="2">
        <v>8</v>
      </c>
      <c r="H9195" s="3">
        <v>45064</v>
      </c>
      <c r="I9195" s="3">
        <v>45070</v>
      </c>
      <c r="J9195" s="2" t="s">
        <v>31</v>
      </c>
      <c r="K9195" s="2" t="s">
        <v>22</v>
      </c>
      <c r="L9195" s="2">
        <v>740.49</v>
      </c>
      <c r="M9195" s="2" t="s">
        <v>17</v>
      </c>
      <c r="N9195" s="11">
        <f>L9195/E9195*100</f>
        <v>19.928627368659019</v>
      </c>
      <c r="O9195" s="12" t="str">
        <f>IF(N9195&lt;10,"Low",IF(N9195&lt;20,"Med","High"))</f>
        <v>Med</v>
      </c>
      <c r="P9195" s="12">
        <f>sales*discount</f>
        <v>891.7704</v>
      </c>
      <c r="Q9195" s="12">
        <f>sales-Discount_Values</f>
        <v>2823.9396000000002</v>
      </c>
      <c r="R9195" s="12">
        <f>DATEDIF(order_date,delivery_date,"D")</f>
        <v>6</v>
      </c>
      <c r="S9195" s="12"/>
    </row>
    <row r="9196" spans="1:19" ht="14.25" customHeight="1" x14ac:dyDescent="0.35">
      <c r="A9196" s="2" t="s">
        <v>7612</v>
      </c>
      <c r="B9196" s="2">
        <v>107579</v>
      </c>
      <c r="C9196" s="2" t="s">
        <v>41</v>
      </c>
      <c r="D9196" s="2" t="s">
        <v>33</v>
      </c>
      <c r="E9196" s="2">
        <v>4497.24</v>
      </c>
      <c r="F9196" s="2">
        <v>0.23</v>
      </c>
      <c r="G9196" s="2">
        <v>7</v>
      </c>
      <c r="H9196" s="3">
        <v>45581</v>
      </c>
      <c r="I9196" s="3">
        <v>45584</v>
      </c>
      <c r="J9196" s="2" t="s">
        <v>21</v>
      </c>
      <c r="K9196" s="2" t="s">
        <v>22</v>
      </c>
      <c r="L9196" s="2">
        <v>896.31</v>
      </c>
      <c r="M9196" s="2" t="s">
        <v>34</v>
      </c>
      <c r="N9196" s="11">
        <f>L9196/E9196*100</f>
        <v>19.93022387064066</v>
      </c>
      <c r="O9196" s="12" t="str">
        <f>IF(N9196&lt;10,"Low",IF(N9196&lt;20,"Med","High"))</f>
        <v>Med</v>
      </c>
      <c r="P9196" s="12">
        <f>sales*discount</f>
        <v>1034.3652</v>
      </c>
      <c r="Q9196" s="12">
        <f>sales-Discount_Values</f>
        <v>3462.8747999999996</v>
      </c>
      <c r="R9196" s="12">
        <f>DATEDIF(order_date,delivery_date,"D")</f>
        <v>3</v>
      </c>
      <c r="S9196" s="12"/>
    </row>
    <row r="9197" spans="1:19" ht="14.25" customHeight="1" x14ac:dyDescent="0.35">
      <c r="A9197" s="2" t="s">
        <v>13745</v>
      </c>
      <c r="B9197" s="2">
        <v>113712</v>
      </c>
      <c r="C9197" s="2" t="s">
        <v>13</v>
      </c>
      <c r="D9197" s="2" t="s">
        <v>20</v>
      </c>
      <c r="E9197" s="2">
        <v>3646.98</v>
      </c>
      <c r="F9197" s="2">
        <v>0.44</v>
      </c>
      <c r="G9197" s="2">
        <v>9</v>
      </c>
      <c r="H9197" s="3">
        <v>45005</v>
      </c>
      <c r="I9197" s="3">
        <v>45012</v>
      </c>
      <c r="J9197" s="2" t="s">
        <v>15</v>
      </c>
      <c r="K9197" s="2" t="s">
        <v>27</v>
      </c>
      <c r="L9197" s="2">
        <v>727.02</v>
      </c>
      <c r="M9197" s="2" t="s">
        <v>17</v>
      </c>
      <c r="N9197" s="11">
        <f>L9197/E9197*100</f>
        <v>19.934850204827008</v>
      </c>
      <c r="O9197" s="12" t="str">
        <f>IF(N9197&lt;10,"Low",IF(N9197&lt;20,"Med","High"))</f>
        <v>Med</v>
      </c>
      <c r="P9197" s="12">
        <f>sales*discount</f>
        <v>1604.6712</v>
      </c>
      <c r="Q9197" s="12">
        <f>sales-Discount_Values</f>
        <v>2042.3088</v>
      </c>
      <c r="R9197" s="12">
        <f>DATEDIF(order_date,delivery_date,"D")</f>
        <v>7</v>
      </c>
      <c r="S9197" s="12"/>
    </row>
    <row r="9198" spans="1:19" ht="14.25" customHeight="1" x14ac:dyDescent="0.35">
      <c r="A9198" s="2" t="s">
        <v>13209</v>
      </c>
      <c r="B9198" s="2">
        <v>113176</v>
      </c>
      <c r="C9198" s="2" t="s">
        <v>41</v>
      </c>
      <c r="D9198" s="2" t="s">
        <v>36</v>
      </c>
      <c r="E9198" s="2">
        <v>1761.32</v>
      </c>
      <c r="F9198" s="2">
        <v>0.14000000000000001</v>
      </c>
      <c r="G9198" s="2">
        <v>7</v>
      </c>
      <c r="H9198" s="3">
        <v>45055</v>
      </c>
      <c r="I9198" s="3">
        <v>45060</v>
      </c>
      <c r="J9198" s="2" t="s">
        <v>15</v>
      </c>
      <c r="K9198" s="2" t="s">
        <v>22</v>
      </c>
      <c r="L9198" s="2">
        <v>351.15</v>
      </c>
      <c r="M9198" s="2" t="s">
        <v>17</v>
      </c>
      <c r="N9198" s="11">
        <f>L9198/E9198*100</f>
        <v>19.936751981468444</v>
      </c>
      <c r="O9198" s="12" t="str">
        <f>IF(N9198&lt;10,"Low",IF(N9198&lt;20,"Med","High"))</f>
        <v>Med</v>
      </c>
      <c r="P9198" s="12">
        <f>sales*discount</f>
        <v>246.5848</v>
      </c>
      <c r="Q9198" s="12">
        <f>sales-Discount_Values</f>
        <v>1514.7351999999998</v>
      </c>
      <c r="R9198" s="12">
        <f>DATEDIF(order_date,delivery_date,"D")</f>
        <v>5</v>
      </c>
      <c r="S9198" s="12"/>
    </row>
    <row r="9199" spans="1:19" ht="14.25" customHeight="1" x14ac:dyDescent="0.35">
      <c r="A9199" s="2" t="s">
        <v>4288</v>
      </c>
      <c r="B9199" s="2">
        <v>104255</v>
      </c>
      <c r="C9199" s="2" t="s">
        <v>19</v>
      </c>
      <c r="D9199" s="2" t="s">
        <v>14</v>
      </c>
      <c r="E9199" s="2">
        <v>1572.21</v>
      </c>
      <c r="F9199" s="2">
        <v>0.27</v>
      </c>
      <c r="G9199" s="2">
        <v>7</v>
      </c>
      <c r="H9199" s="3">
        <v>44999</v>
      </c>
      <c r="I9199" s="3">
        <v>45005</v>
      </c>
      <c r="J9199" s="2" t="s">
        <v>15</v>
      </c>
      <c r="K9199" s="2" t="s">
        <v>16</v>
      </c>
      <c r="L9199" s="2">
        <v>313.48</v>
      </c>
      <c r="M9199" s="2" t="s">
        <v>34</v>
      </c>
      <c r="N9199" s="11">
        <f>L9199/E9199*100</f>
        <v>19.938812245183531</v>
      </c>
      <c r="O9199" s="12" t="str">
        <f>IF(N9199&lt;10,"Low",IF(N9199&lt;20,"Med","High"))</f>
        <v>Med</v>
      </c>
      <c r="P9199" s="12">
        <f>sales*discount</f>
        <v>424.49670000000003</v>
      </c>
      <c r="Q9199" s="12">
        <f>sales-Discount_Values</f>
        <v>1147.7132999999999</v>
      </c>
      <c r="R9199" s="12">
        <f>DATEDIF(order_date,delivery_date,"D")</f>
        <v>6</v>
      </c>
      <c r="S9199" s="12"/>
    </row>
    <row r="9200" spans="1:19" ht="14.25" customHeight="1" x14ac:dyDescent="0.35">
      <c r="A9200" s="2" t="s">
        <v>3829</v>
      </c>
      <c r="B9200" s="2">
        <v>103796</v>
      </c>
      <c r="C9200" s="2" t="s">
        <v>25</v>
      </c>
      <c r="D9200" s="2" t="s">
        <v>14</v>
      </c>
      <c r="E9200" s="2">
        <v>1932.91</v>
      </c>
      <c r="F9200" s="2">
        <v>0.41</v>
      </c>
      <c r="G9200" s="2">
        <v>6</v>
      </c>
      <c r="H9200" s="3">
        <v>45582</v>
      </c>
      <c r="I9200" s="3">
        <v>45583</v>
      </c>
      <c r="J9200" s="2" t="s">
        <v>31</v>
      </c>
      <c r="K9200" s="2" t="s">
        <v>27</v>
      </c>
      <c r="L9200" s="2">
        <v>385.55</v>
      </c>
      <c r="M9200" s="2" t="s">
        <v>23</v>
      </c>
      <c r="N9200" s="11">
        <f>L9200/E9200*100</f>
        <v>19.946608998866992</v>
      </c>
      <c r="O9200" s="12" t="str">
        <f>IF(N9200&lt;10,"Low",IF(N9200&lt;20,"Med","High"))</f>
        <v>Med</v>
      </c>
      <c r="P9200" s="12">
        <f>sales*discount</f>
        <v>792.49310000000003</v>
      </c>
      <c r="Q9200" s="12">
        <f>sales-Discount_Values</f>
        <v>1140.4169000000002</v>
      </c>
      <c r="R9200" s="12">
        <f>DATEDIF(order_date,delivery_date,"D")</f>
        <v>1</v>
      </c>
      <c r="S9200" s="12"/>
    </row>
    <row r="9201" spans="1:19" ht="14.25" customHeight="1" x14ac:dyDescent="0.35">
      <c r="A9201" s="2" t="s">
        <v>9103</v>
      </c>
      <c r="B9201" s="2">
        <v>109070</v>
      </c>
      <c r="C9201" s="2" t="s">
        <v>41</v>
      </c>
      <c r="D9201" s="2" t="s">
        <v>33</v>
      </c>
      <c r="E9201" s="2">
        <v>2781.78</v>
      </c>
      <c r="F9201" s="2">
        <v>0.13</v>
      </c>
      <c r="G9201" s="2">
        <v>9</v>
      </c>
      <c r="H9201" s="3">
        <v>45368</v>
      </c>
      <c r="I9201" s="3">
        <v>45375</v>
      </c>
      <c r="J9201" s="2" t="s">
        <v>31</v>
      </c>
      <c r="K9201" s="2" t="s">
        <v>22</v>
      </c>
      <c r="L9201" s="2">
        <v>554.9</v>
      </c>
      <c r="M9201" s="2" t="s">
        <v>28</v>
      </c>
      <c r="N9201" s="11">
        <f>L9201/E9201*100</f>
        <v>19.947659412318728</v>
      </c>
      <c r="O9201" s="12" t="str">
        <f>IF(N9201&lt;10,"Low",IF(N9201&lt;20,"Med","High"))</f>
        <v>Med</v>
      </c>
      <c r="P9201" s="12">
        <f>sales*discount</f>
        <v>361.63140000000004</v>
      </c>
      <c r="Q9201" s="12">
        <f>sales-Discount_Values</f>
        <v>2420.1486</v>
      </c>
      <c r="R9201" s="12">
        <f>DATEDIF(order_date,delivery_date,"D")</f>
        <v>7</v>
      </c>
      <c r="S9201" s="12"/>
    </row>
    <row r="9202" spans="1:19" ht="14.25" customHeight="1" x14ac:dyDescent="0.35">
      <c r="A9202" s="2" t="s">
        <v>4639</v>
      </c>
      <c r="B9202" s="2">
        <v>104606</v>
      </c>
      <c r="C9202" s="2" t="s">
        <v>13</v>
      </c>
      <c r="D9202" s="2" t="s">
        <v>26</v>
      </c>
      <c r="E9202" s="2">
        <v>1921.63</v>
      </c>
      <c r="F9202" s="2">
        <v>0.25</v>
      </c>
      <c r="G9202" s="2">
        <v>1</v>
      </c>
      <c r="H9202" s="3">
        <v>44991</v>
      </c>
      <c r="I9202" s="3">
        <v>44996</v>
      </c>
      <c r="J9202" s="2" t="s">
        <v>15</v>
      </c>
      <c r="K9202" s="2" t="s">
        <v>16</v>
      </c>
      <c r="L9202" s="2">
        <v>383.34</v>
      </c>
      <c r="M9202" s="2" t="s">
        <v>39</v>
      </c>
      <c r="N9202" s="11">
        <f>L9202/E9202*100</f>
        <v>19.948689393899969</v>
      </c>
      <c r="O9202" s="12" t="str">
        <f>IF(N9202&lt;10,"Low",IF(N9202&lt;20,"Med","High"))</f>
        <v>Med</v>
      </c>
      <c r="P9202" s="12">
        <f>sales*discount</f>
        <v>480.40750000000003</v>
      </c>
      <c r="Q9202" s="12">
        <f>sales-Discount_Values</f>
        <v>1441.2225000000001</v>
      </c>
      <c r="R9202" s="12">
        <f>DATEDIF(order_date,delivery_date,"D")</f>
        <v>5</v>
      </c>
      <c r="S9202" s="12"/>
    </row>
    <row r="9203" spans="1:19" ht="14.25" customHeight="1" x14ac:dyDescent="0.35">
      <c r="A9203" s="2" t="s">
        <v>948</v>
      </c>
      <c r="B9203" s="2">
        <v>100915</v>
      </c>
      <c r="C9203" s="2" t="s">
        <v>41</v>
      </c>
      <c r="D9203" s="2" t="s">
        <v>26</v>
      </c>
      <c r="E9203" s="2">
        <v>2503.2600000000002</v>
      </c>
      <c r="F9203" s="2">
        <v>0.39</v>
      </c>
      <c r="G9203" s="2">
        <v>9</v>
      </c>
      <c r="H9203" s="3">
        <v>45222</v>
      </c>
      <c r="I9203" s="3">
        <v>45228</v>
      </c>
      <c r="J9203" s="2" t="s">
        <v>15</v>
      </c>
      <c r="K9203" s="2" t="s">
        <v>16</v>
      </c>
      <c r="L9203" s="2">
        <v>499.41</v>
      </c>
      <c r="M9203" s="2" t="s">
        <v>39</v>
      </c>
      <c r="N9203" s="11">
        <f>L9203/E9203*100</f>
        <v>19.950384698353346</v>
      </c>
      <c r="O9203" s="12" t="str">
        <f>IF(N9203&lt;10,"Low",IF(N9203&lt;20,"Med","High"))</f>
        <v>Med</v>
      </c>
      <c r="P9203" s="12">
        <f>sales*discount</f>
        <v>976.27140000000009</v>
      </c>
      <c r="Q9203" s="12">
        <f>sales-Discount_Values</f>
        <v>1526.9886000000001</v>
      </c>
      <c r="R9203" s="12">
        <f>DATEDIF(order_date,delivery_date,"D")</f>
        <v>6</v>
      </c>
      <c r="S9203" s="12"/>
    </row>
    <row r="9204" spans="1:19" ht="14.25" customHeight="1" x14ac:dyDescent="0.35">
      <c r="A9204" s="2" t="s">
        <v>7421</v>
      </c>
      <c r="B9204" s="2">
        <v>107388</v>
      </c>
      <c r="C9204" s="2" t="s">
        <v>13</v>
      </c>
      <c r="D9204" s="2" t="s">
        <v>14</v>
      </c>
      <c r="E9204" s="2">
        <v>3009.31</v>
      </c>
      <c r="F9204" s="2">
        <v>0.23</v>
      </c>
      <c r="G9204" s="2">
        <v>4</v>
      </c>
      <c r="H9204" s="3">
        <v>45126</v>
      </c>
      <c r="I9204" s="3">
        <v>45133</v>
      </c>
      <c r="J9204" s="2" t="s">
        <v>31</v>
      </c>
      <c r="K9204" s="2" t="s">
        <v>22</v>
      </c>
      <c r="L9204" s="2">
        <v>600.37</v>
      </c>
      <c r="M9204" s="2" t="s">
        <v>34</v>
      </c>
      <c r="N9204" s="11">
        <f>L9204/E9204*100</f>
        <v>19.950420528293861</v>
      </c>
      <c r="O9204" s="12" t="str">
        <f>IF(N9204&lt;10,"Low",IF(N9204&lt;20,"Med","High"))</f>
        <v>Med</v>
      </c>
      <c r="P9204" s="12">
        <f>sales*discount</f>
        <v>692.1413</v>
      </c>
      <c r="Q9204" s="12">
        <f>sales-Discount_Values</f>
        <v>2317.1687000000002</v>
      </c>
      <c r="R9204" s="12">
        <f>DATEDIF(order_date,delivery_date,"D")</f>
        <v>7</v>
      </c>
      <c r="S9204" s="12"/>
    </row>
    <row r="9205" spans="1:19" ht="14.25" customHeight="1" x14ac:dyDescent="0.35">
      <c r="A9205" s="2" t="s">
        <v>5919</v>
      </c>
      <c r="B9205" s="2">
        <v>105886</v>
      </c>
      <c r="C9205" s="2" t="s">
        <v>25</v>
      </c>
      <c r="D9205" s="2" t="s">
        <v>36</v>
      </c>
      <c r="E9205" s="2">
        <v>2398.6</v>
      </c>
      <c r="F9205" s="2">
        <v>0.39</v>
      </c>
      <c r="G9205" s="2">
        <v>6</v>
      </c>
      <c r="H9205" s="3">
        <v>44961</v>
      </c>
      <c r="I9205" s="3">
        <v>44962</v>
      </c>
      <c r="J9205" s="2" t="s">
        <v>31</v>
      </c>
      <c r="K9205" s="2" t="s">
        <v>27</v>
      </c>
      <c r="L9205" s="2">
        <v>478.54</v>
      </c>
      <c r="M9205" s="2" t="s">
        <v>23</v>
      </c>
      <c r="N9205" s="11">
        <f>L9205/E9205*100</f>
        <v>19.950804636037688</v>
      </c>
      <c r="O9205" s="12" t="str">
        <f>IF(N9205&lt;10,"Low",IF(N9205&lt;20,"Med","High"))</f>
        <v>Med</v>
      </c>
      <c r="P9205" s="12">
        <f>sales*discount</f>
        <v>935.45399999999995</v>
      </c>
      <c r="Q9205" s="12">
        <f>sales-Discount_Values</f>
        <v>1463.146</v>
      </c>
      <c r="R9205" s="12">
        <f>DATEDIF(order_date,delivery_date,"D")</f>
        <v>1</v>
      </c>
      <c r="S9205" s="12"/>
    </row>
    <row r="9206" spans="1:19" ht="14.25" customHeight="1" x14ac:dyDescent="0.35">
      <c r="A9206" s="2" t="s">
        <v>3585</v>
      </c>
      <c r="B9206" s="2">
        <v>103552</v>
      </c>
      <c r="C9206" s="2" t="s">
        <v>25</v>
      </c>
      <c r="D9206" s="2" t="s">
        <v>36</v>
      </c>
      <c r="E9206" s="2">
        <v>2883.36</v>
      </c>
      <c r="F9206" s="2">
        <v>0.13</v>
      </c>
      <c r="G9206" s="2">
        <v>2</v>
      </c>
      <c r="H9206" s="3">
        <v>45528</v>
      </c>
      <c r="I9206" s="3">
        <v>45533</v>
      </c>
      <c r="J9206" s="2" t="s">
        <v>31</v>
      </c>
      <c r="K9206" s="2" t="s">
        <v>22</v>
      </c>
      <c r="L9206" s="2">
        <v>575.29999999999995</v>
      </c>
      <c r="M9206" s="2" t="s">
        <v>34</v>
      </c>
      <c r="N9206" s="11">
        <f>L9206/E9206*100</f>
        <v>19.952416625048553</v>
      </c>
      <c r="O9206" s="12" t="str">
        <f>IF(N9206&lt;10,"Low",IF(N9206&lt;20,"Med","High"))</f>
        <v>Med</v>
      </c>
      <c r="P9206" s="12">
        <f>sales*discount</f>
        <v>374.83680000000004</v>
      </c>
      <c r="Q9206" s="12">
        <f>sales-Discount_Values</f>
        <v>2508.5232000000001</v>
      </c>
      <c r="R9206" s="12">
        <f>DATEDIF(order_date,delivery_date,"D")</f>
        <v>5</v>
      </c>
      <c r="S9206" s="12"/>
    </row>
    <row r="9207" spans="1:19" ht="14.25" customHeight="1" x14ac:dyDescent="0.35">
      <c r="A9207" s="2" t="s">
        <v>13225</v>
      </c>
      <c r="B9207" s="2">
        <v>113192</v>
      </c>
      <c r="C9207" s="2" t="s">
        <v>41</v>
      </c>
      <c r="D9207" s="2" t="s">
        <v>20</v>
      </c>
      <c r="E9207" s="2">
        <v>3006.21</v>
      </c>
      <c r="F9207" s="2">
        <v>0.18</v>
      </c>
      <c r="G9207" s="2">
        <v>1</v>
      </c>
      <c r="H9207" s="3">
        <v>45491</v>
      </c>
      <c r="I9207" s="3">
        <v>45498</v>
      </c>
      <c r="J9207" s="2" t="s">
        <v>31</v>
      </c>
      <c r="K9207" s="2" t="s">
        <v>16</v>
      </c>
      <c r="L9207" s="2">
        <v>599.84</v>
      </c>
      <c r="M9207" s="2" t="s">
        <v>39</v>
      </c>
      <c r="N9207" s="11">
        <f>L9207/E9207*100</f>
        <v>19.953363204832662</v>
      </c>
      <c r="O9207" s="12" t="str">
        <f>IF(N9207&lt;10,"Low",IF(N9207&lt;20,"Med","High"))</f>
        <v>Med</v>
      </c>
      <c r="P9207" s="12">
        <f>sales*discount</f>
        <v>541.11779999999999</v>
      </c>
      <c r="Q9207" s="12">
        <f>sales-Discount_Values</f>
        <v>2465.0922</v>
      </c>
      <c r="R9207" s="12">
        <f>DATEDIF(order_date,delivery_date,"D")</f>
        <v>7</v>
      </c>
      <c r="S9207" s="12"/>
    </row>
    <row r="9208" spans="1:19" ht="14.25" customHeight="1" x14ac:dyDescent="0.35">
      <c r="A9208" s="2" t="s">
        <v>12566</v>
      </c>
      <c r="B9208" s="2">
        <v>112533</v>
      </c>
      <c r="C9208" s="2" t="s">
        <v>41</v>
      </c>
      <c r="D9208" s="2" t="s">
        <v>26</v>
      </c>
      <c r="E9208" s="2">
        <v>3645.23</v>
      </c>
      <c r="F9208" s="2">
        <v>0.08</v>
      </c>
      <c r="G9208" s="2">
        <v>9</v>
      </c>
      <c r="H9208" s="3">
        <v>45421</v>
      </c>
      <c r="I9208" s="3">
        <v>45424</v>
      </c>
      <c r="J9208" s="2" t="s">
        <v>15</v>
      </c>
      <c r="K9208" s="2" t="s">
        <v>22</v>
      </c>
      <c r="L9208" s="2">
        <v>727.36</v>
      </c>
      <c r="M9208" s="2" t="s">
        <v>23</v>
      </c>
      <c r="N9208" s="11">
        <f>L9208/E9208*100</f>
        <v>19.953747774488853</v>
      </c>
      <c r="O9208" s="12" t="str">
        <f>IF(N9208&lt;10,"Low",IF(N9208&lt;20,"Med","High"))</f>
        <v>Med</v>
      </c>
      <c r="P9208" s="12">
        <f>sales*discount</f>
        <v>291.61840000000001</v>
      </c>
      <c r="Q9208" s="12">
        <f>sales-Discount_Values</f>
        <v>3353.6116000000002</v>
      </c>
      <c r="R9208" s="12">
        <f>DATEDIF(order_date,delivery_date,"D")</f>
        <v>3</v>
      </c>
      <c r="S9208" s="12"/>
    </row>
    <row r="9209" spans="1:19" ht="14.25" customHeight="1" x14ac:dyDescent="0.35">
      <c r="A9209" s="2" t="s">
        <v>7408</v>
      </c>
      <c r="B9209" s="2">
        <v>107375</v>
      </c>
      <c r="C9209" s="2" t="s">
        <v>41</v>
      </c>
      <c r="D9209" s="2" t="s">
        <v>33</v>
      </c>
      <c r="E9209" s="2">
        <v>3732.1</v>
      </c>
      <c r="F9209" s="2">
        <v>0.01</v>
      </c>
      <c r="G9209" s="2">
        <v>7</v>
      </c>
      <c r="H9209" s="3">
        <v>45371</v>
      </c>
      <c r="I9209" s="3">
        <v>45375</v>
      </c>
      <c r="J9209" s="2" t="s">
        <v>21</v>
      </c>
      <c r="K9209" s="2" t="s">
        <v>27</v>
      </c>
      <c r="L9209" s="2">
        <v>744.7</v>
      </c>
      <c r="M9209" s="2" t="s">
        <v>17</v>
      </c>
      <c r="N9209" s="11">
        <f>L9209/E9209*100</f>
        <v>19.953913346373355</v>
      </c>
      <c r="O9209" s="12" t="str">
        <f>IF(N9209&lt;10,"Low",IF(N9209&lt;20,"Med","High"))</f>
        <v>Med</v>
      </c>
      <c r="P9209" s="12">
        <f>sales*discount</f>
        <v>37.320999999999998</v>
      </c>
      <c r="Q9209" s="12">
        <f>sales-Discount_Values</f>
        <v>3694.779</v>
      </c>
      <c r="R9209" s="12">
        <f>DATEDIF(order_date,delivery_date,"D")</f>
        <v>4</v>
      </c>
      <c r="S9209" s="12"/>
    </row>
    <row r="9210" spans="1:19" ht="14.25" customHeight="1" x14ac:dyDescent="0.35">
      <c r="A9210" s="2" t="s">
        <v>9493</v>
      </c>
      <c r="B9210" s="2">
        <v>109460</v>
      </c>
      <c r="C9210" s="2" t="s">
        <v>41</v>
      </c>
      <c r="D9210" s="2" t="s">
        <v>20</v>
      </c>
      <c r="E9210" s="2">
        <v>2156.9299999999998</v>
      </c>
      <c r="F9210" s="2">
        <v>0.23</v>
      </c>
      <c r="G9210" s="2">
        <v>2</v>
      </c>
      <c r="H9210" s="3">
        <v>45566</v>
      </c>
      <c r="I9210" s="3">
        <v>45567</v>
      </c>
      <c r="J9210" s="2" t="s">
        <v>21</v>
      </c>
      <c r="K9210" s="2" t="s">
        <v>27</v>
      </c>
      <c r="L9210" s="2">
        <v>430.41</v>
      </c>
      <c r="M9210" s="2" t="s">
        <v>48</v>
      </c>
      <c r="N9210" s="11">
        <f>L9210/E9210*100</f>
        <v>19.954750501870716</v>
      </c>
      <c r="O9210" s="12" t="str">
        <f>IF(N9210&lt;10,"Low",IF(N9210&lt;20,"Med","High"))</f>
        <v>Med</v>
      </c>
      <c r="P9210" s="12">
        <f>sales*discount</f>
        <v>496.09389999999996</v>
      </c>
      <c r="Q9210" s="12">
        <f>sales-Discount_Values</f>
        <v>1660.8361</v>
      </c>
      <c r="R9210" s="12">
        <f>DATEDIF(order_date,delivery_date,"D")</f>
        <v>1</v>
      </c>
      <c r="S9210" s="12"/>
    </row>
    <row r="9211" spans="1:19" ht="14.25" customHeight="1" x14ac:dyDescent="0.35">
      <c r="A9211" s="2" t="s">
        <v>5895</v>
      </c>
      <c r="B9211" s="2">
        <v>105862</v>
      </c>
      <c r="C9211" s="2" t="s">
        <v>25</v>
      </c>
      <c r="D9211" s="2" t="s">
        <v>14</v>
      </c>
      <c r="E9211" s="2">
        <v>4463.96</v>
      </c>
      <c r="F9211" s="2">
        <v>0.15</v>
      </c>
      <c r="G9211" s="2">
        <v>9</v>
      </c>
      <c r="H9211" s="3">
        <v>45077</v>
      </c>
      <c r="I9211" s="3">
        <v>45082</v>
      </c>
      <c r="J9211" s="2" t="s">
        <v>21</v>
      </c>
      <c r="K9211" s="2" t="s">
        <v>22</v>
      </c>
      <c r="L9211" s="2">
        <v>891.01</v>
      </c>
      <c r="M9211" s="2" t="s">
        <v>39</v>
      </c>
      <c r="N9211" s="11">
        <f>L9211/E9211*100</f>
        <v>19.960080287457775</v>
      </c>
      <c r="O9211" s="12" t="str">
        <f>IF(N9211&lt;10,"Low",IF(N9211&lt;20,"Med","High"))</f>
        <v>Med</v>
      </c>
      <c r="P9211" s="12">
        <f>sales*discount</f>
        <v>669.59399999999994</v>
      </c>
      <c r="Q9211" s="12">
        <f>sales-Discount_Values</f>
        <v>3794.366</v>
      </c>
      <c r="R9211" s="12">
        <f>DATEDIF(order_date,delivery_date,"D")</f>
        <v>5</v>
      </c>
      <c r="S9211" s="12"/>
    </row>
    <row r="9212" spans="1:19" ht="14.25" customHeight="1" x14ac:dyDescent="0.35">
      <c r="A9212" s="2" t="s">
        <v>13035</v>
      </c>
      <c r="B9212" s="2">
        <v>113002</v>
      </c>
      <c r="C9212" s="2" t="s">
        <v>25</v>
      </c>
      <c r="D9212" s="2" t="s">
        <v>36</v>
      </c>
      <c r="E9212" s="2">
        <v>3771.46</v>
      </c>
      <c r="F9212" s="2">
        <v>0.03</v>
      </c>
      <c r="G9212" s="2">
        <v>1</v>
      </c>
      <c r="H9212" s="3">
        <v>45099</v>
      </c>
      <c r="I9212" s="3">
        <v>45102</v>
      </c>
      <c r="J9212" s="2" t="s">
        <v>31</v>
      </c>
      <c r="K9212" s="2" t="s">
        <v>27</v>
      </c>
      <c r="L9212" s="2">
        <v>752.86</v>
      </c>
      <c r="M9212" s="2" t="s">
        <v>23</v>
      </c>
      <c r="N9212" s="11">
        <f>L9212/E9212*100</f>
        <v>19.962030619441808</v>
      </c>
      <c r="O9212" s="12" t="str">
        <f>IF(N9212&lt;10,"Low",IF(N9212&lt;20,"Med","High"))</f>
        <v>Med</v>
      </c>
      <c r="P9212" s="12">
        <f>sales*discount</f>
        <v>113.1438</v>
      </c>
      <c r="Q9212" s="12">
        <f>sales-Discount_Values</f>
        <v>3658.3162000000002</v>
      </c>
      <c r="R9212" s="12">
        <f>DATEDIF(order_date,delivery_date,"D")</f>
        <v>3</v>
      </c>
      <c r="S9212" s="12"/>
    </row>
    <row r="9213" spans="1:19" ht="14.25" customHeight="1" x14ac:dyDescent="0.35">
      <c r="A9213" s="2" t="s">
        <v>1324</v>
      </c>
      <c r="B9213" s="2">
        <v>101291</v>
      </c>
      <c r="C9213" s="2" t="s">
        <v>25</v>
      </c>
      <c r="D9213" s="2" t="s">
        <v>33</v>
      </c>
      <c r="E9213" s="2">
        <v>3323.01</v>
      </c>
      <c r="F9213" s="2">
        <v>0.48</v>
      </c>
      <c r="G9213" s="2">
        <v>2</v>
      </c>
      <c r="H9213" s="3">
        <v>45046</v>
      </c>
      <c r="I9213" s="3">
        <v>45050</v>
      </c>
      <c r="J9213" s="2" t="s">
        <v>31</v>
      </c>
      <c r="K9213" s="2" t="s">
        <v>22</v>
      </c>
      <c r="L9213" s="2">
        <v>663.37</v>
      </c>
      <c r="M9213" s="2" t="s">
        <v>34</v>
      </c>
      <c r="N9213" s="11">
        <f>L9213/E9213*100</f>
        <v>19.96292517928023</v>
      </c>
      <c r="O9213" s="12" t="str">
        <f>IF(N9213&lt;10,"Low",IF(N9213&lt;20,"Med","High"))</f>
        <v>Med</v>
      </c>
      <c r="P9213" s="12">
        <f>sales*discount</f>
        <v>1595.0448000000001</v>
      </c>
      <c r="Q9213" s="12">
        <f>sales-Discount_Values</f>
        <v>1727.9652000000001</v>
      </c>
      <c r="R9213" s="12">
        <f>DATEDIF(order_date,delivery_date,"D")</f>
        <v>4</v>
      </c>
      <c r="S9213" s="12"/>
    </row>
    <row r="9214" spans="1:19" ht="14.25" customHeight="1" x14ac:dyDescent="0.35">
      <c r="A9214" s="2" t="s">
        <v>8202</v>
      </c>
      <c r="B9214" s="2">
        <v>108169</v>
      </c>
      <c r="C9214" s="2" t="s">
        <v>13</v>
      </c>
      <c r="D9214" s="2" t="s">
        <v>20</v>
      </c>
      <c r="E9214" s="2">
        <v>4412.63</v>
      </c>
      <c r="F9214" s="2">
        <v>0.32</v>
      </c>
      <c r="G9214" s="2">
        <v>5</v>
      </c>
      <c r="H9214" s="3">
        <v>45382</v>
      </c>
      <c r="I9214" s="3">
        <v>45385</v>
      </c>
      <c r="J9214" s="2" t="s">
        <v>21</v>
      </c>
      <c r="K9214" s="2" t="s">
        <v>16</v>
      </c>
      <c r="L9214" s="2">
        <v>880.93</v>
      </c>
      <c r="M9214" s="2" t="s">
        <v>39</v>
      </c>
      <c r="N9214" s="11">
        <f>L9214/E9214*100</f>
        <v>19.963831093928107</v>
      </c>
      <c r="O9214" s="12" t="str">
        <f>IF(N9214&lt;10,"Low",IF(N9214&lt;20,"Med","High"))</f>
        <v>Med</v>
      </c>
      <c r="P9214" s="12">
        <f>sales*discount</f>
        <v>1412.0416</v>
      </c>
      <c r="Q9214" s="12">
        <f>sales-Discount_Values</f>
        <v>3000.5884000000001</v>
      </c>
      <c r="R9214" s="12">
        <f>DATEDIF(order_date,delivery_date,"D")</f>
        <v>3</v>
      </c>
      <c r="S9214" s="12"/>
    </row>
    <row r="9215" spans="1:19" ht="14.25" customHeight="1" x14ac:dyDescent="0.35">
      <c r="A9215" s="2" t="s">
        <v>13152</v>
      </c>
      <c r="B9215" s="2">
        <v>113119</v>
      </c>
      <c r="C9215" s="2" t="s">
        <v>41</v>
      </c>
      <c r="D9215" s="2" t="s">
        <v>33</v>
      </c>
      <c r="E9215" s="2">
        <v>4386.47</v>
      </c>
      <c r="F9215" s="2">
        <v>0.11</v>
      </c>
      <c r="G9215" s="2">
        <v>8</v>
      </c>
      <c r="H9215" s="3">
        <v>44964</v>
      </c>
      <c r="I9215" s="3">
        <v>44968</v>
      </c>
      <c r="J9215" s="2" t="s">
        <v>31</v>
      </c>
      <c r="K9215" s="2" t="s">
        <v>27</v>
      </c>
      <c r="L9215" s="2">
        <v>875.75</v>
      </c>
      <c r="M9215" s="2" t="s">
        <v>34</v>
      </c>
      <c r="N9215" s="11">
        <f>L9215/E9215*100</f>
        <v>19.964800853533706</v>
      </c>
      <c r="O9215" s="12" t="str">
        <f>IF(N9215&lt;10,"Low",IF(N9215&lt;20,"Med","High"))</f>
        <v>Med</v>
      </c>
      <c r="P9215" s="12">
        <f>sales*discount</f>
        <v>482.51170000000002</v>
      </c>
      <c r="Q9215" s="12">
        <f>sales-Discount_Values</f>
        <v>3903.9583000000002</v>
      </c>
      <c r="R9215" s="12">
        <f>DATEDIF(order_date,delivery_date,"D")</f>
        <v>4</v>
      </c>
      <c r="S9215" s="12"/>
    </row>
    <row r="9216" spans="1:19" ht="14.25" customHeight="1" x14ac:dyDescent="0.35">
      <c r="A9216" s="2" t="s">
        <v>3395</v>
      </c>
      <c r="B9216" s="2">
        <v>103362</v>
      </c>
      <c r="C9216" s="2" t="s">
        <v>19</v>
      </c>
      <c r="D9216" s="2" t="s">
        <v>36</v>
      </c>
      <c r="E9216" s="2">
        <v>980.56</v>
      </c>
      <c r="F9216" s="2">
        <v>0.18</v>
      </c>
      <c r="G9216" s="2">
        <v>1</v>
      </c>
      <c r="H9216" s="3">
        <v>45177</v>
      </c>
      <c r="I9216" s="3">
        <v>45182</v>
      </c>
      <c r="J9216" s="2" t="s">
        <v>21</v>
      </c>
      <c r="K9216" s="2" t="s">
        <v>16</v>
      </c>
      <c r="L9216" s="2">
        <v>195.77</v>
      </c>
      <c r="M9216" s="2" t="s">
        <v>48</v>
      </c>
      <c r="N9216" s="11">
        <f>L9216/E9216*100</f>
        <v>19.965121971118545</v>
      </c>
      <c r="O9216" s="12" t="str">
        <f>IF(N9216&lt;10,"Low",IF(N9216&lt;20,"Med","High"))</f>
        <v>Med</v>
      </c>
      <c r="P9216" s="12">
        <f>sales*discount</f>
        <v>176.50079999999997</v>
      </c>
      <c r="Q9216" s="12">
        <f>sales-Discount_Values</f>
        <v>804.05919999999992</v>
      </c>
      <c r="R9216" s="12">
        <f>DATEDIF(order_date,delivery_date,"D")</f>
        <v>5</v>
      </c>
      <c r="S9216" s="12"/>
    </row>
    <row r="9217" spans="1:19" ht="14.25" customHeight="1" x14ac:dyDescent="0.35">
      <c r="A9217" s="2" t="s">
        <v>6924</v>
      </c>
      <c r="B9217" s="2">
        <v>106891</v>
      </c>
      <c r="C9217" s="2" t="s">
        <v>41</v>
      </c>
      <c r="D9217" s="2" t="s">
        <v>33</v>
      </c>
      <c r="E9217" s="2">
        <v>1118.53</v>
      </c>
      <c r="F9217" s="2">
        <v>0.41</v>
      </c>
      <c r="G9217" s="2">
        <v>7</v>
      </c>
      <c r="H9217" s="3">
        <v>45497</v>
      </c>
      <c r="I9217" s="3">
        <v>45499</v>
      </c>
      <c r="J9217" s="2" t="s">
        <v>31</v>
      </c>
      <c r="K9217" s="2" t="s">
        <v>16</v>
      </c>
      <c r="L9217" s="2">
        <v>223.37</v>
      </c>
      <c r="M9217" s="2" t="s">
        <v>39</v>
      </c>
      <c r="N9217" s="11">
        <f>L9217/E9217*100</f>
        <v>19.969960573252397</v>
      </c>
      <c r="O9217" s="12" t="str">
        <f>IF(N9217&lt;10,"Low",IF(N9217&lt;20,"Med","High"))</f>
        <v>Med</v>
      </c>
      <c r="P9217" s="12">
        <f>sales*discount</f>
        <v>458.59729999999996</v>
      </c>
      <c r="Q9217" s="12">
        <f>sales-Discount_Values</f>
        <v>659.93270000000007</v>
      </c>
      <c r="R9217" s="12">
        <f>DATEDIF(order_date,delivery_date,"D")</f>
        <v>2</v>
      </c>
      <c r="S9217" s="12"/>
    </row>
    <row r="9218" spans="1:19" ht="14.25" customHeight="1" x14ac:dyDescent="0.35">
      <c r="A9218" s="2" t="s">
        <v>1538</v>
      </c>
      <c r="B9218" s="2">
        <v>101505</v>
      </c>
      <c r="C9218" s="2" t="s">
        <v>13</v>
      </c>
      <c r="D9218" s="2" t="s">
        <v>14</v>
      </c>
      <c r="E9218" s="2">
        <v>4943.05</v>
      </c>
      <c r="F9218" s="2">
        <v>0.38</v>
      </c>
      <c r="G9218" s="2">
        <v>6</v>
      </c>
      <c r="H9218" s="3">
        <v>45239</v>
      </c>
      <c r="I9218" s="3">
        <v>45244</v>
      </c>
      <c r="J9218" s="2" t="s">
        <v>31</v>
      </c>
      <c r="K9218" s="2" t="s">
        <v>16</v>
      </c>
      <c r="L9218" s="2">
        <v>987.27</v>
      </c>
      <c r="M9218" s="2" t="s">
        <v>34</v>
      </c>
      <c r="N9218" s="11">
        <f>L9218/E9218*100</f>
        <v>19.972891231122482</v>
      </c>
      <c r="O9218" s="12" t="str">
        <f>IF(N9218&lt;10,"Low",IF(N9218&lt;20,"Med","High"))</f>
        <v>Med</v>
      </c>
      <c r="P9218" s="12">
        <f>sales*discount</f>
        <v>1878.3590000000002</v>
      </c>
      <c r="Q9218" s="12">
        <f>sales-Discount_Values</f>
        <v>3064.6909999999998</v>
      </c>
      <c r="R9218" s="12">
        <f>DATEDIF(order_date,delivery_date,"D")</f>
        <v>5</v>
      </c>
      <c r="S9218" s="12"/>
    </row>
    <row r="9219" spans="1:19" ht="14.25" customHeight="1" x14ac:dyDescent="0.35">
      <c r="A9219" s="2" t="s">
        <v>6313</v>
      </c>
      <c r="B9219" s="2">
        <v>106280</v>
      </c>
      <c r="C9219" s="2" t="s">
        <v>41</v>
      </c>
      <c r="D9219" s="2" t="s">
        <v>36</v>
      </c>
      <c r="E9219" s="2">
        <v>1785.65</v>
      </c>
      <c r="F9219" s="2">
        <v>0.26</v>
      </c>
      <c r="G9219" s="2">
        <v>9</v>
      </c>
      <c r="H9219" s="3">
        <v>45480</v>
      </c>
      <c r="I9219" s="3">
        <v>45485</v>
      </c>
      <c r="J9219" s="2" t="s">
        <v>15</v>
      </c>
      <c r="K9219" s="2" t="s">
        <v>16</v>
      </c>
      <c r="L9219" s="2">
        <v>356.65</v>
      </c>
      <c r="M9219" s="2" t="s">
        <v>34</v>
      </c>
      <c r="N9219" s="11">
        <f>L9219/E9219*100</f>
        <v>19.973119032285162</v>
      </c>
      <c r="O9219" s="12" t="str">
        <f>IF(N9219&lt;10,"Low",IF(N9219&lt;20,"Med","High"))</f>
        <v>Med</v>
      </c>
      <c r="P9219" s="12">
        <f>sales*discount</f>
        <v>464.26900000000006</v>
      </c>
      <c r="Q9219" s="12">
        <f>sales-Discount_Values</f>
        <v>1321.3810000000001</v>
      </c>
      <c r="R9219" s="12">
        <f>DATEDIF(order_date,delivery_date,"D")</f>
        <v>5</v>
      </c>
      <c r="S9219" s="12"/>
    </row>
    <row r="9220" spans="1:19" ht="14.25" customHeight="1" x14ac:dyDescent="0.35">
      <c r="A9220" s="2" t="s">
        <v>9602</v>
      </c>
      <c r="B9220" s="2">
        <v>109569</v>
      </c>
      <c r="C9220" s="2" t="s">
        <v>41</v>
      </c>
      <c r="D9220" s="2" t="s">
        <v>26</v>
      </c>
      <c r="E9220" s="2">
        <v>3836.45</v>
      </c>
      <c r="F9220" s="2">
        <v>0.01</v>
      </c>
      <c r="G9220" s="2">
        <v>5</v>
      </c>
      <c r="H9220" s="3">
        <v>45085</v>
      </c>
      <c r="I9220" s="3">
        <v>45092</v>
      </c>
      <c r="J9220" s="2" t="s">
        <v>21</v>
      </c>
      <c r="K9220" s="2" t="s">
        <v>27</v>
      </c>
      <c r="L9220" s="2">
        <v>766.34</v>
      </c>
      <c r="M9220" s="2" t="s">
        <v>28</v>
      </c>
      <c r="N9220" s="11">
        <f>L9220/E9220*100</f>
        <v>19.975237524273744</v>
      </c>
      <c r="O9220" s="12" t="str">
        <f>IF(N9220&lt;10,"Low",IF(N9220&lt;20,"Med","High"))</f>
        <v>Med</v>
      </c>
      <c r="P9220" s="12">
        <f>sales*discount</f>
        <v>38.3645</v>
      </c>
      <c r="Q9220" s="12">
        <f>sales-Discount_Values</f>
        <v>3798.0854999999997</v>
      </c>
      <c r="R9220" s="12">
        <f>DATEDIF(order_date,delivery_date,"D")</f>
        <v>7</v>
      </c>
      <c r="S9220" s="12"/>
    </row>
    <row r="9221" spans="1:19" ht="14.25" customHeight="1" x14ac:dyDescent="0.35">
      <c r="A9221" s="2" t="s">
        <v>15151</v>
      </c>
      <c r="B9221" s="2">
        <v>115118</v>
      </c>
      <c r="C9221" s="2" t="s">
        <v>41</v>
      </c>
      <c r="D9221" s="2" t="s">
        <v>20</v>
      </c>
      <c r="E9221" s="2">
        <v>434.42</v>
      </c>
      <c r="F9221" s="2">
        <v>0.09</v>
      </c>
      <c r="G9221" s="2">
        <v>6</v>
      </c>
      <c r="H9221" s="3">
        <v>45362</v>
      </c>
      <c r="I9221" s="3">
        <v>45367</v>
      </c>
      <c r="J9221" s="2" t="s">
        <v>21</v>
      </c>
      <c r="K9221" s="2" t="s">
        <v>27</v>
      </c>
      <c r="L9221" s="2">
        <v>86.78</v>
      </c>
      <c r="M9221" s="2" t="s">
        <v>28</v>
      </c>
      <c r="N9221" s="11">
        <f>L9221/E9221*100</f>
        <v>19.976060034068414</v>
      </c>
      <c r="O9221" s="12" t="str">
        <f>IF(N9221&lt;10,"Low",IF(N9221&lt;20,"Med","High"))</f>
        <v>Med</v>
      </c>
      <c r="P9221" s="12">
        <f>sales*discount</f>
        <v>39.097799999999999</v>
      </c>
      <c r="Q9221" s="12">
        <f>sales-Discount_Values</f>
        <v>395.32220000000001</v>
      </c>
      <c r="R9221" s="12">
        <f>DATEDIF(order_date,delivery_date,"D")</f>
        <v>5</v>
      </c>
      <c r="S9221" s="12"/>
    </row>
    <row r="9222" spans="1:19" ht="14.25" customHeight="1" x14ac:dyDescent="0.35">
      <c r="A9222" s="2" t="s">
        <v>10606</v>
      </c>
      <c r="B9222" s="2">
        <v>110573</v>
      </c>
      <c r="C9222" s="2" t="s">
        <v>19</v>
      </c>
      <c r="D9222" s="2" t="s">
        <v>26</v>
      </c>
      <c r="E9222" s="2">
        <v>3327.4</v>
      </c>
      <c r="F9222" s="2">
        <v>0.15</v>
      </c>
      <c r="G9222" s="2">
        <v>9</v>
      </c>
      <c r="H9222" s="3">
        <v>45154</v>
      </c>
      <c r="I9222" s="3">
        <v>45156</v>
      </c>
      <c r="J9222" s="2" t="s">
        <v>15</v>
      </c>
      <c r="K9222" s="2" t="s">
        <v>22</v>
      </c>
      <c r="L9222" s="2">
        <v>664.75</v>
      </c>
      <c r="M9222" s="2" t="s">
        <v>39</v>
      </c>
      <c r="N9222" s="11">
        <f>L9222/E9222*100</f>
        <v>19.978060948488306</v>
      </c>
      <c r="O9222" s="12" t="str">
        <f>IF(N9222&lt;10,"Low",IF(N9222&lt;20,"Med","High"))</f>
        <v>Med</v>
      </c>
      <c r="P9222" s="12">
        <f>sales*discount</f>
        <v>499.11</v>
      </c>
      <c r="Q9222" s="12">
        <f>sales-Discount_Values</f>
        <v>2828.29</v>
      </c>
      <c r="R9222" s="12">
        <f>DATEDIF(order_date,delivery_date,"D")</f>
        <v>2</v>
      </c>
      <c r="S9222" s="12"/>
    </row>
    <row r="9223" spans="1:19" ht="14.25" customHeight="1" x14ac:dyDescent="0.35">
      <c r="A9223" s="2" t="s">
        <v>1568</v>
      </c>
      <c r="B9223" s="2">
        <v>101535</v>
      </c>
      <c r="C9223" s="2" t="s">
        <v>41</v>
      </c>
      <c r="D9223" s="2" t="s">
        <v>26</v>
      </c>
      <c r="E9223" s="2">
        <v>1314.93</v>
      </c>
      <c r="F9223" s="2">
        <v>0.21</v>
      </c>
      <c r="G9223" s="2">
        <v>4</v>
      </c>
      <c r="H9223" s="3">
        <v>45288</v>
      </c>
      <c r="I9223" s="3">
        <v>45295</v>
      </c>
      <c r="J9223" s="2" t="s">
        <v>21</v>
      </c>
      <c r="K9223" s="2" t="s">
        <v>27</v>
      </c>
      <c r="L9223" s="2">
        <v>262.73</v>
      </c>
      <c r="M9223" s="2" t="s">
        <v>34</v>
      </c>
      <c r="N9223" s="11">
        <f>L9223/E9223*100</f>
        <v>19.980531283034079</v>
      </c>
      <c r="O9223" s="12" t="str">
        <f>IF(N9223&lt;10,"Low",IF(N9223&lt;20,"Med","High"))</f>
        <v>Med</v>
      </c>
      <c r="P9223" s="12">
        <f>sales*discount</f>
        <v>276.13530000000003</v>
      </c>
      <c r="Q9223" s="12">
        <f>sales-Discount_Values</f>
        <v>1038.7946999999999</v>
      </c>
      <c r="R9223" s="12">
        <f>DATEDIF(order_date,delivery_date,"D")</f>
        <v>7</v>
      </c>
      <c r="S9223" s="12"/>
    </row>
    <row r="9224" spans="1:19" ht="14.25" customHeight="1" x14ac:dyDescent="0.35">
      <c r="A9224" s="2" t="s">
        <v>11954</v>
      </c>
      <c r="B9224" s="2">
        <v>111921</v>
      </c>
      <c r="C9224" s="2" t="s">
        <v>13</v>
      </c>
      <c r="D9224" s="2" t="s">
        <v>20</v>
      </c>
      <c r="E9224" s="2">
        <v>4833.3</v>
      </c>
      <c r="F9224" s="2">
        <v>7.0000000000000007E-2</v>
      </c>
      <c r="G9224" s="2">
        <v>2</v>
      </c>
      <c r="H9224" s="3">
        <v>45377</v>
      </c>
      <c r="I9224" s="3">
        <v>45383</v>
      </c>
      <c r="J9224" s="2" t="s">
        <v>31</v>
      </c>
      <c r="K9224" s="2" t="s">
        <v>22</v>
      </c>
      <c r="L9224" s="2">
        <v>965.77</v>
      </c>
      <c r="M9224" s="2" t="s">
        <v>17</v>
      </c>
      <c r="N9224" s="11">
        <f>L9224/E9224*100</f>
        <v>19.981586079903998</v>
      </c>
      <c r="O9224" s="12" t="str">
        <f>IF(N9224&lt;10,"Low",IF(N9224&lt;20,"Med","High"))</f>
        <v>Med</v>
      </c>
      <c r="P9224" s="12">
        <f>sales*discount</f>
        <v>338.33100000000002</v>
      </c>
      <c r="Q9224" s="12">
        <f>sales-Discount_Values</f>
        <v>4494.9690000000001</v>
      </c>
      <c r="R9224" s="12">
        <f>DATEDIF(order_date,delivery_date,"D")</f>
        <v>6</v>
      </c>
      <c r="S9224" s="12"/>
    </row>
    <row r="9225" spans="1:19" ht="14.25" customHeight="1" x14ac:dyDescent="0.35">
      <c r="A9225" s="2" t="s">
        <v>496</v>
      </c>
      <c r="B9225" s="2">
        <v>100463</v>
      </c>
      <c r="C9225" s="2" t="s">
        <v>25</v>
      </c>
      <c r="D9225" s="2" t="s">
        <v>33</v>
      </c>
      <c r="E9225" s="2">
        <v>3343.85</v>
      </c>
      <c r="F9225" s="2">
        <v>0.28999999999999998</v>
      </c>
      <c r="G9225" s="2">
        <v>8</v>
      </c>
      <c r="H9225" s="3">
        <v>45230</v>
      </c>
      <c r="I9225" s="3">
        <v>45235</v>
      </c>
      <c r="J9225" s="2" t="s">
        <v>15</v>
      </c>
      <c r="K9225" s="2" t="s">
        <v>22</v>
      </c>
      <c r="L9225" s="2">
        <v>668.21</v>
      </c>
      <c r="M9225" s="2" t="s">
        <v>17</v>
      </c>
      <c r="N9225" s="11">
        <f>L9225/E9225*100</f>
        <v>19.983252837298327</v>
      </c>
      <c r="O9225" s="12" t="str">
        <f>IF(N9225&lt;10,"Low",IF(N9225&lt;20,"Med","High"))</f>
        <v>Med</v>
      </c>
      <c r="P9225" s="12">
        <f>sales*discount</f>
        <v>969.71649999999988</v>
      </c>
      <c r="Q9225" s="12">
        <f>sales-Discount_Values</f>
        <v>2374.1334999999999</v>
      </c>
      <c r="R9225" s="12">
        <f>DATEDIF(order_date,delivery_date,"D")</f>
        <v>5</v>
      </c>
      <c r="S9225" s="12"/>
    </row>
    <row r="9226" spans="1:19" ht="14.25" customHeight="1" x14ac:dyDescent="0.35">
      <c r="A9226" s="2" t="s">
        <v>12115</v>
      </c>
      <c r="B9226" s="2">
        <v>112082</v>
      </c>
      <c r="C9226" s="2" t="s">
        <v>19</v>
      </c>
      <c r="D9226" s="2" t="s">
        <v>36</v>
      </c>
      <c r="E9226" s="2">
        <v>603.03</v>
      </c>
      <c r="F9226" s="2">
        <v>0.01</v>
      </c>
      <c r="G9226" s="2">
        <v>9</v>
      </c>
      <c r="H9226" s="3">
        <v>45368</v>
      </c>
      <c r="I9226" s="3">
        <v>45369</v>
      </c>
      <c r="J9226" s="2" t="s">
        <v>15</v>
      </c>
      <c r="K9226" s="2" t="s">
        <v>22</v>
      </c>
      <c r="L9226" s="2">
        <v>120.52</v>
      </c>
      <c r="M9226" s="2" t="s">
        <v>39</v>
      </c>
      <c r="N9226" s="11">
        <f>L9226/E9226*100</f>
        <v>19.985738686300849</v>
      </c>
      <c r="O9226" s="12" t="str">
        <f>IF(N9226&lt;10,"Low",IF(N9226&lt;20,"Med","High"))</f>
        <v>Med</v>
      </c>
      <c r="P9226" s="12">
        <f>sales*discount</f>
        <v>6.0302999999999995</v>
      </c>
      <c r="Q9226" s="12">
        <f>sales-Discount_Values</f>
        <v>596.99969999999996</v>
      </c>
      <c r="R9226" s="12">
        <f>DATEDIF(order_date,delivery_date,"D")</f>
        <v>1</v>
      </c>
      <c r="S9226" s="12"/>
    </row>
    <row r="9227" spans="1:19" ht="14.25" customHeight="1" x14ac:dyDescent="0.35">
      <c r="A9227" s="2" t="s">
        <v>1622</v>
      </c>
      <c r="B9227" s="2">
        <v>101589</v>
      </c>
      <c r="C9227" s="2" t="s">
        <v>19</v>
      </c>
      <c r="D9227" s="2" t="s">
        <v>26</v>
      </c>
      <c r="E9227" s="2">
        <v>3360.42</v>
      </c>
      <c r="F9227" s="2">
        <v>0.18</v>
      </c>
      <c r="G9227" s="2">
        <v>3</v>
      </c>
      <c r="H9227" s="3">
        <v>45305</v>
      </c>
      <c r="I9227" s="3">
        <v>45308</v>
      </c>
      <c r="J9227" s="2" t="s">
        <v>21</v>
      </c>
      <c r="K9227" s="2" t="s">
        <v>22</v>
      </c>
      <c r="L9227" s="2">
        <v>671.61</v>
      </c>
      <c r="M9227" s="2" t="s">
        <v>48</v>
      </c>
      <c r="N9227" s="11">
        <f>L9227/E9227*100</f>
        <v>19.985894620315317</v>
      </c>
      <c r="O9227" s="12" t="str">
        <f>IF(N9227&lt;10,"Low",IF(N9227&lt;20,"Med","High"))</f>
        <v>Med</v>
      </c>
      <c r="P9227" s="12">
        <f>sales*discount</f>
        <v>604.87559999999996</v>
      </c>
      <c r="Q9227" s="12">
        <f>sales-Discount_Values</f>
        <v>2755.5444000000002</v>
      </c>
      <c r="R9227" s="12">
        <f>DATEDIF(order_date,delivery_date,"D")</f>
        <v>3</v>
      </c>
      <c r="S9227" s="12"/>
    </row>
    <row r="9228" spans="1:19" ht="14.25" customHeight="1" x14ac:dyDescent="0.35">
      <c r="A9228" s="2" t="s">
        <v>6463</v>
      </c>
      <c r="B9228" s="2">
        <v>106430</v>
      </c>
      <c r="C9228" s="2" t="s">
        <v>13</v>
      </c>
      <c r="D9228" s="2" t="s">
        <v>20</v>
      </c>
      <c r="E9228" s="2">
        <v>2314.06</v>
      </c>
      <c r="F9228" s="2">
        <v>0.02</v>
      </c>
      <c r="G9228" s="2">
        <v>2</v>
      </c>
      <c r="H9228" s="3">
        <v>45207</v>
      </c>
      <c r="I9228" s="3">
        <v>45214</v>
      </c>
      <c r="J9228" s="2" t="s">
        <v>15</v>
      </c>
      <c r="K9228" s="2" t="s">
        <v>27</v>
      </c>
      <c r="L9228" s="2">
        <v>462.53</v>
      </c>
      <c r="M9228" s="2" t="s">
        <v>28</v>
      </c>
      <c r="N9228" s="11">
        <f>L9228/E9228*100</f>
        <v>19.987813626267254</v>
      </c>
      <c r="O9228" s="12" t="str">
        <f>IF(N9228&lt;10,"Low",IF(N9228&lt;20,"Med","High"))</f>
        <v>Med</v>
      </c>
      <c r="P9228" s="12">
        <f>sales*discount</f>
        <v>46.281199999999998</v>
      </c>
      <c r="Q9228" s="12">
        <f>sales-Discount_Values</f>
        <v>2267.7788</v>
      </c>
      <c r="R9228" s="12">
        <f>DATEDIF(order_date,delivery_date,"D")</f>
        <v>7</v>
      </c>
      <c r="S9228" s="12"/>
    </row>
    <row r="9229" spans="1:19" ht="14.25" customHeight="1" x14ac:dyDescent="0.35">
      <c r="A9229" s="2" t="s">
        <v>7634</v>
      </c>
      <c r="B9229" s="2">
        <v>107601</v>
      </c>
      <c r="C9229" s="2" t="s">
        <v>19</v>
      </c>
      <c r="D9229" s="2" t="s">
        <v>36</v>
      </c>
      <c r="E9229" s="2">
        <v>1674.4</v>
      </c>
      <c r="F9229" s="2">
        <v>0.22</v>
      </c>
      <c r="G9229" s="2">
        <v>3</v>
      </c>
      <c r="H9229" s="3">
        <v>45611</v>
      </c>
      <c r="I9229" s="3">
        <v>45616</v>
      </c>
      <c r="J9229" s="2" t="s">
        <v>15</v>
      </c>
      <c r="K9229" s="2" t="s">
        <v>16</v>
      </c>
      <c r="L9229" s="2">
        <v>334.73</v>
      </c>
      <c r="M9229" s="2" t="s">
        <v>17</v>
      </c>
      <c r="N9229" s="11">
        <f>L9229/E9229*100</f>
        <v>19.991041567128523</v>
      </c>
      <c r="O9229" s="12" t="str">
        <f>IF(N9229&lt;10,"Low",IF(N9229&lt;20,"Med","High"))</f>
        <v>Med</v>
      </c>
      <c r="P9229" s="12">
        <f>sales*discount</f>
        <v>368.36799999999999</v>
      </c>
      <c r="Q9229" s="12">
        <f>sales-Discount_Values</f>
        <v>1306.0320000000002</v>
      </c>
      <c r="R9229" s="12">
        <f>DATEDIF(order_date,delivery_date,"D")</f>
        <v>5</v>
      </c>
      <c r="S9229" s="12"/>
    </row>
    <row r="9230" spans="1:19" ht="14.25" customHeight="1" x14ac:dyDescent="0.35">
      <c r="A9230" s="2" t="s">
        <v>13239</v>
      </c>
      <c r="B9230" s="2">
        <v>113206</v>
      </c>
      <c r="C9230" s="2" t="s">
        <v>13</v>
      </c>
      <c r="D9230" s="2" t="s">
        <v>26</v>
      </c>
      <c r="E9230" s="2">
        <v>1232.0999999999999</v>
      </c>
      <c r="F9230" s="2">
        <v>0.1</v>
      </c>
      <c r="G9230" s="2">
        <v>1</v>
      </c>
      <c r="H9230" s="3">
        <v>45656</v>
      </c>
      <c r="I9230" s="3">
        <v>45661</v>
      </c>
      <c r="J9230" s="2" t="s">
        <v>21</v>
      </c>
      <c r="K9230" s="2" t="s">
        <v>27</v>
      </c>
      <c r="L9230" s="2">
        <v>246.33</v>
      </c>
      <c r="M9230" s="2" t="s">
        <v>23</v>
      </c>
      <c r="N9230" s="11">
        <f>L9230/E9230*100</f>
        <v>19.992695398100807</v>
      </c>
      <c r="O9230" s="12" t="str">
        <f>IF(N9230&lt;10,"Low",IF(N9230&lt;20,"Med","High"))</f>
        <v>Med</v>
      </c>
      <c r="P9230" s="12">
        <f>sales*discount</f>
        <v>123.21</v>
      </c>
      <c r="Q9230" s="12">
        <f>sales-Discount_Values</f>
        <v>1108.8899999999999</v>
      </c>
      <c r="R9230" s="12">
        <f>DATEDIF(order_date,delivery_date,"D")</f>
        <v>5</v>
      </c>
      <c r="S9230" s="12"/>
    </row>
    <row r="9231" spans="1:19" ht="14.25" customHeight="1" x14ac:dyDescent="0.35">
      <c r="A9231" s="2" t="s">
        <v>11681</v>
      </c>
      <c r="B9231" s="2">
        <v>111648</v>
      </c>
      <c r="C9231" s="2" t="s">
        <v>13</v>
      </c>
      <c r="D9231" s="2" t="s">
        <v>26</v>
      </c>
      <c r="E9231" s="2">
        <v>3423.86</v>
      </c>
      <c r="F9231" s="2">
        <v>0.27</v>
      </c>
      <c r="G9231" s="2">
        <v>9</v>
      </c>
      <c r="H9231" s="3">
        <v>44940</v>
      </c>
      <c r="I9231" s="3">
        <v>44942</v>
      </c>
      <c r="J9231" s="2" t="s">
        <v>15</v>
      </c>
      <c r="K9231" s="2" t="s">
        <v>22</v>
      </c>
      <c r="L9231" s="2">
        <v>684.6</v>
      </c>
      <c r="M9231" s="2" t="s">
        <v>34</v>
      </c>
      <c r="N9231" s="11">
        <f>L9231/E9231*100</f>
        <v>19.994976430111045</v>
      </c>
      <c r="O9231" s="12" t="str">
        <f>IF(N9231&lt;10,"Low",IF(N9231&lt;20,"Med","High"))</f>
        <v>Med</v>
      </c>
      <c r="P9231" s="12">
        <f>sales*discount</f>
        <v>924.44220000000007</v>
      </c>
      <c r="Q9231" s="12">
        <f>sales-Discount_Values</f>
        <v>2499.4178000000002</v>
      </c>
      <c r="R9231" s="12">
        <f>DATEDIF(order_date,delivery_date,"D")</f>
        <v>2</v>
      </c>
      <c r="S9231" s="12"/>
    </row>
    <row r="9232" spans="1:19" ht="14.25" customHeight="1" x14ac:dyDescent="0.35">
      <c r="A9232" s="2" t="s">
        <v>8059</v>
      </c>
      <c r="B9232" s="2">
        <v>108026</v>
      </c>
      <c r="C9232" s="2" t="s">
        <v>25</v>
      </c>
      <c r="D9232" s="2" t="s">
        <v>14</v>
      </c>
      <c r="E9232" s="2">
        <v>882.62</v>
      </c>
      <c r="F9232" s="2">
        <v>0.35</v>
      </c>
      <c r="G9232" s="2">
        <v>3</v>
      </c>
      <c r="H9232" s="3">
        <v>45405</v>
      </c>
      <c r="I9232" s="3">
        <v>45411</v>
      </c>
      <c r="J9232" s="2" t="s">
        <v>15</v>
      </c>
      <c r="K9232" s="2" t="s">
        <v>27</v>
      </c>
      <c r="L9232" s="2">
        <v>176.49</v>
      </c>
      <c r="M9232" s="2" t="s">
        <v>28</v>
      </c>
      <c r="N9232" s="11">
        <f>L9232/E9232*100</f>
        <v>19.996147832589337</v>
      </c>
      <c r="O9232" s="12" t="str">
        <f>IF(N9232&lt;10,"Low",IF(N9232&lt;20,"Med","High"))</f>
        <v>Med</v>
      </c>
      <c r="P9232" s="12">
        <f>sales*discount</f>
        <v>308.91699999999997</v>
      </c>
      <c r="Q9232" s="12">
        <f>sales-Discount_Values</f>
        <v>573.70299999999997</v>
      </c>
      <c r="R9232" s="12">
        <f>DATEDIF(order_date,delivery_date,"D")</f>
        <v>6</v>
      </c>
      <c r="S9232" s="12"/>
    </row>
    <row r="9233" spans="1:19" ht="14.25" customHeight="1" x14ac:dyDescent="0.35">
      <c r="A9233" s="2" t="s">
        <v>6745</v>
      </c>
      <c r="B9233" s="2">
        <v>106712</v>
      </c>
      <c r="C9233" s="2" t="s">
        <v>41</v>
      </c>
      <c r="D9233" s="2" t="s">
        <v>26</v>
      </c>
      <c r="E9233" s="2">
        <v>2873.53</v>
      </c>
      <c r="F9233" s="2">
        <v>0.4</v>
      </c>
      <c r="G9233" s="2">
        <v>8</v>
      </c>
      <c r="H9233" s="3">
        <v>44952</v>
      </c>
      <c r="I9233" s="3">
        <v>44958</v>
      </c>
      <c r="J9233" s="2" t="s">
        <v>31</v>
      </c>
      <c r="K9233" s="2" t="s">
        <v>16</v>
      </c>
      <c r="L9233" s="2">
        <v>574.63</v>
      </c>
      <c r="M9233" s="2" t="s">
        <v>48</v>
      </c>
      <c r="N9233" s="11">
        <f>L9233/E9233*100</f>
        <v>19.997355169425756</v>
      </c>
      <c r="O9233" s="12" t="str">
        <f>IF(N9233&lt;10,"Low",IF(N9233&lt;20,"Med","High"))</f>
        <v>Med</v>
      </c>
      <c r="P9233" s="12">
        <f>sales*discount</f>
        <v>1149.412</v>
      </c>
      <c r="Q9233" s="12">
        <f>sales-Discount_Values</f>
        <v>1724.1180000000002</v>
      </c>
      <c r="R9233" s="12">
        <f>DATEDIF(order_date,delivery_date,"D")</f>
        <v>6</v>
      </c>
      <c r="S9233" s="12"/>
    </row>
    <row r="9234" spans="1:19" ht="14.25" customHeight="1" x14ac:dyDescent="0.35">
      <c r="A9234" s="2" t="s">
        <v>9923</v>
      </c>
      <c r="B9234" s="2">
        <v>109890</v>
      </c>
      <c r="C9234" s="2" t="s">
        <v>25</v>
      </c>
      <c r="D9234" s="2" t="s">
        <v>33</v>
      </c>
      <c r="E9234" s="2">
        <v>1272.23</v>
      </c>
      <c r="F9234" s="2">
        <v>0.05</v>
      </c>
      <c r="G9234" s="2">
        <v>4</v>
      </c>
      <c r="H9234" s="3">
        <v>45465</v>
      </c>
      <c r="I9234" s="3">
        <v>45472</v>
      </c>
      <c r="J9234" s="2" t="s">
        <v>21</v>
      </c>
      <c r="K9234" s="2" t="s">
        <v>27</v>
      </c>
      <c r="L9234" s="2">
        <v>254.47</v>
      </c>
      <c r="M9234" s="2" t="s">
        <v>17</v>
      </c>
      <c r="N9234" s="11">
        <f>L9234/E9234*100</f>
        <v>20.001886451349204</v>
      </c>
      <c r="O9234" s="12" t="str">
        <f>IF(N9234&lt;10,"Low",IF(N9234&lt;20,"Med","High"))</f>
        <v>High</v>
      </c>
      <c r="P9234" s="12">
        <f>sales*discount</f>
        <v>63.611500000000007</v>
      </c>
      <c r="Q9234" s="12">
        <f>sales-Discount_Values</f>
        <v>1208.6185</v>
      </c>
      <c r="R9234" s="12">
        <f>DATEDIF(order_date,delivery_date,"D")</f>
        <v>7</v>
      </c>
      <c r="S9234" s="12"/>
    </row>
    <row r="9235" spans="1:19" ht="14.25" customHeight="1" x14ac:dyDescent="0.35">
      <c r="A9235" s="2" t="s">
        <v>11220</v>
      </c>
      <c r="B9235" s="2">
        <v>111187</v>
      </c>
      <c r="C9235" s="2" t="s">
        <v>19</v>
      </c>
      <c r="D9235" s="2" t="s">
        <v>20</v>
      </c>
      <c r="E9235" s="2">
        <v>1798.08</v>
      </c>
      <c r="F9235" s="2">
        <v>0.13</v>
      </c>
      <c r="G9235" s="2">
        <v>2</v>
      </c>
      <c r="H9235" s="3">
        <v>45656</v>
      </c>
      <c r="I9235" s="3">
        <v>45662</v>
      </c>
      <c r="J9235" s="2" t="s">
        <v>31</v>
      </c>
      <c r="K9235" s="2" t="s">
        <v>27</v>
      </c>
      <c r="L9235" s="2">
        <v>359.69</v>
      </c>
      <c r="M9235" s="2" t="s">
        <v>23</v>
      </c>
      <c r="N9235" s="11">
        <f>L9235/E9235*100</f>
        <v>20.004115500978823</v>
      </c>
      <c r="O9235" s="12" t="str">
        <f>IF(N9235&lt;10,"Low",IF(N9235&lt;20,"Med","High"))</f>
        <v>High</v>
      </c>
      <c r="P9235" s="12">
        <f>sales*discount</f>
        <v>233.75039999999998</v>
      </c>
      <c r="Q9235" s="12">
        <f>sales-Discount_Values</f>
        <v>1564.3296</v>
      </c>
      <c r="R9235" s="12">
        <f>DATEDIF(order_date,delivery_date,"D")</f>
        <v>6</v>
      </c>
      <c r="S9235" s="12"/>
    </row>
    <row r="9236" spans="1:19" ht="14.25" customHeight="1" x14ac:dyDescent="0.35">
      <c r="A9236" s="2" t="s">
        <v>4854</v>
      </c>
      <c r="B9236" s="2">
        <v>104821</v>
      </c>
      <c r="C9236" s="2" t="s">
        <v>25</v>
      </c>
      <c r="D9236" s="2" t="s">
        <v>20</v>
      </c>
      <c r="E9236" s="2">
        <v>4788.28</v>
      </c>
      <c r="F9236" s="2">
        <v>0.41</v>
      </c>
      <c r="G9236" s="2">
        <v>7</v>
      </c>
      <c r="H9236" s="3">
        <v>45153</v>
      </c>
      <c r="I9236" s="3">
        <v>45159</v>
      </c>
      <c r="J9236" s="2" t="s">
        <v>15</v>
      </c>
      <c r="K9236" s="2" t="s">
        <v>16</v>
      </c>
      <c r="L9236" s="2">
        <v>957.96</v>
      </c>
      <c r="M9236" s="2" t="s">
        <v>48</v>
      </c>
      <c r="N9236" s="11">
        <f>L9236/E9236*100</f>
        <v>20.006348835072306</v>
      </c>
      <c r="O9236" s="12" t="str">
        <f>IF(N9236&lt;10,"Low",IF(N9236&lt;20,"Med","High"))</f>
        <v>High</v>
      </c>
      <c r="P9236" s="12">
        <f>sales*discount</f>
        <v>1963.1947999999998</v>
      </c>
      <c r="Q9236" s="12">
        <f>sales-Discount_Values</f>
        <v>2825.0852</v>
      </c>
      <c r="R9236" s="12">
        <f>DATEDIF(order_date,delivery_date,"D")</f>
        <v>6</v>
      </c>
      <c r="S9236" s="12"/>
    </row>
    <row r="9237" spans="1:19" ht="14.25" customHeight="1" x14ac:dyDescent="0.35">
      <c r="A9237" s="2" t="s">
        <v>13307</v>
      </c>
      <c r="B9237" s="2">
        <v>113274</v>
      </c>
      <c r="C9237" s="2" t="s">
        <v>13</v>
      </c>
      <c r="D9237" s="2" t="s">
        <v>36</v>
      </c>
      <c r="E9237" s="2">
        <v>3216.55</v>
      </c>
      <c r="F9237" s="2">
        <v>0.13</v>
      </c>
      <c r="G9237" s="2">
        <v>1</v>
      </c>
      <c r="H9237" s="3">
        <v>45455</v>
      </c>
      <c r="I9237" s="3">
        <v>45461</v>
      </c>
      <c r="J9237" s="2" t="s">
        <v>31</v>
      </c>
      <c r="K9237" s="2" t="s">
        <v>27</v>
      </c>
      <c r="L9237" s="2">
        <v>643.53</v>
      </c>
      <c r="M9237" s="2" t="s">
        <v>23</v>
      </c>
      <c r="N9237" s="11">
        <f>L9237/E9237*100</f>
        <v>20.006839626307688</v>
      </c>
      <c r="O9237" s="12" t="str">
        <f>IF(N9237&lt;10,"Low",IF(N9237&lt;20,"Med","High"))</f>
        <v>High</v>
      </c>
      <c r="P9237" s="12">
        <f>sales*discount</f>
        <v>418.15150000000006</v>
      </c>
      <c r="Q9237" s="12">
        <f>sales-Discount_Values</f>
        <v>2798.3985000000002</v>
      </c>
      <c r="R9237" s="12">
        <f>DATEDIF(order_date,delivery_date,"D")</f>
        <v>6</v>
      </c>
      <c r="S9237" s="12"/>
    </row>
    <row r="9238" spans="1:19" ht="14.25" customHeight="1" x14ac:dyDescent="0.35">
      <c r="A9238" s="2" t="s">
        <v>13351</v>
      </c>
      <c r="B9238" s="2">
        <v>113318</v>
      </c>
      <c r="C9238" s="2" t="s">
        <v>13</v>
      </c>
      <c r="D9238" s="2" t="s">
        <v>26</v>
      </c>
      <c r="E9238" s="2">
        <v>1677.47</v>
      </c>
      <c r="F9238" s="2">
        <v>0.02</v>
      </c>
      <c r="G9238" s="2">
        <v>6</v>
      </c>
      <c r="H9238" s="3">
        <v>45308</v>
      </c>
      <c r="I9238" s="3">
        <v>45312</v>
      </c>
      <c r="J9238" s="2" t="s">
        <v>15</v>
      </c>
      <c r="K9238" s="2" t="s">
        <v>16</v>
      </c>
      <c r="L9238" s="2">
        <v>335.61</v>
      </c>
      <c r="M9238" s="2" t="s">
        <v>17</v>
      </c>
      <c r="N9238" s="11">
        <f>L9238/E9238*100</f>
        <v>20.006915175830269</v>
      </c>
      <c r="O9238" s="12" t="str">
        <f>IF(N9238&lt;10,"Low",IF(N9238&lt;20,"Med","High"))</f>
        <v>High</v>
      </c>
      <c r="P9238" s="12">
        <f>sales*discount</f>
        <v>33.549399999999999</v>
      </c>
      <c r="Q9238" s="12">
        <f>sales-Discount_Values</f>
        <v>1643.9205999999999</v>
      </c>
      <c r="R9238" s="12">
        <f>DATEDIF(order_date,delivery_date,"D")</f>
        <v>4</v>
      </c>
      <c r="S9238" s="12"/>
    </row>
    <row r="9239" spans="1:19" ht="14.25" customHeight="1" x14ac:dyDescent="0.35">
      <c r="A9239" s="2" t="s">
        <v>9106</v>
      </c>
      <c r="B9239" s="2">
        <v>109073</v>
      </c>
      <c r="C9239" s="2" t="s">
        <v>41</v>
      </c>
      <c r="D9239" s="2" t="s">
        <v>33</v>
      </c>
      <c r="E9239" s="2">
        <v>4308.28</v>
      </c>
      <c r="F9239" s="2">
        <v>0.09</v>
      </c>
      <c r="G9239" s="2">
        <v>1</v>
      </c>
      <c r="H9239" s="3">
        <v>45551</v>
      </c>
      <c r="I9239" s="3">
        <v>45555</v>
      </c>
      <c r="J9239" s="2" t="s">
        <v>21</v>
      </c>
      <c r="K9239" s="2" t="s">
        <v>27</v>
      </c>
      <c r="L9239" s="2">
        <v>862</v>
      </c>
      <c r="M9239" s="2" t="s">
        <v>34</v>
      </c>
      <c r="N9239" s="11">
        <f>L9239/E9239*100</f>
        <v>20.007984624954737</v>
      </c>
      <c r="O9239" s="12" t="str">
        <f>IF(N9239&lt;10,"Low",IF(N9239&lt;20,"Med","High"))</f>
        <v>High</v>
      </c>
      <c r="P9239" s="12">
        <f>sales*discount</f>
        <v>387.74519999999995</v>
      </c>
      <c r="Q9239" s="12">
        <f>sales-Discount_Values</f>
        <v>3920.5347999999999</v>
      </c>
      <c r="R9239" s="12">
        <f>DATEDIF(order_date,delivery_date,"D")</f>
        <v>4</v>
      </c>
      <c r="S9239" s="12"/>
    </row>
    <row r="9240" spans="1:19" ht="14.25" customHeight="1" x14ac:dyDescent="0.35">
      <c r="A9240" s="2" t="s">
        <v>6214</v>
      </c>
      <c r="B9240" s="2">
        <v>106181</v>
      </c>
      <c r="C9240" s="2" t="s">
        <v>13</v>
      </c>
      <c r="D9240" s="2" t="s">
        <v>14</v>
      </c>
      <c r="E9240" s="2">
        <v>467.85</v>
      </c>
      <c r="F9240" s="2">
        <v>0.39</v>
      </c>
      <c r="G9240" s="2">
        <v>7</v>
      </c>
      <c r="H9240" s="3">
        <v>45038</v>
      </c>
      <c r="I9240" s="3">
        <v>45043</v>
      </c>
      <c r="J9240" s="2" t="s">
        <v>21</v>
      </c>
      <c r="K9240" s="2" t="s">
        <v>22</v>
      </c>
      <c r="L9240" s="2">
        <v>93.61</v>
      </c>
      <c r="M9240" s="2" t="s">
        <v>48</v>
      </c>
      <c r="N9240" s="11">
        <f>L9240/E9240*100</f>
        <v>20.008549748851127</v>
      </c>
      <c r="O9240" s="12" t="str">
        <f>IF(N9240&lt;10,"Low",IF(N9240&lt;20,"Med","High"))</f>
        <v>High</v>
      </c>
      <c r="P9240" s="12">
        <f>sales*discount</f>
        <v>182.4615</v>
      </c>
      <c r="Q9240" s="12">
        <f>sales-Discount_Values</f>
        <v>285.38850000000002</v>
      </c>
      <c r="R9240" s="12">
        <f>DATEDIF(order_date,delivery_date,"D")</f>
        <v>5</v>
      </c>
      <c r="S9240" s="12"/>
    </row>
    <row r="9241" spans="1:19" ht="14.25" customHeight="1" x14ac:dyDescent="0.35">
      <c r="A9241" s="2" t="s">
        <v>13658</v>
      </c>
      <c r="B9241" s="2">
        <v>113625</v>
      </c>
      <c r="C9241" s="2" t="s">
        <v>13</v>
      </c>
      <c r="D9241" s="2" t="s">
        <v>20</v>
      </c>
      <c r="E9241" s="2">
        <v>2705.57</v>
      </c>
      <c r="F9241" s="2">
        <v>0.4</v>
      </c>
      <c r="G9241" s="2">
        <v>2</v>
      </c>
      <c r="H9241" s="3">
        <v>45408</v>
      </c>
      <c r="I9241" s="3">
        <v>45411</v>
      </c>
      <c r="J9241" s="2" t="s">
        <v>31</v>
      </c>
      <c r="K9241" s="2" t="s">
        <v>16</v>
      </c>
      <c r="L9241" s="2">
        <v>541.53</v>
      </c>
      <c r="M9241" s="2" t="s">
        <v>48</v>
      </c>
      <c r="N9241" s="11">
        <f>L9241/E9241*100</f>
        <v>20.015375687932671</v>
      </c>
      <c r="O9241" s="12" t="str">
        <f>IF(N9241&lt;10,"Low",IF(N9241&lt;20,"Med","High"))</f>
        <v>High</v>
      </c>
      <c r="P9241" s="12">
        <f>sales*discount</f>
        <v>1082.2280000000001</v>
      </c>
      <c r="Q9241" s="12">
        <f>sales-Discount_Values</f>
        <v>1623.3420000000001</v>
      </c>
      <c r="R9241" s="12">
        <f>DATEDIF(order_date,delivery_date,"D")</f>
        <v>3</v>
      </c>
      <c r="S9241" s="12"/>
    </row>
    <row r="9242" spans="1:19" ht="14.25" customHeight="1" x14ac:dyDescent="0.35">
      <c r="A9242" s="2" t="s">
        <v>6755</v>
      </c>
      <c r="B9242" s="2">
        <v>106722</v>
      </c>
      <c r="C9242" s="2" t="s">
        <v>19</v>
      </c>
      <c r="D9242" s="2" t="s">
        <v>26</v>
      </c>
      <c r="E9242" s="2">
        <v>464.95</v>
      </c>
      <c r="F9242" s="2">
        <v>0.18</v>
      </c>
      <c r="G9242" s="2">
        <v>7</v>
      </c>
      <c r="H9242" s="3">
        <v>45518</v>
      </c>
      <c r="I9242" s="3">
        <v>45521</v>
      </c>
      <c r="J9242" s="2" t="s">
        <v>21</v>
      </c>
      <c r="K9242" s="2" t="s">
        <v>22</v>
      </c>
      <c r="L9242" s="2">
        <v>93.07</v>
      </c>
      <c r="M9242" s="2" t="s">
        <v>23</v>
      </c>
      <c r="N9242" s="11">
        <f>L9242/E9242*100</f>
        <v>20.017206151199051</v>
      </c>
      <c r="O9242" s="12" t="str">
        <f>IF(N9242&lt;10,"Low",IF(N9242&lt;20,"Med","High"))</f>
        <v>High</v>
      </c>
      <c r="P9242" s="12">
        <f>sales*discount</f>
        <v>83.690999999999988</v>
      </c>
      <c r="Q9242" s="12">
        <f>sales-Discount_Values</f>
        <v>381.25900000000001</v>
      </c>
      <c r="R9242" s="12">
        <f>DATEDIF(order_date,delivery_date,"D")</f>
        <v>3</v>
      </c>
      <c r="S9242" s="12"/>
    </row>
    <row r="9243" spans="1:19" ht="14.25" customHeight="1" x14ac:dyDescent="0.35">
      <c r="A9243" s="2" t="s">
        <v>6413</v>
      </c>
      <c r="B9243" s="2">
        <v>106380</v>
      </c>
      <c r="C9243" s="2" t="s">
        <v>13</v>
      </c>
      <c r="D9243" s="2" t="s">
        <v>20</v>
      </c>
      <c r="E9243" s="2">
        <v>4319.79</v>
      </c>
      <c r="F9243" s="2">
        <v>0.14000000000000001</v>
      </c>
      <c r="G9243" s="2">
        <v>3</v>
      </c>
      <c r="H9243" s="3">
        <v>45427</v>
      </c>
      <c r="I9243" s="3">
        <v>45433</v>
      </c>
      <c r="J9243" s="2" t="s">
        <v>31</v>
      </c>
      <c r="K9243" s="2" t="s">
        <v>22</v>
      </c>
      <c r="L9243" s="2">
        <v>865.02</v>
      </c>
      <c r="M9243" s="2" t="s">
        <v>48</v>
      </c>
      <c r="N9243" s="11">
        <f>L9243/E9243*100</f>
        <v>20.024584528414575</v>
      </c>
      <c r="O9243" s="12" t="str">
        <f>IF(N9243&lt;10,"Low",IF(N9243&lt;20,"Med","High"))</f>
        <v>High</v>
      </c>
      <c r="P9243" s="12">
        <f>sales*discount</f>
        <v>604.77060000000006</v>
      </c>
      <c r="Q9243" s="12">
        <f>sales-Discount_Values</f>
        <v>3715.0194000000001</v>
      </c>
      <c r="R9243" s="12">
        <f>DATEDIF(order_date,delivery_date,"D")</f>
        <v>6</v>
      </c>
      <c r="S9243" s="12"/>
    </row>
    <row r="9244" spans="1:19" ht="14.25" customHeight="1" x14ac:dyDescent="0.35">
      <c r="A9244" s="2" t="s">
        <v>8242</v>
      </c>
      <c r="B9244" s="2">
        <v>108209</v>
      </c>
      <c r="C9244" s="2" t="s">
        <v>41</v>
      </c>
      <c r="D9244" s="2" t="s">
        <v>26</v>
      </c>
      <c r="E9244" s="2">
        <v>2914.02</v>
      </c>
      <c r="F9244" s="2">
        <v>0.26</v>
      </c>
      <c r="G9244" s="2">
        <v>7</v>
      </c>
      <c r="H9244" s="3">
        <v>45540</v>
      </c>
      <c r="I9244" s="3">
        <v>45543</v>
      </c>
      <c r="J9244" s="2" t="s">
        <v>31</v>
      </c>
      <c r="K9244" s="2" t="s">
        <v>22</v>
      </c>
      <c r="L9244" s="2">
        <v>583.55999999999995</v>
      </c>
      <c r="M9244" s="2" t="s">
        <v>34</v>
      </c>
      <c r="N9244" s="11">
        <f>L9244/E9244*100</f>
        <v>20.025943541911172</v>
      </c>
      <c r="O9244" s="12" t="str">
        <f>IF(N9244&lt;10,"Low",IF(N9244&lt;20,"Med","High"))</f>
        <v>High</v>
      </c>
      <c r="P9244" s="12">
        <f>sales*discount</f>
        <v>757.64520000000005</v>
      </c>
      <c r="Q9244" s="12">
        <f>sales-Discount_Values</f>
        <v>2156.3748000000001</v>
      </c>
      <c r="R9244" s="12">
        <f>DATEDIF(order_date,delivery_date,"D")</f>
        <v>3</v>
      </c>
      <c r="S9244" s="12"/>
    </row>
    <row r="9245" spans="1:19" ht="14.25" customHeight="1" x14ac:dyDescent="0.35">
      <c r="A9245" s="2" t="s">
        <v>6983</v>
      </c>
      <c r="B9245" s="2">
        <v>106950</v>
      </c>
      <c r="C9245" s="2" t="s">
        <v>41</v>
      </c>
      <c r="D9245" s="2" t="s">
        <v>20</v>
      </c>
      <c r="E9245" s="2">
        <v>4852.3900000000003</v>
      </c>
      <c r="F9245" s="2">
        <v>0.5</v>
      </c>
      <c r="G9245" s="2">
        <v>5</v>
      </c>
      <c r="H9245" s="3">
        <v>45649</v>
      </c>
      <c r="I9245" s="3">
        <v>45652</v>
      </c>
      <c r="J9245" s="2" t="s">
        <v>21</v>
      </c>
      <c r="K9245" s="2" t="s">
        <v>16</v>
      </c>
      <c r="L9245" s="2">
        <v>971.93</v>
      </c>
      <c r="M9245" s="2" t="s">
        <v>28</v>
      </c>
      <c r="N9245" s="11">
        <f>L9245/E9245*100</f>
        <v>20.029923398572659</v>
      </c>
      <c r="O9245" s="12" t="str">
        <f>IF(N9245&lt;10,"Low",IF(N9245&lt;20,"Med","High"))</f>
        <v>High</v>
      </c>
      <c r="P9245" s="12">
        <f>sales*discount</f>
        <v>2426.1950000000002</v>
      </c>
      <c r="Q9245" s="12">
        <f>sales-Discount_Values</f>
        <v>2426.1950000000002</v>
      </c>
      <c r="R9245" s="12">
        <f>DATEDIF(order_date,delivery_date,"D")</f>
        <v>3</v>
      </c>
      <c r="S9245" s="12"/>
    </row>
    <row r="9246" spans="1:19" ht="14.25" customHeight="1" x14ac:dyDescent="0.35">
      <c r="A9246" s="2" t="s">
        <v>13956</v>
      </c>
      <c r="B9246" s="2">
        <v>113923</v>
      </c>
      <c r="C9246" s="2" t="s">
        <v>41</v>
      </c>
      <c r="D9246" s="2" t="s">
        <v>20</v>
      </c>
      <c r="E9246" s="2">
        <v>2095.7600000000002</v>
      </c>
      <c r="F9246" s="2">
        <v>0.4</v>
      </c>
      <c r="G9246" s="2">
        <v>5</v>
      </c>
      <c r="H9246" s="3">
        <v>45495</v>
      </c>
      <c r="I9246" s="3">
        <v>45496</v>
      </c>
      <c r="J9246" s="2" t="s">
        <v>21</v>
      </c>
      <c r="K9246" s="2" t="s">
        <v>16</v>
      </c>
      <c r="L9246" s="2">
        <v>419.8</v>
      </c>
      <c r="M9246" s="2" t="s">
        <v>28</v>
      </c>
      <c r="N9246" s="11">
        <f>L9246/E9246*100</f>
        <v>20.030919570943237</v>
      </c>
      <c r="O9246" s="12" t="str">
        <f>IF(N9246&lt;10,"Low",IF(N9246&lt;20,"Med","High"))</f>
        <v>High</v>
      </c>
      <c r="P9246" s="12">
        <f>sales*discount</f>
        <v>838.30400000000009</v>
      </c>
      <c r="Q9246" s="12">
        <f>sales-Discount_Values</f>
        <v>1257.4560000000001</v>
      </c>
      <c r="R9246" s="12">
        <f>DATEDIF(order_date,delivery_date,"D")</f>
        <v>1</v>
      </c>
      <c r="S9246" s="12"/>
    </row>
    <row r="9247" spans="1:19" ht="14.25" customHeight="1" x14ac:dyDescent="0.35">
      <c r="A9247" s="2" t="s">
        <v>5872</v>
      </c>
      <c r="B9247" s="2">
        <v>105839</v>
      </c>
      <c r="C9247" s="2" t="s">
        <v>41</v>
      </c>
      <c r="D9247" s="2" t="s">
        <v>20</v>
      </c>
      <c r="E9247" s="2">
        <v>4906.87</v>
      </c>
      <c r="F9247" s="2">
        <v>0.49</v>
      </c>
      <c r="G9247" s="2">
        <v>6</v>
      </c>
      <c r="H9247" s="3">
        <v>45465</v>
      </c>
      <c r="I9247" s="3">
        <v>45471</v>
      </c>
      <c r="J9247" s="2" t="s">
        <v>21</v>
      </c>
      <c r="K9247" s="2" t="s">
        <v>16</v>
      </c>
      <c r="L9247" s="2">
        <v>983.08</v>
      </c>
      <c r="M9247" s="2" t="s">
        <v>39</v>
      </c>
      <c r="N9247" s="11">
        <f>L9247/E9247*100</f>
        <v>20.034767580963017</v>
      </c>
      <c r="O9247" s="12" t="str">
        <f>IF(N9247&lt;10,"Low",IF(N9247&lt;20,"Med","High"))</f>
        <v>High</v>
      </c>
      <c r="P9247" s="12">
        <f>sales*discount</f>
        <v>2404.3662999999997</v>
      </c>
      <c r="Q9247" s="12">
        <f>sales-Discount_Values</f>
        <v>2502.5037000000002</v>
      </c>
      <c r="R9247" s="12">
        <f>DATEDIF(order_date,delivery_date,"D")</f>
        <v>6</v>
      </c>
      <c r="S9247" s="12"/>
    </row>
    <row r="9248" spans="1:19" ht="14.25" customHeight="1" x14ac:dyDescent="0.35">
      <c r="A9248" s="2" t="s">
        <v>11610</v>
      </c>
      <c r="B9248" s="2">
        <v>111577</v>
      </c>
      <c r="C9248" s="2" t="s">
        <v>25</v>
      </c>
      <c r="D9248" s="2" t="s">
        <v>20</v>
      </c>
      <c r="E9248" s="2">
        <v>398.53</v>
      </c>
      <c r="F9248" s="2">
        <v>0.04</v>
      </c>
      <c r="G9248" s="2">
        <v>8</v>
      </c>
      <c r="H9248" s="3">
        <v>44996</v>
      </c>
      <c r="I9248" s="3">
        <v>45003</v>
      </c>
      <c r="J9248" s="2" t="s">
        <v>21</v>
      </c>
      <c r="K9248" s="2" t="s">
        <v>27</v>
      </c>
      <c r="L9248" s="2">
        <v>79.849999999999994</v>
      </c>
      <c r="M9248" s="2" t="s">
        <v>34</v>
      </c>
      <c r="N9248" s="11">
        <f>L9248/E9248*100</f>
        <v>20.036132787995886</v>
      </c>
      <c r="O9248" s="12" t="str">
        <f>IF(N9248&lt;10,"Low",IF(N9248&lt;20,"Med","High"))</f>
        <v>High</v>
      </c>
      <c r="P9248" s="12">
        <f>sales*discount</f>
        <v>15.941199999999998</v>
      </c>
      <c r="Q9248" s="12">
        <f>sales-Discount_Values</f>
        <v>382.58879999999999</v>
      </c>
      <c r="R9248" s="12">
        <f>DATEDIF(order_date,delivery_date,"D")</f>
        <v>7</v>
      </c>
      <c r="S9248" s="12"/>
    </row>
    <row r="9249" spans="1:19" ht="14.25" customHeight="1" x14ac:dyDescent="0.35">
      <c r="A9249" s="2" t="s">
        <v>13407</v>
      </c>
      <c r="B9249" s="2">
        <v>113374</v>
      </c>
      <c r="C9249" s="2" t="s">
        <v>19</v>
      </c>
      <c r="D9249" s="2" t="s">
        <v>33</v>
      </c>
      <c r="E9249" s="2">
        <v>2749.76</v>
      </c>
      <c r="F9249" s="2">
        <v>0.35</v>
      </c>
      <c r="G9249" s="2">
        <v>5</v>
      </c>
      <c r="H9249" s="3">
        <v>45365</v>
      </c>
      <c r="I9249" s="3">
        <v>45372</v>
      </c>
      <c r="J9249" s="2" t="s">
        <v>31</v>
      </c>
      <c r="K9249" s="2" t="s">
        <v>27</v>
      </c>
      <c r="L9249" s="2">
        <v>550.95000000000005</v>
      </c>
      <c r="M9249" s="2" t="s">
        <v>28</v>
      </c>
      <c r="N9249" s="11">
        <f>L9249/E9249*100</f>
        <v>20.036294076573956</v>
      </c>
      <c r="O9249" s="12" t="str">
        <f>IF(N9249&lt;10,"Low",IF(N9249&lt;20,"Med","High"))</f>
        <v>High</v>
      </c>
      <c r="P9249" s="12">
        <f>sales*discount</f>
        <v>962.41600000000005</v>
      </c>
      <c r="Q9249" s="12">
        <f>sales-Discount_Values</f>
        <v>1787.3440000000001</v>
      </c>
      <c r="R9249" s="12">
        <f>DATEDIF(order_date,delivery_date,"D")</f>
        <v>7</v>
      </c>
      <c r="S9249" s="12"/>
    </row>
    <row r="9250" spans="1:19" ht="14.25" customHeight="1" x14ac:dyDescent="0.35">
      <c r="A9250" s="2" t="s">
        <v>13564</v>
      </c>
      <c r="B9250" s="2">
        <v>113531</v>
      </c>
      <c r="C9250" s="2" t="s">
        <v>41</v>
      </c>
      <c r="D9250" s="2" t="s">
        <v>33</v>
      </c>
      <c r="E9250" s="2">
        <v>727.48</v>
      </c>
      <c r="F9250" s="2">
        <v>7.0000000000000007E-2</v>
      </c>
      <c r="G9250" s="2">
        <v>5</v>
      </c>
      <c r="H9250" s="3">
        <v>45152</v>
      </c>
      <c r="I9250" s="3">
        <v>45153</v>
      </c>
      <c r="J9250" s="2" t="s">
        <v>15</v>
      </c>
      <c r="K9250" s="2" t="s">
        <v>27</v>
      </c>
      <c r="L9250" s="2">
        <v>145.77000000000001</v>
      </c>
      <c r="M9250" s="2" t="s">
        <v>28</v>
      </c>
      <c r="N9250" s="11">
        <f>L9250/E9250*100</f>
        <v>20.037664265684281</v>
      </c>
      <c r="O9250" s="12" t="str">
        <f>IF(N9250&lt;10,"Low",IF(N9250&lt;20,"Med","High"))</f>
        <v>High</v>
      </c>
      <c r="P9250" s="12">
        <f>sales*discount</f>
        <v>50.923600000000008</v>
      </c>
      <c r="Q9250" s="12">
        <f>sales-Discount_Values</f>
        <v>676.55640000000005</v>
      </c>
      <c r="R9250" s="12">
        <f>DATEDIF(order_date,delivery_date,"D")</f>
        <v>1</v>
      </c>
      <c r="S9250" s="12"/>
    </row>
    <row r="9251" spans="1:19" ht="14.25" customHeight="1" x14ac:dyDescent="0.35">
      <c r="A9251" s="2" t="s">
        <v>6992</v>
      </c>
      <c r="B9251" s="2">
        <v>106959</v>
      </c>
      <c r="C9251" s="2" t="s">
        <v>25</v>
      </c>
      <c r="D9251" s="2" t="s">
        <v>33</v>
      </c>
      <c r="E9251" s="2">
        <v>3045.59</v>
      </c>
      <c r="F9251" s="2">
        <v>0.45</v>
      </c>
      <c r="G9251" s="2">
        <v>4</v>
      </c>
      <c r="H9251" s="3">
        <v>45224</v>
      </c>
      <c r="I9251" s="3">
        <v>45231</v>
      </c>
      <c r="J9251" s="2" t="s">
        <v>31</v>
      </c>
      <c r="K9251" s="2" t="s">
        <v>16</v>
      </c>
      <c r="L9251" s="2">
        <v>610.34</v>
      </c>
      <c r="M9251" s="2" t="s">
        <v>23</v>
      </c>
      <c r="N9251" s="11">
        <f>L9251/E9251*100</f>
        <v>20.040123588532929</v>
      </c>
      <c r="O9251" s="12" t="str">
        <f>IF(N9251&lt;10,"Low",IF(N9251&lt;20,"Med","High"))</f>
        <v>High</v>
      </c>
      <c r="P9251" s="12">
        <f>sales*discount</f>
        <v>1370.5155000000002</v>
      </c>
      <c r="Q9251" s="12">
        <f>sales-Discount_Values</f>
        <v>1675.0744999999999</v>
      </c>
      <c r="R9251" s="12">
        <f>DATEDIF(order_date,delivery_date,"D")</f>
        <v>7</v>
      </c>
      <c r="S9251" s="12"/>
    </row>
    <row r="9252" spans="1:19" ht="14.25" customHeight="1" x14ac:dyDescent="0.35">
      <c r="A9252" s="2" t="s">
        <v>5031</v>
      </c>
      <c r="B9252" s="2">
        <v>104998</v>
      </c>
      <c r="C9252" s="2" t="s">
        <v>41</v>
      </c>
      <c r="D9252" s="2" t="s">
        <v>20</v>
      </c>
      <c r="E9252" s="2">
        <v>3943.86</v>
      </c>
      <c r="F9252" s="2">
        <v>0.32</v>
      </c>
      <c r="G9252" s="2">
        <v>7</v>
      </c>
      <c r="H9252" s="3">
        <v>45564</v>
      </c>
      <c r="I9252" s="3">
        <v>45566</v>
      </c>
      <c r="J9252" s="2" t="s">
        <v>31</v>
      </c>
      <c r="K9252" s="2" t="s">
        <v>16</v>
      </c>
      <c r="L9252" s="2">
        <v>790.39</v>
      </c>
      <c r="M9252" s="2" t="s">
        <v>23</v>
      </c>
      <c r="N9252" s="11">
        <f>L9252/E9252*100</f>
        <v>20.04102579706176</v>
      </c>
      <c r="O9252" s="12" t="str">
        <f>IF(N9252&lt;10,"Low",IF(N9252&lt;20,"Med","High"))</f>
        <v>High</v>
      </c>
      <c r="P9252" s="12">
        <f>sales*discount</f>
        <v>1262.0352</v>
      </c>
      <c r="Q9252" s="12">
        <f>sales-Discount_Values</f>
        <v>2681.8248000000003</v>
      </c>
      <c r="R9252" s="12">
        <f>DATEDIF(order_date,delivery_date,"D")</f>
        <v>2</v>
      </c>
      <c r="S9252" s="12"/>
    </row>
    <row r="9253" spans="1:19" ht="14.25" customHeight="1" x14ac:dyDescent="0.35">
      <c r="A9253" s="2" t="s">
        <v>12766</v>
      </c>
      <c r="B9253" s="2">
        <v>112733</v>
      </c>
      <c r="C9253" s="2" t="s">
        <v>13</v>
      </c>
      <c r="D9253" s="2" t="s">
        <v>20</v>
      </c>
      <c r="E9253" s="2">
        <v>471.01</v>
      </c>
      <c r="F9253" s="2">
        <v>0.23</v>
      </c>
      <c r="G9253" s="2">
        <v>7</v>
      </c>
      <c r="H9253" s="3">
        <v>45299</v>
      </c>
      <c r="I9253" s="3">
        <v>45306</v>
      </c>
      <c r="J9253" s="2" t="s">
        <v>15</v>
      </c>
      <c r="K9253" s="2" t="s">
        <v>27</v>
      </c>
      <c r="L9253" s="2">
        <v>94.4</v>
      </c>
      <c r="M9253" s="2" t="s">
        <v>34</v>
      </c>
      <c r="N9253" s="11">
        <f>L9253/E9253*100</f>
        <v>20.042037324048323</v>
      </c>
      <c r="O9253" s="12" t="str">
        <f>IF(N9253&lt;10,"Low",IF(N9253&lt;20,"Med","High"))</f>
        <v>High</v>
      </c>
      <c r="P9253" s="12">
        <f>sales*discount</f>
        <v>108.3323</v>
      </c>
      <c r="Q9253" s="12">
        <f>sales-Discount_Values</f>
        <v>362.67769999999996</v>
      </c>
      <c r="R9253" s="12">
        <f>DATEDIF(order_date,delivery_date,"D")</f>
        <v>7</v>
      </c>
      <c r="S9253" s="12"/>
    </row>
    <row r="9254" spans="1:19" ht="14.25" customHeight="1" x14ac:dyDescent="0.35">
      <c r="A9254" s="2" t="s">
        <v>11876</v>
      </c>
      <c r="B9254" s="2">
        <v>111843</v>
      </c>
      <c r="C9254" s="2" t="s">
        <v>25</v>
      </c>
      <c r="D9254" s="2" t="s">
        <v>26</v>
      </c>
      <c r="E9254" s="2">
        <v>2097.69</v>
      </c>
      <c r="F9254" s="2">
        <v>0.11</v>
      </c>
      <c r="G9254" s="2">
        <v>2</v>
      </c>
      <c r="H9254" s="3">
        <v>45189</v>
      </c>
      <c r="I9254" s="3">
        <v>45194</v>
      </c>
      <c r="J9254" s="2" t="s">
        <v>15</v>
      </c>
      <c r="K9254" s="2" t="s">
        <v>22</v>
      </c>
      <c r="L9254" s="2">
        <v>420.43</v>
      </c>
      <c r="M9254" s="2" t="s">
        <v>34</v>
      </c>
      <c r="N9254" s="11">
        <f>L9254/E9254*100</f>
        <v>20.042522965738502</v>
      </c>
      <c r="O9254" s="12" t="str">
        <f>IF(N9254&lt;10,"Low",IF(N9254&lt;20,"Med","High"))</f>
        <v>High</v>
      </c>
      <c r="P9254" s="12">
        <f>sales*discount</f>
        <v>230.74590000000001</v>
      </c>
      <c r="Q9254" s="12">
        <f>sales-Discount_Values</f>
        <v>1866.9441000000002</v>
      </c>
      <c r="R9254" s="12">
        <f>DATEDIF(order_date,delivery_date,"D")</f>
        <v>5</v>
      </c>
      <c r="S9254" s="12"/>
    </row>
    <row r="9255" spans="1:19" ht="14.25" customHeight="1" x14ac:dyDescent="0.35">
      <c r="A9255" s="2" t="s">
        <v>5976</v>
      </c>
      <c r="B9255" s="2">
        <v>105943</v>
      </c>
      <c r="C9255" s="2" t="s">
        <v>19</v>
      </c>
      <c r="D9255" s="2" t="s">
        <v>26</v>
      </c>
      <c r="E9255" s="2">
        <v>181.51</v>
      </c>
      <c r="F9255" s="2">
        <v>0.4</v>
      </c>
      <c r="G9255" s="2">
        <v>8</v>
      </c>
      <c r="H9255" s="3">
        <v>45312</v>
      </c>
      <c r="I9255" s="3">
        <v>45313</v>
      </c>
      <c r="J9255" s="2" t="s">
        <v>15</v>
      </c>
      <c r="K9255" s="2" t="s">
        <v>27</v>
      </c>
      <c r="L9255" s="2">
        <v>36.380000000000003</v>
      </c>
      <c r="M9255" s="2" t="s">
        <v>23</v>
      </c>
      <c r="N9255" s="11">
        <f>L9255/E9255*100</f>
        <v>20.042972838962044</v>
      </c>
      <c r="O9255" s="12" t="str">
        <f>IF(N9255&lt;10,"Low",IF(N9255&lt;20,"Med","High"))</f>
        <v>High</v>
      </c>
      <c r="P9255" s="12">
        <f>sales*discount</f>
        <v>72.603999999999999</v>
      </c>
      <c r="Q9255" s="12">
        <f>sales-Discount_Values</f>
        <v>108.90599999999999</v>
      </c>
      <c r="R9255" s="12">
        <f>DATEDIF(order_date,delivery_date,"D")</f>
        <v>1</v>
      </c>
      <c r="S9255" s="12"/>
    </row>
    <row r="9256" spans="1:19" ht="14.25" customHeight="1" x14ac:dyDescent="0.35">
      <c r="A9256" s="2" t="s">
        <v>14572</v>
      </c>
      <c r="B9256" s="2">
        <v>114539</v>
      </c>
      <c r="C9256" s="2" t="s">
        <v>41</v>
      </c>
      <c r="D9256" s="2" t="s">
        <v>33</v>
      </c>
      <c r="E9256" s="2">
        <v>921.23</v>
      </c>
      <c r="F9256" s="2">
        <v>0.08</v>
      </c>
      <c r="G9256" s="2">
        <v>2</v>
      </c>
      <c r="H9256" s="3">
        <v>44999</v>
      </c>
      <c r="I9256" s="3">
        <v>45003</v>
      </c>
      <c r="J9256" s="2" t="s">
        <v>15</v>
      </c>
      <c r="K9256" s="2" t="s">
        <v>27</v>
      </c>
      <c r="L9256" s="2">
        <v>184.65</v>
      </c>
      <c r="M9256" s="2" t="s">
        <v>28</v>
      </c>
      <c r="N9256" s="11">
        <f>L9256/E9256*100</f>
        <v>20.043854412036083</v>
      </c>
      <c r="O9256" s="12" t="str">
        <f>IF(N9256&lt;10,"Low",IF(N9256&lt;20,"Med","High"))</f>
        <v>High</v>
      </c>
      <c r="P9256" s="12">
        <f>sales*discount</f>
        <v>73.698400000000007</v>
      </c>
      <c r="Q9256" s="12">
        <f>sales-Discount_Values</f>
        <v>847.53160000000003</v>
      </c>
      <c r="R9256" s="12">
        <f>DATEDIF(order_date,delivery_date,"D")</f>
        <v>4</v>
      </c>
      <c r="S9256" s="12"/>
    </row>
    <row r="9257" spans="1:19" ht="14.25" customHeight="1" x14ac:dyDescent="0.35">
      <c r="A9257" s="2" t="s">
        <v>8121</v>
      </c>
      <c r="B9257" s="2">
        <v>108088</v>
      </c>
      <c r="C9257" s="2" t="s">
        <v>19</v>
      </c>
      <c r="D9257" s="2" t="s">
        <v>14</v>
      </c>
      <c r="E9257" s="2">
        <v>1522.92</v>
      </c>
      <c r="F9257" s="2">
        <v>0.36</v>
      </c>
      <c r="G9257" s="2">
        <v>2</v>
      </c>
      <c r="H9257" s="3">
        <v>45482</v>
      </c>
      <c r="I9257" s="3">
        <v>45489</v>
      </c>
      <c r="J9257" s="2" t="s">
        <v>21</v>
      </c>
      <c r="K9257" s="2" t="s">
        <v>16</v>
      </c>
      <c r="L9257" s="2">
        <v>305.27999999999997</v>
      </c>
      <c r="M9257" s="2" t="s">
        <v>17</v>
      </c>
      <c r="N9257" s="11">
        <f>L9257/E9257*100</f>
        <v>20.045701678354739</v>
      </c>
      <c r="O9257" s="12" t="str">
        <f>IF(N9257&lt;10,"Low",IF(N9257&lt;20,"Med","High"))</f>
        <v>High</v>
      </c>
      <c r="P9257" s="12">
        <f>sales*discount</f>
        <v>548.25120000000004</v>
      </c>
      <c r="Q9257" s="12">
        <f>sales-Discount_Values</f>
        <v>974.66880000000003</v>
      </c>
      <c r="R9257" s="12">
        <f>DATEDIF(order_date,delivery_date,"D")</f>
        <v>7</v>
      </c>
      <c r="S9257" s="12"/>
    </row>
    <row r="9258" spans="1:19" ht="14.25" customHeight="1" x14ac:dyDescent="0.35">
      <c r="A9258" s="2" t="s">
        <v>14381</v>
      </c>
      <c r="B9258" s="2">
        <v>114348</v>
      </c>
      <c r="C9258" s="2" t="s">
        <v>13</v>
      </c>
      <c r="D9258" s="2" t="s">
        <v>20</v>
      </c>
      <c r="E9258" s="2">
        <v>4307.4399999999996</v>
      </c>
      <c r="F9258" s="2">
        <v>0.02</v>
      </c>
      <c r="G9258" s="2">
        <v>1</v>
      </c>
      <c r="H9258" s="3">
        <v>45085</v>
      </c>
      <c r="I9258" s="3">
        <v>45087</v>
      </c>
      <c r="J9258" s="2" t="s">
        <v>15</v>
      </c>
      <c r="K9258" s="2" t="s">
        <v>27</v>
      </c>
      <c r="L9258" s="2">
        <v>863.63</v>
      </c>
      <c r="M9258" s="2" t="s">
        <v>34</v>
      </c>
      <c r="N9258" s="11">
        <f>L9258/E9258*100</f>
        <v>20.049727912634886</v>
      </c>
      <c r="O9258" s="12" t="str">
        <f>IF(N9258&lt;10,"Low",IF(N9258&lt;20,"Med","High"))</f>
        <v>High</v>
      </c>
      <c r="P9258" s="12">
        <f>sales*discount</f>
        <v>86.148799999999994</v>
      </c>
      <c r="Q9258" s="12">
        <f>sales-Discount_Values</f>
        <v>4221.2911999999997</v>
      </c>
      <c r="R9258" s="12">
        <f>DATEDIF(order_date,delivery_date,"D")</f>
        <v>2</v>
      </c>
      <c r="S9258" s="12"/>
    </row>
    <row r="9259" spans="1:19" ht="14.25" customHeight="1" x14ac:dyDescent="0.35">
      <c r="A9259" s="2" t="s">
        <v>4091</v>
      </c>
      <c r="B9259" s="2">
        <v>104058</v>
      </c>
      <c r="C9259" s="2" t="s">
        <v>13</v>
      </c>
      <c r="D9259" s="2" t="s">
        <v>36</v>
      </c>
      <c r="E9259" s="2">
        <v>3910.76</v>
      </c>
      <c r="F9259" s="2">
        <v>0.46</v>
      </c>
      <c r="G9259" s="2">
        <v>8</v>
      </c>
      <c r="H9259" s="3">
        <v>45306</v>
      </c>
      <c r="I9259" s="3">
        <v>45308</v>
      </c>
      <c r="J9259" s="2" t="s">
        <v>31</v>
      </c>
      <c r="K9259" s="2" t="s">
        <v>27</v>
      </c>
      <c r="L9259" s="2">
        <v>784.27</v>
      </c>
      <c r="M9259" s="2" t="s">
        <v>39</v>
      </c>
      <c r="N9259" s="11">
        <f>L9259/E9259*100</f>
        <v>20.054158271026601</v>
      </c>
      <c r="O9259" s="12" t="str">
        <f>IF(N9259&lt;10,"Low",IF(N9259&lt;20,"Med","High"))</f>
        <v>High</v>
      </c>
      <c r="P9259" s="12">
        <f>sales*discount</f>
        <v>1798.9496000000001</v>
      </c>
      <c r="Q9259" s="12">
        <f>sales-Discount_Values</f>
        <v>2111.8104000000003</v>
      </c>
      <c r="R9259" s="12">
        <f>DATEDIF(order_date,delivery_date,"D")</f>
        <v>2</v>
      </c>
      <c r="S9259" s="12"/>
    </row>
    <row r="9260" spans="1:19" ht="14.25" customHeight="1" x14ac:dyDescent="0.35">
      <c r="A9260" s="2" t="s">
        <v>9182</v>
      </c>
      <c r="B9260" s="2">
        <v>109149</v>
      </c>
      <c r="C9260" s="2" t="s">
        <v>13</v>
      </c>
      <c r="D9260" s="2" t="s">
        <v>26</v>
      </c>
      <c r="E9260" s="2">
        <v>2360.0500000000002</v>
      </c>
      <c r="F9260" s="2">
        <v>0.36</v>
      </c>
      <c r="G9260" s="2">
        <v>4</v>
      </c>
      <c r="H9260" s="3">
        <v>45019</v>
      </c>
      <c r="I9260" s="3">
        <v>45026</v>
      </c>
      <c r="J9260" s="2" t="s">
        <v>31</v>
      </c>
      <c r="K9260" s="2" t="s">
        <v>16</v>
      </c>
      <c r="L9260" s="2">
        <v>473.35</v>
      </c>
      <c r="M9260" s="2" t="s">
        <v>39</v>
      </c>
      <c r="N9260" s="11">
        <f>L9260/E9260*100</f>
        <v>20.056778458083517</v>
      </c>
      <c r="O9260" s="12" t="str">
        <f>IF(N9260&lt;10,"Low",IF(N9260&lt;20,"Med","High"))</f>
        <v>High</v>
      </c>
      <c r="P9260" s="12">
        <f>sales*discount</f>
        <v>849.61800000000005</v>
      </c>
      <c r="Q9260" s="12">
        <f>sales-Discount_Values</f>
        <v>1510.4320000000002</v>
      </c>
      <c r="R9260" s="12">
        <f>DATEDIF(order_date,delivery_date,"D")</f>
        <v>7</v>
      </c>
      <c r="S9260" s="12"/>
    </row>
    <row r="9261" spans="1:19" ht="14.25" customHeight="1" x14ac:dyDescent="0.35">
      <c r="A9261" s="2" t="s">
        <v>4798</v>
      </c>
      <c r="B9261" s="2">
        <v>104765</v>
      </c>
      <c r="C9261" s="2" t="s">
        <v>25</v>
      </c>
      <c r="D9261" s="2" t="s">
        <v>14</v>
      </c>
      <c r="E9261" s="2">
        <v>3215.84</v>
      </c>
      <c r="F9261" s="2">
        <v>0.24</v>
      </c>
      <c r="G9261" s="2">
        <v>8</v>
      </c>
      <c r="H9261" s="3">
        <v>44955</v>
      </c>
      <c r="I9261" s="3">
        <v>44960</v>
      </c>
      <c r="J9261" s="2" t="s">
        <v>21</v>
      </c>
      <c r="K9261" s="2" t="s">
        <v>22</v>
      </c>
      <c r="L9261" s="2">
        <v>645</v>
      </c>
      <c r="M9261" s="2" t="s">
        <v>23</v>
      </c>
      <c r="N9261" s="11">
        <f>L9261/E9261*100</f>
        <v>20.056968008358623</v>
      </c>
      <c r="O9261" s="12" t="str">
        <f>IF(N9261&lt;10,"Low",IF(N9261&lt;20,"Med","High"))</f>
        <v>High</v>
      </c>
      <c r="P9261" s="12">
        <f>sales*discount</f>
        <v>771.80160000000001</v>
      </c>
      <c r="Q9261" s="12">
        <f>sales-Discount_Values</f>
        <v>2444.0384000000004</v>
      </c>
      <c r="R9261" s="12">
        <f>DATEDIF(order_date,delivery_date,"D")</f>
        <v>5</v>
      </c>
      <c r="S9261" s="12"/>
    </row>
    <row r="9262" spans="1:19" ht="14.25" customHeight="1" x14ac:dyDescent="0.35">
      <c r="A9262" s="2" t="s">
        <v>8465</v>
      </c>
      <c r="B9262" s="2">
        <v>108432</v>
      </c>
      <c r="C9262" s="2" t="s">
        <v>41</v>
      </c>
      <c r="D9262" s="2" t="s">
        <v>36</v>
      </c>
      <c r="E9262" s="2">
        <v>130.24</v>
      </c>
      <c r="F9262" s="2">
        <v>0.27</v>
      </c>
      <c r="G9262" s="2">
        <v>5</v>
      </c>
      <c r="H9262" s="3">
        <v>45553</v>
      </c>
      <c r="I9262" s="3">
        <v>45559</v>
      </c>
      <c r="J9262" s="2" t="s">
        <v>31</v>
      </c>
      <c r="K9262" s="2" t="s">
        <v>27</v>
      </c>
      <c r="L9262" s="2">
        <v>26.13</v>
      </c>
      <c r="M9262" s="2" t="s">
        <v>48</v>
      </c>
      <c r="N9262" s="11">
        <f>L9262/E9262*100</f>
        <v>20.062960687960686</v>
      </c>
      <c r="O9262" s="12" t="str">
        <f>IF(N9262&lt;10,"Low",IF(N9262&lt;20,"Med","High"))</f>
        <v>High</v>
      </c>
      <c r="P9262" s="12">
        <f>sales*discount</f>
        <v>35.164800000000007</v>
      </c>
      <c r="Q9262" s="12">
        <f>sales-Discount_Values</f>
        <v>95.075199999999995</v>
      </c>
      <c r="R9262" s="12">
        <f>DATEDIF(order_date,delivery_date,"D")</f>
        <v>6</v>
      </c>
      <c r="S9262" s="12"/>
    </row>
    <row r="9263" spans="1:19" ht="14.25" customHeight="1" x14ac:dyDescent="0.35">
      <c r="A9263" s="2" t="s">
        <v>10608</v>
      </c>
      <c r="B9263" s="2">
        <v>110575</v>
      </c>
      <c r="C9263" s="2" t="s">
        <v>25</v>
      </c>
      <c r="D9263" s="2" t="s">
        <v>36</v>
      </c>
      <c r="E9263" s="2">
        <v>3700.79</v>
      </c>
      <c r="F9263" s="2">
        <v>0.43</v>
      </c>
      <c r="G9263" s="2">
        <v>9</v>
      </c>
      <c r="H9263" s="3">
        <v>45356</v>
      </c>
      <c r="I9263" s="3">
        <v>45357</v>
      </c>
      <c r="J9263" s="2" t="s">
        <v>15</v>
      </c>
      <c r="K9263" s="2" t="s">
        <v>22</v>
      </c>
      <c r="L9263" s="2">
        <v>742.53</v>
      </c>
      <c r="M9263" s="2" t="s">
        <v>34</v>
      </c>
      <c r="N9263" s="11">
        <f>L9263/E9263*100</f>
        <v>20.064094423082636</v>
      </c>
      <c r="O9263" s="12" t="str">
        <f>IF(N9263&lt;10,"Low",IF(N9263&lt;20,"Med","High"))</f>
        <v>High</v>
      </c>
      <c r="P9263" s="12">
        <f>sales*discount</f>
        <v>1591.3397</v>
      </c>
      <c r="Q9263" s="12">
        <f>sales-Discount_Values</f>
        <v>2109.4503</v>
      </c>
      <c r="R9263" s="12">
        <f>DATEDIF(order_date,delivery_date,"D")</f>
        <v>1</v>
      </c>
      <c r="S9263" s="12"/>
    </row>
    <row r="9264" spans="1:19" ht="14.25" customHeight="1" x14ac:dyDescent="0.35">
      <c r="A9264" s="2" t="s">
        <v>14610</v>
      </c>
      <c r="B9264" s="2">
        <v>114577</v>
      </c>
      <c r="C9264" s="2" t="s">
        <v>19</v>
      </c>
      <c r="D9264" s="2" t="s">
        <v>36</v>
      </c>
      <c r="E9264" s="2">
        <v>3958.39</v>
      </c>
      <c r="F9264" s="2">
        <v>0.03</v>
      </c>
      <c r="G9264" s="2">
        <v>9</v>
      </c>
      <c r="H9264" s="3">
        <v>45505</v>
      </c>
      <c r="I9264" s="3">
        <v>45507</v>
      </c>
      <c r="J9264" s="2" t="s">
        <v>21</v>
      </c>
      <c r="K9264" s="2" t="s">
        <v>16</v>
      </c>
      <c r="L9264" s="2">
        <v>794.26</v>
      </c>
      <c r="M9264" s="2" t="s">
        <v>48</v>
      </c>
      <c r="N9264" s="11">
        <f>L9264/E9264*100</f>
        <v>20.065228539886164</v>
      </c>
      <c r="O9264" s="12" t="str">
        <f>IF(N9264&lt;10,"Low",IF(N9264&lt;20,"Med","High"))</f>
        <v>High</v>
      </c>
      <c r="P9264" s="12">
        <f>sales*discount</f>
        <v>118.75169999999999</v>
      </c>
      <c r="Q9264" s="12">
        <f>sales-Discount_Values</f>
        <v>3839.6383000000001</v>
      </c>
      <c r="R9264" s="12">
        <f>DATEDIF(order_date,delivery_date,"D")</f>
        <v>2</v>
      </c>
      <c r="S9264" s="12"/>
    </row>
    <row r="9265" spans="1:19" ht="14.25" customHeight="1" x14ac:dyDescent="0.35">
      <c r="A9265" s="2" t="s">
        <v>629</v>
      </c>
      <c r="B9265" s="2">
        <v>100596</v>
      </c>
      <c r="C9265" s="2" t="s">
        <v>25</v>
      </c>
      <c r="D9265" s="2" t="s">
        <v>14</v>
      </c>
      <c r="E9265" s="2">
        <v>3592.04</v>
      </c>
      <c r="F9265" s="2">
        <v>0.1</v>
      </c>
      <c r="G9265" s="2">
        <v>5</v>
      </c>
      <c r="H9265" s="3">
        <v>45638</v>
      </c>
      <c r="I9265" s="3">
        <v>45644</v>
      </c>
      <c r="J9265" s="2" t="s">
        <v>31</v>
      </c>
      <c r="K9265" s="2" t="s">
        <v>22</v>
      </c>
      <c r="L9265" s="2">
        <v>720.77</v>
      </c>
      <c r="M9265" s="2" t="s">
        <v>48</v>
      </c>
      <c r="N9265" s="11">
        <f>L9265/E9265*100</f>
        <v>20.065756506052271</v>
      </c>
      <c r="O9265" s="12" t="str">
        <f>IF(N9265&lt;10,"Low",IF(N9265&lt;20,"Med","High"))</f>
        <v>High</v>
      </c>
      <c r="P9265" s="12">
        <f>sales*discount</f>
        <v>359.20400000000001</v>
      </c>
      <c r="Q9265" s="12">
        <f>sales-Discount_Values</f>
        <v>3232.8359999999998</v>
      </c>
      <c r="R9265" s="12">
        <f>DATEDIF(order_date,delivery_date,"D")</f>
        <v>6</v>
      </c>
      <c r="S9265" s="12"/>
    </row>
    <row r="9266" spans="1:19" ht="14.25" customHeight="1" x14ac:dyDescent="0.35">
      <c r="A9266" s="2" t="s">
        <v>5714</v>
      </c>
      <c r="B9266" s="2">
        <v>105681</v>
      </c>
      <c r="C9266" s="2" t="s">
        <v>19</v>
      </c>
      <c r="D9266" s="2" t="s">
        <v>26</v>
      </c>
      <c r="E9266" s="2">
        <v>436.11</v>
      </c>
      <c r="F9266" s="2">
        <v>0.47</v>
      </c>
      <c r="G9266" s="2">
        <v>9</v>
      </c>
      <c r="H9266" s="3">
        <v>45376</v>
      </c>
      <c r="I9266" s="3">
        <v>45381</v>
      </c>
      <c r="J9266" s="2" t="s">
        <v>31</v>
      </c>
      <c r="K9266" s="2" t="s">
        <v>22</v>
      </c>
      <c r="L9266" s="2">
        <v>87.52</v>
      </c>
      <c r="M9266" s="2" t="s">
        <v>39</v>
      </c>
      <c r="N9266" s="11">
        <f>L9266/E9266*100</f>
        <v>20.06833138428378</v>
      </c>
      <c r="O9266" s="12" t="str">
        <f>IF(N9266&lt;10,"Low",IF(N9266&lt;20,"Med","High"))</f>
        <v>High</v>
      </c>
      <c r="P9266" s="12">
        <f>sales*discount</f>
        <v>204.9717</v>
      </c>
      <c r="Q9266" s="12">
        <f>sales-Discount_Values</f>
        <v>231.13830000000002</v>
      </c>
      <c r="R9266" s="12">
        <f>DATEDIF(order_date,delivery_date,"D")</f>
        <v>5</v>
      </c>
      <c r="S9266" s="12"/>
    </row>
    <row r="9267" spans="1:19" ht="14.25" customHeight="1" x14ac:dyDescent="0.35">
      <c r="A9267" s="2" t="s">
        <v>10421</v>
      </c>
      <c r="B9267" s="2">
        <v>110388</v>
      </c>
      <c r="C9267" s="2" t="s">
        <v>41</v>
      </c>
      <c r="D9267" s="2" t="s">
        <v>36</v>
      </c>
      <c r="E9267" s="2">
        <v>4016.77</v>
      </c>
      <c r="F9267" s="2">
        <v>0.32</v>
      </c>
      <c r="G9267" s="2">
        <v>7</v>
      </c>
      <c r="H9267" s="3">
        <v>45446</v>
      </c>
      <c r="I9267" s="3">
        <v>45447</v>
      </c>
      <c r="J9267" s="2" t="s">
        <v>31</v>
      </c>
      <c r="K9267" s="2" t="s">
        <v>22</v>
      </c>
      <c r="L9267" s="2">
        <v>806.1</v>
      </c>
      <c r="M9267" s="2" t="s">
        <v>39</v>
      </c>
      <c r="N9267" s="11">
        <f>L9267/E9267*100</f>
        <v>20.068363386502092</v>
      </c>
      <c r="O9267" s="12" t="str">
        <f>IF(N9267&lt;10,"Low",IF(N9267&lt;20,"Med","High"))</f>
        <v>High</v>
      </c>
      <c r="P9267" s="12">
        <f>sales*discount</f>
        <v>1285.3664000000001</v>
      </c>
      <c r="Q9267" s="12">
        <f>sales-Discount_Values</f>
        <v>2731.4035999999996</v>
      </c>
      <c r="R9267" s="12">
        <f>DATEDIF(order_date,delivery_date,"D")</f>
        <v>1</v>
      </c>
      <c r="S9267" s="12"/>
    </row>
    <row r="9268" spans="1:19" ht="14.25" customHeight="1" x14ac:dyDescent="0.35">
      <c r="A9268" s="2" t="s">
        <v>8391</v>
      </c>
      <c r="B9268" s="2">
        <v>108358</v>
      </c>
      <c r="C9268" s="2" t="s">
        <v>13</v>
      </c>
      <c r="D9268" s="2" t="s">
        <v>14</v>
      </c>
      <c r="E9268" s="2">
        <v>2944.02</v>
      </c>
      <c r="F9268" s="2">
        <v>0.24</v>
      </c>
      <c r="G9268" s="2">
        <v>8</v>
      </c>
      <c r="H9268" s="3">
        <v>45099</v>
      </c>
      <c r="I9268" s="3">
        <v>45104</v>
      </c>
      <c r="J9268" s="2" t="s">
        <v>21</v>
      </c>
      <c r="K9268" s="2" t="s">
        <v>27</v>
      </c>
      <c r="L9268" s="2">
        <v>590.86</v>
      </c>
      <c r="M9268" s="2" t="s">
        <v>28</v>
      </c>
      <c r="N9268" s="11">
        <f>L9268/E9268*100</f>
        <v>20.069836482089119</v>
      </c>
      <c r="O9268" s="12" t="str">
        <f>IF(N9268&lt;10,"Low",IF(N9268&lt;20,"Med","High"))</f>
        <v>High</v>
      </c>
      <c r="P9268" s="12">
        <f>sales*discount</f>
        <v>706.56479999999999</v>
      </c>
      <c r="Q9268" s="12">
        <f>sales-Discount_Values</f>
        <v>2237.4551999999999</v>
      </c>
      <c r="R9268" s="12">
        <f>DATEDIF(order_date,delivery_date,"D")</f>
        <v>5</v>
      </c>
      <c r="S9268" s="12"/>
    </row>
    <row r="9269" spans="1:19" ht="14.25" customHeight="1" x14ac:dyDescent="0.35">
      <c r="A9269" s="2" t="s">
        <v>255</v>
      </c>
      <c r="B9269" s="2">
        <v>100222</v>
      </c>
      <c r="C9269" s="2" t="s">
        <v>41</v>
      </c>
      <c r="D9269" s="2" t="s">
        <v>20</v>
      </c>
      <c r="E9269" s="2">
        <v>1346.97</v>
      </c>
      <c r="F9269" s="2">
        <v>0.06</v>
      </c>
      <c r="G9269" s="2">
        <v>6</v>
      </c>
      <c r="H9269" s="3">
        <v>45130</v>
      </c>
      <c r="I9269" s="3">
        <v>45134</v>
      </c>
      <c r="J9269" s="2" t="s">
        <v>21</v>
      </c>
      <c r="K9269" s="2" t="s">
        <v>22</v>
      </c>
      <c r="L9269" s="2">
        <v>270.37</v>
      </c>
      <c r="M9269" s="2" t="s">
        <v>48</v>
      </c>
      <c r="N9269" s="11">
        <f>L9269/E9269*100</f>
        <v>20.072458926330949</v>
      </c>
      <c r="O9269" s="12" t="str">
        <f>IF(N9269&lt;10,"Low",IF(N9269&lt;20,"Med","High"))</f>
        <v>High</v>
      </c>
      <c r="P9269" s="12">
        <f>sales*discount</f>
        <v>80.818200000000004</v>
      </c>
      <c r="Q9269" s="12">
        <f>sales-Discount_Values</f>
        <v>1266.1518000000001</v>
      </c>
      <c r="R9269" s="12">
        <f>DATEDIF(order_date,delivery_date,"D")</f>
        <v>4</v>
      </c>
      <c r="S9269" s="12"/>
    </row>
    <row r="9270" spans="1:19" ht="14.25" customHeight="1" x14ac:dyDescent="0.35">
      <c r="A9270" s="2" t="s">
        <v>6147</v>
      </c>
      <c r="B9270" s="2">
        <v>106114</v>
      </c>
      <c r="C9270" s="2" t="s">
        <v>13</v>
      </c>
      <c r="D9270" s="2" t="s">
        <v>33</v>
      </c>
      <c r="E9270" s="2">
        <v>561.59</v>
      </c>
      <c r="F9270" s="2">
        <v>0.16</v>
      </c>
      <c r="G9270" s="2">
        <v>4</v>
      </c>
      <c r="H9270" s="3">
        <v>45215</v>
      </c>
      <c r="I9270" s="3">
        <v>45219</v>
      </c>
      <c r="J9270" s="2" t="s">
        <v>31</v>
      </c>
      <c r="K9270" s="2" t="s">
        <v>22</v>
      </c>
      <c r="L9270" s="2">
        <v>112.76</v>
      </c>
      <c r="M9270" s="2" t="s">
        <v>39</v>
      </c>
      <c r="N9270" s="11">
        <f>L9270/E9270*100</f>
        <v>20.078705105147883</v>
      </c>
      <c r="O9270" s="12" t="str">
        <f>IF(N9270&lt;10,"Low",IF(N9270&lt;20,"Med","High"))</f>
        <v>High</v>
      </c>
      <c r="P9270" s="12">
        <f>sales*discount</f>
        <v>89.854400000000012</v>
      </c>
      <c r="Q9270" s="12">
        <f>sales-Discount_Values</f>
        <v>471.73560000000003</v>
      </c>
      <c r="R9270" s="12">
        <f>DATEDIF(order_date,delivery_date,"D")</f>
        <v>4</v>
      </c>
      <c r="S9270" s="12"/>
    </row>
    <row r="9271" spans="1:19" ht="14.25" customHeight="1" x14ac:dyDescent="0.35">
      <c r="A9271" s="2" t="s">
        <v>1911</v>
      </c>
      <c r="B9271" s="2">
        <v>101878</v>
      </c>
      <c r="C9271" s="2" t="s">
        <v>19</v>
      </c>
      <c r="D9271" s="2" t="s">
        <v>26</v>
      </c>
      <c r="E9271" s="2">
        <v>1293.06</v>
      </c>
      <c r="F9271" s="2">
        <v>0.02</v>
      </c>
      <c r="G9271" s="2">
        <v>5</v>
      </c>
      <c r="H9271" s="3">
        <v>45605</v>
      </c>
      <c r="I9271" s="3">
        <v>45609</v>
      </c>
      <c r="J9271" s="2" t="s">
        <v>31</v>
      </c>
      <c r="K9271" s="2" t="s">
        <v>22</v>
      </c>
      <c r="L9271" s="2">
        <v>259.63</v>
      </c>
      <c r="M9271" s="2" t="s">
        <v>34</v>
      </c>
      <c r="N9271" s="11">
        <f>L9271/E9271*100</f>
        <v>20.078727978593413</v>
      </c>
      <c r="O9271" s="12" t="str">
        <f>IF(N9271&lt;10,"Low",IF(N9271&lt;20,"Med","High"))</f>
        <v>High</v>
      </c>
      <c r="P9271" s="12">
        <f>sales*discount</f>
        <v>25.8612</v>
      </c>
      <c r="Q9271" s="12">
        <f>sales-Discount_Values</f>
        <v>1267.1987999999999</v>
      </c>
      <c r="R9271" s="12">
        <f>DATEDIF(order_date,delivery_date,"D")</f>
        <v>4</v>
      </c>
      <c r="S9271" s="12"/>
    </row>
    <row r="9272" spans="1:19" ht="14.25" customHeight="1" x14ac:dyDescent="0.35">
      <c r="A9272" s="2" t="s">
        <v>10840</v>
      </c>
      <c r="B9272" s="2">
        <v>110807</v>
      </c>
      <c r="C9272" s="2" t="s">
        <v>41</v>
      </c>
      <c r="D9272" s="2" t="s">
        <v>26</v>
      </c>
      <c r="E9272" s="2">
        <v>744.51</v>
      </c>
      <c r="F9272" s="2">
        <v>0.32</v>
      </c>
      <c r="G9272" s="2">
        <v>7</v>
      </c>
      <c r="H9272" s="3">
        <v>45346</v>
      </c>
      <c r="I9272" s="3">
        <v>45350</v>
      </c>
      <c r="J9272" s="2" t="s">
        <v>15</v>
      </c>
      <c r="K9272" s="2" t="s">
        <v>22</v>
      </c>
      <c r="L9272" s="2">
        <v>149.51</v>
      </c>
      <c r="M9272" s="2" t="s">
        <v>17</v>
      </c>
      <c r="N9272" s="11">
        <f>L9272/E9272*100</f>
        <v>20.081664450443913</v>
      </c>
      <c r="O9272" s="12" t="str">
        <f>IF(N9272&lt;10,"Low",IF(N9272&lt;20,"Med","High"))</f>
        <v>High</v>
      </c>
      <c r="P9272" s="12">
        <f>sales*discount</f>
        <v>238.2432</v>
      </c>
      <c r="Q9272" s="12">
        <f>sales-Discount_Values</f>
        <v>506.26679999999999</v>
      </c>
      <c r="R9272" s="12">
        <f>DATEDIF(order_date,delivery_date,"D")</f>
        <v>4</v>
      </c>
      <c r="S9272" s="12"/>
    </row>
    <row r="9273" spans="1:19" ht="14.25" customHeight="1" x14ac:dyDescent="0.35">
      <c r="A9273" s="2" t="s">
        <v>11445</v>
      </c>
      <c r="B9273" s="2">
        <v>111412</v>
      </c>
      <c r="C9273" s="2" t="s">
        <v>41</v>
      </c>
      <c r="D9273" s="2" t="s">
        <v>20</v>
      </c>
      <c r="E9273" s="2">
        <v>3979.48</v>
      </c>
      <c r="F9273" s="2">
        <v>0.39</v>
      </c>
      <c r="G9273" s="2">
        <v>4</v>
      </c>
      <c r="H9273" s="3">
        <v>45038</v>
      </c>
      <c r="I9273" s="3">
        <v>45041</v>
      </c>
      <c r="J9273" s="2" t="s">
        <v>15</v>
      </c>
      <c r="K9273" s="2" t="s">
        <v>16</v>
      </c>
      <c r="L9273" s="2">
        <v>799.15</v>
      </c>
      <c r="M9273" s="2" t="s">
        <v>34</v>
      </c>
      <c r="N9273" s="11">
        <f>L9273/E9273*100</f>
        <v>20.081769477419158</v>
      </c>
      <c r="O9273" s="12" t="str">
        <f>IF(N9273&lt;10,"Low",IF(N9273&lt;20,"Med","High"))</f>
        <v>High</v>
      </c>
      <c r="P9273" s="12">
        <f>sales*discount</f>
        <v>1551.9972</v>
      </c>
      <c r="Q9273" s="12">
        <f>sales-Discount_Values</f>
        <v>2427.4827999999998</v>
      </c>
      <c r="R9273" s="12">
        <f>DATEDIF(order_date,delivery_date,"D")</f>
        <v>3</v>
      </c>
      <c r="S9273" s="12"/>
    </row>
    <row r="9274" spans="1:19" ht="14.25" customHeight="1" x14ac:dyDescent="0.35">
      <c r="A9274" s="2" t="s">
        <v>988</v>
      </c>
      <c r="B9274" s="2">
        <v>100955</v>
      </c>
      <c r="C9274" s="2" t="s">
        <v>13</v>
      </c>
      <c r="D9274" s="2" t="s">
        <v>26</v>
      </c>
      <c r="E9274" s="2">
        <v>1271.19</v>
      </c>
      <c r="F9274" s="2">
        <v>0.2</v>
      </c>
      <c r="G9274" s="2">
        <v>6</v>
      </c>
      <c r="H9274" s="3">
        <v>44977</v>
      </c>
      <c r="I9274" s="3">
        <v>44979</v>
      </c>
      <c r="J9274" s="2" t="s">
        <v>15</v>
      </c>
      <c r="K9274" s="2" t="s">
        <v>16</v>
      </c>
      <c r="L9274" s="2">
        <v>255.28</v>
      </c>
      <c r="M9274" s="2" t="s">
        <v>28</v>
      </c>
      <c r="N9274" s="11">
        <f>L9274/E9274*100</f>
        <v>20.08197043714944</v>
      </c>
      <c r="O9274" s="12" t="str">
        <f>IF(N9274&lt;10,"Low",IF(N9274&lt;20,"Med","High"))</f>
        <v>High</v>
      </c>
      <c r="P9274" s="12">
        <f>sales*discount</f>
        <v>254.23800000000003</v>
      </c>
      <c r="Q9274" s="12">
        <f>sales-Discount_Values</f>
        <v>1016.952</v>
      </c>
      <c r="R9274" s="12">
        <f>DATEDIF(order_date,delivery_date,"D")</f>
        <v>2</v>
      </c>
      <c r="S9274" s="12"/>
    </row>
    <row r="9275" spans="1:19" ht="14.25" customHeight="1" x14ac:dyDescent="0.35">
      <c r="A9275" s="2" t="s">
        <v>9597</v>
      </c>
      <c r="B9275" s="2">
        <v>109564</v>
      </c>
      <c r="C9275" s="2" t="s">
        <v>13</v>
      </c>
      <c r="D9275" s="2" t="s">
        <v>14</v>
      </c>
      <c r="E9275" s="2">
        <v>1658.87</v>
      </c>
      <c r="F9275" s="2">
        <v>0.27</v>
      </c>
      <c r="G9275" s="2">
        <v>2</v>
      </c>
      <c r="H9275" s="3">
        <v>44927</v>
      </c>
      <c r="I9275" s="3">
        <v>44933</v>
      </c>
      <c r="J9275" s="2" t="s">
        <v>31</v>
      </c>
      <c r="K9275" s="2" t="s">
        <v>22</v>
      </c>
      <c r="L9275" s="2">
        <v>333.15</v>
      </c>
      <c r="M9275" s="2" t="s">
        <v>23</v>
      </c>
      <c r="N9275" s="11">
        <f>L9275/E9275*100</f>
        <v>20.082948030888495</v>
      </c>
      <c r="O9275" s="12" t="str">
        <f>IF(N9275&lt;10,"Low",IF(N9275&lt;20,"Med","High"))</f>
        <v>High</v>
      </c>
      <c r="P9275" s="12">
        <f>sales*discount</f>
        <v>447.89490000000001</v>
      </c>
      <c r="Q9275" s="12">
        <f>sales-Discount_Values</f>
        <v>1210.9750999999999</v>
      </c>
      <c r="R9275" s="12">
        <f>DATEDIF(order_date,delivery_date,"D")</f>
        <v>6</v>
      </c>
      <c r="S9275" s="12"/>
    </row>
    <row r="9276" spans="1:19" ht="14.25" customHeight="1" x14ac:dyDescent="0.35">
      <c r="A9276" s="2" t="s">
        <v>14985</v>
      </c>
      <c r="B9276" s="2">
        <v>114952</v>
      </c>
      <c r="C9276" s="2" t="s">
        <v>41</v>
      </c>
      <c r="D9276" s="2" t="s">
        <v>26</v>
      </c>
      <c r="E9276" s="2">
        <v>4941.9799999999996</v>
      </c>
      <c r="F9276" s="2">
        <v>0.28999999999999998</v>
      </c>
      <c r="G9276" s="2">
        <v>3</v>
      </c>
      <c r="H9276" s="3">
        <v>45219</v>
      </c>
      <c r="I9276" s="3">
        <v>45221</v>
      </c>
      <c r="J9276" s="2" t="s">
        <v>31</v>
      </c>
      <c r="K9276" s="2" t="s">
        <v>22</v>
      </c>
      <c r="L9276" s="2">
        <v>992.58</v>
      </c>
      <c r="M9276" s="2" t="s">
        <v>39</v>
      </c>
      <c r="N9276" s="11">
        <f>L9276/E9276*100</f>
        <v>20.084662422753635</v>
      </c>
      <c r="O9276" s="12" t="str">
        <f>IF(N9276&lt;10,"Low",IF(N9276&lt;20,"Med","High"))</f>
        <v>High</v>
      </c>
      <c r="P9276" s="12">
        <f>sales*discount</f>
        <v>1433.1741999999997</v>
      </c>
      <c r="Q9276" s="12">
        <f>sales-Discount_Values</f>
        <v>3508.8058000000001</v>
      </c>
      <c r="R9276" s="12">
        <f>DATEDIF(order_date,delivery_date,"D")</f>
        <v>2</v>
      </c>
      <c r="S9276" s="12"/>
    </row>
    <row r="9277" spans="1:19" ht="14.25" customHeight="1" x14ac:dyDescent="0.35">
      <c r="A9277" s="2" t="s">
        <v>2908</v>
      </c>
      <c r="B9277" s="2">
        <v>102875</v>
      </c>
      <c r="C9277" s="2" t="s">
        <v>41</v>
      </c>
      <c r="D9277" s="2" t="s">
        <v>20</v>
      </c>
      <c r="E9277" s="2">
        <v>3653.16</v>
      </c>
      <c r="F9277" s="2">
        <v>0.11</v>
      </c>
      <c r="G9277" s="2">
        <v>8</v>
      </c>
      <c r="H9277" s="3">
        <v>44944</v>
      </c>
      <c r="I9277" s="3">
        <v>44950</v>
      </c>
      <c r="J9277" s="2" t="s">
        <v>21</v>
      </c>
      <c r="K9277" s="2" t="s">
        <v>27</v>
      </c>
      <c r="L9277" s="2">
        <v>733.83</v>
      </c>
      <c r="M9277" s="2" t="s">
        <v>39</v>
      </c>
      <c r="N9277" s="11">
        <f>L9277/E9277*100</f>
        <v>20.087540649738859</v>
      </c>
      <c r="O9277" s="12" t="str">
        <f>IF(N9277&lt;10,"Low",IF(N9277&lt;20,"Med","High"))</f>
        <v>High</v>
      </c>
      <c r="P9277" s="12">
        <f>sales*discount</f>
        <v>401.8476</v>
      </c>
      <c r="Q9277" s="12">
        <f>sales-Discount_Values</f>
        <v>3251.3123999999998</v>
      </c>
      <c r="R9277" s="12">
        <f>DATEDIF(order_date,delivery_date,"D")</f>
        <v>6</v>
      </c>
      <c r="S9277" s="12"/>
    </row>
    <row r="9278" spans="1:19" ht="14.25" customHeight="1" x14ac:dyDescent="0.35">
      <c r="A9278" s="2" t="s">
        <v>1255</v>
      </c>
      <c r="B9278" s="2">
        <v>101222</v>
      </c>
      <c r="C9278" s="2" t="s">
        <v>25</v>
      </c>
      <c r="D9278" s="2" t="s">
        <v>14</v>
      </c>
      <c r="E9278" s="2">
        <v>4955.8999999999996</v>
      </c>
      <c r="F9278" s="2">
        <v>0.27</v>
      </c>
      <c r="G9278" s="2">
        <v>5</v>
      </c>
      <c r="H9278" s="3">
        <v>45490</v>
      </c>
      <c r="I9278" s="3">
        <v>45495</v>
      </c>
      <c r="J9278" s="2" t="s">
        <v>15</v>
      </c>
      <c r="K9278" s="2" t="s">
        <v>22</v>
      </c>
      <c r="L9278" s="2">
        <v>995.54</v>
      </c>
      <c r="M9278" s="2" t="s">
        <v>23</v>
      </c>
      <c r="N9278" s="11">
        <f>L9278/E9278*100</f>
        <v>20.087975947860127</v>
      </c>
      <c r="O9278" s="12" t="str">
        <f>IF(N9278&lt;10,"Low",IF(N9278&lt;20,"Med","High"))</f>
        <v>High</v>
      </c>
      <c r="P9278" s="12">
        <f>sales*discount</f>
        <v>1338.0930000000001</v>
      </c>
      <c r="Q9278" s="12">
        <f>sales-Discount_Values</f>
        <v>3617.8069999999998</v>
      </c>
      <c r="R9278" s="12">
        <f>DATEDIF(order_date,delivery_date,"D")</f>
        <v>5</v>
      </c>
      <c r="S9278" s="12"/>
    </row>
    <row r="9279" spans="1:19" ht="14.25" customHeight="1" x14ac:dyDescent="0.35">
      <c r="A9279" s="2" t="s">
        <v>8376</v>
      </c>
      <c r="B9279" s="2">
        <v>108343</v>
      </c>
      <c r="C9279" s="2" t="s">
        <v>41</v>
      </c>
      <c r="D9279" s="2" t="s">
        <v>14</v>
      </c>
      <c r="E9279" s="2">
        <v>3910.74</v>
      </c>
      <c r="F9279" s="2">
        <v>0.46</v>
      </c>
      <c r="G9279" s="2">
        <v>8</v>
      </c>
      <c r="H9279" s="3">
        <v>45498</v>
      </c>
      <c r="I9279" s="3">
        <v>45500</v>
      </c>
      <c r="J9279" s="2" t="s">
        <v>21</v>
      </c>
      <c r="K9279" s="2" t="s">
        <v>22</v>
      </c>
      <c r="L9279" s="2">
        <v>785.66</v>
      </c>
      <c r="M9279" s="2" t="s">
        <v>23</v>
      </c>
      <c r="N9279" s="11">
        <f>L9279/E9279*100</f>
        <v>20.089803975718151</v>
      </c>
      <c r="O9279" s="12" t="str">
        <f>IF(N9279&lt;10,"Low",IF(N9279&lt;20,"Med","High"))</f>
        <v>High</v>
      </c>
      <c r="P9279" s="12">
        <f>sales*discount</f>
        <v>1798.9404</v>
      </c>
      <c r="Q9279" s="12">
        <f>sales-Discount_Values</f>
        <v>2111.7995999999998</v>
      </c>
      <c r="R9279" s="12">
        <f>DATEDIF(order_date,delivery_date,"D")</f>
        <v>2</v>
      </c>
      <c r="S9279" s="12"/>
    </row>
    <row r="9280" spans="1:19" ht="14.25" customHeight="1" x14ac:dyDescent="0.35">
      <c r="A9280" s="2" t="s">
        <v>14245</v>
      </c>
      <c r="B9280" s="2">
        <v>114212</v>
      </c>
      <c r="C9280" s="2" t="s">
        <v>41</v>
      </c>
      <c r="D9280" s="2" t="s">
        <v>20</v>
      </c>
      <c r="E9280" s="2">
        <v>4880.0200000000004</v>
      </c>
      <c r="F9280" s="2">
        <v>0.46</v>
      </c>
      <c r="G9280" s="2">
        <v>5</v>
      </c>
      <c r="H9280" s="3">
        <v>44962</v>
      </c>
      <c r="I9280" s="3">
        <v>44969</v>
      </c>
      <c r="J9280" s="2" t="s">
        <v>15</v>
      </c>
      <c r="K9280" s="2" t="s">
        <v>27</v>
      </c>
      <c r="L9280" s="2">
        <v>980.43</v>
      </c>
      <c r="M9280" s="2" t="s">
        <v>23</v>
      </c>
      <c r="N9280" s="11">
        <f>L9280/E9280*100</f>
        <v>20.090696349605121</v>
      </c>
      <c r="O9280" s="12" t="str">
        <f>IF(N9280&lt;10,"Low",IF(N9280&lt;20,"Med","High"))</f>
        <v>High</v>
      </c>
      <c r="P9280" s="12">
        <f>sales*discount</f>
        <v>2244.8092000000001</v>
      </c>
      <c r="Q9280" s="12">
        <f>sales-Discount_Values</f>
        <v>2635.2108000000003</v>
      </c>
      <c r="R9280" s="12">
        <f>DATEDIF(order_date,delivery_date,"D")</f>
        <v>7</v>
      </c>
      <c r="S9280" s="12"/>
    </row>
    <row r="9281" spans="1:19" ht="14.25" customHeight="1" x14ac:dyDescent="0.35">
      <c r="A9281" s="2" t="s">
        <v>14622</v>
      </c>
      <c r="B9281" s="2">
        <v>114589</v>
      </c>
      <c r="C9281" s="2" t="s">
        <v>41</v>
      </c>
      <c r="D9281" s="2" t="s">
        <v>26</v>
      </c>
      <c r="E9281" s="2">
        <v>3290.33</v>
      </c>
      <c r="F9281" s="2">
        <v>0.3</v>
      </c>
      <c r="G9281" s="2">
        <v>5</v>
      </c>
      <c r="H9281" s="3">
        <v>45038</v>
      </c>
      <c r="I9281" s="3">
        <v>45045</v>
      </c>
      <c r="J9281" s="2" t="s">
        <v>15</v>
      </c>
      <c r="K9281" s="2" t="s">
        <v>16</v>
      </c>
      <c r="L9281" s="2">
        <v>661.08</v>
      </c>
      <c r="M9281" s="2" t="s">
        <v>17</v>
      </c>
      <c r="N9281" s="11">
        <f>L9281/E9281*100</f>
        <v>20.091601754231338</v>
      </c>
      <c r="O9281" s="12" t="str">
        <f>IF(N9281&lt;10,"Low",IF(N9281&lt;20,"Med","High"))</f>
        <v>High</v>
      </c>
      <c r="P9281" s="12">
        <f>sales*discount</f>
        <v>987.09899999999993</v>
      </c>
      <c r="Q9281" s="12">
        <f>sales-Discount_Values</f>
        <v>2303.2309999999998</v>
      </c>
      <c r="R9281" s="12">
        <f>DATEDIF(order_date,delivery_date,"D")</f>
        <v>7</v>
      </c>
      <c r="S9281" s="12"/>
    </row>
    <row r="9282" spans="1:19" ht="14.25" customHeight="1" x14ac:dyDescent="0.35">
      <c r="A9282" s="2" t="s">
        <v>7900</v>
      </c>
      <c r="B9282" s="2">
        <v>107867</v>
      </c>
      <c r="C9282" s="2" t="s">
        <v>25</v>
      </c>
      <c r="D9282" s="2" t="s">
        <v>36</v>
      </c>
      <c r="E9282" s="2">
        <v>1938.54</v>
      </c>
      <c r="F9282" s="2">
        <v>0.12</v>
      </c>
      <c r="G9282" s="2">
        <v>6</v>
      </c>
      <c r="H9282" s="3">
        <v>45039</v>
      </c>
      <c r="I9282" s="3">
        <v>45046</v>
      </c>
      <c r="J9282" s="2" t="s">
        <v>15</v>
      </c>
      <c r="K9282" s="2" t="s">
        <v>22</v>
      </c>
      <c r="L9282" s="2">
        <v>389.49</v>
      </c>
      <c r="M9282" s="2" t="s">
        <v>39</v>
      </c>
      <c r="N9282" s="11">
        <f>L9282/E9282*100</f>
        <v>20.09192485066081</v>
      </c>
      <c r="O9282" s="12" t="str">
        <f>IF(N9282&lt;10,"Low",IF(N9282&lt;20,"Med","High"))</f>
        <v>High</v>
      </c>
      <c r="P9282" s="12">
        <f>sales*discount</f>
        <v>232.62479999999999</v>
      </c>
      <c r="Q9282" s="12">
        <f>sales-Discount_Values</f>
        <v>1705.9151999999999</v>
      </c>
      <c r="R9282" s="12">
        <f>DATEDIF(order_date,delivery_date,"D")</f>
        <v>7</v>
      </c>
      <c r="S9282" s="12"/>
    </row>
    <row r="9283" spans="1:19" ht="14.25" customHeight="1" x14ac:dyDescent="0.35">
      <c r="A9283" s="2" t="s">
        <v>7281</v>
      </c>
      <c r="B9283" s="2">
        <v>107248</v>
      </c>
      <c r="C9283" s="2" t="s">
        <v>13</v>
      </c>
      <c r="D9283" s="2" t="s">
        <v>36</v>
      </c>
      <c r="E9283" s="2">
        <v>4928.57</v>
      </c>
      <c r="F9283" s="2">
        <v>0.15</v>
      </c>
      <c r="G9283" s="2">
        <v>2</v>
      </c>
      <c r="H9283" s="3">
        <v>45484</v>
      </c>
      <c r="I9283" s="3">
        <v>45485</v>
      </c>
      <c r="J9283" s="2" t="s">
        <v>15</v>
      </c>
      <c r="K9283" s="2" t="s">
        <v>27</v>
      </c>
      <c r="L9283" s="2">
        <v>990.43</v>
      </c>
      <c r="M9283" s="2" t="s">
        <v>34</v>
      </c>
      <c r="N9283" s="11">
        <f>L9283/E9283*100</f>
        <v>20.095686984257096</v>
      </c>
      <c r="O9283" s="12" t="str">
        <f>IF(N9283&lt;10,"Low",IF(N9283&lt;20,"Med","High"))</f>
        <v>High</v>
      </c>
      <c r="P9283" s="12">
        <f>sales*discount</f>
        <v>739.28549999999996</v>
      </c>
      <c r="Q9283" s="12">
        <f>sales-Discount_Values</f>
        <v>4189.2844999999998</v>
      </c>
      <c r="R9283" s="12">
        <f>DATEDIF(order_date,delivery_date,"D")</f>
        <v>1</v>
      </c>
      <c r="S9283" s="12"/>
    </row>
    <row r="9284" spans="1:19" ht="14.25" customHeight="1" x14ac:dyDescent="0.35">
      <c r="A9284" s="2" t="s">
        <v>14974</v>
      </c>
      <c r="B9284" s="2">
        <v>114941</v>
      </c>
      <c r="C9284" s="2" t="s">
        <v>25</v>
      </c>
      <c r="D9284" s="2" t="s">
        <v>36</v>
      </c>
      <c r="E9284" s="2">
        <v>3276.62</v>
      </c>
      <c r="F9284" s="2">
        <v>0.11</v>
      </c>
      <c r="G9284" s="2">
        <v>9</v>
      </c>
      <c r="H9284" s="3">
        <v>45499</v>
      </c>
      <c r="I9284" s="3">
        <v>45505</v>
      </c>
      <c r="J9284" s="2" t="s">
        <v>21</v>
      </c>
      <c r="K9284" s="2" t="s">
        <v>22</v>
      </c>
      <c r="L9284" s="2">
        <v>658.49</v>
      </c>
      <c r="M9284" s="2" t="s">
        <v>23</v>
      </c>
      <c r="N9284" s="11">
        <f>L9284/E9284*100</f>
        <v>20.096623960056402</v>
      </c>
      <c r="O9284" s="12" t="str">
        <f>IF(N9284&lt;10,"Low",IF(N9284&lt;20,"Med","High"))</f>
        <v>High</v>
      </c>
      <c r="P9284" s="12">
        <f>sales*discount</f>
        <v>360.4282</v>
      </c>
      <c r="Q9284" s="12">
        <f>sales-Discount_Values</f>
        <v>2916.1918000000001</v>
      </c>
      <c r="R9284" s="12">
        <f>DATEDIF(order_date,delivery_date,"D")</f>
        <v>6</v>
      </c>
      <c r="S9284" s="12"/>
    </row>
    <row r="9285" spans="1:19" ht="14.25" customHeight="1" x14ac:dyDescent="0.35">
      <c r="A9285" s="2" t="s">
        <v>5059</v>
      </c>
      <c r="B9285" s="2">
        <v>105026</v>
      </c>
      <c r="C9285" s="2" t="s">
        <v>25</v>
      </c>
      <c r="D9285" s="2" t="s">
        <v>26</v>
      </c>
      <c r="E9285" s="2">
        <v>1472.76</v>
      </c>
      <c r="F9285" s="2">
        <v>0.38</v>
      </c>
      <c r="G9285" s="2">
        <v>3</v>
      </c>
      <c r="H9285" s="3">
        <v>45049</v>
      </c>
      <c r="I9285" s="3">
        <v>45055</v>
      </c>
      <c r="J9285" s="2" t="s">
        <v>21</v>
      </c>
      <c r="K9285" s="2" t="s">
        <v>16</v>
      </c>
      <c r="L9285" s="2">
        <v>296.01</v>
      </c>
      <c r="M9285" s="2" t="s">
        <v>17</v>
      </c>
      <c r="N9285" s="11">
        <f>L9285/E9285*100</f>
        <v>20.098997800048888</v>
      </c>
      <c r="O9285" s="12" t="str">
        <f>IF(N9285&lt;10,"Low",IF(N9285&lt;20,"Med","High"))</f>
        <v>High</v>
      </c>
      <c r="P9285" s="12">
        <f>sales*discount</f>
        <v>559.64880000000005</v>
      </c>
      <c r="Q9285" s="12">
        <f>sales-Discount_Values</f>
        <v>913.11119999999994</v>
      </c>
      <c r="R9285" s="12">
        <f>DATEDIF(order_date,delivery_date,"D")</f>
        <v>6</v>
      </c>
      <c r="S9285" s="12"/>
    </row>
    <row r="9286" spans="1:19" ht="14.25" customHeight="1" x14ac:dyDescent="0.35">
      <c r="A9286" s="2" t="s">
        <v>10621</v>
      </c>
      <c r="B9286" s="2">
        <v>110588</v>
      </c>
      <c r="C9286" s="2" t="s">
        <v>25</v>
      </c>
      <c r="D9286" s="2" t="s">
        <v>20</v>
      </c>
      <c r="E9286" s="2">
        <v>3598.35</v>
      </c>
      <c r="F9286" s="2">
        <v>0.14000000000000001</v>
      </c>
      <c r="G9286" s="2">
        <v>7</v>
      </c>
      <c r="H9286" s="3">
        <v>45136</v>
      </c>
      <c r="I9286" s="3">
        <v>45143</v>
      </c>
      <c r="J9286" s="2" t="s">
        <v>21</v>
      </c>
      <c r="K9286" s="2" t="s">
        <v>27</v>
      </c>
      <c r="L9286" s="2">
        <v>723.24</v>
      </c>
      <c r="M9286" s="2" t="s">
        <v>28</v>
      </c>
      <c r="N9286" s="11">
        <f>L9286/E9286*100</f>
        <v>20.099212138896995</v>
      </c>
      <c r="O9286" s="12" t="str">
        <f>IF(N9286&lt;10,"Low",IF(N9286&lt;20,"Med","High"))</f>
        <v>High</v>
      </c>
      <c r="P9286" s="12">
        <f>sales*discount</f>
        <v>503.76900000000006</v>
      </c>
      <c r="Q9286" s="12">
        <f>sales-Discount_Values</f>
        <v>3094.5809999999997</v>
      </c>
      <c r="R9286" s="12">
        <f>DATEDIF(order_date,delivery_date,"D")</f>
        <v>7</v>
      </c>
      <c r="S9286" s="12"/>
    </row>
    <row r="9287" spans="1:19" ht="14.25" customHeight="1" x14ac:dyDescent="0.35">
      <c r="A9287" s="2" t="s">
        <v>12331</v>
      </c>
      <c r="B9287" s="2">
        <v>112298</v>
      </c>
      <c r="C9287" s="2" t="s">
        <v>13</v>
      </c>
      <c r="D9287" s="2" t="s">
        <v>20</v>
      </c>
      <c r="E9287" s="2">
        <v>304.38</v>
      </c>
      <c r="F9287" s="2">
        <v>0.3</v>
      </c>
      <c r="G9287" s="2">
        <v>1</v>
      </c>
      <c r="H9287" s="3">
        <v>45330</v>
      </c>
      <c r="I9287" s="3">
        <v>45332</v>
      </c>
      <c r="J9287" s="2" t="s">
        <v>31</v>
      </c>
      <c r="K9287" s="2" t="s">
        <v>16</v>
      </c>
      <c r="L9287" s="2">
        <v>61.18</v>
      </c>
      <c r="M9287" s="2" t="s">
        <v>17</v>
      </c>
      <c r="N9287" s="11">
        <f>L9287/E9287*100</f>
        <v>20.099875156054932</v>
      </c>
      <c r="O9287" s="12" t="str">
        <f>IF(N9287&lt;10,"Low",IF(N9287&lt;20,"Med","High"))</f>
        <v>High</v>
      </c>
      <c r="P9287" s="12">
        <f>sales*discount</f>
        <v>91.313999999999993</v>
      </c>
      <c r="Q9287" s="12">
        <f>sales-Discount_Values</f>
        <v>213.066</v>
      </c>
      <c r="R9287" s="12">
        <f>DATEDIF(order_date,delivery_date,"D")</f>
        <v>2</v>
      </c>
      <c r="S9287" s="12"/>
    </row>
    <row r="9288" spans="1:19" ht="14.25" customHeight="1" x14ac:dyDescent="0.35">
      <c r="A9288" s="2" t="s">
        <v>1967</v>
      </c>
      <c r="B9288" s="2">
        <v>101934</v>
      </c>
      <c r="C9288" s="2" t="s">
        <v>13</v>
      </c>
      <c r="D9288" s="2" t="s">
        <v>14</v>
      </c>
      <c r="E9288" s="2">
        <v>3182.25</v>
      </c>
      <c r="F9288" s="2">
        <v>0.05</v>
      </c>
      <c r="G9288" s="2">
        <v>3</v>
      </c>
      <c r="H9288" s="3">
        <v>45398</v>
      </c>
      <c r="I9288" s="3">
        <v>45403</v>
      </c>
      <c r="J9288" s="2" t="s">
        <v>31</v>
      </c>
      <c r="K9288" s="2" t="s">
        <v>27</v>
      </c>
      <c r="L9288" s="2">
        <v>639.77</v>
      </c>
      <c r="M9288" s="2" t="s">
        <v>28</v>
      </c>
      <c r="N9288" s="11">
        <f>L9288/E9288*100</f>
        <v>20.104328698248093</v>
      </c>
      <c r="O9288" s="12" t="str">
        <f>IF(N9288&lt;10,"Low",IF(N9288&lt;20,"Med","High"))</f>
        <v>High</v>
      </c>
      <c r="P9288" s="12">
        <f>sales*discount</f>
        <v>159.11250000000001</v>
      </c>
      <c r="Q9288" s="12">
        <f>sales-Discount_Values</f>
        <v>3023.1374999999998</v>
      </c>
      <c r="R9288" s="12">
        <f>DATEDIF(order_date,delivery_date,"D")</f>
        <v>5</v>
      </c>
      <c r="S9288" s="12"/>
    </row>
    <row r="9289" spans="1:19" ht="14.25" customHeight="1" x14ac:dyDescent="0.35">
      <c r="A9289" s="2" t="s">
        <v>7563</v>
      </c>
      <c r="B9289" s="2">
        <v>107530</v>
      </c>
      <c r="C9289" s="2" t="s">
        <v>41</v>
      </c>
      <c r="D9289" s="2" t="s">
        <v>20</v>
      </c>
      <c r="E9289" s="2">
        <v>122.46</v>
      </c>
      <c r="F9289" s="2">
        <v>0.12</v>
      </c>
      <c r="G9289" s="2">
        <v>7</v>
      </c>
      <c r="H9289" s="3">
        <v>45651</v>
      </c>
      <c r="I9289" s="3">
        <v>45657</v>
      </c>
      <c r="J9289" s="2" t="s">
        <v>21</v>
      </c>
      <c r="K9289" s="2" t="s">
        <v>22</v>
      </c>
      <c r="L9289" s="2">
        <v>24.62</v>
      </c>
      <c r="M9289" s="2" t="s">
        <v>28</v>
      </c>
      <c r="N9289" s="11">
        <f>L9289/E9289*100</f>
        <v>20.104523926179979</v>
      </c>
      <c r="O9289" s="12" t="str">
        <f>IF(N9289&lt;10,"Low",IF(N9289&lt;20,"Med","High"))</f>
        <v>High</v>
      </c>
      <c r="P9289" s="12">
        <f>sales*discount</f>
        <v>14.695199999999998</v>
      </c>
      <c r="Q9289" s="12">
        <f>sales-Discount_Values</f>
        <v>107.76479999999999</v>
      </c>
      <c r="R9289" s="12">
        <f>DATEDIF(order_date,delivery_date,"D")</f>
        <v>6</v>
      </c>
      <c r="S9289" s="12"/>
    </row>
    <row r="9290" spans="1:19" ht="14.25" customHeight="1" x14ac:dyDescent="0.35">
      <c r="A9290" s="2" t="s">
        <v>14168</v>
      </c>
      <c r="B9290" s="2">
        <v>114135</v>
      </c>
      <c r="C9290" s="2" t="s">
        <v>41</v>
      </c>
      <c r="D9290" s="2" t="s">
        <v>26</v>
      </c>
      <c r="E9290" s="2">
        <v>758.88</v>
      </c>
      <c r="F9290" s="2">
        <v>0.28000000000000003</v>
      </c>
      <c r="G9290" s="2">
        <v>3</v>
      </c>
      <c r="H9290" s="3">
        <v>45483</v>
      </c>
      <c r="I9290" s="3">
        <v>45485</v>
      </c>
      <c r="J9290" s="2" t="s">
        <v>15</v>
      </c>
      <c r="K9290" s="2" t="s">
        <v>16</v>
      </c>
      <c r="L9290" s="2">
        <v>152.57</v>
      </c>
      <c r="M9290" s="2" t="s">
        <v>34</v>
      </c>
      <c r="N9290" s="11">
        <f>L9290/E9290*100</f>
        <v>20.104627872654437</v>
      </c>
      <c r="O9290" s="12" t="str">
        <f>IF(N9290&lt;10,"Low",IF(N9290&lt;20,"Med","High"))</f>
        <v>High</v>
      </c>
      <c r="P9290" s="12">
        <f>sales*discount</f>
        <v>212.48640000000003</v>
      </c>
      <c r="Q9290" s="12">
        <f>sales-Discount_Values</f>
        <v>546.39359999999999</v>
      </c>
      <c r="R9290" s="12">
        <f>DATEDIF(order_date,delivery_date,"D")</f>
        <v>2</v>
      </c>
      <c r="S9290" s="12"/>
    </row>
    <row r="9291" spans="1:19" ht="14.25" customHeight="1" x14ac:dyDescent="0.35">
      <c r="A9291" s="2" t="s">
        <v>1169</v>
      </c>
      <c r="B9291" s="2">
        <v>101136</v>
      </c>
      <c r="C9291" s="2" t="s">
        <v>13</v>
      </c>
      <c r="D9291" s="2" t="s">
        <v>33</v>
      </c>
      <c r="E9291" s="2">
        <v>3900.56</v>
      </c>
      <c r="F9291" s="2">
        <v>7.0000000000000007E-2</v>
      </c>
      <c r="G9291" s="2">
        <v>2</v>
      </c>
      <c r="H9291" s="3">
        <v>45635</v>
      </c>
      <c r="I9291" s="3">
        <v>45636</v>
      </c>
      <c r="J9291" s="2" t="s">
        <v>31</v>
      </c>
      <c r="K9291" s="2" t="s">
        <v>16</v>
      </c>
      <c r="L9291" s="2">
        <v>784.2</v>
      </c>
      <c r="M9291" s="2" t="s">
        <v>28</v>
      </c>
      <c r="N9291" s="11">
        <f>L9291/E9291*100</f>
        <v>20.104805463830836</v>
      </c>
      <c r="O9291" s="12" t="str">
        <f>IF(N9291&lt;10,"Low",IF(N9291&lt;20,"Med","High"))</f>
        <v>High</v>
      </c>
      <c r="P9291" s="12">
        <f>sales*discount</f>
        <v>273.03919999999999</v>
      </c>
      <c r="Q9291" s="12">
        <f>sales-Discount_Values</f>
        <v>3627.5207999999998</v>
      </c>
      <c r="R9291" s="12">
        <f>DATEDIF(order_date,delivery_date,"D")</f>
        <v>1</v>
      </c>
      <c r="S9291" s="12"/>
    </row>
    <row r="9292" spans="1:19" ht="14.25" customHeight="1" x14ac:dyDescent="0.35">
      <c r="A9292" s="2" t="s">
        <v>12660</v>
      </c>
      <c r="B9292" s="2">
        <v>112627</v>
      </c>
      <c r="C9292" s="2" t="s">
        <v>25</v>
      </c>
      <c r="D9292" s="2" t="s">
        <v>36</v>
      </c>
      <c r="E9292" s="2">
        <v>295.02999999999997</v>
      </c>
      <c r="F9292" s="2">
        <v>0.26</v>
      </c>
      <c r="G9292" s="2">
        <v>2</v>
      </c>
      <c r="H9292" s="3">
        <v>45558</v>
      </c>
      <c r="I9292" s="3">
        <v>45563</v>
      </c>
      <c r="J9292" s="2" t="s">
        <v>21</v>
      </c>
      <c r="K9292" s="2" t="s">
        <v>22</v>
      </c>
      <c r="L9292" s="2">
        <v>59.33</v>
      </c>
      <c r="M9292" s="2" t="s">
        <v>48</v>
      </c>
      <c r="N9292" s="11">
        <f>L9292/E9292*100</f>
        <v>20.109819340406062</v>
      </c>
      <c r="O9292" s="12" t="str">
        <f>IF(N9292&lt;10,"Low",IF(N9292&lt;20,"Med","High"))</f>
        <v>High</v>
      </c>
      <c r="P9292" s="12">
        <f>sales*discount</f>
        <v>76.707799999999992</v>
      </c>
      <c r="Q9292" s="12">
        <f>sales-Discount_Values</f>
        <v>218.32219999999998</v>
      </c>
      <c r="R9292" s="12">
        <f>DATEDIF(order_date,delivery_date,"D")</f>
        <v>5</v>
      </c>
      <c r="S9292" s="12"/>
    </row>
    <row r="9293" spans="1:19" ht="14.25" customHeight="1" x14ac:dyDescent="0.35">
      <c r="A9293" s="2" t="s">
        <v>14126</v>
      </c>
      <c r="B9293" s="2">
        <v>114093</v>
      </c>
      <c r="C9293" s="2" t="s">
        <v>19</v>
      </c>
      <c r="D9293" s="2" t="s">
        <v>20</v>
      </c>
      <c r="E9293" s="2">
        <v>2682.24</v>
      </c>
      <c r="F9293" s="2">
        <v>0.24</v>
      </c>
      <c r="G9293" s="2">
        <v>7</v>
      </c>
      <c r="H9293" s="3">
        <v>45629</v>
      </c>
      <c r="I9293" s="3">
        <v>45630</v>
      </c>
      <c r="J9293" s="2" t="s">
        <v>15</v>
      </c>
      <c r="K9293" s="2" t="s">
        <v>22</v>
      </c>
      <c r="L9293" s="2">
        <v>539.41</v>
      </c>
      <c r="M9293" s="2" t="s">
        <v>48</v>
      </c>
      <c r="N9293" s="11">
        <f>L9293/E9293*100</f>
        <v>20.110430088284421</v>
      </c>
      <c r="O9293" s="12" t="str">
        <f>IF(N9293&lt;10,"Low",IF(N9293&lt;20,"Med","High"))</f>
        <v>High</v>
      </c>
      <c r="P9293" s="12">
        <f>sales*discount</f>
        <v>643.73759999999993</v>
      </c>
      <c r="Q9293" s="12">
        <f>sales-Discount_Values</f>
        <v>2038.5023999999999</v>
      </c>
      <c r="R9293" s="12">
        <f>DATEDIF(order_date,delivery_date,"D")</f>
        <v>1</v>
      </c>
      <c r="S9293" s="12"/>
    </row>
    <row r="9294" spans="1:19" ht="14.25" customHeight="1" x14ac:dyDescent="0.35">
      <c r="A9294" s="2" t="s">
        <v>7510</v>
      </c>
      <c r="B9294" s="2">
        <v>107477</v>
      </c>
      <c r="C9294" s="2" t="s">
        <v>19</v>
      </c>
      <c r="D9294" s="2" t="s">
        <v>14</v>
      </c>
      <c r="E9294" s="2">
        <v>3033.51</v>
      </c>
      <c r="F9294" s="2">
        <v>0.27</v>
      </c>
      <c r="G9294" s="2">
        <v>5</v>
      </c>
      <c r="H9294" s="3">
        <v>45631</v>
      </c>
      <c r="I9294" s="3">
        <v>45635</v>
      </c>
      <c r="J9294" s="2" t="s">
        <v>15</v>
      </c>
      <c r="K9294" s="2" t="s">
        <v>16</v>
      </c>
      <c r="L9294" s="2">
        <v>610.08000000000004</v>
      </c>
      <c r="M9294" s="2" t="s">
        <v>48</v>
      </c>
      <c r="N9294" s="11">
        <f>L9294/E9294*100</f>
        <v>20.111356151784566</v>
      </c>
      <c r="O9294" s="12" t="str">
        <f>IF(N9294&lt;10,"Low",IF(N9294&lt;20,"Med","High"))</f>
        <v>High</v>
      </c>
      <c r="P9294" s="12">
        <f>sales*discount</f>
        <v>819.04770000000008</v>
      </c>
      <c r="Q9294" s="12">
        <f>sales-Discount_Values</f>
        <v>2214.4623000000001</v>
      </c>
      <c r="R9294" s="12">
        <f>DATEDIF(order_date,delivery_date,"D")</f>
        <v>4</v>
      </c>
      <c r="S9294" s="12"/>
    </row>
    <row r="9295" spans="1:19" ht="14.25" customHeight="1" x14ac:dyDescent="0.35">
      <c r="A9295" s="2" t="s">
        <v>1483</v>
      </c>
      <c r="B9295" s="2">
        <v>101450</v>
      </c>
      <c r="C9295" s="2" t="s">
        <v>19</v>
      </c>
      <c r="D9295" s="2" t="s">
        <v>26</v>
      </c>
      <c r="E9295" s="2">
        <v>3359.47</v>
      </c>
      <c r="F9295" s="2">
        <v>0.24</v>
      </c>
      <c r="G9295" s="2">
        <v>4</v>
      </c>
      <c r="H9295" s="3">
        <v>45376</v>
      </c>
      <c r="I9295" s="3">
        <v>45382</v>
      </c>
      <c r="J9295" s="2" t="s">
        <v>31</v>
      </c>
      <c r="K9295" s="2" t="s">
        <v>27</v>
      </c>
      <c r="L9295" s="2">
        <v>675.69</v>
      </c>
      <c r="M9295" s="2" t="s">
        <v>48</v>
      </c>
      <c r="N9295" s="11">
        <f>L9295/E9295*100</f>
        <v>20.112994013936724</v>
      </c>
      <c r="O9295" s="12" t="str">
        <f>IF(N9295&lt;10,"Low",IF(N9295&lt;20,"Med","High"))</f>
        <v>High</v>
      </c>
      <c r="P9295" s="12">
        <f>sales*discount</f>
        <v>806.27279999999996</v>
      </c>
      <c r="Q9295" s="12">
        <f>sales-Discount_Values</f>
        <v>2553.1971999999996</v>
      </c>
      <c r="R9295" s="12">
        <f>DATEDIF(order_date,delivery_date,"D")</f>
        <v>6</v>
      </c>
      <c r="S9295" s="12"/>
    </row>
    <row r="9296" spans="1:19" ht="14.25" customHeight="1" x14ac:dyDescent="0.35">
      <c r="A9296" s="2" t="s">
        <v>1492</v>
      </c>
      <c r="B9296" s="2">
        <v>101459</v>
      </c>
      <c r="C9296" s="2" t="s">
        <v>13</v>
      </c>
      <c r="D9296" s="2" t="s">
        <v>20</v>
      </c>
      <c r="E9296" s="2">
        <v>1680.28</v>
      </c>
      <c r="F9296" s="2">
        <v>0.14000000000000001</v>
      </c>
      <c r="G9296" s="2">
        <v>9</v>
      </c>
      <c r="H9296" s="3">
        <v>45624</v>
      </c>
      <c r="I9296" s="3">
        <v>45630</v>
      </c>
      <c r="J9296" s="2" t="s">
        <v>15</v>
      </c>
      <c r="K9296" s="2" t="s">
        <v>22</v>
      </c>
      <c r="L9296" s="2">
        <v>337.96</v>
      </c>
      <c r="M9296" s="2" t="s">
        <v>39</v>
      </c>
      <c r="N9296" s="11">
        <f>L9296/E9296*100</f>
        <v>20.113314447592067</v>
      </c>
      <c r="O9296" s="12" t="str">
        <f>IF(N9296&lt;10,"Low",IF(N9296&lt;20,"Med","High"))</f>
        <v>High</v>
      </c>
      <c r="P9296" s="12">
        <f>sales*discount</f>
        <v>235.23920000000001</v>
      </c>
      <c r="Q9296" s="12">
        <f>sales-Discount_Values</f>
        <v>1445.0408</v>
      </c>
      <c r="R9296" s="12">
        <f>DATEDIF(order_date,delivery_date,"D")</f>
        <v>6</v>
      </c>
      <c r="S9296" s="12"/>
    </row>
    <row r="9297" spans="1:19" ht="14.25" customHeight="1" x14ac:dyDescent="0.35">
      <c r="A9297" s="2" t="s">
        <v>12274</v>
      </c>
      <c r="B9297" s="2">
        <v>112241</v>
      </c>
      <c r="C9297" s="2" t="s">
        <v>41</v>
      </c>
      <c r="D9297" s="2" t="s">
        <v>36</v>
      </c>
      <c r="E9297" s="2">
        <v>2483.25</v>
      </c>
      <c r="F9297" s="2">
        <v>0.02</v>
      </c>
      <c r="G9297" s="2">
        <v>7</v>
      </c>
      <c r="H9297" s="3">
        <v>45014</v>
      </c>
      <c r="I9297" s="3">
        <v>45016</v>
      </c>
      <c r="J9297" s="2" t="s">
        <v>15</v>
      </c>
      <c r="K9297" s="2" t="s">
        <v>27</v>
      </c>
      <c r="L9297" s="2">
        <v>499.65</v>
      </c>
      <c r="M9297" s="2" t="s">
        <v>28</v>
      </c>
      <c r="N9297" s="11">
        <f>L9297/E9297*100</f>
        <v>20.120809423135004</v>
      </c>
      <c r="O9297" s="12" t="str">
        <f>IF(N9297&lt;10,"Low",IF(N9297&lt;20,"Med","High"))</f>
        <v>High</v>
      </c>
      <c r="P9297" s="12">
        <f>sales*discount</f>
        <v>49.664999999999999</v>
      </c>
      <c r="Q9297" s="12">
        <f>sales-Discount_Values</f>
        <v>2433.585</v>
      </c>
      <c r="R9297" s="12">
        <f>DATEDIF(order_date,delivery_date,"D")</f>
        <v>2</v>
      </c>
      <c r="S9297" s="12"/>
    </row>
    <row r="9298" spans="1:19" ht="14.25" customHeight="1" x14ac:dyDescent="0.35">
      <c r="A9298" s="2" t="s">
        <v>4970</v>
      </c>
      <c r="B9298" s="2">
        <v>104937</v>
      </c>
      <c r="C9298" s="2" t="s">
        <v>25</v>
      </c>
      <c r="D9298" s="2" t="s">
        <v>36</v>
      </c>
      <c r="E9298" s="2">
        <v>150.04</v>
      </c>
      <c r="F9298" s="2">
        <v>0.03</v>
      </c>
      <c r="G9298" s="2">
        <v>5</v>
      </c>
      <c r="H9298" s="3">
        <v>45121</v>
      </c>
      <c r="I9298" s="3">
        <v>45128</v>
      </c>
      <c r="J9298" s="2" t="s">
        <v>31</v>
      </c>
      <c r="K9298" s="2" t="s">
        <v>16</v>
      </c>
      <c r="L9298" s="2">
        <v>30.19</v>
      </c>
      <c r="M9298" s="2" t="s">
        <v>39</v>
      </c>
      <c r="N9298" s="11">
        <f>L9298/E9298*100</f>
        <v>20.121300986403629</v>
      </c>
      <c r="O9298" s="12" t="str">
        <f>IF(N9298&lt;10,"Low",IF(N9298&lt;20,"Med","High"))</f>
        <v>High</v>
      </c>
      <c r="P9298" s="12">
        <f>sales*discount</f>
        <v>4.5011999999999999</v>
      </c>
      <c r="Q9298" s="12">
        <f>sales-Discount_Values</f>
        <v>145.53879999999998</v>
      </c>
      <c r="R9298" s="12">
        <f>DATEDIF(order_date,delivery_date,"D")</f>
        <v>7</v>
      </c>
      <c r="S9298" s="12"/>
    </row>
    <row r="9299" spans="1:19" ht="14.25" customHeight="1" x14ac:dyDescent="0.35">
      <c r="A9299" s="2" t="s">
        <v>12851</v>
      </c>
      <c r="B9299" s="2">
        <v>112818</v>
      </c>
      <c r="C9299" s="2" t="s">
        <v>25</v>
      </c>
      <c r="D9299" s="2" t="s">
        <v>36</v>
      </c>
      <c r="E9299" s="2">
        <v>1953.47</v>
      </c>
      <c r="F9299" s="2">
        <v>0.3</v>
      </c>
      <c r="G9299" s="2">
        <v>6</v>
      </c>
      <c r="H9299" s="3">
        <v>45172</v>
      </c>
      <c r="I9299" s="3">
        <v>45178</v>
      </c>
      <c r="J9299" s="2" t="s">
        <v>21</v>
      </c>
      <c r="K9299" s="2" t="s">
        <v>22</v>
      </c>
      <c r="L9299" s="2">
        <v>393.1</v>
      </c>
      <c r="M9299" s="2" t="s">
        <v>34</v>
      </c>
      <c r="N9299" s="11">
        <f>L9299/E9299*100</f>
        <v>20.123165444055964</v>
      </c>
      <c r="O9299" s="12" t="str">
        <f>IF(N9299&lt;10,"Low",IF(N9299&lt;20,"Med","High"))</f>
        <v>High</v>
      </c>
      <c r="P9299" s="12">
        <f>sales*discount</f>
        <v>586.04099999999994</v>
      </c>
      <c r="Q9299" s="12">
        <f>sales-Discount_Values</f>
        <v>1367.4290000000001</v>
      </c>
      <c r="R9299" s="12">
        <f>DATEDIF(order_date,delivery_date,"D")</f>
        <v>6</v>
      </c>
      <c r="S9299" s="12"/>
    </row>
    <row r="9300" spans="1:19" ht="14.25" customHeight="1" x14ac:dyDescent="0.35">
      <c r="A9300" s="2" t="s">
        <v>1369</v>
      </c>
      <c r="B9300" s="2">
        <v>101336</v>
      </c>
      <c r="C9300" s="2" t="s">
        <v>13</v>
      </c>
      <c r="D9300" s="2" t="s">
        <v>26</v>
      </c>
      <c r="E9300" s="2">
        <v>783.05</v>
      </c>
      <c r="F9300" s="2">
        <v>0.25</v>
      </c>
      <c r="G9300" s="2">
        <v>2</v>
      </c>
      <c r="H9300" s="3">
        <v>45225</v>
      </c>
      <c r="I9300" s="3">
        <v>45227</v>
      </c>
      <c r="J9300" s="2" t="s">
        <v>21</v>
      </c>
      <c r="K9300" s="2" t="s">
        <v>27</v>
      </c>
      <c r="L9300" s="2">
        <v>157.58000000000001</v>
      </c>
      <c r="M9300" s="2" t="s">
        <v>39</v>
      </c>
      <c r="N9300" s="11">
        <f>L9300/E9300*100</f>
        <v>20.123874592937874</v>
      </c>
      <c r="O9300" s="12" t="str">
        <f>IF(N9300&lt;10,"Low",IF(N9300&lt;20,"Med","High"))</f>
        <v>High</v>
      </c>
      <c r="P9300" s="12">
        <f>sales*discount</f>
        <v>195.76249999999999</v>
      </c>
      <c r="Q9300" s="12">
        <f>sales-Discount_Values</f>
        <v>587.28749999999991</v>
      </c>
      <c r="R9300" s="12">
        <f>DATEDIF(order_date,delivery_date,"D")</f>
        <v>2</v>
      </c>
      <c r="S9300" s="12"/>
    </row>
    <row r="9301" spans="1:19" ht="14.25" customHeight="1" x14ac:dyDescent="0.35">
      <c r="A9301" s="2" t="s">
        <v>10876</v>
      </c>
      <c r="B9301" s="2">
        <v>110843</v>
      </c>
      <c r="C9301" s="2" t="s">
        <v>19</v>
      </c>
      <c r="D9301" s="2" t="s">
        <v>36</v>
      </c>
      <c r="E9301" s="2">
        <v>1423.62</v>
      </c>
      <c r="F9301" s="2">
        <v>0.13</v>
      </c>
      <c r="G9301" s="2">
        <v>2</v>
      </c>
      <c r="H9301" s="3">
        <v>45348</v>
      </c>
      <c r="I9301" s="3">
        <v>45355</v>
      </c>
      <c r="J9301" s="2" t="s">
        <v>15</v>
      </c>
      <c r="K9301" s="2" t="s">
        <v>27</v>
      </c>
      <c r="L9301" s="2">
        <v>286.5</v>
      </c>
      <c r="M9301" s="2" t="s">
        <v>48</v>
      </c>
      <c r="N9301" s="11">
        <f>L9301/E9301*100</f>
        <v>20.124752391789947</v>
      </c>
      <c r="O9301" s="12" t="str">
        <f>IF(N9301&lt;10,"Low",IF(N9301&lt;20,"Med","High"))</f>
        <v>High</v>
      </c>
      <c r="P9301" s="12">
        <f>sales*discount</f>
        <v>185.07059999999998</v>
      </c>
      <c r="Q9301" s="12">
        <f>sales-Discount_Values</f>
        <v>1238.5493999999999</v>
      </c>
      <c r="R9301" s="12">
        <f>DATEDIF(order_date,delivery_date,"D")</f>
        <v>7</v>
      </c>
      <c r="S9301" s="12"/>
    </row>
    <row r="9302" spans="1:19" ht="14.25" customHeight="1" x14ac:dyDescent="0.35">
      <c r="A9302" s="2" t="s">
        <v>14278</v>
      </c>
      <c r="B9302" s="2">
        <v>114245</v>
      </c>
      <c r="C9302" s="2" t="s">
        <v>41</v>
      </c>
      <c r="D9302" s="2" t="s">
        <v>36</v>
      </c>
      <c r="E9302" s="2">
        <v>3291.7</v>
      </c>
      <c r="F9302" s="2">
        <v>0.04</v>
      </c>
      <c r="G9302" s="2">
        <v>1</v>
      </c>
      <c r="H9302" s="3">
        <v>45335</v>
      </c>
      <c r="I9302" s="3">
        <v>45342</v>
      </c>
      <c r="J9302" s="2" t="s">
        <v>15</v>
      </c>
      <c r="K9302" s="2" t="s">
        <v>16</v>
      </c>
      <c r="L9302" s="2">
        <v>662.46</v>
      </c>
      <c r="M9302" s="2" t="s">
        <v>34</v>
      </c>
      <c r="N9302" s="11">
        <f>L9302/E9302*100</f>
        <v>20.125163289485677</v>
      </c>
      <c r="O9302" s="12" t="str">
        <f>IF(N9302&lt;10,"Low",IF(N9302&lt;20,"Med","High"))</f>
        <v>High</v>
      </c>
      <c r="P9302" s="12">
        <f>sales*discount</f>
        <v>131.66800000000001</v>
      </c>
      <c r="Q9302" s="12">
        <f>sales-Discount_Values</f>
        <v>3160.0319999999997</v>
      </c>
      <c r="R9302" s="12">
        <f>DATEDIF(order_date,delivery_date,"D")</f>
        <v>7</v>
      </c>
      <c r="S9302" s="12"/>
    </row>
    <row r="9303" spans="1:19" ht="14.25" customHeight="1" x14ac:dyDescent="0.35">
      <c r="A9303" s="2" t="s">
        <v>8962</v>
      </c>
      <c r="B9303" s="2">
        <v>108929</v>
      </c>
      <c r="C9303" s="2" t="s">
        <v>13</v>
      </c>
      <c r="D9303" s="2" t="s">
        <v>20</v>
      </c>
      <c r="E9303" s="2">
        <v>3158.04</v>
      </c>
      <c r="F9303" s="2">
        <v>0.31</v>
      </c>
      <c r="G9303" s="2">
        <v>2</v>
      </c>
      <c r="H9303" s="3">
        <v>45625</v>
      </c>
      <c r="I9303" s="3">
        <v>45628</v>
      </c>
      <c r="J9303" s="2" t="s">
        <v>31</v>
      </c>
      <c r="K9303" s="2" t="s">
        <v>16</v>
      </c>
      <c r="L9303" s="2">
        <v>635.6</v>
      </c>
      <c r="M9303" s="2" t="s">
        <v>28</v>
      </c>
      <c r="N9303" s="11">
        <f>L9303/E9303*100</f>
        <v>20.126407518587481</v>
      </c>
      <c r="O9303" s="12" t="str">
        <f>IF(N9303&lt;10,"Low",IF(N9303&lt;20,"Med","High"))</f>
        <v>High</v>
      </c>
      <c r="P9303" s="12">
        <f>sales*discount</f>
        <v>978.99239999999998</v>
      </c>
      <c r="Q9303" s="12">
        <f>sales-Discount_Values</f>
        <v>2179.0475999999999</v>
      </c>
      <c r="R9303" s="12">
        <f>DATEDIF(order_date,delivery_date,"D")</f>
        <v>3</v>
      </c>
      <c r="S9303" s="12"/>
    </row>
    <row r="9304" spans="1:19" ht="14.25" customHeight="1" x14ac:dyDescent="0.35">
      <c r="A9304" s="2" t="s">
        <v>2298</v>
      </c>
      <c r="B9304" s="2">
        <v>102265</v>
      </c>
      <c r="C9304" s="2" t="s">
        <v>25</v>
      </c>
      <c r="D9304" s="2" t="s">
        <v>36</v>
      </c>
      <c r="E9304" s="2">
        <v>974.03</v>
      </c>
      <c r="F9304" s="2">
        <v>0.28999999999999998</v>
      </c>
      <c r="G9304" s="2">
        <v>4</v>
      </c>
      <c r="H9304" s="3">
        <v>45043</v>
      </c>
      <c r="I9304" s="3">
        <v>45045</v>
      </c>
      <c r="J9304" s="2" t="s">
        <v>15</v>
      </c>
      <c r="K9304" s="2" t="s">
        <v>16</v>
      </c>
      <c r="L9304" s="2">
        <v>196.04</v>
      </c>
      <c r="M9304" s="2" t="s">
        <v>39</v>
      </c>
      <c r="N9304" s="11">
        <f>L9304/E9304*100</f>
        <v>20.126690143014077</v>
      </c>
      <c r="O9304" s="12" t="str">
        <f>IF(N9304&lt;10,"Low",IF(N9304&lt;20,"Med","High"))</f>
        <v>High</v>
      </c>
      <c r="P9304" s="12">
        <f>sales*discount</f>
        <v>282.46869999999996</v>
      </c>
      <c r="Q9304" s="12">
        <f>sales-Discount_Values</f>
        <v>691.56130000000007</v>
      </c>
      <c r="R9304" s="12">
        <f>DATEDIF(order_date,delivery_date,"D")</f>
        <v>2</v>
      </c>
      <c r="S9304" s="12"/>
    </row>
    <row r="9305" spans="1:19" ht="14.25" customHeight="1" x14ac:dyDescent="0.35">
      <c r="A9305" s="2" t="s">
        <v>10143</v>
      </c>
      <c r="B9305" s="2">
        <v>110110</v>
      </c>
      <c r="C9305" s="2" t="s">
        <v>41</v>
      </c>
      <c r="D9305" s="2" t="s">
        <v>14</v>
      </c>
      <c r="E9305" s="2">
        <v>335.51</v>
      </c>
      <c r="F9305" s="2">
        <v>0.03</v>
      </c>
      <c r="G9305" s="2">
        <v>9</v>
      </c>
      <c r="H9305" s="3">
        <v>45447</v>
      </c>
      <c r="I9305" s="3">
        <v>45452</v>
      </c>
      <c r="J9305" s="2" t="s">
        <v>21</v>
      </c>
      <c r="K9305" s="2" t="s">
        <v>22</v>
      </c>
      <c r="L9305" s="2">
        <v>67.53</v>
      </c>
      <c r="M9305" s="2" t="s">
        <v>28</v>
      </c>
      <c r="N9305" s="11">
        <f>L9305/E9305*100</f>
        <v>20.127566987571161</v>
      </c>
      <c r="O9305" s="12" t="str">
        <f>IF(N9305&lt;10,"Low",IF(N9305&lt;20,"Med","High"))</f>
        <v>High</v>
      </c>
      <c r="P9305" s="12">
        <f>sales*discount</f>
        <v>10.065299999999999</v>
      </c>
      <c r="Q9305" s="12">
        <f>sales-Discount_Values</f>
        <v>325.44470000000001</v>
      </c>
      <c r="R9305" s="12">
        <f>DATEDIF(order_date,delivery_date,"D")</f>
        <v>5</v>
      </c>
      <c r="S9305" s="12"/>
    </row>
    <row r="9306" spans="1:19" ht="14.25" customHeight="1" x14ac:dyDescent="0.35">
      <c r="A9306" s="2" t="s">
        <v>14412</v>
      </c>
      <c r="B9306" s="2">
        <v>114379</v>
      </c>
      <c r="C9306" s="2" t="s">
        <v>19</v>
      </c>
      <c r="D9306" s="2" t="s">
        <v>36</v>
      </c>
      <c r="E9306" s="2">
        <v>3388.48</v>
      </c>
      <c r="F9306" s="2">
        <v>0.33</v>
      </c>
      <c r="G9306" s="2">
        <v>7</v>
      </c>
      <c r="H9306" s="3">
        <v>45402</v>
      </c>
      <c r="I9306" s="3">
        <v>45406</v>
      </c>
      <c r="J9306" s="2" t="s">
        <v>15</v>
      </c>
      <c r="K9306" s="2" t="s">
        <v>22</v>
      </c>
      <c r="L9306" s="2">
        <v>682.05</v>
      </c>
      <c r="M9306" s="2" t="s">
        <v>39</v>
      </c>
      <c r="N9306" s="11">
        <f>L9306/E9306*100</f>
        <v>20.128494192086123</v>
      </c>
      <c r="O9306" s="12" t="str">
        <f>IF(N9306&lt;10,"Low",IF(N9306&lt;20,"Med","High"))</f>
        <v>High</v>
      </c>
      <c r="P9306" s="12">
        <f>sales*discount</f>
        <v>1118.1984</v>
      </c>
      <c r="Q9306" s="12">
        <f>sales-Discount_Values</f>
        <v>2270.2816000000003</v>
      </c>
      <c r="R9306" s="12">
        <f>DATEDIF(order_date,delivery_date,"D")</f>
        <v>4</v>
      </c>
      <c r="S9306" s="12"/>
    </row>
    <row r="9307" spans="1:19" ht="14.25" customHeight="1" x14ac:dyDescent="0.35">
      <c r="A9307" s="2" t="s">
        <v>5035</v>
      </c>
      <c r="B9307" s="2">
        <v>105002</v>
      </c>
      <c r="C9307" s="2" t="s">
        <v>13</v>
      </c>
      <c r="D9307" s="2" t="s">
        <v>26</v>
      </c>
      <c r="E9307" s="2">
        <v>350.99</v>
      </c>
      <c r="F9307" s="2">
        <v>0.47</v>
      </c>
      <c r="G9307" s="2">
        <v>9</v>
      </c>
      <c r="H9307" s="3">
        <v>45267</v>
      </c>
      <c r="I9307" s="3">
        <v>45269</v>
      </c>
      <c r="J9307" s="2" t="s">
        <v>21</v>
      </c>
      <c r="K9307" s="2" t="s">
        <v>27</v>
      </c>
      <c r="L9307" s="2">
        <v>70.650000000000006</v>
      </c>
      <c r="M9307" s="2" t="s">
        <v>23</v>
      </c>
      <c r="N9307" s="11">
        <f>L9307/E9307*100</f>
        <v>20.128778597680846</v>
      </c>
      <c r="O9307" s="12" t="str">
        <f>IF(N9307&lt;10,"Low",IF(N9307&lt;20,"Med","High"))</f>
        <v>High</v>
      </c>
      <c r="P9307" s="12">
        <f>sales*discount</f>
        <v>164.96529999999998</v>
      </c>
      <c r="Q9307" s="12">
        <f>sales-Discount_Values</f>
        <v>186.02470000000002</v>
      </c>
      <c r="R9307" s="12">
        <f>DATEDIF(order_date,delivery_date,"D")</f>
        <v>2</v>
      </c>
      <c r="S9307" s="12"/>
    </row>
    <row r="9308" spans="1:19" ht="14.25" customHeight="1" x14ac:dyDescent="0.35">
      <c r="A9308" s="2" t="s">
        <v>13331</v>
      </c>
      <c r="B9308" s="2">
        <v>113298</v>
      </c>
      <c r="C9308" s="2" t="s">
        <v>41</v>
      </c>
      <c r="D9308" s="2" t="s">
        <v>20</v>
      </c>
      <c r="E9308" s="2">
        <v>4678.17</v>
      </c>
      <c r="F9308" s="2">
        <v>0.12</v>
      </c>
      <c r="G9308" s="2">
        <v>7</v>
      </c>
      <c r="H9308" s="3">
        <v>44947</v>
      </c>
      <c r="I9308" s="3">
        <v>44953</v>
      </c>
      <c r="J9308" s="2" t="s">
        <v>31</v>
      </c>
      <c r="K9308" s="2" t="s">
        <v>22</v>
      </c>
      <c r="L9308" s="2">
        <v>941.67</v>
      </c>
      <c r="M9308" s="2" t="s">
        <v>28</v>
      </c>
      <c r="N9308" s="11">
        <f>L9308/E9308*100</f>
        <v>20.129024810983783</v>
      </c>
      <c r="O9308" s="12" t="str">
        <f>IF(N9308&lt;10,"Low",IF(N9308&lt;20,"Med","High"))</f>
        <v>High</v>
      </c>
      <c r="P9308" s="12">
        <f>sales*discount</f>
        <v>561.38040000000001</v>
      </c>
      <c r="Q9308" s="12">
        <f>sales-Discount_Values</f>
        <v>4116.7896000000001</v>
      </c>
      <c r="R9308" s="12">
        <f>DATEDIF(order_date,delivery_date,"D")</f>
        <v>6</v>
      </c>
      <c r="S9308" s="12"/>
    </row>
    <row r="9309" spans="1:19" ht="14.25" customHeight="1" x14ac:dyDescent="0.35">
      <c r="A9309" s="2" t="s">
        <v>3371</v>
      </c>
      <c r="B9309" s="2">
        <v>103338</v>
      </c>
      <c r="C9309" s="2" t="s">
        <v>41</v>
      </c>
      <c r="D9309" s="2" t="s">
        <v>26</v>
      </c>
      <c r="E9309" s="2">
        <v>695.55</v>
      </c>
      <c r="F9309" s="2">
        <v>0.02</v>
      </c>
      <c r="G9309" s="2">
        <v>4</v>
      </c>
      <c r="H9309" s="3">
        <v>45323</v>
      </c>
      <c r="I9309" s="3">
        <v>45327</v>
      </c>
      <c r="J9309" s="2" t="s">
        <v>15</v>
      </c>
      <c r="K9309" s="2" t="s">
        <v>22</v>
      </c>
      <c r="L9309" s="2">
        <v>140.04</v>
      </c>
      <c r="M9309" s="2" t="s">
        <v>34</v>
      </c>
      <c r="N9309" s="11">
        <f>L9309/E9309*100</f>
        <v>20.133707138235931</v>
      </c>
      <c r="O9309" s="12" t="str">
        <f>IF(N9309&lt;10,"Low",IF(N9309&lt;20,"Med","High"))</f>
        <v>High</v>
      </c>
      <c r="P9309" s="12">
        <f>sales*discount</f>
        <v>13.911</v>
      </c>
      <c r="Q9309" s="12">
        <f>sales-Discount_Values</f>
        <v>681.63900000000001</v>
      </c>
      <c r="R9309" s="12">
        <f>DATEDIF(order_date,delivery_date,"D")</f>
        <v>4</v>
      </c>
      <c r="S9309" s="12"/>
    </row>
    <row r="9310" spans="1:19" ht="14.25" customHeight="1" x14ac:dyDescent="0.35">
      <c r="A9310" s="2" t="s">
        <v>7959</v>
      </c>
      <c r="B9310" s="2">
        <v>107926</v>
      </c>
      <c r="C9310" s="2" t="s">
        <v>41</v>
      </c>
      <c r="D9310" s="2" t="s">
        <v>36</v>
      </c>
      <c r="E9310" s="2">
        <v>2686.5</v>
      </c>
      <c r="F9310" s="2">
        <v>0.3</v>
      </c>
      <c r="G9310" s="2">
        <v>6</v>
      </c>
      <c r="H9310" s="3">
        <v>45492</v>
      </c>
      <c r="I9310" s="3">
        <v>45494</v>
      </c>
      <c r="J9310" s="2" t="s">
        <v>15</v>
      </c>
      <c r="K9310" s="2" t="s">
        <v>22</v>
      </c>
      <c r="L9310" s="2">
        <v>540.96</v>
      </c>
      <c r="M9310" s="2" t="s">
        <v>28</v>
      </c>
      <c r="N9310" s="11">
        <f>L9310/E9310*100</f>
        <v>20.136236739251817</v>
      </c>
      <c r="O9310" s="12" t="str">
        <f>IF(N9310&lt;10,"Low",IF(N9310&lt;20,"Med","High"))</f>
        <v>High</v>
      </c>
      <c r="P9310" s="12">
        <f>sales*discount</f>
        <v>805.94999999999993</v>
      </c>
      <c r="Q9310" s="12">
        <f>sales-Discount_Values</f>
        <v>1880.5500000000002</v>
      </c>
      <c r="R9310" s="12">
        <f>DATEDIF(order_date,delivery_date,"D")</f>
        <v>2</v>
      </c>
      <c r="S9310" s="12"/>
    </row>
    <row r="9311" spans="1:19" ht="14.25" customHeight="1" x14ac:dyDescent="0.35">
      <c r="A9311" s="2" t="s">
        <v>1922</v>
      </c>
      <c r="B9311" s="2">
        <v>101889</v>
      </c>
      <c r="C9311" s="2" t="s">
        <v>25</v>
      </c>
      <c r="D9311" s="2" t="s">
        <v>36</v>
      </c>
      <c r="E9311" s="2">
        <v>592.1</v>
      </c>
      <c r="F9311" s="2">
        <v>0.48</v>
      </c>
      <c r="G9311" s="2">
        <v>5</v>
      </c>
      <c r="H9311" s="3">
        <v>45327</v>
      </c>
      <c r="I9311" s="3">
        <v>45331</v>
      </c>
      <c r="J9311" s="2" t="s">
        <v>31</v>
      </c>
      <c r="K9311" s="2" t="s">
        <v>27</v>
      </c>
      <c r="L9311" s="2">
        <v>119.23</v>
      </c>
      <c r="M9311" s="2" t="s">
        <v>23</v>
      </c>
      <c r="N9311" s="11">
        <f>L9311/E9311*100</f>
        <v>20.136801216010809</v>
      </c>
      <c r="O9311" s="12" t="str">
        <f>IF(N9311&lt;10,"Low",IF(N9311&lt;20,"Med","High"))</f>
        <v>High</v>
      </c>
      <c r="P9311" s="12">
        <f>sales*discount</f>
        <v>284.20800000000003</v>
      </c>
      <c r="Q9311" s="12">
        <f>sales-Discount_Values</f>
        <v>307.892</v>
      </c>
      <c r="R9311" s="12">
        <f>DATEDIF(order_date,delivery_date,"D")</f>
        <v>4</v>
      </c>
      <c r="S9311" s="12"/>
    </row>
    <row r="9312" spans="1:19" ht="14.25" customHeight="1" x14ac:dyDescent="0.35">
      <c r="A9312" s="2" t="s">
        <v>11287</v>
      </c>
      <c r="B9312" s="2">
        <v>111254</v>
      </c>
      <c r="C9312" s="2" t="s">
        <v>25</v>
      </c>
      <c r="D9312" s="2" t="s">
        <v>14</v>
      </c>
      <c r="E9312" s="2">
        <v>3860.77</v>
      </c>
      <c r="F9312" s="2">
        <v>0.03</v>
      </c>
      <c r="G9312" s="2">
        <v>8</v>
      </c>
      <c r="H9312" s="3">
        <v>45065</v>
      </c>
      <c r="I9312" s="3">
        <v>45069</v>
      </c>
      <c r="J9312" s="2" t="s">
        <v>15</v>
      </c>
      <c r="K9312" s="2" t="s">
        <v>22</v>
      </c>
      <c r="L9312" s="2">
        <v>777.49</v>
      </c>
      <c r="M9312" s="2" t="s">
        <v>39</v>
      </c>
      <c r="N9312" s="11">
        <f>L9312/E9312*100</f>
        <v>20.138210771426426</v>
      </c>
      <c r="O9312" s="12" t="str">
        <f>IF(N9312&lt;10,"Low",IF(N9312&lt;20,"Med","High"))</f>
        <v>High</v>
      </c>
      <c r="P9312" s="12">
        <f>sales*discount</f>
        <v>115.8231</v>
      </c>
      <c r="Q9312" s="12">
        <f>sales-Discount_Values</f>
        <v>3744.9468999999999</v>
      </c>
      <c r="R9312" s="12">
        <f>DATEDIF(order_date,delivery_date,"D")</f>
        <v>4</v>
      </c>
      <c r="S9312" s="12"/>
    </row>
    <row r="9313" spans="1:19" ht="14.25" customHeight="1" x14ac:dyDescent="0.35">
      <c r="A9313" s="2" t="s">
        <v>322</v>
      </c>
      <c r="B9313" s="2">
        <v>100289</v>
      </c>
      <c r="C9313" s="2" t="s">
        <v>19</v>
      </c>
      <c r="D9313" s="2" t="s">
        <v>14</v>
      </c>
      <c r="E9313" s="2">
        <v>3521.03</v>
      </c>
      <c r="F9313" s="2">
        <v>0.23</v>
      </c>
      <c r="G9313" s="2">
        <v>5</v>
      </c>
      <c r="H9313" s="3">
        <v>45074</v>
      </c>
      <c r="I9313" s="3">
        <v>45081</v>
      </c>
      <c r="J9313" s="2" t="s">
        <v>31</v>
      </c>
      <c r="K9313" s="2" t="s">
        <v>27</v>
      </c>
      <c r="L9313" s="2">
        <v>709.19</v>
      </c>
      <c r="M9313" s="2" t="s">
        <v>23</v>
      </c>
      <c r="N9313" s="11">
        <f>L9313/E9313*100</f>
        <v>20.14154948977998</v>
      </c>
      <c r="O9313" s="12" t="str">
        <f>IF(N9313&lt;10,"Low",IF(N9313&lt;20,"Med","High"))</f>
        <v>High</v>
      </c>
      <c r="P9313" s="12">
        <f>sales*discount</f>
        <v>809.83690000000013</v>
      </c>
      <c r="Q9313" s="12">
        <f>sales-Discount_Values</f>
        <v>2711.1931</v>
      </c>
      <c r="R9313" s="12">
        <f>DATEDIF(order_date,delivery_date,"D")</f>
        <v>7</v>
      </c>
      <c r="S9313" s="12"/>
    </row>
    <row r="9314" spans="1:19" ht="14.25" customHeight="1" x14ac:dyDescent="0.35">
      <c r="A9314" s="2" t="s">
        <v>10792</v>
      </c>
      <c r="B9314" s="2">
        <v>110759</v>
      </c>
      <c r="C9314" s="2" t="s">
        <v>25</v>
      </c>
      <c r="D9314" s="2" t="s">
        <v>20</v>
      </c>
      <c r="E9314" s="2">
        <v>2813.07</v>
      </c>
      <c r="F9314" s="2">
        <v>0.27</v>
      </c>
      <c r="G9314" s="2">
        <v>2</v>
      </c>
      <c r="H9314" s="3">
        <v>44936</v>
      </c>
      <c r="I9314" s="3">
        <v>44942</v>
      </c>
      <c r="J9314" s="2" t="s">
        <v>21</v>
      </c>
      <c r="K9314" s="2" t="s">
        <v>22</v>
      </c>
      <c r="L9314" s="2">
        <v>566.6</v>
      </c>
      <c r="M9314" s="2" t="s">
        <v>39</v>
      </c>
      <c r="N9314" s="11">
        <f>L9314/E9314*100</f>
        <v>20.141695727443683</v>
      </c>
      <c r="O9314" s="12" t="str">
        <f>IF(N9314&lt;10,"Low",IF(N9314&lt;20,"Med","High"))</f>
        <v>High</v>
      </c>
      <c r="P9314" s="12">
        <f>sales*discount</f>
        <v>759.52890000000014</v>
      </c>
      <c r="Q9314" s="12">
        <f>sales-Discount_Values</f>
        <v>2053.5410999999999</v>
      </c>
      <c r="R9314" s="12">
        <f>DATEDIF(order_date,delivery_date,"D")</f>
        <v>6</v>
      </c>
      <c r="S9314" s="12"/>
    </row>
    <row r="9315" spans="1:19" ht="14.25" customHeight="1" x14ac:dyDescent="0.35">
      <c r="A9315" s="2" t="s">
        <v>10380</v>
      </c>
      <c r="B9315" s="2">
        <v>110347</v>
      </c>
      <c r="C9315" s="2" t="s">
        <v>19</v>
      </c>
      <c r="D9315" s="2" t="s">
        <v>14</v>
      </c>
      <c r="E9315" s="2">
        <v>4782.34</v>
      </c>
      <c r="F9315" s="2">
        <v>0.01</v>
      </c>
      <c r="G9315" s="2">
        <v>6</v>
      </c>
      <c r="H9315" s="3">
        <v>45459</v>
      </c>
      <c r="I9315" s="3">
        <v>45463</v>
      </c>
      <c r="J9315" s="2" t="s">
        <v>21</v>
      </c>
      <c r="K9315" s="2" t="s">
        <v>22</v>
      </c>
      <c r="L9315" s="2">
        <v>963.35</v>
      </c>
      <c r="M9315" s="2" t="s">
        <v>39</v>
      </c>
      <c r="N9315" s="11">
        <f>L9315/E9315*100</f>
        <v>20.143904448449923</v>
      </c>
      <c r="O9315" s="12" t="str">
        <f>IF(N9315&lt;10,"Low",IF(N9315&lt;20,"Med","High"))</f>
        <v>High</v>
      </c>
      <c r="P9315" s="12">
        <f>sales*discount</f>
        <v>47.823399999999999</v>
      </c>
      <c r="Q9315" s="12">
        <f>sales-Discount_Values</f>
        <v>4734.5165999999999</v>
      </c>
      <c r="R9315" s="12">
        <f>DATEDIF(order_date,delivery_date,"D")</f>
        <v>4</v>
      </c>
      <c r="S9315" s="12"/>
    </row>
    <row r="9316" spans="1:19" ht="14.25" customHeight="1" x14ac:dyDescent="0.35">
      <c r="A9316" s="2" t="s">
        <v>15161</v>
      </c>
      <c r="B9316" s="2">
        <v>115128</v>
      </c>
      <c r="C9316" s="2" t="s">
        <v>13</v>
      </c>
      <c r="D9316" s="2" t="s">
        <v>14</v>
      </c>
      <c r="E9316" s="2">
        <v>1233.28</v>
      </c>
      <c r="F9316" s="2">
        <v>0.03</v>
      </c>
      <c r="G9316" s="2">
        <v>6</v>
      </c>
      <c r="H9316" s="3">
        <v>45360</v>
      </c>
      <c r="I9316" s="3">
        <v>45367</v>
      </c>
      <c r="J9316" s="2" t="s">
        <v>31</v>
      </c>
      <c r="K9316" s="2" t="s">
        <v>27</v>
      </c>
      <c r="L9316" s="2">
        <v>248.46</v>
      </c>
      <c r="M9316" s="2" t="s">
        <v>28</v>
      </c>
      <c r="N9316" s="11">
        <f>L9316/E9316*100</f>
        <v>20.146276595744684</v>
      </c>
      <c r="O9316" s="12" t="str">
        <f>IF(N9316&lt;10,"Low",IF(N9316&lt;20,"Med","High"))</f>
        <v>High</v>
      </c>
      <c r="P9316" s="12">
        <f>sales*discount</f>
        <v>36.998399999999997</v>
      </c>
      <c r="Q9316" s="12">
        <f>sales-Discount_Values</f>
        <v>1196.2816</v>
      </c>
      <c r="R9316" s="12">
        <f>DATEDIF(order_date,delivery_date,"D")</f>
        <v>7</v>
      </c>
      <c r="S9316" s="12"/>
    </row>
    <row r="9317" spans="1:19" ht="14.25" customHeight="1" x14ac:dyDescent="0.35">
      <c r="A9317" s="2" t="s">
        <v>7243</v>
      </c>
      <c r="B9317" s="2">
        <v>107210</v>
      </c>
      <c r="C9317" s="2" t="s">
        <v>25</v>
      </c>
      <c r="D9317" s="2" t="s">
        <v>36</v>
      </c>
      <c r="E9317" s="2">
        <v>3385.53</v>
      </c>
      <c r="F9317" s="2">
        <v>0.15</v>
      </c>
      <c r="G9317" s="2">
        <v>4</v>
      </c>
      <c r="H9317" s="3">
        <v>45100</v>
      </c>
      <c r="I9317" s="3">
        <v>45104</v>
      </c>
      <c r="J9317" s="2" t="s">
        <v>15</v>
      </c>
      <c r="K9317" s="2" t="s">
        <v>22</v>
      </c>
      <c r="L9317" s="2">
        <v>682.07</v>
      </c>
      <c r="M9317" s="2" t="s">
        <v>39</v>
      </c>
      <c r="N9317" s="11">
        <f>L9317/E9317*100</f>
        <v>20.146624014556068</v>
      </c>
      <c r="O9317" s="12" t="str">
        <f>IF(N9317&lt;10,"Low",IF(N9317&lt;20,"Med","High"))</f>
        <v>High</v>
      </c>
      <c r="P9317" s="12">
        <f>sales*discount</f>
        <v>507.8295</v>
      </c>
      <c r="Q9317" s="12">
        <f>sales-Discount_Values</f>
        <v>2877.7005000000004</v>
      </c>
      <c r="R9317" s="12">
        <f>DATEDIF(order_date,delivery_date,"D")</f>
        <v>4</v>
      </c>
      <c r="S9317" s="12"/>
    </row>
    <row r="9318" spans="1:19" ht="14.25" customHeight="1" x14ac:dyDescent="0.35">
      <c r="A9318" s="2" t="s">
        <v>12061</v>
      </c>
      <c r="B9318" s="2">
        <v>112028</v>
      </c>
      <c r="C9318" s="2" t="s">
        <v>19</v>
      </c>
      <c r="D9318" s="2" t="s">
        <v>20</v>
      </c>
      <c r="E9318" s="2">
        <v>662.62</v>
      </c>
      <c r="F9318" s="2">
        <v>0.43</v>
      </c>
      <c r="G9318" s="2">
        <v>8</v>
      </c>
      <c r="H9318" s="3">
        <v>45046</v>
      </c>
      <c r="I9318" s="3">
        <v>45051</v>
      </c>
      <c r="J9318" s="2" t="s">
        <v>21</v>
      </c>
      <c r="K9318" s="2" t="s">
        <v>16</v>
      </c>
      <c r="L9318" s="2">
        <v>133.51</v>
      </c>
      <c r="M9318" s="2" t="s">
        <v>48</v>
      </c>
      <c r="N9318" s="11">
        <f>L9318/E9318*100</f>
        <v>20.148803235640337</v>
      </c>
      <c r="O9318" s="12" t="str">
        <f>IF(N9318&lt;10,"Low",IF(N9318&lt;20,"Med","High"))</f>
        <v>High</v>
      </c>
      <c r="P9318" s="12">
        <f>sales*discount</f>
        <v>284.92660000000001</v>
      </c>
      <c r="Q9318" s="12">
        <f>sales-Discount_Values</f>
        <v>377.6934</v>
      </c>
      <c r="R9318" s="12">
        <f>DATEDIF(order_date,delivery_date,"D")</f>
        <v>5</v>
      </c>
      <c r="S9318" s="12"/>
    </row>
    <row r="9319" spans="1:19" ht="14.25" customHeight="1" x14ac:dyDescent="0.35">
      <c r="A9319" s="2" t="s">
        <v>1914</v>
      </c>
      <c r="B9319" s="2">
        <v>101881</v>
      </c>
      <c r="C9319" s="2" t="s">
        <v>41</v>
      </c>
      <c r="D9319" s="2" t="s">
        <v>14</v>
      </c>
      <c r="E9319" s="2">
        <v>328.19</v>
      </c>
      <c r="F9319" s="2">
        <v>0.1</v>
      </c>
      <c r="G9319" s="2">
        <v>9</v>
      </c>
      <c r="H9319" s="3">
        <v>45543</v>
      </c>
      <c r="I9319" s="3">
        <v>45546</v>
      </c>
      <c r="J9319" s="2" t="s">
        <v>15</v>
      </c>
      <c r="K9319" s="2" t="s">
        <v>27</v>
      </c>
      <c r="L9319" s="2">
        <v>66.13</v>
      </c>
      <c r="M9319" s="2" t="s">
        <v>28</v>
      </c>
      <c r="N9319" s="11">
        <f>L9319/E9319*100</f>
        <v>20.149913160059722</v>
      </c>
      <c r="O9319" s="12" t="str">
        <f>IF(N9319&lt;10,"Low",IF(N9319&lt;20,"Med","High"))</f>
        <v>High</v>
      </c>
      <c r="P9319" s="12">
        <f>sales*discount</f>
        <v>32.819000000000003</v>
      </c>
      <c r="Q9319" s="12">
        <f>sales-Discount_Values</f>
        <v>295.37099999999998</v>
      </c>
      <c r="R9319" s="12">
        <f>DATEDIF(order_date,delivery_date,"D")</f>
        <v>3</v>
      </c>
      <c r="S9319" s="12"/>
    </row>
    <row r="9320" spans="1:19" ht="14.25" customHeight="1" x14ac:dyDescent="0.35">
      <c r="A9320" s="2" t="s">
        <v>167</v>
      </c>
      <c r="B9320" s="2">
        <v>100134</v>
      </c>
      <c r="C9320" s="2" t="s">
        <v>13</v>
      </c>
      <c r="D9320" s="2" t="s">
        <v>36</v>
      </c>
      <c r="E9320" s="2">
        <v>2373.08</v>
      </c>
      <c r="F9320" s="2">
        <v>0.34</v>
      </c>
      <c r="G9320" s="2">
        <v>6</v>
      </c>
      <c r="H9320" s="3">
        <v>45527</v>
      </c>
      <c r="I9320" s="3">
        <v>45534</v>
      </c>
      <c r="J9320" s="2" t="s">
        <v>31</v>
      </c>
      <c r="K9320" s="2" t="s">
        <v>22</v>
      </c>
      <c r="L9320" s="2">
        <v>478.2</v>
      </c>
      <c r="M9320" s="2" t="s">
        <v>39</v>
      </c>
      <c r="N9320" s="11">
        <f>L9320/E9320*100</f>
        <v>20.151027356852698</v>
      </c>
      <c r="O9320" s="12" t="str">
        <f>IF(N9320&lt;10,"Low",IF(N9320&lt;20,"Med","High"))</f>
        <v>High</v>
      </c>
      <c r="P9320" s="12">
        <f>sales*discount</f>
        <v>806.84720000000004</v>
      </c>
      <c r="Q9320" s="12">
        <f>sales-Discount_Values</f>
        <v>1566.2327999999998</v>
      </c>
      <c r="R9320" s="12">
        <f>DATEDIF(order_date,delivery_date,"D")</f>
        <v>7</v>
      </c>
      <c r="S9320" s="12"/>
    </row>
    <row r="9321" spans="1:19" ht="14.25" customHeight="1" x14ac:dyDescent="0.35">
      <c r="A9321" s="2" t="s">
        <v>12952</v>
      </c>
      <c r="B9321" s="2">
        <v>112919</v>
      </c>
      <c r="C9321" s="2" t="s">
        <v>25</v>
      </c>
      <c r="D9321" s="2" t="s">
        <v>26</v>
      </c>
      <c r="E9321" s="2">
        <v>2257.98</v>
      </c>
      <c r="F9321" s="2">
        <v>0.28999999999999998</v>
      </c>
      <c r="G9321" s="2">
        <v>3</v>
      </c>
      <c r="H9321" s="3">
        <v>45026</v>
      </c>
      <c r="I9321" s="3">
        <v>45030</v>
      </c>
      <c r="J9321" s="2" t="s">
        <v>31</v>
      </c>
      <c r="K9321" s="2" t="s">
        <v>16</v>
      </c>
      <c r="L9321" s="2">
        <v>455.07</v>
      </c>
      <c r="M9321" s="2" t="s">
        <v>39</v>
      </c>
      <c r="N9321" s="11">
        <f>L9321/E9321*100</f>
        <v>20.153854329976351</v>
      </c>
      <c r="O9321" s="12" t="str">
        <f>IF(N9321&lt;10,"Low",IF(N9321&lt;20,"Med","High"))</f>
        <v>High</v>
      </c>
      <c r="P9321" s="12">
        <f>sales*discount</f>
        <v>654.81419999999991</v>
      </c>
      <c r="Q9321" s="12">
        <f>sales-Discount_Values</f>
        <v>1603.1658000000002</v>
      </c>
      <c r="R9321" s="12">
        <f>DATEDIF(order_date,delivery_date,"D")</f>
        <v>4</v>
      </c>
      <c r="S9321" s="12"/>
    </row>
    <row r="9322" spans="1:19" ht="14.25" customHeight="1" x14ac:dyDescent="0.35">
      <c r="A9322" s="2" t="s">
        <v>14742</v>
      </c>
      <c r="B9322" s="2">
        <v>114709</v>
      </c>
      <c r="C9322" s="2" t="s">
        <v>25</v>
      </c>
      <c r="D9322" s="2" t="s">
        <v>20</v>
      </c>
      <c r="E9322" s="2">
        <v>3887.63</v>
      </c>
      <c r="F9322" s="2">
        <v>0</v>
      </c>
      <c r="G9322" s="2">
        <v>7</v>
      </c>
      <c r="H9322" s="3">
        <v>45315</v>
      </c>
      <c r="I9322" s="3">
        <v>45321</v>
      </c>
      <c r="J9322" s="2" t="s">
        <v>31</v>
      </c>
      <c r="K9322" s="2" t="s">
        <v>22</v>
      </c>
      <c r="L9322" s="2">
        <v>783.52</v>
      </c>
      <c r="M9322" s="2" t="s">
        <v>23</v>
      </c>
      <c r="N9322" s="11">
        <f>L9322/E9322*100</f>
        <v>20.154181339273542</v>
      </c>
      <c r="O9322" s="12" t="str">
        <f>IF(N9322&lt;10,"Low",IF(N9322&lt;20,"Med","High"))</f>
        <v>High</v>
      </c>
      <c r="P9322" s="12">
        <f>sales*discount</f>
        <v>0</v>
      </c>
      <c r="Q9322" s="12">
        <f>sales-Discount_Values</f>
        <v>3887.63</v>
      </c>
      <c r="R9322" s="12">
        <f>DATEDIF(order_date,delivery_date,"D")</f>
        <v>6</v>
      </c>
      <c r="S9322" s="12"/>
    </row>
    <row r="9323" spans="1:19" ht="14.25" customHeight="1" x14ac:dyDescent="0.35">
      <c r="A9323" s="2" t="s">
        <v>13602</v>
      </c>
      <c r="B9323" s="2">
        <v>113569</v>
      </c>
      <c r="C9323" s="2" t="s">
        <v>19</v>
      </c>
      <c r="D9323" s="2" t="s">
        <v>26</v>
      </c>
      <c r="E9323" s="2">
        <v>2242.46</v>
      </c>
      <c r="F9323" s="2">
        <v>0.39</v>
      </c>
      <c r="G9323" s="2">
        <v>4</v>
      </c>
      <c r="H9323" s="3">
        <v>45575</v>
      </c>
      <c r="I9323" s="3">
        <v>45578</v>
      </c>
      <c r="J9323" s="2" t="s">
        <v>21</v>
      </c>
      <c r="K9323" s="2" t="s">
        <v>16</v>
      </c>
      <c r="L9323" s="2">
        <v>451.99</v>
      </c>
      <c r="M9323" s="2" t="s">
        <v>28</v>
      </c>
      <c r="N9323" s="11">
        <f>L9323/E9323*100</f>
        <v>20.15598940449328</v>
      </c>
      <c r="O9323" s="12" t="str">
        <f>IF(N9323&lt;10,"Low",IF(N9323&lt;20,"Med","High"))</f>
        <v>High</v>
      </c>
      <c r="P9323" s="12">
        <f>sales*discount</f>
        <v>874.5594000000001</v>
      </c>
      <c r="Q9323" s="12">
        <f>sales-Discount_Values</f>
        <v>1367.9005999999999</v>
      </c>
      <c r="R9323" s="12">
        <f>DATEDIF(order_date,delivery_date,"D")</f>
        <v>3</v>
      </c>
      <c r="S9323" s="12"/>
    </row>
    <row r="9324" spans="1:19" ht="14.25" customHeight="1" x14ac:dyDescent="0.35">
      <c r="A9324" s="2" t="s">
        <v>1185</v>
      </c>
      <c r="B9324" s="2">
        <v>101152</v>
      </c>
      <c r="C9324" s="2" t="s">
        <v>19</v>
      </c>
      <c r="D9324" s="2" t="s">
        <v>14</v>
      </c>
      <c r="E9324" s="2">
        <v>3220.2</v>
      </c>
      <c r="F9324" s="2">
        <v>0.41</v>
      </c>
      <c r="G9324" s="2">
        <v>6</v>
      </c>
      <c r="H9324" s="3">
        <v>45647</v>
      </c>
      <c r="I9324" s="3">
        <v>45651</v>
      </c>
      <c r="J9324" s="2" t="s">
        <v>31</v>
      </c>
      <c r="K9324" s="2" t="s">
        <v>16</v>
      </c>
      <c r="L9324" s="2">
        <v>649.1</v>
      </c>
      <c r="M9324" s="2" t="s">
        <v>34</v>
      </c>
      <c r="N9324" s="11">
        <f>L9324/E9324*100</f>
        <v>20.15713309732315</v>
      </c>
      <c r="O9324" s="12" t="str">
        <f>IF(N9324&lt;10,"Low",IF(N9324&lt;20,"Med","High"))</f>
        <v>High</v>
      </c>
      <c r="P9324" s="12">
        <f>sales*discount</f>
        <v>1320.2819999999999</v>
      </c>
      <c r="Q9324" s="12">
        <f>sales-Discount_Values</f>
        <v>1899.9179999999999</v>
      </c>
      <c r="R9324" s="12">
        <f>DATEDIF(order_date,delivery_date,"D")</f>
        <v>4</v>
      </c>
      <c r="S9324" s="12"/>
    </row>
    <row r="9325" spans="1:19" ht="14.25" customHeight="1" x14ac:dyDescent="0.35">
      <c r="A9325" s="2" t="s">
        <v>14301</v>
      </c>
      <c r="B9325" s="2">
        <v>114268</v>
      </c>
      <c r="C9325" s="2" t="s">
        <v>19</v>
      </c>
      <c r="D9325" s="2" t="s">
        <v>36</v>
      </c>
      <c r="E9325" s="2">
        <v>188.46</v>
      </c>
      <c r="F9325" s="2">
        <v>0.19</v>
      </c>
      <c r="G9325" s="2">
        <v>5</v>
      </c>
      <c r="H9325" s="3">
        <v>45110</v>
      </c>
      <c r="I9325" s="3">
        <v>45116</v>
      </c>
      <c r="J9325" s="2" t="s">
        <v>21</v>
      </c>
      <c r="K9325" s="2" t="s">
        <v>27</v>
      </c>
      <c r="L9325" s="2">
        <v>37.99</v>
      </c>
      <c r="M9325" s="2" t="s">
        <v>23</v>
      </c>
      <c r="N9325" s="11">
        <f>L9325/E9325*100</f>
        <v>20.15812373978563</v>
      </c>
      <c r="O9325" s="12" t="str">
        <f>IF(N9325&lt;10,"Low",IF(N9325&lt;20,"Med","High"))</f>
        <v>High</v>
      </c>
      <c r="P9325" s="12">
        <f>sales*discount</f>
        <v>35.807400000000001</v>
      </c>
      <c r="Q9325" s="12">
        <f>sales-Discount_Values</f>
        <v>152.65260000000001</v>
      </c>
      <c r="R9325" s="12">
        <f>DATEDIF(order_date,delivery_date,"D")</f>
        <v>6</v>
      </c>
      <c r="S9325" s="12"/>
    </row>
    <row r="9326" spans="1:19" ht="14.25" customHeight="1" x14ac:dyDescent="0.35">
      <c r="A9326" s="2" t="s">
        <v>6006</v>
      </c>
      <c r="B9326" s="2">
        <v>105973</v>
      </c>
      <c r="C9326" s="2" t="s">
        <v>25</v>
      </c>
      <c r="D9326" s="2" t="s">
        <v>20</v>
      </c>
      <c r="E9326" s="2">
        <v>2939.89</v>
      </c>
      <c r="F9326" s="2">
        <v>0.27</v>
      </c>
      <c r="G9326" s="2">
        <v>8</v>
      </c>
      <c r="H9326" s="3">
        <v>45138</v>
      </c>
      <c r="I9326" s="3">
        <v>45143</v>
      </c>
      <c r="J9326" s="2" t="s">
        <v>15</v>
      </c>
      <c r="K9326" s="2" t="s">
        <v>16</v>
      </c>
      <c r="L9326" s="2">
        <v>592.66999999999996</v>
      </c>
      <c r="M9326" s="2" t="s">
        <v>48</v>
      </c>
      <c r="N9326" s="11">
        <f>L9326/E9326*100</f>
        <v>20.159597808081251</v>
      </c>
      <c r="O9326" s="12" t="str">
        <f>IF(N9326&lt;10,"Low",IF(N9326&lt;20,"Med","High"))</f>
        <v>High</v>
      </c>
      <c r="P9326" s="12">
        <f>sales*discount</f>
        <v>793.77030000000002</v>
      </c>
      <c r="Q9326" s="12">
        <f>sales-Discount_Values</f>
        <v>2146.1196999999997</v>
      </c>
      <c r="R9326" s="12">
        <f>DATEDIF(order_date,delivery_date,"D")</f>
        <v>5</v>
      </c>
      <c r="S9326" s="12"/>
    </row>
    <row r="9327" spans="1:19" ht="14.25" customHeight="1" x14ac:dyDescent="0.35">
      <c r="A9327" s="2" t="s">
        <v>6615</v>
      </c>
      <c r="B9327" s="2">
        <v>106582</v>
      </c>
      <c r="C9327" s="2" t="s">
        <v>41</v>
      </c>
      <c r="D9327" s="2" t="s">
        <v>20</v>
      </c>
      <c r="E9327" s="2">
        <v>1997.34</v>
      </c>
      <c r="F9327" s="2">
        <v>0.36</v>
      </c>
      <c r="G9327" s="2">
        <v>1</v>
      </c>
      <c r="H9327" s="3">
        <v>45538</v>
      </c>
      <c r="I9327" s="3">
        <v>45545</v>
      </c>
      <c r="J9327" s="2" t="s">
        <v>31</v>
      </c>
      <c r="K9327" s="2" t="s">
        <v>27</v>
      </c>
      <c r="L9327" s="2">
        <v>402.68</v>
      </c>
      <c r="M9327" s="2" t="s">
        <v>28</v>
      </c>
      <c r="N9327" s="11">
        <f>L9327/E9327*100</f>
        <v>20.160813882463678</v>
      </c>
      <c r="O9327" s="12" t="str">
        <f>IF(N9327&lt;10,"Low",IF(N9327&lt;20,"Med","High"))</f>
        <v>High</v>
      </c>
      <c r="P9327" s="12">
        <f>sales*discount</f>
        <v>719.04239999999993</v>
      </c>
      <c r="Q9327" s="12">
        <f>sales-Discount_Values</f>
        <v>1278.2975999999999</v>
      </c>
      <c r="R9327" s="12">
        <f>DATEDIF(order_date,delivery_date,"D")</f>
        <v>7</v>
      </c>
      <c r="S9327" s="12"/>
    </row>
    <row r="9328" spans="1:19" ht="14.25" customHeight="1" x14ac:dyDescent="0.35">
      <c r="A9328" s="2" t="s">
        <v>10366</v>
      </c>
      <c r="B9328" s="2">
        <v>110333</v>
      </c>
      <c r="C9328" s="2" t="s">
        <v>25</v>
      </c>
      <c r="D9328" s="2" t="s">
        <v>26</v>
      </c>
      <c r="E9328" s="2">
        <v>2840.25</v>
      </c>
      <c r="F9328" s="2">
        <v>0.47</v>
      </c>
      <c r="G9328" s="2">
        <v>7</v>
      </c>
      <c r="H9328" s="3">
        <v>45264</v>
      </c>
      <c r="I9328" s="3">
        <v>45271</v>
      </c>
      <c r="J9328" s="2" t="s">
        <v>21</v>
      </c>
      <c r="K9328" s="2" t="s">
        <v>22</v>
      </c>
      <c r="L9328" s="2">
        <v>572.65</v>
      </c>
      <c r="M9328" s="2" t="s">
        <v>23</v>
      </c>
      <c r="N9328" s="11">
        <f>L9328/E9328*100</f>
        <v>20.161957574157206</v>
      </c>
      <c r="O9328" s="12" t="str">
        <f>IF(N9328&lt;10,"Low",IF(N9328&lt;20,"Med","High"))</f>
        <v>High</v>
      </c>
      <c r="P9328" s="12">
        <f>sales*discount</f>
        <v>1334.9175</v>
      </c>
      <c r="Q9328" s="12">
        <f>sales-Discount_Values</f>
        <v>1505.3325</v>
      </c>
      <c r="R9328" s="12">
        <f>DATEDIF(order_date,delivery_date,"D")</f>
        <v>7</v>
      </c>
      <c r="S9328" s="12"/>
    </row>
    <row r="9329" spans="1:19" ht="14.25" customHeight="1" x14ac:dyDescent="0.35">
      <c r="A9329" s="2" t="s">
        <v>12695</v>
      </c>
      <c r="B9329" s="2">
        <v>112662</v>
      </c>
      <c r="C9329" s="2" t="s">
        <v>13</v>
      </c>
      <c r="D9329" s="2" t="s">
        <v>20</v>
      </c>
      <c r="E9329" s="2">
        <v>1219.31</v>
      </c>
      <c r="F9329" s="2">
        <v>0.27</v>
      </c>
      <c r="G9329" s="2">
        <v>3</v>
      </c>
      <c r="H9329" s="3">
        <v>45131</v>
      </c>
      <c r="I9329" s="3">
        <v>45137</v>
      </c>
      <c r="J9329" s="2" t="s">
        <v>31</v>
      </c>
      <c r="K9329" s="2" t="s">
        <v>16</v>
      </c>
      <c r="L9329" s="2">
        <v>245.84</v>
      </c>
      <c r="M9329" s="2" t="s">
        <v>34</v>
      </c>
      <c r="N9329" s="11">
        <f>L9329/E9329*100</f>
        <v>20.162222896556251</v>
      </c>
      <c r="O9329" s="12" t="str">
        <f>IF(N9329&lt;10,"Low",IF(N9329&lt;20,"Med","High"))</f>
        <v>High</v>
      </c>
      <c r="P9329" s="12">
        <f>sales*discount</f>
        <v>329.21370000000002</v>
      </c>
      <c r="Q9329" s="12">
        <f>sales-Discount_Values</f>
        <v>890.09629999999993</v>
      </c>
      <c r="R9329" s="12">
        <f>DATEDIF(order_date,delivery_date,"D")</f>
        <v>6</v>
      </c>
      <c r="S9329" s="12"/>
    </row>
    <row r="9330" spans="1:19" ht="14.25" customHeight="1" x14ac:dyDescent="0.35">
      <c r="A9330" s="2" t="s">
        <v>8351</v>
      </c>
      <c r="B9330" s="2">
        <v>108318</v>
      </c>
      <c r="C9330" s="2" t="s">
        <v>13</v>
      </c>
      <c r="D9330" s="2" t="s">
        <v>33</v>
      </c>
      <c r="E9330" s="2">
        <v>1246.97</v>
      </c>
      <c r="F9330" s="2">
        <v>0.04</v>
      </c>
      <c r="G9330" s="2">
        <v>4</v>
      </c>
      <c r="H9330" s="3">
        <v>45563</v>
      </c>
      <c r="I9330" s="3">
        <v>45568</v>
      </c>
      <c r="J9330" s="2" t="s">
        <v>15</v>
      </c>
      <c r="K9330" s="2" t="s">
        <v>16</v>
      </c>
      <c r="L9330" s="2">
        <v>251.49</v>
      </c>
      <c r="M9330" s="2" t="s">
        <v>28</v>
      </c>
      <c r="N9330" s="11">
        <f>L9330/E9330*100</f>
        <v>20.168087443964168</v>
      </c>
      <c r="O9330" s="12" t="str">
        <f>IF(N9330&lt;10,"Low",IF(N9330&lt;20,"Med","High"))</f>
        <v>High</v>
      </c>
      <c r="P9330" s="12">
        <f>sales*discount</f>
        <v>49.878800000000005</v>
      </c>
      <c r="Q9330" s="12">
        <f>sales-Discount_Values</f>
        <v>1197.0912000000001</v>
      </c>
      <c r="R9330" s="12">
        <f>DATEDIF(order_date,delivery_date,"D")</f>
        <v>5</v>
      </c>
      <c r="S9330" s="12"/>
    </row>
    <row r="9331" spans="1:19" ht="14.25" customHeight="1" x14ac:dyDescent="0.35">
      <c r="A9331" s="2" t="s">
        <v>7142</v>
      </c>
      <c r="B9331" s="2">
        <v>107109</v>
      </c>
      <c r="C9331" s="2" t="s">
        <v>19</v>
      </c>
      <c r="D9331" s="2" t="s">
        <v>26</v>
      </c>
      <c r="E9331" s="2">
        <v>4224.0200000000004</v>
      </c>
      <c r="F9331" s="2">
        <v>0.4</v>
      </c>
      <c r="G9331" s="2">
        <v>2</v>
      </c>
      <c r="H9331" s="3">
        <v>45209</v>
      </c>
      <c r="I9331" s="3">
        <v>45215</v>
      </c>
      <c r="J9331" s="2" t="s">
        <v>31</v>
      </c>
      <c r="K9331" s="2" t="s">
        <v>22</v>
      </c>
      <c r="L9331" s="2">
        <v>851.91</v>
      </c>
      <c r="M9331" s="2" t="s">
        <v>34</v>
      </c>
      <c r="N9331" s="11">
        <f>L9331/E9331*100</f>
        <v>20.168228370130819</v>
      </c>
      <c r="O9331" s="12" t="str">
        <f>IF(N9331&lt;10,"Low",IF(N9331&lt;20,"Med","High"))</f>
        <v>High</v>
      </c>
      <c r="P9331" s="12">
        <f>sales*discount</f>
        <v>1689.6080000000002</v>
      </c>
      <c r="Q9331" s="12">
        <f>sales-Discount_Values</f>
        <v>2534.4120000000003</v>
      </c>
      <c r="R9331" s="12">
        <f>DATEDIF(order_date,delivery_date,"D")</f>
        <v>6</v>
      </c>
      <c r="S9331" s="12"/>
    </row>
    <row r="9332" spans="1:19" ht="14.25" customHeight="1" x14ac:dyDescent="0.35">
      <c r="A9332" s="2" t="s">
        <v>973</v>
      </c>
      <c r="B9332" s="2">
        <v>100940</v>
      </c>
      <c r="C9332" s="2" t="s">
        <v>19</v>
      </c>
      <c r="D9332" s="2" t="s">
        <v>33</v>
      </c>
      <c r="E9332" s="2">
        <v>3393.46</v>
      </c>
      <c r="F9332" s="2">
        <v>0.26</v>
      </c>
      <c r="G9332" s="2">
        <v>9</v>
      </c>
      <c r="H9332" s="3">
        <v>45333</v>
      </c>
      <c r="I9332" s="3">
        <v>45335</v>
      </c>
      <c r="J9332" s="2" t="s">
        <v>21</v>
      </c>
      <c r="K9332" s="2" t="s">
        <v>27</v>
      </c>
      <c r="L9332" s="2">
        <v>684.44</v>
      </c>
      <c r="M9332" s="2" t="s">
        <v>48</v>
      </c>
      <c r="N9332" s="11">
        <f>L9332/E9332*100</f>
        <v>20.169384639866099</v>
      </c>
      <c r="O9332" s="12" t="str">
        <f>IF(N9332&lt;10,"Low",IF(N9332&lt;20,"Med","High"))</f>
        <v>High</v>
      </c>
      <c r="P9332" s="12">
        <f>sales*discount</f>
        <v>882.29960000000005</v>
      </c>
      <c r="Q9332" s="12">
        <f>sales-Discount_Values</f>
        <v>2511.1603999999998</v>
      </c>
      <c r="R9332" s="12">
        <f>DATEDIF(order_date,delivery_date,"D")</f>
        <v>2</v>
      </c>
      <c r="S9332" s="12"/>
    </row>
    <row r="9333" spans="1:19" ht="14.25" customHeight="1" x14ac:dyDescent="0.35">
      <c r="A9333" s="2" t="s">
        <v>7632</v>
      </c>
      <c r="B9333" s="2">
        <v>107599</v>
      </c>
      <c r="C9333" s="2" t="s">
        <v>19</v>
      </c>
      <c r="D9333" s="2" t="s">
        <v>20</v>
      </c>
      <c r="E9333" s="2">
        <v>4569.67</v>
      </c>
      <c r="F9333" s="2">
        <v>0.12</v>
      </c>
      <c r="G9333" s="2">
        <v>5</v>
      </c>
      <c r="H9333" s="3">
        <v>45387</v>
      </c>
      <c r="I9333" s="3">
        <v>45393</v>
      </c>
      <c r="J9333" s="2" t="s">
        <v>21</v>
      </c>
      <c r="K9333" s="2" t="s">
        <v>16</v>
      </c>
      <c r="L9333" s="2">
        <v>921.82</v>
      </c>
      <c r="M9333" s="2" t="s">
        <v>34</v>
      </c>
      <c r="N9333" s="11">
        <f>L9333/E9333*100</f>
        <v>20.172572636536117</v>
      </c>
      <c r="O9333" s="12" t="str">
        <f>IF(N9333&lt;10,"Low",IF(N9333&lt;20,"Med","High"))</f>
        <v>High</v>
      </c>
      <c r="P9333" s="12">
        <f>sales*discount</f>
        <v>548.36040000000003</v>
      </c>
      <c r="Q9333" s="12">
        <f>sales-Discount_Values</f>
        <v>4021.3096</v>
      </c>
      <c r="R9333" s="12">
        <f>DATEDIF(order_date,delivery_date,"D")</f>
        <v>6</v>
      </c>
      <c r="S9333" s="12"/>
    </row>
    <row r="9334" spans="1:19" ht="14.25" customHeight="1" x14ac:dyDescent="0.35">
      <c r="A9334" s="2" t="s">
        <v>13398</v>
      </c>
      <c r="B9334" s="2">
        <v>113365</v>
      </c>
      <c r="C9334" s="2" t="s">
        <v>13</v>
      </c>
      <c r="D9334" s="2" t="s">
        <v>33</v>
      </c>
      <c r="E9334" s="2">
        <v>889.08</v>
      </c>
      <c r="F9334" s="2">
        <v>0.09</v>
      </c>
      <c r="G9334" s="2">
        <v>8</v>
      </c>
      <c r="H9334" s="3">
        <v>45230</v>
      </c>
      <c r="I9334" s="3">
        <v>45234</v>
      </c>
      <c r="J9334" s="2" t="s">
        <v>21</v>
      </c>
      <c r="K9334" s="2" t="s">
        <v>27</v>
      </c>
      <c r="L9334" s="2">
        <v>179.36</v>
      </c>
      <c r="M9334" s="2" t="s">
        <v>28</v>
      </c>
      <c r="N9334" s="11">
        <f>L9334/E9334*100</f>
        <v>20.173662662527558</v>
      </c>
      <c r="O9334" s="12" t="str">
        <f>IF(N9334&lt;10,"Low",IF(N9334&lt;20,"Med","High"))</f>
        <v>High</v>
      </c>
      <c r="P9334" s="12">
        <f>sales*discount</f>
        <v>80.017200000000003</v>
      </c>
      <c r="Q9334" s="12">
        <f>sales-Discount_Values</f>
        <v>809.06280000000004</v>
      </c>
      <c r="R9334" s="12">
        <f>DATEDIF(order_date,delivery_date,"D")</f>
        <v>4</v>
      </c>
      <c r="S9334" s="12"/>
    </row>
    <row r="9335" spans="1:19" ht="14.25" customHeight="1" x14ac:dyDescent="0.35">
      <c r="A9335" s="2" t="s">
        <v>6182</v>
      </c>
      <c r="B9335" s="2">
        <v>106149</v>
      </c>
      <c r="C9335" s="2" t="s">
        <v>41</v>
      </c>
      <c r="D9335" s="2" t="s">
        <v>36</v>
      </c>
      <c r="E9335" s="2">
        <v>4563.88</v>
      </c>
      <c r="F9335" s="2">
        <v>0.26</v>
      </c>
      <c r="G9335" s="2">
        <v>6</v>
      </c>
      <c r="H9335" s="3">
        <v>45243</v>
      </c>
      <c r="I9335" s="3">
        <v>45246</v>
      </c>
      <c r="J9335" s="2" t="s">
        <v>31</v>
      </c>
      <c r="K9335" s="2" t="s">
        <v>22</v>
      </c>
      <c r="L9335" s="2">
        <v>920.84</v>
      </c>
      <c r="M9335" s="2" t="s">
        <v>34</v>
      </c>
      <c r="N9335" s="11">
        <f>L9335/E9335*100</f>
        <v>20.176691762272451</v>
      </c>
      <c r="O9335" s="12" t="str">
        <f>IF(N9335&lt;10,"Low",IF(N9335&lt;20,"Med","High"))</f>
        <v>High</v>
      </c>
      <c r="P9335" s="12">
        <f>sales*discount</f>
        <v>1186.6088</v>
      </c>
      <c r="Q9335" s="12">
        <f>sales-Discount_Values</f>
        <v>3377.2712000000001</v>
      </c>
      <c r="R9335" s="12">
        <f>DATEDIF(order_date,delivery_date,"D")</f>
        <v>3</v>
      </c>
      <c r="S9335" s="12"/>
    </row>
    <row r="9336" spans="1:19" ht="14.25" customHeight="1" x14ac:dyDescent="0.35">
      <c r="A9336" s="2" t="s">
        <v>3165</v>
      </c>
      <c r="B9336" s="2">
        <v>103132</v>
      </c>
      <c r="C9336" s="2" t="s">
        <v>41</v>
      </c>
      <c r="D9336" s="2" t="s">
        <v>26</v>
      </c>
      <c r="E9336" s="2">
        <v>2667.62</v>
      </c>
      <c r="F9336" s="2">
        <v>0.34</v>
      </c>
      <c r="G9336" s="2">
        <v>8</v>
      </c>
      <c r="H9336" s="3">
        <v>45399</v>
      </c>
      <c r="I9336" s="3">
        <v>45406</v>
      </c>
      <c r="J9336" s="2" t="s">
        <v>15</v>
      </c>
      <c r="K9336" s="2" t="s">
        <v>16</v>
      </c>
      <c r="L9336" s="2">
        <v>538.25</v>
      </c>
      <c r="M9336" s="2" t="s">
        <v>39</v>
      </c>
      <c r="N9336" s="11">
        <f>L9336/E9336*100</f>
        <v>20.177161664704869</v>
      </c>
      <c r="O9336" s="12" t="str">
        <f>IF(N9336&lt;10,"Low",IF(N9336&lt;20,"Med","High"))</f>
        <v>High</v>
      </c>
      <c r="P9336" s="12">
        <f>sales*discount</f>
        <v>906.99080000000004</v>
      </c>
      <c r="Q9336" s="12">
        <f>sales-Discount_Values</f>
        <v>1760.6291999999999</v>
      </c>
      <c r="R9336" s="12">
        <f>DATEDIF(order_date,delivery_date,"D")</f>
        <v>7</v>
      </c>
      <c r="S9336" s="12"/>
    </row>
    <row r="9337" spans="1:19" ht="14.25" customHeight="1" x14ac:dyDescent="0.35">
      <c r="A9337" s="2" t="s">
        <v>511</v>
      </c>
      <c r="B9337" s="2">
        <v>100478</v>
      </c>
      <c r="C9337" s="2" t="s">
        <v>25</v>
      </c>
      <c r="D9337" s="2" t="s">
        <v>33</v>
      </c>
      <c r="E9337" s="2">
        <v>2408.4499999999998</v>
      </c>
      <c r="F9337" s="2">
        <v>0.31</v>
      </c>
      <c r="G9337" s="2">
        <v>2</v>
      </c>
      <c r="H9337" s="3">
        <v>45584</v>
      </c>
      <c r="I9337" s="3">
        <v>45586</v>
      </c>
      <c r="J9337" s="2" t="s">
        <v>15</v>
      </c>
      <c r="K9337" s="2" t="s">
        <v>27</v>
      </c>
      <c r="L9337" s="2">
        <v>485.96</v>
      </c>
      <c r="M9337" s="2" t="s">
        <v>23</v>
      </c>
      <c r="N9337" s="11">
        <f>L9337/E9337*100</f>
        <v>20.177292449500715</v>
      </c>
      <c r="O9337" s="12" t="str">
        <f>IF(N9337&lt;10,"Low",IF(N9337&lt;20,"Med","High"))</f>
        <v>High</v>
      </c>
      <c r="P9337" s="12">
        <f>sales*discount</f>
        <v>746.6194999999999</v>
      </c>
      <c r="Q9337" s="12">
        <f>sales-Discount_Values</f>
        <v>1661.8305</v>
      </c>
      <c r="R9337" s="12">
        <f>DATEDIF(order_date,delivery_date,"D")</f>
        <v>2</v>
      </c>
      <c r="S9337" s="12"/>
    </row>
    <row r="9338" spans="1:19" ht="14.25" customHeight="1" x14ac:dyDescent="0.35">
      <c r="A9338" s="2" t="s">
        <v>14496</v>
      </c>
      <c r="B9338" s="2">
        <v>114463</v>
      </c>
      <c r="C9338" s="2" t="s">
        <v>13</v>
      </c>
      <c r="D9338" s="2" t="s">
        <v>20</v>
      </c>
      <c r="E9338" s="2">
        <v>780.23</v>
      </c>
      <c r="F9338" s="2">
        <v>0.22</v>
      </c>
      <c r="G9338" s="2">
        <v>8</v>
      </c>
      <c r="H9338" s="3">
        <v>45155</v>
      </c>
      <c r="I9338" s="3">
        <v>45156</v>
      </c>
      <c r="J9338" s="2" t="s">
        <v>31</v>
      </c>
      <c r="K9338" s="2" t="s">
        <v>22</v>
      </c>
      <c r="L9338" s="2">
        <v>157.44</v>
      </c>
      <c r="M9338" s="2" t="s">
        <v>48</v>
      </c>
      <c r="N9338" s="11">
        <f>L9338/E9338*100</f>
        <v>20.178665265370466</v>
      </c>
      <c r="O9338" s="12" t="str">
        <f>IF(N9338&lt;10,"Low",IF(N9338&lt;20,"Med","High"))</f>
        <v>High</v>
      </c>
      <c r="P9338" s="12">
        <f>sales*discount</f>
        <v>171.6506</v>
      </c>
      <c r="Q9338" s="12">
        <f>sales-Discount_Values</f>
        <v>608.57940000000008</v>
      </c>
      <c r="R9338" s="12">
        <f>DATEDIF(order_date,delivery_date,"D")</f>
        <v>1</v>
      </c>
      <c r="S9338" s="12"/>
    </row>
    <row r="9339" spans="1:19" ht="14.25" customHeight="1" x14ac:dyDescent="0.35">
      <c r="A9339" s="2" t="s">
        <v>12672</v>
      </c>
      <c r="B9339" s="2">
        <v>112639</v>
      </c>
      <c r="C9339" s="2" t="s">
        <v>41</v>
      </c>
      <c r="D9339" s="2" t="s">
        <v>26</v>
      </c>
      <c r="E9339" s="2">
        <v>240.5</v>
      </c>
      <c r="F9339" s="2">
        <v>0.38</v>
      </c>
      <c r="G9339" s="2">
        <v>4</v>
      </c>
      <c r="H9339" s="3">
        <v>45581</v>
      </c>
      <c r="I9339" s="3">
        <v>45584</v>
      </c>
      <c r="J9339" s="2" t="s">
        <v>21</v>
      </c>
      <c r="K9339" s="2" t="s">
        <v>22</v>
      </c>
      <c r="L9339" s="2">
        <v>48.53</v>
      </c>
      <c r="M9339" s="2" t="s">
        <v>39</v>
      </c>
      <c r="N9339" s="11">
        <f>L9339/E9339*100</f>
        <v>20.178794178794178</v>
      </c>
      <c r="O9339" s="12" t="str">
        <f>IF(N9339&lt;10,"Low",IF(N9339&lt;20,"Med","High"))</f>
        <v>High</v>
      </c>
      <c r="P9339" s="12">
        <f>sales*discount</f>
        <v>91.39</v>
      </c>
      <c r="Q9339" s="12">
        <f>sales-Discount_Values</f>
        <v>149.11000000000001</v>
      </c>
      <c r="R9339" s="12">
        <f>DATEDIF(order_date,delivery_date,"D")</f>
        <v>3</v>
      </c>
      <c r="S9339" s="12"/>
    </row>
    <row r="9340" spans="1:19" ht="14.25" customHeight="1" x14ac:dyDescent="0.35">
      <c r="A9340" s="2" t="s">
        <v>5694</v>
      </c>
      <c r="B9340" s="2">
        <v>105661</v>
      </c>
      <c r="C9340" s="2" t="s">
        <v>19</v>
      </c>
      <c r="D9340" s="2" t="s">
        <v>33</v>
      </c>
      <c r="E9340" s="2">
        <v>1889.18</v>
      </c>
      <c r="F9340" s="2">
        <v>0.42</v>
      </c>
      <c r="G9340" s="2">
        <v>8</v>
      </c>
      <c r="H9340" s="3">
        <v>45127</v>
      </c>
      <c r="I9340" s="3">
        <v>45131</v>
      </c>
      <c r="J9340" s="2" t="s">
        <v>31</v>
      </c>
      <c r="K9340" s="2" t="s">
        <v>16</v>
      </c>
      <c r="L9340" s="2">
        <v>381.22</v>
      </c>
      <c r="M9340" s="2" t="s">
        <v>17</v>
      </c>
      <c r="N9340" s="11">
        <f>L9340/E9340*100</f>
        <v>20.179125334801341</v>
      </c>
      <c r="O9340" s="12" t="str">
        <f>IF(N9340&lt;10,"Low",IF(N9340&lt;20,"Med","High"))</f>
        <v>High</v>
      </c>
      <c r="P9340" s="12">
        <f>sales*discount</f>
        <v>793.4556</v>
      </c>
      <c r="Q9340" s="12">
        <f>sales-Discount_Values</f>
        <v>1095.7244000000001</v>
      </c>
      <c r="R9340" s="12">
        <f>DATEDIF(order_date,delivery_date,"D")</f>
        <v>4</v>
      </c>
      <c r="S9340" s="12"/>
    </row>
    <row r="9341" spans="1:19" ht="14.25" customHeight="1" x14ac:dyDescent="0.35">
      <c r="A9341" s="2" t="s">
        <v>3373</v>
      </c>
      <c r="B9341" s="2">
        <v>103340</v>
      </c>
      <c r="C9341" s="2" t="s">
        <v>13</v>
      </c>
      <c r="D9341" s="2" t="s">
        <v>14</v>
      </c>
      <c r="E9341" s="2">
        <v>1976.54</v>
      </c>
      <c r="F9341" s="2">
        <v>0.49</v>
      </c>
      <c r="G9341" s="2">
        <v>2</v>
      </c>
      <c r="H9341" s="3">
        <v>45311</v>
      </c>
      <c r="I9341" s="3">
        <v>45314</v>
      </c>
      <c r="J9341" s="2" t="s">
        <v>31</v>
      </c>
      <c r="K9341" s="2" t="s">
        <v>16</v>
      </c>
      <c r="L9341" s="2">
        <v>398.94</v>
      </c>
      <c r="M9341" s="2" t="s">
        <v>17</v>
      </c>
      <c r="N9341" s="11">
        <f>L9341/E9341*100</f>
        <v>20.183755451445457</v>
      </c>
      <c r="O9341" s="12" t="str">
        <f>IF(N9341&lt;10,"Low",IF(N9341&lt;20,"Med","High"))</f>
        <v>High</v>
      </c>
      <c r="P9341" s="12">
        <f>sales*discount</f>
        <v>968.50459999999998</v>
      </c>
      <c r="Q9341" s="12">
        <f>sales-Discount_Values</f>
        <v>1008.0354</v>
      </c>
      <c r="R9341" s="12">
        <f>DATEDIF(order_date,delivery_date,"D")</f>
        <v>3</v>
      </c>
      <c r="S9341" s="12"/>
    </row>
    <row r="9342" spans="1:19" ht="14.25" customHeight="1" x14ac:dyDescent="0.35">
      <c r="A9342" s="2" t="s">
        <v>633</v>
      </c>
      <c r="B9342" s="2">
        <v>100600</v>
      </c>
      <c r="C9342" s="2" t="s">
        <v>25</v>
      </c>
      <c r="D9342" s="2" t="s">
        <v>20</v>
      </c>
      <c r="E9342" s="2">
        <v>3812.55</v>
      </c>
      <c r="F9342" s="2">
        <v>0.06</v>
      </c>
      <c r="G9342" s="2">
        <v>7</v>
      </c>
      <c r="H9342" s="3">
        <v>45541</v>
      </c>
      <c r="I9342" s="3">
        <v>45544</v>
      </c>
      <c r="J9342" s="2" t="s">
        <v>31</v>
      </c>
      <c r="K9342" s="2" t="s">
        <v>27</v>
      </c>
      <c r="L9342" s="2">
        <v>769.54</v>
      </c>
      <c r="M9342" s="2" t="s">
        <v>28</v>
      </c>
      <c r="N9342" s="11">
        <f>L9342/E9342*100</f>
        <v>20.184391024380005</v>
      </c>
      <c r="O9342" s="12" t="str">
        <f>IF(N9342&lt;10,"Low",IF(N9342&lt;20,"Med","High"))</f>
        <v>High</v>
      </c>
      <c r="P9342" s="12">
        <f>sales*discount</f>
        <v>228.75300000000001</v>
      </c>
      <c r="Q9342" s="12">
        <f>sales-Discount_Values</f>
        <v>3583.797</v>
      </c>
      <c r="R9342" s="12">
        <f>DATEDIF(order_date,delivery_date,"D")</f>
        <v>3</v>
      </c>
      <c r="S9342" s="12"/>
    </row>
    <row r="9343" spans="1:19" ht="14.25" customHeight="1" x14ac:dyDescent="0.35">
      <c r="A9343" s="2" t="s">
        <v>6469</v>
      </c>
      <c r="B9343" s="2">
        <v>106436</v>
      </c>
      <c r="C9343" s="2" t="s">
        <v>41</v>
      </c>
      <c r="D9343" s="2" t="s">
        <v>14</v>
      </c>
      <c r="E9343" s="2">
        <v>1426.81</v>
      </c>
      <c r="F9343" s="2">
        <v>0.33</v>
      </c>
      <c r="G9343" s="2">
        <v>2</v>
      </c>
      <c r="H9343" s="3">
        <v>45452</v>
      </c>
      <c r="I9343" s="3">
        <v>45458</v>
      </c>
      <c r="J9343" s="2" t="s">
        <v>31</v>
      </c>
      <c r="K9343" s="2" t="s">
        <v>16</v>
      </c>
      <c r="L9343" s="2">
        <v>288.02999999999997</v>
      </c>
      <c r="M9343" s="2" t="s">
        <v>28</v>
      </c>
      <c r="N9343" s="11">
        <f>L9343/E9343*100</f>
        <v>20.186990559359689</v>
      </c>
      <c r="O9343" s="12" t="str">
        <f>IF(N9343&lt;10,"Low",IF(N9343&lt;20,"Med","High"))</f>
        <v>High</v>
      </c>
      <c r="P9343" s="12">
        <f>sales*discount</f>
        <v>470.84730000000002</v>
      </c>
      <c r="Q9343" s="12">
        <f>sales-Discount_Values</f>
        <v>955.96269999999993</v>
      </c>
      <c r="R9343" s="12">
        <f>DATEDIF(order_date,delivery_date,"D")</f>
        <v>6</v>
      </c>
      <c r="S9343" s="12"/>
    </row>
    <row r="9344" spans="1:19" ht="14.25" customHeight="1" x14ac:dyDescent="0.35">
      <c r="A9344" s="2" t="s">
        <v>14895</v>
      </c>
      <c r="B9344" s="2">
        <v>114862</v>
      </c>
      <c r="C9344" s="2" t="s">
        <v>13</v>
      </c>
      <c r="D9344" s="2" t="s">
        <v>36</v>
      </c>
      <c r="E9344" s="2">
        <v>2476.94</v>
      </c>
      <c r="F9344" s="2">
        <v>0.08</v>
      </c>
      <c r="G9344" s="2">
        <v>6</v>
      </c>
      <c r="H9344" s="3">
        <v>45219</v>
      </c>
      <c r="I9344" s="3">
        <v>45220</v>
      </c>
      <c r="J9344" s="2" t="s">
        <v>31</v>
      </c>
      <c r="K9344" s="2" t="s">
        <v>16</v>
      </c>
      <c r="L9344" s="2">
        <v>500.11</v>
      </c>
      <c r="M9344" s="2" t="s">
        <v>28</v>
      </c>
      <c r="N9344" s="11">
        <f>L9344/E9344*100</f>
        <v>20.190638449054074</v>
      </c>
      <c r="O9344" s="12" t="str">
        <f>IF(N9344&lt;10,"Low",IF(N9344&lt;20,"Med","High"))</f>
        <v>High</v>
      </c>
      <c r="P9344" s="12">
        <f>sales*discount</f>
        <v>198.15520000000001</v>
      </c>
      <c r="Q9344" s="12">
        <f>sales-Discount_Values</f>
        <v>2278.7847999999999</v>
      </c>
      <c r="R9344" s="12">
        <f>DATEDIF(order_date,delivery_date,"D")</f>
        <v>1</v>
      </c>
      <c r="S9344" s="12"/>
    </row>
    <row r="9345" spans="1:19" ht="14.25" customHeight="1" x14ac:dyDescent="0.35">
      <c r="A9345" s="2" t="s">
        <v>3711</v>
      </c>
      <c r="B9345" s="2">
        <v>103678</v>
      </c>
      <c r="C9345" s="2" t="s">
        <v>13</v>
      </c>
      <c r="D9345" s="2" t="s">
        <v>33</v>
      </c>
      <c r="E9345" s="2">
        <v>4865.79</v>
      </c>
      <c r="F9345" s="2">
        <v>0.1</v>
      </c>
      <c r="G9345" s="2">
        <v>1</v>
      </c>
      <c r="H9345" s="3">
        <v>45517</v>
      </c>
      <c r="I9345" s="3">
        <v>45521</v>
      </c>
      <c r="J9345" s="2" t="s">
        <v>15</v>
      </c>
      <c r="K9345" s="2" t="s">
        <v>22</v>
      </c>
      <c r="L9345" s="2">
        <v>982.45</v>
      </c>
      <c r="M9345" s="2" t="s">
        <v>48</v>
      </c>
      <c r="N9345" s="11">
        <f>L9345/E9345*100</f>
        <v>20.190965906872265</v>
      </c>
      <c r="O9345" s="12" t="str">
        <f>IF(N9345&lt;10,"Low",IF(N9345&lt;20,"Med","High"))</f>
        <v>High</v>
      </c>
      <c r="P9345" s="12">
        <f>sales*discount</f>
        <v>486.57900000000001</v>
      </c>
      <c r="Q9345" s="12">
        <f>sales-Discount_Values</f>
        <v>4379.2110000000002</v>
      </c>
      <c r="R9345" s="12">
        <f>DATEDIF(order_date,delivery_date,"D")</f>
        <v>4</v>
      </c>
      <c r="S9345" s="12"/>
    </row>
    <row r="9346" spans="1:19" ht="14.25" customHeight="1" x14ac:dyDescent="0.35">
      <c r="A9346" s="2" t="s">
        <v>2673</v>
      </c>
      <c r="B9346" s="2">
        <v>102640</v>
      </c>
      <c r="C9346" s="2" t="s">
        <v>13</v>
      </c>
      <c r="D9346" s="2" t="s">
        <v>33</v>
      </c>
      <c r="E9346" s="2">
        <v>325.31</v>
      </c>
      <c r="F9346" s="2">
        <v>0.42</v>
      </c>
      <c r="G9346" s="2">
        <v>6</v>
      </c>
      <c r="H9346" s="3">
        <v>45340</v>
      </c>
      <c r="I9346" s="3">
        <v>45341</v>
      </c>
      <c r="J9346" s="2" t="s">
        <v>31</v>
      </c>
      <c r="K9346" s="2" t="s">
        <v>16</v>
      </c>
      <c r="L9346" s="2">
        <v>65.69</v>
      </c>
      <c r="M9346" s="2" t="s">
        <v>34</v>
      </c>
      <c r="N9346" s="11">
        <f>L9346/E9346*100</f>
        <v>20.193046632442897</v>
      </c>
      <c r="O9346" s="12" t="str">
        <f>IF(N9346&lt;10,"Low",IF(N9346&lt;20,"Med","High"))</f>
        <v>High</v>
      </c>
      <c r="P9346" s="12">
        <f>sales*discount</f>
        <v>136.6302</v>
      </c>
      <c r="Q9346" s="12">
        <f>sales-Discount_Values</f>
        <v>188.6798</v>
      </c>
      <c r="R9346" s="12">
        <f>DATEDIF(order_date,delivery_date,"D")</f>
        <v>1</v>
      </c>
      <c r="S9346" s="12"/>
    </row>
    <row r="9347" spans="1:19" ht="14.25" customHeight="1" x14ac:dyDescent="0.35">
      <c r="A9347" s="2" t="s">
        <v>14179</v>
      </c>
      <c r="B9347" s="2">
        <v>114146</v>
      </c>
      <c r="C9347" s="2" t="s">
        <v>13</v>
      </c>
      <c r="D9347" s="2" t="s">
        <v>26</v>
      </c>
      <c r="E9347" s="2">
        <v>4325.4799999999996</v>
      </c>
      <c r="F9347" s="2">
        <v>0.22</v>
      </c>
      <c r="G9347" s="2">
        <v>2</v>
      </c>
      <c r="H9347" s="3">
        <v>45304</v>
      </c>
      <c r="I9347" s="3">
        <v>45305</v>
      </c>
      <c r="J9347" s="2" t="s">
        <v>21</v>
      </c>
      <c r="K9347" s="2" t="s">
        <v>16</v>
      </c>
      <c r="L9347" s="2">
        <v>873.49</v>
      </c>
      <c r="M9347" s="2" t="s">
        <v>23</v>
      </c>
      <c r="N9347" s="11">
        <f>L9347/E9347*100</f>
        <v>20.194059387628656</v>
      </c>
      <c r="O9347" s="12" t="str">
        <f>IF(N9347&lt;10,"Low",IF(N9347&lt;20,"Med","High"))</f>
        <v>High</v>
      </c>
      <c r="P9347" s="12">
        <f>sales*discount</f>
        <v>951.60559999999987</v>
      </c>
      <c r="Q9347" s="12">
        <f>sales-Discount_Values</f>
        <v>3373.8743999999997</v>
      </c>
      <c r="R9347" s="12">
        <f>DATEDIF(order_date,delivery_date,"D")</f>
        <v>1</v>
      </c>
      <c r="S9347" s="12"/>
    </row>
    <row r="9348" spans="1:19" ht="14.25" customHeight="1" x14ac:dyDescent="0.35">
      <c r="A9348" s="2" t="s">
        <v>8337</v>
      </c>
      <c r="B9348" s="2">
        <v>108304</v>
      </c>
      <c r="C9348" s="2" t="s">
        <v>13</v>
      </c>
      <c r="D9348" s="2" t="s">
        <v>36</v>
      </c>
      <c r="E9348" s="2">
        <v>3818.84</v>
      </c>
      <c r="F9348" s="2">
        <v>0.04</v>
      </c>
      <c r="G9348" s="2">
        <v>7</v>
      </c>
      <c r="H9348" s="3">
        <v>45650</v>
      </c>
      <c r="I9348" s="3">
        <v>45654</v>
      </c>
      <c r="J9348" s="2" t="s">
        <v>31</v>
      </c>
      <c r="K9348" s="2" t="s">
        <v>16</v>
      </c>
      <c r="L9348" s="2">
        <v>771.18</v>
      </c>
      <c r="M9348" s="2" t="s">
        <v>34</v>
      </c>
      <c r="N9348" s="11">
        <f>L9348/E9348*100</f>
        <v>20.194090352044075</v>
      </c>
      <c r="O9348" s="12" t="str">
        <f>IF(N9348&lt;10,"Low",IF(N9348&lt;20,"Med","High"))</f>
        <v>High</v>
      </c>
      <c r="P9348" s="12">
        <f>sales*discount</f>
        <v>152.75360000000001</v>
      </c>
      <c r="Q9348" s="12">
        <f>sales-Discount_Values</f>
        <v>3666.0864000000001</v>
      </c>
      <c r="R9348" s="12">
        <f>DATEDIF(order_date,delivery_date,"D")</f>
        <v>4</v>
      </c>
      <c r="S9348" s="12"/>
    </row>
    <row r="9349" spans="1:19" ht="14.25" customHeight="1" x14ac:dyDescent="0.35">
      <c r="A9349" s="2" t="s">
        <v>3887</v>
      </c>
      <c r="B9349" s="2">
        <v>103854</v>
      </c>
      <c r="C9349" s="2" t="s">
        <v>19</v>
      </c>
      <c r="D9349" s="2" t="s">
        <v>36</v>
      </c>
      <c r="E9349" s="2">
        <v>1938.28</v>
      </c>
      <c r="F9349" s="2">
        <v>0.4</v>
      </c>
      <c r="G9349" s="2">
        <v>2</v>
      </c>
      <c r="H9349" s="3">
        <v>45132</v>
      </c>
      <c r="I9349" s="3">
        <v>45138</v>
      </c>
      <c r="J9349" s="2" t="s">
        <v>21</v>
      </c>
      <c r="K9349" s="2" t="s">
        <v>22</v>
      </c>
      <c r="L9349" s="2">
        <v>391.43</v>
      </c>
      <c r="M9349" s="2" t="s">
        <v>34</v>
      </c>
      <c r="N9349" s="11">
        <f>L9349/E9349*100</f>
        <v>20.194708710815775</v>
      </c>
      <c r="O9349" s="12" t="str">
        <f>IF(N9349&lt;10,"Low",IF(N9349&lt;20,"Med","High"))</f>
        <v>High</v>
      </c>
      <c r="P9349" s="12">
        <f>sales*discount</f>
        <v>775.31200000000001</v>
      </c>
      <c r="Q9349" s="12">
        <f>sales-Discount_Values</f>
        <v>1162.9679999999998</v>
      </c>
      <c r="R9349" s="12">
        <f>DATEDIF(order_date,delivery_date,"D")</f>
        <v>6</v>
      </c>
      <c r="S9349" s="12"/>
    </row>
    <row r="9350" spans="1:19" ht="14.25" customHeight="1" x14ac:dyDescent="0.35">
      <c r="A9350" s="2" t="s">
        <v>3971</v>
      </c>
      <c r="B9350" s="2">
        <v>103938</v>
      </c>
      <c r="C9350" s="2" t="s">
        <v>25</v>
      </c>
      <c r="D9350" s="2" t="s">
        <v>20</v>
      </c>
      <c r="E9350" s="2">
        <v>2807.43</v>
      </c>
      <c r="F9350" s="2">
        <v>0.02</v>
      </c>
      <c r="G9350" s="2">
        <v>6</v>
      </c>
      <c r="H9350" s="3">
        <v>45382</v>
      </c>
      <c r="I9350" s="3">
        <v>45385</v>
      </c>
      <c r="J9350" s="2" t="s">
        <v>15</v>
      </c>
      <c r="K9350" s="2" t="s">
        <v>27</v>
      </c>
      <c r="L9350" s="2">
        <v>567.04</v>
      </c>
      <c r="M9350" s="2" t="s">
        <v>48</v>
      </c>
      <c r="N9350" s="11">
        <f>L9350/E9350*100</f>
        <v>20.197832181033899</v>
      </c>
      <c r="O9350" s="12" t="str">
        <f>IF(N9350&lt;10,"Low",IF(N9350&lt;20,"Med","High"))</f>
        <v>High</v>
      </c>
      <c r="P9350" s="12">
        <f>sales*discount</f>
        <v>56.148599999999995</v>
      </c>
      <c r="Q9350" s="12">
        <f>sales-Discount_Values</f>
        <v>2751.2813999999998</v>
      </c>
      <c r="R9350" s="12">
        <f>DATEDIF(order_date,delivery_date,"D")</f>
        <v>3</v>
      </c>
      <c r="S9350" s="12"/>
    </row>
    <row r="9351" spans="1:19" ht="14.25" customHeight="1" x14ac:dyDescent="0.35">
      <c r="A9351" s="2" t="s">
        <v>10871</v>
      </c>
      <c r="B9351" s="2">
        <v>110838</v>
      </c>
      <c r="C9351" s="2" t="s">
        <v>25</v>
      </c>
      <c r="D9351" s="2" t="s">
        <v>14</v>
      </c>
      <c r="E9351" s="2">
        <v>1168.44</v>
      </c>
      <c r="F9351" s="2">
        <v>0.05</v>
      </c>
      <c r="G9351" s="2">
        <v>6</v>
      </c>
      <c r="H9351" s="3">
        <v>45128</v>
      </c>
      <c r="I9351" s="3">
        <v>45134</v>
      </c>
      <c r="J9351" s="2" t="s">
        <v>15</v>
      </c>
      <c r="K9351" s="2" t="s">
        <v>16</v>
      </c>
      <c r="L9351" s="2">
        <v>236</v>
      </c>
      <c r="M9351" s="2" t="s">
        <v>48</v>
      </c>
      <c r="N9351" s="11">
        <f>L9351/E9351*100</f>
        <v>20.197870665160384</v>
      </c>
      <c r="O9351" s="12" t="str">
        <f>IF(N9351&lt;10,"Low",IF(N9351&lt;20,"Med","High"))</f>
        <v>High</v>
      </c>
      <c r="P9351" s="12">
        <f>sales*discount</f>
        <v>58.422000000000004</v>
      </c>
      <c r="Q9351" s="12">
        <f>sales-Discount_Values</f>
        <v>1110.018</v>
      </c>
      <c r="R9351" s="12">
        <f>DATEDIF(order_date,delivery_date,"D")</f>
        <v>6</v>
      </c>
      <c r="S9351" s="12"/>
    </row>
    <row r="9352" spans="1:19" ht="14.25" customHeight="1" x14ac:dyDescent="0.35">
      <c r="A9352" s="2" t="s">
        <v>4848</v>
      </c>
      <c r="B9352" s="2">
        <v>104815</v>
      </c>
      <c r="C9352" s="2" t="s">
        <v>19</v>
      </c>
      <c r="D9352" s="2" t="s">
        <v>26</v>
      </c>
      <c r="E9352" s="2">
        <v>2804.64</v>
      </c>
      <c r="F9352" s="2">
        <v>0.12</v>
      </c>
      <c r="G9352" s="2">
        <v>5</v>
      </c>
      <c r="H9352" s="3">
        <v>45591</v>
      </c>
      <c r="I9352" s="3">
        <v>45594</v>
      </c>
      <c r="J9352" s="2" t="s">
        <v>31</v>
      </c>
      <c r="K9352" s="2" t="s">
        <v>16</v>
      </c>
      <c r="L9352" s="2">
        <v>566.5</v>
      </c>
      <c r="M9352" s="2" t="s">
        <v>34</v>
      </c>
      <c r="N9352" s="11">
        <f>L9352/E9352*100</f>
        <v>20.198670774145704</v>
      </c>
      <c r="O9352" s="12" t="str">
        <f>IF(N9352&lt;10,"Low",IF(N9352&lt;20,"Med","High"))</f>
        <v>High</v>
      </c>
      <c r="P9352" s="12">
        <f>sales*discount</f>
        <v>336.55679999999995</v>
      </c>
      <c r="Q9352" s="12">
        <f>sales-Discount_Values</f>
        <v>2468.0832</v>
      </c>
      <c r="R9352" s="12">
        <f>DATEDIF(order_date,delivery_date,"D")</f>
        <v>3</v>
      </c>
      <c r="S9352" s="12"/>
    </row>
    <row r="9353" spans="1:19" ht="14.25" customHeight="1" x14ac:dyDescent="0.35">
      <c r="A9353" s="2" t="s">
        <v>13934</v>
      </c>
      <c r="B9353" s="2">
        <v>113901</v>
      </c>
      <c r="C9353" s="2" t="s">
        <v>25</v>
      </c>
      <c r="D9353" s="2" t="s">
        <v>26</v>
      </c>
      <c r="E9353" s="2">
        <v>3368</v>
      </c>
      <c r="F9353" s="2">
        <v>0.15</v>
      </c>
      <c r="G9353" s="2">
        <v>3</v>
      </c>
      <c r="H9353" s="3">
        <v>45072</v>
      </c>
      <c r="I9353" s="3">
        <v>45073</v>
      </c>
      <c r="J9353" s="2" t="s">
        <v>31</v>
      </c>
      <c r="K9353" s="2" t="s">
        <v>16</v>
      </c>
      <c r="L9353" s="2">
        <v>680.31</v>
      </c>
      <c r="M9353" s="2" t="s">
        <v>34</v>
      </c>
      <c r="N9353" s="11">
        <f>L9353/E9353*100</f>
        <v>20.199228028503562</v>
      </c>
      <c r="O9353" s="12" t="str">
        <f>IF(N9353&lt;10,"Low",IF(N9353&lt;20,"Med","High"))</f>
        <v>High</v>
      </c>
      <c r="P9353" s="12">
        <f>sales*discount</f>
        <v>505.2</v>
      </c>
      <c r="Q9353" s="12">
        <f>sales-Discount_Values</f>
        <v>2862.8</v>
      </c>
      <c r="R9353" s="12">
        <f>DATEDIF(order_date,delivery_date,"D")</f>
        <v>1</v>
      </c>
      <c r="S9353" s="12"/>
    </row>
    <row r="9354" spans="1:19" ht="14.25" customHeight="1" x14ac:dyDescent="0.35">
      <c r="A9354" s="2" t="s">
        <v>9585</v>
      </c>
      <c r="B9354" s="2">
        <v>109552</v>
      </c>
      <c r="C9354" s="2" t="s">
        <v>41</v>
      </c>
      <c r="D9354" s="2" t="s">
        <v>14</v>
      </c>
      <c r="E9354" s="2">
        <v>1893.71</v>
      </c>
      <c r="F9354" s="2">
        <v>0.45</v>
      </c>
      <c r="G9354" s="2">
        <v>5</v>
      </c>
      <c r="H9354" s="3">
        <v>45495</v>
      </c>
      <c r="I9354" s="3">
        <v>45502</v>
      </c>
      <c r="J9354" s="2" t="s">
        <v>31</v>
      </c>
      <c r="K9354" s="2" t="s">
        <v>27</v>
      </c>
      <c r="L9354" s="2">
        <v>382.52</v>
      </c>
      <c r="M9354" s="2" t="s">
        <v>39</v>
      </c>
      <c r="N9354" s="11">
        <f>L9354/E9354*100</f>
        <v>20.199502563750521</v>
      </c>
      <c r="O9354" s="12" t="str">
        <f>IF(N9354&lt;10,"Low",IF(N9354&lt;20,"Med","High"))</f>
        <v>High</v>
      </c>
      <c r="P9354" s="12">
        <f>sales*discount</f>
        <v>852.16950000000008</v>
      </c>
      <c r="Q9354" s="12">
        <f>sales-Discount_Values</f>
        <v>1041.5405000000001</v>
      </c>
      <c r="R9354" s="12">
        <f>DATEDIF(order_date,delivery_date,"D")</f>
        <v>7</v>
      </c>
      <c r="S9354" s="12"/>
    </row>
    <row r="9355" spans="1:19" ht="14.25" customHeight="1" x14ac:dyDescent="0.35">
      <c r="A9355" s="2" t="s">
        <v>390</v>
      </c>
      <c r="B9355" s="2">
        <v>100357</v>
      </c>
      <c r="C9355" s="2" t="s">
        <v>19</v>
      </c>
      <c r="D9355" s="2" t="s">
        <v>26</v>
      </c>
      <c r="E9355" s="2">
        <v>3678.5</v>
      </c>
      <c r="F9355" s="2">
        <v>0.11</v>
      </c>
      <c r="G9355" s="2">
        <v>3</v>
      </c>
      <c r="H9355" s="3">
        <v>45324</v>
      </c>
      <c r="I9355" s="3">
        <v>45329</v>
      </c>
      <c r="J9355" s="2" t="s">
        <v>21</v>
      </c>
      <c r="K9355" s="2" t="s">
        <v>16</v>
      </c>
      <c r="L9355" s="2">
        <v>743.04</v>
      </c>
      <c r="M9355" s="2" t="s">
        <v>34</v>
      </c>
      <c r="N9355" s="11">
        <f>L9355/E9355*100</f>
        <v>20.199537855103983</v>
      </c>
      <c r="O9355" s="12" t="str">
        <f>IF(N9355&lt;10,"Low",IF(N9355&lt;20,"Med","High"))</f>
        <v>High</v>
      </c>
      <c r="P9355" s="12">
        <f>sales*discount</f>
        <v>404.63499999999999</v>
      </c>
      <c r="Q9355" s="12">
        <f>sales-Discount_Values</f>
        <v>3273.8649999999998</v>
      </c>
      <c r="R9355" s="12">
        <f>DATEDIF(order_date,delivery_date,"D")</f>
        <v>5</v>
      </c>
      <c r="S9355" s="12"/>
    </row>
    <row r="9356" spans="1:19" ht="14.25" customHeight="1" x14ac:dyDescent="0.35">
      <c r="A9356" s="2" t="s">
        <v>2421</v>
      </c>
      <c r="B9356" s="2">
        <v>102388</v>
      </c>
      <c r="C9356" s="2" t="s">
        <v>13</v>
      </c>
      <c r="D9356" s="2" t="s">
        <v>26</v>
      </c>
      <c r="E9356" s="2">
        <v>2204.75</v>
      </c>
      <c r="F9356" s="2">
        <v>0.08</v>
      </c>
      <c r="G9356" s="2">
        <v>2</v>
      </c>
      <c r="H9356" s="3">
        <v>45107</v>
      </c>
      <c r="I9356" s="3">
        <v>45112</v>
      </c>
      <c r="J9356" s="2" t="s">
        <v>31</v>
      </c>
      <c r="K9356" s="2" t="s">
        <v>22</v>
      </c>
      <c r="L9356" s="2">
        <v>445.35</v>
      </c>
      <c r="M9356" s="2" t="s">
        <v>17</v>
      </c>
      <c r="N9356" s="11">
        <f>L9356/E9356*100</f>
        <v>20.199569112144236</v>
      </c>
      <c r="O9356" s="12" t="str">
        <f>IF(N9356&lt;10,"Low",IF(N9356&lt;20,"Med","High"))</f>
        <v>High</v>
      </c>
      <c r="P9356" s="12">
        <f>sales*discount</f>
        <v>176.38</v>
      </c>
      <c r="Q9356" s="12">
        <f>sales-Discount_Values</f>
        <v>2028.37</v>
      </c>
      <c r="R9356" s="12">
        <f>DATEDIF(order_date,delivery_date,"D")</f>
        <v>5</v>
      </c>
      <c r="S9356" s="12"/>
    </row>
    <row r="9357" spans="1:19" ht="14.25" customHeight="1" x14ac:dyDescent="0.35">
      <c r="A9357" s="2" t="s">
        <v>5187</v>
      </c>
      <c r="B9357" s="2">
        <v>105154</v>
      </c>
      <c r="C9357" s="2" t="s">
        <v>25</v>
      </c>
      <c r="D9357" s="2" t="s">
        <v>36</v>
      </c>
      <c r="E9357" s="2">
        <v>702.95</v>
      </c>
      <c r="F9357" s="2">
        <v>0.11</v>
      </c>
      <c r="G9357" s="2">
        <v>8</v>
      </c>
      <c r="H9357" s="3">
        <v>45426</v>
      </c>
      <c r="I9357" s="3">
        <v>45428</v>
      </c>
      <c r="J9357" s="2" t="s">
        <v>15</v>
      </c>
      <c r="K9357" s="2" t="s">
        <v>16</v>
      </c>
      <c r="L9357" s="2">
        <v>142.05000000000001</v>
      </c>
      <c r="M9357" s="2" t="s">
        <v>17</v>
      </c>
      <c r="N9357" s="11">
        <f>L9357/E9357*100</f>
        <v>20.207696137705387</v>
      </c>
      <c r="O9357" s="12" t="str">
        <f>IF(N9357&lt;10,"Low",IF(N9357&lt;20,"Med","High"))</f>
        <v>High</v>
      </c>
      <c r="P9357" s="12">
        <f>sales*discount</f>
        <v>77.3245</v>
      </c>
      <c r="Q9357" s="12">
        <f>sales-Discount_Values</f>
        <v>625.6255000000001</v>
      </c>
      <c r="R9357" s="12">
        <f>DATEDIF(order_date,delivery_date,"D")</f>
        <v>2</v>
      </c>
      <c r="S9357" s="12"/>
    </row>
    <row r="9358" spans="1:19" ht="14.25" customHeight="1" x14ac:dyDescent="0.35">
      <c r="A9358" s="2" t="s">
        <v>12448</v>
      </c>
      <c r="B9358" s="2">
        <v>112415</v>
      </c>
      <c r="C9358" s="2" t="s">
        <v>41</v>
      </c>
      <c r="D9358" s="2" t="s">
        <v>20</v>
      </c>
      <c r="E9358" s="2">
        <v>2082.3200000000002</v>
      </c>
      <c r="F9358" s="2">
        <v>0.43</v>
      </c>
      <c r="G9358" s="2">
        <v>6</v>
      </c>
      <c r="H9358" s="3">
        <v>44942</v>
      </c>
      <c r="I9358" s="3">
        <v>44944</v>
      </c>
      <c r="J9358" s="2" t="s">
        <v>21</v>
      </c>
      <c r="K9358" s="2" t="s">
        <v>22</v>
      </c>
      <c r="L9358" s="2">
        <v>420.83</v>
      </c>
      <c r="M9358" s="2" t="s">
        <v>23</v>
      </c>
      <c r="N9358" s="11">
        <f>L9358/E9358*100</f>
        <v>20.209669983479962</v>
      </c>
      <c r="O9358" s="12" t="str">
        <f>IF(N9358&lt;10,"Low",IF(N9358&lt;20,"Med","High"))</f>
        <v>High</v>
      </c>
      <c r="P9358" s="12">
        <f>sales*discount</f>
        <v>895.39760000000001</v>
      </c>
      <c r="Q9358" s="12">
        <f>sales-Discount_Values</f>
        <v>1186.9224000000002</v>
      </c>
      <c r="R9358" s="12">
        <f>DATEDIF(order_date,delivery_date,"D")</f>
        <v>2</v>
      </c>
      <c r="S9358" s="12"/>
    </row>
    <row r="9359" spans="1:19" ht="14.25" customHeight="1" x14ac:dyDescent="0.35">
      <c r="A9359" s="2" t="s">
        <v>8633</v>
      </c>
      <c r="B9359" s="2">
        <v>108600</v>
      </c>
      <c r="C9359" s="2" t="s">
        <v>25</v>
      </c>
      <c r="D9359" s="2" t="s">
        <v>36</v>
      </c>
      <c r="E9359" s="2">
        <v>4644.0200000000004</v>
      </c>
      <c r="F9359" s="2">
        <v>0.02</v>
      </c>
      <c r="G9359" s="2">
        <v>3</v>
      </c>
      <c r="H9359" s="3">
        <v>45117</v>
      </c>
      <c r="I9359" s="3">
        <v>45121</v>
      </c>
      <c r="J9359" s="2" t="s">
        <v>21</v>
      </c>
      <c r="K9359" s="2" t="s">
        <v>27</v>
      </c>
      <c r="L9359" s="2">
        <v>938.68</v>
      </c>
      <c r="M9359" s="2" t="s">
        <v>23</v>
      </c>
      <c r="N9359" s="11">
        <f>L9359/E9359*100</f>
        <v>20.21266058285709</v>
      </c>
      <c r="O9359" s="12" t="str">
        <f>IF(N9359&lt;10,"Low",IF(N9359&lt;20,"Med","High"))</f>
        <v>High</v>
      </c>
      <c r="P9359" s="12">
        <f>sales*discount</f>
        <v>92.880400000000009</v>
      </c>
      <c r="Q9359" s="12">
        <f>sales-Discount_Values</f>
        <v>4551.1396000000004</v>
      </c>
      <c r="R9359" s="12">
        <f>DATEDIF(order_date,delivery_date,"D")</f>
        <v>4</v>
      </c>
      <c r="S9359" s="12"/>
    </row>
    <row r="9360" spans="1:19" ht="14.25" customHeight="1" x14ac:dyDescent="0.35">
      <c r="A9360" s="2" t="s">
        <v>312</v>
      </c>
      <c r="B9360" s="2">
        <v>100279</v>
      </c>
      <c r="C9360" s="2" t="s">
        <v>41</v>
      </c>
      <c r="D9360" s="2" t="s">
        <v>14</v>
      </c>
      <c r="E9360" s="2">
        <v>1983.21</v>
      </c>
      <c r="F9360" s="2">
        <v>0.38</v>
      </c>
      <c r="G9360" s="2">
        <v>3</v>
      </c>
      <c r="H9360" s="3">
        <v>45500</v>
      </c>
      <c r="I9360" s="3">
        <v>45505</v>
      </c>
      <c r="J9360" s="2" t="s">
        <v>21</v>
      </c>
      <c r="K9360" s="2" t="s">
        <v>27</v>
      </c>
      <c r="L9360" s="2">
        <v>400.98</v>
      </c>
      <c r="M9360" s="2" t="s">
        <v>23</v>
      </c>
      <c r="N9360" s="11">
        <f>L9360/E9360*100</f>
        <v>20.218736291164323</v>
      </c>
      <c r="O9360" s="12" t="str">
        <f>IF(N9360&lt;10,"Low",IF(N9360&lt;20,"Med","High"))</f>
        <v>High</v>
      </c>
      <c r="P9360" s="12">
        <f>sales*discount</f>
        <v>753.61980000000005</v>
      </c>
      <c r="Q9360" s="12">
        <f>sales-Discount_Values</f>
        <v>1229.5902000000001</v>
      </c>
      <c r="R9360" s="12">
        <f>DATEDIF(order_date,delivery_date,"D")</f>
        <v>5</v>
      </c>
      <c r="S9360" s="12"/>
    </row>
    <row r="9361" spans="1:19" ht="14.25" customHeight="1" x14ac:dyDescent="0.35">
      <c r="A9361" s="2" t="s">
        <v>5395</v>
      </c>
      <c r="B9361" s="2">
        <v>105362</v>
      </c>
      <c r="C9361" s="2" t="s">
        <v>25</v>
      </c>
      <c r="D9361" s="2" t="s">
        <v>20</v>
      </c>
      <c r="E9361" s="2">
        <v>4771.9799999999996</v>
      </c>
      <c r="F9361" s="2">
        <v>0.09</v>
      </c>
      <c r="G9361" s="2">
        <v>7</v>
      </c>
      <c r="H9361" s="3">
        <v>45357</v>
      </c>
      <c r="I9361" s="3">
        <v>45359</v>
      </c>
      <c r="J9361" s="2" t="s">
        <v>21</v>
      </c>
      <c r="K9361" s="2" t="s">
        <v>16</v>
      </c>
      <c r="L9361" s="2">
        <v>965.07</v>
      </c>
      <c r="M9361" s="2" t="s">
        <v>17</v>
      </c>
      <c r="N9361" s="11">
        <f>L9361/E9361*100</f>
        <v>20.223680736298142</v>
      </c>
      <c r="O9361" s="12" t="str">
        <f>IF(N9361&lt;10,"Low",IF(N9361&lt;20,"Med","High"))</f>
        <v>High</v>
      </c>
      <c r="P9361" s="12">
        <f>sales*discount</f>
        <v>429.47819999999996</v>
      </c>
      <c r="Q9361" s="12">
        <f>sales-Discount_Values</f>
        <v>4342.5018</v>
      </c>
      <c r="R9361" s="12">
        <f>DATEDIF(order_date,delivery_date,"D")</f>
        <v>2</v>
      </c>
      <c r="S9361" s="12"/>
    </row>
    <row r="9362" spans="1:19" ht="14.25" customHeight="1" x14ac:dyDescent="0.35">
      <c r="A9362" s="2" t="s">
        <v>14730</v>
      </c>
      <c r="B9362" s="2">
        <v>114697</v>
      </c>
      <c r="C9362" s="2" t="s">
        <v>19</v>
      </c>
      <c r="D9362" s="2" t="s">
        <v>14</v>
      </c>
      <c r="E9362" s="2">
        <v>866.82</v>
      </c>
      <c r="F9362" s="2">
        <v>0.15</v>
      </c>
      <c r="G9362" s="2">
        <v>9</v>
      </c>
      <c r="H9362" s="3">
        <v>45600</v>
      </c>
      <c r="I9362" s="3">
        <v>45607</v>
      </c>
      <c r="J9362" s="2" t="s">
        <v>31</v>
      </c>
      <c r="K9362" s="2" t="s">
        <v>16</v>
      </c>
      <c r="L9362" s="2">
        <v>175.31</v>
      </c>
      <c r="M9362" s="2" t="s">
        <v>17</v>
      </c>
      <c r="N9362" s="11">
        <f>L9362/E9362*100</f>
        <v>20.224498742530166</v>
      </c>
      <c r="O9362" s="12" t="str">
        <f>IF(N9362&lt;10,"Low",IF(N9362&lt;20,"Med","High"))</f>
        <v>High</v>
      </c>
      <c r="P9362" s="12">
        <f>sales*discount</f>
        <v>130.023</v>
      </c>
      <c r="Q9362" s="12">
        <f>sales-Discount_Values</f>
        <v>736.79700000000003</v>
      </c>
      <c r="R9362" s="12">
        <f>DATEDIF(order_date,delivery_date,"D")</f>
        <v>7</v>
      </c>
      <c r="S9362" s="12"/>
    </row>
    <row r="9363" spans="1:19" ht="14.25" customHeight="1" x14ac:dyDescent="0.35">
      <c r="A9363" s="2" t="s">
        <v>348</v>
      </c>
      <c r="B9363" s="2">
        <v>100315</v>
      </c>
      <c r="C9363" s="2" t="s">
        <v>19</v>
      </c>
      <c r="D9363" s="2" t="s">
        <v>33</v>
      </c>
      <c r="E9363" s="2">
        <v>120.19</v>
      </c>
      <c r="F9363" s="2">
        <v>0.25</v>
      </c>
      <c r="G9363" s="2">
        <v>3</v>
      </c>
      <c r="H9363" s="3">
        <v>45364</v>
      </c>
      <c r="I9363" s="3">
        <v>45370</v>
      </c>
      <c r="J9363" s="2" t="s">
        <v>31</v>
      </c>
      <c r="K9363" s="2" t="s">
        <v>16</v>
      </c>
      <c r="L9363" s="2">
        <v>24.31</v>
      </c>
      <c r="M9363" s="2" t="s">
        <v>48</v>
      </c>
      <c r="N9363" s="11">
        <f>L9363/E9363*100</f>
        <v>20.226308345120223</v>
      </c>
      <c r="O9363" s="12" t="str">
        <f>IF(N9363&lt;10,"Low",IF(N9363&lt;20,"Med","High"))</f>
        <v>High</v>
      </c>
      <c r="P9363" s="12">
        <f>sales*discount</f>
        <v>30.047499999999999</v>
      </c>
      <c r="Q9363" s="12">
        <f>sales-Discount_Values</f>
        <v>90.142499999999998</v>
      </c>
      <c r="R9363" s="12">
        <f>DATEDIF(order_date,delivery_date,"D")</f>
        <v>6</v>
      </c>
      <c r="S9363" s="12"/>
    </row>
    <row r="9364" spans="1:19" ht="14.25" customHeight="1" x14ac:dyDescent="0.35">
      <c r="A9364" s="2" t="s">
        <v>15322</v>
      </c>
      <c r="B9364" s="2">
        <v>115289</v>
      </c>
      <c r="C9364" s="2" t="s">
        <v>41</v>
      </c>
      <c r="D9364" s="2" t="s">
        <v>26</v>
      </c>
      <c r="E9364" s="2">
        <v>3376.53</v>
      </c>
      <c r="F9364" s="2">
        <v>0.49</v>
      </c>
      <c r="G9364" s="2">
        <v>4</v>
      </c>
      <c r="H9364" s="3">
        <v>45507</v>
      </c>
      <c r="I9364" s="3">
        <v>45508</v>
      </c>
      <c r="J9364" s="2" t="s">
        <v>15</v>
      </c>
      <c r="K9364" s="2" t="s">
        <v>27</v>
      </c>
      <c r="L9364" s="2">
        <v>682.98</v>
      </c>
      <c r="M9364" s="2" t="s">
        <v>48</v>
      </c>
      <c r="N9364" s="11">
        <f>L9364/E9364*100</f>
        <v>20.227274746559338</v>
      </c>
      <c r="O9364" s="12" t="str">
        <f>IF(N9364&lt;10,"Low",IF(N9364&lt;20,"Med","High"))</f>
        <v>High</v>
      </c>
      <c r="P9364" s="12">
        <f>sales*discount</f>
        <v>1654.4997000000001</v>
      </c>
      <c r="Q9364" s="12">
        <f>sales-Discount_Values</f>
        <v>1722.0303000000001</v>
      </c>
      <c r="R9364" s="12">
        <f>DATEDIF(order_date,delivery_date,"D")</f>
        <v>1</v>
      </c>
      <c r="S9364" s="12"/>
    </row>
    <row r="9365" spans="1:19" ht="14.25" customHeight="1" x14ac:dyDescent="0.35">
      <c r="A9365" s="2" t="s">
        <v>4331</v>
      </c>
      <c r="B9365" s="2">
        <v>104298</v>
      </c>
      <c r="C9365" s="2" t="s">
        <v>13</v>
      </c>
      <c r="D9365" s="2" t="s">
        <v>26</v>
      </c>
      <c r="E9365" s="2">
        <v>4747.46</v>
      </c>
      <c r="F9365" s="2">
        <v>0.36</v>
      </c>
      <c r="G9365" s="2">
        <v>4</v>
      </c>
      <c r="H9365" s="3">
        <v>44967</v>
      </c>
      <c r="I9365" s="3">
        <v>44969</v>
      </c>
      <c r="J9365" s="2" t="s">
        <v>15</v>
      </c>
      <c r="K9365" s="2" t="s">
        <v>16</v>
      </c>
      <c r="L9365" s="2">
        <v>960.39</v>
      </c>
      <c r="M9365" s="2" t="s">
        <v>39</v>
      </c>
      <c r="N9365" s="11">
        <f>L9365/E9365*100</f>
        <v>20.229554330104939</v>
      </c>
      <c r="O9365" s="12" t="str">
        <f>IF(N9365&lt;10,"Low",IF(N9365&lt;20,"Med","High"))</f>
        <v>High</v>
      </c>
      <c r="P9365" s="12">
        <f>sales*discount</f>
        <v>1709.0855999999999</v>
      </c>
      <c r="Q9365" s="12">
        <f>sales-Discount_Values</f>
        <v>3038.3744000000002</v>
      </c>
      <c r="R9365" s="12">
        <f>DATEDIF(order_date,delivery_date,"D")</f>
        <v>2</v>
      </c>
      <c r="S9365" s="12"/>
    </row>
    <row r="9366" spans="1:19" ht="14.25" customHeight="1" x14ac:dyDescent="0.35">
      <c r="A9366" s="2" t="s">
        <v>14999</v>
      </c>
      <c r="B9366" s="2">
        <v>114966</v>
      </c>
      <c r="C9366" s="2" t="s">
        <v>13</v>
      </c>
      <c r="D9366" s="2" t="s">
        <v>36</v>
      </c>
      <c r="E9366" s="2">
        <v>178.92</v>
      </c>
      <c r="F9366" s="2">
        <v>0.39</v>
      </c>
      <c r="G9366" s="2">
        <v>1</v>
      </c>
      <c r="H9366" s="3">
        <v>45469</v>
      </c>
      <c r="I9366" s="3">
        <v>45473</v>
      </c>
      <c r="J9366" s="2" t="s">
        <v>15</v>
      </c>
      <c r="K9366" s="2" t="s">
        <v>22</v>
      </c>
      <c r="L9366" s="2">
        <v>36.200000000000003</v>
      </c>
      <c r="M9366" s="2" t="s">
        <v>34</v>
      </c>
      <c r="N9366" s="11">
        <f>L9366/E9366*100</f>
        <v>20.232506147999107</v>
      </c>
      <c r="O9366" s="12" t="str">
        <f>IF(N9366&lt;10,"Low",IF(N9366&lt;20,"Med","High"))</f>
        <v>High</v>
      </c>
      <c r="P9366" s="12">
        <f>sales*discount</f>
        <v>69.778800000000004</v>
      </c>
      <c r="Q9366" s="12">
        <f>sales-Discount_Values</f>
        <v>109.14119999999998</v>
      </c>
      <c r="R9366" s="12">
        <f>DATEDIF(order_date,delivery_date,"D")</f>
        <v>4</v>
      </c>
      <c r="S9366" s="12"/>
    </row>
    <row r="9367" spans="1:19" ht="14.25" customHeight="1" x14ac:dyDescent="0.35">
      <c r="A9367" s="2" t="s">
        <v>8321</v>
      </c>
      <c r="B9367" s="2">
        <v>108288</v>
      </c>
      <c r="C9367" s="2" t="s">
        <v>13</v>
      </c>
      <c r="D9367" s="2" t="s">
        <v>20</v>
      </c>
      <c r="E9367" s="2">
        <v>3897.62</v>
      </c>
      <c r="F9367" s="2">
        <v>0.06</v>
      </c>
      <c r="G9367" s="2">
        <v>2</v>
      </c>
      <c r="H9367" s="3">
        <v>45248</v>
      </c>
      <c r="I9367" s="3">
        <v>45250</v>
      </c>
      <c r="J9367" s="2" t="s">
        <v>15</v>
      </c>
      <c r="K9367" s="2" t="s">
        <v>22</v>
      </c>
      <c r="L9367" s="2">
        <v>788.62</v>
      </c>
      <c r="M9367" s="2" t="s">
        <v>39</v>
      </c>
      <c r="N9367" s="11">
        <f>L9367/E9367*100</f>
        <v>20.233373186713944</v>
      </c>
      <c r="O9367" s="12" t="str">
        <f>IF(N9367&lt;10,"Low",IF(N9367&lt;20,"Med","High"))</f>
        <v>High</v>
      </c>
      <c r="P9367" s="12">
        <f>sales*discount</f>
        <v>233.85719999999998</v>
      </c>
      <c r="Q9367" s="12">
        <f>sales-Discount_Values</f>
        <v>3663.7628</v>
      </c>
      <c r="R9367" s="12">
        <f>DATEDIF(order_date,delivery_date,"D")</f>
        <v>2</v>
      </c>
      <c r="S9367" s="12"/>
    </row>
    <row r="9368" spans="1:19" ht="14.25" customHeight="1" x14ac:dyDescent="0.35">
      <c r="A9368" s="2" t="s">
        <v>5623</v>
      </c>
      <c r="B9368" s="2">
        <v>105590</v>
      </c>
      <c r="C9368" s="2" t="s">
        <v>13</v>
      </c>
      <c r="D9368" s="2" t="s">
        <v>36</v>
      </c>
      <c r="E9368" s="2">
        <v>4084.76</v>
      </c>
      <c r="F9368" s="2">
        <v>0.37</v>
      </c>
      <c r="G9368" s="2">
        <v>5</v>
      </c>
      <c r="H9368" s="3">
        <v>45549</v>
      </c>
      <c r="I9368" s="3">
        <v>45553</v>
      </c>
      <c r="J9368" s="2" t="s">
        <v>31</v>
      </c>
      <c r="K9368" s="2" t="s">
        <v>27</v>
      </c>
      <c r="L9368" s="2">
        <v>826.54</v>
      </c>
      <c r="M9368" s="2" t="s">
        <v>34</v>
      </c>
      <c r="N9368" s="11">
        <f>L9368/E9368*100</f>
        <v>20.234726152821704</v>
      </c>
      <c r="O9368" s="12" t="str">
        <f>IF(N9368&lt;10,"Low",IF(N9368&lt;20,"Med","High"))</f>
        <v>High</v>
      </c>
      <c r="P9368" s="12">
        <f>sales*discount</f>
        <v>1511.3612000000001</v>
      </c>
      <c r="Q9368" s="12">
        <f>sales-Discount_Values</f>
        <v>2573.3987999999999</v>
      </c>
      <c r="R9368" s="12">
        <f>DATEDIF(order_date,delivery_date,"D")</f>
        <v>4</v>
      </c>
      <c r="S9368" s="12"/>
    </row>
    <row r="9369" spans="1:19" ht="14.25" customHeight="1" x14ac:dyDescent="0.35">
      <c r="A9369" s="2" t="s">
        <v>11064</v>
      </c>
      <c r="B9369" s="2">
        <v>111031</v>
      </c>
      <c r="C9369" s="2" t="s">
        <v>41</v>
      </c>
      <c r="D9369" s="2" t="s">
        <v>33</v>
      </c>
      <c r="E9369" s="2">
        <v>3530.79</v>
      </c>
      <c r="F9369" s="2">
        <v>0.44</v>
      </c>
      <c r="G9369" s="2">
        <v>9</v>
      </c>
      <c r="H9369" s="3">
        <v>45035</v>
      </c>
      <c r="I9369" s="3">
        <v>45037</v>
      </c>
      <c r="J9369" s="2" t="s">
        <v>15</v>
      </c>
      <c r="K9369" s="2" t="s">
        <v>27</v>
      </c>
      <c r="L9369" s="2">
        <v>714.62</v>
      </c>
      <c r="M9369" s="2" t="s">
        <v>28</v>
      </c>
      <c r="N9369" s="11">
        <f>L9369/E9369*100</f>
        <v>20.239663078234614</v>
      </c>
      <c r="O9369" s="12" t="str">
        <f>IF(N9369&lt;10,"Low",IF(N9369&lt;20,"Med","High"))</f>
        <v>High</v>
      </c>
      <c r="P9369" s="12">
        <f>sales*discount</f>
        <v>1553.5476000000001</v>
      </c>
      <c r="Q9369" s="12">
        <f>sales-Discount_Values</f>
        <v>1977.2423999999999</v>
      </c>
      <c r="R9369" s="12">
        <f>DATEDIF(order_date,delivery_date,"D")</f>
        <v>2</v>
      </c>
      <c r="S9369" s="12"/>
    </row>
    <row r="9370" spans="1:19" ht="14.25" customHeight="1" x14ac:dyDescent="0.35">
      <c r="A9370" s="2" t="s">
        <v>14729</v>
      </c>
      <c r="B9370" s="2">
        <v>114696</v>
      </c>
      <c r="C9370" s="2" t="s">
        <v>13</v>
      </c>
      <c r="D9370" s="2" t="s">
        <v>36</v>
      </c>
      <c r="E9370" s="2">
        <v>821.38</v>
      </c>
      <c r="F9370" s="2">
        <v>0.1</v>
      </c>
      <c r="G9370" s="2">
        <v>5</v>
      </c>
      <c r="H9370" s="3">
        <v>45079</v>
      </c>
      <c r="I9370" s="3">
        <v>45080</v>
      </c>
      <c r="J9370" s="2" t="s">
        <v>15</v>
      </c>
      <c r="K9370" s="2" t="s">
        <v>16</v>
      </c>
      <c r="L9370" s="2">
        <v>166.26</v>
      </c>
      <c r="M9370" s="2" t="s">
        <v>23</v>
      </c>
      <c r="N9370" s="11">
        <f>L9370/E9370*100</f>
        <v>20.24154471742677</v>
      </c>
      <c r="O9370" s="12" t="str">
        <f>IF(N9370&lt;10,"Low",IF(N9370&lt;20,"Med","High"))</f>
        <v>High</v>
      </c>
      <c r="P9370" s="12">
        <f>sales*discount</f>
        <v>82.138000000000005</v>
      </c>
      <c r="Q9370" s="12">
        <f>sales-Discount_Values</f>
        <v>739.24199999999996</v>
      </c>
      <c r="R9370" s="12">
        <f>DATEDIF(order_date,delivery_date,"D")</f>
        <v>1</v>
      </c>
      <c r="S9370" s="12"/>
    </row>
    <row r="9371" spans="1:19" ht="14.25" customHeight="1" x14ac:dyDescent="0.35">
      <c r="A9371" s="2" t="s">
        <v>11709</v>
      </c>
      <c r="B9371" s="2">
        <v>111676</v>
      </c>
      <c r="C9371" s="2" t="s">
        <v>41</v>
      </c>
      <c r="D9371" s="2" t="s">
        <v>33</v>
      </c>
      <c r="E9371" s="2">
        <v>1738.46</v>
      </c>
      <c r="F9371" s="2">
        <v>0.43</v>
      </c>
      <c r="G9371" s="2">
        <v>2</v>
      </c>
      <c r="H9371" s="3">
        <v>45065</v>
      </c>
      <c r="I9371" s="3">
        <v>45068</v>
      </c>
      <c r="J9371" s="2" t="s">
        <v>31</v>
      </c>
      <c r="K9371" s="2" t="s">
        <v>16</v>
      </c>
      <c r="L9371" s="2">
        <v>351.91</v>
      </c>
      <c r="M9371" s="2" t="s">
        <v>23</v>
      </c>
      <c r="N9371" s="11">
        <f>L9371/E9371*100</f>
        <v>20.242628533299587</v>
      </c>
      <c r="O9371" s="12" t="str">
        <f>IF(N9371&lt;10,"Low",IF(N9371&lt;20,"Med","High"))</f>
        <v>High</v>
      </c>
      <c r="P9371" s="12">
        <f>sales*discount</f>
        <v>747.53779999999995</v>
      </c>
      <c r="Q9371" s="12">
        <f>sales-Discount_Values</f>
        <v>990.92220000000009</v>
      </c>
      <c r="R9371" s="12">
        <f>DATEDIF(order_date,delivery_date,"D")</f>
        <v>3</v>
      </c>
      <c r="S9371" s="12"/>
    </row>
    <row r="9372" spans="1:19" ht="14.25" customHeight="1" x14ac:dyDescent="0.35">
      <c r="A9372" s="2" t="s">
        <v>1107</v>
      </c>
      <c r="B9372" s="2">
        <v>101074</v>
      </c>
      <c r="C9372" s="2" t="s">
        <v>25</v>
      </c>
      <c r="D9372" s="2" t="s">
        <v>36</v>
      </c>
      <c r="E9372" s="2">
        <v>2963.63</v>
      </c>
      <c r="F9372" s="2">
        <v>0.18</v>
      </c>
      <c r="G9372" s="2">
        <v>5</v>
      </c>
      <c r="H9372" s="3">
        <v>45632</v>
      </c>
      <c r="I9372" s="3">
        <v>45636</v>
      </c>
      <c r="J9372" s="2" t="s">
        <v>21</v>
      </c>
      <c r="K9372" s="2" t="s">
        <v>22</v>
      </c>
      <c r="L9372" s="2">
        <v>599.91999999999996</v>
      </c>
      <c r="M9372" s="2" t="s">
        <v>34</v>
      </c>
      <c r="N9372" s="11">
        <f>L9372/E9372*100</f>
        <v>20.242742852515324</v>
      </c>
      <c r="O9372" s="12" t="str">
        <f>IF(N9372&lt;10,"Low",IF(N9372&lt;20,"Med","High"))</f>
        <v>High</v>
      </c>
      <c r="P9372" s="12">
        <f>sales*discount</f>
        <v>533.45339999999999</v>
      </c>
      <c r="Q9372" s="12">
        <f>sales-Discount_Values</f>
        <v>2430.1766000000002</v>
      </c>
      <c r="R9372" s="12">
        <f>DATEDIF(order_date,delivery_date,"D")</f>
        <v>4</v>
      </c>
      <c r="S9372" s="12"/>
    </row>
    <row r="9373" spans="1:19" ht="14.25" customHeight="1" x14ac:dyDescent="0.35">
      <c r="A9373" s="2" t="s">
        <v>5795</v>
      </c>
      <c r="B9373" s="2">
        <v>105762</v>
      </c>
      <c r="C9373" s="2" t="s">
        <v>13</v>
      </c>
      <c r="D9373" s="2" t="s">
        <v>33</v>
      </c>
      <c r="E9373" s="2">
        <v>2576.16</v>
      </c>
      <c r="F9373" s="2">
        <v>0.47</v>
      </c>
      <c r="G9373" s="2">
        <v>9</v>
      </c>
      <c r="H9373" s="3">
        <v>45582</v>
      </c>
      <c r="I9373" s="3">
        <v>45585</v>
      </c>
      <c r="J9373" s="2" t="s">
        <v>31</v>
      </c>
      <c r="K9373" s="2" t="s">
        <v>27</v>
      </c>
      <c r="L9373" s="2">
        <v>521.49</v>
      </c>
      <c r="M9373" s="2" t="s">
        <v>28</v>
      </c>
      <c r="N9373" s="11">
        <f>L9373/E9373*100</f>
        <v>20.242919694428917</v>
      </c>
      <c r="O9373" s="12" t="str">
        <f>IF(N9373&lt;10,"Low",IF(N9373&lt;20,"Med","High"))</f>
        <v>High</v>
      </c>
      <c r="P9373" s="12">
        <f>sales*discount</f>
        <v>1210.7951999999998</v>
      </c>
      <c r="Q9373" s="12">
        <f>sales-Discount_Values</f>
        <v>1365.3648000000001</v>
      </c>
      <c r="R9373" s="12">
        <f>DATEDIF(order_date,delivery_date,"D")</f>
        <v>3</v>
      </c>
      <c r="S9373" s="12"/>
    </row>
    <row r="9374" spans="1:19" ht="14.25" customHeight="1" x14ac:dyDescent="0.35">
      <c r="A9374" s="2" t="s">
        <v>9606</v>
      </c>
      <c r="B9374" s="2">
        <v>109573</v>
      </c>
      <c r="C9374" s="2" t="s">
        <v>13</v>
      </c>
      <c r="D9374" s="2" t="s">
        <v>26</v>
      </c>
      <c r="E9374" s="2">
        <v>2308.9299999999998</v>
      </c>
      <c r="F9374" s="2">
        <v>0.17</v>
      </c>
      <c r="G9374" s="2">
        <v>3</v>
      </c>
      <c r="H9374" s="3">
        <v>45288</v>
      </c>
      <c r="I9374" s="3">
        <v>45295</v>
      </c>
      <c r="J9374" s="2" t="s">
        <v>21</v>
      </c>
      <c r="K9374" s="2" t="s">
        <v>27</v>
      </c>
      <c r="L9374" s="2">
        <v>467.4</v>
      </c>
      <c r="M9374" s="2" t="s">
        <v>48</v>
      </c>
      <c r="N9374" s="11">
        <f>L9374/E9374*100</f>
        <v>20.243142927676459</v>
      </c>
      <c r="O9374" s="12" t="str">
        <f>IF(N9374&lt;10,"Low",IF(N9374&lt;20,"Med","High"))</f>
        <v>High</v>
      </c>
      <c r="P9374" s="12">
        <f>sales*discount</f>
        <v>392.5181</v>
      </c>
      <c r="Q9374" s="12">
        <f>sales-Discount_Values</f>
        <v>1916.4118999999998</v>
      </c>
      <c r="R9374" s="12">
        <f>DATEDIF(order_date,delivery_date,"D")</f>
        <v>7</v>
      </c>
      <c r="S9374" s="12"/>
    </row>
    <row r="9375" spans="1:19" ht="14.25" customHeight="1" x14ac:dyDescent="0.35">
      <c r="A9375" s="2" t="s">
        <v>2402</v>
      </c>
      <c r="B9375" s="2">
        <v>102369</v>
      </c>
      <c r="C9375" s="2" t="s">
        <v>41</v>
      </c>
      <c r="D9375" s="2" t="s">
        <v>20</v>
      </c>
      <c r="E9375" s="2">
        <v>4587.24</v>
      </c>
      <c r="F9375" s="2">
        <v>0.09</v>
      </c>
      <c r="G9375" s="2">
        <v>1</v>
      </c>
      <c r="H9375" s="3">
        <v>45191</v>
      </c>
      <c r="I9375" s="3">
        <v>45195</v>
      </c>
      <c r="J9375" s="2" t="s">
        <v>31</v>
      </c>
      <c r="K9375" s="2" t="s">
        <v>27</v>
      </c>
      <c r="L9375" s="2">
        <v>928.81</v>
      </c>
      <c r="M9375" s="2" t="s">
        <v>34</v>
      </c>
      <c r="N9375" s="11">
        <f>L9375/E9375*100</f>
        <v>20.247687062373018</v>
      </c>
      <c r="O9375" s="12" t="str">
        <f>IF(N9375&lt;10,"Low",IF(N9375&lt;20,"Med","High"))</f>
        <v>High</v>
      </c>
      <c r="P9375" s="12">
        <f>sales*discount</f>
        <v>412.85159999999996</v>
      </c>
      <c r="Q9375" s="12">
        <f>sales-Discount_Values</f>
        <v>4174.3883999999998</v>
      </c>
      <c r="R9375" s="12">
        <f>DATEDIF(order_date,delivery_date,"D")</f>
        <v>4</v>
      </c>
      <c r="S9375" s="12"/>
    </row>
    <row r="9376" spans="1:19" ht="14.25" customHeight="1" x14ac:dyDescent="0.35">
      <c r="A9376" s="2" t="s">
        <v>30</v>
      </c>
      <c r="B9376" s="2">
        <v>100004</v>
      </c>
      <c r="C9376" s="2" t="s">
        <v>13</v>
      </c>
      <c r="D9376" s="2" t="s">
        <v>20</v>
      </c>
      <c r="E9376" s="2">
        <v>3071.32</v>
      </c>
      <c r="F9376" s="2">
        <v>0</v>
      </c>
      <c r="G9376" s="2">
        <v>7</v>
      </c>
      <c r="H9376" s="3">
        <v>45022</v>
      </c>
      <c r="I9376" s="3">
        <v>45025</v>
      </c>
      <c r="J9376" s="2" t="s">
        <v>31</v>
      </c>
      <c r="K9376" s="2" t="s">
        <v>27</v>
      </c>
      <c r="L9376" s="2">
        <v>621.91999999999996</v>
      </c>
      <c r="M9376" s="2" t="s">
        <v>28</v>
      </c>
      <c r="N9376" s="11">
        <f>L9376/E9376*100</f>
        <v>20.249273927822561</v>
      </c>
      <c r="O9376" s="12" t="str">
        <f>IF(N9376&lt;10,"Low",IF(N9376&lt;20,"Med","High"))</f>
        <v>High</v>
      </c>
      <c r="P9376" s="12">
        <f>sales*discount</f>
        <v>0</v>
      </c>
      <c r="Q9376" s="12">
        <f>sales-Discount_Values</f>
        <v>3071.32</v>
      </c>
      <c r="R9376" s="12">
        <f>DATEDIF(order_date,delivery_date,"D")</f>
        <v>3</v>
      </c>
      <c r="S9376" s="12"/>
    </row>
    <row r="9377" spans="1:19" ht="14.25" customHeight="1" x14ac:dyDescent="0.35">
      <c r="A9377" s="2" t="s">
        <v>15296</v>
      </c>
      <c r="B9377" s="2">
        <v>115263</v>
      </c>
      <c r="C9377" s="2" t="s">
        <v>19</v>
      </c>
      <c r="D9377" s="2" t="s">
        <v>26</v>
      </c>
      <c r="E9377" s="2">
        <v>3155.86</v>
      </c>
      <c r="F9377" s="2">
        <v>0.48</v>
      </c>
      <c r="G9377" s="2">
        <v>3</v>
      </c>
      <c r="H9377" s="3">
        <v>45211</v>
      </c>
      <c r="I9377" s="3">
        <v>45214</v>
      </c>
      <c r="J9377" s="2" t="s">
        <v>21</v>
      </c>
      <c r="K9377" s="2" t="s">
        <v>27</v>
      </c>
      <c r="L9377" s="2">
        <v>639.04999999999995</v>
      </c>
      <c r="M9377" s="2" t="s">
        <v>39</v>
      </c>
      <c r="N9377" s="11">
        <f>L9377/E9377*100</f>
        <v>20.249630845474766</v>
      </c>
      <c r="O9377" s="12" t="str">
        <f>IF(N9377&lt;10,"Low",IF(N9377&lt;20,"Med","High"))</f>
        <v>High</v>
      </c>
      <c r="P9377" s="12">
        <f>sales*discount</f>
        <v>1514.8127999999999</v>
      </c>
      <c r="Q9377" s="12">
        <f>sales-Discount_Values</f>
        <v>1641.0472000000002</v>
      </c>
      <c r="R9377" s="12">
        <f>DATEDIF(order_date,delivery_date,"D")</f>
        <v>3</v>
      </c>
      <c r="S9377" s="12"/>
    </row>
    <row r="9378" spans="1:19" ht="14.25" customHeight="1" x14ac:dyDescent="0.35">
      <c r="A9378" s="2" t="s">
        <v>2572</v>
      </c>
      <c r="B9378" s="2">
        <v>102539</v>
      </c>
      <c r="C9378" s="2" t="s">
        <v>13</v>
      </c>
      <c r="D9378" s="2" t="s">
        <v>14</v>
      </c>
      <c r="E9378" s="2">
        <v>1937.06</v>
      </c>
      <c r="F9378" s="2">
        <v>0.4</v>
      </c>
      <c r="G9378" s="2">
        <v>3</v>
      </c>
      <c r="H9378" s="3">
        <v>45379</v>
      </c>
      <c r="I9378" s="3">
        <v>45382</v>
      </c>
      <c r="J9378" s="2" t="s">
        <v>21</v>
      </c>
      <c r="K9378" s="2" t="s">
        <v>22</v>
      </c>
      <c r="L9378" s="2">
        <v>392.25</v>
      </c>
      <c r="M9378" s="2" t="s">
        <v>34</v>
      </c>
      <c r="N9378" s="11">
        <f>L9378/E9378*100</f>
        <v>20.249759945484396</v>
      </c>
      <c r="O9378" s="12" t="str">
        <f>IF(N9378&lt;10,"Low",IF(N9378&lt;20,"Med","High"))</f>
        <v>High</v>
      </c>
      <c r="P9378" s="12">
        <f>sales*discount</f>
        <v>774.82400000000007</v>
      </c>
      <c r="Q9378" s="12">
        <f>sales-Discount_Values</f>
        <v>1162.2359999999999</v>
      </c>
      <c r="R9378" s="12">
        <f>DATEDIF(order_date,delivery_date,"D")</f>
        <v>3</v>
      </c>
      <c r="S9378" s="12"/>
    </row>
    <row r="9379" spans="1:19" ht="14.25" customHeight="1" x14ac:dyDescent="0.35">
      <c r="A9379" s="2" t="s">
        <v>14034</v>
      </c>
      <c r="B9379" s="2">
        <v>114001</v>
      </c>
      <c r="C9379" s="2" t="s">
        <v>25</v>
      </c>
      <c r="D9379" s="2" t="s">
        <v>14</v>
      </c>
      <c r="E9379" s="2">
        <v>1638.19</v>
      </c>
      <c r="F9379" s="2">
        <v>0.13</v>
      </c>
      <c r="G9379" s="2">
        <v>6</v>
      </c>
      <c r="H9379" s="3">
        <v>45629</v>
      </c>
      <c r="I9379" s="3">
        <v>45632</v>
      </c>
      <c r="J9379" s="2" t="s">
        <v>31</v>
      </c>
      <c r="K9379" s="2" t="s">
        <v>16</v>
      </c>
      <c r="L9379" s="2">
        <v>331.76</v>
      </c>
      <c r="M9379" s="2" t="s">
        <v>39</v>
      </c>
      <c r="N9379" s="11">
        <f>L9379/E9379*100</f>
        <v>20.251619165054112</v>
      </c>
      <c r="O9379" s="12" t="str">
        <f>IF(N9379&lt;10,"Low",IF(N9379&lt;20,"Med","High"))</f>
        <v>High</v>
      </c>
      <c r="P9379" s="12">
        <f>sales*discount</f>
        <v>212.96470000000002</v>
      </c>
      <c r="Q9379" s="12">
        <f>sales-Discount_Values</f>
        <v>1425.2253000000001</v>
      </c>
      <c r="R9379" s="12">
        <f>DATEDIF(order_date,delivery_date,"D")</f>
        <v>3</v>
      </c>
      <c r="S9379" s="12"/>
    </row>
    <row r="9380" spans="1:19" ht="14.25" customHeight="1" x14ac:dyDescent="0.35">
      <c r="A9380" s="2" t="s">
        <v>10868</v>
      </c>
      <c r="B9380" s="2">
        <v>110835</v>
      </c>
      <c r="C9380" s="2" t="s">
        <v>13</v>
      </c>
      <c r="D9380" s="2" t="s">
        <v>33</v>
      </c>
      <c r="E9380" s="2">
        <v>145.76</v>
      </c>
      <c r="F9380" s="2">
        <v>0.1</v>
      </c>
      <c r="G9380" s="2">
        <v>2</v>
      </c>
      <c r="H9380" s="3">
        <v>44962</v>
      </c>
      <c r="I9380" s="3">
        <v>44963</v>
      </c>
      <c r="J9380" s="2" t="s">
        <v>21</v>
      </c>
      <c r="K9380" s="2" t="s">
        <v>16</v>
      </c>
      <c r="L9380" s="2">
        <v>29.52</v>
      </c>
      <c r="M9380" s="2" t="s">
        <v>48</v>
      </c>
      <c r="N9380" s="11">
        <f>L9380/E9380*100</f>
        <v>20.252469813391876</v>
      </c>
      <c r="O9380" s="12" t="str">
        <f>IF(N9380&lt;10,"Low",IF(N9380&lt;20,"Med","High"))</f>
        <v>High</v>
      </c>
      <c r="P9380" s="12">
        <f>sales*discount</f>
        <v>14.576000000000001</v>
      </c>
      <c r="Q9380" s="12">
        <f>sales-Discount_Values</f>
        <v>131.184</v>
      </c>
      <c r="R9380" s="12">
        <f>DATEDIF(order_date,delivery_date,"D")</f>
        <v>1</v>
      </c>
      <c r="S9380" s="12"/>
    </row>
    <row r="9381" spans="1:19" ht="14.25" customHeight="1" x14ac:dyDescent="0.35">
      <c r="A9381" s="2" t="s">
        <v>12380</v>
      </c>
      <c r="B9381" s="2">
        <v>112347</v>
      </c>
      <c r="C9381" s="2" t="s">
        <v>13</v>
      </c>
      <c r="D9381" s="2" t="s">
        <v>14</v>
      </c>
      <c r="E9381" s="2">
        <v>3292.15</v>
      </c>
      <c r="F9381" s="2">
        <v>0.15</v>
      </c>
      <c r="G9381" s="2">
        <v>5</v>
      </c>
      <c r="H9381" s="3">
        <v>45139</v>
      </c>
      <c r="I9381" s="3">
        <v>45144</v>
      </c>
      <c r="J9381" s="2" t="s">
        <v>15</v>
      </c>
      <c r="K9381" s="2" t="s">
        <v>27</v>
      </c>
      <c r="L9381" s="2">
        <v>666.75</v>
      </c>
      <c r="M9381" s="2" t="s">
        <v>28</v>
      </c>
      <c r="N9381" s="11">
        <f>L9381/E9381*100</f>
        <v>20.252722385067511</v>
      </c>
      <c r="O9381" s="12" t="str">
        <f>IF(N9381&lt;10,"Low",IF(N9381&lt;20,"Med","High"))</f>
        <v>High</v>
      </c>
      <c r="P9381" s="12">
        <f>sales*discount</f>
        <v>493.82249999999999</v>
      </c>
      <c r="Q9381" s="12">
        <f>sales-Discount_Values</f>
        <v>2798.3275000000003</v>
      </c>
      <c r="R9381" s="12">
        <f>DATEDIF(order_date,delivery_date,"D")</f>
        <v>5</v>
      </c>
      <c r="S9381" s="12"/>
    </row>
    <row r="9382" spans="1:19" ht="14.25" customHeight="1" x14ac:dyDescent="0.35">
      <c r="A9382" s="2" t="s">
        <v>14490</v>
      </c>
      <c r="B9382" s="2">
        <v>114457</v>
      </c>
      <c r="C9382" s="2" t="s">
        <v>19</v>
      </c>
      <c r="D9382" s="2" t="s">
        <v>36</v>
      </c>
      <c r="E9382" s="2">
        <v>4957.7700000000004</v>
      </c>
      <c r="F9382" s="2">
        <v>0.33</v>
      </c>
      <c r="G9382" s="2">
        <v>4</v>
      </c>
      <c r="H9382" s="3">
        <v>45418</v>
      </c>
      <c r="I9382" s="3">
        <v>45424</v>
      </c>
      <c r="J9382" s="2" t="s">
        <v>15</v>
      </c>
      <c r="K9382" s="2" t="s">
        <v>16</v>
      </c>
      <c r="L9382" s="2">
        <v>1004.1</v>
      </c>
      <c r="M9382" s="2" t="s">
        <v>39</v>
      </c>
      <c r="N9382" s="11">
        <f>L9382/E9382*100</f>
        <v>20.253057322142816</v>
      </c>
      <c r="O9382" s="12" t="str">
        <f>IF(N9382&lt;10,"Low",IF(N9382&lt;20,"Med","High"))</f>
        <v>High</v>
      </c>
      <c r="P9382" s="12">
        <f>sales*discount</f>
        <v>1636.0641000000003</v>
      </c>
      <c r="Q9382" s="12">
        <f>sales-Discount_Values</f>
        <v>3321.7058999999999</v>
      </c>
      <c r="R9382" s="12">
        <f>DATEDIF(order_date,delivery_date,"D")</f>
        <v>6</v>
      </c>
      <c r="S9382" s="12"/>
    </row>
    <row r="9383" spans="1:19" ht="14.25" customHeight="1" x14ac:dyDescent="0.35">
      <c r="A9383" s="2" t="s">
        <v>10761</v>
      </c>
      <c r="B9383" s="2">
        <v>110728</v>
      </c>
      <c r="C9383" s="2" t="s">
        <v>41</v>
      </c>
      <c r="D9383" s="2" t="s">
        <v>26</v>
      </c>
      <c r="E9383" s="2">
        <v>1096.5899999999999</v>
      </c>
      <c r="F9383" s="2">
        <v>0.28000000000000003</v>
      </c>
      <c r="G9383" s="2">
        <v>5</v>
      </c>
      <c r="H9383" s="3">
        <v>45084</v>
      </c>
      <c r="I9383" s="3">
        <v>45087</v>
      </c>
      <c r="J9383" s="2" t="s">
        <v>15</v>
      </c>
      <c r="K9383" s="2" t="s">
        <v>16</v>
      </c>
      <c r="L9383" s="2">
        <v>222.11</v>
      </c>
      <c r="M9383" s="2" t="s">
        <v>23</v>
      </c>
      <c r="N9383" s="11">
        <f>L9383/E9383*100</f>
        <v>20.254607464959559</v>
      </c>
      <c r="O9383" s="12" t="str">
        <f>IF(N9383&lt;10,"Low",IF(N9383&lt;20,"Med","High"))</f>
        <v>High</v>
      </c>
      <c r="P9383" s="12">
        <f>sales*discount</f>
        <v>307.04520000000002</v>
      </c>
      <c r="Q9383" s="12">
        <f>sales-Discount_Values</f>
        <v>789.5447999999999</v>
      </c>
      <c r="R9383" s="12">
        <f>DATEDIF(order_date,delivery_date,"D")</f>
        <v>3</v>
      </c>
      <c r="S9383" s="12"/>
    </row>
    <row r="9384" spans="1:19" ht="14.25" customHeight="1" x14ac:dyDescent="0.35">
      <c r="A9384" s="2" t="s">
        <v>8253</v>
      </c>
      <c r="B9384" s="2">
        <v>108220</v>
      </c>
      <c r="C9384" s="2" t="s">
        <v>25</v>
      </c>
      <c r="D9384" s="2" t="s">
        <v>20</v>
      </c>
      <c r="E9384" s="2">
        <v>2999.4</v>
      </c>
      <c r="F9384" s="2">
        <v>0.43</v>
      </c>
      <c r="G9384" s="2">
        <v>8</v>
      </c>
      <c r="H9384" s="3">
        <v>44988</v>
      </c>
      <c r="I9384" s="3">
        <v>44994</v>
      </c>
      <c r="J9384" s="2" t="s">
        <v>15</v>
      </c>
      <c r="K9384" s="2" t="s">
        <v>16</v>
      </c>
      <c r="L9384" s="2">
        <v>607.63</v>
      </c>
      <c r="M9384" s="2" t="s">
        <v>39</v>
      </c>
      <c r="N9384" s="11">
        <f>L9384/E9384*100</f>
        <v>20.258385010335399</v>
      </c>
      <c r="O9384" s="12" t="str">
        <f>IF(N9384&lt;10,"Low",IF(N9384&lt;20,"Med","High"))</f>
        <v>High</v>
      </c>
      <c r="P9384" s="12">
        <f>sales*discount</f>
        <v>1289.742</v>
      </c>
      <c r="Q9384" s="12">
        <f>sales-Discount_Values</f>
        <v>1709.6580000000001</v>
      </c>
      <c r="R9384" s="12">
        <f>DATEDIF(order_date,delivery_date,"D")</f>
        <v>6</v>
      </c>
      <c r="S9384" s="12"/>
    </row>
    <row r="9385" spans="1:19" ht="14.25" customHeight="1" x14ac:dyDescent="0.35">
      <c r="A9385" s="2" t="s">
        <v>8558</v>
      </c>
      <c r="B9385" s="2">
        <v>108525</v>
      </c>
      <c r="C9385" s="2" t="s">
        <v>41</v>
      </c>
      <c r="D9385" s="2" t="s">
        <v>20</v>
      </c>
      <c r="E9385" s="2">
        <v>408.54</v>
      </c>
      <c r="F9385" s="2">
        <v>0.05</v>
      </c>
      <c r="G9385" s="2">
        <v>1</v>
      </c>
      <c r="H9385" s="3">
        <v>45052</v>
      </c>
      <c r="I9385" s="3">
        <v>45057</v>
      </c>
      <c r="J9385" s="2" t="s">
        <v>31</v>
      </c>
      <c r="K9385" s="2" t="s">
        <v>22</v>
      </c>
      <c r="L9385" s="2">
        <v>82.77</v>
      </c>
      <c r="M9385" s="2" t="s">
        <v>28</v>
      </c>
      <c r="N9385" s="11">
        <f>L9385/E9385*100</f>
        <v>20.259950066088997</v>
      </c>
      <c r="O9385" s="12" t="str">
        <f>IF(N9385&lt;10,"Low",IF(N9385&lt;20,"Med","High"))</f>
        <v>High</v>
      </c>
      <c r="P9385" s="12">
        <f>sales*discount</f>
        <v>20.427000000000003</v>
      </c>
      <c r="Q9385" s="12">
        <f>sales-Discount_Values</f>
        <v>388.113</v>
      </c>
      <c r="R9385" s="12">
        <f>DATEDIF(order_date,delivery_date,"D")</f>
        <v>5</v>
      </c>
      <c r="S9385" s="12"/>
    </row>
    <row r="9386" spans="1:19" ht="14.25" customHeight="1" x14ac:dyDescent="0.35">
      <c r="A9386" s="2" t="s">
        <v>4416</v>
      </c>
      <c r="B9386" s="2">
        <v>104383</v>
      </c>
      <c r="C9386" s="2" t="s">
        <v>41</v>
      </c>
      <c r="D9386" s="2" t="s">
        <v>26</v>
      </c>
      <c r="E9386" s="2">
        <v>372.31</v>
      </c>
      <c r="F9386" s="2">
        <v>0.32</v>
      </c>
      <c r="G9386" s="2">
        <v>9</v>
      </c>
      <c r="H9386" s="3">
        <v>45540</v>
      </c>
      <c r="I9386" s="3">
        <v>45545</v>
      </c>
      <c r="J9386" s="2" t="s">
        <v>15</v>
      </c>
      <c r="K9386" s="2" t="s">
        <v>27</v>
      </c>
      <c r="L9386" s="2">
        <v>75.430000000000007</v>
      </c>
      <c r="M9386" s="2" t="s">
        <v>34</v>
      </c>
      <c r="N9386" s="11">
        <f>L9386/E9386*100</f>
        <v>20.259998388439744</v>
      </c>
      <c r="O9386" s="12" t="str">
        <f>IF(N9386&lt;10,"Low",IF(N9386&lt;20,"Med","High"))</f>
        <v>High</v>
      </c>
      <c r="P9386" s="12">
        <f>sales*discount</f>
        <v>119.1392</v>
      </c>
      <c r="Q9386" s="12">
        <f>sales-Discount_Values</f>
        <v>253.17079999999999</v>
      </c>
      <c r="R9386" s="12">
        <f>DATEDIF(order_date,delivery_date,"D")</f>
        <v>5</v>
      </c>
      <c r="S9386" s="12"/>
    </row>
    <row r="9387" spans="1:19" ht="14.25" customHeight="1" x14ac:dyDescent="0.35">
      <c r="A9387" s="2" t="s">
        <v>8213</v>
      </c>
      <c r="B9387" s="2">
        <v>108180</v>
      </c>
      <c r="C9387" s="2" t="s">
        <v>25</v>
      </c>
      <c r="D9387" s="2" t="s">
        <v>36</v>
      </c>
      <c r="E9387" s="2">
        <v>4912.3599999999997</v>
      </c>
      <c r="F9387" s="2">
        <v>0.1</v>
      </c>
      <c r="G9387" s="2">
        <v>2</v>
      </c>
      <c r="H9387" s="3">
        <v>45462</v>
      </c>
      <c r="I9387" s="3">
        <v>45464</v>
      </c>
      <c r="J9387" s="2" t="s">
        <v>31</v>
      </c>
      <c r="K9387" s="2" t="s">
        <v>27</v>
      </c>
      <c r="L9387" s="2">
        <v>995.37</v>
      </c>
      <c r="M9387" s="2" t="s">
        <v>39</v>
      </c>
      <c r="N9387" s="11">
        <f>L9387/E9387*100</f>
        <v>20.262562190067506</v>
      </c>
      <c r="O9387" s="12" t="str">
        <f>IF(N9387&lt;10,"Low",IF(N9387&lt;20,"Med","High"))</f>
        <v>High</v>
      </c>
      <c r="P9387" s="12">
        <f>sales*discount</f>
        <v>491.23599999999999</v>
      </c>
      <c r="Q9387" s="12">
        <f>sales-Discount_Values</f>
        <v>4421.1239999999998</v>
      </c>
      <c r="R9387" s="12">
        <f>DATEDIF(order_date,delivery_date,"D")</f>
        <v>2</v>
      </c>
      <c r="S9387" s="12"/>
    </row>
    <row r="9388" spans="1:19" ht="14.25" customHeight="1" x14ac:dyDescent="0.35">
      <c r="A9388" s="2" t="s">
        <v>206</v>
      </c>
      <c r="B9388" s="2">
        <v>100173</v>
      </c>
      <c r="C9388" s="2" t="s">
        <v>19</v>
      </c>
      <c r="D9388" s="2" t="s">
        <v>14</v>
      </c>
      <c r="E9388" s="2">
        <v>1251.98</v>
      </c>
      <c r="F9388" s="2">
        <v>0.35</v>
      </c>
      <c r="G9388" s="2">
        <v>8</v>
      </c>
      <c r="H9388" s="3">
        <v>45295</v>
      </c>
      <c r="I9388" s="3">
        <v>45300</v>
      </c>
      <c r="J9388" s="2" t="s">
        <v>21</v>
      </c>
      <c r="K9388" s="2" t="s">
        <v>16</v>
      </c>
      <c r="L9388" s="2">
        <v>253.73</v>
      </c>
      <c r="M9388" s="2" t="s">
        <v>48</v>
      </c>
      <c r="N9388" s="11">
        <f>L9388/E9388*100</f>
        <v>20.266298183677055</v>
      </c>
      <c r="O9388" s="12" t="str">
        <f>IF(N9388&lt;10,"Low",IF(N9388&lt;20,"Med","High"))</f>
        <v>High</v>
      </c>
      <c r="P9388" s="12">
        <f>sales*discount</f>
        <v>438.19299999999998</v>
      </c>
      <c r="Q9388" s="12">
        <f>sales-Discount_Values</f>
        <v>813.78700000000003</v>
      </c>
      <c r="R9388" s="12">
        <f>DATEDIF(order_date,delivery_date,"D")</f>
        <v>5</v>
      </c>
      <c r="S9388" s="12"/>
    </row>
    <row r="9389" spans="1:19" ht="14.25" customHeight="1" x14ac:dyDescent="0.35">
      <c r="A9389" s="2" t="s">
        <v>12056</v>
      </c>
      <c r="B9389" s="2">
        <v>112023</v>
      </c>
      <c r="C9389" s="2" t="s">
        <v>19</v>
      </c>
      <c r="D9389" s="2" t="s">
        <v>36</v>
      </c>
      <c r="E9389" s="2">
        <v>3002.94</v>
      </c>
      <c r="F9389" s="2">
        <v>0.31</v>
      </c>
      <c r="G9389" s="2">
        <v>9</v>
      </c>
      <c r="H9389" s="3">
        <v>45169</v>
      </c>
      <c r="I9389" s="3">
        <v>45170</v>
      </c>
      <c r="J9389" s="2" t="s">
        <v>21</v>
      </c>
      <c r="K9389" s="2" t="s">
        <v>16</v>
      </c>
      <c r="L9389" s="2">
        <v>608.6</v>
      </c>
      <c r="M9389" s="2" t="s">
        <v>34</v>
      </c>
      <c r="N9389" s="11">
        <f>L9389/E9389*100</f>
        <v>20.266805197573046</v>
      </c>
      <c r="O9389" s="12" t="str">
        <f>IF(N9389&lt;10,"Low",IF(N9389&lt;20,"Med","High"))</f>
        <v>High</v>
      </c>
      <c r="P9389" s="12">
        <f>sales*discount</f>
        <v>930.91139999999996</v>
      </c>
      <c r="Q9389" s="12">
        <f>sales-Discount_Values</f>
        <v>2072.0286000000001</v>
      </c>
      <c r="R9389" s="12">
        <f>DATEDIF(order_date,delivery_date,"D")</f>
        <v>1</v>
      </c>
      <c r="S9389" s="12"/>
    </row>
    <row r="9390" spans="1:19" ht="14.25" customHeight="1" x14ac:dyDescent="0.35">
      <c r="A9390" s="2" t="s">
        <v>15022</v>
      </c>
      <c r="B9390" s="2">
        <v>114989</v>
      </c>
      <c r="C9390" s="2" t="s">
        <v>19</v>
      </c>
      <c r="D9390" s="2" t="s">
        <v>33</v>
      </c>
      <c r="E9390" s="2">
        <v>2360.81</v>
      </c>
      <c r="F9390" s="2">
        <v>0.31</v>
      </c>
      <c r="G9390" s="2">
        <v>3</v>
      </c>
      <c r="H9390" s="3">
        <v>45600</v>
      </c>
      <c r="I9390" s="3">
        <v>45601</v>
      </c>
      <c r="J9390" s="2" t="s">
        <v>15</v>
      </c>
      <c r="K9390" s="2" t="s">
        <v>22</v>
      </c>
      <c r="L9390" s="2">
        <v>478.55</v>
      </c>
      <c r="M9390" s="2" t="s">
        <v>34</v>
      </c>
      <c r="N9390" s="11">
        <f>L9390/E9390*100</f>
        <v>20.270585095793393</v>
      </c>
      <c r="O9390" s="12" t="str">
        <f>IF(N9390&lt;10,"Low",IF(N9390&lt;20,"Med","High"))</f>
        <v>High</v>
      </c>
      <c r="P9390" s="12">
        <f>sales*discount</f>
        <v>731.85109999999997</v>
      </c>
      <c r="Q9390" s="12">
        <f>sales-Discount_Values</f>
        <v>1628.9589000000001</v>
      </c>
      <c r="R9390" s="12">
        <f>DATEDIF(order_date,delivery_date,"D")</f>
        <v>1</v>
      </c>
      <c r="S9390" s="12"/>
    </row>
    <row r="9391" spans="1:19" ht="14.25" customHeight="1" x14ac:dyDescent="0.35">
      <c r="A9391" s="2" t="s">
        <v>5010</v>
      </c>
      <c r="B9391" s="2">
        <v>104977</v>
      </c>
      <c r="C9391" s="2" t="s">
        <v>13</v>
      </c>
      <c r="D9391" s="2" t="s">
        <v>33</v>
      </c>
      <c r="E9391" s="2">
        <v>1788.61</v>
      </c>
      <c r="F9391" s="2">
        <v>0.22</v>
      </c>
      <c r="G9391" s="2">
        <v>3</v>
      </c>
      <c r="H9391" s="3">
        <v>45436</v>
      </c>
      <c r="I9391" s="3">
        <v>45439</v>
      </c>
      <c r="J9391" s="2" t="s">
        <v>31</v>
      </c>
      <c r="K9391" s="2" t="s">
        <v>16</v>
      </c>
      <c r="L9391" s="2">
        <v>362.64</v>
      </c>
      <c r="M9391" s="2" t="s">
        <v>48</v>
      </c>
      <c r="N9391" s="11">
        <f>L9391/E9391*100</f>
        <v>20.274962121423901</v>
      </c>
      <c r="O9391" s="12" t="str">
        <f>IF(N9391&lt;10,"Low",IF(N9391&lt;20,"Med","High"))</f>
        <v>High</v>
      </c>
      <c r="P9391" s="12">
        <f>sales*discount</f>
        <v>393.49419999999998</v>
      </c>
      <c r="Q9391" s="12">
        <f>sales-Discount_Values</f>
        <v>1395.1158</v>
      </c>
      <c r="R9391" s="12">
        <f>DATEDIF(order_date,delivery_date,"D")</f>
        <v>3</v>
      </c>
      <c r="S9391" s="12"/>
    </row>
    <row r="9392" spans="1:19" ht="14.25" customHeight="1" x14ac:dyDescent="0.35">
      <c r="A9392" s="2" t="s">
        <v>8177</v>
      </c>
      <c r="B9392" s="2">
        <v>108144</v>
      </c>
      <c r="C9392" s="2" t="s">
        <v>25</v>
      </c>
      <c r="D9392" s="2" t="s">
        <v>14</v>
      </c>
      <c r="E9392" s="2">
        <v>4277.2700000000004</v>
      </c>
      <c r="F9392" s="2">
        <v>0.09</v>
      </c>
      <c r="G9392" s="2">
        <v>7</v>
      </c>
      <c r="H9392" s="3">
        <v>45001</v>
      </c>
      <c r="I9392" s="3">
        <v>45004</v>
      </c>
      <c r="J9392" s="2" t="s">
        <v>21</v>
      </c>
      <c r="K9392" s="2" t="s">
        <v>16</v>
      </c>
      <c r="L9392" s="2">
        <v>867.34</v>
      </c>
      <c r="M9392" s="2" t="s">
        <v>34</v>
      </c>
      <c r="N9392" s="11">
        <f>L9392/E9392*100</f>
        <v>20.277887531065375</v>
      </c>
      <c r="O9392" s="12" t="str">
        <f>IF(N9392&lt;10,"Low",IF(N9392&lt;20,"Med","High"))</f>
        <v>High</v>
      </c>
      <c r="P9392" s="12">
        <f>sales*discount</f>
        <v>384.95430000000005</v>
      </c>
      <c r="Q9392" s="12">
        <f>sales-Discount_Values</f>
        <v>3892.3157000000006</v>
      </c>
      <c r="R9392" s="12">
        <f>DATEDIF(order_date,delivery_date,"D")</f>
        <v>3</v>
      </c>
      <c r="S9392" s="12"/>
    </row>
    <row r="9393" spans="1:19" ht="14.25" customHeight="1" x14ac:dyDescent="0.35">
      <c r="A9393" s="2" t="s">
        <v>4846</v>
      </c>
      <c r="B9393" s="2">
        <v>104813</v>
      </c>
      <c r="C9393" s="2" t="s">
        <v>19</v>
      </c>
      <c r="D9393" s="2" t="s">
        <v>20</v>
      </c>
      <c r="E9393" s="2">
        <v>1899.5</v>
      </c>
      <c r="F9393" s="2">
        <v>0.21</v>
      </c>
      <c r="G9393" s="2">
        <v>2</v>
      </c>
      <c r="H9393" s="3">
        <v>45446</v>
      </c>
      <c r="I9393" s="3">
        <v>45447</v>
      </c>
      <c r="J9393" s="2" t="s">
        <v>15</v>
      </c>
      <c r="K9393" s="2" t="s">
        <v>27</v>
      </c>
      <c r="L9393" s="2">
        <v>385.19</v>
      </c>
      <c r="M9393" s="2" t="s">
        <v>39</v>
      </c>
      <c r="N9393" s="11">
        <f>L9393/E9393*100</f>
        <v>20.278494340615953</v>
      </c>
      <c r="O9393" s="12" t="str">
        <f>IF(N9393&lt;10,"Low",IF(N9393&lt;20,"Med","High"))</f>
        <v>High</v>
      </c>
      <c r="P9393" s="12">
        <f>sales*discount</f>
        <v>398.89499999999998</v>
      </c>
      <c r="Q9393" s="12">
        <f>sales-Discount_Values</f>
        <v>1500.605</v>
      </c>
      <c r="R9393" s="12">
        <f>DATEDIF(order_date,delivery_date,"D")</f>
        <v>1</v>
      </c>
      <c r="S9393" s="12"/>
    </row>
    <row r="9394" spans="1:19" ht="14.25" customHeight="1" x14ac:dyDescent="0.35">
      <c r="A9394" s="2" t="s">
        <v>11599</v>
      </c>
      <c r="B9394" s="2">
        <v>111566</v>
      </c>
      <c r="C9394" s="2" t="s">
        <v>19</v>
      </c>
      <c r="D9394" s="2" t="s">
        <v>26</v>
      </c>
      <c r="E9394" s="2">
        <v>928.89</v>
      </c>
      <c r="F9394" s="2">
        <v>0.42</v>
      </c>
      <c r="G9394" s="2">
        <v>1</v>
      </c>
      <c r="H9394" s="3">
        <v>45493</v>
      </c>
      <c r="I9394" s="3">
        <v>45496</v>
      </c>
      <c r="J9394" s="2" t="s">
        <v>31</v>
      </c>
      <c r="K9394" s="2" t="s">
        <v>27</v>
      </c>
      <c r="L9394" s="2">
        <v>188.38</v>
      </c>
      <c r="M9394" s="2" t="s">
        <v>17</v>
      </c>
      <c r="N9394" s="11">
        <f>L9394/E9394*100</f>
        <v>20.280119282153969</v>
      </c>
      <c r="O9394" s="12" t="str">
        <f>IF(N9394&lt;10,"Low",IF(N9394&lt;20,"Med","High"))</f>
        <v>High</v>
      </c>
      <c r="P9394" s="12">
        <f>sales*discount</f>
        <v>390.13380000000001</v>
      </c>
      <c r="Q9394" s="12">
        <f>sales-Discount_Values</f>
        <v>538.75620000000004</v>
      </c>
      <c r="R9394" s="12">
        <f>DATEDIF(order_date,delivery_date,"D")</f>
        <v>3</v>
      </c>
      <c r="S9394" s="12"/>
    </row>
    <row r="9395" spans="1:19" ht="14.25" customHeight="1" x14ac:dyDescent="0.35">
      <c r="A9395" s="2" t="s">
        <v>1438</v>
      </c>
      <c r="B9395" s="2">
        <v>101405</v>
      </c>
      <c r="C9395" s="2" t="s">
        <v>19</v>
      </c>
      <c r="D9395" s="2" t="s">
        <v>36</v>
      </c>
      <c r="E9395" s="2">
        <v>4578.93</v>
      </c>
      <c r="F9395" s="2">
        <v>0.04</v>
      </c>
      <c r="G9395" s="2">
        <v>4</v>
      </c>
      <c r="H9395" s="3">
        <v>45060</v>
      </c>
      <c r="I9395" s="3">
        <v>45067</v>
      </c>
      <c r="J9395" s="2" t="s">
        <v>15</v>
      </c>
      <c r="K9395" s="2" t="s">
        <v>22</v>
      </c>
      <c r="L9395" s="2">
        <v>928.89</v>
      </c>
      <c r="M9395" s="2" t="s">
        <v>23</v>
      </c>
      <c r="N9395" s="11">
        <f>L9395/E9395*100</f>
        <v>20.286180395856672</v>
      </c>
      <c r="O9395" s="12" t="str">
        <f>IF(N9395&lt;10,"Low",IF(N9395&lt;20,"Med","High"))</f>
        <v>High</v>
      </c>
      <c r="P9395" s="12">
        <f>sales*discount</f>
        <v>183.15720000000002</v>
      </c>
      <c r="Q9395" s="12">
        <f>sales-Discount_Values</f>
        <v>4395.7728000000006</v>
      </c>
      <c r="R9395" s="12">
        <f>DATEDIF(order_date,delivery_date,"D")</f>
        <v>7</v>
      </c>
      <c r="S9395" s="12"/>
    </row>
    <row r="9396" spans="1:19" ht="14.25" customHeight="1" x14ac:dyDescent="0.35">
      <c r="A9396" s="2" t="s">
        <v>10549</v>
      </c>
      <c r="B9396" s="2">
        <v>110516</v>
      </c>
      <c r="C9396" s="2" t="s">
        <v>19</v>
      </c>
      <c r="D9396" s="2" t="s">
        <v>26</v>
      </c>
      <c r="E9396" s="2">
        <v>4820.3999999999996</v>
      </c>
      <c r="F9396" s="2">
        <v>0.15</v>
      </c>
      <c r="G9396" s="2">
        <v>4</v>
      </c>
      <c r="H9396" s="3">
        <v>45615</v>
      </c>
      <c r="I9396" s="3">
        <v>45619</v>
      </c>
      <c r="J9396" s="2" t="s">
        <v>31</v>
      </c>
      <c r="K9396" s="2" t="s">
        <v>27</v>
      </c>
      <c r="L9396" s="2">
        <v>977.95</v>
      </c>
      <c r="M9396" s="2" t="s">
        <v>17</v>
      </c>
      <c r="N9396" s="11">
        <f>L9396/E9396*100</f>
        <v>20.287735457638373</v>
      </c>
      <c r="O9396" s="12" t="str">
        <f>IF(N9396&lt;10,"Low",IF(N9396&lt;20,"Med","High"))</f>
        <v>High</v>
      </c>
      <c r="P9396" s="12">
        <f>sales*discount</f>
        <v>723.06</v>
      </c>
      <c r="Q9396" s="12">
        <f>sales-Discount_Values</f>
        <v>4097.34</v>
      </c>
      <c r="R9396" s="12">
        <f>DATEDIF(order_date,delivery_date,"D")</f>
        <v>4</v>
      </c>
      <c r="S9396" s="12"/>
    </row>
    <row r="9397" spans="1:19" ht="14.25" customHeight="1" x14ac:dyDescent="0.35">
      <c r="A9397" s="2" t="s">
        <v>13303</v>
      </c>
      <c r="B9397" s="2">
        <v>113270</v>
      </c>
      <c r="C9397" s="2" t="s">
        <v>19</v>
      </c>
      <c r="D9397" s="2" t="s">
        <v>33</v>
      </c>
      <c r="E9397" s="2">
        <v>3640.03</v>
      </c>
      <c r="F9397" s="2">
        <v>0.37</v>
      </c>
      <c r="G9397" s="2">
        <v>9</v>
      </c>
      <c r="H9397" s="3">
        <v>45296</v>
      </c>
      <c r="I9397" s="3">
        <v>45303</v>
      </c>
      <c r="J9397" s="2" t="s">
        <v>21</v>
      </c>
      <c r="K9397" s="2" t="s">
        <v>16</v>
      </c>
      <c r="L9397" s="2">
        <v>738.49</v>
      </c>
      <c r="M9397" s="2" t="s">
        <v>28</v>
      </c>
      <c r="N9397" s="11">
        <f>L9397/E9397*100</f>
        <v>20.28801960423403</v>
      </c>
      <c r="O9397" s="12" t="str">
        <f>IF(N9397&lt;10,"Low",IF(N9397&lt;20,"Med","High"))</f>
        <v>High</v>
      </c>
      <c r="P9397" s="12">
        <f>sales*discount</f>
        <v>1346.8111000000001</v>
      </c>
      <c r="Q9397" s="12">
        <f>sales-Discount_Values</f>
        <v>2293.2188999999998</v>
      </c>
      <c r="R9397" s="12">
        <f>DATEDIF(order_date,delivery_date,"D")</f>
        <v>7</v>
      </c>
      <c r="S9397" s="12"/>
    </row>
    <row r="9398" spans="1:19" ht="14.25" customHeight="1" x14ac:dyDescent="0.35">
      <c r="A9398" s="2" t="s">
        <v>6882</v>
      </c>
      <c r="B9398" s="2">
        <v>106849</v>
      </c>
      <c r="C9398" s="2" t="s">
        <v>19</v>
      </c>
      <c r="D9398" s="2" t="s">
        <v>33</v>
      </c>
      <c r="E9398" s="2">
        <v>274</v>
      </c>
      <c r="F9398" s="2">
        <v>0.43</v>
      </c>
      <c r="G9398" s="2">
        <v>6</v>
      </c>
      <c r="H9398" s="3">
        <v>45115</v>
      </c>
      <c r="I9398" s="3">
        <v>45116</v>
      </c>
      <c r="J9398" s="2" t="s">
        <v>31</v>
      </c>
      <c r="K9398" s="2" t="s">
        <v>22</v>
      </c>
      <c r="L9398" s="2">
        <v>55.59</v>
      </c>
      <c r="M9398" s="2" t="s">
        <v>48</v>
      </c>
      <c r="N9398" s="11">
        <f>L9398/E9398*100</f>
        <v>20.288321167883215</v>
      </c>
      <c r="O9398" s="12" t="str">
        <f>IF(N9398&lt;10,"Low",IF(N9398&lt;20,"Med","High"))</f>
        <v>High</v>
      </c>
      <c r="P9398" s="12">
        <f>sales*discount</f>
        <v>117.82</v>
      </c>
      <c r="Q9398" s="12">
        <f>sales-Discount_Values</f>
        <v>156.18</v>
      </c>
      <c r="R9398" s="12">
        <f>DATEDIF(order_date,delivery_date,"D")</f>
        <v>1</v>
      </c>
      <c r="S9398" s="12"/>
    </row>
    <row r="9399" spans="1:19" ht="14.25" customHeight="1" x14ac:dyDescent="0.35">
      <c r="A9399" s="2" t="s">
        <v>4356</v>
      </c>
      <c r="B9399" s="2">
        <v>104323</v>
      </c>
      <c r="C9399" s="2" t="s">
        <v>19</v>
      </c>
      <c r="D9399" s="2" t="s">
        <v>14</v>
      </c>
      <c r="E9399" s="2">
        <v>4355.84</v>
      </c>
      <c r="F9399" s="2">
        <v>0.02</v>
      </c>
      <c r="G9399" s="2">
        <v>4</v>
      </c>
      <c r="H9399" s="3">
        <v>45047</v>
      </c>
      <c r="I9399" s="3">
        <v>45049</v>
      </c>
      <c r="J9399" s="2" t="s">
        <v>21</v>
      </c>
      <c r="K9399" s="2" t="s">
        <v>27</v>
      </c>
      <c r="L9399" s="2">
        <v>883.75</v>
      </c>
      <c r="M9399" s="2" t="s">
        <v>34</v>
      </c>
      <c r="N9399" s="11">
        <f>L9399/E9399*100</f>
        <v>20.288853585071994</v>
      </c>
      <c r="O9399" s="12" t="str">
        <f>IF(N9399&lt;10,"Low",IF(N9399&lt;20,"Med","High"))</f>
        <v>High</v>
      </c>
      <c r="P9399" s="12">
        <f>sales*discount</f>
        <v>87.116799999999998</v>
      </c>
      <c r="Q9399" s="12">
        <f>sales-Discount_Values</f>
        <v>4268.7232000000004</v>
      </c>
      <c r="R9399" s="12">
        <f>DATEDIF(order_date,delivery_date,"D")</f>
        <v>2</v>
      </c>
      <c r="S9399" s="12"/>
    </row>
    <row r="9400" spans="1:19" ht="14.25" customHeight="1" x14ac:dyDescent="0.35">
      <c r="A9400" s="2" t="s">
        <v>9083</v>
      </c>
      <c r="B9400" s="2">
        <v>109050</v>
      </c>
      <c r="C9400" s="2" t="s">
        <v>13</v>
      </c>
      <c r="D9400" s="2" t="s">
        <v>36</v>
      </c>
      <c r="E9400" s="2">
        <v>1565.14</v>
      </c>
      <c r="F9400" s="2">
        <v>0.25</v>
      </c>
      <c r="G9400" s="2">
        <v>4</v>
      </c>
      <c r="H9400" s="3">
        <v>45601</v>
      </c>
      <c r="I9400" s="3">
        <v>45603</v>
      </c>
      <c r="J9400" s="2" t="s">
        <v>21</v>
      </c>
      <c r="K9400" s="2" t="s">
        <v>27</v>
      </c>
      <c r="L9400" s="2">
        <v>317.56</v>
      </c>
      <c r="M9400" s="2" t="s">
        <v>28</v>
      </c>
      <c r="N9400" s="11">
        <f>L9400/E9400*100</f>
        <v>20.289558761516542</v>
      </c>
      <c r="O9400" s="12" t="str">
        <f>IF(N9400&lt;10,"Low",IF(N9400&lt;20,"Med","High"))</f>
        <v>High</v>
      </c>
      <c r="P9400" s="12">
        <f>sales*discount</f>
        <v>391.28500000000003</v>
      </c>
      <c r="Q9400" s="12">
        <f>sales-Discount_Values</f>
        <v>1173.855</v>
      </c>
      <c r="R9400" s="12">
        <f>DATEDIF(order_date,delivery_date,"D")</f>
        <v>2</v>
      </c>
      <c r="S9400" s="12"/>
    </row>
    <row r="9401" spans="1:19" ht="14.25" customHeight="1" x14ac:dyDescent="0.35">
      <c r="A9401" s="2" t="s">
        <v>727</v>
      </c>
      <c r="B9401" s="2">
        <v>100694</v>
      </c>
      <c r="C9401" s="2" t="s">
        <v>41</v>
      </c>
      <c r="D9401" s="2" t="s">
        <v>20</v>
      </c>
      <c r="E9401" s="2">
        <v>2765.13</v>
      </c>
      <c r="F9401" s="2">
        <v>0</v>
      </c>
      <c r="G9401" s="2">
        <v>6</v>
      </c>
      <c r="H9401" s="3">
        <v>45128</v>
      </c>
      <c r="I9401" s="3">
        <v>45131</v>
      </c>
      <c r="J9401" s="2" t="s">
        <v>21</v>
      </c>
      <c r="K9401" s="2" t="s">
        <v>16</v>
      </c>
      <c r="L9401" s="2">
        <v>561.05999999999995</v>
      </c>
      <c r="M9401" s="2" t="s">
        <v>17</v>
      </c>
      <c r="N9401" s="11">
        <f>L9401/E9401*100</f>
        <v>20.290546918228074</v>
      </c>
      <c r="O9401" s="12" t="str">
        <f>IF(N9401&lt;10,"Low",IF(N9401&lt;20,"Med","High"))</f>
        <v>High</v>
      </c>
      <c r="P9401" s="12">
        <f>sales*discount</f>
        <v>0</v>
      </c>
      <c r="Q9401" s="12">
        <f>sales-Discount_Values</f>
        <v>2765.13</v>
      </c>
      <c r="R9401" s="12">
        <f>DATEDIF(order_date,delivery_date,"D")</f>
        <v>3</v>
      </c>
      <c r="S9401" s="12"/>
    </row>
    <row r="9402" spans="1:19" ht="14.25" customHeight="1" x14ac:dyDescent="0.35">
      <c r="A9402" s="2" t="s">
        <v>7049</v>
      </c>
      <c r="B9402" s="2">
        <v>107016</v>
      </c>
      <c r="C9402" s="2" t="s">
        <v>13</v>
      </c>
      <c r="D9402" s="2" t="s">
        <v>26</v>
      </c>
      <c r="E9402" s="2">
        <v>1470.23</v>
      </c>
      <c r="F9402" s="2">
        <v>0.34</v>
      </c>
      <c r="G9402" s="2">
        <v>9</v>
      </c>
      <c r="H9402" s="3">
        <v>45077</v>
      </c>
      <c r="I9402" s="3">
        <v>45084</v>
      </c>
      <c r="J9402" s="2" t="s">
        <v>15</v>
      </c>
      <c r="K9402" s="2" t="s">
        <v>22</v>
      </c>
      <c r="L9402" s="2">
        <v>298.35000000000002</v>
      </c>
      <c r="M9402" s="2" t="s">
        <v>17</v>
      </c>
      <c r="N9402" s="11">
        <f>L9402/E9402*100</f>
        <v>20.292743312270868</v>
      </c>
      <c r="O9402" s="12" t="str">
        <f>IF(N9402&lt;10,"Low",IF(N9402&lt;20,"Med","High"))</f>
        <v>High</v>
      </c>
      <c r="P9402" s="12">
        <f>sales*discount</f>
        <v>499.87820000000005</v>
      </c>
      <c r="Q9402" s="12">
        <f>sales-Discount_Values</f>
        <v>970.35179999999991</v>
      </c>
      <c r="R9402" s="12">
        <f>DATEDIF(order_date,delivery_date,"D")</f>
        <v>7</v>
      </c>
      <c r="S9402" s="12"/>
    </row>
    <row r="9403" spans="1:19" ht="14.25" customHeight="1" x14ac:dyDescent="0.35">
      <c r="A9403" s="2" t="s">
        <v>3016</v>
      </c>
      <c r="B9403" s="2">
        <v>102983</v>
      </c>
      <c r="C9403" s="2" t="s">
        <v>13</v>
      </c>
      <c r="D9403" s="2" t="s">
        <v>36</v>
      </c>
      <c r="E9403" s="2">
        <v>1108.6099999999999</v>
      </c>
      <c r="F9403" s="2">
        <v>0.39</v>
      </c>
      <c r="G9403" s="2">
        <v>6</v>
      </c>
      <c r="H9403" s="3">
        <v>45060</v>
      </c>
      <c r="I9403" s="3">
        <v>45065</v>
      </c>
      <c r="J9403" s="2" t="s">
        <v>31</v>
      </c>
      <c r="K9403" s="2" t="s">
        <v>22</v>
      </c>
      <c r="L9403" s="2">
        <v>224.99</v>
      </c>
      <c r="M9403" s="2" t="s">
        <v>48</v>
      </c>
      <c r="N9403" s="11">
        <f>L9403/E9403*100</f>
        <v>20.294783557788584</v>
      </c>
      <c r="O9403" s="12" t="str">
        <f>IF(N9403&lt;10,"Low",IF(N9403&lt;20,"Med","High"))</f>
        <v>High</v>
      </c>
      <c r="P9403" s="12">
        <f>sales*discount</f>
        <v>432.35789999999997</v>
      </c>
      <c r="Q9403" s="12">
        <f>sales-Discount_Values</f>
        <v>676.25209999999993</v>
      </c>
      <c r="R9403" s="12">
        <f>DATEDIF(order_date,delivery_date,"D")</f>
        <v>5</v>
      </c>
      <c r="S9403" s="12"/>
    </row>
    <row r="9404" spans="1:19" ht="14.25" customHeight="1" x14ac:dyDescent="0.35">
      <c r="A9404" s="2" t="s">
        <v>12345</v>
      </c>
      <c r="B9404" s="2">
        <v>112312</v>
      </c>
      <c r="C9404" s="2" t="s">
        <v>25</v>
      </c>
      <c r="D9404" s="2" t="s">
        <v>33</v>
      </c>
      <c r="E9404" s="2">
        <v>2678.9</v>
      </c>
      <c r="F9404" s="2">
        <v>0.43</v>
      </c>
      <c r="G9404" s="2">
        <v>7</v>
      </c>
      <c r="H9404" s="3">
        <v>45539</v>
      </c>
      <c r="I9404" s="3">
        <v>45543</v>
      </c>
      <c r="J9404" s="2" t="s">
        <v>21</v>
      </c>
      <c r="K9404" s="2" t="s">
        <v>16</v>
      </c>
      <c r="L9404" s="2">
        <v>543.79999999999995</v>
      </c>
      <c r="M9404" s="2" t="s">
        <v>23</v>
      </c>
      <c r="N9404" s="11">
        <f>L9404/E9404*100</f>
        <v>20.299376609802529</v>
      </c>
      <c r="O9404" s="12" t="str">
        <f>IF(N9404&lt;10,"Low",IF(N9404&lt;20,"Med","High"))</f>
        <v>High</v>
      </c>
      <c r="P9404" s="12">
        <f>sales*discount</f>
        <v>1151.9270000000001</v>
      </c>
      <c r="Q9404" s="12">
        <f>sales-Discount_Values</f>
        <v>1526.973</v>
      </c>
      <c r="R9404" s="12">
        <f>DATEDIF(order_date,delivery_date,"D")</f>
        <v>4</v>
      </c>
      <c r="S9404" s="12"/>
    </row>
    <row r="9405" spans="1:19" ht="14.25" customHeight="1" x14ac:dyDescent="0.35">
      <c r="A9405" s="2" t="s">
        <v>2647</v>
      </c>
      <c r="B9405" s="2">
        <v>102614</v>
      </c>
      <c r="C9405" s="2" t="s">
        <v>41</v>
      </c>
      <c r="D9405" s="2" t="s">
        <v>14</v>
      </c>
      <c r="E9405" s="2">
        <v>2590.56</v>
      </c>
      <c r="F9405" s="2">
        <v>0.32</v>
      </c>
      <c r="G9405" s="2">
        <v>6</v>
      </c>
      <c r="H9405" s="3">
        <v>44938</v>
      </c>
      <c r="I9405" s="3">
        <v>44939</v>
      </c>
      <c r="J9405" s="2" t="s">
        <v>15</v>
      </c>
      <c r="K9405" s="2" t="s">
        <v>16</v>
      </c>
      <c r="L9405" s="2">
        <v>525.9</v>
      </c>
      <c r="M9405" s="2" t="s">
        <v>34</v>
      </c>
      <c r="N9405" s="11">
        <f>L9405/E9405*100</f>
        <v>20.300629979618307</v>
      </c>
      <c r="O9405" s="12" t="str">
        <f>IF(N9405&lt;10,"Low",IF(N9405&lt;20,"Med","High"))</f>
        <v>High</v>
      </c>
      <c r="P9405" s="12">
        <f>sales*discount</f>
        <v>828.97919999999999</v>
      </c>
      <c r="Q9405" s="12">
        <f>sales-Discount_Values</f>
        <v>1761.5808</v>
      </c>
      <c r="R9405" s="12">
        <f>DATEDIF(order_date,delivery_date,"D")</f>
        <v>1</v>
      </c>
      <c r="S9405" s="12"/>
    </row>
    <row r="9406" spans="1:19" ht="14.25" customHeight="1" x14ac:dyDescent="0.35">
      <c r="A9406" s="2" t="s">
        <v>10822</v>
      </c>
      <c r="B9406" s="2">
        <v>110789</v>
      </c>
      <c r="C9406" s="2" t="s">
        <v>41</v>
      </c>
      <c r="D9406" s="2" t="s">
        <v>14</v>
      </c>
      <c r="E9406" s="2">
        <v>3028.71</v>
      </c>
      <c r="F9406" s="2">
        <v>0.21</v>
      </c>
      <c r="G9406" s="2">
        <v>5</v>
      </c>
      <c r="H9406" s="3">
        <v>45172</v>
      </c>
      <c r="I9406" s="3">
        <v>45176</v>
      </c>
      <c r="J9406" s="2" t="s">
        <v>31</v>
      </c>
      <c r="K9406" s="2" t="s">
        <v>27</v>
      </c>
      <c r="L9406" s="2">
        <v>614.86</v>
      </c>
      <c r="M9406" s="2" t="s">
        <v>23</v>
      </c>
      <c r="N9406" s="11">
        <f>L9406/E9406*100</f>
        <v>20.30105226317475</v>
      </c>
      <c r="O9406" s="12" t="str">
        <f>IF(N9406&lt;10,"Low",IF(N9406&lt;20,"Med","High"))</f>
        <v>High</v>
      </c>
      <c r="P9406" s="12">
        <f>sales*discount</f>
        <v>636.02909999999997</v>
      </c>
      <c r="Q9406" s="12">
        <f>sales-Discount_Values</f>
        <v>2392.6809000000003</v>
      </c>
      <c r="R9406" s="12">
        <f>DATEDIF(order_date,delivery_date,"D")</f>
        <v>4</v>
      </c>
      <c r="S9406" s="12"/>
    </row>
    <row r="9407" spans="1:19" ht="14.25" customHeight="1" x14ac:dyDescent="0.35">
      <c r="A9407" s="2" t="s">
        <v>4447</v>
      </c>
      <c r="B9407" s="2">
        <v>104414</v>
      </c>
      <c r="C9407" s="2" t="s">
        <v>19</v>
      </c>
      <c r="D9407" s="2" t="s">
        <v>14</v>
      </c>
      <c r="E9407" s="2">
        <v>3545.47</v>
      </c>
      <c r="F9407" s="2">
        <v>0.36</v>
      </c>
      <c r="G9407" s="2">
        <v>7</v>
      </c>
      <c r="H9407" s="3">
        <v>45385</v>
      </c>
      <c r="I9407" s="3">
        <v>45388</v>
      </c>
      <c r="J9407" s="2" t="s">
        <v>31</v>
      </c>
      <c r="K9407" s="2" t="s">
        <v>22</v>
      </c>
      <c r="L9407" s="2">
        <v>719.85</v>
      </c>
      <c r="M9407" s="2" t="s">
        <v>17</v>
      </c>
      <c r="N9407" s="11">
        <f>L9407/E9407*100</f>
        <v>20.303373036579071</v>
      </c>
      <c r="O9407" s="12" t="str">
        <f>IF(N9407&lt;10,"Low",IF(N9407&lt;20,"Med","High"))</f>
        <v>High</v>
      </c>
      <c r="P9407" s="12">
        <f>sales*discount</f>
        <v>1276.3691999999999</v>
      </c>
      <c r="Q9407" s="12">
        <f>sales-Discount_Values</f>
        <v>2269.1008000000002</v>
      </c>
      <c r="R9407" s="12">
        <f>DATEDIF(order_date,delivery_date,"D")</f>
        <v>3</v>
      </c>
      <c r="S9407" s="12"/>
    </row>
    <row r="9408" spans="1:19" ht="14.25" customHeight="1" x14ac:dyDescent="0.35">
      <c r="A9408" s="2" t="s">
        <v>4589</v>
      </c>
      <c r="B9408" s="2">
        <v>104556</v>
      </c>
      <c r="C9408" s="2" t="s">
        <v>13</v>
      </c>
      <c r="D9408" s="2" t="s">
        <v>26</v>
      </c>
      <c r="E9408" s="2">
        <v>3592.29</v>
      </c>
      <c r="F9408" s="2">
        <v>0.49</v>
      </c>
      <c r="G9408" s="2">
        <v>1</v>
      </c>
      <c r="H9408" s="3">
        <v>45250</v>
      </c>
      <c r="I9408" s="3">
        <v>45251</v>
      </c>
      <c r="J9408" s="2" t="s">
        <v>31</v>
      </c>
      <c r="K9408" s="2" t="s">
        <v>22</v>
      </c>
      <c r="L9408" s="2">
        <v>729.37</v>
      </c>
      <c r="M9408" s="2" t="s">
        <v>48</v>
      </c>
      <c r="N9408" s="11">
        <f>L9408/E9408*100</f>
        <v>20.303761667348681</v>
      </c>
      <c r="O9408" s="12" t="str">
        <f>IF(N9408&lt;10,"Low",IF(N9408&lt;20,"Med","High"))</f>
        <v>High</v>
      </c>
      <c r="P9408" s="12">
        <f>sales*discount</f>
        <v>1760.2221</v>
      </c>
      <c r="Q9408" s="12">
        <f>sales-Discount_Values</f>
        <v>1832.0679</v>
      </c>
      <c r="R9408" s="12">
        <f>DATEDIF(order_date,delivery_date,"D")</f>
        <v>1</v>
      </c>
      <c r="S9408" s="12"/>
    </row>
    <row r="9409" spans="1:19" ht="14.25" customHeight="1" x14ac:dyDescent="0.35">
      <c r="A9409" s="2" t="s">
        <v>7160</v>
      </c>
      <c r="B9409" s="2">
        <v>107127</v>
      </c>
      <c r="C9409" s="2" t="s">
        <v>41</v>
      </c>
      <c r="D9409" s="2" t="s">
        <v>36</v>
      </c>
      <c r="E9409" s="2">
        <v>3914.98</v>
      </c>
      <c r="F9409" s="2">
        <v>0.08</v>
      </c>
      <c r="G9409" s="2">
        <v>1</v>
      </c>
      <c r="H9409" s="3">
        <v>45097</v>
      </c>
      <c r="I9409" s="3">
        <v>45099</v>
      </c>
      <c r="J9409" s="2" t="s">
        <v>21</v>
      </c>
      <c r="K9409" s="2" t="s">
        <v>16</v>
      </c>
      <c r="L9409" s="2">
        <v>794.97</v>
      </c>
      <c r="M9409" s="2" t="s">
        <v>17</v>
      </c>
      <c r="N9409" s="11">
        <f>L9409/E9409*100</f>
        <v>20.305850860029935</v>
      </c>
      <c r="O9409" s="12" t="str">
        <f>IF(N9409&lt;10,"Low",IF(N9409&lt;20,"Med","High"))</f>
        <v>High</v>
      </c>
      <c r="P9409" s="12">
        <f>sales*discount</f>
        <v>313.19839999999999</v>
      </c>
      <c r="Q9409" s="12">
        <f>sales-Discount_Values</f>
        <v>3601.7816000000003</v>
      </c>
      <c r="R9409" s="12">
        <f>DATEDIF(order_date,delivery_date,"D")</f>
        <v>2</v>
      </c>
      <c r="S9409" s="12"/>
    </row>
    <row r="9410" spans="1:19" ht="14.25" customHeight="1" x14ac:dyDescent="0.35">
      <c r="A9410" s="2" t="s">
        <v>1095</v>
      </c>
      <c r="B9410" s="2">
        <v>101062</v>
      </c>
      <c r="C9410" s="2" t="s">
        <v>13</v>
      </c>
      <c r="D9410" s="2" t="s">
        <v>36</v>
      </c>
      <c r="E9410" s="2">
        <v>3802.74</v>
      </c>
      <c r="F9410" s="2">
        <v>0.04</v>
      </c>
      <c r="G9410" s="2">
        <v>5</v>
      </c>
      <c r="H9410" s="3">
        <v>45651</v>
      </c>
      <c r="I9410" s="3">
        <v>45654</v>
      </c>
      <c r="J9410" s="2" t="s">
        <v>31</v>
      </c>
      <c r="K9410" s="2" t="s">
        <v>22</v>
      </c>
      <c r="L9410" s="2">
        <v>772.22</v>
      </c>
      <c r="M9410" s="2" t="s">
        <v>34</v>
      </c>
      <c r="N9410" s="11">
        <f>L9410/E9410*100</f>
        <v>20.306936577310047</v>
      </c>
      <c r="O9410" s="12" t="str">
        <f>IF(N9410&lt;10,"Low",IF(N9410&lt;20,"Med","High"))</f>
        <v>High</v>
      </c>
      <c r="P9410" s="12">
        <f>sales*discount</f>
        <v>152.1096</v>
      </c>
      <c r="Q9410" s="12">
        <f>sales-Discount_Values</f>
        <v>3650.6304</v>
      </c>
      <c r="R9410" s="12">
        <f>DATEDIF(order_date,delivery_date,"D")</f>
        <v>3</v>
      </c>
      <c r="S9410" s="12"/>
    </row>
    <row r="9411" spans="1:19" ht="14.25" customHeight="1" x14ac:dyDescent="0.35">
      <c r="A9411" s="2" t="s">
        <v>1804</v>
      </c>
      <c r="B9411" s="2">
        <v>101771</v>
      </c>
      <c r="C9411" s="2" t="s">
        <v>13</v>
      </c>
      <c r="D9411" s="2" t="s">
        <v>36</v>
      </c>
      <c r="E9411" s="2">
        <v>3225.25</v>
      </c>
      <c r="F9411" s="2">
        <v>0.15</v>
      </c>
      <c r="G9411" s="2">
        <v>9</v>
      </c>
      <c r="H9411" s="3">
        <v>45517</v>
      </c>
      <c r="I9411" s="3">
        <v>45524</v>
      </c>
      <c r="J9411" s="2" t="s">
        <v>21</v>
      </c>
      <c r="K9411" s="2" t="s">
        <v>27</v>
      </c>
      <c r="L9411" s="2">
        <v>655.03</v>
      </c>
      <c r="M9411" s="2" t="s">
        <v>28</v>
      </c>
      <c r="N9411" s="11">
        <f>L9411/E9411*100</f>
        <v>20.309433377257577</v>
      </c>
      <c r="O9411" s="12" t="str">
        <f>IF(N9411&lt;10,"Low",IF(N9411&lt;20,"Med","High"))</f>
        <v>High</v>
      </c>
      <c r="P9411" s="12">
        <f>sales*discount</f>
        <v>483.78749999999997</v>
      </c>
      <c r="Q9411" s="12">
        <f>sales-Discount_Values</f>
        <v>2741.4625000000001</v>
      </c>
      <c r="R9411" s="12">
        <f>DATEDIF(order_date,delivery_date,"D")</f>
        <v>7</v>
      </c>
      <c r="S9411" s="12"/>
    </row>
    <row r="9412" spans="1:19" ht="14.25" customHeight="1" x14ac:dyDescent="0.35">
      <c r="A9412" s="2" t="s">
        <v>3555</v>
      </c>
      <c r="B9412" s="2">
        <v>103522</v>
      </c>
      <c r="C9412" s="2" t="s">
        <v>19</v>
      </c>
      <c r="D9412" s="2" t="s">
        <v>36</v>
      </c>
      <c r="E9412" s="2">
        <v>1144.23</v>
      </c>
      <c r="F9412" s="2">
        <v>0.03</v>
      </c>
      <c r="G9412" s="2">
        <v>8</v>
      </c>
      <c r="H9412" s="3">
        <v>45656</v>
      </c>
      <c r="I9412" s="3">
        <v>45663</v>
      </c>
      <c r="J9412" s="2" t="s">
        <v>21</v>
      </c>
      <c r="K9412" s="2" t="s">
        <v>16</v>
      </c>
      <c r="L9412" s="2">
        <v>232.43</v>
      </c>
      <c r="M9412" s="2" t="s">
        <v>48</v>
      </c>
      <c r="N9412" s="11">
        <f>L9412/E9412*100</f>
        <v>20.313223739982348</v>
      </c>
      <c r="O9412" s="12" t="str">
        <f>IF(N9412&lt;10,"Low",IF(N9412&lt;20,"Med","High"))</f>
        <v>High</v>
      </c>
      <c r="P9412" s="12">
        <f>sales*discount</f>
        <v>34.326900000000002</v>
      </c>
      <c r="Q9412" s="12">
        <f>sales-Discount_Values</f>
        <v>1109.9031</v>
      </c>
      <c r="R9412" s="12">
        <f>DATEDIF(order_date,delivery_date,"D")</f>
        <v>7</v>
      </c>
      <c r="S9412" s="12"/>
    </row>
    <row r="9413" spans="1:19" ht="14.25" customHeight="1" x14ac:dyDescent="0.35">
      <c r="A9413" s="2" t="s">
        <v>10132</v>
      </c>
      <c r="B9413" s="2">
        <v>110099</v>
      </c>
      <c r="C9413" s="2" t="s">
        <v>19</v>
      </c>
      <c r="D9413" s="2" t="s">
        <v>20</v>
      </c>
      <c r="E9413" s="2">
        <v>4066.37</v>
      </c>
      <c r="F9413" s="2">
        <v>0.2</v>
      </c>
      <c r="G9413" s="2">
        <v>7</v>
      </c>
      <c r="H9413" s="3">
        <v>45169</v>
      </c>
      <c r="I9413" s="3">
        <v>45170</v>
      </c>
      <c r="J9413" s="2" t="s">
        <v>31</v>
      </c>
      <c r="K9413" s="2" t="s">
        <v>22</v>
      </c>
      <c r="L9413" s="2">
        <v>826.07</v>
      </c>
      <c r="M9413" s="2" t="s">
        <v>17</v>
      </c>
      <c r="N9413" s="11">
        <f>L9413/E9413*100</f>
        <v>20.314678693773562</v>
      </c>
      <c r="O9413" s="12" t="str">
        <f>IF(N9413&lt;10,"Low",IF(N9413&lt;20,"Med","High"))</f>
        <v>High</v>
      </c>
      <c r="P9413" s="12">
        <f>sales*discount</f>
        <v>813.274</v>
      </c>
      <c r="Q9413" s="12">
        <f>sales-Discount_Values</f>
        <v>3253.096</v>
      </c>
      <c r="R9413" s="12">
        <f>DATEDIF(order_date,delivery_date,"D")</f>
        <v>1</v>
      </c>
      <c r="S9413" s="12"/>
    </row>
    <row r="9414" spans="1:19" ht="14.25" customHeight="1" x14ac:dyDescent="0.35">
      <c r="A9414" s="2" t="s">
        <v>5627</v>
      </c>
      <c r="B9414" s="2">
        <v>105594</v>
      </c>
      <c r="C9414" s="2" t="s">
        <v>41</v>
      </c>
      <c r="D9414" s="2" t="s">
        <v>14</v>
      </c>
      <c r="E9414" s="2">
        <v>3434.31</v>
      </c>
      <c r="F9414" s="2">
        <v>0.18</v>
      </c>
      <c r="G9414" s="2">
        <v>7</v>
      </c>
      <c r="H9414" s="3">
        <v>45326</v>
      </c>
      <c r="I9414" s="3">
        <v>45330</v>
      </c>
      <c r="J9414" s="2" t="s">
        <v>15</v>
      </c>
      <c r="K9414" s="2" t="s">
        <v>22</v>
      </c>
      <c r="L9414" s="2">
        <v>697.81</v>
      </c>
      <c r="M9414" s="2" t="s">
        <v>17</v>
      </c>
      <c r="N9414" s="11">
        <f>L9414/E9414*100</f>
        <v>20.31878310344727</v>
      </c>
      <c r="O9414" s="12" t="str">
        <f>IF(N9414&lt;10,"Low",IF(N9414&lt;20,"Med","High"))</f>
        <v>High</v>
      </c>
      <c r="P9414" s="12">
        <f>sales*discount</f>
        <v>618.17579999999998</v>
      </c>
      <c r="Q9414" s="12">
        <f>sales-Discount_Values</f>
        <v>2816.1342</v>
      </c>
      <c r="R9414" s="12">
        <f>DATEDIF(order_date,delivery_date,"D")</f>
        <v>4</v>
      </c>
      <c r="S9414" s="12"/>
    </row>
    <row r="9415" spans="1:19" ht="14.25" customHeight="1" x14ac:dyDescent="0.35">
      <c r="A9415" s="2" t="s">
        <v>10896</v>
      </c>
      <c r="B9415" s="2">
        <v>110863</v>
      </c>
      <c r="C9415" s="2" t="s">
        <v>13</v>
      </c>
      <c r="D9415" s="2" t="s">
        <v>36</v>
      </c>
      <c r="E9415" s="2">
        <v>3915.52</v>
      </c>
      <c r="F9415" s="2">
        <v>0.26</v>
      </c>
      <c r="G9415" s="2">
        <v>8</v>
      </c>
      <c r="H9415" s="3">
        <v>45433</v>
      </c>
      <c r="I9415" s="3">
        <v>45440</v>
      </c>
      <c r="J9415" s="2" t="s">
        <v>21</v>
      </c>
      <c r="K9415" s="2" t="s">
        <v>16</v>
      </c>
      <c r="L9415" s="2">
        <v>795.62</v>
      </c>
      <c r="M9415" s="2" t="s">
        <v>48</v>
      </c>
      <c r="N9415" s="11">
        <f>L9415/E9415*100</f>
        <v>20.319651029748282</v>
      </c>
      <c r="O9415" s="12" t="str">
        <f>IF(N9415&lt;10,"Low",IF(N9415&lt;20,"Med","High"))</f>
        <v>High</v>
      </c>
      <c r="P9415" s="12">
        <f>sales*discount</f>
        <v>1018.0352</v>
      </c>
      <c r="Q9415" s="12">
        <f>sales-Discount_Values</f>
        <v>2897.4848000000002</v>
      </c>
      <c r="R9415" s="12">
        <f>DATEDIF(order_date,delivery_date,"D")</f>
        <v>7</v>
      </c>
      <c r="S9415" s="12"/>
    </row>
    <row r="9416" spans="1:19" ht="14.25" customHeight="1" x14ac:dyDescent="0.35">
      <c r="A9416" s="2" t="s">
        <v>6639</v>
      </c>
      <c r="B9416" s="2">
        <v>106606</v>
      </c>
      <c r="C9416" s="2" t="s">
        <v>25</v>
      </c>
      <c r="D9416" s="2" t="s">
        <v>20</v>
      </c>
      <c r="E9416" s="2">
        <v>347.6</v>
      </c>
      <c r="F9416" s="2">
        <v>0.3</v>
      </c>
      <c r="G9416" s="2">
        <v>4</v>
      </c>
      <c r="H9416" s="3">
        <v>45446</v>
      </c>
      <c r="I9416" s="3">
        <v>45447</v>
      </c>
      <c r="J9416" s="2" t="s">
        <v>31</v>
      </c>
      <c r="K9416" s="2" t="s">
        <v>22</v>
      </c>
      <c r="L9416" s="2">
        <v>70.64</v>
      </c>
      <c r="M9416" s="2" t="s">
        <v>34</v>
      </c>
      <c r="N9416" s="11">
        <f>L9416/E9416*100</f>
        <v>20.322209436133484</v>
      </c>
      <c r="O9416" s="12" t="str">
        <f>IF(N9416&lt;10,"Low",IF(N9416&lt;20,"Med","High"))</f>
        <v>High</v>
      </c>
      <c r="P9416" s="12">
        <f>sales*discount</f>
        <v>104.28</v>
      </c>
      <c r="Q9416" s="12">
        <f>sales-Discount_Values</f>
        <v>243.32000000000002</v>
      </c>
      <c r="R9416" s="12">
        <f>DATEDIF(order_date,delivery_date,"D")</f>
        <v>1</v>
      </c>
      <c r="S9416" s="12"/>
    </row>
    <row r="9417" spans="1:19" ht="14.25" customHeight="1" x14ac:dyDescent="0.35">
      <c r="A9417" s="2" t="s">
        <v>12707</v>
      </c>
      <c r="B9417" s="2">
        <v>112674</v>
      </c>
      <c r="C9417" s="2" t="s">
        <v>19</v>
      </c>
      <c r="D9417" s="2" t="s">
        <v>36</v>
      </c>
      <c r="E9417" s="2">
        <v>3314.73</v>
      </c>
      <c r="F9417" s="2">
        <v>0.43</v>
      </c>
      <c r="G9417" s="2">
        <v>3</v>
      </c>
      <c r="H9417" s="3">
        <v>45400</v>
      </c>
      <c r="I9417" s="3">
        <v>45402</v>
      </c>
      <c r="J9417" s="2" t="s">
        <v>31</v>
      </c>
      <c r="K9417" s="2" t="s">
        <v>27</v>
      </c>
      <c r="L9417" s="2">
        <v>673.87</v>
      </c>
      <c r="M9417" s="2" t="s">
        <v>39</v>
      </c>
      <c r="N9417" s="11">
        <f>L9417/E9417*100</f>
        <v>20.329559270287476</v>
      </c>
      <c r="O9417" s="12" t="str">
        <f>IF(N9417&lt;10,"Low",IF(N9417&lt;20,"Med","High"))</f>
        <v>High</v>
      </c>
      <c r="P9417" s="12">
        <f>sales*discount</f>
        <v>1425.3339000000001</v>
      </c>
      <c r="Q9417" s="12">
        <f>sales-Discount_Values</f>
        <v>1889.3960999999999</v>
      </c>
      <c r="R9417" s="12">
        <f>DATEDIF(order_date,delivery_date,"D")</f>
        <v>2</v>
      </c>
      <c r="S9417" s="12"/>
    </row>
    <row r="9418" spans="1:19" ht="14.25" customHeight="1" x14ac:dyDescent="0.35">
      <c r="A9418" s="2" t="s">
        <v>1004</v>
      </c>
      <c r="B9418" s="2">
        <v>100971</v>
      </c>
      <c r="C9418" s="2" t="s">
        <v>13</v>
      </c>
      <c r="D9418" s="2" t="s">
        <v>14</v>
      </c>
      <c r="E9418" s="2">
        <v>445.18</v>
      </c>
      <c r="F9418" s="2">
        <v>0.06</v>
      </c>
      <c r="G9418" s="2">
        <v>8</v>
      </c>
      <c r="H9418" s="3">
        <v>45417</v>
      </c>
      <c r="I9418" s="3">
        <v>45418</v>
      </c>
      <c r="J9418" s="2" t="s">
        <v>15</v>
      </c>
      <c r="K9418" s="2" t="s">
        <v>22</v>
      </c>
      <c r="L9418" s="2">
        <v>90.52</v>
      </c>
      <c r="M9418" s="2" t="s">
        <v>34</v>
      </c>
      <c r="N9418" s="11">
        <f>L9418/E9418*100</f>
        <v>20.333348308549347</v>
      </c>
      <c r="O9418" s="12" t="str">
        <f>IF(N9418&lt;10,"Low",IF(N9418&lt;20,"Med","High"))</f>
        <v>High</v>
      </c>
      <c r="P9418" s="12">
        <f>sales*discount</f>
        <v>26.710799999999999</v>
      </c>
      <c r="Q9418" s="12">
        <f>sales-Discount_Values</f>
        <v>418.4692</v>
      </c>
      <c r="R9418" s="12">
        <f>DATEDIF(order_date,delivery_date,"D")</f>
        <v>1</v>
      </c>
      <c r="S9418" s="12"/>
    </row>
    <row r="9419" spans="1:19" ht="14.25" customHeight="1" x14ac:dyDescent="0.35">
      <c r="A9419" s="2" t="s">
        <v>1092</v>
      </c>
      <c r="B9419" s="2">
        <v>101059</v>
      </c>
      <c r="C9419" s="2" t="s">
        <v>19</v>
      </c>
      <c r="D9419" s="2" t="s">
        <v>20</v>
      </c>
      <c r="E9419" s="2">
        <v>253.79</v>
      </c>
      <c r="F9419" s="2">
        <v>0.22</v>
      </c>
      <c r="G9419" s="2">
        <v>4</v>
      </c>
      <c r="H9419" s="3">
        <v>45640</v>
      </c>
      <c r="I9419" s="3">
        <v>45647</v>
      </c>
      <c r="J9419" s="2" t="s">
        <v>15</v>
      </c>
      <c r="K9419" s="2" t="s">
        <v>22</v>
      </c>
      <c r="L9419" s="2">
        <v>51.61</v>
      </c>
      <c r="M9419" s="2" t="s">
        <v>34</v>
      </c>
      <c r="N9419" s="11">
        <f>L9419/E9419*100</f>
        <v>20.335710626896251</v>
      </c>
      <c r="O9419" s="12" t="str">
        <f>IF(N9419&lt;10,"Low",IF(N9419&lt;20,"Med","High"))</f>
        <v>High</v>
      </c>
      <c r="P9419" s="12">
        <f>sales*discount</f>
        <v>55.833799999999997</v>
      </c>
      <c r="Q9419" s="12">
        <f>sales-Discount_Values</f>
        <v>197.9562</v>
      </c>
      <c r="R9419" s="12">
        <f>DATEDIF(order_date,delivery_date,"D")</f>
        <v>7</v>
      </c>
      <c r="S9419" s="12"/>
    </row>
    <row r="9420" spans="1:19" ht="14.25" customHeight="1" x14ac:dyDescent="0.35">
      <c r="A9420" s="2" t="s">
        <v>13557</v>
      </c>
      <c r="B9420" s="2">
        <v>113524</v>
      </c>
      <c r="C9420" s="2" t="s">
        <v>41</v>
      </c>
      <c r="D9420" s="2" t="s">
        <v>14</v>
      </c>
      <c r="E9420" s="2">
        <v>4348.09</v>
      </c>
      <c r="F9420" s="2">
        <v>0.31</v>
      </c>
      <c r="G9420" s="2">
        <v>1</v>
      </c>
      <c r="H9420" s="3">
        <v>45050</v>
      </c>
      <c r="I9420" s="3">
        <v>45051</v>
      </c>
      <c r="J9420" s="2" t="s">
        <v>31</v>
      </c>
      <c r="K9420" s="2" t="s">
        <v>22</v>
      </c>
      <c r="L9420" s="2">
        <v>884.23</v>
      </c>
      <c r="M9420" s="2" t="s">
        <v>34</v>
      </c>
      <c r="N9420" s="11">
        <f>L9420/E9420*100</f>
        <v>20.336055601424992</v>
      </c>
      <c r="O9420" s="12" t="str">
        <f>IF(N9420&lt;10,"Low",IF(N9420&lt;20,"Med","High"))</f>
        <v>High</v>
      </c>
      <c r="P9420" s="12">
        <f>sales*discount</f>
        <v>1347.9078999999999</v>
      </c>
      <c r="Q9420" s="12">
        <f>sales-Discount_Values</f>
        <v>3000.1821</v>
      </c>
      <c r="R9420" s="12">
        <f>DATEDIF(order_date,delivery_date,"D")</f>
        <v>1</v>
      </c>
      <c r="S9420" s="12"/>
    </row>
    <row r="9421" spans="1:19" ht="14.25" customHeight="1" x14ac:dyDescent="0.35">
      <c r="A9421" s="2" t="s">
        <v>9389</v>
      </c>
      <c r="B9421" s="2">
        <v>109356</v>
      </c>
      <c r="C9421" s="2" t="s">
        <v>13</v>
      </c>
      <c r="D9421" s="2" t="s">
        <v>33</v>
      </c>
      <c r="E9421" s="2">
        <v>3581.64</v>
      </c>
      <c r="F9421" s="2">
        <v>0.36</v>
      </c>
      <c r="G9421" s="2">
        <v>7</v>
      </c>
      <c r="H9421" s="3">
        <v>44935</v>
      </c>
      <c r="I9421" s="3">
        <v>44938</v>
      </c>
      <c r="J9421" s="2" t="s">
        <v>31</v>
      </c>
      <c r="K9421" s="2" t="s">
        <v>22</v>
      </c>
      <c r="L9421" s="2">
        <v>728.55</v>
      </c>
      <c r="M9421" s="2" t="s">
        <v>34</v>
      </c>
      <c r="N9421" s="11">
        <f>L9421/E9421*100</f>
        <v>20.34124032566087</v>
      </c>
      <c r="O9421" s="12" t="str">
        <f>IF(N9421&lt;10,"Low",IF(N9421&lt;20,"Med","High"))</f>
        <v>High</v>
      </c>
      <c r="P9421" s="12">
        <f>sales*discount</f>
        <v>1289.3904</v>
      </c>
      <c r="Q9421" s="12">
        <f>sales-Discount_Values</f>
        <v>2292.2496000000001</v>
      </c>
      <c r="R9421" s="12">
        <f>DATEDIF(order_date,delivery_date,"D")</f>
        <v>3</v>
      </c>
      <c r="S9421" s="12"/>
    </row>
    <row r="9422" spans="1:19" ht="14.25" customHeight="1" x14ac:dyDescent="0.35">
      <c r="A9422" s="2" t="s">
        <v>14762</v>
      </c>
      <c r="B9422" s="2">
        <v>114729</v>
      </c>
      <c r="C9422" s="2" t="s">
        <v>19</v>
      </c>
      <c r="D9422" s="2" t="s">
        <v>26</v>
      </c>
      <c r="E9422" s="2">
        <v>2776.55</v>
      </c>
      <c r="F9422" s="2">
        <v>0.44</v>
      </c>
      <c r="G9422" s="2">
        <v>1</v>
      </c>
      <c r="H9422" s="3">
        <v>45134</v>
      </c>
      <c r="I9422" s="3">
        <v>45139</v>
      </c>
      <c r="J9422" s="2" t="s">
        <v>21</v>
      </c>
      <c r="K9422" s="2" t="s">
        <v>16</v>
      </c>
      <c r="L9422" s="2">
        <v>564.84</v>
      </c>
      <c r="M9422" s="2" t="s">
        <v>23</v>
      </c>
      <c r="N9422" s="11">
        <f>L9422/E9422*100</f>
        <v>20.343231708415118</v>
      </c>
      <c r="O9422" s="12" t="str">
        <f>IF(N9422&lt;10,"Low",IF(N9422&lt;20,"Med","High"))</f>
        <v>High</v>
      </c>
      <c r="P9422" s="12">
        <f>sales*discount</f>
        <v>1221.682</v>
      </c>
      <c r="Q9422" s="12">
        <f>sales-Discount_Values</f>
        <v>1554.8680000000002</v>
      </c>
      <c r="R9422" s="12">
        <f>DATEDIF(order_date,delivery_date,"D")</f>
        <v>5</v>
      </c>
      <c r="S9422" s="12"/>
    </row>
    <row r="9423" spans="1:19" ht="14.25" customHeight="1" x14ac:dyDescent="0.35">
      <c r="A9423" s="2" t="s">
        <v>3268</v>
      </c>
      <c r="B9423" s="2">
        <v>103235</v>
      </c>
      <c r="C9423" s="2" t="s">
        <v>41</v>
      </c>
      <c r="D9423" s="2" t="s">
        <v>20</v>
      </c>
      <c r="E9423" s="2">
        <v>3019.98</v>
      </c>
      <c r="F9423" s="2">
        <v>0.24</v>
      </c>
      <c r="G9423" s="2">
        <v>4</v>
      </c>
      <c r="H9423" s="3">
        <v>45649</v>
      </c>
      <c r="I9423" s="3">
        <v>45652</v>
      </c>
      <c r="J9423" s="2" t="s">
        <v>15</v>
      </c>
      <c r="K9423" s="2" t="s">
        <v>22</v>
      </c>
      <c r="L9423" s="2">
        <v>614.37</v>
      </c>
      <c r="M9423" s="2" t="s">
        <v>39</v>
      </c>
      <c r="N9423" s="11">
        <f>L9423/E9423*100</f>
        <v>20.343512208690122</v>
      </c>
      <c r="O9423" s="12" t="str">
        <f>IF(N9423&lt;10,"Low",IF(N9423&lt;20,"Med","High"))</f>
        <v>High</v>
      </c>
      <c r="P9423" s="12">
        <f>sales*discount</f>
        <v>724.79520000000002</v>
      </c>
      <c r="Q9423" s="12">
        <f>sales-Discount_Values</f>
        <v>2295.1848</v>
      </c>
      <c r="R9423" s="12">
        <f>DATEDIF(order_date,delivery_date,"D")</f>
        <v>3</v>
      </c>
      <c r="S9423" s="12"/>
    </row>
    <row r="9424" spans="1:19" ht="14.25" customHeight="1" x14ac:dyDescent="0.35">
      <c r="A9424" s="2" t="s">
        <v>2554</v>
      </c>
      <c r="B9424" s="2">
        <v>102521</v>
      </c>
      <c r="C9424" s="2" t="s">
        <v>41</v>
      </c>
      <c r="D9424" s="2" t="s">
        <v>14</v>
      </c>
      <c r="E9424" s="2">
        <v>4808.29</v>
      </c>
      <c r="F9424" s="2">
        <v>0.2</v>
      </c>
      <c r="G9424" s="2">
        <v>8</v>
      </c>
      <c r="H9424" s="3">
        <v>45029</v>
      </c>
      <c r="I9424" s="3">
        <v>45030</v>
      </c>
      <c r="J9424" s="2" t="s">
        <v>31</v>
      </c>
      <c r="K9424" s="2" t="s">
        <v>22</v>
      </c>
      <c r="L9424" s="2">
        <v>978.5</v>
      </c>
      <c r="M9424" s="2" t="s">
        <v>39</v>
      </c>
      <c r="N9424" s="11">
        <f>L9424/E9424*100</f>
        <v>20.350270054426833</v>
      </c>
      <c r="O9424" s="12" t="str">
        <f>IF(N9424&lt;10,"Low",IF(N9424&lt;20,"Med","High"))</f>
        <v>High</v>
      </c>
      <c r="P9424" s="12">
        <f>sales*discount</f>
        <v>961.65800000000002</v>
      </c>
      <c r="Q9424" s="12">
        <f>sales-Discount_Values</f>
        <v>3846.6320000000001</v>
      </c>
      <c r="R9424" s="12">
        <f>DATEDIF(order_date,delivery_date,"D")</f>
        <v>1</v>
      </c>
      <c r="S9424" s="12"/>
    </row>
    <row r="9425" spans="1:19" ht="14.25" customHeight="1" x14ac:dyDescent="0.35">
      <c r="A9425" s="2" t="s">
        <v>12738</v>
      </c>
      <c r="B9425" s="2">
        <v>112705</v>
      </c>
      <c r="C9425" s="2" t="s">
        <v>13</v>
      </c>
      <c r="D9425" s="2" t="s">
        <v>20</v>
      </c>
      <c r="E9425" s="2">
        <v>1721.12</v>
      </c>
      <c r="F9425" s="2">
        <v>0.12</v>
      </c>
      <c r="G9425" s="2">
        <v>1</v>
      </c>
      <c r="H9425" s="3">
        <v>45237</v>
      </c>
      <c r="I9425" s="3">
        <v>45244</v>
      </c>
      <c r="J9425" s="2" t="s">
        <v>31</v>
      </c>
      <c r="K9425" s="2" t="s">
        <v>27</v>
      </c>
      <c r="L9425" s="2">
        <v>350.26</v>
      </c>
      <c r="M9425" s="2" t="s">
        <v>17</v>
      </c>
      <c r="N9425" s="11">
        <f>L9425/E9425*100</f>
        <v>20.350701868550711</v>
      </c>
      <c r="O9425" s="12" t="str">
        <f>IF(N9425&lt;10,"Low",IF(N9425&lt;20,"Med","High"))</f>
        <v>High</v>
      </c>
      <c r="P9425" s="12">
        <f>sales*discount</f>
        <v>206.53439999999998</v>
      </c>
      <c r="Q9425" s="12">
        <f>sales-Discount_Values</f>
        <v>1514.5855999999999</v>
      </c>
      <c r="R9425" s="12">
        <f>DATEDIF(order_date,delivery_date,"D")</f>
        <v>7</v>
      </c>
      <c r="S9425" s="12"/>
    </row>
    <row r="9426" spans="1:19" ht="14.25" customHeight="1" x14ac:dyDescent="0.35">
      <c r="A9426" s="2" t="s">
        <v>11615</v>
      </c>
      <c r="B9426" s="2">
        <v>111582</v>
      </c>
      <c r="C9426" s="2" t="s">
        <v>41</v>
      </c>
      <c r="D9426" s="2" t="s">
        <v>36</v>
      </c>
      <c r="E9426" s="2">
        <v>2959.81</v>
      </c>
      <c r="F9426" s="2">
        <v>0.39</v>
      </c>
      <c r="G9426" s="2">
        <v>1</v>
      </c>
      <c r="H9426" s="3">
        <v>44998</v>
      </c>
      <c r="I9426" s="3">
        <v>45003</v>
      </c>
      <c r="J9426" s="2" t="s">
        <v>31</v>
      </c>
      <c r="K9426" s="2" t="s">
        <v>27</v>
      </c>
      <c r="L9426" s="2">
        <v>602.39</v>
      </c>
      <c r="M9426" s="2" t="s">
        <v>39</v>
      </c>
      <c r="N9426" s="11">
        <f>L9426/E9426*100</f>
        <v>20.352319912426811</v>
      </c>
      <c r="O9426" s="12" t="str">
        <f>IF(N9426&lt;10,"Low",IF(N9426&lt;20,"Med","High"))</f>
        <v>High</v>
      </c>
      <c r="P9426" s="12">
        <f>sales*discount</f>
        <v>1154.3259</v>
      </c>
      <c r="Q9426" s="12">
        <f>sales-Discount_Values</f>
        <v>1805.4840999999999</v>
      </c>
      <c r="R9426" s="12">
        <f>DATEDIF(order_date,delivery_date,"D")</f>
        <v>5</v>
      </c>
      <c r="S9426" s="12"/>
    </row>
    <row r="9427" spans="1:19" ht="14.25" customHeight="1" x14ac:dyDescent="0.35">
      <c r="A9427" s="2" t="s">
        <v>15114</v>
      </c>
      <c r="B9427" s="2">
        <v>115081</v>
      </c>
      <c r="C9427" s="2" t="s">
        <v>25</v>
      </c>
      <c r="D9427" s="2" t="s">
        <v>14</v>
      </c>
      <c r="E9427" s="2">
        <v>157.72</v>
      </c>
      <c r="F9427" s="2">
        <v>0.47</v>
      </c>
      <c r="G9427" s="2">
        <v>4</v>
      </c>
      <c r="H9427" s="3">
        <v>45024</v>
      </c>
      <c r="I9427" s="3">
        <v>45028</v>
      </c>
      <c r="J9427" s="2" t="s">
        <v>15</v>
      </c>
      <c r="K9427" s="2" t="s">
        <v>27</v>
      </c>
      <c r="L9427" s="2">
        <v>32.1</v>
      </c>
      <c r="M9427" s="2" t="s">
        <v>17</v>
      </c>
      <c r="N9427" s="11">
        <f>L9427/E9427*100</f>
        <v>20.352523459294954</v>
      </c>
      <c r="O9427" s="12" t="str">
        <f>IF(N9427&lt;10,"Low",IF(N9427&lt;20,"Med","High"))</f>
        <v>High</v>
      </c>
      <c r="P9427" s="12">
        <f>sales*discount</f>
        <v>74.128399999999999</v>
      </c>
      <c r="Q9427" s="12">
        <f>sales-Discount_Values</f>
        <v>83.5916</v>
      </c>
      <c r="R9427" s="12">
        <f>DATEDIF(order_date,delivery_date,"D")</f>
        <v>4</v>
      </c>
      <c r="S9427" s="12"/>
    </row>
    <row r="9428" spans="1:19" ht="14.25" customHeight="1" x14ac:dyDescent="0.35">
      <c r="A9428" s="2" t="s">
        <v>4419</v>
      </c>
      <c r="B9428" s="2">
        <v>104386</v>
      </c>
      <c r="C9428" s="2" t="s">
        <v>13</v>
      </c>
      <c r="D9428" s="2" t="s">
        <v>26</v>
      </c>
      <c r="E9428" s="2">
        <v>357.17</v>
      </c>
      <c r="F9428" s="2">
        <v>0.43</v>
      </c>
      <c r="G9428" s="2">
        <v>5</v>
      </c>
      <c r="H9428" s="3">
        <v>45629</v>
      </c>
      <c r="I9428" s="3">
        <v>45630</v>
      </c>
      <c r="J9428" s="2" t="s">
        <v>31</v>
      </c>
      <c r="K9428" s="2" t="s">
        <v>22</v>
      </c>
      <c r="L9428" s="2">
        <v>72.7</v>
      </c>
      <c r="M9428" s="2" t="s">
        <v>28</v>
      </c>
      <c r="N9428" s="11">
        <f>L9428/E9428*100</f>
        <v>20.35445306156732</v>
      </c>
      <c r="O9428" s="12" t="str">
        <f>IF(N9428&lt;10,"Low",IF(N9428&lt;20,"Med","High"))</f>
        <v>High</v>
      </c>
      <c r="P9428" s="12">
        <f>sales*discount</f>
        <v>153.5831</v>
      </c>
      <c r="Q9428" s="12">
        <f>sales-Discount_Values</f>
        <v>203.58690000000001</v>
      </c>
      <c r="R9428" s="12">
        <f>DATEDIF(order_date,delivery_date,"D")</f>
        <v>1</v>
      </c>
      <c r="S9428" s="12"/>
    </row>
    <row r="9429" spans="1:19" ht="14.25" customHeight="1" x14ac:dyDescent="0.35">
      <c r="A9429" s="2" t="s">
        <v>7426</v>
      </c>
      <c r="B9429" s="2">
        <v>107393</v>
      </c>
      <c r="C9429" s="2" t="s">
        <v>41</v>
      </c>
      <c r="D9429" s="2" t="s">
        <v>20</v>
      </c>
      <c r="E9429" s="2">
        <v>1669.6</v>
      </c>
      <c r="F9429" s="2">
        <v>0.32</v>
      </c>
      <c r="G9429" s="2">
        <v>5</v>
      </c>
      <c r="H9429" s="3">
        <v>45264</v>
      </c>
      <c r="I9429" s="3">
        <v>45268</v>
      </c>
      <c r="J9429" s="2" t="s">
        <v>31</v>
      </c>
      <c r="K9429" s="2" t="s">
        <v>22</v>
      </c>
      <c r="L9429" s="2">
        <v>339.86</v>
      </c>
      <c r="M9429" s="2" t="s">
        <v>48</v>
      </c>
      <c r="N9429" s="11">
        <f>L9429/E9429*100</f>
        <v>20.355773838045042</v>
      </c>
      <c r="O9429" s="12" t="str">
        <f>IF(N9429&lt;10,"Low",IF(N9429&lt;20,"Med","High"))</f>
        <v>High</v>
      </c>
      <c r="P9429" s="12">
        <f>sales*discount</f>
        <v>534.27199999999993</v>
      </c>
      <c r="Q9429" s="12">
        <f>sales-Discount_Values</f>
        <v>1135.328</v>
      </c>
      <c r="R9429" s="12">
        <f>DATEDIF(order_date,delivery_date,"D")</f>
        <v>4</v>
      </c>
      <c r="S9429" s="12"/>
    </row>
    <row r="9430" spans="1:19" ht="14.25" customHeight="1" x14ac:dyDescent="0.35">
      <c r="A9430" s="2" t="s">
        <v>1554</v>
      </c>
      <c r="B9430" s="2">
        <v>101521</v>
      </c>
      <c r="C9430" s="2" t="s">
        <v>25</v>
      </c>
      <c r="D9430" s="2" t="s">
        <v>14</v>
      </c>
      <c r="E9430" s="2">
        <v>4980.2700000000004</v>
      </c>
      <c r="F9430" s="2">
        <v>0.17</v>
      </c>
      <c r="G9430" s="2">
        <v>8</v>
      </c>
      <c r="H9430" s="3">
        <v>45414</v>
      </c>
      <c r="I9430" s="3">
        <v>45420</v>
      </c>
      <c r="J9430" s="2" t="s">
        <v>21</v>
      </c>
      <c r="K9430" s="2" t="s">
        <v>16</v>
      </c>
      <c r="L9430" s="2">
        <v>1014.29</v>
      </c>
      <c r="M9430" s="2" t="s">
        <v>28</v>
      </c>
      <c r="N9430" s="11">
        <f>L9430/E9430*100</f>
        <v>20.366164886642689</v>
      </c>
      <c r="O9430" s="12" t="str">
        <f>IF(N9430&lt;10,"Low",IF(N9430&lt;20,"Med","High"))</f>
        <v>High</v>
      </c>
      <c r="P9430" s="12">
        <f>sales*discount</f>
        <v>846.6459000000001</v>
      </c>
      <c r="Q9430" s="12">
        <f>sales-Discount_Values</f>
        <v>4133.6241</v>
      </c>
      <c r="R9430" s="12">
        <f>DATEDIF(order_date,delivery_date,"D")</f>
        <v>6</v>
      </c>
      <c r="S9430" s="12"/>
    </row>
    <row r="9431" spans="1:19" ht="14.25" customHeight="1" x14ac:dyDescent="0.35">
      <c r="A9431" s="2" t="s">
        <v>3534</v>
      </c>
      <c r="B9431" s="2">
        <v>103501</v>
      </c>
      <c r="C9431" s="2" t="s">
        <v>25</v>
      </c>
      <c r="D9431" s="2" t="s">
        <v>20</v>
      </c>
      <c r="E9431" s="2">
        <v>1716.62</v>
      </c>
      <c r="F9431" s="2">
        <v>0.17</v>
      </c>
      <c r="G9431" s="2">
        <v>7</v>
      </c>
      <c r="H9431" s="3">
        <v>45371</v>
      </c>
      <c r="I9431" s="3">
        <v>45374</v>
      </c>
      <c r="J9431" s="2" t="s">
        <v>21</v>
      </c>
      <c r="K9431" s="2" t="s">
        <v>27</v>
      </c>
      <c r="L9431" s="2">
        <v>349.63</v>
      </c>
      <c r="M9431" s="2" t="s">
        <v>23</v>
      </c>
      <c r="N9431" s="11">
        <f>L9431/E9431*100</f>
        <v>20.367349792033181</v>
      </c>
      <c r="O9431" s="12" t="str">
        <f>IF(N9431&lt;10,"Low",IF(N9431&lt;20,"Med","High"))</f>
        <v>High</v>
      </c>
      <c r="P9431" s="12">
        <f>sales*discount</f>
        <v>291.8254</v>
      </c>
      <c r="Q9431" s="12">
        <f>sales-Discount_Values</f>
        <v>1424.7945999999999</v>
      </c>
      <c r="R9431" s="12">
        <f>DATEDIF(order_date,delivery_date,"D")</f>
        <v>3</v>
      </c>
      <c r="S9431" s="12"/>
    </row>
    <row r="9432" spans="1:19" ht="14.25" customHeight="1" x14ac:dyDescent="0.35">
      <c r="A9432" s="2" t="s">
        <v>15137</v>
      </c>
      <c r="B9432" s="2">
        <v>115104</v>
      </c>
      <c r="C9432" s="2" t="s">
        <v>19</v>
      </c>
      <c r="D9432" s="2" t="s">
        <v>36</v>
      </c>
      <c r="E9432" s="2">
        <v>4432.62</v>
      </c>
      <c r="F9432" s="2">
        <v>0.01</v>
      </c>
      <c r="G9432" s="2">
        <v>4</v>
      </c>
      <c r="H9432" s="3">
        <v>45024</v>
      </c>
      <c r="I9432" s="3">
        <v>45027</v>
      </c>
      <c r="J9432" s="2" t="s">
        <v>31</v>
      </c>
      <c r="K9432" s="2" t="s">
        <v>22</v>
      </c>
      <c r="L9432" s="2">
        <v>902.83</v>
      </c>
      <c r="M9432" s="2" t="s">
        <v>48</v>
      </c>
      <c r="N9432" s="11">
        <f>L9432/E9432*100</f>
        <v>20.367863701377516</v>
      </c>
      <c r="O9432" s="12" t="str">
        <f>IF(N9432&lt;10,"Low",IF(N9432&lt;20,"Med","High"))</f>
        <v>High</v>
      </c>
      <c r="P9432" s="12">
        <f>sales*discount</f>
        <v>44.3262</v>
      </c>
      <c r="Q9432" s="12">
        <f>sales-Discount_Values</f>
        <v>4388.2937999999995</v>
      </c>
      <c r="R9432" s="12">
        <f>DATEDIF(order_date,delivery_date,"D")</f>
        <v>3</v>
      </c>
      <c r="S9432" s="12"/>
    </row>
    <row r="9433" spans="1:19" ht="14.25" customHeight="1" x14ac:dyDescent="0.35">
      <c r="A9433" s="2" t="s">
        <v>5236</v>
      </c>
      <c r="B9433" s="2">
        <v>105203</v>
      </c>
      <c r="C9433" s="2" t="s">
        <v>25</v>
      </c>
      <c r="D9433" s="2" t="s">
        <v>26</v>
      </c>
      <c r="E9433" s="2">
        <v>1474.09</v>
      </c>
      <c r="F9433" s="2">
        <v>0.27</v>
      </c>
      <c r="G9433" s="2">
        <v>5</v>
      </c>
      <c r="H9433" s="3">
        <v>45358</v>
      </c>
      <c r="I9433" s="3">
        <v>45360</v>
      </c>
      <c r="J9433" s="2" t="s">
        <v>15</v>
      </c>
      <c r="K9433" s="2" t="s">
        <v>22</v>
      </c>
      <c r="L9433" s="2">
        <v>300.25</v>
      </c>
      <c r="M9433" s="2" t="s">
        <v>48</v>
      </c>
      <c r="N9433" s="11">
        <f>L9433/E9433*100</f>
        <v>20.368498531297277</v>
      </c>
      <c r="O9433" s="12" t="str">
        <f>IF(N9433&lt;10,"Low",IF(N9433&lt;20,"Med","High"))</f>
        <v>High</v>
      </c>
      <c r="P9433" s="12">
        <f>sales*discount</f>
        <v>398.0043</v>
      </c>
      <c r="Q9433" s="12">
        <f>sales-Discount_Values</f>
        <v>1076.0856999999999</v>
      </c>
      <c r="R9433" s="12">
        <f>DATEDIF(order_date,delivery_date,"D")</f>
        <v>2</v>
      </c>
      <c r="S9433" s="12"/>
    </row>
    <row r="9434" spans="1:19" ht="14.25" customHeight="1" x14ac:dyDescent="0.35">
      <c r="A9434" s="2" t="s">
        <v>9856</v>
      </c>
      <c r="B9434" s="2">
        <v>109823</v>
      </c>
      <c r="C9434" s="2" t="s">
        <v>41</v>
      </c>
      <c r="D9434" s="2" t="s">
        <v>36</v>
      </c>
      <c r="E9434" s="2">
        <v>4581.68</v>
      </c>
      <c r="F9434" s="2">
        <v>0.31</v>
      </c>
      <c r="G9434" s="2">
        <v>5</v>
      </c>
      <c r="H9434" s="3">
        <v>45191</v>
      </c>
      <c r="I9434" s="3">
        <v>45197</v>
      </c>
      <c r="J9434" s="2" t="s">
        <v>15</v>
      </c>
      <c r="K9434" s="2" t="s">
        <v>16</v>
      </c>
      <c r="L9434" s="2">
        <v>933.32</v>
      </c>
      <c r="M9434" s="2" t="s">
        <v>39</v>
      </c>
      <c r="N9434" s="11">
        <f>L9434/E9434*100</f>
        <v>20.370693719334394</v>
      </c>
      <c r="O9434" s="12" t="str">
        <f>IF(N9434&lt;10,"Low",IF(N9434&lt;20,"Med","High"))</f>
        <v>High</v>
      </c>
      <c r="P9434" s="12">
        <f>sales*discount</f>
        <v>1420.3208000000002</v>
      </c>
      <c r="Q9434" s="12">
        <f>sales-Discount_Values</f>
        <v>3161.3591999999999</v>
      </c>
      <c r="R9434" s="12">
        <f>DATEDIF(order_date,delivery_date,"D")</f>
        <v>6</v>
      </c>
      <c r="S9434" s="12"/>
    </row>
    <row r="9435" spans="1:19" ht="14.25" customHeight="1" x14ac:dyDescent="0.35">
      <c r="A9435" s="2" t="s">
        <v>3847</v>
      </c>
      <c r="B9435" s="2">
        <v>103814</v>
      </c>
      <c r="C9435" s="2" t="s">
        <v>25</v>
      </c>
      <c r="D9435" s="2" t="s">
        <v>33</v>
      </c>
      <c r="E9435" s="2">
        <v>2963.33</v>
      </c>
      <c r="F9435" s="2">
        <v>0.28000000000000003</v>
      </c>
      <c r="G9435" s="2">
        <v>3</v>
      </c>
      <c r="H9435" s="3">
        <v>45105</v>
      </c>
      <c r="I9435" s="3">
        <v>45110</v>
      </c>
      <c r="J9435" s="2" t="s">
        <v>21</v>
      </c>
      <c r="K9435" s="2" t="s">
        <v>22</v>
      </c>
      <c r="L9435" s="2">
        <v>603.66</v>
      </c>
      <c r="M9435" s="2" t="s">
        <v>23</v>
      </c>
      <c r="N9435" s="11">
        <f>L9435/E9435*100</f>
        <v>20.371001542183961</v>
      </c>
      <c r="O9435" s="12" t="str">
        <f>IF(N9435&lt;10,"Low",IF(N9435&lt;20,"Med","High"))</f>
        <v>High</v>
      </c>
      <c r="P9435" s="12">
        <f>sales*discount</f>
        <v>829.7324000000001</v>
      </c>
      <c r="Q9435" s="12">
        <f>sales-Discount_Values</f>
        <v>2133.5976000000001</v>
      </c>
      <c r="R9435" s="12">
        <f>DATEDIF(order_date,delivery_date,"D")</f>
        <v>5</v>
      </c>
      <c r="S9435" s="12"/>
    </row>
    <row r="9436" spans="1:19" ht="14.25" customHeight="1" x14ac:dyDescent="0.35">
      <c r="A9436" s="2" t="s">
        <v>7279</v>
      </c>
      <c r="B9436" s="2">
        <v>107246</v>
      </c>
      <c r="C9436" s="2" t="s">
        <v>41</v>
      </c>
      <c r="D9436" s="2" t="s">
        <v>20</v>
      </c>
      <c r="E9436" s="2">
        <v>2363.8000000000002</v>
      </c>
      <c r="F9436" s="2">
        <v>0.13</v>
      </c>
      <c r="G9436" s="2">
        <v>6</v>
      </c>
      <c r="H9436" s="3">
        <v>45528</v>
      </c>
      <c r="I9436" s="3">
        <v>45533</v>
      </c>
      <c r="J9436" s="2" t="s">
        <v>31</v>
      </c>
      <c r="K9436" s="2" t="s">
        <v>22</v>
      </c>
      <c r="L9436" s="2">
        <v>481.59</v>
      </c>
      <c r="M9436" s="2" t="s">
        <v>17</v>
      </c>
      <c r="N9436" s="11">
        <f>L9436/E9436*100</f>
        <v>20.373551061849561</v>
      </c>
      <c r="O9436" s="12" t="str">
        <f>IF(N9436&lt;10,"Low",IF(N9436&lt;20,"Med","High"))</f>
        <v>High</v>
      </c>
      <c r="P9436" s="12">
        <f>sales*discount</f>
        <v>307.29400000000004</v>
      </c>
      <c r="Q9436" s="12">
        <f>sales-Discount_Values</f>
        <v>2056.5060000000003</v>
      </c>
      <c r="R9436" s="12">
        <f>DATEDIF(order_date,delivery_date,"D")</f>
        <v>5</v>
      </c>
      <c r="S9436" s="12"/>
    </row>
    <row r="9437" spans="1:19" ht="14.25" customHeight="1" x14ac:dyDescent="0.35">
      <c r="A9437" s="2" t="s">
        <v>395</v>
      </c>
      <c r="B9437" s="2">
        <v>100362</v>
      </c>
      <c r="C9437" s="2" t="s">
        <v>25</v>
      </c>
      <c r="D9437" s="2" t="s">
        <v>36</v>
      </c>
      <c r="E9437" s="2">
        <v>4139.95</v>
      </c>
      <c r="F9437" s="2">
        <v>0.11</v>
      </c>
      <c r="G9437" s="2">
        <v>9</v>
      </c>
      <c r="H9437" s="3">
        <v>45157</v>
      </c>
      <c r="I9437" s="3">
        <v>45163</v>
      </c>
      <c r="J9437" s="2" t="s">
        <v>21</v>
      </c>
      <c r="K9437" s="2" t="s">
        <v>16</v>
      </c>
      <c r="L9437" s="2">
        <v>843.52</v>
      </c>
      <c r="M9437" s="2" t="s">
        <v>39</v>
      </c>
      <c r="N9437" s="11">
        <f>L9437/E9437*100</f>
        <v>20.375125303445692</v>
      </c>
      <c r="O9437" s="12" t="str">
        <f>IF(N9437&lt;10,"Low",IF(N9437&lt;20,"Med","High"))</f>
        <v>High</v>
      </c>
      <c r="P9437" s="12">
        <f>sales*discount</f>
        <v>455.39449999999999</v>
      </c>
      <c r="Q9437" s="12">
        <f>sales-Discount_Values</f>
        <v>3684.5554999999999</v>
      </c>
      <c r="R9437" s="12">
        <f>DATEDIF(order_date,delivery_date,"D")</f>
        <v>6</v>
      </c>
      <c r="S9437" s="12"/>
    </row>
    <row r="9438" spans="1:19" ht="14.25" customHeight="1" x14ac:dyDescent="0.35">
      <c r="A9438" s="2" t="s">
        <v>10392</v>
      </c>
      <c r="B9438" s="2">
        <v>110359</v>
      </c>
      <c r="C9438" s="2" t="s">
        <v>19</v>
      </c>
      <c r="D9438" s="2" t="s">
        <v>36</v>
      </c>
      <c r="E9438" s="2">
        <v>4737.33</v>
      </c>
      <c r="F9438" s="2">
        <v>0.26</v>
      </c>
      <c r="G9438" s="2">
        <v>1</v>
      </c>
      <c r="H9438" s="3">
        <v>45039</v>
      </c>
      <c r="I9438" s="3">
        <v>45046</v>
      </c>
      <c r="J9438" s="2" t="s">
        <v>15</v>
      </c>
      <c r="K9438" s="2" t="s">
        <v>22</v>
      </c>
      <c r="L9438" s="2">
        <v>965.41</v>
      </c>
      <c r="M9438" s="2" t="s">
        <v>23</v>
      </c>
      <c r="N9438" s="11">
        <f>L9438/E9438*100</f>
        <v>20.37877876356513</v>
      </c>
      <c r="O9438" s="12" t="str">
        <f>IF(N9438&lt;10,"Low",IF(N9438&lt;20,"Med","High"))</f>
        <v>High</v>
      </c>
      <c r="P9438" s="12">
        <f>sales*discount</f>
        <v>1231.7058</v>
      </c>
      <c r="Q9438" s="12">
        <f>sales-Discount_Values</f>
        <v>3505.6242000000002</v>
      </c>
      <c r="R9438" s="12">
        <f>DATEDIF(order_date,delivery_date,"D")</f>
        <v>7</v>
      </c>
      <c r="S9438" s="12"/>
    </row>
    <row r="9439" spans="1:19" ht="14.25" customHeight="1" x14ac:dyDescent="0.35">
      <c r="A9439" s="2" t="s">
        <v>4787</v>
      </c>
      <c r="B9439" s="2">
        <v>104754</v>
      </c>
      <c r="C9439" s="2" t="s">
        <v>41</v>
      </c>
      <c r="D9439" s="2" t="s">
        <v>33</v>
      </c>
      <c r="E9439" s="2">
        <v>2382.35</v>
      </c>
      <c r="F9439" s="2">
        <v>0.03</v>
      </c>
      <c r="G9439" s="2">
        <v>8</v>
      </c>
      <c r="H9439" s="3">
        <v>44962</v>
      </c>
      <c r="I9439" s="3">
        <v>44969</v>
      </c>
      <c r="J9439" s="2" t="s">
        <v>21</v>
      </c>
      <c r="K9439" s="2" t="s">
        <v>22</v>
      </c>
      <c r="L9439" s="2">
        <v>485.54</v>
      </c>
      <c r="M9439" s="2" t="s">
        <v>28</v>
      </c>
      <c r="N9439" s="11">
        <f>L9439/E9439*100</f>
        <v>20.380716519403112</v>
      </c>
      <c r="O9439" s="12" t="str">
        <f>IF(N9439&lt;10,"Low",IF(N9439&lt;20,"Med","High"))</f>
        <v>High</v>
      </c>
      <c r="P9439" s="12">
        <f>sales*discount</f>
        <v>71.470500000000001</v>
      </c>
      <c r="Q9439" s="12">
        <f>sales-Discount_Values</f>
        <v>2310.8795</v>
      </c>
      <c r="R9439" s="12">
        <f>DATEDIF(order_date,delivery_date,"D")</f>
        <v>7</v>
      </c>
      <c r="S9439" s="12"/>
    </row>
    <row r="9440" spans="1:19" ht="14.25" customHeight="1" x14ac:dyDescent="0.35">
      <c r="A9440" s="2" t="s">
        <v>4937</v>
      </c>
      <c r="B9440" s="2">
        <v>104904</v>
      </c>
      <c r="C9440" s="2" t="s">
        <v>13</v>
      </c>
      <c r="D9440" s="2" t="s">
        <v>20</v>
      </c>
      <c r="E9440" s="2">
        <v>2281.23</v>
      </c>
      <c r="F9440" s="2">
        <v>0.21</v>
      </c>
      <c r="G9440" s="2">
        <v>9</v>
      </c>
      <c r="H9440" s="3">
        <v>45189</v>
      </c>
      <c r="I9440" s="3">
        <v>45196</v>
      </c>
      <c r="J9440" s="2" t="s">
        <v>15</v>
      </c>
      <c r="K9440" s="2" t="s">
        <v>22</v>
      </c>
      <c r="L9440" s="2">
        <v>464.94</v>
      </c>
      <c r="M9440" s="2" t="s">
        <v>17</v>
      </c>
      <c r="N9440" s="11">
        <f>L9440/E9440*100</f>
        <v>20.381110190555095</v>
      </c>
      <c r="O9440" s="12" t="str">
        <f>IF(N9440&lt;10,"Low",IF(N9440&lt;20,"Med","High"))</f>
        <v>High</v>
      </c>
      <c r="P9440" s="12">
        <f>sales*discount</f>
        <v>479.05829999999997</v>
      </c>
      <c r="Q9440" s="12">
        <f>sales-Discount_Values</f>
        <v>1802.1717000000001</v>
      </c>
      <c r="R9440" s="12">
        <f>DATEDIF(order_date,delivery_date,"D")</f>
        <v>7</v>
      </c>
      <c r="S9440" s="12"/>
    </row>
    <row r="9441" spans="1:19" ht="14.25" customHeight="1" x14ac:dyDescent="0.35">
      <c r="A9441" s="2" t="s">
        <v>1298</v>
      </c>
      <c r="B9441" s="2">
        <v>101265</v>
      </c>
      <c r="C9441" s="2" t="s">
        <v>13</v>
      </c>
      <c r="D9441" s="2" t="s">
        <v>36</v>
      </c>
      <c r="E9441" s="2">
        <v>1475.41</v>
      </c>
      <c r="F9441" s="2">
        <v>0.03</v>
      </c>
      <c r="G9441" s="2">
        <v>2</v>
      </c>
      <c r="H9441" s="3">
        <v>45240</v>
      </c>
      <c r="I9441" s="3">
        <v>45244</v>
      </c>
      <c r="J9441" s="2" t="s">
        <v>31</v>
      </c>
      <c r="K9441" s="2" t="s">
        <v>16</v>
      </c>
      <c r="L9441" s="2">
        <v>300.70999999999998</v>
      </c>
      <c r="M9441" s="2" t="s">
        <v>39</v>
      </c>
      <c r="N9441" s="11">
        <f>L9441/E9441*100</f>
        <v>20.381453290949633</v>
      </c>
      <c r="O9441" s="12" t="str">
        <f>IF(N9441&lt;10,"Low",IF(N9441&lt;20,"Med","High"))</f>
        <v>High</v>
      </c>
      <c r="P9441" s="12">
        <f>sales*discount</f>
        <v>44.262300000000003</v>
      </c>
      <c r="Q9441" s="12">
        <f>sales-Discount_Values</f>
        <v>1431.1477</v>
      </c>
      <c r="R9441" s="12">
        <f>DATEDIF(order_date,delivery_date,"D")</f>
        <v>4</v>
      </c>
      <c r="S9441" s="12"/>
    </row>
    <row r="9442" spans="1:19" ht="14.25" customHeight="1" x14ac:dyDescent="0.35">
      <c r="A9442" s="2" t="s">
        <v>6050</v>
      </c>
      <c r="B9442" s="2">
        <v>106017</v>
      </c>
      <c r="C9442" s="2" t="s">
        <v>19</v>
      </c>
      <c r="D9442" s="2" t="s">
        <v>36</v>
      </c>
      <c r="E9442" s="2">
        <v>4448.8900000000003</v>
      </c>
      <c r="F9442" s="2">
        <v>0.18</v>
      </c>
      <c r="G9442" s="2">
        <v>1</v>
      </c>
      <c r="H9442" s="3">
        <v>45028</v>
      </c>
      <c r="I9442" s="3">
        <v>45031</v>
      </c>
      <c r="J9442" s="2" t="s">
        <v>15</v>
      </c>
      <c r="K9442" s="2" t="s">
        <v>16</v>
      </c>
      <c r="L9442" s="2">
        <v>906.76</v>
      </c>
      <c r="M9442" s="2" t="s">
        <v>28</v>
      </c>
      <c r="N9442" s="11">
        <f>L9442/E9442*100</f>
        <v>20.381713191380321</v>
      </c>
      <c r="O9442" s="12" t="str">
        <f>IF(N9442&lt;10,"Low",IF(N9442&lt;20,"Med","High"))</f>
        <v>High</v>
      </c>
      <c r="P9442" s="12">
        <f>sales*discount</f>
        <v>800.80020000000002</v>
      </c>
      <c r="Q9442" s="12">
        <f>sales-Discount_Values</f>
        <v>3648.0898000000002</v>
      </c>
      <c r="R9442" s="12">
        <f>DATEDIF(order_date,delivery_date,"D")</f>
        <v>3</v>
      </c>
      <c r="S9442" s="12"/>
    </row>
    <row r="9443" spans="1:19" ht="14.25" customHeight="1" x14ac:dyDescent="0.35">
      <c r="A9443" s="2" t="s">
        <v>2436</v>
      </c>
      <c r="B9443" s="2">
        <v>102403</v>
      </c>
      <c r="C9443" s="2" t="s">
        <v>25</v>
      </c>
      <c r="D9443" s="2" t="s">
        <v>36</v>
      </c>
      <c r="E9443" s="2">
        <v>1089.78</v>
      </c>
      <c r="F9443" s="2">
        <v>0.2</v>
      </c>
      <c r="G9443" s="2">
        <v>6</v>
      </c>
      <c r="H9443" s="3">
        <v>45320</v>
      </c>
      <c r="I9443" s="3">
        <v>45323</v>
      </c>
      <c r="J9443" s="2" t="s">
        <v>21</v>
      </c>
      <c r="K9443" s="2" t="s">
        <v>27</v>
      </c>
      <c r="L9443" s="2">
        <v>222.13</v>
      </c>
      <c r="M9443" s="2" t="s">
        <v>28</v>
      </c>
      <c r="N9443" s="11">
        <f>L9443/E9443*100</f>
        <v>20.383013085209857</v>
      </c>
      <c r="O9443" s="12" t="str">
        <f>IF(N9443&lt;10,"Low",IF(N9443&lt;20,"Med","High"))</f>
        <v>High</v>
      </c>
      <c r="P9443" s="12">
        <f>sales*discount</f>
        <v>217.95600000000002</v>
      </c>
      <c r="Q9443" s="12">
        <f>sales-Discount_Values</f>
        <v>871.82399999999996</v>
      </c>
      <c r="R9443" s="12">
        <f>DATEDIF(order_date,delivery_date,"D")</f>
        <v>3</v>
      </c>
      <c r="S9443" s="12"/>
    </row>
    <row r="9444" spans="1:19" ht="14.25" customHeight="1" x14ac:dyDescent="0.35">
      <c r="A9444" s="2" t="s">
        <v>5463</v>
      </c>
      <c r="B9444" s="2">
        <v>105430</v>
      </c>
      <c r="C9444" s="2" t="s">
        <v>13</v>
      </c>
      <c r="D9444" s="2" t="s">
        <v>26</v>
      </c>
      <c r="E9444" s="2">
        <v>3178.95</v>
      </c>
      <c r="F9444" s="2">
        <v>0.38</v>
      </c>
      <c r="G9444" s="2">
        <v>4</v>
      </c>
      <c r="H9444" s="3">
        <v>45531</v>
      </c>
      <c r="I9444" s="3">
        <v>45538</v>
      </c>
      <c r="J9444" s="2" t="s">
        <v>21</v>
      </c>
      <c r="K9444" s="2" t="s">
        <v>22</v>
      </c>
      <c r="L9444" s="2">
        <v>648</v>
      </c>
      <c r="M9444" s="2" t="s">
        <v>17</v>
      </c>
      <c r="N9444" s="11">
        <f>L9444/E9444*100</f>
        <v>20.384089086018971</v>
      </c>
      <c r="O9444" s="12" t="str">
        <f>IF(N9444&lt;10,"Low",IF(N9444&lt;20,"Med","High"))</f>
        <v>High</v>
      </c>
      <c r="P9444" s="12">
        <f>sales*discount</f>
        <v>1208.001</v>
      </c>
      <c r="Q9444" s="12">
        <f>sales-Discount_Values</f>
        <v>1970.9489999999998</v>
      </c>
      <c r="R9444" s="12">
        <f>DATEDIF(order_date,delivery_date,"D")</f>
        <v>7</v>
      </c>
      <c r="S9444" s="12"/>
    </row>
    <row r="9445" spans="1:19" ht="14.25" customHeight="1" x14ac:dyDescent="0.35">
      <c r="A9445" s="2" t="s">
        <v>7616</v>
      </c>
      <c r="B9445" s="2">
        <v>107583</v>
      </c>
      <c r="C9445" s="2" t="s">
        <v>13</v>
      </c>
      <c r="D9445" s="2" t="s">
        <v>26</v>
      </c>
      <c r="E9445" s="2">
        <v>2174.9499999999998</v>
      </c>
      <c r="F9445" s="2">
        <v>0.48</v>
      </c>
      <c r="G9445" s="2">
        <v>2</v>
      </c>
      <c r="H9445" s="3">
        <v>45125</v>
      </c>
      <c r="I9445" s="3">
        <v>45131</v>
      </c>
      <c r="J9445" s="2" t="s">
        <v>21</v>
      </c>
      <c r="K9445" s="2" t="s">
        <v>16</v>
      </c>
      <c r="L9445" s="2">
        <v>443.35</v>
      </c>
      <c r="M9445" s="2" t="s">
        <v>48</v>
      </c>
      <c r="N9445" s="11">
        <f>L9445/E9445*100</f>
        <v>20.38437665233684</v>
      </c>
      <c r="O9445" s="12" t="str">
        <f>IF(N9445&lt;10,"Low",IF(N9445&lt;20,"Med","High"))</f>
        <v>High</v>
      </c>
      <c r="P9445" s="12">
        <f>sales*discount</f>
        <v>1043.9759999999999</v>
      </c>
      <c r="Q9445" s="12">
        <f>sales-Discount_Values</f>
        <v>1130.9739999999999</v>
      </c>
      <c r="R9445" s="12">
        <f>DATEDIF(order_date,delivery_date,"D")</f>
        <v>6</v>
      </c>
      <c r="S9445" s="12"/>
    </row>
    <row r="9446" spans="1:19" ht="14.25" customHeight="1" x14ac:dyDescent="0.35">
      <c r="A9446" s="2" t="s">
        <v>104</v>
      </c>
      <c r="B9446" s="2">
        <v>100071</v>
      </c>
      <c r="C9446" s="2" t="s">
        <v>41</v>
      </c>
      <c r="D9446" s="2" t="s">
        <v>14</v>
      </c>
      <c r="E9446" s="2">
        <v>3423.43</v>
      </c>
      <c r="F9446" s="2">
        <v>0.47</v>
      </c>
      <c r="G9446" s="2">
        <v>9</v>
      </c>
      <c r="H9446" s="3">
        <v>45620</v>
      </c>
      <c r="I9446" s="3">
        <v>45622</v>
      </c>
      <c r="J9446" s="2" t="s">
        <v>31</v>
      </c>
      <c r="K9446" s="2" t="s">
        <v>22</v>
      </c>
      <c r="L9446" s="2">
        <v>698.02</v>
      </c>
      <c r="M9446" s="2" t="s">
        <v>28</v>
      </c>
      <c r="N9446" s="11">
        <f>L9446/E9446*100</f>
        <v>20.389492409659319</v>
      </c>
      <c r="O9446" s="12" t="str">
        <f>IF(N9446&lt;10,"Low",IF(N9446&lt;20,"Med","High"))</f>
        <v>High</v>
      </c>
      <c r="P9446" s="12">
        <f>sales*discount</f>
        <v>1609.0120999999999</v>
      </c>
      <c r="Q9446" s="12">
        <f>sales-Discount_Values</f>
        <v>1814.4178999999999</v>
      </c>
      <c r="R9446" s="12">
        <f>DATEDIF(order_date,delivery_date,"D")</f>
        <v>2</v>
      </c>
      <c r="S9446" s="12"/>
    </row>
    <row r="9447" spans="1:19" ht="14.25" customHeight="1" x14ac:dyDescent="0.35">
      <c r="A9447" s="2" t="s">
        <v>9201</v>
      </c>
      <c r="B9447" s="2">
        <v>109168</v>
      </c>
      <c r="C9447" s="2" t="s">
        <v>25</v>
      </c>
      <c r="D9447" s="2" t="s">
        <v>14</v>
      </c>
      <c r="E9447" s="2">
        <v>1804.55</v>
      </c>
      <c r="F9447" s="2">
        <v>0.28000000000000003</v>
      </c>
      <c r="G9447" s="2">
        <v>7</v>
      </c>
      <c r="H9447" s="3">
        <v>45455</v>
      </c>
      <c r="I9447" s="3">
        <v>45462</v>
      </c>
      <c r="J9447" s="2" t="s">
        <v>15</v>
      </c>
      <c r="K9447" s="2" t="s">
        <v>22</v>
      </c>
      <c r="L9447" s="2">
        <v>367.95</v>
      </c>
      <c r="M9447" s="2" t="s">
        <v>48</v>
      </c>
      <c r="N9447" s="11">
        <f>L9447/E9447*100</f>
        <v>20.390124961901858</v>
      </c>
      <c r="O9447" s="12" t="str">
        <f>IF(N9447&lt;10,"Low",IF(N9447&lt;20,"Med","High"))</f>
        <v>High</v>
      </c>
      <c r="P9447" s="12">
        <f>sales*discount</f>
        <v>505.27400000000006</v>
      </c>
      <c r="Q9447" s="12">
        <f>sales-Discount_Values</f>
        <v>1299.2759999999998</v>
      </c>
      <c r="R9447" s="12">
        <f>DATEDIF(order_date,delivery_date,"D")</f>
        <v>7</v>
      </c>
      <c r="S9447" s="12"/>
    </row>
    <row r="9448" spans="1:19" ht="14.25" customHeight="1" x14ac:dyDescent="0.35">
      <c r="A9448" s="2" t="s">
        <v>8406</v>
      </c>
      <c r="B9448" s="2">
        <v>108373</v>
      </c>
      <c r="C9448" s="2" t="s">
        <v>25</v>
      </c>
      <c r="D9448" s="2" t="s">
        <v>20</v>
      </c>
      <c r="E9448" s="2">
        <v>2614.7199999999998</v>
      </c>
      <c r="F9448" s="2">
        <v>0.46</v>
      </c>
      <c r="G9448" s="2">
        <v>5</v>
      </c>
      <c r="H9448" s="3">
        <v>45185</v>
      </c>
      <c r="I9448" s="3">
        <v>45190</v>
      </c>
      <c r="J9448" s="2" t="s">
        <v>31</v>
      </c>
      <c r="K9448" s="2" t="s">
        <v>27</v>
      </c>
      <c r="L9448" s="2">
        <v>533.19000000000005</v>
      </c>
      <c r="M9448" s="2" t="s">
        <v>28</v>
      </c>
      <c r="N9448" s="11">
        <f>L9448/E9448*100</f>
        <v>20.391858401664425</v>
      </c>
      <c r="O9448" s="12" t="str">
        <f>IF(N9448&lt;10,"Low",IF(N9448&lt;20,"Med","High"))</f>
        <v>High</v>
      </c>
      <c r="P9448" s="12">
        <f>sales*discount</f>
        <v>1202.7711999999999</v>
      </c>
      <c r="Q9448" s="12">
        <f>sales-Discount_Values</f>
        <v>1411.9487999999999</v>
      </c>
      <c r="R9448" s="12">
        <f>DATEDIF(order_date,delivery_date,"D")</f>
        <v>5</v>
      </c>
      <c r="S9448" s="12"/>
    </row>
    <row r="9449" spans="1:19" ht="14.25" customHeight="1" x14ac:dyDescent="0.35">
      <c r="A9449" s="2" t="s">
        <v>586</v>
      </c>
      <c r="B9449" s="2">
        <v>100553</v>
      </c>
      <c r="C9449" s="2" t="s">
        <v>19</v>
      </c>
      <c r="D9449" s="2" t="s">
        <v>26</v>
      </c>
      <c r="E9449" s="2">
        <v>3841.57</v>
      </c>
      <c r="F9449" s="2">
        <v>0.41</v>
      </c>
      <c r="G9449" s="2">
        <v>4</v>
      </c>
      <c r="H9449" s="3">
        <v>45107</v>
      </c>
      <c r="I9449" s="3">
        <v>45108</v>
      </c>
      <c r="J9449" s="2" t="s">
        <v>21</v>
      </c>
      <c r="K9449" s="2" t="s">
        <v>27</v>
      </c>
      <c r="L9449" s="2">
        <v>783.56</v>
      </c>
      <c r="M9449" s="2" t="s">
        <v>28</v>
      </c>
      <c r="N9449" s="11">
        <f>L9449/E9449*100</f>
        <v>20.396868988460444</v>
      </c>
      <c r="O9449" s="12" t="str">
        <f>IF(N9449&lt;10,"Low",IF(N9449&lt;20,"Med","High"))</f>
        <v>High</v>
      </c>
      <c r="P9449" s="12">
        <f>sales*discount</f>
        <v>1575.0436999999999</v>
      </c>
      <c r="Q9449" s="12">
        <f>sales-Discount_Values</f>
        <v>2266.5263000000004</v>
      </c>
      <c r="R9449" s="12">
        <f>DATEDIF(order_date,delivery_date,"D")</f>
        <v>1</v>
      </c>
      <c r="S9449" s="12"/>
    </row>
    <row r="9450" spans="1:19" ht="14.25" customHeight="1" x14ac:dyDescent="0.35">
      <c r="A9450" s="2" t="s">
        <v>7879</v>
      </c>
      <c r="B9450" s="2">
        <v>107846</v>
      </c>
      <c r="C9450" s="2" t="s">
        <v>13</v>
      </c>
      <c r="D9450" s="2" t="s">
        <v>14</v>
      </c>
      <c r="E9450" s="2">
        <v>1029.44</v>
      </c>
      <c r="F9450" s="2">
        <v>0.47</v>
      </c>
      <c r="G9450" s="2">
        <v>9</v>
      </c>
      <c r="H9450" s="3">
        <v>45229</v>
      </c>
      <c r="I9450" s="3">
        <v>45233</v>
      </c>
      <c r="J9450" s="2" t="s">
        <v>21</v>
      </c>
      <c r="K9450" s="2" t="s">
        <v>16</v>
      </c>
      <c r="L9450" s="2">
        <v>209.98</v>
      </c>
      <c r="M9450" s="2" t="s">
        <v>28</v>
      </c>
      <c r="N9450" s="11">
        <f>L9450/E9450*100</f>
        <v>20.397497668635374</v>
      </c>
      <c r="O9450" s="12" t="str">
        <f>IF(N9450&lt;10,"Low",IF(N9450&lt;20,"Med","High"))</f>
        <v>High</v>
      </c>
      <c r="P9450" s="12">
        <f>sales*discount</f>
        <v>483.83679999999998</v>
      </c>
      <c r="Q9450" s="12">
        <f>sales-Discount_Values</f>
        <v>545.60320000000002</v>
      </c>
      <c r="R9450" s="12">
        <f>DATEDIF(order_date,delivery_date,"D")</f>
        <v>4</v>
      </c>
      <c r="S9450" s="12"/>
    </row>
    <row r="9451" spans="1:19" ht="14.25" customHeight="1" x14ac:dyDescent="0.35">
      <c r="A9451" s="2" t="s">
        <v>1923</v>
      </c>
      <c r="B9451" s="2">
        <v>101890</v>
      </c>
      <c r="C9451" s="2" t="s">
        <v>41</v>
      </c>
      <c r="D9451" s="2" t="s">
        <v>14</v>
      </c>
      <c r="E9451" s="2">
        <v>4729.6000000000004</v>
      </c>
      <c r="F9451" s="2">
        <v>0.37</v>
      </c>
      <c r="G9451" s="2">
        <v>7</v>
      </c>
      <c r="H9451" s="3">
        <v>45408</v>
      </c>
      <c r="I9451" s="3">
        <v>45412</v>
      </c>
      <c r="J9451" s="2" t="s">
        <v>31</v>
      </c>
      <c r="K9451" s="2" t="s">
        <v>16</v>
      </c>
      <c r="L9451" s="2">
        <v>964.98</v>
      </c>
      <c r="M9451" s="2" t="s">
        <v>48</v>
      </c>
      <c r="N9451" s="11">
        <f>L9451/E9451*100</f>
        <v>20.402993910690121</v>
      </c>
      <c r="O9451" s="12" t="str">
        <f>IF(N9451&lt;10,"Low",IF(N9451&lt;20,"Med","High"))</f>
        <v>High</v>
      </c>
      <c r="P9451" s="12">
        <f>sales*discount</f>
        <v>1749.9520000000002</v>
      </c>
      <c r="Q9451" s="12">
        <f>sales-Discount_Values</f>
        <v>2979.6480000000001</v>
      </c>
      <c r="R9451" s="12">
        <f>DATEDIF(order_date,delivery_date,"D")</f>
        <v>4</v>
      </c>
      <c r="S9451" s="12"/>
    </row>
    <row r="9452" spans="1:19" ht="14.25" customHeight="1" x14ac:dyDescent="0.35">
      <c r="A9452" s="2" t="s">
        <v>8629</v>
      </c>
      <c r="B9452" s="2">
        <v>108596</v>
      </c>
      <c r="C9452" s="2" t="s">
        <v>13</v>
      </c>
      <c r="D9452" s="2" t="s">
        <v>36</v>
      </c>
      <c r="E9452" s="2">
        <v>3560.11</v>
      </c>
      <c r="F9452" s="2">
        <v>0.09</v>
      </c>
      <c r="G9452" s="2">
        <v>3</v>
      </c>
      <c r="H9452" s="3">
        <v>45180</v>
      </c>
      <c r="I9452" s="3">
        <v>45183</v>
      </c>
      <c r="J9452" s="2" t="s">
        <v>31</v>
      </c>
      <c r="K9452" s="2" t="s">
        <v>22</v>
      </c>
      <c r="L9452" s="2">
        <v>726.48</v>
      </c>
      <c r="M9452" s="2" t="s">
        <v>23</v>
      </c>
      <c r="N9452" s="11">
        <f>L9452/E9452*100</f>
        <v>20.406111047130565</v>
      </c>
      <c r="O9452" s="12" t="str">
        <f>IF(N9452&lt;10,"Low",IF(N9452&lt;20,"Med","High"))</f>
        <v>High</v>
      </c>
      <c r="P9452" s="12">
        <f>sales*discount</f>
        <v>320.40989999999999</v>
      </c>
      <c r="Q9452" s="12">
        <f>sales-Discount_Values</f>
        <v>3239.7001</v>
      </c>
      <c r="R9452" s="12">
        <f>DATEDIF(order_date,delivery_date,"D")</f>
        <v>3</v>
      </c>
      <c r="S9452" s="12"/>
    </row>
    <row r="9453" spans="1:19" ht="14.25" customHeight="1" x14ac:dyDescent="0.35">
      <c r="A9453" s="2" t="s">
        <v>11578</v>
      </c>
      <c r="B9453" s="2">
        <v>111545</v>
      </c>
      <c r="C9453" s="2" t="s">
        <v>41</v>
      </c>
      <c r="D9453" s="2" t="s">
        <v>26</v>
      </c>
      <c r="E9453" s="2">
        <v>3505.77</v>
      </c>
      <c r="F9453" s="2">
        <v>0.1</v>
      </c>
      <c r="G9453" s="2">
        <v>9</v>
      </c>
      <c r="H9453" s="3">
        <v>45160</v>
      </c>
      <c r="I9453" s="3">
        <v>45165</v>
      </c>
      <c r="J9453" s="2" t="s">
        <v>15</v>
      </c>
      <c r="K9453" s="2" t="s">
        <v>22</v>
      </c>
      <c r="L9453" s="2">
        <v>715.43</v>
      </c>
      <c r="M9453" s="2" t="s">
        <v>17</v>
      </c>
      <c r="N9453" s="11">
        <f>L9453/E9453*100</f>
        <v>20.407214392273307</v>
      </c>
      <c r="O9453" s="12" t="str">
        <f>IF(N9453&lt;10,"Low",IF(N9453&lt;20,"Med","High"))</f>
        <v>High</v>
      </c>
      <c r="P9453" s="12">
        <f>sales*discount</f>
        <v>350.577</v>
      </c>
      <c r="Q9453" s="12">
        <f>sales-Discount_Values</f>
        <v>3155.1930000000002</v>
      </c>
      <c r="R9453" s="12">
        <f>DATEDIF(order_date,delivery_date,"D")</f>
        <v>5</v>
      </c>
      <c r="S9453" s="12"/>
    </row>
    <row r="9454" spans="1:19" ht="14.25" customHeight="1" x14ac:dyDescent="0.35">
      <c r="A9454" s="2" t="s">
        <v>6254</v>
      </c>
      <c r="B9454" s="2">
        <v>106221</v>
      </c>
      <c r="C9454" s="2" t="s">
        <v>25</v>
      </c>
      <c r="D9454" s="2" t="s">
        <v>20</v>
      </c>
      <c r="E9454" s="2">
        <v>4659.13</v>
      </c>
      <c r="F9454" s="2">
        <v>0.32</v>
      </c>
      <c r="G9454" s="2">
        <v>9</v>
      </c>
      <c r="H9454" s="3">
        <v>45456</v>
      </c>
      <c r="I9454" s="3">
        <v>45459</v>
      </c>
      <c r="J9454" s="2" t="s">
        <v>31</v>
      </c>
      <c r="K9454" s="2" t="s">
        <v>16</v>
      </c>
      <c r="L9454" s="2">
        <v>950.82</v>
      </c>
      <c r="M9454" s="2" t="s">
        <v>23</v>
      </c>
      <c r="N9454" s="11">
        <f>L9454/E9454*100</f>
        <v>20.407672677087781</v>
      </c>
      <c r="O9454" s="12" t="str">
        <f>IF(N9454&lt;10,"Low",IF(N9454&lt;20,"Med","High"))</f>
        <v>High</v>
      </c>
      <c r="P9454" s="12">
        <f>sales*discount</f>
        <v>1490.9216000000001</v>
      </c>
      <c r="Q9454" s="12">
        <f>sales-Discount_Values</f>
        <v>3168.2084</v>
      </c>
      <c r="R9454" s="12">
        <f>DATEDIF(order_date,delivery_date,"D")</f>
        <v>3</v>
      </c>
      <c r="S9454" s="12"/>
    </row>
    <row r="9455" spans="1:19" ht="14.25" customHeight="1" x14ac:dyDescent="0.35">
      <c r="A9455" s="2" t="s">
        <v>15118</v>
      </c>
      <c r="B9455" s="2">
        <v>115085</v>
      </c>
      <c r="C9455" s="2" t="s">
        <v>19</v>
      </c>
      <c r="D9455" s="2" t="s">
        <v>14</v>
      </c>
      <c r="E9455" s="2">
        <v>610.70000000000005</v>
      </c>
      <c r="F9455" s="2">
        <v>0.44</v>
      </c>
      <c r="G9455" s="2">
        <v>9</v>
      </c>
      <c r="H9455" s="3">
        <v>45246</v>
      </c>
      <c r="I9455" s="3">
        <v>45249</v>
      </c>
      <c r="J9455" s="2" t="s">
        <v>15</v>
      </c>
      <c r="K9455" s="2" t="s">
        <v>16</v>
      </c>
      <c r="L9455" s="2">
        <v>124.63</v>
      </c>
      <c r="M9455" s="2" t="s">
        <v>23</v>
      </c>
      <c r="N9455" s="11">
        <f>L9455/E9455*100</f>
        <v>20.407728835762239</v>
      </c>
      <c r="O9455" s="12" t="str">
        <f>IF(N9455&lt;10,"Low",IF(N9455&lt;20,"Med","High"))</f>
        <v>High</v>
      </c>
      <c r="P9455" s="12">
        <f>sales*discount</f>
        <v>268.70800000000003</v>
      </c>
      <c r="Q9455" s="12">
        <f>sales-Discount_Values</f>
        <v>341.99200000000002</v>
      </c>
      <c r="R9455" s="12">
        <f>DATEDIF(order_date,delivery_date,"D")</f>
        <v>3</v>
      </c>
      <c r="S9455" s="12"/>
    </row>
    <row r="9456" spans="1:19" ht="14.25" customHeight="1" x14ac:dyDescent="0.35">
      <c r="A9456" s="2" t="s">
        <v>9470</v>
      </c>
      <c r="B9456" s="2">
        <v>109437</v>
      </c>
      <c r="C9456" s="2" t="s">
        <v>25</v>
      </c>
      <c r="D9456" s="2" t="s">
        <v>20</v>
      </c>
      <c r="E9456" s="2">
        <v>3487.58</v>
      </c>
      <c r="F9456" s="2">
        <v>0.4</v>
      </c>
      <c r="G9456" s="2">
        <v>6</v>
      </c>
      <c r="H9456" s="3">
        <v>45499</v>
      </c>
      <c r="I9456" s="3">
        <v>45500</v>
      </c>
      <c r="J9456" s="2" t="s">
        <v>15</v>
      </c>
      <c r="K9456" s="2" t="s">
        <v>16</v>
      </c>
      <c r="L9456" s="2">
        <v>711.8</v>
      </c>
      <c r="M9456" s="2" t="s">
        <v>28</v>
      </c>
      <c r="N9456" s="11">
        <f>L9456/E9456*100</f>
        <v>20.409567665831322</v>
      </c>
      <c r="O9456" s="12" t="str">
        <f>IF(N9456&lt;10,"Low",IF(N9456&lt;20,"Med","High"))</f>
        <v>High</v>
      </c>
      <c r="P9456" s="12">
        <f>sales*discount</f>
        <v>1395.0320000000002</v>
      </c>
      <c r="Q9456" s="12">
        <f>sales-Discount_Values</f>
        <v>2092.5479999999998</v>
      </c>
      <c r="R9456" s="12">
        <f>DATEDIF(order_date,delivery_date,"D")</f>
        <v>1</v>
      </c>
      <c r="S9456" s="12"/>
    </row>
    <row r="9457" spans="1:19" ht="14.25" customHeight="1" x14ac:dyDescent="0.35">
      <c r="A9457" s="2" t="s">
        <v>10778</v>
      </c>
      <c r="B9457" s="2">
        <v>110745</v>
      </c>
      <c r="C9457" s="2" t="s">
        <v>25</v>
      </c>
      <c r="D9457" s="2" t="s">
        <v>26</v>
      </c>
      <c r="E9457" s="2">
        <v>3498.06</v>
      </c>
      <c r="F9457" s="2">
        <v>0.44</v>
      </c>
      <c r="G9457" s="2">
        <v>5</v>
      </c>
      <c r="H9457" s="3">
        <v>45634</v>
      </c>
      <c r="I9457" s="3">
        <v>45635</v>
      </c>
      <c r="J9457" s="2" t="s">
        <v>21</v>
      </c>
      <c r="K9457" s="2" t="s">
        <v>16</v>
      </c>
      <c r="L9457" s="2">
        <v>713.95</v>
      </c>
      <c r="M9457" s="2" t="s">
        <v>34</v>
      </c>
      <c r="N9457" s="11">
        <f>L9457/E9457*100</f>
        <v>20.409884335889036</v>
      </c>
      <c r="O9457" s="12" t="str">
        <f>IF(N9457&lt;10,"Low",IF(N9457&lt;20,"Med","High"))</f>
        <v>High</v>
      </c>
      <c r="P9457" s="12">
        <f>sales*discount</f>
        <v>1539.1464000000001</v>
      </c>
      <c r="Q9457" s="12">
        <f>sales-Discount_Values</f>
        <v>1958.9135999999999</v>
      </c>
      <c r="R9457" s="12">
        <f>DATEDIF(order_date,delivery_date,"D")</f>
        <v>1</v>
      </c>
      <c r="S9457" s="12"/>
    </row>
    <row r="9458" spans="1:19" ht="14.25" customHeight="1" x14ac:dyDescent="0.35">
      <c r="A9458" s="2" t="s">
        <v>2556</v>
      </c>
      <c r="B9458" s="2">
        <v>102523</v>
      </c>
      <c r="C9458" s="2" t="s">
        <v>19</v>
      </c>
      <c r="D9458" s="2" t="s">
        <v>36</v>
      </c>
      <c r="E9458" s="2">
        <v>2672.76</v>
      </c>
      <c r="F9458" s="2">
        <v>0.19</v>
      </c>
      <c r="G9458" s="2">
        <v>6</v>
      </c>
      <c r="H9458" s="3">
        <v>45112</v>
      </c>
      <c r="I9458" s="3">
        <v>45116</v>
      </c>
      <c r="J9458" s="2" t="s">
        <v>21</v>
      </c>
      <c r="K9458" s="2" t="s">
        <v>16</v>
      </c>
      <c r="L9458" s="2">
        <v>545.54</v>
      </c>
      <c r="M9458" s="2" t="s">
        <v>34</v>
      </c>
      <c r="N9458" s="11">
        <f>L9458/E9458*100</f>
        <v>20.411110612251004</v>
      </c>
      <c r="O9458" s="12" t="str">
        <f>IF(N9458&lt;10,"Low",IF(N9458&lt;20,"Med","High"))</f>
        <v>High</v>
      </c>
      <c r="P9458" s="12">
        <f>sales*discount</f>
        <v>507.82440000000003</v>
      </c>
      <c r="Q9458" s="12">
        <f>sales-Discount_Values</f>
        <v>2164.9356000000002</v>
      </c>
      <c r="R9458" s="12">
        <f>DATEDIF(order_date,delivery_date,"D")</f>
        <v>4</v>
      </c>
      <c r="S9458" s="12"/>
    </row>
    <row r="9459" spans="1:19" ht="14.25" customHeight="1" x14ac:dyDescent="0.35">
      <c r="A9459" s="2" t="s">
        <v>2615</v>
      </c>
      <c r="B9459" s="2">
        <v>102582</v>
      </c>
      <c r="C9459" s="2" t="s">
        <v>41</v>
      </c>
      <c r="D9459" s="2" t="s">
        <v>26</v>
      </c>
      <c r="E9459" s="2">
        <v>4366.3999999999996</v>
      </c>
      <c r="F9459" s="2">
        <v>0.08</v>
      </c>
      <c r="G9459" s="2">
        <v>6</v>
      </c>
      <c r="H9459" s="3">
        <v>45099</v>
      </c>
      <c r="I9459" s="3">
        <v>45104</v>
      </c>
      <c r="J9459" s="2" t="s">
        <v>31</v>
      </c>
      <c r="K9459" s="2" t="s">
        <v>16</v>
      </c>
      <c r="L9459" s="2">
        <v>891.27</v>
      </c>
      <c r="M9459" s="2" t="s">
        <v>39</v>
      </c>
      <c r="N9459" s="11">
        <f>L9459/E9459*100</f>
        <v>20.41200989373397</v>
      </c>
      <c r="O9459" s="12" t="str">
        <f>IF(N9459&lt;10,"Low",IF(N9459&lt;20,"Med","High"))</f>
        <v>High</v>
      </c>
      <c r="P9459" s="12">
        <f>sales*discount</f>
        <v>349.31199999999995</v>
      </c>
      <c r="Q9459" s="12">
        <f>sales-Discount_Values</f>
        <v>4017.0879999999997</v>
      </c>
      <c r="R9459" s="12">
        <f>DATEDIF(order_date,delivery_date,"D")</f>
        <v>5</v>
      </c>
      <c r="S9459" s="12"/>
    </row>
    <row r="9460" spans="1:19" ht="14.25" customHeight="1" x14ac:dyDescent="0.35">
      <c r="A9460" s="2" t="s">
        <v>12995</v>
      </c>
      <c r="B9460" s="2">
        <v>112962</v>
      </c>
      <c r="C9460" s="2" t="s">
        <v>41</v>
      </c>
      <c r="D9460" s="2" t="s">
        <v>33</v>
      </c>
      <c r="E9460" s="2">
        <v>2687.04</v>
      </c>
      <c r="F9460" s="2">
        <v>0.17</v>
      </c>
      <c r="G9460" s="2">
        <v>7</v>
      </c>
      <c r="H9460" s="3">
        <v>45148</v>
      </c>
      <c r="I9460" s="3">
        <v>45153</v>
      </c>
      <c r="J9460" s="2" t="s">
        <v>15</v>
      </c>
      <c r="K9460" s="2" t="s">
        <v>16</v>
      </c>
      <c r="L9460" s="2">
        <v>548.62</v>
      </c>
      <c r="M9460" s="2" t="s">
        <v>34</v>
      </c>
      <c r="N9460" s="11">
        <f>L9460/E9460*100</f>
        <v>20.41726211742289</v>
      </c>
      <c r="O9460" s="12" t="str">
        <f>IF(N9460&lt;10,"Low",IF(N9460&lt;20,"Med","High"))</f>
        <v>High</v>
      </c>
      <c r="P9460" s="12">
        <f>sales*discount</f>
        <v>456.79680000000002</v>
      </c>
      <c r="Q9460" s="12">
        <f>sales-Discount_Values</f>
        <v>2230.2431999999999</v>
      </c>
      <c r="R9460" s="12">
        <f>DATEDIF(order_date,delivery_date,"D")</f>
        <v>5</v>
      </c>
      <c r="S9460" s="12"/>
    </row>
    <row r="9461" spans="1:19" ht="14.25" customHeight="1" x14ac:dyDescent="0.35">
      <c r="A9461" s="2" t="s">
        <v>13029</v>
      </c>
      <c r="B9461" s="2">
        <v>112996</v>
      </c>
      <c r="C9461" s="2" t="s">
        <v>13</v>
      </c>
      <c r="D9461" s="2" t="s">
        <v>20</v>
      </c>
      <c r="E9461" s="2">
        <v>591.25</v>
      </c>
      <c r="F9461" s="2">
        <v>0.37</v>
      </c>
      <c r="G9461" s="2">
        <v>5</v>
      </c>
      <c r="H9461" s="3">
        <v>45322</v>
      </c>
      <c r="I9461" s="3">
        <v>45324</v>
      </c>
      <c r="J9461" s="2" t="s">
        <v>31</v>
      </c>
      <c r="K9461" s="2" t="s">
        <v>16</v>
      </c>
      <c r="L9461" s="2">
        <v>120.73</v>
      </c>
      <c r="M9461" s="2" t="s">
        <v>48</v>
      </c>
      <c r="N9461" s="11">
        <f>L9461/E9461*100</f>
        <v>20.419450317124738</v>
      </c>
      <c r="O9461" s="12" t="str">
        <f>IF(N9461&lt;10,"Low",IF(N9461&lt;20,"Med","High"))</f>
        <v>High</v>
      </c>
      <c r="P9461" s="12">
        <f>sales*discount</f>
        <v>218.76249999999999</v>
      </c>
      <c r="Q9461" s="12">
        <f>sales-Discount_Values</f>
        <v>372.48750000000001</v>
      </c>
      <c r="R9461" s="12">
        <f>DATEDIF(order_date,delivery_date,"D")</f>
        <v>2</v>
      </c>
      <c r="S9461" s="12"/>
    </row>
    <row r="9462" spans="1:19" ht="14.25" customHeight="1" x14ac:dyDescent="0.35">
      <c r="A9462" s="2" t="s">
        <v>12546</v>
      </c>
      <c r="B9462" s="2">
        <v>112513</v>
      </c>
      <c r="C9462" s="2" t="s">
        <v>19</v>
      </c>
      <c r="D9462" s="2" t="s">
        <v>14</v>
      </c>
      <c r="E9462" s="2">
        <v>2606.77</v>
      </c>
      <c r="F9462" s="2">
        <v>0.05</v>
      </c>
      <c r="G9462" s="2">
        <v>6</v>
      </c>
      <c r="H9462" s="3">
        <v>45614</v>
      </c>
      <c r="I9462" s="3">
        <v>45615</v>
      </c>
      <c r="J9462" s="2" t="s">
        <v>31</v>
      </c>
      <c r="K9462" s="2" t="s">
        <v>16</v>
      </c>
      <c r="L9462" s="2">
        <v>532.29</v>
      </c>
      <c r="M9462" s="2" t="s">
        <v>39</v>
      </c>
      <c r="N9462" s="11">
        <f>L9462/E9462*100</f>
        <v>20.419523011236127</v>
      </c>
      <c r="O9462" s="12" t="str">
        <f>IF(N9462&lt;10,"Low",IF(N9462&lt;20,"Med","High"))</f>
        <v>High</v>
      </c>
      <c r="P9462" s="12">
        <f>sales*discount</f>
        <v>130.33850000000001</v>
      </c>
      <c r="Q9462" s="12">
        <f>sales-Discount_Values</f>
        <v>2476.4315000000001</v>
      </c>
      <c r="R9462" s="12">
        <f>DATEDIF(order_date,delivery_date,"D")</f>
        <v>1</v>
      </c>
      <c r="S9462" s="12"/>
    </row>
    <row r="9463" spans="1:19" ht="14.25" customHeight="1" x14ac:dyDescent="0.35">
      <c r="A9463" s="2" t="s">
        <v>12747</v>
      </c>
      <c r="B9463" s="2">
        <v>112714</v>
      </c>
      <c r="C9463" s="2" t="s">
        <v>25</v>
      </c>
      <c r="D9463" s="2" t="s">
        <v>14</v>
      </c>
      <c r="E9463" s="2">
        <v>4888.87</v>
      </c>
      <c r="F9463" s="2">
        <v>0.06</v>
      </c>
      <c r="G9463" s="2">
        <v>8</v>
      </c>
      <c r="H9463" s="3">
        <v>45507</v>
      </c>
      <c r="I9463" s="3">
        <v>45513</v>
      </c>
      <c r="J9463" s="2" t="s">
        <v>21</v>
      </c>
      <c r="K9463" s="2" t="s">
        <v>22</v>
      </c>
      <c r="L9463" s="2">
        <v>998.35</v>
      </c>
      <c r="M9463" s="2" t="s">
        <v>34</v>
      </c>
      <c r="N9463" s="11">
        <f>L9463/E9463*100</f>
        <v>20.420874353378185</v>
      </c>
      <c r="O9463" s="12" t="str">
        <f>IF(N9463&lt;10,"Low",IF(N9463&lt;20,"Med","High"))</f>
        <v>High</v>
      </c>
      <c r="P9463" s="12">
        <f>sales*discount</f>
        <v>293.3322</v>
      </c>
      <c r="Q9463" s="12">
        <f>sales-Discount_Values</f>
        <v>4595.5378000000001</v>
      </c>
      <c r="R9463" s="12">
        <f>DATEDIF(order_date,delivery_date,"D")</f>
        <v>6</v>
      </c>
      <c r="S9463" s="12"/>
    </row>
    <row r="9464" spans="1:19" ht="14.25" customHeight="1" x14ac:dyDescent="0.35">
      <c r="A9464" s="2" t="s">
        <v>2577</v>
      </c>
      <c r="B9464" s="2">
        <v>102544</v>
      </c>
      <c r="C9464" s="2" t="s">
        <v>41</v>
      </c>
      <c r="D9464" s="2" t="s">
        <v>36</v>
      </c>
      <c r="E9464" s="2">
        <v>4106.9799999999996</v>
      </c>
      <c r="F9464" s="2">
        <v>0.3</v>
      </c>
      <c r="G9464" s="2">
        <v>9</v>
      </c>
      <c r="H9464" s="3">
        <v>44982</v>
      </c>
      <c r="I9464" s="3">
        <v>44983</v>
      </c>
      <c r="J9464" s="2" t="s">
        <v>15</v>
      </c>
      <c r="K9464" s="2" t="s">
        <v>22</v>
      </c>
      <c r="L9464" s="2">
        <v>838.7</v>
      </c>
      <c r="M9464" s="2" t="s">
        <v>48</v>
      </c>
      <c r="N9464" s="11">
        <f>L9464/E9464*100</f>
        <v>20.421331489318188</v>
      </c>
      <c r="O9464" s="12" t="str">
        <f>IF(N9464&lt;10,"Low",IF(N9464&lt;20,"Med","High"))</f>
        <v>High</v>
      </c>
      <c r="P9464" s="12">
        <f>sales*discount</f>
        <v>1232.0939999999998</v>
      </c>
      <c r="Q9464" s="12">
        <f>sales-Discount_Values</f>
        <v>2874.8859999999995</v>
      </c>
      <c r="R9464" s="12">
        <f>DATEDIF(order_date,delivery_date,"D")</f>
        <v>1</v>
      </c>
      <c r="S9464" s="12"/>
    </row>
    <row r="9465" spans="1:19" ht="14.25" customHeight="1" x14ac:dyDescent="0.35">
      <c r="A9465" s="2" t="s">
        <v>1593</v>
      </c>
      <c r="B9465" s="2">
        <v>101560</v>
      </c>
      <c r="C9465" s="2" t="s">
        <v>13</v>
      </c>
      <c r="D9465" s="2" t="s">
        <v>20</v>
      </c>
      <c r="E9465" s="2">
        <v>2931.99</v>
      </c>
      <c r="F9465" s="2">
        <v>0.5</v>
      </c>
      <c r="G9465" s="2">
        <v>7</v>
      </c>
      <c r="H9465" s="3">
        <v>45432</v>
      </c>
      <c r="I9465" s="3">
        <v>45434</v>
      </c>
      <c r="J9465" s="2" t="s">
        <v>31</v>
      </c>
      <c r="K9465" s="2" t="s">
        <v>22</v>
      </c>
      <c r="L9465" s="2">
        <v>598.78</v>
      </c>
      <c r="M9465" s="2" t="s">
        <v>34</v>
      </c>
      <c r="N9465" s="11">
        <f>L9465/E9465*100</f>
        <v>20.422307033789338</v>
      </c>
      <c r="O9465" s="12" t="str">
        <f>IF(N9465&lt;10,"Low",IF(N9465&lt;20,"Med","High"))</f>
        <v>High</v>
      </c>
      <c r="P9465" s="12">
        <f>sales*discount</f>
        <v>1465.9949999999999</v>
      </c>
      <c r="Q9465" s="12">
        <f>sales-Discount_Values</f>
        <v>1465.9949999999999</v>
      </c>
      <c r="R9465" s="12">
        <f>DATEDIF(order_date,delivery_date,"D")</f>
        <v>2</v>
      </c>
      <c r="S9465" s="12"/>
    </row>
    <row r="9466" spans="1:19" ht="14.25" customHeight="1" x14ac:dyDescent="0.35">
      <c r="A9466" s="2" t="s">
        <v>3401</v>
      </c>
      <c r="B9466" s="2">
        <v>103368</v>
      </c>
      <c r="C9466" s="2" t="s">
        <v>25</v>
      </c>
      <c r="D9466" s="2" t="s">
        <v>33</v>
      </c>
      <c r="E9466" s="2">
        <v>2491.36</v>
      </c>
      <c r="F9466" s="2">
        <v>0.33</v>
      </c>
      <c r="G9466" s="2">
        <v>5</v>
      </c>
      <c r="H9466" s="3">
        <v>44993</v>
      </c>
      <c r="I9466" s="3">
        <v>44998</v>
      </c>
      <c r="J9466" s="2" t="s">
        <v>15</v>
      </c>
      <c r="K9466" s="2" t="s">
        <v>22</v>
      </c>
      <c r="L9466" s="2">
        <v>508.87</v>
      </c>
      <c r="M9466" s="2" t="s">
        <v>23</v>
      </c>
      <c r="N9466" s="11">
        <f>L9466/E9466*100</f>
        <v>20.425390148352708</v>
      </c>
      <c r="O9466" s="12" t="str">
        <f>IF(N9466&lt;10,"Low",IF(N9466&lt;20,"Med","High"))</f>
        <v>High</v>
      </c>
      <c r="P9466" s="12">
        <f>sales*discount</f>
        <v>822.14880000000005</v>
      </c>
      <c r="Q9466" s="12">
        <f>sales-Discount_Values</f>
        <v>1669.2112000000002</v>
      </c>
      <c r="R9466" s="12">
        <f>DATEDIF(order_date,delivery_date,"D")</f>
        <v>5</v>
      </c>
      <c r="S9466" s="12"/>
    </row>
    <row r="9467" spans="1:19" ht="14.25" customHeight="1" x14ac:dyDescent="0.35">
      <c r="A9467" s="2" t="s">
        <v>4336</v>
      </c>
      <c r="B9467" s="2">
        <v>104303</v>
      </c>
      <c r="C9467" s="2" t="s">
        <v>19</v>
      </c>
      <c r="D9467" s="2" t="s">
        <v>14</v>
      </c>
      <c r="E9467" s="2">
        <v>4897.3599999999997</v>
      </c>
      <c r="F9467" s="2">
        <v>0.4</v>
      </c>
      <c r="G9467" s="2">
        <v>1</v>
      </c>
      <c r="H9467" s="3">
        <v>45388</v>
      </c>
      <c r="I9467" s="3">
        <v>45394</v>
      </c>
      <c r="J9467" s="2" t="s">
        <v>21</v>
      </c>
      <c r="K9467" s="2" t="s">
        <v>16</v>
      </c>
      <c r="L9467" s="2">
        <v>1000.39</v>
      </c>
      <c r="M9467" s="2" t="s">
        <v>39</v>
      </c>
      <c r="N9467" s="11">
        <f>L9467/E9467*100</f>
        <v>20.427128085335774</v>
      </c>
      <c r="O9467" s="12" t="str">
        <f>IF(N9467&lt;10,"Low",IF(N9467&lt;20,"Med","High"))</f>
        <v>High</v>
      </c>
      <c r="P9467" s="12">
        <f>sales*discount</f>
        <v>1958.944</v>
      </c>
      <c r="Q9467" s="12">
        <f>sales-Discount_Values</f>
        <v>2938.4159999999997</v>
      </c>
      <c r="R9467" s="12">
        <f>DATEDIF(order_date,delivery_date,"D")</f>
        <v>6</v>
      </c>
      <c r="S9467" s="12"/>
    </row>
    <row r="9468" spans="1:19" ht="14.25" customHeight="1" x14ac:dyDescent="0.35">
      <c r="A9468" s="2" t="s">
        <v>9648</v>
      </c>
      <c r="B9468" s="2">
        <v>109615</v>
      </c>
      <c r="C9468" s="2" t="s">
        <v>25</v>
      </c>
      <c r="D9468" s="2" t="s">
        <v>26</v>
      </c>
      <c r="E9468" s="2">
        <v>3962.46</v>
      </c>
      <c r="F9468" s="2">
        <v>0.46</v>
      </c>
      <c r="G9468" s="2">
        <v>8</v>
      </c>
      <c r="H9468" s="3">
        <v>44999</v>
      </c>
      <c r="I9468" s="3">
        <v>45004</v>
      </c>
      <c r="J9468" s="2" t="s">
        <v>15</v>
      </c>
      <c r="K9468" s="2" t="s">
        <v>22</v>
      </c>
      <c r="L9468" s="2">
        <v>809.53</v>
      </c>
      <c r="M9468" s="2" t="s">
        <v>23</v>
      </c>
      <c r="N9468" s="11">
        <f>L9468/E9468*100</f>
        <v>20.42998541310196</v>
      </c>
      <c r="O9468" s="12" t="str">
        <f>IF(N9468&lt;10,"Low",IF(N9468&lt;20,"Med","High"))</f>
        <v>High</v>
      </c>
      <c r="P9468" s="12">
        <f>sales*discount</f>
        <v>1822.7316000000001</v>
      </c>
      <c r="Q9468" s="12">
        <f>sales-Discount_Values</f>
        <v>2139.7284</v>
      </c>
      <c r="R9468" s="12">
        <f>DATEDIF(order_date,delivery_date,"D")</f>
        <v>5</v>
      </c>
      <c r="S9468" s="12"/>
    </row>
    <row r="9469" spans="1:19" ht="14.25" customHeight="1" x14ac:dyDescent="0.35">
      <c r="A9469" s="2" t="s">
        <v>14564</v>
      </c>
      <c r="B9469" s="2">
        <v>114531</v>
      </c>
      <c r="C9469" s="2" t="s">
        <v>25</v>
      </c>
      <c r="D9469" s="2" t="s">
        <v>20</v>
      </c>
      <c r="E9469" s="2">
        <v>4947.03</v>
      </c>
      <c r="F9469" s="2">
        <v>0.22</v>
      </c>
      <c r="G9469" s="2">
        <v>6</v>
      </c>
      <c r="H9469" s="3">
        <v>45240</v>
      </c>
      <c r="I9469" s="3">
        <v>45241</v>
      </c>
      <c r="J9469" s="2" t="s">
        <v>31</v>
      </c>
      <c r="K9469" s="2" t="s">
        <v>22</v>
      </c>
      <c r="L9469" s="2">
        <v>1010.69</v>
      </c>
      <c r="M9469" s="2" t="s">
        <v>28</v>
      </c>
      <c r="N9469" s="11">
        <f>L9469/E9469*100</f>
        <v>20.430237940744249</v>
      </c>
      <c r="O9469" s="12" t="str">
        <f>IF(N9469&lt;10,"Low",IF(N9469&lt;20,"Med","High"))</f>
        <v>High</v>
      </c>
      <c r="P9469" s="12">
        <f>sales*discount</f>
        <v>1088.3465999999999</v>
      </c>
      <c r="Q9469" s="12">
        <f>sales-Discount_Values</f>
        <v>3858.6833999999999</v>
      </c>
      <c r="R9469" s="12">
        <f>DATEDIF(order_date,delivery_date,"D")</f>
        <v>1</v>
      </c>
      <c r="S9469" s="12"/>
    </row>
    <row r="9470" spans="1:19" ht="14.25" customHeight="1" x14ac:dyDescent="0.35">
      <c r="A9470" s="2" t="s">
        <v>13905</v>
      </c>
      <c r="B9470" s="2">
        <v>113872</v>
      </c>
      <c r="C9470" s="2" t="s">
        <v>41</v>
      </c>
      <c r="D9470" s="2" t="s">
        <v>26</v>
      </c>
      <c r="E9470" s="2">
        <v>2725.99</v>
      </c>
      <c r="F9470" s="2">
        <v>7.0000000000000007E-2</v>
      </c>
      <c r="G9470" s="2">
        <v>4</v>
      </c>
      <c r="H9470" s="3">
        <v>45012</v>
      </c>
      <c r="I9470" s="3">
        <v>45015</v>
      </c>
      <c r="J9470" s="2" t="s">
        <v>15</v>
      </c>
      <c r="K9470" s="2" t="s">
        <v>27</v>
      </c>
      <c r="L9470" s="2">
        <v>557</v>
      </c>
      <c r="M9470" s="2" t="s">
        <v>39</v>
      </c>
      <c r="N9470" s="11">
        <f>L9470/E9470*100</f>
        <v>20.432943627819618</v>
      </c>
      <c r="O9470" s="12" t="str">
        <f>IF(N9470&lt;10,"Low",IF(N9470&lt;20,"Med","High"))</f>
        <v>High</v>
      </c>
      <c r="P9470" s="12">
        <f>sales*discount</f>
        <v>190.8193</v>
      </c>
      <c r="Q9470" s="12">
        <f>sales-Discount_Values</f>
        <v>2535.1706999999997</v>
      </c>
      <c r="R9470" s="12">
        <f>DATEDIF(order_date,delivery_date,"D")</f>
        <v>3</v>
      </c>
      <c r="S9470" s="12"/>
    </row>
    <row r="9471" spans="1:19" ht="14.25" customHeight="1" x14ac:dyDescent="0.35">
      <c r="A9471" s="2" t="s">
        <v>9156</v>
      </c>
      <c r="B9471" s="2">
        <v>109123</v>
      </c>
      <c r="C9471" s="2" t="s">
        <v>25</v>
      </c>
      <c r="D9471" s="2" t="s">
        <v>20</v>
      </c>
      <c r="E9471" s="2">
        <v>1850.57</v>
      </c>
      <c r="F9471" s="2">
        <v>0.15</v>
      </c>
      <c r="G9471" s="2">
        <v>6</v>
      </c>
      <c r="H9471" s="3">
        <v>45228</v>
      </c>
      <c r="I9471" s="3">
        <v>45230</v>
      </c>
      <c r="J9471" s="2" t="s">
        <v>31</v>
      </c>
      <c r="K9471" s="2" t="s">
        <v>22</v>
      </c>
      <c r="L9471" s="2">
        <v>378.17</v>
      </c>
      <c r="M9471" s="2" t="s">
        <v>39</v>
      </c>
      <c r="N9471" s="11">
        <f>L9471/E9471*100</f>
        <v>20.43532533219495</v>
      </c>
      <c r="O9471" s="12" t="str">
        <f>IF(N9471&lt;10,"Low",IF(N9471&lt;20,"Med","High"))</f>
        <v>High</v>
      </c>
      <c r="P9471" s="12">
        <f>sales*discount</f>
        <v>277.58549999999997</v>
      </c>
      <c r="Q9471" s="12">
        <f>sales-Discount_Values</f>
        <v>1572.9845</v>
      </c>
      <c r="R9471" s="12">
        <f>DATEDIF(order_date,delivery_date,"D")</f>
        <v>2</v>
      </c>
      <c r="S9471" s="12"/>
    </row>
    <row r="9472" spans="1:19" ht="14.25" customHeight="1" x14ac:dyDescent="0.35">
      <c r="A9472" s="2" t="s">
        <v>13661</v>
      </c>
      <c r="B9472" s="2">
        <v>113628</v>
      </c>
      <c r="C9472" s="2" t="s">
        <v>25</v>
      </c>
      <c r="D9472" s="2" t="s">
        <v>26</v>
      </c>
      <c r="E9472" s="2">
        <v>1648.45</v>
      </c>
      <c r="F9472" s="2">
        <v>0.16</v>
      </c>
      <c r="G9472" s="2">
        <v>5</v>
      </c>
      <c r="H9472" s="3">
        <v>44934</v>
      </c>
      <c r="I9472" s="3">
        <v>44935</v>
      </c>
      <c r="J9472" s="2" t="s">
        <v>15</v>
      </c>
      <c r="K9472" s="2" t="s">
        <v>16</v>
      </c>
      <c r="L9472" s="2">
        <v>336.88</v>
      </c>
      <c r="M9472" s="2" t="s">
        <v>17</v>
      </c>
      <c r="N9472" s="11">
        <f>L9472/E9472*100</f>
        <v>20.436167308683913</v>
      </c>
      <c r="O9472" s="12" t="str">
        <f>IF(N9472&lt;10,"Low",IF(N9472&lt;20,"Med","High"))</f>
        <v>High</v>
      </c>
      <c r="P9472" s="12">
        <f>sales*discount</f>
        <v>263.75200000000001</v>
      </c>
      <c r="Q9472" s="12">
        <f>sales-Discount_Values</f>
        <v>1384.6980000000001</v>
      </c>
      <c r="R9472" s="12">
        <f>DATEDIF(order_date,delivery_date,"D")</f>
        <v>1</v>
      </c>
      <c r="S9472" s="12"/>
    </row>
    <row r="9473" spans="1:19" ht="14.25" customHeight="1" x14ac:dyDescent="0.35">
      <c r="A9473" s="2" t="s">
        <v>1585</v>
      </c>
      <c r="B9473" s="2">
        <v>101552</v>
      </c>
      <c r="C9473" s="2" t="s">
        <v>13</v>
      </c>
      <c r="D9473" s="2" t="s">
        <v>14</v>
      </c>
      <c r="E9473" s="2">
        <v>4367.42</v>
      </c>
      <c r="F9473" s="2">
        <v>0.46</v>
      </c>
      <c r="G9473" s="2">
        <v>6</v>
      </c>
      <c r="H9473" s="3">
        <v>45593</v>
      </c>
      <c r="I9473" s="3">
        <v>45598</v>
      </c>
      <c r="J9473" s="2" t="s">
        <v>31</v>
      </c>
      <c r="K9473" s="2" t="s">
        <v>16</v>
      </c>
      <c r="L9473" s="2">
        <v>892.54</v>
      </c>
      <c r="M9473" s="2" t="s">
        <v>39</v>
      </c>
      <c r="N9473" s="11">
        <f>L9473/E9473*100</f>
        <v>20.436321672749585</v>
      </c>
      <c r="O9473" s="12" t="str">
        <f>IF(N9473&lt;10,"Low",IF(N9473&lt;20,"Med","High"))</f>
        <v>High</v>
      </c>
      <c r="P9473" s="12">
        <f>sales*discount</f>
        <v>2009.0132000000001</v>
      </c>
      <c r="Q9473" s="12">
        <f>sales-Discount_Values</f>
        <v>2358.4067999999997</v>
      </c>
      <c r="R9473" s="12">
        <f>DATEDIF(order_date,delivery_date,"D")</f>
        <v>5</v>
      </c>
      <c r="S9473" s="12"/>
    </row>
    <row r="9474" spans="1:19" ht="14.25" customHeight="1" x14ac:dyDescent="0.35">
      <c r="A9474" s="2" t="s">
        <v>9690</v>
      </c>
      <c r="B9474" s="2">
        <v>109657</v>
      </c>
      <c r="C9474" s="2" t="s">
        <v>25</v>
      </c>
      <c r="D9474" s="2" t="s">
        <v>36</v>
      </c>
      <c r="E9474" s="2">
        <v>3519.95</v>
      </c>
      <c r="F9474" s="2">
        <v>0.01</v>
      </c>
      <c r="G9474" s="2">
        <v>1</v>
      </c>
      <c r="H9474" s="3">
        <v>45560</v>
      </c>
      <c r="I9474" s="3">
        <v>45567</v>
      </c>
      <c r="J9474" s="2" t="s">
        <v>31</v>
      </c>
      <c r="K9474" s="2" t="s">
        <v>16</v>
      </c>
      <c r="L9474" s="2">
        <v>719.36</v>
      </c>
      <c r="M9474" s="2" t="s">
        <v>34</v>
      </c>
      <c r="N9474" s="11">
        <f>L9474/E9474*100</f>
        <v>20.436653929743322</v>
      </c>
      <c r="O9474" s="12" t="str">
        <f>IF(N9474&lt;10,"Low",IF(N9474&lt;20,"Med","High"))</f>
        <v>High</v>
      </c>
      <c r="P9474" s="12">
        <f>sales*discount</f>
        <v>35.1995</v>
      </c>
      <c r="Q9474" s="12">
        <f>sales-Discount_Values</f>
        <v>3484.7504999999996</v>
      </c>
      <c r="R9474" s="12">
        <f>DATEDIF(order_date,delivery_date,"D")</f>
        <v>7</v>
      </c>
      <c r="S9474" s="12"/>
    </row>
    <row r="9475" spans="1:19" ht="14.25" customHeight="1" x14ac:dyDescent="0.35">
      <c r="A9475" s="2" t="s">
        <v>8681</v>
      </c>
      <c r="B9475" s="2">
        <v>108648</v>
      </c>
      <c r="C9475" s="2" t="s">
        <v>25</v>
      </c>
      <c r="D9475" s="2" t="s">
        <v>14</v>
      </c>
      <c r="E9475" s="2">
        <v>962.14</v>
      </c>
      <c r="F9475" s="2">
        <v>0.16</v>
      </c>
      <c r="G9475" s="2">
        <v>8</v>
      </c>
      <c r="H9475" s="3">
        <v>45181</v>
      </c>
      <c r="I9475" s="3">
        <v>45186</v>
      </c>
      <c r="J9475" s="2" t="s">
        <v>15</v>
      </c>
      <c r="K9475" s="2" t="s">
        <v>22</v>
      </c>
      <c r="L9475" s="2">
        <v>196.63</v>
      </c>
      <c r="M9475" s="2" t="s">
        <v>23</v>
      </c>
      <c r="N9475" s="11">
        <f>L9475/E9475*100</f>
        <v>20.436734778722432</v>
      </c>
      <c r="O9475" s="12" t="str">
        <f>IF(N9475&lt;10,"Low",IF(N9475&lt;20,"Med","High"))</f>
        <v>High</v>
      </c>
      <c r="P9475" s="12">
        <f>sales*discount</f>
        <v>153.94239999999999</v>
      </c>
      <c r="Q9475" s="12">
        <f>sales-Discount_Values</f>
        <v>808.19759999999997</v>
      </c>
      <c r="R9475" s="12">
        <f>DATEDIF(order_date,delivery_date,"D")</f>
        <v>5</v>
      </c>
      <c r="S9475" s="12"/>
    </row>
    <row r="9476" spans="1:19" ht="14.25" customHeight="1" x14ac:dyDescent="0.35">
      <c r="A9476" s="2" t="s">
        <v>5118</v>
      </c>
      <c r="B9476" s="2">
        <v>105085</v>
      </c>
      <c r="C9476" s="2" t="s">
        <v>13</v>
      </c>
      <c r="D9476" s="2" t="s">
        <v>26</v>
      </c>
      <c r="E9476" s="2">
        <v>1844.46</v>
      </c>
      <c r="F9476" s="2">
        <v>0.21</v>
      </c>
      <c r="G9476" s="2">
        <v>4</v>
      </c>
      <c r="H9476" s="3">
        <v>45369</v>
      </c>
      <c r="I9476" s="3">
        <v>45371</v>
      </c>
      <c r="J9476" s="2" t="s">
        <v>31</v>
      </c>
      <c r="K9476" s="2" t="s">
        <v>16</v>
      </c>
      <c r="L9476" s="2">
        <v>376.97</v>
      </c>
      <c r="M9476" s="2" t="s">
        <v>17</v>
      </c>
      <c r="N9476" s="11">
        <f>L9476/E9476*100</f>
        <v>20.437960161781767</v>
      </c>
      <c r="O9476" s="12" t="str">
        <f>IF(N9476&lt;10,"Low",IF(N9476&lt;20,"Med","High"))</f>
        <v>High</v>
      </c>
      <c r="P9476" s="12">
        <f>sales*discount</f>
        <v>387.33659999999998</v>
      </c>
      <c r="Q9476" s="12">
        <f>sales-Discount_Values</f>
        <v>1457.1233999999999</v>
      </c>
      <c r="R9476" s="12">
        <f>DATEDIF(order_date,delivery_date,"D")</f>
        <v>2</v>
      </c>
      <c r="S9476" s="12"/>
    </row>
    <row r="9477" spans="1:19" ht="14.25" customHeight="1" x14ac:dyDescent="0.35">
      <c r="A9477" s="2" t="s">
        <v>6931</v>
      </c>
      <c r="B9477" s="2">
        <v>106898</v>
      </c>
      <c r="C9477" s="2" t="s">
        <v>13</v>
      </c>
      <c r="D9477" s="2" t="s">
        <v>14</v>
      </c>
      <c r="E9477" s="2">
        <v>1925.47</v>
      </c>
      <c r="F9477" s="2">
        <v>0.19</v>
      </c>
      <c r="G9477" s="2">
        <v>7</v>
      </c>
      <c r="H9477" s="3">
        <v>45246</v>
      </c>
      <c r="I9477" s="3">
        <v>45253</v>
      </c>
      <c r="J9477" s="2" t="s">
        <v>15</v>
      </c>
      <c r="K9477" s="2" t="s">
        <v>27</v>
      </c>
      <c r="L9477" s="2">
        <v>393.63</v>
      </c>
      <c r="M9477" s="2" t="s">
        <v>48</v>
      </c>
      <c r="N9477" s="11">
        <f>L9477/E9477*100</f>
        <v>20.443320332178637</v>
      </c>
      <c r="O9477" s="12" t="str">
        <f>IF(N9477&lt;10,"Low",IF(N9477&lt;20,"Med","High"))</f>
        <v>High</v>
      </c>
      <c r="P9477" s="12">
        <f>sales*discount</f>
        <v>365.83930000000004</v>
      </c>
      <c r="Q9477" s="12">
        <f>sales-Discount_Values</f>
        <v>1559.6306999999999</v>
      </c>
      <c r="R9477" s="12">
        <f>DATEDIF(order_date,delivery_date,"D")</f>
        <v>7</v>
      </c>
      <c r="S9477" s="12"/>
    </row>
    <row r="9478" spans="1:19" ht="14.25" customHeight="1" x14ac:dyDescent="0.35">
      <c r="A9478" s="2" t="s">
        <v>3959</v>
      </c>
      <c r="B9478" s="2">
        <v>103926</v>
      </c>
      <c r="C9478" s="2" t="s">
        <v>13</v>
      </c>
      <c r="D9478" s="2" t="s">
        <v>33</v>
      </c>
      <c r="E9478" s="2">
        <v>3283.06</v>
      </c>
      <c r="F9478" s="2">
        <v>0.43</v>
      </c>
      <c r="G9478" s="2">
        <v>7</v>
      </c>
      <c r="H9478" s="3">
        <v>45134</v>
      </c>
      <c r="I9478" s="3">
        <v>45138</v>
      </c>
      <c r="J9478" s="2" t="s">
        <v>15</v>
      </c>
      <c r="K9478" s="2" t="s">
        <v>27</v>
      </c>
      <c r="L9478" s="2">
        <v>671.18</v>
      </c>
      <c r="M9478" s="2" t="s">
        <v>39</v>
      </c>
      <c r="N9478" s="11">
        <f>L9478/E9478*100</f>
        <v>20.443732371628904</v>
      </c>
      <c r="O9478" s="12" t="str">
        <f>IF(N9478&lt;10,"Low",IF(N9478&lt;20,"Med","High"))</f>
        <v>High</v>
      </c>
      <c r="P9478" s="12">
        <f>sales*discount</f>
        <v>1411.7157999999999</v>
      </c>
      <c r="Q9478" s="12">
        <f>sales-Discount_Values</f>
        <v>1871.3442</v>
      </c>
      <c r="R9478" s="12">
        <f>DATEDIF(order_date,delivery_date,"D")</f>
        <v>4</v>
      </c>
      <c r="S9478" s="12"/>
    </row>
    <row r="9479" spans="1:19" ht="14.25" customHeight="1" x14ac:dyDescent="0.35">
      <c r="A9479" s="2" t="s">
        <v>15147</v>
      </c>
      <c r="B9479" s="2">
        <v>115114</v>
      </c>
      <c r="C9479" s="2" t="s">
        <v>25</v>
      </c>
      <c r="D9479" s="2" t="s">
        <v>20</v>
      </c>
      <c r="E9479" s="2">
        <v>3897.73</v>
      </c>
      <c r="F9479" s="2">
        <v>0</v>
      </c>
      <c r="G9479" s="2">
        <v>8</v>
      </c>
      <c r="H9479" s="3">
        <v>45414</v>
      </c>
      <c r="I9479" s="3">
        <v>45415</v>
      </c>
      <c r="J9479" s="2" t="s">
        <v>31</v>
      </c>
      <c r="K9479" s="2" t="s">
        <v>16</v>
      </c>
      <c r="L9479" s="2">
        <v>796.88</v>
      </c>
      <c r="M9479" s="2" t="s">
        <v>34</v>
      </c>
      <c r="N9479" s="11">
        <f>L9479/E9479*100</f>
        <v>20.444720388533838</v>
      </c>
      <c r="O9479" s="12" t="str">
        <f>IF(N9479&lt;10,"Low",IF(N9479&lt;20,"Med","High"))</f>
        <v>High</v>
      </c>
      <c r="P9479" s="12">
        <f>sales*discount</f>
        <v>0</v>
      </c>
      <c r="Q9479" s="12">
        <f>sales-Discount_Values</f>
        <v>3897.73</v>
      </c>
      <c r="R9479" s="12">
        <f>DATEDIF(order_date,delivery_date,"D")</f>
        <v>1</v>
      </c>
      <c r="S9479" s="12"/>
    </row>
    <row r="9480" spans="1:19" ht="14.25" customHeight="1" x14ac:dyDescent="0.35">
      <c r="A9480" s="2" t="s">
        <v>9037</v>
      </c>
      <c r="B9480" s="2">
        <v>109004</v>
      </c>
      <c r="C9480" s="2" t="s">
        <v>25</v>
      </c>
      <c r="D9480" s="2" t="s">
        <v>36</v>
      </c>
      <c r="E9480" s="2">
        <v>4317.6499999999996</v>
      </c>
      <c r="F9480" s="2">
        <v>0.14000000000000001</v>
      </c>
      <c r="G9480" s="2">
        <v>3</v>
      </c>
      <c r="H9480" s="3">
        <v>45199</v>
      </c>
      <c r="I9480" s="3">
        <v>45202</v>
      </c>
      <c r="J9480" s="2" t="s">
        <v>21</v>
      </c>
      <c r="K9480" s="2" t="s">
        <v>16</v>
      </c>
      <c r="L9480" s="2">
        <v>882.86</v>
      </c>
      <c r="M9480" s="2" t="s">
        <v>48</v>
      </c>
      <c r="N9480" s="11">
        <f>L9480/E9480*100</f>
        <v>20.447697242713055</v>
      </c>
      <c r="O9480" s="12" t="str">
        <f>IF(N9480&lt;10,"Low",IF(N9480&lt;20,"Med","High"))</f>
        <v>High</v>
      </c>
      <c r="P9480" s="12">
        <f>sales*discount</f>
        <v>604.471</v>
      </c>
      <c r="Q9480" s="12">
        <f>sales-Discount_Values</f>
        <v>3713.1789999999996</v>
      </c>
      <c r="R9480" s="12">
        <f>DATEDIF(order_date,delivery_date,"D")</f>
        <v>3</v>
      </c>
      <c r="S9480" s="12"/>
    </row>
    <row r="9481" spans="1:19" ht="14.25" customHeight="1" x14ac:dyDescent="0.35">
      <c r="A9481" s="2" t="s">
        <v>8654</v>
      </c>
      <c r="B9481" s="2">
        <v>108621</v>
      </c>
      <c r="C9481" s="2" t="s">
        <v>13</v>
      </c>
      <c r="D9481" s="2" t="s">
        <v>36</v>
      </c>
      <c r="E9481" s="2">
        <v>170.57</v>
      </c>
      <c r="F9481" s="2">
        <v>0.44</v>
      </c>
      <c r="G9481" s="2">
        <v>8</v>
      </c>
      <c r="H9481" s="3">
        <v>44950</v>
      </c>
      <c r="I9481" s="3">
        <v>44955</v>
      </c>
      <c r="J9481" s="2" t="s">
        <v>21</v>
      </c>
      <c r="K9481" s="2" t="s">
        <v>22</v>
      </c>
      <c r="L9481" s="2">
        <v>34.880000000000003</v>
      </c>
      <c r="M9481" s="2" t="s">
        <v>34</v>
      </c>
      <c r="N9481" s="11">
        <f>L9481/E9481*100</f>
        <v>20.449082488128042</v>
      </c>
      <c r="O9481" s="12" t="str">
        <f>IF(N9481&lt;10,"Low",IF(N9481&lt;20,"Med","High"))</f>
        <v>High</v>
      </c>
      <c r="P9481" s="12">
        <f>sales*discount</f>
        <v>75.050799999999995</v>
      </c>
      <c r="Q9481" s="12">
        <f>sales-Discount_Values</f>
        <v>95.519199999999998</v>
      </c>
      <c r="R9481" s="12">
        <f>DATEDIF(order_date,delivery_date,"D")</f>
        <v>5</v>
      </c>
      <c r="S9481" s="12"/>
    </row>
    <row r="9482" spans="1:19" ht="14.25" customHeight="1" x14ac:dyDescent="0.35">
      <c r="A9482" s="2" t="s">
        <v>12825</v>
      </c>
      <c r="B9482" s="2">
        <v>112792</v>
      </c>
      <c r="C9482" s="2" t="s">
        <v>41</v>
      </c>
      <c r="D9482" s="2" t="s">
        <v>14</v>
      </c>
      <c r="E9482" s="2">
        <v>937.26</v>
      </c>
      <c r="F9482" s="2">
        <v>0.47</v>
      </c>
      <c r="G9482" s="2">
        <v>3</v>
      </c>
      <c r="H9482" s="3">
        <v>45339</v>
      </c>
      <c r="I9482" s="3">
        <v>45341</v>
      </c>
      <c r="J9482" s="2" t="s">
        <v>31</v>
      </c>
      <c r="K9482" s="2" t="s">
        <v>22</v>
      </c>
      <c r="L9482" s="2">
        <v>191.68</v>
      </c>
      <c r="M9482" s="2" t="s">
        <v>28</v>
      </c>
      <c r="N9482" s="11">
        <f>L9482/E9482*100</f>
        <v>20.451102148816766</v>
      </c>
      <c r="O9482" s="12" t="str">
        <f>IF(N9482&lt;10,"Low",IF(N9482&lt;20,"Med","High"))</f>
        <v>High</v>
      </c>
      <c r="P9482" s="12">
        <f>sales*discount</f>
        <v>440.51219999999995</v>
      </c>
      <c r="Q9482" s="12">
        <f>sales-Discount_Values</f>
        <v>496.74780000000004</v>
      </c>
      <c r="R9482" s="12">
        <f>DATEDIF(order_date,delivery_date,"D")</f>
        <v>2</v>
      </c>
      <c r="S9482" s="12"/>
    </row>
    <row r="9483" spans="1:19" ht="14.25" customHeight="1" x14ac:dyDescent="0.35">
      <c r="A9483" s="2" t="s">
        <v>3082</v>
      </c>
      <c r="B9483" s="2">
        <v>103049</v>
      </c>
      <c r="C9483" s="2" t="s">
        <v>19</v>
      </c>
      <c r="D9483" s="2" t="s">
        <v>14</v>
      </c>
      <c r="E9483" s="2">
        <v>560.75</v>
      </c>
      <c r="F9483" s="2">
        <v>0.23</v>
      </c>
      <c r="G9483" s="2">
        <v>4</v>
      </c>
      <c r="H9483" s="3">
        <v>45481</v>
      </c>
      <c r="I9483" s="3">
        <v>45484</v>
      </c>
      <c r="J9483" s="2" t="s">
        <v>15</v>
      </c>
      <c r="K9483" s="2" t="s">
        <v>22</v>
      </c>
      <c r="L9483" s="2">
        <v>114.68</v>
      </c>
      <c r="M9483" s="2" t="s">
        <v>17</v>
      </c>
      <c r="N9483" s="11">
        <f>L9483/E9483*100</f>
        <v>20.451181453410612</v>
      </c>
      <c r="O9483" s="12" t="str">
        <f>IF(N9483&lt;10,"Low",IF(N9483&lt;20,"Med","High"))</f>
        <v>High</v>
      </c>
      <c r="P9483" s="12">
        <f>sales*discount</f>
        <v>128.9725</v>
      </c>
      <c r="Q9483" s="12">
        <f>sales-Discount_Values</f>
        <v>431.77750000000003</v>
      </c>
      <c r="R9483" s="12">
        <f>DATEDIF(order_date,delivery_date,"D")</f>
        <v>3</v>
      </c>
      <c r="S9483" s="12"/>
    </row>
    <row r="9484" spans="1:19" ht="14.25" customHeight="1" x14ac:dyDescent="0.35">
      <c r="A9484" s="2" t="s">
        <v>9823</v>
      </c>
      <c r="B9484" s="2">
        <v>109790</v>
      </c>
      <c r="C9484" s="2" t="s">
        <v>25</v>
      </c>
      <c r="D9484" s="2" t="s">
        <v>20</v>
      </c>
      <c r="E9484" s="2">
        <v>2026.98</v>
      </c>
      <c r="F9484" s="2">
        <v>0.43</v>
      </c>
      <c r="G9484" s="2">
        <v>8</v>
      </c>
      <c r="H9484" s="3">
        <v>45635</v>
      </c>
      <c r="I9484" s="3">
        <v>45639</v>
      </c>
      <c r="J9484" s="2" t="s">
        <v>31</v>
      </c>
      <c r="K9484" s="2" t="s">
        <v>22</v>
      </c>
      <c r="L9484" s="2">
        <v>414.56</v>
      </c>
      <c r="M9484" s="2" t="s">
        <v>48</v>
      </c>
      <c r="N9484" s="11">
        <f>L9484/E9484*100</f>
        <v>20.452101155413473</v>
      </c>
      <c r="O9484" s="12" t="str">
        <f>IF(N9484&lt;10,"Low",IF(N9484&lt;20,"Med","High"))</f>
        <v>High</v>
      </c>
      <c r="P9484" s="12">
        <f>sales*discount</f>
        <v>871.60140000000001</v>
      </c>
      <c r="Q9484" s="12">
        <f>sales-Discount_Values</f>
        <v>1155.3786</v>
      </c>
      <c r="R9484" s="12">
        <f>DATEDIF(order_date,delivery_date,"D")</f>
        <v>4</v>
      </c>
      <c r="S9484" s="12"/>
    </row>
    <row r="9485" spans="1:19" ht="14.25" customHeight="1" x14ac:dyDescent="0.35">
      <c r="A9485" s="2" t="s">
        <v>1865</v>
      </c>
      <c r="B9485" s="2">
        <v>101832</v>
      </c>
      <c r="C9485" s="2" t="s">
        <v>19</v>
      </c>
      <c r="D9485" s="2" t="s">
        <v>20</v>
      </c>
      <c r="E9485" s="2">
        <v>1792.39</v>
      </c>
      <c r="F9485" s="2">
        <v>0.27</v>
      </c>
      <c r="G9485" s="2">
        <v>7</v>
      </c>
      <c r="H9485" s="3">
        <v>45483</v>
      </c>
      <c r="I9485" s="3">
        <v>45486</v>
      </c>
      <c r="J9485" s="2" t="s">
        <v>31</v>
      </c>
      <c r="K9485" s="2" t="s">
        <v>27</v>
      </c>
      <c r="L9485" s="2">
        <v>366.63</v>
      </c>
      <c r="M9485" s="2" t="s">
        <v>48</v>
      </c>
      <c r="N9485" s="11">
        <f>L9485/E9485*100</f>
        <v>20.454811731821756</v>
      </c>
      <c r="O9485" s="12" t="str">
        <f>IF(N9485&lt;10,"Low",IF(N9485&lt;20,"Med","High"))</f>
        <v>High</v>
      </c>
      <c r="P9485" s="12">
        <f>sales*discount</f>
        <v>483.94530000000003</v>
      </c>
      <c r="Q9485" s="12">
        <f>sales-Discount_Values</f>
        <v>1308.4447</v>
      </c>
      <c r="R9485" s="12">
        <f>DATEDIF(order_date,delivery_date,"D")</f>
        <v>3</v>
      </c>
      <c r="S9485" s="12"/>
    </row>
    <row r="9486" spans="1:19" ht="14.25" customHeight="1" x14ac:dyDescent="0.35">
      <c r="A9486" s="2" t="s">
        <v>902</v>
      </c>
      <c r="B9486" s="2">
        <v>100869</v>
      </c>
      <c r="C9486" s="2" t="s">
        <v>41</v>
      </c>
      <c r="D9486" s="2" t="s">
        <v>20</v>
      </c>
      <c r="E9486" s="2">
        <v>756.69</v>
      </c>
      <c r="F9486" s="2">
        <v>0.13</v>
      </c>
      <c r="G9486" s="2">
        <v>6</v>
      </c>
      <c r="H9486" s="3">
        <v>45257</v>
      </c>
      <c r="I9486" s="3">
        <v>45261</v>
      </c>
      <c r="J9486" s="2" t="s">
        <v>21</v>
      </c>
      <c r="K9486" s="2" t="s">
        <v>27</v>
      </c>
      <c r="L9486" s="2">
        <v>154.78</v>
      </c>
      <c r="M9486" s="2" t="s">
        <v>34</v>
      </c>
      <c r="N9486" s="11">
        <f>L9486/E9486*100</f>
        <v>20.4548758408331</v>
      </c>
      <c r="O9486" s="12" t="str">
        <f>IF(N9486&lt;10,"Low",IF(N9486&lt;20,"Med","High"))</f>
        <v>High</v>
      </c>
      <c r="P9486" s="12">
        <f>sales*discount</f>
        <v>98.369700000000009</v>
      </c>
      <c r="Q9486" s="12">
        <f>sales-Discount_Values</f>
        <v>658.32030000000009</v>
      </c>
      <c r="R9486" s="12">
        <f>DATEDIF(order_date,delivery_date,"D")</f>
        <v>4</v>
      </c>
      <c r="S9486" s="12"/>
    </row>
    <row r="9487" spans="1:19" ht="14.25" customHeight="1" x14ac:dyDescent="0.35">
      <c r="A9487" s="2" t="s">
        <v>8352</v>
      </c>
      <c r="B9487" s="2">
        <v>108319</v>
      </c>
      <c r="C9487" s="2" t="s">
        <v>25</v>
      </c>
      <c r="D9487" s="2" t="s">
        <v>33</v>
      </c>
      <c r="E9487" s="2">
        <v>2108.58</v>
      </c>
      <c r="F9487" s="2">
        <v>0.28999999999999998</v>
      </c>
      <c r="G9487" s="2">
        <v>9</v>
      </c>
      <c r="H9487" s="3">
        <v>45548</v>
      </c>
      <c r="I9487" s="3">
        <v>45554</v>
      </c>
      <c r="J9487" s="2" t="s">
        <v>31</v>
      </c>
      <c r="K9487" s="2" t="s">
        <v>27</v>
      </c>
      <c r="L9487" s="2">
        <v>431.33</v>
      </c>
      <c r="M9487" s="2" t="s">
        <v>34</v>
      </c>
      <c r="N9487" s="11">
        <f>L9487/E9487*100</f>
        <v>20.455946656043402</v>
      </c>
      <c r="O9487" s="12" t="str">
        <f>IF(N9487&lt;10,"Low",IF(N9487&lt;20,"Med","High"))</f>
        <v>High</v>
      </c>
      <c r="P9487" s="12">
        <f>sales*discount</f>
        <v>611.48819999999989</v>
      </c>
      <c r="Q9487" s="12">
        <f>sales-Discount_Values</f>
        <v>1497.0918000000001</v>
      </c>
      <c r="R9487" s="12">
        <f>DATEDIF(order_date,delivery_date,"D")</f>
        <v>6</v>
      </c>
      <c r="S9487" s="12"/>
    </row>
    <row r="9488" spans="1:19" ht="14.25" customHeight="1" x14ac:dyDescent="0.35">
      <c r="A9488" s="2" t="s">
        <v>5304</v>
      </c>
      <c r="B9488" s="2">
        <v>105271</v>
      </c>
      <c r="C9488" s="2" t="s">
        <v>25</v>
      </c>
      <c r="D9488" s="2" t="s">
        <v>33</v>
      </c>
      <c r="E9488" s="2">
        <v>1303.6400000000001</v>
      </c>
      <c r="F9488" s="2">
        <v>0.44</v>
      </c>
      <c r="G9488" s="2">
        <v>9</v>
      </c>
      <c r="H9488" s="3">
        <v>44937</v>
      </c>
      <c r="I9488" s="3">
        <v>44939</v>
      </c>
      <c r="J9488" s="2" t="s">
        <v>15</v>
      </c>
      <c r="K9488" s="2" t="s">
        <v>22</v>
      </c>
      <c r="L9488" s="2">
        <v>266.68</v>
      </c>
      <c r="M9488" s="2" t="s">
        <v>39</v>
      </c>
      <c r="N9488" s="11">
        <f>L9488/E9488*100</f>
        <v>20.456567764106655</v>
      </c>
      <c r="O9488" s="12" t="str">
        <f>IF(N9488&lt;10,"Low",IF(N9488&lt;20,"Med","High"))</f>
        <v>High</v>
      </c>
      <c r="P9488" s="12">
        <f>sales*discount</f>
        <v>573.60160000000008</v>
      </c>
      <c r="Q9488" s="12">
        <f>sales-Discount_Values</f>
        <v>730.03840000000002</v>
      </c>
      <c r="R9488" s="12">
        <f>DATEDIF(order_date,delivery_date,"D")</f>
        <v>2</v>
      </c>
      <c r="S9488" s="12"/>
    </row>
    <row r="9489" spans="1:19" ht="14.25" customHeight="1" x14ac:dyDescent="0.35">
      <c r="A9489" s="2" t="s">
        <v>7771</v>
      </c>
      <c r="B9489" s="2">
        <v>107738</v>
      </c>
      <c r="C9489" s="2" t="s">
        <v>19</v>
      </c>
      <c r="D9489" s="2" t="s">
        <v>26</v>
      </c>
      <c r="E9489" s="2">
        <v>4960.7700000000004</v>
      </c>
      <c r="F9489" s="2">
        <v>0.14000000000000001</v>
      </c>
      <c r="G9489" s="2">
        <v>3</v>
      </c>
      <c r="H9489" s="3">
        <v>45143</v>
      </c>
      <c r="I9489" s="3">
        <v>45150</v>
      </c>
      <c r="J9489" s="2" t="s">
        <v>21</v>
      </c>
      <c r="K9489" s="2" t="s">
        <v>27</v>
      </c>
      <c r="L9489" s="2">
        <v>1014.89</v>
      </c>
      <c r="M9489" s="2" t="s">
        <v>34</v>
      </c>
      <c r="N9489" s="11">
        <f>L9489/E9489*100</f>
        <v>20.458315946919527</v>
      </c>
      <c r="O9489" s="12" t="str">
        <f>IF(N9489&lt;10,"Low",IF(N9489&lt;20,"Med","High"))</f>
        <v>High</v>
      </c>
      <c r="P9489" s="12">
        <f>sales*discount</f>
        <v>694.50780000000009</v>
      </c>
      <c r="Q9489" s="12">
        <f>sales-Discount_Values</f>
        <v>4266.2622000000001</v>
      </c>
      <c r="R9489" s="12">
        <f>DATEDIF(order_date,delivery_date,"D")</f>
        <v>7</v>
      </c>
      <c r="S9489" s="12"/>
    </row>
    <row r="9490" spans="1:19" ht="14.25" customHeight="1" x14ac:dyDescent="0.35">
      <c r="A9490" s="2" t="s">
        <v>10294</v>
      </c>
      <c r="B9490" s="2">
        <v>110261</v>
      </c>
      <c r="C9490" s="2" t="s">
        <v>41</v>
      </c>
      <c r="D9490" s="2" t="s">
        <v>20</v>
      </c>
      <c r="E9490" s="2">
        <v>4597.32</v>
      </c>
      <c r="F9490" s="2">
        <v>0.47</v>
      </c>
      <c r="G9490" s="2">
        <v>3</v>
      </c>
      <c r="H9490" s="3">
        <v>45091</v>
      </c>
      <c r="I9490" s="3">
        <v>45095</v>
      </c>
      <c r="J9490" s="2" t="s">
        <v>21</v>
      </c>
      <c r="K9490" s="2" t="s">
        <v>27</v>
      </c>
      <c r="L9490" s="2">
        <v>940.55</v>
      </c>
      <c r="M9490" s="2" t="s">
        <v>39</v>
      </c>
      <c r="N9490" s="11">
        <f>L9490/E9490*100</f>
        <v>20.458658522791538</v>
      </c>
      <c r="O9490" s="12" t="str">
        <f>IF(N9490&lt;10,"Low",IF(N9490&lt;20,"Med","High"))</f>
        <v>High</v>
      </c>
      <c r="P9490" s="12">
        <f>sales*discount</f>
        <v>2160.7403999999997</v>
      </c>
      <c r="Q9490" s="12">
        <f>sales-Discount_Values</f>
        <v>2436.5796</v>
      </c>
      <c r="R9490" s="12">
        <f>DATEDIF(order_date,delivery_date,"D")</f>
        <v>4</v>
      </c>
      <c r="S9490" s="12"/>
    </row>
    <row r="9491" spans="1:19" ht="14.25" customHeight="1" x14ac:dyDescent="0.35">
      <c r="A9491" s="2" t="s">
        <v>10317</v>
      </c>
      <c r="B9491" s="2">
        <v>110284</v>
      </c>
      <c r="C9491" s="2" t="s">
        <v>19</v>
      </c>
      <c r="D9491" s="2" t="s">
        <v>33</v>
      </c>
      <c r="E9491" s="2">
        <v>4861.6099999999997</v>
      </c>
      <c r="F9491" s="2">
        <v>0.04</v>
      </c>
      <c r="G9491" s="2">
        <v>3</v>
      </c>
      <c r="H9491" s="3">
        <v>45233</v>
      </c>
      <c r="I9491" s="3">
        <v>45238</v>
      </c>
      <c r="J9491" s="2" t="s">
        <v>21</v>
      </c>
      <c r="K9491" s="2" t="s">
        <v>27</v>
      </c>
      <c r="L9491" s="2">
        <v>994.87</v>
      </c>
      <c r="M9491" s="2" t="s">
        <v>48</v>
      </c>
      <c r="N9491" s="11">
        <f>L9491/E9491*100</f>
        <v>20.463796972607842</v>
      </c>
      <c r="O9491" s="12" t="str">
        <f>IF(N9491&lt;10,"Low",IF(N9491&lt;20,"Med","High"))</f>
        <v>High</v>
      </c>
      <c r="P9491" s="12">
        <f>sales*discount</f>
        <v>194.46439999999998</v>
      </c>
      <c r="Q9491" s="12">
        <f>sales-Discount_Values</f>
        <v>4667.1455999999998</v>
      </c>
      <c r="R9491" s="12">
        <f>DATEDIF(order_date,delivery_date,"D")</f>
        <v>5</v>
      </c>
      <c r="S9491" s="12"/>
    </row>
    <row r="9492" spans="1:19" ht="14.25" customHeight="1" x14ac:dyDescent="0.35">
      <c r="A9492" s="2" t="s">
        <v>14710</v>
      </c>
      <c r="B9492" s="2">
        <v>114677</v>
      </c>
      <c r="C9492" s="2" t="s">
        <v>25</v>
      </c>
      <c r="D9492" s="2" t="s">
        <v>14</v>
      </c>
      <c r="E9492" s="2">
        <v>3006.48</v>
      </c>
      <c r="F9492" s="2">
        <v>0.48</v>
      </c>
      <c r="G9492" s="2">
        <v>6</v>
      </c>
      <c r="H9492" s="3">
        <v>45056</v>
      </c>
      <c r="I9492" s="3">
        <v>45061</v>
      </c>
      <c r="J9492" s="2" t="s">
        <v>21</v>
      </c>
      <c r="K9492" s="2" t="s">
        <v>22</v>
      </c>
      <c r="L9492" s="2">
        <v>615.24</v>
      </c>
      <c r="M9492" s="2" t="s">
        <v>39</v>
      </c>
      <c r="N9492" s="11">
        <f>L9492/E9492*100</f>
        <v>20.463798195896864</v>
      </c>
      <c r="O9492" s="12" t="str">
        <f>IF(N9492&lt;10,"Low",IF(N9492&lt;20,"Med","High"))</f>
        <v>High</v>
      </c>
      <c r="P9492" s="12">
        <f>sales*discount</f>
        <v>1443.1104</v>
      </c>
      <c r="Q9492" s="12">
        <f>sales-Discount_Values</f>
        <v>1563.3696</v>
      </c>
      <c r="R9492" s="12">
        <f>DATEDIF(order_date,delivery_date,"D")</f>
        <v>5</v>
      </c>
      <c r="S9492" s="12"/>
    </row>
    <row r="9493" spans="1:19" ht="14.25" customHeight="1" x14ac:dyDescent="0.35">
      <c r="A9493" s="2" t="s">
        <v>6351</v>
      </c>
      <c r="B9493" s="2">
        <v>106318</v>
      </c>
      <c r="C9493" s="2" t="s">
        <v>41</v>
      </c>
      <c r="D9493" s="2" t="s">
        <v>33</v>
      </c>
      <c r="E9493" s="2">
        <v>2219.9</v>
      </c>
      <c r="F9493" s="2">
        <v>0.43</v>
      </c>
      <c r="G9493" s="2">
        <v>2</v>
      </c>
      <c r="H9493" s="3">
        <v>45460</v>
      </c>
      <c r="I9493" s="3">
        <v>45467</v>
      </c>
      <c r="J9493" s="2" t="s">
        <v>15</v>
      </c>
      <c r="K9493" s="2" t="s">
        <v>16</v>
      </c>
      <c r="L9493" s="2">
        <v>454.28</v>
      </c>
      <c r="M9493" s="2" t="s">
        <v>48</v>
      </c>
      <c r="N9493" s="11">
        <f>L9493/E9493*100</f>
        <v>20.463984864183068</v>
      </c>
      <c r="O9493" s="12" t="str">
        <f>IF(N9493&lt;10,"Low",IF(N9493&lt;20,"Med","High"))</f>
        <v>High</v>
      </c>
      <c r="P9493" s="12">
        <f>sales*discount</f>
        <v>954.55700000000002</v>
      </c>
      <c r="Q9493" s="12">
        <f>sales-Discount_Values</f>
        <v>1265.3430000000001</v>
      </c>
      <c r="R9493" s="12">
        <f>DATEDIF(order_date,delivery_date,"D")</f>
        <v>7</v>
      </c>
      <c r="S9493" s="12"/>
    </row>
    <row r="9494" spans="1:19" ht="14.25" customHeight="1" x14ac:dyDescent="0.35">
      <c r="A9494" s="2" t="s">
        <v>14986</v>
      </c>
      <c r="B9494" s="2">
        <v>114953</v>
      </c>
      <c r="C9494" s="2" t="s">
        <v>19</v>
      </c>
      <c r="D9494" s="2" t="s">
        <v>14</v>
      </c>
      <c r="E9494" s="2">
        <v>1059.22</v>
      </c>
      <c r="F9494" s="2">
        <v>0.44</v>
      </c>
      <c r="G9494" s="2">
        <v>2</v>
      </c>
      <c r="H9494" s="3">
        <v>45146</v>
      </c>
      <c r="I9494" s="3">
        <v>45151</v>
      </c>
      <c r="J9494" s="2" t="s">
        <v>31</v>
      </c>
      <c r="K9494" s="2" t="s">
        <v>22</v>
      </c>
      <c r="L9494" s="2">
        <v>216.81</v>
      </c>
      <c r="M9494" s="2" t="s">
        <v>17</v>
      </c>
      <c r="N9494" s="11">
        <f>L9494/E9494*100</f>
        <v>20.468835558240968</v>
      </c>
      <c r="O9494" s="12" t="str">
        <f>IF(N9494&lt;10,"Low",IF(N9494&lt;20,"Med","High"))</f>
        <v>High</v>
      </c>
      <c r="P9494" s="12">
        <f>sales*discount</f>
        <v>466.05680000000001</v>
      </c>
      <c r="Q9494" s="12">
        <f>sales-Discount_Values</f>
        <v>593.16319999999996</v>
      </c>
      <c r="R9494" s="12">
        <f>DATEDIF(order_date,delivery_date,"D")</f>
        <v>5</v>
      </c>
      <c r="S9494" s="12"/>
    </row>
    <row r="9495" spans="1:19" ht="14.25" customHeight="1" x14ac:dyDescent="0.35">
      <c r="A9495" s="2" t="s">
        <v>9568</v>
      </c>
      <c r="B9495" s="2">
        <v>109535</v>
      </c>
      <c r="C9495" s="2" t="s">
        <v>25</v>
      </c>
      <c r="D9495" s="2" t="s">
        <v>26</v>
      </c>
      <c r="E9495" s="2">
        <v>166.93</v>
      </c>
      <c r="F9495" s="2">
        <v>0.31</v>
      </c>
      <c r="G9495" s="2">
        <v>6</v>
      </c>
      <c r="H9495" s="3">
        <v>45187</v>
      </c>
      <c r="I9495" s="3">
        <v>45189</v>
      </c>
      <c r="J9495" s="2" t="s">
        <v>31</v>
      </c>
      <c r="K9495" s="2" t="s">
        <v>16</v>
      </c>
      <c r="L9495" s="2">
        <v>34.17</v>
      </c>
      <c r="M9495" s="2" t="s">
        <v>28</v>
      </c>
      <c r="N9495" s="11">
        <f>L9495/E9495*100</f>
        <v>20.469657940454084</v>
      </c>
      <c r="O9495" s="12" t="str">
        <f>IF(N9495&lt;10,"Low",IF(N9495&lt;20,"Med","High"))</f>
        <v>High</v>
      </c>
      <c r="P9495" s="12">
        <f>sales*discount</f>
        <v>51.7483</v>
      </c>
      <c r="Q9495" s="12">
        <f>sales-Discount_Values</f>
        <v>115.18170000000001</v>
      </c>
      <c r="R9495" s="12">
        <f>DATEDIF(order_date,delivery_date,"D")</f>
        <v>2</v>
      </c>
      <c r="S9495" s="12"/>
    </row>
    <row r="9496" spans="1:19" ht="14.25" customHeight="1" x14ac:dyDescent="0.35">
      <c r="A9496" s="2" t="s">
        <v>9097</v>
      </c>
      <c r="B9496" s="2">
        <v>109064</v>
      </c>
      <c r="C9496" s="2" t="s">
        <v>13</v>
      </c>
      <c r="D9496" s="2" t="s">
        <v>26</v>
      </c>
      <c r="E9496" s="2">
        <v>2691.66</v>
      </c>
      <c r="F9496" s="2">
        <v>0.31</v>
      </c>
      <c r="G9496" s="2">
        <v>3</v>
      </c>
      <c r="H9496" s="3">
        <v>45262</v>
      </c>
      <c r="I9496" s="3">
        <v>45269</v>
      </c>
      <c r="J9496" s="2" t="s">
        <v>21</v>
      </c>
      <c r="K9496" s="2" t="s">
        <v>27</v>
      </c>
      <c r="L9496" s="2">
        <v>550.99</v>
      </c>
      <c r="M9496" s="2" t="s">
        <v>34</v>
      </c>
      <c r="N9496" s="11">
        <f>L9496/E9496*100</f>
        <v>20.470267418618995</v>
      </c>
      <c r="O9496" s="12" t="str">
        <f>IF(N9496&lt;10,"Low",IF(N9496&lt;20,"Med","High"))</f>
        <v>High</v>
      </c>
      <c r="P9496" s="12">
        <f>sales*discount</f>
        <v>834.41459999999995</v>
      </c>
      <c r="Q9496" s="12">
        <f>sales-Discount_Values</f>
        <v>1857.2453999999998</v>
      </c>
      <c r="R9496" s="12">
        <f>DATEDIF(order_date,delivery_date,"D")</f>
        <v>7</v>
      </c>
      <c r="S9496" s="12"/>
    </row>
    <row r="9497" spans="1:19" ht="14.25" customHeight="1" x14ac:dyDescent="0.35">
      <c r="A9497" s="2" t="s">
        <v>2742</v>
      </c>
      <c r="B9497" s="2">
        <v>102709</v>
      </c>
      <c r="C9497" s="2" t="s">
        <v>19</v>
      </c>
      <c r="D9497" s="2" t="s">
        <v>36</v>
      </c>
      <c r="E9497" s="2">
        <v>2148.73</v>
      </c>
      <c r="F9497" s="2">
        <v>0.16</v>
      </c>
      <c r="G9497" s="2">
        <v>2</v>
      </c>
      <c r="H9497" s="3">
        <v>45283</v>
      </c>
      <c r="I9497" s="3">
        <v>45284</v>
      </c>
      <c r="J9497" s="2" t="s">
        <v>15</v>
      </c>
      <c r="K9497" s="2" t="s">
        <v>22</v>
      </c>
      <c r="L9497" s="2">
        <v>439.91</v>
      </c>
      <c r="M9497" s="2" t="s">
        <v>48</v>
      </c>
      <c r="N9497" s="11">
        <f>L9497/E9497*100</f>
        <v>20.47302359998697</v>
      </c>
      <c r="O9497" s="12" t="str">
        <f>IF(N9497&lt;10,"Low",IF(N9497&lt;20,"Med","High"))</f>
        <v>High</v>
      </c>
      <c r="P9497" s="12">
        <f>sales*discount</f>
        <v>343.79680000000002</v>
      </c>
      <c r="Q9497" s="12">
        <f>sales-Discount_Values</f>
        <v>1804.9331999999999</v>
      </c>
      <c r="R9497" s="12">
        <f>DATEDIF(order_date,delivery_date,"D")</f>
        <v>1</v>
      </c>
      <c r="S9497" s="12"/>
    </row>
    <row r="9498" spans="1:19" ht="14.25" customHeight="1" x14ac:dyDescent="0.35">
      <c r="A9498" s="2" t="s">
        <v>1995</v>
      </c>
      <c r="B9498" s="2">
        <v>101962</v>
      </c>
      <c r="C9498" s="2" t="s">
        <v>41</v>
      </c>
      <c r="D9498" s="2" t="s">
        <v>14</v>
      </c>
      <c r="E9498" s="2">
        <v>988.46</v>
      </c>
      <c r="F9498" s="2">
        <v>0.42</v>
      </c>
      <c r="G9498" s="2">
        <v>3</v>
      </c>
      <c r="H9498" s="3">
        <v>45295</v>
      </c>
      <c r="I9498" s="3">
        <v>45296</v>
      </c>
      <c r="J9498" s="2" t="s">
        <v>21</v>
      </c>
      <c r="K9498" s="2" t="s">
        <v>16</v>
      </c>
      <c r="L9498" s="2">
        <v>202.37</v>
      </c>
      <c r="M9498" s="2" t="s">
        <v>48</v>
      </c>
      <c r="N9498" s="11">
        <f>L9498/E9498*100</f>
        <v>20.473261436982781</v>
      </c>
      <c r="O9498" s="12" t="str">
        <f>IF(N9498&lt;10,"Low",IF(N9498&lt;20,"Med","High"))</f>
        <v>High</v>
      </c>
      <c r="P9498" s="12">
        <f>sales*discount</f>
        <v>415.15320000000003</v>
      </c>
      <c r="Q9498" s="12">
        <f>sales-Discount_Values</f>
        <v>573.30680000000007</v>
      </c>
      <c r="R9498" s="12">
        <f>DATEDIF(order_date,delivery_date,"D")</f>
        <v>1</v>
      </c>
      <c r="S9498" s="12"/>
    </row>
    <row r="9499" spans="1:19" ht="14.25" customHeight="1" x14ac:dyDescent="0.35">
      <c r="A9499" s="2" t="s">
        <v>10442</v>
      </c>
      <c r="B9499" s="2">
        <v>110409</v>
      </c>
      <c r="C9499" s="2" t="s">
        <v>13</v>
      </c>
      <c r="D9499" s="2" t="s">
        <v>20</v>
      </c>
      <c r="E9499" s="2">
        <v>2511.75</v>
      </c>
      <c r="F9499" s="2">
        <v>0.05</v>
      </c>
      <c r="G9499" s="2">
        <v>9</v>
      </c>
      <c r="H9499" s="3">
        <v>45365</v>
      </c>
      <c r="I9499" s="3">
        <v>45370</v>
      </c>
      <c r="J9499" s="2" t="s">
        <v>15</v>
      </c>
      <c r="K9499" s="2" t="s">
        <v>16</v>
      </c>
      <c r="L9499" s="2">
        <v>514.27</v>
      </c>
      <c r="M9499" s="2" t="s">
        <v>17</v>
      </c>
      <c r="N9499" s="11">
        <f>L9499/E9499*100</f>
        <v>20.474569523240767</v>
      </c>
      <c r="O9499" s="12" t="str">
        <f>IF(N9499&lt;10,"Low",IF(N9499&lt;20,"Med","High"))</f>
        <v>High</v>
      </c>
      <c r="P9499" s="12">
        <f>sales*discount</f>
        <v>125.58750000000001</v>
      </c>
      <c r="Q9499" s="12">
        <f>sales-Discount_Values</f>
        <v>2386.1624999999999</v>
      </c>
      <c r="R9499" s="12">
        <f>DATEDIF(order_date,delivery_date,"D")</f>
        <v>5</v>
      </c>
      <c r="S9499" s="12"/>
    </row>
    <row r="9500" spans="1:19" ht="14.25" customHeight="1" x14ac:dyDescent="0.35">
      <c r="A9500" s="2" t="s">
        <v>11433</v>
      </c>
      <c r="B9500" s="2">
        <v>111400</v>
      </c>
      <c r="C9500" s="2" t="s">
        <v>13</v>
      </c>
      <c r="D9500" s="2" t="s">
        <v>33</v>
      </c>
      <c r="E9500" s="2">
        <v>2400.5</v>
      </c>
      <c r="F9500" s="2">
        <v>0.34</v>
      </c>
      <c r="G9500" s="2">
        <v>6</v>
      </c>
      <c r="H9500" s="3">
        <v>45439</v>
      </c>
      <c r="I9500" s="3">
        <v>45440</v>
      </c>
      <c r="J9500" s="2" t="s">
        <v>15</v>
      </c>
      <c r="K9500" s="2" t="s">
        <v>27</v>
      </c>
      <c r="L9500" s="2">
        <v>491.51</v>
      </c>
      <c r="M9500" s="2" t="s">
        <v>28</v>
      </c>
      <c r="N9500" s="11">
        <f>L9500/E9500*100</f>
        <v>20.475317642157883</v>
      </c>
      <c r="O9500" s="12" t="str">
        <f>IF(N9500&lt;10,"Low",IF(N9500&lt;20,"Med","High"))</f>
        <v>High</v>
      </c>
      <c r="P9500" s="12">
        <f>sales*discount</f>
        <v>816.17000000000007</v>
      </c>
      <c r="Q9500" s="12">
        <f>sales-Discount_Values</f>
        <v>1584.33</v>
      </c>
      <c r="R9500" s="12">
        <f>DATEDIF(order_date,delivery_date,"D")</f>
        <v>1</v>
      </c>
      <c r="S9500" s="12"/>
    </row>
    <row r="9501" spans="1:19" ht="14.25" customHeight="1" x14ac:dyDescent="0.35">
      <c r="A9501" s="2" t="s">
        <v>13900</v>
      </c>
      <c r="B9501" s="2">
        <v>113867</v>
      </c>
      <c r="C9501" s="2" t="s">
        <v>19</v>
      </c>
      <c r="D9501" s="2" t="s">
        <v>36</v>
      </c>
      <c r="E9501" s="2">
        <v>4917.8900000000003</v>
      </c>
      <c r="F9501" s="2">
        <v>0.35</v>
      </c>
      <c r="G9501" s="2">
        <v>5</v>
      </c>
      <c r="H9501" s="3">
        <v>45285</v>
      </c>
      <c r="I9501" s="3">
        <v>45289</v>
      </c>
      <c r="J9501" s="2" t="s">
        <v>15</v>
      </c>
      <c r="K9501" s="2" t="s">
        <v>22</v>
      </c>
      <c r="L9501" s="2">
        <v>1007.04</v>
      </c>
      <c r="M9501" s="2" t="s">
        <v>34</v>
      </c>
      <c r="N9501" s="11">
        <f>L9501/E9501*100</f>
        <v>20.477074517730163</v>
      </c>
      <c r="O9501" s="12" t="str">
        <f>IF(N9501&lt;10,"Low",IF(N9501&lt;20,"Med","High"))</f>
        <v>High</v>
      </c>
      <c r="P9501" s="12">
        <f>sales*discount</f>
        <v>1721.2615000000001</v>
      </c>
      <c r="Q9501" s="12">
        <f>sales-Discount_Values</f>
        <v>3196.6285000000003</v>
      </c>
      <c r="R9501" s="12">
        <f>DATEDIF(order_date,delivery_date,"D")</f>
        <v>4</v>
      </c>
      <c r="S9501" s="12"/>
    </row>
    <row r="9502" spans="1:19" ht="14.25" customHeight="1" x14ac:dyDescent="0.35">
      <c r="A9502" s="2" t="s">
        <v>4415</v>
      </c>
      <c r="B9502" s="2">
        <v>104382</v>
      </c>
      <c r="C9502" s="2" t="s">
        <v>25</v>
      </c>
      <c r="D9502" s="2" t="s">
        <v>36</v>
      </c>
      <c r="E9502" s="2">
        <v>3317</v>
      </c>
      <c r="F9502" s="2">
        <v>0.19</v>
      </c>
      <c r="G9502" s="2">
        <v>2</v>
      </c>
      <c r="H9502" s="3">
        <v>45186</v>
      </c>
      <c r="I9502" s="3">
        <v>45189</v>
      </c>
      <c r="J9502" s="2" t="s">
        <v>21</v>
      </c>
      <c r="K9502" s="2" t="s">
        <v>22</v>
      </c>
      <c r="L9502" s="2">
        <v>679.3</v>
      </c>
      <c r="M9502" s="2" t="s">
        <v>17</v>
      </c>
      <c r="N9502" s="11">
        <f>L9502/E9502*100</f>
        <v>20.479348809164907</v>
      </c>
      <c r="O9502" s="12" t="str">
        <f>IF(N9502&lt;10,"Low",IF(N9502&lt;20,"Med","High"))</f>
        <v>High</v>
      </c>
      <c r="P9502" s="12">
        <f>sales*discount</f>
        <v>630.23</v>
      </c>
      <c r="Q9502" s="12">
        <f>sales-Discount_Values</f>
        <v>2686.77</v>
      </c>
      <c r="R9502" s="12">
        <f>DATEDIF(order_date,delivery_date,"D")</f>
        <v>3</v>
      </c>
      <c r="S9502" s="12"/>
    </row>
    <row r="9503" spans="1:19" ht="14.25" customHeight="1" x14ac:dyDescent="0.35">
      <c r="A9503" s="2" t="s">
        <v>6811</v>
      </c>
      <c r="B9503" s="2">
        <v>106778</v>
      </c>
      <c r="C9503" s="2" t="s">
        <v>41</v>
      </c>
      <c r="D9503" s="2" t="s">
        <v>26</v>
      </c>
      <c r="E9503" s="2">
        <v>847.62</v>
      </c>
      <c r="F9503" s="2">
        <v>7.0000000000000007E-2</v>
      </c>
      <c r="G9503" s="2">
        <v>3</v>
      </c>
      <c r="H9503" s="3">
        <v>45180</v>
      </c>
      <c r="I9503" s="3">
        <v>45187</v>
      </c>
      <c r="J9503" s="2" t="s">
        <v>15</v>
      </c>
      <c r="K9503" s="2" t="s">
        <v>27</v>
      </c>
      <c r="L9503" s="2">
        <v>173.6</v>
      </c>
      <c r="M9503" s="2" t="s">
        <v>48</v>
      </c>
      <c r="N9503" s="11">
        <f>L9503/E9503*100</f>
        <v>20.480875864184423</v>
      </c>
      <c r="O9503" s="12" t="str">
        <f>IF(N9503&lt;10,"Low",IF(N9503&lt;20,"Med","High"))</f>
        <v>High</v>
      </c>
      <c r="P9503" s="12">
        <f>sales*discount</f>
        <v>59.333400000000005</v>
      </c>
      <c r="Q9503" s="12">
        <f>sales-Discount_Values</f>
        <v>788.28660000000002</v>
      </c>
      <c r="R9503" s="12">
        <f>DATEDIF(order_date,delivery_date,"D")</f>
        <v>7</v>
      </c>
      <c r="S9503" s="12"/>
    </row>
    <row r="9504" spans="1:19" ht="14.25" customHeight="1" x14ac:dyDescent="0.35">
      <c r="A9504" s="2" t="s">
        <v>4572</v>
      </c>
      <c r="B9504" s="2">
        <v>104539</v>
      </c>
      <c r="C9504" s="2" t="s">
        <v>19</v>
      </c>
      <c r="D9504" s="2" t="s">
        <v>20</v>
      </c>
      <c r="E9504" s="2">
        <v>3345.24</v>
      </c>
      <c r="F9504" s="2">
        <v>0.45</v>
      </c>
      <c r="G9504" s="2">
        <v>7</v>
      </c>
      <c r="H9504" s="3">
        <v>45465</v>
      </c>
      <c r="I9504" s="3">
        <v>45469</v>
      </c>
      <c r="J9504" s="2" t="s">
        <v>21</v>
      </c>
      <c r="K9504" s="2" t="s">
        <v>27</v>
      </c>
      <c r="L9504" s="2">
        <v>685.24</v>
      </c>
      <c r="M9504" s="2" t="s">
        <v>17</v>
      </c>
      <c r="N9504" s="11">
        <f>L9504/E9504*100</f>
        <v>20.484031041121117</v>
      </c>
      <c r="O9504" s="12" t="str">
        <f>IF(N9504&lt;10,"Low",IF(N9504&lt;20,"Med","High"))</f>
        <v>High</v>
      </c>
      <c r="P9504" s="12">
        <f>sales*discount</f>
        <v>1505.3579999999999</v>
      </c>
      <c r="Q9504" s="12">
        <f>sales-Discount_Values</f>
        <v>1839.8819999999998</v>
      </c>
      <c r="R9504" s="12">
        <f>DATEDIF(order_date,delivery_date,"D")</f>
        <v>4</v>
      </c>
      <c r="S9504" s="12"/>
    </row>
    <row r="9505" spans="1:19" ht="14.25" customHeight="1" x14ac:dyDescent="0.35">
      <c r="A9505" s="2" t="s">
        <v>2099</v>
      </c>
      <c r="B9505" s="2">
        <v>102066</v>
      </c>
      <c r="C9505" s="2" t="s">
        <v>19</v>
      </c>
      <c r="D9505" s="2" t="s">
        <v>33</v>
      </c>
      <c r="E9505" s="2">
        <v>1251.8</v>
      </c>
      <c r="F9505" s="2">
        <v>0.45</v>
      </c>
      <c r="G9505" s="2">
        <v>9</v>
      </c>
      <c r="H9505" s="3">
        <v>45312</v>
      </c>
      <c r="I9505" s="3">
        <v>45318</v>
      </c>
      <c r="J9505" s="2" t="s">
        <v>31</v>
      </c>
      <c r="K9505" s="2" t="s">
        <v>16</v>
      </c>
      <c r="L9505" s="2">
        <v>256.42</v>
      </c>
      <c r="M9505" s="2" t="s">
        <v>23</v>
      </c>
      <c r="N9505" s="11">
        <f>L9505/E9505*100</f>
        <v>20.484102891835761</v>
      </c>
      <c r="O9505" s="12" t="str">
        <f>IF(N9505&lt;10,"Low",IF(N9505&lt;20,"Med","High"))</f>
        <v>High</v>
      </c>
      <c r="P9505" s="12">
        <f>sales*discount</f>
        <v>563.30999999999995</v>
      </c>
      <c r="Q9505" s="12">
        <f>sales-Discount_Values</f>
        <v>688.49</v>
      </c>
      <c r="R9505" s="12">
        <f>DATEDIF(order_date,delivery_date,"D")</f>
        <v>6</v>
      </c>
      <c r="S9505" s="12"/>
    </row>
    <row r="9506" spans="1:19" ht="14.25" customHeight="1" x14ac:dyDescent="0.35">
      <c r="A9506" s="2" t="s">
        <v>10763</v>
      </c>
      <c r="B9506" s="2">
        <v>110730</v>
      </c>
      <c r="C9506" s="2" t="s">
        <v>25</v>
      </c>
      <c r="D9506" s="2" t="s">
        <v>33</v>
      </c>
      <c r="E9506" s="2">
        <v>577.26</v>
      </c>
      <c r="F9506" s="2">
        <v>0.01</v>
      </c>
      <c r="G9506" s="2">
        <v>6</v>
      </c>
      <c r="H9506" s="3">
        <v>45023</v>
      </c>
      <c r="I9506" s="3">
        <v>45029</v>
      </c>
      <c r="J9506" s="2" t="s">
        <v>31</v>
      </c>
      <c r="K9506" s="2" t="s">
        <v>16</v>
      </c>
      <c r="L9506" s="2">
        <v>118.26</v>
      </c>
      <c r="M9506" s="2" t="s">
        <v>28</v>
      </c>
      <c r="N9506" s="11">
        <f>L9506/E9506*100</f>
        <v>20.48643592142189</v>
      </c>
      <c r="O9506" s="12" t="str">
        <f>IF(N9506&lt;10,"Low",IF(N9506&lt;20,"Med","High"))</f>
        <v>High</v>
      </c>
      <c r="P9506" s="12">
        <f>sales*discount</f>
        <v>5.7725999999999997</v>
      </c>
      <c r="Q9506" s="12">
        <f>sales-Discount_Values</f>
        <v>571.48739999999998</v>
      </c>
      <c r="R9506" s="12">
        <f>DATEDIF(order_date,delivery_date,"D")</f>
        <v>6</v>
      </c>
      <c r="S9506" s="12"/>
    </row>
    <row r="9507" spans="1:19" ht="14.25" customHeight="1" x14ac:dyDescent="0.35">
      <c r="A9507" s="2" t="s">
        <v>1739</v>
      </c>
      <c r="B9507" s="2">
        <v>101706</v>
      </c>
      <c r="C9507" s="2" t="s">
        <v>13</v>
      </c>
      <c r="D9507" s="2" t="s">
        <v>26</v>
      </c>
      <c r="E9507" s="2">
        <v>2052.4499999999998</v>
      </c>
      <c r="F9507" s="2">
        <v>0.22</v>
      </c>
      <c r="G9507" s="2">
        <v>2</v>
      </c>
      <c r="H9507" s="3">
        <v>45236</v>
      </c>
      <c r="I9507" s="3">
        <v>45238</v>
      </c>
      <c r="J9507" s="2" t="s">
        <v>21</v>
      </c>
      <c r="K9507" s="2" t="s">
        <v>27</v>
      </c>
      <c r="L9507" s="2">
        <v>420.51</v>
      </c>
      <c r="M9507" s="2" t="s">
        <v>28</v>
      </c>
      <c r="N9507" s="11">
        <f>L9507/E9507*100</f>
        <v>20.488197032814444</v>
      </c>
      <c r="O9507" s="12" t="str">
        <f>IF(N9507&lt;10,"Low",IF(N9507&lt;20,"Med","High"))</f>
        <v>High</v>
      </c>
      <c r="P9507" s="12">
        <f>sales*discount</f>
        <v>451.53899999999999</v>
      </c>
      <c r="Q9507" s="12">
        <f>sales-Discount_Values</f>
        <v>1600.9109999999998</v>
      </c>
      <c r="R9507" s="12">
        <f>DATEDIF(order_date,delivery_date,"D")</f>
        <v>2</v>
      </c>
      <c r="S9507" s="12"/>
    </row>
    <row r="9508" spans="1:19" ht="14.25" customHeight="1" x14ac:dyDescent="0.35">
      <c r="A9508" s="2" t="s">
        <v>6507</v>
      </c>
      <c r="B9508" s="2">
        <v>106474</v>
      </c>
      <c r="C9508" s="2" t="s">
        <v>19</v>
      </c>
      <c r="D9508" s="2" t="s">
        <v>26</v>
      </c>
      <c r="E9508" s="2">
        <v>3280.63</v>
      </c>
      <c r="F9508" s="2">
        <v>0.45</v>
      </c>
      <c r="G9508" s="2">
        <v>7</v>
      </c>
      <c r="H9508" s="3">
        <v>45495</v>
      </c>
      <c r="I9508" s="3">
        <v>45498</v>
      </c>
      <c r="J9508" s="2" t="s">
        <v>15</v>
      </c>
      <c r="K9508" s="2" t="s">
        <v>16</v>
      </c>
      <c r="L9508" s="2">
        <v>672.16</v>
      </c>
      <c r="M9508" s="2" t="s">
        <v>39</v>
      </c>
      <c r="N9508" s="11">
        <f>L9508/E9508*100</f>
        <v>20.488747588115697</v>
      </c>
      <c r="O9508" s="12" t="str">
        <f>IF(N9508&lt;10,"Low",IF(N9508&lt;20,"Med","High"))</f>
        <v>High</v>
      </c>
      <c r="P9508" s="12">
        <f>sales*discount</f>
        <v>1476.2835</v>
      </c>
      <c r="Q9508" s="12">
        <f>sales-Discount_Values</f>
        <v>1804.3465000000001</v>
      </c>
      <c r="R9508" s="12">
        <f>DATEDIF(order_date,delivery_date,"D")</f>
        <v>3</v>
      </c>
      <c r="S9508" s="12"/>
    </row>
    <row r="9509" spans="1:19" ht="14.25" customHeight="1" x14ac:dyDescent="0.35">
      <c r="A9509" s="2" t="s">
        <v>8532</v>
      </c>
      <c r="B9509" s="2">
        <v>108499</v>
      </c>
      <c r="C9509" s="2" t="s">
        <v>25</v>
      </c>
      <c r="D9509" s="2" t="s">
        <v>26</v>
      </c>
      <c r="E9509" s="2">
        <v>2502.4499999999998</v>
      </c>
      <c r="F9509" s="2">
        <v>0.15</v>
      </c>
      <c r="G9509" s="2">
        <v>4</v>
      </c>
      <c r="H9509" s="3">
        <v>45036</v>
      </c>
      <c r="I9509" s="3">
        <v>45042</v>
      </c>
      <c r="J9509" s="2" t="s">
        <v>31</v>
      </c>
      <c r="K9509" s="2" t="s">
        <v>27</v>
      </c>
      <c r="L9509" s="2">
        <v>512.76</v>
      </c>
      <c r="M9509" s="2" t="s">
        <v>34</v>
      </c>
      <c r="N9509" s="11">
        <f>L9509/E9509*100</f>
        <v>20.490319486902838</v>
      </c>
      <c r="O9509" s="12" t="str">
        <f>IF(N9509&lt;10,"Low",IF(N9509&lt;20,"Med","High"))</f>
        <v>High</v>
      </c>
      <c r="P9509" s="12">
        <f>sales*discount</f>
        <v>375.36749999999995</v>
      </c>
      <c r="Q9509" s="12">
        <f>sales-Discount_Values</f>
        <v>2127.0825</v>
      </c>
      <c r="R9509" s="12">
        <f>DATEDIF(order_date,delivery_date,"D")</f>
        <v>6</v>
      </c>
      <c r="S9509" s="12"/>
    </row>
    <row r="9510" spans="1:19" ht="14.25" customHeight="1" x14ac:dyDescent="0.35">
      <c r="A9510" s="2" t="s">
        <v>8135</v>
      </c>
      <c r="B9510" s="2">
        <v>108102</v>
      </c>
      <c r="C9510" s="2" t="s">
        <v>13</v>
      </c>
      <c r="D9510" s="2" t="s">
        <v>14</v>
      </c>
      <c r="E9510" s="2">
        <v>4872.45</v>
      </c>
      <c r="F9510" s="2">
        <v>0.22</v>
      </c>
      <c r="G9510" s="2">
        <v>4</v>
      </c>
      <c r="H9510" s="3">
        <v>44972</v>
      </c>
      <c r="I9510" s="3">
        <v>44978</v>
      </c>
      <c r="J9510" s="2" t="s">
        <v>21</v>
      </c>
      <c r="K9510" s="2" t="s">
        <v>22</v>
      </c>
      <c r="L9510" s="2">
        <v>998.45</v>
      </c>
      <c r="M9510" s="2" t="s">
        <v>34</v>
      </c>
      <c r="N9510" s="11">
        <f>L9510/E9510*100</f>
        <v>20.491744399634683</v>
      </c>
      <c r="O9510" s="12" t="str">
        <f>IF(N9510&lt;10,"Low",IF(N9510&lt;20,"Med","High"))</f>
        <v>High</v>
      </c>
      <c r="P9510" s="12">
        <f>sales*discount</f>
        <v>1071.9390000000001</v>
      </c>
      <c r="Q9510" s="12">
        <f>sales-Discount_Values</f>
        <v>3800.5109999999995</v>
      </c>
      <c r="R9510" s="12">
        <f>DATEDIF(order_date,delivery_date,"D")</f>
        <v>6</v>
      </c>
      <c r="S9510" s="12"/>
    </row>
    <row r="9511" spans="1:19" ht="14.25" customHeight="1" x14ac:dyDescent="0.35">
      <c r="A9511" s="2" t="s">
        <v>12623</v>
      </c>
      <c r="B9511" s="2">
        <v>112590</v>
      </c>
      <c r="C9511" s="2" t="s">
        <v>25</v>
      </c>
      <c r="D9511" s="2" t="s">
        <v>36</v>
      </c>
      <c r="E9511" s="2">
        <v>3018.61</v>
      </c>
      <c r="F9511" s="2">
        <v>0.42</v>
      </c>
      <c r="G9511" s="2">
        <v>8</v>
      </c>
      <c r="H9511" s="3">
        <v>45089</v>
      </c>
      <c r="I9511" s="3">
        <v>45096</v>
      </c>
      <c r="J9511" s="2" t="s">
        <v>31</v>
      </c>
      <c r="K9511" s="2" t="s">
        <v>27</v>
      </c>
      <c r="L9511" s="2">
        <v>618.6</v>
      </c>
      <c r="M9511" s="2" t="s">
        <v>28</v>
      </c>
      <c r="N9511" s="11">
        <f>L9511/E9511*100</f>
        <v>20.492875860081295</v>
      </c>
      <c r="O9511" s="12" t="str">
        <f>IF(N9511&lt;10,"Low",IF(N9511&lt;20,"Med","High"))</f>
        <v>High</v>
      </c>
      <c r="P9511" s="12">
        <f>sales*discount</f>
        <v>1267.8162</v>
      </c>
      <c r="Q9511" s="12">
        <f>sales-Discount_Values</f>
        <v>1750.7938000000001</v>
      </c>
      <c r="R9511" s="12">
        <f>DATEDIF(order_date,delivery_date,"D")</f>
        <v>7</v>
      </c>
      <c r="S9511" s="12"/>
    </row>
    <row r="9512" spans="1:19" ht="14.25" customHeight="1" x14ac:dyDescent="0.35">
      <c r="A9512" s="2" t="s">
        <v>10201</v>
      </c>
      <c r="B9512" s="2">
        <v>110168</v>
      </c>
      <c r="C9512" s="2" t="s">
        <v>13</v>
      </c>
      <c r="D9512" s="2" t="s">
        <v>26</v>
      </c>
      <c r="E9512" s="2">
        <v>4249.5200000000004</v>
      </c>
      <c r="F9512" s="2">
        <v>0.44</v>
      </c>
      <c r="G9512" s="2">
        <v>3</v>
      </c>
      <c r="H9512" s="3">
        <v>44953</v>
      </c>
      <c r="I9512" s="3">
        <v>44958</v>
      </c>
      <c r="J9512" s="2" t="s">
        <v>31</v>
      </c>
      <c r="K9512" s="2" t="s">
        <v>22</v>
      </c>
      <c r="L9512" s="2">
        <v>870.98</v>
      </c>
      <c r="M9512" s="2" t="s">
        <v>39</v>
      </c>
      <c r="N9512" s="11">
        <f>L9512/E9512*100</f>
        <v>20.495961896873059</v>
      </c>
      <c r="O9512" s="12" t="str">
        <f>IF(N9512&lt;10,"Low",IF(N9512&lt;20,"Med","High"))</f>
        <v>High</v>
      </c>
      <c r="P9512" s="12">
        <f>sales*discount</f>
        <v>1869.7888000000003</v>
      </c>
      <c r="Q9512" s="12">
        <f>sales-Discount_Values</f>
        <v>2379.7312000000002</v>
      </c>
      <c r="R9512" s="12">
        <f>DATEDIF(order_date,delivery_date,"D")</f>
        <v>5</v>
      </c>
      <c r="S9512" s="12"/>
    </row>
    <row r="9513" spans="1:19" ht="14.25" customHeight="1" x14ac:dyDescent="0.35">
      <c r="A9513" s="2" t="s">
        <v>7188</v>
      </c>
      <c r="B9513" s="2">
        <v>107155</v>
      </c>
      <c r="C9513" s="2" t="s">
        <v>25</v>
      </c>
      <c r="D9513" s="2" t="s">
        <v>36</v>
      </c>
      <c r="E9513" s="2">
        <v>193.94</v>
      </c>
      <c r="F9513" s="2">
        <v>0.22</v>
      </c>
      <c r="G9513" s="2">
        <v>6</v>
      </c>
      <c r="H9513" s="3">
        <v>45320</v>
      </c>
      <c r="I9513" s="3">
        <v>45322</v>
      </c>
      <c r="J9513" s="2" t="s">
        <v>31</v>
      </c>
      <c r="K9513" s="2" t="s">
        <v>16</v>
      </c>
      <c r="L9513" s="2">
        <v>39.75</v>
      </c>
      <c r="M9513" s="2" t="s">
        <v>28</v>
      </c>
      <c r="N9513" s="11">
        <f>L9513/E9513*100</f>
        <v>20.496029699907186</v>
      </c>
      <c r="O9513" s="12" t="str">
        <f>IF(N9513&lt;10,"Low",IF(N9513&lt;20,"Med","High"))</f>
        <v>High</v>
      </c>
      <c r="P9513" s="12">
        <f>sales*discount</f>
        <v>42.666800000000002</v>
      </c>
      <c r="Q9513" s="12">
        <f>sales-Discount_Values</f>
        <v>151.2732</v>
      </c>
      <c r="R9513" s="12">
        <f>DATEDIF(order_date,delivery_date,"D")</f>
        <v>2</v>
      </c>
      <c r="S9513" s="12"/>
    </row>
    <row r="9514" spans="1:19" ht="14.25" customHeight="1" x14ac:dyDescent="0.35">
      <c r="A9514" s="2" t="s">
        <v>2721</v>
      </c>
      <c r="B9514" s="2">
        <v>102688</v>
      </c>
      <c r="C9514" s="2" t="s">
        <v>25</v>
      </c>
      <c r="D9514" s="2" t="s">
        <v>20</v>
      </c>
      <c r="E9514" s="2">
        <v>4901.71</v>
      </c>
      <c r="F9514" s="2">
        <v>0.5</v>
      </c>
      <c r="G9514" s="2">
        <v>7</v>
      </c>
      <c r="H9514" s="3">
        <v>45426</v>
      </c>
      <c r="I9514" s="3">
        <v>45431</v>
      </c>
      <c r="J9514" s="2" t="s">
        <v>15</v>
      </c>
      <c r="K9514" s="2" t="s">
        <v>27</v>
      </c>
      <c r="L9514" s="2">
        <v>1004.68</v>
      </c>
      <c r="M9514" s="2" t="s">
        <v>17</v>
      </c>
      <c r="N9514" s="11">
        <f>L9514/E9514*100</f>
        <v>20.496520601993996</v>
      </c>
      <c r="O9514" s="12" t="str">
        <f>IF(N9514&lt;10,"Low",IF(N9514&lt;20,"Med","High"))</f>
        <v>High</v>
      </c>
      <c r="P9514" s="12">
        <f>sales*discount</f>
        <v>2450.855</v>
      </c>
      <c r="Q9514" s="12">
        <f>sales-Discount_Values</f>
        <v>2450.855</v>
      </c>
      <c r="R9514" s="12">
        <f>DATEDIF(order_date,delivery_date,"D")</f>
        <v>5</v>
      </c>
      <c r="S9514" s="12"/>
    </row>
    <row r="9515" spans="1:19" ht="14.25" customHeight="1" x14ac:dyDescent="0.35">
      <c r="A9515" s="2" t="s">
        <v>10501</v>
      </c>
      <c r="B9515" s="2">
        <v>110468</v>
      </c>
      <c r="C9515" s="2" t="s">
        <v>13</v>
      </c>
      <c r="D9515" s="2" t="s">
        <v>33</v>
      </c>
      <c r="E9515" s="2">
        <v>1382.67</v>
      </c>
      <c r="F9515" s="2">
        <v>0.18</v>
      </c>
      <c r="G9515" s="2">
        <v>6</v>
      </c>
      <c r="H9515" s="3">
        <v>45444</v>
      </c>
      <c r="I9515" s="3">
        <v>45445</v>
      </c>
      <c r="J9515" s="2" t="s">
        <v>31</v>
      </c>
      <c r="K9515" s="2" t="s">
        <v>22</v>
      </c>
      <c r="L9515" s="2">
        <v>283.47000000000003</v>
      </c>
      <c r="M9515" s="2" t="s">
        <v>39</v>
      </c>
      <c r="N9515" s="11">
        <f>L9515/E9515*100</f>
        <v>20.501638134912888</v>
      </c>
      <c r="O9515" s="12" t="str">
        <f>IF(N9515&lt;10,"Low",IF(N9515&lt;20,"Med","High"))</f>
        <v>High</v>
      </c>
      <c r="P9515" s="12">
        <f>sales*discount</f>
        <v>248.88060000000002</v>
      </c>
      <c r="Q9515" s="12">
        <f>sales-Discount_Values</f>
        <v>1133.7894000000001</v>
      </c>
      <c r="R9515" s="12">
        <f>DATEDIF(order_date,delivery_date,"D")</f>
        <v>1</v>
      </c>
      <c r="S9515" s="12"/>
    </row>
    <row r="9516" spans="1:19" ht="14.25" customHeight="1" x14ac:dyDescent="0.35">
      <c r="A9516" s="2" t="s">
        <v>5632</v>
      </c>
      <c r="B9516" s="2">
        <v>105599</v>
      </c>
      <c r="C9516" s="2" t="s">
        <v>19</v>
      </c>
      <c r="D9516" s="2" t="s">
        <v>26</v>
      </c>
      <c r="E9516" s="2">
        <v>1714.78</v>
      </c>
      <c r="F9516" s="2">
        <v>0.24</v>
      </c>
      <c r="G9516" s="2">
        <v>3</v>
      </c>
      <c r="H9516" s="3">
        <v>45181</v>
      </c>
      <c r="I9516" s="3">
        <v>45184</v>
      </c>
      <c r="J9516" s="2" t="s">
        <v>21</v>
      </c>
      <c r="K9516" s="2" t="s">
        <v>16</v>
      </c>
      <c r="L9516" s="2">
        <v>351.57</v>
      </c>
      <c r="M9516" s="2" t="s">
        <v>34</v>
      </c>
      <c r="N9516" s="11">
        <f>L9516/E9516*100</f>
        <v>20.502338492401357</v>
      </c>
      <c r="O9516" s="12" t="str">
        <f>IF(N9516&lt;10,"Low",IF(N9516&lt;20,"Med","High"))</f>
        <v>High</v>
      </c>
      <c r="P9516" s="12">
        <f>sales*discount</f>
        <v>411.54719999999998</v>
      </c>
      <c r="Q9516" s="12">
        <f>sales-Discount_Values</f>
        <v>1303.2328</v>
      </c>
      <c r="R9516" s="12">
        <f>DATEDIF(order_date,delivery_date,"D")</f>
        <v>3</v>
      </c>
      <c r="S9516" s="12"/>
    </row>
    <row r="9517" spans="1:19" ht="14.25" customHeight="1" x14ac:dyDescent="0.35">
      <c r="A9517" s="2" t="s">
        <v>863</v>
      </c>
      <c r="B9517" s="2">
        <v>100830</v>
      </c>
      <c r="C9517" s="2" t="s">
        <v>25</v>
      </c>
      <c r="D9517" s="2" t="s">
        <v>26</v>
      </c>
      <c r="E9517" s="2">
        <v>3420.07</v>
      </c>
      <c r="F9517" s="2">
        <v>0.39</v>
      </c>
      <c r="G9517" s="2">
        <v>1</v>
      </c>
      <c r="H9517" s="3">
        <v>45631</v>
      </c>
      <c r="I9517" s="3">
        <v>45633</v>
      </c>
      <c r="J9517" s="2" t="s">
        <v>21</v>
      </c>
      <c r="K9517" s="2" t="s">
        <v>22</v>
      </c>
      <c r="L9517" s="2">
        <v>701.25</v>
      </c>
      <c r="M9517" s="2" t="s">
        <v>34</v>
      </c>
      <c r="N9517" s="11">
        <f>L9517/E9517*100</f>
        <v>20.503966293087565</v>
      </c>
      <c r="O9517" s="12" t="str">
        <f>IF(N9517&lt;10,"Low",IF(N9517&lt;20,"Med","High"))</f>
        <v>High</v>
      </c>
      <c r="P9517" s="12">
        <f>sales*discount</f>
        <v>1333.8273000000002</v>
      </c>
      <c r="Q9517" s="12">
        <f>sales-Discount_Values</f>
        <v>2086.2426999999998</v>
      </c>
      <c r="R9517" s="12">
        <f>DATEDIF(order_date,delivery_date,"D")</f>
        <v>2</v>
      </c>
      <c r="S9517" s="12"/>
    </row>
    <row r="9518" spans="1:19" ht="14.25" customHeight="1" x14ac:dyDescent="0.35">
      <c r="A9518" s="2" t="s">
        <v>3514</v>
      </c>
      <c r="B9518" s="2">
        <v>103481</v>
      </c>
      <c r="C9518" s="2" t="s">
        <v>13</v>
      </c>
      <c r="D9518" s="2" t="s">
        <v>26</v>
      </c>
      <c r="E9518" s="2">
        <v>3814.12</v>
      </c>
      <c r="F9518" s="2">
        <v>0.47</v>
      </c>
      <c r="G9518" s="2">
        <v>3</v>
      </c>
      <c r="H9518" s="3">
        <v>44967</v>
      </c>
      <c r="I9518" s="3">
        <v>44974</v>
      </c>
      <c r="J9518" s="2" t="s">
        <v>31</v>
      </c>
      <c r="K9518" s="2" t="s">
        <v>16</v>
      </c>
      <c r="L9518" s="2">
        <v>782.1</v>
      </c>
      <c r="M9518" s="2" t="s">
        <v>28</v>
      </c>
      <c r="N9518" s="11">
        <f>L9518/E9518*100</f>
        <v>20.50538525269263</v>
      </c>
      <c r="O9518" s="12" t="str">
        <f>IF(N9518&lt;10,"Low",IF(N9518&lt;20,"Med","High"))</f>
        <v>High</v>
      </c>
      <c r="P9518" s="12">
        <f>sales*discount</f>
        <v>1792.6363999999999</v>
      </c>
      <c r="Q9518" s="12">
        <f>sales-Discount_Values</f>
        <v>2021.4836</v>
      </c>
      <c r="R9518" s="12">
        <f>DATEDIF(order_date,delivery_date,"D")</f>
        <v>7</v>
      </c>
      <c r="S9518" s="12"/>
    </row>
    <row r="9519" spans="1:19" ht="14.25" customHeight="1" x14ac:dyDescent="0.35">
      <c r="A9519" s="2" t="s">
        <v>15064</v>
      </c>
      <c r="B9519" s="2">
        <v>115031</v>
      </c>
      <c r="C9519" s="2" t="s">
        <v>13</v>
      </c>
      <c r="D9519" s="2" t="s">
        <v>20</v>
      </c>
      <c r="E9519" s="2">
        <v>1466.32</v>
      </c>
      <c r="F9519" s="2">
        <v>0.44</v>
      </c>
      <c r="G9519" s="2">
        <v>8</v>
      </c>
      <c r="H9519" s="3">
        <v>45234</v>
      </c>
      <c r="I9519" s="3">
        <v>45237</v>
      </c>
      <c r="J9519" s="2" t="s">
        <v>31</v>
      </c>
      <c r="K9519" s="2" t="s">
        <v>27</v>
      </c>
      <c r="L9519" s="2">
        <v>300.68</v>
      </c>
      <c r="M9519" s="2" t="s">
        <v>28</v>
      </c>
      <c r="N9519" s="11">
        <f>L9519/E9519*100</f>
        <v>20.505755905941406</v>
      </c>
      <c r="O9519" s="12" t="str">
        <f>IF(N9519&lt;10,"Low",IF(N9519&lt;20,"Med","High"))</f>
        <v>High</v>
      </c>
      <c r="P9519" s="12">
        <f>sales*discount</f>
        <v>645.18079999999998</v>
      </c>
      <c r="Q9519" s="12">
        <f>sales-Discount_Values</f>
        <v>821.13919999999996</v>
      </c>
      <c r="R9519" s="12">
        <f>DATEDIF(order_date,delivery_date,"D")</f>
        <v>3</v>
      </c>
      <c r="S9519" s="12"/>
    </row>
    <row r="9520" spans="1:19" ht="14.25" customHeight="1" x14ac:dyDescent="0.35">
      <c r="A9520" s="2" t="s">
        <v>6970</v>
      </c>
      <c r="B9520" s="2">
        <v>106937</v>
      </c>
      <c r="C9520" s="2" t="s">
        <v>41</v>
      </c>
      <c r="D9520" s="2" t="s">
        <v>33</v>
      </c>
      <c r="E9520" s="2">
        <v>4458.49</v>
      </c>
      <c r="F9520" s="2">
        <v>0.04</v>
      </c>
      <c r="G9520" s="2">
        <v>3</v>
      </c>
      <c r="H9520" s="3">
        <v>44983</v>
      </c>
      <c r="I9520" s="3">
        <v>44989</v>
      </c>
      <c r="J9520" s="2" t="s">
        <v>21</v>
      </c>
      <c r="K9520" s="2" t="s">
        <v>27</v>
      </c>
      <c r="L9520" s="2">
        <v>914.3</v>
      </c>
      <c r="M9520" s="2" t="s">
        <v>17</v>
      </c>
      <c r="N9520" s="11">
        <f>L9520/E9520*100</f>
        <v>20.506942933594111</v>
      </c>
      <c r="O9520" s="12" t="str">
        <f>IF(N9520&lt;10,"Low",IF(N9520&lt;20,"Med","High"))</f>
        <v>High</v>
      </c>
      <c r="P9520" s="12">
        <f>sales*discount</f>
        <v>178.33959999999999</v>
      </c>
      <c r="Q9520" s="12">
        <f>sales-Discount_Values</f>
        <v>4280.1503999999995</v>
      </c>
      <c r="R9520" s="12">
        <f>DATEDIF(order_date,delivery_date,"D")</f>
        <v>6</v>
      </c>
      <c r="S9520" s="12"/>
    </row>
    <row r="9521" spans="1:19" ht="14.25" customHeight="1" x14ac:dyDescent="0.35">
      <c r="A9521" s="2" t="s">
        <v>1273</v>
      </c>
      <c r="B9521" s="2">
        <v>101240</v>
      </c>
      <c r="C9521" s="2" t="s">
        <v>25</v>
      </c>
      <c r="D9521" s="2" t="s">
        <v>33</v>
      </c>
      <c r="E9521" s="2">
        <v>1827.96</v>
      </c>
      <c r="F9521" s="2">
        <v>0.08</v>
      </c>
      <c r="G9521" s="2">
        <v>6</v>
      </c>
      <c r="H9521" s="3">
        <v>45411</v>
      </c>
      <c r="I9521" s="3">
        <v>45416</v>
      </c>
      <c r="J9521" s="2" t="s">
        <v>21</v>
      </c>
      <c r="K9521" s="2" t="s">
        <v>27</v>
      </c>
      <c r="L9521" s="2">
        <v>374.88</v>
      </c>
      <c r="M9521" s="2" t="s">
        <v>48</v>
      </c>
      <c r="N9521" s="11">
        <f>L9521/E9521*100</f>
        <v>20.508107398411344</v>
      </c>
      <c r="O9521" s="12" t="str">
        <f>IF(N9521&lt;10,"Low",IF(N9521&lt;20,"Med","High"))</f>
        <v>High</v>
      </c>
      <c r="P9521" s="12">
        <f>sales*discount</f>
        <v>146.23680000000002</v>
      </c>
      <c r="Q9521" s="12">
        <f>sales-Discount_Values</f>
        <v>1681.7231999999999</v>
      </c>
      <c r="R9521" s="12">
        <f>DATEDIF(order_date,delivery_date,"D")</f>
        <v>5</v>
      </c>
      <c r="S9521" s="12"/>
    </row>
    <row r="9522" spans="1:19" ht="14.25" customHeight="1" x14ac:dyDescent="0.35">
      <c r="A9522" s="2" t="s">
        <v>4471</v>
      </c>
      <c r="B9522" s="2">
        <v>104438</v>
      </c>
      <c r="C9522" s="2" t="s">
        <v>41</v>
      </c>
      <c r="D9522" s="2" t="s">
        <v>36</v>
      </c>
      <c r="E9522" s="2">
        <v>3702.07</v>
      </c>
      <c r="F9522" s="2">
        <v>0.24</v>
      </c>
      <c r="G9522" s="2">
        <v>6</v>
      </c>
      <c r="H9522" s="3">
        <v>45579</v>
      </c>
      <c r="I9522" s="3">
        <v>45583</v>
      </c>
      <c r="J9522" s="2" t="s">
        <v>31</v>
      </c>
      <c r="K9522" s="2" t="s">
        <v>22</v>
      </c>
      <c r="L9522" s="2">
        <v>759.26</v>
      </c>
      <c r="M9522" s="2" t="s">
        <v>17</v>
      </c>
      <c r="N9522" s="11">
        <f>L9522/E9522*100</f>
        <v>20.509066549254875</v>
      </c>
      <c r="O9522" s="12" t="str">
        <f>IF(N9522&lt;10,"Low",IF(N9522&lt;20,"Med","High"))</f>
        <v>High</v>
      </c>
      <c r="P9522" s="12">
        <f>sales*discount</f>
        <v>888.49680000000001</v>
      </c>
      <c r="Q9522" s="12">
        <f>sales-Discount_Values</f>
        <v>2813.5732000000003</v>
      </c>
      <c r="R9522" s="12">
        <f>DATEDIF(order_date,delivery_date,"D")</f>
        <v>4</v>
      </c>
      <c r="S9522" s="12"/>
    </row>
    <row r="9523" spans="1:19" ht="14.25" customHeight="1" x14ac:dyDescent="0.35">
      <c r="A9523" s="2" t="s">
        <v>15270</v>
      </c>
      <c r="B9523" s="2">
        <v>115237</v>
      </c>
      <c r="C9523" s="2" t="s">
        <v>13</v>
      </c>
      <c r="D9523" s="2" t="s">
        <v>14</v>
      </c>
      <c r="E9523" s="2">
        <v>1138.99</v>
      </c>
      <c r="F9523" s="2">
        <v>0.46</v>
      </c>
      <c r="G9523" s="2">
        <v>9</v>
      </c>
      <c r="H9523" s="3">
        <v>45482</v>
      </c>
      <c r="I9523" s="3">
        <v>45484</v>
      </c>
      <c r="J9523" s="2" t="s">
        <v>31</v>
      </c>
      <c r="K9523" s="2" t="s">
        <v>16</v>
      </c>
      <c r="L9523" s="2">
        <v>233.6</v>
      </c>
      <c r="M9523" s="2" t="s">
        <v>34</v>
      </c>
      <c r="N9523" s="11">
        <f>L9523/E9523*100</f>
        <v>20.509398677775923</v>
      </c>
      <c r="O9523" s="12" t="str">
        <f>IF(N9523&lt;10,"Low",IF(N9523&lt;20,"Med","High"))</f>
        <v>High</v>
      </c>
      <c r="P9523" s="12">
        <f>sales*discount</f>
        <v>523.93540000000007</v>
      </c>
      <c r="Q9523" s="12">
        <f>sales-Discount_Values</f>
        <v>615.05459999999994</v>
      </c>
      <c r="R9523" s="12">
        <f>DATEDIF(order_date,delivery_date,"D")</f>
        <v>2</v>
      </c>
      <c r="S9523" s="12"/>
    </row>
    <row r="9524" spans="1:19" ht="14.25" customHeight="1" x14ac:dyDescent="0.35">
      <c r="A9524" s="2" t="s">
        <v>11521</v>
      </c>
      <c r="B9524" s="2">
        <v>111488</v>
      </c>
      <c r="C9524" s="2" t="s">
        <v>25</v>
      </c>
      <c r="D9524" s="2" t="s">
        <v>33</v>
      </c>
      <c r="E9524" s="2">
        <v>3219.44</v>
      </c>
      <c r="F9524" s="2">
        <v>7.0000000000000007E-2</v>
      </c>
      <c r="G9524" s="2">
        <v>1</v>
      </c>
      <c r="H9524" s="3">
        <v>45107</v>
      </c>
      <c r="I9524" s="3">
        <v>45113</v>
      </c>
      <c r="J9524" s="2" t="s">
        <v>21</v>
      </c>
      <c r="K9524" s="2" t="s">
        <v>16</v>
      </c>
      <c r="L9524" s="2">
        <v>660.39</v>
      </c>
      <c r="M9524" s="2" t="s">
        <v>39</v>
      </c>
      <c r="N9524" s="11">
        <f>L9524/E9524*100</f>
        <v>20.512573615287131</v>
      </c>
      <c r="O9524" s="12" t="str">
        <f>IF(N9524&lt;10,"Low",IF(N9524&lt;20,"Med","High"))</f>
        <v>High</v>
      </c>
      <c r="P9524" s="12">
        <f>sales*discount</f>
        <v>225.36080000000001</v>
      </c>
      <c r="Q9524" s="12">
        <f>sales-Discount_Values</f>
        <v>2994.0792000000001</v>
      </c>
      <c r="R9524" s="12">
        <f>DATEDIF(order_date,delivery_date,"D")</f>
        <v>6</v>
      </c>
      <c r="S9524" s="12"/>
    </row>
    <row r="9525" spans="1:19" ht="14.25" customHeight="1" x14ac:dyDescent="0.35">
      <c r="A9525" s="2" t="s">
        <v>5331</v>
      </c>
      <c r="B9525" s="2">
        <v>105298</v>
      </c>
      <c r="C9525" s="2" t="s">
        <v>13</v>
      </c>
      <c r="D9525" s="2" t="s">
        <v>36</v>
      </c>
      <c r="E9525" s="2">
        <v>2733.57</v>
      </c>
      <c r="F9525" s="2">
        <v>0.17</v>
      </c>
      <c r="G9525" s="2">
        <v>1</v>
      </c>
      <c r="H9525" s="3">
        <v>45382</v>
      </c>
      <c r="I9525" s="3">
        <v>45384</v>
      </c>
      <c r="J9525" s="2" t="s">
        <v>15</v>
      </c>
      <c r="K9525" s="2" t="s">
        <v>22</v>
      </c>
      <c r="L9525" s="2">
        <v>560.84</v>
      </c>
      <c r="M9525" s="2" t="s">
        <v>17</v>
      </c>
      <c r="N9525" s="11">
        <f>L9525/E9525*100</f>
        <v>20.516760134183503</v>
      </c>
      <c r="O9525" s="12" t="str">
        <f>IF(N9525&lt;10,"Low",IF(N9525&lt;20,"Med","High"))</f>
        <v>High</v>
      </c>
      <c r="P9525" s="12">
        <f>sales*discount</f>
        <v>464.70690000000008</v>
      </c>
      <c r="Q9525" s="12">
        <f>sales-Discount_Values</f>
        <v>2268.8631</v>
      </c>
      <c r="R9525" s="12">
        <f>DATEDIF(order_date,delivery_date,"D")</f>
        <v>2</v>
      </c>
      <c r="S9525" s="12"/>
    </row>
    <row r="9526" spans="1:19" ht="14.25" customHeight="1" x14ac:dyDescent="0.35">
      <c r="A9526" s="2" t="s">
        <v>13619</v>
      </c>
      <c r="B9526" s="2">
        <v>113586</v>
      </c>
      <c r="C9526" s="2" t="s">
        <v>25</v>
      </c>
      <c r="D9526" s="2" t="s">
        <v>33</v>
      </c>
      <c r="E9526" s="2">
        <v>3002.16</v>
      </c>
      <c r="F9526" s="2">
        <v>0.32</v>
      </c>
      <c r="G9526" s="2">
        <v>2</v>
      </c>
      <c r="H9526" s="3">
        <v>45132</v>
      </c>
      <c r="I9526" s="3">
        <v>45137</v>
      </c>
      <c r="J9526" s="2" t="s">
        <v>31</v>
      </c>
      <c r="K9526" s="2" t="s">
        <v>16</v>
      </c>
      <c r="L9526" s="2">
        <v>615.95000000000005</v>
      </c>
      <c r="M9526" s="2" t="s">
        <v>48</v>
      </c>
      <c r="N9526" s="11">
        <f>L9526/E9526*100</f>
        <v>20.51689450262478</v>
      </c>
      <c r="O9526" s="12" t="str">
        <f>IF(N9526&lt;10,"Low",IF(N9526&lt;20,"Med","High"))</f>
        <v>High</v>
      </c>
      <c r="P9526" s="12">
        <f>sales*discount</f>
        <v>960.69119999999998</v>
      </c>
      <c r="Q9526" s="12">
        <f>sales-Discount_Values</f>
        <v>2041.4687999999999</v>
      </c>
      <c r="R9526" s="12">
        <f>DATEDIF(order_date,delivery_date,"D")</f>
        <v>5</v>
      </c>
      <c r="S9526" s="12"/>
    </row>
    <row r="9527" spans="1:19" ht="14.25" customHeight="1" x14ac:dyDescent="0.35">
      <c r="A9527" s="2" t="s">
        <v>1590</v>
      </c>
      <c r="B9527" s="2">
        <v>101557</v>
      </c>
      <c r="C9527" s="2" t="s">
        <v>13</v>
      </c>
      <c r="D9527" s="2" t="s">
        <v>20</v>
      </c>
      <c r="E9527" s="2">
        <v>3111.19</v>
      </c>
      <c r="F9527" s="2">
        <v>0.28999999999999998</v>
      </c>
      <c r="G9527" s="2">
        <v>2</v>
      </c>
      <c r="H9527" s="3">
        <v>45558</v>
      </c>
      <c r="I9527" s="3">
        <v>45563</v>
      </c>
      <c r="J9527" s="2" t="s">
        <v>15</v>
      </c>
      <c r="K9527" s="2" t="s">
        <v>16</v>
      </c>
      <c r="L9527" s="2">
        <v>638.37</v>
      </c>
      <c r="M9527" s="2" t="s">
        <v>48</v>
      </c>
      <c r="N9527" s="11">
        <f>L9527/E9527*100</f>
        <v>20.518515423358906</v>
      </c>
      <c r="O9527" s="12" t="str">
        <f>IF(N9527&lt;10,"Low",IF(N9527&lt;20,"Med","High"))</f>
        <v>High</v>
      </c>
      <c r="P9527" s="12">
        <f>sales*discount</f>
        <v>902.24509999999998</v>
      </c>
      <c r="Q9527" s="12">
        <f>sales-Discount_Values</f>
        <v>2208.9449</v>
      </c>
      <c r="R9527" s="12">
        <f>DATEDIF(order_date,delivery_date,"D")</f>
        <v>5</v>
      </c>
      <c r="S9527" s="12"/>
    </row>
    <row r="9528" spans="1:19" ht="14.25" customHeight="1" x14ac:dyDescent="0.35">
      <c r="A9528" s="2" t="s">
        <v>7897</v>
      </c>
      <c r="B9528" s="2">
        <v>107864</v>
      </c>
      <c r="C9528" s="2" t="s">
        <v>13</v>
      </c>
      <c r="D9528" s="2" t="s">
        <v>14</v>
      </c>
      <c r="E9528" s="2">
        <v>4967.5600000000004</v>
      </c>
      <c r="F9528" s="2">
        <v>0.19</v>
      </c>
      <c r="G9528" s="2">
        <v>4</v>
      </c>
      <c r="H9528" s="3">
        <v>45156</v>
      </c>
      <c r="I9528" s="3">
        <v>45160</v>
      </c>
      <c r="J9528" s="2" t="s">
        <v>31</v>
      </c>
      <c r="K9528" s="2" t="s">
        <v>22</v>
      </c>
      <c r="L9528" s="2">
        <v>1019.5</v>
      </c>
      <c r="M9528" s="2" t="s">
        <v>39</v>
      </c>
      <c r="N9528" s="11">
        <f>L9528/E9528*100</f>
        <v>20.523154224609264</v>
      </c>
      <c r="O9528" s="12" t="str">
        <f>IF(N9528&lt;10,"Low",IF(N9528&lt;20,"Med","High"))</f>
        <v>High</v>
      </c>
      <c r="P9528" s="12">
        <f>sales*discount</f>
        <v>943.83640000000014</v>
      </c>
      <c r="Q9528" s="12">
        <f>sales-Discount_Values</f>
        <v>4023.7236000000003</v>
      </c>
      <c r="R9528" s="12">
        <f>DATEDIF(order_date,delivery_date,"D")</f>
        <v>4</v>
      </c>
      <c r="S9528" s="12"/>
    </row>
    <row r="9529" spans="1:19" ht="14.25" customHeight="1" x14ac:dyDescent="0.35">
      <c r="A9529" s="2" t="s">
        <v>4574</v>
      </c>
      <c r="B9529" s="2">
        <v>104541</v>
      </c>
      <c r="C9529" s="2" t="s">
        <v>19</v>
      </c>
      <c r="D9529" s="2" t="s">
        <v>26</v>
      </c>
      <c r="E9529" s="2">
        <v>3245.6</v>
      </c>
      <c r="F9529" s="2">
        <v>0.28000000000000003</v>
      </c>
      <c r="G9529" s="2">
        <v>3</v>
      </c>
      <c r="H9529" s="3">
        <v>45247</v>
      </c>
      <c r="I9529" s="3">
        <v>45251</v>
      </c>
      <c r="J9529" s="2" t="s">
        <v>21</v>
      </c>
      <c r="K9529" s="2" t="s">
        <v>16</v>
      </c>
      <c r="L9529" s="2">
        <v>666.22</v>
      </c>
      <c r="M9529" s="2" t="s">
        <v>23</v>
      </c>
      <c r="N9529" s="11">
        <f>L9529/E9529*100</f>
        <v>20.52686714320927</v>
      </c>
      <c r="O9529" s="12" t="str">
        <f>IF(N9529&lt;10,"Low",IF(N9529&lt;20,"Med","High"))</f>
        <v>High</v>
      </c>
      <c r="P9529" s="12">
        <f>sales*discount</f>
        <v>908.76800000000003</v>
      </c>
      <c r="Q9529" s="12">
        <f>sales-Discount_Values</f>
        <v>2336.8319999999999</v>
      </c>
      <c r="R9529" s="12">
        <f>DATEDIF(order_date,delivery_date,"D")</f>
        <v>4</v>
      </c>
      <c r="S9529" s="12"/>
    </row>
    <row r="9530" spans="1:19" ht="14.25" customHeight="1" x14ac:dyDescent="0.35">
      <c r="A9530" s="2" t="s">
        <v>8282</v>
      </c>
      <c r="B9530" s="2">
        <v>108249</v>
      </c>
      <c r="C9530" s="2" t="s">
        <v>19</v>
      </c>
      <c r="D9530" s="2" t="s">
        <v>36</v>
      </c>
      <c r="E9530" s="2">
        <v>2498.77</v>
      </c>
      <c r="F9530" s="2">
        <v>0.42</v>
      </c>
      <c r="G9530" s="2">
        <v>1</v>
      </c>
      <c r="H9530" s="3">
        <v>44988</v>
      </c>
      <c r="I9530" s="3">
        <v>44990</v>
      </c>
      <c r="J9530" s="2" t="s">
        <v>31</v>
      </c>
      <c r="K9530" s="2" t="s">
        <v>16</v>
      </c>
      <c r="L9530" s="2">
        <v>512.92999999999995</v>
      </c>
      <c r="M9530" s="2" t="s">
        <v>17</v>
      </c>
      <c r="N9530" s="11">
        <f>L9530/E9530*100</f>
        <v>20.527299431320209</v>
      </c>
      <c r="O9530" s="12" t="str">
        <f>IF(N9530&lt;10,"Low",IF(N9530&lt;20,"Med","High"))</f>
        <v>High</v>
      </c>
      <c r="P9530" s="12">
        <f>sales*discount</f>
        <v>1049.4833999999998</v>
      </c>
      <c r="Q9530" s="12">
        <f>sales-Discount_Values</f>
        <v>1449.2866000000001</v>
      </c>
      <c r="R9530" s="12">
        <f>DATEDIF(order_date,delivery_date,"D")</f>
        <v>2</v>
      </c>
      <c r="S9530" s="12"/>
    </row>
    <row r="9531" spans="1:19" ht="14.25" customHeight="1" x14ac:dyDescent="0.35">
      <c r="A9531" s="2" t="s">
        <v>9890</v>
      </c>
      <c r="B9531" s="2">
        <v>109857</v>
      </c>
      <c r="C9531" s="2" t="s">
        <v>41</v>
      </c>
      <c r="D9531" s="2" t="s">
        <v>20</v>
      </c>
      <c r="E9531" s="2">
        <v>4962.66</v>
      </c>
      <c r="F9531" s="2">
        <v>0.2</v>
      </c>
      <c r="G9531" s="2">
        <v>1</v>
      </c>
      <c r="H9531" s="3">
        <v>45018</v>
      </c>
      <c r="I9531" s="3">
        <v>45019</v>
      </c>
      <c r="J9531" s="2" t="s">
        <v>31</v>
      </c>
      <c r="K9531" s="2" t="s">
        <v>27</v>
      </c>
      <c r="L9531" s="2">
        <v>1018.78</v>
      </c>
      <c r="M9531" s="2" t="s">
        <v>23</v>
      </c>
      <c r="N9531" s="11">
        <f>L9531/E9531*100</f>
        <v>20.528909899126681</v>
      </c>
      <c r="O9531" s="12" t="str">
        <f>IF(N9531&lt;10,"Low",IF(N9531&lt;20,"Med","High"))</f>
        <v>High</v>
      </c>
      <c r="P9531" s="12">
        <f>sales*discount</f>
        <v>992.53200000000004</v>
      </c>
      <c r="Q9531" s="12">
        <f>sales-Discount_Values</f>
        <v>3970.1279999999997</v>
      </c>
      <c r="R9531" s="12">
        <f>DATEDIF(order_date,delivery_date,"D")</f>
        <v>1</v>
      </c>
      <c r="S9531" s="12"/>
    </row>
    <row r="9532" spans="1:19" ht="14.25" customHeight="1" x14ac:dyDescent="0.35">
      <c r="A9532" s="2" t="s">
        <v>13281</v>
      </c>
      <c r="B9532" s="2">
        <v>113248</v>
      </c>
      <c r="C9532" s="2" t="s">
        <v>19</v>
      </c>
      <c r="D9532" s="2" t="s">
        <v>14</v>
      </c>
      <c r="E9532" s="2">
        <v>4422.1400000000003</v>
      </c>
      <c r="F9532" s="2">
        <v>0.24</v>
      </c>
      <c r="G9532" s="2">
        <v>3</v>
      </c>
      <c r="H9532" s="3">
        <v>45041</v>
      </c>
      <c r="I9532" s="3">
        <v>45048</v>
      </c>
      <c r="J9532" s="2" t="s">
        <v>21</v>
      </c>
      <c r="K9532" s="2" t="s">
        <v>22</v>
      </c>
      <c r="L9532" s="2">
        <v>907.83</v>
      </c>
      <c r="M9532" s="2" t="s">
        <v>23</v>
      </c>
      <c r="N9532" s="11">
        <f>L9532/E9532*100</f>
        <v>20.52920079418562</v>
      </c>
      <c r="O9532" s="12" t="str">
        <f>IF(N9532&lt;10,"Low",IF(N9532&lt;20,"Med","High"))</f>
        <v>High</v>
      </c>
      <c r="P9532" s="12">
        <f>sales*discount</f>
        <v>1061.3136</v>
      </c>
      <c r="Q9532" s="12">
        <f>sales-Discount_Values</f>
        <v>3360.8264000000004</v>
      </c>
      <c r="R9532" s="12">
        <f>DATEDIF(order_date,delivery_date,"D")</f>
        <v>7</v>
      </c>
      <c r="S9532" s="12"/>
    </row>
    <row r="9533" spans="1:19" ht="14.25" customHeight="1" x14ac:dyDescent="0.35">
      <c r="A9533" s="2" t="s">
        <v>1180</v>
      </c>
      <c r="B9533" s="2">
        <v>101147</v>
      </c>
      <c r="C9533" s="2" t="s">
        <v>41</v>
      </c>
      <c r="D9533" s="2" t="s">
        <v>33</v>
      </c>
      <c r="E9533" s="2">
        <v>3571.11</v>
      </c>
      <c r="F9533" s="2">
        <v>0.01</v>
      </c>
      <c r="G9533" s="2">
        <v>5</v>
      </c>
      <c r="H9533" s="3">
        <v>44996</v>
      </c>
      <c r="I9533" s="3">
        <v>45003</v>
      </c>
      <c r="J9533" s="2" t="s">
        <v>21</v>
      </c>
      <c r="K9533" s="2" t="s">
        <v>16</v>
      </c>
      <c r="L9533" s="2">
        <v>733.14</v>
      </c>
      <c r="M9533" s="2" t="s">
        <v>17</v>
      </c>
      <c r="N9533" s="11">
        <f>L9533/E9533*100</f>
        <v>20.529751253811838</v>
      </c>
      <c r="O9533" s="12" t="str">
        <f>IF(N9533&lt;10,"Low",IF(N9533&lt;20,"Med","High"))</f>
        <v>High</v>
      </c>
      <c r="P9533" s="12">
        <f>sales*discount</f>
        <v>35.711100000000002</v>
      </c>
      <c r="Q9533" s="12">
        <f>sales-Discount_Values</f>
        <v>3535.3989000000001</v>
      </c>
      <c r="R9533" s="12">
        <f>DATEDIF(order_date,delivery_date,"D")</f>
        <v>7</v>
      </c>
      <c r="S9533" s="12"/>
    </row>
    <row r="9534" spans="1:19" ht="14.25" customHeight="1" x14ac:dyDescent="0.35">
      <c r="A9534" s="2" t="s">
        <v>467</v>
      </c>
      <c r="B9534" s="2">
        <v>100434</v>
      </c>
      <c r="C9534" s="2" t="s">
        <v>19</v>
      </c>
      <c r="D9534" s="2" t="s">
        <v>20</v>
      </c>
      <c r="E9534" s="2">
        <v>3062.54</v>
      </c>
      <c r="F9534" s="2">
        <v>0.28000000000000003</v>
      </c>
      <c r="G9534" s="2">
        <v>3</v>
      </c>
      <c r="H9534" s="3">
        <v>45095</v>
      </c>
      <c r="I9534" s="3">
        <v>45102</v>
      </c>
      <c r="J9534" s="2" t="s">
        <v>31</v>
      </c>
      <c r="K9534" s="2" t="s">
        <v>27</v>
      </c>
      <c r="L9534" s="2">
        <v>628.74</v>
      </c>
      <c r="M9534" s="2" t="s">
        <v>23</v>
      </c>
      <c r="N9534" s="11">
        <f>L9534/E9534*100</f>
        <v>20.530017567117493</v>
      </c>
      <c r="O9534" s="12" t="str">
        <f>IF(N9534&lt;10,"Low",IF(N9534&lt;20,"Med","High"))</f>
        <v>High</v>
      </c>
      <c r="P9534" s="12">
        <f>sales*discount</f>
        <v>857.51120000000003</v>
      </c>
      <c r="Q9534" s="12">
        <f>sales-Discount_Values</f>
        <v>2205.0288</v>
      </c>
      <c r="R9534" s="12">
        <f>DATEDIF(order_date,delivery_date,"D")</f>
        <v>7</v>
      </c>
      <c r="S9534" s="12"/>
    </row>
    <row r="9535" spans="1:19" ht="14.25" customHeight="1" x14ac:dyDescent="0.35">
      <c r="A9535" s="2" t="s">
        <v>5141</v>
      </c>
      <c r="B9535" s="2">
        <v>105108</v>
      </c>
      <c r="C9535" s="2" t="s">
        <v>41</v>
      </c>
      <c r="D9535" s="2" t="s">
        <v>26</v>
      </c>
      <c r="E9535" s="2">
        <v>3292.59</v>
      </c>
      <c r="F9535" s="2">
        <v>0.48</v>
      </c>
      <c r="G9535" s="2">
        <v>3</v>
      </c>
      <c r="H9535" s="3">
        <v>45432</v>
      </c>
      <c r="I9535" s="3">
        <v>45434</v>
      </c>
      <c r="J9535" s="2" t="s">
        <v>21</v>
      </c>
      <c r="K9535" s="2" t="s">
        <v>16</v>
      </c>
      <c r="L9535" s="2">
        <v>675.98</v>
      </c>
      <c r="M9535" s="2" t="s">
        <v>28</v>
      </c>
      <c r="N9535" s="11">
        <f>L9535/E9535*100</f>
        <v>20.530342374847763</v>
      </c>
      <c r="O9535" s="12" t="str">
        <f>IF(N9535&lt;10,"Low",IF(N9535&lt;20,"Med","High"))</f>
        <v>High</v>
      </c>
      <c r="P9535" s="12">
        <f>sales*discount</f>
        <v>1580.4431999999999</v>
      </c>
      <c r="Q9535" s="12">
        <f>sales-Discount_Values</f>
        <v>1712.1468000000002</v>
      </c>
      <c r="R9535" s="12">
        <f>DATEDIF(order_date,delivery_date,"D")</f>
        <v>2</v>
      </c>
      <c r="S9535" s="12"/>
    </row>
    <row r="9536" spans="1:19" ht="14.25" customHeight="1" x14ac:dyDescent="0.35">
      <c r="A9536" s="2" t="s">
        <v>10670</v>
      </c>
      <c r="B9536" s="2">
        <v>110637</v>
      </c>
      <c r="C9536" s="2" t="s">
        <v>25</v>
      </c>
      <c r="D9536" s="2" t="s">
        <v>14</v>
      </c>
      <c r="E9536" s="2">
        <v>3415.2</v>
      </c>
      <c r="F9536" s="2">
        <v>0.2</v>
      </c>
      <c r="G9536" s="2">
        <v>8</v>
      </c>
      <c r="H9536" s="3">
        <v>45126</v>
      </c>
      <c r="I9536" s="3">
        <v>45132</v>
      </c>
      <c r="J9536" s="2" t="s">
        <v>15</v>
      </c>
      <c r="K9536" s="2" t="s">
        <v>16</v>
      </c>
      <c r="L9536" s="2">
        <v>701.16</v>
      </c>
      <c r="M9536" s="2" t="s">
        <v>28</v>
      </c>
      <c r="N9536" s="11">
        <f>L9536/E9536*100</f>
        <v>20.530569219957837</v>
      </c>
      <c r="O9536" s="12" t="str">
        <f>IF(N9536&lt;10,"Low",IF(N9536&lt;20,"Med","High"))</f>
        <v>High</v>
      </c>
      <c r="P9536" s="12">
        <f>sales*discount</f>
        <v>683.04</v>
      </c>
      <c r="Q9536" s="12">
        <f>sales-Discount_Values</f>
        <v>2732.16</v>
      </c>
      <c r="R9536" s="12">
        <f>DATEDIF(order_date,delivery_date,"D")</f>
        <v>6</v>
      </c>
      <c r="S9536" s="12"/>
    </row>
    <row r="9537" spans="1:19" ht="14.25" customHeight="1" x14ac:dyDescent="0.35">
      <c r="A9537" s="2" t="s">
        <v>9692</v>
      </c>
      <c r="B9537" s="2">
        <v>109659</v>
      </c>
      <c r="C9537" s="2" t="s">
        <v>19</v>
      </c>
      <c r="D9537" s="2" t="s">
        <v>36</v>
      </c>
      <c r="E9537" s="2">
        <v>3358.94</v>
      </c>
      <c r="F9537" s="2">
        <v>0.36</v>
      </c>
      <c r="G9537" s="2">
        <v>5</v>
      </c>
      <c r="H9537" s="3">
        <v>45490</v>
      </c>
      <c r="I9537" s="3">
        <v>45494</v>
      </c>
      <c r="J9537" s="2" t="s">
        <v>15</v>
      </c>
      <c r="K9537" s="2" t="s">
        <v>22</v>
      </c>
      <c r="L9537" s="2">
        <v>689.72</v>
      </c>
      <c r="M9537" s="2" t="s">
        <v>17</v>
      </c>
      <c r="N9537" s="11">
        <f>L9537/E9537*100</f>
        <v>20.533858895961227</v>
      </c>
      <c r="O9537" s="12" t="str">
        <f>IF(N9537&lt;10,"Low",IF(N9537&lt;20,"Med","High"))</f>
        <v>High</v>
      </c>
      <c r="P9537" s="12">
        <f>sales*discount</f>
        <v>1209.2184</v>
      </c>
      <c r="Q9537" s="12">
        <f>sales-Discount_Values</f>
        <v>2149.7215999999999</v>
      </c>
      <c r="R9537" s="12">
        <f>DATEDIF(order_date,delivery_date,"D")</f>
        <v>4</v>
      </c>
      <c r="S9537" s="12"/>
    </row>
    <row r="9538" spans="1:19" ht="14.25" customHeight="1" x14ac:dyDescent="0.35">
      <c r="A9538" s="2" t="s">
        <v>5322</v>
      </c>
      <c r="B9538" s="2">
        <v>105289</v>
      </c>
      <c r="C9538" s="2" t="s">
        <v>25</v>
      </c>
      <c r="D9538" s="2" t="s">
        <v>26</v>
      </c>
      <c r="E9538" s="2">
        <v>1596.31</v>
      </c>
      <c r="F9538" s="2">
        <v>0.41</v>
      </c>
      <c r="G9538" s="2">
        <v>1</v>
      </c>
      <c r="H9538" s="3">
        <v>45238</v>
      </c>
      <c r="I9538" s="3">
        <v>45239</v>
      </c>
      <c r="J9538" s="2" t="s">
        <v>31</v>
      </c>
      <c r="K9538" s="2" t="s">
        <v>16</v>
      </c>
      <c r="L9538" s="2">
        <v>327.82</v>
      </c>
      <c r="M9538" s="2" t="s">
        <v>48</v>
      </c>
      <c r="N9538" s="11">
        <f>L9538/E9538*100</f>
        <v>20.536111406932235</v>
      </c>
      <c r="O9538" s="12" t="str">
        <f>IF(N9538&lt;10,"Low",IF(N9538&lt;20,"Med","High"))</f>
        <v>High</v>
      </c>
      <c r="P9538" s="12">
        <f>sales*discount</f>
        <v>654.48709999999994</v>
      </c>
      <c r="Q9538" s="12">
        <f>sales-Discount_Values</f>
        <v>941.8229</v>
      </c>
      <c r="R9538" s="12">
        <f>DATEDIF(order_date,delivery_date,"D")</f>
        <v>1</v>
      </c>
      <c r="S9538" s="12"/>
    </row>
    <row r="9539" spans="1:19" ht="14.25" customHeight="1" x14ac:dyDescent="0.35">
      <c r="A9539" s="2" t="s">
        <v>9830</v>
      </c>
      <c r="B9539" s="2">
        <v>109797</v>
      </c>
      <c r="C9539" s="2" t="s">
        <v>19</v>
      </c>
      <c r="D9539" s="2" t="s">
        <v>20</v>
      </c>
      <c r="E9539" s="2">
        <v>2106.29</v>
      </c>
      <c r="F9539" s="2">
        <v>0.5</v>
      </c>
      <c r="G9539" s="2">
        <v>7</v>
      </c>
      <c r="H9539" s="3">
        <v>45655</v>
      </c>
      <c r="I9539" s="3">
        <v>45660</v>
      </c>
      <c r="J9539" s="2" t="s">
        <v>31</v>
      </c>
      <c r="K9539" s="2" t="s">
        <v>27</v>
      </c>
      <c r="L9539" s="2">
        <v>432.57</v>
      </c>
      <c r="M9539" s="2" t="s">
        <v>23</v>
      </c>
      <c r="N9539" s="11">
        <f>L9539/E9539*100</f>
        <v>20.537058049936142</v>
      </c>
      <c r="O9539" s="12" t="str">
        <f>IF(N9539&lt;10,"Low",IF(N9539&lt;20,"Med","High"))</f>
        <v>High</v>
      </c>
      <c r="P9539" s="12">
        <f>sales*discount</f>
        <v>1053.145</v>
      </c>
      <c r="Q9539" s="12">
        <f>sales-Discount_Values</f>
        <v>1053.145</v>
      </c>
      <c r="R9539" s="12">
        <f>DATEDIF(order_date,delivery_date,"D")</f>
        <v>5</v>
      </c>
      <c r="S9539" s="12"/>
    </row>
    <row r="9540" spans="1:19" ht="14.25" customHeight="1" x14ac:dyDescent="0.35">
      <c r="A9540" s="2" t="s">
        <v>4234</v>
      </c>
      <c r="B9540" s="2">
        <v>104201</v>
      </c>
      <c r="C9540" s="2" t="s">
        <v>41</v>
      </c>
      <c r="D9540" s="2" t="s">
        <v>36</v>
      </c>
      <c r="E9540" s="2">
        <v>3695.61</v>
      </c>
      <c r="F9540" s="2">
        <v>0.34</v>
      </c>
      <c r="G9540" s="2">
        <v>6</v>
      </c>
      <c r="H9540" s="3">
        <v>45076</v>
      </c>
      <c r="I9540" s="3">
        <v>45083</v>
      </c>
      <c r="J9540" s="2" t="s">
        <v>31</v>
      </c>
      <c r="K9540" s="2" t="s">
        <v>22</v>
      </c>
      <c r="L9540" s="2">
        <v>759.04</v>
      </c>
      <c r="M9540" s="2" t="s">
        <v>48</v>
      </c>
      <c r="N9540" s="11">
        <f>L9540/E9540*100</f>
        <v>20.538963797586867</v>
      </c>
      <c r="O9540" s="12" t="str">
        <f>IF(N9540&lt;10,"Low",IF(N9540&lt;20,"Med","High"))</f>
        <v>High</v>
      </c>
      <c r="P9540" s="12">
        <f>sales*discount</f>
        <v>1256.5074000000002</v>
      </c>
      <c r="Q9540" s="12">
        <f>sales-Discount_Values</f>
        <v>2439.1026000000002</v>
      </c>
      <c r="R9540" s="12">
        <f>DATEDIF(order_date,delivery_date,"D")</f>
        <v>7</v>
      </c>
      <c r="S9540" s="12"/>
    </row>
    <row r="9541" spans="1:19" ht="14.25" customHeight="1" x14ac:dyDescent="0.35">
      <c r="A9541" s="2" t="s">
        <v>9098</v>
      </c>
      <c r="B9541" s="2">
        <v>109065</v>
      </c>
      <c r="C9541" s="2" t="s">
        <v>41</v>
      </c>
      <c r="D9541" s="2" t="s">
        <v>14</v>
      </c>
      <c r="E9541" s="2">
        <v>1465.17</v>
      </c>
      <c r="F9541" s="2">
        <v>0.23</v>
      </c>
      <c r="G9541" s="2">
        <v>7</v>
      </c>
      <c r="H9541" s="3">
        <v>45556</v>
      </c>
      <c r="I9541" s="3">
        <v>45557</v>
      </c>
      <c r="J9541" s="2" t="s">
        <v>31</v>
      </c>
      <c r="K9541" s="2" t="s">
        <v>22</v>
      </c>
      <c r="L9541" s="2">
        <v>300.95999999999998</v>
      </c>
      <c r="M9541" s="2" t="s">
        <v>23</v>
      </c>
      <c r="N9541" s="11">
        <f>L9541/E9541*100</f>
        <v>20.54096111713999</v>
      </c>
      <c r="O9541" s="12" t="str">
        <f>IF(N9541&lt;10,"Low",IF(N9541&lt;20,"Med","High"))</f>
        <v>High</v>
      </c>
      <c r="P9541" s="12">
        <f>sales*discount</f>
        <v>336.98910000000001</v>
      </c>
      <c r="Q9541" s="12">
        <f>sales-Discount_Values</f>
        <v>1128.1809000000001</v>
      </c>
      <c r="R9541" s="12">
        <f>DATEDIF(order_date,delivery_date,"D")</f>
        <v>1</v>
      </c>
      <c r="S9541" s="12"/>
    </row>
    <row r="9542" spans="1:19" ht="14.25" customHeight="1" x14ac:dyDescent="0.35">
      <c r="A9542" s="2" t="s">
        <v>9632</v>
      </c>
      <c r="B9542" s="2">
        <v>109599</v>
      </c>
      <c r="C9542" s="2" t="s">
        <v>13</v>
      </c>
      <c r="D9542" s="2" t="s">
        <v>26</v>
      </c>
      <c r="E9542" s="2">
        <v>2065.7600000000002</v>
      </c>
      <c r="F9542" s="2">
        <v>0.41</v>
      </c>
      <c r="G9542" s="2">
        <v>2</v>
      </c>
      <c r="H9542" s="3">
        <v>45336</v>
      </c>
      <c r="I9542" s="3">
        <v>45343</v>
      </c>
      <c r="J9542" s="2" t="s">
        <v>15</v>
      </c>
      <c r="K9542" s="2" t="s">
        <v>22</v>
      </c>
      <c r="L9542" s="2">
        <v>424.34</v>
      </c>
      <c r="M9542" s="2" t="s">
        <v>17</v>
      </c>
      <c r="N9542" s="11">
        <f>L9542/E9542*100</f>
        <v>20.541592440554563</v>
      </c>
      <c r="O9542" s="12" t="str">
        <f>IF(N9542&lt;10,"Low",IF(N9542&lt;20,"Med","High"))</f>
        <v>High</v>
      </c>
      <c r="P9542" s="12">
        <f>sales*discount</f>
        <v>846.96160000000009</v>
      </c>
      <c r="Q9542" s="12">
        <f>sales-Discount_Values</f>
        <v>1218.7984000000001</v>
      </c>
      <c r="R9542" s="12">
        <f>DATEDIF(order_date,delivery_date,"D")</f>
        <v>7</v>
      </c>
      <c r="S9542" s="12"/>
    </row>
    <row r="9543" spans="1:19" ht="14.25" customHeight="1" x14ac:dyDescent="0.35">
      <c r="A9543" s="2" t="s">
        <v>800</v>
      </c>
      <c r="B9543" s="2">
        <v>100767</v>
      </c>
      <c r="C9543" s="2" t="s">
        <v>19</v>
      </c>
      <c r="D9543" s="2" t="s">
        <v>26</v>
      </c>
      <c r="E9543" s="2">
        <v>1934.27</v>
      </c>
      <c r="F9543" s="2">
        <v>0.01</v>
      </c>
      <c r="G9543" s="2">
        <v>6</v>
      </c>
      <c r="H9543" s="3">
        <v>45345</v>
      </c>
      <c r="I9543" s="3">
        <v>45349</v>
      </c>
      <c r="J9543" s="2" t="s">
        <v>31</v>
      </c>
      <c r="K9543" s="2" t="s">
        <v>27</v>
      </c>
      <c r="L9543" s="2">
        <v>397.33</v>
      </c>
      <c r="M9543" s="2" t="s">
        <v>48</v>
      </c>
      <c r="N9543" s="11">
        <f>L9543/E9543*100</f>
        <v>20.541599673261747</v>
      </c>
      <c r="O9543" s="12" t="str">
        <f>IF(N9543&lt;10,"Low",IF(N9543&lt;20,"Med","High"))</f>
        <v>High</v>
      </c>
      <c r="P9543" s="12">
        <f>sales*discount</f>
        <v>19.342700000000001</v>
      </c>
      <c r="Q9543" s="12">
        <f>sales-Discount_Values</f>
        <v>1914.9273000000001</v>
      </c>
      <c r="R9543" s="12">
        <f>DATEDIF(order_date,delivery_date,"D")</f>
        <v>4</v>
      </c>
      <c r="S9543" s="12"/>
    </row>
    <row r="9544" spans="1:19" ht="14.25" customHeight="1" x14ac:dyDescent="0.35">
      <c r="A9544" s="2" t="s">
        <v>9328</v>
      </c>
      <c r="B9544" s="2">
        <v>109295</v>
      </c>
      <c r="C9544" s="2" t="s">
        <v>13</v>
      </c>
      <c r="D9544" s="2" t="s">
        <v>26</v>
      </c>
      <c r="E9544" s="2">
        <v>265.79000000000002</v>
      </c>
      <c r="F9544" s="2">
        <v>0.04</v>
      </c>
      <c r="G9544" s="2">
        <v>3</v>
      </c>
      <c r="H9544" s="3">
        <v>45545</v>
      </c>
      <c r="I9544" s="3">
        <v>45546</v>
      </c>
      <c r="J9544" s="2" t="s">
        <v>15</v>
      </c>
      <c r="K9544" s="2" t="s">
        <v>16</v>
      </c>
      <c r="L9544" s="2">
        <v>54.61</v>
      </c>
      <c r="M9544" s="2" t="s">
        <v>17</v>
      </c>
      <c r="N9544" s="11">
        <f>L9544/E9544*100</f>
        <v>20.546295947928815</v>
      </c>
      <c r="O9544" s="12" t="str">
        <f>IF(N9544&lt;10,"Low",IF(N9544&lt;20,"Med","High"))</f>
        <v>High</v>
      </c>
      <c r="P9544" s="12">
        <f>sales*discount</f>
        <v>10.631600000000001</v>
      </c>
      <c r="Q9544" s="12">
        <f>sales-Discount_Values</f>
        <v>255.15840000000003</v>
      </c>
      <c r="R9544" s="12">
        <f>DATEDIF(order_date,delivery_date,"D")</f>
        <v>1</v>
      </c>
      <c r="S9544" s="12"/>
    </row>
    <row r="9545" spans="1:19" ht="14.25" customHeight="1" x14ac:dyDescent="0.35">
      <c r="A9545" s="2" t="s">
        <v>8826</v>
      </c>
      <c r="B9545" s="2">
        <v>108793</v>
      </c>
      <c r="C9545" s="2" t="s">
        <v>25</v>
      </c>
      <c r="D9545" s="2" t="s">
        <v>20</v>
      </c>
      <c r="E9545" s="2">
        <v>694.78</v>
      </c>
      <c r="F9545" s="2">
        <v>0.16</v>
      </c>
      <c r="G9545" s="2">
        <v>9</v>
      </c>
      <c r="H9545" s="3">
        <v>45652</v>
      </c>
      <c r="I9545" s="3">
        <v>45657</v>
      </c>
      <c r="J9545" s="2" t="s">
        <v>31</v>
      </c>
      <c r="K9545" s="2" t="s">
        <v>22</v>
      </c>
      <c r="L9545" s="2">
        <v>142.76</v>
      </c>
      <c r="M9545" s="2" t="s">
        <v>34</v>
      </c>
      <c r="N9545" s="11">
        <f>L9545/E9545*100</f>
        <v>20.547511442470999</v>
      </c>
      <c r="O9545" s="12" t="str">
        <f>IF(N9545&lt;10,"Low",IF(N9545&lt;20,"Med","High"))</f>
        <v>High</v>
      </c>
      <c r="P9545" s="12">
        <f>sales*discount</f>
        <v>111.1648</v>
      </c>
      <c r="Q9545" s="12">
        <f>sales-Discount_Values</f>
        <v>583.61519999999996</v>
      </c>
      <c r="R9545" s="12">
        <f>DATEDIF(order_date,delivery_date,"D")</f>
        <v>5</v>
      </c>
      <c r="S9545" s="12"/>
    </row>
    <row r="9546" spans="1:19" ht="14.25" customHeight="1" x14ac:dyDescent="0.35">
      <c r="A9546" s="2" t="s">
        <v>10098</v>
      </c>
      <c r="B9546" s="2">
        <v>110065</v>
      </c>
      <c r="C9546" s="2" t="s">
        <v>13</v>
      </c>
      <c r="D9546" s="2" t="s">
        <v>26</v>
      </c>
      <c r="E9546" s="2">
        <v>2895.63</v>
      </c>
      <c r="F9546" s="2">
        <v>0.27</v>
      </c>
      <c r="G9546" s="2">
        <v>2</v>
      </c>
      <c r="H9546" s="3">
        <v>45444</v>
      </c>
      <c r="I9546" s="3">
        <v>45451</v>
      </c>
      <c r="J9546" s="2" t="s">
        <v>31</v>
      </c>
      <c r="K9546" s="2" t="s">
        <v>16</v>
      </c>
      <c r="L9546" s="2">
        <v>595.01</v>
      </c>
      <c r="M9546" s="2" t="s">
        <v>48</v>
      </c>
      <c r="N9546" s="11">
        <f>L9546/E9546*100</f>
        <v>20.548550747160373</v>
      </c>
      <c r="O9546" s="12" t="str">
        <f>IF(N9546&lt;10,"Low",IF(N9546&lt;20,"Med","High"))</f>
        <v>High</v>
      </c>
      <c r="P9546" s="12">
        <f>sales*discount</f>
        <v>781.82010000000002</v>
      </c>
      <c r="Q9546" s="12">
        <f>sales-Discount_Values</f>
        <v>2113.8099000000002</v>
      </c>
      <c r="R9546" s="12">
        <f>DATEDIF(order_date,delivery_date,"D")</f>
        <v>7</v>
      </c>
      <c r="S9546" s="12"/>
    </row>
    <row r="9547" spans="1:19" ht="14.25" customHeight="1" x14ac:dyDescent="0.35">
      <c r="A9547" s="2" t="s">
        <v>11181</v>
      </c>
      <c r="B9547" s="2">
        <v>111148</v>
      </c>
      <c r="C9547" s="2" t="s">
        <v>25</v>
      </c>
      <c r="D9547" s="2" t="s">
        <v>20</v>
      </c>
      <c r="E9547" s="2">
        <v>4362.45</v>
      </c>
      <c r="F9547" s="2">
        <v>0.44</v>
      </c>
      <c r="G9547" s="2">
        <v>9</v>
      </c>
      <c r="H9547" s="3">
        <v>45085</v>
      </c>
      <c r="I9547" s="3">
        <v>45089</v>
      </c>
      <c r="J9547" s="2" t="s">
        <v>15</v>
      </c>
      <c r="K9547" s="2" t="s">
        <v>27</v>
      </c>
      <c r="L9547" s="2">
        <v>896.54</v>
      </c>
      <c r="M9547" s="2" t="s">
        <v>23</v>
      </c>
      <c r="N9547" s="11">
        <f>L9547/E9547*100</f>
        <v>20.551295716856355</v>
      </c>
      <c r="O9547" s="12" t="str">
        <f>IF(N9547&lt;10,"Low",IF(N9547&lt;20,"Med","High"))</f>
        <v>High</v>
      </c>
      <c r="P9547" s="12">
        <f>sales*discount</f>
        <v>1919.4779999999998</v>
      </c>
      <c r="Q9547" s="12">
        <f>sales-Discount_Values</f>
        <v>2442.9719999999998</v>
      </c>
      <c r="R9547" s="12">
        <f>DATEDIF(order_date,delivery_date,"D")</f>
        <v>4</v>
      </c>
      <c r="S9547" s="12"/>
    </row>
    <row r="9548" spans="1:19" ht="14.25" customHeight="1" x14ac:dyDescent="0.35">
      <c r="A9548" s="2" t="s">
        <v>3001</v>
      </c>
      <c r="B9548" s="2">
        <v>102968</v>
      </c>
      <c r="C9548" s="2" t="s">
        <v>13</v>
      </c>
      <c r="D9548" s="2" t="s">
        <v>14</v>
      </c>
      <c r="E9548" s="2">
        <v>2155.14</v>
      </c>
      <c r="F9548" s="2">
        <v>0.28999999999999998</v>
      </c>
      <c r="G9548" s="2">
        <v>6</v>
      </c>
      <c r="H9548" s="3">
        <v>44941</v>
      </c>
      <c r="I9548" s="3">
        <v>44946</v>
      </c>
      <c r="J9548" s="2" t="s">
        <v>21</v>
      </c>
      <c r="K9548" s="2" t="s">
        <v>22</v>
      </c>
      <c r="L9548" s="2">
        <v>442.96</v>
      </c>
      <c r="M9548" s="2" t="s">
        <v>28</v>
      </c>
      <c r="N9548" s="11">
        <f>L9548/E9548*100</f>
        <v>20.553653126943029</v>
      </c>
      <c r="O9548" s="12" t="str">
        <f>IF(N9548&lt;10,"Low",IF(N9548&lt;20,"Med","High"))</f>
        <v>High</v>
      </c>
      <c r="P9548" s="12">
        <f>sales*discount</f>
        <v>624.99059999999997</v>
      </c>
      <c r="Q9548" s="12">
        <f>sales-Discount_Values</f>
        <v>1530.1493999999998</v>
      </c>
      <c r="R9548" s="12">
        <f>DATEDIF(order_date,delivery_date,"D")</f>
        <v>5</v>
      </c>
      <c r="S9548" s="12"/>
    </row>
    <row r="9549" spans="1:19" ht="14.25" customHeight="1" x14ac:dyDescent="0.35">
      <c r="A9549" s="2" t="s">
        <v>14535</v>
      </c>
      <c r="B9549" s="2">
        <v>114502</v>
      </c>
      <c r="C9549" s="2" t="s">
        <v>25</v>
      </c>
      <c r="D9549" s="2" t="s">
        <v>26</v>
      </c>
      <c r="E9549" s="2">
        <v>2524.4299999999998</v>
      </c>
      <c r="F9549" s="2">
        <v>0.13</v>
      </c>
      <c r="G9549" s="2">
        <v>3</v>
      </c>
      <c r="H9549" s="3">
        <v>45473</v>
      </c>
      <c r="I9549" s="3">
        <v>45478</v>
      </c>
      <c r="J9549" s="2" t="s">
        <v>21</v>
      </c>
      <c r="K9549" s="2" t="s">
        <v>16</v>
      </c>
      <c r="L9549" s="2">
        <v>518.9</v>
      </c>
      <c r="M9549" s="2" t="s">
        <v>39</v>
      </c>
      <c r="N9549" s="11">
        <f>L9549/E9549*100</f>
        <v>20.555135218643418</v>
      </c>
      <c r="O9549" s="12" t="str">
        <f>IF(N9549&lt;10,"Low",IF(N9549&lt;20,"Med","High"))</f>
        <v>High</v>
      </c>
      <c r="P9549" s="12">
        <f>sales*discount</f>
        <v>328.17590000000001</v>
      </c>
      <c r="Q9549" s="12">
        <f>sales-Discount_Values</f>
        <v>2196.2540999999997</v>
      </c>
      <c r="R9549" s="12">
        <f>DATEDIF(order_date,delivery_date,"D")</f>
        <v>5</v>
      </c>
      <c r="S9549" s="12"/>
    </row>
    <row r="9550" spans="1:19" ht="14.25" customHeight="1" x14ac:dyDescent="0.35">
      <c r="A9550" s="2" t="s">
        <v>1714</v>
      </c>
      <c r="B9550" s="2">
        <v>101681</v>
      </c>
      <c r="C9550" s="2" t="s">
        <v>41</v>
      </c>
      <c r="D9550" s="2" t="s">
        <v>33</v>
      </c>
      <c r="E9550" s="2">
        <v>4875.01</v>
      </c>
      <c r="F9550" s="2">
        <v>0.04</v>
      </c>
      <c r="G9550" s="2">
        <v>4</v>
      </c>
      <c r="H9550" s="3">
        <v>44927</v>
      </c>
      <c r="I9550" s="3">
        <v>44928</v>
      </c>
      <c r="J9550" s="2" t="s">
        <v>21</v>
      </c>
      <c r="K9550" s="2" t="s">
        <v>27</v>
      </c>
      <c r="L9550" s="2">
        <v>1002.17</v>
      </c>
      <c r="M9550" s="2" t="s">
        <v>34</v>
      </c>
      <c r="N9550" s="11">
        <f>L9550/E9550*100</f>
        <v>20.557291164530941</v>
      </c>
      <c r="O9550" s="12" t="str">
        <f>IF(N9550&lt;10,"Low",IF(N9550&lt;20,"Med","High"))</f>
        <v>High</v>
      </c>
      <c r="P9550" s="12">
        <f>sales*discount</f>
        <v>195.00040000000001</v>
      </c>
      <c r="Q9550" s="12">
        <f>sales-Discount_Values</f>
        <v>4680.0096000000003</v>
      </c>
      <c r="R9550" s="12">
        <f>DATEDIF(order_date,delivery_date,"D")</f>
        <v>1</v>
      </c>
      <c r="S9550" s="12"/>
    </row>
    <row r="9551" spans="1:19" ht="14.25" customHeight="1" x14ac:dyDescent="0.35">
      <c r="A9551" s="2" t="s">
        <v>14044</v>
      </c>
      <c r="B9551" s="2">
        <v>114011</v>
      </c>
      <c r="C9551" s="2" t="s">
        <v>13</v>
      </c>
      <c r="D9551" s="2" t="s">
        <v>20</v>
      </c>
      <c r="E9551" s="2">
        <v>4928.71</v>
      </c>
      <c r="F9551" s="2">
        <v>0.03</v>
      </c>
      <c r="G9551" s="2">
        <v>8</v>
      </c>
      <c r="H9551" s="3">
        <v>45003</v>
      </c>
      <c r="I9551" s="3">
        <v>45010</v>
      </c>
      <c r="J9551" s="2" t="s">
        <v>31</v>
      </c>
      <c r="K9551" s="2" t="s">
        <v>16</v>
      </c>
      <c r="L9551" s="2">
        <v>1013.25</v>
      </c>
      <c r="M9551" s="2" t="s">
        <v>34</v>
      </c>
      <c r="N9551" s="11">
        <f>L9551/E9551*100</f>
        <v>20.558117641330085</v>
      </c>
      <c r="O9551" s="12" t="str">
        <f>IF(N9551&lt;10,"Low",IF(N9551&lt;20,"Med","High"))</f>
        <v>High</v>
      </c>
      <c r="P9551" s="12">
        <f>sales*discount</f>
        <v>147.8613</v>
      </c>
      <c r="Q9551" s="12">
        <f>sales-Discount_Values</f>
        <v>4780.8487000000005</v>
      </c>
      <c r="R9551" s="12">
        <f>DATEDIF(order_date,delivery_date,"D")</f>
        <v>7</v>
      </c>
      <c r="S9551" s="12"/>
    </row>
    <row r="9552" spans="1:19" ht="14.25" customHeight="1" x14ac:dyDescent="0.35">
      <c r="A9552" s="2" t="s">
        <v>4695</v>
      </c>
      <c r="B9552" s="2">
        <v>104662</v>
      </c>
      <c r="C9552" s="2" t="s">
        <v>13</v>
      </c>
      <c r="D9552" s="2" t="s">
        <v>33</v>
      </c>
      <c r="E9552" s="2">
        <v>2211.98</v>
      </c>
      <c r="F9552" s="2">
        <v>0.05</v>
      </c>
      <c r="G9552" s="2">
        <v>3</v>
      </c>
      <c r="H9552" s="3">
        <v>45277</v>
      </c>
      <c r="I9552" s="3">
        <v>45284</v>
      </c>
      <c r="J9552" s="2" t="s">
        <v>21</v>
      </c>
      <c r="K9552" s="2" t="s">
        <v>27</v>
      </c>
      <c r="L9552" s="2">
        <v>454.77</v>
      </c>
      <c r="M9552" s="2" t="s">
        <v>28</v>
      </c>
      <c r="N9552" s="11">
        <f>L9552/E9552*100</f>
        <v>20.559408312914222</v>
      </c>
      <c r="O9552" s="12" t="str">
        <f>IF(N9552&lt;10,"Low",IF(N9552&lt;20,"Med","High"))</f>
        <v>High</v>
      </c>
      <c r="P9552" s="12">
        <f>sales*discount</f>
        <v>110.599</v>
      </c>
      <c r="Q9552" s="12">
        <f>sales-Discount_Values</f>
        <v>2101.3809999999999</v>
      </c>
      <c r="R9552" s="12">
        <f>DATEDIF(order_date,delivery_date,"D")</f>
        <v>7</v>
      </c>
      <c r="S9552" s="12"/>
    </row>
    <row r="9553" spans="1:19" ht="14.25" customHeight="1" x14ac:dyDescent="0.35">
      <c r="A9553" s="2" t="s">
        <v>563</v>
      </c>
      <c r="B9553" s="2">
        <v>100530</v>
      </c>
      <c r="C9553" s="2" t="s">
        <v>25</v>
      </c>
      <c r="D9553" s="2" t="s">
        <v>36</v>
      </c>
      <c r="E9553" s="2">
        <v>1545.03</v>
      </c>
      <c r="F9553" s="2">
        <v>0.41</v>
      </c>
      <c r="G9553" s="2">
        <v>1</v>
      </c>
      <c r="H9553" s="3">
        <v>45414</v>
      </c>
      <c r="I9553" s="3">
        <v>45418</v>
      </c>
      <c r="J9553" s="2" t="s">
        <v>15</v>
      </c>
      <c r="K9553" s="2" t="s">
        <v>22</v>
      </c>
      <c r="L9553" s="2">
        <v>317.68</v>
      </c>
      <c r="M9553" s="2" t="s">
        <v>39</v>
      </c>
      <c r="N9553" s="11">
        <f>L9553/E9553*100</f>
        <v>20.561413046995852</v>
      </c>
      <c r="O9553" s="12" t="str">
        <f>IF(N9553&lt;10,"Low",IF(N9553&lt;20,"Med","High"))</f>
        <v>High</v>
      </c>
      <c r="P9553" s="12">
        <f>sales*discount</f>
        <v>633.46229999999991</v>
      </c>
      <c r="Q9553" s="12">
        <f>sales-Discount_Values</f>
        <v>911.56770000000006</v>
      </c>
      <c r="R9553" s="12">
        <f>DATEDIF(order_date,delivery_date,"D")</f>
        <v>4</v>
      </c>
      <c r="S9553" s="12"/>
    </row>
    <row r="9554" spans="1:19" ht="14.25" customHeight="1" x14ac:dyDescent="0.35">
      <c r="A9554" s="2" t="s">
        <v>13488</v>
      </c>
      <c r="B9554" s="2">
        <v>113455</v>
      </c>
      <c r="C9554" s="2" t="s">
        <v>25</v>
      </c>
      <c r="D9554" s="2" t="s">
        <v>36</v>
      </c>
      <c r="E9554" s="2">
        <v>482.59</v>
      </c>
      <c r="F9554" s="2">
        <v>0.2</v>
      </c>
      <c r="G9554" s="2">
        <v>8</v>
      </c>
      <c r="H9554" s="3">
        <v>45355</v>
      </c>
      <c r="I9554" s="3">
        <v>45356</v>
      </c>
      <c r="J9554" s="2" t="s">
        <v>15</v>
      </c>
      <c r="K9554" s="2" t="s">
        <v>22</v>
      </c>
      <c r="L9554" s="2">
        <v>99.23</v>
      </c>
      <c r="M9554" s="2" t="s">
        <v>28</v>
      </c>
      <c r="N9554" s="11">
        <f>L9554/E9554*100</f>
        <v>20.561967715866473</v>
      </c>
      <c r="O9554" s="12" t="str">
        <f>IF(N9554&lt;10,"Low",IF(N9554&lt;20,"Med","High"))</f>
        <v>High</v>
      </c>
      <c r="P9554" s="12">
        <f>sales*discount</f>
        <v>96.518000000000001</v>
      </c>
      <c r="Q9554" s="12">
        <f>sales-Discount_Values</f>
        <v>386.072</v>
      </c>
      <c r="R9554" s="12">
        <f>DATEDIF(order_date,delivery_date,"D")</f>
        <v>1</v>
      </c>
      <c r="S9554" s="12"/>
    </row>
    <row r="9555" spans="1:19" ht="14.25" customHeight="1" x14ac:dyDescent="0.35">
      <c r="A9555" s="2" t="s">
        <v>7815</v>
      </c>
      <c r="B9555" s="2">
        <v>107782</v>
      </c>
      <c r="C9555" s="2" t="s">
        <v>41</v>
      </c>
      <c r="D9555" s="2" t="s">
        <v>33</v>
      </c>
      <c r="E9555" s="2">
        <v>3886.95</v>
      </c>
      <c r="F9555" s="2">
        <v>0.3</v>
      </c>
      <c r="G9555" s="2">
        <v>7</v>
      </c>
      <c r="H9555" s="3">
        <v>45436</v>
      </c>
      <c r="I9555" s="3">
        <v>45437</v>
      </c>
      <c r="J9555" s="2" t="s">
        <v>31</v>
      </c>
      <c r="K9555" s="2" t="s">
        <v>22</v>
      </c>
      <c r="L9555" s="2">
        <v>799.33</v>
      </c>
      <c r="M9555" s="2" t="s">
        <v>23</v>
      </c>
      <c r="N9555" s="11">
        <f>L9555/E9555*100</f>
        <v>20.564452848634534</v>
      </c>
      <c r="O9555" s="12" t="str">
        <f>IF(N9555&lt;10,"Low",IF(N9555&lt;20,"Med","High"))</f>
        <v>High</v>
      </c>
      <c r="P9555" s="12">
        <f>sales*discount</f>
        <v>1166.0849999999998</v>
      </c>
      <c r="Q9555" s="12">
        <f>sales-Discount_Values</f>
        <v>2720.8649999999998</v>
      </c>
      <c r="R9555" s="12">
        <f>DATEDIF(order_date,delivery_date,"D")</f>
        <v>1</v>
      </c>
      <c r="S9555" s="12"/>
    </row>
    <row r="9556" spans="1:19" ht="14.25" customHeight="1" x14ac:dyDescent="0.35">
      <c r="A9556" s="2" t="s">
        <v>14308</v>
      </c>
      <c r="B9556" s="2">
        <v>114275</v>
      </c>
      <c r="C9556" s="2" t="s">
        <v>13</v>
      </c>
      <c r="D9556" s="2" t="s">
        <v>14</v>
      </c>
      <c r="E9556" s="2">
        <v>2751.89</v>
      </c>
      <c r="F9556" s="2">
        <v>0.36</v>
      </c>
      <c r="G9556" s="2">
        <v>3</v>
      </c>
      <c r="H9556" s="3">
        <v>45005</v>
      </c>
      <c r="I9556" s="3">
        <v>45006</v>
      </c>
      <c r="J9556" s="2" t="s">
        <v>31</v>
      </c>
      <c r="K9556" s="2" t="s">
        <v>27</v>
      </c>
      <c r="L9556" s="2">
        <v>566.01</v>
      </c>
      <c r="M9556" s="2" t="s">
        <v>23</v>
      </c>
      <c r="N9556" s="11">
        <f>L9556/E9556*100</f>
        <v>20.568045961139436</v>
      </c>
      <c r="O9556" s="12" t="str">
        <f>IF(N9556&lt;10,"Low",IF(N9556&lt;20,"Med","High"))</f>
        <v>High</v>
      </c>
      <c r="P9556" s="12">
        <f>sales*discount</f>
        <v>990.68039999999996</v>
      </c>
      <c r="Q9556" s="12">
        <f>sales-Discount_Values</f>
        <v>1761.2095999999999</v>
      </c>
      <c r="R9556" s="12">
        <f>DATEDIF(order_date,delivery_date,"D")</f>
        <v>1</v>
      </c>
      <c r="S9556" s="12"/>
    </row>
    <row r="9557" spans="1:19" ht="14.25" customHeight="1" x14ac:dyDescent="0.35">
      <c r="A9557" s="2" t="s">
        <v>1432</v>
      </c>
      <c r="B9557" s="2">
        <v>101399</v>
      </c>
      <c r="C9557" s="2" t="s">
        <v>25</v>
      </c>
      <c r="D9557" s="2" t="s">
        <v>33</v>
      </c>
      <c r="E9557" s="2">
        <v>4350.01</v>
      </c>
      <c r="F9557" s="2">
        <v>0.17</v>
      </c>
      <c r="G9557" s="2">
        <v>5</v>
      </c>
      <c r="H9557" s="3">
        <v>45164</v>
      </c>
      <c r="I9557" s="3">
        <v>45170</v>
      </c>
      <c r="J9557" s="2" t="s">
        <v>31</v>
      </c>
      <c r="K9557" s="2" t="s">
        <v>22</v>
      </c>
      <c r="L9557" s="2">
        <v>894.8</v>
      </c>
      <c r="M9557" s="2" t="s">
        <v>28</v>
      </c>
      <c r="N9557" s="11">
        <f>L9557/E9557*100</f>
        <v>20.570067655016882</v>
      </c>
      <c r="O9557" s="12" t="str">
        <f>IF(N9557&lt;10,"Low",IF(N9557&lt;20,"Med","High"))</f>
        <v>High</v>
      </c>
      <c r="P9557" s="12">
        <f>sales*discount</f>
        <v>739.50170000000014</v>
      </c>
      <c r="Q9557" s="12">
        <f>sales-Discount_Values</f>
        <v>3610.5083</v>
      </c>
      <c r="R9557" s="12">
        <f>DATEDIF(order_date,delivery_date,"D")</f>
        <v>6</v>
      </c>
      <c r="S9557" s="12"/>
    </row>
    <row r="9558" spans="1:19" ht="14.25" customHeight="1" x14ac:dyDescent="0.35">
      <c r="A9558" s="2" t="s">
        <v>9058</v>
      </c>
      <c r="B9558" s="2">
        <v>109025</v>
      </c>
      <c r="C9558" s="2" t="s">
        <v>13</v>
      </c>
      <c r="D9558" s="2" t="s">
        <v>36</v>
      </c>
      <c r="E9558" s="2">
        <v>2296.71</v>
      </c>
      <c r="F9558" s="2">
        <v>0.42</v>
      </c>
      <c r="G9558" s="2">
        <v>5</v>
      </c>
      <c r="H9558" s="3">
        <v>44954</v>
      </c>
      <c r="I9558" s="3">
        <v>44961</v>
      </c>
      <c r="J9558" s="2" t="s">
        <v>31</v>
      </c>
      <c r="K9558" s="2" t="s">
        <v>16</v>
      </c>
      <c r="L9558" s="2">
        <v>472.44</v>
      </c>
      <c r="M9558" s="2" t="s">
        <v>48</v>
      </c>
      <c r="N9558" s="11">
        <f>L9558/E9558*100</f>
        <v>20.570294029285368</v>
      </c>
      <c r="O9558" s="12" t="str">
        <f>IF(N9558&lt;10,"Low",IF(N9558&lt;20,"Med","High"))</f>
        <v>High</v>
      </c>
      <c r="P9558" s="12">
        <f>sales*discount</f>
        <v>964.6182</v>
      </c>
      <c r="Q9558" s="12">
        <f>sales-Discount_Values</f>
        <v>1332.0918000000001</v>
      </c>
      <c r="R9558" s="12">
        <f>DATEDIF(order_date,delivery_date,"D")</f>
        <v>7</v>
      </c>
      <c r="S9558" s="12"/>
    </row>
    <row r="9559" spans="1:19" ht="14.25" customHeight="1" x14ac:dyDescent="0.35">
      <c r="A9559" s="2" t="s">
        <v>491</v>
      </c>
      <c r="B9559" s="2">
        <v>100458</v>
      </c>
      <c r="C9559" s="2" t="s">
        <v>13</v>
      </c>
      <c r="D9559" s="2" t="s">
        <v>20</v>
      </c>
      <c r="E9559" s="2">
        <v>4168.1000000000004</v>
      </c>
      <c r="F9559" s="2">
        <v>0.23</v>
      </c>
      <c r="G9559" s="2">
        <v>3</v>
      </c>
      <c r="H9559" s="3">
        <v>45212</v>
      </c>
      <c r="I9559" s="3">
        <v>45217</v>
      </c>
      <c r="J9559" s="2" t="s">
        <v>31</v>
      </c>
      <c r="K9559" s="2" t="s">
        <v>16</v>
      </c>
      <c r="L9559" s="2">
        <v>857.48</v>
      </c>
      <c r="M9559" s="2" t="s">
        <v>48</v>
      </c>
      <c r="N9559" s="11">
        <f>L9559/E9559*100</f>
        <v>20.572443079580623</v>
      </c>
      <c r="O9559" s="12" t="str">
        <f>IF(N9559&lt;10,"Low",IF(N9559&lt;20,"Med","High"))</f>
        <v>High</v>
      </c>
      <c r="P9559" s="12">
        <f>sales*discount</f>
        <v>958.66300000000012</v>
      </c>
      <c r="Q9559" s="12">
        <f>sales-Discount_Values</f>
        <v>3209.4370000000004</v>
      </c>
      <c r="R9559" s="12">
        <f>DATEDIF(order_date,delivery_date,"D")</f>
        <v>5</v>
      </c>
      <c r="S9559" s="12"/>
    </row>
    <row r="9560" spans="1:19" ht="14.25" customHeight="1" x14ac:dyDescent="0.35">
      <c r="A9560" s="2" t="s">
        <v>6832</v>
      </c>
      <c r="B9560" s="2">
        <v>106799</v>
      </c>
      <c r="C9560" s="2" t="s">
        <v>25</v>
      </c>
      <c r="D9560" s="2" t="s">
        <v>20</v>
      </c>
      <c r="E9560" s="2">
        <v>4636.13</v>
      </c>
      <c r="F9560" s="2">
        <v>0.42</v>
      </c>
      <c r="G9560" s="2">
        <v>5</v>
      </c>
      <c r="H9560" s="3">
        <v>45189</v>
      </c>
      <c r="I9560" s="3">
        <v>45190</v>
      </c>
      <c r="J9560" s="2" t="s">
        <v>15</v>
      </c>
      <c r="K9560" s="2" t="s">
        <v>27</v>
      </c>
      <c r="L9560" s="2">
        <v>953.81</v>
      </c>
      <c r="M9560" s="2" t="s">
        <v>48</v>
      </c>
      <c r="N9560" s="11">
        <f>L9560/E9560*100</f>
        <v>20.573409287487625</v>
      </c>
      <c r="O9560" s="12" t="str">
        <f>IF(N9560&lt;10,"Low",IF(N9560&lt;20,"Med","High"))</f>
        <v>High</v>
      </c>
      <c r="P9560" s="12">
        <f>sales*discount</f>
        <v>1947.1746000000001</v>
      </c>
      <c r="Q9560" s="12">
        <f>sales-Discount_Values</f>
        <v>2688.9553999999998</v>
      </c>
      <c r="R9560" s="12">
        <f>DATEDIF(order_date,delivery_date,"D")</f>
        <v>1</v>
      </c>
      <c r="S9560" s="12"/>
    </row>
    <row r="9561" spans="1:19" ht="14.25" customHeight="1" x14ac:dyDescent="0.35">
      <c r="A9561" s="2" t="s">
        <v>14633</v>
      </c>
      <c r="B9561" s="2">
        <v>114600</v>
      </c>
      <c r="C9561" s="2" t="s">
        <v>19</v>
      </c>
      <c r="D9561" s="2" t="s">
        <v>33</v>
      </c>
      <c r="E9561" s="2">
        <v>4824.25</v>
      </c>
      <c r="F9561" s="2">
        <v>0.28000000000000003</v>
      </c>
      <c r="G9561" s="2">
        <v>6</v>
      </c>
      <c r="H9561" s="3">
        <v>45492</v>
      </c>
      <c r="I9561" s="3">
        <v>45497</v>
      </c>
      <c r="J9561" s="2" t="s">
        <v>21</v>
      </c>
      <c r="K9561" s="2" t="s">
        <v>22</v>
      </c>
      <c r="L9561" s="2">
        <v>992.61</v>
      </c>
      <c r="M9561" s="2" t="s">
        <v>28</v>
      </c>
      <c r="N9561" s="11">
        <f>L9561/E9561*100</f>
        <v>20.575426232056795</v>
      </c>
      <c r="O9561" s="12" t="str">
        <f>IF(N9561&lt;10,"Low",IF(N9561&lt;20,"Med","High"))</f>
        <v>High</v>
      </c>
      <c r="P9561" s="12">
        <f>sales*discount</f>
        <v>1350.7900000000002</v>
      </c>
      <c r="Q9561" s="12">
        <f>sales-Discount_Values</f>
        <v>3473.46</v>
      </c>
      <c r="R9561" s="12">
        <f>DATEDIF(order_date,delivery_date,"D")</f>
        <v>5</v>
      </c>
      <c r="S9561" s="12"/>
    </row>
    <row r="9562" spans="1:19" ht="14.25" customHeight="1" x14ac:dyDescent="0.35">
      <c r="A9562" s="2" t="s">
        <v>9358</v>
      </c>
      <c r="B9562" s="2">
        <v>109325</v>
      </c>
      <c r="C9562" s="2" t="s">
        <v>19</v>
      </c>
      <c r="D9562" s="2" t="s">
        <v>26</v>
      </c>
      <c r="E9562" s="2">
        <v>2629.81</v>
      </c>
      <c r="F9562" s="2">
        <v>0.28999999999999998</v>
      </c>
      <c r="G9562" s="2">
        <v>1</v>
      </c>
      <c r="H9562" s="3">
        <v>45258</v>
      </c>
      <c r="I9562" s="3">
        <v>45265</v>
      </c>
      <c r="J9562" s="2" t="s">
        <v>21</v>
      </c>
      <c r="K9562" s="2" t="s">
        <v>27</v>
      </c>
      <c r="L9562" s="2">
        <v>541.16999999999996</v>
      </c>
      <c r="M9562" s="2" t="s">
        <v>23</v>
      </c>
      <c r="N9562" s="11">
        <f>L9562/E9562*100</f>
        <v>20.578292728372009</v>
      </c>
      <c r="O9562" s="12" t="str">
        <f>IF(N9562&lt;10,"Low",IF(N9562&lt;20,"Med","High"))</f>
        <v>High</v>
      </c>
      <c r="P9562" s="12">
        <f>sales*discount</f>
        <v>762.64489999999989</v>
      </c>
      <c r="Q9562" s="12">
        <f>sales-Discount_Values</f>
        <v>1867.1651000000002</v>
      </c>
      <c r="R9562" s="12">
        <f>DATEDIF(order_date,delivery_date,"D")</f>
        <v>7</v>
      </c>
      <c r="S9562" s="12"/>
    </row>
    <row r="9563" spans="1:19" ht="14.25" customHeight="1" x14ac:dyDescent="0.35">
      <c r="A9563" s="2" t="s">
        <v>8474</v>
      </c>
      <c r="B9563" s="2">
        <v>108441</v>
      </c>
      <c r="C9563" s="2" t="s">
        <v>25</v>
      </c>
      <c r="D9563" s="2" t="s">
        <v>36</v>
      </c>
      <c r="E9563" s="2">
        <v>2266.27</v>
      </c>
      <c r="F9563" s="2">
        <v>0.09</v>
      </c>
      <c r="G9563" s="2">
        <v>9</v>
      </c>
      <c r="H9563" s="3">
        <v>45465</v>
      </c>
      <c r="I9563" s="3">
        <v>45471</v>
      </c>
      <c r="J9563" s="2" t="s">
        <v>31</v>
      </c>
      <c r="K9563" s="2" t="s">
        <v>27</v>
      </c>
      <c r="L9563" s="2">
        <v>466.4</v>
      </c>
      <c r="M9563" s="2" t="s">
        <v>39</v>
      </c>
      <c r="N9563" s="11">
        <f>L9563/E9563*100</f>
        <v>20.580072100852941</v>
      </c>
      <c r="O9563" s="12" t="str">
        <f>IF(N9563&lt;10,"Low",IF(N9563&lt;20,"Med","High"))</f>
        <v>High</v>
      </c>
      <c r="P9563" s="12">
        <f>sales*discount</f>
        <v>203.96429999999998</v>
      </c>
      <c r="Q9563" s="12">
        <f>sales-Discount_Values</f>
        <v>2062.3056999999999</v>
      </c>
      <c r="R9563" s="12">
        <f>DATEDIF(order_date,delivery_date,"D")</f>
        <v>6</v>
      </c>
      <c r="S9563" s="12"/>
    </row>
    <row r="9564" spans="1:19" ht="14.25" customHeight="1" x14ac:dyDescent="0.35">
      <c r="A9564" s="2" t="s">
        <v>4359</v>
      </c>
      <c r="B9564" s="2">
        <v>104326</v>
      </c>
      <c r="C9564" s="2" t="s">
        <v>25</v>
      </c>
      <c r="D9564" s="2" t="s">
        <v>14</v>
      </c>
      <c r="E9564" s="2">
        <v>2296.61</v>
      </c>
      <c r="F9564" s="2">
        <v>7.0000000000000007E-2</v>
      </c>
      <c r="G9564" s="2">
        <v>3</v>
      </c>
      <c r="H9564" s="3">
        <v>45649</v>
      </c>
      <c r="I9564" s="3">
        <v>45653</v>
      </c>
      <c r="J9564" s="2" t="s">
        <v>21</v>
      </c>
      <c r="K9564" s="2" t="s">
        <v>27</v>
      </c>
      <c r="L9564" s="2">
        <v>472.67</v>
      </c>
      <c r="M9564" s="2" t="s">
        <v>17</v>
      </c>
      <c r="N9564" s="11">
        <f>L9564/E9564*100</f>
        <v>20.5812044709376</v>
      </c>
      <c r="O9564" s="12" t="str">
        <f>IF(N9564&lt;10,"Low",IF(N9564&lt;20,"Med","High"))</f>
        <v>High</v>
      </c>
      <c r="P9564" s="12">
        <f>sales*discount</f>
        <v>160.76270000000002</v>
      </c>
      <c r="Q9564" s="12">
        <f>sales-Discount_Values</f>
        <v>2135.8472999999999</v>
      </c>
      <c r="R9564" s="12">
        <f>DATEDIF(order_date,delivery_date,"D")</f>
        <v>4</v>
      </c>
      <c r="S9564" s="12"/>
    </row>
    <row r="9565" spans="1:19" ht="14.25" customHeight="1" x14ac:dyDescent="0.35">
      <c r="A9565" s="2" t="s">
        <v>3334</v>
      </c>
      <c r="B9565" s="2">
        <v>103301</v>
      </c>
      <c r="C9565" s="2" t="s">
        <v>19</v>
      </c>
      <c r="D9565" s="2" t="s">
        <v>36</v>
      </c>
      <c r="E9565" s="2">
        <v>4004.01</v>
      </c>
      <c r="F9565" s="2">
        <v>0.27</v>
      </c>
      <c r="G9565" s="2">
        <v>6</v>
      </c>
      <c r="H9565" s="3">
        <v>45387</v>
      </c>
      <c r="I9565" s="3">
        <v>45390</v>
      </c>
      <c r="J9565" s="2" t="s">
        <v>15</v>
      </c>
      <c r="K9565" s="2" t="s">
        <v>27</v>
      </c>
      <c r="L9565" s="2">
        <v>824.09</v>
      </c>
      <c r="M9565" s="2" t="s">
        <v>17</v>
      </c>
      <c r="N9565" s="11">
        <f>L9565/E9565*100</f>
        <v>20.581616929028648</v>
      </c>
      <c r="O9565" s="12" t="str">
        <f>IF(N9565&lt;10,"Low",IF(N9565&lt;20,"Med","High"))</f>
        <v>High</v>
      </c>
      <c r="P9565" s="12">
        <f>sales*discount</f>
        <v>1081.0827000000002</v>
      </c>
      <c r="Q9565" s="12">
        <f>sales-Discount_Values</f>
        <v>2922.9273000000003</v>
      </c>
      <c r="R9565" s="12">
        <f>DATEDIF(order_date,delivery_date,"D")</f>
        <v>3</v>
      </c>
      <c r="S9565" s="12"/>
    </row>
    <row r="9566" spans="1:19" ht="14.25" customHeight="1" x14ac:dyDescent="0.35">
      <c r="A9566" s="2" t="s">
        <v>1602</v>
      </c>
      <c r="B9566" s="2">
        <v>101569</v>
      </c>
      <c r="C9566" s="2" t="s">
        <v>41</v>
      </c>
      <c r="D9566" s="2" t="s">
        <v>33</v>
      </c>
      <c r="E9566" s="2">
        <v>1852.13</v>
      </c>
      <c r="F9566" s="2">
        <v>0</v>
      </c>
      <c r="G9566" s="2">
        <v>1</v>
      </c>
      <c r="H9566" s="3">
        <v>45461</v>
      </c>
      <c r="I9566" s="3">
        <v>45463</v>
      </c>
      <c r="J9566" s="2" t="s">
        <v>15</v>
      </c>
      <c r="K9566" s="2" t="s">
        <v>16</v>
      </c>
      <c r="L9566" s="2">
        <v>381.21</v>
      </c>
      <c r="M9566" s="2" t="s">
        <v>39</v>
      </c>
      <c r="N9566" s="11">
        <f>L9566/E9566*100</f>
        <v>20.582248546268346</v>
      </c>
      <c r="O9566" s="12" t="str">
        <f>IF(N9566&lt;10,"Low",IF(N9566&lt;20,"Med","High"))</f>
        <v>High</v>
      </c>
      <c r="P9566" s="12">
        <f>sales*discount</f>
        <v>0</v>
      </c>
      <c r="Q9566" s="12">
        <f>sales-Discount_Values</f>
        <v>1852.13</v>
      </c>
      <c r="R9566" s="12">
        <f>DATEDIF(order_date,delivery_date,"D")</f>
        <v>2</v>
      </c>
      <c r="S9566" s="12"/>
    </row>
    <row r="9567" spans="1:19" ht="14.25" customHeight="1" x14ac:dyDescent="0.35">
      <c r="A9567" s="2" t="s">
        <v>5782</v>
      </c>
      <c r="B9567" s="2">
        <v>105749</v>
      </c>
      <c r="C9567" s="2" t="s">
        <v>13</v>
      </c>
      <c r="D9567" s="2" t="s">
        <v>14</v>
      </c>
      <c r="E9567" s="2">
        <v>2939.48</v>
      </c>
      <c r="F9567" s="2">
        <v>0.08</v>
      </c>
      <c r="G9567" s="2">
        <v>8</v>
      </c>
      <c r="H9567" s="3">
        <v>45572</v>
      </c>
      <c r="I9567" s="3">
        <v>45578</v>
      </c>
      <c r="J9567" s="2" t="s">
        <v>31</v>
      </c>
      <c r="K9567" s="2" t="s">
        <v>22</v>
      </c>
      <c r="L9567" s="2">
        <v>605.02</v>
      </c>
      <c r="M9567" s="2" t="s">
        <v>17</v>
      </c>
      <c r="N9567" s="11">
        <f>L9567/E9567*100</f>
        <v>20.582552016002829</v>
      </c>
      <c r="O9567" s="12" t="str">
        <f>IF(N9567&lt;10,"Low",IF(N9567&lt;20,"Med","High"))</f>
        <v>High</v>
      </c>
      <c r="P9567" s="12">
        <f>sales*discount</f>
        <v>235.1584</v>
      </c>
      <c r="Q9567" s="12">
        <f>sales-Discount_Values</f>
        <v>2704.3216000000002</v>
      </c>
      <c r="R9567" s="12">
        <f>DATEDIF(order_date,delivery_date,"D")</f>
        <v>6</v>
      </c>
      <c r="S9567" s="12"/>
    </row>
    <row r="9568" spans="1:19" ht="14.25" customHeight="1" x14ac:dyDescent="0.35">
      <c r="A9568" s="2" t="s">
        <v>2362</v>
      </c>
      <c r="B9568" s="2">
        <v>102329</v>
      </c>
      <c r="C9568" s="2" t="s">
        <v>41</v>
      </c>
      <c r="D9568" s="2" t="s">
        <v>26</v>
      </c>
      <c r="E9568" s="2">
        <v>1006.61</v>
      </c>
      <c r="F9568" s="2">
        <v>0.36</v>
      </c>
      <c r="G9568" s="2">
        <v>7</v>
      </c>
      <c r="H9568" s="3">
        <v>45213</v>
      </c>
      <c r="I9568" s="3">
        <v>45217</v>
      </c>
      <c r="J9568" s="2" t="s">
        <v>31</v>
      </c>
      <c r="K9568" s="2" t="s">
        <v>16</v>
      </c>
      <c r="L9568" s="2">
        <v>207.21</v>
      </c>
      <c r="M9568" s="2" t="s">
        <v>39</v>
      </c>
      <c r="N9568" s="11">
        <f>L9568/E9568*100</f>
        <v>20.584933588976863</v>
      </c>
      <c r="O9568" s="12" t="str">
        <f>IF(N9568&lt;10,"Low",IF(N9568&lt;20,"Med","High"))</f>
        <v>High</v>
      </c>
      <c r="P9568" s="12">
        <f>sales*discount</f>
        <v>362.37959999999998</v>
      </c>
      <c r="Q9568" s="12">
        <f>sales-Discount_Values</f>
        <v>644.23040000000003</v>
      </c>
      <c r="R9568" s="12">
        <f>DATEDIF(order_date,delivery_date,"D")</f>
        <v>4</v>
      </c>
      <c r="S9568" s="12"/>
    </row>
    <row r="9569" spans="1:19" ht="14.25" customHeight="1" x14ac:dyDescent="0.35">
      <c r="A9569" s="2" t="s">
        <v>11734</v>
      </c>
      <c r="B9569" s="2">
        <v>111701</v>
      </c>
      <c r="C9569" s="2" t="s">
        <v>13</v>
      </c>
      <c r="D9569" s="2" t="s">
        <v>33</v>
      </c>
      <c r="E9569" s="2">
        <v>2471.09</v>
      </c>
      <c r="F9569" s="2">
        <v>0.42</v>
      </c>
      <c r="G9569" s="2">
        <v>8</v>
      </c>
      <c r="H9569" s="3">
        <v>45054</v>
      </c>
      <c r="I9569" s="3">
        <v>45055</v>
      </c>
      <c r="J9569" s="2" t="s">
        <v>15</v>
      </c>
      <c r="K9569" s="2" t="s">
        <v>22</v>
      </c>
      <c r="L9569" s="2">
        <v>508.7</v>
      </c>
      <c r="M9569" s="2" t="s">
        <v>48</v>
      </c>
      <c r="N9569" s="11">
        <f>L9569/E9569*100</f>
        <v>20.586057165056715</v>
      </c>
      <c r="O9569" s="12" t="str">
        <f>IF(N9569&lt;10,"Low",IF(N9569&lt;20,"Med","High"))</f>
        <v>High</v>
      </c>
      <c r="P9569" s="12">
        <f>sales*discount</f>
        <v>1037.8578</v>
      </c>
      <c r="Q9569" s="12">
        <f>sales-Discount_Values</f>
        <v>1433.2322000000001</v>
      </c>
      <c r="R9569" s="12">
        <f>DATEDIF(order_date,delivery_date,"D")</f>
        <v>1</v>
      </c>
      <c r="S9569" s="12"/>
    </row>
    <row r="9570" spans="1:19" ht="14.25" customHeight="1" x14ac:dyDescent="0.35">
      <c r="A9570" s="2" t="s">
        <v>10518</v>
      </c>
      <c r="B9570" s="2">
        <v>110485</v>
      </c>
      <c r="C9570" s="2" t="s">
        <v>13</v>
      </c>
      <c r="D9570" s="2" t="s">
        <v>36</v>
      </c>
      <c r="E9570" s="2">
        <v>2542.15</v>
      </c>
      <c r="F9570" s="2">
        <v>0.01</v>
      </c>
      <c r="G9570" s="2">
        <v>4</v>
      </c>
      <c r="H9570" s="3">
        <v>44991</v>
      </c>
      <c r="I9570" s="3">
        <v>44998</v>
      </c>
      <c r="J9570" s="2" t="s">
        <v>15</v>
      </c>
      <c r="K9570" s="2" t="s">
        <v>22</v>
      </c>
      <c r="L9570" s="2">
        <v>523.49</v>
      </c>
      <c r="M9570" s="2" t="s">
        <v>23</v>
      </c>
      <c r="N9570" s="11">
        <f>L9570/E9570*100</f>
        <v>20.592411934779616</v>
      </c>
      <c r="O9570" s="12" t="str">
        <f>IF(N9570&lt;10,"Low",IF(N9570&lt;20,"Med","High"))</f>
        <v>High</v>
      </c>
      <c r="P9570" s="12">
        <f>sales*discount</f>
        <v>25.421500000000002</v>
      </c>
      <c r="Q9570" s="12">
        <f>sales-Discount_Values</f>
        <v>2516.7285000000002</v>
      </c>
      <c r="R9570" s="12">
        <f>DATEDIF(order_date,delivery_date,"D")</f>
        <v>7</v>
      </c>
      <c r="S9570" s="12"/>
    </row>
    <row r="9571" spans="1:19" ht="14.25" customHeight="1" x14ac:dyDescent="0.35">
      <c r="A9571" s="2" t="s">
        <v>4076</v>
      </c>
      <c r="B9571" s="2">
        <v>104043</v>
      </c>
      <c r="C9571" s="2" t="s">
        <v>19</v>
      </c>
      <c r="D9571" s="2" t="s">
        <v>14</v>
      </c>
      <c r="E9571" s="2">
        <v>204.48</v>
      </c>
      <c r="F9571" s="2">
        <v>0.3</v>
      </c>
      <c r="G9571" s="2">
        <v>6</v>
      </c>
      <c r="H9571" s="3">
        <v>45158</v>
      </c>
      <c r="I9571" s="3">
        <v>45162</v>
      </c>
      <c r="J9571" s="2" t="s">
        <v>31</v>
      </c>
      <c r="K9571" s="2" t="s">
        <v>22</v>
      </c>
      <c r="L9571" s="2">
        <v>42.11</v>
      </c>
      <c r="M9571" s="2" t="s">
        <v>48</v>
      </c>
      <c r="N9571" s="11">
        <f>L9571/E9571*100</f>
        <v>20.593701095461658</v>
      </c>
      <c r="O9571" s="12" t="str">
        <f>IF(N9571&lt;10,"Low",IF(N9571&lt;20,"Med","High"))</f>
        <v>High</v>
      </c>
      <c r="P9571" s="12">
        <f>sales*discount</f>
        <v>61.343999999999994</v>
      </c>
      <c r="Q9571" s="12">
        <f>sales-Discount_Values</f>
        <v>143.136</v>
      </c>
      <c r="R9571" s="12">
        <f>DATEDIF(order_date,delivery_date,"D")</f>
        <v>4</v>
      </c>
      <c r="S9571" s="12"/>
    </row>
    <row r="9572" spans="1:19" ht="14.25" customHeight="1" x14ac:dyDescent="0.35">
      <c r="A9572" s="2" t="s">
        <v>10703</v>
      </c>
      <c r="B9572" s="2">
        <v>110670</v>
      </c>
      <c r="C9572" s="2" t="s">
        <v>13</v>
      </c>
      <c r="D9572" s="2" t="s">
        <v>33</v>
      </c>
      <c r="E9572" s="2">
        <v>4703.6400000000003</v>
      </c>
      <c r="F9572" s="2">
        <v>0.17</v>
      </c>
      <c r="G9572" s="2">
        <v>4</v>
      </c>
      <c r="H9572" s="3">
        <v>44998</v>
      </c>
      <c r="I9572" s="3">
        <v>44999</v>
      </c>
      <c r="J9572" s="2" t="s">
        <v>15</v>
      </c>
      <c r="K9572" s="2" t="s">
        <v>16</v>
      </c>
      <c r="L9572" s="2">
        <v>968.7</v>
      </c>
      <c r="M9572" s="2" t="s">
        <v>17</v>
      </c>
      <c r="N9572" s="11">
        <f>L9572/E9572*100</f>
        <v>20.594688369007834</v>
      </c>
      <c r="O9572" s="12" t="str">
        <f>IF(N9572&lt;10,"Low",IF(N9572&lt;20,"Med","High"))</f>
        <v>High</v>
      </c>
      <c r="P9572" s="12">
        <f>sales*discount</f>
        <v>799.61880000000008</v>
      </c>
      <c r="Q9572" s="12">
        <f>sales-Discount_Values</f>
        <v>3904.0212000000001</v>
      </c>
      <c r="R9572" s="12">
        <f>DATEDIF(order_date,delivery_date,"D")</f>
        <v>1</v>
      </c>
      <c r="S9572" s="12"/>
    </row>
    <row r="9573" spans="1:19" ht="14.25" customHeight="1" x14ac:dyDescent="0.35">
      <c r="A9573" s="2" t="s">
        <v>3662</v>
      </c>
      <c r="B9573" s="2">
        <v>103629</v>
      </c>
      <c r="C9573" s="2" t="s">
        <v>19</v>
      </c>
      <c r="D9573" s="2" t="s">
        <v>26</v>
      </c>
      <c r="E9573" s="2">
        <v>4606.49</v>
      </c>
      <c r="F9573" s="2">
        <v>0.15</v>
      </c>
      <c r="G9573" s="2">
        <v>4</v>
      </c>
      <c r="H9573" s="3">
        <v>45533</v>
      </c>
      <c r="I9573" s="3">
        <v>45534</v>
      </c>
      <c r="J9573" s="2" t="s">
        <v>15</v>
      </c>
      <c r="K9573" s="2" t="s">
        <v>16</v>
      </c>
      <c r="L9573" s="2">
        <v>948.93</v>
      </c>
      <c r="M9573" s="2" t="s">
        <v>48</v>
      </c>
      <c r="N9573" s="11">
        <f>L9573/E9573*100</f>
        <v>20.599849342992169</v>
      </c>
      <c r="O9573" s="12" t="str">
        <f>IF(N9573&lt;10,"Low",IF(N9573&lt;20,"Med","High"))</f>
        <v>High</v>
      </c>
      <c r="P9573" s="12">
        <f>sales*discount</f>
        <v>690.97349999999994</v>
      </c>
      <c r="Q9573" s="12">
        <f>sales-Discount_Values</f>
        <v>3915.5164999999997</v>
      </c>
      <c r="R9573" s="12">
        <f>DATEDIF(order_date,delivery_date,"D")</f>
        <v>1</v>
      </c>
      <c r="S9573" s="12"/>
    </row>
    <row r="9574" spans="1:19" ht="14.25" customHeight="1" x14ac:dyDescent="0.35">
      <c r="A9574" s="2" t="s">
        <v>7024</v>
      </c>
      <c r="B9574" s="2">
        <v>106991</v>
      </c>
      <c r="C9574" s="2" t="s">
        <v>19</v>
      </c>
      <c r="D9574" s="2" t="s">
        <v>20</v>
      </c>
      <c r="E9574" s="2">
        <v>3996.01</v>
      </c>
      <c r="F9574" s="2">
        <v>0.12</v>
      </c>
      <c r="G9574" s="2">
        <v>4</v>
      </c>
      <c r="H9574" s="3">
        <v>45343</v>
      </c>
      <c r="I9574" s="3">
        <v>45350</v>
      </c>
      <c r="J9574" s="2" t="s">
        <v>15</v>
      </c>
      <c r="K9574" s="2" t="s">
        <v>27</v>
      </c>
      <c r="L9574" s="2">
        <v>823.26</v>
      </c>
      <c r="M9574" s="2" t="s">
        <v>48</v>
      </c>
      <c r="N9574" s="11">
        <f>L9574/E9574*100</f>
        <v>20.602050545419054</v>
      </c>
      <c r="O9574" s="12" t="str">
        <f>IF(N9574&lt;10,"Low",IF(N9574&lt;20,"Med","High"))</f>
        <v>High</v>
      </c>
      <c r="P9574" s="12">
        <f>sales*discount</f>
        <v>479.52120000000002</v>
      </c>
      <c r="Q9574" s="12">
        <f>sales-Discount_Values</f>
        <v>3516.4888000000001</v>
      </c>
      <c r="R9574" s="12">
        <f>DATEDIF(order_date,delivery_date,"D")</f>
        <v>7</v>
      </c>
      <c r="S9574" s="12"/>
    </row>
    <row r="9575" spans="1:19" ht="14.25" customHeight="1" x14ac:dyDescent="0.35">
      <c r="A9575" s="2" t="s">
        <v>2836</v>
      </c>
      <c r="B9575" s="2">
        <v>102803</v>
      </c>
      <c r="C9575" s="2" t="s">
        <v>19</v>
      </c>
      <c r="D9575" s="2" t="s">
        <v>26</v>
      </c>
      <c r="E9575" s="2">
        <v>2387.94</v>
      </c>
      <c r="F9575" s="2">
        <v>0.46</v>
      </c>
      <c r="G9575" s="2">
        <v>8</v>
      </c>
      <c r="H9575" s="3">
        <v>45392</v>
      </c>
      <c r="I9575" s="3">
        <v>45397</v>
      </c>
      <c r="J9575" s="2" t="s">
        <v>21</v>
      </c>
      <c r="K9575" s="2" t="s">
        <v>27</v>
      </c>
      <c r="L9575" s="2">
        <v>491.98</v>
      </c>
      <c r="M9575" s="2" t="s">
        <v>28</v>
      </c>
      <c r="N9575" s="11">
        <f>L9575/E9575*100</f>
        <v>20.602695210097409</v>
      </c>
      <c r="O9575" s="12" t="str">
        <f>IF(N9575&lt;10,"Low",IF(N9575&lt;20,"Med","High"))</f>
        <v>High</v>
      </c>
      <c r="P9575" s="12">
        <f>sales*discount</f>
        <v>1098.4524000000001</v>
      </c>
      <c r="Q9575" s="12">
        <f>sales-Discount_Values</f>
        <v>1289.4875999999999</v>
      </c>
      <c r="R9575" s="12">
        <f>DATEDIF(order_date,delivery_date,"D")</f>
        <v>5</v>
      </c>
      <c r="S9575" s="12"/>
    </row>
    <row r="9576" spans="1:19" ht="14.25" customHeight="1" x14ac:dyDescent="0.35">
      <c r="A9576" s="2" t="s">
        <v>7649</v>
      </c>
      <c r="B9576" s="2">
        <v>107616</v>
      </c>
      <c r="C9576" s="2" t="s">
        <v>13</v>
      </c>
      <c r="D9576" s="2" t="s">
        <v>26</v>
      </c>
      <c r="E9576" s="2">
        <v>429.74</v>
      </c>
      <c r="F9576" s="2">
        <v>0.49</v>
      </c>
      <c r="G9576" s="2">
        <v>5</v>
      </c>
      <c r="H9576" s="3">
        <v>45364</v>
      </c>
      <c r="I9576" s="3">
        <v>45369</v>
      </c>
      <c r="J9576" s="2" t="s">
        <v>15</v>
      </c>
      <c r="K9576" s="2" t="s">
        <v>27</v>
      </c>
      <c r="L9576" s="2">
        <v>88.54</v>
      </c>
      <c r="M9576" s="2" t="s">
        <v>28</v>
      </c>
      <c r="N9576" s="11">
        <f>L9576/E9576*100</f>
        <v>20.603155396286127</v>
      </c>
      <c r="O9576" s="12" t="str">
        <f>IF(N9576&lt;10,"Low",IF(N9576&lt;20,"Med","High"))</f>
        <v>High</v>
      </c>
      <c r="P9576" s="12">
        <f>sales*discount</f>
        <v>210.57259999999999</v>
      </c>
      <c r="Q9576" s="12">
        <f>sales-Discount_Values</f>
        <v>219.16740000000001</v>
      </c>
      <c r="R9576" s="12">
        <f>DATEDIF(order_date,delivery_date,"D")</f>
        <v>5</v>
      </c>
      <c r="S9576" s="12"/>
    </row>
    <row r="9577" spans="1:19" ht="14.25" customHeight="1" x14ac:dyDescent="0.35">
      <c r="A9577" s="2" t="s">
        <v>1410</v>
      </c>
      <c r="B9577" s="2">
        <v>101377</v>
      </c>
      <c r="C9577" s="2" t="s">
        <v>25</v>
      </c>
      <c r="D9577" s="2" t="s">
        <v>14</v>
      </c>
      <c r="E9577" s="2">
        <v>1291.01</v>
      </c>
      <c r="F9577" s="2">
        <v>0.02</v>
      </c>
      <c r="G9577" s="2">
        <v>2</v>
      </c>
      <c r="H9577" s="3">
        <v>45593</v>
      </c>
      <c r="I9577" s="3">
        <v>45595</v>
      </c>
      <c r="J9577" s="2" t="s">
        <v>21</v>
      </c>
      <c r="K9577" s="2" t="s">
        <v>27</v>
      </c>
      <c r="L9577" s="2">
        <v>266</v>
      </c>
      <c r="M9577" s="2" t="s">
        <v>23</v>
      </c>
      <c r="N9577" s="11">
        <f>L9577/E9577*100</f>
        <v>20.604023206636665</v>
      </c>
      <c r="O9577" s="12" t="str">
        <f>IF(N9577&lt;10,"Low",IF(N9577&lt;20,"Med","High"))</f>
        <v>High</v>
      </c>
      <c r="P9577" s="12">
        <f>sales*discount</f>
        <v>25.8202</v>
      </c>
      <c r="Q9577" s="12">
        <f>sales-Discount_Values</f>
        <v>1265.1898000000001</v>
      </c>
      <c r="R9577" s="12">
        <f>DATEDIF(order_date,delivery_date,"D")</f>
        <v>2</v>
      </c>
      <c r="S9577" s="12"/>
    </row>
    <row r="9578" spans="1:19" ht="14.25" customHeight="1" x14ac:dyDescent="0.35">
      <c r="A9578" s="2" t="s">
        <v>1405</v>
      </c>
      <c r="B9578" s="2">
        <v>101372</v>
      </c>
      <c r="C9578" s="2" t="s">
        <v>19</v>
      </c>
      <c r="D9578" s="2" t="s">
        <v>14</v>
      </c>
      <c r="E9578" s="2">
        <v>2855.6</v>
      </c>
      <c r="F9578" s="2">
        <v>0.49</v>
      </c>
      <c r="G9578" s="2">
        <v>7</v>
      </c>
      <c r="H9578" s="3">
        <v>45448</v>
      </c>
      <c r="I9578" s="3">
        <v>45455</v>
      </c>
      <c r="J9578" s="2" t="s">
        <v>31</v>
      </c>
      <c r="K9578" s="2" t="s">
        <v>16</v>
      </c>
      <c r="L9578" s="2">
        <v>588.39</v>
      </c>
      <c r="M9578" s="2" t="s">
        <v>48</v>
      </c>
      <c r="N9578" s="11">
        <f>L9578/E9578*100</f>
        <v>20.604776579352851</v>
      </c>
      <c r="O9578" s="12" t="str">
        <f>IF(N9578&lt;10,"Low",IF(N9578&lt;20,"Med","High"))</f>
        <v>High</v>
      </c>
      <c r="P9578" s="12">
        <f>sales*discount</f>
        <v>1399.2439999999999</v>
      </c>
      <c r="Q9578" s="12">
        <f>sales-Discount_Values</f>
        <v>1456.356</v>
      </c>
      <c r="R9578" s="12">
        <f>DATEDIF(order_date,delivery_date,"D")</f>
        <v>7</v>
      </c>
      <c r="S9578" s="12"/>
    </row>
    <row r="9579" spans="1:19" ht="14.25" customHeight="1" x14ac:dyDescent="0.35">
      <c r="A9579" s="2" t="s">
        <v>15260</v>
      </c>
      <c r="B9579" s="2">
        <v>115227</v>
      </c>
      <c r="C9579" s="2" t="s">
        <v>41</v>
      </c>
      <c r="D9579" s="2" t="s">
        <v>14</v>
      </c>
      <c r="E9579" s="2">
        <v>3682.57</v>
      </c>
      <c r="F9579" s="2">
        <v>0.19</v>
      </c>
      <c r="G9579" s="2">
        <v>6</v>
      </c>
      <c r="H9579" s="3">
        <v>45219</v>
      </c>
      <c r="I9579" s="3">
        <v>45221</v>
      </c>
      <c r="J9579" s="2" t="s">
        <v>31</v>
      </c>
      <c r="K9579" s="2" t="s">
        <v>16</v>
      </c>
      <c r="L9579" s="2">
        <v>758.84</v>
      </c>
      <c r="M9579" s="2" t="s">
        <v>23</v>
      </c>
      <c r="N9579" s="11">
        <f>L9579/E9579*100</f>
        <v>20.606261388106674</v>
      </c>
      <c r="O9579" s="12" t="str">
        <f>IF(N9579&lt;10,"Low",IF(N9579&lt;20,"Med","High"))</f>
        <v>High</v>
      </c>
      <c r="P9579" s="12">
        <f>sales*discount</f>
        <v>699.68830000000003</v>
      </c>
      <c r="Q9579" s="12">
        <f>sales-Discount_Values</f>
        <v>2982.8816999999999</v>
      </c>
      <c r="R9579" s="12">
        <f>DATEDIF(order_date,delivery_date,"D")</f>
        <v>2</v>
      </c>
      <c r="S9579" s="12"/>
    </row>
    <row r="9580" spans="1:19" ht="14.25" customHeight="1" x14ac:dyDescent="0.35">
      <c r="A9580" s="2" t="s">
        <v>7880</v>
      </c>
      <c r="B9580" s="2">
        <v>107847</v>
      </c>
      <c r="C9580" s="2" t="s">
        <v>25</v>
      </c>
      <c r="D9580" s="2" t="s">
        <v>14</v>
      </c>
      <c r="E9580" s="2">
        <v>4738.66</v>
      </c>
      <c r="F9580" s="2">
        <v>0.08</v>
      </c>
      <c r="G9580" s="2">
        <v>5</v>
      </c>
      <c r="H9580" s="3">
        <v>45351</v>
      </c>
      <c r="I9580" s="3">
        <v>45354</v>
      </c>
      <c r="J9580" s="2" t="s">
        <v>21</v>
      </c>
      <c r="K9580" s="2" t="s">
        <v>27</v>
      </c>
      <c r="L9580" s="2">
        <v>976.58</v>
      </c>
      <c r="M9580" s="2" t="s">
        <v>39</v>
      </c>
      <c r="N9580" s="11">
        <f>L9580/E9580*100</f>
        <v>20.608779697213983</v>
      </c>
      <c r="O9580" s="12" t="str">
        <f>IF(N9580&lt;10,"Low",IF(N9580&lt;20,"Med","High"))</f>
        <v>High</v>
      </c>
      <c r="P9580" s="12">
        <f>sales*discount</f>
        <v>379.09280000000001</v>
      </c>
      <c r="Q9580" s="12">
        <f>sales-Discount_Values</f>
        <v>4359.5671999999995</v>
      </c>
      <c r="R9580" s="12">
        <f>DATEDIF(order_date,delivery_date,"D")</f>
        <v>3</v>
      </c>
      <c r="S9580" s="12"/>
    </row>
    <row r="9581" spans="1:19" ht="14.25" customHeight="1" x14ac:dyDescent="0.35">
      <c r="A9581" s="2" t="s">
        <v>6142</v>
      </c>
      <c r="B9581" s="2">
        <v>106109</v>
      </c>
      <c r="C9581" s="2" t="s">
        <v>41</v>
      </c>
      <c r="D9581" s="2" t="s">
        <v>26</v>
      </c>
      <c r="E9581" s="2">
        <v>3690.55</v>
      </c>
      <c r="F9581" s="2">
        <v>0.01</v>
      </c>
      <c r="G9581" s="2">
        <v>7</v>
      </c>
      <c r="H9581" s="3">
        <v>45049</v>
      </c>
      <c r="I9581" s="3">
        <v>45051</v>
      </c>
      <c r="J9581" s="2" t="s">
        <v>15</v>
      </c>
      <c r="K9581" s="2" t="s">
        <v>16</v>
      </c>
      <c r="L9581" s="2">
        <v>760.59</v>
      </c>
      <c r="M9581" s="2" t="s">
        <v>17</v>
      </c>
      <c r="N9581" s="11">
        <f>L9581/E9581*100</f>
        <v>20.609123301404939</v>
      </c>
      <c r="O9581" s="12" t="str">
        <f>IF(N9581&lt;10,"Low",IF(N9581&lt;20,"Med","High"))</f>
        <v>High</v>
      </c>
      <c r="P9581" s="12">
        <f>sales*discount</f>
        <v>36.905500000000004</v>
      </c>
      <c r="Q9581" s="12">
        <f>sales-Discount_Values</f>
        <v>3653.6445000000003</v>
      </c>
      <c r="R9581" s="12">
        <f>DATEDIF(order_date,delivery_date,"D")</f>
        <v>2</v>
      </c>
      <c r="S9581" s="12"/>
    </row>
    <row r="9582" spans="1:19" ht="14.25" customHeight="1" x14ac:dyDescent="0.35">
      <c r="A9582" s="2" t="s">
        <v>7064</v>
      </c>
      <c r="B9582" s="2">
        <v>107031</v>
      </c>
      <c r="C9582" s="2" t="s">
        <v>25</v>
      </c>
      <c r="D9582" s="2" t="s">
        <v>33</v>
      </c>
      <c r="E9582" s="2">
        <v>2503.71</v>
      </c>
      <c r="F9582" s="2">
        <v>0.21</v>
      </c>
      <c r="G9582" s="2">
        <v>3</v>
      </c>
      <c r="H9582" s="3">
        <v>45128</v>
      </c>
      <c r="I9582" s="3">
        <v>45129</v>
      </c>
      <c r="J9582" s="2" t="s">
        <v>15</v>
      </c>
      <c r="K9582" s="2" t="s">
        <v>16</v>
      </c>
      <c r="L9582" s="2">
        <v>516.04999999999995</v>
      </c>
      <c r="M9582" s="2" t="s">
        <v>17</v>
      </c>
      <c r="N9582" s="11">
        <f>L9582/E9582*100</f>
        <v>20.611412663607204</v>
      </c>
      <c r="O9582" s="12" t="str">
        <f>IF(N9582&lt;10,"Low",IF(N9582&lt;20,"Med","High"))</f>
        <v>High</v>
      </c>
      <c r="P9582" s="12">
        <f>sales*discount</f>
        <v>525.77909999999997</v>
      </c>
      <c r="Q9582" s="12">
        <f>sales-Discount_Values</f>
        <v>1977.9309000000001</v>
      </c>
      <c r="R9582" s="12">
        <f>DATEDIF(order_date,delivery_date,"D")</f>
        <v>1</v>
      </c>
      <c r="S9582" s="12"/>
    </row>
    <row r="9583" spans="1:19" ht="14.25" customHeight="1" x14ac:dyDescent="0.35">
      <c r="A9583" s="2" t="s">
        <v>2532</v>
      </c>
      <c r="B9583" s="2">
        <v>102499</v>
      </c>
      <c r="C9583" s="2" t="s">
        <v>19</v>
      </c>
      <c r="D9583" s="2" t="s">
        <v>36</v>
      </c>
      <c r="E9583" s="2">
        <v>2708.69</v>
      </c>
      <c r="F9583" s="2">
        <v>0.28999999999999998</v>
      </c>
      <c r="G9583" s="2">
        <v>8</v>
      </c>
      <c r="H9583" s="3">
        <v>44949</v>
      </c>
      <c r="I9583" s="3">
        <v>44953</v>
      </c>
      <c r="J9583" s="2" t="s">
        <v>31</v>
      </c>
      <c r="K9583" s="2" t="s">
        <v>16</v>
      </c>
      <c r="L9583" s="2">
        <v>558.30999999999995</v>
      </c>
      <c r="M9583" s="2" t="s">
        <v>23</v>
      </c>
      <c r="N9583" s="11">
        <f>L9583/E9583*100</f>
        <v>20.611808660274892</v>
      </c>
      <c r="O9583" s="12" t="str">
        <f>IF(N9583&lt;10,"Low",IF(N9583&lt;20,"Med","High"))</f>
        <v>High</v>
      </c>
      <c r="P9583" s="12">
        <f>sales*discount</f>
        <v>785.52009999999996</v>
      </c>
      <c r="Q9583" s="12">
        <f>sales-Discount_Values</f>
        <v>1923.1699000000001</v>
      </c>
      <c r="R9583" s="12">
        <f>DATEDIF(order_date,delivery_date,"D")</f>
        <v>4</v>
      </c>
      <c r="S9583" s="12"/>
    </row>
    <row r="9584" spans="1:19" ht="14.25" customHeight="1" x14ac:dyDescent="0.35">
      <c r="A9584" s="2" t="s">
        <v>9524</v>
      </c>
      <c r="B9584" s="2">
        <v>109491</v>
      </c>
      <c r="C9584" s="2" t="s">
        <v>41</v>
      </c>
      <c r="D9584" s="2" t="s">
        <v>33</v>
      </c>
      <c r="E9584" s="2">
        <v>3399.99</v>
      </c>
      <c r="F9584" s="2">
        <v>0.4</v>
      </c>
      <c r="G9584" s="2">
        <v>7</v>
      </c>
      <c r="H9584" s="3">
        <v>45233</v>
      </c>
      <c r="I9584" s="3">
        <v>45238</v>
      </c>
      <c r="J9584" s="2" t="s">
        <v>31</v>
      </c>
      <c r="K9584" s="2" t="s">
        <v>22</v>
      </c>
      <c r="L9584" s="2">
        <v>700.8</v>
      </c>
      <c r="M9584" s="2" t="s">
        <v>23</v>
      </c>
      <c r="N9584" s="11">
        <f>L9584/E9584*100</f>
        <v>20.611825328898025</v>
      </c>
      <c r="O9584" s="12" t="str">
        <f>IF(N9584&lt;10,"Low",IF(N9584&lt;20,"Med","High"))</f>
        <v>High</v>
      </c>
      <c r="P9584" s="12">
        <f>sales*discount</f>
        <v>1359.9960000000001</v>
      </c>
      <c r="Q9584" s="12">
        <f>sales-Discount_Values</f>
        <v>2039.9939999999997</v>
      </c>
      <c r="R9584" s="12">
        <f>DATEDIF(order_date,delivery_date,"D")</f>
        <v>5</v>
      </c>
      <c r="S9584" s="12"/>
    </row>
    <row r="9585" spans="1:19" ht="14.25" customHeight="1" x14ac:dyDescent="0.35">
      <c r="A9585" s="2" t="s">
        <v>10122</v>
      </c>
      <c r="B9585" s="2">
        <v>110089</v>
      </c>
      <c r="C9585" s="2" t="s">
        <v>25</v>
      </c>
      <c r="D9585" s="2" t="s">
        <v>14</v>
      </c>
      <c r="E9585" s="2">
        <v>2366.65</v>
      </c>
      <c r="F9585" s="2">
        <v>0.26</v>
      </c>
      <c r="G9585" s="2">
        <v>8</v>
      </c>
      <c r="H9585" s="3">
        <v>45480</v>
      </c>
      <c r="I9585" s="3">
        <v>45481</v>
      </c>
      <c r="J9585" s="2" t="s">
        <v>31</v>
      </c>
      <c r="K9585" s="2" t="s">
        <v>22</v>
      </c>
      <c r="L9585" s="2">
        <v>487.84</v>
      </c>
      <c r="M9585" s="2" t="s">
        <v>17</v>
      </c>
      <c r="N9585" s="11">
        <f>L9585/E9585*100</f>
        <v>20.613102909175414</v>
      </c>
      <c r="O9585" s="12" t="str">
        <f>IF(N9585&lt;10,"Low",IF(N9585&lt;20,"Med","High"))</f>
        <v>High</v>
      </c>
      <c r="P9585" s="12">
        <f>sales*discount</f>
        <v>615.32900000000006</v>
      </c>
      <c r="Q9585" s="12">
        <f>sales-Discount_Values</f>
        <v>1751.3209999999999</v>
      </c>
      <c r="R9585" s="12">
        <f>DATEDIF(order_date,delivery_date,"D")</f>
        <v>1</v>
      </c>
      <c r="S9585" s="12"/>
    </row>
    <row r="9586" spans="1:19" ht="14.25" customHeight="1" x14ac:dyDescent="0.35">
      <c r="A9586" s="2" t="s">
        <v>12677</v>
      </c>
      <c r="B9586" s="2">
        <v>112644</v>
      </c>
      <c r="C9586" s="2" t="s">
        <v>25</v>
      </c>
      <c r="D9586" s="2" t="s">
        <v>33</v>
      </c>
      <c r="E9586" s="2">
        <v>3264.99</v>
      </c>
      <c r="F9586" s="2">
        <v>0.41</v>
      </c>
      <c r="G9586" s="2">
        <v>6</v>
      </c>
      <c r="H9586" s="3">
        <v>45080</v>
      </c>
      <c r="I9586" s="3">
        <v>45081</v>
      </c>
      <c r="J9586" s="2" t="s">
        <v>31</v>
      </c>
      <c r="K9586" s="2" t="s">
        <v>27</v>
      </c>
      <c r="L9586" s="2">
        <v>673.15</v>
      </c>
      <c r="M9586" s="2" t="s">
        <v>17</v>
      </c>
      <c r="N9586" s="11">
        <f>L9586/E9586*100</f>
        <v>20.617214754103383</v>
      </c>
      <c r="O9586" s="12" t="str">
        <f>IF(N9586&lt;10,"Low",IF(N9586&lt;20,"Med","High"))</f>
        <v>High</v>
      </c>
      <c r="P9586" s="12">
        <f>sales*discount</f>
        <v>1338.6458999999998</v>
      </c>
      <c r="Q9586" s="12">
        <f>sales-Discount_Values</f>
        <v>1926.3441</v>
      </c>
      <c r="R9586" s="12">
        <f>DATEDIF(order_date,delivery_date,"D")</f>
        <v>1</v>
      </c>
      <c r="S9586" s="12"/>
    </row>
    <row r="9587" spans="1:19" ht="14.25" customHeight="1" x14ac:dyDescent="0.35">
      <c r="A9587" s="2" t="s">
        <v>15290</v>
      </c>
      <c r="B9587" s="2">
        <v>115257</v>
      </c>
      <c r="C9587" s="2" t="s">
        <v>25</v>
      </c>
      <c r="D9587" s="2" t="s">
        <v>14</v>
      </c>
      <c r="E9587" s="2">
        <v>1131.1199999999999</v>
      </c>
      <c r="F9587" s="2">
        <v>0.02</v>
      </c>
      <c r="G9587" s="2">
        <v>6</v>
      </c>
      <c r="H9587" s="3">
        <v>45348</v>
      </c>
      <c r="I9587" s="3">
        <v>45349</v>
      </c>
      <c r="J9587" s="2" t="s">
        <v>31</v>
      </c>
      <c r="K9587" s="2" t="s">
        <v>22</v>
      </c>
      <c r="L9587" s="2">
        <v>233.22</v>
      </c>
      <c r="M9587" s="2" t="s">
        <v>17</v>
      </c>
      <c r="N9587" s="11">
        <f>L9587/E9587*100</f>
        <v>20.618502015701253</v>
      </c>
      <c r="O9587" s="12" t="str">
        <f>IF(N9587&lt;10,"Low",IF(N9587&lt;20,"Med","High"))</f>
        <v>High</v>
      </c>
      <c r="P9587" s="12">
        <f>sales*discount</f>
        <v>22.622399999999999</v>
      </c>
      <c r="Q9587" s="12">
        <f>sales-Discount_Values</f>
        <v>1108.4975999999999</v>
      </c>
      <c r="R9587" s="12">
        <f>DATEDIF(order_date,delivery_date,"D")</f>
        <v>1</v>
      </c>
      <c r="S9587" s="12"/>
    </row>
    <row r="9588" spans="1:19" ht="14.25" customHeight="1" x14ac:dyDescent="0.35">
      <c r="A9588" s="2" t="s">
        <v>12522</v>
      </c>
      <c r="B9588" s="2">
        <v>112489</v>
      </c>
      <c r="C9588" s="2" t="s">
        <v>13</v>
      </c>
      <c r="D9588" s="2" t="s">
        <v>36</v>
      </c>
      <c r="E9588" s="2">
        <v>190.14</v>
      </c>
      <c r="F9588" s="2">
        <v>0.4</v>
      </c>
      <c r="G9588" s="2">
        <v>5</v>
      </c>
      <c r="H9588" s="3">
        <v>45149</v>
      </c>
      <c r="I9588" s="3">
        <v>45154</v>
      </c>
      <c r="J9588" s="2" t="s">
        <v>31</v>
      </c>
      <c r="K9588" s="2" t="s">
        <v>22</v>
      </c>
      <c r="L9588" s="2">
        <v>39.21</v>
      </c>
      <c r="M9588" s="2" t="s">
        <v>23</v>
      </c>
      <c r="N9588" s="11">
        <f>L9588/E9588*100</f>
        <v>20.621647207320922</v>
      </c>
      <c r="O9588" s="12" t="str">
        <f>IF(N9588&lt;10,"Low",IF(N9588&lt;20,"Med","High"))</f>
        <v>High</v>
      </c>
      <c r="P9588" s="12">
        <f>sales*discount</f>
        <v>76.055999999999997</v>
      </c>
      <c r="Q9588" s="12">
        <f>sales-Discount_Values</f>
        <v>114.08399999999999</v>
      </c>
      <c r="R9588" s="12">
        <f>DATEDIF(order_date,delivery_date,"D")</f>
        <v>5</v>
      </c>
      <c r="S9588" s="12"/>
    </row>
    <row r="9589" spans="1:19" ht="14.25" customHeight="1" x14ac:dyDescent="0.35">
      <c r="A9589" s="2" t="s">
        <v>3052</v>
      </c>
      <c r="B9589" s="2">
        <v>103019</v>
      </c>
      <c r="C9589" s="2" t="s">
        <v>13</v>
      </c>
      <c r="D9589" s="2" t="s">
        <v>33</v>
      </c>
      <c r="E9589" s="2">
        <v>1551.1</v>
      </c>
      <c r="F9589" s="2">
        <v>0.26</v>
      </c>
      <c r="G9589" s="2">
        <v>5</v>
      </c>
      <c r="H9589" s="3">
        <v>45480</v>
      </c>
      <c r="I9589" s="3">
        <v>45481</v>
      </c>
      <c r="J9589" s="2" t="s">
        <v>15</v>
      </c>
      <c r="K9589" s="2" t="s">
        <v>22</v>
      </c>
      <c r="L9589" s="2">
        <v>319.87</v>
      </c>
      <c r="M9589" s="2" t="s">
        <v>23</v>
      </c>
      <c r="N9589" s="11">
        <f>L9589/E9589*100</f>
        <v>20.622139127071112</v>
      </c>
      <c r="O9589" s="12" t="str">
        <f>IF(N9589&lt;10,"Low",IF(N9589&lt;20,"Med","High"))</f>
        <v>High</v>
      </c>
      <c r="P9589" s="12">
        <f>sales*discount</f>
        <v>403.286</v>
      </c>
      <c r="Q9589" s="12">
        <f>sales-Discount_Values</f>
        <v>1147.8139999999999</v>
      </c>
      <c r="R9589" s="12">
        <f>DATEDIF(order_date,delivery_date,"D")</f>
        <v>1</v>
      </c>
      <c r="S9589" s="12"/>
    </row>
    <row r="9590" spans="1:19" ht="14.25" customHeight="1" x14ac:dyDescent="0.35">
      <c r="A9590" s="2" t="s">
        <v>14497</v>
      </c>
      <c r="B9590" s="2">
        <v>114464</v>
      </c>
      <c r="C9590" s="2" t="s">
        <v>19</v>
      </c>
      <c r="D9590" s="2" t="s">
        <v>26</v>
      </c>
      <c r="E9590" s="2">
        <v>1037.5899999999999</v>
      </c>
      <c r="F9590" s="2">
        <v>0.38</v>
      </c>
      <c r="G9590" s="2">
        <v>9</v>
      </c>
      <c r="H9590" s="3">
        <v>45159</v>
      </c>
      <c r="I9590" s="3">
        <v>45166</v>
      </c>
      <c r="J9590" s="2" t="s">
        <v>21</v>
      </c>
      <c r="K9590" s="2" t="s">
        <v>16</v>
      </c>
      <c r="L9590" s="2">
        <v>213.98</v>
      </c>
      <c r="M9590" s="2" t="s">
        <v>48</v>
      </c>
      <c r="N9590" s="11">
        <f>L9590/E9590*100</f>
        <v>20.622789348393873</v>
      </c>
      <c r="O9590" s="12" t="str">
        <f>IF(N9590&lt;10,"Low",IF(N9590&lt;20,"Med","High"))</f>
        <v>High</v>
      </c>
      <c r="P9590" s="12">
        <f>sales*discount</f>
        <v>394.2842</v>
      </c>
      <c r="Q9590" s="12">
        <f>sales-Discount_Values</f>
        <v>643.30579999999986</v>
      </c>
      <c r="R9590" s="12">
        <f>DATEDIF(order_date,delivery_date,"D")</f>
        <v>7</v>
      </c>
      <c r="S9590" s="12"/>
    </row>
    <row r="9591" spans="1:19" ht="14.25" customHeight="1" x14ac:dyDescent="0.35">
      <c r="A9591" s="2" t="s">
        <v>9525</v>
      </c>
      <c r="B9591" s="2">
        <v>109492</v>
      </c>
      <c r="C9591" s="2" t="s">
        <v>41</v>
      </c>
      <c r="D9591" s="2" t="s">
        <v>26</v>
      </c>
      <c r="E9591" s="2">
        <v>2585.56</v>
      </c>
      <c r="F9591" s="2">
        <v>0.43</v>
      </c>
      <c r="G9591" s="2">
        <v>3</v>
      </c>
      <c r="H9591" s="3">
        <v>45595</v>
      </c>
      <c r="I9591" s="3">
        <v>45601</v>
      </c>
      <c r="J9591" s="2" t="s">
        <v>31</v>
      </c>
      <c r="K9591" s="2" t="s">
        <v>27</v>
      </c>
      <c r="L9591" s="2">
        <v>533.24</v>
      </c>
      <c r="M9591" s="2" t="s">
        <v>48</v>
      </c>
      <c r="N9591" s="11">
        <f>L9591/E9591*100</f>
        <v>20.623772026176148</v>
      </c>
      <c r="O9591" s="12" t="str">
        <f>IF(N9591&lt;10,"Low",IF(N9591&lt;20,"Med","High"))</f>
        <v>High</v>
      </c>
      <c r="P9591" s="12">
        <f>sales*discount</f>
        <v>1111.7908</v>
      </c>
      <c r="Q9591" s="12">
        <f>sales-Discount_Values</f>
        <v>1473.7692</v>
      </c>
      <c r="R9591" s="12">
        <f>DATEDIF(order_date,delivery_date,"D")</f>
        <v>6</v>
      </c>
      <c r="S9591" s="12"/>
    </row>
    <row r="9592" spans="1:19" ht="14.25" customHeight="1" x14ac:dyDescent="0.35">
      <c r="A9592" s="2" t="s">
        <v>11863</v>
      </c>
      <c r="B9592" s="2">
        <v>111830</v>
      </c>
      <c r="C9592" s="2" t="s">
        <v>13</v>
      </c>
      <c r="D9592" s="2" t="s">
        <v>14</v>
      </c>
      <c r="E9592" s="2">
        <v>2011.75</v>
      </c>
      <c r="F9592" s="2">
        <v>0</v>
      </c>
      <c r="G9592" s="2">
        <v>2</v>
      </c>
      <c r="H9592" s="3">
        <v>45495</v>
      </c>
      <c r="I9592" s="3">
        <v>45498</v>
      </c>
      <c r="J9592" s="2" t="s">
        <v>15</v>
      </c>
      <c r="K9592" s="2" t="s">
        <v>22</v>
      </c>
      <c r="L9592" s="2">
        <v>414.9</v>
      </c>
      <c r="M9592" s="2" t="s">
        <v>48</v>
      </c>
      <c r="N9592" s="11">
        <f>L9592/E9592*100</f>
        <v>20.623834969553869</v>
      </c>
      <c r="O9592" s="12" t="str">
        <f>IF(N9592&lt;10,"Low",IF(N9592&lt;20,"Med","High"))</f>
        <v>High</v>
      </c>
      <c r="P9592" s="12">
        <f>sales*discount</f>
        <v>0</v>
      </c>
      <c r="Q9592" s="12">
        <f>sales-Discount_Values</f>
        <v>2011.75</v>
      </c>
      <c r="R9592" s="12">
        <f>DATEDIF(order_date,delivery_date,"D")</f>
        <v>3</v>
      </c>
      <c r="S9592" s="12"/>
    </row>
    <row r="9593" spans="1:19" ht="14.25" customHeight="1" x14ac:dyDescent="0.35">
      <c r="A9593" s="2" t="s">
        <v>1647</v>
      </c>
      <c r="B9593" s="2">
        <v>101614</v>
      </c>
      <c r="C9593" s="2" t="s">
        <v>41</v>
      </c>
      <c r="D9593" s="2" t="s">
        <v>33</v>
      </c>
      <c r="E9593" s="2">
        <v>3117.6</v>
      </c>
      <c r="F9593" s="2">
        <v>0.49</v>
      </c>
      <c r="G9593" s="2">
        <v>4</v>
      </c>
      <c r="H9593" s="3">
        <v>44959</v>
      </c>
      <c r="I9593" s="3">
        <v>44964</v>
      </c>
      <c r="J9593" s="2" t="s">
        <v>15</v>
      </c>
      <c r="K9593" s="2" t="s">
        <v>22</v>
      </c>
      <c r="L9593" s="2">
        <v>642.97</v>
      </c>
      <c r="M9593" s="2" t="s">
        <v>34</v>
      </c>
      <c r="N9593" s="11">
        <f>L9593/E9593*100</f>
        <v>20.62387734154478</v>
      </c>
      <c r="O9593" s="12" t="str">
        <f>IF(N9593&lt;10,"Low",IF(N9593&lt;20,"Med","High"))</f>
        <v>High</v>
      </c>
      <c r="P9593" s="12">
        <f>sales*discount</f>
        <v>1527.624</v>
      </c>
      <c r="Q9593" s="12">
        <f>sales-Discount_Values</f>
        <v>1589.9759999999999</v>
      </c>
      <c r="R9593" s="12">
        <f>DATEDIF(order_date,delivery_date,"D")</f>
        <v>5</v>
      </c>
      <c r="S9593" s="12"/>
    </row>
    <row r="9594" spans="1:19" ht="14.25" customHeight="1" x14ac:dyDescent="0.35">
      <c r="A9594" s="2" t="s">
        <v>11070</v>
      </c>
      <c r="B9594" s="2">
        <v>111037</v>
      </c>
      <c r="C9594" s="2" t="s">
        <v>13</v>
      </c>
      <c r="D9594" s="2" t="s">
        <v>36</v>
      </c>
      <c r="E9594" s="2">
        <v>335.87</v>
      </c>
      <c r="F9594" s="2">
        <v>0.17</v>
      </c>
      <c r="G9594" s="2">
        <v>8</v>
      </c>
      <c r="H9594" s="3">
        <v>45279</v>
      </c>
      <c r="I9594" s="3">
        <v>45283</v>
      </c>
      <c r="J9594" s="2" t="s">
        <v>15</v>
      </c>
      <c r="K9594" s="2" t="s">
        <v>27</v>
      </c>
      <c r="L9594" s="2">
        <v>69.27</v>
      </c>
      <c r="M9594" s="2" t="s">
        <v>23</v>
      </c>
      <c r="N9594" s="11">
        <f>L9594/E9594*100</f>
        <v>20.6240509721023</v>
      </c>
      <c r="O9594" s="12" t="str">
        <f>IF(N9594&lt;10,"Low",IF(N9594&lt;20,"Med","High"))</f>
        <v>High</v>
      </c>
      <c r="P9594" s="12">
        <f>sales*discount</f>
        <v>57.097900000000003</v>
      </c>
      <c r="Q9594" s="12">
        <f>sales-Discount_Values</f>
        <v>278.77210000000002</v>
      </c>
      <c r="R9594" s="12">
        <f>DATEDIF(order_date,delivery_date,"D")</f>
        <v>4</v>
      </c>
      <c r="S9594" s="12"/>
    </row>
    <row r="9595" spans="1:19" ht="14.25" customHeight="1" x14ac:dyDescent="0.35">
      <c r="A9595" s="2" t="s">
        <v>4512</v>
      </c>
      <c r="B9595" s="2">
        <v>104479</v>
      </c>
      <c r="C9595" s="2" t="s">
        <v>41</v>
      </c>
      <c r="D9595" s="2" t="s">
        <v>14</v>
      </c>
      <c r="E9595" s="2">
        <v>1837.47</v>
      </c>
      <c r="F9595" s="2">
        <v>0.45</v>
      </c>
      <c r="G9595" s="2">
        <v>4</v>
      </c>
      <c r="H9595" s="3">
        <v>45110</v>
      </c>
      <c r="I9595" s="3">
        <v>45114</v>
      </c>
      <c r="J9595" s="2" t="s">
        <v>21</v>
      </c>
      <c r="K9595" s="2" t="s">
        <v>27</v>
      </c>
      <c r="L9595" s="2">
        <v>378.98</v>
      </c>
      <c r="M9595" s="2" t="s">
        <v>17</v>
      </c>
      <c r="N9595" s="11">
        <f>L9595/E9595*100</f>
        <v>20.625098641066248</v>
      </c>
      <c r="O9595" s="12" t="str">
        <f>IF(N9595&lt;10,"Low",IF(N9595&lt;20,"Med","High"))</f>
        <v>High</v>
      </c>
      <c r="P9595" s="12">
        <f>sales*discount</f>
        <v>826.86149999999998</v>
      </c>
      <c r="Q9595" s="12">
        <f>sales-Discount_Values</f>
        <v>1010.6085</v>
      </c>
      <c r="R9595" s="12">
        <f>DATEDIF(order_date,delivery_date,"D")</f>
        <v>4</v>
      </c>
      <c r="S9595" s="12"/>
    </row>
    <row r="9596" spans="1:19" ht="14.25" customHeight="1" x14ac:dyDescent="0.35">
      <c r="A9596" s="2" t="s">
        <v>1540</v>
      </c>
      <c r="B9596" s="2">
        <v>101507</v>
      </c>
      <c r="C9596" s="2" t="s">
        <v>41</v>
      </c>
      <c r="D9596" s="2" t="s">
        <v>14</v>
      </c>
      <c r="E9596" s="2">
        <v>1198.51</v>
      </c>
      <c r="F9596" s="2">
        <v>0.37</v>
      </c>
      <c r="G9596" s="2">
        <v>8</v>
      </c>
      <c r="H9596" s="3">
        <v>45547</v>
      </c>
      <c r="I9596" s="3">
        <v>45551</v>
      </c>
      <c r="J9596" s="2" t="s">
        <v>15</v>
      </c>
      <c r="K9596" s="2" t="s">
        <v>22</v>
      </c>
      <c r="L9596" s="2">
        <v>247.2</v>
      </c>
      <c r="M9596" s="2" t="s">
        <v>48</v>
      </c>
      <c r="N9596" s="11">
        <f>L9596/E9596*100</f>
        <v>20.625610132581286</v>
      </c>
      <c r="O9596" s="12" t="str">
        <f>IF(N9596&lt;10,"Low",IF(N9596&lt;20,"Med","High"))</f>
        <v>High</v>
      </c>
      <c r="P9596" s="12">
        <f>sales*discount</f>
        <v>443.44869999999997</v>
      </c>
      <c r="Q9596" s="12">
        <f>sales-Discount_Values</f>
        <v>755.06130000000007</v>
      </c>
      <c r="R9596" s="12">
        <f>DATEDIF(order_date,delivery_date,"D")</f>
        <v>4</v>
      </c>
      <c r="S9596" s="12"/>
    </row>
    <row r="9597" spans="1:19" ht="14.25" customHeight="1" x14ac:dyDescent="0.35">
      <c r="A9597" s="2" t="s">
        <v>4009</v>
      </c>
      <c r="B9597" s="2">
        <v>103976</v>
      </c>
      <c r="C9597" s="2" t="s">
        <v>25</v>
      </c>
      <c r="D9597" s="2" t="s">
        <v>14</v>
      </c>
      <c r="E9597" s="2">
        <v>3574.48</v>
      </c>
      <c r="F9597" s="2">
        <v>0.19</v>
      </c>
      <c r="G9597" s="2">
        <v>9</v>
      </c>
      <c r="H9597" s="3">
        <v>45372</v>
      </c>
      <c r="I9597" s="3">
        <v>45373</v>
      </c>
      <c r="J9597" s="2" t="s">
        <v>21</v>
      </c>
      <c r="K9597" s="2" t="s">
        <v>27</v>
      </c>
      <c r="L9597" s="2">
        <v>737.26</v>
      </c>
      <c r="M9597" s="2" t="s">
        <v>39</v>
      </c>
      <c r="N9597" s="11">
        <f>L9597/E9597*100</f>
        <v>20.625657438284726</v>
      </c>
      <c r="O9597" s="12" t="str">
        <f>IF(N9597&lt;10,"Low",IF(N9597&lt;20,"Med","High"))</f>
        <v>High</v>
      </c>
      <c r="P9597" s="12">
        <f>sales*discount</f>
        <v>679.15120000000002</v>
      </c>
      <c r="Q9597" s="12">
        <f>sales-Discount_Values</f>
        <v>2895.3288000000002</v>
      </c>
      <c r="R9597" s="12">
        <f>DATEDIF(order_date,delivery_date,"D")</f>
        <v>1</v>
      </c>
      <c r="S9597" s="12"/>
    </row>
    <row r="9598" spans="1:19" ht="14.25" customHeight="1" x14ac:dyDescent="0.35">
      <c r="A9598" s="2" t="s">
        <v>11546</v>
      </c>
      <c r="B9598" s="2">
        <v>111513</v>
      </c>
      <c r="C9598" s="2" t="s">
        <v>25</v>
      </c>
      <c r="D9598" s="2" t="s">
        <v>36</v>
      </c>
      <c r="E9598" s="2">
        <v>2458.87</v>
      </c>
      <c r="F9598" s="2">
        <v>0.17</v>
      </c>
      <c r="G9598" s="2">
        <v>2</v>
      </c>
      <c r="H9598" s="3">
        <v>45167</v>
      </c>
      <c r="I9598" s="3">
        <v>45171</v>
      </c>
      <c r="J9598" s="2" t="s">
        <v>31</v>
      </c>
      <c r="K9598" s="2" t="s">
        <v>22</v>
      </c>
      <c r="L9598" s="2">
        <v>507.21</v>
      </c>
      <c r="M9598" s="2" t="s">
        <v>34</v>
      </c>
      <c r="N9598" s="11">
        <f>L9598/E9598*100</f>
        <v>20.627768039790638</v>
      </c>
      <c r="O9598" s="12" t="str">
        <f>IF(N9598&lt;10,"Low",IF(N9598&lt;20,"Med","High"))</f>
        <v>High</v>
      </c>
      <c r="P9598" s="12">
        <f>sales*discount</f>
        <v>418.00790000000001</v>
      </c>
      <c r="Q9598" s="12">
        <f>sales-Discount_Values</f>
        <v>2040.8620999999998</v>
      </c>
      <c r="R9598" s="12">
        <f>DATEDIF(order_date,delivery_date,"D")</f>
        <v>4</v>
      </c>
      <c r="S9598" s="12"/>
    </row>
    <row r="9599" spans="1:19" ht="14.25" customHeight="1" x14ac:dyDescent="0.35">
      <c r="A9599" s="2" t="s">
        <v>4677</v>
      </c>
      <c r="B9599" s="2">
        <v>104644</v>
      </c>
      <c r="C9599" s="2" t="s">
        <v>19</v>
      </c>
      <c r="D9599" s="2" t="s">
        <v>33</v>
      </c>
      <c r="E9599" s="2">
        <v>3429.01</v>
      </c>
      <c r="F9599" s="2">
        <v>0.31</v>
      </c>
      <c r="G9599" s="2">
        <v>5</v>
      </c>
      <c r="H9599" s="3">
        <v>45505</v>
      </c>
      <c r="I9599" s="3">
        <v>45511</v>
      </c>
      <c r="J9599" s="2" t="s">
        <v>15</v>
      </c>
      <c r="K9599" s="2" t="s">
        <v>22</v>
      </c>
      <c r="L9599" s="2">
        <v>707.36</v>
      </c>
      <c r="M9599" s="2" t="s">
        <v>17</v>
      </c>
      <c r="N9599" s="11">
        <f>L9599/E9599*100</f>
        <v>20.628694579485042</v>
      </c>
      <c r="O9599" s="12" t="str">
        <f>IF(N9599&lt;10,"Low",IF(N9599&lt;20,"Med","High"))</f>
        <v>High</v>
      </c>
      <c r="P9599" s="12">
        <f>sales*discount</f>
        <v>1062.9931000000001</v>
      </c>
      <c r="Q9599" s="12">
        <f>sales-Discount_Values</f>
        <v>2366.0169000000001</v>
      </c>
      <c r="R9599" s="12">
        <f>DATEDIF(order_date,delivery_date,"D")</f>
        <v>6</v>
      </c>
      <c r="S9599" s="12"/>
    </row>
    <row r="9600" spans="1:19" ht="14.25" customHeight="1" x14ac:dyDescent="0.35">
      <c r="A9600" s="2" t="s">
        <v>2526</v>
      </c>
      <c r="B9600" s="2">
        <v>102493</v>
      </c>
      <c r="C9600" s="2" t="s">
        <v>19</v>
      </c>
      <c r="D9600" s="2" t="s">
        <v>14</v>
      </c>
      <c r="E9600" s="2">
        <v>1033.75</v>
      </c>
      <c r="F9600" s="2">
        <v>0.11</v>
      </c>
      <c r="G9600" s="2">
        <v>5</v>
      </c>
      <c r="H9600" s="3">
        <v>45116</v>
      </c>
      <c r="I9600" s="3">
        <v>45123</v>
      </c>
      <c r="J9600" s="2" t="s">
        <v>31</v>
      </c>
      <c r="K9600" s="2" t="s">
        <v>16</v>
      </c>
      <c r="L9600" s="2">
        <v>213.27</v>
      </c>
      <c r="M9600" s="2" t="s">
        <v>39</v>
      </c>
      <c r="N9600" s="11">
        <f>L9600/E9600*100</f>
        <v>20.630713422007258</v>
      </c>
      <c r="O9600" s="12" t="str">
        <f>IF(N9600&lt;10,"Low",IF(N9600&lt;20,"Med","High"))</f>
        <v>High</v>
      </c>
      <c r="P9600" s="12">
        <f>sales*discount</f>
        <v>113.71250000000001</v>
      </c>
      <c r="Q9600" s="12">
        <f>sales-Discount_Values</f>
        <v>920.03750000000002</v>
      </c>
      <c r="R9600" s="12">
        <f>DATEDIF(order_date,delivery_date,"D")</f>
        <v>7</v>
      </c>
      <c r="S9600" s="12"/>
    </row>
    <row r="9601" spans="1:19" ht="14.25" customHeight="1" x14ac:dyDescent="0.35">
      <c r="A9601" s="2" t="s">
        <v>674</v>
      </c>
      <c r="B9601" s="2">
        <v>100641</v>
      </c>
      <c r="C9601" s="2" t="s">
        <v>41</v>
      </c>
      <c r="D9601" s="2" t="s">
        <v>26</v>
      </c>
      <c r="E9601" s="2">
        <v>3021.42</v>
      </c>
      <c r="F9601" s="2">
        <v>0.42</v>
      </c>
      <c r="G9601" s="2">
        <v>2</v>
      </c>
      <c r="H9601" s="3">
        <v>45544</v>
      </c>
      <c r="I9601" s="3">
        <v>45551</v>
      </c>
      <c r="J9601" s="2" t="s">
        <v>31</v>
      </c>
      <c r="K9601" s="2" t="s">
        <v>27</v>
      </c>
      <c r="L9601" s="2">
        <v>623.37</v>
      </c>
      <c r="M9601" s="2" t="s">
        <v>34</v>
      </c>
      <c r="N9601" s="11">
        <f>L9601/E9601*100</f>
        <v>20.631689735290028</v>
      </c>
      <c r="O9601" s="12" t="str">
        <f>IF(N9601&lt;10,"Low",IF(N9601&lt;20,"Med","High"))</f>
        <v>High</v>
      </c>
      <c r="P9601" s="12">
        <f>sales*discount</f>
        <v>1268.9964</v>
      </c>
      <c r="Q9601" s="12">
        <f>sales-Discount_Values</f>
        <v>1752.4236000000001</v>
      </c>
      <c r="R9601" s="12">
        <f>DATEDIF(order_date,delivery_date,"D")</f>
        <v>7</v>
      </c>
      <c r="S9601" s="12"/>
    </row>
    <row r="9602" spans="1:19" ht="14.25" customHeight="1" x14ac:dyDescent="0.35">
      <c r="A9602" s="2" t="s">
        <v>654</v>
      </c>
      <c r="B9602" s="2">
        <v>100621</v>
      </c>
      <c r="C9602" s="2" t="s">
        <v>41</v>
      </c>
      <c r="D9602" s="2" t="s">
        <v>26</v>
      </c>
      <c r="E9602" s="2">
        <v>2352.66</v>
      </c>
      <c r="F9602" s="2">
        <v>0.16</v>
      </c>
      <c r="G9602" s="2">
        <v>2</v>
      </c>
      <c r="H9602" s="3">
        <v>45061</v>
      </c>
      <c r="I9602" s="3">
        <v>45062</v>
      </c>
      <c r="J9602" s="2" t="s">
        <v>31</v>
      </c>
      <c r="K9602" s="2" t="s">
        <v>27</v>
      </c>
      <c r="L9602" s="2">
        <v>485.4</v>
      </c>
      <c r="M9602" s="2" t="s">
        <v>23</v>
      </c>
      <c r="N9602" s="11">
        <f>L9602/E9602*100</f>
        <v>20.631965519879625</v>
      </c>
      <c r="O9602" s="12" t="str">
        <f>IF(N9602&lt;10,"Low",IF(N9602&lt;20,"Med","High"))</f>
        <v>High</v>
      </c>
      <c r="P9602" s="12">
        <f>sales*discount</f>
        <v>376.42559999999997</v>
      </c>
      <c r="Q9602" s="12">
        <f>sales-Discount_Values</f>
        <v>1976.2343999999998</v>
      </c>
      <c r="R9602" s="12">
        <f>DATEDIF(order_date,delivery_date,"D")</f>
        <v>1</v>
      </c>
      <c r="S9602" s="12"/>
    </row>
    <row r="9603" spans="1:19" ht="14.25" customHeight="1" x14ac:dyDescent="0.35">
      <c r="A9603" s="2" t="s">
        <v>12909</v>
      </c>
      <c r="B9603" s="2">
        <v>112876</v>
      </c>
      <c r="C9603" s="2" t="s">
        <v>13</v>
      </c>
      <c r="D9603" s="2" t="s">
        <v>26</v>
      </c>
      <c r="E9603" s="2">
        <v>3737.81</v>
      </c>
      <c r="F9603" s="2">
        <v>0.46</v>
      </c>
      <c r="G9603" s="2">
        <v>5</v>
      </c>
      <c r="H9603" s="3">
        <v>45063</v>
      </c>
      <c r="I9603" s="3">
        <v>45070</v>
      </c>
      <c r="J9603" s="2" t="s">
        <v>21</v>
      </c>
      <c r="K9603" s="2" t="s">
        <v>27</v>
      </c>
      <c r="L9603" s="2">
        <v>771.19</v>
      </c>
      <c r="M9603" s="2" t="s">
        <v>23</v>
      </c>
      <c r="N9603" s="11">
        <f>L9603/E9603*100</f>
        <v>20.632134859717322</v>
      </c>
      <c r="O9603" s="12" t="str">
        <f>IF(N9603&lt;10,"Low",IF(N9603&lt;20,"Med","High"))</f>
        <v>High</v>
      </c>
      <c r="P9603" s="12">
        <f>sales*discount</f>
        <v>1719.3926000000001</v>
      </c>
      <c r="Q9603" s="12">
        <f>sales-Discount_Values</f>
        <v>2018.4173999999998</v>
      </c>
      <c r="R9603" s="12">
        <f>DATEDIF(order_date,delivery_date,"D")</f>
        <v>7</v>
      </c>
      <c r="S9603" s="12"/>
    </row>
    <row r="9604" spans="1:19" ht="14.25" customHeight="1" x14ac:dyDescent="0.35">
      <c r="A9604" s="2" t="s">
        <v>8999</v>
      </c>
      <c r="B9604" s="2">
        <v>108966</v>
      </c>
      <c r="C9604" s="2" t="s">
        <v>25</v>
      </c>
      <c r="D9604" s="2" t="s">
        <v>14</v>
      </c>
      <c r="E9604" s="2">
        <v>690.28</v>
      </c>
      <c r="F9604" s="2">
        <v>0.01</v>
      </c>
      <c r="G9604" s="2">
        <v>1</v>
      </c>
      <c r="H9604" s="3">
        <v>44948</v>
      </c>
      <c r="I9604" s="3">
        <v>44952</v>
      </c>
      <c r="J9604" s="2" t="s">
        <v>15</v>
      </c>
      <c r="K9604" s="2" t="s">
        <v>22</v>
      </c>
      <c r="L9604" s="2">
        <v>142.41999999999999</v>
      </c>
      <c r="M9604" s="2" t="s">
        <v>23</v>
      </c>
      <c r="N9604" s="11">
        <f>L9604/E9604*100</f>
        <v>20.632207220258444</v>
      </c>
      <c r="O9604" s="12" t="str">
        <f>IF(N9604&lt;10,"Low",IF(N9604&lt;20,"Med","High"))</f>
        <v>High</v>
      </c>
      <c r="P9604" s="12">
        <f>sales*discount</f>
        <v>6.9028</v>
      </c>
      <c r="Q9604" s="12">
        <f>sales-Discount_Values</f>
        <v>683.37720000000002</v>
      </c>
      <c r="R9604" s="12">
        <f>DATEDIF(order_date,delivery_date,"D")</f>
        <v>4</v>
      </c>
      <c r="S9604" s="12"/>
    </row>
    <row r="9605" spans="1:19" ht="14.25" customHeight="1" x14ac:dyDescent="0.35">
      <c r="A9605" s="2" t="s">
        <v>12264</v>
      </c>
      <c r="B9605" s="2">
        <v>112231</v>
      </c>
      <c r="C9605" s="2" t="s">
        <v>25</v>
      </c>
      <c r="D9605" s="2" t="s">
        <v>26</v>
      </c>
      <c r="E9605" s="2">
        <v>1192.99</v>
      </c>
      <c r="F9605" s="2">
        <v>0.1</v>
      </c>
      <c r="G9605" s="2">
        <v>6</v>
      </c>
      <c r="H9605" s="3">
        <v>44930</v>
      </c>
      <c r="I9605" s="3">
        <v>44936</v>
      </c>
      <c r="J9605" s="2" t="s">
        <v>15</v>
      </c>
      <c r="K9605" s="2" t="s">
        <v>16</v>
      </c>
      <c r="L9605" s="2">
        <v>246.15</v>
      </c>
      <c r="M9605" s="2" t="s">
        <v>34</v>
      </c>
      <c r="N9605" s="11">
        <f>L9605/E9605*100</f>
        <v>20.633031291125658</v>
      </c>
      <c r="O9605" s="12" t="str">
        <f>IF(N9605&lt;10,"Low",IF(N9605&lt;20,"Med","High"))</f>
        <v>High</v>
      </c>
      <c r="P9605" s="12">
        <f>sales*discount</f>
        <v>119.29900000000001</v>
      </c>
      <c r="Q9605" s="12">
        <f>sales-Discount_Values</f>
        <v>1073.691</v>
      </c>
      <c r="R9605" s="12">
        <f>DATEDIF(order_date,delivery_date,"D")</f>
        <v>6</v>
      </c>
      <c r="S9605" s="12"/>
    </row>
    <row r="9606" spans="1:19" ht="14.25" customHeight="1" x14ac:dyDescent="0.35">
      <c r="A9606" s="2" t="s">
        <v>1896</v>
      </c>
      <c r="B9606" s="2">
        <v>101863</v>
      </c>
      <c r="C9606" s="2" t="s">
        <v>41</v>
      </c>
      <c r="D9606" s="2" t="s">
        <v>20</v>
      </c>
      <c r="E9606" s="2">
        <v>4403.1000000000004</v>
      </c>
      <c r="F9606" s="2">
        <v>0.13</v>
      </c>
      <c r="G9606" s="2">
        <v>1</v>
      </c>
      <c r="H9606" s="3">
        <v>45430</v>
      </c>
      <c r="I9606" s="3">
        <v>45433</v>
      </c>
      <c r="J9606" s="2" t="s">
        <v>31</v>
      </c>
      <c r="K9606" s="2" t="s">
        <v>27</v>
      </c>
      <c r="L9606" s="2">
        <v>908.6</v>
      </c>
      <c r="M9606" s="2" t="s">
        <v>28</v>
      </c>
      <c r="N9606" s="11">
        <f>L9606/E9606*100</f>
        <v>20.635461379482635</v>
      </c>
      <c r="O9606" s="12" t="str">
        <f>IF(N9606&lt;10,"Low",IF(N9606&lt;20,"Med","High"))</f>
        <v>High</v>
      </c>
      <c r="P9606" s="12">
        <f>sales*discount</f>
        <v>572.40300000000002</v>
      </c>
      <c r="Q9606" s="12">
        <f>sales-Discount_Values</f>
        <v>3830.6970000000001</v>
      </c>
      <c r="R9606" s="12">
        <f>DATEDIF(order_date,delivery_date,"D")</f>
        <v>3</v>
      </c>
      <c r="S9606" s="12"/>
    </row>
    <row r="9607" spans="1:19" ht="14.25" customHeight="1" x14ac:dyDescent="0.35">
      <c r="A9607" s="2" t="s">
        <v>384</v>
      </c>
      <c r="B9607" s="2">
        <v>100351</v>
      </c>
      <c r="C9607" s="2" t="s">
        <v>25</v>
      </c>
      <c r="D9607" s="2" t="s">
        <v>26</v>
      </c>
      <c r="E9607" s="2">
        <v>1400.49</v>
      </c>
      <c r="F9607" s="2">
        <v>0.24</v>
      </c>
      <c r="G9607" s="2">
        <v>1</v>
      </c>
      <c r="H9607" s="3">
        <v>45016</v>
      </c>
      <c r="I9607" s="3">
        <v>45017</v>
      </c>
      <c r="J9607" s="2" t="s">
        <v>21</v>
      </c>
      <c r="K9607" s="2" t="s">
        <v>16</v>
      </c>
      <c r="L9607" s="2">
        <v>289</v>
      </c>
      <c r="M9607" s="2" t="s">
        <v>28</v>
      </c>
      <c r="N9607" s="11">
        <f>L9607/E9607*100</f>
        <v>20.635634670722389</v>
      </c>
      <c r="O9607" s="12" t="str">
        <f>IF(N9607&lt;10,"Low",IF(N9607&lt;20,"Med","High"))</f>
        <v>High</v>
      </c>
      <c r="P9607" s="12">
        <f>sales*discount</f>
        <v>336.11759999999998</v>
      </c>
      <c r="Q9607" s="12">
        <f>sales-Discount_Values</f>
        <v>1064.3724</v>
      </c>
      <c r="R9607" s="12">
        <f>DATEDIF(order_date,delivery_date,"D")</f>
        <v>1</v>
      </c>
      <c r="S9607" s="12"/>
    </row>
    <row r="9608" spans="1:19" ht="14.25" customHeight="1" x14ac:dyDescent="0.35">
      <c r="A9608" s="2" t="s">
        <v>4167</v>
      </c>
      <c r="B9608" s="2">
        <v>104134</v>
      </c>
      <c r="C9608" s="2" t="s">
        <v>13</v>
      </c>
      <c r="D9608" s="2" t="s">
        <v>14</v>
      </c>
      <c r="E9608" s="2">
        <v>3906.17</v>
      </c>
      <c r="F9608" s="2">
        <v>0.28999999999999998</v>
      </c>
      <c r="G9608" s="2">
        <v>1</v>
      </c>
      <c r="H9608" s="3">
        <v>45143</v>
      </c>
      <c r="I9608" s="3">
        <v>45146</v>
      </c>
      <c r="J9608" s="2" t="s">
        <v>21</v>
      </c>
      <c r="K9608" s="2" t="s">
        <v>16</v>
      </c>
      <c r="L9608" s="2">
        <v>806.26</v>
      </c>
      <c r="M9608" s="2" t="s">
        <v>28</v>
      </c>
      <c r="N9608" s="11">
        <f>L9608/E9608*100</f>
        <v>20.640678721100208</v>
      </c>
      <c r="O9608" s="12" t="str">
        <f>IF(N9608&lt;10,"Low",IF(N9608&lt;20,"Med","High"))</f>
        <v>High</v>
      </c>
      <c r="P9608" s="12">
        <f>sales*discount</f>
        <v>1132.7892999999999</v>
      </c>
      <c r="Q9608" s="12">
        <f>sales-Discount_Values</f>
        <v>2773.3807000000002</v>
      </c>
      <c r="R9608" s="12">
        <f>DATEDIF(order_date,delivery_date,"D")</f>
        <v>3</v>
      </c>
      <c r="S9608" s="12"/>
    </row>
    <row r="9609" spans="1:19" ht="14.25" customHeight="1" x14ac:dyDescent="0.35">
      <c r="A9609" s="2" t="s">
        <v>514</v>
      </c>
      <c r="B9609" s="2">
        <v>100481</v>
      </c>
      <c r="C9609" s="2" t="s">
        <v>41</v>
      </c>
      <c r="D9609" s="2" t="s">
        <v>26</v>
      </c>
      <c r="E9609" s="2">
        <v>3771.68</v>
      </c>
      <c r="F9609" s="2">
        <v>0.16</v>
      </c>
      <c r="G9609" s="2">
        <v>3</v>
      </c>
      <c r="H9609" s="3">
        <v>45480</v>
      </c>
      <c r="I9609" s="3">
        <v>45485</v>
      </c>
      <c r="J9609" s="2" t="s">
        <v>21</v>
      </c>
      <c r="K9609" s="2" t="s">
        <v>16</v>
      </c>
      <c r="L9609" s="2">
        <v>778.64</v>
      </c>
      <c r="M9609" s="2" t="s">
        <v>48</v>
      </c>
      <c r="N9609" s="11">
        <f>L9609/E9609*100</f>
        <v>20.644381283671997</v>
      </c>
      <c r="O9609" s="12" t="str">
        <f>IF(N9609&lt;10,"Low",IF(N9609&lt;20,"Med","High"))</f>
        <v>High</v>
      </c>
      <c r="P9609" s="12">
        <f>sales*discount</f>
        <v>603.46879999999999</v>
      </c>
      <c r="Q9609" s="12">
        <f>sales-Discount_Values</f>
        <v>3168.2111999999997</v>
      </c>
      <c r="R9609" s="12">
        <f>DATEDIF(order_date,delivery_date,"D")</f>
        <v>5</v>
      </c>
      <c r="S9609" s="12"/>
    </row>
    <row r="9610" spans="1:19" ht="14.25" customHeight="1" x14ac:dyDescent="0.35">
      <c r="A9610" s="2" t="s">
        <v>11988</v>
      </c>
      <c r="B9610" s="2">
        <v>111955</v>
      </c>
      <c r="C9610" s="2" t="s">
        <v>41</v>
      </c>
      <c r="D9610" s="2" t="s">
        <v>26</v>
      </c>
      <c r="E9610" s="2">
        <v>964.24</v>
      </c>
      <c r="F9610" s="2">
        <v>0.17</v>
      </c>
      <c r="G9610" s="2">
        <v>2</v>
      </c>
      <c r="H9610" s="3">
        <v>45015</v>
      </c>
      <c r="I9610" s="3">
        <v>45018</v>
      </c>
      <c r="J9610" s="2" t="s">
        <v>31</v>
      </c>
      <c r="K9610" s="2" t="s">
        <v>22</v>
      </c>
      <c r="L9610" s="2">
        <v>199.07</v>
      </c>
      <c r="M9610" s="2" t="s">
        <v>28</v>
      </c>
      <c r="N9610" s="11">
        <f>L9610/E9610*100</f>
        <v>20.64527503526093</v>
      </c>
      <c r="O9610" s="12" t="str">
        <f>IF(N9610&lt;10,"Low",IF(N9610&lt;20,"Med","High"))</f>
        <v>High</v>
      </c>
      <c r="P9610" s="12">
        <f>sales*discount</f>
        <v>163.92080000000001</v>
      </c>
      <c r="Q9610" s="12">
        <f>sales-Discount_Values</f>
        <v>800.31920000000002</v>
      </c>
      <c r="R9610" s="12">
        <f>DATEDIF(order_date,delivery_date,"D")</f>
        <v>3</v>
      </c>
      <c r="S9610" s="12"/>
    </row>
    <row r="9611" spans="1:19" ht="14.25" customHeight="1" x14ac:dyDescent="0.35">
      <c r="A9611" s="2" t="s">
        <v>8468</v>
      </c>
      <c r="B9611" s="2">
        <v>108435</v>
      </c>
      <c r="C9611" s="2" t="s">
        <v>13</v>
      </c>
      <c r="D9611" s="2" t="s">
        <v>20</v>
      </c>
      <c r="E9611" s="2">
        <v>1811.37</v>
      </c>
      <c r="F9611" s="2">
        <v>0.43</v>
      </c>
      <c r="G9611" s="2">
        <v>8</v>
      </c>
      <c r="H9611" s="3">
        <v>45645</v>
      </c>
      <c r="I9611" s="3">
        <v>45648</v>
      </c>
      <c r="J9611" s="2" t="s">
        <v>21</v>
      </c>
      <c r="K9611" s="2" t="s">
        <v>16</v>
      </c>
      <c r="L9611" s="2">
        <v>373.97</v>
      </c>
      <c r="M9611" s="2" t="s">
        <v>39</v>
      </c>
      <c r="N9611" s="11">
        <f>L9611/E9611*100</f>
        <v>20.645699111722067</v>
      </c>
      <c r="O9611" s="12" t="str">
        <f>IF(N9611&lt;10,"Low",IF(N9611&lt;20,"Med","High"))</f>
        <v>High</v>
      </c>
      <c r="P9611" s="12">
        <f>sales*discount</f>
        <v>778.88909999999998</v>
      </c>
      <c r="Q9611" s="12">
        <f>sales-Discount_Values</f>
        <v>1032.4809</v>
      </c>
      <c r="R9611" s="12">
        <f>DATEDIF(order_date,delivery_date,"D")</f>
        <v>3</v>
      </c>
      <c r="S9611" s="12"/>
    </row>
    <row r="9612" spans="1:19" ht="14.25" customHeight="1" x14ac:dyDescent="0.35">
      <c r="A9612" s="2" t="s">
        <v>10458</v>
      </c>
      <c r="B9612" s="2">
        <v>110425</v>
      </c>
      <c r="C9612" s="2" t="s">
        <v>41</v>
      </c>
      <c r="D9612" s="2" t="s">
        <v>33</v>
      </c>
      <c r="E9612" s="2">
        <v>4030.74</v>
      </c>
      <c r="F9612" s="2">
        <v>0.28999999999999998</v>
      </c>
      <c r="G9612" s="2">
        <v>1</v>
      </c>
      <c r="H9612" s="3">
        <v>45117</v>
      </c>
      <c r="I9612" s="3">
        <v>45120</v>
      </c>
      <c r="J9612" s="2" t="s">
        <v>15</v>
      </c>
      <c r="K9612" s="2" t="s">
        <v>27</v>
      </c>
      <c r="L9612" s="2">
        <v>832.18</v>
      </c>
      <c r="M9612" s="2" t="s">
        <v>28</v>
      </c>
      <c r="N9612" s="11">
        <f>L9612/E9612*100</f>
        <v>20.645836744617611</v>
      </c>
      <c r="O9612" s="12" t="str">
        <f>IF(N9612&lt;10,"Low",IF(N9612&lt;20,"Med","High"))</f>
        <v>High</v>
      </c>
      <c r="P9612" s="12">
        <f>sales*discount</f>
        <v>1168.9145999999998</v>
      </c>
      <c r="Q9612" s="12">
        <f>sales-Discount_Values</f>
        <v>2861.8253999999997</v>
      </c>
      <c r="R9612" s="12">
        <f>DATEDIF(order_date,delivery_date,"D")</f>
        <v>3</v>
      </c>
      <c r="S9612" s="12"/>
    </row>
    <row r="9613" spans="1:19" ht="14.25" customHeight="1" x14ac:dyDescent="0.35">
      <c r="A9613" s="2" t="s">
        <v>14106</v>
      </c>
      <c r="B9613" s="2">
        <v>114073</v>
      </c>
      <c r="C9613" s="2" t="s">
        <v>41</v>
      </c>
      <c r="D9613" s="2" t="s">
        <v>36</v>
      </c>
      <c r="E9613" s="2">
        <v>3562.96</v>
      </c>
      <c r="F9613" s="2">
        <v>0.26</v>
      </c>
      <c r="G9613" s="2">
        <v>4</v>
      </c>
      <c r="H9613" s="3">
        <v>45295</v>
      </c>
      <c r="I9613" s="3">
        <v>45298</v>
      </c>
      <c r="J9613" s="2" t="s">
        <v>21</v>
      </c>
      <c r="K9613" s="2" t="s">
        <v>16</v>
      </c>
      <c r="L9613" s="2">
        <v>735.62</v>
      </c>
      <c r="M9613" s="2" t="s">
        <v>39</v>
      </c>
      <c r="N9613" s="11">
        <f>L9613/E9613*100</f>
        <v>20.646316545793386</v>
      </c>
      <c r="O9613" s="12" t="str">
        <f>IF(N9613&lt;10,"Low",IF(N9613&lt;20,"Med","High"))</f>
        <v>High</v>
      </c>
      <c r="P9613" s="12">
        <f>sales*discount</f>
        <v>926.36959999999999</v>
      </c>
      <c r="Q9613" s="12">
        <f>sales-Discount_Values</f>
        <v>2636.5904</v>
      </c>
      <c r="R9613" s="12">
        <f>DATEDIF(order_date,delivery_date,"D")</f>
        <v>3</v>
      </c>
      <c r="S9613" s="12"/>
    </row>
    <row r="9614" spans="1:19" ht="14.25" customHeight="1" x14ac:dyDescent="0.35">
      <c r="A9614" s="2" t="s">
        <v>6744</v>
      </c>
      <c r="B9614" s="2">
        <v>106711</v>
      </c>
      <c r="C9614" s="2" t="s">
        <v>41</v>
      </c>
      <c r="D9614" s="2" t="s">
        <v>14</v>
      </c>
      <c r="E9614" s="2">
        <v>3202.38</v>
      </c>
      <c r="F9614" s="2">
        <v>0.39</v>
      </c>
      <c r="G9614" s="2">
        <v>8</v>
      </c>
      <c r="H9614" s="3">
        <v>45120</v>
      </c>
      <c r="I9614" s="3">
        <v>45125</v>
      </c>
      <c r="J9614" s="2" t="s">
        <v>15</v>
      </c>
      <c r="K9614" s="2" t="s">
        <v>22</v>
      </c>
      <c r="L9614" s="2">
        <v>661.2</v>
      </c>
      <c r="M9614" s="2" t="s">
        <v>34</v>
      </c>
      <c r="N9614" s="11">
        <f>L9614/E9614*100</f>
        <v>20.647143686882881</v>
      </c>
      <c r="O9614" s="12" t="str">
        <f>IF(N9614&lt;10,"Low",IF(N9614&lt;20,"Med","High"))</f>
        <v>High</v>
      </c>
      <c r="P9614" s="12">
        <f>sales*discount</f>
        <v>1248.9282000000001</v>
      </c>
      <c r="Q9614" s="12">
        <f>sales-Discount_Values</f>
        <v>1953.4518</v>
      </c>
      <c r="R9614" s="12">
        <f>DATEDIF(order_date,delivery_date,"D")</f>
        <v>5</v>
      </c>
      <c r="S9614" s="12"/>
    </row>
    <row r="9615" spans="1:19" ht="14.25" customHeight="1" x14ac:dyDescent="0.35">
      <c r="A9615" s="2" t="s">
        <v>11897</v>
      </c>
      <c r="B9615" s="2">
        <v>111864</v>
      </c>
      <c r="C9615" s="2" t="s">
        <v>25</v>
      </c>
      <c r="D9615" s="2" t="s">
        <v>14</v>
      </c>
      <c r="E9615" s="2">
        <v>4171.9799999999996</v>
      </c>
      <c r="F9615" s="2">
        <v>0.26</v>
      </c>
      <c r="G9615" s="2">
        <v>2</v>
      </c>
      <c r="H9615" s="3">
        <v>45166</v>
      </c>
      <c r="I9615" s="3">
        <v>45169</v>
      </c>
      <c r="J9615" s="2" t="s">
        <v>21</v>
      </c>
      <c r="K9615" s="2" t="s">
        <v>16</v>
      </c>
      <c r="L9615" s="2">
        <v>861.49</v>
      </c>
      <c r="M9615" s="2" t="s">
        <v>39</v>
      </c>
      <c r="N9615" s="11">
        <f>L9615/E9615*100</f>
        <v>20.649427849606184</v>
      </c>
      <c r="O9615" s="12" t="str">
        <f>IF(N9615&lt;10,"Low",IF(N9615&lt;20,"Med","High"))</f>
        <v>High</v>
      </c>
      <c r="P9615" s="12">
        <f>sales*discount</f>
        <v>1084.7148</v>
      </c>
      <c r="Q9615" s="12">
        <f>sales-Discount_Values</f>
        <v>3087.2651999999998</v>
      </c>
      <c r="R9615" s="12">
        <f>DATEDIF(order_date,delivery_date,"D")</f>
        <v>3</v>
      </c>
      <c r="S9615" s="12"/>
    </row>
    <row r="9616" spans="1:19" ht="14.25" customHeight="1" x14ac:dyDescent="0.35">
      <c r="A9616" s="2" t="s">
        <v>11551</v>
      </c>
      <c r="B9616" s="2">
        <v>111518</v>
      </c>
      <c r="C9616" s="2" t="s">
        <v>13</v>
      </c>
      <c r="D9616" s="2" t="s">
        <v>26</v>
      </c>
      <c r="E9616" s="2">
        <v>4853.75</v>
      </c>
      <c r="F9616" s="2">
        <v>0.32</v>
      </c>
      <c r="G9616" s="2">
        <v>5</v>
      </c>
      <c r="H9616" s="3">
        <v>44954</v>
      </c>
      <c r="I9616" s="3">
        <v>44959</v>
      </c>
      <c r="J9616" s="2" t="s">
        <v>31</v>
      </c>
      <c r="K9616" s="2" t="s">
        <v>22</v>
      </c>
      <c r="L9616" s="2">
        <v>1002.34</v>
      </c>
      <c r="M9616" s="2" t="s">
        <v>34</v>
      </c>
      <c r="N9616" s="11">
        <f>L9616/E9616*100</f>
        <v>20.65083698171517</v>
      </c>
      <c r="O9616" s="12" t="str">
        <f>IF(N9616&lt;10,"Low",IF(N9616&lt;20,"Med","High"))</f>
        <v>High</v>
      </c>
      <c r="P9616" s="12">
        <f>sales*discount</f>
        <v>1553.2</v>
      </c>
      <c r="Q9616" s="12">
        <f>sales-Discount_Values</f>
        <v>3300.55</v>
      </c>
      <c r="R9616" s="12">
        <f>DATEDIF(order_date,delivery_date,"D")</f>
        <v>5</v>
      </c>
      <c r="S9616" s="12"/>
    </row>
    <row r="9617" spans="1:19" ht="14.25" customHeight="1" x14ac:dyDescent="0.35">
      <c r="A9617" s="2" t="s">
        <v>11839</v>
      </c>
      <c r="B9617" s="2">
        <v>111806</v>
      </c>
      <c r="C9617" s="2" t="s">
        <v>13</v>
      </c>
      <c r="D9617" s="2" t="s">
        <v>14</v>
      </c>
      <c r="E9617" s="2">
        <v>2872.64</v>
      </c>
      <c r="F9617" s="2">
        <v>0.11</v>
      </c>
      <c r="G9617" s="2">
        <v>1</v>
      </c>
      <c r="H9617" s="3">
        <v>45327</v>
      </c>
      <c r="I9617" s="3">
        <v>45329</v>
      </c>
      <c r="J9617" s="2" t="s">
        <v>21</v>
      </c>
      <c r="K9617" s="2" t="s">
        <v>27</v>
      </c>
      <c r="L9617" s="2">
        <v>593.23</v>
      </c>
      <c r="M9617" s="2" t="s">
        <v>39</v>
      </c>
      <c r="N9617" s="11">
        <f>L9617/E9617*100</f>
        <v>20.651038765734654</v>
      </c>
      <c r="O9617" s="12" t="str">
        <f>IF(N9617&lt;10,"Low",IF(N9617&lt;20,"Med","High"))</f>
        <v>High</v>
      </c>
      <c r="P9617" s="12">
        <f>sales*discount</f>
        <v>315.99039999999997</v>
      </c>
      <c r="Q9617" s="12">
        <f>sales-Discount_Values</f>
        <v>2556.6495999999997</v>
      </c>
      <c r="R9617" s="12">
        <f>DATEDIF(order_date,delivery_date,"D")</f>
        <v>2</v>
      </c>
      <c r="S9617" s="12"/>
    </row>
    <row r="9618" spans="1:19" ht="14.25" customHeight="1" x14ac:dyDescent="0.35">
      <c r="A9618" s="2" t="s">
        <v>12126</v>
      </c>
      <c r="B9618" s="2">
        <v>112093</v>
      </c>
      <c r="C9618" s="2" t="s">
        <v>13</v>
      </c>
      <c r="D9618" s="2" t="s">
        <v>14</v>
      </c>
      <c r="E9618" s="2">
        <v>3252.25</v>
      </c>
      <c r="F9618" s="2">
        <v>0.28000000000000003</v>
      </c>
      <c r="G9618" s="2">
        <v>7</v>
      </c>
      <c r="H9618" s="3">
        <v>45267</v>
      </c>
      <c r="I9618" s="3">
        <v>45268</v>
      </c>
      <c r="J9618" s="2" t="s">
        <v>31</v>
      </c>
      <c r="K9618" s="2" t="s">
        <v>16</v>
      </c>
      <c r="L9618" s="2">
        <v>671.76</v>
      </c>
      <c r="M9618" s="2" t="s">
        <v>17</v>
      </c>
      <c r="N9618" s="11">
        <f>L9618/E9618*100</f>
        <v>20.655238680913214</v>
      </c>
      <c r="O9618" s="12" t="str">
        <f>IF(N9618&lt;10,"Low",IF(N9618&lt;20,"Med","High"))</f>
        <v>High</v>
      </c>
      <c r="P9618" s="12">
        <f>sales*discount</f>
        <v>910.63000000000011</v>
      </c>
      <c r="Q9618" s="12">
        <f>sales-Discount_Values</f>
        <v>2341.62</v>
      </c>
      <c r="R9618" s="12">
        <f>DATEDIF(order_date,delivery_date,"D")</f>
        <v>1</v>
      </c>
      <c r="S9618" s="12"/>
    </row>
    <row r="9619" spans="1:19" ht="14.25" customHeight="1" x14ac:dyDescent="0.35">
      <c r="A9619" s="2" t="s">
        <v>1890</v>
      </c>
      <c r="B9619" s="2">
        <v>101857</v>
      </c>
      <c r="C9619" s="2" t="s">
        <v>25</v>
      </c>
      <c r="D9619" s="2" t="s">
        <v>20</v>
      </c>
      <c r="E9619" s="2">
        <v>265.45</v>
      </c>
      <c r="F9619" s="2">
        <v>0.47</v>
      </c>
      <c r="G9619" s="2">
        <v>4</v>
      </c>
      <c r="H9619" s="3">
        <v>45093</v>
      </c>
      <c r="I9619" s="3">
        <v>45094</v>
      </c>
      <c r="J9619" s="2" t="s">
        <v>21</v>
      </c>
      <c r="K9619" s="2" t="s">
        <v>16</v>
      </c>
      <c r="L9619" s="2">
        <v>54.84</v>
      </c>
      <c r="M9619" s="2" t="s">
        <v>28</v>
      </c>
      <c r="N9619" s="11">
        <f>L9619/E9619*100</f>
        <v>20.659257864004523</v>
      </c>
      <c r="O9619" s="12" t="str">
        <f>IF(N9619&lt;10,"Low",IF(N9619&lt;20,"Med","High"))</f>
        <v>High</v>
      </c>
      <c r="P9619" s="12">
        <f>sales*discount</f>
        <v>124.76149999999998</v>
      </c>
      <c r="Q9619" s="12">
        <f>sales-Discount_Values</f>
        <v>140.6885</v>
      </c>
      <c r="R9619" s="12">
        <f>DATEDIF(order_date,delivery_date,"D")</f>
        <v>1</v>
      </c>
      <c r="S9619" s="12"/>
    </row>
    <row r="9620" spans="1:19" ht="14.25" customHeight="1" x14ac:dyDescent="0.35">
      <c r="A9620" s="2" t="s">
        <v>11871</v>
      </c>
      <c r="B9620" s="2">
        <v>111838</v>
      </c>
      <c r="C9620" s="2" t="s">
        <v>25</v>
      </c>
      <c r="D9620" s="2" t="s">
        <v>33</v>
      </c>
      <c r="E9620" s="2">
        <v>1228.58</v>
      </c>
      <c r="F9620" s="2">
        <v>0</v>
      </c>
      <c r="G9620" s="2">
        <v>7</v>
      </c>
      <c r="H9620" s="3">
        <v>45135</v>
      </c>
      <c r="I9620" s="3">
        <v>45138</v>
      </c>
      <c r="J9620" s="2" t="s">
        <v>15</v>
      </c>
      <c r="K9620" s="2" t="s">
        <v>22</v>
      </c>
      <c r="L9620" s="2">
        <v>253.94</v>
      </c>
      <c r="M9620" s="2" t="s">
        <v>48</v>
      </c>
      <c r="N9620" s="11">
        <f>L9620/E9620*100</f>
        <v>20.669390678669686</v>
      </c>
      <c r="O9620" s="12" t="str">
        <f>IF(N9620&lt;10,"Low",IF(N9620&lt;20,"Med","High"))</f>
        <v>High</v>
      </c>
      <c r="P9620" s="12">
        <f>sales*discount</f>
        <v>0</v>
      </c>
      <c r="Q9620" s="12">
        <f>sales-Discount_Values</f>
        <v>1228.58</v>
      </c>
      <c r="R9620" s="12">
        <f>DATEDIF(order_date,delivery_date,"D")</f>
        <v>3</v>
      </c>
      <c r="S9620" s="12"/>
    </row>
    <row r="9621" spans="1:19" ht="14.25" customHeight="1" x14ac:dyDescent="0.35">
      <c r="A9621" s="2" t="s">
        <v>7699</v>
      </c>
      <c r="B9621" s="2">
        <v>107666</v>
      </c>
      <c r="C9621" s="2" t="s">
        <v>13</v>
      </c>
      <c r="D9621" s="2" t="s">
        <v>14</v>
      </c>
      <c r="E9621" s="2">
        <v>3127.79</v>
      </c>
      <c r="F9621" s="2">
        <v>0.05</v>
      </c>
      <c r="G9621" s="2">
        <v>6</v>
      </c>
      <c r="H9621" s="3">
        <v>45636</v>
      </c>
      <c r="I9621" s="3">
        <v>45642</v>
      </c>
      <c r="J9621" s="2" t="s">
        <v>31</v>
      </c>
      <c r="K9621" s="2" t="s">
        <v>27</v>
      </c>
      <c r="L9621" s="2">
        <v>646.54999999999995</v>
      </c>
      <c r="M9621" s="2" t="s">
        <v>34</v>
      </c>
      <c r="N9621" s="11">
        <f>L9621/E9621*100</f>
        <v>20.671144801920843</v>
      </c>
      <c r="O9621" s="12" t="str">
        <f>IF(N9621&lt;10,"Low",IF(N9621&lt;20,"Med","High"))</f>
        <v>High</v>
      </c>
      <c r="P9621" s="12">
        <f>sales*discount</f>
        <v>156.3895</v>
      </c>
      <c r="Q9621" s="12">
        <f>sales-Discount_Values</f>
        <v>2971.4004999999997</v>
      </c>
      <c r="R9621" s="12">
        <f>DATEDIF(order_date,delivery_date,"D")</f>
        <v>6</v>
      </c>
      <c r="S9621" s="12"/>
    </row>
    <row r="9622" spans="1:19" ht="14.25" customHeight="1" x14ac:dyDescent="0.35">
      <c r="A9622" s="2" t="s">
        <v>11456</v>
      </c>
      <c r="B9622" s="2">
        <v>111423</v>
      </c>
      <c r="C9622" s="2" t="s">
        <v>19</v>
      </c>
      <c r="D9622" s="2" t="s">
        <v>14</v>
      </c>
      <c r="E9622" s="2">
        <v>301.5</v>
      </c>
      <c r="F9622" s="2">
        <v>0.27</v>
      </c>
      <c r="G9622" s="2">
        <v>4</v>
      </c>
      <c r="H9622" s="3">
        <v>45407</v>
      </c>
      <c r="I9622" s="3">
        <v>45409</v>
      </c>
      <c r="J9622" s="2" t="s">
        <v>31</v>
      </c>
      <c r="K9622" s="2" t="s">
        <v>22</v>
      </c>
      <c r="L9622" s="2">
        <v>62.33</v>
      </c>
      <c r="M9622" s="2" t="s">
        <v>23</v>
      </c>
      <c r="N9622" s="11">
        <f>L9622/E9622*100</f>
        <v>20.673300165837478</v>
      </c>
      <c r="O9622" s="12" t="str">
        <f>IF(N9622&lt;10,"Low",IF(N9622&lt;20,"Med","High"))</f>
        <v>High</v>
      </c>
      <c r="P9622" s="12">
        <f>sales*discount</f>
        <v>81.405000000000001</v>
      </c>
      <c r="Q9622" s="12">
        <f>sales-Discount_Values</f>
        <v>220.095</v>
      </c>
      <c r="R9622" s="12">
        <f>DATEDIF(order_date,delivery_date,"D")</f>
        <v>2</v>
      </c>
      <c r="S9622" s="12"/>
    </row>
    <row r="9623" spans="1:19" ht="14.25" customHeight="1" x14ac:dyDescent="0.35">
      <c r="A9623" s="2" t="s">
        <v>11004</v>
      </c>
      <c r="B9623" s="2">
        <v>110971</v>
      </c>
      <c r="C9623" s="2" t="s">
        <v>25</v>
      </c>
      <c r="D9623" s="2" t="s">
        <v>14</v>
      </c>
      <c r="E9623" s="2">
        <v>1410.91</v>
      </c>
      <c r="F9623" s="2">
        <v>0.39</v>
      </c>
      <c r="G9623" s="2">
        <v>6</v>
      </c>
      <c r="H9623" s="3">
        <v>45494</v>
      </c>
      <c r="I9623" s="3">
        <v>45495</v>
      </c>
      <c r="J9623" s="2" t="s">
        <v>15</v>
      </c>
      <c r="K9623" s="2" t="s">
        <v>22</v>
      </c>
      <c r="L9623" s="2">
        <v>291.72000000000003</v>
      </c>
      <c r="M9623" s="2" t="s">
        <v>39</v>
      </c>
      <c r="N9623" s="11">
        <f>L9623/E9623*100</f>
        <v>20.67601760565876</v>
      </c>
      <c r="O9623" s="12" t="str">
        <f>IF(N9623&lt;10,"Low",IF(N9623&lt;20,"Med","High"))</f>
        <v>High</v>
      </c>
      <c r="P9623" s="12">
        <f>sales*discount</f>
        <v>550.25490000000002</v>
      </c>
      <c r="Q9623" s="12">
        <f>sales-Discount_Values</f>
        <v>860.65510000000006</v>
      </c>
      <c r="R9623" s="12">
        <f>DATEDIF(order_date,delivery_date,"D")</f>
        <v>1</v>
      </c>
      <c r="S9623" s="12"/>
    </row>
    <row r="9624" spans="1:19" ht="14.25" customHeight="1" x14ac:dyDescent="0.35">
      <c r="A9624" s="2" t="s">
        <v>8432</v>
      </c>
      <c r="B9624" s="2">
        <v>108399</v>
      </c>
      <c r="C9624" s="2" t="s">
        <v>25</v>
      </c>
      <c r="D9624" s="2" t="s">
        <v>26</v>
      </c>
      <c r="E9624" s="2">
        <v>2755.9</v>
      </c>
      <c r="F9624" s="2">
        <v>0.28000000000000003</v>
      </c>
      <c r="G9624" s="2">
        <v>8</v>
      </c>
      <c r="H9624" s="3">
        <v>44999</v>
      </c>
      <c r="I9624" s="3">
        <v>45006</v>
      </c>
      <c r="J9624" s="2" t="s">
        <v>31</v>
      </c>
      <c r="K9624" s="2" t="s">
        <v>16</v>
      </c>
      <c r="L9624" s="2">
        <v>569.97</v>
      </c>
      <c r="M9624" s="2" t="s">
        <v>34</v>
      </c>
      <c r="N9624" s="11">
        <f>L9624/E9624*100</f>
        <v>20.681809935048442</v>
      </c>
      <c r="O9624" s="12" t="str">
        <f>IF(N9624&lt;10,"Low",IF(N9624&lt;20,"Med","High"))</f>
        <v>High</v>
      </c>
      <c r="P9624" s="12">
        <f>sales*discount</f>
        <v>771.65200000000004</v>
      </c>
      <c r="Q9624" s="12">
        <f>sales-Discount_Values</f>
        <v>1984.248</v>
      </c>
      <c r="R9624" s="12">
        <f>DATEDIF(order_date,delivery_date,"D")</f>
        <v>7</v>
      </c>
      <c r="S9624" s="12"/>
    </row>
    <row r="9625" spans="1:19" ht="14.25" customHeight="1" x14ac:dyDescent="0.35">
      <c r="A9625" s="2" t="s">
        <v>1415</v>
      </c>
      <c r="B9625" s="2">
        <v>101382</v>
      </c>
      <c r="C9625" s="2" t="s">
        <v>13</v>
      </c>
      <c r="D9625" s="2" t="s">
        <v>20</v>
      </c>
      <c r="E9625" s="2">
        <v>1938.8</v>
      </c>
      <c r="F9625" s="2">
        <v>0.27</v>
      </c>
      <c r="G9625" s="2">
        <v>5</v>
      </c>
      <c r="H9625" s="3">
        <v>45318</v>
      </c>
      <c r="I9625" s="3">
        <v>45324</v>
      </c>
      <c r="J9625" s="2" t="s">
        <v>15</v>
      </c>
      <c r="K9625" s="2" t="s">
        <v>27</v>
      </c>
      <c r="L9625" s="2">
        <v>400.99</v>
      </c>
      <c r="M9625" s="2" t="s">
        <v>34</v>
      </c>
      <c r="N9625" s="11">
        <f>L9625/E9625*100</f>
        <v>20.682380854136582</v>
      </c>
      <c r="O9625" s="12" t="str">
        <f>IF(N9625&lt;10,"Low",IF(N9625&lt;20,"Med","High"))</f>
        <v>High</v>
      </c>
      <c r="P9625" s="12">
        <f>sales*discount</f>
        <v>523.476</v>
      </c>
      <c r="Q9625" s="12">
        <f>sales-Discount_Values</f>
        <v>1415.3240000000001</v>
      </c>
      <c r="R9625" s="12">
        <f>DATEDIF(order_date,delivery_date,"D")</f>
        <v>6</v>
      </c>
      <c r="S9625" s="12"/>
    </row>
    <row r="9626" spans="1:19" ht="14.25" customHeight="1" x14ac:dyDescent="0.35">
      <c r="A9626" s="2" t="s">
        <v>7871</v>
      </c>
      <c r="B9626" s="2">
        <v>107838</v>
      </c>
      <c r="C9626" s="2" t="s">
        <v>41</v>
      </c>
      <c r="D9626" s="2" t="s">
        <v>36</v>
      </c>
      <c r="E9626" s="2">
        <v>625.28</v>
      </c>
      <c r="F9626" s="2">
        <v>0.31</v>
      </c>
      <c r="G9626" s="2">
        <v>9</v>
      </c>
      <c r="H9626" s="3">
        <v>45381</v>
      </c>
      <c r="I9626" s="3">
        <v>45386</v>
      </c>
      <c r="J9626" s="2" t="s">
        <v>15</v>
      </c>
      <c r="K9626" s="2" t="s">
        <v>27</v>
      </c>
      <c r="L9626" s="2">
        <v>129.35</v>
      </c>
      <c r="M9626" s="2" t="s">
        <v>39</v>
      </c>
      <c r="N9626" s="11">
        <f>L9626/E9626*100</f>
        <v>20.686732343909927</v>
      </c>
      <c r="O9626" s="12" t="str">
        <f>IF(N9626&lt;10,"Low",IF(N9626&lt;20,"Med","High"))</f>
        <v>High</v>
      </c>
      <c r="P9626" s="12">
        <f>sales*discount</f>
        <v>193.83679999999998</v>
      </c>
      <c r="Q9626" s="12">
        <f>sales-Discount_Values</f>
        <v>431.44319999999999</v>
      </c>
      <c r="R9626" s="12">
        <f>DATEDIF(order_date,delivery_date,"D")</f>
        <v>5</v>
      </c>
      <c r="S9626" s="12"/>
    </row>
    <row r="9627" spans="1:19" ht="14.25" customHeight="1" x14ac:dyDescent="0.35">
      <c r="A9627" s="2" t="s">
        <v>10191</v>
      </c>
      <c r="B9627" s="2">
        <v>110158</v>
      </c>
      <c r="C9627" s="2" t="s">
        <v>13</v>
      </c>
      <c r="D9627" s="2" t="s">
        <v>20</v>
      </c>
      <c r="E9627" s="2">
        <v>1828.27</v>
      </c>
      <c r="F9627" s="2">
        <v>0.05</v>
      </c>
      <c r="G9627" s="2">
        <v>3</v>
      </c>
      <c r="H9627" s="3">
        <v>45227</v>
      </c>
      <c r="I9627" s="3">
        <v>45229</v>
      </c>
      <c r="J9627" s="2" t="s">
        <v>15</v>
      </c>
      <c r="K9627" s="2" t="s">
        <v>27</v>
      </c>
      <c r="L9627" s="2">
        <v>378.22</v>
      </c>
      <c r="M9627" s="2" t="s">
        <v>23</v>
      </c>
      <c r="N9627" s="11">
        <f>L9627/E9627*100</f>
        <v>20.687316424816903</v>
      </c>
      <c r="O9627" s="12" t="str">
        <f>IF(N9627&lt;10,"Low",IF(N9627&lt;20,"Med","High"))</f>
        <v>High</v>
      </c>
      <c r="P9627" s="12">
        <f>sales*discount</f>
        <v>91.413499999999999</v>
      </c>
      <c r="Q9627" s="12">
        <f>sales-Discount_Values</f>
        <v>1736.8564999999999</v>
      </c>
      <c r="R9627" s="12">
        <f>DATEDIF(order_date,delivery_date,"D")</f>
        <v>2</v>
      </c>
      <c r="S9627" s="12"/>
    </row>
    <row r="9628" spans="1:19" ht="14.25" customHeight="1" x14ac:dyDescent="0.35">
      <c r="A9628" s="2" t="s">
        <v>5091</v>
      </c>
      <c r="B9628" s="2">
        <v>105058</v>
      </c>
      <c r="C9628" s="2" t="s">
        <v>13</v>
      </c>
      <c r="D9628" s="2" t="s">
        <v>33</v>
      </c>
      <c r="E9628" s="2">
        <v>1444.7</v>
      </c>
      <c r="F9628" s="2">
        <v>0.34</v>
      </c>
      <c r="G9628" s="2">
        <v>1</v>
      </c>
      <c r="H9628" s="3">
        <v>45432</v>
      </c>
      <c r="I9628" s="3">
        <v>45438</v>
      </c>
      <c r="J9628" s="2" t="s">
        <v>31</v>
      </c>
      <c r="K9628" s="2" t="s">
        <v>27</v>
      </c>
      <c r="L9628" s="2">
        <v>298.88</v>
      </c>
      <c r="M9628" s="2" t="s">
        <v>48</v>
      </c>
      <c r="N9628" s="11">
        <f>L9628/E9628*100</f>
        <v>20.688032117394613</v>
      </c>
      <c r="O9628" s="12" t="str">
        <f>IF(N9628&lt;10,"Low",IF(N9628&lt;20,"Med","High"))</f>
        <v>High</v>
      </c>
      <c r="P9628" s="12">
        <f>sales*discount</f>
        <v>491.19800000000004</v>
      </c>
      <c r="Q9628" s="12">
        <f>sales-Discount_Values</f>
        <v>953.50199999999995</v>
      </c>
      <c r="R9628" s="12">
        <f>DATEDIF(order_date,delivery_date,"D")</f>
        <v>6</v>
      </c>
      <c r="S9628" s="12"/>
    </row>
    <row r="9629" spans="1:19" ht="14.25" customHeight="1" x14ac:dyDescent="0.35">
      <c r="A9629" s="2" t="s">
        <v>14313</v>
      </c>
      <c r="B9629" s="2">
        <v>114280</v>
      </c>
      <c r="C9629" s="2" t="s">
        <v>13</v>
      </c>
      <c r="D9629" s="2" t="s">
        <v>33</v>
      </c>
      <c r="E9629" s="2">
        <v>825.43</v>
      </c>
      <c r="F9629" s="2">
        <v>0.24</v>
      </c>
      <c r="G9629" s="2">
        <v>5</v>
      </c>
      <c r="H9629" s="3">
        <v>45566</v>
      </c>
      <c r="I9629" s="3">
        <v>45573</v>
      </c>
      <c r="J9629" s="2" t="s">
        <v>31</v>
      </c>
      <c r="K9629" s="2" t="s">
        <v>22</v>
      </c>
      <c r="L9629" s="2">
        <v>170.77</v>
      </c>
      <c r="M9629" s="2" t="s">
        <v>39</v>
      </c>
      <c r="N9629" s="11">
        <f>L9629/E9629*100</f>
        <v>20.688610784681927</v>
      </c>
      <c r="O9629" s="12" t="str">
        <f>IF(N9629&lt;10,"Low",IF(N9629&lt;20,"Med","High"))</f>
        <v>High</v>
      </c>
      <c r="P9629" s="12">
        <f>sales*discount</f>
        <v>198.10319999999999</v>
      </c>
      <c r="Q9629" s="12">
        <f>sales-Discount_Values</f>
        <v>627.32679999999993</v>
      </c>
      <c r="R9629" s="12">
        <f>DATEDIF(order_date,delivery_date,"D")</f>
        <v>7</v>
      </c>
      <c r="S9629" s="12"/>
    </row>
    <row r="9630" spans="1:19" ht="14.25" customHeight="1" x14ac:dyDescent="0.35">
      <c r="A9630" s="2" t="s">
        <v>192</v>
      </c>
      <c r="B9630" s="2">
        <v>100159</v>
      </c>
      <c r="C9630" s="2" t="s">
        <v>19</v>
      </c>
      <c r="D9630" s="2" t="s">
        <v>33</v>
      </c>
      <c r="E9630" s="2">
        <v>2458.16</v>
      </c>
      <c r="F9630" s="2">
        <v>0.21</v>
      </c>
      <c r="G9630" s="2">
        <v>4</v>
      </c>
      <c r="H9630" s="3">
        <v>45584</v>
      </c>
      <c r="I9630" s="3">
        <v>45585</v>
      </c>
      <c r="J9630" s="2" t="s">
        <v>21</v>
      </c>
      <c r="K9630" s="2" t="s">
        <v>27</v>
      </c>
      <c r="L9630" s="2">
        <v>508.56</v>
      </c>
      <c r="M9630" s="2" t="s">
        <v>23</v>
      </c>
      <c r="N9630" s="11">
        <f>L9630/E9630*100</f>
        <v>20.688645165489636</v>
      </c>
      <c r="O9630" s="12" t="str">
        <f>IF(N9630&lt;10,"Low",IF(N9630&lt;20,"Med","High"))</f>
        <v>High</v>
      </c>
      <c r="P9630" s="12">
        <f>sales*discount</f>
        <v>516.21359999999993</v>
      </c>
      <c r="Q9630" s="12">
        <f>sales-Discount_Values</f>
        <v>1941.9463999999998</v>
      </c>
      <c r="R9630" s="12">
        <f>DATEDIF(order_date,delivery_date,"D")</f>
        <v>1</v>
      </c>
      <c r="S9630" s="12"/>
    </row>
    <row r="9631" spans="1:19" ht="14.25" customHeight="1" x14ac:dyDescent="0.35">
      <c r="A9631" s="2" t="s">
        <v>8062</v>
      </c>
      <c r="B9631" s="2">
        <v>108029</v>
      </c>
      <c r="C9631" s="2" t="s">
        <v>41</v>
      </c>
      <c r="D9631" s="2" t="s">
        <v>33</v>
      </c>
      <c r="E9631" s="2">
        <v>196.23</v>
      </c>
      <c r="F9631" s="2">
        <v>0.27</v>
      </c>
      <c r="G9631" s="2">
        <v>8</v>
      </c>
      <c r="H9631" s="3">
        <v>44995</v>
      </c>
      <c r="I9631" s="3">
        <v>44998</v>
      </c>
      <c r="J9631" s="2" t="s">
        <v>15</v>
      </c>
      <c r="K9631" s="2" t="s">
        <v>22</v>
      </c>
      <c r="L9631" s="2">
        <v>40.6</v>
      </c>
      <c r="M9631" s="2" t="s">
        <v>28</v>
      </c>
      <c r="N9631" s="11">
        <f>L9631/E9631*100</f>
        <v>20.690006624878972</v>
      </c>
      <c r="O9631" s="12" t="str">
        <f>IF(N9631&lt;10,"Low",IF(N9631&lt;20,"Med","High"))</f>
        <v>High</v>
      </c>
      <c r="P9631" s="12">
        <f>sales*discount</f>
        <v>52.982100000000003</v>
      </c>
      <c r="Q9631" s="12">
        <f>sales-Discount_Values</f>
        <v>143.24789999999999</v>
      </c>
      <c r="R9631" s="12">
        <f>DATEDIF(order_date,delivery_date,"D")</f>
        <v>3</v>
      </c>
      <c r="S9631" s="12"/>
    </row>
    <row r="9632" spans="1:19" ht="14.25" customHeight="1" x14ac:dyDescent="0.35">
      <c r="A9632" s="2" t="s">
        <v>2756</v>
      </c>
      <c r="B9632" s="2">
        <v>102723</v>
      </c>
      <c r="C9632" s="2" t="s">
        <v>13</v>
      </c>
      <c r="D9632" s="2" t="s">
        <v>33</v>
      </c>
      <c r="E9632" s="2">
        <v>2366.09</v>
      </c>
      <c r="F9632" s="2">
        <v>0.35</v>
      </c>
      <c r="G9632" s="2">
        <v>2</v>
      </c>
      <c r="H9632" s="3">
        <v>45535</v>
      </c>
      <c r="I9632" s="3">
        <v>45540</v>
      </c>
      <c r="J9632" s="2" t="s">
        <v>21</v>
      </c>
      <c r="K9632" s="2" t="s">
        <v>27</v>
      </c>
      <c r="L9632" s="2">
        <v>489.58</v>
      </c>
      <c r="M9632" s="2" t="s">
        <v>28</v>
      </c>
      <c r="N9632" s="11">
        <f>L9632/E9632*100</f>
        <v>20.691520609951436</v>
      </c>
      <c r="O9632" s="12" t="str">
        <f>IF(N9632&lt;10,"Low",IF(N9632&lt;20,"Med","High"))</f>
        <v>High</v>
      </c>
      <c r="P9632" s="12">
        <f>sales*discount</f>
        <v>828.13149999999996</v>
      </c>
      <c r="Q9632" s="12">
        <f>sales-Discount_Values</f>
        <v>1537.9585000000002</v>
      </c>
      <c r="R9632" s="12">
        <f>DATEDIF(order_date,delivery_date,"D")</f>
        <v>5</v>
      </c>
      <c r="S9632" s="12"/>
    </row>
    <row r="9633" spans="1:19" ht="14.25" customHeight="1" x14ac:dyDescent="0.35">
      <c r="A9633" s="2" t="s">
        <v>4965</v>
      </c>
      <c r="B9633" s="2">
        <v>104932</v>
      </c>
      <c r="C9633" s="2" t="s">
        <v>25</v>
      </c>
      <c r="D9633" s="2" t="s">
        <v>36</v>
      </c>
      <c r="E9633" s="2">
        <v>2523.37</v>
      </c>
      <c r="F9633" s="2">
        <v>0.32</v>
      </c>
      <c r="G9633" s="2">
        <v>9</v>
      </c>
      <c r="H9633" s="3">
        <v>45360</v>
      </c>
      <c r="I9633" s="3">
        <v>45362</v>
      </c>
      <c r="J9633" s="2" t="s">
        <v>15</v>
      </c>
      <c r="K9633" s="2" t="s">
        <v>22</v>
      </c>
      <c r="L9633" s="2">
        <v>522.16999999999996</v>
      </c>
      <c r="M9633" s="2" t="s">
        <v>17</v>
      </c>
      <c r="N9633" s="11">
        <f>L9633/E9633*100</f>
        <v>20.693358484883309</v>
      </c>
      <c r="O9633" s="12" t="str">
        <f>IF(N9633&lt;10,"Low",IF(N9633&lt;20,"Med","High"))</f>
        <v>High</v>
      </c>
      <c r="P9633" s="12">
        <f>sales*discount</f>
        <v>807.47839999999997</v>
      </c>
      <c r="Q9633" s="12">
        <f>sales-Discount_Values</f>
        <v>1715.8915999999999</v>
      </c>
      <c r="R9633" s="12">
        <f>DATEDIF(order_date,delivery_date,"D")</f>
        <v>2</v>
      </c>
      <c r="S9633" s="12"/>
    </row>
    <row r="9634" spans="1:19" ht="14.25" customHeight="1" x14ac:dyDescent="0.35">
      <c r="A9634" s="2" t="s">
        <v>5581</v>
      </c>
      <c r="B9634" s="2">
        <v>105548</v>
      </c>
      <c r="C9634" s="2" t="s">
        <v>41</v>
      </c>
      <c r="D9634" s="2" t="s">
        <v>20</v>
      </c>
      <c r="E9634" s="2">
        <v>1616.19</v>
      </c>
      <c r="F9634" s="2">
        <v>0.13</v>
      </c>
      <c r="G9634" s="2">
        <v>8</v>
      </c>
      <c r="H9634" s="3">
        <v>45350</v>
      </c>
      <c r="I9634" s="3">
        <v>45352</v>
      </c>
      <c r="J9634" s="2" t="s">
        <v>15</v>
      </c>
      <c r="K9634" s="2" t="s">
        <v>22</v>
      </c>
      <c r="L9634" s="2">
        <v>334.48</v>
      </c>
      <c r="M9634" s="2" t="s">
        <v>17</v>
      </c>
      <c r="N9634" s="11">
        <f>L9634/E9634*100</f>
        <v>20.695586533761499</v>
      </c>
      <c r="O9634" s="12" t="str">
        <f>IF(N9634&lt;10,"Low",IF(N9634&lt;20,"Med","High"))</f>
        <v>High</v>
      </c>
      <c r="P9634" s="12">
        <f>sales*discount</f>
        <v>210.10470000000001</v>
      </c>
      <c r="Q9634" s="12">
        <f>sales-Discount_Values</f>
        <v>1406.0853</v>
      </c>
      <c r="R9634" s="12">
        <f>DATEDIF(order_date,delivery_date,"D")</f>
        <v>2</v>
      </c>
      <c r="S9634" s="12"/>
    </row>
    <row r="9635" spans="1:19" ht="14.25" customHeight="1" x14ac:dyDescent="0.35">
      <c r="A9635" s="2" t="s">
        <v>11187</v>
      </c>
      <c r="B9635" s="2">
        <v>111154</v>
      </c>
      <c r="C9635" s="2" t="s">
        <v>13</v>
      </c>
      <c r="D9635" s="2" t="s">
        <v>26</v>
      </c>
      <c r="E9635" s="2">
        <v>1157.4000000000001</v>
      </c>
      <c r="F9635" s="2">
        <v>0.32</v>
      </c>
      <c r="G9635" s="2">
        <v>3</v>
      </c>
      <c r="H9635" s="3">
        <v>45268</v>
      </c>
      <c r="I9635" s="3">
        <v>45269</v>
      </c>
      <c r="J9635" s="2" t="s">
        <v>21</v>
      </c>
      <c r="K9635" s="2" t="s">
        <v>27</v>
      </c>
      <c r="L9635" s="2">
        <v>239.57</v>
      </c>
      <c r="M9635" s="2" t="s">
        <v>39</v>
      </c>
      <c r="N9635" s="11">
        <f>L9635/E9635*100</f>
        <v>20.698980473475029</v>
      </c>
      <c r="O9635" s="12" t="str">
        <f>IF(N9635&lt;10,"Low",IF(N9635&lt;20,"Med","High"))</f>
        <v>High</v>
      </c>
      <c r="P9635" s="12">
        <f>sales*discount</f>
        <v>370.36800000000005</v>
      </c>
      <c r="Q9635" s="12">
        <f>sales-Discount_Values</f>
        <v>787.03200000000004</v>
      </c>
      <c r="R9635" s="12">
        <f>DATEDIF(order_date,delivery_date,"D")</f>
        <v>1</v>
      </c>
      <c r="S9635" s="12"/>
    </row>
    <row r="9636" spans="1:19" ht="14.25" customHeight="1" x14ac:dyDescent="0.35">
      <c r="A9636" s="2" t="s">
        <v>7613</v>
      </c>
      <c r="B9636" s="2">
        <v>107580</v>
      </c>
      <c r="C9636" s="2" t="s">
        <v>25</v>
      </c>
      <c r="D9636" s="2" t="s">
        <v>20</v>
      </c>
      <c r="E9636" s="2">
        <v>3979.34</v>
      </c>
      <c r="F9636" s="2">
        <v>0.28000000000000003</v>
      </c>
      <c r="G9636" s="2">
        <v>6</v>
      </c>
      <c r="H9636" s="3">
        <v>45363</v>
      </c>
      <c r="I9636" s="3">
        <v>45366</v>
      </c>
      <c r="J9636" s="2" t="s">
        <v>21</v>
      </c>
      <c r="K9636" s="2" t="s">
        <v>22</v>
      </c>
      <c r="L9636" s="2">
        <v>823.87</v>
      </c>
      <c r="M9636" s="2" t="s">
        <v>17</v>
      </c>
      <c r="N9636" s="11">
        <f>L9636/E9636*100</f>
        <v>20.703684530600551</v>
      </c>
      <c r="O9636" s="12" t="str">
        <f>IF(N9636&lt;10,"Low",IF(N9636&lt;20,"Med","High"))</f>
        <v>High</v>
      </c>
      <c r="P9636" s="12">
        <f>sales*discount</f>
        <v>1114.2152000000001</v>
      </c>
      <c r="Q9636" s="12">
        <f>sales-Discount_Values</f>
        <v>2865.1248000000001</v>
      </c>
      <c r="R9636" s="12">
        <f>DATEDIF(order_date,delivery_date,"D")</f>
        <v>3</v>
      </c>
      <c r="S9636" s="12"/>
    </row>
    <row r="9637" spans="1:19" ht="14.25" customHeight="1" x14ac:dyDescent="0.35">
      <c r="A9637" s="2" t="s">
        <v>15046</v>
      </c>
      <c r="B9637" s="2">
        <v>115013</v>
      </c>
      <c r="C9637" s="2" t="s">
        <v>13</v>
      </c>
      <c r="D9637" s="2" t="s">
        <v>20</v>
      </c>
      <c r="E9637" s="2">
        <v>1669.96</v>
      </c>
      <c r="F9637" s="2">
        <v>0.44</v>
      </c>
      <c r="G9637" s="2">
        <v>9</v>
      </c>
      <c r="H9637" s="3">
        <v>45302</v>
      </c>
      <c r="I9637" s="3">
        <v>45309</v>
      </c>
      <c r="J9637" s="2" t="s">
        <v>21</v>
      </c>
      <c r="K9637" s="2" t="s">
        <v>22</v>
      </c>
      <c r="L9637" s="2">
        <v>345.77</v>
      </c>
      <c r="M9637" s="2" t="s">
        <v>34</v>
      </c>
      <c r="N9637" s="11">
        <f>L9637/E9637*100</f>
        <v>20.705286354164169</v>
      </c>
      <c r="O9637" s="12" t="str">
        <f>IF(N9637&lt;10,"Low",IF(N9637&lt;20,"Med","High"))</f>
        <v>High</v>
      </c>
      <c r="P9637" s="12">
        <f>sales*discount</f>
        <v>734.78240000000005</v>
      </c>
      <c r="Q9637" s="12">
        <f>sales-Discount_Values</f>
        <v>935.17759999999998</v>
      </c>
      <c r="R9637" s="12">
        <f>DATEDIF(order_date,delivery_date,"D")</f>
        <v>7</v>
      </c>
      <c r="S9637" s="12"/>
    </row>
    <row r="9638" spans="1:19" ht="14.25" customHeight="1" x14ac:dyDescent="0.35">
      <c r="A9638" s="2" t="s">
        <v>2534</v>
      </c>
      <c r="B9638" s="2">
        <v>102501</v>
      </c>
      <c r="C9638" s="2" t="s">
        <v>13</v>
      </c>
      <c r="D9638" s="2" t="s">
        <v>20</v>
      </c>
      <c r="E9638" s="2">
        <v>2706.04</v>
      </c>
      <c r="F9638" s="2">
        <v>0.02</v>
      </c>
      <c r="G9638" s="2">
        <v>6</v>
      </c>
      <c r="H9638" s="3">
        <v>45254</v>
      </c>
      <c r="I9638" s="3">
        <v>45260</v>
      </c>
      <c r="J9638" s="2" t="s">
        <v>15</v>
      </c>
      <c r="K9638" s="2" t="s">
        <v>22</v>
      </c>
      <c r="L9638" s="2">
        <v>560.33000000000004</v>
      </c>
      <c r="M9638" s="2" t="s">
        <v>23</v>
      </c>
      <c r="N9638" s="11">
        <f>L9638/E9638*100</f>
        <v>20.706641439150939</v>
      </c>
      <c r="O9638" s="12" t="str">
        <f>IF(N9638&lt;10,"Low",IF(N9638&lt;20,"Med","High"))</f>
        <v>High</v>
      </c>
      <c r="P9638" s="12">
        <f>sales*discount</f>
        <v>54.120800000000003</v>
      </c>
      <c r="Q9638" s="12">
        <f>sales-Discount_Values</f>
        <v>2651.9191999999998</v>
      </c>
      <c r="R9638" s="12">
        <f>DATEDIF(order_date,delivery_date,"D")</f>
        <v>6</v>
      </c>
      <c r="S9638" s="12"/>
    </row>
    <row r="9639" spans="1:19" ht="14.25" customHeight="1" x14ac:dyDescent="0.35">
      <c r="A9639" s="2" t="s">
        <v>4986</v>
      </c>
      <c r="B9639" s="2">
        <v>104953</v>
      </c>
      <c r="C9639" s="2" t="s">
        <v>41</v>
      </c>
      <c r="D9639" s="2" t="s">
        <v>33</v>
      </c>
      <c r="E9639" s="2">
        <v>916.54</v>
      </c>
      <c r="F9639" s="2">
        <v>0.12</v>
      </c>
      <c r="G9639" s="2">
        <v>7</v>
      </c>
      <c r="H9639" s="3">
        <v>45072</v>
      </c>
      <c r="I9639" s="3">
        <v>45077</v>
      </c>
      <c r="J9639" s="2" t="s">
        <v>21</v>
      </c>
      <c r="K9639" s="2" t="s">
        <v>16</v>
      </c>
      <c r="L9639" s="2">
        <v>189.82</v>
      </c>
      <c r="M9639" s="2" t="s">
        <v>39</v>
      </c>
      <c r="N9639" s="11">
        <f>L9639/E9639*100</f>
        <v>20.710498177930042</v>
      </c>
      <c r="O9639" s="12" t="str">
        <f>IF(N9639&lt;10,"Low",IF(N9639&lt;20,"Med","High"))</f>
        <v>High</v>
      </c>
      <c r="P9639" s="12">
        <f>sales*discount</f>
        <v>109.98479999999999</v>
      </c>
      <c r="Q9639" s="12">
        <f>sales-Discount_Values</f>
        <v>806.55520000000001</v>
      </c>
      <c r="R9639" s="12">
        <f>DATEDIF(order_date,delivery_date,"D")</f>
        <v>5</v>
      </c>
      <c r="S9639" s="12"/>
    </row>
    <row r="9640" spans="1:19" ht="14.25" customHeight="1" x14ac:dyDescent="0.35">
      <c r="A9640" s="2" t="s">
        <v>11193</v>
      </c>
      <c r="B9640" s="2">
        <v>111160</v>
      </c>
      <c r="C9640" s="2" t="s">
        <v>13</v>
      </c>
      <c r="D9640" s="2" t="s">
        <v>14</v>
      </c>
      <c r="E9640" s="2">
        <v>3025.64</v>
      </c>
      <c r="F9640" s="2">
        <v>0.25</v>
      </c>
      <c r="G9640" s="2">
        <v>3</v>
      </c>
      <c r="H9640" s="3">
        <v>45372</v>
      </c>
      <c r="I9640" s="3">
        <v>45375</v>
      </c>
      <c r="J9640" s="2" t="s">
        <v>15</v>
      </c>
      <c r="K9640" s="2" t="s">
        <v>27</v>
      </c>
      <c r="L9640" s="2">
        <v>626.67999999999995</v>
      </c>
      <c r="M9640" s="2" t="s">
        <v>17</v>
      </c>
      <c r="N9640" s="11">
        <f>L9640/E9640*100</f>
        <v>20.712312105868509</v>
      </c>
      <c r="O9640" s="12" t="str">
        <f>IF(N9640&lt;10,"Low",IF(N9640&lt;20,"Med","High"))</f>
        <v>High</v>
      </c>
      <c r="P9640" s="12">
        <f>sales*discount</f>
        <v>756.41</v>
      </c>
      <c r="Q9640" s="12">
        <f>sales-Discount_Values</f>
        <v>2269.23</v>
      </c>
      <c r="R9640" s="12">
        <f>DATEDIF(order_date,delivery_date,"D")</f>
        <v>3</v>
      </c>
      <c r="S9640" s="12"/>
    </row>
    <row r="9641" spans="1:19" ht="14.25" customHeight="1" x14ac:dyDescent="0.35">
      <c r="A9641" s="2" t="s">
        <v>5328</v>
      </c>
      <c r="B9641" s="2">
        <v>105295</v>
      </c>
      <c r="C9641" s="2" t="s">
        <v>19</v>
      </c>
      <c r="D9641" s="2" t="s">
        <v>26</v>
      </c>
      <c r="E9641" s="2">
        <v>507.9</v>
      </c>
      <c r="F9641" s="2">
        <v>0.37</v>
      </c>
      <c r="G9641" s="2">
        <v>5</v>
      </c>
      <c r="H9641" s="3">
        <v>45410</v>
      </c>
      <c r="I9641" s="3">
        <v>45416</v>
      </c>
      <c r="J9641" s="2" t="s">
        <v>21</v>
      </c>
      <c r="K9641" s="2" t="s">
        <v>27</v>
      </c>
      <c r="L9641" s="2">
        <v>105.2</v>
      </c>
      <c r="M9641" s="2" t="s">
        <v>39</v>
      </c>
      <c r="N9641" s="11">
        <f>L9641/E9641*100</f>
        <v>20.712738728096085</v>
      </c>
      <c r="O9641" s="12" t="str">
        <f>IF(N9641&lt;10,"Low",IF(N9641&lt;20,"Med","High"))</f>
        <v>High</v>
      </c>
      <c r="P9641" s="12">
        <f>sales*discount</f>
        <v>187.923</v>
      </c>
      <c r="Q9641" s="12">
        <f>sales-Discount_Values</f>
        <v>319.97699999999998</v>
      </c>
      <c r="R9641" s="12">
        <f>DATEDIF(order_date,delivery_date,"D")</f>
        <v>6</v>
      </c>
      <c r="S9641" s="12"/>
    </row>
    <row r="9642" spans="1:19" ht="14.25" customHeight="1" x14ac:dyDescent="0.35">
      <c r="A9642" s="2" t="s">
        <v>5945</v>
      </c>
      <c r="B9642" s="2">
        <v>105912</v>
      </c>
      <c r="C9642" s="2" t="s">
        <v>13</v>
      </c>
      <c r="D9642" s="2" t="s">
        <v>36</v>
      </c>
      <c r="E9642" s="2">
        <v>401.86</v>
      </c>
      <c r="F9642" s="2">
        <v>0.33</v>
      </c>
      <c r="G9642" s="2">
        <v>6</v>
      </c>
      <c r="H9642" s="3">
        <v>45272</v>
      </c>
      <c r="I9642" s="3">
        <v>45273</v>
      </c>
      <c r="J9642" s="2" t="s">
        <v>15</v>
      </c>
      <c r="K9642" s="2" t="s">
        <v>16</v>
      </c>
      <c r="L9642" s="2">
        <v>83.24</v>
      </c>
      <c r="M9642" s="2" t="s">
        <v>34</v>
      </c>
      <c r="N9642" s="11">
        <f>L9642/E9642*100</f>
        <v>20.713681381575672</v>
      </c>
      <c r="O9642" s="12" t="str">
        <f>IF(N9642&lt;10,"Low",IF(N9642&lt;20,"Med","High"))</f>
        <v>High</v>
      </c>
      <c r="P9642" s="12">
        <f>sales*discount</f>
        <v>132.6138</v>
      </c>
      <c r="Q9642" s="12">
        <f>sales-Discount_Values</f>
        <v>269.24620000000004</v>
      </c>
      <c r="R9642" s="12">
        <f>DATEDIF(order_date,delivery_date,"D")</f>
        <v>1</v>
      </c>
      <c r="S9642" s="12"/>
    </row>
    <row r="9643" spans="1:19" ht="14.25" customHeight="1" x14ac:dyDescent="0.35">
      <c r="A9643" s="2" t="s">
        <v>7286</v>
      </c>
      <c r="B9643" s="2">
        <v>107253</v>
      </c>
      <c r="C9643" s="2" t="s">
        <v>25</v>
      </c>
      <c r="D9643" s="2" t="s">
        <v>26</v>
      </c>
      <c r="E9643" s="2">
        <v>209.71</v>
      </c>
      <c r="F9643" s="2">
        <v>0.15</v>
      </c>
      <c r="G9643" s="2">
        <v>3</v>
      </c>
      <c r="H9643" s="3">
        <v>45204</v>
      </c>
      <c r="I9643" s="3">
        <v>45205</v>
      </c>
      <c r="J9643" s="2" t="s">
        <v>21</v>
      </c>
      <c r="K9643" s="2" t="s">
        <v>27</v>
      </c>
      <c r="L9643" s="2">
        <v>43.44</v>
      </c>
      <c r="M9643" s="2" t="s">
        <v>28</v>
      </c>
      <c r="N9643" s="11">
        <f>L9643/E9643*100</f>
        <v>20.714319774927279</v>
      </c>
      <c r="O9643" s="12" t="str">
        <f>IF(N9643&lt;10,"Low",IF(N9643&lt;20,"Med","High"))</f>
        <v>High</v>
      </c>
      <c r="P9643" s="12">
        <f>sales*discount</f>
        <v>31.456499999999998</v>
      </c>
      <c r="Q9643" s="12">
        <f>sales-Discount_Values</f>
        <v>178.2535</v>
      </c>
      <c r="R9643" s="12">
        <f>DATEDIF(order_date,delivery_date,"D")</f>
        <v>1</v>
      </c>
      <c r="S9643" s="12"/>
    </row>
    <row r="9644" spans="1:19" ht="14.25" customHeight="1" x14ac:dyDescent="0.35">
      <c r="A9644" s="2" t="s">
        <v>9832</v>
      </c>
      <c r="B9644" s="2">
        <v>109799</v>
      </c>
      <c r="C9644" s="2" t="s">
        <v>25</v>
      </c>
      <c r="D9644" s="2" t="s">
        <v>33</v>
      </c>
      <c r="E9644" s="2">
        <v>3363.5</v>
      </c>
      <c r="F9644" s="2">
        <v>0.16</v>
      </c>
      <c r="G9644" s="2">
        <v>7</v>
      </c>
      <c r="H9644" s="3">
        <v>45069</v>
      </c>
      <c r="I9644" s="3">
        <v>45073</v>
      </c>
      <c r="J9644" s="2" t="s">
        <v>31</v>
      </c>
      <c r="K9644" s="2" t="s">
        <v>27</v>
      </c>
      <c r="L9644" s="2">
        <v>696.77</v>
      </c>
      <c r="M9644" s="2" t="s">
        <v>28</v>
      </c>
      <c r="N9644" s="11">
        <f>L9644/E9644*100</f>
        <v>20.715623606362417</v>
      </c>
      <c r="O9644" s="12" t="str">
        <f>IF(N9644&lt;10,"Low",IF(N9644&lt;20,"Med","High"))</f>
        <v>High</v>
      </c>
      <c r="P9644" s="12">
        <f>sales*discount</f>
        <v>538.16</v>
      </c>
      <c r="Q9644" s="12">
        <f>sales-Discount_Values</f>
        <v>2825.34</v>
      </c>
      <c r="R9644" s="12">
        <f>DATEDIF(order_date,delivery_date,"D")</f>
        <v>4</v>
      </c>
      <c r="S9644" s="12"/>
    </row>
    <row r="9645" spans="1:19" ht="14.25" customHeight="1" x14ac:dyDescent="0.35">
      <c r="A9645" s="2" t="s">
        <v>1456</v>
      </c>
      <c r="B9645" s="2">
        <v>101423</v>
      </c>
      <c r="C9645" s="2" t="s">
        <v>13</v>
      </c>
      <c r="D9645" s="2" t="s">
        <v>14</v>
      </c>
      <c r="E9645" s="2">
        <v>1179.3</v>
      </c>
      <c r="F9645" s="2">
        <v>0.02</v>
      </c>
      <c r="G9645" s="2">
        <v>9</v>
      </c>
      <c r="H9645" s="3">
        <v>45249</v>
      </c>
      <c r="I9645" s="3">
        <v>45254</v>
      </c>
      <c r="J9645" s="2" t="s">
        <v>31</v>
      </c>
      <c r="K9645" s="2" t="s">
        <v>27</v>
      </c>
      <c r="L9645" s="2">
        <v>244.3</v>
      </c>
      <c r="M9645" s="2" t="s">
        <v>17</v>
      </c>
      <c r="N9645" s="11">
        <f>L9645/E9645*100</f>
        <v>20.715678792504029</v>
      </c>
      <c r="O9645" s="12" t="str">
        <f>IF(N9645&lt;10,"Low",IF(N9645&lt;20,"Med","High"))</f>
        <v>High</v>
      </c>
      <c r="P9645" s="12">
        <f>sales*discount</f>
        <v>23.585999999999999</v>
      </c>
      <c r="Q9645" s="12">
        <f>sales-Discount_Values</f>
        <v>1155.7139999999999</v>
      </c>
      <c r="R9645" s="12">
        <f>DATEDIF(order_date,delivery_date,"D")</f>
        <v>5</v>
      </c>
      <c r="S9645" s="12"/>
    </row>
    <row r="9646" spans="1:19" ht="14.25" customHeight="1" x14ac:dyDescent="0.35">
      <c r="A9646" s="2" t="s">
        <v>3494</v>
      </c>
      <c r="B9646" s="2">
        <v>103461</v>
      </c>
      <c r="C9646" s="2" t="s">
        <v>25</v>
      </c>
      <c r="D9646" s="2" t="s">
        <v>36</v>
      </c>
      <c r="E9646" s="2">
        <v>1973.77</v>
      </c>
      <c r="F9646" s="2">
        <v>0.41</v>
      </c>
      <c r="G9646" s="2">
        <v>8</v>
      </c>
      <c r="H9646" s="3">
        <v>44969</v>
      </c>
      <c r="I9646" s="3">
        <v>44970</v>
      </c>
      <c r="J9646" s="2" t="s">
        <v>15</v>
      </c>
      <c r="K9646" s="2" t="s">
        <v>27</v>
      </c>
      <c r="L9646" s="2">
        <v>408.95</v>
      </c>
      <c r="M9646" s="2" t="s">
        <v>28</v>
      </c>
      <c r="N9646" s="11">
        <f>L9646/E9646*100</f>
        <v>20.71923273735035</v>
      </c>
      <c r="O9646" s="12" t="str">
        <f>IF(N9646&lt;10,"Low",IF(N9646&lt;20,"Med","High"))</f>
        <v>High</v>
      </c>
      <c r="P9646" s="12">
        <f>sales*discount</f>
        <v>809.24569999999994</v>
      </c>
      <c r="Q9646" s="12">
        <f>sales-Discount_Values</f>
        <v>1164.5243</v>
      </c>
      <c r="R9646" s="12">
        <f>DATEDIF(order_date,delivery_date,"D")</f>
        <v>1</v>
      </c>
      <c r="S9646" s="12"/>
    </row>
    <row r="9647" spans="1:19" ht="14.25" customHeight="1" x14ac:dyDescent="0.35">
      <c r="A9647" s="2" t="s">
        <v>2903</v>
      </c>
      <c r="B9647" s="2">
        <v>102870</v>
      </c>
      <c r="C9647" s="2" t="s">
        <v>19</v>
      </c>
      <c r="D9647" s="2" t="s">
        <v>20</v>
      </c>
      <c r="E9647" s="2">
        <v>898.95</v>
      </c>
      <c r="F9647" s="2">
        <v>0.08</v>
      </c>
      <c r="G9647" s="2">
        <v>5</v>
      </c>
      <c r="H9647" s="3">
        <v>45390</v>
      </c>
      <c r="I9647" s="3">
        <v>45396</v>
      </c>
      <c r="J9647" s="2" t="s">
        <v>15</v>
      </c>
      <c r="K9647" s="2" t="s">
        <v>16</v>
      </c>
      <c r="L9647" s="2">
        <v>186.3</v>
      </c>
      <c r="M9647" s="2" t="s">
        <v>23</v>
      </c>
      <c r="N9647" s="11">
        <f>L9647/E9647*100</f>
        <v>20.724178207909226</v>
      </c>
      <c r="O9647" s="12" t="str">
        <f>IF(N9647&lt;10,"Low",IF(N9647&lt;20,"Med","High"))</f>
        <v>High</v>
      </c>
      <c r="P9647" s="12">
        <f>sales*discount</f>
        <v>71.916000000000011</v>
      </c>
      <c r="Q9647" s="12">
        <f>sales-Discount_Values</f>
        <v>827.03399999999999</v>
      </c>
      <c r="R9647" s="12">
        <f>DATEDIF(order_date,delivery_date,"D")</f>
        <v>6</v>
      </c>
      <c r="S9647" s="12"/>
    </row>
    <row r="9648" spans="1:19" ht="14.25" customHeight="1" x14ac:dyDescent="0.35">
      <c r="A9648" s="2" t="s">
        <v>7059</v>
      </c>
      <c r="B9648" s="2">
        <v>107026</v>
      </c>
      <c r="C9648" s="2" t="s">
        <v>25</v>
      </c>
      <c r="D9648" s="2" t="s">
        <v>36</v>
      </c>
      <c r="E9648" s="2">
        <v>1520.3</v>
      </c>
      <c r="F9648" s="2">
        <v>0.44</v>
      </c>
      <c r="G9648" s="2">
        <v>5</v>
      </c>
      <c r="H9648" s="3">
        <v>45414</v>
      </c>
      <c r="I9648" s="3">
        <v>45417</v>
      </c>
      <c r="J9648" s="2" t="s">
        <v>31</v>
      </c>
      <c r="K9648" s="2" t="s">
        <v>16</v>
      </c>
      <c r="L9648" s="2">
        <v>315.08</v>
      </c>
      <c r="M9648" s="2" t="s">
        <v>39</v>
      </c>
      <c r="N9648" s="11">
        <f>L9648/E9648*100</f>
        <v>20.724856936131026</v>
      </c>
      <c r="O9648" s="12" t="str">
        <f>IF(N9648&lt;10,"Low",IF(N9648&lt;20,"Med","High"))</f>
        <v>High</v>
      </c>
      <c r="P9648" s="12">
        <f>sales*discount</f>
        <v>668.93200000000002</v>
      </c>
      <c r="Q9648" s="12">
        <f>sales-Discount_Values</f>
        <v>851.36799999999994</v>
      </c>
      <c r="R9648" s="12">
        <f>DATEDIF(order_date,delivery_date,"D")</f>
        <v>3</v>
      </c>
      <c r="S9648" s="12"/>
    </row>
    <row r="9649" spans="1:19" ht="14.25" customHeight="1" x14ac:dyDescent="0.35">
      <c r="A9649" s="2" t="s">
        <v>14315</v>
      </c>
      <c r="B9649" s="2">
        <v>114282</v>
      </c>
      <c r="C9649" s="2" t="s">
        <v>25</v>
      </c>
      <c r="D9649" s="2" t="s">
        <v>20</v>
      </c>
      <c r="E9649" s="2">
        <v>3000.51</v>
      </c>
      <c r="F9649" s="2">
        <v>0</v>
      </c>
      <c r="G9649" s="2">
        <v>9</v>
      </c>
      <c r="H9649" s="3">
        <v>45215</v>
      </c>
      <c r="I9649" s="3">
        <v>45217</v>
      </c>
      <c r="J9649" s="2" t="s">
        <v>15</v>
      </c>
      <c r="K9649" s="2" t="s">
        <v>27</v>
      </c>
      <c r="L9649" s="2">
        <v>621.87</v>
      </c>
      <c r="M9649" s="2" t="s">
        <v>17</v>
      </c>
      <c r="N9649" s="11">
        <f>L9649/E9649*100</f>
        <v>20.725476668966277</v>
      </c>
      <c r="O9649" s="12" t="str">
        <f>IF(N9649&lt;10,"Low",IF(N9649&lt;20,"Med","High"))</f>
        <v>High</v>
      </c>
      <c r="P9649" s="12">
        <f>sales*discount</f>
        <v>0</v>
      </c>
      <c r="Q9649" s="12">
        <f>sales-Discount_Values</f>
        <v>3000.51</v>
      </c>
      <c r="R9649" s="12">
        <f>DATEDIF(order_date,delivery_date,"D")</f>
        <v>2</v>
      </c>
      <c r="S9649" s="12"/>
    </row>
    <row r="9650" spans="1:19" ht="14.25" customHeight="1" x14ac:dyDescent="0.35">
      <c r="A9650" s="2" t="s">
        <v>2808</v>
      </c>
      <c r="B9650" s="2">
        <v>102775</v>
      </c>
      <c r="C9650" s="2" t="s">
        <v>19</v>
      </c>
      <c r="D9650" s="2" t="s">
        <v>20</v>
      </c>
      <c r="E9650" s="2">
        <v>384.88</v>
      </c>
      <c r="F9650" s="2">
        <v>0.09</v>
      </c>
      <c r="G9650" s="2">
        <v>3</v>
      </c>
      <c r="H9650" s="3">
        <v>45592</v>
      </c>
      <c r="I9650" s="3">
        <v>45595</v>
      </c>
      <c r="J9650" s="2" t="s">
        <v>31</v>
      </c>
      <c r="K9650" s="2" t="s">
        <v>27</v>
      </c>
      <c r="L9650" s="2">
        <v>79.77</v>
      </c>
      <c r="M9650" s="2" t="s">
        <v>28</v>
      </c>
      <c r="N9650" s="11">
        <f>L9650/E9650*100</f>
        <v>20.725940552899605</v>
      </c>
      <c r="O9650" s="12" t="str">
        <f>IF(N9650&lt;10,"Low",IF(N9650&lt;20,"Med","High"))</f>
        <v>High</v>
      </c>
      <c r="P9650" s="12">
        <f>sales*discount</f>
        <v>34.639199999999995</v>
      </c>
      <c r="Q9650" s="12">
        <f>sales-Discount_Values</f>
        <v>350.24079999999998</v>
      </c>
      <c r="R9650" s="12">
        <f>DATEDIF(order_date,delivery_date,"D")</f>
        <v>3</v>
      </c>
      <c r="S9650" s="12"/>
    </row>
    <row r="9651" spans="1:19" ht="14.25" customHeight="1" x14ac:dyDescent="0.35">
      <c r="A9651" s="2" t="s">
        <v>13341</v>
      </c>
      <c r="B9651" s="2">
        <v>113308</v>
      </c>
      <c r="C9651" s="2" t="s">
        <v>19</v>
      </c>
      <c r="D9651" s="2" t="s">
        <v>36</v>
      </c>
      <c r="E9651" s="2">
        <v>955.94</v>
      </c>
      <c r="F9651" s="2">
        <v>0.36</v>
      </c>
      <c r="G9651" s="2">
        <v>4</v>
      </c>
      <c r="H9651" s="3">
        <v>45535</v>
      </c>
      <c r="I9651" s="3">
        <v>45536</v>
      </c>
      <c r="J9651" s="2" t="s">
        <v>31</v>
      </c>
      <c r="K9651" s="2" t="s">
        <v>16</v>
      </c>
      <c r="L9651" s="2">
        <v>198.14</v>
      </c>
      <c r="M9651" s="2" t="s">
        <v>17</v>
      </c>
      <c r="N9651" s="11">
        <f>L9651/E9651*100</f>
        <v>20.727242295541558</v>
      </c>
      <c r="O9651" s="12" t="str">
        <f>IF(N9651&lt;10,"Low",IF(N9651&lt;20,"Med","High"))</f>
        <v>High</v>
      </c>
      <c r="P9651" s="12">
        <f>sales*discount</f>
        <v>344.13839999999999</v>
      </c>
      <c r="Q9651" s="12">
        <f>sales-Discount_Values</f>
        <v>611.80160000000001</v>
      </c>
      <c r="R9651" s="12">
        <f>DATEDIF(order_date,delivery_date,"D")</f>
        <v>1</v>
      </c>
      <c r="S9651" s="12"/>
    </row>
    <row r="9652" spans="1:19" ht="14.25" customHeight="1" x14ac:dyDescent="0.35">
      <c r="A9652" s="2" t="s">
        <v>7505</v>
      </c>
      <c r="B9652" s="2">
        <v>107472</v>
      </c>
      <c r="C9652" s="2" t="s">
        <v>41</v>
      </c>
      <c r="D9652" s="2" t="s">
        <v>26</v>
      </c>
      <c r="E9652" s="2">
        <v>3166.56</v>
      </c>
      <c r="F9652" s="2">
        <v>0.08</v>
      </c>
      <c r="G9652" s="2">
        <v>2</v>
      </c>
      <c r="H9652" s="3">
        <v>45557</v>
      </c>
      <c r="I9652" s="3">
        <v>45564</v>
      </c>
      <c r="J9652" s="2" t="s">
        <v>15</v>
      </c>
      <c r="K9652" s="2" t="s">
        <v>22</v>
      </c>
      <c r="L9652" s="2">
        <v>656.39</v>
      </c>
      <c r="M9652" s="2" t="s">
        <v>34</v>
      </c>
      <c r="N9652" s="11">
        <f>L9652/E9652*100</f>
        <v>20.728803496538831</v>
      </c>
      <c r="O9652" s="12" t="str">
        <f>IF(N9652&lt;10,"Low",IF(N9652&lt;20,"Med","High"))</f>
        <v>High</v>
      </c>
      <c r="P9652" s="12">
        <f>sales*discount</f>
        <v>253.32480000000001</v>
      </c>
      <c r="Q9652" s="12">
        <f>sales-Discount_Values</f>
        <v>2913.2352000000001</v>
      </c>
      <c r="R9652" s="12">
        <f>DATEDIF(order_date,delivery_date,"D")</f>
        <v>7</v>
      </c>
      <c r="S9652" s="12"/>
    </row>
    <row r="9653" spans="1:19" ht="14.25" customHeight="1" x14ac:dyDescent="0.35">
      <c r="A9653" s="2" t="s">
        <v>8674</v>
      </c>
      <c r="B9653" s="2">
        <v>108641</v>
      </c>
      <c r="C9653" s="2" t="s">
        <v>41</v>
      </c>
      <c r="D9653" s="2" t="s">
        <v>33</v>
      </c>
      <c r="E9653" s="2">
        <v>1719.05</v>
      </c>
      <c r="F9653" s="2">
        <v>0.33</v>
      </c>
      <c r="G9653" s="2">
        <v>7</v>
      </c>
      <c r="H9653" s="3">
        <v>44936</v>
      </c>
      <c r="I9653" s="3">
        <v>44943</v>
      </c>
      <c r="J9653" s="2" t="s">
        <v>15</v>
      </c>
      <c r="K9653" s="2" t="s">
        <v>27</v>
      </c>
      <c r="L9653" s="2">
        <v>356.36</v>
      </c>
      <c r="M9653" s="2" t="s">
        <v>39</v>
      </c>
      <c r="N9653" s="11">
        <f>L9653/E9653*100</f>
        <v>20.730054390506385</v>
      </c>
      <c r="O9653" s="12" t="str">
        <f>IF(N9653&lt;10,"Low",IF(N9653&lt;20,"Med","High"))</f>
        <v>High</v>
      </c>
      <c r="P9653" s="12">
        <f>sales*discount</f>
        <v>567.28650000000005</v>
      </c>
      <c r="Q9653" s="12">
        <f>sales-Discount_Values</f>
        <v>1151.7635</v>
      </c>
      <c r="R9653" s="12">
        <f>DATEDIF(order_date,delivery_date,"D")</f>
        <v>7</v>
      </c>
      <c r="S9653" s="12"/>
    </row>
    <row r="9654" spans="1:19" ht="14.25" customHeight="1" x14ac:dyDescent="0.35">
      <c r="A9654" s="2" t="s">
        <v>13003</v>
      </c>
      <c r="B9654" s="2">
        <v>112970</v>
      </c>
      <c r="C9654" s="2" t="s">
        <v>19</v>
      </c>
      <c r="D9654" s="2" t="s">
        <v>14</v>
      </c>
      <c r="E9654" s="2">
        <v>2963.7</v>
      </c>
      <c r="F9654" s="2">
        <v>0.15</v>
      </c>
      <c r="G9654" s="2">
        <v>6</v>
      </c>
      <c r="H9654" s="3">
        <v>44927</v>
      </c>
      <c r="I9654" s="3">
        <v>44934</v>
      </c>
      <c r="J9654" s="2" t="s">
        <v>31</v>
      </c>
      <c r="K9654" s="2" t="s">
        <v>22</v>
      </c>
      <c r="L9654" s="2">
        <v>614.41999999999996</v>
      </c>
      <c r="M9654" s="2" t="s">
        <v>23</v>
      </c>
      <c r="N9654" s="11">
        <f>L9654/E9654*100</f>
        <v>20.731518034888822</v>
      </c>
      <c r="O9654" s="12" t="str">
        <f>IF(N9654&lt;10,"Low",IF(N9654&lt;20,"Med","High"))</f>
        <v>High</v>
      </c>
      <c r="P9654" s="12">
        <f>sales*discount</f>
        <v>444.55499999999995</v>
      </c>
      <c r="Q9654" s="12">
        <f>sales-Discount_Values</f>
        <v>2519.145</v>
      </c>
      <c r="R9654" s="12">
        <f>DATEDIF(order_date,delivery_date,"D")</f>
        <v>7</v>
      </c>
      <c r="S9654" s="12"/>
    </row>
    <row r="9655" spans="1:19" ht="14.25" customHeight="1" x14ac:dyDescent="0.35">
      <c r="A9655" s="2" t="s">
        <v>13294</v>
      </c>
      <c r="B9655" s="2">
        <v>113261</v>
      </c>
      <c r="C9655" s="2" t="s">
        <v>19</v>
      </c>
      <c r="D9655" s="2" t="s">
        <v>36</v>
      </c>
      <c r="E9655" s="2">
        <v>3558</v>
      </c>
      <c r="F9655" s="2">
        <v>0.49</v>
      </c>
      <c r="G9655" s="2">
        <v>8</v>
      </c>
      <c r="H9655" s="3">
        <v>45538</v>
      </c>
      <c r="I9655" s="3">
        <v>45543</v>
      </c>
      <c r="J9655" s="2" t="s">
        <v>31</v>
      </c>
      <c r="K9655" s="2" t="s">
        <v>22</v>
      </c>
      <c r="L9655" s="2">
        <v>737.64</v>
      </c>
      <c r="M9655" s="2" t="s">
        <v>34</v>
      </c>
      <c r="N9655" s="11">
        <f>L9655/E9655*100</f>
        <v>20.731871838111299</v>
      </c>
      <c r="O9655" s="12" t="str">
        <f>IF(N9655&lt;10,"Low",IF(N9655&lt;20,"Med","High"))</f>
        <v>High</v>
      </c>
      <c r="P9655" s="12">
        <f>sales*discount</f>
        <v>1743.42</v>
      </c>
      <c r="Q9655" s="12">
        <f>sales-Discount_Values</f>
        <v>1814.58</v>
      </c>
      <c r="R9655" s="12">
        <f>DATEDIF(order_date,delivery_date,"D")</f>
        <v>5</v>
      </c>
      <c r="S9655" s="12"/>
    </row>
    <row r="9656" spans="1:19" ht="14.25" customHeight="1" x14ac:dyDescent="0.35">
      <c r="A9656" s="2" t="s">
        <v>6258</v>
      </c>
      <c r="B9656" s="2">
        <v>106225</v>
      </c>
      <c r="C9656" s="2" t="s">
        <v>25</v>
      </c>
      <c r="D9656" s="2" t="s">
        <v>33</v>
      </c>
      <c r="E9656" s="2">
        <v>2017.44</v>
      </c>
      <c r="F9656" s="2">
        <v>0.5</v>
      </c>
      <c r="G9656" s="2">
        <v>6</v>
      </c>
      <c r="H9656" s="3">
        <v>45246</v>
      </c>
      <c r="I9656" s="3">
        <v>45253</v>
      </c>
      <c r="J9656" s="2" t="s">
        <v>21</v>
      </c>
      <c r="K9656" s="2" t="s">
        <v>16</v>
      </c>
      <c r="L9656" s="2">
        <v>418.27</v>
      </c>
      <c r="M9656" s="2" t="s">
        <v>39</v>
      </c>
      <c r="N9656" s="11">
        <f>L9656/E9656*100</f>
        <v>20.732710762154017</v>
      </c>
      <c r="O9656" s="12" t="str">
        <f>IF(N9656&lt;10,"Low",IF(N9656&lt;20,"Med","High"))</f>
        <v>High</v>
      </c>
      <c r="P9656" s="12">
        <f>sales*discount</f>
        <v>1008.72</v>
      </c>
      <c r="Q9656" s="12">
        <f>sales-Discount_Values</f>
        <v>1008.72</v>
      </c>
      <c r="R9656" s="12">
        <f>DATEDIF(order_date,delivery_date,"D")</f>
        <v>7</v>
      </c>
      <c r="S9656" s="12"/>
    </row>
    <row r="9657" spans="1:19" ht="14.25" customHeight="1" x14ac:dyDescent="0.35">
      <c r="A9657" s="2" t="s">
        <v>12276</v>
      </c>
      <c r="B9657" s="2">
        <v>112243</v>
      </c>
      <c r="C9657" s="2" t="s">
        <v>19</v>
      </c>
      <c r="D9657" s="2" t="s">
        <v>26</v>
      </c>
      <c r="E9657" s="2">
        <v>1807.73</v>
      </c>
      <c r="F9657" s="2">
        <v>0.28999999999999998</v>
      </c>
      <c r="G9657" s="2">
        <v>7</v>
      </c>
      <c r="H9657" s="3">
        <v>44949</v>
      </c>
      <c r="I9657" s="3">
        <v>44953</v>
      </c>
      <c r="J9657" s="2" t="s">
        <v>21</v>
      </c>
      <c r="K9657" s="2" t="s">
        <v>22</v>
      </c>
      <c r="L9657" s="2">
        <v>374.8</v>
      </c>
      <c r="M9657" s="2" t="s">
        <v>39</v>
      </c>
      <c r="N9657" s="11">
        <f>L9657/E9657*100</f>
        <v>20.733184712318764</v>
      </c>
      <c r="O9657" s="12" t="str">
        <f>IF(N9657&lt;10,"Low",IF(N9657&lt;20,"Med","High"))</f>
        <v>High</v>
      </c>
      <c r="P9657" s="12">
        <f>sales*discount</f>
        <v>524.24169999999992</v>
      </c>
      <c r="Q9657" s="12">
        <f>sales-Discount_Values</f>
        <v>1283.4883</v>
      </c>
      <c r="R9657" s="12">
        <f>DATEDIF(order_date,delivery_date,"D")</f>
        <v>4</v>
      </c>
      <c r="S9657" s="12"/>
    </row>
    <row r="9658" spans="1:19" ht="14.25" customHeight="1" x14ac:dyDescent="0.35">
      <c r="A9658" s="2" t="s">
        <v>5131</v>
      </c>
      <c r="B9658" s="2">
        <v>105098</v>
      </c>
      <c r="C9658" s="2" t="s">
        <v>41</v>
      </c>
      <c r="D9658" s="2" t="s">
        <v>20</v>
      </c>
      <c r="E9658" s="2">
        <v>3405.76</v>
      </c>
      <c r="F9658" s="2">
        <v>0.25</v>
      </c>
      <c r="G9658" s="2">
        <v>1</v>
      </c>
      <c r="H9658" s="3">
        <v>45295</v>
      </c>
      <c r="I9658" s="3">
        <v>45300</v>
      </c>
      <c r="J9658" s="2" t="s">
        <v>21</v>
      </c>
      <c r="K9658" s="2" t="s">
        <v>22</v>
      </c>
      <c r="L9658" s="2">
        <v>706.15</v>
      </c>
      <c r="M9658" s="2" t="s">
        <v>34</v>
      </c>
      <c r="N9658" s="11">
        <f>L9658/E9658*100</f>
        <v>20.733991825613078</v>
      </c>
      <c r="O9658" s="12" t="str">
        <f>IF(N9658&lt;10,"Low",IF(N9658&lt;20,"Med","High"))</f>
        <v>High</v>
      </c>
      <c r="P9658" s="12">
        <f>sales*discount</f>
        <v>851.44</v>
      </c>
      <c r="Q9658" s="12">
        <f>sales-Discount_Values</f>
        <v>2554.3200000000002</v>
      </c>
      <c r="R9658" s="12">
        <f>DATEDIF(order_date,delivery_date,"D")</f>
        <v>5</v>
      </c>
      <c r="S9658" s="12"/>
    </row>
    <row r="9659" spans="1:19" ht="14.25" customHeight="1" x14ac:dyDescent="0.35">
      <c r="A9659" s="2" t="s">
        <v>8783</v>
      </c>
      <c r="B9659" s="2">
        <v>108750</v>
      </c>
      <c r="C9659" s="2" t="s">
        <v>13</v>
      </c>
      <c r="D9659" s="2" t="s">
        <v>26</v>
      </c>
      <c r="E9659" s="2">
        <v>1187.1600000000001</v>
      </c>
      <c r="F9659" s="2">
        <v>0.44</v>
      </c>
      <c r="G9659" s="2">
        <v>1</v>
      </c>
      <c r="H9659" s="3">
        <v>45634</v>
      </c>
      <c r="I9659" s="3">
        <v>45641</v>
      </c>
      <c r="J9659" s="2" t="s">
        <v>31</v>
      </c>
      <c r="K9659" s="2" t="s">
        <v>16</v>
      </c>
      <c r="L9659" s="2">
        <v>246.16</v>
      </c>
      <c r="M9659" s="2" t="s">
        <v>48</v>
      </c>
      <c r="N9659" s="11">
        <f>L9659/E9659*100</f>
        <v>20.735199973044914</v>
      </c>
      <c r="O9659" s="12" t="str">
        <f>IF(N9659&lt;10,"Low",IF(N9659&lt;20,"Med","High"))</f>
        <v>High</v>
      </c>
      <c r="P9659" s="12">
        <f>sales*discount</f>
        <v>522.35040000000004</v>
      </c>
      <c r="Q9659" s="12">
        <f>sales-Discount_Values</f>
        <v>664.80960000000005</v>
      </c>
      <c r="R9659" s="12">
        <f>DATEDIF(order_date,delivery_date,"D")</f>
        <v>7</v>
      </c>
      <c r="S9659" s="12"/>
    </row>
    <row r="9660" spans="1:19" ht="14.25" customHeight="1" x14ac:dyDescent="0.35">
      <c r="A9660" s="2" t="s">
        <v>106</v>
      </c>
      <c r="B9660" s="2">
        <v>100073</v>
      </c>
      <c r="C9660" s="2" t="s">
        <v>41</v>
      </c>
      <c r="D9660" s="2" t="s">
        <v>26</v>
      </c>
      <c r="E9660" s="2">
        <v>3860.05</v>
      </c>
      <c r="F9660" s="2">
        <v>0.12</v>
      </c>
      <c r="G9660" s="2">
        <v>1</v>
      </c>
      <c r="H9660" s="3">
        <v>44987</v>
      </c>
      <c r="I9660" s="3">
        <v>44994</v>
      </c>
      <c r="J9660" s="2" t="s">
        <v>15</v>
      </c>
      <c r="K9660" s="2" t="s">
        <v>16</v>
      </c>
      <c r="L9660" s="2">
        <v>800.39</v>
      </c>
      <c r="M9660" s="2" t="s">
        <v>28</v>
      </c>
      <c r="N9660" s="11">
        <f>L9660/E9660*100</f>
        <v>20.735223636999521</v>
      </c>
      <c r="O9660" s="12" t="str">
        <f>IF(N9660&lt;10,"Low",IF(N9660&lt;20,"Med","High"))</f>
        <v>High</v>
      </c>
      <c r="P9660" s="12">
        <f>sales*discount</f>
        <v>463.20600000000002</v>
      </c>
      <c r="Q9660" s="12">
        <f>sales-Discount_Values</f>
        <v>3396.8440000000001</v>
      </c>
      <c r="R9660" s="12">
        <f>DATEDIF(order_date,delivery_date,"D")</f>
        <v>7</v>
      </c>
      <c r="S9660" s="12"/>
    </row>
    <row r="9661" spans="1:19" ht="14.25" customHeight="1" x14ac:dyDescent="0.35">
      <c r="A9661" s="2" t="s">
        <v>2604</v>
      </c>
      <c r="B9661" s="2">
        <v>102571</v>
      </c>
      <c r="C9661" s="2" t="s">
        <v>25</v>
      </c>
      <c r="D9661" s="2" t="s">
        <v>26</v>
      </c>
      <c r="E9661" s="2">
        <v>1601.55</v>
      </c>
      <c r="F9661" s="2">
        <v>0.02</v>
      </c>
      <c r="G9661" s="2">
        <v>4</v>
      </c>
      <c r="H9661" s="3">
        <v>45027</v>
      </c>
      <c r="I9661" s="3">
        <v>45029</v>
      </c>
      <c r="J9661" s="2" t="s">
        <v>15</v>
      </c>
      <c r="K9661" s="2" t="s">
        <v>27</v>
      </c>
      <c r="L9661" s="2">
        <v>332.09</v>
      </c>
      <c r="M9661" s="2" t="s">
        <v>39</v>
      </c>
      <c r="N9661" s="11">
        <f>L9661/E9661*100</f>
        <v>20.735537448097155</v>
      </c>
      <c r="O9661" s="12" t="str">
        <f>IF(N9661&lt;10,"Low",IF(N9661&lt;20,"Med","High"))</f>
        <v>High</v>
      </c>
      <c r="P9661" s="12">
        <f>sales*discount</f>
        <v>32.030999999999999</v>
      </c>
      <c r="Q9661" s="12">
        <f>sales-Discount_Values</f>
        <v>1569.519</v>
      </c>
      <c r="R9661" s="12">
        <f>DATEDIF(order_date,delivery_date,"D")</f>
        <v>2</v>
      </c>
      <c r="S9661" s="12"/>
    </row>
    <row r="9662" spans="1:19" ht="14.25" customHeight="1" x14ac:dyDescent="0.35">
      <c r="A9662" s="2" t="s">
        <v>14877</v>
      </c>
      <c r="B9662" s="2">
        <v>114844</v>
      </c>
      <c r="C9662" s="2" t="s">
        <v>41</v>
      </c>
      <c r="D9662" s="2" t="s">
        <v>33</v>
      </c>
      <c r="E9662" s="2">
        <v>707.24</v>
      </c>
      <c r="F9662" s="2">
        <v>0.15</v>
      </c>
      <c r="G9662" s="2">
        <v>3</v>
      </c>
      <c r="H9662" s="3">
        <v>45581</v>
      </c>
      <c r="I9662" s="3">
        <v>45587</v>
      </c>
      <c r="J9662" s="2" t="s">
        <v>21</v>
      </c>
      <c r="K9662" s="2" t="s">
        <v>16</v>
      </c>
      <c r="L9662" s="2">
        <v>146.66</v>
      </c>
      <c r="M9662" s="2" t="s">
        <v>28</v>
      </c>
      <c r="N9662" s="11">
        <f>L9662/E9662*100</f>
        <v>20.736949267575362</v>
      </c>
      <c r="O9662" s="12" t="str">
        <f>IF(N9662&lt;10,"Low",IF(N9662&lt;20,"Med","High"))</f>
        <v>High</v>
      </c>
      <c r="P9662" s="12">
        <f>sales*discount</f>
        <v>106.086</v>
      </c>
      <c r="Q9662" s="12">
        <f>sales-Discount_Values</f>
        <v>601.154</v>
      </c>
      <c r="R9662" s="12">
        <f>DATEDIF(order_date,delivery_date,"D")</f>
        <v>6</v>
      </c>
      <c r="S9662" s="12"/>
    </row>
    <row r="9663" spans="1:19" ht="14.25" customHeight="1" x14ac:dyDescent="0.35">
      <c r="A9663" s="2" t="s">
        <v>5535</v>
      </c>
      <c r="B9663" s="2">
        <v>105502</v>
      </c>
      <c r="C9663" s="2" t="s">
        <v>19</v>
      </c>
      <c r="D9663" s="2" t="s">
        <v>14</v>
      </c>
      <c r="E9663" s="2">
        <v>3238.8</v>
      </c>
      <c r="F9663" s="2">
        <v>0.39</v>
      </c>
      <c r="G9663" s="2">
        <v>9</v>
      </c>
      <c r="H9663" s="3">
        <v>45112</v>
      </c>
      <c r="I9663" s="3">
        <v>45117</v>
      </c>
      <c r="J9663" s="2" t="s">
        <v>31</v>
      </c>
      <c r="K9663" s="2" t="s">
        <v>22</v>
      </c>
      <c r="L9663" s="2">
        <v>671.64</v>
      </c>
      <c r="M9663" s="2" t="s">
        <v>39</v>
      </c>
      <c r="N9663" s="11">
        <f>L9663/E9663*100</f>
        <v>20.737310114857351</v>
      </c>
      <c r="O9663" s="12" t="str">
        <f>IF(N9663&lt;10,"Low",IF(N9663&lt;20,"Med","High"))</f>
        <v>High</v>
      </c>
      <c r="P9663" s="12">
        <f>sales*discount</f>
        <v>1263.1320000000001</v>
      </c>
      <c r="Q9663" s="12">
        <f>sales-Discount_Values</f>
        <v>1975.6680000000001</v>
      </c>
      <c r="R9663" s="12">
        <f>DATEDIF(order_date,delivery_date,"D")</f>
        <v>5</v>
      </c>
      <c r="S9663" s="12"/>
    </row>
    <row r="9664" spans="1:19" ht="14.25" customHeight="1" x14ac:dyDescent="0.35">
      <c r="A9664" s="2" t="s">
        <v>3783</v>
      </c>
      <c r="B9664" s="2">
        <v>103750</v>
      </c>
      <c r="C9664" s="2" t="s">
        <v>13</v>
      </c>
      <c r="D9664" s="2" t="s">
        <v>26</v>
      </c>
      <c r="E9664" s="2">
        <v>4242.5600000000004</v>
      </c>
      <c r="F9664" s="2">
        <v>0.48</v>
      </c>
      <c r="G9664" s="2">
        <v>4</v>
      </c>
      <c r="H9664" s="3">
        <v>45596</v>
      </c>
      <c r="I9664" s="3">
        <v>45602</v>
      </c>
      <c r="J9664" s="2" t="s">
        <v>21</v>
      </c>
      <c r="K9664" s="2" t="s">
        <v>27</v>
      </c>
      <c r="L9664" s="2">
        <v>879.85</v>
      </c>
      <c r="M9664" s="2" t="s">
        <v>28</v>
      </c>
      <c r="N9664" s="11">
        <f>L9664/E9664*100</f>
        <v>20.738657791522098</v>
      </c>
      <c r="O9664" s="12" t="str">
        <f>IF(N9664&lt;10,"Low",IF(N9664&lt;20,"Med","High"))</f>
        <v>High</v>
      </c>
      <c r="P9664" s="12">
        <f>sales*discount</f>
        <v>2036.4288000000001</v>
      </c>
      <c r="Q9664" s="12">
        <f>sales-Discount_Values</f>
        <v>2206.1312000000003</v>
      </c>
      <c r="R9664" s="12">
        <f>DATEDIF(order_date,delivery_date,"D")</f>
        <v>6</v>
      </c>
      <c r="S9664" s="12"/>
    </row>
    <row r="9665" spans="1:19" ht="14.25" customHeight="1" x14ac:dyDescent="0.35">
      <c r="A9665" s="2" t="s">
        <v>3457</v>
      </c>
      <c r="B9665" s="2">
        <v>103424</v>
      </c>
      <c r="C9665" s="2" t="s">
        <v>13</v>
      </c>
      <c r="D9665" s="2" t="s">
        <v>33</v>
      </c>
      <c r="E9665" s="2">
        <v>1986.65</v>
      </c>
      <c r="F9665" s="2">
        <v>0.44</v>
      </c>
      <c r="G9665" s="2">
        <v>5</v>
      </c>
      <c r="H9665" s="3">
        <v>44937</v>
      </c>
      <c r="I9665" s="3">
        <v>44941</v>
      </c>
      <c r="J9665" s="2" t="s">
        <v>21</v>
      </c>
      <c r="K9665" s="2" t="s">
        <v>16</v>
      </c>
      <c r="L9665" s="2">
        <v>412.05</v>
      </c>
      <c r="M9665" s="2" t="s">
        <v>28</v>
      </c>
      <c r="N9665" s="11">
        <f>L9665/E9665*100</f>
        <v>20.740945813303803</v>
      </c>
      <c r="O9665" s="12" t="str">
        <f>IF(N9665&lt;10,"Low",IF(N9665&lt;20,"Med","High"))</f>
        <v>High</v>
      </c>
      <c r="P9665" s="12">
        <f>sales*discount</f>
        <v>874.12600000000009</v>
      </c>
      <c r="Q9665" s="12">
        <f>sales-Discount_Values</f>
        <v>1112.5239999999999</v>
      </c>
      <c r="R9665" s="12">
        <f>DATEDIF(order_date,delivery_date,"D")</f>
        <v>4</v>
      </c>
      <c r="S9665" s="12"/>
    </row>
    <row r="9666" spans="1:19" ht="14.25" customHeight="1" x14ac:dyDescent="0.35">
      <c r="A9666" s="2" t="s">
        <v>7741</v>
      </c>
      <c r="B9666" s="2">
        <v>107708</v>
      </c>
      <c r="C9666" s="2" t="s">
        <v>19</v>
      </c>
      <c r="D9666" s="2" t="s">
        <v>20</v>
      </c>
      <c r="E9666" s="2">
        <v>2242.96</v>
      </c>
      <c r="F9666" s="2">
        <v>0.14000000000000001</v>
      </c>
      <c r="G9666" s="2">
        <v>9</v>
      </c>
      <c r="H9666" s="3">
        <v>44950</v>
      </c>
      <c r="I9666" s="3">
        <v>44954</v>
      </c>
      <c r="J9666" s="2" t="s">
        <v>31</v>
      </c>
      <c r="K9666" s="2" t="s">
        <v>16</v>
      </c>
      <c r="L9666" s="2">
        <v>465.23</v>
      </c>
      <c r="M9666" s="2" t="s">
        <v>39</v>
      </c>
      <c r="N9666" s="11">
        <f>L9666/E9666*100</f>
        <v>20.741787637764382</v>
      </c>
      <c r="O9666" s="12" t="str">
        <f>IF(N9666&lt;10,"Low",IF(N9666&lt;20,"Med","High"))</f>
        <v>High</v>
      </c>
      <c r="P9666" s="12">
        <f>sales*discount</f>
        <v>314.01440000000002</v>
      </c>
      <c r="Q9666" s="12">
        <f>sales-Discount_Values</f>
        <v>1928.9456</v>
      </c>
      <c r="R9666" s="12">
        <f>DATEDIF(order_date,delivery_date,"D")</f>
        <v>4</v>
      </c>
      <c r="S9666" s="12"/>
    </row>
    <row r="9667" spans="1:19" ht="14.25" customHeight="1" x14ac:dyDescent="0.35">
      <c r="A9667" s="2" t="s">
        <v>2730</v>
      </c>
      <c r="B9667" s="2">
        <v>102697</v>
      </c>
      <c r="C9667" s="2" t="s">
        <v>19</v>
      </c>
      <c r="D9667" s="2" t="s">
        <v>26</v>
      </c>
      <c r="E9667" s="2">
        <v>2694.08</v>
      </c>
      <c r="F9667" s="2">
        <v>0.12</v>
      </c>
      <c r="G9667" s="2">
        <v>9</v>
      </c>
      <c r="H9667" s="3">
        <v>45377</v>
      </c>
      <c r="I9667" s="3">
        <v>45382</v>
      </c>
      <c r="J9667" s="2" t="s">
        <v>21</v>
      </c>
      <c r="K9667" s="2" t="s">
        <v>27</v>
      </c>
      <c r="L9667" s="2">
        <v>558.82000000000005</v>
      </c>
      <c r="M9667" s="2" t="s">
        <v>17</v>
      </c>
      <c r="N9667" s="11">
        <f>L9667/E9667*100</f>
        <v>20.742516926000715</v>
      </c>
      <c r="O9667" s="12" t="str">
        <f>IF(N9667&lt;10,"Low",IF(N9667&lt;20,"Med","High"))</f>
        <v>High</v>
      </c>
      <c r="P9667" s="12">
        <f>sales*discount</f>
        <v>323.28960000000001</v>
      </c>
      <c r="Q9667" s="12">
        <f>sales-Discount_Values</f>
        <v>2370.7903999999999</v>
      </c>
      <c r="R9667" s="12">
        <f>DATEDIF(order_date,delivery_date,"D")</f>
        <v>5</v>
      </c>
      <c r="S9667" s="12"/>
    </row>
    <row r="9668" spans="1:19" ht="14.25" customHeight="1" x14ac:dyDescent="0.35">
      <c r="A9668" s="2" t="s">
        <v>13001</v>
      </c>
      <c r="B9668" s="2">
        <v>112968</v>
      </c>
      <c r="C9668" s="2" t="s">
        <v>41</v>
      </c>
      <c r="D9668" s="2" t="s">
        <v>20</v>
      </c>
      <c r="E9668" s="2">
        <v>1843.11</v>
      </c>
      <c r="F9668" s="2">
        <v>0.28000000000000003</v>
      </c>
      <c r="G9668" s="2">
        <v>5</v>
      </c>
      <c r="H9668" s="3">
        <v>45260</v>
      </c>
      <c r="I9668" s="3">
        <v>45263</v>
      </c>
      <c r="J9668" s="2" t="s">
        <v>21</v>
      </c>
      <c r="K9668" s="2" t="s">
        <v>16</v>
      </c>
      <c r="L9668" s="2">
        <v>382.32</v>
      </c>
      <c r="M9668" s="2" t="s">
        <v>39</v>
      </c>
      <c r="N9668" s="11">
        <f>L9668/E9668*100</f>
        <v>20.74320035157967</v>
      </c>
      <c r="O9668" s="12" t="str">
        <f>IF(N9668&lt;10,"Low",IF(N9668&lt;20,"Med","High"))</f>
        <v>High</v>
      </c>
      <c r="P9668" s="12">
        <f>sales*discount</f>
        <v>516.07080000000008</v>
      </c>
      <c r="Q9668" s="12">
        <f>sales-Discount_Values</f>
        <v>1327.0391999999997</v>
      </c>
      <c r="R9668" s="12">
        <f>DATEDIF(order_date,delivery_date,"D")</f>
        <v>3</v>
      </c>
      <c r="S9668" s="12"/>
    </row>
    <row r="9669" spans="1:19" ht="14.25" customHeight="1" x14ac:dyDescent="0.35">
      <c r="A9669" s="2" t="s">
        <v>12568</v>
      </c>
      <c r="B9669" s="2">
        <v>112535</v>
      </c>
      <c r="C9669" s="2" t="s">
        <v>13</v>
      </c>
      <c r="D9669" s="2" t="s">
        <v>26</v>
      </c>
      <c r="E9669" s="2">
        <v>2087.67</v>
      </c>
      <c r="F9669" s="2">
        <v>0.45</v>
      </c>
      <c r="G9669" s="2">
        <v>1</v>
      </c>
      <c r="H9669" s="3">
        <v>45117</v>
      </c>
      <c r="I9669" s="3">
        <v>45121</v>
      </c>
      <c r="J9669" s="2" t="s">
        <v>31</v>
      </c>
      <c r="K9669" s="2" t="s">
        <v>22</v>
      </c>
      <c r="L9669" s="2">
        <v>433.06</v>
      </c>
      <c r="M9669" s="2" t="s">
        <v>39</v>
      </c>
      <c r="N9669" s="11">
        <f>L9669/E9669*100</f>
        <v>20.743699914258478</v>
      </c>
      <c r="O9669" s="12" t="str">
        <f>IF(N9669&lt;10,"Low",IF(N9669&lt;20,"Med","High"))</f>
        <v>High</v>
      </c>
      <c r="P9669" s="12">
        <f>sales*discount</f>
        <v>939.45150000000001</v>
      </c>
      <c r="Q9669" s="12">
        <f>sales-Discount_Values</f>
        <v>1148.2184999999999</v>
      </c>
      <c r="R9669" s="12">
        <f>DATEDIF(order_date,delivery_date,"D")</f>
        <v>4</v>
      </c>
      <c r="S9669" s="12"/>
    </row>
    <row r="9670" spans="1:19" ht="14.25" customHeight="1" x14ac:dyDescent="0.35">
      <c r="A9670" s="2" t="s">
        <v>6632</v>
      </c>
      <c r="B9670" s="2">
        <v>106599</v>
      </c>
      <c r="C9670" s="2" t="s">
        <v>41</v>
      </c>
      <c r="D9670" s="2" t="s">
        <v>36</v>
      </c>
      <c r="E9670" s="2">
        <v>4639.1499999999996</v>
      </c>
      <c r="F9670" s="2">
        <v>0.05</v>
      </c>
      <c r="G9670" s="2">
        <v>3</v>
      </c>
      <c r="H9670" s="3">
        <v>45599</v>
      </c>
      <c r="I9670" s="3">
        <v>45606</v>
      </c>
      <c r="J9670" s="2" t="s">
        <v>15</v>
      </c>
      <c r="K9670" s="2" t="s">
        <v>27</v>
      </c>
      <c r="L9670" s="2">
        <v>962.35</v>
      </c>
      <c r="M9670" s="2" t="s">
        <v>48</v>
      </c>
      <c r="N9670" s="11">
        <f>L9670/E9670*100</f>
        <v>20.744101828998847</v>
      </c>
      <c r="O9670" s="12" t="str">
        <f>IF(N9670&lt;10,"Low",IF(N9670&lt;20,"Med","High"))</f>
        <v>High</v>
      </c>
      <c r="P9670" s="12">
        <f>sales*discount</f>
        <v>231.95749999999998</v>
      </c>
      <c r="Q9670" s="12">
        <f>sales-Discount_Values</f>
        <v>4407.1924999999992</v>
      </c>
      <c r="R9670" s="12">
        <f>DATEDIF(order_date,delivery_date,"D")</f>
        <v>7</v>
      </c>
      <c r="S9670" s="12"/>
    </row>
    <row r="9671" spans="1:19" ht="14.25" customHeight="1" x14ac:dyDescent="0.35">
      <c r="A9671" s="2" t="s">
        <v>11158</v>
      </c>
      <c r="B9671" s="2">
        <v>111125</v>
      </c>
      <c r="C9671" s="2" t="s">
        <v>19</v>
      </c>
      <c r="D9671" s="2" t="s">
        <v>14</v>
      </c>
      <c r="E9671" s="2">
        <v>4657.5600000000004</v>
      </c>
      <c r="F9671" s="2">
        <v>0.08</v>
      </c>
      <c r="G9671" s="2">
        <v>2</v>
      </c>
      <c r="H9671" s="3">
        <v>45071</v>
      </c>
      <c r="I9671" s="3">
        <v>45075</v>
      </c>
      <c r="J9671" s="2" t="s">
        <v>31</v>
      </c>
      <c r="K9671" s="2" t="s">
        <v>16</v>
      </c>
      <c r="L9671" s="2">
        <v>966.21</v>
      </c>
      <c r="M9671" s="2" t="s">
        <v>34</v>
      </c>
      <c r="N9671" s="11">
        <f>L9671/E9671*100</f>
        <v>20.744982351274057</v>
      </c>
      <c r="O9671" s="12" t="str">
        <f>IF(N9671&lt;10,"Low",IF(N9671&lt;20,"Med","High"))</f>
        <v>High</v>
      </c>
      <c r="P9671" s="12">
        <f>sales*discount</f>
        <v>372.60480000000001</v>
      </c>
      <c r="Q9671" s="12">
        <f>sales-Discount_Values</f>
        <v>4284.9552000000003</v>
      </c>
      <c r="R9671" s="12">
        <f>DATEDIF(order_date,delivery_date,"D")</f>
        <v>4</v>
      </c>
      <c r="S9671" s="12"/>
    </row>
    <row r="9672" spans="1:19" ht="14.25" customHeight="1" x14ac:dyDescent="0.35">
      <c r="A9672" s="2" t="s">
        <v>2227</v>
      </c>
      <c r="B9672" s="2">
        <v>102194</v>
      </c>
      <c r="C9672" s="2" t="s">
        <v>25</v>
      </c>
      <c r="D9672" s="2" t="s">
        <v>14</v>
      </c>
      <c r="E9672" s="2">
        <v>2123.83</v>
      </c>
      <c r="F9672" s="2">
        <v>0.42</v>
      </c>
      <c r="G9672" s="2">
        <v>8</v>
      </c>
      <c r="H9672" s="3">
        <v>45215</v>
      </c>
      <c r="I9672" s="3">
        <v>45216</v>
      </c>
      <c r="J9672" s="2" t="s">
        <v>15</v>
      </c>
      <c r="K9672" s="2" t="s">
        <v>22</v>
      </c>
      <c r="L9672" s="2">
        <v>440.61</v>
      </c>
      <c r="M9672" s="2" t="s">
        <v>39</v>
      </c>
      <c r="N9672" s="11">
        <f>L9672/E9672*100</f>
        <v>20.746010744739458</v>
      </c>
      <c r="O9672" s="12" t="str">
        <f>IF(N9672&lt;10,"Low",IF(N9672&lt;20,"Med","High"))</f>
        <v>High</v>
      </c>
      <c r="P9672" s="12">
        <f>sales*discount</f>
        <v>892.00859999999989</v>
      </c>
      <c r="Q9672" s="12">
        <f>sales-Discount_Values</f>
        <v>1231.8214</v>
      </c>
      <c r="R9672" s="12">
        <f>DATEDIF(order_date,delivery_date,"D")</f>
        <v>1</v>
      </c>
      <c r="S9672" s="12"/>
    </row>
    <row r="9673" spans="1:19" ht="14.25" customHeight="1" x14ac:dyDescent="0.35">
      <c r="A9673" s="2" t="s">
        <v>793</v>
      </c>
      <c r="B9673" s="2">
        <v>100760</v>
      </c>
      <c r="C9673" s="2" t="s">
        <v>19</v>
      </c>
      <c r="D9673" s="2" t="s">
        <v>26</v>
      </c>
      <c r="E9673" s="2">
        <v>957.65</v>
      </c>
      <c r="F9673" s="2">
        <v>0.26</v>
      </c>
      <c r="G9673" s="2">
        <v>9</v>
      </c>
      <c r="H9673" s="3">
        <v>45601</v>
      </c>
      <c r="I9673" s="3">
        <v>45602</v>
      </c>
      <c r="J9673" s="2" t="s">
        <v>15</v>
      </c>
      <c r="K9673" s="2" t="s">
        <v>16</v>
      </c>
      <c r="L9673" s="2">
        <v>198.68</v>
      </c>
      <c r="M9673" s="2" t="s">
        <v>28</v>
      </c>
      <c r="N9673" s="11">
        <f>L9673/E9673*100</f>
        <v>20.746619328564716</v>
      </c>
      <c r="O9673" s="12" t="str">
        <f>IF(N9673&lt;10,"Low",IF(N9673&lt;20,"Med","High"))</f>
        <v>High</v>
      </c>
      <c r="P9673" s="12">
        <f>sales*discount</f>
        <v>248.989</v>
      </c>
      <c r="Q9673" s="12">
        <f>sales-Discount_Values</f>
        <v>708.66099999999994</v>
      </c>
      <c r="R9673" s="12">
        <f>DATEDIF(order_date,delivery_date,"D")</f>
        <v>1</v>
      </c>
      <c r="S9673" s="12"/>
    </row>
    <row r="9674" spans="1:19" ht="14.25" customHeight="1" x14ac:dyDescent="0.35">
      <c r="A9674" s="2" t="s">
        <v>2527</v>
      </c>
      <c r="B9674" s="2">
        <v>102494</v>
      </c>
      <c r="C9674" s="2" t="s">
        <v>25</v>
      </c>
      <c r="D9674" s="2" t="s">
        <v>36</v>
      </c>
      <c r="E9674" s="2">
        <v>604.77</v>
      </c>
      <c r="F9674" s="2">
        <v>0.05</v>
      </c>
      <c r="G9674" s="2">
        <v>2</v>
      </c>
      <c r="H9674" s="3">
        <v>45386</v>
      </c>
      <c r="I9674" s="3">
        <v>45390</v>
      </c>
      <c r="J9674" s="2" t="s">
        <v>31</v>
      </c>
      <c r="K9674" s="2" t="s">
        <v>16</v>
      </c>
      <c r="L9674" s="2">
        <v>125.47</v>
      </c>
      <c r="M9674" s="2" t="s">
        <v>39</v>
      </c>
      <c r="N9674" s="11">
        <f>L9674/E9674*100</f>
        <v>20.746730161879722</v>
      </c>
      <c r="O9674" s="12" t="str">
        <f>IF(N9674&lt;10,"Low",IF(N9674&lt;20,"Med","High"))</f>
        <v>High</v>
      </c>
      <c r="P9674" s="12">
        <f>sales*discount</f>
        <v>30.238500000000002</v>
      </c>
      <c r="Q9674" s="12">
        <f>sales-Discount_Values</f>
        <v>574.53149999999994</v>
      </c>
      <c r="R9674" s="12">
        <f>DATEDIF(order_date,delivery_date,"D")</f>
        <v>4</v>
      </c>
      <c r="S9674" s="12"/>
    </row>
    <row r="9675" spans="1:19" ht="14.25" customHeight="1" x14ac:dyDescent="0.35">
      <c r="A9675" s="2" t="s">
        <v>2681</v>
      </c>
      <c r="B9675" s="2">
        <v>102648</v>
      </c>
      <c r="C9675" s="2" t="s">
        <v>13</v>
      </c>
      <c r="D9675" s="2" t="s">
        <v>33</v>
      </c>
      <c r="E9675" s="2">
        <v>1588.43</v>
      </c>
      <c r="F9675" s="2">
        <v>0.44</v>
      </c>
      <c r="G9675" s="2">
        <v>6</v>
      </c>
      <c r="H9675" s="3">
        <v>45383</v>
      </c>
      <c r="I9675" s="3">
        <v>45387</v>
      </c>
      <c r="J9675" s="2" t="s">
        <v>21</v>
      </c>
      <c r="K9675" s="2" t="s">
        <v>22</v>
      </c>
      <c r="L9675" s="2">
        <v>329.56</v>
      </c>
      <c r="M9675" s="2" t="s">
        <v>28</v>
      </c>
      <c r="N9675" s="11">
        <f>L9675/E9675*100</f>
        <v>20.747530580510315</v>
      </c>
      <c r="O9675" s="12" t="str">
        <f>IF(N9675&lt;10,"Low",IF(N9675&lt;20,"Med","High"))</f>
        <v>High</v>
      </c>
      <c r="P9675" s="12">
        <f>sales*discount</f>
        <v>698.90920000000006</v>
      </c>
      <c r="Q9675" s="12">
        <f>sales-Discount_Values</f>
        <v>889.52080000000001</v>
      </c>
      <c r="R9675" s="12">
        <f>DATEDIF(order_date,delivery_date,"D")</f>
        <v>4</v>
      </c>
      <c r="S9675" s="12"/>
    </row>
    <row r="9676" spans="1:19" ht="14.25" customHeight="1" x14ac:dyDescent="0.35">
      <c r="A9676" s="2" t="s">
        <v>632</v>
      </c>
      <c r="B9676" s="2">
        <v>100599</v>
      </c>
      <c r="C9676" s="2" t="s">
        <v>41</v>
      </c>
      <c r="D9676" s="2" t="s">
        <v>36</v>
      </c>
      <c r="E9676" s="2">
        <v>2566.17</v>
      </c>
      <c r="F9676" s="2">
        <v>0.12</v>
      </c>
      <c r="G9676" s="2">
        <v>5</v>
      </c>
      <c r="H9676" s="3">
        <v>45225</v>
      </c>
      <c r="I9676" s="3">
        <v>45226</v>
      </c>
      <c r="J9676" s="2" t="s">
        <v>21</v>
      </c>
      <c r="K9676" s="2" t="s">
        <v>27</v>
      </c>
      <c r="L9676" s="2">
        <v>532.41999999999996</v>
      </c>
      <c r="M9676" s="2" t="s">
        <v>28</v>
      </c>
      <c r="N9676" s="11">
        <f>L9676/E9676*100</f>
        <v>20.747651168862543</v>
      </c>
      <c r="O9676" s="12" t="str">
        <f>IF(N9676&lt;10,"Low",IF(N9676&lt;20,"Med","High"))</f>
        <v>High</v>
      </c>
      <c r="P9676" s="12">
        <f>sales*discount</f>
        <v>307.94040000000001</v>
      </c>
      <c r="Q9676" s="12">
        <f>sales-Discount_Values</f>
        <v>2258.2296000000001</v>
      </c>
      <c r="R9676" s="12">
        <f>DATEDIF(order_date,delivery_date,"D")</f>
        <v>1</v>
      </c>
      <c r="S9676" s="12"/>
    </row>
    <row r="9677" spans="1:19" ht="14.25" customHeight="1" x14ac:dyDescent="0.35">
      <c r="A9677" s="2" t="s">
        <v>5840</v>
      </c>
      <c r="B9677" s="2">
        <v>105807</v>
      </c>
      <c r="C9677" s="2" t="s">
        <v>19</v>
      </c>
      <c r="D9677" s="2" t="s">
        <v>20</v>
      </c>
      <c r="E9677" s="2">
        <v>4278.6400000000003</v>
      </c>
      <c r="F9677" s="2">
        <v>0.13</v>
      </c>
      <c r="G9677" s="2">
        <v>4</v>
      </c>
      <c r="H9677" s="3">
        <v>45123</v>
      </c>
      <c r="I9677" s="3">
        <v>45128</v>
      </c>
      <c r="J9677" s="2" t="s">
        <v>31</v>
      </c>
      <c r="K9677" s="2" t="s">
        <v>16</v>
      </c>
      <c r="L9677" s="2">
        <v>887.74</v>
      </c>
      <c r="M9677" s="2" t="s">
        <v>28</v>
      </c>
      <c r="N9677" s="11">
        <f>L9677/E9677*100</f>
        <v>20.748181665202026</v>
      </c>
      <c r="O9677" s="12" t="str">
        <f>IF(N9677&lt;10,"Low",IF(N9677&lt;20,"Med","High"))</f>
        <v>High</v>
      </c>
      <c r="P9677" s="12">
        <f>sales*discount</f>
        <v>556.22320000000002</v>
      </c>
      <c r="Q9677" s="12">
        <f>sales-Discount_Values</f>
        <v>3722.4168000000004</v>
      </c>
      <c r="R9677" s="12">
        <f>DATEDIF(order_date,delivery_date,"D")</f>
        <v>5</v>
      </c>
      <c r="S9677" s="12"/>
    </row>
    <row r="9678" spans="1:19" ht="14.25" customHeight="1" x14ac:dyDescent="0.35">
      <c r="A9678" s="2" t="s">
        <v>7419</v>
      </c>
      <c r="B9678" s="2">
        <v>107386</v>
      </c>
      <c r="C9678" s="2" t="s">
        <v>13</v>
      </c>
      <c r="D9678" s="2" t="s">
        <v>26</v>
      </c>
      <c r="E9678" s="2">
        <v>3710.12</v>
      </c>
      <c r="F9678" s="2">
        <v>0.43</v>
      </c>
      <c r="G9678" s="2">
        <v>4</v>
      </c>
      <c r="H9678" s="3">
        <v>45636</v>
      </c>
      <c r="I9678" s="3">
        <v>45637</v>
      </c>
      <c r="J9678" s="2" t="s">
        <v>21</v>
      </c>
      <c r="K9678" s="2" t="s">
        <v>27</v>
      </c>
      <c r="L9678" s="2">
        <v>769.79</v>
      </c>
      <c r="M9678" s="2" t="s">
        <v>48</v>
      </c>
      <c r="N9678" s="11">
        <f>L9678/E9678*100</f>
        <v>20.748385496965057</v>
      </c>
      <c r="O9678" s="12" t="str">
        <f>IF(N9678&lt;10,"Low",IF(N9678&lt;20,"Med","High"))</f>
        <v>High</v>
      </c>
      <c r="P9678" s="12">
        <f>sales*discount</f>
        <v>1595.3516</v>
      </c>
      <c r="Q9678" s="12">
        <f>sales-Discount_Values</f>
        <v>2114.7683999999999</v>
      </c>
      <c r="R9678" s="12">
        <f>DATEDIF(order_date,delivery_date,"D")</f>
        <v>1</v>
      </c>
      <c r="S9678" s="12"/>
    </row>
    <row r="9679" spans="1:19" ht="14.25" customHeight="1" x14ac:dyDescent="0.35">
      <c r="A9679" s="2" t="s">
        <v>7624</v>
      </c>
      <c r="B9679" s="2">
        <v>107591</v>
      </c>
      <c r="C9679" s="2" t="s">
        <v>13</v>
      </c>
      <c r="D9679" s="2" t="s">
        <v>20</v>
      </c>
      <c r="E9679" s="2">
        <v>3618.48</v>
      </c>
      <c r="F9679" s="2">
        <v>0.32</v>
      </c>
      <c r="G9679" s="2">
        <v>1</v>
      </c>
      <c r="H9679" s="3">
        <v>45395</v>
      </c>
      <c r="I9679" s="3">
        <v>45398</v>
      </c>
      <c r="J9679" s="2" t="s">
        <v>15</v>
      </c>
      <c r="K9679" s="2" t="s">
        <v>27</v>
      </c>
      <c r="L9679" s="2">
        <v>750.89</v>
      </c>
      <c r="M9679" s="2" t="s">
        <v>23</v>
      </c>
      <c r="N9679" s="11">
        <f>L9679/E9679*100</f>
        <v>20.751531029603591</v>
      </c>
      <c r="O9679" s="12" t="str">
        <f>IF(N9679&lt;10,"Low",IF(N9679&lt;20,"Med","High"))</f>
        <v>High</v>
      </c>
      <c r="P9679" s="12">
        <f>sales*discount</f>
        <v>1157.9136000000001</v>
      </c>
      <c r="Q9679" s="12">
        <f>sales-Discount_Values</f>
        <v>2460.5663999999997</v>
      </c>
      <c r="R9679" s="12">
        <f>DATEDIF(order_date,delivery_date,"D")</f>
        <v>3</v>
      </c>
      <c r="S9679" s="12"/>
    </row>
    <row r="9680" spans="1:19" ht="14.25" customHeight="1" x14ac:dyDescent="0.35">
      <c r="A9680" s="2" t="s">
        <v>55</v>
      </c>
      <c r="B9680" s="2">
        <v>100022</v>
      </c>
      <c r="C9680" s="2" t="s">
        <v>41</v>
      </c>
      <c r="D9680" s="2" t="s">
        <v>36</v>
      </c>
      <c r="E9680" s="2">
        <v>4487.7700000000004</v>
      </c>
      <c r="F9680" s="2">
        <v>0.24</v>
      </c>
      <c r="G9680" s="2">
        <v>3</v>
      </c>
      <c r="H9680" s="3">
        <v>45657</v>
      </c>
      <c r="I9680" s="3">
        <v>45659</v>
      </c>
      <c r="J9680" s="2" t="s">
        <v>21</v>
      </c>
      <c r="K9680" s="2" t="s">
        <v>22</v>
      </c>
      <c r="L9680" s="2">
        <v>931.37</v>
      </c>
      <c r="M9680" s="2" t="s">
        <v>17</v>
      </c>
      <c r="N9680" s="11">
        <f>L9680/E9680*100</f>
        <v>20.753514551770699</v>
      </c>
      <c r="O9680" s="12" t="str">
        <f>IF(N9680&lt;10,"Low",IF(N9680&lt;20,"Med","High"))</f>
        <v>High</v>
      </c>
      <c r="P9680" s="12">
        <f>sales*discount</f>
        <v>1077.0648000000001</v>
      </c>
      <c r="Q9680" s="12">
        <f>sales-Discount_Values</f>
        <v>3410.7052000000003</v>
      </c>
      <c r="R9680" s="12">
        <f>DATEDIF(order_date,delivery_date,"D")</f>
        <v>2</v>
      </c>
      <c r="S9680" s="12"/>
    </row>
    <row r="9681" spans="1:19" ht="14.25" customHeight="1" x14ac:dyDescent="0.35">
      <c r="A9681" s="2" t="s">
        <v>5024</v>
      </c>
      <c r="B9681" s="2">
        <v>104991</v>
      </c>
      <c r="C9681" s="2" t="s">
        <v>13</v>
      </c>
      <c r="D9681" s="2" t="s">
        <v>14</v>
      </c>
      <c r="E9681" s="2">
        <v>2636.79</v>
      </c>
      <c r="F9681" s="2">
        <v>0.26</v>
      </c>
      <c r="G9681" s="2">
        <v>2</v>
      </c>
      <c r="H9681" s="3">
        <v>44959</v>
      </c>
      <c r="I9681" s="3">
        <v>44965</v>
      </c>
      <c r="J9681" s="2" t="s">
        <v>31</v>
      </c>
      <c r="K9681" s="2" t="s">
        <v>16</v>
      </c>
      <c r="L9681" s="2">
        <v>547.33000000000004</v>
      </c>
      <c r="M9681" s="2" t="s">
        <v>28</v>
      </c>
      <c r="N9681" s="11">
        <f>L9681/E9681*100</f>
        <v>20.757436124985308</v>
      </c>
      <c r="O9681" s="12" t="str">
        <f>IF(N9681&lt;10,"Low",IF(N9681&lt;20,"Med","High"))</f>
        <v>High</v>
      </c>
      <c r="P9681" s="12">
        <f>sales*discount</f>
        <v>685.56540000000007</v>
      </c>
      <c r="Q9681" s="12">
        <f>sales-Discount_Values</f>
        <v>1951.2246</v>
      </c>
      <c r="R9681" s="12">
        <f>DATEDIF(order_date,delivery_date,"D")</f>
        <v>6</v>
      </c>
      <c r="S9681" s="12"/>
    </row>
    <row r="9682" spans="1:19" ht="14.25" customHeight="1" x14ac:dyDescent="0.35">
      <c r="A9682" s="2" t="s">
        <v>4644</v>
      </c>
      <c r="B9682" s="2">
        <v>104611</v>
      </c>
      <c r="C9682" s="2" t="s">
        <v>19</v>
      </c>
      <c r="D9682" s="2" t="s">
        <v>20</v>
      </c>
      <c r="E9682" s="2">
        <v>1790.66</v>
      </c>
      <c r="F9682" s="2">
        <v>0.31</v>
      </c>
      <c r="G9682" s="2">
        <v>6</v>
      </c>
      <c r="H9682" s="3">
        <v>45144</v>
      </c>
      <c r="I9682" s="3">
        <v>45146</v>
      </c>
      <c r="J9682" s="2" t="s">
        <v>31</v>
      </c>
      <c r="K9682" s="2" t="s">
        <v>27</v>
      </c>
      <c r="L9682" s="2">
        <v>371.7</v>
      </c>
      <c r="M9682" s="2" t="s">
        <v>48</v>
      </c>
      <c r="N9682" s="11">
        <f>L9682/E9682*100</f>
        <v>20.757709447913058</v>
      </c>
      <c r="O9682" s="12" t="str">
        <f>IF(N9682&lt;10,"Low",IF(N9682&lt;20,"Med","High"))</f>
        <v>High</v>
      </c>
      <c r="P9682" s="12">
        <f>sales*discount</f>
        <v>555.1046</v>
      </c>
      <c r="Q9682" s="12">
        <f>sales-Discount_Values</f>
        <v>1235.5554000000002</v>
      </c>
      <c r="R9682" s="12">
        <f>DATEDIF(order_date,delivery_date,"D")</f>
        <v>2</v>
      </c>
      <c r="S9682" s="12"/>
    </row>
    <row r="9683" spans="1:19" ht="14.25" customHeight="1" x14ac:dyDescent="0.35">
      <c r="A9683" s="2" t="s">
        <v>4760</v>
      </c>
      <c r="B9683" s="2">
        <v>104727</v>
      </c>
      <c r="C9683" s="2" t="s">
        <v>13</v>
      </c>
      <c r="D9683" s="2" t="s">
        <v>14</v>
      </c>
      <c r="E9683" s="2">
        <v>2764.92</v>
      </c>
      <c r="F9683" s="2">
        <v>0.44</v>
      </c>
      <c r="G9683" s="2">
        <v>3</v>
      </c>
      <c r="H9683" s="3">
        <v>45351</v>
      </c>
      <c r="I9683" s="3">
        <v>45356</v>
      </c>
      <c r="J9683" s="2" t="s">
        <v>15</v>
      </c>
      <c r="K9683" s="2" t="s">
        <v>22</v>
      </c>
      <c r="L9683" s="2">
        <v>573.97</v>
      </c>
      <c r="M9683" s="2" t="s">
        <v>17</v>
      </c>
      <c r="N9683" s="11">
        <f>L9683/E9683*100</f>
        <v>20.759009302258296</v>
      </c>
      <c r="O9683" s="12" t="str">
        <f>IF(N9683&lt;10,"Low",IF(N9683&lt;20,"Med","High"))</f>
        <v>High</v>
      </c>
      <c r="P9683" s="12">
        <f>sales*discount</f>
        <v>1216.5648000000001</v>
      </c>
      <c r="Q9683" s="12">
        <f>sales-Discount_Values</f>
        <v>1548.3552</v>
      </c>
      <c r="R9683" s="12">
        <f>DATEDIF(order_date,delivery_date,"D")</f>
        <v>5</v>
      </c>
      <c r="S9683" s="12"/>
    </row>
    <row r="9684" spans="1:19" ht="14.25" customHeight="1" x14ac:dyDescent="0.35">
      <c r="A9684" s="2" t="s">
        <v>1905</v>
      </c>
      <c r="B9684" s="2">
        <v>101872</v>
      </c>
      <c r="C9684" s="2" t="s">
        <v>13</v>
      </c>
      <c r="D9684" s="2" t="s">
        <v>33</v>
      </c>
      <c r="E9684" s="2">
        <v>1132.8599999999999</v>
      </c>
      <c r="F9684" s="2">
        <v>0.24</v>
      </c>
      <c r="G9684" s="2">
        <v>8</v>
      </c>
      <c r="H9684" s="3">
        <v>45470</v>
      </c>
      <c r="I9684" s="3">
        <v>45474</v>
      </c>
      <c r="J9684" s="2" t="s">
        <v>21</v>
      </c>
      <c r="K9684" s="2" t="s">
        <v>16</v>
      </c>
      <c r="L9684" s="2">
        <v>235.18</v>
      </c>
      <c r="M9684" s="2" t="s">
        <v>48</v>
      </c>
      <c r="N9684" s="11">
        <f>L9684/E9684*100</f>
        <v>20.759846759528983</v>
      </c>
      <c r="O9684" s="12" t="str">
        <f>IF(N9684&lt;10,"Low",IF(N9684&lt;20,"Med","High"))</f>
        <v>High</v>
      </c>
      <c r="P9684" s="12">
        <f>sales*discount</f>
        <v>271.88639999999998</v>
      </c>
      <c r="Q9684" s="12">
        <f>sales-Discount_Values</f>
        <v>860.97359999999992</v>
      </c>
      <c r="R9684" s="12">
        <f>DATEDIF(order_date,delivery_date,"D")</f>
        <v>4</v>
      </c>
      <c r="S9684" s="12"/>
    </row>
    <row r="9685" spans="1:19" ht="14.25" customHeight="1" x14ac:dyDescent="0.35">
      <c r="A9685" s="2" t="s">
        <v>5843</v>
      </c>
      <c r="B9685" s="2">
        <v>105810</v>
      </c>
      <c r="C9685" s="2" t="s">
        <v>25</v>
      </c>
      <c r="D9685" s="2" t="s">
        <v>33</v>
      </c>
      <c r="E9685" s="2">
        <v>4015.36</v>
      </c>
      <c r="F9685" s="2">
        <v>0.28000000000000003</v>
      </c>
      <c r="G9685" s="2">
        <v>4</v>
      </c>
      <c r="H9685" s="3">
        <v>45044</v>
      </c>
      <c r="I9685" s="3">
        <v>45049</v>
      </c>
      <c r="J9685" s="2" t="s">
        <v>15</v>
      </c>
      <c r="K9685" s="2" t="s">
        <v>16</v>
      </c>
      <c r="L9685" s="2">
        <v>833.68</v>
      </c>
      <c r="M9685" s="2" t="s">
        <v>34</v>
      </c>
      <c r="N9685" s="11">
        <f>L9685/E9685*100</f>
        <v>20.762272872170861</v>
      </c>
      <c r="O9685" s="12" t="str">
        <f>IF(N9685&lt;10,"Low",IF(N9685&lt;20,"Med","High"))</f>
        <v>High</v>
      </c>
      <c r="P9685" s="12">
        <f>sales*discount</f>
        <v>1124.3008000000002</v>
      </c>
      <c r="Q9685" s="12">
        <f>sales-Discount_Values</f>
        <v>2891.0591999999997</v>
      </c>
      <c r="R9685" s="12">
        <f>DATEDIF(order_date,delivery_date,"D")</f>
        <v>5</v>
      </c>
      <c r="S9685" s="12"/>
    </row>
    <row r="9686" spans="1:19" ht="14.25" customHeight="1" x14ac:dyDescent="0.35">
      <c r="A9686" s="2" t="s">
        <v>3109</v>
      </c>
      <c r="B9686" s="2">
        <v>103076</v>
      </c>
      <c r="C9686" s="2" t="s">
        <v>41</v>
      </c>
      <c r="D9686" s="2" t="s">
        <v>33</v>
      </c>
      <c r="E9686" s="2">
        <v>3683.23</v>
      </c>
      <c r="F9686" s="2">
        <v>0.13</v>
      </c>
      <c r="G9686" s="2">
        <v>8</v>
      </c>
      <c r="H9686" s="3">
        <v>45311</v>
      </c>
      <c r="I9686" s="3">
        <v>45316</v>
      </c>
      <c r="J9686" s="2" t="s">
        <v>31</v>
      </c>
      <c r="K9686" s="2" t="s">
        <v>22</v>
      </c>
      <c r="L9686" s="2">
        <v>764.79</v>
      </c>
      <c r="M9686" s="2" t="s">
        <v>39</v>
      </c>
      <c r="N9686" s="11">
        <f>L9686/E9686*100</f>
        <v>20.76411193436196</v>
      </c>
      <c r="O9686" s="12" t="str">
        <f>IF(N9686&lt;10,"Low",IF(N9686&lt;20,"Med","High"))</f>
        <v>High</v>
      </c>
      <c r="P9686" s="12">
        <f>sales*discount</f>
        <v>478.81990000000002</v>
      </c>
      <c r="Q9686" s="12">
        <f>sales-Discount_Values</f>
        <v>3204.4101000000001</v>
      </c>
      <c r="R9686" s="12">
        <f>DATEDIF(order_date,delivery_date,"D")</f>
        <v>5</v>
      </c>
      <c r="S9686" s="12"/>
    </row>
    <row r="9687" spans="1:19" ht="14.25" customHeight="1" x14ac:dyDescent="0.35">
      <c r="A9687" s="2" t="s">
        <v>6397</v>
      </c>
      <c r="B9687" s="2">
        <v>106364</v>
      </c>
      <c r="C9687" s="2" t="s">
        <v>19</v>
      </c>
      <c r="D9687" s="2" t="s">
        <v>36</v>
      </c>
      <c r="E9687" s="2">
        <v>2869.9</v>
      </c>
      <c r="F9687" s="2">
        <v>0.31</v>
      </c>
      <c r="G9687" s="2">
        <v>8</v>
      </c>
      <c r="H9687" s="3">
        <v>45131</v>
      </c>
      <c r="I9687" s="3">
        <v>45137</v>
      </c>
      <c r="J9687" s="2" t="s">
        <v>15</v>
      </c>
      <c r="K9687" s="2" t="s">
        <v>22</v>
      </c>
      <c r="L9687" s="2">
        <v>595.91999999999996</v>
      </c>
      <c r="M9687" s="2" t="s">
        <v>23</v>
      </c>
      <c r="N9687" s="11">
        <f>L9687/E9687*100</f>
        <v>20.764486567476219</v>
      </c>
      <c r="O9687" s="12" t="str">
        <f>IF(N9687&lt;10,"Low",IF(N9687&lt;20,"Med","High"))</f>
        <v>High</v>
      </c>
      <c r="P9687" s="12">
        <f>sales*discount</f>
        <v>889.66899999999998</v>
      </c>
      <c r="Q9687" s="12">
        <f>sales-Discount_Values</f>
        <v>1980.2310000000002</v>
      </c>
      <c r="R9687" s="12">
        <f>DATEDIF(order_date,delivery_date,"D")</f>
        <v>6</v>
      </c>
      <c r="S9687" s="12"/>
    </row>
    <row r="9688" spans="1:19" ht="14.25" customHeight="1" x14ac:dyDescent="0.35">
      <c r="A9688" s="2" t="s">
        <v>13541</v>
      </c>
      <c r="B9688" s="2">
        <v>113508</v>
      </c>
      <c r="C9688" s="2" t="s">
        <v>13</v>
      </c>
      <c r="D9688" s="2" t="s">
        <v>26</v>
      </c>
      <c r="E9688" s="2">
        <v>3700.87</v>
      </c>
      <c r="F9688" s="2">
        <v>0.46</v>
      </c>
      <c r="G9688" s="2">
        <v>7</v>
      </c>
      <c r="H9688" s="3">
        <v>44982</v>
      </c>
      <c r="I9688" s="3">
        <v>44985</v>
      </c>
      <c r="J9688" s="2" t="s">
        <v>15</v>
      </c>
      <c r="K9688" s="2" t="s">
        <v>16</v>
      </c>
      <c r="L9688" s="2">
        <v>768.63</v>
      </c>
      <c r="M9688" s="2" t="s">
        <v>17</v>
      </c>
      <c r="N9688" s="11">
        <f>L9688/E9688*100</f>
        <v>20.76890028560852</v>
      </c>
      <c r="O9688" s="12" t="str">
        <f>IF(N9688&lt;10,"Low",IF(N9688&lt;20,"Med","High"))</f>
        <v>High</v>
      </c>
      <c r="P9688" s="12">
        <f>sales*discount</f>
        <v>1702.4002</v>
      </c>
      <c r="Q9688" s="12">
        <f>sales-Discount_Values</f>
        <v>1998.4697999999999</v>
      </c>
      <c r="R9688" s="12">
        <f>DATEDIF(order_date,delivery_date,"D")</f>
        <v>3</v>
      </c>
      <c r="S9688" s="12"/>
    </row>
    <row r="9689" spans="1:19" ht="14.25" customHeight="1" x14ac:dyDescent="0.35">
      <c r="A9689" s="2" t="s">
        <v>1062</v>
      </c>
      <c r="B9689" s="2">
        <v>101029</v>
      </c>
      <c r="C9689" s="2" t="s">
        <v>25</v>
      </c>
      <c r="D9689" s="2" t="s">
        <v>26</v>
      </c>
      <c r="E9689" s="2">
        <v>3561.17</v>
      </c>
      <c r="F9689" s="2">
        <v>0.03</v>
      </c>
      <c r="G9689" s="2">
        <v>8</v>
      </c>
      <c r="H9689" s="3">
        <v>45097</v>
      </c>
      <c r="I9689" s="3">
        <v>45103</v>
      </c>
      <c r="J9689" s="2" t="s">
        <v>15</v>
      </c>
      <c r="K9689" s="2" t="s">
        <v>22</v>
      </c>
      <c r="L9689" s="2">
        <v>739.68</v>
      </c>
      <c r="M9689" s="2" t="s">
        <v>34</v>
      </c>
      <c r="N9689" s="11">
        <f>L9689/E9689*100</f>
        <v>20.770701763746182</v>
      </c>
      <c r="O9689" s="12" t="str">
        <f>IF(N9689&lt;10,"Low",IF(N9689&lt;20,"Med","High"))</f>
        <v>High</v>
      </c>
      <c r="P9689" s="12">
        <f>sales*discount</f>
        <v>106.8351</v>
      </c>
      <c r="Q9689" s="12">
        <f>sales-Discount_Values</f>
        <v>3454.3349000000003</v>
      </c>
      <c r="R9689" s="12">
        <f>DATEDIF(order_date,delivery_date,"D")</f>
        <v>6</v>
      </c>
      <c r="S9689" s="12"/>
    </row>
    <row r="9690" spans="1:19" ht="14.25" customHeight="1" x14ac:dyDescent="0.35">
      <c r="A9690" s="2" t="s">
        <v>10048</v>
      </c>
      <c r="B9690" s="2">
        <v>110015</v>
      </c>
      <c r="C9690" s="2" t="s">
        <v>25</v>
      </c>
      <c r="D9690" s="2" t="s">
        <v>26</v>
      </c>
      <c r="E9690" s="2">
        <v>3424.35</v>
      </c>
      <c r="F9690" s="2">
        <v>0.44</v>
      </c>
      <c r="G9690" s="2">
        <v>9</v>
      </c>
      <c r="H9690" s="3">
        <v>45399</v>
      </c>
      <c r="I9690" s="3">
        <v>45400</v>
      </c>
      <c r="J9690" s="2" t="s">
        <v>21</v>
      </c>
      <c r="K9690" s="2" t="s">
        <v>16</v>
      </c>
      <c r="L9690" s="2">
        <v>711.34</v>
      </c>
      <c r="M9690" s="2" t="s">
        <v>17</v>
      </c>
      <c r="N9690" s="11">
        <f>L9690/E9690*100</f>
        <v>20.772993414808653</v>
      </c>
      <c r="O9690" s="12" t="str">
        <f>IF(N9690&lt;10,"Low",IF(N9690&lt;20,"Med","High"))</f>
        <v>High</v>
      </c>
      <c r="P9690" s="12">
        <f>sales*discount</f>
        <v>1506.7139999999999</v>
      </c>
      <c r="Q9690" s="12">
        <f>sales-Discount_Values</f>
        <v>1917.636</v>
      </c>
      <c r="R9690" s="12">
        <f>DATEDIF(order_date,delivery_date,"D")</f>
        <v>1</v>
      </c>
      <c r="S9690" s="12"/>
    </row>
    <row r="9691" spans="1:19" ht="14.25" customHeight="1" x14ac:dyDescent="0.35">
      <c r="A9691" s="2" t="s">
        <v>10515</v>
      </c>
      <c r="B9691" s="2">
        <v>110482</v>
      </c>
      <c r="C9691" s="2" t="s">
        <v>13</v>
      </c>
      <c r="D9691" s="2" t="s">
        <v>20</v>
      </c>
      <c r="E9691" s="2">
        <v>3409.71</v>
      </c>
      <c r="F9691" s="2">
        <v>0.24</v>
      </c>
      <c r="G9691" s="2">
        <v>8</v>
      </c>
      <c r="H9691" s="3">
        <v>45153</v>
      </c>
      <c r="I9691" s="3">
        <v>45160</v>
      </c>
      <c r="J9691" s="2" t="s">
        <v>21</v>
      </c>
      <c r="K9691" s="2" t="s">
        <v>27</v>
      </c>
      <c r="L9691" s="2">
        <v>708.31</v>
      </c>
      <c r="M9691" s="2" t="s">
        <v>48</v>
      </c>
      <c r="N9691" s="11">
        <f>L9691/E9691*100</f>
        <v>20.773320898258206</v>
      </c>
      <c r="O9691" s="12" t="str">
        <f>IF(N9691&lt;10,"Low",IF(N9691&lt;20,"Med","High"))</f>
        <v>High</v>
      </c>
      <c r="P9691" s="12">
        <f>sales*discount</f>
        <v>818.33039999999994</v>
      </c>
      <c r="Q9691" s="12">
        <f>sales-Discount_Values</f>
        <v>2591.3796000000002</v>
      </c>
      <c r="R9691" s="12">
        <f>DATEDIF(order_date,delivery_date,"D")</f>
        <v>7</v>
      </c>
      <c r="S9691" s="12"/>
    </row>
    <row r="9692" spans="1:19" ht="14.25" customHeight="1" x14ac:dyDescent="0.35">
      <c r="A9692" s="2" t="s">
        <v>4832</v>
      </c>
      <c r="B9692" s="2">
        <v>104799</v>
      </c>
      <c r="C9692" s="2" t="s">
        <v>13</v>
      </c>
      <c r="D9692" s="2" t="s">
        <v>33</v>
      </c>
      <c r="E9692" s="2">
        <v>1778.34</v>
      </c>
      <c r="F9692" s="2">
        <v>0.34</v>
      </c>
      <c r="G9692" s="2">
        <v>9</v>
      </c>
      <c r="H9692" s="3">
        <v>45499</v>
      </c>
      <c r="I9692" s="3">
        <v>45506</v>
      </c>
      <c r="J9692" s="2" t="s">
        <v>15</v>
      </c>
      <c r="K9692" s="2" t="s">
        <v>27</v>
      </c>
      <c r="L9692" s="2">
        <v>369.45</v>
      </c>
      <c r="M9692" s="2" t="s">
        <v>28</v>
      </c>
      <c r="N9692" s="11">
        <f>L9692/E9692*100</f>
        <v>20.774992408650764</v>
      </c>
      <c r="O9692" s="12" t="str">
        <f>IF(N9692&lt;10,"Low",IF(N9692&lt;20,"Med","High"))</f>
        <v>High</v>
      </c>
      <c r="P9692" s="12">
        <f>sales*discount</f>
        <v>604.63560000000007</v>
      </c>
      <c r="Q9692" s="12">
        <f>sales-Discount_Values</f>
        <v>1173.7043999999999</v>
      </c>
      <c r="R9692" s="12">
        <f>DATEDIF(order_date,delivery_date,"D")</f>
        <v>7</v>
      </c>
      <c r="S9692" s="12"/>
    </row>
    <row r="9693" spans="1:19" ht="14.25" customHeight="1" x14ac:dyDescent="0.35">
      <c r="A9693" s="2" t="s">
        <v>2599</v>
      </c>
      <c r="B9693" s="2">
        <v>102566</v>
      </c>
      <c r="C9693" s="2" t="s">
        <v>19</v>
      </c>
      <c r="D9693" s="2" t="s">
        <v>26</v>
      </c>
      <c r="E9693" s="2">
        <v>1179.9100000000001</v>
      </c>
      <c r="F9693" s="2">
        <v>0.37</v>
      </c>
      <c r="G9693" s="2">
        <v>1</v>
      </c>
      <c r="H9693" s="3">
        <v>45468</v>
      </c>
      <c r="I9693" s="3">
        <v>45475</v>
      </c>
      <c r="J9693" s="2" t="s">
        <v>31</v>
      </c>
      <c r="K9693" s="2" t="s">
        <v>16</v>
      </c>
      <c r="L9693" s="2">
        <v>245.15</v>
      </c>
      <c r="M9693" s="2" t="s">
        <v>17</v>
      </c>
      <c r="N9693" s="11">
        <f>L9693/E9693*100</f>
        <v>20.777008415896127</v>
      </c>
      <c r="O9693" s="12" t="str">
        <f>IF(N9693&lt;10,"Low",IF(N9693&lt;20,"Med","High"))</f>
        <v>High</v>
      </c>
      <c r="P9693" s="12">
        <f>sales*discount</f>
        <v>436.56670000000003</v>
      </c>
      <c r="Q9693" s="12">
        <f>sales-Discount_Values</f>
        <v>743.3433</v>
      </c>
      <c r="R9693" s="12">
        <f>DATEDIF(order_date,delivery_date,"D")</f>
        <v>7</v>
      </c>
      <c r="S9693" s="12"/>
    </row>
    <row r="9694" spans="1:19" ht="14.25" customHeight="1" x14ac:dyDescent="0.35">
      <c r="A9694" s="2" t="s">
        <v>6825</v>
      </c>
      <c r="B9694" s="2">
        <v>106792</v>
      </c>
      <c r="C9694" s="2" t="s">
        <v>41</v>
      </c>
      <c r="D9694" s="2" t="s">
        <v>36</v>
      </c>
      <c r="E9694" s="2">
        <v>1814.42</v>
      </c>
      <c r="F9694" s="2">
        <v>0.46</v>
      </c>
      <c r="G9694" s="2">
        <v>9</v>
      </c>
      <c r="H9694" s="3">
        <v>45067</v>
      </c>
      <c r="I9694" s="3">
        <v>45072</v>
      </c>
      <c r="J9694" s="2" t="s">
        <v>15</v>
      </c>
      <c r="K9694" s="2" t="s">
        <v>22</v>
      </c>
      <c r="L9694" s="2">
        <v>376.99</v>
      </c>
      <c r="M9694" s="2" t="s">
        <v>34</v>
      </c>
      <c r="N9694" s="11">
        <f>L9694/E9694*100</f>
        <v>20.777438520298496</v>
      </c>
      <c r="O9694" s="12" t="str">
        <f>IF(N9694&lt;10,"Low",IF(N9694&lt;20,"Med","High"))</f>
        <v>High</v>
      </c>
      <c r="P9694" s="12">
        <f>sales*discount</f>
        <v>834.6332000000001</v>
      </c>
      <c r="Q9694" s="12">
        <f>sales-Discount_Values</f>
        <v>979.78679999999997</v>
      </c>
      <c r="R9694" s="12">
        <f>DATEDIF(order_date,delivery_date,"D")</f>
        <v>5</v>
      </c>
      <c r="S9694" s="12"/>
    </row>
    <row r="9695" spans="1:19" ht="14.25" customHeight="1" x14ac:dyDescent="0.35">
      <c r="A9695" s="2" t="s">
        <v>2289</v>
      </c>
      <c r="B9695" s="2">
        <v>102256</v>
      </c>
      <c r="C9695" s="2" t="s">
        <v>13</v>
      </c>
      <c r="D9695" s="2" t="s">
        <v>33</v>
      </c>
      <c r="E9695" s="2">
        <v>2017.81</v>
      </c>
      <c r="F9695" s="2">
        <v>0.43</v>
      </c>
      <c r="G9695" s="2">
        <v>5</v>
      </c>
      <c r="H9695" s="3">
        <v>45279</v>
      </c>
      <c r="I9695" s="3">
        <v>45284</v>
      </c>
      <c r="J9695" s="2" t="s">
        <v>31</v>
      </c>
      <c r="K9695" s="2" t="s">
        <v>22</v>
      </c>
      <c r="L9695" s="2">
        <v>419.34</v>
      </c>
      <c r="M9695" s="2" t="s">
        <v>28</v>
      </c>
      <c r="N9695" s="11">
        <f>L9695/E9695*100</f>
        <v>20.781936852330002</v>
      </c>
      <c r="O9695" s="12" t="str">
        <f>IF(N9695&lt;10,"Low",IF(N9695&lt;20,"Med","High"))</f>
        <v>High</v>
      </c>
      <c r="P9695" s="12">
        <f>sales*discount</f>
        <v>867.65829999999994</v>
      </c>
      <c r="Q9695" s="12">
        <f>sales-Discount_Values</f>
        <v>1150.1516999999999</v>
      </c>
      <c r="R9695" s="12">
        <f>DATEDIF(order_date,delivery_date,"D")</f>
        <v>5</v>
      </c>
      <c r="S9695" s="12"/>
    </row>
    <row r="9696" spans="1:19" ht="14.25" customHeight="1" x14ac:dyDescent="0.35">
      <c r="A9696" s="2" t="s">
        <v>2789</v>
      </c>
      <c r="B9696" s="2">
        <v>102756</v>
      </c>
      <c r="C9696" s="2" t="s">
        <v>25</v>
      </c>
      <c r="D9696" s="2" t="s">
        <v>36</v>
      </c>
      <c r="E9696" s="2">
        <v>1094.56</v>
      </c>
      <c r="F9696" s="2">
        <v>0.15</v>
      </c>
      <c r="G9696" s="2">
        <v>2</v>
      </c>
      <c r="H9696" s="3">
        <v>45464</v>
      </c>
      <c r="I9696" s="3">
        <v>45466</v>
      </c>
      <c r="J9696" s="2" t="s">
        <v>21</v>
      </c>
      <c r="K9696" s="2" t="s">
        <v>16</v>
      </c>
      <c r="L9696" s="2">
        <v>227.49</v>
      </c>
      <c r="M9696" s="2" t="s">
        <v>23</v>
      </c>
      <c r="N9696" s="11">
        <f>L9696/E9696*100</f>
        <v>20.783693904399943</v>
      </c>
      <c r="O9696" s="12" t="str">
        <f>IF(N9696&lt;10,"Low",IF(N9696&lt;20,"Med","High"))</f>
        <v>High</v>
      </c>
      <c r="P9696" s="12">
        <f>sales*discount</f>
        <v>164.184</v>
      </c>
      <c r="Q9696" s="12">
        <f>sales-Discount_Values</f>
        <v>930.37599999999998</v>
      </c>
      <c r="R9696" s="12">
        <f>DATEDIF(order_date,delivery_date,"D")</f>
        <v>2</v>
      </c>
      <c r="S9696" s="12"/>
    </row>
    <row r="9697" spans="1:19" ht="14.25" customHeight="1" x14ac:dyDescent="0.35">
      <c r="A9697" s="2" t="s">
        <v>8637</v>
      </c>
      <c r="B9697" s="2">
        <v>108604</v>
      </c>
      <c r="C9697" s="2" t="s">
        <v>41</v>
      </c>
      <c r="D9697" s="2" t="s">
        <v>20</v>
      </c>
      <c r="E9697" s="2">
        <v>4160.26</v>
      </c>
      <c r="F9697" s="2">
        <v>0.24</v>
      </c>
      <c r="G9697" s="2">
        <v>9</v>
      </c>
      <c r="H9697" s="3">
        <v>44963</v>
      </c>
      <c r="I9697" s="3">
        <v>44968</v>
      </c>
      <c r="J9697" s="2" t="s">
        <v>31</v>
      </c>
      <c r="K9697" s="2" t="s">
        <v>22</v>
      </c>
      <c r="L9697" s="2">
        <v>864.69</v>
      </c>
      <c r="M9697" s="2" t="s">
        <v>23</v>
      </c>
      <c r="N9697" s="11">
        <f>L9697/E9697*100</f>
        <v>20.784518275300101</v>
      </c>
      <c r="O9697" s="12" t="str">
        <f>IF(N9697&lt;10,"Low",IF(N9697&lt;20,"Med","High"))</f>
        <v>High</v>
      </c>
      <c r="P9697" s="12">
        <f>sales*discount</f>
        <v>998.4624</v>
      </c>
      <c r="Q9697" s="12">
        <f>sales-Discount_Values</f>
        <v>3161.7976000000003</v>
      </c>
      <c r="R9697" s="12">
        <f>DATEDIF(order_date,delivery_date,"D")</f>
        <v>5</v>
      </c>
      <c r="S9697" s="12"/>
    </row>
    <row r="9698" spans="1:19" ht="14.25" customHeight="1" x14ac:dyDescent="0.35">
      <c r="A9698" s="2" t="s">
        <v>14932</v>
      </c>
      <c r="B9698" s="2">
        <v>114899</v>
      </c>
      <c r="C9698" s="2" t="s">
        <v>13</v>
      </c>
      <c r="D9698" s="2" t="s">
        <v>20</v>
      </c>
      <c r="E9698" s="2">
        <v>4349.87</v>
      </c>
      <c r="F9698" s="2">
        <v>7.0000000000000007E-2</v>
      </c>
      <c r="G9698" s="2">
        <v>5</v>
      </c>
      <c r="H9698" s="3">
        <v>45383</v>
      </c>
      <c r="I9698" s="3">
        <v>45386</v>
      </c>
      <c r="J9698" s="2" t="s">
        <v>31</v>
      </c>
      <c r="K9698" s="2" t="s">
        <v>22</v>
      </c>
      <c r="L9698" s="2">
        <v>904.1</v>
      </c>
      <c r="M9698" s="2" t="s">
        <v>23</v>
      </c>
      <c r="N9698" s="11">
        <f>L9698/E9698*100</f>
        <v>20.784529192826454</v>
      </c>
      <c r="O9698" s="12" t="str">
        <f>IF(N9698&lt;10,"Low",IF(N9698&lt;20,"Med","High"))</f>
        <v>High</v>
      </c>
      <c r="P9698" s="12">
        <f>sales*discount</f>
        <v>304.49090000000001</v>
      </c>
      <c r="Q9698" s="12">
        <f>sales-Discount_Values</f>
        <v>4045.3791000000001</v>
      </c>
      <c r="R9698" s="12">
        <f>DATEDIF(order_date,delivery_date,"D")</f>
        <v>3</v>
      </c>
      <c r="S9698" s="12"/>
    </row>
    <row r="9699" spans="1:19" ht="14.25" customHeight="1" x14ac:dyDescent="0.35">
      <c r="A9699" s="2" t="s">
        <v>222</v>
      </c>
      <c r="B9699" s="2">
        <v>100189</v>
      </c>
      <c r="C9699" s="2" t="s">
        <v>41</v>
      </c>
      <c r="D9699" s="2" t="s">
        <v>14</v>
      </c>
      <c r="E9699" s="2">
        <v>490.22</v>
      </c>
      <c r="F9699" s="2">
        <v>0.16</v>
      </c>
      <c r="G9699" s="2">
        <v>1</v>
      </c>
      <c r="H9699" s="3">
        <v>45456</v>
      </c>
      <c r="I9699" s="3">
        <v>45463</v>
      </c>
      <c r="J9699" s="2" t="s">
        <v>21</v>
      </c>
      <c r="K9699" s="2" t="s">
        <v>16</v>
      </c>
      <c r="L9699" s="2">
        <v>101.89</v>
      </c>
      <c r="M9699" s="2" t="s">
        <v>17</v>
      </c>
      <c r="N9699" s="11">
        <f>L9699/E9699*100</f>
        <v>20.784545714169148</v>
      </c>
      <c r="O9699" s="12" t="str">
        <f>IF(N9699&lt;10,"Low",IF(N9699&lt;20,"Med","High"))</f>
        <v>High</v>
      </c>
      <c r="P9699" s="12">
        <f>sales*discount</f>
        <v>78.435200000000009</v>
      </c>
      <c r="Q9699" s="12">
        <f>sales-Discount_Values</f>
        <v>411.78480000000002</v>
      </c>
      <c r="R9699" s="12">
        <f>DATEDIF(order_date,delivery_date,"D")</f>
        <v>7</v>
      </c>
      <c r="S9699" s="12"/>
    </row>
    <row r="9700" spans="1:19" ht="14.25" customHeight="1" x14ac:dyDescent="0.35">
      <c r="A9700" s="2" t="s">
        <v>9381</v>
      </c>
      <c r="B9700" s="2">
        <v>109348</v>
      </c>
      <c r="C9700" s="2" t="s">
        <v>41</v>
      </c>
      <c r="D9700" s="2" t="s">
        <v>33</v>
      </c>
      <c r="E9700" s="2">
        <v>4476.6099999999997</v>
      </c>
      <c r="F9700" s="2">
        <v>0.09</v>
      </c>
      <c r="G9700" s="2">
        <v>5</v>
      </c>
      <c r="H9700" s="3">
        <v>45149</v>
      </c>
      <c r="I9700" s="3">
        <v>45151</v>
      </c>
      <c r="J9700" s="2" t="s">
        <v>21</v>
      </c>
      <c r="K9700" s="2" t="s">
        <v>22</v>
      </c>
      <c r="L9700" s="2">
        <v>930.46</v>
      </c>
      <c r="M9700" s="2" t="s">
        <v>48</v>
      </c>
      <c r="N9700" s="11">
        <f>L9700/E9700*100</f>
        <v>20.784924306562331</v>
      </c>
      <c r="O9700" s="12" t="str">
        <f>IF(N9700&lt;10,"Low",IF(N9700&lt;20,"Med","High"))</f>
        <v>High</v>
      </c>
      <c r="P9700" s="12">
        <f>sales*discount</f>
        <v>402.89489999999995</v>
      </c>
      <c r="Q9700" s="12">
        <f>sales-Discount_Values</f>
        <v>4073.7150999999999</v>
      </c>
      <c r="R9700" s="12">
        <f>DATEDIF(order_date,delivery_date,"D")</f>
        <v>2</v>
      </c>
      <c r="S9700" s="12"/>
    </row>
    <row r="9701" spans="1:19" ht="14.25" customHeight="1" x14ac:dyDescent="0.35">
      <c r="A9701" s="2" t="s">
        <v>2260</v>
      </c>
      <c r="B9701" s="2">
        <v>102227</v>
      </c>
      <c r="C9701" s="2" t="s">
        <v>25</v>
      </c>
      <c r="D9701" s="2" t="s">
        <v>36</v>
      </c>
      <c r="E9701" s="2">
        <v>4883.29</v>
      </c>
      <c r="F9701" s="2">
        <v>0.26</v>
      </c>
      <c r="G9701" s="2">
        <v>2</v>
      </c>
      <c r="H9701" s="3">
        <v>45386</v>
      </c>
      <c r="I9701" s="3">
        <v>45393</v>
      </c>
      <c r="J9701" s="2" t="s">
        <v>15</v>
      </c>
      <c r="K9701" s="2" t="s">
        <v>16</v>
      </c>
      <c r="L9701" s="2">
        <v>1015.04</v>
      </c>
      <c r="M9701" s="2" t="s">
        <v>23</v>
      </c>
      <c r="N9701" s="11">
        <f>L9701/E9701*100</f>
        <v>20.785986496808505</v>
      </c>
      <c r="O9701" s="12" t="str">
        <f>IF(N9701&lt;10,"Low",IF(N9701&lt;20,"Med","High"))</f>
        <v>High</v>
      </c>
      <c r="P9701" s="12">
        <f>sales*discount</f>
        <v>1269.6554000000001</v>
      </c>
      <c r="Q9701" s="12">
        <f>sales-Discount_Values</f>
        <v>3613.6345999999999</v>
      </c>
      <c r="R9701" s="12">
        <f>DATEDIF(order_date,delivery_date,"D")</f>
        <v>7</v>
      </c>
      <c r="S9701" s="12"/>
    </row>
    <row r="9702" spans="1:19" ht="14.25" customHeight="1" x14ac:dyDescent="0.35">
      <c r="A9702" s="2" t="s">
        <v>3381</v>
      </c>
      <c r="B9702" s="2">
        <v>103348</v>
      </c>
      <c r="C9702" s="2" t="s">
        <v>19</v>
      </c>
      <c r="D9702" s="2" t="s">
        <v>20</v>
      </c>
      <c r="E9702" s="2">
        <v>3280.28</v>
      </c>
      <c r="F9702" s="2">
        <v>0.21</v>
      </c>
      <c r="G9702" s="2">
        <v>3</v>
      </c>
      <c r="H9702" s="3">
        <v>45516</v>
      </c>
      <c r="I9702" s="3">
        <v>45521</v>
      </c>
      <c r="J9702" s="2" t="s">
        <v>31</v>
      </c>
      <c r="K9702" s="2" t="s">
        <v>22</v>
      </c>
      <c r="L9702" s="2">
        <v>681.86</v>
      </c>
      <c r="M9702" s="2" t="s">
        <v>28</v>
      </c>
      <c r="N9702" s="11">
        <f>L9702/E9702*100</f>
        <v>20.786640164863972</v>
      </c>
      <c r="O9702" s="12" t="str">
        <f>IF(N9702&lt;10,"Low",IF(N9702&lt;20,"Med","High"))</f>
        <v>High</v>
      </c>
      <c r="P9702" s="12">
        <f>sales*discount</f>
        <v>688.85879999999997</v>
      </c>
      <c r="Q9702" s="12">
        <f>sales-Discount_Values</f>
        <v>2591.4212000000002</v>
      </c>
      <c r="R9702" s="12">
        <f>DATEDIF(order_date,delivery_date,"D")</f>
        <v>5</v>
      </c>
      <c r="S9702" s="12"/>
    </row>
    <row r="9703" spans="1:19" ht="14.25" customHeight="1" x14ac:dyDescent="0.35">
      <c r="A9703" s="2" t="s">
        <v>1648</v>
      </c>
      <c r="B9703" s="2">
        <v>101615</v>
      </c>
      <c r="C9703" s="2" t="s">
        <v>13</v>
      </c>
      <c r="D9703" s="2" t="s">
        <v>14</v>
      </c>
      <c r="E9703" s="2">
        <v>3022.46</v>
      </c>
      <c r="F9703" s="2">
        <v>0.09</v>
      </c>
      <c r="G9703" s="2">
        <v>9</v>
      </c>
      <c r="H9703" s="3">
        <v>44939</v>
      </c>
      <c r="I9703" s="3">
        <v>44941</v>
      </c>
      <c r="J9703" s="2" t="s">
        <v>15</v>
      </c>
      <c r="K9703" s="2" t="s">
        <v>27</v>
      </c>
      <c r="L9703" s="2">
        <v>628.29</v>
      </c>
      <c r="M9703" s="2" t="s">
        <v>23</v>
      </c>
      <c r="N9703" s="11">
        <f>L9703/E9703*100</f>
        <v>20.787371875889175</v>
      </c>
      <c r="O9703" s="12" t="str">
        <f>IF(N9703&lt;10,"Low",IF(N9703&lt;20,"Med","High"))</f>
        <v>High</v>
      </c>
      <c r="P9703" s="12">
        <f>sales*discount</f>
        <v>272.02139999999997</v>
      </c>
      <c r="Q9703" s="12">
        <f>sales-Discount_Values</f>
        <v>2750.4386</v>
      </c>
      <c r="R9703" s="12">
        <f>DATEDIF(order_date,delivery_date,"D")</f>
        <v>2</v>
      </c>
      <c r="S9703" s="12"/>
    </row>
    <row r="9704" spans="1:19" ht="14.25" customHeight="1" x14ac:dyDescent="0.35">
      <c r="A9704" s="2" t="s">
        <v>14944</v>
      </c>
      <c r="B9704" s="2">
        <v>114911</v>
      </c>
      <c r="C9704" s="2" t="s">
        <v>13</v>
      </c>
      <c r="D9704" s="2" t="s">
        <v>20</v>
      </c>
      <c r="E9704" s="2">
        <v>2617.39</v>
      </c>
      <c r="F9704" s="2">
        <v>0.34</v>
      </c>
      <c r="G9704" s="2">
        <v>9</v>
      </c>
      <c r="H9704" s="3">
        <v>45098</v>
      </c>
      <c r="I9704" s="3">
        <v>45100</v>
      </c>
      <c r="J9704" s="2" t="s">
        <v>31</v>
      </c>
      <c r="K9704" s="2" t="s">
        <v>22</v>
      </c>
      <c r="L9704" s="2">
        <v>544.17999999999995</v>
      </c>
      <c r="M9704" s="2" t="s">
        <v>48</v>
      </c>
      <c r="N9704" s="11">
        <f>L9704/E9704*100</f>
        <v>20.790940593491989</v>
      </c>
      <c r="O9704" s="12" t="str">
        <f>IF(N9704&lt;10,"Low",IF(N9704&lt;20,"Med","High"))</f>
        <v>High</v>
      </c>
      <c r="P9704" s="12">
        <f>sales*discount</f>
        <v>889.9126</v>
      </c>
      <c r="Q9704" s="12">
        <f>sales-Discount_Values</f>
        <v>1727.4773999999998</v>
      </c>
      <c r="R9704" s="12">
        <f>DATEDIF(order_date,delivery_date,"D")</f>
        <v>2</v>
      </c>
      <c r="S9704" s="12"/>
    </row>
    <row r="9705" spans="1:19" ht="14.25" customHeight="1" x14ac:dyDescent="0.35">
      <c r="A9705" s="2" t="s">
        <v>13138</v>
      </c>
      <c r="B9705" s="2">
        <v>113105</v>
      </c>
      <c r="C9705" s="2" t="s">
        <v>25</v>
      </c>
      <c r="D9705" s="2" t="s">
        <v>26</v>
      </c>
      <c r="E9705" s="2">
        <v>2718.99</v>
      </c>
      <c r="F9705" s="2">
        <v>0.49</v>
      </c>
      <c r="G9705" s="2">
        <v>3</v>
      </c>
      <c r="H9705" s="3">
        <v>45260</v>
      </c>
      <c r="I9705" s="3">
        <v>45265</v>
      </c>
      <c r="J9705" s="2" t="s">
        <v>15</v>
      </c>
      <c r="K9705" s="2" t="s">
        <v>27</v>
      </c>
      <c r="L9705" s="2">
        <v>565.34</v>
      </c>
      <c r="M9705" s="2" t="s">
        <v>17</v>
      </c>
      <c r="N9705" s="11">
        <f>L9705/E9705*100</f>
        <v>20.792279486132724</v>
      </c>
      <c r="O9705" s="12" t="str">
        <f>IF(N9705&lt;10,"Low",IF(N9705&lt;20,"Med","High"))</f>
        <v>High</v>
      </c>
      <c r="P9705" s="12">
        <f>sales*discount</f>
        <v>1332.3050999999998</v>
      </c>
      <c r="Q9705" s="12">
        <f>sales-Discount_Values</f>
        <v>1386.6849</v>
      </c>
      <c r="R9705" s="12">
        <f>DATEDIF(order_date,delivery_date,"D")</f>
        <v>5</v>
      </c>
      <c r="S9705" s="12"/>
    </row>
    <row r="9706" spans="1:19" ht="14.25" customHeight="1" x14ac:dyDescent="0.35">
      <c r="A9706" s="2" t="s">
        <v>12031</v>
      </c>
      <c r="B9706" s="2">
        <v>111998</v>
      </c>
      <c r="C9706" s="2" t="s">
        <v>25</v>
      </c>
      <c r="D9706" s="2" t="s">
        <v>20</v>
      </c>
      <c r="E9706" s="2">
        <v>534.65</v>
      </c>
      <c r="F9706" s="2">
        <v>0.32</v>
      </c>
      <c r="G9706" s="2">
        <v>1</v>
      </c>
      <c r="H9706" s="3">
        <v>45334</v>
      </c>
      <c r="I9706" s="3">
        <v>45336</v>
      </c>
      <c r="J9706" s="2" t="s">
        <v>31</v>
      </c>
      <c r="K9706" s="2" t="s">
        <v>16</v>
      </c>
      <c r="L9706" s="2">
        <v>111.18</v>
      </c>
      <c r="M9706" s="2" t="s">
        <v>28</v>
      </c>
      <c r="N9706" s="11">
        <f>L9706/E9706*100</f>
        <v>20.794912559618446</v>
      </c>
      <c r="O9706" s="12" t="str">
        <f>IF(N9706&lt;10,"Low",IF(N9706&lt;20,"Med","High"))</f>
        <v>High</v>
      </c>
      <c r="P9706" s="12">
        <f>sales*discount</f>
        <v>171.08799999999999</v>
      </c>
      <c r="Q9706" s="12">
        <f>sales-Discount_Values</f>
        <v>363.56200000000001</v>
      </c>
      <c r="R9706" s="12">
        <f>DATEDIF(order_date,delivery_date,"D")</f>
        <v>2</v>
      </c>
      <c r="S9706" s="12"/>
    </row>
    <row r="9707" spans="1:19" ht="14.25" customHeight="1" x14ac:dyDescent="0.35">
      <c r="A9707" s="2" t="s">
        <v>14435</v>
      </c>
      <c r="B9707" s="2">
        <v>114402</v>
      </c>
      <c r="C9707" s="2" t="s">
        <v>41</v>
      </c>
      <c r="D9707" s="2" t="s">
        <v>14</v>
      </c>
      <c r="E9707" s="2">
        <v>4304.54</v>
      </c>
      <c r="F9707" s="2">
        <v>0.46</v>
      </c>
      <c r="G9707" s="2">
        <v>2</v>
      </c>
      <c r="H9707" s="3">
        <v>45088</v>
      </c>
      <c r="I9707" s="3">
        <v>45091</v>
      </c>
      <c r="J9707" s="2" t="s">
        <v>15</v>
      </c>
      <c r="K9707" s="2" t="s">
        <v>27</v>
      </c>
      <c r="L9707" s="2">
        <v>895.23</v>
      </c>
      <c r="M9707" s="2" t="s">
        <v>23</v>
      </c>
      <c r="N9707" s="11">
        <f>L9707/E9707*100</f>
        <v>20.797344199380191</v>
      </c>
      <c r="O9707" s="12" t="str">
        <f>IF(N9707&lt;10,"Low",IF(N9707&lt;20,"Med","High"))</f>
        <v>High</v>
      </c>
      <c r="P9707" s="12">
        <f>sales*discount</f>
        <v>1980.0884000000001</v>
      </c>
      <c r="Q9707" s="12">
        <f>sales-Discount_Values</f>
        <v>2324.4515999999999</v>
      </c>
      <c r="R9707" s="12">
        <f>DATEDIF(order_date,delivery_date,"D")</f>
        <v>3</v>
      </c>
      <c r="S9707" s="12"/>
    </row>
    <row r="9708" spans="1:19" ht="14.25" customHeight="1" x14ac:dyDescent="0.35">
      <c r="A9708" s="2" t="s">
        <v>12499</v>
      </c>
      <c r="B9708" s="2">
        <v>112466</v>
      </c>
      <c r="C9708" s="2" t="s">
        <v>13</v>
      </c>
      <c r="D9708" s="2" t="s">
        <v>20</v>
      </c>
      <c r="E9708" s="2">
        <v>750.38</v>
      </c>
      <c r="F9708" s="2">
        <v>0.05</v>
      </c>
      <c r="G9708" s="2">
        <v>2</v>
      </c>
      <c r="H9708" s="3">
        <v>45404</v>
      </c>
      <c r="I9708" s="3">
        <v>45408</v>
      </c>
      <c r="J9708" s="2" t="s">
        <v>21</v>
      </c>
      <c r="K9708" s="2" t="s">
        <v>16</v>
      </c>
      <c r="L9708" s="2">
        <v>156.06</v>
      </c>
      <c r="M9708" s="2" t="s">
        <v>34</v>
      </c>
      <c r="N9708" s="11">
        <f>L9708/E9708*100</f>
        <v>20.79746261893974</v>
      </c>
      <c r="O9708" s="12" t="str">
        <f>IF(N9708&lt;10,"Low",IF(N9708&lt;20,"Med","High"))</f>
        <v>High</v>
      </c>
      <c r="P9708" s="12">
        <f>sales*discount</f>
        <v>37.518999999999998</v>
      </c>
      <c r="Q9708" s="12">
        <f>sales-Discount_Values</f>
        <v>712.86099999999999</v>
      </c>
      <c r="R9708" s="12">
        <f>DATEDIF(order_date,delivery_date,"D")</f>
        <v>4</v>
      </c>
      <c r="S9708" s="12"/>
    </row>
    <row r="9709" spans="1:19" ht="14.25" customHeight="1" x14ac:dyDescent="0.35">
      <c r="A9709" s="2" t="s">
        <v>8071</v>
      </c>
      <c r="B9709" s="2">
        <v>108038</v>
      </c>
      <c r="C9709" s="2" t="s">
        <v>13</v>
      </c>
      <c r="D9709" s="2" t="s">
        <v>14</v>
      </c>
      <c r="E9709" s="2">
        <v>2602.63</v>
      </c>
      <c r="F9709" s="2">
        <v>7.0000000000000007E-2</v>
      </c>
      <c r="G9709" s="2">
        <v>4</v>
      </c>
      <c r="H9709" s="3">
        <v>45283</v>
      </c>
      <c r="I9709" s="3">
        <v>45288</v>
      </c>
      <c r="J9709" s="2" t="s">
        <v>31</v>
      </c>
      <c r="K9709" s="2" t="s">
        <v>22</v>
      </c>
      <c r="L9709" s="2">
        <v>541.29999999999995</v>
      </c>
      <c r="M9709" s="2" t="s">
        <v>28</v>
      </c>
      <c r="N9709" s="11">
        <f>L9709/E9709*100</f>
        <v>20.798192597487922</v>
      </c>
      <c r="O9709" s="12" t="str">
        <f>IF(N9709&lt;10,"Low",IF(N9709&lt;20,"Med","High"))</f>
        <v>High</v>
      </c>
      <c r="P9709" s="12">
        <f>sales*discount</f>
        <v>182.18410000000003</v>
      </c>
      <c r="Q9709" s="12">
        <f>sales-Discount_Values</f>
        <v>2420.4459000000002</v>
      </c>
      <c r="R9709" s="12">
        <f>DATEDIF(order_date,delivery_date,"D")</f>
        <v>5</v>
      </c>
      <c r="S9709" s="12"/>
    </row>
    <row r="9710" spans="1:19" ht="14.25" customHeight="1" x14ac:dyDescent="0.35">
      <c r="A9710" s="2" t="s">
        <v>14838</v>
      </c>
      <c r="B9710" s="2">
        <v>114805</v>
      </c>
      <c r="C9710" s="2" t="s">
        <v>41</v>
      </c>
      <c r="D9710" s="2" t="s">
        <v>26</v>
      </c>
      <c r="E9710" s="2">
        <v>2175.12</v>
      </c>
      <c r="F9710" s="2">
        <v>0.16</v>
      </c>
      <c r="G9710" s="2">
        <v>7</v>
      </c>
      <c r="H9710" s="3">
        <v>45432</v>
      </c>
      <c r="I9710" s="3">
        <v>45437</v>
      </c>
      <c r="J9710" s="2" t="s">
        <v>21</v>
      </c>
      <c r="K9710" s="2" t="s">
        <v>22</v>
      </c>
      <c r="L9710" s="2">
        <v>452.39</v>
      </c>
      <c r="M9710" s="2" t="s">
        <v>34</v>
      </c>
      <c r="N9710" s="11">
        <f>L9710/E9710*100</f>
        <v>20.798392732354998</v>
      </c>
      <c r="O9710" s="12" t="str">
        <f>IF(N9710&lt;10,"Low",IF(N9710&lt;20,"Med","High"))</f>
        <v>High</v>
      </c>
      <c r="P9710" s="12">
        <f>sales*discount</f>
        <v>348.01920000000001</v>
      </c>
      <c r="Q9710" s="12">
        <f>sales-Discount_Values</f>
        <v>1827.1007999999999</v>
      </c>
      <c r="R9710" s="12">
        <f>DATEDIF(order_date,delivery_date,"D")</f>
        <v>5</v>
      </c>
      <c r="S9710" s="12"/>
    </row>
    <row r="9711" spans="1:19" ht="14.25" customHeight="1" x14ac:dyDescent="0.35">
      <c r="A9711" s="2" t="s">
        <v>7383</v>
      </c>
      <c r="B9711" s="2">
        <v>107350</v>
      </c>
      <c r="C9711" s="2" t="s">
        <v>19</v>
      </c>
      <c r="D9711" s="2" t="s">
        <v>14</v>
      </c>
      <c r="E9711" s="2">
        <v>4272.88</v>
      </c>
      <c r="F9711" s="2">
        <v>0.36</v>
      </c>
      <c r="G9711" s="2">
        <v>4</v>
      </c>
      <c r="H9711" s="3">
        <v>45384</v>
      </c>
      <c r="I9711" s="3">
        <v>45386</v>
      </c>
      <c r="J9711" s="2" t="s">
        <v>21</v>
      </c>
      <c r="K9711" s="2" t="s">
        <v>16</v>
      </c>
      <c r="L9711" s="2">
        <v>888.73</v>
      </c>
      <c r="M9711" s="2" t="s">
        <v>28</v>
      </c>
      <c r="N9711" s="11">
        <f>L9711/E9711*100</f>
        <v>20.799320364718881</v>
      </c>
      <c r="O9711" s="12" t="str">
        <f>IF(N9711&lt;10,"Low",IF(N9711&lt;20,"Med","High"))</f>
        <v>High</v>
      </c>
      <c r="P9711" s="12">
        <f>sales*discount</f>
        <v>1538.2367999999999</v>
      </c>
      <c r="Q9711" s="12">
        <f>sales-Discount_Values</f>
        <v>2734.6432000000004</v>
      </c>
      <c r="R9711" s="12">
        <f>DATEDIF(order_date,delivery_date,"D")</f>
        <v>2</v>
      </c>
      <c r="S9711" s="12"/>
    </row>
    <row r="9712" spans="1:19" ht="14.25" customHeight="1" x14ac:dyDescent="0.35">
      <c r="A9712" s="2" t="s">
        <v>7933</v>
      </c>
      <c r="B9712" s="2">
        <v>107900</v>
      </c>
      <c r="C9712" s="2" t="s">
        <v>13</v>
      </c>
      <c r="D9712" s="2" t="s">
        <v>20</v>
      </c>
      <c r="E9712" s="2">
        <v>3055.34</v>
      </c>
      <c r="F9712" s="2">
        <v>0.49</v>
      </c>
      <c r="G9712" s="2">
        <v>7</v>
      </c>
      <c r="H9712" s="3">
        <v>45568</v>
      </c>
      <c r="I9712" s="3">
        <v>45572</v>
      </c>
      <c r="J9712" s="2" t="s">
        <v>31</v>
      </c>
      <c r="K9712" s="2" t="s">
        <v>16</v>
      </c>
      <c r="L9712" s="2">
        <v>635.49</v>
      </c>
      <c r="M9712" s="2" t="s">
        <v>23</v>
      </c>
      <c r="N9712" s="11">
        <f>L9712/E9712*100</f>
        <v>20.799321843068203</v>
      </c>
      <c r="O9712" s="12" t="str">
        <f>IF(N9712&lt;10,"Low",IF(N9712&lt;20,"Med","High"))</f>
        <v>High</v>
      </c>
      <c r="P9712" s="12">
        <f>sales*discount</f>
        <v>1497.1166000000001</v>
      </c>
      <c r="Q9712" s="12">
        <f>sales-Discount_Values</f>
        <v>1558.2234000000001</v>
      </c>
      <c r="R9712" s="12">
        <f>DATEDIF(order_date,delivery_date,"D")</f>
        <v>4</v>
      </c>
      <c r="S9712" s="12"/>
    </row>
    <row r="9713" spans="1:19" ht="14.25" customHeight="1" x14ac:dyDescent="0.35">
      <c r="A9713" s="2" t="s">
        <v>14563</v>
      </c>
      <c r="B9713" s="2">
        <v>114530</v>
      </c>
      <c r="C9713" s="2" t="s">
        <v>41</v>
      </c>
      <c r="D9713" s="2" t="s">
        <v>20</v>
      </c>
      <c r="E9713" s="2">
        <v>3948.87</v>
      </c>
      <c r="F9713" s="2">
        <v>0.35</v>
      </c>
      <c r="G9713" s="2">
        <v>4</v>
      </c>
      <c r="H9713" s="3">
        <v>44947</v>
      </c>
      <c r="I9713" s="3">
        <v>44954</v>
      </c>
      <c r="J9713" s="2" t="s">
        <v>21</v>
      </c>
      <c r="K9713" s="2" t="s">
        <v>27</v>
      </c>
      <c r="L9713" s="2">
        <v>821.41</v>
      </c>
      <c r="M9713" s="2" t="s">
        <v>28</v>
      </c>
      <c r="N9713" s="11">
        <f>L9713/E9713*100</f>
        <v>20.801140579456909</v>
      </c>
      <c r="O9713" s="12" t="str">
        <f>IF(N9713&lt;10,"Low",IF(N9713&lt;20,"Med","High"))</f>
        <v>High</v>
      </c>
      <c r="P9713" s="12">
        <f>sales*discount</f>
        <v>1382.1044999999999</v>
      </c>
      <c r="Q9713" s="12">
        <f>sales-Discount_Values</f>
        <v>2566.7655</v>
      </c>
      <c r="R9713" s="12">
        <f>DATEDIF(order_date,delivery_date,"D")</f>
        <v>7</v>
      </c>
      <c r="S9713" s="12"/>
    </row>
    <row r="9714" spans="1:19" ht="14.25" customHeight="1" x14ac:dyDescent="0.35">
      <c r="A9714" s="2" t="s">
        <v>12572</v>
      </c>
      <c r="B9714" s="2">
        <v>112539</v>
      </c>
      <c r="C9714" s="2" t="s">
        <v>13</v>
      </c>
      <c r="D9714" s="2" t="s">
        <v>26</v>
      </c>
      <c r="E9714" s="2">
        <v>805.34</v>
      </c>
      <c r="F9714" s="2">
        <v>0.43</v>
      </c>
      <c r="G9714" s="2">
        <v>4</v>
      </c>
      <c r="H9714" s="3">
        <v>45337</v>
      </c>
      <c r="I9714" s="3">
        <v>45342</v>
      </c>
      <c r="J9714" s="2" t="s">
        <v>15</v>
      </c>
      <c r="K9714" s="2" t="s">
        <v>16</v>
      </c>
      <c r="L9714" s="2">
        <v>167.52</v>
      </c>
      <c r="M9714" s="2" t="s">
        <v>23</v>
      </c>
      <c r="N9714" s="11">
        <f>L9714/E9714*100</f>
        <v>20.80115230834182</v>
      </c>
      <c r="O9714" s="12" t="str">
        <f>IF(N9714&lt;10,"Low",IF(N9714&lt;20,"Med","High"))</f>
        <v>High</v>
      </c>
      <c r="P9714" s="12">
        <f>sales*discount</f>
        <v>346.2962</v>
      </c>
      <c r="Q9714" s="12">
        <f>sales-Discount_Values</f>
        <v>459.04380000000003</v>
      </c>
      <c r="R9714" s="12">
        <f>DATEDIF(order_date,delivery_date,"D")</f>
        <v>5</v>
      </c>
      <c r="S9714" s="12"/>
    </row>
    <row r="9715" spans="1:19" ht="14.25" customHeight="1" x14ac:dyDescent="0.35">
      <c r="A9715" s="2" t="s">
        <v>5356</v>
      </c>
      <c r="B9715" s="2">
        <v>105323</v>
      </c>
      <c r="C9715" s="2" t="s">
        <v>41</v>
      </c>
      <c r="D9715" s="2" t="s">
        <v>26</v>
      </c>
      <c r="E9715" s="2">
        <v>3282.25</v>
      </c>
      <c r="F9715" s="2">
        <v>0.21</v>
      </c>
      <c r="G9715" s="2">
        <v>3</v>
      </c>
      <c r="H9715" s="3">
        <v>45597</v>
      </c>
      <c r="I9715" s="3">
        <v>45602</v>
      </c>
      <c r="J9715" s="2" t="s">
        <v>15</v>
      </c>
      <c r="K9715" s="2" t="s">
        <v>16</v>
      </c>
      <c r="L9715" s="2">
        <v>682.77</v>
      </c>
      <c r="M9715" s="2" t="s">
        <v>23</v>
      </c>
      <c r="N9715" s="11">
        <f>L9715/E9715*100</f>
        <v>20.801888948130092</v>
      </c>
      <c r="O9715" s="12" t="str">
        <f>IF(N9715&lt;10,"Low",IF(N9715&lt;20,"Med","High"))</f>
        <v>High</v>
      </c>
      <c r="P9715" s="12">
        <f>sales*discount</f>
        <v>689.27249999999992</v>
      </c>
      <c r="Q9715" s="12">
        <f>sales-Discount_Values</f>
        <v>2592.9775</v>
      </c>
      <c r="R9715" s="12">
        <f>DATEDIF(order_date,delivery_date,"D")</f>
        <v>5</v>
      </c>
      <c r="S9715" s="12"/>
    </row>
    <row r="9716" spans="1:19" ht="14.25" customHeight="1" x14ac:dyDescent="0.35">
      <c r="A9716" s="2" t="s">
        <v>4550</v>
      </c>
      <c r="B9716" s="2">
        <v>104517</v>
      </c>
      <c r="C9716" s="2" t="s">
        <v>41</v>
      </c>
      <c r="D9716" s="2" t="s">
        <v>20</v>
      </c>
      <c r="E9716" s="2">
        <v>1411.19</v>
      </c>
      <c r="F9716" s="2">
        <v>0.33</v>
      </c>
      <c r="G9716" s="2">
        <v>2</v>
      </c>
      <c r="H9716" s="3">
        <v>45300</v>
      </c>
      <c r="I9716" s="3">
        <v>45305</v>
      </c>
      <c r="J9716" s="2" t="s">
        <v>15</v>
      </c>
      <c r="K9716" s="2" t="s">
        <v>22</v>
      </c>
      <c r="L9716" s="2">
        <v>293.57</v>
      </c>
      <c r="M9716" s="2" t="s">
        <v>23</v>
      </c>
      <c r="N9716" s="11">
        <f>L9716/E9716*100</f>
        <v>20.803010225412592</v>
      </c>
      <c r="O9716" s="12" t="str">
        <f>IF(N9716&lt;10,"Low",IF(N9716&lt;20,"Med","High"))</f>
        <v>High</v>
      </c>
      <c r="P9716" s="12">
        <f>sales*discount</f>
        <v>465.69270000000006</v>
      </c>
      <c r="Q9716" s="12">
        <f>sales-Discount_Values</f>
        <v>945.4973</v>
      </c>
      <c r="R9716" s="12">
        <f>DATEDIF(order_date,delivery_date,"D")</f>
        <v>5</v>
      </c>
      <c r="S9716" s="12"/>
    </row>
    <row r="9717" spans="1:19" ht="14.25" customHeight="1" x14ac:dyDescent="0.35">
      <c r="A9717" s="2" t="s">
        <v>8416</v>
      </c>
      <c r="B9717" s="2">
        <v>108383</v>
      </c>
      <c r="C9717" s="2" t="s">
        <v>13</v>
      </c>
      <c r="D9717" s="2" t="s">
        <v>33</v>
      </c>
      <c r="E9717" s="2">
        <v>2155.4</v>
      </c>
      <c r="F9717" s="2">
        <v>0.01</v>
      </c>
      <c r="G9717" s="2">
        <v>8</v>
      </c>
      <c r="H9717" s="3">
        <v>45176</v>
      </c>
      <c r="I9717" s="3">
        <v>45177</v>
      </c>
      <c r="J9717" s="2" t="s">
        <v>15</v>
      </c>
      <c r="K9717" s="2" t="s">
        <v>27</v>
      </c>
      <c r="L9717" s="2">
        <v>448.39</v>
      </c>
      <c r="M9717" s="2" t="s">
        <v>28</v>
      </c>
      <c r="N9717" s="11">
        <f>L9717/E9717*100</f>
        <v>20.803099192725245</v>
      </c>
      <c r="O9717" s="12" t="str">
        <f>IF(N9717&lt;10,"Low",IF(N9717&lt;20,"Med","High"))</f>
        <v>High</v>
      </c>
      <c r="P9717" s="12">
        <f>sales*discount</f>
        <v>21.554000000000002</v>
      </c>
      <c r="Q9717" s="12">
        <f>sales-Discount_Values</f>
        <v>2133.846</v>
      </c>
      <c r="R9717" s="12">
        <f>DATEDIF(order_date,delivery_date,"D")</f>
        <v>1</v>
      </c>
      <c r="S9717" s="12"/>
    </row>
    <row r="9718" spans="1:19" ht="14.25" customHeight="1" x14ac:dyDescent="0.35">
      <c r="A9718" s="2" t="s">
        <v>11080</v>
      </c>
      <c r="B9718" s="2">
        <v>111047</v>
      </c>
      <c r="C9718" s="2" t="s">
        <v>41</v>
      </c>
      <c r="D9718" s="2" t="s">
        <v>33</v>
      </c>
      <c r="E9718" s="2">
        <v>1089.3900000000001</v>
      </c>
      <c r="F9718" s="2">
        <v>0.28000000000000003</v>
      </c>
      <c r="G9718" s="2">
        <v>6</v>
      </c>
      <c r="H9718" s="3">
        <v>45380</v>
      </c>
      <c r="I9718" s="3">
        <v>45384</v>
      </c>
      <c r="J9718" s="2" t="s">
        <v>21</v>
      </c>
      <c r="K9718" s="2" t="s">
        <v>22</v>
      </c>
      <c r="L9718" s="2">
        <v>226.63</v>
      </c>
      <c r="M9718" s="2" t="s">
        <v>28</v>
      </c>
      <c r="N9718" s="11">
        <f>L9718/E9718*100</f>
        <v>20.803385380809441</v>
      </c>
      <c r="O9718" s="12" t="str">
        <f>IF(N9718&lt;10,"Low",IF(N9718&lt;20,"Med","High"))</f>
        <v>High</v>
      </c>
      <c r="P9718" s="12">
        <f>sales*discount</f>
        <v>305.02920000000006</v>
      </c>
      <c r="Q9718" s="12">
        <f>sales-Discount_Values</f>
        <v>784.36080000000004</v>
      </c>
      <c r="R9718" s="12">
        <f>DATEDIF(order_date,delivery_date,"D")</f>
        <v>4</v>
      </c>
      <c r="S9718" s="12"/>
    </row>
    <row r="9719" spans="1:19" ht="14.25" customHeight="1" x14ac:dyDescent="0.35">
      <c r="A9719" s="2" t="s">
        <v>1287</v>
      </c>
      <c r="B9719" s="2">
        <v>101254</v>
      </c>
      <c r="C9719" s="2" t="s">
        <v>25</v>
      </c>
      <c r="D9719" s="2" t="s">
        <v>36</v>
      </c>
      <c r="E9719" s="2">
        <v>4425.3500000000004</v>
      </c>
      <c r="F9719" s="2">
        <v>0.36</v>
      </c>
      <c r="G9719" s="2">
        <v>9</v>
      </c>
      <c r="H9719" s="3">
        <v>45117</v>
      </c>
      <c r="I9719" s="3">
        <v>45119</v>
      </c>
      <c r="J9719" s="2" t="s">
        <v>31</v>
      </c>
      <c r="K9719" s="2" t="s">
        <v>22</v>
      </c>
      <c r="L9719" s="2">
        <v>920.78</v>
      </c>
      <c r="M9719" s="2" t="s">
        <v>48</v>
      </c>
      <c r="N9719" s="11">
        <f>L9719/E9719*100</f>
        <v>20.806941823810543</v>
      </c>
      <c r="O9719" s="12" t="str">
        <f>IF(N9719&lt;10,"Low",IF(N9719&lt;20,"Med","High"))</f>
        <v>High</v>
      </c>
      <c r="P9719" s="12">
        <f>sales*discount</f>
        <v>1593.126</v>
      </c>
      <c r="Q9719" s="12">
        <f>sales-Discount_Values</f>
        <v>2832.2240000000002</v>
      </c>
      <c r="R9719" s="12">
        <f>DATEDIF(order_date,delivery_date,"D")</f>
        <v>2</v>
      </c>
      <c r="S9719" s="12"/>
    </row>
    <row r="9720" spans="1:19" ht="14.25" customHeight="1" x14ac:dyDescent="0.35">
      <c r="A9720" s="2" t="s">
        <v>791</v>
      </c>
      <c r="B9720" s="2">
        <v>100758</v>
      </c>
      <c r="C9720" s="2" t="s">
        <v>25</v>
      </c>
      <c r="D9720" s="2" t="s">
        <v>36</v>
      </c>
      <c r="E9720" s="2">
        <v>935.96</v>
      </c>
      <c r="F9720" s="2">
        <v>0.44</v>
      </c>
      <c r="G9720" s="2">
        <v>8</v>
      </c>
      <c r="H9720" s="3">
        <v>45643</v>
      </c>
      <c r="I9720" s="3">
        <v>45646</v>
      </c>
      <c r="J9720" s="2" t="s">
        <v>31</v>
      </c>
      <c r="K9720" s="2" t="s">
        <v>16</v>
      </c>
      <c r="L9720" s="2">
        <v>194.75</v>
      </c>
      <c r="M9720" s="2" t="s">
        <v>34</v>
      </c>
      <c r="N9720" s="11">
        <f>L9720/E9720*100</f>
        <v>20.807513141587247</v>
      </c>
      <c r="O9720" s="12" t="str">
        <f>IF(N9720&lt;10,"Low",IF(N9720&lt;20,"Med","High"))</f>
        <v>High</v>
      </c>
      <c r="P9720" s="12">
        <f>sales*discount</f>
        <v>411.82240000000002</v>
      </c>
      <c r="Q9720" s="12">
        <f>sales-Discount_Values</f>
        <v>524.13760000000002</v>
      </c>
      <c r="R9720" s="12">
        <f>DATEDIF(order_date,delivery_date,"D")</f>
        <v>3</v>
      </c>
      <c r="S9720" s="12"/>
    </row>
    <row r="9721" spans="1:19" ht="14.25" customHeight="1" x14ac:dyDescent="0.35">
      <c r="A9721" s="2" t="s">
        <v>5132</v>
      </c>
      <c r="B9721" s="2">
        <v>105099</v>
      </c>
      <c r="C9721" s="2" t="s">
        <v>13</v>
      </c>
      <c r="D9721" s="2" t="s">
        <v>26</v>
      </c>
      <c r="E9721" s="2">
        <v>274.94</v>
      </c>
      <c r="F9721" s="2">
        <v>0.21</v>
      </c>
      <c r="G9721" s="2">
        <v>9</v>
      </c>
      <c r="H9721" s="3">
        <v>44985</v>
      </c>
      <c r="I9721" s="3">
        <v>44989</v>
      </c>
      <c r="J9721" s="2" t="s">
        <v>15</v>
      </c>
      <c r="K9721" s="2" t="s">
        <v>16</v>
      </c>
      <c r="L9721" s="2">
        <v>57.21</v>
      </c>
      <c r="M9721" s="2" t="s">
        <v>28</v>
      </c>
      <c r="N9721" s="11">
        <f>L9721/E9721*100</f>
        <v>20.808176329380956</v>
      </c>
      <c r="O9721" s="12" t="str">
        <f>IF(N9721&lt;10,"Low",IF(N9721&lt;20,"Med","High"))</f>
        <v>High</v>
      </c>
      <c r="P9721" s="12">
        <f>sales*discount</f>
        <v>57.737399999999994</v>
      </c>
      <c r="Q9721" s="12">
        <f>sales-Discount_Values</f>
        <v>217.20260000000002</v>
      </c>
      <c r="R9721" s="12">
        <f>DATEDIF(order_date,delivery_date,"D")</f>
        <v>4</v>
      </c>
      <c r="S9721" s="12"/>
    </row>
    <row r="9722" spans="1:19" ht="14.25" customHeight="1" x14ac:dyDescent="0.35">
      <c r="A9722" s="2" t="s">
        <v>4509</v>
      </c>
      <c r="B9722" s="2">
        <v>104476</v>
      </c>
      <c r="C9722" s="2" t="s">
        <v>13</v>
      </c>
      <c r="D9722" s="2" t="s">
        <v>36</v>
      </c>
      <c r="E9722" s="2">
        <v>3061.05</v>
      </c>
      <c r="F9722" s="2">
        <v>0.12</v>
      </c>
      <c r="G9722" s="2">
        <v>3</v>
      </c>
      <c r="H9722" s="3">
        <v>45061</v>
      </c>
      <c r="I9722" s="3">
        <v>45064</v>
      </c>
      <c r="J9722" s="2" t="s">
        <v>21</v>
      </c>
      <c r="K9722" s="2" t="s">
        <v>27</v>
      </c>
      <c r="L9722" s="2">
        <v>637.01</v>
      </c>
      <c r="M9722" s="2" t="s">
        <v>34</v>
      </c>
      <c r="N9722" s="11">
        <f>L9722/E9722*100</f>
        <v>20.810179513565604</v>
      </c>
      <c r="O9722" s="12" t="str">
        <f>IF(N9722&lt;10,"Low",IF(N9722&lt;20,"Med","High"))</f>
        <v>High</v>
      </c>
      <c r="P9722" s="12">
        <f>sales*discount</f>
        <v>367.32600000000002</v>
      </c>
      <c r="Q9722" s="12">
        <f>sales-Discount_Values</f>
        <v>2693.7240000000002</v>
      </c>
      <c r="R9722" s="12">
        <f>DATEDIF(order_date,delivery_date,"D")</f>
        <v>3</v>
      </c>
      <c r="S9722" s="12"/>
    </row>
    <row r="9723" spans="1:19" ht="14.25" customHeight="1" x14ac:dyDescent="0.35">
      <c r="A9723" s="2" t="s">
        <v>14108</v>
      </c>
      <c r="B9723" s="2">
        <v>114075</v>
      </c>
      <c r="C9723" s="2" t="s">
        <v>19</v>
      </c>
      <c r="D9723" s="2" t="s">
        <v>14</v>
      </c>
      <c r="E9723" s="2">
        <v>167.03</v>
      </c>
      <c r="F9723" s="2">
        <v>0.45</v>
      </c>
      <c r="G9723" s="2">
        <v>9</v>
      </c>
      <c r="H9723" s="3">
        <v>45602</v>
      </c>
      <c r="I9723" s="3">
        <v>45603</v>
      </c>
      <c r="J9723" s="2" t="s">
        <v>15</v>
      </c>
      <c r="K9723" s="2" t="s">
        <v>16</v>
      </c>
      <c r="L9723" s="2">
        <v>34.76</v>
      </c>
      <c r="M9723" s="2" t="s">
        <v>28</v>
      </c>
      <c r="N9723" s="11">
        <f>L9723/E9723*100</f>
        <v>20.810632820451413</v>
      </c>
      <c r="O9723" s="12" t="str">
        <f>IF(N9723&lt;10,"Low",IF(N9723&lt;20,"Med","High"))</f>
        <v>High</v>
      </c>
      <c r="P9723" s="12">
        <f>sales*discount</f>
        <v>75.163499999999999</v>
      </c>
      <c r="Q9723" s="12">
        <f>sales-Discount_Values</f>
        <v>91.866500000000002</v>
      </c>
      <c r="R9723" s="12">
        <f>DATEDIF(order_date,delivery_date,"D")</f>
        <v>1</v>
      </c>
      <c r="S9723" s="12"/>
    </row>
    <row r="9724" spans="1:19" ht="14.25" customHeight="1" x14ac:dyDescent="0.35">
      <c r="A9724" s="2" t="s">
        <v>13807</v>
      </c>
      <c r="B9724" s="2">
        <v>113774</v>
      </c>
      <c r="C9724" s="2" t="s">
        <v>25</v>
      </c>
      <c r="D9724" s="2" t="s">
        <v>33</v>
      </c>
      <c r="E9724" s="2">
        <v>530.5</v>
      </c>
      <c r="F9724" s="2">
        <v>0.19</v>
      </c>
      <c r="G9724" s="2">
        <v>5</v>
      </c>
      <c r="H9724" s="3">
        <v>45589</v>
      </c>
      <c r="I9724" s="3">
        <v>45592</v>
      </c>
      <c r="J9724" s="2" t="s">
        <v>21</v>
      </c>
      <c r="K9724" s="2" t="s">
        <v>22</v>
      </c>
      <c r="L9724" s="2">
        <v>110.43</v>
      </c>
      <c r="M9724" s="2" t="s">
        <v>23</v>
      </c>
      <c r="N9724" s="11">
        <f>L9724/E9724*100</f>
        <v>20.816211121583414</v>
      </c>
      <c r="O9724" s="12" t="str">
        <f>IF(N9724&lt;10,"Low",IF(N9724&lt;20,"Med","High"))</f>
        <v>High</v>
      </c>
      <c r="P9724" s="12">
        <f>sales*discount</f>
        <v>100.795</v>
      </c>
      <c r="Q9724" s="12">
        <f>sales-Discount_Values</f>
        <v>429.70499999999998</v>
      </c>
      <c r="R9724" s="12">
        <f>DATEDIF(order_date,delivery_date,"D")</f>
        <v>3</v>
      </c>
      <c r="S9724" s="12"/>
    </row>
    <row r="9725" spans="1:19" ht="14.25" customHeight="1" x14ac:dyDescent="0.35">
      <c r="A9725" s="2" t="s">
        <v>7438</v>
      </c>
      <c r="B9725" s="2">
        <v>107405</v>
      </c>
      <c r="C9725" s="2" t="s">
        <v>19</v>
      </c>
      <c r="D9725" s="2" t="s">
        <v>26</v>
      </c>
      <c r="E9725" s="2">
        <v>1577.03</v>
      </c>
      <c r="F9725" s="2">
        <v>0.28000000000000003</v>
      </c>
      <c r="G9725" s="2">
        <v>8</v>
      </c>
      <c r="H9725" s="3">
        <v>45418</v>
      </c>
      <c r="I9725" s="3">
        <v>45423</v>
      </c>
      <c r="J9725" s="2" t="s">
        <v>21</v>
      </c>
      <c r="K9725" s="2" t="s">
        <v>16</v>
      </c>
      <c r="L9725" s="2">
        <v>328.28</v>
      </c>
      <c r="M9725" s="2" t="s">
        <v>48</v>
      </c>
      <c r="N9725" s="11">
        <f>L9725/E9725*100</f>
        <v>20.816344647850705</v>
      </c>
      <c r="O9725" s="12" t="str">
        <f>IF(N9725&lt;10,"Low",IF(N9725&lt;20,"Med","High"))</f>
        <v>High</v>
      </c>
      <c r="P9725" s="12">
        <f>sales*discount</f>
        <v>441.56840000000005</v>
      </c>
      <c r="Q9725" s="12">
        <f>sales-Discount_Values</f>
        <v>1135.4615999999999</v>
      </c>
      <c r="R9725" s="12">
        <f>DATEDIF(order_date,delivery_date,"D")</f>
        <v>5</v>
      </c>
      <c r="S9725" s="12"/>
    </row>
    <row r="9726" spans="1:19" ht="14.25" customHeight="1" x14ac:dyDescent="0.35">
      <c r="A9726" s="2" t="s">
        <v>10125</v>
      </c>
      <c r="B9726" s="2">
        <v>110092</v>
      </c>
      <c r="C9726" s="2" t="s">
        <v>25</v>
      </c>
      <c r="D9726" s="2" t="s">
        <v>20</v>
      </c>
      <c r="E9726" s="2">
        <v>2438.0700000000002</v>
      </c>
      <c r="F9726" s="2">
        <v>0.25</v>
      </c>
      <c r="G9726" s="2">
        <v>2</v>
      </c>
      <c r="H9726" s="3">
        <v>45478</v>
      </c>
      <c r="I9726" s="3">
        <v>45479</v>
      </c>
      <c r="J9726" s="2" t="s">
        <v>31</v>
      </c>
      <c r="K9726" s="2" t="s">
        <v>22</v>
      </c>
      <c r="L9726" s="2">
        <v>507.52</v>
      </c>
      <c r="M9726" s="2" t="s">
        <v>39</v>
      </c>
      <c r="N9726" s="11">
        <f>L9726/E9726*100</f>
        <v>20.816465482943475</v>
      </c>
      <c r="O9726" s="12" t="str">
        <f>IF(N9726&lt;10,"Low",IF(N9726&lt;20,"Med","High"))</f>
        <v>High</v>
      </c>
      <c r="P9726" s="12">
        <f>sales*discount</f>
        <v>609.51750000000004</v>
      </c>
      <c r="Q9726" s="12">
        <f>sales-Discount_Values</f>
        <v>1828.5525000000002</v>
      </c>
      <c r="R9726" s="12">
        <f>DATEDIF(order_date,delivery_date,"D")</f>
        <v>1</v>
      </c>
      <c r="S9726" s="12"/>
    </row>
    <row r="9727" spans="1:19" ht="14.25" customHeight="1" x14ac:dyDescent="0.35">
      <c r="A9727" s="2" t="s">
        <v>13359</v>
      </c>
      <c r="B9727" s="2">
        <v>113326</v>
      </c>
      <c r="C9727" s="2" t="s">
        <v>19</v>
      </c>
      <c r="D9727" s="2" t="s">
        <v>36</v>
      </c>
      <c r="E9727" s="2">
        <v>3703.81</v>
      </c>
      <c r="F9727" s="2">
        <v>0.49</v>
      </c>
      <c r="G9727" s="2">
        <v>4</v>
      </c>
      <c r="H9727" s="3">
        <v>45071</v>
      </c>
      <c r="I9727" s="3">
        <v>45073</v>
      </c>
      <c r="J9727" s="2" t="s">
        <v>31</v>
      </c>
      <c r="K9727" s="2" t="s">
        <v>27</v>
      </c>
      <c r="L9727" s="2">
        <v>771.03</v>
      </c>
      <c r="M9727" s="2" t="s">
        <v>34</v>
      </c>
      <c r="N9727" s="11">
        <f>L9727/E9727*100</f>
        <v>20.817212545999929</v>
      </c>
      <c r="O9727" s="12" t="str">
        <f>IF(N9727&lt;10,"Low",IF(N9727&lt;20,"Med","High"))</f>
        <v>High</v>
      </c>
      <c r="P9727" s="12">
        <f>sales*discount</f>
        <v>1814.8669</v>
      </c>
      <c r="Q9727" s="12">
        <f>sales-Discount_Values</f>
        <v>1888.9431</v>
      </c>
      <c r="R9727" s="12">
        <f>DATEDIF(order_date,delivery_date,"D")</f>
        <v>2</v>
      </c>
      <c r="S9727" s="12"/>
    </row>
    <row r="9728" spans="1:19" ht="14.25" customHeight="1" x14ac:dyDescent="0.35">
      <c r="A9728" s="2" t="s">
        <v>2801</v>
      </c>
      <c r="B9728" s="2">
        <v>102768</v>
      </c>
      <c r="C9728" s="2" t="s">
        <v>25</v>
      </c>
      <c r="D9728" s="2" t="s">
        <v>20</v>
      </c>
      <c r="E9728" s="2">
        <v>2313.67</v>
      </c>
      <c r="F9728" s="2">
        <v>0.12</v>
      </c>
      <c r="G9728" s="2">
        <v>1</v>
      </c>
      <c r="H9728" s="3">
        <v>45469</v>
      </c>
      <c r="I9728" s="3">
        <v>45472</v>
      </c>
      <c r="J9728" s="2" t="s">
        <v>15</v>
      </c>
      <c r="K9728" s="2" t="s">
        <v>16</v>
      </c>
      <c r="L9728" s="2">
        <v>481.71</v>
      </c>
      <c r="M9728" s="2" t="s">
        <v>39</v>
      </c>
      <c r="N9728" s="11">
        <f>L9728/E9728*100</f>
        <v>20.820168822692949</v>
      </c>
      <c r="O9728" s="12" t="str">
        <f>IF(N9728&lt;10,"Low",IF(N9728&lt;20,"Med","High"))</f>
        <v>High</v>
      </c>
      <c r="P9728" s="12">
        <f>sales*discount</f>
        <v>277.6404</v>
      </c>
      <c r="Q9728" s="12">
        <f>sales-Discount_Values</f>
        <v>2036.0296000000001</v>
      </c>
      <c r="R9728" s="12">
        <f>DATEDIF(order_date,delivery_date,"D")</f>
        <v>3</v>
      </c>
      <c r="S9728" s="12"/>
    </row>
    <row r="9729" spans="1:19" ht="14.25" customHeight="1" x14ac:dyDescent="0.35">
      <c r="A9729" s="2" t="s">
        <v>8874</v>
      </c>
      <c r="B9729" s="2">
        <v>108841</v>
      </c>
      <c r="C9729" s="2" t="s">
        <v>19</v>
      </c>
      <c r="D9729" s="2" t="s">
        <v>20</v>
      </c>
      <c r="E9729" s="2">
        <v>4486.1499999999996</v>
      </c>
      <c r="F9729" s="2">
        <v>0.22</v>
      </c>
      <c r="G9729" s="2">
        <v>7</v>
      </c>
      <c r="H9729" s="3">
        <v>45308</v>
      </c>
      <c r="I9729" s="3">
        <v>45313</v>
      </c>
      <c r="J9729" s="2" t="s">
        <v>31</v>
      </c>
      <c r="K9729" s="2" t="s">
        <v>27</v>
      </c>
      <c r="L9729" s="2">
        <v>934.14</v>
      </c>
      <c r="M9729" s="2" t="s">
        <v>39</v>
      </c>
      <c r="N9729" s="11">
        <f>L9729/E9729*100</f>
        <v>20.822754477670163</v>
      </c>
      <c r="O9729" s="12" t="str">
        <f>IF(N9729&lt;10,"Low",IF(N9729&lt;20,"Med","High"))</f>
        <v>High</v>
      </c>
      <c r="P9729" s="12">
        <f>sales*discount</f>
        <v>986.95299999999997</v>
      </c>
      <c r="Q9729" s="12">
        <f>sales-Discount_Values</f>
        <v>3499.1969999999997</v>
      </c>
      <c r="R9729" s="12">
        <f>DATEDIF(order_date,delivery_date,"D")</f>
        <v>5</v>
      </c>
      <c r="S9729" s="12"/>
    </row>
    <row r="9730" spans="1:19" ht="14.25" customHeight="1" x14ac:dyDescent="0.35">
      <c r="A9730" s="2" t="s">
        <v>14281</v>
      </c>
      <c r="B9730" s="2">
        <v>114248</v>
      </c>
      <c r="C9730" s="2" t="s">
        <v>41</v>
      </c>
      <c r="D9730" s="2" t="s">
        <v>26</v>
      </c>
      <c r="E9730" s="2">
        <v>517.76</v>
      </c>
      <c r="F9730" s="2">
        <v>0.36</v>
      </c>
      <c r="G9730" s="2">
        <v>2</v>
      </c>
      <c r="H9730" s="3">
        <v>45061</v>
      </c>
      <c r="I9730" s="3">
        <v>45067</v>
      </c>
      <c r="J9730" s="2" t="s">
        <v>15</v>
      </c>
      <c r="K9730" s="2" t="s">
        <v>27</v>
      </c>
      <c r="L9730" s="2">
        <v>107.82</v>
      </c>
      <c r="M9730" s="2" t="s">
        <v>34</v>
      </c>
      <c r="N9730" s="11">
        <f>L9730/E9730*100</f>
        <v>20.824320148331271</v>
      </c>
      <c r="O9730" s="12" t="str">
        <f>IF(N9730&lt;10,"Low",IF(N9730&lt;20,"Med","High"))</f>
        <v>High</v>
      </c>
      <c r="P9730" s="12">
        <f>sales*discount</f>
        <v>186.39359999999999</v>
      </c>
      <c r="Q9730" s="12">
        <f>sales-Discount_Values</f>
        <v>331.3664</v>
      </c>
      <c r="R9730" s="12">
        <f>DATEDIF(order_date,delivery_date,"D")</f>
        <v>6</v>
      </c>
      <c r="S9730" s="12"/>
    </row>
    <row r="9731" spans="1:19" ht="14.25" customHeight="1" x14ac:dyDescent="0.35">
      <c r="A9731" s="2" t="s">
        <v>12537</v>
      </c>
      <c r="B9731" s="2">
        <v>112504</v>
      </c>
      <c r="C9731" s="2" t="s">
        <v>19</v>
      </c>
      <c r="D9731" s="2" t="s">
        <v>26</v>
      </c>
      <c r="E9731" s="2">
        <v>4541.5</v>
      </c>
      <c r="F9731" s="2">
        <v>0.1</v>
      </c>
      <c r="G9731" s="2">
        <v>2</v>
      </c>
      <c r="H9731" s="3">
        <v>45248</v>
      </c>
      <c r="I9731" s="3">
        <v>45254</v>
      </c>
      <c r="J9731" s="2" t="s">
        <v>15</v>
      </c>
      <c r="K9731" s="2" t="s">
        <v>27</v>
      </c>
      <c r="L9731" s="2">
        <v>945.74</v>
      </c>
      <c r="M9731" s="2" t="s">
        <v>39</v>
      </c>
      <c r="N9731" s="11">
        <f>L9731/E9731*100</f>
        <v>20.82439722558626</v>
      </c>
      <c r="O9731" s="12" t="str">
        <f>IF(N9731&lt;10,"Low",IF(N9731&lt;20,"Med","High"))</f>
        <v>High</v>
      </c>
      <c r="P9731" s="12">
        <f>sales*discount</f>
        <v>454.15000000000003</v>
      </c>
      <c r="Q9731" s="12">
        <f>sales-Discount_Values</f>
        <v>4087.35</v>
      </c>
      <c r="R9731" s="12">
        <f>DATEDIF(order_date,delivery_date,"D")</f>
        <v>6</v>
      </c>
      <c r="S9731" s="12"/>
    </row>
    <row r="9732" spans="1:19" ht="14.25" customHeight="1" x14ac:dyDescent="0.35">
      <c r="A9732" s="2" t="s">
        <v>4219</v>
      </c>
      <c r="B9732" s="2">
        <v>104186</v>
      </c>
      <c r="C9732" s="2" t="s">
        <v>41</v>
      </c>
      <c r="D9732" s="2" t="s">
        <v>26</v>
      </c>
      <c r="E9732" s="2">
        <v>2965.42</v>
      </c>
      <c r="F9732" s="2">
        <v>0.03</v>
      </c>
      <c r="G9732" s="2">
        <v>9</v>
      </c>
      <c r="H9732" s="3">
        <v>45057</v>
      </c>
      <c r="I9732" s="3">
        <v>45064</v>
      </c>
      <c r="J9732" s="2" t="s">
        <v>31</v>
      </c>
      <c r="K9732" s="2" t="s">
        <v>27</v>
      </c>
      <c r="L9732" s="2">
        <v>617.58000000000004</v>
      </c>
      <c r="M9732" s="2" t="s">
        <v>39</v>
      </c>
      <c r="N9732" s="11">
        <f>L9732/E9732*100</f>
        <v>20.82605499389631</v>
      </c>
      <c r="O9732" s="12" t="str">
        <f>IF(N9732&lt;10,"Low",IF(N9732&lt;20,"Med","High"))</f>
        <v>High</v>
      </c>
      <c r="P9732" s="12">
        <f>sales*discount</f>
        <v>88.962599999999995</v>
      </c>
      <c r="Q9732" s="12">
        <f>sales-Discount_Values</f>
        <v>2876.4574000000002</v>
      </c>
      <c r="R9732" s="12">
        <f>DATEDIF(order_date,delivery_date,"D")</f>
        <v>7</v>
      </c>
      <c r="S9732" s="12"/>
    </row>
    <row r="9733" spans="1:19" ht="14.25" customHeight="1" x14ac:dyDescent="0.35">
      <c r="A9733" s="2" t="s">
        <v>9231</v>
      </c>
      <c r="B9733" s="2">
        <v>109198</v>
      </c>
      <c r="C9733" s="2" t="s">
        <v>13</v>
      </c>
      <c r="D9733" s="2" t="s">
        <v>36</v>
      </c>
      <c r="E9733" s="2">
        <v>3164.8</v>
      </c>
      <c r="F9733" s="2">
        <v>0.43</v>
      </c>
      <c r="G9733" s="2">
        <v>4</v>
      </c>
      <c r="H9733" s="3">
        <v>45437</v>
      </c>
      <c r="I9733" s="3">
        <v>45443</v>
      </c>
      <c r="J9733" s="2" t="s">
        <v>31</v>
      </c>
      <c r="K9733" s="2" t="s">
        <v>16</v>
      </c>
      <c r="L9733" s="2">
        <v>659.11</v>
      </c>
      <c r="M9733" s="2" t="s">
        <v>34</v>
      </c>
      <c r="N9733" s="11">
        <f>L9733/E9733*100</f>
        <v>20.826276541961576</v>
      </c>
      <c r="O9733" s="12" t="str">
        <f>IF(N9733&lt;10,"Low",IF(N9733&lt;20,"Med","High"))</f>
        <v>High</v>
      </c>
      <c r="P9733" s="12">
        <f>sales*discount</f>
        <v>1360.864</v>
      </c>
      <c r="Q9733" s="12">
        <f>sales-Discount_Values</f>
        <v>1803.9360000000001</v>
      </c>
      <c r="R9733" s="12">
        <f>DATEDIF(order_date,delivery_date,"D")</f>
        <v>6</v>
      </c>
      <c r="S9733" s="12"/>
    </row>
    <row r="9734" spans="1:19" ht="14.25" customHeight="1" x14ac:dyDescent="0.35">
      <c r="A9734" s="2" t="s">
        <v>2385</v>
      </c>
      <c r="B9734" s="2">
        <v>102352</v>
      </c>
      <c r="C9734" s="2" t="s">
        <v>13</v>
      </c>
      <c r="D9734" s="2" t="s">
        <v>20</v>
      </c>
      <c r="E9734" s="2">
        <v>1997.21</v>
      </c>
      <c r="F9734" s="2">
        <v>0.44</v>
      </c>
      <c r="G9734" s="2">
        <v>5</v>
      </c>
      <c r="H9734" s="3">
        <v>45466</v>
      </c>
      <c r="I9734" s="3">
        <v>45467</v>
      </c>
      <c r="J9734" s="2" t="s">
        <v>15</v>
      </c>
      <c r="K9734" s="2" t="s">
        <v>27</v>
      </c>
      <c r="L9734" s="2">
        <v>416.16</v>
      </c>
      <c r="M9734" s="2" t="s">
        <v>48</v>
      </c>
      <c r="N9734" s="11">
        <f>L9734/E9734*100</f>
        <v>20.83706770945469</v>
      </c>
      <c r="O9734" s="12" t="str">
        <f>IF(N9734&lt;10,"Low",IF(N9734&lt;20,"Med","High"))</f>
        <v>High</v>
      </c>
      <c r="P9734" s="12">
        <f>sales*discount</f>
        <v>878.77240000000006</v>
      </c>
      <c r="Q9734" s="12">
        <f>sales-Discount_Values</f>
        <v>1118.4376</v>
      </c>
      <c r="R9734" s="12">
        <f>DATEDIF(order_date,delivery_date,"D")</f>
        <v>1</v>
      </c>
      <c r="S9734" s="12"/>
    </row>
    <row r="9735" spans="1:19" ht="14.25" customHeight="1" x14ac:dyDescent="0.35">
      <c r="A9735" s="2" t="s">
        <v>3103</v>
      </c>
      <c r="B9735" s="2">
        <v>103070</v>
      </c>
      <c r="C9735" s="2" t="s">
        <v>25</v>
      </c>
      <c r="D9735" s="2" t="s">
        <v>36</v>
      </c>
      <c r="E9735" s="2">
        <v>1296.7</v>
      </c>
      <c r="F9735" s="2">
        <v>0.28000000000000003</v>
      </c>
      <c r="G9735" s="2">
        <v>4</v>
      </c>
      <c r="H9735" s="3">
        <v>45648</v>
      </c>
      <c r="I9735" s="3">
        <v>45653</v>
      </c>
      <c r="J9735" s="2" t="s">
        <v>31</v>
      </c>
      <c r="K9735" s="2" t="s">
        <v>22</v>
      </c>
      <c r="L9735" s="2">
        <v>270.22000000000003</v>
      </c>
      <c r="M9735" s="2" t="s">
        <v>28</v>
      </c>
      <c r="N9735" s="11">
        <f>L9735/E9735*100</f>
        <v>20.839052980643171</v>
      </c>
      <c r="O9735" s="12" t="str">
        <f>IF(N9735&lt;10,"Low",IF(N9735&lt;20,"Med","High"))</f>
        <v>High</v>
      </c>
      <c r="P9735" s="12">
        <f>sales*discount</f>
        <v>363.07600000000002</v>
      </c>
      <c r="Q9735" s="12">
        <f>sales-Discount_Values</f>
        <v>933.62400000000002</v>
      </c>
      <c r="R9735" s="12">
        <f>DATEDIF(order_date,delivery_date,"D")</f>
        <v>5</v>
      </c>
      <c r="S9735" s="12"/>
    </row>
    <row r="9736" spans="1:19" ht="14.25" customHeight="1" x14ac:dyDescent="0.35">
      <c r="A9736" s="2" t="s">
        <v>1394</v>
      </c>
      <c r="B9736" s="2">
        <v>101361</v>
      </c>
      <c r="C9736" s="2" t="s">
        <v>41</v>
      </c>
      <c r="D9736" s="2" t="s">
        <v>33</v>
      </c>
      <c r="E9736" s="2">
        <v>4574.7700000000004</v>
      </c>
      <c r="F9736" s="2">
        <v>0.02</v>
      </c>
      <c r="G9736" s="2">
        <v>6</v>
      </c>
      <c r="H9736" s="3">
        <v>45327</v>
      </c>
      <c r="I9736" s="3">
        <v>45329</v>
      </c>
      <c r="J9736" s="2" t="s">
        <v>31</v>
      </c>
      <c r="K9736" s="2" t="s">
        <v>16</v>
      </c>
      <c r="L9736" s="2">
        <v>953.36</v>
      </c>
      <c r="M9736" s="2" t="s">
        <v>17</v>
      </c>
      <c r="N9736" s="11">
        <f>L9736/E9736*100</f>
        <v>20.839517615093218</v>
      </c>
      <c r="O9736" s="12" t="str">
        <f>IF(N9736&lt;10,"Low",IF(N9736&lt;20,"Med","High"))</f>
        <v>High</v>
      </c>
      <c r="P9736" s="12">
        <f>sales*discount</f>
        <v>91.495400000000004</v>
      </c>
      <c r="Q9736" s="12">
        <f>sales-Discount_Values</f>
        <v>4483.2746000000006</v>
      </c>
      <c r="R9736" s="12">
        <f>DATEDIF(order_date,delivery_date,"D")</f>
        <v>2</v>
      </c>
      <c r="S9736" s="12"/>
    </row>
    <row r="9737" spans="1:19" ht="14.25" customHeight="1" x14ac:dyDescent="0.35">
      <c r="A9737" s="2" t="s">
        <v>1016</v>
      </c>
      <c r="B9737" s="2">
        <v>100983</v>
      </c>
      <c r="C9737" s="2" t="s">
        <v>25</v>
      </c>
      <c r="D9737" s="2" t="s">
        <v>26</v>
      </c>
      <c r="E9737" s="2">
        <v>1592.6</v>
      </c>
      <c r="F9737" s="2">
        <v>0.17</v>
      </c>
      <c r="G9737" s="2">
        <v>4</v>
      </c>
      <c r="H9737" s="3">
        <v>45636</v>
      </c>
      <c r="I9737" s="3">
        <v>45638</v>
      </c>
      <c r="J9737" s="2" t="s">
        <v>21</v>
      </c>
      <c r="K9737" s="2" t="s">
        <v>27</v>
      </c>
      <c r="L9737" s="2">
        <v>331.93</v>
      </c>
      <c r="M9737" s="2" t="s">
        <v>48</v>
      </c>
      <c r="N9737" s="11">
        <f>L9737/E9737*100</f>
        <v>20.842019339444935</v>
      </c>
      <c r="O9737" s="12" t="str">
        <f>IF(N9737&lt;10,"Low",IF(N9737&lt;20,"Med","High"))</f>
        <v>High</v>
      </c>
      <c r="P9737" s="12">
        <f>sales*discount</f>
        <v>270.74200000000002</v>
      </c>
      <c r="Q9737" s="12">
        <f>sales-Discount_Values</f>
        <v>1321.8579999999999</v>
      </c>
      <c r="R9737" s="12">
        <f>DATEDIF(order_date,delivery_date,"D")</f>
        <v>2</v>
      </c>
      <c r="S9737" s="12"/>
    </row>
    <row r="9738" spans="1:19" ht="14.25" customHeight="1" x14ac:dyDescent="0.35">
      <c r="A9738" s="2" t="s">
        <v>9982</v>
      </c>
      <c r="B9738" s="2">
        <v>109949</v>
      </c>
      <c r="C9738" s="2" t="s">
        <v>41</v>
      </c>
      <c r="D9738" s="2" t="s">
        <v>33</v>
      </c>
      <c r="E9738" s="2">
        <v>4133.33</v>
      </c>
      <c r="F9738" s="2">
        <v>0.44</v>
      </c>
      <c r="G9738" s="2">
        <v>3</v>
      </c>
      <c r="H9738" s="3">
        <v>45213</v>
      </c>
      <c r="I9738" s="3">
        <v>45217</v>
      </c>
      <c r="J9738" s="2" t="s">
        <v>15</v>
      </c>
      <c r="K9738" s="2" t="s">
        <v>27</v>
      </c>
      <c r="L9738" s="2">
        <v>861.49</v>
      </c>
      <c r="M9738" s="2" t="s">
        <v>39</v>
      </c>
      <c r="N9738" s="11">
        <f>L9738/E9738*100</f>
        <v>20.8425168084813</v>
      </c>
      <c r="O9738" s="12" t="str">
        <f>IF(N9738&lt;10,"Low",IF(N9738&lt;20,"Med","High"))</f>
        <v>High</v>
      </c>
      <c r="P9738" s="12">
        <f>sales*discount</f>
        <v>1818.6651999999999</v>
      </c>
      <c r="Q9738" s="12">
        <f>sales-Discount_Values</f>
        <v>2314.6648</v>
      </c>
      <c r="R9738" s="12">
        <f>DATEDIF(order_date,delivery_date,"D")</f>
        <v>4</v>
      </c>
      <c r="S9738" s="12"/>
    </row>
    <row r="9739" spans="1:19" ht="14.25" customHeight="1" x14ac:dyDescent="0.35">
      <c r="A9739" s="2" t="s">
        <v>2960</v>
      </c>
      <c r="B9739" s="2">
        <v>102927</v>
      </c>
      <c r="C9739" s="2" t="s">
        <v>41</v>
      </c>
      <c r="D9739" s="2" t="s">
        <v>20</v>
      </c>
      <c r="E9739" s="2">
        <v>3880.63</v>
      </c>
      <c r="F9739" s="2">
        <v>0.45</v>
      </c>
      <c r="G9739" s="2">
        <v>6</v>
      </c>
      <c r="H9739" s="3">
        <v>45156</v>
      </c>
      <c r="I9739" s="3">
        <v>45158</v>
      </c>
      <c r="J9739" s="2" t="s">
        <v>31</v>
      </c>
      <c r="K9739" s="2" t="s">
        <v>22</v>
      </c>
      <c r="L9739" s="2">
        <v>808.89</v>
      </c>
      <c r="M9739" s="2" t="s">
        <v>39</v>
      </c>
      <c r="N9739" s="11">
        <f>L9739/E9739*100</f>
        <v>20.844295900407921</v>
      </c>
      <c r="O9739" s="12" t="str">
        <f>IF(N9739&lt;10,"Low",IF(N9739&lt;20,"Med","High"))</f>
        <v>High</v>
      </c>
      <c r="P9739" s="12">
        <f>sales*discount</f>
        <v>1746.2835</v>
      </c>
      <c r="Q9739" s="12">
        <f>sales-Discount_Values</f>
        <v>2134.3465000000001</v>
      </c>
      <c r="R9739" s="12">
        <f>DATEDIF(order_date,delivery_date,"D")</f>
        <v>2</v>
      </c>
      <c r="S9739" s="12"/>
    </row>
    <row r="9740" spans="1:19" ht="14.25" customHeight="1" x14ac:dyDescent="0.35">
      <c r="A9740" s="2" t="s">
        <v>7643</v>
      </c>
      <c r="B9740" s="2">
        <v>107610</v>
      </c>
      <c r="C9740" s="2" t="s">
        <v>13</v>
      </c>
      <c r="D9740" s="2" t="s">
        <v>26</v>
      </c>
      <c r="E9740" s="2">
        <v>2230.58</v>
      </c>
      <c r="F9740" s="2">
        <v>0.05</v>
      </c>
      <c r="G9740" s="2">
        <v>9</v>
      </c>
      <c r="H9740" s="3">
        <v>45111</v>
      </c>
      <c r="I9740" s="3">
        <v>45114</v>
      </c>
      <c r="J9740" s="2" t="s">
        <v>15</v>
      </c>
      <c r="K9740" s="2" t="s">
        <v>16</v>
      </c>
      <c r="L9740" s="2">
        <v>465.03</v>
      </c>
      <c r="M9740" s="2" t="s">
        <v>17</v>
      </c>
      <c r="N9740" s="11">
        <f>L9740/E9740*100</f>
        <v>20.847940894296549</v>
      </c>
      <c r="O9740" s="12" t="str">
        <f>IF(N9740&lt;10,"Low",IF(N9740&lt;20,"Med","High"))</f>
        <v>High</v>
      </c>
      <c r="P9740" s="12">
        <f>sales*discount</f>
        <v>111.529</v>
      </c>
      <c r="Q9740" s="12">
        <f>sales-Discount_Values</f>
        <v>2119.0509999999999</v>
      </c>
      <c r="R9740" s="12">
        <f>DATEDIF(order_date,delivery_date,"D")</f>
        <v>3</v>
      </c>
      <c r="S9740" s="12"/>
    </row>
    <row r="9741" spans="1:19" ht="14.25" customHeight="1" x14ac:dyDescent="0.35">
      <c r="A9741" s="2" t="s">
        <v>11868</v>
      </c>
      <c r="B9741" s="2">
        <v>111835</v>
      </c>
      <c r="C9741" s="2" t="s">
        <v>13</v>
      </c>
      <c r="D9741" s="2" t="s">
        <v>14</v>
      </c>
      <c r="E9741" s="2">
        <v>4464.17</v>
      </c>
      <c r="F9741" s="2">
        <v>0.46</v>
      </c>
      <c r="G9741" s="2">
        <v>3</v>
      </c>
      <c r="H9741" s="3">
        <v>45386</v>
      </c>
      <c r="I9741" s="3">
        <v>45391</v>
      </c>
      <c r="J9741" s="2" t="s">
        <v>21</v>
      </c>
      <c r="K9741" s="2" t="s">
        <v>16</v>
      </c>
      <c r="L9741" s="2">
        <v>930.99</v>
      </c>
      <c r="M9741" s="2" t="s">
        <v>23</v>
      </c>
      <c r="N9741" s="11">
        <f>L9741/E9741*100</f>
        <v>20.854716554253088</v>
      </c>
      <c r="O9741" s="12" t="str">
        <f>IF(N9741&lt;10,"Low",IF(N9741&lt;20,"Med","High"))</f>
        <v>High</v>
      </c>
      <c r="P9741" s="12">
        <f>sales*discount</f>
        <v>2053.5182</v>
      </c>
      <c r="Q9741" s="12">
        <f>sales-Discount_Values</f>
        <v>2410.6518000000001</v>
      </c>
      <c r="R9741" s="12">
        <f>DATEDIF(order_date,delivery_date,"D")</f>
        <v>5</v>
      </c>
      <c r="S9741" s="12"/>
    </row>
    <row r="9742" spans="1:19" ht="14.25" customHeight="1" x14ac:dyDescent="0.35">
      <c r="A9742" s="2" t="s">
        <v>14708</v>
      </c>
      <c r="B9742" s="2">
        <v>114675</v>
      </c>
      <c r="C9742" s="2" t="s">
        <v>19</v>
      </c>
      <c r="D9742" s="2" t="s">
        <v>26</v>
      </c>
      <c r="E9742" s="2">
        <v>1482.02</v>
      </c>
      <c r="F9742" s="2">
        <v>0.38</v>
      </c>
      <c r="G9742" s="2">
        <v>3</v>
      </c>
      <c r="H9742" s="3">
        <v>45313</v>
      </c>
      <c r="I9742" s="3">
        <v>45315</v>
      </c>
      <c r="J9742" s="2" t="s">
        <v>31</v>
      </c>
      <c r="K9742" s="2" t="s">
        <v>27</v>
      </c>
      <c r="L9742" s="2">
        <v>309.16000000000003</v>
      </c>
      <c r="M9742" s="2" t="s">
        <v>23</v>
      </c>
      <c r="N9742" s="11">
        <f>L9742/E9742*100</f>
        <v>20.86071712932349</v>
      </c>
      <c r="O9742" s="12" t="str">
        <f>IF(N9742&lt;10,"Low",IF(N9742&lt;20,"Med","High"))</f>
        <v>High</v>
      </c>
      <c r="P9742" s="12">
        <f>sales*discount</f>
        <v>563.16759999999999</v>
      </c>
      <c r="Q9742" s="12">
        <f>sales-Discount_Values</f>
        <v>918.85239999999999</v>
      </c>
      <c r="R9742" s="12">
        <f>DATEDIF(order_date,delivery_date,"D")</f>
        <v>2</v>
      </c>
      <c r="S9742" s="12"/>
    </row>
    <row r="9743" spans="1:19" ht="14.25" customHeight="1" x14ac:dyDescent="0.35">
      <c r="A9743" s="2" t="s">
        <v>5841</v>
      </c>
      <c r="B9743" s="2">
        <v>105808</v>
      </c>
      <c r="C9743" s="2" t="s">
        <v>41</v>
      </c>
      <c r="D9743" s="2" t="s">
        <v>33</v>
      </c>
      <c r="E9743" s="2">
        <v>2706.77</v>
      </c>
      <c r="F9743" s="2">
        <v>0.13</v>
      </c>
      <c r="G9743" s="2">
        <v>4</v>
      </c>
      <c r="H9743" s="3">
        <v>44994</v>
      </c>
      <c r="I9743" s="3">
        <v>44995</v>
      </c>
      <c r="J9743" s="2" t="s">
        <v>15</v>
      </c>
      <c r="K9743" s="2" t="s">
        <v>22</v>
      </c>
      <c r="L9743" s="2">
        <v>564.66999999999996</v>
      </c>
      <c r="M9743" s="2" t="s">
        <v>39</v>
      </c>
      <c r="N9743" s="11">
        <f>L9743/E9743*100</f>
        <v>20.86139568563269</v>
      </c>
      <c r="O9743" s="12" t="str">
        <f>IF(N9743&lt;10,"Low",IF(N9743&lt;20,"Med","High"))</f>
        <v>High</v>
      </c>
      <c r="P9743" s="12">
        <f>sales*discount</f>
        <v>351.88010000000003</v>
      </c>
      <c r="Q9743" s="12">
        <f>sales-Discount_Values</f>
        <v>2354.8899000000001</v>
      </c>
      <c r="R9743" s="12">
        <f>DATEDIF(order_date,delivery_date,"D")</f>
        <v>1</v>
      </c>
      <c r="S9743" s="12"/>
    </row>
    <row r="9744" spans="1:19" ht="14.25" customHeight="1" x14ac:dyDescent="0.35">
      <c r="A9744" s="2" t="s">
        <v>9718</v>
      </c>
      <c r="B9744" s="2">
        <v>109685</v>
      </c>
      <c r="C9744" s="2" t="s">
        <v>25</v>
      </c>
      <c r="D9744" s="2" t="s">
        <v>20</v>
      </c>
      <c r="E9744" s="2">
        <v>968.57</v>
      </c>
      <c r="F9744" s="2">
        <v>0.22</v>
      </c>
      <c r="G9744" s="2">
        <v>1</v>
      </c>
      <c r="H9744" s="3">
        <v>45239</v>
      </c>
      <c r="I9744" s="3">
        <v>45245</v>
      </c>
      <c r="J9744" s="2" t="s">
        <v>21</v>
      </c>
      <c r="K9744" s="2" t="s">
        <v>27</v>
      </c>
      <c r="L9744" s="2">
        <v>202.07</v>
      </c>
      <c r="M9744" s="2" t="s">
        <v>39</v>
      </c>
      <c r="N9744" s="11">
        <f>L9744/E9744*100</f>
        <v>20.862715136747987</v>
      </c>
      <c r="O9744" s="12" t="str">
        <f>IF(N9744&lt;10,"Low",IF(N9744&lt;20,"Med","High"))</f>
        <v>High</v>
      </c>
      <c r="P9744" s="12">
        <f>sales*discount</f>
        <v>213.08540000000002</v>
      </c>
      <c r="Q9744" s="12">
        <f>sales-Discount_Values</f>
        <v>755.4846</v>
      </c>
      <c r="R9744" s="12">
        <f>DATEDIF(order_date,delivery_date,"D")</f>
        <v>6</v>
      </c>
      <c r="S9744" s="12"/>
    </row>
    <row r="9745" spans="1:19" ht="14.25" customHeight="1" x14ac:dyDescent="0.35">
      <c r="A9745" s="2" t="s">
        <v>3177</v>
      </c>
      <c r="B9745" s="2">
        <v>103144</v>
      </c>
      <c r="C9745" s="2" t="s">
        <v>13</v>
      </c>
      <c r="D9745" s="2" t="s">
        <v>14</v>
      </c>
      <c r="E9745" s="2">
        <v>2235.41</v>
      </c>
      <c r="F9745" s="2">
        <v>0.38</v>
      </c>
      <c r="G9745" s="2">
        <v>3</v>
      </c>
      <c r="H9745" s="3">
        <v>45259</v>
      </c>
      <c r="I9745" s="3">
        <v>45262</v>
      </c>
      <c r="J9745" s="2" t="s">
        <v>31</v>
      </c>
      <c r="K9745" s="2" t="s">
        <v>22</v>
      </c>
      <c r="L9745" s="2">
        <v>466.37</v>
      </c>
      <c r="M9745" s="2" t="s">
        <v>23</v>
      </c>
      <c r="N9745" s="11">
        <f>L9745/E9745*100</f>
        <v>20.862839479111216</v>
      </c>
      <c r="O9745" s="12" t="str">
        <f>IF(N9745&lt;10,"Low",IF(N9745&lt;20,"Med","High"))</f>
        <v>High</v>
      </c>
      <c r="P9745" s="12">
        <f>sales*discount</f>
        <v>849.45579999999995</v>
      </c>
      <c r="Q9745" s="12">
        <f>sales-Discount_Values</f>
        <v>1385.9541999999999</v>
      </c>
      <c r="R9745" s="12">
        <f>DATEDIF(order_date,delivery_date,"D")</f>
        <v>3</v>
      </c>
      <c r="S9745" s="12"/>
    </row>
    <row r="9746" spans="1:19" ht="14.25" customHeight="1" x14ac:dyDescent="0.35">
      <c r="A9746" s="2" t="s">
        <v>11470</v>
      </c>
      <c r="B9746" s="2">
        <v>111437</v>
      </c>
      <c r="C9746" s="2" t="s">
        <v>19</v>
      </c>
      <c r="D9746" s="2" t="s">
        <v>36</v>
      </c>
      <c r="E9746" s="2">
        <v>3265.61</v>
      </c>
      <c r="F9746" s="2">
        <v>0.34</v>
      </c>
      <c r="G9746" s="2">
        <v>5</v>
      </c>
      <c r="H9746" s="3">
        <v>45444</v>
      </c>
      <c r="I9746" s="3">
        <v>45448</v>
      </c>
      <c r="J9746" s="2" t="s">
        <v>15</v>
      </c>
      <c r="K9746" s="2" t="s">
        <v>16</v>
      </c>
      <c r="L9746" s="2">
        <v>681.35</v>
      </c>
      <c r="M9746" s="2" t="s">
        <v>39</v>
      </c>
      <c r="N9746" s="11">
        <f>L9746/E9746*100</f>
        <v>20.864402056583607</v>
      </c>
      <c r="O9746" s="12" t="str">
        <f>IF(N9746&lt;10,"Low",IF(N9746&lt;20,"Med","High"))</f>
        <v>High</v>
      </c>
      <c r="P9746" s="12">
        <f>sales*discount</f>
        <v>1110.3074000000001</v>
      </c>
      <c r="Q9746" s="12">
        <f>sales-Discount_Values</f>
        <v>2155.3026</v>
      </c>
      <c r="R9746" s="12">
        <f>DATEDIF(order_date,delivery_date,"D")</f>
        <v>4</v>
      </c>
      <c r="S9746" s="12"/>
    </row>
    <row r="9747" spans="1:19" ht="14.25" customHeight="1" x14ac:dyDescent="0.35">
      <c r="A9747" s="2" t="s">
        <v>5425</v>
      </c>
      <c r="B9747" s="2">
        <v>105392</v>
      </c>
      <c r="C9747" s="2" t="s">
        <v>41</v>
      </c>
      <c r="D9747" s="2" t="s">
        <v>36</v>
      </c>
      <c r="E9747" s="2">
        <v>3070.35</v>
      </c>
      <c r="F9747" s="2">
        <v>0.38</v>
      </c>
      <c r="G9747" s="2">
        <v>5</v>
      </c>
      <c r="H9747" s="3">
        <v>44933</v>
      </c>
      <c r="I9747" s="3">
        <v>44937</v>
      </c>
      <c r="J9747" s="2" t="s">
        <v>31</v>
      </c>
      <c r="K9747" s="2" t="s">
        <v>16</v>
      </c>
      <c r="L9747" s="2">
        <v>640.79999999999995</v>
      </c>
      <c r="M9747" s="2" t="s">
        <v>17</v>
      </c>
      <c r="N9747" s="11">
        <f>L9747/E9747*100</f>
        <v>20.870584786750694</v>
      </c>
      <c r="O9747" s="12" t="str">
        <f>IF(N9747&lt;10,"Low",IF(N9747&lt;20,"Med","High"))</f>
        <v>High</v>
      </c>
      <c r="P9747" s="12">
        <f>sales*discount</f>
        <v>1166.7329999999999</v>
      </c>
      <c r="Q9747" s="12">
        <f>sales-Discount_Values</f>
        <v>1903.617</v>
      </c>
      <c r="R9747" s="12">
        <f>DATEDIF(order_date,delivery_date,"D")</f>
        <v>4</v>
      </c>
      <c r="S9747" s="12"/>
    </row>
    <row r="9748" spans="1:19" ht="14.25" customHeight="1" x14ac:dyDescent="0.35">
      <c r="A9748" s="2" t="s">
        <v>11577</v>
      </c>
      <c r="B9748" s="2">
        <v>111544</v>
      </c>
      <c r="C9748" s="2" t="s">
        <v>13</v>
      </c>
      <c r="D9748" s="2" t="s">
        <v>26</v>
      </c>
      <c r="E9748" s="2">
        <v>3963.56</v>
      </c>
      <c r="F9748" s="2">
        <v>0.13</v>
      </c>
      <c r="G9748" s="2">
        <v>8</v>
      </c>
      <c r="H9748" s="3">
        <v>45488</v>
      </c>
      <c r="I9748" s="3">
        <v>45490</v>
      </c>
      <c r="J9748" s="2" t="s">
        <v>21</v>
      </c>
      <c r="K9748" s="2" t="s">
        <v>27</v>
      </c>
      <c r="L9748" s="2">
        <v>827.22</v>
      </c>
      <c r="M9748" s="2" t="s">
        <v>34</v>
      </c>
      <c r="N9748" s="11">
        <f>L9748/E9748*100</f>
        <v>20.870631452532574</v>
      </c>
      <c r="O9748" s="12" t="str">
        <f>IF(N9748&lt;10,"Low",IF(N9748&lt;20,"Med","High"))</f>
        <v>High</v>
      </c>
      <c r="P9748" s="12">
        <f>sales*discount</f>
        <v>515.26279999999997</v>
      </c>
      <c r="Q9748" s="12">
        <f>sales-Discount_Values</f>
        <v>3448.2972</v>
      </c>
      <c r="R9748" s="12">
        <f>DATEDIF(order_date,delivery_date,"D")</f>
        <v>2</v>
      </c>
      <c r="S9748" s="12"/>
    </row>
    <row r="9749" spans="1:19" ht="14.25" customHeight="1" x14ac:dyDescent="0.35">
      <c r="A9749" s="2" t="s">
        <v>2258</v>
      </c>
      <c r="B9749" s="2">
        <v>102225</v>
      </c>
      <c r="C9749" s="2" t="s">
        <v>25</v>
      </c>
      <c r="D9749" s="2" t="s">
        <v>20</v>
      </c>
      <c r="E9749" s="2">
        <v>2285.21</v>
      </c>
      <c r="F9749" s="2">
        <v>0.33</v>
      </c>
      <c r="G9749" s="2">
        <v>5</v>
      </c>
      <c r="H9749" s="3">
        <v>45270</v>
      </c>
      <c r="I9749" s="3">
        <v>45275</v>
      </c>
      <c r="J9749" s="2" t="s">
        <v>21</v>
      </c>
      <c r="K9749" s="2" t="s">
        <v>22</v>
      </c>
      <c r="L9749" s="2">
        <v>476.95</v>
      </c>
      <c r="M9749" s="2" t="s">
        <v>17</v>
      </c>
      <c r="N9749" s="11">
        <f>L9749/E9749*100</f>
        <v>20.871167201263777</v>
      </c>
      <c r="O9749" s="12" t="str">
        <f>IF(N9749&lt;10,"Low",IF(N9749&lt;20,"Med","High"))</f>
        <v>High</v>
      </c>
      <c r="P9749" s="12">
        <f>sales*discount</f>
        <v>754.11930000000007</v>
      </c>
      <c r="Q9749" s="12">
        <f>sales-Discount_Values</f>
        <v>1531.0907</v>
      </c>
      <c r="R9749" s="12">
        <f>DATEDIF(order_date,delivery_date,"D")</f>
        <v>5</v>
      </c>
      <c r="S9749" s="12"/>
    </row>
    <row r="9750" spans="1:19" ht="14.25" customHeight="1" x14ac:dyDescent="0.35">
      <c r="A9750" s="2" t="s">
        <v>5094</v>
      </c>
      <c r="B9750" s="2">
        <v>105061</v>
      </c>
      <c r="C9750" s="2" t="s">
        <v>41</v>
      </c>
      <c r="D9750" s="2" t="s">
        <v>20</v>
      </c>
      <c r="E9750" s="2">
        <v>3689.33</v>
      </c>
      <c r="F9750" s="2">
        <v>0.24</v>
      </c>
      <c r="G9750" s="2">
        <v>3</v>
      </c>
      <c r="H9750" s="3">
        <v>45513</v>
      </c>
      <c r="I9750" s="3">
        <v>45516</v>
      </c>
      <c r="J9750" s="2" t="s">
        <v>31</v>
      </c>
      <c r="K9750" s="2" t="s">
        <v>27</v>
      </c>
      <c r="L9750" s="2">
        <v>770.18</v>
      </c>
      <c r="M9750" s="2" t="s">
        <v>48</v>
      </c>
      <c r="N9750" s="11">
        <f>L9750/E9750*100</f>
        <v>20.875877191793631</v>
      </c>
      <c r="O9750" s="12" t="str">
        <f>IF(N9750&lt;10,"Low",IF(N9750&lt;20,"Med","High"))</f>
        <v>High</v>
      </c>
      <c r="P9750" s="12">
        <f>sales*discount</f>
        <v>885.43919999999991</v>
      </c>
      <c r="Q9750" s="12">
        <f>sales-Discount_Values</f>
        <v>2803.8908000000001</v>
      </c>
      <c r="R9750" s="12">
        <f>DATEDIF(order_date,delivery_date,"D")</f>
        <v>3</v>
      </c>
      <c r="S9750" s="12"/>
    </row>
    <row r="9751" spans="1:19" ht="14.25" customHeight="1" x14ac:dyDescent="0.35">
      <c r="A9751" s="2" t="s">
        <v>392</v>
      </c>
      <c r="B9751" s="2">
        <v>100359</v>
      </c>
      <c r="C9751" s="2" t="s">
        <v>13</v>
      </c>
      <c r="D9751" s="2" t="s">
        <v>26</v>
      </c>
      <c r="E9751" s="2">
        <v>425</v>
      </c>
      <c r="F9751" s="2">
        <v>0.33</v>
      </c>
      <c r="G9751" s="2">
        <v>2</v>
      </c>
      <c r="H9751" s="3">
        <v>45336</v>
      </c>
      <c r="I9751" s="3">
        <v>45343</v>
      </c>
      <c r="J9751" s="2" t="s">
        <v>31</v>
      </c>
      <c r="K9751" s="2" t="s">
        <v>22</v>
      </c>
      <c r="L9751" s="2">
        <v>88.73</v>
      </c>
      <c r="M9751" s="2" t="s">
        <v>17</v>
      </c>
      <c r="N9751" s="11">
        <f>L9751/E9751*100</f>
        <v>20.877647058823531</v>
      </c>
      <c r="O9751" s="12" t="str">
        <f>IF(N9751&lt;10,"Low",IF(N9751&lt;20,"Med","High"))</f>
        <v>High</v>
      </c>
      <c r="P9751" s="12">
        <f>sales*discount</f>
        <v>140.25</v>
      </c>
      <c r="Q9751" s="12">
        <f>sales-Discount_Values</f>
        <v>284.75</v>
      </c>
      <c r="R9751" s="12">
        <f>DATEDIF(order_date,delivery_date,"D")</f>
        <v>7</v>
      </c>
      <c r="S9751" s="12"/>
    </row>
    <row r="9752" spans="1:19" ht="14.25" customHeight="1" x14ac:dyDescent="0.35">
      <c r="A9752" s="2" t="s">
        <v>11781</v>
      </c>
      <c r="B9752" s="2">
        <v>111748</v>
      </c>
      <c r="C9752" s="2" t="s">
        <v>41</v>
      </c>
      <c r="D9752" s="2" t="s">
        <v>33</v>
      </c>
      <c r="E9752" s="2">
        <v>3234.29</v>
      </c>
      <c r="F9752" s="2">
        <v>0.4</v>
      </c>
      <c r="G9752" s="2">
        <v>5</v>
      </c>
      <c r="H9752" s="3">
        <v>45377</v>
      </c>
      <c r="I9752" s="3">
        <v>45378</v>
      </c>
      <c r="J9752" s="2" t="s">
        <v>15</v>
      </c>
      <c r="K9752" s="2" t="s">
        <v>22</v>
      </c>
      <c r="L9752" s="2">
        <v>675.3</v>
      </c>
      <c r="M9752" s="2" t="s">
        <v>28</v>
      </c>
      <c r="N9752" s="11">
        <f>L9752/E9752*100</f>
        <v>20.879389294095457</v>
      </c>
      <c r="O9752" s="12" t="str">
        <f>IF(N9752&lt;10,"Low",IF(N9752&lt;20,"Med","High"))</f>
        <v>High</v>
      </c>
      <c r="P9752" s="12">
        <f>sales*discount</f>
        <v>1293.7160000000001</v>
      </c>
      <c r="Q9752" s="12">
        <f>sales-Discount_Values</f>
        <v>1940.5739999999998</v>
      </c>
      <c r="R9752" s="12">
        <f>DATEDIF(order_date,delivery_date,"D")</f>
        <v>1</v>
      </c>
      <c r="S9752" s="12"/>
    </row>
    <row r="9753" spans="1:19" ht="14.25" customHeight="1" x14ac:dyDescent="0.35">
      <c r="A9753" s="2" t="s">
        <v>13219</v>
      </c>
      <c r="B9753" s="2">
        <v>113186</v>
      </c>
      <c r="C9753" s="2" t="s">
        <v>13</v>
      </c>
      <c r="D9753" s="2" t="s">
        <v>14</v>
      </c>
      <c r="E9753" s="2">
        <v>3202.15</v>
      </c>
      <c r="F9753" s="2">
        <v>0.16</v>
      </c>
      <c r="G9753" s="2">
        <v>6</v>
      </c>
      <c r="H9753" s="3">
        <v>45105</v>
      </c>
      <c r="I9753" s="3">
        <v>45111</v>
      </c>
      <c r="J9753" s="2" t="s">
        <v>15</v>
      </c>
      <c r="K9753" s="2" t="s">
        <v>22</v>
      </c>
      <c r="L9753" s="2">
        <v>668.62</v>
      </c>
      <c r="M9753" s="2" t="s">
        <v>28</v>
      </c>
      <c r="N9753" s="11">
        <f>L9753/E9753*100</f>
        <v>20.880346017519479</v>
      </c>
      <c r="O9753" s="12" t="str">
        <f>IF(N9753&lt;10,"Low",IF(N9753&lt;20,"Med","High"))</f>
        <v>High</v>
      </c>
      <c r="P9753" s="12">
        <f>sales*discount</f>
        <v>512.34400000000005</v>
      </c>
      <c r="Q9753" s="12">
        <f>sales-Discount_Values</f>
        <v>2689.806</v>
      </c>
      <c r="R9753" s="12">
        <f>DATEDIF(order_date,delivery_date,"D")</f>
        <v>6</v>
      </c>
      <c r="S9753" s="12"/>
    </row>
    <row r="9754" spans="1:19" ht="14.25" customHeight="1" x14ac:dyDescent="0.35">
      <c r="A9754" s="2" t="s">
        <v>15194</v>
      </c>
      <c r="B9754" s="2">
        <v>115161</v>
      </c>
      <c r="C9754" s="2" t="s">
        <v>13</v>
      </c>
      <c r="D9754" s="2" t="s">
        <v>26</v>
      </c>
      <c r="E9754" s="2">
        <v>947.74</v>
      </c>
      <c r="F9754" s="2">
        <v>0.48</v>
      </c>
      <c r="G9754" s="2">
        <v>2</v>
      </c>
      <c r="H9754" s="3">
        <v>45536</v>
      </c>
      <c r="I9754" s="3">
        <v>45542</v>
      </c>
      <c r="J9754" s="2" t="s">
        <v>15</v>
      </c>
      <c r="K9754" s="2" t="s">
        <v>22</v>
      </c>
      <c r="L9754" s="2">
        <v>197.91</v>
      </c>
      <c r="M9754" s="2" t="s">
        <v>34</v>
      </c>
      <c r="N9754" s="11">
        <f>L9754/E9754*100</f>
        <v>20.882309494165067</v>
      </c>
      <c r="O9754" s="12" t="str">
        <f>IF(N9754&lt;10,"Low",IF(N9754&lt;20,"Med","High"))</f>
        <v>High</v>
      </c>
      <c r="P9754" s="12">
        <f>sales*discount</f>
        <v>454.91519999999997</v>
      </c>
      <c r="Q9754" s="12">
        <f>sales-Discount_Values</f>
        <v>492.82480000000004</v>
      </c>
      <c r="R9754" s="12">
        <f>DATEDIF(order_date,delivery_date,"D")</f>
        <v>6</v>
      </c>
      <c r="S9754" s="12"/>
    </row>
    <row r="9755" spans="1:19" ht="14.25" customHeight="1" x14ac:dyDescent="0.35">
      <c r="A9755" s="2" t="s">
        <v>7432</v>
      </c>
      <c r="B9755" s="2">
        <v>107399</v>
      </c>
      <c r="C9755" s="2" t="s">
        <v>13</v>
      </c>
      <c r="D9755" s="2" t="s">
        <v>36</v>
      </c>
      <c r="E9755" s="2">
        <v>4029.59</v>
      </c>
      <c r="F9755" s="2">
        <v>0.08</v>
      </c>
      <c r="G9755" s="2">
        <v>3</v>
      </c>
      <c r="H9755" s="3">
        <v>45546</v>
      </c>
      <c r="I9755" s="3">
        <v>45547</v>
      </c>
      <c r="J9755" s="2" t="s">
        <v>15</v>
      </c>
      <c r="K9755" s="2" t="s">
        <v>22</v>
      </c>
      <c r="L9755" s="2">
        <v>841.58</v>
      </c>
      <c r="M9755" s="2" t="s">
        <v>48</v>
      </c>
      <c r="N9755" s="11">
        <f>L9755/E9755*100</f>
        <v>20.885003188910041</v>
      </c>
      <c r="O9755" s="12" t="str">
        <f>IF(N9755&lt;10,"Low",IF(N9755&lt;20,"Med","High"))</f>
        <v>High</v>
      </c>
      <c r="P9755" s="12">
        <f>sales*discount</f>
        <v>322.36720000000003</v>
      </c>
      <c r="Q9755" s="12">
        <f>sales-Discount_Values</f>
        <v>3707.2228</v>
      </c>
      <c r="R9755" s="12">
        <f>DATEDIF(order_date,delivery_date,"D")</f>
        <v>1</v>
      </c>
      <c r="S9755" s="12"/>
    </row>
    <row r="9756" spans="1:19" ht="14.25" customHeight="1" x14ac:dyDescent="0.35">
      <c r="A9756" s="2" t="s">
        <v>8632</v>
      </c>
      <c r="B9756" s="2">
        <v>108599</v>
      </c>
      <c r="C9756" s="2" t="s">
        <v>25</v>
      </c>
      <c r="D9756" s="2" t="s">
        <v>36</v>
      </c>
      <c r="E9756" s="2">
        <v>4754.6000000000004</v>
      </c>
      <c r="F9756" s="2">
        <v>0.09</v>
      </c>
      <c r="G9756" s="2">
        <v>1</v>
      </c>
      <c r="H9756" s="3">
        <v>45053</v>
      </c>
      <c r="I9756" s="3">
        <v>45060</v>
      </c>
      <c r="J9756" s="2" t="s">
        <v>31</v>
      </c>
      <c r="K9756" s="2" t="s">
        <v>27</v>
      </c>
      <c r="L9756" s="2">
        <v>993.06</v>
      </c>
      <c r="M9756" s="2" t="s">
        <v>34</v>
      </c>
      <c r="N9756" s="11">
        <f>L9756/E9756*100</f>
        <v>20.886299583561179</v>
      </c>
      <c r="O9756" s="12" t="str">
        <f>IF(N9756&lt;10,"Low",IF(N9756&lt;20,"Med","High"))</f>
        <v>High</v>
      </c>
      <c r="P9756" s="12">
        <f>sales*discount</f>
        <v>427.91400000000004</v>
      </c>
      <c r="Q9756" s="12">
        <f>sales-Discount_Values</f>
        <v>4326.6860000000006</v>
      </c>
      <c r="R9756" s="12">
        <f>DATEDIF(order_date,delivery_date,"D")</f>
        <v>7</v>
      </c>
      <c r="S9756" s="12"/>
    </row>
    <row r="9757" spans="1:19" ht="14.25" customHeight="1" x14ac:dyDescent="0.35">
      <c r="A9757" s="2" t="s">
        <v>12157</v>
      </c>
      <c r="B9757" s="2">
        <v>112124</v>
      </c>
      <c r="C9757" s="2" t="s">
        <v>25</v>
      </c>
      <c r="D9757" s="2" t="s">
        <v>36</v>
      </c>
      <c r="E9757" s="2">
        <v>4501.13</v>
      </c>
      <c r="F9757" s="2">
        <v>0.22</v>
      </c>
      <c r="G9757" s="2">
        <v>9</v>
      </c>
      <c r="H9757" s="3">
        <v>45624</v>
      </c>
      <c r="I9757" s="3">
        <v>45628</v>
      </c>
      <c r="J9757" s="2" t="s">
        <v>15</v>
      </c>
      <c r="K9757" s="2" t="s">
        <v>27</v>
      </c>
      <c r="L9757" s="2">
        <v>940.28</v>
      </c>
      <c r="M9757" s="2" t="s">
        <v>17</v>
      </c>
      <c r="N9757" s="11">
        <f>L9757/E9757*100</f>
        <v>20.889865433791069</v>
      </c>
      <c r="O9757" s="12" t="str">
        <f>IF(N9757&lt;10,"Low",IF(N9757&lt;20,"Med","High"))</f>
        <v>High</v>
      </c>
      <c r="P9757" s="12">
        <f>sales*discount</f>
        <v>990.24860000000001</v>
      </c>
      <c r="Q9757" s="12">
        <f>sales-Discount_Values</f>
        <v>3510.8814000000002</v>
      </c>
      <c r="R9757" s="12">
        <f>DATEDIF(order_date,delivery_date,"D")</f>
        <v>4</v>
      </c>
      <c r="S9757" s="12"/>
    </row>
    <row r="9758" spans="1:19" ht="14.25" customHeight="1" x14ac:dyDescent="0.35">
      <c r="A9758" s="2" t="s">
        <v>8035</v>
      </c>
      <c r="B9758" s="2">
        <v>108002</v>
      </c>
      <c r="C9758" s="2" t="s">
        <v>19</v>
      </c>
      <c r="D9758" s="2" t="s">
        <v>26</v>
      </c>
      <c r="E9758" s="2">
        <v>4364.6000000000004</v>
      </c>
      <c r="F9758" s="2">
        <v>0.06</v>
      </c>
      <c r="G9758" s="2">
        <v>3</v>
      </c>
      <c r="H9758" s="3">
        <v>45346</v>
      </c>
      <c r="I9758" s="3">
        <v>45349</v>
      </c>
      <c r="J9758" s="2" t="s">
        <v>31</v>
      </c>
      <c r="K9758" s="2" t="s">
        <v>16</v>
      </c>
      <c r="L9758" s="2">
        <v>911.8</v>
      </c>
      <c r="M9758" s="2" t="s">
        <v>28</v>
      </c>
      <c r="N9758" s="11">
        <f>L9758/E9758*100</f>
        <v>20.890803280942123</v>
      </c>
      <c r="O9758" s="12" t="str">
        <f>IF(N9758&lt;10,"Low",IF(N9758&lt;20,"Med","High"))</f>
        <v>High</v>
      </c>
      <c r="P9758" s="12">
        <f>sales*discount</f>
        <v>261.87600000000003</v>
      </c>
      <c r="Q9758" s="12">
        <f>sales-Discount_Values</f>
        <v>4102.7240000000002</v>
      </c>
      <c r="R9758" s="12">
        <f>DATEDIF(order_date,delivery_date,"D")</f>
        <v>3</v>
      </c>
      <c r="S9758" s="12"/>
    </row>
    <row r="9759" spans="1:19" ht="14.25" customHeight="1" x14ac:dyDescent="0.35">
      <c r="A9759" s="2" t="s">
        <v>14551</v>
      </c>
      <c r="B9759" s="2">
        <v>114518</v>
      </c>
      <c r="C9759" s="2" t="s">
        <v>25</v>
      </c>
      <c r="D9759" s="2" t="s">
        <v>36</v>
      </c>
      <c r="E9759" s="2">
        <v>4771.6000000000004</v>
      </c>
      <c r="F9759" s="2">
        <v>0.01</v>
      </c>
      <c r="G9759" s="2">
        <v>1</v>
      </c>
      <c r="H9759" s="3">
        <v>45389</v>
      </c>
      <c r="I9759" s="3">
        <v>45391</v>
      </c>
      <c r="J9759" s="2" t="s">
        <v>21</v>
      </c>
      <c r="K9759" s="2" t="s">
        <v>27</v>
      </c>
      <c r="L9759" s="2">
        <v>996.83</v>
      </c>
      <c r="M9759" s="2" t="s">
        <v>39</v>
      </c>
      <c r="N9759" s="11">
        <f>L9759/E9759*100</f>
        <v>20.890896135468186</v>
      </c>
      <c r="O9759" s="12" t="str">
        <f>IF(N9759&lt;10,"Low",IF(N9759&lt;20,"Med","High"))</f>
        <v>High</v>
      </c>
      <c r="P9759" s="12">
        <f>sales*discount</f>
        <v>47.716000000000008</v>
      </c>
      <c r="Q9759" s="12">
        <f>sales-Discount_Values</f>
        <v>4723.884</v>
      </c>
      <c r="R9759" s="12">
        <f>DATEDIF(order_date,delivery_date,"D")</f>
        <v>2</v>
      </c>
      <c r="S9759" s="12"/>
    </row>
    <row r="9760" spans="1:19" ht="14.25" customHeight="1" x14ac:dyDescent="0.35">
      <c r="A9760" s="2" t="s">
        <v>8588</v>
      </c>
      <c r="B9760" s="2">
        <v>108555</v>
      </c>
      <c r="C9760" s="2" t="s">
        <v>25</v>
      </c>
      <c r="D9760" s="2" t="s">
        <v>33</v>
      </c>
      <c r="E9760" s="2">
        <v>4317.55</v>
      </c>
      <c r="F9760" s="2">
        <v>0.08</v>
      </c>
      <c r="G9760" s="2">
        <v>2</v>
      </c>
      <c r="H9760" s="3">
        <v>45396</v>
      </c>
      <c r="I9760" s="3">
        <v>45403</v>
      </c>
      <c r="J9760" s="2" t="s">
        <v>15</v>
      </c>
      <c r="K9760" s="2" t="s">
        <v>27</v>
      </c>
      <c r="L9760" s="2">
        <v>902.06</v>
      </c>
      <c r="M9760" s="2" t="s">
        <v>23</v>
      </c>
      <c r="N9760" s="11">
        <f>L9760/E9760*100</f>
        <v>20.892867482715889</v>
      </c>
      <c r="O9760" s="12" t="str">
        <f>IF(N9760&lt;10,"Low",IF(N9760&lt;20,"Med","High"))</f>
        <v>High</v>
      </c>
      <c r="P9760" s="12">
        <f>sales*discount</f>
        <v>345.404</v>
      </c>
      <c r="Q9760" s="12">
        <f>sales-Discount_Values</f>
        <v>3972.1460000000002</v>
      </c>
      <c r="R9760" s="12">
        <f>DATEDIF(order_date,delivery_date,"D")</f>
        <v>7</v>
      </c>
      <c r="S9760" s="12"/>
    </row>
    <row r="9761" spans="1:19" ht="14.25" customHeight="1" x14ac:dyDescent="0.35">
      <c r="A9761" s="2" t="s">
        <v>3406</v>
      </c>
      <c r="B9761" s="2">
        <v>103373</v>
      </c>
      <c r="C9761" s="2" t="s">
        <v>13</v>
      </c>
      <c r="D9761" s="2" t="s">
        <v>36</v>
      </c>
      <c r="E9761" s="2">
        <v>3131.34</v>
      </c>
      <c r="F9761" s="2">
        <v>0.27</v>
      </c>
      <c r="G9761" s="2">
        <v>3</v>
      </c>
      <c r="H9761" s="3">
        <v>45607</v>
      </c>
      <c r="I9761" s="3">
        <v>45609</v>
      </c>
      <c r="J9761" s="2" t="s">
        <v>15</v>
      </c>
      <c r="K9761" s="2" t="s">
        <v>27</v>
      </c>
      <c r="L9761" s="2">
        <v>654.29</v>
      </c>
      <c r="M9761" s="2" t="s">
        <v>17</v>
      </c>
      <c r="N9761" s="11">
        <f>L9761/E9761*100</f>
        <v>20.894888450312006</v>
      </c>
      <c r="O9761" s="12" t="str">
        <f>IF(N9761&lt;10,"Low",IF(N9761&lt;20,"Med","High"))</f>
        <v>High</v>
      </c>
      <c r="P9761" s="12">
        <f>sales*discount</f>
        <v>845.46180000000004</v>
      </c>
      <c r="Q9761" s="12">
        <f>sales-Discount_Values</f>
        <v>2285.8782000000001</v>
      </c>
      <c r="R9761" s="12">
        <f>DATEDIF(order_date,delivery_date,"D")</f>
        <v>2</v>
      </c>
      <c r="S9761" s="12"/>
    </row>
    <row r="9762" spans="1:19" ht="14.25" customHeight="1" x14ac:dyDescent="0.35">
      <c r="A9762" s="2" t="s">
        <v>15303</v>
      </c>
      <c r="B9762" s="2">
        <v>115270</v>
      </c>
      <c r="C9762" s="2" t="s">
        <v>13</v>
      </c>
      <c r="D9762" s="2" t="s">
        <v>33</v>
      </c>
      <c r="E9762" s="2">
        <v>2641.65</v>
      </c>
      <c r="F9762" s="2">
        <v>0.01</v>
      </c>
      <c r="G9762" s="2">
        <v>3</v>
      </c>
      <c r="H9762" s="3">
        <v>45582</v>
      </c>
      <c r="I9762" s="3">
        <v>45583</v>
      </c>
      <c r="J9762" s="2" t="s">
        <v>15</v>
      </c>
      <c r="K9762" s="2" t="s">
        <v>16</v>
      </c>
      <c r="L9762" s="2">
        <v>551.98</v>
      </c>
      <c r="M9762" s="2" t="s">
        <v>17</v>
      </c>
      <c r="N9762" s="11">
        <f>L9762/E9762*100</f>
        <v>20.895273787216322</v>
      </c>
      <c r="O9762" s="12" t="str">
        <f>IF(N9762&lt;10,"Low",IF(N9762&lt;20,"Med","High"))</f>
        <v>High</v>
      </c>
      <c r="P9762" s="12">
        <f>sales*discount</f>
        <v>26.416500000000003</v>
      </c>
      <c r="Q9762" s="12">
        <f>sales-Discount_Values</f>
        <v>2615.2335000000003</v>
      </c>
      <c r="R9762" s="12">
        <f>DATEDIF(order_date,delivery_date,"D")</f>
        <v>1</v>
      </c>
      <c r="S9762" s="12"/>
    </row>
    <row r="9763" spans="1:19" ht="14.25" customHeight="1" x14ac:dyDescent="0.35">
      <c r="A9763" s="2" t="s">
        <v>507</v>
      </c>
      <c r="B9763" s="2">
        <v>100474</v>
      </c>
      <c r="C9763" s="2" t="s">
        <v>13</v>
      </c>
      <c r="D9763" s="2" t="s">
        <v>14</v>
      </c>
      <c r="E9763" s="2">
        <v>4412.28</v>
      </c>
      <c r="F9763" s="2">
        <v>0.05</v>
      </c>
      <c r="G9763" s="2">
        <v>3</v>
      </c>
      <c r="H9763" s="3">
        <v>45499</v>
      </c>
      <c r="I9763" s="3">
        <v>45505</v>
      </c>
      <c r="J9763" s="2" t="s">
        <v>21</v>
      </c>
      <c r="K9763" s="2" t="s">
        <v>27</v>
      </c>
      <c r="L9763" s="2">
        <v>921.96</v>
      </c>
      <c r="M9763" s="2" t="s">
        <v>28</v>
      </c>
      <c r="N9763" s="11">
        <f>L9763/E9763*100</f>
        <v>20.895319426690964</v>
      </c>
      <c r="O9763" s="12" t="str">
        <f>IF(N9763&lt;10,"Low",IF(N9763&lt;20,"Med","High"))</f>
        <v>High</v>
      </c>
      <c r="P9763" s="12">
        <f>sales*discount</f>
        <v>220.614</v>
      </c>
      <c r="Q9763" s="12">
        <f>sales-Discount_Values</f>
        <v>4191.6660000000002</v>
      </c>
      <c r="R9763" s="12">
        <f>DATEDIF(order_date,delivery_date,"D")</f>
        <v>6</v>
      </c>
      <c r="S9763" s="12"/>
    </row>
    <row r="9764" spans="1:19" ht="14.25" customHeight="1" x14ac:dyDescent="0.35">
      <c r="A9764" s="2" t="s">
        <v>7004</v>
      </c>
      <c r="B9764" s="2">
        <v>106971</v>
      </c>
      <c r="C9764" s="2" t="s">
        <v>19</v>
      </c>
      <c r="D9764" s="2" t="s">
        <v>36</v>
      </c>
      <c r="E9764" s="2">
        <v>1759.24</v>
      </c>
      <c r="F9764" s="2">
        <v>0.45</v>
      </c>
      <c r="G9764" s="2">
        <v>9</v>
      </c>
      <c r="H9764" s="3">
        <v>45382</v>
      </c>
      <c r="I9764" s="3">
        <v>45384</v>
      </c>
      <c r="J9764" s="2" t="s">
        <v>31</v>
      </c>
      <c r="K9764" s="2" t="s">
        <v>22</v>
      </c>
      <c r="L9764" s="2">
        <v>367.62</v>
      </c>
      <c r="M9764" s="2" t="s">
        <v>17</v>
      </c>
      <c r="N9764" s="11">
        <f>L9764/E9764*100</f>
        <v>20.896523498783566</v>
      </c>
      <c r="O9764" s="12" t="str">
        <f>IF(N9764&lt;10,"Low",IF(N9764&lt;20,"Med","High"))</f>
        <v>High</v>
      </c>
      <c r="P9764" s="12">
        <f>sales*discount</f>
        <v>791.65800000000002</v>
      </c>
      <c r="Q9764" s="12">
        <f>sales-Discount_Values</f>
        <v>967.58199999999999</v>
      </c>
      <c r="R9764" s="12">
        <f>DATEDIF(order_date,delivery_date,"D")</f>
        <v>2</v>
      </c>
      <c r="S9764" s="12"/>
    </row>
    <row r="9765" spans="1:19" ht="14.25" customHeight="1" x14ac:dyDescent="0.35">
      <c r="A9765" s="2" t="s">
        <v>6925</v>
      </c>
      <c r="B9765" s="2">
        <v>106892</v>
      </c>
      <c r="C9765" s="2" t="s">
        <v>25</v>
      </c>
      <c r="D9765" s="2" t="s">
        <v>33</v>
      </c>
      <c r="E9765" s="2">
        <v>431.65</v>
      </c>
      <c r="F9765" s="2">
        <v>0.23</v>
      </c>
      <c r="G9765" s="2">
        <v>8</v>
      </c>
      <c r="H9765" s="3">
        <v>45057</v>
      </c>
      <c r="I9765" s="3">
        <v>45061</v>
      </c>
      <c r="J9765" s="2" t="s">
        <v>15</v>
      </c>
      <c r="K9765" s="2" t="s">
        <v>22</v>
      </c>
      <c r="L9765" s="2">
        <v>90.2</v>
      </c>
      <c r="M9765" s="2" t="s">
        <v>17</v>
      </c>
      <c r="N9765" s="11">
        <f>L9765/E9765*100</f>
        <v>20.896559712730223</v>
      </c>
      <c r="O9765" s="12" t="str">
        <f>IF(N9765&lt;10,"Low",IF(N9765&lt;20,"Med","High"))</f>
        <v>High</v>
      </c>
      <c r="P9765" s="12">
        <f>sales*discount</f>
        <v>99.279499999999999</v>
      </c>
      <c r="Q9765" s="12">
        <f>sales-Discount_Values</f>
        <v>332.37049999999999</v>
      </c>
      <c r="R9765" s="12">
        <f>DATEDIF(order_date,delivery_date,"D")</f>
        <v>4</v>
      </c>
      <c r="S9765" s="12"/>
    </row>
    <row r="9766" spans="1:19" ht="14.25" customHeight="1" x14ac:dyDescent="0.35">
      <c r="A9766" s="2" t="s">
        <v>2324</v>
      </c>
      <c r="B9766" s="2">
        <v>102291</v>
      </c>
      <c r="C9766" s="2" t="s">
        <v>19</v>
      </c>
      <c r="D9766" s="2" t="s">
        <v>26</v>
      </c>
      <c r="E9766" s="2">
        <v>498.83</v>
      </c>
      <c r="F9766" s="2">
        <v>0.23</v>
      </c>
      <c r="G9766" s="2">
        <v>8</v>
      </c>
      <c r="H9766" s="3">
        <v>45342</v>
      </c>
      <c r="I9766" s="3">
        <v>45343</v>
      </c>
      <c r="J9766" s="2" t="s">
        <v>15</v>
      </c>
      <c r="K9766" s="2" t="s">
        <v>22</v>
      </c>
      <c r="L9766" s="2">
        <v>104.24</v>
      </c>
      <c r="M9766" s="2" t="s">
        <v>28</v>
      </c>
      <c r="N9766" s="11">
        <f>L9766/E9766*100</f>
        <v>20.896898743058756</v>
      </c>
      <c r="O9766" s="12" t="str">
        <f>IF(N9766&lt;10,"Low",IF(N9766&lt;20,"Med","High"))</f>
        <v>High</v>
      </c>
      <c r="P9766" s="12">
        <f>sales*discount</f>
        <v>114.73090000000001</v>
      </c>
      <c r="Q9766" s="12">
        <f>sales-Discount_Values</f>
        <v>384.09909999999996</v>
      </c>
      <c r="R9766" s="12">
        <f>DATEDIF(order_date,delivery_date,"D")</f>
        <v>1</v>
      </c>
      <c r="S9766" s="12"/>
    </row>
    <row r="9767" spans="1:19" ht="14.25" customHeight="1" x14ac:dyDescent="0.35">
      <c r="A9767" s="2" t="s">
        <v>6971</v>
      </c>
      <c r="B9767" s="2">
        <v>106938</v>
      </c>
      <c r="C9767" s="2" t="s">
        <v>41</v>
      </c>
      <c r="D9767" s="2" t="s">
        <v>20</v>
      </c>
      <c r="E9767" s="2">
        <v>372.63</v>
      </c>
      <c r="F9767" s="2">
        <v>0.5</v>
      </c>
      <c r="G9767" s="2">
        <v>9</v>
      </c>
      <c r="H9767" s="3">
        <v>45464</v>
      </c>
      <c r="I9767" s="3">
        <v>45468</v>
      </c>
      <c r="J9767" s="2" t="s">
        <v>31</v>
      </c>
      <c r="K9767" s="2" t="s">
        <v>22</v>
      </c>
      <c r="L9767" s="2">
        <v>77.87</v>
      </c>
      <c r="M9767" s="2" t="s">
        <v>28</v>
      </c>
      <c r="N9767" s="11">
        <f>L9767/E9767*100</f>
        <v>20.897404932506777</v>
      </c>
      <c r="O9767" s="12" t="str">
        <f>IF(N9767&lt;10,"Low",IF(N9767&lt;20,"Med","High"))</f>
        <v>High</v>
      </c>
      <c r="P9767" s="12">
        <f>sales*discount</f>
        <v>186.315</v>
      </c>
      <c r="Q9767" s="12">
        <f>sales-Discount_Values</f>
        <v>186.315</v>
      </c>
      <c r="R9767" s="12">
        <f>DATEDIF(order_date,delivery_date,"D")</f>
        <v>4</v>
      </c>
      <c r="S9767" s="12"/>
    </row>
    <row r="9768" spans="1:19" ht="14.25" customHeight="1" x14ac:dyDescent="0.35">
      <c r="A9768" s="2" t="s">
        <v>9579</v>
      </c>
      <c r="B9768" s="2">
        <v>109546</v>
      </c>
      <c r="C9768" s="2" t="s">
        <v>13</v>
      </c>
      <c r="D9768" s="2" t="s">
        <v>14</v>
      </c>
      <c r="E9768" s="2">
        <v>1797.27</v>
      </c>
      <c r="F9768" s="2">
        <v>0.17</v>
      </c>
      <c r="G9768" s="2">
        <v>8</v>
      </c>
      <c r="H9768" s="3">
        <v>45249</v>
      </c>
      <c r="I9768" s="3">
        <v>45255</v>
      </c>
      <c r="J9768" s="2" t="s">
        <v>31</v>
      </c>
      <c r="K9768" s="2" t="s">
        <v>16</v>
      </c>
      <c r="L9768" s="2">
        <v>375.68</v>
      </c>
      <c r="M9768" s="2" t="s">
        <v>34</v>
      </c>
      <c r="N9768" s="11">
        <f>L9768/E9768*100</f>
        <v>20.902813711907505</v>
      </c>
      <c r="O9768" s="12" t="str">
        <f>IF(N9768&lt;10,"Low",IF(N9768&lt;20,"Med","High"))</f>
        <v>High</v>
      </c>
      <c r="P9768" s="12">
        <f>sales*discount</f>
        <v>305.53590000000003</v>
      </c>
      <c r="Q9768" s="12">
        <f>sales-Discount_Values</f>
        <v>1491.7340999999999</v>
      </c>
      <c r="R9768" s="12">
        <f>DATEDIF(order_date,delivery_date,"D")</f>
        <v>6</v>
      </c>
      <c r="S9768" s="12"/>
    </row>
    <row r="9769" spans="1:19" ht="14.25" customHeight="1" x14ac:dyDescent="0.35">
      <c r="A9769" s="2" t="s">
        <v>9624</v>
      </c>
      <c r="B9769" s="2">
        <v>109591</v>
      </c>
      <c r="C9769" s="2" t="s">
        <v>13</v>
      </c>
      <c r="D9769" s="2" t="s">
        <v>26</v>
      </c>
      <c r="E9769" s="2">
        <v>4934.6000000000004</v>
      </c>
      <c r="F9769" s="2">
        <v>0.2</v>
      </c>
      <c r="G9769" s="2">
        <v>3</v>
      </c>
      <c r="H9769" s="3">
        <v>45097</v>
      </c>
      <c r="I9769" s="3">
        <v>45098</v>
      </c>
      <c r="J9769" s="2" t="s">
        <v>21</v>
      </c>
      <c r="K9769" s="2" t="s">
        <v>16</v>
      </c>
      <c r="L9769" s="2">
        <v>1031.49</v>
      </c>
      <c r="M9769" s="2" t="s">
        <v>34</v>
      </c>
      <c r="N9769" s="11">
        <f>L9769/E9769*100</f>
        <v>20.90321403963847</v>
      </c>
      <c r="O9769" s="12" t="str">
        <f>IF(N9769&lt;10,"Low",IF(N9769&lt;20,"Med","High"))</f>
        <v>High</v>
      </c>
      <c r="P9769" s="12">
        <f>sales*discount</f>
        <v>986.92000000000007</v>
      </c>
      <c r="Q9769" s="12">
        <f>sales-Discount_Values</f>
        <v>3947.6800000000003</v>
      </c>
      <c r="R9769" s="12">
        <f>DATEDIF(order_date,delivery_date,"D")</f>
        <v>1</v>
      </c>
      <c r="S9769" s="12"/>
    </row>
    <row r="9770" spans="1:19" ht="14.25" customHeight="1" x14ac:dyDescent="0.35">
      <c r="A9770" s="2" t="s">
        <v>552</v>
      </c>
      <c r="B9770" s="2">
        <v>100519</v>
      </c>
      <c r="C9770" s="2" t="s">
        <v>41</v>
      </c>
      <c r="D9770" s="2" t="s">
        <v>33</v>
      </c>
      <c r="E9770" s="2">
        <v>4771.59</v>
      </c>
      <c r="F9770" s="2">
        <v>0.19</v>
      </c>
      <c r="G9770" s="2">
        <v>5</v>
      </c>
      <c r="H9770" s="3">
        <v>45119</v>
      </c>
      <c r="I9770" s="3">
        <v>45124</v>
      </c>
      <c r="J9770" s="2" t="s">
        <v>21</v>
      </c>
      <c r="K9770" s="2" t="s">
        <v>22</v>
      </c>
      <c r="L9770" s="2">
        <v>997.46</v>
      </c>
      <c r="M9770" s="2" t="s">
        <v>34</v>
      </c>
      <c r="N9770" s="11">
        <f>L9770/E9770*100</f>
        <v>20.904143063423302</v>
      </c>
      <c r="O9770" s="12" t="str">
        <f>IF(N9770&lt;10,"Low",IF(N9770&lt;20,"Med","High"))</f>
        <v>High</v>
      </c>
      <c r="P9770" s="12">
        <f>sales*discount</f>
        <v>906.60210000000006</v>
      </c>
      <c r="Q9770" s="12">
        <f>sales-Discount_Values</f>
        <v>3864.9879000000001</v>
      </c>
      <c r="R9770" s="12">
        <f>DATEDIF(order_date,delivery_date,"D")</f>
        <v>5</v>
      </c>
      <c r="S9770" s="12"/>
    </row>
    <row r="9771" spans="1:19" ht="14.25" customHeight="1" x14ac:dyDescent="0.35">
      <c r="A9771" s="2" t="s">
        <v>9109</v>
      </c>
      <c r="B9771" s="2">
        <v>109076</v>
      </c>
      <c r="C9771" s="2" t="s">
        <v>19</v>
      </c>
      <c r="D9771" s="2" t="s">
        <v>33</v>
      </c>
      <c r="E9771" s="2">
        <v>230.48</v>
      </c>
      <c r="F9771" s="2">
        <v>0.04</v>
      </c>
      <c r="G9771" s="2">
        <v>1</v>
      </c>
      <c r="H9771" s="3">
        <v>45467</v>
      </c>
      <c r="I9771" s="3">
        <v>45473</v>
      </c>
      <c r="J9771" s="2" t="s">
        <v>31</v>
      </c>
      <c r="K9771" s="2" t="s">
        <v>16</v>
      </c>
      <c r="L9771" s="2">
        <v>48.18</v>
      </c>
      <c r="M9771" s="2" t="s">
        <v>28</v>
      </c>
      <c r="N9771" s="11">
        <f>L9771/E9771*100</f>
        <v>20.904199930579662</v>
      </c>
      <c r="O9771" s="12" t="str">
        <f>IF(N9771&lt;10,"Low",IF(N9771&lt;20,"Med","High"))</f>
        <v>High</v>
      </c>
      <c r="P9771" s="12">
        <f>sales*discount</f>
        <v>9.219199999999999</v>
      </c>
      <c r="Q9771" s="12">
        <f>sales-Discount_Values</f>
        <v>221.26079999999999</v>
      </c>
      <c r="R9771" s="12">
        <f>DATEDIF(order_date,delivery_date,"D")</f>
        <v>6</v>
      </c>
      <c r="S9771" s="12"/>
    </row>
    <row r="9772" spans="1:19" ht="14.25" customHeight="1" x14ac:dyDescent="0.35">
      <c r="A9772" s="2" t="s">
        <v>1775</v>
      </c>
      <c r="B9772" s="2">
        <v>101742</v>
      </c>
      <c r="C9772" s="2" t="s">
        <v>41</v>
      </c>
      <c r="D9772" s="2" t="s">
        <v>20</v>
      </c>
      <c r="E9772" s="2">
        <v>1771.79</v>
      </c>
      <c r="F9772" s="2">
        <v>0.34</v>
      </c>
      <c r="G9772" s="2">
        <v>5</v>
      </c>
      <c r="H9772" s="3">
        <v>45078</v>
      </c>
      <c r="I9772" s="3">
        <v>45084</v>
      </c>
      <c r="J9772" s="2" t="s">
        <v>21</v>
      </c>
      <c r="K9772" s="2" t="s">
        <v>22</v>
      </c>
      <c r="L9772" s="2">
        <v>370.38</v>
      </c>
      <c r="M9772" s="2" t="s">
        <v>17</v>
      </c>
      <c r="N9772" s="11">
        <f>L9772/E9772*100</f>
        <v>20.904283238984302</v>
      </c>
      <c r="O9772" s="12" t="str">
        <f>IF(N9772&lt;10,"Low",IF(N9772&lt;20,"Med","High"))</f>
        <v>High</v>
      </c>
      <c r="P9772" s="12">
        <f>sales*discount</f>
        <v>602.40859999999998</v>
      </c>
      <c r="Q9772" s="12">
        <f>sales-Discount_Values</f>
        <v>1169.3814</v>
      </c>
      <c r="R9772" s="12">
        <f>DATEDIF(order_date,delivery_date,"D")</f>
        <v>6</v>
      </c>
      <c r="S9772" s="12"/>
    </row>
    <row r="9773" spans="1:19" ht="14.25" customHeight="1" x14ac:dyDescent="0.35">
      <c r="A9773" s="2" t="s">
        <v>13879</v>
      </c>
      <c r="B9773" s="2">
        <v>113846</v>
      </c>
      <c r="C9773" s="2" t="s">
        <v>19</v>
      </c>
      <c r="D9773" s="2" t="s">
        <v>14</v>
      </c>
      <c r="E9773" s="2">
        <v>4183.54</v>
      </c>
      <c r="F9773" s="2">
        <v>0.13</v>
      </c>
      <c r="G9773" s="2">
        <v>1</v>
      </c>
      <c r="H9773" s="3">
        <v>44955</v>
      </c>
      <c r="I9773" s="3">
        <v>44956</v>
      </c>
      <c r="J9773" s="2" t="s">
        <v>21</v>
      </c>
      <c r="K9773" s="2" t="s">
        <v>22</v>
      </c>
      <c r="L9773" s="2">
        <v>874.66</v>
      </c>
      <c r="M9773" s="2" t="s">
        <v>34</v>
      </c>
      <c r="N9773" s="11">
        <f>L9773/E9773*100</f>
        <v>20.907174306926667</v>
      </c>
      <c r="O9773" s="12" t="str">
        <f>IF(N9773&lt;10,"Low",IF(N9773&lt;20,"Med","High"))</f>
        <v>High</v>
      </c>
      <c r="P9773" s="12">
        <f>sales*discount</f>
        <v>543.86019999999996</v>
      </c>
      <c r="Q9773" s="12">
        <f>sales-Discount_Values</f>
        <v>3639.6797999999999</v>
      </c>
      <c r="R9773" s="12">
        <f>DATEDIF(order_date,delivery_date,"D")</f>
        <v>1</v>
      </c>
      <c r="S9773" s="12"/>
    </row>
    <row r="9774" spans="1:19" ht="14.25" customHeight="1" x14ac:dyDescent="0.35">
      <c r="A9774" s="2" t="s">
        <v>6381</v>
      </c>
      <c r="B9774" s="2">
        <v>106348</v>
      </c>
      <c r="C9774" s="2" t="s">
        <v>25</v>
      </c>
      <c r="D9774" s="2" t="s">
        <v>36</v>
      </c>
      <c r="E9774" s="2">
        <v>1970.85</v>
      </c>
      <c r="F9774" s="2">
        <v>0.04</v>
      </c>
      <c r="G9774" s="2">
        <v>9</v>
      </c>
      <c r="H9774" s="3">
        <v>45212</v>
      </c>
      <c r="I9774" s="3">
        <v>45219</v>
      </c>
      <c r="J9774" s="2" t="s">
        <v>21</v>
      </c>
      <c r="K9774" s="2" t="s">
        <v>22</v>
      </c>
      <c r="L9774" s="2">
        <v>412.08</v>
      </c>
      <c r="M9774" s="2" t="s">
        <v>34</v>
      </c>
      <c r="N9774" s="11">
        <f>L9774/E9774*100</f>
        <v>20.908744957759342</v>
      </c>
      <c r="O9774" s="12" t="str">
        <f>IF(N9774&lt;10,"Low",IF(N9774&lt;20,"Med","High"))</f>
        <v>High</v>
      </c>
      <c r="P9774" s="12">
        <f>sales*discount</f>
        <v>78.834000000000003</v>
      </c>
      <c r="Q9774" s="12">
        <f>sales-Discount_Values</f>
        <v>1892.0159999999998</v>
      </c>
      <c r="R9774" s="12">
        <f>DATEDIF(order_date,delivery_date,"D")</f>
        <v>7</v>
      </c>
      <c r="S9774" s="12"/>
    </row>
    <row r="9775" spans="1:19" ht="14.25" customHeight="1" x14ac:dyDescent="0.35">
      <c r="A9775" s="2" t="s">
        <v>2086</v>
      </c>
      <c r="B9775" s="2">
        <v>102053</v>
      </c>
      <c r="C9775" s="2" t="s">
        <v>19</v>
      </c>
      <c r="D9775" s="2" t="s">
        <v>14</v>
      </c>
      <c r="E9775" s="2">
        <v>4114.38</v>
      </c>
      <c r="F9775" s="2">
        <v>0.47</v>
      </c>
      <c r="G9775" s="2">
        <v>4</v>
      </c>
      <c r="H9775" s="3">
        <v>45016</v>
      </c>
      <c r="I9775" s="3">
        <v>45021</v>
      </c>
      <c r="J9775" s="2" t="s">
        <v>15</v>
      </c>
      <c r="K9775" s="2" t="s">
        <v>22</v>
      </c>
      <c r="L9775" s="2">
        <v>860.34</v>
      </c>
      <c r="M9775" s="2" t="s">
        <v>17</v>
      </c>
      <c r="N9775" s="11">
        <f>L9775/E9775*100</f>
        <v>20.910562466276815</v>
      </c>
      <c r="O9775" s="12" t="str">
        <f>IF(N9775&lt;10,"Low",IF(N9775&lt;20,"Med","High"))</f>
        <v>High</v>
      </c>
      <c r="P9775" s="12">
        <f>sales*discount</f>
        <v>1933.7585999999999</v>
      </c>
      <c r="Q9775" s="12">
        <f>sales-Discount_Values</f>
        <v>2180.6214</v>
      </c>
      <c r="R9775" s="12">
        <f>DATEDIF(order_date,delivery_date,"D")</f>
        <v>5</v>
      </c>
      <c r="S9775" s="12"/>
    </row>
    <row r="9776" spans="1:19" ht="14.25" customHeight="1" x14ac:dyDescent="0.35">
      <c r="A9776" s="2" t="s">
        <v>11178</v>
      </c>
      <c r="B9776" s="2">
        <v>111145</v>
      </c>
      <c r="C9776" s="2" t="s">
        <v>13</v>
      </c>
      <c r="D9776" s="2" t="s">
        <v>33</v>
      </c>
      <c r="E9776" s="2">
        <v>1850.71</v>
      </c>
      <c r="F9776" s="2">
        <v>0.24</v>
      </c>
      <c r="G9776" s="2">
        <v>2</v>
      </c>
      <c r="H9776" s="3">
        <v>45115</v>
      </c>
      <c r="I9776" s="3">
        <v>45116</v>
      </c>
      <c r="J9776" s="2" t="s">
        <v>21</v>
      </c>
      <c r="K9776" s="2" t="s">
        <v>27</v>
      </c>
      <c r="L9776" s="2">
        <v>387.05</v>
      </c>
      <c r="M9776" s="2" t="s">
        <v>39</v>
      </c>
      <c r="N9776" s="11">
        <f>L9776/E9776*100</f>
        <v>20.913595322876084</v>
      </c>
      <c r="O9776" s="12" t="str">
        <f>IF(N9776&lt;10,"Low",IF(N9776&lt;20,"Med","High"))</f>
        <v>High</v>
      </c>
      <c r="P9776" s="12">
        <f>sales*discount</f>
        <v>444.17039999999997</v>
      </c>
      <c r="Q9776" s="12">
        <f>sales-Discount_Values</f>
        <v>1406.5396000000001</v>
      </c>
      <c r="R9776" s="12">
        <f>DATEDIF(order_date,delivery_date,"D")</f>
        <v>1</v>
      </c>
      <c r="S9776" s="12"/>
    </row>
    <row r="9777" spans="1:19" ht="14.25" customHeight="1" x14ac:dyDescent="0.35">
      <c r="A9777" s="2" t="s">
        <v>13493</v>
      </c>
      <c r="B9777" s="2">
        <v>113460</v>
      </c>
      <c r="C9777" s="2" t="s">
        <v>19</v>
      </c>
      <c r="D9777" s="2" t="s">
        <v>26</v>
      </c>
      <c r="E9777" s="2">
        <v>1785.25</v>
      </c>
      <c r="F9777" s="2">
        <v>0.19</v>
      </c>
      <c r="G9777" s="2">
        <v>2</v>
      </c>
      <c r="H9777" s="3">
        <v>45534</v>
      </c>
      <c r="I9777" s="3">
        <v>45540</v>
      </c>
      <c r="J9777" s="2" t="s">
        <v>31</v>
      </c>
      <c r="K9777" s="2" t="s">
        <v>27</v>
      </c>
      <c r="L9777" s="2">
        <v>373.36</v>
      </c>
      <c r="M9777" s="2" t="s">
        <v>39</v>
      </c>
      <c r="N9777" s="11">
        <f>L9777/E9777*100</f>
        <v>20.913597535359195</v>
      </c>
      <c r="O9777" s="12" t="str">
        <f>IF(N9777&lt;10,"Low",IF(N9777&lt;20,"Med","High"))</f>
        <v>High</v>
      </c>
      <c r="P9777" s="12">
        <f>sales*discount</f>
        <v>339.19749999999999</v>
      </c>
      <c r="Q9777" s="12">
        <f>sales-Discount_Values</f>
        <v>1446.0525</v>
      </c>
      <c r="R9777" s="12">
        <f>DATEDIF(order_date,delivery_date,"D")</f>
        <v>6</v>
      </c>
      <c r="S9777" s="12"/>
    </row>
    <row r="9778" spans="1:19" ht="14.25" customHeight="1" x14ac:dyDescent="0.35">
      <c r="A9778" s="2" t="s">
        <v>6153</v>
      </c>
      <c r="B9778" s="2">
        <v>106120</v>
      </c>
      <c r="C9778" s="2" t="s">
        <v>13</v>
      </c>
      <c r="D9778" s="2" t="s">
        <v>26</v>
      </c>
      <c r="E9778" s="2">
        <v>3133.19</v>
      </c>
      <c r="F9778" s="2">
        <v>0.05</v>
      </c>
      <c r="G9778" s="2">
        <v>1</v>
      </c>
      <c r="H9778" s="3">
        <v>45464</v>
      </c>
      <c r="I9778" s="3">
        <v>45468</v>
      </c>
      <c r="J9778" s="2" t="s">
        <v>15</v>
      </c>
      <c r="K9778" s="2" t="s">
        <v>27</v>
      </c>
      <c r="L9778" s="2">
        <v>655.36</v>
      </c>
      <c r="M9778" s="2" t="s">
        <v>48</v>
      </c>
      <c r="N9778" s="11">
        <f>L9778/E9778*100</f>
        <v>20.916701508686035</v>
      </c>
      <c r="O9778" s="12" t="str">
        <f>IF(N9778&lt;10,"Low",IF(N9778&lt;20,"Med","High"))</f>
        <v>High</v>
      </c>
      <c r="P9778" s="12">
        <f>sales*discount</f>
        <v>156.65950000000001</v>
      </c>
      <c r="Q9778" s="12">
        <f>sales-Discount_Values</f>
        <v>2976.5304999999998</v>
      </c>
      <c r="R9778" s="12">
        <f>DATEDIF(order_date,delivery_date,"D")</f>
        <v>4</v>
      </c>
      <c r="S9778" s="12"/>
    </row>
    <row r="9779" spans="1:19" ht="14.25" customHeight="1" x14ac:dyDescent="0.35">
      <c r="A9779" s="2" t="s">
        <v>7646</v>
      </c>
      <c r="B9779" s="2">
        <v>107613</v>
      </c>
      <c r="C9779" s="2" t="s">
        <v>19</v>
      </c>
      <c r="D9779" s="2" t="s">
        <v>14</v>
      </c>
      <c r="E9779" s="2">
        <v>4181.32</v>
      </c>
      <c r="F9779" s="2">
        <v>0.44</v>
      </c>
      <c r="G9779" s="2">
        <v>8</v>
      </c>
      <c r="H9779" s="3">
        <v>45489</v>
      </c>
      <c r="I9779" s="3">
        <v>45490</v>
      </c>
      <c r="J9779" s="2" t="s">
        <v>15</v>
      </c>
      <c r="K9779" s="2" t="s">
        <v>27</v>
      </c>
      <c r="L9779" s="2">
        <v>874.67</v>
      </c>
      <c r="M9779" s="2" t="s">
        <v>48</v>
      </c>
      <c r="N9779" s="11">
        <f>L9779/E9779*100</f>
        <v>20.918513770770954</v>
      </c>
      <c r="O9779" s="12" t="str">
        <f>IF(N9779&lt;10,"Low",IF(N9779&lt;20,"Med","High"))</f>
        <v>High</v>
      </c>
      <c r="P9779" s="12">
        <f>sales*discount</f>
        <v>1839.7807999999998</v>
      </c>
      <c r="Q9779" s="12">
        <f>sales-Discount_Values</f>
        <v>2341.5392000000002</v>
      </c>
      <c r="R9779" s="12">
        <f>DATEDIF(order_date,delivery_date,"D")</f>
        <v>1</v>
      </c>
      <c r="S9779" s="12"/>
    </row>
    <row r="9780" spans="1:19" ht="14.25" customHeight="1" x14ac:dyDescent="0.35">
      <c r="A9780" s="2" t="s">
        <v>5385</v>
      </c>
      <c r="B9780" s="2">
        <v>105352</v>
      </c>
      <c r="C9780" s="2" t="s">
        <v>13</v>
      </c>
      <c r="D9780" s="2" t="s">
        <v>14</v>
      </c>
      <c r="E9780" s="2">
        <v>2085.7199999999998</v>
      </c>
      <c r="F9780" s="2">
        <v>0.48</v>
      </c>
      <c r="G9780" s="2">
        <v>2</v>
      </c>
      <c r="H9780" s="3">
        <v>45507</v>
      </c>
      <c r="I9780" s="3">
        <v>45513</v>
      </c>
      <c r="J9780" s="2" t="s">
        <v>21</v>
      </c>
      <c r="K9780" s="2" t="s">
        <v>16</v>
      </c>
      <c r="L9780" s="2">
        <v>436.31</v>
      </c>
      <c r="M9780" s="2" t="s">
        <v>17</v>
      </c>
      <c r="N9780" s="11">
        <f>L9780/E9780*100</f>
        <v>20.918915290643042</v>
      </c>
      <c r="O9780" s="12" t="str">
        <f>IF(N9780&lt;10,"Low",IF(N9780&lt;20,"Med","High"))</f>
        <v>High</v>
      </c>
      <c r="P9780" s="12">
        <f>sales*discount</f>
        <v>1001.1455999999998</v>
      </c>
      <c r="Q9780" s="12">
        <f>sales-Discount_Values</f>
        <v>1084.5744</v>
      </c>
      <c r="R9780" s="12">
        <f>DATEDIF(order_date,delivery_date,"D")</f>
        <v>6</v>
      </c>
      <c r="S9780" s="12"/>
    </row>
    <row r="9781" spans="1:19" ht="14.25" customHeight="1" x14ac:dyDescent="0.35">
      <c r="A9781" s="2" t="s">
        <v>3149</v>
      </c>
      <c r="B9781" s="2">
        <v>103116</v>
      </c>
      <c r="C9781" s="2" t="s">
        <v>25</v>
      </c>
      <c r="D9781" s="2" t="s">
        <v>33</v>
      </c>
      <c r="E9781" s="2">
        <v>1315.5</v>
      </c>
      <c r="F9781" s="2">
        <v>0.21</v>
      </c>
      <c r="G9781" s="2">
        <v>9</v>
      </c>
      <c r="H9781" s="3">
        <v>44942</v>
      </c>
      <c r="I9781" s="3">
        <v>44947</v>
      </c>
      <c r="J9781" s="2" t="s">
        <v>31</v>
      </c>
      <c r="K9781" s="2" t="s">
        <v>27</v>
      </c>
      <c r="L9781" s="2">
        <v>275.19</v>
      </c>
      <c r="M9781" s="2" t="s">
        <v>39</v>
      </c>
      <c r="N9781" s="11">
        <f>L9781/E9781*100</f>
        <v>20.91904218928164</v>
      </c>
      <c r="O9781" s="12" t="str">
        <f>IF(N9781&lt;10,"Low",IF(N9781&lt;20,"Med","High"))</f>
        <v>High</v>
      </c>
      <c r="P9781" s="12">
        <f>sales*discount</f>
        <v>276.255</v>
      </c>
      <c r="Q9781" s="12">
        <f>sales-Discount_Values</f>
        <v>1039.2449999999999</v>
      </c>
      <c r="R9781" s="12">
        <f>DATEDIF(order_date,delivery_date,"D")</f>
        <v>5</v>
      </c>
      <c r="S9781" s="12"/>
    </row>
    <row r="9782" spans="1:19" ht="14.25" customHeight="1" x14ac:dyDescent="0.35">
      <c r="A9782" s="2" t="s">
        <v>15238</v>
      </c>
      <c r="B9782" s="2">
        <v>115205</v>
      </c>
      <c r="C9782" s="2" t="s">
        <v>13</v>
      </c>
      <c r="D9782" s="2" t="s">
        <v>26</v>
      </c>
      <c r="E9782" s="2">
        <v>3099.41</v>
      </c>
      <c r="F9782" s="2">
        <v>0.16</v>
      </c>
      <c r="G9782" s="2">
        <v>8</v>
      </c>
      <c r="H9782" s="3">
        <v>45473</v>
      </c>
      <c r="I9782" s="3">
        <v>45477</v>
      </c>
      <c r="J9782" s="2" t="s">
        <v>21</v>
      </c>
      <c r="K9782" s="2" t="s">
        <v>27</v>
      </c>
      <c r="L9782" s="2">
        <v>648.45000000000005</v>
      </c>
      <c r="M9782" s="2" t="s">
        <v>17</v>
      </c>
      <c r="N9782" s="11">
        <f>L9782/E9782*100</f>
        <v>20.92172381195131</v>
      </c>
      <c r="O9782" s="12" t="str">
        <f>IF(N9782&lt;10,"Low",IF(N9782&lt;20,"Med","High"))</f>
        <v>High</v>
      </c>
      <c r="P9782" s="12">
        <f>sales*discount</f>
        <v>495.90559999999999</v>
      </c>
      <c r="Q9782" s="12">
        <f>sales-Discount_Values</f>
        <v>2603.5043999999998</v>
      </c>
      <c r="R9782" s="12">
        <f>DATEDIF(order_date,delivery_date,"D")</f>
        <v>4</v>
      </c>
      <c r="S9782" s="12"/>
    </row>
    <row r="9783" spans="1:19" ht="14.25" customHeight="1" x14ac:dyDescent="0.35">
      <c r="A9783" s="2" t="s">
        <v>5855</v>
      </c>
      <c r="B9783" s="2">
        <v>105822</v>
      </c>
      <c r="C9783" s="2" t="s">
        <v>13</v>
      </c>
      <c r="D9783" s="2" t="s">
        <v>26</v>
      </c>
      <c r="E9783" s="2">
        <v>780.04</v>
      </c>
      <c r="F9783" s="2">
        <v>0.32</v>
      </c>
      <c r="G9783" s="2">
        <v>3</v>
      </c>
      <c r="H9783" s="3">
        <v>45157</v>
      </c>
      <c r="I9783" s="3">
        <v>45163</v>
      </c>
      <c r="J9783" s="2" t="s">
        <v>21</v>
      </c>
      <c r="K9783" s="2" t="s">
        <v>27</v>
      </c>
      <c r="L9783" s="2">
        <v>163.19999999999999</v>
      </c>
      <c r="M9783" s="2" t="s">
        <v>23</v>
      </c>
      <c r="N9783" s="11">
        <f>L9783/E9783*100</f>
        <v>20.922003999794882</v>
      </c>
      <c r="O9783" s="12" t="str">
        <f>IF(N9783&lt;10,"Low",IF(N9783&lt;20,"Med","High"))</f>
        <v>High</v>
      </c>
      <c r="P9783" s="12">
        <f>sales*discount</f>
        <v>249.61279999999999</v>
      </c>
      <c r="Q9783" s="12">
        <f>sales-Discount_Values</f>
        <v>530.42719999999997</v>
      </c>
      <c r="R9783" s="12">
        <f>DATEDIF(order_date,delivery_date,"D")</f>
        <v>6</v>
      </c>
      <c r="S9783" s="12"/>
    </row>
    <row r="9784" spans="1:19" ht="14.25" customHeight="1" x14ac:dyDescent="0.35">
      <c r="A9784" s="2" t="s">
        <v>9583</v>
      </c>
      <c r="B9784" s="2">
        <v>109550</v>
      </c>
      <c r="C9784" s="2" t="s">
        <v>19</v>
      </c>
      <c r="D9784" s="2" t="s">
        <v>20</v>
      </c>
      <c r="E9784" s="2">
        <v>632.58000000000004</v>
      </c>
      <c r="F9784" s="2">
        <v>0.42</v>
      </c>
      <c r="G9784" s="2">
        <v>2</v>
      </c>
      <c r="H9784" s="3">
        <v>45322</v>
      </c>
      <c r="I9784" s="3">
        <v>45325</v>
      </c>
      <c r="J9784" s="2" t="s">
        <v>31</v>
      </c>
      <c r="K9784" s="2" t="s">
        <v>22</v>
      </c>
      <c r="L9784" s="2">
        <v>132.38999999999999</v>
      </c>
      <c r="M9784" s="2" t="s">
        <v>48</v>
      </c>
      <c r="N9784" s="11">
        <f>L9784/E9784*100</f>
        <v>20.928578203547374</v>
      </c>
      <c r="O9784" s="12" t="str">
        <f>IF(N9784&lt;10,"Low",IF(N9784&lt;20,"Med","High"))</f>
        <v>High</v>
      </c>
      <c r="P9784" s="12">
        <f>sales*discount</f>
        <v>265.68360000000001</v>
      </c>
      <c r="Q9784" s="12">
        <f>sales-Discount_Values</f>
        <v>366.89640000000003</v>
      </c>
      <c r="R9784" s="12">
        <f>DATEDIF(order_date,delivery_date,"D")</f>
        <v>3</v>
      </c>
      <c r="S9784" s="12"/>
    </row>
    <row r="9785" spans="1:19" ht="14.25" customHeight="1" x14ac:dyDescent="0.35">
      <c r="A9785" s="2" t="s">
        <v>7376</v>
      </c>
      <c r="B9785" s="2">
        <v>107343</v>
      </c>
      <c r="C9785" s="2" t="s">
        <v>19</v>
      </c>
      <c r="D9785" s="2" t="s">
        <v>26</v>
      </c>
      <c r="E9785" s="2">
        <v>1763.97</v>
      </c>
      <c r="F9785" s="2">
        <v>0.21</v>
      </c>
      <c r="G9785" s="2">
        <v>8</v>
      </c>
      <c r="H9785" s="3">
        <v>45333</v>
      </c>
      <c r="I9785" s="3">
        <v>45339</v>
      </c>
      <c r="J9785" s="2" t="s">
        <v>31</v>
      </c>
      <c r="K9785" s="2" t="s">
        <v>22</v>
      </c>
      <c r="L9785" s="2">
        <v>369.18</v>
      </c>
      <c r="M9785" s="2" t="s">
        <v>28</v>
      </c>
      <c r="N9785" s="11">
        <f>L9785/E9785*100</f>
        <v>20.928927362710251</v>
      </c>
      <c r="O9785" s="12" t="str">
        <f>IF(N9785&lt;10,"Low",IF(N9785&lt;20,"Med","High"))</f>
        <v>High</v>
      </c>
      <c r="P9785" s="12">
        <f>sales*discount</f>
        <v>370.43369999999999</v>
      </c>
      <c r="Q9785" s="12">
        <f>sales-Discount_Values</f>
        <v>1393.5363</v>
      </c>
      <c r="R9785" s="12">
        <f>DATEDIF(order_date,delivery_date,"D")</f>
        <v>6</v>
      </c>
      <c r="S9785" s="12"/>
    </row>
    <row r="9786" spans="1:19" ht="14.25" customHeight="1" x14ac:dyDescent="0.35">
      <c r="A9786" s="2" t="s">
        <v>1765</v>
      </c>
      <c r="B9786" s="2">
        <v>101732</v>
      </c>
      <c r="C9786" s="2" t="s">
        <v>13</v>
      </c>
      <c r="D9786" s="2" t="s">
        <v>20</v>
      </c>
      <c r="E9786" s="2">
        <v>2430.21</v>
      </c>
      <c r="F9786" s="2">
        <v>0.02</v>
      </c>
      <c r="G9786" s="2">
        <v>7</v>
      </c>
      <c r="H9786" s="3">
        <v>44934</v>
      </c>
      <c r="I9786" s="3">
        <v>44938</v>
      </c>
      <c r="J9786" s="2" t="s">
        <v>15</v>
      </c>
      <c r="K9786" s="2" t="s">
        <v>27</v>
      </c>
      <c r="L9786" s="2">
        <v>508.69</v>
      </c>
      <c r="M9786" s="2" t="s">
        <v>23</v>
      </c>
      <c r="N9786" s="11">
        <f>L9786/E9786*100</f>
        <v>20.931935923232974</v>
      </c>
      <c r="O9786" s="12" t="str">
        <f>IF(N9786&lt;10,"Low",IF(N9786&lt;20,"Med","High"))</f>
        <v>High</v>
      </c>
      <c r="P9786" s="12">
        <f>sales*discount</f>
        <v>48.604199999999999</v>
      </c>
      <c r="Q9786" s="12">
        <f>sales-Discount_Values</f>
        <v>2381.6057999999998</v>
      </c>
      <c r="R9786" s="12">
        <f>DATEDIF(order_date,delivery_date,"D")</f>
        <v>4</v>
      </c>
      <c r="S9786" s="12"/>
    </row>
    <row r="9787" spans="1:19" ht="14.25" customHeight="1" x14ac:dyDescent="0.35">
      <c r="A9787" s="2" t="s">
        <v>10541</v>
      </c>
      <c r="B9787" s="2">
        <v>110508</v>
      </c>
      <c r="C9787" s="2" t="s">
        <v>25</v>
      </c>
      <c r="D9787" s="2" t="s">
        <v>20</v>
      </c>
      <c r="E9787" s="2">
        <v>2961.71</v>
      </c>
      <c r="F9787" s="2">
        <v>0.31</v>
      </c>
      <c r="G9787" s="2">
        <v>1</v>
      </c>
      <c r="H9787" s="3">
        <v>45240</v>
      </c>
      <c r="I9787" s="3">
        <v>45244</v>
      </c>
      <c r="J9787" s="2" t="s">
        <v>15</v>
      </c>
      <c r="K9787" s="2" t="s">
        <v>16</v>
      </c>
      <c r="L9787" s="2">
        <v>619.95000000000005</v>
      </c>
      <c r="M9787" s="2" t="s">
        <v>34</v>
      </c>
      <c r="N9787" s="11">
        <f>L9787/E9787*100</f>
        <v>20.932164188931395</v>
      </c>
      <c r="O9787" s="12" t="str">
        <f>IF(N9787&lt;10,"Low",IF(N9787&lt;20,"Med","High"))</f>
        <v>High</v>
      </c>
      <c r="P9787" s="12">
        <f>sales*discount</f>
        <v>918.13009999999997</v>
      </c>
      <c r="Q9787" s="12">
        <f>sales-Discount_Values</f>
        <v>2043.5799000000002</v>
      </c>
      <c r="R9787" s="12">
        <f>DATEDIF(order_date,delivery_date,"D")</f>
        <v>4</v>
      </c>
      <c r="S9787" s="12"/>
    </row>
    <row r="9788" spans="1:19" ht="14.25" customHeight="1" x14ac:dyDescent="0.35">
      <c r="A9788" s="2" t="s">
        <v>8650</v>
      </c>
      <c r="B9788" s="2">
        <v>108617</v>
      </c>
      <c r="C9788" s="2" t="s">
        <v>19</v>
      </c>
      <c r="D9788" s="2" t="s">
        <v>20</v>
      </c>
      <c r="E9788" s="2">
        <v>1914.64</v>
      </c>
      <c r="F9788" s="2">
        <v>0.43</v>
      </c>
      <c r="G9788" s="2">
        <v>2</v>
      </c>
      <c r="H9788" s="3">
        <v>45584</v>
      </c>
      <c r="I9788" s="3">
        <v>45586</v>
      </c>
      <c r="J9788" s="2" t="s">
        <v>21</v>
      </c>
      <c r="K9788" s="2" t="s">
        <v>16</v>
      </c>
      <c r="L9788" s="2">
        <v>400.79</v>
      </c>
      <c r="M9788" s="2" t="s">
        <v>17</v>
      </c>
      <c r="N9788" s="11">
        <f>L9788/E9788*100</f>
        <v>20.932916892992939</v>
      </c>
      <c r="O9788" s="12" t="str">
        <f>IF(N9788&lt;10,"Low",IF(N9788&lt;20,"Med","High"))</f>
        <v>High</v>
      </c>
      <c r="P9788" s="12">
        <f>sales*discount</f>
        <v>823.29520000000002</v>
      </c>
      <c r="Q9788" s="12">
        <f>sales-Discount_Values</f>
        <v>1091.3448000000001</v>
      </c>
      <c r="R9788" s="12">
        <f>DATEDIF(order_date,delivery_date,"D")</f>
        <v>2</v>
      </c>
      <c r="S9788" s="12"/>
    </row>
    <row r="9789" spans="1:19" ht="14.25" customHeight="1" x14ac:dyDescent="0.35">
      <c r="A9789" s="2" t="s">
        <v>4940</v>
      </c>
      <c r="B9789" s="2">
        <v>104907</v>
      </c>
      <c r="C9789" s="2" t="s">
        <v>25</v>
      </c>
      <c r="D9789" s="2" t="s">
        <v>14</v>
      </c>
      <c r="E9789" s="2">
        <v>3278.09</v>
      </c>
      <c r="F9789" s="2">
        <v>0.31</v>
      </c>
      <c r="G9789" s="2">
        <v>1</v>
      </c>
      <c r="H9789" s="3">
        <v>45551</v>
      </c>
      <c r="I9789" s="3">
        <v>45552</v>
      </c>
      <c r="J9789" s="2" t="s">
        <v>21</v>
      </c>
      <c r="K9789" s="2" t="s">
        <v>16</v>
      </c>
      <c r="L9789" s="2">
        <v>686.22</v>
      </c>
      <c r="M9789" s="2" t="s">
        <v>17</v>
      </c>
      <c r="N9789" s="11">
        <f>L9789/E9789*100</f>
        <v>20.933531416160019</v>
      </c>
      <c r="O9789" s="12" t="str">
        <f>IF(N9789&lt;10,"Low",IF(N9789&lt;20,"Med","High"))</f>
        <v>High</v>
      </c>
      <c r="P9789" s="12">
        <f>sales*discount</f>
        <v>1016.2079</v>
      </c>
      <c r="Q9789" s="12">
        <f>sales-Discount_Values</f>
        <v>2261.8821000000003</v>
      </c>
      <c r="R9789" s="12">
        <f>DATEDIF(order_date,delivery_date,"D")</f>
        <v>1</v>
      </c>
      <c r="S9789" s="12"/>
    </row>
    <row r="9790" spans="1:19" ht="14.25" customHeight="1" x14ac:dyDescent="0.35">
      <c r="A9790" s="2" t="s">
        <v>8790</v>
      </c>
      <c r="B9790" s="2">
        <v>108757</v>
      </c>
      <c r="C9790" s="2" t="s">
        <v>13</v>
      </c>
      <c r="D9790" s="2" t="s">
        <v>36</v>
      </c>
      <c r="E9790" s="2">
        <v>2209.6</v>
      </c>
      <c r="F9790" s="2">
        <v>0.25</v>
      </c>
      <c r="G9790" s="2">
        <v>3</v>
      </c>
      <c r="H9790" s="3">
        <v>44970</v>
      </c>
      <c r="I9790" s="3">
        <v>44971</v>
      </c>
      <c r="J9790" s="2" t="s">
        <v>15</v>
      </c>
      <c r="K9790" s="2" t="s">
        <v>22</v>
      </c>
      <c r="L9790" s="2">
        <v>462.55</v>
      </c>
      <c r="M9790" s="2" t="s">
        <v>34</v>
      </c>
      <c r="N9790" s="11">
        <f>L9790/E9790*100</f>
        <v>20.933653149891384</v>
      </c>
      <c r="O9790" s="12" t="str">
        <f>IF(N9790&lt;10,"Low",IF(N9790&lt;20,"Med","High"))</f>
        <v>High</v>
      </c>
      <c r="P9790" s="12">
        <f>sales*discount</f>
        <v>552.4</v>
      </c>
      <c r="Q9790" s="12">
        <f>sales-Discount_Values</f>
        <v>1657.1999999999998</v>
      </c>
      <c r="R9790" s="12">
        <f>DATEDIF(order_date,delivery_date,"D")</f>
        <v>1</v>
      </c>
      <c r="S9790" s="12"/>
    </row>
    <row r="9791" spans="1:19" ht="14.25" customHeight="1" x14ac:dyDescent="0.35">
      <c r="A9791" s="2" t="s">
        <v>14833</v>
      </c>
      <c r="B9791" s="2">
        <v>114800</v>
      </c>
      <c r="C9791" s="2" t="s">
        <v>41</v>
      </c>
      <c r="D9791" s="2" t="s">
        <v>20</v>
      </c>
      <c r="E9791" s="2">
        <v>4465.28</v>
      </c>
      <c r="F9791" s="2">
        <v>0.19</v>
      </c>
      <c r="G9791" s="2">
        <v>3</v>
      </c>
      <c r="H9791" s="3">
        <v>45641</v>
      </c>
      <c r="I9791" s="3">
        <v>45645</v>
      </c>
      <c r="J9791" s="2" t="s">
        <v>31</v>
      </c>
      <c r="K9791" s="2" t="s">
        <v>16</v>
      </c>
      <c r="L9791" s="2">
        <v>934.81</v>
      </c>
      <c r="M9791" s="2" t="s">
        <v>39</v>
      </c>
      <c r="N9791" s="11">
        <f>L9791/E9791*100</f>
        <v>20.935081338684249</v>
      </c>
      <c r="O9791" s="12" t="str">
        <f>IF(N9791&lt;10,"Low",IF(N9791&lt;20,"Med","High"))</f>
        <v>High</v>
      </c>
      <c r="P9791" s="12">
        <f>sales*discount</f>
        <v>848.40319999999997</v>
      </c>
      <c r="Q9791" s="12">
        <f>sales-Discount_Values</f>
        <v>3616.8768</v>
      </c>
      <c r="R9791" s="12">
        <f>DATEDIF(order_date,delivery_date,"D")</f>
        <v>4</v>
      </c>
      <c r="S9791" s="12"/>
    </row>
    <row r="9792" spans="1:19" ht="14.25" customHeight="1" x14ac:dyDescent="0.35">
      <c r="A9792" s="2" t="s">
        <v>11941</v>
      </c>
      <c r="B9792" s="2">
        <v>111908</v>
      </c>
      <c r="C9792" s="2" t="s">
        <v>25</v>
      </c>
      <c r="D9792" s="2" t="s">
        <v>36</v>
      </c>
      <c r="E9792" s="2">
        <v>397.83</v>
      </c>
      <c r="F9792" s="2">
        <v>0.08</v>
      </c>
      <c r="G9792" s="2">
        <v>4</v>
      </c>
      <c r="H9792" s="3">
        <v>45581</v>
      </c>
      <c r="I9792" s="3">
        <v>45583</v>
      </c>
      <c r="J9792" s="2" t="s">
        <v>31</v>
      </c>
      <c r="K9792" s="2" t="s">
        <v>27</v>
      </c>
      <c r="L9792" s="2">
        <v>83.29</v>
      </c>
      <c r="M9792" s="2" t="s">
        <v>48</v>
      </c>
      <c r="N9792" s="11">
        <f>L9792/E9792*100</f>
        <v>20.936078224367193</v>
      </c>
      <c r="O9792" s="12" t="str">
        <f>IF(N9792&lt;10,"Low",IF(N9792&lt;20,"Med","High"))</f>
        <v>High</v>
      </c>
      <c r="P9792" s="12">
        <f>sales*discount</f>
        <v>31.8264</v>
      </c>
      <c r="Q9792" s="12">
        <f>sales-Discount_Values</f>
        <v>366.00360000000001</v>
      </c>
      <c r="R9792" s="12">
        <f>DATEDIF(order_date,delivery_date,"D")</f>
        <v>2</v>
      </c>
      <c r="S9792" s="12"/>
    </row>
    <row r="9793" spans="1:19" ht="14.25" customHeight="1" x14ac:dyDescent="0.35">
      <c r="A9793" s="2" t="s">
        <v>11654</v>
      </c>
      <c r="B9793" s="2">
        <v>111621</v>
      </c>
      <c r="C9793" s="2" t="s">
        <v>13</v>
      </c>
      <c r="D9793" s="2" t="s">
        <v>26</v>
      </c>
      <c r="E9793" s="2">
        <v>826.08</v>
      </c>
      <c r="F9793" s="2">
        <v>0.47</v>
      </c>
      <c r="G9793" s="2">
        <v>1</v>
      </c>
      <c r="H9793" s="3">
        <v>44988</v>
      </c>
      <c r="I9793" s="3">
        <v>44994</v>
      </c>
      <c r="J9793" s="2" t="s">
        <v>31</v>
      </c>
      <c r="K9793" s="2" t="s">
        <v>16</v>
      </c>
      <c r="L9793" s="2">
        <v>172.96</v>
      </c>
      <c r="M9793" s="2" t="s">
        <v>34</v>
      </c>
      <c r="N9793" s="11">
        <f>L9793/E9793*100</f>
        <v>20.937439473174511</v>
      </c>
      <c r="O9793" s="12" t="str">
        <f>IF(N9793&lt;10,"Low",IF(N9793&lt;20,"Med","High"))</f>
        <v>High</v>
      </c>
      <c r="P9793" s="12">
        <f>sales*discount</f>
        <v>388.25760000000002</v>
      </c>
      <c r="Q9793" s="12">
        <f>sales-Discount_Values</f>
        <v>437.82240000000002</v>
      </c>
      <c r="R9793" s="12">
        <f>DATEDIF(order_date,delivery_date,"D")</f>
        <v>6</v>
      </c>
      <c r="S9793" s="12"/>
    </row>
    <row r="9794" spans="1:19" ht="14.25" customHeight="1" x14ac:dyDescent="0.35">
      <c r="A9794" s="2" t="s">
        <v>13016</v>
      </c>
      <c r="B9794" s="2">
        <v>112983</v>
      </c>
      <c r="C9794" s="2" t="s">
        <v>13</v>
      </c>
      <c r="D9794" s="2" t="s">
        <v>36</v>
      </c>
      <c r="E9794" s="2">
        <v>4068.21</v>
      </c>
      <c r="F9794" s="2">
        <v>0.21</v>
      </c>
      <c r="G9794" s="2">
        <v>8</v>
      </c>
      <c r="H9794" s="3">
        <v>45158</v>
      </c>
      <c r="I9794" s="3">
        <v>45165</v>
      </c>
      <c r="J9794" s="2" t="s">
        <v>21</v>
      </c>
      <c r="K9794" s="2" t="s">
        <v>16</v>
      </c>
      <c r="L9794" s="2">
        <v>851.78</v>
      </c>
      <c r="M9794" s="2" t="s">
        <v>28</v>
      </c>
      <c r="N9794" s="11">
        <f>L9794/E9794*100</f>
        <v>20.937463896898141</v>
      </c>
      <c r="O9794" s="12" t="str">
        <f>IF(N9794&lt;10,"Low",IF(N9794&lt;20,"Med","High"))</f>
        <v>High</v>
      </c>
      <c r="P9794" s="12">
        <f>sales*discount</f>
        <v>854.32409999999993</v>
      </c>
      <c r="Q9794" s="12">
        <f>sales-Discount_Values</f>
        <v>3213.8859000000002</v>
      </c>
      <c r="R9794" s="12">
        <f>DATEDIF(order_date,delivery_date,"D")</f>
        <v>7</v>
      </c>
      <c r="S9794" s="12"/>
    </row>
    <row r="9795" spans="1:19" ht="14.25" customHeight="1" x14ac:dyDescent="0.35">
      <c r="A9795" s="2" t="s">
        <v>14286</v>
      </c>
      <c r="B9795" s="2">
        <v>114253</v>
      </c>
      <c r="C9795" s="2" t="s">
        <v>41</v>
      </c>
      <c r="D9795" s="2" t="s">
        <v>33</v>
      </c>
      <c r="E9795" s="2">
        <v>257.86</v>
      </c>
      <c r="F9795" s="2">
        <v>0.26</v>
      </c>
      <c r="G9795" s="2">
        <v>7</v>
      </c>
      <c r="H9795" s="3">
        <v>45440</v>
      </c>
      <c r="I9795" s="3">
        <v>45444</v>
      </c>
      <c r="J9795" s="2" t="s">
        <v>31</v>
      </c>
      <c r="K9795" s="2" t="s">
        <v>22</v>
      </c>
      <c r="L9795" s="2">
        <v>53.99</v>
      </c>
      <c r="M9795" s="2" t="s">
        <v>48</v>
      </c>
      <c r="N9795" s="11">
        <f>L9795/E9795*100</f>
        <v>20.93771814162724</v>
      </c>
      <c r="O9795" s="12" t="str">
        <f>IF(N9795&lt;10,"Low",IF(N9795&lt;20,"Med","High"))</f>
        <v>High</v>
      </c>
      <c r="P9795" s="12">
        <f>sales*discount</f>
        <v>67.043600000000012</v>
      </c>
      <c r="Q9795" s="12">
        <f>sales-Discount_Values</f>
        <v>190.81639999999999</v>
      </c>
      <c r="R9795" s="12">
        <f>DATEDIF(order_date,delivery_date,"D")</f>
        <v>4</v>
      </c>
      <c r="S9795" s="12"/>
    </row>
    <row r="9796" spans="1:19" ht="14.25" customHeight="1" x14ac:dyDescent="0.35">
      <c r="A9796" s="2" t="s">
        <v>6545</v>
      </c>
      <c r="B9796" s="2">
        <v>106512</v>
      </c>
      <c r="C9796" s="2" t="s">
        <v>41</v>
      </c>
      <c r="D9796" s="2" t="s">
        <v>26</v>
      </c>
      <c r="E9796" s="2">
        <v>1223.77</v>
      </c>
      <c r="F9796" s="2">
        <v>0.2</v>
      </c>
      <c r="G9796" s="2">
        <v>1</v>
      </c>
      <c r="H9796" s="3">
        <v>45223</v>
      </c>
      <c r="I9796" s="3">
        <v>45227</v>
      </c>
      <c r="J9796" s="2" t="s">
        <v>31</v>
      </c>
      <c r="K9796" s="2" t="s">
        <v>22</v>
      </c>
      <c r="L9796" s="2">
        <v>256.24</v>
      </c>
      <c r="M9796" s="2" t="s">
        <v>17</v>
      </c>
      <c r="N9796" s="11">
        <f>L9796/E9796*100</f>
        <v>20.938575059038872</v>
      </c>
      <c r="O9796" s="12" t="str">
        <f>IF(N9796&lt;10,"Low",IF(N9796&lt;20,"Med","High"))</f>
        <v>High</v>
      </c>
      <c r="P9796" s="12">
        <f>sales*discount</f>
        <v>244.75400000000002</v>
      </c>
      <c r="Q9796" s="12">
        <f>sales-Discount_Values</f>
        <v>979.01599999999996</v>
      </c>
      <c r="R9796" s="12">
        <f>DATEDIF(order_date,delivery_date,"D")</f>
        <v>4</v>
      </c>
      <c r="S9796" s="12"/>
    </row>
    <row r="9797" spans="1:19" ht="14.25" customHeight="1" x14ac:dyDescent="0.35">
      <c r="A9797" s="2" t="s">
        <v>13560</v>
      </c>
      <c r="B9797" s="2">
        <v>113527</v>
      </c>
      <c r="C9797" s="2" t="s">
        <v>41</v>
      </c>
      <c r="D9797" s="2" t="s">
        <v>14</v>
      </c>
      <c r="E9797" s="2">
        <v>819.49</v>
      </c>
      <c r="F9797" s="2">
        <v>0.02</v>
      </c>
      <c r="G9797" s="2">
        <v>9</v>
      </c>
      <c r="H9797" s="3">
        <v>45086</v>
      </c>
      <c r="I9797" s="3">
        <v>45092</v>
      </c>
      <c r="J9797" s="2" t="s">
        <v>31</v>
      </c>
      <c r="K9797" s="2" t="s">
        <v>16</v>
      </c>
      <c r="L9797" s="2">
        <v>171.6</v>
      </c>
      <c r="M9797" s="2" t="s">
        <v>28</v>
      </c>
      <c r="N9797" s="11">
        <f>L9797/E9797*100</f>
        <v>20.939852835300002</v>
      </c>
      <c r="O9797" s="12" t="str">
        <f>IF(N9797&lt;10,"Low",IF(N9797&lt;20,"Med","High"))</f>
        <v>High</v>
      </c>
      <c r="P9797" s="12">
        <f>sales*discount</f>
        <v>16.389800000000001</v>
      </c>
      <c r="Q9797" s="12">
        <f>sales-Discount_Values</f>
        <v>803.10019999999997</v>
      </c>
      <c r="R9797" s="12">
        <f>DATEDIF(order_date,delivery_date,"D")</f>
        <v>6</v>
      </c>
      <c r="S9797" s="12"/>
    </row>
    <row r="9798" spans="1:19" ht="14.25" customHeight="1" x14ac:dyDescent="0.35">
      <c r="A9798" s="2" t="s">
        <v>5454</v>
      </c>
      <c r="B9798" s="2">
        <v>105421</v>
      </c>
      <c r="C9798" s="2" t="s">
        <v>13</v>
      </c>
      <c r="D9798" s="2" t="s">
        <v>33</v>
      </c>
      <c r="E9798" s="2">
        <v>1006.56</v>
      </c>
      <c r="F9798" s="2">
        <v>0.19</v>
      </c>
      <c r="G9798" s="2">
        <v>7</v>
      </c>
      <c r="H9798" s="3">
        <v>45506</v>
      </c>
      <c r="I9798" s="3">
        <v>45507</v>
      </c>
      <c r="J9798" s="2" t="s">
        <v>31</v>
      </c>
      <c r="K9798" s="2" t="s">
        <v>22</v>
      </c>
      <c r="L9798" s="2">
        <v>210.78</v>
      </c>
      <c r="M9798" s="2" t="s">
        <v>23</v>
      </c>
      <c r="N9798" s="11">
        <f>L9798/E9798*100</f>
        <v>20.940629470672391</v>
      </c>
      <c r="O9798" s="12" t="str">
        <f>IF(N9798&lt;10,"Low",IF(N9798&lt;20,"Med","High"))</f>
        <v>High</v>
      </c>
      <c r="P9798" s="12">
        <f>sales*discount</f>
        <v>191.24639999999999</v>
      </c>
      <c r="Q9798" s="12">
        <f>sales-Discount_Values</f>
        <v>815.31359999999995</v>
      </c>
      <c r="R9798" s="12">
        <f>DATEDIF(order_date,delivery_date,"D")</f>
        <v>1</v>
      </c>
      <c r="S9798" s="12"/>
    </row>
    <row r="9799" spans="1:19" ht="14.25" customHeight="1" x14ac:dyDescent="0.35">
      <c r="A9799" s="2" t="s">
        <v>1800</v>
      </c>
      <c r="B9799" s="2">
        <v>101767</v>
      </c>
      <c r="C9799" s="2" t="s">
        <v>25</v>
      </c>
      <c r="D9799" s="2" t="s">
        <v>36</v>
      </c>
      <c r="E9799" s="2">
        <v>1272.46</v>
      </c>
      <c r="F9799" s="2">
        <v>0.44</v>
      </c>
      <c r="G9799" s="2">
        <v>6</v>
      </c>
      <c r="H9799" s="3">
        <v>45548</v>
      </c>
      <c r="I9799" s="3">
        <v>45549</v>
      </c>
      <c r="J9799" s="2" t="s">
        <v>21</v>
      </c>
      <c r="K9799" s="2" t="s">
        <v>22</v>
      </c>
      <c r="L9799" s="2">
        <v>266.5</v>
      </c>
      <c r="M9799" s="2" t="s">
        <v>48</v>
      </c>
      <c r="N9799" s="11">
        <f>L9799/E9799*100</f>
        <v>20.943683887902171</v>
      </c>
      <c r="O9799" s="12" t="str">
        <f>IF(N9799&lt;10,"Low",IF(N9799&lt;20,"Med","High"))</f>
        <v>High</v>
      </c>
      <c r="P9799" s="12">
        <f>sales*discount</f>
        <v>559.88240000000008</v>
      </c>
      <c r="Q9799" s="12">
        <f>sales-Discount_Values</f>
        <v>712.57759999999996</v>
      </c>
      <c r="R9799" s="12">
        <f>DATEDIF(order_date,delivery_date,"D")</f>
        <v>1</v>
      </c>
      <c r="S9799" s="12"/>
    </row>
    <row r="9800" spans="1:19" ht="14.25" customHeight="1" x14ac:dyDescent="0.35">
      <c r="A9800" s="2" t="s">
        <v>1437</v>
      </c>
      <c r="B9800" s="2">
        <v>101404</v>
      </c>
      <c r="C9800" s="2" t="s">
        <v>41</v>
      </c>
      <c r="D9800" s="2" t="s">
        <v>33</v>
      </c>
      <c r="E9800" s="2">
        <v>2138.79</v>
      </c>
      <c r="F9800" s="2">
        <v>0.23</v>
      </c>
      <c r="G9800" s="2">
        <v>7</v>
      </c>
      <c r="H9800" s="3">
        <v>45076</v>
      </c>
      <c r="I9800" s="3">
        <v>45077</v>
      </c>
      <c r="J9800" s="2" t="s">
        <v>31</v>
      </c>
      <c r="K9800" s="2" t="s">
        <v>27</v>
      </c>
      <c r="L9800" s="2">
        <v>447.99</v>
      </c>
      <c r="M9800" s="2" t="s">
        <v>23</v>
      </c>
      <c r="N9800" s="11">
        <f>L9800/E9800*100</f>
        <v>20.945955423393603</v>
      </c>
      <c r="O9800" s="12" t="str">
        <f>IF(N9800&lt;10,"Low",IF(N9800&lt;20,"Med","High"))</f>
        <v>High</v>
      </c>
      <c r="P9800" s="12">
        <f>sales*discount</f>
        <v>491.92169999999999</v>
      </c>
      <c r="Q9800" s="12">
        <f>sales-Discount_Values</f>
        <v>1646.8683000000001</v>
      </c>
      <c r="R9800" s="12">
        <f>DATEDIF(order_date,delivery_date,"D")</f>
        <v>1</v>
      </c>
      <c r="S9800" s="12"/>
    </row>
    <row r="9801" spans="1:19" ht="14.25" customHeight="1" x14ac:dyDescent="0.35">
      <c r="A9801" s="2" t="s">
        <v>7223</v>
      </c>
      <c r="B9801" s="2">
        <v>107190</v>
      </c>
      <c r="C9801" s="2" t="s">
        <v>13</v>
      </c>
      <c r="D9801" s="2" t="s">
        <v>33</v>
      </c>
      <c r="E9801" s="2">
        <v>3911.03</v>
      </c>
      <c r="F9801" s="2">
        <v>0.19</v>
      </c>
      <c r="G9801" s="2">
        <v>7</v>
      </c>
      <c r="H9801" s="3">
        <v>45110</v>
      </c>
      <c r="I9801" s="3">
        <v>45115</v>
      </c>
      <c r="J9801" s="2" t="s">
        <v>31</v>
      </c>
      <c r="K9801" s="2" t="s">
        <v>22</v>
      </c>
      <c r="L9801" s="2">
        <v>819.25</v>
      </c>
      <c r="M9801" s="2" t="s">
        <v>48</v>
      </c>
      <c r="N9801" s="11">
        <f>L9801/E9801*100</f>
        <v>20.947167370232393</v>
      </c>
      <c r="O9801" s="12" t="str">
        <f>IF(N9801&lt;10,"Low",IF(N9801&lt;20,"Med","High"))</f>
        <v>High</v>
      </c>
      <c r="P9801" s="12">
        <f>sales*discount</f>
        <v>743.09570000000008</v>
      </c>
      <c r="Q9801" s="12">
        <f>sales-Discount_Values</f>
        <v>3167.9342999999999</v>
      </c>
      <c r="R9801" s="12">
        <f>DATEDIF(order_date,delivery_date,"D")</f>
        <v>5</v>
      </c>
      <c r="S9801" s="12"/>
    </row>
    <row r="9802" spans="1:19" ht="14.25" customHeight="1" x14ac:dyDescent="0.35">
      <c r="A9802" s="2" t="s">
        <v>12699</v>
      </c>
      <c r="B9802" s="2">
        <v>112666</v>
      </c>
      <c r="C9802" s="2" t="s">
        <v>13</v>
      </c>
      <c r="D9802" s="2" t="s">
        <v>26</v>
      </c>
      <c r="E9802" s="2">
        <v>2539.17</v>
      </c>
      <c r="F9802" s="2">
        <v>0.19</v>
      </c>
      <c r="G9802" s="2">
        <v>4</v>
      </c>
      <c r="H9802" s="3">
        <v>45464</v>
      </c>
      <c r="I9802" s="3">
        <v>45471</v>
      </c>
      <c r="J9802" s="2" t="s">
        <v>15</v>
      </c>
      <c r="K9802" s="2" t="s">
        <v>27</v>
      </c>
      <c r="L9802" s="2">
        <v>531.89</v>
      </c>
      <c r="M9802" s="2" t="s">
        <v>23</v>
      </c>
      <c r="N9802" s="11">
        <f>L9802/E9802*100</f>
        <v>20.947396196394884</v>
      </c>
      <c r="O9802" s="12" t="str">
        <f>IF(N9802&lt;10,"Low",IF(N9802&lt;20,"Med","High"))</f>
        <v>High</v>
      </c>
      <c r="P9802" s="12">
        <f>sales*discount</f>
        <v>482.44230000000005</v>
      </c>
      <c r="Q9802" s="12">
        <f>sales-Discount_Values</f>
        <v>2056.7276999999999</v>
      </c>
      <c r="R9802" s="12">
        <f>DATEDIF(order_date,delivery_date,"D")</f>
        <v>7</v>
      </c>
      <c r="S9802" s="12"/>
    </row>
    <row r="9803" spans="1:19" ht="14.25" customHeight="1" x14ac:dyDescent="0.35">
      <c r="A9803" s="2" t="s">
        <v>6001</v>
      </c>
      <c r="B9803" s="2">
        <v>105968</v>
      </c>
      <c r="C9803" s="2" t="s">
        <v>25</v>
      </c>
      <c r="D9803" s="2" t="s">
        <v>14</v>
      </c>
      <c r="E9803" s="2">
        <v>2450.84</v>
      </c>
      <c r="F9803" s="2">
        <v>0.06</v>
      </c>
      <c r="G9803" s="2">
        <v>6</v>
      </c>
      <c r="H9803" s="3">
        <v>45503</v>
      </c>
      <c r="I9803" s="3">
        <v>45510</v>
      </c>
      <c r="J9803" s="2" t="s">
        <v>31</v>
      </c>
      <c r="K9803" s="2" t="s">
        <v>27</v>
      </c>
      <c r="L9803" s="2">
        <v>513.39</v>
      </c>
      <c r="M9803" s="2" t="s">
        <v>39</v>
      </c>
      <c r="N9803" s="11">
        <f>L9803/E9803*100</f>
        <v>20.947511873480114</v>
      </c>
      <c r="O9803" s="12" t="str">
        <f>IF(N9803&lt;10,"Low",IF(N9803&lt;20,"Med","High"))</f>
        <v>High</v>
      </c>
      <c r="P9803" s="12">
        <f>sales*discount</f>
        <v>147.0504</v>
      </c>
      <c r="Q9803" s="12">
        <f>sales-Discount_Values</f>
        <v>2303.7896000000001</v>
      </c>
      <c r="R9803" s="12">
        <f>DATEDIF(order_date,delivery_date,"D")</f>
        <v>7</v>
      </c>
      <c r="S9803" s="12"/>
    </row>
    <row r="9804" spans="1:19" ht="14.25" customHeight="1" x14ac:dyDescent="0.35">
      <c r="A9804" s="2" t="s">
        <v>11476</v>
      </c>
      <c r="B9804" s="2">
        <v>111443</v>
      </c>
      <c r="C9804" s="2" t="s">
        <v>13</v>
      </c>
      <c r="D9804" s="2" t="s">
        <v>26</v>
      </c>
      <c r="E9804" s="2">
        <v>1269.3399999999999</v>
      </c>
      <c r="F9804" s="2">
        <v>0.27</v>
      </c>
      <c r="G9804" s="2">
        <v>9</v>
      </c>
      <c r="H9804" s="3">
        <v>45186</v>
      </c>
      <c r="I9804" s="3">
        <v>45191</v>
      </c>
      <c r="J9804" s="2" t="s">
        <v>31</v>
      </c>
      <c r="K9804" s="2" t="s">
        <v>22</v>
      </c>
      <c r="L9804" s="2">
        <v>265.91000000000003</v>
      </c>
      <c r="M9804" s="2" t="s">
        <v>28</v>
      </c>
      <c r="N9804" s="11">
        <f>L9804/E9804*100</f>
        <v>20.948681992216432</v>
      </c>
      <c r="O9804" s="12" t="str">
        <f>IF(N9804&lt;10,"Low",IF(N9804&lt;20,"Med","High"))</f>
        <v>High</v>
      </c>
      <c r="P9804" s="12">
        <f>sales*discount</f>
        <v>342.72179999999997</v>
      </c>
      <c r="Q9804" s="12">
        <f>sales-Discount_Values</f>
        <v>926.61819999999989</v>
      </c>
      <c r="R9804" s="12">
        <f>DATEDIF(order_date,delivery_date,"D")</f>
        <v>5</v>
      </c>
      <c r="S9804" s="12"/>
    </row>
    <row r="9805" spans="1:19" ht="14.25" customHeight="1" x14ac:dyDescent="0.35">
      <c r="A9805" s="2" t="s">
        <v>2141</v>
      </c>
      <c r="B9805" s="2">
        <v>102108</v>
      </c>
      <c r="C9805" s="2" t="s">
        <v>13</v>
      </c>
      <c r="D9805" s="2" t="s">
        <v>20</v>
      </c>
      <c r="E9805" s="2">
        <v>2147.14</v>
      </c>
      <c r="F9805" s="2">
        <v>0.17</v>
      </c>
      <c r="G9805" s="2">
        <v>4</v>
      </c>
      <c r="H9805" s="3">
        <v>44951</v>
      </c>
      <c r="I9805" s="3">
        <v>44956</v>
      </c>
      <c r="J9805" s="2" t="s">
        <v>31</v>
      </c>
      <c r="K9805" s="2" t="s">
        <v>22</v>
      </c>
      <c r="L9805" s="2">
        <v>449.8</v>
      </c>
      <c r="M9805" s="2" t="s">
        <v>17</v>
      </c>
      <c r="N9805" s="11">
        <f>L9805/E9805*100</f>
        <v>20.948797004387231</v>
      </c>
      <c r="O9805" s="12" t="str">
        <f>IF(N9805&lt;10,"Low",IF(N9805&lt;20,"Med","High"))</f>
        <v>High</v>
      </c>
      <c r="P9805" s="12">
        <f>sales*discount</f>
        <v>365.0138</v>
      </c>
      <c r="Q9805" s="12">
        <f>sales-Discount_Values</f>
        <v>1782.1261999999999</v>
      </c>
      <c r="R9805" s="12">
        <f>DATEDIF(order_date,delivery_date,"D")</f>
        <v>5</v>
      </c>
      <c r="S9805" s="12"/>
    </row>
    <row r="9806" spans="1:19" ht="14.25" customHeight="1" x14ac:dyDescent="0.35">
      <c r="A9806" s="2" t="s">
        <v>4465</v>
      </c>
      <c r="B9806" s="2">
        <v>104432</v>
      </c>
      <c r="C9806" s="2" t="s">
        <v>13</v>
      </c>
      <c r="D9806" s="2" t="s">
        <v>14</v>
      </c>
      <c r="E9806" s="2">
        <v>4066.37</v>
      </c>
      <c r="F9806" s="2">
        <v>0.46</v>
      </c>
      <c r="G9806" s="2">
        <v>6</v>
      </c>
      <c r="H9806" s="3">
        <v>45453</v>
      </c>
      <c r="I9806" s="3">
        <v>45455</v>
      </c>
      <c r="J9806" s="2" t="s">
        <v>15</v>
      </c>
      <c r="K9806" s="2" t="s">
        <v>22</v>
      </c>
      <c r="L9806" s="2">
        <v>851.86</v>
      </c>
      <c r="M9806" s="2" t="s">
        <v>34</v>
      </c>
      <c r="N9806" s="11">
        <f>L9806/E9806*100</f>
        <v>20.948905288992396</v>
      </c>
      <c r="O9806" s="12" t="str">
        <f>IF(N9806&lt;10,"Low",IF(N9806&lt;20,"Med","High"))</f>
        <v>High</v>
      </c>
      <c r="P9806" s="12">
        <f>sales*discount</f>
        <v>1870.5301999999999</v>
      </c>
      <c r="Q9806" s="12">
        <f>sales-Discount_Values</f>
        <v>2195.8397999999997</v>
      </c>
      <c r="R9806" s="12">
        <f>DATEDIF(order_date,delivery_date,"D")</f>
        <v>2</v>
      </c>
      <c r="S9806" s="12"/>
    </row>
    <row r="9807" spans="1:19" ht="14.25" customHeight="1" x14ac:dyDescent="0.35">
      <c r="A9807" s="2" t="s">
        <v>1820</v>
      </c>
      <c r="B9807" s="2">
        <v>101787</v>
      </c>
      <c r="C9807" s="2" t="s">
        <v>19</v>
      </c>
      <c r="D9807" s="2" t="s">
        <v>20</v>
      </c>
      <c r="E9807" s="2">
        <v>3340.42</v>
      </c>
      <c r="F9807" s="2">
        <v>0.35</v>
      </c>
      <c r="G9807" s="2">
        <v>8</v>
      </c>
      <c r="H9807" s="3">
        <v>45304</v>
      </c>
      <c r="I9807" s="3">
        <v>45306</v>
      </c>
      <c r="J9807" s="2" t="s">
        <v>15</v>
      </c>
      <c r="K9807" s="2" t="s">
        <v>16</v>
      </c>
      <c r="L9807" s="2">
        <v>699.79</v>
      </c>
      <c r="M9807" s="2" t="s">
        <v>23</v>
      </c>
      <c r="N9807" s="11">
        <f>L9807/E9807*100</f>
        <v>20.949162081414912</v>
      </c>
      <c r="O9807" s="12" t="str">
        <f>IF(N9807&lt;10,"Low",IF(N9807&lt;20,"Med","High"))</f>
        <v>High</v>
      </c>
      <c r="P9807" s="12">
        <f>sales*discount</f>
        <v>1169.1469999999999</v>
      </c>
      <c r="Q9807" s="12">
        <f>sales-Discount_Values</f>
        <v>2171.2730000000001</v>
      </c>
      <c r="R9807" s="12">
        <f>DATEDIF(order_date,delivery_date,"D")</f>
        <v>2</v>
      </c>
      <c r="S9807" s="12"/>
    </row>
    <row r="9808" spans="1:19" ht="14.25" customHeight="1" x14ac:dyDescent="0.35">
      <c r="A9808" s="2" t="s">
        <v>1046</v>
      </c>
      <c r="B9808" s="2">
        <v>101013</v>
      </c>
      <c r="C9808" s="2" t="s">
        <v>13</v>
      </c>
      <c r="D9808" s="2" t="s">
        <v>20</v>
      </c>
      <c r="E9808" s="2">
        <v>4305.1000000000004</v>
      </c>
      <c r="F9808" s="2">
        <v>0.15</v>
      </c>
      <c r="G9808" s="2">
        <v>1</v>
      </c>
      <c r="H9808" s="3">
        <v>45240</v>
      </c>
      <c r="I9808" s="3">
        <v>45247</v>
      </c>
      <c r="J9808" s="2" t="s">
        <v>15</v>
      </c>
      <c r="K9808" s="2" t="s">
        <v>22</v>
      </c>
      <c r="L9808" s="2">
        <v>901.96</v>
      </c>
      <c r="M9808" s="2" t="s">
        <v>34</v>
      </c>
      <c r="N9808" s="11">
        <f>L9808/E9808*100</f>
        <v>20.950965134375508</v>
      </c>
      <c r="O9808" s="12" t="str">
        <f>IF(N9808&lt;10,"Low",IF(N9808&lt;20,"Med","High"))</f>
        <v>High</v>
      </c>
      <c r="P9808" s="12">
        <f>sales*discount</f>
        <v>645.76499999999999</v>
      </c>
      <c r="Q9808" s="12">
        <f>sales-Discount_Values</f>
        <v>3659.3350000000005</v>
      </c>
      <c r="R9808" s="12">
        <f>DATEDIF(order_date,delivery_date,"D")</f>
        <v>7</v>
      </c>
      <c r="S9808" s="12"/>
    </row>
    <row r="9809" spans="1:19" ht="14.25" customHeight="1" x14ac:dyDescent="0.35">
      <c r="A9809" s="2" t="s">
        <v>10249</v>
      </c>
      <c r="B9809" s="2">
        <v>110216</v>
      </c>
      <c r="C9809" s="2" t="s">
        <v>19</v>
      </c>
      <c r="D9809" s="2" t="s">
        <v>36</v>
      </c>
      <c r="E9809" s="2">
        <v>3426.61</v>
      </c>
      <c r="F9809" s="2">
        <v>0.44</v>
      </c>
      <c r="G9809" s="2">
        <v>1</v>
      </c>
      <c r="H9809" s="3">
        <v>44968</v>
      </c>
      <c r="I9809" s="3">
        <v>44971</v>
      </c>
      <c r="J9809" s="2" t="s">
        <v>31</v>
      </c>
      <c r="K9809" s="2" t="s">
        <v>27</v>
      </c>
      <c r="L9809" s="2">
        <v>717.97</v>
      </c>
      <c r="M9809" s="2" t="s">
        <v>39</v>
      </c>
      <c r="N9809" s="11">
        <f>L9809/E9809*100</f>
        <v>20.952778401977465</v>
      </c>
      <c r="O9809" s="12" t="str">
        <f>IF(N9809&lt;10,"Low",IF(N9809&lt;20,"Med","High"))</f>
        <v>High</v>
      </c>
      <c r="P9809" s="12">
        <f>sales*discount</f>
        <v>1507.7084</v>
      </c>
      <c r="Q9809" s="12">
        <f>sales-Discount_Values</f>
        <v>1918.9016000000001</v>
      </c>
      <c r="R9809" s="12">
        <f>DATEDIF(order_date,delivery_date,"D")</f>
        <v>3</v>
      </c>
      <c r="S9809" s="12"/>
    </row>
    <row r="9810" spans="1:19" ht="14.25" customHeight="1" x14ac:dyDescent="0.35">
      <c r="A9810" s="2" t="s">
        <v>5557</v>
      </c>
      <c r="B9810" s="2">
        <v>105524</v>
      </c>
      <c r="C9810" s="2" t="s">
        <v>19</v>
      </c>
      <c r="D9810" s="2" t="s">
        <v>36</v>
      </c>
      <c r="E9810" s="2">
        <v>3391.05</v>
      </c>
      <c r="F9810" s="2">
        <v>0.48</v>
      </c>
      <c r="G9810" s="2">
        <v>2</v>
      </c>
      <c r="H9810" s="3">
        <v>45592</v>
      </c>
      <c r="I9810" s="3">
        <v>45595</v>
      </c>
      <c r="J9810" s="2" t="s">
        <v>31</v>
      </c>
      <c r="K9810" s="2" t="s">
        <v>22</v>
      </c>
      <c r="L9810" s="2">
        <v>710.63</v>
      </c>
      <c r="M9810" s="2" t="s">
        <v>48</v>
      </c>
      <c r="N9810" s="11">
        <f>L9810/E9810*100</f>
        <v>20.956046062429039</v>
      </c>
      <c r="O9810" s="12" t="str">
        <f>IF(N9810&lt;10,"Low",IF(N9810&lt;20,"Med","High"))</f>
        <v>High</v>
      </c>
      <c r="P9810" s="12">
        <f>sales*discount</f>
        <v>1627.704</v>
      </c>
      <c r="Q9810" s="12">
        <f>sales-Discount_Values</f>
        <v>1763.3460000000002</v>
      </c>
      <c r="R9810" s="12">
        <f>DATEDIF(order_date,delivery_date,"D")</f>
        <v>3</v>
      </c>
      <c r="S9810" s="12"/>
    </row>
    <row r="9811" spans="1:19" ht="14.25" customHeight="1" x14ac:dyDescent="0.35">
      <c r="A9811" s="2" t="s">
        <v>762</v>
      </c>
      <c r="B9811" s="2">
        <v>100729</v>
      </c>
      <c r="C9811" s="2" t="s">
        <v>19</v>
      </c>
      <c r="D9811" s="2" t="s">
        <v>36</v>
      </c>
      <c r="E9811" s="2">
        <v>2291.36</v>
      </c>
      <c r="F9811" s="2">
        <v>0.05</v>
      </c>
      <c r="G9811" s="2">
        <v>2</v>
      </c>
      <c r="H9811" s="3">
        <v>45066</v>
      </c>
      <c r="I9811" s="3">
        <v>45067</v>
      </c>
      <c r="J9811" s="2" t="s">
        <v>31</v>
      </c>
      <c r="K9811" s="2" t="s">
        <v>16</v>
      </c>
      <c r="L9811" s="2">
        <v>480.25</v>
      </c>
      <c r="M9811" s="2" t="s">
        <v>23</v>
      </c>
      <c r="N9811" s="11">
        <f>L9811/E9811*100</f>
        <v>20.959168354165211</v>
      </c>
      <c r="O9811" s="12" t="str">
        <f>IF(N9811&lt;10,"Low",IF(N9811&lt;20,"Med","High"))</f>
        <v>High</v>
      </c>
      <c r="P9811" s="12">
        <f>sales*discount</f>
        <v>114.56800000000001</v>
      </c>
      <c r="Q9811" s="12">
        <f>sales-Discount_Values</f>
        <v>2176.7919999999999</v>
      </c>
      <c r="R9811" s="12">
        <f>DATEDIF(order_date,delivery_date,"D")</f>
        <v>1</v>
      </c>
      <c r="S9811" s="12"/>
    </row>
    <row r="9812" spans="1:19" ht="14.25" customHeight="1" x14ac:dyDescent="0.35">
      <c r="A9812" s="2" t="s">
        <v>10687</v>
      </c>
      <c r="B9812" s="2">
        <v>110654</v>
      </c>
      <c r="C9812" s="2" t="s">
        <v>13</v>
      </c>
      <c r="D9812" s="2" t="s">
        <v>36</v>
      </c>
      <c r="E9812" s="2">
        <v>3848.45</v>
      </c>
      <c r="F9812" s="2">
        <v>0.23</v>
      </c>
      <c r="G9812" s="2">
        <v>4</v>
      </c>
      <c r="H9812" s="3">
        <v>44991</v>
      </c>
      <c r="I9812" s="3">
        <v>44993</v>
      </c>
      <c r="J9812" s="2" t="s">
        <v>15</v>
      </c>
      <c r="K9812" s="2" t="s">
        <v>16</v>
      </c>
      <c r="L9812" s="2">
        <v>806.62</v>
      </c>
      <c r="M9812" s="2" t="s">
        <v>28</v>
      </c>
      <c r="N9812" s="11">
        <f>L9812/E9812*100</f>
        <v>20.959607114552615</v>
      </c>
      <c r="O9812" s="12" t="str">
        <f>IF(N9812&lt;10,"Low",IF(N9812&lt;20,"Med","High"))</f>
        <v>High</v>
      </c>
      <c r="P9812" s="12">
        <f>sales*discount</f>
        <v>885.14350000000002</v>
      </c>
      <c r="Q9812" s="12">
        <f>sales-Discount_Values</f>
        <v>2963.3064999999997</v>
      </c>
      <c r="R9812" s="12">
        <f>DATEDIF(order_date,delivery_date,"D")</f>
        <v>2</v>
      </c>
      <c r="S9812" s="12"/>
    </row>
    <row r="9813" spans="1:19" ht="14.25" customHeight="1" x14ac:dyDescent="0.35">
      <c r="A9813" s="2" t="s">
        <v>10691</v>
      </c>
      <c r="B9813" s="2">
        <v>110658</v>
      </c>
      <c r="C9813" s="2" t="s">
        <v>41</v>
      </c>
      <c r="D9813" s="2" t="s">
        <v>20</v>
      </c>
      <c r="E9813" s="2">
        <v>2121.61</v>
      </c>
      <c r="F9813" s="2">
        <v>0.05</v>
      </c>
      <c r="G9813" s="2">
        <v>8</v>
      </c>
      <c r="H9813" s="3">
        <v>44992</v>
      </c>
      <c r="I9813" s="3">
        <v>44995</v>
      </c>
      <c r="J9813" s="2" t="s">
        <v>21</v>
      </c>
      <c r="K9813" s="2" t="s">
        <v>27</v>
      </c>
      <c r="L9813" s="2">
        <v>444.76</v>
      </c>
      <c r="M9813" s="2" t="s">
        <v>39</v>
      </c>
      <c r="N9813" s="11">
        <f>L9813/E9813*100</f>
        <v>20.96332502203515</v>
      </c>
      <c r="O9813" s="12" t="str">
        <f>IF(N9813&lt;10,"Low",IF(N9813&lt;20,"Med","High"))</f>
        <v>High</v>
      </c>
      <c r="P9813" s="12">
        <f>sales*discount</f>
        <v>106.08050000000001</v>
      </c>
      <c r="Q9813" s="12">
        <f>sales-Discount_Values</f>
        <v>2015.5295000000001</v>
      </c>
      <c r="R9813" s="12">
        <f>DATEDIF(order_date,delivery_date,"D")</f>
        <v>3</v>
      </c>
      <c r="S9813" s="12"/>
    </row>
    <row r="9814" spans="1:19" ht="14.25" customHeight="1" x14ac:dyDescent="0.35">
      <c r="A9814" s="2" t="s">
        <v>3953</v>
      </c>
      <c r="B9814" s="2">
        <v>103920</v>
      </c>
      <c r="C9814" s="2" t="s">
        <v>13</v>
      </c>
      <c r="D9814" s="2" t="s">
        <v>14</v>
      </c>
      <c r="E9814" s="2">
        <v>1890.42</v>
      </c>
      <c r="F9814" s="2">
        <v>0.34</v>
      </c>
      <c r="G9814" s="2">
        <v>1</v>
      </c>
      <c r="H9814" s="3">
        <v>45484</v>
      </c>
      <c r="I9814" s="3">
        <v>45489</v>
      </c>
      <c r="J9814" s="2" t="s">
        <v>21</v>
      </c>
      <c r="K9814" s="2" t="s">
        <v>27</v>
      </c>
      <c r="L9814" s="2">
        <v>396.3</v>
      </c>
      <c r="M9814" s="2" t="s">
        <v>28</v>
      </c>
      <c r="N9814" s="11">
        <f>L9814/E9814*100</f>
        <v>20.963595391500299</v>
      </c>
      <c r="O9814" s="12" t="str">
        <f>IF(N9814&lt;10,"Low",IF(N9814&lt;20,"Med","High"))</f>
        <v>High</v>
      </c>
      <c r="P9814" s="12">
        <f>sales*discount</f>
        <v>642.7428000000001</v>
      </c>
      <c r="Q9814" s="12">
        <f>sales-Discount_Values</f>
        <v>1247.6772000000001</v>
      </c>
      <c r="R9814" s="12">
        <f>DATEDIF(order_date,delivery_date,"D")</f>
        <v>5</v>
      </c>
      <c r="S9814" s="12"/>
    </row>
    <row r="9815" spans="1:19" ht="14.25" customHeight="1" x14ac:dyDescent="0.35">
      <c r="A9815" s="2" t="s">
        <v>593</v>
      </c>
      <c r="B9815" s="2">
        <v>100560</v>
      </c>
      <c r="C9815" s="2" t="s">
        <v>19</v>
      </c>
      <c r="D9815" s="2" t="s">
        <v>20</v>
      </c>
      <c r="E9815" s="2">
        <v>4016.27</v>
      </c>
      <c r="F9815" s="2">
        <v>0.14000000000000001</v>
      </c>
      <c r="G9815" s="2">
        <v>5</v>
      </c>
      <c r="H9815" s="3">
        <v>45110</v>
      </c>
      <c r="I9815" s="3">
        <v>45112</v>
      </c>
      <c r="J9815" s="2" t="s">
        <v>21</v>
      </c>
      <c r="K9815" s="2" t="s">
        <v>27</v>
      </c>
      <c r="L9815" s="2">
        <v>842</v>
      </c>
      <c r="M9815" s="2" t="s">
        <v>34</v>
      </c>
      <c r="N9815" s="11">
        <f>L9815/E9815*100</f>
        <v>20.964725977088193</v>
      </c>
      <c r="O9815" s="12" t="str">
        <f>IF(N9815&lt;10,"Low",IF(N9815&lt;20,"Med","High"))</f>
        <v>High</v>
      </c>
      <c r="P9815" s="12">
        <f>sales*discount</f>
        <v>562.27780000000007</v>
      </c>
      <c r="Q9815" s="12">
        <f>sales-Discount_Values</f>
        <v>3453.9921999999997</v>
      </c>
      <c r="R9815" s="12">
        <f>DATEDIF(order_date,delivery_date,"D")</f>
        <v>2</v>
      </c>
      <c r="S9815" s="12"/>
    </row>
    <row r="9816" spans="1:19" ht="14.25" customHeight="1" x14ac:dyDescent="0.35">
      <c r="A9816" s="2" t="s">
        <v>6141</v>
      </c>
      <c r="B9816" s="2">
        <v>106108</v>
      </c>
      <c r="C9816" s="2" t="s">
        <v>41</v>
      </c>
      <c r="D9816" s="2" t="s">
        <v>33</v>
      </c>
      <c r="E9816" s="2">
        <v>3489.63</v>
      </c>
      <c r="F9816" s="2">
        <v>0.23</v>
      </c>
      <c r="G9816" s="2">
        <v>3</v>
      </c>
      <c r="H9816" s="3">
        <v>45596</v>
      </c>
      <c r="I9816" s="3">
        <v>45598</v>
      </c>
      <c r="J9816" s="2" t="s">
        <v>15</v>
      </c>
      <c r="K9816" s="2" t="s">
        <v>27</v>
      </c>
      <c r="L9816" s="2">
        <v>731.63</v>
      </c>
      <c r="M9816" s="2" t="s">
        <v>39</v>
      </c>
      <c r="N9816" s="11">
        <f>L9816/E9816*100</f>
        <v>20.965833053934084</v>
      </c>
      <c r="O9816" s="12" t="str">
        <f>IF(N9816&lt;10,"Low",IF(N9816&lt;20,"Med","High"))</f>
        <v>High</v>
      </c>
      <c r="P9816" s="12">
        <f>sales*discount</f>
        <v>802.61490000000003</v>
      </c>
      <c r="Q9816" s="12">
        <f>sales-Discount_Values</f>
        <v>2687.0151000000001</v>
      </c>
      <c r="R9816" s="12">
        <f>DATEDIF(order_date,delivery_date,"D")</f>
        <v>2</v>
      </c>
      <c r="S9816" s="12"/>
    </row>
    <row r="9817" spans="1:19" ht="14.25" customHeight="1" x14ac:dyDescent="0.35">
      <c r="A9817" s="2" t="s">
        <v>1832</v>
      </c>
      <c r="B9817" s="2">
        <v>101799</v>
      </c>
      <c r="C9817" s="2" t="s">
        <v>25</v>
      </c>
      <c r="D9817" s="2" t="s">
        <v>33</v>
      </c>
      <c r="E9817" s="2">
        <v>1575</v>
      </c>
      <c r="F9817" s="2">
        <v>0.26</v>
      </c>
      <c r="G9817" s="2">
        <v>5</v>
      </c>
      <c r="H9817" s="3">
        <v>45078</v>
      </c>
      <c r="I9817" s="3">
        <v>45083</v>
      </c>
      <c r="J9817" s="2" t="s">
        <v>21</v>
      </c>
      <c r="K9817" s="2" t="s">
        <v>27</v>
      </c>
      <c r="L9817" s="2">
        <v>330.22</v>
      </c>
      <c r="M9817" s="2" t="s">
        <v>17</v>
      </c>
      <c r="N9817" s="11">
        <f>L9817/E9817*100</f>
        <v>20.966349206349207</v>
      </c>
      <c r="O9817" s="12" t="str">
        <f>IF(N9817&lt;10,"Low",IF(N9817&lt;20,"Med","High"))</f>
        <v>High</v>
      </c>
      <c r="P9817" s="12">
        <f>sales*discount</f>
        <v>409.5</v>
      </c>
      <c r="Q9817" s="12">
        <f>sales-Discount_Values</f>
        <v>1165.5</v>
      </c>
      <c r="R9817" s="12">
        <f>DATEDIF(order_date,delivery_date,"D")</f>
        <v>5</v>
      </c>
      <c r="S9817" s="12"/>
    </row>
    <row r="9818" spans="1:19" ht="14.25" customHeight="1" x14ac:dyDescent="0.35">
      <c r="A9818" s="2" t="s">
        <v>6299</v>
      </c>
      <c r="B9818" s="2">
        <v>106266</v>
      </c>
      <c r="C9818" s="2" t="s">
        <v>25</v>
      </c>
      <c r="D9818" s="2" t="s">
        <v>14</v>
      </c>
      <c r="E9818" s="2">
        <v>2509.46</v>
      </c>
      <c r="F9818" s="2">
        <v>0.13</v>
      </c>
      <c r="G9818" s="2">
        <v>3</v>
      </c>
      <c r="H9818" s="3">
        <v>45080</v>
      </c>
      <c r="I9818" s="3">
        <v>45083</v>
      </c>
      <c r="J9818" s="2" t="s">
        <v>21</v>
      </c>
      <c r="K9818" s="2" t="s">
        <v>16</v>
      </c>
      <c r="L9818" s="2">
        <v>526.16</v>
      </c>
      <c r="M9818" s="2" t="s">
        <v>17</v>
      </c>
      <c r="N9818" s="11">
        <f>L9818/E9818*100</f>
        <v>20.967060642528672</v>
      </c>
      <c r="O9818" s="12" t="str">
        <f>IF(N9818&lt;10,"Low",IF(N9818&lt;20,"Med","High"))</f>
        <v>High</v>
      </c>
      <c r="P9818" s="12">
        <f>sales*discount</f>
        <v>326.22980000000001</v>
      </c>
      <c r="Q9818" s="12">
        <f>sales-Discount_Values</f>
        <v>2183.2302</v>
      </c>
      <c r="R9818" s="12">
        <f>DATEDIF(order_date,delivery_date,"D")</f>
        <v>3</v>
      </c>
      <c r="S9818" s="12"/>
    </row>
    <row r="9819" spans="1:19" ht="14.25" customHeight="1" x14ac:dyDescent="0.35">
      <c r="A9819" s="2" t="s">
        <v>9993</v>
      </c>
      <c r="B9819" s="2">
        <v>109960</v>
      </c>
      <c r="C9819" s="2" t="s">
        <v>25</v>
      </c>
      <c r="D9819" s="2" t="s">
        <v>20</v>
      </c>
      <c r="E9819" s="2">
        <v>1701.67</v>
      </c>
      <c r="F9819" s="2">
        <v>0.14000000000000001</v>
      </c>
      <c r="G9819" s="2">
        <v>3</v>
      </c>
      <c r="H9819" s="3">
        <v>45098</v>
      </c>
      <c r="I9819" s="3">
        <v>45101</v>
      </c>
      <c r="J9819" s="2" t="s">
        <v>31</v>
      </c>
      <c r="K9819" s="2" t="s">
        <v>27</v>
      </c>
      <c r="L9819" s="2">
        <v>356.84</v>
      </c>
      <c r="M9819" s="2" t="s">
        <v>28</v>
      </c>
      <c r="N9819" s="11">
        <f>L9819/E9819*100</f>
        <v>20.969988305605668</v>
      </c>
      <c r="O9819" s="12" t="str">
        <f>IF(N9819&lt;10,"Low",IF(N9819&lt;20,"Med","High"))</f>
        <v>High</v>
      </c>
      <c r="P9819" s="12">
        <f>sales*discount</f>
        <v>238.23380000000003</v>
      </c>
      <c r="Q9819" s="12">
        <f>sales-Discount_Values</f>
        <v>1463.4362000000001</v>
      </c>
      <c r="R9819" s="12">
        <f>DATEDIF(order_date,delivery_date,"D")</f>
        <v>3</v>
      </c>
      <c r="S9819" s="12"/>
    </row>
    <row r="9820" spans="1:19" ht="14.25" customHeight="1" x14ac:dyDescent="0.35">
      <c r="A9820" s="2" t="s">
        <v>7360</v>
      </c>
      <c r="B9820" s="2">
        <v>107327</v>
      </c>
      <c r="C9820" s="2" t="s">
        <v>41</v>
      </c>
      <c r="D9820" s="2" t="s">
        <v>26</v>
      </c>
      <c r="E9820" s="2">
        <v>3158.49</v>
      </c>
      <c r="F9820" s="2">
        <v>0.25</v>
      </c>
      <c r="G9820" s="2">
        <v>6</v>
      </c>
      <c r="H9820" s="3">
        <v>45101</v>
      </c>
      <c r="I9820" s="3">
        <v>45102</v>
      </c>
      <c r="J9820" s="2" t="s">
        <v>21</v>
      </c>
      <c r="K9820" s="2" t="s">
        <v>27</v>
      </c>
      <c r="L9820" s="2">
        <v>662.37</v>
      </c>
      <c r="M9820" s="2" t="s">
        <v>23</v>
      </c>
      <c r="N9820" s="11">
        <f>L9820/E9820*100</f>
        <v>20.971096948225263</v>
      </c>
      <c r="O9820" s="12" t="str">
        <f>IF(N9820&lt;10,"Low",IF(N9820&lt;20,"Med","High"))</f>
        <v>High</v>
      </c>
      <c r="P9820" s="12">
        <f>sales*discount</f>
        <v>789.62249999999995</v>
      </c>
      <c r="Q9820" s="12">
        <f>sales-Discount_Values</f>
        <v>2368.8674999999998</v>
      </c>
      <c r="R9820" s="12">
        <f>DATEDIF(order_date,delivery_date,"D")</f>
        <v>1</v>
      </c>
      <c r="S9820" s="12"/>
    </row>
    <row r="9821" spans="1:19" ht="14.25" customHeight="1" x14ac:dyDescent="0.35">
      <c r="A9821" s="2" t="s">
        <v>13092</v>
      </c>
      <c r="B9821" s="2">
        <v>113059</v>
      </c>
      <c r="C9821" s="2" t="s">
        <v>25</v>
      </c>
      <c r="D9821" s="2" t="s">
        <v>36</v>
      </c>
      <c r="E9821" s="2">
        <v>4876.82</v>
      </c>
      <c r="F9821" s="2">
        <v>0.46</v>
      </c>
      <c r="G9821" s="2">
        <v>4</v>
      </c>
      <c r="H9821" s="3">
        <v>45458</v>
      </c>
      <c r="I9821" s="3">
        <v>45465</v>
      </c>
      <c r="J9821" s="2" t="s">
        <v>31</v>
      </c>
      <c r="K9821" s="2" t="s">
        <v>27</v>
      </c>
      <c r="L9821" s="2">
        <v>1022.73</v>
      </c>
      <c r="M9821" s="2" t="s">
        <v>34</v>
      </c>
      <c r="N9821" s="11">
        <f>L9821/E9821*100</f>
        <v>20.971247657284874</v>
      </c>
      <c r="O9821" s="12" t="str">
        <f>IF(N9821&lt;10,"Low",IF(N9821&lt;20,"Med","High"))</f>
        <v>High</v>
      </c>
      <c r="P9821" s="12">
        <f>sales*discount</f>
        <v>2243.3371999999999</v>
      </c>
      <c r="Q9821" s="12">
        <f>sales-Discount_Values</f>
        <v>2633.4827999999998</v>
      </c>
      <c r="R9821" s="12">
        <f>DATEDIF(order_date,delivery_date,"D")</f>
        <v>7</v>
      </c>
      <c r="S9821" s="12"/>
    </row>
    <row r="9822" spans="1:19" ht="14.25" customHeight="1" x14ac:dyDescent="0.35">
      <c r="A9822" s="2" t="s">
        <v>7589</v>
      </c>
      <c r="B9822" s="2">
        <v>107556</v>
      </c>
      <c r="C9822" s="2" t="s">
        <v>13</v>
      </c>
      <c r="D9822" s="2" t="s">
        <v>33</v>
      </c>
      <c r="E9822" s="2">
        <v>3533.3</v>
      </c>
      <c r="F9822" s="2">
        <v>0.35</v>
      </c>
      <c r="G9822" s="2">
        <v>8</v>
      </c>
      <c r="H9822" s="3">
        <v>45355</v>
      </c>
      <c r="I9822" s="3">
        <v>45362</v>
      </c>
      <c r="J9822" s="2" t="s">
        <v>21</v>
      </c>
      <c r="K9822" s="2" t="s">
        <v>22</v>
      </c>
      <c r="L9822" s="2">
        <v>740.98</v>
      </c>
      <c r="M9822" s="2" t="s">
        <v>48</v>
      </c>
      <c r="N9822" s="11">
        <f>L9822/E9822*100</f>
        <v>20.971329918206774</v>
      </c>
      <c r="O9822" s="12" t="str">
        <f>IF(N9822&lt;10,"Low",IF(N9822&lt;20,"Med","High"))</f>
        <v>High</v>
      </c>
      <c r="P9822" s="12">
        <f>sales*discount</f>
        <v>1236.655</v>
      </c>
      <c r="Q9822" s="12">
        <f>sales-Discount_Values</f>
        <v>2296.6450000000004</v>
      </c>
      <c r="R9822" s="12">
        <f>DATEDIF(order_date,delivery_date,"D")</f>
        <v>7</v>
      </c>
      <c r="S9822" s="12"/>
    </row>
    <row r="9823" spans="1:19" ht="14.25" customHeight="1" x14ac:dyDescent="0.35">
      <c r="A9823" s="2" t="s">
        <v>13610</v>
      </c>
      <c r="B9823" s="2">
        <v>113577</v>
      </c>
      <c r="C9823" s="2" t="s">
        <v>25</v>
      </c>
      <c r="D9823" s="2" t="s">
        <v>14</v>
      </c>
      <c r="E9823" s="2">
        <v>1526.97</v>
      </c>
      <c r="F9823" s="2">
        <v>0.28999999999999998</v>
      </c>
      <c r="G9823" s="2">
        <v>4</v>
      </c>
      <c r="H9823" s="3">
        <v>45626</v>
      </c>
      <c r="I9823" s="3">
        <v>45631</v>
      </c>
      <c r="J9823" s="2" t="s">
        <v>15</v>
      </c>
      <c r="K9823" s="2" t="s">
        <v>27</v>
      </c>
      <c r="L9823" s="2">
        <v>320.23</v>
      </c>
      <c r="M9823" s="2" t="s">
        <v>48</v>
      </c>
      <c r="N9823" s="11">
        <f>L9823/E9823*100</f>
        <v>20.971597346378775</v>
      </c>
      <c r="O9823" s="12" t="str">
        <f>IF(N9823&lt;10,"Low",IF(N9823&lt;20,"Med","High"))</f>
        <v>High</v>
      </c>
      <c r="P9823" s="12">
        <f>sales*discount</f>
        <v>442.82129999999995</v>
      </c>
      <c r="Q9823" s="12">
        <f>sales-Discount_Values</f>
        <v>1084.1487000000002</v>
      </c>
      <c r="R9823" s="12">
        <f>DATEDIF(order_date,delivery_date,"D")</f>
        <v>5</v>
      </c>
      <c r="S9823" s="12"/>
    </row>
    <row r="9824" spans="1:19" ht="14.25" customHeight="1" x14ac:dyDescent="0.35">
      <c r="A9824" s="2" t="s">
        <v>9021</v>
      </c>
      <c r="B9824" s="2">
        <v>108988</v>
      </c>
      <c r="C9824" s="2" t="s">
        <v>41</v>
      </c>
      <c r="D9824" s="2" t="s">
        <v>36</v>
      </c>
      <c r="E9824" s="2">
        <v>4440.41</v>
      </c>
      <c r="F9824" s="2">
        <v>0.13</v>
      </c>
      <c r="G9824" s="2">
        <v>1</v>
      </c>
      <c r="H9824" s="3">
        <v>45375</v>
      </c>
      <c r="I9824" s="3">
        <v>45377</v>
      </c>
      <c r="J9824" s="2" t="s">
        <v>31</v>
      </c>
      <c r="K9824" s="2" t="s">
        <v>22</v>
      </c>
      <c r="L9824" s="2">
        <v>931.24</v>
      </c>
      <c r="M9824" s="2" t="s">
        <v>34</v>
      </c>
      <c r="N9824" s="11">
        <f>L9824/E9824*100</f>
        <v>20.971937276062349</v>
      </c>
      <c r="O9824" s="12" t="str">
        <f>IF(N9824&lt;10,"Low",IF(N9824&lt;20,"Med","High"))</f>
        <v>High</v>
      </c>
      <c r="P9824" s="12">
        <f>sales*discount</f>
        <v>577.25329999999997</v>
      </c>
      <c r="Q9824" s="12">
        <f>sales-Discount_Values</f>
        <v>3863.1567</v>
      </c>
      <c r="R9824" s="12">
        <f>DATEDIF(order_date,delivery_date,"D")</f>
        <v>2</v>
      </c>
      <c r="S9824" s="12"/>
    </row>
    <row r="9825" spans="1:19" ht="14.25" customHeight="1" x14ac:dyDescent="0.35">
      <c r="A9825" s="2" t="s">
        <v>140</v>
      </c>
      <c r="B9825" s="2">
        <v>100107</v>
      </c>
      <c r="C9825" s="2" t="s">
        <v>19</v>
      </c>
      <c r="D9825" s="2" t="s">
        <v>36</v>
      </c>
      <c r="E9825" s="2">
        <v>4996.1899999999996</v>
      </c>
      <c r="F9825" s="2">
        <v>0.08</v>
      </c>
      <c r="G9825" s="2">
        <v>8</v>
      </c>
      <c r="H9825" s="3">
        <v>45074</v>
      </c>
      <c r="I9825" s="3">
        <v>45076</v>
      </c>
      <c r="J9825" s="2" t="s">
        <v>15</v>
      </c>
      <c r="K9825" s="2" t="s">
        <v>22</v>
      </c>
      <c r="L9825" s="2">
        <v>1047.8699999999999</v>
      </c>
      <c r="M9825" s="2" t="s">
        <v>23</v>
      </c>
      <c r="N9825" s="11">
        <f>L9825/E9825*100</f>
        <v>20.973381716868253</v>
      </c>
      <c r="O9825" s="12" t="str">
        <f>IF(N9825&lt;10,"Low",IF(N9825&lt;20,"Med","High"))</f>
        <v>High</v>
      </c>
      <c r="P9825" s="12">
        <f>sales*discount</f>
        <v>399.6952</v>
      </c>
      <c r="Q9825" s="12">
        <f>sales-Discount_Values</f>
        <v>4596.4947999999995</v>
      </c>
      <c r="R9825" s="12">
        <f>DATEDIF(order_date,delivery_date,"D")</f>
        <v>2</v>
      </c>
      <c r="S9825" s="12"/>
    </row>
    <row r="9826" spans="1:19" ht="14.25" customHeight="1" x14ac:dyDescent="0.35">
      <c r="A9826" s="2" t="s">
        <v>5975</v>
      </c>
      <c r="B9826" s="2">
        <v>105942</v>
      </c>
      <c r="C9826" s="2" t="s">
        <v>13</v>
      </c>
      <c r="D9826" s="2" t="s">
        <v>26</v>
      </c>
      <c r="E9826" s="2">
        <v>3430.4</v>
      </c>
      <c r="F9826" s="2">
        <v>0.25</v>
      </c>
      <c r="G9826" s="2">
        <v>5</v>
      </c>
      <c r="H9826" s="3">
        <v>45166</v>
      </c>
      <c r="I9826" s="3">
        <v>45171</v>
      </c>
      <c r="J9826" s="2" t="s">
        <v>15</v>
      </c>
      <c r="K9826" s="2" t="s">
        <v>22</v>
      </c>
      <c r="L9826" s="2">
        <v>719.61</v>
      </c>
      <c r="M9826" s="2" t="s">
        <v>39</v>
      </c>
      <c r="N9826" s="11">
        <f>L9826/E9826*100</f>
        <v>20.977437033582088</v>
      </c>
      <c r="O9826" s="12" t="str">
        <f>IF(N9826&lt;10,"Low",IF(N9826&lt;20,"Med","High"))</f>
        <v>High</v>
      </c>
      <c r="P9826" s="12">
        <f>sales*discount</f>
        <v>857.6</v>
      </c>
      <c r="Q9826" s="12">
        <f>sales-Discount_Values</f>
        <v>2572.8000000000002</v>
      </c>
      <c r="R9826" s="12">
        <f>DATEDIF(order_date,delivery_date,"D")</f>
        <v>5</v>
      </c>
      <c r="S9826" s="12"/>
    </row>
    <row r="9827" spans="1:19" ht="14.25" customHeight="1" x14ac:dyDescent="0.35">
      <c r="A9827" s="2" t="s">
        <v>7547</v>
      </c>
      <c r="B9827" s="2">
        <v>107514</v>
      </c>
      <c r="C9827" s="2" t="s">
        <v>41</v>
      </c>
      <c r="D9827" s="2" t="s">
        <v>36</v>
      </c>
      <c r="E9827" s="2">
        <v>2942.08</v>
      </c>
      <c r="F9827" s="2">
        <v>0.27</v>
      </c>
      <c r="G9827" s="2">
        <v>5</v>
      </c>
      <c r="H9827" s="3">
        <v>44956</v>
      </c>
      <c r="I9827" s="3">
        <v>44957</v>
      </c>
      <c r="J9827" s="2" t="s">
        <v>15</v>
      </c>
      <c r="K9827" s="2" t="s">
        <v>27</v>
      </c>
      <c r="L9827" s="2">
        <v>617.20000000000005</v>
      </c>
      <c r="M9827" s="2" t="s">
        <v>28</v>
      </c>
      <c r="N9827" s="11">
        <f>L9827/E9827*100</f>
        <v>20.978355449206006</v>
      </c>
      <c r="O9827" s="12" t="str">
        <f>IF(N9827&lt;10,"Low",IF(N9827&lt;20,"Med","High"))</f>
        <v>High</v>
      </c>
      <c r="P9827" s="12">
        <f>sales*discount</f>
        <v>794.36160000000007</v>
      </c>
      <c r="Q9827" s="12">
        <f>sales-Discount_Values</f>
        <v>2147.7183999999997</v>
      </c>
      <c r="R9827" s="12">
        <f>DATEDIF(order_date,delivery_date,"D")</f>
        <v>1</v>
      </c>
      <c r="S9827" s="12"/>
    </row>
    <row r="9828" spans="1:19" ht="14.25" customHeight="1" x14ac:dyDescent="0.35">
      <c r="A9828" s="2" t="s">
        <v>15241</v>
      </c>
      <c r="B9828" s="2">
        <v>115208</v>
      </c>
      <c r="C9828" s="2" t="s">
        <v>41</v>
      </c>
      <c r="D9828" s="2" t="s">
        <v>36</v>
      </c>
      <c r="E9828" s="2">
        <v>2550.54</v>
      </c>
      <c r="F9828" s="2">
        <v>0.39</v>
      </c>
      <c r="G9828" s="2">
        <v>1</v>
      </c>
      <c r="H9828" s="3">
        <v>45303</v>
      </c>
      <c r="I9828" s="3">
        <v>45310</v>
      </c>
      <c r="J9828" s="2" t="s">
        <v>15</v>
      </c>
      <c r="K9828" s="2" t="s">
        <v>22</v>
      </c>
      <c r="L9828" s="2">
        <v>535.1</v>
      </c>
      <c r="M9828" s="2" t="s">
        <v>48</v>
      </c>
      <c r="N9828" s="11">
        <f>L9828/E9828*100</f>
        <v>20.979870929293405</v>
      </c>
      <c r="O9828" s="12" t="str">
        <f>IF(N9828&lt;10,"Low",IF(N9828&lt;20,"Med","High"))</f>
        <v>High</v>
      </c>
      <c r="P9828" s="12">
        <f>sales*discount</f>
        <v>994.7106</v>
      </c>
      <c r="Q9828" s="12">
        <f>sales-Discount_Values</f>
        <v>1555.8294000000001</v>
      </c>
      <c r="R9828" s="12">
        <f>DATEDIF(order_date,delivery_date,"D")</f>
        <v>7</v>
      </c>
      <c r="S9828" s="12"/>
    </row>
    <row r="9829" spans="1:19" ht="14.25" customHeight="1" x14ac:dyDescent="0.35">
      <c r="A9829" s="2" t="s">
        <v>3751</v>
      </c>
      <c r="B9829" s="2">
        <v>103718</v>
      </c>
      <c r="C9829" s="2" t="s">
        <v>19</v>
      </c>
      <c r="D9829" s="2" t="s">
        <v>33</v>
      </c>
      <c r="E9829" s="2">
        <v>1690.34</v>
      </c>
      <c r="F9829" s="2">
        <v>0.43</v>
      </c>
      <c r="G9829" s="2">
        <v>9</v>
      </c>
      <c r="H9829" s="3">
        <v>45319</v>
      </c>
      <c r="I9829" s="3">
        <v>45323</v>
      </c>
      <c r="J9829" s="2" t="s">
        <v>21</v>
      </c>
      <c r="K9829" s="2" t="s">
        <v>27</v>
      </c>
      <c r="L9829" s="2">
        <v>354.64</v>
      </c>
      <c r="M9829" s="2" t="s">
        <v>34</v>
      </c>
      <c r="N9829" s="11">
        <f>L9829/E9829*100</f>
        <v>20.980394476850812</v>
      </c>
      <c r="O9829" s="12" t="str">
        <f>IF(N9829&lt;10,"Low",IF(N9829&lt;20,"Med","High"))</f>
        <v>High</v>
      </c>
      <c r="P9829" s="12">
        <f>sales*discount</f>
        <v>726.84619999999995</v>
      </c>
      <c r="Q9829" s="12">
        <f>sales-Discount_Values</f>
        <v>963.49379999999996</v>
      </c>
      <c r="R9829" s="12">
        <f>DATEDIF(order_date,delivery_date,"D")</f>
        <v>4</v>
      </c>
      <c r="S9829" s="12"/>
    </row>
    <row r="9830" spans="1:19" ht="14.25" customHeight="1" x14ac:dyDescent="0.35">
      <c r="A9830" s="2" t="s">
        <v>1966</v>
      </c>
      <c r="B9830" s="2">
        <v>101933</v>
      </c>
      <c r="C9830" s="2" t="s">
        <v>13</v>
      </c>
      <c r="D9830" s="2" t="s">
        <v>14</v>
      </c>
      <c r="E9830" s="2">
        <v>3202.23</v>
      </c>
      <c r="F9830" s="2">
        <v>0.28000000000000003</v>
      </c>
      <c r="G9830" s="2">
        <v>7</v>
      </c>
      <c r="H9830" s="3">
        <v>45407</v>
      </c>
      <c r="I9830" s="3">
        <v>45412</v>
      </c>
      <c r="J9830" s="2" t="s">
        <v>21</v>
      </c>
      <c r="K9830" s="2" t="s">
        <v>16</v>
      </c>
      <c r="L9830" s="2">
        <v>671.88</v>
      </c>
      <c r="M9830" s="2" t="s">
        <v>23</v>
      </c>
      <c r="N9830" s="11">
        <f>L9830/E9830*100</f>
        <v>20.981628427689454</v>
      </c>
      <c r="O9830" s="12" t="str">
        <f>IF(N9830&lt;10,"Low",IF(N9830&lt;20,"Med","High"))</f>
        <v>High</v>
      </c>
      <c r="P9830" s="12">
        <f>sales*discount</f>
        <v>896.62440000000004</v>
      </c>
      <c r="Q9830" s="12">
        <f>sales-Discount_Values</f>
        <v>2305.6055999999999</v>
      </c>
      <c r="R9830" s="12">
        <f>DATEDIF(order_date,delivery_date,"D")</f>
        <v>5</v>
      </c>
      <c r="S9830" s="12"/>
    </row>
    <row r="9831" spans="1:19" ht="14.25" customHeight="1" x14ac:dyDescent="0.35">
      <c r="A9831" s="2" t="s">
        <v>6183</v>
      </c>
      <c r="B9831" s="2">
        <v>106150</v>
      </c>
      <c r="C9831" s="2" t="s">
        <v>25</v>
      </c>
      <c r="D9831" s="2" t="s">
        <v>33</v>
      </c>
      <c r="E9831" s="2">
        <v>4104</v>
      </c>
      <c r="F9831" s="2">
        <v>0.47</v>
      </c>
      <c r="G9831" s="2">
        <v>8</v>
      </c>
      <c r="H9831" s="3">
        <v>45295</v>
      </c>
      <c r="I9831" s="3">
        <v>45302</v>
      </c>
      <c r="J9831" s="2" t="s">
        <v>15</v>
      </c>
      <c r="K9831" s="2" t="s">
        <v>22</v>
      </c>
      <c r="L9831" s="2">
        <v>861.13</v>
      </c>
      <c r="M9831" s="2" t="s">
        <v>23</v>
      </c>
      <c r="N9831" s="11">
        <f>L9831/E9831*100</f>
        <v>20.982699805068226</v>
      </c>
      <c r="O9831" s="12" t="str">
        <f>IF(N9831&lt;10,"Low",IF(N9831&lt;20,"Med","High"))</f>
        <v>High</v>
      </c>
      <c r="P9831" s="12">
        <f>sales*discount</f>
        <v>1928.8799999999999</v>
      </c>
      <c r="Q9831" s="12">
        <f>sales-Discount_Values</f>
        <v>2175.12</v>
      </c>
      <c r="R9831" s="12">
        <f>DATEDIF(order_date,delivery_date,"D")</f>
        <v>7</v>
      </c>
      <c r="S9831" s="12"/>
    </row>
    <row r="9832" spans="1:19" ht="14.25" customHeight="1" x14ac:dyDescent="0.35">
      <c r="A9832" s="2" t="s">
        <v>9204</v>
      </c>
      <c r="B9832" s="2">
        <v>109171</v>
      </c>
      <c r="C9832" s="2" t="s">
        <v>19</v>
      </c>
      <c r="D9832" s="2" t="s">
        <v>14</v>
      </c>
      <c r="E9832" s="2">
        <v>1697.35</v>
      </c>
      <c r="F9832" s="2">
        <v>0.02</v>
      </c>
      <c r="G9832" s="2">
        <v>7</v>
      </c>
      <c r="H9832" s="3">
        <v>45443</v>
      </c>
      <c r="I9832" s="3">
        <v>45449</v>
      </c>
      <c r="J9832" s="2" t="s">
        <v>21</v>
      </c>
      <c r="K9832" s="2" t="s">
        <v>22</v>
      </c>
      <c r="L9832" s="2">
        <v>356.22</v>
      </c>
      <c r="M9832" s="2" t="s">
        <v>48</v>
      </c>
      <c r="N9832" s="11">
        <f>L9832/E9832*100</f>
        <v>20.986832415235519</v>
      </c>
      <c r="O9832" s="12" t="str">
        <f>IF(N9832&lt;10,"Low",IF(N9832&lt;20,"Med","High"))</f>
        <v>High</v>
      </c>
      <c r="P9832" s="12">
        <f>sales*discount</f>
        <v>33.946999999999996</v>
      </c>
      <c r="Q9832" s="12">
        <f>sales-Discount_Values</f>
        <v>1663.403</v>
      </c>
      <c r="R9832" s="12">
        <f>DATEDIF(order_date,delivery_date,"D")</f>
        <v>6</v>
      </c>
      <c r="S9832" s="12"/>
    </row>
    <row r="9833" spans="1:19" ht="14.25" customHeight="1" x14ac:dyDescent="0.35">
      <c r="A9833" s="2" t="s">
        <v>12505</v>
      </c>
      <c r="B9833" s="2">
        <v>112472</v>
      </c>
      <c r="C9833" s="2" t="s">
        <v>19</v>
      </c>
      <c r="D9833" s="2" t="s">
        <v>26</v>
      </c>
      <c r="E9833" s="2">
        <v>3147.81</v>
      </c>
      <c r="F9833" s="2">
        <v>0.41</v>
      </c>
      <c r="G9833" s="2">
        <v>3</v>
      </c>
      <c r="H9833" s="3">
        <v>45431</v>
      </c>
      <c r="I9833" s="3">
        <v>45435</v>
      </c>
      <c r="J9833" s="2" t="s">
        <v>15</v>
      </c>
      <c r="K9833" s="2" t="s">
        <v>16</v>
      </c>
      <c r="L9833" s="2">
        <v>660.66</v>
      </c>
      <c r="M9833" s="2" t="s">
        <v>17</v>
      </c>
      <c r="N9833" s="11">
        <f>L9833/E9833*100</f>
        <v>20.98792493829043</v>
      </c>
      <c r="O9833" s="12" t="str">
        <f>IF(N9833&lt;10,"Low",IF(N9833&lt;20,"Med","High"))</f>
        <v>High</v>
      </c>
      <c r="P9833" s="12">
        <f>sales*discount</f>
        <v>1290.6020999999998</v>
      </c>
      <c r="Q9833" s="12">
        <f>sales-Discount_Values</f>
        <v>1857.2079000000001</v>
      </c>
      <c r="R9833" s="12">
        <f>DATEDIF(order_date,delivery_date,"D")</f>
        <v>4</v>
      </c>
      <c r="S9833" s="12"/>
    </row>
    <row r="9834" spans="1:19" ht="14.25" customHeight="1" x14ac:dyDescent="0.35">
      <c r="A9834" s="2" t="s">
        <v>6438</v>
      </c>
      <c r="B9834" s="2">
        <v>106405</v>
      </c>
      <c r="C9834" s="2" t="s">
        <v>25</v>
      </c>
      <c r="D9834" s="2" t="s">
        <v>20</v>
      </c>
      <c r="E9834" s="2">
        <v>1171.5</v>
      </c>
      <c r="F9834" s="2">
        <v>0</v>
      </c>
      <c r="G9834" s="2">
        <v>4</v>
      </c>
      <c r="H9834" s="3">
        <v>45333</v>
      </c>
      <c r="I9834" s="3">
        <v>45337</v>
      </c>
      <c r="J9834" s="2" t="s">
        <v>21</v>
      </c>
      <c r="K9834" s="2" t="s">
        <v>16</v>
      </c>
      <c r="L9834" s="2">
        <v>245.88</v>
      </c>
      <c r="M9834" s="2" t="s">
        <v>39</v>
      </c>
      <c r="N9834" s="11">
        <f>L9834/E9834*100</f>
        <v>20.988476312419973</v>
      </c>
      <c r="O9834" s="12" t="str">
        <f>IF(N9834&lt;10,"Low",IF(N9834&lt;20,"Med","High"))</f>
        <v>High</v>
      </c>
      <c r="P9834" s="12">
        <f>sales*discount</f>
        <v>0</v>
      </c>
      <c r="Q9834" s="12">
        <f>sales-Discount_Values</f>
        <v>1171.5</v>
      </c>
      <c r="R9834" s="12">
        <f>DATEDIF(order_date,delivery_date,"D")</f>
        <v>4</v>
      </c>
      <c r="S9834" s="12"/>
    </row>
    <row r="9835" spans="1:19" ht="14.25" customHeight="1" x14ac:dyDescent="0.35">
      <c r="A9835" s="2" t="s">
        <v>7580</v>
      </c>
      <c r="B9835" s="2">
        <v>107547</v>
      </c>
      <c r="C9835" s="2" t="s">
        <v>13</v>
      </c>
      <c r="D9835" s="2" t="s">
        <v>26</v>
      </c>
      <c r="E9835" s="2">
        <v>877.75</v>
      </c>
      <c r="F9835" s="2">
        <v>0.48</v>
      </c>
      <c r="G9835" s="2">
        <v>6</v>
      </c>
      <c r="H9835" s="3">
        <v>45089</v>
      </c>
      <c r="I9835" s="3">
        <v>45096</v>
      </c>
      <c r="J9835" s="2" t="s">
        <v>15</v>
      </c>
      <c r="K9835" s="2" t="s">
        <v>16</v>
      </c>
      <c r="L9835" s="2">
        <v>184.26</v>
      </c>
      <c r="M9835" s="2" t="s">
        <v>23</v>
      </c>
      <c r="N9835" s="11">
        <f>L9835/E9835*100</f>
        <v>20.992309883224152</v>
      </c>
      <c r="O9835" s="12" t="str">
        <f>IF(N9835&lt;10,"Low",IF(N9835&lt;20,"Med","High"))</f>
        <v>High</v>
      </c>
      <c r="P9835" s="12">
        <f>sales*discount</f>
        <v>421.32</v>
      </c>
      <c r="Q9835" s="12">
        <f>sales-Discount_Values</f>
        <v>456.43</v>
      </c>
      <c r="R9835" s="12">
        <f>DATEDIF(order_date,delivery_date,"D")</f>
        <v>7</v>
      </c>
      <c r="S9835" s="12"/>
    </row>
    <row r="9836" spans="1:19" ht="14.25" customHeight="1" x14ac:dyDescent="0.35">
      <c r="A9836" s="2" t="s">
        <v>12930</v>
      </c>
      <c r="B9836" s="2">
        <v>112897</v>
      </c>
      <c r="C9836" s="2" t="s">
        <v>13</v>
      </c>
      <c r="D9836" s="2" t="s">
        <v>14</v>
      </c>
      <c r="E9836" s="2">
        <v>766.64</v>
      </c>
      <c r="F9836" s="2">
        <v>0.05</v>
      </c>
      <c r="G9836" s="2">
        <v>5</v>
      </c>
      <c r="H9836" s="3">
        <v>45528</v>
      </c>
      <c r="I9836" s="3">
        <v>45529</v>
      </c>
      <c r="J9836" s="2" t="s">
        <v>15</v>
      </c>
      <c r="K9836" s="2" t="s">
        <v>22</v>
      </c>
      <c r="L9836" s="2">
        <v>160.94999999999999</v>
      </c>
      <c r="M9836" s="2" t="s">
        <v>39</v>
      </c>
      <c r="N9836" s="11">
        <f>L9836/E9836*100</f>
        <v>20.994208494208493</v>
      </c>
      <c r="O9836" s="12" t="str">
        <f>IF(N9836&lt;10,"Low",IF(N9836&lt;20,"Med","High"))</f>
        <v>High</v>
      </c>
      <c r="P9836" s="12">
        <f>sales*discount</f>
        <v>38.332000000000001</v>
      </c>
      <c r="Q9836" s="12">
        <f>sales-Discount_Values</f>
        <v>728.30799999999999</v>
      </c>
      <c r="R9836" s="12">
        <f>DATEDIF(order_date,delivery_date,"D")</f>
        <v>1</v>
      </c>
      <c r="S9836" s="12"/>
    </row>
    <row r="9837" spans="1:19" ht="14.25" customHeight="1" x14ac:dyDescent="0.35">
      <c r="A9837" s="2" t="s">
        <v>15232</v>
      </c>
      <c r="B9837" s="2">
        <v>115199</v>
      </c>
      <c r="C9837" s="2" t="s">
        <v>13</v>
      </c>
      <c r="D9837" s="2" t="s">
        <v>20</v>
      </c>
      <c r="E9837" s="2">
        <v>406.92</v>
      </c>
      <c r="F9837" s="2">
        <v>0.28000000000000003</v>
      </c>
      <c r="G9837" s="2">
        <v>8</v>
      </c>
      <c r="H9837" s="3">
        <v>45585</v>
      </c>
      <c r="I9837" s="3">
        <v>45588</v>
      </c>
      <c r="J9837" s="2" t="s">
        <v>31</v>
      </c>
      <c r="K9837" s="2" t="s">
        <v>27</v>
      </c>
      <c r="L9837" s="2">
        <v>85.43</v>
      </c>
      <c r="M9837" s="2" t="s">
        <v>48</v>
      </c>
      <c r="N9837" s="11">
        <f>L9837/E9837*100</f>
        <v>20.99429863363806</v>
      </c>
      <c r="O9837" s="12" t="str">
        <f>IF(N9837&lt;10,"Low",IF(N9837&lt;20,"Med","High"))</f>
        <v>High</v>
      </c>
      <c r="P9837" s="12">
        <f>sales*discount</f>
        <v>113.93760000000002</v>
      </c>
      <c r="Q9837" s="12">
        <f>sales-Discount_Values</f>
        <v>292.98239999999998</v>
      </c>
      <c r="R9837" s="12">
        <f>DATEDIF(order_date,delivery_date,"D")</f>
        <v>3</v>
      </c>
      <c r="S9837" s="12"/>
    </row>
    <row r="9838" spans="1:19" ht="14.25" customHeight="1" x14ac:dyDescent="0.35">
      <c r="A9838" s="2" t="s">
        <v>3991</v>
      </c>
      <c r="B9838" s="2">
        <v>103958</v>
      </c>
      <c r="C9838" s="2" t="s">
        <v>25</v>
      </c>
      <c r="D9838" s="2" t="s">
        <v>33</v>
      </c>
      <c r="E9838" s="2">
        <v>4311.7700000000004</v>
      </c>
      <c r="F9838" s="2">
        <v>0.26</v>
      </c>
      <c r="G9838" s="2">
        <v>6</v>
      </c>
      <c r="H9838" s="3">
        <v>45171</v>
      </c>
      <c r="I9838" s="3">
        <v>45177</v>
      </c>
      <c r="J9838" s="2" t="s">
        <v>21</v>
      </c>
      <c r="K9838" s="2" t="s">
        <v>22</v>
      </c>
      <c r="L9838" s="2">
        <v>905.27</v>
      </c>
      <c r="M9838" s="2" t="s">
        <v>48</v>
      </c>
      <c r="N9838" s="11">
        <f>L9838/E9838*100</f>
        <v>20.995322106698637</v>
      </c>
      <c r="O9838" s="12" t="str">
        <f>IF(N9838&lt;10,"Low",IF(N9838&lt;20,"Med","High"))</f>
        <v>High</v>
      </c>
      <c r="P9838" s="12">
        <f>sales*discount</f>
        <v>1121.0602000000001</v>
      </c>
      <c r="Q9838" s="12">
        <f>sales-Discount_Values</f>
        <v>3190.7098000000005</v>
      </c>
      <c r="R9838" s="12">
        <f>DATEDIF(order_date,delivery_date,"D")</f>
        <v>6</v>
      </c>
      <c r="S9838" s="12"/>
    </row>
    <row r="9839" spans="1:19" ht="14.25" customHeight="1" x14ac:dyDescent="0.35">
      <c r="A9839" s="2" t="s">
        <v>10510</v>
      </c>
      <c r="B9839" s="2">
        <v>110477</v>
      </c>
      <c r="C9839" s="2" t="s">
        <v>13</v>
      </c>
      <c r="D9839" s="2" t="s">
        <v>33</v>
      </c>
      <c r="E9839" s="2">
        <v>423.62</v>
      </c>
      <c r="F9839" s="2">
        <v>0.25</v>
      </c>
      <c r="G9839" s="2">
        <v>7</v>
      </c>
      <c r="H9839" s="3">
        <v>45484</v>
      </c>
      <c r="I9839" s="3">
        <v>45487</v>
      </c>
      <c r="J9839" s="2" t="s">
        <v>15</v>
      </c>
      <c r="K9839" s="2" t="s">
        <v>27</v>
      </c>
      <c r="L9839" s="2">
        <v>88.95</v>
      </c>
      <c r="M9839" s="2" t="s">
        <v>48</v>
      </c>
      <c r="N9839" s="11">
        <f>L9839/E9839*100</f>
        <v>20.997592181672253</v>
      </c>
      <c r="O9839" s="12" t="str">
        <f>IF(N9839&lt;10,"Low",IF(N9839&lt;20,"Med","High"))</f>
        <v>High</v>
      </c>
      <c r="P9839" s="12">
        <f>sales*discount</f>
        <v>105.905</v>
      </c>
      <c r="Q9839" s="12">
        <f>sales-Discount_Values</f>
        <v>317.71500000000003</v>
      </c>
      <c r="R9839" s="12">
        <f>DATEDIF(order_date,delivery_date,"D")</f>
        <v>3</v>
      </c>
      <c r="S9839" s="12"/>
    </row>
    <row r="9840" spans="1:19" ht="14.25" customHeight="1" x14ac:dyDescent="0.35">
      <c r="A9840" s="2" t="s">
        <v>3830</v>
      </c>
      <c r="B9840" s="2">
        <v>103797</v>
      </c>
      <c r="C9840" s="2" t="s">
        <v>19</v>
      </c>
      <c r="D9840" s="2" t="s">
        <v>36</v>
      </c>
      <c r="E9840" s="2">
        <v>1641.04</v>
      </c>
      <c r="F9840" s="2">
        <v>0.48</v>
      </c>
      <c r="G9840" s="2">
        <v>3</v>
      </c>
      <c r="H9840" s="3">
        <v>45353</v>
      </c>
      <c r="I9840" s="3">
        <v>45354</v>
      </c>
      <c r="J9840" s="2" t="s">
        <v>21</v>
      </c>
      <c r="K9840" s="2" t="s">
        <v>22</v>
      </c>
      <c r="L9840" s="2">
        <v>344.58</v>
      </c>
      <c r="M9840" s="2" t="s">
        <v>48</v>
      </c>
      <c r="N9840" s="11">
        <f>L9840/E9840*100</f>
        <v>20.997660020474822</v>
      </c>
      <c r="O9840" s="12" t="str">
        <f>IF(N9840&lt;10,"Low",IF(N9840&lt;20,"Med","High"))</f>
        <v>High</v>
      </c>
      <c r="P9840" s="12">
        <f>sales*discount</f>
        <v>787.69919999999991</v>
      </c>
      <c r="Q9840" s="12">
        <f>sales-Discount_Values</f>
        <v>853.34080000000006</v>
      </c>
      <c r="R9840" s="12">
        <f>DATEDIF(order_date,delivery_date,"D")</f>
        <v>1</v>
      </c>
      <c r="S9840" s="12"/>
    </row>
    <row r="9841" spans="1:19" ht="14.25" customHeight="1" x14ac:dyDescent="0.35">
      <c r="A9841" s="2" t="s">
        <v>4124</v>
      </c>
      <c r="B9841" s="2">
        <v>104091</v>
      </c>
      <c r="C9841" s="2" t="s">
        <v>13</v>
      </c>
      <c r="D9841" s="2" t="s">
        <v>36</v>
      </c>
      <c r="E9841" s="2">
        <v>1433.81</v>
      </c>
      <c r="F9841" s="2">
        <v>0.22</v>
      </c>
      <c r="G9841" s="2">
        <v>6</v>
      </c>
      <c r="H9841" s="3">
        <v>45317</v>
      </c>
      <c r="I9841" s="3">
        <v>45322</v>
      </c>
      <c r="J9841" s="2" t="s">
        <v>21</v>
      </c>
      <c r="K9841" s="2" t="s">
        <v>16</v>
      </c>
      <c r="L9841" s="2">
        <v>301.07</v>
      </c>
      <c r="M9841" s="2" t="s">
        <v>39</v>
      </c>
      <c r="N9841" s="11">
        <f>L9841/E9841*100</f>
        <v>20.997900698139922</v>
      </c>
      <c r="O9841" s="12" t="str">
        <f>IF(N9841&lt;10,"Low",IF(N9841&lt;20,"Med","High"))</f>
        <v>High</v>
      </c>
      <c r="P9841" s="12">
        <f>sales*discount</f>
        <v>315.43819999999999</v>
      </c>
      <c r="Q9841" s="12">
        <f>sales-Discount_Values</f>
        <v>1118.3717999999999</v>
      </c>
      <c r="R9841" s="12">
        <f>DATEDIF(order_date,delivery_date,"D")</f>
        <v>5</v>
      </c>
      <c r="S9841" s="12"/>
    </row>
    <row r="9842" spans="1:19" ht="14.25" customHeight="1" x14ac:dyDescent="0.35">
      <c r="A9842" s="2" t="s">
        <v>152</v>
      </c>
      <c r="B9842" s="2">
        <v>100119</v>
      </c>
      <c r="C9842" s="2" t="s">
        <v>25</v>
      </c>
      <c r="D9842" s="2" t="s">
        <v>20</v>
      </c>
      <c r="E9842" s="2">
        <v>4869.0600000000004</v>
      </c>
      <c r="F9842" s="2">
        <v>0.21</v>
      </c>
      <c r="G9842" s="2">
        <v>6</v>
      </c>
      <c r="H9842" s="3">
        <v>45149</v>
      </c>
      <c r="I9842" s="3">
        <v>45155</v>
      </c>
      <c r="J9842" s="2" t="s">
        <v>21</v>
      </c>
      <c r="K9842" s="2" t="s">
        <v>22</v>
      </c>
      <c r="L9842" s="2">
        <v>1022.41</v>
      </c>
      <c r="M9842" s="2" t="s">
        <v>28</v>
      </c>
      <c r="N9842" s="11">
        <f>L9842/E9842*100</f>
        <v>20.99809819554493</v>
      </c>
      <c r="O9842" s="12" t="str">
        <f>IF(N9842&lt;10,"Low",IF(N9842&lt;20,"Med","High"))</f>
        <v>High</v>
      </c>
      <c r="P9842" s="12">
        <f>sales*discount</f>
        <v>1022.5026</v>
      </c>
      <c r="Q9842" s="12">
        <f>sales-Discount_Values</f>
        <v>3846.5574000000006</v>
      </c>
      <c r="R9842" s="12">
        <f>DATEDIF(order_date,delivery_date,"D")</f>
        <v>6</v>
      </c>
      <c r="S9842" s="12"/>
    </row>
    <row r="9843" spans="1:19" ht="14.25" customHeight="1" x14ac:dyDescent="0.35">
      <c r="A9843" s="2" t="s">
        <v>9713</v>
      </c>
      <c r="B9843" s="2">
        <v>109680</v>
      </c>
      <c r="C9843" s="2" t="s">
        <v>13</v>
      </c>
      <c r="D9843" s="2" t="s">
        <v>26</v>
      </c>
      <c r="E9843" s="2">
        <v>3419.67</v>
      </c>
      <c r="F9843" s="2">
        <v>0.46</v>
      </c>
      <c r="G9843" s="2">
        <v>7</v>
      </c>
      <c r="H9843" s="3">
        <v>45107</v>
      </c>
      <c r="I9843" s="3">
        <v>45114</v>
      </c>
      <c r="J9843" s="2" t="s">
        <v>15</v>
      </c>
      <c r="K9843" s="2" t="s">
        <v>22</v>
      </c>
      <c r="L9843" s="2">
        <v>718.1</v>
      </c>
      <c r="M9843" s="2" t="s">
        <v>28</v>
      </c>
      <c r="N9843" s="11">
        <f>L9843/E9843*100</f>
        <v>20.999102252556533</v>
      </c>
      <c r="O9843" s="12" t="str">
        <f>IF(N9843&lt;10,"Low",IF(N9843&lt;20,"Med","High"))</f>
        <v>High</v>
      </c>
      <c r="P9843" s="12">
        <f>sales*discount</f>
        <v>1573.0482000000002</v>
      </c>
      <c r="Q9843" s="12">
        <f>sales-Discount_Values</f>
        <v>1846.6217999999999</v>
      </c>
      <c r="R9843" s="12">
        <f>DATEDIF(order_date,delivery_date,"D")</f>
        <v>7</v>
      </c>
      <c r="S9843" s="12"/>
    </row>
    <row r="9844" spans="1:19" ht="14.25" customHeight="1" x14ac:dyDescent="0.35">
      <c r="A9844" s="2" t="s">
        <v>9041</v>
      </c>
      <c r="B9844" s="2">
        <v>109008</v>
      </c>
      <c r="C9844" s="2" t="s">
        <v>41</v>
      </c>
      <c r="D9844" s="2" t="s">
        <v>33</v>
      </c>
      <c r="E9844" s="2">
        <v>308.10000000000002</v>
      </c>
      <c r="F9844" s="2">
        <v>0.23</v>
      </c>
      <c r="G9844" s="2">
        <v>3</v>
      </c>
      <c r="H9844" s="3">
        <v>44971</v>
      </c>
      <c r="I9844" s="3">
        <v>44975</v>
      </c>
      <c r="J9844" s="2" t="s">
        <v>15</v>
      </c>
      <c r="K9844" s="2" t="s">
        <v>16</v>
      </c>
      <c r="L9844" s="2">
        <v>64.7</v>
      </c>
      <c r="M9844" s="2" t="s">
        <v>23</v>
      </c>
      <c r="N9844" s="11">
        <f>L9844/E9844*100</f>
        <v>20.999675430055177</v>
      </c>
      <c r="O9844" s="12" t="str">
        <f>IF(N9844&lt;10,"Low",IF(N9844&lt;20,"Med","High"))</f>
        <v>High</v>
      </c>
      <c r="P9844" s="12">
        <f>sales*discount</f>
        <v>70.863000000000014</v>
      </c>
      <c r="Q9844" s="12">
        <f>sales-Discount_Values</f>
        <v>237.23700000000002</v>
      </c>
      <c r="R9844" s="12">
        <f>DATEDIF(order_date,delivery_date,"D")</f>
        <v>4</v>
      </c>
      <c r="S9844" s="12"/>
    </row>
    <row r="9845" spans="1:19" ht="14.25" customHeight="1" x14ac:dyDescent="0.35">
      <c r="A9845" s="2" t="s">
        <v>2082</v>
      </c>
      <c r="B9845" s="2">
        <v>102049</v>
      </c>
      <c r="C9845" s="2" t="s">
        <v>25</v>
      </c>
      <c r="D9845" s="2" t="s">
        <v>33</v>
      </c>
      <c r="E9845" s="2">
        <v>611.38</v>
      </c>
      <c r="F9845" s="2">
        <v>0.04</v>
      </c>
      <c r="G9845" s="2">
        <v>9</v>
      </c>
      <c r="H9845" s="3">
        <v>45227</v>
      </c>
      <c r="I9845" s="3">
        <v>45229</v>
      </c>
      <c r="J9845" s="2" t="s">
        <v>15</v>
      </c>
      <c r="K9845" s="2" t="s">
        <v>22</v>
      </c>
      <c r="L9845" s="2">
        <v>128.38999999999999</v>
      </c>
      <c r="M9845" s="2" t="s">
        <v>17</v>
      </c>
      <c r="N9845" s="11">
        <f>L9845/E9845*100</f>
        <v>21.000032712879058</v>
      </c>
      <c r="O9845" s="12" t="str">
        <f>IF(N9845&lt;10,"Low",IF(N9845&lt;20,"Med","High"))</f>
        <v>High</v>
      </c>
      <c r="P9845" s="12">
        <f>sales*discount</f>
        <v>24.455200000000001</v>
      </c>
      <c r="Q9845" s="12">
        <f>sales-Discount_Values</f>
        <v>586.9248</v>
      </c>
      <c r="R9845" s="12">
        <f>DATEDIF(order_date,delivery_date,"D")</f>
        <v>2</v>
      </c>
      <c r="S9845" s="12"/>
    </row>
    <row r="9846" spans="1:19" ht="14.25" customHeight="1" x14ac:dyDescent="0.35">
      <c r="A9846" s="2" t="s">
        <v>14153</v>
      </c>
      <c r="B9846" s="2">
        <v>114120</v>
      </c>
      <c r="C9846" s="2" t="s">
        <v>19</v>
      </c>
      <c r="D9846" s="2" t="s">
        <v>14</v>
      </c>
      <c r="E9846" s="2">
        <v>822.6</v>
      </c>
      <c r="F9846" s="2">
        <v>0.02</v>
      </c>
      <c r="G9846" s="2">
        <v>1</v>
      </c>
      <c r="H9846" s="3">
        <v>45113</v>
      </c>
      <c r="I9846" s="3">
        <v>45118</v>
      </c>
      <c r="J9846" s="2" t="s">
        <v>15</v>
      </c>
      <c r="K9846" s="2" t="s">
        <v>16</v>
      </c>
      <c r="L9846" s="2">
        <v>172.75</v>
      </c>
      <c r="M9846" s="2" t="s">
        <v>17</v>
      </c>
      <c r="N9846" s="11">
        <f>L9846/E9846*100</f>
        <v>21.000486263068318</v>
      </c>
      <c r="O9846" s="12" t="str">
        <f>IF(N9846&lt;10,"Low",IF(N9846&lt;20,"Med","High"))</f>
        <v>High</v>
      </c>
      <c r="P9846" s="12">
        <f>sales*discount</f>
        <v>16.452000000000002</v>
      </c>
      <c r="Q9846" s="12">
        <f>sales-Discount_Values</f>
        <v>806.14800000000002</v>
      </c>
      <c r="R9846" s="12">
        <f>DATEDIF(order_date,delivery_date,"D")</f>
        <v>5</v>
      </c>
      <c r="S9846" s="12"/>
    </row>
    <row r="9847" spans="1:19" ht="14.25" customHeight="1" x14ac:dyDescent="0.35">
      <c r="A9847" s="2" t="s">
        <v>3651</v>
      </c>
      <c r="B9847" s="2">
        <v>103618</v>
      </c>
      <c r="C9847" s="2" t="s">
        <v>25</v>
      </c>
      <c r="D9847" s="2" t="s">
        <v>26</v>
      </c>
      <c r="E9847" s="2">
        <v>3516.33</v>
      </c>
      <c r="F9847" s="2">
        <v>0.48</v>
      </c>
      <c r="G9847" s="2">
        <v>9</v>
      </c>
      <c r="H9847" s="3">
        <v>45550</v>
      </c>
      <c r="I9847" s="3">
        <v>45552</v>
      </c>
      <c r="J9847" s="2" t="s">
        <v>31</v>
      </c>
      <c r="K9847" s="2" t="s">
        <v>22</v>
      </c>
      <c r="L9847" s="2">
        <v>738.46</v>
      </c>
      <c r="M9847" s="2" t="s">
        <v>39</v>
      </c>
      <c r="N9847" s="11">
        <f>L9847/E9847*100</f>
        <v>21.000873069364935</v>
      </c>
      <c r="O9847" s="12" t="str">
        <f>IF(N9847&lt;10,"Low",IF(N9847&lt;20,"Med","High"))</f>
        <v>High</v>
      </c>
      <c r="P9847" s="12">
        <f>sales*discount</f>
        <v>1687.8383999999999</v>
      </c>
      <c r="Q9847" s="12">
        <f>sales-Discount_Values</f>
        <v>1828.4916000000001</v>
      </c>
      <c r="R9847" s="12">
        <f>DATEDIF(order_date,delivery_date,"D")</f>
        <v>2</v>
      </c>
      <c r="S9847" s="12"/>
    </row>
    <row r="9848" spans="1:19" ht="14.25" customHeight="1" x14ac:dyDescent="0.35">
      <c r="A9848" s="2" t="s">
        <v>7935</v>
      </c>
      <c r="B9848" s="2">
        <v>107902</v>
      </c>
      <c r="C9848" s="2" t="s">
        <v>25</v>
      </c>
      <c r="D9848" s="2" t="s">
        <v>14</v>
      </c>
      <c r="E9848" s="2">
        <v>4049.92</v>
      </c>
      <c r="F9848" s="2">
        <v>0.19</v>
      </c>
      <c r="G9848" s="2">
        <v>3</v>
      </c>
      <c r="H9848" s="3">
        <v>45340</v>
      </c>
      <c r="I9848" s="3">
        <v>45342</v>
      </c>
      <c r="J9848" s="2" t="s">
        <v>21</v>
      </c>
      <c r="K9848" s="2" t="s">
        <v>27</v>
      </c>
      <c r="L9848" s="2">
        <v>850.55</v>
      </c>
      <c r="M9848" s="2" t="s">
        <v>48</v>
      </c>
      <c r="N9848" s="11">
        <f>L9848/E9848*100</f>
        <v>21.001649415297091</v>
      </c>
      <c r="O9848" s="12" t="str">
        <f>IF(N9848&lt;10,"Low",IF(N9848&lt;20,"Med","High"))</f>
        <v>High</v>
      </c>
      <c r="P9848" s="12">
        <f>sales*discount</f>
        <v>769.48480000000006</v>
      </c>
      <c r="Q9848" s="12">
        <f>sales-Discount_Values</f>
        <v>3280.4351999999999</v>
      </c>
      <c r="R9848" s="12">
        <f>DATEDIF(order_date,delivery_date,"D")</f>
        <v>2</v>
      </c>
      <c r="S9848" s="12"/>
    </row>
    <row r="9849" spans="1:19" ht="14.25" customHeight="1" x14ac:dyDescent="0.35">
      <c r="A9849" s="2" t="s">
        <v>10061</v>
      </c>
      <c r="B9849" s="2">
        <v>110028</v>
      </c>
      <c r="C9849" s="2" t="s">
        <v>25</v>
      </c>
      <c r="D9849" s="2" t="s">
        <v>14</v>
      </c>
      <c r="E9849" s="2">
        <v>686.75</v>
      </c>
      <c r="F9849" s="2">
        <v>0.16</v>
      </c>
      <c r="G9849" s="2">
        <v>6</v>
      </c>
      <c r="H9849" s="3">
        <v>45207</v>
      </c>
      <c r="I9849" s="3">
        <v>45213</v>
      </c>
      <c r="J9849" s="2" t="s">
        <v>21</v>
      </c>
      <c r="K9849" s="2" t="s">
        <v>16</v>
      </c>
      <c r="L9849" s="2">
        <v>144.24</v>
      </c>
      <c r="M9849" s="2" t="s">
        <v>34</v>
      </c>
      <c r="N9849" s="11">
        <f>L9849/E9849*100</f>
        <v>21.003276301419731</v>
      </c>
      <c r="O9849" s="12" t="str">
        <f>IF(N9849&lt;10,"Low",IF(N9849&lt;20,"Med","High"))</f>
        <v>High</v>
      </c>
      <c r="P9849" s="12">
        <f>sales*discount</f>
        <v>109.88</v>
      </c>
      <c r="Q9849" s="12">
        <f>sales-Discount_Values</f>
        <v>576.87</v>
      </c>
      <c r="R9849" s="12">
        <f>DATEDIF(order_date,delivery_date,"D")</f>
        <v>6</v>
      </c>
      <c r="S9849" s="12"/>
    </row>
    <row r="9850" spans="1:19" ht="14.25" customHeight="1" x14ac:dyDescent="0.35">
      <c r="A9850" s="2" t="s">
        <v>7528</v>
      </c>
      <c r="B9850" s="2">
        <v>107495</v>
      </c>
      <c r="C9850" s="2" t="s">
        <v>13</v>
      </c>
      <c r="D9850" s="2" t="s">
        <v>36</v>
      </c>
      <c r="E9850" s="2">
        <v>2244.73</v>
      </c>
      <c r="F9850" s="2">
        <v>0.18</v>
      </c>
      <c r="G9850" s="2">
        <v>6</v>
      </c>
      <c r="H9850" s="3">
        <v>45193</v>
      </c>
      <c r="I9850" s="3">
        <v>45200</v>
      </c>
      <c r="J9850" s="2" t="s">
        <v>31</v>
      </c>
      <c r="K9850" s="2" t="s">
        <v>27</v>
      </c>
      <c r="L9850" s="2">
        <v>471.52</v>
      </c>
      <c r="M9850" s="2" t="s">
        <v>28</v>
      </c>
      <c r="N9850" s="11">
        <f>L9850/E9850*100</f>
        <v>21.005644331389519</v>
      </c>
      <c r="O9850" s="12" t="str">
        <f>IF(N9850&lt;10,"Low",IF(N9850&lt;20,"Med","High"))</f>
        <v>High</v>
      </c>
      <c r="P9850" s="12">
        <f>sales*discount</f>
        <v>404.0514</v>
      </c>
      <c r="Q9850" s="12">
        <f>sales-Discount_Values</f>
        <v>1840.6786</v>
      </c>
      <c r="R9850" s="12">
        <f>DATEDIF(order_date,delivery_date,"D")</f>
        <v>7</v>
      </c>
      <c r="S9850" s="12"/>
    </row>
    <row r="9851" spans="1:19" ht="14.25" customHeight="1" x14ac:dyDescent="0.35">
      <c r="A9851" s="2" t="s">
        <v>12150</v>
      </c>
      <c r="B9851" s="2">
        <v>112117</v>
      </c>
      <c r="C9851" s="2" t="s">
        <v>25</v>
      </c>
      <c r="D9851" s="2" t="s">
        <v>33</v>
      </c>
      <c r="E9851" s="2">
        <v>674.74</v>
      </c>
      <c r="F9851" s="2">
        <v>0.02</v>
      </c>
      <c r="G9851" s="2">
        <v>3</v>
      </c>
      <c r="H9851" s="3">
        <v>45556</v>
      </c>
      <c r="I9851" s="3">
        <v>45563</v>
      </c>
      <c r="J9851" s="2" t="s">
        <v>21</v>
      </c>
      <c r="K9851" s="2" t="s">
        <v>27</v>
      </c>
      <c r="L9851" s="2">
        <v>141.74</v>
      </c>
      <c r="M9851" s="2" t="s">
        <v>23</v>
      </c>
      <c r="N9851" s="11">
        <f>L9851/E9851*100</f>
        <v>21.006609953463556</v>
      </c>
      <c r="O9851" s="12" t="str">
        <f>IF(N9851&lt;10,"Low",IF(N9851&lt;20,"Med","High"))</f>
        <v>High</v>
      </c>
      <c r="P9851" s="12">
        <f>sales*discount</f>
        <v>13.4948</v>
      </c>
      <c r="Q9851" s="12">
        <f>sales-Discount_Values</f>
        <v>661.24519999999995</v>
      </c>
      <c r="R9851" s="12">
        <f>DATEDIF(order_date,delivery_date,"D")</f>
        <v>7</v>
      </c>
      <c r="S9851" s="12"/>
    </row>
    <row r="9852" spans="1:19" ht="14.25" customHeight="1" x14ac:dyDescent="0.35">
      <c r="A9852" s="2" t="s">
        <v>870</v>
      </c>
      <c r="B9852" s="2">
        <v>100837</v>
      </c>
      <c r="C9852" s="2" t="s">
        <v>25</v>
      </c>
      <c r="D9852" s="2" t="s">
        <v>14</v>
      </c>
      <c r="E9852" s="2">
        <v>1192.6300000000001</v>
      </c>
      <c r="F9852" s="2">
        <v>0.28999999999999998</v>
      </c>
      <c r="G9852" s="2">
        <v>9</v>
      </c>
      <c r="H9852" s="3">
        <v>45361</v>
      </c>
      <c r="I9852" s="3">
        <v>45365</v>
      </c>
      <c r="J9852" s="2" t="s">
        <v>21</v>
      </c>
      <c r="K9852" s="2" t="s">
        <v>22</v>
      </c>
      <c r="L9852" s="2">
        <v>250.55</v>
      </c>
      <c r="M9852" s="2" t="s">
        <v>34</v>
      </c>
      <c r="N9852" s="11">
        <f>L9852/E9852*100</f>
        <v>21.008191979071462</v>
      </c>
      <c r="O9852" s="12" t="str">
        <f>IF(N9852&lt;10,"Low",IF(N9852&lt;20,"Med","High"))</f>
        <v>High</v>
      </c>
      <c r="P9852" s="12">
        <f>sales*discount</f>
        <v>345.86270000000002</v>
      </c>
      <c r="Q9852" s="12">
        <f>sales-Discount_Values</f>
        <v>846.76730000000009</v>
      </c>
      <c r="R9852" s="12">
        <f>DATEDIF(order_date,delivery_date,"D")</f>
        <v>4</v>
      </c>
      <c r="S9852" s="12"/>
    </row>
    <row r="9853" spans="1:19" ht="14.25" customHeight="1" x14ac:dyDescent="0.35">
      <c r="A9853" s="2" t="s">
        <v>7335</v>
      </c>
      <c r="B9853" s="2">
        <v>107302</v>
      </c>
      <c r="C9853" s="2" t="s">
        <v>25</v>
      </c>
      <c r="D9853" s="2" t="s">
        <v>36</v>
      </c>
      <c r="E9853" s="2">
        <v>319.39</v>
      </c>
      <c r="F9853" s="2">
        <v>0.25</v>
      </c>
      <c r="G9853" s="2">
        <v>6</v>
      </c>
      <c r="H9853" s="3">
        <v>45371</v>
      </c>
      <c r="I9853" s="3">
        <v>45378</v>
      </c>
      <c r="J9853" s="2" t="s">
        <v>31</v>
      </c>
      <c r="K9853" s="2" t="s">
        <v>22</v>
      </c>
      <c r="L9853" s="2">
        <v>67.099999999999994</v>
      </c>
      <c r="M9853" s="2" t="s">
        <v>39</v>
      </c>
      <c r="N9853" s="11">
        <f>L9853/E9853*100</f>
        <v>21.008798021227964</v>
      </c>
      <c r="O9853" s="12" t="str">
        <f>IF(N9853&lt;10,"Low",IF(N9853&lt;20,"Med","High"))</f>
        <v>High</v>
      </c>
      <c r="P9853" s="12">
        <f>sales*discount</f>
        <v>79.847499999999997</v>
      </c>
      <c r="Q9853" s="12">
        <f>sales-Discount_Values</f>
        <v>239.54249999999999</v>
      </c>
      <c r="R9853" s="12">
        <f>DATEDIF(order_date,delivery_date,"D")</f>
        <v>7</v>
      </c>
      <c r="S9853" s="12"/>
    </row>
    <row r="9854" spans="1:19" ht="14.25" customHeight="1" x14ac:dyDescent="0.35">
      <c r="A9854" s="2" t="s">
        <v>5607</v>
      </c>
      <c r="B9854" s="2">
        <v>105574</v>
      </c>
      <c r="C9854" s="2" t="s">
        <v>19</v>
      </c>
      <c r="D9854" s="2" t="s">
        <v>36</v>
      </c>
      <c r="E9854" s="2">
        <v>563.52</v>
      </c>
      <c r="F9854" s="2">
        <v>0.42</v>
      </c>
      <c r="G9854" s="2">
        <v>4</v>
      </c>
      <c r="H9854" s="3">
        <v>45256</v>
      </c>
      <c r="I9854" s="3">
        <v>45259</v>
      </c>
      <c r="J9854" s="2" t="s">
        <v>21</v>
      </c>
      <c r="K9854" s="2" t="s">
        <v>22</v>
      </c>
      <c r="L9854" s="2">
        <v>118.4</v>
      </c>
      <c r="M9854" s="2" t="s">
        <v>48</v>
      </c>
      <c r="N9854" s="11">
        <f>L9854/E9854*100</f>
        <v>21.01078932424759</v>
      </c>
      <c r="O9854" s="12" t="str">
        <f>IF(N9854&lt;10,"Low",IF(N9854&lt;20,"Med","High"))</f>
        <v>High</v>
      </c>
      <c r="P9854" s="12">
        <f>sales*discount</f>
        <v>236.67839999999998</v>
      </c>
      <c r="Q9854" s="12">
        <f>sales-Discount_Values</f>
        <v>326.84159999999997</v>
      </c>
      <c r="R9854" s="12">
        <f>DATEDIF(order_date,delivery_date,"D")</f>
        <v>3</v>
      </c>
      <c r="S9854" s="12"/>
    </row>
    <row r="9855" spans="1:19" ht="14.25" customHeight="1" x14ac:dyDescent="0.35">
      <c r="A9855" s="2" t="s">
        <v>11465</v>
      </c>
      <c r="B9855" s="2">
        <v>111432</v>
      </c>
      <c r="C9855" s="2" t="s">
        <v>19</v>
      </c>
      <c r="D9855" s="2" t="s">
        <v>36</v>
      </c>
      <c r="E9855" s="2">
        <v>275.44</v>
      </c>
      <c r="F9855" s="2">
        <v>0.25</v>
      </c>
      <c r="G9855" s="2">
        <v>3</v>
      </c>
      <c r="H9855" s="3">
        <v>45475</v>
      </c>
      <c r="I9855" s="3">
        <v>45480</v>
      </c>
      <c r="J9855" s="2" t="s">
        <v>31</v>
      </c>
      <c r="K9855" s="2" t="s">
        <v>27</v>
      </c>
      <c r="L9855" s="2">
        <v>57.88</v>
      </c>
      <c r="M9855" s="2" t="s">
        <v>34</v>
      </c>
      <c r="N9855" s="11">
        <f>L9855/E9855*100</f>
        <v>21.013650885855359</v>
      </c>
      <c r="O9855" s="12" t="str">
        <f>IF(N9855&lt;10,"Low",IF(N9855&lt;20,"Med","High"))</f>
        <v>High</v>
      </c>
      <c r="P9855" s="12">
        <f>sales*discount</f>
        <v>68.86</v>
      </c>
      <c r="Q9855" s="12">
        <f>sales-Discount_Values</f>
        <v>206.57999999999998</v>
      </c>
      <c r="R9855" s="12">
        <f>DATEDIF(order_date,delivery_date,"D")</f>
        <v>5</v>
      </c>
      <c r="S9855" s="12"/>
    </row>
    <row r="9856" spans="1:19" ht="14.25" customHeight="1" x14ac:dyDescent="0.35">
      <c r="A9856" s="2" t="s">
        <v>3190</v>
      </c>
      <c r="B9856" s="2">
        <v>103157</v>
      </c>
      <c r="C9856" s="2" t="s">
        <v>13</v>
      </c>
      <c r="D9856" s="2" t="s">
        <v>36</v>
      </c>
      <c r="E9856" s="2">
        <v>624.21</v>
      </c>
      <c r="F9856" s="2">
        <v>0.09</v>
      </c>
      <c r="G9856" s="2">
        <v>1</v>
      </c>
      <c r="H9856" s="3">
        <v>45493</v>
      </c>
      <c r="I9856" s="3">
        <v>45497</v>
      </c>
      <c r="J9856" s="2" t="s">
        <v>31</v>
      </c>
      <c r="K9856" s="2" t="s">
        <v>16</v>
      </c>
      <c r="L9856" s="2">
        <v>131.19</v>
      </c>
      <c r="M9856" s="2" t="s">
        <v>34</v>
      </c>
      <c r="N9856" s="11">
        <f>L9856/E9856*100</f>
        <v>21.01696544432162</v>
      </c>
      <c r="O9856" s="12" t="str">
        <f>IF(N9856&lt;10,"Low",IF(N9856&lt;20,"Med","High"))</f>
        <v>High</v>
      </c>
      <c r="P9856" s="12">
        <f>sales*discount</f>
        <v>56.178899999999999</v>
      </c>
      <c r="Q9856" s="12">
        <f>sales-Discount_Values</f>
        <v>568.03110000000004</v>
      </c>
      <c r="R9856" s="12">
        <f>DATEDIF(order_date,delivery_date,"D")</f>
        <v>4</v>
      </c>
      <c r="S9856" s="12"/>
    </row>
    <row r="9857" spans="1:19" ht="14.25" customHeight="1" x14ac:dyDescent="0.35">
      <c r="A9857" s="2" t="s">
        <v>1785</v>
      </c>
      <c r="B9857" s="2">
        <v>101752</v>
      </c>
      <c r="C9857" s="2" t="s">
        <v>41</v>
      </c>
      <c r="D9857" s="2" t="s">
        <v>14</v>
      </c>
      <c r="E9857" s="2">
        <v>4564.03</v>
      </c>
      <c r="F9857" s="2">
        <v>0.25</v>
      </c>
      <c r="G9857" s="2">
        <v>9</v>
      </c>
      <c r="H9857" s="3">
        <v>45545</v>
      </c>
      <c r="I9857" s="3">
        <v>45546</v>
      </c>
      <c r="J9857" s="2" t="s">
        <v>21</v>
      </c>
      <c r="K9857" s="2" t="s">
        <v>27</v>
      </c>
      <c r="L9857" s="2">
        <v>959.29</v>
      </c>
      <c r="M9857" s="2" t="s">
        <v>17</v>
      </c>
      <c r="N9857" s="11">
        <f>L9857/E9857*100</f>
        <v>21.018485855702089</v>
      </c>
      <c r="O9857" s="12" t="str">
        <f>IF(N9857&lt;10,"Low",IF(N9857&lt;20,"Med","High"))</f>
        <v>High</v>
      </c>
      <c r="P9857" s="12">
        <f>sales*discount</f>
        <v>1141.0074999999999</v>
      </c>
      <c r="Q9857" s="12">
        <f>sales-Discount_Values</f>
        <v>3423.0225</v>
      </c>
      <c r="R9857" s="12">
        <f>DATEDIF(order_date,delivery_date,"D")</f>
        <v>1</v>
      </c>
      <c r="S9857" s="12"/>
    </row>
    <row r="9858" spans="1:19" ht="14.25" customHeight="1" x14ac:dyDescent="0.35">
      <c r="A9858" s="2" t="s">
        <v>15294</v>
      </c>
      <c r="B9858" s="2">
        <v>115261</v>
      </c>
      <c r="C9858" s="2" t="s">
        <v>25</v>
      </c>
      <c r="D9858" s="2" t="s">
        <v>36</v>
      </c>
      <c r="E9858" s="2">
        <v>4947.2</v>
      </c>
      <c r="F9858" s="2">
        <v>0.49</v>
      </c>
      <c r="G9858" s="2">
        <v>4</v>
      </c>
      <c r="H9858" s="3">
        <v>45021</v>
      </c>
      <c r="I9858" s="3">
        <v>45026</v>
      </c>
      <c r="J9858" s="2" t="s">
        <v>21</v>
      </c>
      <c r="K9858" s="2" t="s">
        <v>27</v>
      </c>
      <c r="L9858" s="2">
        <v>1039.8399999999999</v>
      </c>
      <c r="M9858" s="2" t="s">
        <v>23</v>
      </c>
      <c r="N9858" s="11">
        <f>L9858/E9858*100</f>
        <v>21.018758085381627</v>
      </c>
      <c r="O9858" s="12" t="str">
        <f>IF(N9858&lt;10,"Low",IF(N9858&lt;20,"Med","High"))</f>
        <v>High</v>
      </c>
      <c r="P9858" s="12">
        <f>sales*discount</f>
        <v>2424.1279999999997</v>
      </c>
      <c r="Q9858" s="12">
        <f>sales-Discount_Values</f>
        <v>2523.0720000000001</v>
      </c>
      <c r="R9858" s="12">
        <f>DATEDIF(order_date,delivery_date,"D")</f>
        <v>5</v>
      </c>
      <c r="S9858" s="12"/>
    </row>
    <row r="9859" spans="1:19" ht="14.25" customHeight="1" x14ac:dyDescent="0.35">
      <c r="A9859" s="2" t="s">
        <v>1984</v>
      </c>
      <c r="B9859" s="2">
        <v>101951</v>
      </c>
      <c r="C9859" s="2" t="s">
        <v>13</v>
      </c>
      <c r="D9859" s="2" t="s">
        <v>33</v>
      </c>
      <c r="E9859" s="2">
        <v>2616.64</v>
      </c>
      <c r="F9859" s="2">
        <v>0.06</v>
      </c>
      <c r="G9859" s="2">
        <v>6</v>
      </c>
      <c r="H9859" s="3">
        <v>45353</v>
      </c>
      <c r="I9859" s="3">
        <v>45355</v>
      </c>
      <c r="J9859" s="2" t="s">
        <v>31</v>
      </c>
      <c r="K9859" s="2" t="s">
        <v>16</v>
      </c>
      <c r="L9859" s="2">
        <v>550.03</v>
      </c>
      <c r="M9859" s="2" t="s">
        <v>28</v>
      </c>
      <c r="N9859" s="11">
        <f>L9859/E9859*100</f>
        <v>21.020468998410173</v>
      </c>
      <c r="O9859" s="12" t="str">
        <f>IF(N9859&lt;10,"Low",IF(N9859&lt;20,"Med","High"))</f>
        <v>High</v>
      </c>
      <c r="P9859" s="12">
        <f>sales*discount</f>
        <v>156.99839999999998</v>
      </c>
      <c r="Q9859" s="12">
        <f>sales-Discount_Values</f>
        <v>2459.6415999999999</v>
      </c>
      <c r="R9859" s="12">
        <f>DATEDIF(order_date,delivery_date,"D")</f>
        <v>2</v>
      </c>
      <c r="S9859" s="12"/>
    </row>
    <row r="9860" spans="1:19" ht="14.25" customHeight="1" x14ac:dyDescent="0.35">
      <c r="A9860" s="2" t="s">
        <v>9646</v>
      </c>
      <c r="B9860" s="2">
        <v>109613</v>
      </c>
      <c r="C9860" s="2" t="s">
        <v>25</v>
      </c>
      <c r="D9860" s="2" t="s">
        <v>26</v>
      </c>
      <c r="E9860" s="2">
        <v>4083.38</v>
      </c>
      <c r="F9860" s="2">
        <v>0.28999999999999998</v>
      </c>
      <c r="G9860" s="2">
        <v>9</v>
      </c>
      <c r="H9860" s="3">
        <v>45192</v>
      </c>
      <c r="I9860" s="3">
        <v>45196</v>
      </c>
      <c r="J9860" s="2" t="s">
        <v>15</v>
      </c>
      <c r="K9860" s="2" t="s">
        <v>22</v>
      </c>
      <c r="L9860" s="2">
        <v>858.41</v>
      </c>
      <c r="M9860" s="2" t="s">
        <v>48</v>
      </c>
      <c r="N9860" s="11">
        <f>L9860/E9860*100</f>
        <v>21.022045462337573</v>
      </c>
      <c r="O9860" s="12" t="str">
        <f>IF(N9860&lt;10,"Low",IF(N9860&lt;20,"Med","High"))</f>
        <v>High</v>
      </c>
      <c r="P9860" s="12">
        <f>sales*discount</f>
        <v>1184.1802</v>
      </c>
      <c r="Q9860" s="12">
        <f>sales-Discount_Values</f>
        <v>2899.1998000000003</v>
      </c>
      <c r="R9860" s="12">
        <f>DATEDIF(order_date,delivery_date,"D")</f>
        <v>4</v>
      </c>
      <c r="S9860" s="12"/>
    </row>
    <row r="9861" spans="1:19" ht="14.25" customHeight="1" x14ac:dyDescent="0.35">
      <c r="A9861" s="2" t="s">
        <v>10160</v>
      </c>
      <c r="B9861" s="2">
        <v>110127</v>
      </c>
      <c r="C9861" s="2" t="s">
        <v>41</v>
      </c>
      <c r="D9861" s="2" t="s">
        <v>20</v>
      </c>
      <c r="E9861" s="2">
        <v>4795.6400000000003</v>
      </c>
      <c r="F9861" s="2">
        <v>0.35</v>
      </c>
      <c r="G9861" s="2">
        <v>4</v>
      </c>
      <c r="H9861" s="3">
        <v>45092</v>
      </c>
      <c r="I9861" s="3">
        <v>45095</v>
      </c>
      <c r="J9861" s="2" t="s">
        <v>15</v>
      </c>
      <c r="K9861" s="2" t="s">
        <v>16</v>
      </c>
      <c r="L9861" s="2">
        <v>1008.18</v>
      </c>
      <c r="M9861" s="2" t="s">
        <v>23</v>
      </c>
      <c r="N9861" s="11">
        <f>L9861/E9861*100</f>
        <v>21.022845751557661</v>
      </c>
      <c r="O9861" s="12" t="str">
        <f>IF(N9861&lt;10,"Low",IF(N9861&lt;20,"Med","High"))</f>
        <v>High</v>
      </c>
      <c r="P9861" s="12">
        <f>sales*discount</f>
        <v>1678.4739999999999</v>
      </c>
      <c r="Q9861" s="12">
        <f>sales-Discount_Values</f>
        <v>3117.1660000000002</v>
      </c>
      <c r="R9861" s="12">
        <f>DATEDIF(order_date,delivery_date,"D")</f>
        <v>3</v>
      </c>
      <c r="S9861" s="12"/>
    </row>
    <row r="9862" spans="1:19" ht="14.25" customHeight="1" x14ac:dyDescent="0.35">
      <c r="A9862" s="2" t="s">
        <v>13464</v>
      </c>
      <c r="B9862" s="2">
        <v>113431</v>
      </c>
      <c r="C9862" s="2" t="s">
        <v>41</v>
      </c>
      <c r="D9862" s="2" t="s">
        <v>36</v>
      </c>
      <c r="E9862" s="2">
        <v>4700.34</v>
      </c>
      <c r="F9862" s="2">
        <v>0.02</v>
      </c>
      <c r="G9862" s="2">
        <v>4</v>
      </c>
      <c r="H9862" s="3">
        <v>45315</v>
      </c>
      <c r="I9862" s="3">
        <v>45316</v>
      </c>
      <c r="J9862" s="2" t="s">
        <v>15</v>
      </c>
      <c r="K9862" s="2" t="s">
        <v>27</v>
      </c>
      <c r="L9862" s="2">
        <v>988.33</v>
      </c>
      <c r="M9862" s="2" t="s">
        <v>48</v>
      </c>
      <c r="N9862" s="11">
        <f>L9862/E9862*100</f>
        <v>21.026776786360134</v>
      </c>
      <c r="O9862" s="12" t="str">
        <f>IF(N9862&lt;10,"Low",IF(N9862&lt;20,"Med","High"))</f>
        <v>High</v>
      </c>
      <c r="P9862" s="12">
        <f>sales*discount</f>
        <v>94.006799999999998</v>
      </c>
      <c r="Q9862" s="12">
        <f>sales-Discount_Values</f>
        <v>4606.3332</v>
      </c>
      <c r="R9862" s="12">
        <f>DATEDIF(order_date,delivery_date,"D")</f>
        <v>1</v>
      </c>
      <c r="S9862" s="12"/>
    </row>
    <row r="9863" spans="1:19" ht="14.25" customHeight="1" x14ac:dyDescent="0.35">
      <c r="A9863" s="2" t="s">
        <v>42</v>
      </c>
      <c r="B9863" s="2">
        <v>100010</v>
      </c>
      <c r="C9863" s="2" t="s">
        <v>13</v>
      </c>
      <c r="D9863" s="2" t="s">
        <v>14</v>
      </c>
      <c r="E9863" s="2">
        <v>2581.42</v>
      </c>
      <c r="F9863" s="2">
        <v>0.39</v>
      </c>
      <c r="G9863" s="2">
        <v>6</v>
      </c>
      <c r="H9863" s="3">
        <v>45419</v>
      </c>
      <c r="I9863" s="3">
        <v>45420</v>
      </c>
      <c r="J9863" s="2" t="s">
        <v>21</v>
      </c>
      <c r="K9863" s="2" t="s">
        <v>27</v>
      </c>
      <c r="L9863" s="2">
        <v>542.82000000000005</v>
      </c>
      <c r="M9863" s="2" t="s">
        <v>28</v>
      </c>
      <c r="N9863" s="11">
        <f>L9863/E9863*100</f>
        <v>21.027961354603281</v>
      </c>
      <c r="O9863" s="12" t="str">
        <f>IF(N9863&lt;10,"Low",IF(N9863&lt;20,"Med","High"))</f>
        <v>High</v>
      </c>
      <c r="P9863" s="12">
        <f>sales*discount</f>
        <v>1006.7538000000001</v>
      </c>
      <c r="Q9863" s="12">
        <f>sales-Discount_Values</f>
        <v>1574.6662000000001</v>
      </c>
      <c r="R9863" s="12">
        <f>DATEDIF(order_date,delivery_date,"D")</f>
        <v>1</v>
      </c>
      <c r="S9863" s="12"/>
    </row>
    <row r="9864" spans="1:19" ht="14.25" customHeight="1" x14ac:dyDescent="0.35">
      <c r="A9864" s="2" t="s">
        <v>11007</v>
      </c>
      <c r="B9864" s="2">
        <v>110974</v>
      </c>
      <c r="C9864" s="2" t="s">
        <v>25</v>
      </c>
      <c r="D9864" s="2" t="s">
        <v>20</v>
      </c>
      <c r="E9864" s="2">
        <v>2541.88</v>
      </c>
      <c r="F9864" s="2">
        <v>0.18</v>
      </c>
      <c r="G9864" s="2">
        <v>3</v>
      </c>
      <c r="H9864" s="3">
        <v>45287</v>
      </c>
      <c r="I9864" s="3">
        <v>45294</v>
      </c>
      <c r="J9864" s="2" t="s">
        <v>31</v>
      </c>
      <c r="K9864" s="2" t="s">
        <v>27</v>
      </c>
      <c r="L9864" s="2">
        <v>534.51</v>
      </c>
      <c r="M9864" s="2" t="s">
        <v>34</v>
      </c>
      <c r="N9864" s="11">
        <f>L9864/E9864*100</f>
        <v>21.028136654759468</v>
      </c>
      <c r="O9864" s="12" t="str">
        <f>IF(N9864&lt;10,"Low",IF(N9864&lt;20,"Med","High"))</f>
        <v>High</v>
      </c>
      <c r="P9864" s="12">
        <f>sales*discount</f>
        <v>457.53840000000002</v>
      </c>
      <c r="Q9864" s="12">
        <f>sales-Discount_Values</f>
        <v>2084.3416000000002</v>
      </c>
      <c r="R9864" s="12">
        <f>DATEDIF(order_date,delivery_date,"D")</f>
        <v>7</v>
      </c>
      <c r="S9864" s="12"/>
    </row>
    <row r="9865" spans="1:19" ht="14.25" customHeight="1" x14ac:dyDescent="0.35">
      <c r="A9865" s="2" t="s">
        <v>12470</v>
      </c>
      <c r="B9865" s="2">
        <v>112437</v>
      </c>
      <c r="C9865" s="2" t="s">
        <v>41</v>
      </c>
      <c r="D9865" s="2" t="s">
        <v>14</v>
      </c>
      <c r="E9865" s="2">
        <v>2133.3000000000002</v>
      </c>
      <c r="F9865" s="2">
        <v>0.49</v>
      </c>
      <c r="G9865" s="2">
        <v>2</v>
      </c>
      <c r="H9865" s="3">
        <v>44950</v>
      </c>
      <c r="I9865" s="3">
        <v>44951</v>
      </c>
      <c r="J9865" s="2" t="s">
        <v>21</v>
      </c>
      <c r="K9865" s="2" t="s">
        <v>16</v>
      </c>
      <c r="L9865" s="2">
        <v>448.65</v>
      </c>
      <c r="M9865" s="2" t="s">
        <v>23</v>
      </c>
      <c r="N9865" s="11">
        <f>L9865/E9865*100</f>
        <v>21.030797356208687</v>
      </c>
      <c r="O9865" s="12" t="str">
        <f>IF(N9865&lt;10,"Low",IF(N9865&lt;20,"Med","High"))</f>
        <v>High</v>
      </c>
      <c r="P9865" s="12">
        <f>sales*discount</f>
        <v>1045.317</v>
      </c>
      <c r="Q9865" s="12">
        <f>sales-Discount_Values</f>
        <v>1087.9830000000002</v>
      </c>
      <c r="R9865" s="12">
        <f>DATEDIF(order_date,delivery_date,"D")</f>
        <v>1</v>
      </c>
      <c r="S9865" s="12"/>
    </row>
    <row r="9866" spans="1:19" ht="14.25" customHeight="1" x14ac:dyDescent="0.35">
      <c r="A9866" s="2" t="s">
        <v>10874</v>
      </c>
      <c r="B9866" s="2">
        <v>110841</v>
      </c>
      <c r="C9866" s="2" t="s">
        <v>41</v>
      </c>
      <c r="D9866" s="2" t="s">
        <v>33</v>
      </c>
      <c r="E9866" s="2">
        <v>1538.76</v>
      </c>
      <c r="F9866" s="2">
        <v>0.1</v>
      </c>
      <c r="G9866" s="2">
        <v>8</v>
      </c>
      <c r="H9866" s="3">
        <v>45446</v>
      </c>
      <c r="I9866" s="3">
        <v>45453</v>
      </c>
      <c r="J9866" s="2" t="s">
        <v>31</v>
      </c>
      <c r="K9866" s="2" t="s">
        <v>16</v>
      </c>
      <c r="L9866" s="2">
        <v>323.63</v>
      </c>
      <c r="M9866" s="2" t="s">
        <v>39</v>
      </c>
      <c r="N9866" s="11">
        <f>L9866/E9866*100</f>
        <v>21.031869817255451</v>
      </c>
      <c r="O9866" s="12" t="str">
        <f>IF(N9866&lt;10,"Low",IF(N9866&lt;20,"Med","High"))</f>
        <v>High</v>
      </c>
      <c r="P9866" s="12">
        <f>sales*discount</f>
        <v>153.876</v>
      </c>
      <c r="Q9866" s="12">
        <f>sales-Discount_Values</f>
        <v>1384.884</v>
      </c>
      <c r="R9866" s="12">
        <f>DATEDIF(order_date,delivery_date,"D")</f>
        <v>7</v>
      </c>
      <c r="S9866" s="12"/>
    </row>
    <row r="9867" spans="1:19" ht="14.25" customHeight="1" x14ac:dyDescent="0.35">
      <c r="A9867" s="2" t="s">
        <v>8162</v>
      </c>
      <c r="B9867" s="2">
        <v>108129</v>
      </c>
      <c r="C9867" s="2" t="s">
        <v>19</v>
      </c>
      <c r="D9867" s="2" t="s">
        <v>20</v>
      </c>
      <c r="E9867" s="2">
        <v>3807.8</v>
      </c>
      <c r="F9867" s="2">
        <v>0.35</v>
      </c>
      <c r="G9867" s="2">
        <v>5</v>
      </c>
      <c r="H9867" s="3">
        <v>45563</v>
      </c>
      <c r="I9867" s="3">
        <v>45568</v>
      </c>
      <c r="J9867" s="2" t="s">
        <v>31</v>
      </c>
      <c r="K9867" s="2" t="s">
        <v>16</v>
      </c>
      <c r="L9867" s="2">
        <v>800.88</v>
      </c>
      <c r="M9867" s="2" t="s">
        <v>17</v>
      </c>
      <c r="N9867" s="11">
        <f>L9867/E9867*100</f>
        <v>21.032617259309834</v>
      </c>
      <c r="O9867" s="12" t="str">
        <f>IF(N9867&lt;10,"Low",IF(N9867&lt;20,"Med","High"))</f>
        <v>High</v>
      </c>
      <c r="P9867" s="12">
        <f>sales*discount</f>
        <v>1332.73</v>
      </c>
      <c r="Q9867" s="12">
        <f>sales-Discount_Values</f>
        <v>2475.0700000000002</v>
      </c>
      <c r="R9867" s="12">
        <f>DATEDIF(order_date,delivery_date,"D")</f>
        <v>5</v>
      </c>
      <c r="S9867" s="12"/>
    </row>
    <row r="9868" spans="1:19" ht="14.25" customHeight="1" x14ac:dyDescent="0.35">
      <c r="A9868" s="2" t="s">
        <v>14676</v>
      </c>
      <c r="B9868" s="2">
        <v>114643</v>
      </c>
      <c r="C9868" s="2" t="s">
        <v>41</v>
      </c>
      <c r="D9868" s="2" t="s">
        <v>20</v>
      </c>
      <c r="E9868" s="2">
        <v>3694.16</v>
      </c>
      <c r="F9868" s="2">
        <v>0.09</v>
      </c>
      <c r="G9868" s="2">
        <v>8</v>
      </c>
      <c r="H9868" s="3">
        <v>45065</v>
      </c>
      <c r="I9868" s="3">
        <v>45072</v>
      </c>
      <c r="J9868" s="2" t="s">
        <v>31</v>
      </c>
      <c r="K9868" s="2" t="s">
        <v>22</v>
      </c>
      <c r="L9868" s="2">
        <v>777.13</v>
      </c>
      <c r="M9868" s="2" t="s">
        <v>23</v>
      </c>
      <c r="N9868" s="11">
        <f>L9868/E9868*100</f>
        <v>21.036717413430932</v>
      </c>
      <c r="O9868" s="12" t="str">
        <f>IF(N9868&lt;10,"Low",IF(N9868&lt;20,"Med","High"))</f>
        <v>High</v>
      </c>
      <c r="P9868" s="12">
        <f>sales*discount</f>
        <v>332.4744</v>
      </c>
      <c r="Q9868" s="12">
        <f>sales-Discount_Values</f>
        <v>3361.6855999999998</v>
      </c>
      <c r="R9868" s="12">
        <f>DATEDIF(order_date,delivery_date,"D")</f>
        <v>7</v>
      </c>
      <c r="S9868" s="12"/>
    </row>
    <row r="9869" spans="1:19" ht="14.25" customHeight="1" x14ac:dyDescent="0.35">
      <c r="A9869" s="2" t="s">
        <v>5550</v>
      </c>
      <c r="B9869" s="2">
        <v>105517</v>
      </c>
      <c r="C9869" s="2" t="s">
        <v>41</v>
      </c>
      <c r="D9869" s="2" t="s">
        <v>36</v>
      </c>
      <c r="E9869" s="2">
        <v>1451.62</v>
      </c>
      <c r="F9869" s="2">
        <v>0.44</v>
      </c>
      <c r="G9869" s="2">
        <v>7</v>
      </c>
      <c r="H9869" s="3">
        <v>45443</v>
      </c>
      <c r="I9869" s="3">
        <v>45445</v>
      </c>
      <c r="J9869" s="2" t="s">
        <v>21</v>
      </c>
      <c r="K9869" s="2" t="s">
        <v>27</v>
      </c>
      <c r="L9869" s="2">
        <v>305.41000000000003</v>
      </c>
      <c r="M9869" s="2" t="s">
        <v>39</v>
      </c>
      <c r="N9869" s="11">
        <f>L9869/E9869*100</f>
        <v>21.039252696986818</v>
      </c>
      <c r="O9869" s="12" t="str">
        <f>IF(N9869&lt;10,"Low",IF(N9869&lt;20,"Med","High"))</f>
        <v>High</v>
      </c>
      <c r="P9869" s="12">
        <f>sales*discount</f>
        <v>638.7127999999999</v>
      </c>
      <c r="Q9869" s="12">
        <f>sales-Discount_Values</f>
        <v>812.90719999999999</v>
      </c>
      <c r="R9869" s="12">
        <f>DATEDIF(order_date,delivery_date,"D")</f>
        <v>2</v>
      </c>
      <c r="S9869" s="12"/>
    </row>
    <row r="9870" spans="1:19" ht="14.25" customHeight="1" x14ac:dyDescent="0.35">
      <c r="A9870" s="2" t="s">
        <v>9657</v>
      </c>
      <c r="B9870" s="2">
        <v>109624</v>
      </c>
      <c r="C9870" s="2" t="s">
        <v>19</v>
      </c>
      <c r="D9870" s="2" t="s">
        <v>36</v>
      </c>
      <c r="E9870" s="2">
        <v>752.06</v>
      </c>
      <c r="F9870" s="2">
        <v>0.04</v>
      </c>
      <c r="G9870" s="2">
        <v>8</v>
      </c>
      <c r="H9870" s="3">
        <v>45553</v>
      </c>
      <c r="I9870" s="3">
        <v>45557</v>
      </c>
      <c r="J9870" s="2" t="s">
        <v>21</v>
      </c>
      <c r="K9870" s="2" t="s">
        <v>16</v>
      </c>
      <c r="L9870" s="2">
        <v>158.24</v>
      </c>
      <c r="M9870" s="2" t="s">
        <v>34</v>
      </c>
      <c r="N9870" s="11">
        <f>L9870/E9870*100</f>
        <v>21.040874398319286</v>
      </c>
      <c r="O9870" s="12" t="str">
        <f>IF(N9870&lt;10,"Low",IF(N9870&lt;20,"Med","High"))</f>
        <v>High</v>
      </c>
      <c r="P9870" s="12">
        <f>sales*discount</f>
        <v>30.0824</v>
      </c>
      <c r="Q9870" s="12">
        <f>sales-Discount_Values</f>
        <v>721.97759999999994</v>
      </c>
      <c r="R9870" s="12">
        <f>DATEDIF(order_date,delivery_date,"D")</f>
        <v>4</v>
      </c>
      <c r="S9870" s="12"/>
    </row>
    <row r="9871" spans="1:19" ht="14.25" customHeight="1" x14ac:dyDescent="0.35">
      <c r="A9871" s="2" t="s">
        <v>12469</v>
      </c>
      <c r="B9871" s="2">
        <v>112436</v>
      </c>
      <c r="C9871" s="2" t="s">
        <v>13</v>
      </c>
      <c r="D9871" s="2" t="s">
        <v>33</v>
      </c>
      <c r="E9871" s="2">
        <v>3598.86</v>
      </c>
      <c r="F9871" s="2">
        <v>0.44</v>
      </c>
      <c r="G9871" s="2">
        <v>6</v>
      </c>
      <c r="H9871" s="3">
        <v>45298</v>
      </c>
      <c r="I9871" s="3">
        <v>45299</v>
      </c>
      <c r="J9871" s="2" t="s">
        <v>15</v>
      </c>
      <c r="K9871" s="2" t="s">
        <v>16</v>
      </c>
      <c r="L9871" s="2">
        <v>757.25</v>
      </c>
      <c r="M9871" s="2" t="s">
        <v>28</v>
      </c>
      <c r="N9871" s="11">
        <f>L9871/E9871*100</f>
        <v>21.041385327575952</v>
      </c>
      <c r="O9871" s="12" t="str">
        <f>IF(N9871&lt;10,"Low",IF(N9871&lt;20,"Med","High"))</f>
        <v>High</v>
      </c>
      <c r="P9871" s="12">
        <f>sales*discount</f>
        <v>1583.4984000000002</v>
      </c>
      <c r="Q9871" s="12">
        <f>sales-Discount_Values</f>
        <v>2015.3616</v>
      </c>
      <c r="R9871" s="12">
        <f>DATEDIF(order_date,delivery_date,"D")</f>
        <v>1</v>
      </c>
      <c r="S9871" s="12"/>
    </row>
    <row r="9872" spans="1:19" ht="14.25" customHeight="1" x14ac:dyDescent="0.35">
      <c r="A9872" s="2" t="s">
        <v>5388</v>
      </c>
      <c r="B9872" s="2">
        <v>105355</v>
      </c>
      <c r="C9872" s="2" t="s">
        <v>25</v>
      </c>
      <c r="D9872" s="2" t="s">
        <v>26</v>
      </c>
      <c r="E9872" s="2">
        <v>4981.37</v>
      </c>
      <c r="F9872" s="2">
        <v>0.03</v>
      </c>
      <c r="G9872" s="2">
        <v>8</v>
      </c>
      <c r="H9872" s="3">
        <v>44971</v>
      </c>
      <c r="I9872" s="3">
        <v>44975</v>
      </c>
      <c r="J9872" s="2" t="s">
        <v>31</v>
      </c>
      <c r="K9872" s="2" t="s">
        <v>16</v>
      </c>
      <c r="L9872" s="2">
        <v>1048.3699999999999</v>
      </c>
      <c r="M9872" s="2" t="s">
        <v>34</v>
      </c>
      <c r="N9872" s="11">
        <f>L9872/E9872*100</f>
        <v>21.045816713072906</v>
      </c>
      <c r="O9872" s="12" t="str">
        <f>IF(N9872&lt;10,"Low",IF(N9872&lt;20,"Med","High"))</f>
        <v>High</v>
      </c>
      <c r="P9872" s="12">
        <f>sales*discount</f>
        <v>149.44109999999998</v>
      </c>
      <c r="Q9872" s="12">
        <f>sales-Discount_Values</f>
        <v>4831.9288999999999</v>
      </c>
      <c r="R9872" s="12">
        <f>DATEDIF(order_date,delivery_date,"D")</f>
        <v>4</v>
      </c>
      <c r="S9872" s="12"/>
    </row>
    <row r="9873" spans="1:19" ht="14.25" customHeight="1" x14ac:dyDescent="0.35">
      <c r="A9873" s="2" t="s">
        <v>10678</v>
      </c>
      <c r="B9873" s="2">
        <v>110645</v>
      </c>
      <c r="C9873" s="2" t="s">
        <v>25</v>
      </c>
      <c r="D9873" s="2" t="s">
        <v>20</v>
      </c>
      <c r="E9873" s="2">
        <v>3224.3</v>
      </c>
      <c r="F9873" s="2">
        <v>0.19</v>
      </c>
      <c r="G9873" s="2">
        <v>8</v>
      </c>
      <c r="H9873" s="3">
        <v>45154</v>
      </c>
      <c r="I9873" s="3">
        <v>45159</v>
      </c>
      <c r="J9873" s="2" t="s">
        <v>15</v>
      </c>
      <c r="K9873" s="2" t="s">
        <v>27</v>
      </c>
      <c r="L9873" s="2">
        <v>678.6</v>
      </c>
      <c r="M9873" s="2" t="s">
        <v>39</v>
      </c>
      <c r="N9873" s="11">
        <f>L9873/E9873*100</f>
        <v>21.046428682194584</v>
      </c>
      <c r="O9873" s="12" t="str">
        <f>IF(N9873&lt;10,"Low",IF(N9873&lt;20,"Med","High"))</f>
        <v>High</v>
      </c>
      <c r="P9873" s="12">
        <f>sales*discount</f>
        <v>612.61700000000008</v>
      </c>
      <c r="Q9873" s="12">
        <f>sales-Discount_Values</f>
        <v>2611.683</v>
      </c>
      <c r="R9873" s="12">
        <f>DATEDIF(order_date,delivery_date,"D")</f>
        <v>5</v>
      </c>
      <c r="S9873" s="12"/>
    </row>
    <row r="9874" spans="1:19" ht="14.25" customHeight="1" x14ac:dyDescent="0.35">
      <c r="A9874" s="2" t="s">
        <v>6038</v>
      </c>
      <c r="B9874" s="2">
        <v>106005</v>
      </c>
      <c r="C9874" s="2" t="s">
        <v>41</v>
      </c>
      <c r="D9874" s="2" t="s">
        <v>26</v>
      </c>
      <c r="E9874" s="2">
        <v>609.78</v>
      </c>
      <c r="F9874" s="2">
        <v>0.21</v>
      </c>
      <c r="G9874" s="2">
        <v>2</v>
      </c>
      <c r="H9874" s="3">
        <v>45160</v>
      </c>
      <c r="I9874" s="3">
        <v>45167</v>
      </c>
      <c r="J9874" s="2" t="s">
        <v>31</v>
      </c>
      <c r="K9874" s="2" t="s">
        <v>27</v>
      </c>
      <c r="L9874" s="2">
        <v>128.36000000000001</v>
      </c>
      <c r="M9874" s="2" t="s">
        <v>28</v>
      </c>
      <c r="N9874" s="11">
        <f>L9874/E9874*100</f>
        <v>21.050214831578607</v>
      </c>
      <c r="O9874" s="12" t="str">
        <f>IF(N9874&lt;10,"Low",IF(N9874&lt;20,"Med","High"))</f>
        <v>High</v>
      </c>
      <c r="P9874" s="12">
        <f>sales*discount</f>
        <v>128.0538</v>
      </c>
      <c r="Q9874" s="12">
        <f>sales-Discount_Values</f>
        <v>481.72619999999995</v>
      </c>
      <c r="R9874" s="12">
        <f>DATEDIF(order_date,delivery_date,"D")</f>
        <v>7</v>
      </c>
      <c r="S9874" s="12"/>
    </row>
    <row r="9875" spans="1:19" ht="14.25" customHeight="1" x14ac:dyDescent="0.35">
      <c r="A9875" s="2" t="s">
        <v>14434</v>
      </c>
      <c r="B9875" s="2">
        <v>114401</v>
      </c>
      <c r="C9875" s="2" t="s">
        <v>13</v>
      </c>
      <c r="D9875" s="2" t="s">
        <v>20</v>
      </c>
      <c r="E9875" s="2">
        <v>1016.13</v>
      </c>
      <c r="F9875" s="2">
        <v>0.15</v>
      </c>
      <c r="G9875" s="2">
        <v>4</v>
      </c>
      <c r="H9875" s="3">
        <v>45541</v>
      </c>
      <c r="I9875" s="3">
        <v>45544</v>
      </c>
      <c r="J9875" s="2" t="s">
        <v>15</v>
      </c>
      <c r="K9875" s="2" t="s">
        <v>27</v>
      </c>
      <c r="L9875" s="2">
        <v>213.9</v>
      </c>
      <c r="M9875" s="2" t="s">
        <v>34</v>
      </c>
      <c r="N9875" s="11">
        <f>L9875/E9875*100</f>
        <v>21.050456142422721</v>
      </c>
      <c r="O9875" s="12" t="str">
        <f>IF(N9875&lt;10,"Low",IF(N9875&lt;20,"Med","High"))</f>
        <v>High</v>
      </c>
      <c r="P9875" s="12">
        <f>sales*discount</f>
        <v>152.4195</v>
      </c>
      <c r="Q9875" s="12">
        <f>sales-Discount_Values</f>
        <v>863.71050000000002</v>
      </c>
      <c r="R9875" s="12">
        <f>DATEDIF(order_date,delivery_date,"D")</f>
        <v>3</v>
      </c>
      <c r="S9875" s="12"/>
    </row>
    <row r="9876" spans="1:19" ht="14.25" customHeight="1" x14ac:dyDescent="0.35">
      <c r="A9876" s="2" t="s">
        <v>9954</v>
      </c>
      <c r="B9876" s="2">
        <v>109921</v>
      </c>
      <c r="C9876" s="2" t="s">
        <v>41</v>
      </c>
      <c r="D9876" s="2" t="s">
        <v>14</v>
      </c>
      <c r="E9876" s="2">
        <v>2372.04</v>
      </c>
      <c r="F9876" s="2">
        <v>0.49</v>
      </c>
      <c r="G9876" s="2">
        <v>6</v>
      </c>
      <c r="H9876" s="3">
        <v>45243</v>
      </c>
      <c r="I9876" s="3">
        <v>45248</v>
      </c>
      <c r="J9876" s="2" t="s">
        <v>31</v>
      </c>
      <c r="K9876" s="2" t="s">
        <v>22</v>
      </c>
      <c r="L9876" s="2">
        <v>499.33</v>
      </c>
      <c r="M9876" s="2" t="s">
        <v>48</v>
      </c>
      <c r="N9876" s="11">
        <f>L9876/E9876*100</f>
        <v>21.050656818603397</v>
      </c>
      <c r="O9876" s="12" t="str">
        <f>IF(N9876&lt;10,"Low",IF(N9876&lt;20,"Med","High"))</f>
        <v>High</v>
      </c>
      <c r="P9876" s="12">
        <f>sales*discount</f>
        <v>1162.2996000000001</v>
      </c>
      <c r="Q9876" s="12">
        <f>sales-Discount_Values</f>
        <v>1209.7403999999999</v>
      </c>
      <c r="R9876" s="12">
        <f>DATEDIF(order_date,delivery_date,"D")</f>
        <v>5</v>
      </c>
      <c r="S9876" s="12"/>
    </row>
    <row r="9877" spans="1:19" ht="14.25" customHeight="1" x14ac:dyDescent="0.35">
      <c r="A9877" s="2" t="s">
        <v>6972</v>
      </c>
      <c r="B9877" s="2">
        <v>106939</v>
      </c>
      <c r="C9877" s="2" t="s">
        <v>41</v>
      </c>
      <c r="D9877" s="2" t="s">
        <v>26</v>
      </c>
      <c r="E9877" s="2">
        <v>4134.53</v>
      </c>
      <c r="F9877" s="2">
        <v>0.32</v>
      </c>
      <c r="G9877" s="2">
        <v>5</v>
      </c>
      <c r="H9877" s="3">
        <v>45605</v>
      </c>
      <c r="I9877" s="3">
        <v>45611</v>
      </c>
      <c r="J9877" s="2" t="s">
        <v>31</v>
      </c>
      <c r="K9877" s="2" t="s">
        <v>27</v>
      </c>
      <c r="L9877" s="2">
        <v>870.37</v>
      </c>
      <c r="M9877" s="2" t="s">
        <v>17</v>
      </c>
      <c r="N9877" s="11">
        <f>L9877/E9877*100</f>
        <v>21.051244034993097</v>
      </c>
      <c r="O9877" s="12" t="str">
        <f>IF(N9877&lt;10,"Low",IF(N9877&lt;20,"Med","High"))</f>
        <v>High</v>
      </c>
      <c r="P9877" s="12">
        <f>sales*discount</f>
        <v>1323.0496000000001</v>
      </c>
      <c r="Q9877" s="12">
        <f>sales-Discount_Values</f>
        <v>2811.4803999999995</v>
      </c>
      <c r="R9877" s="12">
        <f>DATEDIF(order_date,delivery_date,"D")</f>
        <v>6</v>
      </c>
      <c r="S9877" s="12"/>
    </row>
    <row r="9878" spans="1:19" ht="14.25" customHeight="1" x14ac:dyDescent="0.35">
      <c r="A9878" s="2" t="s">
        <v>12523</v>
      </c>
      <c r="B9878" s="2">
        <v>112490</v>
      </c>
      <c r="C9878" s="2" t="s">
        <v>41</v>
      </c>
      <c r="D9878" s="2" t="s">
        <v>33</v>
      </c>
      <c r="E9878" s="2">
        <v>4088.24</v>
      </c>
      <c r="F9878" s="2">
        <v>0.41</v>
      </c>
      <c r="G9878" s="2">
        <v>7</v>
      </c>
      <c r="H9878" s="3">
        <v>45586</v>
      </c>
      <c r="I9878" s="3">
        <v>45590</v>
      </c>
      <c r="J9878" s="2" t="s">
        <v>21</v>
      </c>
      <c r="K9878" s="2" t="s">
        <v>22</v>
      </c>
      <c r="L9878" s="2">
        <v>860.77</v>
      </c>
      <c r="M9878" s="2" t="s">
        <v>28</v>
      </c>
      <c r="N9878" s="11">
        <f>L9878/E9878*100</f>
        <v>21.054781519675949</v>
      </c>
      <c r="O9878" s="12" t="str">
        <f>IF(N9878&lt;10,"Low",IF(N9878&lt;20,"Med","High"))</f>
        <v>High</v>
      </c>
      <c r="P9878" s="12">
        <f>sales*discount</f>
        <v>1676.1783999999998</v>
      </c>
      <c r="Q9878" s="12">
        <f>sales-Discount_Values</f>
        <v>2412.0616</v>
      </c>
      <c r="R9878" s="12">
        <f>DATEDIF(order_date,delivery_date,"D")</f>
        <v>4</v>
      </c>
      <c r="S9878" s="12"/>
    </row>
    <row r="9879" spans="1:19" ht="14.25" customHeight="1" x14ac:dyDescent="0.35">
      <c r="A9879" s="2" t="s">
        <v>11426</v>
      </c>
      <c r="B9879" s="2">
        <v>111393</v>
      </c>
      <c r="C9879" s="2" t="s">
        <v>25</v>
      </c>
      <c r="D9879" s="2" t="s">
        <v>26</v>
      </c>
      <c r="E9879" s="2">
        <v>703.89</v>
      </c>
      <c r="F9879" s="2">
        <v>0.41</v>
      </c>
      <c r="G9879" s="2">
        <v>7</v>
      </c>
      <c r="H9879" s="3">
        <v>44945</v>
      </c>
      <c r="I9879" s="3">
        <v>44951</v>
      </c>
      <c r="J9879" s="2" t="s">
        <v>21</v>
      </c>
      <c r="K9879" s="2" t="s">
        <v>16</v>
      </c>
      <c r="L9879" s="2">
        <v>148.21</v>
      </c>
      <c r="M9879" s="2" t="s">
        <v>17</v>
      </c>
      <c r="N9879" s="11">
        <f>L9879/E9879*100</f>
        <v>21.055846794243422</v>
      </c>
      <c r="O9879" s="12" t="str">
        <f>IF(N9879&lt;10,"Low",IF(N9879&lt;20,"Med","High"))</f>
        <v>High</v>
      </c>
      <c r="P9879" s="12">
        <f>sales*discount</f>
        <v>288.5949</v>
      </c>
      <c r="Q9879" s="12">
        <f>sales-Discount_Values</f>
        <v>415.29509999999999</v>
      </c>
      <c r="R9879" s="12">
        <f>DATEDIF(order_date,delivery_date,"D")</f>
        <v>6</v>
      </c>
      <c r="S9879" s="12"/>
    </row>
    <row r="9880" spans="1:19" ht="14.25" customHeight="1" x14ac:dyDescent="0.35">
      <c r="A9880" s="2" t="s">
        <v>4746</v>
      </c>
      <c r="B9880" s="2">
        <v>104713</v>
      </c>
      <c r="C9880" s="2" t="s">
        <v>25</v>
      </c>
      <c r="D9880" s="2" t="s">
        <v>36</v>
      </c>
      <c r="E9880" s="2">
        <v>2369.98</v>
      </c>
      <c r="F9880" s="2">
        <v>0.18</v>
      </c>
      <c r="G9880" s="2">
        <v>8</v>
      </c>
      <c r="H9880" s="3">
        <v>45486</v>
      </c>
      <c r="I9880" s="3">
        <v>45489</v>
      </c>
      <c r="J9880" s="2" t="s">
        <v>21</v>
      </c>
      <c r="K9880" s="2" t="s">
        <v>27</v>
      </c>
      <c r="L9880" s="2">
        <v>499.02</v>
      </c>
      <c r="M9880" s="2" t="s">
        <v>39</v>
      </c>
      <c r="N9880" s="11">
        <f>L9880/E9880*100</f>
        <v>21.055873889231133</v>
      </c>
      <c r="O9880" s="12" t="str">
        <f>IF(N9880&lt;10,"Low",IF(N9880&lt;20,"Med","High"))</f>
        <v>High</v>
      </c>
      <c r="P9880" s="12">
        <f>sales*discount</f>
        <v>426.59639999999996</v>
      </c>
      <c r="Q9880" s="12">
        <f>sales-Discount_Values</f>
        <v>1943.3836000000001</v>
      </c>
      <c r="R9880" s="12">
        <f>DATEDIF(order_date,delivery_date,"D")</f>
        <v>3</v>
      </c>
      <c r="S9880" s="12"/>
    </row>
    <row r="9881" spans="1:19" ht="14.25" customHeight="1" x14ac:dyDescent="0.35">
      <c r="A9881" s="2" t="s">
        <v>7663</v>
      </c>
      <c r="B9881" s="2">
        <v>107630</v>
      </c>
      <c r="C9881" s="2" t="s">
        <v>13</v>
      </c>
      <c r="D9881" s="2" t="s">
        <v>33</v>
      </c>
      <c r="E9881" s="2">
        <v>3146.85</v>
      </c>
      <c r="F9881" s="2">
        <v>0.46</v>
      </c>
      <c r="G9881" s="2">
        <v>4</v>
      </c>
      <c r="H9881" s="3">
        <v>45354</v>
      </c>
      <c r="I9881" s="3">
        <v>45358</v>
      </c>
      <c r="J9881" s="2" t="s">
        <v>15</v>
      </c>
      <c r="K9881" s="2" t="s">
        <v>16</v>
      </c>
      <c r="L9881" s="2">
        <v>662.69</v>
      </c>
      <c r="M9881" s="2" t="s">
        <v>48</v>
      </c>
      <c r="N9881" s="11">
        <f>L9881/E9881*100</f>
        <v>21.058836614392174</v>
      </c>
      <c r="O9881" s="12" t="str">
        <f>IF(N9881&lt;10,"Low",IF(N9881&lt;20,"Med","High"))</f>
        <v>High</v>
      </c>
      <c r="P9881" s="12">
        <f>sales*discount</f>
        <v>1447.5509999999999</v>
      </c>
      <c r="Q9881" s="12">
        <f>sales-Discount_Values</f>
        <v>1699.299</v>
      </c>
      <c r="R9881" s="12">
        <f>DATEDIF(order_date,delivery_date,"D")</f>
        <v>4</v>
      </c>
      <c r="S9881" s="12"/>
    </row>
    <row r="9882" spans="1:19" ht="14.25" customHeight="1" x14ac:dyDescent="0.35">
      <c r="A9882" s="2" t="s">
        <v>5394</v>
      </c>
      <c r="B9882" s="2">
        <v>105361</v>
      </c>
      <c r="C9882" s="2" t="s">
        <v>13</v>
      </c>
      <c r="D9882" s="2" t="s">
        <v>36</v>
      </c>
      <c r="E9882" s="2">
        <v>2904.63</v>
      </c>
      <c r="F9882" s="2">
        <v>0.17</v>
      </c>
      <c r="G9882" s="2">
        <v>5</v>
      </c>
      <c r="H9882" s="3">
        <v>45094</v>
      </c>
      <c r="I9882" s="3">
        <v>45095</v>
      </c>
      <c r="J9882" s="2" t="s">
        <v>15</v>
      </c>
      <c r="K9882" s="2" t="s">
        <v>27</v>
      </c>
      <c r="L9882" s="2">
        <v>611.72</v>
      </c>
      <c r="M9882" s="2" t="s">
        <v>34</v>
      </c>
      <c r="N9882" s="11">
        <f>L9882/E9882*100</f>
        <v>21.060169453596501</v>
      </c>
      <c r="O9882" s="12" t="str">
        <f>IF(N9882&lt;10,"Low",IF(N9882&lt;20,"Med","High"))</f>
        <v>High</v>
      </c>
      <c r="P9882" s="12">
        <f>sales*discount</f>
        <v>493.78710000000007</v>
      </c>
      <c r="Q9882" s="12">
        <f>sales-Discount_Values</f>
        <v>2410.8429000000001</v>
      </c>
      <c r="R9882" s="12">
        <f>DATEDIF(order_date,delivery_date,"D")</f>
        <v>1</v>
      </c>
      <c r="S9882" s="12"/>
    </row>
    <row r="9883" spans="1:19" ht="14.25" customHeight="1" x14ac:dyDescent="0.35">
      <c r="A9883" s="2" t="s">
        <v>9700</v>
      </c>
      <c r="B9883" s="2">
        <v>109667</v>
      </c>
      <c r="C9883" s="2" t="s">
        <v>13</v>
      </c>
      <c r="D9883" s="2" t="s">
        <v>33</v>
      </c>
      <c r="E9883" s="2">
        <v>619.79999999999995</v>
      </c>
      <c r="F9883" s="2">
        <v>0.46</v>
      </c>
      <c r="G9883" s="2">
        <v>6</v>
      </c>
      <c r="H9883" s="3">
        <v>45534</v>
      </c>
      <c r="I9883" s="3">
        <v>45538</v>
      </c>
      <c r="J9883" s="2" t="s">
        <v>31</v>
      </c>
      <c r="K9883" s="2" t="s">
        <v>27</v>
      </c>
      <c r="L9883" s="2">
        <v>130.54</v>
      </c>
      <c r="M9883" s="2" t="s">
        <v>28</v>
      </c>
      <c r="N9883" s="11">
        <f>L9883/E9883*100</f>
        <v>21.06163278476928</v>
      </c>
      <c r="O9883" s="12" t="str">
        <f>IF(N9883&lt;10,"Low",IF(N9883&lt;20,"Med","High"))</f>
        <v>High</v>
      </c>
      <c r="P9883" s="12">
        <f>sales*discount</f>
        <v>285.108</v>
      </c>
      <c r="Q9883" s="12">
        <f>sales-Discount_Values</f>
        <v>334.69199999999995</v>
      </c>
      <c r="R9883" s="12">
        <f>DATEDIF(order_date,delivery_date,"D")</f>
        <v>4</v>
      </c>
      <c r="S9883" s="12"/>
    </row>
    <row r="9884" spans="1:19" ht="14.25" customHeight="1" x14ac:dyDescent="0.35">
      <c r="A9884" s="2" t="s">
        <v>9062</v>
      </c>
      <c r="B9884" s="2">
        <v>109029</v>
      </c>
      <c r="C9884" s="2" t="s">
        <v>19</v>
      </c>
      <c r="D9884" s="2" t="s">
        <v>26</v>
      </c>
      <c r="E9884" s="2">
        <v>2403.39</v>
      </c>
      <c r="F9884" s="2">
        <v>0.09</v>
      </c>
      <c r="G9884" s="2">
        <v>2</v>
      </c>
      <c r="H9884" s="3">
        <v>45079</v>
      </c>
      <c r="I9884" s="3">
        <v>45084</v>
      </c>
      <c r="J9884" s="2" t="s">
        <v>31</v>
      </c>
      <c r="K9884" s="2" t="s">
        <v>16</v>
      </c>
      <c r="L9884" s="2">
        <v>506.3</v>
      </c>
      <c r="M9884" s="2" t="s">
        <v>17</v>
      </c>
      <c r="N9884" s="11">
        <f>L9884/E9884*100</f>
        <v>21.066077498866186</v>
      </c>
      <c r="O9884" s="12" t="str">
        <f>IF(N9884&lt;10,"Low",IF(N9884&lt;20,"Med","High"))</f>
        <v>High</v>
      </c>
      <c r="P9884" s="12">
        <f>sales*discount</f>
        <v>216.30509999999998</v>
      </c>
      <c r="Q9884" s="12">
        <f>sales-Discount_Values</f>
        <v>2187.0848999999998</v>
      </c>
      <c r="R9884" s="12">
        <f>DATEDIF(order_date,delivery_date,"D")</f>
        <v>5</v>
      </c>
      <c r="S9884" s="12"/>
    </row>
    <row r="9885" spans="1:19" ht="14.25" customHeight="1" x14ac:dyDescent="0.35">
      <c r="A9885" s="2" t="s">
        <v>4805</v>
      </c>
      <c r="B9885" s="2">
        <v>104772</v>
      </c>
      <c r="C9885" s="2" t="s">
        <v>41</v>
      </c>
      <c r="D9885" s="2" t="s">
        <v>36</v>
      </c>
      <c r="E9885" s="2">
        <v>1673.33</v>
      </c>
      <c r="F9885" s="2">
        <v>0.34</v>
      </c>
      <c r="G9885" s="2">
        <v>6</v>
      </c>
      <c r="H9885" s="3">
        <v>45262</v>
      </c>
      <c r="I9885" s="3">
        <v>45269</v>
      </c>
      <c r="J9885" s="2" t="s">
        <v>21</v>
      </c>
      <c r="K9885" s="2" t="s">
        <v>27</v>
      </c>
      <c r="L9885" s="2">
        <v>352.52</v>
      </c>
      <c r="M9885" s="2" t="s">
        <v>39</v>
      </c>
      <c r="N9885" s="11">
        <f>L9885/E9885*100</f>
        <v>21.066974237000473</v>
      </c>
      <c r="O9885" s="12" t="str">
        <f>IF(N9885&lt;10,"Low",IF(N9885&lt;20,"Med","High"))</f>
        <v>High</v>
      </c>
      <c r="P9885" s="12">
        <f>sales*discount</f>
        <v>568.93219999999997</v>
      </c>
      <c r="Q9885" s="12">
        <f>sales-Discount_Values</f>
        <v>1104.3978</v>
      </c>
      <c r="R9885" s="12">
        <f>DATEDIF(order_date,delivery_date,"D")</f>
        <v>7</v>
      </c>
      <c r="S9885" s="12"/>
    </row>
    <row r="9886" spans="1:19" ht="14.25" customHeight="1" x14ac:dyDescent="0.35">
      <c r="A9886" s="2" t="s">
        <v>3526</v>
      </c>
      <c r="B9886" s="2">
        <v>103493</v>
      </c>
      <c r="C9886" s="2" t="s">
        <v>41</v>
      </c>
      <c r="D9886" s="2" t="s">
        <v>14</v>
      </c>
      <c r="E9886" s="2">
        <v>4547.09</v>
      </c>
      <c r="F9886" s="2">
        <v>0.35</v>
      </c>
      <c r="G9886" s="2">
        <v>3</v>
      </c>
      <c r="H9886" s="3">
        <v>45635</v>
      </c>
      <c r="I9886" s="3">
        <v>45638</v>
      </c>
      <c r="J9886" s="2" t="s">
        <v>31</v>
      </c>
      <c r="K9886" s="2" t="s">
        <v>27</v>
      </c>
      <c r="L9886" s="2">
        <v>957.96</v>
      </c>
      <c r="M9886" s="2" t="s">
        <v>34</v>
      </c>
      <c r="N9886" s="11">
        <f>L9886/E9886*100</f>
        <v>21.06753989914429</v>
      </c>
      <c r="O9886" s="12" t="str">
        <f>IF(N9886&lt;10,"Low",IF(N9886&lt;20,"Med","High"))</f>
        <v>High</v>
      </c>
      <c r="P9886" s="12">
        <f>sales*discount</f>
        <v>1591.4814999999999</v>
      </c>
      <c r="Q9886" s="12">
        <f>sales-Discount_Values</f>
        <v>2955.6085000000003</v>
      </c>
      <c r="R9886" s="12">
        <f>DATEDIF(order_date,delivery_date,"D")</f>
        <v>3</v>
      </c>
      <c r="S9886" s="12"/>
    </row>
    <row r="9887" spans="1:19" ht="14.25" customHeight="1" x14ac:dyDescent="0.35">
      <c r="A9887" s="2" t="s">
        <v>160</v>
      </c>
      <c r="B9887" s="2">
        <v>100127</v>
      </c>
      <c r="C9887" s="2" t="s">
        <v>25</v>
      </c>
      <c r="D9887" s="2" t="s">
        <v>20</v>
      </c>
      <c r="E9887" s="2">
        <v>4436.8</v>
      </c>
      <c r="F9887" s="2">
        <v>0.42</v>
      </c>
      <c r="G9887" s="2">
        <v>8</v>
      </c>
      <c r="H9887" s="3">
        <v>45336</v>
      </c>
      <c r="I9887" s="3">
        <v>45340</v>
      </c>
      <c r="J9887" s="2" t="s">
        <v>21</v>
      </c>
      <c r="K9887" s="2" t="s">
        <v>27</v>
      </c>
      <c r="L9887" s="2">
        <v>934.84</v>
      </c>
      <c r="M9887" s="2" t="s">
        <v>28</v>
      </c>
      <c r="N9887" s="11">
        <f>L9887/E9887*100</f>
        <v>21.070140641904075</v>
      </c>
      <c r="O9887" s="12" t="str">
        <f>IF(N9887&lt;10,"Low",IF(N9887&lt;20,"Med","High"))</f>
        <v>High</v>
      </c>
      <c r="P9887" s="12">
        <f>sales*discount</f>
        <v>1863.4559999999999</v>
      </c>
      <c r="Q9887" s="12">
        <f>sales-Discount_Values</f>
        <v>2573.3440000000001</v>
      </c>
      <c r="R9887" s="12">
        <f>DATEDIF(order_date,delivery_date,"D")</f>
        <v>4</v>
      </c>
      <c r="S9887" s="12"/>
    </row>
    <row r="9888" spans="1:19" ht="14.25" customHeight="1" x14ac:dyDescent="0.35">
      <c r="A9888" s="2" t="s">
        <v>13893</v>
      </c>
      <c r="B9888" s="2">
        <v>113860</v>
      </c>
      <c r="C9888" s="2" t="s">
        <v>41</v>
      </c>
      <c r="D9888" s="2" t="s">
        <v>20</v>
      </c>
      <c r="E9888" s="2">
        <v>1320.04</v>
      </c>
      <c r="F9888" s="2">
        <v>0.26</v>
      </c>
      <c r="G9888" s="2">
        <v>9</v>
      </c>
      <c r="H9888" s="3">
        <v>45168</v>
      </c>
      <c r="I9888" s="3">
        <v>45169</v>
      </c>
      <c r="J9888" s="2" t="s">
        <v>21</v>
      </c>
      <c r="K9888" s="2" t="s">
        <v>16</v>
      </c>
      <c r="L9888" s="2">
        <v>278.2</v>
      </c>
      <c r="M9888" s="2" t="s">
        <v>23</v>
      </c>
      <c r="N9888" s="11">
        <f>L9888/E9888*100</f>
        <v>21.075118935789824</v>
      </c>
      <c r="O9888" s="12" t="str">
        <f>IF(N9888&lt;10,"Low",IF(N9888&lt;20,"Med","High"))</f>
        <v>High</v>
      </c>
      <c r="P9888" s="12">
        <f>sales*discount</f>
        <v>343.21039999999999</v>
      </c>
      <c r="Q9888" s="12">
        <f>sales-Discount_Values</f>
        <v>976.82960000000003</v>
      </c>
      <c r="R9888" s="12">
        <f>DATEDIF(order_date,delivery_date,"D")</f>
        <v>1</v>
      </c>
      <c r="S9888" s="12"/>
    </row>
    <row r="9889" spans="1:19" ht="14.25" customHeight="1" x14ac:dyDescent="0.35">
      <c r="A9889" s="2" t="s">
        <v>8010</v>
      </c>
      <c r="B9889" s="2">
        <v>107977</v>
      </c>
      <c r="C9889" s="2" t="s">
        <v>13</v>
      </c>
      <c r="D9889" s="2" t="s">
        <v>26</v>
      </c>
      <c r="E9889" s="2">
        <v>3744.72</v>
      </c>
      <c r="F9889" s="2">
        <v>0.06</v>
      </c>
      <c r="G9889" s="2">
        <v>6</v>
      </c>
      <c r="H9889" s="3">
        <v>45429</v>
      </c>
      <c r="I9889" s="3">
        <v>45430</v>
      </c>
      <c r="J9889" s="2" t="s">
        <v>15</v>
      </c>
      <c r="K9889" s="2" t="s">
        <v>22</v>
      </c>
      <c r="L9889" s="2">
        <v>789.4</v>
      </c>
      <c r="M9889" s="2" t="s">
        <v>34</v>
      </c>
      <c r="N9889" s="11">
        <f>L9889/E9889*100</f>
        <v>21.080347796363945</v>
      </c>
      <c r="O9889" s="12" t="str">
        <f>IF(N9889&lt;10,"Low",IF(N9889&lt;20,"Med","High"))</f>
        <v>High</v>
      </c>
      <c r="P9889" s="12">
        <f>sales*discount</f>
        <v>224.68319999999997</v>
      </c>
      <c r="Q9889" s="12">
        <f>sales-Discount_Values</f>
        <v>3520.0367999999999</v>
      </c>
      <c r="R9889" s="12">
        <f>DATEDIF(order_date,delivery_date,"D")</f>
        <v>1</v>
      </c>
      <c r="S9889" s="12"/>
    </row>
    <row r="9890" spans="1:19" ht="14.25" customHeight="1" x14ac:dyDescent="0.35">
      <c r="A9890" s="2" t="s">
        <v>1422</v>
      </c>
      <c r="B9890" s="2">
        <v>101389</v>
      </c>
      <c r="C9890" s="2" t="s">
        <v>25</v>
      </c>
      <c r="D9890" s="2" t="s">
        <v>14</v>
      </c>
      <c r="E9890" s="2">
        <v>453.35</v>
      </c>
      <c r="F9890" s="2">
        <v>0.16</v>
      </c>
      <c r="G9890" s="2">
        <v>9</v>
      </c>
      <c r="H9890" s="3">
        <v>45608</v>
      </c>
      <c r="I9890" s="3">
        <v>45615</v>
      </c>
      <c r="J9890" s="2" t="s">
        <v>15</v>
      </c>
      <c r="K9890" s="2" t="s">
        <v>22</v>
      </c>
      <c r="L9890" s="2">
        <v>95.57</v>
      </c>
      <c r="M9890" s="2" t="s">
        <v>17</v>
      </c>
      <c r="N9890" s="11">
        <f>L9890/E9890*100</f>
        <v>21.08084261608029</v>
      </c>
      <c r="O9890" s="12" t="str">
        <f>IF(N9890&lt;10,"Low",IF(N9890&lt;20,"Med","High"))</f>
        <v>High</v>
      </c>
      <c r="P9890" s="12">
        <f>sales*discount</f>
        <v>72.536000000000001</v>
      </c>
      <c r="Q9890" s="12">
        <f>sales-Discount_Values</f>
        <v>380.81400000000002</v>
      </c>
      <c r="R9890" s="12">
        <f>DATEDIF(order_date,delivery_date,"D")</f>
        <v>7</v>
      </c>
      <c r="S9890" s="12"/>
    </row>
    <row r="9891" spans="1:19" ht="14.25" customHeight="1" x14ac:dyDescent="0.35">
      <c r="A9891" s="2" t="s">
        <v>4827</v>
      </c>
      <c r="B9891" s="2">
        <v>104794</v>
      </c>
      <c r="C9891" s="2" t="s">
        <v>25</v>
      </c>
      <c r="D9891" s="2" t="s">
        <v>33</v>
      </c>
      <c r="E9891" s="2">
        <v>2361.86</v>
      </c>
      <c r="F9891" s="2">
        <v>0.14000000000000001</v>
      </c>
      <c r="G9891" s="2">
        <v>7</v>
      </c>
      <c r="H9891" s="3">
        <v>44938</v>
      </c>
      <c r="I9891" s="3">
        <v>44945</v>
      </c>
      <c r="J9891" s="2" t="s">
        <v>15</v>
      </c>
      <c r="K9891" s="2" t="s">
        <v>27</v>
      </c>
      <c r="L9891" s="2">
        <v>497.95</v>
      </c>
      <c r="M9891" s="2" t="s">
        <v>17</v>
      </c>
      <c r="N9891" s="11">
        <f>L9891/E9891*100</f>
        <v>21.082960039968498</v>
      </c>
      <c r="O9891" s="12" t="str">
        <f>IF(N9891&lt;10,"Low",IF(N9891&lt;20,"Med","High"))</f>
        <v>High</v>
      </c>
      <c r="P9891" s="12">
        <f>sales*discount</f>
        <v>330.66040000000004</v>
      </c>
      <c r="Q9891" s="12">
        <f>sales-Discount_Values</f>
        <v>2031.1996000000001</v>
      </c>
      <c r="R9891" s="12">
        <f>DATEDIF(order_date,delivery_date,"D")</f>
        <v>7</v>
      </c>
      <c r="S9891" s="12"/>
    </row>
    <row r="9892" spans="1:19" ht="14.25" customHeight="1" x14ac:dyDescent="0.35">
      <c r="A9892" s="2" t="s">
        <v>13618</v>
      </c>
      <c r="B9892" s="2">
        <v>113585</v>
      </c>
      <c r="C9892" s="2" t="s">
        <v>25</v>
      </c>
      <c r="D9892" s="2" t="s">
        <v>36</v>
      </c>
      <c r="E9892" s="2">
        <v>1157.78</v>
      </c>
      <c r="F9892" s="2">
        <v>0.23</v>
      </c>
      <c r="G9892" s="2">
        <v>5</v>
      </c>
      <c r="H9892" s="3">
        <v>45109</v>
      </c>
      <c r="I9892" s="3">
        <v>45112</v>
      </c>
      <c r="J9892" s="2" t="s">
        <v>21</v>
      </c>
      <c r="K9892" s="2" t="s">
        <v>16</v>
      </c>
      <c r="L9892" s="2">
        <v>244.1</v>
      </c>
      <c r="M9892" s="2" t="s">
        <v>23</v>
      </c>
      <c r="N9892" s="11">
        <f>L9892/E9892*100</f>
        <v>21.083452814869837</v>
      </c>
      <c r="O9892" s="12" t="str">
        <f>IF(N9892&lt;10,"Low",IF(N9892&lt;20,"Med","High"))</f>
        <v>High</v>
      </c>
      <c r="P9892" s="12">
        <f>sales*discount</f>
        <v>266.2894</v>
      </c>
      <c r="Q9892" s="12">
        <f>sales-Discount_Values</f>
        <v>891.49059999999997</v>
      </c>
      <c r="R9892" s="12">
        <f>DATEDIF(order_date,delivery_date,"D")</f>
        <v>3</v>
      </c>
      <c r="S9892" s="12"/>
    </row>
    <row r="9893" spans="1:19" ht="14.25" customHeight="1" x14ac:dyDescent="0.35">
      <c r="A9893" s="2" t="s">
        <v>1013</v>
      </c>
      <c r="B9893" s="2">
        <v>100980</v>
      </c>
      <c r="C9893" s="2" t="s">
        <v>19</v>
      </c>
      <c r="D9893" s="2" t="s">
        <v>33</v>
      </c>
      <c r="E9893" s="2">
        <v>882.57</v>
      </c>
      <c r="F9893" s="2">
        <v>0.11</v>
      </c>
      <c r="G9893" s="2">
        <v>7</v>
      </c>
      <c r="H9893" s="3">
        <v>45539</v>
      </c>
      <c r="I9893" s="3">
        <v>45541</v>
      </c>
      <c r="J9893" s="2" t="s">
        <v>15</v>
      </c>
      <c r="K9893" s="2" t="s">
        <v>16</v>
      </c>
      <c r="L9893" s="2">
        <v>186.08</v>
      </c>
      <c r="M9893" s="2" t="s">
        <v>17</v>
      </c>
      <c r="N9893" s="11">
        <f>L9893/E9893*100</f>
        <v>21.083880032178751</v>
      </c>
      <c r="O9893" s="12" t="str">
        <f>IF(N9893&lt;10,"Low",IF(N9893&lt;20,"Med","High"))</f>
        <v>High</v>
      </c>
      <c r="P9893" s="12">
        <f>sales*discount</f>
        <v>97.082700000000003</v>
      </c>
      <c r="Q9893" s="12">
        <f>sales-Discount_Values</f>
        <v>785.4873</v>
      </c>
      <c r="R9893" s="12">
        <f>DATEDIF(order_date,delivery_date,"D")</f>
        <v>2</v>
      </c>
      <c r="S9893" s="12"/>
    </row>
    <row r="9894" spans="1:19" ht="14.25" customHeight="1" x14ac:dyDescent="0.35">
      <c r="A9894" s="2" t="s">
        <v>3229</v>
      </c>
      <c r="B9894" s="2">
        <v>103196</v>
      </c>
      <c r="C9894" s="2" t="s">
        <v>19</v>
      </c>
      <c r="D9894" s="2" t="s">
        <v>36</v>
      </c>
      <c r="E9894" s="2">
        <v>955.7</v>
      </c>
      <c r="F9894" s="2">
        <v>0.02</v>
      </c>
      <c r="G9894" s="2">
        <v>8</v>
      </c>
      <c r="H9894" s="3">
        <v>45387</v>
      </c>
      <c r="I9894" s="3">
        <v>45393</v>
      </c>
      <c r="J9894" s="2" t="s">
        <v>31</v>
      </c>
      <c r="K9894" s="2" t="s">
        <v>16</v>
      </c>
      <c r="L9894" s="2">
        <v>201.51</v>
      </c>
      <c r="M9894" s="2" t="s">
        <v>39</v>
      </c>
      <c r="N9894" s="11">
        <f>L9894/E9894*100</f>
        <v>21.08506853615151</v>
      </c>
      <c r="O9894" s="12" t="str">
        <f>IF(N9894&lt;10,"Low",IF(N9894&lt;20,"Med","High"))</f>
        <v>High</v>
      </c>
      <c r="P9894" s="12">
        <f>sales*discount</f>
        <v>19.114000000000001</v>
      </c>
      <c r="Q9894" s="12">
        <f>sales-Discount_Values</f>
        <v>936.58600000000001</v>
      </c>
      <c r="R9894" s="12">
        <f>DATEDIF(order_date,delivery_date,"D")</f>
        <v>6</v>
      </c>
      <c r="S9894" s="12"/>
    </row>
    <row r="9895" spans="1:19" ht="14.25" customHeight="1" x14ac:dyDescent="0.35">
      <c r="A9895" s="2" t="s">
        <v>11280</v>
      </c>
      <c r="B9895" s="2">
        <v>111247</v>
      </c>
      <c r="C9895" s="2" t="s">
        <v>19</v>
      </c>
      <c r="D9895" s="2" t="s">
        <v>14</v>
      </c>
      <c r="E9895" s="2">
        <v>877.46</v>
      </c>
      <c r="F9895" s="2">
        <v>0.3</v>
      </c>
      <c r="G9895" s="2">
        <v>2</v>
      </c>
      <c r="H9895" s="3">
        <v>45482</v>
      </c>
      <c r="I9895" s="3">
        <v>45484</v>
      </c>
      <c r="J9895" s="2" t="s">
        <v>31</v>
      </c>
      <c r="K9895" s="2" t="s">
        <v>22</v>
      </c>
      <c r="L9895" s="2">
        <v>185.03</v>
      </c>
      <c r="M9895" s="2" t="s">
        <v>23</v>
      </c>
      <c r="N9895" s="11">
        <f>L9895/E9895*100</f>
        <v>21.087001116860026</v>
      </c>
      <c r="O9895" s="12" t="str">
        <f>IF(N9895&lt;10,"Low",IF(N9895&lt;20,"Med","High"))</f>
        <v>High</v>
      </c>
      <c r="P9895" s="12">
        <f>sales*discount</f>
        <v>263.238</v>
      </c>
      <c r="Q9895" s="12">
        <f>sales-Discount_Values</f>
        <v>614.22199999999998</v>
      </c>
      <c r="R9895" s="12">
        <f>DATEDIF(order_date,delivery_date,"D")</f>
        <v>2</v>
      </c>
      <c r="S9895" s="12"/>
    </row>
    <row r="9896" spans="1:19" ht="14.25" customHeight="1" x14ac:dyDescent="0.35">
      <c r="A9896" s="2" t="s">
        <v>10103</v>
      </c>
      <c r="B9896" s="2">
        <v>110070</v>
      </c>
      <c r="C9896" s="2" t="s">
        <v>41</v>
      </c>
      <c r="D9896" s="2" t="s">
        <v>26</v>
      </c>
      <c r="E9896" s="2">
        <v>2452.69</v>
      </c>
      <c r="F9896" s="2">
        <v>0.23</v>
      </c>
      <c r="G9896" s="2">
        <v>5</v>
      </c>
      <c r="H9896" s="3">
        <v>45003</v>
      </c>
      <c r="I9896" s="3">
        <v>45005</v>
      </c>
      <c r="J9896" s="2" t="s">
        <v>31</v>
      </c>
      <c r="K9896" s="2" t="s">
        <v>16</v>
      </c>
      <c r="L9896" s="2">
        <v>517.20000000000005</v>
      </c>
      <c r="M9896" s="2" t="s">
        <v>34</v>
      </c>
      <c r="N9896" s="11">
        <f>L9896/E9896*100</f>
        <v>21.087051359935419</v>
      </c>
      <c r="O9896" s="12" t="str">
        <f>IF(N9896&lt;10,"Low",IF(N9896&lt;20,"Med","High"))</f>
        <v>High</v>
      </c>
      <c r="P9896" s="12">
        <f>sales*discount</f>
        <v>564.11869999999999</v>
      </c>
      <c r="Q9896" s="12">
        <f>sales-Discount_Values</f>
        <v>1888.5713000000001</v>
      </c>
      <c r="R9896" s="12">
        <f>DATEDIF(order_date,delivery_date,"D")</f>
        <v>2</v>
      </c>
      <c r="S9896" s="12"/>
    </row>
    <row r="9897" spans="1:19" ht="14.25" customHeight="1" x14ac:dyDescent="0.35">
      <c r="A9897" s="2" t="s">
        <v>13482</v>
      </c>
      <c r="B9897" s="2">
        <v>113449</v>
      </c>
      <c r="C9897" s="2" t="s">
        <v>19</v>
      </c>
      <c r="D9897" s="2" t="s">
        <v>26</v>
      </c>
      <c r="E9897" s="2">
        <v>4312.96</v>
      </c>
      <c r="F9897" s="2">
        <v>0.1</v>
      </c>
      <c r="G9897" s="2">
        <v>9</v>
      </c>
      <c r="H9897" s="3">
        <v>45322</v>
      </c>
      <c r="I9897" s="3">
        <v>45328</v>
      </c>
      <c r="J9897" s="2" t="s">
        <v>21</v>
      </c>
      <c r="K9897" s="2" t="s">
        <v>16</v>
      </c>
      <c r="L9897" s="2">
        <v>909.76</v>
      </c>
      <c r="M9897" s="2" t="s">
        <v>39</v>
      </c>
      <c r="N9897" s="11">
        <f>L9897/E9897*100</f>
        <v>21.093634070336844</v>
      </c>
      <c r="O9897" s="12" t="str">
        <f>IF(N9897&lt;10,"Low",IF(N9897&lt;20,"Med","High"))</f>
        <v>High</v>
      </c>
      <c r="P9897" s="12">
        <f>sales*discount</f>
        <v>431.29600000000005</v>
      </c>
      <c r="Q9897" s="12">
        <f>sales-Discount_Values</f>
        <v>3881.6639999999998</v>
      </c>
      <c r="R9897" s="12">
        <f>DATEDIF(order_date,delivery_date,"D")</f>
        <v>6</v>
      </c>
      <c r="S9897" s="12"/>
    </row>
    <row r="9898" spans="1:19" ht="14.25" customHeight="1" x14ac:dyDescent="0.35">
      <c r="A9898" s="2" t="s">
        <v>2249</v>
      </c>
      <c r="B9898" s="2">
        <v>102216</v>
      </c>
      <c r="C9898" s="2" t="s">
        <v>41</v>
      </c>
      <c r="D9898" s="2" t="s">
        <v>36</v>
      </c>
      <c r="E9898" s="2">
        <v>1854.77</v>
      </c>
      <c r="F9898" s="2">
        <v>0.23</v>
      </c>
      <c r="G9898" s="2">
        <v>1</v>
      </c>
      <c r="H9898" s="3">
        <v>45365</v>
      </c>
      <c r="I9898" s="3">
        <v>45368</v>
      </c>
      <c r="J9898" s="2" t="s">
        <v>31</v>
      </c>
      <c r="K9898" s="2" t="s">
        <v>27</v>
      </c>
      <c r="L9898" s="2">
        <v>391.25</v>
      </c>
      <c r="M9898" s="2" t="s">
        <v>23</v>
      </c>
      <c r="N9898" s="11">
        <f>L9898/E9898*100</f>
        <v>21.094259665618917</v>
      </c>
      <c r="O9898" s="12" t="str">
        <f>IF(N9898&lt;10,"Low",IF(N9898&lt;20,"Med","High"))</f>
        <v>High</v>
      </c>
      <c r="P9898" s="12">
        <f>sales*discount</f>
        <v>426.59710000000001</v>
      </c>
      <c r="Q9898" s="12">
        <f>sales-Discount_Values</f>
        <v>1428.1729</v>
      </c>
      <c r="R9898" s="12">
        <f>DATEDIF(order_date,delivery_date,"D")</f>
        <v>3</v>
      </c>
      <c r="S9898" s="12"/>
    </row>
    <row r="9899" spans="1:19" ht="14.25" customHeight="1" x14ac:dyDescent="0.35">
      <c r="A9899" s="2" t="s">
        <v>8686</v>
      </c>
      <c r="B9899" s="2">
        <v>108653</v>
      </c>
      <c r="C9899" s="2" t="s">
        <v>13</v>
      </c>
      <c r="D9899" s="2" t="s">
        <v>20</v>
      </c>
      <c r="E9899" s="2">
        <v>2653.61</v>
      </c>
      <c r="F9899" s="2">
        <v>0.11</v>
      </c>
      <c r="G9899" s="2">
        <v>6</v>
      </c>
      <c r="H9899" s="3">
        <v>45183</v>
      </c>
      <c r="I9899" s="3">
        <v>45186</v>
      </c>
      <c r="J9899" s="2" t="s">
        <v>31</v>
      </c>
      <c r="K9899" s="2" t="s">
        <v>27</v>
      </c>
      <c r="L9899" s="2">
        <v>559.76</v>
      </c>
      <c r="M9899" s="2" t="s">
        <v>48</v>
      </c>
      <c r="N9899" s="11">
        <f>L9899/E9899*100</f>
        <v>21.09428288256375</v>
      </c>
      <c r="O9899" s="12" t="str">
        <f>IF(N9899&lt;10,"Low",IF(N9899&lt;20,"Med","High"))</f>
        <v>High</v>
      </c>
      <c r="P9899" s="12">
        <f>sales*discount</f>
        <v>291.89710000000002</v>
      </c>
      <c r="Q9899" s="12">
        <f>sales-Discount_Values</f>
        <v>2361.7129</v>
      </c>
      <c r="R9899" s="12">
        <f>DATEDIF(order_date,delivery_date,"D")</f>
        <v>3</v>
      </c>
      <c r="S9899" s="12"/>
    </row>
    <row r="9900" spans="1:19" ht="14.25" customHeight="1" x14ac:dyDescent="0.35">
      <c r="A9900" s="2" t="s">
        <v>3142</v>
      </c>
      <c r="B9900" s="2">
        <v>103109</v>
      </c>
      <c r="C9900" s="2" t="s">
        <v>41</v>
      </c>
      <c r="D9900" s="2" t="s">
        <v>20</v>
      </c>
      <c r="E9900" s="2">
        <v>2453.8000000000002</v>
      </c>
      <c r="F9900" s="2">
        <v>0.04</v>
      </c>
      <c r="G9900" s="2">
        <v>1</v>
      </c>
      <c r="H9900" s="3">
        <v>45109</v>
      </c>
      <c r="I9900" s="3">
        <v>45110</v>
      </c>
      <c r="J9900" s="2" t="s">
        <v>21</v>
      </c>
      <c r="K9900" s="2" t="s">
        <v>27</v>
      </c>
      <c r="L9900" s="2">
        <v>517.64</v>
      </c>
      <c r="M9900" s="2" t="s">
        <v>39</v>
      </c>
      <c r="N9900" s="11">
        <f>L9900/E9900*100</f>
        <v>21.095443801450809</v>
      </c>
      <c r="O9900" s="12" t="str">
        <f>IF(N9900&lt;10,"Low",IF(N9900&lt;20,"Med","High"))</f>
        <v>High</v>
      </c>
      <c r="P9900" s="12">
        <f>sales*discount</f>
        <v>98.152000000000015</v>
      </c>
      <c r="Q9900" s="12">
        <f>sales-Discount_Values</f>
        <v>2355.6480000000001</v>
      </c>
      <c r="R9900" s="12">
        <f>DATEDIF(order_date,delivery_date,"D")</f>
        <v>1</v>
      </c>
      <c r="S9900" s="12"/>
    </row>
    <row r="9901" spans="1:19" ht="14.25" customHeight="1" x14ac:dyDescent="0.35">
      <c r="A9901" s="2" t="s">
        <v>5046</v>
      </c>
      <c r="B9901" s="2">
        <v>105013</v>
      </c>
      <c r="C9901" s="2" t="s">
        <v>25</v>
      </c>
      <c r="D9901" s="2" t="s">
        <v>20</v>
      </c>
      <c r="E9901" s="2">
        <v>2793.57</v>
      </c>
      <c r="F9901" s="2">
        <v>0.32</v>
      </c>
      <c r="G9901" s="2">
        <v>3</v>
      </c>
      <c r="H9901" s="3">
        <v>45130</v>
      </c>
      <c r="I9901" s="3">
        <v>45133</v>
      </c>
      <c r="J9901" s="2" t="s">
        <v>31</v>
      </c>
      <c r="K9901" s="2" t="s">
        <v>27</v>
      </c>
      <c r="L9901" s="2">
        <v>589.38</v>
      </c>
      <c r="M9901" s="2" t="s">
        <v>34</v>
      </c>
      <c r="N9901" s="11">
        <f>L9901/E9901*100</f>
        <v>21.097735156090593</v>
      </c>
      <c r="O9901" s="12" t="str">
        <f>IF(N9901&lt;10,"Low",IF(N9901&lt;20,"Med","High"))</f>
        <v>High</v>
      </c>
      <c r="P9901" s="12">
        <f>sales*discount</f>
        <v>893.94240000000002</v>
      </c>
      <c r="Q9901" s="12">
        <f>sales-Discount_Values</f>
        <v>1899.6276000000003</v>
      </c>
      <c r="R9901" s="12">
        <f>DATEDIF(order_date,delivery_date,"D")</f>
        <v>3</v>
      </c>
      <c r="S9901" s="12"/>
    </row>
    <row r="9902" spans="1:19" ht="14.25" customHeight="1" x14ac:dyDescent="0.35">
      <c r="A9902" s="2" t="s">
        <v>15319</v>
      </c>
      <c r="B9902" s="2">
        <v>115286</v>
      </c>
      <c r="C9902" s="2" t="s">
        <v>19</v>
      </c>
      <c r="D9902" s="2" t="s">
        <v>36</v>
      </c>
      <c r="E9902" s="2">
        <v>3392.1</v>
      </c>
      <c r="F9902" s="2">
        <v>0.01</v>
      </c>
      <c r="G9902" s="2">
        <v>6</v>
      </c>
      <c r="H9902" s="3">
        <v>45343</v>
      </c>
      <c r="I9902" s="3">
        <v>45344</v>
      </c>
      <c r="J9902" s="2" t="s">
        <v>21</v>
      </c>
      <c r="K9902" s="2" t="s">
        <v>22</v>
      </c>
      <c r="L9902" s="2">
        <v>715.78</v>
      </c>
      <c r="M9902" s="2" t="s">
        <v>39</v>
      </c>
      <c r="N9902" s="11">
        <f>L9902/E9902*100</f>
        <v>21.101382624333009</v>
      </c>
      <c r="O9902" s="12" t="str">
        <f>IF(N9902&lt;10,"Low",IF(N9902&lt;20,"Med","High"))</f>
        <v>High</v>
      </c>
      <c r="P9902" s="12">
        <f>sales*discount</f>
        <v>33.920999999999999</v>
      </c>
      <c r="Q9902" s="12">
        <f>sales-Discount_Values</f>
        <v>3358.1790000000001</v>
      </c>
      <c r="R9902" s="12">
        <f>DATEDIF(order_date,delivery_date,"D")</f>
        <v>1</v>
      </c>
      <c r="S9902" s="12"/>
    </row>
    <row r="9903" spans="1:19" ht="14.25" customHeight="1" x14ac:dyDescent="0.35">
      <c r="A9903" s="2" t="s">
        <v>2835</v>
      </c>
      <c r="B9903" s="2">
        <v>102802</v>
      </c>
      <c r="C9903" s="2" t="s">
        <v>19</v>
      </c>
      <c r="D9903" s="2" t="s">
        <v>20</v>
      </c>
      <c r="E9903" s="2">
        <v>610.21</v>
      </c>
      <c r="F9903" s="2">
        <v>0.32</v>
      </c>
      <c r="G9903" s="2">
        <v>2</v>
      </c>
      <c r="H9903" s="3">
        <v>45245</v>
      </c>
      <c r="I9903" s="3">
        <v>45251</v>
      </c>
      <c r="J9903" s="2" t="s">
        <v>31</v>
      </c>
      <c r="K9903" s="2" t="s">
        <v>22</v>
      </c>
      <c r="L9903" s="2">
        <v>128.78</v>
      </c>
      <c r="M9903" s="2" t="s">
        <v>17</v>
      </c>
      <c r="N9903" s="11">
        <f>L9903/E9903*100</f>
        <v>21.104210026056602</v>
      </c>
      <c r="O9903" s="12" t="str">
        <f>IF(N9903&lt;10,"Low",IF(N9903&lt;20,"Med","High"))</f>
        <v>High</v>
      </c>
      <c r="P9903" s="12">
        <f>sales*discount</f>
        <v>195.2672</v>
      </c>
      <c r="Q9903" s="12">
        <f>sales-Discount_Values</f>
        <v>414.94280000000003</v>
      </c>
      <c r="R9903" s="12">
        <f>DATEDIF(order_date,delivery_date,"D")</f>
        <v>6</v>
      </c>
      <c r="S9903" s="12"/>
    </row>
    <row r="9904" spans="1:19" ht="14.25" customHeight="1" x14ac:dyDescent="0.35">
      <c r="A9904" s="2" t="s">
        <v>9074</v>
      </c>
      <c r="B9904" s="2">
        <v>109041</v>
      </c>
      <c r="C9904" s="2" t="s">
        <v>41</v>
      </c>
      <c r="D9904" s="2" t="s">
        <v>36</v>
      </c>
      <c r="E9904" s="2">
        <v>2783.79</v>
      </c>
      <c r="F9904" s="2">
        <v>0.39</v>
      </c>
      <c r="G9904" s="2">
        <v>7</v>
      </c>
      <c r="H9904" s="3">
        <v>44935</v>
      </c>
      <c r="I9904" s="3">
        <v>44940</v>
      </c>
      <c r="J9904" s="2" t="s">
        <v>21</v>
      </c>
      <c r="K9904" s="2" t="s">
        <v>22</v>
      </c>
      <c r="L9904" s="2">
        <v>587.53</v>
      </c>
      <c r="M9904" s="2" t="s">
        <v>39</v>
      </c>
      <c r="N9904" s="11">
        <f>L9904/E9904*100</f>
        <v>21.105399473379816</v>
      </c>
      <c r="O9904" s="12" t="str">
        <f>IF(N9904&lt;10,"Low",IF(N9904&lt;20,"Med","High"))</f>
        <v>High</v>
      </c>
      <c r="P9904" s="12">
        <f>sales*discount</f>
        <v>1085.6781000000001</v>
      </c>
      <c r="Q9904" s="12">
        <f>sales-Discount_Values</f>
        <v>1698.1118999999999</v>
      </c>
      <c r="R9904" s="12">
        <f>DATEDIF(order_date,delivery_date,"D")</f>
        <v>5</v>
      </c>
      <c r="S9904" s="12"/>
    </row>
    <row r="9905" spans="1:19" ht="14.25" customHeight="1" x14ac:dyDescent="0.35">
      <c r="A9905" s="2" t="s">
        <v>5569</v>
      </c>
      <c r="B9905" s="2">
        <v>105536</v>
      </c>
      <c r="C9905" s="2" t="s">
        <v>25</v>
      </c>
      <c r="D9905" s="2" t="s">
        <v>26</v>
      </c>
      <c r="E9905" s="2">
        <v>4866.1899999999996</v>
      </c>
      <c r="F9905" s="2">
        <v>0.48</v>
      </c>
      <c r="G9905" s="2">
        <v>5</v>
      </c>
      <c r="H9905" s="3">
        <v>45497</v>
      </c>
      <c r="I9905" s="3">
        <v>45503</v>
      </c>
      <c r="J9905" s="2" t="s">
        <v>21</v>
      </c>
      <c r="K9905" s="2" t="s">
        <v>16</v>
      </c>
      <c r="L9905" s="2">
        <v>1027.04</v>
      </c>
      <c r="M9905" s="2" t="s">
        <v>23</v>
      </c>
      <c r="N9905" s="11">
        <f>L9905/E9905*100</f>
        <v>21.105628838989023</v>
      </c>
      <c r="O9905" s="12" t="str">
        <f>IF(N9905&lt;10,"Low",IF(N9905&lt;20,"Med","High"))</f>
        <v>High</v>
      </c>
      <c r="P9905" s="12">
        <f>sales*discount</f>
        <v>2335.7711999999997</v>
      </c>
      <c r="Q9905" s="12">
        <f>sales-Discount_Values</f>
        <v>2530.4187999999999</v>
      </c>
      <c r="R9905" s="12">
        <f>DATEDIF(order_date,delivery_date,"D")</f>
        <v>6</v>
      </c>
      <c r="S9905" s="12"/>
    </row>
    <row r="9906" spans="1:19" ht="14.25" customHeight="1" x14ac:dyDescent="0.35">
      <c r="A9906" s="2" t="s">
        <v>9027</v>
      </c>
      <c r="B9906" s="2">
        <v>108994</v>
      </c>
      <c r="C9906" s="2" t="s">
        <v>13</v>
      </c>
      <c r="D9906" s="2" t="s">
        <v>36</v>
      </c>
      <c r="E9906" s="2">
        <v>2313.0100000000002</v>
      </c>
      <c r="F9906" s="2">
        <v>0.13</v>
      </c>
      <c r="G9906" s="2">
        <v>5</v>
      </c>
      <c r="H9906" s="3">
        <v>45473</v>
      </c>
      <c r="I9906" s="3">
        <v>45475</v>
      </c>
      <c r="J9906" s="2" t="s">
        <v>15</v>
      </c>
      <c r="K9906" s="2" t="s">
        <v>27</v>
      </c>
      <c r="L9906" s="2">
        <v>488.18</v>
      </c>
      <c r="M9906" s="2" t="s">
        <v>48</v>
      </c>
      <c r="N9906" s="11">
        <f>L9906/E9906*100</f>
        <v>21.10583179493387</v>
      </c>
      <c r="O9906" s="12" t="str">
        <f>IF(N9906&lt;10,"Low",IF(N9906&lt;20,"Med","High"))</f>
        <v>High</v>
      </c>
      <c r="P9906" s="12">
        <f>sales*discount</f>
        <v>300.69130000000001</v>
      </c>
      <c r="Q9906" s="12">
        <f>sales-Discount_Values</f>
        <v>2012.3187000000003</v>
      </c>
      <c r="R9906" s="12">
        <f>DATEDIF(order_date,delivery_date,"D")</f>
        <v>2</v>
      </c>
      <c r="S9906" s="12"/>
    </row>
    <row r="9907" spans="1:19" ht="14.25" customHeight="1" x14ac:dyDescent="0.35">
      <c r="A9907" s="2" t="s">
        <v>8679</v>
      </c>
      <c r="B9907" s="2">
        <v>108646</v>
      </c>
      <c r="C9907" s="2" t="s">
        <v>25</v>
      </c>
      <c r="D9907" s="2" t="s">
        <v>20</v>
      </c>
      <c r="E9907" s="2">
        <v>2927.93</v>
      </c>
      <c r="F9907" s="2">
        <v>0.08</v>
      </c>
      <c r="G9907" s="2">
        <v>5</v>
      </c>
      <c r="H9907" s="3">
        <v>45374</v>
      </c>
      <c r="I9907" s="3">
        <v>45379</v>
      </c>
      <c r="J9907" s="2" t="s">
        <v>15</v>
      </c>
      <c r="K9907" s="2" t="s">
        <v>27</v>
      </c>
      <c r="L9907" s="2">
        <v>617.97</v>
      </c>
      <c r="M9907" s="2" t="s">
        <v>39</v>
      </c>
      <c r="N9907" s="11">
        <f>L9907/E9907*100</f>
        <v>21.106037371112016</v>
      </c>
      <c r="O9907" s="12" t="str">
        <f>IF(N9907&lt;10,"Low",IF(N9907&lt;20,"Med","High"))</f>
        <v>High</v>
      </c>
      <c r="P9907" s="12">
        <f>sales*discount</f>
        <v>234.23439999999999</v>
      </c>
      <c r="Q9907" s="12">
        <f>sales-Discount_Values</f>
        <v>2693.6956</v>
      </c>
      <c r="R9907" s="12">
        <f>DATEDIF(order_date,delivery_date,"D")</f>
        <v>5</v>
      </c>
      <c r="S9907" s="12"/>
    </row>
    <row r="9908" spans="1:19" ht="14.25" customHeight="1" x14ac:dyDescent="0.35">
      <c r="A9908" s="2" t="s">
        <v>6647</v>
      </c>
      <c r="B9908" s="2">
        <v>106614</v>
      </c>
      <c r="C9908" s="2" t="s">
        <v>13</v>
      </c>
      <c r="D9908" s="2" t="s">
        <v>36</v>
      </c>
      <c r="E9908" s="2">
        <v>2434.44</v>
      </c>
      <c r="F9908" s="2">
        <v>0.1</v>
      </c>
      <c r="G9908" s="2">
        <v>8</v>
      </c>
      <c r="H9908" s="3">
        <v>44941</v>
      </c>
      <c r="I9908" s="3">
        <v>44945</v>
      </c>
      <c r="J9908" s="2" t="s">
        <v>21</v>
      </c>
      <c r="K9908" s="2" t="s">
        <v>27</v>
      </c>
      <c r="L9908" s="2">
        <v>513.86</v>
      </c>
      <c r="M9908" s="2" t="s">
        <v>17</v>
      </c>
      <c r="N9908" s="11">
        <f>L9908/E9908*100</f>
        <v>21.107934473636647</v>
      </c>
      <c r="O9908" s="12" t="str">
        <f>IF(N9908&lt;10,"Low",IF(N9908&lt;20,"Med","High"))</f>
        <v>High</v>
      </c>
      <c r="P9908" s="12">
        <f>sales*discount</f>
        <v>243.44400000000002</v>
      </c>
      <c r="Q9908" s="12">
        <f>sales-Discount_Values</f>
        <v>2190.9960000000001</v>
      </c>
      <c r="R9908" s="12">
        <f>DATEDIF(order_date,delivery_date,"D")</f>
        <v>4</v>
      </c>
      <c r="S9908" s="12"/>
    </row>
    <row r="9909" spans="1:19" ht="14.25" customHeight="1" x14ac:dyDescent="0.35">
      <c r="A9909" s="2" t="s">
        <v>4511</v>
      </c>
      <c r="B9909" s="2">
        <v>104478</v>
      </c>
      <c r="C9909" s="2" t="s">
        <v>25</v>
      </c>
      <c r="D9909" s="2" t="s">
        <v>36</v>
      </c>
      <c r="E9909" s="2">
        <v>4899.47</v>
      </c>
      <c r="F9909" s="2">
        <v>0.02</v>
      </c>
      <c r="G9909" s="2">
        <v>2</v>
      </c>
      <c r="H9909" s="3">
        <v>45484</v>
      </c>
      <c r="I9909" s="3">
        <v>45491</v>
      </c>
      <c r="J9909" s="2" t="s">
        <v>15</v>
      </c>
      <c r="K9909" s="2" t="s">
        <v>27</v>
      </c>
      <c r="L9909" s="2">
        <v>1034.33</v>
      </c>
      <c r="M9909" s="2" t="s">
        <v>48</v>
      </c>
      <c r="N9909" s="11">
        <f>L9909/E9909*100</f>
        <v>21.11105895127432</v>
      </c>
      <c r="O9909" s="12" t="str">
        <f>IF(N9909&lt;10,"Low",IF(N9909&lt;20,"Med","High"))</f>
        <v>High</v>
      </c>
      <c r="P9909" s="12">
        <f>sales*discount</f>
        <v>97.989400000000003</v>
      </c>
      <c r="Q9909" s="12">
        <f>sales-Discount_Values</f>
        <v>4801.4805999999999</v>
      </c>
      <c r="R9909" s="12">
        <f>DATEDIF(order_date,delivery_date,"D")</f>
        <v>7</v>
      </c>
      <c r="S9909" s="12"/>
    </row>
    <row r="9910" spans="1:19" ht="14.25" customHeight="1" x14ac:dyDescent="0.35">
      <c r="A9910" s="2" t="s">
        <v>13451</v>
      </c>
      <c r="B9910" s="2">
        <v>113418</v>
      </c>
      <c r="C9910" s="2" t="s">
        <v>19</v>
      </c>
      <c r="D9910" s="2" t="s">
        <v>26</v>
      </c>
      <c r="E9910" s="2">
        <v>794.46</v>
      </c>
      <c r="F9910" s="2">
        <v>0.45</v>
      </c>
      <c r="G9910" s="2">
        <v>2</v>
      </c>
      <c r="H9910" s="3">
        <v>45117</v>
      </c>
      <c r="I9910" s="3">
        <v>45118</v>
      </c>
      <c r="J9910" s="2" t="s">
        <v>31</v>
      </c>
      <c r="K9910" s="2" t="s">
        <v>27</v>
      </c>
      <c r="L9910" s="2">
        <v>167.72</v>
      </c>
      <c r="M9910" s="2" t="s">
        <v>23</v>
      </c>
      <c r="N9910" s="11">
        <f>L9910/E9910*100</f>
        <v>21.111195025551947</v>
      </c>
      <c r="O9910" s="12" t="str">
        <f>IF(N9910&lt;10,"Low",IF(N9910&lt;20,"Med","High"))</f>
        <v>High</v>
      </c>
      <c r="P9910" s="12">
        <f>sales*discount</f>
        <v>357.50700000000001</v>
      </c>
      <c r="Q9910" s="12">
        <f>sales-Discount_Values</f>
        <v>436.95300000000003</v>
      </c>
      <c r="R9910" s="12">
        <f>DATEDIF(order_date,delivery_date,"D")</f>
        <v>1</v>
      </c>
      <c r="S9910" s="12"/>
    </row>
    <row r="9911" spans="1:19" ht="14.25" customHeight="1" x14ac:dyDescent="0.35">
      <c r="A9911" s="2" t="s">
        <v>7365</v>
      </c>
      <c r="B9911" s="2">
        <v>107332</v>
      </c>
      <c r="C9911" s="2" t="s">
        <v>41</v>
      </c>
      <c r="D9911" s="2" t="s">
        <v>26</v>
      </c>
      <c r="E9911" s="2">
        <v>1974.34</v>
      </c>
      <c r="F9911" s="2">
        <v>0.36</v>
      </c>
      <c r="G9911" s="2">
        <v>3</v>
      </c>
      <c r="H9911" s="3">
        <v>45115</v>
      </c>
      <c r="I9911" s="3">
        <v>45119</v>
      </c>
      <c r="J9911" s="2" t="s">
        <v>21</v>
      </c>
      <c r="K9911" s="2" t="s">
        <v>22</v>
      </c>
      <c r="L9911" s="2">
        <v>416.84</v>
      </c>
      <c r="M9911" s="2" t="s">
        <v>28</v>
      </c>
      <c r="N9911" s="11">
        <f>L9911/E9911*100</f>
        <v>21.11287822766089</v>
      </c>
      <c r="O9911" s="12" t="str">
        <f>IF(N9911&lt;10,"Low",IF(N9911&lt;20,"Med","High"))</f>
        <v>High</v>
      </c>
      <c r="P9911" s="12">
        <f>sales*discount</f>
        <v>710.76239999999996</v>
      </c>
      <c r="Q9911" s="12">
        <f>sales-Discount_Values</f>
        <v>1263.5776000000001</v>
      </c>
      <c r="R9911" s="12">
        <f>DATEDIF(order_date,delivery_date,"D")</f>
        <v>4</v>
      </c>
      <c r="S9911" s="12"/>
    </row>
    <row r="9912" spans="1:19" ht="14.25" customHeight="1" x14ac:dyDescent="0.35">
      <c r="A9912" s="2" t="s">
        <v>1165</v>
      </c>
      <c r="B9912" s="2">
        <v>101132</v>
      </c>
      <c r="C9912" s="2" t="s">
        <v>41</v>
      </c>
      <c r="D9912" s="2" t="s">
        <v>36</v>
      </c>
      <c r="E9912" s="2">
        <v>801.53</v>
      </c>
      <c r="F9912" s="2">
        <v>0.46</v>
      </c>
      <c r="G9912" s="2">
        <v>6</v>
      </c>
      <c r="H9912" s="3">
        <v>45619</v>
      </c>
      <c r="I9912" s="3">
        <v>45620</v>
      </c>
      <c r="J9912" s="2" t="s">
        <v>15</v>
      </c>
      <c r="K9912" s="2" t="s">
        <v>22</v>
      </c>
      <c r="L9912" s="2">
        <v>169.25</v>
      </c>
      <c r="M9912" s="2" t="s">
        <v>28</v>
      </c>
      <c r="N9912" s="11">
        <f>L9912/E9912*100</f>
        <v>21.115865906453905</v>
      </c>
      <c r="O9912" s="12" t="str">
        <f>IF(N9912&lt;10,"Low",IF(N9912&lt;20,"Med","High"))</f>
        <v>High</v>
      </c>
      <c r="P9912" s="12">
        <f>sales*discount</f>
        <v>368.7038</v>
      </c>
      <c r="Q9912" s="12">
        <f>sales-Discount_Values</f>
        <v>432.82619999999997</v>
      </c>
      <c r="R9912" s="12">
        <f>DATEDIF(order_date,delivery_date,"D")</f>
        <v>1</v>
      </c>
      <c r="S9912" s="12"/>
    </row>
    <row r="9913" spans="1:19" ht="14.25" customHeight="1" x14ac:dyDescent="0.35">
      <c r="A9913" s="2" t="s">
        <v>11290</v>
      </c>
      <c r="B9913" s="2">
        <v>111257</v>
      </c>
      <c r="C9913" s="2" t="s">
        <v>25</v>
      </c>
      <c r="D9913" s="2" t="s">
        <v>33</v>
      </c>
      <c r="E9913" s="2">
        <v>348.15</v>
      </c>
      <c r="F9913" s="2">
        <v>0.43</v>
      </c>
      <c r="G9913" s="2">
        <v>9</v>
      </c>
      <c r="H9913" s="3">
        <v>45232</v>
      </c>
      <c r="I9913" s="3">
        <v>45239</v>
      </c>
      <c r="J9913" s="2" t="s">
        <v>15</v>
      </c>
      <c r="K9913" s="2" t="s">
        <v>27</v>
      </c>
      <c r="L9913" s="2">
        <v>73.52</v>
      </c>
      <c r="M9913" s="2" t="s">
        <v>28</v>
      </c>
      <c r="N9913" s="11">
        <f>L9913/E9913*100</f>
        <v>21.117334482263391</v>
      </c>
      <c r="O9913" s="12" t="str">
        <f>IF(N9913&lt;10,"Low",IF(N9913&lt;20,"Med","High"))</f>
        <v>High</v>
      </c>
      <c r="P9913" s="12">
        <f>sales*discount</f>
        <v>149.7045</v>
      </c>
      <c r="Q9913" s="12">
        <f>sales-Discount_Values</f>
        <v>198.44549999999998</v>
      </c>
      <c r="R9913" s="12">
        <f>DATEDIF(order_date,delivery_date,"D")</f>
        <v>7</v>
      </c>
      <c r="S9913" s="12"/>
    </row>
    <row r="9914" spans="1:19" ht="14.25" customHeight="1" x14ac:dyDescent="0.35">
      <c r="A9914" s="2" t="s">
        <v>2160</v>
      </c>
      <c r="B9914" s="2">
        <v>102127</v>
      </c>
      <c r="C9914" s="2" t="s">
        <v>13</v>
      </c>
      <c r="D9914" s="2" t="s">
        <v>14</v>
      </c>
      <c r="E9914" s="2">
        <v>3158.89</v>
      </c>
      <c r="F9914" s="2">
        <v>0.46</v>
      </c>
      <c r="G9914" s="2">
        <v>8</v>
      </c>
      <c r="H9914" s="3">
        <v>45261</v>
      </c>
      <c r="I9914" s="3">
        <v>45263</v>
      </c>
      <c r="J9914" s="2" t="s">
        <v>15</v>
      </c>
      <c r="K9914" s="2" t="s">
        <v>16</v>
      </c>
      <c r="L9914" s="2">
        <v>667.11</v>
      </c>
      <c r="M9914" s="2" t="s">
        <v>28</v>
      </c>
      <c r="N9914" s="11">
        <f>L9914/E9914*100</f>
        <v>21.11849415459228</v>
      </c>
      <c r="O9914" s="12" t="str">
        <f>IF(N9914&lt;10,"Low",IF(N9914&lt;20,"Med","High"))</f>
        <v>High</v>
      </c>
      <c r="P9914" s="12">
        <f>sales*discount</f>
        <v>1453.0894000000001</v>
      </c>
      <c r="Q9914" s="12">
        <f>sales-Discount_Values</f>
        <v>1705.8005999999998</v>
      </c>
      <c r="R9914" s="12">
        <f>DATEDIF(order_date,delivery_date,"D")</f>
        <v>2</v>
      </c>
      <c r="S9914" s="12"/>
    </row>
    <row r="9915" spans="1:19" ht="14.25" customHeight="1" x14ac:dyDescent="0.35">
      <c r="A9915" s="2" t="s">
        <v>14779</v>
      </c>
      <c r="B9915" s="2">
        <v>114746</v>
      </c>
      <c r="C9915" s="2" t="s">
        <v>41</v>
      </c>
      <c r="D9915" s="2" t="s">
        <v>20</v>
      </c>
      <c r="E9915" s="2">
        <v>225.95</v>
      </c>
      <c r="F9915" s="2">
        <v>0.31</v>
      </c>
      <c r="G9915" s="2">
        <v>8</v>
      </c>
      <c r="H9915" s="3">
        <v>45104</v>
      </c>
      <c r="I9915" s="3">
        <v>45107</v>
      </c>
      <c r="J9915" s="2" t="s">
        <v>21</v>
      </c>
      <c r="K9915" s="2" t="s">
        <v>16</v>
      </c>
      <c r="L9915" s="2">
        <v>47.72</v>
      </c>
      <c r="M9915" s="2" t="s">
        <v>23</v>
      </c>
      <c r="N9915" s="11">
        <f>L9915/E9915*100</f>
        <v>21.119716751493694</v>
      </c>
      <c r="O9915" s="12" t="str">
        <f>IF(N9915&lt;10,"Low",IF(N9915&lt;20,"Med","High"))</f>
        <v>High</v>
      </c>
      <c r="P9915" s="12">
        <f>sales*discount</f>
        <v>70.044499999999999</v>
      </c>
      <c r="Q9915" s="12">
        <f>sales-Discount_Values</f>
        <v>155.90549999999999</v>
      </c>
      <c r="R9915" s="12">
        <f>DATEDIF(order_date,delivery_date,"D")</f>
        <v>3</v>
      </c>
      <c r="S9915" s="12"/>
    </row>
    <row r="9916" spans="1:19" ht="14.25" customHeight="1" x14ac:dyDescent="0.35">
      <c r="A9916" s="2" t="s">
        <v>11065</v>
      </c>
      <c r="B9916" s="2">
        <v>111032</v>
      </c>
      <c r="C9916" s="2" t="s">
        <v>41</v>
      </c>
      <c r="D9916" s="2" t="s">
        <v>36</v>
      </c>
      <c r="E9916" s="2">
        <v>1066.98</v>
      </c>
      <c r="F9916" s="2">
        <v>0.47</v>
      </c>
      <c r="G9916" s="2">
        <v>3</v>
      </c>
      <c r="H9916" s="3">
        <v>45169</v>
      </c>
      <c r="I9916" s="3">
        <v>45173</v>
      </c>
      <c r="J9916" s="2" t="s">
        <v>31</v>
      </c>
      <c r="K9916" s="2" t="s">
        <v>22</v>
      </c>
      <c r="L9916" s="2">
        <v>225.37</v>
      </c>
      <c r="M9916" s="2" t="s">
        <v>23</v>
      </c>
      <c r="N9916" s="11">
        <f>L9916/E9916*100</f>
        <v>21.122232844102047</v>
      </c>
      <c r="O9916" s="12" t="str">
        <f>IF(N9916&lt;10,"Low",IF(N9916&lt;20,"Med","High"))</f>
        <v>High</v>
      </c>
      <c r="P9916" s="12">
        <f>sales*discount</f>
        <v>501.48059999999998</v>
      </c>
      <c r="Q9916" s="12">
        <f>sales-Discount_Values</f>
        <v>565.49940000000004</v>
      </c>
      <c r="R9916" s="12">
        <f>DATEDIF(order_date,delivery_date,"D")</f>
        <v>4</v>
      </c>
      <c r="S9916" s="12"/>
    </row>
    <row r="9917" spans="1:19" ht="14.25" customHeight="1" x14ac:dyDescent="0.35">
      <c r="A9917" s="2" t="s">
        <v>10439</v>
      </c>
      <c r="B9917" s="2">
        <v>110406</v>
      </c>
      <c r="C9917" s="2" t="s">
        <v>19</v>
      </c>
      <c r="D9917" s="2" t="s">
        <v>20</v>
      </c>
      <c r="E9917" s="2">
        <v>3144.73</v>
      </c>
      <c r="F9917" s="2">
        <v>0.3</v>
      </c>
      <c r="G9917" s="2">
        <v>2</v>
      </c>
      <c r="H9917" s="3">
        <v>45519</v>
      </c>
      <c r="I9917" s="3">
        <v>45523</v>
      </c>
      <c r="J9917" s="2" t="s">
        <v>31</v>
      </c>
      <c r="K9917" s="2" t="s">
        <v>16</v>
      </c>
      <c r="L9917" s="2">
        <v>664.33</v>
      </c>
      <c r="M9917" s="2" t="s">
        <v>17</v>
      </c>
      <c r="N9917" s="11">
        <f>L9917/E9917*100</f>
        <v>21.125184038057323</v>
      </c>
      <c r="O9917" s="12" t="str">
        <f>IF(N9917&lt;10,"Low",IF(N9917&lt;20,"Med","High"))</f>
        <v>High</v>
      </c>
      <c r="P9917" s="12">
        <f>sales*discount</f>
        <v>943.41899999999998</v>
      </c>
      <c r="Q9917" s="12">
        <f>sales-Discount_Values</f>
        <v>2201.3110000000001</v>
      </c>
      <c r="R9917" s="12">
        <f>DATEDIF(order_date,delivery_date,"D")</f>
        <v>4</v>
      </c>
      <c r="S9917" s="12"/>
    </row>
    <row r="9918" spans="1:19" ht="14.25" customHeight="1" x14ac:dyDescent="0.35">
      <c r="A9918" s="2" t="s">
        <v>4680</v>
      </c>
      <c r="B9918" s="2">
        <v>104647</v>
      </c>
      <c r="C9918" s="2" t="s">
        <v>25</v>
      </c>
      <c r="D9918" s="2" t="s">
        <v>20</v>
      </c>
      <c r="E9918" s="2">
        <v>1087.9100000000001</v>
      </c>
      <c r="F9918" s="2">
        <v>0.32</v>
      </c>
      <c r="G9918" s="2">
        <v>5</v>
      </c>
      <c r="H9918" s="3">
        <v>45276</v>
      </c>
      <c r="I9918" s="3">
        <v>45283</v>
      </c>
      <c r="J9918" s="2" t="s">
        <v>21</v>
      </c>
      <c r="K9918" s="2" t="s">
        <v>16</v>
      </c>
      <c r="L9918" s="2">
        <v>229.84</v>
      </c>
      <c r="M9918" s="2" t="s">
        <v>28</v>
      </c>
      <c r="N9918" s="11">
        <f>L9918/E9918*100</f>
        <v>21.126747616990375</v>
      </c>
      <c r="O9918" s="12" t="str">
        <f>IF(N9918&lt;10,"Low",IF(N9918&lt;20,"Med","High"))</f>
        <v>High</v>
      </c>
      <c r="P9918" s="12">
        <f>sales*discount</f>
        <v>348.13120000000004</v>
      </c>
      <c r="Q9918" s="12">
        <f>sales-Discount_Values</f>
        <v>739.77880000000005</v>
      </c>
      <c r="R9918" s="12">
        <f>DATEDIF(order_date,delivery_date,"D")</f>
        <v>7</v>
      </c>
      <c r="S9918" s="12"/>
    </row>
    <row r="9919" spans="1:19" ht="14.25" customHeight="1" x14ac:dyDescent="0.35">
      <c r="A9919" s="2" t="s">
        <v>13529</v>
      </c>
      <c r="B9919" s="2">
        <v>113496</v>
      </c>
      <c r="C9919" s="2" t="s">
        <v>13</v>
      </c>
      <c r="D9919" s="2" t="s">
        <v>14</v>
      </c>
      <c r="E9919" s="2">
        <v>3572.13</v>
      </c>
      <c r="F9919" s="2">
        <v>0.19</v>
      </c>
      <c r="G9919" s="2">
        <v>4</v>
      </c>
      <c r="H9919" s="3">
        <v>45267</v>
      </c>
      <c r="I9919" s="3">
        <v>45271</v>
      </c>
      <c r="J9919" s="2" t="s">
        <v>21</v>
      </c>
      <c r="K9919" s="2" t="s">
        <v>27</v>
      </c>
      <c r="L9919" s="2">
        <v>754.82</v>
      </c>
      <c r="M9919" s="2" t="s">
        <v>48</v>
      </c>
      <c r="N9919" s="11">
        <f>L9919/E9919*100</f>
        <v>21.130809908933887</v>
      </c>
      <c r="O9919" s="12" t="str">
        <f>IF(N9919&lt;10,"Low",IF(N9919&lt;20,"Med","High"))</f>
        <v>High</v>
      </c>
      <c r="P9919" s="12">
        <f>sales*discount</f>
        <v>678.7047</v>
      </c>
      <c r="Q9919" s="12">
        <f>sales-Discount_Values</f>
        <v>2893.4252999999999</v>
      </c>
      <c r="R9919" s="12">
        <f>DATEDIF(order_date,delivery_date,"D")</f>
        <v>4</v>
      </c>
      <c r="S9919" s="12"/>
    </row>
    <row r="9920" spans="1:19" ht="14.25" customHeight="1" x14ac:dyDescent="0.35">
      <c r="A9920" s="2" t="s">
        <v>736</v>
      </c>
      <c r="B9920" s="2">
        <v>100703</v>
      </c>
      <c r="C9920" s="2" t="s">
        <v>19</v>
      </c>
      <c r="D9920" s="2" t="s">
        <v>20</v>
      </c>
      <c r="E9920" s="2">
        <v>2660.47</v>
      </c>
      <c r="F9920" s="2">
        <v>0.08</v>
      </c>
      <c r="G9920" s="2">
        <v>1</v>
      </c>
      <c r="H9920" s="3">
        <v>45083</v>
      </c>
      <c r="I9920" s="3">
        <v>45086</v>
      </c>
      <c r="J9920" s="2" t="s">
        <v>15</v>
      </c>
      <c r="K9920" s="2" t="s">
        <v>16</v>
      </c>
      <c r="L9920" s="2">
        <v>562.19000000000005</v>
      </c>
      <c r="M9920" s="2" t="s">
        <v>48</v>
      </c>
      <c r="N9920" s="11">
        <f>L9920/E9920*100</f>
        <v>21.131228692674604</v>
      </c>
      <c r="O9920" s="12" t="str">
        <f>IF(N9920&lt;10,"Low",IF(N9920&lt;20,"Med","High"))</f>
        <v>High</v>
      </c>
      <c r="P9920" s="12">
        <f>sales*discount</f>
        <v>212.83759999999998</v>
      </c>
      <c r="Q9920" s="12">
        <f>sales-Discount_Values</f>
        <v>2447.6324</v>
      </c>
      <c r="R9920" s="12">
        <f>DATEDIF(order_date,delivery_date,"D")</f>
        <v>3</v>
      </c>
      <c r="S9920" s="12"/>
    </row>
    <row r="9921" spans="1:19" ht="14.25" customHeight="1" x14ac:dyDescent="0.35">
      <c r="A9921" s="2" t="s">
        <v>1586</v>
      </c>
      <c r="B9921" s="2">
        <v>101553</v>
      </c>
      <c r="C9921" s="2" t="s">
        <v>19</v>
      </c>
      <c r="D9921" s="2" t="s">
        <v>14</v>
      </c>
      <c r="E9921" s="2">
        <v>1182.08</v>
      </c>
      <c r="F9921" s="2">
        <v>0.45</v>
      </c>
      <c r="G9921" s="2">
        <v>5</v>
      </c>
      <c r="H9921" s="3">
        <v>45244</v>
      </c>
      <c r="I9921" s="3">
        <v>45247</v>
      </c>
      <c r="J9921" s="2" t="s">
        <v>31</v>
      </c>
      <c r="K9921" s="2" t="s">
        <v>27</v>
      </c>
      <c r="L9921" s="2">
        <v>249.83</v>
      </c>
      <c r="M9921" s="2" t="s">
        <v>34</v>
      </c>
      <c r="N9921" s="11">
        <f>L9921/E9921*100</f>
        <v>21.134779371954522</v>
      </c>
      <c r="O9921" s="12" t="str">
        <f>IF(N9921&lt;10,"Low",IF(N9921&lt;20,"Med","High"))</f>
        <v>High</v>
      </c>
      <c r="P9921" s="12">
        <f>sales*discount</f>
        <v>531.93600000000004</v>
      </c>
      <c r="Q9921" s="12">
        <f>sales-Discount_Values</f>
        <v>650.14399999999989</v>
      </c>
      <c r="R9921" s="12">
        <f>DATEDIF(order_date,delivery_date,"D")</f>
        <v>3</v>
      </c>
      <c r="S9921" s="12"/>
    </row>
    <row r="9922" spans="1:19" ht="14.25" customHeight="1" x14ac:dyDescent="0.35">
      <c r="A9922" s="2" t="s">
        <v>4210</v>
      </c>
      <c r="B9922" s="2">
        <v>104177</v>
      </c>
      <c r="C9922" s="2" t="s">
        <v>13</v>
      </c>
      <c r="D9922" s="2" t="s">
        <v>14</v>
      </c>
      <c r="E9922" s="2">
        <v>3143.57</v>
      </c>
      <c r="F9922" s="2">
        <v>0.15</v>
      </c>
      <c r="G9922" s="2">
        <v>4</v>
      </c>
      <c r="H9922" s="3">
        <v>44991</v>
      </c>
      <c r="I9922" s="3">
        <v>44997</v>
      </c>
      <c r="J9922" s="2" t="s">
        <v>31</v>
      </c>
      <c r="K9922" s="2" t="s">
        <v>22</v>
      </c>
      <c r="L9922" s="2">
        <v>664.42</v>
      </c>
      <c r="M9922" s="2" t="s">
        <v>28</v>
      </c>
      <c r="N9922" s="11">
        <f>L9922/E9922*100</f>
        <v>21.135842370298736</v>
      </c>
      <c r="O9922" s="12" t="str">
        <f>IF(N9922&lt;10,"Low",IF(N9922&lt;20,"Med","High"))</f>
        <v>High</v>
      </c>
      <c r="P9922" s="12">
        <f>sales*discount</f>
        <v>471.53550000000001</v>
      </c>
      <c r="Q9922" s="12">
        <f>sales-Discount_Values</f>
        <v>2672.0345000000002</v>
      </c>
      <c r="R9922" s="12">
        <f>DATEDIF(order_date,delivery_date,"D")</f>
        <v>6</v>
      </c>
      <c r="S9922" s="12"/>
    </row>
    <row r="9923" spans="1:19" ht="14.25" customHeight="1" x14ac:dyDescent="0.35">
      <c r="A9923" s="2" t="s">
        <v>12104</v>
      </c>
      <c r="B9923" s="2">
        <v>112071</v>
      </c>
      <c r="C9923" s="2" t="s">
        <v>19</v>
      </c>
      <c r="D9923" s="2" t="s">
        <v>26</v>
      </c>
      <c r="E9923" s="2">
        <v>2415.38</v>
      </c>
      <c r="F9923" s="2">
        <v>0.13</v>
      </c>
      <c r="G9923" s="2">
        <v>3</v>
      </c>
      <c r="H9923" s="3">
        <v>44927</v>
      </c>
      <c r="I9923" s="3">
        <v>44928</v>
      </c>
      <c r="J9923" s="2" t="s">
        <v>15</v>
      </c>
      <c r="K9923" s="2" t="s">
        <v>27</v>
      </c>
      <c r="L9923" s="2">
        <v>510.53</v>
      </c>
      <c r="M9923" s="2" t="s">
        <v>28</v>
      </c>
      <c r="N9923" s="11">
        <f>L9923/E9923*100</f>
        <v>21.13663274515811</v>
      </c>
      <c r="O9923" s="12" t="str">
        <f>IF(N9923&lt;10,"Low",IF(N9923&lt;20,"Med","High"))</f>
        <v>High</v>
      </c>
      <c r="P9923" s="12">
        <f>sales*discount</f>
        <v>313.99940000000004</v>
      </c>
      <c r="Q9923" s="12">
        <f>sales-Discount_Values</f>
        <v>2101.3806</v>
      </c>
      <c r="R9923" s="12">
        <f>DATEDIF(order_date,delivery_date,"D")</f>
        <v>1</v>
      </c>
      <c r="S9923" s="12"/>
    </row>
    <row r="9924" spans="1:19" ht="14.25" customHeight="1" x14ac:dyDescent="0.35">
      <c r="A9924" s="2" t="s">
        <v>13866</v>
      </c>
      <c r="B9924" s="2">
        <v>113833</v>
      </c>
      <c r="C9924" s="2" t="s">
        <v>19</v>
      </c>
      <c r="D9924" s="2" t="s">
        <v>26</v>
      </c>
      <c r="E9924" s="2">
        <v>1558.98</v>
      </c>
      <c r="F9924" s="2">
        <v>7.0000000000000007E-2</v>
      </c>
      <c r="G9924" s="2">
        <v>3</v>
      </c>
      <c r="H9924" s="3">
        <v>45427</v>
      </c>
      <c r="I9924" s="3">
        <v>45434</v>
      </c>
      <c r="J9924" s="2" t="s">
        <v>21</v>
      </c>
      <c r="K9924" s="2" t="s">
        <v>22</v>
      </c>
      <c r="L9924" s="2">
        <v>329.52</v>
      </c>
      <c r="M9924" s="2" t="s">
        <v>17</v>
      </c>
      <c r="N9924" s="11">
        <f>L9924/E9924*100</f>
        <v>21.136897202016701</v>
      </c>
      <c r="O9924" s="12" t="str">
        <f>IF(N9924&lt;10,"Low",IF(N9924&lt;20,"Med","High"))</f>
        <v>High</v>
      </c>
      <c r="P9924" s="12">
        <f>sales*discount</f>
        <v>109.12860000000001</v>
      </c>
      <c r="Q9924" s="12">
        <f>sales-Discount_Values</f>
        <v>1449.8514</v>
      </c>
      <c r="R9924" s="12">
        <f>DATEDIF(order_date,delivery_date,"D")</f>
        <v>7</v>
      </c>
      <c r="S9924" s="12"/>
    </row>
    <row r="9925" spans="1:19" ht="14.25" customHeight="1" x14ac:dyDescent="0.35">
      <c r="A9925" s="2" t="s">
        <v>14213</v>
      </c>
      <c r="B9925" s="2">
        <v>114180</v>
      </c>
      <c r="C9925" s="2" t="s">
        <v>19</v>
      </c>
      <c r="D9925" s="2" t="s">
        <v>20</v>
      </c>
      <c r="E9925" s="2">
        <v>1969.9</v>
      </c>
      <c r="F9925" s="2">
        <v>0.2</v>
      </c>
      <c r="G9925" s="2">
        <v>2</v>
      </c>
      <c r="H9925" s="3">
        <v>45307</v>
      </c>
      <c r="I9925" s="3">
        <v>45311</v>
      </c>
      <c r="J9925" s="2" t="s">
        <v>21</v>
      </c>
      <c r="K9925" s="2" t="s">
        <v>16</v>
      </c>
      <c r="L9925" s="2">
        <v>416.39</v>
      </c>
      <c r="M9925" s="2" t="s">
        <v>17</v>
      </c>
      <c r="N9925" s="11">
        <f>L9925/E9925*100</f>
        <v>21.137621199045636</v>
      </c>
      <c r="O9925" s="12" t="str">
        <f>IF(N9925&lt;10,"Low",IF(N9925&lt;20,"Med","High"))</f>
        <v>High</v>
      </c>
      <c r="P9925" s="12">
        <f>sales*discount</f>
        <v>393.98</v>
      </c>
      <c r="Q9925" s="12">
        <f>sales-Discount_Values</f>
        <v>1575.92</v>
      </c>
      <c r="R9925" s="12">
        <f>DATEDIF(order_date,delivery_date,"D")</f>
        <v>4</v>
      </c>
      <c r="S9925" s="12"/>
    </row>
    <row r="9926" spans="1:19" ht="14.25" customHeight="1" x14ac:dyDescent="0.35">
      <c r="A9926" s="2" t="s">
        <v>7276</v>
      </c>
      <c r="B9926" s="2">
        <v>107243</v>
      </c>
      <c r="C9926" s="2" t="s">
        <v>13</v>
      </c>
      <c r="D9926" s="2" t="s">
        <v>26</v>
      </c>
      <c r="E9926" s="2">
        <v>3324.06</v>
      </c>
      <c r="F9926" s="2">
        <v>0.1</v>
      </c>
      <c r="G9926" s="2">
        <v>1</v>
      </c>
      <c r="H9926" s="3">
        <v>45134</v>
      </c>
      <c r="I9926" s="3">
        <v>45137</v>
      </c>
      <c r="J9926" s="2" t="s">
        <v>21</v>
      </c>
      <c r="K9926" s="2" t="s">
        <v>22</v>
      </c>
      <c r="L9926" s="2">
        <v>702.67</v>
      </c>
      <c r="M9926" s="2" t="s">
        <v>17</v>
      </c>
      <c r="N9926" s="11">
        <f>L9926/E9926*100</f>
        <v>21.138908443289232</v>
      </c>
      <c r="O9926" s="12" t="str">
        <f>IF(N9926&lt;10,"Low",IF(N9926&lt;20,"Med","High"))</f>
        <v>High</v>
      </c>
      <c r="P9926" s="12">
        <f>sales*discount</f>
        <v>332.40600000000001</v>
      </c>
      <c r="Q9926" s="12">
        <f>sales-Discount_Values</f>
        <v>2991.654</v>
      </c>
      <c r="R9926" s="12">
        <f>DATEDIF(order_date,delivery_date,"D")</f>
        <v>3</v>
      </c>
      <c r="S9926" s="12"/>
    </row>
    <row r="9927" spans="1:19" ht="14.25" customHeight="1" x14ac:dyDescent="0.35">
      <c r="A9927" s="2" t="s">
        <v>7550</v>
      </c>
      <c r="B9927" s="2">
        <v>107517</v>
      </c>
      <c r="C9927" s="2" t="s">
        <v>19</v>
      </c>
      <c r="D9927" s="2" t="s">
        <v>33</v>
      </c>
      <c r="E9927" s="2">
        <v>3100.63</v>
      </c>
      <c r="F9927" s="2">
        <v>0.23</v>
      </c>
      <c r="G9927" s="2">
        <v>8</v>
      </c>
      <c r="H9927" s="3">
        <v>44956</v>
      </c>
      <c r="I9927" s="3">
        <v>44957</v>
      </c>
      <c r="J9927" s="2" t="s">
        <v>15</v>
      </c>
      <c r="K9927" s="2" t="s">
        <v>22</v>
      </c>
      <c r="L9927" s="2">
        <v>655.49</v>
      </c>
      <c r="M9927" s="2" t="s">
        <v>39</v>
      </c>
      <c r="N9927" s="11">
        <f>L9927/E9927*100</f>
        <v>21.140542405898156</v>
      </c>
      <c r="O9927" s="12" t="str">
        <f>IF(N9927&lt;10,"Low",IF(N9927&lt;20,"Med","High"))</f>
        <v>High</v>
      </c>
      <c r="P9927" s="12">
        <f>sales*discount</f>
        <v>713.14490000000001</v>
      </c>
      <c r="Q9927" s="12">
        <f>sales-Discount_Values</f>
        <v>2387.4850999999999</v>
      </c>
      <c r="R9927" s="12">
        <f>DATEDIF(order_date,delivery_date,"D")</f>
        <v>1</v>
      </c>
      <c r="S9927" s="12"/>
    </row>
    <row r="9928" spans="1:19" ht="14.25" customHeight="1" x14ac:dyDescent="0.35">
      <c r="A9928" s="2" t="s">
        <v>5017</v>
      </c>
      <c r="B9928" s="2">
        <v>104984</v>
      </c>
      <c r="C9928" s="2" t="s">
        <v>19</v>
      </c>
      <c r="D9928" s="2" t="s">
        <v>36</v>
      </c>
      <c r="E9928" s="2">
        <v>2342.65</v>
      </c>
      <c r="F9928" s="2">
        <v>0.15</v>
      </c>
      <c r="G9928" s="2">
        <v>7</v>
      </c>
      <c r="H9928" s="3">
        <v>45086</v>
      </c>
      <c r="I9928" s="3">
        <v>45089</v>
      </c>
      <c r="J9928" s="2" t="s">
        <v>31</v>
      </c>
      <c r="K9928" s="2" t="s">
        <v>27</v>
      </c>
      <c r="L9928" s="2">
        <v>495.27</v>
      </c>
      <c r="M9928" s="2" t="s">
        <v>34</v>
      </c>
      <c r="N9928" s="11">
        <f>L9928/E9928*100</f>
        <v>21.141442383625382</v>
      </c>
      <c r="O9928" s="12" t="str">
        <f>IF(N9928&lt;10,"Low",IF(N9928&lt;20,"Med","High"))</f>
        <v>High</v>
      </c>
      <c r="P9928" s="12">
        <f>sales*discount</f>
        <v>351.39749999999998</v>
      </c>
      <c r="Q9928" s="12">
        <f>sales-Discount_Values</f>
        <v>1991.2525000000001</v>
      </c>
      <c r="R9928" s="12">
        <f>DATEDIF(order_date,delivery_date,"D")</f>
        <v>3</v>
      </c>
      <c r="S9928" s="12"/>
    </row>
    <row r="9929" spans="1:19" ht="14.25" customHeight="1" x14ac:dyDescent="0.35">
      <c r="A9929" s="2" t="s">
        <v>9406</v>
      </c>
      <c r="B9929" s="2">
        <v>109373</v>
      </c>
      <c r="C9929" s="2" t="s">
        <v>19</v>
      </c>
      <c r="D9929" s="2" t="s">
        <v>33</v>
      </c>
      <c r="E9929" s="2">
        <v>2167.08</v>
      </c>
      <c r="F9929" s="2">
        <v>0.24</v>
      </c>
      <c r="G9929" s="2">
        <v>3</v>
      </c>
      <c r="H9929" s="3">
        <v>45504</v>
      </c>
      <c r="I9929" s="3">
        <v>45507</v>
      </c>
      <c r="J9929" s="2" t="s">
        <v>21</v>
      </c>
      <c r="K9929" s="2" t="s">
        <v>27</v>
      </c>
      <c r="L9929" s="2">
        <v>458.2</v>
      </c>
      <c r="M9929" s="2" t="s">
        <v>17</v>
      </c>
      <c r="N9929" s="11">
        <f>L9929/E9929*100</f>
        <v>21.14365874817727</v>
      </c>
      <c r="O9929" s="12" t="str">
        <f>IF(N9929&lt;10,"Low",IF(N9929&lt;20,"Med","High"))</f>
        <v>High</v>
      </c>
      <c r="P9929" s="12">
        <f>sales*discount</f>
        <v>520.0992</v>
      </c>
      <c r="Q9929" s="12">
        <f>sales-Discount_Values</f>
        <v>1646.9807999999998</v>
      </c>
      <c r="R9929" s="12">
        <f>DATEDIF(order_date,delivery_date,"D")</f>
        <v>3</v>
      </c>
      <c r="S9929" s="12"/>
    </row>
    <row r="9930" spans="1:19" ht="14.25" customHeight="1" x14ac:dyDescent="0.35">
      <c r="A9930" s="2" t="s">
        <v>12756</v>
      </c>
      <c r="B9930" s="2">
        <v>112723</v>
      </c>
      <c r="C9930" s="2" t="s">
        <v>19</v>
      </c>
      <c r="D9930" s="2" t="s">
        <v>20</v>
      </c>
      <c r="E9930" s="2">
        <v>2434.52</v>
      </c>
      <c r="F9930" s="2">
        <v>0.48</v>
      </c>
      <c r="G9930" s="2">
        <v>4</v>
      </c>
      <c r="H9930" s="3">
        <v>45155</v>
      </c>
      <c r="I9930" s="3">
        <v>45162</v>
      </c>
      <c r="J9930" s="2" t="s">
        <v>15</v>
      </c>
      <c r="K9930" s="2" t="s">
        <v>27</v>
      </c>
      <c r="L9930" s="2">
        <v>514.77</v>
      </c>
      <c r="M9930" s="2" t="s">
        <v>23</v>
      </c>
      <c r="N9930" s="11">
        <f>L9930/E9930*100</f>
        <v>21.144619884001774</v>
      </c>
      <c r="O9930" s="12" t="str">
        <f>IF(N9930&lt;10,"Low",IF(N9930&lt;20,"Med","High"))</f>
        <v>High</v>
      </c>
      <c r="P9930" s="12">
        <f>sales*discount</f>
        <v>1168.5696</v>
      </c>
      <c r="Q9930" s="12">
        <f>sales-Discount_Values</f>
        <v>1265.9503999999999</v>
      </c>
      <c r="R9930" s="12">
        <f>DATEDIF(order_date,delivery_date,"D")</f>
        <v>7</v>
      </c>
      <c r="S9930" s="12"/>
    </row>
    <row r="9931" spans="1:19" ht="14.25" customHeight="1" x14ac:dyDescent="0.35">
      <c r="A9931" s="2" t="s">
        <v>2330</v>
      </c>
      <c r="B9931" s="2">
        <v>102297</v>
      </c>
      <c r="C9931" s="2" t="s">
        <v>13</v>
      </c>
      <c r="D9931" s="2" t="s">
        <v>20</v>
      </c>
      <c r="E9931" s="2">
        <v>1712.15</v>
      </c>
      <c r="F9931" s="2">
        <v>0.36</v>
      </c>
      <c r="G9931" s="2">
        <v>6</v>
      </c>
      <c r="H9931" s="3">
        <v>45112</v>
      </c>
      <c r="I9931" s="3">
        <v>45118</v>
      </c>
      <c r="J9931" s="2" t="s">
        <v>21</v>
      </c>
      <c r="K9931" s="2" t="s">
        <v>27</v>
      </c>
      <c r="L9931" s="2">
        <v>362.07</v>
      </c>
      <c r="M9931" s="2" t="s">
        <v>34</v>
      </c>
      <c r="N9931" s="11">
        <f>L9931/E9931*100</f>
        <v>21.147095756797007</v>
      </c>
      <c r="O9931" s="12" t="str">
        <f>IF(N9931&lt;10,"Low",IF(N9931&lt;20,"Med","High"))</f>
        <v>High</v>
      </c>
      <c r="P9931" s="12">
        <f>sales*discount</f>
        <v>616.37400000000002</v>
      </c>
      <c r="Q9931" s="12">
        <f>sales-Discount_Values</f>
        <v>1095.7760000000001</v>
      </c>
      <c r="R9931" s="12">
        <f>DATEDIF(order_date,delivery_date,"D")</f>
        <v>6</v>
      </c>
      <c r="S9931" s="12"/>
    </row>
    <row r="9932" spans="1:19" ht="14.25" customHeight="1" x14ac:dyDescent="0.35">
      <c r="A9932" s="2" t="s">
        <v>2002</v>
      </c>
      <c r="B9932" s="2">
        <v>101969</v>
      </c>
      <c r="C9932" s="2" t="s">
        <v>25</v>
      </c>
      <c r="D9932" s="2" t="s">
        <v>14</v>
      </c>
      <c r="E9932" s="2">
        <v>3936.22</v>
      </c>
      <c r="F9932" s="2">
        <v>0.44</v>
      </c>
      <c r="G9932" s="2">
        <v>7</v>
      </c>
      <c r="H9932" s="3">
        <v>45398</v>
      </c>
      <c r="I9932" s="3">
        <v>45402</v>
      </c>
      <c r="J9932" s="2" t="s">
        <v>15</v>
      </c>
      <c r="K9932" s="2" t="s">
        <v>27</v>
      </c>
      <c r="L9932" s="2">
        <v>832.4</v>
      </c>
      <c r="M9932" s="2" t="s">
        <v>23</v>
      </c>
      <c r="N9932" s="11">
        <f>L9932/E9932*100</f>
        <v>21.147191976058249</v>
      </c>
      <c r="O9932" s="12" t="str">
        <f>IF(N9932&lt;10,"Low",IF(N9932&lt;20,"Med","High"))</f>
        <v>High</v>
      </c>
      <c r="P9932" s="12">
        <f>sales*discount</f>
        <v>1731.9367999999999</v>
      </c>
      <c r="Q9932" s="12">
        <f>sales-Discount_Values</f>
        <v>2204.2831999999999</v>
      </c>
      <c r="R9932" s="12">
        <f>DATEDIF(order_date,delivery_date,"D")</f>
        <v>4</v>
      </c>
      <c r="S9932" s="12"/>
    </row>
    <row r="9933" spans="1:19" ht="14.25" customHeight="1" x14ac:dyDescent="0.35">
      <c r="A9933" s="2" t="s">
        <v>603</v>
      </c>
      <c r="B9933" s="2">
        <v>100570</v>
      </c>
      <c r="C9933" s="2" t="s">
        <v>41</v>
      </c>
      <c r="D9933" s="2" t="s">
        <v>36</v>
      </c>
      <c r="E9933" s="2">
        <v>3404.54</v>
      </c>
      <c r="F9933" s="2">
        <v>0.26</v>
      </c>
      <c r="G9933" s="2">
        <v>9</v>
      </c>
      <c r="H9933" s="3">
        <v>45132</v>
      </c>
      <c r="I9933" s="3">
        <v>45133</v>
      </c>
      <c r="J9933" s="2" t="s">
        <v>15</v>
      </c>
      <c r="K9933" s="2" t="s">
        <v>27</v>
      </c>
      <c r="L9933" s="2">
        <v>720</v>
      </c>
      <c r="M9933" s="2" t="s">
        <v>48</v>
      </c>
      <c r="N9933" s="11">
        <f>L9933/E9933*100</f>
        <v>21.148231479142556</v>
      </c>
      <c r="O9933" s="12" t="str">
        <f>IF(N9933&lt;10,"Low",IF(N9933&lt;20,"Med","High"))</f>
        <v>High</v>
      </c>
      <c r="P9933" s="12">
        <f>sales*discount</f>
        <v>885.18040000000008</v>
      </c>
      <c r="Q9933" s="12">
        <f>sales-Discount_Values</f>
        <v>2519.3595999999998</v>
      </c>
      <c r="R9933" s="12">
        <f>DATEDIF(order_date,delivery_date,"D")</f>
        <v>1</v>
      </c>
      <c r="S9933" s="12"/>
    </row>
    <row r="9934" spans="1:19" ht="14.25" customHeight="1" x14ac:dyDescent="0.35">
      <c r="A9934" s="2" t="s">
        <v>13846</v>
      </c>
      <c r="B9934" s="2">
        <v>113813</v>
      </c>
      <c r="C9934" s="2" t="s">
        <v>19</v>
      </c>
      <c r="D9934" s="2" t="s">
        <v>26</v>
      </c>
      <c r="E9934" s="2">
        <v>560.19000000000005</v>
      </c>
      <c r="F9934" s="2">
        <v>0.15</v>
      </c>
      <c r="G9934" s="2">
        <v>7</v>
      </c>
      <c r="H9934" s="3">
        <v>45227</v>
      </c>
      <c r="I9934" s="3">
        <v>45233</v>
      </c>
      <c r="J9934" s="2" t="s">
        <v>31</v>
      </c>
      <c r="K9934" s="2" t="s">
        <v>27</v>
      </c>
      <c r="L9934" s="2">
        <v>118.49</v>
      </c>
      <c r="M9934" s="2" t="s">
        <v>34</v>
      </c>
      <c r="N9934" s="11">
        <f>L9934/E9934*100</f>
        <v>21.151752084114314</v>
      </c>
      <c r="O9934" s="12" t="str">
        <f>IF(N9934&lt;10,"Low",IF(N9934&lt;20,"Med","High"))</f>
        <v>High</v>
      </c>
      <c r="P9934" s="12">
        <f>sales*discount</f>
        <v>84.028500000000008</v>
      </c>
      <c r="Q9934" s="12">
        <f>sales-Discount_Values</f>
        <v>476.16150000000005</v>
      </c>
      <c r="R9934" s="12">
        <f>DATEDIF(order_date,delivery_date,"D")</f>
        <v>6</v>
      </c>
      <c r="S9934" s="12"/>
    </row>
    <row r="9935" spans="1:19" ht="14.25" customHeight="1" x14ac:dyDescent="0.35">
      <c r="A9935" s="2" t="s">
        <v>4055</v>
      </c>
      <c r="B9935" s="2">
        <v>104022</v>
      </c>
      <c r="C9935" s="2" t="s">
        <v>19</v>
      </c>
      <c r="D9935" s="2" t="s">
        <v>26</v>
      </c>
      <c r="E9935" s="2">
        <v>1546.88</v>
      </c>
      <c r="F9935" s="2">
        <v>0.45</v>
      </c>
      <c r="G9935" s="2">
        <v>6</v>
      </c>
      <c r="H9935" s="3">
        <v>45111</v>
      </c>
      <c r="I9935" s="3">
        <v>45117</v>
      </c>
      <c r="J9935" s="2" t="s">
        <v>15</v>
      </c>
      <c r="K9935" s="2" t="s">
        <v>27</v>
      </c>
      <c r="L9935" s="2">
        <v>327.2</v>
      </c>
      <c r="M9935" s="2" t="s">
        <v>28</v>
      </c>
      <c r="N9935" s="11">
        <f>L9935/E9935*100</f>
        <v>21.152254861398426</v>
      </c>
      <c r="O9935" s="12" t="str">
        <f>IF(N9935&lt;10,"Low",IF(N9935&lt;20,"Med","High"))</f>
        <v>High</v>
      </c>
      <c r="P9935" s="12">
        <f>sales*discount</f>
        <v>696.09600000000012</v>
      </c>
      <c r="Q9935" s="12">
        <f>sales-Discount_Values</f>
        <v>850.78399999999999</v>
      </c>
      <c r="R9935" s="12">
        <f>DATEDIF(order_date,delivery_date,"D")</f>
        <v>6</v>
      </c>
      <c r="S9935" s="12"/>
    </row>
    <row r="9936" spans="1:19" ht="14.25" customHeight="1" x14ac:dyDescent="0.35">
      <c r="A9936" s="2" t="s">
        <v>15119</v>
      </c>
      <c r="B9936" s="2">
        <v>115086</v>
      </c>
      <c r="C9936" s="2" t="s">
        <v>41</v>
      </c>
      <c r="D9936" s="2" t="s">
        <v>14</v>
      </c>
      <c r="E9936" s="2">
        <v>1453.07</v>
      </c>
      <c r="F9936" s="2">
        <v>0.32</v>
      </c>
      <c r="G9936" s="2">
        <v>1</v>
      </c>
      <c r="H9936" s="3">
        <v>45014</v>
      </c>
      <c r="I9936" s="3">
        <v>45019</v>
      </c>
      <c r="J9936" s="2" t="s">
        <v>21</v>
      </c>
      <c r="K9936" s="2" t="s">
        <v>16</v>
      </c>
      <c r="L9936" s="2">
        <v>307.38</v>
      </c>
      <c r="M9936" s="2" t="s">
        <v>34</v>
      </c>
      <c r="N9936" s="11">
        <f>L9936/E9936*100</f>
        <v>21.153832919267483</v>
      </c>
      <c r="O9936" s="12" t="str">
        <f>IF(N9936&lt;10,"Low",IF(N9936&lt;20,"Med","High"))</f>
        <v>High</v>
      </c>
      <c r="P9936" s="12">
        <f>sales*discount</f>
        <v>464.98239999999998</v>
      </c>
      <c r="Q9936" s="12">
        <f>sales-Discount_Values</f>
        <v>988.08759999999995</v>
      </c>
      <c r="R9936" s="12">
        <f>DATEDIF(order_date,delivery_date,"D")</f>
        <v>5</v>
      </c>
      <c r="S9936" s="12"/>
    </row>
    <row r="9937" spans="1:19" ht="14.25" customHeight="1" x14ac:dyDescent="0.35">
      <c r="A9937" s="2" t="s">
        <v>13831</v>
      </c>
      <c r="B9937" s="2">
        <v>113798</v>
      </c>
      <c r="C9937" s="2" t="s">
        <v>41</v>
      </c>
      <c r="D9937" s="2" t="s">
        <v>20</v>
      </c>
      <c r="E9937" s="2">
        <v>2433.16</v>
      </c>
      <c r="F9937" s="2">
        <v>0.23</v>
      </c>
      <c r="G9937" s="2">
        <v>9</v>
      </c>
      <c r="H9937" s="3">
        <v>44960</v>
      </c>
      <c r="I9937" s="3">
        <v>44967</v>
      </c>
      <c r="J9937" s="2" t="s">
        <v>15</v>
      </c>
      <c r="K9937" s="2" t="s">
        <v>16</v>
      </c>
      <c r="L9937" s="2">
        <v>514.79</v>
      </c>
      <c r="M9937" s="2" t="s">
        <v>17</v>
      </c>
      <c r="N9937" s="11">
        <f>L9937/E9937*100</f>
        <v>21.157260517187527</v>
      </c>
      <c r="O9937" s="12" t="str">
        <f>IF(N9937&lt;10,"Low",IF(N9937&lt;20,"Med","High"))</f>
        <v>High</v>
      </c>
      <c r="P9937" s="12">
        <f>sales*discount</f>
        <v>559.6268</v>
      </c>
      <c r="Q9937" s="12">
        <f>sales-Discount_Values</f>
        <v>1873.5331999999999</v>
      </c>
      <c r="R9937" s="12">
        <f>DATEDIF(order_date,delivery_date,"D")</f>
        <v>7</v>
      </c>
      <c r="S9937" s="12"/>
    </row>
    <row r="9938" spans="1:19" ht="14.25" customHeight="1" x14ac:dyDescent="0.35">
      <c r="A9938" s="2" t="s">
        <v>9409</v>
      </c>
      <c r="B9938" s="2">
        <v>109376</v>
      </c>
      <c r="C9938" s="2" t="s">
        <v>25</v>
      </c>
      <c r="D9938" s="2" t="s">
        <v>14</v>
      </c>
      <c r="E9938" s="2">
        <v>2811.15</v>
      </c>
      <c r="F9938" s="2">
        <v>0.47</v>
      </c>
      <c r="G9938" s="2">
        <v>4</v>
      </c>
      <c r="H9938" s="3">
        <v>45204</v>
      </c>
      <c r="I9938" s="3">
        <v>45205</v>
      </c>
      <c r="J9938" s="2" t="s">
        <v>21</v>
      </c>
      <c r="K9938" s="2" t="s">
        <v>27</v>
      </c>
      <c r="L9938" s="2">
        <v>594.77</v>
      </c>
      <c r="M9938" s="2" t="s">
        <v>17</v>
      </c>
      <c r="N9938" s="11">
        <f>L9938/E9938*100</f>
        <v>21.157533393806805</v>
      </c>
      <c r="O9938" s="12" t="str">
        <f>IF(N9938&lt;10,"Low",IF(N9938&lt;20,"Med","High"))</f>
        <v>High</v>
      </c>
      <c r="P9938" s="12">
        <f>sales*discount</f>
        <v>1321.2404999999999</v>
      </c>
      <c r="Q9938" s="12">
        <f>sales-Discount_Values</f>
        <v>1489.9095000000002</v>
      </c>
      <c r="R9938" s="12">
        <f>DATEDIF(order_date,delivery_date,"D")</f>
        <v>1</v>
      </c>
      <c r="S9938" s="12"/>
    </row>
    <row r="9939" spans="1:19" ht="14.25" customHeight="1" x14ac:dyDescent="0.35">
      <c r="A9939" s="2" t="s">
        <v>14209</v>
      </c>
      <c r="B9939" s="2">
        <v>114176</v>
      </c>
      <c r="C9939" s="2" t="s">
        <v>13</v>
      </c>
      <c r="D9939" s="2" t="s">
        <v>36</v>
      </c>
      <c r="E9939" s="2">
        <v>3970.67</v>
      </c>
      <c r="F9939" s="2">
        <v>0.43</v>
      </c>
      <c r="G9939" s="2">
        <v>9</v>
      </c>
      <c r="H9939" s="3">
        <v>44937</v>
      </c>
      <c r="I9939" s="3">
        <v>44943</v>
      </c>
      <c r="J9939" s="2" t="s">
        <v>21</v>
      </c>
      <c r="K9939" s="2" t="s">
        <v>22</v>
      </c>
      <c r="L9939" s="2">
        <v>840.15</v>
      </c>
      <c r="M9939" s="2" t="s">
        <v>48</v>
      </c>
      <c r="N9939" s="11">
        <f>L9939/E9939*100</f>
        <v>21.158897616775</v>
      </c>
      <c r="O9939" s="12" t="str">
        <f>IF(N9939&lt;10,"Low",IF(N9939&lt;20,"Med","High"))</f>
        <v>High</v>
      </c>
      <c r="P9939" s="12">
        <f>sales*discount</f>
        <v>1707.3880999999999</v>
      </c>
      <c r="Q9939" s="12">
        <f>sales-Discount_Values</f>
        <v>2263.2819</v>
      </c>
      <c r="R9939" s="12">
        <f>DATEDIF(order_date,delivery_date,"D")</f>
        <v>6</v>
      </c>
      <c r="S9939" s="12"/>
    </row>
    <row r="9940" spans="1:19" ht="14.25" customHeight="1" x14ac:dyDescent="0.35">
      <c r="A9940" s="2" t="s">
        <v>5066</v>
      </c>
      <c r="B9940" s="2">
        <v>105033</v>
      </c>
      <c r="C9940" s="2" t="s">
        <v>41</v>
      </c>
      <c r="D9940" s="2" t="s">
        <v>20</v>
      </c>
      <c r="E9940" s="2">
        <v>610.53</v>
      </c>
      <c r="F9940" s="2">
        <v>0.37</v>
      </c>
      <c r="G9940" s="2">
        <v>3</v>
      </c>
      <c r="H9940" s="3">
        <v>45610</v>
      </c>
      <c r="I9940" s="3">
        <v>45611</v>
      </c>
      <c r="J9940" s="2" t="s">
        <v>15</v>
      </c>
      <c r="K9940" s="2" t="s">
        <v>16</v>
      </c>
      <c r="L9940" s="2">
        <v>129.19</v>
      </c>
      <c r="M9940" s="2" t="s">
        <v>39</v>
      </c>
      <c r="N9940" s="11">
        <f>L9940/E9940*100</f>
        <v>21.160303342997068</v>
      </c>
      <c r="O9940" s="12" t="str">
        <f>IF(N9940&lt;10,"Low",IF(N9940&lt;20,"Med","High"))</f>
        <v>High</v>
      </c>
      <c r="P9940" s="12">
        <f>sales*discount</f>
        <v>225.89609999999999</v>
      </c>
      <c r="Q9940" s="12">
        <f>sales-Discount_Values</f>
        <v>384.63389999999998</v>
      </c>
      <c r="R9940" s="12">
        <f>DATEDIF(order_date,delivery_date,"D")</f>
        <v>1</v>
      </c>
      <c r="S9940" s="12"/>
    </row>
    <row r="9941" spans="1:19" ht="14.25" customHeight="1" x14ac:dyDescent="0.35">
      <c r="A9941" s="2" t="s">
        <v>1393</v>
      </c>
      <c r="B9941" s="2">
        <v>101360</v>
      </c>
      <c r="C9941" s="2" t="s">
        <v>41</v>
      </c>
      <c r="D9941" s="2" t="s">
        <v>26</v>
      </c>
      <c r="E9941" s="2">
        <v>2663.03</v>
      </c>
      <c r="F9941" s="2">
        <v>0.37</v>
      </c>
      <c r="G9941" s="2">
        <v>9</v>
      </c>
      <c r="H9941" s="3">
        <v>44942</v>
      </c>
      <c r="I9941" s="3">
        <v>44949</v>
      </c>
      <c r="J9941" s="2" t="s">
        <v>31</v>
      </c>
      <c r="K9941" s="2" t="s">
        <v>16</v>
      </c>
      <c r="L9941" s="2">
        <v>563.55999999999995</v>
      </c>
      <c r="M9941" s="2" t="s">
        <v>39</v>
      </c>
      <c r="N9941" s="11">
        <f>L9941/E9941*100</f>
        <v>21.162360168680035</v>
      </c>
      <c r="O9941" s="12" t="str">
        <f>IF(N9941&lt;10,"Low",IF(N9941&lt;20,"Med","High"))</f>
        <v>High</v>
      </c>
      <c r="P9941" s="12">
        <f>sales*discount</f>
        <v>985.32110000000011</v>
      </c>
      <c r="Q9941" s="12">
        <f>sales-Discount_Values</f>
        <v>1677.7089000000001</v>
      </c>
      <c r="R9941" s="12">
        <f>DATEDIF(order_date,delivery_date,"D")</f>
        <v>7</v>
      </c>
      <c r="S9941" s="12"/>
    </row>
    <row r="9942" spans="1:19" ht="14.25" customHeight="1" x14ac:dyDescent="0.35">
      <c r="A9942" s="2" t="s">
        <v>6016</v>
      </c>
      <c r="B9942" s="2">
        <v>105983</v>
      </c>
      <c r="C9942" s="2" t="s">
        <v>41</v>
      </c>
      <c r="D9942" s="2" t="s">
        <v>36</v>
      </c>
      <c r="E9942" s="2">
        <v>4254.92</v>
      </c>
      <c r="F9942" s="2">
        <v>0.42</v>
      </c>
      <c r="G9942" s="2">
        <v>2</v>
      </c>
      <c r="H9942" s="3">
        <v>45589</v>
      </c>
      <c r="I9942" s="3">
        <v>45593</v>
      </c>
      <c r="J9942" s="2" t="s">
        <v>31</v>
      </c>
      <c r="K9942" s="2" t="s">
        <v>27</v>
      </c>
      <c r="L9942" s="2">
        <v>900.56</v>
      </c>
      <c r="M9942" s="2" t="s">
        <v>48</v>
      </c>
      <c r="N9942" s="11">
        <f>L9942/E9942*100</f>
        <v>21.16514529062826</v>
      </c>
      <c r="O9942" s="12" t="str">
        <f>IF(N9942&lt;10,"Low",IF(N9942&lt;20,"Med","High"))</f>
        <v>High</v>
      </c>
      <c r="P9942" s="12">
        <f>sales*discount</f>
        <v>1787.0663999999999</v>
      </c>
      <c r="Q9942" s="12">
        <f>sales-Discount_Values</f>
        <v>2467.8536000000004</v>
      </c>
      <c r="R9942" s="12">
        <f>DATEDIF(order_date,delivery_date,"D")</f>
        <v>4</v>
      </c>
      <c r="S9942" s="12"/>
    </row>
    <row r="9943" spans="1:19" ht="14.25" customHeight="1" x14ac:dyDescent="0.35">
      <c r="A9943" s="2" t="s">
        <v>14745</v>
      </c>
      <c r="B9943" s="2">
        <v>114712</v>
      </c>
      <c r="C9943" s="2" t="s">
        <v>41</v>
      </c>
      <c r="D9943" s="2" t="s">
        <v>20</v>
      </c>
      <c r="E9943" s="2">
        <v>4540.37</v>
      </c>
      <c r="F9943" s="2">
        <v>0.12</v>
      </c>
      <c r="G9943" s="2">
        <v>9</v>
      </c>
      <c r="H9943" s="3">
        <v>45517</v>
      </c>
      <c r="I9943" s="3">
        <v>45520</v>
      </c>
      <c r="J9943" s="2" t="s">
        <v>15</v>
      </c>
      <c r="K9943" s="2" t="s">
        <v>22</v>
      </c>
      <c r="L9943" s="2">
        <v>961.04</v>
      </c>
      <c r="M9943" s="2" t="s">
        <v>39</v>
      </c>
      <c r="N9943" s="11">
        <f>L9943/E9943*100</f>
        <v>21.166556910560153</v>
      </c>
      <c r="O9943" s="12" t="str">
        <f>IF(N9943&lt;10,"Low",IF(N9943&lt;20,"Med","High"))</f>
        <v>High</v>
      </c>
      <c r="P9943" s="12">
        <f>sales*discount</f>
        <v>544.84439999999995</v>
      </c>
      <c r="Q9943" s="12">
        <f>sales-Discount_Values</f>
        <v>3995.5255999999999</v>
      </c>
      <c r="R9943" s="12">
        <f>DATEDIF(order_date,delivery_date,"D")</f>
        <v>3</v>
      </c>
      <c r="S9943" s="12"/>
    </row>
    <row r="9944" spans="1:19" ht="14.25" customHeight="1" x14ac:dyDescent="0.35">
      <c r="A9944" s="2" t="s">
        <v>2783</v>
      </c>
      <c r="B9944" s="2">
        <v>102750</v>
      </c>
      <c r="C9944" s="2" t="s">
        <v>19</v>
      </c>
      <c r="D9944" s="2" t="s">
        <v>20</v>
      </c>
      <c r="E9944" s="2">
        <v>1831.47</v>
      </c>
      <c r="F9944" s="2">
        <v>0.18</v>
      </c>
      <c r="G9944" s="2">
        <v>8</v>
      </c>
      <c r="H9944" s="3">
        <v>45001</v>
      </c>
      <c r="I9944" s="3">
        <v>45005</v>
      </c>
      <c r="J9944" s="2" t="s">
        <v>31</v>
      </c>
      <c r="K9944" s="2" t="s">
        <v>22</v>
      </c>
      <c r="L9944" s="2">
        <v>387.67</v>
      </c>
      <c r="M9944" s="2" t="s">
        <v>23</v>
      </c>
      <c r="N9944" s="11">
        <f>L9944/E9944*100</f>
        <v>21.167149885065005</v>
      </c>
      <c r="O9944" s="12" t="str">
        <f>IF(N9944&lt;10,"Low",IF(N9944&lt;20,"Med","High"))</f>
        <v>High</v>
      </c>
      <c r="P9944" s="12">
        <f>sales*discount</f>
        <v>329.66460000000001</v>
      </c>
      <c r="Q9944" s="12">
        <f>sales-Discount_Values</f>
        <v>1501.8054</v>
      </c>
      <c r="R9944" s="12">
        <f>DATEDIF(order_date,delivery_date,"D")</f>
        <v>4</v>
      </c>
      <c r="S9944" s="12"/>
    </row>
    <row r="9945" spans="1:19" ht="14.25" customHeight="1" x14ac:dyDescent="0.35">
      <c r="A9945" s="2" t="s">
        <v>9589</v>
      </c>
      <c r="B9945" s="2">
        <v>109556</v>
      </c>
      <c r="C9945" s="2" t="s">
        <v>25</v>
      </c>
      <c r="D9945" s="2" t="s">
        <v>36</v>
      </c>
      <c r="E9945" s="2">
        <v>3224.73</v>
      </c>
      <c r="F9945" s="2">
        <v>0.3</v>
      </c>
      <c r="G9945" s="2">
        <v>3</v>
      </c>
      <c r="H9945" s="3">
        <v>45601</v>
      </c>
      <c r="I9945" s="3">
        <v>45606</v>
      </c>
      <c r="J9945" s="2" t="s">
        <v>15</v>
      </c>
      <c r="K9945" s="2" t="s">
        <v>27</v>
      </c>
      <c r="L9945" s="2">
        <v>682.64</v>
      </c>
      <c r="M9945" s="2" t="s">
        <v>34</v>
      </c>
      <c r="N9945" s="11">
        <f>L9945/E9945*100</f>
        <v>21.168904063285918</v>
      </c>
      <c r="O9945" s="12" t="str">
        <f>IF(N9945&lt;10,"Low",IF(N9945&lt;20,"Med","High"))</f>
        <v>High</v>
      </c>
      <c r="P9945" s="12">
        <f>sales*discount</f>
        <v>967.41899999999998</v>
      </c>
      <c r="Q9945" s="12">
        <f>sales-Discount_Values</f>
        <v>2257.3110000000001</v>
      </c>
      <c r="R9945" s="12">
        <f>DATEDIF(order_date,delivery_date,"D")</f>
        <v>5</v>
      </c>
      <c r="S9945" s="12"/>
    </row>
    <row r="9946" spans="1:19" ht="14.25" customHeight="1" x14ac:dyDescent="0.35">
      <c r="A9946" s="2" t="s">
        <v>819</v>
      </c>
      <c r="B9946" s="2">
        <v>100786</v>
      </c>
      <c r="C9946" s="2" t="s">
        <v>13</v>
      </c>
      <c r="D9946" s="2" t="s">
        <v>36</v>
      </c>
      <c r="E9946" s="2">
        <v>1480.45</v>
      </c>
      <c r="F9946" s="2">
        <v>0.09</v>
      </c>
      <c r="G9946" s="2">
        <v>2</v>
      </c>
      <c r="H9946" s="3">
        <v>45192</v>
      </c>
      <c r="I9946" s="3">
        <v>45193</v>
      </c>
      <c r="J9946" s="2" t="s">
        <v>31</v>
      </c>
      <c r="K9946" s="2" t="s">
        <v>16</v>
      </c>
      <c r="L9946" s="2">
        <v>313.39999999999998</v>
      </c>
      <c r="M9946" s="2" t="s">
        <v>39</v>
      </c>
      <c r="N9946" s="11">
        <f>L9946/E9946*100</f>
        <v>21.169239082711336</v>
      </c>
      <c r="O9946" s="12" t="str">
        <f>IF(N9946&lt;10,"Low",IF(N9946&lt;20,"Med","High"))</f>
        <v>High</v>
      </c>
      <c r="P9946" s="12">
        <f>sales*discount</f>
        <v>133.2405</v>
      </c>
      <c r="Q9946" s="12">
        <f>sales-Discount_Values</f>
        <v>1347.2094999999999</v>
      </c>
      <c r="R9946" s="12">
        <f>DATEDIF(order_date,delivery_date,"D")</f>
        <v>1</v>
      </c>
      <c r="S9946" s="12"/>
    </row>
    <row r="9947" spans="1:19" ht="14.25" customHeight="1" x14ac:dyDescent="0.35">
      <c r="A9947" s="2" t="s">
        <v>8504</v>
      </c>
      <c r="B9947" s="2">
        <v>108471</v>
      </c>
      <c r="C9947" s="2" t="s">
        <v>19</v>
      </c>
      <c r="D9947" s="2" t="s">
        <v>33</v>
      </c>
      <c r="E9947" s="2">
        <v>808.9</v>
      </c>
      <c r="F9947" s="2">
        <v>0.45</v>
      </c>
      <c r="G9947" s="2">
        <v>7</v>
      </c>
      <c r="H9947" s="3">
        <v>45407</v>
      </c>
      <c r="I9947" s="3">
        <v>45411</v>
      </c>
      <c r="J9947" s="2" t="s">
        <v>15</v>
      </c>
      <c r="K9947" s="2" t="s">
        <v>27</v>
      </c>
      <c r="L9947" s="2">
        <v>171.25</v>
      </c>
      <c r="M9947" s="2" t="s">
        <v>48</v>
      </c>
      <c r="N9947" s="11">
        <f>L9947/E9947*100</f>
        <v>21.170725676845098</v>
      </c>
      <c r="O9947" s="12" t="str">
        <f>IF(N9947&lt;10,"Low",IF(N9947&lt;20,"Med","High"))</f>
        <v>High</v>
      </c>
      <c r="P9947" s="12">
        <f>sales*discount</f>
        <v>364.005</v>
      </c>
      <c r="Q9947" s="12">
        <f>sales-Discount_Values</f>
        <v>444.89499999999998</v>
      </c>
      <c r="R9947" s="12">
        <f>DATEDIF(order_date,delivery_date,"D")</f>
        <v>4</v>
      </c>
      <c r="S9947" s="12"/>
    </row>
    <row r="9948" spans="1:19" ht="14.25" customHeight="1" x14ac:dyDescent="0.35">
      <c r="A9948" s="2" t="s">
        <v>12184</v>
      </c>
      <c r="B9948" s="2">
        <v>112151</v>
      </c>
      <c r="C9948" s="2" t="s">
        <v>13</v>
      </c>
      <c r="D9948" s="2" t="s">
        <v>20</v>
      </c>
      <c r="E9948" s="2">
        <v>1625.21</v>
      </c>
      <c r="F9948" s="2">
        <v>0.09</v>
      </c>
      <c r="G9948" s="2">
        <v>5</v>
      </c>
      <c r="H9948" s="3">
        <v>45567</v>
      </c>
      <c r="I9948" s="3">
        <v>45574</v>
      </c>
      <c r="J9948" s="2" t="s">
        <v>31</v>
      </c>
      <c r="K9948" s="2" t="s">
        <v>22</v>
      </c>
      <c r="L9948" s="2">
        <v>344.08</v>
      </c>
      <c r="M9948" s="2" t="s">
        <v>39</v>
      </c>
      <c r="N9948" s="11">
        <f>L9948/E9948*100</f>
        <v>21.171417847539701</v>
      </c>
      <c r="O9948" s="12" t="str">
        <f>IF(N9948&lt;10,"Low",IF(N9948&lt;20,"Med","High"))</f>
        <v>High</v>
      </c>
      <c r="P9948" s="12">
        <f>sales*discount</f>
        <v>146.2689</v>
      </c>
      <c r="Q9948" s="12">
        <f>sales-Discount_Values</f>
        <v>1478.9411</v>
      </c>
      <c r="R9948" s="12">
        <f>DATEDIF(order_date,delivery_date,"D")</f>
        <v>7</v>
      </c>
      <c r="S9948" s="12"/>
    </row>
    <row r="9949" spans="1:19" ht="14.25" customHeight="1" x14ac:dyDescent="0.35">
      <c r="A9949" s="2" t="s">
        <v>2685</v>
      </c>
      <c r="B9949" s="2">
        <v>102652</v>
      </c>
      <c r="C9949" s="2" t="s">
        <v>19</v>
      </c>
      <c r="D9949" s="2" t="s">
        <v>26</v>
      </c>
      <c r="E9949" s="2">
        <v>2229.6999999999998</v>
      </c>
      <c r="F9949" s="2">
        <v>0.37</v>
      </c>
      <c r="G9949" s="2">
        <v>1</v>
      </c>
      <c r="H9949" s="3">
        <v>45272</v>
      </c>
      <c r="I9949" s="3">
        <v>45279</v>
      </c>
      <c r="J9949" s="2" t="s">
        <v>15</v>
      </c>
      <c r="K9949" s="2" t="s">
        <v>16</v>
      </c>
      <c r="L9949" s="2">
        <v>472.08</v>
      </c>
      <c r="M9949" s="2" t="s">
        <v>48</v>
      </c>
      <c r="N9949" s="11">
        <f>L9949/E9949*100</f>
        <v>21.172355025339733</v>
      </c>
      <c r="O9949" s="12" t="str">
        <f>IF(N9949&lt;10,"Low",IF(N9949&lt;20,"Med","High"))</f>
        <v>High</v>
      </c>
      <c r="P9949" s="12">
        <f>sales*discount</f>
        <v>824.98899999999992</v>
      </c>
      <c r="Q9949" s="12">
        <f>sales-Discount_Values</f>
        <v>1404.7109999999998</v>
      </c>
      <c r="R9949" s="12">
        <f>DATEDIF(order_date,delivery_date,"D")</f>
        <v>7</v>
      </c>
      <c r="S9949" s="12"/>
    </row>
    <row r="9950" spans="1:19" ht="14.25" customHeight="1" x14ac:dyDescent="0.35">
      <c r="A9950" s="2" t="s">
        <v>14653</v>
      </c>
      <c r="B9950" s="2">
        <v>114620</v>
      </c>
      <c r="C9950" s="2" t="s">
        <v>41</v>
      </c>
      <c r="D9950" s="2" t="s">
        <v>26</v>
      </c>
      <c r="E9950" s="2">
        <v>1580.06</v>
      </c>
      <c r="F9950" s="2">
        <v>0.43</v>
      </c>
      <c r="G9950" s="2">
        <v>2</v>
      </c>
      <c r="H9950" s="3">
        <v>45018</v>
      </c>
      <c r="I9950" s="3">
        <v>45022</v>
      </c>
      <c r="J9950" s="2" t="s">
        <v>31</v>
      </c>
      <c r="K9950" s="2" t="s">
        <v>16</v>
      </c>
      <c r="L9950" s="2">
        <v>334.57</v>
      </c>
      <c r="M9950" s="2" t="s">
        <v>17</v>
      </c>
      <c r="N9950" s="11">
        <f>L9950/E9950*100</f>
        <v>21.174512360290116</v>
      </c>
      <c r="O9950" s="12" t="str">
        <f>IF(N9950&lt;10,"Low",IF(N9950&lt;20,"Med","High"))</f>
        <v>High</v>
      </c>
      <c r="P9950" s="12">
        <f>sales*discount</f>
        <v>679.42579999999998</v>
      </c>
      <c r="Q9950" s="12">
        <f>sales-Discount_Values</f>
        <v>900.63419999999996</v>
      </c>
      <c r="R9950" s="12">
        <f>DATEDIF(order_date,delivery_date,"D")</f>
        <v>4</v>
      </c>
      <c r="S9950" s="12"/>
    </row>
    <row r="9951" spans="1:19" ht="14.25" customHeight="1" x14ac:dyDescent="0.35">
      <c r="A9951" s="2" t="s">
        <v>7264</v>
      </c>
      <c r="B9951" s="2">
        <v>107231</v>
      </c>
      <c r="C9951" s="2" t="s">
        <v>19</v>
      </c>
      <c r="D9951" s="2" t="s">
        <v>26</v>
      </c>
      <c r="E9951" s="2">
        <v>1300.44</v>
      </c>
      <c r="F9951" s="2">
        <v>0.48</v>
      </c>
      <c r="G9951" s="2">
        <v>1</v>
      </c>
      <c r="H9951" s="3">
        <v>45273</v>
      </c>
      <c r="I9951" s="3">
        <v>45274</v>
      </c>
      <c r="J9951" s="2" t="s">
        <v>15</v>
      </c>
      <c r="K9951" s="2" t="s">
        <v>22</v>
      </c>
      <c r="L9951" s="2">
        <v>275.38</v>
      </c>
      <c r="M9951" s="2" t="s">
        <v>28</v>
      </c>
      <c r="N9951" s="11">
        <f>L9951/E9951*100</f>
        <v>21.175909692104209</v>
      </c>
      <c r="O9951" s="12" t="str">
        <f>IF(N9951&lt;10,"Low",IF(N9951&lt;20,"Med","High"))</f>
        <v>High</v>
      </c>
      <c r="P9951" s="12">
        <f>sales*discount</f>
        <v>624.21119999999996</v>
      </c>
      <c r="Q9951" s="12">
        <f>sales-Discount_Values</f>
        <v>676.22880000000009</v>
      </c>
      <c r="R9951" s="12">
        <f>DATEDIF(order_date,delivery_date,"D")</f>
        <v>1</v>
      </c>
      <c r="S9951" s="12"/>
    </row>
    <row r="9952" spans="1:19" ht="14.25" customHeight="1" x14ac:dyDescent="0.35">
      <c r="A9952" s="2" t="s">
        <v>8316</v>
      </c>
      <c r="B9952" s="2">
        <v>108283</v>
      </c>
      <c r="C9952" s="2" t="s">
        <v>13</v>
      </c>
      <c r="D9952" s="2" t="s">
        <v>20</v>
      </c>
      <c r="E9952" s="2">
        <v>3110.92</v>
      </c>
      <c r="F9952" s="2">
        <v>0.39</v>
      </c>
      <c r="G9952" s="2">
        <v>7</v>
      </c>
      <c r="H9952" s="3">
        <v>44927</v>
      </c>
      <c r="I9952" s="3">
        <v>44929</v>
      </c>
      <c r="J9952" s="2" t="s">
        <v>31</v>
      </c>
      <c r="K9952" s="2" t="s">
        <v>27</v>
      </c>
      <c r="L9952" s="2">
        <v>658.78</v>
      </c>
      <c r="M9952" s="2" t="s">
        <v>17</v>
      </c>
      <c r="N9952" s="11">
        <f>L9952/E9952*100</f>
        <v>21.176372262867574</v>
      </c>
      <c r="O9952" s="12" t="str">
        <f>IF(N9952&lt;10,"Low",IF(N9952&lt;20,"Med","High"))</f>
        <v>High</v>
      </c>
      <c r="P9952" s="12">
        <f>sales*discount</f>
        <v>1213.2588000000001</v>
      </c>
      <c r="Q9952" s="12">
        <f>sales-Discount_Values</f>
        <v>1897.6612</v>
      </c>
      <c r="R9952" s="12">
        <f>DATEDIF(order_date,delivery_date,"D")</f>
        <v>2</v>
      </c>
      <c r="S9952" s="12"/>
    </row>
    <row r="9953" spans="1:19" ht="14.25" customHeight="1" x14ac:dyDescent="0.35">
      <c r="A9953" s="2" t="s">
        <v>12222</v>
      </c>
      <c r="B9953" s="2">
        <v>112189</v>
      </c>
      <c r="C9953" s="2" t="s">
        <v>25</v>
      </c>
      <c r="D9953" s="2" t="s">
        <v>26</v>
      </c>
      <c r="E9953" s="2">
        <v>292.2</v>
      </c>
      <c r="F9953" s="2">
        <v>0.38</v>
      </c>
      <c r="G9953" s="2">
        <v>1</v>
      </c>
      <c r="H9953" s="3">
        <v>45542</v>
      </c>
      <c r="I9953" s="3">
        <v>45544</v>
      </c>
      <c r="J9953" s="2" t="s">
        <v>15</v>
      </c>
      <c r="K9953" s="2" t="s">
        <v>22</v>
      </c>
      <c r="L9953" s="2">
        <v>61.88</v>
      </c>
      <c r="M9953" s="2" t="s">
        <v>48</v>
      </c>
      <c r="N9953" s="11">
        <f>L9953/E9953*100</f>
        <v>21.177275838466805</v>
      </c>
      <c r="O9953" s="12" t="str">
        <f>IF(N9953&lt;10,"Low",IF(N9953&lt;20,"Med","High"))</f>
        <v>High</v>
      </c>
      <c r="P9953" s="12">
        <f>sales*discount</f>
        <v>111.036</v>
      </c>
      <c r="Q9953" s="12">
        <f>sales-Discount_Values</f>
        <v>181.16399999999999</v>
      </c>
      <c r="R9953" s="12">
        <f>DATEDIF(order_date,delivery_date,"D")</f>
        <v>2</v>
      </c>
      <c r="S9953" s="12"/>
    </row>
    <row r="9954" spans="1:19" ht="14.25" customHeight="1" x14ac:dyDescent="0.35">
      <c r="A9954" s="2" t="s">
        <v>12009</v>
      </c>
      <c r="B9954" s="2">
        <v>111976</v>
      </c>
      <c r="C9954" s="2" t="s">
        <v>13</v>
      </c>
      <c r="D9954" s="2" t="s">
        <v>26</v>
      </c>
      <c r="E9954" s="2">
        <v>3569.29</v>
      </c>
      <c r="F9954" s="2">
        <v>0.35</v>
      </c>
      <c r="G9954" s="2">
        <v>7</v>
      </c>
      <c r="H9954" s="3">
        <v>44938</v>
      </c>
      <c r="I9954" s="3">
        <v>44942</v>
      </c>
      <c r="J9954" s="2" t="s">
        <v>21</v>
      </c>
      <c r="K9954" s="2" t="s">
        <v>27</v>
      </c>
      <c r="L9954" s="2">
        <v>755.93</v>
      </c>
      <c r="M9954" s="2" t="s">
        <v>28</v>
      </c>
      <c r="N9954" s="11">
        <f>L9954/E9954*100</f>
        <v>21.178721818624989</v>
      </c>
      <c r="O9954" s="12" t="str">
        <f>IF(N9954&lt;10,"Low",IF(N9954&lt;20,"Med","High"))</f>
        <v>High</v>
      </c>
      <c r="P9954" s="12">
        <f>sales*discount</f>
        <v>1249.2514999999999</v>
      </c>
      <c r="Q9954" s="12">
        <f>sales-Discount_Values</f>
        <v>2320.0385000000001</v>
      </c>
      <c r="R9954" s="12">
        <f>DATEDIF(order_date,delivery_date,"D")</f>
        <v>4</v>
      </c>
      <c r="S9954" s="12"/>
    </row>
    <row r="9955" spans="1:19" ht="14.25" customHeight="1" x14ac:dyDescent="0.35">
      <c r="A9955" s="2" t="s">
        <v>10888</v>
      </c>
      <c r="B9955" s="2">
        <v>110855</v>
      </c>
      <c r="C9955" s="2" t="s">
        <v>13</v>
      </c>
      <c r="D9955" s="2" t="s">
        <v>26</v>
      </c>
      <c r="E9955" s="2">
        <v>657.54</v>
      </c>
      <c r="F9955" s="2">
        <v>0.17</v>
      </c>
      <c r="G9955" s="2">
        <v>1</v>
      </c>
      <c r="H9955" s="3">
        <v>45601</v>
      </c>
      <c r="I9955" s="3">
        <v>45608</v>
      </c>
      <c r="J9955" s="2" t="s">
        <v>31</v>
      </c>
      <c r="K9955" s="2" t="s">
        <v>27</v>
      </c>
      <c r="L9955" s="2">
        <v>139.28</v>
      </c>
      <c r="M9955" s="2" t="s">
        <v>34</v>
      </c>
      <c r="N9955" s="11">
        <f>L9955/E9955*100</f>
        <v>21.181981324330078</v>
      </c>
      <c r="O9955" s="12" t="str">
        <f>IF(N9955&lt;10,"Low",IF(N9955&lt;20,"Med","High"))</f>
        <v>High</v>
      </c>
      <c r="P9955" s="12">
        <f>sales*discount</f>
        <v>111.7818</v>
      </c>
      <c r="Q9955" s="12">
        <f>sales-Discount_Values</f>
        <v>545.75819999999999</v>
      </c>
      <c r="R9955" s="12">
        <f>DATEDIF(order_date,delivery_date,"D")</f>
        <v>7</v>
      </c>
      <c r="S9955" s="12"/>
    </row>
    <row r="9956" spans="1:19" ht="14.25" customHeight="1" x14ac:dyDescent="0.35">
      <c r="A9956" s="2" t="s">
        <v>14149</v>
      </c>
      <c r="B9956" s="2">
        <v>114116</v>
      </c>
      <c r="C9956" s="2" t="s">
        <v>25</v>
      </c>
      <c r="D9956" s="2" t="s">
        <v>20</v>
      </c>
      <c r="E9956" s="2">
        <v>1573.49</v>
      </c>
      <c r="F9956" s="2">
        <v>0.49</v>
      </c>
      <c r="G9956" s="2">
        <v>4</v>
      </c>
      <c r="H9956" s="3">
        <v>45201</v>
      </c>
      <c r="I9956" s="3">
        <v>45203</v>
      </c>
      <c r="J9956" s="2" t="s">
        <v>15</v>
      </c>
      <c r="K9956" s="2" t="s">
        <v>27</v>
      </c>
      <c r="L9956" s="2">
        <v>333.33</v>
      </c>
      <c r="M9956" s="2" t="s">
        <v>48</v>
      </c>
      <c r="N9956" s="11">
        <f>L9956/E9956*100</f>
        <v>21.184119377943297</v>
      </c>
      <c r="O9956" s="12" t="str">
        <f>IF(N9956&lt;10,"Low",IF(N9956&lt;20,"Med","High"))</f>
        <v>High</v>
      </c>
      <c r="P9956" s="12">
        <f>sales*discount</f>
        <v>771.01009999999997</v>
      </c>
      <c r="Q9956" s="12">
        <f>sales-Discount_Values</f>
        <v>802.47990000000004</v>
      </c>
      <c r="R9956" s="12">
        <f>DATEDIF(order_date,delivery_date,"D")</f>
        <v>2</v>
      </c>
      <c r="S9956" s="12"/>
    </row>
    <row r="9957" spans="1:19" ht="14.25" customHeight="1" x14ac:dyDescent="0.35">
      <c r="A9957" s="2" t="s">
        <v>12458</v>
      </c>
      <c r="B9957" s="2">
        <v>112425</v>
      </c>
      <c r="C9957" s="2" t="s">
        <v>19</v>
      </c>
      <c r="D9957" s="2" t="s">
        <v>20</v>
      </c>
      <c r="E9957" s="2">
        <v>4921.8900000000003</v>
      </c>
      <c r="F9957" s="2">
        <v>0.33</v>
      </c>
      <c r="G9957" s="2">
        <v>2</v>
      </c>
      <c r="H9957" s="3">
        <v>44952</v>
      </c>
      <c r="I9957" s="3">
        <v>44958</v>
      </c>
      <c r="J9957" s="2" t="s">
        <v>21</v>
      </c>
      <c r="K9957" s="2" t="s">
        <v>27</v>
      </c>
      <c r="L9957" s="2">
        <v>1042.79</v>
      </c>
      <c r="M9957" s="2" t="s">
        <v>28</v>
      </c>
      <c r="N9957" s="11">
        <f>L9957/E9957*100</f>
        <v>21.186779875210537</v>
      </c>
      <c r="O9957" s="12" t="str">
        <f>IF(N9957&lt;10,"Low",IF(N9957&lt;20,"Med","High"))</f>
        <v>High</v>
      </c>
      <c r="P9957" s="12">
        <f>sales*discount</f>
        <v>1624.2237000000002</v>
      </c>
      <c r="Q9957" s="12">
        <f>sales-Discount_Values</f>
        <v>3297.6662999999999</v>
      </c>
      <c r="R9957" s="12">
        <f>DATEDIF(order_date,delivery_date,"D")</f>
        <v>6</v>
      </c>
      <c r="S9957" s="12"/>
    </row>
    <row r="9958" spans="1:19" ht="14.25" customHeight="1" x14ac:dyDescent="0.35">
      <c r="A9958" s="2" t="s">
        <v>1184</v>
      </c>
      <c r="B9958" s="2">
        <v>101151</v>
      </c>
      <c r="C9958" s="2" t="s">
        <v>25</v>
      </c>
      <c r="D9958" s="2" t="s">
        <v>20</v>
      </c>
      <c r="E9958" s="2">
        <v>4546.0200000000004</v>
      </c>
      <c r="F9958" s="2">
        <v>0.26</v>
      </c>
      <c r="G9958" s="2">
        <v>7</v>
      </c>
      <c r="H9958" s="3">
        <v>44956</v>
      </c>
      <c r="I9958" s="3">
        <v>44961</v>
      </c>
      <c r="J9958" s="2" t="s">
        <v>31</v>
      </c>
      <c r="K9958" s="2" t="s">
        <v>27</v>
      </c>
      <c r="L9958" s="2">
        <v>963.28</v>
      </c>
      <c r="M9958" s="2" t="s">
        <v>48</v>
      </c>
      <c r="N9958" s="11">
        <f>L9958/E9958*100</f>
        <v>21.189524023211508</v>
      </c>
      <c r="O9958" s="12" t="str">
        <f>IF(N9958&lt;10,"Low",IF(N9958&lt;20,"Med","High"))</f>
        <v>High</v>
      </c>
      <c r="P9958" s="12">
        <f>sales*discount</f>
        <v>1181.9652000000001</v>
      </c>
      <c r="Q9958" s="12">
        <f>sales-Discount_Values</f>
        <v>3364.0548000000003</v>
      </c>
      <c r="R9958" s="12">
        <f>DATEDIF(order_date,delivery_date,"D")</f>
        <v>5</v>
      </c>
      <c r="S9958" s="12"/>
    </row>
    <row r="9959" spans="1:19" ht="14.25" customHeight="1" x14ac:dyDescent="0.35">
      <c r="A9959" s="2" t="s">
        <v>15120</v>
      </c>
      <c r="B9959" s="2">
        <v>115087</v>
      </c>
      <c r="C9959" s="2" t="s">
        <v>25</v>
      </c>
      <c r="D9959" s="2" t="s">
        <v>14</v>
      </c>
      <c r="E9959" s="2">
        <v>1488.59</v>
      </c>
      <c r="F9959" s="2">
        <v>0.5</v>
      </c>
      <c r="G9959" s="2">
        <v>8</v>
      </c>
      <c r="H9959" s="3">
        <v>45283</v>
      </c>
      <c r="I9959" s="3">
        <v>45284</v>
      </c>
      <c r="J9959" s="2" t="s">
        <v>31</v>
      </c>
      <c r="K9959" s="2" t="s">
        <v>16</v>
      </c>
      <c r="L9959" s="2">
        <v>315.43</v>
      </c>
      <c r="M9959" s="2" t="s">
        <v>39</v>
      </c>
      <c r="N9959" s="11">
        <f>L9959/E9959*100</f>
        <v>21.18985079840655</v>
      </c>
      <c r="O9959" s="12" t="str">
        <f>IF(N9959&lt;10,"Low",IF(N9959&lt;20,"Med","High"))</f>
        <v>High</v>
      </c>
      <c r="P9959" s="12">
        <f>sales*discount</f>
        <v>744.29499999999996</v>
      </c>
      <c r="Q9959" s="12">
        <f>sales-Discount_Values</f>
        <v>744.29499999999996</v>
      </c>
      <c r="R9959" s="12">
        <f>DATEDIF(order_date,delivery_date,"D")</f>
        <v>1</v>
      </c>
      <c r="S9959" s="12"/>
    </row>
    <row r="9960" spans="1:19" ht="14.25" customHeight="1" x14ac:dyDescent="0.35">
      <c r="A9960" s="2" t="s">
        <v>4899</v>
      </c>
      <c r="B9960" s="2">
        <v>104866</v>
      </c>
      <c r="C9960" s="2" t="s">
        <v>25</v>
      </c>
      <c r="D9960" s="2" t="s">
        <v>14</v>
      </c>
      <c r="E9960" s="2">
        <v>3076.42</v>
      </c>
      <c r="F9960" s="2">
        <v>0.28999999999999998</v>
      </c>
      <c r="G9960" s="2">
        <v>4</v>
      </c>
      <c r="H9960" s="3">
        <v>45255</v>
      </c>
      <c r="I9960" s="3">
        <v>45256</v>
      </c>
      <c r="J9960" s="2" t="s">
        <v>15</v>
      </c>
      <c r="K9960" s="2" t="s">
        <v>27</v>
      </c>
      <c r="L9960" s="2">
        <v>651.89</v>
      </c>
      <c r="M9960" s="2" t="s">
        <v>39</v>
      </c>
      <c r="N9960" s="11">
        <f>L9960/E9960*100</f>
        <v>21.189889546940925</v>
      </c>
      <c r="O9960" s="12" t="str">
        <f>IF(N9960&lt;10,"Low",IF(N9960&lt;20,"Med","High"))</f>
        <v>High</v>
      </c>
      <c r="P9960" s="12">
        <f>sales*discount</f>
        <v>892.16179999999997</v>
      </c>
      <c r="Q9960" s="12">
        <f>sales-Discount_Values</f>
        <v>2184.2582000000002</v>
      </c>
      <c r="R9960" s="12">
        <f>DATEDIF(order_date,delivery_date,"D")</f>
        <v>1</v>
      </c>
      <c r="S9960" s="12"/>
    </row>
    <row r="9961" spans="1:19" ht="14.25" customHeight="1" x14ac:dyDescent="0.35">
      <c r="A9961" s="2" t="s">
        <v>11194</v>
      </c>
      <c r="B9961" s="2">
        <v>111161</v>
      </c>
      <c r="C9961" s="2" t="s">
        <v>13</v>
      </c>
      <c r="D9961" s="2" t="s">
        <v>14</v>
      </c>
      <c r="E9961" s="2">
        <v>929.04</v>
      </c>
      <c r="F9961" s="2">
        <v>0.21</v>
      </c>
      <c r="G9961" s="2">
        <v>5</v>
      </c>
      <c r="H9961" s="3">
        <v>45182</v>
      </c>
      <c r="I9961" s="3">
        <v>45188</v>
      </c>
      <c r="J9961" s="2" t="s">
        <v>15</v>
      </c>
      <c r="K9961" s="2" t="s">
        <v>27</v>
      </c>
      <c r="L9961" s="2">
        <v>196.87</v>
      </c>
      <c r="M9961" s="2" t="s">
        <v>17</v>
      </c>
      <c r="N9961" s="11">
        <f>L9961/E9961*100</f>
        <v>21.190691466460006</v>
      </c>
      <c r="O9961" s="12" t="str">
        <f>IF(N9961&lt;10,"Low",IF(N9961&lt;20,"Med","High"))</f>
        <v>High</v>
      </c>
      <c r="P9961" s="12">
        <f>sales*discount</f>
        <v>195.0984</v>
      </c>
      <c r="Q9961" s="12">
        <f>sales-Discount_Values</f>
        <v>733.94159999999999</v>
      </c>
      <c r="R9961" s="12">
        <f>DATEDIF(order_date,delivery_date,"D")</f>
        <v>6</v>
      </c>
      <c r="S9961" s="12"/>
    </row>
    <row r="9962" spans="1:19" ht="14.25" customHeight="1" x14ac:dyDescent="0.35">
      <c r="A9962" s="2" t="s">
        <v>6077</v>
      </c>
      <c r="B9962" s="2">
        <v>106044</v>
      </c>
      <c r="C9962" s="2" t="s">
        <v>13</v>
      </c>
      <c r="D9962" s="2" t="s">
        <v>20</v>
      </c>
      <c r="E9962" s="2">
        <v>1606.19</v>
      </c>
      <c r="F9962" s="2">
        <v>0.27</v>
      </c>
      <c r="G9962" s="2">
        <v>8</v>
      </c>
      <c r="H9962" s="3">
        <v>45337</v>
      </c>
      <c r="I9962" s="3">
        <v>45343</v>
      </c>
      <c r="J9962" s="2" t="s">
        <v>15</v>
      </c>
      <c r="K9962" s="2" t="s">
        <v>27</v>
      </c>
      <c r="L9962" s="2">
        <v>340.38</v>
      </c>
      <c r="M9962" s="2" t="s">
        <v>28</v>
      </c>
      <c r="N9962" s="11">
        <f>L9962/E9962*100</f>
        <v>21.19176436162596</v>
      </c>
      <c r="O9962" s="12" t="str">
        <f>IF(N9962&lt;10,"Low",IF(N9962&lt;20,"Med","High"))</f>
        <v>High</v>
      </c>
      <c r="P9962" s="12">
        <f>sales*discount</f>
        <v>433.67130000000003</v>
      </c>
      <c r="Q9962" s="12">
        <f>sales-Discount_Values</f>
        <v>1172.5187000000001</v>
      </c>
      <c r="R9962" s="12">
        <f>DATEDIF(order_date,delivery_date,"D")</f>
        <v>6</v>
      </c>
      <c r="S9962" s="12"/>
    </row>
    <row r="9963" spans="1:19" ht="14.25" customHeight="1" x14ac:dyDescent="0.35">
      <c r="A9963" s="2" t="s">
        <v>5614</v>
      </c>
      <c r="B9963" s="2">
        <v>105581</v>
      </c>
      <c r="C9963" s="2" t="s">
        <v>13</v>
      </c>
      <c r="D9963" s="2" t="s">
        <v>14</v>
      </c>
      <c r="E9963" s="2">
        <v>2184.9</v>
      </c>
      <c r="F9963" s="2">
        <v>0.3</v>
      </c>
      <c r="G9963" s="2">
        <v>5</v>
      </c>
      <c r="H9963" s="3">
        <v>45482</v>
      </c>
      <c r="I9963" s="3">
        <v>45488</v>
      </c>
      <c r="J9963" s="2" t="s">
        <v>21</v>
      </c>
      <c r="K9963" s="2" t="s">
        <v>16</v>
      </c>
      <c r="L9963" s="2">
        <v>463.02</v>
      </c>
      <c r="M9963" s="2" t="s">
        <v>39</v>
      </c>
      <c r="N9963" s="11">
        <f>L9963/E9963*100</f>
        <v>21.191816559110254</v>
      </c>
      <c r="O9963" s="12" t="str">
        <f>IF(N9963&lt;10,"Low",IF(N9963&lt;20,"Med","High"))</f>
        <v>High</v>
      </c>
      <c r="P9963" s="12">
        <f>sales*discount</f>
        <v>655.47</v>
      </c>
      <c r="Q9963" s="12">
        <f>sales-Discount_Values</f>
        <v>1529.43</v>
      </c>
      <c r="R9963" s="12">
        <f>DATEDIF(order_date,delivery_date,"D")</f>
        <v>6</v>
      </c>
      <c r="S9963" s="12"/>
    </row>
    <row r="9964" spans="1:19" ht="14.25" customHeight="1" x14ac:dyDescent="0.35">
      <c r="A9964" s="2" t="s">
        <v>13651</v>
      </c>
      <c r="B9964" s="2">
        <v>113618</v>
      </c>
      <c r="C9964" s="2" t="s">
        <v>13</v>
      </c>
      <c r="D9964" s="2" t="s">
        <v>26</v>
      </c>
      <c r="E9964" s="2">
        <v>1444.8</v>
      </c>
      <c r="F9964" s="2">
        <v>0.45</v>
      </c>
      <c r="G9964" s="2">
        <v>2</v>
      </c>
      <c r="H9964" s="3">
        <v>45120</v>
      </c>
      <c r="I9964" s="3">
        <v>45123</v>
      </c>
      <c r="J9964" s="2" t="s">
        <v>21</v>
      </c>
      <c r="K9964" s="2" t="s">
        <v>16</v>
      </c>
      <c r="L9964" s="2">
        <v>306.24</v>
      </c>
      <c r="M9964" s="2" t="s">
        <v>17</v>
      </c>
      <c r="N9964" s="11">
        <f>L9964/E9964*100</f>
        <v>21.196013289036546</v>
      </c>
      <c r="O9964" s="12" t="str">
        <f>IF(N9964&lt;10,"Low",IF(N9964&lt;20,"Med","High"))</f>
        <v>High</v>
      </c>
      <c r="P9964" s="12">
        <f>sales*discount</f>
        <v>650.16</v>
      </c>
      <c r="Q9964" s="12">
        <f>sales-Discount_Values</f>
        <v>794.64</v>
      </c>
      <c r="R9964" s="12">
        <f>DATEDIF(order_date,delivery_date,"D")</f>
        <v>3</v>
      </c>
      <c r="S9964" s="12"/>
    </row>
    <row r="9965" spans="1:19" ht="14.25" customHeight="1" x14ac:dyDescent="0.35">
      <c r="A9965" s="2" t="s">
        <v>9343</v>
      </c>
      <c r="B9965" s="2">
        <v>109310</v>
      </c>
      <c r="C9965" s="2" t="s">
        <v>25</v>
      </c>
      <c r="D9965" s="2" t="s">
        <v>36</v>
      </c>
      <c r="E9965" s="2">
        <v>4230.33</v>
      </c>
      <c r="F9965" s="2">
        <v>0.18</v>
      </c>
      <c r="G9965" s="2">
        <v>4</v>
      </c>
      <c r="H9965" s="3">
        <v>45283</v>
      </c>
      <c r="I9965" s="3">
        <v>45286</v>
      </c>
      <c r="J9965" s="2" t="s">
        <v>21</v>
      </c>
      <c r="K9965" s="2" t="s">
        <v>22</v>
      </c>
      <c r="L9965" s="2">
        <v>896.75</v>
      </c>
      <c r="M9965" s="2" t="s">
        <v>34</v>
      </c>
      <c r="N9965" s="11">
        <f>L9965/E9965*100</f>
        <v>21.198109840130673</v>
      </c>
      <c r="O9965" s="12" t="str">
        <f>IF(N9965&lt;10,"Low",IF(N9965&lt;20,"Med","High"))</f>
        <v>High</v>
      </c>
      <c r="P9965" s="12">
        <f>sales*discount</f>
        <v>761.45939999999996</v>
      </c>
      <c r="Q9965" s="12">
        <f>sales-Discount_Values</f>
        <v>3468.8706000000002</v>
      </c>
      <c r="R9965" s="12">
        <f>DATEDIF(order_date,delivery_date,"D")</f>
        <v>3</v>
      </c>
      <c r="S9965" s="12"/>
    </row>
    <row r="9966" spans="1:19" ht="14.25" customHeight="1" x14ac:dyDescent="0.35">
      <c r="A9966" s="2" t="s">
        <v>13594</v>
      </c>
      <c r="B9966" s="2">
        <v>113561</v>
      </c>
      <c r="C9966" s="2" t="s">
        <v>25</v>
      </c>
      <c r="D9966" s="2" t="s">
        <v>26</v>
      </c>
      <c r="E9966" s="2">
        <v>832.18</v>
      </c>
      <c r="F9966" s="2">
        <v>0.3</v>
      </c>
      <c r="G9966" s="2">
        <v>9</v>
      </c>
      <c r="H9966" s="3">
        <v>45390</v>
      </c>
      <c r="I9966" s="3">
        <v>45397</v>
      </c>
      <c r="J9966" s="2" t="s">
        <v>31</v>
      </c>
      <c r="K9966" s="2" t="s">
        <v>27</v>
      </c>
      <c r="L9966" s="2">
        <v>176.43</v>
      </c>
      <c r="M9966" s="2" t="s">
        <v>48</v>
      </c>
      <c r="N9966" s="11">
        <f>L9966/E9966*100</f>
        <v>21.20094210387176</v>
      </c>
      <c r="O9966" s="12" t="str">
        <f>IF(N9966&lt;10,"Low",IF(N9966&lt;20,"Med","High"))</f>
        <v>High</v>
      </c>
      <c r="P9966" s="12">
        <f>sales*discount</f>
        <v>249.65399999999997</v>
      </c>
      <c r="Q9966" s="12">
        <f>sales-Discount_Values</f>
        <v>582.52599999999995</v>
      </c>
      <c r="R9966" s="12">
        <f>DATEDIF(order_date,delivery_date,"D")</f>
        <v>7</v>
      </c>
      <c r="S9966" s="12"/>
    </row>
    <row r="9967" spans="1:19" ht="14.25" customHeight="1" x14ac:dyDescent="0.35">
      <c r="A9967" s="2" t="s">
        <v>993</v>
      </c>
      <c r="B9967" s="2">
        <v>100960</v>
      </c>
      <c r="C9967" s="2" t="s">
        <v>25</v>
      </c>
      <c r="D9967" s="2" t="s">
        <v>14</v>
      </c>
      <c r="E9967" s="2">
        <v>1911.76</v>
      </c>
      <c r="F9967" s="2">
        <v>0.37</v>
      </c>
      <c r="G9967" s="2">
        <v>6</v>
      </c>
      <c r="H9967" s="3">
        <v>45066</v>
      </c>
      <c r="I9967" s="3">
        <v>45068</v>
      </c>
      <c r="J9967" s="2" t="s">
        <v>15</v>
      </c>
      <c r="K9967" s="2" t="s">
        <v>16</v>
      </c>
      <c r="L9967" s="2">
        <v>405.32</v>
      </c>
      <c r="M9967" s="2" t="s">
        <v>17</v>
      </c>
      <c r="N9967" s="11">
        <f>L9967/E9967*100</f>
        <v>21.201406034230239</v>
      </c>
      <c r="O9967" s="12" t="str">
        <f>IF(N9967&lt;10,"Low",IF(N9967&lt;20,"Med","High"))</f>
        <v>High</v>
      </c>
      <c r="P9967" s="12">
        <f>sales*discount</f>
        <v>707.35119999999995</v>
      </c>
      <c r="Q9967" s="12">
        <f>sales-Discount_Values</f>
        <v>1204.4088000000002</v>
      </c>
      <c r="R9967" s="12">
        <f>DATEDIF(order_date,delivery_date,"D")</f>
        <v>2</v>
      </c>
      <c r="S9967" s="12"/>
    </row>
    <row r="9968" spans="1:19" ht="14.25" customHeight="1" x14ac:dyDescent="0.35">
      <c r="A9968" s="2" t="s">
        <v>8989</v>
      </c>
      <c r="B9968" s="2">
        <v>108956</v>
      </c>
      <c r="C9968" s="2" t="s">
        <v>13</v>
      </c>
      <c r="D9968" s="2" t="s">
        <v>36</v>
      </c>
      <c r="E9968" s="2">
        <v>1998</v>
      </c>
      <c r="F9968" s="2">
        <v>0.28000000000000003</v>
      </c>
      <c r="G9968" s="2">
        <v>9</v>
      </c>
      <c r="H9968" s="3">
        <v>45539</v>
      </c>
      <c r="I9968" s="3">
        <v>45543</v>
      </c>
      <c r="J9968" s="2" t="s">
        <v>31</v>
      </c>
      <c r="K9968" s="2" t="s">
        <v>22</v>
      </c>
      <c r="L9968" s="2">
        <v>423.64</v>
      </c>
      <c r="M9968" s="2" t="s">
        <v>39</v>
      </c>
      <c r="N9968" s="11">
        <f>L9968/E9968*100</f>
        <v>21.203203203203202</v>
      </c>
      <c r="O9968" s="12" t="str">
        <f>IF(N9968&lt;10,"Low",IF(N9968&lt;20,"Med","High"))</f>
        <v>High</v>
      </c>
      <c r="P9968" s="12">
        <f>sales*discount</f>
        <v>559.44000000000005</v>
      </c>
      <c r="Q9968" s="12">
        <f>sales-Discount_Values</f>
        <v>1438.56</v>
      </c>
      <c r="R9968" s="12">
        <f>DATEDIF(order_date,delivery_date,"D")</f>
        <v>4</v>
      </c>
      <c r="S9968" s="12"/>
    </row>
    <row r="9969" spans="1:19" ht="14.25" customHeight="1" x14ac:dyDescent="0.35">
      <c r="A9969" s="2" t="s">
        <v>6868</v>
      </c>
      <c r="B9969" s="2">
        <v>106835</v>
      </c>
      <c r="C9969" s="2" t="s">
        <v>25</v>
      </c>
      <c r="D9969" s="2" t="s">
        <v>33</v>
      </c>
      <c r="E9969" s="2">
        <v>4041.03</v>
      </c>
      <c r="F9969" s="2">
        <v>0.33</v>
      </c>
      <c r="G9969" s="2">
        <v>2</v>
      </c>
      <c r="H9969" s="3">
        <v>45478</v>
      </c>
      <c r="I9969" s="3">
        <v>45484</v>
      </c>
      <c r="J9969" s="2" t="s">
        <v>21</v>
      </c>
      <c r="K9969" s="2" t="s">
        <v>22</v>
      </c>
      <c r="L9969" s="2">
        <v>856.84</v>
      </c>
      <c r="M9969" s="2" t="s">
        <v>34</v>
      </c>
      <c r="N9969" s="11">
        <f>L9969/E9969*100</f>
        <v>21.203505046980599</v>
      </c>
      <c r="O9969" s="12" t="str">
        <f>IF(N9969&lt;10,"Low",IF(N9969&lt;20,"Med","High"))</f>
        <v>High</v>
      </c>
      <c r="P9969" s="12">
        <f>sales*discount</f>
        <v>1333.5399000000002</v>
      </c>
      <c r="Q9969" s="12">
        <f>sales-Discount_Values</f>
        <v>2707.4901</v>
      </c>
      <c r="R9969" s="12">
        <f>DATEDIF(order_date,delivery_date,"D")</f>
        <v>6</v>
      </c>
      <c r="S9969" s="12"/>
    </row>
    <row r="9970" spans="1:19" ht="14.25" customHeight="1" x14ac:dyDescent="0.35">
      <c r="A9970" s="2" t="s">
        <v>10669</v>
      </c>
      <c r="B9970" s="2">
        <v>110636</v>
      </c>
      <c r="C9970" s="2" t="s">
        <v>19</v>
      </c>
      <c r="D9970" s="2" t="s">
        <v>36</v>
      </c>
      <c r="E9970" s="2">
        <v>4562.57</v>
      </c>
      <c r="F9970" s="2">
        <v>0.38</v>
      </c>
      <c r="G9970" s="2">
        <v>2</v>
      </c>
      <c r="H9970" s="3">
        <v>45227</v>
      </c>
      <c r="I9970" s="3">
        <v>45228</v>
      </c>
      <c r="J9970" s="2" t="s">
        <v>15</v>
      </c>
      <c r="K9970" s="2" t="s">
        <v>16</v>
      </c>
      <c r="L9970" s="2">
        <v>967.49</v>
      </c>
      <c r="M9970" s="2" t="s">
        <v>39</v>
      </c>
      <c r="N9970" s="11">
        <f>L9970/E9970*100</f>
        <v>21.204934937984515</v>
      </c>
      <c r="O9970" s="12" t="str">
        <f>IF(N9970&lt;10,"Low",IF(N9970&lt;20,"Med","High"))</f>
        <v>High</v>
      </c>
      <c r="P9970" s="12">
        <f>sales*discount</f>
        <v>1733.7765999999999</v>
      </c>
      <c r="Q9970" s="12">
        <f>sales-Discount_Values</f>
        <v>2828.7933999999996</v>
      </c>
      <c r="R9970" s="12">
        <f>DATEDIF(order_date,delivery_date,"D")</f>
        <v>1</v>
      </c>
      <c r="S9970" s="12"/>
    </row>
    <row r="9971" spans="1:19" ht="14.25" customHeight="1" x14ac:dyDescent="0.35">
      <c r="A9971" s="2" t="s">
        <v>3900</v>
      </c>
      <c r="B9971" s="2">
        <v>103867</v>
      </c>
      <c r="C9971" s="2" t="s">
        <v>19</v>
      </c>
      <c r="D9971" s="2" t="s">
        <v>36</v>
      </c>
      <c r="E9971" s="2">
        <v>3404.94</v>
      </c>
      <c r="F9971" s="2">
        <v>0.47</v>
      </c>
      <c r="G9971" s="2">
        <v>8</v>
      </c>
      <c r="H9971" s="3">
        <v>44990</v>
      </c>
      <c r="I9971" s="3">
        <v>44992</v>
      </c>
      <c r="J9971" s="2" t="s">
        <v>15</v>
      </c>
      <c r="K9971" s="2" t="s">
        <v>22</v>
      </c>
      <c r="L9971" s="2">
        <v>722.06</v>
      </c>
      <c r="M9971" s="2" t="s">
        <v>23</v>
      </c>
      <c r="N9971" s="11">
        <f>L9971/E9971*100</f>
        <v>21.206247393492983</v>
      </c>
      <c r="O9971" s="12" t="str">
        <f>IF(N9971&lt;10,"Low",IF(N9971&lt;20,"Med","High"))</f>
        <v>High</v>
      </c>
      <c r="P9971" s="12">
        <f>sales*discount</f>
        <v>1600.3217999999999</v>
      </c>
      <c r="Q9971" s="12">
        <f>sales-Discount_Values</f>
        <v>1804.6182000000001</v>
      </c>
      <c r="R9971" s="12">
        <f>DATEDIF(order_date,delivery_date,"D")</f>
        <v>2</v>
      </c>
      <c r="S9971" s="12"/>
    </row>
    <row r="9972" spans="1:19" ht="14.25" customHeight="1" x14ac:dyDescent="0.35">
      <c r="A9972" s="2" t="s">
        <v>4204</v>
      </c>
      <c r="B9972" s="2">
        <v>104171</v>
      </c>
      <c r="C9972" s="2" t="s">
        <v>13</v>
      </c>
      <c r="D9972" s="2" t="s">
        <v>33</v>
      </c>
      <c r="E9972" s="2">
        <v>4047.92</v>
      </c>
      <c r="F9972" s="2">
        <v>0.28000000000000003</v>
      </c>
      <c r="G9972" s="2">
        <v>7</v>
      </c>
      <c r="H9972" s="3">
        <v>45464</v>
      </c>
      <c r="I9972" s="3">
        <v>45471</v>
      </c>
      <c r="J9972" s="2" t="s">
        <v>31</v>
      </c>
      <c r="K9972" s="2" t="s">
        <v>16</v>
      </c>
      <c r="L9972" s="2">
        <v>858.64</v>
      </c>
      <c r="M9972" s="2" t="s">
        <v>34</v>
      </c>
      <c r="N9972" s="11">
        <f>L9972/E9972*100</f>
        <v>21.211881657740271</v>
      </c>
      <c r="O9972" s="12" t="str">
        <f>IF(N9972&lt;10,"Low",IF(N9972&lt;20,"Med","High"))</f>
        <v>High</v>
      </c>
      <c r="P9972" s="12">
        <f>sales*discount</f>
        <v>1133.4176000000002</v>
      </c>
      <c r="Q9972" s="12">
        <f>sales-Discount_Values</f>
        <v>2914.5023999999999</v>
      </c>
      <c r="R9972" s="12">
        <f>DATEDIF(order_date,delivery_date,"D")</f>
        <v>7</v>
      </c>
      <c r="S9972" s="12"/>
    </row>
    <row r="9973" spans="1:19" ht="14.25" customHeight="1" x14ac:dyDescent="0.35">
      <c r="A9973" s="2" t="s">
        <v>5126</v>
      </c>
      <c r="B9973" s="2">
        <v>105093</v>
      </c>
      <c r="C9973" s="2" t="s">
        <v>41</v>
      </c>
      <c r="D9973" s="2" t="s">
        <v>14</v>
      </c>
      <c r="E9973" s="2">
        <v>497.83</v>
      </c>
      <c r="F9973" s="2">
        <v>0.49</v>
      </c>
      <c r="G9973" s="2">
        <v>6</v>
      </c>
      <c r="H9973" s="3">
        <v>45511</v>
      </c>
      <c r="I9973" s="3">
        <v>45514</v>
      </c>
      <c r="J9973" s="2" t="s">
        <v>31</v>
      </c>
      <c r="K9973" s="2" t="s">
        <v>16</v>
      </c>
      <c r="L9973" s="2">
        <v>105.61</v>
      </c>
      <c r="M9973" s="2" t="s">
        <v>34</v>
      </c>
      <c r="N9973" s="11">
        <f>L9973/E9973*100</f>
        <v>21.214069059719183</v>
      </c>
      <c r="O9973" s="12" t="str">
        <f>IF(N9973&lt;10,"Low",IF(N9973&lt;20,"Med","High"))</f>
        <v>High</v>
      </c>
      <c r="P9973" s="12">
        <f>sales*discount</f>
        <v>243.9367</v>
      </c>
      <c r="Q9973" s="12">
        <f>sales-Discount_Values</f>
        <v>253.89329999999998</v>
      </c>
      <c r="R9973" s="12">
        <f>DATEDIF(order_date,delivery_date,"D")</f>
        <v>3</v>
      </c>
      <c r="S9973" s="12"/>
    </row>
    <row r="9974" spans="1:19" ht="14.25" customHeight="1" x14ac:dyDescent="0.35">
      <c r="A9974" s="2" t="s">
        <v>1757</v>
      </c>
      <c r="B9974" s="2">
        <v>101724</v>
      </c>
      <c r="C9974" s="2" t="s">
        <v>41</v>
      </c>
      <c r="D9974" s="2" t="s">
        <v>26</v>
      </c>
      <c r="E9974" s="2">
        <v>1272.08</v>
      </c>
      <c r="F9974" s="2">
        <v>0.03</v>
      </c>
      <c r="G9974" s="2">
        <v>7</v>
      </c>
      <c r="H9974" s="3">
        <v>44995</v>
      </c>
      <c r="I9974" s="3">
        <v>45000</v>
      </c>
      <c r="J9974" s="2" t="s">
        <v>31</v>
      </c>
      <c r="K9974" s="2" t="s">
        <v>27</v>
      </c>
      <c r="L9974" s="2">
        <v>269.86</v>
      </c>
      <c r="M9974" s="2" t="s">
        <v>34</v>
      </c>
      <c r="N9974" s="11">
        <f>L9974/E9974*100</f>
        <v>21.214074586503994</v>
      </c>
      <c r="O9974" s="12" t="str">
        <f>IF(N9974&lt;10,"Low",IF(N9974&lt;20,"Med","High"))</f>
        <v>High</v>
      </c>
      <c r="P9974" s="12">
        <f>sales*discount</f>
        <v>38.162399999999998</v>
      </c>
      <c r="Q9974" s="12">
        <f>sales-Discount_Values</f>
        <v>1233.9176</v>
      </c>
      <c r="R9974" s="12">
        <f>DATEDIF(order_date,delivery_date,"D")</f>
        <v>5</v>
      </c>
      <c r="S9974" s="12"/>
    </row>
    <row r="9975" spans="1:19" ht="14.25" customHeight="1" x14ac:dyDescent="0.35">
      <c r="A9975" s="2" t="s">
        <v>7093</v>
      </c>
      <c r="B9975" s="2">
        <v>107060</v>
      </c>
      <c r="C9975" s="2" t="s">
        <v>19</v>
      </c>
      <c r="D9975" s="2" t="s">
        <v>33</v>
      </c>
      <c r="E9975" s="2">
        <v>829.92</v>
      </c>
      <c r="F9975" s="2">
        <v>0.23</v>
      </c>
      <c r="G9975" s="2">
        <v>9</v>
      </c>
      <c r="H9975" s="3">
        <v>45600</v>
      </c>
      <c r="I9975" s="3">
        <v>45603</v>
      </c>
      <c r="J9975" s="2" t="s">
        <v>21</v>
      </c>
      <c r="K9975" s="2" t="s">
        <v>22</v>
      </c>
      <c r="L9975" s="2">
        <v>176.07</v>
      </c>
      <c r="M9975" s="2" t="s">
        <v>34</v>
      </c>
      <c r="N9975" s="11">
        <f>L9975/E9975*100</f>
        <v>21.215297860034703</v>
      </c>
      <c r="O9975" s="12" t="str">
        <f>IF(N9975&lt;10,"Low",IF(N9975&lt;20,"Med","High"))</f>
        <v>High</v>
      </c>
      <c r="P9975" s="12">
        <f>sales*discount</f>
        <v>190.88159999999999</v>
      </c>
      <c r="Q9975" s="12">
        <f>sales-Discount_Values</f>
        <v>639.03839999999991</v>
      </c>
      <c r="R9975" s="12">
        <f>DATEDIF(order_date,delivery_date,"D")</f>
        <v>3</v>
      </c>
      <c r="S9975" s="12"/>
    </row>
    <row r="9976" spans="1:19" ht="14.25" customHeight="1" x14ac:dyDescent="0.35">
      <c r="A9976" s="2" t="s">
        <v>14043</v>
      </c>
      <c r="B9976" s="2">
        <v>114010</v>
      </c>
      <c r="C9976" s="2" t="s">
        <v>25</v>
      </c>
      <c r="D9976" s="2" t="s">
        <v>26</v>
      </c>
      <c r="E9976" s="2">
        <v>912.93</v>
      </c>
      <c r="F9976" s="2">
        <v>0.39</v>
      </c>
      <c r="G9976" s="2">
        <v>2</v>
      </c>
      <c r="H9976" s="3">
        <v>45012</v>
      </c>
      <c r="I9976" s="3">
        <v>45019</v>
      </c>
      <c r="J9976" s="2" t="s">
        <v>21</v>
      </c>
      <c r="K9976" s="2" t="s">
        <v>16</v>
      </c>
      <c r="L9976" s="2">
        <v>193.72</v>
      </c>
      <c r="M9976" s="2" t="s">
        <v>17</v>
      </c>
      <c r="N9976" s="11">
        <f>L9976/E9976*100</f>
        <v>21.219589672811718</v>
      </c>
      <c r="O9976" s="12" t="str">
        <f>IF(N9976&lt;10,"Low",IF(N9976&lt;20,"Med","High"))</f>
        <v>High</v>
      </c>
      <c r="P9976" s="12">
        <f>sales*discount</f>
        <v>356.04269999999997</v>
      </c>
      <c r="Q9976" s="12">
        <f>sales-Discount_Values</f>
        <v>556.88729999999998</v>
      </c>
      <c r="R9976" s="12">
        <f>DATEDIF(order_date,delivery_date,"D")</f>
        <v>7</v>
      </c>
      <c r="S9976" s="12"/>
    </row>
    <row r="9977" spans="1:19" ht="14.25" customHeight="1" x14ac:dyDescent="0.35">
      <c r="A9977" s="2" t="s">
        <v>8268</v>
      </c>
      <c r="B9977" s="2">
        <v>108235</v>
      </c>
      <c r="C9977" s="2" t="s">
        <v>41</v>
      </c>
      <c r="D9977" s="2" t="s">
        <v>33</v>
      </c>
      <c r="E9977" s="2">
        <v>557.97</v>
      </c>
      <c r="F9977" s="2">
        <v>0.11</v>
      </c>
      <c r="G9977" s="2">
        <v>5</v>
      </c>
      <c r="H9977" s="3">
        <v>45592</v>
      </c>
      <c r="I9977" s="3">
        <v>45593</v>
      </c>
      <c r="J9977" s="2" t="s">
        <v>31</v>
      </c>
      <c r="K9977" s="2" t="s">
        <v>16</v>
      </c>
      <c r="L9977" s="2">
        <v>118.42</v>
      </c>
      <c r="M9977" s="2" t="s">
        <v>23</v>
      </c>
      <c r="N9977" s="11">
        <f>L9977/E9977*100</f>
        <v>21.22336326325788</v>
      </c>
      <c r="O9977" s="12" t="str">
        <f>IF(N9977&lt;10,"Low",IF(N9977&lt;20,"Med","High"))</f>
        <v>High</v>
      </c>
      <c r="P9977" s="12">
        <f>sales*discount</f>
        <v>61.376700000000007</v>
      </c>
      <c r="Q9977" s="12">
        <f>sales-Discount_Values</f>
        <v>496.5933</v>
      </c>
      <c r="R9977" s="12">
        <f>DATEDIF(order_date,delivery_date,"D")</f>
        <v>1</v>
      </c>
      <c r="S9977" s="12"/>
    </row>
    <row r="9978" spans="1:19" ht="14.25" customHeight="1" x14ac:dyDescent="0.35">
      <c r="A9978" s="2" t="s">
        <v>7719</v>
      </c>
      <c r="B9978" s="2">
        <v>107686</v>
      </c>
      <c r="C9978" s="2" t="s">
        <v>19</v>
      </c>
      <c r="D9978" s="2" t="s">
        <v>33</v>
      </c>
      <c r="E9978" s="2">
        <v>4941.2</v>
      </c>
      <c r="F9978" s="2">
        <v>0.44</v>
      </c>
      <c r="G9978" s="2">
        <v>1</v>
      </c>
      <c r="H9978" s="3">
        <v>45406</v>
      </c>
      <c r="I9978" s="3">
        <v>45411</v>
      </c>
      <c r="J9978" s="2" t="s">
        <v>21</v>
      </c>
      <c r="K9978" s="2" t="s">
        <v>22</v>
      </c>
      <c r="L9978" s="2">
        <v>1048.72</v>
      </c>
      <c r="M9978" s="2" t="s">
        <v>17</v>
      </c>
      <c r="N9978" s="11">
        <f>L9978/E9978*100</f>
        <v>21.223994171456329</v>
      </c>
      <c r="O9978" s="12" t="str">
        <f>IF(N9978&lt;10,"Low",IF(N9978&lt;20,"Med","High"))</f>
        <v>High</v>
      </c>
      <c r="P9978" s="12">
        <f>sales*discount</f>
        <v>2174.1280000000002</v>
      </c>
      <c r="Q9978" s="12">
        <f>sales-Discount_Values</f>
        <v>2767.0719999999997</v>
      </c>
      <c r="R9978" s="12">
        <f>DATEDIF(order_date,delivery_date,"D")</f>
        <v>5</v>
      </c>
      <c r="S9978" s="12"/>
    </row>
    <row r="9979" spans="1:19" ht="14.25" customHeight="1" x14ac:dyDescent="0.35">
      <c r="A9979" s="2" t="s">
        <v>2133</v>
      </c>
      <c r="B9979" s="2">
        <v>102100</v>
      </c>
      <c r="C9979" s="2" t="s">
        <v>13</v>
      </c>
      <c r="D9979" s="2" t="s">
        <v>36</v>
      </c>
      <c r="E9979" s="2">
        <v>1818.79</v>
      </c>
      <c r="F9979" s="2">
        <v>0.12</v>
      </c>
      <c r="G9979" s="2">
        <v>5</v>
      </c>
      <c r="H9979" s="3">
        <v>45165</v>
      </c>
      <c r="I9979" s="3">
        <v>45166</v>
      </c>
      <c r="J9979" s="2" t="s">
        <v>15</v>
      </c>
      <c r="K9979" s="2" t="s">
        <v>27</v>
      </c>
      <c r="L9979" s="2">
        <v>386.08</v>
      </c>
      <c r="M9979" s="2" t="s">
        <v>34</v>
      </c>
      <c r="N9979" s="11">
        <f>L9979/E9979*100</f>
        <v>21.227299468327843</v>
      </c>
      <c r="O9979" s="12" t="str">
        <f>IF(N9979&lt;10,"Low",IF(N9979&lt;20,"Med","High"))</f>
        <v>High</v>
      </c>
      <c r="P9979" s="12">
        <f>sales*discount</f>
        <v>218.25479999999999</v>
      </c>
      <c r="Q9979" s="12">
        <f>sales-Discount_Values</f>
        <v>1600.5352</v>
      </c>
      <c r="R9979" s="12">
        <f>DATEDIF(order_date,delivery_date,"D")</f>
        <v>1</v>
      </c>
      <c r="S9979" s="12"/>
    </row>
    <row r="9980" spans="1:19" ht="14.25" customHeight="1" x14ac:dyDescent="0.35">
      <c r="A9980" s="2" t="s">
        <v>2798</v>
      </c>
      <c r="B9980" s="2">
        <v>102765</v>
      </c>
      <c r="C9980" s="2" t="s">
        <v>19</v>
      </c>
      <c r="D9980" s="2" t="s">
        <v>36</v>
      </c>
      <c r="E9980" s="2">
        <v>569.72</v>
      </c>
      <c r="F9980" s="2">
        <v>7.0000000000000007E-2</v>
      </c>
      <c r="G9980" s="2">
        <v>9</v>
      </c>
      <c r="H9980" s="3">
        <v>45497</v>
      </c>
      <c r="I9980" s="3">
        <v>45499</v>
      </c>
      <c r="J9980" s="2" t="s">
        <v>31</v>
      </c>
      <c r="K9980" s="2" t="s">
        <v>16</v>
      </c>
      <c r="L9980" s="2">
        <v>120.94</v>
      </c>
      <c r="M9980" s="2" t="s">
        <v>48</v>
      </c>
      <c r="N9980" s="11">
        <f>L9980/E9980*100</f>
        <v>21.227971635189213</v>
      </c>
      <c r="O9980" s="12" t="str">
        <f>IF(N9980&lt;10,"Low",IF(N9980&lt;20,"Med","High"))</f>
        <v>High</v>
      </c>
      <c r="P9980" s="12">
        <f>sales*discount</f>
        <v>39.880400000000009</v>
      </c>
      <c r="Q9980" s="12">
        <f>sales-Discount_Values</f>
        <v>529.83960000000002</v>
      </c>
      <c r="R9980" s="12">
        <f>DATEDIF(order_date,delivery_date,"D")</f>
        <v>2</v>
      </c>
      <c r="S9980" s="12"/>
    </row>
    <row r="9981" spans="1:19" ht="14.25" customHeight="1" x14ac:dyDescent="0.35">
      <c r="A9981" s="2" t="s">
        <v>14699</v>
      </c>
      <c r="B9981" s="2">
        <v>114666</v>
      </c>
      <c r="C9981" s="2" t="s">
        <v>25</v>
      </c>
      <c r="D9981" s="2" t="s">
        <v>20</v>
      </c>
      <c r="E9981" s="2">
        <v>2699.68</v>
      </c>
      <c r="F9981" s="2">
        <v>0.25</v>
      </c>
      <c r="G9981" s="2">
        <v>6</v>
      </c>
      <c r="H9981" s="3">
        <v>45311</v>
      </c>
      <c r="I9981" s="3">
        <v>45316</v>
      </c>
      <c r="J9981" s="2" t="s">
        <v>15</v>
      </c>
      <c r="K9981" s="2" t="s">
        <v>22</v>
      </c>
      <c r="L9981" s="2">
        <v>573.11</v>
      </c>
      <c r="M9981" s="2" t="s">
        <v>39</v>
      </c>
      <c r="N9981" s="11">
        <f>L9981/E9981*100</f>
        <v>21.228812303680439</v>
      </c>
      <c r="O9981" s="12" t="str">
        <f>IF(N9981&lt;10,"Low",IF(N9981&lt;20,"Med","High"))</f>
        <v>High</v>
      </c>
      <c r="P9981" s="12">
        <f>sales*discount</f>
        <v>674.92</v>
      </c>
      <c r="Q9981" s="12">
        <f>sales-Discount_Values</f>
        <v>2024.7599999999998</v>
      </c>
      <c r="R9981" s="12">
        <f>DATEDIF(order_date,delivery_date,"D")</f>
        <v>5</v>
      </c>
      <c r="S9981" s="12"/>
    </row>
    <row r="9982" spans="1:19" ht="14.25" customHeight="1" x14ac:dyDescent="0.35">
      <c r="A9982" s="2" t="s">
        <v>12077</v>
      </c>
      <c r="B9982" s="2">
        <v>112044</v>
      </c>
      <c r="C9982" s="2" t="s">
        <v>13</v>
      </c>
      <c r="D9982" s="2" t="s">
        <v>26</v>
      </c>
      <c r="E9982" s="2">
        <v>2229.73</v>
      </c>
      <c r="F9982" s="2">
        <v>0.4</v>
      </c>
      <c r="G9982" s="2">
        <v>3</v>
      </c>
      <c r="H9982" s="3">
        <v>45457</v>
      </c>
      <c r="I9982" s="3">
        <v>45464</v>
      </c>
      <c r="J9982" s="2" t="s">
        <v>15</v>
      </c>
      <c r="K9982" s="2" t="s">
        <v>16</v>
      </c>
      <c r="L9982" s="2">
        <v>473.42</v>
      </c>
      <c r="M9982" s="2" t="s">
        <v>23</v>
      </c>
      <c r="N9982" s="11">
        <f>L9982/E9982*100</f>
        <v>21.232167123373682</v>
      </c>
      <c r="O9982" s="12" t="str">
        <f>IF(N9982&lt;10,"Low",IF(N9982&lt;20,"Med","High"))</f>
        <v>High</v>
      </c>
      <c r="P9982" s="12">
        <f>sales*discount</f>
        <v>891.89200000000005</v>
      </c>
      <c r="Q9982" s="12">
        <f>sales-Discount_Values</f>
        <v>1337.838</v>
      </c>
      <c r="R9982" s="12">
        <f>DATEDIF(order_date,delivery_date,"D")</f>
        <v>7</v>
      </c>
      <c r="S9982" s="12"/>
    </row>
    <row r="9983" spans="1:19" ht="14.25" customHeight="1" x14ac:dyDescent="0.35">
      <c r="A9983" s="2" t="s">
        <v>7315</v>
      </c>
      <c r="B9983" s="2">
        <v>107282</v>
      </c>
      <c r="C9983" s="2" t="s">
        <v>13</v>
      </c>
      <c r="D9983" s="2" t="s">
        <v>33</v>
      </c>
      <c r="E9983" s="2">
        <v>1135.8699999999999</v>
      </c>
      <c r="F9983" s="2">
        <v>0.49</v>
      </c>
      <c r="G9983" s="2">
        <v>8</v>
      </c>
      <c r="H9983" s="3">
        <v>45598</v>
      </c>
      <c r="I9983" s="3">
        <v>45602</v>
      </c>
      <c r="J9983" s="2" t="s">
        <v>15</v>
      </c>
      <c r="K9983" s="2" t="s">
        <v>16</v>
      </c>
      <c r="L9983" s="2">
        <v>241.18</v>
      </c>
      <c r="M9983" s="2" t="s">
        <v>34</v>
      </c>
      <c r="N9983" s="11">
        <f>L9983/E9983*100</f>
        <v>21.233063642846457</v>
      </c>
      <c r="O9983" s="12" t="str">
        <f>IF(N9983&lt;10,"Low",IF(N9983&lt;20,"Med","High"))</f>
        <v>High</v>
      </c>
      <c r="P9983" s="12">
        <f>sales*discount</f>
        <v>556.57629999999995</v>
      </c>
      <c r="Q9983" s="12">
        <f>sales-Discount_Values</f>
        <v>579.29369999999994</v>
      </c>
      <c r="R9983" s="12">
        <f>DATEDIF(order_date,delivery_date,"D")</f>
        <v>4</v>
      </c>
      <c r="S9983" s="12"/>
    </row>
    <row r="9984" spans="1:19" ht="14.25" customHeight="1" x14ac:dyDescent="0.35">
      <c r="A9984" s="2" t="s">
        <v>5101</v>
      </c>
      <c r="B9984" s="2">
        <v>105068</v>
      </c>
      <c r="C9984" s="2" t="s">
        <v>25</v>
      </c>
      <c r="D9984" s="2" t="s">
        <v>33</v>
      </c>
      <c r="E9984" s="2">
        <v>4047.13</v>
      </c>
      <c r="F9984" s="2">
        <v>0.2</v>
      </c>
      <c r="G9984" s="2">
        <v>9</v>
      </c>
      <c r="H9984" s="3">
        <v>45483</v>
      </c>
      <c r="I9984" s="3">
        <v>45489</v>
      </c>
      <c r="J9984" s="2" t="s">
        <v>15</v>
      </c>
      <c r="K9984" s="2" t="s">
        <v>27</v>
      </c>
      <c r="L9984" s="2">
        <v>859.43</v>
      </c>
      <c r="M9984" s="2" t="s">
        <v>28</v>
      </c>
      <c r="N9984" s="11">
        <f>L9984/E9984*100</f>
        <v>21.235542223748681</v>
      </c>
      <c r="O9984" s="12" t="str">
        <f>IF(N9984&lt;10,"Low",IF(N9984&lt;20,"Med","High"))</f>
        <v>High</v>
      </c>
      <c r="P9984" s="12">
        <f>sales*discount</f>
        <v>809.42600000000004</v>
      </c>
      <c r="Q9984" s="12">
        <f>sales-Discount_Values</f>
        <v>3237.7040000000002</v>
      </c>
      <c r="R9984" s="12">
        <f>DATEDIF(order_date,delivery_date,"D")</f>
        <v>6</v>
      </c>
      <c r="S9984" s="12"/>
    </row>
    <row r="9985" spans="1:19" ht="14.25" customHeight="1" x14ac:dyDescent="0.35">
      <c r="A9985" s="2" t="s">
        <v>8343</v>
      </c>
      <c r="B9985" s="2">
        <v>108310</v>
      </c>
      <c r="C9985" s="2" t="s">
        <v>41</v>
      </c>
      <c r="D9985" s="2" t="s">
        <v>36</v>
      </c>
      <c r="E9985" s="2">
        <v>2281.4499999999998</v>
      </c>
      <c r="F9985" s="2">
        <v>0.37</v>
      </c>
      <c r="G9985" s="2">
        <v>6</v>
      </c>
      <c r="H9985" s="3">
        <v>44933</v>
      </c>
      <c r="I9985" s="3">
        <v>44939</v>
      </c>
      <c r="J9985" s="2" t="s">
        <v>15</v>
      </c>
      <c r="K9985" s="2" t="s">
        <v>22</v>
      </c>
      <c r="L9985" s="2">
        <v>484.52</v>
      </c>
      <c r="M9985" s="2" t="s">
        <v>39</v>
      </c>
      <c r="N9985" s="11">
        <f>L9985/E9985*100</f>
        <v>21.237370970216311</v>
      </c>
      <c r="O9985" s="12" t="str">
        <f>IF(N9985&lt;10,"Low",IF(N9985&lt;20,"Med","High"))</f>
        <v>High</v>
      </c>
      <c r="P9985" s="12">
        <f>sales*discount</f>
        <v>844.13649999999996</v>
      </c>
      <c r="Q9985" s="12">
        <f>sales-Discount_Values</f>
        <v>1437.3134999999997</v>
      </c>
      <c r="R9985" s="12">
        <f>DATEDIF(order_date,delivery_date,"D")</f>
        <v>6</v>
      </c>
      <c r="S9985" s="12"/>
    </row>
    <row r="9986" spans="1:19" ht="14.25" customHeight="1" x14ac:dyDescent="0.35">
      <c r="A9986" s="2" t="s">
        <v>12844</v>
      </c>
      <c r="B9986" s="2">
        <v>112811</v>
      </c>
      <c r="C9986" s="2" t="s">
        <v>19</v>
      </c>
      <c r="D9986" s="2" t="s">
        <v>36</v>
      </c>
      <c r="E9986" s="2">
        <v>1814.89</v>
      </c>
      <c r="F9986" s="2">
        <v>0.34</v>
      </c>
      <c r="G9986" s="2">
        <v>3</v>
      </c>
      <c r="H9986" s="3">
        <v>44980</v>
      </c>
      <c r="I9986" s="3">
        <v>44982</v>
      </c>
      <c r="J9986" s="2" t="s">
        <v>31</v>
      </c>
      <c r="K9986" s="2" t="s">
        <v>16</v>
      </c>
      <c r="L9986" s="2">
        <v>385.44</v>
      </c>
      <c r="M9986" s="2" t="s">
        <v>23</v>
      </c>
      <c r="N9986" s="11">
        <f>L9986/E9986*100</f>
        <v>21.237650766713131</v>
      </c>
      <c r="O9986" s="12" t="str">
        <f>IF(N9986&lt;10,"Low",IF(N9986&lt;20,"Med","High"))</f>
        <v>High</v>
      </c>
      <c r="P9986" s="12">
        <f>sales*discount</f>
        <v>617.06260000000009</v>
      </c>
      <c r="Q9986" s="12">
        <f>sales-Discount_Values</f>
        <v>1197.8274000000001</v>
      </c>
      <c r="R9986" s="12">
        <f>DATEDIF(order_date,delivery_date,"D")</f>
        <v>2</v>
      </c>
      <c r="S9986" s="12"/>
    </row>
    <row r="9987" spans="1:19" ht="14.25" customHeight="1" x14ac:dyDescent="0.35">
      <c r="A9987" s="2" t="s">
        <v>253</v>
      </c>
      <c r="B9987" s="2">
        <v>100220</v>
      </c>
      <c r="C9987" s="2" t="s">
        <v>13</v>
      </c>
      <c r="D9987" s="2" t="s">
        <v>36</v>
      </c>
      <c r="E9987" s="2">
        <v>4281.67</v>
      </c>
      <c r="F9987" s="2">
        <v>0.47</v>
      </c>
      <c r="G9987" s="2">
        <v>4</v>
      </c>
      <c r="H9987" s="3">
        <v>45542</v>
      </c>
      <c r="I9987" s="3">
        <v>45547</v>
      </c>
      <c r="J9987" s="2" t="s">
        <v>31</v>
      </c>
      <c r="K9987" s="2" t="s">
        <v>22</v>
      </c>
      <c r="L9987" s="2">
        <v>909.46</v>
      </c>
      <c r="M9987" s="2" t="s">
        <v>48</v>
      </c>
      <c r="N9987" s="11">
        <f>L9987/E9987*100</f>
        <v>21.240777547078594</v>
      </c>
      <c r="O9987" s="12" t="str">
        <f>IF(N9987&lt;10,"Low",IF(N9987&lt;20,"Med","High"))</f>
        <v>High</v>
      </c>
      <c r="P9987" s="12">
        <f>sales*discount</f>
        <v>2012.3849</v>
      </c>
      <c r="Q9987" s="12">
        <f>sales-Discount_Values</f>
        <v>2269.2851000000001</v>
      </c>
      <c r="R9987" s="12">
        <f>DATEDIF(order_date,delivery_date,"D")</f>
        <v>5</v>
      </c>
      <c r="S9987" s="12"/>
    </row>
    <row r="9988" spans="1:19" ht="14.25" customHeight="1" x14ac:dyDescent="0.35">
      <c r="A9988" s="2" t="s">
        <v>541</v>
      </c>
      <c r="B9988" s="2">
        <v>100508</v>
      </c>
      <c r="C9988" s="2" t="s">
        <v>19</v>
      </c>
      <c r="D9988" s="2" t="s">
        <v>33</v>
      </c>
      <c r="E9988" s="2">
        <v>2690.18</v>
      </c>
      <c r="F9988" s="2">
        <v>0.04</v>
      </c>
      <c r="G9988" s="2">
        <v>9</v>
      </c>
      <c r="H9988" s="3">
        <v>45206</v>
      </c>
      <c r="I9988" s="3">
        <v>45208</v>
      </c>
      <c r="J9988" s="2" t="s">
        <v>31</v>
      </c>
      <c r="K9988" s="2" t="s">
        <v>16</v>
      </c>
      <c r="L9988" s="2">
        <v>571.41999999999996</v>
      </c>
      <c r="M9988" s="2" t="s">
        <v>28</v>
      </c>
      <c r="N9988" s="11">
        <f>L9988/E9988*100</f>
        <v>21.240957854121284</v>
      </c>
      <c r="O9988" s="12" t="str">
        <f>IF(N9988&lt;10,"Low",IF(N9988&lt;20,"Med","High"))</f>
        <v>High</v>
      </c>
      <c r="P9988" s="12">
        <f>sales*discount</f>
        <v>107.60719999999999</v>
      </c>
      <c r="Q9988" s="12">
        <f>sales-Discount_Values</f>
        <v>2582.5727999999999</v>
      </c>
      <c r="R9988" s="12">
        <f>DATEDIF(order_date,delivery_date,"D")</f>
        <v>2</v>
      </c>
      <c r="S9988" s="12"/>
    </row>
    <row r="9989" spans="1:19" ht="14.25" customHeight="1" x14ac:dyDescent="0.35">
      <c r="A9989" s="2" t="s">
        <v>9464</v>
      </c>
      <c r="B9989" s="2">
        <v>109431</v>
      </c>
      <c r="C9989" s="2" t="s">
        <v>41</v>
      </c>
      <c r="D9989" s="2" t="s">
        <v>20</v>
      </c>
      <c r="E9989" s="2">
        <v>3645.48</v>
      </c>
      <c r="F9989" s="2">
        <v>0.49</v>
      </c>
      <c r="G9989" s="2">
        <v>4</v>
      </c>
      <c r="H9989" s="3">
        <v>45334</v>
      </c>
      <c r="I9989" s="3">
        <v>45336</v>
      </c>
      <c r="J9989" s="2" t="s">
        <v>21</v>
      </c>
      <c r="K9989" s="2" t="s">
        <v>27</v>
      </c>
      <c r="L9989" s="2">
        <v>774.34</v>
      </c>
      <c r="M9989" s="2" t="s">
        <v>48</v>
      </c>
      <c r="N9989" s="11">
        <f>L9989/E9989*100</f>
        <v>21.2410985658953</v>
      </c>
      <c r="O9989" s="12" t="str">
        <f>IF(N9989&lt;10,"Low",IF(N9989&lt;20,"Med","High"))</f>
        <v>High</v>
      </c>
      <c r="P9989" s="12">
        <f>sales*discount</f>
        <v>1786.2852</v>
      </c>
      <c r="Q9989" s="12">
        <f>sales-Discount_Values</f>
        <v>1859.1948</v>
      </c>
      <c r="R9989" s="12">
        <f>DATEDIF(order_date,delivery_date,"D")</f>
        <v>2</v>
      </c>
      <c r="S9989" s="12"/>
    </row>
    <row r="9990" spans="1:19" ht="14.25" customHeight="1" x14ac:dyDescent="0.35">
      <c r="A9990" s="2" t="s">
        <v>10843</v>
      </c>
      <c r="B9990" s="2">
        <v>110810</v>
      </c>
      <c r="C9990" s="2" t="s">
        <v>19</v>
      </c>
      <c r="D9990" s="2" t="s">
        <v>14</v>
      </c>
      <c r="E9990" s="2">
        <v>788.84</v>
      </c>
      <c r="F9990" s="2">
        <v>0.38</v>
      </c>
      <c r="G9990" s="2">
        <v>3</v>
      </c>
      <c r="H9990" s="3">
        <v>45479</v>
      </c>
      <c r="I9990" s="3">
        <v>45485</v>
      </c>
      <c r="J9990" s="2" t="s">
        <v>21</v>
      </c>
      <c r="K9990" s="2" t="s">
        <v>16</v>
      </c>
      <c r="L9990" s="2">
        <v>167.56</v>
      </c>
      <c r="M9990" s="2" t="s">
        <v>28</v>
      </c>
      <c r="N9990" s="11">
        <f>L9990/E9990*100</f>
        <v>21.241316363267583</v>
      </c>
      <c r="O9990" s="12" t="str">
        <f>IF(N9990&lt;10,"Low",IF(N9990&lt;20,"Med","High"))</f>
        <v>High</v>
      </c>
      <c r="P9990" s="12">
        <f>sales*discount</f>
        <v>299.75920000000002</v>
      </c>
      <c r="Q9990" s="12">
        <f>sales-Discount_Values</f>
        <v>489.08080000000001</v>
      </c>
      <c r="R9990" s="12">
        <f>DATEDIF(order_date,delivery_date,"D")</f>
        <v>6</v>
      </c>
      <c r="S9990" s="12"/>
    </row>
    <row r="9991" spans="1:19" ht="14.25" customHeight="1" x14ac:dyDescent="0.35">
      <c r="A9991" s="2" t="s">
        <v>4683</v>
      </c>
      <c r="B9991" s="2">
        <v>104650</v>
      </c>
      <c r="C9991" s="2" t="s">
        <v>13</v>
      </c>
      <c r="D9991" s="2" t="s">
        <v>36</v>
      </c>
      <c r="E9991" s="2">
        <v>1915.03</v>
      </c>
      <c r="F9991" s="2">
        <v>0.08</v>
      </c>
      <c r="G9991" s="2">
        <v>9</v>
      </c>
      <c r="H9991" s="3">
        <v>45205</v>
      </c>
      <c r="I9991" s="3">
        <v>45207</v>
      </c>
      <c r="J9991" s="2" t="s">
        <v>15</v>
      </c>
      <c r="K9991" s="2" t="s">
        <v>16</v>
      </c>
      <c r="L9991" s="2">
        <v>406.8</v>
      </c>
      <c r="M9991" s="2" t="s">
        <v>34</v>
      </c>
      <c r="N9991" s="11">
        <f>L9991/E9991*100</f>
        <v>21.242487062865855</v>
      </c>
      <c r="O9991" s="12" t="str">
        <f>IF(N9991&lt;10,"Low",IF(N9991&lt;20,"Med","High"))</f>
        <v>High</v>
      </c>
      <c r="P9991" s="12">
        <f>sales*discount</f>
        <v>153.20240000000001</v>
      </c>
      <c r="Q9991" s="12">
        <f>sales-Discount_Values</f>
        <v>1761.8276000000001</v>
      </c>
      <c r="R9991" s="12">
        <f>DATEDIF(order_date,delivery_date,"D")</f>
        <v>2</v>
      </c>
      <c r="S9991" s="12"/>
    </row>
    <row r="9992" spans="1:19" ht="14.25" customHeight="1" x14ac:dyDescent="0.35">
      <c r="A9992" s="2" t="s">
        <v>1262</v>
      </c>
      <c r="B9992" s="2">
        <v>101229</v>
      </c>
      <c r="C9992" s="2" t="s">
        <v>13</v>
      </c>
      <c r="D9992" s="2" t="s">
        <v>20</v>
      </c>
      <c r="E9992" s="2">
        <v>3181.53</v>
      </c>
      <c r="F9992" s="2">
        <v>0.35</v>
      </c>
      <c r="G9992" s="2">
        <v>8</v>
      </c>
      <c r="H9992" s="3">
        <v>45636</v>
      </c>
      <c r="I9992" s="3">
        <v>45643</v>
      </c>
      <c r="J9992" s="2" t="s">
        <v>15</v>
      </c>
      <c r="K9992" s="2" t="s">
        <v>16</v>
      </c>
      <c r="L9992" s="2">
        <v>675.95</v>
      </c>
      <c r="M9992" s="2" t="s">
        <v>48</v>
      </c>
      <c r="N9992" s="11">
        <f>L9992/E9992*100</f>
        <v>21.246067143795592</v>
      </c>
      <c r="O9992" s="12" t="str">
        <f>IF(N9992&lt;10,"Low",IF(N9992&lt;20,"Med","High"))</f>
        <v>High</v>
      </c>
      <c r="P9992" s="12">
        <f>sales*discount</f>
        <v>1113.5355</v>
      </c>
      <c r="Q9992" s="12">
        <f>sales-Discount_Values</f>
        <v>2067.9945000000002</v>
      </c>
      <c r="R9992" s="12">
        <f>DATEDIF(order_date,delivery_date,"D")</f>
        <v>7</v>
      </c>
      <c r="S9992" s="12"/>
    </row>
    <row r="9993" spans="1:19" ht="14.25" customHeight="1" x14ac:dyDescent="0.35">
      <c r="A9993" s="2" t="s">
        <v>11492</v>
      </c>
      <c r="B9993" s="2">
        <v>111459</v>
      </c>
      <c r="C9993" s="2" t="s">
        <v>19</v>
      </c>
      <c r="D9993" s="2" t="s">
        <v>26</v>
      </c>
      <c r="E9993" s="2">
        <v>4189.71</v>
      </c>
      <c r="F9993" s="2">
        <v>0.35</v>
      </c>
      <c r="G9993" s="2">
        <v>3</v>
      </c>
      <c r="H9993" s="3">
        <v>44955</v>
      </c>
      <c r="I9993" s="3">
        <v>44962</v>
      </c>
      <c r="J9993" s="2" t="s">
        <v>21</v>
      </c>
      <c r="K9993" s="2" t="s">
        <v>22</v>
      </c>
      <c r="L9993" s="2">
        <v>890.22</v>
      </c>
      <c r="M9993" s="2" t="s">
        <v>28</v>
      </c>
      <c r="N9993" s="11">
        <f>L9993/E9993*100</f>
        <v>21.247771325461667</v>
      </c>
      <c r="O9993" s="12" t="str">
        <f>IF(N9993&lt;10,"Low",IF(N9993&lt;20,"Med","High"))</f>
        <v>High</v>
      </c>
      <c r="P9993" s="12">
        <f>sales*discount</f>
        <v>1466.3985</v>
      </c>
      <c r="Q9993" s="12">
        <f>sales-Discount_Values</f>
        <v>2723.3114999999998</v>
      </c>
      <c r="R9993" s="12">
        <f>DATEDIF(order_date,delivery_date,"D")</f>
        <v>7</v>
      </c>
      <c r="S9993" s="12"/>
    </row>
    <row r="9994" spans="1:19" ht="14.25" customHeight="1" x14ac:dyDescent="0.35">
      <c r="A9994" s="2" t="s">
        <v>12945</v>
      </c>
      <c r="B9994" s="2">
        <v>112912</v>
      </c>
      <c r="C9994" s="2" t="s">
        <v>25</v>
      </c>
      <c r="D9994" s="2" t="s">
        <v>33</v>
      </c>
      <c r="E9994" s="2">
        <v>2546.48</v>
      </c>
      <c r="F9994" s="2">
        <v>0.1</v>
      </c>
      <c r="G9994" s="2">
        <v>4</v>
      </c>
      <c r="H9994" s="3">
        <v>45563</v>
      </c>
      <c r="I9994" s="3">
        <v>45565</v>
      </c>
      <c r="J9994" s="2" t="s">
        <v>15</v>
      </c>
      <c r="K9994" s="2" t="s">
        <v>22</v>
      </c>
      <c r="L9994" s="2">
        <v>541.1</v>
      </c>
      <c r="M9994" s="2" t="s">
        <v>48</v>
      </c>
      <c r="N9994" s="11">
        <f>L9994/E9994*100</f>
        <v>21.248939712858537</v>
      </c>
      <c r="O9994" s="12" t="str">
        <f>IF(N9994&lt;10,"Low",IF(N9994&lt;20,"Med","High"))</f>
        <v>High</v>
      </c>
      <c r="P9994" s="12">
        <f>sales*discount</f>
        <v>254.64800000000002</v>
      </c>
      <c r="Q9994" s="12">
        <f>sales-Discount_Values</f>
        <v>2291.8319999999999</v>
      </c>
      <c r="R9994" s="12">
        <f>DATEDIF(order_date,delivery_date,"D")</f>
        <v>2</v>
      </c>
      <c r="S9994" s="12"/>
    </row>
    <row r="9995" spans="1:19" ht="14.25" customHeight="1" x14ac:dyDescent="0.35">
      <c r="A9995" s="2" t="s">
        <v>10214</v>
      </c>
      <c r="B9995" s="2">
        <v>110181</v>
      </c>
      <c r="C9995" s="2" t="s">
        <v>25</v>
      </c>
      <c r="D9995" s="2" t="s">
        <v>26</v>
      </c>
      <c r="E9995" s="2">
        <v>3300.17</v>
      </c>
      <c r="F9995" s="2">
        <v>0.26</v>
      </c>
      <c r="G9995" s="2">
        <v>5</v>
      </c>
      <c r="H9995" s="3">
        <v>45619</v>
      </c>
      <c r="I9995" s="3">
        <v>45626</v>
      </c>
      <c r="J9995" s="2" t="s">
        <v>15</v>
      </c>
      <c r="K9995" s="2" t="s">
        <v>22</v>
      </c>
      <c r="L9995" s="2">
        <v>701.29</v>
      </c>
      <c r="M9995" s="2" t="s">
        <v>28</v>
      </c>
      <c r="N9995" s="11">
        <f>L9995/E9995*100</f>
        <v>21.250117418193607</v>
      </c>
      <c r="O9995" s="12" t="str">
        <f>IF(N9995&lt;10,"Low",IF(N9995&lt;20,"Med","High"))</f>
        <v>High</v>
      </c>
      <c r="P9995" s="12">
        <f>sales*discount</f>
        <v>858.04420000000005</v>
      </c>
      <c r="Q9995" s="12">
        <f>sales-Discount_Values</f>
        <v>2442.1257999999998</v>
      </c>
      <c r="R9995" s="12">
        <f>DATEDIF(order_date,delivery_date,"D")</f>
        <v>7</v>
      </c>
      <c r="S9995" s="12"/>
    </row>
    <row r="9996" spans="1:19" ht="14.25" customHeight="1" x14ac:dyDescent="0.35">
      <c r="A9996" s="2" t="s">
        <v>14939</v>
      </c>
      <c r="B9996" s="2">
        <v>114906</v>
      </c>
      <c r="C9996" s="2" t="s">
        <v>19</v>
      </c>
      <c r="D9996" s="2" t="s">
        <v>33</v>
      </c>
      <c r="E9996" s="2">
        <v>241.58</v>
      </c>
      <c r="F9996" s="2">
        <v>0.26</v>
      </c>
      <c r="G9996" s="2">
        <v>5</v>
      </c>
      <c r="H9996" s="3">
        <v>45302</v>
      </c>
      <c r="I9996" s="3">
        <v>45309</v>
      </c>
      <c r="J9996" s="2" t="s">
        <v>15</v>
      </c>
      <c r="K9996" s="2" t="s">
        <v>16</v>
      </c>
      <c r="L9996" s="2">
        <v>51.34</v>
      </c>
      <c r="M9996" s="2" t="s">
        <v>28</v>
      </c>
      <c r="N9996" s="11">
        <f>L9996/E9996*100</f>
        <v>21.251759251593676</v>
      </c>
      <c r="O9996" s="12" t="str">
        <f>IF(N9996&lt;10,"Low",IF(N9996&lt;20,"Med","High"))</f>
        <v>High</v>
      </c>
      <c r="P9996" s="12">
        <f>sales*discount</f>
        <v>62.810800000000008</v>
      </c>
      <c r="Q9996" s="12">
        <f>sales-Discount_Values</f>
        <v>178.76920000000001</v>
      </c>
      <c r="R9996" s="12">
        <f>DATEDIF(order_date,delivery_date,"D")</f>
        <v>7</v>
      </c>
      <c r="S9996" s="12"/>
    </row>
    <row r="9997" spans="1:19" ht="14.25" customHeight="1" x14ac:dyDescent="0.35">
      <c r="A9997" s="2" t="s">
        <v>3323</v>
      </c>
      <c r="B9997" s="2">
        <v>103290</v>
      </c>
      <c r="C9997" s="2" t="s">
        <v>13</v>
      </c>
      <c r="D9997" s="2" t="s">
        <v>20</v>
      </c>
      <c r="E9997" s="2">
        <v>2759.45</v>
      </c>
      <c r="F9997" s="2">
        <v>0.14000000000000001</v>
      </c>
      <c r="G9997" s="2">
        <v>6</v>
      </c>
      <c r="H9997" s="3">
        <v>45278</v>
      </c>
      <c r="I9997" s="3">
        <v>45282</v>
      </c>
      <c r="J9997" s="2" t="s">
        <v>31</v>
      </c>
      <c r="K9997" s="2" t="s">
        <v>22</v>
      </c>
      <c r="L9997" s="2">
        <v>586.44000000000005</v>
      </c>
      <c r="M9997" s="2" t="s">
        <v>28</v>
      </c>
      <c r="N9997" s="11">
        <f>L9997/E9997*100</f>
        <v>21.252061099132078</v>
      </c>
      <c r="O9997" s="12" t="str">
        <f>IF(N9997&lt;10,"Low",IF(N9997&lt;20,"Med","High"))</f>
        <v>High</v>
      </c>
      <c r="P9997" s="12">
        <f>sales*discount</f>
        <v>386.32300000000004</v>
      </c>
      <c r="Q9997" s="12">
        <f>sales-Discount_Values</f>
        <v>2373.127</v>
      </c>
      <c r="R9997" s="12">
        <f>DATEDIF(order_date,delivery_date,"D")</f>
        <v>4</v>
      </c>
      <c r="S9997" s="12"/>
    </row>
    <row r="9998" spans="1:19" ht="14.25" customHeight="1" x14ac:dyDescent="0.35">
      <c r="A9998" s="2" t="s">
        <v>4165</v>
      </c>
      <c r="B9998" s="2">
        <v>104132</v>
      </c>
      <c r="C9998" s="2" t="s">
        <v>19</v>
      </c>
      <c r="D9998" s="2" t="s">
        <v>14</v>
      </c>
      <c r="E9998" s="2">
        <v>389.64</v>
      </c>
      <c r="F9998" s="2">
        <v>0.33</v>
      </c>
      <c r="G9998" s="2">
        <v>1</v>
      </c>
      <c r="H9998" s="3">
        <v>45128</v>
      </c>
      <c r="I9998" s="3">
        <v>45135</v>
      </c>
      <c r="J9998" s="2" t="s">
        <v>31</v>
      </c>
      <c r="K9998" s="2" t="s">
        <v>27</v>
      </c>
      <c r="L9998" s="2">
        <v>82.81</v>
      </c>
      <c r="M9998" s="2" t="s">
        <v>17</v>
      </c>
      <c r="N9998" s="11">
        <f>L9998/E9998*100</f>
        <v>21.252951442357048</v>
      </c>
      <c r="O9998" s="12" t="str">
        <f>IF(N9998&lt;10,"Low",IF(N9998&lt;20,"Med","High"))</f>
        <v>High</v>
      </c>
      <c r="P9998" s="12">
        <f>sales*discount</f>
        <v>128.5812</v>
      </c>
      <c r="Q9998" s="12">
        <f>sales-Discount_Values</f>
        <v>261.05880000000002</v>
      </c>
      <c r="R9998" s="12">
        <f>DATEDIF(order_date,delivery_date,"D")</f>
        <v>7</v>
      </c>
      <c r="S9998" s="12"/>
    </row>
    <row r="9999" spans="1:19" ht="14.25" customHeight="1" x14ac:dyDescent="0.35">
      <c r="A9999" s="2" t="s">
        <v>12445</v>
      </c>
      <c r="B9999" s="2">
        <v>112412</v>
      </c>
      <c r="C9999" s="2" t="s">
        <v>19</v>
      </c>
      <c r="D9999" s="2" t="s">
        <v>36</v>
      </c>
      <c r="E9999" s="2">
        <v>921.28</v>
      </c>
      <c r="F9999" s="2">
        <v>0</v>
      </c>
      <c r="G9999" s="2">
        <v>5</v>
      </c>
      <c r="H9999" s="3">
        <v>45169</v>
      </c>
      <c r="I9999" s="3">
        <v>45173</v>
      </c>
      <c r="J9999" s="2" t="s">
        <v>21</v>
      </c>
      <c r="K9999" s="2" t="s">
        <v>16</v>
      </c>
      <c r="L9999" s="2">
        <v>195.81</v>
      </c>
      <c r="M9999" s="2" t="s">
        <v>48</v>
      </c>
      <c r="N9999" s="11">
        <f>L9999/E9999*100</f>
        <v>21.254124696075028</v>
      </c>
      <c r="O9999" s="12" t="str">
        <f>IF(N9999&lt;10,"Low",IF(N9999&lt;20,"Med","High"))</f>
        <v>High</v>
      </c>
      <c r="P9999" s="12">
        <f>sales*discount</f>
        <v>0</v>
      </c>
      <c r="Q9999" s="12">
        <f>sales-Discount_Values</f>
        <v>921.28</v>
      </c>
      <c r="R9999" s="12">
        <f>DATEDIF(order_date,delivery_date,"D")</f>
        <v>4</v>
      </c>
      <c r="S9999" s="12"/>
    </row>
    <row r="10000" spans="1:19" ht="14.25" customHeight="1" x14ac:dyDescent="0.35">
      <c r="A10000" s="2" t="s">
        <v>7862</v>
      </c>
      <c r="B10000" s="2">
        <v>107829</v>
      </c>
      <c r="C10000" s="2" t="s">
        <v>13</v>
      </c>
      <c r="D10000" s="2" t="s">
        <v>36</v>
      </c>
      <c r="E10000" s="2">
        <v>4752.63</v>
      </c>
      <c r="F10000" s="2">
        <v>0.24</v>
      </c>
      <c r="G10000" s="2">
        <v>1</v>
      </c>
      <c r="H10000" s="3">
        <v>45263</v>
      </c>
      <c r="I10000" s="3">
        <v>45268</v>
      </c>
      <c r="J10000" s="2" t="s">
        <v>21</v>
      </c>
      <c r="K10000" s="2" t="s">
        <v>22</v>
      </c>
      <c r="L10000" s="2">
        <v>1010.25</v>
      </c>
      <c r="M10000" s="2" t="s">
        <v>39</v>
      </c>
      <c r="N10000" s="11">
        <f>L10000/E10000*100</f>
        <v>21.256651580282917</v>
      </c>
      <c r="O10000" s="12" t="str">
        <f>IF(N10000&lt;10,"Low",IF(N10000&lt;20,"Med","High"))</f>
        <v>High</v>
      </c>
      <c r="P10000" s="12">
        <f>sales*discount</f>
        <v>1140.6312</v>
      </c>
      <c r="Q10000" s="12">
        <f>sales-Discount_Values</f>
        <v>3611.9988000000003</v>
      </c>
      <c r="R10000" s="12">
        <f>DATEDIF(order_date,delivery_date,"D")</f>
        <v>5</v>
      </c>
      <c r="S10000" s="12"/>
    </row>
    <row r="10001" spans="1:19" ht="14.25" customHeight="1" x14ac:dyDescent="0.35">
      <c r="A10001" s="2" t="s">
        <v>813</v>
      </c>
      <c r="B10001" s="2">
        <v>100780</v>
      </c>
      <c r="C10001" s="2" t="s">
        <v>25</v>
      </c>
      <c r="D10001" s="2" t="s">
        <v>14</v>
      </c>
      <c r="E10001" s="2">
        <v>1526.77</v>
      </c>
      <c r="F10001" s="2">
        <v>0.19</v>
      </c>
      <c r="G10001" s="2">
        <v>6</v>
      </c>
      <c r="H10001" s="3">
        <v>45513</v>
      </c>
      <c r="I10001" s="3">
        <v>45518</v>
      </c>
      <c r="J10001" s="2" t="s">
        <v>21</v>
      </c>
      <c r="K10001" s="2" t="s">
        <v>22</v>
      </c>
      <c r="L10001" s="2">
        <v>324.62</v>
      </c>
      <c r="M10001" s="2" t="s">
        <v>17</v>
      </c>
      <c r="N10001" s="11">
        <f>L10001/E10001*100</f>
        <v>21.261879654433873</v>
      </c>
      <c r="O10001" s="12" t="str">
        <f>IF(N10001&lt;10,"Low",IF(N10001&lt;20,"Med","High"))</f>
        <v>High</v>
      </c>
      <c r="P10001" s="12">
        <f>sales*discount</f>
        <v>290.08629999999999</v>
      </c>
      <c r="Q10001" s="12">
        <f>sales-Discount_Values</f>
        <v>1236.6837</v>
      </c>
      <c r="R10001" s="12">
        <f>DATEDIF(order_date,delivery_date,"D")</f>
        <v>5</v>
      </c>
      <c r="S10001" s="12"/>
    </row>
    <row r="10002" spans="1:19" ht="14.25" customHeight="1" x14ac:dyDescent="0.35">
      <c r="A10002" s="2" t="s">
        <v>15234</v>
      </c>
      <c r="B10002" s="2">
        <v>115201</v>
      </c>
      <c r="C10002" s="2" t="s">
        <v>13</v>
      </c>
      <c r="D10002" s="2" t="s">
        <v>20</v>
      </c>
      <c r="E10002" s="2">
        <v>3273.02</v>
      </c>
      <c r="F10002" s="2">
        <v>0.31</v>
      </c>
      <c r="G10002" s="2">
        <v>5</v>
      </c>
      <c r="H10002" s="3">
        <v>45333</v>
      </c>
      <c r="I10002" s="3">
        <v>45336</v>
      </c>
      <c r="J10002" s="2" t="s">
        <v>15</v>
      </c>
      <c r="K10002" s="2" t="s">
        <v>22</v>
      </c>
      <c r="L10002" s="2">
        <v>695.99</v>
      </c>
      <c r="M10002" s="2" t="s">
        <v>28</v>
      </c>
      <c r="N10002" s="11">
        <f>L10002/E10002*100</f>
        <v>21.264459123378408</v>
      </c>
      <c r="O10002" s="12" t="str">
        <f>IF(N10002&lt;10,"Low",IF(N10002&lt;20,"Med","High"))</f>
        <v>High</v>
      </c>
      <c r="P10002" s="12">
        <f>sales*discount</f>
        <v>1014.6362</v>
      </c>
      <c r="Q10002" s="12">
        <f>sales-Discount_Values</f>
        <v>2258.3838000000001</v>
      </c>
      <c r="R10002" s="12">
        <f>DATEDIF(order_date,delivery_date,"D")</f>
        <v>3</v>
      </c>
      <c r="S10002" s="12"/>
    </row>
    <row r="10003" spans="1:19" ht="14.25" customHeight="1" x14ac:dyDescent="0.35">
      <c r="A10003" s="2" t="s">
        <v>8011</v>
      </c>
      <c r="B10003" s="2">
        <v>107978</v>
      </c>
      <c r="C10003" s="2" t="s">
        <v>19</v>
      </c>
      <c r="D10003" s="2" t="s">
        <v>36</v>
      </c>
      <c r="E10003" s="2">
        <v>759.81</v>
      </c>
      <c r="F10003" s="2">
        <v>0.25</v>
      </c>
      <c r="G10003" s="2">
        <v>3</v>
      </c>
      <c r="H10003" s="3">
        <v>45507</v>
      </c>
      <c r="I10003" s="3">
        <v>45510</v>
      </c>
      <c r="J10003" s="2" t="s">
        <v>21</v>
      </c>
      <c r="K10003" s="2" t="s">
        <v>16</v>
      </c>
      <c r="L10003" s="2">
        <v>161.57</v>
      </c>
      <c r="M10003" s="2" t="s">
        <v>17</v>
      </c>
      <c r="N10003" s="11">
        <f>L10003/E10003*100</f>
        <v>21.264526657980284</v>
      </c>
      <c r="O10003" s="12" t="str">
        <f>IF(N10003&lt;10,"Low",IF(N10003&lt;20,"Med","High"))</f>
        <v>High</v>
      </c>
      <c r="P10003" s="12">
        <f>sales*discount</f>
        <v>189.95249999999999</v>
      </c>
      <c r="Q10003" s="12">
        <f>sales-Discount_Values</f>
        <v>569.85749999999996</v>
      </c>
      <c r="R10003" s="12">
        <f>DATEDIF(order_date,delivery_date,"D")</f>
        <v>3</v>
      </c>
      <c r="S10003" s="12"/>
    </row>
    <row r="10004" spans="1:19" ht="14.25" customHeight="1" x14ac:dyDescent="0.35">
      <c r="A10004" s="2" t="s">
        <v>5522</v>
      </c>
      <c r="B10004" s="2">
        <v>105489</v>
      </c>
      <c r="C10004" s="2" t="s">
        <v>25</v>
      </c>
      <c r="D10004" s="2" t="s">
        <v>26</v>
      </c>
      <c r="E10004" s="2">
        <v>200.93</v>
      </c>
      <c r="F10004" s="2">
        <v>0.08</v>
      </c>
      <c r="G10004" s="2">
        <v>9</v>
      </c>
      <c r="H10004" s="3">
        <v>45293</v>
      </c>
      <c r="I10004" s="3">
        <v>45298</v>
      </c>
      <c r="J10004" s="2" t="s">
        <v>31</v>
      </c>
      <c r="K10004" s="2" t="s">
        <v>16</v>
      </c>
      <c r="L10004" s="2">
        <v>42.73</v>
      </c>
      <c r="M10004" s="2" t="s">
        <v>28</v>
      </c>
      <c r="N10004" s="11">
        <f>L10004/E10004*100</f>
        <v>21.266112576519184</v>
      </c>
      <c r="O10004" s="12" t="str">
        <f>IF(N10004&lt;10,"Low",IF(N10004&lt;20,"Med","High"))</f>
        <v>High</v>
      </c>
      <c r="P10004" s="12">
        <f>sales*discount</f>
        <v>16.074400000000001</v>
      </c>
      <c r="Q10004" s="12">
        <f>sales-Discount_Values</f>
        <v>184.85560000000001</v>
      </c>
      <c r="R10004" s="12">
        <f>DATEDIF(order_date,delivery_date,"D")</f>
        <v>5</v>
      </c>
      <c r="S10004" s="12"/>
    </row>
    <row r="10005" spans="1:19" ht="14.25" customHeight="1" x14ac:dyDescent="0.35">
      <c r="A10005" s="2" t="s">
        <v>11383</v>
      </c>
      <c r="B10005" s="2">
        <v>111350</v>
      </c>
      <c r="C10005" s="2" t="s">
        <v>19</v>
      </c>
      <c r="D10005" s="2" t="s">
        <v>26</v>
      </c>
      <c r="E10005" s="2">
        <v>1864.09</v>
      </c>
      <c r="F10005" s="2">
        <v>0.06</v>
      </c>
      <c r="G10005" s="2">
        <v>4</v>
      </c>
      <c r="H10005" s="3">
        <v>45608</v>
      </c>
      <c r="I10005" s="3">
        <v>45612</v>
      </c>
      <c r="J10005" s="2" t="s">
        <v>21</v>
      </c>
      <c r="K10005" s="2" t="s">
        <v>27</v>
      </c>
      <c r="L10005" s="2">
        <v>396.44</v>
      </c>
      <c r="M10005" s="2" t="s">
        <v>17</v>
      </c>
      <c r="N10005" s="11">
        <f>L10005/E10005*100</f>
        <v>21.267213492910749</v>
      </c>
      <c r="O10005" s="12" t="str">
        <f>IF(N10005&lt;10,"Low",IF(N10005&lt;20,"Med","High"))</f>
        <v>High</v>
      </c>
      <c r="P10005" s="12">
        <f>sales*discount</f>
        <v>111.8454</v>
      </c>
      <c r="Q10005" s="12">
        <f>sales-Discount_Values</f>
        <v>1752.2446</v>
      </c>
      <c r="R10005" s="12">
        <f>DATEDIF(order_date,delivery_date,"D")</f>
        <v>4</v>
      </c>
      <c r="S10005" s="12"/>
    </row>
    <row r="10006" spans="1:19" ht="14.25" customHeight="1" x14ac:dyDescent="0.35">
      <c r="A10006" s="2" t="s">
        <v>10642</v>
      </c>
      <c r="B10006" s="2">
        <v>110609</v>
      </c>
      <c r="C10006" s="2" t="s">
        <v>13</v>
      </c>
      <c r="D10006" s="2" t="s">
        <v>36</v>
      </c>
      <c r="E10006" s="2">
        <v>2963.09</v>
      </c>
      <c r="F10006" s="2">
        <v>0.04</v>
      </c>
      <c r="G10006" s="2">
        <v>8</v>
      </c>
      <c r="H10006" s="3">
        <v>45498</v>
      </c>
      <c r="I10006" s="3">
        <v>45504</v>
      </c>
      <c r="J10006" s="2" t="s">
        <v>31</v>
      </c>
      <c r="K10006" s="2" t="s">
        <v>27</v>
      </c>
      <c r="L10006" s="2">
        <v>630.16999999999996</v>
      </c>
      <c r="M10006" s="2" t="s">
        <v>28</v>
      </c>
      <c r="N10006" s="11">
        <f>L10006/E10006*100</f>
        <v>21.26732566341218</v>
      </c>
      <c r="O10006" s="12" t="str">
        <f>IF(N10006&lt;10,"Low",IF(N10006&lt;20,"Med","High"))</f>
        <v>High</v>
      </c>
      <c r="P10006" s="12">
        <f>sales*discount</f>
        <v>118.5236</v>
      </c>
      <c r="Q10006" s="12">
        <f>sales-Discount_Values</f>
        <v>2844.5664000000002</v>
      </c>
      <c r="R10006" s="12">
        <f>DATEDIF(order_date,delivery_date,"D")</f>
        <v>6</v>
      </c>
      <c r="S10006" s="12"/>
    </row>
    <row r="10007" spans="1:19" ht="14.25" customHeight="1" x14ac:dyDescent="0.35">
      <c r="A10007" s="2" t="s">
        <v>6036</v>
      </c>
      <c r="B10007" s="2">
        <v>106003</v>
      </c>
      <c r="C10007" s="2" t="s">
        <v>19</v>
      </c>
      <c r="D10007" s="2" t="s">
        <v>14</v>
      </c>
      <c r="E10007" s="2">
        <v>3164.51</v>
      </c>
      <c r="F10007" s="2">
        <v>0.4</v>
      </c>
      <c r="G10007" s="2">
        <v>4</v>
      </c>
      <c r="H10007" s="3">
        <v>45126</v>
      </c>
      <c r="I10007" s="3">
        <v>45127</v>
      </c>
      <c r="J10007" s="2" t="s">
        <v>31</v>
      </c>
      <c r="K10007" s="2" t="s">
        <v>22</v>
      </c>
      <c r="L10007" s="2">
        <v>673.06</v>
      </c>
      <c r="M10007" s="2" t="s">
        <v>28</v>
      </c>
      <c r="N10007" s="11">
        <f>L10007/E10007*100</f>
        <v>21.269011632132617</v>
      </c>
      <c r="O10007" s="12" t="str">
        <f>IF(N10007&lt;10,"Low",IF(N10007&lt;20,"Med","High"))</f>
        <v>High</v>
      </c>
      <c r="P10007" s="12">
        <f>sales*discount</f>
        <v>1265.8040000000001</v>
      </c>
      <c r="Q10007" s="12">
        <f>sales-Discount_Values</f>
        <v>1898.7060000000001</v>
      </c>
      <c r="R10007" s="12">
        <f>DATEDIF(order_date,delivery_date,"D")</f>
        <v>1</v>
      </c>
      <c r="S10007" s="12"/>
    </row>
    <row r="10008" spans="1:19" ht="14.25" customHeight="1" x14ac:dyDescent="0.35">
      <c r="A10008" s="2" t="s">
        <v>1784</v>
      </c>
      <c r="B10008" s="2">
        <v>101751</v>
      </c>
      <c r="C10008" s="2" t="s">
        <v>19</v>
      </c>
      <c r="D10008" s="2" t="s">
        <v>36</v>
      </c>
      <c r="E10008" s="2">
        <v>1336.57</v>
      </c>
      <c r="F10008" s="2">
        <v>0.28999999999999998</v>
      </c>
      <c r="G10008" s="2">
        <v>5</v>
      </c>
      <c r="H10008" s="3">
        <v>45406</v>
      </c>
      <c r="I10008" s="3">
        <v>45408</v>
      </c>
      <c r="J10008" s="2" t="s">
        <v>15</v>
      </c>
      <c r="K10008" s="2" t="s">
        <v>22</v>
      </c>
      <c r="L10008" s="2">
        <v>284.27999999999997</v>
      </c>
      <c r="M10008" s="2" t="s">
        <v>39</v>
      </c>
      <c r="N10008" s="11">
        <f>L10008/E10008*100</f>
        <v>21.269368607704795</v>
      </c>
      <c r="O10008" s="12" t="str">
        <f>IF(N10008&lt;10,"Low",IF(N10008&lt;20,"Med","High"))</f>
        <v>High</v>
      </c>
      <c r="P10008" s="12">
        <f>sales*discount</f>
        <v>387.60529999999994</v>
      </c>
      <c r="Q10008" s="12">
        <f>sales-Discount_Values</f>
        <v>948.96469999999999</v>
      </c>
      <c r="R10008" s="12">
        <f>DATEDIF(order_date,delivery_date,"D")</f>
        <v>2</v>
      </c>
      <c r="S10008" s="12"/>
    </row>
    <row r="10009" spans="1:19" ht="14.25" customHeight="1" x14ac:dyDescent="0.35">
      <c r="A10009" s="2" t="s">
        <v>10216</v>
      </c>
      <c r="B10009" s="2">
        <v>110183</v>
      </c>
      <c r="C10009" s="2" t="s">
        <v>19</v>
      </c>
      <c r="D10009" s="2" t="s">
        <v>33</v>
      </c>
      <c r="E10009" s="2">
        <v>4127.8900000000003</v>
      </c>
      <c r="F10009" s="2">
        <v>0.26</v>
      </c>
      <c r="G10009" s="2">
        <v>9</v>
      </c>
      <c r="H10009" s="3">
        <v>45209</v>
      </c>
      <c r="I10009" s="3">
        <v>45215</v>
      </c>
      <c r="J10009" s="2" t="s">
        <v>31</v>
      </c>
      <c r="K10009" s="2" t="s">
        <v>22</v>
      </c>
      <c r="L10009" s="2">
        <v>877.98</v>
      </c>
      <c r="M10009" s="2" t="s">
        <v>23</v>
      </c>
      <c r="N10009" s="11">
        <f>L10009/E10009*100</f>
        <v>21.269462122294925</v>
      </c>
      <c r="O10009" s="12" t="str">
        <f>IF(N10009&lt;10,"Low",IF(N10009&lt;20,"Med","High"))</f>
        <v>High</v>
      </c>
      <c r="P10009" s="12">
        <f>sales*discount</f>
        <v>1073.2514000000001</v>
      </c>
      <c r="Q10009" s="12">
        <f>sales-Discount_Values</f>
        <v>3054.6386000000002</v>
      </c>
      <c r="R10009" s="12">
        <f>DATEDIF(order_date,delivery_date,"D")</f>
        <v>6</v>
      </c>
      <c r="S10009" s="12"/>
    </row>
    <row r="10010" spans="1:19" ht="14.25" customHeight="1" x14ac:dyDescent="0.35">
      <c r="A10010" s="2" t="s">
        <v>5900</v>
      </c>
      <c r="B10010" s="2">
        <v>105867</v>
      </c>
      <c r="C10010" s="2" t="s">
        <v>41</v>
      </c>
      <c r="D10010" s="2" t="s">
        <v>36</v>
      </c>
      <c r="E10010" s="2">
        <v>3005.98</v>
      </c>
      <c r="F10010" s="2">
        <v>0.08</v>
      </c>
      <c r="G10010" s="2">
        <v>6</v>
      </c>
      <c r="H10010" s="3">
        <v>45249</v>
      </c>
      <c r="I10010" s="3">
        <v>45254</v>
      </c>
      <c r="J10010" s="2" t="s">
        <v>31</v>
      </c>
      <c r="K10010" s="2" t="s">
        <v>27</v>
      </c>
      <c r="L10010" s="2">
        <v>639.37</v>
      </c>
      <c r="M10010" s="2" t="s">
        <v>48</v>
      </c>
      <c r="N10010" s="11">
        <f>L10010/E10010*100</f>
        <v>21.269935262376997</v>
      </c>
      <c r="O10010" s="12" t="str">
        <f>IF(N10010&lt;10,"Low",IF(N10010&lt;20,"Med","High"))</f>
        <v>High</v>
      </c>
      <c r="P10010" s="12">
        <f>sales*discount</f>
        <v>240.47839999999999</v>
      </c>
      <c r="Q10010" s="12">
        <f>sales-Discount_Values</f>
        <v>2765.5016000000001</v>
      </c>
      <c r="R10010" s="12">
        <f>DATEDIF(order_date,delivery_date,"D")</f>
        <v>5</v>
      </c>
      <c r="S10010" s="12"/>
    </row>
    <row r="10011" spans="1:19" ht="14.25" customHeight="1" x14ac:dyDescent="0.35">
      <c r="A10011" s="2" t="s">
        <v>8243</v>
      </c>
      <c r="B10011" s="2">
        <v>108210</v>
      </c>
      <c r="C10011" s="2" t="s">
        <v>13</v>
      </c>
      <c r="D10011" s="2" t="s">
        <v>14</v>
      </c>
      <c r="E10011" s="2">
        <v>4475.91</v>
      </c>
      <c r="F10011" s="2">
        <v>0.4</v>
      </c>
      <c r="G10011" s="2">
        <v>2</v>
      </c>
      <c r="H10011" s="3">
        <v>45471</v>
      </c>
      <c r="I10011" s="3">
        <v>45472</v>
      </c>
      <c r="J10011" s="2" t="s">
        <v>21</v>
      </c>
      <c r="K10011" s="2" t="s">
        <v>16</v>
      </c>
      <c r="L10011" s="2">
        <v>952.05</v>
      </c>
      <c r="M10011" s="2" t="s">
        <v>23</v>
      </c>
      <c r="N10011" s="11">
        <f>L10011/E10011*100</f>
        <v>21.270534930327017</v>
      </c>
      <c r="O10011" s="12" t="str">
        <f>IF(N10011&lt;10,"Low",IF(N10011&lt;20,"Med","High"))</f>
        <v>High</v>
      </c>
      <c r="P10011" s="12">
        <f>sales*discount</f>
        <v>1790.364</v>
      </c>
      <c r="Q10011" s="12">
        <f>sales-Discount_Values</f>
        <v>2685.5459999999998</v>
      </c>
      <c r="R10011" s="12">
        <f>DATEDIF(order_date,delivery_date,"D")</f>
        <v>1</v>
      </c>
      <c r="S10011" s="12"/>
    </row>
    <row r="10012" spans="1:19" ht="14.25" customHeight="1" x14ac:dyDescent="0.35">
      <c r="A10012" s="2" t="s">
        <v>11695</v>
      </c>
      <c r="B10012" s="2">
        <v>111662</v>
      </c>
      <c r="C10012" s="2" t="s">
        <v>41</v>
      </c>
      <c r="D10012" s="2" t="s">
        <v>26</v>
      </c>
      <c r="E10012" s="2">
        <v>2852.74</v>
      </c>
      <c r="F10012" s="2">
        <v>0.13</v>
      </c>
      <c r="G10012" s="2">
        <v>9</v>
      </c>
      <c r="H10012" s="3">
        <v>45177</v>
      </c>
      <c r="I10012" s="3">
        <v>45181</v>
      </c>
      <c r="J10012" s="2" t="s">
        <v>15</v>
      </c>
      <c r="K10012" s="2" t="s">
        <v>22</v>
      </c>
      <c r="L10012" s="2">
        <v>606.85</v>
      </c>
      <c r="M10012" s="2" t="s">
        <v>34</v>
      </c>
      <c r="N10012" s="11">
        <f>L10012/E10012*100</f>
        <v>21.27253097022512</v>
      </c>
      <c r="O10012" s="12" t="str">
        <f>IF(N10012&lt;10,"Low",IF(N10012&lt;20,"Med","High"))</f>
        <v>High</v>
      </c>
      <c r="P10012" s="12">
        <f>sales*discount</f>
        <v>370.8562</v>
      </c>
      <c r="Q10012" s="12">
        <f>sales-Discount_Values</f>
        <v>2481.8837999999996</v>
      </c>
      <c r="R10012" s="12">
        <f>DATEDIF(order_date,delivery_date,"D")</f>
        <v>4</v>
      </c>
      <c r="S10012" s="12"/>
    </row>
    <row r="10013" spans="1:19" ht="14.25" customHeight="1" x14ac:dyDescent="0.35">
      <c r="A10013" s="2" t="s">
        <v>5346</v>
      </c>
      <c r="B10013" s="2">
        <v>105313</v>
      </c>
      <c r="C10013" s="2" t="s">
        <v>19</v>
      </c>
      <c r="D10013" s="2" t="s">
        <v>20</v>
      </c>
      <c r="E10013" s="2">
        <v>3707.58</v>
      </c>
      <c r="F10013" s="2">
        <v>0.47</v>
      </c>
      <c r="G10013" s="2">
        <v>8</v>
      </c>
      <c r="H10013" s="3">
        <v>45584</v>
      </c>
      <c r="I10013" s="3">
        <v>45587</v>
      </c>
      <c r="J10013" s="2" t="s">
        <v>31</v>
      </c>
      <c r="K10013" s="2" t="s">
        <v>27</v>
      </c>
      <c r="L10013" s="2">
        <v>788.72</v>
      </c>
      <c r="M10013" s="2" t="s">
        <v>28</v>
      </c>
      <c r="N10013" s="11">
        <f>L10013/E10013*100</f>
        <v>21.273175494527429</v>
      </c>
      <c r="O10013" s="12" t="str">
        <f>IF(N10013&lt;10,"Low",IF(N10013&lt;20,"Med","High"))</f>
        <v>High</v>
      </c>
      <c r="P10013" s="12">
        <f>sales*discount</f>
        <v>1742.5626</v>
      </c>
      <c r="Q10013" s="12">
        <f>sales-Discount_Values</f>
        <v>1965.0174</v>
      </c>
      <c r="R10013" s="12">
        <f>DATEDIF(order_date,delivery_date,"D")</f>
        <v>3</v>
      </c>
      <c r="S10013" s="12"/>
    </row>
    <row r="10014" spans="1:19" ht="14.25" customHeight="1" x14ac:dyDescent="0.35">
      <c r="A10014" s="2" t="s">
        <v>3986</v>
      </c>
      <c r="B10014" s="2">
        <v>103953</v>
      </c>
      <c r="C10014" s="2" t="s">
        <v>13</v>
      </c>
      <c r="D10014" s="2" t="s">
        <v>26</v>
      </c>
      <c r="E10014" s="2">
        <v>3086.82</v>
      </c>
      <c r="F10014" s="2">
        <v>0.27</v>
      </c>
      <c r="G10014" s="2">
        <v>6</v>
      </c>
      <c r="H10014" s="3">
        <v>45027</v>
      </c>
      <c r="I10014" s="3">
        <v>45033</v>
      </c>
      <c r="J10014" s="2" t="s">
        <v>15</v>
      </c>
      <c r="K10014" s="2" t="s">
        <v>22</v>
      </c>
      <c r="L10014" s="2">
        <v>656.75</v>
      </c>
      <c r="M10014" s="2" t="s">
        <v>17</v>
      </c>
      <c r="N10014" s="11">
        <f>L10014/E10014*100</f>
        <v>21.27594093597942</v>
      </c>
      <c r="O10014" s="12" t="str">
        <f>IF(N10014&lt;10,"Low",IF(N10014&lt;20,"Med","High"))</f>
        <v>High</v>
      </c>
      <c r="P10014" s="12">
        <f>sales*discount</f>
        <v>833.44140000000004</v>
      </c>
      <c r="Q10014" s="12">
        <f>sales-Discount_Values</f>
        <v>2253.3786</v>
      </c>
      <c r="R10014" s="12">
        <f>DATEDIF(order_date,delivery_date,"D")</f>
        <v>6</v>
      </c>
      <c r="S10014" s="12"/>
    </row>
    <row r="10015" spans="1:19" ht="14.25" customHeight="1" x14ac:dyDescent="0.35">
      <c r="A10015" s="2" t="s">
        <v>5492</v>
      </c>
      <c r="B10015" s="2">
        <v>105459</v>
      </c>
      <c r="C10015" s="2" t="s">
        <v>25</v>
      </c>
      <c r="D10015" s="2" t="s">
        <v>33</v>
      </c>
      <c r="E10015" s="2">
        <v>1738.6</v>
      </c>
      <c r="F10015" s="2">
        <v>0.31</v>
      </c>
      <c r="G10015" s="2">
        <v>1</v>
      </c>
      <c r="H10015" s="3">
        <v>45656</v>
      </c>
      <c r="I10015" s="3">
        <v>45663</v>
      </c>
      <c r="J10015" s="2" t="s">
        <v>21</v>
      </c>
      <c r="K10015" s="2" t="s">
        <v>27</v>
      </c>
      <c r="L10015" s="2">
        <v>369.92</v>
      </c>
      <c r="M10015" s="2" t="s">
        <v>17</v>
      </c>
      <c r="N10015" s="11">
        <f>L10015/E10015*100</f>
        <v>21.276889451282642</v>
      </c>
      <c r="O10015" s="12" t="str">
        <f>IF(N10015&lt;10,"Low",IF(N10015&lt;20,"Med","High"))</f>
        <v>High</v>
      </c>
      <c r="P10015" s="12">
        <f>sales*discount</f>
        <v>538.96600000000001</v>
      </c>
      <c r="Q10015" s="12">
        <f>sales-Discount_Values</f>
        <v>1199.634</v>
      </c>
      <c r="R10015" s="12">
        <f>DATEDIF(order_date,delivery_date,"D")</f>
        <v>7</v>
      </c>
      <c r="S10015" s="12"/>
    </row>
    <row r="10016" spans="1:19" ht="14.25" customHeight="1" x14ac:dyDescent="0.35">
      <c r="A10016" s="2" t="s">
        <v>795</v>
      </c>
      <c r="B10016" s="2">
        <v>100762</v>
      </c>
      <c r="C10016" s="2" t="s">
        <v>25</v>
      </c>
      <c r="D10016" s="2" t="s">
        <v>14</v>
      </c>
      <c r="E10016" s="2">
        <v>2501.5</v>
      </c>
      <c r="F10016" s="2">
        <v>0.21</v>
      </c>
      <c r="G10016" s="2">
        <v>3</v>
      </c>
      <c r="H10016" s="3">
        <v>45043</v>
      </c>
      <c r="I10016" s="3">
        <v>45048</v>
      </c>
      <c r="J10016" s="2" t="s">
        <v>21</v>
      </c>
      <c r="K10016" s="2" t="s">
        <v>16</v>
      </c>
      <c r="L10016" s="2">
        <v>532.25</v>
      </c>
      <c r="M10016" s="2" t="s">
        <v>48</v>
      </c>
      <c r="N10016" s="11">
        <f>L10016/E10016*100</f>
        <v>21.277233659804118</v>
      </c>
      <c r="O10016" s="12" t="str">
        <f>IF(N10016&lt;10,"Low",IF(N10016&lt;20,"Med","High"))</f>
        <v>High</v>
      </c>
      <c r="P10016" s="12">
        <f>sales*discount</f>
        <v>525.31499999999994</v>
      </c>
      <c r="Q10016" s="12">
        <f>sales-Discount_Values</f>
        <v>1976.1849999999999</v>
      </c>
      <c r="R10016" s="12">
        <f>DATEDIF(order_date,delivery_date,"D")</f>
        <v>5</v>
      </c>
      <c r="S10016" s="12"/>
    </row>
    <row r="10017" spans="1:19" ht="14.25" customHeight="1" x14ac:dyDescent="0.35">
      <c r="A10017" s="2" t="s">
        <v>9232</v>
      </c>
      <c r="B10017" s="2">
        <v>109199</v>
      </c>
      <c r="C10017" s="2" t="s">
        <v>41</v>
      </c>
      <c r="D10017" s="2" t="s">
        <v>36</v>
      </c>
      <c r="E10017" s="2">
        <v>2374.64</v>
      </c>
      <c r="F10017" s="2">
        <v>0.34</v>
      </c>
      <c r="G10017" s="2">
        <v>8</v>
      </c>
      <c r="H10017" s="3">
        <v>45255</v>
      </c>
      <c r="I10017" s="3">
        <v>45262</v>
      </c>
      <c r="J10017" s="2" t="s">
        <v>15</v>
      </c>
      <c r="K10017" s="2" t="s">
        <v>22</v>
      </c>
      <c r="L10017" s="2">
        <v>505.27</v>
      </c>
      <c r="M10017" s="2" t="s">
        <v>28</v>
      </c>
      <c r="N10017" s="11">
        <f>L10017/E10017*100</f>
        <v>21.277751574975575</v>
      </c>
      <c r="O10017" s="12" t="str">
        <f>IF(N10017&lt;10,"Low",IF(N10017&lt;20,"Med","High"))</f>
        <v>High</v>
      </c>
      <c r="P10017" s="12">
        <f>sales*discount</f>
        <v>807.37760000000003</v>
      </c>
      <c r="Q10017" s="12">
        <f>sales-Discount_Values</f>
        <v>1567.2623999999998</v>
      </c>
      <c r="R10017" s="12">
        <f>DATEDIF(order_date,delivery_date,"D")</f>
        <v>7</v>
      </c>
      <c r="S10017" s="12"/>
    </row>
    <row r="10018" spans="1:19" ht="14.25" customHeight="1" x14ac:dyDescent="0.35">
      <c r="A10018" s="2" t="s">
        <v>6602</v>
      </c>
      <c r="B10018" s="2">
        <v>106569</v>
      </c>
      <c r="C10018" s="2" t="s">
        <v>13</v>
      </c>
      <c r="D10018" s="2" t="s">
        <v>36</v>
      </c>
      <c r="E10018" s="2">
        <v>3908.58</v>
      </c>
      <c r="F10018" s="2">
        <v>0.21</v>
      </c>
      <c r="G10018" s="2">
        <v>7</v>
      </c>
      <c r="H10018" s="3">
        <v>44978</v>
      </c>
      <c r="I10018" s="3">
        <v>44985</v>
      </c>
      <c r="J10018" s="2" t="s">
        <v>31</v>
      </c>
      <c r="K10018" s="2" t="s">
        <v>22</v>
      </c>
      <c r="L10018" s="2">
        <v>831.69</v>
      </c>
      <c r="M10018" s="2" t="s">
        <v>39</v>
      </c>
      <c r="N10018" s="11">
        <f>L10018/E10018*100</f>
        <v>21.278571757518076</v>
      </c>
      <c r="O10018" s="12" t="str">
        <f>IF(N10018&lt;10,"Low",IF(N10018&lt;20,"Med","High"))</f>
        <v>High</v>
      </c>
      <c r="P10018" s="12">
        <f>sales*discount</f>
        <v>820.80179999999996</v>
      </c>
      <c r="Q10018" s="12">
        <f>sales-Discount_Values</f>
        <v>3087.7781999999997</v>
      </c>
      <c r="R10018" s="12">
        <f>DATEDIF(order_date,delivery_date,"D")</f>
        <v>7</v>
      </c>
      <c r="S10018" s="12"/>
    </row>
    <row r="10019" spans="1:19" ht="14.25" customHeight="1" x14ac:dyDescent="0.35">
      <c r="A10019" s="2" t="s">
        <v>5014</v>
      </c>
      <c r="B10019" s="2">
        <v>104981</v>
      </c>
      <c r="C10019" s="2" t="s">
        <v>13</v>
      </c>
      <c r="D10019" s="2" t="s">
        <v>20</v>
      </c>
      <c r="E10019" s="2">
        <v>777.49</v>
      </c>
      <c r="F10019" s="2">
        <v>0.49</v>
      </c>
      <c r="G10019" s="2">
        <v>6</v>
      </c>
      <c r="H10019" s="3">
        <v>45203</v>
      </c>
      <c r="I10019" s="3">
        <v>45206</v>
      </c>
      <c r="J10019" s="2" t="s">
        <v>31</v>
      </c>
      <c r="K10019" s="2" t="s">
        <v>16</v>
      </c>
      <c r="L10019" s="2">
        <v>165.45</v>
      </c>
      <c r="M10019" s="2" t="s">
        <v>39</v>
      </c>
      <c r="N10019" s="11">
        <f>L10019/E10019*100</f>
        <v>21.280016463234254</v>
      </c>
      <c r="O10019" s="12" t="str">
        <f>IF(N10019&lt;10,"Low",IF(N10019&lt;20,"Med","High"))</f>
        <v>High</v>
      </c>
      <c r="P10019" s="12">
        <f>sales*discount</f>
        <v>380.9701</v>
      </c>
      <c r="Q10019" s="12">
        <f>sales-Discount_Values</f>
        <v>396.51990000000001</v>
      </c>
      <c r="R10019" s="12">
        <f>DATEDIF(order_date,delivery_date,"D")</f>
        <v>3</v>
      </c>
      <c r="S10019" s="12"/>
    </row>
    <row r="10020" spans="1:19" ht="14.25" customHeight="1" x14ac:dyDescent="0.35">
      <c r="A10020" s="2" t="s">
        <v>11117</v>
      </c>
      <c r="B10020" s="2">
        <v>111084</v>
      </c>
      <c r="C10020" s="2" t="s">
        <v>25</v>
      </c>
      <c r="D10020" s="2" t="s">
        <v>33</v>
      </c>
      <c r="E10020" s="2">
        <v>3584.16</v>
      </c>
      <c r="F10020" s="2">
        <v>0.46</v>
      </c>
      <c r="G10020" s="2">
        <v>4</v>
      </c>
      <c r="H10020" s="3">
        <v>45330</v>
      </c>
      <c r="I10020" s="3">
        <v>45334</v>
      </c>
      <c r="J10020" s="2" t="s">
        <v>15</v>
      </c>
      <c r="K10020" s="2" t="s">
        <v>22</v>
      </c>
      <c r="L10020" s="2">
        <v>762.78</v>
      </c>
      <c r="M10020" s="2" t="s">
        <v>28</v>
      </c>
      <c r="N10020" s="11">
        <f>L10020/E10020*100</f>
        <v>21.281974019017007</v>
      </c>
      <c r="O10020" s="12" t="str">
        <f>IF(N10020&lt;10,"Low",IF(N10020&lt;20,"Med","High"))</f>
        <v>High</v>
      </c>
      <c r="P10020" s="12">
        <f>sales*discount</f>
        <v>1648.7136</v>
      </c>
      <c r="Q10020" s="12">
        <f>sales-Discount_Values</f>
        <v>1935.4463999999998</v>
      </c>
      <c r="R10020" s="12">
        <f>DATEDIF(order_date,delivery_date,"D")</f>
        <v>4</v>
      </c>
      <c r="S10020" s="12"/>
    </row>
    <row r="10021" spans="1:19" ht="14.25" customHeight="1" x14ac:dyDescent="0.35">
      <c r="A10021" s="2" t="s">
        <v>14295</v>
      </c>
      <c r="B10021" s="2">
        <v>114262</v>
      </c>
      <c r="C10021" s="2" t="s">
        <v>41</v>
      </c>
      <c r="D10021" s="2" t="s">
        <v>14</v>
      </c>
      <c r="E10021" s="2">
        <v>4070.06</v>
      </c>
      <c r="F10021" s="2">
        <v>0.19</v>
      </c>
      <c r="G10021" s="2">
        <v>5</v>
      </c>
      <c r="H10021" s="3">
        <v>45007</v>
      </c>
      <c r="I10021" s="3">
        <v>45011</v>
      </c>
      <c r="J10021" s="2" t="s">
        <v>21</v>
      </c>
      <c r="K10021" s="2" t="s">
        <v>22</v>
      </c>
      <c r="L10021" s="2">
        <v>866.29</v>
      </c>
      <c r="M10021" s="2" t="s">
        <v>34</v>
      </c>
      <c r="N10021" s="11">
        <f>L10021/E10021*100</f>
        <v>21.284452809049498</v>
      </c>
      <c r="O10021" s="12" t="str">
        <f>IF(N10021&lt;10,"Low",IF(N10021&lt;20,"Med","High"))</f>
        <v>High</v>
      </c>
      <c r="P10021" s="12">
        <f>sales*discount</f>
        <v>773.31140000000005</v>
      </c>
      <c r="Q10021" s="12">
        <f>sales-Discount_Values</f>
        <v>3296.7485999999999</v>
      </c>
      <c r="R10021" s="12">
        <f>DATEDIF(order_date,delivery_date,"D")</f>
        <v>4</v>
      </c>
      <c r="S10021" s="12"/>
    </row>
    <row r="10022" spans="1:19" ht="14.25" customHeight="1" x14ac:dyDescent="0.35">
      <c r="A10022" s="2" t="s">
        <v>383</v>
      </c>
      <c r="B10022" s="2">
        <v>100350</v>
      </c>
      <c r="C10022" s="2" t="s">
        <v>19</v>
      </c>
      <c r="D10022" s="2" t="s">
        <v>20</v>
      </c>
      <c r="E10022" s="2">
        <v>303.31</v>
      </c>
      <c r="F10022" s="2">
        <v>0.36</v>
      </c>
      <c r="G10022" s="2">
        <v>1</v>
      </c>
      <c r="H10022" s="3">
        <v>45203</v>
      </c>
      <c r="I10022" s="3">
        <v>45207</v>
      </c>
      <c r="J10022" s="2" t="s">
        <v>15</v>
      </c>
      <c r="K10022" s="2" t="s">
        <v>16</v>
      </c>
      <c r="L10022" s="2">
        <v>64.56</v>
      </c>
      <c r="M10022" s="2" t="s">
        <v>28</v>
      </c>
      <c r="N10022" s="11">
        <f>L10022/E10022*100</f>
        <v>21.285153803039794</v>
      </c>
      <c r="O10022" s="12" t="str">
        <f>IF(N10022&lt;10,"Low",IF(N10022&lt;20,"Med","High"))</f>
        <v>High</v>
      </c>
      <c r="P10022" s="12">
        <f>sales*discount</f>
        <v>109.19159999999999</v>
      </c>
      <c r="Q10022" s="12">
        <f>sales-Discount_Values</f>
        <v>194.11840000000001</v>
      </c>
      <c r="R10022" s="12">
        <f>DATEDIF(order_date,delivery_date,"D")</f>
        <v>4</v>
      </c>
      <c r="S10022" s="12"/>
    </row>
    <row r="10023" spans="1:19" ht="14.25" customHeight="1" x14ac:dyDescent="0.35">
      <c r="A10023" s="2" t="s">
        <v>1731</v>
      </c>
      <c r="B10023" s="2">
        <v>101698</v>
      </c>
      <c r="C10023" s="2" t="s">
        <v>25</v>
      </c>
      <c r="D10023" s="2" t="s">
        <v>14</v>
      </c>
      <c r="E10023" s="2">
        <v>1647.52</v>
      </c>
      <c r="F10023" s="2">
        <v>0.45</v>
      </c>
      <c r="G10023" s="2">
        <v>7</v>
      </c>
      <c r="H10023" s="3">
        <v>45341</v>
      </c>
      <c r="I10023" s="3">
        <v>45348</v>
      </c>
      <c r="J10023" s="2" t="s">
        <v>21</v>
      </c>
      <c r="K10023" s="2" t="s">
        <v>27</v>
      </c>
      <c r="L10023" s="2">
        <v>350.75</v>
      </c>
      <c r="M10023" s="2" t="s">
        <v>17</v>
      </c>
      <c r="N10023" s="11">
        <f>L10023/E10023*100</f>
        <v>21.289574633388366</v>
      </c>
      <c r="O10023" s="12" t="str">
        <f>IF(N10023&lt;10,"Low",IF(N10023&lt;20,"Med","High"))</f>
        <v>High</v>
      </c>
      <c r="P10023" s="12">
        <f>sales*discount</f>
        <v>741.38400000000001</v>
      </c>
      <c r="Q10023" s="12">
        <f>sales-Discount_Values</f>
        <v>906.13599999999997</v>
      </c>
      <c r="R10023" s="12">
        <f>DATEDIF(order_date,delivery_date,"D")</f>
        <v>7</v>
      </c>
      <c r="S10023" s="12"/>
    </row>
    <row r="10024" spans="1:19" ht="14.25" customHeight="1" x14ac:dyDescent="0.35">
      <c r="A10024" s="2" t="s">
        <v>2368</v>
      </c>
      <c r="B10024" s="2">
        <v>102335</v>
      </c>
      <c r="C10024" s="2" t="s">
        <v>19</v>
      </c>
      <c r="D10024" s="2" t="s">
        <v>26</v>
      </c>
      <c r="E10024" s="2">
        <v>1619.12</v>
      </c>
      <c r="F10024" s="2">
        <v>0.45</v>
      </c>
      <c r="G10024" s="2">
        <v>1</v>
      </c>
      <c r="H10024" s="3">
        <v>45148</v>
      </c>
      <c r="I10024" s="3">
        <v>45149</v>
      </c>
      <c r="J10024" s="2" t="s">
        <v>15</v>
      </c>
      <c r="K10024" s="2" t="s">
        <v>27</v>
      </c>
      <c r="L10024" s="2">
        <v>344.87</v>
      </c>
      <c r="M10024" s="2" t="s">
        <v>34</v>
      </c>
      <c r="N10024" s="11">
        <f>L10024/E10024*100</f>
        <v>21.299841889421415</v>
      </c>
      <c r="O10024" s="12" t="str">
        <f>IF(N10024&lt;10,"Low",IF(N10024&lt;20,"Med","High"))</f>
        <v>High</v>
      </c>
      <c r="P10024" s="12">
        <f>sales*discount</f>
        <v>728.60399999999993</v>
      </c>
      <c r="Q10024" s="12">
        <f>sales-Discount_Values</f>
        <v>890.51599999999996</v>
      </c>
      <c r="R10024" s="12">
        <f>DATEDIF(order_date,delivery_date,"D")</f>
        <v>1</v>
      </c>
      <c r="S10024" s="12"/>
    </row>
    <row r="10025" spans="1:19" ht="14.25" customHeight="1" x14ac:dyDescent="0.35">
      <c r="A10025" s="2" t="s">
        <v>13579</v>
      </c>
      <c r="B10025" s="2">
        <v>113546</v>
      </c>
      <c r="C10025" s="2" t="s">
        <v>41</v>
      </c>
      <c r="D10025" s="2" t="s">
        <v>14</v>
      </c>
      <c r="E10025" s="2">
        <v>1382.22</v>
      </c>
      <c r="F10025" s="2">
        <v>0.42</v>
      </c>
      <c r="G10025" s="2">
        <v>3</v>
      </c>
      <c r="H10025" s="3">
        <v>45546</v>
      </c>
      <c r="I10025" s="3">
        <v>45548</v>
      </c>
      <c r="J10025" s="2" t="s">
        <v>31</v>
      </c>
      <c r="K10025" s="2" t="s">
        <v>16</v>
      </c>
      <c r="L10025" s="2">
        <v>294.44</v>
      </c>
      <c r="M10025" s="2" t="s">
        <v>28</v>
      </c>
      <c r="N10025" s="11">
        <f>L10025/E10025*100</f>
        <v>21.301963507979917</v>
      </c>
      <c r="O10025" s="12" t="str">
        <f>IF(N10025&lt;10,"Low",IF(N10025&lt;20,"Med","High"))</f>
        <v>High</v>
      </c>
      <c r="P10025" s="12">
        <f>sales*discount</f>
        <v>580.53239999999994</v>
      </c>
      <c r="Q10025" s="12">
        <f>sales-Discount_Values</f>
        <v>801.68760000000009</v>
      </c>
      <c r="R10025" s="12">
        <f>DATEDIF(order_date,delivery_date,"D")</f>
        <v>2</v>
      </c>
      <c r="S10025" s="12"/>
    </row>
    <row r="10026" spans="1:19" ht="14.25" customHeight="1" x14ac:dyDescent="0.35">
      <c r="A10026" s="2" t="s">
        <v>6719</v>
      </c>
      <c r="B10026" s="2">
        <v>106686</v>
      </c>
      <c r="C10026" s="2" t="s">
        <v>41</v>
      </c>
      <c r="D10026" s="2" t="s">
        <v>20</v>
      </c>
      <c r="E10026" s="2">
        <v>1275.23</v>
      </c>
      <c r="F10026" s="2">
        <v>0.01</v>
      </c>
      <c r="G10026" s="2">
        <v>6</v>
      </c>
      <c r="H10026" s="3">
        <v>45657</v>
      </c>
      <c r="I10026" s="3">
        <v>45663</v>
      </c>
      <c r="J10026" s="2" t="s">
        <v>31</v>
      </c>
      <c r="K10026" s="2" t="s">
        <v>16</v>
      </c>
      <c r="L10026" s="2">
        <v>271.69</v>
      </c>
      <c r="M10026" s="2" t="s">
        <v>48</v>
      </c>
      <c r="N10026" s="11">
        <f>L10026/E10026*100</f>
        <v>21.305176321134226</v>
      </c>
      <c r="O10026" s="12" t="str">
        <f>IF(N10026&lt;10,"Low",IF(N10026&lt;20,"Med","High"))</f>
        <v>High</v>
      </c>
      <c r="P10026" s="12">
        <f>sales*discount</f>
        <v>12.7523</v>
      </c>
      <c r="Q10026" s="12">
        <f>sales-Discount_Values</f>
        <v>1262.4776999999999</v>
      </c>
      <c r="R10026" s="12">
        <f>DATEDIF(order_date,delivery_date,"D")</f>
        <v>6</v>
      </c>
      <c r="S10026" s="12"/>
    </row>
    <row r="10027" spans="1:19" ht="14.25" customHeight="1" x14ac:dyDescent="0.35">
      <c r="A10027" s="2" t="s">
        <v>10867</v>
      </c>
      <c r="B10027" s="2">
        <v>110834</v>
      </c>
      <c r="C10027" s="2" t="s">
        <v>25</v>
      </c>
      <c r="D10027" s="2" t="s">
        <v>14</v>
      </c>
      <c r="E10027" s="2">
        <v>4780.0200000000004</v>
      </c>
      <c r="F10027" s="2">
        <v>0.26</v>
      </c>
      <c r="G10027" s="2">
        <v>3</v>
      </c>
      <c r="H10027" s="3">
        <v>45237</v>
      </c>
      <c r="I10027" s="3">
        <v>45238</v>
      </c>
      <c r="J10027" s="2" t="s">
        <v>21</v>
      </c>
      <c r="K10027" s="2" t="s">
        <v>27</v>
      </c>
      <c r="L10027" s="2">
        <v>1018.42</v>
      </c>
      <c r="M10027" s="2" t="s">
        <v>48</v>
      </c>
      <c r="N10027" s="11">
        <f>L10027/E10027*100</f>
        <v>21.305768595110479</v>
      </c>
      <c r="O10027" s="12" t="str">
        <f>IF(N10027&lt;10,"Low",IF(N10027&lt;20,"Med","High"))</f>
        <v>High</v>
      </c>
      <c r="P10027" s="12">
        <f>sales*discount</f>
        <v>1242.8052000000002</v>
      </c>
      <c r="Q10027" s="12">
        <f>sales-Discount_Values</f>
        <v>3537.2148000000002</v>
      </c>
      <c r="R10027" s="12">
        <f>DATEDIF(order_date,delivery_date,"D")</f>
        <v>1</v>
      </c>
      <c r="S10027" s="12"/>
    </row>
    <row r="10028" spans="1:19" ht="14.25" customHeight="1" x14ac:dyDescent="0.35">
      <c r="A10028" s="2" t="s">
        <v>6208</v>
      </c>
      <c r="B10028" s="2">
        <v>106175</v>
      </c>
      <c r="C10028" s="2" t="s">
        <v>25</v>
      </c>
      <c r="D10028" s="2" t="s">
        <v>20</v>
      </c>
      <c r="E10028" s="2">
        <v>620.72</v>
      </c>
      <c r="F10028" s="2">
        <v>0</v>
      </c>
      <c r="G10028" s="2">
        <v>3</v>
      </c>
      <c r="H10028" s="3">
        <v>45004</v>
      </c>
      <c r="I10028" s="3">
        <v>45007</v>
      </c>
      <c r="J10028" s="2" t="s">
        <v>31</v>
      </c>
      <c r="K10028" s="2" t="s">
        <v>22</v>
      </c>
      <c r="L10028" s="2">
        <v>132.25</v>
      </c>
      <c r="M10028" s="2" t="s">
        <v>23</v>
      </c>
      <c r="N10028" s="11">
        <f>L10028/E10028*100</f>
        <v>21.305902822528676</v>
      </c>
      <c r="O10028" s="12" t="str">
        <f>IF(N10028&lt;10,"Low",IF(N10028&lt;20,"Med","High"))</f>
        <v>High</v>
      </c>
      <c r="P10028" s="12">
        <f>sales*discount</f>
        <v>0</v>
      </c>
      <c r="Q10028" s="12">
        <f>sales-Discount_Values</f>
        <v>620.72</v>
      </c>
      <c r="R10028" s="12">
        <f>DATEDIF(order_date,delivery_date,"D")</f>
        <v>3</v>
      </c>
      <c r="S10028" s="12"/>
    </row>
    <row r="10029" spans="1:19" ht="14.25" customHeight="1" x14ac:dyDescent="0.35">
      <c r="A10029" s="2" t="s">
        <v>3021</v>
      </c>
      <c r="B10029" s="2">
        <v>102988</v>
      </c>
      <c r="C10029" s="2" t="s">
        <v>13</v>
      </c>
      <c r="D10029" s="2" t="s">
        <v>26</v>
      </c>
      <c r="E10029" s="2">
        <v>3026.28</v>
      </c>
      <c r="F10029" s="2">
        <v>0.02</v>
      </c>
      <c r="G10029" s="2">
        <v>2</v>
      </c>
      <c r="H10029" s="3">
        <v>45394</v>
      </c>
      <c r="I10029" s="3">
        <v>45398</v>
      </c>
      <c r="J10029" s="2" t="s">
        <v>21</v>
      </c>
      <c r="K10029" s="2" t="s">
        <v>16</v>
      </c>
      <c r="L10029" s="2">
        <v>644.80999999999995</v>
      </c>
      <c r="M10029" s="2" t="s">
        <v>28</v>
      </c>
      <c r="N10029" s="11">
        <f>L10029/E10029*100</f>
        <v>21.307017196029445</v>
      </c>
      <c r="O10029" s="12" t="str">
        <f>IF(N10029&lt;10,"Low",IF(N10029&lt;20,"Med","High"))</f>
        <v>High</v>
      </c>
      <c r="P10029" s="12">
        <f>sales*discount</f>
        <v>60.525600000000004</v>
      </c>
      <c r="Q10029" s="12">
        <f>sales-Discount_Values</f>
        <v>2965.7544000000003</v>
      </c>
      <c r="R10029" s="12">
        <f>DATEDIF(order_date,delivery_date,"D")</f>
        <v>4</v>
      </c>
      <c r="S10029" s="12"/>
    </row>
    <row r="10030" spans="1:19" ht="14.25" customHeight="1" x14ac:dyDescent="0.35">
      <c r="A10030" s="2" t="s">
        <v>10129</v>
      </c>
      <c r="B10030" s="2">
        <v>110096</v>
      </c>
      <c r="C10030" s="2" t="s">
        <v>13</v>
      </c>
      <c r="D10030" s="2" t="s">
        <v>20</v>
      </c>
      <c r="E10030" s="2">
        <v>4461.49</v>
      </c>
      <c r="F10030" s="2">
        <v>0.19</v>
      </c>
      <c r="G10030" s="2">
        <v>3</v>
      </c>
      <c r="H10030" s="3">
        <v>45653</v>
      </c>
      <c r="I10030" s="3">
        <v>45656</v>
      </c>
      <c r="J10030" s="2" t="s">
        <v>21</v>
      </c>
      <c r="K10030" s="2" t="s">
        <v>27</v>
      </c>
      <c r="L10030" s="2">
        <v>950.63</v>
      </c>
      <c r="M10030" s="2" t="s">
        <v>23</v>
      </c>
      <c r="N10030" s="11">
        <f>L10030/E10030*100</f>
        <v>21.307455580983039</v>
      </c>
      <c r="O10030" s="12" t="str">
        <f>IF(N10030&lt;10,"Low",IF(N10030&lt;20,"Med","High"))</f>
        <v>High</v>
      </c>
      <c r="P10030" s="12">
        <f>sales*discount</f>
        <v>847.68309999999997</v>
      </c>
      <c r="Q10030" s="12">
        <f>sales-Discount_Values</f>
        <v>3613.8068999999996</v>
      </c>
      <c r="R10030" s="12">
        <f>DATEDIF(order_date,delivery_date,"D")</f>
        <v>3</v>
      </c>
      <c r="S10030" s="12"/>
    </row>
    <row r="10031" spans="1:19" ht="14.25" customHeight="1" x14ac:dyDescent="0.35">
      <c r="A10031" s="2" t="s">
        <v>6483</v>
      </c>
      <c r="B10031" s="2">
        <v>106450</v>
      </c>
      <c r="C10031" s="2" t="s">
        <v>41</v>
      </c>
      <c r="D10031" s="2" t="s">
        <v>33</v>
      </c>
      <c r="E10031" s="2">
        <v>1504.82</v>
      </c>
      <c r="F10031" s="2">
        <v>0.19</v>
      </c>
      <c r="G10031" s="2">
        <v>8</v>
      </c>
      <c r="H10031" s="3">
        <v>45079</v>
      </c>
      <c r="I10031" s="3">
        <v>45083</v>
      </c>
      <c r="J10031" s="2" t="s">
        <v>21</v>
      </c>
      <c r="K10031" s="2" t="s">
        <v>22</v>
      </c>
      <c r="L10031" s="2">
        <v>320.66000000000003</v>
      </c>
      <c r="M10031" s="2" t="s">
        <v>48</v>
      </c>
      <c r="N10031" s="11">
        <f>L10031/E10031*100</f>
        <v>21.308860860435139</v>
      </c>
      <c r="O10031" s="12" t="str">
        <f>IF(N10031&lt;10,"Low",IF(N10031&lt;20,"Med","High"))</f>
        <v>High</v>
      </c>
      <c r="P10031" s="12">
        <f>sales*discount</f>
        <v>285.91579999999999</v>
      </c>
      <c r="Q10031" s="12">
        <f>sales-Discount_Values</f>
        <v>1218.9041999999999</v>
      </c>
      <c r="R10031" s="12">
        <f>DATEDIF(order_date,delivery_date,"D")</f>
        <v>4</v>
      </c>
      <c r="S10031" s="12"/>
    </row>
    <row r="10032" spans="1:19" ht="14.25" customHeight="1" x14ac:dyDescent="0.35">
      <c r="A10032" s="2" t="s">
        <v>10418</v>
      </c>
      <c r="B10032" s="2">
        <v>110385</v>
      </c>
      <c r="C10032" s="2" t="s">
        <v>25</v>
      </c>
      <c r="D10032" s="2" t="s">
        <v>20</v>
      </c>
      <c r="E10032" s="2">
        <v>2758.31</v>
      </c>
      <c r="F10032" s="2">
        <v>0.24</v>
      </c>
      <c r="G10032" s="2">
        <v>1</v>
      </c>
      <c r="H10032" s="3">
        <v>44968</v>
      </c>
      <c r="I10032" s="3">
        <v>44972</v>
      </c>
      <c r="J10032" s="2" t="s">
        <v>31</v>
      </c>
      <c r="K10032" s="2" t="s">
        <v>16</v>
      </c>
      <c r="L10032" s="2">
        <v>587.79</v>
      </c>
      <c r="M10032" s="2" t="s">
        <v>34</v>
      </c>
      <c r="N10032" s="11">
        <f>L10032/E10032*100</f>
        <v>21.309787514818858</v>
      </c>
      <c r="O10032" s="12" t="str">
        <f>IF(N10032&lt;10,"Low",IF(N10032&lt;20,"Med","High"))</f>
        <v>High</v>
      </c>
      <c r="P10032" s="12">
        <f>sales*discount</f>
        <v>661.99439999999993</v>
      </c>
      <c r="Q10032" s="12">
        <f>sales-Discount_Values</f>
        <v>2096.3155999999999</v>
      </c>
      <c r="R10032" s="12">
        <f>DATEDIF(order_date,delivery_date,"D")</f>
        <v>4</v>
      </c>
      <c r="S10032" s="12"/>
    </row>
    <row r="10033" spans="1:19" ht="14.25" customHeight="1" x14ac:dyDescent="0.35">
      <c r="A10033" s="2" t="s">
        <v>10762</v>
      </c>
      <c r="B10033" s="2">
        <v>110729</v>
      </c>
      <c r="C10033" s="2" t="s">
        <v>41</v>
      </c>
      <c r="D10033" s="2" t="s">
        <v>20</v>
      </c>
      <c r="E10033" s="2">
        <v>3467.93</v>
      </c>
      <c r="F10033" s="2">
        <v>0.32</v>
      </c>
      <c r="G10033" s="2">
        <v>6</v>
      </c>
      <c r="H10033" s="3">
        <v>45425</v>
      </c>
      <c r="I10033" s="3">
        <v>45426</v>
      </c>
      <c r="J10033" s="2" t="s">
        <v>21</v>
      </c>
      <c r="K10033" s="2" t="s">
        <v>27</v>
      </c>
      <c r="L10033" s="2">
        <v>739.08</v>
      </c>
      <c r="M10033" s="2" t="s">
        <v>34</v>
      </c>
      <c r="N10033" s="11">
        <f>L10033/E10033*100</f>
        <v>21.311848855080697</v>
      </c>
      <c r="O10033" s="12" t="str">
        <f>IF(N10033&lt;10,"Low",IF(N10033&lt;20,"Med","High"))</f>
        <v>High</v>
      </c>
      <c r="P10033" s="12">
        <f>sales*discount</f>
        <v>1109.7375999999999</v>
      </c>
      <c r="Q10033" s="12">
        <f>sales-Discount_Values</f>
        <v>2358.1923999999999</v>
      </c>
      <c r="R10033" s="12">
        <f>DATEDIF(order_date,delivery_date,"D")</f>
        <v>1</v>
      </c>
      <c r="S10033" s="12"/>
    </row>
    <row r="10034" spans="1:19" ht="14.25" customHeight="1" x14ac:dyDescent="0.35">
      <c r="A10034" s="2" t="s">
        <v>8762</v>
      </c>
      <c r="B10034" s="2">
        <v>108729</v>
      </c>
      <c r="C10034" s="2" t="s">
        <v>13</v>
      </c>
      <c r="D10034" s="2" t="s">
        <v>36</v>
      </c>
      <c r="E10034" s="2">
        <v>4511.7700000000004</v>
      </c>
      <c r="F10034" s="2">
        <v>0.46</v>
      </c>
      <c r="G10034" s="2">
        <v>7</v>
      </c>
      <c r="H10034" s="3">
        <v>45162</v>
      </c>
      <c r="I10034" s="3">
        <v>45166</v>
      </c>
      <c r="J10034" s="2" t="s">
        <v>21</v>
      </c>
      <c r="K10034" s="2" t="s">
        <v>22</v>
      </c>
      <c r="L10034" s="2">
        <v>961.64</v>
      </c>
      <c r="M10034" s="2" t="s">
        <v>39</v>
      </c>
      <c r="N10034" s="11">
        <f>L10034/E10034*100</f>
        <v>21.314029748856878</v>
      </c>
      <c r="O10034" s="12" t="str">
        <f>IF(N10034&lt;10,"Low",IF(N10034&lt;20,"Med","High"))</f>
        <v>High</v>
      </c>
      <c r="P10034" s="12">
        <f>sales*discount</f>
        <v>2075.4142000000002</v>
      </c>
      <c r="Q10034" s="12">
        <f>sales-Discount_Values</f>
        <v>2436.3558000000003</v>
      </c>
      <c r="R10034" s="12">
        <f>DATEDIF(order_date,delivery_date,"D")</f>
        <v>4</v>
      </c>
      <c r="S10034" s="12"/>
    </row>
    <row r="10035" spans="1:19" ht="14.25" customHeight="1" x14ac:dyDescent="0.35">
      <c r="A10035" s="2" t="s">
        <v>8848</v>
      </c>
      <c r="B10035" s="2">
        <v>108815</v>
      </c>
      <c r="C10035" s="2" t="s">
        <v>41</v>
      </c>
      <c r="D10035" s="2" t="s">
        <v>20</v>
      </c>
      <c r="E10035" s="2">
        <v>487.7</v>
      </c>
      <c r="F10035" s="2">
        <v>0.35</v>
      </c>
      <c r="G10035" s="2">
        <v>5</v>
      </c>
      <c r="H10035" s="3">
        <v>45646</v>
      </c>
      <c r="I10035" s="3">
        <v>45648</v>
      </c>
      <c r="J10035" s="2" t="s">
        <v>31</v>
      </c>
      <c r="K10035" s="2" t="s">
        <v>27</v>
      </c>
      <c r="L10035" s="2">
        <v>103.95</v>
      </c>
      <c r="M10035" s="2" t="s">
        <v>34</v>
      </c>
      <c r="N10035" s="11">
        <f>L10035/E10035*100</f>
        <v>21.314332581505024</v>
      </c>
      <c r="O10035" s="12" t="str">
        <f>IF(N10035&lt;10,"Low",IF(N10035&lt;20,"Med","High"))</f>
        <v>High</v>
      </c>
      <c r="P10035" s="12">
        <f>sales*discount</f>
        <v>170.69499999999999</v>
      </c>
      <c r="Q10035" s="12">
        <f>sales-Discount_Values</f>
        <v>317.005</v>
      </c>
      <c r="R10035" s="12">
        <f>DATEDIF(order_date,delivery_date,"D")</f>
        <v>2</v>
      </c>
      <c r="S10035" s="12"/>
    </row>
    <row r="10036" spans="1:19" ht="14.25" customHeight="1" x14ac:dyDescent="0.35">
      <c r="A10036" s="2" t="s">
        <v>14504</v>
      </c>
      <c r="B10036" s="2">
        <v>114471</v>
      </c>
      <c r="C10036" s="2" t="s">
        <v>25</v>
      </c>
      <c r="D10036" s="2" t="s">
        <v>36</v>
      </c>
      <c r="E10036" s="2">
        <v>3319.46</v>
      </c>
      <c r="F10036" s="2">
        <v>0.25</v>
      </c>
      <c r="G10036" s="2">
        <v>9</v>
      </c>
      <c r="H10036" s="3">
        <v>45607</v>
      </c>
      <c r="I10036" s="3">
        <v>45611</v>
      </c>
      <c r="J10036" s="2" t="s">
        <v>21</v>
      </c>
      <c r="K10036" s="2" t="s">
        <v>16</v>
      </c>
      <c r="L10036" s="2">
        <v>707.7</v>
      </c>
      <c r="M10036" s="2" t="s">
        <v>28</v>
      </c>
      <c r="N10036" s="11">
        <f>L10036/E10036*100</f>
        <v>21.319732727612323</v>
      </c>
      <c r="O10036" s="12" t="str">
        <f>IF(N10036&lt;10,"Low",IF(N10036&lt;20,"Med","High"))</f>
        <v>High</v>
      </c>
      <c r="P10036" s="12">
        <f>sales*discount</f>
        <v>829.86500000000001</v>
      </c>
      <c r="Q10036" s="12">
        <f>sales-Discount_Values</f>
        <v>2489.5950000000003</v>
      </c>
      <c r="R10036" s="12">
        <f>DATEDIF(order_date,delivery_date,"D")</f>
        <v>4</v>
      </c>
      <c r="S10036" s="12"/>
    </row>
    <row r="10037" spans="1:19" ht="14.25" customHeight="1" x14ac:dyDescent="0.35">
      <c r="A10037" s="2" t="s">
        <v>7534</v>
      </c>
      <c r="B10037" s="2">
        <v>107501</v>
      </c>
      <c r="C10037" s="2" t="s">
        <v>19</v>
      </c>
      <c r="D10037" s="2" t="s">
        <v>33</v>
      </c>
      <c r="E10037" s="2">
        <v>412.47</v>
      </c>
      <c r="F10037" s="2">
        <v>0.17</v>
      </c>
      <c r="G10037" s="2">
        <v>3</v>
      </c>
      <c r="H10037" s="3">
        <v>44951</v>
      </c>
      <c r="I10037" s="3">
        <v>44954</v>
      </c>
      <c r="J10037" s="2" t="s">
        <v>31</v>
      </c>
      <c r="K10037" s="2" t="s">
        <v>22</v>
      </c>
      <c r="L10037" s="2">
        <v>87.94</v>
      </c>
      <c r="M10037" s="2" t="s">
        <v>39</v>
      </c>
      <c r="N10037" s="11">
        <f>L10037/E10037*100</f>
        <v>21.320338448856884</v>
      </c>
      <c r="O10037" s="12" t="str">
        <f>IF(N10037&lt;10,"Low",IF(N10037&lt;20,"Med","High"))</f>
        <v>High</v>
      </c>
      <c r="P10037" s="12">
        <f>sales*discount</f>
        <v>70.119900000000015</v>
      </c>
      <c r="Q10037" s="12">
        <f>sales-Discount_Values</f>
        <v>342.3501</v>
      </c>
      <c r="R10037" s="12">
        <f>DATEDIF(order_date,delivery_date,"D")</f>
        <v>3</v>
      </c>
      <c r="S10037" s="12"/>
    </row>
    <row r="10038" spans="1:19" ht="14.25" customHeight="1" x14ac:dyDescent="0.35">
      <c r="A10038" s="2" t="s">
        <v>12928</v>
      </c>
      <c r="B10038" s="2">
        <v>112895</v>
      </c>
      <c r="C10038" s="2" t="s">
        <v>25</v>
      </c>
      <c r="D10038" s="2" t="s">
        <v>26</v>
      </c>
      <c r="E10038" s="2">
        <v>3635.2</v>
      </c>
      <c r="F10038" s="2">
        <v>0.49</v>
      </c>
      <c r="G10038" s="2">
        <v>3</v>
      </c>
      <c r="H10038" s="3">
        <v>45503</v>
      </c>
      <c r="I10038" s="3">
        <v>45509</v>
      </c>
      <c r="J10038" s="2" t="s">
        <v>31</v>
      </c>
      <c r="K10038" s="2" t="s">
        <v>27</v>
      </c>
      <c r="L10038" s="2">
        <v>775.09</v>
      </c>
      <c r="M10038" s="2" t="s">
        <v>34</v>
      </c>
      <c r="N10038" s="11">
        <f>L10038/E10038*100</f>
        <v>21.321797975352112</v>
      </c>
      <c r="O10038" s="12" t="str">
        <f>IF(N10038&lt;10,"Low",IF(N10038&lt;20,"Med","High"))</f>
        <v>High</v>
      </c>
      <c r="P10038" s="12">
        <f>sales*discount</f>
        <v>1781.2479999999998</v>
      </c>
      <c r="Q10038" s="12">
        <f>sales-Discount_Values</f>
        <v>1853.952</v>
      </c>
      <c r="R10038" s="12">
        <f>DATEDIF(order_date,delivery_date,"D")</f>
        <v>6</v>
      </c>
      <c r="S10038" s="12"/>
    </row>
    <row r="10039" spans="1:19" ht="14.25" customHeight="1" x14ac:dyDescent="0.35">
      <c r="A10039" s="2" t="s">
        <v>12630</v>
      </c>
      <c r="B10039" s="2">
        <v>112597</v>
      </c>
      <c r="C10039" s="2" t="s">
        <v>41</v>
      </c>
      <c r="D10039" s="2" t="s">
        <v>20</v>
      </c>
      <c r="E10039" s="2">
        <v>3356.22</v>
      </c>
      <c r="F10039" s="2">
        <v>0.43</v>
      </c>
      <c r="G10039" s="2">
        <v>2</v>
      </c>
      <c r="H10039" s="3">
        <v>45536</v>
      </c>
      <c r="I10039" s="3">
        <v>45537</v>
      </c>
      <c r="J10039" s="2" t="s">
        <v>15</v>
      </c>
      <c r="K10039" s="2" t="s">
        <v>16</v>
      </c>
      <c r="L10039" s="2">
        <v>715.63</v>
      </c>
      <c r="M10039" s="2" t="s">
        <v>34</v>
      </c>
      <c r="N10039" s="11">
        <f>L10039/E10039*100</f>
        <v>21.322499716943465</v>
      </c>
      <c r="O10039" s="12" t="str">
        <f>IF(N10039&lt;10,"Low",IF(N10039&lt;20,"Med","High"))</f>
        <v>High</v>
      </c>
      <c r="P10039" s="12">
        <f>sales*discount</f>
        <v>1443.1745999999998</v>
      </c>
      <c r="Q10039" s="12">
        <f>sales-Discount_Values</f>
        <v>1913.0454</v>
      </c>
      <c r="R10039" s="12">
        <f>DATEDIF(order_date,delivery_date,"D")</f>
        <v>1</v>
      </c>
      <c r="S10039" s="12"/>
    </row>
    <row r="10040" spans="1:19" ht="14.25" customHeight="1" x14ac:dyDescent="0.35">
      <c r="A10040" s="2" t="s">
        <v>12074</v>
      </c>
      <c r="B10040" s="2">
        <v>112041</v>
      </c>
      <c r="C10040" s="2" t="s">
        <v>25</v>
      </c>
      <c r="D10040" s="2" t="s">
        <v>20</v>
      </c>
      <c r="E10040" s="2">
        <v>1953.42</v>
      </c>
      <c r="F10040" s="2">
        <v>0.1</v>
      </c>
      <c r="G10040" s="2">
        <v>5</v>
      </c>
      <c r="H10040" s="3">
        <v>45453</v>
      </c>
      <c r="I10040" s="3">
        <v>45454</v>
      </c>
      <c r="J10040" s="2" t="s">
        <v>21</v>
      </c>
      <c r="K10040" s="2" t="s">
        <v>22</v>
      </c>
      <c r="L10040" s="2">
        <v>416.56</v>
      </c>
      <c r="M10040" s="2" t="s">
        <v>39</v>
      </c>
      <c r="N10040" s="11">
        <f>L10040/E10040*100</f>
        <v>21.324651124694125</v>
      </c>
      <c r="O10040" s="12" t="str">
        <f>IF(N10040&lt;10,"Low",IF(N10040&lt;20,"Med","High"))</f>
        <v>High</v>
      </c>
      <c r="P10040" s="12">
        <f>sales*discount</f>
        <v>195.34200000000001</v>
      </c>
      <c r="Q10040" s="12">
        <f>sales-Discount_Values</f>
        <v>1758.078</v>
      </c>
      <c r="R10040" s="12">
        <f>DATEDIF(order_date,delivery_date,"D")</f>
        <v>1</v>
      </c>
      <c r="S10040" s="12"/>
    </row>
    <row r="10041" spans="1:19" ht="14.25" customHeight="1" x14ac:dyDescent="0.35">
      <c r="A10041" s="2" t="s">
        <v>351</v>
      </c>
      <c r="B10041" s="2">
        <v>100318</v>
      </c>
      <c r="C10041" s="2" t="s">
        <v>13</v>
      </c>
      <c r="D10041" s="2" t="s">
        <v>33</v>
      </c>
      <c r="E10041" s="2">
        <v>479.63</v>
      </c>
      <c r="F10041" s="2">
        <v>0.15</v>
      </c>
      <c r="G10041" s="2">
        <v>9</v>
      </c>
      <c r="H10041" s="3">
        <v>45086</v>
      </c>
      <c r="I10041" s="3">
        <v>45089</v>
      </c>
      <c r="J10041" s="2" t="s">
        <v>15</v>
      </c>
      <c r="K10041" s="2" t="s">
        <v>16</v>
      </c>
      <c r="L10041" s="2">
        <v>102.29</v>
      </c>
      <c r="M10041" s="2" t="s">
        <v>23</v>
      </c>
      <c r="N10041" s="11">
        <f>L10041/E10041*100</f>
        <v>21.326856118257826</v>
      </c>
      <c r="O10041" s="12" t="str">
        <f>IF(N10041&lt;10,"Low",IF(N10041&lt;20,"Med","High"))</f>
        <v>High</v>
      </c>
      <c r="P10041" s="12">
        <f>sales*discount</f>
        <v>71.944499999999991</v>
      </c>
      <c r="Q10041" s="12">
        <f>sales-Discount_Values</f>
        <v>407.68549999999999</v>
      </c>
      <c r="R10041" s="12">
        <f>DATEDIF(order_date,delivery_date,"D")</f>
        <v>3</v>
      </c>
      <c r="S10041" s="12"/>
    </row>
    <row r="10042" spans="1:19" ht="14.25" customHeight="1" x14ac:dyDescent="0.35">
      <c r="A10042" s="2" t="s">
        <v>11375</v>
      </c>
      <c r="B10042" s="2">
        <v>111342</v>
      </c>
      <c r="C10042" s="2" t="s">
        <v>19</v>
      </c>
      <c r="D10042" s="2" t="s">
        <v>36</v>
      </c>
      <c r="E10042" s="2">
        <v>2009.35</v>
      </c>
      <c r="F10042" s="2">
        <v>0.16</v>
      </c>
      <c r="G10042" s="2">
        <v>6</v>
      </c>
      <c r="H10042" s="3">
        <v>45214</v>
      </c>
      <c r="I10042" s="3">
        <v>45219</v>
      </c>
      <c r="J10042" s="2" t="s">
        <v>21</v>
      </c>
      <c r="K10042" s="2" t="s">
        <v>22</v>
      </c>
      <c r="L10042" s="2">
        <v>428.56</v>
      </c>
      <c r="M10042" s="2" t="s">
        <v>17</v>
      </c>
      <c r="N10042" s="11">
        <f>L10042/E10042*100</f>
        <v>21.328290243113447</v>
      </c>
      <c r="O10042" s="12" t="str">
        <f>IF(N10042&lt;10,"Low",IF(N10042&lt;20,"Med","High"))</f>
        <v>High</v>
      </c>
      <c r="P10042" s="12">
        <f>sales*discount</f>
        <v>321.49599999999998</v>
      </c>
      <c r="Q10042" s="12">
        <f>sales-Discount_Values</f>
        <v>1687.8539999999998</v>
      </c>
      <c r="R10042" s="12">
        <f>DATEDIF(order_date,delivery_date,"D")</f>
        <v>5</v>
      </c>
      <c r="S10042" s="12"/>
    </row>
    <row r="10043" spans="1:19" ht="14.25" customHeight="1" x14ac:dyDescent="0.35">
      <c r="A10043" s="2" t="s">
        <v>8583</v>
      </c>
      <c r="B10043" s="2">
        <v>108550</v>
      </c>
      <c r="C10043" s="2" t="s">
        <v>25</v>
      </c>
      <c r="D10043" s="2" t="s">
        <v>36</v>
      </c>
      <c r="E10043" s="2">
        <v>4999.87</v>
      </c>
      <c r="F10043" s="2">
        <v>0.26</v>
      </c>
      <c r="G10043" s="2">
        <v>2</v>
      </c>
      <c r="H10043" s="3">
        <v>45566</v>
      </c>
      <c r="I10043" s="3">
        <v>45570</v>
      </c>
      <c r="J10043" s="2" t="s">
        <v>21</v>
      </c>
      <c r="K10043" s="2" t="s">
        <v>16</v>
      </c>
      <c r="L10043" s="2">
        <v>1066.54</v>
      </c>
      <c r="M10043" s="2" t="s">
        <v>23</v>
      </c>
      <c r="N10043" s="11">
        <f>L10043/E10043*100</f>
        <v>21.331354615219997</v>
      </c>
      <c r="O10043" s="12" t="str">
        <f>IF(N10043&lt;10,"Low",IF(N10043&lt;20,"Med","High"))</f>
        <v>High</v>
      </c>
      <c r="P10043" s="12">
        <f>sales*discount</f>
        <v>1299.9662000000001</v>
      </c>
      <c r="Q10043" s="12">
        <f>sales-Discount_Values</f>
        <v>3699.9038</v>
      </c>
      <c r="R10043" s="12">
        <f>DATEDIF(order_date,delivery_date,"D")</f>
        <v>4</v>
      </c>
      <c r="S10043" s="12"/>
    </row>
    <row r="10044" spans="1:19" ht="14.25" customHeight="1" x14ac:dyDescent="0.35">
      <c r="A10044" s="2" t="s">
        <v>13125</v>
      </c>
      <c r="B10044" s="2">
        <v>113092</v>
      </c>
      <c r="C10044" s="2" t="s">
        <v>13</v>
      </c>
      <c r="D10044" s="2" t="s">
        <v>36</v>
      </c>
      <c r="E10044" s="2">
        <v>4457.8100000000004</v>
      </c>
      <c r="F10044" s="2">
        <v>0.44</v>
      </c>
      <c r="G10044" s="2">
        <v>5</v>
      </c>
      <c r="H10044" s="3">
        <v>45299</v>
      </c>
      <c r="I10044" s="3">
        <v>45304</v>
      </c>
      <c r="J10044" s="2" t="s">
        <v>31</v>
      </c>
      <c r="K10044" s="2" t="s">
        <v>22</v>
      </c>
      <c r="L10044" s="2">
        <v>950.96</v>
      </c>
      <c r="M10044" s="2" t="s">
        <v>39</v>
      </c>
      <c r="N10044" s="11">
        <f>L10044/E10044*100</f>
        <v>21.332447995764735</v>
      </c>
      <c r="O10044" s="12" t="str">
        <f>IF(N10044&lt;10,"Low",IF(N10044&lt;20,"Med","High"))</f>
        <v>High</v>
      </c>
      <c r="P10044" s="12">
        <f>sales*discount</f>
        <v>1961.4364000000003</v>
      </c>
      <c r="Q10044" s="12">
        <f>sales-Discount_Values</f>
        <v>2496.3735999999999</v>
      </c>
      <c r="R10044" s="12">
        <f>DATEDIF(order_date,delivery_date,"D")</f>
        <v>5</v>
      </c>
      <c r="S10044" s="12"/>
    </row>
    <row r="10045" spans="1:19" ht="14.25" customHeight="1" x14ac:dyDescent="0.35">
      <c r="A10045" s="2" t="s">
        <v>4721</v>
      </c>
      <c r="B10045" s="2">
        <v>104688</v>
      </c>
      <c r="C10045" s="2" t="s">
        <v>13</v>
      </c>
      <c r="D10045" s="2" t="s">
        <v>26</v>
      </c>
      <c r="E10045" s="2">
        <v>4847.2299999999996</v>
      </c>
      <c r="F10045" s="2">
        <v>0.18</v>
      </c>
      <c r="G10045" s="2">
        <v>9</v>
      </c>
      <c r="H10045" s="3">
        <v>45056</v>
      </c>
      <c r="I10045" s="3">
        <v>45057</v>
      </c>
      <c r="J10045" s="2" t="s">
        <v>21</v>
      </c>
      <c r="K10045" s="2" t="s">
        <v>16</v>
      </c>
      <c r="L10045" s="2">
        <v>1034.08</v>
      </c>
      <c r="M10045" s="2" t="s">
        <v>28</v>
      </c>
      <c r="N10045" s="11">
        <f>L10045/E10045*100</f>
        <v>21.33342135611473</v>
      </c>
      <c r="O10045" s="12" t="str">
        <f>IF(N10045&lt;10,"Low",IF(N10045&lt;20,"Med","High"))</f>
        <v>High</v>
      </c>
      <c r="P10045" s="12">
        <f>sales*discount</f>
        <v>872.50139999999988</v>
      </c>
      <c r="Q10045" s="12">
        <f>sales-Discount_Values</f>
        <v>3974.7285999999995</v>
      </c>
      <c r="R10045" s="12">
        <f>DATEDIF(order_date,delivery_date,"D")</f>
        <v>1</v>
      </c>
      <c r="S10045" s="12"/>
    </row>
    <row r="10046" spans="1:19" ht="14.25" customHeight="1" x14ac:dyDescent="0.35">
      <c r="A10046" s="2" t="s">
        <v>5183</v>
      </c>
      <c r="B10046" s="2">
        <v>105150</v>
      </c>
      <c r="C10046" s="2" t="s">
        <v>25</v>
      </c>
      <c r="D10046" s="2" t="s">
        <v>36</v>
      </c>
      <c r="E10046" s="2">
        <v>4998.33</v>
      </c>
      <c r="F10046" s="2">
        <v>0.26</v>
      </c>
      <c r="G10046" s="2">
        <v>8</v>
      </c>
      <c r="H10046" s="3">
        <v>45060</v>
      </c>
      <c r="I10046" s="3">
        <v>45062</v>
      </c>
      <c r="J10046" s="2" t="s">
        <v>21</v>
      </c>
      <c r="K10046" s="2" t="s">
        <v>27</v>
      </c>
      <c r="L10046" s="2">
        <v>1066.33</v>
      </c>
      <c r="M10046" s="2" t="s">
        <v>28</v>
      </c>
      <c r="N10046" s="11">
        <f>L10046/E10046*100</f>
        <v>21.333725464305076</v>
      </c>
      <c r="O10046" s="12" t="str">
        <f>IF(N10046&lt;10,"Low",IF(N10046&lt;20,"Med","High"))</f>
        <v>High</v>
      </c>
      <c r="P10046" s="12">
        <f>sales*discount</f>
        <v>1299.5658000000001</v>
      </c>
      <c r="Q10046" s="12">
        <f>sales-Discount_Values</f>
        <v>3698.7641999999996</v>
      </c>
      <c r="R10046" s="12">
        <f>DATEDIF(order_date,delivery_date,"D")</f>
        <v>2</v>
      </c>
      <c r="S10046" s="12"/>
    </row>
    <row r="10047" spans="1:19" ht="14.25" customHeight="1" x14ac:dyDescent="0.35">
      <c r="A10047" s="2" t="s">
        <v>155</v>
      </c>
      <c r="B10047" s="2">
        <v>100122</v>
      </c>
      <c r="C10047" s="2" t="s">
        <v>41</v>
      </c>
      <c r="D10047" s="2" t="s">
        <v>36</v>
      </c>
      <c r="E10047" s="2">
        <v>4901.0200000000004</v>
      </c>
      <c r="F10047" s="2">
        <v>0.47</v>
      </c>
      <c r="G10047" s="2">
        <v>6</v>
      </c>
      <c r="H10047" s="3">
        <v>45103</v>
      </c>
      <c r="I10047" s="3">
        <v>45106</v>
      </c>
      <c r="J10047" s="2" t="s">
        <v>15</v>
      </c>
      <c r="K10047" s="2" t="s">
        <v>27</v>
      </c>
      <c r="L10047" s="2">
        <v>1045.7</v>
      </c>
      <c r="M10047" s="2" t="s">
        <v>17</v>
      </c>
      <c r="N10047" s="11">
        <f>L10047/E10047*100</f>
        <v>21.336374877066405</v>
      </c>
      <c r="O10047" s="12" t="str">
        <f>IF(N10047&lt;10,"Low",IF(N10047&lt;20,"Med","High"))</f>
        <v>High</v>
      </c>
      <c r="P10047" s="12">
        <f>sales*discount</f>
        <v>2303.4794000000002</v>
      </c>
      <c r="Q10047" s="12">
        <f>sales-Discount_Values</f>
        <v>2597.5406000000003</v>
      </c>
      <c r="R10047" s="12">
        <f>DATEDIF(order_date,delivery_date,"D")</f>
        <v>3</v>
      </c>
      <c r="S10047" s="12"/>
    </row>
    <row r="10048" spans="1:19" ht="14.25" customHeight="1" x14ac:dyDescent="0.35">
      <c r="A10048" s="2" t="s">
        <v>2487</v>
      </c>
      <c r="B10048" s="2">
        <v>102454</v>
      </c>
      <c r="C10048" s="2" t="s">
        <v>25</v>
      </c>
      <c r="D10048" s="2" t="s">
        <v>33</v>
      </c>
      <c r="E10048" s="2">
        <v>1414.61</v>
      </c>
      <c r="F10048" s="2">
        <v>0.12</v>
      </c>
      <c r="G10048" s="2">
        <v>7</v>
      </c>
      <c r="H10048" s="3">
        <v>45591</v>
      </c>
      <c r="I10048" s="3">
        <v>45593</v>
      </c>
      <c r="J10048" s="2" t="s">
        <v>31</v>
      </c>
      <c r="K10048" s="2" t="s">
        <v>16</v>
      </c>
      <c r="L10048" s="2">
        <v>301.85000000000002</v>
      </c>
      <c r="M10048" s="2" t="s">
        <v>34</v>
      </c>
      <c r="N10048" s="11">
        <f>L10048/E10048*100</f>
        <v>21.338036632004584</v>
      </c>
      <c r="O10048" s="12" t="str">
        <f>IF(N10048&lt;10,"Low",IF(N10048&lt;20,"Med","High"))</f>
        <v>High</v>
      </c>
      <c r="P10048" s="12">
        <f>sales*discount</f>
        <v>169.75319999999999</v>
      </c>
      <c r="Q10048" s="12">
        <f>sales-Discount_Values</f>
        <v>1244.8568</v>
      </c>
      <c r="R10048" s="12">
        <f>DATEDIF(order_date,delivery_date,"D")</f>
        <v>2</v>
      </c>
      <c r="S10048" s="12"/>
    </row>
    <row r="10049" spans="1:19" ht="14.25" customHeight="1" x14ac:dyDescent="0.35">
      <c r="A10049" s="2" t="s">
        <v>12462</v>
      </c>
      <c r="B10049" s="2">
        <v>112429</v>
      </c>
      <c r="C10049" s="2" t="s">
        <v>25</v>
      </c>
      <c r="D10049" s="2" t="s">
        <v>36</v>
      </c>
      <c r="E10049" s="2">
        <v>1921.17</v>
      </c>
      <c r="F10049" s="2">
        <v>0.01</v>
      </c>
      <c r="G10049" s="2">
        <v>8</v>
      </c>
      <c r="H10049" s="3">
        <v>45025</v>
      </c>
      <c r="I10049" s="3">
        <v>45028</v>
      </c>
      <c r="J10049" s="2" t="s">
        <v>15</v>
      </c>
      <c r="K10049" s="2" t="s">
        <v>22</v>
      </c>
      <c r="L10049" s="2">
        <v>409.94</v>
      </c>
      <c r="M10049" s="2" t="s">
        <v>28</v>
      </c>
      <c r="N10049" s="11">
        <f>L10049/E10049*100</f>
        <v>21.33803879927336</v>
      </c>
      <c r="O10049" s="12" t="str">
        <f>IF(N10049&lt;10,"Low",IF(N10049&lt;20,"Med","High"))</f>
        <v>High</v>
      </c>
      <c r="P10049" s="12">
        <f>sales*discount</f>
        <v>19.2117</v>
      </c>
      <c r="Q10049" s="12">
        <f>sales-Discount_Values</f>
        <v>1901.9583</v>
      </c>
      <c r="R10049" s="12">
        <f>DATEDIF(order_date,delivery_date,"D")</f>
        <v>3</v>
      </c>
      <c r="S10049" s="12"/>
    </row>
    <row r="10050" spans="1:19" ht="14.25" customHeight="1" x14ac:dyDescent="0.35">
      <c r="A10050" s="2" t="s">
        <v>10598</v>
      </c>
      <c r="B10050" s="2">
        <v>110565</v>
      </c>
      <c r="C10050" s="2" t="s">
        <v>13</v>
      </c>
      <c r="D10050" s="2" t="s">
        <v>33</v>
      </c>
      <c r="E10050" s="2">
        <v>4364.5</v>
      </c>
      <c r="F10050" s="2">
        <v>0.27</v>
      </c>
      <c r="G10050" s="2">
        <v>5</v>
      </c>
      <c r="H10050" s="3">
        <v>45443</v>
      </c>
      <c r="I10050" s="3">
        <v>45449</v>
      </c>
      <c r="J10050" s="2" t="s">
        <v>21</v>
      </c>
      <c r="K10050" s="2" t="s">
        <v>27</v>
      </c>
      <c r="L10050" s="2">
        <v>931.44</v>
      </c>
      <c r="M10050" s="2" t="s">
        <v>17</v>
      </c>
      <c r="N10050" s="11">
        <f>L10050/E10050*100</f>
        <v>21.341276205750948</v>
      </c>
      <c r="O10050" s="12" t="str">
        <f>IF(N10050&lt;10,"Low",IF(N10050&lt;20,"Med","High"))</f>
        <v>High</v>
      </c>
      <c r="P10050" s="12">
        <f>sales*discount</f>
        <v>1178.4150000000002</v>
      </c>
      <c r="Q10050" s="12">
        <f>sales-Discount_Values</f>
        <v>3186.085</v>
      </c>
      <c r="R10050" s="12">
        <f>DATEDIF(order_date,delivery_date,"D")</f>
        <v>6</v>
      </c>
      <c r="S10050" s="12"/>
    </row>
    <row r="10051" spans="1:19" ht="14.25" customHeight="1" x14ac:dyDescent="0.35">
      <c r="A10051" s="2" t="s">
        <v>867</v>
      </c>
      <c r="B10051" s="2">
        <v>100834</v>
      </c>
      <c r="C10051" s="2" t="s">
        <v>25</v>
      </c>
      <c r="D10051" s="2" t="s">
        <v>33</v>
      </c>
      <c r="E10051" s="2">
        <v>1280.46</v>
      </c>
      <c r="F10051" s="2">
        <v>0.03</v>
      </c>
      <c r="G10051" s="2">
        <v>6</v>
      </c>
      <c r="H10051" s="3">
        <v>45263</v>
      </c>
      <c r="I10051" s="3">
        <v>45264</v>
      </c>
      <c r="J10051" s="2" t="s">
        <v>15</v>
      </c>
      <c r="K10051" s="2" t="s">
        <v>22</v>
      </c>
      <c r="L10051" s="2">
        <v>273.31</v>
      </c>
      <c r="M10051" s="2" t="s">
        <v>28</v>
      </c>
      <c r="N10051" s="11">
        <f>L10051/E10051*100</f>
        <v>21.344673008137701</v>
      </c>
      <c r="O10051" s="12" t="str">
        <f>IF(N10051&lt;10,"Low",IF(N10051&lt;20,"Med","High"))</f>
        <v>High</v>
      </c>
      <c r="P10051" s="12">
        <f>sales*discount</f>
        <v>38.413800000000002</v>
      </c>
      <c r="Q10051" s="12">
        <f>sales-Discount_Values</f>
        <v>1242.0462</v>
      </c>
      <c r="R10051" s="12">
        <f>DATEDIF(order_date,delivery_date,"D")</f>
        <v>1</v>
      </c>
      <c r="S10051" s="12"/>
    </row>
    <row r="10052" spans="1:19" ht="14.25" customHeight="1" x14ac:dyDescent="0.35">
      <c r="A10052" s="2" t="s">
        <v>12368</v>
      </c>
      <c r="B10052" s="2">
        <v>112335</v>
      </c>
      <c r="C10052" s="2" t="s">
        <v>13</v>
      </c>
      <c r="D10052" s="2" t="s">
        <v>36</v>
      </c>
      <c r="E10052" s="2">
        <v>3289.09</v>
      </c>
      <c r="F10052" s="2">
        <v>0.08</v>
      </c>
      <c r="G10052" s="2">
        <v>9</v>
      </c>
      <c r="H10052" s="3">
        <v>45000</v>
      </c>
      <c r="I10052" s="3">
        <v>45005</v>
      </c>
      <c r="J10052" s="2" t="s">
        <v>31</v>
      </c>
      <c r="K10052" s="2" t="s">
        <v>22</v>
      </c>
      <c r="L10052" s="2">
        <v>702.07</v>
      </c>
      <c r="M10052" s="2" t="s">
        <v>17</v>
      </c>
      <c r="N10052" s="11">
        <f>L10052/E10052*100</f>
        <v>21.345417729523973</v>
      </c>
      <c r="O10052" s="12" t="str">
        <f>IF(N10052&lt;10,"Low",IF(N10052&lt;20,"Med","High"))</f>
        <v>High</v>
      </c>
      <c r="P10052" s="12">
        <f>sales*discount</f>
        <v>263.12720000000002</v>
      </c>
      <c r="Q10052" s="12">
        <f>sales-Discount_Values</f>
        <v>3025.9628000000002</v>
      </c>
      <c r="R10052" s="12">
        <f>DATEDIF(order_date,delivery_date,"D")</f>
        <v>5</v>
      </c>
      <c r="S10052" s="12"/>
    </row>
    <row r="10053" spans="1:19" ht="14.25" customHeight="1" x14ac:dyDescent="0.35">
      <c r="A10053" s="2" t="s">
        <v>5495</v>
      </c>
      <c r="B10053" s="2">
        <v>105462</v>
      </c>
      <c r="C10053" s="2" t="s">
        <v>13</v>
      </c>
      <c r="D10053" s="2" t="s">
        <v>33</v>
      </c>
      <c r="E10053" s="2">
        <v>699.89</v>
      </c>
      <c r="F10053" s="2">
        <v>0.47</v>
      </c>
      <c r="G10053" s="2">
        <v>2</v>
      </c>
      <c r="H10053" s="3">
        <v>45414</v>
      </c>
      <c r="I10053" s="3">
        <v>45421</v>
      </c>
      <c r="J10053" s="2" t="s">
        <v>15</v>
      </c>
      <c r="K10053" s="2" t="s">
        <v>22</v>
      </c>
      <c r="L10053" s="2">
        <v>149.41</v>
      </c>
      <c r="M10053" s="2" t="s">
        <v>23</v>
      </c>
      <c r="N10053" s="11">
        <f>L10053/E10053*100</f>
        <v>21.347640343482546</v>
      </c>
      <c r="O10053" s="12" t="str">
        <f>IF(N10053&lt;10,"Low",IF(N10053&lt;20,"Med","High"))</f>
        <v>High</v>
      </c>
      <c r="P10053" s="12">
        <f>sales*discount</f>
        <v>328.94829999999996</v>
      </c>
      <c r="Q10053" s="12">
        <f>sales-Discount_Values</f>
        <v>370.94170000000003</v>
      </c>
      <c r="R10053" s="12">
        <f>DATEDIF(order_date,delivery_date,"D")</f>
        <v>7</v>
      </c>
      <c r="S10053" s="12"/>
    </row>
    <row r="10054" spans="1:19" ht="14.25" customHeight="1" x14ac:dyDescent="0.35">
      <c r="A10054" s="2" t="s">
        <v>11676</v>
      </c>
      <c r="B10054" s="2">
        <v>111643</v>
      </c>
      <c r="C10054" s="2" t="s">
        <v>41</v>
      </c>
      <c r="D10054" s="2" t="s">
        <v>26</v>
      </c>
      <c r="E10054" s="2">
        <v>1952.19</v>
      </c>
      <c r="F10054" s="2">
        <v>0.49</v>
      </c>
      <c r="G10054" s="2">
        <v>4</v>
      </c>
      <c r="H10054" s="3">
        <v>45627</v>
      </c>
      <c r="I10054" s="3">
        <v>45632</v>
      </c>
      <c r="J10054" s="2" t="s">
        <v>15</v>
      </c>
      <c r="K10054" s="2" t="s">
        <v>27</v>
      </c>
      <c r="L10054" s="2">
        <v>416.84</v>
      </c>
      <c r="M10054" s="2" t="s">
        <v>34</v>
      </c>
      <c r="N10054" s="11">
        <f>L10054/E10054*100</f>
        <v>21.35242983521071</v>
      </c>
      <c r="O10054" s="12" t="str">
        <f>IF(N10054&lt;10,"Low",IF(N10054&lt;20,"Med","High"))</f>
        <v>High</v>
      </c>
      <c r="P10054" s="12">
        <f>sales*discount</f>
        <v>956.57309999999995</v>
      </c>
      <c r="Q10054" s="12">
        <f>sales-Discount_Values</f>
        <v>995.6169000000001</v>
      </c>
      <c r="R10054" s="12">
        <f>DATEDIF(order_date,delivery_date,"D")</f>
        <v>5</v>
      </c>
      <c r="S10054" s="12"/>
    </row>
    <row r="10055" spans="1:19" ht="14.25" customHeight="1" x14ac:dyDescent="0.35">
      <c r="A10055" s="2" t="s">
        <v>9149</v>
      </c>
      <c r="B10055" s="2">
        <v>109116</v>
      </c>
      <c r="C10055" s="2" t="s">
        <v>25</v>
      </c>
      <c r="D10055" s="2" t="s">
        <v>26</v>
      </c>
      <c r="E10055" s="2">
        <v>3496.79</v>
      </c>
      <c r="F10055" s="2">
        <v>0.05</v>
      </c>
      <c r="G10055" s="2">
        <v>4</v>
      </c>
      <c r="H10055" s="3">
        <v>45575</v>
      </c>
      <c r="I10055" s="3">
        <v>45581</v>
      </c>
      <c r="J10055" s="2" t="s">
        <v>15</v>
      </c>
      <c r="K10055" s="2" t="s">
        <v>16</v>
      </c>
      <c r="L10055" s="2">
        <v>746.7</v>
      </c>
      <c r="M10055" s="2" t="s">
        <v>34</v>
      </c>
      <c r="N10055" s="11">
        <f>L10055/E10055*100</f>
        <v>21.353870263870579</v>
      </c>
      <c r="O10055" s="12" t="str">
        <f>IF(N10055&lt;10,"Low",IF(N10055&lt;20,"Med","High"))</f>
        <v>High</v>
      </c>
      <c r="P10055" s="12">
        <f>sales*discount</f>
        <v>174.83950000000002</v>
      </c>
      <c r="Q10055" s="12">
        <f>sales-Discount_Values</f>
        <v>3321.9504999999999</v>
      </c>
      <c r="R10055" s="12">
        <f>DATEDIF(order_date,delivery_date,"D")</f>
        <v>6</v>
      </c>
      <c r="S10055" s="12"/>
    </row>
    <row r="10056" spans="1:19" ht="14.25" customHeight="1" x14ac:dyDescent="0.35">
      <c r="A10056" s="2" t="s">
        <v>12394</v>
      </c>
      <c r="B10056" s="2">
        <v>112361</v>
      </c>
      <c r="C10056" s="2" t="s">
        <v>25</v>
      </c>
      <c r="D10056" s="2" t="s">
        <v>36</v>
      </c>
      <c r="E10056" s="2">
        <v>3373.56</v>
      </c>
      <c r="F10056" s="2">
        <v>0.06</v>
      </c>
      <c r="G10056" s="2">
        <v>8</v>
      </c>
      <c r="H10056" s="3">
        <v>44949</v>
      </c>
      <c r="I10056" s="3">
        <v>44952</v>
      </c>
      <c r="J10056" s="2" t="s">
        <v>15</v>
      </c>
      <c r="K10056" s="2" t="s">
        <v>27</v>
      </c>
      <c r="L10056" s="2">
        <v>720.42</v>
      </c>
      <c r="M10056" s="2" t="s">
        <v>34</v>
      </c>
      <c r="N10056" s="11">
        <f>L10056/E10056*100</f>
        <v>21.354889197168568</v>
      </c>
      <c r="O10056" s="12" t="str">
        <f>IF(N10056&lt;10,"Low",IF(N10056&lt;20,"Med","High"))</f>
        <v>High</v>
      </c>
      <c r="P10056" s="12">
        <f>sales*discount</f>
        <v>202.4136</v>
      </c>
      <c r="Q10056" s="12">
        <f>sales-Discount_Values</f>
        <v>3171.1464000000001</v>
      </c>
      <c r="R10056" s="12">
        <f>DATEDIF(order_date,delivery_date,"D")</f>
        <v>3</v>
      </c>
      <c r="S10056" s="12"/>
    </row>
    <row r="10057" spans="1:19" ht="14.25" customHeight="1" x14ac:dyDescent="0.35">
      <c r="A10057" s="2" t="s">
        <v>6176</v>
      </c>
      <c r="B10057" s="2">
        <v>106143</v>
      </c>
      <c r="C10057" s="2" t="s">
        <v>41</v>
      </c>
      <c r="D10057" s="2" t="s">
        <v>14</v>
      </c>
      <c r="E10057" s="2">
        <v>1705.39</v>
      </c>
      <c r="F10057" s="2">
        <v>0.32</v>
      </c>
      <c r="G10057" s="2">
        <v>9</v>
      </c>
      <c r="H10057" s="3">
        <v>45413</v>
      </c>
      <c r="I10057" s="3">
        <v>45420</v>
      </c>
      <c r="J10057" s="2" t="s">
        <v>21</v>
      </c>
      <c r="K10057" s="2" t="s">
        <v>22</v>
      </c>
      <c r="L10057" s="2">
        <v>364.19</v>
      </c>
      <c r="M10057" s="2" t="s">
        <v>34</v>
      </c>
      <c r="N10057" s="11">
        <f>L10057/E10057*100</f>
        <v>21.355232527457062</v>
      </c>
      <c r="O10057" s="12" t="str">
        <f>IF(N10057&lt;10,"Low",IF(N10057&lt;20,"Med","High"))</f>
        <v>High</v>
      </c>
      <c r="P10057" s="12">
        <f>sales*discount</f>
        <v>545.72480000000007</v>
      </c>
      <c r="Q10057" s="12">
        <f>sales-Discount_Values</f>
        <v>1159.6651999999999</v>
      </c>
      <c r="R10057" s="12">
        <f>DATEDIF(order_date,delivery_date,"D")</f>
        <v>7</v>
      </c>
      <c r="S10057" s="12"/>
    </row>
    <row r="10058" spans="1:19" ht="14.25" customHeight="1" x14ac:dyDescent="0.35">
      <c r="A10058" s="2" t="s">
        <v>8379</v>
      </c>
      <c r="B10058" s="2">
        <v>108346</v>
      </c>
      <c r="C10058" s="2" t="s">
        <v>25</v>
      </c>
      <c r="D10058" s="2" t="s">
        <v>26</v>
      </c>
      <c r="E10058" s="2">
        <v>2328.71</v>
      </c>
      <c r="F10058" s="2">
        <v>0.3</v>
      </c>
      <c r="G10058" s="2">
        <v>5</v>
      </c>
      <c r="H10058" s="3">
        <v>44970</v>
      </c>
      <c r="I10058" s="3">
        <v>44975</v>
      </c>
      <c r="J10058" s="2" t="s">
        <v>21</v>
      </c>
      <c r="K10058" s="2" t="s">
        <v>16</v>
      </c>
      <c r="L10058" s="2">
        <v>497.32</v>
      </c>
      <c r="M10058" s="2" t="s">
        <v>23</v>
      </c>
      <c r="N10058" s="11">
        <f>L10058/E10058*100</f>
        <v>21.356029733199925</v>
      </c>
      <c r="O10058" s="12" t="str">
        <f>IF(N10058&lt;10,"Low",IF(N10058&lt;20,"Med","High"))</f>
        <v>High</v>
      </c>
      <c r="P10058" s="12">
        <f>sales*discount</f>
        <v>698.61299999999994</v>
      </c>
      <c r="Q10058" s="12">
        <f>sales-Discount_Values</f>
        <v>1630.0970000000002</v>
      </c>
      <c r="R10058" s="12">
        <f>DATEDIF(order_date,delivery_date,"D")</f>
        <v>5</v>
      </c>
      <c r="S10058" s="12"/>
    </row>
    <row r="10059" spans="1:19" ht="14.25" customHeight="1" x14ac:dyDescent="0.35">
      <c r="A10059" s="2" t="s">
        <v>5825</v>
      </c>
      <c r="B10059" s="2">
        <v>105792</v>
      </c>
      <c r="C10059" s="2" t="s">
        <v>13</v>
      </c>
      <c r="D10059" s="2" t="s">
        <v>20</v>
      </c>
      <c r="E10059" s="2">
        <v>3851.39</v>
      </c>
      <c r="F10059" s="2">
        <v>0.15</v>
      </c>
      <c r="G10059" s="2">
        <v>6</v>
      </c>
      <c r="H10059" s="3">
        <v>45200</v>
      </c>
      <c r="I10059" s="3">
        <v>45206</v>
      </c>
      <c r="J10059" s="2" t="s">
        <v>15</v>
      </c>
      <c r="K10059" s="2" t="s">
        <v>16</v>
      </c>
      <c r="L10059" s="2">
        <v>822.6</v>
      </c>
      <c r="M10059" s="2" t="s">
        <v>28</v>
      </c>
      <c r="N10059" s="11">
        <f>L10059/E10059*100</f>
        <v>21.358522507458346</v>
      </c>
      <c r="O10059" s="12" t="str">
        <f>IF(N10059&lt;10,"Low",IF(N10059&lt;20,"Med","High"))</f>
        <v>High</v>
      </c>
      <c r="P10059" s="12">
        <f>sales*discount</f>
        <v>577.70849999999996</v>
      </c>
      <c r="Q10059" s="12">
        <f>sales-Discount_Values</f>
        <v>3273.6814999999997</v>
      </c>
      <c r="R10059" s="12">
        <f>DATEDIF(order_date,delivery_date,"D")</f>
        <v>6</v>
      </c>
      <c r="S10059" s="12"/>
    </row>
    <row r="10060" spans="1:19" ht="14.25" customHeight="1" x14ac:dyDescent="0.35">
      <c r="A10060" s="2" t="s">
        <v>4328</v>
      </c>
      <c r="B10060" s="2">
        <v>104295</v>
      </c>
      <c r="C10060" s="2" t="s">
        <v>19</v>
      </c>
      <c r="D10060" s="2" t="s">
        <v>36</v>
      </c>
      <c r="E10060" s="2">
        <v>317.51</v>
      </c>
      <c r="F10060" s="2">
        <v>0.12</v>
      </c>
      <c r="G10060" s="2">
        <v>6</v>
      </c>
      <c r="H10060" s="3">
        <v>45008</v>
      </c>
      <c r="I10060" s="3">
        <v>45009</v>
      </c>
      <c r="J10060" s="2" t="s">
        <v>15</v>
      </c>
      <c r="K10060" s="2" t="s">
        <v>27</v>
      </c>
      <c r="L10060" s="2">
        <v>67.819999999999993</v>
      </c>
      <c r="M10060" s="2" t="s">
        <v>23</v>
      </c>
      <c r="N10060" s="11">
        <f>L10060/E10060*100</f>
        <v>21.35995716670341</v>
      </c>
      <c r="O10060" s="12" t="str">
        <f>IF(N10060&lt;10,"Low",IF(N10060&lt;20,"Med","High"))</f>
        <v>High</v>
      </c>
      <c r="P10060" s="12">
        <f>sales*discount</f>
        <v>38.101199999999999</v>
      </c>
      <c r="Q10060" s="12">
        <f>sales-Discount_Values</f>
        <v>279.40879999999999</v>
      </c>
      <c r="R10060" s="12">
        <f>DATEDIF(order_date,delivery_date,"D")</f>
        <v>1</v>
      </c>
      <c r="S10060" s="12"/>
    </row>
    <row r="10061" spans="1:19" ht="14.25" customHeight="1" x14ac:dyDescent="0.35">
      <c r="A10061" s="2" t="s">
        <v>13612</v>
      </c>
      <c r="B10061" s="2">
        <v>113579</v>
      </c>
      <c r="C10061" s="2" t="s">
        <v>13</v>
      </c>
      <c r="D10061" s="2" t="s">
        <v>36</v>
      </c>
      <c r="E10061" s="2">
        <v>2106.7800000000002</v>
      </c>
      <c r="F10061" s="2">
        <v>0.42</v>
      </c>
      <c r="G10061" s="2">
        <v>4</v>
      </c>
      <c r="H10061" s="3">
        <v>45093</v>
      </c>
      <c r="I10061" s="3">
        <v>45094</v>
      </c>
      <c r="J10061" s="2" t="s">
        <v>15</v>
      </c>
      <c r="K10061" s="2" t="s">
        <v>22</v>
      </c>
      <c r="L10061" s="2">
        <v>450.01</v>
      </c>
      <c r="M10061" s="2" t="s">
        <v>39</v>
      </c>
      <c r="N10061" s="11">
        <f>L10061/E10061*100</f>
        <v>21.360085058715192</v>
      </c>
      <c r="O10061" s="12" t="str">
        <f>IF(N10061&lt;10,"Low",IF(N10061&lt;20,"Med","High"))</f>
        <v>High</v>
      </c>
      <c r="P10061" s="12">
        <f>sales*discount</f>
        <v>884.84760000000006</v>
      </c>
      <c r="Q10061" s="12">
        <f>sales-Discount_Values</f>
        <v>1221.9324000000001</v>
      </c>
      <c r="R10061" s="12">
        <f>DATEDIF(order_date,delivery_date,"D")</f>
        <v>1</v>
      </c>
      <c r="S10061" s="12"/>
    </row>
    <row r="10062" spans="1:19" ht="14.25" customHeight="1" x14ac:dyDescent="0.35">
      <c r="A10062" s="2" t="s">
        <v>7148</v>
      </c>
      <c r="B10062" s="2">
        <v>107115</v>
      </c>
      <c r="C10062" s="2" t="s">
        <v>13</v>
      </c>
      <c r="D10062" s="2" t="s">
        <v>20</v>
      </c>
      <c r="E10062" s="2">
        <v>451.04</v>
      </c>
      <c r="F10062" s="2">
        <v>0.15</v>
      </c>
      <c r="G10062" s="2">
        <v>4</v>
      </c>
      <c r="H10062" s="3">
        <v>45071</v>
      </c>
      <c r="I10062" s="3">
        <v>45073</v>
      </c>
      <c r="J10062" s="2" t="s">
        <v>15</v>
      </c>
      <c r="K10062" s="2" t="s">
        <v>27</v>
      </c>
      <c r="L10062" s="2">
        <v>96.35</v>
      </c>
      <c r="M10062" s="2" t="s">
        <v>39</v>
      </c>
      <c r="N10062" s="11">
        <f>L10062/E10062*100</f>
        <v>21.361741752394465</v>
      </c>
      <c r="O10062" s="12" t="str">
        <f>IF(N10062&lt;10,"Low",IF(N10062&lt;20,"Med","High"))</f>
        <v>High</v>
      </c>
      <c r="P10062" s="12">
        <f>sales*discount</f>
        <v>67.656000000000006</v>
      </c>
      <c r="Q10062" s="12">
        <f>sales-Discount_Values</f>
        <v>383.38400000000001</v>
      </c>
      <c r="R10062" s="12">
        <f>DATEDIF(order_date,delivery_date,"D")</f>
        <v>2</v>
      </c>
      <c r="S10062" s="12"/>
    </row>
    <row r="10063" spans="1:19" ht="14.25" customHeight="1" x14ac:dyDescent="0.35">
      <c r="A10063" s="2" t="s">
        <v>3169</v>
      </c>
      <c r="B10063" s="2">
        <v>103136</v>
      </c>
      <c r="C10063" s="2" t="s">
        <v>19</v>
      </c>
      <c r="D10063" s="2" t="s">
        <v>14</v>
      </c>
      <c r="E10063" s="2">
        <v>364.34</v>
      </c>
      <c r="F10063" s="2">
        <v>0.42</v>
      </c>
      <c r="G10063" s="2">
        <v>2</v>
      </c>
      <c r="H10063" s="3">
        <v>45382</v>
      </c>
      <c r="I10063" s="3">
        <v>45386</v>
      </c>
      <c r="J10063" s="2" t="s">
        <v>15</v>
      </c>
      <c r="K10063" s="2" t="s">
        <v>22</v>
      </c>
      <c r="L10063" s="2">
        <v>77.83</v>
      </c>
      <c r="M10063" s="2" t="s">
        <v>17</v>
      </c>
      <c r="N10063" s="11">
        <f>L10063/E10063*100</f>
        <v>21.36191469506505</v>
      </c>
      <c r="O10063" s="12" t="str">
        <f>IF(N10063&lt;10,"Low",IF(N10063&lt;20,"Med","High"))</f>
        <v>High</v>
      </c>
      <c r="P10063" s="12">
        <f>sales*discount</f>
        <v>153.02279999999999</v>
      </c>
      <c r="Q10063" s="12">
        <f>sales-Discount_Values</f>
        <v>211.31719999999999</v>
      </c>
      <c r="R10063" s="12">
        <f>DATEDIF(order_date,delivery_date,"D")</f>
        <v>4</v>
      </c>
      <c r="S10063" s="12"/>
    </row>
    <row r="10064" spans="1:19" ht="14.25" customHeight="1" x14ac:dyDescent="0.35">
      <c r="A10064" s="2" t="s">
        <v>659</v>
      </c>
      <c r="B10064" s="2">
        <v>100626</v>
      </c>
      <c r="C10064" s="2" t="s">
        <v>25</v>
      </c>
      <c r="D10064" s="2" t="s">
        <v>20</v>
      </c>
      <c r="E10064" s="2">
        <v>4864.26</v>
      </c>
      <c r="F10064" s="2">
        <v>0.3</v>
      </c>
      <c r="G10064" s="2">
        <v>7</v>
      </c>
      <c r="H10064" s="3">
        <v>45554</v>
      </c>
      <c r="I10064" s="3">
        <v>45560</v>
      </c>
      <c r="J10064" s="2" t="s">
        <v>31</v>
      </c>
      <c r="K10064" s="2" t="s">
        <v>27</v>
      </c>
      <c r="L10064" s="2">
        <v>1039.2</v>
      </c>
      <c r="M10064" s="2" t="s">
        <v>23</v>
      </c>
      <c r="N10064" s="11">
        <f>L10064/E10064*100</f>
        <v>21.363989589372277</v>
      </c>
      <c r="O10064" s="12" t="str">
        <f>IF(N10064&lt;10,"Low",IF(N10064&lt;20,"Med","High"))</f>
        <v>High</v>
      </c>
      <c r="P10064" s="12">
        <f>sales*discount</f>
        <v>1459.278</v>
      </c>
      <c r="Q10064" s="12">
        <f>sales-Discount_Values</f>
        <v>3404.982</v>
      </c>
      <c r="R10064" s="12">
        <f>DATEDIF(order_date,delivery_date,"D")</f>
        <v>6</v>
      </c>
      <c r="S10064" s="12"/>
    </row>
    <row r="10065" spans="1:19" ht="14.25" customHeight="1" x14ac:dyDescent="0.35">
      <c r="A10065" s="2" t="s">
        <v>1949</v>
      </c>
      <c r="B10065" s="2">
        <v>101916</v>
      </c>
      <c r="C10065" s="2" t="s">
        <v>19</v>
      </c>
      <c r="D10065" s="2" t="s">
        <v>20</v>
      </c>
      <c r="E10065" s="2">
        <v>1957.25</v>
      </c>
      <c r="F10065" s="2">
        <v>7.0000000000000007E-2</v>
      </c>
      <c r="G10065" s="2">
        <v>4</v>
      </c>
      <c r="H10065" s="3">
        <v>45557</v>
      </c>
      <c r="I10065" s="3">
        <v>45559</v>
      </c>
      <c r="J10065" s="2" t="s">
        <v>15</v>
      </c>
      <c r="K10065" s="2" t="s">
        <v>27</v>
      </c>
      <c r="L10065" s="2">
        <v>418.18</v>
      </c>
      <c r="M10065" s="2" t="s">
        <v>48</v>
      </c>
      <c r="N10065" s="11">
        <f>L10065/E10065*100</f>
        <v>21.365691659215738</v>
      </c>
      <c r="O10065" s="12" t="str">
        <f>IF(N10065&lt;10,"Low",IF(N10065&lt;20,"Med","High"))</f>
        <v>High</v>
      </c>
      <c r="P10065" s="12">
        <f>sales*discount</f>
        <v>137.00750000000002</v>
      </c>
      <c r="Q10065" s="12">
        <f>sales-Discount_Values</f>
        <v>1820.2425000000001</v>
      </c>
      <c r="R10065" s="12">
        <f>DATEDIF(order_date,delivery_date,"D")</f>
        <v>2</v>
      </c>
      <c r="S10065" s="12"/>
    </row>
    <row r="10066" spans="1:19" ht="14.25" customHeight="1" x14ac:dyDescent="0.35">
      <c r="A10066" s="2" t="s">
        <v>7672</v>
      </c>
      <c r="B10066" s="2">
        <v>107639</v>
      </c>
      <c r="C10066" s="2" t="s">
        <v>13</v>
      </c>
      <c r="D10066" s="2" t="s">
        <v>14</v>
      </c>
      <c r="E10066" s="2">
        <v>3458.71</v>
      </c>
      <c r="F10066" s="2">
        <v>0.14000000000000001</v>
      </c>
      <c r="G10066" s="2">
        <v>7</v>
      </c>
      <c r="H10066" s="3">
        <v>45390</v>
      </c>
      <c r="I10066" s="3">
        <v>45394</v>
      </c>
      <c r="J10066" s="2" t="s">
        <v>31</v>
      </c>
      <c r="K10066" s="2" t="s">
        <v>27</v>
      </c>
      <c r="L10066" s="2">
        <v>738.98</v>
      </c>
      <c r="M10066" s="2" t="s">
        <v>48</v>
      </c>
      <c r="N10066" s="11">
        <f>L10066/E10066*100</f>
        <v>21.365769318618792</v>
      </c>
      <c r="O10066" s="12" t="str">
        <f>IF(N10066&lt;10,"Low",IF(N10066&lt;20,"Med","High"))</f>
        <v>High</v>
      </c>
      <c r="P10066" s="12">
        <f>sales*discount</f>
        <v>484.21940000000006</v>
      </c>
      <c r="Q10066" s="12">
        <f>sales-Discount_Values</f>
        <v>2974.4906000000001</v>
      </c>
      <c r="R10066" s="12">
        <f>DATEDIF(order_date,delivery_date,"D")</f>
        <v>4</v>
      </c>
      <c r="S10066" s="12"/>
    </row>
    <row r="10067" spans="1:19" ht="14.25" customHeight="1" x14ac:dyDescent="0.35">
      <c r="A10067" s="2" t="s">
        <v>278</v>
      </c>
      <c r="B10067" s="2">
        <v>100245</v>
      </c>
      <c r="C10067" s="2" t="s">
        <v>41</v>
      </c>
      <c r="D10067" s="2" t="s">
        <v>20</v>
      </c>
      <c r="E10067" s="2">
        <v>3074.3</v>
      </c>
      <c r="F10067" s="2">
        <v>0.28999999999999998</v>
      </c>
      <c r="G10067" s="2">
        <v>2</v>
      </c>
      <c r="H10067" s="3">
        <v>45504</v>
      </c>
      <c r="I10067" s="3">
        <v>45508</v>
      </c>
      <c r="J10067" s="2" t="s">
        <v>21</v>
      </c>
      <c r="K10067" s="2" t="s">
        <v>27</v>
      </c>
      <c r="L10067" s="2">
        <v>656.86</v>
      </c>
      <c r="M10067" s="2" t="s">
        <v>17</v>
      </c>
      <c r="N10067" s="11">
        <f>L10067/E10067*100</f>
        <v>21.366164655368703</v>
      </c>
      <c r="O10067" s="12" t="str">
        <f>IF(N10067&lt;10,"Low",IF(N10067&lt;20,"Med","High"))</f>
        <v>High</v>
      </c>
      <c r="P10067" s="12">
        <f>sales*discount</f>
        <v>891.54700000000003</v>
      </c>
      <c r="Q10067" s="12">
        <f>sales-Discount_Values</f>
        <v>2182.7530000000002</v>
      </c>
      <c r="R10067" s="12">
        <f>DATEDIF(order_date,delivery_date,"D")</f>
        <v>4</v>
      </c>
      <c r="S10067" s="12"/>
    </row>
    <row r="10068" spans="1:19" ht="14.25" customHeight="1" x14ac:dyDescent="0.35">
      <c r="A10068" s="2" t="s">
        <v>13930</v>
      </c>
      <c r="B10068" s="2">
        <v>113897</v>
      </c>
      <c r="C10068" s="2" t="s">
        <v>13</v>
      </c>
      <c r="D10068" s="2" t="s">
        <v>14</v>
      </c>
      <c r="E10068" s="2">
        <v>3690.54</v>
      </c>
      <c r="F10068" s="2">
        <v>0.02</v>
      </c>
      <c r="G10068" s="2">
        <v>3</v>
      </c>
      <c r="H10068" s="3">
        <v>45294</v>
      </c>
      <c r="I10068" s="3">
        <v>45296</v>
      </c>
      <c r="J10068" s="2" t="s">
        <v>21</v>
      </c>
      <c r="K10068" s="2" t="s">
        <v>27</v>
      </c>
      <c r="L10068" s="2">
        <v>788.63</v>
      </c>
      <c r="M10068" s="2" t="s">
        <v>34</v>
      </c>
      <c r="N10068" s="11">
        <f>L10068/E10068*100</f>
        <v>21.368959556054129</v>
      </c>
      <c r="O10068" s="12" t="str">
        <f>IF(N10068&lt;10,"Low",IF(N10068&lt;20,"Med","High"))</f>
        <v>High</v>
      </c>
      <c r="P10068" s="12">
        <f>sales*discount</f>
        <v>73.8108</v>
      </c>
      <c r="Q10068" s="12">
        <f>sales-Discount_Values</f>
        <v>3616.7291999999998</v>
      </c>
      <c r="R10068" s="12">
        <f>DATEDIF(order_date,delivery_date,"D")</f>
        <v>2</v>
      </c>
      <c r="S10068" s="12"/>
    </row>
    <row r="10069" spans="1:19" ht="14.25" customHeight="1" x14ac:dyDescent="0.35">
      <c r="A10069" s="2" t="s">
        <v>4872</v>
      </c>
      <c r="B10069" s="2">
        <v>104839</v>
      </c>
      <c r="C10069" s="2" t="s">
        <v>13</v>
      </c>
      <c r="D10069" s="2" t="s">
        <v>20</v>
      </c>
      <c r="E10069" s="2">
        <v>1852.83</v>
      </c>
      <c r="F10069" s="2">
        <v>0.06</v>
      </c>
      <c r="G10069" s="2">
        <v>7</v>
      </c>
      <c r="H10069" s="3">
        <v>45514</v>
      </c>
      <c r="I10069" s="3">
        <v>45517</v>
      </c>
      <c r="J10069" s="2" t="s">
        <v>15</v>
      </c>
      <c r="K10069" s="2" t="s">
        <v>22</v>
      </c>
      <c r="L10069" s="2">
        <v>395.95</v>
      </c>
      <c r="M10069" s="2" t="s">
        <v>39</v>
      </c>
      <c r="N10069" s="11">
        <f>L10069/E10069*100</f>
        <v>21.370012359471726</v>
      </c>
      <c r="O10069" s="12" t="str">
        <f>IF(N10069&lt;10,"Low",IF(N10069&lt;20,"Med","High"))</f>
        <v>High</v>
      </c>
      <c r="P10069" s="12">
        <f>sales*discount</f>
        <v>111.1698</v>
      </c>
      <c r="Q10069" s="12">
        <f>sales-Discount_Values</f>
        <v>1741.6602</v>
      </c>
      <c r="R10069" s="12">
        <f>DATEDIF(order_date,delivery_date,"D")</f>
        <v>3</v>
      </c>
      <c r="S10069" s="12"/>
    </row>
    <row r="10070" spans="1:19" ht="14.25" customHeight="1" x14ac:dyDescent="0.35">
      <c r="A10070" s="2" t="s">
        <v>4645</v>
      </c>
      <c r="B10070" s="2">
        <v>104612</v>
      </c>
      <c r="C10070" s="2" t="s">
        <v>25</v>
      </c>
      <c r="D10070" s="2" t="s">
        <v>14</v>
      </c>
      <c r="E10070" s="2">
        <v>3734.71</v>
      </c>
      <c r="F10070" s="2">
        <v>0.21</v>
      </c>
      <c r="G10070" s="2">
        <v>4</v>
      </c>
      <c r="H10070" s="3">
        <v>45300</v>
      </c>
      <c r="I10070" s="3">
        <v>45304</v>
      </c>
      <c r="J10070" s="2" t="s">
        <v>15</v>
      </c>
      <c r="K10070" s="2" t="s">
        <v>27</v>
      </c>
      <c r="L10070" s="2">
        <v>798.16</v>
      </c>
      <c r="M10070" s="2" t="s">
        <v>34</v>
      </c>
      <c r="N10070" s="11">
        <f>L10070/E10070*100</f>
        <v>21.371405008688761</v>
      </c>
      <c r="O10070" s="12" t="str">
        <f>IF(N10070&lt;10,"Low",IF(N10070&lt;20,"Med","High"))</f>
        <v>High</v>
      </c>
      <c r="P10070" s="12">
        <f>sales*discount</f>
        <v>784.28909999999996</v>
      </c>
      <c r="Q10070" s="12">
        <f>sales-Discount_Values</f>
        <v>2950.4209000000001</v>
      </c>
      <c r="R10070" s="12">
        <f>DATEDIF(order_date,delivery_date,"D")</f>
        <v>4</v>
      </c>
      <c r="S10070" s="12"/>
    </row>
    <row r="10071" spans="1:19" ht="14.25" customHeight="1" x14ac:dyDescent="0.35">
      <c r="A10071" s="2" t="s">
        <v>7691</v>
      </c>
      <c r="B10071" s="2">
        <v>107658</v>
      </c>
      <c r="C10071" s="2" t="s">
        <v>41</v>
      </c>
      <c r="D10071" s="2" t="s">
        <v>33</v>
      </c>
      <c r="E10071" s="2">
        <v>3765.62</v>
      </c>
      <c r="F10071" s="2">
        <v>0.01</v>
      </c>
      <c r="G10071" s="2">
        <v>4</v>
      </c>
      <c r="H10071" s="3">
        <v>45584</v>
      </c>
      <c r="I10071" s="3">
        <v>45588</v>
      </c>
      <c r="J10071" s="2" t="s">
        <v>15</v>
      </c>
      <c r="K10071" s="2" t="s">
        <v>27</v>
      </c>
      <c r="L10071" s="2">
        <v>804.96</v>
      </c>
      <c r="M10071" s="2" t="s">
        <v>28</v>
      </c>
      <c r="N10071" s="11">
        <f>L10071/E10071*100</f>
        <v>21.376559504145401</v>
      </c>
      <c r="O10071" s="12" t="str">
        <f>IF(N10071&lt;10,"Low",IF(N10071&lt;20,"Med","High"))</f>
        <v>High</v>
      </c>
      <c r="P10071" s="12">
        <f>sales*discount</f>
        <v>37.656199999999998</v>
      </c>
      <c r="Q10071" s="12">
        <f>sales-Discount_Values</f>
        <v>3727.9638</v>
      </c>
      <c r="R10071" s="12">
        <f>DATEDIF(order_date,delivery_date,"D")</f>
        <v>4</v>
      </c>
      <c r="S10071" s="12"/>
    </row>
    <row r="10072" spans="1:19" ht="14.25" customHeight="1" x14ac:dyDescent="0.35">
      <c r="A10072" s="2" t="s">
        <v>14037</v>
      </c>
      <c r="B10072" s="2">
        <v>114004</v>
      </c>
      <c r="C10072" s="2" t="s">
        <v>25</v>
      </c>
      <c r="D10072" s="2" t="s">
        <v>26</v>
      </c>
      <c r="E10072" s="2">
        <v>4763.74</v>
      </c>
      <c r="F10072" s="2">
        <v>0.17</v>
      </c>
      <c r="G10072" s="2">
        <v>8</v>
      </c>
      <c r="H10072" s="3">
        <v>45015</v>
      </c>
      <c r="I10072" s="3">
        <v>45018</v>
      </c>
      <c r="J10072" s="2" t="s">
        <v>15</v>
      </c>
      <c r="K10072" s="2" t="s">
        <v>22</v>
      </c>
      <c r="L10072" s="2">
        <v>1018.74</v>
      </c>
      <c r="M10072" s="2" t="s">
        <v>23</v>
      </c>
      <c r="N10072" s="11">
        <f>L10072/E10072*100</f>
        <v>21.385298106109907</v>
      </c>
      <c r="O10072" s="12" t="str">
        <f>IF(N10072&lt;10,"Low",IF(N10072&lt;20,"Med","High"))</f>
        <v>High</v>
      </c>
      <c r="P10072" s="12">
        <f>sales*discount</f>
        <v>809.83580000000006</v>
      </c>
      <c r="Q10072" s="12">
        <f>sales-Discount_Values</f>
        <v>3953.9041999999999</v>
      </c>
      <c r="R10072" s="12">
        <f>DATEDIF(order_date,delivery_date,"D")</f>
        <v>3</v>
      </c>
      <c r="S10072" s="12"/>
    </row>
    <row r="10073" spans="1:19" ht="14.25" customHeight="1" x14ac:dyDescent="0.35">
      <c r="A10073" s="2" t="s">
        <v>7027</v>
      </c>
      <c r="B10073" s="2">
        <v>106994</v>
      </c>
      <c r="C10073" s="2" t="s">
        <v>13</v>
      </c>
      <c r="D10073" s="2" t="s">
        <v>14</v>
      </c>
      <c r="E10073" s="2">
        <v>4663.16</v>
      </c>
      <c r="F10073" s="2">
        <v>0.08</v>
      </c>
      <c r="G10073" s="2">
        <v>7</v>
      </c>
      <c r="H10073" s="3">
        <v>45525</v>
      </c>
      <c r="I10073" s="3">
        <v>45530</v>
      </c>
      <c r="J10073" s="2" t="s">
        <v>21</v>
      </c>
      <c r="K10073" s="2" t="s">
        <v>16</v>
      </c>
      <c r="L10073" s="2">
        <v>997.26</v>
      </c>
      <c r="M10073" s="2" t="s">
        <v>39</v>
      </c>
      <c r="N10073" s="11">
        <f>L10073/E10073*100</f>
        <v>21.385927139536282</v>
      </c>
      <c r="O10073" s="12" t="str">
        <f>IF(N10073&lt;10,"Low",IF(N10073&lt;20,"Med","High"))</f>
        <v>High</v>
      </c>
      <c r="P10073" s="12">
        <f>sales*discount</f>
        <v>373.05279999999999</v>
      </c>
      <c r="Q10073" s="12">
        <f>sales-Discount_Values</f>
        <v>4290.1071999999995</v>
      </c>
      <c r="R10073" s="12">
        <f>DATEDIF(order_date,delivery_date,"D")</f>
        <v>5</v>
      </c>
      <c r="S10073" s="12"/>
    </row>
    <row r="10074" spans="1:19" ht="14.25" customHeight="1" x14ac:dyDescent="0.35">
      <c r="A10074" s="2" t="s">
        <v>207</v>
      </c>
      <c r="B10074" s="2">
        <v>100174</v>
      </c>
      <c r="C10074" s="2" t="s">
        <v>19</v>
      </c>
      <c r="D10074" s="2" t="s">
        <v>14</v>
      </c>
      <c r="E10074" s="2">
        <v>4404.05</v>
      </c>
      <c r="F10074" s="2">
        <v>0.09</v>
      </c>
      <c r="G10074" s="2">
        <v>2</v>
      </c>
      <c r="H10074" s="3">
        <v>44939</v>
      </c>
      <c r="I10074" s="3">
        <v>44945</v>
      </c>
      <c r="J10074" s="2" t="s">
        <v>31</v>
      </c>
      <c r="K10074" s="2" t="s">
        <v>16</v>
      </c>
      <c r="L10074" s="2">
        <v>941.87</v>
      </c>
      <c r="M10074" s="2" t="s">
        <v>23</v>
      </c>
      <c r="N10074" s="11">
        <f>L10074/E10074*100</f>
        <v>21.386451107503319</v>
      </c>
      <c r="O10074" s="12" t="str">
        <f>IF(N10074&lt;10,"Low",IF(N10074&lt;20,"Med","High"))</f>
        <v>High</v>
      </c>
      <c r="P10074" s="12">
        <f>sales*discount</f>
        <v>396.36450000000002</v>
      </c>
      <c r="Q10074" s="12">
        <f>sales-Discount_Values</f>
        <v>4007.6855</v>
      </c>
      <c r="R10074" s="12">
        <f>DATEDIF(order_date,delivery_date,"D")</f>
        <v>6</v>
      </c>
      <c r="S10074" s="12"/>
    </row>
    <row r="10075" spans="1:19" ht="14.25" customHeight="1" x14ac:dyDescent="0.35">
      <c r="A10075" s="2" t="s">
        <v>962</v>
      </c>
      <c r="B10075" s="2">
        <v>100929</v>
      </c>
      <c r="C10075" s="2" t="s">
        <v>25</v>
      </c>
      <c r="D10075" s="2" t="s">
        <v>20</v>
      </c>
      <c r="E10075" s="2">
        <v>2035.79</v>
      </c>
      <c r="F10075" s="2">
        <v>0.33</v>
      </c>
      <c r="G10075" s="2">
        <v>4</v>
      </c>
      <c r="H10075" s="3">
        <v>44932</v>
      </c>
      <c r="I10075" s="3">
        <v>44937</v>
      </c>
      <c r="J10075" s="2" t="s">
        <v>31</v>
      </c>
      <c r="K10075" s="2" t="s">
        <v>22</v>
      </c>
      <c r="L10075" s="2">
        <v>435.41</v>
      </c>
      <c r="M10075" s="2" t="s">
        <v>28</v>
      </c>
      <c r="N10075" s="11">
        <f>L10075/E10075*100</f>
        <v>21.387765928705811</v>
      </c>
      <c r="O10075" s="12" t="str">
        <f>IF(N10075&lt;10,"Low",IF(N10075&lt;20,"Med","High"))</f>
        <v>High</v>
      </c>
      <c r="P10075" s="12">
        <f>sales*discount</f>
        <v>671.8107</v>
      </c>
      <c r="Q10075" s="12">
        <f>sales-Discount_Values</f>
        <v>1363.9793</v>
      </c>
      <c r="R10075" s="12">
        <f>DATEDIF(order_date,delivery_date,"D")</f>
        <v>5</v>
      </c>
      <c r="S10075" s="12"/>
    </row>
    <row r="10076" spans="1:19" ht="14.25" customHeight="1" x14ac:dyDescent="0.35">
      <c r="A10076" s="2" t="s">
        <v>4066</v>
      </c>
      <c r="B10076" s="2">
        <v>104033</v>
      </c>
      <c r="C10076" s="2" t="s">
        <v>41</v>
      </c>
      <c r="D10076" s="2" t="s">
        <v>20</v>
      </c>
      <c r="E10076" s="2">
        <v>3615.64</v>
      </c>
      <c r="F10076" s="2">
        <v>0.1</v>
      </c>
      <c r="G10076" s="2">
        <v>6</v>
      </c>
      <c r="H10076" s="3">
        <v>45295</v>
      </c>
      <c r="I10076" s="3">
        <v>45300</v>
      </c>
      <c r="J10076" s="2" t="s">
        <v>21</v>
      </c>
      <c r="K10076" s="2" t="s">
        <v>27</v>
      </c>
      <c r="L10076" s="2">
        <v>773.32</v>
      </c>
      <c r="M10076" s="2" t="s">
        <v>23</v>
      </c>
      <c r="N10076" s="11">
        <f>L10076/E10076*100</f>
        <v>21.388191302231419</v>
      </c>
      <c r="O10076" s="12" t="str">
        <f>IF(N10076&lt;10,"Low",IF(N10076&lt;20,"Med","High"))</f>
        <v>High</v>
      </c>
      <c r="P10076" s="12">
        <f>sales*discount</f>
        <v>361.56400000000002</v>
      </c>
      <c r="Q10076" s="12">
        <f>sales-Discount_Values</f>
        <v>3254.076</v>
      </c>
      <c r="R10076" s="12">
        <f>DATEDIF(order_date,delivery_date,"D")</f>
        <v>5</v>
      </c>
      <c r="S10076" s="12"/>
    </row>
    <row r="10077" spans="1:19" ht="14.25" customHeight="1" x14ac:dyDescent="0.35">
      <c r="A10077" s="2" t="s">
        <v>10161</v>
      </c>
      <c r="B10077" s="2">
        <v>110128</v>
      </c>
      <c r="C10077" s="2" t="s">
        <v>41</v>
      </c>
      <c r="D10077" s="2" t="s">
        <v>26</v>
      </c>
      <c r="E10077" s="2">
        <v>369.61</v>
      </c>
      <c r="F10077" s="2">
        <v>0.08</v>
      </c>
      <c r="G10077" s="2">
        <v>2</v>
      </c>
      <c r="H10077" s="3">
        <v>45622</v>
      </c>
      <c r="I10077" s="3">
        <v>45625</v>
      </c>
      <c r="J10077" s="2" t="s">
        <v>31</v>
      </c>
      <c r="K10077" s="2" t="s">
        <v>27</v>
      </c>
      <c r="L10077" s="2">
        <v>79.06</v>
      </c>
      <c r="M10077" s="2" t="s">
        <v>34</v>
      </c>
      <c r="N10077" s="11">
        <f>L10077/E10077*100</f>
        <v>21.390113903844593</v>
      </c>
      <c r="O10077" s="12" t="str">
        <f>IF(N10077&lt;10,"Low",IF(N10077&lt;20,"Med","High"))</f>
        <v>High</v>
      </c>
      <c r="P10077" s="12">
        <f>sales*discount</f>
        <v>29.568800000000003</v>
      </c>
      <c r="Q10077" s="12">
        <f>sales-Discount_Values</f>
        <v>340.0412</v>
      </c>
      <c r="R10077" s="12">
        <f>DATEDIF(order_date,delivery_date,"D")</f>
        <v>3</v>
      </c>
      <c r="S10077" s="12"/>
    </row>
    <row r="10078" spans="1:19" ht="14.25" customHeight="1" x14ac:dyDescent="0.35">
      <c r="A10078" s="2" t="s">
        <v>2880</v>
      </c>
      <c r="B10078" s="2">
        <v>102847</v>
      </c>
      <c r="C10078" s="2" t="s">
        <v>19</v>
      </c>
      <c r="D10078" s="2" t="s">
        <v>26</v>
      </c>
      <c r="E10078" s="2">
        <v>4679.3900000000003</v>
      </c>
      <c r="F10078" s="2">
        <v>0.19</v>
      </c>
      <c r="G10078" s="2">
        <v>8</v>
      </c>
      <c r="H10078" s="3">
        <v>45033</v>
      </c>
      <c r="I10078" s="3">
        <v>45035</v>
      </c>
      <c r="J10078" s="2" t="s">
        <v>15</v>
      </c>
      <c r="K10078" s="2" t="s">
        <v>22</v>
      </c>
      <c r="L10078" s="2">
        <v>1000.97</v>
      </c>
      <c r="M10078" s="2" t="s">
        <v>28</v>
      </c>
      <c r="N10078" s="11">
        <f>L10078/E10078*100</f>
        <v>21.39103601110401</v>
      </c>
      <c r="O10078" s="12" t="str">
        <f>IF(N10078&lt;10,"Low",IF(N10078&lt;20,"Med","High"))</f>
        <v>High</v>
      </c>
      <c r="P10078" s="12">
        <f>sales*discount</f>
        <v>889.08410000000003</v>
      </c>
      <c r="Q10078" s="12">
        <f>sales-Discount_Values</f>
        <v>3790.3059000000003</v>
      </c>
      <c r="R10078" s="12">
        <f>DATEDIF(order_date,delivery_date,"D")</f>
        <v>2</v>
      </c>
      <c r="S10078" s="12"/>
    </row>
    <row r="10079" spans="1:19" ht="14.25" customHeight="1" x14ac:dyDescent="0.35">
      <c r="A10079" s="2" t="s">
        <v>4321</v>
      </c>
      <c r="B10079" s="2">
        <v>104288</v>
      </c>
      <c r="C10079" s="2" t="s">
        <v>13</v>
      </c>
      <c r="D10079" s="2" t="s">
        <v>26</v>
      </c>
      <c r="E10079" s="2">
        <v>2893.88</v>
      </c>
      <c r="F10079" s="2">
        <v>0.28000000000000003</v>
      </c>
      <c r="G10079" s="2">
        <v>8</v>
      </c>
      <c r="H10079" s="3">
        <v>45483</v>
      </c>
      <c r="I10079" s="3">
        <v>45487</v>
      </c>
      <c r="J10079" s="2" t="s">
        <v>15</v>
      </c>
      <c r="K10079" s="2" t="s">
        <v>22</v>
      </c>
      <c r="L10079" s="2">
        <v>619.04</v>
      </c>
      <c r="M10079" s="2" t="s">
        <v>28</v>
      </c>
      <c r="N10079" s="11">
        <f>L10079/E10079*100</f>
        <v>21.391350021424522</v>
      </c>
      <c r="O10079" s="12" t="str">
        <f>IF(N10079&lt;10,"Low",IF(N10079&lt;20,"Med","High"))</f>
        <v>High</v>
      </c>
      <c r="P10079" s="12">
        <f>sales*discount</f>
        <v>810.28640000000007</v>
      </c>
      <c r="Q10079" s="12">
        <f>sales-Discount_Values</f>
        <v>2083.5936000000002</v>
      </c>
      <c r="R10079" s="12">
        <f>DATEDIF(order_date,delivery_date,"D")</f>
        <v>4</v>
      </c>
      <c r="S10079" s="12"/>
    </row>
    <row r="10080" spans="1:19" ht="14.25" customHeight="1" x14ac:dyDescent="0.35">
      <c r="A10080" s="2" t="s">
        <v>12683</v>
      </c>
      <c r="B10080" s="2">
        <v>112650</v>
      </c>
      <c r="C10080" s="2" t="s">
        <v>41</v>
      </c>
      <c r="D10080" s="2" t="s">
        <v>14</v>
      </c>
      <c r="E10080" s="2">
        <v>2861.99</v>
      </c>
      <c r="F10080" s="2">
        <v>0.11</v>
      </c>
      <c r="G10080" s="2">
        <v>2</v>
      </c>
      <c r="H10080" s="3">
        <v>45447</v>
      </c>
      <c r="I10080" s="3">
        <v>45454</v>
      </c>
      <c r="J10080" s="2" t="s">
        <v>15</v>
      </c>
      <c r="K10080" s="2" t="s">
        <v>22</v>
      </c>
      <c r="L10080" s="2">
        <v>612.22</v>
      </c>
      <c r="M10080" s="2" t="s">
        <v>34</v>
      </c>
      <c r="N10080" s="11">
        <f>L10080/E10080*100</f>
        <v>21.391409473827654</v>
      </c>
      <c r="O10080" s="12" t="str">
        <f>IF(N10080&lt;10,"Low",IF(N10080&lt;20,"Med","High"))</f>
        <v>High</v>
      </c>
      <c r="P10080" s="12">
        <f>sales*discount</f>
        <v>314.81889999999999</v>
      </c>
      <c r="Q10080" s="12">
        <f>sales-Discount_Values</f>
        <v>2547.1710999999996</v>
      </c>
      <c r="R10080" s="12">
        <f>DATEDIF(order_date,delivery_date,"D")</f>
        <v>7</v>
      </c>
      <c r="S10080" s="12"/>
    </row>
    <row r="10081" spans="1:19" ht="14.25" customHeight="1" x14ac:dyDescent="0.35">
      <c r="A10081" s="2" t="s">
        <v>5528</v>
      </c>
      <c r="B10081" s="2">
        <v>105495</v>
      </c>
      <c r="C10081" s="2" t="s">
        <v>25</v>
      </c>
      <c r="D10081" s="2" t="s">
        <v>33</v>
      </c>
      <c r="E10081" s="2">
        <v>1403.95</v>
      </c>
      <c r="F10081" s="2">
        <v>0.22</v>
      </c>
      <c r="G10081" s="2">
        <v>4</v>
      </c>
      <c r="H10081" s="3">
        <v>45029</v>
      </c>
      <c r="I10081" s="3">
        <v>45033</v>
      </c>
      <c r="J10081" s="2" t="s">
        <v>31</v>
      </c>
      <c r="K10081" s="2" t="s">
        <v>27</v>
      </c>
      <c r="L10081" s="2">
        <v>300.33</v>
      </c>
      <c r="M10081" s="2" t="s">
        <v>34</v>
      </c>
      <c r="N10081" s="11">
        <f>L10081/E10081*100</f>
        <v>21.39178745681826</v>
      </c>
      <c r="O10081" s="12" t="str">
        <f>IF(N10081&lt;10,"Low",IF(N10081&lt;20,"Med","High"))</f>
        <v>High</v>
      </c>
      <c r="P10081" s="12">
        <f>sales*discount</f>
        <v>308.86900000000003</v>
      </c>
      <c r="Q10081" s="12">
        <f>sales-Discount_Values</f>
        <v>1095.0810000000001</v>
      </c>
      <c r="R10081" s="12">
        <f>DATEDIF(order_date,delivery_date,"D")</f>
        <v>4</v>
      </c>
      <c r="S10081" s="12"/>
    </row>
    <row r="10082" spans="1:19" ht="14.25" customHeight="1" x14ac:dyDescent="0.35">
      <c r="A10082" s="2" t="s">
        <v>8896</v>
      </c>
      <c r="B10082" s="2">
        <v>108863</v>
      </c>
      <c r="C10082" s="2" t="s">
        <v>25</v>
      </c>
      <c r="D10082" s="2" t="s">
        <v>33</v>
      </c>
      <c r="E10082" s="2">
        <v>3058.29</v>
      </c>
      <c r="F10082" s="2">
        <v>0.06</v>
      </c>
      <c r="G10082" s="2">
        <v>7</v>
      </c>
      <c r="H10082" s="3">
        <v>45474</v>
      </c>
      <c r="I10082" s="3">
        <v>45478</v>
      </c>
      <c r="J10082" s="2" t="s">
        <v>15</v>
      </c>
      <c r="K10082" s="2" t="s">
        <v>27</v>
      </c>
      <c r="L10082" s="2">
        <v>654.34</v>
      </c>
      <c r="M10082" s="2" t="s">
        <v>28</v>
      </c>
      <c r="N10082" s="11">
        <f>L10082/E10082*100</f>
        <v>21.395616504648025</v>
      </c>
      <c r="O10082" s="12" t="str">
        <f>IF(N10082&lt;10,"Low",IF(N10082&lt;20,"Med","High"))</f>
        <v>High</v>
      </c>
      <c r="P10082" s="12">
        <f>sales*discount</f>
        <v>183.4974</v>
      </c>
      <c r="Q10082" s="12">
        <f>sales-Discount_Values</f>
        <v>2874.7925999999998</v>
      </c>
      <c r="R10082" s="12">
        <f>DATEDIF(order_date,delivery_date,"D")</f>
        <v>4</v>
      </c>
      <c r="S10082" s="12"/>
    </row>
    <row r="10083" spans="1:19" ht="14.25" customHeight="1" x14ac:dyDescent="0.35">
      <c r="A10083" s="2" t="s">
        <v>14902</v>
      </c>
      <c r="B10083" s="2">
        <v>114869</v>
      </c>
      <c r="C10083" s="2" t="s">
        <v>25</v>
      </c>
      <c r="D10083" s="2" t="s">
        <v>36</v>
      </c>
      <c r="E10083" s="2">
        <v>1765.73</v>
      </c>
      <c r="F10083" s="2">
        <v>0.2</v>
      </c>
      <c r="G10083" s="2">
        <v>2</v>
      </c>
      <c r="H10083" s="3">
        <v>45396</v>
      </c>
      <c r="I10083" s="3">
        <v>45402</v>
      </c>
      <c r="J10083" s="2" t="s">
        <v>15</v>
      </c>
      <c r="K10083" s="2" t="s">
        <v>16</v>
      </c>
      <c r="L10083" s="2">
        <v>377.81</v>
      </c>
      <c r="M10083" s="2" t="s">
        <v>48</v>
      </c>
      <c r="N10083" s="11">
        <f>L10083/E10083*100</f>
        <v>21.396816047753621</v>
      </c>
      <c r="O10083" s="12" t="str">
        <f>IF(N10083&lt;10,"Low",IF(N10083&lt;20,"Med","High"))</f>
        <v>High</v>
      </c>
      <c r="P10083" s="12">
        <f>sales*discount</f>
        <v>353.14600000000002</v>
      </c>
      <c r="Q10083" s="12">
        <f>sales-Discount_Values</f>
        <v>1412.5840000000001</v>
      </c>
      <c r="R10083" s="12">
        <f>DATEDIF(order_date,delivery_date,"D")</f>
        <v>6</v>
      </c>
      <c r="S10083" s="12"/>
    </row>
    <row r="10084" spans="1:19" ht="14.25" customHeight="1" x14ac:dyDescent="0.35">
      <c r="A10084" s="2" t="s">
        <v>12021</v>
      </c>
      <c r="B10084" s="2">
        <v>111988</v>
      </c>
      <c r="C10084" s="2" t="s">
        <v>41</v>
      </c>
      <c r="D10084" s="2" t="s">
        <v>20</v>
      </c>
      <c r="E10084" s="2">
        <v>2023.41</v>
      </c>
      <c r="F10084" s="2">
        <v>0.25</v>
      </c>
      <c r="G10084" s="2">
        <v>4</v>
      </c>
      <c r="H10084" s="3">
        <v>45626</v>
      </c>
      <c r="I10084" s="3">
        <v>45629</v>
      </c>
      <c r="J10084" s="2" t="s">
        <v>15</v>
      </c>
      <c r="K10084" s="2" t="s">
        <v>16</v>
      </c>
      <c r="L10084" s="2">
        <v>433</v>
      </c>
      <c r="M10084" s="2" t="s">
        <v>23</v>
      </c>
      <c r="N10084" s="11">
        <f>L10084/E10084*100</f>
        <v>21.399518634384528</v>
      </c>
      <c r="O10084" s="12" t="str">
        <f>IF(N10084&lt;10,"Low",IF(N10084&lt;20,"Med","High"))</f>
        <v>High</v>
      </c>
      <c r="P10084" s="12">
        <f>sales*discount</f>
        <v>505.85250000000002</v>
      </c>
      <c r="Q10084" s="12">
        <f>sales-Discount_Values</f>
        <v>1517.5575000000001</v>
      </c>
      <c r="R10084" s="12">
        <f>DATEDIF(order_date,delivery_date,"D")</f>
        <v>3</v>
      </c>
      <c r="S10084" s="12"/>
    </row>
    <row r="10085" spans="1:19" ht="14.25" customHeight="1" x14ac:dyDescent="0.35">
      <c r="A10085" s="2" t="s">
        <v>13688</v>
      </c>
      <c r="B10085" s="2">
        <v>113655</v>
      </c>
      <c r="C10085" s="2" t="s">
        <v>19</v>
      </c>
      <c r="D10085" s="2" t="s">
        <v>33</v>
      </c>
      <c r="E10085" s="2">
        <v>3173.57</v>
      </c>
      <c r="F10085" s="2">
        <v>0.02</v>
      </c>
      <c r="G10085" s="2">
        <v>3</v>
      </c>
      <c r="H10085" s="3">
        <v>45278</v>
      </c>
      <c r="I10085" s="3">
        <v>45280</v>
      </c>
      <c r="J10085" s="2" t="s">
        <v>21</v>
      </c>
      <c r="K10085" s="2" t="s">
        <v>27</v>
      </c>
      <c r="L10085" s="2">
        <v>679.14</v>
      </c>
      <c r="M10085" s="2" t="s">
        <v>28</v>
      </c>
      <c r="N10085" s="11">
        <f>L10085/E10085*100</f>
        <v>21.39987458918505</v>
      </c>
      <c r="O10085" s="12" t="str">
        <f>IF(N10085&lt;10,"Low",IF(N10085&lt;20,"Med","High"))</f>
        <v>High</v>
      </c>
      <c r="P10085" s="12">
        <f>sales*discount</f>
        <v>63.471400000000003</v>
      </c>
      <c r="Q10085" s="12">
        <f>sales-Discount_Values</f>
        <v>3110.0986000000003</v>
      </c>
      <c r="R10085" s="12">
        <f>DATEDIF(order_date,delivery_date,"D")</f>
        <v>2</v>
      </c>
      <c r="S10085" s="12"/>
    </row>
    <row r="10086" spans="1:19" ht="14.25" customHeight="1" x14ac:dyDescent="0.35">
      <c r="A10086" s="2" t="s">
        <v>2525</v>
      </c>
      <c r="B10086" s="2">
        <v>102492</v>
      </c>
      <c r="C10086" s="2" t="s">
        <v>19</v>
      </c>
      <c r="D10086" s="2" t="s">
        <v>14</v>
      </c>
      <c r="E10086" s="2">
        <v>856.86</v>
      </c>
      <c r="F10086" s="2">
        <v>0.15</v>
      </c>
      <c r="G10086" s="2">
        <v>1</v>
      </c>
      <c r="H10086" s="3">
        <v>45574</v>
      </c>
      <c r="I10086" s="3">
        <v>45577</v>
      </c>
      <c r="J10086" s="2" t="s">
        <v>15</v>
      </c>
      <c r="K10086" s="2" t="s">
        <v>16</v>
      </c>
      <c r="L10086" s="2">
        <v>183.37</v>
      </c>
      <c r="M10086" s="2" t="s">
        <v>17</v>
      </c>
      <c r="N10086" s="11">
        <f>L10086/E10086*100</f>
        <v>21.40022874215158</v>
      </c>
      <c r="O10086" s="12" t="str">
        <f>IF(N10086&lt;10,"Low",IF(N10086&lt;20,"Med","High"))</f>
        <v>High</v>
      </c>
      <c r="P10086" s="12">
        <f>sales*discount</f>
        <v>128.529</v>
      </c>
      <c r="Q10086" s="12">
        <f>sales-Discount_Values</f>
        <v>728.33100000000002</v>
      </c>
      <c r="R10086" s="12">
        <f>DATEDIF(order_date,delivery_date,"D")</f>
        <v>3</v>
      </c>
      <c r="S10086" s="12"/>
    </row>
    <row r="10087" spans="1:19" ht="14.25" customHeight="1" x14ac:dyDescent="0.35">
      <c r="A10087" s="2" t="s">
        <v>379</v>
      </c>
      <c r="B10087" s="2">
        <v>100346</v>
      </c>
      <c r="C10087" s="2" t="s">
        <v>13</v>
      </c>
      <c r="D10087" s="2" t="s">
        <v>26</v>
      </c>
      <c r="E10087" s="2">
        <v>1405.18</v>
      </c>
      <c r="F10087" s="2">
        <v>0.2</v>
      </c>
      <c r="G10087" s="2">
        <v>6</v>
      </c>
      <c r="H10087" s="3">
        <v>45111</v>
      </c>
      <c r="I10087" s="3">
        <v>45115</v>
      </c>
      <c r="J10087" s="2" t="s">
        <v>21</v>
      </c>
      <c r="K10087" s="2" t="s">
        <v>27</v>
      </c>
      <c r="L10087" s="2">
        <v>300.73</v>
      </c>
      <c r="M10087" s="2" t="s">
        <v>34</v>
      </c>
      <c r="N10087" s="11">
        <f>L10087/E10087*100</f>
        <v>21.401528629784085</v>
      </c>
      <c r="O10087" s="12" t="str">
        <f>IF(N10087&lt;10,"Low",IF(N10087&lt;20,"Med","High"))</f>
        <v>High</v>
      </c>
      <c r="P10087" s="12">
        <f>sales*discount</f>
        <v>281.036</v>
      </c>
      <c r="Q10087" s="12">
        <f>sales-Discount_Values</f>
        <v>1124.144</v>
      </c>
      <c r="R10087" s="12">
        <f>DATEDIF(order_date,delivery_date,"D")</f>
        <v>4</v>
      </c>
      <c r="S10087" s="12"/>
    </row>
    <row r="10088" spans="1:19" ht="14.25" customHeight="1" x14ac:dyDescent="0.35">
      <c r="A10088" s="2" t="s">
        <v>6116</v>
      </c>
      <c r="B10088" s="2">
        <v>106083</v>
      </c>
      <c r="C10088" s="2" t="s">
        <v>41</v>
      </c>
      <c r="D10088" s="2" t="s">
        <v>36</v>
      </c>
      <c r="E10088" s="2">
        <v>4722.3900000000003</v>
      </c>
      <c r="F10088" s="2">
        <v>0.32</v>
      </c>
      <c r="G10088" s="2">
        <v>2</v>
      </c>
      <c r="H10088" s="3">
        <v>45125</v>
      </c>
      <c r="I10088" s="3">
        <v>45127</v>
      </c>
      <c r="J10088" s="2" t="s">
        <v>21</v>
      </c>
      <c r="K10088" s="2" t="s">
        <v>16</v>
      </c>
      <c r="L10088" s="2">
        <v>1010.72</v>
      </c>
      <c r="M10088" s="2" t="s">
        <v>48</v>
      </c>
      <c r="N10088" s="11">
        <f>L10088/E10088*100</f>
        <v>21.402721926820952</v>
      </c>
      <c r="O10088" s="12" t="str">
        <f>IF(N10088&lt;10,"Low",IF(N10088&lt;20,"Med","High"))</f>
        <v>High</v>
      </c>
      <c r="P10088" s="12">
        <f>sales*discount</f>
        <v>1511.1648000000002</v>
      </c>
      <c r="Q10088" s="12">
        <f>sales-Discount_Values</f>
        <v>3211.2251999999999</v>
      </c>
      <c r="R10088" s="12">
        <f>DATEDIF(order_date,delivery_date,"D")</f>
        <v>2</v>
      </c>
      <c r="S10088" s="12"/>
    </row>
    <row r="10089" spans="1:19" ht="14.25" customHeight="1" x14ac:dyDescent="0.35">
      <c r="A10089" s="2" t="s">
        <v>11306</v>
      </c>
      <c r="B10089" s="2">
        <v>111273</v>
      </c>
      <c r="C10089" s="2" t="s">
        <v>25</v>
      </c>
      <c r="D10089" s="2" t="s">
        <v>33</v>
      </c>
      <c r="E10089" s="2">
        <v>1289.96</v>
      </c>
      <c r="F10089" s="2">
        <v>0.38</v>
      </c>
      <c r="G10089" s="2">
        <v>8</v>
      </c>
      <c r="H10089" s="3">
        <v>45506</v>
      </c>
      <c r="I10089" s="3">
        <v>45511</v>
      </c>
      <c r="J10089" s="2" t="s">
        <v>21</v>
      </c>
      <c r="K10089" s="2" t="s">
        <v>22</v>
      </c>
      <c r="L10089" s="2">
        <v>276.08999999999997</v>
      </c>
      <c r="M10089" s="2" t="s">
        <v>17</v>
      </c>
      <c r="N10089" s="11">
        <f>L10089/E10089*100</f>
        <v>21.402989239976431</v>
      </c>
      <c r="O10089" s="12" t="str">
        <f>IF(N10089&lt;10,"Low",IF(N10089&lt;20,"Med","High"))</f>
        <v>High</v>
      </c>
      <c r="P10089" s="12">
        <f>sales*discount</f>
        <v>490.1848</v>
      </c>
      <c r="Q10089" s="12">
        <f>sales-Discount_Values</f>
        <v>799.77520000000004</v>
      </c>
      <c r="R10089" s="12">
        <f>DATEDIF(order_date,delivery_date,"D")</f>
        <v>5</v>
      </c>
      <c r="S10089" s="12"/>
    </row>
    <row r="10090" spans="1:19" ht="14.25" customHeight="1" x14ac:dyDescent="0.35">
      <c r="A10090" s="2" t="s">
        <v>110</v>
      </c>
      <c r="B10090" s="2">
        <v>100077</v>
      </c>
      <c r="C10090" s="2" t="s">
        <v>19</v>
      </c>
      <c r="D10090" s="2" t="s">
        <v>20</v>
      </c>
      <c r="E10090" s="2">
        <v>1570.89</v>
      </c>
      <c r="F10090" s="2">
        <v>0.24</v>
      </c>
      <c r="G10090" s="2">
        <v>9</v>
      </c>
      <c r="H10090" s="3">
        <v>44948</v>
      </c>
      <c r="I10090" s="3">
        <v>44949</v>
      </c>
      <c r="J10090" s="2" t="s">
        <v>31</v>
      </c>
      <c r="K10090" s="2" t="s">
        <v>16</v>
      </c>
      <c r="L10090" s="2">
        <v>336.22</v>
      </c>
      <c r="M10090" s="2" t="s">
        <v>39</v>
      </c>
      <c r="N10090" s="11">
        <f>L10090/E10090*100</f>
        <v>21.403153626288283</v>
      </c>
      <c r="O10090" s="12" t="str">
        <f>IF(N10090&lt;10,"Low",IF(N10090&lt;20,"Med","High"))</f>
        <v>High</v>
      </c>
      <c r="P10090" s="12">
        <f>sales*discount</f>
        <v>377.0136</v>
      </c>
      <c r="Q10090" s="12">
        <f>sales-Discount_Values</f>
        <v>1193.8764000000001</v>
      </c>
      <c r="R10090" s="12">
        <f>DATEDIF(order_date,delivery_date,"D")</f>
        <v>1</v>
      </c>
      <c r="S10090" s="12"/>
    </row>
    <row r="10091" spans="1:19" ht="14.25" customHeight="1" x14ac:dyDescent="0.35">
      <c r="A10091" s="2" t="s">
        <v>1795</v>
      </c>
      <c r="B10091" s="2">
        <v>101762</v>
      </c>
      <c r="C10091" s="2" t="s">
        <v>13</v>
      </c>
      <c r="D10091" s="2" t="s">
        <v>33</v>
      </c>
      <c r="E10091" s="2">
        <v>191.28</v>
      </c>
      <c r="F10091" s="2">
        <v>0.22</v>
      </c>
      <c r="G10091" s="2">
        <v>1</v>
      </c>
      <c r="H10091" s="3">
        <v>45490</v>
      </c>
      <c r="I10091" s="3">
        <v>45491</v>
      </c>
      <c r="J10091" s="2" t="s">
        <v>31</v>
      </c>
      <c r="K10091" s="2" t="s">
        <v>27</v>
      </c>
      <c r="L10091" s="2">
        <v>40.94</v>
      </c>
      <c r="M10091" s="2" t="s">
        <v>34</v>
      </c>
      <c r="N10091" s="11">
        <f>L10091/E10091*100</f>
        <v>21.403178586365538</v>
      </c>
      <c r="O10091" s="12" t="str">
        <f>IF(N10091&lt;10,"Low",IF(N10091&lt;20,"Med","High"))</f>
        <v>High</v>
      </c>
      <c r="P10091" s="12">
        <f>sales*discount</f>
        <v>42.081600000000002</v>
      </c>
      <c r="Q10091" s="12">
        <f>sales-Discount_Values</f>
        <v>149.19839999999999</v>
      </c>
      <c r="R10091" s="12">
        <f>DATEDIF(order_date,delivery_date,"D")</f>
        <v>1</v>
      </c>
      <c r="S10091" s="12"/>
    </row>
    <row r="10092" spans="1:19" ht="14.25" customHeight="1" x14ac:dyDescent="0.35">
      <c r="A10092" s="2" t="s">
        <v>3086</v>
      </c>
      <c r="B10092" s="2">
        <v>103053</v>
      </c>
      <c r="C10092" s="2" t="s">
        <v>41</v>
      </c>
      <c r="D10092" s="2" t="s">
        <v>36</v>
      </c>
      <c r="E10092" s="2">
        <v>3272.93</v>
      </c>
      <c r="F10092" s="2">
        <v>0.02</v>
      </c>
      <c r="G10092" s="2">
        <v>6</v>
      </c>
      <c r="H10092" s="3">
        <v>45005</v>
      </c>
      <c r="I10092" s="3">
        <v>45011</v>
      </c>
      <c r="J10092" s="2" t="s">
        <v>31</v>
      </c>
      <c r="K10092" s="2" t="s">
        <v>16</v>
      </c>
      <c r="L10092" s="2">
        <v>700.56</v>
      </c>
      <c r="M10092" s="2" t="s">
        <v>48</v>
      </c>
      <c r="N10092" s="11">
        <f>L10092/E10092*100</f>
        <v>21.404674099354402</v>
      </c>
      <c r="O10092" s="12" t="str">
        <f>IF(N10092&lt;10,"Low",IF(N10092&lt;20,"Med","High"))</f>
        <v>High</v>
      </c>
      <c r="P10092" s="12">
        <f>sales*discount</f>
        <v>65.458600000000004</v>
      </c>
      <c r="Q10092" s="12">
        <f>sales-Discount_Values</f>
        <v>3207.4713999999999</v>
      </c>
      <c r="R10092" s="12">
        <f>DATEDIF(order_date,delivery_date,"D")</f>
        <v>6</v>
      </c>
      <c r="S10092" s="12"/>
    </row>
    <row r="10093" spans="1:19" ht="14.25" customHeight="1" x14ac:dyDescent="0.35">
      <c r="A10093" s="2" t="s">
        <v>8906</v>
      </c>
      <c r="B10093" s="2">
        <v>108873</v>
      </c>
      <c r="C10093" s="2" t="s">
        <v>13</v>
      </c>
      <c r="D10093" s="2" t="s">
        <v>20</v>
      </c>
      <c r="E10093" s="2">
        <v>990.34</v>
      </c>
      <c r="F10093" s="2">
        <v>0.03</v>
      </c>
      <c r="G10093" s="2">
        <v>9</v>
      </c>
      <c r="H10093" s="3">
        <v>45627</v>
      </c>
      <c r="I10093" s="3">
        <v>45629</v>
      </c>
      <c r="J10093" s="2" t="s">
        <v>15</v>
      </c>
      <c r="K10093" s="2" t="s">
        <v>27</v>
      </c>
      <c r="L10093" s="2">
        <v>211.98</v>
      </c>
      <c r="M10093" s="2" t="s">
        <v>23</v>
      </c>
      <c r="N10093" s="11">
        <f>L10093/E10093*100</f>
        <v>21.40477007896278</v>
      </c>
      <c r="O10093" s="12" t="str">
        <f>IF(N10093&lt;10,"Low",IF(N10093&lt;20,"Med","High"))</f>
        <v>High</v>
      </c>
      <c r="P10093" s="12">
        <f>sales*discount</f>
        <v>29.7102</v>
      </c>
      <c r="Q10093" s="12">
        <f>sales-Discount_Values</f>
        <v>960.62980000000005</v>
      </c>
      <c r="R10093" s="12">
        <f>DATEDIF(order_date,delivery_date,"D")</f>
        <v>2</v>
      </c>
      <c r="S10093" s="12"/>
    </row>
    <row r="10094" spans="1:19" ht="14.25" customHeight="1" x14ac:dyDescent="0.35">
      <c r="A10094" s="2" t="s">
        <v>3699</v>
      </c>
      <c r="B10094" s="2">
        <v>103666</v>
      </c>
      <c r="C10094" s="2" t="s">
        <v>13</v>
      </c>
      <c r="D10094" s="2" t="s">
        <v>20</v>
      </c>
      <c r="E10094" s="2">
        <v>777.23</v>
      </c>
      <c r="F10094" s="2">
        <v>0.41</v>
      </c>
      <c r="G10094" s="2">
        <v>1</v>
      </c>
      <c r="H10094" s="3">
        <v>45006</v>
      </c>
      <c r="I10094" s="3">
        <v>45008</v>
      </c>
      <c r="J10094" s="2" t="s">
        <v>15</v>
      </c>
      <c r="K10094" s="2" t="s">
        <v>27</v>
      </c>
      <c r="L10094" s="2">
        <v>166.38</v>
      </c>
      <c r="M10094" s="2" t="s">
        <v>34</v>
      </c>
      <c r="N10094" s="11">
        <f>L10094/E10094*100</f>
        <v>21.406790782651207</v>
      </c>
      <c r="O10094" s="12" t="str">
        <f>IF(N10094&lt;10,"Low",IF(N10094&lt;20,"Med","High"))</f>
        <v>High</v>
      </c>
      <c r="P10094" s="12">
        <f>sales*discount</f>
        <v>318.66429999999997</v>
      </c>
      <c r="Q10094" s="12">
        <f>sales-Discount_Values</f>
        <v>458.56570000000005</v>
      </c>
      <c r="R10094" s="12">
        <f>DATEDIF(order_date,delivery_date,"D")</f>
        <v>2</v>
      </c>
      <c r="S10094" s="12"/>
    </row>
    <row r="10095" spans="1:19" ht="14.25" customHeight="1" x14ac:dyDescent="0.35">
      <c r="A10095" s="2" t="s">
        <v>9927</v>
      </c>
      <c r="B10095" s="2">
        <v>109894</v>
      </c>
      <c r="C10095" s="2" t="s">
        <v>41</v>
      </c>
      <c r="D10095" s="2" t="s">
        <v>36</v>
      </c>
      <c r="E10095" s="2">
        <v>3884.55</v>
      </c>
      <c r="F10095" s="2">
        <v>0.16</v>
      </c>
      <c r="G10095" s="2">
        <v>9</v>
      </c>
      <c r="H10095" s="3">
        <v>45247</v>
      </c>
      <c r="I10095" s="3">
        <v>45250</v>
      </c>
      <c r="J10095" s="2" t="s">
        <v>21</v>
      </c>
      <c r="K10095" s="2" t="s">
        <v>22</v>
      </c>
      <c r="L10095" s="2">
        <v>831.83</v>
      </c>
      <c r="M10095" s="2" t="s">
        <v>39</v>
      </c>
      <c r="N10095" s="11">
        <f>L10095/E10095*100</f>
        <v>21.413805974952055</v>
      </c>
      <c r="O10095" s="12" t="str">
        <f>IF(N10095&lt;10,"Low",IF(N10095&lt;20,"Med","High"))</f>
        <v>High</v>
      </c>
      <c r="P10095" s="12">
        <f>sales*discount</f>
        <v>621.52800000000002</v>
      </c>
      <c r="Q10095" s="12">
        <f>sales-Discount_Values</f>
        <v>3263.0219999999999</v>
      </c>
      <c r="R10095" s="12">
        <f>DATEDIF(order_date,delivery_date,"D")</f>
        <v>3</v>
      </c>
      <c r="S10095" s="12"/>
    </row>
    <row r="10096" spans="1:19" ht="14.25" customHeight="1" x14ac:dyDescent="0.35">
      <c r="A10096" s="2" t="s">
        <v>2724</v>
      </c>
      <c r="B10096" s="2">
        <v>102691</v>
      </c>
      <c r="C10096" s="2" t="s">
        <v>25</v>
      </c>
      <c r="D10096" s="2" t="s">
        <v>26</v>
      </c>
      <c r="E10096" s="2">
        <v>177.78</v>
      </c>
      <c r="F10096" s="2">
        <v>0.16</v>
      </c>
      <c r="G10096" s="2">
        <v>8</v>
      </c>
      <c r="H10096" s="3">
        <v>45376</v>
      </c>
      <c r="I10096" s="3">
        <v>45378</v>
      </c>
      <c r="J10096" s="2" t="s">
        <v>21</v>
      </c>
      <c r="K10096" s="2" t="s">
        <v>16</v>
      </c>
      <c r="L10096" s="2">
        <v>38.07</v>
      </c>
      <c r="M10096" s="2" t="s">
        <v>48</v>
      </c>
      <c r="N10096" s="11">
        <f>L10096/E10096*100</f>
        <v>21.414107323658456</v>
      </c>
      <c r="O10096" s="12" t="str">
        <f>IF(N10096&lt;10,"Low",IF(N10096&lt;20,"Med","High"))</f>
        <v>High</v>
      </c>
      <c r="P10096" s="12">
        <f>sales*discount</f>
        <v>28.444800000000001</v>
      </c>
      <c r="Q10096" s="12">
        <f>sales-Discount_Values</f>
        <v>149.33519999999999</v>
      </c>
      <c r="R10096" s="12">
        <f>DATEDIF(order_date,delivery_date,"D")</f>
        <v>2</v>
      </c>
      <c r="S10096" s="12"/>
    </row>
    <row r="10097" spans="1:19" ht="14.25" customHeight="1" x14ac:dyDescent="0.35">
      <c r="A10097" s="2" t="s">
        <v>76</v>
      </c>
      <c r="B10097" s="2">
        <v>100043</v>
      </c>
      <c r="C10097" s="2" t="s">
        <v>19</v>
      </c>
      <c r="D10097" s="2" t="s">
        <v>14</v>
      </c>
      <c r="E10097" s="2">
        <v>1097.4100000000001</v>
      </c>
      <c r="F10097" s="2">
        <v>0.28999999999999998</v>
      </c>
      <c r="G10097" s="2">
        <v>9</v>
      </c>
      <c r="H10097" s="3">
        <v>45472</v>
      </c>
      <c r="I10097" s="3">
        <v>45475</v>
      </c>
      <c r="J10097" s="2" t="s">
        <v>15</v>
      </c>
      <c r="K10097" s="2" t="s">
        <v>27</v>
      </c>
      <c r="L10097" s="2">
        <v>235.05</v>
      </c>
      <c r="M10097" s="2" t="s">
        <v>34</v>
      </c>
      <c r="N10097" s="11">
        <f>L10097/E10097*100</f>
        <v>21.418612915865538</v>
      </c>
      <c r="O10097" s="12" t="str">
        <f>IF(N10097&lt;10,"Low",IF(N10097&lt;20,"Med","High"))</f>
        <v>High</v>
      </c>
      <c r="P10097" s="12">
        <f>sales*discount</f>
        <v>318.24889999999999</v>
      </c>
      <c r="Q10097" s="12">
        <f>sales-Discount_Values</f>
        <v>779.16110000000003</v>
      </c>
      <c r="R10097" s="12">
        <f>DATEDIF(order_date,delivery_date,"D")</f>
        <v>3</v>
      </c>
      <c r="S10097" s="12"/>
    </row>
    <row r="10098" spans="1:19" ht="14.25" customHeight="1" x14ac:dyDescent="0.35">
      <c r="A10098" s="2" t="s">
        <v>2456</v>
      </c>
      <c r="B10098" s="2">
        <v>102423</v>
      </c>
      <c r="C10098" s="2" t="s">
        <v>25</v>
      </c>
      <c r="D10098" s="2" t="s">
        <v>36</v>
      </c>
      <c r="E10098" s="2">
        <v>542.83000000000004</v>
      </c>
      <c r="F10098" s="2">
        <v>0.36</v>
      </c>
      <c r="G10098" s="2">
        <v>2</v>
      </c>
      <c r="H10098" s="3">
        <v>45044</v>
      </c>
      <c r="I10098" s="3">
        <v>45049</v>
      </c>
      <c r="J10098" s="2" t="s">
        <v>21</v>
      </c>
      <c r="K10098" s="2" t="s">
        <v>16</v>
      </c>
      <c r="L10098" s="2">
        <v>116.27</v>
      </c>
      <c r="M10098" s="2" t="s">
        <v>34</v>
      </c>
      <c r="N10098" s="11">
        <f>L10098/E10098*100</f>
        <v>21.419228856179647</v>
      </c>
      <c r="O10098" s="12" t="str">
        <f>IF(N10098&lt;10,"Low",IF(N10098&lt;20,"Med","High"))</f>
        <v>High</v>
      </c>
      <c r="P10098" s="12">
        <f>sales*discount</f>
        <v>195.4188</v>
      </c>
      <c r="Q10098" s="12">
        <f>sales-Discount_Values</f>
        <v>347.41120000000001</v>
      </c>
      <c r="R10098" s="12">
        <f>DATEDIF(order_date,delivery_date,"D")</f>
        <v>5</v>
      </c>
      <c r="S10098" s="12"/>
    </row>
    <row r="10099" spans="1:19" ht="14.25" customHeight="1" x14ac:dyDescent="0.35">
      <c r="A10099" s="2" t="s">
        <v>2589</v>
      </c>
      <c r="B10099" s="2">
        <v>102556</v>
      </c>
      <c r="C10099" s="2" t="s">
        <v>19</v>
      </c>
      <c r="D10099" s="2" t="s">
        <v>33</v>
      </c>
      <c r="E10099" s="2">
        <v>3450.47</v>
      </c>
      <c r="F10099" s="2">
        <v>0.09</v>
      </c>
      <c r="G10099" s="2">
        <v>2</v>
      </c>
      <c r="H10099" s="3">
        <v>45355</v>
      </c>
      <c r="I10099" s="3">
        <v>45360</v>
      </c>
      <c r="J10099" s="2" t="s">
        <v>31</v>
      </c>
      <c r="K10099" s="2" t="s">
        <v>22</v>
      </c>
      <c r="L10099" s="2">
        <v>739.2</v>
      </c>
      <c r="M10099" s="2" t="s">
        <v>48</v>
      </c>
      <c r="N10099" s="11">
        <f>L10099/E10099*100</f>
        <v>21.42316843792295</v>
      </c>
      <c r="O10099" s="12" t="str">
        <f>IF(N10099&lt;10,"Low",IF(N10099&lt;20,"Med","High"))</f>
        <v>High</v>
      </c>
      <c r="P10099" s="12">
        <f>sales*discount</f>
        <v>310.54229999999995</v>
      </c>
      <c r="Q10099" s="12">
        <f>sales-Discount_Values</f>
        <v>3139.9276999999997</v>
      </c>
      <c r="R10099" s="12">
        <f>DATEDIF(order_date,delivery_date,"D")</f>
        <v>5</v>
      </c>
      <c r="S10099" s="12"/>
    </row>
    <row r="10100" spans="1:19" ht="14.25" customHeight="1" x14ac:dyDescent="0.35">
      <c r="A10100" s="2" t="s">
        <v>1508</v>
      </c>
      <c r="B10100" s="2">
        <v>101475</v>
      </c>
      <c r="C10100" s="2" t="s">
        <v>19</v>
      </c>
      <c r="D10100" s="2" t="s">
        <v>26</v>
      </c>
      <c r="E10100" s="2">
        <v>1896.7</v>
      </c>
      <c r="F10100" s="2">
        <v>0.12</v>
      </c>
      <c r="G10100" s="2">
        <v>2</v>
      </c>
      <c r="H10100" s="3">
        <v>45535</v>
      </c>
      <c r="I10100" s="3">
        <v>45536</v>
      </c>
      <c r="J10100" s="2" t="s">
        <v>31</v>
      </c>
      <c r="K10100" s="2" t="s">
        <v>27</v>
      </c>
      <c r="L10100" s="2">
        <v>406.41</v>
      </c>
      <c r="M10100" s="2" t="s">
        <v>23</v>
      </c>
      <c r="N10100" s="11">
        <f>L10100/E10100*100</f>
        <v>21.42721569040966</v>
      </c>
      <c r="O10100" s="12" t="str">
        <f>IF(N10100&lt;10,"Low",IF(N10100&lt;20,"Med","High"))</f>
        <v>High</v>
      </c>
      <c r="P10100" s="12">
        <f>sales*discount</f>
        <v>227.60399999999998</v>
      </c>
      <c r="Q10100" s="12">
        <f>sales-Discount_Values</f>
        <v>1669.096</v>
      </c>
      <c r="R10100" s="12">
        <f>DATEDIF(order_date,delivery_date,"D")</f>
        <v>1</v>
      </c>
      <c r="S10100" s="12"/>
    </row>
    <row r="10101" spans="1:19" ht="14.25" customHeight="1" x14ac:dyDescent="0.35">
      <c r="A10101" s="2" t="s">
        <v>10259</v>
      </c>
      <c r="B10101" s="2">
        <v>110226</v>
      </c>
      <c r="C10101" s="2" t="s">
        <v>19</v>
      </c>
      <c r="D10101" s="2" t="s">
        <v>14</v>
      </c>
      <c r="E10101" s="2">
        <v>4661.8500000000004</v>
      </c>
      <c r="F10101" s="2">
        <v>0.18</v>
      </c>
      <c r="G10101" s="2">
        <v>3</v>
      </c>
      <c r="H10101" s="3">
        <v>45492</v>
      </c>
      <c r="I10101" s="3">
        <v>45496</v>
      </c>
      <c r="J10101" s="2" t="s">
        <v>21</v>
      </c>
      <c r="K10101" s="2" t="s">
        <v>16</v>
      </c>
      <c r="L10101" s="2">
        <v>998.93</v>
      </c>
      <c r="M10101" s="2" t="s">
        <v>39</v>
      </c>
      <c r="N10101" s="11">
        <f>L10101/E10101*100</f>
        <v>21.427759365916963</v>
      </c>
      <c r="O10101" s="12" t="str">
        <f>IF(N10101&lt;10,"Low",IF(N10101&lt;20,"Med","High"))</f>
        <v>High</v>
      </c>
      <c r="P10101" s="12">
        <f>sales*discount</f>
        <v>839.13300000000004</v>
      </c>
      <c r="Q10101" s="12">
        <f>sales-Discount_Values</f>
        <v>3822.7170000000006</v>
      </c>
      <c r="R10101" s="12">
        <f>DATEDIF(order_date,delivery_date,"D")</f>
        <v>4</v>
      </c>
      <c r="S10101" s="12"/>
    </row>
    <row r="10102" spans="1:19" ht="14.25" customHeight="1" x14ac:dyDescent="0.35">
      <c r="A10102" s="2" t="s">
        <v>14819</v>
      </c>
      <c r="B10102" s="2">
        <v>114786</v>
      </c>
      <c r="C10102" s="2" t="s">
        <v>13</v>
      </c>
      <c r="D10102" s="2" t="s">
        <v>20</v>
      </c>
      <c r="E10102" s="2">
        <v>3361.08</v>
      </c>
      <c r="F10102" s="2">
        <v>0.37</v>
      </c>
      <c r="G10102" s="2">
        <v>5</v>
      </c>
      <c r="H10102" s="3">
        <v>44984</v>
      </c>
      <c r="I10102" s="3">
        <v>44987</v>
      </c>
      <c r="J10102" s="2" t="s">
        <v>21</v>
      </c>
      <c r="K10102" s="2" t="s">
        <v>16</v>
      </c>
      <c r="L10102" s="2">
        <v>720.24</v>
      </c>
      <c r="M10102" s="2" t="s">
        <v>48</v>
      </c>
      <c r="N10102" s="11">
        <f>L10102/E10102*100</f>
        <v>21.428826448641509</v>
      </c>
      <c r="O10102" s="12" t="str">
        <f>IF(N10102&lt;10,"Low",IF(N10102&lt;20,"Med","High"))</f>
        <v>High</v>
      </c>
      <c r="P10102" s="12">
        <f>sales*discount</f>
        <v>1243.5996</v>
      </c>
      <c r="Q10102" s="12">
        <f>sales-Discount_Values</f>
        <v>2117.4803999999999</v>
      </c>
      <c r="R10102" s="12">
        <f>DATEDIF(order_date,delivery_date,"D")</f>
        <v>3</v>
      </c>
      <c r="S10102" s="12"/>
    </row>
    <row r="10103" spans="1:19" ht="14.25" customHeight="1" x14ac:dyDescent="0.35">
      <c r="A10103" s="2" t="s">
        <v>24</v>
      </c>
      <c r="B10103" s="2">
        <v>100002</v>
      </c>
      <c r="C10103" s="2" t="s">
        <v>25</v>
      </c>
      <c r="D10103" s="2" t="s">
        <v>26</v>
      </c>
      <c r="E10103" s="2">
        <v>3588.97</v>
      </c>
      <c r="F10103" s="2">
        <v>0.1</v>
      </c>
      <c r="G10103" s="2">
        <v>7</v>
      </c>
      <c r="H10103" s="3">
        <v>45360</v>
      </c>
      <c r="I10103" s="3">
        <v>45366</v>
      </c>
      <c r="J10103" s="2" t="s">
        <v>21</v>
      </c>
      <c r="K10103" s="2" t="s">
        <v>27</v>
      </c>
      <c r="L10103" s="2">
        <v>769.08</v>
      </c>
      <c r="M10103" s="2" t="s">
        <v>28</v>
      </c>
      <c r="N10103" s="11">
        <f>L10103/E10103*100</f>
        <v>21.428989375781914</v>
      </c>
      <c r="O10103" s="12" t="str">
        <f>IF(N10103&lt;10,"Low",IF(N10103&lt;20,"Med","High"))</f>
        <v>High</v>
      </c>
      <c r="P10103" s="12">
        <f>sales*discount</f>
        <v>358.89699999999999</v>
      </c>
      <c r="Q10103" s="12">
        <f>sales-Discount_Values</f>
        <v>3230.0729999999999</v>
      </c>
      <c r="R10103" s="12">
        <f>DATEDIF(order_date,delivery_date,"D")</f>
        <v>6</v>
      </c>
      <c r="S10103" s="12"/>
    </row>
    <row r="10104" spans="1:19" ht="14.25" customHeight="1" x14ac:dyDescent="0.35">
      <c r="A10104" s="2" t="s">
        <v>8395</v>
      </c>
      <c r="B10104" s="2">
        <v>108362</v>
      </c>
      <c r="C10104" s="2" t="s">
        <v>25</v>
      </c>
      <c r="D10104" s="2" t="s">
        <v>36</v>
      </c>
      <c r="E10104" s="2">
        <v>4780.1400000000003</v>
      </c>
      <c r="F10104" s="2">
        <v>0.28000000000000003</v>
      </c>
      <c r="G10104" s="2">
        <v>8</v>
      </c>
      <c r="H10104" s="3">
        <v>45489</v>
      </c>
      <c r="I10104" s="3">
        <v>45490</v>
      </c>
      <c r="J10104" s="2" t="s">
        <v>15</v>
      </c>
      <c r="K10104" s="2" t="s">
        <v>27</v>
      </c>
      <c r="L10104" s="2">
        <v>1024.3699999999999</v>
      </c>
      <c r="M10104" s="2" t="s">
        <v>39</v>
      </c>
      <c r="N10104" s="11">
        <f>L10104/E10104*100</f>
        <v>21.429707079708958</v>
      </c>
      <c r="O10104" s="12" t="str">
        <f>IF(N10104&lt;10,"Low",IF(N10104&lt;20,"Med","High"))</f>
        <v>High</v>
      </c>
      <c r="P10104" s="12">
        <f>sales*discount</f>
        <v>1338.4392000000003</v>
      </c>
      <c r="Q10104" s="12">
        <f>sales-Discount_Values</f>
        <v>3441.7008000000001</v>
      </c>
      <c r="R10104" s="12">
        <f>DATEDIF(order_date,delivery_date,"D")</f>
        <v>1</v>
      </c>
      <c r="S10104" s="12"/>
    </row>
    <row r="10105" spans="1:19" ht="14.25" customHeight="1" x14ac:dyDescent="0.35">
      <c r="A10105" s="2" t="s">
        <v>15053</v>
      </c>
      <c r="B10105" s="2">
        <v>115020</v>
      </c>
      <c r="C10105" s="2" t="s">
        <v>19</v>
      </c>
      <c r="D10105" s="2" t="s">
        <v>14</v>
      </c>
      <c r="E10105" s="2">
        <v>4314.08</v>
      </c>
      <c r="F10105" s="2">
        <v>0.43</v>
      </c>
      <c r="G10105" s="2">
        <v>2</v>
      </c>
      <c r="H10105" s="3">
        <v>45430</v>
      </c>
      <c r="I10105" s="3">
        <v>45437</v>
      </c>
      <c r="J10105" s="2" t="s">
        <v>15</v>
      </c>
      <c r="K10105" s="2" t="s">
        <v>27</v>
      </c>
      <c r="L10105" s="2">
        <v>924.65</v>
      </c>
      <c r="M10105" s="2" t="s">
        <v>39</v>
      </c>
      <c r="N10105" s="11">
        <f>L10105/E10105*100</f>
        <v>21.433306753699512</v>
      </c>
      <c r="O10105" s="12" t="str">
        <f>IF(N10105&lt;10,"Low",IF(N10105&lt;20,"Med","High"))</f>
        <v>High</v>
      </c>
      <c r="P10105" s="12">
        <f>sales*discount</f>
        <v>1855.0544</v>
      </c>
      <c r="Q10105" s="12">
        <f>sales-Discount_Values</f>
        <v>2459.0255999999999</v>
      </c>
      <c r="R10105" s="12">
        <f>DATEDIF(order_date,delivery_date,"D")</f>
        <v>7</v>
      </c>
      <c r="S10105" s="12"/>
    </row>
    <row r="10106" spans="1:19" ht="14.25" customHeight="1" x14ac:dyDescent="0.35">
      <c r="A10106" s="2" t="s">
        <v>2754</v>
      </c>
      <c r="B10106" s="2">
        <v>102721</v>
      </c>
      <c r="C10106" s="2" t="s">
        <v>25</v>
      </c>
      <c r="D10106" s="2" t="s">
        <v>33</v>
      </c>
      <c r="E10106" s="2">
        <v>2587.54</v>
      </c>
      <c r="F10106" s="2">
        <v>0.15</v>
      </c>
      <c r="G10106" s="2">
        <v>5</v>
      </c>
      <c r="H10106" s="3">
        <v>45101</v>
      </c>
      <c r="I10106" s="3">
        <v>45103</v>
      </c>
      <c r="J10106" s="2" t="s">
        <v>21</v>
      </c>
      <c r="K10106" s="2" t="s">
        <v>22</v>
      </c>
      <c r="L10106" s="2">
        <v>554.62</v>
      </c>
      <c r="M10106" s="2" t="s">
        <v>48</v>
      </c>
      <c r="N10106" s="11">
        <f>L10106/E10106*100</f>
        <v>21.434258021132042</v>
      </c>
      <c r="O10106" s="12" t="str">
        <f>IF(N10106&lt;10,"Low",IF(N10106&lt;20,"Med","High"))</f>
        <v>High</v>
      </c>
      <c r="P10106" s="12">
        <f>sales*discount</f>
        <v>388.13099999999997</v>
      </c>
      <c r="Q10106" s="12">
        <f>sales-Discount_Values</f>
        <v>2199.4090000000001</v>
      </c>
      <c r="R10106" s="12">
        <f>DATEDIF(order_date,delivery_date,"D")</f>
        <v>2</v>
      </c>
      <c r="S10106" s="12"/>
    </row>
    <row r="10107" spans="1:19" ht="14.25" customHeight="1" x14ac:dyDescent="0.35">
      <c r="A10107" s="2" t="s">
        <v>11967</v>
      </c>
      <c r="B10107" s="2">
        <v>111934</v>
      </c>
      <c r="C10107" s="2" t="s">
        <v>19</v>
      </c>
      <c r="D10107" s="2" t="s">
        <v>33</v>
      </c>
      <c r="E10107" s="2">
        <v>3688.36</v>
      </c>
      <c r="F10107" s="2">
        <v>0.28000000000000003</v>
      </c>
      <c r="G10107" s="2">
        <v>6</v>
      </c>
      <c r="H10107" s="3">
        <v>45252</v>
      </c>
      <c r="I10107" s="3">
        <v>45253</v>
      </c>
      <c r="J10107" s="2" t="s">
        <v>21</v>
      </c>
      <c r="K10107" s="2" t="s">
        <v>22</v>
      </c>
      <c r="L10107" s="2">
        <v>790.63</v>
      </c>
      <c r="M10107" s="2" t="s">
        <v>23</v>
      </c>
      <c r="N10107" s="11">
        <f>L10107/E10107*100</f>
        <v>21.435814291446604</v>
      </c>
      <c r="O10107" s="12" t="str">
        <f>IF(N10107&lt;10,"Low",IF(N10107&lt;20,"Med","High"))</f>
        <v>High</v>
      </c>
      <c r="P10107" s="12">
        <f>sales*discount</f>
        <v>1032.7408</v>
      </c>
      <c r="Q10107" s="12">
        <f>sales-Discount_Values</f>
        <v>2655.6192000000001</v>
      </c>
      <c r="R10107" s="12">
        <f>DATEDIF(order_date,delivery_date,"D")</f>
        <v>1</v>
      </c>
      <c r="S10107" s="12"/>
    </row>
    <row r="10108" spans="1:19" ht="14.25" customHeight="1" x14ac:dyDescent="0.35">
      <c r="A10108" s="2" t="s">
        <v>7119</v>
      </c>
      <c r="B10108" s="2">
        <v>107086</v>
      </c>
      <c r="C10108" s="2" t="s">
        <v>19</v>
      </c>
      <c r="D10108" s="2" t="s">
        <v>14</v>
      </c>
      <c r="E10108" s="2">
        <v>2105.12</v>
      </c>
      <c r="F10108" s="2">
        <v>0.44</v>
      </c>
      <c r="G10108" s="2">
        <v>3</v>
      </c>
      <c r="H10108" s="3">
        <v>45198</v>
      </c>
      <c r="I10108" s="3">
        <v>45203</v>
      </c>
      <c r="J10108" s="2" t="s">
        <v>31</v>
      </c>
      <c r="K10108" s="2" t="s">
        <v>27</v>
      </c>
      <c r="L10108" s="2">
        <v>451.25</v>
      </c>
      <c r="M10108" s="2" t="s">
        <v>23</v>
      </c>
      <c r="N10108" s="11">
        <f>L10108/E10108*100</f>
        <v>21.435832636619292</v>
      </c>
      <c r="O10108" s="12" t="str">
        <f>IF(N10108&lt;10,"Low",IF(N10108&lt;20,"Med","High"))</f>
        <v>High</v>
      </c>
      <c r="P10108" s="12">
        <f>sales*discount</f>
        <v>926.25279999999998</v>
      </c>
      <c r="Q10108" s="12">
        <f>sales-Discount_Values</f>
        <v>1178.8671999999999</v>
      </c>
      <c r="R10108" s="12">
        <f>DATEDIF(order_date,delivery_date,"D")</f>
        <v>5</v>
      </c>
      <c r="S10108" s="12"/>
    </row>
    <row r="10109" spans="1:19" ht="14.25" customHeight="1" x14ac:dyDescent="0.35">
      <c r="A10109" s="2" t="s">
        <v>14899</v>
      </c>
      <c r="B10109" s="2">
        <v>114866</v>
      </c>
      <c r="C10109" s="2" t="s">
        <v>13</v>
      </c>
      <c r="D10109" s="2" t="s">
        <v>14</v>
      </c>
      <c r="E10109" s="2">
        <v>3211.05</v>
      </c>
      <c r="F10109" s="2">
        <v>0.36</v>
      </c>
      <c r="G10109" s="2">
        <v>2</v>
      </c>
      <c r="H10109" s="3">
        <v>44931</v>
      </c>
      <c r="I10109" s="3">
        <v>44937</v>
      </c>
      <c r="J10109" s="2" t="s">
        <v>15</v>
      </c>
      <c r="K10109" s="2" t="s">
        <v>27</v>
      </c>
      <c r="L10109" s="2">
        <v>688.34</v>
      </c>
      <c r="M10109" s="2" t="s">
        <v>48</v>
      </c>
      <c r="N10109" s="11">
        <f>L10109/E10109*100</f>
        <v>21.43660173463509</v>
      </c>
      <c r="O10109" s="12" t="str">
        <f>IF(N10109&lt;10,"Low",IF(N10109&lt;20,"Med","High"))</f>
        <v>High</v>
      </c>
      <c r="P10109" s="12">
        <f>sales*discount</f>
        <v>1155.9780000000001</v>
      </c>
      <c r="Q10109" s="12">
        <f>sales-Discount_Values</f>
        <v>2055.0720000000001</v>
      </c>
      <c r="R10109" s="12">
        <f>DATEDIF(order_date,delivery_date,"D")</f>
        <v>6</v>
      </c>
      <c r="S10109" s="12"/>
    </row>
    <row r="10110" spans="1:19" ht="14.25" customHeight="1" x14ac:dyDescent="0.35">
      <c r="A10110" s="2" t="s">
        <v>14598</v>
      </c>
      <c r="B10110" s="2">
        <v>114565</v>
      </c>
      <c r="C10110" s="2" t="s">
        <v>19</v>
      </c>
      <c r="D10110" s="2" t="s">
        <v>33</v>
      </c>
      <c r="E10110" s="2">
        <v>3681.43</v>
      </c>
      <c r="F10110" s="2">
        <v>0.36</v>
      </c>
      <c r="G10110" s="2">
        <v>4</v>
      </c>
      <c r="H10110" s="3">
        <v>45027</v>
      </c>
      <c r="I10110" s="3">
        <v>45029</v>
      </c>
      <c r="J10110" s="2" t="s">
        <v>21</v>
      </c>
      <c r="K10110" s="2" t="s">
        <v>16</v>
      </c>
      <c r="L10110" s="2">
        <v>789.24</v>
      </c>
      <c r="M10110" s="2" t="s">
        <v>23</v>
      </c>
      <c r="N10110" s="11">
        <f>L10110/E10110*100</f>
        <v>21.438408444544649</v>
      </c>
      <c r="O10110" s="12" t="str">
        <f>IF(N10110&lt;10,"Low",IF(N10110&lt;20,"Med","High"))</f>
        <v>High</v>
      </c>
      <c r="P10110" s="12">
        <f>sales*discount</f>
        <v>1325.3147999999999</v>
      </c>
      <c r="Q10110" s="12">
        <f>sales-Discount_Values</f>
        <v>2356.1152000000002</v>
      </c>
      <c r="R10110" s="12">
        <f>DATEDIF(order_date,delivery_date,"D")</f>
        <v>2</v>
      </c>
      <c r="S10110" s="12"/>
    </row>
    <row r="10111" spans="1:19" ht="14.25" customHeight="1" x14ac:dyDescent="0.35">
      <c r="A10111" s="2" t="s">
        <v>5072</v>
      </c>
      <c r="B10111" s="2">
        <v>105039</v>
      </c>
      <c r="C10111" s="2" t="s">
        <v>13</v>
      </c>
      <c r="D10111" s="2" t="s">
        <v>36</v>
      </c>
      <c r="E10111" s="2">
        <v>4206.1400000000003</v>
      </c>
      <c r="F10111" s="2">
        <v>0.46</v>
      </c>
      <c r="G10111" s="2">
        <v>6</v>
      </c>
      <c r="H10111" s="3">
        <v>45155</v>
      </c>
      <c r="I10111" s="3">
        <v>45161</v>
      </c>
      <c r="J10111" s="2" t="s">
        <v>21</v>
      </c>
      <c r="K10111" s="2" t="s">
        <v>22</v>
      </c>
      <c r="L10111" s="2">
        <v>901.92</v>
      </c>
      <c r="M10111" s="2" t="s">
        <v>17</v>
      </c>
      <c r="N10111" s="11">
        <f>L10111/E10111*100</f>
        <v>21.442938180849897</v>
      </c>
      <c r="O10111" s="12" t="str">
        <f>IF(N10111&lt;10,"Low",IF(N10111&lt;20,"Med","High"))</f>
        <v>High</v>
      </c>
      <c r="P10111" s="12">
        <f>sales*discount</f>
        <v>1934.8244000000002</v>
      </c>
      <c r="Q10111" s="12">
        <f>sales-Discount_Values</f>
        <v>2271.3155999999999</v>
      </c>
      <c r="R10111" s="12">
        <f>DATEDIF(order_date,delivery_date,"D")</f>
        <v>6</v>
      </c>
      <c r="S10111" s="12"/>
    </row>
    <row r="10112" spans="1:19" ht="14.25" customHeight="1" x14ac:dyDescent="0.35">
      <c r="A10112" s="2" t="s">
        <v>2877</v>
      </c>
      <c r="B10112" s="2">
        <v>102844</v>
      </c>
      <c r="C10112" s="2" t="s">
        <v>41</v>
      </c>
      <c r="D10112" s="2" t="s">
        <v>20</v>
      </c>
      <c r="E10112" s="2">
        <v>1635.08</v>
      </c>
      <c r="F10112" s="2">
        <v>0.3</v>
      </c>
      <c r="G10112" s="2">
        <v>2</v>
      </c>
      <c r="H10112" s="3">
        <v>45137</v>
      </c>
      <c r="I10112" s="3">
        <v>45144</v>
      </c>
      <c r="J10112" s="2" t="s">
        <v>15</v>
      </c>
      <c r="K10112" s="2" t="s">
        <v>22</v>
      </c>
      <c r="L10112" s="2">
        <v>350.67</v>
      </c>
      <c r="M10112" s="2" t="s">
        <v>48</v>
      </c>
      <c r="N10112" s="11">
        <f>L10112/E10112*100</f>
        <v>21.446657044303645</v>
      </c>
      <c r="O10112" s="12" t="str">
        <f>IF(N10112&lt;10,"Low",IF(N10112&lt;20,"Med","High"))</f>
        <v>High</v>
      </c>
      <c r="P10112" s="12">
        <f>sales*discount</f>
        <v>490.52399999999994</v>
      </c>
      <c r="Q10112" s="12">
        <f>sales-Discount_Values</f>
        <v>1144.556</v>
      </c>
      <c r="R10112" s="12">
        <f>DATEDIF(order_date,delivery_date,"D")</f>
        <v>7</v>
      </c>
      <c r="S10112" s="12"/>
    </row>
    <row r="10113" spans="1:19" ht="14.25" customHeight="1" x14ac:dyDescent="0.35">
      <c r="A10113" s="2" t="s">
        <v>4015</v>
      </c>
      <c r="B10113" s="2">
        <v>103982</v>
      </c>
      <c r="C10113" s="2" t="s">
        <v>41</v>
      </c>
      <c r="D10113" s="2" t="s">
        <v>14</v>
      </c>
      <c r="E10113" s="2">
        <v>1198.69</v>
      </c>
      <c r="F10113" s="2">
        <v>0.49</v>
      </c>
      <c r="G10113" s="2">
        <v>6</v>
      </c>
      <c r="H10113" s="3">
        <v>45483</v>
      </c>
      <c r="I10113" s="3">
        <v>45488</v>
      </c>
      <c r="J10113" s="2" t="s">
        <v>15</v>
      </c>
      <c r="K10113" s="2" t="s">
        <v>22</v>
      </c>
      <c r="L10113" s="2">
        <v>257.14</v>
      </c>
      <c r="M10113" s="2" t="s">
        <v>23</v>
      </c>
      <c r="N10113" s="11">
        <f>L10113/E10113*100</f>
        <v>21.451751495382457</v>
      </c>
      <c r="O10113" s="12" t="str">
        <f>IF(N10113&lt;10,"Low",IF(N10113&lt;20,"Med","High"))</f>
        <v>High</v>
      </c>
      <c r="P10113" s="12">
        <f>sales*discount</f>
        <v>587.35810000000004</v>
      </c>
      <c r="Q10113" s="12">
        <f>sales-Discount_Values</f>
        <v>611.33190000000002</v>
      </c>
      <c r="R10113" s="12">
        <f>DATEDIF(order_date,delivery_date,"D")</f>
        <v>5</v>
      </c>
      <c r="S10113" s="12"/>
    </row>
    <row r="10114" spans="1:19" ht="14.25" customHeight="1" x14ac:dyDescent="0.35">
      <c r="A10114" s="2" t="s">
        <v>14703</v>
      </c>
      <c r="B10114" s="2">
        <v>114670</v>
      </c>
      <c r="C10114" s="2" t="s">
        <v>41</v>
      </c>
      <c r="D10114" s="2" t="s">
        <v>14</v>
      </c>
      <c r="E10114" s="2">
        <v>3080.13</v>
      </c>
      <c r="F10114" s="2">
        <v>0.26</v>
      </c>
      <c r="G10114" s="2">
        <v>6</v>
      </c>
      <c r="H10114" s="3">
        <v>45614</v>
      </c>
      <c r="I10114" s="3">
        <v>45616</v>
      </c>
      <c r="J10114" s="2" t="s">
        <v>15</v>
      </c>
      <c r="K10114" s="2" t="s">
        <v>22</v>
      </c>
      <c r="L10114" s="2">
        <v>660.78</v>
      </c>
      <c r="M10114" s="2" t="s">
        <v>17</v>
      </c>
      <c r="N10114" s="11">
        <f>L10114/E10114*100</f>
        <v>21.452990620525757</v>
      </c>
      <c r="O10114" s="12" t="str">
        <f>IF(N10114&lt;10,"Low",IF(N10114&lt;20,"Med","High"))</f>
        <v>High</v>
      </c>
      <c r="P10114" s="12">
        <f>sales*discount</f>
        <v>800.83380000000011</v>
      </c>
      <c r="Q10114" s="12">
        <f>sales-Discount_Values</f>
        <v>2279.2961999999998</v>
      </c>
      <c r="R10114" s="12">
        <f>DATEDIF(order_date,delivery_date,"D")</f>
        <v>2</v>
      </c>
      <c r="S10114" s="12"/>
    </row>
    <row r="10115" spans="1:19" ht="14.25" customHeight="1" x14ac:dyDescent="0.35">
      <c r="A10115" s="2" t="s">
        <v>6226</v>
      </c>
      <c r="B10115" s="2">
        <v>106193</v>
      </c>
      <c r="C10115" s="2" t="s">
        <v>41</v>
      </c>
      <c r="D10115" s="2" t="s">
        <v>36</v>
      </c>
      <c r="E10115" s="2">
        <v>1787.47</v>
      </c>
      <c r="F10115" s="2">
        <v>0.33</v>
      </c>
      <c r="G10115" s="2">
        <v>6</v>
      </c>
      <c r="H10115" s="3">
        <v>45200</v>
      </c>
      <c r="I10115" s="3">
        <v>45203</v>
      </c>
      <c r="J10115" s="2" t="s">
        <v>31</v>
      </c>
      <c r="K10115" s="2" t="s">
        <v>22</v>
      </c>
      <c r="L10115" s="2">
        <v>383.47</v>
      </c>
      <c r="M10115" s="2" t="s">
        <v>28</v>
      </c>
      <c r="N10115" s="11">
        <f>L10115/E10115*100</f>
        <v>21.453227187029714</v>
      </c>
      <c r="O10115" s="12" t="str">
        <f>IF(N10115&lt;10,"Low",IF(N10115&lt;20,"Med","High"))</f>
        <v>High</v>
      </c>
      <c r="P10115" s="12">
        <f>sales*discount</f>
        <v>589.86509999999998</v>
      </c>
      <c r="Q10115" s="12">
        <f>sales-Discount_Values</f>
        <v>1197.6049</v>
      </c>
      <c r="R10115" s="12">
        <f>DATEDIF(order_date,delivery_date,"D")</f>
        <v>3</v>
      </c>
      <c r="S10115" s="12"/>
    </row>
    <row r="10116" spans="1:19" ht="14.25" customHeight="1" x14ac:dyDescent="0.35">
      <c r="A10116" s="2" t="s">
        <v>1575</v>
      </c>
      <c r="B10116" s="2">
        <v>101542</v>
      </c>
      <c r="C10116" s="2" t="s">
        <v>19</v>
      </c>
      <c r="D10116" s="2" t="s">
        <v>33</v>
      </c>
      <c r="E10116" s="2">
        <v>2227.59</v>
      </c>
      <c r="F10116" s="2">
        <v>0.16</v>
      </c>
      <c r="G10116" s="2">
        <v>7</v>
      </c>
      <c r="H10116" s="3">
        <v>45374</v>
      </c>
      <c r="I10116" s="3">
        <v>45376</v>
      </c>
      <c r="J10116" s="2" t="s">
        <v>21</v>
      </c>
      <c r="K10116" s="2" t="s">
        <v>27</v>
      </c>
      <c r="L10116" s="2">
        <v>477.96</v>
      </c>
      <c r="M10116" s="2" t="s">
        <v>39</v>
      </c>
      <c r="N10116" s="11">
        <f>L10116/E10116*100</f>
        <v>21.456372133112463</v>
      </c>
      <c r="O10116" s="12" t="str">
        <f>IF(N10116&lt;10,"Low",IF(N10116&lt;20,"Med","High"))</f>
        <v>High</v>
      </c>
      <c r="P10116" s="12">
        <f>sales*discount</f>
        <v>356.41440000000006</v>
      </c>
      <c r="Q10116" s="12">
        <f>sales-Discount_Values</f>
        <v>1871.1756</v>
      </c>
      <c r="R10116" s="12">
        <f>DATEDIF(order_date,delivery_date,"D")</f>
        <v>2</v>
      </c>
      <c r="S10116" s="12"/>
    </row>
    <row r="10117" spans="1:19" ht="14.25" customHeight="1" x14ac:dyDescent="0.35">
      <c r="A10117" s="2" t="s">
        <v>8846</v>
      </c>
      <c r="B10117" s="2">
        <v>108813</v>
      </c>
      <c r="C10117" s="2" t="s">
        <v>25</v>
      </c>
      <c r="D10117" s="2" t="s">
        <v>14</v>
      </c>
      <c r="E10117" s="2">
        <v>3028.01</v>
      </c>
      <c r="F10117" s="2">
        <v>0.1</v>
      </c>
      <c r="G10117" s="2">
        <v>1</v>
      </c>
      <c r="H10117" s="3">
        <v>45315</v>
      </c>
      <c r="I10117" s="3">
        <v>45319</v>
      </c>
      <c r="J10117" s="2" t="s">
        <v>15</v>
      </c>
      <c r="K10117" s="2" t="s">
        <v>27</v>
      </c>
      <c r="L10117" s="2">
        <v>649.82000000000005</v>
      </c>
      <c r="M10117" s="2" t="s">
        <v>34</v>
      </c>
      <c r="N10117" s="11">
        <f>L10117/E10117*100</f>
        <v>21.46029900825955</v>
      </c>
      <c r="O10117" s="12" t="str">
        <f>IF(N10117&lt;10,"Low",IF(N10117&lt;20,"Med","High"))</f>
        <v>High</v>
      </c>
      <c r="P10117" s="12">
        <f>sales*discount</f>
        <v>302.80100000000004</v>
      </c>
      <c r="Q10117" s="12">
        <f>sales-Discount_Values</f>
        <v>2725.2090000000003</v>
      </c>
      <c r="R10117" s="12">
        <f>DATEDIF(order_date,delivery_date,"D")</f>
        <v>4</v>
      </c>
      <c r="S10117" s="12"/>
    </row>
    <row r="10118" spans="1:19" ht="14.25" customHeight="1" x14ac:dyDescent="0.35">
      <c r="A10118" s="2" t="s">
        <v>11411</v>
      </c>
      <c r="B10118" s="2">
        <v>111378</v>
      </c>
      <c r="C10118" s="2" t="s">
        <v>25</v>
      </c>
      <c r="D10118" s="2" t="s">
        <v>14</v>
      </c>
      <c r="E10118" s="2">
        <v>1961.4</v>
      </c>
      <c r="F10118" s="2">
        <v>0.27</v>
      </c>
      <c r="G10118" s="2">
        <v>5</v>
      </c>
      <c r="H10118" s="3">
        <v>45142</v>
      </c>
      <c r="I10118" s="3">
        <v>45145</v>
      </c>
      <c r="J10118" s="2" t="s">
        <v>15</v>
      </c>
      <c r="K10118" s="2" t="s">
        <v>16</v>
      </c>
      <c r="L10118" s="2">
        <v>420.94</v>
      </c>
      <c r="M10118" s="2" t="s">
        <v>17</v>
      </c>
      <c r="N10118" s="11">
        <f>L10118/E10118*100</f>
        <v>21.461201182828589</v>
      </c>
      <c r="O10118" s="12" t="str">
        <f>IF(N10118&lt;10,"Low",IF(N10118&lt;20,"Med","High"))</f>
        <v>High</v>
      </c>
      <c r="P10118" s="12">
        <f>sales*discount</f>
        <v>529.57800000000009</v>
      </c>
      <c r="Q10118" s="12">
        <f>sales-Discount_Values</f>
        <v>1431.8220000000001</v>
      </c>
      <c r="R10118" s="12">
        <f>DATEDIF(order_date,delivery_date,"D")</f>
        <v>3</v>
      </c>
      <c r="S10118" s="12"/>
    </row>
    <row r="10119" spans="1:19" ht="14.25" customHeight="1" x14ac:dyDescent="0.35">
      <c r="A10119" s="2" t="s">
        <v>12388</v>
      </c>
      <c r="B10119" s="2">
        <v>112355</v>
      </c>
      <c r="C10119" s="2" t="s">
        <v>19</v>
      </c>
      <c r="D10119" s="2" t="s">
        <v>33</v>
      </c>
      <c r="E10119" s="2">
        <v>1073.8599999999999</v>
      </c>
      <c r="F10119" s="2">
        <v>0.48</v>
      </c>
      <c r="G10119" s="2">
        <v>9</v>
      </c>
      <c r="H10119" s="3">
        <v>45160</v>
      </c>
      <c r="I10119" s="3">
        <v>45161</v>
      </c>
      <c r="J10119" s="2" t="s">
        <v>31</v>
      </c>
      <c r="K10119" s="2" t="s">
        <v>16</v>
      </c>
      <c r="L10119" s="2">
        <v>230.47</v>
      </c>
      <c r="M10119" s="2" t="s">
        <v>34</v>
      </c>
      <c r="N10119" s="11">
        <f>L10119/E10119*100</f>
        <v>21.461829288734101</v>
      </c>
      <c r="O10119" s="12" t="str">
        <f>IF(N10119&lt;10,"Low",IF(N10119&lt;20,"Med","High"))</f>
        <v>High</v>
      </c>
      <c r="P10119" s="12">
        <f>sales*discount</f>
        <v>515.45279999999991</v>
      </c>
      <c r="Q10119" s="12">
        <f>sales-Discount_Values</f>
        <v>558.40719999999999</v>
      </c>
      <c r="R10119" s="12">
        <f>DATEDIF(order_date,delivery_date,"D")</f>
        <v>1</v>
      </c>
      <c r="S10119" s="12"/>
    </row>
    <row r="10120" spans="1:19" ht="14.25" customHeight="1" x14ac:dyDescent="0.35">
      <c r="A10120" s="2" t="s">
        <v>1214</v>
      </c>
      <c r="B10120" s="2">
        <v>101181</v>
      </c>
      <c r="C10120" s="2" t="s">
        <v>19</v>
      </c>
      <c r="D10120" s="2" t="s">
        <v>20</v>
      </c>
      <c r="E10120" s="2">
        <v>1825.17</v>
      </c>
      <c r="F10120" s="2">
        <v>0.22</v>
      </c>
      <c r="G10120" s="2">
        <v>2</v>
      </c>
      <c r="H10120" s="3">
        <v>45197</v>
      </c>
      <c r="I10120" s="3">
        <v>45202</v>
      </c>
      <c r="J10120" s="2" t="s">
        <v>21</v>
      </c>
      <c r="K10120" s="2" t="s">
        <v>16</v>
      </c>
      <c r="L10120" s="2">
        <v>391.72</v>
      </c>
      <c r="M10120" s="2" t="s">
        <v>48</v>
      </c>
      <c r="N10120" s="11">
        <f>L10120/E10120*100</f>
        <v>21.462110378759238</v>
      </c>
      <c r="O10120" s="12" t="str">
        <f>IF(N10120&lt;10,"Low",IF(N10120&lt;20,"Med","High"))</f>
        <v>High</v>
      </c>
      <c r="P10120" s="12">
        <f>sales*discount</f>
        <v>401.53739999999999</v>
      </c>
      <c r="Q10120" s="12">
        <f>sales-Discount_Values</f>
        <v>1423.6326000000001</v>
      </c>
      <c r="R10120" s="12">
        <f>DATEDIF(order_date,delivery_date,"D")</f>
        <v>5</v>
      </c>
      <c r="S10120" s="12"/>
    </row>
    <row r="10121" spans="1:19" ht="14.25" customHeight="1" x14ac:dyDescent="0.35">
      <c r="A10121" s="2" t="s">
        <v>1612</v>
      </c>
      <c r="B10121" s="2">
        <v>101579</v>
      </c>
      <c r="C10121" s="2" t="s">
        <v>13</v>
      </c>
      <c r="D10121" s="2" t="s">
        <v>14</v>
      </c>
      <c r="E10121" s="2">
        <v>3581.38</v>
      </c>
      <c r="F10121" s="2">
        <v>0.09</v>
      </c>
      <c r="G10121" s="2">
        <v>7</v>
      </c>
      <c r="H10121" s="3">
        <v>45550</v>
      </c>
      <c r="I10121" s="3">
        <v>45555</v>
      </c>
      <c r="J10121" s="2" t="s">
        <v>21</v>
      </c>
      <c r="K10121" s="2" t="s">
        <v>16</v>
      </c>
      <c r="L10121" s="2">
        <v>768.73</v>
      </c>
      <c r="M10121" s="2" t="s">
        <v>17</v>
      </c>
      <c r="N10121" s="11">
        <f>L10121/E10121*100</f>
        <v>21.464630952314469</v>
      </c>
      <c r="O10121" s="12" t="str">
        <f>IF(N10121&lt;10,"Low",IF(N10121&lt;20,"Med","High"))</f>
        <v>High</v>
      </c>
      <c r="P10121" s="12">
        <f>sales*discount</f>
        <v>322.32420000000002</v>
      </c>
      <c r="Q10121" s="12">
        <f>sales-Discount_Values</f>
        <v>3259.0558000000001</v>
      </c>
      <c r="R10121" s="12">
        <f>DATEDIF(order_date,delivery_date,"D")</f>
        <v>5</v>
      </c>
      <c r="S10121" s="12"/>
    </row>
    <row r="10122" spans="1:19" ht="14.25" customHeight="1" x14ac:dyDescent="0.35">
      <c r="A10122" s="2" t="s">
        <v>9539</v>
      </c>
      <c r="B10122" s="2">
        <v>109506</v>
      </c>
      <c r="C10122" s="2" t="s">
        <v>41</v>
      </c>
      <c r="D10122" s="2" t="s">
        <v>33</v>
      </c>
      <c r="E10122" s="2">
        <v>4494.38</v>
      </c>
      <c r="F10122" s="2">
        <v>0.32</v>
      </c>
      <c r="G10122" s="2">
        <v>5</v>
      </c>
      <c r="H10122" s="3">
        <v>45105</v>
      </c>
      <c r="I10122" s="3">
        <v>45111</v>
      </c>
      <c r="J10122" s="2" t="s">
        <v>21</v>
      </c>
      <c r="K10122" s="2" t="s">
        <v>16</v>
      </c>
      <c r="L10122" s="2">
        <v>964.75</v>
      </c>
      <c r="M10122" s="2" t="s">
        <v>34</v>
      </c>
      <c r="N10122" s="11">
        <f>L10122/E10122*100</f>
        <v>21.465697159563721</v>
      </c>
      <c r="O10122" s="12" t="str">
        <f>IF(N10122&lt;10,"Low",IF(N10122&lt;20,"Med","High"))</f>
        <v>High</v>
      </c>
      <c r="P10122" s="12">
        <f>sales*discount</f>
        <v>1438.2016000000001</v>
      </c>
      <c r="Q10122" s="12">
        <f>sales-Discount_Values</f>
        <v>3056.1783999999998</v>
      </c>
      <c r="R10122" s="12">
        <f>DATEDIF(order_date,delivery_date,"D")</f>
        <v>6</v>
      </c>
      <c r="S10122" s="12"/>
    </row>
    <row r="10123" spans="1:19" ht="14.25" customHeight="1" x14ac:dyDescent="0.35">
      <c r="A10123" s="2" t="s">
        <v>11505</v>
      </c>
      <c r="B10123" s="2">
        <v>111472</v>
      </c>
      <c r="C10123" s="2" t="s">
        <v>13</v>
      </c>
      <c r="D10123" s="2" t="s">
        <v>26</v>
      </c>
      <c r="E10123" s="2">
        <v>4266.99</v>
      </c>
      <c r="F10123" s="2">
        <v>0.35</v>
      </c>
      <c r="G10123" s="2">
        <v>1</v>
      </c>
      <c r="H10123" s="3">
        <v>45004</v>
      </c>
      <c r="I10123" s="3">
        <v>45007</v>
      </c>
      <c r="J10123" s="2" t="s">
        <v>21</v>
      </c>
      <c r="K10123" s="2" t="s">
        <v>16</v>
      </c>
      <c r="L10123" s="2">
        <v>915.94</v>
      </c>
      <c r="M10123" s="2" t="s">
        <v>28</v>
      </c>
      <c r="N10123" s="11">
        <f>L10123/E10123*100</f>
        <v>21.465717051129722</v>
      </c>
      <c r="O10123" s="12" t="str">
        <f>IF(N10123&lt;10,"Low",IF(N10123&lt;20,"Med","High"))</f>
        <v>High</v>
      </c>
      <c r="P10123" s="12">
        <f>sales*discount</f>
        <v>1493.4464999999998</v>
      </c>
      <c r="Q10123" s="12">
        <f>sales-Discount_Values</f>
        <v>2773.5434999999998</v>
      </c>
      <c r="R10123" s="12">
        <f>DATEDIF(order_date,delivery_date,"D")</f>
        <v>3</v>
      </c>
      <c r="S10123" s="12"/>
    </row>
    <row r="10124" spans="1:19" ht="14.25" customHeight="1" x14ac:dyDescent="0.35">
      <c r="A10124" s="2" t="s">
        <v>14980</v>
      </c>
      <c r="B10124" s="2">
        <v>114947</v>
      </c>
      <c r="C10124" s="2" t="s">
        <v>19</v>
      </c>
      <c r="D10124" s="2" t="s">
        <v>20</v>
      </c>
      <c r="E10124" s="2">
        <v>3250.28</v>
      </c>
      <c r="F10124" s="2">
        <v>0.01</v>
      </c>
      <c r="G10124" s="2">
        <v>5</v>
      </c>
      <c r="H10124" s="3">
        <v>45403</v>
      </c>
      <c r="I10124" s="3">
        <v>45410</v>
      </c>
      <c r="J10124" s="2" t="s">
        <v>15</v>
      </c>
      <c r="K10124" s="2" t="s">
        <v>22</v>
      </c>
      <c r="L10124" s="2">
        <v>697.71</v>
      </c>
      <c r="M10124" s="2" t="s">
        <v>17</v>
      </c>
      <c r="N10124" s="11">
        <f>L10124/E10124*100</f>
        <v>21.466150608562952</v>
      </c>
      <c r="O10124" s="12" t="str">
        <f>IF(N10124&lt;10,"Low",IF(N10124&lt;20,"Med","High"))</f>
        <v>High</v>
      </c>
      <c r="P10124" s="12">
        <f>sales*discount</f>
        <v>32.502800000000001</v>
      </c>
      <c r="Q10124" s="12">
        <f>sales-Discount_Values</f>
        <v>3217.7772</v>
      </c>
      <c r="R10124" s="12">
        <f>DATEDIF(order_date,delivery_date,"D")</f>
        <v>7</v>
      </c>
      <c r="S10124" s="12"/>
    </row>
    <row r="10125" spans="1:19" ht="14.25" customHeight="1" x14ac:dyDescent="0.35">
      <c r="A10125" s="2" t="s">
        <v>9637</v>
      </c>
      <c r="B10125" s="2">
        <v>109604</v>
      </c>
      <c r="C10125" s="2" t="s">
        <v>13</v>
      </c>
      <c r="D10125" s="2" t="s">
        <v>20</v>
      </c>
      <c r="E10125" s="2">
        <v>4154.6899999999996</v>
      </c>
      <c r="F10125" s="2">
        <v>0.16</v>
      </c>
      <c r="G10125" s="2">
        <v>5</v>
      </c>
      <c r="H10125" s="3">
        <v>45511</v>
      </c>
      <c r="I10125" s="3">
        <v>45514</v>
      </c>
      <c r="J10125" s="2" t="s">
        <v>15</v>
      </c>
      <c r="K10125" s="2" t="s">
        <v>16</v>
      </c>
      <c r="L10125" s="2">
        <v>891.86</v>
      </c>
      <c r="M10125" s="2" t="s">
        <v>39</v>
      </c>
      <c r="N10125" s="11">
        <f>L10125/E10125*100</f>
        <v>21.466342855905015</v>
      </c>
      <c r="O10125" s="12" t="str">
        <f>IF(N10125&lt;10,"Low",IF(N10125&lt;20,"Med","High"))</f>
        <v>High</v>
      </c>
      <c r="P10125" s="12">
        <f>sales*discount</f>
        <v>664.7503999999999</v>
      </c>
      <c r="Q10125" s="12">
        <f>sales-Discount_Values</f>
        <v>3489.9395999999997</v>
      </c>
      <c r="R10125" s="12">
        <f>DATEDIF(order_date,delivery_date,"D")</f>
        <v>3</v>
      </c>
      <c r="S10125" s="12"/>
    </row>
    <row r="10126" spans="1:19" ht="14.25" customHeight="1" x14ac:dyDescent="0.35">
      <c r="A10126" s="2" t="s">
        <v>13203</v>
      </c>
      <c r="B10126" s="2">
        <v>113170</v>
      </c>
      <c r="C10126" s="2" t="s">
        <v>41</v>
      </c>
      <c r="D10126" s="2" t="s">
        <v>14</v>
      </c>
      <c r="E10126" s="2">
        <v>1149.03</v>
      </c>
      <c r="F10126" s="2">
        <v>0.46</v>
      </c>
      <c r="G10126" s="2">
        <v>5</v>
      </c>
      <c r="H10126" s="3">
        <v>45099</v>
      </c>
      <c r="I10126" s="3">
        <v>45104</v>
      </c>
      <c r="J10126" s="2" t="s">
        <v>15</v>
      </c>
      <c r="K10126" s="2" t="s">
        <v>22</v>
      </c>
      <c r="L10126" s="2">
        <v>246.67</v>
      </c>
      <c r="M10126" s="2" t="s">
        <v>28</v>
      </c>
      <c r="N10126" s="11">
        <f>L10126/E10126*100</f>
        <v>21.467672732652758</v>
      </c>
      <c r="O10126" s="12" t="str">
        <f>IF(N10126&lt;10,"Low",IF(N10126&lt;20,"Med","High"))</f>
        <v>High</v>
      </c>
      <c r="P10126" s="12">
        <f>sales*discount</f>
        <v>528.55380000000002</v>
      </c>
      <c r="Q10126" s="12">
        <f>sales-Discount_Values</f>
        <v>620.47619999999995</v>
      </c>
      <c r="R10126" s="12">
        <f>DATEDIF(order_date,delivery_date,"D")</f>
        <v>5</v>
      </c>
      <c r="S10126" s="12"/>
    </row>
    <row r="10127" spans="1:19" ht="14.25" customHeight="1" x14ac:dyDescent="0.35">
      <c r="A10127" s="2" t="s">
        <v>1187</v>
      </c>
      <c r="B10127" s="2">
        <v>101154</v>
      </c>
      <c r="C10127" s="2" t="s">
        <v>19</v>
      </c>
      <c r="D10127" s="2" t="s">
        <v>33</v>
      </c>
      <c r="E10127" s="2">
        <v>4912.7299999999996</v>
      </c>
      <c r="F10127" s="2">
        <v>0.27</v>
      </c>
      <c r="G10127" s="2">
        <v>5</v>
      </c>
      <c r="H10127" s="3">
        <v>45249</v>
      </c>
      <c r="I10127" s="3">
        <v>45252</v>
      </c>
      <c r="J10127" s="2" t="s">
        <v>21</v>
      </c>
      <c r="K10127" s="2" t="s">
        <v>16</v>
      </c>
      <c r="L10127" s="2">
        <v>1054.72</v>
      </c>
      <c r="M10127" s="2" t="s">
        <v>48</v>
      </c>
      <c r="N10127" s="11">
        <f>L10127/E10127*100</f>
        <v>21.469122056371916</v>
      </c>
      <c r="O10127" s="12" t="str">
        <f>IF(N10127&lt;10,"Low",IF(N10127&lt;20,"Med","High"))</f>
        <v>High</v>
      </c>
      <c r="P10127" s="12">
        <f>sales*discount</f>
        <v>1326.4370999999999</v>
      </c>
      <c r="Q10127" s="12">
        <f>sales-Discount_Values</f>
        <v>3586.2928999999995</v>
      </c>
      <c r="R10127" s="12">
        <f>DATEDIF(order_date,delivery_date,"D")</f>
        <v>3</v>
      </c>
      <c r="S10127" s="12"/>
    </row>
    <row r="10128" spans="1:19" ht="14.25" customHeight="1" x14ac:dyDescent="0.35">
      <c r="A10128" s="2" t="s">
        <v>7055</v>
      </c>
      <c r="B10128" s="2">
        <v>107022</v>
      </c>
      <c r="C10128" s="2" t="s">
        <v>13</v>
      </c>
      <c r="D10128" s="2" t="s">
        <v>33</v>
      </c>
      <c r="E10128" s="2">
        <v>4032.54</v>
      </c>
      <c r="F10128" s="2">
        <v>0.27</v>
      </c>
      <c r="G10128" s="2">
        <v>5</v>
      </c>
      <c r="H10128" s="3">
        <v>45331</v>
      </c>
      <c r="I10128" s="3">
        <v>45337</v>
      </c>
      <c r="J10128" s="2" t="s">
        <v>21</v>
      </c>
      <c r="K10128" s="2" t="s">
        <v>16</v>
      </c>
      <c r="L10128" s="2">
        <v>865.76</v>
      </c>
      <c r="M10128" s="2" t="s">
        <v>28</v>
      </c>
      <c r="N10128" s="11">
        <f>L10128/E10128*100</f>
        <v>21.469346863267319</v>
      </c>
      <c r="O10128" s="12" t="str">
        <f>IF(N10128&lt;10,"Low",IF(N10128&lt;20,"Med","High"))</f>
        <v>High</v>
      </c>
      <c r="P10128" s="12">
        <f>sales*discount</f>
        <v>1088.7858000000001</v>
      </c>
      <c r="Q10128" s="12">
        <f>sales-Discount_Values</f>
        <v>2943.7541999999999</v>
      </c>
      <c r="R10128" s="12">
        <f>DATEDIF(order_date,delivery_date,"D")</f>
        <v>6</v>
      </c>
      <c r="S10128" s="12"/>
    </row>
    <row r="10129" spans="1:19" ht="14.25" customHeight="1" x14ac:dyDescent="0.35">
      <c r="A10129" s="2" t="s">
        <v>9725</v>
      </c>
      <c r="B10129" s="2">
        <v>109692</v>
      </c>
      <c r="C10129" s="2" t="s">
        <v>25</v>
      </c>
      <c r="D10129" s="2" t="s">
        <v>20</v>
      </c>
      <c r="E10129" s="2">
        <v>4037.22</v>
      </c>
      <c r="F10129" s="2">
        <v>0.4</v>
      </c>
      <c r="G10129" s="2">
        <v>6</v>
      </c>
      <c r="H10129" s="3">
        <v>45429</v>
      </c>
      <c r="I10129" s="3">
        <v>45431</v>
      </c>
      <c r="J10129" s="2" t="s">
        <v>31</v>
      </c>
      <c r="K10129" s="2" t="s">
        <v>22</v>
      </c>
      <c r="L10129" s="2">
        <v>866.81</v>
      </c>
      <c r="M10129" s="2" t="s">
        <v>48</v>
      </c>
      <c r="N10129" s="11">
        <f>L10129/E10129*100</f>
        <v>21.47046730175715</v>
      </c>
      <c r="O10129" s="12" t="str">
        <f>IF(N10129&lt;10,"Low",IF(N10129&lt;20,"Med","High"))</f>
        <v>High</v>
      </c>
      <c r="P10129" s="12">
        <f>sales*discount</f>
        <v>1614.8879999999999</v>
      </c>
      <c r="Q10129" s="12">
        <f>sales-Discount_Values</f>
        <v>2422.3319999999999</v>
      </c>
      <c r="R10129" s="12">
        <f>DATEDIF(order_date,delivery_date,"D")</f>
        <v>2</v>
      </c>
      <c r="S10129" s="12"/>
    </row>
    <row r="10130" spans="1:19" ht="14.25" customHeight="1" x14ac:dyDescent="0.35">
      <c r="A10130" s="2" t="s">
        <v>14809</v>
      </c>
      <c r="B10130" s="2">
        <v>114776</v>
      </c>
      <c r="C10130" s="2" t="s">
        <v>25</v>
      </c>
      <c r="D10130" s="2" t="s">
        <v>36</v>
      </c>
      <c r="E10130" s="2">
        <v>1293.3800000000001</v>
      </c>
      <c r="F10130" s="2">
        <v>0.45</v>
      </c>
      <c r="G10130" s="2">
        <v>9</v>
      </c>
      <c r="H10130" s="3">
        <v>45094</v>
      </c>
      <c r="I10130" s="3">
        <v>45101</v>
      </c>
      <c r="J10130" s="2" t="s">
        <v>21</v>
      </c>
      <c r="K10130" s="2" t="s">
        <v>16</v>
      </c>
      <c r="L10130" s="2">
        <v>277.70999999999998</v>
      </c>
      <c r="M10130" s="2" t="s">
        <v>39</v>
      </c>
      <c r="N10130" s="11">
        <f>L10130/E10130*100</f>
        <v>21.471647930229317</v>
      </c>
      <c r="O10130" s="12" t="str">
        <f>IF(N10130&lt;10,"Low",IF(N10130&lt;20,"Med","High"))</f>
        <v>High</v>
      </c>
      <c r="P10130" s="12">
        <f>sales*discount</f>
        <v>582.02100000000007</v>
      </c>
      <c r="Q10130" s="12">
        <f>sales-Discount_Values</f>
        <v>711.35900000000004</v>
      </c>
      <c r="R10130" s="12">
        <f>DATEDIF(order_date,delivery_date,"D")</f>
        <v>7</v>
      </c>
      <c r="S10130" s="12"/>
    </row>
    <row r="10131" spans="1:19" ht="14.25" customHeight="1" x14ac:dyDescent="0.35">
      <c r="A10131" s="2" t="s">
        <v>8872</v>
      </c>
      <c r="B10131" s="2">
        <v>108839</v>
      </c>
      <c r="C10131" s="2" t="s">
        <v>25</v>
      </c>
      <c r="D10131" s="2" t="s">
        <v>26</v>
      </c>
      <c r="E10131" s="2">
        <v>1402.51</v>
      </c>
      <c r="F10131" s="2">
        <v>0.02</v>
      </c>
      <c r="G10131" s="2">
        <v>7</v>
      </c>
      <c r="H10131" s="3">
        <v>45200</v>
      </c>
      <c r="I10131" s="3">
        <v>45205</v>
      </c>
      <c r="J10131" s="2" t="s">
        <v>31</v>
      </c>
      <c r="K10131" s="2" t="s">
        <v>22</v>
      </c>
      <c r="L10131" s="2">
        <v>301.16000000000003</v>
      </c>
      <c r="M10131" s="2" t="s">
        <v>28</v>
      </c>
      <c r="N10131" s="11">
        <f>L10131/E10131*100</f>
        <v>21.472930674291092</v>
      </c>
      <c r="O10131" s="12" t="str">
        <f>IF(N10131&lt;10,"Low",IF(N10131&lt;20,"Med","High"))</f>
        <v>High</v>
      </c>
      <c r="P10131" s="12">
        <f>sales*discount</f>
        <v>28.0502</v>
      </c>
      <c r="Q10131" s="12">
        <f>sales-Discount_Values</f>
        <v>1374.4598000000001</v>
      </c>
      <c r="R10131" s="12">
        <f>DATEDIF(order_date,delivery_date,"D")</f>
        <v>5</v>
      </c>
      <c r="S10131" s="12"/>
    </row>
    <row r="10132" spans="1:19" ht="14.25" customHeight="1" x14ac:dyDescent="0.35">
      <c r="A10132" s="2" t="s">
        <v>3611</v>
      </c>
      <c r="B10132" s="2">
        <v>103578</v>
      </c>
      <c r="C10132" s="2" t="s">
        <v>19</v>
      </c>
      <c r="D10132" s="2" t="s">
        <v>14</v>
      </c>
      <c r="E10132" s="2">
        <v>266.83999999999997</v>
      </c>
      <c r="F10132" s="2">
        <v>0.16</v>
      </c>
      <c r="G10132" s="2">
        <v>4</v>
      </c>
      <c r="H10132" s="3">
        <v>45341</v>
      </c>
      <c r="I10132" s="3">
        <v>45342</v>
      </c>
      <c r="J10132" s="2" t="s">
        <v>21</v>
      </c>
      <c r="K10132" s="2" t="s">
        <v>22</v>
      </c>
      <c r="L10132" s="2">
        <v>57.3</v>
      </c>
      <c r="M10132" s="2" t="s">
        <v>23</v>
      </c>
      <c r="N10132" s="11">
        <f>L10132/E10132*100</f>
        <v>21.473542197571579</v>
      </c>
      <c r="O10132" s="12" t="str">
        <f>IF(N10132&lt;10,"Low",IF(N10132&lt;20,"Med","High"))</f>
        <v>High</v>
      </c>
      <c r="P10132" s="12">
        <f>sales*discount</f>
        <v>42.694399999999995</v>
      </c>
      <c r="Q10132" s="12">
        <f>sales-Discount_Values</f>
        <v>224.14559999999997</v>
      </c>
      <c r="R10132" s="12">
        <f>DATEDIF(order_date,delivery_date,"D")</f>
        <v>1</v>
      </c>
      <c r="S10132" s="12"/>
    </row>
    <row r="10133" spans="1:19" ht="14.25" customHeight="1" x14ac:dyDescent="0.35">
      <c r="A10133" s="2" t="s">
        <v>1349</v>
      </c>
      <c r="B10133" s="2">
        <v>101316</v>
      </c>
      <c r="C10133" s="2" t="s">
        <v>41</v>
      </c>
      <c r="D10133" s="2" t="s">
        <v>33</v>
      </c>
      <c r="E10133" s="2">
        <v>4446.6000000000004</v>
      </c>
      <c r="F10133" s="2">
        <v>0.28999999999999998</v>
      </c>
      <c r="G10133" s="2">
        <v>7</v>
      </c>
      <c r="H10133" s="3">
        <v>45071</v>
      </c>
      <c r="I10133" s="3">
        <v>45072</v>
      </c>
      <c r="J10133" s="2" t="s">
        <v>15</v>
      </c>
      <c r="K10133" s="2" t="s">
        <v>16</v>
      </c>
      <c r="L10133" s="2">
        <v>954.91</v>
      </c>
      <c r="M10133" s="2" t="s">
        <v>34</v>
      </c>
      <c r="N10133" s="11">
        <f>L10133/E10133*100</f>
        <v>21.475059596095893</v>
      </c>
      <c r="O10133" s="12" t="str">
        <f>IF(N10133&lt;10,"Low",IF(N10133&lt;20,"Med","High"))</f>
        <v>High</v>
      </c>
      <c r="P10133" s="12">
        <f>sales*discount</f>
        <v>1289.5140000000001</v>
      </c>
      <c r="Q10133" s="12">
        <f>sales-Discount_Values</f>
        <v>3157.0860000000002</v>
      </c>
      <c r="R10133" s="12">
        <f>DATEDIF(order_date,delivery_date,"D")</f>
        <v>1</v>
      </c>
      <c r="S10133" s="12"/>
    </row>
    <row r="10134" spans="1:19" ht="14.25" customHeight="1" x14ac:dyDescent="0.35">
      <c r="A10134" s="2" t="s">
        <v>263</v>
      </c>
      <c r="B10134" s="2">
        <v>100230</v>
      </c>
      <c r="C10134" s="2" t="s">
        <v>41</v>
      </c>
      <c r="D10134" s="2" t="s">
        <v>14</v>
      </c>
      <c r="E10134" s="2">
        <v>3177.29</v>
      </c>
      <c r="F10134" s="2">
        <v>0.11</v>
      </c>
      <c r="G10134" s="2">
        <v>8</v>
      </c>
      <c r="H10134" s="3">
        <v>45192</v>
      </c>
      <c r="I10134" s="3">
        <v>45196</v>
      </c>
      <c r="J10134" s="2" t="s">
        <v>21</v>
      </c>
      <c r="K10134" s="2" t="s">
        <v>27</v>
      </c>
      <c r="L10134" s="2">
        <v>682.33</v>
      </c>
      <c r="M10134" s="2" t="s">
        <v>39</v>
      </c>
      <c r="N10134" s="11">
        <f>L10134/E10134*100</f>
        <v>21.475219448020169</v>
      </c>
      <c r="O10134" s="12" t="str">
        <f>IF(N10134&lt;10,"Low",IF(N10134&lt;20,"Med","High"))</f>
        <v>High</v>
      </c>
      <c r="P10134" s="12">
        <f>sales*discount</f>
        <v>349.50189999999998</v>
      </c>
      <c r="Q10134" s="12">
        <f>sales-Discount_Values</f>
        <v>2827.7880999999998</v>
      </c>
      <c r="R10134" s="12">
        <f>DATEDIF(order_date,delivery_date,"D")</f>
        <v>4</v>
      </c>
      <c r="S10134" s="12"/>
    </row>
    <row r="10135" spans="1:19" ht="14.25" customHeight="1" x14ac:dyDescent="0.35">
      <c r="A10135" s="2" t="s">
        <v>10314</v>
      </c>
      <c r="B10135" s="2">
        <v>110281</v>
      </c>
      <c r="C10135" s="2" t="s">
        <v>19</v>
      </c>
      <c r="D10135" s="2" t="s">
        <v>36</v>
      </c>
      <c r="E10135" s="2">
        <v>3516.71</v>
      </c>
      <c r="F10135" s="2">
        <v>0.24</v>
      </c>
      <c r="G10135" s="2">
        <v>3</v>
      </c>
      <c r="H10135" s="3">
        <v>45189</v>
      </c>
      <c r="I10135" s="3">
        <v>45193</v>
      </c>
      <c r="J10135" s="2" t="s">
        <v>31</v>
      </c>
      <c r="K10135" s="2" t="s">
        <v>16</v>
      </c>
      <c r="L10135" s="2">
        <v>755.24</v>
      </c>
      <c r="M10135" s="2" t="s">
        <v>34</v>
      </c>
      <c r="N10135" s="11">
        <f>L10135/E10135*100</f>
        <v>21.475754327197862</v>
      </c>
      <c r="O10135" s="12" t="str">
        <f>IF(N10135&lt;10,"Low",IF(N10135&lt;20,"Med","High"))</f>
        <v>High</v>
      </c>
      <c r="P10135" s="12">
        <f>sales*discount</f>
        <v>844.0104</v>
      </c>
      <c r="Q10135" s="12">
        <f>sales-Discount_Values</f>
        <v>2672.6995999999999</v>
      </c>
      <c r="R10135" s="12">
        <f>DATEDIF(order_date,delivery_date,"D")</f>
        <v>4</v>
      </c>
      <c r="S10135" s="12"/>
    </row>
    <row r="10136" spans="1:19" ht="14.25" customHeight="1" x14ac:dyDescent="0.35">
      <c r="A10136" s="2" t="s">
        <v>8092</v>
      </c>
      <c r="B10136" s="2">
        <v>108059</v>
      </c>
      <c r="C10136" s="2" t="s">
        <v>41</v>
      </c>
      <c r="D10136" s="2" t="s">
        <v>26</v>
      </c>
      <c r="E10136" s="2">
        <v>4530.1400000000003</v>
      </c>
      <c r="F10136" s="2">
        <v>0.01</v>
      </c>
      <c r="G10136" s="2">
        <v>4</v>
      </c>
      <c r="H10136" s="3">
        <v>45589</v>
      </c>
      <c r="I10136" s="3">
        <v>45596</v>
      </c>
      <c r="J10136" s="2" t="s">
        <v>31</v>
      </c>
      <c r="K10136" s="2" t="s">
        <v>16</v>
      </c>
      <c r="L10136" s="2">
        <v>972.9</v>
      </c>
      <c r="M10136" s="2" t="s">
        <v>48</v>
      </c>
      <c r="N10136" s="11">
        <f>L10136/E10136*100</f>
        <v>21.476157469747072</v>
      </c>
      <c r="O10136" s="12" t="str">
        <f>IF(N10136&lt;10,"Low",IF(N10136&lt;20,"Med","High"))</f>
        <v>High</v>
      </c>
      <c r="P10136" s="12">
        <f>sales*discount</f>
        <v>45.301400000000001</v>
      </c>
      <c r="Q10136" s="12">
        <f>sales-Discount_Values</f>
        <v>4484.8386</v>
      </c>
      <c r="R10136" s="12">
        <f>DATEDIF(order_date,delivery_date,"D")</f>
        <v>7</v>
      </c>
      <c r="S10136" s="12"/>
    </row>
    <row r="10137" spans="1:19" ht="14.25" customHeight="1" x14ac:dyDescent="0.35">
      <c r="A10137" s="2" t="s">
        <v>4403</v>
      </c>
      <c r="B10137" s="2">
        <v>104370</v>
      </c>
      <c r="C10137" s="2" t="s">
        <v>41</v>
      </c>
      <c r="D10137" s="2" t="s">
        <v>36</v>
      </c>
      <c r="E10137" s="2">
        <v>2164.0500000000002</v>
      </c>
      <c r="F10137" s="2">
        <v>0.24</v>
      </c>
      <c r="G10137" s="2">
        <v>3</v>
      </c>
      <c r="H10137" s="3">
        <v>45166</v>
      </c>
      <c r="I10137" s="3">
        <v>45171</v>
      </c>
      <c r="J10137" s="2" t="s">
        <v>31</v>
      </c>
      <c r="K10137" s="2" t="s">
        <v>16</v>
      </c>
      <c r="L10137" s="2">
        <v>464.77</v>
      </c>
      <c r="M10137" s="2" t="s">
        <v>28</v>
      </c>
      <c r="N10137" s="11">
        <f>L10137/E10137*100</f>
        <v>21.476860516161825</v>
      </c>
      <c r="O10137" s="12" t="str">
        <f>IF(N10137&lt;10,"Low",IF(N10137&lt;20,"Med","High"))</f>
        <v>High</v>
      </c>
      <c r="P10137" s="12">
        <f>sales*discount</f>
        <v>519.37200000000007</v>
      </c>
      <c r="Q10137" s="12">
        <f>sales-Discount_Values</f>
        <v>1644.6780000000001</v>
      </c>
      <c r="R10137" s="12">
        <f>DATEDIF(order_date,delivery_date,"D")</f>
        <v>5</v>
      </c>
      <c r="S10137" s="12"/>
    </row>
    <row r="10138" spans="1:19" ht="14.25" customHeight="1" x14ac:dyDescent="0.35">
      <c r="A10138" s="2" t="s">
        <v>12067</v>
      </c>
      <c r="B10138" s="2">
        <v>112034</v>
      </c>
      <c r="C10138" s="2" t="s">
        <v>41</v>
      </c>
      <c r="D10138" s="2" t="s">
        <v>20</v>
      </c>
      <c r="E10138" s="2">
        <v>2423.81</v>
      </c>
      <c r="F10138" s="2">
        <v>0.35</v>
      </c>
      <c r="G10138" s="2">
        <v>9</v>
      </c>
      <c r="H10138" s="3">
        <v>45247</v>
      </c>
      <c r="I10138" s="3">
        <v>45254</v>
      </c>
      <c r="J10138" s="2" t="s">
        <v>15</v>
      </c>
      <c r="K10138" s="2" t="s">
        <v>16</v>
      </c>
      <c r="L10138" s="2">
        <v>520.57000000000005</v>
      </c>
      <c r="M10138" s="2" t="s">
        <v>23</v>
      </c>
      <c r="N10138" s="11">
        <f>L10138/E10138*100</f>
        <v>21.477343521150587</v>
      </c>
      <c r="O10138" s="12" t="str">
        <f>IF(N10138&lt;10,"Low",IF(N10138&lt;20,"Med","High"))</f>
        <v>High</v>
      </c>
      <c r="P10138" s="12">
        <f>sales*discount</f>
        <v>848.33349999999996</v>
      </c>
      <c r="Q10138" s="12">
        <f>sales-Discount_Values</f>
        <v>1575.4765</v>
      </c>
      <c r="R10138" s="12">
        <f>DATEDIF(order_date,delivery_date,"D")</f>
        <v>7</v>
      </c>
      <c r="S10138" s="12"/>
    </row>
    <row r="10139" spans="1:19" ht="14.25" customHeight="1" x14ac:dyDescent="0.35">
      <c r="A10139" s="2" t="s">
        <v>12414</v>
      </c>
      <c r="B10139" s="2">
        <v>112381</v>
      </c>
      <c r="C10139" s="2" t="s">
        <v>19</v>
      </c>
      <c r="D10139" s="2" t="s">
        <v>33</v>
      </c>
      <c r="E10139" s="2">
        <v>475.68</v>
      </c>
      <c r="F10139" s="2">
        <v>0.23</v>
      </c>
      <c r="G10139" s="2">
        <v>4</v>
      </c>
      <c r="H10139" s="3">
        <v>45105</v>
      </c>
      <c r="I10139" s="3">
        <v>45112</v>
      </c>
      <c r="J10139" s="2" t="s">
        <v>15</v>
      </c>
      <c r="K10139" s="2" t="s">
        <v>16</v>
      </c>
      <c r="L10139" s="2">
        <v>102.17</v>
      </c>
      <c r="M10139" s="2" t="s">
        <v>48</v>
      </c>
      <c r="N10139" s="11">
        <f>L10139/E10139*100</f>
        <v>21.478725193407332</v>
      </c>
      <c r="O10139" s="12" t="str">
        <f>IF(N10139&lt;10,"Low",IF(N10139&lt;20,"Med","High"))</f>
        <v>High</v>
      </c>
      <c r="P10139" s="12">
        <f>sales*discount</f>
        <v>109.4064</v>
      </c>
      <c r="Q10139" s="12">
        <f>sales-Discount_Values</f>
        <v>366.27359999999999</v>
      </c>
      <c r="R10139" s="12">
        <f>DATEDIF(order_date,delivery_date,"D")</f>
        <v>7</v>
      </c>
      <c r="S10139" s="12"/>
    </row>
    <row r="10140" spans="1:19" ht="14.25" customHeight="1" x14ac:dyDescent="0.35">
      <c r="A10140" s="2" t="s">
        <v>13107</v>
      </c>
      <c r="B10140" s="2">
        <v>113074</v>
      </c>
      <c r="C10140" s="2" t="s">
        <v>25</v>
      </c>
      <c r="D10140" s="2" t="s">
        <v>33</v>
      </c>
      <c r="E10140" s="2">
        <v>971.98</v>
      </c>
      <c r="F10140" s="2">
        <v>0.04</v>
      </c>
      <c r="G10140" s="2">
        <v>5</v>
      </c>
      <c r="H10140" s="3">
        <v>45265</v>
      </c>
      <c r="I10140" s="3">
        <v>45267</v>
      </c>
      <c r="J10140" s="2" t="s">
        <v>15</v>
      </c>
      <c r="K10140" s="2" t="s">
        <v>27</v>
      </c>
      <c r="L10140" s="2">
        <v>208.77</v>
      </c>
      <c r="M10140" s="2" t="s">
        <v>48</v>
      </c>
      <c r="N10140" s="11">
        <f>L10140/E10140*100</f>
        <v>21.478837013107267</v>
      </c>
      <c r="O10140" s="12" t="str">
        <f>IF(N10140&lt;10,"Low",IF(N10140&lt;20,"Med","High"))</f>
        <v>High</v>
      </c>
      <c r="P10140" s="12">
        <f>sales*discount</f>
        <v>38.879200000000004</v>
      </c>
      <c r="Q10140" s="12">
        <f>sales-Discount_Values</f>
        <v>933.10080000000005</v>
      </c>
      <c r="R10140" s="12">
        <f>DATEDIF(order_date,delivery_date,"D")</f>
        <v>2</v>
      </c>
      <c r="S10140" s="12"/>
    </row>
    <row r="10141" spans="1:19" ht="14.25" customHeight="1" x14ac:dyDescent="0.35">
      <c r="A10141" s="2" t="s">
        <v>555</v>
      </c>
      <c r="B10141" s="2">
        <v>100522</v>
      </c>
      <c r="C10141" s="2" t="s">
        <v>41</v>
      </c>
      <c r="D10141" s="2" t="s">
        <v>33</v>
      </c>
      <c r="E10141" s="2">
        <v>1012.54</v>
      </c>
      <c r="F10141" s="2">
        <v>0.13</v>
      </c>
      <c r="G10141" s="2">
        <v>3</v>
      </c>
      <c r="H10141" s="3">
        <v>45406</v>
      </c>
      <c r="I10141" s="3">
        <v>45407</v>
      </c>
      <c r="J10141" s="2" t="s">
        <v>21</v>
      </c>
      <c r="K10141" s="2" t="s">
        <v>27</v>
      </c>
      <c r="L10141" s="2">
        <v>217.49</v>
      </c>
      <c r="M10141" s="2" t="s">
        <v>23</v>
      </c>
      <c r="N10141" s="11">
        <f>L10141/E10141*100</f>
        <v>21.479645248582774</v>
      </c>
      <c r="O10141" s="12" t="str">
        <f>IF(N10141&lt;10,"Low",IF(N10141&lt;20,"Med","High"))</f>
        <v>High</v>
      </c>
      <c r="P10141" s="12">
        <f>sales*discount</f>
        <v>131.6302</v>
      </c>
      <c r="Q10141" s="12">
        <f>sales-Discount_Values</f>
        <v>880.9097999999999</v>
      </c>
      <c r="R10141" s="12">
        <f>DATEDIF(order_date,delivery_date,"D")</f>
        <v>1</v>
      </c>
      <c r="S10141" s="12"/>
    </row>
    <row r="10142" spans="1:19" ht="14.25" customHeight="1" x14ac:dyDescent="0.35">
      <c r="A10142" s="2" t="s">
        <v>12507</v>
      </c>
      <c r="B10142" s="2">
        <v>112474</v>
      </c>
      <c r="C10142" s="2" t="s">
        <v>13</v>
      </c>
      <c r="D10142" s="2" t="s">
        <v>26</v>
      </c>
      <c r="E10142" s="2">
        <v>731.88</v>
      </c>
      <c r="F10142" s="2">
        <v>0.05</v>
      </c>
      <c r="G10142" s="2">
        <v>3</v>
      </c>
      <c r="H10142" s="3">
        <v>44991</v>
      </c>
      <c r="I10142" s="3">
        <v>44995</v>
      </c>
      <c r="J10142" s="2" t="s">
        <v>15</v>
      </c>
      <c r="K10142" s="2" t="s">
        <v>16</v>
      </c>
      <c r="L10142" s="2">
        <v>157.22</v>
      </c>
      <c r="M10142" s="2" t="s">
        <v>39</v>
      </c>
      <c r="N10142" s="11">
        <f>L10142/E10142*100</f>
        <v>21.481663660709405</v>
      </c>
      <c r="O10142" s="12" t="str">
        <f>IF(N10142&lt;10,"Low",IF(N10142&lt;20,"Med","High"))</f>
        <v>High</v>
      </c>
      <c r="P10142" s="12">
        <f>sales*discount</f>
        <v>36.594000000000001</v>
      </c>
      <c r="Q10142" s="12">
        <f>sales-Discount_Values</f>
        <v>695.28599999999994</v>
      </c>
      <c r="R10142" s="12">
        <f>DATEDIF(order_date,delivery_date,"D")</f>
        <v>4</v>
      </c>
      <c r="S10142" s="12"/>
    </row>
    <row r="10143" spans="1:19" ht="14.25" customHeight="1" x14ac:dyDescent="0.35">
      <c r="A10143" s="2" t="s">
        <v>13935</v>
      </c>
      <c r="B10143" s="2">
        <v>113902</v>
      </c>
      <c r="C10143" s="2" t="s">
        <v>19</v>
      </c>
      <c r="D10143" s="2" t="s">
        <v>20</v>
      </c>
      <c r="E10143" s="2">
        <v>527.70000000000005</v>
      </c>
      <c r="F10143" s="2">
        <v>0.47</v>
      </c>
      <c r="G10143" s="2">
        <v>9</v>
      </c>
      <c r="H10143" s="3">
        <v>45290</v>
      </c>
      <c r="I10143" s="3">
        <v>45292</v>
      </c>
      <c r="J10143" s="2" t="s">
        <v>31</v>
      </c>
      <c r="K10143" s="2" t="s">
        <v>16</v>
      </c>
      <c r="L10143" s="2">
        <v>113.36</v>
      </c>
      <c r="M10143" s="2" t="s">
        <v>17</v>
      </c>
      <c r="N10143" s="11">
        <f>L10143/E10143*100</f>
        <v>21.481902596172063</v>
      </c>
      <c r="O10143" s="12" t="str">
        <f>IF(N10143&lt;10,"Low",IF(N10143&lt;20,"Med","High"))</f>
        <v>High</v>
      </c>
      <c r="P10143" s="12">
        <f>sales*discount</f>
        <v>248.01900000000001</v>
      </c>
      <c r="Q10143" s="12">
        <f>sales-Discount_Values</f>
        <v>279.68100000000004</v>
      </c>
      <c r="R10143" s="12">
        <f>DATEDIF(order_date,delivery_date,"D")</f>
        <v>2</v>
      </c>
      <c r="S10143" s="12"/>
    </row>
    <row r="10144" spans="1:19" ht="14.25" customHeight="1" x14ac:dyDescent="0.35">
      <c r="A10144" s="2" t="s">
        <v>14694</v>
      </c>
      <c r="B10144" s="2">
        <v>114661</v>
      </c>
      <c r="C10144" s="2" t="s">
        <v>19</v>
      </c>
      <c r="D10144" s="2" t="s">
        <v>26</v>
      </c>
      <c r="E10144" s="2">
        <v>198.12</v>
      </c>
      <c r="F10144" s="2">
        <v>0.27</v>
      </c>
      <c r="G10144" s="2">
        <v>8</v>
      </c>
      <c r="H10144" s="3">
        <v>45649</v>
      </c>
      <c r="I10144" s="3">
        <v>45650</v>
      </c>
      <c r="J10144" s="2" t="s">
        <v>21</v>
      </c>
      <c r="K10144" s="2" t="s">
        <v>16</v>
      </c>
      <c r="L10144" s="2">
        <v>42.56</v>
      </c>
      <c r="M10144" s="2" t="s">
        <v>23</v>
      </c>
      <c r="N10144" s="11">
        <f>L10144/E10144*100</f>
        <v>21.481930143347466</v>
      </c>
      <c r="O10144" s="12" t="str">
        <f>IF(N10144&lt;10,"Low",IF(N10144&lt;20,"Med","High"))</f>
        <v>High</v>
      </c>
      <c r="P10144" s="12">
        <f>sales*discount</f>
        <v>53.492400000000004</v>
      </c>
      <c r="Q10144" s="12">
        <f>sales-Discount_Values</f>
        <v>144.6276</v>
      </c>
      <c r="R10144" s="12">
        <f>DATEDIF(order_date,delivery_date,"D")</f>
        <v>1</v>
      </c>
      <c r="S10144" s="12"/>
    </row>
    <row r="10145" spans="1:19" ht="14.25" customHeight="1" x14ac:dyDescent="0.35">
      <c r="A10145" s="2" t="s">
        <v>11628</v>
      </c>
      <c r="B10145" s="2">
        <v>111595</v>
      </c>
      <c r="C10145" s="2" t="s">
        <v>25</v>
      </c>
      <c r="D10145" s="2" t="s">
        <v>20</v>
      </c>
      <c r="E10145" s="2">
        <v>3983.75</v>
      </c>
      <c r="F10145" s="2">
        <v>0.05</v>
      </c>
      <c r="G10145" s="2">
        <v>7</v>
      </c>
      <c r="H10145" s="3">
        <v>45124</v>
      </c>
      <c r="I10145" s="3">
        <v>45127</v>
      </c>
      <c r="J10145" s="2" t="s">
        <v>21</v>
      </c>
      <c r="K10145" s="2" t="s">
        <v>16</v>
      </c>
      <c r="L10145" s="2">
        <v>855.79</v>
      </c>
      <c r="M10145" s="2" t="s">
        <v>28</v>
      </c>
      <c r="N10145" s="11">
        <f>L10145/E10145*100</f>
        <v>21.482020709130843</v>
      </c>
      <c r="O10145" s="12" t="str">
        <f>IF(N10145&lt;10,"Low",IF(N10145&lt;20,"Med","High"))</f>
        <v>High</v>
      </c>
      <c r="P10145" s="12">
        <f>sales*discount</f>
        <v>199.1875</v>
      </c>
      <c r="Q10145" s="12">
        <f>sales-Discount_Values</f>
        <v>3784.5625</v>
      </c>
      <c r="R10145" s="12">
        <f>DATEDIF(order_date,delivery_date,"D")</f>
        <v>3</v>
      </c>
      <c r="S10145" s="12"/>
    </row>
    <row r="10146" spans="1:19" ht="14.25" customHeight="1" x14ac:dyDescent="0.35">
      <c r="A10146" s="2" t="s">
        <v>13410</v>
      </c>
      <c r="B10146" s="2">
        <v>113377</v>
      </c>
      <c r="C10146" s="2" t="s">
        <v>13</v>
      </c>
      <c r="D10146" s="2" t="s">
        <v>14</v>
      </c>
      <c r="E10146" s="2">
        <v>4929.01</v>
      </c>
      <c r="F10146" s="2">
        <v>0.41</v>
      </c>
      <c r="G10146" s="2">
        <v>4</v>
      </c>
      <c r="H10146" s="3">
        <v>45258</v>
      </c>
      <c r="I10146" s="3">
        <v>45260</v>
      </c>
      <c r="J10146" s="2" t="s">
        <v>31</v>
      </c>
      <c r="K10146" s="2" t="s">
        <v>22</v>
      </c>
      <c r="L10146" s="2">
        <v>1059.02</v>
      </c>
      <c r="M10146" s="2" t="s">
        <v>23</v>
      </c>
      <c r="N10146" s="11">
        <f>L10146/E10146*100</f>
        <v>21.485450425136079</v>
      </c>
      <c r="O10146" s="12" t="str">
        <f>IF(N10146&lt;10,"Low",IF(N10146&lt;20,"Med","High"))</f>
        <v>High</v>
      </c>
      <c r="P10146" s="12">
        <f>sales*discount</f>
        <v>2020.8941</v>
      </c>
      <c r="Q10146" s="12">
        <f>sales-Discount_Values</f>
        <v>2908.1159000000002</v>
      </c>
      <c r="R10146" s="12">
        <f>DATEDIF(order_date,delivery_date,"D")</f>
        <v>2</v>
      </c>
      <c r="S10146" s="12"/>
    </row>
    <row r="10147" spans="1:19" ht="14.25" customHeight="1" x14ac:dyDescent="0.35">
      <c r="A10147" s="2" t="s">
        <v>625</v>
      </c>
      <c r="B10147" s="2">
        <v>100592</v>
      </c>
      <c r="C10147" s="2" t="s">
        <v>25</v>
      </c>
      <c r="D10147" s="2" t="s">
        <v>26</v>
      </c>
      <c r="E10147" s="2">
        <v>491.72</v>
      </c>
      <c r="F10147" s="2">
        <v>0.12</v>
      </c>
      <c r="G10147" s="2">
        <v>9</v>
      </c>
      <c r="H10147" s="3">
        <v>45322</v>
      </c>
      <c r="I10147" s="3">
        <v>45327</v>
      </c>
      <c r="J10147" s="2" t="s">
        <v>31</v>
      </c>
      <c r="K10147" s="2" t="s">
        <v>16</v>
      </c>
      <c r="L10147" s="2">
        <v>105.65</v>
      </c>
      <c r="M10147" s="2" t="s">
        <v>48</v>
      </c>
      <c r="N10147" s="11">
        <f>L10147/E10147*100</f>
        <v>21.485804929634753</v>
      </c>
      <c r="O10147" s="12" t="str">
        <f>IF(N10147&lt;10,"Low",IF(N10147&lt;20,"Med","High"))</f>
        <v>High</v>
      </c>
      <c r="P10147" s="12">
        <f>sales*discount</f>
        <v>59.006399999999999</v>
      </c>
      <c r="Q10147" s="12">
        <f>sales-Discount_Values</f>
        <v>432.71360000000004</v>
      </c>
      <c r="R10147" s="12">
        <f>DATEDIF(order_date,delivery_date,"D")</f>
        <v>5</v>
      </c>
      <c r="S10147" s="12"/>
    </row>
    <row r="10148" spans="1:19" ht="14.25" customHeight="1" x14ac:dyDescent="0.35">
      <c r="A10148" s="2" t="s">
        <v>6691</v>
      </c>
      <c r="B10148" s="2">
        <v>106658</v>
      </c>
      <c r="C10148" s="2" t="s">
        <v>25</v>
      </c>
      <c r="D10148" s="2" t="s">
        <v>36</v>
      </c>
      <c r="E10148" s="2">
        <v>933.66</v>
      </c>
      <c r="F10148" s="2">
        <v>0.16</v>
      </c>
      <c r="G10148" s="2">
        <v>2</v>
      </c>
      <c r="H10148" s="3">
        <v>45501</v>
      </c>
      <c r="I10148" s="3">
        <v>45502</v>
      </c>
      <c r="J10148" s="2" t="s">
        <v>31</v>
      </c>
      <c r="K10148" s="2" t="s">
        <v>16</v>
      </c>
      <c r="L10148" s="2">
        <v>200.61</v>
      </c>
      <c r="M10148" s="2" t="s">
        <v>48</v>
      </c>
      <c r="N10148" s="11">
        <f>L10148/E10148*100</f>
        <v>21.486408328513594</v>
      </c>
      <c r="O10148" s="12" t="str">
        <f>IF(N10148&lt;10,"Low",IF(N10148&lt;20,"Med","High"))</f>
        <v>High</v>
      </c>
      <c r="P10148" s="12">
        <f>sales*discount</f>
        <v>149.38560000000001</v>
      </c>
      <c r="Q10148" s="12">
        <f>sales-Discount_Values</f>
        <v>784.27440000000001</v>
      </c>
      <c r="R10148" s="12">
        <f>DATEDIF(order_date,delivery_date,"D")</f>
        <v>1</v>
      </c>
      <c r="S10148" s="12"/>
    </row>
    <row r="10149" spans="1:19" ht="14.25" customHeight="1" x14ac:dyDescent="0.35">
      <c r="A10149" s="2" t="s">
        <v>13736</v>
      </c>
      <c r="B10149" s="2">
        <v>113703</v>
      </c>
      <c r="C10149" s="2" t="s">
        <v>13</v>
      </c>
      <c r="D10149" s="2" t="s">
        <v>14</v>
      </c>
      <c r="E10149" s="2">
        <v>2595.9899999999998</v>
      </c>
      <c r="F10149" s="2">
        <v>0.1</v>
      </c>
      <c r="G10149" s="2">
        <v>2</v>
      </c>
      <c r="H10149" s="3">
        <v>44992</v>
      </c>
      <c r="I10149" s="3">
        <v>44993</v>
      </c>
      <c r="J10149" s="2" t="s">
        <v>21</v>
      </c>
      <c r="K10149" s="2" t="s">
        <v>16</v>
      </c>
      <c r="L10149" s="2">
        <v>557.79999999999995</v>
      </c>
      <c r="M10149" s="2" t="s">
        <v>39</v>
      </c>
      <c r="N10149" s="11">
        <f>L10149/E10149*100</f>
        <v>21.486985697171406</v>
      </c>
      <c r="O10149" s="12" t="str">
        <f>IF(N10149&lt;10,"Low",IF(N10149&lt;20,"Med","High"))</f>
        <v>High</v>
      </c>
      <c r="P10149" s="12">
        <f>sales*discount</f>
        <v>259.59899999999999</v>
      </c>
      <c r="Q10149" s="12">
        <f>sales-Discount_Values</f>
        <v>2336.3909999999996</v>
      </c>
      <c r="R10149" s="12">
        <f>DATEDIF(order_date,delivery_date,"D")</f>
        <v>1</v>
      </c>
      <c r="S10149" s="12"/>
    </row>
    <row r="10150" spans="1:19" ht="14.25" customHeight="1" x14ac:dyDescent="0.35">
      <c r="A10150" s="2" t="s">
        <v>10097</v>
      </c>
      <c r="B10150" s="2">
        <v>110064</v>
      </c>
      <c r="C10150" s="2" t="s">
        <v>19</v>
      </c>
      <c r="D10150" s="2" t="s">
        <v>26</v>
      </c>
      <c r="E10150" s="2">
        <v>4716.83</v>
      </c>
      <c r="F10150" s="2">
        <v>0.19</v>
      </c>
      <c r="G10150" s="2">
        <v>6</v>
      </c>
      <c r="H10150" s="3">
        <v>45537</v>
      </c>
      <c r="I10150" s="3">
        <v>45544</v>
      </c>
      <c r="J10150" s="2" t="s">
        <v>15</v>
      </c>
      <c r="K10150" s="2" t="s">
        <v>27</v>
      </c>
      <c r="L10150" s="2">
        <v>1013.61</v>
      </c>
      <c r="M10150" s="2" t="s">
        <v>28</v>
      </c>
      <c r="N10150" s="11">
        <f>L10150/E10150*100</f>
        <v>21.489220514625291</v>
      </c>
      <c r="O10150" s="12" t="str">
        <f>IF(N10150&lt;10,"Low",IF(N10150&lt;20,"Med","High"))</f>
        <v>High</v>
      </c>
      <c r="P10150" s="12">
        <f>sales*discount</f>
        <v>896.19769999999994</v>
      </c>
      <c r="Q10150" s="12">
        <f>sales-Discount_Values</f>
        <v>3820.6323000000002</v>
      </c>
      <c r="R10150" s="12">
        <f>DATEDIF(order_date,delivery_date,"D")</f>
        <v>7</v>
      </c>
      <c r="S10150" s="12"/>
    </row>
    <row r="10151" spans="1:19" ht="14.25" customHeight="1" x14ac:dyDescent="0.35">
      <c r="A10151" s="2" t="s">
        <v>7854</v>
      </c>
      <c r="B10151" s="2">
        <v>107821</v>
      </c>
      <c r="C10151" s="2" t="s">
        <v>13</v>
      </c>
      <c r="D10151" s="2" t="s">
        <v>20</v>
      </c>
      <c r="E10151" s="2">
        <v>2204.9499999999998</v>
      </c>
      <c r="F10151" s="2">
        <v>0.05</v>
      </c>
      <c r="G10151" s="2">
        <v>7</v>
      </c>
      <c r="H10151" s="3">
        <v>45089</v>
      </c>
      <c r="I10151" s="3">
        <v>45093</v>
      </c>
      <c r="J10151" s="2" t="s">
        <v>31</v>
      </c>
      <c r="K10151" s="2" t="s">
        <v>16</v>
      </c>
      <c r="L10151" s="2">
        <v>473.84</v>
      </c>
      <c r="M10151" s="2" t="s">
        <v>48</v>
      </c>
      <c r="N10151" s="11">
        <f>L10151/E10151*100</f>
        <v>21.48982970135377</v>
      </c>
      <c r="O10151" s="12" t="str">
        <f>IF(N10151&lt;10,"Low",IF(N10151&lt;20,"Med","High"))</f>
        <v>High</v>
      </c>
      <c r="P10151" s="12">
        <f>sales*discount</f>
        <v>110.2475</v>
      </c>
      <c r="Q10151" s="12">
        <f>sales-Discount_Values</f>
        <v>2094.7024999999999</v>
      </c>
      <c r="R10151" s="12">
        <f>DATEDIF(order_date,delivery_date,"D")</f>
        <v>4</v>
      </c>
      <c r="S10151" s="12"/>
    </row>
    <row r="10152" spans="1:19" ht="14.25" customHeight="1" x14ac:dyDescent="0.35">
      <c r="A10152" s="2" t="s">
        <v>8900</v>
      </c>
      <c r="B10152" s="2">
        <v>108867</v>
      </c>
      <c r="C10152" s="2" t="s">
        <v>19</v>
      </c>
      <c r="D10152" s="2" t="s">
        <v>14</v>
      </c>
      <c r="E10152" s="2">
        <v>4640.72</v>
      </c>
      <c r="F10152" s="2">
        <v>0.35</v>
      </c>
      <c r="G10152" s="2">
        <v>4</v>
      </c>
      <c r="H10152" s="3">
        <v>45409</v>
      </c>
      <c r="I10152" s="3">
        <v>45412</v>
      </c>
      <c r="J10152" s="2" t="s">
        <v>21</v>
      </c>
      <c r="K10152" s="2" t="s">
        <v>16</v>
      </c>
      <c r="L10152" s="2">
        <v>997.47</v>
      </c>
      <c r="M10152" s="2" t="s">
        <v>23</v>
      </c>
      <c r="N10152" s="11">
        <f>L10152/E10152*100</f>
        <v>21.493863021255322</v>
      </c>
      <c r="O10152" s="12" t="str">
        <f>IF(N10152&lt;10,"Low",IF(N10152&lt;20,"Med","High"))</f>
        <v>High</v>
      </c>
      <c r="P10152" s="12">
        <f>sales*discount</f>
        <v>1624.252</v>
      </c>
      <c r="Q10152" s="12">
        <f>sales-Discount_Values</f>
        <v>3016.4680000000003</v>
      </c>
      <c r="R10152" s="12">
        <f>DATEDIF(order_date,delivery_date,"D")</f>
        <v>3</v>
      </c>
      <c r="S10152" s="12"/>
    </row>
    <row r="10153" spans="1:19" ht="14.25" customHeight="1" x14ac:dyDescent="0.35">
      <c r="A10153" s="2" t="s">
        <v>13901</v>
      </c>
      <c r="B10153" s="2">
        <v>113868</v>
      </c>
      <c r="C10153" s="2" t="s">
        <v>13</v>
      </c>
      <c r="D10153" s="2" t="s">
        <v>14</v>
      </c>
      <c r="E10153" s="2">
        <v>1998.99</v>
      </c>
      <c r="F10153" s="2">
        <v>0.44</v>
      </c>
      <c r="G10153" s="2">
        <v>1</v>
      </c>
      <c r="H10153" s="3">
        <v>45147</v>
      </c>
      <c r="I10153" s="3">
        <v>45154</v>
      </c>
      <c r="J10153" s="2" t="s">
        <v>15</v>
      </c>
      <c r="K10153" s="2" t="s">
        <v>27</v>
      </c>
      <c r="L10153" s="2">
        <v>429.68</v>
      </c>
      <c r="M10153" s="2" t="s">
        <v>28</v>
      </c>
      <c r="N10153" s="11">
        <f>L10153/E10153*100</f>
        <v>21.494854901725372</v>
      </c>
      <c r="O10153" s="12" t="str">
        <f>IF(N10153&lt;10,"Low",IF(N10153&lt;20,"Med","High"))</f>
        <v>High</v>
      </c>
      <c r="P10153" s="12">
        <f>sales*discount</f>
        <v>879.55560000000003</v>
      </c>
      <c r="Q10153" s="12">
        <f>sales-Discount_Values</f>
        <v>1119.4344000000001</v>
      </c>
      <c r="R10153" s="12">
        <f>DATEDIF(order_date,delivery_date,"D")</f>
        <v>7</v>
      </c>
      <c r="S10153" s="12"/>
    </row>
    <row r="10154" spans="1:19" ht="14.25" customHeight="1" x14ac:dyDescent="0.35">
      <c r="A10154" s="2" t="s">
        <v>11949</v>
      </c>
      <c r="B10154" s="2">
        <v>111916</v>
      </c>
      <c r="C10154" s="2" t="s">
        <v>13</v>
      </c>
      <c r="D10154" s="2" t="s">
        <v>33</v>
      </c>
      <c r="E10154" s="2">
        <v>4120.33</v>
      </c>
      <c r="F10154" s="2">
        <v>0.41</v>
      </c>
      <c r="G10154" s="2">
        <v>7</v>
      </c>
      <c r="H10154" s="3">
        <v>45571</v>
      </c>
      <c r="I10154" s="3">
        <v>45578</v>
      </c>
      <c r="J10154" s="2" t="s">
        <v>31</v>
      </c>
      <c r="K10154" s="2" t="s">
        <v>22</v>
      </c>
      <c r="L10154" s="2">
        <v>885.82</v>
      </c>
      <c r="M10154" s="2" t="s">
        <v>48</v>
      </c>
      <c r="N10154" s="11">
        <f>L10154/E10154*100</f>
        <v>21.498763448558734</v>
      </c>
      <c r="O10154" s="12" t="str">
        <f>IF(N10154&lt;10,"Low",IF(N10154&lt;20,"Med","High"))</f>
        <v>High</v>
      </c>
      <c r="P10154" s="12">
        <f>sales*discount</f>
        <v>1689.3353</v>
      </c>
      <c r="Q10154" s="12">
        <f>sales-Discount_Values</f>
        <v>2430.9947000000002</v>
      </c>
      <c r="R10154" s="12">
        <f>DATEDIF(order_date,delivery_date,"D")</f>
        <v>7</v>
      </c>
      <c r="S10154" s="12"/>
    </row>
    <row r="10155" spans="1:19" ht="14.25" customHeight="1" x14ac:dyDescent="0.35">
      <c r="A10155" s="2" t="s">
        <v>9878</v>
      </c>
      <c r="B10155" s="2">
        <v>109845</v>
      </c>
      <c r="C10155" s="2" t="s">
        <v>13</v>
      </c>
      <c r="D10155" s="2" t="s">
        <v>14</v>
      </c>
      <c r="E10155" s="2">
        <v>4416.0200000000004</v>
      </c>
      <c r="F10155" s="2">
        <v>0.26</v>
      </c>
      <c r="G10155" s="2">
        <v>5</v>
      </c>
      <c r="H10155" s="3">
        <v>45527</v>
      </c>
      <c r="I10155" s="3">
        <v>45530</v>
      </c>
      <c r="J10155" s="2" t="s">
        <v>15</v>
      </c>
      <c r="K10155" s="2" t="s">
        <v>22</v>
      </c>
      <c r="L10155" s="2">
        <v>949.4</v>
      </c>
      <c r="M10155" s="2" t="s">
        <v>34</v>
      </c>
      <c r="N10155" s="11">
        <f>L10155/E10155*100</f>
        <v>21.498996834253465</v>
      </c>
      <c r="O10155" s="12" t="str">
        <f>IF(N10155&lt;10,"Low",IF(N10155&lt;20,"Med","High"))</f>
        <v>High</v>
      </c>
      <c r="P10155" s="12">
        <f>sales*discount</f>
        <v>1148.1652000000001</v>
      </c>
      <c r="Q10155" s="12">
        <f>sales-Discount_Values</f>
        <v>3267.8548000000001</v>
      </c>
      <c r="R10155" s="12">
        <f>DATEDIF(order_date,delivery_date,"D")</f>
        <v>3</v>
      </c>
      <c r="S10155" s="12"/>
    </row>
    <row r="10156" spans="1:19" ht="14.25" customHeight="1" x14ac:dyDescent="0.35">
      <c r="A10156" s="2" t="s">
        <v>183</v>
      </c>
      <c r="B10156" s="2">
        <v>100150</v>
      </c>
      <c r="C10156" s="2" t="s">
        <v>13</v>
      </c>
      <c r="D10156" s="2" t="s">
        <v>33</v>
      </c>
      <c r="E10156" s="2">
        <v>1898.45</v>
      </c>
      <c r="F10156" s="2">
        <v>0.03</v>
      </c>
      <c r="G10156" s="2">
        <v>2</v>
      </c>
      <c r="H10156" s="3">
        <v>44982</v>
      </c>
      <c r="I10156" s="3">
        <v>44987</v>
      </c>
      <c r="J10156" s="2" t="s">
        <v>21</v>
      </c>
      <c r="K10156" s="2" t="s">
        <v>22</v>
      </c>
      <c r="L10156" s="2">
        <v>408.16</v>
      </c>
      <c r="M10156" s="2" t="s">
        <v>23</v>
      </c>
      <c r="N10156" s="11">
        <f>L10156/E10156*100</f>
        <v>21.499644446785538</v>
      </c>
      <c r="O10156" s="12" t="str">
        <f>IF(N10156&lt;10,"Low",IF(N10156&lt;20,"Med","High"))</f>
        <v>High</v>
      </c>
      <c r="P10156" s="12">
        <f>sales*discount</f>
        <v>56.953499999999998</v>
      </c>
      <c r="Q10156" s="12">
        <f>sales-Discount_Values</f>
        <v>1841.4965</v>
      </c>
      <c r="R10156" s="12">
        <f>DATEDIF(order_date,delivery_date,"D")</f>
        <v>5</v>
      </c>
      <c r="S10156" s="12"/>
    </row>
    <row r="10157" spans="1:19" ht="14.25" customHeight="1" x14ac:dyDescent="0.35">
      <c r="A10157" s="2" t="s">
        <v>12593</v>
      </c>
      <c r="B10157" s="2">
        <v>112560</v>
      </c>
      <c r="C10157" s="2" t="s">
        <v>19</v>
      </c>
      <c r="D10157" s="2" t="s">
        <v>20</v>
      </c>
      <c r="E10157" s="2">
        <v>4238.7</v>
      </c>
      <c r="F10157" s="2">
        <v>0.5</v>
      </c>
      <c r="G10157" s="2">
        <v>9</v>
      </c>
      <c r="H10157" s="3">
        <v>45391</v>
      </c>
      <c r="I10157" s="3">
        <v>45397</v>
      </c>
      <c r="J10157" s="2" t="s">
        <v>21</v>
      </c>
      <c r="K10157" s="2" t="s">
        <v>22</v>
      </c>
      <c r="L10157" s="2">
        <v>911.36</v>
      </c>
      <c r="M10157" s="2" t="s">
        <v>23</v>
      </c>
      <c r="N10157" s="11">
        <f>L10157/E10157*100</f>
        <v>21.500931889494421</v>
      </c>
      <c r="O10157" s="12" t="str">
        <f>IF(N10157&lt;10,"Low",IF(N10157&lt;20,"Med","High"))</f>
        <v>High</v>
      </c>
      <c r="P10157" s="12">
        <f>sales*discount</f>
        <v>2119.35</v>
      </c>
      <c r="Q10157" s="12">
        <f>sales-Discount_Values</f>
        <v>2119.35</v>
      </c>
      <c r="R10157" s="12">
        <f>DATEDIF(order_date,delivery_date,"D")</f>
        <v>6</v>
      </c>
      <c r="S10157" s="12"/>
    </row>
    <row r="10158" spans="1:19" ht="14.25" customHeight="1" x14ac:dyDescent="0.35">
      <c r="A10158" s="2" t="s">
        <v>10662</v>
      </c>
      <c r="B10158" s="2">
        <v>110629</v>
      </c>
      <c r="C10158" s="2" t="s">
        <v>19</v>
      </c>
      <c r="D10158" s="2" t="s">
        <v>14</v>
      </c>
      <c r="E10158" s="2">
        <v>2686.72</v>
      </c>
      <c r="F10158" s="2">
        <v>0.43</v>
      </c>
      <c r="G10158" s="2">
        <v>3</v>
      </c>
      <c r="H10158" s="3">
        <v>45419</v>
      </c>
      <c r="I10158" s="3">
        <v>45420</v>
      </c>
      <c r="J10158" s="2" t="s">
        <v>21</v>
      </c>
      <c r="K10158" s="2" t="s">
        <v>27</v>
      </c>
      <c r="L10158" s="2">
        <v>577.74</v>
      </c>
      <c r="M10158" s="2" t="s">
        <v>23</v>
      </c>
      <c r="N10158" s="11">
        <f>L10158/E10158*100</f>
        <v>21.503543353978085</v>
      </c>
      <c r="O10158" s="12" t="str">
        <f>IF(N10158&lt;10,"Low",IF(N10158&lt;20,"Med","High"))</f>
        <v>High</v>
      </c>
      <c r="P10158" s="12">
        <f>sales*discount</f>
        <v>1155.2895999999998</v>
      </c>
      <c r="Q10158" s="12">
        <f>sales-Discount_Values</f>
        <v>1531.4304</v>
      </c>
      <c r="R10158" s="12">
        <f>DATEDIF(order_date,delivery_date,"D")</f>
        <v>1</v>
      </c>
      <c r="S10158" s="12"/>
    </row>
    <row r="10159" spans="1:19" ht="14.25" customHeight="1" x14ac:dyDescent="0.35">
      <c r="A10159" s="2" t="s">
        <v>10135</v>
      </c>
      <c r="B10159" s="2">
        <v>110102</v>
      </c>
      <c r="C10159" s="2" t="s">
        <v>19</v>
      </c>
      <c r="D10159" s="2" t="s">
        <v>26</v>
      </c>
      <c r="E10159" s="2">
        <v>4260.6499999999996</v>
      </c>
      <c r="F10159" s="2">
        <v>0.31</v>
      </c>
      <c r="G10159" s="2">
        <v>7</v>
      </c>
      <c r="H10159" s="3">
        <v>45608</v>
      </c>
      <c r="I10159" s="3">
        <v>45609</v>
      </c>
      <c r="J10159" s="2" t="s">
        <v>31</v>
      </c>
      <c r="K10159" s="2" t="s">
        <v>27</v>
      </c>
      <c r="L10159" s="2">
        <v>916.2</v>
      </c>
      <c r="M10159" s="2" t="s">
        <v>39</v>
      </c>
      <c r="N10159" s="11">
        <f>L10159/E10159*100</f>
        <v>21.5037611632028</v>
      </c>
      <c r="O10159" s="12" t="str">
        <f>IF(N10159&lt;10,"Low",IF(N10159&lt;20,"Med","High"))</f>
        <v>High</v>
      </c>
      <c r="P10159" s="12">
        <f>sales*discount</f>
        <v>1320.8014999999998</v>
      </c>
      <c r="Q10159" s="12">
        <f>sales-Discount_Values</f>
        <v>2939.8485000000001</v>
      </c>
      <c r="R10159" s="12">
        <f>DATEDIF(order_date,delivery_date,"D")</f>
        <v>1</v>
      </c>
      <c r="S10159" s="12"/>
    </row>
    <row r="10160" spans="1:19" ht="14.25" customHeight="1" x14ac:dyDescent="0.35">
      <c r="A10160" s="2" t="s">
        <v>2964</v>
      </c>
      <c r="B10160" s="2">
        <v>102931</v>
      </c>
      <c r="C10160" s="2" t="s">
        <v>13</v>
      </c>
      <c r="D10160" s="2" t="s">
        <v>20</v>
      </c>
      <c r="E10160" s="2">
        <v>3878.18</v>
      </c>
      <c r="F10160" s="2">
        <v>0.45</v>
      </c>
      <c r="G10160" s="2">
        <v>8</v>
      </c>
      <c r="H10160" s="3">
        <v>44956</v>
      </c>
      <c r="I10160" s="3">
        <v>44961</v>
      </c>
      <c r="J10160" s="2" t="s">
        <v>15</v>
      </c>
      <c r="K10160" s="2" t="s">
        <v>22</v>
      </c>
      <c r="L10160" s="2">
        <v>833.98</v>
      </c>
      <c r="M10160" s="2" t="s">
        <v>39</v>
      </c>
      <c r="N10160" s="11">
        <f>L10160/E10160*100</f>
        <v>21.504417020354911</v>
      </c>
      <c r="O10160" s="12" t="str">
        <f>IF(N10160&lt;10,"Low",IF(N10160&lt;20,"Med","High"))</f>
        <v>High</v>
      </c>
      <c r="P10160" s="12">
        <f>sales*discount</f>
        <v>1745.181</v>
      </c>
      <c r="Q10160" s="12">
        <f>sales-Discount_Values</f>
        <v>2132.9989999999998</v>
      </c>
      <c r="R10160" s="12">
        <f>DATEDIF(order_date,delivery_date,"D")</f>
        <v>5</v>
      </c>
      <c r="S10160" s="12"/>
    </row>
    <row r="10161" spans="1:19" ht="14.25" customHeight="1" x14ac:dyDescent="0.35">
      <c r="A10161" s="2" t="s">
        <v>4007</v>
      </c>
      <c r="B10161" s="2">
        <v>103974</v>
      </c>
      <c r="C10161" s="2" t="s">
        <v>41</v>
      </c>
      <c r="D10161" s="2" t="s">
        <v>36</v>
      </c>
      <c r="E10161" s="2">
        <v>2726.19</v>
      </c>
      <c r="F10161" s="2">
        <v>0.46</v>
      </c>
      <c r="G10161" s="2">
        <v>4</v>
      </c>
      <c r="H10161" s="3">
        <v>45383</v>
      </c>
      <c r="I10161" s="3">
        <v>45388</v>
      </c>
      <c r="J10161" s="2" t="s">
        <v>31</v>
      </c>
      <c r="K10161" s="2" t="s">
        <v>27</v>
      </c>
      <c r="L10161" s="2">
        <v>586.33000000000004</v>
      </c>
      <c r="M10161" s="2" t="s">
        <v>28</v>
      </c>
      <c r="N10161" s="11">
        <f>L10161/E10161*100</f>
        <v>21.50730506677818</v>
      </c>
      <c r="O10161" s="12" t="str">
        <f>IF(N10161&lt;10,"Low",IF(N10161&lt;20,"Med","High"))</f>
        <v>High</v>
      </c>
      <c r="P10161" s="12">
        <f>sales*discount</f>
        <v>1254.0474000000002</v>
      </c>
      <c r="Q10161" s="12">
        <f>sales-Discount_Values</f>
        <v>1472.1425999999999</v>
      </c>
      <c r="R10161" s="12">
        <f>DATEDIF(order_date,delivery_date,"D")</f>
        <v>5</v>
      </c>
      <c r="S10161" s="12"/>
    </row>
    <row r="10162" spans="1:19" ht="14.25" customHeight="1" x14ac:dyDescent="0.35">
      <c r="A10162" s="2" t="s">
        <v>4154</v>
      </c>
      <c r="B10162" s="2">
        <v>104121</v>
      </c>
      <c r="C10162" s="2" t="s">
        <v>13</v>
      </c>
      <c r="D10162" s="2" t="s">
        <v>20</v>
      </c>
      <c r="E10162" s="2">
        <v>863.86</v>
      </c>
      <c r="F10162" s="2">
        <v>0.28999999999999998</v>
      </c>
      <c r="G10162" s="2">
        <v>8</v>
      </c>
      <c r="H10162" s="3">
        <v>44991</v>
      </c>
      <c r="I10162" s="3">
        <v>44995</v>
      </c>
      <c r="J10162" s="2" t="s">
        <v>31</v>
      </c>
      <c r="K10162" s="2" t="s">
        <v>22</v>
      </c>
      <c r="L10162" s="2">
        <v>185.8</v>
      </c>
      <c r="M10162" s="2" t="s">
        <v>48</v>
      </c>
      <c r="N10162" s="11">
        <f>L10162/E10162*100</f>
        <v>21.508114740814484</v>
      </c>
      <c r="O10162" s="12" t="str">
        <f>IF(N10162&lt;10,"Low",IF(N10162&lt;20,"Med","High"))</f>
        <v>High</v>
      </c>
      <c r="P10162" s="12">
        <f>sales*discount</f>
        <v>250.51939999999999</v>
      </c>
      <c r="Q10162" s="12">
        <f>sales-Discount_Values</f>
        <v>613.34059999999999</v>
      </c>
      <c r="R10162" s="12">
        <f>DATEDIF(order_date,delivery_date,"D")</f>
        <v>4</v>
      </c>
      <c r="S10162" s="12"/>
    </row>
    <row r="10163" spans="1:19" ht="14.25" customHeight="1" x14ac:dyDescent="0.35">
      <c r="A10163" s="2" t="s">
        <v>4398</v>
      </c>
      <c r="B10163" s="2">
        <v>104365</v>
      </c>
      <c r="C10163" s="2" t="s">
        <v>25</v>
      </c>
      <c r="D10163" s="2" t="s">
        <v>33</v>
      </c>
      <c r="E10163" s="2">
        <v>4587.74</v>
      </c>
      <c r="F10163" s="2">
        <v>0.43</v>
      </c>
      <c r="G10163" s="2">
        <v>4</v>
      </c>
      <c r="H10163" s="3">
        <v>45212</v>
      </c>
      <c r="I10163" s="3">
        <v>45213</v>
      </c>
      <c r="J10163" s="2" t="s">
        <v>31</v>
      </c>
      <c r="K10163" s="2" t="s">
        <v>22</v>
      </c>
      <c r="L10163" s="2">
        <v>986.76</v>
      </c>
      <c r="M10163" s="2" t="s">
        <v>17</v>
      </c>
      <c r="N10163" s="11">
        <f>L10163/E10163*100</f>
        <v>21.50862952128935</v>
      </c>
      <c r="O10163" s="12" t="str">
        <f>IF(N10163&lt;10,"Low",IF(N10163&lt;20,"Med","High"))</f>
        <v>High</v>
      </c>
      <c r="P10163" s="12">
        <f>sales*discount</f>
        <v>1972.7281999999998</v>
      </c>
      <c r="Q10163" s="12">
        <f>sales-Discount_Values</f>
        <v>2615.0118000000002</v>
      </c>
      <c r="R10163" s="12">
        <f>DATEDIF(order_date,delivery_date,"D")</f>
        <v>1</v>
      </c>
      <c r="S10163" s="12"/>
    </row>
    <row r="10164" spans="1:19" ht="14.25" customHeight="1" x14ac:dyDescent="0.35">
      <c r="A10164" s="2" t="s">
        <v>10038</v>
      </c>
      <c r="B10164" s="2">
        <v>110005</v>
      </c>
      <c r="C10164" s="2" t="s">
        <v>13</v>
      </c>
      <c r="D10164" s="2" t="s">
        <v>33</v>
      </c>
      <c r="E10164" s="2">
        <v>4440.8900000000003</v>
      </c>
      <c r="F10164" s="2">
        <v>0.46</v>
      </c>
      <c r="G10164" s="2">
        <v>6</v>
      </c>
      <c r="H10164" s="3">
        <v>45090</v>
      </c>
      <c r="I10164" s="3">
        <v>45093</v>
      </c>
      <c r="J10164" s="2" t="s">
        <v>15</v>
      </c>
      <c r="K10164" s="2" t="s">
        <v>22</v>
      </c>
      <c r="L10164" s="2">
        <v>955.21</v>
      </c>
      <c r="M10164" s="2" t="s">
        <v>23</v>
      </c>
      <c r="N10164" s="11">
        <f>L10164/E10164*100</f>
        <v>21.50942716437471</v>
      </c>
      <c r="O10164" s="12" t="str">
        <f>IF(N10164&lt;10,"Low",IF(N10164&lt;20,"Med","High"))</f>
        <v>High</v>
      </c>
      <c r="P10164" s="12">
        <f>sales*discount</f>
        <v>2042.8094000000003</v>
      </c>
      <c r="Q10164" s="12">
        <f>sales-Discount_Values</f>
        <v>2398.0806000000002</v>
      </c>
      <c r="R10164" s="12">
        <f>DATEDIF(order_date,delivery_date,"D")</f>
        <v>3</v>
      </c>
      <c r="S10164" s="12"/>
    </row>
    <row r="10165" spans="1:19" ht="14.25" customHeight="1" x14ac:dyDescent="0.35">
      <c r="A10165" s="2" t="s">
        <v>682</v>
      </c>
      <c r="B10165" s="2">
        <v>100649</v>
      </c>
      <c r="C10165" s="2" t="s">
        <v>25</v>
      </c>
      <c r="D10165" s="2" t="s">
        <v>33</v>
      </c>
      <c r="E10165" s="2">
        <v>3369.73</v>
      </c>
      <c r="F10165" s="2">
        <v>0.21</v>
      </c>
      <c r="G10165" s="2">
        <v>8</v>
      </c>
      <c r="H10165" s="3">
        <v>45447</v>
      </c>
      <c r="I10165" s="3">
        <v>45451</v>
      </c>
      <c r="J10165" s="2" t="s">
        <v>21</v>
      </c>
      <c r="K10165" s="2" t="s">
        <v>22</v>
      </c>
      <c r="L10165" s="2">
        <v>724.81</v>
      </c>
      <c r="M10165" s="2" t="s">
        <v>17</v>
      </c>
      <c r="N10165" s="11">
        <f>L10165/E10165*100</f>
        <v>21.509438441655561</v>
      </c>
      <c r="O10165" s="12" t="str">
        <f>IF(N10165&lt;10,"Low",IF(N10165&lt;20,"Med","High"))</f>
        <v>High</v>
      </c>
      <c r="P10165" s="12">
        <f>sales*discount</f>
        <v>707.64329999999995</v>
      </c>
      <c r="Q10165" s="12">
        <f>sales-Discount_Values</f>
        <v>2662.0866999999998</v>
      </c>
      <c r="R10165" s="12">
        <f>DATEDIF(order_date,delivery_date,"D")</f>
        <v>4</v>
      </c>
      <c r="S10165" s="12"/>
    </row>
    <row r="10166" spans="1:19" ht="14.25" customHeight="1" x14ac:dyDescent="0.35">
      <c r="A10166" s="2" t="s">
        <v>7980</v>
      </c>
      <c r="B10166" s="2">
        <v>107947</v>
      </c>
      <c r="C10166" s="2" t="s">
        <v>13</v>
      </c>
      <c r="D10166" s="2" t="s">
        <v>14</v>
      </c>
      <c r="E10166" s="2">
        <v>2087.96</v>
      </c>
      <c r="F10166" s="2">
        <v>0.39</v>
      </c>
      <c r="G10166" s="2">
        <v>3</v>
      </c>
      <c r="H10166" s="3">
        <v>45497</v>
      </c>
      <c r="I10166" s="3">
        <v>45501</v>
      </c>
      <c r="J10166" s="2" t="s">
        <v>15</v>
      </c>
      <c r="K10166" s="2" t="s">
        <v>16</v>
      </c>
      <c r="L10166" s="2">
        <v>449.19</v>
      </c>
      <c r="M10166" s="2" t="s">
        <v>48</v>
      </c>
      <c r="N10166" s="11">
        <f>L10166/E10166*100</f>
        <v>21.51334316749363</v>
      </c>
      <c r="O10166" s="12" t="str">
        <f>IF(N10166&lt;10,"Low",IF(N10166&lt;20,"Med","High"))</f>
        <v>High</v>
      </c>
      <c r="P10166" s="12">
        <f>sales*discount</f>
        <v>814.30439999999999</v>
      </c>
      <c r="Q10166" s="12">
        <f>sales-Discount_Values</f>
        <v>1273.6556</v>
      </c>
      <c r="R10166" s="12">
        <f>DATEDIF(order_date,delivery_date,"D")</f>
        <v>4</v>
      </c>
      <c r="S10166" s="12"/>
    </row>
    <row r="10167" spans="1:19" ht="14.25" customHeight="1" x14ac:dyDescent="0.35">
      <c r="A10167" s="2" t="s">
        <v>9929</v>
      </c>
      <c r="B10167" s="2">
        <v>109896</v>
      </c>
      <c r="C10167" s="2" t="s">
        <v>19</v>
      </c>
      <c r="D10167" s="2" t="s">
        <v>33</v>
      </c>
      <c r="E10167" s="2">
        <v>986.75</v>
      </c>
      <c r="F10167" s="2">
        <v>0.39</v>
      </c>
      <c r="G10167" s="2">
        <v>2</v>
      </c>
      <c r="H10167" s="3">
        <v>45034</v>
      </c>
      <c r="I10167" s="3">
        <v>45039</v>
      </c>
      <c r="J10167" s="2" t="s">
        <v>21</v>
      </c>
      <c r="K10167" s="2" t="s">
        <v>22</v>
      </c>
      <c r="L10167" s="2">
        <v>212.3</v>
      </c>
      <c r="M10167" s="2" t="s">
        <v>48</v>
      </c>
      <c r="N10167" s="11">
        <f>L10167/E10167*100</f>
        <v>21.515074740309096</v>
      </c>
      <c r="O10167" s="12" t="str">
        <f>IF(N10167&lt;10,"Low",IF(N10167&lt;20,"Med","High"))</f>
        <v>High</v>
      </c>
      <c r="P10167" s="12">
        <f>sales*discount</f>
        <v>384.83250000000004</v>
      </c>
      <c r="Q10167" s="12">
        <f>sales-Discount_Values</f>
        <v>601.91750000000002</v>
      </c>
      <c r="R10167" s="12">
        <f>DATEDIF(order_date,delivery_date,"D")</f>
        <v>5</v>
      </c>
      <c r="S10167" s="12"/>
    </row>
    <row r="10168" spans="1:19" ht="14.25" customHeight="1" x14ac:dyDescent="0.35">
      <c r="A10168" s="2" t="s">
        <v>913</v>
      </c>
      <c r="B10168" s="2">
        <v>100880</v>
      </c>
      <c r="C10168" s="2" t="s">
        <v>25</v>
      </c>
      <c r="D10168" s="2" t="s">
        <v>33</v>
      </c>
      <c r="E10168" s="2">
        <v>265.98</v>
      </c>
      <c r="F10168" s="2">
        <v>0.11</v>
      </c>
      <c r="G10168" s="2">
        <v>7</v>
      </c>
      <c r="H10168" s="3">
        <v>45412</v>
      </c>
      <c r="I10168" s="3">
        <v>45417</v>
      </c>
      <c r="J10168" s="2" t="s">
        <v>31</v>
      </c>
      <c r="K10168" s="2" t="s">
        <v>16</v>
      </c>
      <c r="L10168" s="2">
        <v>57.23</v>
      </c>
      <c r="M10168" s="2" t="s">
        <v>34</v>
      </c>
      <c r="N10168" s="11">
        <f>L10168/E10168*100</f>
        <v>21.516655387623125</v>
      </c>
      <c r="O10168" s="12" t="str">
        <f>IF(N10168&lt;10,"Low",IF(N10168&lt;20,"Med","High"))</f>
        <v>High</v>
      </c>
      <c r="P10168" s="12">
        <f>sales*discount</f>
        <v>29.257800000000003</v>
      </c>
      <c r="Q10168" s="12">
        <f>sales-Discount_Values</f>
        <v>236.72220000000002</v>
      </c>
      <c r="R10168" s="12">
        <f>DATEDIF(order_date,delivery_date,"D")</f>
        <v>5</v>
      </c>
      <c r="S10168" s="12"/>
    </row>
    <row r="10169" spans="1:19" ht="14.25" customHeight="1" x14ac:dyDescent="0.35">
      <c r="A10169" s="2" t="s">
        <v>2061</v>
      </c>
      <c r="B10169" s="2">
        <v>102028</v>
      </c>
      <c r="C10169" s="2" t="s">
        <v>41</v>
      </c>
      <c r="D10169" s="2" t="s">
        <v>36</v>
      </c>
      <c r="E10169" s="2">
        <v>1895.98</v>
      </c>
      <c r="F10169" s="2">
        <v>0.28999999999999998</v>
      </c>
      <c r="G10169" s="2">
        <v>3</v>
      </c>
      <c r="H10169" s="3">
        <v>45125</v>
      </c>
      <c r="I10169" s="3">
        <v>45131</v>
      </c>
      <c r="J10169" s="2" t="s">
        <v>15</v>
      </c>
      <c r="K10169" s="2" t="s">
        <v>16</v>
      </c>
      <c r="L10169" s="2">
        <v>407.97</v>
      </c>
      <c r="M10169" s="2" t="s">
        <v>28</v>
      </c>
      <c r="N10169" s="11">
        <f>L10169/E10169*100</f>
        <v>21.517632042532096</v>
      </c>
      <c r="O10169" s="12" t="str">
        <f>IF(N10169&lt;10,"Low",IF(N10169&lt;20,"Med","High"))</f>
        <v>High</v>
      </c>
      <c r="P10169" s="12">
        <f>sales*discount</f>
        <v>549.83420000000001</v>
      </c>
      <c r="Q10169" s="12">
        <f>sales-Discount_Values</f>
        <v>1346.1458</v>
      </c>
      <c r="R10169" s="12">
        <f>DATEDIF(order_date,delivery_date,"D")</f>
        <v>6</v>
      </c>
      <c r="S10169" s="12"/>
    </row>
    <row r="10170" spans="1:19" ht="14.25" customHeight="1" x14ac:dyDescent="0.35">
      <c r="A10170" s="2" t="s">
        <v>1051</v>
      </c>
      <c r="B10170" s="2">
        <v>101018</v>
      </c>
      <c r="C10170" s="2" t="s">
        <v>19</v>
      </c>
      <c r="D10170" s="2" t="s">
        <v>26</v>
      </c>
      <c r="E10170" s="2">
        <v>702.05</v>
      </c>
      <c r="F10170" s="2">
        <v>0.37</v>
      </c>
      <c r="G10170" s="2">
        <v>7</v>
      </c>
      <c r="H10170" s="3">
        <v>45307</v>
      </c>
      <c r="I10170" s="3">
        <v>45313</v>
      </c>
      <c r="J10170" s="2" t="s">
        <v>21</v>
      </c>
      <c r="K10170" s="2" t="s">
        <v>22</v>
      </c>
      <c r="L10170" s="2">
        <v>151.07</v>
      </c>
      <c r="M10170" s="2" t="s">
        <v>28</v>
      </c>
      <c r="N10170" s="11">
        <f>L10170/E10170*100</f>
        <v>21.518410369631795</v>
      </c>
      <c r="O10170" s="12" t="str">
        <f>IF(N10170&lt;10,"Low",IF(N10170&lt;20,"Med","High"))</f>
        <v>High</v>
      </c>
      <c r="P10170" s="12">
        <f>sales*discount</f>
        <v>259.75849999999997</v>
      </c>
      <c r="Q10170" s="12">
        <f>sales-Discount_Values</f>
        <v>442.29149999999998</v>
      </c>
      <c r="R10170" s="12">
        <f>DATEDIF(order_date,delivery_date,"D")</f>
        <v>6</v>
      </c>
      <c r="S10170" s="12"/>
    </row>
    <row r="10171" spans="1:19" ht="14.25" customHeight="1" x14ac:dyDescent="0.35">
      <c r="A10171" s="2" t="s">
        <v>2297</v>
      </c>
      <c r="B10171" s="2">
        <v>102264</v>
      </c>
      <c r="C10171" s="2" t="s">
        <v>41</v>
      </c>
      <c r="D10171" s="2" t="s">
        <v>36</v>
      </c>
      <c r="E10171" s="2">
        <v>3266.78</v>
      </c>
      <c r="F10171" s="2">
        <v>0.32</v>
      </c>
      <c r="G10171" s="2">
        <v>8</v>
      </c>
      <c r="H10171" s="3">
        <v>45330</v>
      </c>
      <c r="I10171" s="3">
        <v>45331</v>
      </c>
      <c r="J10171" s="2" t="s">
        <v>15</v>
      </c>
      <c r="K10171" s="2" t="s">
        <v>16</v>
      </c>
      <c r="L10171" s="2">
        <v>702.98</v>
      </c>
      <c r="M10171" s="2" t="s">
        <v>28</v>
      </c>
      <c r="N10171" s="11">
        <f>L10171/E10171*100</f>
        <v>21.519049339104562</v>
      </c>
      <c r="O10171" s="12" t="str">
        <f>IF(N10171&lt;10,"Low",IF(N10171&lt;20,"Med","High"))</f>
        <v>High</v>
      </c>
      <c r="P10171" s="12">
        <f>sales*discount</f>
        <v>1045.3696</v>
      </c>
      <c r="Q10171" s="12">
        <f>sales-Discount_Values</f>
        <v>2221.4104000000002</v>
      </c>
      <c r="R10171" s="12">
        <f>DATEDIF(order_date,delivery_date,"D")</f>
        <v>1</v>
      </c>
      <c r="S10171" s="12"/>
    </row>
    <row r="10172" spans="1:19" ht="14.25" customHeight="1" x14ac:dyDescent="0.35">
      <c r="A10172" s="2" t="s">
        <v>7016</v>
      </c>
      <c r="B10172" s="2">
        <v>106983</v>
      </c>
      <c r="C10172" s="2" t="s">
        <v>19</v>
      </c>
      <c r="D10172" s="2" t="s">
        <v>20</v>
      </c>
      <c r="E10172" s="2">
        <v>2063.64</v>
      </c>
      <c r="F10172" s="2">
        <v>0.37</v>
      </c>
      <c r="G10172" s="2">
        <v>3</v>
      </c>
      <c r="H10172" s="3">
        <v>44951</v>
      </c>
      <c r="I10172" s="3">
        <v>44952</v>
      </c>
      <c r="J10172" s="2" t="s">
        <v>15</v>
      </c>
      <c r="K10172" s="2" t="s">
        <v>22</v>
      </c>
      <c r="L10172" s="2">
        <v>444.13</v>
      </c>
      <c r="M10172" s="2" t="s">
        <v>17</v>
      </c>
      <c r="N10172" s="11">
        <f>L10172/E10172*100</f>
        <v>21.52168013800857</v>
      </c>
      <c r="O10172" s="12" t="str">
        <f>IF(N10172&lt;10,"Low",IF(N10172&lt;20,"Med","High"))</f>
        <v>High</v>
      </c>
      <c r="P10172" s="12">
        <f>sales*discount</f>
        <v>763.54679999999996</v>
      </c>
      <c r="Q10172" s="12">
        <f>sales-Discount_Values</f>
        <v>1300.0931999999998</v>
      </c>
      <c r="R10172" s="12">
        <f>DATEDIF(order_date,delivery_date,"D")</f>
        <v>1</v>
      </c>
      <c r="S10172" s="12"/>
    </row>
    <row r="10173" spans="1:19" ht="14.25" customHeight="1" x14ac:dyDescent="0.35">
      <c r="A10173" s="2" t="s">
        <v>6130</v>
      </c>
      <c r="B10173" s="2">
        <v>106097</v>
      </c>
      <c r="C10173" s="2" t="s">
        <v>13</v>
      </c>
      <c r="D10173" s="2" t="s">
        <v>33</v>
      </c>
      <c r="E10173" s="2">
        <v>206.81</v>
      </c>
      <c r="F10173" s="2">
        <v>0.01</v>
      </c>
      <c r="G10173" s="2">
        <v>5</v>
      </c>
      <c r="H10173" s="3">
        <v>45096</v>
      </c>
      <c r="I10173" s="3">
        <v>45098</v>
      </c>
      <c r="J10173" s="2" t="s">
        <v>31</v>
      </c>
      <c r="K10173" s="2" t="s">
        <v>27</v>
      </c>
      <c r="L10173" s="2">
        <v>44.51</v>
      </c>
      <c r="M10173" s="2" t="s">
        <v>17</v>
      </c>
      <c r="N10173" s="11">
        <f>L10173/E10173*100</f>
        <v>21.52217010782844</v>
      </c>
      <c r="O10173" s="12" t="str">
        <f>IF(N10173&lt;10,"Low",IF(N10173&lt;20,"Med","High"))</f>
        <v>High</v>
      </c>
      <c r="P10173" s="12">
        <f>sales*discount</f>
        <v>2.0681000000000003</v>
      </c>
      <c r="Q10173" s="12">
        <f>sales-Discount_Values</f>
        <v>204.74190000000002</v>
      </c>
      <c r="R10173" s="12">
        <f>DATEDIF(order_date,delivery_date,"D")</f>
        <v>2</v>
      </c>
      <c r="S10173" s="12"/>
    </row>
    <row r="10174" spans="1:19" ht="14.25" customHeight="1" x14ac:dyDescent="0.35">
      <c r="A10174" s="2" t="s">
        <v>8581</v>
      </c>
      <c r="B10174" s="2">
        <v>108548</v>
      </c>
      <c r="C10174" s="2" t="s">
        <v>13</v>
      </c>
      <c r="D10174" s="2" t="s">
        <v>20</v>
      </c>
      <c r="E10174" s="2">
        <v>1238.21</v>
      </c>
      <c r="F10174" s="2">
        <v>0.05</v>
      </c>
      <c r="G10174" s="2">
        <v>9</v>
      </c>
      <c r="H10174" s="3">
        <v>45152</v>
      </c>
      <c r="I10174" s="3">
        <v>45154</v>
      </c>
      <c r="J10174" s="2" t="s">
        <v>15</v>
      </c>
      <c r="K10174" s="2" t="s">
        <v>22</v>
      </c>
      <c r="L10174" s="2">
        <v>266.5</v>
      </c>
      <c r="M10174" s="2" t="s">
        <v>34</v>
      </c>
      <c r="N10174" s="11">
        <f>L10174/E10174*100</f>
        <v>21.523004982999652</v>
      </c>
      <c r="O10174" s="12" t="str">
        <f>IF(N10174&lt;10,"Low",IF(N10174&lt;20,"Med","High"))</f>
        <v>High</v>
      </c>
      <c r="P10174" s="12">
        <f>sales*discount</f>
        <v>61.910500000000006</v>
      </c>
      <c r="Q10174" s="12">
        <f>sales-Discount_Values</f>
        <v>1176.2995000000001</v>
      </c>
      <c r="R10174" s="12">
        <f>DATEDIF(order_date,delivery_date,"D")</f>
        <v>2</v>
      </c>
      <c r="S10174" s="12"/>
    </row>
    <row r="10175" spans="1:19" ht="14.25" customHeight="1" x14ac:dyDescent="0.35">
      <c r="A10175" s="2" t="s">
        <v>797</v>
      </c>
      <c r="B10175" s="2">
        <v>100764</v>
      </c>
      <c r="C10175" s="2" t="s">
        <v>25</v>
      </c>
      <c r="D10175" s="2" t="s">
        <v>20</v>
      </c>
      <c r="E10175" s="2">
        <v>4571.2</v>
      </c>
      <c r="F10175" s="2">
        <v>0.33</v>
      </c>
      <c r="G10175" s="2">
        <v>5</v>
      </c>
      <c r="H10175" s="3">
        <v>45332</v>
      </c>
      <c r="I10175" s="3">
        <v>45333</v>
      </c>
      <c r="J10175" s="2" t="s">
        <v>31</v>
      </c>
      <c r="K10175" s="2" t="s">
        <v>16</v>
      </c>
      <c r="L10175" s="2">
        <v>983.92</v>
      </c>
      <c r="M10175" s="2" t="s">
        <v>39</v>
      </c>
      <c r="N10175" s="11">
        <f>L10175/E10175*100</f>
        <v>21.524326216310815</v>
      </c>
      <c r="O10175" s="12" t="str">
        <f>IF(N10175&lt;10,"Low",IF(N10175&lt;20,"Med","High"))</f>
        <v>High</v>
      </c>
      <c r="P10175" s="12">
        <f>sales*discount</f>
        <v>1508.4960000000001</v>
      </c>
      <c r="Q10175" s="12">
        <f>sales-Discount_Values</f>
        <v>3062.7039999999997</v>
      </c>
      <c r="R10175" s="12">
        <f>DATEDIF(order_date,delivery_date,"D")</f>
        <v>1</v>
      </c>
      <c r="S10175" s="12"/>
    </row>
    <row r="10176" spans="1:19" ht="14.25" customHeight="1" x14ac:dyDescent="0.35">
      <c r="A10176" s="2" t="s">
        <v>9349</v>
      </c>
      <c r="B10176" s="2">
        <v>109316</v>
      </c>
      <c r="C10176" s="2" t="s">
        <v>41</v>
      </c>
      <c r="D10176" s="2" t="s">
        <v>20</v>
      </c>
      <c r="E10176" s="2">
        <v>1425.73</v>
      </c>
      <c r="F10176" s="2">
        <v>0.12</v>
      </c>
      <c r="G10176" s="2">
        <v>6</v>
      </c>
      <c r="H10176" s="3">
        <v>45198</v>
      </c>
      <c r="I10176" s="3">
        <v>45199</v>
      </c>
      <c r="J10176" s="2" t="s">
        <v>31</v>
      </c>
      <c r="K10176" s="2" t="s">
        <v>22</v>
      </c>
      <c r="L10176" s="2">
        <v>306.89</v>
      </c>
      <c r="M10176" s="2" t="s">
        <v>23</v>
      </c>
      <c r="N10176" s="11">
        <f>L10176/E10176*100</f>
        <v>21.52511345065335</v>
      </c>
      <c r="O10176" s="12" t="str">
        <f>IF(N10176&lt;10,"Low",IF(N10176&lt;20,"Med","High"))</f>
        <v>High</v>
      </c>
      <c r="P10176" s="12">
        <f>sales*discount</f>
        <v>171.08760000000001</v>
      </c>
      <c r="Q10176" s="12">
        <f>sales-Discount_Values</f>
        <v>1254.6424</v>
      </c>
      <c r="R10176" s="12">
        <f>DATEDIF(order_date,delivery_date,"D")</f>
        <v>1</v>
      </c>
      <c r="S10176" s="12"/>
    </row>
    <row r="10177" spans="1:19" ht="14.25" customHeight="1" x14ac:dyDescent="0.35">
      <c r="A10177" s="2" t="s">
        <v>5082</v>
      </c>
      <c r="B10177" s="2">
        <v>105049</v>
      </c>
      <c r="C10177" s="2" t="s">
        <v>25</v>
      </c>
      <c r="D10177" s="2" t="s">
        <v>33</v>
      </c>
      <c r="E10177" s="2">
        <v>1111.53</v>
      </c>
      <c r="F10177" s="2">
        <v>0.43</v>
      </c>
      <c r="G10177" s="2">
        <v>4</v>
      </c>
      <c r="H10177" s="3">
        <v>45594</v>
      </c>
      <c r="I10177" s="3">
        <v>45600</v>
      </c>
      <c r="J10177" s="2" t="s">
        <v>31</v>
      </c>
      <c r="K10177" s="2" t="s">
        <v>16</v>
      </c>
      <c r="L10177" s="2">
        <v>239.26</v>
      </c>
      <c r="M10177" s="2" t="s">
        <v>17</v>
      </c>
      <c r="N10177" s="11">
        <f>L10177/E10177*100</f>
        <v>21.525284967567227</v>
      </c>
      <c r="O10177" s="12" t="str">
        <f>IF(N10177&lt;10,"Low",IF(N10177&lt;20,"Med","High"))</f>
        <v>High</v>
      </c>
      <c r="P10177" s="12">
        <f>sales*discount</f>
        <v>477.9579</v>
      </c>
      <c r="Q10177" s="12">
        <f>sales-Discount_Values</f>
        <v>633.57209999999998</v>
      </c>
      <c r="R10177" s="12">
        <f>DATEDIF(order_date,delivery_date,"D")</f>
        <v>6</v>
      </c>
      <c r="S10177" s="12"/>
    </row>
    <row r="10178" spans="1:19" ht="14.25" customHeight="1" x14ac:dyDescent="0.35">
      <c r="A10178" s="2" t="s">
        <v>1193</v>
      </c>
      <c r="B10178" s="2">
        <v>101160</v>
      </c>
      <c r="C10178" s="2" t="s">
        <v>19</v>
      </c>
      <c r="D10178" s="2" t="s">
        <v>33</v>
      </c>
      <c r="E10178" s="2">
        <v>3065.56</v>
      </c>
      <c r="F10178" s="2">
        <v>0.21</v>
      </c>
      <c r="G10178" s="2">
        <v>1</v>
      </c>
      <c r="H10178" s="3">
        <v>44932</v>
      </c>
      <c r="I10178" s="3">
        <v>44933</v>
      </c>
      <c r="J10178" s="2" t="s">
        <v>15</v>
      </c>
      <c r="K10178" s="2" t="s">
        <v>16</v>
      </c>
      <c r="L10178" s="2">
        <v>659.97</v>
      </c>
      <c r="M10178" s="2" t="s">
        <v>17</v>
      </c>
      <c r="N10178" s="11">
        <f>L10178/E10178*100</f>
        <v>21.528529860775848</v>
      </c>
      <c r="O10178" s="12" t="str">
        <f>IF(N10178&lt;10,"Low",IF(N10178&lt;20,"Med","High"))</f>
        <v>High</v>
      </c>
      <c r="P10178" s="12">
        <f>sales*discount</f>
        <v>643.76760000000002</v>
      </c>
      <c r="Q10178" s="12">
        <f>sales-Discount_Values</f>
        <v>2421.7923999999998</v>
      </c>
      <c r="R10178" s="12">
        <f>DATEDIF(order_date,delivery_date,"D")</f>
        <v>1</v>
      </c>
      <c r="S10178" s="12"/>
    </row>
    <row r="10179" spans="1:19" ht="14.25" customHeight="1" x14ac:dyDescent="0.35">
      <c r="A10179" s="2" t="s">
        <v>657</v>
      </c>
      <c r="B10179" s="2">
        <v>100624</v>
      </c>
      <c r="C10179" s="2" t="s">
        <v>25</v>
      </c>
      <c r="D10179" s="2" t="s">
        <v>36</v>
      </c>
      <c r="E10179" s="2">
        <v>3732.37</v>
      </c>
      <c r="F10179" s="2">
        <v>0.08</v>
      </c>
      <c r="G10179" s="2">
        <v>9</v>
      </c>
      <c r="H10179" s="3">
        <v>44943</v>
      </c>
      <c r="I10179" s="3">
        <v>44946</v>
      </c>
      <c r="J10179" s="2" t="s">
        <v>21</v>
      </c>
      <c r="K10179" s="2" t="s">
        <v>16</v>
      </c>
      <c r="L10179" s="2">
        <v>803.76</v>
      </c>
      <c r="M10179" s="2" t="s">
        <v>23</v>
      </c>
      <c r="N10179" s="11">
        <f>L10179/E10179*100</f>
        <v>21.534842472745201</v>
      </c>
      <c r="O10179" s="12" t="str">
        <f>IF(N10179&lt;10,"Low",IF(N10179&lt;20,"Med","High"))</f>
        <v>High</v>
      </c>
      <c r="P10179" s="12">
        <f>sales*discount</f>
        <v>298.58960000000002</v>
      </c>
      <c r="Q10179" s="12">
        <f>sales-Discount_Values</f>
        <v>3433.7803999999996</v>
      </c>
      <c r="R10179" s="12">
        <f>DATEDIF(order_date,delivery_date,"D")</f>
        <v>3</v>
      </c>
      <c r="S10179" s="12"/>
    </row>
    <row r="10180" spans="1:19" ht="14.25" customHeight="1" x14ac:dyDescent="0.35">
      <c r="A10180" s="2" t="s">
        <v>12272</v>
      </c>
      <c r="B10180" s="2">
        <v>112239</v>
      </c>
      <c r="C10180" s="2" t="s">
        <v>41</v>
      </c>
      <c r="D10180" s="2" t="s">
        <v>33</v>
      </c>
      <c r="E10180" s="2">
        <v>1763.55</v>
      </c>
      <c r="F10180" s="2">
        <v>0.39</v>
      </c>
      <c r="G10180" s="2">
        <v>5</v>
      </c>
      <c r="H10180" s="3">
        <v>45483</v>
      </c>
      <c r="I10180" s="3">
        <v>45489</v>
      </c>
      <c r="J10180" s="2" t="s">
        <v>21</v>
      </c>
      <c r="K10180" s="2" t="s">
        <v>22</v>
      </c>
      <c r="L10180" s="2">
        <v>379.83</v>
      </c>
      <c r="M10180" s="2" t="s">
        <v>48</v>
      </c>
      <c r="N10180" s="11">
        <f>L10180/E10180*100</f>
        <v>21.53780726375776</v>
      </c>
      <c r="O10180" s="12" t="str">
        <f>IF(N10180&lt;10,"Low",IF(N10180&lt;20,"Med","High"))</f>
        <v>High</v>
      </c>
      <c r="P10180" s="12">
        <f>sales*discount</f>
        <v>687.78449999999998</v>
      </c>
      <c r="Q10180" s="12">
        <f>sales-Discount_Values</f>
        <v>1075.7655</v>
      </c>
      <c r="R10180" s="12">
        <f>DATEDIF(order_date,delivery_date,"D")</f>
        <v>6</v>
      </c>
      <c r="S10180" s="12"/>
    </row>
    <row r="10181" spans="1:19" ht="14.25" customHeight="1" x14ac:dyDescent="0.35">
      <c r="A10181" s="2" t="s">
        <v>10997</v>
      </c>
      <c r="B10181" s="2">
        <v>110964</v>
      </c>
      <c r="C10181" s="2" t="s">
        <v>41</v>
      </c>
      <c r="D10181" s="2" t="s">
        <v>20</v>
      </c>
      <c r="E10181" s="2">
        <v>331.46</v>
      </c>
      <c r="F10181" s="2">
        <v>0.37</v>
      </c>
      <c r="G10181" s="2">
        <v>2</v>
      </c>
      <c r="H10181" s="3">
        <v>45172</v>
      </c>
      <c r="I10181" s="3">
        <v>45178</v>
      </c>
      <c r="J10181" s="2" t="s">
        <v>31</v>
      </c>
      <c r="K10181" s="2" t="s">
        <v>27</v>
      </c>
      <c r="L10181" s="2">
        <v>71.39</v>
      </c>
      <c r="M10181" s="2" t="s">
        <v>39</v>
      </c>
      <c r="N10181" s="11">
        <f>L10181/E10181*100</f>
        <v>21.538043806190792</v>
      </c>
      <c r="O10181" s="12" t="str">
        <f>IF(N10181&lt;10,"Low",IF(N10181&lt;20,"Med","High"))</f>
        <v>High</v>
      </c>
      <c r="P10181" s="12">
        <f>sales*discount</f>
        <v>122.64019999999999</v>
      </c>
      <c r="Q10181" s="12">
        <f>sales-Discount_Values</f>
        <v>208.81979999999999</v>
      </c>
      <c r="R10181" s="12">
        <f>DATEDIF(order_date,delivery_date,"D")</f>
        <v>6</v>
      </c>
      <c r="S10181" s="12"/>
    </row>
    <row r="10182" spans="1:19" ht="14.25" customHeight="1" x14ac:dyDescent="0.35">
      <c r="A10182" s="2" t="s">
        <v>878</v>
      </c>
      <c r="B10182" s="2">
        <v>100845</v>
      </c>
      <c r="C10182" s="2" t="s">
        <v>25</v>
      </c>
      <c r="D10182" s="2" t="s">
        <v>20</v>
      </c>
      <c r="E10182" s="2">
        <v>3478.94</v>
      </c>
      <c r="F10182" s="2">
        <v>0.46</v>
      </c>
      <c r="G10182" s="2">
        <v>2</v>
      </c>
      <c r="H10182" s="3">
        <v>45305</v>
      </c>
      <c r="I10182" s="3">
        <v>45307</v>
      </c>
      <c r="J10182" s="2" t="s">
        <v>15</v>
      </c>
      <c r="K10182" s="2" t="s">
        <v>16</v>
      </c>
      <c r="L10182" s="2">
        <v>749.42</v>
      </c>
      <c r="M10182" s="2" t="s">
        <v>39</v>
      </c>
      <c r="N10182" s="11">
        <f>L10182/E10182*100</f>
        <v>21.541618998890467</v>
      </c>
      <c r="O10182" s="12" t="str">
        <f>IF(N10182&lt;10,"Low",IF(N10182&lt;20,"Med","High"))</f>
        <v>High</v>
      </c>
      <c r="P10182" s="12">
        <f>sales*discount</f>
        <v>1600.3124</v>
      </c>
      <c r="Q10182" s="12">
        <f>sales-Discount_Values</f>
        <v>1878.6276</v>
      </c>
      <c r="R10182" s="12">
        <f>DATEDIF(order_date,delivery_date,"D")</f>
        <v>2</v>
      </c>
      <c r="S10182" s="12"/>
    </row>
    <row r="10183" spans="1:19" ht="14.25" customHeight="1" x14ac:dyDescent="0.35">
      <c r="A10183" s="2" t="s">
        <v>1873</v>
      </c>
      <c r="B10183" s="2">
        <v>101840</v>
      </c>
      <c r="C10183" s="2" t="s">
        <v>41</v>
      </c>
      <c r="D10183" s="2" t="s">
        <v>33</v>
      </c>
      <c r="E10183" s="2">
        <v>1772.32</v>
      </c>
      <c r="F10183" s="2">
        <v>0.03</v>
      </c>
      <c r="G10183" s="2">
        <v>6</v>
      </c>
      <c r="H10183" s="3">
        <v>45497</v>
      </c>
      <c r="I10183" s="3">
        <v>45499</v>
      </c>
      <c r="J10183" s="2" t="s">
        <v>21</v>
      </c>
      <c r="K10183" s="2" t="s">
        <v>27</v>
      </c>
      <c r="L10183" s="2">
        <v>381.8</v>
      </c>
      <c r="M10183" s="2" t="s">
        <v>28</v>
      </c>
      <c r="N10183" s="11">
        <f>L10183/E10183*100</f>
        <v>21.542385122325541</v>
      </c>
      <c r="O10183" s="12" t="str">
        <f>IF(N10183&lt;10,"Low",IF(N10183&lt;20,"Med","High"))</f>
        <v>High</v>
      </c>
      <c r="P10183" s="12">
        <f>sales*discount</f>
        <v>53.169599999999996</v>
      </c>
      <c r="Q10183" s="12">
        <f>sales-Discount_Values</f>
        <v>1719.1504</v>
      </c>
      <c r="R10183" s="12">
        <f>DATEDIF(order_date,delivery_date,"D")</f>
        <v>2</v>
      </c>
      <c r="S10183" s="12"/>
    </row>
    <row r="10184" spans="1:19" ht="14.25" customHeight="1" x14ac:dyDescent="0.35">
      <c r="A10184" s="2" t="s">
        <v>14559</v>
      </c>
      <c r="B10184" s="2">
        <v>114526</v>
      </c>
      <c r="C10184" s="2" t="s">
        <v>25</v>
      </c>
      <c r="D10184" s="2" t="s">
        <v>33</v>
      </c>
      <c r="E10184" s="2">
        <v>2324.2800000000002</v>
      </c>
      <c r="F10184" s="2">
        <v>0.19</v>
      </c>
      <c r="G10184" s="2">
        <v>1</v>
      </c>
      <c r="H10184" s="3">
        <v>45337</v>
      </c>
      <c r="I10184" s="3">
        <v>45341</v>
      </c>
      <c r="J10184" s="2" t="s">
        <v>15</v>
      </c>
      <c r="K10184" s="2" t="s">
        <v>27</v>
      </c>
      <c r="L10184" s="2">
        <v>500.71</v>
      </c>
      <c r="M10184" s="2" t="s">
        <v>48</v>
      </c>
      <c r="N10184" s="11">
        <f>L10184/E10184*100</f>
        <v>21.542585230695092</v>
      </c>
      <c r="O10184" s="12" t="str">
        <f>IF(N10184&lt;10,"Low",IF(N10184&lt;20,"Med","High"))</f>
        <v>High</v>
      </c>
      <c r="P10184" s="12">
        <f>sales*discount</f>
        <v>441.61320000000006</v>
      </c>
      <c r="Q10184" s="12">
        <f>sales-Discount_Values</f>
        <v>1882.6668000000002</v>
      </c>
      <c r="R10184" s="12">
        <f>DATEDIF(order_date,delivery_date,"D")</f>
        <v>4</v>
      </c>
      <c r="S10184" s="12"/>
    </row>
    <row r="10185" spans="1:19" ht="14.25" customHeight="1" x14ac:dyDescent="0.35">
      <c r="A10185" s="2" t="s">
        <v>3242</v>
      </c>
      <c r="B10185" s="2">
        <v>103209</v>
      </c>
      <c r="C10185" s="2" t="s">
        <v>25</v>
      </c>
      <c r="D10185" s="2" t="s">
        <v>20</v>
      </c>
      <c r="E10185" s="2">
        <v>191.57</v>
      </c>
      <c r="F10185" s="2">
        <v>0.24</v>
      </c>
      <c r="G10185" s="2">
        <v>6</v>
      </c>
      <c r="H10185" s="3">
        <v>45297</v>
      </c>
      <c r="I10185" s="3">
        <v>45302</v>
      </c>
      <c r="J10185" s="2" t="s">
        <v>21</v>
      </c>
      <c r="K10185" s="2" t="s">
        <v>16</v>
      </c>
      <c r="L10185" s="2">
        <v>41.27</v>
      </c>
      <c r="M10185" s="2" t="s">
        <v>17</v>
      </c>
      <c r="N10185" s="11">
        <f>L10185/E10185*100</f>
        <v>21.54303909797985</v>
      </c>
      <c r="O10185" s="12" t="str">
        <f>IF(N10185&lt;10,"Low",IF(N10185&lt;20,"Med","High"))</f>
        <v>High</v>
      </c>
      <c r="P10185" s="12">
        <f>sales*discount</f>
        <v>45.976799999999997</v>
      </c>
      <c r="Q10185" s="12">
        <f>sales-Discount_Values</f>
        <v>145.5932</v>
      </c>
      <c r="R10185" s="12">
        <f>DATEDIF(order_date,delivery_date,"D")</f>
        <v>5</v>
      </c>
      <c r="S10185" s="12"/>
    </row>
    <row r="10186" spans="1:19" ht="14.25" customHeight="1" x14ac:dyDescent="0.35">
      <c r="A10186" s="2" t="s">
        <v>2735</v>
      </c>
      <c r="B10186" s="2">
        <v>102702</v>
      </c>
      <c r="C10186" s="2" t="s">
        <v>19</v>
      </c>
      <c r="D10186" s="2" t="s">
        <v>33</v>
      </c>
      <c r="E10186" s="2">
        <v>3284.73</v>
      </c>
      <c r="F10186" s="2">
        <v>0.15</v>
      </c>
      <c r="G10186" s="2">
        <v>7</v>
      </c>
      <c r="H10186" s="3">
        <v>45027</v>
      </c>
      <c r="I10186" s="3">
        <v>45033</v>
      </c>
      <c r="J10186" s="2" t="s">
        <v>21</v>
      </c>
      <c r="K10186" s="2" t="s">
        <v>16</v>
      </c>
      <c r="L10186" s="2">
        <v>707.71</v>
      </c>
      <c r="M10186" s="2" t="s">
        <v>34</v>
      </c>
      <c r="N10186" s="11">
        <f>L10186/E10186*100</f>
        <v>21.545454268691795</v>
      </c>
      <c r="O10186" s="12" t="str">
        <f>IF(N10186&lt;10,"Low",IF(N10186&lt;20,"Med","High"))</f>
        <v>High</v>
      </c>
      <c r="P10186" s="12">
        <f>sales*discount</f>
        <v>492.70949999999999</v>
      </c>
      <c r="Q10186" s="12">
        <f>sales-Discount_Values</f>
        <v>2792.0205000000001</v>
      </c>
      <c r="R10186" s="12">
        <f>DATEDIF(order_date,delivery_date,"D")</f>
        <v>6</v>
      </c>
      <c r="S10186" s="12"/>
    </row>
    <row r="10187" spans="1:19" ht="14.25" customHeight="1" x14ac:dyDescent="0.35">
      <c r="A10187" s="2" t="s">
        <v>6641</v>
      </c>
      <c r="B10187" s="2">
        <v>106608</v>
      </c>
      <c r="C10187" s="2" t="s">
        <v>13</v>
      </c>
      <c r="D10187" s="2" t="s">
        <v>20</v>
      </c>
      <c r="E10187" s="2">
        <v>2559.21</v>
      </c>
      <c r="F10187" s="2">
        <v>0.1</v>
      </c>
      <c r="G10187" s="2">
        <v>2</v>
      </c>
      <c r="H10187" s="3">
        <v>45595</v>
      </c>
      <c r="I10187" s="3">
        <v>45600</v>
      </c>
      <c r="J10187" s="2" t="s">
        <v>15</v>
      </c>
      <c r="K10187" s="2" t="s">
        <v>16</v>
      </c>
      <c r="L10187" s="2">
        <v>551.4</v>
      </c>
      <c r="M10187" s="2" t="s">
        <v>39</v>
      </c>
      <c r="N10187" s="11">
        <f>L10187/E10187*100</f>
        <v>21.545711371868663</v>
      </c>
      <c r="O10187" s="12" t="str">
        <f>IF(N10187&lt;10,"Low",IF(N10187&lt;20,"Med","High"))</f>
        <v>High</v>
      </c>
      <c r="P10187" s="12">
        <f>sales*discount</f>
        <v>255.92100000000002</v>
      </c>
      <c r="Q10187" s="12">
        <f>sales-Discount_Values</f>
        <v>2303.2890000000002</v>
      </c>
      <c r="R10187" s="12">
        <f>DATEDIF(order_date,delivery_date,"D")</f>
        <v>5</v>
      </c>
      <c r="S10187" s="12"/>
    </row>
    <row r="10188" spans="1:19" ht="14.25" customHeight="1" x14ac:dyDescent="0.35">
      <c r="A10188" s="2" t="s">
        <v>643</v>
      </c>
      <c r="B10188" s="2">
        <v>100610</v>
      </c>
      <c r="C10188" s="2" t="s">
        <v>25</v>
      </c>
      <c r="D10188" s="2" t="s">
        <v>14</v>
      </c>
      <c r="E10188" s="2">
        <v>2135.21</v>
      </c>
      <c r="F10188" s="2">
        <v>0.15</v>
      </c>
      <c r="G10188" s="2">
        <v>3</v>
      </c>
      <c r="H10188" s="3">
        <v>45569</v>
      </c>
      <c r="I10188" s="3">
        <v>45575</v>
      </c>
      <c r="J10188" s="2" t="s">
        <v>15</v>
      </c>
      <c r="K10188" s="2" t="s">
        <v>27</v>
      </c>
      <c r="L10188" s="2">
        <v>460.05</v>
      </c>
      <c r="M10188" s="2" t="s">
        <v>23</v>
      </c>
      <c r="N10188" s="11">
        <f>L10188/E10188*100</f>
        <v>21.545890099802829</v>
      </c>
      <c r="O10188" s="12" t="str">
        <f>IF(N10188&lt;10,"Low",IF(N10188&lt;20,"Med","High"))</f>
        <v>High</v>
      </c>
      <c r="P10188" s="12">
        <f>sales*discount</f>
        <v>320.28149999999999</v>
      </c>
      <c r="Q10188" s="12">
        <f>sales-Discount_Values</f>
        <v>1814.9285</v>
      </c>
      <c r="R10188" s="12">
        <f>DATEDIF(order_date,delivery_date,"D")</f>
        <v>6</v>
      </c>
      <c r="S10188" s="12"/>
    </row>
    <row r="10189" spans="1:19" ht="14.25" customHeight="1" x14ac:dyDescent="0.35">
      <c r="A10189" s="2" t="s">
        <v>11586</v>
      </c>
      <c r="B10189" s="2">
        <v>111553</v>
      </c>
      <c r="C10189" s="2" t="s">
        <v>41</v>
      </c>
      <c r="D10189" s="2" t="s">
        <v>26</v>
      </c>
      <c r="E10189" s="2">
        <v>1382.9</v>
      </c>
      <c r="F10189" s="2">
        <v>0.28999999999999998</v>
      </c>
      <c r="G10189" s="2">
        <v>9</v>
      </c>
      <c r="H10189" s="3">
        <v>45519</v>
      </c>
      <c r="I10189" s="3">
        <v>45521</v>
      </c>
      <c r="J10189" s="2" t="s">
        <v>21</v>
      </c>
      <c r="K10189" s="2" t="s">
        <v>16</v>
      </c>
      <c r="L10189" s="2">
        <v>297.95999999999998</v>
      </c>
      <c r="M10189" s="2" t="s">
        <v>48</v>
      </c>
      <c r="N10189" s="11">
        <f>L10189/E10189*100</f>
        <v>21.546026466121916</v>
      </c>
      <c r="O10189" s="12" t="str">
        <f>IF(N10189&lt;10,"Low",IF(N10189&lt;20,"Med","High"))</f>
        <v>High</v>
      </c>
      <c r="P10189" s="12">
        <f>sales*discount</f>
        <v>401.041</v>
      </c>
      <c r="Q10189" s="12">
        <f>sales-Discount_Values</f>
        <v>981.85900000000015</v>
      </c>
      <c r="R10189" s="12">
        <f>DATEDIF(order_date,delivery_date,"D")</f>
        <v>2</v>
      </c>
      <c r="S10189" s="12"/>
    </row>
    <row r="10190" spans="1:19" ht="14.25" customHeight="1" x14ac:dyDescent="0.35">
      <c r="A10190" s="2" t="s">
        <v>10059</v>
      </c>
      <c r="B10190" s="2">
        <v>110026</v>
      </c>
      <c r="C10190" s="2" t="s">
        <v>13</v>
      </c>
      <c r="D10190" s="2" t="s">
        <v>33</v>
      </c>
      <c r="E10190" s="2">
        <v>3200.16</v>
      </c>
      <c r="F10190" s="2">
        <v>0.24</v>
      </c>
      <c r="G10190" s="2">
        <v>7</v>
      </c>
      <c r="H10190" s="3">
        <v>45284</v>
      </c>
      <c r="I10190" s="3">
        <v>45291</v>
      </c>
      <c r="J10190" s="2" t="s">
        <v>31</v>
      </c>
      <c r="K10190" s="2" t="s">
        <v>22</v>
      </c>
      <c r="L10190" s="2">
        <v>689.54</v>
      </c>
      <c r="M10190" s="2" t="s">
        <v>23</v>
      </c>
      <c r="N10190" s="11">
        <f>L10190/E10190*100</f>
        <v>21.547047647617617</v>
      </c>
      <c r="O10190" s="12" t="str">
        <f>IF(N10190&lt;10,"Low",IF(N10190&lt;20,"Med","High"))</f>
        <v>High</v>
      </c>
      <c r="P10190" s="12">
        <f>sales*discount</f>
        <v>768.03839999999991</v>
      </c>
      <c r="Q10190" s="12">
        <f>sales-Discount_Values</f>
        <v>2432.1215999999999</v>
      </c>
      <c r="R10190" s="12">
        <f>DATEDIF(order_date,delivery_date,"D")</f>
        <v>7</v>
      </c>
      <c r="S10190" s="12"/>
    </row>
    <row r="10191" spans="1:19" ht="14.25" customHeight="1" x14ac:dyDescent="0.35">
      <c r="A10191" s="2" t="s">
        <v>11283</v>
      </c>
      <c r="B10191" s="2">
        <v>111250</v>
      </c>
      <c r="C10191" s="2" t="s">
        <v>41</v>
      </c>
      <c r="D10191" s="2" t="s">
        <v>36</v>
      </c>
      <c r="E10191" s="2">
        <v>3808.89</v>
      </c>
      <c r="F10191" s="2">
        <v>0.09</v>
      </c>
      <c r="G10191" s="2">
        <v>4</v>
      </c>
      <c r="H10191" s="3">
        <v>45570</v>
      </c>
      <c r="I10191" s="3">
        <v>45571</v>
      </c>
      <c r="J10191" s="2" t="s">
        <v>15</v>
      </c>
      <c r="K10191" s="2" t="s">
        <v>27</v>
      </c>
      <c r="L10191" s="2">
        <v>820.72</v>
      </c>
      <c r="M10191" s="2" t="s">
        <v>28</v>
      </c>
      <c r="N10191" s="11">
        <f>L10191/E10191*100</f>
        <v>21.547484962810689</v>
      </c>
      <c r="O10191" s="12" t="str">
        <f>IF(N10191&lt;10,"Low",IF(N10191&lt;20,"Med","High"))</f>
        <v>High</v>
      </c>
      <c r="P10191" s="12">
        <f>sales*discount</f>
        <v>342.80009999999999</v>
      </c>
      <c r="Q10191" s="12">
        <f>sales-Discount_Values</f>
        <v>3466.0898999999999</v>
      </c>
      <c r="R10191" s="12">
        <f>DATEDIF(order_date,delivery_date,"D")</f>
        <v>1</v>
      </c>
      <c r="S10191" s="12"/>
    </row>
    <row r="10192" spans="1:19" ht="14.25" customHeight="1" x14ac:dyDescent="0.35">
      <c r="A10192" s="2" t="s">
        <v>11742</v>
      </c>
      <c r="B10192" s="2">
        <v>111709</v>
      </c>
      <c r="C10192" s="2" t="s">
        <v>13</v>
      </c>
      <c r="D10192" s="2" t="s">
        <v>36</v>
      </c>
      <c r="E10192" s="2">
        <v>2398.39</v>
      </c>
      <c r="F10192" s="2">
        <v>0.04</v>
      </c>
      <c r="G10192" s="2">
        <v>2</v>
      </c>
      <c r="H10192" s="3">
        <v>45041</v>
      </c>
      <c r="I10192" s="3">
        <v>45046</v>
      </c>
      <c r="J10192" s="2" t="s">
        <v>31</v>
      </c>
      <c r="K10192" s="2" t="s">
        <v>22</v>
      </c>
      <c r="L10192" s="2">
        <v>516.83000000000004</v>
      </c>
      <c r="M10192" s="2" t="s">
        <v>48</v>
      </c>
      <c r="N10192" s="11">
        <f>L10192/E10192*100</f>
        <v>21.549039147094511</v>
      </c>
      <c r="O10192" s="12" t="str">
        <f>IF(N10192&lt;10,"Low",IF(N10192&lt;20,"Med","High"))</f>
        <v>High</v>
      </c>
      <c r="P10192" s="12">
        <f>sales*discount</f>
        <v>95.935599999999994</v>
      </c>
      <c r="Q10192" s="12">
        <f>sales-Discount_Values</f>
        <v>2302.4544000000001</v>
      </c>
      <c r="R10192" s="12">
        <f>DATEDIF(order_date,delivery_date,"D")</f>
        <v>5</v>
      </c>
      <c r="S10192" s="12"/>
    </row>
    <row r="10193" spans="1:19" ht="14.25" customHeight="1" x14ac:dyDescent="0.35">
      <c r="A10193" s="2" t="s">
        <v>4655</v>
      </c>
      <c r="B10193" s="2">
        <v>104622</v>
      </c>
      <c r="C10193" s="2" t="s">
        <v>25</v>
      </c>
      <c r="D10193" s="2" t="s">
        <v>20</v>
      </c>
      <c r="E10193" s="2">
        <v>3682.91</v>
      </c>
      <c r="F10193" s="2">
        <v>0.02</v>
      </c>
      <c r="G10193" s="2">
        <v>2</v>
      </c>
      <c r="H10193" s="3">
        <v>45564</v>
      </c>
      <c r="I10193" s="3">
        <v>45565</v>
      </c>
      <c r="J10193" s="2" t="s">
        <v>15</v>
      </c>
      <c r="K10193" s="2" t="s">
        <v>16</v>
      </c>
      <c r="L10193" s="2">
        <v>793.64</v>
      </c>
      <c r="M10193" s="2" t="s">
        <v>34</v>
      </c>
      <c r="N10193" s="11">
        <f>L10193/E10193*100</f>
        <v>21.549264033060815</v>
      </c>
      <c r="O10193" s="12" t="str">
        <f>IF(N10193&lt;10,"Low",IF(N10193&lt;20,"Med","High"))</f>
        <v>High</v>
      </c>
      <c r="P10193" s="12">
        <f>sales*discount</f>
        <v>73.658199999999994</v>
      </c>
      <c r="Q10193" s="12">
        <f>sales-Discount_Values</f>
        <v>3609.2518</v>
      </c>
      <c r="R10193" s="12">
        <f>DATEDIF(order_date,delivery_date,"D")</f>
        <v>1</v>
      </c>
      <c r="S10193" s="12"/>
    </row>
    <row r="10194" spans="1:19" ht="14.25" customHeight="1" x14ac:dyDescent="0.35">
      <c r="A10194" s="2" t="s">
        <v>13088</v>
      </c>
      <c r="B10194" s="2">
        <v>113055</v>
      </c>
      <c r="C10194" s="2" t="s">
        <v>13</v>
      </c>
      <c r="D10194" s="2" t="s">
        <v>33</v>
      </c>
      <c r="E10194" s="2">
        <v>1391.43</v>
      </c>
      <c r="F10194" s="2">
        <v>0.35</v>
      </c>
      <c r="G10194" s="2">
        <v>9</v>
      </c>
      <c r="H10194" s="3">
        <v>45419</v>
      </c>
      <c r="I10194" s="3">
        <v>45423</v>
      </c>
      <c r="J10194" s="2" t="s">
        <v>31</v>
      </c>
      <c r="K10194" s="2" t="s">
        <v>16</v>
      </c>
      <c r="L10194" s="2">
        <v>299.85000000000002</v>
      </c>
      <c r="M10194" s="2" t="s">
        <v>28</v>
      </c>
      <c r="N10194" s="11">
        <f>L10194/E10194*100</f>
        <v>21.549772536167826</v>
      </c>
      <c r="O10194" s="12" t="str">
        <f>IF(N10194&lt;10,"Low",IF(N10194&lt;20,"Med","High"))</f>
        <v>High</v>
      </c>
      <c r="P10194" s="12">
        <f>sales*discount</f>
        <v>487.00049999999999</v>
      </c>
      <c r="Q10194" s="12">
        <f>sales-Discount_Values</f>
        <v>904.42950000000008</v>
      </c>
      <c r="R10194" s="12">
        <f>DATEDIF(order_date,delivery_date,"D")</f>
        <v>4</v>
      </c>
      <c r="S10194" s="12"/>
    </row>
    <row r="10195" spans="1:19" ht="14.25" customHeight="1" x14ac:dyDescent="0.35">
      <c r="A10195" s="2" t="s">
        <v>11698</v>
      </c>
      <c r="B10195" s="2">
        <v>111665</v>
      </c>
      <c r="C10195" s="2" t="s">
        <v>19</v>
      </c>
      <c r="D10195" s="2" t="s">
        <v>33</v>
      </c>
      <c r="E10195" s="2">
        <v>2095.66</v>
      </c>
      <c r="F10195" s="2">
        <v>0.26</v>
      </c>
      <c r="G10195" s="2">
        <v>5</v>
      </c>
      <c r="H10195" s="3">
        <v>45015</v>
      </c>
      <c r="I10195" s="3">
        <v>45019</v>
      </c>
      <c r="J10195" s="2" t="s">
        <v>31</v>
      </c>
      <c r="K10195" s="2" t="s">
        <v>27</v>
      </c>
      <c r="L10195" s="2">
        <v>451.63</v>
      </c>
      <c r="M10195" s="2" t="s">
        <v>34</v>
      </c>
      <c r="N10195" s="11">
        <f>L10195/E10195*100</f>
        <v>21.550728648731187</v>
      </c>
      <c r="O10195" s="12" t="str">
        <f>IF(N10195&lt;10,"Low",IF(N10195&lt;20,"Med","High"))</f>
        <v>High</v>
      </c>
      <c r="P10195" s="12">
        <f>sales*discount</f>
        <v>544.87159999999994</v>
      </c>
      <c r="Q10195" s="12">
        <f>sales-Discount_Values</f>
        <v>1550.7883999999999</v>
      </c>
      <c r="R10195" s="12">
        <f>DATEDIF(order_date,delivery_date,"D")</f>
        <v>4</v>
      </c>
      <c r="S10195" s="12"/>
    </row>
    <row r="10196" spans="1:19" ht="14.25" customHeight="1" x14ac:dyDescent="0.35">
      <c r="A10196" s="2" t="s">
        <v>11977</v>
      </c>
      <c r="B10196" s="2">
        <v>111944</v>
      </c>
      <c r="C10196" s="2" t="s">
        <v>41</v>
      </c>
      <c r="D10196" s="2" t="s">
        <v>14</v>
      </c>
      <c r="E10196" s="2">
        <v>4423.13</v>
      </c>
      <c r="F10196" s="2">
        <v>7.0000000000000007E-2</v>
      </c>
      <c r="G10196" s="2">
        <v>8</v>
      </c>
      <c r="H10196" s="3">
        <v>45343</v>
      </c>
      <c r="I10196" s="3">
        <v>45344</v>
      </c>
      <c r="J10196" s="2" t="s">
        <v>31</v>
      </c>
      <c r="K10196" s="2" t="s">
        <v>27</v>
      </c>
      <c r="L10196" s="2">
        <v>953.35</v>
      </c>
      <c r="M10196" s="2" t="s">
        <v>28</v>
      </c>
      <c r="N10196" s="11">
        <f>L10196/E10196*100</f>
        <v>21.553741355103739</v>
      </c>
      <c r="O10196" s="12" t="str">
        <f>IF(N10196&lt;10,"Low",IF(N10196&lt;20,"Med","High"))</f>
        <v>High</v>
      </c>
      <c r="P10196" s="12">
        <f>sales*discount</f>
        <v>309.61910000000006</v>
      </c>
      <c r="Q10196" s="12">
        <f>sales-Discount_Values</f>
        <v>4113.5109000000002</v>
      </c>
      <c r="R10196" s="12">
        <f>DATEDIF(order_date,delivery_date,"D")</f>
        <v>1</v>
      </c>
      <c r="S10196" s="12"/>
    </row>
    <row r="10197" spans="1:19" ht="14.25" customHeight="1" x14ac:dyDescent="0.35">
      <c r="A10197" s="2" t="s">
        <v>6190</v>
      </c>
      <c r="B10197" s="2">
        <v>106157</v>
      </c>
      <c r="C10197" s="2" t="s">
        <v>25</v>
      </c>
      <c r="D10197" s="2" t="s">
        <v>33</v>
      </c>
      <c r="E10197" s="2">
        <v>3606.24</v>
      </c>
      <c r="F10197" s="2">
        <v>0.49</v>
      </c>
      <c r="G10197" s="2">
        <v>9</v>
      </c>
      <c r="H10197" s="3">
        <v>45120</v>
      </c>
      <c r="I10197" s="3">
        <v>45123</v>
      </c>
      <c r="J10197" s="2" t="s">
        <v>15</v>
      </c>
      <c r="K10197" s="2" t="s">
        <v>16</v>
      </c>
      <c r="L10197" s="2">
        <v>777.34</v>
      </c>
      <c r="M10197" s="2" t="s">
        <v>17</v>
      </c>
      <c r="N10197" s="11">
        <f>L10197/E10197*100</f>
        <v>21.555415058343318</v>
      </c>
      <c r="O10197" s="12" t="str">
        <f>IF(N10197&lt;10,"Low",IF(N10197&lt;20,"Med","High"))</f>
        <v>High</v>
      </c>
      <c r="P10197" s="12">
        <f>sales*discount</f>
        <v>1767.0575999999999</v>
      </c>
      <c r="Q10197" s="12">
        <f>sales-Discount_Values</f>
        <v>1839.1823999999999</v>
      </c>
      <c r="R10197" s="12">
        <f>DATEDIF(order_date,delivery_date,"D")</f>
        <v>3</v>
      </c>
      <c r="S10197" s="12"/>
    </row>
    <row r="10198" spans="1:19" ht="14.25" customHeight="1" x14ac:dyDescent="0.35">
      <c r="A10198" s="2" t="s">
        <v>4018</v>
      </c>
      <c r="B10198" s="2">
        <v>103985</v>
      </c>
      <c r="C10198" s="2" t="s">
        <v>19</v>
      </c>
      <c r="D10198" s="2" t="s">
        <v>14</v>
      </c>
      <c r="E10198" s="2">
        <v>1219.45</v>
      </c>
      <c r="F10198" s="2">
        <v>0.04</v>
      </c>
      <c r="G10198" s="2">
        <v>6</v>
      </c>
      <c r="H10198" s="3">
        <v>44942</v>
      </c>
      <c r="I10198" s="3">
        <v>44947</v>
      </c>
      <c r="J10198" s="2" t="s">
        <v>15</v>
      </c>
      <c r="K10198" s="2" t="s">
        <v>27</v>
      </c>
      <c r="L10198" s="2">
        <v>262.87</v>
      </c>
      <c r="M10198" s="2" t="s">
        <v>23</v>
      </c>
      <c r="N10198" s="11">
        <f>L10198/E10198*100</f>
        <v>21.556439378408299</v>
      </c>
      <c r="O10198" s="12" t="str">
        <f>IF(N10198&lt;10,"Low",IF(N10198&lt;20,"Med","High"))</f>
        <v>High</v>
      </c>
      <c r="P10198" s="12">
        <f>sales*discount</f>
        <v>48.778000000000006</v>
      </c>
      <c r="Q10198" s="12">
        <f>sales-Discount_Values</f>
        <v>1170.672</v>
      </c>
      <c r="R10198" s="12">
        <f>DATEDIF(order_date,delivery_date,"D")</f>
        <v>5</v>
      </c>
      <c r="S10198" s="12"/>
    </row>
    <row r="10199" spans="1:19" ht="14.25" customHeight="1" x14ac:dyDescent="0.35">
      <c r="A10199" s="2" t="s">
        <v>4413</v>
      </c>
      <c r="B10199" s="2">
        <v>104380</v>
      </c>
      <c r="C10199" s="2" t="s">
        <v>41</v>
      </c>
      <c r="D10199" s="2" t="s">
        <v>14</v>
      </c>
      <c r="E10199" s="2">
        <v>3867.42</v>
      </c>
      <c r="F10199" s="2">
        <v>0.09</v>
      </c>
      <c r="G10199" s="2">
        <v>4</v>
      </c>
      <c r="H10199" s="3">
        <v>45439</v>
      </c>
      <c r="I10199" s="3">
        <v>45443</v>
      </c>
      <c r="J10199" s="2" t="s">
        <v>21</v>
      </c>
      <c r="K10199" s="2" t="s">
        <v>16</v>
      </c>
      <c r="L10199" s="2">
        <v>833.76</v>
      </c>
      <c r="M10199" s="2" t="s">
        <v>17</v>
      </c>
      <c r="N10199" s="11">
        <f>L10199/E10199*100</f>
        <v>21.55855841879082</v>
      </c>
      <c r="O10199" s="12" t="str">
        <f>IF(N10199&lt;10,"Low",IF(N10199&lt;20,"Med","High"))</f>
        <v>High</v>
      </c>
      <c r="P10199" s="12">
        <f>sales*discount</f>
        <v>348.06779999999998</v>
      </c>
      <c r="Q10199" s="12">
        <f>sales-Discount_Values</f>
        <v>3519.3522000000003</v>
      </c>
      <c r="R10199" s="12">
        <f>DATEDIF(order_date,delivery_date,"D")</f>
        <v>4</v>
      </c>
      <c r="S10199" s="12"/>
    </row>
    <row r="10200" spans="1:19" ht="14.25" customHeight="1" x14ac:dyDescent="0.35">
      <c r="A10200" s="2" t="s">
        <v>918</v>
      </c>
      <c r="B10200" s="2">
        <v>100885</v>
      </c>
      <c r="C10200" s="2" t="s">
        <v>25</v>
      </c>
      <c r="D10200" s="2" t="s">
        <v>20</v>
      </c>
      <c r="E10200" s="2">
        <v>4792.75</v>
      </c>
      <c r="F10200" s="2">
        <v>0.42</v>
      </c>
      <c r="G10200" s="2">
        <v>4</v>
      </c>
      <c r="H10200" s="3">
        <v>45234</v>
      </c>
      <c r="I10200" s="3">
        <v>45237</v>
      </c>
      <c r="J10200" s="2" t="s">
        <v>15</v>
      </c>
      <c r="K10200" s="2" t="s">
        <v>22</v>
      </c>
      <c r="L10200" s="2">
        <v>1033.5999999999999</v>
      </c>
      <c r="M10200" s="2" t="s">
        <v>34</v>
      </c>
      <c r="N10200" s="11">
        <f>L10200/E10200*100</f>
        <v>21.565906838453913</v>
      </c>
      <c r="O10200" s="12" t="str">
        <f>IF(N10200&lt;10,"Low",IF(N10200&lt;20,"Med","High"))</f>
        <v>High</v>
      </c>
      <c r="P10200" s="12">
        <f>sales*discount</f>
        <v>2012.9549999999999</v>
      </c>
      <c r="Q10200" s="12">
        <f>sales-Discount_Values</f>
        <v>2779.7950000000001</v>
      </c>
      <c r="R10200" s="12">
        <f>DATEDIF(order_date,delivery_date,"D")</f>
        <v>3</v>
      </c>
      <c r="S10200" s="12"/>
    </row>
    <row r="10201" spans="1:19" ht="14.25" customHeight="1" x14ac:dyDescent="0.35">
      <c r="A10201" s="2" t="s">
        <v>7648</v>
      </c>
      <c r="B10201" s="2">
        <v>107615</v>
      </c>
      <c r="C10201" s="2" t="s">
        <v>41</v>
      </c>
      <c r="D10201" s="2" t="s">
        <v>20</v>
      </c>
      <c r="E10201" s="2">
        <v>870.33</v>
      </c>
      <c r="F10201" s="2">
        <v>0.37</v>
      </c>
      <c r="G10201" s="2">
        <v>5</v>
      </c>
      <c r="H10201" s="3">
        <v>45010</v>
      </c>
      <c r="I10201" s="3">
        <v>45013</v>
      </c>
      <c r="J10201" s="2" t="s">
        <v>15</v>
      </c>
      <c r="K10201" s="2" t="s">
        <v>22</v>
      </c>
      <c r="L10201" s="2">
        <v>187.7</v>
      </c>
      <c r="M10201" s="2" t="s">
        <v>39</v>
      </c>
      <c r="N10201" s="11">
        <f>L10201/E10201*100</f>
        <v>21.566532234899405</v>
      </c>
      <c r="O10201" s="12" t="str">
        <f>IF(N10201&lt;10,"Low",IF(N10201&lt;20,"Med","High"))</f>
        <v>High</v>
      </c>
      <c r="P10201" s="12">
        <f>sales*discount</f>
        <v>322.02210000000002</v>
      </c>
      <c r="Q10201" s="12">
        <f>sales-Discount_Values</f>
        <v>548.30790000000002</v>
      </c>
      <c r="R10201" s="12">
        <f>DATEDIF(order_date,delivery_date,"D")</f>
        <v>3</v>
      </c>
      <c r="S10201" s="12"/>
    </row>
    <row r="10202" spans="1:19" ht="14.25" customHeight="1" x14ac:dyDescent="0.35">
      <c r="A10202" s="2" t="s">
        <v>3705</v>
      </c>
      <c r="B10202" s="2">
        <v>103672</v>
      </c>
      <c r="C10202" s="2" t="s">
        <v>13</v>
      </c>
      <c r="D10202" s="2" t="s">
        <v>33</v>
      </c>
      <c r="E10202" s="2">
        <v>4818.04</v>
      </c>
      <c r="F10202" s="2">
        <v>0.45</v>
      </c>
      <c r="G10202" s="2">
        <v>6</v>
      </c>
      <c r="H10202" s="3">
        <v>45210</v>
      </c>
      <c r="I10202" s="3">
        <v>45214</v>
      </c>
      <c r="J10202" s="2" t="s">
        <v>15</v>
      </c>
      <c r="K10202" s="2" t="s">
        <v>16</v>
      </c>
      <c r="L10202" s="2">
        <v>1039.1300000000001</v>
      </c>
      <c r="M10202" s="2" t="s">
        <v>17</v>
      </c>
      <c r="N10202" s="11">
        <f>L10202/E10202*100</f>
        <v>21.567483873110231</v>
      </c>
      <c r="O10202" s="12" t="str">
        <f>IF(N10202&lt;10,"Low",IF(N10202&lt;20,"Med","High"))</f>
        <v>High</v>
      </c>
      <c r="P10202" s="12">
        <f>sales*discount</f>
        <v>2168.1179999999999</v>
      </c>
      <c r="Q10202" s="12">
        <f>sales-Discount_Values</f>
        <v>2649.922</v>
      </c>
      <c r="R10202" s="12">
        <f>DATEDIF(order_date,delivery_date,"D")</f>
        <v>4</v>
      </c>
      <c r="S10202" s="12"/>
    </row>
    <row r="10203" spans="1:19" ht="14.25" customHeight="1" x14ac:dyDescent="0.35">
      <c r="A10203" s="2" t="s">
        <v>12003</v>
      </c>
      <c r="B10203" s="2">
        <v>111970</v>
      </c>
      <c r="C10203" s="2" t="s">
        <v>41</v>
      </c>
      <c r="D10203" s="2" t="s">
        <v>26</v>
      </c>
      <c r="E10203" s="2">
        <v>2964.63</v>
      </c>
      <c r="F10203" s="2">
        <v>0.28000000000000003</v>
      </c>
      <c r="G10203" s="2">
        <v>8</v>
      </c>
      <c r="H10203" s="3">
        <v>45204</v>
      </c>
      <c r="I10203" s="3">
        <v>45209</v>
      </c>
      <c r="J10203" s="2" t="s">
        <v>31</v>
      </c>
      <c r="K10203" s="2" t="s">
        <v>27</v>
      </c>
      <c r="L10203" s="2">
        <v>639.41999999999996</v>
      </c>
      <c r="M10203" s="2" t="s">
        <v>28</v>
      </c>
      <c r="N10203" s="11">
        <f>L10203/E10203*100</f>
        <v>21.568290140759551</v>
      </c>
      <c r="O10203" s="12" t="str">
        <f>IF(N10203&lt;10,"Low",IF(N10203&lt;20,"Med","High"))</f>
        <v>High</v>
      </c>
      <c r="P10203" s="12">
        <f>sales*discount</f>
        <v>830.09640000000013</v>
      </c>
      <c r="Q10203" s="12">
        <f>sales-Discount_Values</f>
        <v>2134.5335999999998</v>
      </c>
      <c r="R10203" s="12">
        <f>DATEDIF(order_date,delivery_date,"D")</f>
        <v>5</v>
      </c>
      <c r="S10203" s="12"/>
    </row>
    <row r="10204" spans="1:19" ht="14.25" customHeight="1" x14ac:dyDescent="0.35">
      <c r="A10204" s="2" t="s">
        <v>13843</v>
      </c>
      <c r="B10204" s="2">
        <v>113810</v>
      </c>
      <c r="C10204" s="2" t="s">
        <v>13</v>
      </c>
      <c r="D10204" s="2" t="s">
        <v>20</v>
      </c>
      <c r="E10204" s="2">
        <v>878.97</v>
      </c>
      <c r="F10204" s="2">
        <v>0.14000000000000001</v>
      </c>
      <c r="G10204" s="2">
        <v>6</v>
      </c>
      <c r="H10204" s="3">
        <v>45010</v>
      </c>
      <c r="I10204" s="3">
        <v>45014</v>
      </c>
      <c r="J10204" s="2" t="s">
        <v>15</v>
      </c>
      <c r="K10204" s="2" t="s">
        <v>27</v>
      </c>
      <c r="L10204" s="2">
        <v>189.59</v>
      </c>
      <c r="M10204" s="2" t="s">
        <v>23</v>
      </c>
      <c r="N10204" s="11">
        <f>L10204/E10204*100</f>
        <v>21.569564376486113</v>
      </c>
      <c r="O10204" s="12" t="str">
        <f>IF(N10204&lt;10,"Low",IF(N10204&lt;20,"Med","High"))</f>
        <v>High</v>
      </c>
      <c r="P10204" s="12">
        <f>sales*discount</f>
        <v>123.05580000000002</v>
      </c>
      <c r="Q10204" s="12">
        <f>sales-Discount_Values</f>
        <v>755.91420000000005</v>
      </c>
      <c r="R10204" s="12">
        <f>DATEDIF(order_date,delivery_date,"D")</f>
        <v>4</v>
      </c>
      <c r="S10204" s="12"/>
    </row>
    <row r="10205" spans="1:19" ht="14.25" customHeight="1" x14ac:dyDescent="0.35">
      <c r="A10205" s="2" t="s">
        <v>12300</v>
      </c>
      <c r="B10205" s="2">
        <v>112267</v>
      </c>
      <c r="C10205" s="2" t="s">
        <v>19</v>
      </c>
      <c r="D10205" s="2" t="s">
        <v>14</v>
      </c>
      <c r="E10205" s="2">
        <v>3121.41</v>
      </c>
      <c r="F10205" s="2">
        <v>0.12</v>
      </c>
      <c r="G10205" s="2">
        <v>2</v>
      </c>
      <c r="H10205" s="3">
        <v>44982</v>
      </c>
      <c r="I10205" s="3">
        <v>44983</v>
      </c>
      <c r="J10205" s="2" t="s">
        <v>31</v>
      </c>
      <c r="K10205" s="2" t="s">
        <v>22</v>
      </c>
      <c r="L10205" s="2">
        <v>673.39</v>
      </c>
      <c r="M10205" s="2" t="s">
        <v>39</v>
      </c>
      <c r="N10205" s="11">
        <f>L10205/E10205*100</f>
        <v>21.573263364953661</v>
      </c>
      <c r="O10205" s="12" t="str">
        <f>IF(N10205&lt;10,"Low",IF(N10205&lt;20,"Med","High"))</f>
        <v>High</v>
      </c>
      <c r="P10205" s="12">
        <f>sales*discount</f>
        <v>374.56919999999997</v>
      </c>
      <c r="Q10205" s="12">
        <f>sales-Discount_Values</f>
        <v>2746.8407999999999</v>
      </c>
      <c r="R10205" s="12">
        <f>DATEDIF(order_date,delivery_date,"D")</f>
        <v>1</v>
      </c>
      <c r="S10205" s="12"/>
    </row>
    <row r="10206" spans="1:19" ht="14.25" customHeight="1" x14ac:dyDescent="0.35">
      <c r="A10206" s="2" t="s">
        <v>14568</v>
      </c>
      <c r="B10206" s="2">
        <v>114535</v>
      </c>
      <c r="C10206" s="2" t="s">
        <v>19</v>
      </c>
      <c r="D10206" s="2" t="s">
        <v>33</v>
      </c>
      <c r="E10206" s="2">
        <v>315.93</v>
      </c>
      <c r="F10206" s="2">
        <v>0.35</v>
      </c>
      <c r="G10206" s="2">
        <v>9</v>
      </c>
      <c r="H10206" s="3">
        <v>44953</v>
      </c>
      <c r="I10206" s="3">
        <v>44957</v>
      </c>
      <c r="J10206" s="2" t="s">
        <v>21</v>
      </c>
      <c r="K10206" s="2" t="s">
        <v>16</v>
      </c>
      <c r="L10206" s="2">
        <v>68.16</v>
      </c>
      <c r="M10206" s="2" t="s">
        <v>28</v>
      </c>
      <c r="N10206" s="11">
        <f>L10206/E10206*100</f>
        <v>21.574399392270436</v>
      </c>
      <c r="O10206" s="12" t="str">
        <f>IF(N10206&lt;10,"Low",IF(N10206&lt;20,"Med","High"))</f>
        <v>High</v>
      </c>
      <c r="P10206" s="12">
        <f>sales*discount</f>
        <v>110.57549999999999</v>
      </c>
      <c r="Q10206" s="12">
        <f>sales-Discount_Values</f>
        <v>205.35450000000003</v>
      </c>
      <c r="R10206" s="12">
        <f>DATEDIF(order_date,delivery_date,"D")</f>
        <v>4</v>
      </c>
      <c r="S10206" s="12"/>
    </row>
    <row r="10207" spans="1:19" ht="14.25" customHeight="1" x14ac:dyDescent="0.35">
      <c r="A10207" s="2" t="s">
        <v>7569</v>
      </c>
      <c r="B10207" s="2">
        <v>107536</v>
      </c>
      <c r="C10207" s="2" t="s">
        <v>25</v>
      </c>
      <c r="D10207" s="2" t="s">
        <v>20</v>
      </c>
      <c r="E10207" s="2">
        <v>4705.6099999999997</v>
      </c>
      <c r="F10207" s="2">
        <v>0.14000000000000001</v>
      </c>
      <c r="G10207" s="2">
        <v>5</v>
      </c>
      <c r="H10207" s="3">
        <v>45654</v>
      </c>
      <c r="I10207" s="3">
        <v>45656</v>
      </c>
      <c r="J10207" s="2" t="s">
        <v>31</v>
      </c>
      <c r="K10207" s="2" t="s">
        <v>16</v>
      </c>
      <c r="L10207" s="2">
        <v>1015.32</v>
      </c>
      <c r="M10207" s="2" t="s">
        <v>48</v>
      </c>
      <c r="N10207" s="11">
        <f>L10207/E10207*100</f>
        <v>21.576798757228076</v>
      </c>
      <c r="O10207" s="12" t="str">
        <f>IF(N10207&lt;10,"Low",IF(N10207&lt;20,"Med","High"))</f>
        <v>High</v>
      </c>
      <c r="P10207" s="12">
        <f>sales*discount</f>
        <v>658.78539999999998</v>
      </c>
      <c r="Q10207" s="12">
        <f>sales-Discount_Values</f>
        <v>4046.8245999999999</v>
      </c>
      <c r="R10207" s="12">
        <f>DATEDIF(order_date,delivery_date,"D")</f>
        <v>2</v>
      </c>
      <c r="S10207" s="12"/>
    </row>
    <row r="10208" spans="1:19" ht="14.25" customHeight="1" x14ac:dyDescent="0.35">
      <c r="A10208" s="2" t="s">
        <v>1753</v>
      </c>
      <c r="B10208" s="2">
        <v>101720</v>
      </c>
      <c r="C10208" s="2" t="s">
        <v>41</v>
      </c>
      <c r="D10208" s="2" t="s">
        <v>33</v>
      </c>
      <c r="E10208" s="2">
        <v>3174.7</v>
      </c>
      <c r="F10208" s="2">
        <v>0.1</v>
      </c>
      <c r="G10208" s="2">
        <v>7</v>
      </c>
      <c r="H10208" s="3">
        <v>45070</v>
      </c>
      <c r="I10208" s="3">
        <v>45077</v>
      </c>
      <c r="J10208" s="2" t="s">
        <v>21</v>
      </c>
      <c r="K10208" s="2" t="s">
        <v>27</v>
      </c>
      <c r="L10208" s="2">
        <v>685.02</v>
      </c>
      <c r="M10208" s="2" t="s">
        <v>34</v>
      </c>
      <c r="N10208" s="11">
        <f>L10208/E10208*100</f>
        <v>21.577471887107443</v>
      </c>
      <c r="O10208" s="12" t="str">
        <f>IF(N10208&lt;10,"Low",IF(N10208&lt;20,"Med","High"))</f>
        <v>High</v>
      </c>
      <c r="P10208" s="12">
        <f>sales*discount</f>
        <v>317.47000000000003</v>
      </c>
      <c r="Q10208" s="12">
        <f>sales-Discount_Values</f>
        <v>2857.2299999999996</v>
      </c>
      <c r="R10208" s="12">
        <f>DATEDIF(order_date,delivery_date,"D")</f>
        <v>7</v>
      </c>
      <c r="S10208" s="12"/>
    </row>
    <row r="10209" spans="1:19" ht="14.25" customHeight="1" x14ac:dyDescent="0.35">
      <c r="A10209" s="2" t="s">
        <v>5768</v>
      </c>
      <c r="B10209" s="2">
        <v>105735</v>
      </c>
      <c r="C10209" s="2" t="s">
        <v>13</v>
      </c>
      <c r="D10209" s="2" t="s">
        <v>14</v>
      </c>
      <c r="E10209" s="2">
        <v>3490.43</v>
      </c>
      <c r="F10209" s="2">
        <v>0.11</v>
      </c>
      <c r="G10209" s="2">
        <v>9</v>
      </c>
      <c r="H10209" s="3">
        <v>45511</v>
      </c>
      <c r="I10209" s="3">
        <v>45513</v>
      </c>
      <c r="J10209" s="2" t="s">
        <v>21</v>
      </c>
      <c r="K10209" s="2" t="s">
        <v>27</v>
      </c>
      <c r="L10209" s="2">
        <v>753.24</v>
      </c>
      <c r="M10209" s="2" t="s">
        <v>17</v>
      </c>
      <c r="N10209" s="11">
        <f>L10209/E10209*100</f>
        <v>21.580149150677709</v>
      </c>
      <c r="O10209" s="12" t="str">
        <f>IF(N10209&lt;10,"Low",IF(N10209&lt;20,"Med","High"))</f>
        <v>High</v>
      </c>
      <c r="P10209" s="12">
        <f>sales*discount</f>
        <v>383.94729999999998</v>
      </c>
      <c r="Q10209" s="12">
        <f>sales-Discount_Values</f>
        <v>3106.4827</v>
      </c>
      <c r="R10209" s="12">
        <f>DATEDIF(order_date,delivery_date,"D")</f>
        <v>2</v>
      </c>
      <c r="S10209" s="12"/>
    </row>
    <row r="10210" spans="1:19" ht="14.25" customHeight="1" x14ac:dyDescent="0.35">
      <c r="A10210" s="2" t="s">
        <v>8692</v>
      </c>
      <c r="B10210" s="2">
        <v>108659</v>
      </c>
      <c r="C10210" s="2" t="s">
        <v>25</v>
      </c>
      <c r="D10210" s="2" t="s">
        <v>33</v>
      </c>
      <c r="E10210" s="2">
        <v>3462.59</v>
      </c>
      <c r="F10210" s="2">
        <v>0.06</v>
      </c>
      <c r="G10210" s="2">
        <v>3</v>
      </c>
      <c r="H10210" s="3">
        <v>45483</v>
      </c>
      <c r="I10210" s="3">
        <v>45487</v>
      </c>
      <c r="J10210" s="2" t="s">
        <v>15</v>
      </c>
      <c r="K10210" s="2" t="s">
        <v>22</v>
      </c>
      <c r="L10210" s="2">
        <v>747.34</v>
      </c>
      <c r="M10210" s="2" t="s">
        <v>28</v>
      </c>
      <c r="N10210" s="11">
        <f>L10210/E10210*100</f>
        <v>21.583265705728948</v>
      </c>
      <c r="O10210" s="12" t="str">
        <f>IF(N10210&lt;10,"Low",IF(N10210&lt;20,"Med","High"))</f>
        <v>High</v>
      </c>
      <c r="P10210" s="12">
        <f>sales*discount</f>
        <v>207.75540000000001</v>
      </c>
      <c r="Q10210" s="12">
        <f>sales-Discount_Values</f>
        <v>3254.8346000000001</v>
      </c>
      <c r="R10210" s="12">
        <f>DATEDIF(order_date,delivery_date,"D")</f>
        <v>4</v>
      </c>
      <c r="S10210" s="12"/>
    </row>
    <row r="10211" spans="1:19" ht="14.25" customHeight="1" x14ac:dyDescent="0.35">
      <c r="A10211" s="2" t="s">
        <v>12548</v>
      </c>
      <c r="B10211" s="2">
        <v>112515</v>
      </c>
      <c r="C10211" s="2" t="s">
        <v>13</v>
      </c>
      <c r="D10211" s="2" t="s">
        <v>26</v>
      </c>
      <c r="E10211" s="2">
        <v>2076.11</v>
      </c>
      <c r="F10211" s="2">
        <v>0.49</v>
      </c>
      <c r="G10211" s="2">
        <v>5</v>
      </c>
      <c r="H10211" s="3">
        <v>45377</v>
      </c>
      <c r="I10211" s="3">
        <v>45382</v>
      </c>
      <c r="J10211" s="2" t="s">
        <v>15</v>
      </c>
      <c r="K10211" s="2" t="s">
        <v>16</v>
      </c>
      <c r="L10211" s="2">
        <v>448.16</v>
      </c>
      <c r="M10211" s="2" t="s">
        <v>39</v>
      </c>
      <c r="N10211" s="11">
        <f>L10211/E10211*100</f>
        <v>21.586524798782339</v>
      </c>
      <c r="O10211" s="12" t="str">
        <f>IF(N10211&lt;10,"Low",IF(N10211&lt;20,"Med","High"))</f>
        <v>High</v>
      </c>
      <c r="P10211" s="12">
        <f>sales*discount</f>
        <v>1017.2939</v>
      </c>
      <c r="Q10211" s="12">
        <f>sales-Discount_Values</f>
        <v>1058.8161</v>
      </c>
      <c r="R10211" s="12">
        <f>DATEDIF(order_date,delivery_date,"D")</f>
        <v>5</v>
      </c>
      <c r="S10211" s="12"/>
    </row>
    <row r="10212" spans="1:19" ht="14.25" customHeight="1" x14ac:dyDescent="0.35">
      <c r="A10212" s="2" t="s">
        <v>12495</v>
      </c>
      <c r="B10212" s="2">
        <v>112462</v>
      </c>
      <c r="C10212" s="2" t="s">
        <v>19</v>
      </c>
      <c r="D10212" s="2" t="s">
        <v>33</v>
      </c>
      <c r="E10212" s="2">
        <v>4309.16</v>
      </c>
      <c r="F10212" s="2">
        <v>0.37</v>
      </c>
      <c r="G10212" s="2">
        <v>8</v>
      </c>
      <c r="H10212" s="3">
        <v>45207</v>
      </c>
      <c r="I10212" s="3">
        <v>45210</v>
      </c>
      <c r="J10212" s="2" t="s">
        <v>15</v>
      </c>
      <c r="K10212" s="2" t="s">
        <v>22</v>
      </c>
      <c r="L10212" s="2">
        <v>930.25</v>
      </c>
      <c r="M10212" s="2" t="s">
        <v>28</v>
      </c>
      <c r="N10212" s="11">
        <f>L10212/E10212*100</f>
        <v>21.587734036331906</v>
      </c>
      <c r="O10212" s="12" t="str">
        <f>IF(N10212&lt;10,"Low",IF(N10212&lt;20,"Med","High"))</f>
        <v>High</v>
      </c>
      <c r="P10212" s="12">
        <f>sales*discount</f>
        <v>1594.3891999999998</v>
      </c>
      <c r="Q10212" s="12">
        <f>sales-Discount_Values</f>
        <v>2714.7708000000002</v>
      </c>
      <c r="R10212" s="12">
        <f>DATEDIF(order_date,delivery_date,"D")</f>
        <v>3</v>
      </c>
      <c r="S10212" s="12"/>
    </row>
    <row r="10213" spans="1:19" ht="14.25" customHeight="1" x14ac:dyDescent="0.35">
      <c r="A10213" s="2" t="s">
        <v>12633</v>
      </c>
      <c r="B10213" s="2">
        <v>112600</v>
      </c>
      <c r="C10213" s="2" t="s">
        <v>13</v>
      </c>
      <c r="D10213" s="2" t="s">
        <v>20</v>
      </c>
      <c r="E10213" s="2">
        <v>4341.38</v>
      </c>
      <c r="F10213" s="2">
        <v>0.48</v>
      </c>
      <c r="G10213" s="2">
        <v>3</v>
      </c>
      <c r="H10213" s="3">
        <v>45381</v>
      </c>
      <c r="I10213" s="3">
        <v>45382</v>
      </c>
      <c r="J10213" s="2" t="s">
        <v>31</v>
      </c>
      <c r="K10213" s="2" t="s">
        <v>22</v>
      </c>
      <c r="L10213" s="2">
        <v>937.21</v>
      </c>
      <c r="M10213" s="2" t="s">
        <v>39</v>
      </c>
      <c r="N10213" s="11">
        <f>L10213/E10213*100</f>
        <v>21.58783612584017</v>
      </c>
      <c r="O10213" s="12" t="str">
        <f>IF(N10213&lt;10,"Low",IF(N10213&lt;20,"Med","High"))</f>
        <v>High</v>
      </c>
      <c r="P10213" s="12">
        <f>sales*discount</f>
        <v>2083.8624</v>
      </c>
      <c r="Q10213" s="12">
        <f>sales-Discount_Values</f>
        <v>2257.5176000000001</v>
      </c>
      <c r="R10213" s="12">
        <f>DATEDIF(order_date,delivery_date,"D")</f>
        <v>1</v>
      </c>
      <c r="S10213" s="12"/>
    </row>
    <row r="10214" spans="1:19" ht="14.25" customHeight="1" x14ac:dyDescent="0.35">
      <c r="A10214" s="2" t="s">
        <v>572</v>
      </c>
      <c r="B10214" s="2">
        <v>100539</v>
      </c>
      <c r="C10214" s="2" t="s">
        <v>41</v>
      </c>
      <c r="D10214" s="2" t="s">
        <v>33</v>
      </c>
      <c r="E10214" s="2">
        <v>2697.8</v>
      </c>
      <c r="F10214" s="2">
        <v>0.02</v>
      </c>
      <c r="G10214" s="2">
        <v>4</v>
      </c>
      <c r="H10214" s="3">
        <v>45240</v>
      </c>
      <c r="I10214" s="3">
        <v>45244</v>
      </c>
      <c r="J10214" s="2" t="s">
        <v>15</v>
      </c>
      <c r="K10214" s="2" t="s">
        <v>16</v>
      </c>
      <c r="L10214" s="2">
        <v>582.42999999999995</v>
      </c>
      <c r="M10214" s="2" t="s">
        <v>23</v>
      </c>
      <c r="N10214" s="11">
        <f>L10214/E10214*100</f>
        <v>21.589072577655866</v>
      </c>
      <c r="O10214" s="12" t="str">
        <f>IF(N10214&lt;10,"Low",IF(N10214&lt;20,"Med","High"))</f>
        <v>High</v>
      </c>
      <c r="P10214" s="12">
        <f>sales*discount</f>
        <v>53.956000000000003</v>
      </c>
      <c r="Q10214" s="12">
        <f>sales-Discount_Values</f>
        <v>2643.8440000000001</v>
      </c>
      <c r="R10214" s="12">
        <f>DATEDIF(order_date,delivery_date,"D")</f>
        <v>4</v>
      </c>
      <c r="S10214" s="12"/>
    </row>
    <row r="10215" spans="1:19" ht="14.25" customHeight="1" x14ac:dyDescent="0.35">
      <c r="A10215" s="2" t="s">
        <v>8412</v>
      </c>
      <c r="B10215" s="2">
        <v>108379</v>
      </c>
      <c r="C10215" s="2" t="s">
        <v>19</v>
      </c>
      <c r="D10215" s="2" t="s">
        <v>14</v>
      </c>
      <c r="E10215" s="2">
        <v>4363.7299999999996</v>
      </c>
      <c r="F10215" s="2">
        <v>0.28999999999999998</v>
      </c>
      <c r="G10215" s="2">
        <v>5</v>
      </c>
      <c r="H10215" s="3">
        <v>45510</v>
      </c>
      <c r="I10215" s="3">
        <v>45515</v>
      </c>
      <c r="J10215" s="2" t="s">
        <v>15</v>
      </c>
      <c r="K10215" s="2" t="s">
        <v>22</v>
      </c>
      <c r="L10215" s="2">
        <v>942.12</v>
      </c>
      <c r="M10215" s="2" t="s">
        <v>39</v>
      </c>
      <c r="N10215" s="11">
        <f>L10215/E10215*100</f>
        <v>21.589786719159989</v>
      </c>
      <c r="O10215" s="12" t="str">
        <f>IF(N10215&lt;10,"Low",IF(N10215&lt;20,"Med","High"))</f>
        <v>High</v>
      </c>
      <c r="P10215" s="12">
        <f>sales*discount</f>
        <v>1265.4816999999998</v>
      </c>
      <c r="Q10215" s="12">
        <f>sales-Discount_Values</f>
        <v>3098.2482999999997</v>
      </c>
      <c r="R10215" s="12">
        <f>DATEDIF(order_date,delivery_date,"D")</f>
        <v>5</v>
      </c>
      <c r="S10215" s="12"/>
    </row>
    <row r="10216" spans="1:19" ht="14.25" customHeight="1" x14ac:dyDescent="0.35">
      <c r="A10216" s="2" t="s">
        <v>4642</v>
      </c>
      <c r="B10216" s="2">
        <v>104609</v>
      </c>
      <c r="C10216" s="2" t="s">
        <v>25</v>
      </c>
      <c r="D10216" s="2" t="s">
        <v>36</v>
      </c>
      <c r="E10216" s="2">
        <v>2860.82</v>
      </c>
      <c r="F10216" s="2">
        <v>0.48</v>
      </c>
      <c r="G10216" s="2">
        <v>8</v>
      </c>
      <c r="H10216" s="3">
        <v>45125</v>
      </c>
      <c r="I10216" s="3">
        <v>45131</v>
      </c>
      <c r="J10216" s="2" t="s">
        <v>21</v>
      </c>
      <c r="K10216" s="2" t="s">
        <v>22</v>
      </c>
      <c r="L10216" s="2">
        <v>617.79</v>
      </c>
      <c r="M10216" s="2" t="s">
        <v>34</v>
      </c>
      <c r="N10216" s="11">
        <f>L10216/E10216*100</f>
        <v>21.594857418502386</v>
      </c>
      <c r="O10216" s="12" t="str">
        <f>IF(N10216&lt;10,"Low",IF(N10216&lt;20,"Med","High"))</f>
        <v>High</v>
      </c>
      <c r="P10216" s="12">
        <f>sales*discount</f>
        <v>1373.1936000000001</v>
      </c>
      <c r="Q10216" s="12">
        <f>sales-Discount_Values</f>
        <v>1487.6264000000001</v>
      </c>
      <c r="R10216" s="12">
        <f>DATEDIF(order_date,delivery_date,"D")</f>
        <v>6</v>
      </c>
      <c r="S10216" s="12"/>
    </row>
    <row r="10217" spans="1:19" ht="14.25" customHeight="1" x14ac:dyDescent="0.35">
      <c r="A10217" s="2" t="s">
        <v>1101</v>
      </c>
      <c r="B10217" s="2">
        <v>101068</v>
      </c>
      <c r="C10217" s="2" t="s">
        <v>25</v>
      </c>
      <c r="D10217" s="2" t="s">
        <v>14</v>
      </c>
      <c r="E10217" s="2">
        <v>4498.4399999999996</v>
      </c>
      <c r="F10217" s="2">
        <v>0.49</v>
      </c>
      <c r="G10217" s="2">
        <v>5</v>
      </c>
      <c r="H10217" s="3">
        <v>45234</v>
      </c>
      <c r="I10217" s="3">
        <v>45238</v>
      </c>
      <c r="J10217" s="2" t="s">
        <v>31</v>
      </c>
      <c r="K10217" s="2" t="s">
        <v>27</v>
      </c>
      <c r="L10217" s="2">
        <v>971.47</v>
      </c>
      <c r="M10217" s="2" t="s">
        <v>17</v>
      </c>
      <c r="N10217" s="11">
        <f>L10217/E10217*100</f>
        <v>21.595708734583546</v>
      </c>
      <c r="O10217" s="12" t="str">
        <f>IF(N10217&lt;10,"Low",IF(N10217&lt;20,"Med","High"))</f>
        <v>High</v>
      </c>
      <c r="P10217" s="12">
        <f>sales*discount</f>
        <v>2204.2356</v>
      </c>
      <c r="Q10217" s="12">
        <f>sales-Discount_Values</f>
        <v>2294.2043999999996</v>
      </c>
      <c r="R10217" s="12">
        <f>DATEDIF(order_date,delivery_date,"D")</f>
        <v>4</v>
      </c>
      <c r="S10217" s="12"/>
    </row>
    <row r="10218" spans="1:19" ht="14.25" customHeight="1" x14ac:dyDescent="0.35">
      <c r="A10218" s="2" t="s">
        <v>13476</v>
      </c>
      <c r="B10218" s="2">
        <v>113443</v>
      </c>
      <c r="C10218" s="2" t="s">
        <v>13</v>
      </c>
      <c r="D10218" s="2" t="s">
        <v>20</v>
      </c>
      <c r="E10218" s="2">
        <v>465.54</v>
      </c>
      <c r="F10218" s="2">
        <v>0.02</v>
      </c>
      <c r="G10218" s="2">
        <v>9</v>
      </c>
      <c r="H10218" s="3">
        <v>45529</v>
      </c>
      <c r="I10218" s="3">
        <v>45533</v>
      </c>
      <c r="J10218" s="2" t="s">
        <v>15</v>
      </c>
      <c r="K10218" s="2" t="s">
        <v>16</v>
      </c>
      <c r="L10218" s="2">
        <v>100.55</v>
      </c>
      <c r="M10218" s="2" t="s">
        <v>23</v>
      </c>
      <c r="N10218" s="11">
        <f>L10218/E10218*100</f>
        <v>21.598573699359882</v>
      </c>
      <c r="O10218" s="12" t="str">
        <f>IF(N10218&lt;10,"Low",IF(N10218&lt;20,"Med","High"))</f>
        <v>High</v>
      </c>
      <c r="P10218" s="12">
        <f>sales*discount</f>
        <v>9.3108000000000004</v>
      </c>
      <c r="Q10218" s="12">
        <f>sales-Discount_Values</f>
        <v>456.22919999999999</v>
      </c>
      <c r="R10218" s="12">
        <f>DATEDIF(order_date,delivery_date,"D")</f>
        <v>4</v>
      </c>
      <c r="S10218" s="12"/>
    </row>
    <row r="10219" spans="1:19" ht="14.25" customHeight="1" x14ac:dyDescent="0.35">
      <c r="A10219" s="2" t="s">
        <v>7394</v>
      </c>
      <c r="B10219" s="2">
        <v>107361</v>
      </c>
      <c r="C10219" s="2" t="s">
        <v>13</v>
      </c>
      <c r="D10219" s="2" t="s">
        <v>14</v>
      </c>
      <c r="E10219" s="2">
        <v>4446.67</v>
      </c>
      <c r="F10219" s="2">
        <v>0.32</v>
      </c>
      <c r="G10219" s="2">
        <v>4</v>
      </c>
      <c r="H10219" s="3">
        <v>45218</v>
      </c>
      <c r="I10219" s="3">
        <v>45222</v>
      </c>
      <c r="J10219" s="2" t="s">
        <v>15</v>
      </c>
      <c r="K10219" s="2" t="s">
        <v>22</v>
      </c>
      <c r="L10219" s="2">
        <v>960.57</v>
      </c>
      <c r="M10219" s="2" t="s">
        <v>28</v>
      </c>
      <c r="N10219" s="11">
        <f>L10219/E10219*100</f>
        <v>21.602007794596854</v>
      </c>
      <c r="O10219" s="12" t="str">
        <f>IF(N10219&lt;10,"Low",IF(N10219&lt;20,"Med","High"))</f>
        <v>High</v>
      </c>
      <c r="P10219" s="12">
        <f>sales*discount</f>
        <v>1422.9344000000001</v>
      </c>
      <c r="Q10219" s="12">
        <f>sales-Discount_Values</f>
        <v>3023.7356</v>
      </c>
      <c r="R10219" s="12">
        <f>DATEDIF(order_date,delivery_date,"D")</f>
        <v>4</v>
      </c>
      <c r="S10219" s="12"/>
    </row>
    <row r="10220" spans="1:19" ht="14.25" customHeight="1" x14ac:dyDescent="0.35">
      <c r="A10220" s="2" t="s">
        <v>9368</v>
      </c>
      <c r="B10220" s="2">
        <v>109335</v>
      </c>
      <c r="C10220" s="2" t="s">
        <v>41</v>
      </c>
      <c r="D10220" s="2" t="s">
        <v>14</v>
      </c>
      <c r="E10220" s="2">
        <v>197.45</v>
      </c>
      <c r="F10220" s="2">
        <v>0.43</v>
      </c>
      <c r="G10220" s="2">
        <v>5</v>
      </c>
      <c r="H10220" s="3">
        <v>45067</v>
      </c>
      <c r="I10220" s="3">
        <v>45073</v>
      </c>
      <c r="J10220" s="2" t="s">
        <v>21</v>
      </c>
      <c r="K10220" s="2" t="s">
        <v>22</v>
      </c>
      <c r="L10220" s="2">
        <v>42.66</v>
      </c>
      <c r="M10220" s="2" t="s">
        <v>39</v>
      </c>
      <c r="N10220" s="11">
        <f>L10220/E10220*100</f>
        <v>21.605469739174474</v>
      </c>
      <c r="O10220" s="12" t="str">
        <f>IF(N10220&lt;10,"Low",IF(N10220&lt;20,"Med","High"))</f>
        <v>High</v>
      </c>
      <c r="P10220" s="12">
        <f>sales*discount</f>
        <v>84.903499999999994</v>
      </c>
      <c r="Q10220" s="12">
        <f>sales-Discount_Values</f>
        <v>112.54649999999999</v>
      </c>
      <c r="R10220" s="12">
        <f>DATEDIF(order_date,delivery_date,"D")</f>
        <v>6</v>
      </c>
      <c r="S10220" s="12"/>
    </row>
    <row r="10221" spans="1:19" ht="14.25" customHeight="1" x14ac:dyDescent="0.35">
      <c r="A10221" s="2" t="s">
        <v>1548</v>
      </c>
      <c r="B10221" s="2">
        <v>101515</v>
      </c>
      <c r="C10221" s="2" t="s">
        <v>41</v>
      </c>
      <c r="D10221" s="2" t="s">
        <v>20</v>
      </c>
      <c r="E10221" s="2">
        <v>3920</v>
      </c>
      <c r="F10221" s="2">
        <v>0.32</v>
      </c>
      <c r="G10221" s="2">
        <v>1</v>
      </c>
      <c r="H10221" s="3">
        <v>45214</v>
      </c>
      <c r="I10221" s="3">
        <v>45217</v>
      </c>
      <c r="J10221" s="2" t="s">
        <v>21</v>
      </c>
      <c r="K10221" s="2" t="s">
        <v>16</v>
      </c>
      <c r="L10221" s="2">
        <v>847.03</v>
      </c>
      <c r="M10221" s="2" t="s">
        <v>23</v>
      </c>
      <c r="N10221" s="11">
        <f>L10221/E10221*100</f>
        <v>21.607908163265304</v>
      </c>
      <c r="O10221" s="12" t="str">
        <f>IF(N10221&lt;10,"Low",IF(N10221&lt;20,"Med","High"))</f>
        <v>High</v>
      </c>
      <c r="P10221" s="12">
        <f>sales*discount</f>
        <v>1254.4000000000001</v>
      </c>
      <c r="Q10221" s="12">
        <f>sales-Discount_Values</f>
        <v>2665.6</v>
      </c>
      <c r="R10221" s="12">
        <f>DATEDIF(order_date,delivery_date,"D")</f>
        <v>3</v>
      </c>
      <c r="S10221" s="12"/>
    </row>
    <row r="10222" spans="1:19" ht="14.25" customHeight="1" x14ac:dyDescent="0.35">
      <c r="A10222" s="2" t="s">
        <v>12912</v>
      </c>
      <c r="B10222" s="2">
        <v>112879</v>
      </c>
      <c r="C10222" s="2" t="s">
        <v>41</v>
      </c>
      <c r="D10222" s="2" t="s">
        <v>14</v>
      </c>
      <c r="E10222" s="2">
        <v>3774.24</v>
      </c>
      <c r="F10222" s="2">
        <v>0.43</v>
      </c>
      <c r="G10222" s="2">
        <v>7</v>
      </c>
      <c r="H10222" s="3">
        <v>45086</v>
      </c>
      <c r="I10222" s="3">
        <v>45091</v>
      </c>
      <c r="J10222" s="2" t="s">
        <v>21</v>
      </c>
      <c r="K10222" s="2" t="s">
        <v>27</v>
      </c>
      <c r="L10222" s="2">
        <v>815.57</v>
      </c>
      <c r="M10222" s="2" t="s">
        <v>34</v>
      </c>
      <c r="N10222" s="11">
        <f>L10222/E10222*100</f>
        <v>21.608853702997163</v>
      </c>
      <c r="O10222" s="12" t="str">
        <f>IF(N10222&lt;10,"Low",IF(N10222&lt;20,"Med","High"))</f>
        <v>High</v>
      </c>
      <c r="P10222" s="12">
        <f>sales*discount</f>
        <v>1622.9232</v>
      </c>
      <c r="Q10222" s="12">
        <f>sales-Discount_Values</f>
        <v>2151.3167999999996</v>
      </c>
      <c r="R10222" s="12">
        <f>DATEDIF(order_date,delivery_date,"D")</f>
        <v>5</v>
      </c>
      <c r="S10222" s="12"/>
    </row>
    <row r="10223" spans="1:19" ht="14.25" customHeight="1" x14ac:dyDescent="0.35">
      <c r="A10223" s="2" t="s">
        <v>4737</v>
      </c>
      <c r="B10223" s="2">
        <v>104704</v>
      </c>
      <c r="C10223" s="2" t="s">
        <v>25</v>
      </c>
      <c r="D10223" s="2" t="s">
        <v>26</v>
      </c>
      <c r="E10223" s="2">
        <v>2304.6999999999998</v>
      </c>
      <c r="F10223" s="2">
        <v>0.18</v>
      </c>
      <c r="G10223" s="2">
        <v>4</v>
      </c>
      <c r="H10223" s="3">
        <v>45188</v>
      </c>
      <c r="I10223" s="3">
        <v>45195</v>
      </c>
      <c r="J10223" s="2" t="s">
        <v>21</v>
      </c>
      <c r="K10223" s="2" t="s">
        <v>27</v>
      </c>
      <c r="L10223" s="2">
        <v>498.11</v>
      </c>
      <c r="M10223" s="2" t="s">
        <v>28</v>
      </c>
      <c r="N10223" s="11">
        <f>L10223/E10223*100</f>
        <v>21.612791252657615</v>
      </c>
      <c r="O10223" s="12" t="str">
        <f>IF(N10223&lt;10,"Low",IF(N10223&lt;20,"Med","High"))</f>
        <v>High</v>
      </c>
      <c r="P10223" s="12">
        <f>sales*discount</f>
        <v>414.84599999999995</v>
      </c>
      <c r="Q10223" s="12">
        <f>sales-Discount_Values</f>
        <v>1889.8539999999998</v>
      </c>
      <c r="R10223" s="12">
        <f>DATEDIF(order_date,delivery_date,"D")</f>
        <v>7</v>
      </c>
      <c r="S10223" s="12"/>
    </row>
    <row r="10224" spans="1:19" ht="14.25" customHeight="1" x14ac:dyDescent="0.35">
      <c r="A10224" s="2" t="s">
        <v>13917</v>
      </c>
      <c r="B10224" s="2">
        <v>113884</v>
      </c>
      <c r="C10224" s="2" t="s">
        <v>25</v>
      </c>
      <c r="D10224" s="2" t="s">
        <v>36</v>
      </c>
      <c r="E10224" s="2">
        <v>4021.31</v>
      </c>
      <c r="F10224" s="2">
        <v>0.41</v>
      </c>
      <c r="G10224" s="2">
        <v>8</v>
      </c>
      <c r="H10224" s="3">
        <v>45657</v>
      </c>
      <c r="I10224" s="3">
        <v>45664</v>
      </c>
      <c r="J10224" s="2" t="s">
        <v>31</v>
      </c>
      <c r="K10224" s="2" t="s">
        <v>22</v>
      </c>
      <c r="L10224" s="2">
        <v>869.12</v>
      </c>
      <c r="M10224" s="2" t="s">
        <v>17</v>
      </c>
      <c r="N10224" s="11">
        <f>L10224/E10224*100</f>
        <v>21.612857501659906</v>
      </c>
      <c r="O10224" s="12" t="str">
        <f>IF(N10224&lt;10,"Low",IF(N10224&lt;20,"Med","High"))</f>
        <v>High</v>
      </c>
      <c r="P10224" s="12">
        <f>sales*discount</f>
        <v>1648.7370999999998</v>
      </c>
      <c r="Q10224" s="12">
        <f>sales-Discount_Values</f>
        <v>2372.5729000000001</v>
      </c>
      <c r="R10224" s="12">
        <f>DATEDIF(order_date,delivery_date,"D")</f>
        <v>7</v>
      </c>
      <c r="S10224" s="12"/>
    </row>
    <row r="10225" spans="1:19" ht="14.25" customHeight="1" x14ac:dyDescent="0.35">
      <c r="A10225" s="2" t="s">
        <v>14750</v>
      </c>
      <c r="B10225" s="2">
        <v>114717</v>
      </c>
      <c r="C10225" s="2" t="s">
        <v>13</v>
      </c>
      <c r="D10225" s="2" t="s">
        <v>33</v>
      </c>
      <c r="E10225" s="2">
        <v>1762.88</v>
      </c>
      <c r="F10225" s="2">
        <v>7.0000000000000007E-2</v>
      </c>
      <c r="G10225" s="2">
        <v>8</v>
      </c>
      <c r="H10225" s="3">
        <v>45373</v>
      </c>
      <c r="I10225" s="3">
        <v>45379</v>
      </c>
      <c r="J10225" s="2" t="s">
        <v>15</v>
      </c>
      <c r="K10225" s="2" t="s">
        <v>27</v>
      </c>
      <c r="L10225" s="2">
        <v>381.05</v>
      </c>
      <c r="M10225" s="2" t="s">
        <v>34</v>
      </c>
      <c r="N10225" s="11">
        <f>L10225/E10225*100</f>
        <v>21.615197858050461</v>
      </c>
      <c r="O10225" s="12" t="str">
        <f>IF(N10225&lt;10,"Low",IF(N10225&lt;20,"Med","High"))</f>
        <v>High</v>
      </c>
      <c r="P10225" s="12">
        <f>sales*discount</f>
        <v>123.40160000000002</v>
      </c>
      <c r="Q10225" s="12">
        <f>sales-Discount_Values</f>
        <v>1639.4784000000002</v>
      </c>
      <c r="R10225" s="12">
        <f>DATEDIF(order_date,delivery_date,"D")</f>
        <v>6</v>
      </c>
      <c r="S10225" s="12"/>
    </row>
    <row r="10226" spans="1:19" ht="14.25" customHeight="1" x14ac:dyDescent="0.35">
      <c r="A10226" s="2" t="s">
        <v>14737</v>
      </c>
      <c r="B10226" s="2">
        <v>114704</v>
      </c>
      <c r="C10226" s="2" t="s">
        <v>19</v>
      </c>
      <c r="D10226" s="2" t="s">
        <v>33</v>
      </c>
      <c r="E10226" s="2">
        <v>1731.63</v>
      </c>
      <c r="F10226" s="2">
        <v>0.05</v>
      </c>
      <c r="G10226" s="2">
        <v>3</v>
      </c>
      <c r="H10226" s="3">
        <v>45293</v>
      </c>
      <c r="I10226" s="3">
        <v>45298</v>
      </c>
      <c r="J10226" s="2" t="s">
        <v>31</v>
      </c>
      <c r="K10226" s="2" t="s">
        <v>27</v>
      </c>
      <c r="L10226" s="2">
        <v>374.3</v>
      </c>
      <c r="M10226" s="2" t="s">
        <v>28</v>
      </c>
      <c r="N10226" s="11">
        <f>L10226/E10226*100</f>
        <v>21.615472127417519</v>
      </c>
      <c r="O10226" s="12" t="str">
        <f>IF(N10226&lt;10,"Low",IF(N10226&lt;20,"Med","High"))</f>
        <v>High</v>
      </c>
      <c r="P10226" s="12">
        <f>sales*discount</f>
        <v>86.581500000000005</v>
      </c>
      <c r="Q10226" s="12">
        <f>sales-Discount_Values</f>
        <v>1645.0485000000001</v>
      </c>
      <c r="R10226" s="12">
        <f>DATEDIF(order_date,delivery_date,"D")</f>
        <v>5</v>
      </c>
      <c r="S10226" s="12"/>
    </row>
    <row r="10227" spans="1:19" ht="14.25" customHeight="1" x14ac:dyDescent="0.35">
      <c r="A10227" s="2" t="s">
        <v>9176</v>
      </c>
      <c r="B10227" s="2">
        <v>109143</v>
      </c>
      <c r="C10227" s="2" t="s">
        <v>25</v>
      </c>
      <c r="D10227" s="2" t="s">
        <v>33</v>
      </c>
      <c r="E10227" s="2">
        <v>266.54000000000002</v>
      </c>
      <c r="F10227" s="2">
        <v>0.01</v>
      </c>
      <c r="G10227" s="2">
        <v>7</v>
      </c>
      <c r="H10227" s="3">
        <v>45039</v>
      </c>
      <c r="I10227" s="3">
        <v>45040</v>
      </c>
      <c r="J10227" s="2" t="s">
        <v>21</v>
      </c>
      <c r="K10227" s="2" t="s">
        <v>16</v>
      </c>
      <c r="L10227" s="2">
        <v>57.62</v>
      </c>
      <c r="M10227" s="2" t="s">
        <v>28</v>
      </c>
      <c r="N10227" s="11">
        <f>L10227/E10227*100</f>
        <v>21.617768440009002</v>
      </c>
      <c r="O10227" s="12" t="str">
        <f>IF(N10227&lt;10,"Low",IF(N10227&lt;20,"Med","High"))</f>
        <v>High</v>
      </c>
      <c r="P10227" s="12">
        <f>sales*discount</f>
        <v>2.6654000000000004</v>
      </c>
      <c r="Q10227" s="12">
        <f>sales-Discount_Values</f>
        <v>263.87460000000004</v>
      </c>
      <c r="R10227" s="12">
        <f>DATEDIF(order_date,delivery_date,"D")</f>
        <v>1</v>
      </c>
      <c r="S10227" s="12"/>
    </row>
    <row r="10228" spans="1:19" ht="14.25" customHeight="1" x14ac:dyDescent="0.35">
      <c r="A10228" s="2" t="s">
        <v>5938</v>
      </c>
      <c r="B10228" s="2">
        <v>105905</v>
      </c>
      <c r="C10228" s="2" t="s">
        <v>13</v>
      </c>
      <c r="D10228" s="2" t="s">
        <v>26</v>
      </c>
      <c r="E10228" s="2">
        <v>3354.68</v>
      </c>
      <c r="F10228" s="2">
        <v>0.49</v>
      </c>
      <c r="G10228" s="2">
        <v>2</v>
      </c>
      <c r="H10228" s="3">
        <v>45202</v>
      </c>
      <c r="I10228" s="3">
        <v>45209</v>
      </c>
      <c r="J10228" s="2" t="s">
        <v>15</v>
      </c>
      <c r="K10228" s="2" t="s">
        <v>22</v>
      </c>
      <c r="L10228" s="2">
        <v>725.25</v>
      </c>
      <c r="M10228" s="2" t="s">
        <v>17</v>
      </c>
      <c r="N10228" s="11">
        <f>L10228/E10228*100</f>
        <v>21.619051593594619</v>
      </c>
      <c r="O10228" s="12" t="str">
        <f>IF(N10228&lt;10,"Low",IF(N10228&lt;20,"Med","High"))</f>
        <v>High</v>
      </c>
      <c r="P10228" s="12">
        <f>sales*discount</f>
        <v>1643.7931999999998</v>
      </c>
      <c r="Q10228" s="12">
        <f>sales-Discount_Values</f>
        <v>1710.8868</v>
      </c>
      <c r="R10228" s="12">
        <f>DATEDIF(order_date,delivery_date,"D")</f>
        <v>7</v>
      </c>
      <c r="S10228" s="12"/>
    </row>
    <row r="10229" spans="1:19" ht="14.25" customHeight="1" x14ac:dyDescent="0.35">
      <c r="A10229" s="2" t="s">
        <v>15032</v>
      </c>
      <c r="B10229" s="2">
        <v>114999</v>
      </c>
      <c r="C10229" s="2" t="s">
        <v>13</v>
      </c>
      <c r="D10229" s="2" t="s">
        <v>36</v>
      </c>
      <c r="E10229" s="2">
        <v>2577.66</v>
      </c>
      <c r="F10229" s="2">
        <v>0.5</v>
      </c>
      <c r="G10229" s="2">
        <v>2</v>
      </c>
      <c r="H10229" s="3">
        <v>45381</v>
      </c>
      <c r="I10229" s="3">
        <v>45386</v>
      </c>
      <c r="J10229" s="2" t="s">
        <v>31</v>
      </c>
      <c r="K10229" s="2" t="s">
        <v>16</v>
      </c>
      <c r="L10229" s="2">
        <v>557.34</v>
      </c>
      <c r="M10229" s="2" t="s">
        <v>17</v>
      </c>
      <c r="N10229" s="11">
        <f>L10229/E10229*100</f>
        <v>21.621936174670054</v>
      </c>
      <c r="O10229" s="12" t="str">
        <f>IF(N10229&lt;10,"Low",IF(N10229&lt;20,"Med","High"))</f>
        <v>High</v>
      </c>
      <c r="P10229" s="12">
        <f>sales*discount</f>
        <v>1288.83</v>
      </c>
      <c r="Q10229" s="12">
        <f>sales-Discount_Values</f>
        <v>1288.83</v>
      </c>
      <c r="R10229" s="12">
        <f>DATEDIF(order_date,delivery_date,"D")</f>
        <v>5</v>
      </c>
      <c r="S10229" s="12"/>
    </row>
    <row r="10230" spans="1:19" ht="14.25" customHeight="1" x14ac:dyDescent="0.35">
      <c r="A10230" s="2" t="s">
        <v>2182</v>
      </c>
      <c r="B10230" s="2">
        <v>102149</v>
      </c>
      <c r="C10230" s="2" t="s">
        <v>13</v>
      </c>
      <c r="D10230" s="2" t="s">
        <v>14</v>
      </c>
      <c r="E10230" s="2">
        <v>4242.03</v>
      </c>
      <c r="F10230" s="2">
        <v>0.36</v>
      </c>
      <c r="G10230" s="2">
        <v>3</v>
      </c>
      <c r="H10230" s="3">
        <v>45173</v>
      </c>
      <c r="I10230" s="3">
        <v>45178</v>
      </c>
      <c r="J10230" s="2" t="s">
        <v>15</v>
      </c>
      <c r="K10230" s="2" t="s">
        <v>16</v>
      </c>
      <c r="L10230" s="2">
        <v>917.4</v>
      </c>
      <c r="M10230" s="2" t="s">
        <v>28</v>
      </c>
      <c r="N10230" s="11">
        <f>L10230/E10230*100</f>
        <v>21.626438285443527</v>
      </c>
      <c r="O10230" s="12" t="str">
        <f>IF(N10230&lt;10,"Low",IF(N10230&lt;20,"Med","High"))</f>
        <v>High</v>
      </c>
      <c r="P10230" s="12">
        <f>sales*discount</f>
        <v>1527.1307999999999</v>
      </c>
      <c r="Q10230" s="12">
        <f>sales-Discount_Values</f>
        <v>2714.8991999999998</v>
      </c>
      <c r="R10230" s="12">
        <f>DATEDIF(order_date,delivery_date,"D")</f>
        <v>5</v>
      </c>
      <c r="S10230" s="12"/>
    </row>
    <row r="10231" spans="1:19" ht="14.25" customHeight="1" x14ac:dyDescent="0.35">
      <c r="A10231" s="2" t="s">
        <v>14857</v>
      </c>
      <c r="B10231" s="2">
        <v>114824</v>
      </c>
      <c r="C10231" s="2" t="s">
        <v>19</v>
      </c>
      <c r="D10231" s="2" t="s">
        <v>14</v>
      </c>
      <c r="E10231" s="2">
        <v>1078</v>
      </c>
      <c r="F10231" s="2">
        <v>0.22</v>
      </c>
      <c r="G10231" s="2">
        <v>4</v>
      </c>
      <c r="H10231" s="3">
        <v>45284</v>
      </c>
      <c r="I10231" s="3">
        <v>45288</v>
      </c>
      <c r="J10231" s="2" t="s">
        <v>21</v>
      </c>
      <c r="K10231" s="2" t="s">
        <v>27</v>
      </c>
      <c r="L10231" s="2">
        <v>233.14</v>
      </c>
      <c r="M10231" s="2" t="s">
        <v>48</v>
      </c>
      <c r="N10231" s="11">
        <f>L10231/E10231*100</f>
        <v>21.627087198515767</v>
      </c>
      <c r="O10231" s="12" t="str">
        <f>IF(N10231&lt;10,"Low",IF(N10231&lt;20,"Med","High"))</f>
        <v>High</v>
      </c>
      <c r="P10231" s="12">
        <f>sales*discount</f>
        <v>237.16</v>
      </c>
      <c r="Q10231" s="12">
        <f>sales-Discount_Values</f>
        <v>840.84</v>
      </c>
      <c r="R10231" s="12">
        <f>DATEDIF(order_date,delivery_date,"D")</f>
        <v>4</v>
      </c>
      <c r="S10231" s="12"/>
    </row>
    <row r="10232" spans="1:19" ht="14.25" customHeight="1" x14ac:dyDescent="0.35">
      <c r="A10232" s="2" t="s">
        <v>2727</v>
      </c>
      <c r="B10232" s="2">
        <v>102694</v>
      </c>
      <c r="C10232" s="2" t="s">
        <v>19</v>
      </c>
      <c r="D10232" s="2" t="s">
        <v>36</v>
      </c>
      <c r="E10232" s="2">
        <v>2985.3</v>
      </c>
      <c r="F10232" s="2">
        <v>0.5</v>
      </c>
      <c r="G10232" s="2">
        <v>9</v>
      </c>
      <c r="H10232" s="3">
        <v>45203</v>
      </c>
      <c r="I10232" s="3">
        <v>45206</v>
      </c>
      <c r="J10232" s="2" t="s">
        <v>21</v>
      </c>
      <c r="K10232" s="2" t="s">
        <v>16</v>
      </c>
      <c r="L10232" s="2">
        <v>645.64</v>
      </c>
      <c r="M10232" s="2" t="s">
        <v>34</v>
      </c>
      <c r="N10232" s="11">
        <f>L10232/E10232*100</f>
        <v>21.627307138311057</v>
      </c>
      <c r="O10232" s="12" t="str">
        <f>IF(N10232&lt;10,"Low",IF(N10232&lt;20,"Med","High"))</f>
        <v>High</v>
      </c>
      <c r="P10232" s="12">
        <f>sales*discount</f>
        <v>1492.65</v>
      </c>
      <c r="Q10232" s="12">
        <f>sales-Discount_Values</f>
        <v>1492.65</v>
      </c>
      <c r="R10232" s="12">
        <f>DATEDIF(order_date,delivery_date,"D")</f>
        <v>3</v>
      </c>
      <c r="S10232" s="12"/>
    </row>
    <row r="10233" spans="1:19" ht="14.25" customHeight="1" x14ac:dyDescent="0.35">
      <c r="A10233" s="2" t="s">
        <v>4893</v>
      </c>
      <c r="B10233" s="2">
        <v>104860</v>
      </c>
      <c r="C10233" s="2" t="s">
        <v>19</v>
      </c>
      <c r="D10233" s="2" t="s">
        <v>20</v>
      </c>
      <c r="E10233" s="2">
        <v>4550.34</v>
      </c>
      <c r="F10233" s="2">
        <v>0.46</v>
      </c>
      <c r="G10233" s="2">
        <v>7</v>
      </c>
      <c r="H10233" s="3">
        <v>45449</v>
      </c>
      <c r="I10233" s="3">
        <v>45451</v>
      </c>
      <c r="J10233" s="2" t="s">
        <v>21</v>
      </c>
      <c r="K10233" s="2" t="s">
        <v>27</v>
      </c>
      <c r="L10233" s="2">
        <v>984.14</v>
      </c>
      <c r="M10233" s="2" t="s">
        <v>39</v>
      </c>
      <c r="N10233" s="11">
        <f>L10233/E10233*100</f>
        <v>21.627834403583027</v>
      </c>
      <c r="O10233" s="12" t="str">
        <f>IF(N10233&lt;10,"Low",IF(N10233&lt;20,"Med","High"))</f>
        <v>High</v>
      </c>
      <c r="P10233" s="12">
        <f>sales*discount</f>
        <v>2093.1564000000003</v>
      </c>
      <c r="Q10233" s="12">
        <f>sales-Discount_Values</f>
        <v>2457.1835999999998</v>
      </c>
      <c r="R10233" s="12">
        <f>DATEDIF(order_date,delivery_date,"D")</f>
        <v>2</v>
      </c>
      <c r="S10233" s="12"/>
    </row>
    <row r="10234" spans="1:19" ht="14.25" customHeight="1" x14ac:dyDescent="0.35">
      <c r="A10234" s="2" t="s">
        <v>11858</v>
      </c>
      <c r="B10234" s="2">
        <v>111825</v>
      </c>
      <c r="C10234" s="2" t="s">
        <v>41</v>
      </c>
      <c r="D10234" s="2" t="s">
        <v>26</v>
      </c>
      <c r="E10234" s="2">
        <v>1484.58</v>
      </c>
      <c r="F10234" s="2">
        <v>0.49</v>
      </c>
      <c r="G10234" s="2">
        <v>5</v>
      </c>
      <c r="H10234" s="3">
        <v>45615</v>
      </c>
      <c r="I10234" s="3">
        <v>45617</v>
      </c>
      <c r="J10234" s="2" t="s">
        <v>15</v>
      </c>
      <c r="K10234" s="2" t="s">
        <v>27</v>
      </c>
      <c r="L10234" s="2">
        <v>321.08999999999997</v>
      </c>
      <c r="M10234" s="2" t="s">
        <v>17</v>
      </c>
      <c r="N10234" s="11">
        <f>L10234/E10234*100</f>
        <v>21.628339328294871</v>
      </c>
      <c r="O10234" s="12" t="str">
        <f>IF(N10234&lt;10,"Low",IF(N10234&lt;20,"Med","High"))</f>
        <v>High</v>
      </c>
      <c r="P10234" s="12">
        <f>sales*discount</f>
        <v>727.44419999999991</v>
      </c>
      <c r="Q10234" s="12">
        <f>sales-Discount_Values</f>
        <v>757.13580000000002</v>
      </c>
      <c r="R10234" s="12">
        <f>DATEDIF(order_date,delivery_date,"D")</f>
        <v>2</v>
      </c>
      <c r="S10234" s="12"/>
    </row>
    <row r="10235" spans="1:19" ht="14.25" customHeight="1" x14ac:dyDescent="0.35">
      <c r="A10235" s="2" t="s">
        <v>12343</v>
      </c>
      <c r="B10235" s="2">
        <v>112310</v>
      </c>
      <c r="C10235" s="2" t="s">
        <v>13</v>
      </c>
      <c r="D10235" s="2" t="s">
        <v>14</v>
      </c>
      <c r="E10235" s="2">
        <v>913.3</v>
      </c>
      <c r="F10235" s="2">
        <v>0.35</v>
      </c>
      <c r="G10235" s="2">
        <v>3</v>
      </c>
      <c r="H10235" s="3">
        <v>45628</v>
      </c>
      <c r="I10235" s="3">
        <v>45630</v>
      </c>
      <c r="J10235" s="2" t="s">
        <v>15</v>
      </c>
      <c r="K10235" s="2" t="s">
        <v>27</v>
      </c>
      <c r="L10235" s="2">
        <v>197.56</v>
      </c>
      <c r="M10235" s="2" t="s">
        <v>39</v>
      </c>
      <c r="N10235" s="11">
        <f>L10235/E10235*100</f>
        <v>21.631446403153401</v>
      </c>
      <c r="O10235" s="12" t="str">
        <f>IF(N10235&lt;10,"Low",IF(N10235&lt;20,"Med","High"))</f>
        <v>High</v>
      </c>
      <c r="P10235" s="12">
        <f>sales*discount</f>
        <v>319.65499999999997</v>
      </c>
      <c r="Q10235" s="12">
        <f>sales-Discount_Values</f>
        <v>593.64499999999998</v>
      </c>
      <c r="R10235" s="12">
        <f>DATEDIF(order_date,delivery_date,"D")</f>
        <v>2</v>
      </c>
      <c r="S10235" s="12"/>
    </row>
    <row r="10236" spans="1:19" ht="14.25" customHeight="1" x14ac:dyDescent="0.35">
      <c r="A10236" s="2" t="s">
        <v>4844</v>
      </c>
      <c r="B10236" s="2">
        <v>104811</v>
      </c>
      <c r="C10236" s="2" t="s">
        <v>19</v>
      </c>
      <c r="D10236" s="2" t="s">
        <v>33</v>
      </c>
      <c r="E10236" s="2">
        <v>3286.19</v>
      </c>
      <c r="F10236" s="2">
        <v>0.4</v>
      </c>
      <c r="G10236" s="2">
        <v>7</v>
      </c>
      <c r="H10236" s="3">
        <v>45375</v>
      </c>
      <c r="I10236" s="3">
        <v>45377</v>
      </c>
      <c r="J10236" s="2" t="s">
        <v>31</v>
      </c>
      <c r="K10236" s="2" t="s">
        <v>22</v>
      </c>
      <c r="L10236" s="2">
        <v>710.87</v>
      </c>
      <c r="M10236" s="2" t="s">
        <v>28</v>
      </c>
      <c r="N10236" s="11">
        <f>L10236/E10236*100</f>
        <v>21.632041969575706</v>
      </c>
      <c r="O10236" s="12" t="str">
        <f>IF(N10236&lt;10,"Low",IF(N10236&lt;20,"Med","High"))</f>
        <v>High</v>
      </c>
      <c r="P10236" s="12">
        <f>sales*discount</f>
        <v>1314.4760000000001</v>
      </c>
      <c r="Q10236" s="12">
        <f>sales-Discount_Values</f>
        <v>1971.7139999999999</v>
      </c>
      <c r="R10236" s="12">
        <f>DATEDIF(order_date,delivery_date,"D")</f>
        <v>2</v>
      </c>
      <c r="S10236" s="12"/>
    </row>
    <row r="10237" spans="1:19" ht="14.25" customHeight="1" x14ac:dyDescent="0.35">
      <c r="A10237" s="2" t="s">
        <v>371</v>
      </c>
      <c r="B10237" s="2">
        <v>100338</v>
      </c>
      <c r="C10237" s="2" t="s">
        <v>19</v>
      </c>
      <c r="D10237" s="2" t="s">
        <v>33</v>
      </c>
      <c r="E10237" s="2">
        <v>1433.56</v>
      </c>
      <c r="F10237" s="2">
        <v>0.31</v>
      </c>
      <c r="G10237" s="2">
        <v>5</v>
      </c>
      <c r="H10237" s="3">
        <v>45563</v>
      </c>
      <c r="I10237" s="3">
        <v>45569</v>
      </c>
      <c r="J10237" s="2" t="s">
        <v>21</v>
      </c>
      <c r="K10237" s="2" t="s">
        <v>22</v>
      </c>
      <c r="L10237" s="2">
        <v>310.11</v>
      </c>
      <c r="M10237" s="2" t="s">
        <v>23</v>
      </c>
      <c r="N10237" s="11">
        <f>L10237/E10237*100</f>
        <v>21.632160495549542</v>
      </c>
      <c r="O10237" s="12" t="str">
        <f>IF(N10237&lt;10,"Low",IF(N10237&lt;20,"Med","High"))</f>
        <v>High</v>
      </c>
      <c r="P10237" s="12">
        <f>sales*discount</f>
        <v>444.40359999999998</v>
      </c>
      <c r="Q10237" s="12">
        <f>sales-Discount_Values</f>
        <v>989.15639999999996</v>
      </c>
      <c r="R10237" s="12">
        <f>DATEDIF(order_date,delivery_date,"D")</f>
        <v>6</v>
      </c>
      <c r="S10237" s="12"/>
    </row>
    <row r="10238" spans="1:19" ht="14.25" customHeight="1" x14ac:dyDescent="0.35">
      <c r="A10238" s="2" t="s">
        <v>8723</v>
      </c>
      <c r="B10238" s="2">
        <v>108690</v>
      </c>
      <c r="C10238" s="2" t="s">
        <v>25</v>
      </c>
      <c r="D10238" s="2" t="s">
        <v>20</v>
      </c>
      <c r="E10238" s="2">
        <v>3459.65</v>
      </c>
      <c r="F10238" s="2">
        <v>0.41</v>
      </c>
      <c r="G10238" s="2">
        <v>5</v>
      </c>
      <c r="H10238" s="3">
        <v>45249</v>
      </c>
      <c r="I10238" s="3">
        <v>45253</v>
      </c>
      <c r="J10238" s="2" t="s">
        <v>31</v>
      </c>
      <c r="K10238" s="2" t="s">
        <v>27</v>
      </c>
      <c r="L10238" s="2">
        <v>748.41</v>
      </c>
      <c r="M10238" s="2" t="s">
        <v>23</v>
      </c>
      <c r="N10238" s="11">
        <f>L10238/E10238*100</f>
        <v>21.632535083028628</v>
      </c>
      <c r="O10238" s="12" t="str">
        <f>IF(N10238&lt;10,"Low",IF(N10238&lt;20,"Med","High"))</f>
        <v>High</v>
      </c>
      <c r="P10238" s="12">
        <f>sales*discount</f>
        <v>1418.4565</v>
      </c>
      <c r="Q10238" s="12">
        <f>sales-Discount_Values</f>
        <v>2041.1935000000001</v>
      </c>
      <c r="R10238" s="12">
        <f>DATEDIF(order_date,delivery_date,"D")</f>
        <v>4</v>
      </c>
      <c r="S10238" s="12"/>
    </row>
    <row r="10239" spans="1:19" ht="14.25" customHeight="1" x14ac:dyDescent="0.35">
      <c r="A10239" s="2" t="s">
        <v>5123</v>
      </c>
      <c r="B10239" s="2">
        <v>105090</v>
      </c>
      <c r="C10239" s="2" t="s">
        <v>25</v>
      </c>
      <c r="D10239" s="2" t="s">
        <v>36</v>
      </c>
      <c r="E10239" s="2">
        <v>2514.96</v>
      </c>
      <c r="F10239" s="2">
        <v>0.37</v>
      </c>
      <c r="G10239" s="2">
        <v>4</v>
      </c>
      <c r="H10239" s="3">
        <v>45073</v>
      </c>
      <c r="I10239" s="3">
        <v>45075</v>
      </c>
      <c r="J10239" s="2" t="s">
        <v>21</v>
      </c>
      <c r="K10239" s="2" t="s">
        <v>27</v>
      </c>
      <c r="L10239" s="2">
        <v>544.13</v>
      </c>
      <c r="M10239" s="2" t="s">
        <v>28</v>
      </c>
      <c r="N10239" s="11">
        <f>L10239/E10239*100</f>
        <v>21.635731781022361</v>
      </c>
      <c r="O10239" s="12" t="str">
        <f>IF(N10239&lt;10,"Low",IF(N10239&lt;20,"Med","High"))</f>
        <v>High</v>
      </c>
      <c r="P10239" s="12">
        <f>sales*discount</f>
        <v>930.53520000000003</v>
      </c>
      <c r="Q10239" s="12">
        <f>sales-Discount_Values</f>
        <v>1584.4248</v>
      </c>
      <c r="R10239" s="12">
        <f>DATEDIF(order_date,delivery_date,"D")</f>
        <v>2</v>
      </c>
      <c r="S10239" s="12"/>
    </row>
    <row r="10240" spans="1:19" ht="14.25" customHeight="1" x14ac:dyDescent="0.35">
      <c r="A10240" s="2" t="s">
        <v>10428</v>
      </c>
      <c r="B10240" s="2">
        <v>110395</v>
      </c>
      <c r="C10240" s="2" t="s">
        <v>25</v>
      </c>
      <c r="D10240" s="2" t="s">
        <v>26</v>
      </c>
      <c r="E10240" s="2">
        <v>1663.44</v>
      </c>
      <c r="F10240" s="2">
        <v>0.16</v>
      </c>
      <c r="G10240" s="2">
        <v>8</v>
      </c>
      <c r="H10240" s="3">
        <v>45210</v>
      </c>
      <c r="I10240" s="3">
        <v>45213</v>
      </c>
      <c r="J10240" s="2" t="s">
        <v>15</v>
      </c>
      <c r="K10240" s="2" t="s">
        <v>16</v>
      </c>
      <c r="L10240" s="2">
        <v>359.9</v>
      </c>
      <c r="M10240" s="2" t="s">
        <v>39</v>
      </c>
      <c r="N10240" s="11">
        <f>L10240/E10240*100</f>
        <v>21.63588707738181</v>
      </c>
      <c r="O10240" s="12" t="str">
        <f>IF(N10240&lt;10,"Low",IF(N10240&lt;20,"Med","High"))</f>
        <v>High</v>
      </c>
      <c r="P10240" s="12">
        <f>sales*discount</f>
        <v>266.15039999999999</v>
      </c>
      <c r="Q10240" s="12">
        <f>sales-Discount_Values</f>
        <v>1397.2896000000001</v>
      </c>
      <c r="R10240" s="12">
        <f>DATEDIF(order_date,delivery_date,"D")</f>
        <v>3</v>
      </c>
      <c r="S10240" s="12"/>
    </row>
    <row r="10241" spans="1:19" ht="14.25" customHeight="1" x14ac:dyDescent="0.35">
      <c r="A10241" s="2" t="s">
        <v>10757</v>
      </c>
      <c r="B10241" s="2">
        <v>110724</v>
      </c>
      <c r="C10241" s="2" t="s">
        <v>13</v>
      </c>
      <c r="D10241" s="2" t="s">
        <v>20</v>
      </c>
      <c r="E10241" s="2">
        <v>1691.8</v>
      </c>
      <c r="F10241" s="2">
        <v>0.04</v>
      </c>
      <c r="G10241" s="2">
        <v>2</v>
      </c>
      <c r="H10241" s="3">
        <v>45024</v>
      </c>
      <c r="I10241" s="3">
        <v>45025</v>
      </c>
      <c r="J10241" s="2" t="s">
        <v>31</v>
      </c>
      <c r="K10241" s="2" t="s">
        <v>27</v>
      </c>
      <c r="L10241" s="2">
        <v>366.05</v>
      </c>
      <c r="M10241" s="2" t="s">
        <v>23</v>
      </c>
      <c r="N10241" s="11">
        <f>L10241/E10241*100</f>
        <v>21.636718288213739</v>
      </c>
      <c r="O10241" s="12" t="str">
        <f>IF(N10241&lt;10,"Low",IF(N10241&lt;20,"Med","High"))</f>
        <v>High</v>
      </c>
      <c r="P10241" s="12">
        <f>sales*discount</f>
        <v>67.671999999999997</v>
      </c>
      <c r="Q10241" s="12">
        <f>sales-Discount_Values</f>
        <v>1624.1279999999999</v>
      </c>
      <c r="R10241" s="12">
        <f>DATEDIF(order_date,delivery_date,"D")</f>
        <v>1</v>
      </c>
      <c r="S10241" s="12"/>
    </row>
    <row r="10242" spans="1:19" ht="14.25" customHeight="1" x14ac:dyDescent="0.35">
      <c r="A10242" s="2" t="s">
        <v>13381</v>
      </c>
      <c r="B10242" s="2">
        <v>113348</v>
      </c>
      <c r="C10242" s="2" t="s">
        <v>13</v>
      </c>
      <c r="D10242" s="2" t="s">
        <v>14</v>
      </c>
      <c r="E10242" s="2">
        <v>3381.47</v>
      </c>
      <c r="F10242" s="2">
        <v>0.46</v>
      </c>
      <c r="G10242" s="2">
        <v>7</v>
      </c>
      <c r="H10242" s="3">
        <v>45293</v>
      </c>
      <c r="I10242" s="3">
        <v>45299</v>
      </c>
      <c r="J10242" s="2" t="s">
        <v>31</v>
      </c>
      <c r="K10242" s="2" t="s">
        <v>16</v>
      </c>
      <c r="L10242" s="2">
        <v>731.64</v>
      </c>
      <c r="M10242" s="2" t="s">
        <v>28</v>
      </c>
      <c r="N10242" s="11">
        <f>L10242/E10242*100</f>
        <v>21.636743783029274</v>
      </c>
      <c r="O10242" s="12" t="str">
        <f>IF(N10242&lt;10,"Low",IF(N10242&lt;20,"Med","High"))</f>
        <v>High</v>
      </c>
      <c r="P10242" s="12">
        <f>sales*discount</f>
        <v>1555.4762000000001</v>
      </c>
      <c r="Q10242" s="12">
        <f>sales-Discount_Values</f>
        <v>1825.9937999999997</v>
      </c>
      <c r="R10242" s="12">
        <f>DATEDIF(order_date,delivery_date,"D")</f>
        <v>6</v>
      </c>
      <c r="S10242" s="12"/>
    </row>
    <row r="10243" spans="1:19" ht="14.25" customHeight="1" x14ac:dyDescent="0.35">
      <c r="A10243" s="2" t="s">
        <v>11649</v>
      </c>
      <c r="B10243" s="2">
        <v>111616</v>
      </c>
      <c r="C10243" s="2" t="s">
        <v>41</v>
      </c>
      <c r="D10243" s="2" t="s">
        <v>33</v>
      </c>
      <c r="E10243" s="2">
        <v>4907.66</v>
      </c>
      <c r="F10243" s="2">
        <v>0.35</v>
      </c>
      <c r="G10243" s="2">
        <v>3</v>
      </c>
      <c r="H10243" s="3">
        <v>45228</v>
      </c>
      <c r="I10243" s="3">
        <v>45231</v>
      </c>
      <c r="J10243" s="2" t="s">
        <v>21</v>
      </c>
      <c r="K10243" s="2" t="s">
        <v>22</v>
      </c>
      <c r="L10243" s="2">
        <v>1061.8699999999999</v>
      </c>
      <c r="M10243" s="2" t="s">
        <v>39</v>
      </c>
      <c r="N10243" s="11">
        <f>L10243/E10243*100</f>
        <v>21.636991967658719</v>
      </c>
      <c r="O10243" s="12" t="str">
        <f>IF(N10243&lt;10,"Low",IF(N10243&lt;20,"Med","High"))</f>
        <v>High</v>
      </c>
      <c r="P10243" s="12">
        <f>sales*discount</f>
        <v>1717.6809999999998</v>
      </c>
      <c r="Q10243" s="12">
        <f>sales-Discount_Values</f>
        <v>3189.9790000000003</v>
      </c>
      <c r="R10243" s="12">
        <f>DATEDIF(order_date,delivery_date,"D")</f>
        <v>3</v>
      </c>
      <c r="S10243" s="12"/>
    </row>
    <row r="10244" spans="1:19" ht="14.25" customHeight="1" x14ac:dyDescent="0.35">
      <c r="A10244" s="2" t="s">
        <v>13626</v>
      </c>
      <c r="B10244" s="2">
        <v>113593</v>
      </c>
      <c r="C10244" s="2" t="s">
        <v>13</v>
      </c>
      <c r="D10244" s="2" t="s">
        <v>36</v>
      </c>
      <c r="E10244" s="2">
        <v>1842.31</v>
      </c>
      <c r="F10244" s="2">
        <v>0.11</v>
      </c>
      <c r="G10244" s="2">
        <v>4</v>
      </c>
      <c r="H10244" s="3">
        <v>45141</v>
      </c>
      <c r="I10244" s="3">
        <v>45146</v>
      </c>
      <c r="J10244" s="2" t="s">
        <v>15</v>
      </c>
      <c r="K10244" s="2" t="s">
        <v>22</v>
      </c>
      <c r="L10244" s="2">
        <v>398.63</v>
      </c>
      <c r="M10244" s="2" t="s">
        <v>34</v>
      </c>
      <c r="N10244" s="11">
        <f>L10244/E10244*100</f>
        <v>21.63750943109466</v>
      </c>
      <c r="O10244" s="12" t="str">
        <f>IF(N10244&lt;10,"Low",IF(N10244&lt;20,"Med","High"))</f>
        <v>High</v>
      </c>
      <c r="P10244" s="12">
        <f>sales*discount</f>
        <v>202.6541</v>
      </c>
      <c r="Q10244" s="12">
        <f>sales-Discount_Values</f>
        <v>1639.6559</v>
      </c>
      <c r="R10244" s="12">
        <f>DATEDIF(order_date,delivery_date,"D")</f>
        <v>5</v>
      </c>
      <c r="S10244" s="12"/>
    </row>
    <row r="10245" spans="1:19" ht="14.25" customHeight="1" x14ac:dyDescent="0.35">
      <c r="A10245" s="2" t="s">
        <v>10735</v>
      </c>
      <c r="B10245" s="2">
        <v>110702</v>
      </c>
      <c r="C10245" s="2" t="s">
        <v>13</v>
      </c>
      <c r="D10245" s="2" t="s">
        <v>20</v>
      </c>
      <c r="E10245" s="2">
        <v>1906.2</v>
      </c>
      <c r="F10245" s="2">
        <v>0.05</v>
      </c>
      <c r="G10245" s="2">
        <v>1</v>
      </c>
      <c r="H10245" s="3">
        <v>45412</v>
      </c>
      <c r="I10245" s="3">
        <v>45417</v>
      </c>
      <c r="J10245" s="2" t="s">
        <v>15</v>
      </c>
      <c r="K10245" s="2" t="s">
        <v>22</v>
      </c>
      <c r="L10245" s="2">
        <v>412.5</v>
      </c>
      <c r="M10245" s="2" t="s">
        <v>28</v>
      </c>
      <c r="N10245" s="11">
        <f>L10245/E10245*100</f>
        <v>21.639911866540761</v>
      </c>
      <c r="O10245" s="12" t="str">
        <f>IF(N10245&lt;10,"Low",IF(N10245&lt;20,"Med","High"))</f>
        <v>High</v>
      </c>
      <c r="P10245" s="12">
        <f>sales*discount</f>
        <v>95.31</v>
      </c>
      <c r="Q10245" s="12">
        <f>sales-Discount_Values</f>
        <v>1810.89</v>
      </c>
      <c r="R10245" s="12">
        <f>DATEDIF(order_date,delivery_date,"D")</f>
        <v>5</v>
      </c>
      <c r="S10245" s="12"/>
    </row>
    <row r="10246" spans="1:19" ht="14.25" customHeight="1" x14ac:dyDescent="0.35">
      <c r="A10246" s="2" t="s">
        <v>1655</v>
      </c>
      <c r="B10246" s="2">
        <v>101622</v>
      </c>
      <c r="C10246" s="2" t="s">
        <v>41</v>
      </c>
      <c r="D10246" s="2" t="s">
        <v>36</v>
      </c>
      <c r="E10246" s="2">
        <v>3371.54</v>
      </c>
      <c r="F10246" s="2">
        <v>0.12</v>
      </c>
      <c r="G10246" s="2">
        <v>5</v>
      </c>
      <c r="H10246" s="3">
        <v>45251</v>
      </c>
      <c r="I10246" s="3">
        <v>45256</v>
      </c>
      <c r="J10246" s="2" t="s">
        <v>15</v>
      </c>
      <c r="K10246" s="2" t="s">
        <v>16</v>
      </c>
      <c r="L10246" s="2">
        <v>729.61</v>
      </c>
      <c r="M10246" s="2" t="s">
        <v>23</v>
      </c>
      <c r="N10246" s="11">
        <f>L10246/E10246*100</f>
        <v>21.640259347360555</v>
      </c>
      <c r="O10246" s="12" t="str">
        <f>IF(N10246&lt;10,"Low",IF(N10246&lt;20,"Med","High"))</f>
        <v>High</v>
      </c>
      <c r="P10246" s="12">
        <f>sales*discount</f>
        <v>404.58479999999997</v>
      </c>
      <c r="Q10246" s="12">
        <f>sales-Discount_Values</f>
        <v>2966.9551999999999</v>
      </c>
      <c r="R10246" s="12">
        <f>DATEDIF(order_date,delivery_date,"D")</f>
        <v>5</v>
      </c>
      <c r="S10246" s="12"/>
    </row>
    <row r="10247" spans="1:19" ht="14.25" customHeight="1" x14ac:dyDescent="0.35">
      <c r="A10247" s="2" t="s">
        <v>2419</v>
      </c>
      <c r="B10247" s="2">
        <v>102386</v>
      </c>
      <c r="C10247" s="2" t="s">
        <v>41</v>
      </c>
      <c r="D10247" s="2" t="s">
        <v>26</v>
      </c>
      <c r="E10247" s="2">
        <v>2221.79</v>
      </c>
      <c r="F10247" s="2">
        <v>0.41</v>
      </c>
      <c r="G10247" s="2">
        <v>1</v>
      </c>
      <c r="H10247" s="3">
        <v>44946</v>
      </c>
      <c r="I10247" s="3">
        <v>44953</v>
      </c>
      <c r="J10247" s="2" t="s">
        <v>31</v>
      </c>
      <c r="K10247" s="2" t="s">
        <v>22</v>
      </c>
      <c r="L10247" s="2">
        <v>480.81</v>
      </c>
      <c r="M10247" s="2" t="s">
        <v>48</v>
      </c>
      <c r="N10247" s="11">
        <f>L10247/E10247*100</f>
        <v>21.640659108196544</v>
      </c>
      <c r="O10247" s="12" t="str">
        <f>IF(N10247&lt;10,"Low",IF(N10247&lt;20,"Med","High"))</f>
        <v>High</v>
      </c>
      <c r="P10247" s="12">
        <f>sales*discount</f>
        <v>910.93389999999988</v>
      </c>
      <c r="Q10247" s="12">
        <f>sales-Discount_Values</f>
        <v>1310.8561</v>
      </c>
      <c r="R10247" s="12">
        <f>DATEDIF(order_date,delivery_date,"D")</f>
        <v>7</v>
      </c>
      <c r="S10247" s="12"/>
    </row>
    <row r="10248" spans="1:19" ht="14.25" customHeight="1" x14ac:dyDescent="0.35">
      <c r="A10248" s="2" t="s">
        <v>11913</v>
      </c>
      <c r="B10248" s="2">
        <v>111880</v>
      </c>
      <c r="C10248" s="2" t="s">
        <v>19</v>
      </c>
      <c r="D10248" s="2" t="s">
        <v>14</v>
      </c>
      <c r="E10248" s="2">
        <v>4384.63</v>
      </c>
      <c r="F10248" s="2">
        <v>0.39</v>
      </c>
      <c r="G10248" s="2">
        <v>3</v>
      </c>
      <c r="H10248" s="3">
        <v>45155</v>
      </c>
      <c r="I10248" s="3">
        <v>45162</v>
      </c>
      <c r="J10248" s="2" t="s">
        <v>21</v>
      </c>
      <c r="K10248" s="2" t="s">
        <v>22</v>
      </c>
      <c r="L10248" s="2">
        <v>948.87</v>
      </c>
      <c r="M10248" s="2" t="s">
        <v>48</v>
      </c>
      <c r="N10248" s="11">
        <f>L10248/E10248*100</f>
        <v>21.640822600766768</v>
      </c>
      <c r="O10248" s="12" t="str">
        <f>IF(N10248&lt;10,"Low",IF(N10248&lt;20,"Med","High"))</f>
        <v>High</v>
      </c>
      <c r="P10248" s="12">
        <f>sales*discount</f>
        <v>1710.0057000000002</v>
      </c>
      <c r="Q10248" s="12">
        <f>sales-Discount_Values</f>
        <v>2674.6242999999999</v>
      </c>
      <c r="R10248" s="12">
        <f>DATEDIF(order_date,delivery_date,"D")</f>
        <v>7</v>
      </c>
      <c r="S10248" s="12"/>
    </row>
    <row r="10249" spans="1:19" ht="14.25" customHeight="1" x14ac:dyDescent="0.35">
      <c r="A10249" s="2" t="s">
        <v>9347</v>
      </c>
      <c r="B10249" s="2">
        <v>109314</v>
      </c>
      <c r="C10249" s="2" t="s">
        <v>25</v>
      </c>
      <c r="D10249" s="2" t="s">
        <v>26</v>
      </c>
      <c r="E10249" s="2">
        <v>4078.58</v>
      </c>
      <c r="F10249" s="2">
        <v>0.05</v>
      </c>
      <c r="G10249" s="2">
        <v>4</v>
      </c>
      <c r="H10249" s="3">
        <v>45077</v>
      </c>
      <c r="I10249" s="3">
        <v>45079</v>
      </c>
      <c r="J10249" s="2" t="s">
        <v>15</v>
      </c>
      <c r="K10249" s="2" t="s">
        <v>22</v>
      </c>
      <c r="L10249" s="2">
        <v>882.7</v>
      </c>
      <c r="M10249" s="2" t="s">
        <v>39</v>
      </c>
      <c r="N10249" s="11">
        <f>L10249/E10249*100</f>
        <v>21.642336303321255</v>
      </c>
      <c r="O10249" s="12" t="str">
        <f>IF(N10249&lt;10,"Low",IF(N10249&lt;20,"Med","High"))</f>
        <v>High</v>
      </c>
      <c r="P10249" s="12">
        <f>sales*discount</f>
        <v>203.929</v>
      </c>
      <c r="Q10249" s="12">
        <f>sales-Discount_Values</f>
        <v>3874.6509999999998</v>
      </c>
      <c r="R10249" s="12">
        <f>DATEDIF(order_date,delivery_date,"D")</f>
        <v>2</v>
      </c>
      <c r="S10249" s="12"/>
    </row>
    <row r="10250" spans="1:19" ht="14.25" customHeight="1" x14ac:dyDescent="0.35">
      <c r="A10250" s="2" t="s">
        <v>3497</v>
      </c>
      <c r="B10250" s="2">
        <v>103464</v>
      </c>
      <c r="C10250" s="2" t="s">
        <v>19</v>
      </c>
      <c r="D10250" s="2" t="s">
        <v>36</v>
      </c>
      <c r="E10250" s="2">
        <v>1569.03</v>
      </c>
      <c r="F10250" s="2">
        <v>0.23</v>
      </c>
      <c r="G10250" s="2">
        <v>5</v>
      </c>
      <c r="H10250" s="3">
        <v>45344</v>
      </c>
      <c r="I10250" s="3">
        <v>45345</v>
      </c>
      <c r="J10250" s="2" t="s">
        <v>31</v>
      </c>
      <c r="K10250" s="2" t="s">
        <v>16</v>
      </c>
      <c r="L10250" s="2">
        <v>339.61</v>
      </c>
      <c r="M10250" s="2" t="s">
        <v>17</v>
      </c>
      <c r="N10250" s="11">
        <f>L10250/E10250*100</f>
        <v>21.644582958898173</v>
      </c>
      <c r="O10250" s="12" t="str">
        <f>IF(N10250&lt;10,"Low",IF(N10250&lt;20,"Med","High"))</f>
        <v>High</v>
      </c>
      <c r="P10250" s="12">
        <f>sales*discount</f>
        <v>360.87690000000003</v>
      </c>
      <c r="Q10250" s="12">
        <f>sales-Discount_Values</f>
        <v>1208.1531</v>
      </c>
      <c r="R10250" s="12">
        <f>DATEDIF(order_date,delivery_date,"D")</f>
        <v>1</v>
      </c>
      <c r="S10250" s="12"/>
    </row>
    <row r="10251" spans="1:19" ht="14.25" customHeight="1" x14ac:dyDescent="0.35">
      <c r="A10251" s="2" t="s">
        <v>3985</v>
      </c>
      <c r="B10251" s="2">
        <v>103952</v>
      </c>
      <c r="C10251" s="2" t="s">
        <v>41</v>
      </c>
      <c r="D10251" s="2" t="s">
        <v>33</v>
      </c>
      <c r="E10251" s="2">
        <v>295.77999999999997</v>
      </c>
      <c r="F10251" s="2">
        <v>0.16</v>
      </c>
      <c r="G10251" s="2">
        <v>7</v>
      </c>
      <c r="H10251" s="3">
        <v>45537</v>
      </c>
      <c r="I10251" s="3">
        <v>45538</v>
      </c>
      <c r="J10251" s="2" t="s">
        <v>31</v>
      </c>
      <c r="K10251" s="2" t="s">
        <v>16</v>
      </c>
      <c r="L10251" s="2">
        <v>64.03</v>
      </c>
      <c r="M10251" s="2" t="s">
        <v>23</v>
      </c>
      <c r="N10251" s="11">
        <f>L10251/E10251*100</f>
        <v>21.647846372303743</v>
      </c>
      <c r="O10251" s="12" t="str">
        <f>IF(N10251&lt;10,"Low",IF(N10251&lt;20,"Med","High"))</f>
        <v>High</v>
      </c>
      <c r="P10251" s="12">
        <f>sales*discount</f>
        <v>47.324799999999996</v>
      </c>
      <c r="Q10251" s="12">
        <f>sales-Discount_Values</f>
        <v>248.45519999999999</v>
      </c>
      <c r="R10251" s="12">
        <f>DATEDIF(order_date,delivery_date,"D")</f>
        <v>1</v>
      </c>
      <c r="S10251" s="12"/>
    </row>
    <row r="10252" spans="1:19" ht="14.25" customHeight="1" x14ac:dyDescent="0.35">
      <c r="A10252" s="2" t="s">
        <v>4786</v>
      </c>
      <c r="B10252" s="2">
        <v>104753</v>
      </c>
      <c r="C10252" s="2" t="s">
        <v>41</v>
      </c>
      <c r="D10252" s="2" t="s">
        <v>20</v>
      </c>
      <c r="E10252" s="2">
        <v>4124.8900000000003</v>
      </c>
      <c r="F10252" s="2">
        <v>0.32</v>
      </c>
      <c r="G10252" s="2">
        <v>1</v>
      </c>
      <c r="H10252" s="3">
        <v>45512</v>
      </c>
      <c r="I10252" s="3">
        <v>45519</v>
      </c>
      <c r="J10252" s="2" t="s">
        <v>15</v>
      </c>
      <c r="K10252" s="2" t="s">
        <v>16</v>
      </c>
      <c r="L10252" s="2">
        <v>892.97</v>
      </c>
      <c r="M10252" s="2" t="s">
        <v>39</v>
      </c>
      <c r="N10252" s="11">
        <f>L10252/E10252*100</f>
        <v>21.6483348646873</v>
      </c>
      <c r="O10252" s="12" t="str">
        <f>IF(N10252&lt;10,"Low",IF(N10252&lt;20,"Med","High"))</f>
        <v>High</v>
      </c>
      <c r="P10252" s="12">
        <f>sales*discount</f>
        <v>1319.9648000000002</v>
      </c>
      <c r="Q10252" s="12">
        <f>sales-Discount_Values</f>
        <v>2804.9252000000001</v>
      </c>
      <c r="R10252" s="12">
        <f>DATEDIF(order_date,delivery_date,"D")</f>
        <v>7</v>
      </c>
      <c r="S10252" s="12"/>
    </row>
    <row r="10253" spans="1:19" ht="14.25" customHeight="1" x14ac:dyDescent="0.35">
      <c r="A10253" s="2" t="s">
        <v>5055</v>
      </c>
      <c r="B10253" s="2">
        <v>105022</v>
      </c>
      <c r="C10253" s="2" t="s">
        <v>41</v>
      </c>
      <c r="D10253" s="2" t="s">
        <v>26</v>
      </c>
      <c r="E10253" s="2">
        <v>596.83000000000004</v>
      </c>
      <c r="F10253" s="2">
        <v>0.37</v>
      </c>
      <c r="G10253" s="2">
        <v>2</v>
      </c>
      <c r="H10253" s="3">
        <v>45440</v>
      </c>
      <c r="I10253" s="3">
        <v>45446</v>
      </c>
      <c r="J10253" s="2" t="s">
        <v>31</v>
      </c>
      <c r="K10253" s="2" t="s">
        <v>16</v>
      </c>
      <c r="L10253" s="2">
        <v>129.21</v>
      </c>
      <c r="M10253" s="2" t="s">
        <v>23</v>
      </c>
      <c r="N10253" s="11">
        <f>L10253/E10253*100</f>
        <v>21.649380895732453</v>
      </c>
      <c r="O10253" s="12" t="str">
        <f>IF(N10253&lt;10,"Low",IF(N10253&lt;20,"Med","High"))</f>
        <v>High</v>
      </c>
      <c r="P10253" s="12">
        <f>sales*discount</f>
        <v>220.8271</v>
      </c>
      <c r="Q10253" s="12">
        <f>sales-Discount_Values</f>
        <v>376.00290000000007</v>
      </c>
      <c r="R10253" s="12">
        <f>DATEDIF(order_date,delivery_date,"D")</f>
        <v>6</v>
      </c>
      <c r="S10253" s="12"/>
    </row>
    <row r="10254" spans="1:19" ht="14.25" customHeight="1" x14ac:dyDescent="0.35">
      <c r="A10254" s="2" t="s">
        <v>1420</v>
      </c>
      <c r="B10254" s="2">
        <v>101387</v>
      </c>
      <c r="C10254" s="2" t="s">
        <v>19</v>
      </c>
      <c r="D10254" s="2" t="s">
        <v>14</v>
      </c>
      <c r="E10254" s="2">
        <v>1192.44</v>
      </c>
      <c r="F10254" s="2">
        <v>0.42</v>
      </c>
      <c r="G10254" s="2">
        <v>5</v>
      </c>
      <c r="H10254" s="3">
        <v>45550</v>
      </c>
      <c r="I10254" s="3">
        <v>45554</v>
      </c>
      <c r="J10254" s="2" t="s">
        <v>31</v>
      </c>
      <c r="K10254" s="2" t="s">
        <v>22</v>
      </c>
      <c r="L10254" s="2">
        <v>258.16000000000003</v>
      </c>
      <c r="M10254" s="2" t="s">
        <v>39</v>
      </c>
      <c r="N10254" s="11">
        <f>L10254/E10254*100</f>
        <v>21.649726610982526</v>
      </c>
      <c r="O10254" s="12" t="str">
        <f>IF(N10254&lt;10,"Low",IF(N10254&lt;20,"Med","High"))</f>
        <v>High</v>
      </c>
      <c r="P10254" s="12">
        <f>sales*discount</f>
        <v>500.82479999999998</v>
      </c>
      <c r="Q10254" s="12">
        <f>sales-Discount_Values</f>
        <v>691.61520000000007</v>
      </c>
      <c r="R10254" s="12">
        <f>DATEDIF(order_date,delivery_date,"D")</f>
        <v>4</v>
      </c>
      <c r="S10254" s="12"/>
    </row>
    <row r="10255" spans="1:19" ht="14.25" customHeight="1" x14ac:dyDescent="0.35">
      <c r="A10255" s="2" t="s">
        <v>12459</v>
      </c>
      <c r="B10255" s="2">
        <v>112426</v>
      </c>
      <c r="C10255" s="2" t="s">
        <v>13</v>
      </c>
      <c r="D10255" s="2" t="s">
        <v>33</v>
      </c>
      <c r="E10255" s="2">
        <v>819.53</v>
      </c>
      <c r="F10255" s="2">
        <v>0.37</v>
      </c>
      <c r="G10255" s="2">
        <v>4</v>
      </c>
      <c r="H10255" s="3">
        <v>45074</v>
      </c>
      <c r="I10255" s="3">
        <v>45078</v>
      </c>
      <c r="J10255" s="2" t="s">
        <v>21</v>
      </c>
      <c r="K10255" s="2" t="s">
        <v>16</v>
      </c>
      <c r="L10255" s="2">
        <v>177.46</v>
      </c>
      <c r="M10255" s="2" t="s">
        <v>48</v>
      </c>
      <c r="N10255" s="11">
        <f>L10255/E10255*100</f>
        <v>21.653874781887179</v>
      </c>
      <c r="O10255" s="12" t="str">
        <f>IF(N10255&lt;10,"Low",IF(N10255&lt;20,"Med","High"))</f>
        <v>High</v>
      </c>
      <c r="P10255" s="12">
        <f>sales*discount</f>
        <v>303.22609999999997</v>
      </c>
      <c r="Q10255" s="12">
        <f>sales-Discount_Values</f>
        <v>516.3039</v>
      </c>
      <c r="R10255" s="12">
        <f>DATEDIF(order_date,delivery_date,"D")</f>
        <v>4</v>
      </c>
      <c r="S10255" s="12"/>
    </row>
    <row r="10256" spans="1:19" ht="14.25" customHeight="1" x14ac:dyDescent="0.35">
      <c r="A10256" s="2" t="s">
        <v>5420</v>
      </c>
      <c r="B10256" s="2">
        <v>105387</v>
      </c>
      <c r="C10256" s="2" t="s">
        <v>25</v>
      </c>
      <c r="D10256" s="2" t="s">
        <v>14</v>
      </c>
      <c r="E10256" s="2">
        <v>4949.2299999999996</v>
      </c>
      <c r="F10256" s="2">
        <v>0.02</v>
      </c>
      <c r="G10256" s="2">
        <v>7</v>
      </c>
      <c r="H10256" s="3">
        <v>45623</v>
      </c>
      <c r="I10256" s="3">
        <v>45626</v>
      </c>
      <c r="J10256" s="2" t="s">
        <v>15</v>
      </c>
      <c r="K10256" s="2" t="s">
        <v>16</v>
      </c>
      <c r="L10256" s="2">
        <v>1071.71</v>
      </c>
      <c r="M10256" s="2" t="s">
        <v>48</v>
      </c>
      <c r="N10256" s="11">
        <f>L10256/E10256*100</f>
        <v>21.654075482448786</v>
      </c>
      <c r="O10256" s="12" t="str">
        <f>IF(N10256&lt;10,"Low",IF(N10256&lt;20,"Med","High"))</f>
        <v>High</v>
      </c>
      <c r="P10256" s="12">
        <f>sales*discount</f>
        <v>98.9846</v>
      </c>
      <c r="Q10256" s="12">
        <f>sales-Discount_Values</f>
        <v>4850.2453999999998</v>
      </c>
      <c r="R10256" s="12">
        <f>DATEDIF(order_date,delivery_date,"D")</f>
        <v>3</v>
      </c>
      <c r="S10256" s="12"/>
    </row>
    <row r="10257" spans="1:19" ht="14.25" customHeight="1" x14ac:dyDescent="0.35">
      <c r="A10257" s="2" t="s">
        <v>6467</v>
      </c>
      <c r="B10257" s="2">
        <v>106434</v>
      </c>
      <c r="C10257" s="2" t="s">
        <v>19</v>
      </c>
      <c r="D10257" s="2" t="s">
        <v>36</v>
      </c>
      <c r="E10257" s="2">
        <v>1718.68</v>
      </c>
      <c r="F10257" s="2">
        <v>0.44</v>
      </c>
      <c r="G10257" s="2">
        <v>2</v>
      </c>
      <c r="H10257" s="3">
        <v>44949</v>
      </c>
      <c r="I10257" s="3">
        <v>44952</v>
      </c>
      <c r="J10257" s="2" t="s">
        <v>15</v>
      </c>
      <c r="K10257" s="2" t="s">
        <v>16</v>
      </c>
      <c r="L10257" s="2">
        <v>372.17</v>
      </c>
      <c r="M10257" s="2" t="s">
        <v>34</v>
      </c>
      <c r="N10257" s="11">
        <f>L10257/E10257*100</f>
        <v>21.654409197756419</v>
      </c>
      <c r="O10257" s="12" t="str">
        <f>IF(N10257&lt;10,"Low",IF(N10257&lt;20,"Med","High"))</f>
        <v>High</v>
      </c>
      <c r="P10257" s="12">
        <f>sales*discount</f>
        <v>756.2192</v>
      </c>
      <c r="Q10257" s="12">
        <f>sales-Discount_Values</f>
        <v>962.46080000000006</v>
      </c>
      <c r="R10257" s="12">
        <f>DATEDIF(order_date,delivery_date,"D")</f>
        <v>3</v>
      </c>
      <c r="S10257" s="12"/>
    </row>
    <row r="10258" spans="1:19" ht="14.25" customHeight="1" x14ac:dyDescent="0.35">
      <c r="A10258" s="2" t="s">
        <v>11821</v>
      </c>
      <c r="B10258" s="2">
        <v>111788</v>
      </c>
      <c r="C10258" s="2" t="s">
        <v>13</v>
      </c>
      <c r="D10258" s="2" t="s">
        <v>14</v>
      </c>
      <c r="E10258" s="2">
        <v>712.2</v>
      </c>
      <c r="F10258" s="2">
        <v>0.3</v>
      </c>
      <c r="G10258" s="2">
        <v>9</v>
      </c>
      <c r="H10258" s="3">
        <v>45099</v>
      </c>
      <c r="I10258" s="3">
        <v>45100</v>
      </c>
      <c r="J10258" s="2" t="s">
        <v>31</v>
      </c>
      <c r="K10258" s="2" t="s">
        <v>22</v>
      </c>
      <c r="L10258" s="2">
        <v>154.26</v>
      </c>
      <c r="M10258" s="2" t="s">
        <v>34</v>
      </c>
      <c r="N10258" s="11">
        <f>L10258/E10258*100</f>
        <v>21.659646166807072</v>
      </c>
      <c r="O10258" s="12" t="str">
        <f>IF(N10258&lt;10,"Low",IF(N10258&lt;20,"Med","High"))</f>
        <v>High</v>
      </c>
      <c r="P10258" s="12">
        <f>sales*discount</f>
        <v>213.66</v>
      </c>
      <c r="Q10258" s="12">
        <f>sales-Discount_Values</f>
        <v>498.54000000000008</v>
      </c>
      <c r="R10258" s="12">
        <f>DATEDIF(order_date,delivery_date,"D")</f>
        <v>1</v>
      </c>
      <c r="S10258" s="12"/>
    </row>
    <row r="10259" spans="1:19" ht="14.25" customHeight="1" x14ac:dyDescent="0.35">
      <c r="A10259" s="2" t="s">
        <v>12049</v>
      </c>
      <c r="B10259" s="2">
        <v>112016</v>
      </c>
      <c r="C10259" s="2" t="s">
        <v>41</v>
      </c>
      <c r="D10259" s="2" t="s">
        <v>36</v>
      </c>
      <c r="E10259" s="2">
        <v>4266.21</v>
      </c>
      <c r="F10259" s="2">
        <v>0.4</v>
      </c>
      <c r="G10259" s="2">
        <v>5</v>
      </c>
      <c r="H10259" s="3">
        <v>45132</v>
      </c>
      <c r="I10259" s="3">
        <v>45139</v>
      </c>
      <c r="J10259" s="2" t="s">
        <v>21</v>
      </c>
      <c r="K10259" s="2" t="s">
        <v>27</v>
      </c>
      <c r="L10259" s="2">
        <v>924.14</v>
      </c>
      <c r="M10259" s="2" t="s">
        <v>17</v>
      </c>
      <c r="N10259" s="11">
        <f>L10259/E10259*100</f>
        <v>21.661849744855505</v>
      </c>
      <c r="O10259" s="12" t="str">
        <f>IF(N10259&lt;10,"Low",IF(N10259&lt;20,"Med","High"))</f>
        <v>High</v>
      </c>
      <c r="P10259" s="12">
        <f>sales*discount</f>
        <v>1706.4840000000002</v>
      </c>
      <c r="Q10259" s="12">
        <f>sales-Discount_Values</f>
        <v>2559.7259999999997</v>
      </c>
      <c r="R10259" s="12">
        <f>DATEDIF(order_date,delivery_date,"D")</f>
        <v>7</v>
      </c>
      <c r="S10259" s="12"/>
    </row>
    <row r="10260" spans="1:19" ht="14.25" customHeight="1" x14ac:dyDescent="0.35">
      <c r="A10260" s="2" t="s">
        <v>1448</v>
      </c>
      <c r="B10260" s="2">
        <v>101415</v>
      </c>
      <c r="C10260" s="2" t="s">
        <v>19</v>
      </c>
      <c r="D10260" s="2" t="s">
        <v>26</v>
      </c>
      <c r="E10260" s="2">
        <v>1240.08</v>
      </c>
      <c r="F10260" s="2">
        <v>0.43</v>
      </c>
      <c r="G10260" s="2">
        <v>6</v>
      </c>
      <c r="H10260" s="3">
        <v>45144</v>
      </c>
      <c r="I10260" s="3">
        <v>45145</v>
      </c>
      <c r="J10260" s="2" t="s">
        <v>21</v>
      </c>
      <c r="K10260" s="2" t="s">
        <v>22</v>
      </c>
      <c r="L10260" s="2">
        <v>268.66000000000003</v>
      </c>
      <c r="M10260" s="2" t="s">
        <v>39</v>
      </c>
      <c r="N10260" s="11">
        <f>L10260/E10260*100</f>
        <v>21.664731307657572</v>
      </c>
      <c r="O10260" s="12" t="str">
        <f>IF(N10260&lt;10,"Low",IF(N10260&lt;20,"Med","High"))</f>
        <v>High</v>
      </c>
      <c r="P10260" s="12">
        <f>sales*discount</f>
        <v>533.23439999999994</v>
      </c>
      <c r="Q10260" s="12">
        <f>sales-Discount_Values</f>
        <v>706.84559999999999</v>
      </c>
      <c r="R10260" s="12">
        <f>DATEDIF(order_date,delivery_date,"D")</f>
        <v>1</v>
      </c>
      <c r="S10260" s="12"/>
    </row>
    <row r="10261" spans="1:19" ht="14.25" customHeight="1" x14ac:dyDescent="0.35">
      <c r="A10261" s="2" t="s">
        <v>11767</v>
      </c>
      <c r="B10261" s="2">
        <v>111734</v>
      </c>
      <c r="C10261" s="2" t="s">
        <v>13</v>
      </c>
      <c r="D10261" s="2" t="s">
        <v>26</v>
      </c>
      <c r="E10261" s="2">
        <v>3111.91</v>
      </c>
      <c r="F10261" s="2">
        <v>0.24</v>
      </c>
      <c r="G10261" s="2">
        <v>1</v>
      </c>
      <c r="H10261" s="3">
        <v>45632</v>
      </c>
      <c r="I10261" s="3">
        <v>45635</v>
      </c>
      <c r="J10261" s="2" t="s">
        <v>21</v>
      </c>
      <c r="K10261" s="2" t="s">
        <v>22</v>
      </c>
      <c r="L10261" s="2">
        <v>674.21</v>
      </c>
      <c r="M10261" s="2" t="s">
        <v>34</v>
      </c>
      <c r="N10261" s="11">
        <f>L10261/E10261*100</f>
        <v>21.665472330497991</v>
      </c>
      <c r="O10261" s="12" t="str">
        <f>IF(N10261&lt;10,"Low",IF(N10261&lt;20,"Med","High"))</f>
        <v>High</v>
      </c>
      <c r="P10261" s="12">
        <f>sales*discount</f>
        <v>746.85839999999996</v>
      </c>
      <c r="Q10261" s="12">
        <f>sales-Discount_Values</f>
        <v>2365.0515999999998</v>
      </c>
      <c r="R10261" s="12">
        <f>DATEDIF(order_date,delivery_date,"D")</f>
        <v>3</v>
      </c>
      <c r="S10261" s="12"/>
    </row>
    <row r="10262" spans="1:19" ht="14.25" customHeight="1" x14ac:dyDescent="0.35">
      <c r="A10262" s="2" t="s">
        <v>10029</v>
      </c>
      <c r="B10262" s="2">
        <v>109996</v>
      </c>
      <c r="C10262" s="2" t="s">
        <v>13</v>
      </c>
      <c r="D10262" s="2" t="s">
        <v>14</v>
      </c>
      <c r="E10262" s="2">
        <v>3054.47</v>
      </c>
      <c r="F10262" s="2">
        <v>0.03</v>
      </c>
      <c r="G10262" s="2">
        <v>9</v>
      </c>
      <c r="H10262" s="3">
        <v>45360</v>
      </c>
      <c r="I10262" s="3">
        <v>45364</v>
      </c>
      <c r="J10262" s="2" t="s">
        <v>21</v>
      </c>
      <c r="K10262" s="2" t="s">
        <v>16</v>
      </c>
      <c r="L10262" s="2">
        <v>661.78</v>
      </c>
      <c r="M10262" s="2" t="s">
        <v>23</v>
      </c>
      <c r="N10262" s="11">
        <f>L10262/E10262*100</f>
        <v>21.665951867263388</v>
      </c>
      <c r="O10262" s="12" t="str">
        <f>IF(N10262&lt;10,"Low",IF(N10262&lt;20,"Med","High"))</f>
        <v>High</v>
      </c>
      <c r="P10262" s="12">
        <f>sales*discount</f>
        <v>91.634099999999989</v>
      </c>
      <c r="Q10262" s="12">
        <f>sales-Discount_Values</f>
        <v>2962.8359</v>
      </c>
      <c r="R10262" s="12">
        <f>DATEDIF(order_date,delivery_date,"D")</f>
        <v>4</v>
      </c>
      <c r="S10262" s="12"/>
    </row>
    <row r="10263" spans="1:19" ht="14.25" customHeight="1" x14ac:dyDescent="0.35">
      <c r="A10263" s="2" t="s">
        <v>10967</v>
      </c>
      <c r="B10263" s="2">
        <v>110934</v>
      </c>
      <c r="C10263" s="2" t="s">
        <v>19</v>
      </c>
      <c r="D10263" s="2" t="s">
        <v>36</v>
      </c>
      <c r="E10263" s="2">
        <v>2738.75</v>
      </c>
      <c r="F10263" s="2">
        <v>0.18</v>
      </c>
      <c r="G10263" s="2">
        <v>4</v>
      </c>
      <c r="H10263" s="3">
        <v>45192</v>
      </c>
      <c r="I10263" s="3">
        <v>45194</v>
      </c>
      <c r="J10263" s="2" t="s">
        <v>21</v>
      </c>
      <c r="K10263" s="2" t="s">
        <v>22</v>
      </c>
      <c r="L10263" s="2">
        <v>593.38</v>
      </c>
      <c r="M10263" s="2" t="s">
        <v>17</v>
      </c>
      <c r="N10263" s="11">
        <f>L10263/E10263*100</f>
        <v>21.666088544043816</v>
      </c>
      <c r="O10263" s="12" t="str">
        <f>IF(N10263&lt;10,"Low",IF(N10263&lt;20,"Med","High"))</f>
        <v>High</v>
      </c>
      <c r="P10263" s="12">
        <f>sales*discount</f>
        <v>492.97499999999997</v>
      </c>
      <c r="Q10263" s="12">
        <f>sales-Discount_Values</f>
        <v>2245.7750000000001</v>
      </c>
      <c r="R10263" s="12">
        <f>DATEDIF(order_date,delivery_date,"D")</f>
        <v>2</v>
      </c>
      <c r="S10263" s="12"/>
    </row>
    <row r="10264" spans="1:19" ht="14.25" customHeight="1" x14ac:dyDescent="0.35">
      <c r="A10264" s="2" t="s">
        <v>663</v>
      </c>
      <c r="B10264" s="2">
        <v>100630</v>
      </c>
      <c r="C10264" s="2" t="s">
        <v>25</v>
      </c>
      <c r="D10264" s="2" t="s">
        <v>33</v>
      </c>
      <c r="E10264" s="2">
        <v>1005.46</v>
      </c>
      <c r="F10264" s="2">
        <v>0.3</v>
      </c>
      <c r="G10264" s="2">
        <v>6</v>
      </c>
      <c r="H10264" s="3">
        <v>45240</v>
      </c>
      <c r="I10264" s="3">
        <v>45242</v>
      </c>
      <c r="J10264" s="2" t="s">
        <v>31</v>
      </c>
      <c r="K10264" s="2" t="s">
        <v>27</v>
      </c>
      <c r="L10264" s="2">
        <v>217.85</v>
      </c>
      <c r="M10264" s="2" t="s">
        <v>23</v>
      </c>
      <c r="N10264" s="11">
        <f>L10264/E10264*100</f>
        <v>21.66669981898832</v>
      </c>
      <c r="O10264" s="12" t="str">
        <f>IF(N10264&lt;10,"Low",IF(N10264&lt;20,"Med","High"))</f>
        <v>High</v>
      </c>
      <c r="P10264" s="12">
        <f>sales*discount</f>
        <v>301.63799999999998</v>
      </c>
      <c r="Q10264" s="12">
        <f>sales-Discount_Values</f>
        <v>703.82200000000012</v>
      </c>
      <c r="R10264" s="12">
        <f>DATEDIF(order_date,delivery_date,"D")</f>
        <v>2</v>
      </c>
      <c r="S10264" s="12"/>
    </row>
    <row r="10265" spans="1:19" ht="14.25" customHeight="1" x14ac:dyDescent="0.35">
      <c r="A10265" s="2" t="s">
        <v>11498</v>
      </c>
      <c r="B10265" s="2">
        <v>111465</v>
      </c>
      <c r="C10265" s="2" t="s">
        <v>41</v>
      </c>
      <c r="D10265" s="2" t="s">
        <v>14</v>
      </c>
      <c r="E10265" s="2">
        <v>3788.28</v>
      </c>
      <c r="F10265" s="2">
        <v>0.06</v>
      </c>
      <c r="G10265" s="2">
        <v>5</v>
      </c>
      <c r="H10265" s="3">
        <v>45574</v>
      </c>
      <c r="I10265" s="3">
        <v>45575</v>
      </c>
      <c r="J10265" s="2" t="s">
        <v>31</v>
      </c>
      <c r="K10265" s="2" t="s">
        <v>16</v>
      </c>
      <c r="L10265" s="2">
        <v>820.85</v>
      </c>
      <c r="M10265" s="2" t="s">
        <v>34</v>
      </c>
      <c r="N10265" s="11">
        <f>L10265/E10265*100</f>
        <v>21.668144910091122</v>
      </c>
      <c r="O10265" s="12" t="str">
        <f>IF(N10265&lt;10,"Low",IF(N10265&lt;20,"Med","High"))</f>
        <v>High</v>
      </c>
      <c r="P10265" s="12">
        <f>sales*discount</f>
        <v>227.29679999999999</v>
      </c>
      <c r="Q10265" s="12">
        <f>sales-Discount_Values</f>
        <v>3560.9832000000001</v>
      </c>
      <c r="R10265" s="12">
        <f>DATEDIF(order_date,delivery_date,"D")</f>
        <v>1</v>
      </c>
      <c r="S10265" s="12"/>
    </row>
    <row r="10266" spans="1:19" ht="14.25" customHeight="1" x14ac:dyDescent="0.35">
      <c r="A10266" s="2" t="s">
        <v>14652</v>
      </c>
      <c r="B10266" s="2">
        <v>114619</v>
      </c>
      <c r="C10266" s="2" t="s">
        <v>25</v>
      </c>
      <c r="D10266" s="2" t="s">
        <v>20</v>
      </c>
      <c r="E10266" s="2">
        <v>2422.7800000000002</v>
      </c>
      <c r="F10266" s="2">
        <v>0.27</v>
      </c>
      <c r="G10266" s="2">
        <v>1</v>
      </c>
      <c r="H10266" s="3">
        <v>45493</v>
      </c>
      <c r="I10266" s="3">
        <v>45500</v>
      </c>
      <c r="J10266" s="2" t="s">
        <v>31</v>
      </c>
      <c r="K10266" s="2" t="s">
        <v>27</v>
      </c>
      <c r="L10266" s="2">
        <v>524.98</v>
      </c>
      <c r="M10266" s="2" t="s">
        <v>17</v>
      </c>
      <c r="N10266" s="11">
        <f>L10266/E10266*100</f>
        <v>21.668496520526006</v>
      </c>
      <c r="O10266" s="12" t="str">
        <f>IF(N10266&lt;10,"Low",IF(N10266&lt;20,"Med","High"))</f>
        <v>High</v>
      </c>
      <c r="P10266" s="12">
        <f>sales*discount</f>
        <v>654.15060000000005</v>
      </c>
      <c r="Q10266" s="12">
        <f>sales-Discount_Values</f>
        <v>1768.6294000000003</v>
      </c>
      <c r="R10266" s="12">
        <f>DATEDIF(order_date,delivery_date,"D")</f>
        <v>7</v>
      </c>
      <c r="S10266" s="12"/>
    </row>
    <row r="10267" spans="1:19" ht="14.25" customHeight="1" x14ac:dyDescent="0.35">
      <c r="A10267" s="2" t="s">
        <v>14602</v>
      </c>
      <c r="B10267" s="2">
        <v>114569</v>
      </c>
      <c r="C10267" s="2" t="s">
        <v>25</v>
      </c>
      <c r="D10267" s="2" t="s">
        <v>14</v>
      </c>
      <c r="E10267" s="2">
        <v>4885.1099999999997</v>
      </c>
      <c r="F10267" s="2">
        <v>7.0000000000000007E-2</v>
      </c>
      <c r="G10267" s="2">
        <v>2</v>
      </c>
      <c r="H10267" s="3">
        <v>45070</v>
      </c>
      <c r="I10267" s="3">
        <v>45075</v>
      </c>
      <c r="J10267" s="2" t="s">
        <v>21</v>
      </c>
      <c r="K10267" s="2" t="s">
        <v>16</v>
      </c>
      <c r="L10267" s="2">
        <v>1058.53</v>
      </c>
      <c r="M10267" s="2" t="s">
        <v>28</v>
      </c>
      <c r="N10267" s="11">
        <f>L10267/E10267*100</f>
        <v>21.668498764613283</v>
      </c>
      <c r="O10267" s="12" t="str">
        <f>IF(N10267&lt;10,"Low",IF(N10267&lt;20,"Med","High"))</f>
        <v>High</v>
      </c>
      <c r="P10267" s="12">
        <f>sales*discount</f>
        <v>341.95769999999999</v>
      </c>
      <c r="Q10267" s="12">
        <f>sales-Discount_Values</f>
        <v>4543.1522999999997</v>
      </c>
      <c r="R10267" s="12">
        <f>DATEDIF(order_date,delivery_date,"D")</f>
        <v>5</v>
      </c>
      <c r="S10267" s="12"/>
    </row>
    <row r="10268" spans="1:19" ht="14.25" customHeight="1" x14ac:dyDescent="0.35">
      <c r="A10268" s="2" t="s">
        <v>8180</v>
      </c>
      <c r="B10268" s="2">
        <v>108147</v>
      </c>
      <c r="C10268" s="2" t="s">
        <v>25</v>
      </c>
      <c r="D10268" s="2" t="s">
        <v>26</v>
      </c>
      <c r="E10268" s="2">
        <v>4960.75</v>
      </c>
      <c r="F10268" s="2">
        <v>0.24</v>
      </c>
      <c r="G10268" s="2">
        <v>8</v>
      </c>
      <c r="H10268" s="3">
        <v>45512</v>
      </c>
      <c r="I10268" s="3">
        <v>45514</v>
      </c>
      <c r="J10268" s="2" t="s">
        <v>21</v>
      </c>
      <c r="K10268" s="2" t="s">
        <v>27</v>
      </c>
      <c r="L10268" s="2">
        <v>1074.97</v>
      </c>
      <c r="M10268" s="2" t="s">
        <v>28</v>
      </c>
      <c r="N10268" s="11">
        <f>L10268/E10268*100</f>
        <v>21.669505619110012</v>
      </c>
      <c r="O10268" s="12" t="str">
        <f>IF(N10268&lt;10,"Low",IF(N10268&lt;20,"Med","High"))</f>
        <v>High</v>
      </c>
      <c r="P10268" s="12">
        <f>sales*discount</f>
        <v>1190.58</v>
      </c>
      <c r="Q10268" s="12">
        <f>sales-Discount_Values</f>
        <v>3770.17</v>
      </c>
      <c r="R10268" s="12">
        <f>DATEDIF(order_date,delivery_date,"D")</f>
        <v>2</v>
      </c>
      <c r="S10268" s="12"/>
    </row>
    <row r="10269" spans="1:19" ht="14.25" customHeight="1" x14ac:dyDescent="0.35">
      <c r="A10269" s="2" t="s">
        <v>12717</v>
      </c>
      <c r="B10269" s="2">
        <v>112684</v>
      </c>
      <c r="C10269" s="2" t="s">
        <v>13</v>
      </c>
      <c r="D10269" s="2" t="s">
        <v>36</v>
      </c>
      <c r="E10269" s="2">
        <v>1732.05</v>
      </c>
      <c r="F10269" s="2">
        <v>0.19</v>
      </c>
      <c r="G10269" s="2">
        <v>3</v>
      </c>
      <c r="H10269" s="3">
        <v>45628</v>
      </c>
      <c r="I10269" s="3">
        <v>45632</v>
      </c>
      <c r="J10269" s="2" t="s">
        <v>15</v>
      </c>
      <c r="K10269" s="2" t="s">
        <v>16</v>
      </c>
      <c r="L10269" s="2">
        <v>375.33</v>
      </c>
      <c r="M10269" s="2" t="s">
        <v>48</v>
      </c>
      <c r="N10269" s="11">
        <f>L10269/E10269*100</f>
        <v>21.669697756993159</v>
      </c>
      <c r="O10269" s="12" t="str">
        <f>IF(N10269&lt;10,"Low",IF(N10269&lt;20,"Med","High"))</f>
        <v>High</v>
      </c>
      <c r="P10269" s="12">
        <f>sales*discount</f>
        <v>329.08949999999999</v>
      </c>
      <c r="Q10269" s="12">
        <f>sales-Discount_Values</f>
        <v>1402.9604999999999</v>
      </c>
      <c r="R10269" s="12">
        <f>DATEDIF(order_date,delivery_date,"D")</f>
        <v>4</v>
      </c>
      <c r="S10269" s="12"/>
    </row>
    <row r="10270" spans="1:19" ht="14.25" customHeight="1" x14ac:dyDescent="0.35">
      <c r="A10270" s="2" t="s">
        <v>4596</v>
      </c>
      <c r="B10270" s="2">
        <v>104563</v>
      </c>
      <c r="C10270" s="2" t="s">
        <v>25</v>
      </c>
      <c r="D10270" s="2" t="s">
        <v>20</v>
      </c>
      <c r="E10270" s="2">
        <v>2726.61</v>
      </c>
      <c r="F10270" s="2">
        <v>0.47</v>
      </c>
      <c r="G10270" s="2">
        <v>2</v>
      </c>
      <c r="H10270" s="3">
        <v>45619</v>
      </c>
      <c r="I10270" s="3">
        <v>45623</v>
      </c>
      <c r="J10270" s="2" t="s">
        <v>21</v>
      </c>
      <c r="K10270" s="2" t="s">
        <v>22</v>
      </c>
      <c r="L10270" s="2">
        <v>590.91</v>
      </c>
      <c r="M10270" s="2" t="s">
        <v>17</v>
      </c>
      <c r="N10270" s="11">
        <f>L10270/E10270*100</f>
        <v>21.671966287807933</v>
      </c>
      <c r="O10270" s="12" t="str">
        <f>IF(N10270&lt;10,"Low",IF(N10270&lt;20,"Med","High"))</f>
        <v>High</v>
      </c>
      <c r="P10270" s="12">
        <f>sales*discount</f>
        <v>1281.5066999999999</v>
      </c>
      <c r="Q10270" s="12">
        <f>sales-Discount_Values</f>
        <v>1445.1033000000002</v>
      </c>
      <c r="R10270" s="12">
        <f>DATEDIF(order_date,delivery_date,"D")</f>
        <v>4</v>
      </c>
      <c r="S10270" s="12"/>
    </row>
    <row r="10271" spans="1:19" ht="14.25" customHeight="1" x14ac:dyDescent="0.35">
      <c r="A10271" s="2" t="s">
        <v>9399</v>
      </c>
      <c r="B10271" s="2">
        <v>109366</v>
      </c>
      <c r="C10271" s="2" t="s">
        <v>25</v>
      </c>
      <c r="D10271" s="2" t="s">
        <v>14</v>
      </c>
      <c r="E10271" s="2">
        <v>2655.83</v>
      </c>
      <c r="F10271" s="2">
        <v>0.11</v>
      </c>
      <c r="G10271" s="2">
        <v>6</v>
      </c>
      <c r="H10271" s="3">
        <v>45657</v>
      </c>
      <c r="I10271" s="3">
        <v>45659</v>
      </c>
      <c r="J10271" s="2" t="s">
        <v>21</v>
      </c>
      <c r="K10271" s="2" t="s">
        <v>16</v>
      </c>
      <c r="L10271" s="2">
        <v>575.64</v>
      </c>
      <c r="M10271" s="2" t="s">
        <v>17</v>
      </c>
      <c r="N10271" s="11">
        <f>L10271/E10271*100</f>
        <v>21.674580074778881</v>
      </c>
      <c r="O10271" s="12" t="str">
        <f>IF(N10271&lt;10,"Low",IF(N10271&lt;20,"Med","High"))</f>
        <v>High</v>
      </c>
      <c r="P10271" s="12">
        <f>sales*discount</f>
        <v>292.1413</v>
      </c>
      <c r="Q10271" s="12">
        <f>sales-Discount_Values</f>
        <v>2363.6886999999997</v>
      </c>
      <c r="R10271" s="12">
        <f>DATEDIF(order_date,delivery_date,"D")</f>
        <v>2</v>
      </c>
      <c r="S10271" s="12"/>
    </row>
    <row r="10272" spans="1:19" ht="14.25" customHeight="1" x14ac:dyDescent="0.35">
      <c r="A10272" s="2" t="s">
        <v>10526</v>
      </c>
      <c r="B10272" s="2">
        <v>110493</v>
      </c>
      <c r="C10272" s="2" t="s">
        <v>25</v>
      </c>
      <c r="D10272" s="2" t="s">
        <v>36</v>
      </c>
      <c r="E10272" s="2">
        <v>304.04000000000002</v>
      </c>
      <c r="F10272" s="2">
        <v>0.4</v>
      </c>
      <c r="G10272" s="2">
        <v>6</v>
      </c>
      <c r="H10272" s="3">
        <v>45271</v>
      </c>
      <c r="I10272" s="3">
        <v>45272</v>
      </c>
      <c r="J10272" s="2" t="s">
        <v>15</v>
      </c>
      <c r="K10272" s="2" t="s">
        <v>16</v>
      </c>
      <c r="L10272" s="2">
        <v>65.900000000000006</v>
      </c>
      <c r="M10272" s="2" t="s">
        <v>17</v>
      </c>
      <c r="N10272" s="11">
        <f>L10272/E10272*100</f>
        <v>21.674779634258652</v>
      </c>
      <c r="O10272" s="12" t="str">
        <f>IF(N10272&lt;10,"Low",IF(N10272&lt;20,"Med","High"))</f>
        <v>High</v>
      </c>
      <c r="P10272" s="12">
        <f>sales*discount</f>
        <v>121.61600000000001</v>
      </c>
      <c r="Q10272" s="12">
        <f>sales-Discount_Values</f>
        <v>182.42400000000001</v>
      </c>
      <c r="R10272" s="12">
        <f>DATEDIF(order_date,delivery_date,"D")</f>
        <v>1</v>
      </c>
      <c r="S10272" s="12"/>
    </row>
    <row r="10273" spans="1:19" ht="14.25" customHeight="1" x14ac:dyDescent="0.35">
      <c r="A10273" s="2" t="s">
        <v>14437</v>
      </c>
      <c r="B10273" s="2">
        <v>114404</v>
      </c>
      <c r="C10273" s="2" t="s">
        <v>41</v>
      </c>
      <c r="D10273" s="2" t="s">
        <v>36</v>
      </c>
      <c r="E10273" s="2">
        <v>4326.99</v>
      </c>
      <c r="F10273" s="2">
        <v>0.34</v>
      </c>
      <c r="G10273" s="2">
        <v>2</v>
      </c>
      <c r="H10273" s="3">
        <v>45172</v>
      </c>
      <c r="I10273" s="3">
        <v>45175</v>
      </c>
      <c r="J10273" s="2" t="s">
        <v>31</v>
      </c>
      <c r="K10273" s="2" t="s">
        <v>22</v>
      </c>
      <c r="L10273" s="2">
        <v>938.09</v>
      </c>
      <c r="M10273" s="2" t="s">
        <v>39</v>
      </c>
      <c r="N10273" s="11">
        <f>L10273/E10273*100</f>
        <v>21.679966905400754</v>
      </c>
      <c r="O10273" s="12" t="str">
        <f>IF(N10273&lt;10,"Low",IF(N10273&lt;20,"Med","High"))</f>
        <v>High</v>
      </c>
      <c r="P10273" s="12">
        <f>sales*discount</f>
        <v>1471.1766</v>
      </c>
      <c r="Q10273" s="12">
        <f>sales-Discount_Values</f>
        <v>2855.8134</v>
      </c>
      <c r="R10273" s="12">
        <f>DATEDIF(order_date,delivery_date,"D")</f>
        <v>3</v>
      </c>
      <c r="S10273" s="12"/>
    </row>
    <row r="10274" spans="1:19" ht="14.25" customHeight="1" x14ac:dyDescent="0.35">
      <c r="A10274" s="2" t="s">
        <v>6733</v>
      </c>
      <c r="B10274" s="2">
        <v>106700</v>
      </c>
      <c r="C10274" s="2" t="s">
        <v>13</v>
      </c>
      <c r="D10274" s="2" t="s">
        <v>26</v>
      </c>
      <c r="E10274" s="2">
        <v>1053.56</v>
      </c>
      <c r="F10274" s="2">
        <v>0.16</v>
      </c>
      <c r="G10274" s="2">
        <v>3</v>
      </c>
      <c r="H10274" s="3">
        <v>44948</v>
      </c>
      <c r="I10274" s="3">
        <v>44954</v>
      </c>
      <c r="J10274" s="2" t="s">
        <v>21</v>
      </c>
      <c r="K10274" s="2" t="s">
        <v>22</v>
      </c>
      <c r="L10274" s="2">
        <v>228.42</v>
      </c>
      <c r="M10274" s="2" t="s">
        <v>48</v>
      </c>
      <c r="N10274" s="11">
        <f>L10274/E10274*100</f>
        <v>21.680777554197199</v>
      </c>
      <c r="O10274" s="12" t="str">
        <f>IF(N10274&lt;10,"Low",IF(N10274&lt;20,"Med","High"))</f>
        <v>High</v>
      </c>
      <c r="P10274" s="12">
        <f>sales*discount</f>
        <v>168.56960000000001</v>
      </c>
      <c r="Q10274" s="12">
        <f>sales-Discount_Values</f>
        <v>884.99039999999991</v>
      </c>
      <c r="R10274" s="12">
        <f>DATEDIF(order_date,delivery_date,"D")</f>
        <v>6</v>
      </c>
      <c r="S10274" s="12"/>
    </row>
    <row r="10275" spans="1:19" ht="14.25" customHeight="1" x14ac:dyDescent="0.35">
      <c r="A10275" s="2" t="s">
        <v>11573</v>
      </c>
      <c r="B10275" s="2">
        <v>111540</v>
      </c>
      <c r="C10275" s="2" t="s">
        <v>25</v>
      </c>
      <c r="D10275" s="2" t="s">
        <v>26</v>
      </c>
      <c r="E10275" s="2">
        <v>548.01</v>
      </c>
      <c r="F10275" s="2">
        <v>0.09</v>
      </c>
      <c r="G10275" s="2">
        <v>8</v>
      </c>
      <c r="H10275" s="3">
        <v>45039</v>
      </c>
      <c r="I10275" s="3">
        <v>45040</v>
      </c>
      <c r="J10275" s="2" t="s">
        <v>21</v>
      </c>
      <c r="K10275" s="2" t="s">
        <v>27</v>
      </c>
      <c r="L10275" s="2">
        <v>118.83</v>
      </c>
      <c r="M10275" s="2" t="s">
        <v>39</v>
      </c>
      <c r="N10275" s="11">
        <f>L10275/E10275*100</f>
        <v>21.683910877538732</v>
      </c>
      <c r="O10275" s="12" t="str">
        <f>IF(N10275&lt;10,"Low",IF(N10275&lt;20,"Med","High"))</f>
        <v>High</v>
      </c>
      <c r="P10275" s="12">
        <f>sales*discount</f>
        <v>49.320899999999995</v>
      </c>
      <c r="Q10275" s="12">
        <f>sales-Discount_Values</f>
        <v>498.6891</v>
      </c>
      <c r="R10275" s="12">
        <f>DATEDIF(order_date,delivery_date,"D")</f>
        <v>1</v>
      </c>
      <c r="S10275" s="12"/>
    </row>
    <row r="10276" spans="1:19" ht="14.25" customHeight="1" x14ac:dyDescent="0.35">
      <c r="A10276" s="2" t="s">
        <v>5116</v>
      </c>
      <c r="B10276" s="2">
        <v>105083</v>
      </c>
      <c r="C10276" s="2" t="s">
        <v>25</v>
      </c>
      <c r="D10276" s="2" t="s">
        <v>33</v>
      </c>
      <c r="E10276" s="2">
        <v>1152.48</v>
      </c>
      <c r="F10276" s="2">
        <v>0.05</v>
      </c>
      <c r="G10276" s="2">
        <v>6</v>
      </c>
      <c r="H10276" s="3">
        <v>45243</v>
      </c>
      <c r="I10276" s="3">
        <v>45245</v>
      </c>
      <c r="J10276" s="2" t="s">
        <v>31</v>
      </c>
      <c r="K10276" s="2" t="s">
        <v>22</v>
      </c>
      <c r="L10276" s="2">
        <v>249.91</v>
      </c>
      <c r="M10276" s="2" t="s">
        <v>34</v>
      </c>
      <c r="N10276" s="11">
        <f>L10276/E10276*100</f>
        <v>21.684541163404138</v>
      </c>
      <c r="O10276" s="12" t="str">
        <f>IF(N10276&lt;10,"Low",IF(N10276&lt;20,"Med","High"))</f>
        <v>High</v>
      </c>
      <c r="P10276" s="12">
        <f>sales*discount</f>
        <v>57.624000000000002</v>
      </c>
      <c r="Q10276" s="12">
        <f>sales-Discount_Values</f>
        <v>1094.856</v>
      </c>
      <c r="R10276" s="12">
        <f>DATEDIF(order_date,delivery_date,"D")</f>
        <v>2</v>
      </c>
      <c r="S10276" s="12"/>
    </row>
    <row r="10277" spans="1:19" ht="14.25" customHeight="1" x14ac:dyDescent="0.35">
      <c r="A10277" s="2" t="s">
        <v>4917</v>
      </c>
      <c r="B10277" s="2">
        <v>104884</v>
      </c>
      <c r="C10277" s="2" t="s">
        <v>41</v>
      </c>
      <c r="D10277" s="2" t="s">
        <v>33</v>
      </c>
      <c r="E10277" s="2">
        <v>3536.1</v>
      </c>
      <c r="F10277" s="2">
        <v>0.27</v>
      </c>
      <c r="G10277" s="2">
        <v>8</v>
      </c>
      <c r="H10277" s="3">
        <v>45299</v>
      </c>
      <c r="I10277" s="3">
        <v>45301</v>
      </c>
      <c r="J10277" s="2" t="s">
        <v>15</v>
      </c>
      <c r="K10277" s="2" t="s">
        <v>22</v>
      </c>
      <c r="L10277" s="2">
        <v>767.02</v>
      </c>
      <c r="M10277" s="2" t="s">
        <v>28</v>
      </c>
      <c r="N10277" s="11">
        <f>L10277/E10277*100</f>
        <v>21.691128644551906</v>
      </c>
      <c r="O10277" s="12" t="str">
        <f>IF(N10277&lt;10,"Low",IF(N10277&lt;20,"Med","High"))</f>
        <v>High</v>
      </c>
      <c r="P10277" s="12">
        <f>sales*discount</f>
        <v>954.74700000000007</v>
      </c>
      <c r="Q10277" s="12">
        <f>sales-Discount_Values</f>
        <v>2581.3530000000001</v>
      </c>
      <c r="R10277" s="12">
        <f>DATEDIF(order_date,delivery_date,"D")</f>
        <v>2</v>
      </c>
      <c r="S10277" s="12"/>
    </row>
    <row r="10278" spans="1:19" ht="14.25" customHeight="1" x14ac:dyDescent="0.35">
      <c r="A10278" s="2" t="s">
        <v>11044</v>
      </c>
      <c r="B10278" s="2">
        <v>111011</v>
      </c>
      <c r="C10278" s="2" t="s">
        <v>13</v>
      </c>
      <c r="D10278" s="2" t="s">
        <v>36</v>
      </c>
      <c r="E10278" s="2">
        <v>4550.5</v>
      </c>
      <c r="F10278" s="2">
        <v>0.4</v>
      </c>
      <c r="G10278" s="2">
        <v>8</v>
      </c>
      <c r="H10278" s="3">
        <v>44936</v>
      </c>
      <c r="I10278" s="3">
        <v>44939</v>
      </c>
      <c r="J10278" s="2" t="s">
        <v>15</v>
      </c>
      <c r="K10278" s="2" t="s">
        <v>27</v>
      </c>
      <c r="L10278" s="2">
        <v>987.07</v>
      </c>
      <c r="M10278" s="2" t="s">
        <v>48</v>
      </c>
      <c r="N10278" s="11">
        <f>L10278/E10278*100</f>
        <v>21.691462476650919</v>
      </c>
      <c r="O10278" s="12" t="str">
        <f>IF(N10278&lt;10,"Low",IF(N10278&lt;20,"Med","High"))</f>
        <v>High</v>
      </c>
      <c r="P10278" s="12">
        <f>sales*discount</f>
        <v>1820.2</v>
      </c>
      <c r="Q10278" s="12">
        <f>sales-Discount_Values</f>
        <v>2730.3</v>
      </c>
      <c r="R10278" s="12">
        <f>DATEDIF(order_date,delivery_date,"D")</f>
        <v>3</v>
      </c>
      <c r="S10278" s="12"/>
    </row>
    <row r="10279" spans="1:19" ht="14.25" customHeight="1" x14ac:dyDescent="0.35">
      <c r="A10279" s="2" t="s">
        <v>11712</v>
      </c>
      <c r="B10279" s="2">
        <v>111679</v>
      </c>
      <c r="C10279" s="2" t="s">
        <v>41</v>
      </c>
      <c r="D10279" s="2" t="s">
        <v>20</v>
      </c>
      <c r="E10279" s="2">
        <v>3859.08</v>
      </c>
      <c r="F10279" s="2">
        <v>0.22</v>
      </c>
      <c r="G10279" s="2">
        <v>7</v>
      </c>
      <c r="H10279" s="3">
        <v>45537</v>
      </c>
      <c r="I10279" s="3">
        <v>45542</v>
      </c>
      <c r="J10279" s="2" t="s">
        <v>21</v>
      </c>
      <c r="K10279" s="2" t="s">
        <v>27</v>
      </c>
      <c r="L10279" s="2">
        <v>837.11</v>
      </c>
      <c r="M10279" s="2" t="s">
        <v>39</v>
      </c>
      <c r="N10279" s="11">
        <f>L10279/E10279*100</f>
        <v>21.691957668667143</v>
      </c>
      <c r="O10279" s="12" t="str">
        <f>IF(N10279&lt;10,"Low",IF(N10279&lt;20,"Med","High"))</f>
        <v>High</v>
      </c>
      <c r="P10279" s="12">
        <f>sales*discount</f>
        <v>848.99760000000003</v>
      </c>
      <c r="Q10279" s="12">
        <f>sales-Discount_Values</f>
        <v>3010.0823999999998</v>
      </c>
      <c r="R10279" s="12">
        <f>DATEDIF(order_date,delivery_date,"D")</f>
        <v>5</v>
      </c>
      <c r="S10279" s="12"/>
    </row>
    <row r="10280" spans="1:19" ht="14.25" customHeight="1" x14ac:dyDescent="0.35">
      <c r="A10280" s="2" t="s">
        <v>1536</v>
      </c>
      <c r="B10280" s="2">
        <v>101503</v>
      </c>
      <c r="C10280" s="2" t="s">
        <v>13</v>
      </c>
      <c r="D10280" s="2" t="s">
        <v>20</v>
      </c>
      <c r="E10280" s="2">
        <v>2572.75</v>
      </c>
      <c r="F10280" s="2">
        <v>0.23</v>
      </c>
      <c r="G10280" s="2">
        <v>2</v>
      </c>
      <c r="H10280" s="3">
        <v>45052</v>
      </c>
      <c r="I10280" s="3">
        <v>45058</v>
      </c>
      <c r="J10280" s="2" t="s">
        <v>31</v>
      </c>
      <c r="K10280" s="2" t="s">
        <v>16</v>
      </c>
      <c r="L10280" s="2">
        <v>558.12</v>
      </c>
      <c r="M10280" s="2" t="s">
        <v>34</v>
      </c>
      <c r="N10280" s="11">
        <f>L10280/E10280*100</f>
        <v>21.693518608492859</v>
      </c>
      <c r="O10280" s="12" t="str">
        <f>IF(N10280&lt;10,"Low",IF(N10280&lt;20,"Med","High"))</f>
        <v>High</v>
      </c>
      <c r="P10280" s="12">
        <f>sales*discount</f>
        <v>591.73250000000007</v>
      </c>
      <c r="Q10280" s="12">
        <f>sales-Discount_Values</f>
        <v>1981.0174999999999</v>
      </c>
      <c r="R10280" s="12">
        <f>DATEDIF(order_date,delivery_date,"D")</f>
        <v>6</v>
      </c>
      <c r="S10280" s="12"/>
    </row>
    <row r="10281" spans="1:19" ht="14.25" customHeight="1" x14ac:dyDescent="0.35">
      <c r="A10281" s="2" t="s">
        <v>8283</v>
      </c>
      <c r="B10281" s="2">
        <v>108250</v>
      </c>
      <c r="C10281" s="2" t="s">
        <v>25</v>
      </c>
      <c r="D10281" s="2" t="s">
        <v>26</v>
      </c>
      <c r="E10281" s="2">
        <v>2858.08</v>
      </c>
      <c r="F10281" s="2">
        <v>7.0000000000000007E-2</v>
      </c>
      <c r="G10281" s="2">
        <v>9</v>
      </c>
      <c r="H10281" s="3">
        <v>45070</v>
      </c>
      <c r="I10281" s="3">
        <v>45072</v>
      </c>
      <c r="J10281" s="2" t="s">
        <v>21</v>
      </c>
      <c r="K10281" s="2" t="s">
        <v>22</v>
      </c>
      <c r="L10281" s="2">
        <v>620.02</v>
      </c>
      <c r="M10281" s="2" t="s">
        <v>48</v>
      </c>
      <c r="N10281" s="11">
        <f>L10281/E10281*100</f>
        <v>21.693584504282594</v>
      </c>
      <c r="O10281" s="12" t="str">
        <f>IF(N10281&lt;10,"Low",IF(N10281&lt;20,"Med","High"))</f>
        <v>High</v>
      </c>
      <c r="P10281" s="12">
        <f>sales*discount</f>
        <v>200.06560000000002</v>
      </c>
      <c r="Q10281" s="12">
        <f>sales-Discount_Values</f>
        <v>2658.0144</v>
      </c>
      <c r="R10281" s="12">
        <f>DATEDIF(order_date,delivery_date,"D")</f>
        <v>2</v>
      </c>
      <c r="S10281" s="12"/>
    </row>
    <row r="10282" spans="1:19" ht="14.25" customHeight="1" x14ac:dyDescent="0.35">
      <c r="A10282" s="2" t="s">
        <v>1122</v>
      </c>
      <c r="B10282" s="2">
        <v>101089</v>
      </c>
      <c r="C10282" s="2" t="s">
        <v>41</v>
      </c>
      <c r="D10282" s="2" t="s">
        <v>36</v>
      </c>
      <c r="E10282" s="2">
        <v>1617.05</v>
      </c>
      <c r="F10282" s="2">
        <v>0.15</v>
      </c>
      <c r="G10282" s="2">
        <v>1</v>
      </c>
      <c r="H10282" s="3">
        <v>44949</v>
      </c>
      <c r="I10282" s="3">
        <v>44950</v>
      </c>
      <c r="J10282" s="2" t="s">
        <v>15</v>
      </c>
      <c r="K10282" s="2" t="s">
        <v>22</v>
      </c>
      <c r="L10282" s="2">
        <v>350.83</v>
      </c>
      <c r="M10282" s="2" t="s">
        <v>48</v>
      </c>
      <c r="N10282" s="11">
        <f>L10282/E10282*100</f>
        <v>21.695680405677003</v>
      </c>
      <c r="O10282" s="12" t="str">
        <f>IF(N10282&lt;10,"Low",IF(N10282&lt;20,"Med","High"))</f>
        <v>High</v>
      </c>
      <c r="P10282" s="12">
        <f>sales*discount</f>
        <v>242.55749999999998</v>
      </c>
      <c r="Q10282" s="12">
        <f>sales-Discount_Values</f>
        <v>1374.4925000000001</v>
      </c>
      <c r="R10282" s="12">
        <f>DATEDIF(order_date,delivery_date,"D")</f>
        <v>1</v>
      </c>
      <c r="S10282" s="12"/>
    </row>
    <row r="10283" spans="1:19" ht="14.25" customHeight="1" x14ac:dyDescent="0.35">
      <c r="A10283" s="2" t="s">
        <v>14634</v>
      </c>
      <c r="B10283" s="2">
        <v>114601</v>
      </c>
      <c r="C10283" s="2" t="s">
        <v>25</v>
      </c>
      <c r="D10283" s="2" t="s">
        <v>20</v>
      </c>
      <c r="E10283" s="2">
        <v>1394.72</v>
      </c>
      <c r="F10283" s="2">
        <v>0.18</v>
      </c>
      <c r="G10283" s="2">
        <v>4</v>
      </c>
      <c r="H10283" s="3">
        <v>45053</v>
      </c>
      <c r="I10283" s="3">
        <v>45057</v>
      </c>
      <c r="J10283" s="2" t="s">
        <v>31</v>
      </c>
      <c r="K10283" s="2" t="s">
        <v>16</v>
      </c>
      <c r="L10283" s="2">
        <v>302.64</v>
      </c>
      <c r="M10283" s="2" t="s">
        <v>28</v>
      </c>
      <c r="N10283" s="11">
        <f>L10283/E10283*100</f>
        <v>21.698979006538945</v>
      </c>
      <c r="O10283" s="12" t="str">
        <f>IF(N10283&lt;10,"Low",IF(N10283&lt;20,"Med","High"))</f>
        <v>High</v>
      </c>
      <c r="P10283" s="12">
        <f>sales*discount</f>
        <v>251.0496</v>
      </c>
      <c r="Q10283" s="12">
        <f>sales-Discount_Values</f>
        <v>1143.6704</v>
      </c>
      <c r="R10283" s="12">
        <f>DATEDIF(order_date,delivery_date,"D")</f>
        <v>4</v>
      </c>
      <c r="S10283" s="12"/>
    </row>
    <row r="10284" spans="1:19" ht="14.25" customHeight="1" x14ac:dyDescent="0.35">
      <c r="A10284" s="2" t="s">
        <v>6396</v>
      </c>
      <c r="B10284" s="2">
        <v>106363</v>
      </c>
      <c r="C10284" s="2" t="s">
        <v>25</v>
      </c>
      <c r="D10284" s="2" t="s">
        <v>14</v>
      </c>
      <c r="E10284" s="2">
        <v>2999.08</v>
      </c>
      <c r="F10284" s="2">
        <v>0.01</v>
      </c>
      <c r="G10284" s="2">
        <v>6</v>
      </c>
      <c r="H10284" s="3">
        <v>45349</v>
      </c>
      <c r="I10284" s="3">
        <v>45355</v>
      </c>
      <c r="J10284" s="2" t="s">
        <v>21</v>
      </c>
      <c r="K10284" s="2" t="s">
        <v>16</v>
      </c>
      <c r="L10284" s="2">
        <v>650.80999999999995</v>
      </c>
      <c r="M10284" s="2" t="s">
        <v>28</v>
      </c>
      <c r="N10284" s="11">
        <f>L10284/E10284*100</f>
        <v>21.700321431905785</v>
      </c>
      <c r="O10284" s="12" t="str">
        <f>IF(N10284&lt;10,"Low",IF(N10284&lt;20,"Med","High"))</f>
        <v>High</v>
      </c>
      <c r="P10284" s="12">
        <f>sales*discount</f>
        <v>29.9908</v>
      </c>
      <c r="Q10284" s="12">
        <f>sales-Discount_Values</f>
        <v>2969.0891999999999</v>
      </c>
      <c r="R10284" s="12">
        <f>DATEDIF(order_date,delivery_date,"D")</f>
        <v>6</v>
      </c>
      <c r="S10284" s="12"/>
    </row>
    <row r="10285" spans="1:19" ht="14.25" customHeight="1" x14ac:dyDescent="0.35">
      <c r="A10285" s="2" t="s">
        <v>4625</v>
      </c>
      <c r="B10285" s="2">
        <v>104592</v>
      </c>
      <c r="C10285" s="2" t="s">
        <v>41</v>
      </c>
      <c r="D10285" s="2" t="s">
        <v>33</v>
      </c>
      <c r="E10285" s="2">
        <v>2863.13</v>
      </c>
      <c r="F10285" s="2">
        <v>0.04</v>
      </c>
      <c r="G10285" s="2">
        <v>2</v>
      </c>
      <c r="H10285" s="3">
        <v>45079</v>
      </c>
      <c r="I10285" s="3">
        <v>45080</v>
      </c>
      <c r="J10285" s="2" t="s">
        <v>21</v>
      </c>
      <c r="K10285" s="2" t="s">
        <v>22</v>
      </c>
      <c r="L10285" s="2">
        <v>621.30999999999995</v>
      </c>
      <c r="M10285" s="2" t="s">
        <v>28</v>
      </c>
      <c r="N10285" s="11">
        <f>L10285/E10285*100</f>
        <v>21.700376860289261</v>
      </c>
      <c r="O10285" s="12" t="str">
        <f>IF(N10285&lt;10,"Low",IF(N10285&lt;20,"Med","High"))</f>
        <v>High</v>
      </c>
      <c r="P10285" s="12">
        <f>sales*discount</f>
        <v>114.52520000000001</v>
      </c>
      <c r="Q10285" s="12">
        <f>sales-Discount_Values</f>
        <v>2748.6048000000001</v>
      </c>
      <c r="R10285" s="12">
        <f>DATEDIF(order_date,delivery_date,"D")</f>
        <v>1</v>
      </c>
      <c r="S10285" s="12"/>
    </row>
    <row r="10286" spans="1:19" ht="14.25" customHeight="1" x14ac:dyDescent="0.35">
      <c r="A10286" s="2" t="s">
        <v>5542</v>
      </c>
      <c r="B10286" s="2">
        <v>105509</v>
      </c>
      <c r="C10286" s="2" t="s">
        <v>41</v>
      </c>
      <c r="D10286" s="2" t="s">
        <v>20</v>
      </c>
      <c r="E10286" s="2">
        <v>129.38999999999999</v>
      </c>
      <c r="F10286" s="2">
        <v>0.44</v>
      </c>
      <c r="G10286" s="2">
        <v>5</v>
      </c>
      <c r="H10286" s="3">
        <v>45250</v>
      </c>
      <c r="I10286" s="3">
        <v>45251</v>
      </c>
      <c r="J10286" s="2" t="s">
        <v>31</v>
      </c>
      <c r="K10286" s="2" t="s">
        <v>16</v>
      </c>
      <c r="L10286" s="2">
        <v>28.08</v>
      </c>
      <c r="M10286" s="2" t="s">
        <v>17</v>
      </c>
      <c r="N10286" s="11">
        <f>L10286/E10286*100</f>
        <v>21.70183167169024</v>
      </c>
      <c r="O10286" s="12" t="str">
        <f>IF(N10286&lt;10,"Low",IF(N10286&lt;20,"Med","High"))</f>
        <v>High</v>
      </c>
      <c r="P10286" s="12">
        <f>sales*discount</f>
        <v>56.931599999999996</v>
      </c>
      <c r="Q10286" s="12">
        <f>sales-Discount_Values</f>
        <v>72.458399999999983</v>
      </c>
      <c r="R10286" s="12">
        <f>DATEDIF(order_date,delivery_date,"D")</f>
        <v>1</v>
      </c>
      <c r="S10286" s="12"/>
    </row>
    <row r="10287" spans="1:19" ht="14.25" customHeight="1" x14ac:dyDescent="0.35">
      <c r="A10287" s="2" t="s">
        <v>12323</v>
      </c>
      <c r="B10287" s="2">
        <v>112290</v>
      </c>
      <c r="C10287" s="2" t="s">
        <v>13</v>
      </c>
      <c r="D10287" s="2" t="s">
        <v>26</v>
      </c>
      <c r="E10287" s="2">
        <v>3774.54</v>
      </c>
      <c r="F10287" s="2">
        <v>0.13</v>
      </c>
      <c r="G10287" s="2">
        <v>3</v>
      </c>
      <c r="H10287" s="3">
        <v>45546</v>
      </c>
      <c r="I10287" s="3">
        <v>45552</v>
      </c>
      <c r="J10287" s="2" t="s">
        <v>21</v>
      </c>
      <c r="K10287" s="2" t="s">
        <v>27</v>
      </c>
      <c r="L10287" s="2">
        <v>819.16</v>
      </c>
      <c r="M10287" s="2" t="s">
        <v>39</v>
      </c>
      <c r="N10287" s="11">
        <f>L10287/E10287*100</f>
        <v>21.702247161243488</v>
      </c>
      <c r="O10287" s="12" t="str">
        <f>IF(N10287&lt;10,"Low",IF(N10287&lt;20,"Med","High"))</f>
        <v>High</v>
      </c>
      <c r="P10287" s="12">
        <f>sales*discount</f>
        <v>490.6902</v>
      </c>
      <c r="Q10287" s="12">
        <f>sales-Discount_Values</f>
        <v>3283.8498</v>
      </c>
      <c r="R10287" s="12">
        <f>DATEDIF(order_date,delivery_date,"D")</f>
        <v>6</v>
      </c>
      <c r="S10287" s="12"/>
    </row>
    <row r="10288" spans="1:19" ht="14.25" customHeight="1" x14ac:dyDescent="0.35">
      <c r="A10288" s="2" t="s">
        <v>4474</v>
      </c>
      <c r="B10288" s="2">
        <v>104441</v>
      </c>
      <c r="C10288" s="2" t="s">
        <v>25</v>
      </c>
      <c r="D10288" s="2" t="s">
        <v>14</v>
      </c>
      <c r="E10288" s="2">
        <v>2216.41</v>
      </c>
      <c r="F10288" s="2">
        <v>0.19</v>
      </c>
      <c r="G10288" s="2">
        <v>4</v>
      </c>
      <c r="H10288" s="3">
        <v>45041</v>
      </c>
      <c r="I10288" s="3">
        <v>45046</v>
      </c>
      <c r="J10288" s="2" t="s">
        <v>15</v>
      </c>
      <c r="K10288" s="2" t="s">
        <v>27</v>
      </c>
      <c r="L10288" s="2">
        <v>481.02</v>
      </c>
      <c r="M10288" s="2" t="s">
        <v>17</v>
      </c>
      <c r="N10288" s="11">
        <f>L10288/E10288*100</f>
        <v>21.702663315902747</v>
      </c>
      <c r="O10288" s="12" t="str">
        <f>IF(N10288&lt;10,"Low",IF(N10288&lt;20,"Med","High"))</f>
        <v>High</v>
      </c>
      <c r="P10288" s="12">
        <f>sales*discount</f>
        <v>421.11789999999996</v>
      </c>
      <c r="Q10288" s="12">
        <f>sales-Discount_Values</f>
        <v>1795.2920999999999</v>
      </c>
      <c r="R10288" s="12">
        <f>DATEDIF(order_date,delivery_date,"D")</f>
        <v>5</v>
      </c>
      <c r="S10288" s="12"/>
    </row>
    <row r="10289" spans="1:19" ht="14.25" customHeight="1" x14ac:dyDescent="0.35">
      <c r="A10289" s="2" t="s">
        <v>10081</v>
      </c>
      <c r="B10289" s="2">
        <v>110048</v>
      </c>
      <c r="C10289" s="2" t="s">
        <v>19</v>
      </c>
      <c r="D10289" s="2" t="s">
        <v>36</v>
      </c>
      <c r="E10289" s="2">
        <v>3498.14</v>
      </c>
      <c r="F10289" s="2">
        <v>0.44</v>
      </c>
      <c r="G10289" s="2">
        <v>6</v>
      </c>
      <c r="H10289" s="3">
        <v>45020</v>
      </c>
      <c r="I10289" s="3">
        <v>45021</v>
      </c>
      <c r="J10289" s="2" t="s">
        <v>21</v>
      </c>
      <c r="K10289" s="2" t="s">
        <v>27</v>
      </c>
      <c r="L10289" s="2">
        <v>759.24</v>
      </c>
      <c r="M10289" s="2" t="s">
        <v>28</v>
      </c>
      <c r="N10289" s="11">
        <f>L10289/E10289*100</f>
        <v>21.704105610410103</v>
      </c>
      <c r="O10289" s="12" t="str">
        <f>IF(N10289&lt;10,"Low",IF(N10289&lt;20,"Med","High"))</f>
        <v>High</v>
      </c>
      <c r="P10289" s="12">
        <f>sales*discount</f>
        <v>1539.1815999999999</v>
      </c>
      <c r="Q10289" s="12">
        <f>sales-Discount_Values</f>
        <v>1958.9584</v>
      </c>
      <c r="R10289" s="12">
        <f>DATEDIF(order_date,delivery_date,"D")</f>
        <v>1</v>
      </c>
      <c r="S10289" s="12"/>
    </row>
    <row r="10290" spans="1:19" ht="14.25" customHeight="1" x14ac:dyDescent="0.35">
      <c r="A10290" s="2" t="s">
        <v>12429</v>
      </c>
      <c r="B10290" s="2">
        <v>112396</v>
      </c>
      <c r="C10290" s="2" t="s">
        <v>25</v>
      </c>
      <c r="D10290" s="2" t="s">
        <v>14</v>
      </c>
      <c r="E10290" s="2">
        <v>4181.66</v>
      </c>
      <c r="F10290" s="2">
        <v>0.44</v>
      </c>
      <c r="G10290" s="2">
        <v>7</v>
      </c>
      <c r="H10290" s="3">
        <v>45138</v>
      </c>
      <c r="I10290" s="3">
        <v>45144</v>
      </c>
      <c r="J10290" s="2" t="s">
        <v>15</v>
      </c>
      <c r="K10290" s="2" t="s">
        <v>16</v>
      </c>
      <c r="L10290" s="2">
        <v>907.72</v>
      </c>
      <c r="M10290" s="2" t="s">
        <v>48</v>
      </c>
      <c r="N10290" s="11">
        <f>L10290/E10290*100</f>
        <v>21.707168923346231</v>
      </c>
      <c r="O10290" s="12" t="str">
        <f>IF(N10290&lt;10,"Low",IF(N10290&lt;20,"Med","High"))</f>
        <v>High</v>
      </c>
      <c r="P10290" s="12">
        <f>sales*discount</f>
        <v>1839.9304</v>
      </c>
      <c r="Q10290" s="12">
        <f>sales-Discount_Values</f>
        <v>2341.7295999999997</v>
      </c>
      <c r="R10290" s="12">
        <f>DATEDIF(order_date,delivery_date,"D")</f>
        <v>6</v>
      </c>
      <c r="S10290" s="12"/>
    </row>
    <row r="10291" spans="1:19" ht="14.25" customHeight="1" x14ac:dyDescent="0.35">
      <c r="A10291" s="2" t="s">
        <v>11909</v>
      </c>
      <c r="B10291" s="2">
        <v>111876</v>
      </c>
      <c r="C10291" s="2" t="s">
        <v>13</v>
      </c>
      <c r="D10291" s="2" t="s">
        <v>36</v>
      </c>
      <c r="E10291" s="2">
        <v>3253.17</v>
      </c>
      <c r="F10291" s="2">
        <v>0.03</v>
      </c>
      <c r="G10291" s="2">
        <v>4</v>
      </c>
      <c r="H10291" s="3">
        <v>45559</v>
      </c>
      <c r="I10291" s="3">
        <v>45562</v>
      </c>
      <c r="J10291" s="2" t="s">
        <v>15</v>
      </c>
      <c r="K10291" s="2" t="s">
        <v>27</v>
      </c>
      <c r="L10291" s="2">
        <v>706.18</v>
      </c>
      <c r="M10291" s="2" t="s">
        <v>48</v>
      </c>
      <c r="N10291" s="11">
        <f>L10291/E10291*100</f>
        <v>21.707442279376728</v>
      </c>
      <c r="O10291" s="12" t="str">
        <f>IF(N10291&lt;10,"Low",IF(N10291&lt;20,"Med","High"))</f>
        <v>High</v>
      </c>
      <c r="P10291" s="12">
        <f>sales*discount</f>
        <v>97.595100000000002</v>
      </c>
      <c r="Q10291" s="12">
        <f>sales-Discount_Values</f>
        <v>3155.5749000000001</v>
      </c>
      <c r="R10291" s="12">
        <f>DATEDIF(order_date,delivery_date,"D")</f>
        <v>3</v>
      </c>
      <c r="S10291" s="12"/>
    </row>
    <row r="10292" spans="1:19" ht="14.25" customHeight="1" x14ac:dyDescent="0.35">
      <c r="A10292" s="2" t="s">
        <v>13898</v>
      </c>
      <c r="B10292" s="2">
        <v>113865</v>
      </c>
      <c r="C10292" s="2" t="s">
        <v>41</v>
      </c>
      <c r="D10292" s="2" t="s">
        <v>26</v>
      </c>
      <c r="E10292" s="2">
        <v>2984.59</v>
      </c>
      <c r="F10292" s="2">
        <v>0.38</v>
      </c>
      <c r="G10292" s="2">
        <v>3</v>
      </c>
      <c r="H10292" s="3">
        <v>45388</v>
      </c>
      <c r="I10292" s="3">
        <v>45391</v>
      </c>
      <c r="J10292" s="2" t="s">
        <v>21</v>
      </c>
      <c r="K10292" s="2" t="s">
        <v>22</v>
      </c>
      <c r="L10292" s="2">
        <v>647.88</v>
      </c>
      <c r="M10292" s="2" t="s">
        <v>34</v>
      </c>
      <c r="N10292" s="11">
        <f>L10292/E10292*100</f>
        <v>21.707504213309029</v>
      </c>
      <c r="O10292" s="12" t="str">
        <f>IF(N10292&lt;10,"Low",IF(N10292&lt;20,"Med","High"))</f>
        <v>High</v>
      </c>
      <c r="P10292" s="12">
        <f>sales*discount</f>
        <v>1134.1442</v>
      </c>
      <c r="Q10292" s="12">
        <f>sales-Discount_Values</f>
        <v>1850.4458000000002</v>
      </c>
      <c r="R10292" s="12">
        <f>DATEDIF(order_date,delivery_date,"D")</f>
        <v>3</v>
      </c>
      <c r="S10292" s="12"/>
    </row>
    <row r="10293" spans="1:19" ht="14.25" customHeight="1" x14ac:dyDescent="0.35">
      <c r="A10293" s="2" t="s">
        <v>2092</v>
      </c>
      <c r="B10293" s="2">
        <v>102059</v>
      </c>
      <c r="C10293" s="2" t="s">
        <v>13</v>
      </c>
      <c r="D10293" s="2" t="s">
        <v>20</v>
      </c>
      <c r="E10293" s="2">
        <v>4684.28</v>
      </c>
      <c r="F10293" s="2">
        <v>0.22</v>
      </c>
      <c r="G10293" s="2">
        <v>9</v>
      </c>
      <c r="H10293" s="3">
        <v>45568</v>
      </c>
      <c r="I10293" s="3">
        <v>45571</v>
      </c>
      <c r="J10293" s="2" t="s">
        <v>31</v>
      </c>
      <c r="K10293" s="2" t="s">
        <v>16</v>
      </c>
      <c r="L10293" s="2">
        <v>1016.89</v>
      </c>
      <c r="M10293" s="2" t="s">
        <v>34</v>
      </c>
      <c r="N10293" s="11">
        <f>L10293/E10293*100</f>
        <v>21.708565670711401</v>
      </c>
      <c r="O10293" s="12" t="str">
        <f>IF(N10293&lt;10,"Low",IF(N10293&lt;20,"Med","High"))</f>
        <v>High</v>
      </c>
      <c r="P10293" s="12">
        <f>sales*discount</f>
        <v>1030.5416</v>
      </c>
      <c r="Q10293" s="12">
        <f>sales-Discount_Values</f>
        <v>3653.7383999999997</v>
      </c>
      <c r="R10293" s="12">
        <f>DATEDIF(order_date,delivery_date,"D")</f>
        <v>3</v>
      </c>
      <c r="S10293" s="12"/>
    </row>
    <row r="10294" spans="1:19" ht="14.25" customHeight="1" x14ac:dyDescent="0.35">
      <c r="A10294" s="2" t="s">
        <v>6506</v>
      </c>
      <c r="B10294" s="2">
        <v>106473</v>
      </c>
      <c r="C10294" s="2" t="s">
        <v>41</v>
      </c>
      <c r="D10294" s="2" t="s">
        <v>26</v>
      </c>
      <c r="E10294" s="2">
        <v>3001.97</v>
      </c>
      <c r="F10294" s="2">
        <v>0.45</v>
      </c>
      <c r="G10294" s="2">
        <v>8</v>
      </c>
      <c r="H10294" s="3">
        <v>45603</v>
      </c>
      <c r="I10294" s="3">
        <v>45606</v>
      </c>
      <c r="J10294" s="2" t="s">
        <v>31</v>
      </c>
      <c r="K10294" s="2" t="s">
        <v>16</v>
      </c>
      <c r="L10294" s="2">
        <v>651.69000000000005</v>
      </c>
      <c r="M10294" s="2" t="s">
        <v>17</v>
      </c>
      <c r="N10294" s="11">
        <f>L10294/E10294*100</f>
        <v>21.708744591051879</v>
      </c>
      <c r="O10294" s="12" t="str">
        <f>IF(N10294&lt;10,"Low",IF(N10294&lt;20,"Med","High"))</f>
        <v>High</v>
      </c>
      <c r="P10294" s="12">
        <f>sales*discount</f>
        <v>1350.8864999999998</v>
      </c>
      <c r="Q10294" s="12">
        <f>sales-Discount_Values</f>
        <v>1651.0835</v>
      </c>
      <c r="R10294" s="12">
        <f>DATEDIF(order_date,delivery_date,"D")</f>
        <v>3</v>
      </c>
      <c r="S10294" s="12"/>
    </row>
    <row r="10295" spans="1:19" ht="14.25" customHeight="1" x14ac:dyDescent="0.35">
      <c r="A10295" s="2" t="s">
        <v>9981</v>
      </c>
      <c r="B10295" s="2">
        <v>109948</v>
      </c>
      <c r="C10295" s="2" t="s">
        <v>19</v>
      </c>
      <c r="D10295" s="2" t="s">
        <v>33</v>
      </c>
      <c r="E10295" s="2">
        <v>2360.59</v>
      </c>
      <c r="F10295" s="2">
        <v>0.42</v>
      </c>
      <c r="G10295" s="2">
        <v>8</v>
      </c>
      <c r="H10295" s="3">
        <v>45404</v>
      </c>
      <c r="I10295" s="3">
        <v>45409</v>
      </c>
      <c r="J10295" s="2" t="s">
        <v>21</v>
      </c>
      <c r="K10295" s="2" t="s">
        <v>22</v>
      </c>
      <c r="L10295" s="2">
        <v>512.48</v>
      </c>
      <c r="M10295" s="2" t="s">
        <v>28</v>
      </c>
      <c r="N10295" s="11">
        <f>L10295/E10295*100</f>
        <v>21.709826780592987</v>
      </c>
      <c r="O10295" s="12" t="str">
        <f>IF(N10295&lt;10,"Low",IF(N10295&lt;20,"Med","High"))</f>
        <v>High</v>
      </c>
      <c r="P10295" s="12">
        <f>sales*discount</f>
        <v>991.44780000000003</v>
      </c>
      <c r="Q10295" s="12">
        <f>sales-Discount_Values</f>
        <v>1369.1422000000002</v>
      </c>
      <c r="R10295" s="12">
        <f>DATEDIF(order_date,delivery_date,"D")</f>
        <v>5</v>
      </c>
      <c r="S10295" s="12"/>
    </row>
    <row r="10296" spans="1:19" ht="14.25" customHeight="1" x14ac:dyDescent="0.35">
      <c r="A10296" s="2" t="s">
        <v>14143</v>
      </c>
      <c r="B10296" s="2">
        <v>114110</v>
      </c>
      <c r="C10296" s="2" t="s">
        <v>41</v>
      </c>
      <c r="D10296" s="2" t="s">
        <v>36</v>
      </c>
      <c r="E10296" s="2">
        <v>2020.64</v>
      </c>
      <c r="F10296" s="2">
        <v>0.1</v>
      </c>
      <c r="G10296" s="2">
        <v>9</v>
      </c>
      <c r="H10296" s="3">
        <v>45391</v>
      </c>
      <c r="I10296" s="3">
        <v>45396</v>
      </c>
      <c r="J10296" s="2" t="s">
        <v>15</v>
      </c>
      <c r="K10296" s="2" t="s">
        <v>16</v>
      </c>
      <c r="L10296" s="2">
        <v>438.68</v>
      </c>
      <c r="M10296" s="2" t="s">
        <v>39</v>
      </c>
      <c r="N10296" s="11">
        <f>L10296/E10296*100</f>
        <v>21.709953282128431</v>
      </c>
      <c r="O10296" s="12" t="str">
        <f>IF(N10296&lt;10,"Low",IF(N10296&lt;20,"Med","High"))</f>
        <v>High</v>
      </c>
      <c r="P10296" s="12">
        <f>sales*discount</f>
        <v>202.06400000000002</v>
      </c>
      <c r="Q10296" s="12">
        <f>sales-Discount_Values</f>
        <v>1818.576</v>
      </c>
      <c r="R10296" s="12">
        <f>DATEDIF(order_date,delivery_date,"D")</f>
        <v>5</v>
      </c>
      <c r="S10296" s="12"/>
    </row>
    <row r="10297" spans="1:19" ht="14.25" customHeight="1" x14ac:dyDescent="0.35">
      <c r="A10297" s="2" t="s">
        <v>7484</v>
      </c>
      <c r="B10297" s="2">
        <v>107451</v>
      </c>
      <c r="C10297" s="2" t="s">
        <v>41</v>
      </c>
      <c r="D10297" s="2" t="s">
        <v>14</v>
      </c>
      <c r="E10297" s="2">
        <v>1521.45</v>
      </c>
      <c r="F10297" s="2">
        <v>0.15</v>
      </c>
      <c r="G10297" s="2">
        <v>5</v>
      </c>
      <c r="H10297" s="3">
        <v>45149</v>
      </c>
      <c r="I10297" s="3">
        <v>45151</v>
      </c>
      <c r="J10297" s="2" t="s">
        <v>15</v>
      </c>
      <c r="K10297" s="2" t="s">
        <v>27</v>
      </c>
      <c r="L10297" s="2">
        <v>330.35</v>
      </c>
      <c r="M10297" s="2" t="s">
        <v>48</v>
      </c>
      <c r="N10297" s="11">
        <f>L10297/E10297*100</f>
        <v>21.712839725262086</v>
      </c>
      <c r="O10297" s="12" t="str">
        <f>IF(N10297&lt;10,"Low",IF(N10297&lt;20,"Med","High"))</f>
        <v>High</v>
      </c>
      <c r="P10297" s="12">
        <f>sales*discount</f>
        <v>228.2175</v>
      </c>
      <c r="Q10297" s="12">
        <f>sales-Discount_Values</f>
        <v>1293.2325000000001</v>
      </c>
      <c r="R10297" s="12">
        <f>DATEDIF(order_date,delivery_date,"D")</f>
        <v>2</v>
      </c>
      <c r="S10297" s="12"/>
    </row>
    <row r="10298" spans="1:19" ht="14.25" customHeight="1" x14ac:dyDescent="0.35">
      <c r="A10298" s="2" t="s">
        <v>5918</v>
      </c>
      <c r="B10298" s="2">
        <v>105885</v>
      </c>
      <c r="C10298" s="2" t="s">
        <v>13</v>
      </c>
      <c r="D10298" s="2" t="s">
        <v>36</v>
      </c>
      <c r="E10298" s="2">
        <v>1394.78</v>
      </c>
      <c r="F10298" s="2">
        <v>0.4</v>
      </c>
      <c r="G10298" s="2">
        <v>5</v>
      </c>
      <c r="H10298" s="3">
        <v>45414</v>
      </c>
      <c r="I10298" s="3">
        <v>45418</v>
      </c>
      <c r="J10298" s="2" t="s">
        <v>31</v>
      </c>
      <c r="K10298" s="2" t="s">
        <v>16</v>
      </c>
      <c r="L10298" s="2">
        <v>302.88</v>
      </c>
      <c r="M10298" s="2" t="s">
        <v>17</v>
      </c>
      <c r="N10298" s="11">
        <f>L10298/E10298*100</f>
        <v>21.715252584637003</v>
      </c>
      <c r="O10298" s="12" t="str">
        <f>IF(N10298&lt;10,"Low",IF(N10298&lt;20,"Med","High"))</f>
        <v>High</v>
      </c>
      <c r="P10298" s="12">
        <f>sales*discount</f>
        <v>557.91200000000003</v>
      </c>
      <c r="Q10298" s="12">
        <f>sales-Discount_Values</f>
        <v>836.86799999999994</v>
      </c>
      <c r="R10298" s="12">
        <f>DATEDIF(order_date,delivery_date,"D")</f>
        <v>4</v>
      </c>
      <c r="S10298" s="12"/>
    </row>
    <row r="10299" spans="1:19" ht="14.25" customHeight="1" x14ac:dyDescent="0.35">
      <c r="A10299" s="2" t="s">
        <v>9466</v>
      </c>
      <c r="B10299" s="2">
        <v>109433</v>
      </c>
      <c r="C10299" s="2" t="s">
        <v>25</v>
      </c>
      <c r="D10299" s="2" t="s">
        <v>36</v>
      </c>
      <c r="E10299" s="2">
        <v>696.68</v>
      </c>
      <c r="F10299" s="2">
        <v>0.14000000000000001</v>
      </c>
      <c r="G10299" s="2">
        <v>8</v>
      </c>
      <c r="H10299" s="3">
        <v>45533</v>
      </c>
      <c r="I10299" s="3">
        <v>45534</v>
      </c>
      <c r="J10299" s="2" t="s">
        <v>31</v>
      </c>
      <c r="K10299" s="2" t="s">
        <v>22</v>
      </c>
      <c r="L10299" s="2">
        <v>151.29</v>
      </c>
      <c r="M10299" s="2" t="s">
        <v>48</v>
      </c>
      <c r="N10299" s="11">
        <f>L10299/E10299*100</f>
        <v>21.715852328185107</v>
      </c>
      <c r="O10299" s="12" t="str">
        <f>IF(N10299&lt;10,"Low",IF(N10299&lt;20,"Med","High"))</f>
        <v>High</v>
      </c>
      <c r="P10299" s="12">
        <f>sales*discount</f>
        <v>97.535200000000003</v>
      </c>
      <c r="Q10299" s="12">
        <f>sales-Discount_Values</f>
        <v>599.14479999999992</v>
      </c>
      <c r="R10299" s="12">
        <f>DATEDIF(order_date,delivery_date,"D")</f>
        <v>1</v>
      </c>
      <c r="S10299" s="12"/>
    </row>
    <row r="10300" spans="1:19" ht="14.25" customHeight="1" x14ac:dyDescent="0.35">
      <c r="A10300" s="2" t="s">
        <v>2189</v>
      </c>
      <c r="B10300" s="2">
        <v>102156</v>
      </c>
      <c r="C10300" s="2" t="s">
        <v>19</v>
      </c>
      <c r="D10300" s="2" t="s">
        <v>14</v>
      </c>
      <c r="E10300" s="2">
        <v>2234.7600000000002</v>
      </c>
      <c r="F10300" s="2">
        <v>0.48</v>
      </c>
      <c r="G10300" s="2">
        <v>5</v>
      </c>
      <c r="H10300" s="3">
        <v>45229</v>
      </c>
      <c r="I10300" s="3">
        <v>45231</v>
      </c>
      <c r="J10300" s="2" t="s">
        <v>15</v>
      </c>
      <c r="K10300" s="2" t="s">
        <v>27</v>
      </c>
      <c r="L10300" s="2">
        <v>485.3</v>
      </c>
      <c r="M10300" s="2" t="s">
        <v>28</v>
      </c>
      <c r="N10300" s="11">
        <f>L10300/E10300*100</f>
        <v>21.715978449587425</v>
      </c>
      <c r="O10300" s="12" t="str">
        <f>IF(N10300&lt;10,"Low",IF(N10300&lt;20,"Med","High"))</f>
        <v>High</v>
      </c>
      <c r="P10300" s="12">
        <f>sales*discount</f>
        <v>1072.6848</v>
      </c>
      <c r="Q10300" s="12">
        <f>sales-Discount_Values</f>
        <v>1162.0752000000002</v>
      </c>
      <c r="R10300" s="12">
        <f>DATEDIF(order_date,delivery_date,"D")</f>
        <v>2</v>
      </c>
      <c r="S10300" s="12"/>
    </row>
    <row r="10301" spans="1:19" ht="14.25" customHeight="1" x14ac:dyDescent="0.35">
      <c r="A10301" s="2" t="s">
        <v>1397</v>
      </c>
      <c r="B10301" s="2">
        <v>101364</v>
      </c>
      <c r="C10301" s="2" t="s">
        <v>19</v>
      </c>
      <c r="D10301" s="2" t="s">
        <v>33</v>
      </c>
      <c r="E10301" s="2">
        <v>1604.08</v>
      </c>
      <c r="F10301" s="2">
        <v>0.22</v>
      </c>
      <c r="G10301" s="2">
        <v>7</v>
      </c>
      <c r="H10301" s="3">
        <v>44944</v>
      </c>
      <c r="I10301" s="3">
        <v>44950</v>
      </c>
      <c r="J10301" s="2" t="s">
        <v>21</v>
      </c>
      <c r="K10301" s="2" t="s">
        <v>16</v>
      </c>
      <c r="L10301" s="2">
        <v>348.38</v>
      </c>
      <c r="M10301" s="2" t="s">
        <v>34</v>
      </c>
      <c r="N10301" s="11">
        <f>L10301/E10301*100</f>
        <v>21.71836816118897</v>
      </c>
      <c r="O10301" s="12" t="str">
        <f>IF(N10301&lt;10,"Low",IF(N10301&lt;20,"Med","High"))</f>
        <v>High</v>
      </c>
      <c r="P10301" s="12">
        <f>sales*discount</f>
        <v>352.89760000000001</v>
      </c>
      <c r="Q10301" s="12">
        <f>sales-Discount_Values</f>
        <v>1251.1823999999999</v>
      </c>
      <c r="R10301" s="12">
        <f>DATEDIF(order_date,delivery_date,"D")</f>
        <v>6</v>
      </c>
      <c r="S10301" s="12"/>
    </row>
    <row r="10302" spans="1:19" ht="14.25" customHeight="1" x14ac:dyDescent="0.35">
      <c r="A10302" s="2" t="s">
        <v>3219</v>
      </c>
      <c r="B10302" s="2">
        <v>103186</v>
      </c>
      <c r="C10302" s="2" t="s">
        <v>13</v>
      </c>
      <c r="D10302" s="2" t="s">
        <v>36</v>
      </c>
      <c r="E10302" s="2">
        <v>4971.41</v>
      </c>
      <c r="F10302" s="2">
        <v>0.24</v>
      </c>
      <c r="G10302" s="2">
        <v>1</v>
      </c>
      <c r="H10302" s="3">
        <v>45022</v>
      </c>
      <c r="I10302" s="3">
        <v>45029</v>
      </c>
      <c r="J10302" s="2" t="s">
        <v>31</v>
      </c>
      <c r="K10302" s="2" t="s">
        <v>27</v>
      </c>
      <c r="L10302" s="2">
        <v>1080.08</v>
      </c>
      <c r="M10302" s="2" t="s">
        <v>17</v>
      </c>
      <c r="N10302" s="11">
        <f>L10302/E10302*100</f>
        <v>21.725828286140146</v>
      </c>
      <c r="O10302" s="12" t="str">
        <f>IF(N10302&lt;10,"Low",IF(N10302&lt;20,"Med","High"))</f>
        <v>High</v>
      </c>
      <c r="P10302" s="12">
        <f>sales*discount</f>
        <v>1193.1383999999998</v>
      </c>
      <c r="Q10302" s="12">
        <f>sales-Discount_Values</f>
        <v>3778.2716</v>
      </c>
      <c r="R10302" s="12">
        <f>DATEDIF(order_date,delivery_date,"D")</f>
        <v>7</v>
      </c>
      <c r="S10302" s="12"/>
    </row>
    <row r="10303" spans="1:19" ht="14.25" customHeight="1" x14ac:dyDescent="0.35">
      <c r="A10303" s="2" t="s">
        <v>1770</v>
      </c>
      <c r="B10303" s="2">
        <v>101737</v>
      </c>
      <c r="C10303" s="2" t="s">
        <v>13</v>
      </c>
      <c r="D10303" s="2" t="s">
        <v>36</v>
      </c>
      <c r="E10303" s="2">
        <v>1891.72</v>
      </c>
      <c r="F10303" s="2">
        <v>0.26</v>
      </c>
      <c r="G10303" s="2">
        <v>1</v>
      </c>
      <c r="H10303" s="3">
        <v>45180</v>
      </c>
      <c r="I10303" s="3">
        <v>45182</v>
      </c>
      <c r="J10303" s="2" t="s">
        <v>15</v>
      </c>
      <c r="K10303" s="2" t="s">
        <v>22</v>
      </c>
      <c r="L10303" s="2">
        <v>411.01</v>
      </c>
      <c r="M10303" s="2" t="s">
        <v>39</v>
      </c>
      <c r="N10303" s="11">
        <f>L10303/E10303*100</f>
        <v>21.726788319624468</v>
      </c>
      <c r="O10303" s="12" t="str">
        <f>IF(N10303&lt;10,"Low",IF(N10303&lt;20,"Med","High"))</f>
        <v>High</v>
      </c>
      <c r="P10303" s="12">
        <f>sales*discount</f>
        <v>491.84720000000004</v>
      </c>
      <c r="Q10303" s="12">
        <f>sales-Discount_Values</f>
        <v>1399.8728000000001</v>
      </c>
      <c r="R10303" s="12">
        <f>DATEDIF(order_date,delivery_date,"D")</f>
        <v>2</v>
      </c>
      <c r="S10303" s="12"/>
    </row>
    <row r="10304" spans="1:19" ht="14.25" customHeight="1" x14ac:dyDescent="0.35">
      <c r="A10304" s="2" t="s">
        <v>3452</v>
      </c>
      <c r="B10304" s="2">
        <v>103419</v>
      </c>
      <c r="C10304" s="2" t="s">
        <v>13</v>
      </c>
      <c r="D10304" s="2" t="s">
        <v>14</v>
      </c>
      <c r="E10304" s="2">
        <v>2226.4699999999998</v>
      </c>
      <c r="F10304" s="2">
        <v>0.43</v>
      </c>
      <c r="G10304" s="2">
        <v>5</v>
      </c>
      <c r="H10304" s="3">
        <v>45357</v>
      </c>
      <c r="I10304" s="3">
        <v>45359</v>
      </c>
      <c r="J10304" s="2" t="s">
        <v>21</v>
      </c>
      <c r="K10304" s="2" t="s">
        <v>27</v>
      </c>
      <c r="L10304" s="2">
        <v>483.76</v>
      </c>
      <c r="M10304" s="2" t="s">
        <v>23</v>
      </c>
      <c r="N10304" s="11">
        <f>L10304/E10304*100</f>
        <v>21.727667563452464</v>
      </c>
      <c r="O10304" s="12" t="str">
        <f>IF(N10304&lt;10,"Low",IF(N10304&lt;20,"Med","High"))</f>
        <v>High</v>
      </c>
      <c r="P10304" s="12">
        <f>sales*discount</f>
        <v>957.38209999999992</v>
      </c>
      <c r="Q10304" s="12">
        <f>sales-Discount_Values</f>
        <v>1269.0879</v>
      </c>
      <c r="R10304" s="12">
        <f>DATEDIF(order_date,delivery_date,"D")</f>
        <v>2</v>
      </c>
      <c r="S10304" s="12"/>
    </row>
    <row r="10305" spans="1:19" ht="14.25" customHeight="1" x14ac:dyDescent="0.35">
      <c r="A10305" s="2" t="s">
        <v>13826</v>
      </c>
      <c r="B10305" s="2">
        <v>113793</v>
      </c>
      <c r="C10305" s="2" t="s">
        <v>19</v>
      </c>
      <c r="D10305" s="2" t="s">
        <v>36</v>
      </c>
      <c r="E10305" s="2">
        <v>298.51</v>
      </c>
      <c r="F10305" s="2">
        <v>0.35</v>
      </c>
      <c r="G10305" s="2">
        <v>5</v>
      </c>
      <c r="H10305" s="3">
        <v>45092</v>
      </c>
      <c r="I10305" s="3">
        <v>45095</v>
      </c>
      <c r="J10305" s="2" t="s">
        <v>21</v>
      </c>
      <c r="K10305" s="2" t="s">
        <v>16</v>
      </c>
      <c r="L10305" s="2">
        <v>64.87</v>
      </c>
      <c r="M10305" s="2" t="s">
        <v>34</v>
      </c>
      <c r="N10305" s="11">
        <f>L10305/E10305*100</f>
        <v>21.731265284245087</v>
      </c>
      <c r="O10305" s="12" t="str">
        <f>IF(N10305&lt;10,"Low",IF(N10305&lt;20,"Med","High"))</f>
        <v>High</v>
      </c>
      <c r="P10305" s="12">
        <f>sales*discount</f>
        <v>104.4785</v>
      </c>
      <c r="Q10305" s="12">
        <f>sales-Discount_Values</f>
        <v>194.03149999999999</v>
      </c>
      <c r="R10305" s="12">
        <f>DATEDIF(order_date,delivery_date,"D")</f>
        <v>3</v>
      </c>
      <c r="S10305" s="12"/>
    </row>
    <row r="10306" spans="1:19" ht="14.25" customHeight="1" x14ac:dyDescent="0.35">
      <c r="A10306" s="2" t="s">
        <v>3540</v>
      </c>
      <c r="B10306" s="2">
        <v>103507</v>
      </c>
      <c r="C10306" s="2" t="s">
        <v>25</v>
      </c>
      <c r="D10306" s="2" t="s">
        <v>14</v>
      </c>
      <c r="E10306" s="2">
        <v>4912.17</v>
      </c>
      <c r="F10306" s="2">
        <v>0.35</v>
      </c>
      <c r="G10306" s="2">
        <v>3</v>
      </c>
      <c r="H10306" s="3">
        <v>45175</v>
      </c>
      <c r="I10306" s="3">
        <v>45180</v>
      </c>
      <c r="J10306" s="2" t="s">
        <v>31</v>
      </c>
      <c r="K10306" s="2" t="s">
        <v>16</v>
      </c>
      <c r="L10306" s="2">
        <v>1067.6400000000001</v>
      </c>
      <c r="M10306" s="2" t="s">
        <v>17</v>
      </c>
      <c r="N10306" s="11">
        <f>L10306/E10306*100</f>
        <v>21.734589804505951</v>
      </c>
      <c r="O10306" s="12" t="str">
        <f>IF(N10306&lt;10,"Low",IF(N10306&lt;20,"Med","High"))</f>
        <v>High</v>
      </c>
      <c r="P10306" s="12">
        <f>sales*discount</f>
        <v>1719.2594999999999</v>
      </c>
      <c r="Q10306" s="12">
        <f>sales-Discount_Values</f>
        <v>3192.9105</v>
      </c>
      <c r="R10306" s="12">
        <f>DATEDIF(order_date,delivery_date,"D")</f>
        <v>5</v>
      </c>
      <c r="S10306" s="12"/>
    </row>
    <row r="10307" spans="1:19" ht="14.25" customHeight="1" x14ac:dyDescent="0.35">
      <c r="A10307" s="2" t="s">
        <v>10371</v>
      </c>
      <c r="B10307" s="2">
        <v>110338</v>
      </c>
      <c r="C10307" s="2" t="s">
        <v>25</v>
      </c>
      <c r="D10307" s="2" t="s">
        <v>14</v>
      </c>
      <c r="E10307" s="2">
        <v>2769.06</v>
      </c>
      <c r="F10307" s="2">
        <v>0.16</v>
      </c>
      <c r="G10307" s="2">
        <v>6</v>
      </c>
      <c r="H10307" s="3">
        <v>45114</v>
      </c>
      <c r="I10307" s="3">
        <v>45117</v>
      </c>
      <c r="J10307" s="2" t="s">
        <v>31</v>
      </c>
      <c r="K10307" s="2" t="s">
        <v>16</v>
      </c>
      <c r="L10307" s="2">
        <v>601.91</v>
      </c>
      <c r="M10307" s="2" t="s">
        <v>39</v>
      </c>
      <c r="N10307" s="11">
        <f>L10307/E10307*100</f>
        <v>21.73697933594794</v>
      </c>
      <c r="O10307" s="12" t="str">
        <f>IF(N10307&lt;10,"Low",IF(N10307&lt;20,"Med","High"))</f>
        <v>High</v>
      </c>
      <c r="P10307" s="12">
        <f>sales*discount</f>
        <v>443.0496</v>
      </c>
      <c r="Q10307" s="12">
        <f>sales-Discount_Values</f>
        <v>2326.0104000000001</v>
      </c>
      <c r="R10307" s="12">
        <f>DATEDIF(order_date,delivery_date,"D")</f>
        <v>3</v>
      </c>
      <c r="S10307" s="12"/>
    </row>
    <row r="10308" spans="1:19" ht="14.25" customHeight="1" x14ac:dyDescent="0.35">
      <c r="A10308" s="2" t="s">
        <v>4240</v>
      </c>
      <c r="B10308" s="2">
        <v>104207</v>
      </c>
      <c r="C10308" s="2" t="s">
        <v>41</v>
      </c>
      <c r="D10308" s="2" t="s">
        <v>20</v>
      </c>
      <c r="E10308" s="2">
        <v>2657.83</v>
      </c>
      <c r="F10308" s="2">
        <v>0.03</v>
      </c>
      <c r="G10308" s="2">
        <v>7</v>
      </c>
      <c r="H10308" s="3">
        <v>45121</v>
      </c>
      <c r="I10308" s="3">
        <v>45127</v>
      </c>
      <c r="J10308" s="2" t="s">
        <v>15</v>
      </c>
      <c r="K10308" s="2" t="s">
        <v>27</v>
      </c>
      <c r="L10308" s="2">
        <v>577.77</v>
      </c>
      <c r="M10308" s="2" t="s">
        <v>17</v>
      </c>
      <c r="N10308" s="11">
        <f>L10308/E10308*100</f>
        <v>21.738410658319005</v>
      </c>
      <c r="O10308" s="12" t="str">
        <f>IF(N10308&lt;10,"Low",IF(N10308&lt;20,"Med","High"))</f>
        <v>High</v>
      </c>
      <c r="P10308" s="12">
        <f>sales*discount</f>
        <v>79.734899999999996</v>
      </c>
      <c r="Q10308" s="12">
        <f>sales-Discount_Values</f>
        <v>2578.0951</v>
      </c>
      <c r="R10308" s="12">
        <f>DATEDIF(order_date,delivery_date,"D")</f>
        <v>6</v>
      </c>
      <c r="S10308" s="12"/>
    </row>
    <row r="10309" spans="1:19" ht="14.25" customHeight="1" x14ac:dyDescent="0.35">
      <c r="A10309" s="2" t="s">
        <v>10991</v>
      </c>
      <c r="B10309" s="2">
        <v>110958</v>
      </c>
      <c r="C10309" s="2" t="s">
        <v>13</v>
      </c>
      <c r="D10309" s="2" t="s">
        <v>26</v>
      </c>
      <c r="E10309" s="2">
        <v>4567.59</v>
      </c>
      <c r="F10309" s="2">
        <v>0.25</v>
      </c>
      <c r="G10309" s="2">
        <v>9</v>
      </c>
      <c r="H10309" s="3">
        <v>45579</v>
      </c>
      <c r="I10309" s="3">
        <v>45584</v>
      </c>
      <c r="J10309" s="2" t="s">
        <v>31</v>
      </c>
      <c r="K10309" s="2" t="s">
        <v>27</v>
      </c>
      <c r="L10309" s="2">
        <v>993.06</v>
      </c>
      <c r="M10309" s="2" t="s">
        <v>48</v>
      </c>
      <c r="N10309" s="11">
        <f>L10309/E10309*100</f>
        <v>21.741443518354316</v>
      </c>
      <c r="O10309" s="12" t="str">
        <f>IF(N10309&lt;10,"Low",IF(N10309&lt;20,"Med","High"))</f>
        <v>High</v>
      </c>
      <c r="P10309" s="12">
        <f>sales*discount</f>
        <v>1141.8975</v>
      </c>
      <c r="Q10309" s="12">
        <f>sales-Discount_Values</f>
        <v>3425.6925000000001</v>
      </c>
      <c r="R10309" s="12">
        <f>DATEDIF(order_date,delivery_date,"D")</f>
        <v>5</v>
      </c>
      <c r="S10309" s="12"/>
    </row>
    <row r="10310" spans="1:19" ht="14.25" customHeight="1" x14ac:dyDescent="0.35">
      <c r="A10310" s="2" t="s">
        <v>3597</v>
      </c>
      <c r="B10310" s="2">
        <v>103564</v>
      </c>
      <c r="C10310" s="2" t="s">
        <v>25</v>
      </c>
      <c r="D10310" s="2" t="s">
        <v>26</v>
      </c>
      <c r="E10310" s="2">
        <v>2496.56</v>
      </c>
      <c r="F10310" s="2">
        <v>0.46</v>
      </c>
      <c r="G10310" s="2">
        <v>2</v>
      </c>
      <c r="H10310" s="3">
        <v>45141</v>
      </c>
      <c r="I10310" s="3">
        <v>45144</v>
      </c>
      <c r="J10310" s="2" t="s">
        <v>21</v>
      </c>
      <c r="K10310" s="2" t="s">
        <v>22</v>
      </c>
      <c r="L10310" s="2">
        <v>542.82000000000005</v>
      </c>
      <c r="M10310" s="2" t="s">
        <v>39</v>
      </c>
      <c r="N10310" s="11">
        <f>L10310/E10310*100</f>
        <v>21.742717979940402</v>
      </c>
      <c r="O10310" s="12" t="str">
        <f>IF(N10310&lt;10,"Low",IF(N10310&lt;20,"Med","High"))</f>
        <v>High</v>
      </c>
      <c r="P10310" s="12">
        <f>sales*discount</f>
        <v>1148.4176</v>
      </c>
      <c r="Q10310" s="12">
        <f>sales-Discount_Values</f>
        <v>1348.1424</v>
      </c>
      <c r="R10310" s="12">
        <f>DATEDIF(order_date,delivery_date,"D")</f>
        <v>3</v>
      </c>
      <c r="S10310" s="12"/>
    </row>
    <row r="10311" spans="1:19" ht="14.25" customHeight="1" x14ac:dyDescent="0.35">
      <c r="A10311" s="2" t="s">
        <v>8750</v>
      </c>
      <c r="B10311" s="2">
        <v>108717</v>
      </c>
      <c r="C10311" s="2" t="s">
        <v>41</v>
      </c>
      <c r="D10311" s="2" t="s">
        <v>33</v>
      </c>
      <c r="E10311" s="2">
        <v>3780.86</v>
      </c>
      <c r="F10311" s="2">
        <v>0.28999999999999998</v>
      </c>
      <c r="G10311" s="2">
        <v>8</v>
      </c>
      <c r="H10311" s="3">
        <v>45128</v>
      </c>
      <c r="I10311" s="3">
        <v>45130</v>
      </c>
      <c r="J10311" s="2" t="s">
        <v>31</v>
      </c>
      <c r="K10311" s="2" t="s">
        <v>22</v>
      </c>
      <c r="L10311" s="2">
        <v>822.08</v>
      </c>
      <c r="M10311" s="2" t="s">
        <v>23</v>
      </c>
      <c r="N10311" s="11">
        <f>L10311/E10311*100</f>
        <v>21.743201282247952</v>
      </c>
      <c r="O10311" s="12" t="str">
        <f>IF(N10311&lt;10,"Low",IF(N10311&lt;20,"Med","High"))</f>
        <v>High</v>
      </c>
      <c r="P10311" s="12">
        <f>sales*discount</f>
        <v>1096.4494</v>
      </c>
      <c r="Q10311" s="12">
        <f>sales-Discount_Values</f>
        <v>2684.4106000000002</v>
      </c>
      <c r="R10311" s="12">
        <f>DATEDIF(order_date,delivery_date,"D")</f>
        <v>2</v>
      </c>
      <c r="S10311" s="12"/>
    </row>
    <row r="10312" spans="1:19" ht="14.25" customHeight="1" x14ac:dyDescent="0.35">
      <c r="A10312" s="2" t="s">
        <v>483</v>
      </c>
      <c r="B10312" s="2">
        <v>100450</v>
      </c>
      <c r="C10312" s="2" t="s">
        <v>41</v>
      </c>
      <c r="D10312" s="2" t="s">
        <v>20</v>
      </c>
      <c r="E10312" s="2">
        <v>1969.45</v>
      </c>
      <c r="F10312" s="2">
        <v>0.24</v>
      </c>
      <c r="G10312" s="2">
        <v>8</v>
      </c>
      <c r="H10312" s="3">
        <v>45382</v>
      </c>
      <c r="I10312" s="3">
        <v>45388</v>
      </c>
      <c r="J10312" s="2" t="s">
        <v>21</v>
      </c>
      <c r="K10312" s="2" t="s">
        <v>27</v>
      </c>
      <c r="L10312" s="2">
        <v>428.31</v>
      </c>
      <c r="M10312" s="2" t="s">
        <v>34</v>
      </c>
      <c r="N10312" s="11">
        <f>L10312/E10312*100</f>
        <v>21.747696057274872</v>
      </c>
      <c r="O10312" s="12" t="str">
        <f>IF(N10312&lt;10,"Low",IF(N10312&lt;20,"Med","High"))</f>
        <v>High</v>
      </c>
      <c r="P10312" s="12">
        <f>sales*discount</f>
        <v>472.66800000000001</v>
      </c>
      <c r="Q10312" s="12">
        <f>sales-Discount_Values</f>
        <v>1496.7820000000002</v>
      </c>
      <c r="R10312" s="12">
        <f>DATEDIF(order_date,delivery_date,"D")</f>
        <v>6</v>
      </c>
      <c r="S10312" s="12"/>
    </row>
    <row r="10313" spans="1:19" ht="14.25" customHeight="1" x14ac:dyDescent="0.35">
      <c r="A10313" s="2" t="s">
        <v>7357</v>
      </c>
      <c r="B10313" s="2">
        <v>107324</v>
      </c>
      <c r="C10313" s="2" t="s">
        <v>13</v>
      </c>
      <c r="D10313" s="2" t="s">
        <v>26</v>
      </c>
      <c r="E10313" s="2">
        <v>3652.92</v>
      </c>
      <c r="F10313" s="2">
        <v>0.45</v>
      </c>
      <c r="G10313" s="2">
        <v>9</v>
      </c>
      <c r="H10313" s="3">
        <v>44999</v>
      </c>
      <c r="I10313" s="3">
        <v>45002</v>
      </c>
      <c r="J10313" s="2" t="s">
        <v>21</v>
      </c>
      <c r="K10313" s="2" t="s">
        <v>22</v>
      </c>
      <c r="L10313" s="2">
        <v>794.51</v>
      </c>
      <c r="M10313" s="2" t="s">
        <v>39</v>
      </c>
      <c r="N10313" s="11">
        <f>L10313/E10313*100</f>
        <v>21.749997262464003</v>
      </c>
      <c r="O10313" s="12" t="str">
        <f>IF(N10313&lt;10,"Low",IF(N10313&lt;20,"Med","High"))</f>
        <v>High</v>
      </c>
      <c r="P10313" s="12">
        <f>sales*discount</f>
        <v>1643.8140000000001</v>
      </c>
      <c r="Q10313" s="12">
        <f>sales-Discount_Values</f>
        <v>2009.106</v>
      </c>
      <c r="R10313" s="12">
        <f>DATEDIF(order_date,delivery_date,"D")</f>
        <v>3</v>
      </c>
      <c r="S10313" s="12"/>
    </row>
    <row r="10314" spans="1:19" ht="14.25" customHeight="1" x14ac:dyDescent="0.35">
      <c r="A10314" s="2" t="s">
        <v>2622</v>
      </c>
      <c r="B10314" s="2">
        <v>102589</v>
      </c>
      <c r="C10314" s="2" t="s">
        <v>13</v>
      </c>
      <c r="D10314" s="2" t="s">
        <v>33</v>
      </c>
      <c r="E10314" s="2">
        <v>561.24</v>
      </c>
      <c r="F10314" s="2">
        <v>0.47</v>
      </c>
      <c r="G10314" s="2">
        <v>8</v>
      </c>
      <c r="H10314" s="3">
        <v>45594</v>
      </c>
      <c r="I10314" s="3">
        <v>45598</v>
      </c>
      <c r="J10314" s="2" t="s">
        <v>31</v>
      </c>
      <c r="K10314" s="2" t="s">
        <v>16</v>
      </c>
      <c r="L10314" s="2">
        <v>122.07</v>
      </c>
      <c r="M10314" s="2" t="s">
        <v>39</v>
      </c>
      <c r="N10314" s="11">
        <f>L10314/E10314*100</f>
        <v>21.750053453068205</v>
      </c>
      <c r="O10314" s="12" t="str">
        <f>IF(N10314&lt;10,"Low",IF(N10314&lt;20,"Med","High"))</f>
        <v>High</v>
      </c>
      <c r="P10314" s="12">
        <f>sales*discount</f>
        <v>263.78280000000001</v>
      </c>
      <c r="Q10314" s="12">
        <f>sales-Discount_Values</f>
        <v>297.4572</v>
      </c>
      <c r="R10314" s="12">
        <f>DATEDIF(order_date,delivery_date,"D")</f>
        <v>4</v>
      </c>
      <c r="S10314" s="12"/>
    </row>
    <row r="10315" spans="1:19" ht="14.25" customHeight="1" x14ac:dyDescent="0.35">
      <c r="A10315" s="2" t="s">
        <v>14306</v>
      </c>
      <c r="B10315" s="2">
        <v>114273</v>
      </c>
      <c r="C10315" s="2" t="s">
        <v>25</v>
      </c>
      <c r="D10315" s="2" t="s">
        <v>33</v>
      </c>
      <c r="E10315" s="2">
        <v>2510.9299999999998</v>
      </c>
      <c r="F10315" s="2">
        <v>0.31</v>
      </c>
      <c r="G10315" s="2">
        <v>4</v>
      </c>
      <c r="H10315" s="3">
        <v>45197</v>
      </c>
      <c r="I10315" s="3">
        <v>45203</v>
      </c>
      <c r="J10315" s="2" t="s">
        <v>31</v>
      </c>
      <c r="K10315" s="2" t="s">
        <v>16</v>
      </c>
      <c r="L10315" s="2">
        <v>546.14</v>
      </c>
      <c r="M10315" s="2" t="s">
        <v>28</v>
      </c>
      <c r="N10315" s="11">
        <f>L10315/E10315*100</f>
        <v>21.750506784338871</v>
      </c>
      <c r="O10315" s="12" t="str">
        <f>IF(N10315&lt;10,"Low",IF(N10315&lt;20,"Med","High"))</f>
        <v>High</v>
      </c>
      <c r="P10315" s="12">
        <f>sales*discount</f>
        <v>778.38829999999996</v>
      </c>
      <c r="Q10315" s="12">
        <f>sales-Discount_Values</f>
        <v>1732.5416999999998</v>
      </c>
      <c r="R10315" s="12">
        <f>DATEDIF(order_date,delivery_date,"D")</f>
        <v>6</v>
      </c>
      <c r="S10315" s="12"/>
    </row>
    <row r="10316" spans="1:19" ht="14.25" customHeight="1" x14ac:dyDescent="0.35">
      <c r="A10316" s="2" t="s">
        <v>8658</v>
      </c>
      <c r="B10316" s="2">
        <v>108625</v>
      </c>
      <c r="C10316" s="2" t="s">
        <v>13</v>
      </c>
      <c r="D10316" s="2" t="s">
        <v>20</v>
      </c>
      <c r="E10316" s="2">
        <v>4825.91</v>
      </c>
      <c r="F10316" s="2">
        <v>0.26</v>
      </c>
      <c r="G10316" s="2">
        <v>5</v>
      </c>
      <c r="H10316" s="3">
        <v>44993</v>
      </c>
      <c r="I10316" s="3">
        <v>45000</v>
      </c>
      <c r="J10316" s="2" t="s">
        <v>31</v>
      </c>
      <c r="K10316" s="2" t="s">
        <v>16</v>
      </c>
      <c r="L10316" s="2">
        <v>1049.67</v>
      </c>
      <c r="M10316" s="2" t="s">
        <v>17</v>
      </c>
      <c r="N10316" s="11">
        <f>L10316/E10316*100</f>
        <v>21.75071644518858</v>
      </c>
      <c r="O10316" s="12" t="str">
        <f>IF(N10316&lt;10,"Low",IF(N10316&lt;20,"Med","High"))</f>
        <v>High</v>
      </c>
      <c r="P10316" s="12">
        <f>sales*discount</f>
        <v>1254.7366</v>
      </c>
      <c r="Q10316" s="12">
        <f>sales-Discount_Values</f>
        <v>3571.1733999999997</v>
      </c>
      <c r="R10316" s="12">
        <f>DATEDIF(order_date,delivery_date,"D")</f>
        <v>7</v>
      </c>
      <c r="S10316" s="12"/>
    </row>
    <row r="10317" spans="1:19" ht="14.25" customHeight="1" x14ac:dyDescent="0.35">
      <c r="A10317" s="2" t="s">
        <v>10531</v>
      </c>
      <c r="B10317" s="2">
        <v>110498</v>
      </c>
      <c r="C10317" s="2" t="s">
        <v>19</v>
      </c>
      <c r="D10317" s="2" t="s">
        <v>26</v>
      </c>
      <c r="E10317" s="2">
        <v>4558.6899999999996</v>
      </c>
      <c r="F10317" s="2">
        <v>0.12</v>
      </c>
      <c r="G10317" s="2">
        <v>9</v>
      </c>
      <c r="H10317" s="3">
        <v>45560</v>
      </c>
      <c r="I10317" s="3">
        <v>45562</v>
      </c>
      <c r="J10317" s="2" t="s">
        <v>15</v>
      </c>
      <c r="K10317" s="2" t="s">
        <v>27</v>
      </c>
      <c r="L10317" s="2">
        <v>991.65</v>
      </c>
      <c r="M10317" s="2" t="s">
        <v>39</v>
      </c>
      <c r="N10317" s="11">
        <f>L10317/E10317*100</f>
        <v>21.752959731852791</v>
      </c>
      <c r="O10317" s="12" t="str">
        <f>IF(N10317&lt;10,"Low",IF(N10317&lt;20,"Med","High"))</f>
        <v>High</v>
      </c>
      <c r="P10317" s="12">
        <f>sales*discount</f>
        <v>547.04279999999994</v>
      </c>
      <c r="Q10317" s="12">
        <f>sales-Discount_Values</f>
        <v>4011.6471999999994</v>
      </c>
      <c r="R10317" s="12">
        <f>DATEDIF(order_date,delivery_date,"D")</f>
        <v>2</v>
      </c>
      <c r="S10317" s="12"/>
    </row>
    <row r="10318" spans="1:19" ht="14.25" customHeight="1" x14ac:dyDescent="0.35">
      <c r="A10318" s="2" t="s">
        <v>1589</v>
      </c>
      <c r="B10318" s="2">
        <v>101556</v>
      </c>
      <c r="C10318" s="2" t="s">
        <v>41</v>
      </c>
      <c r="D10318" s="2" t="s">
        <v>33</v>
      </c>
      <c r="E10318" s="2">
        <v>4095.27</v>
      </c>
      <c r="F10318" s="2">
        <v>0.36</v>
      </c>
      <c r="G10318" s="2">
        <v>5</v>
      </c>
      <c r="H10318" s="3">
        <v>45045</v>
      </c>
      <c r="I10318" s="3">
        <v>45048</v>
      </c>
      <c r="J10318" s="2" t="s">
        <v>31</v>
      </c>
      <c r="K10318" s="2" t="s">
        <v>27</v>
      </c>
      <c r="L10318" s="2">
        <v>890.96</v>
      </c>
      <c r="M10318" s="2" t="s">
        <v>28</v>
      </c>
      <c r="N10318" s="11">
        <f>L10318/E10318*100</f>
        <v>21.755830506901866</v>
      </c>
      <c r="O10318" s="12" t="str">
        <f>IF(N10318&lt;10,"Low",IF(N10318&lt;20,"Med","High"))</f>
        <v>High</v>
      </c>
      <c r="P10318" s="12">
        <f>sales*discount</f>
        <v>1474.2972</v>
      </c>
      <c r="Q10318" s="12">
        <f>sales-Discount_Values</f>
        <v>2620.9728</v>
      </c>
      <c r="R10318" s="12">
        <f>DATEDIF(order_date,delivery_date,"D")</f>
        <v>3</v>
      </c>
      <c r="S10318" s="12"/>
    </row>
    <row r="10319" spans="1:19" ht="14.25" customHeight="1" x14ac:dyDescent="0.35">
      <c r="A10319" s="2" t="s">
        <v>5058</v>
      </c>
      <c r="B10319" s="2">
        <v>105025</v>
      </c>
      <c r="C10319" s="2" t="s">
        <v>25</v>
      </c>
      <c r="D10319" s="2" t="s">
        <v>20</v>
      </c>
      <c r="E10319" s="2">
        <v>2208.9299999999998</v>
      </c>
      <c r="F10319" s="2">
        <v>0.38</v>
      </c>
      <c r="G10319" s="2">
        <v>5</v>
      </c>
      <c r="H10319" s="3">
        <v>45283</v>
      </c>
      <c r="I10319" s="3">
        <v>45284</v>
      </c>
      <c r="J10319" s="2" t="s">
        <v>31</v>
      </c>
      <c r="K10319" s="2" t="s">
        <v>22</v>
      </c>
      <c r="L10319" s="2">
        <v>480.62</v>
      </c>
      <c r="M10319" s="2" t="s">
        <v>48</v>
      </c>
      <c r="N10319" s="11">
        <f>L10319/E10319*100</f>
        <v>21.758045750657558</v>
      </c>
      <c r="O10319" s="12" t="str">
        <f>IF(N10319&lt;10,"Low",IF(N10319&lt;20,"Med","High"))</f>
        <v>High</v>
      </c>
      <c r="P10319" s="12">
        <f>sales*discount</f>
        <v>839.39339999999993</v>
      </c>
      <c r="Q10319" s="12">
        <f>sales-Discount_Values</f>
        <v>1369.5365999999999</v>
      </c>
      <c r="R10319" s="12">
        <f>DATEDIF(order_date,delivery_date,"D")</f>
        <v>1</v>
      </c>
      <c r="S10319" s="12"/>
    </row>
    <row r="10320" spans="1:19" ht="14.25" customHeight="1" x14ac:dyDescent="0.35">
      <c r="A10320" s="2" t="s">
        <v>1258</v>
      </c>
      <c r="B10320" s="2">
        <v>101225</v>
      </c>
      <c r="C10320" s="2" t="s">
        <v>41</v>
      </c>
      <c r="D10320" s="2" t="s">
        <v>14</v>
      </c>
      <c r="E10320" s="2">
        <v>3977.68</v>
      </c>
      <c r="F10320" s="2">
        <v>0.47</v>
      </c>
      <c r="G10320" s="2">
        <v>2</v>
      </c>
      <c r="H10320" s="3">
        <v>44998</v>
      </c>
      <c r="I10320" s="3">
        <v>45002</v>
      </c>
      <c r="J10320" s="2" t="s">
        <v>21</v>
      </c>
      <c r="K10320" s="2" t="s">
        <v>22</v>
      </c>
      <c r="L10320" s="2">
        <v>865.51</v>
      </c>
      <c r="M10320" s="2" t="s">
        <v>23</v>
      </c>
      <c r="N10320" s="11">
        <f>L10320/E10320*100</f>
        <v>21.759166147100821</v>
      </c>
      <c r="O10320" s="12" t="str">
        <f>IF(N10320&lt;10,"Low",IF(N10320&lt;20,"Med","High"))</f>
        <v>High</v>
      </c>
      <c r="P10320" s="12">
        <f>sales*discount</f>
        <v>1869.5095999999999</v>
      </c>
      <c r="Q10320" s="12">
        <f>sales-Discount_Values</f>
        <v>2108.1704</v>
      </c>
      <c r="R10320" s="12">
        <f>DATEDIF(order_date,delivery_date,"D")</f>
        <v>4</v>
      </c>
      <c r="S10320" s="12"/>
    </row>
    <row r="10321" spans="1:19" ht="14.25" customHeight="1" x14ac:dyDescent="0.35">
      <c r="A10321" s="2" t="s">
        <v>11634</v>
      </c>
      <c r="B10321" s="2">
        <v>111601</v>
      </c>
      <c r="C10321" s="2" t="s">
        <v>13</v>
      </c>
      <c r="D10321" s="2" t="s">
        <v>26</v>
      </c>
      <c r="E10321" s="2">
        <v>1672.36</v>
      </c>
      <c r="F10321" s="2">
        <v>0.34</v>
      </c>
      <c r="G10321" s="2">
        <v>8</v>
      </c>
      <c r="H10321" s="3">
        <v>44962</v>
      </c>
      <c r="I10321" s="3">
        <v>44965</v>
      </c>
      <c r="J10321" s="2" t="s">
        <v>15</v>
      </c>
      <c r="K10321" s="2" t="s">
        <v>16</v>
      </c>
      <c r="L10321" s="2">
        <v>363.9</v>
      </c>
      <c r="M10321" s="2" t="s">
        <v>17</v>
      </c>
      <c r="N10321" s="11">
        <f>L10321/E10321*100</f>
        <v>21.759668970795762</v>
      </c>
      <c r="O10321" s="12" t="str">
        <f>IF(N10321&lt;10,"Low",IF(N10321&lt;20,"Med","High"))</f>
        <v>High</v>
      </c>
      <c r="P10321" s="12">
        <f>sales*discount</f>
        <v>568.60239999999999</v>
      </c>
      <c r="Q10321" s="12">
        <f>sales-Discount_Values</f>
        <v>1103.7575999999999</v>
      </c>
      <c r="R10321" s="12">
        <f>DATEDIF(order_date,delivery_date,"D")</f>
        <v>3</v>
      </c>
      <c r="S10321" s="12"/>
    </row>
    <row r="10322" spans="1:19" ht="14.25" customHeight="1" x14ac:dyDescent="0.35">
      <c r="A10322" s="2" t="s">
        <v>6066</v>
      </c>
      <c r="B10322" s="2">
        <v>106033</v>
      </c>
      <c r="C10322" s="2" t="s">
        <v>19</v>
      </c>
      <c r="D10322" s="2" t="s">
        <v>36</v>
      </c>
      <c r="E10322" s="2">
        <v>819.85</v>
      </c>
      <c r="F10322" s="2">
        <v>0.45</v>
      </c>
      <c r="G10322" s="2">
        <v>7</v>
      </c>
      <c r="H10322" s="3">
        <v>45014</v>
      </c>
      <c r="I10322" s="3">
        <v>45019</v>
      </c>
      <c r="J10322" s="2" t="s">
        <v>21</v>
      </c>
      <c r="K10322" s="2" t="s">
        <v>22</v>
      </c>
      <c r="L10322" s="2">
        <v>178.49</v>
      </c>
      <c r="M10322" s="2" t="s">
        <v>48</v>
      </c>
      <c r="N10322" s="11">
        <f>L10322/E10322*100</f>
        <v>21.771055680917243</v>
      </c>
      <c r="O10322" s="12" t="str">
        <f>IF(N10322&lt;10,"Low",IF(N10322&lt;20,"Med","High"))</f>
        <v>High</v>
      </c>
      <c r="P10322" s="12">
        <f>sales*discount</f>
        <v>368.9325</v>
      </c>
      <c r="Q10322" s="12">
        <f>sales-Discount_Values</f>
        <v>450.91750000000002</v>
      </c>
      <c r="R10322" s="12">
        <f>DATEDIF(order_date,delivery_date,"D")</f>
        <v>5</v>
      </c>
      <c r="S10322" s="12"/>
    </row>
    <row r="10323" spans="1:19" ht="14.25" customHeight="1" x14ac:dyDescent="0.35">
      <c r="A10323" s="2" t="s">
        <v>4196</v>
      </c>
      <c r="B10323" s="2">
        <v>104163</v>
      </c>
      <c r="C10323" s="2" t="s">
        <v>19</v>
      </c>
      <c r="D10323" s="2" t="s">
        <v>26</v>
      </c>
      <c r="E10323" s="2">
        <v>3276.89</v>
      </c>
      <c r="F10323" s="2">
        <v>0.04</v>
      </c>
      <c r="G10323" s="2">
        <v>2</v>
      </c>
      <c r="H10323" s="3">
        <v>45642</v>
      </c>
      <c r="I10323" s="3">
        <v>45649</v>
      </c>
      <c r="J10323" s="2" t="s">
        <v>31</v>
      </c>
      <c r="K10323" s="2" t="s">
        <v>22</v>
      </c>
      <c r="L10323" s="2">
        <v>713.43</v>
      </c>
      <c r="M10323" s="2" t="s">
        <v>48</v>
      </c>
      <c r="N10323" s="11">
        <f>L10323/E10323*100</f>
        <v>21.771557788024619</v>
      </c>
      <c r="O10323" s="12" t="str">
        <f>IF(N10323&lt;10,"Low",IF(N10323&lt;20,"Med","High"))</f>
        <v>High</v>
      </c>
      <c r="P10323" s="12">
        <f>sales*discount</f>
        <v>131.07560000000001</v>
      </c>
      <c r="Q10323" s="12">
        <f>sales-Discount_Values</f>
        <v>3145.8143999999998</v>
      </c>
      <c r="R10323" s="12">
        <f>DATEDIF(order_date,delivery_date,"D")</f>
        <v>7</v>
      </c>
      <c r="S10323" s="12"/>
    </row>
    <row r="10324" spans="1:19" ht="14.25" customHeight="1" x14ac:dyDescent="0.35">
      <c r="A10324" s="2" t="s">
        <v>3678</v>
      </c>
      <c r="B10324" s="2">
        <v>103645</v>
      </c>
      <c r="C10324" s="2" t="s">
        <v>19</v>
      </c>
      <c r="D10324" s="2" t="s">
        <v>14</v>
      </c>
      <c r="E10324" s="2">
        <v>3185.34</v>
      </c>
      <c r="F10324" s="2">
        <v>0.12</v>
      </c>
      <c r="G10324" s="2">
        <v>2</v>
      </c>
      <c r="H10324" s="3">
        <v>45253</v>
      </c>
      <c r="I10324" s="3">
        <v>45257</v>
      </c>
      <c r="J10324" s="2" t="s">
        <v>15</v>
      </c>
      <c r="K10324" s="2" t="s">
        <v>27</v>
      </c>
      <c r="L10324" s="2">
        <v>693.67</v>
      </c>
      <c r="M10324" s="2" t="s">
        <v>28</v>
      </c>
      <c r="N10324" s="11">
        <f>L10324/E10324*100</f>
        <v>21.776953166694916</v>
      </c>
      <c r="O10324" s="12" t="str">
        <f>IF(N10324&lt;10,"Low",IF(N10324&lt;20,"Med","High"))</f>
        <v>High</v>
      </c>
      <c r="P10324" s="12">
        <f>sales*discount</f>
        <v>382.24079999999998</v>
      </c>
      <c r="Q10324" s="12">
        <f>sales-Discount_Values</f>
        <v>2803.0992000000001</v>
      </c>
      <c r="R10324" s="12">
        <f>DATEDIF(order_date,delivery_date,"D")</f>
        <v>4</v>
      </c>
      <c r="S10324" s="12"/>
    </row>
    <row r="10325" spans="1:19" ht="14.25" customHeight="1" x14ac:dyDescent="0.35">
      <c r="A10325" s="2" t="s">
        <v>7964</v>
      </c>
      <c r="B10325" s="2">
        <v>107931</v>
      </c>
      <c r="C10325" s="2" t="s">
        <v>13</v>
      </c>
      <c r="D10325" s="2" t="s">
        <v>33</v>
      </c>
      <c r="E10325" s="2">
        <v>4059.51</v>
      </c>
      <c r="F10325" s="2">
        <v>0.17</v>
      </c>
      <c r="G10325" s="2">
        <v>8</v>
      </c>
      <c r="H10325" s="3">
        <v>45476</v>
      </c>
      <c r="I10325" s="3">
        <v>45480</v>
      </c>
      <c r="J10325" s="2" t="s">
        <v>31</v>
      </c>
      <c r="K10325" s="2" t="s">
        <v>27</v>
      </c>
      <c r="L10325" s="2">
        <v>884.07</v>
      </c>
      <c r="M10325" s="2" t="s">
        <v>17</v>
      </c>
      <c r="N10325" s="11">
        <f>L10325/E10325*100</f>
        <v>21.777751502028568</v>
      </c>
      <c r="O10325" s="12" t="str">
        <f>IF(N10325&lt;10,"Low",IF(N10325&lt;20,"Med","High"))</f>
        <v>High</v>
      </c>
      <c r="P10325" s="12">
        <f>sales*discount</f>
        <v>690.11670000000004</v>
      </c>
      <c r="Q10325" s="12">
        <f>sales-Discount_Values</f>
        <v>3369.3933000000002</v>
      </c>
      <c r="R10325" s="12">
        <f>DATEDIF(order_date,delivery_date,"D")</f>
        <v>4</v>
      </c>
      <c r="S10325" s="12"/>
    </row>
    <row r="10326" spans="1:19" ht="14.25" customHeight="1" x14ac:dyDescent="0.35">
      <c r="A10326" s="2" t="s">
        <v>1147</v>
      </c>
      <c r="B10326" s="2">
        <v>101114</v>
      </c>
      <c r="C10326" s="2" t="s">
        <v>13</v>
      </c>
      <c r="D10326" s="2" t="s">
        <v>26</v>
      </c>
      <c r="E10326" s="2">
        <v>349.66</v>
      </c>
      <c r="F10326" s="2">
        <v>0.22</v>
      </c>
      <c r="G10326" s="2">
        <v>2</v>
      </c>
      <c r="H10326" s="3">
        <v>45386</v>
      </c>
      <c r="I10326" s="3">
        <v>45387</v>
      </c>
      <c r="J10326" s="2" t="s">
        <v>15</v>
      </c>
      <c r="K10326" s="2" t="s">
        <v>27</v>
      </c>
      <c r="L10326" s="2">
        <v>76.150000000000006</v>
      </c>
      <c r="M10326" s="2" t="s">
        <v>28</v>
      </c>
      <c r="N10326" s="11">
        <f>L10326/E10326*100</f>
        <v>21.778298918949837</v>
      </c>
      <c r="O10326" s="12" t="str">
        <f>IF(N10326&lt;10,"Low",IF(N10326&lt;20,"Med","High"))</f>
        <v>High</v>
      </c>
      <c r="P10326" s="12">
        <f>sales*discount</f>
        <v>76.925200000000004</v>
      </c>
      <c r="Q10326" s="12">
        <f>sales-Discount_Values</f>
        <v>272.73480000000001</v>
      </c>
      <c r="R10326" s="12">
        <f>DATEDIF(order_date,delivery_date,"D")</f>
        <v>1</v>
      </c>
      <c r="S10326" s="12"/>
    </row>
    <row r="10327" spans="1:19" ht="14.25" customHeight="1" x14ac:dyDescent="0.35">
      <c r="A10327" s="2" t="s">
        <v>13546</v>
      </c>
      <c r="B10327" s="2">
        <v>113513</v>
      </c>
      <c r="C10327" s="2" t="s">
        <v>41</v>
      </c>
      <c r="D10327" s="2" t="s">
        <v>14</v>
      </c>
      <c r="E10327" s="2">
        <v>769.26</v>
      </c>
      <c r="F10327" s="2">
        <v>0.27</v>
      </c>
      <c r="G10327" s="2">
        <v>6</v>
      </c>
      <c r="H10327" s="3">
        <v>45153</v>
      </c>
      <c r="I10327" s="3">
        <v>45160</v>
      </c>
      <c r="J10327" s="2" t="s">
        <v>15</v>
      </c>
      <c r="K10327" s="2" t="s">
        <v>27</v>
      </c>
      <c r="L10327" s="2">
        <v>167.55</v>
      </c>
      <c r="M10327" s="2" t="s">
        <v>17</v>
      </c>
      <c r="N10327" s="11">
        <f>L10327/E10327*100</f>
        <v>21.780672334451292</v>
      </c>
      <c r="O10327" s="12" t="str">
        <f>IF(N10327&lt;10,"Low",IF(N10327&lt;20,"Med","High"))</f>
        <v>High</v>
      </c>
      <c r="P10327" s="12">
        <f>sales*discount</f>
        <v>207.70020000000002</v>
      </c>
      <c r="Q10327" s="12">
        <f>sales-Discount_Values</f>
        <v>561.5598</v>
      </c>
      <c r="R10327" s="12">
        <f>DATEDIF(order_date,delivery_date,"D")</f>
        <v>7</v>
      </c>
      <c r="S10327" s="12"/>
    </row>
    <row r="10328" spans="1:19" ht="14.25" customHeight="1" x14ac:dyDescent="0.35">
      <c r="A10328" s="2" t="s">
        <v>2204</v>
      </c>
      <c r="B10328" s="2">
        <v>102171</v>
      </c>
      <c r="C10328" s="2" t="s">
        <v>41</v>
      </c>
      <c r="D10328" s="2" t="s">
        <v>20</v>
      </c>
      <c r="E10328" s="2">
        <v>376.43</v>
      </c>
      <c r="F10328" s="2">
        <v>0.01</v>
      </c>
      <c r="G10328" s="2">
        <v>1</v>
      </c>
      <c r="H10328" s="3">
        <v>44937</v>
      </c>
      <c r="I10328" s="3">
        <v>44941</v>
      </c>
      <c r="J10328" s="2" t="s">
        <v>31</v>
      </c>
      <c r="K10328" s="2" t="s">
        <v>22</v>
      </c>
      <c r="L10328" s="2">
        <v>81.99</v>
      </c>
      <c r="M10328" s="2" t="s">
        <v>17</v>
      </c>
      <c r="N10328" s="11">
        <f>L10328/E10328*100</f>
        <v>21.780942007810214</v>
      </c>
      <c r="O10328" s="12" t="str">
        <f>IF(N10328&lt;10,"Low",IF(N10328&lt;20,"Med","High"))</f>
        <v>High</v>
      </c>
      <c r="P10328" s="12">
        <f>sales*discount</f>
        <v>3.7643</v>
      </c>
      <c r="Q10328" s="12">
        <f>sales-Discount_Values</f>
        <v>372.66570000000002</v>
      </c>
      <c r="R10328" s="12">
        <f>DATEDIF(order_date,delivery_date,"D")</f>
        <v>4</v>
      </c>
      <c r="S10328" s="12"/>
    </row>
    <row r="10329" spans="1:19" ht="14.25" customHeight="1" x14ac:dyDescent="0.35">
      <c r="A10329" s="2" t="s">
        <v>4663</v>
      </c>
      <c r="B10329" s="2">
        <v>104630</v>
      </c>
      <c r="C10329" s="2" t="s">
        <v>25</v>
      </c>
      <c r="D10329" s="2" t="s">
        <v>33</v>
      </c>
      <c r="E10329" s="2">
        <v>3869.33</v>
      </c>
      <c r="F10329" s="2">
        <v>0.46</v>
      </c>
      <c r="G10329" s="2">
        <v>4</v>
      </c>
      <c r="H10329" s="3">
        <v>45150</v>
      </c>
      <c r="I10329" s="3">
        <v>45151</v>
      </c>
      <c r="J10329" s="2" t="s">
        <v>15</v>
      </c>
      <c r="K10329" s="2" t="s">
        <v>27</v>
      </c>
      <c r="L10329" s="2">
        <v>842.86</v>
      </c>
      <c r="M10329" s="2" t="s">
        <v>23</v>
      </c>
      <c r="N10329" s="11">
        <f>L10329/E10329*100</f>
        <v>21.783099399637663</v>
      </c>
      <c r="O10329" s="12" t="str">
        <f>IF(N10329&lt;10,"Low",IF(N10329&lt;20,"Med","High"))</f>
        <v>High</v>
      </c>
      <c r="P10329" s="12">
        <f>sales*discount</f>
        <v>1779.8918000000001</v>
      </c>
      <c r="Q10329" s="12">
        <f>sales-Discount_Values</f>
        <v>2089.4381999999996</v>
      </c>
      <c r="R10329" s="12">
        <f>DATEDIF(order_date,delivery_date,"D")</f>
        <v>1</v>
      </c>
      <c r="S10329" s="12"/>
    </row>
    <row r="10330" spans="1:19" ht="14.25" customHeight="1" x14ac:dyDescent="0.35">
      <c r="A10330" s="2" t="s">
        <v>4777</v>
      </c>
      <c r="B10330" s="2">
        <v>104744</v>
      </c>
      <c r="C10330" s="2" t="s">
        <v>41</v>
      </c>
      <c r="D10330" s="2" t="s">
        <v>33</v>
      </c>
      <c r="E10330" s="2">
        <v>4178.46</v>
      </c>
      <c r="F10330" s="2">
        <v>0.15</v>
      </c>
      <c r="G10330" s="2">
        <v>4</v>
      </c>
      <c r="H10330" s="3">
        <v>45531</v>
      </c>
      <c r="I10330" s="3">
        <v>45538</v>
      </c>
      <c r="J10330" s="2" t="s">
        <v>31</v>
      </c>
      <c r="K10330" s="2" t="s">
        <v>22</v>
      </c>
      <c r="L10330" s="2">
        <v>910.24</v>
      </c>
      <c r="M10330" s="2" t="s">
        <v>23</v>
      </c>
      <c r="N10330" s="11">
        <f>L10330/E10330*100</f>
        <v>21.784102276915419</v>
      </c>
      <c r="O10330" s="12" t="str">
        <f>IF(N10330&lt;10,"Low",IF(N10330&lt;20,"Med","High"))</f>
        <v>High</v>
      </c>
      <c r="P10330" s="12">
        <f>sales*discount</f>
        <v>626.76900000000001</v>
      </c>
      <c r="Q10330" s="12">
        <f>sales-Discount_Values</f>
        <v>3551.6909999999998</v>
      </c>
      <c r="R10330" s="12">
        <f>DATEDIF(order_date,delivery_date,"D")</f>
        <v>7</v>
      </c>
      <c r="S10330" s="12"/>
    </row>
    <row r="10331" spans="1:19" ht="14.25" customHeight="1" x14ac:dyDescent="0.35">
      <c r="A10331" s="2" t="s">
        <v>9623</v>
      </c>
      <c r="B10331" s="2">
        <v>109590</v>
      </c>
      <c r="C10331" s="2" t="s">
        <v>41</v>
      </c>
      <c r="D10331" s="2" t="s">
        <v>26</v>
      </c>
      <c r="E10331" s="2">
        <v>4074.64</v>
      </c>
      <c r="F10331" s="2">
        <v>0.24</v>
      </c>
      <c r="G10331" s="2">
        <v>8</v>
      </c>
      <c r="H10331" s="3">
        <v>45383</v>
      </c>
      <c r="I10331" s="3">
        <v>45385</v>
      </c>
      <c r="J10331" s="2" t="s">
        <v>21</v>
      </c>
      <c r="K10331" s="2" t="s">
        <v>27</v>
      </c>
      <c r="L10331" s="2">
        <v>887.67</v>
      </c>
      <c r="M10331" s="2" t="s">
        <v>48</v>
      </c>
      <c r="N10331" s="11">
        <f>L10331/E10331*100</f>
        <v>21.785237468831603</v>
      </c>
      <c r="O10331" s="12" t="str">
        <f>IF(N10331&lt;10,"Low",IF(N10331&lt;20,"Med","High"))</f>
        <v>High</v>
      </c>
      <c r="P10331" s="12">
        <f>sales*discount</f>
        <v>977.91359999999997</v>
      </c>
      <c r="Q10331" s="12">
        <f>sales-Discount_Values</f>
        <v>3096.7264</v>
      </c>
      <c r="R10331" s="12">
        <f>DATEDIF(order_date,delivery_date,"D")</f>
        <v>2</v>
      </c>
      <c r="S10331" s="12"/>
    </row>
    <row r="10332" spans="1:19" ht="14.25" customHeight="1" x14ac:dyDescent="0.35">
      <c r="A10332" s="2" t="s">
        <v>8231</v>
      </c>
      <c r="B10332" s="2">
        <v>108198</v>
      </c>
      <c r="C10332" s="2" t="s">
        <v>19</v>
      </c>
      <c r="D10332" s="2" t="s">
        <v>26</v>
      </c>
      <c r="E10332" s="2">
        <v>4209.24</v>
      </c>
      <c r="F10332" s="2">
        <v>0.01</v>
      </c>
      <c r="G10332" s="2">
        <v>3</v>
      </c>
      <c r="H10332" s="3">
        <v>45640</v>
      </c>
      <c r="I10332" s="3">
        <v>45647</v>
      </c>
      <c r="J10332" s="2" t="s">
        <v>21</v>
      </c>
      <c r="K10332" s="2" t="s">
        <v>22</v>
      </c>
      <c r="L10332" s="2">
        <v>917.14</v>
      </c>
      <c r="M10332" s="2" t="s">
        <v>17</v>
      </c>
      <c r="N10332" s="11">
        <f>L10332/E10332*100</f>
        <v>21.788731457460255</v>
      </c>
      <c r="O10332" s="12" t="str">
        <f>IF(N10332&lt;10,"Low",IF(N10332&lt;20,"Med","High"))</f>
        <v>High</v>
      </c>
      <c r="P10332" s="12">
        <f>sales*discount</f>
        <v>42.092399999999998</v>
      </c>
      <c r="Q10332" s="12">
        <f>sales-Discount_Values</f>
        <v>4167.1476000000002</v>
      </c>
      <c r="R10332" s="12">
        <f>DATEDIF(order_date,delivery_date,"D")</f>
        <v>7</v>
      </c>
      <c r="S10332" s="12"/>
    </row>
    <row r="10333" spans="1:19" ht="14.25" customHeight="1" x14ac:dyDescent="0.35">
      <c r="A10333" s="2" t="s">
        <v>8005</v>
      </c>
      <c r="B10333" s="2">
        <v>107972</v>
      </c>
      <c r="C10333" s="2" t="s">
        <v>19</v>
      </c>
      <c r="D10333" s="2" t="s">
        <v>20</v>
      </c>
      <c r="E10333" s="2">
        <v>2292.9499999999998</v>
      </c>
      <c r="F10333" s="2">
        <v>0.33</v>
      </c>
      <c r="G10333" s="2">
        <v>3</v>
      </c>
      <c r="H10333" s="3">
        <v>45564</v>
      </c>
      <c r="I10333" s="3">
        <v>45565</v>
      </c>
      <c r="J10333" s="2" t="s">
        <v>15</v>
      </c>
      <c r="K10333" s="2" t="s">
        <v>22</v>
      </c>
      <c r="L10333" s="2">
        <v>499.67</v>
      </c>
      <c r="M10333" s="2" t="s">
        <v>34</v>
      </c>
      <c r="N10333" s="11">
        <f>L10333/E10333*100</f>
        <v>21.791578534202667</v>
      </c>
      <c r="O10333" s="12" t="str">
        <f>IF(N10333&lt;10,"Low",IF(N10333&lt;20,"Med","High"))</f>
        <v>High</v>
      </c>
      <c r="P10333" s="12">
        <f>sales*discount</f>
        <v>756.67349999999999</v>
      </c>
      <c r="Q10333" s="12">
        <f>sales-Discount_Values</f>
        <v>1536.2764999999999</v>
      </c>
      <c r="R10333" s="12">
        <f>DATEDIF(order_date,delivery_date,"D")</f>
        <v>1</v>
      </c>
      <c r="S10333" s="12"/>
    </row>
    <row r="10334" spans="1:19" ht="14.25" customHeight="1" x14ac:dyDescent="0.35">
      <c r="A10334" s="2" t="s">
        <v>14054</v>
      </c>
      <c r="B10334" s="2">
        <v>114021</v>
      </c>
      <c r="C10334" s="2" t="s">
        <v>25</v>
      </c>
      <c r="D10334" s="2" t="s">
        <v>36</v>
      </c>
      <c r="E10334" s="2">
        <v>3981.32</v>
      </c>
      <c r="F10334" s="2">
        <v>0.28000000000000003</v>
      </c>
      <c r="G10334" s="2">
        <v>7</v>
      </c>
      <c r="H10334" s="3">
        <v>45305</v>
      </c>
      <c r="I10334" s="3">
        <v>45308</v>
      </c>
      <c r="J10334" s="2" t="s">
        <v>31</v>
      </c>
      <c r="K10334" s="2" t="s">
        <v>27</v>
      </c>
      <c r="L10334" s="2">
        <v>867.6</v>
      </c>
      <c r="M10334" s="2" t="s">
        <v>48</v>
      </c>
      <c r="N10334" s="11">
        <f>L10334/E10334*100</f>
        <v>21.791767554479417</v>
      </c>
      <c r="O10334" s="12" t="str">
        <f>IF(N10334&lt;10,"Low",IF(N10334&lt;20,"Med","High"))</f>
        <v>High</v>
      </c>
      <c r="P10334" s="12">
        <f>sales*discount</f>
        <v>1114.7696000000001</v>
      </c>
      <c r="Q10334" s="12">
        <f>sales-Discount_Values</f>
        <v>2866.5504000000001</v>
      </c>
      <c r="R10334" s="12">
        <f>DATEDIF(order_date,delivery_date,"D")</f>
        <v>3</v>
      </c>
      <c r="S10334" s="12"/>
    </row>
    <row r="10335" spans="1:19" ht="14.25" customHeight="1" x14ac:dyDescent="0.35">
      <c r="A10335" s="2" t="s">
        <v>6354</v>
      </c>
      <c r="B10335" s="2">
        <v>106321</v>
      </c>
      <c r="C10335" s="2" t="s">
        <v>41</v>
      </c>
      <c r="D10335" s="2" t="s">
        <v>36</v>
      </c>
      <c r="E10335" s="2">
        <v>689.8</v>
      </c>
      <c r="F10335" s="2">
        <v>0.4</v>
      </c>
      <c r="G10335" s="2">
        <v>8</v>
      </c>
      <c r="H10335" s="3">
        <v>45141</v>
      </c>
      <c r="I10335" s="3">
        <v>45142</v>
      </c>
      <c r="J10335" s="2" t="s">
        <v>21</v>
      </c>
      <c r="K10335" s="2" t="s">
        <v>27</v>
      </c>
      <c r="L10335" s="2">
        <v>150.34</v>
      </c>
      <c r="M10335" s="2" t="s">
        <v>23</v>
      </c>
      <c r="N10335" s="11">
        <f>L10335/E10335*100</f>
        <v>21.794723108147291</v>
      </c>
      <c r="O10335" s="12" t="str">
        <f>IF(N10335&lt;10,"Low",IF(N10335&lt;20,"Med","High"))</f>
        <v>High</v>
      </c>
      <c r="P10335" s="12">
        <f>sales*discount</f>
        <v>275.92</v>
      </c>
      <c r="Q10335" s="12">
        <f>sales-Discount_Values</f>
        <v>413.87999999999994</v>
      </c>
      <c r="R10335" s="12">
        <f>DATEDIF(order_date,delivery_date,"D")</f>
        <v>1</v>
      </c>
      <c r="S10335" s="12"/>
    </row>
    <row r="10336" spans="1:19" ht="14.25" customHeight="1" x14ac:dyDescent="0.35">
      <c r="A10336" s="2" t="s">
        <v>3247</v>
      </c>
      <c r="B10336" s="2">
        <v>103214</v>
      </c>
      <c r="C10336" s="2" t="s">
        <v>25</v>
      </c>
      <c r="D10336" s="2" t="s">
        <v>26</v>
      </c>
      <c r="E10336" s="2">
        <v>4895.5200000000004</v>
      </c>
      <c r="F10336" s="2">
        <v>0.11</v>
      </c>
      <c r="G10336" s="2">
        <v>9</v>
      </c>
      <c r="H10336" s="3">
        <v>45537</v>
      </c>
      <c r="I10336" s="3">
        <v>45539</v>
      </c>
      <c r="J10336" s="2" t="s">
        <v>15</v>
      </c>
      <c r="K10336" s="2" t="s">
        <v>16</v>
      </c>
      <c r="L10336" s="2">
        <v>1067.0899999999999</v>
      </c>
      <c r="M10336" s="2" t="s">
        <v>17</v>
      </c>
      <c r="N10336" s="11">
        <f>L10336/E10336*100</f>
        <v>21.797275876719937</v>
      </c>
      <c r="O10336" s="12" t="str">
        <f>IF(N10336&lt;10,"Low",IF(N10336&lt;20,"Med","High"))</f>
        <v>High</v>
      </c>
      <c r="P10336" s="12">
        <f>sales*discount</f>
        <v>538.50720000000001</v>
      </c>
      <c r="Q10336" s="12">
        <f>sales-Discount_Values</f>
        <v>4357.0128000000004</v>
      </c>
      <c r="R10336" s="12">
        <f>DATEDIF(order_date,delivery_date,"D")</f>
        <v>2</v>
      </c>
      <c r="S10336" s="12"/>
    </row>
    <row r="10337" spans="1:19" ht="14.25" customHeight="1" x14ac:dyDescent="0.35">
      <c r="A10337" s="2" t="s">
        <v>13690</v>
      </c>
      <c r="B10337" s="2">
        <v>113657</v>
      </c>
      <c r="C10337" s="2" t="s">
        <v>25</v>
      </c>
      <c r="D10337" s="2" t="s">
        <v>33</v>
      </c>
      <c r="E10337" s="2">
        <v>1789.31</v>
      </c>
      <c r="F10337" s="2">
        <v>0.28999999999999998</v>
      </c>
      <c r="G10337" s="2">
        <v>1</v>
      </c>
      <c r="H10337" s="3">
        <v>45382</v>
      </c>
      <c r="I10337" s="3">
        <v>45384</v>
      </c>
      <c r="J10337" s="2" t="s">
        <v>15</v>
      </c>
      <c r="K10337" s="2" t="s">
        <v>22</v>
      </c>
      <c r="L10337" s="2">
        <v>390.04</v>
      </c>
      <c r="M10337" s="2" t="s">
        <v>23</v>
      </c>
      <c r="N10337" s="11">
        <f>L10337/E10337*100</f>
        <v>21.79834684878529</v>
      </c>
      <c r="O10337" s="12" t="str">
        <f>IF(N10337&lt;10,"Low",IF(N10337&lt;20,"Med","High"))</f>
        <v>High</v>
      </c>
      <c r="P10337" s="12">
        <f>sales*discount</f>
        <v>518.8999</v>
      </c>
      <c r="Q10337" s="12">
        <f>sales-Discount_Values</f>
        <v>1270.4101000000001</v>
      </c>
      <c r="R10337" s="12">
        <f>DATEDIF(order_date,delivery_date,"D")</f>
        <v>2</v>
      </c>
      <c r="S10337" s="12"/>
    </row>
    <row r="10338" spans="1:19" ht="14.25" customHeight="1" x14ac:dyDescent="0.35">
      <c r="A10338" s="2" t="s">
        <v>10159</v>
      </c>
      <c r="B10338" s="2">
        <v>110126</v>
      </c>
      <c r="C10338" s="2" t="s">
        <v>25</v>
      </c>
      <c r="D10338" s="2" t="s">
        <v>14</v>
      </c>
      <c r="E10338" s="2">
        <v>4152.75</v>
      </c>
      <c r="F10338" s="2">
        <v>0.36</v>
      </c>
      <c r="G10338" s="2">
        <v>9</v>
      </c>
      <c r="H10338" s="3">
        <v>45297</v>
      </c>
      <c r="I10338" s="3">
        <v>45304</v>
      </c>
      <c r="J10338" s="2" t="s">
        <v>15</v>
      </c>
      <c r="K10338" s="2" t="s">
        <v>22</v>
      </c>
      <c r="L10338" s="2">
        <v>905.32</v>
      </c>
      <c r="M10338" s="2" t="s">
        <v>48</v>
      </c>
      <c r="N10338" s="11">
        <f>L10338/E10338*100</f>
        <v>21.800493648786951</v>
      </c>
      <c r="O10338" s="12" t="str">
        <f>IF(N10338&lt;10,"Low",IF(N10338&lt;20,"Med","High"))</f>
        <v>High</v>
      </c>
      <c r="P10338" s="12">
        <f>sales*discount</f>
        <v>1494.99</v>
      </c>
      <c r="Q10338" s="12">
        <f>sales-Discount_Values</f>
        <v>2657.76</v>
      </c>
      <c r="R10338" s="12">
        <f>DATEDIF(order_date,delivery_date,"D")</f>
        <v>7</v>
      </c>
      <c r="S10338" s="12"/>
    </row>
    <row r="10339" spans="1:19" ht="14.25" customHeight="1" x14ac:dyDescent="0.35">
      <c r="A10339" s="2" t="s">
        <v>14733</v>
      </c>
      <c r="B10339" s="2">
        <v>114700</v>
      </c>
      <c r="C10339" s="2" t="s">
        <v>25</v>
      </c>
      <c r="D10339" s="2" t="s">
        <v>14</v>
      </c>
      <c r="E10339" s="2">
        <v>341.73</v>
      </c>
      <c r="F10339" s="2">
        <v>0.17</v>
      </c>
      <c r="G10339" s="2">
        <v>3</v>
      </c>
      <c r="H10339" s="3">
        <v>45398</v>
      </c>
      <c r="I10339" s="3">
        <v>45402</v>
      </c>
      <c r="J10339" s="2" t="s">
        <v>31</v>
      </c>
      <c r="K10339" s="2" t="s">
        <v>16</v>
      </c>
      <c r="L10339" s="2">
        <v>74.5</v>
      </c>
      <c r="M10339" s="2" t="s">
        <v>17</v>
      </c>
      <c r="N10339" s="11">
        <f>L10339/E10339*100</f>
        <v>21.800836918034705</v>
      </c>
      <c r="O10339" s="12" t="str">
        <f>IF(N10339&lt;10,"Low",IF(N10339&lt;20,"Med","High"))</f>
        <v>High</v>
      </c>
      <c r="P10339" s="12">
        <f>sales*discount</f>
        <v>58.094100000000005</v>
      </c>
      <c r="Q10339" s="12">
        <f>sales-Discount_Values</f>
        <v>283.63589999999999</v>
      </c>
      <c r="R10339" s="12">
        <f>DATEDIF(order_date,delivery_date,"D")</f>
        <v>4</v>
      </c>
      <c r="S10339" s="12"/>
    </row>
    <row r="10340" spans="1:19" ht="14.25" customHeight="1" x14ac:dyDescent="0.35">
      <c r="A10340" s="2" t="s">
        <v>10713</v>
      </c>
      <c r="B10340" s="2">
        <v>110680</v>
      </c>
      <c r="C10340" s="2" t="s">
        <v>41</v>
      </c>
      <c r="D10340" s="2" t="s">
        <v>36</v>
      </c>
      <c r="E10340" s="2">
        <v>3951.98</v>
      </c>
      <c r="F10340" s="2">
        <v>0.47</v>
      </c>
      <c r="G10340" s="2">
        <v>2</v>
      </c>
      <c r="H10340" s="3">
        <v>45294</v>
      </c>
      <c r="I10340" s="3">
        <v>45301</v>
      </c>
      <c r="J10340" s="2" t="s">
        <v>21</v>
      </c>
      <c r="K10340" s="2" t="s">
        <v>22</v>
      </c>
      <c r="L10340" s="2">
        <v>861.6</v>
      </c>
      <c r="M10340" s="2" t="s">
        <v>34</v>
      </c>
      <c r="N10340" s="11">
        <f>L10340/E10340*100</f>
        <v>21.801729765838896</v>
      </c>
      <c r="O10340" s="12" t="str">
        <f>IF(N10340&lt;10,"Low",IF(N10340&lt;20,"Med","High"))</f>
        <v>High</v>
      </c>
      <c r="P10340" s="12">
        <f>sales*discount</f>
        <v>1857.4305999999999</v>
      </c>
      <c r="Q10340" s="12">
        <f>sales-Discount_Values</f>
        <v>2094.5493999999999</v>
      </c>
      <c r="R10340" s="12">
        <f>DATEDIF(order_date,delivery_date,"D")</f>
        <v>7</v>
      </c>
      <c r="S10340" s="12"/>
    </row>
    <row r="10341" spans="1:19" ht="14.25" customHeight="1" x14ac:dyDescent="0.35">
      <c r="A10341" s="2" t="s">
        <v>5012</v>
      </c>
      <c r="B10341" s="2">
        <v>104979</v>
      </c>
      <c r="C10341" s="2" t="s">
        <v>19</v>
      </c>
      <c r="D10341" s="2" t="s">
        <v>36</v>
      </c>
      <c r="E10341" s="2">
        <v>3410.14</v>
      </c>
      <c r="F10341" s="2">
        <v>0.18</v>
      </c>
      <c r="G10341" s="2">
        <v>5</v>
      </c>
      <c r="H10341" s="3">
        <v>45295</v>
      </c>
      <c r="I10341" s="3">
        <v>45298</v>
      </c>
      <c r="J10341" s="2" t="s">
        <v>15</v>
      </c>
      <c r="K10341" s="2" t="s">
        <v>27</v>
      </c>
      <c r="L10341" s="2">
        <v>743.65</v>
      </c>
      <c r="M10341" s="2" t="s">
        <v>39</v>
      </c>
      <c r="N10341" s="11">
        <f>L10341/E10341*100</f>
        <v>21.807022585582995</v>
      </c>
      <c r="O10341" s="12" t="str">
        <f>IF(N10341&lt;10,"Low",IF(N10341&lt;20,"Med","High"))</f>
        <v>High</v>
      </c>
      <c r="P10341" s="12">
        <f>sales*discount</f>
        <v>613.8252</v>
      </c>
      <c r="Q10341" s="12">
        <f>sales-Discount_Values</f>
        <v>2796.3148000000001</v>
      </c>
      <c r="R10341" s="12">
        <f>DATEDIF(order_date,delivery_date,"D")</f>
        <v>3</v>
      </c>
      <c r="S10341" s="12"/>
    </row>
    <row r="10342" spans="1:19" ht="14.25" customHeight="1" x14ac:dyDescent="0.35">
      <c r="A10342" s="2" t="s">
        <v>13167</v>
      </c>
      <c r="B10342" s="2">
        <v>113134</v>
      </c>
      <c r="C10342" s="2" t="s">
        <v>25</v>
      </c>
      <c r="D10342" s="2" t="s">
        <v>36</v>
      </c>
      <c r="E10342" s="2">
        <v>260.83</v>
      </c>
      <c r="F10342" s="2">
        <v>0.24</v>
      </c>
      <c r="G10342" s="2">
        <v>1</v>
      </c>
      <c r="H10342" s="3">
        <v>45138</v>
      </c>
      <c r="I10342" s="3">
        <v>45145</v>
      </c>
      <c r="J10342" s="2" t="s">
        <v>15</v>
      </c>
      <c r="K10342" s="2" t="s">
        <v>27</v>
      </c>
      <c r="L10342" s="2">
        <v>56.88</v>
      </c>
      <c r="M10342" s="2" t="s">
        <v>23</v>
      </c>
      <c r="N10342" s="11">
        <f>L10342/E10342*100</f>
        <v>21.807307441628648</v>
      </c>
      <c r="O10342" s="12" t="str">
        <f>IF(N10342&lt;10,"Low",IF(N10342&lt;20,"Med","High"))</f>
        <v>High</v>
      </c>
      <c r="P10342" s="12">
        <f>sales*discount</f>
        <v>62.599199999999996</v>
      </c>
      <c r="Q10342" s="12">
        <f>sales-Discount_Values</f>
        <v>198.23079999999999</v>
      </c>
      <c r="R10342" s="12">
        <f>DATEDIF(order_date,delivery_date,"D")</f>
        <v>7</v>
      </c>
      <c r="S10342" s="12"/>
    </row>
    <row r="10343" spans="1:19" ht="14.25" customHeight="1" x14ac:dyDescent="0.35">
      <c r="A10343" s="2" t="s">
        <v>11021</v>
      </c>
      <c r="B10343" s="2">
        <v>110988</v>
      </c>
      <c r="C10343" s="2" t="s">
        <v>13</v>
      </c>
      <c r="D10343" s="2" t="s">
        <v>33</v>
      </c>
      <c r="E10343" s="2">
        <v>4929.53</v>
      </c>
      <c r="F10343" s="2">
        <v>0.32</v>
      </c>
      <c r="G10343" s="2">
        <v>3</v>
      </c>
      <c r="H10343" s="3">
        <v>45010</v>
      </c>
      <c r="I10343" s="3">
        <v>45015</v>
      </c>
      <c r="J10343" s="2" t="s">
        <v>15</v>
      </c>
      <c r="K10343" s="2" t="s">
        <v>27</v>
      </c>
      <c r="L10343" s="2">
        <v>1075.03</v>
      </c>
      <c r="M10343" s="2" t="s">
        <v>48</v>
      </c>
      <c r="N10343" s="11">
        <f>L10343/E10343*100</f>
        <v>21.807961408085557</v>
      </c>
      <c r="O10343" s="12" t="str">
        <f>IF(N10343&lt;10,"Low",IF(N10343&lt;20,"Med","High"))</f>
        <v>High</v>
      </c>
      <c r="P10343" s="12">
        <f>sales*discount</f>
        <v>1577.4495999999999</v>
      </c>
      <c r="Q10343" s="12">
        <f>sales-Discount_Values</f>
        <v>3352.0803999999998</v>
      </c>
      <c r="R10343" s="12">
        <f>DATEDIF(order_date,delivery_date,"D")</f>
        <v>5</v>
      </c>
      <c r="S10343" s="12"/>
    </row>
    <row r="10344" spans="1:19" ht="14.25" customHeight="1" x14ac:dyDescent="0.35">
      <c r="A10344" s="2" t="s">
        <v>14577</v>
      </c>
      <c r="B10344" s="2">
        <v>114544</v>
      </c>
      <c r="C10344" s="2" t="s">
        <v>41</v>
      </c>
      <c r="D10344" s="2" t="s">
        <v>26</v>
      </c>
      <c r="E10344" s="2">
        <v>2830.76</v>
      </c>
      <c r="F10344" s="2">
        <v>0.22</v>
      </c>
      <c r="G10344" s="2">
        <v>3</v>
      </c>
      <c r="H10344" s="3">
        <v>45402</v>
      </c>
      <c r="I10344" s="3">
        <v>45406</v>
      </c>
      <c r="J10344" s="2" t="s">
        <v>21</v>
      </c>
      <c r="K10344" s="2" t="s">
        <v>27</v>
      </c>
      <c r="L10344" s="2">
        <v>617.48</v>
      </c>
      <c r="M10344" s="2" t="s">
        <v>23</v>
      </c>
      <c r="N10344" s="11">
        <f>L10344/E10344*100</f>
        <v>21.813223303989034</v>
      </c>
      <c r="O10344" s="12" t="str">
        <f>IF(N10344&lt;10,"Low",IF(N10344&lt;20,"Med","High"))</f>
        <v>High</v>
      </c>
      <c r="P10344" s="12">
        <f>sales*discount</f>
        <v>622.7672</v>
      </c>
      <c r="Q10344" s="12">
        <f>sales-Discount_Values</f>
        <v>2207.9928</v>
      </c>
      <c r="R10344" s="12">
        <f>DATEDIF(order_date,delivery_date,"D")</f>
        <v>4</v>
      </c>
      <c r="S10344" s="12"/>
    </row>
    <row r="10345" spans="1:19" ht="14.25" customHeight="1" x14ac:dyDescent="0.35">
      <c r="A10345" s="2" t="s">
        <v>3297</v>
      </c>
      <c r="B10345" s="2">
        <v>103264</v>
      </c>
      <c r="C10345" s="2" t="s">
        <v>19</v>
      </c>
      <c r="D10345" s="2" t="s">
        <v>36</v>
      </c>
      <c r="E10345" s="2">
        <v>1975.46</v>
      </c>
      <c r="F10345" s="2">
        <v>0.41</v>
      </c>
      <c r="G10345" s="2">
        <v>9</v>
      </c>
      <c r="H10345" s="3">
        <v>45174</v>
      </c>
      <c r="I10345" s="3">
        <v>45175</v>
      </c>
      <c r="J10345" s="2" t="s">
        <v>15</v>
      </c>
      <c r="K10345" s="2" t="s">
        <v>22</v>
      </c>
      <c r="L10345" s="2">
        <v>430.92</v>
      </c>
      <c r="M10345" s="2" t="s">
        <v>48</v>
      </c>
      <c r="N10345" s="11">
        <f>L10345/E10345*100</f>
        <v>21.813653528798358</v>
      </c>
      <c r="O10345" s="12" t="str">
        <f>IF(N10345&lt;10,"Low",IF(N10345&lt;20,"Med","High"))</f>
        <v>High</v>
      </c>
      <c r="P10345" s="12">
        <f>sales*discount</f>
        <v>809.93859999999995</v>
      </c>
      <c r="Q10345" s="12">
        <f>sales-Discount_Values</f>
        <v>1165.5214000000001</v>
      </c>
      <c r="R10345" s="12">
        <f>DATEDIF(order_date,delivery_date,"D")</f>
        <v>1</v>
      </c>
      <c r="S10345" s="12"/>
    </row>
    <row r="10346" spans="1:19" ht="14.25" customHeight="1" x14ac:dyDescent="0.35">
      <c r="A10346" s="2" t="s">
        <v>14741</v>
      </c>
      <c r="B10346" s="2">
        <v>114708</v>
      </c>
      <c r="C10346" s="2" t="s">
        <v>41</v>
      </c>
      <c r="D10346" s="2" t="s">
        <v>33</v>
      </c>
      <c r="E10346" s="2">
        <v>2996.42</v>
      </c>
      <c r="F10346" s="2">
        <v>0.39</v>
      </c>
      <c r="G10346" s="2">
        <v>7</v>
      </c>
      <c r="H10346" s="3">
        <v>45165</v>
      </c>
      <c r="I10346" s="3">
        <v>45167</v>
      </c>
      <c r="J10346" s="2" t="s">
        <v>15</v>
      </c>
      <c r="K10346" s="2" t="s">
        <v>16</v>
      </c>
      <c r="L10346" s="2">
        <v>653.63</v>
      </c>
      <c r="M10346" s="2" t="s">
        <v>48</v>
      </c>
      <c r="N10346" s="11">
        <f>L10346/E10346*100</f>
        <v>21.813697679230547</v>
      </c>
      <c r="O10346" s="12" t="str">
        <f>IF(N10346&lt;10,"Low",IF(N10346&lt;20,"Med","High"))</f>
        <v>High</v>
      </c>
      <c r="P10346" s="12">
        <f>sales*discount</f>
        <v>1168.6038000000001</v>
      </c>
      <c r="Q10346" s="12">
        <f>sales-Discount_Values</f>
        <v>1827.8162</v>
      </c>
      <c r="R10346" s="12">
        <f>DATEDIF(order_date,delivery_date,"D")</f>
        <v>2</v>
      </c>
      <c r="S10346" s="12"/>
    </row>
    <row r="10347" spans="1:19" ht="14.25" customHeight="1" x14ac:dyDescent="0.35">
      <c r="A10347" s="2" t="s">
        <v>14613</v>
      </c>
      <c r="B10347" s="2">
        <v>114580</v>
      </c>
      <c r="C10347" s="2" t="s">
        <v>25</v>
      </c>
      <c r="D10347" s="2" t="s">
        <v>26</v>
      </c>
      <c r="E10347" s="2">
        <v>1791.66</v>
      </c>
      <c r="F10347" s="2">
        <v>0.17</v>
      </c>
      <c r="G10347" s="2">
        <v>8</v>
      </c>
      <c r="H10347" s="3">
        <v>45297</v>
      </c>
      <c r="I10347" s="3">
        <v>45298</v>
      </c>
      <c r="J10347" s="2" t="s">
        <v>15</v>
      </c>
      <c r="K10347" s="2" t="s">
        <v>16</v>
      </c>
      <c r="L10347" s="2">
        <v>390.83</v>
      </c>
      <c r="M10347" s="2" t="s">
        <v>34</v>
      </c>
      <c r="N10347" s="11">
        <f>L10347/E10347*100</f>
        <v>21.813848609669243</v>
      </c>
      <c r="O10347" s="12" t="str">
        <f>IF(N10347&lt;10,"Low",IF(N10347&lt;20,"Med","High"))</f>
        <v>High</v>
      </c>
      <c r="P10347" s="12">
        <f>sales*discount</f>
        <v>304.58220000000006</v>
      </c>
      <c r="Q10347" s="12">
        <f>sales-Discount_Values</f>
        <v>1487.0778</v>
      </c>
      <c r="R10347" s="12">
        <f>DATEDIF(order_date,delivery_date,"D")</f>
        <v>1</v>
      </c>
      <c r="S10347" s="12"/>
    </row>
    <row r="10348" spans="1:19" ht="14.25" customHeight="1" x14ac:dyDescent="0.35">
      <c r="A10348" s="2" t="s">
        <v>13360</v>
      </c>
      <c r="B10348" s="2">
        <v>113327</v>
      </c>
      <c r="C10348" s="2" t="s">
        <v>25</v>
      </c>
      <c r="D10348" s="2" t="s">
        <v>14</v>
      </c>
      <c r="E10348" s="2">
        <v>4363.5600000000004</v>
      </c>
      <c r="F10348" s="2">
        <v>0.04</v>
      </c>
      <c r="G10348" s="2">
        <v>3</v>
      </c>
      <c r="H10348" s="3">
        <v>44969</v>
      </c>
      <c r="I10348" s="3">
        <v>44973</v>
      </c>
      <c r="J10348" s="2" t="s">
        <v>21</v>
      </c>
      <c r="K10348" s="2" t="s">
        <v>22</v>
      </c>
      <c r="L10348" s="2">
        <v>951.93</v>
      </c>
      <c r="M10348" s="2" t="s">
        <v>34</v>
      </c>
      <c r="N10348" s="11">
        <f>L10348/E10348*100</f>
        <v>21.815444270274725</v>
      </c>
      <c r="O10348" s="12" t="str">
        <f>IF(N10348&lt;10,"Low",IF(N10348&lt;20,"Med","High"))</f>
        <v>High</v>
      </c>
      <c r="P10348" s="12">
        <f>sales*discount</f>
        <v>174.54240000000001</v>
      </c>
      <c r="Q10348" s="12">
        <f>sales-Discount_Values</f>
        <v>4189.0176000000001</v>
      </c>
      <c r="R10348" s="12">
        <f>DATEDIF(order_date,delivery_date,"D")</f>
        <v>4</v>
      </c>
      <c r="S10348" s="12"/>
    </row>
    <row r="10349" spans="1:19" ht="14.25" customHeight="1" x14ac:dyDescent="0.35">
      <c r="A10349" s="2" t="s">
        <v>12511</v>
      </c>
      <c r="B10349" s="2">
        <v>112478</v>
      </c>
      <c r="C10349" s="2" t="s">
        <v>13</v>
      </c>
      <c r="D10349" s="2" t="s">
        <v>33</v>
      </c>
      <c r="E10349" s="2">
        <v>536.66999999999996</v>
      </c>
      <c r="F10349" s="2">
        <v>0.23</v>
      </c>
      <c r="G10349" s="2">
        <v>2</v>
      </c>
      <c r="H10349" s="3">
        <v>45464</v>
      </c>
      <c r="I10349" s="3">
        <v>45465</v>
      </c>
      <c r="J10349" s="2" t="s">
        <v>15</v>
      </c>
      <c r="K10349" s="2" t="s">
        <v>27</v>
      </c>
      <c r="L10349" s="2">
        <v>117.08</v>
      </c>
      <c r="M10349" s="2" t="s">
        <v>39</v>
      </c>
      <c r="N10349" s="11">
        <f>L10349/E10349*100</f>
        <v>21.816013565133137</v>
      </c>
      <c r="O10349" s="12" t="str">
        <f>IF(N10349&lt;10,"Low",IF(N10349&lt;20,"Med","High"))</f>
        <v>High</v>
      </c>
      <c r="P10349" s="12">
        <f>sales*discount</f>
        <v>123.4341</v>
      </c>
      <c r="Q10349" s="12">
        <f>sales-Discount_Values</f>
        <v>413.23589999999996</v>
      </c>
      <c r="R10349" s="12">
        <f>DATEDIF(order_date,delivery_date,"D")</f>
        <v>1</v>
      </c>
      <c r="S10349" s="12"/>
    </row>
    <row r="10350" spans="1:19" ht="14.25" customHeight="1" x14ac:dyDescent="0.35">
      <c r="A10350" s="2" t="s">
        <v>4518</v>
      </c>
      <c r="B10350" s="2">
        <v>104485</v>
      </c>
      <c r="C10350" s="2" t="s">
        <v>13</v>
      </c>
      <c r="D10350" s="2" t="s">
        <v>33</v>
      </c>
      <c r="E10350" s="2">
        <v>1429.06</v>
      </c>
      <c r="F10350" s="2">
        <v>0.25</v>
      </c>
      <c r="G10350" s="2">
        <v>9</v>
      </c>
      <c r="H10350" s="3">
        <v>45041</v>
      </c>
      <c r="I10350" s="3">
        <v>45044</v>
      </c>
      <c r="J10350" s="2" t="s">
        <v>21</v>
      </c>
      <c r="K10350" s="2" t="s">
        <v>16</v>
      </c>
      <c r="L10350" s="2">
        <v>311.83</v>
      </c>
      <c r="M10350" s="2" t="s">
        <v>34</v>
      </c>
      <c r="N10350" s="11">
        <f>L10350/E10350*100</f>
        <v>21.820637342029027</v>
      </c>
      <c r="O10350" s="12" t="str">
        <f>IF(N10350&lt;10,"Low",IF(N10350&lt;20,"Med","High"))</f>
        <v>High</v>
      </c>
      <c r="P10350" s="12">
        <f>sales*discount</f>
        <v>357.26499999999999</v>
      </c>
      <c r="Q10350" s="12">
        <f>sales-Discount_Values</f>
        <v>1071.7950000000001</v>
      </c>
      <c r="R10350" s="12">
        <f>DATEDIF(order_date,delivery_date,"D")</f>
        <v>3</v>
      </c>
      <c r="S10350" s="12"/>
    </row>
    <row r="10351" spans="1:19" ht="14.25" customHeight="1" x14ac:dyDescent="0.35">
      <c r="A10351" s="2" t="s">
        <v>12409</v>
      </c>
      <c r="B10351" s="2">
        <v>112376</v>
      </c>
      <c r="C10351" s="2" t="s">
        <v>41</v>
      </c>
      <c r="D10351" s="2" t="s">
        <v>20</v>
      </c>
      <c r="E10351" s="2">
        <v>3474.55</v>
      </c>
      <c r="F10351" s="2">
        <v>0.24</v>
      </c>
      <c r="G10351" s="2">
        <v>8</v>
      </c>
      <c r="H10351" s="3">
        <v>44984</v>
      </c>
      <c r="I10351" s="3">
        <v>44985</v>
      </c>
      <c r="J10351" s="2" t="s">
        <v>15</v>
      </c>
      <c r="K10351" s="2" t="s">
        <v>27</v>
      </c>
      <c r="L10351" s="2">
        <v>758.22</v>
      </c>
      <c r="M10351" s="2" t="s">
        <v>34</v>
      </c>
      <c r="N10351" s="11">
        <f>L10351/E10351*100</f>
        <v>21.822106459829328</v>
      </c>
      <c r="O10351" s="12" t="str">
        <f>IF(N10351&lt;10,"Low",IF(N10351&lt;20,"Med","High"))</f>
        <v>High</v>
      </c>
      <c r="P10351" s="12">
        <f>sales*discount</f>
        <v>833.89200000000005</v>
      </c>
      <c r="Q10351" s="12">
        <f>sales-Discount_Values</f>
        <v>2640.6580000000004</v>
      </c>
      <c r="R10351" s="12">
        <f>DATEDIF(order_date,delivery_date,"D")</f>
        <v>1</v>
      </c>
      <c r="S10351" s="12"/>
    </row>
    <row r="10352" spans="1:19" ht="14.25" customHeight="1" x14ac:dyDescent="0.35">
      <c r="A10352" s="2" t="s">
        <v>10503</v>
      </c>
      <c r="B10352" s="2">
        <v>110470</v>
      </c>
      <c r="C10352" s="2" t="s">
        <v>41</v>
      </c>
      <c r="D10352" s="2" t="s">
        <v>36</v>
      </c>
      <c r="E10352" s="2">
        <v>1827.19</v>
      </c>
      <c r="F10352" s="2">
        <v>0.45</v>
      </c>
      <c r="G10352" s="2">
        <v>7</v>
      </c>
      <c r="H10352" s="3">
        <v>45113</v>
      </c>
      <c r="I10352" s="3">
        <v>45117</v>
      </c>
      <c r="J10352" s="2" t="s">
        <v>31</v>
      </c>
      <c r="K10352" s="2" t="s">
        <v>16</v>
      </c>
      <c r="L10352" s="2">
        <v>398.79</v>
      </c>
      <c r="M10352" s="2" t="s">
        <v>28</v>
      </c>
      <c r="N10352" s="11">
        <f>L10352/E10352*100</f>
        <v>21.825316469551606</v>
      </c>
      <c r="O10352" s="12" t="str">
        <f>IF(N10352&lt;10,"Low",IF(N10352&lt;20,"Med","High"))</f>
        <v>High</v>
      </c>
      <c r="P10352" s="12">
        <f>sales*discount</f>
        <v>822.2355</v>
      </c>
      <c r="Q10352" s="12">
        <f>sales-Discount_Values</f>
        <v>1004.9545000000001</v>
      </c>
      <c r="R10352" s="12">
        <f>DATEDIF(order_date,delivery_date,"D")</f>
        <v>4</v>
      </c>
      <c r="S10352" s="12"/>
    </row>
    <row r="10353" spans="1:19" ht="14.25" customHeight="1" x14ac:dyDescent="0.35">
      <c r="A10353" s="2" t="s">
        <v>5430</v>
      </c>
      <c r="B10353" s="2">
        <v>105397</v>
      </c>
      <c r="C10353" s="2" t="s">
        <v>19</v>
      </c>
      <c r="D10353" s="2" t="s">
        <v>26</v>
      </c>
      <c r="E10353" s="2">
        <v>3754.13</v>
      </c>
      <c r="F10353" s="2">
        <v>0.05</v>
      </c>
      <c r="G10353" s="2">
        <v>4</v>
      </c>
      <c r="H10353" s="3">
        <v>45339</v>
      </c>
      <c r="I10353" s="3">
        <v>45342</v>
      </c>
      <c r="J10353" s="2" t="s">
        <v>31</v>
      </c>
      <c r="K10353" s="2" t="s">
        <v>27</v>
      </c>
      <c r="L10353" s="2">
        <v>819.39</v>
      </c>
      <c r="M10353" s="2" t="s">
        <v>48</v>
      </c>
      <c r="N10353" s="11">
        <f>L10353/E10353*100</f>
        <v>21.826361900094028</v>
      </c>
      <c r="O10353" s="12" t="str">
        <f>IF(N10353&lt;10,"Low",IF(N10353&lt;20,"Med","High"))</f>
        <v>High</v>
      </c>
      <c r="P10353" s="12">
        <f>sales*discount</f>
        <v>187.70650000000001</v>
      </c>
      <c r="Q10353" s="12">
        <f>sales-Discount_Values</f>
        <v>3566.4234999999999</v>
      </c>
      <c r="R10353" s="12">
        <f>DATEDIF(order_date,delivery_date,"D")</f>
        <v>3</v>
      </c>
      <c r="S10353" s="12"/>
    </row>
    <row r="10354" spans="1:19" ht="14.25" customHeight="1" x14ac:dyDescent="0.35">
      <c r="A10354" s="2" t="s">
        <v>9277</v>
      </c>
      <c r="B10354" s="2">
        <v>109244</v>
      </c>
      <c r="C10354" s="2" t="s">
        <v>25</v>
      </c>
      <c r="D10354" s="2" t="s">
        <v>36</v>
      </c>
      <c r="E10354" s="2">
        <v>2672.21</v>
      </c>
      <c r="F10354" s="2">
        <v>0.37</v>
      </c>
      <c r="G10354" s="2">
        <v>7</v>
      </c>
      <c r="H10354" s="3">
        <v>45266</v>
      </c>
      <c r="I10354" s="3">
        <v>45267</v>
      </c>
      <c r="J10354" s="2" t="s">
        <v>21</v>
      </c>
      <c r="K10354" s="2" t="s">
        <v>16</v>
      </c>
      <c r="L10354" s="2">
        <v>583.28</v>
      </c>
      <c r="M10354" s="2" t="s">
        <v>48</v>
      </c>
      <c r="N10354" s="11">
        <f>L10354/E10354*100</f>
        <v>21.82762582282081</v>
      </c>
      <c r="O10354" s="12" t="str">
        <f>IF(N10354&lt;10,"Low",IF(N10354&lt;20,"Med","High"))</f>
        <v>High</v>
      </c>
      <c r="P10354" s="12">
        <f>sales*discount</f>
        <v>988.71770000000004</v>
      </c>
      <c r="Q10354" s="12">
        <f>sales-Discount_Values</f>
        <v>1683.4922999999999</v>
      </c>
      <c r="R10354" s="12">
        <f>DATEDIF(order_date,delivery_date,"D")</f>
        <v>1</v>
      </c>
      <c r="S10354" s="12"/>
    </row>
    <row r="10355" spans="1:19" ht="14.25" customHeight="1" x14ac:dyDescent="0.35">
      <c r="A10355" s="2" t="s">
        <v>2202</v>
      </c>
      <c r="B10355" s="2">
        <v>102169</v>
      </c>
      <c r="C10355" s="2" t="s">
        <v>19</v>
      </c>
      <c r="D10355" s="2" t="s">
        <v>33</v>
      </c>
      <c r="E10355" s="2">
        <v>2643.59</v>
      </c>
      <c r="F10355" s="2">
        <v>0.28999999999999998</v>
      </c>
      <c r="G10355" s="2">
        <v>4</v>
      </c>
      <c r="H10355" s="3">
        <v>45077</v>
      </c>
      <c r="I10355" s="3">
        <v>45078</v>
      </c>
      <c r="J10355" s="2" t="s">
        <v>31</v>
      </c>
      <c r="K10355" s="2" t="s">
        <v>16</v>
      </c>
      <c r="L10355" s="2">
        <v>577.05999999999995</v>
      </c>
      <c r="M10355" s="2" t="s">
        <v>17</v>
      </c>
      <c r="N10355" s="11">
        <f>L10355/E10355*100</f>
        <v>21.828649677143577</v>
      </c>
      <c r="O10355" s="12" t="str">
        <f>IF(N10355&lt;10,"Low",IF(N10355&lt;20,"Med","High"))</f>
        <v>High</v>
      </c>
      <c r="P10355" s="12">
        <f>sales*discount</f>
        <v>766.64109999999994</v>
      </c>
      <c r="Q10355" s="12">
        <f>sales-Discount_Values</f>
        <v>1876.9489000000003</v>
      </c>
      <c r="R10355" s="12">
        <f>DATEDIF(order_date,delivery_date,"D")</f>
        <v>1</v>
      </c>
      <c r="S10355" s="12"/>
    </row>
    <row r="10356" spans="1:19" ht="14.25" customHeight="1" x14ac:dyDescent="0.35">
      <c r="A10356" s="2" t="s">
        <v>10771</v>
      </c>
      <c r="B10356" s="2">
        <v>110738</v>
      </c>
      <c r="C10356" s="2" t="s">
        <v>13</v>
      </c>
      <c r="D10356" s="2" t="s">
        <v>20</v>
      </c>
      <c r="E10356" s="2">
        <v>4140.82</v>
      </c>
      <c r="F10356" s="2">
        <v>0.14000000000000001</v>
      </c>
      <c r="G10356" s="2">
        <v>2</v>
      </c>
      <c r="H10356" s="3">
        <v>45311</v>
      </c>
      <c r="I10356" s="3">
        <v>45313</v>
      </c>
      <c r="J10356" s="2" t="s">
        <v>15</v>
      </c>
      <c r="K10356" s="2" t="s">
        <v>22</v>
      </c>
      <c r="L10356" s="2">
        <v>904.16</v>
      </c>
      <c r="M10356" s="2" t="s">
        <v>23</v>
      </c>
      <c r="N10356" s="11">
        <f>L10356/E10356*100</f>
        <v>21.835288662632042</v>
      </c>
      <c r="O10356" s="12" t="str">
        <f>IF(N10356&lt;10,"Low",IF(N10356&lt;20,"Med","High"))</f>
        <v>High</v>
      </c>
      <c r="P10356" s="12">
        <f>sales*discount</f>
        <v>579.71479999999997</v>
      </c>
      <c r="Q10356" s="12">
        <f>sales-Discount_Values</f>
        <v>3561.1052</v>
      </c>
      <c r="R10356" s="12">
        <f>DATEDIF(order_date,delivery_date,"D")</f>
        <v>2</v>
      </c>
      <c r="S10356" s="12"/>
    </row>
    <row r="10357" spans="1:19" ht="14.25" customHeight="1" x14ac:dyDescent="0.35">
      <c r="A10357" s="2" t="s">
        <v>3095</v>
      </c>
      <c r="B10357" s="2">
        <v>103062</v>
      </c>
      <c r="C10357" s="2" t="s">
        <v>19</v>
      </c>
      <c r="D10357" s="2" t="s">
        <v>26</v>
      </c>
      <c r="E10357" s="2">
        <v>558.23</v>
      </c>
      <c r="F10357" s="2">
        <v>0.11</v>
      </c>
      <c r="G10357" s="2">
        <v>8</v>
      </c>
      <c r="H10357" s="3">
        <v>45174</v>
      </c>
      <c r="I10357" s="3">
        <v>45177</v>
      </c>
      <c r="J10357" s="2" t="s">
        <v>15</v>
      </c>
      <c r="K10357" s="2" t="s">
        <v>27</v>
      </c>
      <c r="L10357" s="2">
        <v>121.91</v>
      </c>
      <c r="M10357" s="2" t="s">
        <v>23</v>
      </c>
      <c r="N10357" s="11">
        <f>L10357/E10357*100</f>
        <v>21.838668649123118</v>
      </c>
      <c r="O10357" s="12" t="str">
        <f>IF(N10357&lt;10,"Low",IF(N10357&lt;20,"Med","High"))</f>
        <v>High</v>
      </c>
      <c r="P10357" s="12">
        <f>sales*discount</f>
        <v>61.405300000000004</v>
      </c>
      <c r="Q10357" s="12">
        <f>sales-Discount_Values</f>
        <v>496.82470000000001</v>
      </c>
      <c r="R10357" s="12">
        <f>DATEDIF(order_date,delivery_date,"D")</f>
        <v>3</v>
      </c>
      <c r="S10357" s="12"/>
    </row>
    <row r="10358" spans="1:19" ht="14.25" customHeight="1" x14ac:dyDescent="0.35">
      <c r="A10358" s="2" t="s">
        <v>981</v>
      </c>
      <c r="B10358" s="2">
        <v>100948</v>
      </c>
      <c r="C10358" s="2" t="s">
        <v>41</v>
      </c>
      <c r="D10358" s="2" t="s">
        <v>26</v>
      </c>
      <c r="E10358" s="2">
        <v>1643.36</v>
      </c>
      <c r="F10358" s="2">
        <v>0.08</v>
      </c>
      <c r="G10358" s="2">
        <v>7</v>
      </c>
      <c r="H10358" s="3">
        <v>45341</v>
      </c>
      <c r="I10358" s="3">
        <v>45343</v>
      </c>
      <c r="J10358" s="2" t="s">
        <v>15</v>
      </c>
      <c r="K10358" s="2" t="s">
        <v>16</v>
      </c>
      <c r="L10358" s="2">
        <v>358.89</v>
      </c>
      <c r="M10358" s="2" t="s">
        <v>17</v>
      </c>
      <c r="N10358" s="11">
        <f>L10358/E10358*100</f>
        <v>21.83879369097459</v>
      </c>
      <c r="O10358" s="12" t="str">
        <f>IF(N10358&lt;10,"Low",IF(N10358&lt;20,"Med","High"))</f>
        <v>High</v>
      </c>
      <c r="P10358" s="12">
        <f>sales*discount</f>
        <v>131.46879999999999</v>
      </c>
      <c r="Q10358" s="12">
        <f>sales-Discount_Values</f>
        <v>1511.8912</v>
      </c>
      <c r="R10358" s="12">
        <f>DATEDIF(order_date,delivery_date,"D")</f>
        <v>2</v>
      </c>
      <c r="S10358" s="12"/>
    </row>
    <row r="10359" spans="1:19" ht="14.25" customHeight="1" x14ac:dyDescent="0.35">
      <c r="A10359" s="2" t="s">
        <v>14181</v>
      </c>
      <c r="B10359" s="2">
        <v>114148</v>
      </c>
      <c r="C10359" s="2" t="s">
        <v>41</v>
      </c>
      <c r="D10359" s="2" t="s">
        <v>33</v>
      </c>
      <c r="E10359" s="2">
        <v>4259.2700000000004</v>
      </c>
      <c r="F10359" s="2">
        <v>0.16</v>
      </c>
      <c r="G10359" s="2">
        <v>4</v>
      </c>
      <c r="H10359" s="3">
        <v>45623</v>
      </c>
      <c r="I10359" s="3">
        <v>45628</v>
      </c>
      <c r="J10359" s="2" t="s">
        <v>31</v>
      </c>
      <c r="K10359" s="2" t="s">
        <v>27</v>
      </c>
      <c r="L10359" s="2">
        <v>930.2</v>
      </c>
      <c r="M10359" s="2" t="s">
        <v>34</v>
      </c>
      <c r="N10359" s="11">
        <f>L10359/E10359*100</f>
        <v>21.839423187541527</v>
      </c>
      <c r="O10359" s="12" t="str">
        <f>IF(N10359&lt;10,"Low",IF(N10359&lt;20,"Med","High"))</f>
        <v>High</v>
      </c>
      <c r="P10359" s="12">
        <f>sales*discount</f>
        <v>681.48320000000012</v>
      </c>
      <c r="Q10359" s="12">
        <f>sales-Discount_Values</f>
        <v>3577.7868000000003</v>
      </c>
      <c r="R10359" s="12">
        <f>DATEDIF(order_date,delivery_date,"D")</f>
        <v>5</v>
      </c>
      <c r="S10359" s="12"/>
    </row>
    <row r="10360" spans="1:19" ht="14.25" customHeight="1" x14ac:dyDescent="0.35">
      <c r="A10360" s="2" t="s">
        <v>5124</v>
      </c>
      <c r="B10360" s="2">
        <v>105091</v>
      </c>
      <c r="C10360" s="2" t="s">
        <v>41</v>
      </c>
      <c r="D10360" s="2" t="s">
        <v>20</v>
      </c>
      <c r="E10360" s="2">
        <v>4380.78</v>
      </c>
      <c r="F10360" s="2">
        <v>0.15</v>
      </c>
      <c r="G10360" s="2">
        <v>9</v>
      </c>
      <c r="H10360" s="3">
        <v>45394</v>
      </c>
      <c r="I10360" s="3">
        <v>45396</v>
      </c>
      <c r="J10360" s="2" t="s">
        <v>15</v>
      </c>
      <c r="K10360" s="2" t="s">
        <v>22</v>
      </c>
      <c r="L10360" s="2">
        <v>956.76</v>
      </c>
      <c r="M10360" s="2" t="s">
        <v>28</v>
      </c>
      <c r="N10360" s="11">
        <f>L10360/E10360*100</f>
        <v>21.83994631093093</v>
      </c>
      <c r="O10360" s="12" t="str">
        <f>IF(N10360&lt;10,"Low",IF(N10360&lt;20,"Med","High"))</f>
        <v>High</v>
      </c>
      <c r="P10360" s="12">
        <f>sales*discount</f>
        <v>657.11699999999996</v>
      </c>
      <c r="Q10360" s="12">
        <f>sales-Discount_Values</f>
        <v>3723.6629999999996</v>
      </c>
      <c r="R10360" s="12">
        <f>DATEDIF(order_date,delivery_date,"D")</f>
        <v>2</v>
      </c>
      <c r="S10360" s="12"/>
    </row>
    <row r="10361" spans="1:19" ht="14.25" customHeight="1" x14ac:dyDescent="0.35">
      <c r="A10361" s="2" t="s">
        <v>14468</v>
      </c>
      <c r="B10361" s="2">
        <v>114435</v>
      </c>
      <c r="C10361" s="2" t="s">
        <v>25</v>
      </c>
      <c r="D10361" s="2" t="s">
        <v>14</v>
      </c>
      <c r="E10361" s="2">
        <v>3751.82</v>
      </c>
      <c r="F10361" s="2">
        <v>0.15</v>
      </c>
      <c r="G10361" s="2">
        <v>4</v>
      </c>
      <c r="H10361" s="3">
        <v>45137</v>
      </c>
      <c r="I10361" s="3">
        <v>45141</v>
      </c>
      <c r="J10361" s="2" t="s">
        <v>21</v>
      </c>
      <c r="K10361" s="2" t="s">
        <v>16</v>
      </c>
      <c r="L10361" s="2">
        <v>819.4</v>
      </c>
      <c r="M10361" s="2" t="s">
        <v>34</v>
      </c>
      <c r="N10361" s="11">
        <f>L10361/E10361*100</f>
        <v>21.840066954171576</v>
      </c>
      <c r="O10361" s="12" t="str">
        <f>IF(N10361&lt;10,"Low",IF(N10361&lt;20,"Med","High"))</f>
        <v>High</v>
      </c>
      <c r="P10361" s="12">
        <f>sales*discount</f>
        <v>562.77300000000002</v>
      </c>
      <c r="Q10361" s="12">
        <f>sales-Discount_Values</f>
        <v>3189.047</v>
      </c>
      <c r="R10361" s="12">
        <f>DATEDIF(order_date,delivery_date,"D")</f>
        <v>4</v>
      </c>
      <c r="S10361" s="12"/>
    </row>
    <row r="10362" spans="1:19" ht="14.25" customHeight="1" x14ac:dyDescent="0.35">
      <c r="A10362" s="2" t="s">
        <v>10859</v>
      </c>
      <c r="B10362" s="2">
        <v>110826</v>
      </c>
      <c r="C10362" s="2" t="s">
        <v>41</v>
      </c>
      <c r="D10362" s="2" t="s">
        <v>26</v>
      </c>
      <c r="E10362" s="2">
        <v>1363.35</v>
      </c>
      <c r="F10362" s="2">
        <v>0.25</v>
      </c>
      <c r="G10362" s="2">
        <v>3</v>
      </c>
      <c r="H10362" s="3">
        <v>45627</v>
      </c>
      <c r="I10362" s="3">
        <v>45628</v>
      </c>
      <c r="J10362" s="2" t="s">
        <v>31</v>
      </c>
      <c r="K10362" s="2" t="s">
        <v>22</v>
      </c>
      <c r="L10362" s="2">
        <v>297.76</v>
      </c>
      <c r="M10362" s="2" t="s">
        <v>28</v>
      </c>
      <c r="N10362" s="11">
        <f>L10362/E10362*100</f>
        <v>21.840319800491436</v>
      </c>
      <c r="O10362" s="12" t="str">
        <f>IF(N10362&lt;10,"Low",IF(N10362&lt;20,"Med","High"))</f>
        <v>High</v>
      </c>
      <c r="P10362" s="12">
        <f>sales*discount</f>
        <v>340.83749999999998</v>
      </c>
      <c r="Q10362" s="12">
        <f>sales-Discount_Values</f>
        <v>1022.5124999999999</v>
      </c>
      <c r="R10362" s="12">
        <f>DATEDIF(order_date,delivery_date,"D")</f>
        <v>1</v>
      </c>
      <c r="S10362" s="12"/>
    </row>
    <row r="10363" spans="1:19" ht="14.25" customHeight="1" x14ac:dyDescent="0.35">
      <c r="A10363" s="2" t="s">
        <v>14251</v>
      </c>
      <c r="B10363" s="2">
        <v>114218</v>
      </c>
      <c r="C10363" s="2" t="s">
        <v>13</v>
      </c>
      <c r="D10363" s="2" t="s">
        <v>14</v>
      </c>
      <c r="E10363" s="2">
        <v>2737.23</v>
      </c>
      <c r="F10363" s="2">
        <v>0.41</v>
      </c>
      <c r="G10363" s="2">
        <v>8</v>
      </c>
      <c r="H10363" s="3">
        <v>45149</v>
      </c>
      <c r="I10363" s="3">
        <v>45151</v>
      </c>
      <c r="J10363" s="2" t="s">
        <v>31</v>
      </c>
      <c r="K10363" s="2" t="s">
        <v>16</v>
      </c>
      <c r="L10363" s="2">
        <v>597.82000000000005</v>
      </c>
      <c r="M10363" s="2" t="s">
        <v>48</v>
      </c>
      <c r="N10363" s="11">
        <f>L10363/E10363*100</f>
        <v>21.840327630487756</v>
      </c>
      <c r="O10363" s="12" t="str">
        <f>IF(N10363&lt;10,"Low",IF(N10363&lt;20,"Med","High"))</f>
        <v>High</v>
      </c>
      <c r="P10363" s="12">
        <f>sales*discount</f>
        <v>1122.2643</v>
      </c>
      <c r="Q10363" s="12">
        <f>sales-Discount_Values</f>
        <v>1614.9657</v>
      </c>
      <c r="R10363" s="12">
        <f>DATEDIF(order_date,delivery_date,"D")</f>
        <v>2</v>
      </c>
      <c r="S10363" s="12"/>
    </row>
    <row r="10364" spans="1:19" ht="14.25" customHeight="1" x14ac:dyDescent="0.35">
      <c r="A10364" s="2" t="s">
        <v>2117</v>
      </c>
      <c r="B10364" s="2">
        <v>102084</v>
      </c>
      <c r="C10364" s="2" t="s">
        <v>25</v>
      </c>
      <c r="D10364" s="2" t="s">
        <v>33</v>
      </c>
      <c r="E10364" s="2">
        <v>760.56</v>
      </c>
      <c r="F10364" s="2">
        <v>0.42</v>
      </c>
      <c r="G10364" s="2">
        <v>3</v>
      </c>
      <c r="H10364" s="3">
        <v>45597</v>
      </c>
      <c r="I10364" s="3">
        <v>45603</v>
      </c>
      <c r="J10364" s="2" t="s">
        <v>21</v>
      </c>
      <c r="K10364" s="2" t="s">
        <v>16</v>
      </c>
      <c r="L10364" s="2">
        <v>166.15</v>
      </c>
      <c r="M10364" s="2" t="s">
        <v>23</v>
      </c>
      <c r="N10364" s="11">
        <f>L10364/E10364*100</f>
        <v>21.845745240349217</v>
      </c>
      <c r="O10364" s="12" t="str">
        <f>IF(N10364&lt;10,"Low",IF(N10364&lt;20,"Med","High"))</f>
        <v>High</v>
      </c>
      <c r="P10364" s="12">
        <f>sales*discount</f>
        <v>319.43519999999995</v>
      </c>
      <c r="Q10364" s="12">
        <f>sales-Discount_Values</f>
        <v>441.12479999999999</v>
      </c>
      <c r="R10364" s="12">
        <f>DATEDIF(order_date,delivery_date,"D")</f>
        <v>6</v>
      </c>
      <c r="S10364" s="12"/>
    </row>
    <row r="10365" spans="1:19" ht="14.25" customHeight="1" x14ac:dyDescent="0.35">
      <c r="A10365" s="2" t="s">
        <v>9749</v>
      </c>
      <c r="B10365" s="2">
        <v>109716</v>
      </c>
      <c r="C10365" s="2" t="s">
        <v>13</v>
      </c>
      <c r="D10365" s="2" t="s">
        <v>33</v>
      </c>
      <c r="E10365" s="2">
        <v>2131.92</v>
      </c>
      <c r="F10365" s="2">
        <v>0.47</v>
      </c>
      <c r="G10365" s="2">
        <v>4</v>
      </c>
      <c r="H10365" s="3">
        <v>45588</v>
      </c>
      <c r="I10365" s="3">
        <v>45594</v>
      </c>
      <c r="J10365" s="2" t="s">
        <v>15</v>
      </c>
      <c r="K10365" s="2" t="s">
        <v>22</v>
      </c>
      <c r="L10365" s="2">
        <v>465.75</v>
      </c>
      <c r="M10365" s="2" t="s">
        <v>34</v>
      </c>
      <c r="N10365" s="11">
        <f>L10365/E10365*100</f>
        <v>21.846504559270517</v>
      </c>
      <c r="O10365" s="12" t="str">
        <f>IF(N10365&lt;10,"Low",IF(N10365&lt;20,"Med","High"))</f>
        <v>High</v>
      </c>
      <c r="P10365" s="12">
        <f>sales*discount</f>
        <v>1002.0024</v>
      </c>
      <c r="Q10365" s="12">
        <f>sales-Discount_Values</f>
        <v>1129.9176000000002</v>
      </c>
      <c r="R10365" s="12">
        <f>DATEDIF(order_date,delivery_date,"D")</f>
        <v>6</v>
      </c>
      <c r="S10365" s="12"/>
    </row>
    <row r="10366" spans="1:19" ht="14.25" customHeight="1" x14ac:dyDescent="0.35">
      <c r="A10366" s="2" t="s">
        <v>1700</v>
      </c>
      <c r="B10366" s="2">
        <v>101667</v>
      </c>
      <c r="C10366" s="2" t="s">
        <v>25</v>
      </c>
      <c r="D10366" s="2" t="s">
        <v>20</v>
      </c>
      <c r="E10366" s="2">
        <v>1888.37</v>
      </c>
      <c r="F10366" s="2">
        <v>0.03</v>
      </c>
      <c r="G10366" s="2">
        <v>3</v>
      </c>
      <c r="H10366" s="3">
        <v>45485</v>
      </c>
      <c r="I10366" s="3">
        <v>45492</v>
      </c>
      <c r="J10366" s="2" t="s">
        <v>15</v>
      </c>
      <c r="K10366" s="2" t="s">
        <v>16</v>
      </c>
      <c r="L10366" s="2">
        <v>412.55</v>
      </c>
      <c r="M10366" s="2" t="s">
        <v>23</v>
      </c>
      <c r="N10366" s="11">
        <f>L10366/E10366*100</f>
        <v>21.846883820437736</v>
      </c>
      <c r="O10366" s="12" t="str">
        <f>IF(N10366&lt;10,"Low",IF(N10366&lt;20,"Med","High"))</f>
        <v>High</v>
      </c>
      <c r="P10366" s="12">
        <f>sales*discount</f>
        <v>56.651099999999992</v>
      </c>
      <c r="Q10366" s="12">
        <f>sales-Discount_Values</f>
        <v>1831.7188999999998</v>
      </c>
      <c r="R10366" s="12">
        <f>DATEDIF(order_date,delivery_date,"D")</f>
        <v>7</v>
      </c>
      <c r="S10366" s="12"/>
    </row>
    <row r="10367" spans="1:19" ht="14.25" customHeight="1" x14ac:dyDescent="0.35">
      <c r="A10367" s="2" t="s">
        <v>6189</v>
      </c>
      <c r="B10367" s="2">
        <v>106156</v>
      </c>
      <c r="C10367" s="2" t="s">
        <v>41</v>
      </c>
      <c r="D10367" s="2" t="s">
        <v>36</v>
      </c>
      <c r="E10367" s="2">
        <v>3546.63</v>
      </c>
      <c r="F10367" s="2">
        <v>0.4</v>
      </c>
      <c r="G10367" s="2">
        <v>9</v>
      </c>
      <c r="H10367" s="3">
        <v>45322</v>
      </c>
      <c r="I10367" s="3">
        <v>45328</v>
      </c>
      <c r="J10367" s="2" t="s">
        <v>31</v>
      </c>
      <c r="K10367" s="2" t="s">
        <v>27</v>
      </c>
      <c r="L10367" s="2">
        <v>774.86</v>
      </c>
      <c r="M10367" s="2" t="s">
        <v>48</v>
      </c>
      <c r="N10367" s="11">
        <f>L10367/E10367*100</f>
        <v>21.847782260906833</v>
      </c>
      <c r="O10367" s="12" t="str">
        <f>IF(N10367&lt;10,"Low",IF(N10367&lt;20,"Med","High"))</f>
        <v>High</v>
      </c>
      <c r="P10367" s="12">
        <f>sales*discount</f>
        <v>1418.652</v>
      </c>
      <c r="Q10367" s="12">
        <f>sales-Discount_Values</f>
        <v>2127.9780000000001</v>
      </c>
      <c r="R10367" s="12">
        <f>DATEDIF(order_date,delivery_date,"D")</f>
        <v>6</v>
      </c>
      <c r="S10367" s="12"/>
    </row>
    <row r="10368" spans="1:19" ht="14.25" customHeight="1" x14ac:dyDescent="0.35">
      <c r="A10368" s="2" t="s">
        <v>10481</v>
      </c>
      <c r="B10368" s="2">
        <v>110448</v>
      </c>
      <c r="C10368" s="2" t="s">
        <v>19</v>
      </c>
      <c r="D10368" s="2" t="s">
        <v>33</v>
      </c>
      <c r="E10368" s="2">
        <v>2382.12</v>
      </c>
      <c r="F10368" s="2">
        <v>0.34</v>
      </c>
      <c r="G10368" s="2">
        <v>4</v>
      </c>
      <c r="H10368" s="3">
        <v>44957</v>
      </c>
      <c r="I10368" s="3">
        <v>44962</v>
      </c>
      <c r="J10368" s="2" t="s">
        <v>15</v>
      </c>
      <c r="K10368" s="2" t="s">
        <v>16</v>
      </c>
      <c r="L10368" s="2">
        <v>520.48</v>
      </c>
      <c r="M10368" s="2" t="s">
        <v>28</v>
      </c>
      <c r="N10368" s="11">
        <f>L10368/E10368*100</f>
        <v>21.849445032156233</v>
      </c>
      <c r="O10368" s="12" t="str">
        <f>IF(N10368&lt;10,"Low",IF(N10368&lt;20,"Med","High"))</f>
        <v>High</v>
      </c>
      <c r="P10368" s="12">
        <f>sales*discount</f>
        <v>809.92079999999999</v>
      </c>
      <c r="Q10368" s="12">
        <f>sales-Discount_Values</f>
        <v>1572.1992</v>
      </c>
      <c r="R10368" s="12">
        <f>DATEDIF(order_date,delivery_date,"D")</f>
        <v>5</v>
      </c>
      <c r="S10368" s="12"/>
    </row>
    <row r="10369" spans="1:19" ht="14.25" customHeight="1" x14ac:dyDescent="0.35">
      <c r="A10369" s="2" t="s">
        <v>1735</v>
      </c>
      <c r="B10369" s="2">
        <v>101702</v>
      </c>
      <c r="C10369" s="2" t="s">
        <v>13</v>
      </c>
      <c r="D10369" s="2" t="s">
        <v>20</v>
      </c>
      <c r="E10369" s="2">
        <v>3620.11</v>
      </c>
      <c r="F10369" s="2">
        <v>0.04</v>
      </c>
      <c r="G10369" s="2">
        <v>1</v>
      </c>
      <c r="H10369" s="3">
        <v>45441</v>
      </c>
      <c r="I10369" s="3">
        <v>45446</v>
      </c>
      <c r="J10369" s="2" t="s">
        <v>31</v>
      </c>
      <c r="K10369" s="2" t="s">
        <v>27</v>
      </c>
      <c r="L10369" s="2">
        <v>790.99</v>
      </c>
      <c r="M10369" s="2" t="s">
        <v>23</v>
      </c>
      <c r="N10369" s="11">
        <f>L10369/E10369*100</f>
        <v>21.849888539298529</v>
      </c>
      <c r="O10369" s="12" t="str">
        <f>IF(N10369&lt;10,"Low",IF(N10369&lt;20,"Med","High"))</f>
        <v>High</v>
      </c>
      <c r="P10369" s="12">
        <f>sales*discount</f>
        <v>144.80440000000002</v>
      </c>
      <c r="Q10369" s="12">
        <f>sales-Discount_Values</f>
        <v>3475.3056000000001</v>
      </c>
      <c r="R10369" s="12">
        <f>DATEDIF(order_date,delivery_date,"D")</f>
        <v>5</v>
      </c>
      <c r="S10369" s="12"/>
    </row>
    <row r="10370" spans="1:19" ht="14.25" customHeight="1" x14ac:dyDescent="0.35">
      <c r="A10370" s="2" t="s">
        <v>9932</v>
      </c>
      <c r="B10370" s="2">
        <v>109899</v>
      </c>
      <c r="C10370" s="2" t="s">
        <v>41</v>
      </c>
      <c r="D10370" s="2" t="s">
        <v>36</v>
      </c>
      <c r="E10370" s="2">
        <v>3307.48</v>
      </c>
      <c r="F10370" s="2">
        <v>0.25</v>
      </c>
      <c r="G10370" s="2">
        <v>8</v>
      </c>
      <c r="H10370" s="3">
        <v>45628</v>
      </c>
      <c r="I10370" s="3">
        <v>45630</v>
      </c>
      <c r="J10370" s="2" t="s">
        <v>31</v>
      </c>
      <c r="K10370" s="2" t="s">
        <v>27</v>
      </c>
      <c r="L10370" s="2">
        <v>722.76</v>
      </c>
      <c r="M10370" s="2" t="s">
        <v>17</v>
      </c>
      <c r="N10370" s="11">
        <f>L10370/E10370*100</f>
        <v>21.852286332797174</v>
      </c>
      <c r="O10370" s="12" t="str">
        <f>IF(N10370&lt;10,"Low",IF(N10370&lt;20,"Med","High"))</f>
        <v>High</v>
      </c>
      <c r="P10370" s="12">
        <f>sales*discount</f>
        <v>826.87</v>
      </c>
      <c r="Q10370" s="12">
        <f>sales-Discount_Values</f>
        <v>2480.61</v>
      </c>
      <c r="R10370" s="12">
        <f>DATEDIF(order_date,delivery_date,"D")</f>
        <v>2</v>
      </c>
      <c r="S10370" s="12"/>
    </row>
    <row r="10371" spans="1:19" ht="14.25" customHeight="1" x14ac:dyDescent="0.35">
      <c r="A10371" s="2" t="s">
        <v>13043</v>
      </c>
      <c r="B10371" s="2">
        <v>113010</v>
      </c>
      <c r="C10371" s="2" t="s">
        <v>13</v>
      </c>
      <c r="D10371" s="2" t="s">
        <v>26</v>
      </c>
      <c r="E10371" s="2">
        <v>806.9</v>
      </c>
      <c r="F10371" s="2">
        <v>0.02</v>
      </c>
      <c r="G10371" s="2">
        <v>7</v>
      </c>
      <c r="H10371" s="3">
        <v>45047</v>
      </c>
      <c r="I10371" s="3">
        <v>45053</v>
      </c>
      <c r="J10371" s="2" t="s">
        <v>31</v>
      </c>
      <c r="K10371" s="2" t="s">
        <v>22</v>
      </c>
      <c r="L10371" s="2">
        <v>176.33</v>
      </c>
      <c r="M10371" s="2" t="s">
        <v>48</v>
      </c>
      <c r="N10371" s="11">
        <f>L10371/E10371*100</f>
        <v>21.852769859957867</v>
      </c>
      <c r="O10371" s="12" t="str">
        <f>IF(N10371&lt;10,"Low",IF(N10371&lt;20,"Med","High"))</f>
        <v>High</v>
      </c>
      <c r="P10371" s="12">
        <f>sales*discount</f>
        <v>16.137999999999998</v>
      </c>
      <c r="Q10371" s="12">
        <f>sales-Discount_Values</f>
        <v>790.76199999999994</v>
      </c>
      <c r="R10371" s="12">
        <f>DATEDIF(order_date,delivery_date,"D")</f>
        <v>6</v>
      </c>
      <c r="S10371" s="12"/>
    </row>
    <row r="10372" spans="1:19" ht="14.25" customHeight="1" x14ac:dyDescent="0.35">
      <c r="A10372" s="2" t="s">
        <v>12615</v>
      </c>
      <c r="B10372" s="2">
        <v>112582</v>
      </c>
      <c r="C10372" s="2" t="s">
        <v>13</v>
      </c>
      <c r="D10372" s="2" t="s">
        <v>14</v>
      </c>
      <c r="E10372" s="2">
        <v>740.06</v>
      </c>
      <c r="F10372" s="2">
        <v>0.22</v>
      </c>
      <c r="G10372" s="2">
        <v>2</v>
      </c>
      <c r="H10372" s="3">
        <v>45357</v>
      </c>
      <c r="I10372" s="3">
        <v>45359</v>
      </c>
      <c r="J10372" s="2" t="s">
        <v>15</v>
      </c>
      <c r="K10372" s="2" t="s">
        <v>27</v>
      </c>
      <c r="L10372" s="2">
        <v>161.72999999999999</v>
      </c>
      <c r="M10372" s="2" t="s">
        <v>34</v>
      </c>
      <c r="N10372" s="11">
        <f>L10372/E10372*100</f>
        <v>21.853633489176552</v>
      </c>
      <c r="O10372" s="12" t="str">
        <f>IF(N10372&lt;10,"Low",IF(N10372&lt;20,"Med","High"))</f>
        <v>High</v>
      </c>
      <c r="P10372" s="12">
        <f>sales*discount</f>
        <v>162.81319999999999</v>
      </c>
      <c r="Q10372" s="12">
        <f>sales-Discount_Values</f>
        <v>577.24679999999989</v>
      </c>
      <c r="R10372" s="12">
        <f>DATEDIF(order_date,delivery_date,"D")</f>
        <v>2</v>
      </c>
      <c r="S10372" s="12"/>
    </row>
    <row r="10373" spans="1:19" ht="14.25" customHeight="1" x14ac:dyDescent="0.35">
      <c r="A10373" s="2" t="s">
        <v>6160</v>
      </c>
      <c r="B10373" s="2">
        <v>106127</v>
      </c>
      <c r="C10373" s="2" t="s">
        <v>13</v>
      </c>
      <c r="D10373" s="2" t="s">
        <v>26</v>
      </c>
      <c r="E10373" s="2">
        <v>429.83</v>
      </c>
      <c r="F10373" s="2">
        <v>0.12</v>
      </c>
      <c r="G10373" s="2">
        <v>6</v>
      </c>
      <c r="H10373" s="3">
        <v>45219</v>
      </c>
      <c r="I10373" s="3">
        <v>45225</v>
      </c>
      <c r="J10373" s="2" t="s">
        <v>15</v>
      </c>
      <c r="K10373" s="2" t="s">
        <v>16</v>
      </c>
      <c r="L10373" s="2">
        <v>93.94</v>
      </c>
      <c r="M10373" s="2" t="s">
        <v>34</v>
      </c>
      <c r="N10373" s="11">
        <f>L10373/E10373*100</f>
        <v>21.855152036851781</v>
      </c>
      <c r="O10373" s="12" t="str">
        <f>IF(N10373&lt;10,"Low",IF(N10373&lt;20,"Med","High"))</f>
        <v>High</v>
      </c>
      <c r="P10373" s="12">
        <f>sales*discount</f>
        <v>51.579599999999999</v>
      </c>
      <c r="Q10373" s="12">
        <f>sales-Discount_Values</f>
        <v>378.25040000000001</v>
      </c>
      <c r="R10373" s="12">
        <f>DATEDIF(order_date,delivery_date,"D")</f>
        <v>6</v>
      </c>
      <c r="S10373" s="12"/>
    </row>
    <row r="10374" spans="1:19" ht="14.25" customHeight="1" x14ac:dyDescent="0.35">
      <c r="A10374" s="2" t="s">
        <v>9459</v>
      </c>
      <c r="B10374" s="2">
        <v>109426</v>
      </c>
      <c r="C10374" s="2" t="s">
        <v>41</v>
      </c>
      <c r="D10374" s="2" t="s">
        <v>36</v>
      </c>
      <c r="E10374" s="2">
        <v>2012.11</v>
      </c>
      <c r="F10374" s="2">
        <v>0.41</v>
      </c>
      <c r="G10374" s="2">
        <v>1</v>
      </c>
      <c r="H10374" s="3">
        <v>45391</v>
      </c>
      <c r="I10374" s="3">
        <v>45393</v>
      </c>
      <c r="J10374" s="2" t="s">
        <v>15</v>
      </c>
      <c r="K10374" s="2" t="s">
        <v>22</v>
      </c>
      <c r="L10374" s="2">
        <v>439.77</v>
      </c>
      <c r="M10374" s="2" t="s">
        <v>28</v>
      </c>
      <c r="N10374" s="11">
        <f>L10374/E10374*100</f>
        <v>21.856160945475146</v>
      </c>
      <c r="O10374" s="12" t="str">
        <f>IF(N10374&lt;10,"Low",IF(N10374&lt;20,"Med","High"))</f>
        <v>High</v>
      </c>
      <c r="P10374" s="12">
        <f>sales*discount</f>
        <v>824.96509999999989</v>
      </c>
      <c r="Q10374" s="12">
        <f>sales-Discount_Values</f>
        <v>1187.1449</v>
      </c>
      <c r="R10374" s="12">
        <f>DATEDIF(order_date,delivery_date,"D")</f>
        <v>2</v>
      </c>
      <c r="S10374" s="12"/>
    </row>
    <row r="10375" spans="1:19" ht="14.25" customHeight="1" x14ac:dyDescent="0.35">
      <c r="A10375" s="2" t="s">
        <v>3277</v>
      </c>
      <c r="B10375" s="2">
        <v>103244</v>
      </c>
      <c r="C10375" s="2" t="s">
        <v>19</v>
      </c>
      <c r="D10375" s="2" t="s">
        <v>33</v>
      </c>
      <c r="E10375" s="2">
        <v>790.87</v>
      </c>
      <c r="F10375" s="2">
        <v>7.0000000000000007E-2</v>
      </c>
      <c r="G10375" s="2">
        <v>4</v>
      </c>
      <c r="H10375" s="3">
        <v>45126</v>
      </c>
      <c r="I10375" s="3">
        <v>45129</v>
      </c>
      <c r="J10375" s="2" t="s">
        <v>31</v>
      </c>
      <c r="K10375" s="2" t="s">
        <v>22</v>
      </c>
      <c r="L10375" s="2">
        <v>172.86</v>
      </c>
      <c r="M10375" s="2" t="s">
        <v>39</v>
      </c>
      <c r="N10375" s="11">
        <f>L10375/E10375*100</f>
        <v>21.856942354622127</v>
      </c>
      <c r="O10375" s="12" t="str">
        <f>IF(N10375&lt;10,"Low",IF(N10375&lt;20,"Med","High"))</f>
        <v>High</v>
      </c>
      <c r="P10375" s="12">
        <f>sales*discount</f>
        <v>55.360900000000008</v>
      </c>
      <c r="Q10375" s="12">
        <f>sales-Discount_Values</f>
        <v>735.50909999999999</v>
      </c>
      <c r="R10375" s="12">
        <f>DATEDIF(order_date,delivery_date,"D")</f>
        <v>3</v>
      </c>
      <c r="S10375" s="12"/>
    </row>
    <row r="10376" spans="1:19" ht="14.25" customHeight="1" x14ac:dyDescent="0.35">
      <c r="A10376" s="2" t="s">
        <v>8987</v>
      </c>
      <c r="B10376" s="2">
        <v>108954</v>
      </c>
      <c r="C10376" s="2" t="s">
        <v>41</v>
      </c>
      <c r="D10376" s="2" t="s">
        <v>33</v>
      </c>
      <c r="E10376" s="2">
        <v>2285.98</v>
      </c>
      <c r="F10376" s="2">
        <v>0.34</v>
      </c>
      <c r="G10376" s="2">
        <v>7</v>
      </c>
      <c r="H10376" s="3">
        <v>45007</v>
      </c>
      <c r="I10376" s="3">
        <v>45009</v>
      </c>
      <c r="J10376" s="2" t="s">
        <v>21</v>
      </c>
      <c r="K10376" s="2" t="s">
        <v>22</v>
      </c>
      <c r="L10376" s="2">
        <v>499.67</v>
      </c>
      <c r="M10376" s="2" t="s">
        <v>48</v>
      </c>
      <c r="N10376" s="11">
        <f>L10376/E10376*100</f>
        <v>21.858021505000043</v>
      </c>
      <c r="O10376" s="12" t="str">
        <f>IF(N10376&lt;10,"Low",IF(N10376&lt;20,"Med","High"))</f>
        <v>High</v>
      </c>
      <c r="P10376" s="12">
        <f>sales*discount</f>
        <v>777.23320000000001</v>
      </c>
      <c r="Q10376" s="12">
        <f>sales-Discount_Values</f>
        <v>1508.7467999999999</v>
      </c>
      <c r="R10376" s="12">
        <f>DATEDIF(order_date,delivery_date,"D")</f>
        <v>2</v>
      </c>
      <c r="S10376" s="12"/>
    </row>
    <row r="10377" spans="1:19" ht="14.25" customHeight="1" x14ac:dyDescent="0.35">
      <c r="A10377" s="2" t="s">
        <v>13684</v>
      </c>
      <c r="B10377" s="2">
        <v>113651</v>
      </c>
      <c r="C10377" s="2" t="s">
        <v>41</v>
      </c>
      <c r="D10377" s="2" t="s">
        <v>20</v>
      </c>
      <c r="E10377" s="2">
        <v>2695.27</v>
      </c>
      <c r="F10377" s="2">
        <v>0.4</v>
      </c>
      <c r="G10377" s="2">
        <v>2</v>
      </c>
      <c r="H10377" s="3">
        <v>45275</v>
      </c>
      <c r="I10377" s="3">
        <v>45282</v>
      </c>
      <c r="J10377" s="2" t="s">
        <v>21</v>
      </c>
      <c r="K10377" s="2" t="s">
        <v>22</v>
      </c>
      <c r="L10377" s="2">
        <v>589.14</v>
      </c>
      <c r="M10377" s="2" t="s">
        <v>23</v>
      </c>
      <c r="N10377" s="11">
        <f>L10377/E10377*100</f>
        <v>21.858292490177238</v>
      </c>
      <c r="O10377" s="12" t="str">
        <f>IF(N10377&lt;10,"Low",IF(N10377&lt;20,"Med","High"))</f>
        <v>High</v>
      </c>
      <c r="P10377" s="12">
        <f>sales*discount</f>
        <v>1078.1079999999999</v>
      </c>
      <c r="Q10377" s="12">
        <f>sales-Discount_Values</f>
        <v>1617.162</v>
      </c>
      <c r="R10377" s="12">
        <f>DATEDIF(order_date,delivery_date,"D")</f>
        <v>7</v>
      </c>
      <c r="S10377" s="12"/>
    </row>
    <row r="10378" spans="1:19" ht="14.25" customHeight="1" x14ac:dyDescent="0.35">
      <c r="A10378" s="2" t="s">
        <v>5996</v>
      </c>
      <c r="B10378" s="2">
        <v>105963</v>
      </c>
      <c r="C10378" s="2" t="s">
        <v>19</v>
      </c>
      <c r="D10378" s="2" t="s">
        <v>20</v>
      </c>
      <c r="E10378" s="2">
        <v>2464.46</v>
      </c>
      <c r="F10378" s="2">
        <v>0.37</v>
      </c>
      <c r="G10378" s="2">
        <v>9</v>
      </c>
      <c r="H10378" s="3">
        <v>45595</v>
      </c>
      <c r="I10378" s="3">
        <v>45598</v>
      </c>
      <c r="J10378" s="2" t="s">
        <v>15</v>
      </c>
      <c r="K10378" s="2" t="s">
        <v>27</v>
      </c>
      <c r="L10378" s="2">
        <v>538.69000000000005</v>
      </c>
      <c r="M10378" s="2" t="s">
        <v>34</v>
      </c>
      <c r="N10378" s="11">
        <f>L10378/E10378*100</f>
        <v>21.858338134926111</v>
      </c>
      <c r="O10378" s="12" t="str">
        <f>IF(N10378&lt;10,"Low",IF(N10378&lt;20,"Med","High"))</f>
        <v>High</v>
      </c>
      <c r="P10378" s="12">
        <f>sales*discount</f>
        <v>911.85019999999997</v>
      </c>
      <c r="Q10378" s="12">
        <f>sales-Discount_Values</f>
        <v>1552.6098000000002</v>
      </c>
      <c r="R10378" s="12">
        <f>DATEDIF(order_date,delivery_date,"D")</f>
        <v>3</v>
      </c>
      <c r="S10378" s="12"/>
    </row>
    <row r="10379" spans="1:19" ht="14.25" customHeight="1" x14ac:dyDescent="0.35">
      <c r="A10379" s="2" t="s">
        <v>12193</v>
      </c>
      <c r="B10379" s="2">
        <v>112160</v>
      </c>
      <c r="C10379" s="2" t="s">
        <v>25</v>
      </c>
      <c r="D10379" s="2" t="s">
        <v>33</v>
      </c>
      <c r="E10379" s="2">
        <v>3063.7</v>
      </c>
      <c r="F10379" s="2">
        <v>0.23</v>
      </c>
      <c r="G10379" s="2">
        <v>5</v>
      </c>
      <c r="H10379" s="3">
        <v>45313</v>
      </c>
      <c r="I10379" s="3">
        <v>45319</v>
      </c>
      <c r="J10379" s="2" t="s">
        <v>21</v>
      </c>
      <c r="K10379" s="2" t="s">
        <v>27</v>
      </c>
      <c r="L10379" s="2">
        <v>669.68</v>
      </c>
      <c r="M10379" s="2" t="s">
        <v>23</v>
      </c>
      <c r="N10379" s="11">
        <f>L10379/E10379*100</f>
        <v>21.858537063028365</v>
      </c>
      <c r="O10379" s="12" t="str">
        <f>IF(N10379&lt;10,"Low",IF(N10379&lt;20,"Med","High"))</f>
        <v>High</v>
      </c>
      <c r="P10379" s="12">
        <f>sales*discount</f>
        <v>704.65099999999995</v>
      </c>
      <c r="Q10379" s="12">
        <f>sales-Discount_Values</f>
        <v>2359.049</v>
      </c>
      <c r="R10379" s="12">
        <f>DATEDIF(order_date,delivery_date,"D")</f>
        <v>6</v>
      </c>
      <c r="S10379" s="12"/>
    </row>
    <row r="10380" spans="1:19" ht="14.25" customHeight="1" x14ac:dyDescent="0.35">
      <c r="A10380" s="2" t="s">
        <v>6857</v>
      </c>
      <c r="B10380" s="2">
        <v>106824</v>
      </c>
      <c r="C10380" s="2" t="s">
        <v>19</v>
      </c>
      <c r="D10380" s="2" t="s">
        <v>33</v>
      </c>
      <c r="E10380" s="2">
        <v>1548.04</v>
      </c>
      <c r="F10380" s="2">
        <v>0.35</v>
      </c>
      <c r="G10380" s="2">
        <v>1</v>
      </c>
      <c r="H10380" s="3">
        <v>45024</v>
      </c>
      <c r="I10380" s="3">
        <v>45027</v>
      </c>
      <c r="J10380" s="2" t="s">
        <v>15</v>
      </c>
      <c r="K10380" s="2" t="s">
        <v>27</v>
      </c>
      <c r="L10380" s="2">
        <v>338.41</v>
      </c>
      <c r="M10380" s="2" t="s">
        <v>17</v>
      </c>
      <c r="N10380" s="11">
        <f>L10380/E10380*100</f>
        <v>21.860546239115269</v>
      </c>
      <c r="O10380" s="12" t="str">
        <f>IF(N10380&lt;10,"Low",IF(N10380&lt;20,"Med","High"))</f>
        <v>High</v>
      </c>
      <c r="P10380" s="12">
        <f>sales*discount</f>
        <v>541.81399999999996</v>
      </c>
      <c r="Q10380" s="12">
        <f>sales-Discount_Values</f>
        <v>1006.226</v>
      </c>
      <c r="R10380" s="12">
        <f>DATEDIF(order_date,delivery_date,"D")</f>
        <v>3</v>
      </c>
      <c r="S10380" s="12"/>
    </row>
    <row r="10381" spans="1:19" ht="14.25" customHeight="1" x14ac:dyDescent="0.35">
      <c r="A10381" s="2" t="s">
        <v>9873</v>
      </c>
      <c r="B10381" s="2">
        <v>109840</v>
      </c>
      <c r="C10381" s="2" t="s">
        <v>41</v>
      </c>
      <c r="D10381" s="2" t="s">
        <v>36</v>
      </c>
      <c r="E10381" s="2">
        <v>813.24</v>
      </c>
      <c r="F10381" s="2">
        <v>0.12</v>
      </c>
      <c r="G10381" s="2">
        <v>4</v>
      </c>
      <c r="H10381" s="3">
        <v>45456</v>
      </c>
      <c r="I10381" s="3">
        <v>45457</v>
      </c>
      <c r="J10381" s="2" t="s">
        <v>21</v>
      </c>
      <c r="K10381" s="2" t="s">
        <v>27</v>
      </c>
      <c r="L10381" s="2">
        <v>177.8</v>
      </c>
      <c r="M10381" s="2" t="s">
        <v>17</v>
      </c>
      <c r="N10381" s="11">
        <f>L10381/E10381*100</f>
        <v>21.863164625448821</v>
      </c>
      <c r="O10381" s="12" t="str">
        <f>IF(N10381&lt;10,"Low",IF(N10381&lt;20,"Med","High"))</f>
        <v>High</v>
      </c>
      <c r="P10381" s="12">
        <f>sales*discount</f>
        <v>97.588799999999992</v>
      </c>
      <c r="Q10381" s="12">
        <f>sales-Discount_Values</f>
        <v>715.65120000000002</v>
      </c>
      <c r="R10381" s="12">
        <f>DATEDIF(order_date,delivery_date,"D")</f>
        <v>1</v>
      </c>
      <c r="S10381" s="12"/>
    </row>
    <row r="10382" spans="1:19" ht="14.25" customHeight="1" x14ac:dyDescent="0.35">
      <c r="A10382" s="2" t="s">
        <v>14972</v>
      </c>
      <c r="B10382" s="2">
        <v>114939</v>
      </c>
      <c r="C10382" s="2" t="s">
        <v>25</v>
      </c>
      <c r="D10382" s="2" t="s">
        <v>20</v>
      </c>
      <c r="E10382" s="2">
        <v>3716.69</v>
      </c>
      <c r="F10382" s="2">
        <v>0.01</v>
      </c>
      <c r="G10382" s="2">
        <v>6</v>
      </c>
      <c r="H10382" s="3">
        <v>45249</v>
      </c>
      <c r="I10382" s="3">
        <v>45251</v>
      </c>
      <c r="J10382" s="2" t="s">
        <v>31</v>
      </c>
      <c r="K10382" s="2" t="s">
        <v>22</v>
      </c>
      <c r="L10382" s="2">
        <v>812.66</v>
      </c>
      <c r="M10382" s="2" t="s">
        <v>28</v>
      </c>
      <c r="N10382" s="11">
        <f>L10382/E10382*100</f>
        <v>21.865154209794195</v>
      </c>
      <c r="O10382" s="12" t="str">
        <f>IF(N10382&lt;10,"Low",IF(N10382&lt;20,"Med","High"))</f>
        <v>High</v>
      </c>
      <c r="P10382" s="12">
        <f>sales*discount</f>
        <v>37.166899999999998</v>
      </c>
      <c r="Q10382" s="12">
        <f>sales-Discount_Values</f>
        <v>3679.5230999999999</v>
      </c>
      <c r="R10382" s="12">
        <f>DATEDIF(order_date,delivery_date,"D")</f>
        <v>2</v>
      </c>
      <c r="S10382" s="12"/>
    </row>
    <row r="10383" spans="1:19" ht="14.25" customHeight="1" x14ac:dyDescent="0.35">
      <c r="A10383" s="2" t="s">
        <v>14269</v>
      </c>
      <c r="B10383" s="2">
        <v>114236</v>
      </c>
      <c r="C10383" s="2" t="s">
        <v>41</v>
      </c>
      <c r="D10383" s="2" t="s">
        <v>26</v>
      </c>
      <c r="E10383" s="2">
        <v>4079.11</v>
      </c>
      <c r="F10383" s="2">
        <v>0.34</v>
      </c>
      <c r="G10383" s="2">
        <v>2</v>
      </c>
      <c r="H10383" s="3">
        <v>45078</v>
      </c>
      <c r="I10383" s="3">
        <v>45081</v>
      </c>
      <c r="J10383" s="2" t="s">
        <v>31</v>
      </c>
      <c r="K10383" s="2" t="s">
        <v>22</v>
      </c>
      <c r="L10383" s="2">
        <v>892.05</v>
      </c>
      <c r="M10383" s="2" t="s">
        <v>17</v>
      </c>
      <c r="N10383" s="11">
        <f>L10383/E10383*100</f>
        <v>21.868740975359817</v>
      </c>
      <c r="O10383" s="12" t="str">
        <f>IF(N10383&lt;10,"Low",IF(N10383&lt;20,"Med","High"))</f>
        <v>High</v>
      </c>
      <c r="P10383" s="12">
        <f>sales*discount</f>
        <v>1386.8974000000001</v>
      </c>
      <c r="Q10383" s="12">
        <f>sales-Discount_Values</f>
        <v>2692.2125999999998</v>
      </c>
      <c r="R10383" s="12">
        <f>DATEDIF(order_date,delivery_date,"D")</f>
        <v>3</v>
      </c>
      <c r="S10383" s="12"/>
    </row>
    <row r="10384" spans="1:19" ht="14.25" customHeight="1" x14ac:dyDescent="0.35">
      <c r="A10384" s="2" t="s">
        <v>3002</v>
      </c>
      <c r="B10384" s="2">
        <v>102969</v>
      </c>
      <c r="C10384" s="2" t="s">
        <v>25</v>
      </c>
      <c r="D10384" s="2" t="s">
        <v>36</v>
      </c>
      <c r="E10384" s="2">
        <v>2570.4499999999998</v>
      </c>
      <c r="F10384" s="2">
        <v>0.06</v>
      </c>
      <c r="G10384" s="2">
        <v>9</v>
      </c>
      <c r="H10384" s="3">
        <v>45235</v>
      </c>
      <c r="I10384" s="3">
        <v>45242</v>
      </c>
      <c r="J10384" s="2" t="s">
        <v>31</v>
      </c>
      <c r="K10384" s="2" t="s">
        <v>27</v>
      </c>
      <c r="L10384" s="2">
        <v>562.14</v>
      </c>
      <c r="M10384" s="2" t="s">
        <v>28</v>
      </c>
      <c r="N10384" s="11">
        <f>L10384/E10384*100</f>
        <v>21.869322492170632</v>
      </c>
      <c r="O10384" s="12" t="str">
        <f>IF(N10384&lt;10,"Low",IF(N10384&lt;20,"Med","High"))</f>
        <v>High</v>
      </c>
      <c r="P10384" s="12">
        <f>sales*discount</f>
        <v>154.22699999999998</v>
      </c>
      <c r="Q10384" s="12">
        <f>sales-Discount_Values</f>
        <v>2416.223</v>
      </c>
      <c r="R10384" s="12">
        <f>DATEDIF(order_date,delivery_date,"D")</f>
        <v>7</v>
      </c>
      <c r="S10384" s="12"/>
    </row>
    <row r="10385" spans="1:19" ht="14.25" customHeight="1" x14ac:dyDescent="0.35">
      <c r="A10385" s="2" t="s">
        <v>11966</v>
      </c>
      <c r="B10385" s="2">
        <v>111933</v>
      </c>
      <c r="C10385" s="2" t="s">
        <v>13</v>
      </c>
      <c r="D10385" s="2" t="s">
        <v>33</v>
      </c>
      <c r="E10385" s="2">
        <v>926.74</v>
      </c>
      <c r="F10385" s="2">
        <v>0.43</v>
      </c>
      <c r="G10385" s="2">
        <v>9</v>
      </c>
      <c r="H10385" s="3">
        <v>45318</v>
      </c>
      <c r="I10385" s="3">
        <v>45324</v>
      </c>
      <c r="J10385" s="2" t="s">
        <v>31</v>
      </c>
      <c r="K10385" s="2" t="s">
        <v>16</v>
      </c>
      <c r="L10385" s="2">
        <v>202.68</v>
      </c>
      <c r="M10385" s="2" t="s">
        <v>48</v>
      </c>
      <c r="N10385" s="11">
        <f>L10385/E10385*100</f>
        <v>21.870211709864687</v>
      </c>
      <c r="O10385" s="12" t="str">
        <f>IF(N10385&lt;10,"Low",IF(N10385&lt;20,"Med","High"))</f>
        <v>High</v>
      </c>
      <c r="P10385" s="12">
        <f>sales*discount</f>
        <v>398.4982</v>
      </c>
      <c r="Q10385" s="12">
        <f>sales-Discount_Values</f>
        <v>528.24180000000001</v>
      </c>
      <c r="R10385" s="12">
        <f>DATEDIF(order_date,delivery_date,"D")</f>
        <v>6</v>
      </c>
      <c r="S10385" s="12"/>
    </row>
    <row r="10386" spans="1:19" ht="14.25" customHeight="1" x14ac:dyDescent="0.35">
      <c r="A10386" s="2" t="s">
        <v>11592</v>
      </c>
      <c r="B10386" s="2">
        <v>111559</v>
      </c>
      <c r="C10386" s="2" t="s">
        <v>13</v>
      </c>
      <c r="D10386" s="2" t="s">
        <v>20</v>
      </c>
      <c r="E10386" s="2">
        <v>2783.45</v>
      </c>
      <c r="F10386" s="2">
        <v>0.34</v>
      </c>
      <c r="G10386" s="2">
        <v>3</v>
      </c>
      <c r="H10386" s="3">
        <v>45367</v>
      </c>
      <c r="I10386" s="3">
        <v>45373</v>
      </c>
      <c r="J10386" s="2" t="s">
        <v>31</v>
      </c>
      <c r="K10386" s="2" t="s">
        <v>27</v>
      </c>
      <c r="L10386" s="2">
        <v>608.77</v>
      </c>
      <c r="M10386" s="2" t="s">
        <v>17</v>
      </c>
      <c r="N10386" s="11">
        <f>L10386/E10386*100</f>
        <v>21.8710592969157</v>
      </c>
      <c r="O10386" s="12" t="str">
        <f>IF(N10386&lt;10,"Low",IF(N10386&lt;20,"Med","High"))</f>
        <v>High</v>
      </c>
      <c r="P10386" s="12">
        <f>sales*discount</f>
        <v>946.37300000000005</v>
      </c>
      <c r="Q10386" s="12">
        <f>sales-Discount_Values</f>
        <v>1837.0769999999998</v>
      </c>
      <c r="R10386" s="12">
        <f>DATEDIF(order_date,delivery_date,"D")</f>
        <v>6</v>
      </c>
      <c r="S10386" s="12"/>
    </row>
    <row r="10387" spans="1:19" ht="14.25" customHeight="1" x14ac:dyDescent="0.35">
      <c r="A10387" s="2" t="s">
        <v>6474</v>
      </c>
      <c r="B10387" s="2">
        <v>106441</v>
      </c>
      <c r="C10387" s="2" t="s">
        <v>41</v>
      </c>
      <c r="D10387" s="2" t="s">
        <v>33</v>
      </c>
      <c r="E10387" s="2">
        <v>333.84</v>
      </c>
      <c r="F10387" s="2">
        <v>0.47</v>
      </c>
      <c r="G10387" s="2">
        <v>2</v>
      </c>
      <c r="H10387" s="3">
        <v>45375</v>
      </c>
      <c r="I10387" s="3">
        <v>45381</v>
      </c>
      <c r="J10387" s="2" t="s">
        <v>21</v>
      </c>
      <c r="K10387" s="2" t="s">
        <v>27</v>
      </c>
      <c r="L10387" s="2">
        <v>73.03</v>
      </c>
      <c r="M10387" s="2" t="s">
        <v>48</v>
      </c>
      <c r="N10387" s="11">
        <f>L10387/E10387*100</f>
        <v>21.87574886173017</v>
      </c>
      <c r="O10387" s="12" t="str">
        <f>IF(N10387&lt;10,"Low",IF(N10387&lt;20,"Med","High"))</f>
        <v>High</v>
      </c>
      <c r="P10387" s="12">
        <f>sales*discount</f>
        <v>156.90479999999997</v>
      </c>
      <c r="Q10387" s="12">
        <f>sales-Discount_Values</f>
        <v>176.93520000000001</v>
      </c>
      <c r="R10387" s="12">
        <f>DATEDIF(order_date,delivery_date,"D")</f>
        <v>6</v>
      </c>
      <c r="S10387" s="12"/>
    </row>
    <row r="10388" spans="1:19" ht="14.25" customHeight="1" x14ac:dyDescent="0.35">
      <c r="A10388" s="2" t="s">
        <v>8653</v>
      </c>
      <c r="B10388" s="2">
        <v>108620</v>
      </c>
      <c r="C10388" s="2" t="s">
        <v>25</v>
      </c>
      <c r="D10388" s="2" t="s">
        <v>33</v>
      </c>
      <c r="E10388" s="2">
        <v>671.82</v>
      </c>
      <c r="F10388" s="2">
        <v>0.18</v>
      </c>
      <c r="G10388" s="2">
        <v>5</v>
      </c>
      <c r="H10388" s="3">
        <v>45163</v>
      </c>
      <c r="I10388" s="3">
        <v>45164</v>
      </c>
      <c r="J10388" s="2" t="s">
        <v>21</v>
      </c>
      <c r="K10388" s="2" t="s">
        <v>22</v>
      </c>
      <c r="L10388" s="2">
        <v>146.97</v>
      </c>
      <c r="M10388" s="2" t="s">
        <v>23</v>
      </c>
      <c r="N10388" s="11">
        <f>L10388/E10388*100</f>
        <v>21.876395463070462</v>
      </c>
      <c r="O10388" s="12" t="str">
        <f>IF(N10388&lt;10,"Low",IF(N10388&lt;20,"Med","High"))</f>
        <v>High</v>
      </c>
      <c r="P10388" s="12">
        <f>sales*discount</f>
        <v>120.9276</v>
      </c>
      <c r="Q10388" s="12">
        <f>sales-Discount_Values</f>
        <v>550.89240000000007</v>
      </c>
      <c r="R10388" s="12">
        <f>DATEDIF(order_date,delivery_date,"D")</f>
        <v>1</v>
      </c>
      <c r="S10388" s="12"/>
    </row>
    <row r="10389" spans="1:19" ht="14.25" customHeight="1" x14ac:dyDescent="0.35">
      <c r="A10389" s="2" t="s">
        <v>8662</v>
      </c>
      <c r="B10389" s="2">
        <v>108629</v>
      </c>
      <c r="C10389" s="2" t="s">
        <v>41</v>
      </c>
      <c r="D10389" s="2" t="s">
        <v>36</v>
      </c>
      <c r="E10389" s="2">
        <v>2185.41</v>
      </c>
      <c r="F10389" s="2">
        <v>0.42</v>
      </c>
      <c r="G10389" s="2">
        <v>7</v>
      </c>
      <c r="H10389" s="3">
        <v>45143</v>
      </c>
      <c r="I10389" s="3">
        <v>45150</v>
      </c>
      <c r="J10389" s="2" t="s">
        <v>31</v>
      </c>
      <c r="K10389" s="2" t="s">
        <v>27</v>
      </c>
      <c r="L10389" s="2">
        <v>478.09</v>
      </c>
      <c r="M10389" s="2" t="s">
        <v>17</v>
      </c>
      <c r="N10389" s="11">
        <f>L10389/E10389*100</f>
        <v>21.876444237008158</v>
      </c>
      <c r="O10389" s="12" t="str">
        <f>IF(N10389&lt;10,"Low",IF(N10389&lt;20,"Med","High"))</f>
        <v>High</v>
      </c>
      <c r="P10389" s="12">
        <f>sales*discount</f>
        <v>917.87219999999991</v>
      </c>
      <c r="Q10389" s="12">
        <f>sales-Discount_Values</f>
        <v>1267.5378000000001</v>
      </c>
      <c r="R10389" s="12">
        <f>DATEDIF(order_date,delivery_date,"D")</f>
        <v>7</v>
      </c>
      <c r="S10389" s="12"/>
    </row>
    <row r="10390" spans="1:19" ht="14.25" customHeight="1" x14ac:dyDescent="0.35">
      <c r="A10390" s="2" t="s">
        <v>7467</v>
      </c>
      <c r="B10390" s="2">
        <v>107434</v>
      </c>
      <c r="C10390" s="2" t="s">
        <v>19</v>
      </c>
      <c r="D10390" s="2" t="s">
        <v>33</v>
      </c>
      <c r="E10390" s="2">
        <v>3067.83</v>
      </c>
      <c r="F10390" s="2">
        <v>0.25</v>
      </c>
      <c r="G10390" s="2">
        <v>6</v>
      </c>
      <c r="H10390" s="3">
        <v>45491</v>
      </c>
      <c r="I10390" s="3">
        <v>45493</v>
      </c>
      <c r="J10390" s="2" t="s">
        <v>15</v>
      </c>
      <c r="K10390" s="2" t="s">
        <v>27</v>
      </c>
      <c r="L10390" s="2">
        <v>671.24</v>
      </c>
      <c r="M10390" s="2" t="s">
        <v>17</v>
      </c>
      <c r="N10390" s="11">
        <f>L10390/E10390*100</f>
        <v>21.879960754018313</v>
      </c>
      <c r="O10390" s="12" t="str">
        <f>IF(N10390&lt;10,"Low",IF(N10390&lt;20,"Med","High"))</f>
        <v>High</v>
      </c>
      <c r="P10390" s="12">
        <f>sales*discount</f>
        <v>766.95749999999998</v>
      </c>
      <c r="Q10390" s="12">
        <f>sales-Discount_Values</f>
        <v>2300.8724999999999</v>
      </c>
      <c r="R10390" s="12">
        <f>DATEDIF(order_date,delivery_date,"D")</f>
        <v>2</v>
      </c>
      <c r="S10390" s="12"/>
    </row>
    <row r="10391" spans="1:19" ht="14.25" customHeight="1" x14ac:dyDescent="0.35">
      <c r="A10391" s="2" t="s">
        <v>11463</v>
      </c>
      <c r="B10391" s="2">
        <v>111430</v>
      </c>
      <c r="C10391" s="2" t="s">
        <v>25</v>
      </c>
      <c r="D10391" s="2" t="s">
        <v>36</v>
      </c>
      <c r="E10391" s="2">
        <v>1094.27</v>
      </c>
      <c r="F10391" s="2">
        <v>7.0000000000000007E-2</v>
      </c>
      <c r="G10391" s="2">
        <v>1</v>
      </c>
      <c r="H10391" s="3">
        <v>45394</v>
      </c>
      <c r="I10391" s="3">
        <v>45396</v>
      </c>
      <c r="J10391" s="2" t="s">
        <v>21</v>
      </c>
      <c r="K10391" s="2" t="s">
        <v>27</v>
      </c>
      <c r="L10391" s="2">
        <v>239.43</v>
      </c>
      <c r="M10391" s="2" t="s">
        <v>23</v>
      </c>
      <c r="N10391" s="11">
        <f>L10391/E10391*100</f>
        <v>21.880340318203004</v>
      </c>
      <c r="O10391" s="12" t="str">
        <f>IF(N10391&lt;10,"Low",IF(N10391&lt;20,"Med","High"))</f>
        <v>High</v>
      </c>
      <c r="P10391" s="12">
        <f>sales*discount</f>
        <v>76.5989</v>
      </c>
      <c r="Q10391" s="12">
        <f>sales-Discount_Values</f>
        <v>1017.6711</v>
      </c>
      <c r="R10391" s="12">
        <f>DATEDIF(order_date,delivery_date,"D")</f>
        <v>2</v>
      </c>
      <c r="S10391" s="12"/>
    </row>
    <row r="10392" spans="1:19" ht="14.25" customHeight="1" x14ac:dyDescent="0.35">
      <c r="A10392" s="2" t="s">
        <v>3973</v>
      </c>
      <c r="B10392" s="2">
        <v>103940</v>
      </c>
      <c r="C10392" s="2" t="s">
        <v>25</v>
      </c>
      <c r="D10392" s="2" t="s">
        <v>36</v>
      </c>
      <c r="E10392" s="2">
        <v>4610.53</v>
      </c>
      <c r="F10392" s="2">
        <v>0.18</v>
      </c>
      <c r="G10392" s="2">
        <v>4</v>
      </c>
      <c r="H10392" s="3">
        <v>45317</v>
      </c>
      <c r="I10392" s="3">
        <v>45322</v>
      </c>
      <c r="J10392" s="2" t="s">
        <v>15</v>
      </c>
      <c r="K10392" s="2" t="s">
        <v>16</v>
      </c>
      <c r="L10392" s="2">
        <v>1008.88</v>
      </c>
      <c r="M10392" s="2" t="s">
        <v>17</v>
      </c>
      <c r="N10392" s="11">
        <f>L10392/E10392*100</f>
        <v>21.882082970938267</v>
      </c>
      <c r="O10392" s="12" t="str">
        <f>IF(N10392&lt;10,"Low",IF(N10392&lt;20,"Med","High"))</f>
        <v>High</v>
      </c>
      <c r="P10392" s="12">
        <f>sales*discount</f>
        <v>829.89539999999988</v>
      </c>
      <c r="Q10392" s="12">
        <f>sales-Discount_Values</f>
        <v>3780.6345999999999</v>
      </c>
      <c r="R10392" s="12">
        <f>DATEDIF(order_date,delivery_date,"D")</f>
        <v>5</v>
      </c>
      <c r="S10392" s="12"/>
    </row>
    <row r="10393" spans="1:19" ht="14.25" customHeight="1" x14ac:dyDescent="0.35">
      <c r="A10393" s="2" t="s">
        <v>6624</v>
      </c>
      <c r="B10393" s="2">
        <v>106591</v>
      </c>
      <c r="C10393" s="2" t="s">
        <v>19</v>
      </c>
      <c r="D10393" s="2" t="s">
        <v>33</v>
      </c>
      <c r="E10393" s="2">
        <v>1843.09</v>
      </c>
      <c r="F10393" s="2">
        <v>0.42</v>
      </c>
      <c r="G10393" s="2">
        <v>6</v>
      </c>
      <c r="H10393" s="3">
        <v>44947</v>
      </c>
      <c r="I10393" s="3">
        <v>44951</v>
      </c>
      <c r="J10393" s="2" t="s">
        <v>21</v>
      </c>
      <c r="K10393" s="2" t="s">
        <v>16</v>
      </c>
      <c r="L10393" s="2">
        <v>403.31</v>
      </c>
      <c r="M10393" s="2" t="s">
        <v>39</v>
      </c>
      <c r="N10393" s="11">
        <f>L10393/E10393*100</f>
        <v>21.882273790211006</v>
      </c>
      <c r="O10393" s="12" t="str">
        <f>IF(N10393&lt;10,"Low",IF(N10393&lt;20,"Med","High"))</f>
        <v>High</v>
      </c>
      <c r="P10393" s="12">
        <f>sales*discount</f>
        <v>774.09779999999989</v>
      </c>
      <c r="Q10393" s="12">
        <f>sales-Discount_Values</f>
        <v>1068.9922000000001</v>
      </c>
      <c r="R10393" s="12">
        <f>DATEDIF(order_date,delivery_date,"D")</f>
        <v>4</v>
      </c>
      <c r="S10393" s="12"/>
    </row>
    <row r="10394" spans="1:19" ht="14.25" customHeight="1" x14ac:dyDescent="0.35">
      <c r="A10394" s="2" t="s">
        <v>7516</v>
      </c>
      <c r="B10394" s="2">
        <v>107483</v>
      </c>
      <c r="C10394" s="2" t="s">
        <v>13</v>
      </c>
      <c r="D10394" s="2" t="s">
        <v>36</v>
      </c>
      <c r="E10394" s="2">
        <v>2873.47</v>
      </c>
      <c r="F10394" s="2">
        <v>0.35</v>
      </c>
      <c r="G10394" s="2">
        <v>4</v>
      </c>
      <c r="H10394" s="3">
        <v>45070</v>
      </c>
      <c r="I10394" s="3">
        <v>45074</v>
      </c>
      <c r="J10394" s="2" t="s">
        <v>15</v>
      </c>
      <c r="K10394" s="2" t="s">
        <v>27</v>
      </c>
      <c r="L10394" s="2">
        <v>628.79999999999995</v>
      </c>
      <c r="M10394" s="2" t="s">
        <v>17</v>
      </c>
      <c r="N10394" s="11">
        <f>L10394/E10394*100</f>
        <v>21.882949882894202</v>
      </c>
      <c r="O10394" s="12" t="str">
        <f>IF(N10394&lt;10,"Low",IF(N10394&lt;20,"Med","High"))</f>
        <v>High</v>
      </c>
      <c r="P10394" s="12">
        <f>sales*discount</f>
        <v>1005.7144999999998</v>
      </c>
      <c r="Q10394" s="12">
        <f>sales-Discount_Values</f>
        <v>1867.7555</v>
      </c>
      <c r="R10394" s="12">
        <f>DATEDIF(order_date,delivery_date,"D")</f>
        <v>4</v>
      </c>
      <c r="S10394" s="12"/>
    </row>
    <row r="10395" spans="1:19" ht="14.25" customHeight="1" x14ac:dyDescent="0.35">
      <c r="A10395" s="2" t="s">
        <v>4932</v>
      </c>
      <c r="B10395" s="2">
        <v>104899</v>
      </c>
      <c r="C10395" s="2" t="s">
        <v>13</v>
      </c>
      <c r="D10395" s="2" t="s">
        <v>36</v>
      </c>
      <c r="E10395" s="2">
        <v>4238.24</v>
      </c>
      <c r="F10395" s="2">
        <v>0.06</v>
      </c>
      <c r="G10395" s="2">
        <v>9</v>
      </c>
      <c r="H10395" s="3">
        <v>45296</v>
      </c>
      <c r="I10395" s="3">
        <v>45303</v>
      </c>
      <c r="J10395" s="2" t="s">
        <v>31</v>
      </c>
      <c r="K10395" s="2" t="s">
        <v>22</v>
      </c>
      <c r="L10395" s="2">
        <v>927.51</v>
      </c>
      <c r="M10395" s="2" t="s">
        <v>48</v>
      </c>
      <c r="N10395" s="11">
        <f>L10395/E10395*100</f>
        <v>21.884319906376231</v>
      </c>
      <c r="O10395" s="12" t="str">
        <f>IF(N10395&lt;10,"Low",IF(N10395&lt;20,"Med","High"))</f>
        <v>High</v>
      </c>
      <c r="P10395" s="12">
        <f>sales*discount</f>
        <v>254.29439999999997</v>
      </c>
      <c r="Q10395" s="12">
        <f>sales-Discount_Values</f>
        <v>3983.9456</v>
      </c>
      <c r="R10395" s="12">
        <f>DATEDIF(order_date,delivery_date,"D")</f>
        <v>7</v>
      </c>
      <c r="S10395" s="12"/>
    </row>
    <row r="10396" spans="1:19" ht="14.25" customHeight="1" x14ac:dyDescent="0.35">
      <c r="A10396" s="2" t="s">
        <v>464</v>
      </c>
      <c r="B10396" s="2">
        <v>100431</v>
      </c>
      <c r="C10396" s="2" t="s">
        <v>41</v>
      </c>
      <c r="D10396" s="2" t="s">
        <v>20</v>
      </c>
      <c r="E10396" s="2">
        <v>3330.58</v>
      </c>
      <c r="F10396" s="2">
        <v>0.19</v>
      </c>
      <c r="G10396" s="2">
        <v>3</v>
      </c>
      <c r="H10396" s="3">
        <v>45331</v>
      </c>
      <c r="I10396" s="3">
        <v>45334</v>
      </c>
      <c r="J10396" s="2" t="s">
        <v>31</v>
      </c>
      <c r="K10396" s="2" t="s">
        <v>16</v>
      </c>
      <c r="L10396" s="2">
        <v>728.97</v>
      </c>
      <c r="M10396" s="2" t="s">
        <v>39</v>
      </c>
      <c r="N10396" s="11">
        <f>L10396/E10396*100</f>
        <v>21.88717880969681</v>
      </c>
      <c r="O10396" s="12" t="str">
        <f>IF(N10396&lt;10,"Low",IF(N10396&lt;20,"Med","High"))</f>
        <v>High</v>
      </c>
      <c r="P10396" s="12">
        <f>sales*discount</f>
        <v>632.81020000000001</v>
      </c>
      <c r="Q10396" s="12">
        <f>sales-Discount_Values</f>
        <v>2697.7698</v>
      </c>
      <c r="R10396" s="12">
        <f>DATEDIF(order_date,delivery_date,"D")</f>
        <v>3</v>
      </c>
      <c r="S10396" s="12"/>
    </row>
    <row r="10397" spans="1:19" ht="14.25" customHeight="1" x14ac:dyDescent="0.35">
      <c r="A10397" s="2" t="s">
        <v>2001</v>
      </c>
      <c r="B10397" s="2">
        <v>101968</v>
      </c>
      <c r="C10397" s="2" t="s">
        <v>25</v>
      </c>
      <c r="D10397" s="2" t="s">
        <v>36</v>
      </c>
      <c r="E10397" s="2">
        <v>526.76</v>
      </c>
      <c r="F10397" s="2">
        <v>0.38</v>
      </c>
      <c r="G10397" s="2">
        <v>1</v>
      </c>
      <c r="H10397" s="3">
        <v>45422</v>
      </c>
      <c r="I10397" s="3">
        <v>45423</v>
      </c>
      <c r="J10397" s="2" t="s">
        <v>21</v>
      </c>
      <c r="K10397" s="2" t="s">
        <v>27</v>
      </c>
      <c r="L10397" s="2">
        <v>115.3</v>
      </c>
      <c r="M10397" s="2" t="s">
        <v>17</v>
      </c>
      <c r="N10397" s="11">
        <f>L10397/E10397*100</f>
        <v>21.888526083985116</v>
      </c>
      <c r="O10397" s="12" t="str">
        <f>IF(N10397&lt;10,"Low",IF(N10397&lt;20,"Med","High"))</f>
        <v>High</v>
      </c>
      <c r="P10397" s="12">
        <f>sales*discount</f>
        <v>200.1688</v>
      </c>
      <c r="Q10397" s="12">
        <f>sales-Discount_Values</f>
        <v>326.59119999999996</v>
      </c>
      <c r="R10397" s="12">
        <f>DATEDIF(order_date,delivery_date,"D")</f>
        <v>1</v>
      </c>
      <c r="S10397" s="12"/>
    </row>
    <row r="10398" spans="1:19" ht="14.25" customHeight="1" x14ac:dyDescent="0.35">
      <c r="A10398" s="2" t="s">
        <v>5038</v>
      </c>
      <c r="B10398" s="2">
        <v>105005</v>
      </c>
      <c r="C10398" s="2" t="s">
        <v>13</v>
      </c>
      <c r="D10398" s="2" t="s">
        <v>26</v>
      </c>
      <c r="E10398" s="2">
        <v>2311.4899999999998</v>
      </c>
      <c r="F10398" s="2">
        <v>0.38</v>
      </c>
      <c r="G10398" s="2">
        <v>7</v>
      </c>
      <c r="H10398" s="3">
        <v>44971</v>
      </c>
      <c r="I10398" s="3">
        <v>44978</v>
      </c>
      <c r="J10398" s="2" t="s">
        <v>15</v>
      </c>
      <c r="K10398" s="2" t="s">
        <v>16</v>
      </c>
      <c r="L10398" s="2">
        <v>505.96</v>
      </c>
      <c r="M10398" s="2" t="s">
        <v>34</v>
      </c>
      <c r="N10398" s="11">
        <f>L10398/E10398*100</f>
        <v>21.888911481338877</v>
      </c>
      <c r="O10398" s="12" t="str">
        <f>IF(N10398&lt;10,"Low",IF(N10398&lt;20,"Med","High"))</f>
        <v>High</v>
      </c>
      <c r="P10398" s="12">
        <f>sales*discount</f>
        <v>878.36619999999994</v>
      </c>
      <c r="Q10398" s="12">
        <f>sales-Discount_Values</f>
        <v>1433.1237999999998</v>
      </c>
      <c r="R10398" s="12">
        <f>DATEDIF(order_date,delivery_date,"D")</f>
        <v>7</v>
      </c>
      <c r="S10398" s="12"/>
    </row>
    <row r="10399" spans="1:19" ht="14.25" customHeight="1" x14ac:dyDescent="0.35">
      <c r="A10399" s="2" t="s">
        <v>3032</v>
      </c>
      <c r="B10399" s="2">
        <v>102999</v>
      </c>
      <c r="C10399" s="2" t="s">
        <v>19</v>
      </c>
      <c r="D10399" s="2" t="s">
        <v>26</v>
      </c>
      <c r="E10399" s="2">
        <v>3721.16</v>
      </c>
      <c r="F10399" s="2">
        <v>0.49</v>
      </c>
      <c r="G10399" s="2">
        <v>8</v>
      </c>
      <c r="H10399" s="3">
        <v>45365</v>
      </c>
      <c r="I10399" s="3">
        <v>45368</v>
      </c>
      <c r="J10399" s="2" t="s">
        <v>15</v>
      </c>
      <c r="K10399" s="2" t="s">
        <v>22</v>
      </c>
      <c r="L10399" s="2">
        <v>814.66</v>
      </c>
      <c r="M10399" s="2" t="s">
        <v>48</v>
      </c>
      <c r="N10399" s="11">
        <f>L10399/E10399*100</f>
        <v>21.892635629749861</v>
      </c>
      <c r="O10399" s="12" t="str">
        <f>IF(N10399&lt;10,"Low",IF(N10399&lt;20,"Med","High"))</f>
        <v>High</v>
      </c>
      <c r="P10399" s="12">
        <f>sales*discount</f>
        <v>1823.3683999999998</v>
      </c>
      <c r="Q10399" s="12">
        <f>sales-Discount_Values</f>
        <v>1897.7916</v>
      </c>
      <c r="R10399" s="12">
        <f>DATEDIF(order_date,delivery_date,"D")</f>
        <v>3</v>
      </c>
      <c r="S10399" s="12"/>
    </row>
    <row r="10400" spans="1:19" ht="14.25" customHeight="1" x14ac:dyDescent="0.35">
      <c r="A10400" s="2" t="s">
        <v>14431</v>
      </c>
      <c r="B10400" s="2">
        <v>114398</v>
      </c>
      <c r="C10400" s="2" t="s">
        <v>41</v>
      </c>
      <c r="D10400" s="2" t="s">
        <v>26</v>
      </c>
      <c r="E10400" s="2">
        <v>671.15</v>
      </c>
      <c r="F10400" s="2">
        <v>0.49</v>
      </c>
      <c r="G10400" s="2">
        <v>5</v>
      </c>
      <c r="H10400" s="3">
        <v>45306</v>
      </c>
      <c r="I10400" s="3">
        <v>45307</v>
      </c>
      <c r="J10400" s="2" t="s">
        <v>21</v>
      </c>
      <c r="K10400" s="2" t="s">
        <v>27</v>
      </c>
      <c r="L10400" s="2">
        <v>146.96</v>
      </c>
      <c r="M10400" s="2" t="s">
        <v>34</v>
      </c>
      <c r="N10400" s="11">
        <f>L10400/E10400*100</f>
        <v>21.896744393950684</v>
      </c>
      <c r="O10400" s="12" t="str">
        <f>IF(N10400&lt;10,"Low",IF(N10400&lt;20,"Med","High"))</f>
        <v>High</v>
      </c>
      <c r="P10400" s="12">
        <f>sales*discount</f>
        <v>328.86349999999999</v>
      </c>
      <c r="Q10400" s="12">
        <f>sales-Discount_Values</f>
        <v>342.28649999999999</v>
      </c>
      <c r="R10400" s="12">
        <f>DATEDIF(order_date,delivery_date,"D")</f>
        <v>1</v>
      </c>
      <c r="S10400" s="12"/>
    </row>
    <row r="10401" spans="1:19" ht="14.25" customHeight="1" x14ac:dyDescent="0.35">
      <c r="A10401" s="2" t="s">
        <v>4046</v>
      </c>
      <c r="B10401" s="2">
        <v>104013</v>
      </c>
      <c r="C10401" s="2" t="s">
        <v>25</v>
      </c>
      <c r="D10401" s="2" t="s">
        <v>36</v>
      </c>
      <c r="E10401" s="2">
        <v>3087.25</v>
      </c>
      <c r="F10401" s="2">
        <v>0.49</v>
      </c>
      <c r="G10401" s="2">
        <v>8</v>
      </c>
      <c r="H10401" s="3">
        <v>45059</v>
      </c>
      <c r="I10401" s="3">
        <v>45064</v>
      </c>
      <c r="J10401" s="2" t="s">
        <v>21</v>
      </c>
      <c r="K10401" s="2" t="s">
        <v>27</v>
      </c>
      <c r="L10401" s="2">
        <v>676.07</v>
      </c>
      <c r="M10401" s="2" t="s">
        <v>28</v>
      </c>
      <c r="N10401" s="11">
        <f>L10401/E10401*100</f>
        <v>21.898777228925422</v>
      </c>
      <c r="O10401" s="12" t="str">
        <f>IF(N10401&lt;10,"Low",IF(N10401&lt;20,"Med","High"))</f>
        <v>High</v>
      </c>
      <c r="P10401" s="12">
        <f>sales*discount</f>
        <v>1512.7525000000001</v>
      </c>
      <c r="Q10401" s="12">
        <f>sales-Discount_Values</f>
        <v>1574.4974999999999</v>
      </c>
      <c r="R10401" s="12">
        <f>DATEDIF(order_date,delivery_date,"D")</f>
        <v>5</v>
      </c>
      <c r="S10401" s="12"/>
    </row>
    <row r="10402" spans="1:19" ht="14.25" customHeight="1" x14ac:dyDescent="0.35">
      <c r="A10402" s="2" t="s">
        <v>1175</v>
      </c>
      <c r="B10402" s="2">
        <v>101142</v>
      </c>
      <c r="C10402" s="2" t="s">
        <v>19</v>
      </c>
      <c r="D10402" s="2" t="s">
        <v>14</v>
      </c>
      <c r="E10402" s="2">
        <v>1577.94</v>
      </c>
      <c r="F10402" s="2">
        <v>0.47</v>
      </c>
      <c r="G10402" s="2">
        <v>6</v>
      </c>
      <c r="H10402" s="3">
        <v>45532</v>
      </c>
      <c r="I10402" s="3">
        <v>45539</v>
      </c>
      <c r="J10402" s="2" t="s">
        <v>15</v>
      </c>
      <c r="K10402" s="2" t="s">
        <v>16</v>
      </c>
      <c r="L10402" s="2">
        <v>345.57</v>
      </c>
      <c r="M10402" s="2" t="s">
        <v>28</v>
      </c>
      <c r="N10402" s="11">
        <f>L10402/E10402*100</f>
        <v>21.900072246093004</v>
      </c>
      <c r="O10402" s="12" t="str">
        <f>IF(N10402&lt;10,"Low",IF(N10402&lt;20,"Med","High"))</f>
        <v>High</v>
      </c>
      <c r="P10402" s="12">
        <f>sales*discount</f>
        <v>741.6318</v>
      </c>
      <c r="Q10402" s="12">
        <f>sales-Discount_Values</f>
        <v>836.30820000000006</v>
      </c>
      <c r="R10402" s="12">
        <f>DATEDIF(order_date,delivery_date,"D")</f>
        <v>7</v>
      </c>
      <c r="S10402" s="12"/>
    </row>
    <row r="10403" spans="1:19" ht="14.25" customHeight="1" x14ac:dyDescent="0.35">
      <c r="A10403" s="2" t="s">
        <v>14324</v>
      </c>
      <c r="B10403" s="2">
        <v>114291</v>
      </c>
      <c r="C10403" s="2" t="s">
        <v>13</v>
      </c>
      <c r="D10403" s="2" t="s">
        <v>26</v>
      </c>
      <c r="E10403" s="2">
        <v>2047.88</v>
      </c>
      <c r="F10403" s="2">
        <v>0.43</v>
      </c>
      <c r="G10403" s="2">
        <v>3</v>
      </c>
      <c r="H10403" s="3">
        <v>45041</v>
      </c>
      <c r="I10403" s="3">
        <v>45043</v>
      </c>
      <c r="J10403" s="2" t="s">
        <v>15</v>
      </c>
      <c r="K10403" s="2" t="s">
        <v>16</v>
      </c>
      <c r="L10403" s="2">
        <v>448.53</v>
      </c>
      <c r="M10403" s="2" t="s">
        <v>48</v>
      </c>
      <c r="N10403" s="11">
        <f>L10403/E10403*100</f>
        <v>21.902162236068516</v>
      </c>
      <c r="O10403" s="12" t="str">
        <f>IF(N10403&lt;10,"Low",IF(N10403&lt;20,"Med","High"))</f>
        <v>High</v>
      </c>
      <c r="P10403" s="12">
        <f>sales*discount</f>
        <v>880.58839999999998</v>
      </c>
      <c r="Q10403" s="12">
        <f>sales-Discount_Values</f>
        <v>1167.2916</v>
      </c>
      <c r="R10403" s="12">
        <f>DATEDIF(order_date,delivery_date,"D")</f>
        <v>2</v>
      </c>
      <c r="S10403" s="12"/>
    </row>
    <row r="10404" spans="1:19" ht="14.25" customHeight="1" x14ac:dyDescent="0.35">
      <c r="A10404" s="2" t="s">
        <v>3949</v>
      </c>
      <c r="B10404" s="2">
        <v>103916</v>
      </c>
      <c r="C10404" s="2" t="s">
        <v>19</v>
      </c>
      <c r="D10404" s="2" t="s">
        <v>14</v>
      </c>
      <c r="E10404" s="2">
        <v>1785.48</v>
      </c>
      <c r="F10404" s="2">
        <v>0.1</v>
      </c>
      <c r="G10404" s="2">
        <v>4</v>
      </c>
      <c r="H10404" s="3">
        <v>44985</v>
      </c>
      <c r="I10404" s="3">
        <v>44991</v>
      </c>
      <c r="J10404" s="2" t="s">
        <v>21</v>
      </c>
      <c r="K10404" s="2" t="s">
        <v>16</v>
      </c>
      <c r="L10404" s="2">
        <v>391.07</v>
      </c>
      <c r="M10404" s="2" t="s">
        <v>28</v>
      </c>
      <c r="N10404" s="11">
        <f>L10404/E10404*100</f>
        <v>21.902793646526426</v>
      </c>
      <c r="O10404" s="12" t="str">
        <f>IF(N10404&lt;10,"Low",IF(N10404&lt;20,"Med","High"))</f>
        <v>High</v>
      </c>
      <c r="P10404" s="12">
        <f>sales*discount</f>
        <v>178.548</v>
      </c>
      <c r="Q10404" s="12">
        <f>sales-Discount_Values</f>
        <v>1606.932</v>
      </c>
      <c r="R10404" s="12">
        <f>DATEDIF(order_date,delivery_date,"D")</f>
        <v>6</v>
      </c>
      <c r="S10404" s="12"/>
    </row>
    <row r="10405" spans="1:19" ht="14.25" customHeight="1" x14ac:dyDescent="0.35">
      <c r="A10405" s="2" t="s">
        <v>12611</v>
      </c>
      <c r="B10405" s="2">
        <v>112578</v>
      </c>
      <c r="C10405" s="2" t="s">
        <v>41</v>
      </c>
      <c r="D10405" s="2" t="s">
        <v>20</v>
      </c>
      <c r="E10405" s="2">
        <v>308.87</v>
      </c>
      <c r="F10405" s="2">
        <v>0.02</v>
      </c>
      <c r="G10405" s="2">
        <v>1</v>
      </c>
      <c r="H10405" s="3">
        <v>45101</v>
      </c>
      <c r="I10405" s="3">
        <v>45107</v>
      </c>
      <c r="J10405" s="2" t="s">
        <v>31</v>
      </c>
      <c r="K10405" s="2" t="s">
        <v>16</v>
      </c>
      <c r="L10405" s="2">
        <v>67.66</v>
      </c>
      <c r="M10405" s="2" t="s">
        <v>39</v>
      </c>
      <c r="N10405" s="11">
        <f>L10405/E10405*100</f>
        <v>21.905656101272378</v>
      </c>
      <c r="O10405" s="12" t="str">
        <f>IF(N10405&lt;10,"Low",IF(N10405&lt;20,"Med","High"))</f>
        <v>High</v>
      </c>
      <c r="P10405" s="12">
        <f>sales*discount</f>
        <v>6.1774000000000004</v>
      </c>
      <c r="Q10405" s="12">
        <f>sales-Discount_Values</f>
        <v>302.69260000000003</v>
      </c>
      <c r="R10405" s="12">
        <f>DATEDIF(order_date,delivery_date,"D")</f>
        <v>6</v>
      </c>
      <c r="S10405" s="12"/>
    </row>
    <row r="10406" spans="1:19" ht="14.25" customHeight="1" x14ac:dyDescent="0.35">
      <c r="A10406" s="2" t="s">
        <v>74</v>
      </c>
      <c r="B10406" s="2">
        <v>100041</v>
      </c>
      <c r="C10406" s="2" t="s">
        <v>13</v>
      </c>
      <c r="D10406" s="2" t="s">
        <v>36</v>
      </c>
      <c r="E10406" s="2">
        <v>3492.47</v>
      </c>
      <c r="F10406" s="2">
        <v>0.44</v>
      </c>
      <c r="G10406" s="2">
        <v>3</v>
      </c>
      <c r="H10406" s="3">
        <v>44956</v>
      </c>
      <c r="I10406" s="3">
        <v>44957</v>
      </c>
      <c r="J10406" s="2" t="s">
        <v>15</v>
      </c>
      <c r="K10406" s="2" t="s">
        <v>22</v>
      </c>
      <c r="L10406" s="2">
        <v>765.08</v>
      </c>
      <c r="M10406" s="2" t="s">
        <v>34</v>
      </c>
      <c r="N10406" s="11">
        <f>L10406/E10406*100</f>
        <v>21.906558968294647</v>
      </c>
      <c r="O10406" s="12" t="str">
        <f>IF(N10406&lt;10,"Low",IF(N10406&lt;20,"Med","High"))</f>
        <v>High</v>
      </c>
      <c r="P10406" s="12">
        <f>sales*discount</f>
        <v>1536.6867999999999</v>
      </c>
      <c r="Q10406" s="12">
        <f>sales-Discount_Values</f>
        <v>1955.7831999999999</v>
      </c>
      <c r="R10406" s="12">
        <f>DATEDIF(order_date,delivery_date,"D")</f>
        <v>1</v>
      </c>
      <c r="S10406" s="12"/>
    </row>
    <row r="10407" spans="1:19" ht="14.25" customHeight="1" x14ac:dyDescent="0.35">
      <c r="A10407" s="2" t="s">
        <v>10511</v>
      </c>
      <c r="B10407" s="2">
        <v>110478</v>
      </c>
      <c r="C10407" s="2" t="s">
        <v>13</v>
      </c>
      <c r="D10407" s="2" t="s">
        <v>33</v>
      </c>
      <c r="E10407" s="2">
        <v>403.05</v>
      </c>
      <c r="F10407" s="2">
        <v>0.02</v>
      </c>
      <c r="G10407" s="2">
        <v>9</v>
      </c>
      <c r="H10407" s="3">
        <v>45201</v>
      </c>
      <c r="I10407" s="3">
        <v>45207</v>
      </c>
      <c r="J10407" s="2" t="s">
        <v>15</v>
      </c>
      <c r="K10407" s="2" t="s">
        <v>16</v>
      </c>
      <c r="L10407" s="2">
        <v>88.31</v>
      </c>
      <c r="M10407" s="2" t="s">
        <v>39</v>
      </c>
      <c r="N10407" s="11">
        <f>L10407/E10407*100</f>
        <v>21.910432948765663</v>
      </c>
      <c r="O10407" s="12" t="str">
        <f>IF(N10407&lt;10,"Low",IF(N10407&lt;20,"Med","High"))</f>
        <v>High</v>
      </c>
      <c r="P10407" s="12">
        <f>sales*discount</f>
        <v>8.0609999999999999</v>
      </c>
      <c r="Q10407" s="12">
        <f>sales-Discount_Values</f>
        <v>394.98900000000003</v>
      </c>
      <c r="R10407" s="12">
        <f>DATEDIF(order_date,delivery_date,"D")</f>
        <v>6</v>
      </c>
      <c r="S10407" s="12"/>
    </row>
    <row r="10408" spans="1:19" ht="14.25" customHeight="1" x14ac:dyDescent="0.35">
      <c r="A10408" s="2" t="s">
        <v>5284</v>
      </c>
      <c r="B10408" s="2">
        <v>105251</v>
      </c>
      <c r="C10408" s="2" t="s">
        <v>13</v>
      </c>
      <c r="D10408" s="2" t="s">
        <v>14</v>
      </c>
      <c r="E10408" s="2">
        <v>1484.28</v>
      </c>
      <c r="F10408" s="2">
        <v>0.48</v>
      </c>
      <c r="G10408" s="2">
        <v>6</v>
      </c>
      <c r="H10408" s="3">
        <v>45297</v>
      </c>
      <c r="I10408" s="3">
        <v>45301</v>
      </c>
      <c r="J10408" s="2" t="s">
        <v>15</v>
      </c>
      <c r="K10408" s="2" t="s">
        <v>27</v>
      </c>
      <c r="L10408" s="2">
        <v>325.23</v>
      </c>
      <c r="M10408" s="2" t="s">
        <v>34</v>
      </c>
      <c r="N10408" s="11">
        <f>L10408/E10408*100</f>
        <v>21.911633923518476</v>
      </c>
      <c r="O10408" s="12" t="str">
        <f>IF(N10408&lt;10,"Low",IF(N10408&lt;20,"Med","High"))</f>
        <v>High</v>
      </c>
      <c r="P10408" s="12">
        <f>sales*discount</f>
        <v>712.45439999999996</v>
      </c>
      <c r="Q10408" s="12">
        <f>sales-Discount_Values</f>
        <v>771.82560000000001</v>
      </c>
      <c r="R10408" s="12">
        <f>DATEDIF(order_date,delivery_date,"D")</f>
        <v>4</v>
      </c>
      <c r="S10408" s="12"/>
    </row>
    <row r="10409" spans="1:19" ht="14.25" customHeight="1" x14ac:dyDescent="0.35">
      <c r="A10409" s="2" t="s">
        <v>7177</v>
      </c>
      <c r="B10409" s="2">
        <v>107144</v>
      </c>
      <c r="C10409" s="2" t="s">
        <v>13</v>
      </c>
      <c r="D10409" s="2" t="s">
        <v>36</v>
      </c>
      <c r="E10409" s="2">
        <v>518.54999999999995</v>
      </c>
      <c r="F10409" s="2">
        <v>0.49</v>
      </c>
      <c r="G10409" s="2">
        <v>5</v>
      </c>
      <c r="H10409" s="3">
        <v>45594</v>
      </c>
      <c r="I10409" s="3">
        <v>45596</v>
      </c>
      <c r="J10409" s="2" t="s">
        <v>21</v>
      </c>
      <c r="K10409" s="2" t="s">
        <v>27</v>
      </c>
      <c r="L10409" s="2">
        <v>113.64</v>
      </c>
      <c r="M10409" s="2" t="s">
        <v>17</v>
      </c>
      <c r="N10409" s="11">
        <f>L10409/E10409*100</f>
        <v>21.91495516343651</v>
      </c>
      <c r="O10409" s="12" t="str">
        <f>IF(N10409&lt;10,"Low",IF(N10409&lt;20,"Med","High"))</f>
        <v>High</v>
      </c>
      <c r="P10409" s="12">
        <f>sales*discount</f>
        <v>254.08949999999999</v>
      </c>
      <c r="Q10409" s="12">
        <f>sales-Discount_Values</f>
        <v>264.46049999999997</v>
      </c>
      <c r="R10409" s="12">
        <f>DATEDIF(order_date,delivery_date,"D")</f>
        <v>2</v>
      </c>
      <c r="S10409" s="12"/>
    </row>
    <row r="10410" spans="1:19" ht="14.25" customHeight="1" x14ac:dyDescent="0.35">
      <c r="A10410" s="2" t="s">
        <v>5028</v>
      </c>
      <c r="B10410" s="2">
        <v>104995</v>
      </c>
      <c r="C10410" s="2" t="s">
        <v>25</v>
      </c>
      <c r="D10410" s="2" t="s">
        <v>36</v>
      </c>
      <c r="E10410" s="2">
        <v>3930.13</v>
      </c>
      <c r="F10410" s="2">
        <v>0.15</v>
      </c>
      <c r="G10410" s="2">
        <v>6</v>
      </c>
      <c r="H10410" s="3">
        <v>45032</v>
      </c>
      <c r="I10410" s="3">
        <v>45034</v>
      </c>
      <c r="J10410" s="2" t="s">
        <v>31</v>
      </c>
      <c r="K10410" s="2" t="s">
        <v>27</v>
      </c>
      <c r="L10410" s="2">
        <v>861.32</v>
      </c>
      <c r="M10410" s="2" t="s">
        <v>23</v>
      </c>
      <c r="N10410" s="11">
        <f>L10410/E10410*100</f>
        <v>21.915814489597039</v>
      </c>
      <c r="O10410" s="12" t="str">
        <f>IF(N10410&lt;10,"Low",IF(N10410&lt;20,"Med","High"))</f>
        <v>High</v>
      </c>
      <c r="P10410" s="12">
        <f>sales*discount</f>
        <v>589.51949999999999</v>
      </c>
      <c r="Q10410" s="12">
        <f>sales-Discount_Values</f>
        <v>3340.6105000000002</v>
      </c>
      <c r="R10410" s="12">
        <f>DATEDIF(order_date,delivery_date,"D")</f>
        <v>2</v>
      </c>
      <c r="S10410" s="12"/>
    </row>
    <row r="10411" spans="1:19" ht="14.25" customHeight="1" x14ac:dyDescent="0.35">
      <c r="A10411" s="2" t="s">
        <v>6482</v>
      </c>
      <c r="B10411" s="2">
        <v>106449</v>
      </c>
      <c r="C10411" s="2" t="s">
        <v>19</v>
      </c>
      <c r="D10411" s="2" t="s">
        <v>36</v>
      </c>
      <c r="E10411" s="2">
        <v>1078.53</v>
      </c>
      <c r="F10411" s="2">
        <v>0.16</v>
      </c>
      <c r="G10411" s="2">
        <v>1</v>
      </c>
      <c r="H10411" s="3">
        <v>45572</v>
      </c>
      <c r="I10411" s="3">
        <v>45573</v>
      </c>
      <c r="J10411" s="2" t="s">
        <v>21</v>
      </c>
      <c r="K10411" s="2" t="s">
        <v>16</v>
      </c>
      <c r="L10411" s="2">
        <v>236.39</v>
      </c>
      <c r="M10411" s="2" t="s">
        <v>17</v>
      </c>
      <c r="N10411" s="11">
        <f>L10411/E10411*100</f>
        <v>21.917795517973538</v>
      </c>
      <c r="O10411" s="12" t="str">
        <f>IF(N10411&lt;10,"Low",IF(N10411&lt;20,"Med","High"))</f>
        <v>High</v>
      </c>
      <c r="P10411" s="12">
        <f>sales*discount</f>
        <v>172.56479999999999</v>
      </c>
      <c r="Q10411" s="12">
        <f>sales-Discount_Values</f>
        <v>905.96519999999998</v>
      </c>
      <c r="R10411" s="12">
        <f>DATEDIF(order_date,delivery_date,"D")</f>
        <v>1</v>
      </c>
      <c r="S10411" s="12"/>
    </row>
    <row r="10412" spans="1:19" ht="14.25" customHeight="1" x14ac:dyDescent="0.35">
      <c r="A10412" s="2" t="s">
        <v>6580</v>
      </c>
      <c r="B10412" s="2">
        <v>106547</v>
      </c>
      <c r="C10412" s="2" t="s">
        <v>19</v>
      </c>
      <c r="D10412" s="2" t="s">
        <v>26</v>
      </c>
      <c r="E10412" s="2">
        <v>2499.21</v>
      </c>
      <c r="F10412" s="2">
        <v>0.13</v>
      </c>
      <c r="G10412" s="2">
        <v>9</v>
      </c>
      <c r="H10412" s="3">
        <v>45189</v>
      </c>
      <c r="I10412" s="3">
        <v>45196</v>
      </c>
      <c r="J10412" s="2" t="s">
        <v>21</v>
      </c>
      <c r="K10412" s="2" t="s">
        <v>22</v>
      </c>
      <c r="L10412" s="2">
        <v>547.79999999999995</v>
      </c>
      <c r="M10412" s="2" t="s">
        <v>17</v>
      </c>
      <c r="N10412" s="11">
        <f>L10412/E10412*100</f>
        <v>21.918926380736313</v>
      </c>
      <c r="O10412" s="12" t="str">
        <f>IF(N10412&lt;10,"Low",IF(N10412&lt;20,"Med","High"))</f>
        <v>High</v>
      </c>
      <c r="P10412" s="12">
        <f>sales*discount</f>
        <v>324.89730000000003</v>
      </c>
      <c r="Q10412" s="12">
        <f>sales-Discount_Values</f>
        <v>2174.3126999999999</v>
      </c>
      <c r="R10412" s="12">
        <f>DATEDIF(order_date,delivery_date,"D")</f>
        <v>7</v>
      </c>
      <c r="S10412" s="12"/>
    </row>
    <row r="10413" spans="1:19" ht="14.25" customHeight="1" x14ac:dyDescent="0.35">
      <c r="A10413" s="2" t="s">
        <v>2316</v>
      </c>
      <c r="B10413" s="2">
        <v>102283</v>
      </c>
      <c r="C10413" s="2" t="s">
        <v>19</v>
      </c>
      <c r="D10413" s="2" t="s">
        <v>26</v>
      </c>
      <c r="E10413" s="2">
        <v>2240.41</v>
      </c>
      <c r="F10413" s="2">
        <v>0.31</v>
      </c>
      <c r="G10413" s="2">
        <v>4</v>
      </c>
      <c r="H10413" s="3">
        <v>45353</v>
      </c>
      <c r="I10413" s="3">
        <v>45360</v>
      </c>
      <c r="J10413" s="2" t="s">
        <v>31</v>
      </c>
      <c r="K10413" s="2" t="s">
        <v>27</v>
      </c>
      <c r="L10413" s="2">
        <v>491.11</v>
      </c>
      <c r="M10413" s="2" t="s">
        <v>28</v>
      </c>
      <c r="N10413" s="11">
        <f>L10413/E10413*100</f>
        <v>21.920541329488803</v>
      </c>
      <c r="O10413" s="12" t="str">
        <f>IF(N10413&lt;10,"Low",IF(N10413&lt;20,"Med","High"))</f>
        <v>High</v>
      </c>
      <c r="P10413" s="12">
        <f>sales*discount</f>
        <v>694.5270999999999</v>
      </c>
      <c r="Q10413" s="12">
        <f>sales-Discount_Values</f>
        <v>1545.8829000000001</v>
      </c>
      <c r="R10413" s="12">
        <f>DATEDIF(order_date,delivery_date,"D")</f>
        <v>7</v>
      </c>
      <c r="S10413" s="12"/>
    </row>
    <row r="10414" spans="1:19" ht="14.25" customHeight="1" x14ac:dyDescent="0.35">
      <c r="A10414" s="2" t="s">
        <v>521</v>
      </c>
      <c r="B10414" s="2">
        <v>100488</v>
      </c>
      <c r="C10414" s="2" t="s">
        <v>25</v>
      </c>
      <c r="D10414" s="2" t="s">
        <v>26</v>
      </c>
      <c r="E10414" s="2">
        <v>4979.32</v>
      </c>
      <c r="F10414" s="2">
        <v>0.49</v>
      </c>
      <c r="G10414" s="2">
        <v>7</v>
      </c>
      <c r="H10414" s="3">
        <v>45056</v>
      </c>
      <c r="I10414" s="3">
        <v>45059</v>
      </c>
      <c r="J10414" s="2" t="s">
        <v>15</v>
      </c>
      <c r="K10414" s="2" t="s">
        <v>22</v>
      </c>
      <c r="L10414" s="2">
        <v>1091.53</v>
      </c>
      <c r="M10414" s="2" t="s">
        <v>28</v>
      </c>
      <c r="N10414" s="11">
        <f>L10414/E10414*100</f>
        <v>21.921266357655263</v>
      </c>
      <c r="O10414" s="12" t="str">
        <f>IF(N10414&lt;10,"Low",IF(N10414&lt;20,"Med","High"))</f>
        <v>High</v>
      </c>
      <c r="P10414" s="12">
        <f>sales*discount</f>
        <v>2439.8667999999998</v>
      </c>
      <c r="Q10414" s="12">
        <f>sales-Discount_Values</f>
        <v>2539.4531999999999</v>
      </c>
      <c r="R10414" s="12">
        <f>DATEDIF(order_date,delivery_date,"D")</f>
        <v>3</v>
      </c>
      <c r="S10414" s="12"/>
    </row>
    <row r="10415" spans="1:19" ht="14.25" customHeight="1" x14ac:dyDescent="0.35">
      <c r="A10415" s="2" t="s">
        <v>1207</v>
      </c>
      <c r="B10415" s="2">
        <v>101174</v>
      </c>
      <c r="C10415" s="2" t="s">
        <v>25</v>
      </c>
      <c r="D10415" s="2" t="s">
        <v>33</v>
      </c>
      <c r="E10415" s="2">
        <v>3821.68</v>
      </c>
      <c r="F10415" s="2">
        <v>0.49</v>
      </c>
      <c r="G10415" s="2">
        <v>1</v>
      </c>
      <c r="H10415" s="3">
        <v>45073</v>
      </c>
      <c r="I10415" s="3">
        <v>45075</v>
      </c>
      <c r="J10415" s="2" t="s">
        <v>15</v>
      </c>
      <c r="K10415" s="2" t="s">
        <v>16</v>
      </c>
      <c r="L10415" s="2">
        <v>837.78</v>
      </c>
      <c r="M10415" s="2" t="s">
        <v>17</v>
      </c>
      <c r="N10415" s="11">
        <f>L10415/E10415*100</f>
        <v>21.921772623558226</v>
      </c>
      <c r="O10415" s="12" t="str">
        <f>IF(N10415&lt;10,"Low",IF(N10415&lt;20,"Med","High"))</f>
        <v>High</v>
      </c>
      <c r="P10415" s="12">
        <f>sales*discount</f>
        <v>1872.6232</v>
      </c>
      <c r="Q10415" s="12">
        <f>sales-Discount_Values</f>
        <v>1949.0567999999998</v>
      </c>
      <c r="R10415" s="12">
        <f>DATEDIF(order_date,delivery_date,"D")</f>
        <v>2</v>
      </c>
      <c r="S10415" s="12"/>
    </row>
    <row r="10416" spans="1:19" ht="14.25" customHeight="1" x14ac:dyDescent="0.35">
      <c r="A10416" s="2" t="s">
        <v>2286</v>
      </c>
      <c r="B10416" s="2">
        <v>102253</v>
      </c>
      <c r="C10416" s="2" t="s">
        <v>41</v>
      </c>
      <c r="D10416" s="2" t="s">
        <v>14</v>
      </c>
      <c r="E10416" s="2">
        <v>2489.9899999999998</v>
      </c>
      <c r="F10416" s="2">
        <v>0.22</v>
      </c>
      <c r="G10416" s="2">
        <v>8</v>
      </c>
      <c r="H10416" s="3">
        <v>45098</v>
      </c>
      <c r="I10416" s="3">
        <v>45103</v>
      </c>
      <c r="J10416" s="2" t="s">
        <v>31</v>
      </c>
      <c r="K10416" s="2" t="s">
        <v>16</v>
      </c>
      <c r="L10416" s="2">
        <v>545.86</v>
      </c>
      <c r="M10416" s="2" t="s">
        <v>48</v>
      </c>
      <c r="N10416" s="11">
        <f>L10416/E10416*100</f>
        <v>21.922176394282712</v>
      </c>
      <c r="O10416" s="12" t="str">
        <f>IF(N10416&lt;10,"Low",IF(N10416&lt;20,"Med","High"))</f>
        <v>High</v>
      </c>
      <c r="P10416" s="12">
        <f>sales*discount</f>
        <v>547.79779999999994</v>
      </c>
      <c r="Q10416" s="12">
        <f>sales-Discount_Values</f>
        <v>1942.1922</v>
      </c>
      <c r="R10416" s="12">
        <f>DATEDIF(order_date,delivery_date,"D")</f>
        <v>5</v>
      </c>
      <c r="S10416" s="12"/>
    </row>
    <row r="10417" spans="1:19" ht="14.25" customHeight="1" x14ac:dyDescent="0.35">
      <c r="A10417" s="2" t="s">
        <v>11571</v>
      </c>
      <c r="B10417" s="2">
        <v>111538</v>
      </c>
      <c r="C10417" s="2" t="s">
        <v>25</v>
      </c>
      <c r="D10417" s="2" t="s">
        <v>33</v>
      </c>
      <c r="E10417" s="2">
        <v>541.66999999999996</v>
      </c>
      <c r="F10417" s="2">
        <v>0.34</v>
      </c>
      <c r="G10417" s="2">
        <v>6</v>
      </c>
      <c r="H10417" s="3">
        <v>44998</v>
      </c>
      <c r="I10417" s="3">
        <v>45001</v>
      </c>
      <c r="J10417" s="2" t="s">
        <v>21</v>
      </c>
      <c r="K10417" s="2" t="s">
        <v>22</v>
      </c>
      <c r="L10417" s="2">
        <v>118.76</v>
      </c>
      <c r="M10417" s="2" t="s">
        <v>23</v>
      </c>
      <c r="N10417" s="11">
        <f>L10417/E10417*100</f>
        <v>21.924788155149816</v>
      </c>
      <c r="O10417" s="12" t="str">
        <f>IF(N10417&lt;10,"Low",IF(N10417&lt;20,"Med","High"))</f>
        <v>High</v>
      </c>
      <c r="P10417" s="12">
        <f>sales*discount</f>
        <v>184.1678</v>
      </c>
      <c r="Q10417" s="12">
        <f>sales-Discount_Values</f>
        <v>357.50219999999996</v>
      </c>
      <c r="R10417" s="12">
        <f>DATEDIF(order_date,delivery_date,"D")</f>
        <v>3</v>
      </c>
      <c r="S10417" s="12"/>
    </row>
    <row r="10418" spans="1:19" ht="14.25" customHeight="1" x14ac:dyDescent="0.35">
      <c r="A10418" s="2" t="s">
        <v>14502</v>
      </c>
      <c r="B10418" s="2">
        <v>114469</v>
      </c>
      <c r="C10418" s="2" t="s">
        <v>19</v>
      </c>
      <c r="D10418" s="2" t="s">
        <v>36</v>
      </c>
      <c r="E10418" s="2">
        <v>331.72</v>
      </c>
      <c r="F10418" s="2">
        <v>0.11</v>
      </c>
      <c r="G10418" s="2">
        <v>3</v>
      </c>
      <c r="H10418" s="3">
        <v>45352</v>
      </c>
      <c r="I10418" s="3">
        <v>45355</v>
      </c>
      <c r="J10418" s="2" t="s">
        <v>21</v>
      </c>
      <c r="K10418" s="2" t="s">
        <v>22</v>
      </c>
      <c r="L10418" s="2">
        <v>72.73</v>
      </c>
      <c r="M10418" s="2" t="s">
        <v>23</v>
      </c>
      <c r="N10418" s="11">
        <f>L10418/E10418*100</f>
        <v>21.925117569034125</v>
      </c>
      <c r="O10418" s="12" t="str">
        <f>IF(N10418&lt;10,"Low",IF(N10418&lt;20,"Med","High"))</f>
        <v>High</v>
      </c>
      <c r="P10418" s="12">
        <f>sales*discount</f>
        <v>36.489200000000004</v>
      </c>
      <c r="Q10418" s="12">
        <f>sales-Discount_Values</f>
        <v>295.23080000000004</v>
      </c>
      <c r="R10418" s="12">
        <f>DATEDIF(order_date,delivery_date,"D")</f>
        <v>3</v>
      </c>
      <c r="S10418" s="12"/>
    </row>
    <row r="10419" spans="1:19" ht="14.25" customHeight="1" x14ac:dyDescent="0.35">
      <c r="A10419" s="2" t="s">
        <v>13244</v>
      </c>
      <c r="B10419" s="2">
        <v>113211</v>
      </c>
      <c r="C10419" s="2" t="s">
        <v>41</v>
      </c>
      <c r="D10419" s="2" t="s">
        <v>20</v>
      </c>
      <c r="E10419" s="2">
        <v>1918.14</v>
      </c>
      <c r="F10419" s="2">
        <v>0.35</v>
      </c>
      <c r="G10419" s="2">
        <v>9</v>
      </c>
      <c r="H10419" s="3">
        <v>45209</v>
      </c>
      <c r="I10419" s="3">
        <v>45215</v>
      </c>
      <c r="J10419" s="2" t="s">
        <v>21</v>
      </c>
      <c r="K10419" s="2" t="s">
        <v>16</v>
      </c>
      <c r="L10419" s="2">
        <v>420.56</v>
      </c>
      <c r="M10419" s="2" t="s">
        <v>23</v>
      </c>
      <c r="N10419" s="11">
        <f>L10419/E10419*100</f>
        <v>21.925406904605502</v>
      </c>
      <c r="O10419" s="12" t="str">
        <f>IF(N10419&lt;10,"Low",IF(N10419&lt;20,"Med","High"))</f>
        <v>High</v>
      </c>
      <c r="P10419" s="12">
        <f>sales*discount</f>
        <v>671.34900000000005</v>
      </c>
      <c r="Q10419" s="12">
        <f>sales-Discount_Values</f>
        <v>1246.7910000000002</v>
      </c>
      <c r="R10419" s="12">
        <f>DATEDIF(order_date,delivery_date,"D")</f>
        <v>6</v>
      </c>
      <c r="S10419" s="12"/>
    </row>
    <row r="10420" spans="1:19" ht="14.25" customHeight="1" x14ac:dyDescent="0.35">
      <c r="A10420" s="2" t="s">
        <v>3993</v>
      </c>
      <c r="B10420" s="2">
        <v>103960</v>
      </c>
      <c r="C10420" s="2" t="s">
        <v>25</v>
      </c>
      <c r="D10420" s="2" t="s">
        <v>14</v>
      </c>
      <c r="E10420" s="2">
        <v>392.64</v>
      </c>
      <c r="F10420" s="2">
        <v>0.19</v>
      </c>
      <c r="G10420" s="2">
        <v>7</v>
      </c>
      <c r="H10420" s="3">
        <v>45189</v>
      </c>
      <c r="I10420" s="3">
        <v>45194</v>
      </c>
      <c r="J10420" s="2" t="s">
        <v>15</v>
      </c>
      <c r="K10420" s="2" t="s">
        <v>16</v>
      </c>
      <c r="L10420" s="2">
        <v>86.09</v>
      </c>
      <c r="M10420" s="2" t="s">
        <v>48</v>
      </c>
      <c r="N10420" s="11">
        <f>L10420/E10420*100</f>
        <v>21.925937245313776</v>
      </c>
      <c r="O10420" s="12" t="str">
        <f>IF(N10420&lt;10,"Low",IF(N10420&lt;20,"Med","High"))</f>
        <v>High</v>
      </c>
      <c r="P10420" s="12">
        <f>sales*discount</f>
        <v>74.601600000000005</v>
      </c>
      <c r="Q10420" s="12">
        <f>sales-Discount_Values</f>
        <v>318.03839999999997</v>
      </c>
      <c r="R10420" s="12">
        <f>DATEDIF(order_date,delivery_date,"D")</f>
        <v>5</v>
      </c>
      <c r="S10420" s="12"/>
    </row>
    <row r="10421" spans="1:19" ht="14.25" customHeight="1" x14ac:dyDescent="0.35">
      <c r="A10421" s="2" t="s">
        <v>5994</v>
      </c>
      <c r="B10421" s="2">
        <v>105961</v>
      </c>
      <c r="C10421" s="2" t="s">
        <v>13</v>
      </c>
      <c r="D10421" s="2" t="s">
        <v>20</v>
      </c>
      <c r="E10421" s="2">
        <v>4795.12</v>
      </c>
      <c r="F10421" s="2">
        <v>0.3</v>
      </c>
      <c r="G10421" s="2">
        <v>3</v>
      </c>
      <c r="H10421" s="3">
        <v>45119</v>
      </c>
      <c r="I10421" s="3">
        <v>45121</v>
      </c>
      <c r="J10421" s="2" t="s">
        <v>31</v>
      </c>
      <c r="K10421" s="2" t="s">
        <v>16</v>
      </c>
      <c r="L10421" s="2">
        <v>1051.42</v>
      </c>
      <c r="M10421" s="2" t="s">
        <v>28</v>
      </c>
      <c r="N10421" s="11">
        <f>L10421/E10421*100</f>
        <v>21.926875656917868</v>
      </c>
      <c r="O10421" s="12" t="str">
        <f>IF(N10421&lt;10,"Low",IF(N10421&lt;20,"Med","High"))</f>
        <v>High</v>
      </c>
      <c r="P10421" s="12">
        <f>sales*discount</f>
        <v>1438.5359999999998</v>
      </c>
      <c r="Q10421" s="12">
        <f>sales-Discount_Values</f>
        <v>3356.5839999999998</v>
      </c>
      <c r="R10421" s="12">
        <f>DATEDIF(order_date,delivery_date,"D")</f>
        <v>2</v>
      </c>
      <c r="S10421" s="12"/>
    </row>
    <row r="10422" spans="1:19" ht="14.25" customHeight="1" x14ac:dyDescent="0.35">
      <c r="A10422" s="2" t="s">
        <v>4929</v>
      </c>
      <c r="B10422" s="2">
        <v>104896</v>
      </c>
      <c r="C10422" s="2" t="s">
        <v>25</v>
      </c>
      <c r="D10422" s="2" t="s">
        <v>14</v>
      </c>
      <c r="E10422" s="2">
        <v>3533.05</v>
      </c>
      <c r="F10422" s="2">
        <v>0.42</v>
      </c>
      <c r="G10422" s="2">
        <v>5</v>
      </c>
      <c r="H10422" s="3">
        <v>45591</v>
      </c>
      <c r="I10422" s="3">
        <v>45596</v>
      </c>
      <c r="J10422" s="2" t="s">
        <v>21</v>
      </c>
      <c r="K10422" s="2" t="s">
        <v>16</v>
      </c>
      <c r="L10422" s="2">
        <v>774.71</v>
      </c>
      <c r="M10422" s="2" t="s">
        <v>39</v>
      </c>
      <c r="N10422" s="11">
        <f>L10422/E10422*100</f>
        <v>21.92751305529217</v>
      </c>
      <c r="O10422" s="12" t="str">
        <f>IF(N10422&lt;10,"Low",IF(N10422&lt;20,"Med","High"))</f>
        <v>High</v>
      </c>
      <c r="P10422" s="12">
        <f>sales*discount</f>
        <v>1483.8810000000001</v>
      </c>
      <c r="Q10422" s="12">
        <f>sales-Discount_Values</f>
        <v>2049.1689999999999</v>
      </c>
      <c r="R10422" s="12">
        <f>DATEDIF(order_date,delivery_date,"D")</f>
        <v>5</v>
      </c>
      <c r="S10422" s="12"/>
    </row>
    <row r="10423" spans="1:19" ht="14.25" customHeight="1" x14ac:dyDescent="0.35">
      <c r="A10423" s="2" t="s">
        <v>11192</v>
      </c>
      <c r="B10423" s="2">
        <v>111159</v>
      </c>
      <c r="C10423" s="2" t="s">
        <v>19</v>
      </c>
      <c r="D10423" s="2" t="s">
        <v>36</v>
      </c>
      <c r="E10423" s="2">
        <v>612.57000000000005</v>
      </c>
      <c r="F10423" s="2">
        <v>0.26</v>
      </c>
      <c r="G10423" s="2">
        <v>3</v>
      </c>
      <c r="H10423" s="3">
        <v>45158</v>
      </c>
      <c r="I10423" s="3">
        <v>45162</v>
      </c>
      <c r="J10423" s="2" t="s">
        <v>15</v>
      </c>
      <c r="K10423" s="2" t="s">
        <v>16</v>
      </c>
      <c r="L10423" s="2">
        <v>134.33000000000001</v>
      </c>
      <c r="M10423" s="2" t="s">
        <v>39</v>
      </c>
      <c r="N10423" s="11">
        <f>L10423/E10423*100</f>
        <v>21.928922408867557</v>
      </c>
      <c r="O10423" s="12" t="str">
        <f>IF(N10423&lt;10,"Low",IF(N10423&lt;20,"Med","High"))</f>
        <v>High</v>
      </c>
      <c r="P10423" s="12">
        <f>sales*discount</f>
        <v>159.26820000000001</v>
      </c>
      <c r="Q10423" s="12">
        <f>sales-Discount_Values</f>
        <v>453.30180000000007</v>
      </c>
      <c r="R10423" s="12">
        <f>DATEDIF(order_date,delivery_date,"D")</f>
        <v>4</v>
      </c>
      <c r="S10423" s="12"/>
    </row>
    <row r="10424" spans="1:19" ht="14.25" customHeight="1" x14ac:dyDescent="0.35">
      <c r="A10424" s="2" t="s">
        <v>5491</v>
      </c>
      <c r="B10424" s="2">
        <v>105458</v>
      </c>
      <c r="C10424" s="2" t="s">
        <v>19</v>
      </c>
      <c r="D10424" s="2" t="s">
        <v>20</v>
      </c>
      <c r="E10424" s="2">
        <v>3199.43</v>
      </c>
      <c r="F10424" s="2">
        <v>0.47</v>
      </c>
      <c r="G10424" s="2">
        <v>8</v>
      </c>
      <c r="H10424" s="3">
        <v>45472</v>
      </c>
      <c r="I10424" s="3">
        <v>45475</v>
      </c>
      <c r="J10424" s="2" t="s">
        <v>21</v>
      </c>
      <c r="K10424" s="2" t="s">
        <v>22</v>
      </c>
      <c r="L10424" s="2">
        <v>701.61</v>
      </c>
      <c r="M10424" s="2" t="s">
        <v>48</v>
      </c>
      <c r="N10424" s="11">
        <f>L10424/E10424*100</f>
        <v>21.929218642070619</v>
      </c>
      <c r="O10424" s="12" t="str">
        <f>IF(N10424&lt;10,"Low",IF(N10424&lt;20,"Med","High"))</f>
        <v>High</v>
      </c>
      <c r="P10424" s="12">
        <f>sales*discount</f>
        <v>1503.7320999999999</v>
      </c>
      <c r="Q10424" s="12">
        <f>sales-Discount_Values</f>
        <v>1695.6978999999999</v>
      </c>
      <c r="R10424" s="12">
        <f>DATEDIF(order_date,delivery_date,"D")</f>
        <v>3</v>
      </c>
      <c r="S10424" s="12"/>
    </row>
    <row r="10425" spans="1:19" ht="14.25" customHeight="1" x14ac:dyDescent="0.35">
      <c r="A10425" s="2" t="s">
        <v>15223</v>
      </c>
      <c r="B10425" s="2">
        <v>115190</v>
      </c>
      <c r="C10425" s="2" t="s">
        <v>13</v>
      </c>
      <c r="D10425" s="2" t="s">
        <v>26</v>
      </c>
      <c r="E10425" s="2">
        <v>4090.7</v>
      </c>
      <c r="F10425" s="2">
        <v>0.39</v>
      </c>
      <c r="G10425" s="2">
        <v>2</v>
      </c>
      <c r="H10425" s="3">
        <v>45329</v>
      </c>
      <c r="I10425" s="3">
        <v>45335</v>
      </c>
      <c r="J10425" s="2" t="s">
        <v>31</v>
      </c>
      <c r="K10425" s="2" t="s">
        <v>22</v>
      </c>
      <c r="L10425" s="2">
        <v>897.17</v>
      </c>
      <c r="M10425" s="2" t="s">
        <v>39</v>
      </c>
      <c r="N10425" s="11">
        <f>L10425/E10425*100</f>
        <v>21.931943188207399</v>
      </c>
      <c r="O10425" s="12" t="str">
        <f>IF(N10425&lt;10,"Low",IF(N10425&lt;20,"Med","High"))</f>
        <v>High</v>
      </c>
      <c r="P10425" s="12">
        <f>sales*discount</f>
        <v>1595.373</v>
      </c>
      <c r="Q10425" s="12">
        <f>sales-Discount_Values</f>
        <v>2495.3269999999998</v>
      </c>
      <c r="R10425" s="12">
        <f>DATEDIF(order_date,delivery_date,"D")</f>
        <v>6</v>
      </c>
      <c r="S10425" s="12"/>
    </row>
    <row r="10426" spans="1:19" ht="14.25" customHeight="1" x14ac:dyDescent="0.35">
      <c r="A10426" s="2" t="s">
        <v>1591</v>
      </c>
      <c r="B10426" s="2">
        <v>101558</v>
      </c>
      <c r="C10426" s="2" t="s">
        <v>13</v>
      </c>
      <c r="D10426" s="2" t="s">
        <v>20</v>
      </c>
      <c r="E10426" s="2">
        <v>580.35</v>
      </c>
      <c r="F10426" s="2">
        <v>0.03</v>
      </c>
      <c r="G10426" s="2">
        <v>8</v>
      </c>
      <c r="H10426" s="3">
        <v>45505</v>
      </c>
      <c r="I10426" s="3">
        <v>45508</v>
      </c>
      <c r="J10426" s="2" t="s">
        <v>21</v>
      </c>
      <c r="K10426" s="2" t="s">
        <v>22</v>
      </c>
      <c r="L10426" s="2">
        <v>127.29</v>
      </c>
      <c r="M10426" s="2" t="s">
        <v>48</v>
      </c>
      <c r="N10426" s="11">
        <f>L10426/E10426*100</f>
        <v>21.93331610235203</v>
      </c>
      <c r="O10426" s="12" t="str">
        <f>IF(N10426&lt;10,"Low",IF(N10426&lt;20,"Med","High"))</f>
        <v>High</v>
      </c>
      <c r="P10426" s="12">
        <f>sales*discount</f>
        <v>17.410499999999999</v>
      </c>
      <c r="Q10426" s="12">
        <f>sales-Discount_Values</f>
        <v>562.93950000000007</v>
      </c>
      <c r="R10426" s="12">
        <f>DATEDIF(order_date,delivery_date,"D")</f>
        <v>3</v>
      </c>
      <c r="S10426" s="12"/>
    </row>
    <row r="10427" spans="1:19" ht="14.25" customHeight="1" x14ac:dyDescent="0.35">
      <c r="A10427" s="2" t="s">
        <v>11190</v>
      </c>
      <c r="B10427" s="2">
        <v>111157</v>
      </c>
      <c r="C10427" s="2" t="s">
        <v>13</v>
      </c>
      <c r="D10427" s="2" t="s">
        <v>33</v>
      </c>
      <c r="E10427" s="2">
        <v>1170.3900000000001</v>
      </c>
      <c r="F10427" s="2">
        <v>0.05</v>
      </c>
      <c r="G10427" s="2">
        <v>8</v>
      </c>
      <c r="H10427" s="3">
        <v>45018</v>
      </c>
      <c r="I10427" s="3">
        <v>45025</v>
      </c>
      <c r="J10427" s="2" t="s">
        <v>31</v>
      </c>
      <c r="K10427" s="2" t="s">
        <v>27</v>
      </c>
      <c r="L10427" s="2">
        <v>256.72000000000003</v>
      </c>
      <c r="M10427" s="2" t="s">
        <v>48</v>
      </c>
      <c r="N10427" s="11">
        <f>L10427/E10427*100</f>
        <v>21.934568818940694</v>
      </c>
      <c r="O10427" s="12" t="str">
        <f>IF(N10427&lt;10,"Low",IF(N10427&lt;20,"Med","High"))</f>
        <v>High</v>
      </c>
      <c r="P10427" s="12">
        <f>sales*discount</f>
        <v>58.519500000000008</v>
      </c>
      <c r="Q10427" s="12">
        <f>sales-Discount_Values</f>
        <v>1111.8705</v>
      </c>
      <c r="R10427" s="12">
        <f>DATEDIF(order_date,delivery_date,"D")</f>
        <v>7</v>
      </c>
      <c r="S10427" s="12"/>
    </row>
    <row r="10428" spans="1:19" ht="14.25" customHeight="1" x14ac:dyDescent="0.35">
      <c r="A10428" s="2" t="s">
        <v>8349</v>
      </c>
      <c r="B10428" s="2">
        <v>108316</v>
      </c>
      <c r="C10428" s="2" t="s">
        <v>13</v>
      </c>
      <c r="D10428" s="2" t="s">
        <v>33</v>
      </c>
      <c r="E10428" s="2">
        <v>3086.5</v>
      </c>
      <c r="F10428" s="2">
        <v>0.5</v>
      </c>
      <c r="G10428" s="2">
        <v>2</v>
      </c>
      <c r="H10428" s="3">
        <v>45537</v>
      </c>
      <c r="I10428" s="3">
        <v>45544</v>
      </c>
      <c r="J10428" s="2" t="s">
        <v>21</v>
      </c>
      <c r="K10428" s="2" t="s">
        <v>22</v>
      </c>
      <c r="L10428" s="2">
        <v>677.05</v>
      </c>
      <c r="M10428" s="2" t="s">
        <v>48</v>
      </c>
      <c r="N10428" s="11">
        <f>L10428/E10428*100</f>
        <v>21.935849667908634</v>
      </c>
      <c r="O10428" s="12" t="str">
        <f>IF(N10428&lt;10,"Low",IF(N10428&lt;20,"Med","High"))</f>
        <v>High</v>
      </c>
      <c r="P10428" s="12">
        <f>sales*discount</f>
        <v>1543.25</v>
      </c>
      <c r="Q10428" s="12">
        <f>sales-Discount_Values</f>
        <v>1543.25</v>
      </c>
      <c r="R10428" s="12">
        <f>DATEDIF(order_date,delivery_date,"D")</f>
        <v>7</v>
      </c>
      <c r="S10428" s="12"/>
    </row>
    <row r="10429" spans="1:19" ht="14.25" customHeight="1" x14ac:dyDescent="0.35">
      <c r="A10429" s="2" t="s">
        <v>7978</v>
      </c>
      <c r="B10429" s="2">
        <v>107945</v>
      </c>
      <c r="C10429" s="2" t="s">
        <v>13</v>
      </c>
      <c r="D10429" s="2" t="s">
        <v>26</v>
      </c>
      <c r="E10429" s="2">
        <v>3278.53</v>
      </c>
      <c r="F10429" s="2">
        <v>0.39</v>
      </c>
      <c r="G10429" s="2">
        <v>4</v>
      </c>
      <c r="H10429" s="3">
        <v>44932</v>
      </c>
      <c r="I10429" s="3">
        <v>44936</v>
      </c>
      <c r="J10429" s="2" t="s">
        <v>21</v>
      </c>
      <c r="K10429" s="2" t="s">
        <v>16</v>
      </c>
      <c r="L10429" s="2">
        <v>719.2</v>
      </c>
      <c r="M10429" s="2" t="s">
        <v>17</v>
      </c>
      <c r="N10429" s="11">
        <f>L10429/E10429*100</f>
        <v>21.936660637541824</v>
      </c>
      <c r="O10429" s="12" t="str">
        <f>IF(N10429&lt;10,"Low",IF(N10429&lt;20,"Med","High"))</f>
        <v>High</v>
      </c>
      <c r="P10429" s="12">
        <f>sales*discount</f>
        <v>1278.6267</v>
      </c>
      <c r="Q10429" s="12">
        <f>sales-Discount_Values</f>
        <v>1999.9033000000002</v>
      </c>
      <c r="R10429" s="12">
        <f>DATEDIF(order_date,delivery_date,"D")</f>
        <v>4</v>
      </c>
      <c r="S10429" s="12"/>
    </row>
    <row r="10430" spans="1:19" ht="14.25" customHeight="1" x14ac:dyDescent="0.35">
      <c r="A10430" s="2" t="s">
        <v>15318</v>
      </c>
      <c r="B10430" s="2">
        <v>115285</v>
      </c>
      <c r="C10430" s="2" t="s">
        <v>13</v>
      </c>
      <c r="D10430" s="2" t="s">
        <v>20</v>
      </c>
      <c r="E10430" s="2">
        <v>4491.6899999999996</v>
      </c>
      <c r="F10430" s="2">
        <v>0.26</v>
      </c>
      <c r="G10430" s="2">
        <v>7</v>
      </c>
      <c r="H10430" s="3">
        <v>45513</v>
      </c>
      <c r="I10430" s="3">
        <v>45519</v>
      </c>
      <c r="J10430" s="2" t="s">
        <v>15</v>
      </c>
      <c r="K10430" s="2" t="s">
        <v>27</v>
      </c>
      <c r="L10430" s="2">
        <v>985.34</v>
      </c>
      <c r="M10430" s="2" t="s">
        <v>34</v>
      </c>
      <c r="N10430" s="11">
        <f>L10430/E10430*100</f>
        <v>21.936954687433907</v>
      </c>
      <c r="O10430" s="12" t="str">
        <f>IF(N10430&lt;10,"Low",IF(N10430&lt;20,"Med","High"))</f>
        <v>High</v>
      </c>
      <c r="P10430" s="12">
        <f>sales*discount</f>
        <v>1167.8393999999998</v>
      </c>
      <c r="Q10430" s="12">
        <f>sales-Discount_Values</f>
        <v>3323.8505999999998</v>
      </c>
      <c r="R10430" s="12">
        <f>DATEDIF(order_date,delivery_date,"D")</f>
        <v>6</v>
      </c>
      <c r="S10430" s="12"/>
    </row>
    <row r="10431" spans="1:19" ht="14.25" customHeight="1" x14ac:dyDescent="0.35">
      <c r="A10431" s="2" t="s">
        <v>13036</v>
      </c>
      <c r="B10431" s="2">
        <v>113003</v>
      </c>
      <c r="C10431" s="2" t="s">
        <v>13</v>
      </c>
      <c r="D10431" s="2" t="s">
        <v>20</v>
      </c>
      <c r="E10431" s="2">
        <v>2875.58</v>
      </c>
      <c r="F10431" s="2">
        <v>0.47</v>
      </c>
      <c r="G10431" s="2">
        <v>4</v>
      </c>
      <c r="H10431" s="3">
        <v>45502</v>
      </c>
      <c r="I10431" s="3">
        <v>45505</v>
      </c>
      <c r="J10431" s="2" t="s">
        <v>21</v>
      </c>
      <c r="K10431" s="2" t="s">
        <v>16</v>
      </c>
      <c r="L10431" s="2">
        <v>630.82000000000005</v>
      </c>
      <c r="M10431" s="2" t="s">
        <v>23</v>
      </c>
      <c r="N10431" s="11">
        <f>L10431/E10431*100</f>
        <v>21.937139637916527</v>
      </c>
      <c r="O10431" s="12" t="str">
        <f>IF(N10431&lt;10,"Low",IF(N10431&lt;20,"Med","High"))</f>
        <v>High</v>
      </c>
      <c r="P10431" s="12">
        <f>sales*discount</f>
        <v>1351.5225999999998</v>
      </c>
      <c r="Q10431" s="12">
        <f>sales-Discount_Values</f>
        <v>1524.0574000000001</v>
      </c>
      <c r="R10431" s="12">
        <f>DATEDIF(order_date,delivery_date,"D")</f>
        <v>3</v>
      </c>
      <c r="S10431" s="12"/>
    </row>
    <row r="10432" spans="1:19" ht="14.25" customHeight="1" x14ac:dyDescent="0.35">
      <c r="A10432" s="2" t="s">
        <v>6694</v>
      </c>
      <c r="B10432" s="2">
        <v>106661</v>
      </c>
      <c r="C10432" s="2" t="s">
        <v>19</v>
      </c>
      <c r="D10432" s="2" t="s">
        <v>14</v>
      </c>
      <c r="E10432" s="2">
        <v>3121.23</v>
      </c>
      <c r="F10432" s="2">
        <v>0.17</v>
      </c>
      <c r="G10432" s="2">
        <v>4</v>
      </c>
      <c r="H10432" s="3">
        <v>45640</v>
      </c>
      <c r="I10432" s="3">
        <v>45644</v>
      </c>
      <c r="J10432" s="2" t="s">
        <v>15</v>
      </c>
      <c r="K10432" s="2" t="s">
        <v>22</v>
      </c>
      <c r="L10432" s="2">
        <v>684.74</v>
      </c>
      <c r="M10432" s="2" t="s">
        <v>17</v>
      </c>
      <c r="N10432" s="11">
        <f>L10432/E10432*100</f>
        <v>21.938146179551012</v>
      </c>
      <c r="O10432" s="12" t="str">
        <f>IF(N10432&lt;10,"Low",IF(N10432&lt;20,"Med","High"))</f>
        <v>High</v>
      </c>
      <c r="P10432" s="12">
        <f>sales*discount</f>
        <v>530.60910000000001</v>
      </c>
      <c r="Q10432" s="12">
        <f>sales-Discount_Values</f>
        <v>2590.6208999999999</v>
      </c>
      <c r="R10432" s="12">
        <f>DATEDIF(order_date,delivery_date,"D")</f>
        <v>4</v>
      </c>
      <c r="S10432" s="12"/>
    </row>
    <row r="10433" spans="1:19" ht="14.25" customHeight="1" x14ac:dyDescent="0.35">
      <c r="A10433" s="2" t="s">
        <v>4114</v>
      </c>
      <c r="B10433" s="2">
        <v>104081</v>
      </c>
      <c r="C10433" s="2" t="s">
        <v>41</v>
      </c>
      <c r="D10433" s="2" t="s">
        <v>26</v>
      </c>
      <c r="E10433" s="2">
        <v>1364.29</v>
      </c>
      <c r="F10433" s="2">
        <v>0.42</v>
      </c>
      <c r="G10433" s="2">
        <v>1</v>
      </c>
      <c r="H10433" s="3">
        <v>45345</v>
      </c>
      <c r="I10433" s="3">
        <v>45349</v>
      </c>
      <c r="J10433" s="2" t="s">
        <v>21</v>
      </c>
      <c r="K10433" s="2" t="s">
        <v>22</v>
      </c>
      <c r="L10433" s="2">
        <v>299.3</v>
      </c>
      <c r="M10433" s="2" t="s">
        <v>39</v>
      </c>
      <c r="N10433" s="11">
        <f>L10433/E10433*100</f>
        <v>21.938150979630432</v>
      </c>
      <c r="O10433" s="12" t="str">
        <f>IF(N10433&lt;10,"Low",IF(N10433&lt;20,"Med","High"))</f>
        <v>High</v>
      </c>
      <c r="P10433" s="12">
        <f>sales*discount</f>
        <v>573.0018</v>
      </c>
      <c r="Q10433" s="12">
        <f>sales-Discount_Values</f>
        <v>791.28819999999996</v>
      </c>
      <c r="R10433" s="12">
        <f>DATEDIF(order_date,delivery_date,"D")</f>
        <v>4</v>
      </c>
      <c r="S10433" s="12"/>
    </row>
    <row r="10434" spans="1:19" ht="14.25" customHeight="1" x14ac:dyDescent="0.35">
      <c r="A10434" s="2" t="s">
        <v>1344</v>
      </c>
      <c r="B10434" s="2">
        <v>101311</v>
      </c>
      <c r="C10434" s="2" t="s">
        <v>41</v>
      </c>
      <c r="D10434" s="2" t="s">
        <v>26</v>
      </c>
      <c r="E10434" s="2">
        <v>4521.25</v>
      </c>
      <c r="F10434" s="2">
        <v>0.43</v>
      </c>
      <c r="G10434" s="2">
        <v>1</v>
      </c>
      <c r="H10434" s="3">
        <v>45398</v>
      </c>
      <c r="I10434" s="3">
        <v>45399</v>
      </c>
      <c r="J10434" s="2" t="s">
        <v>31</v>
      </c>
      <c r="K10434" s="2" t="s">
        <v>16</v>
      </c>
      <c r="L10434" s="2">
        <v>992.05</v>
      </c>
      <c r="M10434" s="2" t="s">
        <v>28</v>
      </c>
      <c r="N10434" s="11">
        <f>L10434/E10434*100</f>
        <v>21.941940834946084</v>
      </c>
      <c r="O10434" s="12" t="str">
        <f>IF(N10434&lt;10,"Low",IF(N10434&lt;20,"Med","High"))</f>
        <v>High</v>
      </c>
      <c r="P10434" s="12">
        <f>sales*discount</f>
        <v>1944.1375</v>
      </c>
      <c r="Q10434" s="12">
        <f>sales-Discount_Values</f>
        <v>2577.1125000000002</v>
      </c>
      <c r="R10434" s="12">
        <f>DATEDIF(order_date,delivery_date,"D")</f>
        <v>1</v>
      </c>
      <c r="S10434" s="12"/>
    </row>
    <row r="10435" spans="1:19" ht="14.25" customHeight="1" x14ac:dyDescent="0.35">
      <c r="A10435" s="2" t="s">
        <v>9992</v>
      </c>
      <c r="B10435" s="2">
        <v>109959</v>
      </c>
      <c r="C10435" s="2" t="s">
        <v>41</v>
      </c>
      <c r="D10435" s="2" t="s">
        <v>14</v>
      </c>
      <c r="E10435" s="2">
        <v>2804.9</v>
      </c>
      <c r="F10435" s="2">
        <v>0.38</v>
      </c>
      <c r="G10435" s="2">
        <v>4</v>
      </c>
      <c r="H10435" s="3">
        <v>44992</v>
      </c>
      <c r="I10435" s="3">
        <v>44995</v>
      </c>
      <c r="J10435" s="2" t="s">
        <v>15</v>
      </c>
      <c r="K10435" s="2" t="s">
        <v>22</v>
      </c>
      <c r="L10435" s="2">
        <v>615.45000000000005</v>
      </c>
      <c r="M10435" s="2" t="s">
        <v>28</v>
      </c>
      <c r="N10435" s="11">
        <f>L10435/E10435*100</f>
        <v>21.941958715105709</v>
      </c>
      <c r="O10435" s="12" t="str">
        <f>IF(N10435&lt;10,"Low",IF(N10435&lt;20,"Med","High"))</f>
        <v>High</v>
      </c>
      <c r="P10435" s="12">
        <f>sales*discount</f>
        <v>1065.8620000000001</v>
      </c>
      <c r="Q10435" s="12">
        <f>sales-Discount_Values</f>
        <v>1739.038</v>
      </c>
      <c r="R10435" s="12">
        <f>DATEDIF(order_date,delivery_date,"D")</f>
        <v>3</v>
      </c>
      <c r="S10435" s="12"/>
    </row>
    <row r="10436" spans="1:19" ht="14.25" customHeight="1" x14ac:dyDescent="0.35">
      <c r="A10436" s="2" t="s">
        <v>10269</v>
      </c>
      <c r="B10436" s="2">
        <v>110236</v>
      </c>
      <c r="C10436" s="2" t="s">
        <v>13</v>
      </c>
      <c r="D10436" s="2" t="s">
        <v>14</v>
      </c>
      <c r="E10436" s="2">
        <v>1443.45</v>
      </c>
      <c r="F10436" s="2">
        <v>0.4</v>
      </c>
      <c r="G10436" s="2">
        <v>1</v>
      </c>
      <c r="H10436" s="3">
        <v>45506</v>
      </c>
      <c r="I10436" s="3">
        <v>45508</v>
      </c>
      <c r="J10436" s="2" t="s">
        <v>31</v>
      </c>
      <c r="K10436" s="2" t="s">
        <v>22</v>
      </c>
      <c r="L10436" s="2">
        <v>316.73</v>
      </c>
      <c r="M10436" s="2" t="s">
        <v>17</v>
      </c>
      <c r="N10436" s="11">
        <f>L10436/E10436*100</f>
        <v>21.942568152689738</v>
      </c>
      <c r="O10436" s="12" t="str">
        <f>IF(N10436&lt;10,"Low",IF(N10436&lt;20,"Med","High"))</f>
        <v>High</v>
      </c>
      <c r="P10436" s="12">
        <f>sales*discount</f>
        <v>577.38</v>
      </c>
      <c r="Q10436" s="12">
        <f>sales-Discount_Values</f>
        <v>866.07</v>
      </c>
      <c r="R10436" s="12">
        <f>DATEDIF(order_date,delivery_date,"D")</f>
        <v>2</v>
      </c>
      <c r="S10436" s="12"/>
    </row>
    <row r="10437" spans="1:19" ht="14.25" customHeight="1" x14ac:dyDescent="0.35">
      <c r="A10437" s="2" t="s">
        <v>11172</v>
      </c>
      <c r="B10437" s="2">
        <v>111139</v>
      </c>
      <c r="C10437" s="2" t="s">
        <v>41</v>
      </c>
      <c r="D10437" s="2" t="s">
        <v>20</v>
      </c>
      <c r="E10437" s="2">
        <v>3511.88</v>
      </c>
      <c r="F10437" s="2">
        <v>0.13</v>
      </c>
      <c r="G10437" s="2">
        <v>8</v>
      </c>
      <c r="H10437" s="3">
        <v>45131</v>
      </c>
      <c r="I10437" s="3">
        <v>45133</v>
      </c>
      <c r="J10437" s="2" t="s">
        <v>21</v>
      </c>
      <c r="K10437" s="2" t="s">
        <v>27</v>
      </c>
      <c r="L10437" s="2">
        <v>770.62</v>
      </c>
      <c r="M10437" s="2" t="s">
        <v>39</v>
      </c>
      <c r="N10437" s="11">
        <f>L10437/E10437*100</f>
        <v>21.943232684488081</v>
      </c>
      <c r="O10437" s="12" t="str">
        <f>IF(N10437&lt;10,"Low",IF(N10437&lt;20,"Med","High"))</f>
        <v>High</v>
      </c>
      <c r="P10437" s="12">
        <f>sales*discount</f>
        <v>456.54440000000005</v>
      </c>
      <c r="Q10437" s="12">
        <f>sales-Discount_Values</f>
        <v>3055.3355999999999</v>
      </c>
      <c r="R10437" s="12">
        <f>DATEDIF(order_date,delivery_date,"D")</f>
        <v>2</v>
      </c>
      <c r="S10437" s="12"/>
    </row>
    <row r="10438" spans="1:19" ht="14.25" customHeight="1" x14ac:dyDescent="0.35">
      <c r="A10438" s="2" t="s">
        <v>3605</v>
      </c>
      <c r="B10438" s="2">
        <v>103572</v>
      </c>
      <c r="C10438" s="2" t="s">
        <v>19</v>
      </c>
      <c r="D10438" s="2" t="s">
        <v>33</v>
      </c>
      <c r="E10438" s="2">
        <v>2005.96</v>
      </c>
      <c r="F10438" s="2">
        <v>0.01</v>
      </c>
      <c r="G10438" s="2">
        <v>9</v>
      </c>
      <c r="H10438" s="3">
        <v>45157</v>
      </c>
      <c r="I10438" s="3">
        <v>45162</v>
      </c>
      <c r="J10438" s="2" t="s">
        <v>31</v>
      </c>
      <c r="K10438" s="2" t="s">
        <v>27</v>
      </c>
      <c r="L10438" s="2">
        <v>440.36</v>
      </c>
      <c r="M10438" s="2" t="s">
        <v>28</v>
      </c>
      <c r="N10438" s="11">
        <f>L10438/E10438*100</f>
        <v>21.952581307703046</v>
      </c>
      <c r="O10438" s="12" t="str">
        <f>IF(N10438&lt;10,"Low",IF(N10438&lt;20,"Med","High"))</f>
        <v>High</v>
      </c>
      <c r="P10438" s="12">
        <f>sales*discount</f>
        <v>20.0596</v>
      </c>
      <c r="Q10438" s="12">
        <f>sales-Discount_Values</f>
        <v>1985.9004</v>
      </c>
      <c r="R10438" s="12">
        <f>DATEDIF(order_date,delivery_date,"D")</f>
        <v>5</v>
      </c>
      <c r="S10438" s="12"/>
    </row>
    <row r="10439" spans="1:19" ht="14.25" customHeight="1" x14ac:dyDescent="0.35">
      <c r="A10439" s="2" t="s">
        <v>189</v>
      </c>
      <c r="B10439" s="2">
        <v>100156</v>
      </c>
      <c r="C10439" s="2" t="s">
        <v>13</v>
      </c>
      <c r="D10439" s="2" t="s">
        <v>33</v>
      </c>
      <c r="E10439" s="2">
        <v>3706.28</v>
      </c>
      <c r="F10439" s="2">
        <v>0.25</v>
      </c>
      <c r="G10439" s="2">
        <v>4</v>
      </c>
      <c r="H10439" s="3">
        <v>45149</v>
      </c>
      <c r="I10439" s="3">
        <v>45156</v>
      </c>
      <c r="J10439" s="2" t="s">
        <v>15</v>
      </c>
      <c r="K10439" s="2" t="s">
        <v>16</v>
      </c>
      <c r="L10439" s="2">
        <v>813.65</v>
      </c>
      <c r="M10439" s="2" t="s">
        <v>23</v>
      </c>
      <c r="N10439" s="11">
        <f>L10439/E10439*100</f>
        <v>21.953279298919671</v>
      </c>
      <c r="O10439" s="12" t="str">
        <f>IF(N10439&lt;10,"Low",IF(N10439&lt;20,"Med","High"))</f>
        <v>High</v>
      </c>
      <c r="P10439" s="12">
        <f>sales*discount</f>
        <v>926.57</v>
      </c>
      <c r="Q10439" s="12">
        <f>sales-Discount_Values</f>
        <v>2779.71</v>
      </c>
      <c r="R10439" s="12">
        <f>DATEDIF(order_date,delivery_date,"D")</f>
        <v>7</v>
      </c>
      <c r="S10439" s="12"/>
    </row>
    <row r="10440" spans="1:19" ht="14.25" customHeight="1" x14ac:dyDescent="0.35">
      <c r="A10440" s="2" t="s">
        <v>8440</v>
      </c>
      <c r="B10440" s="2">
        <v>108407</v>
      </c>
      <c r="C10440" s="2" t="s">
        <v>41</v>
      </c>
      <c r="D10440" s="2" t="s">
        <v>36</v>
      </c>
      <c r="E10440" s="2">
        <v>4985.99</v>
      </c>
      <c r="F10440" s="2">
        <v>0.03</v>
      </c>
      <c r="G10440" s="2">
        <v>3</v>
      </c>
      <c r="H10440" s="3">
        <v>45381</v>
      </c>
      <c r="I10440" s="3">
        <v>45382</v>
      </c>
      <c r="J10440" s="2" t="s">
        <v>31</v>
      </c>
      <c r="K10440" s="2" t="s">
        <v>27</v>
      </c>
      <c r="L10440" s="2">
        <v>1094.6500000000001</v>
      </c>
      <c r="M10440" s="2" t="s">
        <v>17</v>
      </c>
      <c r="N10440" s="11">
        <f>L10440/E10440*100</f>
        <v>21.954516555388199</v>
      </c>
      <c r="O10440" s="12" t="str">
        <f>IF(N10440&lt;10,"Low",IF(N10440&lt;20,"Med","High"))</f>
        <v>High</v>
      </c>
      <c r="P10440" s="12">
        <f>sales*discount</f>
        <v>149.57969999999997</v>
      </c>
      <c r="Q10440" s="12">
        <f>sales-Discount_Values</f>
        <v>4836.4102999999996</v>
      </c>
      <c r="R10440" s="12">
        <f>DATEDIF(order_date,delivery_date,"D")</f>
        <v>1</v>
      </c>
      <c r="S10440" s="12"/>
    </row>
    <row r="10441" spans="1:19" ht="14.25" customHeight="1" x14ac:dyDescent="0.35">
      <c r="A10441" s="2" t="s">
        <v>11447</v>
      </c>
      <c r="B10441" s="2">
        <v>111414</v>
      </c>
      <c r="C10441" s="2" t="s">
        <v>25</v>
      </c>
      <c r="D10441" s="2" t="s">
        <v>20</v>
      </c>
      <c r="E10441" s="2">
        <v>524.87</v>
      </c>
      <c r="F10441" s="2">
        <v>0.36</v>
      </c>
      <c r="G10441" s="2">
        <v>7</v>
      </c>
      <c r="H10441" s="3">
        <v>44938</v>
      </c>
      <c r="I10441" s="3">
        <v>44945</v>
      </c>
      <c r="J10441" s="2" t="s">
        <v>21</v>
      </c>
      <c r="K10441" s="2" t="s">
        <v>22</v>
      </c>
      <c r="L10441" s="2">
        <v>115.24</v>
      </c>
      <c r="M10441" s="2" t="s">
        <v>23</v>
      </c>
      <c r="N10441" s="11">
        <f>L10441/E10441*100</f>
        <v>21.955912892716288</v>
      </c>
      <c r="O10441" s="12" t="str">
        <f>IF(N10441&lt;10,"Low",IF(N10441&lt;20,"Med","High"))</f>
        <v>High</v>
      </c>
      <c r="P10441" s="12">
        <f>sales*discount</f>
        <v>188.95319999999998</v>
      </c>
      <c r="Q10441" s="12">
        <f>sales-Discount_Values</f>
        <v>335.91680000000002</v>
      </c>
      <c r="R10441" s="12">
        <f>DATEDIF(order_date,delivery_date,"D")</f>
        <v>7</v>
      </c>
      <c r="S10441" s="12"/>
    </row>
    <row r="10442" spans="1:19" ht="14.25" customHeight="1" x14ac:dyDescent="0.35">
      <c r="A10442" s="2" t="s">
        <v>14009</v>
      </c>
      <c r="B10442" s="2">
        <v>113976</v>
      </c>
      <c r="C10442" s="2" t="s">
        <v>19</v>
      </c>
      <c r="D10442" s="2" t="s">
        <v>36</v>
      </c>
      <c r="E10442" s="2">
        <v>1000.52</v>
      </c>
      <c r="F10442" s="2">
        <v>0.3</v>
      </c>
      <c r="G10442" s="2">
        <v>3</v>
      </c>
      <c r="H10442" s="3">
        <v>45031</v>
      </c>
      <c r="I10442" s="3">
        <v>45032</v>
      </c>
      <c r="J10442" s="2" t="s">
        <v>21</v>
      </c>
      <c r="K10442" s="2" t="s">
        <v>22</v>
      </c>
      <c r="L10442" s="2">
        <v>219.68</v>
      </c>
      <c r="M10442" s="2" t="s">
        <v>17</v>
      </c>
      <c r="N10442" s="11">
        <f>L10442/E10442*100</f>
        <v>21.95658257705993</v>
      </c>
      <c r="O10442" s="12" t="str">
        <f>IF(N10442&lt;10,"Low",IF(N10442&lt;20,"Med","High"))</f>
        <v>High</v>
      </c>
      <c r="P10442" s="12">
        <f>sales*discount</f>
        <v>300.15600000000001</v>
      </c>
      <c r="Q10442" s="12">
        <f>sales-Discount_Values</f>
        <v>700.36400000000003</v>
      </c>
      <c r="R10442" s="12">
        <f>DATEDIF(order_date,delivery_date,"D")</f>
        <v>1</v>
      </c>
      <c r="S10442" s="12"/>
    </row>
    <row r="10443" spans="1:19" ht="14.25" customHeight="1" x14ac:dyDescent="0.35">
      <c r="A10443" s="2" t="s">
        <v>13137</v>
      </c>
      <c r="B10443" s="2">
        <v>113104</v>
      </c>
      <c r="C10443" s="2" t="s">
        <v>19</v>
      </c>
      <c r="D10443" s="2" t="s">
        <v>20</v>
      </c>
      <c r="E10443" s="2">
        <v>2787.57</v>
      </c>
      <c r="F10443" s="2">
        <v>0.12</v>
      </c>
      <c r="G10443" s="2">
        <v>9</v>
      </c>
      <c r="H10443" s="3">
        <v>45566</v>
      </c>
      <c r="I10443" s="3">
        <v>45567</v>
      </c>
      <c r="J10443" s="2" t="s">
        <v>31</v>
      </c>
      <c r="K10443" s="2" t="s">
        <v>22</v>
      </c>
      <c r="L10443" s="2">
        <v>612.19000000000005</v>
      </c>
      <c r="M10443" s="2" t="s">
        <v>28</v>
      </c>
      <c r="N10443" s="11">
        <f>L10443/E10443*100</f>
        <v>21.961421596587709</v>
      </c>
      <c r="O10443" s="12" t="str">
        <f>IF(N10443&lt;10,"Low",IF(N10443&lt;20,"Med","High"))</f>
        <v>High</v>
      </c>
      <c r="P10443" s="12">
        <f>sales*discount</f>
        <v>334.50839999999999</v>
      </c>
      <c r="Q10443" s="12">
        <f>sales-Discount_Values</f>
        <v>2453.0616</v>
      </c>
      <c r="R10443" s="12">
        <f>DATEDIF(order_date,delivery_date,"D")</f>
        <v>1</v>
      </c>
      <c r="S10443" s="12"/>
    </row>
    <row r="10444" spans="1:19" ht="14.25" customHeight="1" x14ac:dyDescent="0.35">
      <c r="A10444" s="2" t="s">
        <v>4327</v>
      </c>
      <c r="B10444" s="2">
        <v>104294</v>
      </c>
      <c r="C10444" s="2" t="s">
        <v>25</v>
      </c>
      <c r="D10444" s="2" t="s">
        <v>14</v>
      </c>
      <c r="E10444" s="2">
        <v>718.71</v>
      </c>
      <c r="F10444" s="2">
        <v>0.28999999999999998</v>
      </c>
      <c r="G10444" s="2">
        <v>3</v>
      </c>
      <c r="H10444" s="3">
        <v>45241</v>
      </c>
      <c r="I10444" s="3">
        <v>45243</v>
      </c>
      <c r="J10444" s="2" t="s">
        <v>21</v>
      </c>
      <c r="K10444" s="2" t="s">
        <v>22</v>
      </c>
      <c r="L10444" s="2">
        <v>157.85</v>
      </c>
      <c r="M10444" s="2" t="s">
        <v>28</v>
      </c>
      <c r="N10444" s="11">
        <f>L10444/E10444*100</f>
        <v>21.962961416983205</v>
      </c>
      <c r="O10444" s="12" t="str">
        <f>IF(N10444&lt;10,"Low",IF(N10444&lt;20,"Med","High"))</f>
        <v>High</v>
      </c>
      <c r="P10444" s="12">
        <f>sales*discount</f>
        <v>208.42589999999998</v>
      </c>
      <c r="Q10444" s="12">
        <f>sales-Discount_Values</f>
        <v>510.28410000000008</v>
      </c>
      <c r="R10444" s="12">
        <f>DATEDIF(order_date,delivery_date,"D")</f>
        <v>2</v>
      </c>
      <c r="S10444" s="12"/>
    </row>
    <row r="10445" spans="1:19" ht="14.25" customHeight="1" x14ac:dyDescent="0.35">
      <c r="A10445" s="2" t="s">
        <v>6286</v>
      </c>
      <c r="B10445" s="2">
        <v>106253</v>
      </c>
      <c r="C10445" s="2" t="s">
        <v>19</v>
      </c>
      <c r="D10445" s="2" t="s">
        <v>26</v>
      </c>
      <c r="E10445" s="2">
        <v>3696.31</v>
      </c>
      <c r="F10445" s="2">
        <v>0.48</v>
      </c>
      <c r="G10445" s="2">
        <v>9</v>
      </c>
      <c r="H10445" s="3">
        <v>45108</v>
      </c>
      <c r="I10445" s="3">
        <v>45111</v>
      </c>
      <c r="J10445" s="2" t="s">
        <v>15</v>
      </c>
      <c r="K10445" s="2" t="s">
        <v>22</v>
      </c>
      <c r="L10445" s="2">
        <v>811.88</v>
      </c>
      <c r="M10445" s="2" t="s">
        <v>34</v>
      </c>
      <c r="N10445" s="11">
        <f>L10445/E10445*100</f>
        <v>21.964607946844286</v>
      </c>
      <c r="O10445" s="12" t="str">
        <f>IF(N10445&lt;10,"Low",IF(N10445&lt;20,"Med","High"))</f>
        <v>High</v>
      </c>
      <c r="P10445" s="12">
        <f>sales*discount</f>
        <v>1774.2287999999999</v>
      </c>
      <c r="Q10445" s="12">
        <f>sales-Discount_Values</f>
        <v>1922.0812000000001</v>
      </c>
      <c r="R10445" s="12">
        <f>DATEDIF(order_date,delivery_date,"D")</f>
        <v>3</v>
      </c>
      <c r="S10445" s="12"/>
    </row>
    <row r="10446" spans="1:19" ht="14.25" customHeight="1" x14ac:dyDescent="0.35">
      <c r="A10446" s="2" t="s">
        <v>15198</v>
      </c>
      <c r="B10446" s="2">
        <v>115165</v>
      </c>
      <c r="C10446" s="2" t="s">
        <v>25</v>
      </c>
      <c r="D10446" s="2" t="s">
        <v>36</v>
      </c>
      <c r="E10446" s="2">
        <v>727.71</v>
      </c>
      <c r="F10446" s="2">
        <v>0.4</v>
      </c>
      <c r="G10446" s="2">
        <v>5</v>
      </c>
      <c r="H10446" s="3">
        <v>45174</v>
      </c>
      <c r="I10446" s="3">
        <v>45176</v>
      </c>
      <c r="J10446" s="2" t="s">
        <v>21</v>
      </c>
      <c r="K10446" s="2" t="s">
        <v>16</v>
      </c>
      <c r="L10446" s="2">
        <v>159.88</v>
      </c>
      <c r="M10446" s="2" t="s">
        <v>48</v>
      </c>
      <c r="N10446" s="11">
        <f>L10446/E10446*100</f>
        <v>21.970290362919293</v>
      </c>
      <c r="O10446" s="12" t="str">
        <f>IF(N10446&lt;10,"Low",IF(N10446&lt;20,"Med","High"))</f>
        <v>High</v>
      </c>
      <c r="P10446" s="12">
        <f>sales*discount</f>
        <v>291.084</v>
      </c>
      <c r="Q10446" s="12">
        <f>sales-Discount_Values</f>
        <v>436.62600000000003</v>
      </c>
      <c r="R10446" s="12">
        <f>DATEDIF(order_date,delivery_date,"D")</f>
        <v>2</v>
      </c>
      <c r="S10446" s="12"/>
    </row>
    <row r="10447" spans="1:19" ht="14.25" customHeight="1" x14ac:dyDescent="0.35">
      <c r="A10447" s="2" t="s">
        <v>3483</v>
      </c>
      <c r="B10447" s="2">
        <v>103450</v>
      </c>
      <c r="C10447" s="2" t="s">
        <v>19</v>
      </c>
      <c r="D10447" s="2" t="s">
        <v>33</v>
      </c>
      <c r="E10447" s="2">
        <v>4217.6499999999996</v>
      </c>
      <c r="F10447" s="2">
        <v>0.41</v>
      </c>
      <c r="G10447" s="2">
        <v>4</v>
      </c>
      <c r="H10447" s="3">
        <v>45255</v>
      </c>
      <c r="I10447" s="3">
        <v>45260</v>
      </c>
      <c r="J10447" s="2" t="s">
        <v>31</v>
      </c>
      <c r="K10447" s="2" t="s">
        <v>22</v>
      </c>
      <c r="L10447" s="2">
        <v>926.65</v>
      </c>
      <c r="M10447" s="2" t="s">
        <v>28</v>
      </c>
      <c r="N10447" s="11">
        <f>L10447/E10447*100</f>
        <v>21.970765710763104</v>
      </c>
      <c r="O10447" s="12" t="str">
        <f>IF(N10447&lt;10,"Low",IF(N10447&lt;20,"Med","High"))</f>
        <v>High</v>
      </c>
      <c r="P10447" s="12">
        <f>sales*discount</f>
        <v>1729.2364999999998</v>
      </c>
      <c r="Q10447" s="12">
        <f>sales-Discount_Values</f>
        <v>2488.4134999999997</v>
      </c>
      <c r="R10447" s="12">
        <f>DATEDIF(order_date,delivery_date,"D")</f>
        <v>5</v>
      </c>
      <c r="S10447" s="12"/>
    </row>
    <row r="10448" spans="1:19" ht="14.25" customHeight="1" x14ac:dyDescent="0.35">
      <c r="A10448" s="2" t="s">
        <v>12903</v>
      </c>
      <c r="B10448" s="2">
        <v>112870</v>
      </c>
      <c r="C10448" s="2" t="s">
        <v>13</v>
      </c>
      <c r="D10448" s="2" t="s">
        <v>14</v>
      </c>
      <c r="E10448" s="2">
        <v>4490.03</v>
      </c>
      <c r="F10448" s="2">
        <v>0.41</v>
      </c>
      <c r="G10448" s="2">
        <v>3</v>
      </c>
      <c r="H10448" s="3">
        <v>45601</v>
      </c>
      <c r="I10448" s="3">
        <v>45604</v>
      </c>
      <c r="J10448" s="2" t="s">
        <v>31</v>
      </c>
      <c r="K10448" s="2" t="s">
        <v>22</v>
      </c>
      <c r="L10448" s="2">
        <v>986.52</v>
      </c>
      <c r="M10448" s="2" t="s">
        <v>39</v>
      </c>
      <c r="N10448" s="11">
        <f>L10448/E10448*100</f>
        <v>21.971345403037397</v>
      </c>
      <c r="O10448" s="12" t="str">
        <f>IF(N10448&lt;10,"Low",IF(N10448&lt;20,"Med","High"))</f>
        <v>High</v>
      </c>
      <c r="P10448" s="12">
        <f>sales*discount</f>
        <v>1840.9122999999997</v>
      </c>
      <c r="Q10448" s="12">
        <f>sales-Discount_Values</f>
        <v>2649.1176999999998</v>
      </c>
      <c r="R10448" s="12">
        <f>DATEDIF(order_date,delivery_date,"D")</f>
        <v>3</v>
      </c>
      <c r="S10448" s="12"/>
    </row>
    <row r="10449" spans="1:19" ht="14.25" customHeight="1" x14ac:dyDescent="0.35">
      <c r="A10449" s="2" t="s">
        <v>2071</v>
      </c>
      <c r="B10449" s="2">
        <v>102038</v>
      </c>
      <c r="C10449" s="2" t="s">
        <v>41</v>
      </c>
      <c r="D10449" s="2" t="s">
        <v>14</v>
      </c>
      <c r="E10449" s="2">
        <v>2937.79</v>
      </c>
      <c r="F10449" s="2">
        <v>0.42</v>
      </c>
      <c r="G10449" s="2">
        <v>3</v>
      </c>
      <c r="H10449" s="3">
        <v>45342</v>
      </c>
      <c r="I10449" s="3">
        <v>45347</v>
      </c>
      <c r="J10449" s="2" t="s">
        <v>31</v>
      </c>
      <c r="K10449" s="2" t="s">
        <v>22</v>
      </c>
      <c r="L10449" s="2">
        <v>645.48</v>
      </c>
      <c r="M10449" s="2" t="s">
        <v>48</v>
      </c>
      <c r="N10449" s="11">
        <f>L10449/E10449*100</f>
        <v>21.97161812110464</v>
      </c>
      <c r="O10449" s="12" t="str">
        <f>IF(N10449&lt;10,"Low",IF(N10449&lt;20,"Med","High"))</f>
        <v>High</v>
      </c>
      <c r="P10449" s="12">
        <f>sales*discount</f>
        <v>1233.8717999999999</v>
      </c>
      <c r="Q10449" s="12">
        <f>sales-Discount_Values</f>
        <v>1703.9182000000001</v>
      </c>
      <c r="R10449" s="12">
        <f>DATEDIF(order_date,delivery_date,"D")</f>
        <v>5</v>
      </c>
      <c r="S10449" s="12"/>
    </row>
    <row r="10450" spans="1:19" ht="14.25" customHeight="1" x14ac:dyDescent="0.35">
      <c r="A10450" s="2" t="s">
        <v>3258</v>
      </c>
      <c r="B10450" s="2">
        <v>103225</v>
      </c>
      <c r="C10450" s="2" t="s">
        <v>19</v>
      </c>
      <c r="D10450" s="2" t="s">
        <v>33</v>
      </c>
      <c r="E10450" s="2">
        <v>863.19</v>
      </c>
      <c r="F10450" s="2">
        <v>0.2</v>
      </c>
      <c r="G10450" s="2">
        <v>5</v>
      </c>
      <c r="H10450" s="3">
        <v>45189</v>
      </c>
      <c r="I10450" s="3">
        <v>45191</v>
      </c>
      <c r="J10450" s="2" t="s">
        <v>21</v>
      </c>
      <c r="K10450" s="2" t="s">
        <v>22</v>
      </c>
      <c r="L10450" s="2">
        <v>189.66</v>
      </c>
      <c r="M10450" s="2" t="s">
        <v>28</v>
      </c>
      <c r="N10450" s="11">
        <f>L10450/E10450*100</f>
        <v>21.971987627289472</v>
      </c>
      <c r="O10450" s="12" t="str">
        <f>IF(N10450&lt;10,"Low",IF(N10450&lt;20,"Med","High"))</f>
        <v>High</v>
      </c>
      <c r="P10450" s="12">
        <f>sales*discount</f>
        <v>172.63800000000003</v>
      </c>
      <c r="Q10450" s="12">
        <f>sales-Discount_Values</f>
        <v>690.55200000000002</v>
      </c>
      <c r="R10450" s="12">
        <f>DATEDIF(order_date,delivery_date,"D")</f>
        <v>2</v>
      </c>
      <c r="S10450" s="12"/>
    </row>
    <row r="10451" spans="1:19" ht="14.25" customHeight="1" x14ac:dyDescent="0.35">
      <c r="A10451" s="2" t="s">
        <v>10238</v>
      </c>
      <c r="B10451" s="2">
        <v>110205</v>
      </c>
      <c r="C10451" s="2" t="s">
        <v>41</v>
      </c>
      <c r="D10451" s="2" t="s">
        <v>26</v>
      </c>
      <c r="E10451" s="2">
        <v>2502.23</v>
      </c>
      <c r="F10451" s="2">
        <v>0.38</v>
      </c>
      <c r="G10451" s="2">
        <v>6</v>
      </c>
      <c r="H10451" s="3">
        <v>45238</v>
      </c>
      <c r="I10451" s="3">
        <v>45244</v>
      </c>
      <c r="J10451" s="2" t="s">
        <v>15</v>
      </c>
      <c r="K10451" s="2" t="s">
        <v>22</v>
      </c>
      <c r="L10451" s="2">
        <v>549.83000000000004</v>
      </c>
      <c r="M10451" s="2" t="s">
        <v>23</v>
      </c>
      <c r="N10451" s="11">
        <f>L10451/E10451*100</f>
        <v>21.973599549202113</v>
      </c>
      <c r="O10451" s="12" t="str">
        <f>IF(N10451&lt;10,"Low",IF(N10451&lt;20,"Med","High"))</f>
        <v>High</v>
      </c>
      <c r="P10451" s="12">
        <f>sales*discount</f>
        <v>950.84739999999999</v>
      </c>
      <c r="Q10451" s="12">
        <f>sales-Discount_Values</f>
        <v>1551.3825999999999</v>
      </c>
      <c r="R10451" s="12">
        <f>DATEDIF(order_date,delivery_date,"D")</f>
        <v>6</v>
      </c>
      <c r="S10451" s="12"/>
    </row>
    <row r="10452" spans="1:19" ht="14.25" customHeight="1" x14ac:dyDescent="0.35">
      <c r="A10452" s="2" t="s">
        <v>3603</v>
      </c>
      <c r="B10452" s="2">
        <v>103570</v>
      </c>
      <c r="C10452" s="2" t="s">
        <v>13</v>
      </c>
      <c r="D10452" s="2" t="s">
        <v>14</v>
      </c>
      <c r="E10452" s="2">
        <v>3847.93</v>
      </c>
      <c r="F10452" s="2">
        <v>0.28999999999999998</v>
      </c>
      <c r="G10452" s="2">
        <v>5</v>
      </c>
      <c r="H10452" s="3">
        <v>44943</v>
      </c>
      <c r="I10452" s="3">
        <v>44947</v>
      </c>
      <c r="J10452" s="2" t="s">
        <v>15</v>
      </c>
      <c r="K10452" s="2" t="s">
        <v>27</v>
      </c>
      <c r="L10452" s="2">
        <v>845.55</v>
      </c>
      <c r="M10452" s="2" t="s">
        <v>17</v>
      </c>
      <c r="N10452" s="11">
        <f>L10452/E10452*100</f>
        <v>21.974152336451027</v>
      </c>
      <c r="O10452" s="12" t="str">
        <f>IF(N10452&lt;10,"Low",IF(N10452&lt;20,"Med","High"))</f>
        <v>High</v>
      </c>
      <c r="P10452" s="12">
        <f>sales*discount</f>
        <v>1115.8996999999999</v>
      </c>
      <c r="Q10452" s="12">
        <f>sales-Discount_Values</f>
        <v>2732.0302999999999</v>
      </c>
      <c r="R10452" s="12">
        <f>DATEDIF(order_date,delivery_date,"D")</f>
        <v>4</v>
      </c>
      <c r="S10452" s="12"/>
    </row>
    <row r="10453" spans="1:19" ht="14.25" customHeight="1" x14ac:dyDescent="0.35">
      <c r="A10453" s="2" t="s">
        <v>5303</v>
      </c>
      <c r="B10453" s="2">
        <v>105270</v>
      </c>
      <c r="C10453" s="2" t="s">
        <v>25</v>
      </c>
      <c r="D10453" s="2" t="s">
        <v>36</v>
      </c>
      <c r="E10453" s="2">
        <v>704.87</v>
      </c>
      <c r="F10453" s="2">
        <v>0.26</v>
      </c>
      <c r="G10453" s="2">
        <v>3</v>
      </c>
      <c r="H10453" s="3">
        <v>45342</v>
      </c>
      <c r="I10453" s="3">
        <v>45344</v>
      </c>
      <c r="J10453" s="2" t="s">
        <v>31</v>
      </c>
      <c r="K10453" s="2" t="s">
        <v>16</v>
      </c>
      <c r="L10453" s="2">
        <v>154.9</v>
      </c>
      <c r="M10453" s="2" t="s">
        <v>23</v>
      </c>
      <c r="N10453" s="11">
        <f>L10453/E10453*100</f>
        <v>21.975683459361299</v>
      </c>
      <c r="O10453" s="12" t="str">
        <f>IF(N10453&lt;10,"Low",IF(N10453&lt;20,"Med","High"))</f>
        <v>High</v>
      </c>
      <c r="P10453" s="12">
        <f>sales*discount</f>
        <v>183.2662</v>
      </c>
      <c r="Q10453" s="12">
        <f>sales-Discount_Values</f>
        <v>521.60379999999998</v>
      </c>
      <c r="R10453" s="12">
        <f>DATEDIF(order_date,delivery_date,"D")</f>
        <v>2</v>
      </c>
      <c r="S10453" s="12"/>
    </row>
    <row r="10454" spans="1:19" ht="14.25" customHeight="1" x14ac:dyDescent="0.35">
      <c r="A10454" s="2" t="s">
        <v>10465</v>
      </c>
      <c r="B10454" s="2">
        <v>110432</v>
      </c>
      <c r="C10454" s="2" t="s">
        <v>25</v>
      </c>
      <c r="D10454" s="2" t="s">
        <v>14</v>
      </c>
      <c r="E10454" s="2">
        <v>2684.92</v>
      </c>
      <c r="F10454" s="2">
        <v>0.39</v>
      </c>
      <c r="G10454" s="2">
        <v>5</v>
      </c>
      <c r="H10454" s="3">
        <v>45353</v>
      </c>
      <c r="I10454" s="3">
        <v>45357</v>
      </c>
      <c r="J10454" s="2" t="s">
        <v>31</v>
      </c>
      <c r="K10454" s="2" t="s">
        <v>27</v>
      </c>
      <c r="L10454" s="2">
        <v>590.32000000000005</v>
      </c>
      <c r="M10454" s="2" t="s">
        <v>28</v>
      </c>
      <c r="N10454" s="11">
        <f>L10454/E10454*100</f>
        <v>21.986502391132699</v>
      </c>
      <c r="O10454" s="12" t="str">
        <f>IF(N10454&lt;10,"Low",IF(N10454&lt;20,"Med","High"))</f>
        <v>High</v>
      </c>
      <c r="P10454" s="12">
        <f>sales*discount</f>
        <v>1047.1188</v>
      </c>
      <c r="Q10454" s="12">
        <f>sales-Discount_Values</f>
        <v>1637.8012000000001</v>
      </c>
      <c r="R10454" s="12">
        <f>DATEDIF(order_date,delivery_date,"D")</f>
        <v>4</v>
      </c>
      <c r="S10454" s="12"/>
    </row>
    <row r="10455" spans="1:19" ht="14.25" customHeight="1" x14ac:dyDescent="0.35">
      <c r="A10455" s="2" t="s">
        <v>7829</v>
      </c>
      <c r="B10455" s="2">
        <v>107796</v>
      </c>
      <c r="C10455" s="2" t="s">
        <v>41</v>
      </c>
      <c r="D10455" s="2" t="s">
        <v>33</v>
      </c>
      <c r="E10455" s="2">
        <v>3872.93</v>
      </c>
      <c r="F10455" s="2">
        <v>0.2</v>
      </c>
      <c r="G10455" s="2">
        <v>8</v>
      </c>
      <c r="H10455" s="3">
        <v>45089</v>
      </c>
      <c r="I10455" s="3">
        <v>45095</v>
      </c>
      <c r="J10455" s="2" t="s">
        <v>21</v>
      </c>
      <c r="K10455" s="2" t="s">
        <v>16</v>
      </c>
      <c r="L10455" s="2">
        <v>851.54</v>
      </c>
      <c r="M10455" s="2" t="s">
        <v>34</v>
      </c>
      <c r="N10455" s="11">
        <f>L10455/E10455*100</f>
        <v>21.986971104564248</v>
      </c>
      <c r="O10455" s="12" t="str">
        <f>IF(N10455&lt;10,"Low",IF(N10455&lt;20,"Med","High"))</f>
        <v>High</v>
      </c>
      <c r="P10455" s="12">
        <f>sales*discount</f>
        <v>774.58600000000001</v>
      </c>
      <c r="Q10455" s="12">
        <f>sales-Discount_Values</f>
        <v>3098.3440000000001</v>
      </c>
      <c r="R10455" s="12">
        <f>DATEDIF(order_date,delivery_date,"D")</f>
        <v>6</v>
      </c>
      <c r="S10455" s="12"/>
    </row>
    <row r="10456" spans="1:19" ht="14.25" customHeight="1" x14ac:dyDescent="0.35">
      <c r="A10456" s="2" t="s">
        <v>4673</v>
      </c>
      <c r="B10456" s="2">
        <v>104640</v>
      </c>
      <c r="C10456" s="2" t="s">
        <v>19</v>
      </c>
      <c r="D10456" s="2" t="s">
        <v>36</v>
      </c>
      <c r="E10456" s="2">
        <v>4227.8900000000003</v>
      </c>
      <c r="F10456" s="2">
        <v>0.09</v>
      </c>
      <c r="G10456" s="2">
        <v>5</v>
      </c>
      <c r="H10456" s="3">
        <v>45619</v>
      </c>
      <c r="I10456" s="3">
        <v>45622</v>
      </c>
      <c r="J10456" s="2" t="s">
        <v>31</v>
      </c>
      <c r="K10456" s="2" t="s">
        <v>22</v>
      </c>
      <c r="L10456" s="2">
        <v>929.71</v>
      </c>
      <c r="M10456" s="2" t="s">
        <v>23</v>
      </c>
      <c r="N10456" s="11">
        <f>L10456/E10456*100</f>
        <v>21.989928782442306</v>
      </c>
      <c r="O10456" s="12" t="str">
        <f>IF(N10456&lt;10,"Low",IF(N10456&lt;20,"Med","High"))</f>
        <v>High</v>
      </c>
      <c r="P10456" s="12">
        <f>sales*discount</f>
        <v>380.51010000000002</v>
      </c>
      <c r="Q10456" s="12">
        <f>sales-Discount_Values</f>
        <v>3847.3799000000004</v>
      </c>
      <c r="R10456" s="12">
        <f>DATEDIF(order_date,delivery_date,"D")</f>
        <v>3</v>
      </c>
      <c r="S10456" s="12"/>
    </row>
    <row r="10457" spans="1:19" ht="14.25" customHeight="1" x14ac:dyDescent="0.35">
      <c r="A10457" s="2" t="s">
        <v>8272</v>
      </c>
      <c r="B10457" s="2">
        <v>108239</v>
      </c>
      <c r="C10457" s="2" t="s">
        <v>25</v>
      </c>
      <c r="D10457" s="2" t="s">
        <v>14</v>
      </c>
      <c r="E10457" s="2">
        <v>1071.58</v>
      </c>
      <c r="F10457" s="2">
        <v>0.3</v>
      </c>
      <c r="G10457" s="2">
        <v>4</v>
      </c>
      <c r="H10457" s="3">
        <v>44993</v>
      </c>
      <c r="I10457" s="3">
        <v>44997</v>
      </c>
      <c r="J10457" s="2" t="s">
        <v>21</v>
      </c>
      <c r="K10457" s="2" t="s">
        <v>22</v>
      </c>
      <c r="L10457" s="2">
        <v>235.65</v>
      </c>
      <c r="M10457" s="2" t="s">
        <v>34</v>
      </c>
      <c r="N10457" s="11">
        <f>L10457/E10457*100</f>
        <v>21.990891953937179</v>
      </c>
      <c r="O10457" s="12" t="str">
        <f>IF(N10457&lt;10,"Low",IF(N10457&lt;20,"Med","High"))</f>
        <v>High</v>
      </c>
      <c r="P10457" s="12">
        <f>sales*discount</f>
        <v>321.47399999999999</v>
      </c>
      <c r="Q10457" s="12">
        <f>sales-Discount_Values</f>
        <v>750.10599999999999</v>
      </c>
      <c r="R10457" s="12">
        <f>DATEDIF(order_date,delivery_date,"D")</f>
        <v>4</v>
      </c>
      <c r="S10457" s="12"/>
    </row>
    <row r="10458" spans="1:19" ht="14.25" customHeight="1" x14ac:dyDescent="0.35">
      <c r="A10458" s="2" t="s">
        <v>13890</v>
      </c>
      <c r="B10458" s="2">
        <v>113857</v>
      </c>
      <c r="C10458" s="2" t="s">
        <v>19</v>
      </c>
      <c r="D10458" s="2" t="s">
        <v>36</v>
      </c>
      <c r="E10458" s="2">
        <v>147.69</v>
      </c>
      <c r="F10458" s="2">
        <v>0.37</v>
      </c>
      <c r="G10458" s="2">
        <v>9</v>
      </c>
      <c r="H10458" s="3">
        <v>45616</v>
      </c>
      <c r="I10458" s="3">
        <v>45621</v>
      </c>
      <c r="J10458" s="2" t="s">
        <v>15</v>
      </c>
      <c r="K10458" s="2" t="s">
        <v>27</v>
      </c>
      <c r="L10458" s="2">
        <v>32.479999999999997</v>
      </c>
      <c r="M10458" s="2" t="s">
        <v>23</v>
      </c>
      <c r="N10458" s="11">
        <f>L10458/E10458*100</f>
        <v>21.992010291827473</v>
      </c>
      <c r="O10458" s="12" t="str">
        <f>IF(N10458&lt;10,"Low",IF(N10458&lt;20,"Med","High"))</f>
        <v>High</v>
      </c>
      <c r="P10458" s="12">
        <f>sales*discount</f>
        <v>54.645299999999999</v>
      </c>
      <c r="Q10458" s="12">
        <f>sales-Discount_Values</f>
        <v>93.044700000000006</v>
      </c>
      <c r="R10458" s="12">
        <f>DATEDIF(order_date,delivery_date,"D")</f>
        <v>5</v>
      </c>
      <c r="S10458" s="12"/>
    </row>
    <row r="10459" spans="1:19" ht="14.25" customHeight="1" x14ac:dyDescent="0.35">
      <c r="A10459" s="2" t="s">
        <v>4908</v>
      </c>
      <c r="B10459" s="2">
        <v>104875</v>
      </c>
      <c r="C10459" s="2" t="s">
        <v>41</v>
      </c>
      <c r="D10459" s="2" t="s">
        <v>14</v>
      </c>
      <c r="E10459" s="2">
        <v>4400.1499999999996</v>
      </c>
      <c r="F10459" s="2">
        <v>0.14000000000000001</v>
      </c>
      <c r="G10459" s="2">
        <v>1</v>
      </c>
      <c r="H10459" s="3">
        <v>45195</v>
      </c>
      <c r="I10459" s="3">
        <v>45196</v>
      </c>
      <c r="J10459" s="2" t="s">
        <v>31</v>
      </c>
      <c r="K10459" s="2" t="s">
        <v>22</v>
      </c>
      <c r="L10459" s="2">
        <v>967.72</v>
      </c>
      <c r="M10459" s="2" t="s">
        <v>23</v>
      </c>
      <c r="N10459" s="11">
        <f>L10459/E10459*100</f>
        <v>21.992886606138427</v>
      </c>
      <c r="O10459" s="12" t="str">
        <f>IF(N10459&lt;10,"Low",IF(N10459&lt;20,"Med","High"))</f>
        <v>High</v>
      </c>
      <c r="P10459" s="12">
        <f>sales*discount</f>
        <v>616.02099999999996</v>
      </c>
      <c r="Q10459" s="12">
        <f>sales-Discount_Values</f>
        <v>3784.1289999999999</v>
      </c>
      <c r="R10459" s="12">
        <f>DATEDIF(order_date,delivery_date,"D")</f>
        <v>1</v>
      </c>
      <c r="S10459" s="12"/>
    </row>
    <row r="10460" spans="1:19" ht="14.25" customHeight="1" x14ac:dyDescent="0.35">
      <c r="A10460" s="2" t="s">
        <v>12125</v>
      </c>
      <c r="B10460" s="2">
        <v>112092</v>
      </c>
      <c r="C10460" s="2" t="s">
        <v>41</v>
      </c>
      <c r="D10460" s="2" t="s">
        <v>14</v>
      </c>
      <c r="E10460" s="2">
        <v>4108.58</v>
      </c>
      <c r="F10460" s="2">
        <v>0.25</v>
      </c>
      <c r="G10460" s="2">
        <v>6</v>
      </c>
      <c r="H10460" s="3">
        <v>45322</v>
      </c>
      <c r="I10460" s="3">
        <v>45329</v>
      </c>
      <c r="J10460" s="2" t="s">
        <v>31</v>
      </c>
      <c r="K10460" s="2" t="s">
        <v>22</v>
      </c>
      <c r="L10460" s="2">
        <v>903.68</v>
      </c>
      <c r="M10460" s="2" t="s">
        <v>39</v>
      </c>
      <c r="N10460" s="11">
        <f>L10460/E10460*100</f>
        <v>21.994947159359192</v>
      </c>
      <c r="O10460" s="12" t="str">
        <f>IF(N10460&lt;10,"Low",IF(N10460&lt;20,"Med","High"))</f>
        <v>High</v>
      </c>
      <c r="P10460" s="12">
        <f>sales*discount</f>
        <v>1027.145</v>
      </c>
      <c r="Q10460" s="12">
        <f>sales-Discount_Values</f>
        <v>3081.4349999999999</v>
      </c>
      <c r="R10460" s="12">
        <f>DATEDIF(order_date,delivery_date,"D")</f>
        <v>7</v>
      </c>
      <c r="S10460" s="12"/>
    </row>
    <row r="10461" spans="1:19" ht="14.25" customHeight="1" x14ac:dyDescent="0.35">
      <c r="A10461" s="2" t="s">
        <v>11019</v>
      </c>
      <c r="B10461" s="2">
        <v>110986</v>
      </c>
      <c r="C10461" s="2" t="s">
        <v>25</v>
      </c>
      <c r="D10461" s="2" t="s">
        <v>20</v>
      </c>
      <c r="E10461" s="2">
        <v>2887.61</v>
      </c>
      <c r="F10461" s="2">
        <v>0.2</v>
      </c>
      <c r="G10461" s="2">
        <v>2</v>
      </c>
      <c r="H10461" s="3">
        <v>45054</v>
      </c>
      <c r="I10461" s="3">
        <v>45056</v>
      </c>
      <c r="J10461" s="2" t="s">
        <v>21</v>
      </c>
      <c r="K10461" s="2" t="s">
        <v>27</v>
      </c>
      <c r="L10461" s="2">
        <v>635.25</v>
      </c>
      <c r="M10461" s="2" t="s">
        <v>48</v>
      </c>
      <c r="N10461" s="11">
        <f>L10461/E10461*100</f>
        <v>21.999161936688125</v>
      </c>
      <c r="O10461" s="12" t="str">
        <f>IF(N10461&lt;10,"Low",IF(N10461&lt;20,"Med","High"))</f>
        <v>High</v>
      </c>
      <c r="P10461" s="12">
        <f>sales*discount</f>
        <v>577.52200000000005</v>
      </c>
      <c r="Q10461" s="12">
        <f>sales-Discount_Values</f>
        <v>2310.0880000000002</v>
      </c>
      <c r="R10461" s="12">
        <f>DATEDIF(order_date,delivery_date,"D")</f>
        <v>2</v>
      </c>
      <c r="S10461" s="12"/>
    </row>
    <row r="10462" spans="1:19" ht="14.25" customHeight="1" x14ac:dyDescent="0.35">
      <c r="A10462" s="2" t="s">
        <v>1373</v>
      </c>
      <c r="B10462" s="2">
        <v>101340</v>
      </c>
      <c r="C10462" s="2" t="s">
        <v>13</v>
      </c>
      <c r="D10462" s="2" t="s">
        <v>33</v>
      </c>
      <c r="E10462" s="2">
        <v>1489.6</v>
      </c>
      <c r="F10462" s="2">
        <v>0.28000000000000003</v>
      </c>
      <c r="G10462" s="2">
        <v>3</v>
      </c>
      <c r="H10462" s="3">
        <v>45327</v>
      </c>
      <c r="I10462" s="3">
        <v>45331</v>
      </c>
      <c r="J10462" s="2" t="s">
        <v>21</v>
      </c>
      <c r="K10462" s="2" t="s">
        <v>16</v>
      </c>
      <c r="L10462" s="2">
        <v>327.74</v>
      </c>
      <c r="M10462" s="2" t="s">
        <v>34</v>
      </c>
      <c r="N10462" s="11">
        <f>L10462/E10462*100</f>
        <v>22.001879699248121</v>
      </c>
      <c r="O10462" s="12" t="str">
        <f>IF(N10462&lt;10,"Low",IF(N10462&lt;20,"Med","High"))</f>
        <v>High</v>
      </c>
      <c r="P10462" s="12">
        <f>sales*discount</f>
        <v>417.08800000000002</v>
      </c>
      <c r="Q10462" s="12">
        <f>sales-Discount_Values</f>
        <v>1072.5119999999999</v>
      </c>
      <c r="R10462" s="12">
        <f>DATEDIF(order_date,delivery_date,"D")</f>
        <v>4</v>
      </c>
      <c r="S10462" s="12"/>
    </row>
    <row r="10463" spans="1:19" ht="14.25" customHeight="1" x14ac:dyDescent="0.35">
      <c r="A10463" s="2" t="s">
        <v>2116</v>
      </c>
      <c r="B10463" s="2">
        <v>102083</v>
      </c>
      <c r="C10463" s="2" t="s">
        <v>41</v>
      </c>
      <c r="D10463" s="2" t="s">
        <v>14</v>
      </c>
      <c r="E10463" s="2">
        <v>2527.1999999999998</v>
      </c>
      <c r="F10463" s="2">
        <v>0.17</v>
      </c>
      <c r="G10463" s="2">
        <v>8</v>
      </c>
      <c r="H10463" s="3">
        <v>45458</v>
      </c>
      <c r="I10463" s="3">
        <v>45459</v>
      </c>
      <c r="J10463" s="2" t="s">
        <v>31</v>
      </c>
      <c r="K10463" s="2" t="s">
        <v>22</v>
      </c>
      <c r="L10463" s="2">
        <v>556.08000000000004</v>
      </c>
      <c r="M10463" s="2" t="s">
        <v>39</v>
      </c>
      <c r="N10463" s="11">
        <f>L10463/E10463*100</f>
        <v>22.00379867046534</v>
      </c>
      <c r="O10463" s="12" t="str">
        <f>IF(N10463&lt;10,"Low",IF(N10463&lt;20,"Med","High"))</f>
        <v>High</v>
      </c>
      <c r="P10463" s="12">
        <f>sales*discount</f>
        <v>429.62400000000002</v>
      </c>
      <c r="Q10463" s="12">
        <f>sales-Discount_Values</f>
        <v>2097.576</v>
      </c>
      <c r="R10463" s="12">
        <f>DATEDIF(order_date,delivery_date,"D")</f>
        <v>1</v>
      </c>
      <c r="S10463" s="12"/>
    </row>
    <row r="10464" spans="1:19" ht="14.25" customHeight="1" x14ac:dyDescent="0.35">
      <c r="A10464" s="2" t="s">
        <v>11242</v>
      </c>
      <c r="B10464" s="2">
        <v>111209</v>
      </c>
      <c r="C10464" s="2" t="s">
        <v>19</v>
      </c>
      <c r="D10464" s="2" t="s">
        <v>33</v>
      </c>
      <c r="E10464" s="2">
        <v>738.78</v>
      </c>
      <c r="F10464" s="2">
        <v>0.08</v>
      </c>
      <c r="G10464" s="2">
        <v>2</v>
      </c>
      <c r="H10464" s="3">
        <v>45204</v>
      </c>
      <c r="I10464" s="3">
        <v>45208</v>
      </c>
      <c r="J10464" s="2" t="s">
        <v>15</v>
      </c>
      <c r="K10464" s="2" t="s">
        <v>22</v>
      </c>
      <c r="L10464" s="2">
        <v>162.57</v>
      </c>
      <c r="M10464" s="2" t="s">
        <v>17</v>
      </c>
      <c r="N10464" s="11">
        <f>L10464/E10464*100</f>
        <v>22.005197758466661</v>
      </c>
      <c r="O10464" s="12" t="str">
        <f>IF(N10464&lt;10,"Low",IF(N10464&lt;20,"Med","High"))</f>
        <v>High</v>
      </c>
      <c r="P10464" s="12">
        <f>sales*discount</f>
        <v>59.102399999999996</v>
      </c>
      <c r="Q10464" s="12">
        <f>sales-Discount_Values</f>
        <v>679.67759999999998</v>
      </c>
      <c r="R10464" s="12">
        <f>DATEDIF(order_date,delivery_date,"D")</f>
        <v>4</v>
      </c>
      <c r="S10464" s="12"/>
    </row>
    <row r="10465" spans="1:19" ht="14.25" customHeight="1" x14ac:dyDescent="0.35">
      <c r="A10465" s="2" t="s">
        <v>15040</v>
      </c>
      <c r="B10465" s="2">
        <v>115007</v>
      </c>
      <c r="C10465" s="2" t="s">
        <v>41</v>
      </c>
      <c r="D10465" s="2" t="s">
        <v>20</v>
      </c>
      <c r="E10465" s="2">
        <v>3227.46</v>
      </c>
      <c r="F10465" s="2">
        <v>0.46</v>
      </c>
      <c r="G10465" s="2">
        <v>6</v>
      </c>
      <c r="H10465" s="3">
        <v>45571</v>
      </c>
      <c r="I10465" s="3">
        <v>45578</v>
      </c>
      <c r="J10465" s="2" t="s">
        <v>15</v>
      </c>
      <c r="K10465" s="2" t="s">
        <v>27</v>
      </c>
      <c r="L10465" s="2">
        <v>710.28</v>
      </c>
      <c r="M10465" s="2" t="s">
        <v>48</v>
      </c>
      <c r="N10465" s="11">
        <f>L10465/E10465*100</f>
        <v>22.007399007268873</v>
      </c>
      <c r="O10465" s="12" t="str">
        <f>IF(N10465&lt;10,"Low",IF(N10465&lt;20,"Med","High"))</f>
        <v>High</v>
      </c>
      <c r="P10465" s="12">
        <f>sales*discount</f>
        <v>1484.6316000000002</v>
      </c>
      <c r="Q10465" s="12">
        <f>sales-Discount_Values</f>
        <v>1742.8283999999999</v>
      </c>
      <c r="R10465" s="12">
        <f>DATEDIF(order_date,delivery_date,"D")</f>
        <v>7</v>
      </c>
      <c r="S10465" s="12"/>
    </row>
    <row r="10466" spans="1:19" ht="14.25" customHeight="1" x14ac:dyDescent="0.35">
      <c r="A10466" s="2" t="s">
        <v>13328</v>
      </c>
      <c r="B10466" s="2">
        <v>113295</v>
      </c>
      <c r="C10466" s="2" t="s">
        <v>41</v>
      </c>
      <c r="D10466" s="2" t="s">
        <v>33</v>
      </c>
      <c r="E10466" s="2">
        <v>1554.48</v>
      </c>
      <c r="F10466" s="2">
        <v>0.49</v>
      </c>
      <c r="G10466" s="2">
        <v>1</v>
      </c>
      <c r="H10466" s="3">
        <v>45372</v>
      </c>
      <c r="I10466" s="3">
        <v>45374</v>
      </c>
      <c r="J10466" s="2" t="s">
        <v>15</v>
      </c>
      <c r="K10466" s="2" t="s">
        <v>22</v>
      </c>
      <c r="L10466" s="2">
        <v>342.11</v>
      </c>
      <c r="M10466" s="2" t="s">
        <v>23</v>
      </c>
      <c r="N10466" s="11">
        <f>L10466/E10466*100</f>
        <v>22.008002676136069</v>
      </c>
      <c r="O10466" s="12" t="str">
        <f>IF(N10466&lt;10,"Low",IF(N10466&lt;20,"Med","High"))</f>
        <v>High</v>
      </c>
      <c r="P10466" s="12">
        <f>sales*discount</f>
        <v>761.6952</v>
      </c>
      <c r="Q10466" s="12">
        <f>sales-Discount_Values</f>
        <v>792.78480000000002</v>
      </c>
      <c r="R10466" s="12">
        <f>DATEDIF(order_date,delivery_date,"D")</f>
        <v>2</v>
      </c>
      <c r="S10466" s="12"/>
    </row>
    <row r="10467" spans="1:19" ht="14.25" customHeight="1" x14ac:dyDescent="0.35">
      <c r="A10467" s="2" t="s">
        <v>1388</v>
      </c>
      <c r="B10467" s="2">
        <v>101355</v>
      </c>
      <c r="C10467" s="2" t="s">
        <v>19</v>
      </c>
      <c r="D10467" s="2" t="s">
        <v>26</v>
      </c>
      <c r="E10467" s="2">
        <v>2428.5700000000002</v>
      </c>
      <c r="F10467" s="2">
        <v>0.47</v>
      </c>
      <c r="G10467" s="2">
        <v>9</v>
      </c>
      <c r="H10467" s="3">
        <v>45278</v>
      </c>
      <c r="I10467" s="3">
        <v>45280</v>
      </c>
      <c r="J10467" s="2" t="s">
        <v>15</v>
      </c>
      <c r="K10467" s="2" t="s">
        <v>27</v>
      </c>
      <c r="L10467" s="2">
        <v>534.48</v>
      </c>
      <c r="M10467" s="2" t="s">
        <v>39</v>
      </c>
      <c r="N10467" s="11">
        <f>L10467/E10467*100</f>
        <v>22.00801294588997</v>
      </c>
      <c r="O10467" s="12" t="str">
        <f>IF(N10467&lt;10,"Low",IF(N10467&lt;20,"Med","High"))</f>
        <v>High</v>
      </c>
      <c r="P10467" s="12">
        <f>sales*discount</f>
        <v>1141.4278999999999</v>
      </c>
      <c r="Q10467" s="12">
        <f>sales-Discount_Values</f>
        <v>1287.1421000000003</v>
      </c>
      <c r="R10467" s="12">
        <f>DATEDIF(order_date,delivery_date,"D")</f>
        <v>2</v>
      </c>
      <c r="S10467" s="12"/>
    </row>
    <row r="10468" spans="1:19" ht="14.25" customHeight="1" x14ac:dyDescent="0.35">
      <c r="A10468" s="2" t="s">
        <v>9341</v>
      </c>
      <c r="B10468" s="2">
        <v>109308</v>
      </c>
      <c r="C10468" s="2" t="s">
        <v>19</v>
      </c>
      <c r="D10468" s="2" t="s">
        <v>14</v>
      </c>
      <c r="E10468" s="2">
        <v>4953.03</v>
      </c>
      <c r="F10468" s="2">
        <v>0.02</v>
      </c>
      <c r="G10468" s="2">
        <v>6</v>
      </c>
      <c r="H10468" s="3">
        <v>45315</v>
      </c>
      <c r="I10468" s="3">
        <v>45321</v>
      </c>
      <c r="J10468" s="2" t="s">
        <v>15</v>
      </c>
      <c r="K10468" s="2" t="s">
        <v>16</v>
      </c>
      <c r="L10468" s="2">
        <v>1090.23</v>
      </c>
      <c r="M10468" s="2" t="s">
        <v>39</v>
      </c>
      <c r="N10468" s="11">
        <f>L10468/E10468*100</f>
        <v>22.011374855391548</v>
      </c>
      <c r="O10468" s="12" t="str">
        <f>IF(N10468&lt;10,"Low",IF(N10468&lt;20,"Med","High"))</f>
        <v>High</v>
      </c>
      <c r="P10468" s="12">
        <f>sales*discount</f>
        <v>99.060599999999994</v>
      </c>
      <c r="Q10468" s="12">
        <f>sales-Discount_Values</f>
        <v>4853.9694</v>
      </c>
      <c r="R10468" s="12">
        <f>DATEDIF(order_date,delivery_date,"D")</f>
        <v>6</v>
      </c>
      <c r="S10468" s="12"/>
    </row>
    <row r="10469" spans="1:19" ht="14.25" customHeight="1" x14ac:dyDescent="0.35">
      <c r="A10469" s="2" t="s">
        <v>10399</v>
      </c>
      <c r="B10469" s="2">
        <v>110366</v>
      </c>
      <c r="C10469" s="2" t="s">
        <v>41</v>
      </c>
      <c r="D10469" s="2" t="s">
        <v>26</v>
      </c>
      <c r="E10469" s="2">
        <v>2780.92</v>
      </c>
      <c r="F10469" s="2">
        <v>0.1</v>
      </c>
      <c r="G10469" s="2">
        <v>4</v>
      </c>
      <c r="H10469" s="3">
        <v>45040</v>
      </c>
      <c r="I10469" s="3">
        <v>45046</v>
      </c>
      <c r="J10469" s="2" t="s">
        <v>31</v>
      </c>
      <c r="K10469" s="2" t="s">
        <v>22</v>
      </c>
      <c r="L10469" s="2">
        <v>612.13</v>
      </c>
      <c r="M10469" s="2" t="s">
        <v>23</v>
      </c>
      <c r="N10469" s="11">
        <f>L10469/E10469*100</f>
        <v>22.011780274153878</v>
      </c>
      <c r="O10469" s="12" t="str">
        <f>IF(N10469&lt;10,"Low",IF(N10469&lt;20,"Med","High"))</f>
        <v>High</v>
      </c>
      <c r="P10469" s="12">
        <f>sales*discount</f>
        <v>278.09200000000004</v>
      </c>
      <c r="Q10469" s="12">
        <f>sales-Discount_Values</f>
        <v>2502.828</v>
      </c>
      <c r="R10469" s="12">
        <f>DATEDIF(order_date,delivery_date,"D")</f>
        <v>6</v>
      </c>
      <c r="S10469" s="12"/>
    </row>
    <row r="10470" spans="1:19" ht="14.25" customHeight="1" x14ac:dyDescent="0.35">
      <c r="A10470" s="2" t="s">
        <v>5615</v>
      </c>
      <c r="B10470" s="2">
        <v>105582</v>
      </c>
      <c r="C10470" s="2" t="s">
        <v>41</v>
      </c>
      <c r="D10470" s="2" t="s">
        <v>36</v>
      </c>
      <c r="E10470" s="2">
        <v>3032.04</v>
      </c>
      <c r="F10470" s="2">
        <v>0.28999999999999998</v>
      </c>
      <c r="G10470" s="2">
        <v>3</v>
      </c>
      <c r="H10470" s="3">
        <v>44942</v>
      </c>
      <c r="I10470" s="3">
        <v>44944</v>
      </c>
      <c r="J10470" s="2" t="s">
        <v>15</v>
      </c>
      <c r="K10470" s="2" t="s">
        <v>16</v>
      </c>
      <c r="L10470" s="2">
        <v>667.52</v>
      </c>
      <c r="M10470" s="2" t="s">
        <v>28</v>
      </c>
      <c r="N10470" s="11">
        <f>L10470/E10470*100</f>
        <v>22.015540692075302</v>
      </c>
      <c r="O10470" s="12" t="str">
        <f>IF(N10470&lt;10,"Low",IF(N10470&lt;20,"Med","High"))</f>
        <v>High</v>
      </c>
      <c r="P10470" s="12">
        <f>sales*discount</f>
        <v>879.2915999999999</v>
      </c>
      <c r="Q10470" s="12">
        <f>sales-Discount_Values</f>
        <v>2152.7483999999999</v>
      </c>
      <c r="R10470" s="12">
        <f>DATEDIF(order_date,delivery_date,"D")</f>
        <v>2</v>
      </c>
      <c r="S10470" s="12"/>
    </row>
    <row r="10471" spans="1:19" ht="14.25" customHeight="1" x14ac:dyDescent="0.35">
      <c r="A10471" s="2" t="s">
        <v>179</v>
      </c>
      <c r="B10471" s="2">
        <v>100146</v>
      </c>
      <c r="C10471" s="2" t="s">
        <v>13</v>
      </c>
      <c r="D10471" s="2" t="s">
        <v>14</v>
      </c>
      <c r="E10471" s="2">
        <v>2768.12</v>
      </c>
      <c r="F10471" s="2">
        <v>0.28999999999999998</v>
      </c>
      <c r="G10471" s="2">
        <v>3</v>
      </c>
      <c r="H10471" s="3">
        <v>45596</v>
      </c>
      <c r="I10471" s="3">
        <v>45600</v>
      </c>
      <c r="J10471" s="2" t="s">
        <v>21</v>
      </c>
      <c r="K10471" s="2" t="s">
        <v>22</v>
      </c>
      <c r="L10471" s="2">
        <v>609.51</v>
      </c>
      <c r="M10471" s="2" t="s">
        <v>23</v>
      </c>
      <c r="N10471" s="11">
        <f>L10471/E10471*100</f>
        <v>22.018915364940828</v>
      </c>
      <c r="O10471" s="12" t="str">
        <f>IF(N10471&lt;10,"Low",IF(N10471&lt;20,"Med","High"))</f>
        <v>High</v>
      </c>
      <c r="P10471" s="12">
        <f>sales*discount</f>
        <v>802.75479999999993</v>
      </c>
      <c r="Q10471" s="12">
        <f>sales-Discount_Values</f>
        <v>1965.3652</v>
      </c>
      <c r="R10471" s="12">
        <f>DATEDIF(order_date,delivery_date,"D")</f>
        <v>4</v>
      </c>
      <c r="S10471" s="12"/>
    </row>
    <row r="10472" spans="1:19" ht="14.25" customHeight="1" x14ac:dyDescent="0.35">
      <c r="A10472" s="2" t="s">
        <v>10855</v>
      </c>
      <c r="B10472" s="2">
        <v>110822</v>
      </c>
      <c r="C10472" s="2" t="s">
        <v>13</v>
      </c>
      <c r="D10472" s="2" t="s">
        <v>20</v>
      </c>
      <c r="E10472" s="2">
        <v>2359.8000000000002</v>
      </c>
      <c r="F10472" s="2">
        <v>0.03</v>
      </c>
      <c r="G10472" s="2">
        <v>1</v>
      </c>
      <c r="H10472" s="3">
        <v>45530</v>
      </c>
      <c r="I10472" s="3">
        <v>45531</v>
      </c>
      <c r="J10472" s="2" t="s">
        <v>21</v>
      </c>
      <c r="K10472" s="2" t="s">
        <v>22</v>
      </c>
      <c r="L10472" s="2">
        <v>519.72</v>
      </c>
      <c r="M10472" s="2" t="s">
        <v>23</v>
      </c>
      <c r="N10472" s="11">
        <f>L10472/E10472*100</f>
        <v>22.023900330536485</v>
      </c>
      <c r="O10472" s="12" t="str">
        <f>IF(N10472&lt;10,"Low",IF(N10472&lt;20,"Med","High"))</f>
        <v>High</v>
      </c>
      <c r="P10472" s="12">
        <f>sales*discount</f>
        <v>70.793999999999997</v>
      </c>
      <c r="Q10472" s="12">
        <f>sales-Discount_Values</f>
        <v>2289.0060000000003</v>
      </c>
      <c r="R10472" s="12">
        <f>DATEDIF(order_date,delivery_date,"D")</f>
        <v>1</v>
      </c>
      <c r="S10472" s="12"/>
    </row>
    <row r="10473" spans="1:19" ht="14.25" customHeight="1" x14ac:dyDescent="0.35">
      <c r="A10473" s="2" t="s">
        <v>57</v>
      </c>
      <c r="B10473" s="2">
        <v>100024</v>
      </c>
      <c r="C10473" s="2" t="s">
        <v>19</v>
      </c>
      <c r="D10473" s="2" t="s">
        <v>26</v>
      </c>
      <c r="E10473" s="2">
        <v>4868.5200000000004</v>
      </c>
      <c r="F10473" s="2">
        <v>0.4</v>
      </c>
      <c r="G10473" s="2">
        <v>2</v>
      </c>
      <c r="H10473" s="3">
        <v>45272</v>
      </c>
      <c r="I10473" s="3">
        <v>45273</v>
      </c>
      <c r="J10473" s="2" t="s">
        <v>21</v>
      </c>
      <c r="K10473" s="2" t="s">
        <v>27</v>
      </c>
      <c r="L10473" s="2">
        <v>1072.26</v>
      </c>
      <c r="M10473" s="2" t="s">
        <v>34</v>
      </c>
      <c r="N10473" s="11">
        <f>L10473/E10473*100</f>
        <v>22.024352369919399</v>
      </c>
      <c r="O10473" s="12" t="str">
        <f>IF(N10473&lt;10,"Low",IF(N10473&lt;20,"Med","High"))</f>
        <v>High</v>
      </c>
      <c r="P10473" s="12">
        <f>sales*discount</f>
        <v>1947.4080000000004</v>
      </c>
      <c r="Q10473" s="12">
        <f>sales-Discount_Values</f>
        <v>2921.1120000000001</v>
      </c>
      <c r="R10473" s="12">
        <f>DATEDIF(order_date,delivery_date,"D")</f>
        <v>1</v>
      </c>
      <c r="S10473" s="12"/>
    </row>
    <row r="10474" spans="1:19" ht="14.25" customHeight="1" x14ac:dyDescent="0.35">
      <c r="A10474" s="2" t="s">
        <v>3609</v>
      </c>
      <c r="B10474" s="2">
        <v>103576</v>
      </c>
      <c r="C10474" s="2" t="s">
        <v>19</v>
      </c>
      <c r="D10474" s="2" t="s">
        <v>14</v>
      </c>
      <c r="E10474" s="2">
        <v>1148.6099999999999</v>
      </c>
      <c r="F10474" s="2">
        <v>0.48</v>
      </c>
      <c r="G10474" s="2">
        <v>2</v>
      </c>
      <c r="H10474" s="3">
        <v>45628</v>
      </c>
      <c r="I10474" s="3">
        <v>45633</v>
      </c>
      <c r="J10474" s="2" t="s">
        <v>15</v>
      </c>
      <c r="K10474" s="2" t="s">
        <v>27</v>
      </c>
      <c r="L10474" s="2">
        <v>252.98</v>
      </c>
      <c r="M10474" s="2" t="s">
        <v>48</v>
      </c>
      <c r="N10474" s="11">
        <f>L10474/E10474*100</f>
        <v>22.024882248979203</v>
      </c>
      <c r="O10474" s="12" t="str">
        <f>IF(N10474&lt;10,"Low",IF(N10474&lt;20,"Med","High"))</f>
        <v>High</v>
      </c>
      <c r="P10474" s="12">
        <f>sales*discount</f>
        <v>551.33279999999991</v>
      </c>
      <c r="Q10474" s="12">
        <f>sales-Discount_Values</f>
        <v>597.27719999999999</v>
      </c>
      <c r="R10474" s="12">
        <f>DATEDIF(order_date,delivery_date,"D")</f>
        <v>5</v>
      </c>
      <c r="S10474" s="12"/>
    </row>
    <row r="10475" spans="1:19" ht="14.25" customHeight="1" x14ac:dyDescent="0.35">
      <c r="A10475" s="2" t="s">
        <v>14921</v>
      </c>
      <c r="B10475" s="2">
        <v>114888</v>
      </c>
      <c r="C10475" s="2" t="s">
        <v>41</v>
      </c>
      <c r="D10475" s="2" t="s">
        <v>26</v>
      </c>
      <c r="E10475" s="2">
        <v>4207.07</v>
      </c>
      <c r="F10475" s="2">
        <v>0.39</v>
      </c>
      <c r="G10475" s="2">
        <v>6</v>
      </c>
      <c r="H10475" s="3">
        <v>45231</v>
      </c>
      <c r="I10475" s="3">
        <v>45236</v>
      </c>
      <c r="J10475" s="2" t="s">
        <v>21</v>
      </c>
      <c r="K10475" s="2" t="s">
        <v>16</v>
      </c>
      <c r="L10475" s="2">
        <v>926.76</v>
      </c>
      <c r="M10475" s="2" t="s">
        <v>28</v>
      </c>
      <c r="N10475" s="11">
        <f>L10475/E10475*100</f>
        <v>22.028632753911872</v>
      </c>
      <c r="O10475" s="12" t="str">
        <f>IF(N10475&lt;10,"Low",IF(N10475&lt;20,"Med","High"))</f>
        <v>High</v>
      </c>
      <c r="P10475" s="12">
        <f>sales*discount</f>
        <v>1640.7573</v>
      </c>
      <c r="Q10475" s="12">
        <f>sales-Discount_Values</f>
        <v>2566.3126999999995</v>
      </c>
      <c r="R10475" s="12">
        <f>DATEDIF(order_date,delivery_date,"D")</f>
        <v>5</v>
      </c>
      <c r="S10475" s="12"/>
    </row>
    <row r="10476" spans="1:19" ht="14.25" customHeight="1" x14ac:dyDescent="0.35">
      <c r="A10476" s="2" t="s">
        <v>1549</v>
      </c>
      <c r="B10476" s="2">
        <v>101516</v>
      </c>
      <c r="C10476" s="2" t="s">
        <v>13</v>
      </c>
      <c r="D10476" s="2" t="s">
        <v>36</v>
      </c>
      <c r="E10476" s="2">
        <v>1395.8</v>
      </c>
      <c r="F10476" s="2">
        <v>0.44</v>
      </c>
      <c r="G10476" s="2">
        <v>7</v>
      </c>
      <c r="H10476" s="3">
        <v>45329</v>
      </c>
      <c r="I10476" s="3">
        <v>45334</v>
      </c>
      <c r="J10476" s="2" t="s">
        <v>15</v>
      </c>
      <c r="K10476" s="2" t="s">
        <v>27</v>
      </c>
      <c r="L10476" s="2">
        <v>307.48</v>
      </c>
      <c r="M10476" s="2" t="s">
        <v>28</v>
      </c>
      <c r="N10476" s="11">
        <f>L10476/E10476*100</f>
        <v>22.028943974781491</v>
      </c>
      <c r="O10476" s="12" t="str">
        <f>IF(N10476&lt;10,"Low",IF(N10476&lt;20,"Med","High"))</f>
        <v>High</v>
      </c>
      <c r="P10476" s="12">
        <f>sales*discount</f>
        <v>614.15199999999993</v>
      </c>
      <c r="Q10476" s="12">
        <f>sales-Discount_Values</f>
        <v>781.64800000000002</v>
      </c>
      <c r="R10476" s="12">
        <f>DATEDIF(order_date,delivery_date,"D")</f>
        <v>5</v>
      </c>
      <c r="S10476" s="12"/>
    </row>
    <row r="10477" spans="1:19" ht="14.25" customHeight="1" x14ac:dyDescent="0.35">
      <c r="A10477" s="2" t="s">
        <v>4772</v>
      </c>
      <c r="B10477" s="2">
        <v>104739</v>
      </c>
      <c r="C10477" s="2" t="s">
        <v>19</v>
      </c>
      <c r="D10477" s="2" t="s">
        <v>20</v>
      </c>
      <c r="E10477" s="2">
        <v>3916.72</v>
      </c>
      <c r="F10477" s="2">
        <v>0.47</v>
      </c>
      <c r="G10477" s="2">
        <v>7</v>
      </c>
      <c r="H10477" s="3">
        <v>44967</v>
      </c>
      <c r="I10477" s="3">
        <v>44968</v>
      </c>
      <c r="J10477" s="2" t="s">
        <v>15</v>
      </c>
      <c r="K10477" s="2" t="s">
        <v>22</v>
      </c>
      <c r="L10477" s="2">
        <v>862.89</v>
      </c>
      <c r="M10477" s="2" t="s">
        <v>48</v>
      </c>
      <c r="N10477" s="11">
        <f>L10477/E10477*100</f>
        <v>22.030934046855531</v>
      </c>
      <c r="O10477" s="12" t="str">
        <f>IF(N10477&lt;10,"Low",IF(N10477&lt;20,"Med","High"))</f>
        <v>High</v>
      </c>
      <c r="P10477" s="12">
        <f>sales*discount</f>
        <v>1840.8583999999998</v>
      </c>
      <c r="Q10477" s="12">
        <f>sales-Discount_Values</f>
        <v>2075.8616000000002</v>
      </c>
      <c r="R10477" s="12">
        <f>DATEDIF(order_date,delivery_date,"D")</f>
        <v>1</v>
      </c>
      <c r="S10477" s="12"/>
    </row>
    <row r="10478" spans="1:19" ht="14.25" customHeight="1" x14ac:dyDescent="0.35">
      <c r="A10478" s="2" t="s">
        <v>8971</v>
      </c>
      <c r="B10478" s="2">
        <v>108938</v>
      </c>
      <c r="C10478" s="2" t="s">
        <v>25</v>
      </c>
      <c r="D10478" s="2" t="s">
        <v>33</v>
      </c>
      <c r="E10478" s="2">
        <v>3122.07</v>
      </c>
      <c r="F10478" s="2">
        <v>7.0000000000000007E-2</v>
      </c>
      <c r="G10478" s="2">
        <v>9</v>
      </c>
      <c r="H10478" s="3">
        <v>45322</v>
      </c>
      <c r="I10478" s="3">
        <v>45326</v>
      </c>
      <c r="J10478" s="2" t="s">
        <v>21</v>
      </c>
      <c r="K10478" s="2" t="s">
        <v>27</v>
      </c>
      <c r="L10478" s="2">
        <v>687.94</v>
      </c>
      <c r="M10478" s="2" t="s">
        <v>34</v>
      </c>
      <c r="N10478" s="11">
        <f>L10478/E10478*100</f>
        <v>22.034739772010237</v>
      </c>
      <c r="O10478" s="12" t="str">
        <f>IF(N10478&lt;10,"Low",IF(N10478&lt;20,"Med","High"))</f>
        <v>High</v>
      </c>
      <c r="P10478" s="12">
        <f>sales*discount</f>
        <v>218.54490000000004</v>
      </c>
      <c r="Q10478" s="12">
        <f>sales-Discount_Values</f>
        <v>2903.5251000000003</v>
      </c>
      <c r="R10478" s="12">
        <f>DATEDIF(order_date,delivery_date,"D")</f>
        <v>4</v>
      </c>
      <c r="S10478" s="12"/>
    </row>
    <row r="10479" spans="1:19" ht="14.25" customHeight="1" x14ac:dyDescent="0.35">
      <c r="A10479" s="2" t="s">
        <v>4545</v>
      </c>
      <c r="B10479" s="2">
        <v>104512</v>
      </c>
      <c r="C10479" s="2" t="s">
        <v>25</v>
      </c>
      <c r="D10479" s="2" t="s">
        <v>20</v>
      </c>
      <c r="E10479" s="2">
        <v>2648.81</v>
      </c>
      <c r="F10479" s="2">
        <v>0.11</v>
      </c>
      <c r="G10479" s="2">
        <v>4</v>
      </c>
      <c r="H10479" s="3">
        <v>45575</v>
      </c>
      <c r="I10479" s="3">
        <v>45582</v>
      </c>
      <c r="J10479" s="2" t="s">
        <v>31</v>
      </c>
      <c r="K10479" s="2" t="s">
        <v>27</v>
      </c>
      <c r="L10479" s="2">
        <v>583.66999999999996</v>
      </c>
      <c r="M10479" s="2" t="s">
        <v>34</v>
      </c>
      <c r="N10479" s="11">
        <f>L10479/E10479*100</f>
        <v>22.035178061091585</v>
      </c>
      <c r="O10479" s="12" t="str">
        <f>IF(N10479&lt;10,"Low",IF(N10479&lt;20,"Med","High"))</f>
        <v>High</v>
      </c>
      <c r="P10479" s="12">
        <f>sales*discount</f>
        <v>291.3691</v>
      </c>
      <c r="Q10479" s="12">
        <f>sales-Discount_Values</f>
        <v>2357.4409000000001</v>
      </c>
      <c r="R10479" s="12">
        <f>DATEDIF(order_date,delivery_date,"D")</f>
        <v>7</v>
      </c>
      <c r="S10479" s="12"/>
    </row>
    <row r="10480" spans="1:19" ht="14.25" customHeight="1" x14ac:dyDescent="0.35">
      <c r="A10480" s="2" t="s">
        <v>4951</v>
      </c>
      <c r="B10480" s="2">
        <v>104918</v>
      </c>
      <c r="C10480" s="2" t="s">
        <v>13</v>
      </c>
      <c r="D10480" s="2" t="s">
        <v>36</v>
      </c>
      <c r="E10480" s="2">
        <v>4452.17</v>
      </c>
      <c r="F10480" s="2">
        <v>0.02</v>
      </c>
      <c r="G10480" s="2">
        <v>8</v>
      </c>
      <c r="H10480" s="3">
        <v>44979</v>
      </c>
      <c r="I10480" s="3">
        <v>44981</v>
      </c>
      <c r="J10480" s="2" t="s">
        <v>21</v>
      </c>
      <c r="K10480" s="2" t="s">
        <v>22</v>
      </c>
      <c r="L10480" s="2">
        <v>981.08</v>
      </c>
      <c r="M10480" s="2" t="s">
        <v>23</v>
      </c>
      <c r="N10480" s="11">
        <f>L10480/E10480*100</f>
        <v>22.035995930074549</v>
      </c>
      <c r="O10480" s="12" t="str">
        <f>IF(N10480&lt;10,"Low",IF(N10480&lt;20,"Med","High"))</f>
        <v>High</v>
      </c>
      <c r="P10480" s="12">
        <f>sales*discount</f>
        <v>89.043400000000005</v>
      </c>
      <c r="Q10480" s="12">
        <f>sales-Discount_Values</f>
        <v>4363.1266000000005</v>
      </c>
      <c r="R10480" s="12">
        <f>DATEDIF(order_date,delivery_date,"D")</f>
        <v>2</v>
      </c>
      <c r="S10480" s="12"/>
    </row>
    <row r="10481" spans="1:19" ht="14.25" customHeight="1" x14ac:dyDescent="0.35">
      <c r="A10481" s="2" t="s">
        <v>1694</v>
      </c>
      <c r="B10481" s="2">
        <v>101661</v>
      </c>
      <c r="C10481" s="2" t="s">
        <v>13</v>
      </c>
      <c r="D10481" s="2" t="s">
        <v>36</v>
      </c>
      <c r="E10481" s="2">
        <v>1370.04</v>
      </c>
      <c r="F10481" s="2">
        <v>0.4</v>
      </c>
      <c r="G10481" s="2">
        <v>1</v>
      </c>
      <c r="H10481" s="3">
        <v>45065</v>
      </c>
      <c r="I10481" s="3">
        <v>45069</v>
      </c>
      <c r="J10481" s="2" t="s">
        <v>31</v>
      </c>
      <c r="K10481" s="2" t="s">
        <v>16</v>
      </c>
      <c r="L10481" s="2">
        <v>301.92</v>
      </c>
      <c r="M10481" s="2" t="s">
        <v>39</v>
      </c>
      <c r="N10481" s="11">
        <f>L10481/E10481*100</f>
        <v>22.03731277918893</v>
      </c>
      <c r="O10481" s="12" t="str">
        <f>IF(N10481&lt;10,"Low",IF(N10481&lt;20,"Med","High"))</f>
        <v>High</v>
      </c>
      <c r="P10481" s="12">
        <f>sales*discount</f>
        <v>548.01599999999996</v>
      </c>
      <c r="Q10481" s="12">
        <f>sales-Discount_Values</f>
        <v>822.024</v>
      </c>
      <c r="R10481" s="12">
        <f>DATEDIF(order_date,delivery_date,"D")</f>
        <v>4</v>
      </c>
      <c r="S10481" s="12"/>
    </row>
    <row r="10482" spans="1:19" ht="14.25" customHeight="1" x14ac:dyDescent="0.35">
      <c r="A10482" s="2" t="s">
        <v>11581</v>
      </c>
      <c r="B10482" s="2">
        <v>111548</v>
      </c>
      <c r="C10482" s="2" t="s">
        <v>25</v>
      </c>
      <c r="D10482" s="2" t="s">
        <v>20</v>
      </c>
      <c r="E10482" s="2">
        <v>4645.55</v>
      </c>
      <c r="F10482" s="2">
        <v>0.19</v>
      </c>
      <c r="G10482" s="2">
        <v>5</v>
      </c>
      <c r="H10482" s="3">
        <v>45614</v>
      </c>
      <c r="I10482" s="3">
        <v>45621</v>
      </c>
      <c r="J10482" s="2" t="s">
        <v>15</v>
      </c>
      <c r="K10482" s="2" t="s">
        <v>27</v>
      </c>
      <c r="L10482" s="2">
        <v>1023.81</v>
      </c>
      <c r="M10482" s="2" t="s">
        <v>39</v>
      </c>
      <c r="N10482" s="11">
        <f>L10482/E10482*100</f>
        <v>22.038509971908599</v>
      </c>
      <c r="O10482" s="12" t="str">
        <f>IF(N10482&lt;10,"Low",IF(N10482&lt;20,"Med","High"))</f>
        <v>High</v>
      </c>
      <c r="P10482" s="12">
        <f>sales*discount</f>
        <v>882.6545000000001</v>
      </c>
      <c r="Q10482" s="12">
        <f>sales-Discount_Values</f>
        <v>3762.8955000000001</v>
      </c>
      <c r="R10482" s="12">
        <f>DATEDIF(order_date,delivery_date,"D")</f>
        <v>7</v>
      </c>
      <c r="S10482" s="12"/>
    </row>
    <row r="10483" spans="1:19" ht="14.25" customHeight="1" x14ac:dyDescent="0.35">
      <c r="A10483" s="2" t="s">
        <v>4779</v>
      </c>
      <c r="B10483" s="2">
        <v>104746</v>
      </c>
      <c r="C10483" s="2" t="s">
        <v>41</v>
      </c>
      <c r="D10483" s="2" t="s">
        <v>36</v>
      </c>
      <c r="E10483" s="2">
        <v>4332.1499999999996</v>
      </c>
      <c r="F10483" s="2">
        <v>0.12</v>
      </c>
      <c r="G10483" s="2">
        <v>6</v>
      </c>
      <c r="H10483" s="3">
        <v>45182</v>
      </c>
      <c r="I10483" s="3">
        <v>45185</v>
      </c>
      <c r="J10483" s="2" t="s">
        <v>15</v>
      </c>
      <c r="K10483" s="2" t="s">
        <v>16</v>
      </c>
      <c r="L10483" s="2">
        <v>954.84</v>
      </c>
      <c r="M10483" s="2" t="s">
        <v>39</v>
      </c>
      <c r="N10483" s="11">
        <f>L10483/E10483*100</f>
        <v>22.040788061355219</v>
      </c>
      <c r="O10483" s="12" t="str">
        <f>IF(N10483&lt;10,"Low",IF(N10483&lt;20,"Med","High"))</f>
        <v>High</v>
      </c>
      <c r="P10483" s="12">
        <f>sales*discount</f>
        <v>519.85799999999995</v>
      </c>
      <c r="Q10483" s="12">
        <f>sales-Discount_Values</f>
        <v>3812.2919999999995</v>
      </c>
      <c r="R10483" s="12">
        <f>DATEDIF(order_date,delivery_date,"D")</f>
        <v>3</v>
      </c>
      <c r="S10483" s="12"/>
    </row>
    <row r="10484" spans="1:19" ht="14.25" customHeight="1" x14ac:dyDescent="0.35">
      <c r="A10484" s="2" t="s">
        <v>1346</v>
      </c>
      <c r="B10484" s="2">
        <v>101313</v>
      </c>
      <c r="C10484" s="2" t="s">
        <v>25</v>
      </c>
      <c r="D10484" s="2" t="s">
        <v>14</v>
      </c>
      <c r="E10484" s="2">
        <v>402.57</v>
      </c>
      <c r="F10484" s="2">
        <v>0.09</v>
      </c>
      <c r="G10484" s="2">
        <v>1</v>
      </c>
      <c r="H10484" s="3">
        <v>44969</v>
      </c>
      <c r="I10484" s="3">
        <v>44972</v>
      </c>
      <c r="J10484" s="2" t="s">
        <v>31</v>
      </c>
      <c r="K10484" s="2" t="s">
        <v>27</v>
      </c>
      <c r="L10484" s="2">
        <v>88.73</v>
      </c>
      <c r="M10484" s="2" t="s">
        <v>23</v>
      </c>
      <c r="N10484" s="11">
        <f>L10484/E10484*100</f>
        <v>22.040887299103261</v>
      </c>
      <c r="O10484" s="12" t="str">
        <f>IF(N10484&lt;10,"Low",IF(N10484&lt;20,"Med","High"))</f>
        <v>High</v>
      </c>
      <c r="P10484" s="12">
        <f>sales*discount</f>
        <v>36.231299999999997</v>
      </c>
      <c r="Q10484" s="12">
        <f>sales-Discount_Values</f>
        <v>366.33870000000002</v>
      </c>
      <c r="R10484" s="12">
        <f>DATEDIF(order_date,delivery_date,"D")</f>
        <v>3</v>
      </c>
      <c r="S10484" s="12"/>
    </row>
    <row r="10485" spans="1:19" ht="14.25" customHeight="1" x14ac:dyDescent="0.35">
      <c r="A10485" s="2" t="s">
        <v>7875</v>
      </c>
      <c r="B10485" s="2">
        <v>107842</v>
      </c>
      <c r="C10485" s="2" t="s">
        <v>19</v>
      </c>
      <c r="D10485" s="2" t="s">
        <v>20</v>
      </c>
      <c r="E10485" s="2">
        <v>2228.9899999999998</v>
      </c>
      <c r="F10485" s="2">
        <v>0.03</v>
      </c>
      <c r="G10485" s="2">
        <v>1</v>
      </c>
      <c r="H10485" s="3">
        <v>45395</v>
      </c>
      <c r="I10485" s="3">
        <v>45396</v>
      </c>
      <c r="J10485" s="2" t="s">
        <v>31</v>
      </c>
      <c r="K10485" s="2" t="s">
        <v>27</v>
      </c>
      <c r="L10485" s="2">
        <v>491.3</v>
      </c>
      <c r="M10485" s="2" t="s">
        <v>17</v>
      </c>
      <c r="N10485" s="11">
        <f>L10485/E10485*100</f>
        <v>22.041372998532971</v>
      </c>
      <c r="O10485" s="12" t="str">
        <f>IF(N10485&lt;10,"Low",IF(N10485&lt;20,"Med","High"))</f>
        <v>High</v>
      </c>
      <c r="P10485" s="12">
        <f>sales*discount</f>
        <v>66.869699999999995</v>
      </c>
      <c r="Q10485" s="12">
        <f>sales-Discount_Values</f>
        <v>2162.1202999999996</v>
      </c>
      <c r="R10485" s="12">
        <f>DATEDIF(order_date,delivery_date,"D")</f>
        <v>1</v>
      </c>
      <c r="S10485" s="12"/>
    </row>
    <row r="10486" spans="1:19" ht="14.25" customHeight="1" x14ac:dyDescent="0.35">
      <c r="A10486" s="2" t="s">
        <v>11741</v>
      </c>
      <c r="B10486" s="2">
        <v>111708</v>
      </c>
      <c r="C10486" s="2" t="s">
        <v>25</v>
      </c>
      <c r="D10486" s="2" t="s">
        <v>14</v>
      </c>
      <c r="E10486" s="2">
        <v>4073.33</v>
      </c>
      <c r="F10486" s="2">
        <v>0.06</v>
      </c>
      <c r="G10486" s="2">
        <v>3</v>
      </c>
      <c r="H10486" s="3">
        <v>45420</v>
      </c>
      <c r="I10486" s="3">
        <v>45422</v>
      </c>
      <c r="J10486" s="2" t="s">
        <v>15</v>
      </c>
      <c r="K10486" s="2" t="s">
        <v>27</v>
      </c>
      <c r="L10486" s="2">
        <v>897.84</v>
      </c>
      <c r="M10486" s="2" t="s">
        <v>23</v>
      </c>
      <c r="N10486" s="11">
        <f>L10486/E10486*100</f>
        <v>22.041916564579843</v>
      </c>
      <c r="O10486" s="12" t="str">
        <f>IF(N10486&lt;10,"Low",IF(N10486&lt;20,"Med","High"))</f>
        <v>High</v>
      </c>
      <c r="P10486" s="12">
        <f>sales*discount</f>
        <v>244.3998</v>
      </c>
      <c r="Q10486" s="12">
        <f>sales-Discount_Values</f>
        <v>3828.9301999999998</v>
      </c>
      <c r="R10486" s="12">
        <f>DATEDIF(order_date,delivery_date,"D")</f>
        <v>2</v>
      </c>
      <c r="S10486" s="12"/>
    </row>
    <row r="10487" spans="1:19" ht="14.25" customHeight="1" x14ac:dyDescent="0.35">
      <c r="A10487" s="2" t="s">
        <v>8419</v>
      </c>
      <c r="B10487" s="2">
        <v>108386</v>
      </c>
      <c r="C10487" s="2" t="s">
        <v>41</v>
      </c>
      <c r="D10487" s="2" t="s">
        <v>14</v>
      </c>
      <c r="E10487" s="2">
        <v>4416.78</v>
      </c>
      <c r="F10487" s="2">
        <v>0.19</v>
      </c>
      <c r="G10487" s="2">
        <v>6</v>
      </c>
      <c r="H10487" s="3">
        <v>45266</v>
      </c>
      <c r="I10487" s="3">
        <v>45272</v>
      </c>
      <c r="J10487" s="2" t="s">
        <v>31</v>
      </c>
      <c r="K10487" s="2" t="s">
        <v>22</v>
      </c>
      <c r="L10487" s="2">
        <v>973.57</v>
      </c>
      <c r="M10487" s="2" t="s">
        <v>17</v>
      </c>
      <c r="N10487" s="11">
        <f>L10487/E10487*100</f>
        <v>22.042528720017753</v>
      </c>
      <c r="O10487" s="12" t="str">
        <f>IF(N10487&lt;10,"Low",IF(N10487&lt;20,"Med","High"))</f>
        <v>High</v>
      </c>
      <c r="P10487" s="12">
        <f>sales*discount</f>
        <v>839.18819999999994</v>
      </c>
      <c r="Q10487" s="12">
        <f>sales-Discount_Values</f>
        <v>3577.5917999999997</v>
      </c>
      <c r="R10487" s="12">
        <f>DATEDIF(order_date,delivery_date,"D")</f>
        <v>6</v>
      </c>
      <c r="S10487" s="12"/>
    </row>
    <row r="10488" spans="1:19" ht="14.25" customHeight="1" x14ac:dyDescent="0.35">
      <c r="A10488" s="2" t="s">
        <v>4505</v>
      </c>
      <c r="B10488" s="2">
        <v>104472</v>
      </c>
      <c r="C10488" s="2" t="s">
        <v>25</v>
      </c>
      <c r="D10488" s="2" t="s">
        <v>20</v>
      </c>
      <c r="E10488" s="2">
        <v>2507.62</v>
      </c>
      <c r="F10488" s="2">
        <v>0.38</v>
      </c>
      <c r="G10488" s="2">
        <v>2</v>
      </c>
      <c r="H10488" s="3">
        <v>45056</v>
      </c>
      <c r="I10488" s="3">
        <v>45058</v>
      </c>
      <c r="J10488" s="2" t="s">
        <v>15</v>
      </c>
      <c r="K10488" s="2" t="s">
        <v>16</v>
      </c>
      <c r="L10488" s="2">
        <v>552.83000000000004</v>
      </c>
      <c r="M10488" s="2" t="s">
        <v>34</v>
      </c>
      <c r="N10488" s="11">
        <f>L10488/E10488*100</f>
        <v>22.046003780477108</v>
      </c>
      <c r="O10488" s="12" t="str">
        <f>IF(N10488&lt;10,"Low",IF(N10488&lt;20,"Med","High"))</f>
        <v>High</v>
      </c>
      <c r="P10488" s="12">
        <f>sales*discount</f>
        <v>952.89559999999994</v>
      </c>
      <c r="Q10488" s="12">
        <f>sales-Discount_Values</f>
        <v>1554.7244000000001</v>
      </c>
      <c r="R10488" s="12">
        <f>DATEDIF(order_date,delivery_date,"D")</f>
        <v>2</v>
      </c>
      <c r="S10488" s="12"/>
    </row>
    <row r="10489" spans="1:19" ht="14.25" customHeight="1" x14ac:dyDescent="0.35">
      <c r="A10489" s="2" t="s">
        <v>4766</v>
      </c>
      <c r="B10489" s="2">
        <v>104733</v>
      </c>
      <c r="C10489" s="2" t="s">
        <v>41</v>
      </c>
      <c r="D10489" s="2" t="s">
        <v>36</v>
      </c>
      <c r="E10489" s="2">
        <v>1557.07</v>
      </c>
      <c r="F10489" s="2">
        <v>0.44</v>
      </c>
      <c r="G10489" s="2">
        <v>7</v>
      </c>
      <c r="H10489" s="3">
        <v>45262</v>
      </c>
      <c r="I10489" s="3">
        <v>45264</v>
      </c>
      <c r="J10489" s="2" t="s">
        <v>15</v>
      </c>
      <c r="K10489" s="2" t="s">
        <v>22</v>
      </c>
      <c r="L10489" s="2">
        <v>343.3</v>
      </c>
      <c r="M10489" s="2" t="s">
        <v>48</v>
      </c>
      <c r="N10489" s="11">
        <f>L10489/E10489*100</f>
        <v>22.047820586100819</v>
      </c>
      <c r="O10489" s="12" t="str">
        <f>IF(N10489&lt;10,"Low",IF(N10489&lt;20,"Med","High"))</f>
        <v>High</v>
      </c>
      <c r="P10489" s="12">
        <f>sales*discount</f>
        <v>685.11079999999993</v>
      </c>
      <c r="Q10489" s="12">
        <f>sales-Discount_Values</f>
        <v>871.95920000000001</v>
      </c>
      <c r="R10489" s="12">
        <f>DATEDIF(order_date,delivery_date,"D")</f>
        <v>2</v>
      </c>
      <c r="S10489" s="12"/>
    </row>
    <row r="10490" spans="1:19" ht="14.25" customHeight="1" x14ac:dyDescent="0.35">
      <c r="A10490" s="2" t="s">
        <v>10469</v>
      </c>
      <c r="B10490" s="2">
        <v>110436</v>
      </c>
      <c r="C10490" s="2" t="s">
        <v>41</v>
      </c>
      <c r="D10490" s="2" t="s">
        <v>26</v>
      </c>
      <c r="E10490" s="2">
        <v>3364.39</v>
      </c>
      <c r="F10490" s="2">
        <v>0.36</v>
      </c>
      <c r="G10490" s="2">
        <v>9</v>
      </c>
      <c r="H10490" s="3">
        <v>45447</v>
      </c>
      <c r="I10490" s="3">
        <v>45454</v>
      </c>
      <c r="J10490" s="2" t="s">
        <v>21</v>
      </c>
      <c r="K10490" s="2" t="s">
        <v>16</v>
      </c>
      <c r="L10490" s="2">
        <v>741.85</v>
      </c>
      <c r="M10490" s="2" t="s">
        <v>28</v>
      </c>
      <c r="N10490" s="11">
        <f>L10490/E10490*100</f>
        <v>22.050059594755663</v>
      </c>
      <c r="O10490" s="12" t="str">
        <f>IF(N10490&lt;10,"Low",IF(N10490&lt;20,"Med","High"))</f>
        <v>High</v>
      </c>
      <c r="P10490" s="12">
        <f>sales*discount</f>
        <v>1211.1804</v>
      </c>
      <c r="Q10490" s="12">
        <f>sales-Discount_Values</f>
        <v>2153.2096000000001</v>
      </c>
      <c r="R10490" s="12">
        <f>DATEDIF(order_date,delivery_date,"D")</f>
        <v>7</v>
      </c>
      <c r="S10490" s="12"/>
    </row>
    <row r="10491" spans="1:19" ht="14.25" customHeight="1" x14ac:dyDescent="0.35">
      <c r="A10491" s="2" t="s">
        <v>12172</v>
      </c>
      <c r="B10491" s="2">
        <v>112139</v>
      </c>
      <c r="C10491" s="2" t="s">
        <v>19</v>
      </c>
      <c r="D10491" s="2" t="s">
        <v>26</v>
      </c>
      <c r="E10491" s="2">
        <v>2555.0500000000002</v>
      </c>
      <c r="F10491" s="2">
        <v>0.3</v>
      </c>
      <c r="G10491" s="2">
        <v>4</v>
      </c>
      <c r="H10491" s="3">
        <v>45209</v>
      </c>
      <c r="I10491" s="3">
        <v>45216</v>
      </c>
      <c r="J10491" s="2" t="s">
        <v>21</v>
      </c>
      <c r="K10491" s="2" t="s">
        <v>27</v>
      </c>
      <c r="L10491" s="2">
        <v>563.41</v>
      </c>
      <c r="M10491" s="2" t="s">
        <v>17</v>
      </c>
      <c r="N10491" s="11">
        <f>L10491/E10491*100</f>
        <v>22.050840492358269</v>
      </c>
      <c r="O10491" s="12" t="str">
        <f>IF(N10491&lt;10,"Low",IF(N10491&lt;20,"Med","High"))</f>
        <v>High</v>
      </c>
      <c r="P10491" s="12">
        <f>sales*discount</f>
        <v>766.51499999999999</v>
      </c>
      <c r="Q10491" s="12">
        <f>sales-Discount_Values</f>
        <v>1788.5350000000003</v>
      </c>
      <c r="R10491" s="12">
        <f>DATEDIF(order_date,delivery_date,"D")</f>
        <v>7</v>
      </c>
      <c r="S10491" s="12"/>
    </row>
    <row r="10492" spans="1:19" ht="14.25" customHeight="1" x14ac:dyDescent="0.35">
      <c r="A10492" s="2" t="s">
        <v>3265</v>
      </c>
      <c r="B10492" s="2">
        <v>103232</v>
      </c>
      <c r="C10492" s="2" t="s">
        <v>13</v>
      </c>
      <c r="D10492" s="2" t="s">
        <v>36</v>
      </c>
      <c r="E10492" s="2">
        <v>1551.43</v>
      </c>
      <c r="F10492" s="2">
        <v>0.16</v>
      </c>
      <c r="G10492" s="2">
        <v>8</v>
      </c>
      <c r="H10492" s="3">
        <v>45441</v>
      </c>
      <c r="I10492" s="3">
        <v>45444</v>
      </c>
      <c r="J10492" s="2" t="s">
        <v>31</v>
      </c>
      <c r="K10492" s="2" t="s">
        <v>16</v>
      </c>
      <c r="L10492" s="2">
        <v>342.15</v>
      </c>
      <c r="M10492" s="2" t="s">
        <v>48</v>
      </c>
      <c r="N10492" s="11">
        <f>L10492/E10492*100</f>
        <v>22.053847095905066</v>
      </c>
      <c r="O10492" s="12" t="str">
        <f>IF(N10492&lt;10,"Low",IF(N10492&lt;20,"Med","High"))</f>
        <v>High</v>
      </c>
      <c r="P10492" s="12">
        <f>sales*discount</f>
        <v>248.22880000000001</v>
      </c>
      <c r="Q10492" s="12">
        <f>sales-Discount_Values</f>
        <v>1303.2012</v>
      </c>
      <c r="R10492" s="12">
        <f>DATEDIF(order_date,delivery_date,"D")</f>
        <v>3</v>
      </c>
      <c r="S10492" s="12"/>
    </row>
    <row r="10493" spans="1:19" ht="14.25" customHeight="1" x14ac:dyDescent="0.35">
      <c r="A10493" s="2" t="s">
        <v>6326</v>
      </c>
      <c r="B10493" s="2">
        <v>106293</v>
      </c>
      <c r="C10493" s="2" t="s">
        <v>25</v>
      </c>
      <c r="D10493" s="2" t="s">
        <v>36</v>
      </c>
      <c r="E10493" s="2">
        <v>1155.82</v>
      </c>
      <c r="F10493" s="2">
        <v>0.42</v>
      </c>
      <c r="G10493" s="2">
        <v>1</v>
      </c>
      <c r="H10493" s="3">
        <v>45179</v>
      </c>
      <c r="I10493" s="3">
        <v>45181</v>
      </c>
      <c r="J10493" s="2" t="s">
        <v>15</v>
      </c>
      <c r="K10493" s="2" t="s">
        <v>22</v>
      </c>
      <c r="L10493" s="2">
        <v>254.95</v>
      </c>
      <c r="M10493" s="2" t="s">
        <v>39</v>
      </c>
      <c r="N10493" s="11">
        <f>L10493/E10493*100</f>
        <v>22.057932896125696</v>
      </c>
      <c r="O10493" s="12" t="str">
        <f>IF(N10493&lt;10,"Low",IF(N10493&lt;20,"Med","High"))</f>
        <v>High</v>
      </c>
      <c r="P10493" s="12">
        <f>sales*discount</f>
        <v>485.44439999999997</v>
      </c>
      <c r="Q10493" s="12">
        <f>sales-Discount_Values</f>
        <v>670.37559999999996</v>
      </c>
      <c r="R10493" s="12">
        <f>DATEDIF(order_date,delivery_date,"D")</f>
        <v>2</v>
      </c>
      <c r="S10493" s="12"/>
    </row>
    <row r="10494" spans="1:19" ht="14.25" customHeight="1" x14ac:dyDescent="0.35">
      <c r="A10494" s="2" t="s">
        <v>12475</v>
      </c>
      <c r="B10494" s="2">
        <v>112442</v>
      </c>
      <c r="C10494" s="2" t="s">
        <v>13</v>
      </c>
      <c r="D10494" s="2" t="s">
        <v>14</v>
      </c>
      <c r="E10494" s="2">
        <v>1781.15</v>
      </c>
      <c r="F10494" s="2">
        <v>0.2</v>
      </c>
      <c r="G10494" s="2">
        <v>1</v>
      </c>
      <c r="H10494" s="3">
        <v>44961</v>
      </c>
      <c r="I10494" s="3">
        <v>44962</v>
      </c>
      <c r="J10494" s="2" t="s">
        <v>31</v>
      </c>
      <c r="K10494" s="2" t="s">
        <v>22</v>
      </c>
      <c r="L10494" s="2">
        <v>392.9</v>
      </c>
      <c r="M10494" s="2" t="s">
        <v>48</v>
      </c>
      <c r="N10494" s="11">
        <f>L10494/E10494*100</f>
        <v>22.058782247424414</v>
      </c>
      <c r="O10494" s="12" t="str">
        <f>IF(N10494&lt;10,"Low",IF(N10494&lt;20,"Med","High"))</f>
        <v>High</v>
      </c>
      <c r="P10494" s="12">
        <f>sales*discount</f>
        <v>356.23</v>
      </c>
      <c r="Q10494" s="12">
        <f>sales-Discount_Values</f>
        <v>1424.92</v>
      </c>
      <c r="R10494" s="12">
        <f>DATEDIF(order_date,delivery_date,"D")</f>
        <v>1</v>
      </c>
      <c r="S10494" s="12"/>
    </row>
    <row r="10495" spans="1:19" ht="14.25" customHeight="1" x14ac:dyDescent="0.35">
      <c r="A10495" s="2" t="s">
        <v>12549</v>
      </c>
      <c r="B10495" s="2">
        <v>112516</v>
      </c>
      <c r="C10495" s="2" t="s">
        <v>13</v>
      </c>
      <c r="D10495" s="2" t="s">
        <v>36</v>
      </c>
      <c r="E10495" s="2">
        <v>4298.72</v>
      </c>
      <c r="F10495" s="2">
        <v>0.06</v>
      </c>
      <c r="G10495" s="2">
        <v>2</v>
      </c>
      <c r="H10495" s="3">
        <v>45102</v>
      </c>
      <c r="I10495" s="3">
        <v>45104</v>
      </c>
      <c r="J10495" s="2" t="s">
        <v>21</v>
      </c>
      <c r="K10495" s="2" t="s">
        <v>27</v>
      </c>
      <c r="L10495" s="2">
        <v>948.26</v>
      </c>
      <c r="M10495" s="2" t="s">
        <v>39</v>
      </c>
      <c r="N10495" s="11">
        <f>L10495/E10495*100</f>
        <v>22.059124576618157</v>
      </c>
      <c r="O10495" s="12" t="str">
        <f>IF(N10495&lt;10,"Low",IF(N10495&lt;20,"Med","High"))</f>
        <v>High</v>
      </c>
      <c r="P10495" s="12">
        <f>sales*discount</f>
        <v>257.92320000000001</v>
      </c>
      <c r="Q10495" s="12">
        <f>sales-Discount_Values</f>
        <v>4040.7968000000001</v>
      </c>
      <c r="R10495" s="12">
        <f>DATEDIF(order_date,delivery_date,"D")</f>
        <v>2</v>
      </c>
      <c r="S10495" s="12"/>
    </row>
    <row r="10496" spans="1:19" ht="14.25" customHeight="1" x14ac:dyDescent="0.35">
      <c r="A10496" s="2" t="s">
        <v>3906</v>
      </c>
      <c r="B10496" s="2">
        <v>103873</v>
      </c>
      <c r="C10496" s="2" t="s">
        <v>19</v>
      </c>
      <c r="D10496" s="2" t="s">
        <v>36</v>
      </c>
      <c r="E10496" s="2">
        <v>518.96</v>
      </c>
      <c r="F10496" s="2">
        <v>0.25</v>
      </c>
      <c r="G10496" s="2">
        <v>7</v>
      </c>
      <c r="H10496" s="3">
        <v>45554</v>
      </c>
      <c r="I10496" s="3">
        <v>45555</v>
      </c>
      <c r="J10496" s="2" t="s">
        <v>21</v>
      </c>
      <c r="K10496" s="2" t="s">
        <v>22</v>
      </c>
      <c r="L10496" s="2">
        <v>114.48</v>
      </c>
      <c r="M10496" s="2" t="s">
        <v>17</v>
      </c>
      <c r="N10496" s="11">
        <f>L10496/E10496*100</f>
        <v>22.059503622629876</v>
      </c>
      <c r="O10496" s="12" t="str">
        <f>IF(N10496&lt;10,"Low",IF(N10496&lt;20,"Med","High"))</f>
        <v>High</v>
      </c>
      <c r="P10496" s="12">
        <f>sales*discount</f>
        <v>129.74</v>
      </c>
      <c r="Q10496" s="12">
        <f>sales-Discount_Values</f>
        <v>389.22</v>
      </c>
      <c r="R10496" s="12">
        <f>DATEDIF(order_date,delivery_date,"D")</f>
        <v>1</v>
      </c>
      <c r="S10496" s="12"/>
    </row>
    <row r="10497" spans="1:19" ht="14.25" customHeight="1" x14ac:dyDescent="0.35">
      <c r="A10497" s="2" t="s">
        <v>11179</v>
      </c>
      <c r="B10497" s="2">
        <v>111146</v>
      </c>
      <c r="C10497" s="2" t="s">
        <v>41</v>
      </c>
      <c r="D10497" s="2" t="s">
        <v>26</v>
      </c>
      <c r="E10497" s="2">
        <v>4073.97</v>
      </c>
      <c r="F10497" s="2">
        <v>0.43</v>
      </c>
      <c r="G10497" s="2">
        <v>8</v>
      </c>
      <c r="H10497" s="3">
        <v>45072</v>
      </c>
      <c r="I10497" s="3">
        <v>45074</v>
      </c>
      <c r="J10497" s="2" t="s">
        <v>15</v>
      </c>
      <c r="K10497" s="2" t="s">
        <v>22</v>
      </c>
      <c r="L10497" s="2">
        <v>898.76</v>
      </c>
      <c r="M10497" s="2" t="s">
        <v>48</v>
      </c>
      <c r="N10497" s="11">
        <f>L10497/E10497*100</f>
        <v>22.061036286472412</v>
      </c>
      <c r="O10497" s="12" t="str">
        <f>IF(N10497&lt;10,"Low",IF(N10497&lt;20,"Med","High"))</f>
        <v>High</v>
      </c>
      <c r="P10497" s="12">
        <f>sales*discount</f>
        <v>1751.8071</v>
      </c>
      <c r="Q10497" s="12">
        <f>sales-Discount_Values</f>
        <v>2322.1628999999998</v>
      </c>
      <c r="R10497" s="12">
        <f>DATEDIF(order_date,delivery_date,"D")</f>
        <v>2</v>
      </c>
      <c r="S10497" s="12"/>
    </row>
    <row r="10498" spans="1:19" ht="14.25" customHeight="1" x14ac:dyDescent="0.35">
      <c r="A10498" s="2" t="s">
        <v>5875</v>
      </c>
      <c r="B10498" s="2">
        <v>105842</v>
      </c>
      <c r="C10498" s="2" t="s">
        <v>25</v>
      </c>
      <c r="D10498" s="2" t="s">
        <v>33</v>
      </c>
      <c r="E10498" s="2">
        <v>964.02</v>
      </c>
      <c r="F10498" s="2">
        <v>0.43</v>
      </c>
      <c r="G10498" s="2">
        <v>8</v>
      </c>
      <c r="H10498" s="3">
        <v>45562</v>
      </c>
      <c r="I10498" s="3">
        <v>45563</v>
      </c>
      <c r="J10498" s="2" t="s">
        <v>15</v>
      </c>
      <c r="K10498" s="2" t="s">
        <v>16</v>
      </c>
      <c r="L10498" s="2">
        <v>212.68</v>
      </c>
      <c r="M10498" s="2" t="s">
        <v>28</v>
      </c>
      <c r="N10498" s="11">
        <f>L10498/E10498*100</f>
        <v>22.061782950561192</v>
      </c>
      <c r="O10498" s="12" t="str">
        <f>IF(N10498&lt;10,"Low",IF(N10498&lt;20,"Med","High"))</f>
        <v>High</v>
      </c>
      <c r="P10498" s="12">
        <f>sales*discount</f>
        <v>414.52859999999998</v>
      </c>
      <c r="Q10498" s="12">
        <f>sales-Discount_Values</f>
        <v>549.4914</v>
      </c>
      <c r="R10498" s="12">
        <f>DATEDIF(order_date,delivery_date,"D")</f>
        <v>1</v>
      </c>
      <c r="S10498" s="12"/>
    </row>
    <row r="10499" spans="1:19" ht="14.25" customHeight="1" x14ac:dyDescent="0.35">
      <c r="A10499" s="2" t="s">
        <v>4303</v>
      </c>
      <c r="B10499" s="2">
        <v>104270</v>
      </c>
      <c r="C10499" s="2" t="s">
        <v>41</v>
      </c>
      <c r="D10499" s="2" t="s">
        <v>20</v>
      </c>
      <c r="E10499" s="2">
        <v>864.99</v>
      </c>
      <c r="F10499" s="2">
        <v>0.15</v>
      </c>
      <c r="G10499" s="2">
        <v>6</v>
      </c>
      <c r="H10499" s="3">
        <v>45053</v>
      </c>
      <c r="I10499" s="3">
        <v>45060</v>
      </c>
      <c r="J10499" s="2" t="s">
        <v>15</v>
      </c>
      <c r="K10499" s="2" t="s">
        <v>27</v>
      </c>
      <c r="L10499" s="2">
        <v>190.84</v>
      </c>
      <c r="M10499" s="2" t="s">
        <v>17</v>
      </c>
      <c r="N10499" s="11">
        <f>L10499/E10499*100</f>
        <v>22.062682805581566</v>
      </c>
      <c r="O10499" s="12" t="str">
        <f>IF(N10499&lt;10,"Low",IF(N10499&lt;20,"Med","High"))</f>
        <v>High</v>
      </c>
      <c r="P10499" s="12">
        <f>sales*discount</f>
        <v>129.74850000000001</v>
      </c>
      <c r="Q10499" s="12">
        <f>sales-Discount_Values</f>
        <v>735.24149999999997</v>
      </c>
      <c r="R10499" s="12">
        <f>DATEDIF(order_date,delivery_date,"D")</f>
        <v>7</v>
      </c>
      <c r="S10499" s="12"/>
    </row>
    <row r="10500" spans="1:19" ht="14.25" customHeight="1" x14ac:dyDescent="0.35">
      <c r="A10500" s="2" t="s">
        <v>4464</v>
      </c>
      <c r="B10500" s="2">
        <v>104431</v>
      </c>
      <c r="C10500" s="2" t="s">
        <v>19</v>
      </c>
      <c r="D10500" s="2" t="s">
        <v>36</v>
      </c>
      <c r="E10500" s="2">
        <v>3505.11</v>
      </c>
      <c r="F10500" s="2">
        <v>0.3</v>
      </c>
      <c r="G10500" s="2">
        <v>4</v>
      </c>
      <c r="H10500" s="3">
        <v>45593</v>
      </c>
      <c r="I10500" s="3">
        <v>45594</v>
      </c>
      <c r="J10500" s="2" t="s">
        <v>21</v>
      </c>
      <c r="K10500" s="2" t="s">
        <v>16</v>
      </c>
      <c r="L10500" s="2">
        <v>773.35</v>
      </c>
      <c r="M10500" s="2" t="s">
        <v>48</v>
      </c>
      <c r="N10500" s="11">
        <f>L10500/E10500*100</f>
        <v>22.063501573417096</v>
      </c>
      <c r="O10500" s="12" t="str">
        <f>IF(N10500&lt;10,"Low",IF(N10500&lt;20,"Med","High"))</f>
        <v>High</v>
      </c>
      <c r="P10500" s="12">
        <f>sales*discount</f>
        <v>1051.5329999999999</v>
      </c>
      <c r="Q10500" s="12">
        <f>sales-Discount_Values</f>
        <v>2453.5770000000002</v>
      </c>
      <c r="R10500" s="12">
        <f>DATEDIF(order_date,delivery_date,"D")</f>
        <v>1</v>
      </c>
      <c r="S10500" s="12"/>
    </row>
    <row r="10501" spans="1:19" ht="14.25" customHeight="1" x14ac:dyDescent="0.35">
      <c r="A10501" s="2" t="s">
        <v>8576</v>
      </c>
      <c r="B10501" s="2">
        <v>108543</v>
      </c>
      <c r="C10501" s="2" t="s">
        <v>25</v>
      </c>
      <c r="D10501" s="2" t="s">
        <v>36</v>
      </c>
      <c r="E10501" s="2">
        <v>147.02000000000001</v>
      </c>
      <c r="F10501" s="2">
        <v>0.13</v>
      </c>
      <c r="G10501" s="2">
        <v>3</v>
      </c>
      <c r="H10501" s="3">
        <v>45437</v>
      </c>
      <c r="I10501" s="3">
        <v>45441</v>
      </c>
      <c r="J10501" s="2" t="s">
        <v>31</v>
      </c>
      <c r="K10501" s="2" t="s">
        <v>16</v>
      </c>
      <c r="L10501" s="2">
        <v>32.44</v>
      </c>
      <c r="M10501" s="2" t="s">
        <v>34</v>
      </c>
      <c r="N10501" s="11">
        <f>L10501/E10501*100</f>
        <v>22.065025166643991</v>
      </c>
      <c r="O10501" s="12" t="str">
        <f>IF(N10501&lt;10,"Low",IF(N10501&lt;20,"Med","High"))</f>
        <v>High</v>
      </c>
      <c r="P10501" s="12">
        <f>sales*discount</f>
        <v>19.1126</v>
      </c>
      <c r="Q10501" s="12">
        <f>sales-Discount_Values</f>
        <v>127.90740000000001</v>
      </c>
      <c r="R10501" s="12">
        <f>DATEDIF(order_date,delivery_date,"D")</f>
        <v>4</v>
      </c>
      <c r="S10501" s="12"/>
    </row>
    <row r="10502" spans="1:19" ht="14.25" customHeight="1" x14ac:dyDescent="0.35">
      <c r="A10502" s="2" t="s">
        <v>3495</v>
      </c>
      <c r="B10502" s="2">
        <v>103462</v>
      </c>
      <c r="C10502" s="2" t="s">
        <v>19</v>
      </c>
      <c r="D10502" s="2" t="s">
        <v>36</v>
      </c>
      <c r="E10502" s="2">
        <v>2028.98</v>
      </c>
      <c r="F10502" s="2">
        <v>0.25</v>
      </c>
      <c r="G10502" s="2">
        <v>9</v>
      </c>
      <c r="H10502" s="3">
        <v>45587</v>
      </c>
      <c r="I10502" s="3">
        <v>45588</v>
      </c>
      <c r="J10502" s="2" t="s">
        <v>15</v>
      </c>
      <c r="K10502" s="2" t="s">
        <v>16</v>
      </c>
      <c r="L10502" s="2">
        <v>447.71</v>
      </c>
      <c r="M10502" s="2" t="s">
        <v>23</v>
      </c>
      <c r="N10502" s="11">
        <f>L10502/E10502*100</f>
        <v>22.06576703565338</v>
      </c>
      <c r="O10502" s="12" t="str">
        <f>IF(N10502&lt;10,"Low",IF(N10502&lt;20,"Med","High"))</f>
        <v>High</v>
      </c>
      <c r="P10502" s="12">
        <f>sales*discount</f>
        <v>507.245</v>
      </c>
      <c r="Q10502" s="12">
        <f>sales-Discount_Values</f>
        <v>1521.7350000000001</v>
      </c>
      <c r="R10502" s="12">
        <f>DATEDIF(order_date,delivery_date,"D")</f>
        <v>1</v>
      </c>
      <c r="S10502" s="12"/>
    </row>
    <row r="10503" spans="1:19" ht="14.25" customHeight="1" x14ac:dyDescent="0.35">
      <c r="A10503" s="2" t="s">
        <v>14031</v>
      </c>
      <c r="B10503" s="2">
        <v>113998</v>
      </c>
      <c r="C10503" s="2" t="s">
        <v>13</v>
      </c>
      <c r="D10503" s="2" t="s">
        <v>33</v>
      </c>
      <c r="E10503" s="2">
        <v>2142.02</v>
      </c>
      <c r="F10503" s="2">
        <v>0.22</v>
      </c>
      <c r="G10503" s="2">
        <v>6</v>
      </c>
      <c r="H10503" s="3">
        <v>45235</v>
      </c>
      <c r="I10503" s="3">
        <v>45242</v>
      </c>
      <c r="J10503" s="2" t="s">
        <v>31</v>
      </c>
      <c r="K10503" s="2" t="s">
        <v>27</v>
      </c>
      <c r="L10503" s="2">
        <v>472.73</v>
      </c>
      <c r="M10503" s="2" t="s">
        <v>34</v>
      </c>
      <c r="N10503" s="11">
        <f>L10503/E10503*100</f>
        <v>22.069355094723672</v>
      </c>
      <c r="O10503" s="12" t="str">
        <f>IF(N10503&lt;10,"Low",IF(N10503&lt;20,"Med","High"))</f>
        <v>High</v>
      </c>
      <c r="P10503" s="12">
        <f>sales*discount</f>
        <v>471.24439999999998</v>
      </c>
      <c r="Q10503" s="12">
        <f>sales-Discount_Values</f>
        <v>1670.7755999999999</v>
      </c>
      <c r="R10503" s="12">
        <f>DATEDIF(order_date,delivery_date,"D")</f>
        <v>7</v>
      </c>
      <c r="S10503" s="12"/>
    </row>
    <row r="10504" spans="1:19" ht="14.25" customHeight="1" x14ac:dyDescent="0.35">
      <c r="A10504" s="2" t="s">
        <v>9102</v>
      </c>
      <c r="B10504" s="2">
        <v>109069</v>
      </c>
      <c r="C10504" s="2" t="s">
        <v>25</v>
      </c>
      <c r="D10504" s="2" t="s">
        <v>14</v>
      </c>
      <c r="E10504" s="2">
        <v>3477.62</v>
      </c>
      <c r="F10504" s="2">
        <v>0.33</v>
      </c>
      <c r="G10504" s="2">
        <v>3</v>
      </c>
      <c r="H10504" s="3">
        <v>45330</v>
      </c>
      <c r="I10504" s="3">
        <v>45337</v>
      </c>
      <c r="J10504" s="2" t="s">
        <v>21</v>
      </c>
      <c r="K10504" s="2" t="s">
        <v>16</v>
      </c>
      <c r="L10504" s="2">
        <v>767.5</v>
      </c>
      <c r="M10504" s="2" t="s">
        <v>23</v>
      </c>
      <c r="N10504" s="11">
        <f>L10504/E10504*100</f>
        <v>22.069691340629511</v>
      </c>
      <c r="O10504" s="12" t="str">
        <f>IF(N10504&lt;10,"Low",IF(N10504&lt;20,"Med","High"))</f>
        <v>High</v>
      </c>
      <c r="P10504" s="12">
        <f>sales*discount</f>
        <v>1147.6146000000001</v>
      </c>
      <c r="Q10504" s="12">
        <f>sales-Discount_Values</f>
        <v>2330.0054</v>
      </c>
      <c r="R10504" s="12">
        <f>DATEDIF(order_date,delivery_date,"D")</f>
        <v>7</v>
      </c>
      <c r="S10504" s="12"/>
    </row>
    <row r="10505" spans="1:19" ht="14.25" customHeight="1" x14ac:dyDescent="0.35">
      <c r="A10505" s="2" t="s">
        <v>4629</v>
      </c>
      <c r="B10505" s="2">
        <v>104596</v>
      </c>
      <c r="C10505" s="2" t="s">
        <v>19</v>
      </c>
      <c r="D10505" s="2" t="s">
        <v>20</v>
      </c>
      <c r="E10505" s="2">
        <v>3682.58</v>
      </c>
      <c r="F10505" s="2">
        <v>0.39</v>
      </c>
      <c r="G10505" s="2">
        <v>9</v>
      </c>
      <c r="H10505" s="3">
        <v>45183</v>
      </c>
      <c r="I10505" s="3">
        <v>45186</v>
      </c>
      <c r="J10505" s="2" t="s">
        <v>21</v>
      </c>
      <c r="K10505" s="2" t="s">
        <v>27</v>
      </c>
      <c r="L10505" s="2">
        <v>812.81</v>
      </c>
      <c r="M10505" s="2" t="s">
        <v>23</v>
      </c>
      <c r="N10505" s="11">
        <f>L10505/E10505*100</f>
        <v>22.07175404200316</v>
      </c>
      <c r="O10505" s="12" t="str">
        <f>IF(N10505&lt;10,"Low",IF(N10505&lt;20,"Med","High"))</f>
        <v>High</v>
      </c>
      <c r="P10505" s="12">
        <f>sales*discount</f>
        <v>1436.2062000000001</v>
      </c>
      <c r="Q10505" s="12">
        <f>sales-Discount_Values</f>
        <v>2246.3737999999998</v>
      </c>
      <c r="R10505" s="12">
        <f>DATEDIF(order_date,delivery_date,"D")</f>
        <v>3</v>
      </c>
      <c r="S10505" s="12"/>
    </row>
    <row r="10506" spans="1:19" ht="14.25" customHeight="1" x14ac:dyDescent="0.35">
      <c r="A10506" s="2" t="s">
        <v>12732</v>
      </c>
      <c r="B10506" s="2">
        <v>112699</v>
      </c>
      <c r="C10506" s="2" t="s">
        <v>19</v>
      </c>
      <c r="D10506" s="2" t="s">
        <v>33</v>
      </c>
      <c r="E10506" s="2">
        <v>3598.96</v>
      </c>
      <c r="F10506" s="2">
        <v>0.25</v>
      </c>
      <c r="G10506" s="2">
        <v>9</v>
      </c>
      <c r="H10506" s="3">
        <v>45211</v>
      </c>
      <c r="I10506" s="3">
        <v>45218</v>
      </c>
      <c r="J10506" s="2" t="s">
        <v>15</v>
      </c>
      <c r="K10506" s="2" t="s">
        <v>16</v>
      </c>
      <c r="L10506" s="2">
        <v>794.36</v>
      </c>
      <c r="M10506" s="2" t="s">
        <v>28</v>
      </c>
      <c r="N10506" s="11">
        <f>L10506/E10506*100</f>
        <v>22.071931891435305</v>
      </c>
      <c r="O10506" s="12" t="str">
        <f>IF(N10506&lt;10,"Low",IF(N10506&lt;20,"Med","High"))</f>
        <v>High</v>
      </c>
      <c r="P10506" s="12">
        <f>sales*discount</f>
        <v>899.74</v>
      </c>
      <c r="Q10506" s="12">
        <f>sales-Discount_Values</f>
        <v>2699.2200000000003</v>
      </c>
      <c r="R10506" s="12">
        <f>DATEDIF(order_date,delivery_date,"D")</f>
        <v>7</v>
      </c>
      <c r="S10506" s="12"/>
    </row>
    <row r="10507" spans="1:19" ht="14.25" customHeight="1" x14ac:dyDescent="0.35">
      <c r="A10507" s="2" t="s">
        <v>2043</v>
      </c>
      <c r="B10507" s="2">
        <v>102010</v>
      </c>
      <c r="C10507" s="2" t="s">
        <v>13</v>
      </c>
      <c r="D10507" s="2" t="s">
        <v>26</v>
      </c>
      <c r="E10507" s="2">
        <v>719.68</v>
      </c>
      <c r="F10507" s="2">
        <v>0.09</v>
      </c>
      <c r="G10507" s="2">
        <v>7</v>
      </c>
      <c r="H10507" s="3">
        <v>45059</v>
      </c>
      <c r="I10507" s="3">
        <v>45062</v>
      </c>
      <c r="J10507" s="2" t="s">
        <v>15</v>
      </c>
      <c r="K10507" s="2" t="s">
        <v>16</v>
      </c>
      <c r="L10507" s="2">
        <v>158.86000000000001</v>
      </c>
      <c r="M10507" s="2" t="s">
        <v>28</v>
      </c>
      <c r="N10507" s="11">
        <f>L10507/E10507*100</f>
        <v>22.073699421965319</v>
      </c>
      <c r="O10507" s="12" t="str">
        <f>IF(N10507&lt;10,"Low",IF(N10507&lt;20,"Med","High"))</f>
        <v>High</v>
      </c>
      <c r="P10507" s="12">
        <f>sales*discount</f>
        <v>64.771199999999993</v>
      </c>
      <c r="Q10507" s="12">
        <f>sales-Discount_Values</f>
        <v>654.90879999999993</v>
      </c>
      <c r="R10507" s="12">
        <f>DATEDIF(order_date,delivery_date,"D")</f>
        <v>3</v>
      </c>
      <c r="S10507" s="12"/>
    </row>
    <row r="10508" spans="1:19" ht="14.25" customHeight="1" x14ac:dyDescent="0.35">
      <c r="A10508" s="2" t="s">
        <v>13357</v>
      </c>
      <c r="B10508" s="2">
        <v>113324</v>
      </c>
      <c r="C10508" s="2" t="s">
        <v>41</v>
      </c>
      <c r="D10508" s="2" t="s">
        <v>26</v>
      </c>
      <c r="E10508" s="2">
        <v>1131.18</v>
      </c>
      <c r="F10508" s="2">
        <v>0.23</v>
      </c>
      <c r="G10508" s="2">
        <v>2</v>
      </c>
      <c r="H10508" s="3">
        <v>45358</v>
      </c>
      <c r="I10508" s="3">
        <v>45361</v>
      </c>
      <c r="J10508" s="2" t="s">
        <v>31</v>
      </c>
      <c r="K10508" s="2" t="s">
        <v>16</v>
      </c>
      <c r="L10508" s="2">
        <v>249.71</v>
      </c>
      <c r="M10508" s="2" t="s">
        <v>17</v>
      </c>
      <c r="N10508" s="11">
        <f>L10508/E10508*100</f>
        <v>22.07517813256953</v>
      </c>
      <c r="O10508" s="12" t="str">
        <f>IF(N10508&lt;10,"Low",IF(N10508&lt;20,"Med","High"))</f>
        <v>High</v>
      </c>
      <c r="P10508" s="12">
        <f>sales*discount</f>
        <v>260.17140000000001</v>
      </c>
      <c r="Q10508" s="12">
        <f>sales-Discount_Values</f>
        <v>871.00860000000011</v>
      </c>
      <c r="R10508" s="12">
        <f>DATEDIF(order_date,delivery_date,"D")</f>
        <v>3</v>
      </c>
      <c r="S10508" s="12"/>
    </row>
    <row r="10509" spans="1:19" ht="14.25" customHeight="1" x14ac:dyDescent="0.35">
      <c r="A10509" s="2" t="s">
        <v>5876</v>
      </c>
      <c r="B10509" s="2">
        <v>105843</v>
      </c>
      <c r="C10509" s="2" t="s">
        <v>19</v>
      </c>
      <c r="D10509" s="2" t="s">
        <v>33</v>
      </c>
      <c r="E10509" s="2">
        <v>4123.05</v>
      </c>
      <c r="F10509" s="2">
        <v>0.17</v>
      </c>
      <c r="G10509" s="2">
        <v>4</v>
      </c>
      <c r="H10509" s="3">
        <v>45419</v>
      </c>
      <c r="I10509" s="3">
        <v>45420</v>
      </c>
      <c r="J10509" s="2" t="s">
        <v>31</v>
      </c>
      <c r="K10509" s="2" t="s">
        <v>27</v>
      </c>
      <c r="L10509" s="2">
        <v>910.32</v>
      </c>
      <c r="M10509" s="2" t="s">
        <v>48</v>
      </c>
      <c r="N10509" s="11">
        <f>L10509/E10509*100</f>
        <v>22.078800887692367</v>
      </c>
      <c r="O10509" s="12" t="str">
        <f>IF(N10509&lt;10,"Low",IF(N10509&lt;20,"Med","High"))</f>
        <v>High</v>
      </c>
      <c r="P10509" s="12">
        <f>sales*discount</f>
        <v>700.91850000000011</v>
      </c>
      <c r="Q10509" s="12">
        <f>sales-Discount_Values</f>
        <v>3422.1315</v>
      </c>
      <c r="R10509" s="12">
        <f>DATEDIF(order_date,delivery_date,"D")</f>
        <v>1</v>
      </c>
      <c r="S10509" s="12"/>
    </row>
    <row r="10510" spans="1:19" ht="14.25" customHeight="1" x14ac:dyDescent="0.35">
      <c r="A10510" s="2" t="s">
        <v>3942</v>
      </c>
      <c r="B10510" s="2">
        <v>103909</v>
      </c>
      <c r="C10510" s="2" t="s">
        <v>25</v>
      </c>
      <c r="D10510" s="2" t="s">
        <v>26</v>
      </c>
      <c r="E10510" s="2">
        <v>3658.99</v>
      </c>
      <c r="F10510" s="2">
        <v>0.49</v>
      </c>
      <c r="G10510" s="2">
        <v>8</v>
      </c>
      <c r="H10510" s="3">
        <v>45599</v>
      </c>
      <c r="I10510" s="3">
        <v>45603</v>
      </c>
      <c r="J10510" s="2" t="s">
        <v>31</v>
      </c>
      <c r="K10510" s="2" t="s">
        <v>16</v>
      </c>
      <c r="L10510" s="2">
        <v>807.89</v>
      </c>
      <c r="M10510" s="2" t="s">
        <v>34</v>
      </c>
      <c r="N10510" s="11">
        <f>L10510/E10510*100</f>
        <v>22.079590269445941</v>
      </c>
      <c r="O10510" s="12" t="str">
        <f>IF(N10510&lt;10,"Low",IF(N10510&lt;20,"Med","High"))</f>
        <v>High</v>
      </c>
      <c r="P10510" s="12">
        <f>sales*discount</f>
        <v>1792.9050999999999</v>
      </c>
      <c r="Q10510" s="12">
        <f>sales-Discount_Values</f>
        <v>1866.0848999999998</v>
      </c>
      <c r="R10510" s="12">
        <f>DATEDIF(order_date,delivery_date,"D")</f>
        <v>4</v>
      </c>
      <c r="S10510" s="12"/>
    </row>
    <row r="10511" spans="1:19" ht="14.25" customHeight="1" x14ac:dyDescent="0.35">
      <c r="A10511" s="2" t="s">
        <v>3550</v>
      </c>
      <c r="B10511" s="2">
        <v>103517</v>
      </c>
      <c r="C10511" s="2" t="s">
        <v>25</v>
      </c>
      <c r="D10511" s="2" t="s">
        <v>33</v>
      </c>
      <c r="E10511" s="2">
        <v>3030.7</v>
      </c>
      <c r="F10511" s="2">
        <v>0.33</v>
      </c>
      <c r="G10511" s="2">
        <v>1</v>
      </c>
      <c r="H10511" s="3">
        <v>45016</v>
      </c>
      <c r="I10511" s="3">
        <v>45020</v>
      </c>
      <c r="J10511" s="2" t="s">
        <v>15</v>
      </c>
      <c r="K10511" s="2" t="s">
        <v>27</v>
      </c>
      <c r="L10511" s="2">
        <v>669.21</v>
      </c>
      <c r="M10511" s="2" t="s">
        <v>34</v>
      </c>
      <c r="N10511" s="11">
        <f>L10511/E10511*100</f>
        <v>22.081037384102686</v>
      </c>
      <c r="O10511" s="12" t="str">
        <f>IF(N10511&lt;10,"Low",IF(N10511&lt;20,"Med","High"))</f>
        <v>High</v>
      </c>
      <c r="P10511" s="12">
        <f>sales*discount</f>
        <v>1000.131</v>
      </c>
      <c r="Q10511" s="12">
        <f>sales-Discount_Values</f>
        <v>2030.569</v>
      </c>
      <c r="R10511" s="12">
        <f>DATEDIF(order_date,delivery_date,"D")</f>
        <v>4</v>
      </c>
      <c r="S10511" s="12"/>
    </row>
    <row r="10512" spans="1:19" ht="14.25" customHeight="1" x14ac:dyDescent="0.35">
      <c r="A10512" s="2" t="s">
        <v>13832</v>
      </c>
      <c r="B10512" s="2">
        <v>113799</v>
      </c>
      <c r="C10512" s="2" t="s">
        <v>25</v>
      </c>
      <c r="D10512" s="2" t="s">
        <v>36</v>
      </c>
      <c r="E10512" s="2">
        <v>2288.52</v>
      </c>
      <c r="F10512" s="2">
        <v>0.28999999999999998</v>
      </c>
      <c r="G10512" s="2">
        <v>6</v>
      </c>
      <c r="H10512" s="3">
        <v>45093</v>
      </c>
      <c r="I10512" s="3">
        <v>45097</v>
      </c>
      <c r="J10512" s="2" t="s">
        <v>31</v>
      </c>
      <c r="K10512" s="2" t="s">
        <v>27</v>
      </c>
      <c r="L10512" s="2">
        <v>505.48</v>
      </c>
      <c r="M10512" s="2" t="s">
        <v>39</v>
      </c>
      <c r="N10512" s="11">
        <f>L10512/E10512*100</f>
        <v>22.087637425060738</v>
      </c>
      <c r="O10512" s="12" t="str">
        <f>IF(N10512&lt;10,"Low",IF(N10512&lt;20,"Med","High"))</f>
        <v>High</v>
      </c>
      <c r="P10512" s="12">
        <f>sales*discount</f>
        <v>663.67079999999999</v>
      </c>
      <c r="Q10512" s="12">
        <f>sales-Discount_Values</f>
        <v>1624.8492000000001</v>
      </c>
      <c r="R10512" s="12">
        <f>DATEDIF(order_date,delivery_date,"D")</f>
        <v>4</v>
      </c>
      <c r="S10512" s="12"/>
    </row>
    <row r="10513" spans="1:19" ht="14.25" customHeight="1" x14ac:dyDescent="0.35">
      <c r="A10513" s="2" t="s">
        <v>10466</v>
      </c>
      <c r="B10513" s="2">
        <v>110433</v>
      </c>
      <c r="C10513" s="2" t="s">
        <v>41</v>
      </c>
      <c r="D10513" s="2" t="s">
        <v>26</v>
      </c>
      <c r="E10513" s="2">
        <v>1699.32</v>
      </c>
      <c r="F10513" s="2">
        <v>7.0000000000000007E-2</v>
      </c>
      <c r="G10513" s="2">
        <v>8</v>
      </c>
      <c r="H10513" s="3">
        <v>45629</v>
      </c>
      <c r="I10513" s="3">
        <v>45636</v>
      </c>
      <c r="J10513" s="2" t="s">
        <v>31</v>
      </c>
      <c r="K10513" s="2" t="s">
        <v>16</v>
      </c>
      <c r="L10513" s="2">
        <v>375.36</v>
      </c>
      <c r="M10513" s="2" t="s">
        <v>28</v>
      </c>
      <c r="N10513" s="11">
        <f>L10513/E10513*100</f>
        <v>22.08883553421369</v>
      </c>
      <c r="O10513" s="12" t="str">
        <f>IF(N10513&lt;10,"Low",IF(N10513&lt;20,"Med","High"))</f>
        <v>High</v>
      </c>
      <c r="P10513" s="12">
        <f>sales*discount</f>
        <v>118.95240000000001</v>
      </c>
      <c r="Q10513" s="12">
        <f>sales-Discount_Values</f>
        <v>1580.3676</v>
      </c>
      <c r="R10513" s="12">
        <f>DATEDIF(order_date,delivery_date,"D")</f>
        <v>7</v>
      </c>
      <c r="S10513" s="12"/>
    </row>
    <row r="10514" spans="1:19" ht="14.25" customHeight="1" x14ac:dyDescent="0.35">
      <c r="A10514" s="2" t="s">
        <v>408</v>
      </c>
      <c r="B10514" s="2">
        <v>100375</v>
      </c>
      <c r="C10514" s="2" t="s">
        <v>19</v>
      </c>
      <c r="D10514" s="2" t="s">
        <v>33</v>
      </c>
      <c r="E10514" s="2">
        <v>3332.14</v>
      </c>
      <c r="F10514" s="2">
        <v>0.06</v>
      </c>
      <c r="G10514" s="2">
        <v>4</v>
      </c>
      <c r="H10514" s="3">
        <v>45643</v>
      </c>
      <c r="I10514" s="3">
        <v>45644</v>
      </c>
      <c r="J10514" s="2" t="s">
        <v>21</v>
      </c>
      <c r="K10514" s="2" t="s">
        <v>27</v>
      </c>
      <c r="L10514" s="2">
        <v>736.04</v>
      </c>
      <c r="M10514" s="2" t="s">
        <v>23</v>
      </c>
      <c r="N10514" s="11">
        <f>L10514/E10514*100</f>
        <v>22.089107900628424</v>
      </c>
      <c r="O10514" s="12" t="str">
        <f>IF(N10514&lt;10,"Low",IF(N10514&lt;20,"Med","High"))</f>
        <v>High</v>
      </c>
      <c r="P10514" s="12">
        <f>sales*discount</f>
        <v>199.92839999999998</v>
      </c>
      <c r="Q10514" s="12">
        <f>sales-Discount_Values</f>
        <v>3132.2116000000001</v>
      </c>
      <c r="R10514" s="12">
        <f>DATEDIF(order_date,delivery_date,"D")</f>
        <v>1</v>
      </c>
      <c r="S10514" s="12"/>
    </row>
    <row r="10515" spans="1:19" ht="14.25" customHeight="1" x14ac:dyDescent="0.35">
      <c r="A10515" s="2" t="s">
        <v>2390</v>
      </c>
      <c r="B10515" s="2">
        <v>102357</v>
      </c>
      <c r="C10515" s="2" t="s">
        <v>13</v>
      </c>
      <c r="D10515" s="2" t="s">
        <v>14</v>
      </c>
      <c r="E10515" s="2">
        <v>4008.35</v>
      </c>
      <c r="F10515" s="2">
        <v>0.16</v>
      </c>
      <c r="G10515" s="2">
        <v>9</v>
      </c>
      <c r="H10515" s="3">
        <v>45317</v>
      </c>
      <c r="I10515" s="3">
        <v>45318</v>
      </c>
      <c r="J10515" s="2" t="s">
        <v>15</v>
      </c>
      <c r="K10515" s="2" t="s">
        <v>27</v>
      </c>
      <c r="L10515" s="2">
        <v>885.48</v>
      </c>
      <c r="M10515" s="2" t="s">
        <v>23</v>
      </c>
      <c r="N10515" s="11">
        <f>L10515/E10515*100</f>
        <v>22.090885276984295</v>
      </c>
      <c r="O10515" s="12" t="str">
        <f>IF(N10515&lt;10,"Low",IF(N10515&lt;20,"Med","High"))</f>
        <v>High</v>
      </c>
      <c r="P10515" s="12">
        <f>sales*discount</f>
        <v>641.33600000000001</v>
      </c>
      <c r="Q10515" s="12">
        <f>sales-Discount_Values</f>
        <v>3367.0140000000001</v>
      </c>
      <c r="R10515" s="12">
        <f>DATEDIF(order_date,delivery_date,"D")</f>
        <v>1</v>
      </c>
      <c r="S10515" s="12"/>
    </row>
    <row r="10516" spans="1:19" ht="14.25" customHeight="1" x14ac:dyDescent="0.35">
      <c r="A10516" s="2" t="s">
        <v>12263</v>
      </c>
      <c r="B10516" s="2">
        <v>112230</v>
      </c>
      <c r="C10516" s="2" t="s">
        <v>41</v>
      </c>
      <c r="D10516" s="2" t="s">
        <v>36</v>
      </c>
      <c r="E10516" s="2">
        <v>4988.12</v>
      </c>
      <c r="F10516" s="2">
        <v>0.04</v>
      </c>
      <c r="G10516" s="2">
        <v>2</v>
      </c>
      <c r="H10516" s="3">
        <v>45630</v>
      </c>
      <c r="I10516" s="3">
        <v>45636</v>
      </c>
      <c r="J10516" s="2" t="s">
        <v>15</v>
      </c>
      <c r="K10516" s="2" t="s">
        <v>27</v>
      </c>
      <c r="L10516" s="2">
        <v>1101.93</v>
      </c>
      <c r="M10516" s="2" t="s">
        <v>23</v>
      </c>
      <c r="N10516" s="11">
        <f>L10516/E10516*100</f>
        <v>22.091088426100416</v>
      </c>
      <c r="O10516" s="12" t="str">
        <f>IF(N10516&lt;10,"Low",IF(N10516&lt;20,"Med","High"))</f>
        <v>High</v>
      </c>
      <c r="P10516" s="12">
        <f>sales*discount</f>
        <v>199.5248</v>
      </c>
      <c r="Q10516" s="12">
        <f>sales-Discount_Values</f>
        <v>4788.5951999999997</v>
      </c>
      <c r="R10516" s="12">
        <f>DATEDIF(order_date,delivery_date,"D")</f>
        <v>6</v>
      </c>
      <c r="S10516" s="12"/>
    </row>
    <row r="10517" spans="1:19" ht="14.25" customHeight="1" x14ac:dyDescent="0.35">
      <c r="A10517" s="2" t="s">
        <v>1847</v>
      </c>
      <c r="B10517" s="2">
        <v>101814</v>
      </c>
      <c r="C10517" s="2" t="s">
        <v>19</v>
      </c>
      <c r="D10517" s="2" t="s">
        <v>20</v>
      </c>
      <c r="E10517" s="2">
        <v>1374.42</v>
      </c>
      <c r="F10517" s="2">
        <v>0.12</v>
      </c>
      <c r="G10517" s="2">
        <v>1</v>
      </c>
      <c r="H10517" s="3">
        <v>45422</v>
      </c>
      <c r="I10517" s="3">
        <v>45429</v>
      </c>
      <c r="J10517" s="2" t="s">
        <v>31</v>
      </c>
      <c r="K10517" s="2" t="s">
        <v>27</v>
      </c>
      <c r="L10517" s="2">
        <v>303.66000000000003</v>
      </c>
      <c r="M10517" s="2" t="s">
        <v>48</v>
      </c>
      <c r="N10517" s="11">
        <f>L10517/E10517*100</f>
        <v>22.093683153621164</v>
      </c>
      <c r="O10517" s="12" t="str">
        <f>IF(N10517&lt;10,"Low",IF(N10517&lt;20,"Med","High"))</f>
        <v>High</v>
      </c>
      <c r="P10517" s="12">
        <f>sales*discount</f>
        <v>164.93039999999999</v>
      </c>
      <c r="Q10517" s="12">
        <f>sales-Discount_Values</f>
        <v>1209.4896000000001</v>
      </c>
      <c r="R10517" s="12">
        <f>DATEDIF(order_date,delivery_date,"D")</f>
        <v>7</v>
      </c>
      <c r="S10517" s="12"/>
    </row>
    <row r="10518" spans="1:19" ht="14.25" customHeight="1" x14ac:dyDescent="0.35">
      <c r="A10518" s="2" t="s">
        <v>2697</v>
      </c>
      <c r="B10518" s="2">
        <v>102664</v>
      </c>
      <c r="C10518" s="2" t="s">
        <v>41</v>
      </c>
      <c r="D10518" s="2" t="s">
        <v>26</v>
      </c>
      <c r="E10518" s="2">
        <v>2112.5500000000002</v>
      </c>
      <c r="F10518" s="2">
        <v>0.39</v>
      </c>
      <c r="G10518" s="2">
        <v>5</v>
      </c>
      <c r="H10518" s="3">
        <v>45034</v>
      </c>
      <c r="I10518" s="3">
        <v>45038</v>
      </c>
      <c r="J10518" s="2" t="s">
        <v>15</v>
      </c>
      <c r="K10518" s="2" t="s">
        <v>27</v>
      </c>
      <c r="L10518" s="2">
        <v>466.75</v>
      </c>
      <c r="M10518" s="2" t="s">
        <v>39</v>
      </c>
      <c r="N10518" s="11">
        <f>L10518/E10518*100</f>
        <v>22.094151617713191</v>
      </c>
      <c r="O10518" s="12" t="str">
        <f>IF(N10518&lt;10,"Low",IF(N10518&lt;20,"Med","High"))</f>
        <v>High</v>
      </c>
      <c r="P10518" s="12">
        <f>sales*discount</f>
        <v>823.89450000000011</v>
      </c>
      <c r="Q10518" s="12">
        <f>sales-Discount_Values</f>
        <v>1288.6555000000001</v>
      </c>
      <c r="R10518" s="12">
        <f>DATEDIF(order_date,delivery_date,"D")</f>
        <v>4</v>
      </c>
      <c r="S10518" s="12"/>
    </row>
    <row r="10519" spans="1:19" ht="14.25" customHeight="1" x14ac:dyDescent="0.35">
      <c r="A10519" s="2" t="s">
        <v>15152</v>
      </c>
      <c r="B10519" s="2">
        <v>115119</v>
      </c>
      <c r="C10519" s="2" t="s">
        <v>19</v>
      </c>
      <c r="D10519" s="2" t="s">
        <v>26</v>
      </c>
      <c r="E10519" s="2">
        <v>4537.09</v>
      </c>
      <c r="F10519" s="2">
        <v>0.24</v>
      </c>
      <c r="G10519" s="2">
        <v>5</v>
      </c>
      <c r="H10519" s="3">
        <v>45177</v>
      </c>
      <c r="I10519" s="3">
        <v>45184</v>
      </c>
      <c r="J10519" s="2" t="s">
        <v>15</v>
      </c>
      <c r="K10519" s="2" t="s">
        <v>22</v>
      </c>
      <c r="L10519" s="2">
        <v>1002.7</v>
      </c>
      <c r="M10519" s="2" t="s">
        <v>34</v>
      </c>
      <c r="N10519" s="11">
        <f>L10519/E10519*100</f>
        <v>22.100068546138605</v>
      </c>
      <c r="O10519" s="12" t="str">
        <f>IF(N10519&lt;10,"Low",IF(N10519&lt;20,"Med","High"))</f>
        <v>High</v>
      </c>
      <c r="P10519" s="12">
        <f>sales*discount</f>
        <v>1088.9015999999999</v>
      </c>
      <c r="Q10519" s="12">
        <f>sales-Discount_Values</f>
        <v>3448.1884</v>
      </c>
      <c r="R10519" s="12">
        <f>DATEDIF(order_date,delivery_date,"D")</f>
        <v>7</v>
      </c>
      <c r="S10519" s="12"/>
    </row>
    <row r="10520" spans="1:19" ht="14.25" customHeight="1" x14ac:dyDescent="0.35">
      <c r="A10520" s="2" t="s">
        <v>9325</v>
      </c>
      <c r="B10520" s="2">
        <v>109292</v>
      </c>
      <c r="C10520" s="2" t="s">
        <v>19</v>
      </c>
      <c r="D10520" s="2" t="s">
        <v>14</v>
      </c>
      <c r="E10520" s="2">
        <v>3373.84</v>
      </c>
      <c r="F10520" s="2">
        <v>0.22</v>
      </c>
      <c r="G10520" s="2">
        <v>2</v>
      </c>
      <c r="H10520" s="3">
        <v>45618</v>
      </c>
      <c r="I10520" s="3">
        <v>45619</v>
      </c>
      <c r="J10520" s="2" t="s">
        <v>21</v>
      </c>
      <c r="K10520" s="2" t="s">
        <v>16</v>
      </c>
      <c r="L10520" s="2">
        <v>745.65</v>
      </c>
      <c r="M10520" s="2" t="s">
        <v>17</v>
      </c>
      <c r="N10520" s="11">
        <f>L10520/E10520*100</f>
        <v>22.100929504659376</v>
      </c>
      <c r="O10520" s="12" t="str">
        <f>IF(N10520&lt;10,"Low",IF(N10520&lt;20,"Med","High"))</f>
        <v>High</v>
      </c>
      <c r="P10520" s="12">
        <f>sales*discount</f>
        <v>742.24480000000005</v>
      </c>
      <c r="Q10520" s="12">
        <f>sales-Discount_Values</f>
        <v>2631.5952000000002</v>
      </c>
      <c r="R10520" s="12">
        <f>DATEDIF(order_date,delivery_date,"D")</f>
        <v>1</v>
      </c>
      <c r="S10520" s="12"/>
    </row>
    <row r="10521" spans="1:19" ht="14.25" customHeight="1" x14ac:dyDescent="0.35">
      <c r="A10521" s="2" t="s">
        <v>8063</v>
      </c>
      <c r="B10521" s="2">
        <v>108030</v>
      </c>
      <c r="C10521" s="2" t="s">
        <v>25</v>
      </c>
      <c r="D10521" s="2" t="s">
        <v>14</v>
      </c>
      <c r="E10521" s="2">
        <v>2178.2199999999998</v>
      </c>
      <c r="F10521" s="2">
        <v>0.14000000000000001</v>
      </c>
      <c r="G10521" s="2">
        <v>4</v>
      </c>
      <c r="H10521" s="3">
        <v>45100</v>
      </c>
      <c r="I10521" s="3">
        <v>45106</v>
      </c>
      <c r="J10521" s="2" t="s">
        <v>15</v>
      </c>
      <c r="K10521" s="2" t="s">
        <v>22</v>
      </c>
      <c r="L10521" s="2">
        <v>481.41</v>
      </c>
      <c r="M10521" s="2" t="s">
        <v>48</v>
      </c>
      <c r="N10521" s="11">
        <f>L10521/E10521*100</f>
        <v>22.101073353472103</v>
      </c>
      <c r="O10521" s="12" t="str">
        <f>IF(N10521&lt;10,"Low",IF(N10521&lt;20,"Med","High"))</f>
        <v>High</v>
      </c>
      <c r="P10521" s="12">
        <f>sales*discount</f>
        <v>304.95080000000002</v>
      </c>
      <c r="Q10521" s="12">
        <f>sales-Discount_Values</f>
        <v>1873.2691999999997</v>
      </c>
      <c r="R10521" s="12">
        <f>DATEDIF(order_date,delivery_date,"D")</f>
        <v>6</v>
      </c>
      <c r="S10521" s="12"/>
    </row>
    <row r="10522" spans="1:19" ht="14.25" customHeight="1" x14ac:dyDescent="0.35">
      <c r="A10522" s="2" t="s">
        <v>7983</v>
      </c>
      <c r="B10522" s="2">
        <v>107950</v>
      </c>
      <c r="C10522" s="2" t="s">
        <v>13</v>
      </c>
      <c r="D10522" s="2" t="s">
        <v>26</v>
      </c>
      <c r="E10522" s="2">
        <v>1619.77</v>
      </c>
      <c r="F10522" s="2">
        <v>0.37</v>
      </c>
      <c r="G10522" s="2">
        <v>4</v>
      </c>
      <c r="H10522" s="3">
        <v>45464</v>
      </c>
      <c r="I10522" s="3">
        <v>45467</v>
      </c>
      <c r="J10522" s="2" t="s">
        <v>21</v>
      </c>
      <c r="K10522" s="2" t="s">
        <v>27</v>
      </c>
      <c r="L10522" s="2">
        <v>357.99</v>
      </c>
      <c r="M10522" s="2" t="s">
        <v>34</v>
      </c>
      <c r="N10522" s="11">
        <f>L10522/E10522*100</f>
        <v>22.101285985047262</v>
      </c>
      <c r="O10522" s="12" t="str">
        <f>IF(N10522&lt;10,"Low",IF(N10522&lt;20,"Med","High"))</f>
        <v>High</v>
      </c>
      <c r="P10522" s="12">
        <f>sales*discount</f>
        <v>599.31489999999997</v>
      </c>
      <c r="Q10522" s="12">
        <f>sales-Discount_Values</f>
        <v>1020.4551</v>
      </c>
      <c r="R10522" s="12">
        <f>DATEDIF(order_date,delivery_date,"D")</f>
        <v>3</v>
      </c>
      <c r="S10522" s="12"/>
    </row>
    <row r="10523" spans="1:19" ht="14.25" customHeight="1" x14ac:dyDescent="0.35">
      <c r="A10523" s="2" t="s">
        <v>7956</v>
      </c>
      <c r="B10523" s="2">
        <v>107923</v>
      </c>
      <c r="C10523" s="2" t="s">
        <v>13</v>
      </c>
      <c r="D10523" s="2" t="s">
        <v>36</v>
      </c>
      <c r="E10523" s="2">
        <v>3134.94</v>
      </c>
      <c r="F10523" s="2">
        <v>0.37</v>
      </c>
      <c r="G10523" s="2">
        <v>5</v>
      </c>
      <c r="H10523" s="3">
        <v>45520</v>
      </c>
      <c r="I10523" s="3">
        <v>45522</v>
      </c>
      <c r="J10523" s="2" t="s">
        <v>21</v>
      </c>
      <c r="K10523" s="2" t="s">
        <v>27</v>
      </c>
      <c r="L10523" s="2">
        <v>692.87</v>
      </c>
      <c r="M10523" s="2" t="s">
        <v>39</v>
      </c>
      <c r="N10523" s="11">
        <f>L10523/E10523*100</f>
        <v>22.101539423402041</v>
      </c>
      <c r="O10523" s="12" t="str">
        <f>IF(N10523&lt;10,"Low",IF(N10523&lt;20,"Med","High"))</f>
        <v>High</v>
      </c>
      <c r="P10523" s="12">
        <f>sales*discount</f>
        <v>1159.9277999999999</v>
      </c>
      <c r="Q10523" s="12">
        <f>sales-Discount_Values</f>
        <v>1975.0122000000001</v>
      </c>
      <c r="R10523" s="12">
        <f>DATEDIF(order_date,delivery_date,"D")</f>
        <v>2</v>
      </c>
      <c r="S10523" s="12"/>
    </row>
    <row r="10524" spans="1:19" ht="14.25" customHeight="1" x14ac:dyDescent="0.35">
      <c r="A10524" s="2" t="s">
        <v>13588</v>
      </c>
      <c r="B10524" s="2">
        <v>113555</v>
      </c>
      <c r="C10524" s="2" t="s">
        <v>13</v>
      </c>
      <c r="D10524" s="2" t="s">
        <v>33</v>
      </c>
      <c r="E10524" s="2">
        <v>646.38</v>
      </c>
      <c r="F10524" s="2">
        <v>0.24</v>
      </c>
      <c r="G10524" s="2">
        <v>3</v>
      </c>
      <c r="H10524" s="3">
        <v>45200</v>
      </c>
      <c r="I10524" s="3">
        <v>45207</v>
      </c>
      <c r="J10524" s="2" t="s">
        <v>31</v>
      </c>
      <c r="K10524" s="2" t="s">
        <v>27</v>
      </c>
      <c r="L10524" s="2">
        <v>142.87</v>
      </c>
      <c r="M10524" s="2" t="s">
        <v>17</v>
      </c>
      <c r="N10524" s="11">
        <f>L10524/E10524*100</f>
        <v>22.103097249296081</v>
      </c>
      <c r="O10524" s="12" t="str">
        <f>IF(N10524&lt;10,"Low",IF(N10524&lt;20,"Med","High"))</f>
        <v>High</v>
      </c>
      <c r="P10524" s="12">
        <f>sales*discount</f>
        <v>155.13120000000001</v>
      </c>
      <c r="Q10524" s="12">
        <f>sales-Discount_Values</f>
        <v>491.24879999999996</v>
      </c>
      <c r="R10524" s="12">
        <f>DATEDIF(order_date,delivery_date,"D")</f>
        <v>7</v>
      </c>
      <c r="S10524" s="12"/>
    </row>
    <row r="10525" spans="1:19" ht="14.25" customHeight="1" x14ac:dyDescent="0.35">
      <c r="A10525" s="2" t="s">
        <v>707</v>
      </c>
      <c r="B10525" s="2">
        <v>100674</v>
      </c>
      <c r="C10525" s="2" t="s">
        <v>19</v>
      </c>
      <c r="D10525" s="2" t="s">
        <v>14</v>
      </c>
      <c r="E10525" s="2">
        <v>1056.21</v>
      </c>
      <c r="F10525" s="2">
        <v>0.27</v>
      </c>
      <c r="G10525" s="2">
        <v>2</v>
      </c>
      <c r="H10525" s="3">
        <v>45531</v>
      </c>
      <c r="I10525" s="3">
        <v>45538</v>
      </c>
      <c r="J10525" s="2" t="s">
        <v>15</v>
      </c>
      <c r="K10525" s="2" t="s">
        <v>22</v>
      </c>
      <c r="L10525" s="2">
        <v>233.46</v>
      </c>
      <c r="M10525" s="2" t="s">
        <v>23</v>
      </c>
      <c r="N10525" s="11">
        <f>L10525/E10525*100</f>
        <v>22.103558951344905</v>
      </c>
      <c r="O10525" s="12" t="str">
        <f>IF(N10525&lt;10,"Low",IF(N10525&lt;20,"Med","High"))</f>
        <v>High</v>
      </c>
      <c r="P10525" s="12">
        <f>sales*discount</f>
        <v>285.17670000000004</v>
      </c>
      <c r="Q10525" s="12">
        <f>sales-Discount_Values</f>
        <v>771.03330000000005</v>
      </c>
      <c r="R10525" s="12">
        <f>DATEDIF(order_date,delivery_date,"D")</f>
        <v>7</v>
      </c>
      <c r="S10525" s="12"/>
    </row>
    <row r="10526" spans="1:19" ht="14.25" customHeight="1" x14ac:dyDescent="0.35">
      <c r="A10526" s="2" t="s">
        <v>14637</v>
      </c>
      <c r="B10526" s="2">
        <v>114604</v>
      </c>
      <c r="C10526" s="2" t="s">
        <v>19</v>
      </c>
      <c r="D10526" s="2" t="s">
        <v>14</v>
      </c>
      <c r="E10526" s="2">
        <v>4213.1099999999997</v>
      </c>
      <c r="F10526" s="2">
        <v>0.26</v>
      </c>
      <c r="G10526" s="2">
        <v>8</v>
      </c>
      <c r="H10526" s="3">
        <v>45280</v>
      </c>
      <c r="I10526" s="3">
        <v>45284</v>
      </c>
      <c r="J10526" s="2" t="s">
        <v>15</v>
      </c>
      <c r="K10526" s="2" t="s">
        <v>22</v>
      </c>
      <c r="L10526" s="2">
        <v>931.34</v>
      </c>
      <c r="M10526" s="2" t="s">
        <v>39</v>
      </c>
      <c r="N10526" s="11">
        <f>L10526/E10526*100</f>
        <v>22.105760352803514</v>
      </c>
      <c r="O10526" s="12" t="str">
        <f>IF(N10526&lt;10,"Low",IF(N10526&lt;20,"Med","High"))</f>
        <v>High</v>
      </c>
      <c r="P10526" s="12">
        <f>sales*discount</f>
        <v>1095.4086</v>
      </c>
      <c r="Q10526" s="12">
        <f>sales-Discount_Values</f>
        <v>3117.7013999999999</v>
      </c>
      <c r="R10526" s="12">
        <f>DATEDIF(order_date,delivery_date,"D")</f>
        <v>4</v>
      </c>
      <c r="S10526" s="12"/>
    </row>
    <row r="10527" spans="1:19" ht="14.25" customHeight="1" x14ac:dyDescent="0.35">
      <c r="A10527" s="2" t="s">
        <v>5220</v>
      </c>
      <c r="B10527" s="2">
        <v>105187</v>
      </c>
      <c r="C10527" s="2" t="s">
        <v>19</v>
      </c>
      <c r="D10527" s="2" t="s">
        <v>20</v>
      </c>
      <c r="E10527" s="2">
        <v>3784.24</v>
      </c>
      <c r="F10527" s="2">
        <v>0.12</v>
      </c>
      <c r="G10527" s="2">
        <v>5</v>
      </c>
      <c r="H10527" s="3">
        <v>45355</v>
      </c>
      <c r="I10527" s="3">
        <v>45359</v>
      </c>
      <c r="J10527" s="2" t="s">
        <v>31</v>
      </c>
      <c r="K10527" s="2" t="s">
        <v>22</v>
      </c>
      <c r="L10527" s="2">
        <v>836.58</v>
      </c>
      <c r="M10527" s="2" t="s">
        <v>39</v>
      </c>
      <c r="N10527" s="11">
        <f>L10527/E10527*100</f>
        <v>22.106948819313786</v>
      </c>
      <c r="O10527" s="12" t="str">
        <f>IF(N10527&lt;10,"Low",IF(N10527&lt;20,"Med","High"))</f>
        <v>High</v>
      </c>
      <c r="P10527" s="12">
        <f>sales*discount</f>
        <v>454.10879999999997</v>
      </c>
      <c r="Q10527" s="12">
        <f>sales-Discount_Values</f>
        <v>3330.1311999999998</v>
      </c>
      <c r="R10527" s="12">
        <f>DATEDIF(order_date,delivery_date,"D")</f>
        <v>4</v>
      </c>
      <c r="S10527" s="12"/>
    </row>
    <row r="10528" spans="1:19" ht="14.25" customHeight="1" x14ac:dyDescent="0.35">
      <c r="A10528" s="2" t="s">
        <v>10649</v>
      </c>
      <c r="B10528" s="2">
        <v>110616</v>
      </c>
      <c r="C10528" s="2" t="s">
        <v>41</v>
      </c>
      <c r="D10528" s="2" t="s">
        <v>26</v>
      </c>
      <c r="E10528" s="2">
        <v>2027.23</v>
      </c>
      <c r="F10528" s="2">
        <v>0.05</v>
      </c>
      <c r="G10528" s="2">
        <v>1</v>
      </c>
      <c r="H10528" s="3">
        <v>45194</v>
      </c>
      <c r="I10528" s="3">
        <v>45196</v>
      </c>
      <c r="J10528" s="2" t="s">
        <v>31</v>
      </c>
      <c r="K10528" s="2" t="s">
        <v>22</v>
      </c>
      <c r="L10528" s="2">
        <v>448.21</v>
      </c>
      <c r="M10528" s="2" t="s">
        <v>34</v>
      </c>
      <c r="N10528" s="11">
        <f>L10528/E10528*100</f>
        <v>22.109479437458994</v>
      </c>
      <c r="O10528" s="12" t="str">
        <f>IF(N10528&lt;10,"Low",IF(N10528&lt;20,"Med","High"))</f>
        <v>High</v>
      </c>
      <c r="P10528" s="12">
        <f>sales*discount</f>
        <v>101.36150000000001</v>
      </c>
      <c r="Q10528" s="12">
        <f>sales-Discount_Values</f>
        <v>1925.8685</v>
      </c>
      <c r="R10528" s="12">
        <f>DATEDIF(order_date,delivery_date,"D")</f>
        <v>2</v>
      </c>
      <c r="S10528" s="12"/>
    </row>
    <row r="10529" spans="1:19" ht="14.25" customHeight="1" x14ac:dyDescent="0.35">
      <c r="A10529" s="2" t="s">
        <v>15078</v>
      </c>
      <c r="B10529" s="2">
        <v>115045</v>
      </c>
      <c r="C10529" s="2" t="s">
        <v>19</v>
      </c>
      <c r="D10529" s="2" t="s">
        <v>33</v>
      </c>
      <c r="E10529" s="2">
        <v>768.98</v>
      </c>
      <c r="F10529" s="2">
        <v>0.23</v>
      </c>
      <c r="G10529" s="2">
        <v>6</v>
      </c>
      <c r="H10529" s="3">
        <v>45002</v>
      </c>
      <c r="I10529" s="3">
        <v>45003</v>
      </c>
      <c r="J10529" s="2" t="s">
        <v>15</v>
      </c>
      <c r="K10529" s="2" t="s">
        <v>22</v>
      </c>
      <c r="L10529" s="2">
        <v>170.03</v>
      </c>
      <c r="M10529" s="2" t="s">
        <v>23</v>
      </c>
      <c r="N10529" s="11">
        <f>L10529/E10529*100</f>
        <v>22.111108221280137</v>
      </c>
      <c r="O10529" s="12" t="str">
        <f>IF(N10529&lt;10,"Low",IF(N10529&lt;20,"Med","High"))</f>
        <v>High</v>
      </c>
      <c r="P10529" s="12">
        <f>sales*discount</f>
        <v>176.86540000000002</v>
      </c>
      <c r="Q10529" s="12">
        <f>sales-Discount_Values</f>
        <v>592.1146</v>
      </c>
      <c r="R10529" s="12">
        <f>DATEDIF(order_date,delivery_date,"D")</f>
        <v>1</v>
      </c>
      <c r="S10529" s="12"/>
    </row>
    <row r="10530" spans="1:19" ht="14.25" customHeight="1" x14ac:dyDescent="0.35">
      <c r="A10530" s="2" t="s">
        <v>8179</v>
      </c>
      <c r="B10530" s="2">
        <v>108146</v>
      </c>
      <c r="C10530" s="2" t="s">
        <v>41</v>
      </c>
      <c r="D10530" s="2" t="s">
        <v>26</v>
      </c>
      <c r="E10530" s="2">
        <v>437.15</v>
      </c>
      <c r="F10530" s="2">
        <v>0.23</v>
      </c>
      <c r="G10530" s="2">
        <v>6</v>
      </c>
      <c r="H10530" s="3">
        <v>45379</v>
      </c>
      <c r="I10530" s="3">
        <v>45385</v>
      </c>
      <c r="J10530" s="2" t="s">
        <v>15</v>
      </c>
      <c r="K10530" s="2" t="s">
        <v>16</v>
      </c>
      <c r="L10530" s="2">
        <v>96.66</v>
      </c>
      <c r="M10530" s="2" t="s">
        <v>17</v>
      </c>
      <c r="N10530" s="11">
        <f>L10530/E10530*100</f>
        <v>22.111403408441038</v>
      </c>
      <c r="O10530" s="12" t="str">
        <f>IF(N10530&lt;10,"Low",IF(N10530&lt;20,"Med","High"))</f>
        <v>High</v>
      </c>
      <c r="P10530" s="12">
        <f>sales*discount</f>
        <v>100.5445</v>
      </c>
      <c r="Q10530" s="12">
        <f>sales-Discount_Values</f>
        <v>336.60550000000001</v>
      </c>
      <c r="R10530" s="12">
        <f>DATEDIF(order_date,delivery_date,"D")</f>
        <v>6</v>
      </c>
      <c r="S10530" s="12"/>
    </row>
    <row r="10531" spans="1:19" ht="14.25" customHeight="1" x14ac:dyDescent="0.35">
      <c r="A10531" s="2" t="s">
        <v>2364</v>
      </c>
      <c r="B10531" s="2">
        <v>102331</v>
      </c>
      <c r="C10531" s="2" t="s">
        <v>41</v>
      </c>
      <c r="D10531" s="2" t="s">
        <v>26</v>
      </c>
      <c r="E10531" s="2">
        <v>3595.75</v>
      </c>
      <c r="F10531" s="2">
        <v>0.48</v>
      </c>
      <c r="G10531" s="2">
        <v>7</v>
      </c>
      <c r="H10531" s="3">
        <v>45522</v>
      </c>
      <c r="I10531" s="3">
        <v>45528</v>
      </c>
      <c r="J10531" s="2" t="s">
        <v>31</v>
      </c>
      <c r="K10531" s="2" t="s">
        <v>27</v>
      </c>
      <c r="L10531" s="2">
        <v>795.14</v>
      </c>
      <c r="M10531" s="2" t="s">
        <v>34</v>
      </c>
      <c r="N10531" s="11">
        <f>L10531/E10531*100</f>
        <v>22.113328234721546</v>
      </c>
      <c r="O10531" s="12" t="str">
        <f>IF(N10531&lt;10,"Low",IF(N10531&lt;20,"Med","High"))</f>
        <v>High</v>
      </c>
      <c r="P10531" s="12">
        <f>sales*discount</f>
        <v>1725.96</v>
      </c>
      <c r="Q10531" s="12">
        <f>sales-Discount_Values</f>
        <v>1869.79</v>
      </c>
      <c r="R10531" s="12">
        <f>DATEDIF(order_date,delivery_date,"D")</f>
        <v>6</v>
      </c>
      <c r="S10531" s="12"/>
    </row>
    <row r="10532" spans="1:19" ht="14.25" customHeight="1" x14ac:dyDescent="0.35">
      <c r="A10532" s="2" t="s">
        <v>12474</v>
      </c>
      <c r="B10532" s="2">
        <v>112441</v>
      </c>
      <c r="C10532" s="2" t="s">
        <v>13</v>
      </c>
      <c r="D10532" s="2" t="s">
        <v>26</v>
      </c>
      <c r="E10532" s="2">
        <v>4467.5</v>
      </c>
      <c r="F10532" s="2">
        <v>0.48</v>
      </c>
      <c r="G10532" s="2">
        <v>8</v>
      </c>
      <c r="H10532" s="3">
        <v>45545</v>
      </c>
      <c r="I10532" s="3">
        <v>45549</v>
      </c>
      <c r="J10532" s="2" t="s">
        <v>21</v>
      </c>
      <c r="K10532" s="2" t="s">
        <v>22</v>
      </c>
      <c r="L10532" s="2">
        <v>987.93</v>
      </c>
      <c r="M10532" s="2" t="s">
        <v>28</v>
      </c>
      <c r="N10532" s="11">
        <f>L10532/E10532*100</f>
        <v>22.113710128707329</v>
      </c>
      <c r="O10532" s="12" t="str">
        <f>IF(N10532&lt;10,"Low",IF(N10532&lt;20,"Med","High"))</f>
        <v>High</v>
      </c>
      <c r="P10532" s="12">
        <f>sales*discount</f>
        <v>2144.4</v>
      </c>
      <c r="Q10532" s="12">
        <f>sales-Discount_Values</f>
        <v>2323.1</v>
      </c>
      <c r="R10532" s="12">
        <f>DATEDIF(order_date,delivery_date,"D")</f>
        <v>4</v>
      </c>
      <c r="S10532" s="12"/>
    </row>
    <row r="10533" spans="1:19" ht="14.25" customHeight="1" x14ac:dyDescent="0.35">
      <c r="A10533" s="2" t="s">
        <v>13939</v>
      </c>
      <c r="B10533" s="2">
        <v>113906</v>
      </c>
      <c r="C10533" s="2" t="s">
        <v>13</v>
      </c>
      <c r="D10533" s="2" t="s">
        <v>36</v>
      </c>
      <c r="E10533" s="2">
        <v>4776.75</v>
      </c>
      <c r="F10533" s="2">
        <v>0.11</v>
      </c>
      <c r="G10533" s="2">
        <v>5</v>
      </c>
      <c r="H10533" s="3">
        <v>45170</v>
      </c>
      <c r="I10533" s="3">
        <v>45175</v>
      </c>
      <c r="J10533" s="2" t="s">
        <v>21</v>
      </c>
      <c r="K10533" s="2" t="s">
        <v>16</v>
      </c>
      <c r="L10533" s="2">
        <v>1056.32</v>
      </c>
      <c r="M10533" s="2" t="s">
        <v>17</v>
      </c>
      <c r="N10533" s="11">
        <f>L10533/E10533*100</f>
        <v>22.113780289946092</v>
      </c>
      <c r="O10533" s="12" t="str">
        <f>IF(N10533&lt;10,"Low",IF(N10533&lt;20,"Med","High"))</f>
        <v>High</v>
      </c>
      <c r="P10533" s="12">
        <f>sales*discount</f>
        <v>525.4425</v>
      </c>
      <c r="Q10533" s="12">
        <f>sales-Discount_Values</f>
        <v>4251.3074999999999</v>
      </c>
      <c r="R10533" s="12">
        <f>DATEDIF(order_date,delivery_date,"D")</f>
        <v>5</v>
      </c>
      <c r="S10533" s="12"/>
    </row>
    <row r="10534" spans="1:19" ht="14.25" customHeight="1" x14ac:dyDescent="0.35">
      <c r="A10534" s="2" t="s">
        <v>983</v>
      </c>
      <c r="B10534" s="2">
        <v>100950</v>
      </c>
      <c r="C10534" s="2" t="s">
        <v>13</v>
      </c>
      <c r="D10534" s="2" t="s">
        <v>14</v>
      </c>
      <c r="E10534" s="2">
        <v>142.53</v>
      </c>
      <c r="F10534" s="2">
        <v>0.03</v>
      </c>
      <c r="G10534" s="2">
        <v>5</v>
      </c>
      <c r="H10534" s="3">
        <v>44985</v>
      </c>
      <c r="I10534" s="3">
        <v>44991</v>
      </c>
      <c r="J10534" s="2" t="s">
        <v>15</v>
      </c>
      <c r="K10534" s="2" t="s">
        <v>27</v>
      </c>
      <c r="L10534" s="2">
        <v>31.52</v>
      </c>
      <c r="M10534" s="2" t="s">
        <v>17</v>
      </c>
      <c r="N10534" s="11">
        <f>L10534/E10534*100</f>
        <v>22.1146425313969</v>
      </c>
      <c r="O10534" s="12" t="str">
        <f>IF(N10534&lt;10,"Low",IF(N10534&lt;20,"Med","High"))</f>
        <v>High</v>
      </c>
      <c r="P10534" s="12">
        <f>sales*discount</f>
        <v>4.2759</v>
      </c>
      <c r="Q10534" s="12">
        <f>sales-Discount_Values</f>
        <v>138.25409999999999</v>
      </c>
      <c r="R10534" s="12">
        <f>DATEDIF(order_date,delivery_date,"D")</f>
        <v>6</v>
      </c>
      <c r="S10534" s="12"/>
    </row>
    <row r="10535" spans="1:19" ht="14.25" customHeight="1" x14ac:dyDescent="0.35">
      <c r="A10535" s="2" t="s">
        <v>13469</v>
      </c>
      <c r="B10535" s="2">
        <v>113436</v>
      </c>
      <c r="C10535" s="2" t="s">
        <v>13</v>
      </c>
      <c r="D10535" s="2" t="s">
        <v>20</v>
      </c>
      <c r="E10535" s="2">
        <v>4339.34</v>
      </c>
      <c r="F10535" s="2">
        <v>0.11</v>
      </c>
      <c r="G10535" s="2">
        <v>6</v>
      </c>
      <c r="H10535" s="3">
        <v>45022</v>
      </c>
      <c r="I10535" s="3">
        <v>45024</v>
      </c>
      <c r="J10535" s="2" t="s">
        <v>31</v>
      </c>
      <c r="K10535" s="2" t="s">
        <v>16</v>
      </c>
      <c r="L10535" s="2">
        <v>959.7</v>
      </c>
      <c r="M10535" s="2" t="s">
        <v>39</v>
      </c>
      <c r="N10535" s="11">
        <f>L10535/E10535*100</f>
        <v>22.116266529011323</v>
      </c>
      <c r="O10535" s="12" t="str">
        <f>IF(N10535&lt;10,"Low",IF(N10535&lt;20,"Med","High"))</f>
        <v>High</v>
      </c>
      <c r="P10535" s="12">
        <f>sales*discount</f>
        <v>477.32740000000001</v>
      </c>
      <c r="Q10535" s="12">
        <f>sales-Discount_Values</f>
        <v>3862.0126</v>
      </c>
      <c r="R10535" s="12">
        <f>DATEDIF(order_date,delivery_date,"D")</f>
        <v>2</v>
      </c>
      <c r="S10535" s="12"/>
    </row>
    <row r="10536" spans="1:19" ht="14.25" customHeight="1" x14ac:dyDescent="0.35">
      <c r="A10536" s="2" t="s">
        <v>5175</v>
      </c>
      <c r="B10536" s="2">
        <v>105142</v>
      </c>
      <c r="C10536" s="2" t="s">
        <v>13</v>
      </c>
      <c r="D10536" s="2" t="s">
        <v>26</v>
      </c>
      <c r="E10536" s="2">
        <v>966.64</v>
      </c>
      <c r="F10536" s="2">
        <v>0.37</v>
      </c>
      <c r="G10536" s="2">
        <v>9</v>
      </c>
      <c r="H10536" s="3">
        <v>45142</v>
      </c>
      <c r="I10536" s="3">
        <v>45146</v>
      </c>
      <c r="J10536" s="2" t="s">
        <v>21</v>
      </c>
      <c r="K10536" s="2" t="s">
        <v>16</v>
      </c>
      <c r="L10536" s="2">
        <v>213.84</v>
      </c>
      <c r="M10536" s="2" t="s">
        <v>34</v>
      </c>
      <c r="N10536" s="11">
        <f>L10536/E10536*100</f>
        <v>22.121989572126129</v>
      </c>
      <c r="O10536" s="12" t="str">
        <f>IF(N10536&lt;10,"Low",IF(N10536&lt;20,"Med","High"))</f>
        <v>High</v>
      </c>
      <c r="P10536" s="12">
        <f>sales*discount</f>
        <v>357.65679999999998</v>
      </c>
      <c r="Q10536" s="12">
        <f>sales-Discount_Values</f>
        <v>608.98320000000001</v>
      </c>
      <c r="R10536" s="12">
        <f>DATEDIF(order_date,delivery_date,"D")</f>
        <v>4</v>
      </c>
      <c r="S10536" s="12"/>
    </row>
    <row r="10537" spans="1:19" ht="14.25" customHeight="1" x14ac:dyDescent="0.35">
      <c r="A10537" s="2" t="s">
        <v>10069</v>
      </c>
      <c r="B10537" s="2">
        <v>110036</v>
      </c>
      <c r="C10537" s="2" t="s">
        <v>13</v>
      </c>
      <c r="D10537" s="2" t="s">
        <v>33</v>
      </c>
      <c r="E10537" s="2">
        <v>416.73</v>
      </c>
      <c r="F10537" s="2">
        <v>0.38</v>
      </c>
      <c r="G10537" s="2">
        <v>2</v>
      </c>
      <c r="H10537" s="3">
        <v>45502</v>
      </c>
      <c r="I10537" s="3">
        <v>45506</v>
      </c>
      <c r="J10537" s="2" t="s">
        <v>31</v>
      </c>
      <c r="K10537" s="2" t="s">
        <v>22</v>
      </c>
      <c r="L10537" s="2">
        <v>92.19</v>
      </c>
      <c r="M10537" s="2" t="s">
        <v>28</v>
      </c>
      <c r="N10537" s="11">
        <f>L10537/E10537*100</f>
        <v>22.122237419912171</v>
      </c>
      <c r="O10537" s="12" t="str">
        <f>IF(N10537&lt;10,"Low",IF(N10537&lt;20,"Med","High"))</f>
        <v>High</v>
      </c>
      <c r="P10537" s="12">
        <f>sales*discount</f>
        <v>158.35740000000001</v>
      </c>
      <c r="Q10537" s="12">
        <f>sales-Discount_Values</f>
        <v>258.37260000000003</v>
      </c>
      <c r="R10537" s="12">
        <f>DATEDIF(order_date,delivery_date,"D")</f>
        <v>4</v>
      </c>
      <c r="S10537" s="12"/>
    </row>
    <row r="10538" spans="1:19" ht="14.25" customHeight="1" x14ac:dyDescent="0.35">
      <c r="A10538" s="2" t="s">
        <v>12226</v>
      </c>
      <c r="B10538" s="2">
        <v>112193</v>
      </c>
      <c r="C10538" s="2" t="s">
        <v>25</v>
      </c>
      <c r="D10538" s="2" t="s">
        <v>20</v>
      </c>
      <c r="E10538" s="2">
        <v>1780.65</v>
      </c>
      <c r="F10538" s="2">
        <v>0.25</v>
      </c>
      <c r="G10538" s="2">
        <v>8</v>
      </c>
      <c r="H10538" s="3">
        <v>45021</v>
      </c>
      <c r="I10538" s="3">
        <v>45026</v>
      </c>
      <c r="J10538" s="2" t="s">
        <v>31</v>
      </c>
      <c r="K10538" s="2" t="s">
        <v>16</v>
      </c>
      <c r="L10538" s="2">
        <v>393.97</v>
      </c>
      <c r="M10538" s="2" t="s">
        <v>34</v>
      </c>
      <c r="N10538" s="11">
        <f>L10538/E10538*100</f>
        <v>22.125066689130374</v>
      </c>
      <c r="O10538" s="12" t="str">
        <f>IF(N10538&lt;10,"Low",IF(N10538&lt;20,"Med","High"))</f>
        <v>High</v>
      </c>
      <c r="P10538" s="12">
        <f>sales*discount</f>
        <v>445.16250000000002</v>
      </c>
      <c r="Q10538" s="12">
        <f>sales-Discount_Values</f>
        <v>1335.4875000000002</v>
      </c>
      <c r="R10538" s="12">
        <f>DATEDIF(order_date,delivery_date,"D")</f>
        <v>5</v>
      </c>
      <c r="S10538" s="12"/>
    </row>
    <row r="10539" spans="1:19" ht="14.25" customHeight="1" x14ac:dyDescent="0.35">
      <c r="A10539" s="2" t="s">
        <v>14441</v>
      </c>
      <c r="B10539" s="2">
        <v>114408</v>
      </c>
      <c r="C10539" s="2" t="s">
        <v>25</v>
      </c>
      <c r="D10539" s="2" t="s">
        <v>26</v>
      </c>
      <c r="E10539" s="2">
        <v>3096.34</v>
      </c>
      <c r="F10539" s="2">
        <v>0.42</v>
      </c>
      <c r="G10539" s="2">
        <v>9</v>
      </c>
      <c r="H10539" s="3">
        <v>45122</v>
      </c>
      <c r="I10539" s="3">
        <v>45129</v>
      </c>
      <c r="J10539" s="2" t="s">
        <v>31</v>
      </c>
      <c r="K10539" s="2" t="s">
        <v>22</v>
      </c>
      <c r="L10539" s="2">
        <v>685.1</v>
      </c>
      <c r="M10539" s="2" t="s">
        <v>23</v>
      </c>
      <c r="N10539" s="11">
        <f>L10539/E10539*100</f>
        <v>22.126123100176336</v>
      </c>
      <c r="O10539" s="12" t="str">
        <f>IF(N10539&lt;10,"Low",IF(N10539&lt;20,"Med","High"))</f>
        <v>High</v>
      </c>
      <c r="P10539" s="12">
        <f>sales*discount</f>
        <v>1300.4628</v>
      </c>
      <c r="Q10539" s="12">
        <f>sales-Discount_Values</f>
        <v>1795.8772000000001</v>
      </c>
      <c r="R10539" s="12">
        <f>DATEDIF(order_date,delivery_date,"D")</f>
        <v>7</v>
      </c>
      <c r="S10539" s="12"/>
    </row>
    <row r="10540" spans="1:19" ht="14.25" customHeight="1" x14ac:dyDescent="0.35">
      <c r="A10540" s="2" t="s">
        <v>7680</v>
      </c>
      <c r="B10540" s="2">
        <v>107647</v>
      </c>
      <c r="C10540" s="2" t="s">
        <v>41</v>
      </c>
      <c r="D10540" s="2" t="s">
        <v>20</v>
      </c>
      <c r="E10540" s="2">
        <v>1517.51</v>
      </c>
      <c r="F10540" s="2">
        <v>0.27</v>
      </c>
      <c r="G10540" s="2">
        <v>9</v>
      </c>
      <c r="H10540" s="3">
        <v>45340</v>
      </c>
      <c r="I10540" s="3">
        <v>45345</v>
      </c>
      <c r="J10540" s="2" t="s">
        <v>15</v>
      </c>
      <c r="K10540" s="2" t="s">
        <v>22</v>
      </c>
      <c r="L10540" s="2">
        <v>335.81</v>
      </c>
      <c r="M10540" s="2" t="s">
        <v>23</v>
      </c>
      <c r="N10540" s="11">
        <f>L10540/E10540*100</f>
        <v>22.129013976843645</v>
      </c>
      <c r="O10540" s="12" t="str">
        <f>IF(N10540&lt;10,"Low",IF(N10540&lt;20,"Med","High"))</f>
        <v>High</v>
      </c>
      <c r="P10540" s="12">
        <f>sales*discount</f>
        <v>409.72770000000003</v>
      </c>
      <c r="Q10540" s="12">
        <f>sales-Discount_Values</f>
        <v>1107.7822999999999</v>
      </c>
      <c r="R10540" s="12">
        <f>DATEDIF(order_date,delivery_date,"D")</f>
        <v>5</v>
      </c>
      <c r="S10540" s="12"/>
    </row>
    <row r="10541" spans="1:19" ht="14.25" customHeight="1" x14ac:dyDescent="0.35">
      <c r="A10541" s="2" t="s">
        <v>3879</v>
      </c>
      <c r="B10541" s="2">
        <v>103846</v>
      </c>
      <c r="C10541" s="2" t="s">
        <v>19</v>
      </c>
      <c r="D10541" s="2" t="s">
        <v>26</v>
      </c>
      <c r="E10541" s="2">
        <v>2298.4</v>
      </c>
      <c r="F10541" s="2">
        <v>0.28999999999999998</v>
      </c>
      <c r="G10541" s="2">
        <v>8</v>
      </c>
      <c r="H10541" s="3">
        <v>45048</v>
      </c>
      <c r="I10541" s="3">
        <v>45052</v>
      </c>
      <c r="J10541" s="2" t="s">
        <v>31</v>
      </c>
      <c r="K10541" s="2" t="s">
        <v>27</v>
      </c>
      <c r="L10541" s="2">
        <v>508.63</v>
      </c>
      <c r="M10541" s="2" t="s">
        <v>39</v>
      </c>
      <c r="N10541" s="11">
        <f>L10541/E10541*100</f>
        <v>22.129742429516185</v>
      </c>
      <c r="O10541" s="12" t="str">
        <f>IF(N10541&lt;10,"Low",IF(N10541&lt;20,"Med","High"))</f>
        <v>High</v>
      </c>
      <c r="P10541" s="12">
        <f>sales*discount</f>
        <v>666.53599999999994</v>
      </c>
      <c r="Q10541" s="12">
        <f>sales-Discount_Values</f>
        <v>1631.864</v>
      </c>
      <c r="R10541" s="12">
        <f>DATEDIF(order_date,delivery_date,"D")</f>
        <v>4</v>
      </c>
      <c r="S10541" s="12"/>
    </row>
    <row r="10542" spans="1:19" ht="14.25" customHeight="1" x14ac:dyDescent="0.35">
      <c r="A10542" s="2" t="s">
        <v>7559</v>
      </c>
      <c r="B10542" s="2">
        <v>107526</v>
      </c>
      <c r="C10542" s="2" t="s">
        <v>41</v>
      </c>
      <c r="D10542" s="2" t="s">
        <v>20</v>
      </c>
      <c r="E10542" s="2">
        <v>3234.73</v>
      </c>
      <c r="F10542" s="2">
        <v>0.13</v>
      </c>
      <c r="G10542" s="2">
        <v>8</v>
      </c>
      <c r="H10542" s="3">
        <v>45200</v>
      </c>
      <c r="I10542" s="3">
        <v>45206</v>
      </c>
      <c r="J10542" s="2" t="s">
        <v>31</v>
      </c>
      <c r="K10542" s="2" t="s">
        <v>22</v>
      </c>
      <c r="L10542" s="2">
        <v>715.84</v>
      </c>
      <c r="M10542" s="2" t="s">
        <v>48</v>
      </c>
      <c r="N10542" s="11">
        <f>L10542/E10542*100</f>
        <v>22.129822272647175</v>
      </c>
      <c r="O10542" s="12" t="str">
        <f>IF(N10542&lt;10,"Low",IF(N10542&lt;20,"Med","High"))</f>
        <v>High</v>
      </c>
      <c r="P10542" s="12">
        <f>sales*discount</f>
        <v>420.51490000000001</v>
      </c>
      <c r="Q10542" s="12">
        <f>sales-Discount_Values</f>
        <v>2814.2150999999999</v>
      </c>
      <c r="R10542" s="12">
        <f>DATEDIF(order_date,delivery_date,"D")</f>
        <v>6</v>
      </c>
      <c r="S10542" s="12"/>
    </row>
    <row r="10543" spans="1:19" ht="14.25" customHeight="1" x14ac:dyDescent="0.35">
      <c r="A10543" s="2" t="s">
        <v>536</v>
      </c>
      <c r="B10543" s="2">
        <v>100503</v>
      </c>
      <c r="C10543" s="2" t="s">
        <v>19</v>
      </c>
      <c r="D10543" s="2" t="s">
        <v>20</v>
      </c>
      <c r="E10543" s="2">
        <v>2347.4</v>
      </c>
      <c r="F10543" s="2">
        <v>0.03</v>
      </c>
      <c r="G10543" s="2">
        <v>8</v>
      </c>
      <c r="H10543" s="3">
        <v>45510</v>
      </c>
      <c r="I10543" s="3">
        <v>45515</v>
      </c>
      <c r="J10543" s="2" t="s">
        <v>21</v>
      </c>
      <c r="K10543" s="2" t="s">
        <v>27</v>
      </c>
      <c r="L10543" s="2">
        <v>519.48</v>
      </c>
      <c r="M10543" s="2" t="s">
        <v>28</v>
      </c>
      <c r="N10543" s="11">
        <f>L10543/E10543*100</f>
        <v>22.13001618812303</v>
      </c>
      <c r="O10543" s="12" t="str">
        <f>IF(N10543&lt;10,"Low",IF(N10543&lt;20,"Med","High"))</f>
        <v>High</v>
      </c>
      <c r="P10543" s="12">
        <f>sales*discount</f>
        <v>70.421999999999997</v>
      </c>
      <c r="Q10543" s="12">
        <f>sales-Discount_Values</f>
        <v>2276.9780000000001</v>
      </c>
      <c r="R10543" s="12">
        <f>DATEDIF(order_date,delivery_date,"D")</f>
        <v>5</v>
      </c>
      <c r="S10543" s="12"/>
    </row>
    <row r="10544" spans="1:19" ht="14.25" customHeight="1" x14ac:dyDescent="0.35">
      <c r="A10544" s="2" t="s">
        <v>13726</v>
      </c>
      <c r="B10544" s="2">
        <v>113693</v>
      </c>
      <c r="C10544" s="2" t="s">
        <v>13</v>
      </c>
      <c r="D10544" s="2" t="s">
        <v>14</v>
      </c>
      <c r="E10544" s="2">
        <v>688.19</v>
      </c>
      <c r="F10544" s="2">
        <v>0.03</v>
      </c>
      <c r="G10544" s="2">
        <v>9</v>
      </c>
      <c r="H10544" s="3">
        <v>45481</v>
      </c>
      <c r="I10544" s="3">
        <v>45484</v>
      </c>
      <c r="J10544" s="2" t="s">
        <v>21</v>
      </c>
      <c r="K10544" s="2" t="s">
        <v>16</v>
      </c>
      <c r="L10544" s="2">
        <v>152.30000000000001</v>
      </c>
      <c r="M10544" s="2" t="s">
        <v>39</v>
      </c>
      <c r="N10544" s="11">
        <f>L10544/E10544*100</f>
        <v>22.130516281840769</v>
      </c>
      <c r="O10544" s="12" t="str">
        <f>IF(N10544&lt;10,"Low",IF(N10544&lt;20,"Med","High"))</f>
        <v>High</v>
      </c>
      <c r="P10544" s="12">
        <f>sales*discount</f>
        <v>20.645700000000001</v>
      </c>
      <c r="Q10544" s="12">
        <f>sales-Discount_Values</f>
        <v>667.54430000000002</v>
      </c>
      <c r="R10544" s="12">
        <f>DATEDIF(order_date,delivery_date,"D")</f>
        <v>3</v>
      </c>
      <c r="S10544" s="12"/>
    </row>
    <row r="10545" spans="1:19" ht="14.25" customHeight="1" x14ac:dyDescent="0.35">
      <c r="A10545" s="2" t="s">
        <v>3852</v>
      </c>
      <c r="B10545" s="2">
        <v>103819</v>
      </c>
      <c r="C10545" s="2" t="s">
        <v>13</v>
      </c>
      <c r="D10545" s="2" t="s">
        <v>36</v>
      </c>
      <c r="E10545" s="2">
        <v>1015.25</v>
      </c>
      <c r="F10545" s="2">
        <v>0.24</v>
      </c>
      <c r="G10545" s="2">
        <v>3</v>
      </c>
      <c r="H10545" s="3">
        <v>45394</v>
      </c>
      <c r="I10545" s="3">
        <v>45396</v>
      </c>
      <c r="J10545" s="2" t="s">
        <v>21</v>
      </c>
      <c r="K10545" s="2" t="s">
        <v>16</v>
      </c>
      <c r="L10545" s="2">
        <v>224.71</v>
      </c>
      <c r="M10545" s="2" t="s">
        <v>17</v>
      </c>
      <c r="N10545" s="11">
        <f>L10545/E10545*100</f>
        <v>22.133464663875895</v>
      </c>
      <c r="O10545" s="12" t="str">
        <f>IF(N10545&lt;10,"Low",IF(N10545&lt;20,"Med","High"))</f>
        <v>High</v>
      </c>
      <c r="P10545" s="12">
        <f>sales*discount</f>
        <v>243.66</v>
      </c>
      <c r="Q10545" s="12">
        <f>sales-Discount_Values</f>
        <v>771.59</v>
      </c>
      <c r="R10545" s="12">
        <f>DATEDIF(order_date,delivery_date,"D")</f>
        <v>2</v>
      </c>
      <c r="S10545" s="12"/>
    </row>
    <row r="10546" spans="1:19" ht="14.25" customHeight="1" x14ac:dyDescent="0.35">
      <c r="A10546" s="2" t="s">
        <v>1697</v>
      </c>
      <c r="B10546" s="2">
        <v>101664</v>
      </c>
      <c r="C10546" s="2" t="s">
        <v>13</v>
      </c>
      <c r="D10546" s="2" t="s">
        <v>26</v>
      </c>
      <c r="E10546" s="2">
        <v>3800.41</v>
      </c>
      <c r="F10546" s="2">
        <v>0.37</v>
      </c>
      <c r="G10546" s="2">
        <v>6</v>
      </c>
      <c r="H10546" s="3">
        <v>44981</v>
      </c>
      <c r="I10546" s="3">
        <v>44988</v>
      </c>
      <c r="J10546" s="2" t="s">
        <v>31</v>
      </c>
      <c r="K10546" s="2" t="s">
        <v>27</v>
      </c>
      <c r="L10546" s="2">
        <v>841.21</v>
      </c>
      <c r="M10546" s="2" t="s">
        <v>28</v>
      </c>
      <c r="N10546" s="11">
        <f>L10546/E10546*100</f>
        <v>22.134717043687395</v>
      </c>
      <c r="O10546" s="12" t="str">
        <f>IF(N10546&lt;10,"Low",IF(N10546&lt;20,"Med","High"))</f>
        <v>High</v>
      </c>
      <c r="P10546" s="12">
        <f>sales*discount</f>
        <v>1406.1516999999999</v>
      </c>
      <c r="Q10546" s="12">
        <f>sales-Discount_Values</f>
        <v>2394.2583</v>
      </c>
      <c r="R10546" s="12">
        <f>DATEDIF(order_date,delivery_date,"D")</f>
        <v>7</v>
      </c>
      <c r="S10546" s="12"/>
    </row>
    <row r="10547" spans="1:19" ht="14.25" customHeight="1" x14ac:dyDescent="0.35">
      <c r="A10547" s="2" t="s">
        <v>190</v>
      </c>
      <c r="B10547" s="2">
        <v>100157</v>
      </c>
      <c r="C10547" s="2" t="s">
        <v>41</v>
      </c>
      <c r="D10547" s="2" t="s">
        <v>14</v>
      </c>
      <c r="E10547" s="2">
        <v>2697.46</v>
      </c>
      <c r="F10547" s="2">
        <v>0.37</v>
      </c>
      <c r="G10547" s="2">
        <v>1</v>
      </c>
      <c r="H10547" s="3">
        <v>45055</v>
      </c>
      <c r="I10547" s="3">
        <v>45058</v>
      </c>
      <c r="J10547" s="2" t="s">
        <v>21</v>
      </c>
      <c r="K10547" s="2" t="s">
        <v>27</v>
      </c>
      <c r="L10547" s="2">
        <v>597.1</v>
      </c>
      <c r="M10547" s="2" t="s">
        <v>48</v>
      </c>
      <c r="N10547" s="11">
        <f>L10547/E10547*100</f>
        <v>22.135638711973488</v>
      </c>
      <c r="O10547" s="12" t="str">
        <f>IF(N10547&lt;10,"Low",IF(N10547&lt;20,"Med","High"))</f>
        <v>High</v>
      </c>
      <c r="P10547" s="12">
        <f>sales*discount</f>
        <v>998.06020000000001</v>
      </c>
      <c r="Q10547" s="12">
        <f>sales-Discount_Values</f>
        <v>1699.3998000000001</v>
      </c>
      <c r="R10547" s="12">
        <f>DATEDIF(order_date,delivery_date,"D")</f>
        <v>3</v>
      </c>
      <c r="S10547" s="12"/>
    </row>
    <row r="10548" spans="1:19" ht="14.25" customHeight="1" x14ac:dyDescent="0.35">
      <c r="A10548" s="2" t="s">
        <v>11379</v>
      </c>
      <c r="B10548" s="2">
        <v>111346</v>
      </c>
      <c r="C10548" s="2" t="s">
        <v>25</v>
      </c>
      <c r="D10548" s="2" t="s">
        <v>26</v>
      </c>
      <c r="E10548" s="2">
        <v>2971.59</v>
      </c>
      <c r="F10548" s="2">
        <v>0.02</v>
      </c>
      <c r="G10548" s="2">
        <v>7</v>
      </c>
      <c r="H10548" s="3">
        <v>45261</v>
      </c>
      <c r="I10548" s="3">
        <v>45264</v>
      </c>
      <c r="J10548" s="2" t="s">
        <v>21</v>
      </c>
      <c r="K10548" s="2" t="s">
        <v>22</v>
      </c>
      <c r="L10548" s="2">
        <v>657.8</v>
      </c>
      <c r="M10548" s="2" t="s">
        <v>48</v>
      </c>
      <c r="N10548" s="11">
        <f>L10548/E10548*100</f>
        <v>22.136297403073772</v>
      </c>
      <c r="O10548" s="12" t="str">
        <f>IF(N10548&lt;10,"Low",IF(N10548&lt;20,"Med","High"))</f>
        <v>High</v>
      </c>
      <c r="P10548" s="12">
        <f>sales*discount</f>
        <v>59.431800000000003</v>
      </c>
      <c r="Q10548" s="12">
        <f>sales-Discount_Values</f>
        <v>2912.1582000000003</v>
      </c>
      <c r="R10548" s="12">
        <f>DATEDIF(order_date,delivery_date,"D")</f>
        <v>3</v>
      </c>
      <c r="S10548" s="12"/>
    </row>
    <row r="10549" spans="1:19" ht="14.25" customHeight="1" x14ac:dyDescent="0.35">
      <c r="A10549" s="2" t="s">
        <v>504</v>
      </c>
      <c r="B10549" s="2">
        <v>100471</v>
      </c>
      <c r="C10549" s="2" t="s">
        <v>19</v>
      </c>
      <c r="D10549" s="2" t="s">
        <v>14</v>
      </c>
      <c r="E10549" s="2">
        <v>492.94</v>
      </c>
      <c r="F10549" s="2">
        <v>0.18</v>
      </c>
      <c r="G10549" s="2">
        <v>1</v>
      </c>
      <c r="H10549" s="3">
        <v>45250</v>
      </c>
      <c r="I10549" s="3">
        <v>45257</v>
      </c>
      <c r="J10549" s="2" t="s">
        <v>31</v>
      </c>
      <c r="K10549" s="2" t="s">
        <v>22</v>
      </c>
      <c r="L10549" s="2">
        <v>109.12</v>
      </c>
      <c r="M10549" s="2" t="s">
        <v>28</v>
      </c>
      <c r="N10549" s="11">
        <f>L10549/E10549*100</f>
        <v>22.136568345031851</v>
      </c>
      <c r="O10549" s="12" t="str">
        <f>IF(N10549&lt;10,"Low",IF(N10549&lt;20,"Med","High"))</f>
        <v>High</v>
      </c>
      <c r="P10549" s="12">
        <f>sales*discount</f>
        <v>88.729199999999992</v>
      </c>
      <c r="Q10549" s="12">
        <f>sales-Discount_Values</f>
        <v>404.21080000000001</v>
      </c>
      <c r="R10549" s="12">
        <f>DATEDIF(order_date,delivery_date,"D")</f>
        <v>7</v>
      </c>
      <c r="S10549" s="12"/>
    </row>
    <row r="10550" spans="1:19" ht="14.25" customHeight="1" x14ac:dyDescent="0.35">
      <c r="A10550" s="2" t="s">
        <v>5882</v>
      </c>
      <c r="B10550" s="2">
        <v>105849</v>
      </c>
      <c r="C10550" s="2" t="s">
        <v>19</v>
      </c>
      <c r="D10550" s="2" t="s">
        <v>33</v>
      </c>
      <c r="E10550" s="2">
        <v>2487.6799999999998</v>
      </c>
      <c r="F10550" s="2">
        <v>0.23</v>
      </c>
      <c r="G10550" s="2">
        <v>4</v>
      </c>
      <c r="H10550" s="3">
        <v>45397</v>
      </c>
      <c r="I10550" s="3">
        <v>45403</v>
      </c>
      <c r="J10550" s="2" t="s">
        <v>15</v>
      </c>
      <c r="K10550" s="2" t="s">
        <v>16</v>
      </c>
      <c r="L10550" s="2">
        <v>550.69000000000005</v>
      </c>
      <c r="M10550" s="2" t="s">
        <v>17</v>
      </c>
      <c r="N10550" s="11">
        <f>L10550/E10550*100</f>
        <v>22.136689606380244</v>
      </c>
      <c r="O10550" s="12" t="str">
        <f>IF(N10550&lt;10,"Low",IF(N10550&lt;20,"Med","High"))</f>
        <v>High</v>
      </c>
      <c r="P10550" s="12">
        <f>sales*discount</f>
        <v>572.16639999999995</v>
      </c>
      <c r="Q10550" s="12">
        <f>sales-Discount_Values</f>
        <v>1915.5135999999998</v>
      </c>
      <c r="R10550" s="12">
        <f>DATEDIF(order_date,delivery_date,"D")</f>
        <v>6</v>
      </c>
      <c r="S10550" s="12"/>
    </row>
    <row r="10551" spans="1:19" ht="14.25" customHeight="1" x14ac:dyDescent="0.35">
      <c r="A10551" s="2" t="s">
        <v>2973</v>
      </c>
      <c r="B10551" s="2">
        <v>102940</v>
      </c>
      <c r="C10551" s="2" t="s">
        <v>25</v>
      </c>
      <c r="D10551" s="2" t="s">
        <v>14</v>
      </c>
      <c r="E10551" s="2">
        <v>4636.6499999999996</v>
      </c>
      <c r="F10551" s="2">
        <v>0.12</v>
      </c>
      <c r="G10551" s="2">
        <v>6</v>
      </c>
      <c r="H10551" s="3">
        <v>45501</v>
      </c>
      <c r="I10551" s="3">
        <v>45504</v>
      </c>
      <c r="J10551" s="2" t="s">
        <v>31</v>
      </c>
      <c r="K10551" s="2" t="s">
        <v>22</v>
      </c>
      <c r="L10551" s="2">
        <v>1026.43</v>
      </c>
      <c r="M10551" s="2" t="s">
        <v>28</v>
      </c>
      <c r="N10551" s="11">
        <f>L10551/E10551*100</f>
        <v>22.137318969514631</v>
      </c>
      <c r="O10551" s="12" t="str">
        <f>IF(N10551&lt;10,"Low",IF(N10551&lt;20,"Med","High"))</f>
        <v>High</v>
      </c>
      <c r="P10551" s="12">
        <f>sales*discount</f>
        <v>556.39799999999991</v>
      </c>
      <c r="Q10551" s="12">
        <f>sales-Discount_Values</f>
        <v>4080.2519999999995</v>
      </c>
      <c r="R10551" s="12">
        <f>DATEDIF(order_date,delivery_date,"D")</f>
        <v>3</v>
      </c>
      <c r="S10551" s="12"/>
    </row>
    <row r="10552" spans="1:19" ht="14.25" customHeight="1" x14ac:dyDescent="0.35">
      <c r="A10552" s="2" t="s">
        <v>8908</v>
      </c>
      <c r="B10552" s="2">
        <v>108875</v>
      </c>
      <c r="C10552" s="2" t="s">
        <v>13</v>
      </c>
      <c r="D10552" s="2" t="s">
        <v>33</v>
      </c>
      <c r="E10552" s="2">
        <v>4720.58</v>
      </c>
      <c r="F10552" s="2">
        <v>0.23</v>
      </c>
      <c r="G10552" s="2">
        <v>1</v>
      </c>
      <c r="H10552" s="3">
        <v>45573</v>
      </c>
      <c r="I10552" s="3">
        <v>45575</v>
      </c>
      <c r="J10552" s="2" t="s">
        <v>31</v>
      </c>
      <c r="K10552" s="2" t="s">
        <v>27</v>
      </c>
      <c r="L10552" s="2">
        <v>1045.02</v>
      </c>
      <c r="M10552" s="2" t="s">
        <v>17</v>
      </c>
      <c r="N10552" s="11">
        <f>L10552/E10552*100</f>
        <v>22.137533947099723</v>
      </c>
      <c r="O10552" s="12" t="str">
        <f>IF(N10552&lt;10,"Low",IF(N10552&lt;20,"Med","High"))</f>
        <v>High</v>
      </c>
      <c r="P10552" s="12">
        <f>sales*discount</f>
        <v>1085.7334000000001</v>
      </c>
      <c r="Q10552" s="12">
        <f>sales-Discount_Values</f>
        <v>3634.8465999999999</v>
      </c>
      <c r="R10552" s="12">
        <f>DATEDIF(order_date,delivery_date,"D")</f>
        <v>2</v>
      </c>
      <c r="S10552" s="12"/>
    </row>
    <row r="10553" spans="1:19" ht="14.25" customHeight="1" x14ac:dyDescent="0.35">
      <c r="A10553" s="2" t="s">
        <v>2564</v>
      </c>
      <c r="B10553" s="2">
        <v>102531</v>
      </c>
      <c r="C10553" s="2" t="s">
        <v>41</v>
      </c>
      <c r="D10553" s="2" t="s">
        <v>14</v>
      </c>
      <c r="E10553" s="2">
        <v>4626.68</v>
      </c>
      <c r="F10553" s="2">
        <v>0.08</v>
      </c>
      <c r="G10553" s="2">
        <v>2</v>
      </c>
      <c r="H10553" s="3">
        <v>45148</v>
      </c>
      <c r="I10553" s="3">
        <v>45149</v>
      </c>
      <c r="J10553" s="2" t="s">
        <v>31</v>
      </c>
      <c r="K10553" s="2" t="s">
        <v>27</v>
      </c>
      <c r="L10553" s="2">
        <v>1024.24</v>
      </c>
      <c r="M10553" s="2" t="s">
        <v>17</v>
      </c>
      <c r="N10553" s="11">
        <f>L10553/E10553*100</f>
        <v>22.137688364010476</v>
      </c>
      <c r="O10553" s="12" t="str">
        <f>IF(N10553&lt;10,"Low",IF(N10553&lt;20,"Med","High"))</f>
        <v>High</v>
      </c>
      <c r="P10553" s="12">
        <f>sales*discount</f>
        <v>370.13440000000003</v>
      </c>
      <c r="Q10553" s="12">
        <f>sales-Discount_Values</f>
        <v>4256.5456000000004</v>
      </c>
      <c r="R10553" s="12">
        <f>DATEDIF(order_date,delivery_date,"D")</f>
        <v>1</v>
      </c>
      <c r="S10553" s="12"/>
    </row>
    <row r="10554" spans="1:19" ht="14.25" customHeight="1" x14ac:dyDescent="0.35">
      <c r="A10554" s="2" t="s">
        <v>8512</v>
      </c>
      <c r="B10554" s="2">
        <v>108479</v>
      </c>
      <c r="C10554" s="2" t="s">
        <v>19</v>
      </c>
      <c r="D10554" s="2" t="s">
        <v>14</v>
      </c>
      <c r="E10554" s="2">
        <v>2712.49</v>
      </c>
      <c r="F10554" s="2">
        <v>0.32</v>
      </c>
      <c r="G10554" s="2">
        <v>4</v>
      </c>
      <c r="H10554" s="3">
        <v>45042</v>
      </c>
      <c r="I10554" s="3">
        <v>45048</v>
      </c>
      <c r="J10554" s="2" t="s">
        <v>15</v>
      </c>
      <c r="K10554" s="2" t="s">
        <v>27</v>
      </c>
      <c r="L10554" s="2">
        <v>600.5</v>
      </c>
      <c r="M10554" s="2" t="s">
        <v>34</v>
      </c>
      <c r="N10554" s="11">
        <f>L10554/E10554*100</f>
        <v>22.138330463891112</v>
      </c>
      <c r="O10554" s="12" t="str">
        <f>IF(N10554&lt;10,"Low",IF(N10554&lt;20,"Med","High"))</f>
        <v>High</v>
      </c>
      <c r="P10554" s="12">
        <f>sales*discount</f>
        <v>867.99679999999989</v>
      </c>
      <c r="Q10554" s="12">
        <f>sales-Discount_Values</f>
        <v>1844.4931999999999</v>
      </c>
      <c r="R10554" s="12">
        <f>DATEDIF(order_date,delivery_date,"D")</f>
        <v>6</v>
      </c>
      <c r="S10554" s="12"/>
    </row>
    <row r="10555" spans="1:19" ht="14.25" customHeight="1" x14ac:dyDescent="0.35">
      <c r="A10555" s="2" t="s">
        <v>1042</v>
      </c>
      <c r="B10555" s="2">
        <v>101009</v>
      </c>
      <c r="C10555" s="2" t="s">
        <v>19</v>
      </c>
      <c r="D10555" s="2" t="s">
        <v>14</v>
      </c>
      <c r="E10555" s="2">
        <v>4882.3100000000004</v>
      </c>
      <c r="F10555" s="2">
        <v>0.17</v>
      </c>
      <c r="G10555" s="2">
        <v>2</v>
      </c>
      <c r="H10555" s="3">
        <v>45584</v>
      </c>
      <c r="I10555" s="3">
        <v>45587</v>
      </c>
      <c r="J10555" s="2" t="s">
        <v>15</v>
      </c>
      <c r="K10555" s="2" t="s">
        <v>22</v>
      </c>
      <c r="L10555" s="2">
        <v>1080.9100000000001</v>
      </c>
      <c r="M10555" s="2" t="s">
        <v>28</v>
      </c>
      <c r="N10555" s="11">
        <f>L10555/E10555*100</f>
        <v>22.139315201205985</v>
      </c>
      <c r="O10555" s="12" t="str">
        <f>IF(N10555&lt;10,"Low",IF(N10555&lt;20,"Med","High"))</f>
        <v>High</v>
      </c>
      <c r="P10555" s="12">
        <f>sales*discount</f>
        <v>829.99270000000013</v>
      </c>
      <c r="Q10555" s="12">
        <f>sales-Discount_Values</f>
        <v>4052.3173000000002</v>
      </c>
      <c r="R10555" s="12">
        <f>DATEDIF(order_date,delivery_date,"D")</f>
        <v>3</v>
      </c>
      <c r="S10555" s="12"/>
    </row>
    <row r="10556" spans="1:19" ht="14.25" customHeight="1" x14ac:dyDescent="0.35">
      <c r="A10556" s="2" t="s">
        <v>14091</v>
      </c>
      <c r="B10556" s="2">
        <v>114058</v>
      </c>
      <c r="C10556" s="2" t="s">
        <v>19</v>
      </c>
      <c r="D10556" s="2" t="s">
        <v>26</v>
      </c>
      <c r="E10556" s="2">
        <v>1043.28</v>
      </c>
      <c r="F10556" s="2">
        <v>0.17</v>
      </c>
      <c r="G10556" s="2">
        <v>9</v>
      </c>
      <c r="H10556" s="3">
        <v>45279</v>
      </c>
      <c r="I10556" s="3">
        <v>45281</v>
      </c>
      <c r="J10556" s="2" t="s">
        <v>31</v>
      </c>
      <c r="K10556" s="2" t="s">
        <v>27</v>
      </c>
      <c r="L10556" s="2">
        <v>230.98</v>
      </c>
      <c r="M10556" s="2" t="s">
        <v>39</v>
      </c>
      <c r="N10556" s="11">
        <f>L10556/E10556*100</f>
        <v>22.139789893413081</v>
      </c>
      <c r="O10556" s="12" t="str">
        <f>IF(N10556&lt;10,"Low",IF(N10556&lt;20,"Med","High"))</f>
        <v>High</v>
      </c>
      <c r="P10556" s="12">
        <f>sales*discount</f>
        <v>177.35760000000002</v>
      </c>
      <c r="Q10556" s="12">
        <f>sales-Discount_Values</f>
        <v>865.92239999999993</v>
      </c>
      <c r="R10556" s="12">
        <f>DATEDIF(order_date,delivery_date,"D")</f>
        <v>2</v>
      </c>
      <c r="S10556" s="12"/>
    </row>
    <row r="10557" spans="1:19" ht="14.25" customHeight="1" x14ac:dyDescent="0.35">
      <c r="A10557" s="2" t="s">
        <v>5992</v>
      </c>
      <c r="B10557" s="2">
        <v>105959</v>
      </c>
      <c r="C10557" s="2" t="s">
        <v>41</v>
      </c>
      <c r="D10557" s="2" t="s">
        <v>26</v>
      </c>
      <c r="E10557" s="2">
        <v>637.94000000000005</v>
      </c>
      <c r="F10557" s="2">
        <v>0.05</v>
      </c>
      <c r="G10557" s="2">
        <v>6</v>
      </c>
      <c r="H10557" s="3">
        <v>45024</v>
      </c>
      <c r="I10557" s="3">
        <v>45025</v>
      </c>
      <c r="J10557" s="2" t="s">
        <v>15</v>
      </c>
      <c r="K10557" s="2" t="s">
        <v>16</v>
      </c>
      <c r="L10557" s="2">
        <v>141.24</v>
      </c>
      <c r="M10557" s="2" t="s">
        <v>28</v>
      </c>
      <c r="N10557" s="11">
        <f>L10557/E10557*100</f>
        <v>22.140013167382509</v>
      </c>
      <c r="O10557" s="12" t="str">
        <f>IF(N10557&lt;10,"Low",IF(N10557&lt;20,"Med","High"))</f>
        <v>High</v>
      </c>
      <c r="P10557" s="12">
        <f>sales*discount</f>
        <v>31.897000000000006</v>
      </c>
      <c r="Q10557" s="12">
        <f>sales-Discount_Values</f>
        <v>606.04300000000001</v>
      </c>
      <c r="R10557" s="12">
        <f>DATEDIF(order_date,delivery_date,"D")</f>
        <v>1</v>
      </c>
      <c r="S10557" s="12"/>
    </row>
    <row r="10558" spans="1:19" ht="14.25" customHeight="1" x14ac:dyDescent="0.35">
      <c r="A10558" s="2" t="s">
        <v>598</v>
      </c>
      <c r="B10558" s="2">
        <v>100565</v>
      </c>
      <c r="C10558" s="2" t="s">
        <v>41</v>
      </c>
      <c r="D10558" s="2" t="s">
        <v>33</v>
      </c>
      <c r="E10558" s="2">
        <v>1241.49</v>
      </c>
      <c r="F10558" s="2">
        <v>0.01</v>
      </c>
      <c r="G10558" s="2">
        <v>7</v>
      </c>
      <c r="H10558" s="3">
        <v>45382</v>
      </c>
      <c r="I10558" s="3">
        <v>45388</v>
      </c>
      <c r="J10558" s="2" t="s">
        <v>15</v>
      </c>
      <c r="K10558" s="2" t="s">
        <v>27</v>
      </c>
      <c r="L10558" s="2">
        <v>274.88</v>
      </c>
      <c r="M10558" s="2" t="s">
        <v>34</v>
      </c>
      <c r="N10558" s="11">
        <f>L10558/E10558*100</f>
        <v>22.141136859741117</v>
      </c>
      <c r="O10558" s="12" t="str">
        <f>IF(N10558&lt;10,"Low",IF(N10558&lt;20,"Med","High"))</f>
        <v>High</v>
      </c>
      <c r="P10558" s="12">
        <f>sales*discount</f>
        <v>12.414900000000001</v>
      </c>
      <c r="Q10558" s="12">
        <f>sales-Discount_Values</f>
        <v>1229.0751</v>
      </c>
      <c r="R10558" s="12">
        <f>DATEDIF(order_date,delivery_date,"D")</f>
        <v>6</v>
      </c>
      <c r="S10558" s="12"/>
    </row>
    <row r="10559" spans="1:19" ht="14.25" customHeight="1" x14ac:dyDescent="0.35">
      <c r="A10559" s="2" t="s">
        <v>13182</v>
      </c>
      <c r="B10559" s="2">
        <v>113149</v>
      </c>
      <c r="C10559" s="2" t="s">
        <v>41</v>
      </c>
      <c r="D10559" s="2" t="s">
        <v>14</v>
      </c>
      <c r="E10559" s="2">
        <v>2780.72</v>
      </c>
      <c r="F10559" s="2">
        <v>0.11</v>
      </c>
      <c r="G10559" s="2">
        <v>6</v>
      </c>
      <c r="H10559" s="3">
        <v>44957</v>
      </c>
      <c r="I10559" s="3">
        <v>44961</v>
      </c>
      <c r="J10559" s="2" t="s">
        <v>15</v>
      </c>
      <c r="K10559" s="2" t="s">
        <v>16</v>
      </c>
      <c r="L10559" s="2">
        <v>615.70000000000005</v>
      </c>
      <c r="M10559" s="2" t="s">
        <v>23</v>
      </c>
      <c r="N10559" s="11">
        <f>L10559/E10559*100</f>
        <v>22.141747461089217</v>
      </c>
      <c r="O10559" s="12" t="str">
        <f>IF(N10559&lt;10,"Low",IF(N10559&lt;20,"Med","High"))</f>
        <v>High</v>
      </c>
      <c r="P10559" s="12">
        <f>sales*discount</f>
        <v>305.87919999999997</v>
      </c>
      <c r="Q10559" s="12">
        <f>sales-Discount_Values</f>
        <v>2474.8407999999999</v>
      </c>
      <c r="R10559" s="12">
        <f>DATEDIF(order_date,delivery_date,"D")</f>
        <v>4</v>
      </c>
      <c r="S10559" s="12"/>
    </row>
    <row r="10560" spans="1:19" ht="14.25" customHeight="1" x14ac:dyDescent="0.35">
      <c r="A10560" s="2" t="s">
        <v>2529</v>
      </c>
      <c r="B10560" s="2">
        <v>102496</v>
      </c>
      <c r="C10560" s="2" t="s">
        <v>19</v>
      </c>
      <c r="D10560" s="2" t="s">
        <v>36</v>
      </c>
      <c r="E10560" s="2">
        <v>3007.81</v>
      </c>
      <c r="F10560" s="2">
        <v>0.13</v>
      </c>
      <c r="G10560" s="2">
        <v>8</v>
      </c>
      <c r="H10560" s="3">
        <v>45606</v>
      </c>
      <c r="I10560" s="3">
        <v>45612</v>
      </c>
      <c r="J10560" s="2" t="s">
        <v>21</v>
      </c>
      <c r="K10560" s="2" t="s">
        <v>22</v>
      </c>
      <c r="L10560" s="2">
        <v>665.99</v>
      </c>
      <c r="M10560" s="2" t="s">
        <v>34</v>
      </c>
      <c r="N10560" s="11">
        <f>L10560/E10560*100</f>
        <v>22.142023598565068</v>
      </c>
      <c r="O10560" s="12" t="str">
        <f>IF(N10560&lt;10,"Low",IF(N10560&lt;20,"Med","High"))</f>
        <v>High</v>
      </c>
      <c r="P10560" s="12">
        <f>sales*discount</f>
        <v>391.01530000000002</v>
      </c>
      <c r="Q10560" s="12">
        <f>sales-Discount_Values</f>
        <v>2616.7946999999999</v>
      </c>
      <c r="R10560" s="12">
        <f>DATEDIF(order_date,delivery_date,"D")</f>
        <v>6</v>
      </c>
      <c r="S10560" s="12"/>
    </row>
    <row r="10561" spans="1:19" ht="14.25" customHeight="1" x14ac:dyDescent="0.35">
      <c r="A10561" s="2" t="s">
        <v>11153</v>
      </c>
      <c r="B10561" s="2">
        <v>111120</v>
      </c>
      <c r="C10561" s="2" t="s">
        <v>13</v>
      </c>
      <c r="D10561" s="2" t="s">
        <v>20</v>
      </c>
      <c r="E10561" s="2">
        <v>2083.13</v>
      </c>
      <c r="F10561" s="2">
        <v>0.2</v>
      </c>
      <c r="G10561" s="2">
        <v>4</v>
      </c>
      <c r="H10561" s="3">
        <v>45143</v>
      </c>
      <c r="I10561" s="3">
        <v>45146</v>
      </c>
      <c r="J10561" s="2" t="s">
        <v>31</v>
      </c>
      <c r="K10561" s="2" t="s">
        <v>16</v>
      </c>
      <c r="L10561" s="2">
        <v>461.3</v>
      </c>
      <c r="M10561" s="2" t="s">
        <v>34</v>
      </c>
      <c r="N10561" s="11">
        <f>L10561/E10561*100</f>
        <v>22.144561309183775</v>
      </c>
      <c r="O10561" s="12" t="str">
        <f>IF(N10561&lt;10,"Low",IF(N10561&lt;20,"Med","High"))</f>
        <v>High</v>
      </c>
      <c r="P10561" s="12">
        <f>sales*discount</f>
        <v>416.62600000000003</v>
      </c>
      <c r="Q10561" s="12">
        <f>sales-Discount_Values</f>
        <v>1666.5040000000001</v>
      </c>
      <c r="R10561" s="12">
        <f>DATEDIF(order_date,delivery_date,"D")</f>
        <v>3</v>
      </c>
      <c r="S10561" s="12"/>
    </row>
    <row r="10562" spans="1:19" ht="14.25" customHeight="1" x14ac:dyDescent="0.35">
      <c r="A10562" s="2" t="s">
        <v>1882</v>
      </c>
      <c r="B10562" s="2">
        <v>101849</v>
      </c>
      <c r="C10562" s="2" t="s">
        <v>41</v>
      </c>
      <c r="D10562" s="2" t="s">
        <v>20</v>
      </c>
      <c r="E10562" s="2">
        <v>2537.25</v>
      </c>
      <c r="F10562" s="2">
        <v>0.17</v>
      </c>
      <c r="G10562" s="2">
        <v>4</v>
      </c>
      <c r="H10562" s="3">
        <v>45104</v>
      </c>
      <c r="I10562" s="3">
        <v>45106</v>
      </c>
      <c r="J10562" s="2" t="s">
        <v>15</v>
      </c>
      <c r="K10562" s="2" t="s">
        <v>27</v>
      </c>
      <c r="L10562" s="2">
        <v>561.88</v>
      </c>
      <c r="M10562" s="2" t="s">
        <v>48</v>
      </c>
      <c r="N10562" s="11">
        <f>L10562/E10562*100</f>
        <v>22.14523598384077</v>
      </c>
      <c r="O10562" s="12" t="str">
        <f>IF(N10562&lt;10,"Low",IF(N10562&lt;20,"Med","High"))</f>
        <v>High</v>
      </c>
      <c r="P10562" s="12">
        <f>sales*discount</f>
        <v>431.33250000000004</v>
      </c>
      <c r="Q10562" s="12">
        <f>sales-Discount_Values</f>
        <v>2105.9175</v>
      </c>
      <c r="R10562" s="12">
        <f>DATEDIF(order_date,delivery_date,"D")</f>
        <v>2</v>
      </c>
      <c r="S10562" s="12"/>
    </row>
    <row r="10563" spans="1:19" ht="14.25" customHeight="1" x14ac:dyDescent="0.35">
      <c r="A10563" s="2" t="s">
        <v>14946</v>
      </c>
      <c r="B10563" s="2">
        <v>114913</v>
      </c>
      <c r="C10563" s="2" t="s">
        <v>13</v>
      </c>
      <c r="D10563" s="2" t="s">
        <v>14</v>
      </c>
      <c r="E10563" s="2">
        <v>2116.89</v>
      </c>
      <c r="F10563" s="2">
        <v>0.17</v>
      </c>
      <c r="G10563" s="2">
        <v>5</v>
      </c>
      <c r="H10563" s="3">
        <v>45449</v>
      </c>
      <c r="I10563" s="3">
        <v>45452</v>
      </c>
      <c r="J10563" s="2" t="s">
        <v>31</v>
      </c>
      <c r="K10563" s="2" t="s">
        <v>22</v>
      </c>
      <c r="L10563" s="2">
        <v>468.82</v>
      </c>
      <c r="M10563" s="2" t="s">
        <v>48</v>
      </c>
      <c r="N10563" s="11">
        <f>L10563/E10563*100</f>
        <v>22.146639645895629</v>
      </c>
      <c r="O10563" s="12" t="str">
        <f>IF(N10563&lt;10,"Low",IF(N10563&lt;20,"Med","High"))</f>
        <v>High</v>
      </c>
      <c r="P10563" s="12">
        <f>sales*discount</f>
        <v>359.87130000000002</v>
      </c>
      <c r="Q10563" s="12">
        <f>sales-Discount_Values</f>
        <v>1757.0186999999999</v>
      </c>
      <c r="R10563" s="12">
        <f>DATEDIF(order_date,delivery_date,"D")</f>
        <v>3</v>
      </c>
      <c r="S10563" s="12"/>
    </row>
    <row r="10564" spans="1:19" ht="14.25" customHeight="1" x14ac:dyDescent="0.35">
      <c r="A10564" s="2" t="s">
        <v>12906</v>
      </c>
      <c r="B10564" s="2">
        <v>112873</v>
      </c>
      <c r="C10564" s="2" t="s">
        <v>13</v>
      </c>
      <c r="D10564" s="2" t="s">
        <v>20</v>
      </c>
      <c r="E10564" s="2">
        <v>895.07</v>
      </c>
      <c r="F10564" s="2">
        <v>0.14000000000000001</v>
      </c>
      <c r="G10564" s="2">
        <v>9</v>
      </c>
      <c r="H10564" s="3">
        <v>45654</v>
      </c>
      <c r="I10564" s="3">
        <v>45656</v>
      </c>
      <c r="J10564" s="2" t="s">
        <v>21</v>
      </c>
      <c r="K10564" s="2" t="s">
        <v>27</v>
      </c>
      <c r="L10564" s="2">
        <v>198.24</v>
      </c>
      <c r="M10564" s="2" t="s">
        <v>17</v>
      </c>
      <c r="N10564" s="11">
        <f>L10564/E10564*100</f>
        <v>22.147988425486275</v>
      </c>
      <c r="O10564" s="12" t="str">
        <f>IF(N10564&lt;10,"Low",IF(N10564&lt;20,"Med","High"))</f>
        <v>High</v>
      </c>
      <c r="P10564" s="12">
        <f>sales*discount</f>
        <v>125.30980000000002</v>
      </c>
      <c r="Q10564" s="12">
        <f>sales-Discount_Values</f>
        <v>769.76020000000005</v>
      </c>
      <c r="R10564" s="12">
        <f>DATEDIF(order_date,delivery_date,"D")</f>
        <v>2</v>
      </c>
      <c r="S10564" s="12"/>
    </row>
    <row r="10565" spans="1:19" ht="14.25" customHeight="1" x14ac:dyDescent="0.35">
      <c r="A10565" s="2" t="s">
        <v>12297</v>
      </c>
      <c r="B10565" s="2">
        <v>112264</v>
      </c>
      <c r="C10565" s="2" t="s">
        <v>41</v>
      </c>
      <c r="D10565" s="2" t="s">
        <v>20</v>
      </c>
      <c r="E10565" s="2">
        <v>2004.73</v>
      </c>
      <c r="F10565" s="2">
        <v>0.19</v>
      </c>
      <c r="G10565" s="2">
        <v>3</v>
      </c>
      <c r="H10565" s="3">
        <v>44975</v>
      </c>
      <c r="I10565" s="3">
        <v>44982</v>
      </c>
      <c r="J10565" s="2" t="s">
        <v>15</v>
      </c>
      <c r="K10565" s="2" t="s">
        <v>22</v>
      </c>
      <c r="L10565" s="2">
        <v>444.03</v>
      </c>
      <c r="M10565" s="2" t="s">
        <v>48</v>
      </c>
      <c r="N10565" s="11">
        <f>L10565/E10565*100</f>
        <v>22.149117337496818</v>
      </c>
      <c r="O10565" s="12" t="str">
        <f>IF(N10565&lt;10,"Low",IF(N10565&lt;20,"Med","High"))</f>
        <v>High</v>
      </c>
      <c r="P10565" s="12">
        <f>sales*discount</f>
        <v>380.89870000000002</v>
      </c>
      <c r="Q10565" s="12">
        <f>sales-Discount_Values</f>
        <v>1623.8313000000001</v>
      </c>
      <c r="R10565" s="12">
        <f>DATEDIF(order_date,delivery_date,"D")</f>
        <v>7</v>
      </c>
      <c r="S10565" s="12"/>
    </row>
    <row r="10566" spans="1:19" ht="14.25" customHeight="1" x14ac:dyDescent="0.35">
      <c r="A10566" s="2" t="s">
        <v>7328</v>
      </c>
      <c r="B10566" s="2">
        <v>107295</v>
      </c>
      <c r="C10566" s="2" t="s">
        <v>13</v>
      </c>
      <c r="D10566" s="2" t="s">
        <v>36</v>
      </c>
      <c r="E10566" s="2">
        <v>1270.8399999999999</v>
      </c>
      <c r="F10566" s="2">
        <v>0.12</v>
      </c>
      <c r="G10566" s="2">
        <v>3</v>
      </c>
      <c r="H10566" s="3">
        <v>45038</v>
      </c>
      <c r="I10566" s="3">
        <v>45042</v>
      </c>
      <c r="J10566" s="2" t="s">
        <v>21</v>
      </c>
      <c r="K10566" s="2" t="s">
        <v>22</v>
      </c>
      <c r="L10566" s="2">
        <v>281.55</v>
      </c>
      <c r="M10566" s="2" t="s">
        <v>34</v>
      </c>
      <c r="N10566" s="11">
        <f>L10566/E10566*100</f>
        <v>22.154637877309501</v>
      </c>
      <c r="O10566" s="12" t="str">
        <f>IF(N10566&lt;10,"Low",IF(N10566&lt;20,"Med","High"))</f>
        <v>High</v>
      </c>
      <c r="P10566" s="12">
        <f>sales*discount</f>
        <v>152.5008</v>
      </c>
      <c r="Q10566" s="12">
        <f>sales-Discount_Values</f>
        <v>1118.3391999999999</v>
      </c>
      <c r="R10566" s="12">
        <f>DATEDIF(order_date,delivery_date,"D")</f>
        <v>4</v>
      </c>
      <c r="S10566" s="12"/>
    </row>
    <row r="10567" spans="1:19" ht="14.25" customHeight="1" x14ac:dyDescent="0.35">
      <c r="A10567" s="2" t="s">
        <v>14359</v>
      </c>
      <c r="B10567" s="2">
        <v>114326</v>
      </c>
      <c r="C10567" s="2" t="s">
        <v>13</v>
      </c>
      <c r="D10567" s="2" t="s">
        <v>14</v>
      </c>
      <c r="E10567" s="2">
        <v>1573.87</v>
      </c>
      <c r="F10567" s="2">
        <v>0.42</v>
      </c>
      <c r="G10567" s="2">
        <v>8</v>
      </c>
      <c r="H10567" s="3">
        <v>44982</v>
      </c>
      <c r="I10567" s="3">
        <v>44988</v>
      </c>
      <c r="J10567" s="2" t="s">
        <v>15</v>
      </c>
      <c r="K10567" s="2" t="s">
        <v>22</v>
      </c>
      <c r="L10567" s="2">
        <v>348.75</v>
      </c>
      <c r="M10567" s="2" t="s">
        <v>39</v>
      </c>
      <c r="N10567" s="11">
        <f>L10567/E10567*100</f>
        <v>22.158755170376207</v>
      </c>
      <c r="O10567" s="12" t="str">
        <f>IF(N10567&lt;10,"Low",IF(N10567&lt;20,"Med","High"))</f>
        <v>High</v>
      </c>
      <c r="P10567" s="12">
        <f>sales*discount</f>
        <v>661.02539999999988</v>
      </c>
      <c r="Q10567" s="12">
        <f>sales-Discount_Values</f>
        <v>912.84460000000001</v>
      </c>
      <c r="R10567" s="12">
        <f>DATEDIF(order_date,delivery_date,"D")</f>
        <v>6</v>
      </c>
      <c r="S10567" s="12"/>
    </row>
    <row r="10568" spans="1:19" ht="14.25" customHeight="1" x14ac:dyDescent="0.35">
      <c r="A10568" s="2" t="s">
        <v>11241</v>
      </c>
      <c r="B10568" s="2">
        <v>111208</v>
      </c>
      <c r="C10568" s="2" t="s">
        <v>25</v>
      </c>
      <c r="D10568" s="2" t="s">
        <v>36</v>
      </c>
      <c r="E10568" s="2">
        <v>2392.79</v>
      </c>
      <c r="F10568" s="2">
        <v>0.2</v>
      </c>
      <c r="G10568" s="2">
        <v>9</v>
      </c>
      <c r="H10568" s="3">
        <v>45368</v>
      </c>
      <c r="I10568" s="3">
        <v>45375</v>
      </c>
      <c r="J10568" s="2" t="s">
        <v>15</v>
      </c>
      <c r="K10568" s="2" t="s">
        <v>22</v>
      </c>
      <c r="L10568" s="2">
        <v>530.38</v>
      </c>
      <c r="M10568" s="2" t="s">
        <v>23</v>
      </c>
      <c r="N10568" s="11">
        <f>L10568/E10568*100</f>
        <v>22.165756292863144</v>
      </c>
      <c r="O10568" s="12" t="str">
        <f>IF(N10568&lt;10,"Low",IF(N10568&lt;20,"Med","High"))</f>
        <v>High</v>
      </c>
      <c r="P10568" s="12">
        <f>sales*discount</f>
        <v>478.55799999999999</v>
      </c>
      <c r="Q10568" s="12">
        <f>sales-Discount_Values</f>
        <v>1914.232</v>
      </c>
      <c r="R10568" s="12">
        <f>DATEDIF(order_date,delivery_date,"D")</f>
        <v>7</v>
      </c>
      <c r="S10568" s="12"/>
    </row>
    <row r="10569" spans="1:19" ht="14.25" customHeight="1" x14ac:dyDescent="0.35">
      <c r="A10569" s="2" t="s">
        <v>13960</v>
      </c>
      <c r="B10569" s="2">
        <v>113927</v>
      </c>
      <c r="C10569" s="2" t="s">
        <v>41</v>
      </c>
      <c r="D10569" s="2" t="s">
        <v>14</v>
      </c>
      <c r="E10569" s="2">
        <v>3940.16</v>
      </c>
      <c r="F10569" s="2">
        <v>0.11</v>
      </c>
      <c r="G10569" s="2">
        <v>8</v>
      </c>
      <c r="H10569" s="3">
        <v>45351</v>
      </c>
      <c r="I10569" s="3">
        <v>45354</v>
      </c>
      <c r="J10569" s="2" t="s">
        <v>21</v>
      </c>
      <c r="K10569" s="2" t="s">
        <v>27</v>
      </c>
      <c r="L10569" s="2">
        <v>873.39</v>
      </c>
      <c r="M10569" s="2" t="s">
        <v>48</v>
      </c>
      <c r="N10569" s="11">
        <f>L10569/E10569*100</f>
        <v>22.166358726549177</v>
      </c>
      <c r="O10569" s="12" t="str">
        <f>IF(N10569&lt;10,"Low",IF(N10569&lt;20,"Med","High"))</f>
        <v>High</v>
      </c>
      <c r="P10569" s="12">
        <f>sales*discount</f>
        <v>433.41759999999999</v>
      </c>
      <c r="Q10569" s="12">
        <f>sales-Discount_Values</f>
        <v>3506.7424000000001</v>
      </c>
      <c r="R10569" s="12">
        <f>DATEDIF(order_date,delivery_date,"D")</f>
        <v>3</v>
      </c>
      <c r="S10569" s="12"/>
    </row>
    <row r="10570" spans="1:19" ht="14.25" customHeight="1" x14ac:dyDescent="0.35">
      <c r="A10570" s="2" t="s">
        <v>10852</v>
      </c>
      <c r="B10570" s="2">
        <v>110819</v>
      </c>
      <c r="C10570" s="2" t="s">
        <v>41</v>
      </c>
      <c r="D10570" s="2" t="s">
        <v>14</v>
      </c>
      <c r="E10570" s="2">
        <v>2063.9899999999998</v>
      </c>
      <c r="F10570" s="2">
        <v>0.26</v>
      </c>
      <c r="G10570" s="2">
        <v>7</v>
      </c>
      <c r="H10570" s="3">
        <v>45293</v>
      </c>
      <c r="I10570" s="3">
        <v>45299</v>
      </c>
      <c r="J10570" s="2" t="s">
        <v>21</v>
      </c>
      <c r="K10570" s="2" t="s">
        <v>27</v>
      </c>
      <c r="L10570" s="2">
        <v>457.53</v>
      </c>
      <c r="M10570" s="2" t="s">
        <v>17</v>
      </c>
      <c r="N10570" s="11">
        <f>L10570/E10570*100</f>
        <v>22.167258562299235</v>
      </c>
      <c r="O10570" s="12" t="str">
        <f>IF(N10570&lt;10,"Low",IF(N10570&lt;20,"Med","High"))</f>
        <v>High</v>
      </c>
      <c r="P10570" s="12">
        <f>sales*discount</f>
        <v>536.63739999999996</v>
      </c>
      <c r="Q10570" s="12">
        <f>sales-Discount_Values</f>
        <v>1527.3525999999997</v>
      </c>
      <c r="R10570" s="12">
        <f>DATEDIF(order_date,delivery_date,"D")</f>
        <v>6</v>
      </c>
      <c r="S10570" s="12"/>
    </row>
    <row r="10571" spans="1:19" ht="14.25" customHeight="1" x14ac:dyDescent="0.35">
      <c r="A10571" s="2" t="s">
        <v>11661</v>
      </c>
      <c r="B10571" s="2">
        <v>111628</v>
      </c>
      <c r="C10571" s="2" t="s">
        <v>25</v>
      </c>
      <c r="D10571" s="2" t="s">
        <v>26</v>
      </c>
      <c r="E10571" s="2">
        <v>101.22</v>
      </c>
      <c r="F10571" s="2">
        <v>0.47</v>
      </c>
      <c r="G10571" s="2">
        <v>1</v>
      </c>
      <c r="H10571" s="3">
        <v>45023</v>
      </c>
      <c r="I10571" s="3">
        <v>45030</v>
      </c>
      <c r="J10571" s="2" t="s">
        <v>31</v>
      </c>
      <c r="K10571" s="2" t="s">
        <v>22</v>
      </c>
      <c r="L10571" s="2">
        <v>22.44</v>
      </c>
      <c r="M10571" s="2" t="s">
        <v>39</v>
      </c>
      <c r="N10571" s="11">
        <f>L10571/E10571*100</f>
        <v>22.169531713100181</v>
      </c>
      <c r="O10571" s="12" t="str">
        <f>IF(N10571&lt;10,"Low",IF(N10571&lt;20,"Med","High"))</f>
        <v>High</v>
      </c>
      <c r="P10571" s="12">
        <f>sales*discount</f>
        <v>47.573399999999999</v>
      </c>
      <c r="Q10571" s="12">
        <f>sales-Discount_Values</f>
        <v>53.646599999999999</v>
      </c>
      <c r="R10571" s="12">
        <f>DATEDIF(order_date,delivery_date,"D")</f>
        <v>7</v>
      </c>
      <c r="S10571" s="12"/>
    </row>
    <row r="10572" spans="1:19" ht="14.25" customHeight="1" x14ac:dyDescent="0.35">
      <c r="A10572" s="2" t="s">
        <v>11947</v>
      </c>
      <c r="B10572" s="2">
        <v>111914</v>
      </c>
      <c r="C10572" s="2" t="s">
        <v>25</v>
      </c>
      <c r="D10572" s="2" t="s">
        <v>20</v>
      </c>
      <c r="E10572" s="2">
        <v>3997.82</v>
      </c>
      <c r="F10572" s="2">
        <v>0.26</v>
      </c>
      <c r="G10572" s="2">
        <v>5</v>
      </c>
      <c r="H10572" s="3">
        <v>44964</v>
      </c>
      <c r="I10572" s="3">
        <v>44971</v>
      </c>
      <c r="J10572" s="2" t="s">
        <v>21</v>
      </c>
      <c r="K10572" s="2" t="s">
        <v>16</v>
      </c>
      <c r="L10572" s="2">
        <v>886.34</v>
      </c>
      <c r="M10572" s="2" t="s">
        <v>23</v>
      </c>
      <c r="N10572" s="11">
        <f>L10572/E10572*100</f>
        <v>22.170582967717404</v>
      </c>
      <c r="O10572" s="12" t="str">
        <f>IF(N10572&lt;10,"Low",IF(N10572&lt;20,"Med","High"))</f>
        <v>High</v>
      </c>
      <c r="P10572" s="12">
        <f>sales*discount</f>
        <v>1039.4332000000002</v>
      </c>
      <c r="Q10572" s="12">
        <f>sales-Discount_Values</f>
        <v>2958.3868000000002</v>
      </c>
      <c r="R10572" s="12">
        <f>DATEDIF(order_date,delivery_date,"D")</f>
        <v>7</v>
      </c>
      <c r="S10572" s="12"/>
    </row>
    <row r="10573" spans="1:19" ht="14.25" customHeight="1" x14ac:dyDescent="0.35">
      <c r="A10573" s="2" t="s">
        <v>5258</v>
      </c>
      <c r="B10573" s="2">
        <v>105225</v>
      </c>
      <c r="C10573" s="2" t="s">
        <v>19</v>
      </c>
      <c r="D10573" s="2" t="s">
        <v>20</v>
      </c>
      <c r="E10573" s="2">
        <v>2774.45</v>
      </c>
      <c r="F10573" s="2">
        <v>0.47</v>
      </c>
      <c r="G10573" s="2">
        <v>2</v>
      </c>
      <c r="H10573" s="3">
        <v>45372</v>
      </c>
      <c r="I10573" s="3">
        <v>45375</v>
      </c>
      <c r="J10573" s="2" t="s">
        <v>31</v>
      </c>
      <c r="K10573" s="2" t="s">
        <v>27</v>
      </c>
      <c r="L10573" s="2">
        <v>615.14</v>
      </c>
      <c r="M10573" s="2" t="s">
        <v>28</v>
      </c>
      <c r="N10573" s="11">
        <f>L10573/E10573*100</f>
        <v>22.171601578691273</v>
      </c>
      <c r="O10573" s="12" t="str">
        <f>IF(N10573&lt;10,"Low",IF(N10573&lt;20,"Med","High"))</f>
        <v>High</v>
      </c>
      <c r="P10573" s="12">
        <f>sales*discount</f>
        <v>1303.9914999999999</v>
      </c>
      <c r="Q10573" s="12">
        <f>sales-Discount_Values</f>
        <v>1470.4585</v>
      </c>
      <c r="R10573" s="12">
        <f>DATEDIF(order_date,delivery_date,"D")</f>
        <v>3</v>
      </c>
      <c r="S10573" s="12"/>
    </row>
    <row r="10574" spans="1:19" ht="14.25" customHeight="1" x14ac:dyDescent="0.35">
      <c r="A10574" s="2" t="s">
        <v>2743</v>
      </c>
      <c r="B10574" s="2">
        <v>102710</v>
      </c>
      <c r="C10574" s="2" t="s">
        <v>41</v>
      </c>
      <c r="D10574" s="2" t="s">
        <v>26</v>
      </c>
      <c r="E10574" s="2">
        <v>1752.77</v>
      </c>
      <c r="F10574" s="2">
        <v>0.4</v>
      </c>
      <c r="G10574" s="2">
        <v>5</v>
      </c>
      <c r="H10574" s="3">
        <v>45329</v>
      </c>
      <c r="I10574" s="3">
        <v>45336</v>
      </c>
      <c r="J10574" s="2" t="s">
        <v>15</v>
      </c>
      <c r="K10574" s="2" t="s">
        <v>27</v>
      </c>
      <c r="L10574" s="2">
        <v>388.64</v>
      </c>
      <c r="M10574" s="2" t="s">
        <v>34</v>
      </c>
      <c r="N10574" s="11">
        <f>L10574/E10574*100</f>
        <v>22.172903461378272</v>
      </c>
      <c r="O10574" s="12" t="str">
        <f>IF(N10574&lt;10,"Low",IF(N10574&lt;20,"Med","High"))</f>
        <v>High</v>
      </c>
      <c r="P10574" s="12">
        <f>sales*discount</f>
        <v>701.10800000000006</v>
      </c>
      <c r="Q10574" s="12">
        <f>sales-Discount_Values</f>
        <v>1051.6619999999998</v>
      </c>
      <c r="R10574" s="12">
        <f>DATEDIF(order_date,delivery_date,"D")</f>
        <v>7</v>
      </c>
      <c r="S10574" s="12"/>
    </row>
    <row r="10575" spans="1:19" ht="14.25" customHeight="1" x14ac:dyDescent="0.35">
      <c r="A10575" s="2" t="s">
        <v>530</v>
      </c>
      <c r="B10575" s="2">
        <v>100497</v>
      </c>
      <c r="C10575" s="2" t="s">
        <v>19</v>
      </c>
      <c r="D10575" s="2" t="s">
        <v>33</v>
      </c>
      <c r="E10575" s="2">
        <v>1550.13</v>
      </c>
      <c r="F10575" s="2">
        <v>0.02</v>
      </c>
      <c r="G10575" s="2">
        <v>3</v>
      </c>
      <c r="H10575" s="3">
        <v>45170</v>
      </c>
      <c r="I10575" s="3">
        <v>45172</v>
      </c>
      <c r="J10575" s="2" t="s">
        <v>15</v>
      </c>
      <c r="K10575" s="2" t="s">
        <v>16</v>
      </c>
      <c r="L10575" s="2">
        <v>343.75</v>
      </c>
      <c r="M10575" s="2" t="s">
        <v>17</v>
      </c>
      <c r="N10575" s="11">
        <f>L10575/E10575*100</f>
        <v>22.175559469205808</v>
      </c>
      <c r="O10575" s="12" t="str">
        <f>IF(N10575&lt;10,"Low",IF(N10575&lt;20,"Med","High"))</f>
        <v>High</v>
      </c>
      <c r="P10575" s="12">
        <f>sales*discount</f>
        <v>31.002600000000005</v>
      </c>
      <c r="Q10575" s="12">
        <f>sales-Discount_Values</f>
        <v>1519.1274000000001</v>
      </c>
      <c r="R10575" s="12">
        <f>DATEDIF(order_date,delivery_date,"D")</f>
        <v>2</v>
      </c>
      <c r="S10575" s="12"/>
    </row>
    <row r="10576" spans="1:19" ht="14.25" customHeight="1" x14ac:dyDescent="0.35">
      <c r="A10576" s="2" t="s">
        <v>13805</v>
      </c>
      <c r="B10576" s="2">
        <v>113772</v>
      </c>
      <c r="C10576" s="2" t="s">
        <v>41</v>
      </c>
      <c r="D10576" s="2" t="s">
        <v>36</v>
      </c>
      <c r="E10576" s="2">
        <v>3399.07</v>
      </c>
      <c r="F10576" s="2">
        <v>7.0000000000000007E-2</v>
      </c>
      <c r="G10576" s="2">
        <v>9</v>
      </c>
      <c r="H10576" s="3">
        <v>45534</v>
      </c>
      <c r="I10576" s="3">
        <v>45538</v>
      </c>
      <c r="J10576" s="2" t="s">
        <v>31</v>
      </c>
      <c r="K10576" s="2" t="s">
        <v>16</v>
      </c>
      <c r="L10576" s="2">
        <v>753.8</v>
      </c>
      <c r="M10576" s="2" t="s">
        <v>34</v>
      </c>
      <c r="N10576" s="11">
        <f>L10576/E10576*100</f>
        <v>22.176654202473024</v>
      </c>
      <c r="O10576" s="12" t="str">
        <f>IF(N10576&lt;10,"Low",IF(N10576&lt;20,"Med","High"))</f>
        <v>High</v>
      </c>
      <c r="P10576" s="12">
        <f>sales*discount</f>
        <v>237.93490000000003</v>
      </c>
      <c r="Q10576" s="12">
        <f>sales-Discount_Values</f>
        <v>3161.1351</v>
      </c>
      <c r="R10576" s="12">
        <f>DATEDIF(order_date,delivery_date,"D")</f>
        <v>4</v>
      </c>
      <c r="S10576" s="12"/>
    </row>
    <row r="10577" spans="1:19" ht="14.25" customHeight="1" x14ac:dyDescent="0.35">
      <c r="A10577" s="2" t="s">
        <v>10127</v>
      </c>
      <c r="B10577" s="2">
        <v>110094</v>
      </c>
      <c r="C10577" s="2" t="s">
        <v>19</v>
      </c>
      <c r="D10577" s="2" t="s">
        <v>33</v>
      </c>
      <c r="E10577" s="2">
        <v>3019.39</v>
      </c>
      <c r="F10577" s="2">
        <v>0.37</v>
      </c>
      <c r="G10577" s="2">
        <v>4</v>
      </c>
      <c r="H10577" s="3">
        <v>45000</v>
      </c>
      <c r="I10577" s="3">
        <v>45003</v>
      </c>
      <c r="J10577" s="2" t="s">
        <v>31</v>
      </c>
      <c r="K10577" s="2" t="s">
        <v>22</v>
      </c>
      <c r="L10577" s="2">
        <v>669.63</v>
      </c>
      <c r="M10577" s="2" t="s">
        <v>17</v>
      </c>
      <c r="N10577" s="11">
        <f>L10577/E10577*100</f>
        <v>22.177658401200244</v>
      </c>
      <c r="O10577" s="12" t="str">
        <f>IF(N10577&lt;10,"Low",IF(N10577&lt;20,"Med","High"))</f>
        <v>High</v>
      </c>
      <c r="P10577" s="12">
        <f>sales*discount</f>
        <v>1117.1742999999999</v>
      </c>
      <c r="Q10577" s="12">
        <f>sales-Discount_Values</f>
        <v>1902.2157</v>
      </c>
      <c r="R10577" s="12">
        <f>DATEDIF(order_date,delivery_date,"D")</f>
        <v>3</v>
      </c>
      <c r="S10577" s="12"/>
    </row>
    <row r="10578" spans="1:19" ht="14.25" customHeight="1" x14ac:dyDescent="0.35">
      <c r="A10578" s="2" t="s">
        <v>11770</v>
      </c>
      <c r="B10578" s="2">
        <v>111737</v>
      </c>
      <c r="C10578" s="2" t="s">
        <v>13</v>
      </c>
      <c r="D10578" s="2" t="s">
        <v>14</v>
      </c>
      <c r="E10578" s="2">
        <v>1307.99</v>
      </c>
      <c r="F10578" s="2">
        <v>0.18</v>
      </c>
      <c r="G10578" s="2">
        <v>5</v>
      </c>
      <c r="H10578" s="3">
        <v>45163</v>
      </c>
      <c r="I10578" s="3">
        <v>45165</v>
      </c>
      <c r="J10578" s="2" t="s">
        <v>31</v>
      </c>
      <c r="K10578" s="2" t="s">
        <v>22</v>
      </c>
      <c r="L10578" s="2">
        <v>290.10000000000002</v>
      </c>
      <c r="M10578" s="2" t="s">
        <v>48</v>
      </c>
      <c r="N10578" s="11">
        <f>L10578/E10578*100</f>
        <v>22.179068647313819</v>
      </c>
      <c r="O10578" s="12" t="str">
        <f>IF(N10578&lt;10,"Low",IF(N10578&lt;20,"Med","High"))</f>
        <v>High</v>
      </c>
      <c r="P10578" s="12">
        <f>sales*discount</f>
        <v>235.43819999999999</v>
      </c>
      <c r="Q10578" s="12">
        <f>sales-Discount_Values</f>
        <v>1072.5518</v>
      </c>
      <c r="R10578" s="12">
        <f>DATEDIF(order_date,delivery_date,"D")</f>
        <v>2</v>
      </c>
      <c r="S10578" s="12"/>
    </row>
    <row r="10579" spans="1:19" ht="14.25" customHeight="1" x14ac:dyDescent="0.35">
      <c r="A10579" s="2" t="s">
        <v>4079</v>
      </c>
      <c r="B10579" s="2">
        <v>104046</v>
      </c>
      <c r="C10579" s="2" t="s">
        <v>41</v>
      </c>
      <c r="D10579" s="2" t="s">
        <v>36</v>
      </c>
      <c r="E10579" s="2">
        <v>422.56</v>
      </c>
      <c r="F10579" s="2">
        <v>0.11</v>
      </c>
      <c r="G10579" s="2">
        <v>5</v>
      </c>
      <c r="H10579" s="3">
        <v>45395</v>
      </c>
      <c r="I10579" s="3">
        <v>45402</v>
      </c>
      <c r="J10579" s="2" t="s">
        <v>21</v>
      </c>
      <c r="K10579" s="2" t="s">
        <v>16</v>
      </c>
      <c r="L10579" s="2">
        <v>93.72</v>
      </c>
      <c r="M10579" s="2" t="s">
        <v>39</v>
      </c>
      <c r="N10579" s="11">
        <f>L10579/E10579*100</f>
        <v>22.179098826202196</v>
      </c>
      <c r="O10579" s="12" t="str">
        <f>IF(N10579&lt;10,"Low",IF(N10579&lt;20,"Med","High"))</f>
        <v>High</v>
      </c>
      <c r="P10579" s="12">
        <f>sales*discount</f>
        <v>46.4816</v>
      </c>
      <c r="Q10579" s="12">
        <f>sales-Discount_Values</f>
        <v>376.07839999999999</v>
      </c>
      <c r="R10579" s="12">
        <f>DATEDIF(order_date,delivery_date,"D")</f>
        <v>7</v>
      </c>
      <c r="S10579" s="12"/>
    </row>
    <row r="10580" spans="1:19" ht="14.25" customHeight="1" x14ac:dyDescent="0.35">
      <c r="A10580" s="2" t="s">
        <v>3875</v>
      </c>
      <c r="B10580" s="2">
        <v>103842</v>
      </c>
      <c r="C10580" s="2" t="s">
        <v>25</v>
      </c>
      <c r="D10580" s="2" t="s">
        <v>14</v>
      </c>
      <c r="E10580" s="2">
        <v>1060.27</v>
      </c>
      <c r="F10580" s="2">
        <v>0.28999999999999998</v>
      </c>
      <c r="G10580" s="2">
        <v>8</v>
      </c>
      <c r="H10580" s="3">
        <v>45430</v>
      </c>
      <c r="I10580" s="3">
        <v>45431</v>
      </c>
      <c r="J10580" s="2" t="s">
        <v>21</v>
      </c>
      <c r="K10580" s="2" t="s">
        <v>27</v>
      </c>
      <c r="L10580" s="2">
        <v>235.17</v>
      </c>
      <c r="M10580" s="2" t="s">
        <v>48</v>
      </c>
      <c r="N10580" s="11">
        <f>L10580/E10580*100</f>
        <v>22.180199383175982</v>
      </c>
      <c r="O10580" s="12" t="str">
        <f>IF(N10580&lt;10,"Low",IF(N10580&lt;20,"Med","High"))</f>
        <v>High</v>
      </c>
      <c r="P10580" s="12">
        <f>sales*discount</f>
        <v>307.47829999999999</v>
      </c>
      <c r="Q10580" s="12">
        <f>sales-Discount_Values</f>
        <v>752.79169999999999</v>
      </c>
      <c r="R10580" s="12">
        <f>DATEDIF(order_date,delivery_date,"D")</f>
        <v>1</v>
      </c>
      <c r="S10580" s="12"/>
    </row>
    <row r="10581" spans="1:19" ht="14.25" customHeight="1" x14ac:dyDescent="0.35">
      <c r="A10581" s="2" t="s">
        <v>11422</v>
      </c>
      <c r="B10581" s="2">
        <v>111389</v>
      </c>
      <c r="C10581" s="2" t="s">
        <v>41</v>
      </c>
      <c r="D10581" s="2" t="s">
        <v>20</v>
      </c>
      <c r="E10581" s="2">
        <v>3622.63</v>
      </c>
      <c r="F10581" s="2">
        <v>0.16</v>
      </c>
      <c r="G10581" s="2">
        <v>7</v>
      </c>
      <c r="H10581" s="3">
        <v>45077</v>
      </c>
      <c r="I10581" s="3">
        <v>45079</v>
      </c>
      <c r="J10581" s="2" t="s">
        <v>15</v>
      </c>
      <c r="K10581" s="2" t="s">
        <v>22</v>
      </c>
      <c r="L10581" s="2">
        <v>803.64</v>
      </c>
      <c r="M10581" s="2" t="s">
        <v>23</v>
      </c>
      <c r="N10581" s="11">
        <f>L10581/E10581*100</f>
        <v>22.183882980044885</v>
      </c>
      <c r="O10581" s="12" t="str">
        <f>IF(N10581&lt;10,"Low",IF(N10581&lt;20,"Med","High"))</f>
        <v>High</v>
      </c>
      <c r="P10581" s="12">
        <f>sales*discount</f>
        <v>579.62080000000003</v>
      </c>
      <c r="Q10581" s="12">
        <f>sales-Discount_Values</f>
        <v>3043.0092</v>
      </c>
      <c r="R10581" s="12">
        <f>DATEDIF(order_date,delivery_date,"D")</f>
        <v>2</v>
      </c>
      <c r="S10581" s="12"/>
    </row>
    <row r="10582" spans="1:19" ht="14.25" customHeight="1" x14ac:dyDescent="0.35">
      <c r="A10582" s="2" t="s">
        <v>5337</v>
      </c>
      <c r="B10582" s="2">
        <v>105304</v>
      </c>
      <c r="C10582" s="2" t="s">
        <v>19</v>
      </c>
      <c r="D10582" s="2" t="s">
        <v>14</v>
      </c>
      <c r="E10582" s="2">
        <v>2218.1</v>
      </c>
      <c r="F10582" s="2">
        <v>0.02</v>
      </c>
      <c r="G10582" s="2">
        <v>8</v>
      </c>
      <c r="H10582" s="3">
        <v>45111</v>
      </c>
      <c r="I10582" s="3">
        <v>45115</v>
      </c>
      <c r="J10582" s="2" t="s">
        <v>15</v>
      </c>
      <c r="K10582" s="2" t="s">
        <v>22</v>
      </c>
      <c r="L10582" s="2">
        <v>492.09</v>
      </c>
      <c r="M10582" s="2" t="s">
        <v>34</v>
      </c>
      <c r="N10582" s="11">
        <f>L10582/E10582*100</f>
        <v>22.185203552590053</v>
      </c>
      <c r="O10582" s="12" t="str">
        <f>IF(N10582&lt;10,"Low",IF(N10582&lt;20,"Med","High"))</f>
        <v>High</v>
      </c>
      <c r="P10582" s="12">
        <f>sales*discount</f>
        <v>44.362000000000002</v>
      </c>
      <c r="Q10582" s="12">
        <f>sales-Discount_Values</f>
        <v>2173.7379999999998</v>
      </c>
      <c r="R10582" s="12">
        <f>DATEDIF(order_date,delivery_date,"D")</f>
        <v>4</v>
      </c>
      <c r="S10582" s="12"/>
    </row>
    <row r="10583" spans="1:19" ht="14.25" customHeight="1" x14ac:dyDescent="0.35">
      <c r="A10583" s="2" t="s">
        <v>11673</v>
      </c>
      <c r="B10583" s="2">
        <v>111640</v>
      </c>
      <c r="C10583" s="2" t="s">
        <v>41</v>
      </c>
      <c r="D10583" s="2" t="s">
        <v>36</v>
      </c>
      <c r="E10583" s="2">
        <v>2086.8000000000002</v>
      </c>
      <c r="F10583" s="2">
        <v>0.37</v>
      </c>
      <c r="G10583" s="2">
        <v>2</v>
      </c>
      <c r="H10583" s="3">
        <v>45531</v>
      </c>
      <c r="I10583" s="3">
        <v>45532</v>
      </c>
      <c r="J10583" s="2" t="s">
        <v>15</v>
      </c>
      <c r="K10583" s="2" t="s">
        <v>16</v>
      </c>
      <c r="L10583" s="2">
        <v>462.98</v>
      </c>
      <c r="M10583" s="2" t="s">
        <v>28</v>
      </c>
      <c r="N10583" s="11">
        <f>L10583/E10583*100</f>
        <v>22.186122292505271</v>
      </c>
      <c r="O10583" s="12" t="str">
        <f>IF(N10583&lt;10,"Low",IF(N10583&lt;20,"Med","High"))</f>
        <v>High</v>
      </c>
      <c r="P10583" s="12">
        <f>sales*discount</f>
        <v>772.1160000000001</v>
      </c>
      <c r="Q10583" s="12">
        <f>sales-Discount_Values</f>
        <v>1314.6840000000002</v>
      </c>
      <c r="R10583" s="12">
        <f>DATEDIF(order_date,delivery_date,"D")</f>
        <v>1</v>
      </c>
      <c r="S10583" s="12"/>
    </row>
    <row r="10584" spans="1:19" ht="14.25" customHeight="1" x14ac:dyDescent="0.35">
      <c r="A10584" s="2" t="s">
        <v>3535</v>
      </c>
      <c r="B10584" s="2">
        <v>103502</v>
      </c>
      <c r="C10584" s="2" t="s">
        <v>25</v>
      </c>
      <c r="D10584" s="2" t="s">
        <v>14</v>
      </c>
      <c r="E10584" s="2">
        <v>3235.73</v>
      </c>
      <c r="F10584" s="2">
        <v>0.17</v>
      </c>
      <c r="G10584" s="2">
        <v>9</v>
      </c>
      <c r="H10584" s="3">
        <v>45356</v>
      </c>
      <c r="I10584" s="3">
        <v>45362</v>
      </c>
      <c r="J10584" s="2" t="s">
        <v>31</v>
      </c>
      <c r="K10584" s="2" t="s">
        <v>22</v>
      </c>
      <c r="L10584" s="2">
        <v>717.96</v>
      </c>
      <c r="M10584" s="2" t="s">
        <v>39</v>
      </c>
      <c r="N10584" s="11">
        <f>L10584/E10584*100</f>
        <v>22.188501512796186</v>
      </c>
      <c r="O10584" s="12" t="str">
        <f>IF(N10584&lt;10,"Low",IF(N10584&lt;20,"Med","High"))</f>
        <v>High</v>
      </c>
      <c r="P10584" s="12">
        <f>sales*discount</f>
        <v>550.07410000000004</v>
      </c>
      <c r="Q10584" s="12">
        <f>sales-Discount_Values</f>
        <v>2685.6558999999997</v>
      </c>
      <c r="R10584" s="12">
        <f>DATEDIF(order_date,delivery_date,"D")</f>
        <v>6</v>
      </c>
      <c r="S10584" s="12"/>
    </row>
    <row r="10585" spans="1:19" ht="14.25" customHeight="1" x14ac:dyDescent="0.35">
      <c r="A10585" s="2" t="s">
        <v>9129</v>
      </c>
      <c r="B10585" s="2">
        <v>109096</v>
      </c>
      <c r="C10585" s="2" t="s">
        <v>25</v>
      </c>
      <c r="D10585" s="2" t="s">
        <v>14</v>
      </c>
      <c r="E10585" s="2">
        <v>897.32</v>
      </c>
      <c r="F10585" s="2">
        <v>0.13</v>
      </c>
      <c r="G10585" s="2">
        <v>5</v>
      </c>
      <c r="H10585" s="3">
        <v>45529</v>
      </c>
      <c r="I10585" s="3">
        <v>45532</v>
      </c>
      <c r="J10585" s="2" t="s">
        <v>15</v>
      </c>
      <c r="K10585" s="2" t="s">
        <v>22</v>
      </c>
      <c r="L10585" s="2">
        <v>199.11</v>
      </c>
      <c r="M10585" s="2" t="s">
        <v>48</v>
      </c>
      <c r="N10585" s="11">
        <f>L10585/E10585*100</f>
        <v>22.189408460749789</v>
      </c>
      <c r="O10585" s="12" t="str">
        <f>IF(N10585&lt;10,"Low",IF(N10585&lt;20,"Med","High"))</f>
        <v>High</v>
      </c>
      <c r="P10585" s="12">
        <f>sales*discount</f>
        <v>116.65160000000002</v>
      </c>
      <c r="Q10585" s="12">
        <f>sales-Discount_Values</f>
        <v>780.66840000000002</v>
      </c>
      <c r="R10585" s="12">
        <f>DATEDIF(order_date,delivery_date,"D")</f>
        <v>3</v>
      </c>
      <c r="S10585" s="12"/>
    </row>
    <row r="10586" spans="1:19" ht="14.25" customHeight="1" x14ac:dyDescent="0.35">
      <c r="A10586" s="2" t="s">
        <v>14627</v>
      </c>
      <c r="B10586" s="2">
        <v>114594</v>
      </c>
      <c r="C10586" s="2" t="s">
        <v>19</v>
      </c>
      <c r="D10586" s="2" t="s">
        <v>26</v>
      </c>
      <c r="E10586" s="2">
        <v>4223.68</v>
      </c>
      <c r="F10586" s="2">
        <v>0.4</v>
      </c>
      <c r="G10586" s="2">
        <v>2</v>
      </c>
      <c r="H10586" s="3">
        <v>45044</v>
      </c>
      <c r="I10586" s="3">
        <v>45046</v>
      </c>
      <c r="J10586" s="2" t="s">
        <v>21</v>
      </c>
      <c r="K10586" s="2" t="s">
        <v>16</v>
      </c>
      <c r="L10586" s="2">
        <v>937.23</v>
      </c>
      <c r="M10586" s="2" t="s">
        <v>39</v>
      </c>
      <c r="N10586" s="11">
        <f>L10586/E10586*100</f>
        <v>22.189891279642396</v>
      </c>
      <c r="O10586" s="12" t="str">
        <f>IF(N10586&lt;10,"Low",IF(N10586&lt;20,"Med","High"))</f>
        <v>High</v>
      </c>
      <c r="P10586" s="12">
        <f>sales*discount</f>
        <v>1689.4720000000002</v>
      </c>
      <c r="Q10586" s="12">
        <f>sales-Discount_Values</f>
        <v>2534.2080000000001</v>
      </c>
      <c r="R10586" s="12">
        <f>DATEDIF(order_date,delivery_date,"D")</f>
        <v>2</v>
      </c>
      <c r="S10586" s="12"/>
    </row>
    <row r="10587" spans="1:19" ht="14.25" customHeight="1" x14ac:dyDescent="0.35">
      <c r="A10587" s="2" t="s">
        <v>10853</v>
      </c>
      <c r="B10587" s="2">
        <v>110820</v>
      </c>
      <c r="C10587" s="2" t="s">
        <v>41</v>
      </c>
      <c r="D10587" s="2" t="s">
        <v>36</v>
      </c>
      <c r="E10587" s="2">
        <v>2558.94</v>
      </c>
      <c r="F10587" s="2">
        <v>0.31</v>
      </c>
      <c r="G10587" s="2">
        <v>5</v>
      </c>
      <c r="H10587" s="3">
        <v>45311</v>
      </c>
      <c r="I10587" s="3">
        <v>45318</v>
      </c>
      <c r="J10587" s="2" t="s">
        <v>21</v>
      </c>
      <c r="K10587" s="2" t="s">
        <v>16</v>
      </c>
      <c r="L10587" s="2">
        <v>567.84</v>
      </c>
      <c r="M10587" s="2" t="s">
        <v>23</v>
      </c>
      <c r="N10587" s="11">
        <f>L10587/E10587*100</f>
        <v>22.190438228328919</v>
      </c>
      <c r="O10587" s="12" t="str">
        <f>IF(N10587&lt;10,"Low",IF(N10587&lt;20,"Med","High"))</f>
        <v>High</v>
      </c>
      <c r="P10587" s="12">
        <f>sales*discount</f>
        <v>793.27139999999997</v>
      </c>
      <c r="Q10587" s="12">
        <f>sales-Discount_Values</f>
        <v>1765.6686</v>
      </c>
      <c r="R10587" s="12">
        <f>DATEDIF(order_date,delivery_date,"D")</f>
        <v>7</v>
      </c>
      <c r="S10587" s="12"/>
    </row>
    <row r="10588" spans="1:19" ht="14.25" customHeight="1" x14ac:dyDescent="0.35">
      <c r="A10588" s="2" t="s">
        <v>11920</v>
      </c>
      <c r="B10588" s="2">
        <v>111887</v>
      </c>
      <c r="C10588" s="2" t="s">
        <v>25</v>
      </c>
      <c r="D10588" s="2" t="s">
        <v>26</v>
      </c>
      <c r="E10588" s="2">
        <v>4851.3500000000004</v>
      </c>
      <c r="F10588" s="2">
        <v>0.39</v>
      </c>
      <c r="G10588" s="2">
        <v>6</v>
      </c>
      <c r="H10588" s="3">
        <v>45250</v>
      </c>
      <c r="I10588" s="3">
        <v>45253</v>
      </c>
      <c r="J10588" s="2" t="s">
        <v>21</v>
      </c>
      <c r="K10588" s="2" t="s">
        <v>22</v>
      </c>
      <c r="L10588" s="2">
        <v>1076.7</v>
      </c>
      <c r="M10588" s="2" t="s">
        <v>39</v>
      </c>
      <c r="N10588" s="11">
        <f>L10588/E10588*100</f>
        <v>22.193822338112071</v>
      </c>
      <c r="O10588" s="12" t="str">
        <f>IF(N10588&lt;10,"Low",IF(N10588&lt;20,"Med","High"))</f>
        <v>High</v>
      </c>
      <c r="P10588" s="12">
        <f>sales*discount</f>
        <v>1892.0265000000002</v>
      </c>
      <c r="Q10588" s="12">
        <f>sales-Discount_Values</f>
        <v>2959.3235000000004</v>
      </c>
      <c r="R10588" s="12">
        <f>DATEDIF(order_date,delivery_date,"D")</f>
        <v>3</v>
      </c>
      <c r="S10588" s="12"/>
    </row>
    <row r="10589" spans="1:19" ht="14.25" customHeight="1" x14ac:dyDescent="0.35">
      <c r="A10589" s="2" t="s">
        <v>3045</v>
      </c>
      <c r="B10589" s="2">
        <v>103012</v>
      </c>
      <c r="C10589" s="2" t="s">
        <v>25</v>
      </c>
      <c r="D10589" s="2" t="s">
        <v>33</v>
      </c>
      <c r="E10589" s="2">
        <v>4159.1499999999996</v>
      </c>
      <c r="F10589" s="2">
        <v>0.28999999999999998</v>
      </c>
      <c r="G10589" s="2">
        <v>3</v>
      </c>
      <c r="H10589" s="3">
        <v>45082</v>
      </c>
      <c r="I10589" s="3">
        <v>45085</v>
      </c>
      <c r="J10589" s="2" t="s">
        <v>31</v>
      </c>
      <c r="K10589" s="2" t="s">
        <v>16</v>
      </c>
      <c r="L10589" s="2">
        <v>923.08</v>
      </c>
      <c r="M10589" s="2" t="s">
        <v>39</v>
      </c>
      <c r="N10589" s="11">
        <f>L10589/E10589*100</f>
        <v>22.193957900051696</v>
      </c>
      <c r="O10589" s="12" t="str">
        <f>IF(N10589&lt;10,"Low",IF(N10589&lt;20,"Med","High"))</f>
        <v>High</v>
      </c>
      <c r="P10589" s="12">
        <f>sales*discount</f>
        <v>1206.1534999999999</v>
      </c>
      <c r="Q10589" s="12">
        <f>sales-Discount_Values</f>
        <v>2952.9964999999997</v>
      </c>
      <c r="R10589" s="12">
        <f>DATEDIF(order_date,delivery_date,"D")</f>
        <v>3</v>
      </c>
      <c r="S10589" s="12"/>
    </row>
    <row r="10590" spans="1:19" ht="14.25" customHeight="1" x14ac:dyDescent="0.35">
      <c r="A10590" s="2" t="s">
        <v>2829</v>
      </c>
      <c r="B10590" s="2">
        <v>102796</v>
      </c>
      <c r="C10590" s="2" t="s">
        <v>13</v>
      </c>
      <c r="D10590" s="2" t="s">
        <v>26</v>
      </c>
      <c r="E10590" s="2">
        <v>437.66</v>
      </c>
      <c r="F10590" s="2">
        <v>0.24</v>
      </c>
      <c r="G10590" s="2">
        <v>7</v>
      </c>
      <c r="H10590" s="3">
        <v>45293</v>
      </c>
      <c r="I10590" s="3">
        <v>45298</v>
      </c>
      <c r="J10590" s="2" t="s">
        <v>31</v>
      </c>
      <c r="K10590" s="2" t="s">
        <v>27</v>
      </c>
      <c r="L10590" s="2">
        <v>97.14</v>
      </c>
      <c r="M10590" s="2" t="s">
        <v>28</v>
      </c>
      <c r="N10590" s="11">
        <f>L10590/E10590*100</f>
        <v>22.195311428963123</v>
      </c>
      <c r="O10590" s="12" t="str">
        <f>IF(N10590&lt;10,"Low",IF(N10590&lt;20,"Med","High"))</f>
        <v>High</v>
      </c>
      <c r="P10590" s="12">
        <f>sales*discount</f>
        <v>105.0384</v>
      </c>
      <c r="Q10590" s="12">
        <f>sales-Discount_Values</f>
        <v>332.62160000000006</v>
      </c>
      <c r="R10590" s="12">
        <f>DATEDIF(order_date,delivery_date,"D")</f>
        <v>5</v>
      </c>
      <c r="S10590" s="12"/>
    </row>
    <row r="10591" spans="1:19" ht="14.25" customHeight="1" x14ac:dyDescent="0.35">
      <c r="A10591" s="2" t="s">
        <v>1163</v>
      </c>
      <c r="B10591" s="2">
        <v>101130</v>
      </c>
      <c r="C10591" s="2" t="s">
        <v>41</v>
      </c>
      <c r="D10591" s="2" t="s">
        <v>26</v>
      </c>
      <c r="E10591" s="2">
        <v>2961.32</v>
      </c>
      <c r="F10591" s="2">
        <v>0.19</v>
      </c>
      <c r="G10591" s="2">
        <v>1</v>
      </c>
      <c r="H10591" s="3">
        <v>45042</v>
      </c>
      <c r="I10591" s="3">
        <v>45048</v>
      </c>
      <c r="J10591" s="2" t="s">
        <v>31</v>
      </c>
      <c r="K10591" s="2" t="s">
        <v>27</v>
      </c>
      <c r="L10591" s="2">
        <v>657.31</v>
      </c>
      <c r="M10591" s="2" t="s">
        <v>39</v>
      </c>
      <c r="N10591" s="11">
        <f>L10591/E10591*100</f>
        <v>22.196520470600944</v>
      </c>
      <c r="O10591" s="12" t="str">
        <f>IF(N10591&lt;10,"Low",IF(N10591&lt;20,"Med","High"))</f>
        <v>High</v>
      </c>
      <c r="P10591" s="12">
        <f>sales*discount</f>
        <v>562.6508</v>
      </c>
      <c r="Q10591" s="12">
        <f>sales-Discount_Values</f>
        <v>2398.6692000000003</v>
      </c>
      <c r="R10591" s="12">
        <f>DATEDIF(order_date,delivery_date,"D")</f>
        <v>6</v>
      </c>
      <c r="S10591" s="12"/>
    </row>
    <row r="10592" spans="1:19" ht="14.25" customHeight="1" x14ac:dyDescent="0.35">
      <c r="A10592" s="2" t="s">
        <v>11707</v>
      </c>
      <c r="B10592" s="2">
        <v>111674</v>
      </c>
      <c r="C10592" s="2" t="s">
        <v>25</v>
      </c>
      <c r="D10592" s="2" t="s">
        <v>33</v>
      </c>
      <c r="E10592" s="2">
        <v>1874.04</v>
      </c>
      <c r="F10592" s="2">
        <v>0.09</v>
      </c>
      <c r="G10592" s="2">
        <v>4</v>
      </c>
      <c r="H10592" s="3">
        <v>45417</v>
      </c>
      <c r="I10592" s="3">
        <v>45423</v>
      </c>
      <c r="J10592" s="2" t="s">
        <v>15</v>
      </c>
      <c r="K10592" s="2" t="s">
        <v>22</v>
      </c>
      <c r="L10592" s="2">
        <v>415.98</v>
      </c>
      <c r="M10592" s="2" t="s">
        <v>34</v>
      </c>
      <c r="N10592" s="11">
        <f>L10592/E10592*100</f>
        <v>22.196964846001155</v>
      </c>
      <c r="O10592" s="12" t="str">
        <f>IF(N10592&lt;10,"Low",IF(N10592&lt;20,"Med","High"))</f>
        <v>High</v>
      </c>
      <c r="P10592" s="12">
        <f>sales*discount</f>
        <v>168.6636</v>
      </c>
      <c r="Q10592" s="12">
        <f>sales-Discount_Values</f>
        <v>1705.3763999999999</v>
      </c>
      <c r="R10592" s="12">
        <f>DATEDIF(order_date,delivery_date,"D")</f>
        <v>6</v>
      </c>
      <c r="S10592" s="12"/>
    </row>
    <row r="10593" spans="1:19" ht="14.25" customHeight="1" x14ac:dyDescent="0.35">
      <c r="A10593" s="2" t="s">
        <v>1481</v>
      </c>
      <c r="B10593" s="2">
        <v>101448</v>
      </c>
      <c r="C10593" s="2" t="s">
        <v>41</v>
      </c>
      <c r="D10593" s="2" t="s">
        <v>36</v>
      </c>
      <c r="E10593" s="2">
        <v>780.72</v>
      </c>
      <c r="F10593" s="2">
        <v>0.21</v>
      </c>
      <c r="G10593" s="2">
        <v>8</v>
      </c>
      <c r="H10593" s="3">
        <v>45048</v>
      </c>
      <c r="I10593" s="3">
        <v>45052</v>
      </c>
      <c r="J10593" s="2" t="s">
        <v>31</v>
      </c>
      <c r="K10593" s="2" t="s">
        <v>16</v>
      </c>
      <c r="L10593" s="2">
        <v>173.3</v>
      </c>
      <c r="M10593" s="2" t="s">
        <v>23</v>
      </c>
      <c r="N10593" s="11">
        <f>L10593/E10593*100</f>
        <v>22.197458756020087</v>
      </c>
      <c r="O10593" s="12" t="str">
        <f>IF(N10593&lt;10,"Low",IF(N10593&lt;20,"Med","High"))</f>
        <v>High</v>
      </c>
      <c r="P10593" s="12">
        <f>sales*discount</f>
        <v>163.9512</v>
      </c>
      <c r="Q10593" s="12">
        <f>sales-Discount_Values</f>
        <v>616.76880000000006</v>
      </c>
      <c r="R10593" s="12">
        <f>DATEDIF(order_date,delivery_date,"D")</f>
        <v>4</v>
      </c>
      <c r="S10593" s="12"/>
    </row>
    <row r="10594" spans="1:19" ht="14.25" customHeight="1" x14ac:dyDescent="0.35">
      <c r="A10594" s="2" t="s">
        <v>10471</v>
      </c>
      <c r="B10594" s="2">
        <v>110438</v>
      </c>
      <c r="C10594" s="2" t="s">
        <v>19</v>
      </c>
      <c r="D10594" s="2" t="s">
        <v>33</v>
      </c>
      <c r="E10594" s="2">
        <v>2243.6999999999998</v>
      </c>
      <c r="F10594" s="2">
        <v>0.37</v>
      </c>
      <c r="G10594" s="2">
        <v>4</v>
      </c>
      <c r="H10594" s="3">
        <v>45540</v>
      </c>
      <c r="I10594" s="3">
        <v>45543</v>
      </c>
      <c r="J10594" s="2" t="s">
        <v>15</v>
      </c>
      <c r="K10594" s="2" t="s">
        <v>22</v>
      </c>
      <c r="L10594" s="2">
        <v>498.08</v>
      </c>
      <c r="M10594" s="2" t="s">
        <v>23</v>
      </c>
      <c r="N10594" s="11">
        <f>L10594/E10594*100</f>
        <v>22.199046218300129</v>
      </c>
      <c r="O10594" s="12" t="str">
        <f>IF(N10594&lt;10,"Low",IF(N10594&lt;20,"Med","High"))</f>
        <v>High</v>
      </c>
      <c r="P10594" s="12">
        <f>sales*discount</f>
        <v>830.16899999999987</v>
      </c>
      <c r="Q10594" s="12">
        <f>sales-Discount_Values</f>
        <v>1413.5309999999999</v>
      </c>
      <c r="R10594" s="12">
        <f>DATEDIF(order_date,delivery_date,"D")</f>
        <v>3</v>
      </c>
      <c r="S10594" s="12"/>
    </row>
    <row r="10595" spans="1:19" ht="14.25" customHeight="1" x14ac:dyDescent="0.35">
      <c r="A10595" s="2" t="s">
        <v>4735</v>
      </c>
      <c r="B10595" s="2">
        <v>104702</v>
      </c>
      <c r="C10595" s="2" t="s">
        <v>41</v>
      </c>
      <c r="D10595" s="2" t="s">
        <v>14</v>
      </c>
      <c r="E10595" s="2">
        <v>281.52999999999997</v>
      </c>
      <c r="F10595" s="2">
        <v>7.0000000000000007E-2</v>
      </c>
      <c r="G10595" s="2">
        <v>6</v>
      </c>
      <c r="H10595" s="3">
        <v>45300</v>
      </c>
      <c r="I10595" s="3">
        <v>45306</v>
      </c>
      <c r="J10595" s="2" t="s">
        <v>31</v>
      </c>
      <c r="K10595" s="2" t="s">
        <v>27</v>
      </c>
      <c r="L10595" s="2">
        <v>62.5</v>
      </c>
      <c r="M10595" s="2" t="s">
        <v>28</v>
      </c>
      <c r="N10595" s="11">
        <f>L10595/E10595*100</f>
        <v>22.200120768656983</v>
      </c>
      <c r="O10595" s="12" t="str">
        <f>IF(N10595&lt;10,"Low",IF(N10595&lt;20,"Med","High"))</f>
        <v>High</v>
      </c>
      <c r="P10595" s="12">
        <f>sales*discount</f>
        <v>19.707100000000001</v>
      </c>
      <c r="Q10595" s="12">
        <f>sales-Discount_Values</f>
        <v>261.82289999999995</v>
      </c>
      <c r="R10595" s="12">
        <f>DATEDIF(order_date,delivery_date,"D")</f>
        <v>6</v>
      </c>
      <c r="S10595" s="12"/>
    </row>
    <row r="10596" spans="1:19" ht="14.25" customHeight="1" x14ac:dyDescent="0.35">
      <c r="A10596" s="2" t="s">
        <v>13730</v>
      </c>
      <c r="B10596" s="2">
        <v>113697</v>
      </c>
      <c r="C10596" s="2" t="s">
        <v>41</v>
      </c>
      <c r="D10596" s="2" t="s">
        <v>20</v>
      </c>
      <c r="E10596" s="2">
        <v>2253.89</v>
      </c>
      <c r="F10596" s="2">
        <v>0.49</v>
      </c>
      <c r="G10596" s="2">
        <v>4</v>
      </c>
      <c r="H10596" s="3">
        <v>45156</v>
      </c>
      <c r="I10596" s="3">
        <v>45160</v>
      </c>
      <c r="J10596" s="2" t="s">
        <v>15</v>
      </c>
      <c r="K10596" s="2" t="s">
        <v>16</v>
      </c>
      <c r="L10596" s="2">
        <v>500.37</v>
      </c>
      <c r="M10596" s="2" t="s">
        <v>23</v>
      </c>
      <c r="N10596" s="11">
        <f>L10596/E10596*100</f>
        <v>22.200284840875113</v>
      </c>
      <c r="O10596" s="12" t="str">
        <f>IF(N10596&lt;10,"Low",IF(N10596&lt;20,"Med","High"))</f>
        <v>High</v>
      </c>
      <c r="P10596" s="12">
        <f>sales*discount</f>
        <v>1104.4060999999999</v>
      </c>
      <c r="Q10596" s="12">
        <f>sales-Discount_Values</f>
        <v>1149.4838999999999</v>
      </c>
      <c r="R10596" s="12">
        <f>DATEDIF(order_date,delivery_date,"D")</f>
        <v>4</v>
      </c>
      <c r="S10596" s="12"/>
    </row>
    <row r="10597" spans="1:19" ht="14.25" customHeight="1" x14ac:dyDescent="0.35">
      <c r="A10597" s="2" t="s">
        <v>8493</v>
      </c>
      <c r="B10597" s="2">
        <v>108460</v>
      </c>
      <c r="C10597" s="2" t="s">
        <v>41</v>
      </c>
      <c r="D10597" s="2" t="s">
        <v>33</v>
      </c>
      <c r="E10597" s="2">
        <v>1932.74</v>
      </c>
      <c r="F10597" s="2">
        <v>0.05</v>
      </c>
      <c r="G10597" s="2">
        <v>6</v>
      </c>
      <c r="H10597" s="3">
        <v>44991</v>
      </c>
      <c r="I10597" s="3">
        <v>44995</v>
      </c>
      <c r="J10597" s="2" t="s">
        <v>15</v>
      </c>
      <c r="K10597" s="2" t="s">
        <v>27</v>
      </c>
      <c r="L10597" s="2">
        <v>429.12</v>
      </c>
      <c r="M10597" s="2" t="s">
        <v>48</v>
      </c>
      <c r="N10597" s="11">
        <f>L10597/E10597*100</f>
        <v>22.202675993667022</v>
      </c>
      <c r="O10597" s="12" t="str">
        <f>IF(N10597&lt;10,"Low",IF(N10597&lt;20,"Med","High"))</f>
        <v>High</v>
      </c>
      <c r="P10597" s="12">
        <f>sales*discount</f>
        <v>96.637</v>
      </c>
      <c r="Q10597" s="12">
        <f>sales-Discount_Values</f>
        <v>1836.1030000000001</v>
      </c>
      <c r="R10597" s="12">
        <f>DATEDIF(order_date,delivery_date,"D")</f>
        <v>4</v>
      </c>
      <c r="S10597" s="12"/>
    </row>
    <row r="10598" spans="1:19" ht="14.25" customHeight="1" x14ac:dyDescent="0.35">
      <c r="A10598" s="2" t="s">
        <v>4780</v>
      </c>
      <c r="B10598" s="2">
        <v>104747</v>
      </c>
      <c r="C10598" s="2" t="s">
        <v>19</v>
      </c>
      <c r="D10598" s="2" t="s">
        <v>33</v>
      </c>
      <c r="E10598" s="2">
        <v>3874.57</v>
      </c>
      <c r="F10598" s="2">
        <v>0.46</v>
      </c>
      <c r="G10598" s="2">
        <v>7</v>
      </c>
      <c r="H10598" s="3">
        <v>45471</v>
      </c>
      <c r="I10598" s="3">
        <v>45476</v>
      </c>
      <c r="J10598" s="2" t="s">
        <v>15</v>
      </c>
      <c r="K10598" s="2" t="s">
        <v>22</v>
      </c>
      <c r="L10598" s="2">
        <v>860.26</v>
      </c>
      <c r="M10598" s="2" t="s">
        <v>28</v>
      </c>
      <c r="N10598" s="11">
        <f>L10598/E10598*100</f>
        <v>22.202721850424691</v>
      </c>
      <c r="O10598" s="12" t="str">
        <f>IF(N10598&lt;10,"Low",IF(N10598&lt;20,"Med","High"))</f>
        <v>High</v>
      </c>
      <c r="P10598" s="12">
        <f>sales*discount</f>
        <v>1782.3022000000001</v>
      </c>
      <c r="Q10598" s="12">
        <f>sales-Discount_Values</f>
        <v>2092.2678000000001</v>
      </c>
      <c r="R10598" s="12">
        <f>DATEDIF(order_date,delivery_date,"D")</f>
        <v>5</v>
      </c>
      <c r="S10598" s="12"/>
    </row>
    <row r="10599" spans="1:19" ht="14.25" customHeight="1" x14ac:dyDescent="0.35">
      <c r="A10599" s="2" t="s">
        <v>13102</v>
      </c>
      <c r="B10599" s="2">
        <v>113069</v>
      </c>
      <c r="C10599" s="2" t="s">
        <v>25</v>
      </c>
      <c r="D10599" s="2" t="s">
        <v>20</v>
      </c>
      <c r="E10599" s="2">
        <v>3076.99</v>
      </c>
      <c r="F10599" s="2">
        <v>0.12</v>
      </c>
      <c r="G10599" s="2">
        <v>1</v>
      </c>
      <c r="H10599" s="3">
        <v>45267</v>
      </c>
      <c r="I10599" s="3">
        <v>45272</v>
      </c>
      <c r="J10599" s="2" t="s">
        <v>21</v>
      </c>
      <c r="K10599" s="2" t="s">
        <v>22</v>
      </c>
      <c r="L10599" s="2">
        <v>683.23</v>
      </c>
      <c r="M10599" s="2" t="s">
        <v>48</v>
      </c>
      <c r="N10599" s="11">
        <f>L10599/E10599*100</f>
        <v>22.204492052297866</v>
      </c>
      <c r="O10599" s="12" t="str">
        <f>IF(N10599&lt;10,"Low",IF(N10599&lt;20,"Med","High"))</f>
        <v>High</v>
      </c>
      <c r="P10599" s="12">
        <f>sales*discount</f>
        <v>369.23879999999997</v>
      </c>
      <c r="Q10599" s="12">
        <f>sales-Discount_Values</f>
        <v>2707.7511999999997</v>
      </c>
      <c r="R10599" s="12">
        <f>DATEDIF(order_date,delivery_date,"D")</f>
        <v>5</v>
      </c>
      <c r="S10599" s="12"/>
    </row>
    <row r="10600" spans="1:19" ht="14.25" customHeight="1" x14ac:dyDescent="0.35">
      <c r="A10600" s="2" t="s">
        <v>5799</v>
      </c>
      <c r="B10600" s="2">
        <v>105766</v>
      </c>
      <c r="C10600" s="2" t="s">
        <v>25</v>
      </c>
      <c r="D10600" s="2" t="s">
        <v>33</v>
      </c>
      <c r="E10600" s="2">
        <v>1705.72</v>
      </c>
      <c r="F10600" s="2">
        <v>0.28999999999999998</v>
      </c>
      <c r="G10600" s="2">
        <v>6</v>
      </c>
      <c r="H10600" s="3">
        <v>45042</v>
      </c>
      <c r="I10600" s="3">
        <v>45047</v>
      </c>
      <c r="J10600" s="2" t="s">
        <v>15</v>
      </c>
      <c r="K10600" s="2" t="s">
        <v>16</v>
      </c>
      <c r="L10600" s="2">
        <v>378.77</v>
      </c>
      <c r="M10600" s="2" t="s">
        <v>39</v>
      </c>
      <c r="N10600" s="11">
        <f>L10600/E10600*100</f>
        <v>22.205872007128953</v>
      </c>
      <c r="O10600" s="12" t="str">
        <f>IF(N10600&lt;10,"Low",IF(N10600&lt;20,"Med","High"))</f>
        <v>High</v>
      </c>
      <c r="P10600" s="12">
        <f>sales*discount</f>
        <v>494.65879999999999</v>
      </c>
      <c r="Q10600" s="12">
        <f>sales-Discount_Values</f>
        <v>1211.0612000000001</v>
      </c>
      <c r="R10600" s="12">
        <f>DATEDIF(order_date,delivery_date,"D")</f>
        <v>5</v>
      </c>
      <c r="S10600" s="12"/>
    </row>
    <row r="10601" spans="1:19" ht="14.25" customHeight="1" x14ac:dyDescent="0.35">
      <c r="A10601" s="2" t="s">
        <v>4810</v>
      </c>
      <c r="B10601" s="2">
        <v>104777</v>
      </c>
      <c r="C10601" s="2" t="s">
        <v>19</v>
      </c>
      <c r="D10601" s="2" t="s">
        <v>20</v>
      </c>
      <c r="E10601" s="2">
        <v>1465.79</v>
      </c>
      <c r="F10601" s="2">
        <v>7.0000000000000007E-2</v>
      </c>
      <c r="G10601" s="2">
        <v>6</v>
      </c>
      <c r="H10601" s="3">
        <v>45463</v>
      </c>
      <c r="I10601" s="3">
        <v>45470</v>
      </c>
      <c r="J10601" s="2" t="s">
        <v>31</v>
      </c>
      <c r="K10601" s="2" t="s">
        <v>22</v>
      </c>
      <c r="L10601" s="2">
        <v>325.51</v>
      </c>
      <c r="M10601" s="2" t="s">
        <v>23</v>
      </c>
      <c r="N10601" s="11">
        <f>L10601/E10601*100</f>
        <v>22.207137448065549</v>
      </c>
      <c r="O10601" s="12" t="str">
        <f>IF(N10601&lt;10,"Low",IF(N10601&lt;20,"Med","High"))</f>
        <v>High</v>
      </c>
      <c r="P10601" s="12">
        <f>sales*discount</f>
        <v>102.60530000000001</v>
      </c>
      <c r="Q10601" s="12">
        <f>sales-Discount_Values</f>
        <v>1363.1847</v>
      </c>
      <c r="R10601" s="12">
        <f>DATEDIF(order_date,delivery_date,"D")</f>
        <v>7</v>
      </c>
      <c r="S10601" s="12"/>
    </row>
    <row r="10602" spans="1:19" ht="14.25" customHeight="1" x14ac:dyDescent="0.35">
      <c r="A10602" s="2" t="s">
        <v>3784</v>
      </c>
      <c r="B10602" s="2">
        <v>103751</v>
      </c>
      <c r="C10602" s="2" t="s">
        <v>25</v>
      </c>
      <c r="D10602" s="2" t="s">
        <v>20</v>
      </c>
      <c r="E10602" s="2">
        <v>4122.55</v>
      </c>
      <c r="F10602" s="2">
        <v>0.36</v>
      </c>
      <c r="G10602" s="2">
        <v>2</v>
      </c>
      <c r="H10602" s="3">
        <v>45573</v>
      </c>
      <c r="I10602" s="3">
        <v>45578</v>
      </c>
      <c r="J10602" s="2" t="s">
        <v>21</v>
      </c>
      <c r="K10602" s="2" t="s">
        <v>27</v>
      </c>
      <c r="L10602" s="2">
        <v>915.58</v>
      </c>
      <c r="M10602" s="2" t="s">
        <v>34</v>
      </c>
      <c r="N10602" s="11">
        <f>L10602/E10602*100</f>
        <v>22.209069629234332</v>
      </c>
      <c r="O10602" s="12" t="str">
        <f>IF(N10602&lt;10,"Low",IF(N10602&lt;20,"Med","High"))</f>
        <v>High</v>
      </c>
      <c r="P10602" s="12">
        <f>sales*discount</f>
        <v>1484.1179999999999</v>
      </c>
      <c r="Q10602" s="12">
        <f>sales-Discount_Values</f>
        <v>2638.4320000000002</v>
      </c>
      <c r="R10602" s="12">
        <f>DATEDIF(order_date,delivery_date,"D")</f>
        <v>5</v>
      </c>
      <c r="S10602" s="12"/>
    </row>
    <row r="10603" spans="1:19" ht="14.25" customHeight="1" x14ac:dyDescent="0.35">
      <c r="A10603" s="2" t="s">
        <v>111</v>
      </c>
      <c r="B10603" s="2">
        <v>100078</v>
      </c>
      <c r="C10603" s="2" t="s">
        <v>13</v>
      </c>
      <c r="D10603" s="2" t="s">
        <v>36</v>
      </c>
      <c r="E10603" s="2">
        <v>680.26</v>
      </c>
      <c r="F10603" s="2">
        <v>0.23</v>
      </c>
      <c r="G10603" s="2">
        <v>3</v>
      </c>
      <c r="H10603" s="3">
        <v>45441</v>
      </c>
      <c r="I10603" s="3">
        <v>45444</v>
      </c>
      <c r="J10603" s="2" t="s">
        <v>21</v>
      </c>
      <c r="K10603" s="2" t="s">
        <v>16</v>
      </c>
      <c r="L10603" s="2">
        <v>151.09</v>
      </c>
      <c r="M10603" s="2" t="s">
        <v>28</v>
      </c>
      <c r="N10603" s="11">
        <f>L10603/E10603*100</f>
        <v>22.210625349131217</v>
      </c>
      <c r="O10603" s="12" t="str">
        <f>IF(N10603&lt;10,"Low",IF(N10603&lt;20,"Med","High"))</f>
        <v>High</v>
      </c>
      <c r="P10603" s="12">
        <f>sales*discount</f>
        <v>156.4598</v>
      </c>
      <c r="Q10603" s="12">
        <f>sales-Discount_Values</f>
        <v>523.80020000000002</v>
      </c>
      <c r="R10603" s="12">
        <f>DATEDIF(order_date,delivery_date,"D")</f>
        <v>3</v>
      </c>
      <c r="S10603" s="12"/>
    </row>
    <row r="10604" spans="1:19" ht="14.25" customHeight="1" x14ac:dyDescent="0.35">
      <c r="A10604" s="2" t="s">
        <v>8182</v>
      </c>
      <c r="B10604" s="2">
        <v>108149</v>
      </c>
      <c r="C10604" s="2" t="s">
        <v>41</v>
      </c>
      <c r="D10604" s="2" t="s">
        <v>33</v>
      </c>
      <c r="E10604" s="2">
        <v>4640.24</v>
      </c>
      <c r="F10604" s="2">
        <v>0.4</v>
      </c>
      <c r="G10604" s="2">
        <v>2</v>
      </c>
      <c r="H10604" s="3">
        <v>45114</v>
      </c>
      <c r="I10604" s="3">
        <v>45117</v>
      </c>
      <c r="J10604" s="2" t="s">
        <v>31</v>
      </c>
      <c r="K10604" s="2" t="s">
        <v>16</v>
      </c>
      <c r="L10604" s="2">
        <v>1030.72</v>
      </c>
      <c r="M10604" s="2" t="s">
        <v>34</v>
      </c>
      <c r="N10604" s="11">
        <f>L10604/E10604*100</f>
        <v>22.212644173577232</v>
      </c>
      <c r="O10604" s="12" t="str">
        <f>IF(N10604&lt;10,"Low",IF(N10604&lt;20,"Med","High"))</f>
        <v>High</v>
      </c>
      <c r="P10604" s="12">
        <f>sales*discount</f>
        <v>1856.096</v>
      </c>
      <c r="Q10604" s="12">
        <f>sales-Discount_Values</f>
        <v>2784.1439999999998</v>
      </c>
      <c r="R10604" s="12">
        <f>DATEDIF(order_date,delivery_date,"D")</f>
        <v>3</v>
      </c>
      <c r="S10604" s="12"/>
    </row>
    <row r="10605" spans="1:19" ht="14.25" customHeight="1" x14ac:dyDescent="0.35">
      <c r="A10605" s="2" t="s">
        <v>7080</v>
      </c>
      <c r="B10605" s="2">
        <v>107047</v>
      </c>
      <c r="C10605" s="2" t="s">
        <v>19</v>
      </c>
      <c r="D10605" s="2" t="s">
        <v>36</v>
      </c>
      <c r="E10605" s="2">
        <v>222.03</v>
      </c>
      <c r="F10605" s="2">
        <v>0.45</v>
      </c>
      <c r="G10605" s="2">
        <v>6</v>
      </c>
      <c r="H10605" s="3">
        <v>45116</v>
      </c>
      <c r="I10605" s="3">
        <v>45122</v>
      </c>
      <c r="J10605" s="2" t="s">
        <v>31</v>
      </c>
      <c r="K10605" s="2" t="s">
        <v>16</v>
      </c>
      <c r="L10605" s="2">
        <v>49.32</v>
      </c>
      <c r="M10605" s="2" t="s">
        <v>17</v>
      </c>
      <c r="N10605" s="11">
        <f>L10605/E10605*100</f>
        <v>22.213214430482367</v>
      </c>
      <c r="O10605" s="12" t="str">
        <f>IF(N10605&lt;10,"Low",IF(N10605&lt;20,"Med","High"))</f>
        <v>High</v>
      </c>
      <c r="P10605" s="12">
        <f>sales*discount</f>
        <v>99.913499999999999</v>
      </c>
      <c r="Q10605" s="12">
        <f>sales-Discount_Values</f>
        <v>122.1165</v>
      </c>
      <c r="R10605" s="12">
        <f>DATEDIF(order_date,delivery_date,"D")</f>
        <v>6</v>
      </c>
      <c r="S10605" s="12"/>
    </row>
    <row r="10606" spans="1:19" ht="14.25" customHeight="1" x14ac:dyDescent="0.35">
      <c r="A10606" s="2" t="s">
        <v>6319</v>
      </c>
      <c r="B10606" s="2">
        <v>106286</v>
      </c>
      <c r="C10606" s="2" t="s">
        <v>25</v>
      </c>
      <c r="D10606" s="2" t="s">
        <v>26</v>
      </c>
      <c r="E10606" s="2">
        <v>3776.22</v>
      </c>
      <c r="F10606" s="2">
        <v>0.2</v>
      </c>
      <c r="G10606" s="2">
        <v>5</v>
      </c>
      <c r="H10606" s="3">
        <v>45524</v>
      </c>
      <c r="I10606" s="3">
        <v>45525</v>
      </c>
      <c r="J10606" s="2" t="s">
        <v>31</v>
      </c>
      <c r="K10606" s="2" t="s">
        <v>16</v>
      </c>
      <c r="L10606" s="2">
        <v>838.86</v>
      </c>
      <c r="M10606" s="2" t="s">
        <v>34</v>
      </c>
      <c r="N10606" s="11">
        <f>L10606/E10606*100</f>
        <v>22.214277769833327</v>
      </c>
      <c r="O10606" s="12" t="str">
        <f>IF(N10606&lt;10,"Low",IF(N10606&lt;20,"Med","High"))</f>
        <v>High</v>
      </c>
      <c r="P10606" s="12">
        <f>sales*discount</f>
        <v>755.24400000000003</v>
      </c>
      <c r="Q10606" s="12">
        <f>sales-Discount_Values</f>
        <v>3020.9759999999997</v>
      </c>
      <c r="R10606" s="12">
        <f>DATEDIF(order_date,delivery_date,"D")</f>
        <v>1</v>
      </c>
      <c r="S10606" s="12"/>
    </row>
    <row r="10607" spans="1:19" ht="14.25" customHeight="1" x14ac:dyDescent="0.35">
      <c r="A10607" s="2" t="s">
        <v>9445</v>
      </c>
      <c r="B10607" s="2">
        <v>109412</v>
      </c>
      <c r="C10607" s="2" t="s">
        <v>25</v>
      </c>
      <c r="D10607" s="2" t="s">
        <v>26</v>
      </c>
      <c r="E10607" s="2">
        <v>2809.04</v>
      </c>
      <c r="F10607" s="2">
        <v>0.06</v>
      </c>
      <c r="G10607" s="2">
        <v>8</v>
      </c>
      <c r="H10607" s="3">
        <v>45288</v>
      </c>
      <c r="I10607" s="3">
        <v>45289</v>
      </c>
      <c r="J10607" s="2" t="s">
        <v>31</v>
      </c>
      <c r="K10607" s="2" t="s">
        <v>22</v>
      </c>
      <c r="L10607" s="2">
        <v>624.04999999999995</v>
      </c>
      <c r="M10607" s="2" t="s">
        <v>23</v>
      </c>
      <c r="N10607" s="11">
        <f>L10607/E10607*100</f>
        <v>22.215774784267932</v>
      </c>
      <c r="O10607" s="12" t="str">
        <f>IF(N10607&lt;10,"Low",IF(N10607&lt;20,"Med","High"))</f>
        <v>High</v>
      </c>
      <c r="P10607" s="12">
        <f>sales*discount</f>
        <v>168.54239999999999</v>
      </c>
      <c r="Q10607" s="12">
        <f>sales-Discount_Values</f>
        <v>2640.4976000000001</v>
      </c>
      <c r="R10607" s="12">
        <f>DATEDIF(order_date,delivery_date,"D")</f>
        <v>1</v>
      </c>
      <c r="S10607" s="12"/>
    </row>
    <row r="10608" spans="1:19" ht="14.25" customHeight="1" x14ac:dyDescent="0.35">
      <c r="A10608" s="2" t="s">
        <v>9628</v>
      </c>
      <c r="B10608" s="2">
        <v>109595</v>
      </c>
      <c r="C10608" s="2" t="s">
        <v>19</v>
      </c>
      <c r="D10608" s="2" t="s">
        <v>14</v>
      </c>
      <c r="E10608" s="2">
        <v>3532.31</v>
      </c>
      <c r="F10608" s="2">
        <v>0.17</v>
      </c>
      <c r="G10608" s="2">
        <v>7</v>
      </c>
      <c r="H10608" s="3">
        <v>45546</v>
      </c>
      <c r="I10608" s="3">
        <v>45550</v>
      </c>
      <c r="J10608" s="2" t="s">
        <v>21</v>
      </c>
      <c r="K10608" s="2" t="s">
        <v>22</v>
      </c>
      <c r="L10608" s="2">
        <v>784.8</v>
      </c>
      <c r="M10608" s="2" t="s">
        <v>28</v>
      </c>
      <c r="N10608" s="11">
        <f>L10608/E10608*100</f>
        <v>22.217755519759024</v>
      </c>
      <c r="O10608" s="12" t="str">
        <f>IF(N10608&lt;10,"Low",IF(N10608&lt;20,"Med","High"))</f>
        <v>High</v>
      </c>
      <c r="P10608" s="12">
        <f>sales*discount</f>
        <v>600.49270000000001</v>
      </c>
      <c r="Q10608" s="12">
        <f>sales-Discount_Values</f>
        <v>2931.8172999999997</v>
      </c>
      <c r="R10608" s="12">
        <f>DATEDIF(order_date,delivery_date,"D")</f>
        <v>4</v>
      </c>
      <c r="S10608" s="12"/>
    </row>
    <row r="10609" spans="1:19" ht="14.25" customHeight="1" x14ac:dyDescent="0.35">
      <c r="A10609" s="2" t="s">
        <v>3168</v>
      </c>
      <c r="B10609" s="2">
        <v>103135</v>
      </c>
      <c r="C10609" s="2" t="s">
        <v>13</v>
      </c>
      <c r="D10609" s="2" t="s">
        <v>36</v>
      </c>
      <c r="E10609" s="2">
        <v>3397.55</v>
      </c>
      <c r="F10609" s="2">
        <v>0.37</v>
      </c>
      <c r="G10609" s="2">
        <v>9</v>
      </c>
      <c r="H10609" s="3">
        <v>45202</v>
      </c>
      <c r="I10609" s="3">
        <v>45209</v>
      </c>
      <c r="J10609" s="2" t="s">
        <v>15</v>
      </c>
      <c r="K10609" s="2" t="s">
        <v>27</v>
      </c>
      <c r="L10609" s="2">
        <v>754.93</v>
      </c>
      <c r="M10609" s="2" t="s">
        <v>28</v>
      </c>
      <c r="N10609" s="11">
        <f>L10609/E10609*100</f>
        <v>22.219834881017199</v>
      </c>
      <c r="O10609" s="12" t="str">
        <f>IF(N10609&lt;10,"Low",IF(N10609&lt;20,"Med","High"))</f>
        <v>High</v>
      </c>
      <c r="P10609" s="12">
        <f>sales*discount</f>
        <v>1257.0934999999999</v>
      </c>
      <c r="Q10609" s="12">
        <f>sales-Discount_Values</f>
        <v>2140.4565000000002</v>
      </c>
      <c r="R10609" s="12">
        <f>DATEDIF(order_date,delivery_date,"D")</f>
        <v>7</v>
      </c>
      <c r="S10609" s="12"/>
    </row>
    <row r="10610" spans="1:19" ht="14.25" customHeight="1" x14ac:dyDescent="0.35">
      <c r="A10610" s="2" t="s">
        <v>3196</v>
      </c>
      <c r="B10610" s="2">
        <v>103163</v>
      </c>
      <c r="C10610" s="2" t="s">
        <v>25</v>
      </c>
      <c r="D10610" s="2" t="s">
        <v>20</v>
      </c>
      <c r="E10610" s="2">
        <v>2697.39</v>
      </c>
      <c r="F10610" s="2">
        <v>0.22</v>
      </c>
      <c r="G10610" s="2">
        <v>5</v>
      </c>
      <c r="H10610" s="3">
        <v>45408</v>
      </c>
      <c r="I10610" s="3">
        <v>45412</v>
      </c>
      <c r="J10610" s="2" t="s">
        <v>31</v>
      </c>
      <c r="K10610" s="2" t="s">
        <v>16</v>
      </c>
      <c r="L10610" s="2">
        <v>599.5</v>
      </c>
      <c r="M10610" s="2" t="s">
        <v>23</v>
      </c>
      <c r="N10610" s="11">
        <f>L10610/E10610*100</f>
        <v>22.22518805215412</v>
      </c>
      <c r="O10610" s="12" t="str">
        <f>IF(N10610&lt;10,"Low",IF(N10610&lt;20,"Med","High"))</f>
        <v>High</v>
      </c>
      <c r="P10610" s="12">
        <f>sales*discount</f>
        <v>593.42579999999998</v>
      </c>
      <c r="Q10610" s="12">
        <f>sales-Discount_Values</f>
        <v>2103.9641999999999</v>
      </c>
      <c r="R10610" s="12">
        <f>DATEDIF(order_date,delivery_date,"D")</f>
        <v>4</v>
      </c>
      <c r="S10610" s="12"/>
    </row>
    <row r="10611" spans="1:19" ht="14.25" customHeight="1" x14ac:dyDescent="0.35">
      <c r="A10611" s="2" t="s">
        <v>1880</v>
      </c>
      <c r="B10611" s="2">
        <v>101847</v>
      </c>
      <c r="C10611" s="2" t="s">
        <v>19</v>
      </c>
      <c r="D10611" s="2" t="s">
        <v>26</v>
      </c>
      <c r="E10611" s="2">
        <v>3903.76</v>
      </c>
      <c r="F10611" s="2">
        <v>0.08</v>
      </c>
      <c r="G10611" s="2">
        <v>7</v>
      </c>
      <c r="H10611" s="3">
        <v>44940</v>
      </c>
      <c r="I10611" s="3">
        <v>44945</v>
      </c>
      <c r="J10611" s="2" t="s">
        <v>15</v>
      </c>
      <c r="K10611" s="2" t="s">
        <v>22</v>
      </c>
      <c r="L10611" s="2">
        <v>867.75</v>
      </c>
      <c r="M10611" s="2" t="s">
        <v>28</v>
      </c>
      <c r="N10611" s="11">
        <f>L10611/E10611*100</f>
        <v>22.228569379265117</v>
      </c>
      <c r="O10611" s="12" t="str">
        <f>IF(N10611&lt;10,"Low",IF(N10611&lt;20,"Med","High"))</f>
        <v>High</v>
      </c>
      <c r="P10611" s="12">
        <f>sales*discount</f>
        <v>312.30080000000004</v>
      </c>
      <c r="Q10611" s="12">
        <f>sales-Discount_Values</f>
        <v>3591.4592000000002</v>
      </c>
      <c r="R10611" s="12">
        <f>DATEDIF(order_date,delivery_date,"D")</f>
        <v>5</v>
      </c>
      <c r="S10611" s="12"/>
    </row>
    <row r="10612" spans="1:19" ht="14.25" customHeight="1" x14ac:dyDescent="0.35">
      <c r="A10612" s="2" t="s">
        <v>14128</v>
      </c>
      <c r="B10612" s="2">
        <v>114095</v>
      </c>
      <c r="C10612" s="2" t="s">
        <v>41</v>
      </c>
      <c r="D10612" s="2" t="s">
        <v>14</v>
      </c>
      <c r="E10612" s="2">
        <v>2411.7399999999998</v>
      </c>
      <c r="F10612" s="2">
        <v>0.31</v>
      </c>
      <c r="G10612" s="2">
        <v>2</v>
      </c>
      <c r="H10612" s="3">
        <v>45478</v>
      </c>
      <c r="I10612" s="3">
        <v>45479</v>
      </c>
      <c r="J10612" s="2" t="s">
        <v>21</v>
      </c>
      <c r="K10612" s="2" t="s">
        <v>16</v>
      </c>
      <c r="L10612" s="2">
        <v>536.14</v>
      </c>
      <c r="M10612" s="2" t="s">
        <v>48</v>
      </c>
      <c r="N10612" s="11">
        <f>L10612/E10612*100</f>
        <v>22.230422848234056</v>
      </c>
      <c r="O10612" s="12" t="str">
        <f>IF(N10612&lt;10,"Low",IF(N10612&lt;20,"Med","High"))</f>
        <v>High</v>
      </c>
      <c r="P10612" s="12">
        <f>sales*discount</f>
        <v>747.63939999999991</v>
      </c>
      <c r="Q10612" s="12">
        <f>sales-Discount_Values</f>
        <v>1664.1005999999998</v>
      </c>
      <c r="R10612" s="12">
        <f>DATEDIF(order_date,delivery_date,"D")</f>
        <v>1</v>
      </c>
      <c r="S10612" s="12"/>
    </row>
    <row r="10613" spans="1:19" ht="14.25" customHeight="1" x14ac:dyDescent="0.35">
      <c r="A10613" s="2" t="s">
        <v>9974</v>
      </c>
      <c r="B10613" s="2">
        <v>109941</v>
      </c>
      <c r="C10613" s="2" t="s">
        <v>25</v>
      </c>
      <c r="D10613" s="2" t="s">
        <v>20</v>
      </c>
      <c r="E10613" s="2">
        <v>2082.61</v>
      </c>
      <c r="F10613" s="2">
        <v>0.28000000000000003</v>
      </c>
      <c r="G10613" s="2">
        <v>6</v>
      </c>
      <c r="H10613" s="3">
        <v>45352</v>
      </c>
      <c r="I10613" s="3">
        <v>45353</v>
      </c>
      <c r="J10613" s="2" t="s">
        <v>21</v>
      </c>
      <c r="K10613" s="2" t="s">
        <v>16</v>
      </c>
      <c r="L10613" s="2">
        <v>463.03</v>
      </c>
      <c r="M10613" s="2" t="s">
        <v>28</v>
      </c>
      <c r="N10613" s="11">
        <f>L10613/E10613*100</f>
        <v>22.233159352927334</v>
      </c>
      <c r="O10613" s="12" t="str">
        <f>IF(N10613&lt;10,"Low",IF(N10613&lt;20,"Med","High"))</f>
        <v>High</v>
      </c>
      <c r="P10613" s="12">
        <f>sales*discount</f>
        <v>583.13080000000014</v>
      </c>
      <c r="Q10613" s="12">
        <f>sales-Discount_Values</f>
        <v>1499.4792</v>
      </c>
      <c r="R10613" s="12">
        <f>DATEDIF(order_date,delivery_date,"D")</f>
        <v>1</v>
      </c>
      <c r="S10613" s="12"/>
    </row>
    <row r="10614" spans="1:19" ht="14.25" customHeight="1" x14ac:dyDescent="0.35">
      <c r="A10614" s="2" t="s">
        <v>7752</v>
      </c>
      <c r="B10614" s="2">
        <v>107719</v>
      </c>
      <c r="C10614" s="2" t="s">
        <v>19</v>
      </c>
      <c r="D10614" s="2" t="s">
        <v>36</v>
      </c>
      <c r="E10614" s="2">
        <v>1190.56</v>
      </c>
      <c r="F10614" s="2">
        <v>0.45</v>
      </c>
      <c r="G10614" s="2">
        <v>8</v>
      </c>
      <c r="H10614" s="3">
        <v>45253</v>
      </c>
      <c r="I10614" s="3">
        <v>45255</v>
      </c>
      <c r="J10614" s="2" t="s">
        <v>31</v>
      </c>
      <c r="K10614" s="2" t="s">
        <v>22</v>
      </c>
      <c r="L10614" s="2">
        <v>264.7</v>
      </c>
      <c r="M10614" s="2" t="s">
        <v>34</v>
      </c>
      <c r="N10614" s="11">
        <f>L10614/E10614*100</f>
        <v>22.23323478027147</v>
      </c>
      <c r="O10614" s="12" t="str">
        <f>IF(N10614&lt;10,"Low",IF(N10614&lt;20,"Med","High"))</f>
        <v>High</v>
      </c>
      <c r="P10614" s="12">
        <f>sales*discount</f>
        <v>535.75199999999995</v>
      </c>
      <c r="Q10614" s="12">
        <f>sales-Discount_Values</f>
        <v>654.80799999999999</v>
      </c>
      <c r="R10614" s="12">
        <f>DATEDIF(order_date,delivery_date,"D")</f>
        <v>2</v>
      </c>
      <c r="S10614" s="12"/>
    </row>
    <row r="10615" spans="1:19" ht="14.25" customHeight="1" x14ac:dyDescent="0.35">
      <c r="A10615" s="2" t="s">
        <v>13830</v>
      </c>
      <c r="B10615" s="2">
        <v>113797</v>
      </c>
      <c r="C10615" s="2" t="s">
        <v>41</v>
      </c>
      <c r="D10615" s="2" t="s">
        <v>26</v>
      </c>
      <c r="E10615" s="2">
        <v>937.32</v>
      </c>
      <c r="F10615" s="2">
        <v>0.08</v>
      </c>
      <c r="G10615" s="2">
        <v>1</v>
      </c>
      <c r="H10615" s="3">
        <v>45654</v>
      </c>
      <c r="I10615" s="3">
        <v>45657</v>
      </c>
      <c r="J10615" s="2" t="s">
        <v>15</v>
      </c>
      <c r="K10615" s="2" t="s">
        <v>16</v>
      </c>
      <c r="L10615" s="2">
        <v>208.43</v>
      </c>
      <c r="M10615" s="2" t="s">
        <v>28</v>
      </c>
      <c r="N10615" s="11">
        <f>L10615/E10615*100</f>
        <v>22.23680279947083</v>
      </c>
      <c r="O10615" s="12" t="str">
        <f>IF(N10615&lt;10,"Low",IF(N10615&lt;20,"Med","High"))</f>
        <v>High</v>
      </c>
      <c r="P10615" s="12">
        <f>sales*discount</f>
        <v>74.985600000000005</v>
      </c>
      <c r="Q10615" s="12">
        <f>sales-Discount_Values</f>
        <v>862.33440000000007</v>
      </c>
      <c r="R10615" s="12">
        <f>DATEDIF(order_date,delivery_date,"D")</f>
        <v>3</v>
      </c>
      <c r="S10615" s="12"/>
    </row>
    <row r="10616" spans="1:19" ht="14.25" customHeight="1" x14ac:dyDescent="0.35">
      <c r="A10616" s="2" t="s">
        <v>9523</v>
      </c>
      <c r="B10616" s="2">
        <v>109490</v>
      </c>
      <c r="C10616" s="2" t="s">
        <v>13</v>
      </c>
      <c r="D10616" s="2" t="s">
        <v>20</v>
      </c>
      <c r="E10616" s="2">
        <v>1620.28</v>
      </c>
      <c r="F10616" s="2">
        <v>0.17</v>
      </c>
      <c r="G10616" s="2">
        <v>5</v>
      </c>
      <c r="H10616" s="3">
        <v>44999</v>
      </c>
      <c r="I10616" s="3">
        <v>45003</v>
      </c>
      <c r="J10616" s="2" t="s">
        <v>15</v>
      </c>
      <c r="K10616" s="2" t="s">
        <v>22</v>
      </c>
      <c r="L10616" s="2">
        <v>360.3</v>
      </c>
      <c r="M10616" s="2" t="s">
        <v>28</v>
      </c>
      <c r="N10616" s="11">
        <f>L10616/E10616*100</f>
        <v>22.236897326388032</v>
      </c>
      <c r="O10616" s="12" t="str">
        <f>IF(N10616&lt;10,"Low",IF(N10616&lt;20,"Med","High"))</f>
        <v>High</v>
      </c>
      <c r="P10616" s="12">
        <f>sales*discount</f>
        <v>275.44760000000002</v>
      </c>
      <c r="Q10616" s="12">
        <f>sales-Discount_Values</f>
        <v>1344.8324</v>
      </c>
      <c r="R10616" s="12">
        <f>DATEDIF(order_date,delivery_date,"D")</f>
        <v>4</v>
      </c>
      <c r="S10616" s="12"/>
    </row>
    <row r="10617" spans="1:19" ht="14.25" customHeight="1" x14ac:dyDescent="0.35">
      <c r="A10617" s="2" t="s">
        <v>13434</v>
      </c>
      <c r="B10617" s="2">
        <v>113401</v>
      </c>
      <c r="C10617" s="2" t="s">
        <v>19</v>
      </c>
      <c r="D10617" s="2" t="s">
        <v>36</v>
      </c>
      <c r="E10617" s="2">
        <v>4695.2700000000004</v>
      </c>
      <c r="F10617" s="2">
        <v>0.35</v>
      </c>
      <c r="G10617" s="2">
        <v>8</v>
      </c>
      <c r="H10617" s="3">
        <v>45329</v>
      </c>
      <c r="I10617" s="3">
        <v>45335</v>
      </c>
      <c r="J10617" s="2" t="s">
        <v>31</v>
      </c>
      <c r="K10617" s="2" t="s">
        <v>27</v>
      </c>
      <c r="L10617" s="2">
        <v>1044.0999999999999</v>
      </c>
      <c r="M10617" s="2" t="s">
        <v>39</v>
      </c>
      <c r="N10617" s="11">
        <f>L10617/E10617*100</f>
        <v>22.237272829890504</v>
      </c>
      <c r="O10617" s="12" t="str">
        <f>IF(N10617&lt;10,"Low",IF(N10617&lt;20,"Med","High"))</f>
        <v>High</v>
      </c>
      <c r="P10617" s="12">
        <f>sales*discount</f>
        <v>1643.3445000000002</v>
      </c>
      <c r="Q10617" s="12">
        <f>sales-Discount_Values</f>
        <v>3051.9255000000003</v>
      </c>
      <c r="R10617" s="12">
        <f>DATEDIF(order_date,delivery_date,"D")</f>
        <v>6</v>
      </c>
      <c r="S10617" s="12"/>
    </row>
    <row r="10618" spans="1:19" ht="14.25" customHeight="1" x14ac:dyDescent="0.35">
      <c r="A10618" s="2" t="s">
        <v>11127</v>
      </c>
      <c r="B10618" s="2">
        <v>111094</v>
      </c>
      <c r="C10618" s="2" t="s">
        <v>13</v>
      </c>
      <c r="D10618" s="2" t="s">
        <v>36</v>
      </c>
      <c r="E10618" s="2">
        <v>2250.2600000000002</v>
      </c>
      <c r="F10618" s="2">
        <v>0.09</v>
      </c>
      <c r="G10618" s="2">
        <v>9</v>
      </c>
      <c r="H10618" s="3">
        <v>45237</v>
      </c>
      <c r="I10618" s="3">
        <v>45243</v>
      </c>
      <c r="J10618" s="2" t="s">
        <v>31</v>
      </c>
      <c r="K10618" s="2" t="s">
        <v>16</v>
      </c>
      <c r="L10618" s="2">
        <v>500.45</v>
      </c>
      <c r="M10618" s="2" t="s">
        <v>48</v>
      </c>
      <c r="N10618" s="11">
        <f>L10618/E10618*100</f>
        <v>22.23965230684454</v>
      </c>
      <c r="O10618" s="12" t="str">
        <f>IF(N10618&lt;10,"Low",IF(N10618&lt;20,"Med","High"))</f>
        <v>High</v>
      </c>
      <c r="P10618" s="12">
        <f>sales*discount</f>
        <v>202.52340000000001</v>
      </c>
      <c r="Q10618" s="12">
        <f>sales-Discount_Values</f>
        <v>2047.7366000000002</v>
      </c>
      <c r="R10618" s="12">
        <f>DATEDIF(order_date,delivery_date,"D")</f>
        <v>6</v>
      </c>
      <c r="S10618" s="12"/>
    </row>
    <row r="10619" spans="1:19" ht="14.25" customHeight="1" x14ac:dyDescent="0.35">
      <c r="A10619" s="2" t="s">
        <v>13305</v>
      </c>
      <c r="B10619" s="2">
        <v>113272</v>
      </c>
      <c r="C10619" s="2" t="s">
        <v>19</v>
      </c>
      <c r="D10619" s="2" t="s">
        <v>33</v>
      </c>
      <c r="E10619" s="2">
        <v>3643.89</v>
      </c>
      <c r="F10619" s="2">
        <v>0.39</v>
      </c>
      <c r="G10619" s="2">
        <v>6</v>
      </c>
      <c r="H10619" s="3">
        <v>45647</v>
      </c>
      <c r="I10619" s="3">
        <v>45651</v>
      </c>
      <c r="J10619" s="2" t="s">
        <v>21</v>
      </c>
      <c r="K10619" s="2" t="s">
        <v>22</v>
      </c>
      <c r="L10619" s="2">
        <v>810.4</v>
      </c>
      <c r="M10619" s="2" t="s">
        <v>23</v>
      </c>
      <c r="N10619" s="11">
        <f>L10619/E10619*100</f>
        <v>22.239968824525437</v>
      </c>
      <c r="O10619" s="12" t="str">
        <f>IF(N10619&lt;10,"Low",IF(N10619&lt;20,"Med","High"))</f>
        <v>High</v>
      </c>
      <c r="P10619" s="12">
        <f>sales*discount</f>
        <v>1421.1170999999999</v>
      </c>
      <c r="Q10619" s="12">
        <f>sales-Discount_Values</f>
        <v>2222.7728999999999</v>
      </c>
      <c r="R10619" s="12">
        <f>DATEDIF(order_date,delivery_date,"D")</f>
        <v>4</v>
      </c>
      <c r="S10619" s="12"/>
    </row>
    <row r="10620" spans="1:19" ht="14.25" customHeight="1" x14ac:dyDescent="0.35">
      <c r="A10620" s="2" t="s">
        <v>8476</v>
      </c>
      <c r="B10620" s="2">
        <v>108443</v>
      </c>
      <c r="C10620" s="2" t="s">
        <v>19</v>
      </c>
      <c r="D10620" s="2" t="s">
        <v>33</v>
      </c>
      <c r="E10620" s="2">
        <v>1240.06</v>
      </c>
      <c r="F10620" s="2">
        <v>0.48</v>
      </c>
      <c r="G10620" s="2">
        <v>8</v>
      </c>
      <c r="H10620" s="3">
        <v>45098</v>
      </c>
      <c r="I10620" s="3">
        <v>45101</v>
      </c>
      <c r="J10620" s="2" t="s">
        <v>31</v>
      </c>
      <c r="K10620" s="2" t="s">
        <v>22</v>
      </c>
      <c r="L10620" s="2">
        <v>275.83999999999997</v>
      </c>
      <c r="M10620" s="2" t="s">
        <v>48</v>
      </c>
      <c r="N10620" s="11">
        <f>L10620/E10620*100</f>
        <v>22.24408496363079</v>
      </c>
      <c r="O10620" s="12" t="str">
        <f>IF(N10620&lt;10,"Low",IF(N10620&lt;20,"Med","High"))</f>
        <v>High</v>
      </c>
      <c r="P10620" s="12">
        <f>sales*discount</f>
        <v>595.22879999999998</v>
      </c>
      <c r="Q10620" s="12">
        <f>sales-Discount_Values</f>
        <v>644.83119999999997</v>
      </c>
      <c r="R10620" s="12">
        <f>DATEDIF(order_date,delivery_date,"D")</f>
        <v>3</v>
      </c>
      <c r="S10620" s="12"/>
    </row>
    <row r="10621" spans="1:19" ht="14.25" customHeight="1" x14ac:dyDescent="0.35">
      <c r="A10621" s="2" t="s">
        <v>3938</v>
      </c>
      <c r="B10621" s="2">
        <v>103905</v>
      </c>
      <c r="C10621" s="2" t="s">
        <v>19</v>
      </c>
      <c r="D10621" s="2" t="s">
        <v>26</v>
      </c>
      <c r="E10621" s="2">
        <v>1698.92</v>
      </c>
      <c r="F10621" s="2">
        <v>0.36</v>
      </c>
      <c r="G10621" s="2">
        <v>4</v>
      </c>
      <c r="H10621" s="3">
        <v>45430</v>
      </c>
      <c r="I10621" s="3">
        <v>45434</v>
      </c>
      <c r="J10621" s="2" t="s">
        <v>21</v>
      </c>
      <c r="K10621" s="2" t="s">
        <v>16</v>
      </c>
      <c r="L10621" s="2">
        <v>377.91</v>
      </c>
      <c r="M10621" s="2" t="s">
        <v>34</v>
      </c>
      <c r="N10621" s="11">
        <f>L10621/E10621*100</f>
        <v>22.244131565936005</v>
      </c>
      <c r="O10621" s="12" t="str">
        <f>IF(N10621&lt;10,"Low",IF(N10621&lt;20,"Med","High"))</f>
        <v>High</v>
      </c>
      <c r="P10621" s="12">
        <f>sales*discount</f>
        <v>611.61120000000005</v>
      </c>
      <c r="Q10621" s="12">
        <f>sales-Discount_Values</f>
        <v>1087.3088</v>
      </c>
      <c r="R10621" s="12">
        <f>DATEDIF(order_date,delivery_date,"D")</f>
        <v>4</v>
      </c>
      <c r="S10621" s="12"/>
    </row>
    <row r="10622" spans="1:19" ht="14.25" customHeight="1" x14ac:dyDescent="0.35">
      <c r="A10622" s="2" t="s">
        <v>4163</v>
      </c>
      <c r="B10622" s="2">
        <v>104130</v>
      </c>
      <c r="C10622" s="2" t="s">
        <v>13</v>
      </c>
      <c r="D10622" s="2" t="s">
        <v>33</v>
      </c>
      <c r="E10622" s="2">
        <v>4770.1000000000004</v>
      </c>
      <c r="F10622" s="2">
        <v>0.17</v>
      </c>
      <c r="G10622" s="2">
        <v>7</v>
      </c>
      <c r="H10622" s="3">
        <v>45145</v>
      </c>
      <c r="I10622" s="3">
        <v>45147</v>
      </c>
      <c r="J10622" s="2" t="s">
        <v>21</v>
      </c>
      <c r="K10622" s="2" t="s">
        <v>16</v>
      </c>
      <c r="L10622" s="2">
        <v>1061.07</v>
      </c>
      <c r="M10622" s="2" t="s">
        <v>39</v>
      </c>
      <c r="N10622" s="11">
        <f>L10622/E10622*100</f>
        <v>22.244187752877295</v>
      </c>
      <c r="O10622" s="12" t="str">
        <f>IF(N10622&lt;10,"Low",IF(N10622&lt;20,"Med","High"))</f>
        <v>High</v>
      </c>
      <c r="P10622" s="12">
        <f>sales*discount</f>
        <v>810.91700000000014</v>
      </c>
      <c r="Q10622" s="12">
        <f>sales-Discount_Values</f>
        <v>3959.183</v>
      </c>
      <c r="R10622" s="12">
        <f>DATEDIF(order_date,delivery_date,"D")</f>
        <v>2</v>
      </c>
      <c r="S10622" s="12"/>
    </row>
    <row r="10623" spans="1:19" ht="14.25" customHeight="1" x14ac:dyDescent="0.35">
      <c r="A10623" s="2" t="s">
        <v>8211</v>
      </c>
      <c r="B10623" s="2">
        <v>108178</v>
      </c>
      <c r="C10623" s="2" t="s">
        <v>13</v>
      </c>
      <c r="D10623" s="2" t="s">
        <v>14</v>
      </c>
      <c r="E10623" s="2">
        <v>4413.2</v>
      </c>
      <c r="F10623" s="2">
        <v>0.15</v>
      </c>
      <c r="G10623" s="2">
        <v>2</v>
      </c>
      <c r="H10623" s="3">
        <v>45241</v>
      </c>
      <c r="I10623" s="3">
        <v>45246</v>
      </c>
      <c r="J10623" s="2" t="s">
        <v>21</v>
      </c>
      <c r="K10623" s="2" t="s">
        <v>27</v>
      </c>
      <c r="L10623" s="2">
        <v>981.73</v>
      </c>
      <c r="M10623" s="2" t="s">
        <v>48</v>
      </c>
      <c r="N10623" s="11">
        <f>L10623/E10623*100</f>
        <v>22.245309525967553</v>
      </c>
      <c r="O10623" s="12" t="str">
        <f>IF(N10623&lt;10,"Low",IF(N10623&lt;20,"Med","High"))</f>
        <v>High</v>
      </c>
      <c r="P10623" s="12">
        <f>sales*discount</f>
        <v>661.9799999999999</v>
      </c>
      <c r="Q10623" s="12">
        <f>sales-Discount_Values</f>
        <v>3751.22</v>
      </c>
      <c r="R10623" s="12">
        <f>DATEDIF(order_date,delivery_date,"D")</f>
        <v>5</v>
      </c>
      <c r="S10623" s="12"/>
    </row>
    <row r="10624" spans="1:19" ht="14.25" customHeight="1" x14ac:dyDescent="0.35">
      <c r="A10624" s="2" t="s">
        <v>14958</v>
      </c>
      <c r="B10624" s="2">
        <v>114925</v>
      </c>
      <c r="C10624" s="2" t="s">
        <v>13</v>
      </c>
      <c r="D10624" s="2" t="s">
        <v>36</v>
      </c>
      <c r="E10624" s="2">
        <v>4432.13</v>
      </c>
      <c r="F10624" s="2">
        <v>0.36</v>
      </c>
      <c r="G10624" s="2">
        <v>9</v>
      </c>
      <c r="H10624" s="3">
        <v>45134</v>
      </c>
      <c r="I10624" s="3">
        <v>45139</v>
      </c>
      <c r="J10624" s="2" t="s">
        <v>31</v>
      </c>
      <c r="K10624" s="2" t="s">
        <v>22</v>
      </c>
      <c r="L10624" s="2">
        <v>985.96</v>
      </c>
      <c r="M10624" s="2" t="s">
        <v>39</v>
      </c>
      <c r="N10624" s="11">
        <f>L10624/E10624*100</f>
        <v>22.245737376836871</v>
      </c>
      <c r="O10624" s="12" t="str">
        <f>IF(N10624&lt;10,"Low",IF(N10624&lt;20,"Med","High"))</f>
        <v>High</v>
      </c>
      <c r="P10624" s="12">
        <f>sales*discount</f>
        <v>1595.5668000000001</v>
      </c>
      <c r="Q10624" s="12">
        <f>sales-Discount_Values</f>
        <v>2836.5632000000001</v>
      </c>
      <c r="R10624" s="12">
        <f>DATEDIF(order_date,delivery_date,"D")</f>
        <v>5</v>
      </c>
      <c r="S10624" s="12"/>
    </row>
    <row r="10625" spans="1:19" ht="14.25" customHeight="1" x14ac:dyDescent="0.35">
      <c r="A10625" s="2" t="s">
        <v>4067</v>
      </c>
      <c r="B10625" s="2">
        <v>104034</v>
      </c>
      <c r="C10625" s="2" t="s">
        <v>13</v>
      </c>
      <c r="D10625" s="2" t="s">
        <v>20</v>
      </c>
      <c r="E10625" s="2">
        <v>2631.37</v>
      </c>
      <c r="F10625" s="2">
        <v>0.13</v>
      </c>
      <c r="G10625" s="2">
        <v>6</v>
      </c>
      <c r="H10625" s="3">
        <v>45636</v>
      </c>
      <c r="I10625" s="3">
        <v>45638</v>
      </c>
      <c r="J10625" s="2" t="s">
        <v>31</v>
      </c>
      <c r="K10625" s="2" t="s">
        <v>27</v>
      </c>
      <c r="L10625" s="2">
        <v>585.37</v>
      </c>
      <c r="M10625" s="2" t="s">
        <v>23</v>
      </c>
      <c r="N10625" s="11">
        <f>L10625/E10625*100</f>
        <v>22.245826318609698</v>
      </c>
      <c r="O10625" s="12" t="str">
        <f>IF(N10625&lt;10,"Low",IF(N10625&lt;20,"Med","High"))</f>
        <v>High</v>
      </c>
      <c r="P10625" s="12">
        <f>sales*discount</f>
        <v>342.07810000000001</v>
      </c>
      <c r="Q10625" s="12">
        <f>sales-Discount_Values</f>
        <v>2289.2918999999997</v>
      </c>
      <c r="R10625" s="12">
        <f>DATEDIF(order_date,delivery_date,"D")</f>
        <v>2</v>
      </c>
      <c r="S10625" s="12"/>
    </row>
    <row r="10626" spans="1:19" ht="14.25" customHeight="1" x14ac:dyDescent="0.35">
      <c r="A10626" s="2" t="s">
        <v>3312</v>
      </c>
      <c r="B10626" s="2">
        <v>103279</v>
      </c>
      <c r="C10626" s="2" t="s">
        <v>19</v>
      </c>
      <c r="D10626" s="2" t="s">
        <v>20</v>
      </c>
      <c r="E10626" s="2">
        <v>1131.76</v>
      </c>
      <c r="F10626" s="2">
        <v>0.41</v>
      </c>
      <c r="G10626" s="2">
        <v>6</v>
      </c>
      <c r="H10626" s="3">
        <v>45329</v>
      </c>
      <c r="I10626" s="3">
        <v>45335</v>
      </c>
      <c r="J10626" s="2" t="s">
        <v>31</v>
      </c>
      <c r="K10626" s="2" t="s">
        <v>16</v>
      </c>
      <c r="L10626" s="2">
        <v>251.77</v>
      </c>
      <c r="M10626" s="2" t="s">
        <v>17</v>
      </c>
      <c r="N10626" s="11">
        <f>L10626/E10626*100</f>
        <v>22.245882519262036</v>
      </c>
      <c r="O10626" s="12" t="str">
        <f>IF(N10626&lt;10,"Low",IF(N10626&lt;20,"Med","High"))</f>
        <v>High</v>
      </c>
      <c r="P10626" s="12">
        <f>sales*discount</f>
        <v>464.02159999999998</v>
      </c>
      <c r="Q10626" s="12">
        <f>sales-Discount_Values</f>
        <v>667.73839999999996</v>
      </c>
      <c r="R10626" s="12">
        <f>DATEDIF(order_date,delivery_date,"D")</f>
        <v>6</v>
      </c>
      <c r="S10626" s="12"/>
    </row>
    <row r="10627" spans="1:19" ht="14.25" customHeight="1" x14ac:dyDescent="0.35">
      <c r="A10627" s="2" t="s">
        <v>6268</v>
      </c>
      <c r="B10627" s="2">
        <v>106235</v>
      </c>
      <c r="C10627" s="2" t="s">
        <v>19</v>
      </c>
      <c r="D10627" s="2" t="s">
        <v>14</v>
      </c>
      <c r="E10627" s="2">
        <v>3975.79</v>
      </c>
      <c r="F10627" s="2">
        <v>0.47</v>
      </c>
      <c r="G10627" s="2">
        <v>7</v>
      </c>
      <c r="H10627" s="3">
        <v>45299</v>
      </c>
      <c r="I10627" s="3">
        <v>45306</v>
      </c>
      <c r="J10627" s="2" t="s">
        <v>15</v>
      </c>
      <c r="K10627" s="2" t="s">
        <v>16</v>
      </c>
      <c r="L10627" s="2">
        <v>884.47</v>
      </c>
      <c r="M10627" s="2" t="s">
        <v>17</v>
      </c>
      <c r="N10627" s="11">
        <f>L10627/E10627*100</f>
        <v>22.246396313688603</v>
      </c>
      <c r="O10627" s="12" t="str">
        <f>IF(N10627&lt;10,"Low",IF(N10627&lt;20,"Med","High"))</f>
        <v>High</v>
      </c>
      <c r="P10627" s="12">
        <f>sales*discount</f>
        <v>1868.6212999999998</v>
      </c>
      <c r="Q10627" s="12">
        <f>sales-Discount_Values</f>
        <v>2107.1687000000002</v>
      </c>
      <c r="R10627" s="12">
        <f>DATEDIF(order_date,delivery_date,"D")</f>
        <v>7</v>
      </c>
      <c r="S10627" s="12"/>
    </row>
    <row r="10628" spans="1:19" ht="14.25" customHeight="1" x14ac:dyDescent="0.35">
      <c r="A10628" s="2" t="s">
        <v>8672</v>
      </c>
      <c r="B10628" s="2">
        <v>108639</v>
      </c>
      <c r="C10628" s="2" t="s">
        <v>41</v>
      </c>
      <c r="D10628" s="2" t="s">
        <v>20</v>
      </c>
      <c r="E10628" s="2">
        <v>1827.39</v>
      </c>
      <c r="F10628" s="2">
        <v>0.04</v>
      </c>
      <c r="G10628" s="2">
        <v>7</v>
      </c>
      <c r="H10628" s="3">
        <v>45011</v>
      </c>
      <c r="I10628" s="3">
        <v>45017</v>
      </c>
      <c r="J10628" s="2" t="s">
        <v>31</v>
      </c>
      <c r="K10628" s="2" t="s">
        <v>16</v>
      </c>
      <c r="L10628" s="2">
        <v>406.54</v>
      </c>
      <c r="M10628" s="2" t="s">
        <v>23</v>
      </c>
      <c r="N10628" s="11">
        <f>L10628/E10628*100</f>
        <v>22.247029916985429</v>
      </c>
      <c r="O10628" s="12" t="str">
        <f>IF(N10628&lt;10,"Low",IF(N10628&lt;20,"Med","High"))</f>
        <v>High</v>
      </c>
      <c r="P10628" s="12">
        <f>sales*discount</f>
        <v>73.095600000000005</v>
      </c>
      <c r="Q10628" s="12">
        <f>sales-Discount_Values</f>
        <v>1754.2944</v>
      </c>
      <c r="R10628" s="12">
        <f>DATEDIF(order_date,delivery_date,"D")</f>
        <v>6</v>
      </c>
      <c r="S10628" s="12"/>
    </row>
    <row r="10629" spans="1:19" ht="14.25" customHeight="1" x14ac:dyDescent="0.35">
      <c r="A10629" s="2" t="s">
        <v>14024</v>
      </c>
      <c r="B10629" s="2">
        <v>113991</v>
      </c>
      <c r="C10629" s="2" t="s">
        <v>13</v>
      </c>
      <c r="D10629" s="2" t="s">
        <v>14</v>
      </c>
      <c r="E10629" s="2">
        <v>733.44</v>
      </c>
      <c r="F10629" s="2">
        <v>0.4</v>
      </c>
      <c r="G10629" s="2">
        <v>3</v>
      </c>
      <c r="H10629" s="3">
        <v>45385</v>
      </c>
      <c r="I10629" s="3">
        <v>45386</v>
      </c>
      <c r="J10629" s="2" t="s">
        <v>31</v>
      </c>
      <c r="K10629" s="2" t="s">
        <v>27</v>
      </c>
      <c r="L10629" s="2">
        <v>163.16999999999999</v>
      </c>
      <c r="M10629" s="2" t="s">
        <v>34</v>
      </c>
      <c r="N10629" s="11">
        <f>L10629/E10629*100</f>
        <v>22.247218586387433</v>
      </c>
      <c r="O10629" s="12" t="str">
        <f>IF(N10629&lt;10,"Low",IF(N10629&lt;20,"Med","High"))</f>
        <v>High</v>
      </c>
      <c r="P10629" s="12">
        <f>sales*discount</f>
        <v>293.37600000000003</v>
      </c>
      <c r="Q10629" s="12">
        <f>sales-Discount_Values</f>
        <v>440.06400000000002</v>
      </c>
      <c r="R10629" s="12">
        <f>DATEDIF(order_date,delivery_date,"D")</f>
        <v>1</v>
      </c>
      <c r="S10629" s="12"/>
    </row>
    <row r="10630" spans="1:19" ht="14.25" customHeight="1" x14ac:dyDescent="0.35">
      <c r="A10630" s="2" t="s">
        <v>6702</v>
      </c>
      <c r="B10630" s="2">
        <v>106669</v>
      </c>
      <c r="C10630" s="2" t="s">
        <v>41</v>
      </c>
      <c r="D10630" s="2" t="s">
        <v>26</v>
      </c>
      <c r="E10630" s="2">
        <v>1892.23</v>
      </c>
      <c r="F10630" s="2">
        <v>0.2</v>
      </c>
      <c r="G10630" s="2">
        <v>3</v>
      </c>
      <c r="H10630" s="3">
        <v>45173</v>
      </c>
      <c r="I10630" s="3">
        <v>45179</v>
      </c>
      <c r="J10630" s="2" t="s">
        <v>31</v>
      </c>
      <c r="K10630" s="2" t="s">
        <v>22</v>
      </c>
      <c r="L10630" s="2">
        <v>420.98</v>
      </c>
      <c r="M10630" s="2" t="s">
        <v>34</v>
      </c>
      <c r="N10630" s="11">
        <f>L10630/E10630*100</f>
        <v>22.247823996025854</v>
      </c>
      <c r="O10630" s="12" t="str">
        <f>IF(N10630&lt;10,"Low",IF(N10630&lt;20,"Med","High"))</f>
        <v>High</v>
      </c>
      <c r="P10630" s="12">
        <f>sales*discount</f>
        <v>378.44600000000003</v>
      </c>
      <c r="Q10630" s="12">
        <f>sales-Discount_Values</f>
        <v>1513.7840000000001</v>
      </c>
      <c r="R10630" s="12">
        <f>DATEDIF(order_date,delivery_date,"D")</f>
        <v>6</v>
      </c>
      <c r="S10630" s="12"/>
    </row>
    <row r="10631" spans="1:19" ht="14.25" customHeight="1" x14ac:dyDescent="0.35">
      <c r="A10631" s="2" t="s">
        <v>4209</v>
      </c>
      <c r="B10631" s="2">
        <v>104176</v>
      </c>
      <c r="C10631" s="2" t="s">
        <v>25</v>
      </c>
      <c r="D10631" s="2" t="s">
        <v>33</v>
      </c>
      <c r="E10631" s="2">
        <v>3527.1</v>
      </c>
      <c r="F10631" s="2">
        <v>0.14000000000000001</v>
      </c>
      <c r="G10631" s="2">
        <v>7</v>
      </c>
      <c r="H10631" s="3">
        <v>44949</v>
      </c>
      <c r="I10631" s="3">
        <v>44951</v>
      </c>
      <c r="J10631" s="2" t="s">
        <v>21</v>
      </c>
      <c r="K10631" s="2" t="s">
        <v>27</v>
      </c>
      <c r="L10631" s="2">
        <v>784.82</v>
      </c>
      <c r="M10631" s="2" t="s">
        <v>28</v>
      </c>
      <c r="N10631" s="11">
        <f>L10631/E10631*100</f>
        <v>22.251141164129173</v>
      </c>
      <c r="O10631" s="12" t="str">
        <f>IF(N10631&lt;10,"Low",IF(N10631&lt;20,"Med","High"))</f>
        <v>High</v>
      </c>
      <c r="P10631" s="12">
        <f>sales*discount</f>
        <v>493.79400000000004</v>
      </c>
      <c r="Q10631" s="12">
        <f>sales-Discount_Values</f>
        <v>3033.306</v>
      </c>
      <c r="R10631" s="12">
        <f>DATEDIF(order_date,delivery_date,"D")</f>
        <v>2</v>
      </c>
      <c r="S10631" s="12"/>
    </row>
    <row r="10632" spans="1:19" ht="14.25" customHeight="1" x14ac:dyDescent="0.35">
      <c r="A10632" s="2" t="s">
        <v>14426</v>
      </c>
      <c r="B10632" s="2">
        <v>114393</v>
      </c>
      <c r="C10632" s="2" t="s">
        <v>25</v>
      </c>
      <c r="D10632" s="2" t="s">
        <v>26</v>
      </c>
      <c r="E10632" s="2">
        <v>3271.48</v>
      </c>
      <c r="F10632" s="2">
        <v>0.17</v>
      </c>
      <c r="G10632" s="2">
        <v>8</v>
      </c>
      <c r="H10632" s="3">
        <v>45419</v>
      </c>
      <c r="I10632" s="3">
        <v>45425</v>
      </c>
      <c r="J10632" s="2" t="s">
        <v>21</v>
      </c>
      <c r="K10632" s="2" t="s">
        <v>27</v>
      </c>
      <c r="L10632" s="2">
        <v>727.95</v>
      </c>
      <c r="M10632" s="2" t="s">
        <v>39</v>
      </c>
      <c r="N10632" s="11">
        <f>L10632/E10632*100</f>
        <v>22.251396921271109</v>
      </c>
      <c r="O10632" s="12" t="str">
        <f>IF(N10632&lt;10,"Low",IF(N10632&lt;20,"Med","High"))</f>
        <v>High</v>
      </c>
      <c r="P10632" s="12">
        <f>sales*discount</f>
        <v>556.15160000000003</v>
      </c>
      <c r="Q10632" s="12">
        <f>sales-Discount_Values</f>
        <v>2715.3283999999999</v>
      </c>
      <c r="R10632" s="12">
        <f>DATEDIF(order_date,delivery_date,"D")</f>
        <v>6</v>
      </c>
      <c r="S10632" s="12"/>
    </row>
    <row r="10633" spans="1:19" ht="14.25" customHeight="1" x14ac:dyDescent="0.35">
      <c r="A10633" s="2" t="s">
        <v>2393</v>
      </c>
      <c r="B10633" s="2">
        <v>102360</v>
      </c>
      <c r="C10633" s="2" t="s">
        <v>19</v>
      </c>
      <c r="D10633" s="2" t="s">
        <v>33</v>
      </c>
      <c r="E10633" s="2">
        <v>4296.76</v>
      </c>
      <c r="F10633" s="2">
        <v>0.17</v>
      </c>
      <c r="G10633" s="2">
        <v>6</v>
      </c>
      <c r="H10633" s="3">
        <v>45192</v>
      </c>
      <c r="I10633" s="3">
        <v>45194</v>
      </c>
      <c r="J10633" s="2" t="s">
        <v>31</v>
      </c>
      <c r="K10633" s="2" t="s">
        <v>16</v>
      </c>
      <c r="L10633" s="2">
        <v>956.26</v>
      </c>
      <c r="M10633" s="2" t="s">
        <v>23</v>
      </c>
      <c r="N10633" s="11">
        <f>L10633/E10633*100</f>
        <v>22.255373816550144</v>
      </c>
      <c r="O10633" s="12" t="str">
        <f>IF(N10633&lt;10,"Low",IF(N10633&lt;20,"Med","High"))</f>
        <v>High</v>
      </c>
      <c r="P10633" s="12">
        <f>sales*discount</f>
        <v>730.44920000000013</v>
      </c>
      <c r="Q10633" s="12">
        <f>sales-Discount_Values</f>
        <v>3566.3108000000002</v>
      </c>
      <c r="R10633" s="12">
        <f>DATEDIF(order_date,delivery_date,"D")</f>
        <v>2</v>
      </c>
      <c r="S10633" s="12"/>
    </row>
    <row r="10634" spans="1:19" ht="14.25" customHeight="1" x14ac:dyDescent="0.35">
      <c r="A10634" s="2" t="s">
        <v>5984</v>
      </c>
      <c r="B10634" s="2">
        <v>105951</v>
      </c>
      <c r="C10634" s="2" t="s">
        <v>13</v>
      </c>
      <c r="D10634" s="2" t="s">
        <v>26</v>
      </c>
      <c r="E10634" s="2">
        <v>4607.62</v>
      </c>
      <c r="F10634" s="2">
        <v>0.04</v>
      </c>
      <c r="G10634" s="2">
        <v>9</v>
      </c>
      <c r="H10634" s="3">
        <v>45610</v>
      </c>
      <c r="I10634" s="3">
        <v>45611</v>
      </c>
      <c r="J10634" s="2" t="s">
        <v>15</v>
      </c>
      <c r="K10634" s="2" t="s">
        <v>22</v>
      </c>
      <c r="L10634" s="2">
        <v>1025.5899999999999</v>
      </c>
      <c r="M10634" s="2" t="s">
        <v>23</v>
      </c>
      <c r="N10634" s="11">
        <f>L10634/E10634*100</f>
        <v>22.258562989135388</v>
      </c>
      <c r="O10634" s="12" t="str">
        <f>IF(N10634&lt;10,"Low",IF(N10634&lt;20,"Med","High"))</f>
        <v>High</v>
      </c>
      <c r="P10634" s="12">
        <f>sales*discount</f>
        <v>184.3048</v>
      </c>
      <c r="Q10634" s="12">
        <f>sales-Discount_Values</f>
        <v>4423.3152</v>
      </c>
      <c r="R10634" s="12">
        <f>DATEDIF(order_date,delivery_date,"D")</f>
        <v>1</v>
      </c>
      <c r="S10634" s="12"/>
    </row>
    <row r="10635" spans="1:19" ht="14.25" customHeight="1" x14ac:dyDescent="0.35">
      <c r="A10635" s="2" t="s">
        <v>6896</v>
      </c>
      <c r="B10635" s="2">
        <v>106863</v>
      </c>
      <c r="C10635" s="2" t="s">
        <v>25</v>
      </c>
      <c r="D10635" s="2" t="s">
        <v>20</v>
      </c>
      <c r="E10635" s="2">
        <v>4347.46</v>
      </c>
      <c r="F10635" s="2">
        <v>0.22</v>
      </c>
      <c r="G10635" s="2">
        <v>6</v>
      </c>
      <c r="H10635" s="3">
        <v>45571</v>
      </c>
      <c r="I10635" s="3">
        <v>45573</v>
      </c>
      <c r="J10635" s="2" t="s">
        <v>31</v>
      </c>
      <c r="K10635" s="2" t="s">
        <v>27</v>
      </c>
      <c r="L10635" s="2">
        <v>967.69</v>
      </c>
      <c r="M10635" s="2" t="s">
        <v>17</v>
      </c>
      <c r="N10635" s="11">
        <f>L10635/E10635*100</f>
        <v>22.258744186260486</v>
      </c>
      <c r="O10635" s="12" t="str">
        <f>IF(N10635&lt;10,"Low",IF(N10635&lt;20,"Med","High"))</f>
        <v>High</v>
      </c>
      <c r="P10635" s="12">
        <f>sales*discount</f>
        <v>956.44119999999998</v>
      </c>
      <c r="Q10635" s="12">
        <f>sales-Discount_Values</f>
        <v>3391.0187999999998</v>
      </c>
      <c r="R10635" s="12">
        <f>DATEDIF(order_date,delivery_date,"D")</f>
        <v>2</v>
      </c>
      <c r="S10635" s="12"/>
    </row>
    <row r="10636" spans="1:19" ht="14.25" customHeight="1" x14ac:dyDescent="0.35">
      <c r="A10636" s="2" t="s">
        <v>5426</v>
      </c>
      <c r="B10636" s="2">
        <v>105393</v>
      </c>
      <c r="C10636" s="2" t="s">
        <v>25</v>
      </c>
      <c r="D10636" s="2" t="s">
        <v>36</v>
      </c>
      <c r="E10636" s="2">
        <v>3587.31</v>
      </c>
      <c r="F10636" s="2">
        <v>0.39</v>
      </c>
      <c r="G10636" s="2">
        <v>8</v>
      </c>
      <c r="H10636" s="3">
        <v>45211</v>
      </c>
      <c r="I10636" s="3">
        <v>45218</v>
      </c>
      <c r="J10636" s="2" t="s">
        <v>21</v>
      </c>
      <c r="K10636" s="2" t="s">
        <v>16</v>
      </c>
      <c r="L10636" s="2">
        <v>798.5</v>
      </c>
      <c r="M10636" s="2" t="s">
        <v>39</v>
      </c>
      <c r="N10636" s="11">
        <f>L10636/E10636*100</f>
        <v>22.259018596106834</v>
      </c>
      <c r="O10636" s="12" t="str">
        <f>IF(N10636&lt;10,"Low",IF(N10636&lt;20,"Med","High"))</f>
        <v>High</v>
      </c>
      <c r="P10636" s="12">
        <f>sales*discount</f>
        <v>1399.0509</v>
      </c>
      <c r="Q10636" s="12">
        <f>sales-Discount_Values</f>
        <v>2188.2591000000002</v>
      </c>
      <c r="R10636" s="12">
        <f>DATEDIF(order_date,delivery_date,"D")</f>
        <v>7</v>
      </c>
      <c r="S10636" s="12"/>
    </row>
    <row r="10637" spans="1:19" ht="14.25" customHeight="1" x14ac:dyDescent="0.35">
      <c r="A10637" s="2" t="s">
        <v>4100</v>
      </c>
      <c r="B10637" s="2">
        <v>104067</v>
      </c>
      <c r="C10637" s="2" t="s">
        <v>25</v>
      </c>
      <c r="D10637" s="2" t="s">
        <v>20</v>
      </c>
      <c r="E10637" s="2">
        <v>3028.35</v>
      </c>
      <c r="F10637" s="2">
        <v>0.45</v>
      </c>
      <c r="G10637" s="2">
        <v>5</v>
      </c>
      <c r="H10637" s="3">
        <v>45606</v>
      </c>
      <c r="I10637" s="3">
        <v>45607</v>
      </c>
      <c r="J10637" s="2" t="s">
        <v>15</v>
      </c>
      <c r="K10637" s="2" t="s">
        <v>16</v>
      </c>
      <c r="L10637" s="2">
        <v>674.12</v>
      </c>
      <c r="M10637" s="2" t="s">
        <v>23</v>
      </c>
      <c r="N10637" s="11">
        <f>L10637/E10637*100</f>
        <v>22.260306767711789</v>
      </c>
      <c r="O10637" s="12" t="str">
        <f>IF(N10637&lt;10,"Low",IF(N10637&lt;20,"Med","High"))</f>
        <v>High</v>
      </c>
      <c r="P10637" s="12">
        <f>sales*discount</f>
        <v>1362.7574999999999</v>
      </c>
      <c r="Q10637" s="12">
        <f>sales-Discount_Values</f>
        <v>1665.5925</v>
      </c>
      <c r="R10637" s="12">
        <f>DATEDIF(order_date,delivery_date,"D")</f>
        <v>1</v>
      </c>
      <c r="S10637" s="12"/>
    </row>
    <row r="10638" spans="1:19" ht="14.25" customHeight="1" x14ac:dyDescent="0.35">
      <c r="A10638" s="2" t="s">
        <v>8499</v>
      </c>
      <c r="B10638" s="2">
        <v>108466</v>
      </c>
      <c r="C10638" s="2" t="s">
        <v>25</v>
      </c>
      <c r="D10638" s="2" t="s">
        <v>33</v>
      </c>
      <c r="E10638" s="2">
        <v>3413.77</v>
      </c>
      <c r="F10638" s="2">
        <v>0.34</v>
      </c>
      <c r="G10638" s="2">
        <v>2</v>
      </c>
      <c r="H10638" s="3">
        <v>45599</v>
      </c>
      <c r="I10638" s="3">
        <v>45600</v>
      </c>
      <c r="J10638" s="2" t="s">
        <v>21</v>
      </c>
      <c r="K10638" s="2" t="s">
        <v>16</v>
      </c>
      <c r="L10638" s="2">
        <v>759.92</v>
      </c>
      <c r="M10638" s="2" t="s">
        <v>17</v>
      </c>
      <c r="N10638" s="11">
        <f>L10638/E10638*100</f>
        <v>22.260433479701327</v>
      </c>
      <c r="O10638" s="12" t="str">
        <f>IF(N10638&lt;10,"Low",IF(N10638&lt;20,"Med","High"))</f>
        <v>High</v>
      </c>
      <c r="P10638" s="12">
        <f>sales*discount</f>
        <v>1160.6818000000001</v>
      </c>
      <c r="Q10638" s="12">
        <f>sales-Discount_Values</f>
        <v>2253.0882000000001</v>
      </c>
      <c r="R10638" s="12">
        <f>DATEDIF(order_date,delivery_date,"D")</f>
        <v>1</v>
      </c>
      <c r="S10638" s="12"/>
    </row>
    <row r="10639" spans="1:19" ht="14.25" customHeight="1" x14ac:dyDescent="0.35">
      <c r="A10639" s="2" t="s">
        <v>9217</v>
      </c>
      <c r="B10639" s="2">
        <v>109184</v>
      </c>
      <c r="C10639" s="2" t="s">
        <v>41</v>
      </c>
      <c r="D10639" s="2" t="s">
        <v>14</v>
      </c>
      <c r="E10639" s="2">
        <v>2194.3200000000002</v>
      </c>
      <c r="F10639" s="2">
        <v>0.47</v>
      </c>
      <c r="G10639" s="2">
        <v>2</v>
      </c>
      <c r="H10639" s="3">
        <v>45162</v>
      </c>
      <c r="I10639" s="3">
        <v>45163</v>
      </c>
      <c r="J10639" s="2" t="s">
        <v>15</v>
      </c>
      <c r="K10639" s="2" t="s">
        <v>27</v>
      </c>
      <c r="L10639" s="2">
        <v>488.55</v>
      </c>
      <c r="M10639" s="2" t="s">
        <v>17</v>
      </c>
      <c r="N10639" s="11">
        <f>L10639/E10639*100</f>
        <v>22.264300557803786</v>
      </c>
      <c r="O10639" s="12" t="str">
        <f>IF(N10639&lt;10,"Low",IF(N10639&lt;20,"Med","High"))</f>
        <v>High</v>
      </c>
      <c r="P10639" s="12">
        <f>sales*discount</f>
        <v>1031.3304000000001</v>
      </c>
      <c r="Q10639" s="12">
        <f>sales-Discount_Values</f>
        <v>1162.9896000000001</v>
      </c>
      <c r="R10639" s="12">
        <f>DATEDIF(order_date,delivery_date,"D")</f>
        <v>1</v>
      </c>
      <c r="S10639" s="12"/>
    </row>
    <row r="10640" spans="1:19" ht="14.25" customHeight="1" x14ac:dyDescent="0.35">
      <c r="A10640" s="2" t="s">
        <v>729</v>
      </c>
      <c r="B10640" s="2">
        <v>100696</v>
      </c>
      <c r="C10640" s="2" t="s">
        <v>13</v>
      </c>
      <c r="D10640" s="2" t="s">
        <v>20</v>
      </c>
      <c r="E10640" s="2">
        <v>3872.84</v>
      </c>
      <c r="F10640" s="2">
        <v>0.34</v>
      </c>
      <c r="G10640" s="2">
        <v>5</v>
      </c>
      <c r="H10640" s="3">
        <v>45404</v>
      </c>
      <c r="I10640" s="3">
        <v>45409</v>
      </c>
      <c r="J10640" s="2" t="s">
        <v>21</v>
      </c>
      <c r="K10640" s="2" t="s">
        <v>27</v>
      </c>
      <c r="L10640" s="2">
        <v>862.32</v>
      </c>
      <c r="M10640" s="2" t="s">
        <v>28</v>
      </c>
      <c r="N10640" s="11">
        <f>L10640/E10640*100</f>
        <v>22.265830759855817</v>
      </c>
      <c r="O10640" s="12" t="str">
        <f>IF(N10640&lt;10,"Low",IF(N10640&lt;20,"Med","High"))</f>
        <v>High</v>
      </c>
      <c r="P10640" s="12">
        <f>sales*discount</f>
        <v>1316.7656000000002</v>
      </c>
      <c r="Q10640" s="12">
        <f>sales-Discount_Values</f>
        <v>2556.0744</v>
      </c>
      <c r="R10640" s="12">
        <f>DATEDIF(order_date,delivery_date,"D")</f>
        <v>5</v>
      </c>
      <c r="S10640" s="12"/>
    </row>
    <row r="10641" spans="1:19" ht="14.25" customHeight="1" x14ac:dyDescent="0.35">
      <c r="A10641" s="2" t="s">
        <v>5720</v>
      </c>
      <c r="B10641" s="2">
        <v>105687</v>
      </c>
      <c r="C10641" s="2" t="s">
        <v>13</v>
      </c>
      <c r="D10641" s="2" t="s">
        <v>14</v>
      </c>
      <c r="E10641" s="2">
        <v>4308.34</v>
      </c>
      <c r="F10641" s="2">
        <v>0.43</v>
      </c>
      <c r="G10641" s="2">
        <v>3</v>
      </c>
      <c r="H10641" s="3">
        <v>45091</v>
      </c>
      <c r="I10641" s="3">
        <v>45093</v>
      </c>
      <c r="J10641" s="2" t="s">
        <v>21</v>
      </c>
      <c r="K10641" s="2" t="s">
        <v>27</v>
      </c>
      <c r="L10641" s="2">
        <v>959.42</v>
      </c>
      <c r="M10641" s="2" t="s">
        <v>48</v>
      </c>
      <c r="N10641" s="11">
        <f>L10641/E10641*100</f>
        <v>22.268901711564084</v>
      </c>
      <c r="O10641" s="12" t="str">
        <f>IF(N10641&lt;10,"Low",IF(N10641&lt;20,"Med","High"))</f>
        <v>High</v>
      </c>
      <c r="P10641" s="12">
        <f>sales*discount</f>
        <v>1852.5862</v>
      </c>
      <c r="Q10641" s="12">
        <f>sales-Discount_Values</f>
        <v>2455.7538000000004</v>
      </c>
      <c r="R10641" s="12">
        <f>DATEDIF(order_date,delivery_date,"D")</f>
        <v>2</v>
      </c>
      <c r="S10641" s="12"/>
    </row>
    <row r="10642" spans="1:19" ht="14.25" customHeight="1" x14ac:dyDescent="0.35">
      <c r="A10642" s="2" t="s">
        <v>7674</v>
      </c>
      <c r="B10642" s="2">
        <v>107641</v>
      </c>
      <c r="C10642" s="2" t="s">
        <v>19</v>
      </c>
      <c r="D10642" s="2" t="s">
        <v>26</v>
      </c>
      <c r="E10642" s="2">
        <v>3211.34</v>
      </c>
      <c r="F10642" s="2">
        <v>0.05</v>
      </c>
      <c r="G10642" s="2">
        <v>7</v>
      </c>
      <c r="H10642" s="3">
        <v>45431</v>
      </c>
      <c r="I10642" s="3">
        <v>45434</v>
      </c>
      <c r="J10642" s="2" t="s">
        <v>15</v>
      </c>
      <c r="K10642" s="2" t="s">
        <v>16</v>
      </c>
      <c r="L10642" s="2">
        <v>715.14</v>
      </c>
      <c r="M10642" s="2" t="s">
        <v>48</v>
      </c>
      <c r="N10642" s="11">
        <f>L10642/E10642*100</f>
        <v>22.269208492405038</v>
      </c>
      <c r="O10642" s="12" t="str">
        <f>IF(N10642&lt;10,"Low",IF(N10642&lt;20,"Med","High"))</f>
        <v>High</v>
      </c>
      <c r="P10642" s="12">
        <f>sales*discount</f>
        <v>160.56700000000001</v>
      </c>
      <c r="Q10642" s="12">
        <f>sales-Discount_Values</f>
        <v>3050.7730000000001</v>
      </c>
      <c r="R10642" s="12">
        <f>DATEDIF(order_date,delivery_date,"D")</f>
        <v>3</v>
      </c>
      <c r="S10642" s="12"/>
    </row>
    <row r="10643" spans="1:19" ht="14.25" customHeight="1" x14ac:dyDescent="0.35">
      <c r="A10643" s="2" t="s">
        <v>14287</v>
      </c>
      <c r="B10643" s="2">
        <v>114254</v>
      </c>
      <c r="C10643" s="2" t="s">
        <v>25</v>
      </c>
      <c r="D10643" s="2" t="s">
        <v>26</v>
      </c>
      <c r="E10643" s="2">
        <v>780.43</v>
      </c>
      <c r="F10643" s="2">
        <v>0.06</v>
      </c>
      <c r="G10643" s="2">
        <v>8</v>
      </c>
      <c r="H10643" s="3">
        <v>45129</v>
      </c>
      <c r="I10643" s="3">
        <v>45135</v>
      </c>
      <c r="J10643" s="2" t="s">
        <v>31</v>
      </c>
      <c r="K10643" s="2" t="s">
        <v>27</v>
      </c>
      <c r="L10643" s="2">
        <v>173.81</v>
      </c>
      <c r="M10643" s="2" t="s">
        <v>39</v>
      </c>
      <c r="N10643" s="11">
        <f>L10643/E10643*100</f>
        <v>22.271055700062785</v>
      </c>
      <c r="O10643" s="12" t="str">
        <f>IF(N10643&lt;10,"Low",IF(N10643&lt;20,"Med","High"))</f>
        <v>High</v>
      </c>
      <c r="P10643" s="12">
        <f>sales*discount</f>
        <v>46.825799999999994</v>
      </c>
      <c r="Q10643" s="12">
        <f>sales-Discount_Values</f>
        <v>733.60419999999999</v>
      </c>
      <c r="R10643" s="12">
        <f>DATEDIF(order_date,delivery_date,"D")</f>
        <v>6</v>
      </c>
      <c r="S10643" s="12"/>
    </row>
    <row r="10644" spans="1:19" ht="14.25" customHeight="1" x14ac:dyDescent="0.35">
      <c r="A10644" s="2" t="s">
        <v>8143</v>
      </c>
      <c r="B10644" s="2">
        <v>108110</v>
      </c>
      <c r="C10644" s="2" t="s">
        <v>41</v>
      </c>
      <c r="D10644" s="2" t="s">
        <v>26</v>
      </c>
      <c r="E10644" s="2">
        <v>292.64</v>
      </c>
      <c r="F10644" s="2">
        <v>0.08</v>
      </c>
      <c r="G10644" s="2">
        <v>8</v>
      </c>
      <c r="H10644" s="3">
        <v>45415</v>
      </c>
      <c r="I10644" s="3">
        <v>45422</v>
      </c>
      <c r="J10644" s="2" t="s">
        <v>15</v>
      </c>
      <c r="K10644" s="2" t="s">
        <v>22</v>
      </c>
      <c r="L10644" s="2">
        <v>65.19</v>
      </c>
      <c r="M10644" s="2" t="s">
        <v>23</v>
      </c>
      <c r="N10644" s="11">
        <f>L10644/E10644*100</f>
        <v>22.276517222525971</v>
      </c>
      <c r="O10644" s="12" t="str">
        <f>IF(N10644&lt;10,"Low",IF(N10644&lt;20,"Med","High"))</f>
        <v>High</v>
      </c>
      <c r="P10644" s="12">
        <f>sales*discount</f>
        <v>23.411200000000001</v>
      </c>
      <c r="Q10644" s="12">
        <f>sales-Discount_Values</f>
        <v>269.22879999999998</v>
      </c>
      <c r="R10644" s="12">
        <f>DATEDIF(order_date,delivery_date,"D")</f>
        <v>7</v>
      </c>
      <c r="S10644" s="12"/>
    </row>
    <row r="10645" spans="1:19" ht="14.25" customHeight="1" x14ac:dyDescent="0.35">
      <c r="A10645" s="2" t="s">
        <v>1124</v>
      </c>
      <c r="B10645" s="2">
        <v>101091</v>
      </c>
      <c r="C10645" s="2" t="s">
        <v>13</v>
      </c>
      <c r="D10645" s="2" t="s">
        <v>20</v>
      </c>
      <c r="E10645" s="2">
        <v>2482.73</v>
      </c>
      <c r="F10645" s="2">
        <v>0.08</v>
      </c>
      <c r="G10645" s="2">
        <v>6</v>
      </c>
      <c r="H10645" s="3">
        <v>45487</v>
      </c>
      <c r="I10645" s="3">
        <v>45493</v>
      </c>
      <c r="J10645" s="2" t="s">
        <v>31</v>
      </c>
      <c r="K10645" s="2" t="s">
        <v>22</v>
      </c>
      <c r="L10645" s="2">
        <v>553.09</v>
      </c>
      <c r="M10645" s="2" t="s">
        <v>48</v>
      </c>
      <c r="N10645" s="11">
        <f>L10645/E10645*100</f>
        <v>22.277492921098951</v>
      </c>
      <c r="O10645" s="12" t="str">
        <f>IF(N10645&lt;10,"Low",IF(N10645&lt;20,"Med","High"))</f>
        <v>High</v>
      </c>
      <c r="P10645" s="12">
        <f>sales*discount</f>
        <v>198.61840000000001</v>
      </c>
      <c r="Q10645" s="12">
        <f>sales-Discount_Values</f>
        <v>2284.1116000000002</v>
      </c>
      <c r="R10645" s="12">
        <f>DATEDIF(order_date,delivery_date,"D")</f>
        <v>6</v>
      </c>
      <c r="S10645" s="12"/>
    </row>
    <row r="10646" spans="1:19" ht="14.25" customHeight="1" x14ac:dyDescent="0.35">
      <c r="A10646" s="2" t="s">
        <v>13937</v>
      </c>
      <c r="B10646" s="2">
        <v>113904</v>
      </c>
      <c r="C10646" s="2" t="s">
        <v>19</v>
      </c>
      <c r="D10646" s="2" t="s">
        <v>36</v>
      </c>
      <c r="E10646" s="2">
        <v>1001.59</v>
      </c>
      <c r="F10646" s="2">
        <v>0.14000000000000001</v>
      </c>
      <c r="G10646" s="2">
        <v>5</v>
      </c>
      <c r="H10646" s="3">
        <v>45400</v>
      </c>
      <c r="I10646" s="3">
        <v>45402</v>
      </c>
      <c r="J10646" s="2" t="s">
        <v>31</v>
      </c>
      <c r="K10646" s="2" t="s">
        <v>27</v>
      </c>
      <c r="L10646" s="2">
        <v>223.14</v>
      </c>
      <c r="M10646" s="2" t="s">
        <v>28</v>
      </c>
      <c r="N10646" s="11">
        <f>L10646/E10646*100</f>
        <v>22.278577062470671</v>
      </c>
      <c r="O10646" s="12" t="str">
        <f>IF(N10646&lt;10,"Low",IF(N10646&lt;20,"Med","High"))</f>
        <v>High</v>
      </c>
      <c r="P10646" s="12">
        <f>sales*discount</f>
        <v>140.22260000000003</v>
      </c>
      <c r="Q10646" s="12">
        <f>sales-Discount_Values</f>
        <v>861.36739999999998</v>
      </c>
      <c r="R10646" s="12">
        <f>DATEDIF(order_date,delivery_date,"D")</f>
        <v>2</v>
      </c>
      <c r="S10646" s="12"/>
    </row>
    <row r="10647" spans="1:19" ht="14.25" customHeight="1" x14ac:dyDescent="0.35">
      <c r="A10647" s="2" t="s">
        <v>11756</v>
      </c>
      <c r="B10647" s="2">
        <v>111723</v>
      </c>
      <c r="C10647" s="2" t="s">
        <v>41</v>
      </c>
      <c r="D10647" s="2" t="s">
        <v>36</v>
      </c>
      <c r="E10647" s="2">
        <v>4227.37</v>
      </c>
      <c r="F10647" s="2">
        <v>0.49</v>
      </c>
      <c r="G10647" s="2">
        <v>3</v>
      </c>
      <c r="H10647" s="3">
        <v>45366</v>
      </c>
      <c r="I10647" s="3">
        <v>45373</v>
      </c>
      <c r="J10647" s="2" t="s">
        <v>31</v>
      </c>
      <c r="K10647" s="2" t="s">
        <v>27</v>
      </c>
      <c r="L10647" s="2">
        <v>941.83</v>
      </c>
      <c r="M10647" s="2" t="s">
        <v>39</v>
      </c>
      <c r="N10647" s="11">
        <f>L10647/E10647*100</f>
        <v>22.279336798056477</v>
      </c>
      <c r="O10647" s="12" t="str">
        <f>IF(N10647&lt;10,"Low",IF(N10647&lt;20,"Med","High"))</f>
        <v>High</v>
      </c>
      <c r="P10647" s="12">
        <f>sales*discount</f>
        <v>2071.4112999999998</v>
      </c>
      <c r="Q10647" s="12">
        <f>sales-Discount_Values</f>
        <v>2155.9587000000001</v>
      </c>
      <c r="R10647" s="12">
        <f>DATEDIF(order_date,delivery_date,"D")</f>
        <v>7</v>
      </c>
      <c r="S10647" s="12"/>
    </row>
    <row r="10648" spans="1:19" ht="14.25" customHeight="1" x14ac:dyDescent="0.35">
      <c r="A10648" s="2" t="s">
        <v>2111</v>
      </c>
      <c r="B10648" s="2">
        <v>102078</v>
      </c>
      <c r="C10648" s="2" t="s">
        <v>13</v>
      </c>
      <c r="D10648" s="2" t="s">
        <v>36</v>
      </c>
      <c r="E10648" s="2">
        <v>4920.01</v>
      </c>
      <c r="F10648" s="2">
        <v>0.47</v>
      </c>
      <c r="G10648" s="2">
        <v>5</v>
      </c>
      <c r="H10648" s="3">
        <v>45469</v>
      </c>
      <c r="I10648" s="3">
        <v>45475</v>
      </c>
      <c r="J10648" s="2" t="s">
        <v>15</v>
      </c>
      <c r="K10648" s="2" t="s">
        <v>22</v>
      </c>
      <c r="L10648" s="2">
        <v>1096.1600000000001</v>
      </c>
      <c r="M10648" s="2" t="s">
        <v>48</v>
      </c>
      <c r="N10648" s="11">
        <f>L10648/E10648*100</f>
        <v>22.279629512948144</v>
      </c>
      <c r="O10648" s="12" t="str">
        <f>IF(N10648&lt;10,"Low",IF(N10648&lt;20,"Med","High"))</f>
        <v>High</v>
      </c>
      <c r="P10648" s="12">
        <f>sales*discount</f>
        <v>2312.4047</v>
      </c>
      <c r="Q10648" s="12">
        <f>sales-Discount_Values</f>
        <v>2607.6053000000002</v>
      </c>
      <c r="R10648" s="12">
        <f>DATEDIF(order_date,delivery_date,"D")</f>
        <v>6</v>
      </c>
      <c r="S10648" s="12"/>
    </row>
    <row r="10649" spans="1:19" ht="14.25" customHeight="1" x14ac:dyDescent="0.35">
      <c r="A10649" s="2" t="s">
        <v>3720</v>
      </c>
      <c r="B10649" s="2">
        <v>103687</v>
      </c>
      <c r="C10649" s="2" t="s">
        <v>41</v>
      </c>
      <c r="D10649" s="2" t="s">
        <v>26</v>
      </c>
      <c r="E10649" s="2">
        <v>699.86</v>
      </c>
      <c r="F10649" s="2">
        <v>0.34</v>
      </c>
      <c r="G10649" s="2">
        <v>2</v>
      </c>
      <c r="H10649" s="3">
        <v>45444</v>
      </c>
      <c r="I10649" s="3">
        <v>45445</v>
      </c>
      <c r="J10649" s="2" t="s">
        <v>21</v>
      </c>
      <c r="K10649" s="2" t="s">
        <v>16</v>
      </c>
      <c r="L10649" s="2">
        <v>155.93</v>
      </c>
      <c r="M10649" s="2" t="s">
        <v>23</v>
      </c>
      <c r="N10649" s="11">
        <f>L10649/E10649*100</f>
        <v>22.280170319778243</v>
      </c>
      <c r="O10649" s="12" t="str">
        <f>IF(N10649&lt;10,"Low",IF(N10649&lt;20,"Med","High"))</f>
        <v>High</v>
      </c>
      <c r="P10649" s="12">
        <f>sales*discount</f>
        <v>237.95240000000001</v>
      </c>
      <c r="Q10649" s="12">
        <f>sales-Discount_Values</f>
        <v>461.9076</v>
      </c>
      <c r="R10649" s="12">
        <f>DATEDIF(order_date,delivery_date,"D")</f>
        <v>1</v>
      </c>
      <c r="S10649" s="12"/>
    </row>
    <row r="10650" spans="1:19" ht="14.25" customHeight="1" x14ac:dyDescent="0.35">
      <c r="A10650" s="2" t="s">
        <v>7102</v>
      </c>
      <c r="B10650" s="2">
        <v>107069</v>
      </c>
      <c r="C10650" s="2" t="s">
        <v>19</v>
      </c>
      <c r="D10650" s="2" t="s">
        <v>20</v>
      </c>
      <c r="E10650" s="2">
        <v>4910.17</v>
      </c>
      <c r="F10650" s="2">
        <v>0.2</v>
      </c>
      <c r="G10650" s="2">
        <v>2</v>
      </c>
      <c r="H10650" s="3">
        <v>45297</v>
      </c>
      <c r="I10650" s="3">
        <v>45303</v>
      </c>
      <c r="J10650" s="2" t="s">
        <v>21</v>
      </c>
      <c r="K10650" s="2" t="s">
        <v>16</v>
      </c>
      <c r="L10650" s="2">
        <v>1094.04</v>
      </c>
      <c r="M10650" s="2" t="s">
        <v>28</v>
      </c>
      <c r="N10650" s="11">
        <f>L10650/E10650*100</f>
        <v>22.281102283627654</v>
      </c>
      <c r="O10650" s="12" t="str">
        <f>IF(N10650&lt;10,"Low",IF(N10650&lt;20,"Med","High"))</f>
        <v>High</v>
      </c>
      <c r="P10650" s="12">
        <f>sales*discount</f>
        <v>982.03400000000011</v>
      </c>
      <c r="Q10650" s="12">
        <f>sales-Discount_Values</f>
        <v>3928.136</v>
      </c>
      <c r="R10650" s="12">
        <f>DATEDIF(order_date,delivery_date,"D")</f>
        <v>6</v>
      </c>
      <c r="S10650" s="12"/>
    </row>
    <row r="10651" spans="1:19" ht="14.25" customHeight="1" x14ac:dyDescent="0.35">
      <c r="A10651" s="2" t="s">
        <v>13425</v>
      </c>
      <c r="B10651" s="2">
        <v>113392</v>
      </c>
      <c r="C10651" s="2" t="s">
        <v>13</v>
      </c>
      <c r="D10651" s="2" t="s">
        <v>14</v>
      </c>
      <c r="E10651" s="2">
        <v>2936.03</v>
      </c>
      <c r="F10651" s="2">
        <v>0.35</v>
      </c>
      <c r="G10651" s="2">
        <v>7</v>
      </c>
      <c r="H10651" s="3">
        <v>44931</v>
      </c>
      <c r="I10651" s="3">
        <v>44934</v>
      </c>
      <c r="J10651" s="2" t="s">
        <v>31</v>
      </c>
      <c r="K10651" s="2" t="s">
        <v>16</v>
      </c>
      <c r="L10651" s="2">
        <v>654.19000000000005</v>
      </c>
      <c r="M10651" s="2" t="s">
        <v>17</v>
      </c>
      <c r="N10651" s="11">
        <f>L10651/E10651*100</f>
        <v>22.281448077846616</v>
      </c>
      <c r="O10651" s="12" t="str">
        <f>IF(N10651&lt;10,"Low",IF(N10651&lt;20,"Med","High"))</f>
        <v>High</v>
      </c>
      <c r="P10651" s="12">
        <f>sales*discount</f>
        <v>1027.6105</v>
      </c>
      <c r="Q10651" s="12">
        <f>sales-Discount_Values</f>
        <v>1908.4195000000002</v>
      </c>
      <c r="R10651" s="12">
        <f>DATEDIF(order_date,delivery_date,"D")</f>
        <v>3</v>
      </c>
      <c r="S10651" s="12"/>
    </row>
    <row r="10652" spans="1:19" ht="14.25" customHeight="1" x14ac:dyDescent="0.35">
      <c r="A10652" s="2" t="s">
        <v>11547</v>
      </c>
      <c r="B10652" s="2">
        <v>111514</v>
      </c>
      <c r="C10652" s="2" t="s">
        <v>13</v>
      </c>
      <c r="D10652" s="2" t="s">
        <v>14</v>
      </c>
      <c r="E10652" s="2">
        <v>4607.87</v>
      </c>
      <c r="F10652" s="2">
        <v>0.25</v>
      </c>
      <c r="G10652" s="2">
        <v>1</v>
      </c>
      <c r="H10652" s="3">
        <v>45625</v>
      </c>
      <c r="I10652" s="3">
        <v>45632</v>
      </c>
      <c r="J10652" s="2" t="s">
        <v>31</v>
      </c>
      <c r="K10652" s="2" t="s">
        <v>16</v>
      </c>
      <c r="L10652" s="2">
        <v>1026.73</v>
      </c>
      <c r="M10652" s="2" t="s">
        <v>17</v>
      </c>
      <c r="N10652" s="11">
        <f>L10652/E10652*100</f>
        <v>22.282095632038232</v>
      </c>
      <c r="O10652" s="12" t="str">
        <f>IF(N10652&lt;10,"Low",IF(N10652&lt;20,"Med","High"))</f>
        <v>High</v>
      </c>
      <c r="P10652" s="12">
        <f>sales*discount</f>
        <v>1151.9675</v>
      </c>
      <c r="Q10652" s="12">
        <f>sales-Discount_Values</f>
        <v>3455.9025000000001</v>
      </c>
      <c r="R10652" s="12">
        <f>DATEDIF(order_date,delivery_date,"D")</f>
        <v>7</v>
      </c>
      <c r="S10652" s="12"/>
    </row>
    <row r="10653" spans="1:19" ht="14.25" customHeight="1" x14ac:dyDescent="0.35">
      <c r="A10653" s="2" t="s">
        <v>15131</v>
      </c>
      <c r="B10653" s="2">
        <v>115098</v>
      </c>
      <c r="C10653" s="2" t="s">
        <v>13</v>
      </c>
      <c r="D10653" s="2" t="s">
        <v>33</v>
      </c>
      <c r="E10653" s="2">
        <v>3736.03</v>
      </c>
      <c r="F10653" s="2">
        <v>0.4</v>
      </c>
      <c r="G10653" s="2">
        <v>6</v>
      </c>
      <c r="H10653" s="3">
        <v>45035</v>
      </c>
      <c r="I10653" s="3">
        <v>45037</v>
      </c>
      <c r="J10653" s="2" t="s">
        <v>31</v>
      </c>
      <c r="K10653" s="2" t="s">
        <v>22</v>
      </c>
      <c r="L10653" s="2">
        <v>832.51</v>
      </c>
      <c r="M10653" s="2" t="s">
        <v>48</v>
      </c>
      <c r="N10653" s="11">
        <f>L10653/E10653*100</f>
        <v>22.283279309855647</v>
      </c>
      <c r="O10653" s="12" t="str">
        <f>IF(N10653&lt;10,"Low",IF(N10653&lt;20,"Med","High"))</f>
        <v>High</v>
      </c>
      <c r="P10653" s="12">
        <f>sales*discount</f>
        <v>1494.4120000000003</v>
      </c>
      <c r="Q10653" s="12">
        <f>sales-Discount_Values</f>
        <v>2241.6179999999999</v>
      </c>
      <c r="R10653" s="12">
        <f>DATEDIF(order_date,delivery_date,"D")</f>
        <v>2</v>
      </c>
      <c r="S10653" s="12"/>
    </row>
    <row r="10654" spans="1:19" ht="14.25" customHeight="1" x14ac:dyDescent="0.35">
      <c r="A10654" s="2" t="s">
        <v>1022</v>
      </c>
      <c r="B10654" s="2">
        <v>100989</v>
      </c>
      <c r="C10654" s="2" t="s">
        <v>19</v>
      </c>
      <c r="D10654" s="2" t="s">
        <v>36</v>
      </c>
      <c r="E10654" s="2">
        <v>282.39</v>
      </c>
      <c r="F10654" s="2">
        <v>0.03</v>
      </c>
      <c r="G10654" s="2">
        <v>4</v>
      </c>
      <c r="H10654" s="3">
        <v>45447</v>
      </c>
      <c r="I10654" s="3">
        <v>45453</v>
      </c>
      <c r="J10654" s="2" t="s">
        <v>31</v>
      </c>
      <c r="K10654" s="2" t="s">
        <v>22</v>
      </c>
      <c r="L10654" s="2">
        <v>62.93</v>
      </c>
      <c r="M10654" s="2" t="s">
        <v>48</v>
      </c>
      <c r="N10654" s="11">
        <f>L10654/E10654*100</f>
        <v>22.284783455504801</v>
      </c>
      <c r="O10654" s="12" t="str">
        <f>IF(N10654&lt;10,"Low",IF(N10654&lt;20,"Med","High"))</f>
        <v>High</v>
      </c>
      <c r="P10654" s="12">
        <f>sales*discount</f>
        <v>8.4716999999999985</v>
      </c>
      <c r="Q10654" s="12">
        <f>sales-Discount_Values</f>
        <v>273.91829999999999</v>
      </c>
      <c r="R10654" s="12">
        <f>DATEDIF(order_date,delivery_date,"D")</f>
        <v>6</v>
      </c>
      <c r="S10654" s="12"/>
    </row>
    <row r="10655" spans="1:19" ht="14.25" customHeight="1" x14ac:dyDescent="0.35">
      <c r="A10655" s="2" t="s">
        <v>13811</v>
      </c>
      <c r="B10655" s="2">
        <v>113778</v>
      </c>
      <c r="C10655" s="2" t="s">
        <v>41</v>
      </c>
      <c r="D10655" s="2" t="s">
        <v>20</v>
      </c>
      <c r="E10655" s="2">
        <v>2141.54</v>
      </c>
      <c r="F10655" s="2">
        <v>0.21</v>
      </c>
      <c r="G10655" s="2">
        <v>8</v>
      </c>
      <c r="H10655" s="3">
        <v>45045</v>
      </c>
      <c r="I10655" s="3">
        <v>45051</v>
      </c>
      <c r="J10655" s="2" t="s">
        <v>31</v>
      </c>
      <c r="K10655" s="2" t="s">
        <v>16</v>
      </c>
      <c r="L10655" s="2">
        <v>477.35</v>
      </c>
      <c r="M10655" s="2" t="s">
        <v>23</v>
      </c>
      <c r="N10655" s="11">
        <f>L10655/E10655*100</f>
        <v>22.290034274400668</v>
      </c>
      <c r="O10655" s="12" t="str">
        <f>IF(N10655&lt;10,"Low",IF(N10655&lt;20,"Med","High"))</f>
        <v>High</v>
      </c>
      <c r="P10655" s="12">
        <f>sales*discount</f>
        <v>449.72339999999997</v>
      </c>
      <c r="Q10655" s="12">
        <f>sales-Discount_Values</f>
        <v>1691.8166000000001</v>
      </c>
      <c r="R10655" s="12">
        <f>DATEDIF(order_date,delivery_date,"D")</f>
        <v>6</v>
      </c>
      <c r="S10655" s="12"/>
    </row>
    <row r="10656" spans="1:19" ht="14.25" customHeight="1" x14ac:dyDescent="0.35">
      <c r="A10656" s="2" t="s">
        <v>4129</v>
      </c>
      <c r="B10656" s="2">
        <v>104096</v>
      </c>
      <c r="C10656" s="2" t="s">
        <v>25</v>
      </c>
      <c r="D10656" s="2" t="s">
        <v>14</v>
      </c>
      <c r="E10656" s="2">
        <v>4652.9399999999996</v>
      </c>
      <c r="F10656" s="2">
        <v>0.17</v>
      </c>
      <c r="G10656" s="2">
        <v>1</v>
      </c>
      <c r="H10656" s="3">
        <v>45623</v>
      </c>
      <c r="I10656" s="3">
        <v>45624</v>
      </c>
      <c r="J10656" s="2" t="s">
        <v>15</v>
      </c>
      <c r="K10656" s="2" t="s">
        <v>22</v>
      </c>
      <c r="L10656" s="2">
        <v>1037.1500000000001</v>
      </c>
      <c r="M10656" s="2" t="s">
        <v>34</v>
      </c>
      <c r="N10656" s="11">
        <f>L10656/E10656*100</f>
        <v>22.290207911556998</v>
      </c>
      <c r="O10656" s="12" t="str">
        <f>IF(N10656&lt;10,"Low",IF(N10656&lt;20,"Med","High"))</f>
        <v>High</v>
      </c>
      <c r="P10656" s="12">
        <f>sales*discount</f>
        <v>790.99979999999994</v>
      </c>
      <c r="Q10656" s="12">
        <f>sales-Discount_Values</f>
        <v>3861.9401999999995</v>
      </c>
      <c r="R10656" s="12">
        <f>DATEDIF(order_date,delivery_date,"D")</f>
        <v>1</v>
      </c>
      <c r="S10656" s="12"/>
    </row>
    <row r="10657" spans="1:19" ht="14.25" customHeight="1" x14ac:dyDescent="0.35">
      <c r="A10657" s="2" t="s">
        <v>7818</v>
      </c>
      <c r="B10657" s="2">
        <v>107785</v>
      </c>
      <c r="C10657" s="2" t="s">
        <v>25</v>
      </c>
      <c r="D10657" s="2" t="s">
        <v>33</v>
      </c>
      <c r="E10657" s="2">
        <v>1720.48</v>
      </c>
      <c r="F10657" s="2">
        <v>0.46</v>
      </c>
      <c r="G10657" s="2">
        <v>8</v>
      </c>
      <c r="H10657" s="3">
        <v>45097</v>
      </c>
      <c r="I10657" s="3">
        <v>45100</v>
      </c>
      <c r="J10657" s="2" t="s">
        <v>31</v>
      </c>
      <c r="K10657" s="2" t="s">
        <v>16</v>
      </c>
      <c r="L10657" s="2">
        <v>383.56</v>
      </c>
      <c r="M10657" s="2" t="s">
        <v>39</v>
      </c>
      <c r="N10657" s="11">
        <f>L10657/E10657*100</f>
        <v>22.293778480424066</v>
      </c>
      <c r="O10657" s="12" t="str">
        <f>IF(N10657&lt;10,"Low",IF(N10657&lt;20,"Med","High"))</f>
        <v>High</v>
      </c>
      <c r="P10657" s="12">
        <f>sales*discount</f>
        <v>791.4208000000001</v>
      </c>
      <c r="Q10657" s="12">
        <f>sales-Discount_Values</f>
        <v>929.05919999999992</v>
      </c>
      <c r="R10657" s="12">
        <f>DATEDIF(order_date,delivery_date,"D")</f>
        <v>3</v>
      </c>
      <c r="S10657" s="12"/>
    </row>
    <row r="10658" spans="1:19" ht="14.25" customHeight="1" x14ac:dyDescent="0.35">
      <c r="A10658" s="2" t="s">
        <v>14829</v>
      </c>
      <c r="B10658" s="2">
        <v>114796</v>
      </c>
      <c r="C10658" s="2" t="s">
        <v>41</v>
      </c>
      <c r="D10658" s="2" t="s">
        <v>20</v>
      </c>
      <c r="E10658" s="2">
        <v>1359.1</v>
      </c>
      <c r="F10658" s="2">
        <v>0.21</v>
      </c>
      <c r="G10658" s="2">
        <v>4</v>
      </c>
      <c r="H10658" s="3">
        <v>45307</v>
      </c>
      <c r="I10658" s="3">
        <v>45313</v>
      </c>
      <c r="J10658" s="2" t="s">
        <v>31</v>
      </c>
      <c r="K10658" s="2" t="s">
        <v>16</v>
      </c>
      <c r="L10658" s="2">
        <v>303.04000000000002</v>
      </c>
      <c r="M10658" s="2" t="s">
        <v>17</v>
      </c>
      <c r="N10658" s="11">
        <f>L10658/E10658*100</f>
        <v>22.297108380545954</v>
      </c>
      <c r="O10658" s="12" t="str">
        <f>IF(N10658&lt;10,"Low",IF(N10658&lt;20,"Med","High"))</f>
        <v>High</v>
      </c>
      <c r="P10658" s="12">
        <f>sales*discount</f>
        <v>285.41099999999994</v>
      </c>
      <c r="Q10658" s="12">
        <f>sales-Discount_Values</f>
        <v>1073.6889999999999</v>
      </c>
      <c r="R10658" s="12">
        <f>DATEDIF(order_date,delivery_date,"D")</f>
        <v>6</v>
      </c>
      <c r="S10658" s="12"/>
    </row>
    <row r="10659" spans="1:19" ht="14.25" customHeight="1" x14ac:dyDescent="0.35">
      <c r="A10659" s="2" t="s">
        <v>339</v>
      </c>
      <c r="B10659" s="2">
        <v>100306</v>
      </c>
      <c r="C10659" s="2" t="s">
        <v>19</v>
      </c>
      <c r="D10659" s="2" t="s">
        <v>20</v>
      </c>
      <c r="E10659" s="2">
        <v>1103.23</v>
      </c>
      <c r="F10659" s="2">
        <v>0.2</v>
      </c>
      <c r="G10659" s="2">
        <v>7</v>
      </c>
      <c r="H10659" s="3">
        <v>45272</v>
      </c>
      <c r="I10659" s="3">
        <v>45273</v>
      </c>
      <c r="J10659" s="2" t="s">
        <v>31</v>
      </c>
      <c r="K10659" s="2" t="s">
        <v>27</v>
      </c>
      <c r="L10659" s="2">
        <v>245.99</v>
      </c>
      <c r="M10659" s="2" t="s">
        <v>28</v>
      </c>
      <c r="N10659" s="11">
        <f>L10659/E10659*100</f>
        <v>22.297254425641071</v>
      </c>
      <c r="O10659" s="12" t="str">
        <f>IF(N10659&lt;10,"Low",IF(N10659&lt;20,"Med","High"))</f>
        <v>High</v>
      </c>
      <c r="P10659" s="12">
        <f>sales*discount</f>
        <v>220.64600000000002</v>
      </c>
      <c r="Q10659" s="12">
        <f>sales-Discount_Values</f>
        <v>882.58400000000006</v>
      </c>
      <c r="R10659" s="12">
        <f>DATEDIF(order_date,delivery_date,"D")</f>
        <v>1</v>
      </c>
      <c r="S10659" s="12"/>
    </row>
    <row r="10660" spans="1:19" ht="14.25" customHeight="1" x14ac:dyDescent="0.35">
      <c r="A10660" s="2" t="s">
        <v>5320</v>
      </c>
      <c r="B10660" s="2">
        <v>105287</v>
      </c>
      <c r="C10660" s="2" t="s">
        <v>25</v>
      </c>
      <c r="D10660" s="2" t="s">
        <v>20</v>
      </c>
      <c r="E10660" s="2">
        <v>804.91</v>
      </c>
      <c r="F10660" s="2">
        <v>0.05</v>
      </c>
      <c r="G10660" s="2">
        <v>1</v>
      </c>
      <c r="H10660" s="3">
        <v>45336</v>
      </c>
      <c r="I10660" s="3">
        <v>45338</v>
      </c>
      <c r="J10660" s="2" t="s">
        <v>15</v>
      </c>
      <c r="K10660" s="2" t="s">
        <v>16</v>
      </c>
      <c r="L10660" s="2">
        <v>179.48</v>
      </c>
      <c r="M10660" s="2" t="s">
        <v>34</v>
      </c>
      <c r="N10660" s="11">
        <f>L10660/E10660*100</f>
        <v>22.298145134238609</v>
      </c>
      <c r="O10660" s="12" t="str">
        <f>IF(N10660&lt;10,"Low",IF(N10660&lt;20,"Med","High"))</f>
        <v>High</v>
      </c>
      <c r="P10660" s="12">
        <f>sales*discount</f>
        <v>40.2455</v>
      </c>
      <c r="Q10660" s="12">
        <f>sales-Discount_Values</f>
        <v>764.66449999999998</v>
      </c>
      <c r="R10660" s="12">
        <f>DATEDIF(order_date,delivery_date,"D")</f>
        <v>2</v>
      </c>
      <c r="S10660" s="12"/>
    </row>
    <row r="10661" spans="1:19" ht="14.25" customHeight="1" x14ac:dyDescent="0.35">
      <c r="A10661" s="2" t="s">
        <v>6225</v>
      </c>
      <c r="B10661" s="2">
        <v>106192</v>
      </c>
      <c r="C10661" s="2" t="s">
        <v>19</v>
      </c>
      <c r="D10661" s="2" t="s">
        <v>33</v>
      </c>
      <c r="E10661" s="2">
        <v>674.72</v>
      </c>
      <c r="F10661" s="2">
        <v>0.25</v>
      </c>
      <c r="G10661" s="2">
        <v>7</v>
      </c>
      <c r="H10661" s="3">
        <v>45128</v>
      </c>
      <c r="I10661" s="3">
        <v>45133</v>
      </c>
      <c r="J10661" s="2" t="s">
        <v>31</v>
      </c>
      <c r="K10661" s="2" t="s">
        <v>16</v>
      </c>
      <c r="L10661" s="2">
        <v>150.47</v>
      </c>
      <c r="M10661" s="2" t="s">
        <v>34</v>
      </c>
      <c r="N10661" s="11">
        <f>L10661/E10661*100</f>
        <v>22.301102679630066</v>
      </c>
      <c r="O10661" s="12" t="str">
        <f>IF(N10661&lt;10,"Low",IF(N10661&lt;20,"Med","High"))</f>
        <v>High</v>
      </c>
      <c r="P10661" s="12">
        <f>sales*discount</f>
        <v>168.68</v>
      </c>
      <c r="Q10661" s="12">
        <f>sales-Discount_Values</f>
        <v>506.04</v>
      </c>
      <c r="R10661" s="12">
        <f>DATEDIF(order_date,delivery_date,"D")</f>
        <v>5</v>
      </c>
      <c r="S10661" s="12"/>
    </row>
    <row r="10662" spans="1:19" ht="14.25" customHeight="1" x14ac:dyDescent="0.35">
      <c r="A10662" s="2" t="s">
        <v>10521</v>
      </c>
      <c r="B10662" s="2">
        <v>110488</v>
      </c>
      <c r="C10662" s="2" t="s">
        <v>19</v>
      </c>
      <c r="D10662" s="2" t="s">
        <v>26</v>
      </c>
      <c r="E10662" s="2">
        <v>1224.6099999999999</v>
      </c>
      <c r="F10662" s="2">
        <v>0.17</v>
      </c>
      <c r="G10662" s="2">
        <v>6</v>
      </c>
      <c r="H10662" s="3">
        <v>45364</v>
      </c>
      <c r="I10662" s="3">
        <v>45368</v>
      </c>
      <c r="J10662" s="2" t="s">
        <v>21</v>
      </c>
      <c r="K10662" s="2" t="s">
        <v>22</v>
      </c>
      <c r="L10662" s="2">
        <v>273.11</v>
      </c>
      <c r="M10662" s="2" t="s">
        <v>48</v>
      </c>
      <c r="N10662" s="11">
        <f>L10662/E10662*100</f>
        <v>22.301794040551691</v>
      </c>
      <c r="O10662" s="12" t="str">
        <f>IF(N10662&lt;10,"Low",IF(N10662&lt;20,"Med","High"))</f>
        <v>High</v>
      </c>
      <c r="P10662" s="12">
        <f>sales*discount</f>
        <v>208.18369999999999</v>
      </c>
      <c r="Q10662" s="12">
        <f>sales-Discount_Values</f>
        <v>1016.4262999999999</v>
      </c>
      <c r="R10662" s="12">
        <f>DATEDIF(order_date,delivery_date,"D")</f>
        <v>4</v>
      </c>
      <c r="S10662" s="12"/>
    </row>
    <row r="10663" spans="1:19" ht="14.25" customHeight="1" x14ac:dyDescent="0.35">
      <c r="A10663" s="2" t="s">
        <v>12980</v>
      </c>
      <c r="B10663" s="2">
        <v>112947</v>
      </c>
      <c r="C10663" s="2" t="s">
        <v>25</v>
      </c>
      <c r="D10663" s="2" t="s">
        <v>14</v>
      </c>
      <c r="E10663" s="2">
        <v>3608.82</v>
      </c>
      <c r="F10663" s="2">
        <v>0.23</v>
      </c>
      <c r="G10663" s="2">
        <v>4</v>
      </c>
      <c r="H10663" s="3">
        <v>45107</v>
      </c>
      <c r="I10663" s="3">
        <v>45110</v>
      </c>
      <c r="J10663" s="2" t="s">
        <v>15</v>
      </c>
      <c r="K10663" s="2" t="s">
        <v>16</v>
      </c>
      <c r="L10663" s="2">
        <v>804.85</v>
      </c>
      <c r="M10663" s="2" t="s">
        <v>34</v>
      </c>
      <c r="N10663" s="11">
        <f>L10663/E10663*100</f>
        <v>22.302303800134116</v>
      </c>
      <c r="O10663" s="12" t="str">
        <f>IF(N10663&lt;10,"Low",IF(N10663&lt;20,"Med","High"))</f>
        <v>High</v>
      </c>
      <c r="P10663" s="12">
        <f>sales*discount</f>
        <v>830.0286000000001</v>
      </c>
      <c r="Q10663" s="12">
        <f>sales-Discount_Values</f>
        <v>2778.7914000000001</v>
      </c>
      <c r="R10663" s="12">
        <f>DATEDIF(order_date,delivery_date,"D")</f>
        <v>3</v>
      </c>
      <c r="S10663" s="12"/>
    </row>
    <row r="10664" spans="1:19" ht="14.25" customHeight="1" x14ac:dyDescent="0.35">
      <c r="A10664" s="2" t="s">
        <v>6121</v>
      </c>
      <c r="B10664" s="2">
        <v>106088</v>
      </c>
      <c r="C10664" s="2" t="s">
        <v>25</v>
      </c>
      <c r="D10664" s="2" t="s">
        <v>14</v>
      </c>
      <c r="E10664" s="2">
        <v>1454.99</v>
      </c>
      <c r="F10664" s="2">
        <v>0.43</v>
      </c>
      <c r="G10664" s="2">
        <v>5</v>
      </c>
      <c r="H10664" s="3">
        <v>45350</v>
      </c>
      <c r="I10664" s="3">
        <v>45357</v>
      </c>
      <c r="J10664" s="2" t="s">
        <v>21</v>
      </c>
      <c r="K10664" s="2" t="s">
        <v>27</v>
      </c>
      <c r="L10664" s="2">
        <v>324.51</v>
      </c>
      <c r="M10664" s="2" t="s">
        <v>28</v>
      </c>
      <c r="N10664" s="11">
        <f>L10664/E10664*100</f>
        <v>22.303246070419728</v>
      </c>
      <c r="O10664" s="12" t="str">
        <f>IF(N10664&lt;10,"Low",IF(N10664&lt;20,"Med","High"))</f>
        <v>High</v>
      </c>
      <c r="P10664" s="12">
        <f>sales*discount</f>
        <v>625.64570000000003</v>
      </c>
      <c r="Q10664" s="12">
        <f>sales-Discount_Values</f>
        <v>829.34429999999998</v>
      </c>
      <c r="R10664" s="12">
        <f>DATEDIF(order_date,delivery_date,"D")</f>
        <v>7</v>
      </c>
      <c r="S10664" s="12"/>
    </row>
    <row r="10665" spans="1:19" ht="14.25" customHeight="1" x14ac:dyDescent="0.35">
      <c r="A10665" s="2" t="s">
        <v>12359</v>
      </c>
      <c r="B10665" s="2">
        <v>112326</v>
      </c>
      <c r="C10665" s="2" t="s">
        <v>25</v>
      </c>
      <c r="D10665" s="2" t="s">
        <v>36</v>
      </c>
      <c r="E10665" s="2">
        <v>1801.13</v>
      </c>
      <c r="F10665" s="2">
        <v>7.0000000000000007E-2</v>
      </c>
      <c r="G10665" s="2">
        <v>4</v>
      </c>
      <c r="H10665" s="3">
        <v>44951</v>
      </c>
      <c r="I10665" s="3">
        <v>44956</v>
      </c>
      <c r="J10665" s="2" t="s">
        <v>15</v>
      </c>
      <c r="K10665" s="2" t="s">
        <v>16</v>
      </c>
      <c r="L10665" s="2">
        <v>401.72</v>
      </c>
      <c r="M10665" s="2" t="s">
        <v>48</v>
      </c>
      <c r="N10665" s="11">
        <f>L10665/E10665*100</f>
        <v>22.303775962867757</v>
      </c>
      <c r="O10665" s="12" t="str">
        <f>IF(N10665&lt;10,"Low",IF(N10665&lt;20,"Med","High"))</f>
        <v>High</v>
      </c>
      <c r="P10665" s="12">
        <f>sales*discount</f>
        <v>126.07910000000003</v>
      </c>
      <c r="Q10665" s="12">
        <f>sales-Discount_Values</f>
        <v>1675.0509000000002</v>
      </c>
      <c r="R10665" s="12">
        <f>DATEDIF(order_date,delivery_date,"D")</f>
        <v>5</v>
      </c>
      <c r="S10665" s="12"/>
    </row>
    <row r="10666" spans="1:19" ht="14.25" customHeight="1" x14ac:dyDescent="0.35">
      <c r="A10666" s="2" t="s">
        <v>10368</v>
      </c>
      <c r="B10666" s="2">
        <v>110335</v>
      </c>
      <c r="C10666" s="2" t="s">
        <v>13</v>
      </c>
      <c r="D10666" s="2" t="s">
        <v>20</v>
      </c>
      <c r="E10666" s="2">
        <v>3466.95</v>
      </c>
      <c r="F10666" s="2">
        <v>0.43</v>
      </c>
      <c r="G10666" s="2">
        <v>4</v>
      </c>
      <c r="H10666" s="3">
        <v>44988</v>
      </c>
      <c r="I10666" s="3">
        <v>44995</v>
      </c>
      <c r="J10666" s="2" t="s">
        <v>31</v>
      </c>
      <c r="K10666" s="2" t="s">
        <v>16</v>
      </c>
      <c r="L10666" s="2">
        <v>773.33</v>
      </c>
      <c r="M10666" s="2" t="s">
        <v>28</v>
      </c>
      <c r="N10666" s="11">
        <f>L10666/E10666*100</f>
        <v>22.305773085853563</v>
      </c>
      <c r="O10666" s="12" t="str">
        <f>IF(N10666&lt;10,"Low",IF(N10666&lt;20,"Med","High"))</f>
        <v>High</v>
      </c>
      <c r="P10666" s="12">
        <f>sales*discount</f>
        <v>1490.7884999999999</v>
      </c>
      <c r="Q10666" s="12">
        <f>sales-Discount_Values</f>
        <v>1976.1614999999999</v>
      </c>
      <c r="R10666" s="12">
        <f>DATEDIF(order_date,delivery_date,"D")</f>
        <v>7</v>
      </c>
      <c r="S10666" s="12"/>
    </row>
    <row r="10667" spans="1:19" ht="14.25" customHeight="1" x14ac:dyDescent="0.35">
      <c r="A10667" s="2" t="s">
        <v>5429</v>
      </c>
      <c r="B10667" s="2">
        <v>105396</v>
      </c>
      <c r="C10667" s="2" t="s">
        <v>19</v>
      </c>
      <c r="D10667" s="2" t="s">
        <v>14</v>
      </c>
      <c r="E10667" s="2">
        <v>4303.6899999999996</v>
      </c>
      <c r="F10667" s="2">
        <v>0.06</v>
      </c>
      <c r="G10667" s="2">
        <v>2</v>
      </c>
      <c r="H10667" s="3">
        <v>45000</v>
      </c>
      <c r="I10667" s="3">
        <v>45005</v>
      </c>
      <c r="J10667" s="2" t="s">
        <v>15</v>
      </c>
      <c r="K10667" s="2" t="s">
        <v>27</v>
      </c>
      <c r="L10667" s="2">
        <v>960.01</v>
      </c>
      <c r="M10667" s="2" t="s">
        <v>17</v>
      </c>
      <c r="N10667" s="11">
        <f>L10667/E10667*100</f>
        <v>22.306671716596689</v>
      </c>
      <c r="O10667" s="12" t="str">
        <f>IF(N10667&lt;10,"Low",IF(N10667&lt;20,"Med","High"))</f>
        <v>High</v>
      </c>
      <c r="P10667" s="12">
        <f>sales*discount</f>
        <v>258.22139999999996</v>
      </c>
      <c r="Q10667" s="12">
        <f>sales-Discount_Values</f>
        <v>4045.4685999999997</v>
      </c>
      <c r="R10667" s="12">
        <f>DATEDIF(order_date,delivery_date,"D")</f>
        <v>5</v>
      </c>
      <c r="S10667" s="12"/>
    </row>
    <row r="10668" spans="1:19" ht="14.25" customHeight="1" x14ac:dyDescent="0.35">
      <c r="A10668" s="2" t="s">
        <v>9845</v>
      </c>
      <c r="B10668" s="2">
        <v>109812</v>
      </c>
      <c r="C10668" s="2" t="s">
        <v>19</v>
      </c>
      <c r="D10668" s="2" t="s">
        <v>36</v>
      </c>
      <c r="E10668" s="2">
        <v>2054.5</v>
      </c>
      <c r="F10668" s="2">
        <v>0.11</v>
      </c>
      <c r="G10668" s="2">
        <v>8</v>
      </c>
      <c r="H10668" s="3">
        <v>45202</v>
      </c>
      <c r="I10668" s="3">
        <v>45206</v>
      </c>
      <c r="J10668" s="2" t="s">
        <v>15</v>
      </c>
      <c r="K10668" s="2" t="s">
        <v>22</v>
      </c>
      <c r="L10668" s="2">
        <v>458.38</v>
      </c>
      <c r="M10668" s="2" t="s">
        <v>34</v>
      </c>
      <c r="N10668" s="11">
        <f>L10668/E10668*100</f>
        <v>22.311024580189827</v>
      </c>
      <c r="O10668" s="12" t="str">
        <f>IF(N10668&lt;10,"Low",IF(N10668&lt;20,"Med","High"))</f>
        <v>High</v>
      </c>
      <c r="P10668" s="12">
        <f>sales*discount</f>
        <v>225.995</v>
      </c>
      <c r="Q10668" s="12">
        <f>sales-Discount_Values</f>
        <v>1828.5050000000001</v>
      </c>
      <c r="R10668" s="12">
        <f>DATEDIF(order_date,delivery_date,"D")</f>
        <v>4</v>
      </c>
      <c r="S10668" s="12"/>
    </row>
    <row r="10669" spans="1:19" ht="14.25" customHeight="1" x14ac:dyDescent="0.35">
      <c r="A10669" s="2" t="s">
        <v>3867</v>
      </c>
      <c r="B10669" s="2">
        <v>103834</v>
      </c>
      <c r="C10669" s="2" t="s">
        <v>13</v>
      </c>
      <c r="D10669" s="2" t="s">
        <v>14</v>
      </c>
      <c r="E10669" s="2">
        <v>4198.96</v>
      </c>
      <c r="F10669" s="2">
        <v>0.46</v>
      </c>
      <c r="G10669" s="2">
        <v>3</v>
      </c>
      <c r="H10669" s="3">
        <v>45043</v>
      </c>
      <c r="I10669" s="3">
        <v>45050</v>
      </c>
      <c r="J10669" s="2" t="s">
        <v>15</v>
      </c>
      <c r="K10669" s="2" t="s">
        <v>16</v>
      </c>
      <c r="L10669" s="2">
        <v>936.86</v>
      </c>
      <c r="M10669" s="2" t="s">
        <v>48</v>
      </c>
      <c r="N10669" s="11">
        <f>L10669/E10669*100</f>
        <v>22.311715281879323</v>
      </c>
      <c r="O10669" s="12" t="str">
        <f>IF(N10669&lt;10,"Low",IF(N10669&lt;20,"Med","High"))</f>
        <v>High</v>
      </c>
      <c r="P10669" s="12">
        <f>sales*discount</f>
        <v>1931.5216</v>
      </c>
      <c r="Q10669" s="12">
        <f>sales-Discount_Values</f>
        <v>2267.4384</v>
      </c>
      <c r="R10669" s="12">
        <f>DATEDIF(order_date,delivery_date,"D")</f>
        <v>7</v>
      </c>
      <c r="S10669" s="12"/>
    </row>
    <row r="10670" spans="1:19" ht="14.25" customHeight="1" x14ac:dyDescent="0.35">
      <c r="A10670" s="2" t="s">
        <v>8144</v>
      </c>
      <c r="B10670" s="2">
        <v>108111</v>
      </c>
      <c r="C10670" s="2" t="s">
        <v>13</v>
      </c>
      <c r="D10670" s="2" t="s">
        <v>14</v>
      </c>
      <c r="E10670" s="2">
        <v>618.82000000000005</v>
      </c>
      <c r="F10670" s="2">
        <v>0.3</v>
      </c>
      <c r="G10670" s="2">
        <v>7</v>
      </c>
      <c r="H10670" s="3">
        <v>45023</v>
      </c>
      <c r="I10670" s="3">
        <v>45030</v>
      </c>
      <c r="J10670" s="2" t="s">
        <v>21</v>
      </c>
      <c r="K10670" s="2" t="s">
        <v>16</v>
      </c>
      <c r="L10670" s="2">
        <v>138.08000000000001</v>
      </c>
      <c r="M10670" s="2" t="s">
        <v>48</v>
      </c>
      <c r="N10670" s="11">
        <f>L10670/E10670*100</f>
        <v>22.313435247729547</v>
      </c>
      <c r="O10670" s="12" t="str">
        <f>IF(N10670&lt;10,"Low",IF(N10670&lt;20,"Med","High"))</f>
        <v>High</v>
      </c>
      <c r="P10670" s="12">
        <f>sales*discount</f>
        <v>185.64600000000002</v>
      </c>
      <c r="Q10670" s="12">
        <f>sales-Discount_Values</f>
        <v>433.17400000000004</v>
      </c>
      <c r="R10670" s="12">
        <f>DATEDIF(order_date,delivery_date,"D")</f>
        <v>7</v>
      </c>
      <c r="S10670" s="12"/>
    </row>
    <row r="10671" spans="1:19" ht="14.25" customHeight="1" x14ac:dyDescent="0.35">
      <c r="A10671" s="2" t="s">
        <v>12503</v>
      </c>
      <c r="B10671" s="2">
        <v>112470</v>
      </c>
      <c r="C10671" s="2" t="s">
        <v>19</v>
      </c>
      <c r="D10671" s="2" t="s">
        <v>26</v>
      </c>
      <c r="E10671" s="2">
        <v>3347.82</v>
      </c>
      <c r="F10671" s="2">
        <v>0.08</v>
      </c>
      <c r="G10671" s="2">
        <v>6</v>
      </c>
      <c r="H10671" s="3">
        <v>45290</v>
      </c>
      <c r="I10671" s="3">
        <v>45292</v>
      </c>
      <c r="J10671" s="2" t="s">
        <v>31</v>
      </c>
      <c r="K10671" s="2" t="s">
        <v>22</v>
      </c>
      <c r="L10671" s="2">
        <v>747.08</v>
      </c>
      <c r="M10671" s="2" t="s">
        <v>48</v>
      </c>
      <c r="N10671" s="11">
        <f>L10671/E10671*100</f>
        <v>22.315417196862438</v>
      </c>
      <c r="O10671" s="12" t="str">
        <f>IF(N10671&lt;10,"Low",IF(N10671&lt;20,"Med","High"))</f>
        <v>High</v>
      </c>
      <c r="P10671" s="12">
        <f>sales*discount</f>
        <v>267.82560000000001</v>
      </c>
      <c r="Q10671" s="12">
        <f>sales-Discount_Values</f>
        <v>3079.9944</v>
      </c>
      <c r="R10671" s="12">
        <f>DATEDIF(order_date,delivery_date,"D")</f>
        <v>2</v>
      </c>
      <c r="S10671" s="12"/>
    </row>
    <row r="10672" spans="1:19" ht="14.25" customHeight="1" x14ac:dyDescent="0.35">
      <c r="A10672" s="2" t="s">
        <v>6851</v>
      </c>
      <c r="B10672" s="2">
        <v>106818</v>
      </c>
      <c r="C10672" s="2" t="s">
        <v>13</v>
      </c>
      <c r="D10672" s="2" t="s">
        <v>36</v>
      </c>
      <c r="E10672" s="2">
        <v>3451.4</v>
      </c>
      <c r="F10672" s="2">
        <v>0.24</v>
      </c>
      <c r="G10672" s="2">
        <v>9</v>
      </c>
      <c r="H10672" s="3">
        <v>45099</v>
      </c>
      <c r="I10672" s="3">
        <v>45104</v>
      </c>
      <c r="J10672" s="2" t="s">
        <v>15</v>
      </c>
      <c r="K10672" s="2" t="s">
        <v>22</v>
      </c>
      <c r="L10672" s="2">
        <v>770.21</v>
      </c>
      <c r="M10672" s="2" t="s">
        <v>17</v>
      </c>
      <c r="N10672" s="11">
        <f>L10672/E10672*100</f>
        <v>22.315871820130962</v>
      </c>
      <c r="O10672" s="12" t="str">
        <f>IF(N10672&lt;10,"Low",IF(N10672&lt;20,"Med","High"))</f>
        <v>High</v>
      </c>
      <c r="P10672" s="12">
        <f>sales*discount</f>
        <v>828.33600000000001</v>
      </c>
      <c r="Q10672" s="12">
        <f>sales-Discount_Values</f>
        <v>2623.0640000000003</v>
      </c>
      <c r="R10672" s="12">
        <f>DATEDIF(order_date,delivery_date,"D")</f>
        <v>5</v>
      </c>
      <c r="S10672" s="12"/>
    </row>
    <row r="10673" spans="1:19" ht="14.25" customHeight="1" x14ac:dyDescent="0.35">
      <c r="A10673" s="2" t="s">
        <v>1719</v>
      </c>
      <c r="B10673" s="2">
        <v>101686</v>
      </c>
      <c r="C10673" s="2" t="s">
        <v>19</v>
      </c>
      <c r="D10673" s="2" t="s">
        <v>36</v>
      </c>
      <c r="E10673" s="2">
        <v>143.08000000000001</v>
      </c>
      <c r="F10673" s="2">
        <v>0.06</v>
      </c>
      <c r="G10673" s="2">
        <v>4</v>
      </c>
      <c r="H10673" s="3">
        <v>45512</v>
      </c>
      <c r="I10673" s="3">
        <v>45514</v>
      </c>
      <c r="J10673" s="2" t="s">
        <v>15</v>
      </c>
      <c r="K10673" s="2" t="s">
        <v>22</v>
      </c>
      <c r="L10673" s="2">
        <v>31.93</v>
      </c>
      <c r="M10673" s="2" t="s">
        <v>34</v>
      </c>
      <c r="N10673" s="11">
        <f>L10673/E10673*100</f>
        <v>22.31618674867207</v>
      </c>
      <c r="O10673" s="12" t="str">
        <f>IF(N10673&lt;10,"Low",IF(N10673&lt;20,"Med","High"))</f>
        <v>High</v>
      </c>
      <c r="P10673" s="12">
        <f>sales*discount</f>
        <v>8.5848000000000013</v>
      </c>
      <c r="Q10673" s="12">
        <f>sales-Discount_Values</f>
        <v>134.49520000000001</v>
      </c>
      <c r="R10673" s="12">
        <f>DATEDIF(order_date,delivery_date,"D")</f>
        <v>2</v>
      </c>
      <c r="S10673" s="12"/>
    </row>
    <row r="10674" spans="1:19" ht="14.25" customHeight="1" x14ac:dyDescent="0.35">
      <c r="A10674" s="2" t="s">
        <v>7800</v>
      </c>
      <c r="B10674" s="2">
        <v>107767</v>
      </c>
      <c r="C10674" s="2" t="s">
        <v>41</v>
      </c>
      <c r="D10674" s="2" t="s">
        <v>14</v>
      </c>
      <c r="E10674" s="2">
        <v>750.02</v>
      </c>
      <c r="F10674" s="2">
        <v>0.17</v>
      </c>
      <c r="G10674" s="2">
        <v>3</v>
      </c>
      <c r="H10674" s="3">
        <v>45649</v>
      </c>
      <c r="I10674" s="3">
        <v>45651</v>
      </c>
      <c r="J10674" s="2" t="s">
        <v>15</v>
      </c>
      <c r="K10674" s="2" t="s">
        <v>16</v>
      </c>
      <c r="L10674" s="2">
        <v>167.4</v>
      </c>
      <c r="M10674" s="2" t="s">
        <v>23</v>
      </c>
      <c r="N10674" s="11">
        <f>L10674/E10674*100</f>
        <v>22.319404815871575</v>
      </c>
      <c r="O10674" s="12" t="str">
        <f>IF(N10674&lt;10,"Low",IF(N10674&lt;20,"Med","High"))</f>
        <v>High</v>
      </c>
      <c r="P10674" s="12">
        <f>sales*discount</f>
        <v>127.5034</v>
      </c>
      <c r="Q10674" s="12">
        <f>sales-Discount_Values</f>
        <v>622.51659999999993</v>
      </c>
      <c r="R10674" s="12">
        <f>DATEDIF(order_date,delivery_date,"D")</f>
        <v>2</v>
      </c>
      <c r="S10674" s="12"/>
    </row>
    <row r="10675" spans="1:19" ht="14.25" customHeight="1" x14ac:dyDescent="0.35">
      <c r="A10675" s="2" t="s">
        <v>6053</v>
      </c>
      <c r="B10675" s="2">
        <v>106020</v>
      </c>
      <c r="C10675" s="2" t="s">
        <v>25</v>
      </c>
      <c r="D10675" s="2" t="s">
        <v>36</v>
      </c>
      <c r="E10675" s="2">
        <v>4040.07</v>
      </c>
      <c r="F10675" s="2">
        <v>0.15</v>
      </c>
      <c r="G10675" s="2">
        <v>7</v>
      </c>
      <c r="H10675" s="3">
        <v>45500</v>
      </c>
      <c r="I10675" s="3">
        <v>45502</v>
      </c>
      <c r="J10675" s="2" t="s">
        <v>15</v>
      </c>
      <c r="K10675" s="2" t="s">
        <v>27</v>
      </c>
      <c r="L10675" s="2">
        <v>901.74</v>
      </c>
      <c r="M10675" s="2" t="s">
        <v>17</v>
      </c>
      <c r="N10675" s="11">
        <f>L10675/E10675*100</f>
        <v>22.319910298583935</v>
      </c>
      <c r="O10675" s="12" t="str">
        <f>IF(N10675&lt;10,"Low",IF(N10675&lt;20,"Med","High"))</f>
        <v>High</v>
      </c>
      <c r="P10675" s="12">
        <f>sales*discount</f>
        <v>606.01049999999998</v>
      </c>
      <c r="Q10675" s="12">
        <f>sales-Discount_Values</f>
        <v>3434.0595000000003</v>
      </c>
      <c r="R10675" s="12">
        <f>DATEDIF(order_date,delivery_date,"D")</f>
        <v>2</v>
      </c>
      <c r="S10675" s="12"/>
    </row>
    <row r="10676" spans="1:19" ht="14.25" customHeight="1" x14ac:dyDescent="0.35">
      <c r="A10676" s="2" t="s">
        <v>13896</v>
      </c>
      <c r="B10676" s="2">
        <v>113863</v>
      </c>
      <c r="C10676" s="2" t="s">
        <v>13</v>
      </c>
      <c r="D10676" s="2" t="s">
        <v>33</v>
      </c>
      <c r="E10676" s="2">
        <v>1627.38</v>
      </c>
      <c r="F10676" s="2">
        <v>0.31</v>
      </c>
      <c r="G10676" s="2">
        <v>7</v>
      </c>
      <c r="H10676" s="3">
        <v>45356</v>
      </c>
      <c r="I10676" s="3">
        <v>45360</v>
      </c>
      <c r="J10676" s="2" t="s">
        <v>15</v>
      </c>
      <c r="K10676" s="2" t="s">
        <v>27</v>
      </c>
      <c r="L10676" s="2">
        <v>363.32</v>
      </c>
      <c r="M10676" s="2" t="s">
        <v>48</v>
      </c>
      <c r="N10676" s="11">
        <f>L10676/E10676*100</f>
        <v>22.325455640354434</v>
      </c>
      <c r="O10676" s="12" t="str">
        <f>IF(N10676&lt;10,"Low",IF(N10676&lt;20,"Med","High"))</f>
        <v>High</v>
      </c>
      <c r="P10676" s="12">
        <f>sales*discount</f>
        <v>504.48780000000005</v>
      </c>
      <c r="Q10676" s="12">
        <f>sales-Discount_Values</f>
        <v>1122.8922</v>
      </c>
      <c r="R10676" s="12">
        <f>DATEDIF(order_date,delivery_date,"D")</f>
        <v>4</v>
      </c>
      <c r="S10676" s="12"/>
    </row>
    <row r="10677" spans="1:19" ht="14.25" customHeight="1" x14ac:dyDescent="0.35">
      <c r="A10677" s="2" t="s">
        <v>7267</v>
      </c>
      <c r="B10677" s="2">
        <v>107234</v>
      </c>
      <c r="C10677" s="2" t="s">
        <v>13</v>
      </c>
      <c r="D10677" s="2" t="s">
        <v>36</v>
      </c>
      <c r="E10677" s="2">
        <v>4424.0600000000004</v>
      </c>
      <c r="F10677" s="2">
        <v>0.24</v>
      </c>
      <c r="G10677" s="2">
        <v>2</v>
      </c>
      <c r="H10677" s="3">
        <v>44987</v>
      </c>
      <c r="I10677" s="3">
        <v>44989</v>
      </c>
      <c r="J10677" s="2" t="s">
        <v>31</v>
      </c>
      <c r="K10677" s="2" t="s">
        <v>16</v>
      </c>
      <c r="L10677" s="2">
        <v>987.83</v>
      </c>
      <c r="M10677" s="2" t="s">
        <v>34</v>
      </c>
      <c r="N10677" s="11">
        <f>L10677/E10677*100</f>
        <v>22.328585055356388</v>
      </c>
      <c r="O10677" s="12" t="str">
        <f>IF(N10677&lt;10,"Low",IF(N10677&lt;20,"Med","High"))</f>
        <v>High</v>
      </c>
      <c r="P10677" s="12">
        <f>sales*discount</f>
        <v>1061.7744</v>
      </c>
      <c r="Q10677" s="12">
        <f>sales-Discount_Values</f>
        <v>3362.2856000000002</v>
      </c>
      <c r="R10677" s="12">
        <f>DATEDIF(order_date,delivery_date,"D")</f>
        <v>2</v>
      </c>
      <c r="S10677" s="12"/>
    </row>
    <row r="10678" spans="1:19" ht="14.25" customHeight="1" x14ac:dyDescent="0.35">
      <c r="A10678" s="2" t="s">
        <v>3915</v>
      </c>
      <c r="B10678" s="2">
        <v>103882</v>
      </c>
      <c r="C10678" s="2" t="s">
        <v>25</v>
      </c>
      <c r="D10678" s="2" t="s">
        <v>14</v>
      </c>
      <c r="E10678" s="2">
        <v>257.62</v>
      </c>
      <c r="F10678" s="2">
        <v>0.22</v>
      </c>
      <c r="G10678" s="2">
        <v>6</v>
      </c>
      <c r="H10678" s="3">
        <v>45183</v>
      </c>
      <c r="I10678" s="3">
        <v>45187</v>
      </c>
      <c r="J10678" s="2" t="s">
        <v>15</v>
      </c>
      <c r="K10678" s="2" t="s">
        <v>22</v>
      </c>
      <c r="L10678" s="2">
        <v>57.53</v>
      </c>
      <c r="M10678" s="2" t="s">
        <v>39</v>
      </c>
      <c r="N10678" s="11">
        <f>L10678/E10678*100</f>
        <v>22.331340734415033</v>
      </c>
      <c r="O10678" s="12" t="str">
        <f>IF(N10678&lt;10,"Low",IF(N10678&lt;20,"Med","High"))</f>
        <v>High</v>
      </c>
      <c r="P10678" s="12">
        <f>sales*discount</f>
        <v>56.676400000000001</v>
      </c>
      <c r="Q10678" s="12">
        <f>sales-Discount_Values</f>
        <v>200.9436</v>
      </c>
      <c r="R10678" s="12">
        <f>DATEDIF(order_date,delivery_date,"D")</f>
        <v>4</v>
      </c>
      <c r="S10678" s="12"/>
    </row>
    <row r="10679" spans="1:19" ht="14.25" customHeight="1" x14ac:dyDescent="0.35">
      <c r="A10679" s="2" t="s">
        <v>11321</v>
      </c>
      <c r="B10679" s="2">
        <v>111288</v>
      </c>
      <c r="C10679" s="2" t="s">
        <v>13</v>
      </c>
      <c r="D10679" s="2" t="s">
        <v>20</v>
      </c>
      <c r="E10679" s="2">
        <v>4222.22</v>
      </c>
      <c r="F10679" s="2">
        <v>0.17</v>
      </c>
      <c r="G10679" s="2">
        <v>8</v>
      </c>
      <c r="H10679" s="3">
        <v>44971</v>
      </c>
      <c r="I10679" s="3">
        <v>44975</v>
      </c>
      <c r="J10679" s="2" t="s">
        <v>21</v>
      </c>
      <c r="K10679" s="2" t="s">
        <v>22</v>
      </c>
      <c r="L10679" s="2">
        <v>942.94</v>
      </c>
      <c r="M10679" s="2" t="s">
        <v>23</v>
      </c>
      <c r="N10679" s="11">
        <f>L10679/E10679*100</f>
        <v>22.332801227790121</v>
      </c>
      <c r="O10679" s="12" t="str">
        <f>IF(N10679&lt;10,"Low",IF(N10679&lt;20,"Med","High"))</f>
        <v>High</v>
      </c>
      <c r="P10679" s="12">
        <f>sales*discount</f>
        <v>717.77740000000006</v>
      </c>
      <c r="Q10679" s="12">
        <f>sales-Discount_Values</f>
        <v>3504.4426000000003</v>
      </c>
      <c r="R10679" s="12">
        <f>DATEDIF(order_date,delivery_date,"D")</f>
        <v>4</v>
      </c>
      <c r="S10679" s="12"/>
    </row>
    <row r="10680" spans="1:19" ht="14.25" customHeight="1" x14ac:dyDescent="0.35">
      <c r="A10680" s="2" t="s">
        <v>1606</v>
      </c>
      <c r="B10680" s="2">
        <v>101573</v>
      </c>
      <c r="C10680" s="2" t="s">
        <v>41</v>
      </c>
      <c r="D10680" s="2" t="s">
        <v>33</v>
      </c>
      <c r="E10680" s="2">
        <v>3752.61</v>
      </c>
      <c r="F10680" s="2">
        <v>0.11</v>
      </c>
      <c r="G10680" s="2">
        <v>4</v>
      </c>
      <c r="H10680" s="3">
        <v>45413</v>
      </c>
      <c r="I10680" s="3">
        <v>45420</v>
      </c>
      <c r="J10680" s="2" t="s">
        <v>15</v>
      </c>
      <c r="K10680" s="2" t="s">
        <v>27</v>
      </c>
      <c r="L10680" s="2">
        <v>838.33</v>
      </c>
      <c r="M10680" s="2" t="s">
        <v>34</v>
      </c>
      <c r="N10680" s="11">
        <f>L10680/E10680*100</f>
        <v>22.339918083680427</v>
      </c>
      <c r="O10680" s="12" t="str">
        <f>IF(N10680&lt;10,"Low",IF(N10680&lt;20,"Med","High"))</f>
        <v>High</v>
      </c>
      <c r="P10680" s="12">
        <f>sales*discount</f>
        <v>412.78710000000001</v>
      </c>
      <c r="Q10680" s="12">
        <f>sales-Discount_Values</f>
        <v>3339.8229000000001</v>
      </c>
      <c r="R10680" s="12">
        <f>DATEDIF(order_date,delivery_date,"D")</f>
        <v>7</v>
      </c>
      <c r="S10680" s="12"/>
    </row>
    <row r="10681" spans="1:19" ht="14.25" customHeight="1" x14ac:dyDescent="0.35">
      <c r="A10681" s="2" t="s">
        <v>5669</v>
      </c>
      <c r="B10681" s="2">
        <v>105636</v>
      </c>
      <c r="C10681" s="2" t="s">
        <v>41</v>
      </c>
      <c r="D10681" s="2" t="s">
        <v>20</v>
      </c>
      <c r="E10681" s="2">
        <v>3995.76</v>
      </c>
      <c r="F10681" s="2">
        <v>0.01</v>
      </c>
      <c r="G10681" s="2">
        <v>3</v>
      </c>
      <c r="H10681" s="3">
        <v>45210</v>
      </c>
      <c r="I10681" s="3">
        <v>45212</v>
      </c>
      <c r="J10681" s="2" t="s">
        <v>21</v>
      </c>
      <c r="K10681" s="2" t="s">
        <v>27</v>
      </c>
      <c r="L10681" s="2">
        <v>892.67</v>
      </c>
      <c r="M10681" s="2" t="s">
        <v>23</v>
      </c>
      <c r="N10681" s="11">
        <f>L10681/E10681*100</f>
        <v>22.340430856708107</v>
      </c>
      <c r="O10681" s="12" t="str">
        <f>IF(N10681&lt;10,"Low",IF(N10681&lt;20,"Med","High"))</f>
        <v>High</v>
      </c>
      <c r="P10681" s="12">
        <f>sales*discount</f>
        <v>39.957600000000006</v>
      </c>
      <c r="Q10681" s="12">
        <f>sales-Discount_Values</f>
        <v>3955.8024</v>
      </c>
      <c r="R10681" s="12">
        <f>DATEDIF(order_date,delivery_date,"D")</f>
        <v>2</v>
      </c>
      <c r="S10681" s="12"/>
    </row>
    <row r="10682" spans="1:19" ht="14.25" customHeight="1" x14ac:dyDescent="0.35">
      <c r="A10682" s="2" t="s">
        <v>4032</v>
      </c>
      <c r="B10682" s="2">
        <v>103999</v>
      </c>
      <c r="C10682" s="2" t="s">
        <v>41</v>
      </c>
      <c r="D10682" s="2" t="s">
        <v>33</v>
      </c>
      <c r="E10682" s="2">
        <v>3761.89</v>
      </c>
      <c r="F10682" s="2">
        <v>0.18</v>
      </c>
      <c r="G10682" s="2">
        <v>4</v>
      </c>
      <c r="H10682" s="3">
        <v>45600</v>
      </c>
      <c r="I10682" s="3">
        <v>45604</v>
      </c>
      <c r="J10682" s="2" t="s">
        <v>15</v>
      </c>
      <c r="K10682" s="2" t="s">
        <v>27</v>
      </c>
      <c r="L10682" s="2">
        <v>840.46</v>
      </c>
      <c r="M10682" s="2" t="s">
        <v>39</v>
      </c>
      <c r="N10682" s="11">
        <f>L10682/E10682*100</f>
        <v>22.341429441052238</v>
      </c>
      <c r="O10682" s="12" t="str">
        <f>IF(N10682&lt;10,"Low",IF(N10682&lt;20,"Med","High"))</f>
        <v>High</v>
      </c>
      <c r="P10682" s="12">
        <f>sales*discount</f>
        <v>677.14019999999994</v>
      </c>
      <c r="Q10682" s="12">
        <f>sales-Discount_Values</f>
        <v>3084.7498000000001</v>
      </c>
      <c r="R10682" s="12">
        <f>DATEDIF(order_date,delivery_date,"D")</f>
        <v>4</v>
      </c>
      <c r="S10682" s="12"/>
    </row>
    <row r="10683" spans="1:19" ht="14.25" customHeight="1" x14ac:dyDescent="0.35">
      <c r="A10683" s="2" t="s">
        <v>422</v>
      </c>
      <c r="B10683" s="2">
        <v>100389</v>
      </c>
      <c r="C10683" s="2" t="s">
        <v>25</v>
      </c>
      <c r="D10683" s="2" t="s">
        <v>36</v>
      </c>
      <c r="E10683" s="2">
        <v>1046.47</v>
      </c>
      <c r="F10683" s="2">
        <v>0.22</v>
      </c>
      <c r="G10683" s="2">
        <v>3</v>
      </c>
      <c r="H10683" s="3">
        <v>44959</v>
      </c>
      <c r="I10683" s="3">
        <v>44962</v>
      </c>
      <c r="J10683" s="2" t="s">
        <v>21</v>
      </c>
      <c r="K10683" s="2" t="s">
        <v>27</v>
      </c>
      <c r="L10683" s="2">
        <v>233.82</v>
      </c>
      <c r="M10683" s="2" t="s">
        <v>39</v>
      </c>
      <c r="N10683" s="11">
        <f>L10683/E10683*100</f>
        <v>22.343688782287117</v>
      </c>
      <c r="O10683" s="12" t="str">
        <f>IF(N10683&lt;10,"Low",IF(N10683&lt;20,"Med","High"))</f>
        <v>High</v>
      </c>
      <c r="P10683" s="12">
        <f>sales*discount</f>
        <v>230.2234</v>
      </c>
      <c r="Q10683" s="12">
        <f>sales-Discount_Values</f>
        <v>816.24660000000006</v>
      </c>
      <c r="R10683" s="12">
        <f>DATEDIF(order_date,delivery_date,"D")</f>
        <v>3</v>
      </c>
      <c r="S10683" s="12"/>
    </row>
    <row r="10684" spans="1:19" ht="14.25" customHeight="1" x14ac:dyDescent="0.35">
      <c r="A10684" s="2" t="s">
        <v>12518</v>
      </c>
      <c r="B10684" s="2">
        <v>112485</v>
      </c>
      <c r="C10684" s="2" t="s">
        <v>13</v>
      </c>
      <c r="D10684" s="2" t="s">
        <v>26</v>
      </c>
      <c r="E10684" s="2">
        <v>1513.68</v>
      </c>
      <c r="F10684" s="2">
        <v>0.06</v>
      </c>
      <c r="G10684" s="2">
        <v>6</v>
      </c>
      <c r="H10684" s="3">
        <v>45461</v>
      </c>
      <c r="I10684" s="3">
        <v>45465</v>
      </c>
      <c r="J10684" s="2" t="s">
        <v>21</v>
      </c>
      <c r="K10684" s="2" t="s">
        <v>27</v>
      </c>
      <c r="L10684" s="2">
        <v>338.22</v>
      </c>
      <c r="M10684" s="2" t="s">
        <v>23</v>
      </c>
      <c r="N10684" s="11">
        <f>L10684/E10684*100</f>
        <v>22.344220707150786</v>
      </c>
      <c r="O10684" s="12" t="str">
        <f>IF(N10684&lt;10,"Low",IF(N10684&lt;20,"Med","High"))</f>
        <v>High</v>
      </c>
      <c r="P10684" s="12">
        <f>sales*discount</f>
        <v>90.820800000000006</v>
      </c>
      <c r="Q10684" s="12">
        <f>sales-Discount_Values</f>
        <v>1422.8592000000001</v>
      </c>
      <c r="R10684" s="12">
        <f>DATEDIF(order_date,delivery_date,"D")</f>
        <v>4</v>
      </c>
      <c r="S10684" s="12"/>
    </row>
    <row r="10685" spans="1:19" ht="14.25" customHeight="1" x14ac:dyDescent="0.35">
      <c r="A10685" s="2" t="s">
        <v>10013</v>
      </c>
      <c r="B10685" s="2">
        <v>109980</v>
      </c>
      <c r="C10685" s="2" t="s">
        <v>19</v>
      </c>
      <c r="D10685" s="2" t="s">
        <v>14</v>
      </c>
      <c r="E10685" s="2">
        <v>842.67</v>
      </c>
      <c r="F10685" s="2">
        <v>0.4</v>
      </c>
      <c r="G10685" s="2">
        <v>2</v>
      </c>
      <c r="H10685" s="3">
        <v>44976</v>
      </c>
      <c r="I10685" s="3">
        <v>44982</v>
      </c>
      <c r="J10685" s="2" t="s">
        <v>15</v>
      </c>
      <c r="K10685" s="2" t="s">
        <v>16</v>
      </c>
      <c r="L10685" s="2">
        <v>188.3</v>
      </c>
      <c r="M10685" s="2" t="s">
        <v>23</v>
      </c>
      <c r="N10685" s="11">
        <f>L10685/E10685*100</f>
        <v>22.34563945554013</v>
      </c>
      <c r="O10685" s="12" t="str">
        <f>IF(N10685&lt;10,"Low",IF(N10685&lt;20,"Med","High"))</f>
        <v>High</v>
      </c>
      <c r="P10685" s="12">
        <f>sales*discount</f>
        <v>337.06799999999998</v>
      </c>
      <c r="Q10685" s="12">
        <f>sales-Discount_Values</f>
        <v>505.60199999999998</v>
      </c>
      <c r="R10685" s="12">
        <f>DATEDIF(order_date,delivery_date,"D")</f>
        <v>6</v>
      </c>
      <c r="S10685" s="12"/>
    </row>
    <row r="10686" spans="1:19" ht="14.25" customHeight="1" x14ac:dyDescent="0.35">
      <c r="A10686" s="2" t="s">
        <v>286</v>
      </c>
      <c r="B10686" s="2">
        <v>100253</v>
      </c>
      <c r="C10686" s="2" t="s">
        <v>25</v>
      </c>
      <c r="D10686" s="2" t="s">
        <v>14</v>
      </c>
      <c r="E10686" s="2">
        <v>805.04</v>
      </c>
      <c r="F10686" s="2">
        <v>0.48</v>
      </c>
      <c r="G10686" s="2">
        <v>4</v>
      </c>
      <c r="H10686" s="3">
        <v>45400</v>
      </c>
      <c r="I10686" s="3">
        <v>45401</v>
      </c>
      <c r="J10686" s="2" t="s">
        <v>15</v>
      </c>
      <c r="K10686" s="2" t="s">
        <v>27</v>
      </c>
      <c r="L10686" s="2">
        <v>179.9</v>
      </c>
      <c r="M10686" s="2" t="s">
        <v>23</v>
      </c>
      <c r="N10686" s="11">
        <f>L10686/E10686*100</f>
        <v>22.346715691145782</v>
      </c>
      <c r="O10686" s="12" t="str">
        <f>IF(N10686&lt;10,"Low",IF(N10686&lt;20,"Med","High"))</f>
        <v>High</v>
      </c>
      <c r="P10686" s="12">
        <f>sales*discount</f>
        <v>386.41919999999999</v>
      </c>
      <c r="Q10686" s="12">
        <f>sales-Discount_Values</f>
        <v>418.62079999999997</v>
      </c>
      <c r="R10686" s="12">
        <f>DATEDIF(order_date,delivery_date,"D")</f>
        <v>1</v>
      </c>
      <c r="S10686" s="12"/>
    </row>
    <row r="10687" spans="1:19" ht="14.25" customHeight="1" x14ac:dyDescent="0.35">
      <c r="A10687" s="2" t="s">
        <v>5695</v>
      </c>
      <c r="B10687" s="2">
        <v>105662</v>
      </c>
      <c r="C10687" s="2" t="s">
        <v>25</v>
      </c>
      <c r="D10687" s="2" t="s">
        <v>20</v>
      </c>
      <c r="E10687" s="2">
        <v>2554.17</v>
      </c>
      <c r="F10687" s="2">
        <v>0.14000000000000001</v>
      </c>
      <c r="G10687" s="2">
        <v>8</v>
      </c>
      <c r="H10687" s="3">
        <v>45374</v>
      </c>
      <c r="I10687" s="3">
        <v>45375</v>
      </c>
      <c r="J10687" s="2" t="s">
        <v>15</v>
      </c>
      <c r="K10687" s="2" t="s">
        <v>16</v>
      </c>
      <c r="L10687" s="2">
        <v>570.82000000000005</v>
      </c>
      <c r="M10687" s="2" t="s">
        <v>23</v>
      </c>
      <c r="N10687" s="11">
        <f>L10687/E10687*100</f>
        <v>22.348551584271995</v>
      </c>
      <c r="O10687" s="12" t="str">
        <f>IF(N10687&lt;10,"Low",IF(N10687&lt;20,"Med","High"))</f>
        <v>High</v>
      </c>
      <c r="P10687" s="12">
        <f>sales*discount</f>
        <v>357.58380000000005</v>
      </c>
      <c r="Q10687" s="12">
        <f>sales-Discount_Values</f>
        <v>2196.5862000000002</v>
      </c>
      <c r="R10687" s="12">
        <f>DATEDIF(order_date,delivery_date,"D")</f>
        <v>1</v>
      </c>
      <c r="S10687" s="12"/>
    </row>
    <row r="10688" spans="1:19" ht="14.25" customHeight="1" x14ac:dyDescent="0.35">
      <c r="A10688" s="2" t="s">
        <v>7795</v>
      </c>
      <c r="B10688" s="2">
        <v>107762</v>
      </c>
      <c r="C10688" s="2" t="s">
        <v>13</v>
      </c>
      <c r="D10688" s="2" t="s">
        <v>33</v>
      </c>
      <c r="E10688" s="2">
        <v>2973.89</v>
      </c>
      <c r="F10688" s="2">
        <v>0.34</v>
      </c>
      <c r="G10688" s="2">
        <v>2</v>
      </c>
      <c r="H10688" s="3">
        <v>45425</v>
      </c>
      <c r="I10688" s="3">
        <v>45426</v>
      </c>
      <c r="J10688" s="2" t="s">
        <v>21</v>
      </c>
      <c r="K10688" s="2" t="s">
        <v>22</v>
      </c>
      <c r="L10688" s="2">
        <v>664.73</v>
      </c>
      <c r="M10688" s="2" t="s">
        <v>39</v>
      </c>
      <c r="N10688" s="11">
        <f>L10688/E10688*100</f>
        <v>22.352205360655574</v>
      </c>
      <c r="O10688" s="12" t="str">
        <f>IF(N10688&lt;10,"Low",IF(N10688&lt;20,"Med","High"))</f>
        <v>High</v>
      </c>
      <c r="P10688" s="12">
        <f>sales*discount</f>
        <v>1011.1226</v>
      </c>
      <c r="Q10688" s="12">
        <f>sales-Discount_Values</f>
        <v>1962.7673999999997</v>
      </c>
      <c r="R10688" s="12">
        <f>DATEDIF(order_date,delivery_date,"D")</f>
        <v>1</v>
      </c>
      <c r="S10688" s="12"/>
    </row>
    <row r="10689" spans="1:19" ht="14.25" customHeight="1" x14ac:dyDescent="0.35">
      <c r="A10689" s="2" t="s">
        <v>7174</v>
      </c>
      <c r="B10689" s="2">
        <v>107141</v>
      </c>
      <c r="C10689" s="2" t="s">
        <v>13</v>
      </c>
      <c r="D10689" s="2" t="s">
        <v>20</v>
      </c>
      <c r="E10689" s="2">
        <v>3044.56</v>
      </c>
      <c r="F10689" s="2">
        <v>0.08</v>
      </c>
      <c r="G10689" s="2">
        <v>4</v>
      </c>
      <c r="H10689" s="3">
        <v>45055</v>
      </c>
      <c r="I10689" s="3">
        <v>45057</v>
      </c>
      <c r="J10689" s="2" t="s">
        <v>15</v>
      </c>
      <c r="K10689" s="2" t="s">
        <v>27</v>
      </c>
      <c r="L10689" s="2">
        <v>680.58</v>
      </c>
      <c r="M10689" s="2" t="s">
        <v>34</v>
      </c>
      <c r="N10689" s="11">
        <f>L10689/E10689*100</f>
        <v>22.353969046430354</v>
      </c>
      <c r="O10689" s="12" t="str">
        <f>IF(N10689&lt;10,"Low",IF(N10689&lt;20,"Med","High"))</f>
        <v>High</v>
      </c>
      <c r="P10689" s="12">
        <f>sales*discount</f>
        <v>243.56479999999999</v>
      </c>
      <c r="Q10689" s="12">
        <f>sales-Discount_Values</f>
        <v>2800.9951999999998</v>
      </c>
      <c r="R10689" s="12">
        <f>DATEDIF(order_date,delivery_date,"D")</f>
        <v>2</v>
      </c>
      <c r="S10689" s="12"/>
    </row>
    <row r="10690" spans="1:19" ht="14.25" customHeight="1" x14ac:dyDescent="0.35">
      <c r="A10690" s="2" t="s">
        <v>7657</v>
      </c>
      <c r="B10690" s="2">
        <v>107624</v>
      </c>
      <c r="C10690" s="2" t="s">
        <v>19</v>
      </c>
      <c r="D10690" s="2" t="s">
        <v>14</v>
      </c>
      <c r="E10690" s="2">
        <v>1602.13</v>
      </c>
      <c r="F10690" s="2">
        <v>0.13</v>
      </c>
      <c r="G10690" s="2">
        <v>9</v>
      </c>
      <c r="H10690" s="3">
        <v>45553</v>
      </c>
      <c r="I10690" s="3">
        <v>45555</v>
      </c>
      <c r="J10690" s="2" t="s">
        <v>31</v>
      </c>
      <c r="K10690" s="2" t="s">
        <v>16</v>
      </c>
      <c r="L10690" s="2">
        <v>358.16</v>
      </c>
      <c r="M10690" s="2" t="s">
        <v>39</v>
      </c>
      <c r="N10690" s="11">
        <f>L10690/E10690*100</f>
        <v>22.355239587299408</v>
      </c>
      <c r="O10690" s="12" t="str">
        <f>IF(N10690&lt;10,"Low",IF(N10690&lt;20,"Med","High"))</f>
        <v>High</v>
      </c>
      <c r="P10690" s="12">
        <f>sales*discount</f>
        <v>208.27690000000001</v>
      </c>
      <c r="Q10690" s="12">
        <f>sales-Discount_Values</f>
        <v>1393.8531</v>
      </c>
      <c r="R10690" s="12">
        <f>DATEDIF(order_date,delivery_date,"D")</f>
        <v>2</v>
      </c>
      <c r="S10690" s="12"/>
    </row>
    <row r="10691" spans="1:19" ht="14.25" customHeight="1" x14ac:dyDescent="0.35">
      <c r="A10691" s="2" t="s">
        <v>5950</v>
      </c>
      <c r="B10691" s="2">
        <v>105917</v>
      </c>
      <c r="C10691" s="2" t="s">
        <v>41</v>
      </c>
      <c r="D10691" s="2" t="s">
        <v>33</v>
      </c>
      <c r="E10691" s="2">
        <v>3055.39</v>
      </c>
      <c r="F10691" s="2">
        <v>0.31</v>
      </c>
      <c r="G10691" s="2">
        <v>2</v>
      </c>
      <c r="H10691" s="3">
        <v>45557</v>
      </c>
      <c r="I10691" s="3">
        <v>45562</v>
      </c>
      <c r="J10691" s="2" t="s">
        <v>31</v>
      </c>
      <c r="K10691" s="2" t="s">
        <v>22</v>
      </c>
      <c r="L10691" s="2">
        <v>683.12</v>
      </c>
      <c r="M10691" s="2" t="s">
        <v>17</v>
      </c>
      <c r="N10691" s="11">
        <f>L10691/E10691*100</f>
        <v>22.357865935281584</v>
      </c>
      <c r="O10691" s="12" t="str">
        <f>IF(N10691&lt;10,"Low",IF(N10691&lt;20,"Med","High"))</f>
        <v>High</v>
      </c>
      <c r="P10691" s="12">
        <f>sales*discount</f>
        <v>947.17089999999996</v>
      </c>
      <c r="Q10691" s="12">
        <f>sales-Discount_Values</f>
        <v>2108.2190999999998</v>
      </c>
      <c r="R10691" s="12">
        <f>DATEDIF(order_date,delivery_date,"D")</f>
        <v>5</v>
      </c>
      <c r="S10691" s="12"/>
    </row>
    <row r="10692" spans="1:19" ht="14.25" customHeight="1" x14ac:dyDescent="0.35">
      <c r="A10692" s="2" t="s">
        <v>10566</v>
      </c>
      <c r="B10692" s="2">
        <v>110533</v>
      </c>
      <c r="C10692" s="2" t="s">
        <v>25</v>
      </c>
      <c r="D10692" s="2" t="s">
        <v>20</v>
      </c>
      <c r="E10692" s="2">
        <v>2113.4499999999998</v>
      </c>
      <c r="F10692" s="2">
        <v>0.1</v>
      </c>
      <c r="G10692" s="2">
        <v>5</v>
      </c>
      <c r="H10692" s="3">
        <v>45607</v>
      </c>
      <c r="I10692" s="3">
        <v>45613</v>
      </c>
      <c r="J10692" s="2" t="s">
        <v>31</v>
      </c>
      <c r="K10692" s="2" t="s">
        <v>27</v>
      </c>
      <c r="L10692" s="2">
        <v>472.53</v>
      </c>
      <c r="M10692" s="2" t="s">
        <v>17</v>
      </c>
      <c r="N10692" s="11">
        <f>L10692/E10692*100</f>
        <v>22.35822943528354</v>
      </c>
      <c r="O10692" s="12" t="str">
        <f>IF(N10692&lt;10,"Low",IF(N10692&lt;20,"Med","High"))</f>
        <v>High</v>
      </c>
      <c r="P10692" s="12">
        <f>sales*discount</f>
        <v>211.345</v>
      </c>
      <c r="Q10692" s="12">
        <f>sales-Discount_Values</f>
        <v>1902.1049999999998</v>
      </c>
      <c r="R10692" s="12">
        <f>DATEDIF(order_date,delivery_date,"D")</f>
        <v>6</v>
      </c>
      <c r="S10692" s="12"/>
    </row>
    <row r="10693" spans="1:19" ht="14.25" customHeight="1" x14ac:dyDescent="0.35">
      <c r="A10693" s="2" t="s">
        <v>1595</v>
      </c>
      <c r="B10693" s="2">
        <v>101562</v>
      </c>
      <c r="C10693" s="2" t="s">
        <v>19</v>
      </c>
      <c r="D10693" s="2" t="s">
        <v>33</v>
      </c>
      <c r="E10693" s="2">
        <v>1489.2</v>
      </c>
      <c r="F10693" s="2">
        <v>0.12</v>
      </c>
      <c r="G10693" s="2">
        <v>8</v>
      </c>
      <c r="H10693" s="3">
        <v>45158</v>
      </c>
      <c r="I10693" s="3">
        <v>45161</v>
      </c>
      <c r="J10693" s="2" t="s">
        <v>15</v>
      </c>
      <c r="K10693" s="2" t="s">
        <v>27</v>
      </c>
      <c r="L10693" s="2">
        <v>332.97</v>
      </c>
      <c r="M10693" s="2" t="s">
        <v>34</v>
      </c>
      <c r="N10693" s="11">
        <f>L10693/E10693*100</f>
        <v>22.358984689766316</v>
      </c>
      <c r="O10693" s="12" t="str">
        <f>IF(N10693&lt;10,"Low",IF(N10693&lt;20,"Med","High"))</f>
        <v>High</v>
      </c>
      <c r="P10693" s="12">
        <f>sales*discount</f>
        <v>178.70400000000001</v>
      </c>
      <c r="Q10693" s="12">
        <f>sales-Discount_Values</f>
        <v>1310.4960000000001</v>
      </c>
      <c r="R10693" s="12">
        <f>DATEDIF(order_date,delivery_date,"D")</f>
        <v>3</v>
      </c>
      <c r="S10693" s="12"/>
    </row>
    <row r="10694" spans="1:19" ht="14.25" customHeight="1" x14ac:dyDescent="0.35">
      <c r="A10694" s="2" t="s">
        <v>7713</v>
      </c>
      <c r="B10694" s="2">
        <v>107680</v>
      </c>
      <c r="C10694" s="2" t="s">
        <v>25</v>
      </c>
      <c r="D10694" s="2" t="s">
        <v>36</v>
      </c>
      <c r="E10694" s="2">
        <v>4105.16</v>
      </c>
      <c r="F10694" s="2">
        <v>0.48</v>
      </c>
      <c r="G10694" s="2">
        <v>6</v>
      </c>
      <c r="H10694" s="3">
        <v>45113</v>
      </c>
      <c r="I10694" s="3">
        <v>45118</v>
      </c>
      <c r="J10694" s="2" t="s">
        <v>21</v>
      </c>
      <c r="K10694" s="2" t="s">
        <v>16</v>
      </c>
      <c r="L10694" s="2">
        <v>917.92</v>
      </c>
      <c r="M10694" s="2" t="s">
        <v>23</v>
      </c>
      <c r="N10694" s="11">
        <f>L10694/E10694*100</f>
        <v>22.360151614066197</v>
      </c>
      <c r="O10694" s="12" t="str">
        <f>IF(N10694&lt;10,"Low",IF(N10694&lt;20,"Med","High"))</f>
        <v>High</v>
      </c>
      <c r="P10694" s="12">
        <f>sales*discount</f>
        <v>1970.4767999999999</v>
      </c>
      <c r="Q10694" s="12">
        <f>sales-Discount_Values</f>
        <v>2134.6831999999999</v>
      </c>
      <c r="R10694" s="12">
        <f>DATEDIF(order_date,delivery_date,"D")</f>
        <v>5</v>
      </c>
      <c r="S10694" s="12"/>
    </row>
    <row r="10695" spans="1:19" ht="14.25" customHeight="1" x14ac:dyDescent="0.35">
      <c r="A10695" s="2" t="s">
        <v>7269</v>
      </c>
      <c r="B10695" s="2">
        <v>107236</v>
      </c>
      <c r="C10695" s="2" t="s">
        <v>13</v>
      </c>
      <c r="D10695" s="2" t="s">
        <v>36</v>
      </c>
      <c r="E10695" s="2">
        <v>4626.42</v>
      </c>
      <c r="F10695" s="2">
        <v>0.05</v>
      </c>
      <c r="G10695" s="2">
        <v>7</v>
      </c>
      <c r="H10695" s="3">
        <v>45114</v>
      </c>
      <c r="I10695" s="3">
        <v>45119</v>
      </c>
      <c r="J10695" s="2" t="s">
        <v>21</v>
      </c>
      <c r="K10695" s="2" t="s">
        <v>16</v>
      </c>
      <c r="L10695" s="2">
        <v>1034.8800000000001</v>
      </c>
      <c r="M10695" s="2" t="s">
        <v>39</v>
      </c>
      <c r="N10695" s="11">
        <f>L10695/E10695*100</f>
        <v>22.368915922030428</v>
      </c>
      <c r="O10695" s="12" t="str">
        <f>IF(N10695&lt;10,"Low",IF(N10695&lt;20,"Med","High"))</f>
        <v>High</v>
      </c>
      <c r="P10695" s="12">
        <f>sales*discount</f>
        <v>231.32100000000003</v>
      </c>
      <c r="Q10695" s="12">
        <f>sales-Discount_Values</f>
        <v>4395.0990000000002</v>
      </c>
      <c r="R10695" s="12">
        <f>DATEDIF(order_date,delivery_date,"D")</f>
        <v>5</v>
      </c>
      <c r="S10695" s="12"/>
    </row>
    <row r="10696" spans="1:19" ht="14.25" customHeight="1" x14ac:dyDescent="0.35">
      <c r="A10696" s="2" t="s">
        <v>5237</v>
      </c>
      <c r="B10696" s="2">
        <v>105204</v>
      </c>
      <c r="C10696" s="2" t="s">
        <v>19</v>
      </c>
      <c r="D10696" s="2" t="s">
        <v>14</v>
      </c>
      <c r="E10696" s="2">
        <v>3700.79</v>
      </c>
      <c r="F10696" s="2">
        <v>0.27</v>
      </c>
      <c r="G10696" s="2">
        <v>3</v>
      </c>
      <c r="H10696" s="3">
        <v>45279</v>
      </c>
      <c r="I10696" s="3">
        <v>45280</v>
      </c>
      <c r="J10696" s="2" t="s">
        <v>21</v>
      </c>
      <c r="K10696" s="2" t="s">
        <v>22</v>
      </c>
      <c r="L10696" s="2">
        <v>827.91</v>
      </c>
      <c r="M10696" s="2" t="s">
        <v>39</v>
      </c>
      <c r="N10696" s="11">
        <f>L10696/E10696*100</f>
        <v>22.371169398966163</v>
      </c>
      <c r="O10696" s="12" t="str">
        <f>IF(N10696&lt;10,"Low",IF(N10696&lt;20,"Med","High"))</f>
        <v>High</v>
      </c>
      <c r="P10696" s="12">
        <f>sales*discount</f>
        <v>999.2133</v>
      </c>
      <c r="Q10696" s="12">
        <f>sales-Discount_Values</f>
        <v>2701.5767000000001</v>
      </c>
      <c r="R10696" s="12">
        <f>DATEDIF(order_date,delivery_date,"D")</f>
        <v>1</v>
      </c>
      <c r="S10696" s="12"/>
    </row>
    <row r="10697" spans="1:19" ht="14.25" customHeight="1" x14ac:dyDescent="0.35">
      <c r="A10697" s="2" t="s">
        <v>3818</v>
      </c>
      <c r="B10697" s="2">
        <v>103785</v>
      </c>
      <c r="C10697" s="2" t="s">
        <v>41</v>
      </c>
      <c r="D10697" s="2" t="s">
        <v>33</v>
      </c>
      <c r="E10697" s="2">
        <v>284.33999999999997</v>
      </c>
      <c r="F10697" s="2">
        <v>0.18</v>
      </c>
      <c r="G10697" s="2">
        <v>5</v>
      </c>
      <c r="H10697" s="3">
        <v>45453</v>
      </c>
      <c r="I10697" s="3">
        <v>45457</v>
      </c>
      <c r="J10697" s="2" t="s">
        <v>15</v>
      </c>
      <c r="K10697" s="2" t="s">
        <v>16</v>
      </c>
      <c r="L10697" s="2">
        <v>63.62</v>
      </c>
      <c r="M10697" s="2" t="s">
        <v>23</v>
      </c>
      <c r="N10697" s="11">
        <f>L10697/E10697*100</f>
        <v>22.37462193149047</v>
      </c>
      <c r="O10697" s="12" t="str">
        <f>IF(N10697&lt;10,"Low",IF(N10697&lt;20,"Med","High"))</f>
        <v>High</v>
      </c>
      <c r="P10697" s="12">
        <f>sales*discount</f>
        <v>51.181199999999997</v>
      </c>
      <c r="Q10697" s="12">
        <f>sales-Discount_Values</f>
        <v>233.15879999999999</v>
      </c>
      <c r="R10697" s="12">
        <f>DATEDIF(order_date,delivery_date,"D")</f>
        <v>4</v>
      </c>
      <c r="S10697" s="12"/>
    </row>
    <row r="10698" spans="1:19" ht="14.25" customHeight="1" x14ac:dyDescent="0.35">
      <c r="A10698" s="2" t="s">
        <v>11032</v>
      </c>
      <c r="B10698" s="2">
        <v>110999</v>
      </c>
      <c r="C10698" s="2" t="s">
        <v>19</v>
      </c>
      <c r="D10698" s="2" t="s">
        <v>20</v>
      </c>
      <c r="E10698" s="2">
        <v>3234.81</v>
      </c>
      <c r="F10698" s="2">
        <v>0.32</v>
      </c>
      <c r="G10698" s="2">
        <v>5</v>
      </c>
      <c r="H10698" s="3">
        <v>44957</v>
      </c>
      <c r="I10698" s="3">
        <v>44958</v>
      </c>
      <c r="J10698" s="2" t="s">
        <v>31</v>
      </c>
      <c r="K10698" s="2" t="s">
        <v>16</v>
      </c>
      <c r="L10698" s="2">
        <v>723.79</v>
      </c>
      <c r="M10698" s="2" t="s">
        <v>39</v>
      </c>
      <c r="N10698" s="11">
        <f>L10698/E10698*100</f>
        <v>22.375039028567365</v>
      </c>
      <c r="O10698" s="12" t="str">
        <f>IF(N10698&lt;10,"Low",IF(N10698&lt;20,"Med","High"))</f>
        <v>High</v>
      </c>
      <c r="P10698" s="12">
        <f>sales*discount</f>
        <v>1035.1392000000001</v>
      </c>
      <c r="Q10698" s="12">
        <f>sales-Discount_Values</f>
        <v>2199.6707999999999</v>
      </c>
      <c r="R10698" s="12">
        <f>DATEDIF(order_date,delivery_date,"D")</f>
        <v>1</v>
      </c>
      <c r="S10698" s="12"/>
    </row>
    <row r="10699" spans="1:19" ht="14.25" customHeight="1" x14ac:dyDescent="0.35">
      <c r="A10699" s="2" t="s">
        <v>12138</v>
      </c>
      <c r="B10699" s="2">
        <v>112105</v>
      </c>
      <c r="C10699" s="2" t="s">
        <v>25</v>
      </c>
      <c r="D10699" s="2" t="s">
        <v>20</v>
      </c>
      <c r="E10699" s="2">
        <v>3054.79</v>
      </c>
      <c r="F10699" s="2">
        <v>0.39</v>
      </c>
      <c r="G10699" s="2">
        <v>3</v>
      </c>
      <c r="H10699" s="3">
        <v>45355</v>
      </c>
      <c r="I10699" s="3">
        <v>45358</v>
      </c>
      <c r="J10699" s="2" t="s">
        <v>21</v>
      </c>
      <c r="K10699" s="2" t="s">
        <v>27</v>
      </c>
      <c r="L10699" s="2">
        <v>683.57</v>
      </c>
      <c r="M10699" s="2" t="s">
        <v>23</v>
      </c>
      <c r="N10699" s="11">
        <f>L10699/E10699*100</f>
        <v>22.376988270879504</v>
      </c>
      <c r="O10699" s="12" t="str">
        <f>IF(N10699&lt;10,"Low",IF(N10699&lt;20,"Med","High"))</f>
        <v>High</v>
      </c>
      <c r="P10699" s="12">
        <f>sales*discount</f>
        <v>1191.3680999999999</v>
      </c>
      <c r="Q10699" s="12">
        <f>sales-Discount_Values</f>
        <v>1863.4219000000001</v>
      </c>
      <c r="R10699" s="12">
        <f>DATEDIF(order_date,delivery_date,"D")</f>
        <v>3</v>
      </c>
      <c r="S10699" s="12"/>
    </row>
    <row r="10700" spans="1:19" ht="14.25" customHeight="1" x14ac:dyDescent="0.35">
      <c r="A10700" s="2" t="s">
        <v>3576</v>
      </c>
      <c r="B10700" s="2">
        <v>103543</v>
      </c>
      <c r="C10700" s="2" t="s">
        <v>41</v>
      </c>
      <c r="D10700" s="2" t="s">
        <v>14</v>
      </c>
      <c r="E10700" s="2">
        <v>1473.42</v>
      </c>
      <c r="F10700" s="2">
        <v>0.01</v>
      </c>
      <c r="G10700" s="2">
        <v>4</v>
      </c>
      <c r="H10700" s="3">
        <v>45331</v>
      </c>
      <c r="I10700" s="3">
        <v>45335</v>
      </c>
      <c r="J10700" s="2" t="s">
        <v>21</v>
      </c>
      <c r="K10700" s="2" t="s">
        <v>27</v>
      </c>
      <c r="L10700" s="2">
        <v>329.71</v>
      </c>
      <c r="M10700" s="2" t="s">
        <v>17</v>
      </c>
      <c r="N10700" s="11">
        <f>L10700/E10700*100</f>
        <v>22.377190482007844</v>
      </c>
      <c r="O10700" s="12" t="str">
        <f>IF(N10700&lt;10,"Low",IF(N10700&lt;20,"Med","High"))</f>
        <v>High</v>
      </c>
      <c r="P10700" s="12">
        <f>sales*discount</f>
        <v>14.734200000000001</v>
      </c>
      <c r="Q10700" s="12">
        <f>sales-Discount_Values</f>
        <v>1458.6858</v>
      </c>
      <c r="R10700" s="12">
        <f>DATEDIF(order_date,delivery_date,"D")</f>
        <v>4</v>
      </c>
      <c r="S10700" s="12"/>
    </row>
    <row r="10701" spans="1:19" ht="14.25" customHeight="1" x14ac:dyDescent="0.35">
      <c r="A10701" s="2" t="s">
        <v>2732</v>
      </c>
      <c r="B10701" s="2">
        <v>102699</v>
      </c>
      <c r="C10701" s="2" t="s">
        <v>41</v>
      </c>
      <c r="D10701" s="2" t="s">
        <v>20</v>
      </c>
      <c r="E10701" s="2">
        <v>3968.87</v>
      </c>
      <c r="F10701" s="2">
        <v>0.44</v>
      </c>
      <c r="G10701" s="2">
        <v>9</v>
      </c>
      <c r="H10701" s="3">
        <v>45591</v>
      </c>
      <c r="I10701" s="3">
        <v>45593</v>
      </c>
      <c r="J10701" s="2" t="s">
        <v>31</v>
      </c>
      <c r="K10701" s="2" t="s">
        <v>16</v>
      </c>
      <c r="L10701" s="2">
        <v>888.18</v>
      </c>
      <c r="M10701" s="2" t="s">
        <v>17</v>
      </c>
      <c r="N10701" s="11">
        <f>L10701/E10701*100</f>
        <v>22.378661936520974</v>
      </c>
      <c r="O10701" s="12" t="str">
        <f>IF(N10701&lt;10,"Low",IF(N10701&lt;20,"Med","High"))</f>
        <v>High</v>
      </c>
      <c r="P10701" s="12">
        <f>sales*discount</f>
        <v>1746.3027999999999</v>
      </c>
      <c r="Q10701" s="12">
        <f>sales-Discount_Values</f>
        <v>2222.5672</v>
      </c>
      <c r="R10701" s="12">
        <f>DATEDIF(order_date,delivery_date,"D")</f>
        <v>2</v>
      </c>
      <c r="S10701" s="12"/>
    </row>
    <row r="10702" spans="1:19" ht="14.25" customHeight="1" x14ac:dyDescent="0.35">
      <c r="A10702" s="2" t="s">
        <v>11708</v>
      </c>
      <c r="B10702" s="2">
        <v>111675</v>
      </c>
      <c r="C10702" s="2" t="s">
        <v>19</v>
      </c>
      <c r="D10702" s="2" t="s">
        <v>20</v>
      </c>
      <c r="E10702" s="2">
        <v>2163.2399999999998</v>
      </c>
      <c r="F10702" s="2">
        <v>0.42</v>
      </c>
      <c r="G10702" s="2">
        <v>9</v>
      </c>
      <c r="H10702" s="3">
        <v>45567</v>
      </c>
      <c r="I10702" s="3">
        <v>45569</v>
      </c>
      <c r="J10702" s="2" t="s">
        <v>31</v>
      </c>
      <c r="K10702" s="2" t="s">
        <v>22</v>
      </c>
      <c r="L10702" s="2">
        <v>484.16</v>
      </c>
      <c r="M10702" s="2" t="s">
        <v>39</v>
      </c>
      <c r="N10702" s="11">
        <f>L10702/E10702*100</f>
        <v>22.381242950389236</v>
      </c>
      <c r="O10702" s="12" t="str">
        <f>IF(N10702&lt;10,"Low",IF(N10702&lt;20,"Med","High"))</f>
        <v>High</v>
      </c>
      <c r="P10702" s="12">
        <f>sales*discount</f>
        <v>908.56079999999986</v>
      </c>
      <c r="Q10702" s="12">
        <f>sales-Discount_Values</f>
        <v>1254.6792</v>
      </c>
      <c r="R10702" s="12">
        <f>DATEDIF(order_date,delivery_date,"D")</f>
        <v>2</v>
      </c>
      <c r="S10702" s="12"/>
    </row>
    <row r="10703" spans="1:19" ht="14.25" customHeight="1" x14ac:dyDescent="0.35">
      <c r="A10703" s="2" t="s">
        <v>9577</v>
      </c>
      <c r="B10703" s="2">
        <v>109544</v>
      </c>
      <c r="C10703" s="2" t="s">
        <v>13</v>
      </c>
      <c r="D10703" s="2" t="s">
        <v>33</v>
      </c>
      <c r="E10703" s="2">
        <v>4080.63</v>
      </c>
      <c r="F10703" s="2">
        <v>0.42</v>
      </c>
      <c r="G10703" s="2">
        <v>9</v>
      </c>
      <c r="H10703" s="3">
        <v>45586</v>
      </c>
      <c r="I10703" s="3">
        <v>45592</v>
      </c>
      <c r="J10703" s="2" t="s">
        <v>15</v>
      </c>
      <c r="K10703" s="2" t="s">
        <v>27</v>
      </c>
      <c r="L10703" s="2">
        <v>913.36</v>
      </c>
      <c r="M10703" s="2" t="s">
        <v>17</v>
      </c>
      <c r="N10703" s="11">
        <f>L10703/E10703*100</f>
        <v>22.382818339325055</v>
      </c>
      <c r="O10703" s="12" t="str">
        <f>IF(N10703&lt;10,"Low",IF(N10703&lt;20,"Med","High"))</f>
        <v>High</v>
      </c>
      <c r="P10703" s="12">
        <f>sales*discount</f>
        <v>1713.8645999999999</v>
      </c>
      <c r="Q10703" s="12">
        <f>sales-Discount_Values</f>
        <v>2366.7654000000002</v>
      </c>
      <c r="R10703" s="12">
        <f>DATEDIF(order_date,delivery_date,"D")</f>
        <v>6</v>
      </c>
      <c r="S10703" s="12"/>
    </row>
    <row r="10704" spans="1:19" ht="14.25" customHeight="1" x14ac:dyDescent="0.35">
      <c r="A10704" s="2" t="s">
        <v>10131</v>
      </c>
      <c r="B10704" s="2">
        <v>110098</v>
      </c>
      <c r="C10704" s="2" t="s">
        <v>25</v>
      </c>
      <c r="D10704" s="2" t="s">
        <v>33</v>
      </c>
      <c r="E10704" s="2">
        <v>4706.83</v>
      </c>
      <c r="F10704" s="2">
        <v>0.34</v>
      </c>
      <c r="G10704" s="2">
        <v>2</v>
      </c>
      <c r="H10704" s="3">
        <v>45558</v>
      </c>
      <c r="I10704" s="3">
        <v>45559</v>
      </c>
      <c r="J10704" s="2" t="s">
        <v>31</v>
      </c>
      <c r="K10704" s="2" t="s">
        <v>16</v>
      </c>
      <c r="L10704" s="2">
        <v>1053.57</v>
      </c>
      <c r="M10704" s="2" t="s">
        <v>23</v>
      </c>
      <c r="N10704" s="11">
        <f>L10704/E10704*100</f>
        <v>22.383854951209202</v>
      </c>
      <c r="O10704" s="12" t="str">
        <f>IF(N10704&lt;10,"Low",IF(N10704&lt;20,"Med","High"))</f>
        <v>High</v>
      </c>
      <c r="P10704" s="12">
        <f>sales*discount</f>
        <v>1600.3222000000001</v>
      </c>
      <c r="Q10704" s="12">
        <f>sales-Discount_Values</f>
        <v>3106.5077999999999</v>
      </c>
      <c r="R10704" s="12">
        <f>DATEDIF(order_date,delivery_date,"D")</f>
        <v>1</v>
      </c>
      <c r="S10704" s="12"/>
    </row>
    <row r="10705" spans="1:19" ht="14.25" customHeight="1" x14ac:dyDescent="0.35">
      <c r="A10705" s="2" t="s">
        <v>12433</v>
      </c>
      <c r="B10705" s="2">
        <v>112400</v>
      </c>
      <c r="C10705" s="2" t="s">
        <v>19</v>
      </c>
      <c r="D10705" s="2" t="s">
        <v>14</v>
      </c>
      <c r="E10705" s="2">
        <v>736.52</v>
      </c>
      <c r="F10705" s="2">
        <v>0.28000000000000003</v>
      </c>
      <c r="G10705" s="2">
        <v>8</v>
      </c>
      <c r="H10705" s="3">
        <v>45589</v>
      </c>
      <c r="I10705" s="3">
        <v>45593</v>
      </c>
      <c r="J10705" s="2" t="s">
        <v>15</v>
      </c>
      <c r="K10705" s="2" t="s">
        <v>16</v>
      </c>
      <c r="L10705" s="2">
        <v>164.93</v>
      </c>
      <c r="M10705" s="2" t="s">
        <v>34</v>
      </c>
      <c r="N10705" s="11">
        <f>L10705/E10705*100</f>
        <v>22.393146146744151</v>
      </c>
      <c r="O10705" s="12" t="str">
        <f>IF(N10705&lt;10,"Low",IF(N10705&lt;20,"Med","High"))</f>
        <v>High</v>
      </c>
      <c r="P10705" s="12">
        <f>sales*discount</f>
        <v>206.22560000000001</v>
      </c>
      <c r="Q10705" s="12">
        <f>sales-Discount_Values</f>
        <v>530.2944</v>
      </c>
      <c r="R10705" s="12">
        <f>DATEDIF(order_date,delivery_date,"D")</f>
        <v>4</v>
      </c>
      <c r="S10705" s="12"/>
    </row>
    <row r="10706" spans="1:19" ht="14.25" customHeight="1" x14ac:dyDescent="0.35">
      <c r="A10706" s="2" t="s">
        <v>4276</v>
      </c>
      <c r="B10706" s="2">
        <v>104243</v>
      </c>
      <c r="C10706" s="2" t="s">
        <v>13</v>
      </c>
      <c r="D10706" s="2" t="s">
        <v>36</v>
      </c>
      <c r="E10706" s="2">
        <v>4047.4</v>
      </c>
      <c r="F10706" s="2">
        <v>0.43</v>
      </c>
      <c r="G10706" s="2">
        <v>7</v>
      </c>
      <c r="H10706" s="3">
        <v>45037</v>
      </c>
      <c r="I10706" s="3">
        <v>45041</v>
      </c>
      <c r="J10706" s="2" t="s">
        <v>21</v>
      </c>
      <c r="K10706" s="2" t="s">
        <v>22</v>
      </c>
      <c r="L10706" s="2">
        <v>906.39</v>
      </c>
      <c r="M10706" s="2" t="s">
        <v>39</v>
      </c>
      <c r="N10706" s="11">
        <f>L10706/E10706*100</f>
        <v>22.394376636853288</v>
      </c>
      <c r="O10706" s="12" t="str">
        <f>IF(N10706&lt;10,"Low",IF(N10706&lt;20,"Med","High"))</f>
        <v>High</v>
      </c>
      <c r="P10706" s="12">
        <f>sales*discount</f>
        <v>1740.3820000000001</v>
      </c>
      <c r="Q10706" s="12">
        <f>sales-Discount_Values</f>
        <v>2307.018</v>
      </c>
      <c r="R10706" s="12">
        <f>DATEDIF(order_date,delivery_date,"D")</f>
        <v>4</v>
      </c>
      <c r="S10706" s="12"/>
    </row>
    <row r="10707" spans="1:19" ht="14.25" customHeight="1" x14ac:dyDescent="0.35">
      <c r="A10707" s="2" t="s">
        <v>4640</v>
      </c>
      <c r="B10707" s="2">
        <v>104607</v>
      </c>
      <c r="C10707" s="2" t="s">
        <v>41</v>
      </c>
      <c r="D10707" s="2" t="s">
        <v>20</v>
      </c>
      <c r="E10707" s="2">
        <v>4473.18</v>
      </c>
      <c r="F10707" s="2">
        <v>0.12</v>
      </c>
      <c r="G10707" s="2">
        <v>9</v>
      </c>
      <c r="H10707" s="3">
        <v>45575</v>
      </c>
      <c r="I10707" s="3">
        <v>45582</v>
      </c>
      <c r="J10707" s="2" t="s">
        <v>31</v>
      </c>
      <c r="K10707" s="2" t="s">
        <v>22</v>
      </c>
      <c r="L10707" s="2">
        <v>1001.85</v>
      </c>
      <c r="M10707" s="2" t="s">
        <v>23</v>
      </c>
      <c r="N10707" s="11">
        <f>L10707/E10707*100</f>
        <v>22.396818370823439</v>
      </c>
      <c r="O10707" s="12" t="str">
        <f>IF(N10707&lt;10,"Low",IF(N10707&lt;20,"Med","High"))</f>
        <v>High</v>
      </c>
      <c r="P10707" s="12">
        <f>sales*discount</f>
        <v>536.78160000000003</v>
      </c>
      <c r="Q10707" s="12">
        <f>sales-Discount_Values</f>
        <v>3936.3984</v>
      </c>
      <c r="R10707" s="12">
        <f>DATEDIF(order_date,delivery_date,"D")</f>
        <v>7</v>
      </c>
      <c r="S10707" s="12"/>
    </row>
    <row r="10708" spans="1:19" ht="14.25" customHeight="1" x14ac:dyDescent="0.35">
      <c r="A10708" s="2" t="s">
        <v>3739</v>
      </c>
      <c r="B10708" s="2">
        <v>103706</v>
      </c>
      <c r="C10708" s="2" t="s">
        <v>25</v>
      </c>
      <c r="D10708" s="2" t="s">
        <v>20</v>
      </c>
      <c r="E10708" s="2">
        <v>3386.49</v>
      </c>
      <c r="F10708" s="2">
        <v>0.02</v>
      </c>
      <c r="G10708" s="2">
        <v>2</v>
      </c>
      <c r="H10708" s="3">
        <v>45183</v>
      </c>
      <c r="I10708" s="3">
        <v>45188</v>
      </c>
      <c r="J10708" s="2" t="s">
        <v>15</v>
      </c>
      <c r="K10708" s="2" t="s">
        <v>16</v>
      </c>
      <c r="L10708" s="2">
        <v>758.76</v>
      </c>
      <c r="M10708" s="2" t="s">
        <v>48</v>
      </c>
      <c r="N10708" s="11">
        <f>L10708/E10708*100</f>
        <v>22.405499499481767</v>
      </c>
      <c r="O10708" s="12" t="str">
        <f>IF(N10708&lt;10,"Low",IF(N10708&lt;20,"Med","High"))</f>
        <v>High</v>
      </c>
      <c r="P10708" s="12">
        <f>sales*discount</f>
        <v>67.729799999999997</v>
      </c>
      <c r="Q10708" s="12">
        <f>sales-Discount_Values</f>
        <v>3318.7601999999997</v>
      </c>
      <c r="R10708" s="12">
        <f>DATEDIF(order_date,delivery_date,"D")</f>
        <v>5</v>
      </c>
      <c r="S10708" s="12"/>
    </row>
    <row r="10709" spans="1:19" ht="14.25" customHeight="1" x14ac:dyDescent="0.35">
      <c r="A10709" s="2" t="s">
        <v>2691</v>
      </c>
      <c r="B10709" s="2">
        <v>102658</v>
      </c>
      <c r="C10709" s="2" t="s">
        <v>13</v>
      </c>
      <c r="D10709" s="2" t="s">
        <v>26</v>
      </c>
      <c r="E10709" s="2">
        <v>3893.3</v>
      </c>
      <c r="F10709" s="2">
        <v>0.26</v>
      </c>
      <c r="G10709" s="2">
        <v>7</v>
      </c>
      <c r="H10709" s="3">
        <v>45504</v>
      </c>
      <c r="I10709" s="3">
        <v>45508</v>
      </c>
      <c r="J10709" s="2" t="s">
        <v>15</v>
      </c>
      <c r="K10709" s="2" t="s">
        <v>16</v>
      </c>
      <c r="L10709" s="2">
        <v>872.37</v>
      </c>
      <c r="M10709" s="2" t="s">
        <v>17</v>
      </c>
      <c r="N10709" s="11">
        <f>L10709/E10709*100</f>
        <v>22.406955539002901</v>
      </c>
      <c r="O10709" s="12" t="str">
        <f>IF(N10709&lt;10,"Low",IF(N10709&lt;20,"Med","High"))</f>
        <v>High</v>
      </c>
      <c r="P10709" s="12">
        <f>sales*discount</f>
        <v>1012.258</v>
      </c>
      <c r="Q10709" s="12">
        <f>sales-Discount_Values</f>
        <v>2881.0420000000004</v>
      </c>
      <c r="R10709" s="12">
        <f>DATEDIF(order_date,delivery_date,"D")</f>
        <v>4</v>
      </c>
      <c r="S10709" s="12"/>
    </row>
    <row r="10710" spans="1:19" ht="14.25" customHeight="1" x14ac:dyDescent="0.35">
      <c r="A10710" s="2" t="s">
        <v>3582</v>
      </c>
      <c r="B10710" s="2">
        <v>103549</v>
      </c>
      <c r="C10710" s="2" t="s">
        <v>19</v>
      </c>
      <c r="D10710" s="2" t="s">
        <v>26</v>
      </c>
      <c r="E10710" s="2">
        <v>162.16999999999999</v>
      </c>
      <c r="F10710" s="2">
        <v>0.12</v>
      </c>
      <c r="G10710" s="2">
        <v>8</v>
      </c>
      <c r="H10710" s="3">
        <v>45078</v>
      </c>
      <c r="I10710" s="3">
        <v>45079</v>
      </c>
      <c r="J10710" s="2" t="s">
        <v>31</v>
      </c>
      <c r="K10710" s="2" t="s">
        <v>27</v>
      </c>
      <c r="L10710" s="2">
        <v>36.340000000000003</v>
      </c>
      <c r="M10710" s="2" t="s">
        <v>23</v>
      </c>
      <c r="N10710" s="11">
        <f>L10710/E10710*100</f>
        <v>22.408583585126724</v>
      </c>
      <c r="O10710" s="12" t="str">
        <f>IF(N10710&lt;10,"Low",IF(N10710&lt;20,"Med","High"))</f>
        <v>High</v>
      </c>
      <c r="P10710" s="12">
        <f>sales*discount</f>
        <v>19.460399999999996</v>
      </c>
      <c r="Q10710" s="12">
        <f>sales-Discount_Values</f>
        <v>142.70959999999999</v>
      </c>
      <c r="R10710" s="12">
        <f>DATEDIF(order_date,delivery_date,"D")</f>
        <v>1</v>
      </c>
      <c r="S10710" s="12"/>
    </row>
    <row r="10711" spans="1:19" ht="14.25" customHeight="1" x14ac:dyDescent="0.35">
      <c r="A10711" s="2" t="s">
        <v>6470</v>
      </c>
      <c r="B10711" s="2">
        <v>106437</v>
      </c>
      <c r="C10711" s="2" t="s">
        <v>25</v>
      </c>
      <c r="D10711" s="2" t="s">
        <v>36</v>
      </c>
      <c r="E10711" s="2">
        <v>1809.03</v>
      </c>
      <c r="F10711" s="2">
        <v>0.25</v>
      </c>
      <c r="G10711" s="2">
        <v>2</v>
      </c>
      <c r="H10711" s="3">
        <v>45618</v>
      </c>
      <c r="I10711" s="3">
        <v>45622</v>
      </c>
      <c r="J10711" s="2" t="s">
        <v>21</v>
      </c>
      <c r="K10711" s="2" t="s">
        <v>27</v>
      </c>
      <c r="L10711" s="2">
        <v>405.46</v>
      </c>
      <c r="M10711" s="2" t="s">
        <v>17</v>
      </c>
      <c r="N10711" s="11">
        <f>L10711/E10711*100</f>
        <v>22.413116421507659</v>
      </c>
      <c r="O10711" s="12" t="str">
        <f>IF(N10711&lt;10,"Low",IF(N10711&lt;20,"Med","High"))</f>
        <v>High</v>
      </c>
      <c r="P10711" s="12">
        <f>sales*discount</f>
        <v>452.25749999999999</v>
      </c>
      <c r="Q10711" s="12">
        <f>sales-Discount_Values</f>
        <v>1356.7725</v>
      </c>
      <c r="R10711" s="12">
        <f>DATEDIF(order_date,delivery_date,"D")</f>
        <v>4</v>
      </c>
      <c r="S10711" s="12"/>
    </row>
    <row r="10712" spans="1:19" ht="14.25" customHeight="1" x14ac:dyDescent="0.35">
      <c r="A10712" s="2" t="s">
        <v>6164</v>
      </c>
      <c r="B10712" s="2">
        <v>106131</v>
      </c>
      <c r="C10712" s="2" t="s">
        <v>25</v>
      </c>
      <c r="D10712" s="2" t="s">
        <v>26</v>
      </c>
      <c r="E10712" s="2">
        <v>299.44</v>
      </c>
      <c r="F10712" s="2">
        <v>0.26</v>
      </c>
      <c r="G10712" s="2">
        <v>5</v>
      </c>
      <c r="H10712" s="3">
        <v>45471</v>
      </c>
      <c r="I10712" s="3">
        <v>45472</v>
      </c>
      <c r="J10712" s="2" t="s">
        <v>15</v>
      </c>
      <c r="K10712" s="2" t="s">
        <v>22</v>
      </c>
      <c r="L10712" s="2">
        <v>67.12</v>
      </c>
      <c r="M10712" s="2" t="s">
        <v>28</v>
      </c>
      <c r="N10712" s="11">
        <f>L10712/E10712*100</f>
        <v>22.415174993320868</v>
      </c>
      <c r="O10712" s="12" t="str">
        <f>IF(N10712&lt;10,"Low",IF(N10712&lt;20,"Med","High"))</f>
        <v>High</v>
      </c>
      <c r="P10712" s="12">
        <f>sales*discount</f>
        <v>77.854399999999998</v>
      </c>
      <c r="Q10712" s="12">
        <f>sales-Discount_Values</f>
        <v>221.5856</v>
      </c>
      <c r="R10712" s="12">
        <f>DATEDIF(order_date,delivery_date,"D")</f>
        <v>1</v>
      </c>
      <c r="S10712" s="12"/>
    </row>
    <row r="10713" spans="1:19" ht="14.25" customHeight="1" x14ac:dyDescent="0.35">
      <c r="A10713" s="2" t="s">
        <v>150</v>
      </c>
      <c r="B10713" s="2">
        <v>100117</v>
      </c>
      <c r="C10713" s="2" t="s">
        <v>41</v>
      </c>
      <c r="D10713" s="2" t="s">
        <v>33</v>
      </c>
      <c r="E10713" s="2">
        <v>1293.3800000000001</v>
      </c>
      <c r="F10713" s="2">
        <v>0.25</v>
      </c>
      <c r="G10713" s="2">
        <v>2</v>
      </c>
      <c r="H10713" s="3">
        <v>44936</v>
      </c>
      <c r="I10713" s="3">
        <v>44938</v>
      </c>
      <c r="J10713" s="2" t="s">
        <v>21</v>
      </c>
      <c r="K10713" s="2" t="s">
        <v>22</v>
      </c>
      <c r="L10713" s="2">
        <v>289.92</v>
      </c>
      <c r="M10713" s="2" t="s">
        <v>48</v>
      </c>
      <c r="N10713" s="11">
        <f>L10713/E10713*100</f>
        <v>22.415686031947299</v>
      </c>
      <c r="O10713" s="12" t="str">
        <f>IF(N10713&lt;10,"Low",IF(N10713&lt;20,"Med","High"))</f>
        <v>High</v>
      </c>
      <c r="P10713" s="12">
        <f>sales*discount</f>
        <v>323.34500000000003</v>
      </c>
      <c r="Q10713" s="12">
        <f>sales-Discount_Values</f>
        <v>970.03500000000008</v>
      </c>
      <c r="R10713" s="12">
        <f>DATEDIF(order_date,delivery_date,"D")</f>
        <v>2</v>
      </c>
      <c r="S10713" s="12"/>
    </row>
    <row r="10714" spans="1:19" ht="14.25" customHeight="1" x14ac:dyDescent="0.35">
      <c r="A10714" s="2" t="s">
        <v>5371</v>
      </c>
      <c r="B10714" s="2">
        <v>105338</v>
      </c>
      <c r="C10714" s="2" t="s">
        <v>19</v>
      </c>
      <c r="D10714" s="2" t="s">
        <v>20</v>
      </c>
      <c r="E10714" s="2">
        <v>1713.39</v>
      </c>
      <c r="F10714" s="2">
        <v>0.38</v>
      </c>
      <c r="G10714" s="2">
        <v>1</v>
      </c>
      <c r="H10714" s="3">
        <v>45535</v>
      </c>
      <c r="I10714" s="3">
        <v>45542</v>
      </c>
      <c r="J10714" s="2" t="s">
        <v>15</v>
      </c>
      <c r="K10714" s="2" t="s">
        <v>27</v>
      </c>
      <c r="L10714" s="2">
        <v>384.07</v>
      </c>
      <c r="M10714" s="2" t="s">
        <v>39</v>
      </c>
      <c r="N10714" s="11">
        <f>L10714/E10714*100</f>
        <v>22.415795586527292</v>
      </c>
      <c r="O10714" s="12" t="str">
        <f>IF(N10714&lt;10,"Low",IF(N10714&lt;20,"Med","High"))</f>
        <v>High</v>
      </c>
      <c r="P10714" s="12">
        <f>sales*discount</f>
        <v>651.08820000000003</v>
      </c>
      <c r="Q10714" s="12">
        <f>sales-Discount_Values</f>
        <v>1062.3018000000002</v>
      </c>
      <c r="R10714" s="12">
        <f>DATEDIF(order_date,delivery_date,"D")</f>
        <v>7</v>
      </c>
      <c r="S10714" s="12"/>
    </row>
    <row r="10715" spans="1:19" ht="14.25" customHeight="1" x14ac:dyDescent="0.35">
      <c r="A10715" s="2" t="s">
        <v>1583</v>
      </c>
      <c r="B10715" s="2">
        <v>101550</v>
      </c>
      <c r="C10715" s="2" t="s">
        <v>25</v>
      </c>
      <c r="D10715" s="2" t="s">
        <v>26</v>
      </c>
      <c r="E10715" s="2">
        <v>4275.4799999999996</v>
      </c>
      <c r="F10715" s="2">
        <v>0.06</v>
      </c>
      <c r="G10715" s="2">
        <v>9</v>
      </c>
      <c r="H10715" s="3">
        <v>45408</v>
      </c>
      <c r="I10715" s="3">
        <v>45415</v>
      </c>
      <c r="J10715" s="2" t="s">
        <v>15</v>
      </c>
      <c r="K10715" s="2" t="s">
        <v>27</v>
      </c>
      <c r="L10715" s="2">
        <v>958.43</v>
      </c>
      <c r="M10715" s="2" t="s">
        <v>39</v>
      </c>
      <c r="N10715" s="11">
        <f>L10715/E10715*100</f>
        <v>22.41689821961511</v>
      </c>
      <c r="O10715" s="12" t="str">
        <f>IF(N10715&lt;10,"Low",IF(N10715&lt;20,"Med","High"))</f>
        <v>High</v>
      </c>
      <c r="P10715" s="12">
        <f>sales*discount</f>
        <v>256.52879999999999</v>
      </c>
      <c r="Q10715" s="12">
        <f>sales-Discount_Values</f>
        <v>4018.9511999999995</v>
      </c>
      <c r="R10715" s="12">
        <f>DATEDIF(order_date,delivery_date,"D")</f>
        <v>7</v>
      </c>
      <c r="S10715" s="12"/>
    </row>
    <row r="10716" spans="1:19" ht="14.25" customHeight="1" x14ac:dyDescent="0.35">
      <c r="A10716" s="2" t="s">
        <v>14654</v>
      </c>
      <c r="B10716" s="2">
        <v>114621</v>
      </c>
      <c r="C10716" s="2" t="s">
        <v>41</v>
      </c>
      <c r="D10716" s="2" t="s">
        <v>26</v>
      </c>
      <c r="E10716" s="2">
        <v>1392.28</v>
      </c>
      <c r="F10716" s="2">
        <v>0.44</v>
      </c>
      <c r="G10716" s="2">
        <v>4</v>
      </c>
      <c r="H10716" s="3">
        <v>45154</v>
      </c>
      <c r="I10716" s="3">
        <v>45159</v>
      </c>
      <c r="J10716" s="2" t="s">
        <v>21</v>
      </c>
      <c r="K10716" s="2" t="s">
        <v>27</v>
      </c>
      <c r="L10716" s="2">
        <v>312.11</v>
      </c>
      <c r="M10716" s="2" t="s">
        <v>34</v>
      </c>
      <c r="N10716" s="11">
        <f>L10716/E10716*100</f>
        <v>22.417186198178531</v>
      </c>
      <c r="O10716" s="12" t="str">
        <f>IF(N10716&lt;10,"Low",IF(N10716&lt;20,"Med","High"))</f>
        <v>High</v>
      </c>
      <c r="P10716" s="12">
        <f>sales*discount</f>
        <v>612.60320000000002</v>
      </c>
      <c r="Q10716" s="12">
        <f>sales-Discount_Values</f>
        <v>779.67679999999996</v>
      </c>
      <c r="R10716" s="12">
        <f>DATEDIF(order_date,delivery_date,"D")</f>
        <v>5</v>
      </c>
      <c r="S10716" s="12"/>
    </row>
    <row r="10717" spans="1:19" ht="14.25" customHeight="1" x14ac:dyDescent="0.35">
      <c r="A10717" s="2" t="s">
        <v>3179</v>
      </c>
      <c r="B10717" s="2">
        <v>103146</v>
      </c>
      <c r="C10717" s="2" t="s">
        <v>41</v>
      </c>
      <c r="D10717" s="2" t="s">
        <v>36</v>
      </c>
      <c r="E10717" s="2">
        <v>2352.48</v>
      </c>
      <c r="F10717" s="2">
        <v>0.19</v>
      </c>
      <c r="G10717" s="2">
        <v>1</v>
      </c>
      <c r="H10717" s="3">
        <v>45632</v>
      </c>
      <c r="I10717" s="3">
        <v>45638</v>
      </c>
      <c r="J10717" s="2" t="s">
        <v>21</v>
      </c>
      <c r="K10717" s="2" t="s">
        <v>22</v>
      </c>
      <c r="L10717" s="2">
        <v>527.37</v>
      </c>
      <c r="M10717" s="2" t="s">
        <v>17</v>
      </c>
      <c r="N10717" s="11">
        <f>L10717/E10717*100</f>
        <v>22.417618853295245</v>
      </c>
      <c r="O10717" s="12" t="str">
        <f>IF(N10717&lt;10,"Low",IF(N10717&lt;20,"Med","High"))</f>
        <v>High</v>
      </c>
      <c r="P10717" s="12">
        <f>sales*discount</f>
        <v>446.97120000000001</v>
      </c>
      <c r="Q10717" s="12">
        <f>sales-Discount_Values</f>
        <v>1905.5088000000001</v>
      </c>
      <c r="R10717" s="12">
        <f>DATEDIF(order_date,delivery_date,"D")</f>
        <v>6</v>
      </c>
      <c r="S10717" s="12"/>
    </row>
    <row r="10718" spans="1:19" ht="14.25" customHeight="1" x14ac:dyDescent="0.35">
      <c r="A10718" s="2" t="s">
        <v>5880</v>
      </c>
      <c r="B10718" s="2">
        <v>105847</v>
      </c>
      <c r="C10718" s="2" t="s">
        <v>25</v>
      </c>
      <c r="D10718" s="2" t="s">
        <v>36</v>
      </c>
      <c r="E10718" s="2">
        <v>4443.5200000000004</v>
      </c>
      <c r="F10718" s="2">
        <v>0.43</v>
      </c>
      <c r="G10718" s="2">
        <v>1</v>
      </c>
      <c r="H10718" s="3">
        <v>45582</v>
      </c>
      <c r="I10718" s="3">
        <v>45585</v>
      </c>
      <c r="J10718" s="2" t="s">
        <v>21</v>
      </c>
      <c r="K10718" s="2" t="s">
        <v>27</v>
      </c>
      <c r="L10718" s="2">
        <v>996.17</v>
      </c>
      <c r="M10718" s="2" t="s">
        <v>48</v>
      </c>
      <c r="N10718" s="11">
        <f>L10718/E10718*100</f>
        <v>22.418488045513463</v>
      </c>
      <c r="O10718" s="12" t="str">
        <f>IF(N10718&lt;10,"Low",IF(N10718&lt;20,"Med","High"))</f>
        <v>High</v>
      </c>
      <c r="P10718" s="12">
        <f>sales*discount</f>
        <v>1910.7136000000003</v>
      </c>
      <c r="Q10718" s="12">
        <f>sales-Discount_Values</f>
        <v>2532.8064000000004</v>
      </c>
      <c r="R10718" s="12">
        <f>DATEDIF(order_date,delivery_date,"D")</f>
        <v>3</v>
      </c>
      <c r="S10718" s="12"/>
    </row>
    <row r="10719" spans="1:19" ht="14.25" customHeight="1" x14ac:dyDescent="0.35">
      <c r="A10719" s="2" t="s">
        <v>12205</v>
      </c>
      <c r="B10719" s="2">
        <v>112172</v>
      </c>
      <c r="C10719" s="2" t="s">
        <v>19</v>
      </c>
      <c r="D10719" s="2" t="s">
        <v>36</v>
      </c>
      <c r="E10719" s="2">
        <v>190.18</v>
      </c>
      <c r="F10719" s="2">
        <v>0.42</v>
      </c>
      <c r="G10719" s="2">
        <v>9</v>
      </c>
      <c r="H10719" s="3">
        <v>44934</v>
      </c>
      <c r="I10719" s="3">
        <v>44941</v>
      </c>
      <c r="J10719" s="2" t="s">
        <v>31</v>
      </c>
      <c r="K10719" s="2" t="s">
        <v>22</v>
      </c>
      <c r="L10719" s="2">
        <v>42.64</v>
      </c>
      <c r="M10719" s="2" t="s">
        <v>17</v>
      </c>
      <c r="N10719" s="11">
        <f>L10719/E10719*100</f>
        <v>22.420864444210746</v>
      </c>
      <c r="O10719" s="12" t="str">
        <f>IF(N10719&lt;10,"Low",IF(N10719&lt;20,"Med","High"))</f>
        <v>High</v>
      </c>
      <c r="P10719" s="12">
        <f>sales*discount</f>
        <v>79.875600000000006</v>
      </c>
      <c r="Q10719" s="12">
        <f>sales-Discount_Values</f>
        <v>110.3044</v>
      </c>
      <c r="R10719" s="12">
        <f>DATEDIF(order_date,delivery_date,"D")</f>
        <v>7</v>
      </c>
      <c r="S10719" s="12"/>
    </row>
    <row r="10720" spans="1:19" ht="14.25" customHeight="1" x14ac:dyDescent="0.35">
      <c r="A10720" s="2" t="s">
        <v>11034</v>
      </c>
      <c r="B10720" s="2">
        <v>111001</v>
      </c>
      <c r="C10720" s="2" t="s">
        <v>13</v>
      </c>
      <c r="D10720" s="2" t="s">
        <v>36</v>
      </c>
      <c r="E10720" s="2">
        <v>2379.16</v>
      </c>
      <c r="F10720" s="2">
        <v>0.17</v>
      </c>
      <c r="G10720" s="2">
        <v>8</v>
      </c>
      <c r="H10720" s="3">
        <v>45603</v>
      </c>
      <c r="I10720" s="3">
        <v>45609</v>
      </c>
      <c r="J10720" s="2" t="s">
        <v>15</v>
      </c>
      <c r="K10720" s="2" t="s">
        <v>27</v>
      </c>
      <c r="L10720" s="2">
        <v>533.44000000000005</v>
      </c>
      <c r="M10720" s="2" t="s">
        <v>23</v>
      </c>
      <c r="N10720" s="11">
        <f>L10720/E10720*100</f>
        <v>22.421358798903817</v>
      </c>
      <c r="O10720" s="12" t="str">
        <f>IF(N10720&lt;10,"Low",IF(N10720&lt;20,"Med","High"))</f>
        <v>High</v>
      </c>
      <c r="P10720" s="12">
        <f>sales*discount</f>
        <v>404.4572</v>
      </c>
      <c r="Q10720" s="12">
        <f>sales-Discount_Values</f>
        <v>1974.7027999999998</v>
      </c>
      <c r="R10720" s="12">
        <f>DATEDIF(order_date,delivery_date,"D")</f>
        <v>6</v>
      </c>
      <c r="S10720" s="12"/>
    </row>
    <row r="10721" spans="1:19" ht="14.25" customHeight="1" x14ac:dyDescent="0.35">
      <c r="A10721" s="2" t="s">
        <v>9663</v>
      </c>
      <c r="B10721" s="2">
        <v>109630</v>
      </c>
      <c r="C10721" s="2" t="s">
        <v>41</v>
      </c>
      <c r="D10721" s="2" t="s">
        <v>20</v>
      </c>
      <c r="E10721" s="2">
        <v>4709.37</v>
      </c>
      <c r="F10721" s="2">
        <v>0.24</v>
      </c>
      <c r="G10721" s="2">
        <v>5</v>
      </c>
      <c r="H10721" s="3">
        <v>45455</v>
      </c>
      <c r="I10721" s="3">
        <v>45458</v>
      </c>
      <c r="J10721" s="2" t="s">
        <v>21</v>
      </c>
      <c r="K10721" s="2" t="s">
        <v>27</v>
      </c>
      <c r="L10721" s="2">
        <v>1055.9100000000001</v>
      </c>
      <c r="M10721" s="2" t="s">
        <v>17</v>
      </c>
      <c r="N10721" s="11">
        <f>L10721/E10721*100</f>
        <v>22.421470387758873</v>
      </c>
      <c r="O10721" s="12" t="str">
        <f>IF(N10721&lt;10,"Low",IF(N10721&lt;20,"Med","High"))</f>
        <v>High</v>
      </c>
      <c r="P10721" s="12">
        <f>sales*discount</f>
        <v>1130.2487999999998</v>
      </c>
      <c r="Q10721" s="12">
        <f>sales-Discount_Values</f>
        <v>3579.1212</v>
      </c>
      <c r="R10721" s="12">
        <f>DATEDIF(order_date,delivery_date,"D")</f>
        <v>3</v>
      </c>
      <c r="S10721" s="12"/>
    </row>
    <row r="10722" spans="1:19" ht="14.25" customHeight="1" x14ac:dyDescent="0.35">
      <c r="A10722" s="2" t="s">
        <v>11093</v>
      </c>
      <c r="B10722" s="2">
        <v>111060</v>
      </c>
      <c r="C10722" s="2" t="s">
        <v>41</v>
      </c>
      <c r="D10722" s="2" t="s">
        <v>20</v>
      </c>
      <c r="E10722" s="2">
        <v>2237.14</v>
      </c>
      <c r="F10722" s="2">
        <v>0.34</v>
      </c>
      <c r="G10722" s="2">
        <v>7</v>
      </c>
      <c r="H10722" s="3">
        <v>45371</v>
      </c>
      <c r="I10722" s="3">
        <v>45376</v>
      </c>
      <c r="J10722" s="2" t="s">
        <v>21</v>
      </c>
      <c r="K10722" s="2" t="s">
        <v>22</v>
      </c>
      <c r="L10722" s="2">
        <v>501.63</v>
      </c>
      <c r="M10722" s="2" t="s">
        <v>34</v>
      </c>
      <c r="N10722" s="11">
        <f>L10722/E10722*100</f>
        <v>22.422825571935597</v>
      </c>
      <c r="O10722" s="12" t="str">
        <f>IF(N10722&lt;10,"Low",IF(N10722&lt;20,"Med","High"))</f>
        <v>High</v>
      </c>
      <c r="P10722" s="12">
        <f>sales*discount</f>
        <v>760.62760000000003</v>
      </c>
      <c r="Q10722" s="12">
        <f>sales-Discount_Values</f>
        <v>1476.5123999999998</v>
      </c>
      <c r="R10722" s="12">
        <f>DATEDIF(order_date,delivery_date,"D")</f>
        <v>5</v>
      </c>
      <c r="S10722" s="12"/>
    </row>
    <row r="10723" spans="1:19" ht="14.25" customHeight="1" x14ac:dyDescent="0.35">
      <c r="A10723" s="2" t="s">
        <v>6950</v>
      </c>
      <c r="B10723" s="2">
        <v>106917</v>
      </c>
      <c r="C10723" s="2" t="s">
        <v>25</v>
      </c>
      <c r="D10723" s="2" t="s">
        <v>14</v>
      </c>
      <c r="E10723" s="2">
        <v>4517.2</v>
      </c>
      <c r="F10723" s="2">
        <v>0.28000000000000003</v>
      </c>
      <c r="G10723" s="2">
        <v>4</v>
      </c>
      <c r="H10723" s="3">
        <v>45263</v>
      </c>
      <c r="I10723" s="3">
        <v>45265</v>
      </c>
      <c r="J10723" s="2" t="s">
        <v>31</v>
      </c>
      <c r="K10723" s="2" t="s">
        <v>22</v>
      </c>
      <c r="L10723" s="2">
        <v>1013.06</v>
      </c>
      <c r="M10723" s="2" t="s">
        <v>39</v>
      </c>
      <c r="N10723" s="11">
        <f>L10723/E10723*100</f>
        <v>22.42672451961392</v>
      </c>
      <c r="O10723" s="12" t="str">
        <f>IF(N10723&lt;10,"Low",IF(N10723&lt;20,"Med","High"))</f>
        <v>High</v>
      </c>
      <c r="P10723" s="12">
        <f>sales*discount</f>
        <v>1264.816</v>
      </c>
      <c r="Q10723" s="12">
        <f>sales-Discount_Values</f>
        <v>3252.384</v>
      </c>
      <c r="R10723" s="12">
        <f>DATEDIF(order_date,delivery_date,"D")</f>
        <v>2</v>
      </c>
      <c r="S10723" s="12"/>
    </row>
    <row r="10724" spans="1:19" ht="14.25" customHeight="1" x14ac:dyDescent="0.35">
      <c r="A10724" s="2" t="s">
        <v>4763</v>
      </c>
      <c r="B10724" s="2">
        <v>104730</v>
      </c>
      <c r="C10724" s="2" t="s">
        <v>41</v>
      </c>
      <c r="D10724" s="2" t="s">
        <v>26</v>
      </c>
      <c r="E10724" s="2">
        <v>2095.88</v>
      </c>
      <c r="F10724" s="2">
        <v>0.01</v>
      </c>
      <c r="G10724" s="2">
        <v>7</v>
      </c>
      <c r="H10724" s="3">
        <v>44953</v>
      </c>
      <c r="I10724" s="3">
        <v>44954</v>
      </c>
      <c r="J10724" s="2" t="s">
        <v>15</v>
      </c>
      <c r="K10724" s="2" t="s">
        <v>22</v>
      </c>
      <c r="L10724" s="2">
        <v>470.04</v>
      </c>
      <c r="M10724" s="2" t="s">
        <v>39</v>
      </c>
      <c r="N10724" s="11">
        <f>L10724/E10724*100</f>
        <v>22.426856499417905</v>
      </c>
      <c r="O10724" s="12" t="str">
        <f>IF(N10724&lt;10,"Low",IF(N10724&lt;20,"Med","High"))</f>
        <v>High</v>
      </c>
      <c r="P10724" s="12">
        <f>sales*discount</f>
        <v>20.9588</v>
      </c>
      <c r="Q10724" s="12">
        <f>sales-Discount_Values</f>
        <v>2074.9212000000002</v>
      </c>
      <c r="R10724" s="12">
        <f>DATEDIF(order_date,delivery_date,"D")</f>
        <v>1</v>
      </c>
      <c r="S10724" s="12"/>
    </row>
    <row r="10725" spans="1:19" ht="14.25" customHeight="1" x14ac:dyDescent="0.35">
      <c r="A10725" s="2" t="s">
        <v>13355</v>
      </c>
      <c r="B10725" s="2">
        <v>113322</v>
      </c>
      <c r="C10725" s="2" t="s">
        <v>25</v>
      </c>
      <c r="D10725" s="2" t="s">
        <v>14</v>
      </c>
      <c r="E10725" s="2">
        <v>1386.32</v>
      </c>
      <c r="F10725" s="2">
        <v>0.44</v>
      </c>
      <c r="G10725" s="2">
        <v>4</v>
      </c>
      <c r="H10725" s="3">
        <v>45104</v>
      </c>
      <c r="I10725" s="3">
        <v>45105</v>
      </c>
      <c r="J10725" s="2" t="s">
        <v>21</v>
      </c>
      <c r="K10725" s="2" t="s">
        <v>27</v>
      </c>
      <c r="L10725" s="2">
        <v>310.91000000000003</v>
      </c>
      <c r="M10725" s="2" t="s">
        <v>23</v>
      </c>
      <c r="N10725" s="11">
        <f>L10725/E10725*100</f>
        <v>22.427000981014487</v>
      </c>
      <c r="O10725" s="12" t="str">
        <f>IF(N10725&lt;10,"Low",IF(N10725&lt;20,"Med","High"))</f>
        <v>High</v>
      </c>
      <c r="P10725" s="12">
        <f>sales*discount</f>
        <v>609.98079999999993</v>
      </c>
      <c r="Q10725" s="12">
        <f>sales-Discount_Values</f>
        <v>776.33920000000001</v>
      </c>
      <c r="R10725" s="12">
        <f>DATEDIF(order_date,delivery_date,"D")</f>
        <v>1</v>
      </c>
      <c r="S10725" s="12"/>
    </row>
    <row r="10726" spans="1:19" ht="14.25" customHeight="1" x14ac:dyDescent="0.35">
      <c r="A10726" s="2" t="s">
        <v>11057</v>
      </c>
      <c r="B10726" s="2">
        <v>111024</v>
      </c>
      <c r="C10726" s="2" t="s">
        <v>13</v>
      </c>
      <c r="D10726" s="2" t="s">
        <v>33</v>
      </c>
      <c r="E10726" s="2">
        <v>2419.27</v>
      </c>
      <c r="F10726" s="2">
        <v>0.26</v>
      </c>
      <c r="G10726" s="2">
        <v>5</v>
      </c>
      <c r="H10726" s="3">
        <v>44990</v>
      </c>
      <c r="I10726" s="3">
        <v>44992</v>
      </c>
      <c r="J10726" s="2" t="s">
        <v>21</v>
      </c>
      <c r="K10726" s="2" t="s">
        <v>22</v>
      </c>
      <c r="L10726" s="2">
        <v>542.59</v>
      </c>
      <c r="M10726" s="2" t="s">
        <v>39</v>
      </c>
      <c r="N10726" s="11">
        <f>L10726/E10726*100</f>
        <v>22.427839802915759</v>
      </c>
      <c r="O10726" s="12" t="str">
        <f>IF(N10726&lt;10,"Low",IF(N10726&lt;20,"Med","High"))</f>
        <v>High</v>
      </c>
      <c r="P10726" s="12">
        <f>sales*discount</f>
        <v>629.01020000000005</v>
      </c>
      <c r="Q10726" s="12">
        <f>sales-Discount_Values</f>
        <v>1790.2597999999998</v>
      </c>
      <c r="R10726" s="12">
        <f>DATEDIF(order_date,delivery_date,"D")</f>
        <v>2</v>
      </c>
      <c r="S10726" s="12"/>
    </row>
    <row r="10727" spans="1:19" ht="14.25" customHeight="1" x14ac:dyDescent="0.35">
      <c r="A10727" s="2" t="s">
        <v>12600</v>
      </c>
      <c r="B10727" s="2">
        <v>112567</v>
      </c>
      <c r="C10727" s="2" t="s">
        <v>19</v>
      </c>
      <c r="D10727" s="2" t="s">
        <v>33</v>
      </c>
      <c r="E10727" s="2">
        <v>2051.06</v>
      </c>
      <c r="F10727" s="2">
        <v>0.14000000000000001</v>
      </c>
      <c r="G10727" s="2">
        <v>1</v>
      </c>
      <c r="H10727" s="3">
        <v>45303</v>
      </c>
      <c r="I10727" s="3">
        <v>45305</v>
      </c>
      <c r="J10727" s="2" t="s">
        <v>31</v>
      </c>
      <c r="K10727" s="2" t="s">
        <v>16</v>
      </c>
      <c r="L10727" s="2">
        <v>460.1</v>
      </c>
      <c r="M10727" s="2" t="s">
        <v>48</v>
      </c>
      <c r="N10727" s="11">
        <f>L10727/E10727*100</f>
        <v>22.432303296831886</v>
      </c>
      <c r="O10727" s="12" t="str">
        <f>IF(N10727&lt;10,"Low",IF(N10727&lt;20,"Med","High"))</f>
        <v>High</v>
      </c>
      <c r="P10727" s="12">
        <f>sales*discount</f>
        <v>287.14840000000004</v>
      </c>
      <c r="Q10727" s="12">
        <f>sales-Discount_Values</f>
        <v>1763.9115999999999</v>
      </c>
      <c r="R10727" s="12">
        <f>DATEDIF(order_date,delivery_date,"D")</f>
        <v>2</v>
      </c>
      <c r="S10727" s="12"/>
    </row>
    <row r="10728" spans="1:19" ht="14.25" customHeight="1" x14ac:dyDescent="0.35">
      <c r="A10728" s="2" t="s">
        <v>14929</v>
      </c>
      <c r="B10728" s="2">
        <v>114896</v>
      </c>
      <c r="C10728" s="2" t="s">
        <v>25</v>
      </c>
      <c r="D10728" s="2" t="s">
        <v>26</v>
      </c>
      <c r="E10728" s="2">
        <v>982.39</v>
      </c>
      <c r="F10728" s="2">
        <v>0.15</v>
      </c>
      <c r="G10728" s="2">
        <v>1</v>
      </c>
      <c r="H10728" s="3">
        <v>45136</v>
      </c>
      <c r="I10728" s="3">
        <v>45142</v>
      </c>
      <c r="J10728" s="2" t="s">
        <v>15</v>
      </c>
      <c r="K10728" s="2" t="s">
        <v>22</v>
      </c>
      <c r="L10728" s="2">
        <v>220.39</v>
      </c>
      <c r="M10728" s="2" t="s">
        <v>34</v>
      </c>
      <c r="N10728" s="11">
        <f>L10728/E10728*100</f>
        <v>22.434063864656601</v>
      </c>
      <c r="O10728" s="12" t="str">
        <f>IF(N10728&lt;10,"Low",IF(N10728&lt;20,"Med","High"))</f>
        <v>High</v>
      </c>
      <c r="P10728" s="12">
        <f>sales*discount</f>
        <v>147.35849999999999</v>
      </c>
      <c r="Q10728" s="12">
        <f>sales-Discount_Values</f>
        <v>835.03150000000005</v>
      </c>
      <c r="R10728" s="12">
        <f>DATEDIF(order_date,delivery_date,"D")</f>
        <v>6</v>
      </c>
      <c r="S10728" s="12"/>
    </row>
    <row r="10729" spans="1:19" ht="14.25" customHeight="1" x14ac:dyDescent="0.35">
      <c r="A10729" s="2" t="s">
        <v>7312</v>
      </c>
      <c r="B10729" s="2">
        <v>107279</v>
      </c>
      <c r="C10729" s="2" t="s">
        <v>13</v>
      </c>
      <c r="D10729" s="2" t="s">
        <v>14</v>
      </c>
      <c r="E10729" s="2">
        <v>3329.22</v>
      </c>
      <c r="F10729" s="2">
        <v>0.44</v>
      </c>
      <c r="G10729" s="2">
        <v>7</v>
      </c>
      <c r="H10729" s="3">
        <v>45458</v>
      </c>
      <c r="I10729" s="3">
        <v>45464</v>
      </c>
      <c r="J10729" s="2" t="s">
        <v>31</v>
      </c>
      <c r="K10729" s="2" t="s">
        <v>27</v>
      </c>
      <c r="L10729" s="2">
        <v>746.92</v>
      </c>
      <c r="M10729" s="2" t="s">
        <v>23</v>
      </c>
      <c r="N10729" s="11">
        <f>L10729/E10729*100</f>
        <v>22.435285141865062</v>
      </c>
      <c r="O10729" s="12" t="str">
        <f>IF(N10729&lt;10,"Low",IF(N10729&lt;20,"Med","High"))</f>
        <v>High</v>
      </c>
      <c r="P10729" s="12">
        <f>sales*discount</f>
        <v>1464.8568</v>
      </c>
      <c r="Q10729" s="12">
        <f>sales-Discount_Values</f>
        <v>1864.3631999999998</v>
      </c>
      <c r="R10729" s="12">
        <f>DATEDIF(order_date,delivery_date,"D")</f>
        <v>6</v>
      </c>
      <c r="S10729" s="12"/>
    </row>
    <row r="10730" spans="1:19" ht="14.25" customHeight="1" x14ac:dyDescent="0.35">
      <c r="A10730" s="2" t="s">
        <v>2645</v>
      </c>
      <c r="B10730" s="2">
        <v>102612</v>
      </c>
      <c r="C10730" s="2" t="s">
        <v>41</v>
      </c>
      <c r="D10730" s="2" t="s">
        <v>33</v>
      </c>
      <c r="E10730" s="2">
        <v>3615.98</v>
      </c>
      <c r="F10730" s="2">
        <v>0.16</v>
      </c>
      <c r="G10730" s="2">
        <v>1</v>
      </c>
      <c r="H10730" s="3">
        <v>45389</v>
      </c>
      <c r="I10730" s="3">
        <v>45390</v>
      </c>
      <c r="J10730" s="2" t="s">
        <v>31</v>
      </c>
      <c r="K10730" s="2" t="s">
        <v>22</v>
      </c>
      <c r="L10730" s="2">
        <v>811.34</v>
      </c>
      <c r="M10730" s="2" t="s">
        <v>39</v>
      </c>
      <c r="N10730" s="11">
        <f>L10730/E10730*100</f>
        <v>22.437624101903218</v>
      </c>
      <c r="O10730" s="12" t="str">
        <f>IF(N10730&lt;10,"Low",IF(N10730&lt;20,"Med","High"))</f>
        <v>High</v>
      </c>
      <c r="P10730" s="12">
        <f>sales*discount</f>
        <v>578.55680000000007</v>
      </c>
      <c r="Q10730" s="12">
        <f>sales-Discount_Values</f>
        <v>3037.4232000000002</v>
      </c>
      <c r="R10730" s="12">
        <f>DATEDIF(order_date,delivery_date,"D")</f>
        <v>1</v>
      </c>
      <c r="S10730" s="12"/>
    </row>
    <row r="10731" spans="1:19" ht="14.25" customHeight="1" x14ac:dyDescent="0.35">
      <c r="A10731" s="2" t="s">
        <v>15007</v>
      </c>
      <c r="B10731" s="2">
        <v>114974</v>
      </c>
      <c r="C10731" s="2" t="s">
        <v>25</v>
      </c>
      <c r="D10731" s="2" t="s">
        <v>36</v>
      </c>
      <c r="E10731" s="2">
        <v>4377.8999999999996</v>
      </c>
      <c r="F10731" s="2">
        <v>0.03</v>
      </c>
      <c r="G10731" s="2">
        <v>7</v>
      </c>
      <c r="H10731" s="3">
        <v>45330</v>
      </c>
      <c r="I10731" s="3">
        <v>45336</v>
      </c>
      <c r="J10731" s="2" t="s">
        <v>15</v>
      </c>
      <c r="K10731" s="2" t="s">
        <v>16</v>
      </c>
      <c r="L10731" s="2">
        <v>982.3</v>
      </c>
      <c r="M10731" s="2" t="s">
        <v>34</v>
      </c>
      <c r="N10731" s="11">
        <f>L10731/E10731*100</f>
        <v>22.437698439891275</v>
      </c>
      <c r="O10731" s="12" t="str">
        <f>IF(N10731&lt;10,"Low",IF(N10731&lt;20,"Med","High"))</f>
        <v>High</v>
      </c>
      <c r="P10731" s="12">
        <f>sales*discount</f>
        <v>131.33699999999999</v>
      </c>
      <c r="Q10731" s="12">
        <f>sales-Discount_Values</f>
        <v>4246.5630000000001</v>
      </c>
      <c r="R10731" s="12">
        <f>DATEDIF(order_date,delivery_date,"D")</f>
        <v>6</v>
      </c>
      <c r="S10731" s="12"/>
    </row>
    <row r="10732" spans="1:19" ht="14.25" customHeight="1" x14ac:dyDescent="0.35">
      <c r="A10732" s="2" t="s">
        <v>12521</v>
      </c>
      <c r="B10732" s="2">
        <v>112488</v>
      </c>
      <c r="C10732" s="2" t="s">
        <v>19</v>
      </c>
      <c r="D10732" s="2" t="s">
        <v>36</v>
      </c>
      <c r="E10732" s="2">
        <v>3429.22</v>
      </c>
      <c r="F10732" s="2">
        <v>0.33</v>
      </c>
      <c r="G10732" s="2">
        <v>3</v>
      </c>
      <c r="H10732" s="3">
        <v>45242</v>
      </c>
      <c r="I10732" s="3">
        <v>45247</v>
      </c>
      <c r="J10732" s="2" t="s">
        <v>15</v>
      </c>
      <c r="K10732" s="2" t="s">
        <v>22</v>
      </c>
      <c r="L10732" s="2">
        <v>769.46</v>
      </c>
      <c r="M10732" s="2" t="s">
        <v>39</v>
      </c>
      <c r="N10732" s="11">
        <f>L10732/E10732*100</f>
        <v>22.438338747586918</v>
      </c>
      <c r="O10732" s="12" t="str">
        <f>IF(N10732&lt;10,"Low",IF(N10732&lt;20,"Med","High"))</f>
        <v>High</v>
      </c>
      <c r="P10732" s="12">
        <f>sales*discount</f>
        <v>1131.6425999999999</v>
      </c>
      <c r="Q10732" s="12">
        <f>sales-Discount_Values</f>
        <v>2297.5774000000001</v>
      </c>
      <c r="R10732" s="12">
        <f>DATEDIF(order_date,delivery_date,"D")</f>
        <v>5</v>
      </c>
      <c r="S10732" s="12"/>
    </row>
    <row r="10733" spans="1:19" ht="14.25" customHeight="1" x14ac:dyDescent="0.35">
      <c r="A10733" s="2" t="s">
        <v>7729</v>
      </c>
      <c r="B10733" s="2">
        <v>107696</v>
      </c>
      <c r="C10733" s="2" t="s">
        <v>41</v>
      </c>
      <c r="D10733" s="2" t="s">
        <v>20</v>
      </c>
      <c r="E10733" s="2">
        <v>2770.19</v>
      </c>
      <c r="F10733" s="2">
        <v>0.34</v>
      </c>
      <c r="G10733" s="2">
        <v>1</v>
      </c>
      <c r="H10733" s="3">
        <v>44941</v>
      </c>
      <c r="I10733" s="3">
        <v>44944</v>
      </c>
      <c r="J10733" s="2" t="s">
        <v>21</v>
      </c>
      <c r="K10733" s="2" t="s">
        <v>27</v>
      </c>
      <c r="L10733" s="2">
        <v>621.62</v>
      </c>
      <c r="M10733" s="2" t="s">
        <v>48</v>
      </c>
      <c r="N10733" s="11">
        <f>L10733/E10733*100</f>
        <v>22.43961605521643</v>
      </c>
      <c r="O10733" s="12" t="str">
        <f>IF(N10733&lt;10,"Low",IF(N10733&lt;20,"Med","High"))</f>
        <v>High</v>
      </c>
      <c r="P10733" s="12">
        <f>sales*discount</f>
        <v>941.86460000000011</v>
      </c>
      <c r="Q10733" s="12">
        <f>sales-Discount_Values</f>
        <v>1828.3253999999999</v>
      </c>
      <c r="R10733" s="12">
        <f>DATEDIF(order_date,delivery_date,"D")</f>
        <v>3</v>
      </c>
      <c r="S10733" s="12"/>
    </row>
    <row r="10734" spans="1:19" ht="14.25" customHeight="1" x14ac:dyDescent="0.35">
      <c r="A10734" s="2" t="s">
        <v>4699</v>
      </c>
      <c r="B10734" s="2">
        <v>104666</v>
      </c>
      <c r="C10734" s="2" t="s">
        <v>41</v>
      </c>
      <c r="D10734" s="2" t="s">
        <v>26</v>
      </c>
      <c r="E10734" s="2">
        <v>4786.6499999999996</v>
      </c>
      <c r="F10734" s="2">
        <v>0.26</v>
      </c>
      <c r="G10734" s="2">
        <v>1</v>
      </c>
      <c r="H10734" s="3">
        <v>44984</v>
      </c>
      <c r="I10734" s="3">
        <v>44985</v>
      </c>
      <c r="J10734" s="2" t="s">
        <v>15</v>
      </c>
      <c r="K10734" s="2" t="s">
        <v>16</v>
      </c>
      <c r="L10734" s="2">
        <v>1074.1099999999999</v>
      </c>
      <c r="M10734" s="2" t="s">
        <v>39</v>
      </c>
      <c r="N10734" s="11">
        <f>L10734/E10734*100</f>
        <v>22.439702088099192</v>
      </c>
      <c r="O10734" s="12" t="str">
        <f>IF(N10734&lt;10,"Low",IF(N10734&lt;20,"Med","High"))</f>
        <v>High</v>
      </c>
      <c r="P10734" s="12">
        <f>sales*discount</f>
        <v>1244.529</v>
      </c>
      <c r="Q10734" s="12">
        <f>sales-Discount_Values</f>
        <v>3542.1209999999996</v>
      </c>
      <c r="R10734" s="12">
        <f>DATEDIF(order_date,delivery_date,"D")</f>
        <v>1</v>
      </c>
      <c r="S10734" s="12"/>
    </row>
    <row r="10735" spans="1:19" ht="14.25" customHeight="1" x14ac:dyDescent="0.35">
      <c r="A10735" s="2" t="s">
        <v>10202</v>
      </c>
      <c r="B10735" s="2">
        <v>110169</v>
      </c>
      <c r="C10735" s="2" t="s">
        <v>41</v>
      </c>
      <c r="D10735" s="2" t="s">
        <v>20</v>
      </c>
      <c r="E10735" s="2">
        <v>1348.2</v>
      </c>
      <c r="F10735" s="2">
        <v>0.03</v>
      </c>
      <c r="G10735" s="2">
        <v>6</v>
      </c>
      <c r="H10735" s="3">
        <v>45042</v>
      </c>
      <c r="I10735" s="3">
        <v>45049</v>
      </c>
      <c r="J10735" s="2" t="s">
        <v>21</v>
      </c>
      <c r="K10735" s="2" t="s">
        <v>22</v>
      </c>
      <c r="L10735" s="2">
        <v>302.55</v>
      </c>
      <c r="M10735" s="2" t="s">
        <v>23</v>
      </c>
      <c r="N10735" s="11">
        <f>L10735/E10735*100</f>
        <v>22.441032487761458</v>
      </c>
      <c r="O10735" s="12" t="str">
        <f>IF(N10735&lt;10,"Low",IF(N10735&lt;20,"Med","High"))</f>
        <v>High</v>
      </c>
      <c r="P10735" s="12">
        <f>sales*discount</f>
        <v>40.445999999999998</v>
      </c>
      <c r="Q10735" s="12">
        <f>sales-Discount_Values</f>
        <v>1307.7540000000001</v>
      </c>
      <c r="R10735" s="12">
        <f>DATEDIF(order_date,delivery_date,"D")</f>
        <v>7</v>
      </c>
      <c r="S10735" s="12"/>
    </row>
    <row r="10736" spans="1:19" ht="14.25" customHeight="1" x14ac:dyDescent="0.35">
      <c r="A10736" s="2" t="s">
        <v>8397</v>
      </c>
      <c r="B10736" s="2">
        <v>108364</v>
      </c>
      <c r="C10736" s="2" t="s">
        <v>41</v>
      </c>
      <c r="D10736" s="2" t="s">
        <v>20</v>
      </c>
      <c r="E10736" s="2">
        <v>1948.15</v>
      </c>
      <c r="F10736" s="2">
        <v>0.13</v>
      </c>
      <c r="G10736" s="2">
        <v>3</v>
      </c>
      <c r="H10736" s="3">
        <v>45483</v>
      </c>
      <c r="I10736" s="3">
        <v>45486</v>
      </c>
      <c r="J10736" s="2" t="s">
        <v>21</v>
      </c>
      <c r="K10736" s="2" t="s">
        <v>22</v>
      </c>
      <c r="L10736" s="2">
        <v>437.28</v>
      </c>
      <c r="M10736" s="2" t="s">
        <v>39</v>
      </c>
      <c r="N10736" s="11">
        <f>L10736/E10736*100</f>
        <v>22.445910222518798</v>
      </c>
      <c r="O10736" s="12" t="str">
        <f>IF(N10736&lt;10,"Low",IF(N10736&lt;20,"Med","High"))</f>
        <v>High</v>
      </c>
      <c r="P10736" s="12">
        <f>sales*discount</f>
        <v>253.25950000000003</v>
      </c>
      <c r="Q10736" s="12">
        <f>sales-Discount_Values</f>
        <v>1694.8905</v>
      </c>
      <c r="R10736" s="12">
        <f>DATEDIF(order_date,delivery_date,"D")</f>
        <v>3</v>
      </c>
      <c r="S10736" s="12"/>
    </row>
    <row r="10737" spans="1:19" ht="14.25" customHeight="1" x14ac:dyDescent="0.35">
      <c r="A10737" s="2" t="s">
        <v>10756</v>
      </c>
      <c r="B10737" s="2">
        <v>110723</v>
      </c>
      <c r="C10737" s="2" t="s">
        <v>19</v>
      </c>
      <c r="D10737" s="2" t="s">
        <v>26</v>
      </c>
      <c r="E10737" s="2">
        <v>201.14</v>
      </c>
      <c r="F10737" s="2">
        <v>0.45</v>
      </c>
      <c r="G10737" s="2">
        <v>6</v>
      </c>
      <c r="H10737" s="3">
        <v>45508</v>
      </c>
      <c r="I10737" s="3">
        <v>45513</v>
      </c>
      <c r="J10737" s="2" t="s">
        <v>21</v>
      </c>
      <c r="K10737" s="2" t="s">
        <v>16</v>
      </c>
      <c r="L10737" s="2">
        <v>45.15</v>
      </c>
      <c r="M10737" s="2" t="s">
        <v>39</v>
      </c>
      <c r="N10737" s="11">
        <f>L10737/E10737*100</f>
        <v>22.447051804713137</v>
      </c>
      <c r="O10737" s="12" t="str">
        <f>IF(N10737&lt;10,"Low",IF(N10737&lt;20,"Med","High"))</f>
        <v>High</v>
      </c>
      <c r="P10737" s="12">
        <f>sales*discount</f>
        <v>90.512999999999991</v>
      </c>
      <c r="Q10737" s="12">
        <f>sales-Discount_Values</f>
        <v>110.627</v>
      </c>
      <c r="R10737" s="12">
        <f>DATEDIF(order_date,delivery_date,"D")</f>
        <v>5</v>
      </c>
      <c r="S10737" s="12"/>
    </row>
    <row r="10738" spans="1:19" ht="14.25" customHeight="1" x14ac:dyDescent="0.35">
      <c r="A10738" s="2" t="s">
        <v>14884</v>
      </c>
      <c r="B10738" s="2">
        <v>114851</v>
      </c>
      <c r="C10738" s="2" t="s">
        <v>13</v>
      </c>
      <c r="D10738" s="2" t="s">
        <v>20</v>
      </c>
      <c r="E10738" s="2">
        <v>3564.29</v>
      </c>
      <c r="F10738" s="2">
        <v>0.14000000000000001</v>
      </c>
      <c r="G10738" s="2">
        <v>3</v>
      </c>
      <c r="H10738" s="3">
        <v>45168</v>
      </c>
      <c r="I10738" s="3">
        <v>45170</v>
      </c>
      <c r="J10738" s="2" t="s">
        <v>21</v>
      </c>
      <c r="K10738" s="2" t="s">
        <v>16</v>
      </c>
      <c r="L10738" s="2">
        <v>800.1</v>
      </c>
      <c r="M10738" s="2" t="s">
        <v>34</v>
      </c>
      <c r="N10738" s="11">
        <f>L10738/E10738*100</f>
        <v>22.447668399597116</v>
      </c>
      <c r="O10738" s="12" t="str">
        <f>IF(N10738&lt;10,"Low",IF(N10738&lt;20,"Med","High"))</f>
        <v>High</v>
      </c>
      <c r="P10738" s="12">
        <f>sales*discount</f>
        <v>499.00060000000002</v>
      </c>
      <c r="Q10738" s="12">
        <f>sales-Discount_Values</f>
        <v>3065.2894000000001</v>
      </c>
      <c r="R10738" s="12">
        <f>DATEDIF(order_date,delivery_date,"D")</f>
        <v>2</v>
      </c>
      <c r="S10738" s="12"/>
    </row>
    <row r="10739" spans="1:19" ht="14.25" customHeight="1" x14ac:dyDescent="0.35">
      <c r="A10739" s="2" t="s">
        <v>14987</v>
      </c>
      <c r="B10739" s="2">
        <v>114954</v>
      </c>
      <c r="C10739" s="2" t="s">
        <v>41</v>
      </c>
      <c r="D10739" s="2" t="s">
        <v>36</v>
      </c>
      <c r="E10739" s="2">
        <v>2730.67</v>
      </c>
      <c r="F10739" s="2">
        <v>0.43</v>
      </c>
      <c r="G10739" s="2">
        <v>1</v>
      </c>
      <c r="H10739" s="3">
        <v>45501</v>
      </c>
      <c r="I10739" s="3">
        <v>45508</v>
      </c>
      <c r="J10739" s="2" t="s">
        <v>31</v>
      </c>
      <c r="K10739" s="2" t="s">
        <v>22</v>
      </c>
      <c r="L10739" s="2">
        <v>613.03</v>
      </c>
      <c r="M10739" s="2" t="s">
        <v>39</v>
      </c>
      <c r="N10739" s="11">
        <f>L10739/E10739*100</f>
        <v>22.44980169701941</v>
      </c>
      <c r="O10739" s="12" t="str">
        <f>IF(N10739&lt;10,"Low",IF(N10739&lt;20,"Med","High"))</f>
        <v>High</v>
      </c>
      <c r="P10739" s="12">
        <f>sales*discount</f>
        <v>1174.1881000000001</v>
      </c>
      <c r="Q10739" s="12">
        <f>sales-Discount_Values</f>
        <v>1556.4819</v>
      </c>
      <c r="R10739" s="12">
        <f>DATEDIF(order_date,delivery_date,"D")</f>
        <v>7</v>
      </c>
      <c r="S10739" s="12"/>
    </row>
    <row r="10740" spans="1:19" ht="14.25" customHeight="1" x14ac:dyDescent="0.35">
      <c r="A10740" s="2" t="s">
        <v>4315</v>
      </c>
      <c r="B10740" s="2">
        <v>104282</v>
      </c>
      <c r="C10740" s="2" t="s">
        <v>41</v>
      </c>
      <c r="D10740" s="2" t="s">
        <v>26</v>
      </c>
      <c r="E10740" s="2">
        <v>4164.82</v>
      </c>
      <c r="F10740" s="2">
        <v>0.11</v>
      </c>
      <c r="G10740" s="2">
        <v>7</v>
      </c>
      <c r="H10740" s="3">
        <v>44954</v>
      </c>
      <c r="I10740" s="3">
        <v>44955</v>
      </c>
      <c r="J10740" s="2" t="s">
        <v>21</v>
      </c>
      <c r="K10740" s="2" t="s">
        <v>22</v>
      </c>
      <c r="L10740" s="2">
        <v>935.04</v>
      </c>
      <c r="M10740" s="2" t="s">
        <v>17</v>
      </c>
      <c r="N10740" s="11">
        <f>L10740/E10740*100</f>
        <v>22.450910243419884</v>
      </c>
      <c r="O10740" s="12" t="str">
        <f>IF(N10740&lt;10,"Low",IF(N10740&lt;20,"Med","High"))</f>
        <v>High</v>
      </c>
      <c r="P10740" s="12">
        <f>sales*discount</f>
        <v>458.13019999999995</v>
      </c>
      <c r="Q10740" s="12">
        <f>sales-Discount_Values</f>
        <v>3706.6897999999997</v>
      </c>
      <c r="R10740" s="12">
        <f>DATEDIF(order_date,delivery_date,"D")</f>
        <v>1</v>
      </c>
      <c r="S10740" s="12"/>
    </row>
    <row r="10741" spans="1:19" ht="14.25" customHeight="1" x14ac:dyDescent="0.35">
      <c r="A10741" s="2" t="s">
        <v>7710</v>
      </c>
      <c r="B10741" s="2">
        <v>107677</v>
      </c>
      <c r="C10741" s="2" t="s">
        <v>41</v>
      </c>
      <c r="D10741" s="2" t="s">
        <v>26</v>
      </c>
      <c r="E10741" s="2">
        <v>3393.56</v>
      </c>
      <c r="F10741" s="2">
        <v>0.17</v>
      </c>
      <c r="G10741" s="2">
        <v>1</v>
      </c>
      <c r="H10741" s="3">
        <v>45475</v>
      </c>
      <c r="I10741" s="3">
        <v>45480</v>
      </c>
      <c r="J10741" s="2" t="s">
        <v>15</v>
      </c>
      <c r="K10741" s="2" t="s">
        <v>16</v>
      </c>
      <c r="L10741" s="2">
        <v>761.9</v>
      </c>
      <c r="M10741" s="2" t="s">
        <v>34</v>
      </c>
      <c r="N10741" s="11">
        <f>L10741/E10741*100</f>
        <v>22.451349025801811</v>
      </c>
      <c r="O10741" s="12" t="str">
        <f>IF(N10741&lt;10,"Low",IF(N10741&lt;20,"Med","High"))</f>
        <v>High</v>
      </c>
      <c r="P10741" s="12">
        <f>sales*discount</f>
        <v>576.90520000000004</v>
      </c>
      <c r="Q10741" s="12">
        <f>sales-Discount_Values</f>
        <v>2816.6547999999998</v>
      </c>
      <c r="R10741" s="12">
        <f>DATEDIF(order_date,delivery_date,"D")</f>
        <v>5</v>
      </c>
      <c r="S10741" s="12"/>
    </row>
    <row r="10742" spans="1:19" ht="14.25" customHeight="1" x14ac:dyDescent="0.35">
      <c r="A10742" s="2" t="s">
        <v>10388</v>
      </c>
      <c r="B10742" s="2">
        <v>110355</v>
      </c>
      <c r="C10742" s="2" t="s">
        <v>25</v>
      </c>
      <c r="D10742" s="2" t="s">
        <v>33</v>
      </c>
      <c r="E10742" s="2">
        <v>4857.22</v>
      </c>
      <c r="F10742" s="2">
        <v>0.23</v>
      </c>
      <c r="G10742" s="2">
        <v>6</v>
      </c>
      <c r="H10742" s="3">
        <v>45014</v>
      </c>
      <c r="I10742" s="3">
        <v>45021</v>
      </c>
      <c r="J10742" s="2" t="s">
        <v>31</v>
      </c>
      <c r="K10742" s="2" t="s">
        <v>22</v>
      </c>
      <c r="L10742" s="2">
        <v>1090.6300000000001</v>
      </c>
      <c r="M10742" s="2" t="s">
        <v>23</v>
      </c>
      <c r="N10742" s="11">
        <f>L10742/E10742*100</f>
        <v>22.453790439798897</v>
      </c>
      <c r="O10742" s="12" t="str">
        <f>IF(N10742&lt;10,"Low",IF(N10742&lt;20,"Med","High"))</f>
        <v>High</v>
      </c>
      <c r="P10742" s="12">
        <f>sales*discount</f>
        <v>1117.1606000000002</v>
      </c>
      <c r="Q10742" s="12">
        <f>sales-Discount_Values</f>
        <v>3740.0594000000001</v>
      </c>
      <c r="R10742" s="12">
        <f>DATEDIF(order_date,delivery_date,"D")</f>
        <v>7</v>
      </c>
      <c r="S10742" s="12"/>
    </row>
    <row r="10743" spans="1:19" ht="14.25" customHeight="1" x14ac:dyDescent="0.35">
      <c r="A10743" s="2" t="s">
        <v>2268</v>
      </c>
      <c r="B10743" s="2">
        <v>102235</v>
      </c>
      <c r="C10743" s="2" t="s">
        <v>19</v>
      </c>
      <c r="D10743" s="2" t="s">
        <v>33</v>
      </c>
      <c r="E10743" s="2">
        <v>3346.19</v>
      </c>
      <c r="F10743" s="2">
        <v>0.5</v>
      </c>
      <c r="G10743" s="2">
        <v>8</v>
      </c>
      <c r="H10743" s="3">
        <v>45116</v>
      </c>
      <c r="I10743" s="3">
        <v>45118</v>
      </c>
      <c r="J10743" s="2" t="s">
        <v>15</v>
      </c>
      <c r="K10743" s="2" t="s">
        <v>27</v>
      </c>
      <c r="L10743" s="2">
        <v>751.37</v>
      </c>
      <c r="M10743" s="2" t="s">
        <v>23</v>
      </c>
      <c r="N10743" s="11">
        <f>L10743/E10743*100</f>
        <v>22.454493020420237</v>
      </c>
      <c r="O10743" s="12" t="str">
        <f>IF(N10743&lt;10,"Low",IF(N10743&lt;20,"Med","High"))</f>
        <v>High</v>
      </c>
      <c r="P10743" s="12">
        <f>sales*discount</f>
        <v>1673.095</v>
      </c>
      <c r="Q10743" s="12">
        <f>sales-Discount_Values</f>
        <v>1673.095</v>
      </c>
      <c r="R10743" s="12">
        <f>DATEDIF(order_date,delivery_date,"D")</f>
        <v>2</v>
      </c>
      <c r="S10743" s="12"/>
    </row>
    <row r="10744" spans="1:19" ht="14.25" customHeight="1" x14ac:dyDescent="0.35">
      <c r="A10744" s="2" t="s">
        <v>6458</v>
      </c>
      <c r="B10744" s="2">
        <v>106425</v>
      </c>
      <c r="C10744" s="2" t="s">
        <v>19</v>
      </c>
      <c r="D10744" s="2" t="s">
        <v>33</v>
      </c>
      <c r="E10744" s="2">
        <v>2586.91</v>
      </c>
      <c r="F10744" s="2">
        <v>0.31</v>
      </c>
      <c r="G10744" s="2">
        <v>3</v>
      </c>
      <c r="H10744" s="3">
        <v>44930</v>
      </c>
      <c r="I10744" s="3">
        <v>44932</v>
      </c>
      <c r="J10744" s="2" t="s">
        <v>21</v>
      </c>
      <c r="K10744" s="2" t="s">
        <v>16</v>
      </c>
      <c r="L10744" s="2">
        <v>580.91</v>
      </c>
      <c r="M10744" s="2" t="s">
        <v>28</v>
      </c>
      <c r="N10744" s="11">
        <f>L10744/E10744*100</f>
        <v>22.45574836387814</v>
      </c>
      <c r="O10744" s="12" t="str">
        <f>IF(N10744&lt;10,"Low",IF(N10744&lt;20,"Med","High"))</f>
        <v>High</v>
      </c>
      <c r="P10744" s="12">
        <f>sales*discount</f>
        <v>801.94209999999998</v>
      </c>
      <c r="Q10744" s="12">
        <f>sales-Discount_Values</f>
        <v>1784.9678999999999</v>
      </c>
      <c r="R10744" s="12">
        <f>DATEDIF(order_date,delivery_date,"D")</f>
        <v>2</v>
      </c>
      <c r="S10744" s="12"/>
    </row>
    <row r="10745" spans="1:19" ht="14.25" customHeight="1" x14ac:dyDescent="0.35">
      <c r="A10745" s="2" t="s">
        <v>10650</v>
      </c>
      <c r="B10745" s="2">
        <v>110617</v>
      </c>
      <c r="C10745" s="2" t="s">
        <v>25</v>
      </c>
      <c r="D10745" s="2" t="s">
        <v>14</v>
      </c>
      <c r="E10745" s="2">
        <v>561.71</v>
      </c>
      <c r="F10745" s="2">
        <v>0.25</v>
      </c>
      <c r="G10745" s="2">
        <v>3</v>
      </c>
      <c r="H10745" s="3">
        <v>45615</v>
      </c>
      <c r="I10745" s="3">
        <v>45622</v>
      </c>
      <c r="J10745" s="2" t="s">
        <v>15</v>
      </c>
      <c r="K10745" s="2" t="s">
        <v>16</v>
      </c>
      <c r="L10745" s="2">
        <v>126.14</v>
      </c>
      <c r="M10745" s="2" t="s">
        <v>23</v>
      </c>
      <c r="N10745" s="11">
        <f>L10745/E10745*100</f>
        <v>22.4564276940058</v>
      </c>
      <c r="O10745" s="12" t="str">
        <f>IF(N10745&lt;10,"Low",IF(N10745&lt;20,"Med","High"))</f>
        <v>High</v>
      </c>
      <c r="P10745" s="12">
        <f>sales*discount</f>
        <v>140.42750000000001</v>
      </c>
      <c r="Q10745" s="12">
        <f>sales-Discount_Values</f>
        <v>421.28250000000003</v>
      </c>
      <c r="R10745" s="12">
        <f>DATEDIF(order_date,delivery_date,"D")</f>
        <v>7</v>
      </c>
      <c r="S10745" s="12"/>
    </row>
    <row r="10746" spans="1:19" ht="14.25" customHeight="1" x14ac:dyDescent="0.35">
      <c r="A10746" s="2" t="s">
        <v>13644</v>
      </c>
      <c r="B10746" s="2">
        <v>113611</v>
      </c>
      <c r="C10746" s="2" t="s">
        <v>25</v>
      </c>
      <c r="D10746" s="2" t="s">
        <v>20</v>
      </c>
      <c r="E10746" s="2">
        <v>3478.07</v>
      </c>
      <c r="F10746" s="2">
        <v>0.19</v>
      </c>
      <c r="G10746" s="2">
        <v>6</v>
      </c>
      <c r="H10746" s="3">
        <v>45437</v>
      </c>
      <c r="I10746" s="3">
        <v>45442</v>
      </c>
      <c r="J10746" s="2" t="s">
        <v>21</v>
      </c>
      <c r="K10746" s="2" t="s">
        <v>16</v>
      </c>
      <c r="L10746" s="2">
        <v>781.1</v>
      </c>
      <c r="M10746" s="2" t="s">
        <v>23</v>
      </c>
      <c r="N10746" s="11">
        <f>L10746/E10746*100</f>
        <v>22.457857374923449</v>
      </c>
      <c r="O10746" s="12" t="str">
        <f>IF(N10746&lt;10,"Low",IF(N10746&lt;20,"Med","High"))</f>
        <v>High</v>
      </c>
      <c r="P10746" s="12">
        <f>sales*discount</f>
        <v>660.83330000000001</v>
      </c>
      <c r="Q10746" s="12">
        <f>sales-Discount_Values</f>
        <v>2817.2367000000004</v>
      </c>
      <c r="R10746" s="12">
        <f>DATEDIF(order_date,delivery_date,"D")</f>
        <v>5</v>
      </c>
      <c r="S10746" s="12"/>
    </row>
    <row r="10747" spans="1:19" ht="14.25" customHeight="1" x14ac:dyDescent="0.35">
      <c r="A10747" s="2" t="s">
        <v>621</v>
      </c>
      <c r="B10747" s="2">
        <v>100588</v>
      </c>
      <c r="C10747" s="2" t="s">
        <v>19</v>
      </c>
      <c r="D10747" s="2" t="s">
        <v>36</v>
      </c>
      <c r="E10747" s="2">
        <v>1451.27</v>
      </c>
      <c r="F10747" s="2">
        <v>0.09</v>
      </c>
      <c r="G10747" s="2">
        <v>6</v>
      </c>
      <c r="H10747" s="3">
        <v>45519</v>
      </c>
      <c r="I10747" s="3">
        <v>45526</v>
      </c>
      <c r="J10747" s="2" t="s">
        <v>21</v>
      </c>
      <c r="K10747" s="2" t="s">
        <v>16</v>
      </c>
      <c r="L10747" s="2">
        <v>325.97000000000003</v>
      </c>
      <c r="M10747" s="2" t="s">
        <v>17</v>
      </c>
      <c r="N10747" s="11">
        <f>L10747/E10747*100</f>
        <v>22.461016902437176</v>
      </c>
      <c r="O10747" s="12" t="str">
        <f>IF(N10747&lt;10,"Low",IF(N10747&lt;20,"Med","High"))</f>
        <v>High</v>
      </c>
      <c r="P10747" s="12">
        <f>sales*discount</f>
        <v>130.61429999999999</v>
      </c>
      <c r="Q10747" s="12">
        <f>sales-Discount_Values</f>
        <v>1320.6557</v>
      </c>
      <c r="R10747" s="12">
        <f>DATEDIF(order_date,delivery_date,"D")</f>
        <v>7</v>
      </c>
      <c r="S10747" s="12"/>
    </row>
    <row r="10748" spans="1:19" ht="14.25" customHeight="1" x14ac:dyDescent="0.35">
      <c r="A10748" s="2" t="s">
        <v>14984</v>
      </c>
      <c r="B10748" s="2">
        <v>114951</v>
      </c>
      <c r="C10748" s="2" t="s">
        <v>19</v>
      </c>
      <c r="D10748" s="2" t="s">
        <v>36</v>
      </c>
      <c r="E10748" s="2">
        <v>2494.52</v>
      </c>
      <c r="F10748" s="2">
        <v>0.23</v>
      </c>
      <c r="G10748" s="2">
        <v>2</v>
      </c>
      <c r="H10748" s="3">
        <v>45077</v>
      </c>
      <c r="I10748" s="3">
        <v>45078</v>
      </c>
      <c r="J10748" s="2" t="s">
        <v>15</v>
      </c>
      <c r="K10748" s="2" t="s">
        <v>22</v>
      </c>
      <c r="L10748" s="2">
        <v>560.35</v>
      </c>
      <c r="M10748" s="2" t="s">
        <v>28</v>
      </c>
      <c r="N10748" s="11">
        <f>L10748/E10748*100</f>
        <v>22.463239420810417</v>
      </c>
      <c r="O10748" s="12" t="str">
        <f>IF(N10748&lt;10,"Low",IF(N10748&lt;20,"Med","High"))</f>
        <v>High</v>
      </c>
      <c r="P10748" s="12">
        <f>sales*discount</f>
        <v>573.7396</v>
      </c>
      <c r="Q10748" s="12">
        <f>sales-Discount_Values</f>
        <v>1920.7804000000001</v>
      </c>
      <c r="R10748" s="12">
        <f>DATEDIF(order_date,delivery_date,"D")</f>
        <v>1</v>
      </c>
      <c r="S10748" s="12"/>
    </row>
    <row r="10749" spans="1:19" ht="14.25" customHeight="1" x14ac:dyDescent="0.35">
      <c r="A10749" s="2" t="s">
        <v>12570</v>
      </c>
      <c r="B10749" s="2">
        <v>112537</v>
      </c>
      <c r="C10749" s="2" t="s">
        <v>19</v>
      </c>
      <c r="D10749" s="2" t="s">
        <v>36</v>
      </c>
      <c r="E10749" s="2">
        <v>3278.24</v>
      </c>
      <c r="F10749" s="2">
        <v>0.25</v>
      </c>
      <c r="G10749" s="2">
        <v>5</v>
      </c>
      <c r="H10749" s="3">
        <v>45322</v>
      </c>
      <c r="I10749" s="3">
        <v>45329</v>
      </c>
      <c r="J10749" s="2" t="s">
        <v>15</v>
      </c>
      <c r="K10749" s="2" t="s">
        <v>16</v>
      </c>
      <c r="L10749" s="2">
        <v>736.61</v>
      </c>
      <c r="M10749" s="2" t="s">
        <v>39</v>
      </c>
      <c r="N10749" s="11">
        <f>L10749/E10749*100</f>
        <v>22.469678852066966</v>
      </c>
      <c r="O10749" s="12" t="str">
        <f>IF(N10749&lt;10,"Low",IF(N10749&lt;20,"Med","High"))</f>
        <v>High</v>
      </c>
      <c r="P10749" s="12">
        <f>sales*discount</f>
        <v>819.56</v>
      </c>
      <c r="Q10749" s="12">
        <f>sales-Discount_Values</f>
        <v>2458.6799999999998</v>
      </c>
      <c r="R10749" s="12">
        <f>DATEDIF(order_date,delivery_date,"D")</f>
        <v>7</v>
      </c>
      <c r="S10749" s="12"/>
    </row>
    <row r="10750" spans="1:19" ht="14.25" customHeight="1" x14ac:dyDescent="0.35">
      <c r="A10750" s="2" t="s">
        <v>13780</v>
      </c>
      <c r="B10750" s="2">
        <v>113747</v>
      </c>
      <c r="C10750" s="2" t="s">
        <v>41</v>
      </c>
      <c r="D10750" s="2" t="s">
        <v>20</v>
      </c>
      <c r="E10750" s="2">
        <v>2618.59</v>
      </c>
      <c r="F10750" s="2">
        <v>0.1</v>
      </c>
      <c r="G10750" s="2">
        <v>4</v>
      </c>
      <c r="H10750" s="3">
        <v>45426</v>
      </c>
      <c r="I10750" s="3">
        <v>45433</v>
      </c>
      <c r="J10750" s="2" t="s">
        <v>21</v>
      </c>
      <c r="K10750" s="2" t="s">
        <v>22</v>
      </c>
      <c r="L10750" s="2">
        <v>588.4</v>
      </c>
      <c r="M10750" s="2" t="s">
        <v>39</v>
      </c>
      <c r="N10750" s="11">
        <f>L10750/E10750*100</f>
        <v>22.470107958863355</v>
      </c>
      <c r="O10750" s="12" t="str">
        <f>IF(N10750&lt;10,"Low",IF(N10750&lt;20,"Med","High"))</f>
        <v>High</v>
      </c>
      <c r="P10750" s="12">
        <f>sales*discount</f>
        <v>261.85900000000004</v>
      </c>
      <c r="Q10750" s="12">
        <f>sales-Discount_Values</f>
        <v>2356.7310000000002</v>
      </c>
      <c r="R10750" s="12">
        <f>DATEDIF(order_date,delivery_date,"D")</f>
        <v>7</v>
      </c>
      <c r="S10750" s="12"/>
    </row>
    <row r="10751" spans="1:19" ht="14.25" customHeight="1" x14ac:dyDescent="0.35">
      <c r="A10751" s="2" t="s">
        <v>1227</v>
      </c>
      <c r="B10751" s="2">
        <v>101194</v>
      </c>
      <c r="C10751" s="2" t="s">
        <v>41</v>
      </c>
      <c r="D10751" s="2" t="s">
        <v>20</v>
      </c>
      <c r="E10751" s="2">
        <v>912.93</v>
      </c>
      <c r="F10751" s="2">
        <v>0.1</v>
      </c>
      <c r="G10751" s="2">
        <v>4</v>
      </c>
      <c r="H10751" s="3">
        <v>44960</v>
      </c>
      <c r="I10751" s="3">
        <v>44966</v>
      </c>
      <c r="J10751" s="2" t="s">
        <v>15</v>
      </c>
      <c r="K10751" s="2" t="s">
        <v>16</v>
      </c>
      <c r="L10751" s="2">
        <v>205.14</v>
      </c>
      <c r="M10751" s="2" t="s">
        <v>34</v>
      </c>
      <c r="N10751" s="11">
        <f>L10751/E10751*100</f>
        <v>22.4705070487332</v>
      </c>
      <c r="O10751" s="12" t="str">
        <f>IF(N10751&lt;10,"Low",IF(N10751&lt;20,"Med","High"))</f>
        <v>High</v>
      </c>
      <c r="P10751" s="12">
        <f>sales*discount</f>
        <v>91.293000000000006</v>
      </c>
      <c r="Q10751" s="12">
        <f>sales-Discount_Values</f>
        <v>821.63699999999994</v>
      </c>
      <c r="R10751" s="12">
        <f>DATEDIF(order_date,delivery_date,"D")</f>
        <v>6</v>
      </c>
      <c r="S10751" s="12"/>
    </row>
    <row r="10752" spans="1:19" ht="14.25" customHeight="1" x14ac:dyDescent="0.35">
      <c r="A10752" s="2" t="s">
        <v>12379</v>
      </c>
      <c r="B10752" s="2">
        <v>112346</v>
      </c>
      <c r="C10752" s="2" t="s">
        <v>13</v>
      </c>
      <c r="D10752" s="2" t="s">
        <v>20</v>
      </c>
      <c r="E10752" s="2">
        <v>4328.1000000000004</v>
      </c>
      <c r="F10752" s="2">
        <v>0.27</v>
      </c>
      <c r="G10752" s="2">
        <v>1</v>
      </c>
      <c r="H10752" s="3">
        <v>44972</v>
      </c>
      <c r="I10752" s="3">
        <v>44977</v>
      </c>
      <c r="J10752" s="2" t="s">
        <v>21</v>
      </c>
      <c r="K10752" s="2" t="s">
        <v>16</v>
      </c>
      <c r="L10752" s="2">
        <v>972.55</v>
      </c>
      <c r="M10752" s="2" t="s">
        <v>48</v>
      </c>
      <c r="N10752" s="11">
        <f>L10752/E10752*100</f>
        <v>22.470599108153692</v>
      </c>
      <c r="O10752" s="12" t="str">
        <f>IF(N10752&lt;10,"Low",IF(N10752&lt;20,"Med","High"))</f>
        <v>High</v>
      </c>
      <c r="P10752" s="12">
        <f>sales*discount</f>
        <v>1168.5870000000002</v>
      </c>
      <c r="Q10752" s="12">
        <f>sales-Discount_Values</f>
        <v>3159.5129999999999</v>
      </c>
      <c r="R10752" s="12">
        <f>DATEDIF(order_date,delivery_date,"D")</f>
        <v>5</v>
      </c>
      <c r="S10752" s="12"/>
    </row>
    <row r="10753" spans="1:19" ht="14.25" customHeight="1" x14ac:dyDescent="0.35">
      <c r="A10753" s="2" t="s">
        <v>7614</v>
      </c>
      <c r="B10753" s="2">
        <v>107581</v>
      </c>
      <c r="C10753" s="2" t="s">
        <v>25</v>
      </c>
      <c r="D10753" s="2" t="s">
        <v>26</v>
      </c>
      <c r="E10753" s="2">
        <v>4098.45</v>
      </c>
      <c r="F10753" s="2">
        <v>0.45</v>
      </c>
      <c r="G10753" s="2">
        <v>1</v>
      </c>
      <c r="H10753" s="3">
        <v>45559</v>
      </c>
      <c r="I10753" s="3">
        <v>45564</v>
      </c>
      <c r="J10753" s="2" t="s">
        <v>15</v>
      </c>
      <c r="K10753" s="2" t="s">
        <v>16</v>
      </c>
      <c r="L10753" s="2">
        <v>920.95</v>
      </c>
      <c r="M10753" s="2" t="s">
        <v>17</v>
      </c>
      <c r="N10753" s="11">
        <f>L10753/E10753*100</f>
        <v>22.470690138954975</v>
      </c>
      <c r="O10753" s="12" t="str">
        <f>IF(N10753&lt;10,"Low",IF(N10753&lt;20,"Med","High"))</f>
        <v>High</v>
      </c>
      <c r="P10753" s="12">
        <f>sales*discount</f>
        <v>1844.3025</v>
      </c>
      <c r="Q10753" s="12">
        <f>sales-Discount_Values</f>
        <v>2254.1475</v>
      </c>
      <c r="R10753" s="12">
        <f>DATEDIF(order_date,delivery_date,"D")</f>
        <v>5</v>
      </c>
      <c r="S10753" s="12"/>
    </row>
    <row r="10754" spans="1:19" ht="14.25" customHeight="1" x14ac:dyDescent="0.35">
      <c r="A10754" s="2" t="s">
        <v>4592</v>
      </c>
      <c r="B10754" s="2">
        <v>104559</v>
      </c>
      <c r="C10754" s="2" t="s">
        <v>41</v>
      </c>
      <c r="D10754" s="2" t="s">
        <v>26</v>
      </c>
      <c r="E10754" s="2">
        <v>2177.63</v>
      </c>
      <c r="F10754" s="2">
        <v>0.34</v>
      </c>
      <c r="G10754" s="2">
        <v>6</v>
      </c>
      <c r="H10754" s="3">
        <v>45018</v>
      </c>
      <c r="I10754" s="3">
        <v>45020</v>
      </c>
      <c r="J10754" s="2" t="s">
        <v>31</v>
      </c>
      <c r="K10754" s="2" t="s">
        <v>22</v>
      </c>
      <c r="L10754" s="2">
        <v>489.39</v>
      </c>
      <c r="M10754" s="2" t="s">
        <v>17</v>
      </c>
      <c r="N10754" s="11">
        <f>L10754/E10754*100</f>
        <v>22.473514784421596</v>
      </c>
      <c r="O10754" s="12" t="str">
        <f>IF(N10754&lt;10,"Low",IF(N10754&lt;20,"Med","High"))</f>
        <v>High</v>
      </c>
      <c r="P10754" s="12">
        <f>sales*discount</f>
        <v>740.39420000000007</v>
      </c>
      <c r="Q10754" s="12">
        <f>sales-Discount_Values</f>
        <v>1437.2357999999999</v>
      </c>
      <c r="R10754" s="12">
        <f>DATEDIF(order_date,delivery_date,"D")</f>
        <v>2</v>
      </c>
      <c r="S10754" s="12"/>
    </row>
    <row r="10755" spans="1:19" ht="14.25" customHeight="1" x14ac:dyDescent="0.35">
      <c r="A10755" s="2" t="s">
        <v>14527</v>
      </c>
      <c r="B10755" s="2">
        <v>114494</v>
      </c>
      <c r="C10755" s="2" t="s">
        <v>13</v>
      </c>
      <c r="D10755" s="2" t="s">
        <v>14</v>
      </c>
      <c r="E10755" s="2">
        <v>2056.2199999999998</v>
      </c>
      <c r="F10755" s="2">
        <v>0.32</v>
      </c>
      <c r="G10755" s="2">
        <v>2</v>
      </c>
      <c r="H10755" s="3">
        <v>45458</v>
      </c>
      <c r="I10755" s="3">
        <v>45463</v>
      </c>
      <c r="J10755" s="2" t="s">
        <v>21</v>
      </c>
      <c r="K10755" s="2" t="s">
        <v>22</v>
      </c>
      <c r="L10755" s="2">
        <v>462.17</v>
      </c>
      <c r="M10755" s="2" t="s">
        <v>48</v>
      </c>
      <c r="N10755" s="11">
        <f>L10755/E10755*100</f>
        <v>22.476680510840282</v>
      </c>
      <c r="O10755" s="12" t="str">
        <f>IF(N10755&lt;10,"Low",IF(N10755&lt;20,"Med","High"))</f>
        <v>High</v>
      </c>
      <c r="P10755" s="12">
        <f>sales*discount</f>
        <v>657.99039999999991</v>
      </c>
      <c r="Q10755" s="12">
        <f>sales-Discount_Values</f>
        <v>1398.2295999999999</v>
      </c>
      <c r="R10755" s="12">
        <f>DATEDIF(order_date,delivery_date,"D")</f>
        <v>5</v>
      </c>
      <c r="S10755" s="12"/>
    </row>
    <row r="10756" spans="1:19" ht="14.25" customHeight="1" x14ac:dyDescent="0.35">
      <c r="A10756" s="2" t="s">
        <v>12890</v>
      </c>
      <c r="B10756" s="2">
        <v>112857</v>
      </c>
      <c r="C10756" s="2" t="s">
        <v>41</v>
      </c>
      <c r="D10756" s="2" t="s">
        <v>14</v>
      </c>
      <c r="E10756" s="2">
        <v>4941.8100000000004</v>
      </c>
      <c r="F10756" s="2">
        <v>0.44</v>
      </c>
      <c r="G10756" s="2">
        <v>2</v>
      </c>
      <c r="H10756" s="3">
        <v>45474</v>
      </c>
      <c r="I10756" s="3">
        <v>45481</v>
      </c>
      <c r="J10756" s="2" t="s">
        <v>15</v>
      </c>
      <c r="K10756" s="2" t="s">
        <v>16</v>
      </c>
      <c r="L10756" s="2">
        <v>1110.78</v>
      </c>
      <c r="M10756" s="2" t="s">
        <v>28</v>
      </c>
      <c r="N10756" s="11">
        <f>L10756/E10756*100</f>
        <v>22.477189531770744</v>
      </c>
      <c r="O10756" s="12" t="str">
        <f>IF(N10756&lt;10,"Low",IF(N10756&lt;20,"Med","High"))</f>
        <v>High</v>
      </c>
      <c r="P10756" s="12">
        <f>sales*discount</f>
        <v>2174.3964000000001</v>
      </c>
      <c r="Q10756" s="12">
        <f>sales-Discount_Values</f>
        <v>2767.4136000000003</v>
      </c>
      <c r="R10756" s="12">
        <f>DATEDIF(order_date,delivery_date,"D")</f>
        <v>7</v>
      </c>
      <c r="S10756" s="12"/>
    </row>
    <row r="10757" spans="1:19" ht="14.25" customHeight="1" x14ac:dyDescent="0.35">
      <c r="A10757" s="2" t="s">
        <v>15265</v>
      </c>
      <c r="B10757" s="2">
        <v>115232</v>
      </c>
      <c r="C10757" s="2" t="s">
        <v>19</v>
      </c>
      <c r="D10757" s="2" t="s">
        <v>26</v>
      </c>
      <c r="E10757" s="2">
        <v>1297.54</v>
      </c>
      <c r="F10757" s="2">
        <v>0.03</v>
      </c>
      <c r="G10757" s="2">
        <v>7</v>
      </c>
      <c r="H10757" s="3">
        <v>45642</v>
      </c>
      <c r="I10757" s="3">
        <v>45644</v>
      </c>
      <c r="J10757" s="2" t="s">
        <v>21</v>
      </c>
      <c r="K10757" s="2" t="s">
        <v>16</v>
      </c>
      <c r="L10757" s="2">
        <v>291.66000000000003</v>
      </c>
      <c r="M10757" s="2" t="s">
        <v>39</v>
      </c>
      <c r="N10757" s="11">
        <f>L10757/E10757*100</f>
        <v>22.477919755845679</v>
      </c>
      <c r="O10757" s="12" t="str">
        <f>IF(N10757&lt;10,"Low",IF(N10757&lt;20,"Med","High"))</f>
        <v>High</v>
      </c>
      <c r="P10757" s="12">
        <f>sales*discount</f>
        <v>38.926199999999994</v>
      </c>
      <c r="Q10757" s="12">
        <f>sales-Discount_Values</f>
        <v>1258.6138000000001</v>
      </c>
      <c r="R10757" s="12">
        <f>DATEDIF(order_date,delivery_date,"D")</f>
        <v>2</v>
      </c>
      <c r="S10757" s="12"/>
    </row>
    <row r="10758" spans="1:19" ht="14.25" customHeight="1" x14ac:dyDescent="0.35">
      <c r="A10758" s="2" t="s">
        <v>4554</v>
      </c>
      <c r="B10758" s="2">
        <v>104521</v>
      </c>
      <c r="C10758" s="2" t="s">
        <v>13</v>
      </c>
      <c r="D10758" s="2" t="s">
        <v>14</v>
      </c>
      <c r="E10758" s="2">
        <v>967.56</v>
      </c>
      <c r="F10758" s="2">
        <v>0.39</v>
      </c>
      <c r="G10758" s="2">
        <v>7</v>
      </c>
      <c r="H10758" s="3">
        <v>45156</v>
      </c>
      <c r="I10758" s="3">
        <v>45159</v>
      </c>
      <c r="J10758" s="2" t="s">
        <v>15</v>
      </c>
      <c r="K10758" s="2" t="s">
        <v>22</v>
      </c>
      <c r="L10758" s="2">
        <v>217.49</v>
      </c>
      <c r="M10758" s="2" t="s">
        <v>48</v>
      </c>
      <c r="N10758" s="11">
        <f>L10758/E10758*100</f>
        <v>22.478192566869239</v>
      </c>
      <c r="O10758" s="12" t="str">
        <f>IF(N10758&lt;10,"Low",IF(N10758&lt;20,"Med","High"))</f>
        <v>High</v>
      </c>
      <c r="P10758" s="12">
        <f>sales*discount</f>
        <v>377.34839999999997</v>
      </c>
      <c r="Q10758" s="12">
        <f>sales-Discount_Values</f>
        <v>590.21159999999998</v>
      </c>
      <c r="R10758" s="12">
        <f>DATEDIF(order_date,delivery_date,"D")</f>
        <v>3</v>
      </c>
      <c r="S10758" s="12"/>
    </row>
    <row r="10759" spans="1:19" ht="14.25" customHeight="1" x14ac:dyDescent="0.35">
      <c r="A10759" s="2" t="s">
        <v>2561</v>
      </c>
      <c r="B10759" s="2">
        <v>102528</v>
      </c>
      <c r="C10759" s="2" t="s">
        <v>19</v>
      </c>
      <c r="D10759" s="2" t="s">
        <v>14</v>
      </c>
      <c r="E10759" s="2">
        <v>3662.01</v>
      </c>
      <c r="F10759" s="2">
        <v>0.49</v>
      </c>
      <c r="G10759" s="2">
        <v>4</v>
      </c>
      <c r="H10759" s="3">
        <v>45443</v>
      </c>
      <c r="I10759" s="3">
        <v>45447</v>
      </c>
      <c r="J10759" s="2" t="s">
        <v>15</v>
      </c>
      <c r="K10759" s="2" t="s">
        <v>22</v>
      </c>
      <c r="L10759" s="2">
        <v>823.18</v>
      </c>
      <c r="M10759" s="2" t="s">
        <v>48</v>
      </c>
      <c r="N10759" s="11">
        <f>L10759/E10759*100</f>
        <v>22.478911854418744</v>
      </c>
      <c r="O10759" s="12" t="str">
        <f>IF(N10759&lt;10,"Low",IF(N10759&lt;20,"Med","High"))</f>
        <v>High</v>
      </c>
      <c r="P10759" s="12">
        <f>sales*discount</f>
        <v>1794.3849</v>
      </c>
      <c r="Q10759" s="12">
        <f>sales-Discount_Values</f>
        <v>1867.6251000000002</v>
      </c>
      <c r="R10759" s="12">
        <f>DATEDIF(order_date,delivery_date,"D")</f>
        <v>4</v>
      </c>
      <c r="S10759" s="12"/>
    </row>
    <row r="10760" spans="1:19" ht="14.25" customHeight="1" x14ac:dyDescent="0.35">
      <c r="A10760" s="2" t="s">
        <v>7216</v>
      </c>
      <c r="B10760" s="2">
        <v>107183</v>
      </c>
      <c r="C10760" s="2" t="s">
        <v>41</v>
      </c>
      <c r="D10760" s="2" t="s">
        <v>20</v>
      </c>
      <c r="E10760" s="2">
        <v>2449.21</v>
      </c>
      <c r="F10760" s="2">
        <v>0.23</v>
      </c>
      <c r="G10760" s="2">
        <v>2</v>
      </c>
      <c r="H10760" s="3">
        <v>45624</v>
      </c>
      <c r="I10760" s="3">
        <v>45628</v>
      </c>
      <c r="J10760" s="2" t="s">
        <v>31</v>
      </c>
      <c r="K10760" s="2" t="s">
        <v>16</v>
      </c>
      <c r="L10760" s="2">
        <v>550.55999999999995</v>
      </c>
      <c r="M10760" s="2" t="s">
        <v>48</v>
      </c>
      <c r="N10760" s="11">
        <f>L10760/E10760*100</f>
        <v>22.479085092744189</v>
      </c>
      <c r="O10760" s="12" t="str">
        <f>IF(N10760&lt;10,"Low",IF(N10760&lt;20,"Med","High"))</f>
        <v>High</v>
      </c>
      <c r="P10760" s="12">
        <f>sales*discount</f>
        <v>563.31830000000002</v>
      </c>
      <c r="Q10760" s="12">
        <f>sales-Discount_Values</f>
        <v>1885.8917000000001</v>
      </c>
      <c r="R10760" s="12">
        <f>DATEDIF(order_date,delivery_date,"D")</f>
        <v>4</v>
      </c>
      <c r="S10760" s="12"/>
    </row>
    <row r="10761" spans="1:19" ht="14.25" customHeight="1" x14ac:dyDescent="0.35">
      <c r="A10761" s="2" t="s">
        <v>14040</v>
      </c>
      <c r="B10761" s="2">
        <v>114007</v>
      </c>
      <c r="C10761" s="2" t="s">
        <v>13</v>
      </c>
      <c r="D10761" s="2" t="s">
        <v>20</v>
      </c>
      <c r="E10761" s="2">
        <v>4032.73</v>
      </c>
      <c r="F10761" s="2">
        <v>0.16</v>
      </c>
      <c r="G10761" s="2">
        <v>9</v>
      </c>
      <c r="H10761" s="3">
        <v>44989</v>
      </c>
      <c r="I10761" s="3">
        <v>44995</v>
      </c>
      <c r="J10761" s="2" t="s">
        <v>21</v>
      </c>
      <c r="K10761" s="2" t="s">
        <v>16</v>
      </c>
      <c r="L10761" s="2">
        <v>906.63</v>
      </c>
      <c r="M10761" s="2" t="s">
        <v>39</v>
      </c>
      <c r="N10761" s="11">
        <f>L10761/E10761*100</f>
        <v>22.481792730978768</v>
      </c>
      <c r="O10761" s="12" t="str">
        <f>IF(N10761&lt;10,"Low",IF(N10761&lt;20,"Med","High"))</f>
        <v>High</v>
      </c>
      <c r="P10761" s="12">
        <f>sales*discount</f>
        <v>645.23680000000002</v>
      </c>
      <c r="Q10761" s="12">
        <f>sales-Discount_Values</f>
        <v>3387.4931999999999</v>
      </c>
      <c r="R10761" s="12">
        <f>DATEDIF(order_date,delivery_date,"D")</f>
        <v>6</v>
      </c>
      <c r="S10761" s="12"/>
    </row>
    <row r="10762" spans="1:19" ht="14.25" customHeight="1" x14ac:dyDescent="0.35">
      <c r="A10762" s="2" t="s">
        <v>874</v>
      </c>
      <c r="B10762" s="2">
        <v>100841</v>
      </c>
      <c r="C10762" s="2" t="s">
        <v>19</v>
      </c>
      <c r="D10762" s="2" t="s">
        <v>26</v>
      </c>
      <c r="E10762" s="2">
        <v>4575.5200000000004</v>
      </c>
      <c r="F10762" s="2">
        <v>0.08</v>
      </c>
      <c r="G10762" s="2">
        <v>7</v>
      </c>
      <c r="H10762" s="3">
        <v>45597</v>
      </c>
      <c r="I10762" s="3">
        <v>45599</v>
      </c>
      <c r="J10762" s="2" t="s">
        <v>15</v>
      </c>
      <c r="K10762" s="2" t="s">
        <v>22</v>
      </c>
      <c r="L10762" s="2">
        <v>1028.6600000000001</v>
      </c>
      <c r="M10762" s="2" t="s">
        <v>28</v>
      </c>
      <c r="N10762" s="11">
        <f>L10762/E10762*100</f>
        <v>22.481816274434379</v>
      </c>
      <c r="O10762" s="12" t="str">
        <f>IF(N10762&lt;10,"Low",IF(N10762&lt;20,"Med","High"))</f>
        <v>High</v>
      </c>
      <c r="P10762" s="12">
        <f>sales*discount</f>
        <v>366.04160000000002</v>
      </c>
      <c r="Q10762" s="12">
        <f>sales-Discount_Values</f>
        <v>4209.4784</v>
      </c>
      <c r="R10762" s="12">
        <f>DATEDIF(order_date,delivery_date,"D")</f>
        <v>2</v>
      </c>
      <c r="S10762" s="12"/>
    </row>
    <row r="10763" spans="1:19" ht="14.25" customHeight="1" x14ac:dyDescent="0.35">
      <c r="A10763" s="2" t="s">
        <v>3743</v>
      </c>
      <c r="B10763" s="2">
        <v>103710</v>
      </c>
      <c r="C10763" s="2" t="s">
        <v>41</v>
      </c>
      <c r="D10763" s="2" t="s">
        <v>33</v>
      </c>
      <c r="E10763" s="2">
        <v>4133.0600000000004</v>
      </c>
      <c r="F10763" s="2">
        <v>0.44</v>
      </c>
      <c r="G10763" s="2">
        <v>2</v>
      </c>
      <c r="H10763" s="3">
        <v>45530</v>
      </c>
      <c r="I10763" s="3">
        <v>45532</v>
      </c>
      <c r="J10763" s="2" t="s">
        <v>15</v>
      </c>
      <c r="K10763" s="2" t="s">
        <v>27</v>
      </c>
      <c r="L10763" s="2">
        <v>929.23</v>
      </c>
      <c r="M10763" s="2" t="s">
        <v>48</v>
      </c>
      <c r="N10763" s="11">
        <f>L10763/E10763*100</f>
        <v>22.482857737366501</v>
      </c>
      <c r="O10763" s="12" t="str">
        <f>IF(N10763&lt;10,"Low",IF(N10763&lt;20,"Med","High"))</f>
        <v>High</v>
      </c>
      <c r="P10763" s="12">
        <f>sales*discount</f>
        <v>1818.5464000000002</v>
      </c>
      <c r="Q10763" s="12">
        <f>sales-Discount_Values</f>
        <v>2314.5136000000002</v>
      </c>
      <c r="R10763" s="12">
        <f>DATEDIF(order_date,delivery_date,"D")</f>
        <v>2</v>
      </c>
      <c r="S10763" s="12"/>
    </row>
    <row r="10764" spans="1:19" ht="14.25" customHeight="1" x14ac:dyDescent="0.35">
      <c r="A10764" s="2" t="s">
        <v>5763</v>
      </c>
      <c r="B10764" s="2">
        <v>105730</v>
      </c>
      <c r="C10764" s="2" t="s">
        <v>13</v>
      </c>
      <c r="D10764" s="2" t="s">
        <v>20</v>
      </c>
      <c r="E10764" s="2">
        <v>149</v>
      </c>
      <c r="F10764" s="2">
        <v>0.06</v>
      </c>
      <c r="G10764" s="2">
        <v>8</v>
      </c>
      <c r="H10764" s="3">
        <v>45523</v>
      </c>
      <c r="I10764" s="3">
        <v>45527</v>
      </c>
      <c r="J10764" s="2" t="s">
        <v>21</v>
      </c>
      <c r="K10764" s="2" t="s">
        <v>27</v>
      </c>
      <c r="L10764" s="2">
        <v>33.5</v>
      </c>
      <c r="M10764" s="2" t="s">
        <v>34</v>
      </c>
      <c r="N10764" s="11">
        <f>L10764/E10764*100</f>
        <v>22.483221476510067</v>
      </c>
      <c r="O10764" s="12" t="str">
        <f>IF(N10764&lt;10,"Low",IF(N10764&lt;20,"Med","High"))</f>
        <v>High</v>
      </c>
      <c r="P10764" s="12">
        <f>sales*discount</f>
        <v>8.94</v>
      </c>
      <c r="Q10764" s="12">
        <f>sales-Discount_Values</f>
        <v>140.06</v>
      </c>
      <c r="R10764" s="12">
        <f>DATEDIF(order_date,delivery_date,"D")</f>
        <v>4</v>
      </c>
      <c r="S10764" s="12"/>
    </row>
    <row r="10765" spans="1:19" ht="14.25" customHeight="1" x14ac:dyDescent="0.35">
      <c r="A10765" s="2" t="s">
        <v>5523</v>
      </c>
      <c r="B10765" s="2">
        <v>105490</v>
      </c>
      <c r="C10765" s="2" t="s">
        <v>41</v>
      </c>
      <c r="D10765" s="2" t="s">
        <v>20</v>
      </c>
      <c r="E10765" s="2">
        <v>301.2</v>
      </c>
      <c r="F10765" s="2">
        <v>0.23</v>
      </c>
      <c r="G10765" s="2">
        <v>4</v>
      </c>
      <c r="H10765" s="3">
        <v>45239</v>
      </c>
      <c r="I10765" s="3">
        <v>45242</v>
      </c>
      <c r="J10765" s="2" t="s">
        <v>21</v>
      </c>
      <c r="K10765" s="2" t="s">
        <v>22</v>
      </c>
      <c r="L10765" s="2">
        <v>67.72</v>
      </c>
      <c r="M10765" s="2" t="s">
        <v>23</v>
      </c>
      <c r="N10765" s="11">
        <f>L10765/E10765*100</f>
        <v>22.48339973439575</v>
      </c>
      <c r="O10765" s="12" t="str">
        <f>IF(N10765&lt;10,"Low",IF(N10765&lt;20,"Med","High"))</f>
        <v>High</v>
      </c>
      <c r="P10765" s="12">
        <f>sales*discount</f>
        <v>69.275999999999996</v>
      </c>
      <c r="Q10765" s="12">
        <f>sales-Discount_Values</f>
        <v>231.92399999999998</v>
      </c>
      <c r="R10765" s="12">
        <f>DATEDIF(order_date,delivery_date,"D")</f>
        <v>3</v>
      </c>
      <c r="S10765" s="12"/>
    </row>
    <row r="10766" spans="1:19" ht="14.25" customHeight="1" x14ac:dyDescent="0.35">
      <c r="A10766" s="2" t="s">
        <v>565</v>
      </c>
      <c r="B10766" s="2">
        <v>100532</v>
      </c>
      <c r="C10766" s="2" t="s">
        <v>25</v>
      </c>
      <c r="D10766" s="2" t="s">
        <v>14</v>
      </c>
      <c r="E10766" s="2">
        <v>2262.88</v>
      </c>
      <c r="F10766" s="2">
        <v>0.43</v>
      </c>
      <c r="G10766" s="2">
        <v>7</v>
      </c>
      <c r="H10766" s="3">
        <v>45624</v>
      </c>
      <c r="I10766" s="3">
        <v>45628</v>
      </c>
      <c r="J10766" s="2" t="s">
        <v>21</v>
      </c>
      <c r="K10766" s="2" t="s">
        <v>16</v>
      </c>
      <c r="L10766" s="2">
        <v>508.82</v>
      </c>
      <c r="M10766" s="2" t="s">
        <v>39</v>
      </c>
      <c r="N10766" s="11">
        <f>L10766/E10766*100</f>
        <v>22.485505196917202</v>
      </c>
      <c r="O10766" s="12" t="str">
        <f>IF(N10766&lt;10,"Low",IF(N10766&lt;20,"Med","High"))</f>
        <v>High</v>
      </c>
      <c r="P10766" s="12">
        <f>sales*discount</f>
        <v>973.03840000000002</v>
      </c>
      <c r="Q10766" s="12">
        <f>sales-Discount_Values</f>
        <v>1289.8416000000002</v>
      </c>
      <c r="R10766" s="12">
        <f>DATEDIF(order_date,delivery_date,"D")</f>
        <v>4</v>
      </c>
      <c r="S10766" s="12"/>
    </row>
    <row r="10767" spans="1:19" ht="14.25" customHeight="1" x14ac:dyDescent="0.35">
      <c r="A10767" s="2" t="s">
        <v>12398</v>
      </c>
      <c r="B10767" s="2">
        <v>112365</v>
      </c>
      <c r="C10767" s="2" t="s">
        <v>41</v>
      </c>
      <c r="D10767" s="2" t="s">
        <v>33</v>
      </c>
      <c r="E10767" s="2">
        <v>3381.04</v>
      </c>
      <c r="F10767" s="2">
        <v>0.24</v>
      </c>
      <c r="G10767" s="2">
        <v>4</v>
      </c>
      <c r="H10767" s="3">
        <v>45632</v>
      </c>
      <c r="I10767" s="3">
        <v>45636</v>
      </c>
      <c r="J10767" s="2" t="s">
        <v>21</v>
      </c>
      <c r="K10767" s="2" t="s">
        <v>27</v>
      </c>
      <c r="L10767" s="2">
        <v>760.32</v>
      </c>
      <c r="M10767" s="2" t="s">
        <v>23</v>
      </c>
      <c r="N10767" s="11">
        <f>L10767/E10767*100</f>
        <v>22.487755246906278</v>
      </c>
      <c r="O10767" s="12" t="str">
        <f>IF(N10767&lt;10,"Low",IF(N10767&lt;20,"Med","High"))</f>
        <v>High</v>
      </c>
      <c r="P10767" s="12">
        <f>sales*discount</f>
        <v>811.44959999999992</v>
      </c>
      <c r="Q10767" s="12">
        <f>sales-Discount_Values</f>
        <v>2569.5904</v>
      </c>
      <c r="R10767" s="12">
        <f>DATEDIF(order_date,delivery_date,"D")</f>
        <v>4</v>
      </c>
      <c r="S10767" s="12"/>
    </row>
    <row r="10768" spans="1:19" ht="14.25" customHeight="1" x14ac:dyDescent="0.35">
      <c r="A10768" s="2" t="s">
        <v>11208</v>
      </c>
      <c r="B10768" s="2">
        <v>111175</v>
      </c>
      <c r="C10768" s="2" t="s">
        <v>41</v>
      </c>
      <c r="D10768" s="2" t="s">
        <v>36</v>
      </c>
      <c r="E10768" s="2">
        <v>3741.67</v>
      </c>
      <c r="F10768" s="2">
        <v>0.2</v>
      </c>
      <c r="G10768" s="2">
        <v>6</v>
      </c>
      <c r="H10768" s="3">
        <v>45273</v>
      </c>
      <c r="I10768" s="3">
        <v>45278</v>
      </c>
      <c r="J10768" s="2" t="s">
        <v>21</v>
      </c>
      <c r="K10768" s="2" t="s">
        <v>16</v>
      </c>
      <c r="L10768" s="2">
        <v>841.57</v>
      </c>
      <c r="M10768" s="2" t="s">
        <v>39</v>
      </c>
      <c r="N10768" s="11">
        <f>L10768/E10768*100</f>
        <v>22.491828515074822</v>
      </c>
      <c r="O10768" s="12" t="str">
        <f>IF(N10768&lt;10,"Low",IF(N10768&lt;20,"Med","High"))</f>
        <v>High</v>
      </c>
      <c r="P10768" s="12">
        <f>sales*discount</f>
        <v>748.33400000000006</v>
      </c>
      <c r="Q10768" s="12">
        <f>sales-Discount_Values</f>
        <v>2993.3360000000002</v>
      </c>
      <c r="R10768" s="12">
        <f>DATEDIF(order_date,delivery_date,"D")</f>
        <v>5</v>
      </c>
      <c r="S10768" s="12"/>
    </row>
    <row r="10769" spans="1:19" ht="14.25" customHeight="1" x14ac:dyDescent="0.35">
      <c r="A10769" s="2" t="s">
        <v>2612</v>
      </c>
      <c r="B10769" s="2">
        <v>102579</v>
      </c>
      <c r="C10769" s="2" t="s">
        <v>41</v>
      </c>
      <c r="D10769" s="2" t="s">
        <v>36</v>
      </c>
      <c r="E10769" s="2">
        <v>3463.83</v>
      </c>
      <c r="F10769" s="2">
        <v>0.1</v>
      </c>
      <c r="G10769" s="2">
        <v>7</v>
      </c>
      <c r="H10769" s="3">
        <v>45600</v>
      </c>
      <c r="I10769" s="3">
        <v>45603</v>
      </c>
      <c r="J10769" s="2" t="s">
        <v>21</v>
      </c>
      <c r="K10769" s="2" t="s">
        <v>22</v>
      </c>
      <c r="L10769" s="2">
        <v>779.14</v>
      </c>
      <c r="M10769" s="2" t="s">
        <v>48</v>
      </c>
      <c r="N10769" s="11">
        <f>L10769/E10769*100</f>
        <v>22.493598126928863</v>
      </c>
      <c r="O10769" s="12" t="str">
        <f>IF(N10769&lt;10,"Low",IF(N10769&lt;20,"Med","High"))</f>
        <v>High</v>
      </c>
      <c r="P10769" s="12">
        <f>sales*discount</f>
        <v>346.38300000000004</v>
      </c>
      <c r="Q10769" s="12">
        <f>sales-Discount_Values</f>
        <v>3117.4470000000001</v>
      </c>
      <c r="R10769" s="12">
        <f>DATEDIF(order_date,delivery_date,"D")</f>
        <v>3</v>
      </c>
      <c r="S10769" s="12"/>
    </row>
    <row r="10770" spans="1:19" ht="14.25" customHeight="1" x14ac:dyDescent="0.35">
      <c r="A10770" s="2" t="s">
        <v>10056</v>
      </c>
      <c r="B10770" s="2">
        <v>110023</v>
      </c>
      <c r="C10770" s="2" t="s">
        <v>25</v>
      </c>
      <c r="D10770" s="2" t="s">
        <v>26</v>
      </c>
      <c r="E10770" s="2">
        <v>3169.69</v>
      </c>
      <c r="F10770" s="2">
        <v>0.06</v>
      </c>
      <c r="G10770" s="2">
        <v>4</v>
      </c>
      <c r="H10770" s="3">
        <v>45573</v>
      </c>
      <c r="I10770" s="3">
        <v>45575</v>
      </c>
      <c r="J10770" s="2" t="s">
        <v>15</v>
      </c>
      <c r="K10770" s="2" t="s">
        <v>16</v>
      </c>
      <c r="L10770" s="2">
        <v>713.08</v>
      </c>
      <c r="M10770" s="2" t="s">
        <v>34</v>
      </c>
      <c r="N10770" s="11">
        <f>L10770/E10770*100</f>
        <v>22.496837230139228</v>
      </c>
      <c r="O10770" s="12" t="str">
        <f>IF(N10770&lt;10,"Low",IF(N10770&lt;20,"Med","High"))</f>
        <v>High</v>
      </c>
      <c r="P10770" s="12">
        <f>sales*discount</f>
        <v>190.1814</v>
      </c>
      <c r="Q10770" s="12">
        <f>sales-Discount_Values</f>
        <v>2979.5086000000001</v>
      </c>
      <c r="R10770" s="12">
        <f>DATEDIF(order_date,delivery_date,"D")</f>
        <v>2</v>
      </c>
      <c r="S10770" s="12"/>
    </row>
    <row r="10771" spans="1:19" ht="14.25" customHeight="1" x14ac:dyDescent="0.35">
      <c r="A10771" s="2" t="s">
        <v>14445</v>
      </c>
      <c r="B10771" s="2">
        <v>114412</v>
      </c>
      <c r="C10771" s="2" t="s">
        <v>13</v>
      </c>
      <c r="D10771" s="2" t="s">
        <v>36</v>
      </c>
      <c r="E10771" s="2">
        <v>2939.69</v>
      </c>
      <c r="F10771" s="2">
        <v>0.47</v>
      </c>
      <c r="G10771" s="2">
        <v>3</v>
      </c>
      <c r="H10771" s="3">
        <v>45424</v>
      </c>
      <c r="I10771" s="3">
        <v>45429</v>
      </c>
      <c r="J10771" s="2" t="s">
        <v>31</v>
      </c>
      <c r="K10771" s="2" t="s">
        <v>27</v>
      </c>
      <c r="L10771" s="2">
        <v>661.36</v>
      </c>
      <c r="M10771" s="2" t="s">
        <v>28</v>
      </c>
      <c r="N10771" s="11">
        <f>L10771/E10771*100</f>
        <v>22.497610292241699</v>
      </c>
      <c r="O10771" s="12" t="str">
        <f>IF(N10771&lt;10,"Low",IF(N10771&lt;20,"Med","High"))</f>
        <v>High</v>
      </c>
      <c r="P10771" s="12">
        <f>sales*discount</f>
        <v>1381.6542999999999</v>
      </c>
      <c r="Q10771" s="12">
        <f>sales-Discount_Values</f>
        <v>1558.0357000000001</v>
      </c>
      <c r="R10771" s="12">
        <f>DATEDIF(order_date,delivery_date,"D")</f>
        <v>5</v>
      </c>
      <c r="S10771" s="12"/>
    </row>
    <row r="10772" spans="1:19" ht="14.25" customHeight="1" x14ac:dyDescent="0.35">
      <c r="A10772" s="2" t="s">
        <v>4527</v>
      </c>
      <c r="B10772" s="2">
        <v>104494</v>
      </c>
      <c r="C10772" s="2" t="s">
        <v>19</v>
      </c>
      <c r="D10772" s="2" t="s">
        <v>33</v>
      </c>
      <c r="E10772" s="2">
        <v>3529.86</v>
      </c>
      <c r="F10772" s="2">
        <v>0.14000000000000001</v>
      </c>
      <c r="G10772" s="2">
        <v>9</v>
      </c>
      <c r="H10772" s="3">
        <v>45565</v>
      </c>
      <c r="I10772" s="3">
        <v>45572</v>
      </c>
      <c r="J10772" s="2" t="s">
        <v>21</v>
      </c>
      <c r="K10772" s="2" t="s">
        <v>22</v>
      </c>
      <c r="L10772" s="2">
        <v>794.21</v>
      </c>
      <c r="M10772" s="2" t="s">
        <v>17</v>
      </c>
      <c r="N10772" s="11">
        <f>L10772/E10772*100</f>
        <v>22.499759197248618</v>
      </c>
      <c r="O10772" s="12" t="str">
        <f>IF(N10772&lt;10,"Low",IF(N10772&lt;20,"Med","High"))</f>
        <v>High</v>
      </c>
      <c r="P10772" s="12">
        <f>sales*discount</f>
        <v>494.18040000000008</v>
      </c>
      <c r="Q10772" s="12">
        <f>sales-Discount_Values</f>
        <v>3035.6795999999999</v>
      </c>
      <c r="R10772" s="12">
        <f>DATEDIF(order_date,delivery_date,"D")</f>
        <v>7</v>
      </c>
      <c r="S10772" s="12"/>
    </row>
    <row r="10773" spans="1:19" ht="14.25" customHeight="1" x14ac:dyDescent="0.35">
      <c r="A10773" s="2" t="s">
        <v>9265</v>
      </c>
      <c r="B10773" s="2">
        <v>109232</v>
      </c>
      <c r="C10773" s="2" t="s">
        <v>19</v>
      </c>
      <c r="D10773" s="2" t="s">
        <v>33</v>
      </c>
      <c r="E10773" s="2">
        <v>3227.26</v>
      </c>
      <c r="F10773" s="2">
        <v>0.42</v>
      </c>
      <c r="G10773" s="2">
        <v>2</v>
      </c>
      <c r="H10773" s="3">
        <v>45474</v>
      </c>
      <c r="I10773" s="3">
        <v>45477</v>
      </c>
      <c r="J10773" s="2" t="s">
        <v>21</v>
      </c>
      <c r="K10773" s="2" t="s">
        <v>27</v>
      </c>
      <c r="L10773" s="2">
        <v>726.2</v>
      </c>
      <c r="M10773" s="2" t="s">
        <v>17</v>
      </c>
      <c r="N10773" s="11">
        <f>L10773/E10773*100</f>
        <v>22.50206057150648</v>
      </c>
      <c r="O10773" s="12" t="str">
        <f>IF(N10773&lt;10,"Low",IF(N10773&lt;20,"Med","High"))</f>
        <v>High</v>
      </c>
      <c r="P10773" s="12">
        <f>sales*discount</f>
        <v>1355.4492</v>
      </c>
      <c r="Q10773" s="12">
        <f>sales-Discount_Values</f>
        <v>1871.8108000000002</v>
      </c>
      <c r="R10773" s="12">
        <f>DATEDIF(order_date,delivery_date,"D")</f>
        <v>3</v>
      </c>
      <c r="S10773" s="12"/>
    </row>
    <row r="10774" spans="1:19" ht="14.25" customHeight="1" x14ac:dyDescent="0.35">
      <c r="A10774" s="2" t="s">
        <v>9063</v>
      </c>
      <c r="B10774" s="2">
        <v>109030</v>
      </c>
      <c r="C10774" s="2" t="s">
        <v>25</v>
      </c>
      <c r="D10774" s="2" t="s">
        <v>33</v>
      </c>
      <c r="E10774" s="2">
        <v>1691.19</v>
      </c>
      <c r="F10774" s="2">
        <v>0.1</v>
      </c>
      <c r="G10774" s="2">
        <v>5</v>
      </c>
      <c r="H10774" s="3">
        <v>45374</v>
      </c>
      <c r="I10774" s="3">
        <v>45375</v>
      </c>
      <c r="J10774" s="2" t="s">
        <v>21</v>
      </c>
      <c r="K10774" s="2" t="s">
        <v>27</v>
      </c>
      <c r="L10774" s="2">
        <v>380.57</v>
      </c>
      <c r="M10774" s="2" t="s">
        <v>48</v>
      </c>
      <c r="N10774" s="11">
        <f>L10774/E10774*100</f>
        <v>22.503089540501069</v>
      </c>
      <c r="O10774" s="12" t="str">
        <f>IF(N10774&lt;10,"Low",IF(N10774&lt;20,"Med","High"))</f>
        <v>High</v>
      </c>
      <c r="P10774" s="12">
        <f>sales*discount</f>
        <v>169.11900000000003</v>
      </c>
      <c r="Q10774" s="12">
        <f>sales-Discount_Values</f>
        <v>1522.0709999999999</v>
      </c>
      <c r="R10774" s="12">
        <f>DATEDIF(order_date,delivery_date,"D")</f>
        <v>1</v>
      </c>
      <c r="S10774" s="12"/>
    </row>
    <row r="10775" spans="1:19" ht="14.25" customHeight="1" x14ac:dyDescent="0.35">
      <c r="A10775" s="2" t="s">
        <v>12152</v>
      </c>
      <c r="B10775" s="2">
        <v>112119</v>
      </c>
      <c r="C10775" s="2" t="s">
        <v>19</v>
      </c>
      <c r="D10775" s="2" t="s">
        <v>26</v>
      </c>
      <c r="E10775" s="2">
        <v>1039.45</v>
      </c>
      <c r="F10775" s="2">
        <v>0.11</v>
      </c>
      <c r="G10775" s="2">
        <v>4</v>
      </c>
      <c r="H10775" s="3">
        <v>45519</v>
      </c>
      <c r="I10775" s="3">
        <v>45522</v>
      </c>
      <c r="J10775" s="2" t="s">
        <v>15</v>
      </c>
      <c r="K10775" s="2" t="s">
        <v>22</v>
      </c>
      <c r="L10775" s="2">
        <v>233.92</v>
      </c>
      <c r="M10775" s="2" t="s">
        <v>39</v>
      </c>
      <c r="N10775" s="11">
        <f>L10775/E10775*100</f>
        <v>22.50420895665977</v>
      </c>
      <c r="O10775" s="12" t="str">
        <f>IF(N10775&lt;10,"Low",IF(N10775&lt;20,"Med","High"))</f>
        <v>High</v>
      </c>
      <c r="P10775" s="12">
        <f>sales*discount</f>
        <v>114.3395</v>
      </c>
      <c r="Q10775" s="12">
        <f>sales-Discount_Values</f>
        <v>925.1105</v>
      </c>
      <c r="R10775" s="12">
        <f>DATEDIF(order_date,delivery_date,"D")</f>
        <v>3</v>
      </c>
      <c r="S10775" s="12"/>
    </row>
    <row r="10776" spans="1:19" ht="14.25" customHeight="1" x14ac:dyDescent="0.35">
      <c r="A10776" s="2" t="s">
        <v>9107</v>
      </c>
      <c r="B10776" s="2">
        <v>109074</v>
      </c>
      <c r="C10776" s="2" t="s">
        <v>19</v>
      </c>
      <c r="D10776" s="2" t="s">
        <v>33</v>
      </c>
      <c r="E10776" s="2">
        <v>342.6</v>
      </c>
      <c r="F10776" s="2">
        <v>0.16</v>
      </c>
      <c r="G10776" s="2">
        <v>6</v>
      </c>
      <c r="H10776" s="3">
        <v>45571</v>
      </c>
      <c r="I10776" s="3">
        <v>45575</v>
      </c>
      <c r="J10776" s="2" t="s">
        <v>21</v>
      </c>
      <c r="K10776" s="2" t="s">
        <v>27</v>
      </c>
      <c r="L10776" s="2">
        <v>77.099999999999994</v>
      </c>
      <c r="M10776" s="2" t="s">
        <v>48</v>
      </c>
      <c r="N10776" s="11">
        <f>L10776/E10776*100</f>
        <v>22.504378283712782</v>
      </c>
      <c r="O10776" s="12" t="str">
        <f>IF(N10776&lt;10,"Low",IF(N10776&lt;20,"Med","High"))</f>
        <v>High</v>
      </c>
      <c r="P10776" s="12">
        <f>sales*discount</f>
        <v>54.816000000000003</v>
      </c>
      <c r="Q10776" s="12">
        <f>sales-Discount_Values</f>
        <v>287.78399999999999</v>
      </c>
      <c r="R10776" s="12">
        <f>DATEDIF(order_date,delivery_date,"D")</f>
        <v>4</v>
      </c>
      <c r="S10776" s="12"/>
    </row>
    <row r="10777" spans="1:19" ht="14.25" customHeight="1" x14ac:dyDescent="0.35">
      <c r="A10777" s="2" t="s">
        <v>5401</v>
      </c>
      <c r="B10777" s="2">
        <v>105368</v>
      </c>
      <c r="C10777" s="2" t="s">
        <v>19</v>
      </c>
      <c r="D10777" s="2" t="s">
        <v>33</v>
      </c>
      <c r="E10777" s="2">
        <v>4858.63</v>
      </c>
      <c r="F10777" s="2">
        <v>0.02</v>
      </c>
      <c r="G10777" s="2">
        <v>1</v>
      </c>
      <c r="H10777" s="3">
        <v>45484</v>
      </c>
      <c r="I10777" s="3">
        <v>45485</v>
      </c>
      <c r="J10777" s="2" t="s">
        <v>21</v>
      </c>
      <c r="K10777" s="2" t="s">
        <v>16</v>
      </c>
      <c r="L10777" s="2">
        <v>1093.56</v>
      </c>
      <c r="M10777" s="2" t="s">
        <v>28</v>
      </c>
      <c r="N10777" s="11">
        <f>L10777/E10777*100</f>
        <v>22.507579297044639</v>
      </c>
      <c r="O10777" s="12" t="str">
        <f>IF(N10777&lt;10,"Low",IF(N10777&lt;20,"Med","High"))</f>
        <v>High</v>
      </c>
      <c r="P10777" s="12">
        <f>sales*discount</f>
        <v>97.172600000000003</v>
      </c>
      <c r="Q10777" s="12">
        <f>sales-Discount_Values</f>
        <v>4761.4574000000002</v>
      </c>
      <c r="R10777" s="12">
        <f>DATEDIF(order_date,delivery_date,"D")</f>
        <v>1</v>
      </c>
      <c r="S10777" s="12"/>
    </row>
    <row r="10778" spans="1:19" ht="14.25" customHeight="1" x14ac:dyDescent="0.35">
      <c r="A10778" s="2" t="s">
        <v>5826</v>
      </c>
      <c r="B10778" s="2">
        <v>105793</v>
      </c>
      <c r="C10778" s="2" t="s">
        <v>25</v>
      </c>
      <c r="D10778" s="2" t="s">
        <v>20</v>
      </c>
      <c r="E10778" s="2">
        <v>4729.49</v>
      </c>
      <c r="F10778" s="2">
        <v>0.13</v>
      </c>
      <c r="G10778" s="2">
        <v>9</v>
      </c>
      <c r="H10778" s="3">
        <v>45114</v>
      </c>
      <c r="I10778" s="3">
        <v>45115</v>
      </c>
      <c r="J10778" s="2" t="s">
        <v>15</v>
      </c>
      <c r="K10778" s="2" t="s">
        <v>22</v>
      </c>
      <c r="L10778" s="2">
        <v>1064.53</v>
      </c>
      <c r="M10778" s="2" t="s">
        <v>48</v>
      </c>
      <c r="N10778" s="11">
        <f>L10778/E10778*100</f>
        <v>22.508346565908798</v>
      </c>
      <c r="O10778" s="12" t="str">
        <f>IF(N10778&lt;10,"Low",IF(N10778&lt;20,"Med","High"))</f>
        <v>High</v>
      </c>
      <c r="P10778" s="12">
        <f>sales*discount</f>
        <v>614.83370000000002</v>
      </c>
      <c r="Q10778" s="12">
        <f>sales-Discount_Values</f>
        <v>4114.6562999999996</v>
      </c>
      <c r="R10778" s="12">
        <f>DATEDIF(order_date,delivery_date,"D")</f>
        <v>1</v>
      </c>
      <c r="S10778" s="12"/>
    </row>
    <row r="10779" spans="1:19" ht="14.25" customHeight="1" x14ac:dyDescent="0.35">
      <c r="A10779" s="2" t="s">
        <v>12919</v>
      </c>
      <c r="B10779" s="2">
        <v>112886</v>
      </c>
      <c r="C10779" s="2" t="s">
        <v>13</v>
      </c>
      <c r="D10779" s="2" t="s">
        <v>33</v>
      </c>
      <c r="E10779" s="2">
        <v>1805.59</v>
      </c>
      <c r="F10779" s="2">
        <v>0.04</v>
      </c>
      <c r="G10779" s="2">
        <v>7</v>
      </c>
      <c r="H10779" s="3">
        <v>45262</v>
      </c>
      <c r="I10779" s="3">
        <v>45265</v>
      </c>
      <c r="J10779" s="2" t="s">
        <v>15</v>
      </c>
      <c r="K10779" s="2" t="s">
        <v>16</v>
      </c>
      <c r="L10779" s="2">
        <v>406.43</v>
      </c>
      <c r="M10779" s="2" t="s">
        <v>28</v>
      </c>
      <c r="N10779" s="11">
        <f>L10779/E10779*100</f>
        <v>22.509539818009628</v>
      </c>
      <c r="O10779" s="12" t="str">
        <f>IF(N10779&lt;10,"Low",IF(N10779&lt;20,"Med","High"))</f>
        <v>High</v>
      </c>
      <c r="P10779" s="12">
        <f>sales*discount</f>
        <v>72.223600000000005</v>
      </c>
      <c r="Q10779" s="12">
        <f>sales-Discount_Values</f>
        <v>1733.3663999999999</v>
      </c>
      <c r="R10779" s="12">
        <f>DATEDIF(order_date,delivery_date,"D")</f>
        <v>3</v>
      </c>
      <c r="S10779" s="12"/>
    </row>
    <row r="10780" spans="1:19" ht="14.25" customHeight="1" x14ac:dyDescent="0.35">
      <c r="A10780" s="2" t="s">
        <v>5784</v>
      </c>
      <c r="B10780" s="2">
        <v>105751</v>
      </c>
      <c r="C10780" s="2" t="s">
        <v>19</v>
      </c>
      <c r="D10780" s="2" t="s">
        <v>20</v>
      </c>
      <c r="E10780" s="2">
        <v>599.30999999999995</v>
      </c>
      <c r="F10780" s="2">
        <v>0.26</v>
      </c>
      <c r="G10780" s="2">
        <v>2</v>
      </c>
      <c r="H10780" s="3">
        <v>45367</v>
      </c>
      <c r="I10780" s="3">
        <v>45369</v>
      </c>
      <c r="J10780" s="2" t="s">
        <v>31</v>
      </c>
      <c r="K10780" s="2" t="s">
        <v>16</v>
      </c>
      <c r="L10780" s="2">
        <v>134.91</v>
      </c>
      <c r="M10780" s="2" t="s">
        <v>28</v>
      </c>
      <c r="N10780" s="11">
        <f>L10780/E10780*100</f>
        <v>22.510887520648748</v>
      </c>
      <c r="O10780" s="12" t="str">
        <f>IF(N10780&lt;10,"Low",IF(N10780&lt;20,"Med","High"))</f>
        <v>High</v>
      </c>
      <c r="P10780" s="12">
        <f>sales*discount</f>
        <v>155.82059999999998</v>
      </c>
      <c r="Q10780" s="12">
        <f>sales-Discount_Values</f>
        <v>443.48939999999993</v>
      </c>
      <c r="R10780" s="12">
        <f>DATEDIF(order_date,delivery_date,"D")</f>
        <v>2</v>
      </c>
      <c r="S10780" s="12"/>
    </row>
    <row r="10781" spans="1:19" ht="14.25" customHeight="1" x14ac:dyDescent="0.35">
      <c r="A10781" s="2" t="s">
        <v>974</v>
      </c>
      <c r="B10781" s="2">
        <v>100941</v>
      </c>
      <c r="C10781" s="2" t="s">
        <v>25</v>
      </c>
      <c r="D10781" s="2" t="s">
        <v>26</v>
      </c>
      <c r="E10781" s="2">
        <v>2156.1</v>
      </c>
      <c r="F10781" s="2">
        <v>0.37</v>
      </c>
      <c r="G10781" s="2">
        <v>9</v>
      </c>
      <c r="H10781" s="3">
        <v>45501</v>
      </c>
      <c r="I10781" s="3">
        <v>45502</v>
      </c>
      <c r="J10781" s="2" t="s">
        <v>15</v>
      </c>
      <c r="K10781" s="2" t="s">
        <v>16</v>
      </c>
      <c r="L10781" s="2">
        <v>485.37</v>
      </c>
      <c r="M10781" s="2" t="s">
        <v>34</v>
      </c>
      <c r="N10781" s="11">
        <f>L10781/E10781*100</f>
        <v>22.511479059412832</v>
      </c>
      <c r="O10781" s="12" t="str">
        <f>IF(N10781&lt;10,"Low",IF(N10781&lt;20,"Med","High"))</f>
        <v>High</v>
      </c>
      <c r="P10781" s="12">
        <f>sales*discount</f>
        <v>797.75699999999995</v>
      </c>
      <c r="Q10781" s="12">
        <f>sales-Discount_Values</f>
        <v>1358.3429999999998</v>
      </c>
      <c r="R10781" s="12">
        <f>DATEDIF(order_date,delivery_date,"D")</f>
        <v>1</v>
      </c>
      <c r="S10781" s="12"/>
    </row>
    <row r="10782" spans="1:19" ht="14.25" customHeight="1" x14ac:dyDescent="0.35">
      <c r="A10782" s="2" t="s">
        <v>157</v>
      </c>
      <c r="B10782" s="2">
        <v>100124</v>
      </c>
      <c r="C10782" s="2" t="s">
        <v>25</v>
      </c>
      <c r="D10782" s="2" t="s">
        <v>33</v>
      </c>
      <c r="E10782" s="2">
        <v>3507.55</v>
      </c>
      <c r="F10782" s="2">
        <v>0.09</v>
      </c>
      <c r="G10782" s="2">
        <v>5</v>
      </c>
      <c r="H10782" s="3">
        <v>45503</v>
      </c>
      <c r="I10782" s="3">
        <v>45504</v>
      </c>
      <c r="J10782" s="2" t="s">
        <v>31</v>
      </c>
      <c r="K10782" s="2" t="s">
        <v>16</v>
      </c>
      <c r="L10782" s="2">
        <v>789.67</v>
      </c>
      <c r="M10782" s="2" t="s">
        <v>48</v>
      </c>
      <c r="N10782" s="11">
        <f>L10782/E10782*100</f>
        <v>22.513435303844563</v>
      </c>
      <c r="O10782" s="12" t="str">
        <f>IF(N10782&lt;10,"Low",IF(N10782&lt;20,"Med","High"))</f>
        <v>High</v>
      </c>
      <c r="P10782" s="12">
        <f>sales*discount</f>
        <v>315.67950000000002</v>
      </c>
      <c r="Q10782" s="12">
        <f>sales-Discount_Values</f>
        <v>3191.8705</v>
      </c>
      <c r="R10782" s="12">
        <f>DATEDIF(order_date,delivery_date,"D")</f>
        <v>1</v>
      </c>
      <c r="S10782" s="12"/>
    </row>
    <row r="10783" spans="1:19" ht="14.25" customHeight="1" x14ac:dyDescent="0.35">
      <c r="A10783" s="2" t="s">
        <v>12237</v>
      </c>
      <c r="B10783" s="2">
        <v>112204</v>
      </c>
      <c r="C10783" s="2" t="s">
        <v>19</v>
      </c>
      <c r="D10783" s="2" t="s">
        <v>33</v>
      </c>
      <c r="E10783" s="2">
        <v>2077.8200000000002</v>
      </c>
      <c r="F10783" s="2">
        <v>0.04</v>
      </c>
      <c r="G10783" s="2">
        <v>5</v>
      </c>
      <c r="H10783" s="3">
        <v>45222</v>
      </c>
      <c r="I10783" s="3">
        <v>45226</v>
      </c>
      <c r="J10783" s="2" t="s">
        <v>31</v>
      </c>
      <c r="K10783" s="2" t="s">
        <v>27</v>
      </c>
      <c r="L10783" s="2">
        <v>467.79</v>
      </c>
      <c r="M10783" s="2" t="s">
        <v>48</v>
      </c>
      <c r="N10783" s="11">
        <f>L10783/E10783*100</f>
        <v>22.51349972567402</v>
      </c>
      <c r="O10783" s="12" t="str">
        <f>IF(N10783&lt;10,"Low",IF(N10783&lt;20,"Med","High"))</f>
        <v>High</v>
      </c>
      <c r="P10783" s="12">
        <f>sales*discount</f>
        <v>83.112800000000007</v>
      </c>
      <c r="Q10783" s="12">
        <f>sales-Discount_Values</f>
        <v>1994.7072000000001</v>
      </c>
      <c r="R10783" s="12">
        <f>DATEDIF(order_date,delivery_date,"D")</f>
        <v>4</v>
      </c>
      <c r="S10783" s="12"/>
    </row>
    <row r="10784" spans="1:19" ht="14.25" customHeight="1" x14ac:dyDescent="0.35">
      <c r="A10784" s="2" t="s">
        <v>14475</v>
      </c>
      <c r="B10784" s="2">
        <v>114442</v>
      </c>
      <c r="C10784" s="2" t="s">
        <v>41</v>
      </c>
      <c r="D10784" s="2" t="s">
        <v>33</v>
      </c>
      <c r="E10784" s="2">
        <v>795.64</v>
      </c>
      <c r="F10784" s="2">
        <v>0.04</v>
      </c>
      <c r="G10784" s="2">
        <v>3</v>
      </c>
      <c r="H10784" s="3">
        <v>45239</v>
      </c>
      <c r="I10784" s="3">
        <v>45245</v>
      </c>
      <c r="J10784" s="2" t="s">
        <v>15</v>
      </c>
      <c r="K10784" s="2" t="s">
        <v>16</v>
      </c>
      <c r="L10784" s="2">
        <v>179.13</v>
      </c>
      <c r="M10784" s="2" t="s">
        <v>23</v>
      </c>
      <c r="N10784" s="11">
        <f>L10784/E10784*100</f>
        <v>22.51395103313056</v>
      </c>
      <c r="O10784" s="12" t="str">
        <f>IF(N10784&lt;10,"Low",IF(N10784&lt;20,"Med","High"))</f>
        <v>High</v>
      </c>
      <c r="P10784" s="12">
        <f>sales*discount</f>
        <v>31.825600000000001</v>
      </c>
      <c r="Q10784" s="12">
        <f>sales-Discount_Values</f>
        <v>763.81439999999998</v>
      </c>
      <c r="R10784" s="12">
        <f>DATEDIF(order_date,delivery_date,"D")</f>
        <v>6</v>
      </c>
      <c r="S10784" s="12"/>
    </row>
    <row r="10785" spans="1:19" ht="14.25" customHeight="1" x14ac:dyDescent="0.35">
      <c r="A10785" s="2" t="s">
        <v>14298</v>
      </c>
      <c r="B10785" s="2">
        <v>114265</v>
      </c>
      <c r="C10785" s="2" t="s">
        <v>41</v>
      </c>
      <c r="D10785" s="2" t="s">
        <v>14</v>
      </c>
      <c r="E10785" s="2">
        <v>3215.79</v>
      </c>
      <c r="F10785" s="2">
        <v>0.34</v>
      </c>
      <c r="G10785" s="2">
        <v>7</v>
      </c>
      <c r="H10785" s="3">
        <v>45164</v>
      </c>
      <c r="I10785" s="3">
        <v>45166</v>
      </c>
      <c r="J10785" s="2" t="s">
        <v>21</v>
      </c>
      <c r="K10785" s="2" t="s">
        <v>16</v>
      </c>
      <c r="L10785" s="2">
        <v>724.01</v>
      </c>
      <c r="M10785" s="2" t="s">
        <v>17</v>
      </c>
      <c r="N10785" s="11">
        <f>L10785/E10785*100</f>
        <v>22.514218901109835</v>
      </c>
      <c r="O10785" s="12" t="str">
        <f>IF(N10785&lt;10,"Low",IF(N10785&lt;20,"Med","High"))</f>
        <v>High</v>
      </c>
      <c r="P10785" s="12">
        <f>sales*discount</f>
        <v>1093.3686</v>
      </c>
      <c r="Q10785" s="12">
        <f>sales-Discount_Values</f>
        <v>2122.4214000000002</v>
      </c>
      <c r="R10785" s="12">
        <f>DATEDIF(order_date,delivery_date,"D")</f>
        <v>2</v>
      </c>
      <c r="S10785" s="12"/>
    </row>
    <row r="10786" spans="1:19" ht="14.25" customHeight="1" x14ac:dyDescent="0.35">
      <c r="A10786" s="2" t="s">
        <v>8960</v>
      </c>
      <c r="B10786" s="2">
        <v>108927</v>
      </c>
      <c r="C10786" s="2" t="s">
        <v>19</v>
      </c>
      <c r="D10786" s="2" t="s">
        <v>26</v>
      </c>
      <c r="E10786" s="2">
        <v>509.13</v>
      </c>
      <c r="F10786" s="2">
        <v>0.17</v>
      </c>
      <c r="G10786" s="2">
        <v>2</v>
      </c>
      <c r="H10786" s="3">
        <v>45513</v>
      </c>
      <c r="I10786" s="3">
        <v>45518</v>
      </c>
      <c r="J10786" s="2" t="s">
        <v>31</v>
      </c>
      <c r="K10786" s="2" t="s">
        <v>22</v>
      </c>
      <c r="L10786" s="2">
        <v>114.63</v>
      </c>
      <c r="M10786" s="2" t="s">
        <v>17</v>
      </c>
      <c r="N10786" s="11">
        <f>L10786/E10786*100</f>
        <v>22.514878321843142</v>
      </c>
      <c r="O10786" s="12" t="str">
        <f>IF(N10786&lt;10,"Low",IF(N10786&lt;20,"Med","High"))</f>
        <v>High</v>
      </c>
      <c r="P10786" s="12">
        <f>sales*discount</f>
        <v>86.55210000000001</v>
      </c>
      <c r="Q10786" s="12">
        <f>sales-Discount_Values</f>
        <v>422.5779</v>
      </c>
      <c r="R10786" s="12">
        <f>DATEDIF(order_date,delivery_date,"D")</f>
        <v>5</v>
      </c>
      <c r="S10786" s="12"/>
    </row>
    <row r="10787" spans="1:19" ht="14.25" customHeight="1" x14ac:dyDescent="0.35">
      <c r="A10787" s="2" t="s">
        <v>5294</v>
      </c>
      <c r="B10787" s="2">
        <v>105261</v>
      </c>
      <c r="C10787" s="2" t="s">
        <v>25</v>
      </c>
      <c r="D10787" s="2" t="s">
        <v>20</v>
      </c>
      <c r="E10787" s="2">
        <v>4735.84</v>
      </c>
      <c r="F10787" s="2">
        <v>0.2</v>
      </c>
      <c r="G10787" s="2">
        <v>1</v>
      </c>
      <c r="H10787" s="3">
        <v>45152</v>
      </c>
      <c r="I10787" s="3">
        <v>45153</v>
      </c>
      <c r="J10787" s="2" t="s">
        <v>21</v>
      </c>
      <c r="K10787" s="2" t="s">
        <v>16</v>
      </c>
      <c r="L10787" s="2">
        <v>1066.3599999999999</v>
      </c>
      <c r="M10787" s="2" t="s">
        <v>17</v>
      </c>
      <c r="N10787" s="11">
        <f>L10787/E10787*100</f>
        <v>22.516808000270277</v>
      </c>
      <c r="O10787" s="12" t="str">
        <f>IF(N10787&lt;10,"Low",IF(N10787&lt;20,"Med","High"))</f>
        <v>High</v>
      </c>
      <c r="P10787" s="12">
        <f>sales*discount</f>
        <v>947.16800000000012</v>
      </c>
      <c r="Q10787" s="12">
        <f>sales-Discount_Values</f>
        <v>3788.672</v>
      </c>
      <c r="R10787" s="12">
        <f>DATEDIF(order_date,delivery_date,"D")</f>
        <v>1</v>
      </c>
      <c r="S10787" s="12"/>
    </row>
    <row r="10788" spans="1:19" ht="14.25" customHeight="1" x14ac:dyDescent="0.35">
      <c r="A10788" s="2" t="s">
        <v>4477</v>
      </c>
      <c r="B10788" s="2">
        <v>104444</v>
      </c>
      <c r="C10788" s="2" t="s">
        <v>19</v>
      </c>
      <c r="D10788" s="2" t="s">
        <v>14</v>
      </c>
      <c r="E10788" s="2">
        <v>3269.04</v>
      </c>
      <c r="F10788" s="2">
        <v>0.26</v>
      </c>
      <c r="G10788" s="2">
        <v>5</v>
      </c>
      <c r="H10788" s="3">
        <v>45171</v>
      </c>
      <c r="I10788" s="3">
        <v>45172</v>
      </c>
      <c r="J10788" s="2" t="s">
        <v>15</v>
      </c>
      <c r="K10788" s="2" t="s">
        <v>22</v>
      </c>
      <c r="L10788" s="2">
        <v>736.15</v>
      </c>
      <c r="M10788" s="2" t="s">
        <v>17</v>
      </c>
      <c r="N10788" s="11">
        <f>L10788/E10788*100</f>
        <v>22.518843452512051</v>
      </c>
      <c r="O10788" s="12" t="str">
        <f>IF(N10788&lt;10,"Low",IF(N10788&lt;20,"Med","High"))</f>
        <v>High</v>
      </c>
      <c r="P10788" s="12">
        <f>sales*discount</f>
        <v>849.95040000000006</v>
      </c>
      <c r="Q10788" s="12">
        <f>sales-Discount_Values</f>
        <v>2419.0895999999998</v>
      </c>
      <c r="R10788" s="12">
        <f>DATEDIF(order_date,delivery_date,"D")</f>
        <v>1</v>
      </c>
      <c r="S10788" s="12"/>
    </row>
    <row r="10789" spans="1:19" ht="14.25" customHeight="1" x14ac:dyDescent="0.35">
      <c r="A10789" s="2" t="s">
        <v>5677</v>
      </c>
      <c r="B10789" s="2">
        <v>105644</v>
      </c>
      <c r="C10789" s="2" t="s">
        <v>13</v>
      </c>
      <c r="D10789" s="2" t="s">
        <v>26</v>
      </c>
      <c r="E10789" s="2">
        <v>4277.09</v>
      </c>
      <c r="F10789" s="2">
        <v>0.27</v>
      </c>
      <c r="G10789" s="2">
        <v>1</v>
      </c>
      <c r="H10789" s="3">
        <v>45421</v>
      </c>
      <c r="I10789" s="3">
        <v>45428</v>
      </c>
      <c r="J10789" s="2" t="s">
        <v>21</v>
      </c>
      <c r="K10789" s="2" t="s">
        <v>27</v>
      </c>
      <c r="L10789" s="2">
        <v>963.26</v>
      </c>
      <c r="M10789" s="2" t="s">
        <v>23</v>
      </c>
      <c r="N10789" s="11">
        <f>L10789/E10789*100</f>
        <v>22.521387204851894</v>
      </c>
      <c r="O10789" s="12" t="str">
        <f>IF(N10789&lt;10,"Low",IF(N10789&lt;20,"Med","High"))</f>
        <v>High</v>
      </c>
      <c r="P10789" s="12">
        <f>sales*discount</f>
        <v>1154.8143</v>
      </c>
      <c r="Q10789" s="12">
        <f>sales-Discount_Values</f>
        <v>3122.2757000000001</v>
      </c>
      <c r="R10789" s="12">
        <f>DATEDIF(order_date,delivery_date,"D")</f>
        <v>7</v>
      </c>
      <c r="S10789" s="12"/>
    </row>
    <row r="10790" spans="1:19" ht="14.25" customHeight="1" x14ac:dyDescent="0.35">
      <c r="A10790" s="2" t="s">
        <v>9503</v>
      </c>
      <c r="B10790" s="2">
        <v>109470</v>
      </c>
      <c r="C10790" s="2" t="s">
        <v>19</v>
      </c>
      <c r="D10790" s="2" t="s">
        <v>33</v>
      </c>
      <c r="E10790" s="2">
        <v>836.35</v>
      </c>
      <c r="F10790" s="2">
        <v>0.03</v>
      </c>
      <c r="G10790" s="2">
        <v>2</v>
      </c>
      <c r="H10790" s="3">
        <v>45268</v>
      </c>
      <c r="I10790" s="3">
        <v>45269</v>
      </c>
      <c r="J10790" s="2" t="s">
        <v>15</v>
      </c>
      <c r="K10790" s="2" t="s">
        <v>27</v>
      </c>
      <c r="L10790" s="2">
        <v>188.36</v>
      </c>
      <c r="M10790" s="2" t="s">
        <v>48</v>
      </c>
      <c r="N10790" s="11">
        <f>L10790/E10790*100</f>
        <v>22.521671548992646</v>
      </c>
      <c r="O10790" s="12" t="str">
        <f>IF(N10790&lt;10,"Low",IF(N10790&lt;20,"Med","High"))</f>
        <v>High</v>
      </c>
      <c r="P10790" s="12">
        <f>sales*discount</f>
        <v>25.090499999999999</v>
      </c>
      <c r="Q10790" s="12">
        <f>sales-Discount_Values</f>
        <v>811.2595</v>
      </c>
      <c r="R10790" s="12">
        <f>DATEDIF(order_date,delivery_date,"D")</f>
        <v>1</v>
      </c>
      <c r="S10790" s="12"/>
    </row>
    <row r="10791" spans="1:19" ht="14.25" customHeight="1" x14ac:dyDescent="0.35">
      <c r="A10791" s="2" t="s">
        <v>15158</v>
      </c>
      <c r="B10791" s="2">
        <v>115125</v>
      </c>
      <c r="C10791" s="2" t="s">
        <v>13</v>
      </c>
      <c r="D10791" s="2" t="s">
        <v>20</v>
      </c>
      <c r="E10791" s="2">
        <v>707.85</v>
      </c>
      <c r="F10791" s="2">
        <v>0.14000000000000001</v>
      </c>
      <c r="G10791" s="2">
        <v>5</v>
      </c>
      <c r="H10791" s="3">
        <v>45428</v>
      </c>
      <c r="I10791" s="3">
        <v>45432</v>
      </c>
      <c r="J10791" s="2" t="s">
        <v>15</v>
      </c>
      <c r="K10791" s="2" t="s">
        <v>27</v>
      </c>
      <c r="L10791" s="2">
        <v>159.41999999999999</v>
      </c>
      <c r="M10791" s="2" t="s">
        <v>34</v>
      </c>
      <c r="N10791" s="11">
        <f>L10791/E10791*100</f>
        <v>22.521720703538882</v>
      </c>
      <c r="O10791" s="12" t="str">
        <f>IF(N10791&lt;10,"Low",IF(N10791&lt;20,"Med","High"))</f>
        <v>High</v>
      </c>
      <c r="P10791" s="12">
        <f>sales*discount</f>
        <v>99.099000000000018</v>
      </c>
      <c r="Q10791" s="12">
        <f>sales-Discount_Values</f>
        <v>608.75099999999998</v>
      </c>
      <c r="R10791" s="12">
        <f>DATEDIF(order_date,delivery_date,"D")</f>
        <v>4</v>
      </c>
      <c r="S10791" s="12"/>
    </row>
    <row r="10792" spans="1:19" ht="14.25" customHeight="1" x14ac:dyDescent="0.35">
      <c r="A10792" s="2" t="s">
        <v>12146</v>
      </c>
      <c r="B10792" s="2">
        <v>112113</v>
      </c>
      <c r="C10792" s="2" t="s">
        <v>41</v>
      </c>
      <c r="D10792" s="2" t="s">
        <v>26</v>
      </c>
      <c r="E10792" s="2">
        <v>2966.92</v>
      </c>
      <c r="F10792" s="2">
        <v>0.11</v>
      </c>
      <c r="G10792" s="2">
        <v>7</v>
      </c>
      <c r="H10792" s="3">
        <v>45034</v>
      </c>
      <c r="I10792" s="3">
        <v>45039</v>
      </c>
      <c r="J10792" s="2" t="s">
        <v>15</v>
      </c>
      <c r="K10792" s="2" t="s">
        <v>16</v>
      </c>
      <c r="L10792" s="2">
        <v>668.27</v>
      </c>
      <c r="M10792" s="2" t="s">
        <v>17</v>
      </c>
      <c r="N10792" s="11">
        <f>L10792/E10792*100</f>
        <v>22.524031655723782</v>
      </c>
      <c r="O10792" s="12" t="str">
        <f>IF(N10792&lt;10,"Low",IF(N10792&lt;20,"Med","High"))</f>
        <v>High</v>
      </c>
      <c r="P10792" s="12">
        <f>sales*discount</f>
        <v>326.3612</v>
      </c>
      <c r="Q10792" s="12">
        <f>sales-Discount_Values</f>
        <v>2640.5588000000002</v>
      </c>
      <c r="R10792" s="12">
        <f>DATEDIF(order_date,delivery_date,"D")</f>
        <v>5</v>
      </c>
      <c r="S10792" s="12"/>
    </row>
    <row r="10793" spans="1:19" ht="14.25" customHeight="1" x14ac:dyDescent="0.35">
      <c r="A10793" s="2" t="s">
        <v>13039</v>
      </c>
      <c r="B10793" s="2">
        <v>113006</v>
      </c>
      <c r="C10793" s="2" t="s">
        <v>13</v>
      </c>
      <c r="D10793" s="2" t="s">
        <v>26</v>
      </c>
      <c r="E10793" s="2">
        <v>1276.69</v>
      </c>
      <c r="F10793" s="2">
        <v>0.37</v>
      </c>
      <c r="G10793" s="2">
        <v>1</v>
      </c>
      <c r="H10793" s="3">
        <v>45163</v>
      </c>
      <c r="I10793" s="3">
        <v>45166</v>
      </c>
      <c r="J10793" s="2" t="s">
        <v>31</v>
      </c>
      <c r="K10793" s="2" t="s">
        <v>27</v>
      </c>
      <c r="L10793" s="2">
        <v>287.57</v>
      </c>
      <c r="M10793" s="2" t="s">
        <v>17</v>
      </c>
      <c r="N10793" s="11">
        <f>L10793/E10793*100</f>
        <v>22.524653596409465</v>
      </c>
      <c r="O10793" s="12" t="str">
        <f>IF(N10793&lt;10,"Low",IF(N10793&lt;20,"Med","High"))</f>
        <v>High</v>
      </c>
      <c r="P10793" s="12">
        <f>sales*discount</f>
        <v>472.37530000000004</v>
      </c>
      <c r="Q10793" s="12">
        <f>sales-Discount_Values</f>
        <v>804.31470000000002</v>
      </c>
      <c r="R10793" s="12">
        <f>DATEDIF(order_date,delivery_date,"D")</f>
        <v>3</v>
      </c>
      <c r="S10793" s="12"/>
    </row>
    <row r="10794" spans="1:19" ht="14.25" customHeight="1" x14ac:dyDescent="0.35">
      <c r="A10794" s="2" t="s">
        <v>12502</v>
      </c>
      <c r="B10794" s="2">
        <v>112469</v>
      </c>
      <c r="C10794" s="2" t="s">
        <v>41</v>
      </c>
      <c r="D10794" s="2" t="s">
        <v>26</v>
      </c>
      <c r="E10794" s="2">
        <v>1847.38</v>
      </c>
      <c r="F10794" s="2">
        <v>0.03</v>
      </c>
      <c r="G10794" s="2">
        <v>2</v>
      </c>
      <c r="H10794" s="3">
        <v>45169</v>
      </c>
      <c r="I10794" s="3">
        <v>45172</v>
      </c>
      <c r="J10794" s="2" t="s">
        <v>21</v>
      </c>
      <c r="K10794" s="2" t="s">
        <v>16</v>
      </c>
      <c r="L10794" s="2">
        <v>416.12</v>
      </c>
      <c r="M10794" s="2" t="s">
        <v>34</v>
      </c>
      <c r="N10794" s="11">
        <f>L10794/E10794*100</f>
        <v>22.524873063473674</v>
      </c>
      <c r="O10794" s="12" t="str">
        <f>IF(N10794&lt;10,"Low",IF(N10794&lt;20,"Med","High"))</f>
        <v>High</v>
      </c>
      <c r="P10794" s="12">
        <f>sales*discount</f>
        <v>55.421399999999998</v>
      </c>
      <c r="Q10794" s="12">
        <f>sales-Discount_Values</f>
        <v>1791.9586000000002</v>
      </c>
      <c r="R10794" s="12">
        <f>DATEDIF(order_date,delivery_date,"D")</f>
        <v>3</v>
      </c>
      <c r="S10794" s="12"/>
    </row>
    <row r="10795" spans="1:19" ht="14.25" customHeight="1" x14ac:dyDescent="0.35">
      <c r="A10795" s="2" t="s">
        <v>14228</v>
      </c>
      <c r="B10795" s="2">
        <v>114195</v>
      </c>
      <c r="C10795" s="2" t="s">
        <v>13</v>
      </c>
      <c r="D10795" s="2" t="s">
        <v>33</v>
      </c>
      <c r="E10795" s="2">
        <v>1481.11</v>
      </c>
      <c r="F10795" s="2">
        <v>0.23</v>
      </c>
      <c r="G10795" s="2">
        <v>7</v>
      </c>
      <c r="H10795" s="3">
        <v>44984</v>
      </c>
      <c r="I10795" s="3">
        <v>44985</v>
      </c>
      <c r="J10795" s="2" t="s">
        <v>31</v>
      </c>
      <c r="K10795" s="2" t="s">
        <v>27</v>
      </c>
      <c r="L10795" s="2">
        <v>333.65</v>
      </c>
      <c r="M10795" s="2" t="s">
        <v>39</v>
      </c>
      <c r="N10795" s="11">
        <f>L10795/E10795*100</f>
        <v>22.527023651180535</v>
      </c>
      <c r="O10795" s="12" t="str">
        <f>IF(N10795&lt;10,"Low",IF(N10795&lt;20,"Med","High"))</f>
        <v>High</v>
      </c>
      <c r="P10795" s="12">
        <f>sales*discount</f>
        <v>340.65530000000001</v>
      </c>
      <c r="Q10795" s="12">
        <f>sales-Discount_Values</f>
        <v>1140.4546999999998</v>
      </c>
      <c r="R10795" s="12">
        <f>DATEDIF(order_date,delivery_date,"D")</f>
        <v>1</v>
      </c>
      <c r="S10795" s="12"/>
    </row>
    <row r="10796" spans="1:19" ht="14.25" customHeight="1" x14ac:dyDescent="0.35">
      <c r="A10796" s="2" t="s">
        <v>7339</v>
      </c>
      <c r="B10796" s="2">
        <v>107306</v>
      </c>
      <c r="C10796" s="2" t="s">
        <v>25</v>
      </c>
      <c r="D10796" s="2" t="s">
        <v>14</v>
      </c>
      <c r="E10796" s="2">
        <v>1183.42</v>
      </c>
      <c r="F10796" s="2">
        <v>0.05</v>
      </c>
      <c r="G10796" s="2">
        <v>3</v>
      </c>
      <c r="H10796" s="3">
        <v>45485</v>
      </c>
      <c r="I10796" s="3">
        <v>45489</v>
      </c>
      <c r="J10796" s="2" t="s">
        <v>15</v>
      </c>
      <c r="K10796" s="2" t="s">
        <v>27</v>
      </c>
      <c r="L10796" s="2">
        <v>266.58999999999997</v>
      </c>
      <c r="M10796" s="2" t="s">
        <v>34</v>
      </c>
      <c r="N10796" s="11">
        <f>L10796/E10796*100</f>
        <v>22.527082523533483</v>
      </c>
      <c r="O10796" s="12" t="str">
        <f>IF(N10796&lt;10,"Low",IF(N10796&lt;20,"Med","High"))</f>
        <v>High</v>
      </c>
      <c r="P10796" s="12">
        <f>sales*discount</f>
        <v>59.171000000000006</v>
      </c>
      <c r="Q10796" s="12">
        <f>sales-Discount_Values</f>
        <v>1124.249</v>
      </c>
      <c r="R10796" s="12">
        <f>DATEDIF(order_date,delivery_date,"D")</f>
        <v>4</v>
      </c>
      <c r="S10796" s="12"/>
    </row>
    <row r="10797" spans="1:19" ht="14.25" customHeight="1" x14ac:dyDescent="0.35">
      <c r="A10797" s="2" t="s">
        <v>2359</v>
      </c>
      <c r="B10797" s="2">
        <v>102326</v>
      </c>
      <c r="C10797" s="2" t="s">
        <v>41</v>
      </c>
      <c r="D10797" s="2" t="s">
        <v>14</v>
      </c>
      <c r="E10797" s="2">
        <v>2673.83</v>
      </c>
      <c r="F10797" s="2">
        <v>0.03</v>
      </c>
      <c r="G10797" s="2">
        <v>5</v>
      </c>
      <c r="H10797" s="3">
        <v>45244</v>
      </c>
      <c r="I10797" s="3">
        <v>45250</v>
      </c>
      <c r="J10797" s="2" t="s">
        <v>15</v>
      </c>
      <c r="K10797" s="2" t="s">
        <v>16</v>
      </c>
      <c r="L10797" s="2">
        <v>602.39</v>
      </c>
      <c r="M10797" s="2" t="s">
        <v>23</v>
      </c>
      <c r="N10797" s="11">
        <f>L10797/E10797*100</f>
        <v>22.529106188501139</v>
      </c>
      <c r="O10797" s="12" t="str">
        <f>IF(N10797&lt;10,"Low",IF(N10797&lt;20,"Med","High"))</f>
        <v>High</v>
      </c>
      <c r="P10797" s="12">
        <f>sales*discount</f>
        <v>80.2149</v>
      </c>
      <c r="Q10797" s="12">
        <f>sales-Discount_Values</f>
        <v>2593.6151</v>
      </c>
      <c r="R10797" s="12">
        <f>DATEDIF(order_date,delivery_date,"D")</f>
        <v>6</v>
      </c>
      <c r="S10797" s="12"/>
    </row>
    <row r="10798" spans="1:19" ht="14.25" customHeight="1" x14ac:dyDescent="0.35">
      <c r="A10798" s="2" t="s">
        <v>15274</v>
      </c>
      <c r="B10798" s="2">
        <v>115241</v>
      </c>
      <c r="C10798" s="2" t="s">
        <v>19</v>
      </c>
      <c r="D10798" s="2" t="s">
        <v>36</v>
      </c>
      <c r="E10798" s="2">
        <v>4185.22</v>
      </c>
      <c r="F10798" s="2">
        <v>0.28999999999999998</v>
      </c>
      <c r="G10798" s="2">
        <v>5</v>
      </c>
      <c r="H10798" s="3">
        <v>45652</v>
      </c>
      <c r="I10798" s="3">
        <v>45653</v>
      </c>
      <c r="J10798" s="2" t="s">
        <v>21</v>
      </c>
      <c r="K10798" s="2" t="s">
        <v>16</v>
      </c>
      <c r="L10798" s="2">
        <v>942.95</v>
      </c>
      <c r="M10798" s="2" t="s">
        <v>28</v>
      </c>
      <c r="N10798" s="11">
        <f>L10798/E10798*100</f>
        <v>22.530476295152944</v>
      </c>
      <c r="O10798" s="12" t="str">
        <f>IF(N10798&lt;10,"Low",IF(N10798&lt;20,"Med","High"))</f>
        <v>High</v>
      </c>
      <c r="P10798" s="12">
        <f>sales*discount</f>
        <v>1213.7138</v>
      </c>
      <c r="Q10798" s="12">
        <f>sales-Discount_Values</f>
        <v>2971.5062000000003</v>
      </c>
      <c r="R10798" s="12">
        <f>DATEDIF(order_date,delivery_date,"D")</f>
        <v>1</v>
      </c>
      <c r="S10798" s="12"/>
    </row>
    <row r="10799" spans="1:19" ht="14.25" customHeight="1" x14ac:dyDescent="0.35">
      <c r="A10799" s="2" t="s">
        <v>3859</v>
      </c>
      <c r="B10799" s="2">
        <v>103826</v>
      </c>
      <c r="C10799" s="2" t="s">
        <v>19</v>
      </c>
      <c r="D10799" s="2" t="s">
        <v>36</v>
      </c>
      <c r="E10799" s="2">
        <v>3399.16</v>
      </c>
      <c r="F10799" s="2">
        <v>0.2</v>
      </c>
      <c r="G10799" s="2">
        <v>2</v>
      </c>
      <c r="H10799" s="3">
        <v>44957</v>
      </c>
      <c r="I10799" s="3">
        <v>44964</v>
      </c>
      <c r="J10799" s="2" t="s">
        <v>15</v>
      </c>
      <c r="K10799" s="2" t="s">
        <v>27</v>
      </c>
      <c r="L10799" s="2">
        <v>765.85</v>
      </c>
      <c r="M10799" s="2" t="s">
        <v>28</v>
      </c>
      <c r="N10799" s="11">
        <f>L10799/E10799*100</f>
        <v>22.530566375222115</v>
      </c>
      <c r="O10799" s="12" t="str">
        <f>IF(N10799&lt;10,"Low",IF(N10799&lt;20,"Med","High"))</f>
        <v>High</v>
      </c>
      <c r="P10799" s="12">
        <f>sales*discount</f>
        <v>679.83199999999999</v>
      </c>
      <c r="Q10799" s="12">
        <f>sales-Discount_Values</f>
        <v>2719.328</v>
      </c>
      <c r="R10799" s="12">
        <f>DATEDIF(order_date,delivery_date,"D")</f>
        <v>7</v>
      </c>
      <c r="S10799" s="12"/>
    </row>
    <row r="10800" spans="1:19" ht="14.25" customHeight="1" x14ac:dyDescent="0.35">
      <c r="A10800" s="2" t="s">
        <v>7531</v>
      </c>
      <c r="B10800" s="2">
        <v>107498</v>
      </c>
      <c r="C10800" s="2" t="s">
        <v>13</v>
      </c>
      <c r="D10800" s="2" t="s">
        <v>26</v>
      </c>
      <c r="E10800" s="2">
        <v>390.03</v>
      </c>
      <c r="F10800" s="2">
        <v>0.23</v>
      </c>
      <c r="G10800" s="2">
        <v>3</v>
      </c>
      <c r="H10800" s="3">
        <v>45609</v>
      </c>
      <c r="I10800" s="3">
        <v>45614</v>
      </c>
      <c r="J10800" s="2" t="s">
        <v>31</v>
      </c>
      <c r="K10800" s="2" t="s">
        <v>16</v>
      </c>
      <c r="L10800" s="2">
        <v>87.88</v>
      </c>
      <c r="M10800" s="2" t="s">
        <v>28</v>
      </c>
      <c r="N10800" s="11">
        <f>L10800/E10800*100</f>
        <v>22.531600133323078</v>
      </c>
      <c r="O10800" s="12" t="str">
        <f>IF(N10800&lt;10,"Low",IF(N10800&lt;20,"Med","High"))</f>
        <v>High</v>
      </c>
      <c r="P10800" s="12">
        <f>sales*discount</f>
        <v>89.706900000000005</v>
      </c>
      <c r="Q10800" s="12">
        <f>sales-Discount_Values</f>
        <v>300.32309999999995</v>
      </c>
      <c r="R10800" s="12">
        <f>DATEDIF(order_date,delivery_date,"D")</f>
        <v>5</v>
      </c>
      <c r="S10800" s="12"/>
    </row>
    <row r="10801" spans="1:19" ht="14.25" customHeight="1" x14ac:dyDescent="0.35">
      <c r="A10801" s="2" t="s">
        <v>8393</v>
      </c>
      <c r="B10801" s="2">
        <v>108360</v>
      </c>
      <c r="C10801" s="2" t="s">
        <v>25</v>
      </c>
      <c r="D10801" s="2" t="s">
        <v>33</v>
      </c>
      <c r="E10801" s="2">
        <v>3949.01</v>
      </c>
      <c r="F10801" s="2">
        <v>0.49</v>
      </c>
      <c r="G10801" s="2">
        <v>7</v>
      </c>
      <c r="H10801" s="3">
        <v>45242</v>
      </c>
      <c r="I10801" s="3">
        <v>45246</v>
      </c>
      <c r="J10801" s="2" t="s">
        <v>31</v>
      </c>
      <c r="K10801" s="2" t="s">
        <v>16</v>
      </c>
      <c r="L10801" s="2">
        <v>889.83</v>
      </c>
      <c r="M10801" s="2" t="s">
        <v>39</v>
      </c>
      <c r="N10801" s="11">
        <f>L10801/E10801*100</f>
        <v>22.532989280857734</v>
      </c>
      <c r="O10801" s="12" t="str">
        <f>IF(N10801&lt;10,"Low",IF(N10801&lt;20,"Med","High"))</f>
        <v>High</v>
      </c>
      <c r="P10801" s="12">
        <f>sales*discount</f>
        <v>1935.0149000000001</v>
      </c>
      <c r="Q10801" s="12">
        <f>sales-Discount_Values</f>
        <v>2013.9951000000001</v>
      </c>
      <c r="R10801" s="12">
        <f>DATEDIF(order_date,delivery_date,"D")</f>
        <v>4</v>
      </c>
      <c r="S10801" s="12"/>
    </row>
    <row r="10802" spans="1:19" ht="14.25" customHeight="1" x14ac:dyDescent="0.35">
      <c r="A10802" s="2" t="s">
        <v>13881</v>
      </c>
      <c r="B10802" s="2">
        <v>113848</v>
      </c>
      <c r="C10802" s="2" t="s">
        <v>19</v>
      </c>
      <c r="D10802" s="2" t="s">
        <v>26</v>
      </c>
      <c r="E10802" s="2">
        <v>4454.26</v>
      </c>
      <c r="F10802" s="2">
        <v>0.21</v>
      </c>
      <c r="G10802" s="2">
        <v>3</v>
      </c>
      <c r="H10802" s="3">
        <v>45266</v>
      </c>
      <c r="I10802" s="3">
        <v>45273</v>
      </c>
      <c r="J10802" s="2" t="s">
        <v>31</v>
      </c>
      <c r="K10802" s="2" t="s">
        <v>27</v>
      </c>
      <c r="L10802" s="2">
        <v>1003.68</v>
      </c>
      <c r="M10802" s="2" t="s">
        <v>17</v>
      </c>
      <c r="N10802" s="11">
        <f>L10802/E10802*100</f>
        <v>22.533035790456772</v>
      </c>
      <c r="O10802" s="12" t="str">
        <f>IF(N10802&lt;10,"Low",IF(N10802&lt;20,"Med","High"))</f>
        <v>High</v>
      </c>
      <c r="P10802" s="12">
        <f>sales*discount</f>
        <v>935.39459999999997</v>
      </c>
      <c r="Q10802" s="12">
        <f>sales-Discount_Values</f>
        <v>3518.8654000000001</v>
      </c>
      <c r="R10802" s="12">
        <f>DATEDIF(order_date,delivery_date,"D")</f>
        <v>7</v>
      </c>
      <c r="S10802" s="12"/>
    </row>
    <row r="10803" spans="1:19" ht="14.25" customHeight="1" x14ac:dyDescent="0.35">
      <c r="A10803" s="2" t="s">
        <v>10656</v>
      </c>
      <c r="B10803" s="2">
        <v>110623</v>
      </c>
      <c r="C10803" s="2" t="s">
        <v>19</v>
      </c>
      <c r="D10803" s="2" t="s">
        <v>33</v>
      </c>
      <c r="E10803" s="2">
        <v>917.26</v>
      </c>
      <c r="F10803" s="2">
        <v>0.41</v>
      </c>
      <c r="G10803" s="2">
        <v>3</v>
      </c>
      <c r="H10803" s="3">
        <v>45278</v>
      </c>
      <c r="I10803" s="3">
        <v>45279</v>
      </c>
      <c r="J10803" s="2" t="s">
        <v>21</v>
      </c>
      <c r="K10803" s="2" t="s">
        <v>22</v>
      </c>
      <c r="L10803" s="2">
        <v>206.73</v>
      </c>
      <c r="M10803" s="2" t="s">
        <v>48</v>
      </c>
      <c r="N10803" s="11">
        <f>L10803/E10803*100</f>
        <v>22.537775548917427</v>
      </c>
      <c r="O10803" s="12" t="str">
        <f>IF(N10803&lt;10,"Low",IF(N10803&lt;20,"Med","High"))</f>
        <v>High</v>
      </c>
      <c r="P10803" s="12">
        <f>sales*discount</f>
        <v>376.07659999999998</v>
      </c>
      <c r="Q10803" s="12">
        <f>sales-Discount_Values</f>
        <v>541.18340000000001</v>
      </c>
      <c r="R10803" s="12">
        <f>DATEDIF(order_date,delivery_date,"D")</f>
        <v>1</v>
      </c>
      <c r="S10803" s="12"/>
    </row>
    <row r="10804" spans="1:19" ht="14.25" customHeight="1" x14ac:dyDescent="0.35">
      <c r="A10804" s="2" t="s">
        <v>14581</v>
      </c>
      <c r="B10804" s="2">
        <v>114548</v>
      </c>
      <c r="C10804" s="2" t="s">
        <v>19</v>
      </c>
      <c r="D10804" s="2" t="s">
        <v>26</v>
      </c>
      <c r="E10804" s="2">
        <v>1370.44</v>
      </c>
      <c r="F10804" s="2">
        <v>0.04</v>
      </c>
      <c r="G10804" s="2">
        <v>7</v>
      </c>
      <c r="H10804" s="3">
        <v>45070</v>
      </c>
      <c r="I10804" s="3">
        <v>45071</v>
      </c>
      <c r="J10804" s="2" t="s">
        <v>15</v>
      </c>
      <c r="K10804" s="2" t="s">
        <v>22</v>
      </c>
      <c r="L10804" s="2">
        <v>308.88</v>
      </c>
      <c r="M10804" s="2" t="s">
        <v>39</v>
      </c>
      <c r="N10804" s="11">
        <f>L10804/E10804*100</f>
        <v>22.538746679898424</v>
      </c>
      <c r="O10804" s="12" t="str">
        <f>IF(N10804&lt;10,"Low",IF(N10804&lt;20,"Med","High"))</f>
        <v>High</v>
      </c>
      <c r="P10804" s="12">
        <f>sales*discount</f>
        <v>54.817600000000006</v>
      </c>
      <c r="Q10804" s="12">
        <f>sales-Discount_Values</f>
        <v>1315.6224</v>
      </c>
      <c r="R10804" s="12">
        <f>DATEDIF(order_date,delivery_date,"D")</f>
        <v>1</v>
      </c>
      <c r="S10804" s="12"/>
    </row>
    <row r="10805" spans="1:19" ht="14.25" customHeight="1" x14ac:dyDescent="0.35">
      <c r="A10805" s="2" t="s">
        <v>13153</v>
      </c>
      <c r="B10805" s="2">
        <v>113120</v>
      </c>
      <c r="C10805" s="2" t="s">
        <v>25</v>
      </c>
      <c r="D10805" s="2" t="s">
        <v>26</v>
      </c>
      <c r="E10805" s="2">
        <v>3009.59</v>
      </c>
      <c r="F10805" s="2">
        <v>0.06</v>
      </c>
      <c r="G10805" s="2">
        <v>2</v>
      </c>
      <c r="H10805" s="3">
        <v>45327</v>
      </c>
      <c r="I10805" s="3">
        <v>45333</v>
      </c>
      <c r="J10805" s="2" t="s">
        <v>15</v>
      </c>
      <c r="K10805" s="2" t="s">
        <v>16</v>
      </c>
      <c r="L10805" s="2">
        <v>678.34</v>
      </c>
      <c r="M10805" s="2" t="s">
        <v>34</v>
      </c>
      <c r="N10805" s="11">
        <f>L10805/E10805*100</f>
        <v>22.539282759445641</v>
      </c>
      <c r="O10805" s="12" t="str">
        <f>IF(N10805&lt;10,"Low",IF(N10805&lt;20,"Med","High"))</f>
        <v>High</v>
      </c>
      <c r="P10805" s="12">
        <f>sales*discount</f>
        <v>180.5754</v>
      </c>
      <c r="Q10805" s="12">
        <f>sales-Discount_Values</f>
        <v>2829.0146</v>
      </c>
      <c r="R10805" s="12">
        <f>DATEDIF(order_date,delivery_date,"D")</f>
        <v>6</v>
      </c>
      <c r="S10805" s="12"/>
    </row>
    <row r="10806" spans="1:19" ht="14.25" customHeight="1" x14ac:dyDescent="0.35">
      <c r="A10806" s="2" t="s">
        <v>5376</v>
      </c>
      <c r="B10806" s="2">
        <v>105343</v>
      </c>
      <c r="C10806" s="2" t="s">
        <v>19</v>
      </c>
      <c r="D10806" s="2" t="s">
        <v>36</v>
      </c>
      <c r="E10806" s="2">
        <v>4696.28</v>
      </c>
      <c r="F10806" s="2">
        <v>0.27</v>
      </c>
      <c r="G10806" s="2">
        <v>2</v>
      </c>
      <c r="H10806" s="3">
        <v>45381</v>
      </c>
      <c r="I10806" s="3">
        <v>45386</v>
      </c>
      <c r="J10806" s="2" t="s">
        <v>15</v>
      </c>
      <c r="K10806" s="2" t="s">
        <v>27</v>
      </c>
      <c r="L10806" s="2">
        <v>1058.54</v>
      </c>
      <c r="M10806" s="2" t="s">
        <v>34</v>
      </c>
      <c r="N10806" s="11">
        <f>L10806/E10806*100</f>
        <v>22.539967804304684</v>
      </c>
      <c r="O10806" s="12" t="str">
        <f>IF(N10806&lt;10,"Low",IF(N10806&lt;20,"Med","High"))</f>
        <v>High</v>
      </c>
      <c r="P10806" s="12">
        <f>sales*discount</f>
        <v>1267.9956</v>
      </c>
      <c r="Q10806" s="12">
        <f>sales-Discount_Values</f>
        <v>3428.2843999999996</v>
      </c>
      <c r="R10806" s="12">
        <f>DATEDIF(order_date,delivery_date,"D")</f>
        <v>5</v>
      </c>
      <c r="S10806" s="12"/>
    </row>
    <row r="10807" spans="1:19" ht="14.25" customHeight="1" x14ac:dyDescent="0.35">
      <c r="A10807" s="2" t="s">
        <v>5920</v>
      </c>
      <c r="B10807" s="2">
        <v>105887</v>
      </c>
      <c r="C10807" s="2" t="s">
        <v>13</v>
      </c>
      <c r="D10807" s="2" t="s">
        <v>36</v>
      </c>
      <c r="E10807" s="2">
        <v>456.03</v>
      </c>
      <c r="F10807" s="2">
        <v>0.45</v>
      </c>
      <c r="G10807" s="2">
        <v>6</v>
      </c>
      <c r="H10807" s="3">
        <v>44989</v>
      </c>
      <c r="I10807" s="3">
        <v>44996</v>
      </c>
      <c r="J10807" s="2" t="s">
        <v>31</v>
      </c>
      <c r="K10807" s="2" t="s">
        <v>22</v>
      </c>
      <c r="L10807" s="2">
        <v>102.79</v>
      </c>
      <c r="M10807" s="2" t="s">
        <v>17</v>
      </c>
      <c r="N10807" s="11">
        <f>L10807/E10807*100</f>
        <v>22.540183759840364</v>
      </c>
      <c r="O10807" s="12" t="str">
        <f>IF(N10807&lt;10,"Low",IF(N10807&lt;20,"Med","High"))</f>
        <v>High</v>
      </c>
      <c r="P10807" s="12">
        <f>sales*discount</f>
        <v>205.21349999999998</v>
      </c>
      <c r="Q10807" s="12">
        <f>sales-Discount_Values</f>
        <v>250.81649999999999</v>
      </c>
      <c r="R10807" s="12">
        <f>DATEDIF(order_date,delivery_date,"D")</f>
        <v>7</v>
      </c>
      <c r="S10807" s="12"/>
    </row>
    <row r="10808" spans="1:19" ht="14.25" customHeight="1" x14ac:dyDescent="0.35">
      <c r="A10808" s="2" t="s">
        <v>15027</v>
      </c>
      <c r="B10808" s="2">
        <v>114994</v>
      </c>
      <c r="C10808" s="2" t="s">
        <v>25</v>
      </c>
      <c r="D10808" s="2" t="s">
        <v>14</v>
      </c>
      <c r="E10808" s="2">
        <v>1130.3399999999999</v>
      </c>
      <c r="F10808" s="2">
        <v>0.02</v>
      </c>
      <c r="G10808" s="2">
        <v>4</v>
      </c>
      <c r="H10808" s="3">
        <v>45389</v>
      </c>
      <c r="I10808" s="3">
        <v>45392</v>
      </c>
      <c r="J10808" s="2" t="s">
        <v>15</v>
      </c>
      <c r="K10808" s="2" t="s">
        <v>16</v>
      </c>
      <c r="L10808" s="2">
        <v>254.79</v>
      </c>
      <c r="M10808" s="2" t="s">
        <v>17</v>
      </c>
      <c r="N10808" s="11">
        <f>L10808/E10808*100</f>
        <v>22.541005361218751</v>
      </c>
      <c r="O10808" s="12" t="str">
        <f>IF(N10808&lt;10,"Low",IF(N10808&lt;20,"Med","High"))</f>
        <v>High</v>
      </c>
      <c r="P10808" s="12">
        <f>sales*discount</f>
        <v>22.6068</v>
      </c>
      <c r="Q10808" s="12">
        <f>sales-Discount_Values</f>
        <v>1107.7331999999999</v>
      </c>
      <c r="R10808" s="12">
        <f>DATEDIF(order_date,delivery_date,"D")</f>
        <v>3</v>
      </c>
      <c r="S10808" s="12"/>
    </row>
    <row r="10809" spans="1:19" ht="14.25" customHeight="1" x14ac:dyDescent="0.35">
      <c r="A10809" s="2" t="s">
        <v>7007</v>
      </c>
      <c r="B10809" s="2">
        <v>106974</v>
      </c>
      <c r="C10809" s="2" t="s">
        <v>41</v>
      </c>
      <c r="D10809" s="2" t="s">
        <v>33</v>
      </c>
      <c r="E10809" s="2">
        <v>1446.3</v>
      </c>
      <c r="F10809" s="2">
        <v>0.21</v>
      </c>
      <c r="G10809" s="2">
        <v>5</v>
      </c>
      <c r="H10809" s="3">
        <v>45045</v>
      </c>
      <c r="I10809" s="3">
        <v>45048</v>
      </c>
      <c r="J10809" s="2" t="s">
        <v>15</v>
      </c>
      <c r="K10809" s="2" t="s">
        <v>27</v>
      </c>
      <c r="L10809" s="2">
        <v>326.04000000000002</v>
      </c>
      <c r="M10809" s="2" t="s">
        <v>23</v>
      </c>
      <c r="N10809" s="11">
        <f>L10809/E10809*100</f>
        <v>22.54304086289152</v>
      </c>
      <c r="O10809" s="12" t="str">
        <f>IF(N10809&lt;10,"Low",IF(N10809&lt;20,"Med","High"))</f>
        <v>High</v>
      </c>
      <c r="P10809" s="12">
        <f>sales*discount</f>
        <v>303.72299999999996</v>
      </c>
      <c r="Q10809" s="12">
        <f>sales-Discount_Values</f>
        <v>1142.577</v>
      </c>
      <c r="R10809" s="12">
        <f>DATEDIF(order_date,delivery_date,"D")</f>
        <v>3</v>
      </c>
      <c r="S10809" s="12"/>
    </row>
    <row r="10810" spans="1:19" ht="14.25" customHeight="1" x14ac:dyDescent="0.35">
      <c r="A10810" s="2" t="s">
        <v>5698</v>
      </c>
      <c r="B10810" s="2">
        <v>105665</v>
      </c>
      <c r="C10810" s="2" t="s">
        <v>19</v>
      </c>
      <c r="D10810" s="2" t="s">
        <v>26</v>
      </c>
      <c r="E10810" s="2">
        <v>4824.59</v>
      </c>
      <c r="F10810" s="2">
        <v>0.25</v>
      </c>
      <c r="G10810" s="2">
        <v>7</v>
      </c>
      <c r="H10810" s="3">
        <v>45148</v>
      </c>
      <c r="I10810" s="3">
        <v>45153</v>
      </c>
      <c r="J10810" s="2" t="s">
        <v>21</v>
      </c>
      <c r="K10810" s="2" t="s">
        <v>27</v>
      </c>
      <c r="L10810" s="2">
        <v>1087.67</v>
      </c>
      <c r="M10810" s="2" t="s">
        <v>28</v>
      </c>
      <c r="N10810" s="11">
        <f>L10810/E10810*100</f>
        <v>22.544299101063512</v>
      </c>
      <c r="O10810" s="12" t="str">
        <f>IF(N10810&lt;10,"Low",IF(N10810&lt;20,"Med","High"))</f>
        <v>High</v>
      </c>
      <c r="P10810" s="12">
        <f>sales*discount</f>
        <v>1206.1475</v>
      </c>
      <c r="Q10810" s="12">
        <f>sales-Discount_Values</f>
        <v>3618.4425000000001</v>
      </c>
      <c r="R10810" s="12">
        <f>DATEDIF(order_date,delivery_date,"D")</f>
        <v>5</v>
      </c>
      <c r="S10810" s="12"/>
    </row>
    <row r="10811" spans="1:19" ht="14.25" customHeight="1" x14ac:dyDescent="0.35">
      <c r="A10811" s="2" t="s">
        <v>9989</v>
      </c>
      <c r="B10811" s="2">
        <v>109956</v>
      </c>
      <c r="C10811" s="2" t="s">
        <v>19</v>
      </c>
      <c r="D10811" s="2" t="s">
        <v>20</v>
      </c>
      <c r="E10811" s="2">
        <v>4156.7700000000004</v>
      </c>
      <c r="F10811" s="2">
        <v>0.08</v>
      </c>
      <c r="G10811" s="2">
        <v>6</v>
      </c>
      <c r="H10811" s="3">
        <v>45060</v>
      </c>
      <c r="I10811" s="3">
        <v>45065</v>
      </c>
      <c r="J10811" s="2" t="s">
        <v>31</v>
      </c>
      <c r="K10811" s="2" t="s">
        <v>16</v>
      </c>
      <c r="L10811" s="2">
        <v>937.2</v>
      </c>
      <c r="M10811" s="2" t="s">
        <v>39</v>
      </c>
      <c r="N10811" s="11">
        <f>L10811/E10811*100</f>
        <v>22.546352095497223</v>
      </c>
      <c r="O10811" s="12" t="str">
        <f>IF(N10811&lt;10,"Low",IF(N10811&lt;20,"Med","High"))</f>
        <v>High</v>
      </c>
      <c r="P10811" s="12">
        <f>sales*discount</f>
        <v>332.54160000000002</v>
      </c>
      <c r="Q10811" s="12">
        <f>sales-Discount_Values</f>
        <v>3824.2284000000004</v>
      </c>
      <c r="R10811" s="12">
        <f>DATEDIF(order_date,delivery_date,"D")</f>
        <v>5</v>
      </c>
      <c r="S10811" s="12"/>
    </row>
    <row r="10812" spans="1:19" ht="14.25" customHeight="1" x14ac:dyDescent="0.35">
      <c r="A10812" s="2" t="s">
        <v>7158</v>
      </c>
      <c r="B10812" s="2">
        <v>107125</v>
      </c>
      <c r="C10812" s="2" t="s">
        <v>25</v>
      </c>
      <c r="D10812" s="2" t="s">
        <v>36</v>
      </c>
      <c r="E10812" s="2">
        <v>3753.61</v>
      </c>
      <c r="F10812" s="2">
        <v>0.25</v>
      </c>
      <c r="G10812" s="2">
        <v>2</v>
      </c>
      <c r="H10812" s="3">
        <v>45439</v>
      </c>
      <c r="I10812" s="3">
        <v>45442</v>
      </c>
      <c r="J10812" s="2" t="s">
        <v>21</v>
      </c>
      <c r="K10812" s="2" t="s">
        <v>22</v>
      </c>
      <c r="L10812" s="2">
        <v>846.33</v>
      </c>
      <c r="M10812" s="2" t="s">
        <v>17</v>
      </c>
      <c r="N10812" s="11">
        <f>L10812/E10812*100</f>
        <v>22.547094663537234</v>
      </c>
      <c r="O10812" s="12" t="str">
        <f>IF(N10812&lt;10,"Low",IF(N10812&lt;20,"Med","High"))</f>
        <v>High</v>
      </c>
      <c r="P10812" s="12">
        <f>sales*discount</f>
        <v>938.40250000000003</v>
      </c>
      <c r="Q10812" s="12">
        <f>sales-Discount_Values</f>
        <v>2815.2075</v>
      </c>
      <c r="R10812" s="12">
        <f>DATEDIF(order_date,delivery_date,"D")</f>
        <v>3</v>
      </c>
      <c r="S10812" s="12"/>
    </row>
    <row r="10813" spans="1:19" ht="14.25" customHeight="1" x14ac:dyDescent="0.35">
      <c r="A10813" s="2" t="s">
        <v>4913</v>
      </c>
      <c r="B10813" s="2">
        <v>104880</v>
      </c>
      <c r="C10813" s="2" t="s">
        <v>25</v>
      </c>
      <c r="D10813" s="2" t="s">
        <v>36</v>
      </c>
      <c r="E10813" s="2">
        <v>2330.02</v>
      </c>
      <c r="F10813" s="2">
        <v>0.5</v>
      </c>
      <c r="G10813" s="2">
        <v>9</v>
      </c>
      <c r="H10813" s="3">
        <v>45352</v>
      </c>
      <c r="I10813" s="3">
        <v>45354</v>
      </c>
      <c r="J10813" s="2" t="s">
        <v>21</v>
      </c>
      <c r="K10813" s="2" t="s">
        <v>22</v>
      </c>
      <c r="L10813" s="2">
        <v>525.37</v>
      </c>
      <c r="M10813" s="2" t="s">
        <v>34</v>
      </c>
      <c r="N10813" s="11">
        <f>L10813/E10813*100</f>
        <v>22.547875125535406</v>
      </c>
      <c r="O10813" s="12" t="str">
        <f>IF(N10813&lt;10,"Low",IF(N10813&lt;20,"Med","High"))</f>
        <v>High</v>
      </c>
      <c r="P10813" s="12">
        <f>sales*discount</f>
        <v>1165.01</v>
      </c>
      <c r="Q10813" s="12">
        <f>sales-Discount_Values</f>
        <v>1165.01</v>
      </c>
      <c r="R10813" s="12">
        <f>DATEDIF(order_date,delivery_date,"D")</f>
        <v>2</v>
      </c>
      <c r="S10813" s="12"/>
    </row>
    <row r="10814" spans="1:19" ht="14.25" customHeight="1" x14ac:dyDescent="0.35">
      <c r="A10814" s="2" t="s">
        <v>12482</v>
      </c>
      <c r="B10814" s="2">
        <v>112449</v>
      </c>
      <c r="C10814" s="2" t="s">
        <v>13</v>
      </c>
      <c r="D10814" s="2" t="s">
        <v>33</v>
      </c>
      <c r="E10814" s="2">
        <v>2941.95</v>
      </c>
      <c r="F10814" s="2">
        <v>0.32</v>
      </c>
      <c r="G10814" s="2">
        <v>8</v>
      </c>
      <c r="H10814" s="3">
        <v>45603</v>
      </c>
      <c r="I10814" s="3">
        <v>45604</v>
      </c>
      <c r="J10814" s="2" t="s">
        <v>15</v>
      </c>
      <c r="K10814" s="2" t="s">
        <v>22</v>
      </c>
      <c r="L10814" s="2">
        <v>663.35</v>
      </c>
      <c r="M10814" s="2" t="s">
        <v>48</v>
      </c>
      <c r="N10814" s="11">
        <f>L10814/E10814*100</f>
        <v>22.547969883920533</v>
      </c>
      <c r="O10814" s="12" t="str">
        <f>IF(N10814&lt;10,"Low",IF(N10814&lt;20,"Med","High"))</f>
        <v>High</v>
      </c>
      <c r="P10814" s="12">
        <f>sales*discount</f>
        <v>941.42399999999998</v>
      </c>
      <c r="Q10814" s="12">
        <f>sales-Discount_Values</f>
        <v>2000.5259999999998</v>
      </c>
      <c r="R10814" s="12">
        <f>DATEDIF(order_date,delivery_date,"D")</f>
        <v>1</v>
      </c>
      <c r="S10814" s="12"/>
    </row>
    <row r="10815" spans="1:19" ht="14.25" customHeight="1" x14ac:dyDescent="0.35">
      <c r="A10815" s="2" t="s">
        <v>1884</v>
      </c>
      <c r="B10815" s="2">
        <v>101851</v>
      </c>
      <c r="C10815" s="2" t="s">
        <v>25</v>
      </c>
      <c r="D10815" s="2" t="s">
        <v>33</v>
      </c>
      <c r="E10815" s="2">
        <v>298.94</v>
      </c>
      <c r="F10815" s="2">
        <v>0.28000000000000003</v>
      </c>
      <c r="G10815" s="2">
        <v>3</v>
      </c>
      <c r="H10815" s="3">
        <v>44995</v>
      </c>
      <c r="I10815" s="3">
        <v>44997</v>
      </c>
      <c r="J10815" s="2" t="s">
        <v>31</v>
      </c>
      <c r="K10815" s="2" t="s">
        <v>22</v>
      </c>
      <c r="L10815" s="2">
        <v>67.41</v>
      </c>
      <c r="M10815" s="2" t="s">
        <v>34</v>
      </c>
      <c r="N10815" s="11">
        <f>L10815/E10815*100</f>
        <v>22.54967552017127</v>
      </c>
      <c r="O10815" s="12" t="str">
        <f>IF(N10815&lt;10,"Low",IF(N10815&lt;20,"Med","High"))</f>
        <v>High</v>
      </c>
      <c r="P10815" s="12">
        <f>sales*discount</f>
        <v>83.70320000000001</v>
      </c>
      <c r="Q10815" s="12">
        <f>sales-Discount_Values</f>
        <v>215.23679999999999</v>
      </c>
      <c r="R10815" s="12">
        <f>DATEDIF(order_date,delivery_date,"D")</f>
        <v>2</v>
      </c>
      <c r="S10815" s="12"/>
    </row>
    <row r="10816" spans="1:19" ht="14.25" customHeight="1" x14ac:dyDescent="0.35">
      <c r="A10816" s="2" t="s">
        <v>11481</v>
      </c>
      <c r="B10816" s="2">
        <v>111448</v>
      </c>
      <c r="C10816" s="2" t="s">
        <v>41</v>
      </c>
      <c r="D10816" s="2" t="s">
        <v>14</v>
      </c>
      <c r="E10816" s="2">
        <v>3899.92</v>
      </c>
      <c r="F10816" s="2">
        <v>0.31</v>
      </c>
      <c r="G10816" s="2">
        <v>6</v>
      </c>
      <c r="H10816" s="3">
        <v>45616</v>
      </c>
      <c r="I10816" s="3">
        <v>45617</v>
      </c>
      <c r="J10816" s="2" t="s">
        <v>15</v>
      </c>
      <c r="K10816" s="2" t="s">
        <v>16</v>
      </c>
      <c r="L10816" s="2">
        <v>879.54</v>
      </c>
      <c r="M10816" s="2" t="s">
        <v>17</v>
      </c>
      <c r="N10816" s="11">
        <f>L10816/E10816*100</f>
        <v>22.552770313237193</v>
      </c>
      <c r="O10816" s="12" t="str">
        <f>IF(N10816&lt;10,"Low",IF(N10816&lt;20,"Med","High"))</f>
        <v>High</v>
      </c>
      <c r="P10816" s="12">
        <f>sales*discount</f>
        <v>1208.9752000000001</v>
      </c>
      <c r="Q10816" s="12">
        <f>sales-Discount_Values</f>
        <v>2690.9448000000002</v>
      </c>
      <c r="R10816" s="12">
        <f>DATEDIF(order_date,delivery_date,"D")</f>
        <v>1</v>
      </c>
      <c r="S10816" s="12"/>
    </row>
    <row r="10817" spans="1:19" ht="14.25" customHeight="1" x14ac:dyDescent="0.35">
      <c r="A10817" s="2" t="s">
        <v>8305</v>
      </c>
      <c r="B10817" s="2">
        <v>108272</v>
      </c>
      <c r="C10817" s="2" t="s">
        <v>41</v>
      </c>
      <c r="D10817" s="2" t="s">
        <v>20</v>
      </c>
      <c r="E10817" s="2">
        <v>4393.32</v>
      </c>
      <c r="F10817" s="2">
        <v>0.15</v>
      </c>
      <c r="G10817" s="2">
        <v>1</v>
      </c>
      <c r="H10817" s="3">
        <v>45088</v>
      </c>
      <c r="I10817" s="3">
        <v>45091</v>
      </c>
      <c r="J10817" s="2" t="s">
        <v>31</v>
      </c>
      <c r="K10817" s="2" t="s">
        <v>27</v>
      </c>
      <c r="L10817" s="2">
        <v>990.82</v>
      </c>
      <c r="M10817" s="2" t="s">
        <v>17</v>
      </c>
      <c r="N10817" s="11">
        <f>L10817/E10817*100</f>
        <v>22.552875729516632</v>
      </c>
      <c r="O10817" s="12" t="str">
        <f>IF(N10817&lt;10,"Low",IF(N10817&lt;20,"Med","High"))</f>
        <v>High</v>
      </c>
      <c r="P10817" s="12">
        <f>sales*discount</f>
        <v>658.99799999999993</v>
      </c>
      <c r="Q10817" s="12">
        <f>sales-Discount_Values</f>
        <v>3734.3219999999997</v>
      </c>
      <c r="R10817" s="12">
        <f>DATEDIF(order_date,delivery_date,"D")</f>
        <v>3</v>
      </c>
      <c r="S10817" s="12"/>
    </row>
    <row r="10818" spans="1:19" ht="14.25" customHeight="1" x14ac:dyDescent="0.35">
      <c r="A10818" s="2" t="s">
        <v>11221</v>
      </c>
      <c r="B10818" s="2">
        <v>111188</v>
      </c>
      <c r="C10818" s="2" t="s">
        <v>25</v>
      </c>
      <c r="D10818" s="2" t="s">
        <v>20</v>
      </c>
      <c r="E10818" s="2">
        <v>3838.72</v>
      </c>
      <c r="F10818" s="2">
        <v>0.36</v>
      </c>
      <c r="G10818" s="2">
        <v>8</v>
      </c>
      <c r="H10818" s="3">
        <v>45106</v>
      </c>
      <c r="I10818" s="3">
        <v>45113</v>
      </c>
      <c r="J10818" s="2" t="s">
        <v>21</v>
      </c>
      <c r="K10818" s="2" t="s">
        <v>22</v>
      </c>
      <c r="L10818" s="2">
        <v>865.77</v>
      </c>
      <c r="M10818" s="2" t="s">
        <v>23</v>
      </c>
      <c r="N10818" s="11">
        <f>L10818/E10818*100</f>
        <v>22.553611620540181</v>
      </c>
      <c r="O10818" s="12" t="str">
        <f>IF(N10818&lt;10,"Low",IF(N10818&lt;20,"Med","High"))</f>
        <v>High</v>
      </c>
      <c r="P10818" s="12">
        <f>sales*discount</f>
        <v>1381.9391999999998</v>
      </c>
      <c r="Q10818" s="12">
        <f>sales-Discount_Values</f>
        <v>2456.7808</v>
      </c>
      <c r="R10818" s="12">
        <f>DATEDIF(order_date,delivery_date,"D")</f>
        <v>7</v>
      </c>
      <c r="S10818" s="12"/>
    </row>
    <row r="10819" spans="1:19" ht="14.25" customHeight="1" x14ac:dyDescent="0.35">
      <c r="A10819" s="2" t="s">
        <v>11518</v>
      </c>
      <c r="B10819" s="2">
        <v>111485</v>
      </c>
      <c r="C10819" s="2" t="s">
        <v>13</v>
      </c>
      <c r="D10819" s="2" t="s">
        <v>33</v>
      </c>
      <c r="E10819" s="2">
        <v>648.39</v>
      </c>
      <c r="F10819" s="2">
        <v>0.5</v>
      </c>
      <c r="G10819" s="2">
        <v>7</v>
      </c>
      <c r="H10819" s="3">
        <v>45506</v>
      </c>
      <c r="I10819" s="3">
        <v>45513</v>
      </c>
      <c r="J10819" s="2" t="s">
        <v>15</v>
      </c>
      <c r="K10819" s="2" t="s">
        <v>22</v>
      </c>
      <c r="L10819" s="2">
        <v>146.24</v>
      </c>
      <c r="M10819" s="2" t="s">
        <v>28</v>
      </c>
      <c r="N10819" s="11">
        <f>L10819/E10819*100</f>
        <v>22.554326871173217</v>
      </c>
      <c r="O10819" s="12" t="str">
        <f>IF(N10819&lt;10,"Low",IF(N10819&lt;20,"Med","High"))</f>
        <v>High</v>
      </c>
      <c r="P10819" s="12">
        <f>sales*discount</f>
        <v>324.19499999999999</v>
      </c>
      <c r="Q10819" s="12">
        <f>sales-Discount_Values</f>
        <v>324.19499999999999</v>
      </c>
      <c r="R10819" s="12">
        <f>DATEDIF(order_date,delivery_date,"D")</f>
        <v>7</v>
      </c>
      <c r="S10819" s="12"/>
    </row>
    <row r="10820" spans="1:19" ht="14.25" customHeight="1" x14ac:dyDescent="0.35">
      <c r="A10820" s="2" t="s">
        <v>790</v>
      </c>
      <c r="B10820" s="2">
        <v>100757</v>
      </c>
      <c r="C10820" s="2" t="s">
        <v>13</v>
      </c>
      <c r="D10820" s="2" t="s">
        <v>26</v>
      </c>
      <c r="E10820" s="2">
        <v>1396.14</v>
      </c>
      <c r="F10820" s="2">
        <v>0.04</v>
      </c>
      <c r="G10820" s="2">
        <v>9</v>
      </c>
      <c r="H10820" s="3">
        <v>45194</v>
      </c>
      <c r="I10820" s="3">
        <v>45198</v>
      </c>
      <c r="J10820" s="2" t="s">
        <v>21</v>
      </c>
      <c r="K10820" s="2" t="s">
        <v>22</v>
      </c>
      <c r="L10820" s="2">
        <v>314.89</v>
      </c>
      <c r="M10820" s="2" t="s">
        <v>23</v>
      </c>
      <c r="N10820" s="11">
        <f>L10820/E10820*100</f>
        <v>22.554328362485133</v>
      </c>
      <c r="O10820" s="12" t="str">
        <f>IF(N10820&lt;10,"Low",IF(N10820&lt;20,"Med","High"))</f>
        <v>High</v>
      </c>
      <c r="P10820" s="12">
        <f>sales*discount</f>
        <v>55.845600000000005</v>
      </c>
      <c r="Q10820" s="12">
        <f>sales-Discount_Values</f>
        <v>1340.2944</v>
      </c>
      <c r="R10820" s="12">
        <f>DATEDIF(order_date,delivery_date,"D")</f>
        <v>4</v>
      </c>
      <c r="S10820" s="12"/>
    </row>
    <row r="10821" spans="1:19" ht="14.25" customHeight="1" x14ac:dyDescent="0.35">
      <c r="A10821" s="2" t="s">
        <v>11725</v>
      </c>
      <c r="B10821" s="2">
        <v>111692</v>
      </c>
      <c r="C10821" s="2" t="s">
        <v>41</v>
      </c>
      <c r="D10821" s="2" t="s">
        <v>26</v>
      </c>
      <c r="E10821" s="2">
        <v>1856.22</v>
      </c>
      <c r="F10821" s="2">
        <v>0.05</v>
      </c>
      <c r="G10821" s="2">
        <v>4</v>
      </c>
      <c r="H10821" s="3">
        <v>45036</v>
      </c>
      <c r="I10821" s="3">
        <v>45041</v>
      </c>
      <c r="J10821" s="2" t="s">
        <v>21</v>
      </c>
      <c r="K10821" s="2" t="s">
        <v>22</v>
      </c>
      <c r="L10821" s="2">
        <v>418.66</v>
      </c>
      <c r="M10821" s="2" t="s">
        <v>34</v>
      </c>
      <c r="N10821" s="11">
        <f>L10821/E10821*100</f>
        <v>22.554438590253312</v>
      </c>
      <c r="O10821" s="12" t="str">
        <f>IF(N10821&lt;10,"Low",IF(N10821&lt;20,"Med","High"))</f>
        <v>High</v>
      </c>
      <c r="P10821" s="12">
        <f>sales*discount</f>
        <v>92.811000000000007</v>
      </c>
      <c r="Q10821" s="12">
        <f>sales-Discount_Values</f>
        <v>1763.4090000000001</v>
      </c>
      <c r="R10821" s="12">
        <f>DATEDIF(order_date,delivery_date,"D")</f>
        <v>5</v>
      </c>
      <c r="S10821" s="12"/>
    </row>
    <row r="10822" spans="1:19" ht="14.25" customHeight="1" x14ac:dyDescent="0.35">
      <c r="A10822" s="2" t="s">
        <v>15205</v>
      </c>
      <c r="B10822" s="2">
        <v>115172</v>
      </c>
      <c r="C10822" s="2" t="s">
        <v>19</v>
      </c>
      <c r="D10822" s="2" t="s">
        <v>20</v>
      </c>
      <c r="E10822" s="2">
        <v>651.09</v>
      </c>
      <c r="F10822" s="2">
        <v>0.47</v>
      </c>
      <c r="G10822" s="2">
        <v>2</v>
      </c>
      <c r="H10822" s="3">
        <v>45650</v>
      </c>
      <c r="I10822" s="3">
        <v>45656</v>
      </c>
      <c r="J10822" s="2" t="s">
        <v>21</v>
      </c>
      <c r="K10822" s="2" t="s">
        <v>27</v>
      </c>
      <c r="L10822" s="2">
        <v>146.85</v>
      </c>
      <c r="M10822" s="2" t="s">
        <v>23</v>
      </c>
      <c r="N10822" s="11">
        <f>L10822/E10822*100</f>
        <v>22.554485554992397</v>
      </c>
      <c r="O10822" s="12" t="str">
        <f>IF(N10822&lt;10,"Low",IF(N10822&lt;20,"Med","High"))</f>
        <v>High</v>
      </c>
      <c r="P10822" s="12">
        <f>sales*discount</f>
        <v>306.01229999999998</v>
      </c>
      <c r="Q10822" s="12">
        <f>sales-Discount_Values</f>
        <v>345.07770000000005</v>
      </c>
      <c r="R10822" s="12">
        <f>DATEDIF(order_date,delivery_date,"D")</f>
        <v>6</v>
      </c>
      <c r="S10822" s="12"/>
    </row>
    <row r="10823" spans="1:19" ht="14.25" customHeight="1" x14ac:dyDescent="0.35">
      <c r="A10823" s="2" t="s">
        <v>2643</v>
      </c>
      <c r="B10823" s="2">
        <v>102610</v>
      </c>
      <c r="C10823" s="2" t="s">
        <v>19</v>
      </c>
      <c r="D10823" s="2" t="s">
        <v>33</v>
      </c>
      <c r="E10823" s="2">
        <v>2601.0500000000002</v>
      </c>
      <c r="F10823" s="2">
        <v>0.27</v>
      </c>
      <c r="G10823" s="2">
        <v>6</v>
      </c>
      <c r="H10823" s="3">
        <v>45453</v>
      </c>
      <c r="I10823" s="3">
        <v>45457</v>
      </c>
      <c r="J10823" s="2" t="s">
        <v>31</v>
      </c>
      <c r="K10823" s="2" t="s">
        <v>22</v>
      </c>
      <c r="L10823" s="2">
        <v>586.72</v>
      </c>
      <c r="M10823" s="2" t="s">
        <v>39</v>
      </c>
      <c r="N10823" s="11">
        <f>L10823/E10823*100</f>
        <v>22.557044270583031</v>
      </c>
      <c r="O10823" s="12" t="str">
        <f>IF(N10823&lt;10,"Low",IF(N10823&lt;20,"Med","High"))</f>
        <v>High</v>
      </c>
      <c r="P10823" s="12">
        <f>sales*discount</f>
        <v>702.28350000000012</v>
      </c>
      <c r="Q10823" s="12">
        <f>sales-Discount_Values</f>
        <v>1898.7665000000002</v>
      </c>
      <c r="R10823" s="12">
        <f>DATEDIF(order_date,delivery_date,"D")</f>
        <v>4</v>
      </c>
      <c r="S10823" s="12"/>
    </row>
    <row r="10824" spans="1:19" ht="14.25" customHeight="1" x14ac:dyDescent="0.35">
      <c r="A10824" s="2" t="s">
        <v>7807</v>
      </c>
      <c r="B10824" s="2">
        <v>107774</v>
      </c>
      <c r="C10824" s="2" t="s">
        <v>41</v>
      </c>
      <c r="D10824" s="2" t="s">
        <v>36</v>
      </c>
      <c r="E10824" s="2">
        <v>3927.04</v>
      </c>
      <c r="F10824" s="2">
        <v>0.42</v>
      </c>
      <c r="G10824" s="2">
        <v>7</v>
      </c>
      <c r="H10824" s="3">
        <v>44932</v>
      </c>
      <c r="I10824" s="3">
        <v>44933</v>
      </c>
      <c r="J10824" s="2" t="s">
        <v>31</v>
      </c>
      <c r="K10824" s="2" t="s">
        <v>27</v>
      </c>
      <c r="L10824" s="2">
        <v>885.88</v>
      </c>
      <c r="M10824" s="2" t="s">
        <v>17</v>
      </c>
      <c r="N10824" s="11">
        <f>L10824/E10824*100</f>
        <v>22.558466427640155</v>
      </c>
      <c r="O10824" s="12" t="str">
        <f>IF(N10824&lt;10,"Low",IF(N10824&lt;20,"Med","High"))</f>
        <v>High</v>
      </c>
      <c r="P10824" s="12">
        <f>sales*discount</f>
        <v>1649.3568</v>
      </c>
      <c r="Q10824" s="12">
        <f>sales-Discount_Values</f>
        <v>2277.6831999999999</v>
      </c>
      <c r="R10824" s="12">
        <f>DATEDIF(order_date,delivery_date,"D")</f>
        <v>1</v>
      </c>
      <c r="S10824" s="12"/>
    </row>
    <row r="10825" spans="1:19" ht="14.25" customHeight="1" x14ac:dyDescent="0.35">
      <c r="A10825" s="2" t="s">
        <v>2915</v>
      </c>
      <c r="B10825" s="2">
        <v>102882</v>
      </c>
      <c r="C10825" s="2" t="s">
        <v>25</v>
      </c>
      <c r="D10825" s="2" t="s">
        <v>20</v>
      </c>
      <c r="E10825" s="2">
        <v>1435</v>
      </c>
      <c r="F10825" s="2">
        <v>0.04</v>
      </c>
      <c r="G10825" s="2">
        <v>1</v>
      </c>
      <c r="H10825" s="3">
        <v>44941</v>
      </c>
      <c r="I10825" s="3">
        <v>44945</v>
      </c>
      <c r="J10825" s="2" t="s">
        <v>15</v>
      </c>
      <c r="K10825" s="2" t="s">
        <v>22</v>
      </c>
      <c r="L10825" s="2">
        <v>323.72000000000003</v>
      </c>
      <c r="M10825" s="2" t="s">
        <v>39</v>
      </c>
      <c r="N10825" s="11">
        <f>L10825/E10825*100</f>
        <v>22.558885017421602</v>
      </c>
      <c r="O10825" s="12" t="str">
        <f>IF(N10825&lt;10,"Low",IF(N10825&lt;20,"Med","High"))</f>
        <v>High</v>
      </c>
      <c r="P10825" s="12">
        <f>sales*discount</f>
        <v>57.4</v>
      </c>
      <c r="Q10825" s="12">
        <f>sales-Discount_Values</f>
        <v>1377.6</v>
      </c>
      <c r="R10825" s="12">
        <f>DATEDIF(order_date,delivery_date,"D")</f>
        <v>4</v>
      </c>
      <c r="S10825" s="12"/>
    </row>
    <row r="10826" spans="1:19" ht="14.25" customHeight="1" x14ac:dyDescent="0.35">
      <c r="A10826" s="2" t="s">
        <v>883</v>
      </c>
      <c r="B10826" s="2">
        <v>100850</v>
      </c>
      <c r="C10826" s="2" t="s">
        <v>13</v>
      </c>
      <c r="D10826" s="2" t="s">
        <v>33</v>
      </c>
      <c r="E10826" s="2">
        <v>436.17</v>
      </c>
      <c r="F10826" s="2">
        <v>0.43</v>
      </c>
      <c r="G10826" s="2">
        <v>8</v>
      </c>
      <c r="H10826" s="3">
        <v>45075</v>
      </c>
      <c r="I10826" s="3">
        <v>45082</v>
      </c>
      <c r="J10826" s="2" t="s">
        <v>31</v>
      </c>
      <c r="K10826" s="2" t="s">
        <v>27</v>
      </c>
      <c r="L10826" s="2">
        <v>98.4</v>
      </c>
      <c r="M10826" s="2" t="s">
        <v>28</v>
      </c>
      <c r="N10826" s="11">
        <f>L10826/E10826*100</f>
        <v>22.560011004883417</v>
      </c>
      <c r="O10826" s="12" t="str">
        <f>IF(N10826&lt;10,"Low",IF(N10826&lt;20,"Med","High"))</f>
        <v>High</v>
      </c>
      <c r="P10826" s="12">
        <f>sales*discount</f>
        <v>187.5531</v>
      </c>
      <c r="Q10826" s="12">
        <f>sales-Discount_Values</f>
        <v>248.61690000000002</v>
      </c>
      <c r="R10826" s="12">
        <f>DATEDIF(order_date,delivery_date,"D")</f>
        <v>7</v>
      </c>
      <c r="S10826" s="12"/>
    </row>
    <row r="10827" spans="1:19" ht="14.25" customHeight="1" x14ac:dyDescent="0.35">
      <c r="A10827" s="2" t="s">
        <v>32</v>
      </c>
      <c r="B10827" s="2">
        <v>100005</v>
      </c>
      <c r="C10827" s="2" t="s">
        <v>19</v>
      </c>
      <c r="D10827" s="2" t="s">
        <v>33</v>
      </c>
      <c r="E10827" s="2">
        <v>2566.1799999999998</v>
      </c>
      <c r="F10827" s="2">
        <v>0.02</v>
      </c>
      <c r="G10827" s="2">
        <v>6</v>
      </c>
      <c r="H10827" s="3">
        <v>45108</v>
      </c>
      <c r="I10827" s="3">
        <v>45111</v>
      </c>
      <c r="J10827" s="2" t="s">
        <v>15</v>
      </c>
      <c r="K10827" s="2" t="s">
        <v>16</v>
      </c>
      <c r="L10827" s="2">
        <v>578.94000000000005</v>
      </c>
      <c r="M10827" s="2" t="s">
        <v>34</v>
      </c>
      <c r="N10827" s="11">
        <f>L10827/E10827*100</f>
        <v>22.560381578844822</v>
      </c>
      <c r="O10827" s="12" t="str">
        <f>IF(N10827&lt;10,"Low",IF(N10827&lt;20,"Med","High"))</f>
        <v>High</v>
      </c>
      <c r="P10827" s="12">
        <f>sales*discount</f>
        <v>51.323599999999999</v>
      </c>
      <c r="Q10827" s="12">
        <f>sales-Discount_Values</f>
        <v>2514.8563999999997</v>
      </c>
      <c r="R10827" s="12">
        <f>DATEDIF(order_date,delivery_date,"D")</f>
        <v>3</v>
      </c>
      <c r="S10827" s="12"/>
    </row>
    <row r="10828" spans="1:19" ht="14.25" customHeight="1" x14ac:dyDescent="0.35">
      <c r="A10828" s="2" t="s">
        <v>10145</v>
      </c>
      <c r="B10828" s="2">
        <v>110112</v>
      </c>
      <c r="C10828" s="2" t="s">
        <v>41</v>
      </c>
      <c r="D10828" s="2" t="s">
        <v>20</v>
      </c>
      <c r="E10828" s="2">
        <v>4285.51</v>
      </c>
      <c r="F10828" s="2">
        <v>0.16</v>
      </c>
      <c r="G10828" s="2">
        <v>5</v>
      </c>
      <c r="H10828" s="3">
        <v>45552</v>
      </c>
      <c r="I10828" s="3">
        <v>45554</v>
      </c>
      <c r="J10828" s="2" t="s">
        <v>15</v>
      </c>
      <c r="K10828" s="2" t="s">
        <v>22</v>
      </c>
      <c r="L10828" s="2">
        <v>966.83</v>
      </c>
      <c r="M10828" s="2" t="s">
        <v>34</v>
      </c>
      <c r="N10828" s="11">
        <f>L10828/E10828*100</f>
        <v>22.56044204773761</v>
      </c>
      <c r="O10828" s="12" t="str">
        <f>IF(N10828&lt;10,"Low",IF(N10828&lt;20,"Med","High"))</f>
        <v>High</v>
      </c>
      <c r="P10828" s="12">
        <f>sales*discount</f>
        <v>685.6816</v>
      </c>
      <c r="Q10828" s="12">
        <f>sales-Discount_Values</f>
        <v>3599.8284000000003</v>
      </c>
      <c r="R10828" s="12">
        <f>DATEDIF(order_date,delivery_date,"D")</f>
        <v>2</v>
      </c>
      <c r="S10828" s="12"/>
    </row>
    <row r="10829" spans="1:19" ht="14.25" customHeight="1" x14ac:dyDescent="0.35">
      <c r="A10829" s="2" t="s">
        <v>5469</v>
      </c>
      <c r="B10829" s="2">
        <v>105436</v>
      </c>
      <c r="C10829" s="2" t="s">
        <v>13</v>
      </c>
      <c r="D10829" s="2" t="s">
        <v>36</v>
      </c>
      <c r="E10829" s="2">
        <v>1620.94</v>
      </c>
      <c r="F10829" s="2">
        <v>0.02</v>
      </c>
      <c r="G10829" s="2">
        <v>6</v>
      </c>
      <c r="H10829" s="3">
        <v>45041</v>
      </c>
      <c r="I10829" s="3">
        <v>45046</v>
      </c>
      <c r="J10829" s="2" t="s">
        <v>31</v>
      </c>
      <c r="K10829" s="2" t="s">
        <v>27</v>
      </c>
      <c r="L10829" s="2">
        <v>365.74</v>
      </c>
      <c r="M10829" s="2" t="s">
        <v>34</v>
      </c>
      <c r="N10829" s="11">
        <f>L10829/E10829*100</f>
        <v>22.563450837168556</v>
      </c>
      <c r="O10829" s="12" t="str">
        <f>IF(N10829&lt;10,"Low",IF(N10829&lt;20,"Med","High"))</f>
        <v>High</v>
      </c>
      <c r="P10829" s="12">
        <f>sales*discount</f>
        <v>32.418800000000005</v>
      </c>
      <c r="Q10829" s="12">
        <f>sales-Discount_Values</f>
        <v>1588.5212000000001</v>
      </c>
      <c r="R10829" s="12">
        <f>DATEDIF(order_date,delivery_date,"D")</f>
        <v>5</v>
      </c>
      <c r="S10829" s="12"/>
    </row>
    <row r="10830" spans="1:19" ht="14.25" customHeight="1" x14ac:dyDescent="0.35">
      <c r="A10830" s="2" t="s">
        <v>14432</v>
      </c>
      <c r="B10830" s="2">
        <v>114399</v>
      </c>
      <c r="C10830" s="2" t="s">
        <v>13</v>
      </c>
      <c r="D10830" s="2" t="s">
        <v>33</v>
      </c>
      <c r="E10830" s="2">
        <v>206.17</v>
      </c>
      <c r="F10830" s="2">
        <v>0.38</v>
      </c>
      <c r="G10830" s="2">
        <v>8</v>
      </c>
      <c r="H10830" s="3">
        <v>45207</v>
      </c>
      <c r="I10830" s="3">
        <v>45211</v>
      </c>
      <c r="J10830" s="2" t="s">
        <v>21</v>
      </c>
      <c r="K10830" s="2" t="s">
        <v>16</v>
      </c>
      <c r="L10830" s="2">
        <v>46.52</v>
      </c>
      <c r="M10830" s="2" t="s">
        <v>48</v>
      </c>
      <c r="N10830" s="11">
        <f>L10830/E10830*100</f>
        <v>22.563903574719895</v>
      </c>
      <c r="O10830" s="12" t="str">
        <f>IF(N10830&lt;10,"Low",IF(N10830&lt;20,"Med","High"))</f>
        <v>High</v>
      </c>
      <c r="P10830" s="12">
        <f>sales*discount</f>
        <v>78.3446</v>
      </c>
      <c r="Q10830" s="12">
        <f>sales-Discount_Values</f>
        <v>127.82539999999999</v>
      </c>
      <c r="R10830" s="12">
        <f>DATEDIF(order_date,delivery_date,"D")</f>
        <v>4</v>
      </c>
      <c r="S10830" s="12"/>
    </row>
    <row r="10831" spans="1:19" ht="14.25" customHeight="1" x14ac:dyDescent="0.35">
      <c r="A10831" s="2" t="s">
        <v>4782</v>
      </c>
      <c r="B10831" s="2">
        <v>104749</v>
      </c>
      <c r="C10831" s="2" t="s">
        <v>25</v>
      </c>
      <c r="D10831" s="2" t="s">
        <v>14</v>
      </c>
      <c r="E10831" s="2">
        <v>3246.89</v>
      </c>
      <c r="F10831" s="2">
        <v>0.16</v>
      </c>
      <c r="G10831" s="2">
        <v>8</v>
      </c>
      <c r="H10831" s="3">
        <v>45345</v>
      </c>
      <c r="I10831" s="3">
        <v>45346</v>
      </c>
      <c r="J10831" s="2" t="s">
        <v>31</v>
      </c>
      <c r="K10831" s="2" t="s">
        <v>16</v>
      </c>
      <c r="L10831" s="2">
        <v>732.63</v>
      </c>
      <c r="M10831" s="2" t="s">
        <v>48</v>
      </c>
      <c r="N10831" s="11">
        <f>L10831/E10831*100</f>
        <v>22.56405360206228</v>
      </c>
      <c r="O10831" s="12" t="str">
        <f>IF(N10831&lt;10,"Low",IF(N10831&lt;20,"Med","High"))</f>
        <v>High</v>
      </c>
      <c r="P10831" s="12">
        <f>sales*discount</f>
        <v>519.50239999999997</v>
      </c>
      <c r="Q10831" s="12">
        <f>sales-Discount_Values</f>
        <v>2727.3876</v>
      </c>
      <c r="R10831" s="12">
        <f>DATEDIF(order_date,delivery_date,"D")</f>
        <v>1</v>
      </c>
      <c r="S10831" s="12"/>
    </row>
    <row r="10832" spans="1:19" ht="14.25" customHeight="1" x14ac:dyDescent="0.35">
      <c r="A10832" s="2" t="s">
        <v>4869</v>
      </c>
      <c r="B10832" s="2">
        <v>104836</v>
      </c>
      <c r="C10832" s="2" t="s">
        <v>41</v>
      </c>
      <c r="D10832" s="2" t="s">
        <v>20</v>
      </c>
      <c r="E10832" s="2">
        <v>3544.78</v>
      </c>
      <c r="F10832" s="2">
        <v>0.28000000000000003</v>
      </c>
      <c r="G10832" s="2">
        <v>2</v>
      </c>
      <c r="H10832" s="3">
        <v>45569</v>
      </c>
      <c r="I10832" s="3">
        <v>45573</v>
      </c>
      <c r="J10832" s="2" t="s">
        <v>21</v>
      </c>
      <c r="K10832" s="2" t="s">
        <v>27</v>
      </c>
      <c r="L10832" s="2">
        <v>799.91</v>
      </c>
      <c r="M10832" s="2" t="s">
        <v>39</v>
      </c>
      <c r="N10832" s="11">
        <f>L10832/E10832*100</f>
        <v>22.565857401587685</v>
      </c>
      <c r="O10832" s="12" t="str">
        <f>IF(N10832&lt;10,"Low",IF(N10832&lt;20,"Med","High"))</f>
        <v>High</v>
      </c>
      <c r="P10832" s="12">
        <f>sales*discount</f>
        <v>992.53840000000014</v>
      </c>
      <c r="Q10832" s="12">
        <f>sales-Discount_Values</f>
        <v>2552.2416000000003</v>
      </c>
      <c r="R10832" s="12">
        <f>DATEDIF(order_date,delivery_date,"D")</f>
        <v>4</v>
      </c>
      <c r="S10832" s="12"/>
    </row>
    <row r="10833" spans="1:19" ht="14.25" customHeight="1" x14ac:dyDescent="0.35">
      <c r="A10833" s="2" t="s">
        <v>1377</v>
      </c>
      <c r="B10833" s="2">
        <v>101344</v>
      </c>
      <c r="C10833" s="2" t="s">
        <v>13</v>
      </c>
      <c r="D10833" s="2" t="s">
        <v>20</v>
      </c>
      <c r="E10833" s="2">
        <v>1395.6</v>
      </c>
      <c r="F10833" s="2">
        <v>0.42</v>
      </c>
      <c r="G10833" s="2">
        <v>1</v>
      </c>
      <c r="H10833" s="3">
        <v>45189</v>
      </c>
      <c r="I10833" s="3">
        <v>45191</v>
      </c>
      <c r="J10833" s="2" t="s">
        <v>21</v>
      </c>
      <c r="K10833" s="2" t="s">
        <v>16</v>
      </c>
      <c r="L10833" s="2">
        <v>314.93</v>
      </c>
      <c r="M10833" s="2" t="s">
        <v>23</v>
      </c>
      <c r="N10833" s="11">
        <f>L10833/E10833*100</f>
        <v>22.565921467469192</v>
      </c>
      <c r="O10833" s="12" t="str">
        <f>IF(N10833&lt;10,"Low",IF(N10833&lt;20,"Med","High"))</f>
        <v>High</v>
      </c>
      <c r="P10833" s="12">
        <f>sales*discount</f>
        <v>586.15199999999993</v>
      </c>
      <c r="Q10833" s="12">
        <f>sales-Discount_Values</f>
        <v>809.44799999999998</v>
      </c>
      <c r="R10833" s="12">
        <f>DATEDIF(order_date,delivery_date,"D")</f>
        <v>2</v>
      </c>
      <c r="S10833" s="12"/>
    </row>
    <row r="10834" spans="1:19" ht="14.25" customHeight="1" x14ac:dyDescent="0.35">
      <c r="A10834" s="2" t="s">
        <v>5962</v>
      </c>
      <c r="B10834" s="2">
        <v>105929</v>
      </c>
      <c r="C10834" s="2" t="s">
        <v>25</v>
      </c>
      <c r="D10834" s="2" t="s">
        <v>26</v>
      </c>
      <c r="E10834" s="2">
        <v>3645.56</v>
      </c>
      <c r="F10834" s="2">
        <v>0.47</v>
      </c>
      <c r="G10834" s="2">
        <v>6</v>
      </c>
      <c r="H10834" s="3">
        <v>45514</v>
      </c>
      <c r="I10834" s="3">
        <v>45519</v>
      </c>
      <c r="J10834" s="2" t="s">
        <v>21</v>
      </c>
      <c r="K10834" s="2" t="s">
        <v>27</v>
      </c>
      <c r="L10834" s="2">
        <v>822.71</v>
      </c>
      <c r="M10834" s="2" t="s">
        <v>23</v>
      </c>
      <c r="N10834" s="11">
        <f>L10834/E10834*100</f>
        <v>22.567451914109217</v>
      </c>
      <c r="O10834" s="12" t="str">
        <f>IF(N10834&lt;10,"Low",IF(N10834&lt;20,"Med","High"))</f>
        <v>High</v>
      </c>
      <c r="P10834" s="12">
        <f>sales*discount</f>
        <v>1713.4132</v>
      </c>
      <c r="Q10834" s="12">
        <f>sales-Discount_Values</f>
        <v>1932.1468</v>
      </c>
      <c r="R10834" s="12">
        <f>DATEDIF(order_date,delivery_date,"D")</f>
        <v>5</v>
      </c>
      <c r="S10834" s="12"/>
    </row>
    <row r="10835" spans="1:19" ht="14.25" customHeight="1" x14ac:dyDescent="0.35">
      <c r="A10835" s="2" t="s">
        <v>14661</v>
      </c>
      <c r="B10835" s="2">
        <v>114628</v>
      </c>
      <c r="C10835" s="2" t="s">
        <v>41</v>
      </c>
      <c r="D10835" s="2" t="s">
        <v>33</v>
      </c>
      <c r="E10835" s="2">
        <v>1004.9</v>
      </c>
      <c r="F10835" s="2">
        <v>0.27</v>
      </c>
      <c r="G10835" s="2">
        <v>4</v>
      </c>
      <c r="H10835" s="3">
        <v>45266</v>
      </c>
      <c r="I10835" s="3">
        <v>45271</v>
      </c>
      <c r="J10835" s="2" t="s">
        <v>21</v>
      </c>
      <c r="K10835" s="2" t="s">
        <v>16</v>
      </c>
      <c r="L10835" s="2">
        <v>226.82</v>
      </c>
      <c r="M10835" s="2" t="s">
        <v>23</v>
      </c>
      <c r="N10835" s="11">
        <f>L10835/E10835*100</f>
        <v>22.571400139317344</v>
      </c>
      <c r="O10835" s="12" t="str">
        <f>IF(N10835&lt;10,"Low",IF(N10835&lt;20,"Med","High"))</f>
        <v>High</v>
      </c>
      <c r="P10835" s="12">
        <f>sales*discount</f>
        <v>271.32300000000004</v>
      </c>
      <c r="Q10835" s="12">
        <f>sales-Discount_Values</f>
        <v>733.577</v>
      </c>
      <c r="R10835" s="12">
        <f>DATEDIF(order_date,delivery_date,"D")</f>
        <v>5</v>
      </c>
      <c r="S10835" s="12"/>
    </row>
    <row r="10836" spans="1:19" ht="14.25" customHeight="1" x14ac:dyDescent="0.35">
      <c r="A10836" s="2" t="s">
        <v>14542</v>
      </c>
      <c r="B10836" s="2">
        <v>114509</v>
      </c>
      <c r="C10836" s="2" t="s">
        <v>13</v>
      </c>
      <c r="D10836" s="2" t="s">
        <v>33</v>
      </c>
      <c r="E10836" s="2">
        <v>3168.3</v>
      </c>
      <c r="F10836" s="2">
        <v>0.09</v>
      </c>
      <c r="G10836" s="2">
        <v>1</v>
      </c>
      <c r="H10836" s="3">
        <v>45368</v>
      </c>
      <c r="I10836" s="3">
        <v>45370</v>
      </c>
      <c r="J10836" s="2" t="s">
        <v>15</v>
      </c>
      <c r="K10836" s="2" t="s">
        <v>27</v>
      </c>
      <c r="L10836" s="2">
        <v>715.17</v>
      </c>
      <c r="M10836" s="2" t="s">
        <v>17</v>
      </c>
      <c r="N10836" s="11">
        <f>L10836/E10836*100</f>
        <v>22.572673042325533</v>
      </c>
      <c r="O10836" s="12" t="str">
        <f>IF(N10836&lt;10,"Low",IF(N10836&lt;20,"Med","High"))</f>
        <v>High</v>
      </c>
      <c r="P10836" s="12">
        <f>sales*discount</f>
        <v>285.14699999999999</v>
      </c>
      <c r="Q10836" s="12">
        <f>sales-Discount_Values</f>
        <v>2883.1530000000002</v>
      </c>
      <c r="R10836" s="12">
        <f>DATEDIF(order_date,delivery_date,"D")</f>
        <v>2</v>
      </c>
      <c r="S10836" s="12"/>
    </row>
    <row r="10837" spans="1:19" ht="14.25" customHeight="1" x14ac:dyDescent="0.35">
      <c r="A10837" s="2" t="s">
        <v>424</v>
      </c>
      <c r="B10837" s="2">
        <v>100391</v>
      </c>
      <c r="C10837" s="2" t="s">
        <v>13</v>
      </c>
      <c r="D10837" s="2" t="s">
        <v>14</v>
      </c>
      <c r="E10837" s="2">
        <v>2803.77</v>
      </c>
      <c r="F10837" s="2">
        <v>0.36</v>
      </c>
      <c r="G10837" s="2">
        <v>2</v>
      </c>
      <c r="H10837" s="3">
        <v>45530</v>
      </c>
      <c r="I10837" s="3">
        <v>45533</v>
      </c>
      <c r="J10837" s="2" t="s">
        <v>15</v>
      </c>
      <c r="K10837" s="2" t="s">
        <v>22</v>
      </c>
      <c r="L10837" s="2">
        <v>632.89</v>
      </c>
      <c r="M10837" s="2" t="s">
        <v>23</v>
      </c>
      <c r="N10837" s="11">
        <f>L10837/E10837*100</f>
        <v>22.572821593782656</v>
      </c>
      <c r="O10837" s="12" t="str">
        <f>IF(N10837&lt;10,"Low",IF(N10837&lt;20,"Med","High"))</f>
        <v>High</v>
      </c>
      <c r="P10837" s="12">
        <f>sales*discount</f>
        <v>1009.3571999999999</v>
      </c>
      <c r="Q10837" s="12">
        <f>sales-Discount_Values</f>
        <v>1794.4128000000001</v>
      </c>
      <c r="R10837" s="12">
        <f>DATEDIF(order_date,delivery_date,"D")</f>
        <v>3</v>
      </c>
      <c r="S10837" s="12"/>
    </row>
    <row r="10838" spans="1:19" ht="14.25" customHeight="1" x14ac:dyDescent="0.35">
      <c r="A10838" s="2" t="s">
        <v>2503</v>
      </c>
      <c r="B10838" s="2">
        <v>102470</v>
      </c>
      <c r="C10838" s="2" t="s">
        <v>19</v>
      </c>
      <c r="D10838" s="2" t="s">
        <v>20</v>
      </c>
      <c r="E10838" s="2">
        <v>3736.45</v>
      </c>
      <c r="F10838" s="2">
        <v>0.33</v>
      </c>
      <c r="G10838" s="2">
        <v>8</v>
      </c>
      <c r="H10838" s="3">
        <v>45294</v>
      </c>
      <c r="I10838" s="3">
        <v>45296</v>
      </c>
      <c r="J10838" s="2" t="s">
        <v>31</v>
      </c>
      <c r="K10838" s="2" t="s">
        <v>22</v>
      </c>
      <c r="L10838" s="2">
        <v>843.43</v>
      </c>
      <c r="M10838" s="2" t="s">
        <v>48</v>
      </c>
      <c r="N10838" s="11">
        <f>L10838/E10838*100</f>
        <v>22.573030550388737</v>
      </c>
      <c r="O10838" s="12" t="str">
        <f>IF(N10838&lt;10,"Low",IF(N10838&lt;20,"Med","High"))</f>
        <v>High</v>
      </c>
      <c r="P10838" s="12">
        <f>sales*discount</f>
        <v>1233.0284999999999</v>
      </c>
      <c r="Q10838" s="12">
        <f>sales-Discount_Values</f>
        <v>2503.4214999999999</v>
      </c>
      <c r="R10838" s="12">
        <f>DATEDIF(order_date,delivery_date,"D")</f>
        <v>2</v>
      </c>
      <c r="S10838" s="12"/>
    </row>
    <row r="10839" spans="1:19" ht="14.25" customHeight="1" x14ac:dyDescent="0.35">
      <c r="A10839" s="2" t="s">
        <v>9604</v>
      </c>
      <c r="B10839" s="2">
        <v>109571</v>
      </c>
      <c r="C10839" s="2" t="s">
        <v>25</v>
      </c>
      <c r="D10839" s="2" t="s">
        <v>14</v>
      </c>
      <c r="E10839" s="2">
        <v>2401.9299999999998</v>
      </c>
      <c r="F10839" s="2">
        <v>0.18</v>
      </c>
      <c r="G10839" s="2">
        <v>4</v>
      </c>
      <c r="H10839" s="3">
        <v>45398</v>
      </c>
      <c r="I10839" s="3">
        <v>45404</v>
      </c>
      <c r="J10839" s="2" t="s">
        <v>31</v>
      </c>
      <c r="K10839" s="2" t="s">
        <v>16</v>
      </c>
      <c r="L10839" s="2">
        <v>542.24</v>
      </c>
      <c r="M10839" s="2" t="s">
        <v>17</v>
      </c>
      <c r="N10839" s="11">
        <f>L10839/E10839*100</f>
        <v>22.575179126785542</v>
      </c>
      <c r="O10839" s="12" t="str">
        <f>IF(N10839&lt;10,"Low",IF(N10839&lt;20,"Med","High"))</f>
        <v>High</v>
      </c>
      <c r="P10839" s="12">
        <f>sales*discount</f>
        <v>432.34739999999994</v>
      </c>
      <c r="Q10839" s="12">
        <f>sales-Discount_Values</f>
        <v>1969.5826</v>
      </c>
      <c r="R10839" s="12">
        <f>DATEDIF(order_date,delivery_date,"D")</f>
        <v>6</v>
      </c>
      <c r="S10839" s="12"/>
    </row>
    <row r="10840" spans="1:19" ht="14.25" customHeight="1" x14ac:dyDescent="0.35">
      <c r="A10840" s="2" t="s">
        <v>4678</v>
      </c>
      <c r="B10840" s="2">
        <v>104645</v>
      </c>
      <c r="C10840" s="2" t="s">
        <v>25</v>
      </c>
      <c r="D10840" s="2" t="s">
        <v>14</v>
      </c>
      <c r="E10840" s="2">
        <v>4915.9799999999996</v>
      </c>
      <c r="F10840" s="2">
        <v>0.39</v>
      </c>
      <c r="G10840" s="2">
        <v>5</v>
      </c>
      <c r="H10840" s="3">
        <v>44962</v>
      </c>
      <c r="I10840" s="3">
        <v>44964</v>
      </c>
      <c r="J10840" s="2" t="s">
        <v>31</v>
      </c>
      <c r="K10840" s="2" t="s">
        <v>27</v>
      </c>
      <c r="L10840" s="2">
        <v>1110.04</v>
      </c>
      <c r="M10840" s="2" t="s">
        <v>17</v>
      </c>
      <c r="N10840" s="11">
        <f>L10840/E10840*100</f>
        <v>22.580238324810111</v>
      </c>
      <c r="O10840" s="12" t="str">
        <f>IF(N10840&lt;10,"Low",IF(N10840&lt;20,"Med","High"))</f>
        <v>High</v>
      </c>
      <c r="P10840" s="12">
        <f>sales*discount</f>
        <v>1917.2321999999999</v>
      </c>
      <c r="Q10840" s="12">
        <f>sales-Discount_Values</f>
        <v>2998.7477999999996</v>
      </c>
      <c r="R10840" s="12">
        <f>DATEDIF(order_date,delivery_date,"D")</f>
        <v>2</v>
      </c>
      <c r="S10840" s="12"/>
    </row>
    <row r="10841" spans="1:19" ht="14.25" customHeight="1" x14ac:dyDescent="0.35">
      <c r="A10841" s="2" t="s">
        <v>3509</v>
      </c>
      <c r="B10841" s="2">
        <v>103476</v>
      </c>
      <c r="C10841" s="2" t="s">
        <v>13</v>
      </c>
      <c r="D10841" s="2" t="s">
        <v>14</v>
      </c>
      <c r="E10841" s="2">
        <v>428.06</v>
      </c>
      <c r="F10841" s="2">
        <v>0.06</v>
      </c>
      <c r="G10841" s="2">
        <v>2</v>
      </c>
      <c r="H10841" s="3">
        <v>44963</v>
      </c>
      <c r="I10841" s="3">
        <v>44970</v>
      </c>
      <c r="J10841" s="2" t="s">
        <v>21</v>
      </c>
      <c r="K10841" s="2" t="s">
        <v>27</v>
      </c>
      <c r="L10841" s="2">
        <v>96.66</v>
      </c>
      <c r="M10841" s="2" t="s">
        <v>48</v>
      </c>
      <c r="N10841" s="11">
        <f>L10841/E10841*100</f>
        <v>22.580946596271552</v>
      </c>
      <c r="O10841" s="12" t="str">
        <f>IF(N10841&lt;10,"Low",IF(N10841&lt;20,"Med","High"))</f>
        <v>High</v>
      </c>
      <c r="P10841" s="12">
        <f>sales*discount</f>
        <v>25.683599999999998</v>
      </c>
      <c r="Q10841" s="12">
        <f>sales-Discount_Values</f>
        <v>402.37639999999999</v>
      </c>
      <c r="R10841" s="12">
        <f>DATEDIF(order_date,delivery_date,"D")</f>
        <v>7</v>
      </c>
      <c r="S10841" s="12"/>
    </row>
    <row r="10842" spans="1:19" ht="14.25" customHeight="1" x14ac:dyDescent="0.35">
      <c r="A10842" s="2" t="s">
        <v>2905</v>
      </c>
      <c r="B10842" s="2">
        <v>102872</v>
      </c>
      <c r="C10842" s="2" t="s">
        <v>25</v>
      </c>
      <c r="D10842" s="2" t="s">
        <v>36</v>
      </c>
      <c r="E10842" s="2">
        <v>3000.49</v>
      </c>
      <c r="F10842" s="2">
        <v>0.5</v>
      </c>
      <c r="G10842" s="2">
        <v>3</v>
      </c>
      <c r="H10842" s="3">
        <v>45150</v>
      </c>
      <c r="I10842" s="3">
        <v>45157</v>
      </c>
      <c r="J10842" s="2" t="s">
        <v>21</v>
      </c>
      <c r="K10842" s="2" t="s">
        <v>27</v>
      </c>
      <c r="L10842" s="2">
        <v>677.67</v>
      </c>
      <c r="M10842" s="2" t="s">
        <v>23</v>
      </c>
      <c r="N10842" s="11">
        <f>L10842/E10842*100</f>
        <v>22.585311065859244</v>
      </c>
      <c r="O10842" s="12" t="str">
        <f>IF(N10842&lt;10,"Low",IF(N10842&lt;20,"Med","High"))</f>
        <v>High</v>
      </c>
      <c r="P10842" s="12">
        <f>sales*discount</f>
        <v>1500.2449999999999</v>
      </c>
      <c r="Q10842" s="12">
        <f>sales-Discount_Values</f>
        <v>1500.2449999999999</v>
      </c>
      <c r="R10842" s="12">
        <f>DATEDIF(order_date,delivery_date,"D")</f>
        <v>7</v>
      </c>
      <c r="S10842" s="12"/>
    </row>
    <row r="10843" spans="1:19" ht="14.25" customHeight="1" x14ac:dyDescent="0.35">
      <c r="A10843" s="2" t="s">
        <v>2319</v>
      </c>
      <c r="B10843" s="2">
        <v>102286</v>
      </c>
      <c r="C10843" s="2" t="s">
        <v>13</v>
      </c>
      <c r="D10843" s="2" t="s">
        <v>20</v>
      </c>
      <c r="E10843" s="2">
        <v>1723.01</v>
      </c>
      <c r="F10843" s="2">
        <v>7.0000000000000007E-2</v>
      </c>
      <c r="G10843" s="2">
        <v>1</v>
      </c>
      <c r="H10843" s="3">
        <v>44935</v>
      </c>
      <c r="I10843" s="3">
        <v>44937</v>
      </c>
      <c r="J10843" s="2" t="s">
        <v>15</v>
      </c>
      <c r="K10843" s="2" t="s">
        <v>22</v>
      </c>
      <c r="L10843" s="2">
        <v>389.16</v>
      </c>
      <c r="M10843" s="2" t="s">
        <v>28</v>
      </c>
      <c r="N10843" s="11">
        <f>L10843/E10843*100</f>
        <v>22.586055797702858</v>
      </c>
      <c r="O10843" s="12" t="str">
        <f>IF(N10843&lt;10,"Low",IF(N10843&lt;20,"Med","High"))</f>
        <v>High</v>
      </c>
      <c r="P10843" s="12">
        <f>sales*discount</f>
        <v>120.61070000000001</v>
      </c>
      <c r="Q10843" s="12">
        <f>sales-Discount_Values</f>
        <v>1602.3993</v>
      </c>
      <c r="R10843" s="12">
        <f>DATEDIF(order_date,delivery_date,"D")</f>
        <v>2</v>
      </c>
      <c r="S10843" s="12"/>
    </row>
    <row r="10844" spans="1:19" ht="14.25" customHeight="1" x14ac:dyDescent="0.35">
      <c r="A10844" s="2" t="s">
        <v>5477</v>
      </c>
      <c r="B10844" s="2">
        <v>105444</v>
      </c>
      <c r="C10844" s="2" t="s">
        <v>25</v>
      </c>
      <c r="D10844" s="2" t="s">
        <v>20</v>
      </c>
      <c r="E10844" s="2">
        <v>3040.71</v>
      </c>
      <c r="F10844" s="2">
        <v>0.17</v>
      </c>
      <c r="G10844" s="2">
        <v>7</v>
      </c>
      <c r="H10844" s="3">
        <v>45642</v>
      </c>
      <c r="I10844" s="3">
        <v>45647</v>
      </c>
      <c r="J10844" s="2" t="s">
        <v>31</v>
      </c>
      <c r="K10844" s="2" t="s">
        <v>27</v>
      </c>
      <c r="L10844" s="2">
        <v>686.88</v>
      </c>
      <c r="M10844" s="2" t="s">
        <v>39</v>
      </c>
      <c r="N10844" s="11">
        <f>L10844/E10844*100</f>
        <v>22.589461014039482</v>
      </c>
      <c r="O10844" s="12" t="str">
        <f>IF(N10844&lt;10,"Low",IF(N10844&lt;20,"Med","High"))</f>
        <v>High</v>
      </c>
      <c r="P10844" s="12">
        <f>sales*discount</f>
        <v>516.92070000000001</v>
      </c>
      <c r="Q10844" s="12">
        <f>sales-Discount_Values</f>
        <v>2523.7892999999999</v>
      </c>
      <c r="R10844" s="12">
        <f>DATEDIF(order_date,delivery_date,"D")</f>
        <v>5</v>
      </c>
      <c r="S10844" s="12"/>
    </row>
    <row r="10845" spans="1:19" ht="14.25" customHeight="1" x14ac:dyDescent="0.35">
      <c r="A10845" s="2" t="s">
        <v>784</v>
      </c>
      <c r="B10845" s="2">
        <v>100751</v>
      </c>
      <c r="C10845" s="2" t="s">
        <v>25</v>
      </c>
      <c r="D10845" s="2" t="s">
        <v>20</v>
      </c>
      <c r="E10845" s="2">
        <v>3995.37</v>
      </c>
      <c r="F10845" s="2">
        <v>0.49</v>
      </c>
      <c r="G10845" s="2">
        <v>8</v>
      </c>
      <c r="H10845" s="3">
        <v>45264</v>
      </c>
      <c r="I10845" s="3">
        <v>45266</v>
      </c>
      <c r="J10845" s="2" t="s">
        <v>31</v>
      </c>
      <c r="K10845" s="2" t="s">
        <v>27</v>
      </c>
      <c r="L10845" s="2">
        <v>902.57</v>
      </c>
      <c r="M10845" s="2" t="s">
        <v>39</v>
      </c>
      <c r="N10845" s="11">
        <f>L10845/E10845*100</f>
        <v>22.590398386131948</v>
      </c>
      <c r="O10845" s="12" t="str">
        <f>IF(N10845&lt;10,"Low",IF(N10845&lt;20,"Med","High"))</f>
        <v>High</v>
      </c>
      <c r="P10845" s="12">
        <f>sales*discount</f>
        <v>1957.7312999999999</v>
      </c>
      <c r="Q10845" s="12">
        <f>sales-Discount_Values</f>
        <v>2037.6387</v>
      </c>
      <c r="R10845" s="12">
        <f>DATEDIF(order_date,delivery_date,"D")</f>
        <v>2</v>
      </c>
      <c r="S10845" s="12"/>
    </row>
    <row r="10846" spans="1:19" ht="14.25" customHeight="1" x14ac:dyDescent="0.35">
      <c r="A10846" s="2" t="s">
        <v>5899</v>
      </c>
      <c r="B10846" s="2">
        <v>105866</v>
      </c>
      <c r="C10846" s="2" t="s">
        <v>13</v>
      </c>
      <c r="D10846" s="2" t="s">
        <v>14</v>
      </c>
      <c r="E10846" s="2">
        <v>4919.41</v>
      </c>
      <c r="F10846" s="2">
        <v>0.32</v>
      </c>
      <c r="G10846" s="2">
        <v>3</v>
      </c>
      <c r="H10846" s="3">
        <v>45213</v>
      </c>
      <c r="I10846" s="3">
        <v>45216</v>
      </c>
      <c r="J10846" s="2" t="s">
        <v>31</v>
      </c>
      <c r="K10846" s="2" t="s">
        <v>22</v>
      </c>
      <c r="L10846" s="2">
        <v>1111.4000000000001</v>
      </c>
      <c r="M10846" s="2" t="s">
        <v>48</v>
      </c>
      <c r="N10846" s="11">
        <f>L10846/E10846*100</f>
        <v>22.59214011436331</v>
      </c>
      <c r="O10846" s="12" t="str">
        <f>IF(N10846&lt;10,"Low",IF(N10846&lt;20,"Med","High"))</f>
        <v>High</v>
      </c>
      <c r="P10846" s="12">
        <f>sales*discount</f>
        <v>1574.2112</v>
      </c>
      <c r="Q10846" s="12">
        <f>sales-Discount_Values</f>
        <v>3345.1988000000001</v>
      </c>
      <c r="R10846" s="12">
        <f>DATEDIF(order_date,delivery_date,"D")</f>
        <v>3</v>
      </c>
      <c r="S10846" s="12"/>
    </row>
    <row r="10847" spans="1:19" ht="14.25" customHeight="1" x14ac:dyDescent="0.35">
      <c r="A10847" s="2" t="s">
        <v>5613</v>
      </c>
      <c r="B10847" s="2">
        <v>105580</v>
      </c>
      <c r="C10847" s="2" t="s">
        <v>19</v>
      </c>
      <c r="D10847" s="2" t="s">
        <v>20</v>
      </c>
      <c r="E10847" s="2">
        <v>4829.68</v>
      </c>
      <c r="F10847" s="2">
        <v>0.33</v>
      </c>
      <c r="G10847" s="2">
        <v>5</v>
      </c>
      <c r="H10847" s="3">
        <v>45485</v>
      </c>
      <c r="I10847" s="3">
        <v>45489</v>
      </c>
      <c r="J10847" s="2" t="s">
        <v>21</v>
      </c>
      <c r="K10847" s="2" t="s">
        <v>27</v>
      </c>
      <c r="L10847" s="2">
        <v>1091.33</v>
      </c>
      <c r="M10847" s="2" t="s">
        <v>48</v>
      </c>
      <c r="N10847" s="11">
        <f>L10847/E10847*100</f>
        <v>22.596321081313871</v>
      </c>
      <c r="O10847" s="12" t="str">
        <f>IF(N10847&lt;10,"Low",IF(N10847&lt;20,"Med","High"))</f>
        <v>High</v>
      </c>
      <c r="P10847" s="12">
        <f>sales*discount</f>
        <v>1593.7944000000002</v>
      </c>
      <c r="Q10847" s="12">
        <f>sales-Discount_Values</f>
        <v>3235.8856000000001</v>
      </c>
      <c r="R10847" s="12">
        <f>DATEDIF(order_date,delivery_date,"D")</f>
        <v>4</v>
      </c>
      <c r="S10847" s="12"/>
    </row>
    <row r="10848" spans="1:19" ht="14.25" customHeight="1" x14ac:dyDescent="0.35">
      <c r="A10848" s="2" t="s">
        <v>9891</v>
      </c>
      <c r="B10848" s="2">
        <v>109858</v>
      </c>
      <c r="C10848" s="2" t="s">
        <v>19</v>
      </c>
      <c r="D10848" s="2" t="s">
        <v>14</v>
      </c>
      <c r="E10848" s="2">
        <v>1189.8800000000001</v>
      </c>
      <c r="F10848" s="2">
        <v>0.35</v>
      </c>
      <c r="G10848" s="2">
        <v>5</v>
      </c>
      <c r="H10848" s="3">
        <v>45213</v>
      </c>
      <c r="I10848" s="3">
        <v>45214</v>
      </c>
      <c r="J10848" s="2" t="s">
        <v>15</v>
      </c>
      <c r="K10848" s="2" t="s">
        <v>22</v>
      </c>
      <c r="L10848" s="2">
        <v>268.88</v>
      </c>
      <c r="M10848" s="2" t="s">
        <v>28</v>
      </c>
      <c r="N10848" s="11">
        <f>L10848/E10848*100</f>
        <v>22.597236696137422</v>
      </c>
      <c r="O10848" s="12" t="str">
        <f>IF(N10848&lt;10,"Low",IF(N10848&lt;20,"Med","High"))</f>
        <v>High</v>
      </c>
      <c r="P10848" s="12">
        <f>sales*discount</f>
        <v>416.45800000000003</v>
      </c>
      <c r="Q10848" s="12">
        <f>sales-Discount_Values</f>
        <v>773.42200000000003</v>
      </c>
      <c r="R10848" s="12">
        <f>DATEDIF(order_date,delivery_date,"D")</f>
        <v>1</v>
      </c>
      <c r="S10848" s="12"/>
    </row>
    <row r="10849" spans="1:19" ht="14.25" customHeight="1" x14ac:dyDescent="0.35">
      <c r="A10849" s="2" t="s">
        <v>6224</v>
      </c>
      <c r="B10849" s="2">
        <v>106191</v>
      </c>
      <c r="C10849" s="2" t="s">
        <v>41</v>
      </c>
      <c r="D10849" s="2" t="s">
        <v>20</v>
      </c>
      <c r="E10849" s="2">
        <v>3341.65</v>
      </c>
      <c r="F10849" s="2">
        <v>0.28000000000000003</v>
      </c>
      <c r="G10849" s="2">
        <v>4</v>
      </c>
      <c r="H10849" s="3">
        <v>45589</v>
      </c>
      <c r="I10849" s="3">
        <v>45594</v>
      </c>
      <c r="J10849" s="2" t="s">
        <v>21</v>
      </c>
      <c r="K10849" s="2" t="s">
        <v>22</v>
      </c>
      <c r="L10849" s="2">
        <v>755.15</v>
      </c>
      <c r="M10849" s="2" t="s">
        <v>34</v>
      </c>
      <c r="N10849" s="11">
        <f>L10849/E10849*100</f>
        <v>22.598117696347611</v>
      </c>
      <c r="O10849" s="12" t="str">
        <f>IF(N10849&lt;10,"Low",IF(N10849&lt;20,"Med","High"))</f>
        <v>High</v>
      </c>
      <c r="P10849" s="12">
        <f>sales*discount</f>
        <v>935.66200000000015</v>
      </c>
      <c r="Q10849" s="12">
        <f>sales-Discount_Values</f>
        <v>2405.9879999999998</v>
      </c>
      <c r="R10849" s="12">
        <f>DATEDIF(order_date,delivery_date,"D")</f>
        <v>5</v>
      </c>
      <c r="S10849" s="12"/>
    </row>
    <row r="10850" spans="1:19" ht="14.25" customHeight="1" x14ac:dyDescent="0.35">
      <c r="A10850" s="2" t="s">
        <v>13024</v>
      </c>
      <c r="B10850" s="2">
        <v>112991</v>
      </c>
      <c r="C10850" s="2" t="s">
        <v>19</v>
      </c>
      <c r="D10850" s="2" t="s">
        <v>36</v>
      </c>
      <c r="E10850" s="2">
        <v>1056.45</v>
      </c>
      <c r="F10850" s="2">
        <v>0.46</v>
      </c>
      <c r="G10850" s="2">
        <v>4</v>
      </c>
      <c r="H10850" s="3">
        <v>45428</v>
      </c>
      <c r="I10850" s="3">
        <v>45434</v>
      </c>
      <c r="J10850" s="2" t="s">
        <v>31</v>
      </c>
      <c r="K10850" s="2" t="s">
        <v>16</v>
      </c>
      <c r="L10850" s="2">
        <v>238.81</v>
      </c>
      <c r="M10850" s="2" t="s">
        <v>23</v>
      </c>
      <c r="N10850" s="11">
        <f>L10850/E10850*100</f>
        <v>22.604950541909226</v>
      </c>
      <c r="O10850" s="12" t="str">
        <f>IF(N10850&lt;10,"Low",IF(N10850&lt;20,"Med","High"))</f>
        <v>High</v>
      </c>
      <c r="P10850" s="12">
        <f>sales*discount</f>
        <v>485.96700000000004</v>
      </c>
      <c r="Q10850" s="12">
        <f>sales-Discount_Values</f>
        <v>570.48299999999995</v>
      </c>
      <c r="R10850" s="12">
        <f>DATEDIF(order_date,delivery_date,"D")</f>
        <v>6</v>
      </c>
      <c r="S10850" s="12"/>
    </row>
    <row r="10851" spans="1:19" ht="14.25" customHeight="1" x14ac:dyDescent="0.35">
      <c r="A10851" s="2" t="s">
        <v>6311</v>
      </c>
      <c r="B10851" s="2">
        <v>106278</v>
      </c>
      <c r="C10851" s="2" t="s">
        <v>13</v>
      </c>
      <c r="D10851" s="2" t="s">
        <v>14</v>
      </c>
      <c r="E10851" s="2">
        <v>2584.91</v>
      </c>
      <c r="F10851" s="2">
        <v>0.32</v>
      </c>
      <c r="G10851" s="2">
        <v>3</v>
      </c>
      <c r="H10851" s="3">
        <v>45517</v>
      </c>
      <c r="I10851" s="3">
        <v>45518</v>
      </c>
      <c r="J10851" s="2" t="s">
        <v>15</v>
      </c>
      <c r="K10851" s="2" t="s">
        <v>22</v>
      </c>
      <c r="L10851" s="2">
        <v>584.35</v>
      </c>
      <c r="M10851" s="2" t="s">
        <v>23</v>
      </c>
      <c r="N10851" s="11">
        <f>L10851/E10851*100</f>
        <v>22.606202923892905</v>
      </c>
      <c r="O10851" s="12" t="str">
        <f>IF(N10851&lt;10,"Low",IF(N10851&lt;20,"Med","High"))</f>
        <v>High</v>
      </c>
      <c r="P10851" s="12">
        <f>sales*discount</f>
        <v>827.1712</v>
      </c>
      <c r="Q10851" s="12">
        <f>sales-Discount_Values</f>
        <v>1757.7387999999999</v>
      </c>
      <c r="R10851" s="12">
        <f>DATEDIF(order_date,delivery_date,"D")</f>
        <v>1</v>
      </c>
      <c r="S10851" s="12"/>
    </row>
    <row r="10852" spans="1:19" ht="14.25" customHeight="1" x14ac:dyDescent="0.35">
      <c r="A10852" s="2" t="s">
        <v>9609</v>
      </c>
      <c r="B10852" s="2">
        <v>109576</v>
      </c>
      <c r="C10852" s="2" t="s">
        <v>25</v>
      </c>
      <c r="D10852" s="2" t="s">
        <v>20</v>
      </c>
      <c r="E10852" s="2">
        <v>4643.7299999999996</v>
      </c>
      <c r="F10852" s="2">
        <v>0.48</v>
      </c>
      <c r="G10852" s="2">
        <v>7</v>
      </c>
      <c r="H10852" s="3">
        <v>45640</v>
      </c>
      <c r="I10852" s="3">
        <v>45642</v>
      </c>
      <c r="J10852" s="2" t="s">
        <v>31</v>
      </c>
      <c r="K10852" s="2" t="s">
        <v>27</v>
      </c>
      <c r="L10852" s="2">
        <v>1049.83</v>
      </c>
      <c r="M10852" s="2" t="s">
        <v>23</v>
      </c>
      <c r="N10852" s="11">
        <f>L10852/E10852*100</f>
        <v>22.607472872023138</v>
      </c>
      <c r="O10852" s="12" t="str">
        <f>IF(N10852&lt;10,"Low",IF(N10852&lt;20,"Med","High"))</f>
        <v>High</v>
      </c>
      <c r="P10852" s="12">
        <f>sales*discount</f>
        <v>2228.9903999999997</v>
      </c>
      <c r="Q10852" s="12">
        <f>sales-Discount_Values</f>
        <v>2414.7395999999999</v>
      </c>
      <c r="R10852" s="12">
        <f>DATEDIF(order_date,delivery_date,"D")</f>
        <v>2</v>
      </c>
      <c r="S10852" s="12"/>
    </row>
    <row r="10853" spans="1:19" ht="14.25" customHeight="1" x14ac:dyDescent="0.35">
      <c r="A10853" s="2" t="s">
        <v>15247</v>
      </c>
      <c r="B10853" s="2">
        <v>115214</v>
      </c>
      <c r="C10853" s="2" t="s">
        <v>19</v>
      </c>
      <c r="D10853" s="2" t="s">
        <v>14</v>
      </c>
      <c r="E10853" s="2">
        <v>854.54</v>
      </c>
      <c r="F10853" s="2">
        <v>0.34</v>
      </c>
      <c r="G10853" s="2">
        <v>1</v>
      </c>
      <c r="H10853" s="3">
        <v>45257</v>
      </c>
      <c r="I10853" s="3">
        <v>45264</v>
      </c>
      <c r="J10853" s="2" t="s">
        <v>21</v>
      </c>
      <c r="K10853" s="2" t="s">
        <v>22</v>
      </c>
      <c r="L10853" s="2">
        <v>193.21</v>
      </c>
      <c r="M10853" s="2" t="s">
        <v>23</v>
      </c>
      <c r="N10853" s="11">
        <f>L10853/E10853*100</f>
        <v>22.609825169096826</v>
      </c>
      <c r="O10853" s="12" t="str">
        <f>IF(N10853&lt;10,"Low",IF(N10853&lt;20,"Med","High"))</f>
        <v>High</v>
      </c>
      <c r="P10853" s="12">
        <f>sales*discount</f>
        <v>290.54360000000003</v>
      </c>
      <c r="Q10853" s="12">
        <f>sales-Discount_Values</f>
        <v>563.99639999999999</v>
      </c>
      <c r="R10853" s="12">
        <f>DATEDIF(order_date,delivery_date,"D")</f>
        <v>7</v>
      </c>
      <c r="S10853" s="12"/>
    </row>
    <row r="10854" spans="1:19" ht="14.25" customHeight="1" x14ac:dyDescent="0.35">
      <c r="A10854" s="2" t="s">
        <v>5402</v>
      </c>
      <c r="B10854" s="2">
        <v>105369</v>
      </c>
      <c r="C10854" s="2" t="s">
        <v>41</v>
      </c>
      <c r="D10854" s="2" t="s">
        <v>20</v>
      </c>
      <c r="E10854" s="2">
        <v>935.86</v>
      </c>
      <c r="F10854" s="2">
        <v>0.12</v>
      </c>
      <c r="G10854" s="2">
        <v>8</v>
      </c>
      <c r="H10854" s="3">
        <v>44927</v>
      </c>
      <c r="I10854" s="3">
        <v>44932</v>
      </c>
      <c r="J10854" s="2" t="s">
        <v>31</v>
      </c>
      <c r="K10854" s="2" t="s">
        <v>22</v>
      </c>
      <c r="L10854" s="2">
        <v>211.6</v>
      </c>
      <c r="M10854" s="2" t="s">
        <v>17</v>
      </c>
      <c r="N10854" s="11">
        <f>L10854/E10854*100</f>
        <v>22.610219477272242</v>
      </c>
      <c r="O10854" s="12" t="str">
        <f>IF(N10854&lt;10,"Low",IF(N10854&lt;20,"Med","High"))</f>
        <v>High</v>
      </c>
      <c r="P10854" s="12">
        <f>sales*discount</f>
        <v>112.3032</v>
      </c>
      <c r="Q10854" s="12">
        <f>sales-Discount_Values</f>
        <v>823.55680000000007</v>
      </c>
      <c r="R10854" s="12">
        <f>DATEDIF(order_date,delivery_date,"D")</f>
        <v>5</v>
      </c>
      <c r="S10854" s="12"/>
    </row>
    <row r="10855" spans="1:19" ht="14.25" customHeight="1" x14ac:dyDescent="0.35">
      <c r="A10855" s="2" t="s">
        <v>1895</v>
      </c>
      <c r="B10855" s="2">
        <v>101862</v>
      </c>
      <c r="C10855" s="2" t="s">
        <v>13</v>
      </c>
      <c r="D10855" s="2" t="s">
        <v>36</v>
      </c>
      <c r="E10855" s="2">
        <v>765</v>
      </c>
      <c r="F10855" s="2">
        <v>0.36</v>
      </c>
      <c r="G10855" s="2">
        <v>4</v>
      </c>
      <c r="H10855" s="3">
        <v>45519</v>
      </c>
      <c r="I10855" s="3">
        <v>45521</v>
      </c>
      <c r="J10855" s="2" t="s">
        <v>21</v>
      </c>
      <c r="K10855" s="2" t="s">
        <v>16</v>
      </c>
      <c r="L10855" s="2">
        <v>172.98</v>
      </c>
      <c r="M10855" s="2" t="s">
        <v>17</v>
      </c>
      <c r="N10855" s="11">
        <f>L10855/E10855*100</f>
        <v>22.611764705882351</v>
      </c>
      <c r="O10855" s="12" t="str">
        <f>IF(N10855&lt;10,"Low",IF(N10855&lt;20,"Med","High"))</f>
        <v>High</v>
      </c>
      <c r="P10855" s="12">
        <f>sales*discount</f>
        <v>275.39999999999998</v>
      </c>
      <c r="Q10855" s="12">
        <f>sales-Discount_Values</f>
        <v>489.6</v>
      </c>
      <c r="R10855" s="12">
        <f>DATEDIF(order_date,delivery_date,"D")</f>
        <v>2</v>
      </c>
      <c r="S10855" s="12"/>
    </row>
    <row r="10856" spans="1:19" ht="14.25" customHeight="1" x14ac:dyDescent="0.35">
      <c r="A10856" s="2" t="s">
        <v>5005</v>
      </c>
      <c r="B10856" s="2">
        <v>104972</v>
      </c>
      <c r="C10856" s="2" t="s">
        <v>19</v>
      </c>
      <c r="D10856" s="2" t="s">
        <v>26</v>
      </c>
      <c r="E10856" s="2">
        <v>2956.6</v>
      </c>
      <c r="F10856" s="2">
        <v>0.16</v>
      </c>
      <c r="G10856" s="2">
        <v>5</v>
      </c>
      <c r="H10856" s="3">
        <v>45504</v>
      </c>
      <c r="I10856" s="3">
        <v>45507</v>
      </c>
      <c r="J10856" s="2" t="s">
        <v>15</v>
      </c>
      <c r="K10856" s="2" t="s">
        <v>16</v>
      </c>
      <c r="L10856" s="2">
        <v>668.6</v>
      </c>
      <c r="M10856" s="2" t="s">
        <v>34</v>
      </c>
      <c r="N10856" s="11">
        <f>L10856/E10856*100</f>
        <v>22.613813163769194</v>
      </c>
      <c r="O10856" s="12" t="str">
        <f>IF(N10856&lt;10,"Low",IF(N10856&lt;20,"Med","High"))</f>
        <v>High</v>
      </c>
      <c r="P10856" s="12">
        <f>sales*discount</f>
        <v>473.05599999999998</v>
      </c>
      <c r="Q10856" s="12">
        <f>sales-Discount_Values</f>
        <v>2483.5439999999999</v>
      </c>
      <c r="R10856" s="12">
        <f>DATEDIF(order_date,delivery_date,"D")</f>
        <v>3</v>
      </c>
      <c r="S10856" s="12"/>
    </row>
    <row r="10857" spans="1:19" ht="14.25" customHeight="1" x14ac:dyDescent="0.35">
      <c r="A10857" s="2" t="s">
        <v>8526</v>
      </c>
      <c r="B10857" s="2">
        <v>108493</v>
      </c>
      <c r="C10857" s="2" t="s">
        <v>25</v>
      </c>
      <c r="D10857" s="2" t="s">
        <v>14</v>
      </c>
      <c r="E10857" s="2">
        <v>3473</v>
      </c>
      <c r="F10857" s="2">
        <v>0.4</v>
      </c>
      <c r="G10857" s="2">
        <v>4</v>
      </c>
      <c r="H10857" s="3">
        <v>44930</v>
      </c>
      <c r="I10857" s="3">
        <v>44931</v>
      </c>
      <c r="J10857" s="2" t="s">
        <v>31</v>
      </c>
      <c r="K10857" s="2" t="s">
        <v>16</v>
      </c>
      <c r="L10857" s="2">
        <v>785.38</v>
      </c>
      <c r="M10857" s="2" t="s">
        <v>23</v>
      </c>
      <c r="N10857" s="11">
        <f>L10857/E10857*100</f>
        <v>22.613878491217967</v>
      </c>
      <c r="O10857" s="12" t="str">
        <f>IF(N10857&lt;10,"Low",IF(N10857&lt;20,"Med","High"))</f>
        <v>High</v>
      </c>
      <c r="P10857" s="12">
        <f>sales*discount</f>
        <v>1389.2</v>
      </c>
      <c r="Q10857" s="12">
        <f>sales-Discount_Values</f>
        <v>2083.8000000000002</v>
      </c>
      <c r="R10857" s="12">
        <f>DATEDIF(order_date,delivery_date,"D")</f>
        <v>1</v>
      </c>
      <c r="S10857" s="12"/>
    </row>
    <row r="10858" spans="1:19" ht="14.25" customHeight="1" x14ac:dyDescent="0.35">
      <c r="A10858" s="2" t="s">
        <v>10990</v>
      </c>
      <c r="B10858" s="2">
        <v>110957</v>
      </c>
      <c r="C10858" s="2" t="s">
        <v>41</v>
      </c>
      <c r="D10858" s="2" t="s">
        <v>26</v>
      </c>
      <c r="E10858" s="2">
        <v>2117.33</v>
      </c>
      <c r="F10858" s="2">
        <v>0.48</v>
      </c>
      <c r="G10858" s="2">
        <v>1</v>
      </c>
      <c r="H10858" s="3">
        <v>45169</v>
      </c>
      <c r="I10858" s="3">
        <v>45172</v>
      </c>
      <c r="J10858" s="2" t="s">
        <v>31</v>
      </c>
      <c r="K10858" s="2" t="s">
        <v>22</v>
      </c>
      <c r="L10858" s="2">
        <v>478.84</v>
      </c>
      <c r="M10858" s="2" t="s">
        <v>23</v>
      </c>
      <c r="N10858" s="11">
        <f>L10858/E10858*100</f>
        <v>22.6152748981028</v>
      </c>
      <c r="O10858" s="12" t="str">
        <f>IF(N10858&lt;10,"Low",IF(N10858&lt;20,"Med","High"))</f>
        <v>High</v>
      </c>
      <c r="P10858" s="12">
        <f>sales*discount</f>
        <v>1016.3183999999999</v>
      </c>
      <c r="Q10858" s="12">
        <f>sales-Discount_Values</f>
        <v>1101.0116</v>
      </c>
      <c r="R10858" s="12">
        <f>DATEDIF(order_date,delivery_date,"D")</f>
        <v>3</v>
      </c>
      <c r="S10858" s="12"/>
    </row>
    <row r="10859" spans="1:19" ht="14.25" customHeight="1" x14ac:dyDescent="0.35">
      <c r="A10859" s="2" t="s">
        <v>6865</v>
      </c>
      <c r="B10859" s="2">
        <v>106832</v>
      </c>
      <c r="C10859" s="2" t="s">
        <v>13</v>
      </c>
      <c r="D10859" s="2" t="s">
        <v>14</v>
      </c>
      <c r="E10859" s="2">
        <v>3878.38</v>
      </c>
      <c r="F10859" s="2">
        <v>0.25</v>
      </c>
      <c r="G10859" s="2">
        <v>1</v>
      </c>
      <c r="H10859" s="3">
        <v>45316</v>
      </c>
      <c r="I10859" s="3">
        <v>45319</v>
      </c>
      <c r="J10859" s="2" t="s">
        <v>15</v>
      </c>
      <c r="K10859" s="2" t="s">
        <v>22</v>
      </c>
      <c r="L10859" s="2">
        <v>877.18</v>
      </c>
      <c r="M10859" s="2" t="s">
        <v>34</v>
      </c>
      <c r="N10859" s="11">
        <f>L10859/E10859*100</f>
        <v>22.61717521233092</v>
      </c>
      <c r="O10859" s="12" t="str">
        <f>IF(N10859&lt;10,"Low",IF(N10859&lt;20,"Med","High"))</f>
        <v>High</v>
      </c>
      <c r="P10859" s="12">
        <f>sales*discount</f>
        <v>969.59500000000003</v>
      </c>
      <c r="Q10859" s="12">
        <f>sales-Discount_Values</f>
        <v>2908.7849999999999</v>
      </c>
      <c r="R10859" s="12">
        <f>DATEDIF(order_date,delivery_date,"D")</f>
        <v>3</v>
      </c>
      <c r="S10859" s="12"/>
    </row>
    <row r="10860" spans="1:19" ht="14.25" customHeight="1" x14ac:dyDescent="0.35">
      <c r="A10860" s="2" t="s">
        <v>13045</v>
      </c>
      <c r="B10860" s="2">
        <v>113012</v>
      </c>
      <c r="C10860" s="2" t="s">
        <v>19</v>
      </c>
      <c r="D10860" s="2" t="s">
        <v>26</v>
      </c>
      <c r="E10860" s="2">
        <v>3564.23</v>
      </c>
      <c r="F10860" s="2">
        <v>0.28999999999999998</v>
      </c>
      <c r="G10860" s="2">
        <v>8</v>
      </c>
      <c r="H10860" s="3">
        <v>45494</v>
      </c>
      <c r="I10860" s="3">
        <v>45497</v>
      </c>
      <c r="J10860" s="2" t="s">
        <v>21</v>
      </c>
      <c r="K10860" s="2" t="s">
        <v>27</v>
      </c>
      <c r="L10860" s="2">
        <v>806.42</v>
      </c>
      <c r="M10860" s="2" t="s">
        <v>48</v>
      </c>
      <c r="N10860" s="11">
        <f>L10860/E10860*100</f>
        <v>22.625363683039534</v>
      </c>
      <c r="O10860" s="12" t="str">
        <f>IF(N10860&lt;10,"Low",IF(N10860&lt;20,"Med","High"))</f>
        <v>High</v>
      </c>
      <c r="P10860" s="12">
        <f>sales*discount</f>
        <v>1033.6267</v>
      </c>
      <c r="Q10860" s="12">
        <f>sales-Discount_Values</f>
        <v>2530.6032999999998</v>
      </c>
      <c r="R10860" s="12">
        <f>DATEDIF(order_date,delivery_date,"D")</f>
        <v>3</v>
      </c>
      <c r="S10860" s="12"/>
    </row>
    <row r="10861" spans="1:19" ht="14.25" customHeight="1" x14ac:dyDescent="0.35">
      <c r="A10861" s="2" t="s">
        <v>12030</v>
      </c>
      <c r="B10861" s="2">
        <v>111997</v>
      </c>
      <c r="C10861" s="2" t="s">
        <v>25</v>
      </c>
      <c r="D10861" s="2" t="s">
        <v>36</v>
      </c>
      <c r="E10861" s="2">
        <v>4549.41</v>
      </c>
      <c r="F10861" s="2">
        <v>0.37</v>
      </c>
      <c r="G10861" s="2">
        <v>6</v>
      </c>
      <c r="H10861" s="3">
        <v>45192</v>
      </c>
      <c r="I10861" s="3">
        <v>45194</v>
      </c>
      <c r="J10861" s="2" t="s">
        <v>15</v>
      </c>
      <c r="K10861" s="2" t="s">
        <v>27</v>
      </c>
      <c r="L10861" s="2">
        <v>1029.46</v>
      </c>
      <c r="M10861" s="2" t="s">
        <v>34</v>
      </c>
      <c r="N10861" s="11">
        <f>L10861/E10861*100</f>
        <v>22.628428741309314</v>
      </c>
      <c r="O10861" s="12" t="str">
        <f>IF(N10861&lt;10,"Low",IF(N10861&lt;20,"Med","High"))</f>
        <v>High</v>
      </c>
      <c r="P10861" s="12">
        <f>sales*discount</f>
        <v>1683.2817</v>
      </c>
      <c r="Q10861" s="12">
        <f>sales-Discount_Values</f>
        <v>2866.1282999999999</v>
      </c>
      <c r="R10861" s="12">
        <f>DATEDIF(order_date,delivery_date,"D")</f>
        <v>2</v>
      </c>
      <c r="S10861" s="12"/>
    </row>
    <row r="10862" spans="1:19" ht="14.25" customHeight="1" x14ac:dyDescent="0.35">
      <c r="A10862" s="2" t="s">
        <v>14438</v>
      </c>
      <c r="B10862" s="2">
        <v>114405</v>
      </c>
      <c r="C10862" s="2" t="s">
        <v>41</v>
      </c>
      <c r="D10862" s="2" t="s">
        <v>14</v>
      </c>
      <c r="E10862" s="2">
        <v>524.91</v>
      </c>
      <c r="F10862" s="2">
        <v>0.24</v>
      </c>
      <c r="G10862" s="2">
        <v>2</v>
      </c>
      <c r="H10862" s="3">
        <v>45405</v>
      </c>
      <c r="I10862" s="3">
        <v>45411</v>
      </c>
      <c r="J10862" s="2" t="s">
        <v>31</v>
      </c>
      <c r="K10862" s="2" t="s">
        <v>27</v>
      </c>
      <c r="L10862" s="2">
        <v>118.78</v>
      </c>
      <c r="M10862" s="2" t="s">
        <v>34</v>
      </c>
      <c r="N10862" s="11">
        <f>L10862/E10862*100</f>
        <v>22.628641100379117</v>
      </c>
      <c r="O10862" s="12" t="str">
        <f>IF(N10862&lt;10,"Low",IF(N10862&lt;20,"Med","High"))</f>
        <v>High</v>
      </c>
      <c r="P10862" s="12">
        <f>sales*discount</f>
        <v>125.97839999999999</v>
      </c>
      <c r="Q10862" s="12">
        <f>sales-Discount_Values</f>
        <v>398.9316</v>
      </c>
      <c r="R10862" s="12">
        <f>DATEDIF(order_date,delivery_date,"D")</f>
        <v>6</v>
      </c>
      <c r="S10862" s="12"/>
    </row>
    <row r="10863" spans="1:19" ht="14.25" customHeight="1" x14ac:dyDescent="0.35">
      <c r="A10863" s="2" t="s">
        <v>12000</v>
      </c>
      <c r="B10863" s="2">
        <v>111967</v>
      </c>
      <c r="C10863" s="2" t="s">
        <v>13</v>
      </c>
      <c r="D10863" s="2" t="s">
        <v>26</v>
      </c>
      <c r="E10863" s="2">
        <v>1443.38</v>
      </c>
      <c r="F10863" s="2">
        <v>0.11</v>
      </c>
      <c r="G10863" s="2">
        <v>1</v>
      </c>
      <c r="H10863" s="3">
        <v>45512</v>
      </c>
      <c r="I10863" s="3">
        <v>45514</v>
      </c>
      <c r="J10863" s="2" t="s">
        <v>21</v>
      </c>
      <c r="K10863" s="2" t="s">
        <v>27</v>
      </c>
      <c r="L10863" s="2">
        <v>326.64</v>
      </c>
      <c r="M10863" s="2" t="s">
        <v>23</v>
      </c>
      <c r="N10863" s="11">
        <f>L10863/E10863*100</f>
        <v>22.630215189347226</v>
      </c>
      <c r="O10863" s="12" t="str">
        <f>IF(N10863&lt;10,"Low",IF(N10863&lt;20,"Med","High"))</f>
        <v>High</v>
      </c>
      <c r="P10863" s="12">
        <f>sales*discount</f>
        <v>158.77180000000001</v>
      </c>
      <c r="Q10863" s="12">
        <f>sales-Discount_Values</f>
        <v>1284.6082000000001</v>
      </c>
      <c r="R10863" s="12">
        <f>DATEDIF(order_date,delivery_date,"D")</f>
        <v>2</v>
      </c>
      <c r="S10863" s="12"/>
    </row>
    <row r="10864" spans="1:19" ht="14.25" customHeight="1" x14ac:dyDescent="0.35">
      <c r="A10864" s="2" t="s">
        <v>126</v>
      </c>
      <c r="B10864" s="2">
        <v>100093</v>
      </c>
      <c r="C10864" s="2" t="s">
        <v>41</v>
      </c>
      <c r="D10864" s="2" t="s">
        <v>26</v>
      </c>
      <c r="E10864" s="2">
        <v>2688.63</v>
      </c>
      <c r="F10864" s="2">
        <v>0.45</v>
      </c>
      <c r="G10864" s="2">
        <v>6</v>
      </c>
      <c r="H10864" s="3">
        <v>45504</v>
      </c>
      <c r="I10864" s="3">
        <v>45510</v>
      </c>
      <c r="J10864" s="2" t="s">
        <v>31</v>
      </c>
      <c r="K10864" s="2" t="s">
        <v>27</v>
      </c>
      <c r="L10864" s="2">
        <v>608.51</v>
      </c>
      <c r="M10864" s="2" t="s">
        <v>34</v>
      </c>
      <c r="N10864" s="11">
        <f>L10864/E10864*100</f>
        <v>22.632716290452755</v>
      </c>
      <c r="O10864" s="12" t="str">
        <f>IF(N10864&lt;10,"Low",IF(N10864&lt;20,"Med","High"))</f>
        <v>High</v>
      </c>
      <c r="P10864" s="12">
        <f>sales*discount</f>
        <v>1209.8835000000001</v>
      </c>
      <c r="Q10864" s="12">
        <f>sales-Discount_Values</f>
        <v>1478.7465</v>
      </c>
      <c r="R10864" s="12">
        <f>DATEDIF(order_date,delivery_date,"D")</f>
        <v>6</v>
      </c>
      <c r="S10864" s="12"/>
    </row>
    <row r="10865" spans="1:19" ht="14.25" customHeight="1" x14ac:dyDescent="0.35">
      <c r="A10865" s="2" t="s">
        <v>12212</v>
      </c>
      <c r="B10865" s="2">
        <v>112179</v>
      </c>
      <c r="C10865" s="2" t="s">
        <v>41</v>
      </c>
      <c r="D10865" s="2" t="s">
        <v>36</v>
      </c>
      <c r="E10865" s="2">
        <v>2184.38</v>
      </c>
      <c r="F10865" s="2">
        <v>0.4</v>
      </c>
      <c r="G10865" s="2">
        <v>3</v>
      </c>
      <c r="H10865" s="3">
        <v>45558</v>
      </c>
      <c r="I10865" s="3">
        <v>45560</v>
      </c>
      <c r="J10865" s="2" t="s">
        <v>15</v>
      </c>
      <c r="K10865" s="2" t="s">
        <v>27</v>
      </c>
      <c r="L10865" s="2">
        <v>494.39</v>
      </c>
      <c r="M10865" s="2" t="s">
        <v>17</v>
      </c>
      <c r="N10865" s="11">
        <f>L10865/E10865*100</f>
        <v>22.632966791492322</v>
      </c>
      <c r="O10865" s="12" t="str">
        <f>IF(N10865&lt;10,"Low",IF(N10865&lt;20,"Med","High"))</f>
        <v>High</v>
      </c>
      <c r="P10865" s="12">
        <f>sales*discount</f>
        <v>873.75200000000007</v>
      </c>
      <c r="Q10865" s="12">
        <f>sales-Discount_Values</f>
        <v>1310.6280000000002</v>
      </c>
      <c r="R10865" s="12">
        <f>DATEDIF(order_date,delivery_date,"D")</f>
        <v>2</v>
      </c>
      <c r="S10865" s="12"/>
    </row>
    <row r="10866" spans="1:19" ht="14.25" customHeight="1" x14ac:dyDescent="0.35">
      <c r="A10866" s="2" t="s">
        <v>1192</v>
      </c>
      <c r="B10866" s="2">
        <v>101159</v>
      </c>
      <c r="C10866" s="2" t="s">
        <v>19</v>
      </c>
      <c r="D10866" s="2" t="s">
        <v>33</v>
      </c>
      <c r="E10866" s="2">
        <v>3740.64</v>
      </c>
      <c r="F10866" s="2">
        <v>0.03</v>
      </c>
      <c r="G10866" s="2">
        <v>2</v>
      </c>
      <c r="H10866" s="3">
        <v>44931</v>
      </c>
      <c r="I10866" s="3">
        <v>44936</v>
      </c>
      <c r="J10866" s="2" t="s">
        <v>31</v>
      </c>
      <c r="K10866" s="2" t="s">
        <v>16</v>
      </c>
      <c r="L10866" s="2">
        <v>846.62</v>
      </c>
      <c r="M10866" s="2" t="s">
        <v>23</v>
      </c>
      <c r="N10866" s="11">
        <f>L10866/E10866*100</f>
        <v>22.633025364643483</v>
      </c>
      <c r="O10866" s="12" t="str">
        <f>IF(N10866&lt;10,"Low",IF(N10866&lt;20,"Med","High"))</f>
        <v>High</v>
      </c>
      <c r="P10866" s="12">
        <f>sales*discount</f>
        <v>112.21919999999999</v>
      </c>
      <c r="Q10866" s="12">
        <f>sales-Discount_Values</f>
        <v>3628.4207999999999</v>
      </c>
      <c r="R10866" s="12">
        <f>DATEDIF(order_date,delivery_date,"D")</f>
        <v>5</v>
      </c>
      <c r="S10866" s="12"/>
    </row>
    <row r="10867" spans="1:19" ht="14.25" customHeight="1" x14ac:dyDescent="0.35">
      <c r="A10867" s="2" t="s">
        <v>9643</v>
      </c>
      <c r="B10867" s="2">
        <v>109610</v>
      </c>
      <c r="C10867" s="2" t="s">
        <v>25</v>
      </c>
      <c r="D10867" s="2" t="s">
        <v>36</v>
      </c>
      <c r="E10867" s="2">
        <v>2102.4899999999998</v>
      </c>
      <c r="F10867" s="2">
        <v>0.09</v>
      </c>
      <c r="G10867" s="2">
        <v>8</v>
      </c>
      <c r="H10867" s="3">
        <v>45363</v>
      </c>
      <c r="I10867" s="3">
        <v>45367</v>
      </c>
      <c r="J10867" s="2" t="s">
        <v>15</v>
      </c>
      <c r="K10867" s="2" t="s">
        <v>22</v>
      </c>
      <c r="L10867" s="2">
        <v>475.89</v>
      </c>
      <c r="M10867" s="2" t="s">
        <v>39</v>
      </c>
      <c r="N10867" s="11">
        <f>L10867/E10867*100</f>
        <v>22.634590414223137</v>
      </c>
      <c r="O10867" s="12" t="str">
        <f>IF(N10867&lt;10,"Low",IF(N10867&lt;20,"Med","High"))</f>
        <v>High</v>
      </c>
      <c r="P10867" s="12">
        <f>sales*discount</f>
        <v>189.22409999999996</v>
      </c>
      <c r="Q10867" s="12">
        <f>sales-Discount_Values</f>
        <v>1913.2658999999999</v>
      </c>
      <c r="R10867" s="12">
        <f>DATEDIF(order_date,delivery_date,"D")</f>
        <v>4</v>
      </c>
      <c r="S10867" s="12"/>
    </row>
    <row r="10868" spans="1:19" ht="14.25" customHeight="1" x14ac:dyDescent="0.35">
      <c r="A10868" s="2" t="s">
        <v>12355</v>
      </c>
      <c r="B10868" s="2">
        <v>112322</v>
      </c>
      <c r="C10868" s="2" t="s">
        <v>19</v>
      </c>
      <c r="D10868" s="2" t="s">
        <v>36</v>
      </c>
      <c r="E10868" s="2">
        <v>3352.45</v>
      </c>
      <c r="F10868" s="2">
        <v>7.0000000000000007E-2</v>
      </c>
      <c r="G10868" s="2">
        <v>4</v>
      </c>
      <c r="H10868" s="3">
        <v>45236</v>
      </c>
      <c r="I10868" s="3">
        <v>45243</v>
      </c>
      <c r="J10868" s="2" t="s">
        <v>31</v>
      </c>
      <c r="K10868" s="2" t="s">
        <v>22</v>
      </c>
      <c r="L10868" s="2">
        <v>758.84</v>
      </c>
      <c r="M10868" s="2" t="s">
        <v>23</v>
      </c>
      <c r="N10868" s="11">
        <f>L10868/E10868*100</f>
        <v>22.635386060940508</v>
      </c>
      <c r="O10868" s="12" t="str">
        <f>IF(N10868&lt;10,"Low",IF(N10868&lt;20,"Med","High"))</f>
        <v>High</v>
      </c>
      <c r="P10868" s="12">
        <f>sales*discount</f>
        <v>234.67150000000001</v>
      </c>
      <c r="Q10868" s="12">
        <f>sales-Discount_Values</f>
        <v>3117.7784999999999</v>
      </c>
      <c r="R10868" s="12">
        <f>DATEDIF(order_date,delivery_date,"D")</f>
        <v>7</v>
      </c>
      <c r="S10868" s="12"/>
    </row>
    <row r="10869" spans="1:19" ht="14.25" customHeight="1" x14ac:dyDescent="0.35">
      <c r="A10869" s="2" t="s">
        <v>8383</v>
      </c>
      <c r="B10869" s="2">
        <v>108350</v>
      </c>
      <c r="C10869" s="2" t="s">
        <v>13</v>
      </c>
      <c r="D10869" s="2" t="s">
        <v>36</v>
      </c>
      <c r="E10869" s="2">
        <v>3620.77</v>
      </c>
      <c r="F10869" s="2">
        <v>0.06</v>
      </c>
      <c r="G10869" s="2">
        <v>2</v>
      </c>
      <c r="H10869" s="3">
        <v>45216</v>
      </c>
      <c r="I10869" s="3">
        <v>45223</v>
      </c>
      <c r="J10869" s="2" t="s">
        <v>31</v>
      </c>
      <c r="K10869" s="2" t="s">
        <v>16</v>
      </c>
      <c r="L10869" s="2">
        <v>819.6</v>
      </c>
      <c r="M10869" s="2" t="s">
        <v>17</v>
      </c>
      <c r="N10869" s="11">
        <f>L10869/E10869*100</f>
        <v>22.636069123418501</v>
      </c>
      <c r="O10869" s="12" t="str">
        <f>IF(N10869&lt;10,"Low",IF(N10869&lt;20,"Med","High"))</f>
        <v>High</v>
      </c>
      <c r="P10869" s="12">
        <f>sales*discount</f>
        <v>217.24619999999999</v>
      </c>
      <c r="Q10869" s="12">
        <f>sales-Discount_Values</f>
        <v>3403.5237999999999</v>
      </c>
      <c r="R10869" s="12">
        <f>DATEDIF(order_date,delivery_date,"D")</f>
        <v>7</v>
      </c>
      <c r="S10869" s="12"/>
    </row>
    <row r="10870" spans="1:19" ht="14.25" customHeight="1" x14ac:dyDescent="0.35">
      <c r="A10870" s="2" t="s">
        <v>9173</v>
      </c>
      <c r="B10870" s="2">
        <v>109140</v>
      </c>
      <c r="C10870" s="2" t="s">
        <v>19</v>
      </c>
      <c r="D10870" s="2" t="s">
        <v>33</v>
      </c>
      <c r="E10870" s="2">
        <v>2283.02</v>
      </c>
      <c r="F10870" s="2">
        <v>0.12</v>
      </c>
      <c r="G10870" s="2">
        <v>8</v>
      </c>
      <c r="H10870" s="3">
        <v>45546</v>
      </c>
      <c r="I10870" s="3">
        <v>45549</v>
      </c>
      <c r="J10870" s="2" t="s">
        <v>21</v>
      </c>
      <c r="K10870" s="2" t="s">
        <v>27</v>
      </c>
      <c r="L10870" s="2">
        <v>516.80999999999995</v>
      </c>
      <c r="M10870" s="2" t="s">
        <v>48</v>
      </c>
      <c r="N10870" s="11">
        <f>L10870/E10870*100</f>
        <v>22.637121006386277</v>
      </c>
      <c r="O10870" s="12" t="str">
        <f>IF(N10870&lt;10,"Low",IF(N10870&lt;20,"Med","High"))</f>
        <v>High</v>
      </c>
      <c r="P10870" s="12">
        <f>sales*discount</f>
        <v>273.9624</v>
      </c>
      <c r="Q10870" s="12">
        <f>sales-Discount_Values</f>
        <v>2009.0576000000001</v>
      </c>
      <c r="R10870" s="12">
        <f>DATEDIF(order_date,delivery_date,"D")</f>
        <v>3</v>
      </c>
      <c r="S10870" s="12"/>
    </row>
    <row r="10871" spans="1:19" ht="14.25" customHeight="1" x14ac:dyDescent="0.35">
      <c r="A10871" s="2" t="s">
        <v>2899</v>
      </c>
      <c r="B10871" s="2">
        <v>102866</v>
      </c>
      <c r="C10871" s="2" t="s">
        <v>19</v>
      </c>
      <c r="D10871" s="2" t="s">
        <v>26</v>
      </c>
      <c r="E10871" s="2">
        <v>4783.68</v>
      </c>
      <c r="F10871" s="2">
        <v>0.36</v>
      </c>
      <c r="G10871" s="2">
        <v>7</v>
      </c>
      <c r="H10871" s="3">
        <v>45484</v>
      </c>
      <c r="I10871" s="3">
        <v>45486</v>
      </c>
      <c r="J10871" s="2" t="s">
        <v>21</v>
      </c>
      <c r="K10871" s="2" t="s">
        <v>16</v>
      </c>
      <c r="L10871" s="2">
        <v>1083</v>
      </c>
      <c r="M10871" s="2" t="s">
        <v>48</v>
      </c>
      <c r="N10871" s="11">
        <f>L10871/E10871*100</f>
        <v>22.639474212321893</v>
      </c>
      <c r="O10871" s="12" t="str">
        <f>IF(N10871&lt;10,"Low",IF(N10871&lt;20,"Med","High"))</f>
        <v>High</v>
      </c>
      <c r="P10871" s="12">
        <f>sales*discount</f>
        <v>1722.1248000000001</v>
      </c>
      <c r="Q10871" s="12">
        <f>sales-Discount_Values</f>
        <v>3061.5552000000002</v>
      </c>
      <c r="R10871" s="12">
        <f>DATEDIF(order_date,delivery_date,"D")</f>
        <v>2</v>
      </c>
      <c r="S10871" s="12"/>
    </row>
    <row r="10872" spans="1:19" ht="14.25" customHeight="1" x14ac:dyDescent="0.35">
      <c r="A10872" s="2" t="s">
        <v>11939</v>
      </c>
      <c r="B10872" s="2">
        <v>111906</v>
      </c>
      <c r="C10872" s="2" t="s">
        <v>25</v>
      </c>
      <c r="D10872" s="2" t="s">
        <v>36</v>
      </c>
      <c r="E10872" s="2">
        <v>310.44</v>
      </c>
      <c r="F10872" s="2">
        <v>0.1</v>
      </c>
      <c r="G10872" s="2">
        <v>1</v>
      </c>
      <c r="H10872" s="3">
        <v>44952</v>
      </c>
      <c r="I10872" s="3">
        <v>44958</v>
      </c>
      <c r="J10872" s="2" t="s">
        <v>31</v>
      </c>
      <c r="K10872" s="2" t="s">
        <v>27</v>
      </c>
      <c r="L10872" s="2">
        <v>70.290000000000006</v>
      </c>
      <c r="M10872" s="2" t="s">
        <v>34</v>
      </c>
      <c r="N10872" s="11">
        <f>L10872/E10872*100</f>
        <v>22.642056436026287</v>
      </c>
      <c r="O10872" s="12" t="str">
        <f>IF(N10872&lt;10,"Low",IF(N10872&lt;20,"Med","High"))</f>
        <v>High</v>
      </c>
      <c r="P10872" s="12">
        <f>sales*discount</f>
        <v>31.044</v>
      </c>
      <c r="Q10872" s="12">
        <f>sales-Discount_Values</f>
        <v>279.39600000000002</v>
      </c>
      <c r="R10872" s="12">
        <f>DATEDIF(order_date,delivery_date,"D")</f>
        <v>6</v>
      </c>
      <c r="S10872" s="12"/>
    </row>
    <row r="10873" spans="1:19" ht="14.25" customHeight="1" x14ac:dyDescent="0.35">
      <c r="A10873" s="2" t="s">
        <v>14839</v>
      </c>
      <c r="B10873" s="2">
        <v>114806</v>
      </c>
      <c r="C10873" s="2" t="s">
        <v>41</v>
      </c>
      <c r="D10873" s="2" t="s">
        <v>36</v>
      </c>
      <c r="E10873" s="2">
        <v>4254.42</v>
      </c>
      <c r="F10873" s="2">
        <v>0.22</v>
      </c>
      <c r="G10873" s="2">
        <v>3</v>
      </c>
      <c r="H10873" s="3">
        <v>45127</v>
      </c>
      <c r="I10873" s="3">
        <v>45128</v>
      </c>
      <c r="J10873" s="2" t="s">
        <v>31</v>
      </c>
      <c r="K10873" s="2" t="s">
        <v>16</v>
      </c>
      <c r="L10873" s="2">
        <v>963.4</v>
      </c>
      <c r="M10873" s="2" t="s">
        <v>17</v>
      </c>
      <c r="N10873" s="11">
        <f>L10873/E10873*100</f>
        <v>22.644684821902867</v>
      </c>
      <c r="O10873" s="12" t="str">
        <f>IF(N10873&lt;10,"Low",IF(N10873&lt;20,"Med","High"))</f>
        <v>High</v>
      </c>
      <c r="P10873" s="12">
        <f>sales*discount</f>
        <v>935.97239999999999</v>
      </c>
      <c r="Q10873" s="12">
        <f>sales-Discount_Values</f>
        <v>3318.4476</v>
      </c>
      <c r="R10873" s="12">
        <f>DATEDIF(order_date,delivery_date,"D")</f>
        <v>1</v>
      </c>
      <c r="S10873" s="12"/>
    </row>
    <row r="10874" spans="1:19" ht="14.25" customHeight="1" x14ac:dyDescent="0.35">
      <c r="A10874" s="2" t="s">
        <v>10665</v>
      </c>
      <c r="B10874" s="2">
        <v>110632</v>
      </c>
      <c r="C10874" s="2" t="s">
        <v>41</v>
      </c>
      <c r="D10874" s="2" t="s">
        <v>26</v>
      </c>
      <c r="E10874" s="2">
        <v>2357.13</v>
      </c>
      <c r="F10874" s="2">
        <v>0.19</v>
      </c>
      <c r="G10874" s="2">
        <v>5</v>
      </c>
      <c r="H10874" s="3">
        <v>45641</v>
      </c>
      <c r="I10874" s="3">
        <v>45644</v>
      </c>
      <c r="J10874" s="2" t="s">
        <v>21</v>
      </c>
      <c r="K10874" s="2" t="s">
        <v>16</v>
      </c>
      <c r="L10874" s="2">
        <v>533.77</v>
      </c>
      <c r="M10874" s="2" t="s">
        <v>48</v>
      </c>
      <c r="N10874" s="11">
        <f>L10874/E10874*100</f>
        <v>22.644911396486403</v>
      </c>
      <c r="O10874" s="12" t="str">
        <f>IF(N10874&lt;10,"Low",IF(N10874&lt;20,"Med","High"))</f>
        <v>High</v>
      </c>
      <c r="P10874" s="12">
        <f>sales*discount</f>
        <v>447.85470000000004</v>
      </c>
      <c r="Q10874" s="12">
        <f>sales-Discount_Values</f>
        <v>1909.2753</v>
      </c>
      <c r="R10874" s="12">
        <f>DATEDIF(order_date,delivery_date,"D")</f>
        <v>3</v>
      </c>
      <c r="S10874" s="12"/>
    </row>
    <row r="10875" spans="1:19" ht="14.25" customHeight="1" x14ac:dyDescent="0.35">
      <c r="A10875" s="2" t="s">
        <v>710</v>
      </c>
      <c r="B10875" s="2">
        <v>100677</v>
      </c>
      <c r="C10875" s="2" t="s">
        <v>19</v>
      </c>
      <c r="D10875" s="2" t="s">
        <v>36</v>
      </c>
      <c r="E10875" s="2">
        <v>2930.71</v>
      </c>
      <c r="F10875" s="2">
        <v>0.48</v>
      </c>
      <c r="G10875" s="2">
        <v>4</v>
      </c>
      <c r="H10875" s="3">
        <v>45030</v>
      </c>
      <c r="I10875" s="3">
        <v>45035</v>
      </c>
      <c r="J10875" s="2" t="s">
        <v>31</v>
      </c>
      <c r="K10875" s="2" t="s">
        <v>27</v>
      </c>
      <c r="L10875" s="2">
        <v>663.73</v>
      </c>
      <c r="M10875" s="2" t="s">
        <v>17</v>
      </c>
      <c r="N10875" s="11">
        <f>L10875/E10875*100</f>
        <v>22.647413084201439</v>
      </c>
      <c r="O10875" s="12" t="str">
        <f>IF(N10875&lt;10,"Low",IF(N10875&lt;20,"Med","High"))</f>
        <v>High</v>
      </c>
      <c r="P10875" s="12">
        <f>sales*discount</f>
        <v>1406.7408</v>
      </c>
      <c r="Q10875" s="12">
        <f>sales-Discount_Values</f>
        <v>1523.9692</v>
      </c>
      <c r="R10875" s="12">
        <f>DATEDIF(order_date,delivery_date,"D")</f>
        <v>5</v>
      </c>
      <c r="S10875" s="12"/>
    </row>
    <row r="10876" spans="1:19" ht="14.25" customHeight="1" x14ac:dyDescent="0.35">
      <c r="A10876" s="2" t="s">
        <v>14285</v>
      </c>
      <c r="B10876" s="2">
        <v>114252</v>
      </c>
      <c r="C10876" s="2" t="s">
        <v>19</v>
      </c>
      <c r="D10876" s="2" t="s">
        <v>20</v>
      </c>
      <c r="E10876" s="2">
        <v>4182.3100000000004</v>
      </c>
      <c r="F10876" s="2">
        <v>0.2</v>
      </c>
      <c r="G10876" s="2">
        <v>5</v>
      </c>
      <c r="H10876" s="3">
        <v>45086</v>
      </c>
      <c r="I10876" s="3">
        <v>45087</v>
      </c>
      <c r="J10876" s="2" t="s">
        <v>15</v>
      </c>
      <c r="K10876" s="2" t="s">
        <v>27</v>
      </c>
      <c r="L10876" s="2">
        <v>947.31</v>
      </c>
      <c r="M10876" s="2" t="s">
        <v>23</v>
      </c>
      <c r="N10876" s="11">
        <f>L10876/E10876*100</f>
        <v>22.650401333234502</v>
      </c>
      <c r="O10876" s="12" t="str">
        <f>IF(N10876&lt;10,"Low",IF(N10876&lt;20,"Med","High"))</f>
        <v>High</v>
      </c>
      <c r="P10876" s="12">
        <f>sales*discount</f>
        <v>836.4620000000001</v>
      </c>
      <c r="Q10876" s="12">
        <f>sales-Discount_Values</f>
        <v>3345.8480000000004</v>
      </c>
      <c r="R10876" s="12">
        <f>DATEDIF(order_date,delivery_date,"D")</f>
        <v>1</v>
      </c>
      <c r="S10876" s="12"/>
    </row>
    <row r="10877" spans="1:19" ht="14.25" customHeight="1" x14ac:dyDescent="0.35">
      <c r="A10877" s="2" t="s">
        <v>13815</v>
      </c>
      <c r="B10877" s="2">
        <v>113782</v>
      </c>
      <c r="C10877" s="2" t="s">
        <v>13</v>
      </c>
      <c r="D10877" s="2" t="s">
        <v>36</v>
      </c>
      <c r="E10877" s="2">
        <v>1113.6099999999999</v>
      </c>
      <c r="F10877" s="2">
        <v>0.2</v>
      </c>
      <c r="G10877" s="2">
        <v>2</v>
      </c>
      <c r="H10877" s="3">
        <v>45614</v>
      </c>
      <c r="I10877" s="3">
        <v>45618</v>
      </c>
      <c r="J10877" s="2" t="s">
        <v>31</v>
      </c>
      <c r="K10877" s="2" t="s">
        <v>22</v>
      </c>
      <c r="L10877" s="2">
        <v>252.24</v>
      </c>
      <c r="M10877" s="2" t="s">
        <v>17</v>
      </c>
      <c r="N10877" s="11">
        <f>L10877/E10877*100</f>
        <v>22.650658668654199</v>
      </c>
      <c r="O10877" s="12" t="str">
        <f>IF(N10877&lt;10,"Low",IF(N10877&lt;20,"Med","High"))</f>
        <v>High</v>
      </c>
      <c r="P10877" s="12">
        <f>sales*discount</f>
        <v>222.72199999999998</v>
      </c>
      <c r="Q10877" s="12">
        <f>sales-Discount_Values</f>
        <v>890.88799999999992</v>
      </c>
      <c r="R10877" s="12">
        <f>DATEDIF(order_date,delivery_date,"D")</f>
        <v>4</v>
      </c>
      <c r="S10877" s="12"/>
    </row>
    <row r="10878" spans="1:19" ht="14.25" customHeight="1" x14ac:dyDescent="0.35">
      <c r="A10878" s="2" t="s">
        <v>12764</v>
      </c>
      <c r="B10878" s="2">
        <v>112731</v>
      </c>
      <c r="C10878" s="2" t="s">
        <v>19</v>
      </c>
      <c r="D10878" s="2" t="s">
        <v>14</v>
      </c>
      <c r="E10878" s="2">
        <v>4535.6899999999996</v>
      </c>
      <c r="F10878" s="2">
        <v>0.36</v>
      </c>
      <c r="G10878" s="2">
        <v>4</v>
      </c>
      <c r="H10878" s="3">
        <v>45337</v>
      </c>
      <c r="I10878" s="3">
        <v>45341</v>
      </c>
      <c r="J10878" s="2" t="s">
        <v>31</v>
      </c>
      <c r="K10878" s="2" t="s">
        <v>16</v>
      </c>
      <c r="L10878" s="2">
        <v>1027.4100000000001</v>
      </c>
      <c r="M10878" s="2" t="s">
        <v>28</v>
      </c>
      <c r="N10878" s="11">
        <f>L10878/E10878*100</f>
        <v>22.651680339705759</v>
      </c>
      <c r="O10878" s="12" t="str">
        <f>IF(N10878&lt;10,"Low",IF(N10878&lt;20,"Med","High"))</f>
        <v>High</v>
      </c>
      <c r="P10878" s="12">
        <f>sales*discount</f>
        <v>1632.8483999999999</v>
      </c>
      <c r="Q10878" s="12">
        <f>sales-Discount_Values</f>
        <v>2902.8415999999997</v>
      </c>
      <c r="R10878" s="12">
        <f>DATEDIF(order_date,delivery_date,"D")</f>
        <v>4</v>
      </c>
      <c r="S10878" s="12"/>
    </row>
    <row r="10879" spans="1:19" ht="14.25" customHeight="1" x14ac:dyDescent="0.35">
      <c r="A10879" s="2" t="s">
        <v>7337</v>
      </c>
      <c r="B10879" s="2">
        <v>107304</v>
      </c>
      <c r="C10879" s="2" t="s">
        <v>41</v>
      </c>
      <c r="D10879" s="2" t="s">
        <v>20</v>
      </c>
      <c r="E10879" s="2">
        <v>4853.4399999999996</v>
      </c>
      <c r="F10879" s="2">
        <v>0.48</v>
      </c>
      <c r="G10879" s="2">
        <v>5</v>
      </c>
      <c r="H10879" s="3">
        <v>45028</v>
      </c>
      <c r="I10879" s="3">
        <v>45035</v>
      </c>
      <c r="J10879" s="2" t="s">
        <v>21</v>
      </c>
      <c r="K10879" s="2" t="s">
        <v>22</v>
      </c>
      <c r="L10879" s="2">
        <v>1099.3900000000001</v>
      </c>
      <c r="M10879" s="2" t="s">
        <v>28</v>
      </c>
      <c r="N10879" s="11">
        <f>L10879/E10879*100</f>
        <v>22.651768642447422</v>
      </c>
      <c r="O10879" s="12" t="str">
        <f>IF(N10879&lt;10,"Low",IF(N10879&lt;20,"Med","High"))</f>
        <v>High</v>
      </c>
      <c r="P10879" s="12">
        <f>sales*discount</f>
        <v>2329.6511999999998</v>
      </c>
      <c r="Q10879" s="12">
        <f>sales-Discount_Values</f>
        <v>2523.7887999999998</v>
      </c>
      <c r="R10879" s="12">
        <f>DATEDIF(order_date,delivery_date,"D")</f>
        <v>7</v>
      </c>
      <c r="S10879" s="12"/>
    </row>
    <row r="10880" spans="1:19" ht="14.25" customHeight="1" x14ac:dyDescent="0.35">
      <c r="A10880" s="2" t="s">
        <v>3537</v>
      </c>
      <c r="B10880" s="2">
        <v>103504</v>
      </c>
      <c r="C10880" s="2" t="s">
        <v>25</v>
      </c>
      <c r="D10880" s="2" t="s">
        <v>33</v>
      </c>
      <c r="E10880" s="2">
        <v>2757.82</v>
      </c>
      <c r="F10880" s="2">
        <v>0.48</v>
      </c>
      <c r="G10880" s="2">
        <v>3</v>
      </c>
      <c r="H10880" s="3">
        <v>45587</v>
      </c>
      <c r="I10880" s="3">
        <v>45591</v>
      </c>
      <c r="J10880" s="2" t="s">
        <v>15</v>
      </c>
      <c r="K10880" s="2" t="s">
        <v>22</v>
      </c>
      <c r="L10880" s="2">
        <v>624.78</v>
      </c>
      <c r="M10880" s="2" t="s">
        <v>48</v>
      </c>
      <c r="N10880" s="11">
        <f>L10880/E10880*100</f>
        <v>22.654850570378049</v>
      </c>
      <c r="O10880" s="12" t="str">
        <f>IF(N10880&lt;10,"Low",IF(N10880&lt;20,"Med","High"))</f>
        <v>High</v>
      </c>
      <c r="P10880" s="12">
        <f>sales*discount</f>
        <v>1323.7536</v>
      </c>
      <c r="Q10880" s="12">
        <f>sales-Discount_Values</f>
        <v>1434.0664000000002</v>
      </c>
      <c r="R10880" s="12">
        <f>DATEDIF(order_date,delivery_date,"D")</f>
        <v>4</v>
      </c>
      <c r="S10880" s="12"/>
    </row>
    <row r="10881" spans="1:19" ht="14.25" customHeight="1" x14ac:dyDescent="0.35">
      <c r="A10881" s="2" t="s">
        <v>2916</v>
      </c>
      <c r="B10881" s="2">
        <v>102883</v>
      </c>
      <c r="C10881" s="2" t="s">
        <v>13</v>
      </c>
      <c r="D10881" s="2" t="s">
        <v>14</v>
      </c>
      <c r="E10881" s="2">
        <v>1207.96</v>
      </c>
      <c r="F10881" s="2">
        <v>0.18</v>
      </c>
      <c r="G10881" s="2">
        <v>5</v>
      </c>
      <c r="H10881" s="3">
        <v>45580</v>
      </c>
      <c r="I10881" s="3">
        <v>45581</v>
      </c>
      <c r="J10881" s="2" t="s">
        <v>15</v>
      </c>
      <c r="K10881" s="2" t="s">
        <v>27</v>
      </c>
      <c r="L10881" s="2">
        <v>273.67</v>
      </c>
      <c r="M10881" s="2" t="s">
        <v>17</v>
      </c>
      <c r="N10881" s="11">
        <f>L10881/E10881*100</f>
        <v>22.655551508328092</v>
      </c>
      <c r="O10881" s="12" t="str">
        <f>IF(N10881&lt;10,"Low",IF(N10881&lt;20,"Med","High"))</f>
        <v>High</v>
      </c>
      <c r="P10881" s="12">
        <f>sales*discount</f>
        <v>217.43279999999999</v>
      </c>
      <c r="Q10881" s="12">
        <f>sales-Discount_Values</f>
        <v>990.52719999999999</v>
      </c>
      <c r="R10881" s="12">
        <f>DATEDIF(order_date,delivery_date,"D")</f>
        <v>1</v>
      </c>
      <c r="S10881" s="12"/>
    </row>
    <row r="10882" spans="1:19" ht="14.25" customHeight="1" x14ac:dyDescent="0.35">
      <c r="A10882" s="2" t="s">
        <v>8510</v>
      </c>
      <c r="B10882" s="2">
        <v>108477</v>
      </c>
      <c r="C10882" s="2" t="s">
        <v>41</v>
      </c>
      <c r="D10882" s="2" t="s">
        <v>26</v>
      </c>
      <c r="E10882" s="2">
        <v>1395.22</v>
      </c>
      <c r="F10882" s="2">
        <v>0.12</v>
      </c>
      <c r="G10882" s="2">
        <v>2</v>
      </c>
      <c r="H10882" s="3">
        <v>44933</v>
      </c>
      <c r="I10882" s="3">
        <v>44939</v>
      </c>
      <c r="J10882" s="2" t="s">
        <v>31</v>
      </c>
      <c r="K10882" s="2" t="s">
        <v>16</v>
      </c>
      <c r="L10882" s="2">
        <v>316.10000000000002</v>
      </c>
      <c r="M10882" s="2" t="s">
        <v>28</v>
      </c>
      <c r="N10882" s="11">
        <f>L10882/E10882*100</f>
        <v>22.655925230429609</v>
      </c>
      <c r="O10882" s="12" t="str">
        <f>IF(N10882&lt;10,"Low",IF(N10882&lt;20,"Med","High"))</f>
        <v>High</v>
      </c>
      <c r="P10882" s="12">
        <f>sales*discount</f>
        <v>167.4264</v>
      </c>
      <c r="Q10882" s="12">
        <f>sales-Discount_Values</f>
        <v>1227.7936</v>
      </c>
      <c r="R10882" s="12">
        <f>DATEDIF(order_date,delivery_date,"D")</f>
        <v>6</v>
      </c>
      <c r="S10882" s="12"/>
    </row>
    <row r="10883" spans="1:19" ht="14.25" customHeight="1" x14ac:dyDescent="0.35">
      <c r="A10883" s="2" t="s">
        <v>11421</v>
      </c>
      <c r="B10883" s="2">
        <v>111388</v>
      </c>
      <c r="C10883" s="2" t="s">
        <v>13</v>
      </c>
      <c r="D10883" s="2" t="s">
        <v>14</v>
      </c>
      <c r="E10883" s="2">
        <v>1465.8</v>
      </c>
      <c r="F10883" s="2">
        <v>0.48</v>
      </c>
      <c r="G10883" s="2">
        <v>6</v>
      </c>
      <c r="H10883" s="3">
        <v>45556</v>
      </c>
      <c r="I10883" s="3">
        <v>45562</v>
      </c>
      <c r="J10883" s="2" t="s">
        <v>21</v>
      </c>
      <c r="K10883" s="2" t="s">
        <v>16</v>
      </c>
      <c r="L10883" s="2">
        <v>332.1</v>
      </c>
      <c r="M10883" s="2" t="s">
        <v>34</v>
      </c>
      <c r="N10883" s="11">
        <f>L10883/E10883*100</f>
        <v>22.65656979124028</v>
      </c>
      <c r="O10883" s="12" t="str">
        <f>IF(N10883&lt;10,"Low",IF(N10883&lt;20,"Med","High"))</f>
        <v>High</v>
      </c>
      <c r="P10883" s="12">
        <f>sales*discount</f>
        <v>703.58399999999995</v>
      </c>
      <c r="Q10883" s="12">
        <f>sales-Discount_Values</f>
        <v>762.21600000000001</v>
      </c>
      <c r="R10883" s="12">
        <f>DATEDIF(order_date,delivery_date,"D")</f>
        <v>6</v>
      </c>
      <c r="S10883" s="12"/>
    </row>
    <row r="10884" spans="1:19" ht="14.25" customHeight="1" x14ac:dyDescent="0.35">
      <c r="A10884" s="2" t="s">
        <v>1689</v>
      </c>
      <c r="B10884" s="2">
        <v>101656</v>
      </c>
      <c r="C10884" s="2" t="s">
        <v>41</v>
      </c>
      <c r="D10884" s="2" t="s">
        <v>26</v>
      </c>
      <c r="E10884" s="2">
        <v>970.79</v>
      </c>
      <c r="F10884" s="2">
        <v>0.34</v>
      </c>
      <c r="G10884" s="2">
        <v>2</v>
      </c>
      <c r="H10884" s="3">
        <v>45181</v>
      </c>
      <c r="I10884" s="3">
        <v>45188</v>
      </c>
      <c r="J10884" s="2" t="s">
        <v>31</v>
      </c>
      <c r="K10884" s="2" t="s">
        <v>22</v>
      </c>
      <c r="L10884" s="2">
        <v>219.95</v>
      </c>
      <c r="M10884" s="2" t="s">
        <v>34</v>
      </c>
      <c r="N10884" s="11">
        <f>L10884/E10884*100</f>
        <v>22.65680528229586</v>
      </c>
      <c r="O10884" s="12" t="str">
        <f>IF(N10884&lt;10,"Low",IF(N10884&lt;20,"Med","High"))</f>
        <v>High</v>
      </c>
      <c r="P10884" s="12">
        <f>sales*discount</f>
        <v>330.0686</v>
      </c>
      <c r="Q10884" s="12">
        <f>sales-Discount_Values</f>
        <v>640.7213999999999</v>
      </c>
      <c r="R10884" s="12">
        <f>DATEDIF(order_date,delivery_date,"D")</f>
        <v>7</v>
      </c>
      <c r="S10884" s="12"/>
    </row>
    <row r="10885" spans="1:19" ht="14.25" customHeight="1" x14ac:dyDescent="0.35">
      <c r="A10885" s="2" t="s">
        <v>1238</v>
      </c>
      <c r="B10885" s="2">
        <v>101205</v>
      </c>
      <c r="C10885" s="2" t="s">
        <v>41</v>
      </c>
      <c r="D10885" s="2" t="s">
        <v>26</v>
      </c>
      <c r="E10885" s="2">
        <v>946.99</v>
      </c>
      <c r="F10885" s="2">
        <v>0.1</v>
      </c>
      <c r="G10885" s="2">
        <v>2</v>
      </c>
      <c r="H10885" s="3">
        <v>45008</v>
      </c>
      <c r="I10885" s="3">
        <v>45009</v>
      </c>
      <c r="J10885" s="2" t="s">
        <v>21</v>
      </c>
      <c r="K10885" s="2" t="s">
        <v>22</v>
      </c>
      <c r="L10885" s="2">
        <v>214.57</v>
      </c>
      <c r="M10885" s="2" t="s">
        <v>23</v>
      </c>
      <c r="N10885" s="11">
        <f>L10885/E10885*100</f>
        <v>22.658106210202853</v>
      </c>
      <c r="O10885" s="12" t="str">
        <f>IF(N10885&lt;10,"Low",IF(N10885&lt;20,"Med","High"))</f>
        <v>High</v>
      </c>
      <c r="P10885" s="12">
        <f>sales*discount</f>
        <v>94.699000000000012</v>
      </c>
      <c r="Q10885" s="12">
        <f>sales-Discount_Values</f>
        <v>852.29099999999994</v>
      </c>
      <c r="R10885" s="12">
        <f>DATEDIF(order_date,delivery_date,"D")</f>
        <v>1</v>
      </c>
      <c r="S10885" s="12"/>
    </row>
    <row r="10886" spans="1:19" ht="14.25" customHeight="1" x14ac:dyDescent="0.35">
      <c r="A10886" s="2" t="s">
        <v>14333</v>
      </c>
      <c r="B10886" s="2">
        <v>114300</v>
      </c>
      <c r="C10886" s="2" t="s">
        <v>19</v>
      </c>
      <c r="D10886" s="2" t="s">
        <v>36</v>
      </c>
      <c r="E10886" s="2">
        <v>4453.3900000000003</v>
      </c>
      <c r="F10886" s="2">
        <v>0.13</v>
      </c>
      <c r="G10886" s="2">
        <v>4</v>
      </c>
      <c r="H10886" s="3">
        <v>45139</v>
      </c>
      <c r="I10886" s="3">
        <v>45140</v>
      </c>
      <c r="J10886" s="2" t="s">
        <v>31</v>
      </c>
      <c r="K10886" s="2" t="s">
        <v>27</v>
      </c>
      <c r="L10886" s="2">
        <v>1009.1</v>
      </c>
      <c r="M10886" s="2" t="s">
        <v>39</v>
      </c>
      <c r="N10886" s="11">
        <f>L10886/E10886*100</f>
        <v>22.659142810308548</v>
      </c>
      <c r="O10886" s="12" t="str">
        <f>IF(N10886&lt;10,"Low",IF(N10886&lt;20,"Med","High"))</f>
        <v>High</v>
      </c>
      <c r="P10886" s="12">
        <f>sales*discount</f>
        <v>578.94070000000011</v>
      </c>
      <c r="Q10886" s="12">
        <f>sales-Discount_Values</f>
        <v>3874.4493000000002</v>
      </c>
      <c r="R10886" s="12">
        <f>DATEDIF(order_date,delivery_date,"D")</f>
        <v>1</v>
      </c>
      <c r="S10886" s="12"/>
    </row>
    <row r="10887" spans="1:19" ht="14.25" customHeight="1" x14ac:dyDescent="0.35">
      <c r="A10887" s="2" t="s">
        <v>13479</v>
      </c>
      <c r="B10887" s="2">
        <v>113446</v>
      </c>
      <c r="C10887" s="2" t="s">
        <v>25</v>
      </c>
      <c r="D10887" s="2" t="s">
        <v>20</v>
      </c>
      <c r="E10887" s="2">
        <v>2375.92</v>
      </c>
      <c r="F10887" s="2">
        <v>0.25</v>
      </c>
      <c r="G10887" s="2">
        <v>5</v>
      </c>
      <c r="H10887" s="3">
        <v>45308</v>
      </c>
      <c r="I10887" s="3">
        <v>45310</v>
      </c>
      <c r="J10887" s="2" t="s">
        <v>21</v>
      </c>
      <c r="K10887" s="2" t="s">
        <v>22</v>
      </c>
      <c r="L10887" s="2">
        <v>538.41999999999996</v>
      </c>
      <c r="M10887" s="2" t="s">
        <v>28</v>
      </c>
      <c r="N10887" s="11">
        <f>L10887/E10887*100</f>
        <v>22.661537425502541</v>
      </c>
      <c r="O10887" s="12" t="str">
        <f>IF(N10887&lt;10,"Low",IF(N10887&lt;20,"Med","High"))</f>
        <v>High</v>
      </c>
      <c r="P10887" s="12">
        <f>sales*discount</f>
        <v>593.98</v>
      </c>
      <c r="Q10887" s="12">
        <f>sales-Discount_Values</f>
        <v>1781.94</v>
      </c>
      <c r="R10887" s="12">
        <f>DATEDIF(order_date,delivery_date,"D")</f>
        <v>2</v>
      </c>
      <c r="S10887" s="12"/>
    </row>
    <row r="10888" spans="1:19" ht="14.25" customHeight="1" x14ac:dyDescent="0.35">
      <c r="A10888" s="2" t="s">
        <v>9842</v>
      </c>
      <c r="B10888" s="2">
        <v>109809</v>
      </c>
      <c r="C10888" s="2" t="s">
        <v>25</v>
      </c>
      <c r="D10888" s="2" t="s">
        <v>26</v>
      </c>
      <c r="E10888" s="2">
        <v>1081.6400000000001</v>
      </c>
      <c r="F10888" s="2">
        <v>0.08</v>
      </c>
      <c r="G10888" s="2">
        <v>9</v>
      </c>
      <c r="H10888" s="3">
        <v>44946</v>
      </c>
      <c r="I10888" s="3">
        <v>44952</v>
      </c>
      <c r="J10888" s="2" t="s">
        <v>15</v>
      </c>
      <c r="K10888" s="2" t="s">
        <v>22</v>
      </c>
      <c r="L10888" s="2">
        <v>245.12</v>
      </c>
      <c r="M10888" s="2" t="s">
        <v>34</v>
      </c>
      <c r="N10888" s="11">
        <f>L10888/E10888*100</f>
        <v>22.661883806072257</v>
      </c>
      <c r="O10888" s="12" t="str">
        <f>IF(N10888&lt;10,"Low",IF(N10888&lt;20,"Med","High"))</f>
        <v>High</v>
      </c>
      <c r="P10888" s="12">
        <f>sales*discount</f>
        <v>86.531200000000013</v>
      </c>
      <c r="Q10888" s="12">
        <f>sales-Discount_Values</f>
        <v>995.10880000000009</v>
      </c>
      <c r="R10888" s="12">
        <f>DATEDIF(order_date,delivery_date,"D")</f>
        <v>6</v>
      </c>
      <c r="S10888" s="12"/>
    </row>
    <row r="10889" spans="1:19" ht="14.25" customHeight="1" x14ac:dyDescent="0.35">
      <c r="A10889" s="2" t="s">
        <v>1829</v>
      </c>
      <c r="B10889" s="2">
        <v>101796</v>
      </c>
      <c r="C10889" s="2" t="s">
        <v>13</v>
      </c>
      <c r="D10889" s="2" t="s">
        <v>36</v>
      </c>
      <c r="E10889" s="2">
        <v>3437.53</v>
      </c>
      <c r="F10889" s="2">
        <v>0.03</v>
      </c>
      <c r="G10889" s="2">
        <v>8</v>
      </c>
      <c r="H10889" s="3">
        <v>44972</v>
      </c>
      <c r="I10889" s="3">
        <v>44975</v>
      </c>
      <c r="J10889" s="2" t="s">
        <v>15</v>
      </c>
      <c r="K10889" s="2" t="s">
        <v>22</v>
      </c>
      <c r="L10889" s="2">
        <v>779.08</v>
      </c>
      <c r="M10889" s="2" t="s">
        <v>48</v>
      </c>
      <c r="N10889" s="11">
        <f>L10889/E10889*100</f>
        <v>22.663947660093147</v>
      </c>
      <c r="O10889" s="12" t="str">
        <f>IF(N10889&lt;10,"Low",IF(N10889&lt;20,"Med","High"))</f>
        <v>High</v>
      </c>
      <c r="P10889" s="12">
        <f>sales*discount</f>
        <v>103.1259</v>
      </c>
      <c r="Q10889" s="12">
        <f>sales-Discount_Values</f>
        <v>3334.4041000000002</v>
      </c>
      <c r="R10889" s="12">
        <f>DATEDIF(order_date,delivery_date,"D")</f>
        <v>3</v>
      </c>
      <c r="S10889" s="12"/>
    </row>
    <row r="10890" spans="1:19" ht="14.25" customHeight="1" x14ac:dyDescent="0.35">
      <c r="A10890" s="2" t="s">
        <v>1288</v>
      </c>
      <c r="B10890" s="2">
        <v>101255</v>
      </c>
      <c r="C10890" s="2" t="s">
        <v>41</v>
      </c>
      <c r="D10890" s="2" t="s">
        <v>26</v>
      </c>
      <c r="E10890" s="2">
        <v>162.88999999999999</v>
      </c>
      <c r="F10890" s="2">
        <v>0.16</v>
      </c>
      <c r="G10890" s="2">
        <v>1</v>
      </c>
      <c r="H10890" s="3">
        <v>45024</v>
      </c>
      <c r="I10890" s="3">
        <v>45029</v>
      </c>
      <c r="J10890" s="2" t="s">
        <v>21</v>
      </c>
      <c r="K10890" s="2" t="s">
        <v>16</v>
      </c>
      <c r="L10890" s="2">
        <v>36.92</v>
      </c>
      <c r="M10890" s="2" t="s">
        <v>23</v>
      </c>
      <c r="N10890" s="11">
        <f>L10890/E10890*100</f>
        <v>22.665602553870716</v>
      </c>
      <c r="O10890" s="12" t="str">
        <f>IF(N10890&lt;10,"Low",IF(N10890&lt;20,"Med","High"))</f>
        <v>High</v>
      </c>
      <c r="P10890" s="12">
        <f>sales*discount</f>
        <v>26.062399999999997</v>
      </c>
      <c r="Q10890" s="12">
        <f>sales-Discount_Values</f>
        <v>136.82759999999999</v>
      </c>
      <c r="R10890" s="12">
        <f>DATEDIF(order_date,delivery_date,"D")</f>
        <v>5</v>
      </c>
      <c r="S10890" s="12"/>
    </row>
    <row r="10891" spans="1:19" ht="14.25" customHeight="1" x14ac:dyDescent="0.35">
      <c r="A10891" s="2" t="s">
        <v>12243</v>
      </c>
      <c r="B10891" s="2">
        <v>112210</v>
      </c>
      <c r="C10891" s="2" t="s">
        <v>25</v>
      </c>
      <c r="D10891" s="2" t="s">
        <v>33</v>
      </c>
      <c r="E10891" s="2">
        <v>641.21</v>
      </c>
      <c r="F10891" s="2">
        <v>0.4</v>
      </c>
      <c r="G10891" s="2">
        <v>8</v>
      </c>
      <c r="H10891" s="3">
        <v>45020</v>
      </c>
      <c r="I10891" s="3">
        <v>45023</v>
      </c>
      <c r="J10891" s="2" t="s">
        <v>31</v>
      </c>
      <c r="K10891" s="2" t="s">
        <v>22</v>
      </c>
      <c r="L10891" s="2">
        <v>145.37</v>
      </c>
      <c r="M10891" s="2" t="s">
        <v>28</v>
      </c>
      <c r="N10891" s="11">
        <f>L10891/E10891*100</f>
        <v>22.671199762948174</v>
      </c>
      <c r="O10891" s="12" t="str">
        <f>IF(N10891&lt;10,"Low",IF(N10891&lt;20,"Med","High"))</f>
        <v>High</v>
      </c>
      <c r="P10891" s="12">
        <f>sales*discount</f>
        <v>256.48400000000004</v>
      </c>
      <c r="Q10891" s="12">
        <f>sales-Discount_Values</f>
        <v>384.726</v>
      </c>
      <c r="R10891" s="12">
        <f>DATEDIF(order_date,delivery_date,"D")</f>
        <v>3</v>
      </c>
      <c r="S10891" s="12"/>
    </row>
    <row r="10892" spans="1:19" ht="14.25" customHeight="1" x14ac:dyDescent="0.35">
      <c r="A10892" s="2" t="s">
        <v>3026</v>
      </c>
      <c r="B10892" s="2">
        <v>102993</v>
      </c>
      <c r="C10892" s="2" t="s">
        <v>41</v>
      </c>
      <c r="D10892" s="2" t="s">
        <v>14</v>
      </c>
      <c r="E10892" s="2">
        <v>4718.01</v>
      </c>
      <c r="F10892" s="2">
        <v>0.15</v>
      </c>
      <c r="G10892" s="2">
        <v>3</v>
      </c>
      <c r="H10892" s="3">
        <v>45317</v>
      </c>
      <c r="I10892" s="3">
        <v>45319</v>
      </c>
      <c r="J10892" s="2" t="s">
        <v>31</v>
      </c>
      <c r="K10892" s="2" t="s">
        <v>22</v>
      </c>
      <c r="L10892" s="2">
        <v>1069.82</v>
      </c>
      <c r="M10892" s="2" t="s">
        <v>28</v>
      </c>
      <c r="N10892" s="11">
        <f>L10892/E10892*100</f>
        <v>22.675238077070627</v>
      </c>
      <c r="O10892" s="12" t="str">
        <f>IF(N10892&lt;10,"Low",IF(N10892&lt;20,"Med","High"))</f>
        <v>High</v>
      </c>
      <c r="P10892" s="12">
        <f>sales*discount</f>
        <v>707.70150000000001</v>
      </c>
      <c r="Q10892" s="12">
        <f>sales-Discount_Values</f>
        <v>4010.3085000000001</v>
      </c>
      <c r="R10892" s="12">
        <f>DATEDIF(order_date,delivery_date,"D")</f>
        <v>2</v>
      </c>
      <c r="S10892" s="12"/>
    </row>
    <row r="10893" spans="1:19" ht="14.25" customHeight="1" x14ac:dyDescent="0.35">
      <c r="A10893" s="2" t="s">
        <v>11239</v>
      </c>
      <c r="B10893" s="2">
        <v>111206</v>
      </c>
      <c r="C10893" s="2" t="s">
        <v>13</v>
      </c>
      <c r="D10893" s="2" t="s">
        <v>26</v>
      </c>
      <c r="E10893" s="2">
        <v>4488.68</v>
      </c>
      <c r="F10893" s="2">
        <v>0.49</v>
      </c>
      <c r="G10893" s="2">
        <v>5</v>
      </c>
      <c r="H10893" s="3">
        <v>45042</v>
      </c>
      <c r="I10893" s="3">
        <v>45046</v>
      </c>
      <c r="J10893" s="2" t="s">
        <v>31</v>
      </c>
      <c r="K10893" s="2" t="s">
        <v>22</v>
      </c>
      <c r="L10893" s="2">
        <v>1017.86</v>
      </c>
      <c r="M10893" s="2" t="s">
        <v>17</v>
      </c>
      <c r="N10893" s="11">
        <f>L10893/E10893*100</f>
        <v>22.676154236880329</v>
      </c>
      <c r="O10893" s="12" t="str">
        <f>IF(N10893&lt;10,"Low",IF(N10893&lt;20,"Med","High"))</f>
        <v>High</v>
      </c>
      <c r="P10893" s="12">
        <f>sales*discount</f>
        <v>2199.4531999999999</v>
      </c>
      <c r="Q10893" s="12">
        <f>sales-Discount_Values</f>
        <v>2289.2268000000004</v>
      </c>
      <c r="R10893" s="12">
        <f>DATEDIF(order_date,delivery_date,"D")</f>
        <v>4</v>
      </c>
      <c r="S10893" s="12"/>
    </row>
    <row r="10894" spans="1:19" ht="14.25" customHeight="1" x14ac:dyDescent="0.35">
      <c r="A10894" s="2" t="s">
        <v>11914</v>
      </c>
      <c r="B10894" s="2">
        <v>111881</v>
      </c>
      <c r="C10894" s="2" t="s">
        <v>13</v>
      </c>
      <c r="D10894" s="2" t="s">
        <v>14</v>
      </c>
      <c r="E10894" s="2">
        <v>1131.3699999999999</v>
      </c>
      <c r="F10894" s="2">
        <v>0</v>
      </c>
      <c r="G10894" s="2">
        <v>5</v>
      </c>
      <c r="H10894" s="3">
        <v>45284</v>
      </c>
      <c r="I10894" s="3">
        <v>45289</v>
      </c>
      <c r="J10894" s="2" t="s">
        <v>31</v>
      </c>
      <c r="K10894" s="2" t="s">
        <v>22</v>
      </c>
      <c r="L10894" s="2">
        <v>256.57</v>
      </c>
      <c r="M10894" s="2" t="s">
        <v>23</v>
      </c>
      <c r="N10894" s="11">
        <f>L10894/E10894*100</f>
        <v>22.677815391958422</v>
      </c>
      <c r="O10894" s="12" t="str">
        <f>IF(N10894&lt;10,"Low",IF(N10894&lt;20,"Med","High"))</f>
        <v>High</v>
      </c>
      <c r="P10894" s="12">
        <f>sales*discount</f>
        <v>0</v>
      </c>
      <c r="Q10894" s="12">
        <f>sales-Discount_Values</f>
        <v>1131.3699999999999</v>
      </c>
      <c r="R10894" s="12">
        <f>DATEDIF(order_date,delivery_date,"D")</f>
        <v>5</v>
      </c>
      <c r="S10894" s="12"/>
    </row>
    <row r="10895" spans="1:19" ht="14.25" customHeight="1" x14ac:dyDescent="0.35">
      <c r="A10895" s="2" t="s">
        <v>10032</v>
      </c>
      <c r="B10895" s="2">
        <v>109999</v>
      </c>
      <c r="C10895" s="2" t="s">
        <v>25</v>
      </c>
      <c r="D10895" s="2" t="s">
        <v>36</v>
      </c>
      <c r="E10895" s="2">
        <v>770.19</v>
      </c>
      <c r="F10895" s="2">
        <v>0.31</v>
      </c>
      <c r="G10895" s="2">
        <v>8</v>
      </c>
      <c r="H10895" s="3">
        <v>45511</v>
      </c>
      <c r="I10895" s="3">
        <v>45513</v>
      </c>
      <c r="J10895" s="2" t="s">
        <v>21</v>
      </c>
      <c r="K10895" s="2" t="s">
        <v>16</v>
      </c>
      <c r="L10895" s="2">
        <v>174.67</v>
      </c>
      <c r="M10895" s="2" t="s">
        <v>28</v>
      </c>
      <c r="N10895" s="11">
        <f>L10895/E10895*100</f>
        <v>22.678819512068447</v>
      </c>
      <c r="O10895" s="12" t="str">
        <f>IF(N10895&lt;10,"Low",IF(N10895&lt;20,"Med","High"))</f>
        <v>High</v>
      </c>
      <c r="P10895" s="12">
        <f>sales*discount</f>
        <v>238.75890000000001</v>
      </c>
      <c r="Q10895" s="12">
        <f>sales-Discount_Values</f>
        <v>531.43110000000001</v>
      </c>
      <c r="R10895" s="12">
        <f>DATEDIF(order_date,delivery_date,"D")</f>
        <v>2</v>
      </c>
      <c r="S10895" s="12"/>
    </row>
    <row r="10896" spans="1:19" ht="14.25" customHeight="1" x14ac:dyDescent="0.35">
      <c r="A10896" s="2" t="s">
        <v>12424</v>
      </c>
      <c r="B10896" s="2">
        <v>112391</v>
      </c>
      <c r="C10896" s="2" t="s">
        <v>19</v>
      </c>
      <c r="D10896" s="2" t="s">
        <v>33</v>
      </c>
      <c r="E10896" s="2">
        <v>739.47</v>
      </c>
      <c r="F10896" s="2">
        <v>0.31</v>
      </c>
      <c r="G10896" s="2">
        <v>5</v>
      </c>
      <c r="H10896" s="3">
        <v>45595</v>
      </c>
      <c r="I10896" s="3">
        <v>45596</v>
      </c>
      <c r="J10896" s="2" t="s">
        <v>21</v>
      </c>
      <c r="K10896" s="2" t="s">
        <v>27</v>
      </c>
      <c r="L10896" s="2">
        <v>167.76</v>
      </c>
      <c r="M10896" s="2" t="s">
        <v>17</v>
      </c>
      <c r="N10896" s="11">
        <f>L10896/E10896*100</f>
        <v>22.686518722869081</v>
      </c>
      <c r="O10896" s="12" t="str">
        <f>IF(N10896&lt;10,"Low",IF(N10896&lt;20,"Med","High"))</f>
        <v>High</v>
      </c>
      <c r="P10896" s="12">
        <f>sales*discount</f>
        <v>229.23570000000001</v>
      </c>
      <c r="Q10896" s="12">
        <f>sales-Discount_Values</f>
        <v>510.23430000000002</v>
      </c>
      <c r="R10896" s="12">
        <f>DATEDIF(order_date,delivery_date,"D")</f>
        <v>1</v>
      </c>
      <c r="S10896" s="12"/>
    </row>
    <row r="10897" spans="1:19" ht="14.25" customHeight="1" x14ac:dyDescent="0.35">
      <c r="A10897" s="2" t="s">
        <v>4388</v>
      </c>
      <c r="B10897" s="2">
        <v>104355</v>
      </c>
      <c r="C10897" s="2" t="s">
        <v>13</v>
      </c>
      <c r="D10897" s="2" t="s">
        <v>36</v>
      </c>
      <c r="E10897" s="2">
        <v>1770.31</v>
      </c>
      <c r="F10897" s="2">
        <v>0.23</v>
      </c>
      <c r="G10897" s="2">
        <v>1</v>
      </c>
      <c r="H10897" s="3">
        <v>45580</v>
      </c>
      <c r="I10897" s="3">
        <v>45584</v>
      </c>
      <c r="J10897" s="2" t="s">
        <v>15</v>
      </c>
      <c r="K10897" s="2" t="s">
        <v>27</v>
      </c>
      <c r="L10897" s="2">
        <v>401.64</v>
      </c>
      <c r="M10897" s="2" t="s">
        <v>28</v>
      </c>
      <c r="N10897" s="11">
        <f>L10897/E10897*100</f>
        <v>22.687551897690238</v>
      </c>
      <c r="O10897" s="12" t="str">
        <f>IF(N10897&lt;10,"Low",IF(N10897&lt;20,"Med","High"))</f>
        <v>High</v>
      </c>
      <c r="P10897" s="12">
        <f>sales*discount</f>
        <v>407.17130000000003</v>
      </c>
      <c r="Q10897" s="12">
        <f>sales-Discount_Values</f>
        <v>1363.1387</v>
      </c>
      <c r="R10897" s="12">
        <f>DATEDIF(order_date,delivery_date,"D")</f>
        <v>4</v>
      </c>
      <c r="S10897" s="12"/>
    </row>
    <row r="10898" spans="1:19" ht="14.25" customHeight="1" x14ac:dyDescent="0.35">
      <c r="A10898" s="2" t="s">
        <v>7714</v>
      </c>
      <c r="B10898" s="2">
        <v>107681</v>
      </c>
      <c r="C10898" s="2" t="s">
        <v>41</v>
      </c>
      <c r="D10898" s="2" t="s">
        <v>33</v>
      </c>
      <c r="E10898" s="2">
        <v>3489.54</v>
      </c>
      <c r="F10898" s="2">
        <v>0.13</v>
      </c>
      <c r="G10898" s="2">
        <v>7</v>
      </c>
      <c r="H10898" s="3">
        <v>45488</v>
      </c>
      <c r="I10898" s="3">
        <v>45490</v>
      </c>
      <c r="J10898" s="2" t="s">
        <v>15</v>
      </c>
      <c r="K10898" s="2" t="s">
        <v>22</v>
      </c>
      <c r="L10898" s="2">
        <v>791.76</v>
      </c>
      <c r="M10898" s="2" t="s">
        <v>23</v>
      </c>
      <c r="N10898" s="11">
        <f>L10898/E10898*100</f>
        <v>22.689523547516291</v>
      </c>
      <c r="O10898" s="12" t="str">
        <f>IF(N10898&lt;10,"Low",IF(N10898&lt;20,"Med","High"))</f>
        <v>High</v>
      </c>
      <c r="P10898" s="12">
        <f>sales*discount</f>
        <v>453.64019999999999</v>
      </c>
      <c r="Q10898" s="12">
        <f>sales-Discount_Values</f>
        <v>3035.8998000000001</v>
      </c>
      <c r="R10898" s="12">
        <f>DATEDIF(order_date,delivery_date,"D")</f>
        <v>2</v>
      </c>
      <c r="S10898" s="12"/>
    </row>
    <row r="10899" spans="1:19" ht="14.25" customHeight="1" x14ac:dyDescent="0.35">
      <c r="A10899" s="2" t="s">
        <v>6530</v>
      </c>
      <c r="B10899" s="2">
        <v>106497</v>
      </c>
      <c r="C10899" s="2" t="s">
        <v>25</v>
      </c>
      <c r="D10899" s="2" t="s">
        <v>33</v>
      </c>
      <c r="E10899" s="2">
        <v>1552.56</v>
      </c>
      <c r="F10899" s="2">
        <v>0.17</v>
      </c>
      <c r="G10899" s="2">
        <v>2</v>
      </c>
      <c r="H10899" s="3">
        <v>45269</v>
      </c>
      <c r="I10899" s="3">
        <v>45272</v>
      </c>
      <c r="J10899" s="2" t="s">
        <v>21</v>
      </c>
      <c r="K10899" s="2" t="s">
        <v>16</v>
      </c>
      <c r="L10899" s="2">
        <v>352.3</v>
      </c>
      <c r="M10899" s="2" t="s">
        <v>39</v>
      </c>
      <c r="N10899" s="11">
        <f>L10899/E10899*100</f>
        <v>22.691554593703302</v>
      </c>
      <c r="O10899" s="12" t="str">
        <f>IF(N10899&lt;10,"Low",IF(N10899&lt;20,"Med","High"))</f>
        <v>High</v>
      </c>
      <c r="P10899" s="12">
        <f>sales*discount</f>
        <v>263.93520000000001</v>
      </c>
      <c r="Q10899" s="12">
        <f>sales-Discount_Values</f>
        <v>1288.6248000000001</v>
      </c>
      <c r="R10899" s="12">
        <f>DATEDIF(order_date,delivery_date,"D")</f>
        <v>3</v>
      </c>
      <c r="S10899" s="12"/>
    </row>
    <row r="10900" spans="1:19" ht="14.25" customHeight="1" x14ac:dyDescent="0.35">
      <c r="A10900" s="2" t="s">
        <v>6740</v>
      </c>
      <c r="B10900" s="2">
        <v>106707</v>
      </c>
      <c r="C10900" s="2" t="s">
        <v>13</v>
      </c>
      <c r="D10900" s="2" t="s">
        <v>33</v>
      </c>
      <c r="E10900" s="2">
        <v>4855.67</v>
      </c>
      <c r="F10900" s="2">
        <v>0.18</v>
      </c>
      <c r="G10900" s="2">
        <v>4</v>
      </c>
      <c r="H10900" s="3">
        <v>45162</v>
      </c>
      <c r="I10900" s="3">
        <v>45169</v>
      </c>
      <c r="J10900" s="2" t="s">
        <v>15</v>
      </c>
      <c r="K10900" s="2" t="s">
        <v>16</v>
      </c>
      <c r="L10900" s="2">
        <v>1102.02</v>
      </c>
      <c r="M10900" s="2" t="s">
        <v>39</v>
      </c>
      <c r="N10900" s="11">
        <f>L10900/E10900*100</f>
        <v>22.695529144278751</v>
      </c>
      <c r="O10900" s="12" t="str">
        <f>IF(N10900&lt;10,"Low",IF(N10900&lt;20,"Med","High"))</f>
        <v>High</v>
      </c>
      <c r="P10900" s="12">
        <f>sales*discount</f>
        <v>874.02059999999994</v>
      </c>
      <c r="Q10900" s="12">
        <f>sales-Discount_Values</f>
        <v>3981.6494000000002</v>
      </c>
      <c r="R10900" s="12">
        <f>DATEDIF(order_date,delivery_date,"D")</f>
        <v>7</v>
      </c>
      <c r="S10900" s="12"/>
    </row>
    <row r="10901" spans="1:19" ht="14.25" customHeight="1" x14ac:dyDescent="0.35">
      <c r="A10901" s="2" t="s">
        <v>9324</v>
      </c>
      <c r="B10901" s="2">
        <v>109291</v>
      </c>
      <c r="C10901" s="2" t="s">
        <v>19</v>
      </c>
      <c r="D10901" s="2" t="s">
        <v>20</v>
      </c>
      <c r="E10901" s="2">
        <v>3334.88</v>
      </c>
      <c r="F10901" s="2">
        <v>0.31</v>
      </c>
      <c r="G10901" s="2">
        <v>2</v>
      </c>
      <c r="H10901" s="3">
        <v>45122</v>
      </c>
      <c r="I10901" s="3">
        <v>45125</v>
      </c>
      <c r="J10901" s="2" t="s">
        <v>15</v>
      </c>
      <c r="K10901" s="2" t="s">
        <v>22</v>
      </c>
      <c r="L10901" s="2">
        <v>756.97</v>
      </c>
      <c r="M10901" s="2" t="s">
        <v>28</v>
      </c>
      <c r="N10901" s="11">
        <f>L10901/E10901*100</f>
        <v>22.698567864510867</v>
      </c>
      <c r="O10901" s="12" t="str">
        <f>IF(N10901&lt;10,"Low",IF(N10901&lt;20,"Med","High"))</f>
        <v>High</v>
      </c>
      <c r="P10901" s="12">
        <f>sales*discount</f>
        <v>1033.8127999999999</v>
      </c>
      <c r="Q10901" s="12">
        <f>sales-Discount_Values</f>
        <v>2301.0672000000004</v>
      </c>
      <c r="R10901" s="12">
        <f>DATEDIF(order_date,delivery_date,"D")</f>
        <v>3</v>
      </c>
      <c r="S10901" s="12"/>
    </row>
    <row r="10902" spans="1:19" ht="14.25" customHeight="1" x14ac:dyDescent="0.35">
      <c r="A10902" s="2" t="s">
        <v>187</v>
      </c>
      <c r="B10902" s="2">
        <v>100154</v>
      </c>
      <c r="C10902" s="2" t="s">
        <v>25</v>
      </c>
      <c r="D10902" s="2" t="s">
        <v>14</v>
      </c>
      <c r="E10902" s="2">
        <v>804.72</v>
      </c>
      <c r="F10902" s="2">
        <v>0.41</v>
      </c>
      <c r="G10902" s="2">
        <v>2</v>
      </c>
      <c r="H10902" s="3">
        <v>45458</v>
      </c>
      <c r="I10902" s="3">
        <v>45460</v>
      </c>
      <c r="J10902" s="2" t="s">
        <v>21</v>
      </c>
      <c r="K10902" s="2" t="s">
        <v>16</v>
      </c>
      <c r="L10902" s="2">
        <v>182.68</v>
      </c>
      <c r="M10902" s="2" t="s">
        <v>48</v>
      </c>
      <c r="N10902" s="11">
        <f>L10902/E10902*100</f>
        <v>22.701063724028234</v>
      </c>
      <c r="O10902" s="12" t="str">
        <f>IF(N10902&lt;10,"Low",IF(N10902&lt;20,"Med","High"))</f>
        <v>High</v>
      </c>
      <c r="P10902" s="12">
        <f>sales*discount</f>
        <v>329.93520000000001</v>
      </c>
      <c r="Q10902" s="12">
        <f>sales-Discount_Values</f>
        <v>474.78480000000002</v>
      </c>
      <c r="R10902" s="12">
        <f>DATEDIF(order_date,delivery_date,"D")</f>
        <v>2</v>
      </c>
      <c r="S10902" s="12"/>
    </row>
    <row r="10903" spans="1:19" ht="14.25" customHeight="1" x14ac:dyDescent="0.35">
      <c r="A10903" s="2" t="s">
        <v>5186</v>
      </c>
      <c r="B10903" s="2">
        <v>105153</v>
      </c>
      <c r="C10903" s="2" t="s">
        <v>25</v>
      </c>
      <c r="D10903" s="2" t="s">
        <v>26</v>
      </c>
      <c r="E10903" s="2">
        <v>1777.52</v>
      </c>
      <c r="F10903" s="2">
        <v>0.45</v>
      </c>
      <c r="G10903" s="2">
        <v>5</v>
      </c>
      <c r="H10903" s="3">
        <v>45401</v>
      </c>
      <c r="I10903" s="3">
        <v>45404</v>
      </c>
      <c r="J10903" s="2" t="s">
        <v>21</v>
      </c>
      <c r="K10903" s="2" t="s">
        <v>27</v>
      </c>
      <c r="L10903" s="2">
        <v>403.53</v>
      </c>
      <c r="M10903" s="2" t="s">
        <v>39</v>
      </c>
      <c r="N10903" s="11">
        <f>L10903/E10903*100</f>
        <v>22.701854268868985</v>
      </c>
      <c r="O10903" s="12" t="str">
        <f>IF(N10903&lt;10,"Low",IF(N10903&lt;20,"Med","High"))</f>
        <v>High</v>
      </c>
      <c r="P10903" s="12">
        <f>sales*discount</f>
        <v>799.88400000000001</v>
      </c>
      <c r="Q10903" s="12">
        <f>sales-Discount_Values</f>
        <v>977.63599999999997</v>
      </c>
      <c r="R10903" s="12">
        <f>DATEDIF(order_date,delivery_date,"D")</f>
        <v>3</v>
      </c>
      <c r="S10903" s="12"/>
    </row>
    <row r="10904" spans="1:19" ht="14.25" customHeight="1" x14ac:dyDescent="0.35">
      <c r="A10904" s="2" t="s">
        <v>3697</v>
      </c>
      <c r="B10904" s="2">
        <v>103664</v>
      </c>
      <c r="C10904" s="2" t="s">
        <v>25</v>
      </c>
      <c r="D10904" s="2" t="s">
        <v>33</v>
      </c>
      <c r="E10904" s="2">
        <v>2607.52</v>
      </c>
      <c r="F10904" s="2">
        <v>0.1</v>
      </c>
      <c r="G10904" s="2">
        <v>3</v>
      </c>
      <c r="H10904" s="3">
        <v>45528</v>
      </c>
      <c r="I10904" s="3">
        <v>45533</v>
      </c>
      <c r="J10904" s="2" t="s">
        <v>31</v>
      </c>
      <c r="K10904" s="2" t="s">
        <v>27</v>
      </c>
      <c r="L10904" s="2">
        <v>591.97</v>
      </c>
      <c r="M10904" s="2" t="s">
        <v>39</v>
      </c>
      <c r="N10904" s="11">
        <f>L10904/E10904*100</f>
        <v>22.702414554826042</v>
      </c>
      <c r="O10904" s="12" t="str">
        <f>IF(N10904&lt;10,"Low",IF(N10904&lt;20,"Med","High"))</f>
        <v>High</v>
      </c>
      <c r="P10904" s="12">
        <f>sales*discount</f>
        <v>260.75200000000001</v>
      </c>
      <c r="Q10904" s="12">
        <f>sales-Discount_Values</f>
        <v>2346.768</v>
      </c>
      <c r="R10904" s="12">
        <f>DATEDIF(order_date,delivery_date,"D")</f>
        <v>5</v>
      </c>
      <c r="S10904" s="12"/>
    </row>
    <row r="10905" spans="1:19" ht="14.25" customHeight="1" x14ac:dyDescent="0.35">
      <c r="A10905" s="2" t="s">
        <v>2415</v>
      </c>
      <c r="B10905" s="2">
        <v>102382</v>
      </c>
      <c r="C10905" s="2" t="s">
        <v>41</v>
      </c>
      <c r="D10905" s="2" t="s">
        <v>36</v>
      </c>
      <c r="E10905" s="2">
        <v>3362.67</v>
      </c>
      <c r="F10905" s="2">
        <v>0.17</v>
      </c>
      <c r="G10905" s="2">
        <v>7</v>
      </c>
      <c r="H10905" s="3">
        <v>45137</v>
      </c>
      <c r="I10905" s="3">
        <v>45141</v>
      </c>
      <c r="J10905" s="2" t="s">
        <v>21</v>
      </c>
      <c r="K10905" s="2" t="s">
        <v>27</v>
      </c>
      <c r="L10905" s="2">
        <v>763.47</v>
      </c>
      <c r="M10905" s="2" t="s">
        <v>48</v>
      </c>
      <c r="N10905" s="11">
        <f>L10905/E10905*100</f>
        <v>22.704279634932956</v>
      </c>
      <c r="O10905" s="12" t="str">
        <f>IF(N10905&lt;10,"Low",IF(N10905&lt;20,"Med","High"))</f>
        <v>High</v>
      </c>
      <c r="P10905" s="12">
        <f>sales*discount</f>
        <v>571.65390000000002</v>
      </c>
      <c r="Q10905" s="12">
        <f>sales-Discount_Values</f>
        <v>2791.0160999999998</v>
      </c>
      <c r="R10905" s="12">
        <f>DATEDIF(order_date,delivery_date,"D")</f>
        <v>4</v>
      </c>
      <c r="S10905" s="12"/>
    </row>
    <row r="10906" spans="1:19" ht="14.25" customHeight="1" x14ac:dyDescent="0.35">
      <c r="A10906" s="2" t="s">
        <v>5709</v>
      </c>
      <c r="B10906" s="2">
        <v>105676</v>
      </c>
      <c r="C10906" s="2" t="s">
        <v>25</v>
      </c>
      <c r="D10906" s="2" t="s">
        <v>33</v>
      </c>
      <c r="E10906" s="2">
        <v>3429.98</v>
      </c>
      <c r="F10906" s="2">
        <v>0.4</v>
      </c>
      <c r="G10906" s="2">
        <v>7</v>
      </c>
      <c r="H10906" s="3">
        <v>44949</v>
      </c>
      <c r="I10906" s="3">
        <v>44952</v>
      </c>
      <c r="J10906" s="2" t="s">
        <v>21</v>
      </c>
      <c r="K10906" s="2" t="s">
        <v>22</v>
      </c>
      <c r="L10906" s="2">
        <v>778.85</v>
      </c>
      <c r="M10906" s="2" t="s">
        <v>28</v>
      </c>
      <c r="N10906" s="11">
        <f>L10906/E10906*100</f>
        <v>22.707129487635498</v>
      </c>
      <c r="O10906" s="12" t="str">
        <f>IF(N10906&lt;10,"Low",IF(N10906&lt;20,"Med","High"))</f>
        <v>High</v>
      </c>
      <c r="P10906" s="12">
        <f>sales*discount</f>
        <v>1371.9920000000002</v>
      </c>
      <c r="Q10906" s="12">
        <f>sales-Discount_Values</f>
        <v>2057.9879999999998</v>
      </c>
      <c r="R10906" s="12">
        <f>DATEDIF(order_date,delivery_date,"D")</f>
        <v>3</v>
      </c>
      <c r="S10906" s="12"/>
    </row>
    <row r="10907" spans="1:19" ht="14.25" customHeight="1" x14ac:dyDescent="0.35">
      <c r="A10907" s="2" t="s">
        <v>3826</v>
      </c>
      <c r="B10907" s="2">
        <v>103793</v>
      </c>
      <c r="C10907" s="2" t="s">
        <v>13</v>
      </c>
      <c r="D10907" s="2" t="s">
        <v>20</v>
      </c>
      <c r="E10907" s="2">
        <v>3152.74</v>
      </c>
      <c r="F10907" s="2">
        <v>0.2</v>
      </c>
      <c r="G10907" s="2">
        <v>1</v>
      </c>
      <c r="H10907" s="3">
        <v>45499</v>
      </c>
      <c r="I10907" s="3">
        <v>45500</v>
      </c>
      <c r="J10907" s="2" t="s">
        <v>15</v>
      </c>
      <c r="K10907" s="2" t="s">
        <v>22</v>
      </c>
      <c r="L10907" s="2">
        <v>715.9</v>
      </c>
      <c r="M10907" s="2" t="s">
        <v>34</v>
      </c>
      <c r="N10907" s="11">
        <f>L10907/E10907*100</f>
        <v>22.707232439084734</v>
      </c>
      <c r="O10907" s="12" t="str">
        <f>IF(N10907&lt;10,"Low",IF(N10907&lt;20,"Med","High"))</f>
        <v>High</v>
      </c>
      <c r="P10907" s="12">
        <f>sales*discount</f>
        <v>630.548</v>
      </c>
      <c r="Q10907" s="12">
        <f>sales-Discount_Values</f>
        <v>2522.192</v>
      </c>
      <c r="R10907" s="12">
        <f>DATEDIF(order_date,delivery_date,"D")</f>
        <v>1</v>
      </c>
      <c r="S10907" s="12"/>
    </row>
    <row r="10908" spans="1:19" ht="14.25" customHeight="1" x14ac:dyDescent="0.35">
      <c r="A10908" s="2" t="s">
        <v>2965</v>
      </c>
      <c r="B10908" s="2">
        <v>102932</v>
      </c>
      <c r="C10908" s="2" t="s">
        <v>25</v>
      </c>
      <c r="D10908" s="2" t="s">
        <v>14</v>
      </c>
      <c r="E10908" s="2">
        <v>4827.26</v>
      </c>
      <c r="F10908" s="2">
        <v>0.44</v>
      </c>
      <c r="G10908" s="2">
        <v>5</v>
      </c>
      <c r="H10908" s="3">
        <v>45262</v>
      </c>
      <c r="I10908" s="3">
        <v>45265</v>
      </c>
      <c r="J10908" s="2" t="s">
        <v>31</v>
      </c>
      <c r="K10908" s="2" t="s">
        <v>16</v>
      </c>
      <c r="L10908" s="2">
        <v>1096.2</v>
      </c>
      <c r="M10908" s="2" t="s">
        <v>28</v>
      </c>
      <c r="N10908" s="11">
        <f>L10908/E10908*100</f>
        <v>22.708534448113422</v>
      </c>
      <c r="O10908" s="12" t="str">
        <f>IF(N10908&lt;10,"Low",IF(N10908&lt;20,"Med","High"))</f>
        <v>High</v>
      </c>
      <c r="P10908" s="12">
        <f>sales*discount</f>
        <v>2123.9944</v>
      </c>
      <c r="Q10908" s="12">
        <f>sales-Discount_Values</f>
        <v>2703.2656000000002</v>
      </c>
      <c r="R10908" s="12">
        <f>DATEDIF(order_date,delivery_date,"D")</f>
        <v>3</v>
      </c>
      <c r="S10908" s="12"/>
    </row>
    <row r="10909" spans="1:19" ht="14.25" customHeight="1" x14ac:dyDescent="0.35">
      <c r="A10909" s="2" t="s">
        <v>7456</v>
      </c>
      <c r="B10909" s="2">
        <v>107423</v>
      </c>
      <c r="C10909" s="2" t="s">
        <v>25</v>
      </c>
      <c r="D10909" s="2" t="s">
        <v>14</v>
      </c>
      <c r="E10909" s="2">
        <v>4217.6000000000004</v>
      </c>
      <c r="F10909" s="2">
        <v>0.25</v>
      </c>
      <c r="G10909" s="2">
        <v>1</v>
      </c>
      <c r="H10909" s="3">
        <v>45531</v>
      </c>
      <c r="I10909" s="3">
        <v>45537</v>
      </c>
      <c r="J10909" s="2" t="s">
        <v>31</v>
      </c>
      <c r="K10909" s="2" t="s">
        <v>16</v>
      </c>
      <c r="L10909" s="2">
        <v>957.8</v>
      </c>
      <c r="M10909" s="2" t="s">
        <v>34</v>
      </c>
      <c r="N10909" s="11">
        <f>L10909/E10909*100</f>
        <v>22.709597875569042</v>
      </c>
      <c r="O10909" s="12" t="str">
        <f>IF(N10909&lt;10,"Low",IF(N10909&lt;20,"Med","High"))</f>
        <v>High</v>
      </c>
      <c r="P10909" s="12">
        <f>sales*discount</f>
        <v>1054.4000000000001</v>
      </c>
      <c r="Q10909" s="12">
        <f>sales-Discount_Values</f>
        <v>3163.2000000000003</v>
      </c>
      <c r="R10909" s="12">
        <f>DATEDIF(order_date,delivery_date,"D")</f>
        <v>6</v>
      </c>
      <c r="S10909" s="12"/>
    </row>
    <row r="10910" spans="1:19" ht="14.25" customHeight="1" x14ac:dyDescent="0.35">
      <c r="A10910" s="2" t="s">
        <v>6628</v>
      </c>
      <c r="B10910" s="2">
        <v>106595</v>
      </c>
      <c r="C10910" s="2" t="s">
        <v>41</v>
      </c>
      <c r="D10910" s="2" t="s">
        <v>14</v>
      </c>
      <c r="E10910" s="2">
        <v>631.91999999999996</v>
      </c>
      <c r="F10910" s="2">
        <v>0.19</v>
      </c>
      <c r="G10910" s="2">
        <v>5</v>
      </c>
      <c r="H10910" s="3">
        <v>45409</v>
      </c>
      <c r="I10910" s="3">
        <v>45414</v>
      </c>
      <c r="J10910" s="2" t="s">
        <v>21</v>
      </c>
      <c r="K10910" s="2" t="s">
        <v>16</v>
      </c>
      <c r="L10910" s="2">
        <v>143.51</v>
      </c>
      <c r="M10910" s="2" t="s">
        <v>17</v>
      </c>
      <c r="N10910" s="11">
        <f>L10910/E10910*100</f>
        <v>22.710153183947334</v>
      </c>
      <c r="O10910" s="12" t="str">
        <f>IF(N10910&lt;10,"Low",IF(N10910&lt;20,"Med","High"))</f>
        <v>High</v>
      </c>
      <c r="P10910" s="12">
        <f>sales*discount</f>
        <v>120.06479999999999</v>
      </c>
      <c r="Q10910" s="12">
        <f>sales-Discount_Values</f>
        <v>511.85519999999997</v>
      </c>
      <c r="R10910" s="12">
        <f>DATEDIF(order_date,delivery_date,"D")</f>
        <v>5</v>
      </c>
      <c r="S10910" s="12"/>
    </row>
    <row r="10911" spans="1:19" ht="14.25" customHeight="1" x14ac:dyDescent="0.35">
      <c r="A10911" s="2" t="s">
        <v>1075</v>
      </c>
      <c r="B10911" s="2">
        <v>101042</v>
      </c>
      <c r="C10911" s="2" t="s">
        <v>13</v>
      </c>
      <c r="D10911" s="2" t="s">
        <v>33</v>
      </c>
      <c r="E10911" s="2">
        <v>3191.55</v>
      </c>
      <c r="F10911" s="2">
        <v>0.22</v>
      </c>
      <c r="G10911" s="2">
        <v>5</v>
      </c>
      <c r="H10911" s="3">
        <v>45248</v>
      </c>
      <c r="I10911" s="3">
        <v>45254</v>
      </c>
      <c r="J10911" s="2" t="s">
        <v>21</v>
      </c>
      <c r="K10911" s="2" t="s">
        <v>22</v>
      </c>
      <c r="L10911" s="2">
        <v>724.91</v>
      </c>
      <c r="M10911" s="2" t="s">
        <v>39</v>
      </c>
      <c r="N10911" s="11">
        <f>L10911/E10911*100</f>
        <v>22.713415111779543</v>
      </c>
      <c r="O10911" s="12" t="str">
        <f>IF(N10911&lt;10,"Low",IF(N10911&lt;20,"Med","High"))</f>
        <v>High</v>
      </c>
      <c r="P10911" s="12">
        <f>sales*discount</f>
        <v>702.14100000000008</v>
      </c>
      <c r="Q10911" s="12">
        <f>sales-Discount_Values</f>
        <v>2489.4090000000001</v>
      </c>
      <c r="R10911" s="12">
        <f>DATEDIF(order_date,delivery_date,"D")</f>
        <v>6</v>
      </c>
      <c r="S10911" s="12"/>
    </row>
    <row r="10912" spans="1:19" ht="14.25" customHeight="1" x14ac:dyDescent="0.35">
      <c r="A10912" s="2" t="s">
        <v>81</v>
      </c>
      <c r="B10912" s="2">
        <v>100048</v>
      </c>
      <c r="C10912" s="2" t="s">
        <v>41</v>
      </c>
      <c r="D10912" s="2" t="s">
        <v>14</v>
      </c>
      <c r="E10912" s="2">
        <v>4830.21</v>
      </c>
      <c r="F10912" s="2">
        <v>0.49</v>
      </c>
      <c r="G10912" s="2">
        <v>7</v>
      </c>
      <c r="H10912" s="3">
        <v>45553</v>
      </c>
      <c r="I10912" s="3">
        <v>45560</v>
      </c>
      <c r="J10912" s="2" t="s">
        <v>31</v>
      </c>
      <c r="K10912" s="2" t="s">
        <v>27</v>
      </c>
      <c r="L10912" s="2">
        <v>1097.26</v>
      </c>
      <c r="M10912" s="2" t="s">
        <v>48</v>
      </c>
      <c r="N10912" s="11">
        <f>L10912/E10912*100</f>
        <v>22.716610664960736</v>
      </c>
      <c r="O10912" s="12" t="str">
        <f>IF(N10912&lt;10,"Low",IF(N10912&lt;20,"Med","High"))</f>
        <v>High</v>
      </c>
      <c r="P10912" s="12">
        <f>sales*discount</f>
        <v>2366.8029000000001</v>
      </c>
      <c r="Q10912" s="12">
        <f>sales-Discount_Values</f>
        <v>2463.4070999999999</v>
      </c>
      <c r="R10912" s="12">
        <f>DATEDIF(order_date,delivery_date,"D")</f>
        <v>7</v>
      </c>
      <c r="S10912" s="12"/>
    </row>
    <row r="10913" spans="1:19" ht="14.25" customHeight="1" x14ac:dyDescent="0.35">
      <c r="A10913" s="2" t="s">
        <v>7825</v>
      </c>
      <c r="B10913" s="2">
        <v>107792</v>
      </c>
      <c r="C10913" s="2" t="s">
        <v>25</v>
      </c>
      <c r="D10913" s="2" t="s">
        <v>20</v>
      </c>
      <c r="E10913" s="2">
        <v>4584.6899999999996</v>
      </c>
      <c r="F10913" s="2">
        <v>0.23</v>
      </c>
      <c r="G10913" s="2">
        <v>5</v>
      </c>
      <c r="H10913" s="3">
        <v>45653</v>
      </c>
      <c r="I10913" s="3">
        <v>45655</v>
      </c>
      <c r="J10913" s="2" t="s">
        <v>21</v>
      </c>
      <c r="K10913" s="2" t="s">
        <v>22</v>
      </c>
      <c r="L10913" s="2">
        <v>1041.6300000000001</v>
      </c>
      <c r="M10913" s="2" t="s">
        <v>34</v>
      </c>
      <c r="N10913" s="11">
        <f>L10913/E10913*100</f>
        <v>22.719747681958872</v>
      </c>
      <c r="O10913" s="12" t="str">
        <f>IF(N10913&lt;10,"Low",IF(N10913&lt;20,"Med","High"))</f>
        <v>High</v>
      </c>
      <c r="P10913" s="12">
        <f>sales*discount</f>
        <v>1054.4786999999999</v>
      </c>
      <c r="Q10913" s="12">
        <f>sales-Discount_Values</f>
        <v>3530.2112999999999</v>
      </c>
      <c r="R10913" s="12">
        <f>DATEDIF(order_date,delivery_date,"D")</f>
        <v>2</v>
      </c>
      <c r="S10913" s="12"/>
    </row>
    <row r="10914" spans="1:19" ht="14.25" customHeight="1" x14ac:dyDescent="0.35">
      <c r="A10914" s="2" t="s">
        <v>8153</v>
      </c>
      <c r="B10914" s="2">
        <v>108120</v>
      </c>
      <c r="C10914" s="2" t="s">
        <v>25</v>
      </c>
      <c r="D10914" s="2" t="s">
        <v>36</v>
      </c>
      <c r="E10914" s="2">
        <v>3279.63</v>
      </c>
      <c r="F10914" s="2">
        <v>0.13</v>
      </c>
      <c r="G10914" s="2">
        <v>1</v>
      </c>
      <c r="H10914" s="3">
        <v>45368</v>
      </c>
      <c r="I10914" s="3">
        <v>45374</v>
      </c>
      <c r="J10914" s="2" t="s">
        <v>21</v>
      </c>
      <c r="K10914" s="2" t="s">
        <v>22</v>
      </c>
      <c r="L10914" s="2">
        <v>745.18</v>
      </c>
      <c r="M10914" s="2" t="s">
        <v>34</v>
      </c>
      <c r="N10914" s="11">
        <f>L10914/E10914*100</f>
        <v>22.721465531172722</v>
      </c>
      <c r="O10914" s="12" t="str">
        <f>IF(N10914&lt;10,"Low",IF(N10914&lt;20,"Med","High"))</f>
        <v>High</v>
      </c>
      <c r="P10914" s="12">
        <f>sales*discount</f>
        <v>426.3519</v>
      </c>
      <c r="Q10914" s="12">
        <f>sales-Discount_Values</f>
        <v>2853.2781</v>
      </c>
      <c r="R10914" s="12">
        <f>DATEDIF(order_date,delivery_date,"D")</f>
        <v>6</v>
      </c>
      <c r="S10914" s="12"/>
    </row>
    <row r="10915" spans="1:19" ht="14.25" customHeight="1" x14ac:dyDescent="0.35">
      <c r="A10915" s="2" t="s">
        <v>15029</v>
      </c>
      <c r="B10915" s="2">
        <v>114996</v>
      </c>
      <c r="C10915" s="2" t="s">
        <v>19</v>
      </c>
      <c r="D10915" s="2" t="s">
        <v>36</v>
      </c>
      <c r="E10915" s="2">
        <v>1098</v>
      </c>
      <c r="F10915" s="2">
        <v>0.25</v>
      </c>
      <c r="G10915" s="2">
        <v>7</v>
      </c>
      <c r="H10915" s="3">
        <v>45305</v>
      </c>
      <c r="I10915" s="3">
        <v>45311</v>
      </c>
      <c r="J10915" s="2" t="s">
        <v>15</v>
      </c>
      <c r="K10915" s="2" t="s">
        <v>27</v>
      </c>
      <c r="L10915" s="2">
        <v>249.52</v>
      </c>
      <c r="M10915" s="2" t="s">
        <v>39</v>
      </c>
      <c r="N10915" s="11">
        <f>L10915/E10915*100</f>
        <v>22.72495446265938</v>
      </c>
      <c r="O10915" s="12" t="str">
        <f>IF(N10915&lt;10,"Low",IF(N10915&lt;20,"Med","High"))</f>
        <v>High</v>
      </c>
      <c r="P10915" s="12">
        <f>sales*discount</f>
        <v>274.5</v>
      </c>
      <c r="Q10915" s="12">
        <f>sales-Discount_Values</f>
        <v>823.5</v>
      </c>
      <c r="R10915" s="12">
        <f>DATEDIF(order_date,delivery_date,"D")</f>
        <v>6</v>
      </c>
      <c r="S10915" s="12"/>
    </row>
    <row r="10916" spans="1:19" ht="14.25" customHeight="1" x14ac:dyDescent="0.35">
      <c r="A10916" s="2" t="s">
        <v>8328</v>
      </c>
      <c r="B10916" s="2">
        <v>108295</v>
      </c>
      <c r="C10916" s="2" t="s">
        <v>13</v>
      </c>
      <c r="D10916" s="2" t="s">
        <v>33</v>
      </c>
      <c r="E10916" s="2">
        <v>4443.99</v>
      </c>
      <c r="F10916" s="2">
        <v>0.26</v>
      </c>
      <c r="G10916" s="2">
        <v>7</v>
      </c>
      <c r="H10916" s="3">
        <v>45075</v>
      </c>
      <c r="I10916" s="3">
        <v>45081</v>
      </c>
      <c r="J10916" s="2" t="s">
        <v>15</v>
      </c>
      <c r="K10916" s="2" t="s">
        <v>22</v>
      </c>
      <c r="L10916" s="2">
        <v>1009.93</v>
      </c>
      <c r="M10916" s="2" t="s">
        <v>39</v>
      </c>
      <c r="N10916" s="11">
        <f>L10916/E10916*100</f>
        <v>22.725748707805373</v>
      </c>
      <c r="O10916" s="12" t="str">
        <f>IF(N10916&lt;10,"Low",IF(N10916&lt;20,"Med","High"))</f>
        <v>High</v>
      </c>
      <c r="P10916" s="12">
        <f>sales*discount</f>
        <v>1155.4374</v>
      </c>
      <c r="Q10916" s="12">
        <f>sales-Discount_Values</f>
        <v>3288.5526</v>
      </c>
      <c r="R10916" s="12">
        <f>DATEDIF(order_date,delivery_date,"D")</f>
        <v>6</v>
      </c>
      <c r="S10916" s="12"/>
    </row>
    <row r="10917" spans="1:19" ht="14.25" customHeight="1" x14ac:dyDescent="0.35">
      <c r="A10917" s="2" t="s">
        <v>10957</v>
      </c>
      <c r="B10917" s="2">
        <v>110924</v>
      </c>
      <c r="C10917" s="2" t="s">
        <v>19</v>
      </c>
      <c r="D10917" s="2" t="s">
        <v>20</v>
      </c>
      <c r="E10917" s="2">
        <v>2947.97</v>
      </c>
      <c r="F10917" s="2">
        <v>0.08</v>
      </c>
      <c r="G10917" s="2">
        <v>2</v>
      </c>
      <c r="H10917" s="3">
        <v>45168</v>
      </c>
      <c r="I10917" s="3">
        <v>45173</v>
      </c>
      <c r="J10917" s="2" t="s">
        <v>31</v>
      </c>
      <c r="K10917" s="2" t="s">
        <v>16</v>
      </c>
      <c r="L10917" s="2">
        <v>670.13</v>
      </c>
      <c r="M10917" s="2" t="s">
        <v>28</v>
      </c>
      <c r="N10917" s="11">
        <f>L10917/E10917*100</f>
        <v>22.731913825445986</v>
      </c>
      <c r="O10917" s="12" t="str">
        <f>IF(N10917&lt;10,"Low",IF(N10917&lt;20,"Med","High"))</f>
        <v>High</v>
      </c>
      <c r="P10917" s="12">
        <f>sales*discount</f>
        <v>235.83759999999998</v>
      </c>
      <c r="Q10917" s="12">
        <f>sales-Discount_Values</f>
        <v>2712.1324</v>
      </c>
      <c r="R10917" s="12">
        <f>DATEDIF(order_date,delivery_date,"D")</f>
        <v>5</v>
      </c>
      <c r="S10917" s="12"/>
    </row>
    <row r="10918" spans="1:19" ht="14.25" customHeight="1" x14ac:dyDescent="0.35">
      <c r="A10918" s="2" t="s">
        <v>7381</v>
      </c>
      <c r="B10918" s="2">
        <v>107348</v>
      </c>
      <c r="C10918" s="2" t="s">
        <v>25</v>
      </c>
      <c r="D10918" s="2" t="s">
        <v>14</v>
      </c>
      <c r="E10918" s="2">
        <v>4755.84</v>
      </c>
      <c r="F10918" s="2">
        <v>0.44</v>
      </c>
      <c r="G10918" s="2">
        <v>9</v>
      </c>
      <c r="H10918" s="3">
        <v>45395</v>
      </c>
      <c r="I10918" s="3">
        <v>45396</v>
      </c>
      <c r="J10918" s="2" t="s">
        <v>21</v>
      </c>
      <c r="K10918" s="2" t="s">
        <v>16</v>
      </c>
      <c r="L10918" s="2">
        <v>1081.17</v>
      </c>
      <c r="M10918" s="2" t="s">
        <v>28</v>
      </c>
      <c r="N10918" s="11">
        <f>L10918/E10918*100</f>
        <v>22.733523415421882</v>
      </c>
      <c r="O10918" s="12" t="str">
        <f>IF(N10918&lt;10,"Low",IF(N10918&lt;20,"Med","High"))</f>
        <v>High</v>
      </c>
      <c r="P10918" s="12">
        <f>sales*discount</f>
        <v>2092.5696000000003</v>
      </c>
      <c r="Q10918" s="12">
        <f>sales-Discount_Values</f>
        <v>2663.2703999999999</v>
      </c>
      <c r="R10918" s="12">
        <f>DATEDIF(order_date,delivery_date,"D")</f>
        <v>1</v>
      </c>
      <c r="S10918" s="12"/>
    </row>
    <row r="10919" spans="1:19" ht="14.25" customHeight="1" x14ac:dyDescent="0.35">
      <c r="A10919" s="2" t="s">
        <v>7593</v>
      </c>
      <c r="B10919" s="2">
        <v>107560</v>
      </c>
      <c r="C10919" s="2" t="s">
        <v>41</v>
      </c>
      <c r="D10919" s="2" t="s">
        <v>36</v>
      </c>
      <c r="E10919" s="2">
        <v>2165.36</v>
      </c>
      <c r="F10919" s="2">
        <v>0.22</v>
      </c>
      <c r="G10919" s="2">
        <v>4</v>
      </c>
      <c r="H10919" s="3">
        <v>44971</v>
      </c>
      <c r="I10919" s="3">
        <v>44972</v>
      </c>
      <c r="J10919" s="2" t="s">
        <v>21</v>
      </c>
      <c r="K10919" s="2" t="s">
        <v>22</v>
      </c>
      <c r="L10919" s="2">
        <v>492.34</v>
      </c>
      <c r="M10919" s="2" t="s">
        <v>48</v>
      </c>
      <c r="N10919" s="11">
        <f>L10919/E10919*100</f>
        <v>22.737096833782832</v>
      </c>
      <c r="O10919" s="12" t="str">
        <f>IF(N10919&lt;10,"Low",IF(N10919&lt;20,"Med","High"))</f>
        <v>High</v>
      </c>
      <c r="P10919" s="12">
        <f>sales*discount</f>
        <v>476.37920000000003</v>
      </c>
      <c r="Q10919" s="12">
        <f>sales-Discount_Values</f>
        <v>1688.9808</v>
      </c>
      <c r="R10919" s="12">
        <f>DATEDIF(order_date,delivery_date,"D")</f>
        <v>1</v>
      </c>
      <c r="S10919" s="12"/>
    </row>
    <row r="10920" spans="1:19" ht="14.25" customHeight="1" x14ac:dyDescent="0.35">
      <c r="A10920" s="2" t="s">
        <v>9921</v>
      </c>
      <c r="B10920" s="2">
        <v>109888</v>
      </c>
      <c r="C10920" s="2" t="s">
        <v>19</v>
      </c>
      <c r="D10920" s="2" t="s">
        <v>26</v>
      </c>
      <c r="E10920" s="2">
        <v>1849.71</v>
      </c>
      <c r="F10920" s="2">
        <v>0.28999999999999998</v>
      </c>
      <c r="G10920" s="2">
        <v>6</v>
      </c>
      <c r="H10920" s="3">
        <v>45556</v>
      </c>
      <c r="I10920" s="3">
        <v>45560</v>
      </c>
      <c r="J10920" s="2" t="s">
        <v>15</v>
      </c>
      <c r="K10920" s="2" t="s">
        <v>22</v>
      </c>
      <c r="L10920" s="2">
        <v>420.6</v>
      </c>
      <c r="M10920" s="2" t="s">
        <v>17</v>
      </c>
      <c r="N10920" s="11">
        <f>L10920/E10920*100</f>
        <v>22.738699579934153</v>
      </c>
      <c r="O10920" s="12" t="str">
        <f>IF(N10920&lt;10,"Low",IF(N10920&lt;20,"Med","High"))</f>
        <v>High</v>
      </c>
      <c r="P10920" s="12">
        <f>sales*discount</f>
        <v>536.41589999999997</v>
      </c>
      <c r="Q10920" s="12">
        <f>sales-Discount_Values</f>
        <v>1313.2941000000001</v>
      </c>
      <c r="R10920" s="12">
        <f>DATEDIF(order_date,delivery_date,"D")</f>
        <v>4</v>
      </c>
      <c r="S10920" s="12"/>
    </row>
    <row r="10921" spans="1:19" ht="14.25" customHeight="1" x14ac:dyDescent="0.35">
      <c r="A10921" s="2" t="s">
        <v>6279</v>
      </c>
      <c r="B10921" s="2">
        <v>106246</v>
      </c>
      <c r="C10921" s="2" t="s">
        <v>25</v>
      </c>
      <c r="D10921" s="2" t="s">
        <v>26</v>
      </c>
      <c r="E10921" s="2">
        <v>4139.92</v>
      </c>
      <c r="F10921" s="2">
        <v>0.32</v>
      </c>
      <c r="G10921" s="2">
        <v>9</v>
      </c>
      <c r="H10921" s="3">
        <v>45652</v>
      </c>
      <c r="I10921" s="3">
        <v>45658</v>
      </c>
      <c r="J10921" s="2" t="s">
        <v>31</v>
      </c>
      <c r="K10921" s="2" t="s">
        <v>16</v>
      </c>
      <c r="L10921" s="2">
        <v>941.42</v>
      </c>
      <c r="M10921" s="2" t="s">
        <v>48</v>
      </c>
      <c r="N10921" s="11">
        <f>L10921/E10921*100</f>
        <v>22.740052947883051</v>
      </c>
      <c r="O10921" s="12" t="str">
        <f>IF(N10921&lt;10,"Low",IF(N10921&lt;20,"Med","High"))</f>
        <v>High</v>
      </c>
      <c r="P10921" s="12">
        <f>sales*discount</f>
        <v>1324.7744</v>
      </c>
      <c r="Q10921" s="12">
        <f>sales-Discount_Values</f>
        <v>2815.1455999999998</v>
      </c>
      <c r="R10921" s="12">
        <f>DATEDIF(order_date,delivery_date,"D")</f>
        <v>6</v>
      </c>
      <c r="S10921" s="12"/>
    </row>
    <row r="10922" spans="1:19" ht="14.25" customHeight="1" x14ac:dyDescent="0.35">
      <c r="A10922" s="2" t="s">
        <v>8568</v>
      </c>
      <c r="B10922" s="2">
        <v>108535</v>
      </c>
      <c r="C10922" s="2" t="s">
        <v>19</v>
      </c>
      <c r="D10922" s="2" t="s">
        <v>20</v>
      </c>
      <c r="E10922" s="2">
        <v>1192.5899999999999</v>
      </c>
      <c r="F10922" s="2">
        <v>0.47</v>
      </c>
      <c r="G10922" s="2">
        <v>7</v>
      </c>
      <c r="H10922" s="3">
        <v>45217</v>
      </c>
      <c r="I10922" s="3">
        <v>45219</v>
      </c>
      <c r="J10922" s="2" t="s">
        <v>21</v>
      </c>
      <c r="K10922" s="2" t="s">
        <v>22</v>
      </c>
      <c r="L10922" s="2">
        <v>271.20999999999998</v>
      </c>
      <c r="M10922" s="2" t="s">
        <v>23</v>
      </c>
      <c r="N10922" s="11">
        <f>L10922/E10922*100</f>
        <v>22.741260617647306</v>
      </c>
      <c r="O10922" s="12" t="str">
        <f>IF(N10922&lt;10,"Low",IF(N10922&lt;20,"Med","High"))</f>
        <v>High</v>
      </c>
      <c r="P10922" s="12">
        <f>sales*discount</f>
        <v>560.51729999999998</v>
      </c>
      <c r="Q10922" s="12">
        <f>sales-Discount_Values</f>
        <v>632.07269999999994</v>
      </c>
      <c r="R10922" s="12">
        <f>DATEDIF(order_date,delivery_date,"D")</f>
        <v>2</v>
      </c>
      <c r="S10922" s="12"/>
    </row>
    <row r="10923" spans="1:19" ht="14.25" customHeight="1" x14ac:dyDescent="0.35">
      <c r="A10923" s="2" t="s">
        <v>11782</v>
      </c>
      <c r="B10923" s="2">
        <v>111749</v>
      </c>
      <c r="C10923" s="2" t="s">
        <v>25</v>
      </c>
      <c r="D10923" s="2" t="s">
        <v>20</v>
      </c>
      <c r="E10923" s="2">
        <v>134.16</v>
      </c>
      <c r="F10923" s="2">
        <v>0.14000000000000001</v>
      </c>
      <c r="G10923" s="2">
        <v>2</v>
      </c>
      <c r="H10923" s="3">
        <v>45639</v>
      </c>
      <c r="I10923" s="3">
        <v>45644</v>
      </c>
      <c r="J10923" s="2" t="s">
        <v>31</v>
      </c>
      <c r="K10923" s="2" t="s">
        <v>16</v>
      </c>
      <c r="L10923" s="2">
        <v>30.51</v>
      </c>
      <c r="M10923" s="2" t="s">
        <v>48</v>
      </c>
      <c r="N10923" s="11">
        <f>L10923/E10923*100</f>
        <v>22.741502683363148</v>
      </c>
      <c r="O10923" s="12" t="str">
        <f>IF(N10923&lt;10,"Low",IF(N10923&lt;20,"Med","High"))</f>
        <v>High</v>
      </c>
      <c r="P10923" s="12">
        <f>sales*discount</f>
        <v>18.782400000000003</v>
      </c>
      <c r="Q10923" s="12">
        <f>sales-Discount_Values</f>
        <v>115.3776</v>
      </c>
      <c r="R10923" s="12">
        <f>DATEDIF(order_date,delivery_date,"D")</f>
        <v>5</v>
      </c>
      <c r="S10923" s="12"/>
    </row>
    <row r="10924" spans="1:19" ht="14.25" customHeight="1" x14ac:dyDescent="0.35">
      <c r="A10924" s="2" t="s">
        <v>11069</v>
      </c>
      <c r="B10924" s="2">
        <v>111036</v>
      </c>
      <c r="C10924" s="2" t="s">
        <v>25</v>
      </c>
      <c r="D10924" s="2" t="s">
        <v>26</v>
      </c>
      <c r="E10924" s="2">
        <v>2530.87</v>
      </c>
      <c r="F10924" s="2">
        <v>0.06</v>
      </c>
      <c r="G10924" s="2">
        <v>2</v>
      </c>
      <c r="H10924" s="3">
        <v>44977</v>
      </c>
      <c r="I10924" s="3">
        <v>44981</v>
      </c>
      <c r="J10924" s="2" t="s">
        <v>21</v>
      </c>
      <c r="K10924" s="2" t="s">
        <v>22</v>
      </c>
      <c r="L10924" s="2">
        <v>575.64</v>
      </c>
      <c r="M10924" s="2" t="s">
        <v>28</v>
      </c>
      <c r="N10924" s="11">
        <f>L10924/E10924*100</f>
        <v>22.744747853504922</v>
      </c>
      <c r="O10924" s="12" t="str">
        <f>IF(N10924&lt;10,"Low",IF(N10924&lt;20,"Med","High"))</f>
        <v>High</v>
      </c>
      <c r="P10924" s="12">
        <f>sales*discount</f>
        <v>151.85219999999998</v>
      </c>
      <c r="Q10924" s="12">
        <f>sales-Discount_Values</f>
        <v>2379.0178000000001</v>
      </c>
      <c r="R10924" s="12">
        <f>DATEDIF(order_date,delivery_date,"D")</f>
        <v>4</v>
      </c>
      <c r="S10924" s="12"/>
    </row>
    <row r="10925" spans="1:19" ht="14.25" customHeight="1" x14ac:dyDescent="0.35">
      <c r="A10925" s="2" t="s">
        <v>6201</v>
      </c>
      <c r="B10925" s="2">
        <v>106168</v>
      </c>
      <c r="C10925" s="2" t="s">
        <v>41</v>
      </c>
      <c r="D10925" s="2" t="s">
        <v>26</v>
      </c>
      <c r="E10925" s="2">
        <v>4683.47</v>
      </c>
      <c r="F10925" s="2">
        <v>0.13</v>
      </c>
      <c r="G10925" s="2">
        <v>1</v>
      </c>
      <c r="H10925" s="3">
        <v>45237</v>
      </c>
      <c r="I10925" s="3">
        <v>45241</v>
      </c>
      <c r="J10925" s="2" t="s">
        <v>15</v>
      </c>
      <c r="K10925" s="2" t="s">
        <v>27</v>
      </c>
      <c r="L10925" s="2">
        <v>1065.26</v>
      </c>
      <c r="M10925" s="2" t="s">
        <v>48</v>
      </c>
      <c r="N10925" s="11">
        <f>L10925/E10925*100</f>
        <v>22.745101388500405</v>
      </c>
      <c r="O10925" s="12" t="str">
        <f>IF(N10925&lt;10,"Low",IF(N10925&lt;20,"Med","High"))</f>
        <v>High</v>
      </c>
      <c r="P10925" s="12">
        <f>sales*discount</f>
        <v>608.85110000000009</v>
      </c>
      <c r="Q10925" s="12">
        <f>sales-Discount_Values</f>
        <v>4074.6189000000004</v>
      </c>
      <c r="R10925" s="12">
        <f>DATEDIF(order_date,delivery_date,"D")</f>
        <v>4</v>
      </c>
      <c r="S10925" s="12"/>
    </row>
    <row r="10926" spans="1:19" ht="14.25" customHeight="1" x14ac:dyDescent="0.35">
      <c r="A10926" s="2" t="s">
        <v>842</v>
      </c>
      <c r="B10926" s="2">
        <v>100809</v>
      </c>
      <c r="C10926" s="2" t="s">
        <v>25</v>
      </c>
      <c r="D10926" s="2" t="s">
        <v>26</v>
      </c>
      <c r="E10926" s="2">
        <v>3306.64</v>
      </c>
      <c r="F10926" s="2">
        <v>0.05</v>
      </c>
      <c r="G10926" s="2">
        <v>5</v>
      </c>
      <c r="H10926" s="3">
        <v>45510</v>
      </c>
      <c r="I10926" s="3">
        <v>45512</v>
      </c>
      <c r="J10926" s="2" t="s">
        <v>31</v>
      </c>
      <c r="K10926" s="2" t="s">
        <v>27</v>
      </c>
      <c r="L10926" s="2">
        <v>752.14</v>
      </c>
      <c r="M10926" s="2" t="s">
        <v>48</v>
      </c>
      <c r="N10926" s="11">
        <f>L10926/E10926*100</f>
        <v>22.746352793167688</v>
      </c>
      <c r="O10926" s="12" t="str">
        <f>IF(N10926&lt;10,"Low",IF(N10926&lt;20,"Med","High"))</f>
        <v>High</v>
      </c>
      <c r="P10926" s="12">
        <f>sales*discount</f>
        <v>165.33199999999999</v>
      </c>
      <c r="Q10926" s="12">
        <f>sales-Discount_Values</f>
        <v>3141.308</v>
      </c>
      <c r="R10926" s="12">
        <f>DATEDIF(order_date,delivery_date,"D")</f>
        <v>2</v>
      </c>
      <c r="S10926" s="12"/>
    </row>
    <row r="10927" spans="1:19" ht="14.25" customHeight="1" x14ac:dyDescent="0.35">
      <c r="A10927" s="2" t="s">
        <v>6535</v>
      </c>
      <c r="B10927" s="2">
        <v>106502</v>
      </c>
      <c r="C10927" s="2" t="s">
        <v>25</v>
      </c>
      <c r="D10927" s="2" t="s">
        <v>14</v>
      </c>
      <c r="E10927" s="2">
        <v>4624.84</v>
      </c>
      <c r="F10927" s="2">
        <v>0.25</v>
      </c>
      <c r="G10927" s="2">
        <v>9</v>
      </c>
      <c r="H10927" s="3">
        <v>44936</v>
      </c>
      <c r="I10927" s="3">
        <v>44943</v>
      </c>
      <c r="J10927" s="2" t="s">
        <v>31</v>
      </c>
      <c r="K10927" s="2" t="s">
        <v>22</v>
      </c>
      <c r="L10927" s="2">
        <v>1052.06</v>
      </c>
      <c r="M10927" s="2" t="s">
        <v>34</v>
      </c>
      <c r="N10927" s="11">
        <f>L10927/E10927*100</f>
        <v>22.748030202125911</v>
      </c>
      <c r="O10927" s="12" t="str">
        <f>IF(N10927&lt;10,"Low",IF(N10927&lt;20,"Med","High"))</f>
        <v>High</v>
      </c>
      <c r="P10927" s="12">
        <f>sales*discount</f>
        <v>1156.21</v>
      </c>
      <c r="Q10927" s="12">
        <f>sales-Discount_Values</f>
        <v>3468.63</v>
      </c>
      <c r="R10927" s="12">
        <f>DATEDIF(order_date,delivery_date,"D")</f>
        <v>7</v>
      </c>
      <c r="S10927" s="12"/>
    </row>
    <row r="10928" spans="1:19" ht="14.25" customHeight="1" x14ac:dyDescent="0.35">
      <c r="A10928" s="2" t="s">
        <v>9903</v>
      </c>
      <c r="B10928" s="2">
        <v>109870</v>
      </c>
      <c r="C10928" s="2" t="s">
        <v>41</v>
      </c>
      <c r="D10928" s="2" t="s">
        <v>36</v>
      </c>
      <c r="E10928" s="2">
        <v>4833.9799999999996</v>
      </c>
      <c r="F10928" s="2">
        <v>0.34</v>
      </c>
      <c r="G10928" s="2">
        <v>6</v>
      </c>
      <c r="H10928" s="3">
        <v>45000</v>
      </c>
      <c r="I10928" s="3">
        <v>45001</v>
      </c>
      <c r="J10928" s="2" t="s">
        <v>15</v>
      </c>
      <c r="K10928" s="2" t="s">
        <v>27</v>
      </c>
      <c r="L10928" s="2">
        <v>1099.76</v>
      </c>
      <c r="M10928" s="2" t="s">
        <v>34</v>
      </c>
      <c r="N10928" s="11">
        <f>L10928/E10928*100</f>
        <v>22.750611297522955</v>
      </c>
      <c r="O10928" s="12" t="str">
        <f>IF(N10928&lt;10,"Low",IF(N10928&lt;20,"Med","High"))</f>
        <v>High</v>
      </c>
      <c r="P10928" s="12">
        <f>sales*discount</f>
        <v>1643.5532000000001</v>
      </c>
      <c r="Q10928" s="12">
        <f>sales-Discount_Values</f>
        <v>3190.4267999999993</v>
      </c>
      <c r="R10928" s="12">
        <f>DATEDIF(order_date,delivery_date,"D")</f>
        <v>1</v>
      </c>
      <c r="S10928" s="12"/>
    </row>
    <row r="10929" spans="1:19" ht="14.25" customHeight="1" x14ac:dyDescent="0.35">
      <c r="A10929" s="2" t="s">
        <v>10412</v>
      </c>
      <c r="B10929" s="2">
        <v>110379</v>
      </c>
      <c r="C10929" s="2" t="s">
        <v>25</v>
      </c>
      <c r="D10929" s="2" t="s">
        <v>26</v>
      </c>
      <c r="E10929" s="2">
        <v>250.42</v>
      </c>
      <c r="F10929" s="2">
        <v>0.1</v>
      </c>
      <c r="G10929" s="2">
        <v>9</v>
      </c>
      <c r="H10929" s="3">
        <v>45523</v>
      </c>
      <c r="I10929" s="3">
        <v>45528</v>
      </c>
      <c r="J10929" s="2" t="s">
        <v>21</v>
      </c>
      <c r="K10929" s="2" t="s">
        <v>16</v>
      </c>
      <c r="L10929" s="2">
        <v>56.98</v>
      </c>
      <c r="M10929" s="2" t="s">
        <v>23</v>
      </c>
      <c r="N10929" s="11">
        <f>L10929/E10929*100</f>
        <v>22.753773660250779</v>
      </c>
      <c r="O10929" s="12" t="str">
        <f>IF(N10929&lt;10,"Low",IF(N10929&lt;20,"Med","High"))</f>
        <v>High</v>
      </c>
      <c r="P10929" s="12">
        <f>sales*discount</f>
        <v>25.042000000000002</v>
      </c>
      <c r="Q10929" s="12">
        <f>sales-Discount_Values</f>
        <v>225.37799999999999</v>
      </c>
      <c r="R10929" s="12">
        <f>DATEDIF(order_date,delivery_date,"D")</f>
        <v>5</v>
      </c>
      <c r="S10929" s="12"/>
    </row>
    <row r="10930" spans="1:19" ht="14.25" customHeight="1" x14ac:dyDescent="0.35">
      <c r="A10930" s="2" t="s">
        <v>4084</v>
      </c>
      <c r="B10930" s="2">
        <v>104051</v>
      </c>
      <c r="C10930" s="2" t="s">
        <v>41</v>
      </c>
      <c r="D10930" s="2" t="s">
        <v>20</v>
      </c>
      <c r="E10930" s="2">
        <v>4480.49</v>
      </c>
      <c r="F10930" s="2">
        <v>0.11</v>
      </c>
      <c r="G10930" s="2">
        <v>5</v>
      </c>
      <c r="H10930" s="3">
        <v>45055</v>
      </c>
      <c r="I10930" s="3">
        <v>45058</v>
      </c>
      <c r="J10930" s="2" t="s">
        <v>31</v>
      </c>
      <c r="K10930" s="2" t="s">
        <v>27</v>
      </c>
      <c r="L10930" s="2">
        <v>1019.64</v>
      </c>
      <c r="M10930" s="2" t="s">
        <v>28</v>
      </c>
      <c r="N10930" s="11">
        <f>L10930/E10930*100</f>
        <v>22.757332345346157</v>
      </c>
      <c r="O10930" s="12" t="str">
        <f>IF(N10930&lt;10,"Low",IF(N10930&lt;20,"Med","High"))</f>
        <v>High</v>
      </c>
      <c r="P10930" s="12">
        <f>sales*discount</f>
        <v>492.85389999999995</v>
      </c>
      <c r="Q10930" s="12">
        <f>sales-Discount_Values</f>
        <v>3987.6360999999997</v>
      </c>
      <c r="R10930" s="12">
        <f>DATEDIF(order_date,delivery_date,"D")</f>
        <v>3</v>
      </c>
      <c r="S10930" s="12"/>
    </row>
    <row r="10931" spans="1:19" ht="14.25" customHeight="1" x14ac:dyDescent="0.35">
      <c r="A10931" s="2" t="s">
        <v>15369</v>
      </c>
      <c r="B10931" s="2">
        <v>115336</v>
      </c>
      <c r="C10931" s="2" t="s">
        <v>19</v>
      </c>
      <c r="D10931" s="2" t="s">
        <v>26</v>
      </c>
      <c r="E10931" s="2">
        <v>1047.54</v>
      </c>
      <c r="F10931" s="2">
        <v>0.09</v>
      </c>
      <c r="G10931" s="2">
        <v>5</v>
      </c>
      <c r="H10931" s="3">
        <v>45538</v>
      </c>
      <c r="I10931" s="3">
        <v>45542</v>
      </c>
      <c r="J10931" s="2" t="s">
        <v>15</v>
      </c>
      <c r="K10931" s="2" t="s">
        <v>22</v>
      </c>
      <c r="L10931" s="2">
        <v>238.46</v>
      </c>
      <c r="M10931" s="2" t="s">
        <v>23</v>
      </c>
      <c r="N10931" s="11">
        <f>L10931/E10931*100</f>
        <v>22.763808541917253</v>
      </c>
      <c r="O10931" s="12" t="str">
        <f>IF(N10931&lt;10,"Low",IF(N10931&lt;20,"Med","High"))</f>
        <v>High</v>
      </c>
      <c r="P10931" s="12">
        <f>sales*discount</f>
        <v>94.278599999999997</v>
      </c>
      <c r="Q10931" s="12">
        <f>sales-Discount_Values</f>
        <v>953.26139999999998</v>
      </c>
      <c r="R10931" s="12">
        <f>DATEDIF(order_date,delivery_date,"D")</f>
        <v>4</v>
      </c>
      <c r="S10931" s="12"/>
    </row>
    <row r="10932" spans="1:19" ht="14.25" customHeight="1" x14ac:dyDescent="0.35">
      <c r="A10932" s="2" t="s">
        <v>11141</v>
      </c>
      <c r="B10932" s="2">
        <v>111108</v>
      </c>
      <c r="C10932" s="2" t="s">
        <v>13</v>
      </c>
      <c r="D10932" s="2" t="s">
        <v>14</v>
      </c>
      <c r="E10932" s="2">
        <v>2526.9299999999998</v>
      </c>
      <c r="F10932" s="2">
        <v>0.02</v>
      </c>
      <c r="G10932" s="2">
        <v>3</v>
      </c>
      <c r="H10932" s="3">
        <v>44957</v>
      </c>
      <c r="I10932" s="3">
        <v>44960</v>
      </c>
      <c r="J10932" s="2" t="s">
        <v>31</v>
      </c>
      <c r="K10932" s="2" t="s">
        <v>27</v>
      </c>
      <c r="L10932" s="2">
        <v>575.25</v>
      </c>
      <c r="M10932" s="2" t="s">
        <v>34</v>
      </c>
      <c r="N10932" s="11">
        <f>L10932/E10932*100</f>
        <v>22.764777813394119</v>
      </c>
      <c r="O10932" s="12" t="str">
        <f>IF(N10932&lt;10,"Low",IF(N10932&lt;20,"Med","High"))</f>
        <v>High</v>
      </c>
      <c r="P10932" s="12">
        <f>sales*discount</f>
        <v>50.538599999999995</v>
      </c>
      <c r="Q10932" s="12">
        <f>sales-Discount_Values</f>
        <v>2476.3914</v>
      </c>
      <c r="R10932" s="12">
        <f>DATEDIF(order_date,delivery_date,"D")</f>
        <v>3</v>
      </c>
      <c r="S10932" s="12"/>
    </row>
    <row r="10933" spans="1:19" ht="14.25" customHeight="1" x14ac:dyDescent="0.35">
      <c r="A10933" s="2" t="s">
        <v>868</v>
      </c>
      <c r="B10933" s="2">
        <v>100835</v>
      </c>
      <c r="C10933" s="2" t="s">
        <v>19</v>
      </c>
      <c r="D10933" s="2" t="s">
        <v>36</v>
      </c>
      <c r="E10933" s="2">
        <v>3962.98</v>
      </c>
      <c r="F10933" s="2">
        <v>0.2</v>
      </c>
      <c r="G10933" s="2">
        <v>9</v>
      </c>
      <c r="H10933" s="3">
        <v>45521</v>
      </c>
      <c r="I10933" s="3">
        <v>45525</v>
      </c>
      <c r="J10933" s="2" t="s">
        <v>15</v>
      </c>
      <c r="K10933" s="2" t="s">
        <v>16</v>
      </c>
      <c r="L10933" s="2">
        <v>902.2</v>
      </c>
      <c r="M10933" s="2" t="s">
        <v>17</v>
      </c>
      <c r="N10933" s="11">
        <f>L10933/E10933*100</f>
        <v>22.765696521304676</v>
      </c>
      <c r="O10933" s="12" t="str">
        <f>IF(N10933&lt;10,"Low",IF(N10933&lt;20,"Med","High"))</f>
        <v>High</v>
      </c>
      <c r="P10933" s="12">
        <f>sales*discount</f>
        <v>792.596</v>
      </c>
      <c r="Q10933" s="12">
        <f>sales-Discount_Values</f>
        <v>3170.384</v>
      </c>
      <c r="R10933" s="12">
        <f>DATEDIF(order_date,delivery_date,"D")</f>
        <v>4</v>
      </c>
      <c r="S10933" s="12"/>
    </row>
    <row r="10934" spans="1:19" ht="14.25" customHeight="1" x14ac:dyDescent="0.35">
      <c r="A10934" s="2" t="s">
        <v>13350</v>
      </c>
      <c r="B10934" s="2">
        <v>113317</v>
      </c>
      <c r="C10934" s="2" t="s">
        <v>25</v>
      </c>
      <c r="D10934" s="2" t="s">
        <v>20</v>
      </c>
      <c r="E10934" s="2">
        <v>2349.0500000000002</v>
      </c>
      <c r="F10934" s="2">
        <v>0.17</v>
      </c>
      <c r="G10934" s="2">
        <v>8</v>
      </c>
      <c r="H10934" s="3">
        <v>45322</v>
      </c>
      <c r="I10934" s="3">
        <v>45325</v>
      </c>
      <c r="J10934" s="2" t="s">
        <v>15</v>
      </c>
      <c r="K10934" s="2" t="s">
        <v>22</v>
      </c>
      <c r="L10934" s="2">
        <v>534.79999999999995</v>
      </c>
      <c r="M10934" s="2" t="s">
        <v>39</v>
      </c>
      <c r="N10934" s="11">
        <f>L10934/E10934*100</f>
        <v>22.766650348013023</v>
      </c>
      <c r="O10934" s="12" t="str">
        <f>IF(N10934&lt;10,"Low",IF(N10934&lt;20,"Med","High"))</f>
        <v>High</v>
      </c>
      <c r="P10934" s="12">
        <f>sales*discount</f>
        <v>399.33850000000007</v>
      </c>
      <c r="Q10934" s="12">
        <f>sales-Discount_Values</f>
        <v>1949.7115000000001</v>
      </c>
      <c r="R10934" s="12">
        <f>DATEDIF(order_date,delivery_date,"D")</f>
        <v>3</v>
      </c>
      <c r="S10934" s="12"/>
    </row>
    <row r="10935" spans="1:19" ht="14.25" customHeight="1" x14ac:dyDescent="0.35">
      <c r="A10935" s="2" t="s">
        <v>13902</v>
      </c>
      <c r="B10935" s="2">
        <v>113869</v>
      </c>
      <c r="C10935" s="2" t="s">
        <v>25</v>
      </c>
      <c r="D10935" s="2" t="s">
        <v>36</v>
      </c>
      <c r="E10935" s="2">
        <v>3274.37</v>
      </c>
      <c r="F10935" s="2">
        <v>0.27</v>
      </c>
      <c r="G10935" s="2">
        <v>4</v>
      </c>
      <c r="H10935" s="3">
        <v>45262</v>
      </c>
      <c r="I10935" s="3">
        <v>45265</v>
      </c>
      <c r="J10935" s="2" t="s">
        <v>15</v>
      </c>
      <c r="K10935" s="2" t="s">
        <v>27</v>
      </c>
      <c r="L10935" s="2">
        <v>745.49</v>
      </c>
      <c r="M10935" s="2" t="s">
        <v>39</v>
      </c>
      <c r="N10935" s="11">
        <f>L10935/E10935*100</f>
        <v>22.767433124539991</v>
      </c>
      <c r="O10935" s="12" t="str">
        <f>IF(N10935&lt;10,"Low",IF(N10935&lt;20,"Med","High"))</f>
        <v>High</v>
      </c>
      <c r="P10935" s="12">
        <f>sales*discount</f>
        <v>884.07990000000007</v>
      </c>
      <c r="Q10935" s="12">
        <f>sales-Discount_Values</f>
        <v>2390.2900999999997</v>
      </c>
      <c r="R10935" s="12">
        <f>DATEDIF(order_date,delivery_date,"D")</f>
        <v>3</v>
      </c>
      <c r="S10935" s="12"/>
    </row>
    <row r="10936" spans="1:19" ht="14.25" customHeight="1" x14ac:dyDescent="0.35">
      <c r="A10936" s="2" t="s">
        <v>12478</v>
      </c>
      <c r="B10936" s="2">
        <v>112445</v>
      </c>
      <c r="C10936" s="2" t="s">
        <v>13</v>
      </c>
      <c r="D10936" s="2" t="s">
        <v>14</v>
      </c>
      <c r="E10936" s="2">
        <v>2774.73</v>
      </c>
      <c r="F10936" s="2">
        <v>0.21</v>
      </c>
      <c r="G10936" s="2">
        <v>1</v>
      </c>
      <c r="H10936" s="3">
        <v>45385</v>
      </c>
      <c r="I10936" s="3">
        <v>45391</v>
      </c>
      <c r="J10936" s="2" t="s">
        <v>31</v>
      </c>
      <c r="K10936" s="2" t="s">
        <v>22</v>
      </c>
      <c r="L10936" s="2">
        <v>631.77</v>
      </c>
      <c r="M10936" s="2" t="s">
        <v>17</v>
      </c>
      <c r="N10936" s="11">
        <f>L10936/E10936*100</f>
        <v>22.768701819636505</v>
      </c>
      <c r="O10936" s="12" t="str">
        <f>IF(N10936&lt;10,"Low",IF(N10936&lt;20,"Med","High"))</f>
        <v>High</v>
      </c>
      <c r="P10936" s="12">
        <f>sales*discount</f>
        <v>582.69330000000002</v>
      </c>
      <c r="Q10936" s="12">
        <f>sales-Discount_Values</f>
        <v>2192.0367000000001</v>
      </c>
      <c r="R10936" s="12">
        <f>DATEDIF(order_date,delivery_date,"D")</f>
        <v>6</v>
      </c>
      <c r="S10936" s="12"/>
    </row>
    <row r="10937" spans="1:19" ht="14.25" customHeight="1" x14ac:dyDescent="0.35">
      <c r="A10937" s="2" t="s">
        <v>4180</v>
      </c>
      <c r="B10937" s="2">
        <v>104147</v>
      </c>
      <c r="C10937" s="2" t="s">
        <v>13</v>
      </c>
      <c r="D10937" s="2" t="s">
        <v>20</v>
      </c>
      <c r="E10937" s="2">
        <v>4170.8500000000004</v>
      </c>
      <c r="F10937" s="2">
        <v>0.3</v>
      </c>
      <c r="G10937" s="2">
        <v>5</v>
      </c>
      <c r="H10937" s="3">
        <v>45340</v>
      </c>
      <c r="I10937" s="3">
        <v>45347</v>
      </c>
      <c r="J10937" s="2" t="s">
        <v>21</v>
      </c>
      <c r="K10937" s="2" t="s">
        <v>16</v>
      </c>
      <c r="L10937" s="2">
        <v>949.65</v>
      </c>
      <c r="M10937" s="2" t="s">
        <v>34</v>
      </c>
      <c r="N10937" s="11">
        <f>L10937/E10937*100</f>
        <v>22.768740184854401</v>
      </c>
      <c r="O10937" s="12" t="str">
        <f>IF(N10937&lt;10,"Low",IF(N10937&lt;20,"Med","High"))</f>
        <v>High</v>
      </c>
      <c r="P10937" s="12">
        <f>sales*discount</f>
        <v>1251.2550000000001</v>
      </c>
      <c r="Q10937" s="12">
        <f>sales-Discount_Values</f>
        <v>2919.5950000000003</v>
      </c>
      <c r="R10937" s="12">
        <f>DATEDIF(order_date,delivery_date,"D")</f>
        <v>7</v>
      </c>
      <c r="S10937" s="12"/>
    </row>
    <row r="10938" spans="1:19" ht="14.25" customHeight="1" x14ac:dyDescent="0.35">
      <c r="A10938" s="2" t="s">
        <v>14177</v>
      </c>
      <c r="B10938" s="2">
        <v>114144</v>
      </c>
      <c r="C10938" s="2" t="s">
        <v>19</v>
      </c>
      <c r="D10938" s="2" t="s">
        <v>36</v>
      </c>
      <c r="E10938" s="2">
        <v>3415.95</v>
      </c>
      <c r="F10938" s="2">
        <v>0.31</v>
      </c>
      <c r="G10938" s="2">
        <v>9</v>
      </c>
      <c r="H10938" s="3">
        <v>45214</v>
      </c>
      <c r="I10938" s="3">
        <v>45221</v>
      </c>
      <c r="J10938" s="2" t="s">
        <v>15</v>
      </c>
      <c r="K10938" s="2" t="s">
        <v>22</v>
      </c>
      <c r="L10938" s="2">
        <v>777.78</v>
      </c>
      <c r="M10938" s="2" t="s">
        <v>34</v>
      </c>
      <c r="N10938" s="11">
        <f>L10938/E10938*100</f>
        <v>22.769068633908578</v>
      </c>
      <c r="O10938" s="12" t="str">
        <f>IF(N10938&lt;10,"Low",IF(N10938&lt;20,"Med","High"))</f>
        <v>High</v>
      </c>
      <c r="P10938" s="12">
        <f>sales*discount</f>
        <v>1058.9444999999998</v>
      </c>
      <c r="Q10938" s="12">
        <f>sales-Discount_Values</f>
        <v>2357.0055000000002</v>
      </c>
      <c r="R10938" s="12">
        <f>DATEDIF(order_date,delivery_date,"D")</f>
        <v>7</v>
      </c>
      <c r="S10938" s="12"/>
    </row>
    <row r="10939" spans="1:19" ht="14.25" customHeight="1" x14ac:dyDescent="0.35">
      <c r="A10939" s="2" t="s">
        <v>4283</v>
      </c>
      <c r="B10939" s="2">
        <v>104250</v>
      </c>
      <c r="C10939" s="2" t="s">
        <v>25</v>
      </c>
      <c r="D10939" s="2" t="s">
        <v>33</v>
      </c>
      <c r="E10939" s="2">
        <v>2307.7199999999998</v>
      </c>
      <c r="F10939" s="2">
        <v>0.19</v>
      </c>
      <c r="G10939" s="2">
        <v>9</v>
      </c>
      <c r="H10939" s="3">
        <v>45450</v>
      </c>
      <c r="I10939" s="3">
        <v>45453</v>
      </c>
      <c r="J10939" s="2" t="s">
        <v>15</v>
      </c>
      <c r="K10939" s="2" t="s">
        <v>27</v>
      </c>
      <c r="L10939" s="2">
        <v>525.45000000000005</v>
      </c>
      <c r="M10939" s="2" t="s">
        <v>48</v>
      </c>
      <c r="N10939" s="11">
        <f>L10939/E10939*100</f>
        <v>22.769226769278774</v>
      </c>
      <c r="O10939" s="12" t="str">
        <f>IF(N10939&lt;10,"Low",IF(N10939&lt;20,"Med","High"))</f>
        <v>High</v>
      </c>
      <c r="P10939" s="12">
        <f>sales*discount</f>
        <v>438.46679999999998</v>
      </c>
      <c r="Q10939" s="12">
        <f>sales-Discount_Values</f>
        <v>1869.2531999999999</v>
      </c>
      <c r="R10939" s="12">
        <f>DATEDIF(order_date,delivery_date,"D")</f>
        <v>3</v>
      </c>
      <c r="S10939" s="12"/>
    </row>
    <row r="10940" spans="1:19" ht="14.25" customHeight="1" x14ac:dyDescent="0.35">
      <c r="A10940" s="2" t="s">
        <v>2506</v>
      </c>
      <c r="B10940" s="2">
        <v>102473</v>
      </c>
      <c r="C10940" s="2" t="s">
        <v>19</v>
      </c>
      <c r="D10940" s="2" t="s">
        <v>26</v>
      </c>
      <c r="E10940" s="2">
        <v>1154.9000000000001</v>
      </c>
      <c r="F10940" s="2">
        <v>0.4</v>
      </c>
      <c r="G10940" s="2">
        <v>8</v>
      </c>
      <c r="H10940" s="3">
        <v>45217</v>
      </c>
      <c r="I10940" s="3">
        <v>45218</v>
      </c>
      <c r="J10940" s="2" t="s">
        <v>21</v>
      </c>
      <c r="K10940" s="2" t="s">
        <v>16</v>
      </c>
      <c r="L10940" s="2">
        <v>262.97000000000003</v>
      </c>
      <c r="M10940" s="2" t="s">
        <v>48</v>
      </c>
      <c r="N10940" s="11">
        <f>L10940/E10940*100</f>
        <v>22.769936791064165</v>
      </c>
      <c r="O10940" s="12" t="str">
        <f>IF(N10940&lt;10,"Low",IF(N10940&lt;20,"Med","High"))</f>
        <v>High</v>
      </c>
      <c r="P10940" s="12">
        <f>sales*discount</f>
        <v>461.96000000000004</v>
      </c>
      <c r="Q10940" s="12">
        <f>sales-Discount_Values</f>
        <v>692.94</v>
      </c>
      <c r="R10940" s="12">
        <f>DATEDIF(order_date,delivery_date,"D")</f>
        <v>1</v>
      </c>
      <c r="S10940" s="12"/>
    </row>
    <row r="10941" spans="1:19" ht="14.25" customHeight="1" x14ac:dyDescent="0.35">
      <c r="A10941" s="2" t="s">
        <v>2426</v>
      </c>
      <c r="B10941" s="2">
        <v>102393</v>
      </c>
      <c r="C10941" s="2" t="s">
        <v>13</v>
      </c>
      <c r="D10941" s="2" t="s">
        <v>33</v>
      </c>
      <c r="E10941" s="2">
        <v>4121.43</v>
      </c>
      <c r="F10941" s="2">
        <v>0.28000000000000003</v>
      </c>
      <c r="G10941" s="2">
        <v>2</v>
      </c>
      <c r="H10941" s="3">
        <v>45198</v>
      </c>
      <c r="I10941" s="3">
        <v>45199</v>
      </c>
      <c r="J10941" s="2" t="s">
        <v>21</v>
      </c>
      <c r="K10941" s="2" t="s">
        <v>27</v>
      </c>
      <c r="L10941" s="2">
        <v>938.45</v>
      </c>
      <c r="M10941" s="2" t="s">
        <v>48</v>
      </c>
      <c r="N10941" s="11">
        <f>L10941/E10941*100</f>
        <v>22.770009438471597</v>
      </c>
      <c r="O10941" s="12" t="str">
        <f>IF(N10941&lt;10,"Low",IF(N10941&lt;20,"Med","High"))</f>
        <v>High</v>
      </c>
      <c r="P10941" s="12">
        <f>sales*discount</f>
        <v>1154.0004000000001</v>
      </c>
      <c r="Q10941" s="12">
        <f>sales-Discount_Values</f>
        <v>2967.4296000000004</v>
      </c>
      <c r="R10941" s="12">
        <f>DATEDIF(order_date,delivery_date,"D")</f>
        <v>1</v>
      </c>
      <c r="S10941" s="12"/>
    </row>
    <row r="10942" spans="1:19" ht="14.25" customHeight="1" x14ac:dyDescent="0.35">
      <c r="A10942" s="2" t="s">
        <v>13691</v>
      </c>
      <c r="B10942" s="2">
        <v>113658</v>
      </c>
      <c r="C10942" s="2" t="s">
        <v>25</v>
      </c>
      <c r="D10942" s="2" t="s">
        <v>14</v>
      </c>
      <c r="E10942" s="2">
        <v>3941.44</v>
      </c>
      <c r="F10942" s="2">
        <v>0.14000000000000001</v>
      </c>
      <c r="G10942" s="2">
        <v>8</v>
      </c>
      <c r="H10942" s="3">
        <v>45219</v>
      </c>
      <c r="I10942" s="3">
        <v>45225</v>
      </c>
      <c r="J10942" s="2" t="s">
        <v>21</v>
      </c>
      <c r="K10942" s="2" t="s">
        <v>22</v>
      </c>
      <c r="L10942" s="2">
        <v>897.5</v>
      </c>
      <c r="M10942" s="2" t="s">
        <v>34</v>
      </c>
      <c r="N10942" s="11">
        <f>L10942/E10942*100</f>
        <v>22.770865470487944</v>
      </c>
      <c r="O10942" s="12" t="str">
        <f>IF(N10942&lt;10,"Low",IF(N10942&lt;20,"Med","High"))</f>
        <v>High</v>
      </c>
      <c r="P10942" s="12">
        <f>sales*discount</f>
        <v>551.80160000000001</v>
      </c>
      <c r="Q10942" s="12">
        <f>sales-Discount_Values</f>
        <v>3389.6383999999998</v>
      </c>
      <c r="R10942" s="12">
        <f>DATEDIF(order_date,delivery_date,"D")</f>
        <v>6</v>
      </c>
      <c r="S10942" s="12"/>
    </row>
    <row r="10943" spans="1:19" ht="14.25" customHeight="1" x14ac:dyDescent="0.35">
      <c r="A10943" s="2" t="s">
        <v>15315</v>
      </c>
      <c r="B10943" s="2">
        <v>115282</v>
      </c>
      <c r="C10943" s="2" t="s">
        <v>19</v>
      </c>
      <c r="D10943" s="2" t="s">
        <v>26</v>
      </c>
      <c r="E10943" s="2">
        <v>1184.44</v>
      </c>
      <c r="F10943" s="2">
        <v>0.22</v>
      </c>
      <c r="G10943" s="2">
        <v>3</v>
      </c>
      <c r="H10943" s="3">
        <v>45250</v>
      </c>
      <c r="I10943" s="3">
        <v>45252</v>
      </c>
      <c r="J10943" s="2" t="s">
        <v>15</v>
      </c>
      <c r="K10943" s="2" t="s">
        <v>27</v>
      </c>
      <c r="L10943" s="2">
        <v>269.74</v>
      </c>
      <c r="M10943" s="2" t="s">
        <v>23</v>
      </c>
      <c r="N10943" s="11">
        <f>L10943/E10943*100</f>
        <v>22.773631420755798</v>
      </c>
      <c r="O10943" s="12" t="str">
        <f>IF(N10943&lt;10,"Low",IF(N10943&lt;20,"Med","High"))</f>
        <v>High</v>
      </c>
      <c r="P10943" s="12">
        <f>sales*discount</f>
        <v>260.57679999999999</v>
      </c>
      <c r="Q10943" s="12">
        <f>sales-Discount_Values</f>
        <v>923.86320000000001</v>
      </c>
      <c r="R10943" s="12">
        <f>DATEDIF(order_date,delivery_date,"D")</f>
        <v>2</v>
      </c>
      <c r="S10943" s="12"/>
    </row>
    <row r="10944" spans="1:19" ht="14.25" customHeight="1" x14ac:dyDescent="0.35">
      <c r="A10944" s="2" t="s">
        <v>2565</v>
      </c>
      <c r="B10944" s="2">
        <v>102532</v>
      </c>
      <c r="C10944" s="2" t="s">
        <v>19</v>
      </c>
      <c r="D10944" s="2" t="s">
        <v>14</v>
      </c>
      <c r="E10944" s="2">
        <v>4258.72</v>
      </c>
      <c r="F10944" s="2">
        <v>0.2</v>
      </c>
      <c r="G10944" s="2">
        <v>7</v>
      </c>
      <c r="H10944" s="3">
        <v>45511</v>
      </c>
      <c r="I10944" s="3">
        <v>45517</v>
      </c>
      <c r="J10944" s="2" t="s">
        <v>31</v>
      </c>
      <c r="K10944" s="2" t="s">
        <v>27</v>
      </c>
      <c r="L10944" s="2">
        <v>969.97</v>
      </c>
      <c r="M10944" s="2" t="s">
        <v>48</v>
      </c>
      <c r="N10944" s="11">
        <f>L10944/E10944*100</f>
        <v>22.776092346996279</v>
      </c>
      <c r="O10944" s="12" t="str">
        <f>IF(N10944&lt;10,"Low",IF(N10944&lt;20,"Med","High"))</f>
        <v>High</v>
      </c>
      <c r="P10944" s="12">
        <f>sales*discount</f>
        <v>851.74400000000014</v>
      </c>
      <c r="Q10944" s="12">
        <f>sales-Discount_Values</f>
        <v>3406.9760000000001</v>
      </c>
      <c r="R10944" s="12">
        <f>DATEDIF(order_date,delivery_date,"D")</f>
        <v>6</v>
      </c>
      <c r="S10944" s="12"/>
    </row>
    <row r="10945" spans="1:19" ht="14.25" customHeight="1" x14ac:dyDescent="0.35">
      <c r="A10945" s="2" t="s">
        <v>6450</v>
      </c>
      <c r="B10945" s="2">
        <v>106417</v>
      </c>
      <c r="C10945" s="2" t="s">
        <v>13</v>
      </c>
      <c r="D10945" s="2" t="s">
        <v>33</v>
      </c>
      <c r="E10945" s="2">
        <v>3020.14</v>
      </c>
      <c r="F10945" s="2">
        <v>0.01</v>
      </c>
      <c r="G10945" s="2">
        <v>7</v>
      </c>
      <c r="H10945" s="3">
        <v>45423</v>
      </c>
      <c r="I10945" s="3">
        <v>45430</v>
      </c>
      <c r="J10945" s="2" t="s">
        <v>21</v>
      </c>
      <c r="K10945" s="2" t="s">
        <v>27</v>
      </c>
      <c r="L10945" s="2">
        <v>687.88</v>
      </c>
      <c r="M10945" s="2" t="s">
        <v>28</v>
      </c>
      <c r="N10945" s="11">
        <f>L10945/E10945*100</f>
        <v>22.776427582827289</v>
      </c>
      <c r="O10945" s="12" t="str">
        <f>IF(N10945&lt;10,"Low",IF(N10945&lt;20,"Med","High"))</f>
        <v>High</v>
      </c>
      <c r="P10945" s="12">
        <f>sales*discount</f>
        <v>30.2014</v>
      </c>
      <c r="Q10945" s="12">
        <f>sales-Discount_Values</f>
        <v>2989.9386</v>
      </c>
      <c r="R10945" s="12">
        <f>DATEDIF(order_date,delivery_date,"D")</f>
        <v>7</v>
      </c>
      <c r="S10945" s="12"/>
    </row>
    <row r="10946" spans="1:19" ht="14.25" customHeight="1" x14ac:dyDescent="0.35">
      <c r="A10946" s="2" t="s">
        <v>8491</v>
      </c>
      <c r="B10946" s="2">
        <v>108458</v>
      </c>
      <c r="C10946" s="2" t="s">
        <v>25</v>
      </c>
      <c r="D10946" s="2" t="s">
        <v>20</v>
      </c>
      <c r="E10946" s="2">
        <v>2802.14</v>
      </c>
      <c r="F10946" s="2">
        <v>0.25</v>
      </c>
      <c r="G10946" s="2">
        <v>7</v>
      </c>
      <c r="H10946" s="3">
        <v>45117</v>
      </c>
      <c r="I10946" s="3">
        <v>45118</v>
      </c>
      <c r="J10946" s="2" t="s">
        <v>21</v>
      </c>
      <c r="K10946" s="2" t="s">
        <v>27</v>
      </c>
      <c r="L10946" s="2">
        <v>638.26</v>
      </c>
      <c r="M10946" s="2" t="s">
        <v>34</v>
      </c>
      <c r="N10946" s="11">
        <f>L10946/E10946*100</f>
        <v>22.777591412277758</v>
      </c>
      <c r="O10946" s="12" t="str">
        <f>IF(N10946&lt;10,"Low",IF(N10946&lt;20,"Med","High"))</f>
        <v>High</v>
      </c>
      <c r="P10946" s="12">
        <f>sales*discount</f>
        <v>700.53499999999997</v>
      </c>
      <c r="Q10946" s="12">
        <f>sales-Discount_Values</f>
        <v>2101.605</v>
      </c>
      <c r="R10946" s="12">
        <f>DATEDIF(order_date,delivery_date,"D")</f>
        <v>1</v>
      </c>
      <c r="S10946" s="12"/>
    </row>
    <row r="10947" spans="1:19" ht="14.25" customHeight="1" x14ac:dyDescent="0.35">
      <c r="A10947" s="2" t="s">
        <v>12418</v>
      </c>
      <c r="B10947" s="2">
        <v>112385</v>
      </c>
      <c r="C10947" s="2" t="s">
        <v>19</v>
      </c>
      <c r="D10947" s="2" t="s">
        <v>26</v>
      </c>
      <c r="E10947" s="2">
        <v>1143.52</v>
      </c>
      <c r="F10947" s="2">
        <v>0.08</v>
      </c>
      <c r="G10947" s="2">
        <v>8</v>
      </c>
      <c r="H10947" s="3">
        <v>45117</v>
      </c>
      <c r="I10947" s="3">
        <v>45121</v>
      </c>
      <c r="J10947" s="2" t="s">
        <v>15</v>
      </c>
      <c r="K10947" s="2" t="s">
        <v>22</v>
      </c>
      <c r="L10947" s="2">
        <v>260.47000000000003</v>
      </c>
      <c r="M10947" s="2" t="s">
        <v>34</v>
      </c>
      <c r="N10947" s="11">
        <f>L10947/E10947*100</f>
        <v>22.777913809990206</v>
      </c>
      <c r="O10947" s="12" t="str">
        <f>IF(N10947&lt;10,"Low",IF(N10947&lt;20,"Med","High"))</f>
        <v>High</v>
      </c>
      <c r="P10947" s="12">
        <f>sales*discount</f>
        <v>91.4816</v>
      </c>
      <c r="Q10947" s="12">
        <f>sales-Discount_Values</f>
        <v>1052.0383999999999</v>
      </c>
      <c r="R10947" s="12">
        <f>DATEDIF(order_date,delivery_date,"D")</f>
        <v>4</v>
      </c>
      <c r="S10947" s="12"/>
    </row>
    <row r="10948" spans="1:19" ht="14.25" customHeight="1" x14ac:dyDescent="0.35">
      <c r="A10948" s="2" t="s">
        <v>10719</v>
      </c>
      <c r="B10948" s="2">
        <v>110686</v>
      </c>
      <c r="C10948" s="2" t="s">
        <v>13</v>
      </c>
      <c r="D10948" s="2" t="s">
        <v>20</v>
      </c>
      <c r="E10948" s="2">
        <v>2709.66</v>
      </c>
      <c r="F10948" s="2">
        <v>0.37</v>
      </c>
      <c r="G10948" s="2">
        <v>4</v>
      </c>
      <c r="H10948" s="3">
        <v>45044</v>
      </c>
      <c r="I10948" s="3">
        <v>45047</v>
      </c>
      <c r="J10948" s="2" t="s">
        <v>31</v>
      </c>
      <c r="K10948" s="2" t="s">
        <v>16</v>
      </c>
      <c r="L10948" s="2">
        <v>617.27</v>
      </c>
      <c r="M10948" s="2" t="s">
        <v>17</v>
      </c>
      <c r="N10948" s="11">
        <f>L10948/E10948*100</f>
        <v>22.780348826051977</v>
      </c>
      <c r="O10948" s="12" t="str">
        <f>IF(N10948&lt;10,"Low",IF(N10948&lt;20,"Med","High"))</f>
        <v>High</v>
      </c>
      <c r="P10948" s="12">
        <f>sales*discount</f>
        <v>1002.5741999999999</v>
      </c>
      <c r="Q10948" s="12">
        <f>sales-Discount_Values</f>
        <v>1707.0857999999998</v>
      </c>
      <c r="R10948" s="12">
        <f>DATEDIF(order_date,delivery_date,"D")</f>
        <v>3</v>
      </c>
      <c r="S10948" s="12"/>
    </row>
    <row r="10949" spans="1:19" ht="14.25" customHeight="1" x14ac:dyDescent="0.35">
      <c r="A10949" s="2" t="s">
        <v>3426</v>
      </c>
      <c r="B10949" s="2">
        <v>103393</v>
      </c>
      <c r="C10949" s="2" t="s">
        <v>19</v>
      </c>
      <c r="D10949" s="2" t="s">
        <v>26</v>
      </c>
      <c r="E10949" s="2">
        <v>1258.19</v>
      </c>
      <c r="F10949" s="2">
        <v>0.47</v>
      </c>
      <c r="G10949" s="2">
        <v>6</v>
      </c>
      <c r="H10949" s="3">
        <v>44961</v>
      </c>
      <c r="I10949" s="3">
        <v>44967</v>
      </c>
      <c r="J10949" s="2" t="s">
        <v>31</v>
      </c>
      <c r="K10949" s="2" t="s">
        <v>16</v>
      </c>
      <c r="L10949" s="2">
        <v>286.63</v>
      </c>
      <c r="M10949" s="2" t="s">
        <v>39</v>
      </c>
      <c r="N10949" s="11">
        <f>L10949/E10949*100</f>
        <v>22.781137983929295</v>
      </c>
      <c r="O10949" s="12" t="str">
        <f>IF(N10949&lt;10,"Low",IF(N10949&lt;20,"Med","High"))</f>
        <v>High</v>
      </c>
      <c r="P10949" s="12">
        <f>sales*discount</f>
        <v>591.34929999999997</v>
      </c>
      <c r="Q10949" s="12">
        <f>sales-Discount_Values</f>
        <v>666.84070000000008</v>
      </c>
      <c r="R10949" s="12">
        <f>DATEDIF(order_date,delivery_date,"D")</f>
        <v>6</v>
      </c>
      <c r="S10949" s="12"/>
    </row>
    <row r="10950" spans="1:19" ht="14.25" customHeight="1" x14ac:dyDescent="0.35">
      <c r="A10950" s="2" t="s">
        <v>2152</v>
      </c>
      <c r="B10950" s="2">
        <v>102119</v>
      </c>
      <c r="C10950" s="2" t="s">
        <v>19</v>
      </c>
      <c r="D10950" s="2" t="s">
        <v>20</v>
      </c>
      <c r="E10950" s="2">
        <v>2110.85</v>
      </c>
      <c r="F10950" s="2">
        <v>0.18</v>
      </c>
      <c r="G10950" s="2">
        <v>3</v>
      </c>
      <c r="H10950" s="3">
        <v>45098</v>
      </c>
      <c r="I10950" s="3">
        <v>45104</v>
      </c>
      <c r="J10950" s="2" t="s">
        <v>15</v>
      </c>
      <c r="K10950" s="2" t="s">
        <v>22</v>
      </c>
      <c r="L10950" s="2">
        <v>480.91</v>
      </c>
      <c r="M10950" s="2" t="s">
        <v>28</v>
      </c>
      <c r="N10950" s="11">
        <f>L10950/E10950*100</f>
        <v>22.782765236752969</v>
      </c>
      <c r="O10950" s="12" t="str">
        <f>IF(N10950&lt;10,"Low",IF(N10950&lt;20,"Med","High"))</f>
        <v>High</v>
      </c>
      <c r="P10950" s="12">
        <f>sales*discount</f>
        <v>379.95299999999997</v>
      </c>
      <c r="Q10950" s="12">
        <f>sales-Discount_Values</f>
        <v>1730.8969999999999</v>
      </c>
      <c r="R10950" s="12">
        <f>DATEDIF(order_date,delivery_date,"D")</f>
        <v>6</v>
      </c>
      <c r="S10950" s="12"/>
    </row>
    <row r="10951" spans="1:19" ht="14.25" customHeight="1" x14ac:dyDescent="0.35">
      <c r="A10951" s="2" t="s">
        <v>6817</v>
      </c>
      <c r="B10951" s="2">
        <v>106784</v>
      </c>
      <c r="C10951" s="2" t="s">
        <v>13</v>
      </c>
      <c r="D10951" s="2" t="s">
        <v>20</v>
      </c>
      <c r="E10951" s="2">
        <v>1047.28</v>
      </c>
      <c r="F10951" s="2">
        <v>0.42</v>
      </c>
      <c r="G10951" s="2">
        <v>7</v>
      </c>
      <c r="H10951" s="3">
        <v>45091</v>
      </c>
      <c r="I10951" s="3">
        <v>45094</v>
      </c>
      <c r="J10951" s="2" t="s">
        <v>31</v>
      </c>
      <c r="K10951" s="2" t="s">
        <v>27</v>
      </c>
      <c r="L10951" s="2">
        <v>238.63</v>
      </c>
      <c r="M10951" s="2" t="s">
        <v>28</v>
      </c>
      <c r="N10951" s="11">
        <f>L10951/E10951*100</f>
        <v>22.785692460469026</v>
      </c>
      <c r="O10951" s="12" t="str">
        <f>IF(N10951&lt;10,"Low",IF(N10951&lt;20,"Med","High"))</f>
        <v>High</v>
      </c>
      <c r="P10951" s="12">
        <f>sales*discount</f>
        <v>439.85759999999999</v>
      </c>
      <c r="Q10951" s="12">
        <f>sales-Discount_Values</f>
        <v>607.42239999999993</v>
      </c>
      <c r="R10951" s="12">
        <f>DATEDIF(order_date,delivery_date,"D")</f>
        <v>3</v>
      </c>
      <c r="S10951" s="12"/>
    </row>
    <row r="10952" spans="1:19" ht="14.25" customHeight="1" x14ac:dyDescent="0.35">
      <c r="A10952" s="2" t="s">
        <v>4670</v>
      </c>
      <c r="B10952" s="2">
        <v>104637</v>
      </c>
      <c r="C10952" s="2" t="s">
        <v>13</v>
      </c>
      <c r="D10952" s="2" t="s">
        <v>14</v>
      </c>
      <c r="E10952" s="2">
        <v>4687.74</v>
      </c>
      <c r="F10952" s="2">
        <v>0.04</v>
      </c>
      <c r="G10952" s="2">
        <v>2</v>
      </c>
      <c r="H10952" s="3">
        <v>44967</v>
      </c>
      <c r="I10952" s="3">
        <v>44973</v>
      </c>
      <c r="J10952" s="2" t="s">
        <v>21</v>
      </c>
      <c r="K10952" s="2" t="s">
        <v>27</v>
      </c>
      <c r="L10952" s="2">
        <v>1068.4000000000001</v>
      </c>
      <c r="M10952" s="2" t="s">
        <v>23</v>
      </c>
      <c r="N10952" s="11">
        <f>L10952/E10952*100</f>
        <v>22.791366415372867</v>
      </c>
      <c r="O10952" s="12" t="str">
        <f>IF(N10952&lt;10,"Low",IF(N10952&lt;20,"Med","High"))</f>
        <v>High</v>
      </c>
      <c r="P10952" s="12">
        <f>sales*discount</f>
        <v>187.50960000000001</v>
      </c>
      <c r="Q10952" s="12">
        <f>sales-Discount_Values</f>
        <v>4500.2303999999995</v>
      </c>
      <c r="R10952" s="12">
        <f>DATEDIF(order_date,delivery_date,"D")</f>
        <v>6</v>
      </c>
      <c r="S10952" s="12"/>
    </row>
    <row r="10953" spans="1:19" ht="14.25" customHeight="1" x14ac:dyDescent="0.35">
      <c r="A10953" s="2" t="s">
        <v>14609</v>
      </c>
      <c r="B10953" s="2">
        <v>114576</v>
      </c>
      <c r="C10953" s="2" t="s">
        <v>13</v>
      </c>
      <c r="D10953" s="2" t="s">
        <v>14</v>
      </c>
      <c r="E10953" s="2">
        <v>4893.43</v>
      </c>
      <c r="F10953" s="2">
        <v>0.31</v>
      </c>
      <c r="G10953" s="2">
        <v>1</v>
      </c>
      <c r="H10953" s="3">
        <v>45270</v>
      </c>
      <c r="I10953" s="3">
        <v>45274</v>
      </c>
      <c r="J10953" s="2" t="s">
        <v>21</v>
      </c>
      <c r="K10953" s="2" t="s">
        <v>22</v>
      </c>
      <c r="L10953" s="2">
        <v>1115.3399999999999</v>
      </c>
      <c r="M10953" s="2" t="s">
        <v>23</v>
      </c>
      <c r="N10953" s="11">
        <f>L10953/E10953*100</f>
        <v>22.792601508553304</v>
      </c>
      <c r="O10953" s="12" t="str">
        <f>IF(N10953&lt;10,"Low",IF(N10953&lt;20,"Med","High"))</f>
        <v>High</v>
      </c>
      <c r="P10953" s="12">
        <f>sales*discount</f>
        <v>1516.9633000000001</v>
      </c>
      <c r="Q10953" s="12">
        <f>sales-Discount_Values</f>
        <v>3376.4666999999999</v>
      </c>
      <c r="R10953" s="12">
        <f>DATEDIF(order_date,delivery_date,"D")</f>
        <v>4</v>
      </c>
      <c r="S10953" s="12"/>
    </row>
    <row r="10954" spans="1:19" ht="14.25" customHeight="1" x14ac:dyDescent="0.35">
      <c r="A10954" s="2" t="s">
        <v>4222</v>
      </c>
      <c r="B10954" s="2">
        <v>104189</v>
      </c>
      <c r="C10954" s="2" t="s">
        <v>19</v>
      </c>
      <c r="D10954" s="2" t="s">
        <v>20</v>
      </c>
      <c r="E10954" s="2">
        <v>1599</v>
      </c>
      <c r="F10954" s="2">
        <v>0.23</v>
      </c>
      <c r="G10954" s="2">
        <v>6</v>
      </c>
      <c r="H10954" s="3">
        <v>45267</v>
      </c>
      <c r="I10954" s="3">
        <v>45269</v>
      </c>
      <c r="J10954" s="2" t="s">
        <v>21</v>
      </c>
      <c r="K10954" s="2" t="s">
        <v>22</v>
      </c>
      <c r="L10954" s="2">
        <v>364.57</v>
      </c>
      <c r="M10954" s="2" t="s">
        <v>17</v>
      </c>
      <c r="N10954" s="11">
        <f>L10954/E10954*100</f>
        <v>22.799874921826142</v>
      </c>
      <c r="O10954" s="12" t="str">
        <f>IF(N10954&lt;10,"Low",IF(N10954&lt;20,"Med","High"))</f>
        <v>High</v>
      </c>
      <c r="P10954" s="12">
        <f>sales*discount</f>
        <v>367.77000000000004</v>
      </c>
      <c r="Q10954" s="12">
        <f>sales-Discount_Values</f>
        <v>1231.23</v>
      </c>
      <c r="R10954" s="12">
        <f>DATEDIF(order_date,delivery_date,"D")</f>
        <v>2</v>
      </c>
      <c r="S10954" s="12"/>
    </row>
    <row r="10955" spans="1:19" ht="14.25" customHeight="1" x14ac:dyDescent="0.35">
      <c r="A10955" s="2" t="s">
        <v>1678</v>
      </c>
      <c r="B10955" s="2">
        <v>101645</v>
      </c>
      <c r="C10955" s="2" t="s">
        <v>13</v>
      </c>
      <c r="D10955" s="2" t="s">
        <v>26</v>
      </c>
      <c r="E10955" s="2">
        <v>2725.38</v>
      </c>
      <c r="F10955" s="2">
        <v>0.1</v>
      </c>
      <c r="G10955" s="2">
        <v>1</v>
      </c>
      <c r="H10955" s="3">
        <v>45589</v>
      </c>
      <c r="I10955" s="3">
        <v>45595</v>
      </c>
      <c r="J10955" s="2" t="s">
        <v>21</v>
      </c>
      <c r="K10955" s="2" t="s">
        <v>27</v>
      </c>
      <c r="L10955" s="2">
        <v>621.39</v>
      </c>
      <c r="M10955" s="2" t="s">
        <v>17</v>
      </c>
      <c r="N10955" s="11">
        <f>L10955/E10955*100</f>
        <v>22.800123285560179</v>
      </c>
      <c r="O10955" s="12" t="str">
        <f>IF(N10955&lt;10,"Low",IF(N10955&lt;20,"Med","High"))</f>
        <v>High</v>
      </c>
      <c r="P10955" s="12">
        <f>sales*discount</f>
        <v>272.53800000000001</v>
      </c>
      <c r="Q10955" s="12">
        <f>sales-Discount_Values</f>
        <v>2452.8420000000001</v>
      </c>
      <c r="R10955" s="12">
        <f>DATEDIF(order_date,delivery_date,"D")</f>
        <v>6</v>
      </c>
      <c r="S10955" s="12"/>
    </row>
    <row r="10956" spans="1:19" ht="14.25" customHeight="1" x14ac:dyDescent="0.35">
      <c r="A10956" s="2" t="s">
        <v>7031</v>
      </c>
      <c r="B10956" s="2">
        <v>106998</v>
      </c>
      <c r="C10956" s="2" t="s">
        <v>25</v>
      </c>
      <c r="D10956" s="2" t="s">
        <v>36</v>
      </c>
      <c r="E10956" s="2">
        <v>1050.1199999999999</v>
      </c>
      <c r="F10956" s="2">
        <v>0.45</v>
      </c>
      <c r="G10956" s="2">
        <v>8</v>
      </c>
      <c r="H10956" s="3">
        <v>45116</v>
      </c>
      <c r="I10956" s="3">
        <v>45117</v>
      </c>
      <c r="J10956" s="2" t="s">
        <v>31</v>
      </c>
      <c r="K10956" s="2" t="s">
        <v>22</v>
      </c>
      <c r="L10956" s="2">
        <v>239.43</v>
      </c>
      <c r="M10956" s="2" t="s">
        <v>48</v>
      </c>
      <c r="N10956" s="11">
        <f>L10956/E10956*100</f>
        <v>22.800251399840022</v>
      </c>
      <c r="O10956" s="12" t="str">
        <f>IF(N10956&lt;10,"Low",IF(N10956&lt;20,"Med","High"))</f>
        <v>High</v>
      </c>
      <c r="P10956" s="12">
        <f>sales*discount</f>
        <v>472.55399999999997</v>
      </c>
      <c r="Q10956" s="12">
        <f>sales-Discount_Values</f>
        <v>577.56599999999992</v>
      </c>
      <c r="R10956" s="12">
        <f>DATEDIF(order_date,delivery_date,"D")</f>
        <v>1</v>
      </c>
      <c r="S10956" s="12"/>
    </row>
    <row r="10957" spans="1:19" ht="14.25" customHeight="1" x14ac:dyDescent="0.35">
      <c r="A10957" s="2" t="s">
        <v>11968</v>
      </c>
      <c r="B10957" s="2">
        <v>111935</v>
      </c>
      <c r="C10957" s="2" t="s">
        <v>41</v>
      </c>
      <c r="D10957" s="2" t="s">
        <v>20</v>
      </c>
      <c r="E10957" s="2">
        <v>1304.1600000000001</v>
      </c>
      <c r="F10957" s="2">
        <v>0.12</v>
      </c>
      <c r="G10957" s="2">
        <v>6</v>
      </c>
      <c r="H10957" s="3">
        <v>45657</v>
      </c>
      <c r="I10957" s="3">
        <v>45660</v>
      </c>
      <c r="J10957" s="2" t="s">
        <v>21</v>
      </c>
      <c r="K10957" s="2" t="s">
        <v>27</v>
      </c>
      <c r="L10957" s="2">
        <v>297.36</v>
      </c>
      <c r="M10957" s="2" t="s">
        <v>34</v>
      </c>
      <c r="N10957" s="11">
        <f>L10957/E10957*100</f>
        <v>22.800883327199116</v>
      </c>
      <c r="O10957" s="12" t="str">
        <f>IF(N10957&lt;10,"Low",IF(N10957&lt;20,"Med","High"))</f>
        <v>High</v>
      </c>
      <c r="P10957" s="12">
        <f>sales*discount</f>
        <v>156.4992</v>
      </c>
      <c r="Q10957" s="12">
        <f>sales-Discount_Values</f>
        <v>1147.6608000000001</v>
      </c>
      <c r="R10957" s="12">
        <f>DATEDIF(order_date,delivery_date,"D")</f>
        <v>3</v>
      </c>
      <c r="S10957" s="12"/>
    </row>
    <row r="10958" spans="1:19" ht="14.25" customHeight="1" x14ac:dyDescent="0.35">
      <c r="A10958" s="2" t="s">
        <v>1154</v>
      </c>
      <c r="B10958" s="2">
        <v>101121</v>
      </c>
      <c r="C10958" s="2" t="s">
        <v>13</v>
      </c>
      <c r="D10958" s="2" t="s">
        <v>26</v>
      </c>
      <c r="E10958" s="2">
        <v>4075.56</v>
      </c>
      <c r="F10958" s="2">
        <v>0.03</v>
      </c>
      <c r="G10958" s="2">
        <v>3</v>
      </c>
      <c r="H10958" s="3">
        <v>45129</v>
      </c>
      <c r="I10958" s="3">
        <v>45136</v>
      </c>
      <c r="J10958" s="2" t="s">
        <v>31</v>
      </c>
      <c r="K10958" s="2" t="s">
        <v>27</v>
      </c>
      <c r="L10958" s="2">
        <v>929.27</v>
      </c>
      <c r="M10958" s="2" t="s">
        <v>23</v>
      </c>
      <c r="N10958" s="11">
        <f>L10958/E10958*100</f>
        <v>22.801038384909067</v>
      </c>
      <c r="O10958" s="12" t="str">
        <f>IF(N10958&lt;10,"Low",IF(N10958&lt;20,"Med","High"))</f>
        <v>High</v>
      </c>
      <c r="P10958" s="12">
        <f>sales*discount</f>
        <v>122.26679999999999</v>
      </c>
      <c r="Q10958" s="12">
        <f>sales-Discount_Values</f>
        <v>3953.2932000000001</v>
      </c>
      <c r="R10958" s="12">
        <f>DATEDIF(order_date,delivery_date,"D")</f>
        <v>7</v>
      </c>
      <c r="S10958" s="12"/>
    </row>
    <row r="10959" spans="1:19" ht="14.25" customHeight="1" x14ac:dyDescent="0.35">
      <c r="A10959" s="2" t="s">
        <v>12198</v>
      </c>
      <c r="B10959" s="2">
        <v>112165</v>
      </c>
      <c r="C10959" s="2" t="s">
        <v>19</v>
      </c>
      <c r="D10959" s="2" t="s">
        <v>20</v>
      </c>
      <c r="E10959" s="2">
        <v>1964.14</v>
      </c>
      <c r="F10959" s="2">
        <v>0.13</v>
      </c>
      <c r="G10959" s="2">
        <v>4</v>
      </c>
      <c r="H10959" s="3">
        <v>45004</v>
      </c>
      <c r="I10959" s="3">
        <v>45011</v>
      </c>
      <c r="J10959" s="2" t="s">
        <v>21</v>
      </c>
      <c r="K10959" s="2" t="s">
        <v>27</v>
      </c>
      <c r="L10959" s="2">
        <v>447.85</v>
      </c>
      <c r="M10959" s="2" t="s">
        <v>28</v>
      </c>
      <c r="N10959" s="11">
        <f>L10959/E10959*100</f>
        <v>22.801327807590091</v>
      </c>
      <c r="O10959" s="12" t="str">
        <f>IF(N10959&lt;10,"Low",IF(N10959&lt;20,"Med","High"))</f>
        <v>High</v>
      </c>
      <c r="P10959" s="12">
        <f>sales*discount</f>
        <v>255.33820000000003</v>
      </c>
      <c r="Q10959" s="12">
        <f>sales-Discount_Values</f>
        <v>1708.8018000000002</v>
      </c>
      <c r="R10959" s="12">
        <f>DATEDIF(order_date,delivery_date,"D")</f>
        <v>7</v>
      </c>
      <c r="S10959" s="12"/>
    </row>
    <row r="10960" spans="1:19" ht="14.25" customHeight="1" x14ac:dyDescent="0.35">
      <c r="A10960" s="2" t="s">
        <v>14220</v>
      </c>
      <c r="B10960" s="2">
        <v>114187</v>
      </c>
      <c r="C10960" s="2" t="s">
        <v>13</v>
      </c>
      <c r="D10960" s="2" t="s">
        <v>26</v>
      </c>
      <c r="E10960" s="2">
        <v>2670.07</v>
      </c>
      <c r="F10960" s="2">
        <v>0.13</v>
      </c>
      <c r="G10960" s="2">
        <v>3</v>
      </c>
      <c r="H10960" s="3">
        <v>45385</v>
      </c>
      <c r="I10960" s="3">
        <v>45391</v>
      </c>
      <c r="J10960" s="2" t="s">
        <v>31</v>
      </c>
      <c r="K10960" s="2" t="s">
        <v>16</v>
      </c>
      <c r="L10960" s="2">
        <v>609.05999999999995</v>
      </c>
      <c r="M10960" s="2" t="s">
        <v>17</v>
      </c>
      <c r="N10960" s="11">
        <f>L10960/E10960*100</f>
        <v>22.81063792335032</v>
      </c>
      <c r="O10960" s="12" t="str">
        <f>IF(N10960&lt;10,"Low",IF(N10960&lt;20,"Med","High"))</f>
        <v>High</v>
      </c>
      <c r="P10960" s="12">
        <f>sales*discount</f>
        <v>347.10910000000001</v>
      </c>
      <c r="Q10960" s="12">
        <f>sales-Discount_Values</f>
        <v>2322.9609</v>
      </c>
      <c r="R10960" s="12">
        <f>DATEDIF(order_date,delivery_date,"D")</f>
        <v>6</v>
      </c>
      <c r="S10960" s="12"/>
    </row>
    <row r="10961" spans="1:19" ht="14.25" customHeight="1" x14ac:dyDescent="0.35">
      <c r="A10961" s="2" t="s">
        <v>2980</v>
      </c>
      <c r="B10961" s="2">
        <v>102947</v>
      </c>
      <c r="C10961" s="2" t="s">
        <v>41</v>
      </c>
      <c r="D10961" s="2" t="s">
        <v>14</v>
      </c>
      <c r="E10961" s="2">
        <v>4215.96</v>
      </c>
      <c r="F10961" s="2">
        <v>0.17</v>
      </c>
      <c r="G10961" s="2">
        <v>3</v>
      </c>
      <c r="H10961" s="3">
        <v>45321</v>
      </c>
      <c r="I10961" s="3">
        <v>45322</v>
      </c>
      <c r="J10961" s="2" t="s">
        <v>21</v>
      </c>
      <c r="K10961" s="2" t="s">
        <v>16</v>
      </c>
      <c r="L10961" s="2">
        <v>961.81</v>
      </c>
      <c r="M10961" s="2" t="s">
        <v>28</v>
      </c>
      <c r="N10961" s="11">
        <f>L10961/E10961*100</f>
        <v>22.813546618089354</v>
      </c>
      <c r="O10961" s="12" t="str">
        <f>IF(N10961&lt;10,"Low",IF(N10961&lt;20,"Med","High"))</f>
        <v>High</v>
      </c>
      <c r="P10961" s="12">
        <f>sales*discount</f>
        <v>716.71320000000003</v>
      </c>
      <c r="Q10961" s="12">
        <f>sales-Discount_Values</f>
        <v>3499.2467999999999</v>
      </c>
      <c r="R10961" s="12">
        <f>DATEDIF(order_date,delivery_date,"D")</f>
        <v>1</v>
      </c>
      <c r="S10961" s="12"/>
    </row>
    <row r="10962" spans="1:19" ht="14.25" customHeight="1" x14ac:dyDescent="0.35">
      <c r="A10962" s="2" t="s">
        <v>2704</v>
      </c>
      <c r="B10962" s="2">
        <v>102671</v>
      </c>
      <c r="C10962" s="2" t="s">
        <v>19</v>
      </c>
      <c r="D10962" s="2" t="s">
        <v>33</v>
      </c>
      <c r="E10962" s="2">
        <v>3004.78</v>
      </c>
      <c r="F10962" s="2">
        <v>0.12</v>
      </c>
      <c r="G10962" s="2">
        <v>2</v>
      </c>
      <c r="H10962" s="3">
        <v>45382</v>
      </c>
      <c r="I10962" s="3">
        <v>45386</v>
      </c>
      <c r="J10962" s="2" t="s">
        <v>31</v>
      </c>
      <c r="K10962" s="2" t="s">
        <v>22</v>
      </c>
      <c r="L10962" s="2">
        <v>685.57</v>
      </c>
      <c r="M10962" s="2" t="s">
        <v>34</v>
      </c>
      <c r="N10962" s="11">
        <f>L10962/E10962*100</f>
        <v>22.815979872070503</v>
      </c>
      <c r="O10962" s="12" t="str">
        <f>IF(N10962&lt;10,"Low",IF(N10962&lt;20,"Med","High"))</f>
        <v>High</v>
      </c>
      <c r="P10962" s="12">
        <f>sales*discount</f>
        <v>360.5736</v>
      </c>
      <c r="Q10962" s="12">
        <f>sales-Discount_Values</f>
        <v>2644.2064</v>
      </c>
      <c r="R10962" s="12">
        <f>DATEDIF(order_date,delivery_date,"D")</f>
        <v>4</v>
      </c>
      <c r="S10962" s="12"/>
    </row>
    <row r="10963" spans="1:19" ht="14.25" customHeight="1" x14ac:dyDescent="0.35">
      <c r="A10963" s="2" t="s">
        <v>11102</v>
      </c>
      <c r="B10963" s="2">
        <v>111069</v>
      </c>
      <c r="C10963" s="2" t="s">
        <v>19</v>
      </c>
      <c r="D10963" s="2" t="s">
        <v>36</v>
      </c>
      <c r="E10963" s="2">
        <v>2904.14</v>
      </c>
      <c r="F10963" s="2">
        <v>0.26</v>
      </c>
      <c r="G10963" s="2">
        <v>3</v>
      </c>
      <c r="H10963" s="3">
        <v>45259</v>
      </c>
      <c r="I10963" s="3">
        <v>45266</v>
      </c>
      <c r="J10963" s="2" t="s">
        <v>21</v>
      </c>
      <c r="K10963" s="2" t="s">
        <v>27</v>
      </c>
      <c r="L10963" s="2">
        <v>662.63</v>
      </c>
      <c r="M10963" s="2" t="s">
        <v>39</v>
      </c>
      <c r="N10963" s="11">
        <f>L10963/E10963*100</f>
        <v>22.81673748510747</v>
      </c>
      <c r="O10963" s="12" t="str">
        <f>IF(N10963&lt;10,"Low",IF(N10963&lt;20,"Med","High"))</f>
        <v>High</v>
      </c>
      <c r="P10963" s="12">
        <f>sales*discount</f>
        <v>755.07640000000004</v>
      </c>
      <c r="Q10963" s="12">
        <f>sales-Discount_Values</f>
        <v>2149.0636</v>
      </c>
      <c r="R10963" s="12">
        <f>DATEDIF(order_date,delivery_date,"D")</f>
        <v>7</v>
      </c>
      <c r="S10963" s="12"/>
    </row>
    <row r="10964" spans="1:19" ht="14.25" customHeight="1" x14ac:dyDescent="0.35">
      <c r="A10964" s="2" t="s">
        <v>7717</v>
      </c>
      <c r="B10964" s="2">
        <v>107684</v>
      </c>
      <c r="C10964" s="2" t="s">
        <v>25</v>
      </c>
      <c r="D10964" s="2" t="s">
        <v>36</v>
      </c>
      <c r="E10964" s="2">
        <v>3453.75</v>
      </c>
      <c r="F10964" s="2">
        <v>0.46</v>
      </c>
      <c r="G10964" s="2">
        <v>3</v>
      </c>
      <c r="H10964" s="3">
        <v>45527</v>
      </c>
      <c r="I10964" s="3">
        <v>45530</v>
      </c>
      <c r="J10964" s="2" t="s">
        <v>31</v>
      </c>
      <c r="K10964" s="2" t="s">
        <v>16</v>
      </c>
      <c r="L10964" s="2">
        <v>788.11</v>
      </c>
      <c r="M10964" s="2" t="s">
        <v>17</v>
      </c>
      <c r="N10964" s="11">
        <f>L10964/E10964*100</f>
        <v>22.818964893231993</v>
      </c>
      <c r="O10964" s="12" t="str">
        <f>IF(N10964&lt;10,"Low",IF(N10964&lt;20,"Med","High"))</f>
        <v>High</v>
      </c>
      <c r="P10964" s="12">
        <f>sales*discount</f>
        <v>1588.7250000000001</v>
      </c>
      <c r="Q10964" s="12">
        <f>sales-Discount_Values</f>
        <v>1865.0249999999999</v>
      </c>
      <c r="R10964" s="12">
        <f>DATEDIF(order_date,delivery_date,"D")</f>
        <v>3</v>
      </c>
      <c r="S10964" s="12"/>
    </row>
    <row r="10965" spans="1:19" ht="14.25" customHeight="1" x14ac:dyDescent="0.35">
      <c r="A10965" s="2" t="s">
        <v>3811</v>
      </c>
      <c r="B10965" s="2">
        <v>103778</v>
      </c>
      <c r="C10965" s="2" t="s">
        <v>25</v>
      </c>
      <c r="D10965" s="2" t="s">
        <v>20</v>
      </c>
      <c r="E10965" s="2">
        <v>3702.37</v>
      </c>
      <c r="F10965" s="2">
        <v>0.04</v>
      </c>
      <c r="G10965" s="2">
        <v>3</v>
      </c>
      <c r="H10965" s="3">
        <v>45524</v>
      </c>
      <c r="I10965" s="3">
        <v>45529</v>
      </c>
      <c r="J10965" s="2" t="s">
        <v>31</v>
      </c>
      <c r="K10965" s="2" t="s">
        <v>27</v>
      </c>
      <c r="L10965" s="2">
        <v>844.87</v>
      </c>
      <c r="M10965" s="2" t="s">
        <v>17</v>
      </c>
      <c r="N10965" s="11">
        <f>L10965/E10965*100</f>
        <v>22.819707376626326</v>
      </c>
      <c r="O10965" s="12" t="str">
        <f>IF(N10965&lt;10,"Low",IF(N10965&lt;20,"Med","High"))</f>
        <v>High</v>
      </c>
      <c r="P10965" s="12">
        <f>sales*discount</f>
        <v>148.09479999999999</v>
      </c>
      <c r="Q10965" s="12">
        <f>sales-Discount_Values</f>
        <v>3554.2752</v>
      </c>
      <c r="R10965" s="12">
        <f>DATEDIF(order_date,delivery_date,"D")</f>
        <v>5</v>
      </c>
      <c r="S10965" s="12"/>
    </row>
    <row r="10966" spans="1:19" ht="14.25" customHeight="1" x14ac:dyDescent="0.35">
      <c r="A10966" s="2" t="s">
        <v>2844</v>
      </c>
      <c r="B10966" s="2">
        <v>102811</v>
      </c>
      <c r="C10966" s="2" t="s">
        <v>25</v>
      </c>
      <c r="D10966" s="2" t="s">
        <v>33</v>
      </c>
      <c r="E10966" s="2">
        <v>2745.12</v>
      </c>
      <c r="F10966" s="2">
        <v>0.25</v>
      </c>
      <c r="G10966" s="2">
        <v>4</v>
      </c>
      <c r="H10966" s="3">
        <v>45172</v>
      </c>
      <c r="I10966" s="3">
        <v>45175</v>
      </c>
      <c r="J10966" s="2" t="s">
        <v>15</v>
      </c>
      <c r="K10966" s="2" t="s">
        <v>22</v>
      </c>
      <c r="L10966" s="2">
        <v>626.46</v>
      </c>
      <c r="M10966" s="2" t="s">
        <v>39</v>
      </c>
      <c r="N10966" s="11">
        <f>L10966/E10966*100</f>
        <v>22.820860290260537</v>
      </c>
      <c r="O10966" s="12" t="str">
        <f>IF(N10966&lt;10,"Low",IF(N10966&lt;20,"Med","High"))</f>
        <v>High</v>
      </c>
      <c r="P10966" s="12">
        <f>sales*discount</f>
        <v>686.28</v>
      </c>
      <c r="Q10966" s="12">
        <f>sales-Discount_Values</f>
        <v>2058.84</v>
      </c>
      <c r="R10966" s="12">
        <f>DATEDIF(order_date,delivery_date,"D")</f>
        <v>3</v>
      </c>
      <c r="S10966" s="12"/>
    </row>
    <row r="10967" spans="1:19" ht="14.25" customHeight="1" x14ac:dyDescent="0.35">
      <c r="A10967" s="2" t="s">
        <v>9052</v>
      </c>
      <c r="B10967" s="2">
        <v>109019</v>
      </c>
      <c r="C10967" s="2" t="s">
        <v>13</v>
      </c>
      <c r="D10967" s="2" t="s">
        <v>20</v>
      </c>
      <c r="E10967" s="2">
        <v>1910.77</v>
      </c>
      <c r="F10967" s="2">
        <v>0.49</v>
      </c>
      <c r="G10967" s="2">
        <v>8</v>
      </c>
      <c r="H10967" s="3">
        <v>45143</v>
      </c>
      <c r="I10967" s="3">
        <v>45147</v>
      </c>
      <c r="J10967" s="2" t="s">
        <v>21</v>
      </c>
      <c r="K10967" s="2" t="s">
        <v>16</v>
      </c>
      <c r="L10967" s="2">
        <v>436.06</v>
      </c>
      <c r="M10967" s="2" t="s">
        <v>34</v>
      </c>
      <c r="N10967" s="11">
        <f>L10967/E10967*100</f>
        <v>22.821166336084406</v>
      </c>
      <c r="O10967" s="12" t="str">
        <f>IF(N10967&lt;10,"Low",IF(N10967&lt;20,"Med","High"))</f>
        <v>High</v>
      </c>
      <c r="P10967" s="12">
        <f>sales*discount</f>
        <v>936.27729999999997</v>
      </c>
      <c r="Q10967" s="12">
        <f>sales-Discount_Values</f>
        <v>974.49270000000001</v>
      </c>
      <c r="R10967" s="12">
        <f>DATEDIF(order_date,delivery_date,"D")</f>
        <v>4</v>
      </c>
      <c r="S10967" s="12"/>
    </row>
    <row r="10968" spans="1:19" ht="14.25" customHeight="1" x14ac:dyDescent="0.35">
      <c r="A10968" s="2" t="s">
        <v>10140</v>
      </c>
      <c r="B10968" s="2">
        <v>110107</v>
      </c>
      <c r="C10968" s="2" t="s">
        <v>41</v>
      </c>
      <c r="D10968" s="2" t="s">
        <v>33</v>
      </c>
      <c r="E10968" s="2">
        <v>1002.5</v>
      </c>
      <c r="F10968" s="2">
        <v>0.28999999999999998</v>
      </c>
      <c r="G10968" s="2">
        <v>6</v>
      </c>
      <c r="H10968" s="3">
        <v>45084</v>
      </c>
      <c r="I10968" s="3">
        <v>45090</v>
      </c>
      <c r="J10968" s="2" t="s">
        <v>15</v>
      </c>
      <c r="K10968" s="2" t="s">
        <v>22</v>
      </c>
      <c r="L10968" s="2">
        <v>228.79</v>
      </c>
      <c r="M10968" s="2" t="s">
        <v>34</v>
      </c>
      <c r="N10968" s="11">
        <f>L10968/E10968*100</f>
        <v>22.821945137157108</v>
      </c>
      <c r="O10968" s="12" t="str">
        <f>IF(N10968&lt;10,"Low",IF(N10968&lt;20,"Med","High"))</f>
        <v>High</v>
      </c>
      <c r="P10968" s="12">
        <f>sales*discount</f>
        <v>290.72499999999997</v>
      </c>
      <c r="Q10968" s="12">
        <f>sales-Discount_Values</f>
        <v>711.77500000000009</v>
      </c>
      <c r="R10968" s="12">
        <f>DATEDIF(order_date,delivery_date,"D")</f>
        <v>6</v>
      </c>
      <c r="S10968" s="12"/>
    </row>
    <row r="10969" spans="1:19" ht="14.25" customHeight="1" x14ac:dyDescent="0.35">
      <c r="A10969" s="2" t="s">
        <v>243</v>
      </c>
      <c r="B10969" s="2">
        <v>100210</v>
      </c>
      <c r="C10969" s="2" t="s">
        <v>13</v>
      </c>
      <c r="D10969" s="2" t="s">
        <v>14</v>
      </c>
      <c r="E10969" s="2">
        <v>2096.88</v>
      </c>
      <c r="F10969" s="2">
        <v>0.22</v>
      </c>
      <c r="G10969" s="2">
        <v>3</v>
      </c>
      <c r="H10969" s="3">
        <v>45117</v>
      </c>
      <c r="I10969" s="3">
        <v>45120</v>
      </c>
      <c r="J10969" s="2" t="s">
        <v>21</v>
      </c>
      <c r="K10969" s="2" t="s">
        <v>22</v>
      </c>
      <c r="L10969" s="2">
        <v>478.55</v>
      </c>
      <c r="M10969" s="2" t="s">
        <v>23</v>
      </c>
      <c r="N10969" s="11">
        <f>L10969/E10969*100</f>
        <v>22.822002212811416</v>
      </c>
      <c r="O10969" s="12" t="str">
        <f>IF(N10969&lt;10,"Low",IF(N10969&lt;20,"Med","High"))</f>
        <v>High</v>
      </c>
      <c r="P10969" s="12">
        <f>sales*discount</f>
        <v>461.31360000000001</v>
      </c>
      <c r="Q10969" s="12">
        <f>sales-Discount_Values</f>
        <v>1635.5664000000002</v>
      </c>
      <c r="R10969" s="12">
        <f>DATEDIF(order_date,delivery_date,"D")</f>
        <v>3</v>
      </c>
      <c r="S10969" s="12"/>
    </row>
    <row r="10970" spans="1:19" ht="14.25" customHeight="1" x14ac:dyDescent="0.35">
      <c r="A10970" s="2" t="s">
        <v>11873</v>
      </c>
      <c r="B10970" s="2">
        <v>111840</v>
      </c>
      <c r="C10970" s="2" t="s">
        <v>13</v>
      </c>
      <c r="D10970" s="2" t="s">
        <v>14</v>
      </c>
      <c r="E10970" s="2">
        <v>3871.27</v>
      </c>
      <c r="F10970" s="2">
        <v>0.14000000000000001</v>
      </c>
      <c r="G10970" s="2">
        <v>6</v>
      </c>
      <c r="H10970" s="3">
        <v>45029</v>
      </c>
      <c r="I10970" s="3">
        <v>45032</v>
      </c>
      <c r="J10970" s="2" t="s">
        <v>15</v>
      </c>
      <c r="K10970" s="2" t="s">
        <v>22</v>
      </c>
      <c r="L10970" s="2">
        <v>883.57</v>
      </c>
      <c r="M10970" s="2" t="s">
        <v>17</v>
      </c>
      <c r="N10970" s="11">
        <f>L10970/E10970*100</f>
        <v>22.823776176810195</v>
      </c>
      <c r="O10970" s="12" t="str">
        <f>IF(N10970&lt;10,"Low",IF(N10970&lt;20,"Med","High"))</f>
        <v>High</v>
      </c>
      <c r="P10970" s="12">
        <f>sales*discount</f>
        <v>541.9778</v>
      </c>
      <c r="Q10970" s="12">
        <f>sales-Discount_Values</f>
        <v>3329.2921999999999</v>
      </c>
      <c r="R10970" s="12">
        <f>DATEDIF(order_date,delivery_date,"D")</f>
        <v>3</v>
      </c>
      <c r="S10970" s="12"/>
    </row>
    <row r="10971" spans="1:19" ht="14.25" customHeight="1" x14ac:dyDescent="0.35">
      <c r="A10971" s="2" t="s">
        <v>5829</v>
      </c>
      <c r="B10971" s="2">
        <v>105796</v>
      </c>
      <c r="C10971" s="2" t="s">
        <v>13</v>
      </c>
      <c r="D10971" s="2" t="s">
        <v>14</v>
      </c>
      <c r="E10971" s="2">
        <v>1100.3</v>
      </c>
      <c r="F10971" s="2">
        <v>0.24</v>
      </c>
      <c r="G10971" s="2">
        <v>1</v>
      </c>
      <c r="H10971" s="3">
        <v>45592</v>
      </c>
      <c r="I10971" s="3">
        <v>45593</v>
      </c>
      <c r="J10971" s="2" t="s">
        <v>31</v>
      </c>
      <c r="K10971" s="2" t="s">
        <v>27</v>
      </c>
      <c r="L10971" s="2">
        <v>251.15</v>
      </c>
      <c r="M10971" s="2" t="s">
        <v>48</v>
      </c>
      <c r="N10971" s="11">
        <f>L10971/E10971*100</f>
        <v>22.825593020085432</v>
      </c>
      <c r="O10971" s="12" t="str">
        <f>IF(N10971&lt;10,"Low",IF(N10971&lt;20,"Med","High"))</f>
        <v>High</v>
      </c>
      <c r="P10971" s="12">
        <f>sales*discount</f>
        <v>264.072</v>
      </c>
      <c r="Q10971" s="12">
        <f>sales-Discount_Values</f>
        <v>836.22799999999995</v>
      </c>
      <c r="R10971" s="12">
        <f>DATEDIF(order_date,delivery_date,"D")</f>
        <v>1</v>
      </c>
      <c r="S10971" s="12"/>
    </row>
    <row r="10972" spans="1:19" ht="14.25" customHeight="1" x14ac:dyDescent="0.35">
      <c r="A10972" s="2" t="s">
        <v>14855</v>
      </c>
      <c r="B10972" s="2">
        <v>114822</v>
      </c>
      <c r="C10972" s="2" t="s">
        <v>13</v>
      </c>
      <c r="D10972" s="2" t="s">
        <v>33</v>
      </c>
      <c r="E10972" s="2">
        <v>3733.95</v>
      </c>
      <c r="F10972" s="2">
        <v>0.44</v>
      </c>
      <c r="G10972" s="2">
        <v>3</v>
      </c>
      <c r="H10972" s="3">
        <v>45543</v>
      </c>
      <c r="I10972" s="3">
        <v>45545</v>
      </c>
      <c r="J10972" s="2" t="s">
        <v>31</v>
      </c>
      <c r="K10972" s="2" t="s">
        <v>27</v>
      </c>
      <c r="L10972" s="2">
        <v>852.35</v>
      </c>
      <c r="M10972" s="2" t="s">
        <v>17</v>
      </c>
      <c r="N10972" s="11">
        <f>L10972/E10972*100</f>
        <v>22.827033034721943</v>
      </c>
      <c r="O10972" s="12" t="str">
        <f>IF(N10972&lt;10,"Low",IF(N10972&lt;20,"Med","High"))</f>
        <v>High</v>
      </c>
      <c r="P10972" s="12">
        <f>sales*discount</f>
        <v>1642.9379999999999</v>
      </c>
      <c r="Q10972" s="12">
        <f>sales-Discount_Values</f>
        <v>2091.0119999999997</v>
      </c>
      <c r="R10972" s="12">
        <f>DATEDIF(order_date,delivery_date,"D")</f>
        <v>2</v>
      </c>
      <c r="S10972" s="12"/>
    </row>
    <row r="10973" spans="1:19" ht="14.25" customHeight="1" x14ac:dyDescent="0.35">
      <c r="A10973" s="2" t="s">
        <v>8853</v>
      </c>
      <c r="B10973" s="2">
        <v>108820</v>
      </c>
      <c r="C10973" s="2" t="s">
        <v>41</v>
      </c>
      <c r="D10973" s="2" t="s">
        <v>36</v>
      </c>
      <c r="E10973" s="2">
        <v>4466.13</v>
      </c>
      <c r="F10973" s="2">
        <v>0.32</v>
      </c>
      <c r="G10973" s="2">
        <v>2</v>
      </c>
      <c r="H10973" s="3">
        <v>45223</v>
      </c>
      <c r="I10973" s="3">
        <v>45228</v>
      </c>
      <c r="J10973" s="2" t="s">
        <v>31</v>
      </c>
      <c r="K10973" s="2" t="s">
        <v>16</v>
      </c>
      <c r="L10973" s="2">
        <v>1019.52</v>
      </c>
      <c r="M10973" s="2" t="s">
        <v>23</v>
      </c>
      <c r="N10973" s="11">
        <f>L10973/E10973*100</f>
        <v>22.827817372087242</v>
      </c>
      <c r="O10973" s="12" t="str">
        <f>IF(N10973&lt;10,"Low",IF(N10973&lt;20,"Med","High"))</f>
        <v>High</v>
      </c>
      <c r="P10973" s="12">
        <f>sales*discount</f>
        <v>1429.1616000000001</v>
      </c>
      <c r="Q10973" s="12">
        <f>sales-Discount_Values</f>
        <v>3036.9683999999997</v>
      </c>
      <c r="R10973" s="12">
        <f>DATEDIF(order_date,delivery_date,"D")</f>
        <v>5</v>
      </c>
      <c r="S10973" s="12"/>
    </row>
    <row r="10974" spans="1:19" ht="14.25" customHeight="1" x14ac:dyDescent="0.35">
      <c r="A10974" s="2" t="s">
        <v>1560</v>
      </c>
      <c r="B10974" s="2">
        <v>101527</v>
      </c>
      <c r="C10974" s="2" t="s">
        <v>25</v>
      </c>
      <c r="D10974" s="2" t="s">
        <v>33</v>
      </c>
      <c r="E10974" s="2">
        <v>1571.52</v>
      </c>
      <c r="F10974" s="2">
        <v>0.05</v>
      </c>
      <c r="G10974" s="2">
        <v>4</v>
      </c>
      <c r="H10974" s="3">
        <v>45206</v>
      </c>
      <c r="I10974" s="3">
        <v>45208</v>
      </c>
      <c r="J10974" s="2" t="s">
        <v>31</v>
      </c>
      <c r="K10974" s="2" t="s">
        <v>16</v>
      </c>
      <c r="L10974" s="2">
        <v>358.76</v>
      </c>
      <c r="M10974" s="2" t="s">
        <v>23</v>
      </c>
      <c r="N10974" s="11">
        <f>L10974/E10974*100</f>
        <v>22.828853593972713</v>
      </c>
      <c r="O10974" s="12" t="str">
        <f>IF(N10974&lt;10,"Low",IF(N10974&lt;20,"Med","High"))</f>
        <v>High</v>
      </c>
      <c r="P10974" s="12">
        <f>sales*discount</f>
        <v>78.576000000000008</v>
      </c>
      <c r="Q10974" s="12">
        <f>sales-Discount_Values</f>
        <v>1492.944</v>
      </c>
      <c r="R10974" s="12">
        <f>DATEDIF(order_date,delivery_date,"D")</f>
        <v>2</v>
      </c>
      <c r="S10974" s="12"/>
    </row>
    <row r="10975" spans="1:19" ht="14.25" customHeight="1" x14ac:dyDescent="0.35">
      <c r="A10975" s="2" t="s">
        <v>10854</v>
      </c>
      <c r="B10975" s="2">
        <v>110821</v>
      </c>
      <c r="C10975" s="2" t="s">
        <v>13</v>
      </c>
      <c r="D10975" s="2" t="s">
        <v>33</v>
      </c>
      <c r="E10975" s="2">
        <v>1245.54</v>
      </c>
      <c r="F10975" s="2">
        <v>0.28999999999999998</v>
      </c>
      <c r="G10975" s="2">
        <v>9</v>
      </c>
      <c r="H10975" s="3">
        <v>44969</v>
      </c>
      <c r="I10975" s="3">
        <v>44975</v>
      </c>
      <c r="J10975" s="2" t="s">
        <v>21</v>
      </c>
      <c r="K10975" s="2" t="s">
        <v>22</v>
      </c>
      <c r="L10975" s="2">
        <v>284.35000000000002</v>
      </c>
      <c r="M10975" s="2" t="s">
        <v>34</v>
      </c>
      <c r="N10975" s="11">
        <f>L10975/E10975*100</f>
        <v>22.829455497214063</v>
      </c>
      <c r="O10975" s="12" t="str">
        <f>IF(N10975&lt;10,"Low",IF(N10975&lt;20,"Med","High"))</f>
        <v>High</v>
      </c>
      <c r="P10975" s="12">
        <f>sales*discount</f>
        <v>361.20659999999998</v>
      </c>
      <c r="Q10975" s="12">
        <f>sales-Discount_Values</f>
        <v>884.33339999999998</v>
      </c>
      <c r="R10975" s="12">
        <f>DATEDIF(order_date,delivery_date,"D")</f>
        <v>6</v>
      </c>
      <c r="S10975" s="12"/>
    </row>
    <row r="10976" spans="1:19" ht="14.25" customHeight="1" x14ac:dyDescent="0.35">
      <c r="A10976" s="2" t="s">
        <v>8433</v>
      </c>
      <c r="B10976" s="2">
        <v>108400</v>
      </c>
      <c r="C10976" s="2" t="s">
        <v>41</v>
      </c>
      <c r="D10976" s="2" t="s">
        <v>36</v>
      </c>
      <c r="E10976" s="2">
        <v>1828.93</v>
      </c>
      <c r="F10976" s="2">
        <v>0.37</v>
      </c>
      <c r="G10976" s="2">
        <v>6</v>
      </c>
      <c r="H10976" s="3">
        <v>44967</v>
      </c>
      <c r="I10976" s="3">
        <v>44968</v>
      </c>
      <c r="J10976" s="2" t="s">
        <v>21</v>
      </c>
      <c r="K10976" s="2" t="s">
        <v>27</v>
      </c>
      <c r="L10976" s="2">
        <v>417.54</v>
      </c>
      <c r="M10976" s="2" t="s">
        <v>48</v>
      </c>
      <c r="N10976" s="11">
        <f>L10976/E10976*100</f>
        <v>22.829741980283554</v>
      </c>
      <c r="O10976" s="12" t="str">
        <f>IF(N10976&lt;10,"Low",IF(N10976&lt;20,"Med","High"))</f>
        <v>High</v>
      </c>
      <c r="P10976" s="12">
        <f>sales*discount</f>
        <v>676.70410000000004</v>
      </c>
      <c r="Q10976" s="12">
        <f>sales-Discount_Values</f>
        <v>1152.2258999999999</v>
      </c>
      <c r="R10976" s="12">
        <f>DATEDIF(order_date,delivery_date,"D")</f>
        <v>1</v>
      </c>
      <c r="S10976" s="12"/>
    </row>
    <row r="10977" spans="1:19" ht="14.25" customHeight="1" x14ac:dyDescent="0.35">
      <c r="A10977" s="2" t="s">
        <v>7175</v>
      </c>
      <c r="B10977" s="2">
        <v>107142</v>
      </c>
      <c r="C10977" s="2" t="s">
        <v>13</v>
      </c>
      <c r="D10977" s="2" t="s">
        <v>33</v>
      </c>
      <c r="E10977" s="2">
        <v>2516.58</v>
      </c>
      <c r="F10977" s="2">
        <v>0.18</v>
      </c>
      <c r="G10977" s="2">
        <v>8</v>
      </c>
      <c r="H10977" s="3">
        <v>45367</v>
      </c>
      <c r="I10977" s="3">
        <v>45371</v>
      </c>
      <c r="J10977" s="2" t="s">
        <v>15</v>
      </c>
      <c r="K10977" s="2" t="s">
        <v>16</v>
      </c>
      <c r="L10977" s="2">
        <v>574.55999999999995</v>
      </c>
      <c r="M10977" s="2" t="s">
        <v>23</v>
      </c>
      <c r="N10977" s="11">
        <f>L10977/E10977*100</f>
        <v>22.830984908089551</v>
      </c>
      <c r="O10977" s="12" t="str">
        <f>IF(N10977&lt;10,"Low",IF(N10977&lt;20,"Med","High"))</f>
        <v>High</v>
      </c>
      <c r="P10977" s="12">
        <f>sales*discount</f>
        <v>452.98439999999999</v>
      </c>
      <c r="Q10977" s="12">
        <f>sales-Discount_Values</f>
        <v>2063.5956000000001</v>
      </c>
      <c r="R10977" s="12">
        <f>DATEDIF(order_date,delivery_date,"D")</f>
        <v>4</v>
      </c>
      <c r="S10977" s="12"/>
    </row>
    <row r="10978" spans="1:19" ht="14.25" customHeight="1" x14ac:dyDescent="0.35">
      <c r="A10978" s="2" t="s">
        <v>12876</v>
      </c>
      <c r="B10978" s="2">
        <v>112843</v>
      </c>
      <c r="C10978" s="2" t="s">
        <v>19</v>
      </c>
      <c r="D10978" s="2" t="s">
        <v>26</v>
      </c>
      <c r="E10978" s="2">
        <v>2363.65</v>
      </c>
      <c r="F10978" s="2">
        <v>0.32</v>
      </c>
      <c r="G10978" s="2">
        <v>8</v>
      </c>
      <c r="H10978" s="3">
        <v>45625</v>
      </c>
      <c r="I10978" s="3">
        <v>45629</v>
      </c>
      <c r="J10978" s="2" t="s">
        <v>15</v>
      </c>
      <c r="K10978" s="2" t="s">
        <v>16</v>
      </c>
      <c r="L10978" s="2">
        <v>539.65</v>
      </c>
      <c r="M10978" s="2" t="s">
        <v>17</v>
      </c>
      <c r="N10978" s="11">
        <f>L10978/E10978*100</f>
        <v>22.831214435301334</v>
      </c>
      <c r="O10978" s="12" t="str">
        <f>IF(N10978&lt;10,"Low",IF(N10978&lt;20,"Med","High"))</f>
        <v>High</v>
      </c>
      <c r="P10978" s="12">
        <f>sales*discount</f>
        <v>756.36800000000005</v>
      </c>
      <c r="Q10978" s="12">
        <f>sales-Discount_Values</f>
        <v>1607.2820000000002</v>
      </c>
      <c r="R10978" s="12">
        <f>DATEDIF(order_date,delivery_date,"D")</f>
        <v>4</v>
      </c>
      <c r="S10978" s="12"/>
    </row>
    <row r="10979" spans="1:19" ht="14.25" customHeight="1" x14ac:dyDescent="0.35">
      <c r="A10979" s="2" t="s">
        <v>9520</v>
      </c>
      <c r="B10979" s="2">
        <v>109487</v>
      </c>
      <c r="C10979" s="2" t="s">
        <v>41</v>
      </c>
      <c r="D10979" s="2" t="s">
        <v>26</v>
      </c>
      <c r="E10979" s="2">
        <v>825.77</v>
      </c>
      <c r="F10979" s="2">
        <v>0.03</v>
      </c>
      <c r="G10979" s="2">
        <v>7</v>
      </c>
      <c r="H10979" s="3">
        <v>45647</v>
      </c>
      <c r="I10979" s="3">
        <v>45652</v>
      </c>
      <c r="J10979" s="2" t="s">
        <v>21</v>
      </c>
      <c r="K10979" s="2" t="s">
        <v>27</v>
      </c>
      <c r="L10979" s="2">
        <v>188.54</v>
      </c>
      <c r="M10979" s="2" t="s">
        <v>28</v>
      </c>
      <c r="N10979" s="11">
        <f>L10979/E10979*100</f>
        <v>22.832023444784866</v>
      </c>
      <c r="O10979" s="12" t="str">
        <f>IF(N10979&lt;10,"Low",IF(N10979&lt;20,"Med","High"))</f>
        <v>High</v>
      </c>
      <c r="P10979" s="12">
        <f>sales*discount</f>
        <v>24.773099999999999</v>
      </c>
      <c r="Q10979" s="12">
        <f>sales-Discount_Values</f>
        <v>800.99689999999998</v>
      </c>
      <c r="R10979" s="12">
        <f>DATEDIF(order_date,delivery_date,"D")</f>
        <v>5</v>
      </c>
      <c r="S10979" s="12"/>
    </row>
    <row r="10980" spans="1:19" ht="14.25" customHeight="1" x14ac:dyDescent="0.35">
      <c r="A10980" s="2" t="s">
        <v>5798</v>
      </c>
      <c r="B10980" s="2">
        <v>105765</v>
      </c>
      <c r="C10980" s="2" t="s">
        <v>41</v>
      </c>
      <c r="D10980" s="2" t="s">
        <v>26</v>
      </c>
      <c r="E10980" s="2">
        <v>3562.7</v>
      </c>
      <c r="F10980" s="2">
        <v>0.45</v>
      </c>
      <c r="G10980" s="2">
        <v>6</v>
      </c>
      <c r="H10980" s="3">
        <v>45489</v>
      </c>
      <c r="I10980" s="3">
        <v>45490</v>
      </c>
      <c r="J10980" s="2" t="s">
        <v>31</v>
      </c>
      <c r="K10980" s="2" t="s">
        <v>22</v>
      </c>
      <c r="L10980" s="2">
        <v>813.44</v>
      </c>
      <c r="M10980" s="2" t="s">
        <v>48</v>
      </c>
      <c r="N10980" s="11">
        <f>L10980/E10980*100</f>
        <v>22.83212170544812</v>
      </c>
      <c r="O10980" s="12" t="str">
        <f>IF(N10980&lt;10,"Low",IF(N10980&lt;20,"Med","High"))</f>
        <v>High</v>
      </c>
      <c r="P10980" s="12">
        <f>sales*discount</f>
        <v>1603.2149999999999</v>
      </c>
      <c r="Q10980" s="12">
        <f>sales-Discount_Values</f>
        <v>1959.4849999999999</v>
      </c>
      <c r="R10980" s="12">
        <f>DATEDIF(order_date,delivery_date,"D")</f>
        <v>1</v>
      </c>
      <c r="S10980" s="12"/>
    </row>
    <row r="10981" spans="1:19" ht="14.25" customHeight="1" x14ac:dyDescent="0.35">
      <c r="A10981" s="2" t="s">
        <v>12554</v>
      </c>
      <c r="B10981" s="2">
        <v>112521</v>
      </c>
      <c r="C10981" s="2" t="s">
        <v>13</v>
      </c>
      <c r="D10981" s="2" t="s">
        <v>36</v>
      </c>
      <c r="E10981" s="2">
        <v>4799.91</v>
      </c>
      <c r="F10981" s="2">
        <v>0.21</v>
      </c>
      <c r="G10981" s="2">
        <v>2</v>
      </c>
      <c r="H10981" s="3">
        <v>45307</v>
      </c>
      <c r="I10981" s="3">
        <v>45309</v>
      </c>
      <c r="J10981" s="2" t="s">
        <v>31</v>
      </c>
      <c r="K10981" s="2" t="s">
        <v>16</v>
      </c>
      <c r="L10981" s="2">
        <v>1096</v>
      </c>
      <c r="M10981" s="2" t="s">
        <v>28</v>
      </c>
      <c r="N10981" s="11">
        <f>L10981/E10981*100</f>
        <v>22.833761466360826</v>
      </c>
      <c r="O10981" s="12" t="str">
        <f>IF(N10981&lt;10,"Low",IF(N10981&lt;20,"Med","High"))</f>
        <v>High</v>
      </c>
      <c r="P10981" s="12">
        <f>sales*discount</f>
        <v>1007.9811</v>
      </c>
      <c r="Q10981" s="12">
        <f>sales-Discount_Values</f>
        <v>3791.9288999999999</v>
      </c>
      <c r="R10981" s="12">
        <f>DATEDIF(order_date,delivery_date,"D")</f>
        <v>2</v>
      </c>
      <c r="S10981" s="12"/>
    </row>
    <row r="10982" spans="1:19" ht="14.25" customHeight="1" x14ac:dyDescent="0.35">
      <c r="A10982" s="2" t="s">
        <v>8895</v>
      </c>
      <c r="B10982" s="2">
        <v>108862</v>
      </c>
      <c r="C10982" s="2" t="s">
        <v>13</v>
      </c>
      <c r="D10982" s="2" t="s">
        <v>20</v>
      </c>
      <c r="E10982" s="2">
        <v>223.35</v>
      </c>
      <c r="F10982" s="2">
        <v>0.38</v>
      </c>
      <c r="G10982" s="2">
        <v>4</v>
      </c>
      <c r="H10982" s="3">
        <v>45626</v>
      </c>
      <c r="I10982" s="3">
        <v>45628</v>
      </c>
      <c r="J10982" s="2" t="s">
        <v>15</v>
      </c>
      <c r="K10982" s="2" t="s">
        <v>27</v>
      </c>
      <c r="L10982" s="2">
        <v>51</v>
      </c>
      <c r="M10982" s="2" t="s">
        <v>34</v>
      </c>
      <c r="N10982" s="11">
        <f>L10982/E10982*100</f>
        <v>22.834116856950974</v>
      </c>
      <c r="O10982" s="12" t="str">
        <f>IF(N10982&lt;10,"Low",IF(N10982&lt;20,"Med","High"))</f>
        <v>High</v>
      </c>
      <c r="P10982" s="12">
        <f>sales*discount</f>
        <v>84.873000000000005</v>
      </c>
      <c r="Q10982" s="12">
        <f>sales-Discount_Values</f>
        <v>138.47699999999998</v>
      </c>
      <c r="R10982" s="12">
        <f>DATEDIF(order_date,delivery_date,"D")</f>
        <v>2</v>
      </c>
      <c r="S10982" s="12"/>
    </row>
    <row r="10983" spans="1:19" ht="14.25" customHeight="1" x14ac:dyDescent="0.35">
      <c r="A10983" s="2" t="s">
        <v>6696</v>
      </c>
      <c r="B10983" s="2">
        <v>106663</v>
      </c>
      <c r="C10983" s="2" t="s">
        <v>13</v>
      </c>
      <c r="D10983" s="2" t="s">
        <v>20</v>
      </c>
      <c r="E10983" s="2">
        <v>3651.8</v>
      </c>
      <c r="F10983" s="2">
        <v>0.38</v>
      </c>
      <c r="G10983" s="2">
        <v>9</v>
      </c>
      <c r="H10983" s="3">
        <v>45234</v>
      </c>
      <c r="I10983" s="3">
        <v>45237</v>
      </c>
      <c r="J10983" s="2" t="s">
        <v>21</v>
      </c>
      <c r="K10983" s="2" t="s">
        <v>27</v>
      </c>
      <c r="L10983" s="2">
        <v>833.88</v>
      </c>
      <c r="M10983" s="2" t="s">
        <v>17</v>
      </c>
      <c r="N10983" s="11">
        <f>L10983/E10983*100</f>
        <v>22.834766416561695</v>
      </c>
      <c r="O10983" s="12" t="str">
        <f>IF(N10983&lt;10,"Low",IF(N10983&lt;20,"Med","High"))</f>
        <v>High</v>
      </c>
      <c r="P10983" s="12">
        <f>sales*discount</f>
        <v>1387.6840000000002</v>
      </c>
      <c r="Q10983" s="12">
        <f>sales-Discount_Values</f>
        <v>2264.116</v>
      </c>
      <c r="R10983" s="12">
        <f>DATEDIF(order_date,delivery_date,"D")</f>
        <v>3</v>
      </c>
      <c r="S10983" s="12"/>
    </row>
    <row r="10984" spans="1:19" ht="14.25" customHeight="1" x14ac:dyDescent="0.35">
      <c r="A10984" s="2" t="s">
        <v>12893</v>
      </c>
      <c r="B10984" s="2">
        <v>112860</v>
      </c>
      <c r="C10984" s="2" t="s">
        <v>41</v>
      </c>
      <c r="D10984" s="2" t="s">
        <v>14</v>
      </c>
      <c r="E10984" s="2">
        <v>4305.88</v>
      </c>
      <c r="F10984" s="2">
        <v>0.26</v>
      </c>
      <c r="G10984" s="2">
        <v>3</v>
      </c>
      <c r="H10984" s="3">
        <v>45591</v>
      </c>
      <c r="I10984" s="3">
        <v>45595</v>
      </c>
      <c r="J10984" s="2" t="s">
        <v>15</v>
      </c>
      <c r="K10984" s="2" t="s">
        <v>22</v>
      </c>
      <c r="L10984" s="2">
        <v>983.25</v>
      </c>
      <c r="M10984" s="2" t="s">
        <v>17</v>
      </c>
      <c r="N10984" s="11">
        <f>L10984/E10984*100</f>
        <v>22.835053461777846</v>
      </c>
      <c r="O10984" s="12" t="str">
        <f>IF(N10984&lt;10,"Low",IF(N10984&lt;20,"Med","High"))</f>
        <v>High</v>
      </c>
      <c r="P10984" s="12">
        <f>sales*discount</f>
        <v>1119.5288</v>
      </c>
      <c r="Q10984" s="12">
        <f>sales-Discount_Values</f>
        <v>3186.3512000000001</v>
      </c>
      <c r="R10984" s="12">
        <f>DATEDIF(order_date,delivery_date,"D")</f>
        <v>4</v>
      </c>
      <c r="S10984" s="12"/>
    </row>
    <row r="10985" spans="1:19" ht="14.25" customHeight="1" x14ac:dyDescent="0.35">
      <c r="A10985" s="2" t="s">
        <v>1211</v>
      </c>
      <c r="B10985" s="2">
        <v>101178</v>
      </c>
      <c r="C10985" s="2" t="s">
        <v>13</v>
      </c>
      <c r="D10985" s="2" t="s">
        <v>20</v>
      </c>
      <c r="E10985" s="2">
        <v>1390.67</v>
      </c>
      <c r="F10985" s="2">
        <v>0.17</v>
      </c>
      <c r="G10985" s="2">
        <v>4</v>
      </c>
      <c r="H10985" s="3">
        <v>45361</v>
      </c>
      <c r="I10985" s="3">
        <v>45368</v>
      </c>
      <c r="J10985" s="2" t="s">
        <v>31</v>
      </c>
      <c r="K10985" s="2" t="s">
        <v>22</v>
      </c>
      <c r="L10985" s="2">
        <v>317.60000000000002</v>
      </c>
      <c r="M10985" s="2" t="s">
        <v>34</v>
      </c>
      <c r="N10985" s="11">
        <f>L10985/E10985*100</f>
        <v>22.837912660803784</v>
      </c>
      <c r="O10985" s="12" t="str">
        <f>IF(N10985&lt;10,"Low",IF(N10985&lt;20,"Med","High"))</f>
        <v>High</v>
      </c>
      <c r="P10985" s="12">
        <f>sales*discount</f>
        <v>236.41390000000004</v>
      </c>
      <c r="Q10985" s="12">
        <f>sales-Discount_Values</f>
        <v>1154.2561000000001</v>
      </c>
      <c r="R10985" s="12">
        <f>DATEDIF(order_date,delivery_date,"D")</f>
        <v>7</v>
      </c>
      <c r="S10985" s="12"/>
    </row>
    <row r="10986" spans="1:19" ht="14.25" customHeight="1" x14ac:dyDescent="0.35">
      <c r="A10986" s="2" t="s">
        <v>3961</v>
      </c>
      <c r="B10986" s="2">
        <v>103928</v>
      </c>
      <c r="C10986" s="2" t="s">
        <v>25</v>
      </c>
      <c r="D10986" s="2" t="s">
        <v>26</v>
      </c>
      <c r="E10986" s="2">
        <v>4755.51</v>
      </c>
      <c r="F10986" s="2">
        <v>0.15</v>
      </c>
      <c r="G10986" s="2">
        <v>3</v>
      </c>
      <c r="H10986" s="3">
        <v>45498</v>
      </c>
      <c r="I10986" s="3">
        <v>45505</v>
      </c>
      <c r="J10986" s="2" t="s">
        <v>15</v>
      </c>
      <c r="K10986" s="2" t="s">
        <v>16</v>
      </c>
      <c r="L10986" s="2">
        <v>1086.06</v>
      </c>
      <c r="M10986" s="2" t="s">
        <v>48</v>
      </c>
      <c r="N10986" s="11">
        <f>L10986/E10986*100</f>
        <v>22.837929054927862</v>
      </c>
      <c r="O10986" s="12" t="str">
        <f>IF(N10986&lt;10,"Low",IF(N10986&lt;20,"Med","High"))</f>
        <v>High</v>
      </c>
      <c r="P10986" s="12">
        <f>sales*discount</f>
        <v>713.32650000000001</v>
      </c>
      <c r="Q10986" s="12">
        <f>sales-Discount_Values</f>
        <v>4042.1835000000001</v>
      </c>
      <c r="R10986" s="12">
        <f>DATEDIF(order_date,delivery_date,"D")</f>
        <v>7</v>
      </c>
      <c r="S10986" s="12"/>
    </row>
    <row r="10987" spans="1:19" ht="14.25" customHeight="1" x14ac:dyDescent="0.35">
      <c r="A10987" s="2" t="s">
        <v>4126</v>
      </c>
      <c r="B10987" s="2">
        <v>104093</v>
      </c>
      <c r="C10987" s="2" t="s">
        <v>13</v>
      </c>
      <c r="D10987" s="2" t="s">
        <v>36</v>
      </c>
      <c r="E10987" s="2">
        <v>2466.0100000000002</v>
      </c>
      <c r="F10987" s="2">
        <v>0.03</v>
      </c>
      <c r="G10987" s="2">
        <v>8</v>
      </c>
      <c r="H10987" s="3">
        <v>44937</v>
      </c>
      <c r="I10987" s="3">
        <v>44942</v>
      </c>
      <c r="J10987" s="2" t="s">
        <v>31</v>
      </c>
      <c r="K10987" s="2" t="s">
        <v>16</v>
      </c>
      <c r="L10987" s="2">
        <v>563.19000000000005</v>
      </c>
      <c r="M10987" s="2" t="s">
        <v>48</v>
      </c>
      <c r="N10987" s="11">
        <f>L10987/E10987*100</f>
        <v>22.838106901431868</v>
      </c>
      <c r="O10987" s="12" t="str">
        <f>IF(N10987&lt;10,"Low",IF(N10987&lt;20,"Med","High"))</f>
        <v>High</v>
      </c>
      <c r="P10987" s="12">
        <f>sales*discount</f>
        <v>73.9803</v>
      </c>
      <c r="Q10987" s="12">
        <f>sales-Discount_Values</f>
        <v>2392.0297</v>
      </c>
      <c r="R10987" s="12">
        <f>DATEDIF(order_date,delivery_date,"D")</f>
        <v>5</v>
      </c>
      <c r="S10987" s="12"/>
    </row>
    <row r="10988" spans="1:19" ht="14.25" customHeight="1" x14ac:dyDescent="0.35">
      <c r="A10988" s="2" t="s">
        <v>14963</v>
      </c>
      <c r="B10988" s="2">
        <v>114930</v>
      </c>
      <c r="C10988" s="2" t="s">
        <v>25</v>
      </c>
      <c r="D10988" s="2" t="s">
        <v>36</v>
      </c>
      <c r="E10988" s="2">
        <v>2328.59</v>
      </c>
      <c r="F10988" s="2">
        <v>0.09</v>
      </c>
      <c r="G10988" s="2">
        <v>1</v>
      </c>
      <c r="H10988" s="3">
        <v>45461</v>
      </c>
      <c r="I10988" s="3">
        <v>45465</v>
      </c>
      <c r="J10988" s="2" t="s">
        <v>31</v>
      </c>
      <c r="K10988" s="2" t="s">
        <v>27</v>
      </c>
      <c r="L10988" s="2">
        <v>531.89</v>
      </c>
      <c r="M10988" s="2" t="s">
        <v>48</v>
      </c>
      <c r="N10988" s="11">
        <f>L10988/E10988*100</f>
        <v>22.841719667266457</v>
      </c>
      <c r="O10988" s="12" t="str">
        <f>IF(N10988&lt;10,"Low",IF(N10988&lt;20,"Med","High"))</f>
        <v>High</v>
      </c>
      <c r="P10988" s="12">
        <f>sales*discount</f>
        <v>209.57310000000001</v>
      </c>
      <c r="Q10988" s="12">
        <f>sales-Discount_Values</f>
        <v>2119.0169000000001</v>
      </c>
      <c r="R10988" s="12">
        <f>DATEDIF(order_date,delivery_date,"D")</f>
        <v>4</v>
      </c>
      <c r="S10988" s="12"/>
    </row>
    <row r="10989" spans="1:19" ht="14.25" customHeight="1" x14ac:dyDescent="0.35">
      <c r="A10989" s="2" t="s">
        <v>7108</v>
      </c>
      <c r="B10989" s="2">
        <v>107075</v>
      </c>
      <c r="C10989" s="2" t="s">
        <v>19</v>
      </c>
      <c r="D10989" s="2" t="s">
        <v>26</v>
      </c>
      <c r="E10989" s="2">
        <v>4074.8</v>
      </c>
      <c r="F10989" s="2">
        <v>0.03</v>
      </c>
      <c r="G10989" s="2">
        <v>5</v>
      </c>
      <c r="H10989" s="3">
        <v>45523</v>
      </c>
      <c r="I10989" s="3">
        <v>45525</v>
      </c>
      <c r="J10989" s="2" t="s">
        <v>21</v>
      </c>
      <c r="K10989" s="2" t="s">
        <v>16</v>
      </c>
      <c r="L10989" s="2">
        <v>930.81</v>
      </c>
      <c r="M10989" s="2" t="s">
        <v>39</v>
      </c>
      <c r="N10989" s="11">
        <f>L10989/E10989*100</f>
        <v>22.843084323156962</v>
      </c>
      <c r="O10989" s="12" t="str">
        <f>IF(N10989&lt;10,"Low",IF(N10989&lt;20,"Med","High"))</f>
        <v>High</v>
      </c>
      <c r="P10989" s="12">
        <f>sales*discount</f>
        <v>122.244</v>
      </c>
      <c r="Q10989" s="12">
        <f>sales-Discount_Values</f>
        <v>3952.556</v>
      </c>
      <c r="R10989" s="12">
        <f>DATEDIF(order_date,delivery_date,"D")</f>
        <v>2</v>
      </c>
      <c r="S10989" s="12"/>
    </row>
    <row r="10990" spans="1:19" ht="14.25" customHeight="1" x14ac:dyDescent="0.35">
      <c r="A10990" s="2" t="s">
        <v>12636</v>
      </c>
      <c r="B10990" s="2">
        <v>112603</v>
      </c>
      <c r="C10990" s="2" t="s">
        <v>13</v>
      </c>
      <c r="D10990" s="2" t="s">
        <v>36</v>
      </c>
      <c r="E10990" s="2">
        <v>3160.89</v>
      </c>
      <c r="F10990" s="2">
        <v>7.0000000000000007E-2</v>
      </c>
      <c r="G10990" s="2">
        <v>2</v>
      </c>
      <c r="H10990" s="3">
        <v>45353</v>
      </c>
      <c r="I10990" s="3">
        <v>45359</v>
      </c>
      <c r="J10990" s="2" t="s">
        <v>21</v>
      </c>
      <c r="K10990" s="2" t="s">
        <v>27</v>
      </c>
      <c r="L10990" s="2">
        <v>722.12</v>
      </c>
      <c r="M10990" s="2" t="s">
        <v>39</v>
      </c>
      <c r="N10990" s="11">
        <f>L10990/E10990*100</f>
        <v>22.845464410340128</v>
      </c>
      <c r="O10990" s="12" t="str">
        <f>IF(N10990&lt;10,"Low",IF(N10990&lt;20,"Med","High"))</f>
        <v>High</v>
      </c>
      <c r="P10990" s="12">
        <f>sales*discount</f>
        <v>221.26230000000001</v>
      </c>
      <c r="Q10990" s="12">
        <f>sales-Discount_Values</f>
        <v>2939.6277</v>
      </c>
      <c r="R10990" s="12">
        <f>DATEDIF(order_date,delivery_date,"D")</f>
        <v>6</v>
      </c>
      <c r="S10990" s="12"/>
    </row>
    <row r="10991" spans="1:19" ht="14.25" customHeight="1" x14ac:dyDescent="0.35">
      <c r="A10991" s="2" t="s">
        <v>3892</v>
      </c>
      <c r="B10991" s="2">
        <v>103859</v>
      </c>
      <c r="C10991" s="2" t="s">
        <v>25</v>
      </c>
      <c r="D10991" s="2" t="s">
        <v>33</v>
      </c>
      <c r="E10991" s="2">
        <v>1113.75</v>
      </c>
      <c r="F10991" s="2">
        <v>0.16</v>
      </c>
      <c r="G10991" s="2">
        <v>6</v>
      </c>
      <c r="H10991" s="3">
        <v>45490</v>
      </c>
      <c r="I10991" s="3">
        <v>45496</v>
      </c>
      <c r="J10991" s="2" t="s">
        <v>21</v>
      </c>
      <c r="K10991" s="2" t="s">
        <v>27</v>
      </c>
      <c r="L10991" s="2">
        <v>254.52</v>
      </c>
      <c r="M10991" s="2" t="s">
        <v>28</v>
      </c>
      <c r="N10991" s="11">
        <f>L10991/E10991*100</f>
        <v>22.852525252525254</v>
      </c>
      <c r="O10991" s="12" t="str">
        <f>IF(N10991&lt;10,"Low",IF(N10991&lt;20,"Med","High"))</f>
        <v>High</v>
      </c>
      <c r="P10991" s="12">
        <f>sales*discount</f>
        <v>178.20000000000002</v>
      </c>
      <c r="Q10991" s="12">
        <f>sales-Discount_Values</f>
        <v>935.55</v>
      </c>
      <c r="R10991" s="12">
        <f>DATEDIF(order_date,delivery_date,"D")</f>
        <v>6</v>
      </c>
      <c r="S10991" s="12"/>
    </row>
    <row r="10992" spans="1:19" ht="14.25" customHeight="1" x14ac:dyDescent="0.35">
      <c r="A10992" s="2" t="s">
        <v>2870</v>
      </c>
      <c r="B10992" s="2">
        <v>102837</v>
      </c>
      <c r="C10992" s="2" t="s">
        <v>25</v>
      </c>
      <c r="D10992" s="2" t="s">
        <v>36</v>
      </c>
      <c r="E10992" s="2">
        <v>4249.1099999999997</v>
      </c>
      <c r="F10992" s="2">
        <v>0.4</v>
      </c>
      <c r="G10992" s="2">
        <v>6</v>
      </c>
      <c r="H10992" s="3">
        <v>45405</v>
      </c>
      <c r="I10992" s="3">
        <v>45410</v>
      </c>
      <c r="J10992" s="2" t="s">
        <v>31</v>
      </c>
      <c r="K10992" s="2" t="s">
        <v>16</v>
      </c>
      <c r="L10992" s="2">
        <v>971.05</v>
      </c>
      <c r="M10992" s="2" t="s">
        <v>17</v>
      </c>
      <c r="N10992" s="11">
        <f>L10992/E10992*100</f>
        <v>22.853020985571096</v>
      </c>
      <c r="O10992" s="12" t="str">
        <f>IF(N10992&lt;10,"Low",IF(N10992&lt;20,"Med","High"))</f>
        <v>High</v>
      </c>
      <c r="P10992" s="12">
        <f>sales*discount</f>
        <v>1699.644</v>
      </c>
      <c r="Q10992" s="12">
        <f>sales-Discount_Values</f>
        <v>2549.4659999999994</v>
      </c>
      <c r="R10992" s="12">
        <f>DATEDIF(order_date,delivery_date,"D")</f>
        <v>5</v>
      </c>
      <c r="S10992" s="12"/>
    </row>
    <row r="10993" spans="1:19" ht="14.25" customHeight="1" x14ac:dyDescent="0.35">
      <c r="A10993" s="2" t="s">
        <v>5330</v>
      </c>
      <c r="B10993" s="2">
        <v>105297</v>
      </c>
      <c r="C10993" s="2" t="s">
        <v>13</v>
      </c>
      <c r="D10993" s="2" t="s">
        <v>14</v>
      </c>
      <c r="E10993" s="2">
        <v>509.92</v>
      </c>
      <c r="F10993" s="2">
        <v>0.4</v>
      </c>
      <c r="G10993" s="2">
        <v>6</v>
      </c>
      <c r="H10993" s="3">
        <v>45368</v>
      </c>
      <c r="I10993" s="3">
        <v>45375</v>
      </c>
      <c r="J10993" s="2" t="s">
        <v>21</v>
      </c>
      <c r="K10993" s="2" t="s">
        <v>16</v>
      </c>
      <c r="L10993" s="2">
        <v>116.54</v>
      </c>
      <c r="M10993" s="2" t="s">
        <v>39</v>
      </c>
      <c r="N10993" s="11">
        <f>L10993/E10993*100</f>
        <v>22.854565422026983</v>
      </c>
      <c r="O10993" s="12" t="str">
        <f>IF(N10993&lt;10,"Low",IF(N10993&lt;20,"Med","High"))</f>
        <v>High</v>
      </c>
      <c r="P10993" s="12">
        <f>sales*discount</f>
        <v>203.96800000000002</v>
      </c>
      <c r="Q10993" s="12">
        <f>sales-Discount_Values</f>
        <v>305.952</v>
      </c>
      <c r="R10993" s="12">
        <f>DATEDIF(order_date,delivery_date,"D")</f>
        <v>7</v>
      </c>
      <c r="S10993" s="12"/>
    </row>
    <row r="10994" spans="1:19" ht="14.25" customHeight="1" x14ac:dyDescent="0.35">
      <c r="A10994" s="2" t="s">
        <v>14582</v>
      </c>
      <c r="B10994" s="2">
        <v>114549</v>
      </c>
      <c r="C10994" s="2" t="s">
        <v>41</v>
      </c>
      <c r="D10994" s="2" t="s">
        <v>33</v>
      </c>
      <c r="E10994" s="2">
        <v>1931.15</v>
      </c>
      <c r="F10994" s="2">
        <v>0.26</v>
      </c>
      <c r="G10994" s="2">
        <v>7</v>
      </c>
      <c r="H10994" s="3">
        <v>45640</v>
      </c>
      <c r="I10994" s="3">
        <v>45645</v>
      </c>
      <c r="J10994" s="2" t="s">
        <v>21</v>
      </c>
      <c r="K10994" s="2" t="s">
        <v>27</v>
      </c>
      <c r="L10994" s="2">
        <v>441.36</v>
      </c>
      <c r="M10994" s="2" t="s">
        <v>28</v>
      </c>
      <c r="N10994" s="11">
        <f>L10994/E10994*100</f>
        <v>22.854775651813686</v>
      </c>
      <c r="O10994" s="12" t="str">
        <f>IF(N10994&lt;10,"Low",IF(N10994&lt;20,"Med","High"))</f>
        <v>High</v>
      </c>
      <c r="P10994" s="12">
        <f>sales*discount</f>
        <v>502.09900000000005</v>
      </c>
      <c r="Q10994" s="12">
        <f>sales-Discount_Values</f>
        <v>1429.0509999999999</v>
      </c>
      <c r="R10994" s="12">
        <f>DATEDIF(order_date,delivery_date,"D")</f>
        <v>5</v>
      </c>
      <c r="S10994" s="12"/>
    </row>
    <row r="10995" spans="1:19" ht="14.25" customHeight="1" x14ac:dyDescent="0.35">
      <c r="A10995" s="2" t="s">
        <v>2690</v>
      </c>
      <c r="B10995" s="2">
        <v>102657</v>
      </c>
      <c r="C10995" s="2" t="s">
        <v>19</v>
      </c>
      <c r="D10995" s="2" t="s">
        <v>26</v>
      </c>
      <c r="E10995" s="2">
        <v>4776.49</v>
      </c>
      <c r="F10995" s="2">
        <v>0.11</v>
      </c>
      <c r="G10995" s="2">
        <v>5</v>
      </c>
      <c r="H10995" s="3">
        <v>45089</v>
      </c>
      <c r="I10995" s="3">
        <v>45093</v>
      </c>
      <c r="J10995" s="2" t="s">
        <v>21</v>
      </c>
      <c r="K10995" s="2" t="s">
        <v>27</v>
      </c>
      <c r="L10995" s="2">
        <v>1091.68</v>
      </c>
      <c r="M10995" s="2" t="s">
        <v>23</v>
      </c>
      <c r="N10995" s="11">
        <f>L10995/E10995*100</f>
        <v>22.855276573383389</v>
      </c>
      <c r="O10995" s="12" t="str">
        <f>IF(N10995&lt;10,"Low",IF(N10995&lt;20,"Med","High"))</f>
        <v>High</v>
      </c>
      <c r="P10995" s="12">
        <f>sales*discount</f>
        <v>525.41390000000001</v>
      </c>
      <c r="Q10995" s="12">
        <f>sales-Discount_Values</f>
        <v>4251.0761000000002</v>
      </c>
      <c r="R10995" s="12">
        <f>DATEDIF(order_date,delivery_date,"D")</f>
        <v>4</v>
      </c>
      <c r="S10995" s="12"/>
    </row>
    <row r="10996" spans="1:19" ht="14.25" customHeight="1" x14ac:dyDescent="0.35">
      <c r="A10996" s="2" t="s">
        <v>6957</v>
      </c>
      <c r="B10996" s="2">
        <v>106924</v>
      </c>
      <c r="C10996" s="2" t="s">
        <v>19</v>
      </c>
      <c r="D10996" s="2" t="s">
        <v>33</v>
      </c>
      <c r="E10996" s="2">
        <v>252.31</v>
      </c>
      <c r="F10996" s="2">
        <v>0.41</v>
      </c>
      <c r="G10996" s="2">
        <v>6</v>
      </c>
      <c r="H10996" s="3">
        <v>45330</v>
      </c>
      <c r="I10996" s="3">
        <v>45331</v>
      </c>
      <c r="J10996" s="2" t="s">
        <v>31</v>
      </c>
      <c r="K10996" s="2" t="s">
        <v>16</v>
      </c>
      <c r="L10996" s="2">
        <v>57.67</v>
      </c>
      <c r="M10996" s="2" t="s">
        <v>17</v>
      </c>
      <c r="N10996" s="11">
        <f>L10996/E10996*100</f>
        <v>22.85680313899568</v>
      </c>
      <c r="O10996" s="12" t="str">
        <f>IF(N10996&lt;10,"Low",IF(N10996&lt;20,"Med","High"))</f>
        <v>High</v>
      </c>
      <c r="P10996" s="12">
        <f>sales*discount</f>
        <v>103.44709999999999</v>
      </c>
      <c r="Q10996" s="12">
        <f>sales-Discount_Values</f>
        <v>148.86290000000002</v>
      </c>
      <c r="R10996" s="12">
        <f>DATEDIF(order_date,delivery_date,"D")</f>
        <v>1</v>
      </c>
      <c r="S10996" s="12"/>
    </row>
    <row r="10997" spans="1:19" ht="14.25" customHeight="1" x14ac:dyDescent="0.35">
      <c r="A10997" s="2" t="s">
        <v>5169</v>
      </c>
      <c r="B10997" s="2">
        <v>105136</v>
      </c>
      <c r="C10997" s="2" t="s">
        <v>19</v>
      </c>
      <c r="D10997" s="2" t="s">
        <v>14</v>
      </c>
      <c r="E10997" s="2">
        <v>4469.93</v>
      </c>
      <c r="F10997" s="2">
        <v>0.1</v>
      </c>
      <c r="G10997" s="2">
        <v>5</v>
      </c>
      <c r="H10997" s="3">
        <v>45374</v>
      </c>
      <c r="I10997" s="3">
        <v>45377</v>
      </c>
      <c r="J10997" s="2" t="s">
        <v>15</v>
      </c>
      <c r="K10997" s="2" t="s">
        <v>16</v>
      </c>
      <c r="L10997" s="2">
        <v>1021.74</v>
      </c>
      <c r="M10997" s="2" t="s">
        <v>23</v>
      </c>
      <c r="N10997" s="11">
        <f>L10997/E10997*100</f>
        <v>22.858076077254005</v>
      </c>
      <c r="O10997" s="12" t="str">
        <f>IF(N10997&lt;10,"Low",IF(N10997&lt;20,"Med","High"))</f>
        <v>High</v>
      </c>
      <c r="P10997" s="12">
        <f>sales*discount</f>
        <v>446.99300000000005</v>
      </c>
      <c r="Q10997" s="12">
        <f>sales-Discount_Values</f>
        <v>4022.9370000000004</v>
      </c>
      <c r="R10997" s="12">
        <f>DATEDIF(order_date,delivery_date,"D")</f>
        <v>3</v>
      </c>
      <c r="S10997" s="12"/>
    </row>
    <row r="10998" spans="1:19" ht="14.25" customHeight="1" x14ac:dyDescent="0.35">
      <c r="A10998" s="2" t="s">
        <v>15199</v>
      </c>
      <c r="B10998" s="2">
        <v>115166</v>
      </c>
      <c r="C10998" s="2" t="s">
        <v>25</v>
      </c>
      <c r="D10998" s="2" t="s">
        <v>36</v>
      </c>
      <c r="E10998" s="2">
        <v>4120.51</v>
      </c>
      <c r="F10998" s="2">
        <v>0.24</v>
      </c>
      <c r="G10998" s="2">
        <v>7</v>
      </c>
      <c r="H10998" s="3">
        <v>45094</v>
      </c>
      <c r="I10998" s="3">
        <v>45098</v>
      </c>
      <c r="J10998" s="2" t="s">
        <v>15</v>
      </c>
      <c r="K10998" s="2" t="s">
        <v>22</v>
      </c>
      <c r="L10998" s="2">
        <v>942.02</v>
      </c>
      <c r="M10998" s="2" t="s">
        <v>17</v>
      </c>
      <c r="N10998" s="11">
        <f>L10998/E10998*100</f>
        <v>22.86173313497601</v>
      </c>
      <c r="O10998" s="12" t="str">
        <f>IF(N10998&lt;10,"Low",IF(N10998&lt;20,"Med","High"))</f>
        <v>High</v>
      </c>
      <c r="P10998" s="12">
        <f>sales*discount</f>
        <v>988.92240000000004</v>
      </c>
      <c r="Q10998" s="12">
        <f>sales-Discount_Values</f>
        <v>3131.5876000000003</v>
      </c>
      <c r="R10998" s="12">
        <f>DATEDIF(order_date,delivery_date,"D")</f>
        <v>4</v>
      </c>
      <c r="S10998" s="12"/>
    </row>
    <row r="10999" spans="1:19" ht="14.25" customHeight="1" x14ac:dyDescent="0.35">
      <c r="A10999" s="2" t="s">
        <v>11394</v>
      </c>
      <c r="B10999" s="2">
        <v>111361</v>
      </c>
      <c r="C10999" s="2" t="s">
        <v>19</v>
      </c>
      <c r="D10999" s="2" t="s">
        <v>36</v>
      </c>
      <c r="E10999" s="2">
        <v>4345.8</v>
      </c>
      <c r="F10999" s="2">
        <v>0.2</v>
      </c>
      <c r="G10999" s="2">
        <v>9</v>
      </c>
      <c r="H10999" s="3">
        <v>45395</v>
      </c>
      <c r="I10999" s="3">
        <v>45399</v>
      </c>
      <c r="J10999" s="2" t="s">
        <v>31</v>
      </c>
      <c r="K10999" s="2" t="s">
        <v>16</v>
      </c>
      <c r="L10999" s="2">
        <v>993.72</v>
      </c>
      <c r="M10999" s="2" t="s">
        <v>23</v>
      </c>
      <c r="N10999" s="11">
        <f>L10999/E10999*100</f>
        <v>22.866215656495928</v>
      </c>
      <c r="O10999" s="12" t="str">
        <f>IF(N10999&lt;10,"Low",IF(N10999&lt;20,"Med","High"))</f>
        <v>High</v>
      </c>
      <c r="P10999" s="12">
        <f>sales*discount</f>
        <v>869.16000000000008</v>
      </c>
      <c r="Q10999" s="12">
        <f>sales-Discount_Values</f>
        <v>3476.6400000000003</v>
      </c>
      <c r="R10999" s="12">
        <f>DATEDIF(order_date,delivery_date,"D")</f>
        <v>4</v>
      </c>
      <c r="S10999" s="12"/>
    </row>
    <row r="11000" spans="1:19" ht="14.25" customHeight="1" x14ac:dyDescent="0.35">
      <c r="A11000" s="2" t="s">
        <v>1413</v>
      </c>
      <c r="B11000" s="2">
        <v>101380</v>
      </c>
      <c r="C11000" s="2" t="s">
        <v>41</v>
      </c>
      <c r="D11000" s="2" t="s">
        <v>33</v>
      </c>
      <c r="E11000" s="2">
        <v>3821.12</v>
      </c>
      <c r="F11000" s="2">
        <v>0.36</v>
      </c>
      <c r="G11000" s="2">
        <v>3</v>
      </c>
      <c r="H11000" s="3">
        <v>45541</v>
      </c>
      <c r="I11000" s="3">
        <v>45542</v>
      </c>
      <c r="J11000" s="2" t="s">
        <v>21</v>
      </c>
      <c r="K11000" s="2" t="s">
        <v>27</v>
      </c>
      <c r="L11000" s="2">
        <v>873.75</v>
      </c>
      <c r="M11000" s="2" t="s">
        <v>17</v>
      </c>
      <c r="N11000" s="11">
        <f>L11000/E11000*100</f>
        <v>22.866332384222428</v>
      </c>
      <c r="O11000" s="12" t="str">
        <f>IF(N11000&lt;10,"Low",IF(N11000&lt;20,"Med","High"))</f>
        <v>High</v>
      </c>
      <c r="P11000" s="12">
        <f>sales*discount</f>
        <v>1375.6032</v>
      </c>
      <c r="Q11000" s="12">
        <f>sales-Discount_Values</f>
        <v>2445.5167999999999</v>
      </c>
      <c r="R11000" s="12">
        <f>DATEDIF(order_date,delivery_date,"D")</f>
        <v>1</v>
      </c>
      <c r="S11000" s="12"/>
    </row>
    <row r="11001" spans="1:19" ht="14.25" customHeight="1" x14ac:dyDescent="0.35">
      <c r="A11001" s="2" t="s">
        <v>11502</v>
      </c>
      <c r="B11001" s="2">
        <v>111469</v>
      </c>
      <c r="C11001" s="2" t="s">
        <v>19</v>
      </c>
      <c r="D11001" s="2" t="s">
        <v>33</v>
      </c>
      <c r="E11001" s="2">
        <v>2428.09</v>
      </c>
      <c r="F11001" s="2">
        <v>0.28000000000000003</v>
      </c>
      <c r="G11001" s="2">
        <v>3</v>
      </c>
      <c r="H11001" s="3">
        <v>45622</v>
      </c>
      <c r="I11001" s="3">
        <v>45627</v>
      </c>
      <c r="J11001" s="2" t="s">
        <v>15</v>
      </c>
      <c r="K11001" s="2" t="s">
        <v>27</v>
      </c>
      <c r="L11001" s="2">
        <v>555.26</v>
      </c>
      <c r="M11001" s="2" t="s">
        <v>23</v>
      </c>
      <c r="N11001" s="11">
        <f>L11001/E11001*100</f>
        <v>22.868180339279021</v>
      </c>
      <c r="O11001" s="12" t="str">
        <f>IF(N11001&lt;10,"Low",IF(N11001&lt;20,"Med","High"))</f>
        <v>High</v>
      </c>
      <c r="P11001" s="12">
        <f>sales*discount</f>
        <v>679.86520000000007</v>
      </c>
      <c r="Q11001" s="12">
        <f>sales-Discount_Values</f>
        <v>1748.2248</v>
      </c>
      <c r="R11001" s="12">
        <f>DATEDIF(order_date,delivery_date,"D")</f>
        <v>5</v>
      </c>
      <c r="S11001" s="12"/>
    </row>
    <row r="11002" spans="1:19" ht="14.25" customHeight="1" x14ac:dyDescent="0.35">
      <c r="A11002" s="2" t="s">
        <v>12817</v>
      </c>
      <c r="B11002" s="2">
        <v>112784</v>
      </c>
      <c r="C11002" s="2" t="s">
        <v>13</v>
      </c>
      <c r="D11002" s="2" t="s">
        <v>14</v>
      </c>
      <c r="E11002" s="2">
        <v>566.91999999999996</v>
      </c>
      <c r="F11002" s="2">
        <v>0.35</v>
      </c>
      <c r="G11002" s="2">
        <v>2</v>
      </c>
      <c r="H11002" s="3">
        <v>44978</v>
      </c>
      <c r="I11002" s="3">
        <v>44982</v>
      </c>
      <c r="J11002" s="2" t="s">
        <v>21</v>
      </c>
      <c r="K11002" s="2" t="s">
        <v>16</v>
      </c>
      <c r="L11002" s="2">
        <v>129.65</v>
      </c>
      <c r="M11002" s="2" t="s">
        <v>34</v>
      </c>
      <c r="N11002" s="11">
        <f>L11002/E11002*100</f>
        <v>22.869187892471604</v>
      </c>
      <c r="O11002" s="12" t="str">
        <f>IF(N11002&lt;10,"Low",IF(N11002&lt;20,"Med","High"))</f>
        <v>High</v>
      </c>
      <c r="P11002" s="12">
        <f>sales*discount</f>
        <v>198.42199999999997</v>
      </c>
      <c r="Q11002" s="12">
        <f>sales-Discount_Values</f>
        <v>368.49799999999999</v>
      </c>
      <c r="R11002" s="12">
        <f>DATEDIF(order_date,delivery_date,"D")</f>
        <v>4</v>
      </c>
      <c r="S11002" s="12"/>
    </row>
    <row r="11003" spans="1:19" ht="14.25" customHeight="1" x14ac:dyDescent="0.35">
      <c r="A11003" s="2" t="s">
        <v>5857</v>
      </c>
      <c r="B11003" s="2">
        <v>105824</v>
      </c>
      <c r="C11003" s="2" t="s">
        <v>13</v>
      </c>
      <c r="D11003" s="2" t="s">
        <v>33</v>
      </c>
      <c r="E11003" s="2">
        <v>2451.1799999999998</v>
      </c>
      <c r="F11003" s="2">
        <v>0.02</v>
      </c>
      <c r="G11003" s="2">
        <v>9</v>
      </c>
      <c r="H11003" s="3">
        <v>45422</v>
      </c>
      <c r="I11003" s="3">
        <v>45426</v>
      </c>
      <c r="J11003" s="2" t="s">
        <v>21</v>
      </c>
      <c r="K11003" s="2" t="s">
        <v>22</v>
      </c>
      <c r="L11003" s="2">
        <v>560.65</v>
      </c>
      <c r="M11003" s="2" t="s">
        <v>23</v>
      </c>
      <c r="N11003" s="11">
        <f>L11003/E11003*100</f>
        <v>22.872657250793495</v>
      </c>
      <c r="O11003" s="12" t="str">
        <f>IF(N11003&lt;10,"Low",IF(N11003&lt;20,"Med","High"))</f>
        <v>High</v>
      </c>
      <c r="P11003" s="12">
        <f>sales*discount</f>
        <v>49.023599999999995</v>
      </c>
      <c r="Q11003" s="12">
        <f>sales-Discount_Values</f>
        <v>2402.1563999999998</v>
      </c>
      <c r="R11003" s="12">
        <f>DATEDIF(order_date,delivery_date,"D")</f>
        <v>4</v>
      </c>
      <c r="S11003" s="12"/>
    </row>
    <row r="11004" spans="1:19" ht="14.25" customHeight="1" x14ac:dyDescent="0.35">
      <c r="A11004" s="2" t="s">
        <v>1597</v>
      </c>
      <c r="B11004" s="2">
        <v>101564</v>
      </c>
      <c r="C11004" s="2" t="s">
        <v>13</v>
      </c>
      <c r="D11004" s="2" t="s">
        <v>26</v>
      </c>
      <c r="E11004" s="2">
        <v>2771.48</v>
      </c>
      <c r="F11004" s="2">
        <v>0.05</v>
      </c>
      <c r="G11004" s="2">
        <v>9</v>
      </c>
      <c r="H11004" s="3">
        <v>45228</v>
      </c>
      <c r="I11004" s="3">
        <v>45234</v>
      </c>
      <c r="J11004" s="2" t="s">
        <v>21</v>
      </c>
      <c r="K11004" s="2" t="s">
        <v>16</v>
      </c>
      <c r="L11004" s="2">
        <v>633.97</v>
      </c>
      <c r="M11004" s="2" t="s">
        <v>39</v>
      </c>
      <c r="N11004" s="11">
        <f>L11004/E11004*100</f>
        <v>22.874781705081762</v>
      </c>
      <c r="O11004" s="12" t="str">
        <f>IF(N11004&lt;10,"Low",IF(N11004&lt;20,"Med","High"))</f>
        <v>High</v>
      </c>
      <c r="P11004" s="12">
        <f>sales*discount</f>
        <v>138.57400000000001</v>
      </c>
      <c r="Q11004" s="12">
        <f>sales-Discount_Values</f>
        <v>2632.9059999999999</v>
      </c>
      <c r="R11004" s="12">
        <f>DATEDIF(order_date,delivery_date,"D")</f>
        <v>6</v>
      </c>
      <c r="S11004" s="12"/>
    </row>
    <row r="11005" spans="1:19" ht="14.25" customHeight="1" x14ac:dyDescent="0.35">
      <c r="A11005" s="2" t="s">
        <v>12872</v>
      </c>
      <c r="B11005" s="2">
        <v>112839</v>
      </c>
      <c r="C11005" s="2" t="s">
        <v>41</v>
      </c>
      <c r="D11005" s="2" t="s">
        <v>20</v>
      </c>
      <c r="E11005" s="2">
        <v>3368.61</v>
      </c>
      <c r="F11005" s="2">
        <v>0.28999999999999998</v>
      </c>
      <c r="G11005" s="2">
        <v>4</v>
      </c>
      <c r="H11005" s="3">
        <v>45551</v>
      </c>
      <c r="I11005" s="3">
        <v>45557</v>
      </c>
      <c r="J11005" s="2" t="s">
        <v>21</v>
      </c>
      <c r="K11005" s="2" t="s">
        <v>16</v>
      </c>
      <c r="L11005" s="2">
        <v>770.67</v>
      </c>
      <c r="M11005" s="2" t="s">
        <v>23</v>
      </c>
      <c r="N11005" s="11">
        <f>L11005/E11005*100</f>
        <v>22.877982313179619</v>
      </c>
      <c r="O11005" s="12" t="str">
        <f>IF(N11005&lt;10,"Low",IF(N11005&lt;20,"Med","High"))</f>
        <v>High</v>
      </c>
      <c r="P11005" s="12">
        <f>sales*discount</f>
        <v>976.89689999999996</v>
      </c>
      <c r="Q11005" s="12">
        <f>sales-Discount_Values</f>
        <v>2391.7130999999999</v>
      </c>
      <c r="R11005" s="12">
        <f>DATEDIF(order_date,delivery_date,"D")</f>
        <v>6</v>
      </c>
      <c r="S11005" s="12"/>
    </row>
    <row r="11006" spans="1:19" ht="14.25" customHeight="1" x14ac:dyDescent="0.35">
      <c r="A11006" s="2" t="s">
        <v>5114</v>
      </c>
      <c r="B11006" s="2">
        <v>105081</v>
      </c>
      <c r="C11006" s="2" t="s">
        <v>25</v>
      </c>
      <c r="D11006" s="2" t="s">
        <v>33</v>
      </c>
      <c r="E11006" s="2">
        <v>2042.18</v>
      </c>
      <c r="F11006" s="2">
        <v>0.15</v>
      </c>
      <c r="G11006" s="2">
        <v>2</v>
      </c>
      <c r="H11006" s="3">
        <v>45005</v>
      </c>
      <c r="I11006" s="3">
        <v>45010</v>
      </c>
      <c r="J11006" s="2" t="s">
        <v>21</v>
      </c>
      <c r="K11006" s="2" t="s">
        <v>27</v>
      </c>
      <c r="L11006" s="2">
        <v>467.29</v>
      </c>
      <c r="M11006" s="2" t="s">
        <v>39</v>
      </c>
      <c r="N11006" s="11">
        <f>L11006/E11006*100</f>
        <v>22.881920300854969</v>
      </c>
      <c r="O11006" s="12" t="str">
        <f>IF(N11006&lt;10,"Low",IF(N11006&lt;20,"Med","High"))</f>
        <v>High</v>
      </c>
      <c r="P11006" s="12">
        <f>sales*discount</f>
        <v>306.327</v>
      </c>
      <c r="Q11006" s="12">
        <f>sales-Discount_Values</f>
        <v>1735.8530000000001</v>
      </c>
      <c r="R11006" s="12">
        <f>DATEDIF(order_date,delivery_date,"D")</f>
        <v>5</v>
      </c>
      <c r="S11006" s="12"/>
    </row>
    <row r="11007" spans="1:19" ht="14.25" customHeight="1" x14ac:dyDescent="0.35">
      <c r="A11007" s="2" t="s">
        <v>2948</v>
      </c>
      <c r="B11007" s="2">
        <v>102915</v>
      </c>
      <c r="C11007" s="2" t="s">
        <v>25</v>
      </c>
      <c r="D11007" s="2" t="s">
        <v>26</v>
      </c>
      <c r="E11007" s="2">
        <v>1758.96</v>
      </c>
      <c r="F11007" s="2">
        <v>0.31</v>
      </c>
      <c r="G11007" s="2">
        <v>8</v>
      </c>
      <c r="H11007" s="3">
        <v>45335</v>
      </c>
      <c r="I11007" s="3">
        <v>45341</v>
      </c>
      <c r="J11007" s="2" t="s">
        <v>31</v>
      </c>
      <c r="K11007" s="2" t="s">
        <v>16</v>
      </c>
      <c r="L11007" s="2">
        <v>402.52</v>
      </c>
      <c r="M11007" s="2" t="s">
        <v>23</v>
      </c>
      <c r="N11007" s="11">
        <f>L11007/E11007*100</f>
        <v>22.883976895438213</v>
      </c>
      <c r="O11007" s="12" t="str">
        <f>IF(N11007&lt;10,"Low",IF(N11007&lt;20,"Med","High"))</f>
        <v>High</v>
      </c>
      <c r="P11007" s="12">
        <f>sales*discount</f>
        <v>545.27760000000001</v>
      </c>
      <c r="Q11007" s="12">
        <f>sales-Discount_Values</f>
        <v>1213.6824000000001</v>
      </c>
      <c r="R11007" s="12">
        <f>DATEDIF(order_date,delivery_date,"D")</f>
        <v>6</v>
      </c>
      <c r="S11007" s="12"/>
    </row>
    <row r="11008" spans="1:19" ht="14.25" customHeight="1" x14ac:dyDescent="0.35">
      <c r="A11008" s="2" t="s">
        <v>11401</v>
      </c>
      <c r="B11008" s="2">
        <v>111368</v>
      </c>
      <c r="C11008" s="2" t="s">
        <v>13</v>
      </c>
      <c r="D11008" s="2" t="s">
        <v>33</v>
      </c>
      <c r="E11008" s="2">
        <v>1583.77</v>
      </c>
      <c r="F11008" s="2">
        <v>0.34</v>
      </c>
      <c r="G11008" s="2">
        <v>6</v>
      </c>
      <c r="H11008" s="3">
        <v>45058</v>
      </c>
      <c r="I11008" s="3">
        <v>45062</v>
      </c>
      <c r="J11008" s="2" t="s">
        <v>31</v>
      </c>
      <c r="K11008" s="2" t="s">
        <v>22</v>
      </c>
      <c r="L11008" s="2">
        <v>362.51</v>
      </c>
      <c r="M11008" s="2" t="s">
        <v>23</v>
      </c>
      <c r="N11008" s="11">
        <f>L11008/E11008*100</f>
        <v>22.889055860383767</v>
      </c>
      <c r="O11008" s="12" t="str">
        <f>IF(N11008&lt;10,"Low",IF(N11008&lt;20,"Med","High"))</f>
        <v>High</v>
      </c>
      <c r="P11008" s="12">
        <f>sales*discount</f>
        <v>538.48180000000002</v>
      </c>
      <c r="Q11008" s="12">
        <f>sales-Discount_Values</f>
        <v>1045.2882</v>
      </c>
      <c r="R11008" s="12">
        <f>DATEDIF(order_date,delivery_date,"D")</f>
        <v>4</v>
      </c>
      <c r="S11008" s="12"/>
    </row>
    <row r="11009" spans="1:19" ht="14.25" customHeight="1" x14ac:dyDescent="0.35">
      <c r="A11009" s="2" t="s">
        <v>1494</v>
      </c>
      <c r="B11009" s="2">
        <v>101461</v>
      </c>
      <c r="C11009" s="2" t="s">
        <v>25</v>
      </c>
      <c r="D11009" s="2" t="s">
        <v>36</v>
      </c>
      <c r="E11009" s="2">
        <v>1240.99</v>
      </c>
      <c r="F11009" s="2">
        <v>0.13</v>
      </c>
      <c r="G11009" s="2">
        <v>9</v>
      </c>
      <c r="H11009" s="3">
        <v>45366</v>
      </c>
      <c r="I11009" s="3">
        <v>45372</v>
      </c>
      <c r="J11009" s="2" t="s">
        <v>15</v>
      </c>
      <c r="K11009" s="2" t="s">
        <v>27</v>
      </c>
      <c r="L11009" s="2">
        <v>284.08</v>
      </c>
      <c r="M11009" s="2" t="s">
        <v>28</v>
      </c>
      <c r="N11009" s="11">
        <f>L11009/E11009*100</f>
        <v>22.89140121999371</v>
      </c>
      <c r="O11009" s="12" t="str">
        <f>IF(N11009&lt;10,"Low",IF(N11009&lt;20,"Med","High"))</f>
        <v>High</v>
      </c>
      <c r="P11009" s="12">
        <f>sales*discount</f>
        <v>161.3287</v>
      </c>
      <c r="Q11009" s="12">
        <f>sales-Discount_Values</f>
        <v>1079.6613</v>
      </c>
      <c r="R11009" s="12">
        <f>DATEDIF(order_date,delivery_date,"D")</f>
        <v>6</v>
      </c>
      <c r="S11009" s="12"/>
    </row>
    <row r="11010" spans="1:19" ht="14.25" customHeight="1" x14ac:dyDescent="0.35">
      <c r="A11010" s="2" t="s">
        <v>10715</v>
      </c>
      <c r="B11010" s="2">
        <v>110682</v>
      </c>
      <c r="C11010" s="2" t="s">
        <v>13</v>
      </c>
      <c r="D11010" s="2" t="s">
        <v>33</v>
      </c>
      <c r="E11010" s="2">
        <v>4109.6099999999997</v>
      </c>
      <c r="F11010" s="2">
        <v>0.06</v>
      </c>
      <c r="G11010" s="2">
        <v>8</v>
      </c>
      <c r="H11010" s="3">
        <v>45106</v>
      </c>
      <c r="I11010" s="3">
        <v>45111</v>
      </c>
      <c r="J11010" s="2" t="s">
        <v>15</v>
      </c>
      <c r="K11010" s="2" t="s">
        <v>27</v>
      </c>
      <c r="L11010" s="2">
        <v>940.76</v>
      </c>
      <c r="M11010" s="2" t="s">
        <v>48</v>
      </c>
      <c r="N11010" s="11">
        <f>L11010/E11010*100</f>
        <v>22.891709918946081</v>
      </c>
      <c r="O11010" s="12" t="str">
        <f>IF(N11010&lt;10,"Low",IF(N11010&lt;20,"Med","High"))</f>
        <v>High</v>
      </c>
      <c r="P11010" s="12">
        <f>sales*discount</f>
        <v>246.57659999999998</v>
      </c>
      <c r="Q11010" s="12">
        <f>sales-Discount_Values</f>
        <v>3863.0333999999998</v>
      </c>
      <c r="R11010" s="12">
        <f>DATEDIF(order_date,delivery_date,"D")</f>
        <v>5</v>
      </c>
      <c r="S11010" s="12"/>
    </row>
    <row r="11011" spans="1:19" ht="14.25" customHeight="1" x14ac:dyDescent="0.35">
      <c r="A11011" s="2" t="s">
        <v>6518</v>
      </c>
      <c r="B11011" s="2">
        <v>106485</v>
      </c>
      <c r="C11011" s="2" t="s">
        <v>13</v>
      </c>
      <c r="D11011" s="2" t="s">
        <v>36</v>
      </c>
      <c r="E11011" s="2">
        <v>735.84</v>
      </c>
      <c r="F11011" s="2">
        <v>0.3</v>
      </c>
      <c r="G11011" s="2">
        <v>1</v>
      </c>
      <c r="H11011" s="3">
        <v>45568</v>
      </c>
      <c r="I11011" s="3">
        <v>45570</v>
      </c>
      <c r="J11011" s="2" t="s">
        <v>31</v>
      </c>
      <c r="K11011" s="2" t="s">
        <v>16</v>
      </c>
      <c r="L11011" s="2">
        <v>168.45</v>
      </c>
      <c r="M11011" s="2" t="s">
        <v>28</v>
      </c>
      <c r="N11011" s="11">
        <f>L11011/E11011*100</f>
        <v>22.892204827136332</v>
      </c>
      <c r="O11011" s="12" t="str">
        <f>IF(N11011&lt;10,"Low",IF(N11011&lt;20,"Med","High"))</f>
        <v>High</v>
      </c>
      <c r="P11011" s="12">
        <f>sales*discount</f>
        <v>220.75200000000001</v>
      </c>
      <c r="Q11011" s="12">
        <f>sales-Discount_Values</f>
        <v>515.08799999999997</v>
      </c>
      <c r="R11011" s="12">
        <f>DATEDIF(order_date,delivery_date,"D")</f>
        <v>2</v>
      </c>
      <c r="S11011" s="12"/>
    </row>
    <row r="11012" spans="1:19" ht="14.25" customHeight="1" x14ac:dyDescent="0.35">
      <c r="A11012" s="2" t="s">
        <v>7436</v>
      </c>
      <c r="B11012" s="2">
        <v>107403</v>
      </c>
      <c r="C11012" s="2" t="s">
        <v>19</v>
      </c>
      <c r="D11012" s="2" t="s">
        <v>20</v>
      </c>
      <c r="E11012" s="2">
        <v>647.82000000000005</v>
      </c>
      <c r="F11012" s="2">
        <v>0.05</v>
      </c>
      <c r="G11012" s="2">
        <v>2</v>
      </c>
      <c r="H11012" s="3">
        <v>45588</v>
      </c>
      <c r="I11012" s="3">
        <v>45592</v>
      </c>
      <c r="J11012" s="2" t="s">
        <v>21</v>
      </c>
      <c r="K11012" s="2" t="s">
        <v>27</v>
      </c>
      <c r="L11012" s="2">
        <v>148.32</v>
      </c>
      <c r="M11012" s="2" t="s">
        <v>48</v>
      </c>
      <c r="N11012" s="11">
        <f>L11012/E11012*100</f>
        <v>22.895248680188939</v>
      </c>
      <c r="O11012" s="12" t="str">
        <f>IF(N11012&lt;10,"Low",IF(N11012&lt;20,"Med","High"))</f>
        <v>High</v>
      </c>
      <c r="P11012" s="12">
        <f>sales*discount</f>
        <v>32.391000000000005</v>
      </c>
      <c r="Q11012" s="12">
        <f>sales-Discount_Values</f>
        <v>615.42900000000009</v>
      </c>
      <c r="R11012" s="12">
        <f>DATEDIF(order_date,delivery_date,"D")</f>
        <v>4</v>
      </c>
      <c r="S11012" s="12"/>
    </row>
    <row r="11013" spans="1:19" ht="14.25" customHeight="1" x14ac:dyDescent="0.35">
      <c r="A11013" s="2" t="s">
        <v>15200</v>
      </c>
      <c r="B11013" s="2">
        <v>115167</v>
      </c>
      <c r="C11013" s="2" t="s">
        <v>13</v>
      </c>
      <c r="D11013" s="2" t="s">
        <v>26</v>
      </c>
      <c r="E11013" s="2">
        <v>4795.49</v>
      </c>
      <c r="F11013" s="2">
        <v>0.14000000000000001</v>
      </c>
      <c r="G11013" s="2">
        <v>7</v>
      </c>
      <c r="H11013" s="3">
        <v>45564</v>
      </c>
      <c r="I11013" s="3">
        <v>45571</v>
      </c>
      <c r="J11013" s="2" t="s">
        <v>31</v>
      </c>
      <c r="K11013" s="2" t="s">
        <v>22</v>
      </c>
      <c r="L11013" s="2">
        <v>1097.94</v>
      </c>
      <c r="M11013" s="2" t="s">
        <v>23</v>
      </c>
      <c r="N11013" s="11">
        <f>L11013/E11013*100</f>
        <v>22.895262006593697</v>
      </c>
      <c r="O11013" s="12" t="str">
        <f>IF(N11013&lt;10,"Low",IF(N11013&lt;20,"Med","High"))</f>
        <v>High</v>
      </c>
      <c r="P11013" s="12">
        <f>sales*discount</f>
        <v>671.36860000000001</v>
      </c>
      <c r="Q11013" s="12">
        <f>sales-Discount_Values</f>
        <v>4124.1214</v>
      </c>
      <c r="R11013" s="12">
        <f>DATEDIF(order_date,delivery_date,"D")</f>
        <v>7</v>
      </c>
      <c r="S11013" s="12"/>
    </row>
    <row r="11014" spans="1:19" ht="14.25" customHeight="1" x14ac:dyDescent="0.35">
      <c r="A11014" s="2" t="s">
        <v>14816</v>
      </c>
      <c r="B11014" s="2">
        <v>114783</v>
      </c>
      <c r="C11014" s="2" t="s">
        <v>19</v>
      </c>
      <c r="D11014" s="2" t="s">
        <v>20</v>
      </c>
      <c r="E11014" s="2">
        <v>3831.81</v>
      </c>
      <c r="F11014" s="2">
        <v>0.23</v>
      </c>
      <c r="G11014" s="2">
        <v>4</v>
      </c>
      <c r="H11014" s="3">
        <v>45605</v>
      </c>
      <c r="I11014" s="3">
        <v>45607</v>
      </c>
      <c r="J11014" s="2" t="s">
        <v>31</v>
      </c>
      <c r="K11014" s="2" t="s">
        <v>16</v>
      </c>
      <c r="L11014" s="2">
        <v>877.36</v>
      </c>
      <c r="M11014" s="2" t="s">
        <v>28</v>
      </c>
      <c r="N11014" s="11">
        <f>L11014/E11014*100</f>
        <v>22.89675114371537</v>
      </c>
      <c r="O11014" s="12" t="str">
        <f>IF(N11014&lt;10,"Low",IF(N11014&lt;20,"Med","High"))</f>
        <v>High</v>
      </c>
      <c r="P11014" s="12">
        <f>sales*discount</f>
        <v>881.31630000000007</v>
      </c>
      <c r="Q11014" s="12">
        <f>sales-Discount_Values</f>
        <v>2950.4937</v>
      </c>
      <c r="R11014" s="12">
        <f>DATEDIF(order_date,delivery_date,"D")</f>
        <v>2</v>
      </c>
      <c r="S11014" s="12"/>
    </row>
    <row r="11015" spans="1:19" ht="14.25" customHeight="1" x14ac:dyDescent="0.35">
      <c r="A11015" s="2" t="s">
        <v>12800</v>
      </c>
      <c r="B11015" s="2">
        <v>112767</v>
      </c>
      <c r="C11015" s="2" t="s">
        <v>13</v>
      </c>
      <c r="D11015" s="2" t="s">
        <v>14</v>
      </c>
      <c r="E11015" s="2">
        <v>2902.36</v>
      </c>
      <c r="F11015" s="2">
        <v>0.49</v>
      </c>
      <c r="G11015" s="2">
        <v>1</v>
      </c>
      <c r="H11015" s="3">
        <v>45536</v>
      </c>
      <c r="I11015" s="3">
        <v>45537</v>
      </c>
      <c r="J11015" s="2" t="s">
        <v>15</v>
      </c>
      <c r="K11015" s="2" t="s">
        <v>27</v>
      </c>
      <c r="L11015" s="2">
        <v>664.67</v>
      </c>
      <c r="M11015" s="2" t="s">
        <v>23</v>
      </c>
      <c r="N11015" s="11">
        <f>L11015/E11015*100</f>
        <v>22.901018481511596</v>
      </c>
      <c r="O11015" s="12" t="str">
        <f>IF(N11015&lt;10,"Low",IF(N11015&lt;20,"Med","High"))</f>
        <v>High</v>
      </c>
      <c r="P11015" s="12">
        <f>sales*discount</f>
        <v>1422.1564000000001</v>
      </c>
      <c r="Q11015" s="12">
        <f>sales-Discount_Values</f>
        <v>1480.2036000000001</v>
      </c>
      <c r="R11015" s="12">
        <f>DATEDIF(order_date,delivery_date,"D")</f>
        <v>1</v>
      </c>
      <c r="S11015" s="12"/>
    </row>
    <row r="11016" spans="1:19" ht="14.25" customHeight="1" x14ac:dyDescent="0.35">
      <c r="A11016" s="2" t="s">
        <v>2234</v>
      </c>
      <c r="B11016" s="2">
        <v>102201</v>
      </c>
      <c r="C11016" s="2" t="s">
        <v>41</v>
      </c>
      <c r="D11016" s="2" t="s">
        <v>26</v>
      </c>
      <c r="E11016" s="2">
        <v>914.29</v>
      </c>
      <c r="F11016" s="2">
        <v>0.22</v>
      </c>
      <c r="G11016" s="2">
        <v>3</v>
      </c>
      <c r="H11016" s="3">
        <v>45540</v>
      </c>
      <c r="I11016" s="3">
        <v>45544</v>
      </c>
      <c r="J11016" s="2" t="s">
        <v>31</v>
      </c>
      <c r="K11016" s="2" t="s">
        <v>27</v>
      </c>
      <c r="L11016" s="2">
        <v>209.39</v>
      </c>
      <c r="M11016" s="2" t="s">
        <v>34</v>
      </c>
      <c r="N11016" s="11">
        <f>L11016/E11016*100</f>
        <v>22.901923897231732</v>
      </c>
      <c r="O11016" s="12" t="str">
        <f>IF(N11016&lt;10,"Low",IF(N11016&lt;20,"Med","High"))</f>
        <v>High</v>
      </c>
      <c r="P11016" s="12">
        <f>sales*discount</f>
        <v>201.1438</v>
      </c>
      <c r="Q11016" s="12">
        <f>sales-Discount_Values</f>
        <v>713.14619999999991</v>
      </c>
      <c r="R11016" s="12">
        <f>DATEDIF(order_date,delivery_date,"D")</f>
        <v>4</v>
      </c>
      <c r="S11016" s="12"/>
    </row>
    <row r="11017" spans="1:19" ht="14.25" customHeight="1" x14ac:dyDescent="0.35">
      <c r="A11017" s="2" t="s">
        <v>10325</v>
      </c>
      <c r="B11017" s="2">
        <v>110292</v>
      </c>
      <c r="C11017" s="2" t="s">
        <v>25</v>
      </c>
      <c r="D11017" s="2" t="s">
        <v>14</v>
      </c>
      <c r="E11017" s="2">
        <v>2385.0300000000002</v>
      </c>
      <c r="F11017" s="2">
        <v>0.2</v>
      </c>
      <c r="G11017" s="2">
        <v>1</v>
      </c>
      <c r="H11017" s="3">
        <v>45471</v>
      </c>
      <c r="I11017" s="3">
        <v>45478</v>
      </c>
      <c r="J11017" s="2" t="s">
        <v>15</v>
      </c>
      <c r="K11017" s="2" t="s">
        <v>22</v>
      </c>
      <c r="L11017" s="2">
        <v>546.23</v>
      </c>
      <c r="M11017" s="2" t="s">
        <v>17</v>
      </c>
      <c r="N11017" s="11">
        <f>L11017/E11017*100</f>
        <v>22.90243728590416</v>
      </c>
      <c r="O11017" s="12" t="str">
        <f>IF(N11017&lt;10,"Low",IF(N11017&lt;20,"Med","High"))</f>
        <v>High</v>
      </c>
      <c r="P11017" s="12">
        <f>sales*discount</f>
        <v>477.00600000000009</v>
      </c>
      <c r="Q11017" s="12">
        <f>sales-Discount_Values</f>
        <v>1908.0240000000001</v>
      </c>
      <c r="R11017" s="12">
        <f>DATEDIF(order_date,delivery_date,"D")</f>
        <v>7</v>
      </c>
      <c r="S11017" s="12"/>
    </row>
    <row r="11018" spans="1:19" ht="14.25" customHeight="1" x14ac:dyDescent="0.35">
      <c r="A11018" s="2" t="s">
        <v>9799</v>
      </c>
      <c r="B11018" s="2">
        <v>109766</v>
      </c>
      <c r="C11018" s="2" t="s">
        <v>41</v>
      </c>
      <c r="D11018" s="2" t="s">
        <v>36</v>
      </c>
      <c r="E11018" s="2">
        <v>4234.8900000000003</v>
      </c>
      <c r="F11018" s="2">
        <v>0.31</v>
      </c>
      <c r="G11018" s="2">
        <v>9</v>
      </c>
      <c r="H11018" s="3">
        <v>45207</v>
      </c>
      <c r="I11018" s="3">
        <v>45214</v>
      </c>
      <c r="J11018" s="2" t="s">
        <v>21</v>
      </c>
      <c r="K11018" s="2" t="s">
        <v>16</v>
      </c>
      <c r="L11018" s="2">
        <v>969.9</v>
      </c>
      <c r="M11018" s="2" t="s">
        <v>39</v>
      </c>
      <c r="N11018" s="11">
        <f>L11018/E11018*100</f>
        <v>22.902601956603359</v>
      </c>
      <c r="O11018" s="12" t="str">
        <f>IF(N11018&lt;10,"Low",IF(N11018&lt;20,"Med","High"))</f>
        <v>High</v>
      </c>
      <c r="P11018" s="12">
        <f>sales*discount</f>
        <v>1312.8159000000001</v>
      </c>
      <c r="Q11018" s="12">
        <f>sales-Discount_Values</f>
        <v>2922.0741000000003</v>
      </c>
      <c r="R11018" s="12">
        <f>DATEDIF(order_date,delivery_date,"D")</f>
        <v>7</v>
      </c>
      <c r="S11018" s="12"/>
    </row>
    <row r="11019" spans="1:19" ht="14.25" customHeight="1" x14ac:dyDescent="0.35">
      <c r="A11019" s="2" t="s">
        <v>15338</v>
      </c>
      <c r="B11019" s="2">
        <v>115305</v>
      </c>
      <c r="C11019" s="2" t="s">
        <v>13</v>
      </c>
      <c r="D11019" s="2" t="s">
        <v>14</v>
      </c>
      <c r="E11019" s="2">
        <v>3893.29</v>
      </c>
      <c r="F11019" s="2">
        <v>0.08</v>
      </c>
      <c r="G11019" s="2">
        <v>1</v>
      </c>
      <c r="H11019" s="3">
        <v>45433</v>
      </c>
      <c r="I11019" s="3">
        <v>45439</v>
      </c>
      <c r="J11019" s="2" t="s">
        <v>15</v>
      </c>
      <c r="K11019" s="2" t="s">
        <v>27</v>
      </c>
      <c r="L11019" s="2">
        <v>891.71</v>
      </c>
      <c r="M11019" s="2" t="s">
        <v>48</v>
      </c>
      <c r="N11019" s="11">
        <f>L11019/E11019*100</f>
        <v>22.903765196016739</v>
      </c>
      <c r="O11019" s="12" t="str">
        <f>IF(N11019&lt;10,"Low",IF(N11019&lt;20,"Med","High"))</f>
        <v>High</v>
      </c>
      <c r="P11019" s="12">
        <f>sales*discount</f>
        <v>311.46320000000003</v>
      </c>
      <c r="Q11019" s="12">
        <f>sales-Discount_Values</f>
        <v>3581.8267999999998</v>
      </c>
      <c r="R11019" s="12">
        <f>DATEDIF(order_date,delivery_date,"D")</f>
        <v>6</v>
      </c>
      <c r="S11019" s="12"/>
    </row>
    <row r="11020" spans="1:19" ht="14.25" customHeight="1" x14ac:dyDescent="0.35">
      <c r="A11020" s="2" t="s">
        <v>10679</v>
      </c>
      <c r="B11020" s="2">
        <v>110646</v>
      </c>
      <c r="C11020" s="2" t="s">
        <v>25</v>
      </c>
      <c r="D11020" s="2" t="s">
        <v>20</v>
      </c>
      <c r="E11020" s="2">
        <v>4902.21</v>
      </c>
      <c r="F11020" s="2">
        <v>0.47</v>
      </c>
      <c r="G11020" s="2">
        <v>6</v>
      </c>
      <c r="H11020" s="3">
        <v>45349</v>
      </c>
      <c r="I11020" s="3">
        <v>45355</v>
      </c>
      <c r="J11020" s="2" t="s">
        <v>21</v>
      </c>
      <c r="K11020" s="2" t="s">
        <v>27</v>
      </c>
      <c r="L11020" s="2">
        <v>1122.8699999999999</v>
      </c>
      <c r="M11020" s="2" t="s">
        <v>34</v>
      </c>
      <c r="N11020" s="11">
        <f>L11020/E11020*100</f>
        <v>22.90538349030335</v>
      </c>
      <c r="O11020" s="12" t="str">
        <f>IF(N11020&lt;10,"Low",IF(N11020&lt;20,"Med","High"))</f>
        <v>High</v>
      </c>
      <c r="P11020" s="12">
        <f>sales*discount</f>
        <v>2304.0387000000001</v>
      </c>
      <c r="Q11020" s="12">
        <f>sales-Discount_Values</f>
        <v>2598.1713</v>
      </c>
      <c r="R11020" s="12">
        <f>DATEDIF(order_date,delivery_date,"D")</f>
        <v>6</v>
      </c>
      <c r="S11020" s="12"/>
    </row>
    <row r="11021" spans="1:19" ht="14.25" customHeight="1" x14ac:dyDescent="0.35">
      <c r="A11021" s="2" t="s">
        <v>15273</v>
      </c>
      <c r="B11021" s="2">
        <v>115240</v>
      </c>
      <c r="C11021" s="2" t="s">
        <v>19</v>
      </c>
      <c r="D11021" s="2" t="s">
        <v>33</v>
      </c>
      <c r="E11021" s="2">
        <v>4344.3599999999997</v>
      </c>
      <c r="F11021" s="2">
        <v>0.12</v>
      </c>
      <c r="G11021" s="2">
        <v>9</v>
      </c>
      <c r="H11021" s="3">
        <v>45619</v>
      </c>
      <c r="I11021" s="3">
        <v>45620</v>
      </c>
      <c r="J11021" s="2" t="s">
        <v>31</v>
      </c>
      <c r="K11021" s="2" t="s">
        <v>27</v>
      </c>
      <c r="L11021" s="2">
        <v>995.25</v>
      </c>
      <c r="M11021" s="2" t="s">
        <v>48</v>
      </c>
      <c r="N11021" s="11">
        <f>L11021/E11021*100</f>
        <v>22.909013065215593</v>
      </c>
      <c r="O11021" s="12" t="str">
        <f>IF(N11021&lt;10,"Low",IF(N11021&lt;20,"Med","High"))</f>
        <v>High</v>
      </c>
      <c r="P11021" s="12">
        <f>sales*discount</f>
        <v>521.32319999999993</v>
      </c>
      <c r="Q11021" s="12">
        <f>sales-Discount_Values</f>
        <v>3823.0367999999999</v>
      </c>
      <c r="R11021" s="12">
        <f>DATEDIF(order_date,delivery_date,"D")</f>
        <v>1</v>
      </c>
      <c r="S11021" s="12"/>
    </row>
    <row r="11022" spans="1:19" ht="14.25" customHeight="1" x14ac:dyDescent="0.35">
      <c r="A11022" s="2" t="s">
        <v>1064</v>
      </c>
      <c r="B11022" s="2">
        <v>101031</v>
      </c>
      <c r="C11022" s="2" t="s">
        <v>19</v>
      </c>
      <c r="D11022" s="2" t="s">
        <v>36</v>
      </c>
      <c r="E11022" s="2">
        <v>3551.14</v>
      </c>
      <c r="F11022" s="2">
        <v>0.28000000000000003</v>
      </c>
      <c r="G11022" s="2">
        <v>8</v>
      </c>
      <c r="H11022" s="3">
        <v>45636</v>
      </c>
      <c r="I11022" s="3">
        <v>45643</v>
      </c>
      <c r="J11022" s="2" t="s">
        <v>31</v>
      </c>
      <c r="K11022" s="2" t="s">
        <v>27</v>
      </c>
      <c r="L11022" s="2">
        <v>813.55</v>
      </c>
      <c r="M11022" s="2" t="s">
        <v>39</v>
      </c>
      <c r="N11022" s="11">
        <f>L11022/E11022*100</f>
        <v>22.909544540626388</v>
      </c>
      <c r="O11022" s="12" t="str">
        <f>IF(N11022&lt;10,"Low",IF(N11022&lt;20,"Med","High"))</f>
        <v>High</v>
      </c>
      <c r="P11022" s="12">
        <f>sales*discount</f>
        <v>994.31920000000002</v>
      </c>
      <c r="Q11022" s="12">
        <f>sales-Discount_Values</f>
        <v>2556.8208</v>
      </c>
      <c r="R11022" s="12">
        <f>DATEDIF(order_date,delivery_date,"D")</f>
        <v>7</v>
      </c>
      <c r="S11022" s="12"/>
    </row>
    <row r="11023" spans="1:19" ht="14.25" customHeight="1" x14ac:dyDescent="0.35">
      <c r="A11023" s="2" t="s">
        <v>8311</v>
      </c>
      <c r="B11023" s="2">
        <v>108278</v>
      </c>
      <c r="C11023" s="2" t="s">
        <v>41</v>
      </c>
      <c r="D11023" s="2" t="s">
        <v>14</v>
      </c>
      <c r="E11023" s="2">
        <v>1204.46</v>
      </c>
      <c r="F11023" s="2">
        <v>0.31</v>
      </c>
      <c r="G11023" s="2">
        <v>1</v>
      </c>
      <c r="H11023" s="3">
        <v>45595</v>
      </c>
      <c r="I11023" s="3">
        <v>45597</v>
      </c>
      <c r="J11023" s="2" t="s">
        <v>21</v>
      </c>
      <c r="K11023" s="2" t="s">
        <v>27</v>
      </c>
      <c r="L11023" s="2">
        <v>275.95</v>
      </c>
      <c r="M11023" s="2" t="s">
        <v>48</v>
      </c>
      <c r="N11023" s="11">
        <f>L11023/E11023*100</f>
        <v>22.91068196536207</v>
      </c>
      <c r="O11023" s="12" t="str">
        <f>IF(N11023&lt;10,"Low",IF(N11023&lt;20,"Med","High"))</f>
        <v>High</v>
      </c>
      <c r="P11023" s="12">
        <f>sales*discount</f>
        <v>373.38260000000002</v>
      </c>
      <c r="Q11023" s="12">
        <f>sales-Discount_Values</f>
        <v>831.07740000000001</v>
      </c>
      <c r="R11023" s="12">
        <f>DATEDIF(order_date,delivery_date,"D")</f>
        <v>2</v>
      </c>
      <c r="S11023" s="12"/>
    </row>
    <row r="11024" spans="1:19" ht="14.25" customHeight="1" x14ac:dyDescent="0.35">
      <c r="A11024" s="2" t="s">
        <v>11260</v>
      </c>
      <c r="B11024" s="2">
        <v>111227</v>
      </c>
      <c r="C11024" s="2" t="s">
        <v>41</v>
      </c>
      <c r="D11024" s="2" t="s">
        <v>20</v>
      </c>
      <c r="E11024" s="2">
        <v>3718.63</v>
      </c>
      <c r="F11024" s="2">
        <v>0.38</v>
      </c>
      <c r="G11024" s="2">
        <v>5</v>
      </c>
      <c r="H11024" s="3">
        <v>45274</v>
      </c>
      <c r="I11024" s="3">
        <v>45281</v>
      </c>
      <c r="J11024" s="2" t="s">
        <v>21</v>
      </c>
      <c r="K11024" s="2" t="s">
        <v>22</v>
      </c>
      <c r="L11024" s="2">
        <v>852.07</v>
      </c>
      <c r="M11024" s="2" t="s">
        <v>23</v>
      </c>
      <c r="N11024" s="11">
        <f>L11024/E11024*100</f>
        <v>22.913546117790691</v>
      </c>
      <c r="O11024" s="12" t="str">
        <f>IF(N11024&lt;10,"Low",IF(N11024&lt;20,"Med","High"))</f>
        <v>High</v>
      </c>
      <c r="P11024" s="12">
        <f>sales*discount</f>
        <v>1413.0794000000001</v>
      </c>
      <c r="Q11024" s="12">
        <f>sales-Discount_Values</f>
        <v>2305.5506</v>
      </c>
      <c r="R11024" s="12">
        <f>DATEDIF(order_date,delivery_date,"D")</f>
        <v>7</v>
      </c>
      <c r="S11024" s="12"/>
    </row>
    <row r="11025" spans="1:19" ht="14.25" customHeight="1" x14ac:dyDescent="0.35">
      <c r="A11025" s="2" t="s">
        <v>7446</v>
      </c>
      <c r="B11025" s="2">
        <v>107413</v>
      </c>
      <c r="C11025" s="2" t="s">
        <v>41</v>
      </c>
      <c r="D11025" s="2" t="s">
        <v>20</v>
      </c>
      <c r="E11025" s="2">
        <v>1462.61</v>
      </c>
      <c r="F11025" s="2">
        <v>0.11</v>
      </c>
      <c r="G11025" s="2">
        <v>7</v>
      </c>
      <c r="H11025" s="3">
        <v>45640</v>
      </c>
      <c r="I11025" s="3">
        <v>45642</v>
      </c>
      <c r="J11025" s="2" t="s">
        <v>21</v>
      </c>
      <c r="K11025" s="2" t="s">
        <v>22</v>
      </c>
      <c r="L11025" s="2">
        <v>335.14</v>
      </c>
      <c r="M11025" s="2" t="s">
        <v>17</v>
      </c>
      <c r="N11025" s="11">
        <f>L11025/E11025*100</f>
        <v>22.913832122028431</v>
      </c>
      <c r="O11025" s="12" t="str">
        <f>IF(N11025&lt;10,"Low",IF(N11025&lt;20,"Med","High"))</f>
        <v>High</v>
      </c>
      <c r="P11025" s="12">
        <f>sales*discount</f>
        <v>160.8871</v>
      </c>
      <c r="Q11025" s="12">
        <f>sales-Discount_Values</f>
        <v>1301.7229</v>
      </c>
      <c r="R11025" s="12">
        <f>DATEDIF(order_date,delivery_date,"D")</f>
        <v>2</v>
      </c>
      <c r="S11025" s="12"/>
    </row>
    <row r="11026" spans="1:19" ht="14.25" customHeight="1" x14ac:dyDescent="0.35">
      <c r="A11026" s="2" t="s">
        <v>14176</v>
      </c>
      <c r="B11026" s="2">
        <v>114143</v>
      </c>
      <c r="C11026" s="2" t="s">
        <v>13</v>
      </c>
      <c r="D11026" s="2" t="s">
        <v>26</v>
      </c>
      <c r="E11026" s="2">
        <v>1635.99</v>
      </c>
      <c r="F11026" s="2">
        <v>0.49</v>
      </c>
      <c r="G11026" s="2">
        <v>5</v>
      </c>
      <c r="H11026" s="3">
        <v>45589</v>
      </c>
      <c r="I11026" s="3">
        <v>45592</v>
      </c>
      <c r="J11026" s="2" t="s">
        <v>31</v>
      </c>
      <c r="K11026" s="2" t="s">
        <v>27</v>
      </c>
      <c r="L11026" s="2">
        <v>374.88</v>
      </c>
      <c r="M11026" s="2" t="s">
        <v>39</v>
      </c>
      <c r="N11026" s="11">
        <f>L11026/E11026*100</f>
        <v>22.914565492454109</v>
      </c>
      <c r="O11026" s="12" t="str">
        <f>IF(N11026&lt;10,"Low",IF(N11026&lt;20,"Med","High"))</f>
        <v>High</v>
      </c>
      <c r="P11026" s="12">
        <f>sales*discount</f>
        <v>801.63509999999997</v>
      </c>
      <c r="Q11026" s="12">
        <f>sales-Discount_Values</f>
        <v>834.35490000000004</v>
      </c>
      <c r="R11026" s="12">
        <f>DATEDIF(order_date,delivery_date,"D")</f>
        <v>3</v>
      </c>
      <c r="S11026" s="12"/>
    </row>
    <row r="11027" spans="1:19" ht="14.25" customHeight="1" x14ac:dyDescent="0.35">
      <c r="A11027" s="2" t="s">
        <v>154</v>
      </c>
      <c r="B11027" s="2">
        <v>100121</v>
      </c>
      <c r="C11027" s="2" t="s">
        <v>25</v>
      </c>
      <c r="D11027" s="2" t="s">
        <v>33</v>
      </c>
      <c r="E11027" s="2">
        <v>176.35</v>
      </c>
      <c r="F11027" s="2">
        <v>0.13</v>
      </c>
      <c r="G11027" s="2">
        <v>3</v>
      </c>
      <c r="H11027" s="3">
        <v>45104</v>
      </c>
      <c r="I11027" s="3">
        <v>45106</v>
      </c>
      <c r="J11027" s="2" t="s">
        <v>31</v>
      </c>
      <c r="K11027" s="2" t="s">
        <v>27</v>
      </c>
      <c r="L11027" s="2">
        <v>40.409999999999997</v>
      </c>
      <c r="M11027" s="2" t="s">
        <v>17</v>
      </c>
      <c r="N11027" s="11">
        <f>L11027/E11027*100</f>
        <v>22.914658349872411</v>
      </c>
      <c r="O11027" s="12" t="str">
        <f>IF(N11027&lt;10,"Low",IF(N11027&lt;20,"Med","High"))</f>
        <v>High</v>
      </c>
      <c r="P11027" s="12">
        <f>sales*discount</f>
        <v>22.9255</v>
      </c>
      <c r="Q11027" s="12">
        <f>sales-Discount_Values</f>
        <v>153.42449999999999</v>
      </c>
      <c r="R11027" s="12">
        <f>DATEDIF(order_date,delivery_date,"D")</f>
        <v>2</v>
      </c>
      <c r="S11027" s="12"/>
    </row>
    <row r="11028" spans="1:19" ht="14.25" customHeight="1" x14ac:dyDescent="0.35">
      <c r="A11028" s="2" t="s">
        <v>12356</v>
      </c>
      <c r="B11028" s="2">
        <v>112323</v>
      </c>
      <c r="C11028" s="2" t="s">
        <v>19</v>
      </c>
      <c r="D11028" s="2" t="s">
        <v>20</v>
      </c>
      <c r="E11028" s="2">
        <v>1810.89</v>
      </c>
      <c r="F11028" s="2">
        <v>0.24</v>
      </c>
      <c r="G11028" s="2">
        <v>4</v>
      </c>
      <c r="H11028" s="3">
        <v>45467</v>
      </c>
      <c r="I11028" s="3">
        <v>45473</v>
      </c>
      <c r="J11028" s="2" t="s">
        <v>15</v>
      </c>
      <c r="K11028" s="2" t="s">
        <v>16</v>
      </c>
      <c r="L11028" s="2">
        <v>414.96</v>
      </c>
      <c r="M11028" s="2" t="s">
        <v>17</v>
      </c>
      <c r="N11028" s="11">
        <f>L11028/E11028*100</f>
        <v>22.914699401951523</v>
      </c>
      <c r="O11028" s="12" t="str">
        <f>IF(N11028&lt;10,"Low",IF(N11028&lt;20,"Med","High"))</f>
        <v>High</v>
      </c>
      <c r="P11028" s="12">
        <f>sales*discount</f>
        <v>434.61360000000002</v>
      </c>
      <c r="Q11028" s="12">
        <f>sales-Discount_Values</f>
        <v>1376.2764000000002</v>
      </c>
      <c r="R11028" s="12">
        <f>DATEDIF(order_date,delivery_date,"D")</f>
        <v>6</v>
      </c>
      <c r="S11028" s="12"/>
    </row>
    <row r="11029" spans="1:19" ht="14.25" customHeight="1" x14ac:dyDescent="0.35">
      <c r="A11029" s="2" t="s">
        <v>9721</v>
      </c>
      <c r="B11029" s="2">
        <v>109688</v>
      </c>
      <c r="C11029" s="2" t="s">
        <v>25</v>
      </c>
      <c r="D11029" s="2" t="s">
        <v>33</v>
      </c>
      <c r="E11029" s="2">
        <v>3600.83</v>
      </c>
      <c r="F11029" s="2">
        <v>0.5</v>
      </c>
      <c r="G11029" s="2">
        <v>4</v>
      </c>
      <c r="H11029" s="3">
        <v>45143</v>
      </c>
      <c r="I11029" s="3">
        <v>45148</v>
      </c>
      <c r="J11029" s="2" t="s">
        <v>31</v>
      </c>
      <c r="K11029" s="2" t="s">
        <v>22</v>
      </c>
      <c r="L11029" s="2">
        <v>825.12</v>
      </c>
      <c r="M11029" s="2" t="s">
        <v>28</v>
      </c>
      <c r="N11029" s="11">
        <f>L11029/E11029*100</f>
        <v>22.914716884718246</v>
      </c>
      <c r="O11029" s="12" t="str">
        <f>IF(N11029&lt;10,"Low",IF(N11029&lt;20,"Med","High"))</f>
        <v>High</v>
      </c>
      <c r="P11029" s="12">
        <f>sales*discount</f>
        <v>1800.415</v>
      </c>
      <c r="Q11029" s="12">
        <f>sales-Discount_Values</f>
        <v>1800.415</v>
      </c>
      <c r="R11029" s="12">
        <f>DATEDIF(order_date,delivery_date,"D")</f>
        <v>5</v>
      </c>
      <c r="S11029" s="12"/>
    </row>
    <row r="11030" spans="1:19" ht="14.25" customHeight="1" x14ac:dyDescent="0.35">
      <c r="A11030" s="2" t="s">
        <v>1017</v>
      </c>
      <c r="B11030" s="2">
        <v>100984</v>
      </c>
      <c r="C11030" s="2" t="s">
        <v>19</v>
      </c>
      <c r="D11030" s="2" t="s">
        <v>33</v>
      </c>
      <c r="E11030" s="2">
        <v>3921.61</v>
      </c>
      <c r="F11030" s="2">
        <v>0.13</v>
      </c>
      <c r="G11030" s="2">
        <v>7</v>
      </c>
      <c r="H11030" s="3">
        <v>45623</v>
      </c>
      <c r="I11030" s="3">
        <v>45625</v>
      </c>
      <c r="J11030" s="2" t="s">
        <v>21</v>
      </c>
      <c r="K11030" s="2" t="s">
        <v>16</v>
      </c>
      <c r="L11030" s="2">
        <v>898.64</v>
      </c>
      <c r="M11030" s="2" t="s">
        <v>34</v>
      </c>
      <c r="N11030" s="11">
        <f>L11030/E11030*100</f>
        <v>22.915078245924505</v>
      </c>
      <c r="O11030" s="12" t="str">
        <f>IF(N11030&lt;10,"Low",IF(N11030&lt;20,"Med","High"))</f>
        <v>High</v>
      </c>
      <c r="P11030" s="12">
        <f>sales*discount</f>
        <v>509.80930000000001</v>
      </c>
      <c r="Q11030" s="12">
        <f>sales-Discount_Values</f>
        <v>3411.8007000000002</v>
      </c>
      <c r="R11030" s="12">
        <f>DATEDIF(order_date,delivery_date,"D")</f>
        <v>2</v>
      </c>
      <c r="S11030" s="12"/>
    </row>
    <row r="11031" spans="1:19" ht="14.25" customHeight="1" x14ac:dyDescent="0.35">
      <c r="A11031" s="2" t="s">
        <v>11182</v>
      </c>
      <c r="B11031" s="2">
        <v>111149</v>
      </c>
      <c r="C11031" s="2" t="s">
        <v>13</v>
      </c>
      <c r="D11031" s="2" t="s">
        <v>20</v>
      </c>
      <c r="E11031" s="2">
        <v>1290.5999999999999</v>
      </c>
      <c r="F11031" s="2">
        <v>7.0000000000000007E-2</v>
      </c>
      <c r="G11031" s="2">
        <v>1</v>
      </c>
      <c r="H11031" s="3">
        <v>45007</v>
      </c>
      <c r="I11031" s="3">
        <v>45013</v>
      </c>
      <c r="J11031" s="2" t="s">
        <v>15</v>
      </c>
      <c r="K11031" s="2" t="s">
        <v>27</v>
      </c>
      <c r="L11031" s="2">
        <v>295.76</v>
      </c>
      <c r="M11031" s="2" t="s">
        <v>39</v>
      </c>
      <c r="N11031" s="11">
        <f>L11031/E11031*100</f>
        <v>22.916472958313964</v>
      </c>
      <c r="O11031" s="12" t="str">
        <f>IF(N11031&lt;10,"Low",IF(N11031&lt;20,"Med","High"))</f>
        <v>High</v>
      </c>
      <c r="P11031" s="12">
        <f>sales*discount</f>
        <v>90.341999999999999</v>
      </c>
      <c r="Q11031" s="12">
        <f>sales-Discount_Values</f>
        <v>1200.2579999999998</v>
      </c>
      <c r="R11031" s="12">
        <f>DATEDIF(order_date,delivery_date,"D")</f>
        <v>6</v>
      </c>
      <c r="S11031" s="12"/>
    </row>
    <row r="11032" spans="1:19" ht="14.25" customHeight="1" x14ac:dyDescent="0.35">
      <c r="A11032" s="2" t="s">
        <v>5163</v>
      </c>
      <c r="B11032" s="2">
        <v>105130</v>
      </c>
      <c r="C11032" s="2" t="s">
        <v>13</v>
      </c>
      <c r="D11032" s="2" t="s">
        <v>33</v>
      </c>
      <c r="E11032" s="2">
        <v>4577.7299999999996</v>
      </c>
      <c r="F11032" s="2">
        <v>0.17</v>
      </c>
      <c r="G11032" s="2">
        <v>2</v>
      </c>
      <c r="H11032" s="3">
        <v>45366</v>
      </c>
      <c r="I11032" s="3">
        <v>45373</v>
      </c>
      <c r="J11032" s="2" t="s">
        <v>31</v>
      </c>
      <c r="K11032" s="2" t="s">
        <v>22</v>
      </c>
      <c r="L11032" s="2">
        <v>1049.0899999999999</v>
      </c>
      <c r="M11032" s="2" t="s">
        <v>23</v>
      </c>
      <c r="N11032" s="11">
        <f>L11032/E11032*100</f>
        <v>22.917253748036693</v>
      </c>
      <c r="O11032" s="12" t="str">
        <f>IF(N11032&lt;10,"Low",IF(N11032&lt;20,"Med","High"))</f>
        <v>High</v>
      </c>
      <c r="P11032" s="12">
        <f>sales*discount</f>
        <v>778.21410000000003</v>
      </c>
      <c r="Q11032" s="12">
        <f>sales-Discount_Values</f>
        <v>3799.5158999999994</v>
      </c>
      <c r="R11032" s="12">
        <f>DATEDIF(order_date,delivery_date,"D")</f>
        <v>7</v>
      </c>
      <c r="S11032" s="12"/>
    </row>
    <row r="11033" spans="1:19" ht="14.25" customHeight="1" x14ac:dyDescent="0.35">
      <c r="A11033" s="2" t="s">
        <v>7150</v>
      </c>
      <c r="B11033" s="2">
        <v>107117</v>
      </c>
      <c r="C11033" s="2" t="s">
        <v>25</v>
      </c>
      <c r="D11033" s="2" t="s">
        <v>36</v>
      </c>
      <c r="E11033" s="2">
        <v>227.95</v>
      </c>
      <c r="F11033" s="2">
        <v>0.38</v>
      </c>
      <c r="G11033" s="2">
        <v>7</v>
      </c>
      <c r="H11033" s="3">
        <v>45411</v>
      </c>
      <c r="I11033" s="3">
        <v>45414</v>
      </c>
      <c r="J11033" s="2" t="s">
        <v>21</v>
      </c>
      <c r="K11033" s="2" t="s">
        <v>16</v>
      </c>
      <c r="L11033" s="2">
        <v>52.24</v>
      </c>
      <c r="M11033" s="2" t="s">
        <v>34</v>
      </c>
      <c r="N11033" s="11">
        <f>L11033/E11033*100</f>
        <v>22.917306426847993</v>
      </c>
      <c r="O11033" s="12" t="str">
        <f>IF(N11033&lt;10,"Low",IF(N11033&lt;20,"Med","High"))</f>
        <v>High</v>
      </c>
      <c r="P11033" s="12">
        <f>sales*discount</f>
        <v>86.620999999999995</v>
      </c>
      <c r="Q11033" s="12">
        <f>sales-Discount_Values</f>
        <v>141.32900000000001</v>
      </c>
      <c r="R11033" s="12">
        <f>DATEDIF(order_date,delivery_date,"D")</f>
        <v>3</v>
      </c>
      <c r="S11033" s="12"/>
    </row>
    <row r="11034" spans="1:19" ht="14.25" customHeight="1" x14ac:dyDescent="0.35">
      <c r="A11034" s="2" t="s">
        <v>1642</v>
      </c>
      <c r="B11034" s="2">
        <v>101609</v>
      </c>
      <c r="C11034" s="2" t="s">
        <v>13</v>
      </c>
      <c r="D11034" s="2" t="s">
        <v>36</v>
      </c>
      <c r="E11034" s="2">
        <v>879.32</v>
      </c>
      <c r="F11034" s="2">
        <v>0.02</v>
      </c>
      <c r="G11034" s="2">
        <v>9</v>
      </c>
      <c r="H11034" s="3">
        <v>45600</v>
      </c>
      <c r="I11034" s="3">
        <v>45605</v>
      </c>
      <c r="J11034" s="2" t="s">
        <v>21</v>
      </c>
      <c r="K11034" s="2" t="s">
        <v>22</v>
      </c>
      <c r="L11034" s="2">
        <v>201.52</v>
      </c>
      <c r="M11034" s="2" t="s">
        <v>17</v>
      </c>
      <c r="N11034" s="11">
        <f>L11034/E11034*100</f>
        <v>22.917709138880042</v>
      </c>
      <c r="O11034" s="12" t="str">
        <f>IF(N11034&lt;10,"Low",IF(N11034&lt;20,"Med","High"))</f>
        <v>High</v>
      </c>
      <c r="P11034" s="12">
        <f>sales*discount</f>
        <v>17.586400000000001</v>
      </c>
      <c r="Q11034" s="12">
        <f>sales-Discount_Values</f>
        <v>861.73360000000002</v>
      </c>
      <c r="R11034" s="12">
        <f>DATEDIF(order_date,delivery_date,"D")</f>
        <v>5</v>
      </c>
      <c r="S11034" s="12"/>
    </row>
    <row r="11035" spans="1:19" ht="14.25" customHeight="1" x14ac:dyDescent="0.35">
      <c r="A11035" s="2" t="s">
        <v>3157</v>
      </c>
      <c r="B11035" s="2">
        <v>103124</v>
      </c>
      <c r="C11035" s="2" t="s">
        <v>25</v>
      </c>
      <c r="D11035" s="2" t="s">
        <v>20</v>
      </c>
      <c r="E11035" s="2">
        <v>3859.71</v>
      </c>
      <c r="F11035" s="2">
        <v>0.23</v>
      </c>
      <c r="G11035" s="2">
        <v>1</v>
      </c>
      <c r="H11035" s="3">
        <v>45541</v>
      </c>
      <c r="I11035" s="3">
        <v>45546</v>
      </c>
      <c r="J11035" s="2" t="s">
        <v>31</v>
      </c>
      <c r="K11035" s="2" t="s">
        <v>27</v>
      </c>
      <c r="L11035" s="2">
        <v>884.6</v>
      </c>
      <c r="M11035" s="2" t="s">
        <v>48</v>
      </c>
      <c r="N11035" s="11">
        <f>L11035/E11035*100</f>
        <v>22.918820325879405</v>
      </c>
      <c r="O11035" s="12" t="str">
        <f>IF(N11035&lt;10,"Low",IF(N11035&lt;20,"Med","High"))</f>
        <v>High</v>
      </c>
      <c r="P11035" s="12">
        <f>sales*discount</f>
        <v>887.7333000000001</v>
      </c>
      <c r="Q11035" s="12">
        <f>sales-Discount_Values</f>
        <v>2971.9767000000002</v>
      </c>
      <c r="R11035" s="12">
        <f>DATEDIF(order_date,delivery_date,"D")</f>
        <v>5</v>
      </c>
      <c r="S11035" s="12"/>
    </row>
    <row r="11036" spans="1:19" ht="14.25" customHeight="1" x14ac:dyDescent="0.35">
      <c r="A11036" s="2" t="s">
        <v>13477</v>
      </c>
      <c r="B11036" s="2">
        <v>113444</v>
      </c>
      <c r="C11036" s="2" t="s">
        <v>13</v>
      </c>
      <c r="D11036" s="2" t="s">
        <v>36</v>
      </c>
      <c r="E11036" s="2">
        <v>1657.62</v>
      </c>
      <c r="F11036" s="2">
        <v>0.17</v>
      </c>
      <c r="G11036" s="2">
        <v>3</v>
      </c>
      <c r="H11036" s="3">
        <v>45559</v>
      </c>
      <c r="I11036" s="3">
        <v>45566</v>
      </c>
      <c r="J11036" s="2" t="s">
        <v>31</v>
      </c>
      <c r="K11036" s="2" t="s">
        <v>16</v>
      </c>
      <c r="L11036" s="2">
        <v>379.97</v>
      </c>
      <c r="M11036" s="2" t="s">
        <v>48</v>
      </c>
      <c r="N11036" s="11">
        <f>L11036/E11036*100</f>
        <v>22.922624003088767</v>
      </c>
      <c r="O11036" s="12" t="str">
        <f>IF(N11036&lt;10,"Low",IF(N11036&lt;20,"Med","High"))</f>
        <v>High</v>
      </c>
      <c r="P11036" s="12">
        <f>sales*discount</f>
        <v>281.79540000000003</v>
      </c>
      <c r="Q11036" s="12">
        <f>sales-Discount_Values</f>
        <v>1375.8245999999999</v>
      </c>
      <c r="R11036" s="12">
        <f>DATEDIF(order_date,delivery_date,"D")</f>
        <v>7</v>
      </c>
      <c r="S11036" s="12"/>
    </row>
    <row r="11037" spans="1:19" ht="14.25" customHeight="1" x14ac:dyDescent="0.35">
      <c r="A11037" s="2" t="s">
        <v>1630</v>
      </c>
      <c r="B11037" s="2">
        <v>101597</v>
      </c>
      <c r="C11037" s="2" t="s">
        <v>25</v>
      </c>
      <c r="D11037" s="2" t="s">
        <v>36</v>
      </c>
      <c r="E11037" s="2">
        <v>2994.76</v>
      </c>
      <c r="F11037" s="2">
        <v>0.19</v>
      </c>
      <c r="G11037" s="2">
        <v>9</v>
      </c>
      <c r="H11037" s="3">
        <v>45208</v>
      </c>
      <c r="I11037" s="3">
        <v>45209</v>
      </c>
      <c r="J11037" s="2" t="s">
        <v>31</v>
      </c>
      <c r="K11037" s="2" t="s">
        <v>22</v>
      </c>
      <c r="L11037" s="2">
        <v>686.48</v>
      </c>
      <c r="M11037" s="2" t="s">
        <v>28</v>
      </c>
      <c r="N11037" s="11">
        <f>L11037/E11037*100</f>
        <v>22.922704991384951</v>
      </c>
      <c r="O11037" s="12" t="str">
        <f>IF(N11037&lt;10,"Low",IF(N11037&lt;20,"Med","High"))</f>
        <v>High</v>
      </c>
      <c r="P11037" s="12">
        <f>sales*discount</f>
        <v>569.00440000000003</v>
      </c>
      <c r="Q11037" s="12">
        <f>sales-Discount_Values</f>
        <v>2425.7556000000004</v>
      </c>
      <c r="R11037" s="12">
        <f>DATEDIF(order_date,delivery_date,"D")</f>
        <v>1</v>
      </c>
      <c r="S11037" s="12"/>
    </row>
    <row r="11038" spans="1:19" ht="14.25" customHeight="1" x14ac:dyDescent="0.35">
      <c r="A11038" s="2" t="s">
        <v>9374</v>
      </c>
      <c r="B11038" s="2">
        <v>109341</v>
      </c>
      <c r="C11038" s="2" t="s">
        <v>13</v>
      </c>
      <c r="D11038" s="2" t="s">
        <v>36</v>
      </c>
      <c r="E11038" s="2">
        <v>669.02</v>
      </c>
      <c r="F11038" s="2">
        <v>0.28999999999999998</v>
      </c>
      <c r="G11038" s="2">
        <v>3</v>
      </c>
      <c r="H11038" s="3">
        <v>45106</v>
      </c>
      <c r="I11038" s="3">
        <v>45108</v>
      </c>
      <c r="J11038" s="2" t="s">
        <v>31</v>
      </c>
      <c r="K11038" s="2" t="s">
        <v>27</v>
      </c>
      <c r="L11038" s="2">
        <v>153.37</v>
      </c>
      <c r="M11038" s="2" t="s">
        <v>39</v>
      </c>
      <c r="N11038" s="11">
        <f>L11038/E11038*100</f>
        <v>22.924576245852144</v>
      </c>
      <c r="O11038" s="12" t="str">
        <f>IF(N11038&lt;10,"Low",IF(N11038&lt;20,"Med","High"))</f>
        <v>High</v>
      </c>
      <c r="P11038" s="12">
        <f>sales*discount</f>
        <v>194.01579999999998</v>
      </c>
      <c r="Q11038" s="12">
        <f>sales-Discount_Values</f>
        <v>475.00419999999997</v>
      </c>
      <c r="R11038" s="12">
        <f>DATEDIF(order_date,delivery_date,"D")</f>
        <v>2</v>
      </c>
      <c r="S11038" s="12"/>
    </row>
    <row r="11039" spans="1:19" ht="14.25" customHeight="1" x14ac:dyDescent="0.35">
      <c r="A11039" s="2" t="s">
        <v>6895</v>
      </c>
      <c r="B11039" s="2">
        <v>106862</v>
      </c>
      <c r="C11039" s="2" t="s">
        <v>25</v>
      </c>
      <c r="D11039" s="2" t="s">
        <v>36</v>
      </c>
      <c r="E11039" s="2">
        <v>2296.35</v>
      </c>
      <c r="F11039" s="2">
        <v>0.31</v>
      </c>
      <c r="G11039" s="2">
        <v>2</v>
      </c>
      <c r="H11039" s="3">
        <v>45026</v>
      </c>
      <c r="I11039" s="3">
        <v>45029</v>
      </c>
      <c r="J11039" s="2" t="s">
        <v>21</v>
      </c>
      <c r="K11039" s="2" t="s">
        <v>16</v>
      </c>
      <c r="L11039" s="2">
        <v>526.42999999999995</v>
      </c>
      <c r="M11039" s="2" t="s">
        <v>34</v>
      </c>
      <c r="N11039" s="11">
        <f>L11039/E11039*100</f>
        <v>22.924641278550741</v>
      </c>
      <c r="O11039" s="12" t="str">
        <f>IF(N11039&lt;10,"Low",IF(N11039&lt;20,"Med","High"))</f>
        <v>High</v>
      </c>
      <c r="P11039" s="12">
        <f>sales*discount</f>
        <v>711.86849999999993</v>
      </c>
      <c r="Q11039" s="12">
        <f>sales-Discount_Values</f>
        <v>1584.4814999999999</v>
      </c>
      <c r="R11039" s="12">
        <f>DATEDIF(order_date,delivery_date,"D")</f>
        <v>3</v>
      </c>
      <c r="S11039" s="12"/>
    </row>
    <row r="11040" spans="1:19" ht="14.25" customHeight="1" x14ac:dyDescent="0.35">
      <c r="A11040" s="2" t="s">
        <v>5234</v>
      </c>
      <c r="B11040" s="2">
        <v>105201</v>
      </c>
      <c r="C11040" s="2" t="s">
        <v>13</v>
      </c>
      <c r="D11040" s="2" t="s">
        <v>26</v>
      </c>
      <c r="E11040" s="2">
        <v>4042.09</v>
      </c>
      <c r="F11040" s="2">
        <v>0.1</v>
      </c>
      <c r="G11040" s="2">
        <v>4</v>
      </c>
      <c r="H11040" s="3">
        <v>45383</v>
      </c>
      <c r="I11040" s="3">
        <v>45387</v>
      </c>
      <c r="J11040" s="2" t="s">
        <v>15</v>
      </c>
      <c r="K11040" s="2" t="s">
        <v>27</v>
      </c>
      <c r="L11040" s="2">
        <v>926.69</v>
      </c>
      <c r="M11040" s="2" t="s">
        <v>34</v>
      </c>
      <c r="N11040" s="11">
        <f>L11040/E11040*100</f>
        <v>22.926011048739639</v>
      </c>
      <c r="O11040" s="12" t="str">
        <f>IF(N11040&lt;10,"Low",IF(N11040&lt;20,"Med","High"))</f>
        <v>High</v>
      </c>
      <c r="P11040" s="12">
        <f>sales*discount</f>
        <v>404.20900000000006</v>
      </c>
      <c r="Q11040" s="12">
        <f>sales-Discount_Values</f>
        <v>3637.8810000000003</v>
      </c>
      <c r="R11040" s="12">
        <f>DATEDIF(order_date,delivery_date,"D")</f>
        <v>4</v>
      </c>
      <c r="S11040" s="12"/>
    </row>
    <row r="11041" spans="1:19" ht="14.25" customHeight="1" x14ac:dyDescent="0.35">
      <c r="A11041" s="2" t="s">
        <v>7220</v>
      </c>
      <c r="B11041" s="2">
        <v>107187</v>
      </c>
      <c r="C11041" s="2" t="s">
        <v>19</v>
      </c>
      <c r="D11041" s="2" t="s">
        <v>26</v>
      </c>
      <c r="E11041" s="2">
        <v>2322.0300000000002</v>
      </c>
      <c r="F11041" s="2">
        <v>0.36</v>
      </c>
      <c r="G11041" s="2">
        <v>4</v>
      </c>
      <c r="H11041" s="3">
        <v>45555</v>
      </c>
      <c r="I11041" s="3">
        <v>45559</v>
      </c>
      <c r="J11041" s="2" t="s">
        <v>15</v>
      </c>
      <c r="K11041" s="2" t="s">
        <v>22</v>
      </c>
      <c r="L11041" s="2">
        <v>532.42999999999995</v>
      </c>
      <c r="M11041" s="2" t="s">
        <v>39</v>
      </c>
      <c r="N11041" s="11">
        <f>L11041/E11041*100</f>
        <v>22.929505648075171</v>
      </c>
      <c r="O11041" s="12" t="str">
        <f>IF(N11041&lt;10,"Low",IF(N11041&lt;20,"Med","High"))</f>
        <v>High</v>
      </c>
      <c r="P11041" s="12">
        <f>sales*discount</f>
        <v>835.93080000000009</v>
      </c>
      <c r="Q11041" s="12">
        <f>sales-Discount_Values</f>
        <v>1486.0992000000001</v>
      </c>
      <c r="R11041" s="12">
        <f>DATEDIF(order_date,delivery_date,"D")</f>
        <v>4</v>
      </c>
      <c r="S11041" s="12"/>
    </row>
    <row r="11042" spans="1:19" ht="14.25" customHeight="1" x14ac:dyDescent="0.35">
      <c r="A11042" s="2" t="s">
        <v>2559</v>
      </c>
      <c r="B11042" s="2">
        <v>102526</v>
      </c>
      <c r="C11042" s="2" t="s">
        <v>25</v>
      </c>
      <c r="D11042" s="2" t="s">
        <v>20</v>
      </c>
      <c r="E11042" s="2">
        <v>2367.73</v>
      </c>
      <c r="F11042" s="2">
        <v>0.24</v>
      </c>
      <c r="G11042" s="2">
        <v>7</v>
      </c>
      <c r="H11042" s="3">
        <v>45279</v>
      </c>
      <c r="I11042" s="3">
        <v>45281</v>
      </c>
      <c r="J11042" s="2" t="s">
        <v>21</v>
      </c>
      <c r="K11042" s="2" t="s">
        <v>16</v>
      </c>
      <c r="L11042" s="2">
        <v>542.91</v>
      </c>
      <c r="M11042" s="2" t="s">
        <v>23</v>
      </c>
      <c r="N11042" s="11">
        <f>L11042/E11042*100</f>
        <v>22.929557001854096</v>
      </c>
      <c r="O11042" s="12" t="str">
        <f>IF(N11042&lt;10,"Low",IF(N11042&lt;20,"Med","High"))</f>
        <v>High</v>
      </c>
      <c r="P11042" s="12">
        <f>sales*discount</f>
        <v>568.25519999999995</v>
      </c>
      <c r="Q11042" s="12">
        <f>sales-Discount_Values</f>
        <v>1799.4748</v>
      </c>
      <c r="R11042" s="12">
        <f>DATEDIF(order_date,delivery_date,"D")</f>
        <v>2</v>
      </c>
      <c r="S11042" s="12"/>
    </row>
    <row r="11043" spans="1:19" ht="14.25" customHeight="1" x14ac:dyDescent="0.35">
      <c r="A11043" s="2" t="s">
        <v>599</v>
      </c>
      <c r="B11043" s="2">
        <v>100566</v>
      </c>
      <c r="C11043" s="2" t="s">
        <v>41</v>
      </c>
      <c r="D11043" s="2" t="s">
        <v>26</v>
      </c>
      <c r="E11043" s="2">
        <v>4349.1000000000004</v>
      </c>
      <c r="F11043" s="2">
        <v>0.04</v>
      </c>
      <c r="G11043" s="2">
        <v>6</v>
      </c>
      <c r="H11043" s="3">
        <v>44951</v>
      </c>
      <c r="I11043" s="3">
        <v>44958</v>
      </c>
      <c r="J11043" s="2" t="s">
        <v>31</v>
      </c>
      <c r="K11043" s="2" t="s">
        <v>22</v>
      </c>
      <c r="L11043" s="2">
        <v>997.25</v>
      </c>
      <c r="M11043" s="2" t="s">
        <v>34</v>
      </c>
      <c r="N11043" s="11">
        <f>L11043/E11043*100</f>
        <v>22.930031500770273</v>
      </c>
      <c r="O11043" s="12" t="str">
        <f>IF(N11043&lt;10,"Low",IF(N11043&lt;20,"Med","High"))</f>
        <v>High</v>
      </c>
      <c r="P11043" s="12">
        <f>sales*discount</f>
        <v>173.96400000000003</v>
      </c>
      <c r="Q11043" s="12">
        <f>sales-Discount_Values</f>
        <v>4175.1360000000004</v>
      </c>
      <c r="R11043" s="12">
        <f>DATEDIF(order_date,delivery_date,"D")</f>
        <v>7</v>
      </c>
      <c r="S11043" s="12"/>
    </row>
    <row r="11044" spans="1:19" ht="14.25" customHeight="1" x14ac:dyDescent="0.35">
      <c r="A11044" s="2" t="s">
        <v>15166</v>
      </c>
      <c r="B11044" s="2">
        <v>115133</v>
      </c>
      <c r="C11044" s="2" t="s">
        <v>19</v>
      </c>
      <c r="D11044" s="2" t="s">
        <v>33</v>
      </c>
      <c r="E11044" s="2">
        <v>3264.14</v>
      </c>
      <c r="F11044" s="2">
        <v>0.1</v>
      </c>
      <c r="G11044" s="2">
        <v>4</v>
      </c>
      <c r="H11044" s="3">
        <v>45024</v>
      </c>
      <c r="I11044" s="3">
        <v>45030</v>
      </c>
      <c r="J11044" s="2" t="s">
        <v>21</v>
      </c>
      <c r="K11044" s="2" t="s">
        <v>22</v>
      </c>
      <c r="L11044" s="2">
        <v>748.52</v>
      </c>
      <c r="M11044" s="2" t="s">
        <v>48</v>
      </c>
      <c r="N11044" s="11">
        <f>L11044/E11044*100</f>
        <v>22.931614452811459</v>
      </c>
      <c r="O11044" s="12" t="str">
        <f>IF(N11044&lt;10,"Low",IF(N11044&lt;20,"Med","High"))</f>
        <v>High</v>
      </c>
      <c r="P11044" s="12">
        <f>sales*discount</f>
        <v>326.41399999999999</v>
      </c>
      <c r="Q11044" s="12">
        <f>sales-Discount_Values</f>
        <v>2937.7259999999997</v>
      </c>
      <c r="R11044" s="12">
        <f>DATEDIF(order_date,delivery_date,"D")</f>
        <v>6</v>
      </c>
      <c r="S11044" s="12"/>
    </row>
    <row r="11045" spans="1:19" ht="14.25" customHeight="1" x14ac:dyDescent="0.35">
      <c r="A11045" s="2" t="s">
        <v>6936</v>
      </c>
      <c r="B11045" s="2">
        <v>106903</v>
      </c>
      <c r="C11045" s="2" t="s">
        <v>13</v>
      </c>
      <c r="D11045" s="2" t="s">
        <v>14</v>
      </c>
      <c r="E11045" s="2">
        <v>3790.17</v>
      </c>
      <c r="F11045" s="2">
        <v>0.39</v>
      </c>
      <c r="G11045" s="2">
        <v>4</v>
      </c>
      <c r="H11045" s="3">
        <v>45165</v>
      </c>
      <c r="I11045" s="3">
        <v>45169</v>
      </c>
      <c r="J11045" s="2" t="s">
        <v>21</v>
      </c>
      <c r="K11045" s="2" t="s">
        <v>27</v>
      </c>
      <c r="L11045" s="2">
        <v>869.18</v>
      </c>
      <c r="M11045" s="2" t="s">
        <v>39</v>
      </c>
      <c r="N11045" s="11">
        <f>L11045/E11045*100</f>
        <v>22.932480601133985</v>
      </c>
      <c r="O11045" s="12" t="str">
        <f>IF(N11045&lt;10,"Low",IF(N11045&lt;20,"Med","High"))</f>
        <v>High</v>
      </c>
      <c r="P11045" s="12">
        <f>sales*discount</f>
        <v>1478.1663000000001</v>
      </c>
      <c r="Q11045" s="12">
        <f>sales-Discount_Values</f>
        <v>2312.0037000000002</v>
      </c>
      <c r="R11045" s="12">
        <f>DATEDIF(order_date,delivery_date,"D")</f>
        <v>4</v>
      </c>
      <c r="S11045" s="12"/>
    </row>
    <row r="11046" spans="1:19" ht="14.25" customHeight="1" x14ac:dyDescent="0.35">
      <c r="A11046" s="2" t="s">
        <v>14049</v>
      </c>
      <c r="B11046" s="2">
        <v>114016</v>
      </c>
      <c r="C11046" s="2" t="s">
        <v>19</v>
      </c>
      <c r="D11046" s="2" t="s">
        <v>20</v>
      </c>
      <c r="E11046" s="2">
        <v>3385.27</v>
      </c>
      <c r="F11046" s="2">
        <v>0.08</v>
      </c>
      <c r="G11046" s="2">
        <v>9</v>
      </c>
      <c r="H11046" s="3">
        <v>45171</v>
      </c>
      <c r="I11046" s="3">
        <v>45176</v>
      </c>
      <c r="J11046" s="2" t="s">
        <v>31</v>
      </c>
      <c r="K11046" s="2" t="s">
        <v>16</v>
      </c>
      <c r="L11046" s="2">
        <v>776.36</v>
      </c>
      <c r="M11046" s="2" t="s">
        <v>34</v>
      </c>
      <c r="N11046" s="11">
        <f>L11046/E11046*100</f>
        <v>22.933473548638659</v>
      </c>
      <c r="O11046" s="12" t="str">
        <f>IF(N11046&lt;10,"Low",IF(N11046&lt;20,"Med","High"))</f>
        <v>High</v>
      </c>
      <c r="P11046" s="12">
        <f>sales*discount</f>
        <v>270.82159999999999</v>
      </c>
      <c r="Q11046" s="12">
        <f>sales-Discount_Values</f>
        <v>3114.4484000000002</v>
      </c>
      <c r="R11046" s="12">
        <f>DATEDIF(order_date,delivery_date,"D")</f>
        <v>5</v>
      </c>
      <c r="S11046" s="12"/>
    </row>
    <row r="11047" spans="1:19" ht="14.25" customHeight="1" x14ac:dyDescent="0.35">
      <c r="A11047" s="2" t="s">
        <v>12863</v>
      </c>
      <c r="B11047" s="2">
        <v>112830</v>
      </c>
      <c r="C11047" s="2" t="s">
        <v>41</v>
      </c>
      <c r="D11047" s="2" t="s">
        <v>14</v>
      </c>
      <c r="E11047" s="2">
        <v>1824.72</v>
      </c>
      <c r="F11047" s="2">
        <v>0.18</v>
      </c>
      <c r="G11047" s="2">
        <v>6</v>
      </c>
      <c r="H11047" s="3">
        <v>45103</v>
      </c>
      <c r="I11047" s="3">
        <v>45105</v>
      </c>
      <c r="J11047" s="2" t="s">
        <v>31</v>
      </c>
      <c r="K11047" s="2" t="s">
        <v>22</v>
      </c>
      <c r="L11047" s="2">
        <v>418.5</v>
      </c>
      <c r="M11047" s="2" t="s">
        <v>34</v>
      </c>
      <c r="N11047" s="11">
        <f>L11047/E11047*100</f>
        <v>22.935025647770615</v>
      </c>
      <c r="O11047" s="12" t="str">
        <f>IF(N11047&lt;10,"Low",IF(N11047&lt;20,"Med","High"))</f>
        <v>High</v>
      </c>
      <c r="P11047" s="12">
        <f>sales*discount</f>
        <v>328.44959999999998</v>
      </c>
      <c r="Q11047" s="12">
        <f>sales-Discount_Values</f>
        <v>1496.2704000000001</v>
      </c>
      <c r="R11047" s="12">
        <f>DATEDIF(order_date,delivery_date,"D")</f>
        <v>2</v>
      </c>
      <c r="S11047" s="12"/>
    </row>
    <row r="11048" spans="1:19" ht="14.25" customHeight="1" x14ac:dyDescent="0.35">
      <c r="A11048" s="2" t="s">
        <v>9448</v>
      </c>
      <c r="B11048" s="2">
        <v>109415</v>
      </c>
      <c r="C11048" s="2" t="s">
        <v>25</v>
      </c>
      <c r="D11048" s="2" t="s">
        <v>36</v>
      </c>
      <c r="E11048" s="2">
        <v>226.19</v>
      </c>
      <c r="F11048" s="2">
        <v>0.37</v>
      </c>
      <c r="G11048" s="2">
        <v>2</v>
      </c>
      <c r="H11048" s="3">
        <v>44990</v>
      </c>
      <c r="I11048" s="3">
        <v>44995</v>
      </c>
      <c r="J11048" s="2" t="s">
        <v>15</v>
      </c>
      <c r="K11048" s="2" t="s">
        <v>16</v>
      </c>
      <c r="L11048" s="2">
        <v>51.88</v>
      </c>
      <c r="M11048" s="2" t="s">
        <v>23</v>
      </c>
      <c r="N11048" s="11">
        <f>L11048/E11048*100</f>
        <v>22.936469339935453</v>
      </c>
      <c r="O11048" s="12" t="str">
        <f>IF(N11048&lt;10,"Low",IF(N11048&lt;20,"Med","High"))</f>
        <v>High</v>
      </c>
      <c r="P11048" s="12">
        <f>sales*discount</f>
        <v>83.690299999999993</v>
      </c>
      <c r="Q11048" s="12">
        <f>sales-Discount_Values</f>
        <v>142.49970000000002</v>
      </c>
      <c r="R11048" s="12">
        <f>DATEDIF(order_date,delivery_date,"D")</f>
        <v>5</v>
      </c>
      <c r="S11048" s="12"/>
    </row>
    <row r="11049" spans="1:19" ht="14.25" customHeight="1" x14ac:dyDescent="0.35">
      <c r="A11049" s="2" t="s">
        <v>4139</v>
      </c>
      <c r="B11049" s="2">
        <v>104106</v>
      </c>
      <c r="C11049" s="2" t="s">
        <v>41</v>
      </c>
      <c r="D11049" s="2" t="s">
        <v>20</v>
      </c>
      <c r="E11049" s="2">
        <v>543.69000000000005</v>
      </c>
      <c r="F11049" s="2">
        <v>0.28000000000000003</v>
      </c>
      <c r="G11049" s="2">
        <v>7</v>
      </c>
      <c r="H11049" s="3">
        <v>45493</v>
      </c>
      <c r="I11049" s="3">
        <v>45494</v>
      </c>
      <c r="J11049" s="2" t="s">
        <v>31</v>
      </c>
      <c r="K11049" s="2" t="s">
        <v>22</v>
      </c>
      <c r="L11049" s="2">
        <v>124.71</v>
      </c>
      <c r="M11049" s="2" t="s">
        <v>39</v>
      </c>
      <c r="N11049" s="11">
        <f>L11049/E11049*100</f>
        <v>22.937703470727801</v>
      </c>
      <c r="O11049" s="12" t="str">
        <f>IF(N11049&lt;10,"Low",IF(N11049&lt;20,"Med","High"))</f>
        <v>High</v>
      </c>
      <c r="P11049" s="12">
        <f>sales*discount</f>
        <v>152.23320000000004</v>
      </c>
      <c r="Q11049" s="12">
        <f>sales-Discount_Values</f>
        <v>391.45680000000004</v>
      </c>
      <c r="R11049" s="12">
        <f>DATEDIF(order_date,delivery_date,"D")</f>
        <v>1</v>
      </c>
      <c r="S11049" s="12"/>
    </row>
    <row r="11050" spans="1:19" ht="14.25" customHeight="1" x14ac:dyDescent="0.35">
      <c r="A11050" s="2" t="s">
        <v>14746</v>
      </c>
      <c r="B11050" s="2">
        <v>114713</v>
      </c>
      <c r="C11050" s="2" t="s">
        <v>25</v>
      </c>
      <c r="D11050" s="2" t="s">
        <v>33</v>
      </c>
      <c r="E11050" s="2">
        <v>974.66</v>
      </c>
      <c r="F11050" s="2">
        <v>0.17</v>
      </c>
      <c r="G11050" s="2">
        <v>1</v>
      </c>
      <c r="H11050" s="3">
        <v>45271</v>
      </c>
      <c r="I11050" s="3">
        <v>45273</v>
      </c>
      <c r="J11050" s="2" t="s">
        <v>21</v>
      </c>
      <c r="K11050" s="2" t="s">
        <v>22</v>
      </c>
      <c r="L11050" s="2">
        <v>223.59</v>
      </c>
      <c r="M11050" s="2" t="s">
        <v>48</v>
      </c>
      <c r="N11050" s="11">
        <f>L11050/E11050*100</f>
        <v>22.940307389243429</v>
      </c>
      <c r="O11050" s="12" t="str">
        <f>IF(N11050&lt;10,"Low",IF(N11050&lt;20,"Med","High"))</f>
        <v>High</v>
      </c>
      <c r="P11050" s="12">
        <f>sales*discount</f>
        <v>165.69220000000001</v>
      </c>
      <c r="Q11050" s="12">
        <f>sales-Discount_Values</f>
        <v>808.9677999999999</v>
      </c>
      <c r="R11050" s="12">
        <f>DATEDIF(order_date,delivery_date,"D")</f>
        <v>2</v>
      </c>
      <c r="S11050" s="12"/>
    </row>
    <row r="11051" spans="1:19" ht="14.25" customHeight="1" x14ac:dyDescent="0.35">
      <c r="A11051" s="2" t="s">
        <v>8415</v>
      </c>
      <c r="B11051" s="2">
        <v>108382</v>
      </c>
      <c r="C11051" s="2" t="s">
        <v>19</v>
      </c>
      <c r="D11051" s="2" t="s">
        <v>14</v>
      </c>
      <c r="E11051" s="2">
        <v>577.1</v>
      </c>
      <c r="F11051" s="2">
        <v>0.18</v>
      </c>
      <c r="G11051" s="2">
        <v>2</v>
      </c>
      <c r="H11051" s="3">
        <v>45297</v>
      </c>
      <c r="I11051" s="3">
        <v>45304</v>
      </c>
      <c r="J11051" s="2" t="s">
        <v>21</v>
      </c>
      <c r="K11051" s="2" t="s">
        <v>27</v>
      </c>
      <c r="L11051" s="2">
        <v>132.38999999999999</v>
      </c>
      <c r="M11051" s="2" t="s">
        <v>34</v>
      </c>
      <c r="N11051" s="11">
        <f>L11051/E11051*100</f>
        <v>22.940564893432676</v>
      </c>
      <c r="O11051" s="12" t="str">
        <f>IF(N11051&lt;10,"Low",IF(N11051&lt;20,"Med","High"))</f>
        <v>High</v>
      </c>
      <c r="P11051" s="12">
        <f>sales*discount</f>
        <v>103.878</v>
      </c>
      <c r="Q11051" s="12">
        <f>sales-Discount_Values</f>
        <v>473.22200000000004</v>
      </c>
      <c r="R11051" s="12">
        <f>DATEDIF(order_date,delivery_date,"D")</f>
        <v>7</v>
      </c>
      <c r="S11051" s="12"/>
    </row>
    <row r="11052" spans="1:19" ht="14.25" customHeight="1" x14ac:dyDescent="0.35">
      <c r="A11052" s="2" t="s">
        <v>8833</v>
      </c>
      <c r="B11052" s="2">
        <v>108800</v>
      </c>
      <c r="C11052" s="2" t="s">
        <v>41</v>
      </c>
      <c r="D11052" s="2" t="s">
        <v>36</v>
      </c>
      <c r="E11052" s="2">
        <v>4363.07</v>
      </c>
      <c r="F11052" s="2">
        <v>0.46</v>
      </c>
      <c r="G11052" s="2">
        <v>2</v>
      </c>
      <c r="H11052" s="3">
        <v>44955</v>
      </c>
      <c r="I11052" s="3">
        <v>44959</v>
      </c>
      <c r="J11052" s="2" t="s">
        <v>15</v>
      </c>
      <c r="K11052" s="2" t="s">
        <v>27</v>
      </c>
      <c r="L11052" s="2">
        <v>1000.96</v>
      </c>
      <c r="M11052" s="2" t="s">
        <v>34</v>
      </c>
      <c r="N11052" s="11">
        <f>L11052/E11052*100</f>
        <v>22.941644300916558</v>
      </c>
      <c r="O11052" s="12" t="str">
        <f>IF(N11052&lt;10,"Low",IF(N11052&lt;20,"Med","High"))</f>
        <v>High</v>
      </c>
      <c r="P11052" s="12">
        <f>sales*discount</f>
        <v>2007.0121999999999</v>
      </c>
      <c r="Q11052" s="12">
        <f>sales-Discount_Values</f>
        <v>2356.0577999999996</v>
      </c>
      <c r="R11052" s="12">
        <f>DATEDIF(order_date,delivery_date,"D")</f>
        <v>4</v>
      </c>
      <c r="S11052" s="12"/>
    </row>
    <row r="11053" spans="1:19" ht="14.25" customHeight="1" x14ac:dyDescent="0.35">
      <c r="A11053" s="2" t="s">
        <v>130</v>
      </c>
      <c r="B11053" s="2">
        <v>100097</v>
      </c>
      <c r="C11053" s="2" t="s">
        <v>19</v>
      </c>
      <c r="D11053" s="2" t="s">
        <v>33</v>
      </c>
      <c r="E11053" s="2">
        <v>4172.63</v>
      </c>
      <c r="F11053" s="2">
        <v>0.33</v>
      </c>
      <c r="G11053" s="2">
        <v>4</v>
      </c>
      <c r="H11053" s="3">
        <v>45444</v>
      </c>
      <c r="I11053" s="3">
        <v>45448</v>
      </c>
      <c r="J11053" s="2" t="s">
        <v>15</v>
      </c>
      <c r="K11053" s="2" t="s">
        <v>27</v>
      </c>
      <c r="L11053" s="2">
        <v>957.31</v>
      </c>
      <c r="M11053" s="2" t="s">
        <v>34</v>
      </c>
      <c r="N11053" s="11">
        <f>L11053/E11053*100</f>
        <v>22.942604544376085</v>
      </c>
      <c r="O11053" s="12" t="str">
        <f>IF(N11053&lt;10,"Low",IF(N11053&lt;20,"Med","High"))</f>
        <v>High</v>
      </c>
      <c r="P11053" s="12">
        <f>sales*discount</f>
        <v>1376.9679000000001</v>
      </c>
      <c r="Q11053" s="12">
        <f>sales-Discount_Values</f>
        <v>2795.6621</v>
      </c>
      <c r="R11053" s="12">
        <f>DATEDIF(order_date,delivery_date,"D")</f>
        <v>4</v>
      </c>
      <c r="S11053" s="12"/>
    </row>
    <row r="11054" spans="1:19" ht="14.25" customHeight="1" x14ac:dyDescent="0.35">
      <c r="A11054" s="2" t="s">
        <v>11869</v>
      </c>
      <c r="B11054" s="2">
        <v>111836</v>
      </c>
      <c r="C11054" s="2" t="s">
        <v>19</v>
      </c>
      <c r="D11054" s="2" t="s">
        <v>36</v>
      </c>
      <c r="E11054" s="2">
        <v>2013.72</v>
      </c>
      <c r="F11054" s="2">
        <v>0.43</v>
      </c>
      <c r="G11054" s="2">
        <v>1</v>
      </c>
      <c r="H11054" s="3">
        <v>45544</v>
      </c>
      <c r="I11054" s="3">
        <v>45548</v>
      </c>
      <c r="J11054" s="2" t="s">
        <v>15</v>
      </c>
      <c r="K11054" s="2" t="s">
        <v>27</v>
      </c>
      <c r="L11054" s="2">
        <v>462.04</v>
      </c>
      <c r="M11054" s="2" t="s">
        <v>39</v>
      </c>
      <c r="N11054" s="11">
        <f>L11054/E11054*100</f>
        <v>22.944600043700216</v>
      </c>
      <c r="O11054" s="12" t="str">
        <f>IF(N11054&lt;10,"Low",IF(N11054&lt;20,"Med","High"))</f>
        <v>High</v>
      </c>
      <c r="P11054" s="12">
        <f>sales*discount</f>
        <v>865.89959999999996</v>
      </c>
      <c r="Q11054" s="12">
        <f>sales-Discount_Values</f>
        <v>1147.8204000000001</v>
      </c>
      <c r="R11054" s="12">
        <f>DATEDIF(order_date,delivery_date,"D")</f>
        <v>4</v>
      </c>
      <c r="S11054" s="12"/>
    </row>
    <row r="11055" spans="1:19" ht="14.25" customHeight="1" x14ac:dyDescent="0.35">
      <c r="A11055" s="2" t="s">
        <v>428</v>
      </c>
      <c r="B11055" s="2">
        <v>100395</v>
      </c>
      <c r="C11055" s="2" t="s">
        <v>19</v>
      </c>
      <c r="D11055" s="2" t="s">
        <v>36</v>
      </c>
      <c r="E11055" s="2">
        <v>2386.5300000000002</v>
      </c>
      <c r="F11055" s="2">
        <v>0.33</v>
      </c>
      <c r="G11055" s="2">
        <v>9</v>
      </c>
      <c r="H11055" s="3">
        <v>45008</v>
      </c>
      <c r="I11055" s="3">
        <v>45011</v>
      </c>
      <c r="J11055" s="2" t="s">
        <v>21</v>
      </c>
      <c r="K11055" s="2" t="s">
        <v>22</v>
      </c>
      <c r="L11055" s="2">
        <v>547.59</v>
      </c>
      <c r="M11055" s="2" t="s">
        <v>39</v>
      </c>
      <c r="N11055" s="11">
        <f>L11055/E11055*100</f>
        <v>22.945028975122877</v>
      </c>
      <c r="O11055" s="12" t="str">
        <f>IF(N11055&lt;10,"Low",IF(N11055&lt;20,"Med","High"))</f>
        <v>High</v>
      </c>
      <c r="P11055" s="12">
        <f>sales*discount</f>
        <v>787.55490000000009</v>
      </c>
      <c r="Q11055" s="12">
        <f>sales-Discount_Values</f>
        <v>1598.9751000000001</v>
      </c>
      <c r="R11055" s="12">
        <f>DATEDIF(order_date,delivery_date,"D")</f>
        <v>3</v>
      </c>
      <c r="S11055" s="12"/>
    </row>
    <row r="11056" spans="1:19" ht="14.25" customHeight="1" x14ac:dyDescent="0.35">
      <c r="A11056" s="2" t="s">
        <v>11347</v>
      </c>
      <c r="B11056" s="2">
        <v>111314</v>
      </c>
      <c r="C11056" s="2" t="s">
        <v>25</v>
      </c>
      <c r="D11056" s="2" t="s">
        <v>33</v>
      </c>
      <c r="E11056" s="2">
        <v>4093.03</v>
      </c>
      <c r="F11056" s="2">
        <v>0.42</v>
      </c>
      <c r="G11056" s="2">
        <v>8</v>
      </c>
      <c r="H11056" s="3">
        <v>45070</v>
      </c>
      <c r="I11056" s="3">
        <v>45074</v>
      </c>
      <c r="J11056" s="2" t="s">
        <v>15</v>
      </c>
      <c r="K11056" s="2" t="s">
        <v>27</v>
      </c>
      <c r="L11056" s="2">
        <v>939.25</v>
      </c>
      <c r="M11056" s="2" t="s">
        <v>48</v>
      </c>
      <c r="N11056" s="11">
        <f>L11056/E11056*100</f>
        <v>22.947547415973009</v>
      </c>
      <c r="O11056" s="12" t="str">
        <f>IF(N11056&lt;10,"Low",IF(N11056&lt;20,"Med","High"))</f>
        <v>High</v>
      </c>
      <c r="P11056" s="12">
        <f>sales*discount</f>
        <v>1719.0726</v>
      </c>
      <c r="Q11056" s="12">
        <f>sales-Discount_Values</f>
        <v>2373.9574000000002</v>
      </c>
      <c r="R11056" s="12">
        <f>DATEDIF(order_date,delivery_date,"D")</f>
        <v>4</v>
      </c>
      <c r="S11056" s="12"/>
    </row>
    <row r="11057" spans="1:19" ht="14.25" customHeight="1" x14ac:dyDescent="0.35">
      <c r="A11057" s="2" t="s">
        <v>3507</v>
      </c>
      <c r="B11057" s="2">
        <v>103474</v>
      </c>
      <c r="C11057" s="2" t="s">
        <v>25</v>
      </c>
      <c r="D11057" s="2" t="s">
        <v>20</v>
      </c>
      <c r="E11057" s="2">
        <v>3664.61</v>
      </c>
      <c r="F11057" s="2">
        <v>0.02</v>
      </c>
      <c r="G11057" s="2">
        <v>4</v>
      </c>
      <c r="H11057" s="3">
        <v>45439</v>
      </c>
      <c r="I11057" s="3">
        <v>45444</v>
      </c>
      <c r="J11057" s="2" t="s">
        <v>15</v>
      </c>
      <c r="K11057" s="2" t="s">
        <v>16</v>
      </c>
      <c r="L11057" s="2">
        <v>840.99</v>
      </c>
      <c r="M11057" s="2" t="s">
        <v>23</v>
      </c>
      <c r="N11057" s="11">
        <f>L11057/E11057*100</f>
        <v>22.948963191171774</v>
      </c>
      <c r="O11057" s="12" t="str">
        <f>IF(N11057&lt;10,"Low",IF(N11057&lt;20,"Med","High"))</f>
        <v>High</v>
      </c>
      <c r="P11057" s="12">
        <f>sales*discount</f>
        <v>73.292200000000008</v>
      </c>
      <c r="Q11057" s="12">
        <f>sales-Discount_Values</f>
        <v>3591.3178000000003</v>
      </c>
      <c r="R11057" s="12">
        <f>DATEDIF(order_date,delivery_date,"D")</f>
        <v>5</v>
      </c>
      <c r="S11057" s="12"/>
    </row>
    <row r="11058" spans="1:19" ht="14.25" customHeight="1" x14ac:dyDescent="0.35">
      <c r="A11058" s="2" t="s">
        <v>5348</v>
      </c>
      <c r="B11058" s="2">
        <v>105315</v>
      </c>
      <c r="C11058" s="2" t="s">
        <v>41</v>
      </c>
      <c r="D11058" s="2" t="s">
        <v>14</v>
      </c>
      <c r="E11058" s="2">
        <v>1786.78</v>
      </c>
      <c r="F11058" s="2">
        <v>0.42</v>
      </c>
      <c r="G11058" s="2">
        <v>7</v>
      </c>
      <c r="H11058" s="3">
        <v>45222</v>
      </c>
      <c r="I11058" s="3">
        <v>45224</v>
      </c>
      <c r="J11058" s="2" t="s">
        <v>15</v>
      </c>
      <c r="K11058" s="2" t="s">
        <v>22</v>
      </c>
      <c r="L11058" s="2">
        <v>410.06</v>
      </c>
      <c r="M11058" s="2" t="s">
        <v>28</v>
      </c>
      <c r="N11058" s="11">
        <f>L11058/E11058*100</f>
        <v>22.949663640739207</v>
      </c>
      <c r="O11058" s="12" t="str">
        <f>IF(N11058&lt;10,"Low",IF(N11058&lt;20,"Med","High"))</f>
        <v>High</v>
      </c>
      <c r="P11058" s="12">
        <f>sales*discount</f>
        <v>750.44759999999997</v>
      </c>
      <c r="Q11058" s="12">
        <f>sales-Discount_Values</f>
        <v>1036.3324</v>
      </c>
      <c r="R11058" s="12">
        <f>DATEDIF(order_date,delivery_date,"D")</f>
        <v>2</v>
      </c>
      <c r="S11058" s="12"/>
    </row>
    <row r="11059" spans="1:19" ht="14.25" customHeight="1" x14ac:dyDescent="0.35">
      <c r="A11059" s="2" t="s">
        <v>7965</v>
      </c>
      <c r="B11059" s="2">
        <v>107932</v>
      </c>
      <c r="C11059" s="2" t="s">
        <v>13</v>
      </c>
      <c r="D11059" s="2" t="s">
        <v>36</v>
      </c>
      <c r="E11059" s="2">
        <v>2877.65</v>
      </c>
      <c r="F11059" s="2">
        <v>0</v>
      </c>
      <c r="G11059" s="2">
        <v>9</v>
      </c>
      <c r="H11059" s="3">
        <v>45212</v>
      </c>
      <c r="I11059" s="3">
        <v>45214</v>
      </c>
      <c r="J11059" s="2" t="s">
        <v>21</v>
      </c>
      <c r="K11059" s="2" t="s">
        <v>27</v>
      </c>
      <c r="L11059" s="2">
        <v>660.44</v>
      </c>
      <c r="M11059" s="2" t="s">
        <v>28</v>
      </c>
      <c r="N11059" s="11">
        <f>L11059/E11059*100</f>
        <v>22.950671554914599</v>
      </c>
      <c r="O11059" s="12" t="str">
        <f>IF(N11059&lt;10,"Low",IF(N11059&lt;20,"Med","High"))</f>
        <v>High</v>
      </c>
      <c r="P11059" s="12">
        <f>sales*discount</f>
        <v>0</v>
      </c>
      <c r="Q11059" s="12">
        <f>sales-Discount_Values</f>
        <v>2877.65</v>
      </c>
      <c r="R11059" s="12">
        <f>DATEDIF(order_date,delivery_date,"D")</f>
        <v>2</v>
      </c>
      <c r="S11059" s="12"/>
    </row>
    <row r="11060" spans="1:19" ht="14.25" customHeight="1" x14ac:dyDescent="0.35">
      <c r="A11060" s="2" t="s">
        <v>2384</v>
      </c>
      <c r="B11060" s="2">
        <v>102351</v>
      </c>
      <c r="C11060" s="2" t="s">
        <v>25</v>
      </c>
      <c r="D11060" s="2" t="s">
        <v>36</v>
      </c>
      <c r="E11060" s="2">
        <v>4569.17</v>
      </c>
      <c r="F11060" s="2">
        <v>0.14000000000000001</v>
      </c>
      <c r="G11060" s="2">
        <v>7</v>
      </c>
      <c r="H11060" s="3">
        <v>45521</v>
      </c>
      <c r="I11060" s="3">
        <v>45528</v>
      </c>
      <c r="J11060" s="2" t="s">
        <v>31</v>
      </c>
      <c r="K11060" s="2" t="s">
        <v>22</v>
      </c>
      <c r="L11060" s="2">
        <v>1048.68</v>
      </c>
      <c r="M11060" s="2" t="s">
        <v>23</v>
      </c>
      <c r="N11060" s="11">
        <f>L11060/E11060*100</f>
        <v>22.951214334332057</v>
      </c>
      <c r="O11060" s="12" t="str">
        <f>IF(N11060&lt;10,"Low",IF(N11060&lt;20,"Med","High"))</f>
        <v>High</v>
      </c>
      <c r="P11060" s="12">
        <f>sales*discount</f>
        <v>639.68380000000002</v>
      </c>
      <c r="Q11060" s="12">
        <f>sales-Discount_Values</f>
        <v>3929.4862000000003</v>
      </c>
      <c r="R11060" s="12">
        <f>DATEDIF(order_date,delivery_date,"D")</f>
        <v>7</v>
      </c>
      <c r="S11060" s="12"/>
    </row>
    <row r="11061" spans="1:19" ht="14.25" customHeight="1" x14ac:dyDescent="0.35">
      <c r="A11061" s="2" t="s">
        <v>2914</v>
      </c>
      <c r="B11061" s="2">
        <v>102881</v>
      </c>
      <c r="C11061" s="2" t="s">
        <v>25</v>
      </c>
      <c r="D11061" s="2" t="s">
        <v>26</v>
      </c>
      <c r="E11061" s="2">
        <v>1805.97</v>
      </c>
      <c r="F11061" s="2">
        <v>0.36</v>
      </c>
      <c r="G11061" s="2">
        <v>9</v>
      </c>
      <c r="H11061" s="3">
        <v>45439</v>
      </c>
      <c r="I11061" s="3">
        <v>45442</v>
      </c>
      <c r="J11061" s="2" t="s">
        <v>31</v>
      </c>
      <c r="K11061" s="2" t="s">
        <v>27</v>
      </c>
      <c r="L11061" s="2">
        <v>414.51</v>
      </c>
      <c r="M11061" s="2" t="s">
        <v>28</v>
      </c>
      <c r="N11061" s="11">
        <f>L11061/E11061*100</f>
        <v>22.952208508446983</v>
      </c>
      <c r="O11061" s="12" t="str">
        <f>IF(N11061&lt;10,"Low",IF(N11061&lt;20,"Med","High"))</f>
        <v>High</v>
      </c>
      <c r="P11061" s="12">
        <f>sales*discount</f>
        <v>650.14919999999995</v>
      </c>
      <c r="Q11061" s="12">
        <f>sales-Discount_Values</f>
        <v>1155.8208</v>
      </c>
      <c r="R11061" s="12">
        <f>DATEDIF(order_date,delivery_date,"D")</f>
        <v>3</v>
      </c>
      <c r="S11061" s="12"/>
    </row>
    <row r="11062" spans="1:19" ht="14.25" customHeight="1" x14ac:dyDescent="0.35">
      <c r="A11062" s="2" t="s">
        <v>721</v>
      </c>
      <c r="B11062" s="2">
        <v>100688</v>
      </c>
      <c r="C11062" s="2" t="s">
        <v>13</v>
      </c>
      <c r="D11062" s="2" t="s">
        <v>36</v>
      </c>
      <c r="E11062" s="2">
        <v>1530.84</v>
      </c>
      <c r="F11062" s="2">
        <v>7.0000000000000007E-2</v>
      </c>
      <c r="G11062" s="2">
        <v>3</v>
      </c>
      <c r="H11062" s="3">
        <v>45348</v>
      </c>
      <c r="I11062" s="3">
        <v>45353</v>
      </c>
      <c r="J11062" s="2" t="s">
        <v>21</v>
      </c>
      <c r="K11062" s="2" t="s">
        <v>27</v>
      </c>
      <c r="L11062" s="2">
        <v>351.38</v>
      </c>
      <c r="M11062" s="2" t="s">
        <v>34</v>
      </c>
      <c r="N11062" s="11">
        <f>L11062/E11062*100</f>
        <v>22.953411199080247</v>
      </c>
      <c r="O11062" s="12" t="str">
        <f>IF(N11062&lt;10,"Low",IF(N11062&lt;20,"Med","High"))</f>
        <v>High</v>
      </c>
      <c r="P11062" s="12">
        <f>sales*discount</f>
        <v>107.1588</v>
      </c>
      <c r="Q11062" s="12">
        <f>sales-Discount_Values</f>
        <v>1423.6812</v>
      </c>
      <c r="R11062" s="12">
        <f>DATEDIF(order_date,delivery_date,"D")</f>
        <v>5</v>
      </c>
      <c r="S11062" s="12"/>
    </row>
    <row r="11063" spans="1:19" ht="14.25" customHeight="1" x14ac:dyDescent="0.35">
      <c r="A11063" s="2" t="s">
        <v>12060</v>
      </c>
      <c r="B11063" s="2">
        <v>112027</v>
      </c>
      <c r="C11063" s="2" t="s">
        <v>25</v>
      </c>
      <c r="D11063" s="2" t="s">
        <v>26</v>
      </c>
      <c r="E11063" s="2">
        <v>2163.46</v>
      </c>
      <c r="F11063" s="2">
        <v>0.23</v>
      </c>
      <c r="G11063" s="2">
        <v>8</v>
      </c>
      <c r="H11063" s="3">
        <v>45540</v>
      </c>
      <c r="I11063" s="3">
        <v>45547</v>
      </c>
      <c r="J11063" s="2" t="s">
        <v>31</v>
      </c>
      <c r="K11063" s="2" t="s">
        <v>27</v>
      </c>
      <c r="L11063" s="2">
        <v>496.61</v>
      </c>
      <c r="M11063" s="2" t="s">
        <v>23</v>
      </c>
      <c r="N11063" s="11">
        <f>L11063/E11063*100</f>
        <v>22.954434100930918</v>
      </c>
      <c r="O11063" s="12" t="str">
        <f>IF(N11063&lt;10,"Low",IF(N11063&lt;20,"Med","High"))</f>
        <v>High</v>
      </c>
      <c r="P11063" s="12">
        <f>sales*discount</f>
        <v>497.59580000000005</v>
      </c>
      <c r="Q11063" s="12">
        <f>sales-Discount_Values</f>
        <v>1665.8642</v>
      </c>
      <c r="R11063" s="12">
        <f>DATEDIF(order_date,delivery_date,"D")</f>
        <v>7</v>
      </c>
      <c r="S11063" s="12"/>
    </row>
    <row r="11064" spans="1:19" ht="14.25" customHeight="1" x14ac:dyDescent="0.35">
      <c r="A11064" s="2" t="s">
        <v>4038</v>
      </c>
      <c r="B11064" s="2">
        <v>104005</v>
      </c>
      <c r="C11064" s="2" t="s">
        <v>41</v>
      </c>
      <c r="D11064" s="2" t="s">
        <v>33</v>
      </c>
      <c r="E11064" s="2">
        <v>1242.8399999999999</v>
      </c>
      <c r="F11064" s="2">
        <v>0.4</v>
      </c>
      <c r="G11064" s="2">
        <v>9</v>
      </c>
      <c r="H11064" s="3">
        <v>45333</v>
      </c>
      <c r="I11064" s="3">
        <v>45340</v>
      </c>
      <c r="J11064" s="2" t="s">
        <v>21</v>
      </c>
      <c r="K11064" s="2" t="s">
        <v>16</v>
      </c>
      <c r="L11064" s="2">
        <v>285.31</v>
      </c>
      <c r="M11064" s="2" t="s">
        <v>23</v>
      </c>
      <c r="N11064" s="11">
        <f>L11064/E11064*100</f>
        <v>22.956293650027359</v>
      </c>
      <c r="O11064" s="12" t="str">
        <f>IF(N11064&lt;10,"Low",IF(N11064&lt;20,"Med","High"))</f>
        <v>High</v>
      </c>
      <c r="P11064" s="12">
        <f>sales*discount</f>
        <v>497.13599999999997</v>
      </c>
      <c r="Q11064" s="12">
        <f>sales-Discount_Values</f>
        <v>745.70399999999995</v>
      </c>
      <c r="R11064" s="12">
        <f>DATEDIF(order_date,delivery_date,"D")</f>
        <v>7</v>
      </c>
      <c r="S11064" s="12"/>
    </row>
    <row r="11065" spans="1:19" ht="14.25" customHeight="1" x14ac:dyDescent="0.35">
      <c r="A11065" s="2" t="s">
        <v>9883</v>
      </c>
      <c r="B11065" s="2">
        <v>109850</v>
      </c>
      <c r="C11065" s="2" t="s">
        <v>13</v>
      </c>
      <c r="D11065" s="2" t="s">
        <v>33</v>
      </c>
      <c r="E11065" s="2">
        <v>4176.7700000000004</v>
      </c>
      <c r="F11065" s="2">
        <v>0.43</v>
      </c>
      <c r="G11065" s="2">
        <v>5</v>
      </c>
      <c r="H11065" s="3">
        <v>45178</v>
      </c>
      <c r="I11065" s="3">
        <v>45181</v>
      </c>
      <c r="J11065" s="2" t="s">
        <v>31</v>
      </c>
      <c r="K11065" s="2" t="s">
        <v>16</v>
      </c>
      <c r="L11065" s="2">
        <v>959.1</v>
      </c>
      <c r="M11065" s="2" t="s">
        <v>48</v>
      </c>
      <c r="N11065" s="11">
        <f>L11065/E11065*100</f>
        <v>22.962719996552359</v>
      </c>
      <c r="O11065" s="12" t="str">
        <f>IF(N11065&lt;10,"Low",IF(N11065&lt;20,"Med","High"))</f>
        <v>High</v>
      </c>
      <c r="P11065" s="12">
        <f>sales*discount</f>
        <v>1796.0111000000002</v>
      </c>
      <c r="Q11065" s="12">
        <f>sales-Discount_Values</f>
        <v>2380.7589000000003</v>
      </c>
      <c r="R11065" s="12">
        <f>DATEDIF(order_date,delivery_date,"D")</f>
        <v>3</v>
      </c>
      <c r="S11065" s="12"/>
    </row>
    <row r="11066" spans="1:19" ht="14.25" customHeight="1" x14ac:dyDescent="0.35">
      <c r="A11066" s="2" t="s">
        <v>362</v>
      </c>
      <c r="B11066" s="2">
        <v>100329</v>
      </c>
      <c r="C11066" s="2" t="s">
        <v>19</v>
      </c>
      <c r="D11066" s="2" t="s">
        <v>14</v>
      </c>
      <c r="E11066" s="2">
        <v>3929.89</v>
      </c>
      <c r="F11066" s="2">
        <v>0.22</v>
      </c>
      <c r="G11066" s="2">
        <v>1</v>
      </c>
      <c r="H11066" s="3">
        <v>44970</v>
      </c>
      <c r="I11066" s="3">
        <v>44973</v>
      </c>
      <c r="J11066" s="2" t="s">
        <v>31</v>
      </c>
      <c r="K11066" s="2" t="s">
        <v>27</v>
      </c>
      <c r="L11066" s="2">
        <v>902.41</v>
      </c>
      <c r="M11066" s="2" t="s">
        <v>48</v>
      </c>
      <c r="N11066" s="11">
        <f>L11066/E11066*100</f>
        <v>22.962729236696191</v>
      </c>
      <c r="O11066" s="12" t="str">
        <f>IF(N11066&lt;10,"Low",IF(N11066&lt;20,"Med","High"))</f>
        <v>High</v>
      </c>
      <c r="P11066" s="12">
        <f>sales*discount</f>
        <v>864.57579999999996</v>
      </c>
      <c r="Q11066" s="12">
        <f>sales-Discount_Values</f>
        <v>3065.3141999999998</v>
      </c>
      <c r="R11066" s="12">
        <f>DATEDIF(order_date,delivery_date,"D")</f>
        <v>3</v>
      </c>
      <c r="S11066" s="12"/>
    </row>
    <row r="11067" spans="1:19" ht="14.25" customHeight="1" x14ac:dyDescent="0.35">
      <c r="A11067" s="2" t="s">
        <v>10018</v>
      </c>
      <c r="B11067" s="2">
        <v>109985</v>
      </c>
      <c r="C11067" s="2" t="s">
        <v>19</v>
      </c>
      <c r="D11067" s="2" t="s">
        <v>14</v>
      </c>
      <c r="E11067" s="2">
        <v>1350.34</v>
      </c>
      <c r="F11067" s="2">
        <v>0.27</v>
      </c>
      <c r="G11067" s="2">
        <v>5</v>
      </c>
      <c r="H11067" s="3">
        <v>45013</v>
      </c>
      <c r="I11067" s="3">
        <v>45018</v>
      </c>
      <c r="J11067" s="2" t="s">
        <v>21</v>
      </c>
      <c r="K11067" s="2" t="s">
        <v>22</v>
      </c>
      <c r="L11067" s="2">
        <v>310.08</v>
      </c>
      <c r="M11067" s="2" t="s">
        <v>17</v>
      </c>
      <c r="N11067" s="11">
        <f>L11067/E11067*100</f>
        <v>22.963105588222227</v>
      </c>
      <c r="O11067" s="12" t="str">
        <f>IF(N11067&lt;10,"Low",IF(N11067&lt;20,"Med","High"))</f>
        <v>High</v>
      </c>
      <c r="P11067" s="12">
        <f>sales*discount</f>
        <v>364.59179999999998</v>
      </c>
      <c r="Q11067" s="12">
        <f>sales-Discount_Values</f>
        <v>985.7482</v>
      </c>
      <c r="R11067" s="12">
        <f>DATEDIF(order_date,delivery_date,"D")</f>
        <v>5</v>
      </c>
      <c r="S11067" s="12"/>
    </row>
    <row r="11068" spans="1:19" ht="14.25" customHeight="1" x14ac:dyDescent="0.35">
      <c r="A11068" s="2" t="s">
        <v>15208</v>
      </c>
      <c r="B11068" s="2">
        <v>115175</v>
      </c>
      <c r="C11068" s="2" t="s">
        <v>25</v>
      </c>
      <c r="D11068" s="2" t="s">
        <v>20</v>
      </c>
      <c r="E11068" s="2">
        <v>3845.64</v>
      </c>
      <c r="F11068" s="2">
        <v>0.03</v>
      </c>
      <c r="G11068" s="2">
        <v>4</v>
      </c>
      <c r="H11068" s="3">
        <v>45192</v>
      </c>
      <c r="I11068" s="3">
        <v>45199</v>
      </c>
      <c r="J11068" s="2" t="s">
        <v>21</v>
      </c>
      <c r="K11068" s="2" t="s">
        <v>27</v>
      </c>
      <c r="L11068" s="2">
        <v>883.24</v>
      </c>
      <c r="M11068" s="2" t="s">
        <v>34</v>
      </c>
      <c r="N11068" s="11">
        <f>L11068/E11068*100</f>
        <v>22.967308432406572</v>
      </c>
      <c r="O11068" s="12" t="str">
        <f>IF(N11068&lt;10,"Low",IF(N11068&lt;20,"Med","High"))</f>
        <v>High</v>
      </c>
      <c r="P11068" s="12">
        <f>sales*discount</f>
        <v>115.36919999999999</v>
      </c>
      <c r="Q11068" s="12">
        <f>sales-Discount_Values</f>
        <v>3730.2707999999998</v>
      </c>
      <c r="R11068" s="12">
        <f>DATEDIF(order_date,delivery_date,"D")</f>
        <v>7</v>
      </c>
      <c r="S11068" s="12"/>
    </row>
    <row r="11069" spans="1:19" ht="14.25" customHeight="1" x14ac:dyDescent="0.35">
      <c r="A11069" s="2" t="s">
        <v>1284</v>
      </c>
      <c r="B11069" s="2">
        <v>101251</v>
      </c>
      <c r="C11069" s="2" t="s">
        <v>41</v>
      </c>
      <c r="D11069" s="2" t="s">
        <v>20</v>
      </c>
      <c r="E11069" s="2">
        <v>3904.88</v>
      </c>
      <c r="F11069" s="2">
        <v>0.34</v>
      </c>
      <c r="G11069" s="2">
        <v>9</v>
      </c>
      <c r="H11069" s="3">
        <v>45546</v>
      </c>
      <c r="I11069" s="3">
        <v>45553</v>
      </c>
      <c r="J11069" s="2" t="s">
        <v>21</v>
      </c>
      <c r="K11069" s="2" t="s">
        <v>27</v>
      </c>
      <c r="L11069" s="2">
        <v>896.93</v>
      </c>
      <c r="M11069" s="2" t="s">
        <v>23</v>
      </c>
      <c r="N11069" s="11">
        <f>L11069/E11069*100</f>
        <v>22.969463850361596</v>
      </c>
      <c r="O11069" s="12" t="str">
        <f>IF(N11069&lt;10,"Low",IF(N11069&lt;20,"Med","High"))</f>
        <v>High</v>
      </c>
      <c r="P11069" s="12">
        <f>sales*discount</f>
        <v>1327.6592000000001</v>
      </c>
      <c r="Q11069" s="12">
        <f>sales-Discount_Values</f>
        <v>2577.2208000000001</v>
      </c>
      <c r="R11069" s="12">
        <f>DATEDIF(order_date,delivery_date,"D")</f>
        <v>7</v>
      </c>
      <c r="S11069" s="12"/>
    </row>
    <row r="11070" spans="1:19" ht="14.25" customHeight="1" x14ac:dyDescent="0.35">
      <c r="A11070" s="2" t="s">
        <v>2813</v>
      </c>
      <c r="B11070" s="2">
        <v>102780</v>
      </c>
      <c r="C11070" s="2" t="s">
        <v>13</v>
      </c>
      <c r="D11070" s="2" t="s">
        <v>33</v>
      </c>
      <c r="E11070" s="2">
        <v>3092.34</v>
      </c>
      <c r="F11070" s="2">
        <v>0.31</v>
      </c>
      <c r="G11070" s="2">
        <v>5</v>
      </c>
      <c r="H11070" s="3">
        <v>45588</v>
      </c>
      <c r="I11070" s="3">
        <v>45594</v>
      </c>
      <c r="J11070" s="2" t="s">
        <v>21</v>
      </c>
      <c r="K11070" s="2" t="s">
        <v>16</v>
      </c>
      <c r="L11070" s="2">
        <v>710.3</v>
      </c>
      <c r="M11070" s="2" t="s">
        <v>17</v>
      </c>
      <c r="N11070" s="11">
        <f>L11070/E11070*100</f>
        <v>22.969660515984653</v>
      </c>
      <c r="O11070" s="12" t="str">
        <f>IF(N11070&lt;10,"Low",IF(N11070&lt;20,"Med","High"))</f>
        <v>High</v>
      </c>
      <c r="P11070" s="12">
        <f>sales*discount</f>
        <v>958.62540000000001</v>
      </c>
      <c r="Q11070" s="12">
        <f>sales-Discount_Values</f>
        <v>2133.7146000000002</v>
      </c>
      <c r="R11070" s="12">
        <f>DATEDIF(order_date,delivery_date,"D")</f>
        <v>6</v>
      </c>
      <c r="S11070" s="12"/>
    </row>
    <row r="11071" spans="1:19" ht="14.25" customHeight="1" x14ac:dyDescent="0.35">
      <c r="A11071" s="2" t="s">
        <v>13587</v>
      </c>
      <c r="B11071" s="2">
        <v>113554</v>
      </c>
      <c r="C11071" s="2" t="s">
        <v>25</v>
      </c>
      <c r="D11071" s="2" t="s">
        <v>20</v>
      </c>
      <c r="E11071" s="2">
        <v>1261.1400000000001</v>
      </c>
      <c r="F11071" s="2">
        <v>0.05</v>
      </c>
      <c r="G11071" s="2">
        <v>6</v>
      </c>
      <c r="H11071" s="3">
        <v>45136</v>
      </c>
      <c r="I11071" s="3">
        <v>45141</v>
      </c>
      <c r="J11071" s="2" t="s">
        <v>31</v>
      </c>
      <c r="K11071" s="2" t="s">
        <v>16</v>
      </c>
      <c r="L11071" s="2">
        <v>289.68</v>
      </c>
      <c r="M11071" s="2" t="s">
        <v>28</v>
      </c>
      <c r="N11071" s="11">
        <f>L11071/E11071*100</f>
        <v>22.969694086302866</v>
      </c>
      <c r="O11071" s="12" t="str">
        <f>IF(N11071&lt;10,"Low",IF(N11071&lt;20,"Med","High"))</f>
        <v>High</v>
      </c>
      <c r="P11071" s="12">
        <f>sales*discount</f>
        <v>63.057000000000009</v>
      </c>
      <c r="Q11071" s="12">
        <f>sales-Discount_Values</f>
        <v>1198.0830000000001</v>
      </c>
      <c r="R11071" s="12">
        <f>DATEDIF(order_date,delivery_date,"D")</f>
        <v>5</v>
      </c>
      <c r="S11071" s="12"/>
    </row>
    <row r="11072" spans="1:19" ht="14.25" customHeight="1" x14ac:dyDescent="0.35">
      <c r="A11072" s="2" t="s">
        <v>147</v>
      </c>
      <c r="B11072" s="2">
        <v>100114</v>
      </c>
      <c r="C11072" s="2" t="s">
        <v>13</v>
      </c>
      <c r="D11072" s="2" t="s">
        <v>14</v>
      </c>
      <c r="E11072" s="2">
        <v>668.71</v>
      </c>
      <c r="F11072" s="2">
        <v>0.13</v>
      </c>
      <c r="G11072" s="2">
        <v>4</v>
      </c>
      <c r="H11072" s="3">
        <v>45045</v>
      </c>
      <c r="I11072" s="3">
        <v>45047</v>
      </c>
      <c r="J11072" s="2" t="s">
        <v>15</v>
      </c>
      <c r="K11072" s="2" t="s">
        <v>22</v>
      </c>
      <c r="L11072" s="2">
        <v>153.62</v>
      </c>
      <c r="M11072" s="2" t="s">
        <v>23</v>
      </c>
      <c r="N11072" s="11">
        <f>L11072/E11072*100</f>
        <v>22.972589014670035</v>
      </c>
      <c r="O11072" s="12" t="str">
        <f>IF(N11072&lt;10,"Low",IF(N11072&lt;20,"Med","High"))</f>
        <v>High</v>
      </c>
      <c r="P11072" s="12">
        <f>sales*discount</f>
        <v>86.932300000000012</v>
      </c>
      <c r="Q11072" s="12">
        <f>sales-Discount_Values</f>
        <v>581.77769999999998</v>
      </c>
      <c r="R11072" s="12">
        <f>DATEDIF(order_date,delivery_date,"D")</f>
        <v>2</v>
      </c>
      <c r="S11072" s="12"/>
    </row>
    <row r="11073" spans="1:19" ht="14.25" customHeight="1" x14ac:dyDescent="0.35">
      <c r="A11073" s="2" t="s">
        <v>5631</v>
      </c>
      <c r="B11073" s="2">
        <v>105598</v>
      </c>
      <c r="C11073" s="2" t="s">
        <v>19</v>
      </c>
      <c r="D11073" s="2" t="s">
        <v>33</v>
      </c>
      <c r="E11073" s="2">
        <v>2963.2</v>
      </c>
      <c r="F11073" s="2">
        <v>0.23</v>
      </c>
      <c r="G11073" s="2">
        <v>5</v>
      </c>
      <c r="H11073" s="3">
        <v>44973</v>
      </c>
      <c r="I11073" s="3">
        <v>44977</v>
      </c>
      <c r="J11073" s="2" t="s">
        <v>15</v>
      </c>
      <c r="K11073" s="2" t="s">
        <v>27</v>
      </c>
      <c r="L11073" s="2">
        <v>680.75</v>
      </c>
      <c r="M11073" s="2" t="s">
        <v>17</v>
      </c>
      <c r="N11073" s="11">
        <f>L11073/E11073*100</f>
        <v>22.973474622030238</v>
      </c>
      <c r="O11073" s="12" t="str">
        <f>IF(N11073&lt;10,"Low",IF(N11073&lt;20,"Med","High"))</f>
        <v>High</v>
      </c>
      <c r="P11073" s="12">
        <f>sales*discount</f>
        <v>681.53599999999994</v>
      </c>
      <c r="Q11073" s="12">
        <f>sales-Discount_Values</f>
        <v>2281.6639999999998</v>
      </c>
      <c r="R11073" s="12">
        <f>DATEDIF(order_date,delivery_date,"D")</f>
        <v>4</v>
      </c>
      <c r="S11073" s="12"/>
    </row>
    <row r="11074" spans="1:19" ht="14.25" customHeight="1" x14ac:dyDescent="0.35">
      <c r="A11074" s="2" t="s">
        <v>352</v>
      </c>
      <c r="B11074" s="2">
        <v>100319</v>
      </c>
      <c r="C11074" s="2" t="s">
        <v>41</v>
      </c>
      <c r="D11074" s="2" t="s">
        <v>20</v>
      </c>
      <c r="E11074" s="2">
        <v>3036.94</v>
      </c>
      <c r="F11074" s="2">
        <v>0.08</v>
      </c>
      <c r="G11074" s="2">
        <v>2</v>
      </c>
      <c r="H11074" s="3">
        <v>45211</v>
      </c>
      <c r="I11074" s="3">
        <v>45214</v>
      </c>
      <c r="J11074" s="2" t="s">
        <v>21</v>
      </c>
      <c r="K11074" s="2" t="s">
        <v>16</v>
      </c>
      <c r="L11074" s="2">
        <v>697.79</v>
      </c>
      <c r="M11074" s="2" t="s">
        <v>48</v>
      </c>
      <c r="N11074" s="11">
        <f>L11074/E11074*100</f>
        <v>22.976746330187623</v>
      </c>
      <c r="O11074" s="12" t="str">
        <f>IF(N11074&lt;10,"Low",IF(N11074&lt;20,"Med","High"))</f>
        <v>High</v>
      </c>
      <c r="P11074" s="12">
        <f>sales*discount</f>
        <v>242.95520000000002</v>
      </c>
      <c r="Q11074" s="12">
        <f>sales-Discount_Values</f>
        <v>2793.9848000000002</v>
      </c>
      <c r="R11074" s="12">
        <f>DATEDIF(order_date,delivery_date,"D")</f>
        <v>3</v>
      </c>
      <c r="S11074" s="12"/>
    </row>
    <row r="11075" spans="1:19" ht="14.25" customHeight="1" x14ac:dyDescent="0.35">
      <c r="A11075" s="2" t="s">
        <v>3694</v>
      </c>
      <c r="B11075" s="2">
        <v>103661</v>
      </c>
      <c r="C11075" s="2" t="s">
        <v>41</v>
      </c>
      <c r="D11075" s="2" t="s">
        <v>20</v>
      </c>
      <c r="E11075" s="2">
        <v>401.39</v>
      </c>
      <c r="F11075" s="2">
        <v>0.03</v>
      </c>
      <c r="G11075" s="2">
        <v>4</v>
      </c>
      <c r="H11075" s="3">
        <v>45028</v>
      </c>
      <c r="I11075" s="3">
        <v>45032</v>
      </c>
      <c r="J11075" s="2" t="s">
        <v>31</v>
      </c>
      <c r="K11075" s="2" t="s">
        <v>27</v>
      </c>
      <c r="L11075" s="2">
        <v>92.23</v>
      </c>
      <c r="M11075" s="2" t="s">
        <v>23</v>
      </c>
      <c r="N11075" s="11">
        <f>L11075/E11075*100</f>
        <v>22.977652657016868</v>
      </c>
      <c r="O11075" s="12" t="str">
        <f>IF(N11075&lt;10,"Low",IF(N11075&lt;20,"Med","High"))</f>
        <v>High</v>
      </c>
      <c r="P11075" s="12">
        <f>sales*discount</f>
        <v>12.041699999999999</v>
      </c>
      <c r="Q11075" s="12">
        <f>sales-Discount_Values</f>
        <v>389.34829999999999</v>
      </c>
      <c r="R11075" s="12">
        <f>DATEDIF(order_date,delivery_date,"D")</f>
        <v>4</v>
      </c>
      <c r="S11075" s="12"/>
    </row>
    <row r="11076" spans="1:19" ht="14.25" customHeight="1" x14ac:dyDescent="0.35">
      <c r="A11076" s="2" t="s">
        <v>9686</v>
      </c>
      <c r="B11076" s="2">
        <v>109653</v>
      </c>
      <c r="C11076" s="2" t="s">
        <v>41</v>
      </c>
      <c r="D11076" s="2" t="s">
        <v>33</v>
      </c>
      <c r="E11076" s="2">
        <v>1630.61</v>
      </c>
      <c r="F11076" s="2">
        <v>0.27</v>
      </c>
      <c r="G11076" s="2">
        <v>9</v>
      </c>
      <c r="H11076" s="3">
        <v>45506</v>
      </c>
      <c r="I11076" s="3">
        <v>45512</v>
      </c>
      <c r="J11076" s="2" t="s">
        <v>15</v>
      </c>
      <c r="K11076" s="2" t="s">
        <v>22</v>
      </c>
      <c r="L11076" s="2">
        <v>374.73</v>
      </c>
      <c r="M11076" s="2" t="s">
        <v>23</v>
      </c>
      <c r="N11076" s="11">
        <f>L11076/E11076*100</f>
        <v>22.980970311723837</v>
      </c>
      <c r="O11076" s="12" t="str">
        <f>IF(N11076&lt;10,"Low",IF(N11076&lt;20,"Med","High"))</f>
        <v>High</v>
      </c>
      <c r="P11076" s="12">
        <f>sales*discount</f>
        <v>440.2647</v>
      </c>
      <c r="Q11076" s="12">
        <f>sales-Discount_Values</f>
        <v>1190.3453</v>
      </c>
      <c r="R11076" s="12">
        <f>DATEDIF(order_date,delivery_date,"D")</f>
        <v>6</v>
      </c>
      <c r="S11076" s="12"/>
    </row>
    <row r="11077" spans="1:19" ht="14.25" customHeight="1" x14ac:dyDescent="0.35">
      <c r="A11077" s="2" t="s">
        <v>8760</v>
      </c>
      <c r="B11077" s="2">
        <v>108727</v>
      </c>
      <c r="C11077" s="2" t="s">
        <v>13</v>
      </c>
      <c r="D11077" s="2" t="s">
        <v>20</v>
      </c>
      <c r="E11077" s="2">
        <v>2288.34</v>
      </c>
      <c r="F11077" s="2">
        <v>0.38</v>
      </c>
      <c r="G11077" s="2">
        <v>7</v>
      </c>
      <c r="H11077" s="3">
        <v>45453</v>
      </c>
      <c r="I11077" s="3">
        <v>45460</v>
      </c>
      <c r="J11077" s="2" t="s">
        <v>31</v>
      </c>
      <c r="K11077" s="2" t="s">
        <v>27</v>
      </c>
      <c r="L11077" s="2">
        <v>525.94000000000005</v>
      </c>
      <c r="M11077" s="2" t="s">
        <v>17</v>
      </c>
      <c r="N11077" s="11">
        <f>L11077/E11077*100</f>
        <v>22.983472735694871</v>
      </c>
      <c r="O11077" s="12" t="str">
        <f>IF(N11077&lt;10,"Low",IF(N11077&lt;20,"Med","High"))</f>
        <v>High</v>
      </c>
      <c r="P11077" s="12">
        <f>sales*discount</f>
        <v>869.56920000000002</v>
      </c>
      <c r="Q11077" s="12">
        <f>sales-Discount_Values</f>
        <v>1418.7708000000002</v>
      </c>
      <c r="R11077" s="12">
        <f>DATEDIF(order_date,delivery_date,"D")</f>
        <v>7</v>
      </c>
      <c r="S11077" s="12"/>
    </row>
    <row r="11078" spans="1:19" ht="14.25" customHeight="1" x14ac:dyDescent="0.35">
      <c r="A11078" s="2" t="s">
        <v>5848</v>
      </c>
      <c r="B11078" s="2">
        <v>105815</v>
      </c>
      <c r="C11078" s="2" t="s">
        <v>13</v>
      </c>
      <c r="D11078" s="2" t="s">
        <v>36</v>
      </c>
      <c r="E11078" s="2">
        <v>1343.81</v>
      </c>
      <c r="F11078" s="2">
        <v>0.43</v>
      </c>
      <c r="G11078" s="2">
        <v>9</v>
      </c>
      <c r="H11078" s="3">
        <v>45186</v>
      </c>
      <c r="I11078" s="3">
        <v>45187</v>
      </c>
      <c r="J11078" s="2" t="s">
        <v>31</v>
      </c>
      <c r="K11078" s="2" t="s">
        <v>27</v>
      </c>
      <c r="L11078" s="2">
        <v>308.88</v>
      </c>
      <c r="M11078" s="2" t="s">
        <v>28</v>
      </c>
      <c r="N11078" s="11">
        <f>L11078/E11078*100</f>
        <v>22.985392280158653</v>
      </c>
      <c r="O11078" s="12" t="str">
        <f>IF(N11078&lt;10,"Low",IF(N11078&lt;20,"Med","High"))</f>
        <v>High</v>
      </c>
      <c r="P11078" s="12">
        <f>sales*discount</f>
        <v>577.8383</v>
      </c>
      <c r="Q11078" s="12">
        <f>sales-Discount_Values</f>
        <v>765.97169999999994</v>
      </c>
      <c r="R11078" s="12">
        <f>DATEDIF(order_date,delivery_date,"D")</f>
        <v>1</v>
      </c>
      <c r="S11078" s="12"/>
    </row>
    <row r="11079" spans="1:19" ht="14.25" customHeight="1" x14ac:dyDescent="0.35">
      <c r="A11079" s="2" t="s">
        <v>11023</v>
      </c>
      <c r="B11079" s="2">
        <v>110990</v>
      </c>
      <c r="C11079" s="2" t="s">
        <v>25</v>
      </c>
      <c r="D11079" s="2" t="s">
        <v>33</v>
      </c>
      <c r="E11079" s="2">
        <v>3636.77</v>
      </c>
      <c r="F11079" s="2">
        <v>0.02</v>
      </c>
      <c r="G11079" s="2">
        <v>4</v>
      </c>
      <c r="H11079" s="3">
        <v>45340</v>
      </c>
      <c r="I11079" s="3">
        <v>45342</v>
      </c>
      <c r="J11079" s="2" t="s">
        <v>21</v>
      </c>
      <c r="K11079" s="2" t="s">
        <v>27</v>
      </c>
      <c r="L11079" s="2">
        <v>835.97</v>
      </c>
      <c r="M11079" s="2" t="s">
        <v>23</v>
      </c>
      <c r="N11079" s="11">
        <f>L11079/E11079*100</f>
        <v>22.986606246751926</v>
      </c>
      <c r="O11079" s="12" t="str">
        <f>IF(N11079&lt;10,"Low",IF(N11079&lt;20,"Med","High"))</f>
        <v>High</v>
      </c>
      <c r="P11079" s="12">
        <f>sales*discount</f>
        <v>72.735399999999998</v>
      </c>
      <c r="Q11079" s="12">
        <f>sales-Discount_Values</f>
        <v>3564.0346</v>
      </c>
      <c r="R11079" s="12">
        <f>DATEDIF(order_date,delivery_date,"D")</f>
        <v>2</v>
      </c>
      <c r="S11079" s="12"/>
    </row>
    <row r="11080" spans="1:19" ht="14.25" customHeight="1" x14ac:dyDescent="0.35">
      <c r="A11080" s="2" t="s">
        <v>11635</v>
      </c>
      <c r="B11080" s="2">
        <v>111602</v>
      </c>
      <c r="C11080" s="2" t="s">
        <v>41</v>
      </c>
      <c r="D11080" s="2" t="s">
        <v>14</v>
      </c>
      <c r="E11080" s="2">
        <v>2609.69</v>
      </c>
      <c r="F11080" s="2">
        <v>0.22</v>
      </c>
      <c r="G11080" s="2">
        <v>6</v>
      </c>
      <c r="H11080" s="3">
        <v>45129</v>
      </c>
      <c r="I11080" s="3">
        <v>45134</v>
      </c>
      <c r="J11080" s="2" t="s">
        <v>31</v>
      </c>
      <c r="K11080" s="2" t="s">
        <v>27</v>
      </c>
      <c r="L11080" s="2">
        <v>599.89</v>
      </c>
      <c r="M11080" s="2" t="s">
        <v>48</v>
      </c>
      <c r="N11080" s="11">
        <f>L11080/E11080*100</f>
        <v>22.987021446991786</v>
      </c>
      <c r="O11080" s="12" t="str">
        <f>IF(N11080&lt;10,"Low",IF(N11080&lt;20,"Med","High"))</f>
        <v>High</v>
      </c>
      <c r="P11080" s="12">
        <f>sales*discount</f>
        <v>574.1318</v>
      </c>
      <c r="Q11080" s="12">
        <f>sales-Discount_Values</f>
        <v>2035.5581999999999</v>
      </c>
      <c r="R11080" s="12">
        <f>DATEDIF(order_date,delivery_date,"D")</f>
        <v>5</v>
      </c>
      <c r="S11080" s="12"/>
    </row>
    <row r="11081" spans="1:19" ht="14.25" customHeight="1" x14ac:dyDescent="0.35">
      <c r="A11081" s="2" t="s">
        <v>7975</v>
      </c>
      <c r="B11081" s="2">
        <v>107942</v>
      </c>
      <c r="C11081" s="2" t="s">
        <v>41</v>
      </c>
      <c r="D11081" s="2" t="s">
        <v>26</v>
      </c>
      <c r="E11081" s="2">
        <v>1726.2</v>
      </c>
      <c r="F11081" s="2">
        <v>0.22</v>
      </c>
      <c r="G11081" s="2">
        <v>2</v>
      </c>
      <c r="H11081" s="3">
        <v>45192</v>
      </c>
      <c r="I11081" s="3">
        <v>45199</v>
      </c>
      <c r="J11081" s="2" t="s">
        <v>31</v>
      </c>
      <c r="K11081" s="2" t="s">
        <v>22</v>
      </c>
      <c r="L11081" s="2">
        <v>396.81</v>
      </c>
      <c r="M11081" s="2" t="s">
        <v>17</v>
      </c>
      <c r="N11081" s="11">
        <f>L11081/E11081*100</f>
        <v>22.987486965589156</v>
      </c>
      <c r="O11081" s="12" t="str">
        <f>IF(N11081&lt;10,"Low",IF(N11081&lt;20,"Med","High"))</f>
        <v>High</v>
      </c>
      <c r="P11081" s="12">
        <f>sales*discount</f>
        <v>379.76400000000001</v>
      </c>
      <c r="Q11081" s="12">
        <f>sales-Discount_Values</f>
        <v>1346.4360000000001</v>
      </c>
      <c r="R11081" s="12">
        <f>DATEDIF(order_date,delivery_date,"D")</f>
        <v>7</v>
      </c>
      <c r="S11081" s="12"/>
    </row>
    <row r="11082" spans="1:19" ht="14.25" customHeight="1" x14ac:dyDescent="0.35">
      <c r="A11082" s="2" t="s">
        <v>8190</v>
      </c>
      <c r="B11082" s="2">
        <v>108157</v>
      </c>
      <c r="C11082" s="2" t="s">
        <v>19</v>
      </c>
      <c r="D11082" s="2" t="s">
        <v>26</v>
      </c>
      <c r="E11082" s="2">
        <v>1748.56</v>
      </c>
      <c r="F11082" s="2">
        <v>0.49</v>
      </c>
      <c r="G11082" s="2">
        <v>2</v>
      </c>
      <c r="H11082" s="3">
        <v>45534</v>
      </c>
      <c r="I11082" s="3">
        <v>45540</v>
      </c>
      <c r="J11082" s="2" t="s">
        <v>15</v>
      </c>
      <c r="K11082" s="2" t="s">
        <v>16</v>
      </c>
      <c r="L11082" s="2">
        <v>402</v>
      </c>
      <c r="M11082" s="2" t="s">
        <v>23</v>
      </c>
      <c r="N11082" s="11">
        <f>L11082/E11082*100</f>
        <v>22.990346342132955</v>
      </c>
      <c r="O11082" s="12" t="str">
        <f>IF(N11082&lt;10,"Low",IF(N11082&lt;20,"Med","High"))</f>
        <v>High</v>
      </c>
      <c r="P11082" s="12">
        <f>sales*discount</f>
        <v>856.7944</v>
      </c>
      <c r="Q11082" s="12">
        <f>sales-Discount_Values</f>
        <v>891.76559999999995</v>
      </c>
      <c r="R11082" s="12">
        <f>DATEDIF(order_date,delivery_date,"D")</f>
        <v>6</v>
      </c>
      <c r="S11082" s="12"/>
    </row>
    <row r="11083" spans="1:19" ht="14.25" customHeight="1" x14ac:dyDescent="0.35">
      <c r="A11083" s="2" t="s">
        <v>7781</v>
      </c>
      <c r="B11083" s="2">
        <v>107748</v>
      </c>
      <c r="C11083" s="2" t="s">
        <v>41</v>
      </c>
      <c r="D11083" s="2" t="s">
        <v>20</v>
      </c>
      <c r="E11083" s="2">
        <v>3523.73</v>
      </c>
      <c r="F11083" s="2">
        <v>0.26</v>
      </c>
      <c r="G11083" s="2">
        <v>2</v>
      </c>
      <c r="H11083" s="3">
        <v>45296</v>
      </c>
      <c r="I11083" s="3">
        <v>45301</v>
      </c>
      <c r="J11083" s="2" t="s">
        <v>21</v>
      </c>
      <c r="K11083" s="2" t="s">
        <v>16</v>
      </c>
      <c r="L11083" s="2">
        <v>810.12</v>
      </c>
      <c r="M11083" s="2" t="s">
        <v>28</v>
      </c>
      <c r="N11083" s="11">
        <f>L11083/E11083*100</f>
        <v>22.990410729539438</v>
      </c>
      <c r="O11083" s="12" t="str">
        <f>IF(N11083&lt;10,"Low",IF(N11083&lt;20,"Med","High"))</f>
        <v>High</v>
      </c>
      <c r="P11083" s="12">
        <f>sales*discount</f>
        <v>916.16980000000001</v>
      </c>
      <c r="Q11083" s="12">
        <f>sales-Discount_Values</f>
        <v>2607.5601999999999</v>
      </c>
      <c r="R11083" s="12">
        <f>DATEDIF(order_date,delivery_date,"D")</f>
        <v>5</v>
      </c>
      <c r="S11083" s="12"/>
    </row>
    <row r="11084" spans="1:19" ht="14.25" customHeight="1" x14ac:dyDescent="0.35">
      <c r="A11084" s="2" t="s">
        <v>2206</v>
      </c>
      <c r="B11084" s="2">
        <v>102173</v>
      </c>
      <c r="C11084" s="2" t="s">
        <v>41</v>
      </c>
      <c r="D11084" s="2" t="s">
        <v>36</v>
      </c>
      <c r="E11084" s="2">
        <v>2310.9299999999998</v>
      </c>
      <c r="F11084" s="2">
        <v>0.11</v>
      </c>
      <c r="G11084" s="2">
        <v>8</v>
      </c>
      <c r="H11084" s="3">
        <v>45227</v>
      </c>
      <c r="I11084" s="3">
        <v>45232</v>
      </c>
      <c r="J11084" s="2" t="s">
        <v>21</v>
      </c>
      <c r="K11084" s="2" t="s">
        <v>16</v>
      </c>
      <c r="L11084" s="2">
        <v>531.38</v>
      </c>
      <c r="M11084" s="2" t="s">
        <v>39</v>
      </c>
      <c r="N11084" s="11">
        <f>L11084/E11084*100</f>
        <v>22.99420579593497</v>
      </c>
      <c r="O11084" s="12" t="str">
        <f>IF(N11084&lt;10,"Low",IF(N11084&lt;20,"Med","High"))</f>
        <v>High</v>
      </c>
      <c r="P11084" s="12">
        <f>sales*discount</f>
        <v>254.20229999999998</v>
      </c>
      <c r="Q11084" s="12">
        <f>sales-Discount_Values</f>
        <v>2056.7276999999999</v>
      </c>
      <c r="R11084" s="12">
        <f>DATEDIF(order_date,delivery_date,"D")</f>
        <v>5</v>
      </c>
      <c r="S11084" s="12"/>
    </row>
    <row r="11085" spans="1:19" ht="14.25" customHeight="1" x14ac:dyDescent="0.35">
      <c r="A11085" s="2" t="s">
        <v>8001</v>
      </c>
      <c r="B11085" s="2">
        <v>107968</v>
      </c>
      <c r="C11085" s="2" t="s">
        <v>25</v>
      </c>
      <c r="D11085" s="2" t="s">
        <v>33</v>
      </c>
      <c r="E11085" s="2">
        <v>1716.87</v>
      </c>
      <c r="F11085" s="2">
        <v>0.41</v>
      </c>
      <c r="G11085" s="2">
        <v>7</v>
      </c>
      <c r="H11085" s="3">
        <v>45614</v>
      </c>
      <c r="I11085" s="3">
        <v>45620</v>
      </c>
      <c r="J11085" s="2" t="s">
        <v>31</v>
      </c>
      <c r="K11085" s="2" t="s">
        <v>22</v>
      </c>
      <c r="L11085" s="2">
        <v>394.81</v>
      </c>
      <c r="M11085" s="2" t="s">
        <v>39</v>
      </c>
      <c r="N11085" s="11">
        <f>L11085/E11085*100</f>
        <v>22.995916988473212</v>
      </c>
      <c r="O11085" s="12" t="str">
        <f>IF(N11085&lt;10,"Low",IF(N11085&lt;20,"Med","High"))</f>
        <v>High</v>
      </c>
      <c r="P11085" s="12">
        <f>sales*discount</f>
        <v>703.91669999999988</v>
      </c>
      <c r="Q11085" s="12">
        <f>sales-Discount_Values</f>
        <v>1012.9533</v>
      </c>
      <c r="R11085" s="12">
        <f>DATEDIF(order_date,delivery_date,"D")</f>
        <v>6</v>
      </c>
      <c r="S11085" s="12"/>
    </row>
    <row r="11086" spans="1:19" ht="14.25" customHeight="1" x14ac:dyDescent="0.35">
      <c r="A11086" s="2" t="s">
        <v>12088</v>
      </c>
      <c r="B11086" s="2">
        <v>112055</v>
      </c>
      <c r="C11086" s="2" t="s">
        <v>19</v>
      </c>
      <c r="D11086" s="2" t="s">
        <v>33</v>
      </c>
      <c r="E11086" s="2">
        <v>2817.55</v>
      </c>
      <c r="F11086" s="2">
        <v>0.41</v>
      </c>
      <c r="G11086" s="2">
        <v>8</v>
      </c>
      <c r="H11086" s="3">
        <v>45114</v>
      </c>
      <c r="I11086" s="3">
        <v>45117</v>
      </c>
      <c r="J11086" s="2" t="s">
        <v>15</v>
      </c>
      <c r="K11086" s="2" t="s">
        <v>27</v>
      </c>
      <c r="L11086" s="2">
        <v>647.94000000000005</v>
      </c>
      <c r="M11086" s="2" t="s">
        <v>48</v>
      </c>
      <c r="N11086" s="11">
        <f>L11086/E11086*100</f>
        <v>22.996575038597364</v>
      </c>
      <c r="O11086" s="12" t="str">
        <f>IF(N11086&lt;10,"Low",IF(N11086&lt;20,"Med","High"))</f>
        <v>High</v>
      </c>
      <c r="P11086" s="12">
        <f>sales*discount</f>
        <v>1155.1955</v>
      </c>
      <c r="Q11086" s="12">
        <f>sales-Discount_Values</f>
        <v>1662.3545000000001</v>
      </c>
      <c r="R11086" s="12">
        <f>DATEDIF(order_date,delivery_date,"D")</f>
        <v>3</v>
      </c>
      <c r="S11086" s="12"/>
    </row>
    <row r="11087" spans="1:19" ht="14.25" customHeight="1" x14ac:dyDescent="0.35">
      <c r="A11087" s="2" t="s">
        <v>14536</v>
      </c>
      <c r="B11087" s="2">
        <v>114503</v>
      </c>
      <c r="C11087" s="2" t="s">
        <v>13</v>
      </c>
      <c r="D11087" s="2" t="s">
        <v>33</v>
      </c>
      <c r="E11087" s="2">
        <v>4046.74</v>
      </c>
      <c r="F11087" s="2">
        <v>0.46</v>
      </c>
      <c r="G11087" s="2">
        <v>1</v>
      </c>
      <c r="H11087" s="3">
        <v>45019</v>
      </c>
      <c r="I11087" s="3">
        <v>45025</v>
      </c>
      <c r="J11087" s="2" t="s">
        <v>15</v>
      </c>
      <c r="K11087" s="2" t="s">
        <v>22</v>
      </c>
      <c r="L11087" s="2">
        <v>930.79</v>
      </c>
      <c r="M11087" s="2" t="s">
        <v>48</v>
      </c>
      <c r="N11087" s="11">
        <f>L11087/E11087*100</f>
        <v>23.00098350771238</v>
      </c>
      <c r="O11087" s="12" t="str">
        <f>IF(N11087&lt;10,"Low",IF(N11087&lt;20,"Med","High"))</f>
        <v>High</v>
      </c>
      <c r="P11087" s="12">
        <f>sales*discount</f>
        <v>1861.5003999999999</v>
      </c>
      <c r="Q11087" s="12">
        <f>sales-Discount_Values</f>
        <v>2185.2395999999999</v>
      </c>
      <c r="R11087" s="12">
        <f>DATEDIF(order_date,delivery_date,"D")</f>
        <v>6</v>
      </c>
      <c r="S11087" s="12"/>
    </row>
    <row r="11088" spans="1:19" ht="14.25" customHeight="1" x14ac:dyDescent="0.35">
      <c r="A11088" s="2" t="s">
        <v>14253</v>
      </c>
      <c r="B11088" s="2">
        <v>114220</v>
      </c>
      <c r="C11088" s="2" t="s">
        <v>41</v>
      </c>
      <c r="D11088" s="2" t="s">
        <v>36</v>
      </c>
      <c r="E11088" s="2">
        <v>4108.62</v>
      </c>
      <c r="F11088" s="2">
        <v>0.35</v>
      </c>
      <c r="G11088" s="2">
        <v>2</v>
      </c>
      <c r="H11088" s="3">
        <v>45553</v>
      </c>
      <c r="I11088" s="3">
        <v>45559</v>
      </c>
      <c r="J11088" s="2" t="s">
        <v>15</v>
      </c>
      <c r="K11088" s="2" t="s">
        <v>16</v>
      </c>
      <c r="L11088" s="2">
        <v>945.14</v>
      </c>
      <c r="M11088" s="2" t="s">
        <v>17</v>
      </c>
      <c r="N11088" s="11">
        <f>L11088/E11088*100</f>
        <v>23.003830970009396</v>
      </c>
      <c r="O11088" s="12" t="str">
        <f>IF(N11088&lt;10,"Low",IF(N11088&lt;20,"Med","High"))</f>
        <v>High</v>
      </c>
      <c r="P11088" s="12">
        <f>sales*discount</f>
        <v>1438.0169999999998</v>
      </c>
      <c r="Q11088" s="12">
        <f>sales-Discount_Values</f>
        <v>2670.6030000000001</v>
      </c>
      <c r="R11088" s="12">
        <f>DATEDIF(order_date,delivery_date,"D")</f>
        <v>6</v>
      </c>
      <c r="S11088" s="12"/>
    </row>
    <row r="11089" spans="1:19" ht="14.25" customHeight="1" x14ac:dyDescent="0.35">
      <c r="A11089" s="2" t="s">
        <v>11431</v>
      </c>
      <c r="B11089" s="2">
        <v>111398</v>
      </c>
      <c r="C11089" s="2" t="s">
        <v>41</v>
      </c>
      <c r="D11089" s="2" t="s">
        <v>26</v>
      </c>
      <c r="E11089" s="2">
        <v>1611.43</v>
      </c>
      <c r="F11089" s="2">
        <v>0.36</v>
      </c>
      <c r="G11089" s="2">
        <v>8</v>
      </c>
      <c r="H11089" s="3">
        <v>44933</v>
      </c>
      <c r="I11089" s="3">
        <v>44938</v>
      </c>
      <c r="J11089" s="2" t="s">
        <v>31</v>
      </c>
      <c r="K11089" s="2" t="s">
        <v>27</v>
      </c>
      <c r="L11089" s="2">
        <v>370.73</v>
      </c>
      <c r="M11089" s="2" t="s">
        <v>28</v>
      </c>
      <c r="N11089" s="11">
        <f>L11089/E11089*100</f>
        <v>23.006273930608216</v>
      </c>
      <c r="O11089" s="12" t="str">
        <f>IF(N11089&lt;10,"Low",IF(N11089&lt;20,"Med","High"))</f>
        <v>High</v>
      </c>
      <c r="P11089" s="12">
        <f>sales*discount</f>
        <v>580.11479999999995</v>
      </c>
      <c r="Q11089" s="12">
        <f>sales-Discount_Values</f>
        <v>1031.3152</v>
      </c>
      <c r="R11089" s="12">
        <f>DATEDIF(order_date,delivery_date,"D")</f>
        <v>5</v>
      </c>
      <c r="S11089" s="12"/>
    </row>
    <row r="11090" spans="1:19" ht="14.25" customHeight="1" x14ac:dyDescent="0.35">
      <c r="A11090" s="2" t="s">
        <v>4255</v>
      </c>
      <c r="B11090" s="2">
        <v>104222</v>
      </c>
      <c r="C11090" s="2" t="s">
        <v>25</v>
      </c>
      <c r="D11090" s="2" t="s">
        <v>20</v>
      </c>
      <c r="E11090" s="2">
        <v>2571.2800000000002</v>
      </c>
      <c r="F11090" s="2">
        <v>0.4</v>
      </c>
      <c r="G11090" s="2">
        <v>9</v>
      </c>
      <c r="H11090" s="3">
        <v>45625</v>
      </c>
      <c r="I11090" s="3">
        <v>45626</v>
      </c>
      <c r="J11090" s="2" t="s">
        <v>31</v>
      </c>
      <c r="K11090" s="2" t="s">
        <v>27</v>
      </c>
      <c r="L11090" s="2">
        <v>591.58000000000004</v>
      </c>
      <c r="M11090" s="2" t="s">
        <v>17</v>
      </c>
      <c r="N11090" s="11">
        <f>L11090/E11090*100</f>
        <v>23.007218194829036</v>
      </c>
      <c r="O11090" s="12" t="str">
        <f>IF(N11090&lt;10,"Low",IF(N11090&lt;20,"Med","High"))</f>
        <v>High</v>
      </c>
      <c r="P11090" s="12">
        <f>sales*discount</f>
        <v>1028.5120000000002</v>
      </c>
      <c r="Q11090" s="12">
        <f>sales-Discount_Values</f>
        <v>1542.768</v>
      </c>
      <c r="R11090" s="12">
        <f>DATEDIF(order_date,delivery_date,"D")</f>
        <v>1</v>
      </c>
      <c r="S11090" s="12"/>
    </row>
    <row r="11091" spans="1:19" ht="14.25" customHeight="1" x14ac:dyDescent="0.35">
      <c r="A11091" s="2" t="s">
        <v>6089</v>
      </c>
      <c r="B11091" s="2">
        <v>106056</v>
      </c>
      <c r="C11091" s="2" t="s">
        <v>41</v>
      </c>
      <c r="D11091" s="2" t="s">
        <v>14</v>
      </c>
      <c r="E11091" s="2">
        <v>2605.2199999999998</v>
      </c>
      <c r="F11091" s="2">
        <v>0.34</v>
      </c>
      <c r="G11091" s="2">
        <v>2</v>
      </c>
      <c r="H11091" s="3">
        <v>45403</v>
      </c>
      <c r="I11091" s="3">
        <v>45407</v>
      </c>
      <c r="J11091" s="2" t="s">
        <v>31</v>
      </c>
      <c r="K11091" s="2" t="s">
        <v>22</v>
      </c>
      <c r="L11091" s="2">
        <v>599.46</v>
      </c>
      <c r="M11091" s="2" t="s">
        <v>39</v>
      </c>
      <c r="N11091" s="11">
        <f>L11091/E11091*100</f>
        <v>23.009956932619897</v>
      </c>
      <c r="O11091" s="12" t="str">
        <f>IF(N11091&lt;10,"Low",IF(N11091&lt;20,"Med","High"))</f>
        <v>High</v>
      </c>
      <c r="P11091" s="12">
        <f>sales*discount</f>
        <v>885.77480000000003</v>
      </c>
      <c r="Q11091" s="12">
        <f>sales-Discount_Values</f>
        <v>1719.4451999999997</v>
      </c>
      <c r="R11091" s="12">
        <f>DATEDIF(order_date,delivery_date,"D")</f>
        <v>4</v>
      </c>
      <c r="S11091" s="12"/>
    </row>
    <row r="11092" spans="1:19" ht="14.25" customHeight="1" x14ac:dyDescent="0.35">
      <c r="A11092" s="2" t="s">
        <v>7472</v>
      </c>
      <c r="B11092" s="2">
        <v>107439</v>
      </c>
      <c r="C11092" s="2" t="s">
        <v>41</v>
      </c>
      <c r="D11092" s="2" t="s">
        <v>14</v>
      </c>
      <c r="E11092" s="2">
        <v>3360.61</v>
      </c>
      <c r="F11092" s="2">
        <v>0.48</v>
      </c>
      <c r="G11092" s="2">
        <v>7</v>
      </c>
      <c r="H11092" s="3">
        <v>45454</v>
      </c>
      <c r="I11092" s="3">
        <v>45459</v>
      </c>
      <c r="J11092" s="2" t="s">
        <v>15</v>
      </c>
      <c r="K11092" s="2" t="s">
        <v>22</v>
      </c>
      <c r="L11092" s="2">
        <v>773.34</v>
      </c>
      <c r="M11092" s="2" t="s">
        <v>17</v>
      </c>
      <c r="N11092" s="11">
        <f>L11092/E11092*100</f>
        <v>23.011893674065124</v>
      </c>
      <c r="O11092" s="12" t="str">
        <f>IF(N11092&lt;10,"Low",IF(N11092&lt;20,"Med","High"))</f>
        <v>High</v>
      </c>
      <c r="P11092" s="12">
        <f>sales*discount</f>
        <v>1613.0927999999999</v>
      </c>
      <c r="Q11092" s="12">
        <f>sales-Discount_Values</f>
        <v>1747.5172000000002</v>
      </c>
      <c r="R11092" s="12">
        <f>DATEDIF(order_date,delivery_date,"D")</f>
        <v>5</v>
      </c>
      <c r="S11092" s="12"/>
    </row>
    <row r="11093" spans="1:19" ht="14.25" customHeight="1" x14ac:dyDescent="0.35">
      <c r="A11093" s="2" t="s">
        <v>13669</v>
      </c>
      <c r="B11093" s="2">
        <v>113636</v>
      </c>
      <c r="C11093" s="2" t="s">
        <v>25</v>
      </c>
      <c r="D11093" s="2" t="s">
        <v>36</v>
      </c>
      <c r="E11093" s="2">
        <v>4670.45</v>
      </c>
      <c r="F11093" s="2">
        <v>0.33</v>
      </c>
      <c r="G11093" s="2">
        <v>3</v>
      </c>
      <c r="H11093" s="3">
        <v>45071</v>
      </c>
      <c r="I11093" s="3">
        <v>45072</v>
      </c>
      <c r="J11093" s="2" t="s">
        <v>15</v>
      </c>
      <c r="K11093" s="2" t="s">
        <v>16</v>
      </c>
      <c r="L11093" s="2">
        <v>1074.8800000000001</v>
      </c>
      <c r="M11093" s="2" t="s">
        <v>48</v>
      </c>
      <c r="N11093" s="11">
        <f>L11093/E11093*100</f>
        <v>23.014484685629867</v>
      </c>
      <c r="O11093" s="12" t="str">
        <f>IF(N11093&lt;10,"Low",IF(N11093&lt;20,"Med","High"))</f>
        <v>High</v>
      </c>
      <c r="P11093" s="12">
        <f>sales*discount</f>
        <v>1541.2484999999999</v>
      </c>
      <c r="Q11093" s="12">
        <f>sales-Discount_Values</f>
        <v>3129.2015000000001</v>
      </c>
      <c r="R11093" s="12">
        <f>DATEDIF(order_date,delivery_date,"D")</f>
        <v>1</v>
      </c>
      <c r="S11093" s="12"/>
    </row>
    <row r="11094" spans="1:19" ht="14.25" customHeight="1" x14ac:dyDescent="0.35">
      <c r="A11094" s="2" t="s">
        <v>7742</v>
      </c>
      <c r="B11094" s="2">
        <v>107709</v>
      </c>
      <c r="C11094" s="2" t="s">
        <v>13</v>
      </c>
      <c r="D11094" s="2" t="s">
        <v>33</v>
      </c>
      <c r="E11094" s="2">
        <v>302.27999999999997</v>
      </c>
      <c r="F11094" s="2">
        <v>0.14000000000000001</v>
      </c>
      <c r="G11094" s="2">
        <v>6</v>
      </c>
      <c r="H11094" s="3">
        <v>45140</v>
      </c>
      <c r="I11094" s="3">
        <v>45143</v>
      </c>
      <c r="J11094" s="2" t="s">
        <v>15</v>
      </c>
      <c r="K11094" s="2" t="s">
        <v>16</v>
      </c>
      <c r="L11094" s="2">
        <v>69.569999999999993</v>
      </c>
      <c r="M11094" s="2" t="s">
        <v>28</v>
      </c>
      <c r="N11094" s="11">
        <f>L11094/E11094*100</f>
        <v>23.015085351329891</v>
      </c>
      <c r="O11094" s="12" t="str">
        <f>IF(N11094&lt;10,"Low",IF(N11094&lt;20,"Med","High"))</f>
        <v>High</v>
      </c>
      <c r="P11094" s="12">
        <f>sales*discount</f>
        <v>42.319200000000002</v>
      </c>
      <c r="Q11094" s="12">
        <f>sales-Discount_Values</f>
        <v>259.96079999999995</v>
      </c>
      <c r="R11094" s="12">
        <f>DATEDIF(order_date,delivery_date,"D")</f>
        <v>3</v>
      </c>
      <c r="S11094" s="12"/>
    </row>
    <row r="11095" spans="1:19" ht="14.25" customHeight="1" x14ac:dyDescent="0.35">
      <c r="A11095" s="2" t="s">
        <v>13768</v>
      </c>
      <c r="B11095" s="2">
        <v>113735</v>
      </c>
      <c r="C11095" s="2" t="s">
        <v>41</v>
      </c>
      <c r="D11095" s="2" t="s">
        <v>26</v>
      </c>
      <c r="E11095" s="2">
        <v>3452.84</v>
      </c>
      <c r="F11095" s="2">
        <v>0.47</v>
      </c>
      <c r="G11095" s="2">
        <v>1</v>
      </c>
      <c r="H11095" s="3">
        <v>45278</v>
      </c>
      <c r="I11095" s="3">
        <v>45285</v>
      </c>
      <c r="J11095" s="2" t="s">
        <v>31</v>
      </c>
      <c r="K11095" s="2" t="s">
        <v>27</v>
      </c>
      <c r="L11095" s="2">
        <v>794.71</v>
      </c>
      <c r="M11095" s="2" t="s">
        <v>28</v>
      </c>
      <c r="N11095" s="11">
        <f>L11095/E11095*100</f>
        <v>23.01612585581724</v>
      </c>
      <c r="O11095" s="12" t="str">
        <f>IF(N11095&lt;10,"Low",IF(N11095&lt;20,"Med","High"))</f>
        <v>High</v>
      </c>
      <c r="P11095" s="12">
        <f>sales*discount</f>
        <v>1622.8348000000001</v>
      </c>
      <c r="Q11095" s="12">
        <f>sales-Discount_Values</f>
        <v>1830.0052000000001</v>
      </c>
      <c r="R11095" s="12">
        <f>DATEDIF(order_date,delivery_date,"D")</f>
        <v>7</v>
      </c>
      <c r="S11095" s="12"/>
    </row>
    <row r="11096" spans="1:19" ht="14.25" customHeight="1" x14ac:dyDescent="0.35">
      <c r="A11096" s="2" t="s">
        <v>767</v>
      </c>
      <c r="B11096" s="2">
        <v>100734</v>
      </c>
      <c r="C11096" s="2" t="s">
        <v>41</v>
      </c>
      <c r="D11096" s="2" t="s">
        <v>36</v>
      </c>
      <c r="E11096" s="2">
        <v>2750.51</v>
      </c>
      <c r="F11096" s="2">
        <v>0.4</v>
      </c>
      <c r="G11096" s="2">
        <v>1</v>
      </c>
      <c r="H11096" s="3">
        <v>45194</v>
      </c>
      <c r="I11096" s="3">
        <v>45195</v>
      </c>
      <c r="J11096" s="2" t="s">
        <v>31</v>
      </c>
      <c r="K11096" s="2" t="s">
        <v>16</v>
      </c>
      <c r="L11096" s="2">
        <v>633.1</v>
      </c>
      <c r="M11096" s="2" t="s">
        <v>17</v>
      </c>
      <c r="N11096" s="11">
        <f>L11096/E11096*100</f>
        <v>23.017549472643253</v>
      </c>
      <c r="O11096" s="12" t="str">
        <f>IF(N11096&lt;10,"Low",IF(N11096&lt;20,"Med","High"))</f>
        <v>High</v>
      </c>
      <c r="P11096" s="12">
        <f>sales*discount</f>
        <v>1100.2040000000002</v>
      </c>
      <c r="Q11096" s="12">
        <f>sales-Discount_Values</f>
        <v>1650.306</v>
      </c>
      <c r="R11096" s="12">
        <f>DATEDIF(order_date,delivery_date,"D")</f>
        <v>1</v>
      </c>
      <c r="S11096" s="12"/>
    </row>
    <row r="11097" spans="1:19" ht="14.25" customHeight="1" x14ac:dyDescent="0.35">
      <c r="A11097" s="2" t="s">
        <v>11971</v>
      </c>
      <c r="B11097" s="2">
        <v>111938</v>
      </c>
      <c r="C11097" s="2" t="s">
        <v>19</v>
      </c>
      <c r="D11097" s="2" t="s">
        <v>14</v>
      </c>
      <c r="E11097" s="2">
        <v>592.83000000000004</v>
      </c>
      <c r="F11097" s="2">
        <v>0.1</v>
      </c>
      <c r="G11097" s="2">
        <v>4</v>
      </c>
      <c r="H11097" s="3">
        <v>45354</v>
      </c>
      <c r="I11097" s="3">
        <v>45361</v>
      </c>
      <c r="J11097" s="2" t="s">
        <v>15</v>
      </c>
      <c r="K11097" s="2" t="s">
        <v>27</v>
      </c>
      <c r="L11097" s="2">
        <v>136.49</v>
      </c>
      <c r="M11097" s="2" t="s">
        <v>48</v>
      </c>
      <c r="N11097" s="11">
        <f>L11097/E11097*100</f>
        <v>23.023463724845232</v>
      </c>
      <c r="O11097" s="12" t="str">
        <f>IF(N11097&lt;10,"Low",IF(N11097&lt;20,"Med","High"))</f>
        <v>High</v>
      </c>
      <c r="P11097" s="12">
        <f>sales*discount</f>
        <v>59.283000000000008</v>
      </c>
      <c r="Q11097" s="12">
        <f>sales-Discount_Values</f>
        <v>533.54700000000003</v>
      </c>
      <c r="R11097" s="12">
        <f>DATEDIF(order_date,delivery_date,"D")</f>
        <v>7</v>
      </c>
      <c r="S11097" s="12"/>
    </row>
    <row r="11098" spans="1:19" ht="14.25" customHeight="1" x14ac:dyDescent="0.35">
      <c r="A11098" s="2" t="s">
        <v>10451</v>
      </c>
      <c r="B11098" s="2">
        <v>110418</v>
      </c>
      <c r="C11098" s="2" t="s">
        <v>41</v>
      </c>
      <c r="D11098" s="2" t="s">
        <v>36</v>
      </c>
      <c r="E11098" s="2">
        <v>3604.5</v>
      </c>
      <c r="F11098" s="2">
        <v>0.2</v>
      </c>
      <c r="G11098" s="2">
        <v>3</v>
      </c>
      <c r="H11098" s="3">
        <v>45431</v>
      </c>
      <c r="I11098" s="3">
        <v>45432</v>
      </c>
      <c r="J11098" s="2" t="s">
        <v>21</v>
      </c>
      <c r="K11098" s="2" t="s">
        <v>22</v>
      </c>
      <c r="L11098" s="2">
        <v>829.97</v>
      </c>
      <c r="M11098" s="2" t="s">
        <v>23</v>
      </c>
      <c r="N11098" s="11">
        <f>L11098/E11098*100</f>
        <v>23.025939797475377</v>
      </c>
      <c r="O11098" s="12" t="str">
        <f>IF(N11098&lt;10,"Low",IF(N11098&lt;20,"Med","High"))</f>
        <v>High</v>
      </c>
      <c r="P11098" s="12">
        <f>sales*discount</f>
        <v>720.90000000000009</v>
      </c>
      <c r="Q11098" s="12">
        <f>sales-Discount_Values</f>
        <v>2883.6</v>
      </c>
      <c r="R11098" s="12">
        <f>DATEDIF(order_date,delivery_date,"D")</f>
        <v>1</v>
      </c>
      <c r="S11098" s="12"/>
    </row>
    <row r="11099" spans="1:19" ht="14.25" customHeight="1" x14ac:dyDescent="0.35">
      <c r="A11099" s="2" t="s">
        <v>5914</v>
      </c>
      <c r="B11099" s="2">
        <v>105881</v>
      </c>
      <c r="C11099" s="2" t="s">
        <v>25</v>
      </c>
      <c r="D11099" s="2" t="s">
        <v>20</v>
      </c>
      <c r="E11099" s="2">
        <v>4818.63</v>
      </c>
      <c r="F11099" s="2">
        <v>0.31</v>
      </c>
      <c r="G11099" s="2">
        <v>5</v>
      </c>
      <c r="H11099" s="3">
        <v>45215</v>
      </c>
      <c r="I11099" s="3">
        <v>45217</v>
      </c>
      <c r="J11099" s="2" t="s">
        <v>31</v>
      </c>
      <c r="K11099" s="2" t="s">
        <v>22</v>
      </c>
      <c r="L11099" s="2">
        <v>1109.55</v>
      </c>
      <c r="M11099" s="2" t="s">
        <v>23</v>
      </c>
      <c r="N11099" s="11">
        <f>L11099/E11099*100</f>
        <v>23.026254350302885</v>
      </c>
      <c r="O11099" s="12" t="str">
        <f>IF(N11099&lt;10,"Low",IF(N11099&lt;20,"Med","High"))</f>
        <v>High</v>
      </c>
      <c r="P11099" s="12">
        <f>sales*discount</f>
        <v>1493.7753</v>
      </c>
      <c r="Q11099" s="12">
        <f>sales-Discount_Values</f>
        <v>3324.8546999999999</v>
      </c>
      <c r="R11099" s="12">
        <f>DATEDIF(order_date,delivery_date,"D")</f>
        <v>2</v>
      </c>
      <c r="S11099" s="12"/>
    </row>
    <row r="11100" spans="1:19" ht="14.25" customHeight="1" x14ac:dyDescent="0.35">
      <c r="A11100" s="2" t="s">
        <v>3652</v>
      </c>
      <c r="B11100" s="2">
        <v>103619</v>
      </c>
      <c r="C11100" s="2" t="s">
        <v>25</v>
      </c>
      <c r="D11100" s="2" t="s">
        <v>26</v>
      </c>
      <c r="E11100" s="2">
        <v>4638.25</v>
      </c>
      <c r="F11100" s="2">
        <v>0.26</v>
      </c>
      <c r="G11100" s="2">
        <v>6</v>
      </c>
      <c r="H11100" s="3">
        <v>45317</v>
      </c>
      <c r="I11100" s="3">
        <v>45323</v>
      </c>
      <c r="J11100" s="2" t="s">
        <v>21</v>
      </c>
      <c r="K11100" s="2" t="s">
        <v>16</v>
      </c>
      <c r="L11100" s="2">
        <v>1068.18</v>
      </c>
      <c r="M11100" s="2" t="s">
        <v>17</v>
      </c>
      <c r="N11100" s="11">
        <f>L11100/E11100*100</f>
        <v>23.029806500296448</v>
      </c>
      <c r="O11100" s="12" t="str">
        <f>IF(N11100&lt;10,"Low",IF(N11100&lt;20,"Med","High"))</f>
        <v>High</v>
      </c>
      <c r="P11100" s="12">
        <f>sales*discount</f>
        <v>1205.9449999999999</v>
      </c>
      <c r="Q11100" s="12">
        <f>sales-Discount_Values</f>
        <v>3432.3050000000003</v>
      </c>
      <c r="R11100" s="12">
        <f>DATEDIF(order_date,delivery_date,"D")</f>
        <v>6</v>
      </c>
      <c r="S11100" s="12"/>
    </row>
    <row r="11101" spans="1:19" ht="14.25" customHeight="1" x14ac:dyDescent="0.35">
      <c r="A11101" s="2" t="s">
        <v>5262</v>
      </c>
      <c r="B11101" s="2">
        <v>105229</v>
      </c>
      <c r="C11101" s="2" t="s">
        <v>19</v>
      </c>
      <c r="D11101" s="2" t="s">
        <v>33</v>
      </c>
      <c r="E11101" s="2">
        <v>1831.99</v>
      </c>
      <c r="F11101" s="2">
        <v>0.11</v>
      </c>
      <c r="G11101" s="2">
        <v>9</v>
      </c>
      <c r="H11101" s="3">
        <v>45069</v>
      </c>
      <c r="I11101" s="3">
        <v>45070</v>
      </c>
      <c r="J11101" s="2" t="s">
        <v>31</v>
      </c>
      <c r="K11101" s="2" t="s">
        <v>16</v>
      </c>
      <c r="L11101" s="2">
        <v>421.91</v>
      </c>
      <c r="M11101" s="2" t="s">
        <v>39</v>
      </c>
      <c r="N11101" s="11">
        <f>L11101/E11101*100</f>
        <v>23.030147544473497</v>
      </c>
      <c r="O11101" s="12" t="str">
        <f>IF(N11101&lt;10,"Low",IF(N11101&lt;20,"Med","High"))</f>
        <v>High</v>
      </c>
      <c r="P11101" s="12">
        <f>sales*discount</f>
        <v>201.5189</v>
      </c>
      <c r="Q11101" s="12">
        <f>sales-Discount_Values</f>
        <v>1630.4711</v>
      </c>
      <c r="R11101" s="12">
        <f>DATEDIF(order_date,delivery_date,"D")</f>
        <v>1</v>
      </c>
      <c r="S11101" s="12"/>
    </row>
    <row r="11102" spans="1:19" ht="14.25" customHeight="1" x14ac:dyDescent="0.35">
      <c r="A11102" s="2" t="s">
        <v>327</v>
      </c>
      <c r="B11102" s="2">
        <v>100294</v>
      </c>
      <c r="C11102" s="2" t="s">
        <v>41</v>
      </c>
      <c r="D11102" s="2" t="s">
        <v>14</v>
      </c>
      <c r="E11102" s="2">
        <v>1524.6</v>
      </c>
      <c r="F11102" s="2">
        <v>0.42</v>
      </c>
      <c r="G11102" s="2">
        <v>7</v>
      </c>
      <c r="H11102" s="3">
        <v>45267</v>
      </c>
      <c r="I11102" s="3">
        <v>45270</v>
      </c>
      <c r="J11102" s="2" t="s">
        <v>15</v>
      </c>
      <c r="K11102" s="2" t="s">
        <v>27</v>
      </c>
      <c r="L11102" s="2">
        <v>351.13</v>
      </c>
      <c r="M11102" s="2" t="s">
        <v>23</v>
      </c>
      <c r="N11102" s="11">
        <f>L11102/E11102*100</f>
        <v>23.03095894004985</v>
      </c>
      <c r="O11102" s="12" t="str">
        <f>IF(N11102&lt;10,"Low",IF(N11102&lt;20,"Med","High"))</f>
        <v>High</v>
      </c>
      <c r="P11102" s="12">
        <f>sales*discount</f>
        <v>640.33199999999999</v>
      </c>
      <c r="Q11102" s="12">
        <f>sales-Discount_Values</f>
        <v>884.26799999999992</v>
      </c>
      <c r="R11102" s="12">
        <f>DATEDIF(order_date,delivery_date,"D")</f>
        <v>3</v>
      </c>
      <c r="S11102" s="12"/>
    </row>
    <row r="11103" spans="1:19" ht="14.25" customHeight="1" x14ac:dyDescent="0.35">
      <c r="A11103" s="2" t="s">
        <v>15239</v>
      </c>
      <c r="B11103" s="2">
        <v>115206</v>
      </c>
      <c r="C11103" s="2" t="s">
        <v>25</v>
      </c>
      <c r="D11103" s="2" t="s">
        <v>33</v>
      </c>
      <c r="E11103" s="2">
        <v>4070.29</v>
      </c>
      <c r="F11103" s="2">
        <v>0.41</v>
      </c>
      <c r="G11103" s="2">
        <v>2</v>
      </c>
      <c r="H11103" s="3">
        <v>45319</v>
      </c>
      <c r="I11103" s="3">
        <v>45325</v>
      </c>
      <c r="J11103" s="2" t="s">
        <v>15</v>
      </c>
      <c r="K11103" s="2" t="s">
        <v>27</v>
      </c>
      <c r="L11103" s="2">
        <v>937.64</v>
      </c>
      <c r="M11103" s="2" t="s">
        <v>28</v>
      </c>
      <c r="N11103" s="11">
        <f>L11103/E11103*100</f>
        <v>23.036196438091636</v>
      </c>
      <c r="O11103" s="12" t="str">
        <f>IF(N11103&lt;10,"Low",IF(N11103&lt;20,"Med","High"))</f>
        <v>High</v>
      </c>
      <c r="P11103" s="12">
        <f>sales*discount</f>
        <v>1668.8189</v>
      </c>
      <c r="Q11103" s="12">
        <f>sales-Discount_Values</f>
        <v>2401.4710999999998</v>
      </c>
      <c r="R11103" s="12">
        <f>DATEDIF(order_date,delivery_date,"D")</f>
        <v>6</v>
      </c>
      <c r="S11103" s="12"/>
    </row>
    <row r="11104" spans="1:19" ht="14.25" customHeight="1" x14ac:dyDescent="0.35">
      <c r="A11104" s="2" t="s">
        <v>11886</v>
      </c>
      <c r="B11104" s="2">
        <v>111853</v>
      </c>
      <c r="C11104" s="2" t="s">
        <v>25</v>
      </c>
      <c r="D11104" s="2" t="s">
        <v>20</v>
      </c>
      <c r="E11104" s="2">
        <v>1663.77</v>
      </c>
      <c r="F11104" s="2">
        <v>0.26</v>
      </c>
      <c r="G11104" s="2">
        <v>9</v>
      </c>
      <c r="H11104" s="3">
        <v>45395</v>
      </c>
      <c r="I11104" s="3">
        <v>45397</v>
      </c>
      <c r="J11104" s="2" t="s">
        <v>21</v>
      </c>
      <c r="K11104" s="2" t="s">
        <v>22</v>
      </c>
      <c r="L11104" s="2">
        <v>383.32</v>
      </c>
      <c r="M11104" s="2" t="s">
        <v>23</v>
      </c>
      <c r="N11104" s="11">
        <f>L11104/E11104*100</f>
        <v>23.039242202948724</v>
      </c>
      <c r="O11104" s="12" t="str">
        <f>IF(N11104&lt;10,"Low",IF(N11104&lt;20,"Med","High"))</f>
        <v>High</v>
      </c>
      <c r="P11104" s="12">
        <f>sales*discount</f>
        <v>432.58019999999999</v>
      </c>
      <c r="Q11104" s="12">
        <f>sales-Discount_Values</f>
        <v>1231.1898000000001</v>
      </c>
      <c r="R11104" s="12">
        <f>DATEDIF(order_date,delivery_date,"D")</f>
        <v>2</v>
      </c>
      <c r="S11104" s="12"/>
    </row>
    <row r="11105" spans="1:19" ht="14.25" customHeight="1" x14ac:dyDescent="0.35">
      <c r="A11105" s="2" t="s">
        <v>9370</v>
      </c>
      <c r="B11105" s="2">
        <v>109337</v>
      </c>
      <c r="C11105" s="2" t="s">
        <v>19</v>
      </c>
      <c r="D11105" s="2" t="s">
        <v>36</v>
      </c>
      <c r="E11105" s="2">
        <v>3026.2</v>
      </c>
      <c r="F11105" s="2">
        <v>0.42</v>
      </c>
      <c r="G11105" s="2">
        <v>6</v>
      </c>
      <c r="H11105" s="3">
        <v>45407</v>
      </c>
      <c r="I11105" s="3">
        <v>45409</v>
      </c>
      <c r="J11105" s="2" t="s">
        <v>31</v>
      </c>
      <c r="K11105" s="2" t="s">
        <v>16</v>
      </c>
      <c r="L11105" s="2">
        <v>697.24</v>
      </c>
      <c r="M11105" s="2" t="s">
        <v>48</v>
      </c>
      <c r="N11105" s="11">
        <f>L11105/E11105*100</f>
        <v>23.04011631749389</v>
      </c>
      <c r="O11105" s="12" t="str">
        <f>IF(N11105&lt;10,"Low",IF(N11105&lt;20,"Med","High"))</f>
        <v>High</v>
      </c>
      <c r="P11105" s="12">
        <f>sales*discount</f>
        <v>1271.0039999999999</v>
      </c>
      <c r="Q11105" s="12">
        <f>sales-Discount_Values</f>
        <v>1755.1959999999999</v>
      </c>
      <c r="R11105" s="12">
        <f>DATEDIF(order_date,delivery_date,"D")</f>
        <v>2</v>
      </c>
      <c r="S11105" s="12"/>
    </row>
    <row r="11106" spans="1:19" ht="14.25" customHeight="1" x14ac:dyDescent="0.35">
      <c r="A11106" s="2" t="s">
        <v>8320</v>
      </c>
      <c r="B11106" s="2">
        <v>108287</v>
      </c>
      <c r="C11106" s="2" t="s">
        <v>41</v>
      </c>
      <c r="D11106" s="2" t="s">
        <v>14</v>
      </c>
      <c r="E11106" s="2">
        <v>4618.33</v>
      </c>
      <c r="F11106" s="2">
        <v>0.34</v>
      </c>
      <c r="G11106" s="2">
        <v>9</v>
      </c>
      <c r="H11106" s="3">
        <v>45495</v>
      </c>
      <c r="I11106" s="3">
        <v>45500</v>
      </c>
      <c r="J11106" s="2" t="s">
        <v>31</v>
      </c>
      <c r="K11106" s="2" t="s">
        <v>22</v>
      </c>
      <c r="L11106" s="2">
        <v>1064.29</v>
      </c>
      <c r="M11106" s="2" t="s">
        <v>34</v>
      </c>
      <c r="N11106" s="11">
        <f>L11106/E11106*100</f>
        <v>23.044910173157827</v>
      </c>
      <c r="O11106" s="12" t="str">
        <f>IF(N11106&lt;10,"Low",IF(N11106&lt;20,"Med","High"))</f>
        <v>High</v>
      </c>
      <c r="P11106" s="12">
        <f>sales*discount</f>
        <v>1570.2322000000001</v>
      </c>
      <c r="Q11106" s="12">
        <f>sales-Discount_Values</f>
        <v>3048.0977999999996</v>
      </c>
      <c r="R11106" s="12">
        <f>DATEDIF(order_date,delivery_date,"D")</f>
        <v>5</v>
      </c>
      <c r="S11106" s="12"/>
    </row>
    <row r="11107" spans="1:19" ht="14.25" customHeight="1" x14ac:dyDescent="0.35">
      <c r="A11107" s="2" t="s">
        <v>13189</v>
      </c>
      <c r="B11107" s="2">
        <v>113156</v>
      </c>
      <c r="C11107" s="2" t="s">
        <v>19</v>
      </c>
      <c r="D11107" s="2" t="s">
        <v>20</v>
      </c>
      <c r="E11107" s="2">
        <v>4617.3599999999997</v>
      </c>
      <c r="F11107" s="2">
        <v>0.3</v>
      </c>
      <c r="G11107" s="2">
        <v>2</v>
      </c>
      <c r="H11107" s="3">
        <v>45102</v>
      </c>
      <c r="I11107" s="3">
        <v>45108</v>
      </c>
      <c r="J11107" s="2" t="s">
        <v>15</v>
      </c>
      <c r="K11107" s="2" t="s">
        <v>16</v>
      </c>
      <c r="L11107" s="2">
        <v>1064.1400000000001</v>
      </c>
      <c r="M11107" s="2" t="s">
        <v>34</v>
      </c>
      <c r="N11107" s="11">
        <f>L11107/E11107*100</f>
        <v>23.0465027634839</v>
      </c>
      <c r="O11107" s="12" t="str">
        <f>IF(N11107&lt;10,"Low",IF(N11107&lt;20,"Med","High"))</f>
        <v>High</v>
      </c>
      <c r="P11107" s="12">
        <f>sales*discount</f>
        <v>1385.2079999999999</v>
      </c>
      <c r="Q11107" s="12">
        <f>sales-Discount_Values</f>
        <v>3232.152</v>
      </c>
      <c r="R11107" s="12">
        <f>DATEDIF(order_date,delivery_date,"D")</f>
        <v>6</v>
      </c>
      <c r="S11107" s="12"/>
    </row>
    <row r="11108" spans="1:19" ht="14.25" customHeight="1" x14ac:dyDescent="0.35">
      <c r="A11108" s="2" t="s">
        <v>5461</v>
      </c>
      <c r="B11108" s="2">
        <v>105428</v>
      </c>
      <c r="C11108" s="2" t="s">
        <v>19</v>
      </c>
      <c r="D11108" s="2" t="s">
        <v>33</v>
      </c>
      <c r="E11108" s="2">
        <v>2510.1</v>
      </c>
      <c r="F11108" s="2">
        <v>0.24</v>
      </c>
      <c r="G11108" s="2">
        <v>9</v>
      </c>
      <c r="H11108" s="3">
        <v>45457</v>
      </c>
      <c r="I11108" s="3">
        <v>45459</v>
      </c>
      <c r="J11108" s="2" t="s">
        <v>31</v>
      </c>
      <c r="K11108" s="2" t="s">
        <v>22</v>
      </c>
      <c r="L11108" s="2">
        <v>578.53</v>
      </c>
      <c r="M11108" s="2" t="s">
        <v>17</v>
      </c>
      <c r="N11108" s="11">
        <f>L11108/E11108*100</f>
        <v>23.04808573363611</v>
      </c>
      <c r="O11108" s="12" t="str">
        <f>IF(N11108&lt;10,"Low",IF(N11108&lt;20,"Med","High"))</f>
        <v>High</v>
      </c>
      <c r="P11108" s="12">
        <f>sales*discount</f>
        <v>602.42399999999998</v>
      </c>
      <c r="Q11108" s="12">
        <f>sales-Discount_Values</f>
        <v>1907.6759999999999</v>
      </c>
      <c r="R11108" s="12">
        <f>DATEDIF(order_date,delivery_date,"D")</f>
        <v>2</v>
      </c>
      <c r="S11108" s="12"/>
    </row>
    <row r="11109" spans="1:19" ht="14.25" customHeight="1" x14ac:dyDescent="0.35">
      <c r="A11109" s="2" t="s">
        <v>13792</v>
      </c>
      <c r="B11109" s="2">
        <v>113759</v>
      </c>
      <c r="C11109" s="2" t="s">
        <v>25</v>
      </c>
      <c r="D11109" s="2" t="s">
        <v>20</v>
      </c>
      <c r="E11109" s="2">
        <v>1207.3399999999999</v>
      </c>
      <c r="F11109" s="2">
        <v>0.27</v>
      </c>
      <c r="G11109" s="2">
        <v>1</v>
      </c>
      <c r="H11109" s="3">
        <v>45522</v>
      </c>
      <c r="I11109" s="3">
        <v>45528</v>
      </c>
      <c r="J11109" s="2" t="s">
        <v>15</v>
      </c>
      <c r="K11109" s="2" t="s">
        <v>16</v>
      </c>
      <c r="L11109" s="2">
        <v>278.27999999999997</v>
      </c>
      <c r="M11109" s="2" t="s">
        <v>17</v>
      </c>
      <c r="N11109" s="11">
        <f>L11109/E11109*100</f>
        <v>23.049016846952807</v>
      </c>
      <c r="O11109" s="12" t="str">
        <f>IF(N11109&lt;10,"Low",IF(N11109&lt;20,"Med","High"))</f>
        <v>High</v>
      </c>
      <c r="P11109" s="12">
        <f>sales*discount</f>
        <v>325.98180000000002</v>
      </c>
      <c r="Q11109" s="12">
        <f>sales-Discount_Values</f>
        <v>881.3581999999999</v>
      </c>
      <c r="R11109" s="12">
        <f>DATEDIF(order_date,delivery_date,"D")</f>
        <v>6</v>
      </c>
      <c r="S11109" s="12"/>
    </row>
    <row r="11110" spans="1:19" ht="14.25" customHeight="1" x14ac:dyDescent="0.35">
      <c r="A11110" s="2" t="s">
        <v>259</v>
      </c>
      <c r="B11110" s="2">
        <v>100226</v>
      </c>
      <c r="C11110" s="2" t="s">
        <v>25</v>
      </c>
      <c r="D11110" s="2" t="s">
        <v>20</v>
      </c>
      <c r="E11110" s="2">
        <v>3063.16</v>
      </c>
      <c r="F11110" s="2">
        <v>0.21</v>
      </c>
      <c r="G11110" s="2">
        <v>7</v>
      </c>
      <c r="H11110" s="3">
        <v>45595</v>
      </c>
      <c r="I11110" s="3">
        <v>45600</v>
      </c>
      <c r="J11110" s="2" t="s">
        <v>21</v>
      </c>
      <c r="K11110" s="2" t="s">
        <v>16</v>
      </c>
      <c r="L11110" s="2">
        <v>706.04</v>
      </c>
      <c r="M11110" s="2" t="s">
        <v>28</v>
      </c>
      <c r="N11110" s="11">
        <f>L11110/E11110*100</f>
        <v>23.049399966048135</v>
      </c>
      <c r="O11110" s="12" t="str">
        <f>IF(N11110&lt;10,"Low",IF(N11110&lt;20,"Med","High"))</f>
        <v>High</v>
      </c>
      <c r="P11110" s="12">
        <f>sales*discount</f>
        <v>643.2636</v>
      </c>
      <c r="Q11110" s="12">
        <f>sales-Discount_Values</f>
        <v>2419.8963999999996</v>
      </c>
      <c r="R11110" s="12">
        <f>DATEDIF(order_date,delivery_date,"D")</f>
        <v>5</v>
      </c>
      <c r="S11110" s="12"/>
    </row>
    <row r="11111" spans="1:19" ht="14.25" customHeight="1" x14ac:dyDescent="0.35">
      <c r="A11111" s="2" t="s">
        <v>2329</v>
      </c>
      <c r="B11111" s="2">
        <v>102296</v>
      </c>
      <c r="C11111" s="2" t="s">
        <v>25</v>
      </c>
      <c r="D11111" s="2" t="s">
        <v>26</v>
      </c>
      <c r="E11111" s="2">
        <v>171.66</v>
      </c>
      <c r="F11111" s="2">
        <v>0.12</v>
      </c>
      <c r="G11111" s="2">
        <v>5</v>
      </c>
      <c r="H11111" s="3">
        <v>45266</v>
      </c>
      <c r="I11111" s="3">
        <v>45269</v>
      </c>
      <c r="J11111" s="2" t="s">
        <v>31</v>
      </c>
      <c r="K11111" s="2" t="s">
        <v>22</v>
      </c>
      <c r="L11111" s="2">
        <v>39.57</v>
      </c>
      <c r="M11111" s="2" t="s">
        <v>39</v>
      </c>
      <c r="N11111" s="11">
        <f>L11111/E11111*100</f>
        <v>23.051380636141211</v>
      </c>
      <c r="O11111" s="12" t="str">
        <f>IF(N11111&lt;10,"Low",IF(N11111&lt;20,"Med","High"))</f>
        <v>High</v>
      </c>
      <c r="P11111" s="12">
        <f>sales*discount</f>
        <v>20.5992</v>
      </c>
      <c r="Q11111" s="12">
        <f>sales-Discount_Values</f>
        <v>151.0608</v>
      </c>
      <c r="R11111" s="12">
        <f>DATEDIF(order_date,delivery_date,"D")</f>
        <v>3</v>
      </c>
      <c r="S11111" s="12"/>
    </row>
    <row r="11112" spans="1:19" ht="14.25" customHeight="1" x14ac:dyDescent="0.35">
      <c r="A11112" s="2" t="s">
        <v>1656</v>
      </c>
      <c r="B11112" s="2">
        <v>101623</v>
      </c>
      <c r="C11112" s="2" t="s">
        <v>19</v>
      </c>
      <c r="D11112" s="2" t="s">
        <v>33</v>
      </c>
      <c r="E11112" s="2">
        <v>1106.49</v>
      </c>
      <c r="F11112" s="2">
        <v>0.33</v>
      </c>
      <c r="G11112" s="2">
        <v>9</v>
      </c>
      <c r="H11112" s="3">
        <v>45616</v>
      </c>
      <c r="I11112" s="3">
        <v>45621</v>
      </c>
      <c r="J11112" s="2" t="s">
        <v>15</v>
      </c>
      <c r="K11112" s="2" t="s">
        <v>27</v>
      </c>
      <c r="L11112" s="2">
        <v>255.09</v>
      </c>
      <c r="M11112" s="2" t="s">
        <v>23</v>
      </c>
      <c r="N11112" s="11">
        <f>L11112/E11112*100</f>
        <v>23.053981509096332</v>
      </c>
      <c r="O11112" s="12" t="str">
        <f>IF(N11112&lt;10,"Low",IF(N11112&lt;20,"Med","High"))</f>
        <v>High</v>
      </c>
      <c r="P11112" s="12">
        <f>sales*discount</f>
        <v>365.14170000000001</v>
      </c>
      <c r="Q11112" s="12">
        <f>sales-Discount_Values</f>
        <v>741.34829999999999</v>
      </c>
      <c r="R11112" s="12">
        <f>DATEDIF(order_date,delivery_date,"D")</f>
        <v>5</v>
      </c>
      <c r="S11112" s="12"/>
    </row>
    <row r="11113" spans="1:19" ht="14.25" customHeight="1" x14ac:dyDescent="0.35">
      <c r="A11113" s="2" t="s">
        <v>8879</v>
      </c>
      <c r="B11113" s="2">
        <v>108846</v>
      </c>
      <c r="C11113" s="2" t="s">
        <v>19</v>
      </c>
      <c r="D11113" s="2" t="s">
        <v>33</v>
      </c>
      <c r="E11113" s="2">
        <v>3428.51</v>
      </c>
      <c r="F11113" s="2">
        <v>0.32</v>
      </c>
      <c r="G11113" s="2">
        <v>3</v>
      </c>
      <c r="H11113" s="3">
        <v>45231</v>
      </c>
      <c r="I11113" s="3">
        <v>45234</v>
      </c>
      <c r="J11113" s="2" t="s">
        <v>15</v>
      </c>
      <c r="K11113" s="2" t="s">
        <v>16</v>
      </c>
      <c r="L11113" s="2">
        <v>790.5</v>
      </c>
      <c r="M11113" s="2" t="s">
        <v>34</v>
      </c>
      <c r="N11113" s="11">
        <f>L11113/E11113*100</f>
        <v>23.05666309854718</v>
      </c>
      <c r="O11113" s="12" t="str">
        <f>IF(N11113&lt;10,"Low",IF(N11113&lt;20,"Med","High"))</f>
        <v>High</v>
      </c>
      <c r="P11113" s="12">
        <f>sales*discount</f>
        <v>1097.1232</v>
      </c>
      <c r="Q11113" s="12">
        <f>sales-Discount_Values</f>
        <v>2331.3868000000002</v>
      </c>
      <c r="R11113" s="12">
        <f>DATEDIF(order_date,delivery_date,"D")</f>
        <v>3</v>
      </c>
      <c r="S11113" s="12"/>
    </row>
    <row r="11114" spans="1:19" ht="14.25" customHeight="1" x14ac:dyDescent="0.35">
      <c r="A11114" s="2" t="s">
        <v>8438</v>
      </c>
      <c r="B11114" s="2">
        <v>108405</v>
      </c>
      <c r="C11114" s="2" t="s">
        <v>19</v>
      </c>
      <c r="D11114" s="2" t="s">
        <v>26</v>
      </c>
      <c r="E11114" s="2">
        <v>865.73</v>
      </c>
      <c r="F11114" s="2">
        <v>0.15</v>
      </c>
      <c r="G11114" s="2">
        <v>7</v>
      </c>
      <c r="H11114" s="3">
        <v>44986</v>
      </c>
      <c r="I11114" s="3">
        <v>44991</v>
      </c>
      <c r="J11114" s="2" t="s">
        <v>15</v>
      </c>
      <c r="K11114" s="2" t="s">
        <v>22</v>
      </c>
      <c r="L11114" s="2">
        <v>199.61</v>
      </c>
      <c r="M11114" s="2" t="s">
        <v>17</v>
      </c>
      <c r="N11114" s="11">
        <f>L11114/E11114*100</f>
        <v>23.056842202534277</v>
      </c>
      <c r="O11114" s="12" t="str">
        <f>IF(N11114&lt;10,"Low",IF(N11114&lt;20,"Med","High"))</f>
        <v>High</v>
      </c>
      <c r="P11114" s="12">
        <f>sales*discount</f>
        <v>129.8595</v>
      </c>
      <c r="Q11114" s="12">
        <f>sales-Discount_Values</f>
        <v>735.87049999999999</v>
      </c>
      <c r="R11114" s="12">
        <f>DATEDIF(order_date,delivery_date,"D")</f>
        <v>5</v>
      </c>
      <c r="S11114" s="12"/>
    </row>
    <row r="11115" spans="1:19" ht="14.25" customHeight="1" x14ac:dyDescent="0.35">
      <c r="A11115" s="2" t="s">
        <v>10794</v>
      </c>
      <c r="B11115" s="2">
        <v>110761</v>
      </c>
      <c r="C11115" s="2" t="s">
        <v>25</v>
      </c>
      <c r="D11115" s="2" t="s">
        <v>26</v>
      </c>
      <c r="E11115" s="2">
        <v>3831.9</v>
      </c>
      <c r="F11115" s="2">
        <v>0.27</v>
      </c>
      <c r="G11115" s="2">
        <v>6</v>
      </c>
      <c r="H11115" s="3">
        <v>45590</v>
      </c>
      <c r="I11115" s="3">
        <v>45596</v>
      </c>
      <c r="J11115" s="2" t="s">
        <v>31</v>
      </c>
      <c r="K11115" s="2" t="s">
        <v>22</v>
      </c>
      <c r="L11115" s="2">
        <v>883.52</v>
      </c>
      <c r="M11115" s="2" t="s">
        <v>28</v>
      </c>
      <c r="N11115" s="11">
        <f>L11115/E11115*100</f>
        <v>23.056969127586836</v>
      </c>
      <c r="O11115" s="12" t="str">
        <f>IF(N11115&lt;10,"Low",IF(N11115&lt;20,"Med","High"))</f>
        <v>High</v>
      </c>
      <c r="P11115" s="12">
        <f>sales*discount</f>
        <v>1034.6130000000001</v>
      </c>
      <c r="Q11115" s="12">
        <f>sales-Discount_Values</f>
        <v>2797.2870000000003</v>
      </c>
      <c r="R11115" s="12">
        <f>DATEDIF(order_date,delivery_date,"D")</f>
        <v>6</v>
      </c>
      <c r="S11115" s="12"/>
    </row>
    <row r="11116" spans="1:19" ht="14.25" customHeight="1" x14ac:dyDescent="0.35">
      <c r="A11116" s="2" t="s">
        <v>13676</v>
      </c>
      <c r="B11116" s="2">
        <v>113643</v>
      </c>
      <c r="C11116" s="2" t="s">
        <v>41</v>
      </c>
      <c r="D11116" s="2" t="s">
        <v>26</v>
      </c>
      <c r="E11116" s="2">
        <v>240</v>
      </c>
      <c r="F11116" s="2">
        <v>0.24</v>
      </c>
      <c r="G11116" s="2">
        <v>4</v>
      </c>
      <c r="H11116" s="3">
        <v>45616</v>
      </c>
      <c r="I11116" s="3">
        <v>45623</v>
      </c>
      <c r="J11116" s="2" t="s">
        <v>15</v>
      </c>
      <c r="K11116" s="2" t="s">
        <v>27</v>
      </c>
      <c r="L11116" s="2">
        <v>55.35</v>
      </c>
      <c r="M11116" s="2" t="s">
        <v>48</v>
      </c>
      <c r="N11116" s="11">
        <f>L11116/E11116*100</f>
        <v>23.0625</v>
      </c>
      <c r="O11116" s="12" t="str">
        <f>IF(N11116&lt;10,"Low",IF(N11116&lt;20,"Med","High"))</f>
        <v>High</v>
      </c>
      <c r="P11116" s="12">
        <f>sales*discount</f>
        <v>57.599999999999994</v>
      </c>
      <c r="Q11116" s="12">
        <f>sales-Discount_Values</f>
        <v>182.4</v>
      </c>
      <c r="R11116" s="12">
        <f>DATEDIF(order_date,delivery_date,"D")</f>
        <v>7</v>
      </c>
      <c r="S11116" s="12"/>
    </row>
    <row r="11117" spans="1:19" ht="14.25" customHeight="1" x14ac:dyDescent="0.35">
      <c r="A11117" s="2" t="s">
        <v>8410</v>
      </c>
      <c r="B11117" s="2">
        <v>108377</v>
      </c>
      <c r="C11117" s="2" t="s">
        <v>19</v>
      </c>
      <c r="D11117" s="2" t="s">
        <v>20</v>
      </c>
      <c r="E11117" s="2">
        <v>3724.39</v>
      </c>
      <c r="F11117" s="2">
        <v>0.28000000000000003</v>
      </c>
      <c r="G11117" s="2">
        <v>6</v>
      </c>
      <c r="H11117" s="3">
        <v>45432</v>
      </c>
      <c r="I11117" s="3">
        <v>45436</v>
      </c>
      <c r="J11117" s="2" t="s">
        <v>15</v>
      </c>
      <c r="K11117" s="2" t="s">
        <v>16</v>
      </c>
      <c r="L11117" s="2">
        <v>859</v>
      </c>
      <c r="M11117" s="2" t="s">
        <v>17</v>
      </c>
      <c r="N11117" s="11">
        <f>L11117/E11117*100</f>
        <v>23.064179637470836</v>
      </c>
      <c r="O11117" s="12" t="str">
        <f>IF(N11117&lt;10,"Low",IF(N11117&lt;20,"Med","High"))</f>
        <v>High</v>
      </c>
      <c r="P11117" s="12">
        <f>sales*discount</f>
        <v>1042.8292000000001</v>
      </c>
      <c r="Q11117" s="12">
        <f>sales-Discount_Values</f>
        <v>2681.5607999999997</v>
      </c>
      <c r="R11117" s="12">
        <f>DATEDIF(order_date,delivery_date,"D")</f>
        <v>4</v>
      </c>
      <c r="S11117" s="12"/>
    </row>
    <row r="11118" spans="1:19" ht="14.25" customHeight="1" x14ac:dyDescent="0.35">
      <c r="A11118" s="2" t="s">
        <v>9344</v>
      </c>
      <c r="B11118" s="2">
        <v>109311</v>
      </c>
      <c r="C11118" s="2" t="s">
        <v>13</v>
      </c>
      <c r="D11118" s="2" t="s">
        <v>20</v>
      </c>
      <c r="E11118" s="2">
        <v>2092.48</v>
      </c>
      <c r="F11118" s="2">
        <v>0.05</v>
      </c>
      <c r="G11118" s="2">
        <v>6</v>
      </c>
      <c r="H11118" s="3">
        <v>45080</v>
      </c>
      <c r="I11118" s="3">
        <v>45087</v>
      </c>
      <c r="J11118" s="2" t="s">
        <v>31</v>
      </c>
      <c r="K11118" s="2" t="s">
        <v>27</v>
      </c>
      <c r="L11118" s="2">
        <v>482.63</v>
      </c>
      <c r="M11118" s="2" t="s">
        <v>34</v>
      </c>
      <c r="N11118" s="11">
        <f>L11118/E11118*100</f>
        <v>23.064975531426825</v>
      </c>
      <c r="O11118" s="12" t="str">
        <f>IF(N11118&lt;10,"Low",IF(N11118&lt;20,"Med","High"))</f>
        <v>High</v>
      </c>
      <c r="P11118" s="12">
        <f>sales*discount</f>
        <v>104.62400000000001</v>
      </c>
      <c r="Q11118" s="12">
        <f>sales-Discount_Values</f>
        <v>1987.856</v>
      </c>
      <c r="R11118" s="12">
        <f>DATEDIF(order_date,delivery_date,"D")</f>
        <v>7</v>
      </c>
      <c r="S11118" s="12"/>
    </row>
    <row r="11119" spans="1:19" ht="14.25" customHeight="1" x14ac:dyDescent="0.35">
      <c r="A11119" s="2" t="s">
        <v>12136</v>
      </c>
      <c r="B11119" s="2">
        <v>112103</v>
      </c>
      <c r="C11119" s="2" t="s">
        <v>41</v>
      </c>
      <c r="D11119" s="2" t="s">
        <v>26</v>
      </c>
      <c r="E11119" s="2">
        <v>2391.44</v>
      </c>
      <c r="F11119" s="2">
        <v>0.26</v>
      </c>
      <c r="G11119" s="2">
        <v>9</v>
      </c>
      <c r="H11119" s="3">
        <v>45594</v>
      </c>
      <c r="I11119" s="3">
        <v>45601</v>
      </c>
      <c r="J11119" s="2" t="s">
        <v>21</v>
      </c>
      <c r="K11119" s="2" t="s">
        <v>22</v>
      </c>
      <c r="L11119" s="2">
        <v>551.59</v>
      </c>
      <c r="M11119" s="2" t="s">
        <v>17</v>
      </c>
      <c r="N11119" s="11">
        <f>L11119/E11119*100</f>
        <v>23.065182484193624</v>
      </c>
      <c r="O11119" s="12" t="str">
        <f>IF(N11119&lt;10,"Low",IF(N11119&lt;20,"Med","High"))</f>
        <v>High</v>
      </c>
      <c r="P11119" s="12">
        <f>sales*discount</f>
        <v>621.77440000000001</v>
      </c>
      <c r="Q11119" s="12">
        <f>sales-Discount_Values</f>
        <v>1769.6656</v>
      </c>
      <c r="R11119" s="12">
        <f>DATEDIF(order_date,delivery_date,"D")</f>
        <v>7</v>
      </c>
      <c r="S11119" s="12"/>
    </row>
    <row r="11120" spans="1:19" ht="14.25" customHeight="1" x14ac:dyDescent="0.35">
      <c r="A11120" s="2" t="s">
        <v>11959</v>
      </c>
      <c r="B11120" s="2">
        <v>111926</v>
      </c>
      <c r="C11120" s="2" t="s">
        <v>19</v>
      </c>
      <c r="D11120" s="2" t="s">
        <v>14</v>
      </c>
      <c r="E11120" s="2">
        <v>2871.96</v>
      </c>
      <c r="F11120" s="2">
        <v>0.21</v>
      </c>
      <c r="G11120" s="2">
        <v>4</v>
      </c>
      <c r="H11120" s="3">
        <v>45409</v>
      </c>
      <c r="I11120" s="3">
        <v>45416</v>
      </c>
      <c r="J11120" s="2" t="s">
        <v>31</v>
      </c>
      <c r="K11120" s="2" t="s">
        <v>16</v>
      </c>
      <c r="L11120" s="2">
        <v>662.48</v>
      </c>
      <c r="M11120" s="2" t="s">
        <v>17</v>
      </c>
      <c r="N11120" s="11">
        <f>L11120/E11120*100</f>
        <v>23.067173637515843</v>
      </c>
      <c r="O11120" s="12" t="str">
        <f>IF(N11120&lt;10,"Low",IF(N11120&lt;20,"Med","High"))</f>
        <v>High</v>
      </c>
      <c r="P11120" s="12">
        <f>sales*discount</f>
        <v>603.11159999999995</v>
      </c>
      <c r="Q11120" s="12">
        <f>sales-Discount_Values</f>
        <v>2268.8483999999999</v>
      </c>
      <c r="R11120" s="12">
        <f>DATEDIF(order_date,delivery_date,"D")</f>
        <v>7</v>
      </c>
      <c r="S11120" s="12"/>
    </row>
    <row r="11121" spans="1:19" ht="14.25" customHeight="1" x14ac:dyDescent="0.35">
      <c r="A11121" s="2" t="s">
        <v>13121</v>
      </c>
      <c r="B11121" s="2">
        <v>113088</v>
      </c>
      <c r="C11121" s="2" t="s">
        <v>13</v>
      </c>
      <c r="D11121" s="2" t="s">
        <v>20</v>
      </c>
      <c r="E11121" s="2">
        <v>1747.28</v>
      </c>
      <c r="F11121" s="2">
        <v>0.18</v>
      </c>
      <c r="G11121" s="2">
        <v>5</v>
      </c>
      <c r="H11121" s="3">
        <v>44952</v>
      </c>
      <c r="I11121" s="3">
        <v>44953</v>
      </c>
      <c r="J11121" s="2" t="s">
        <v>31</v>
      </c>
      <c r="K11121" s="2" t="s">
        <v>22</v>
      </c>
      <c r="L11121" s="2">
        <v>403.05</v>
      </c>
      <c r="M11121" s="2" t="s">
        <v>28</v>
      </c>
      <c r="N11121" s="11">
        <f>L11121/E11121*100</f>
        <v>23.06728171787006</v>
      </c>
      <c r="O11121" s="12" t="str">
        <f>IF(N11121&lt;10,"Low",IF(N11121&lt;20,"Med","High"))</f>
        <v>High</v>
      </c>
      <c r="P11121" s="12">
        <f>sales*discount</f>
        <v>314.5104</v>
      </c>
      <c r="Q11121" s="12">
        <f>sales-Discount_Values</f>
        <v>1432.7696000000001</v>
      </c>
      <c r="R11121" s="12">
        <f>DATEDIF(order_date,delivery_date,"D")</f>
        <v>1</v>
      </c>
      <c r="S11121" s="12"/>
    </row>
    <row r="11122" spans="1:19" ht="14.25" customHeight="1" x14ac:dyDescent="0.35">
      <c r="A11122" s="2" t="s">
        <v>8408</v>
      </c>
      <c r="B11122" s="2">
        <v>108375</v>
      </c>
      <c r="C11122" s="2" t="s">
        <v>19</v>
      </c>
      <c r="D11122" s="2" t="s">
        <v>14</v>
      </c>
      <c r="E11122" s="2">
        <v>4580.49</v>
      </c>
      <c r="F11122" s="2">
        <v>0.45</v>
      </c>
      <c r="G11122" s="2">
        <v>5</v>
      </c>
      <c r="H11122" s="3">
        <v>45336</v>
      </c>
      <c r="I11122" s="3">
        <v>45340</v>
      </c>
      <c r="J11122" s="2" t="s">
        <v>21</v>
      </c>
      <c r="K11122" s="2" t="s">
        <v>27</v>
      </c>
      <c r="L11122" s="2">
        <v>1056.8</v>
      </c>
      <c r="M11122" s="2" t="s">
        <v>17</v>
      </c>
      <c r="N11122" s="11">
        <f>L11122/E11122*100</f>
        <v>23.071767430995376</v>
      </c>
      <c r="O11122" s="12" t="str">
        <f>IF(N11122&lt;10,"Low",IF(N11122&lt;20,"Med","High"))</f>
        <v>High</v>
      </c>
      <c r="P11122" s="12">
        <f>sales*discount</f>
        <v>2061.2204999999999</v>
      </c>
      <c r="Q11122" s="12">
        <f>sales-Discount_Values</f>
        <v>2519.2694999999999</v>
      </c>
      <c r="R11122" s="12">
        <f>DATEDIF(order_date,delivery_date,"D")</f>
        <v>4</v>
      </c>
      <c r="S11122" s="12"/>
    </row>
    <row r="11123" spans="1:19" ht="14.25" customHeight="1" x14ac:dyDescent="0.35">
      <c r="A11123" s="2" t="s">
        <v>14574</v>
      </c>
      <c r="B11123" s="2">
        <v>114541</v>
      </c>
      <c r="C11123" s="2" t="s">
        <v>41</v>
      </c>
      <c r="D11123" s="2" t="s">
        <v>33</v>
      </c>
      <c r="E11123" s="2">
        <v>1622.93</v>
      </c>
      <c r="F11123" s="2">
        <v>0.15</v>
      </c>
      <c r="G11123" s="2">
        <v>5</v>
      </c>
      <c r="H11123" s="3">
        <v>45317</v>
      </c>
      <c r="I11123" s="3">
        <v>45323</v>
      </c>
      <c r="J11123" s="2" t="s">
        <v>21</v>
      </c>
      <c r="K11123" s="2" t="s">
        <v>16</v>
      </c>
      <c r="L11123" s="2">
        <v>374.45</v>
      </c>
      <c r="M11123" s="2" t="s">
        <v>34</v>
      </c>
      <c r="N11123" s="11">
        <f>L11123/E11123*100</f>
        <v>23.072467697312884</v>
      </c>
      <c r="O11123" s="12" t="str">
        <f>IF(N11123&lt;10,"Low",IF(N11123&lt;20,"Med","High"))</f>
        <v>High</v>
      </c>
      <c r="P11123" s="12">
        <f>sales*discount</f>
        <v>243.43950000000001</v>
      </c>
      <c r="Q11123" s="12">
        <f>sales-Discount_Values</f>
        <v>1379.4905000000001</v>
      </c>
      <c r="R11123" s="12">
        <f>DATEDIF(order_date,delivery_date,"D")</f>
        <v>6</v>
      </c>
      <c r="S11123" s="12"/>
    </row>
    <row r="11124" spans="1:19" ht="14.25" customHeight="1" x14ac:dyDescent="0.35">
      <c r="A11124" s="2" t="s">
        <v>14538</v>
      </c>
      <c r="B11124" s="2">
        <v>114505</v>
      </c>
      <c r="C11124" s="2" t="s">
        <v>41</v>
      </c>
      <c r="D11124" s="2" t="s">
        <v>36</v>
      </c>
      <c r="E11124" s="2">
        <v>3959.79</v>
      </c>
      <c r="F11124" s="2">
        <v>0.23</v>
      </c>
      <c r="G11124" s="2">
        <v>5</v>
      </c>
      <c r="H11124" s="3">
        <v>45577</v>
      </c>
      <c r="I11124" s="3">
        <v>45583</v>
      </c>
      <c r="J11124" s="2" t="s">
        <v>15</v>
      </c>
      <c r="K11124" s="2" t="s">
        <v>22</v>
      </c>
      <c r="L11124" s="2">
        <v>913.63</v>
      </c>
      <c r="M11124" s="2" t="s">
        <v>28</v>
      </c>
      <c r="N11124" s="11">
        <f>L11124/E11124*100</f>
        <v>23.072688198111514</v>
      </c>
      <c r="O11124" s="12" t="str">
        <f>IF(N11124&lt;10,"Low",IF(N11124&lt;20,"Med","High"))</f>
        <v>High</v>
      </c>
      <c r="P11124" s="12">
        <f>sales*discount</f>
        <v>910.75170000000003</v>
      </c>
      <c r="Q11124" s="12">
        <f>sales-Discount_Values</f>
        <v>3049.0383000000002</v>
      </c>
      <c r="R11124" s="12">
        <f>DATEDIF(order_date,delivery_date,"D")</f>
        <v>6</v>
      </c>
      <c r="S11124" s="12"/>
    </row>
    <row r="11125" spans="1:19" ht="14.25" customHeight="1" x14ac:dyDescent="0.35">
      <c r="A11125" s="2" t="s">
        <v>11831</v>
      </c>
      <c r="B11125" s="2">
        <v>111798</v>
      </c>
      <c r="C11125" s="2" t="s">
        <v>13</v>
      </c>
      <c r="D11125" s="2" t="s">
        <v>20</v>
      </c>
      <c r="E11125" s="2">
        <v>3985.35</v>
      </c>
      <c r="F11125" s="2">
        <v>0.32</v>
      </c>
      <c r="G11125" s="2">
        <v>6</v>
      </c>
      <c r="H11125" s="3">
        <v>45072</v>
      </c>
      <c r="I11125" s="3">
        <v>45075</v>
      </c>
      <c r="J11125" s="2" t="s">
        <v>31</v>
      </c>
      <c r="K11125" s="2" t="s">
        <v>22</v>
      </c>
      <c r="L11125" s="2">
        <v>919.76</v>
      </c>
      <c r="M11125" s="2" t="s">
        <v>23</v>
      </c>
      <c r="N11125" s="11">
        <f>L11125/E11125*100</f>
        <v>23.078525098172058</v>
      </c>
      <c r="O11125" s="12" t="str">
        <f>IF(N11125&lt;10,"Low",IF(N11125&lt;20,"Med","High"))</f>
        <v>High</v>
      </c>
      <c r="P11125" s="12">
        <f>sales*discount</f>
        <v>1275.3119999999999</v>
      </c>
      <c r="Q11125" s="12">
        <f>sales-Discount_Values</f>
        <v>2710.038</v>
      </c>
      <c r="R11125" s="12">
        <f>DATEDIF(order_date,delivery_date,"D")</f>
        <v>3</v>
      </c>
      <c r="S11125" s="12"/>
    </row>
    <row r="11126" spans="1:19" ht="14.25" customHeight="1" x14ac:dyDescent="0.35">
      <c r="A11126" s="2" t="s">
        <v>8514</v>
      </c>
      <c r="B11126" s="2">
        <v>108481</v>
      </c>
      <c r="C11126" s="2" t="s">
        <v>19</v>
      </c>
      <c r="D11126" s="2" t="s">
        <v>36</v>
      </c>
      <c r="E11126" s="2">
        <v>4647.3</v>
      </c>
      <c r="F11126" s="2">
        <v>0.16</v>
      </c>
      <c r="G11126" s="2">
        <v>7</v>
      </c>
      <c r="H11126" s="3">
        <v>45398</v>
      </c>
      <c r="I11126" s="3">
        <v>45403</v>
      </c>
      <c r="J11126" s="2" t="s">
        <v>31</v>
      </c>
      <c r="K11126" s="2" t="s">
        <v>22</v>
      </c>
      <c r="L11126" s="2">
        <v>1072.54</v>
      </c>
      <c r="M11126" s="2" t="s">
        <v>39</v>
      </c>
      <c r="N11126" s="11">
        <f>L11126/E11126*100</f>
        <v>23.078776924235576</v>
      </c>
      <c r="O11126" s="12" t="str">
        <f>IF(N11126&lt;10,"Low",IF(N11126&lt;20,"Med","High"))</f>
        <v>High</v>
      </c>
      <c r="P11126" s="12">
        <f>sales*discount</f>
        <v>743.5680000000001</v>
      </c>
      <c r="Q11126" s="12">
        <f>sales-Discount_Values</f>
        <v>3903.732</v>
      </c>
      <c r="R11126" s="12">
        <f>DATEDIF(order_date,delivery_date,"D")</f>
        <v>5</v>
      </c>
      <c r="S11126" s="12"/>
    </row>
    <row r="11127" spans="1:19" ht="14.25" customHeight="1" x14ac:dyDescent="0.35">
      <c r="A11127" s="2" t="s">
        <v>329</v>
      </c>
      <c r="B11127" s="2">
        <v>100296</v>
      </c>
      <c r="C11127" s="2" t="s">
        <v>41</v>
      </c>
      <c r="D11127" s="2" t="s">
        <v>33</v>
      </c>
      <c r="E11127" s="2">
        <v>2251.11</v>
      </c>
      <c r="F11127" s="2">
        <v>0.47</v>
      </c>
      <c r="G11127" s="2">
        <v>3</v>
      </c>
      <c r="H11127" s="3">
        <v>45271</v>
      </c>
      <c r="I11127" s="3">
        <v>45278</v>
      </c>
      <c r="J11127" s="2" t="s">
        <v>31</v>
      </c>
      <c r="K11127" s="2" t="s">
        <v>16</v>
      </c>
      <c r="L11127" s="2">
        <v>519.6</v>
      </c>
      <c r="M11127" s="2" t="s">
        <v>28</v>
      </c>
      <c r="N11127" s="11">
        <f>L11127/E11127*100</f>
        <v>23.081946239855007</v>
      </c>
      <c r="O11127" s="12" t="str">
        <f>IF(N11127&lt;10,"Low",IF(N11127&lt;20,"Med","High"))</f>
        <v>High</v>
      </c>
      <c r="P11127" s="12">
        <f>sales*discount</f>
        <v>1058.0217</v>
      </c>
      <c r="Q11127" s="12">
        <f>sales-Discount_Values</f>
        <v>1193.0883000000001</v>
      </c>
      <c r="R11127" s="12">
        <f>DATEDIF(order_date,delivery_date,"D")</f>
        <v>7</v>
      </c>
      <c r="S11127" s="12"/>
    </row>
    <row r="11128" spans="1:19" ht="14.25" customHeight="1" x14ac:dyDescent="0.35">
      <c r="A11128" s="2" t="s">
        <v>4590</v>
      </c>
      <c r="B11128" s="2">
        <v>104557</v>
      </c>
      <c r="C11128" s="2" t="s">
        <v>41</v>
      </c>
      <c r="D11128" s="2" t="s">
        <v>14</v>
      </c>
      <c r="E11128" s="2">
        <v>4138.74</v>
      </c>
      <c r="F11128" s="2">
        <v>0.05</v>
      </c>
      <c r="G11128" s="2">
        <v>2</v>
      </c>
      <c r="H11128" s="3">
        <v>45633</v>
      </c>
      <c r="I11128" s="3">
        <v>45640</v>
      </c>
      <c r="J11128" s="2" t="s">
        <v>31</v>
      </c>
      <c r="K11128" s="2" t="s">
        <v>27</v>
      </c>
      <c r="L11128" s="2">
        <v>955.36</v>
      </c>
      <c r="M11128" s="2" t="s">
        <v>28</v>
      </c>
      <c r="N11128" s="11">
        <f>L11128/E11128*100</f>
        <v>23.08335387098489</v>
      </c>
      <c r="O11128" s="12" t="str">
        <f>IF(N11128&lt;10,"Low",IF(N11128&lt;20,"Med","High"))</f>
        <v>High</v>
      </c>
      <c r="P11128" s="12">
        <f>sales*discount</f>
        <v>206.93700000000001</v>
      </c>
      <c r="Q11128" s="12">
        <f>sales-Discount_Values</f>
        <v>3931.8029999999999</v>
      </c>
      <c r="R11128" s="12">
        <f>DATEDIF(order_date,delivery_date,"D")</f>
        <v>7</v>
      </c>
      <c r="S11128" s="12"/>
    </row>
    <row r="11129" spans="1:19" ht="14.25" customHeight="1" x14ac:dyDescent="0.35">
      <c r="A11129" s="2" t="s">
        <v>7141</v>
      </c>
      <c r="B11129" s="2">
        <v>107108</v>
      </c>
      <c r="C11129" s="2" t="s">
        <v>41</v>
      </c>
      <c r="D11129" s="2" t="s">
        <v>20</v>
      </c>
      <c r="E11129" s="2">
        <v>2513.89</v>
      </c>
      <c r="F11129" s="2">
        <v>0.09</v>
      </c>
      <c r="G11129" s="2">
        <v>6</v>
      </c>
      <c r="H11129" s="3">
        <v>45002</v>
      </c>
      <c r="I11129" s="3">
        <v>45006</v>
      </c>
      <c r="J11129" s="2" t="s">
        <v>15</v>
      </c>
      <c r="K11129" s="2" t="s">
        <v>27</v>
      </c>
      <c r="L11129" s="2">
        <v>580.30999999999995</v>
      </c>
      <c r="M11129" s="2" t="s">
        <v>28</v>
      </c>
      <c r="N11129" s="11">
        <f>L11129/E11129*100</f>
        <v>23.084144493195801</v>
      </c>
      <c r="O11129" s="12" t="str">
        <f>IF(N11129&lt;10,"Low",IF(N11129&lt;20,"Med","High"))</f>
        <v>High</v>
      </c>
      <c r="P11129" s="12">
        <f>sales*discount</f>
        <v>226.25009999999997</v>
      </c>
      <c r="Q11129" s="12">
        <f>sales-Discount_Values</f>
        <v>2287.6399000000001</v>
      </c>
      <c r="R11129" s="12">
        <f>DATEDIF(order_date,delivery_date,"D")</f>
        <v>4</v>
      </c>
      <c r="S11129" s="12"/>
    </row>
    <row r="11130" spans="1:19" ht="14.25" customHeight="1" x14ac:dyDescent="0.35">
      <c r="A11130" s="2" t="s">
        <v>11320</v>
      </c>
      <c r="B11130" s="2">
        <v>111287</v>
      </c>
      <c r="C11130" s="2" t="s">
        <v>25</v>
      </c>
      <c r="D11130" s="2" t="s">
        <v>14</v>
      </c>
      <c r="E11130" s="2">
        <v>586.55999999999995</v>
      </c>
      <c r="F11130" s="2">
        <v>0.04</v>
      </c>
      <c r="G11130" s="2">
        <v>5</v>
      </c>
      <c r="H11130" s="3">
        <v>45182</v>
      </c>
      <c r="I11130" s="3">
        <v>45185</v>
      </c>
      <c r="J11130" s="2" t="s">
        <v>31</v>
      </c>
      <c r="K11130" s="2" t="s">
        <v>22</v>
      </c>
      <c r="L11130" s="2">
        <v>135.41</v>
      </c>
      <c r="M11130" s="2" t="s">
        <v>34</v>
      </c>
      <c r="N11130" s="11">
        <f>L11130/E11130*100</f>
        <v>23.085447354064375</v>
      </c>
      <c r="O11130" s="12" t="str">
        <f>IF(N11130&lt;10,"Low",IF(N11130&lt;20,"Med","High"))</f>
        <v>High</v>
      </c>
      <c r="P11130" s="12">
        <f>sales*discount</f>
        <v>23.462399999999999</v>
      </c>
      <c r="Q11130" s="12">
        <f>sales-Discount_Values</f>
        <v>563.09759999999994</v>
      </c>
      <c r="R11130" s="12">
        <f>DATEDIF(order_date,delivery_date,"D")</f>
        <v>3</v>
      </c>
      <c r="S11130" s="12"/>
    </row>
    <row r="11131" spans="1:19" ht="14.25" customHeight="1" x14ac:dyDescent="0.35">
      <c r="A11131" s="2" t="s">
        <v>12457</v>
      </c>
      <c r="B11131" s="2">
        <v>112424</v>
      </c>
      <c r="C11131" s="2" t="s">
        <v>19</v>
      </c>
      <c r="D11131" s="2" t="s">
        <v>26</v>
      </c>
      <c r="E11131" s="2">
        <v>1650.37</v>
      </c>
      <c r="F11131" s="2">
        <v>0.43</v>
      </c>
      <c r="G11131" s="2">
        <v>4</v>
      </c>
      <c r="H11131" s="3">
        <v>45044</v>
      </c>
      <c r="I11131" s="3">
        <v>45051</v>
      </c>
      <c r="J11131" s="2" t="s">
        <v>21</v>
      </c>
      <c r="K11131" s="2" t="s">
        <v>27</v>
      </c>
      <c r="L11131" s="2">
        <v>381.02</v>
      </c>
      <c r="M11131" s="2" t="s">
        <v>48</v>
      </c>
      <c r="N11131" s="11">
        <f>L11131/E11131*100</f>
        <v>23.086944139798955</v>
      </c>
      <c r="O11131" s="12" t="str">
        <f>IF(N11131&lt;10,"Low",IF(N11131&lt;20,"Med","High"))</f>
        <v>High</v>
      </c>
      <c r="P11131" s="12">
        <f>sales*discount</f>
        <v>709.65909999999997</v>
      </c>
      <c r="Q11131" s="12">
        <f>sales-Discount_Values</f>
        <v>940.71089999999992</v>
      </c>
      <c r="R11131" s="12">
        <f>DATEDIF(order_date,delivery_date,"D")</f>
        <v>7</v>
      </c>
      <c r="S11131" s="12"/>
    </row>
    <row r="11132" spans="1:19" ht="14.25" customHeight="1" x14ac:dyDescent="0.35">
      <c r="A11132" s="2" t="s">
        <v>4445</v>
      </c>
      <c r="B11132" s="2">
        <v>104412</v>
      </c>
      <c r="C11132" s="2" t="s">
        <v>13</v>
      </c>
      <c r="D11132" s="2" t="s">
        <v>14</v>
      </c>
      <c r="E11132" s="2">
        <v>1886.32</v>
      </c>
      <c r="F11132" s="2">
        <v>0.38</v>
      </c>
      <c r="G11132" s="2">
        <v>6</v>
      </c>
      <c r="H11132" s="3">
        <v>45294</v>
      </c>
      <c r="I11132" s="3">
        <v>45296</v>
      </c>
      <c r="J11132" s="2" t="s">
        <v>21</v>
      </c>
      <c r="K11132" s="2" t="s">
        <v>22</v>
      </c>
      <c r="L11132" s="2">
        <v>435.52</v>
      </c>
      <c r="M11132" s="2" t="s">
        <v>17</v>
      </c>
      <c r="N11132" s="11">
        <f>L11132/E11132*100</f>
        <v>23.088341320666693</v>
      </c>
      <c r="O11132" s="12" t="str">
        <f>IF(N11132&lt;10,"Low",IF(N11132&lt;20,"Med","High"))</f>
        <v>High</v>
      </c>
      <c r="P11132" s="12">
        <f>sales*discount</f>
        <v>716.80160000000001</v>
      </c>
      <c r="Q11132" s="12">
        <f>sales-Discount_Values</f>
        <v>1169.5183999999999</v>
      </c>
      <c r="R11132" s="12">
        <f>DATEDIF(order_date,delivery_date,"D")</f>
        <v>2</v>
      </c>
      <c r="S11132" s="12"/>
    </row>
    <row r="11133" spans="1:19" ht="14.25" customHeight="1" x14ac:dyDescent="0.35">
      <c r="A11133" s="2" t="s">
        <v>3158</v>
      </c>
      <c r="B11133" s="2">
        <v>103125</v>
      </c>
      <c r="C11133" s="2" t="s">
        <v>19</v>
      </c>
      <c r="D11133" s="2" t="s">
        <v>36</v>
      </c>
      <c r="E11133" s="2">
        <v>2467.16</v>
      </c>
      <c r="F11133" s="2">
        <v>0.49</v>
      </c>
      <c r="G11133" s="2">
        <v>1</v>
      </c>
      <c r="H11133" s="3">
        <v>45532</v>
      </c>
      <c r="I11133" s="3">
        <v>45536</v>
      </c>
      <c r="J11133" s="2" t="s">
        <v>15</v>
      </c>
      <c r="K11133" s="2" t="s">
        <v>27</v>
      </c>
      <c r="L11133" s="2">
        <v>569.66999999999996</v>
      </c>
      <c r="M11133" s="2" t="s">
        <v>23</v>
      </c>
      <c r="N11133" s="11">
        <f>L11133/E11133*100</f>
        <v>23.090111707388253</v>
      </c>
      <c r="O11133" s="12" t="str">
        <f>IF(N11133&lt;10,"Low",IF(N11133&lt;20,"Med","High"))</f>
        <v>High</v>
      </c>
      <c r="P11133" s="12">
        <f>sales*discount</f>
        <v>1208.9083999999998</v>
      </c>
      <c r="Q11133" s="12">
        <f>sales-Discount_Values</f>
        <v>1258.2516000000001</v>
      </c>
      <c r="R11133" s="12">
        <f>DATEDIF(order_date,delivery_date,"D")</f>
        <v>4</v>
      </c>
      <c r="S11133" s="12"/>
    </row>
    <row r="11134" spans="1:19" ht="14.25" customHeight="1" x14ac:dyDescent="0.35">
      <c r="A11134" s="2" t="s">
        <v>7445</v>
      </c>
      <c r="B11134" s="2">
        <v>107412</v>
      </c>
      <c r="C11134" s="2" t="s">
        <v>19</v>
      </c>
      <c r="D11134" s="2" t="s">
        <v>36</v>
      </c>
      <c r="E11134" s="2">
        <v>3712.64</v>
      </c>
      <c r="F11134" s="2">
        <v>0.28999999999999998</v>
      </c>
      <c r="G11134" s="2">
        <v>6</v>
      </c>
      <c r="H11134" s="3">
        <v>45488</v>
      </c>
      <c r="I11134" s="3">
        <v>45494</v>
      </c>
      <c r="J11134" s="2" t="s">
        <v>31</v>
      </c>
      <c r="K11134" s="2" t="s">
        <v>16</v>
      </c>
      <c r="L11134" s="2">
        <v>857.34</v>
      </c>
      <c r="M11134" s="2" t="s">
        <v>39</v>
      </c>
      <c r="N11134" s="11">
        <f>L11134/E11134*100</f>
        <v>23.092462506464404</v>
      </c>
      <c r="O11134" s="12" t="str">
        <f>IF(N11134&lt;10,"Low",IF(N11134&lt;20,"Med","High"))</f>
        <v>High</v>
      </c>
      <c r="P11134" s="12">
        <f>sales*discount</f>
        <v>1076.6655999999998</v>
      </c>
      <c r="Q11134" s="12">
        <f>sales-Discount_Values</f>
        <v>2635.9744000000001</v>
      </c>
      <c r="R11134" s="12">
        <f>DATEDIF(order_date,delivery_date,"D")</f>
        <v>6</v>
      </c>
      <c r="S11134" s="12"/>
    </row>
    <row r="11135" spans="1:19" ht="14.25" customHeight="1" x14ac:dyDescent="0.35">
      <c r="A11135" s="2" t="s">
        <v>3926</v>
      </c>
      <c r="B11135" s="2">
        <v>103893</v>
      </c>
      <c r="C11135" s="2" t="s">
        <v>25</v>
      </c>
      <c r="D11135" s="2" t="s">
        <v>20</v>
      </c>
      <c r="E11135" s="2">
        <v>3602.92</v>
      </c>
      <c r="F11135" s="2">
        <v>0.42</v>
      </c>
      <c r="G11135" s="2">
        <v>2</v>
      </c>
      <c r="H11135" s="3">
        <v>45549</v>
      </c>
      <c r="I11135" s="3">
        <v>45553</v>
      </c>
      <c r="J11135" s="2" t="s">
        <v>15</v>
      </c>
      <c r="K11135" s="2" t="s">
        <v>16</v>
      </c>
      <c r="L11135" s="2">
        <v>832.02</v>
      </c>
      <c r="M11135" s="2" t="s">
        <v>34</v>
      </c>
      <c r="N11135" s="11">
        <f>L11135/E11135*100</f>
        <v>23.092935729907964</v>
      </c>
      <c r="O11135" s="12" t="str">
        <f>IF(N11135&lt;10,"Low",IF(N11135&lt;20,"Med","High"))</f>
        <v>High</v>
      </c>
      <c r="P11135" s="12">
        <f>sales*discount</f>
        <v>1513.2264</v>
      </c>
      <c r="Q11135" s="12">
        <f>sales-Discount_Values</f>
        <v>2089.6936000000001</v>
      </c>
      <c r="R11135" s="12">
        <f>DATEDIF(order_date,delivery_date,"D")</f>
        <v>4</v>
      </c>
      <c r="S11135" s="12"/>
    </row>
    <row r="11136" spans="1:19" ht="14.25" customHeight="1" x14ac:dyDescent="0.35">
      <c r="A11136" s="2" t="s">
        <v>1153</v>
      </c>
      <c r="B11136" s="2">
        <v>101120</v>
      </c>
      <c r="C11136" s="2" t="s">
        <v>41</v>
      </c>
      <c r="D11136" s="2" t="s">
        <v>36</v>
      </c>
      <c r="E11136" s="2">
        <v>2193.5300000000002</v>
      </c>
      <c r="F11136" s="2">
        <v>0.35</v>
      </c>
      <c r="G11136" s="2">
        <v>9</v>
      </c>
      <c r="H11136" s="3">
        <v>45597</v>
      </c>
      <c r="I11136" s="3">
        <v>45603</v>
      </c>
      <c r="J11136" s="2" t="s">
        <v>15</v>
      </c>
      <c r="K11136" s="2" t="s">
        <v>16</v>
      </c>
      <c r="L11136" s="2">
        <v>506.56</v>
      </c>
      <c r="M11136" s="2" t="s">
        <v>17</v>
      </c>
      <c r="N11136" s="11">
        <f>L11136/E11136*100</f>
        <v>23.09337004736657</v>
      </c>
      <c r="O11136" s="12" t="str">
        <f>IF(N11136&lt;10,"Low",IF(N11136&lt;20,"Med","High"))</f>
        <v>High</v>
      </c>
      <c r="P11136" s="12">
        <f>sales*discount</f>
        <v>767.7355</v>
      </c>
      <c r="Q11136" s="12">
        <f>sales-Discount_Values</f>
        <v>1425.7945000000002</v>
      </c>
      <c r="R11136" s="12">
        <f>DATEDIF(order_date,delivery_date,"D")</f>
        <v>6</v>
      </c>
      <c r="S11136" s="12"/>
    </row>
    <row r="11137" spans="1:19" ht="14.25" customHeight="1" x14ac:dyDescent="0.35">
      <c r="A11137" s="2" t="s">
        <v>15215</v>
      </c>
      <c r="B11137" s="2">
        <v>115182</v>
      </c>
      <c r="C11137" s="2" t="s">
        <v>13</v>
      </c>
      <c r="D11137" s="2" t="s">
        <v>36</v>
      </c>
      <c r="E11137" s="2">
        <v>4033.63</v>
      </c>
      <c r="F11137" s="2">
        <v>0.46</v>
      </c>
      <c r="G11137" s="2">
        <v>6</v>
      </c>
      <c r="H11137" s="3">
        <v>45072</v>
      </c>
      <c r="I11137" s="3">
        <v>45076</v>
      </c>
      <c r="J11137" s="2" t="s">
        <v>31</v>
      </c>
      <c r="K11137" s="2" t="s">
        <v>16</v>
      </c>
      <c r="L11137" s="2">
        <v>931.52</v>
      </c>
      <c r="M11137" s="2" t="s">
        <v>48</v>
      </c>
      <c r="N11137" s="11">
        <f>L11137/E11137*100</f>
        <v>23.09383855237094</v>
      </c>
      <c r="O11137" s="12" t="str">
        <f>IF(N11137&lt;10,"Low",IF(N11137&lt;20,"Med","High"))</f>
        <v>High</v>
      </c>
      <c r="P11137" s="12">
        <f>sales*discount</f>
        <v>1855.4698000000001</v>
      </c>
      <c r="Q11137" s="12">
        <f>sales-Discount_Values</f>
        <v>2178.1602000000003</v>
      </c>
      <c r="R11137" s="12">
        <f>DATEDIF(order_date,delivery_date,"D")</f>
        <v>4</v>
      </c>
      <c r="S11137" s="12"/>
    </row>
    <row r="11138" spans="1:19" ht="14.25" customHeight="1" x14ac:dyDescent="0.35">
      <c r="A11138" s="2" t="s">
        <v>12989</v>
      </c>
      <c r="B11138" s="2">
        <v>112956</v>
      </c>
      <c r="C11138" s="2" t="s">
        <v>41</v>
      </c>
      <c r="D11138" s="2" t="s">
        <v>36</v>
      </c>
      <c r="E11138" s="2">
        <v>233.35</v>
      </c>
      <c r="F11138" s="2">
        <v>0.31</v>
      </c>
      <c r="G11138" s="2">
        <v>3</v>
      </c>
      <c r="H11138" s="3">
        <v>45504</v>
      </c>
      <c r="I11138" s="3">
        <v>45508</v>
      </c>
      <c r="J11138" s="2" t="s">
        <v>31</v>
      </c>
      <c r="K11138" s="2" t="s">
        <v>22</v>
      </c>
      <c r="L11138" s="2">
        <v>53.89</v>
      </c>
      <c r="M11138" s="2" t="s">
        <v>39</v>
      </c>
      <c r="N11138" s="11">
        <f>L11138/E11138*100</f>
        <v>23.094064709663598</v>
      </c>
      <c r="O11138" s="12" t="str">
        <f>IF(N11138&lt;10,"Low",IF(N11138&lt;20,"Med","High"))</f>
        <v>High</v>
      </c>
      <c r="P11138" s="12">
        <f>sales*discount</f>
        <v>72.338499999999996</v>
      </c>
      <c r="Q11138" s="12">
        <f>sales-Discount_Values</f>
        <v>161.01150000000001</v>
      </c>
      <c r="R11138" s="12">
        <f>DATEDIF(order_date,delivery_date,"D")</f>
        <v>4</v>
      </c>
      <c r="S11138" s="12"/>
    </row>
    <row r="11139" spans="1:19" ht="14.25" customHeight="1" x14ac:dyDescent="0.35">
      <c r="A11139" s="2" t="s">
        <v>12643</v>
      </c>
      <c r="B11139" s="2">
        <v>112610</v>
      </c>
      <c r="C11139" s="2" t="s">
        <v>41</v>
      </c>
      <c r="D11139" s="2" t="s">
        <v>26</v>
      </c>
      <c r="E11139" s="2">
        <v>4022.27</v>
      </c>
      <c r="F11139" s="2">
        <v>0.05</v>
      </c>
      <c r="G11139" s="2">
        <v>7</v>
      </c>
      <c r="H11139" s="3">
        <v>45587</v>
      </c>
      <c r="I11139" s="3">
        <v>45591</v>
      </c>
      <c r="J11139" s="2" t="s">
        <v>21</v>
      </c>
      <c r="K11139" s="2" t="s">
        <v>22</v>
      </c>
      <c r="L11139" s="2">
        <v>928.96</v>
      </c>
      <c r="M11139" s="2" t="s">
        <v>28</v>
      </c>
      <c r="N11139" s="11">
        <f>L11139/E11139*100</f>
        <v>23.095416269917237</v>
      </c>
      <c r="O11139" s="12" t="str">
        <f>IF(N11139&lt;10,"Low",IF(N11139&lt;20,"Med","High"))</f>
        <v>High</v>
      </c>
      <c r="P11139" s="12">
        <f>sales*discount</f>
        <v>201.11350000000002</v>
      </c>
      <c r="Q11139" s="12">
        <f>sales-Discount_Values</f>
        <v>3821.1565000000001</v>
      </c>
      <c r="R11139" s="12">
        <f>DATEDIF(order_date,delivery_date,"D")</f>
        <v>4</v>
      </c>
      <c r="S11139" s="12"/>
    </row>
    <row r="11140" spans="1:19" ht="14.25" customHeight="1" x14ac:dyDescent="0.35">
      <c r="A11140" s="2" t="s">
        <v>6572</v>
      </c>
      <c r="B11140" s="2">
        <v>106539</v>
      </c>
      <c r="C11140" s="2" t="s">
        <v>41</v>
      </c>
      <c r="D11140" s="2" t="s">
        <v>20</v>
      </c>
      <c r="E11140" s="2">
        <v>4497.32</v>
      </c>
      <c r="F11140" s="2">
        <v>0.15</v>
      </c>
      <c r="G11140" s="2">
        <v>5</v>
      </c>
      <c r="H11140" s="3">
        <v>45191</v>
      </c>
      <c r="I11140" s="3">
        <v>45197</v>
      </c>
      <c r="J11140" s="2" t="s">
        <v>31</v>
      </c>
      <c r="K11140" s="2" t="s">
        <v>16</v>
      </c>
      <c r="L11140" s="2">
        <v>1038.68</v>
      </c>
      <c r="M11140" s="2" t="s">
        <v>28</v>
      </c>
      <c r="N11140" s="11">
        <f>L11140/E11140*100</f>
        <v>23.095532450437155</v>
      </c>
      <c r="O11140" s="12" t="str">
        <f>IF(N11140&lt;10,"Low",IF(N11140&lt;20,"Med","High"))</f>
        <v>High</v>
      </c>
      <c r="P11140" s="12">
        <f>sales*discount</f>
        <v>674.59799999999996</v>
      </c>
      <c r="Q11140" s="12">
        <f>sales-Discount_Values</f>
        <v>3822.7219999999998</v>
      </c>
      <c r="R11140" s="12">
        <f>DATEDIF(order_date,delivery_date,"D")</f>
        <v>6</v>
      </c>
      <c r="S11140" s="12"/>
    </row>
    <row r="11141" spans="1:19" ht="14.25" customHeight="1" x14ac:dyDescent="0.35">
      <c r="A11141" s="2" t="s">
        <v>2434</v>
      </c>
      <c r="B11141" s="2">
        <v>102401</v>
      </c>
      <c r="C11141" s="2" t="s">
        <v>19</v>
      </c>
      <c r="D11141" s="2" t="s">
        <v>33</v>
      </c>
      <c r="E11141" s="2">
        <v>3503.66</v>
      </c>
      <c r="F11141" s="2">
        <v>0.3</v>
      </c>
      <c r="G11141" s="2">
        <v>5</v>
      </c>
      <c r="H11141" s="3">
        <v>45467</v>
      </c>
      <c r="I11141" s="3">
        <v>45473</v>
      </c>
      <c r="J11141" s="2" t="s">
        <v>15</v>
      </c>
      <c r="K11141" s="2" t="s">
        <v>16</v>
      </c>
      <c r="L11141" s="2">
        <v>809.21</v>
      </c>
      <c r="M11141" s="2" t="s">
        <v>28</v>
      </c>
      <c r="N11141" s="11">
        <f>L11141/E11141*100</f>
        <v>23.09613375727097</v>
      </c>
      <c r="O11141" s="12" t="str">
        <f>IF(N11141&lt;10,"Low",IF(N11141&lt;20,"Med","High"))</f>
        <v>High</v>
      </c>
      <c r="P11141" s="12">
        <f>sales*discount</f>
        <v>1051.098</v>
      </c>
      <c r="Q11141" s="12">
        <f>sales-Discount_Values</f>
        <v>2452.5619999999999</v>
      </c>
      <c r="R11141" s="12">
        <f>DATEDIF(order_date,delivery_date,"D")</f>
        <v>6</v>
      </c>
      <c r="S11141" s="12"/>
    </row>
    <row r="11142" spans="1:19" ht="14.25" customHeight="1" x14ac:dyDescent="0.35">
      <c r="A11142" s="2" t="s">
        <v>3894</v>
      </c>
      <c r="B11142" s="2">
        <v>103861</v>
      </c>
      <c r="C11142" s="2" t="s">
        <v>41</v>
      </c>
      <c r="D11142" s="2" t="s">
        <v>20</v>
      </c>
      <c r="E11142" s="2">
        <v>4510.51</v>
      </c>
      <c r="F11142" s="2">
        <v>0.47</v>
      </c>
      <c r="G11142" s="2">
        <v>3</v>
      </c>
      <c r="H11142" s="3">
        <v>45491</v>
      </c>
      <c r="I11142" s="3">
        <v>45492</v>
      </c>
      <c r="J11142" s="2" t="s">
        <v>21</v>
      </c>
      <c r="K11142" s="2" t="s">
        <v>27</v>
      </c>
      <c r="L11142" s="2">
        <v>1041.8900000000001</v>
      </c>
      <c r="M11142" s="2" t="s">
        <v>28</v>
      </c>
      <c r="N11142" s="11">
        <f>L11142/E11142*100</f>
        <v>23.099161735590876</v>
      </c>
      <c r="O11142" s="12" t="str">
        <f>IF(N11142&lt;10,"Low",IF(N11142&lt;20,"Med","High"))</f>
        <v>High</v>
      </c>
      <c r="P11142" s="12">
        <f>sales*discount</f>
        <v>2119.9396999999999</v>
      </c>
      <c r="Q11142" s="12">
        <f>sales-Discount_Values</f>
        <v>2390.5703000000003</v>
      </c>
      <c r="R11142" s="12">
        <f>DATEDIF(order_date,delivery_date,"D")</f>
        <v>1</v>
      </c>
      <c r="S11142" s="12"/>
    </row>
    <row r="11143" spans="1:19" ht="14.25" customHeight="1" x14ac:dyDescent="0.35">
      <c r="A11143" s="2" t="s">
        <v>6126</v>
      </c>
      <c r="B11143" s="2">
        <v>106093</v>
      </c>
      <c r="C11143" s="2" t="s">
        <v>25</v>
      </c>
      <c r="D11143" s="2" t="s">
        <v>20</v>
      </c>
      <c r="E11143" s="2">
        <v>2954.43</v>
      </c>
      <c r="F11143" s="2">
        <v>0.27</v>
      </c>
      <c r="G11143" s="2">
        <v>4</v>
      </c>
      <c r="H11143" s="3">
        <v>45620</v>
      </c>
      <c r="I11143" s="3">
        <v>45625</v>
      </c>
      <c r="J11143" s="2" t="s">
        <v>31</v>
      </c>
      <c r="K11143" s="2" t="s">
        <v>27</v>
      </c>
      <c r="L11143" s="2">
        <v>682.58</v>
      </c>
      <c r="M11143" s="2" t="s">
        <v>34</v>
      </c>
      <c r="N11143" s="11">
        <f>L11143/E11143*100</f>
        <v>23.103610510318408</v>
      </c>
      <c r="O11143" s="12" t="str">
        <f>IF(N11143&lt;10,"Low",IF(N11143&lt;20,"Med","High"))</f>
        <v>High</v>
      </c>
      <c r="P11143" s="12">
        <f>sales*discount</f>
        <v>797.6961</v>
      </c>
      <c r="Q11143" s="12">
        <f>sales-Discount_Values</f>
        <v>2156.7338999999997</v>
      </c>
      <c r="R11143" s="12">
        <f>DATEDIF(order_date,delivery_date,"D")</f>
        <v>5</v>
      </c>
      <c r="S11143" s="12"/>
    </row>
    <row r="11144" spans="1:19" ht="14.25" customHeight="1" x14ac:dyDescent="0.35">
      <c r="A11144" s="2" t="s">
        <v>2611</v>
      </c>
      <c r="B11144" s="2">
        <v>102578</v>
      </c>
      <c r="C11144" s="2" t="s">
        <v>19</v>
      </c>
      <c r="D11144" s="2" t="s">
        <v>14</v>
      </c>
      <c r="E11144" s="2">
        <v>3862.08</v>
      </c>
      <c r="F11144" s="2">
        <v>0.44</v>
      </c>
      <c r="G11144" s="2">
        <v>5</v>
      </c>
      <c r="H11144" s="3">
        <v>45072</v>
      </c>
      <c r="I11144" s="3">
        <v>45075</v>
      </c>
      <c r="J11144" s="2" t="s">
        <v>21</v>
      </c>
      <c r="K11144" s="2" t="s">
        <v>22</v>
      </c>
      <c r="L11144" s="2">
        <v>892.36</v>
      </c>
      <c r="M11144" s="2" t="s">
        <v>48</v>
      </c>
      <c r="N11144" s="11">
        <f>L11144/E11144*100</f>
        <v>23.105683983760049</v>
      </c>
      <c r="O11144" s="12" t="str">
        <f>IF(N11144&lt;10,"Low",IF(N11144&lt;20,"Med","High"))</f>
        <v>High</v>
      </c>
      <c r="P11144" s="12">
        <f>sales*discount</f>
        <v>1699.3152</v>
      </c>
      <c r="Q11144" s="12">
        <f>sales-Discount_Values</f>
        <v>2162.7647999999999</v>
      </c>
      <c r="R11144" s="12">
        <f>DATEDIF(order_date,delivery_date,"D")</f>
        <v>3</v>
      </c>
      <c r="S11144" s="12"/>
    </row>
    <row r="11145" spans="1:19" ht="14.25" customHeight="1" x14ac:dyDescent="0.35">
      <c r="A11145" s="2" t="s">
        <v>11559</v>
      </c>
      <c r="B11145" s="2">
        <v>111526</v>
      </c>
      <c r="C11145" s="2" t="s">
        <v>25</v>
      </c>
      <c r="D11145" s="2" t="s">
        <v>26</v>
      </c>
      <c r="E11145" s="2">
        <v>4933.74</v>
      </c>
      <c r="F11145" s="2">
        <v>0.28000000000000003</v>
      </c>
      <c r="G11145" s="2">
        <v>1</v>
      </c>
      <c r="H11145" s="3">
        <v>45228</v>
      </c>
      <c r="I11145" s="3">
        <v>45235</v>
      </c>
      <c r="J11145" s="2" t="s">
        <v>21</v>
      </c>
      <c r="K11145" s="2" t="s">
        <v>22</v>
      </c>
      <c r="L11145" s="2">
        <v>1140.04</v>
      </c>
      <c r="M11145" s="2" t="s">
        <v>39</v>
      </c>
      <c r="N11145" s="11">
        <f>L11145/E11145*100</f>
        <v>23.107014151536156</v>
      </c>
      <c r="O11145" s="12" t="str">
        <f>IF(N11145&lt;10,"Low",IF(N11145&lt;20,"Med","High"))</f>
        <v>High</v>
      </c>
      <c r="P11145" s="12">
        <f>sales*discount</f>
        <v>1381.4472000000001</v>
      </c>
      <c r="Q11145" s="12">
        <f>sales-Discount_Values</f>
        <v>3552.2927999999997</v>
      </c>
      <c r="R11145" s="12">
        <f>DATEDIF(order_date,delivery_date,"D")</f>
        <v>7</v>
      </c>
      <c r="S11145" s="12"/>
    </row>
    <row r="11146" spans="1:19" ht="14.25" customHeight="1" x14ac:dyDescent="0.35">
      <c r="A11146" s="2" t="s">
        <v>3287</v>
      </c>
      <c r="B11146" s="2">
        <v>103254</v>
      </c>
      <c r="C11146" s="2" t="s">
        <v>19</v>
      </c>
      <c r="D11146" s="2" t="s">
        <v>26</v>
      </c>
      <c r="E11146" s="2">
        <v>3345.03</v>
      </c>
      <c r="F11146" s="2">
        <v>0.26</v>
      </c>
      <c r="G11146" s="2">
        <v>6</v>
      </c>
      <c r="H11146" s="3">
        <v>45405</v>
      </c>
      <c r="I11146" s="3">
        <v>45409</v>
      </c>
      <c r="J11146" s="2" t="s">
        <v>15</v>
      </c>
      <c r="K11146" s="2" t="s">
        <v>27</v>
      </c>
      <c r="L11146" s="2">
        <v>772.94</v>
      </c>
      <c r="M11146" s="2" t="s">
        <v>28</v>
      </c>
      <c r="N11146" s="11">
        <f>L11146/E11146*100</f>
        <v>23.107117126004852</v>
      </c>
      <c r="O11146" s="12" t="str">
        <f>IF(N11146&lt;10,"Low",IF(N11146&lt;20,"Med","High"))</f>
        <v>High</v>
      </c>
      <c r="P11146" s="12">
        <f>sales*discount</f>
        <v>869.70780000000013</v>
      </c>
      <c r="Q11146" s="12">
        <f>sales-Discount_Values</f>
        <v>2475.3222000000001</v>
      </c>
      <c r="R11146" s="12">
        <f>DATEDIF(order_date,delivery_date,"D")</f>
        <v>4</v>
      </c>
      <c r="S11146" s="12"/>
    </row>
    <row r="11147" spans="1:19" ht="14.25" customHeight="1" x14ac:dyDescent="0.35">
      <c r="A11147" s="2" t="s">
        <v>3192</v>
      </c>
      <c r="B11147" s="2">
        <v>103159</v>
      </c>
      <c r="C11147" s="2" t="s">
        <v>13</v>
      </c>
      <c r="D11147" s="2" t="s">
        <v>26</v>
      </c>
      <c r="E11147" s="2">
        <v>4598.66</v>
      </c>
      <c r="F11147" s="2">
        <v>0.43</v>
      </c>
      <c r="G11147" s="2">
        <v>8</v>
      </c>
      <c r="H11147" s="3">
        <v>45506</v>
      </c>
      <c r="I11147" s="3">
        <v>45512</v>
      </c>
      <c r="J11147" s="2" t="s">
        <v>31</v>
      </c>
      <c r="K11147" s="2" t="s">
        <v>16</v>
      </c>
      <c r="L11147" s="2">
        <v>1062.67</v>
      </c>
      <c r="M11147" s="2" t="s">
        <v>34</v>
      </c>
      <c r="N11147" s="11">
        <f>L11147/E11147*100</f>
        <v>23.108253273779756</v>
      </c>
      <c r="O11147" s="12" t="str">
        <f>IF(N11147&lt;10,"Low",IF(N11147&lt;20,"Med","High"))</f>
        <v>High</v>
      </c>
      <c r="P11147" s="12">
        <f>sales*discount</f>
        <v>1977.4237999999998</v>
      </c>
      <c r="Q11147" s="12">
        <f>sales-Discount_Values</f>
        <v>2621.2362000000003</v>
      </c>
      <c r="R11147" s="12">
        <f>DATEDIF(order_date,delivery_date,"D")</f>
        <v>6</v>
      </c>
      <c r="S11147" s="12"/>
    </row>
    <row r="11148" spans="1:19" ht="14.25" customHeight="1" x14ac:dyDescent="0.35">
      <c r="A11148" s="2" t="s">
        <v>13596</v>
      </c>
      <c r="B11148" s="2">
        <v>113563</v>
      </c>
      <c r="C11148" s="2" t="s">
        <v>25</v>
      </c>
      <c r="D11148" s="2" t="s">
        <v>26</v>
      </c>
      <c r="E11148" s="2">
        <v>3863.57</v>
      </c>
      <c r="F11148" s="2">
        <v>0.38</v>
      </c>
      <c r="G11148" s="2">
        <v>7</v>
      </c>
      <c r="H11148" s="3">
        <v>45270</v>
      </c>
      <c r="I11148" s="3">
        <v>45273</v>
      </c>
      <c r="J11148" s="2" t="s">
        <v>31</v>
      </c>
      <c r="K11148" s="2" t="s">
        <v>16</v>
      </c>
      <c r="L11148" s="2">
        <v>892.86</v>
      </c>
      <c r="M11148" s="2" t="s">
        <v>48</v>
      </c>
      <c r="N11148" s="11">
        <f>L11148/E11148*100</f>
        <v>23.109714590391786</v>
      </c>
      <c r="O11148" s="12" t="str">
        <f>IF(N11148&lt;10,"Low",IF(N11148&lt;20,"Med","High"))</f>
        <v>High</v>
      </c>
      <c r="P11148" s="12">
        <f>sales*discount</f>
        <v>1468.1566</v>
      </c>
      <c r="Q11148" s="12">
        <f>sales-Discount_Values</f>
        <v>2395.4134000000004</v>
      </c>
      <c r="R11148" s="12">
        <f>DATEDIF(order_date,delivery_date,"D")</f>
        <v>3</v>
      </c>
      <c r="S11148" s="12"/>
    </row>
    <row r="11149" spans="1:19" ht="14.25" customHeight="1" x14ac:dyDescent="0.35">
      <c r="A11149" s="2" t="s">
        <v>6659</v>
      </c>
      <c r="B11149" s="2">
        <v>106626</v>
      </c>
      <c r="C11149" s="2" t="s">
        <v>13</v>
      </c>
      <c r="D11149" s="2" t="s">
        <v>20</v>
      </c>
      <c r="E11149" s="2">
        <v>2784.14</v>
      </c>
      <c r="F11149" s="2">
        <v>0.11</v>
      </c>
      <c r="G11149" s="2">
        <v>5</v>
      </c>
      <c r="H11149" s="3">
        <v>45365</v>
      </c>
      <c r="I11149" s="3">
        <v>45369</v>
      </c>
      <c r="J11149" s="2" t="s">
        <v>31</v>
      </c>
      <c r="K11149" s="2" t="s">
        <v>16</v>
      </c>
      <c r="L11149" s="2">
        <v>643.51</v>
      </c>
      <c r="M11149" s="2" t="s">
        <v>17</v>
      </c>
      <c r="N11149" s="11">
        <f>L11149/E11149*100</f>
        <v>23.113421020494659</v>
      </c>
      <c r="O11149" s="12" t="str">
        <f>IF(N11149&lt;10,"Low",IF(N11149&lt;20,"Med","High"))</f>
        <v>High</v>
      </c>
      <c r="P11149" s="12">
        <f>sales*discount</f>
        <v>306.25540000000001</v>
      </c>
      <c r="Q11149" s="12">
        <f>sales-Discount_Values</f>
        <v>2477.8845999999999</v>
      </c>
      <c r="R11149" s="12">
        <f>DATEDIF(order_date,delivery_date,"D")</f>
        <v>4</v>
      </c>
      <c r="S11149" s="12"/>
    </row>
    <row r="11150" spans="1:19" ht="14.25" customHeight="1" x14ac:dyDescent="0.35">
      <c r="A11150" s="2" t="s">
        <v>2037</v>
      </c>
      <c r="B11150" s="2">
        <v>102004</v>
      </c>
      <c r="C11150" s="2" t="s">
        <v>19</v>
      </c>
      <c r="D11150" s="2" t="s">
        <v>33</v>
      </c>
      <c r="E11150" s="2">
        <v>4356.41</v>
      </c>
      <c r="F11150" s="2">
        <v>0.28000000000000003</v>
      </c>
      <c r="G11150" s="2">
        <v>4</v>
      </c>
      <c r="H11150" s="3">
        <v>45593</v>
      </c>
      <c r="I11150" s="3">
        <v>45599</v>
      </c>
      <c r="J11150" s="2" t="s">
        <v>21</v>
      </c>
      <c r="K11150" s="2" t="s">
        <v>16</v>
      </c>
      <c r="L11150" s="2">
        <v>1006.95</v>
      </c>
      <c r="M11150" s="2" t="s">
        <v>17</v>
      </c>
      <c r="N11150" s="11">
        <f>L11150/E11150*100</f>
        <v>23.114215604132763</v>
      </c>
      <c r="O11150" s="12" t="str">
        <f>IF(N11150&lt;10,"Low",IF(N11150&lt;20,"Med","High"))</f>
        <v>High</v>
      </c>
      <c r="P11150" s="12">
        <f>sales*discount</f>
        <v>1219.7948000000001</v>
      </c>
      <c r="Q11150" s="12">
        <f>sales-Discount_Values</f>
        <v>3136.6151999999997</v>
      </c>
      <c r="R11150" s="12">
        <f>DATEDIF(order_date,delivery_date,"D")</f>
        <v>6</v>
      </c>
      <c r="S11150" s="12"/>
    </row>
    <row r="11151" spans="1:19" ht="14.25" customHeight="1" x14ac:dyDescent="0.35">
      <c r="A11151" s="2" t="s">
        <v>7062</v>
      </c>
      <c r="B11151" s="2">
        <v>107029</v>
      </c>
      <c r="C11151" s="2" t="s">
        <v>41</v>
      </c>
      <c r="D11151" s="2" t="s">
        <v>36</v>
      </c>
      <c r="E11151" s="2">
        <v>2247.8000000000002</v>
      </c>
      <c r="F11151" s="2">
        <v>0.45</v>
      </c>
      <c r="G11151" s="2">
        <v>6</v>
      </c>
      <c r="H11151" s="3">
        <v>44969</v>
      </c>
      <c r="I11151" s="3">
        <v>44972</v>
      </c>
      <c r="J11151" s="2" t="s">
        <v>21</v>
      </c>
      <c r="K11151" s="2" t="s">
        <v>22</v>
      </c>
      <c r="L11151" s="2">
        <v>519.58000000000004</v>
      </c>
      <c r="M11151" s="2" t="s">
        <v>23</v>
      </c>
      <c r="N11151" s="11">
        <f>L11151/E11151*100</f>
        <v>23.115045822582083</v>
      </c>
      <c r="O11151" s="12" t="str">
        <f>IF(N11151&lt;10,"Low",IF(N11151&lt;20,"Med","High"))</f>
        <v>High</v>
      </c>
      <c r="P11151" s="12">
        <f>sales*discount</f>
        <v>1011.5100000000001</v>
      </c>
      <c r="Q11151" s="12">
        <f>sales-Discount_Values</f>
        <v>1236.29</v>
      </c>
      <c r="R11151" s="12">
        <f>DATEDIF(order_date,delivery_date,"D")</f>
        <v>3</v>
      </c>
      <c r="S11151" s="12"/>
    </row>
    <row r="11152" spans="1:19" ht="14.25" customHeight="1" x14ac:dyDescent="0.35">
      <c r="A11152" s="2" t="s">
        <v>1118</v>
      </c>
      <c r="B11152" s="2">
        <v>101085</v>
      </c>
      <c r="C11152" s="2" t="s">
        <v>25</v>
      </c>
      <c r="D11152" s="2" t="s">
        <v>14</v>
      </c>
      <c r="E11152" s="2">
        <v>774.32</v>
      </c>
      <c r="F11152" s="2">
        <v>0.39</v>
      </c>
      <c r="G11152" s="2">
        <v>7</v>
      </c>
      <c r="H11152" s="3">
        <v>45442</v>
      </c>
      <c r="I11152" s="3">
        <v>45443</v>
      </c>
      <c r="J11152" s="2" t="s">
        <v>31</v>
      </c>
      <c r="K11152" s="2" t="s">
        <v>27</v>
      </c>
      <c r="L11152" s="2">
        <v>178.99</v>
      </c>
      <c r="M11152" s="2" t="s">
        <v>23</v>
      </c>
      <c r="N11152" s="11">
        <f>L11152/E11152*100</f>
        <v>23.115766091538383</v>
      </c>
      <c r="O11152" s="12" t="str">
        <f>IF(N11152&lt;10,"Low",IF(N11152&lt;20,"Med","High"))</f>
        <v>High</v>
      </c>
      <c r="P11152" s="12">
        <f>sales*discount</f>
        <v>301.98480000000001</v>
      </c>
      <c r="Q11152" s="12">
        <f>sales-Discount_Values</f>
        <v>472.33520000000004</v>
      </c>
      <c r="R11152" s="12">
        <f>DATEDIF(order_date,delivery_date,"D")</f>
        <v>1</v>
      </c>
      <c r="S11152" s="12"/>
    </row>
    <row r="11153" spans="1:19" ht="14.25" customHeight="1" x14ac:dyDescent="0.35">
      <c r="A11153" s="2" t="s">
        <v>9330</v>
      </c>
      <c r="B11153" s="2">
        <v>109297</v>
      </c>
      <c r="C11153" s="2" t="s">
        <v>13</v>
      </c>
      <c r="D11153" s="2" t="s">
        <v>33</v>
      </c>
      <c r="E11153" s="2">
        <v>2250.06</v>
      </c>
      <c r="F11153" s="2">
        <v>0.04</v>
      </c>
      <c r="G11153" s="2">
        <v>9</v>
      </c>
      <c r="H11153" s="3">
        <v>45286</v>
      </c>
      <c r="I11153" s="3">
        <v>45291</v>
      </c>
      <c r="J11153" s="2" t="s">
        <v>31</v>
      </c>
      <c r="K11153" s="2" t="s">
        <v>22</v>
      </c>
      <c r="L11153" s="2">
        <v>520.27</v>
      </c>
      <c r="M11153" s="2" t="s">
        <v>23</v>
      </c>
      <c r="N11153" s="11">
        <f>L11153/E11153*100</f>
        <v>23.122494511257479</v>
      </c>
      <c r="O11153" s="12" t="str">
        <f>IF(N11153&lt;10,"Low",IF(N11153&lt;20,"Med","High"))</f>
        <v>High</v>
      </c>
      <c r="P11153" s="12">
        <f>sales*discount</f>
        <v>90.002399999999994</v>
      </c>
      <c r="Q11153" s="12">
        <f>sales-Discount_Values</f>
        <v>2160.0576000000001</v>
      </c>
      <c r="R11153" s="12">
        <f>DATEDIF(order_date,delivery_date,"D")</f>
        <v>5</v>
      </c>
      <c r="S11153" s="12"/>
    </row>
    <row r="11154" spans="1:19" ht="14.25" customHeight="1" x14ac:dyDescent="0.35">
      <c r="A11154" s="2" t="s">
        <v>10565</v>
      </c>
      <c r="B11154" s="2">
        <v>110532</v>
      </c>
      <c r="C11154" s="2" t="s">
        <v>13</v>
      </c>
      <c r="D11154" s="2" t="s">
        <v>14</v>
      </c>
      <c r="E11154" s="2">
        <v>2644.49</v>
      </c>
      <c r="F11154" s="2">
        <v>0.11</v>
      </c>
      <c r="G11154" s="2">
        <v>9</v>
      </c>
      <c r="H11154" s="3">
        <v>45609</v>
      </c>
      <c r="I11154" s="3">
        <v>45610</v>
      </c>
      <c r="J11154" s="2" t="s">
        <v>31</v>
      </c>
      <c r="K11154" s="2" t="s">
        <v>22</v>
      </c>
      <c r="L11154" s="2">
        <v>611.48</v>
      </c>
      <c r="M11154" s="2" t="s">
        <v>34</v>
      </c>
      <c r="N11154" s="11">
        <f>L11154/E11154*100</f>
        <v>23.122794943448454</v>
      </c>
      <c r="O11154" s="12" t="str">
        <f>IF(N11154&lt;10,"Low",IF(N11154&lt;20,"Med","High"))</f>
        <v>High</v>
      </c>
      <c r="P11154" s="12">
        <f>sales*discount</f>
        <v>290.89389999999997</v>
      </c>
      <c r="Q11154" s="12">
        <f>sales-Discount_Values</f>
        <v>2353.5960999999998</v>
      </c>
      <c r="R11154" s="12">
        <f>DATEDIF(order_date,delivery_date,"D")</f>
        <v>1</v>
      </c>
      <c r="S11154" s="12"/>
    </row>
    <row r="11155" spans="1:19" ht="14.25" customHeight="1" x14ac:dyDescent="0.35">
      <c r="A11155" s="2" t="s">
        <v>8228</v>
      </c>
      <c r="B11155" s="2">
        <v>108195</v>
      </c>
      <c r="C11155" s="2" t="s">
        <v>25</v>
      </c>
      <c r="D11155" s="2" t="s">
        <v>33</v>
      </c>
      <c r="E11155" s="2">
        <v>315.73</v>
      </c>
      <c r="F11155" s="2">
        <v>0.03</v>
      </c>
      <c r="G11155" s="2">
        <v>3</v>
      </c>
      <c r="H11155" s="3">
        <v>45230</v>
      </c>
      <c r="I11155" s="3">
        <v>45232</v>
      </c>
      <c r="J11155" s="2" t="s">
        <v>15</v>
      </c>
      <c r="K11155" s="2" t="s">
        <v>27</v>
      </c>
      <c r="L11155" s="2">
        <v>73.010000000000005</v>
      </c>
      <c r="M11155" s="2" t="s">
        <v>28</v>
      </c>
      <c r="N11155" s="11">
        <f>L11155/E11155*100</f>
        <v>23.124188388813227</v>
      </c>
      <c r="O11155" s="12" t="str">
        <f>IF(N11155&lt;10,"Low",IF(N11155&lt;20,"Med","High"))</f>
        <v>High</v>
      </c>
      <c r="P11155" s="12">
        <f>sales*discount</f>
        <v>9.4718999999999998</v>
      </c>
      <c r="Q11155" s="12">
        <f>sales-Discount_Values</f>
        <v>306.25810000000001</v>
      </c>
      <c r="R11155" s="12">
        <f>DATEDIF(order_date,delivery_date,"D")</f>
        <v>2</v>
      </c>
      <c r="S11155" s="12"/>
    </row>
    <row r="11156" spans="1:19" ht="14.25" customHeight="1" x14ac:dyDescent="0.35">
      <c r="A11156" s="2" t="s">
        <v>6132</v>
      </c>
      <c r="B11156" s="2">
        <v>106099</v>
      </c>
      <c r="C11156" s="2" t="s">
        <v>13</v>
      </c>
      <c r="D11156" s="2" t="s">
        <v>14</v>
      </c>
      <c r="E11156" s="2">
        <v>381.55</v>
      </c>
      <c r="F11156" s="2">
        <v>0.47</v>
      </c>
      <c r="G11156" s="2">
        <v>2</v>
      </c>
      <c r="H11156" s="3">
        <v>45550</v>
      </c>
      <c r="I11156" s="3">
        <v>45553</v>
      </c>
      <c r="J11156" s="2" t="s">
        <v>15</v>
      </c>
      <c r="K11156" s="2" t="s">
        <v>16</v>
      </c>
      <c r="L11156" s="2">
        <v>88.24</v>
      </c>
      <c r="M11156" s="2" t="s">
        <v>23</v>
      </c>
      <c r="N11156" s="11">
        <f>L11156/E11156*100</f>
        <v>23.126719958065785</v>
      </c>
      <c r="O11156" s="12" t="str">
        <f>IF(N11156&lt;10,"Low",IF(N11156&lt;20,"Med","High"))</f>
        <v>High</v>
      </c>
      <c r="P11156" s="12">
        <f>sales*discount</f>
        <v>179.32849999999999</v>
      </c>
      <c r="Q11156" s="12">
        <f>sales-Discount_Values</f>
        <v>202.22150000000002</v>
      </c>
      <c r="R11156" s="12">
        <f>DATEDIF(order_date,delivery_date,"D")</f>
        <v>3</v>
      </c>
      <c r="S11156" s="12"/>
    </row>
    <row r="11157" spans="1:19" ht="14.25" customHeight="1" x14ac:dyDescent="0.35">
      <c r="A11157" s="2" t="s">
        <v>7597</v>
      </c>
      <c r="B11157" s="2">
        <v>107564</v>
      </c>
      <c r="C11157" s="2" t="s">
        <v>25</v>
      </c>
      <c r="D11157" s="2" t="s">
        <v>33</v>
      </c>
      <c r="E11157" s="2">
        <v>1260.28</v>
      </c>
      <c r="F11157" s="2">
        <v>0.28999999999999998</v>
      </c>
      <c r="G11157" s="2">
        <v>1</v>
      </c>
      <c r="H11157" s="3">
        <v>45557</v>
      </c>
      <c r="I11157" s="3">
        <v>45560</v>
      </c>
      <c r="J11157" s="2" t="s">
        <v>21</v>
      </c>
      <c r="K11157" s="2" t="s">
        <v>16</v>
      </c>
      <c r="L11157" s="2">
        <v>291.48</v>
      </c>
      <c r="M11157" s="2" t="s">
        <v>48</v>
      </c>
      <c r="N11157" s="11">
        <f>L11157/E11157*100</f>
        <v>23.12819373472562</v>
      </c>
      <c r="O11157" s="12" t="str">
        <f>IF(N11157&lt;10,"Low",IF(N11157&lt;20,"Med","High"))</f>
        <v>High</v>
      </c>
      <c r="P11157" s="12">
        <f>sales*discount</f>
        <v>365.48119999999994</v>
      </c>
      <c r="Q11157" s="12">
        <f>sales-Discount_Values</f>
        <v>894.79880000000003</v>
      </c>
      <c r="R11157" s="12">
        <f>DATEDIF(order_date,delivery_date,"D")</f>
        <v>3</v>
      </c>
      <c r="S11157" s="12"/>
    </row>
    <row r="11158" spans="1:19" ht="14.25" customHeight="1" x14ac:dyDescent="0.35">
      <c r="A11158" s="2" t="s">
        <v>7457</v>
      </c>
      <c r="B11158" s="2">
        <v>107424</v>
      </c>
      <c r="C11158" s="2" t="s">
        <v>25</v>
      </c>
      <c r="D11158" s="2" t="s">
        <v>33</v>
      </c>
      <c r="E11158" s="2">
        <v>4811.51</v>
      </c>
      <c r="F11158" s="2">
        <v>0.24</v>
      </c>
      <c r="G11158" s="2">
        <v>6</v>
      </c>
      <c r="H11158" s="3">
        <v>44993</v>
      </c>
      <c r="I11158" s="3">
        <v>44997</v>
      </c>
      <c r="J11158" s="2" t="s">
        <v>21</v>
      </c>
      <c r="K11158" s="2" t="s">
        <v>16</v>
      </c>
      <c r="L11158" s="2">
        <v>1112.83</v>
      </c>
      <c r="M11158" s="2" t="s">
        <v>48</v>
      </c>
      <c r="N11158" s="11">
        <f>L11158/E11158*100</f>
        <v>23.128498122211109</v>
      </c>
      <c r="O11158" s="12" t="str">
        <f>IF(N11158&lt;10,"Low",IF(N11158&lt;20,"Med","High"))</f>
        <v>High</v>
      </c>
      <c r="P11158" s="12">
        <f>sales*discount</f>
        <v>1154.7624000000001</v>
      </c>
      <c r="Q11158" s="12">
        <f>sales-Discount_Values</f>
        <v>3656.7476000000001</v>
      </c>
      <c r="R11158" s="12">
        <f>DATEDIF(order_date,delivery_date,"D")</f>
        <v>4</v>
      </c>
      <c r="S11158" s="12"/>
    </row>
    <row r="11159" spans="1:19" ht="14.25" customHeight="1" x14ac:dyDescent="0.35">
      <c r="A11159" s="2" t="s">
        <v>14858</v>
      </c>
      <c r="B11159" s="2">
        <v>114825</v>
      </c>
      <c r="C11159" s="2" t="s">
        <v>25</v>
      </c>
      <c r="D11159" s="2" t="s">
        <v>36</v>
      </c>
      <c r="E11159" s="2">
        <v>3931.08</v>
      </c>
      <c r="F11159" s="2">
        <v>0.2</v>
      </c>
      <c r="G11159" s="2">
        <v>1</v>
      </c>
      <c r="H11159" s="3">
        <v>45611</v>
      </c>
      <c r="I11159" s="3">
        <v>45617</v>
      </c>
      <c r="J11159" s="2" t="s">
        <v>31</v>
      </c>
      <c r="K11159" s="2" t="s">
        <v>22</v>
      </c>
      <c r="L11159" s="2">
        <v>909.23</v>
      </c>
      <c r="M11159" s="2" t="s">
        <v>48</v>
      </c>
      <c r="N11159" s="11">
        <f>L11159/E11159*100</f>
        <v>23.129267275150848</v>
      </c>
      <c r="O11159" s="12" t="str">
        <f>IF(N11159&lt;10,"Low",IF(N11159&lt;20,"Med","High"))</f>
        <v>High</v>
      </c>
      <c r="P11159" s="12">
        <f>sales*discount</f>
        <v>786.21600000000001</v>
      </c>
      <c r="Q11159" s="12">
        <f>sales-Discount_Values</f>
        <v>3144.864</v>
      </c>
      <c r="R11159" s="12">
        <f>DATEDIF(order_date,delivery_date,"D")</f>
        <v>6</v>
      </c>
      <c r="S11159" s="12"/>
    </row>
    <row r="11160" spans="1:19" ht="14.25" customHeight="1" x14ac:dyDescent="0.35">
      <c r="A11160" s="2" t="s">
        <v>7396</v>
      </c>
      <c r="B11160" s="2">
        <v>107363</v>
      </c>
      <c r="C11160" s="2" t="s">
        <v>13</v>
      </c>
      <c r="D11160" s="2" t="s">
        <v>14</v>
      </c>
      <c r="E11160" s="2">
        <v>3354.52</v>
      </c>
      <c r="F11160" s="2">
        <v>0.36</v>
      </c>
      <c r="G11160" s="2">
        <v>3</v>
      </c>
      <c r="H11160" s="3">
        <v>45230</v>
      </c>
      <c r="I11160" s="3">
        <v>45233</v>
      </c>
      <c r="J11160" s="2" t="s">
        <v>21</v>
      </c>
      <c r="K11160" s="2" t="s">
        <v>22</v>
      </c>
      <c r="L11160" s="2">
        <v>776.06</v>
      </c>
      <c r="M11160" s="2" t="s">
        <v>34</v>
      </c>
      <c r="N11160" s="11">
        <f>L11160/E11160*100</f>
        <v>23.134755494079627</v>
      </c>
      <c r="O11160" s="12" t="str">
        <f>IF(N11160&lt;10,"Low",IF(N11160&lt;20,"Med","High"))</f>
        <v>High</v>
      </c>
      <c r="P11160" s="12">
        <f>sales*discount</f>
        <v>1207.6271999999999</v>
      </c>
      <c r="Q11160" s="12">
        <f>sales-Discount_Values</f>
        <v>2146.8928000000001</v>
      </c>
      <c r="R11160" s="12">
        <f>DATEDIF(order_date,delivery_date,"D")</f>
        <v>3</v>
      </c>
      <c r="S11160" s="12"/>
    </row>
    <row r="11161" spans="1:19" ht="14.25" customHeight="1" x14ac:dyDescent="0.35">
      <c r="A11161" s="2" t="s">
        <v>8548</v>
      </c>
      <c r="B11161" s="2">
        <v>108515</v>
      </c>
      <c r="C11161" s="2" t="s">
        <v>41</v>
      </c>
      <c r="D11161" s="2" t="s">
        <v>36</v>
      </c>
      <c r="E11161" s="2">
        <v>4745.1099999999997</v>
      </c>
      <c r="F11161" s="2">
        <v>0.21</v>
      </c>
      <c r="G11161" s="2">
        <v>9</v>
      </c>
      <c r="H11161" s="3">
        <v>45110</v>
      </c>
      <c r="I11161" s="3">
        <v>45114</v>
      </c>
      <c r="J11161" s="2" t="s">
        <v>31</v>
      </c>
      <c r="K11161" s="2" t="s">
        <v>27</v>
      </c>
      <c r="L11161" s="2">
        <v>1097.77</v>
      </c>
      <c r="M11161" s="2" t="s">
        <v>23</v>
      </c>
      <c r="N11161" s="11">
        <f>L11161/E11161*100</f>
        <v>23.134763999148596</v>
      </c>
      <c r="O11161" s="12" t="str">
        <f>IF(N11161&lt;10,"Low",IF(N11161&lt;20,"Med","High"))</f>
        <v>High</v>
      </c>
      <c r="P11161" s="12">
        <f>sales*discount</f>
        <v>996.47309999999993</v>
      </c>
      <c r="Q11161" s="12">
        <f>sales-Discount_Values</f>
        <v>3748.6368999999995</v>
      </c>
      <c r="R11161" s="12">
        <f>DATEDIF(order_date,delivery_date,"D")</f>
        <v>4</v>
      </c>
      <c r="S11161" s="12"/>
    </row>
    <row r="11162" spans="1:19" ht="14.25" customHeight="1" x14ac:dyDescent="0.35">
      <c r="A11162" s="2" t="s">
        <v>7183</v>
      </c>
      <c r="B11162" s="2">
        <v>107150</v>
      </c>
      <c r="C11162" s="2" t="s">
        <v>19</v>
      </c>
      <c r="D11162" s="2" t="s">
        <v>33</v>
      </c>
      <c r="E11162" s="2">
        <v>718.42</v>
      </c>
      <c r="F11162" s="2">
        <v>0.26</v>
      </c>
      <c r="G11162" s="2">
        <v>1</v>
      </c>
      <c r="H11162" s="3">
        <v>44979</v>
      </c>
      <c r="I11162" s="3">
        <v>44980</v>
      </c>
      <c r="J11162" s="2" t="s">
        <v>31</v>
      </c>
      <c r="K11162" s="2" t="s">
        <v>27</v>
      </c>
      <c r="L11162" s="2">
        <v>166.22</v>
      </c>
      <c r="M11162" s="2" t="s">
        <v>28</v>
      </c>
      <c r="N11162" s="11">
        <f>L11162/E11162*100</f>
        <v>23.136883717045738</v>
      </c>
      <c r="O11162" s="12" t="str">
        <f>IF(N11162&lt;10,"Low",IF(N11162&lt;20,"Med","High"))</f>
        <v>High</v>
      </c>
      <c r="P11162" s="12">
        <f>sales*discount</f>
        <v>186.78919999999999</v>
      </c>
      <c r="Q11162" s="12">
        <f>sales-Discount_Values</f>
        <v>531.63079999999991</v>
      </c>
      <c r="R11162" s="12">
        <f>DATEDIF(order_date,delivery_date,"D")</f>
        <v>1</v>
      </c>
      <c r="S11162" s="12"/>
    </row>
    <row r="11163" spans="1:19" ht="14.25" customHeight="1" x14ac:dyDescent="0.35">
      <c r="A11163" s="2" t="s">
        <v>7196</v>
      </c>
      <c r="B11163" s="2">
        <v>107163</v>
      </c>
      <c r="C11163" s="2" t="s">
        <v>19</v>
      </c>
      <c r="D11163" s="2" t="s">
        <v>26</v>
      </c>
      <c r="E11163" s="2">
        <v>2093.13</v>
      </c>
      <c r="F11163" s="2">
        <v>0.41</v>
      </c>
      <c r="G11163" s="2">
        <v>8</v>
      </c>
      <c r="H11163" s="3">
        <v>45132</v>
      </c>
      <c r="I11163" s="3">
        <v>45139</v>
      </c>
      <c r="J11163" s="2" t="s">
        <v>31</v>
      </c>
      <c r="K11163" s="2" t="s">
        <v>22</v>
      </c>
      <c r="L11163" s="2">
        <v>484.38</v>
      </c>
      <c r="M11163" s="2" t="s">
        <v>23</v>
      </c>
      <c r="N11163" s="11">
        <f>L11163/E11163*100</f>
        <v>23.141419787590831</v>
      </c>
      <c r="O11163" s="12" t="str">
        <f>IF(N11163&lt;10,"Low",IF(N11163&lt;20,"Med","High"))</f>
        <v>High</v>
      </c>
      <c r="P11163" s="12">
        <f>sales*discount</f>
        <v>858.18330000000003</v>
      </c>
      <c r="Q11163" s="12">
        <f>sales-Discount_Values</f>
        <v>1234.9467</v>
      </c>
      <c r="R11163" s="12">
        <f>DATEDIF(order_date,delivery_date,"D")</f>
        <v>7</v>
      </c>
      <c r="S11163" s="12"/>
    </row>
    <row r="11164" spans="1:19" ht="14.25" customHeight="1" x14ac:dyDescent="0.35">
      <c r="A11164" s="2" t="s">
        <v>489</v>
      </c>
      <c r="B11164" s="2">
        <v>100456</v>
      </c>
      <c r="C11164" s="2" t="s">
        <v>41</v>
      </c>
      <c r="D11164" s="2" t="s">
        <v>36</v>
      </c>
      <c r="E11164" s="2">
        <v>4642.93</v>
      </c>
      <c r="F11164" s="2">
        <v>0.37</v>
      </c>
      <c r="G11164" s="2">
        <v>6</v>
      </c>
      <c r="H11164" s="3">
        <v>45290</v>
      </c>
      <c r="I11164" s="3">
        <v>45293</v>
      </c>
      <c r="J11164" s="2" t="s">
        <v>21</v>
      </c>
      <c r="K11164" s="2" t="s">
        <v>22</v>
      </c>
      <c r="L11164" s="2">
        <v>1074.45</v>
      </c>
      <c r="M11164" s="2" t="s">
        <v>17</v>
      </c>
      <c r="N11164" s="11">
        <f>L11164/E11164*100</f>
        <v>23.141636854313976</v>
      </c>
      <c r="O11164" s="12" t="str">
        <f>IF(N11164&lt;10,"Low",IF(N11164&lt;20,"Med","High"))</f>
        <v>High</v>
      </c>
      <c r="P11164" s="12">
        <f>sales*discount</f>
        <v>1717.8841</v>
      </c>
      <c r="Q11164" s="12">
        <f>sales-Discount_Values</f>
        <v>2925.0459000000001</v>
      </c>
      <c r="R11164" s="12">
        <f>DATEDIF(order_date,delivery_date,"D")</f>
        <v>3</v>
      </c>
      <c r="S11164" s="12"/>
    </row>
    <row r="11165" spans="1:19" ht="14.25" customHeight="1" x14ac:dyDescent="0.35">
      <c r="A11165" s="2" t="s">
        <v>7430</v>
      </c>
      <c r="B11165" s="2">
        <v>107397</v>
      </c>
      <c r="C11165" s="2" t="s">
        <v>13</v>
      </c>
      <c r="D11165" s="2" t="s">
        <v>36</v>
      </c>
      <c r="E11165" s="2">
        <v>3990.57</v>
      </c>
      <c r="F11165" s="2">
        <v>0.05</v>
      </c>
      <c r="G11165" s="2">
        <v>2</v>
      </c>
      <c r="H11165" s="3">
        <v>45279</v>
      </c>
      <c r="I11165" s="3">
        <v>45281</v>
      </c>
      <c r="J11165" s="2" t="s">
        <v>21</v>
      </c>
      <c r="K11165" s="2" t="s">
        <v>27</v>
      </c>
      <c r="L11165" s="2">
        <v>923.58</v>
      </c>
      <c r="M11165" s="2" t="s">
        <v>17</v>
      </c>
      <c r="N11165" s="11">
        <f>L11165/E11165*100</f>
        <v>23.144062126463137</v>
      </c>
      <c r="O11165" s="12" t="str">
        <f>IF(N11165&lt;10,"Low",IF(N11165&lt;20,"Med","High"))</f>
        <v>High</v>
      </c>
      <c r="P11165" s="12">
        <f>sales*discount</f>
        <v>199.52850000000001</v>
      </c>
      <c r="Q11165" s="12">
        <f>sales-Discount_Values</f>
        <v>3791.0415000000003</v>
      </c>
      <c r="R11165" s="12">
        <f>DATEDIF(order_date,delivery_date,"D")</f>
        <v>2</v>
      </c>
      <c r="S11165" s="12"/>
    </row>
    <row r="11166" spans="1:19" ht="14.25" customHeight="1" x14ac:dyDescent="0.35">
      <c r="A11166" s="2" t="s">
        <v>13133</v>
      </c>
      <c r="B11166" s="2">
        <v>113100</v>
      </c>
      <c r="C11166" s="2" t="s">
        <v>25</v>
      </c>
      <c r="D11166" s="2" t="s">
        <v>26</v>
      </c>
      <c r="E11166" s="2">
        <v>826.19</v>
      </c>
      <c r="F11166" s="2">
        <v>0.1</v>
      </c>
      <c r="G11166" s="2">
        <v>8</v>
      </c>
      <c r="H11166" s="3">
        <v>45049</v>
      </c>
      <c r="I11166" s="3">
        <v>45053</v>
      </c>
      <c r="J11166" s="2" t="s">
        <v>21</v>
      </c>
      <c r="K11166" s="2" t="s">
        <v>22</v>
      </c>
      <c r="L11166" s="2">
        <v>191.23</v>
      </c>
      <c r="M11166" s="2" t="s">
        <v>39</v>
      </c>
      <c r="N11166" s="11">
        <f>L11166/E11166*100</f>
        <v>23.146007576949611</v>
      </c>
      <c r="O11166" s="12" t="str">
        <f>IF(N11166&lt;10,"Low",IF(N11166&lt;20,"Med","High"))</f>
        <v>High</v>
      </c>
      <c r="P11166" s="12">
        <f>sales*discount</f>
        <v>82.619000000000014</v>
      </c>
      <c r="Q11166" s="12">
        <f>sales-Discount_Values</f>
        <v>743.57100000000003</v>
      </c>
      <c r="R11166" s="12">
        <f>DATEDIF(order_date,delivery_date,"D")</f>
        <v>4</v>
      </c>
      <c r="S11166" s="12"/>
    </row>
    <row r="11167" spans="1:19" ht="14.25" customHeight="1" x14ac:dyDescent="0.35">
      <c r="A11167" s="2" t="s">
        <v>976</v>
      </c>
      <c r="B11167" s="2">
        <v>100943</v>
      </c>
      <c r="C11167" s="2" t="s">
        <v>25</v>
      </c>
      <c r="D11167" s="2" t="s">
        <v>26</v>
      </c>
      <c r="E11167" s="2">
        <v>3643.83</v>
      </c>
      <c r="F11167" s="2">
        <v>0.13</v>
      </c>
      <c r="G11167" s="2">
        <v>5</v>
      </c>
      <c r="H11167" s="3">
        <v>45318</v>
      </c>
      <c r="I11167" s="3">
        <v>45319</v>
      </c>
      <c r="J11167" s="2" t="s">
        <v>21</v>
      </c>
      <c r="K11167" s="2" t="s">
        <v>27</v>
      </c>
      <c r="L11167" s="2">
        <v>843.42</v>
      </c>
      <c r="M11167" s="2" t="s">
        <v>34</v>
      </c>
      <c r="N11167" s="11">
        <f>L11167/E11167*100</f>
        <v>23.146524398778208</v>
      </c>
      <c r="O11167" s="12" t="str">
        <f>IF(N11167&lt;10,"Low",IF(N11167&lt;20,"Med","High"))</f>
        <v>High</v>
      </c>
      <c r="P11167" s="12">
        <f>sales*discount</f>
        <v>473.6979</v>
      </c>
      <c r="Q11167" s="12">
        <f>sales-Discount_Values</f>
        <v>3170.1320999999998</v>
      </c>
      <c r="R11167" s="12">
        <f>DATEDIF(order_date,delivery_date,"D")</f>
        <v>1</v>
      </c>
      <c r="S11167" s="12"/>
    </row>
    <row r="11168" spans="1:19" ht="14.25" customHeight="1" x14ac:dyDescent="0.35">
      <c r="A11168" s="2" t="s">
        <v>7786</v>
      </c>
      <c r="B11168" s="2">
        <v>107753</v>
      </c>
      <c r="C11168" s="2" t="s">
        <v>19</v>
      </c>
      <c r="D11168" s="2" t="s">
        <v>20</v>
      </c>
      <c r="E11168" s="2">
        <v>4954.71</v>
      </c>
      <c r="F11168" s="2">
        <v>0.04</v>
      </c>
      <c r="G11168" s="2">
        <v>4</v>
      </c>
      <c r="H11168" s="3">
        <v>45580</v>
      </c>
      <c r="I11168" s="3">
        <v>45587</v>
      </c>
      <c r="J11168" s="2" t="s">
        <v>21</v>
      </c>
      <c r="K11168" s="2" t="s">
        <v>22</v>
      </c>
      <c r="L11168" s="2">
        <v>1146.94</v>
      </c>
      <c r="M11168" s="2" t="s">
        <v>39</v>
      </c>
      <c r="N11168" s="11">
        <f>L11168/E11168*100</f>
        <v>23.148478922076166</v>
      </c>
      <c r="O11168" s="12" t="str">
        <f>IF(N11168&lt;10,"Low",IF(N11168&lt;20,"Med","High"))</f>
        <v>High</v>
      </c>
      <c r="P11168" s="12">
        <f>sales*discount</f>
        <v>198.1884</v>
      </c>
      <c r="Q11168" s="12">
        <f>sales-Discount_Values</f>
        <v>4756.5216</v>
      </c>
      <c r="R11168" s="12">
        <f>DATEDIF(order_date,delivery_date,"D")</f>
        <v>7</v>
      </c>
      <c r="S11168" s="12"/>
    </row>
    <row r="11169" spans="1:19" ht="14.25" customHeight="1" x14ac:dyDescent="0.35">
      <c r="A11169" s="2" t="s">
        <v>3333</v>
      </c>
      <c r="B11169" s="2">
        <v>103300</v>
      </c>
      <c r="C11169" s="2" t="s">
        <v>41</v>
      </c>
      <c r="D11169" s="2" t="s">
        <v>33</v>
      </c>
      <c r="E11169" s="2">
        <v>4103.0200000000004</v>
      </c>
      <c r="F11169" s="2">
        <v>0.47</v>
      </c>
      <c r="G11169" s="2">
        <v>7</v>
      </c>
      <c r="H11169" s="3">
        <v>45633</v>
      </c>
      <c r="I11169" s="3">
        <v>45638</v>
      </c>
      <c r="J11169" s="2" t="s">
        <v>15</v>
      </c>
      <c r="K11169" s="2" t="s">
        <v>27</v>
      </c>
      <c r="L11169" s="2">
        <v>949.82</v>
      </c>
      <c r="M11169" s="2" t="s">
        <v>48</v>
      </c>
      <c r="N11169" s="11">
        <f>L11169/E11169*100</f>
        <v>23.149290035144844</v>
      </c>
      <c r="O11169" s="12" t="str">
        <f>IF(N11169&lt;10,"Low",IF(N11169&lt;20,"Med","High"))</f>
        <v>High</v>
      </c>
      <c r="P11169" s="12">
        <f>sales*discount</f>
        <v>1928.4194</v>
      </c>
      <c r="Q11169" s="12">
        <f>sales-Discount_Values</f>
        <v>2174.6006000000007</v>
      </c>
      <c r="R11169" s="12">
        <f>DATEDIF(order_date,delivery_date,"D")</f>
        <v>5</v>
      </c>
      <c r="S11169" s="12"/>
    </row>
    <row r="11170" spans="1:19" ht="14.25" customHeight="1" x14ac:dyDescent="0.35">
      <c r="A11170" s="2" t="s">
        <v>2998</v>
      </c>
      <c r="B11170" s="2">
        <v>102965</v>
      </c>
      <c r="C11170" s="2" t="s">
        <v>13</v>
      </c>
      <c r="D11170" s="2" t="s">
        <v>33</v>
      </c>
      <c r="E11170" s="2">
        <v>655.57</v>
      </c>
      <c r="F11170" s="2">
        <v>0.09</v>
      </c>
      <c r="G11170" s="2">
        <v>6</v>
      </c>
      <c r="H11170" s="3">
        <v>45165</v>
      </c>
      <c r="I11170" s="3">
        <v>45166</v>
      </c>
      <c r="J11170" s="2" t="s">
        <v>31</v>
      </c>
      <c r="K11170" s="2" t="s">
        <v>22</v>
      </c>
      <c r="L11170" s="2">
        <v>151.77000000000001</v>
      </c>
      <c r="M11170" s="2" t="s">
        <v>39</v>
      </c>
      <c r="N11170" s="11">
        <f>L11170/E11170*100</f>
        <v>23.150845828820721</v>
      </c>
      <c r="O11170" s="12" t="str">
        <f>IF(N11170&lt;10,"Low",IF(N11170&lt;20,"Med","High"))</f>
        <v>High</v>
      </c>
      <c r="P11170" s="12">
        <f>sales*discount</f>
        <v>59.001300000000001</v>
      </c>
      <c r="Q11170" s="12">
        <f>sales-Discount_Values</f>
        <v>596.56870000000004</v>
      </c>
      <c r="R11170" s="12">
        <f>DATEDIF(order_date,delivery_date,"D")</f>
        <v>1</v>
      </c>
      <c r="S11170" s="12"/>
    </row>
    <row r="11171" spans="1:19" ht="14.25" customHeight="1" x14ac:dyDescent="0.35">
      <c r="A11171" s="2" t="s">
        <v>12344</v>
      </c>
      <c r="B11171" s="2">
        <v>112311</v>
      </c>
      <c r="C11171" s="2" t="s">
        <v>25</v>
      </c>
      <c r="D11171" s="2" t="s">
        <v>33</v>
      </c>
      <c r="E11171" s="2">
        <v>546.38</v>
      </c>
      <c r="F11171" s="2">
        <v>0.17</v>
      </c>
      <c r="G11171" s="2">
        <v>5</v>
      </c>
      <c r="H11171" s="3">
        <v>45422</v>
      </c>
      <c r="I11171" s="3">
        <v>45426</v>
      </c>
      <c r="J11171" s="2" t="s">
        <v>15</v>
      </c>
      <c r="K11171" s="2" t="s">
        <v>22</v>
      </c>
      <c r="L11171" s="2">
        <v>126.5</v>
      </c>
      <c r="M11171" s="2" t="s">
        <v>23</v>
      </c>
      <c r="N11171" s="11">
        <f>L11171/E11171*100</f>
        <v>23.152384787144477</v>
      </c>
      <c r="O11171" s="12" t="str">
        <f>IF(N11171&lt;10,"Low",IF(N11171&lt;20,"Med","High"))</f>
        <v>High</v>
      </c>
      <c r="P11171" s="12">
        <f>sales*discount</f>
        <v>92.884600000000006</v>
      </c>
      <c r="Q11171" s="12">
        <f>sales-Discount_Values</f>
        <v>453.49540000000002</v>
      </c>
      <c r="R11171" s="12">
        <f>DATEDIF(order_date,delivery_date,"D")</f>
        <v>4</v>
      </c>
      <c r="S11171" s="12"/>
    </row>
    <row r="11172" spans="1:19" ht="14.25" customHeight="1" x14ac:dyDescent="0.35">
      <c r="A11172" s="2" t="s">
        <v>11757</v>
      </c>
      <c r="B11172" s="2">
        <v>111724</v>
      </c>
      <c r="C11172" s="2" t="s">
        <v>41</v>
      </c>
      <c r="D11172" s="2" t="s">
        <v>33</v>
      </c>
      <c r="E11172" s="2">
        <v>2213.5500000000002</v>
      </c>
      <c r="F11172" s="2">
        <v>0.43</v>
      </c>
      <c r="G11172" s="2">
        <v>3</v>
      </c>
      <c r="H11172" s="3">
        <v>45252</v>
      </c>
      <c r="I11172" s="3">
        <v>45257</v>
      </c>
      <c r="J11172" s="2" t="s">
        <v>21</v>
      </c>
      <c r="K11172" s="2" t="s">
        <v>22</v>
      </c>
      <c r="L11172" s="2">
        <v>512.5</v>
      </c>
      <c r="M11172" s="2" t="s">
        <v>28</v>
      </c>
      <c r="N11172" s="11">
        <f>L11172/E11172*100</f>
        <v>23.152854012784889</v>
      </c>
      <c r="O11172" s="12" t="str">
        <f>IF(N11172&lt;10,"Low",IF(N11172&lt;20,"Med","High"))</f>
        <v>High</v>
      </c>
      <c r="P11172" s="12">
        <f>sales*discount</f>
        <v>951.82650000000001</v>
      </c>
      <c r="Q11172" s="12">
        <f>sales-Discount_Values</f>
        <v>1261.7235000000001</v>
      </c>
      <c r="R11172" s="12">
        <f>DATEDIF(order_date,delivery_date,"D")</f>
        <v>5</v>
      </c>
      <c r="S11172" s="12"/>
    </row>
    <row r="11173" spans="1:19" ht="14.25" customHeight="1" x14ac:dyDescent="0.35">
      <c r="A11173" s="2" t="s">
        <v>11420</v>
      </c>
      <c r="B11173" s="2">
        <v>111387</v>
      </c>
      <c r="C11173" s="2" t="s">
        <v>25</v>
      </c>
      <c r="D11173" s="2" t="s">
        <v>33</v>
      </c>
      <c r="E11173" s="2">
        <v>554.98</v>
      </c>
      <c r="F11173" s="2">
        <v>0.27</v>
      </c>
      <c r="G11173" s="2">
        <v>4</v>
      </c>
      <c r="H11173" s="3">
        <v>44930</v>
      </c>
      <c r="I11173" s="3">
        <v>44935</v>
      </c>
      <c r="J11173" s="2" t="s">
        <v>15</v>
      </c>
      <c r="K11173" s="2" t="s">
        <v>16</v>
      </c>
      <c r="L11173" s="2">
        <v>128.5</v>
      </c>
      <c r="M11173" s="2" t="s">
        <v>48</v>
      </c>
      <c r="N11173" s="11">
        <f>L11173/E11173*100</f>
        <v>23.153987531082201</v>
      </c>
      <c r="O11173" s="12" t="str">
        <f>IF(N11173&lt;10,"Low",IF(N11173&lt;20,"Med","High"))</f>
        <v>High</v>
      </c>
      <c r="P11173" s="12">
        <f>sales*discount</f>
        <v>149.84460000000001</v>
      </c>
      <c r="Q11173" s="12">
        <f>sales-Discount_Values</f>
        <v>405.1354</v>
      </c>
      <c r="R11173" s="12">
        <f>DATEDIF(order_date,delivery_date,"D")</f>
        <v>5</v>
      </c>
      <c r="S11173" s="12"/>
    </row>
    <row r="11174" spans="1:19" ht="14.25" customHeight="1" x14ac:dyDescent="0.35">
      <c r="A11174" s="2" t="s">
        <v>6122</v>
      </c>
      <c r="B11174" s="2">
        <v>106089</v>
      </c>
      <c r="C11174" s="2" t="s">
        <v>41</v>
      </c>
      <c r="D11174" s="2" t="s">
        <v>20</v>
      </c>
      <c r="E11174" s="2">
        <v>730.8</v>
      </c>
      <c r="F11174" s="2">
        <v>0.37</v>
      </c>
      <c r="G11174" s="2">
        <v>2</v>
      </c>
      <c r="H11174" s="3">
        <v>45364</v>
      </c>
      <c r="I11174" s="3">
        <v>45368</v>
      </c>
      <c r="J11174" s="2" t="s">
        <v>31</v>
      </c>
      <c r="K11174" s="2" t="s">
        <v>27</v>
      </c>
      <c r="L11174" s="2">
        <v>169.21</v>
      </c>
      <c r="M11174" s="2" t="s">
        <v>17</v>
      </c>
      <c r="N11174" s="11">
        <f>L11174/E11174*100</f>
        <v>23.154077723043244</v>
      </c>
      <c r="O11174" s="12" t="str">
        <f>IF(N11174&lt;10,"Low",IF(N11174&lt;20,"Med","High"))</f>
        <v>High</v>
      </c>
      <c r="P11174" s="12">
        <f>sales*discount</f>
        <v>270.39599999999996</v>
      </c>
      <c r="Q11174" s="12">
        <f>sales-Discount_Values</f>
        <v>460.404</v>
      </c>
      <c r="R11174" s="12">
        <f>DATEDIF(order_date,delivery_date,"D")</f>
        <v>4</v>
      </c>
      <c r="S11174" s="12"/>
    </row>
    <row r="11175" spans="1:19" ht="14.25" customHeight="1" x14ac:dyDescent="0.35">
      <c r="A11175" s="2" t="s">
        <v>6287</v>
      </c>
      <c r="B11175" s="2">
        <v>106254</v>
      </c>
      <c r="C11175" s="2" t="s">
        <v>41</v>
      </c>
      <c r="D11175" s="2" t="s">
        <v>26</v>
      </c>
      <c r="E11175" s="2">
        <v>2987.13</v>
      </c>
      <c r="F11175" s="2">
        <v>0.15</v>
      </c>
      <c r="G11175" s="2">
        <v>4</v>
      </c>
      <c r="H11175" s="3">
        <v>45310</v>
      </c>
      <c r="I11175" s="3">
        <v>45317</v>
      </c>
      <c r="J11175" s="2" t="s">
        <v>21</v>
      </c>
      <c r="K11175" s="2" t="s">
        <v>22</v>
      </c>
      <c r="L11175" s="2">
        <v>691.71</v>
      </c>
      <c r="M11175" s="2" t="s">
        <v>28</v>
      </c>
      <c r="N11175" s="11">
        <f>L11175/E11175*100</f>
        <v>23.156340701609906</v>
      </c>
      <c r="O11175" s="12" t="str">
        <f>IF(N11175&lt;10,"Low",IF(N11175&lt;20,"Med","High"))</f>
        <v>High</v>
      </c>
      <c r="P11175" s="12">
        <f>sales*discount</f>
        <v>448.06950000000001</v>
      </c>
      <c r="Q11175" s="12">
        <f>sales-Discount_Values</f>
        <v>2539.0605</v>
      </c>
      <c r="R11175" s="12">
        <f>DATEDIF(order_date,delivery_date,"D")</f>
        <v>7</v>
      </c>
      <c r="S11175" s="12"/>
    </row>
    <row r="11176" spans="1:19" ht="14.25" customHeight="1" x14ac:dyDescent="0.35">
      <c r="A11176" s="2" t="s">
        <v>7393</v>
      </c>
      <c r="B11176" s="2">
        <v>107360</v>
      </c>
      <c r="C11176" s="2" t="s">
        <v>13</v>
      </c>
      <c r="D11176" s="2" t="s">
        <v>20</v>
      </c>
      <c r="E11176" s="2">
        <v>2813.21</v>
      </c>
      <c r="F11176" s="2">
        <v>0.06</v>
      </c>
      <c r="G11176" s="2">
        <v>8</v>
      </c>
      <c r="H11176" s="3">
        <v>45618</v>
      </c>
      <c r="I11176" s="3">
        <v>45620</v>
      </c>
      <c r="J11176" s="2" t="s">
        <v>21</v>
      </c>
      <c r="K11176" s="2" t="s">
        <v>16</v>
      </c>
      <c r="L11176" s="2">
        <v>651.46</v>
      </c>
      <c r="M11176" s="2" t="s">
        <v>28</v>
      </c>
      <c r="N11176" s="11">
        <f>L11176/E11176*100</f>
        <v>23.157176321710786</v>
      </c>
      <c r="O11176" s="12" t="str">
        <f>IF(N11176&lt;10,"Low",IF(N11176&lt;20,"Med","High"))</f>
        <v>High</v>
      </c>
      <c r="P11176" s="12">
        <f>sales*discount</f>
        <v>168.79259999999999</v>
      </c>
      <c r="Q11176" s="12">
        <f>sales-Discount_Values</f>
        <v>2644.4174000000003</v>
      </c>
      <c r="R11176" s="12">
        <f>DATEDIF(order_date,delivery_date,"D")</f>
        <v>2</v>
      </c>
      <c r="S11176" s="12"/>
    </row>
    <row r="11177" spans="1:19" ht="14.25" customHeight="1" x14ac:dyDescent="0.35">
      <c r="A11177" s="2" t="s">
        <v>6403</v>
      </c>
      <c r="B11177" s="2">
        <v>106370</v>
      </c>
      <c r="C11177" s="2" t="s">
        <v>13</v>
      </c>
      <c r="D11177" s="2" t="s">
        <v>26</v>
      </c>
      <c r="E11177" s="2">
        <v>820.66</v>
      </c>
      <c r="F11177" s="2">
        <v>0.01</v>
      </c>
      <c r="G11177" s="2">
        <v>7</v>
      </c>
      <c r="H11177" s="3">
        <v>45403</v>
      </c>
      <c r="I11177" s="3">
        <v>45408</v>
      </c>
      <c r="J11177" s="2" t="s">
        <v>15</v>
      </c>
      <c r="K11177" s="2" t="s">
        <v>22</v>
      </c>
      <c r="L11177" s="2">
        <v>190.06</v>
      </c>
      <c r="M11177" s="2" t="s">
        <v>39</v>
      </c>
      <c r="N11177" s="11">
        <f>L11177/E11177*100</f>
        <v>23.159408281139569</v>
      </c>
      <c r="O11177" s="12" t="str">
        <f>IF(N11177&lt;10,"Low",IF(N11177&lt;20,"Med","High"))</f>
        <v>High</v>
      </c>
      <c r="P11177" s="12">
        <f>sales*discount</f>
        <v>8.2065999999999999</v>
      </c>
      <c r="Q11177" s="12">
        <f>sales-Discount_Values</f>
        <v>812.45339999999999</v>
      </c>
      <c r="R11177" s="12">
        <f>DATEDIF(order_date,delivery_date,"D")</f>
        <v>5</v>
      </c>
      <c r="S11177" s="12"/>
    </row>
    <row r="11178" spans="1:19" ht="14.25" customHeight="1" x14ac:dyDescent="0.35">
      <c r="A11178" s="2" t="s">
        <v>7109</v>
      </c>
      <c r="B11178" s="2">
        <v>107076</v>
      </c>
      <c r="C11178" s="2" t="s">
        <v>25</v>
      </c>
      <c r="D11178" s="2" t="s">
        <v>26</v>
      </c>
      <c r="E11178" s="2">
        <v>3307.8</v>
      </c>
      <c r="F11178" s="2">
        <v>0.15</v>
      </c>
      <c r="G11178" s="2">
        <v>1</v>
      </c>
      <c r="H11178" s="3">
        <v>45546</v>
      </c>
      <c r="I11178" s="3">
        <v>45550</v>
      </c>
      <c r="J11178" s="2" t="s">
        <v>15</v>
      </c>
      <c r="K11178" s="2" t="s">
        <v>22</v>
      </c>
      <c r="L11178" s="2">
        <v>766.08</v>
      </c>
      <c r="M11178" s="2" t="s">
        <v>17</v>
      </c>
      <c r="N11178" s="11">
        <f>L11178/E11178*100</f>
        <v>23.159804099401416</v>
      </c>
      <c r="O11178" s="12" t="str">
        <f>IF(N11178&lt;10,"Low",IF(N11178&lt;20,"Med","High"))</f>
        <v>High</v>
      </c>
      <c r="P11178" s="12">
        <f>sales*discount</f>
        <v>496.17</v>
      </c>
      <c r="Q11178" s="12">
        <f>sales-Discount_Values</f>
        <v>2811.63</v>
      </c>
      <c r="R11178" s="12">
        <f>DATEDIF(order_date,delivery_date,"D")</f>
        <v>4</v>
      </c>
      <c r="S11178" s="12"/>
    </row>
    <row r="11179" spans="1:19" ht="14.25" customHeight="1" x14ac:dyDescent="0.35">
      <c r="A11179" s="2" t="s">
        <v>10169</v>
      </c>
      <c r="B11179" s="2">
        <v>110136</v>
      </c>
      <c r="C11179" s="2" t="s">
        <v>13</v>
      </c>
      <c r="D11179" s="2" t="s">
        <v>33</v>
      </c>
      <c r="E11179" s="2">
        <v>1585.82</v>
      </c>
      <c r="F11179" s="2">
        <v>0.12</v>
      </c>
      <c r="G11179" s="2">
        <v>2</v>
      </c>
      <c r="H11179" s="3">
        <v>45583</v>
      </c>
      <c r="I11179" s="3">
        <v>45584</v>
      </c>
      <c r="J11179" s="2" t="s">
        <v>21</v>
      </c>
      <c r="K11179" s="2" t="s">
        <v>27</v>
      </c>
      <c r="L11179" s="2">
        <v>367.31</v>
      </c>
      <c r="M11179" s="2" t="s">
        <v>23</v>
      </c>
      <c r="N11179" s="11">
        <f>L11179/E11179*100</f>
        <v>23.162149550390335</v>
      </c>
      <c r="O11179" s="12" t="str">
        <f>IF(N11179&lt;10,"Low",IF(N11179&lt;20,"Med","High"))</f>
        <v>High</v>
      </c>
      <c r="P11179" s="12">
        <f>sales*discount</f>
        <v>190.29839999999999</v>
      </c>
      <c r="Q11179" s="12">
        <f>sales-Discount_Values</f>
        <v>1395.5216</v>
      </c>
      <c r="R11179" s="12">
        <f>DATEDIF(order_date,delivery_date,"D")</f>
        <v>1</v>
      </c>
      <c r="S11179" s="12"/>
    </row>
    <row r="11180" spans="1:19" ht="14.25" customHeight="1" x14ac:dyDescent="0.35">
      <c r="A11180" s="2" t="s">
        <v>12998</v>
      </c>
      <c r="B11180" s="2">
        <v>112965</v>
      </c>
      <c r="C11180" s="2" t="s">
        <v>19</v>
      </c>
      <c r="D11180" s="2" t="s">
        <v>26</v>
      </c>
      <c r="E11180" s="2">
        <v>1291.2</v>
      </c>
      <c r="F11180" s="2">
        <v>0.35</v>
      </c>
      <c r="G11180" s="2">
        <v>2</v>
      </c>
      <c r="H11180" s="3">
        <v>45028</v>
      </c>
      <c r="I11180" s="3">
        <v>45032</v>
      </c>
      <c r="J11180" s="2" t="s">
        <v>15</v>
      </c>
      <c r="K11180" s="2" t="s">
        <v>16</v>
      </c>
      <c r="L11180" s="2">
        <v>299.08999999999997</v>
      </c>
      <c r="M11180" s="2" t="s">
        <v>39</v>
      </c>
      <c r="N11180" s="11">
        <f>L11180/E11180*100</f>
        <v>23.16372366790582</v>
      </c>
      <c r="O11180" s="12" t="str">
        <f>IF(N11180&lt;10,"Low",IF(N11180&lt;20,"Med","High"))</f>
        <v>High</v>
      </c>
      <c r="P11180" s="12">
        <f>sales*discount</f>
        <v>451.91999999999996</v>
      </c>
      <c r="Q11180" s="12">
        <f>sales-Discount_Values</f>
        <v>839.28000000000009</v>
      </c>
      <c r="R11180" s="12">
        <f>DATEDIF(order_date,delivery_date,"D")</f>
        <v>4</v>
      </c>
      <c r="S11180" s="12"/>
    </row>
    <row r="11181" spans="1:19" ht="14.25" customHeight="1" x14ac:dyDescent="0.35">
      <c r="A11181" s="2" t="s">
        <v>9216</v>
      </c>
      <c r="B11181" s="2">
        <v>109183</v>
      </c>
      <c r="C11181" s="2" t="s">
        <v>13</v>
      </c>
      <c r="D11181" s="2" t="s">
        <v>33</v>
      </c>
      <c r="E11181" s="2">
        <v>1322.74</v>
      </c>
      <c r="F11181" s="2">
        <v>0.21</v>
      </c>
      <c r="G11181" s="2">
        <v>5</v>
      </c>
      <c r="H11181" s="3">
        <v>44954</v>
      </c>
      <c r="I11181" s="3">
        <v>44956</v>
      </c>
      <c r="J11181" s="2" t="s">
        <v>31</v>
      </c>
      <c r="K11181" s="2" t="s">
        <v>16</v>
      </c>
      <c r="L11181" s="2">
        <v>306.39999999999998</v>
      </c>
      <c r="M11181" s="2" t="s">
        <v>17</v>
      </c>
      <c r="N11181" s="11">
        <f>L11181/E11181*100</f>
        <v>23.164038284167709</v>
      </c>
      <c r="O11181" s="12" t="str">
        <f>IF(N11181&lt;10,"Low",IF(N11181&lt;20,"Med","High"))</f>
        <v>High</v>
      </c>
      <c r="P11181" s="12">
        <f>sales*discount</f>
        <v>277.77539999999999</v>
      </c>
      <c r="Q11181" s="12">
        <f>sales-Discount_Values</f>
        <v>1044.9646</v>
      </c>
      <c r="R11181" s="12">
        <f>DATEDIF(order_date,delivery_date,"D")</f>
        <v>2</v>
      </c>
      <c r="S11181" s="12"/>
    </row>
    <row r="11182" spans="1:19" ht="14.25" customHeight="1" x14ac:dyDescent="0.35">
      <c r="A11182" s="2" t="s">
        <v>4966</v>
      </c>
      <c r="B11182" s="2">
        <v>104933</v>
      </c>
      <c r="C11182" s="2" t="s">
        <v>19</v>
      </c>
      <c r="D11182" s="2" t="s">
        <v>26</v>
      </c>
      <c r="E11182" s="2">
        <v>304.14999999999998</v>
      </c>
      <c r="F11182" s="2">
        <v>0.05</v>
      </c>
      <c r="G11182" s="2">
        <v>9</v>
      </c>
      <c r="H11182" s="3">
        <v>45485</v>
      </c>
      <c r="I11182" s="3">
        <v>45487</v>
      </c>
      <c r="J11182" s="2" t="s">
        <v>21</v>
      </c>
      <c r="K11182" s="2" t="s">
        <v>27</v>
      </c>
      <c r="L11182" s="2">
        <v>70.459999999999994</v>
      </c>
      <c r="M11182" s="2" t="s">
        <v>34</v>
      </c>
      <c r="N11182" s="11">
        <f>L11182/E11182*100</f>
        <v>23.166200887719874</v>
      </c>
      <c r="O11182" s="12" t="str">
        <f>IF(N11182&lt;10,"Low",IF(N11182&lt;20,"Med","High"))</f>
        <v>High</v>
      </c>
      <c r="P11182" s="12">
        <f>sales*discount</f>
        <v>15.2075</v>
      </c>
      <c r="Q11182" s="12">
        <f>sales-Discount_Values</f>
        <v>288.9425</v>
      </c>
      <c r="R11182" s="12">
        <f>DATEDIF(order_date,delivery_date,"D")</f>
        <v>2</v>
      </c>
      <c r="S11182" s="12"/>
    </row>
    <row r="11183" spans="1:19" ht="14.25" customHeight="1" x14ac:dyDescent="0.35">
      <c r="A11183" s="2" t="s">
        <v>2091</v>
      </c>
      <c r="B11183" s="2">
        <v>102058</v>
      </c>
      <c r="C11183" s="2" t="s">
        <v>41</v>
      </c>
      <c r="D11183" s="2" t="s">
        <v>26</v>
      </c>
      <c r="E11183" s="2">
        <v>1328.14</v>
      </c>
      <c r="F11183" s="2">
        <v>0.47</v>
      </c>
      <c r="G11183" s="2">
        <v>7</v>
      </c>
      <c r="H11183" s="3">
        <v>44997</v>
      </c>
      <c r="I11183" s="3">
        <v>45000</v>
      </c>
      <c r="J11183" s="2" t="s">
        <v>15</v>
      </c>
      <c r="K11183" s="2" t="s">
        <v>16</v>
      </c>
      <c r="L11183" s="2">
        <v>307.7</v>
      </c>
      <c r="M11183" s="2" t="s">
        <v>23</v>
      </c>
      <c r="N11183" s="11">
        <f>L11183/E11183*100</f>
        <v>23.167738340837559</v>
      </c>
      <c r="O11183" s="12" t="str">
        <f>IF(N11183&lt;10,"Low",IF(N11183&lt;20,"Med","High"))</f>
        <v>High</v>
      </c>
      <c r="P11183" s="12">
        <f>sales*discount</f>
        <v>624.22580000000005</v>
      </c>
      <c r="Q11183" s="12">
        <f>sales-Discount_Values</f>
        <v>703.91420000000005</v>
      </c>
      <c r="R11183" s="12">
        <f>DATEDIF(order_date,delivery_date,"D")</f>
        <v>3</v>
      </c>
      <c r="S11183" s="12"/>
    </row>
    <row r="11184" spans="1:19" ht="14.25" customHeight="1" x14ac:dyDescent="0.35">
      <c r="A11184" s="2" t="s">
        <v>250</v>
      </c>
      <c r="B11184" s="2">
        <v>100217</v>
      </c>
      <c r="C11184" s="2" t="s">
        <v>25</v>
      </c>
      <c r="D11184" s="2" t="s">
        <v>14</v>
      </c>
      <c r="E11184" s="2">
        <v>1593.82</v>
      </c>
      <c r="F11184" s="2">
        <v>0.22</v>
      </c>
      <c r="G11184" s="2">
        <v>7</v>
      </c>
      <c r="H11184" s="3">
        <v>45306</v>
      </c>
      <c r="I11184" s="3">
        <v>45308</v>
      </c>
      <c r="J11184" s="2" t="s">
        <v>21</v>
      </c>
      <c r="K11184" s="2" t="s">
        <v>22</v>
      </c>
      <c r="L11184" s="2">
        <v>369.28</v>
      </c>
      <c r="M11184" s="2" t="s">
        <v>34</v>
      </c>
      <c r="N11184" s="11">
        <f>L11184/E11184*100</f>
        <v>23.169492163481447</v>
      </c>
      <c r="O11184" s="12" t="str">
        <f>IF(N11184&lt;10,"Low",IF(N11184&lt;20,"Med","High"))</f>
        <v>High</v>
      </c>
      <c r="P11184" s="12">
        <f>sales*discount</f>
        <v>350.6404</v>
      </c>
      <c r="Q11184" s="12">
        <f>sales-Discount_Values</f>
        <v>1243.1795999999999</v>
      </c>
      <c r="R11184" s="12">
        <f>DATEDIF(order_date,delivery_date,"D")</f>
        <v>2</v>
      </c>
      <c r="S11184" s="12"/>
    </row>
    <row r="11185" spans="1:19" ht="14.25" customHeight="1" x14ac:dyDescent="0.35">
      <c r="A11185" s="2" t="s">
        <v>7920</v>
      </c>
      <c r="B11185" s="2">
        <v>107887</v>
      </c>
      <c r="C11185" s="2" t="s">
        <v>41</v>
      </c>
      <c r="D11185" s="2" t="s">
        <v>33</v>
      </c>
      <c r="E11185" s="2">
        <v>2949.84</v>
      </c>
      <c r="F11185" s="2">
        <v>0.16</v>
      </c>
      <c r="G11185" s="2">
        <v>9</v>
      </c>
      <c r="H11185" s="3">
        <v>45543</v>
      </c>
      <c r="I11185" s="3">
        <v>45546</v>
      </c>
      <c r="J11185" s="2" t="s">
        <v>31</v>
      </c>
      <c r="K11185" s="2" t="s">
        <v>16</v>
      </c>
      <c r="L11185" s="2">
        <v>683.47</v>
      </c>
      <c r="M11185" s="2" t="s">
        <v>28</v>
      </c>
      <c r="N11185" s="11">
        <f>L11185/E11185*100</f>
        <v>23.169731239660457</v>
      </c>
      <c r="O11185" s="12" t="str">
        <f>IF(N11185&lt;10,"Low",IF(N11185&lt;20,"Med","High"))</f>
        <v>High</v>
      </c>
      <c r="P11185" s="12">
        <f>sales*discount</f>
        <v>471.97440000000006</v>
      </c>
      <c r="Q11185" s="12">
        <f>sales-Discount_Values</f>
        <v>2477.8656000000001</v>
      </c>
      <c r="R11185" s="12">
        <f>DATEDIF(order_date,delivery_date,"D")</f>
        <v>3</v>
      </c>
      <c r="S11185" s="12"/>
    </row>
    <row r="11186" spans="1:19" ht="14.25" customHeight="1" x14ac:dyDescent="0.35">
      <c r="A11186" s="2" t="s">
        <v>10721</v>
      </c>
      <c r="B11186" s="2">
        <v>110688</v>
      </c>
      <c r="C11186" s="2" t="s">
        <v>41</v>
      </c>
      <c r="D11186" s="2" t="s">
        <v>36</v>
      </c>
      <c r="E11186" s="2">
        <v>165.43</v>
      </c>
      <c r="F11186" s="2">
        <v>0.28000000000000003</v>
      </c>
      <c r="G11186" s="2">
        <v>4</v>
      </c>
      <c r="H11186" s="3">
        <v>45602</v>
      </c>
      <c r="I11186" s="3">
        <v>45604</v>
      </c>
      <c r="J11186" s="2" t="s">
        <v>15</v>
      </c>
      <c r="K11186" s="2" t="s">
        <v>16</v>
      </c>
      <c r="L11186" s="2">
        <v>38.33</v>
      </c>
      <c r="M11186" s="2" t="s">
        <v>28</v>
      </c>
      <c r="N11186" s="11">
        <f>L11186/E11186*100</f>
        <v>23.169920812428217</v>
      </c>
      <c r="O11186" s="12" t="str">
        <f>IF(N11186&lt;10,"Low",IF(N11186&lt;20,"Med","High"))</f>
        <v>High</v>
      </c>
      <c r="P11186" s="12">
        <f>sales*discount</f>
        <v>46.320400000000006</v>
      </c>
      <c r="Q11186" s="12">
        <f>sales-Discount_Values</f>
        <v>119.1096</v>
      </c>
      <c r="R11186" s="12">
        <f>DATEDIF(order_date,delivery_date,"D")</f>
        <v>2</v>
      </c>
      <c r="S11186" s="12"/>
    </row>
    <row r="11187" spans="1:19" ht="14.25" customHeight="1" x14ac:dyDescent="0.35">
      <c r="A11187" s="2" t="s">
        <v>13660</v>
      </c>
      <c r="B11187" s="2">
        <v>113627</v>
      </c>
      <c r="C11187" s="2" t="s">
        <v>19</v>
      </c>
      <c r="D11187" s="2" t="s">
        <v>26</v>
      </c>
      <c r="E11187" s="2">
        <v>2550.37</v>
      </c>
      <c r="F11187" s="2">
        <v>0.43</v>
      </c>
      <c r="G11187" s="2">
        <v>5</v>
      </c>
      <c r="H11187" s="3">
        <v>45229</v>
      </c>
      <c r="I11187" s="3">
        <v>45236</v>
      </c>
      <c r="J11187" s="2" t="s">
        <v>21</v>
      </c>
      <c r="K11187" s="2" t="s">
        <v>16</v>
      </c>
      <c r="L11187" s="2">
        <v>591.03</v>
      </c>
      <c r="M11187" s="2" t="s">
        <v>39</v>
      </c>
      <c r="N11187" s="11">
        <f>L11187/E11187*100</f>
        <v>23.174284515580094</v>
      </c>
      <c r="O11187" s="12" t="str">
        <f>IF(N11187&lt;10,"Low",IF(N11187&lt;20,"Med","High"))</f>
        <v>High</v>
      </c>
      <c r="P11187" s="12">
        <f>sales*discount</f>
        <v>1096.6590999999999</v>
      </c>
      <c r="Q11187" s="12">
        <f>sales-Discount_Values</f>
        <v>1453.7109</v>
      </c>
      <c r="R11187" s="12">
        <f>DATEDIF(order_date,delivery_date,"D")</f>
        <v>7</v>
      </c>
      <c r="S11187" s="12"/>
    </row>
    <row r="11188" spans="1:19" ht="14.25" customHeight="1" x14ac:dyDescent="0.35">
      <c r="A11188" s="2" t="s">
        <v>11443</v>
      </c>
      <c r="B11188" s="2">
        <v>111410</v>
      </c>
      <c r="C11188" s="2" t="s">
        <v>13</v>
      </c>
      <c r="D11188" s="2" t="s">
        <v>36</v>
      </c>
      <c r="E11188" s="2">
        <v>2650.85</v>
      </c>
      <c r="F11188" s="2">
        <v>7.0000000000000007E-2</v>
      </c>
      <c r="G11188" s="2">
        <v>9</v>
      </c>
      <c r="H11188" s="3">
        <v>45429</v>
      </c>
      <c r="I11188" s="3">
        <v>45436</v>
      </c>
      <c r="J11188" s="2" t="s">
        <v>15</v>
      </c>
      <c r="K11188" s="2" t="s">
        <v>16</v>
      </c>
      <c r="L11188" s="2">
        <v>614.32000000000005</v>
      </c>
      <c r="M11188" s="2" t="s">
        <v>39</v>
      </c>
      <c r="N11188" s="11">
        <f>L11188/E11188*100</f>
        <v>23.174453477186567</v>
      </c>
      <c r="O11188" s="12" t="str">
        <f>IF(N11188&lt;10,"Low",IF(N11188&lt;20,"Med","High"))</f>
        <v>High</v>
      </c>
      <c r="P11188" s="12">
        <f>sales*discount</f>
        <v>185.55950000000001</v>
      </c>
      <c r="Q11188" s="12">
        <f>sales-Discount_Values</f>
        <v>2465.2905000000001</v>
      </c>
      <c r="R11188" s="12">
        <f>DATEDIF(order_date,delivery_date,"D")</f>
        <v>7</v>
      </c>
      <c r="S11188" s="12"/>
    </row>
    <row r="11189" spans="1:19" ht="14.25" customHeight="1" x14ac:dyDescent="0.35">
      <c r="A11189" s="2" t="s">
        <v>8539</v>
      </c>
      <c r="B11189" s="2">
        <v>108506</v>
      </c>
      <c r="C11189" s="2" t="s">
        <v>19</v>
      </c>
      <c r="D11189" s="2" t="s">
        <v>20</v>
      </c>
      <c r="E11189" s="2">
        <v>2037.21</v>
      </c>
      <c r="F11189" s="2">
        <v>0.12</v>
      </c>
      <c r="G11189" s="2">
        <v>8</v>
      </c>
      <c r="H11189" s="3">
        <v>44929</v>
      </c>
      <c r="I11189" s="3">
        <v>44934</v>
      </c>
      <c r="J11189" s="2" t="s">
        <v>31</v>
      </c>
      <c r="K11189" s="2" t="s">
        <v>27</v>
      </c>
      <c r="L11189" s="2">
        <v>472.17</v>
      </c>
      <c r="M11189" s="2" t="s">
        <v>34</v>
      </c>
      <c r="N11189" s="11">
        <f>L11189/E11189*100</f>
        <v>23.177286583121035</v>
      </c>
      <c r="O11189" s="12" t="str">
        <f>IF(N11189&lt;10,"Low",IF(N11189&lt;20,"Med","High"))</f>
        <v>High</v>
      </c>
      <c r="P11189" s="12">
        <f>sales*discount</f>
        <v>244.46519999999998</v>
      </c>
      <c r="Q11189" s="12">
        <f>sales-Discount_Values</f>
        <v>1792.7447999999999</v>
      </c>
      <c r="R11189" s="12">
        <f>DATEDIF(order_date,delivery_date,"D")</f>
        <v>5</v>
      </c>
      <c r="S11189" s="12"/>
    </row>
    <row r="11190" spans="1:19" ht="14.25" customHeight="1" x14ac:dyDescent="0.35">
      <c r="A11190" s="2" t="s">
        <v>1319</v>
      </c>
      <c r="B11190" s="2">
        <v>101286</v>
      </c>
      <c r="C11190" s="2" t="s">
        <v>41</v>
      </c>
      <c r="D11190" s="2" t="s">
        <v>26</v>
      </c>
      <c r="E11190" s="2">
        <v>4806.03</v>
      </c>
      <c r="F11190" s="2">
        <v>0.4</v>
      </c>
      <c r="G11190" s="2">
        <v>6</v>
      </c>
      <c r="H11190" s="3">
        <v>45468</v>
      </c>
      <c r="I11190" s="3">
        <v>45469</v>
      </c>
      <c r="J11190" s="2" t="s">
        <v>31</v>
      </c>
      <c r="K11190" s="2" t="s">
        <v>22</v>
      </c>
      <c r="L11190" s="2">
        <v>1113.95</v>
      </c>
      <c r="M11190" s="2" t="s">
        <v>34</v>
      </c>
      <c r="N11190" s="11">
        <f>L11190/E11190*100</f>
        <v>23.178174085471795</v>
      </c>
      <c r="O11190" s="12" t="str">
        <f>IF(N11190&lt;10,"Low",IF(N11190&lt;20,"Med","High"))</f>
        <v>High</v>
      </c>
      <c r="P11190" s="12">
        <f>sales*discount</f>
        <v>1922.412</v>
      </c>
      <c r="Q11190" s="12">
        <f>sales-Discount_Values</f>
        <v>2883.6179999999995</v>
      </c>
      <c r="R11190" s="12">
        <f>DATEDIF(order_date,delivery_date,"D")</f>
        <v>1</v>
      </c>
      <c r="S11190" s="12"/>
    </row>
    <row r="11191" spans="1:19" ht="14.25" customHeight="1" x14ac:dyDescent="0.35">
      <c r="A11191" s="2" t="s">
        <v>14223</v>
      </c>
      <c r="B11191" s="2">
        <v>114190</v>
      </c>
      <c r="C11191" s="2" t="s">
        <v>13</v>
      </c>
      <c r="D11191" s="2" t="s">
        <v>26</v>
      </c>
      <c r="E11191" s="2">
        <v>4495.4799999999996</v>
      </c>
      <c r="F11191" s="2">
        <v>0.41</v>
      </c>
      <c r="G11191" s="2">
        <v>8</v>
      </c>
      <c r="H11191" s="3">
        <v>45289</v>
      </c>
      <c r="I11191" s="3">
        <v>45296</v>
      </c>
      <c r="J11191" s="2" t="s">
        <v>31</v>
      </c>
      <c r="K11191" s="2" t="s">
        <v>22</v>
      </c>
      <c r="L11191" s="2">
        <v>1042.0899999999999</v>
      </c>
      <c r="M11191" s="2" t="s">
        <v>28</v>
      </c>
      <c r="N11191" s="11">
        <f>L11191/E11191*100</f>
        <v>23.180839420929466</v>
      </c>
      <c r="O11191" s="12" t="str">
        <f>IF(N11191&lt;10,"Low",IF(N11191&lt;20,"Med","High"))</f>
        <v>High</v>
      </c>
      <c r="P11191" s="12">
        <f>sales*discount</f>
        <v>1843.1467999999998</v>
      </c>
      <c r="Q11191" s="12">
        <f>sales-Discount_Values</f>
        <v>2652.3332</v>
      </c>
      <c r="R11191" s="12">
        <f>DATEDIF(order_date,delivery_date,"D")</f>
        <v>7</v>
      </c>
      <c r="S11191" s="12"/>
    </row>
    <row r="11192" spans="1:19" ht="14.25" customHeight="1" x14ac:dyDescent="0.35">
      <c r="A11192" s="2" t="s">
        <v>7212</v>
      </c>
      <c r="B11192" s="2">
        <v>107179</v>
      </c>
      <c r="C11192" s="2" t="s">
        <v>25</v>
      </c>
      <c r="D11192" s="2" t="s">
        <v>20</v>
      </c>
      <c r="E11192" s="2">
        <v>2883.57</v>
      </c>
      <c r="F11192" s="2">
        <v>0</v>
      </c>
      <c r="G11192" s="2">
        <v>7</v>
      </c>
      <c r="H11192" s="3">
        <v>45029</v>
      </c>
      <c r="I11192" s="3">
        <v>45030</v>
      </c>
      <c r="J11192" s="2" t="s">
        <v>15</v>
      </c>
      <c r="K11192" s="2" t="s">
        <v>16</v>
      </c>
      <c r="L11192" s="2">
        <v>668.46</v>
      </c>
      <c r="M11192" s="2" t="s">
        <v>34</v>
      </c>
      <c r="N11192" s="11">
        <f>L11192/E11192*100</f>
        <v>23.181681041209334</v>
      </c>
      <c r="O11192" s="12" t="str">
        <f>IF(N11192&lt;10,"Low",IF(N11192&lt;20,"Med","High"))</f>
        <v>High</v>
      </c>
      <c r="P11192" s="12">
        <f>sales*discount</f>
        <v>0</v>
      </c>
      <c r="Q11192" s="12">
        <f>sales-Discount_Values</f>
        <v>2883.57</v>
      </c>
      <c r="R11192" s="12">
        <f>DATEDIF(order_date,delivery_date,"D")</f>
        <v>1</v>
      </c>
      <c r="S11192" s="12"/>
    </row>
    <row r="11193" spans="1:19" ht="14.25" customHeight="1" x14ac:dyDescent="0.35">
      <c r="A11193" s="2" t="s">
        <v>8677</v>
      </c>
      <c r="B11193" s="2">
        <v>108644</v>
      </c>
      <c r="C11193" s="2" t="s">
        <v>25</v>
      </c>
      <c r="D11193" s="2" t="s">
        <v>26</v>
      </c>
      <c r="E11193" s="2">
        <v>4052.12</v>
      </c>
      <c r="F11193" s="2">
        <v>0.34</v>
      </c>
      <c r="G11193" s="2">
        <v>8</v>
      </c>
      <c r="H11193" s="3">
        <v>45138</v>
      </c>
      <c r="I11193" s="3">
        <v>45139</v>
      </c>
      <c r="J11193" s="2" t="s">
        <v>31</v>
      </c>
      <c r="K11193" s="2" t="s">
        <v>27</v>
      </c>
      <c r="L11193" s="2">
        <v>939.42</v>
      </c>
      <c r="M11193" s="2" t="s">
        <v>28</v>
      </c>
      <c r="N11193" s="11">
        <f>L11193/E11193*100</f>
        <v>23.183420036918946</v>
      </c>
      <c r="O11193" s="12" t="str">
        <f>IF(N11193&lt;10,"Low",IF(N11193&lt;20,"Med","High"))</f>
        <v>High</v>
      </c>
      <c r="P11193" s="12">
        <f>sales*discount</f>
        <v>1377.7208000000001</v>
      </c>
      <c r="Q11193" s="12">
        <f>sales-Discount_Values</f>
        <v>2674.3991999999998</v>
      </c>
      <c r="R11193" s="12">
        <f>DATEDIF(order_date,delivery_date,"D")</f>
        <v>1</v>
      </c>
      <c r="S11193" s="12"/>
    </row>
    <row r="11194" spans="1:19" ht="14.25" customHeight="1" x14ac:dyDescent="0.35">
      <c r="A11194" s="2" t="s">
        <v>10507</v>
      </c>
      <c r="B11194" s="2">
        <v>110474</v>
      </c>
      <c r="C11194" s="2" t="s">
        <v>13</v>
      </c>
      <c r="D11194" s="2" t="s">
        <v>14</v>
      </c>
      <c r="E11194" s="2">
        <v>266.56</v>
      </c>
      <c r="F11194" s="2">
        <v>0.15</v>
      </c>
      <c r="G11194" s="2">
        <v>5</v>
      </c>
      <c r="H11194" s="3">
        <v>45027</v>
      </c>
      <c r="I11194" s="3">
        <v>45034</v>
      </c>
      <c r="J11194" s="2" t="s">
        <v>15</v>
      </c>
      <c r="K11194" s="2" t="s">
        <v>16</v>
      </c>
      <c r="L11194" s="2">
        <v>61.8</v>
      </c>
      <c r="M11194" s="2" t="s">
        <v>48</v>
      </c>
      <c r="N11194" s="11">
        <f>L11194/E11194*100</f>
        <v>23.184273709483794</v>
      </c>
      <c r="O11194" s="12" t="str">
        <f>IF(N11194&lt;10,"Low",IF(N11194&lt;20,"Med","High"))</f>
        <v>High</v>
      </c>
      <c r="P11194" s="12">
        <f>sales*discount</f>
        <v>39.984000000000002</v>
      </c>
      <c r="Q11194" s="12">
        <f>sales-Discount_Values</f>
        <v>226.57599999999999</v>
      </c>
      <c r="R11194" s="12">
        <f>DATEDIF(order_date,delivery_date,"D")</f>
        <v>7</v>
      </c>
      <c r="S11194" s="12"/>
    </row>
    <row r="11195" spans="1:19" ht="14.25" customHeight="1" x14ac:dyDescent="0.35">
      <c r="A11195" s="2" t="s">
        <v>10361</v>
      </c>
      <c r="B11195" s="2">
        <v>110328</v>
      </c>
      <c r="C11195" s="2" t="s">
        <v>25</v>
      </c>
      <c r="D11195" s="2" t="s">
        <v>20</v>
      </c>
      <c r="E11195" s="2">
        <v>256.36</v>
      </c>
      <c r="F11195" s="2">
        <v>0.42</v>
      </c>
      <c r="G11195" s="2">
        <v>3</v>
      </c>
      <c r="H11195" s="3">
        <v>45417</v>
      </c>
      <c r="I11195" s="3">
        <v>45420</v>
      </c>
      <c r="J11195" s="2" t="s">
        <v>31</v>
      </c>
      <c r="K11195" s="2" t="s">
        <v>16</v>
      </c>
      <c r="L11195" s="2">
        <v>59.44</v>
      </c>
      <c r="M11195" s="2" t="s">
        <v>17</v>
      </c>
      <c r="N11195" s="11">
        <f>L11195/E11195*100</f>
        <v>23.186144484318923</v>
      </c>
      <c r="O11195" s="12" t="str">
        <f>IF(N11195&lt;10,"Low",IF(N11195&lt;20,"Med","High"))</f>
        <v>High</v>
      </c>
      <c r="P11195" s="12">
        <f>sales*discount</f>
        <v>107.6712</v>
      </c>
      <c r="Q11195" s="12">
        <f>sales-Discount_Values</f>
        <v>148.68880000000001</v>
      </c>
      <c r="R11195" s="12">
        <f>DATEDIF(order_date,delivery_date,"D")</f>
        <v>3</v>
      </c>
      <c r="S11195" s="12"/>
    </row>
    <row r="11196" spans="1:19" ht="14.25" customHeight="1" x14ac:dyDescent="0.35">
      <c r="A11196" s="2" t="s">
        <v>11215</v>
      </c>
      <c r="B11196" s="2">
        <v>111182</v>
      </c>
      <c r="C11196" s="2" t="s">
        <v>41</v>
      </c>
      <c r="D11196" s="2" t="s">
        <v>33</v>
      </c>
      <c r="E11196" s="2">
        <v>2009.91</v>
      </c>
      <c r="F11196" s="2">
        <v>0.05</v>
      </c>
      <c r="G11196" s="2">
        <v>9</v>
      </c>
      <c r="H11196" s="3">
        <v>45527</v>
      </c>
      <c r="I11196" s="3">
        <v>45529</v>
      </c>
      <c r="J11196" s="2" t="s">
        <v>21</v>
      </c>
      <c r="K11196" s="2" t="s">
        <v>22</v>
      </c>
      <c r="L11196" s="2">
        <v>466.13</v>
      </c>
      <c r="M11196" s="2" t="s">
        <v>17</v>
      </c>
      <c r="N11196" s="11">
        <f>L11196/E11196*100</f>
        <v>23.191585692891721</v>
      </c>
      <c r="O11196" s="12" t="str">
        <f>IF(N11196&lt;10,"Low",IF(N11196&lt;20,"Med","High"))</f>
        <v>High</v>
      </c>
      <c r="P11196" s="12">
        <f>sales*discount</f>
        <v>100.49550000000001</v>
      </c>
      <c r="Q11196" s="12">
        <f>sales-Discount_Values</f>
        <v>1909.4145000000001</v>
      </c>
      <c r="R11196" s="12">
        <f>DATEDIF(order_date,delivery_date,"D")</f>
        <v>2</v>
      </c>
      <c r="S11196" s="12"/>
    </row>
    <row r="11197" spans="1:19" ht="14.25" customHeight="1" x14ac:dyDescent="0.35">
      <c r="A11197" s="2" t="s">
        <v>6625</v>
      </c>
      <c r="B11197" s="2">
        <v>106592</v>
      </c>
      <c r="C11197" s="2" t="s">
        <v>25</v>
      </c>
      <c r="D11197" s="2" t="s">
        <v>26</v>
      </c>
      <c r="E11197" s="2">
        <v>2496.06</v>
      </c>
      <c r="F11197" s="2">
        <v>0.34</v>
      </c>
      <c r="G11197" s="2">
        <v>6</v>
      </c>
      <c r="H11197" s="3">
        <v>45473</v>
      </c>
      <c r="I11197" s="3">
        <v>45479</v>
      </c>
      <c r="J11197" s="2" t="s">
        <v>15</v>
      </c>
      <c r="K11197" s="2" t="s">
        <v>22</v>
      </c>
      <c r="L11197" s="2">
        <v>579</v>
      </c>
      <c r="M11197" s="2" t="s">
        <v>23</v>
      </c>
      <c r="N11197" s="11">
        <f>L11197/E11197*100</f>
        <v>23.196557775053485</v>
      </c>
      <c r="O11197" s="12" t="str">
        <f>IF(N11197&lt;10,"Low",IF(N11197&lt;20,"Med","High"))</f>
        <v>High</v>
      </c>
      <c r="P11197" s="12">
        <f>sales*discount</f>
        <v>848.6604000000001</v>
      </c>
      <c r="Q11197" s="12">
        <f>sales-Discount_Values</f>
        <v>1647.3995999999997</v>
      </c>
      <c r="R11197" s="12">
        <f>DATEDIF(order_date,delivery_date,"D")</f>
        <v>6</v>
      </c>
      <c r="S11197" s="12"/>
    </row>
    <row r="11198" spans="1:19" ht="14.25" customHeight="1" x14ac:dyDescent="0.35">
      <c r="A11198" s="2" t="s">
        <v>11316</v>
      </c>
      <c r="B11198" s="2">
        <v>111283</v>
      </c>
      <c r="C11198" s="2" t="s">
        <v>25</v>
      </c>
      <c r="D11198" s="2" t="s">
        <v>14</v>
      </c>
      <c r="E11198" s="2">
        <v>694.92</v>
      </c>
      <c r="F11198" s="2">
        <v>7.0000000000000007E-2</v>
      </c>
      <c r="G11198" s="2">
        <v>3</v>
      </c>
      <c r="H11198" s="3">
        <v>45622</v>
      </c>
      <c r="I11198" s="3">
        <v>45625</v>
      </c>
      <c r="J11198" s="2" t="s">
        <v>21</v>
      </c>
      <c r="K11198" s="2" t="s">
        <v>22</v>
      </c>
      <c r="L11198" s="2">
        <v>161.19999999999999</v>
      </c>
      <c r="M11198" s="2" t="s">
        <v>39</v>
      </c>
      <c r="N11198" s="11">
        <f>L11198/E11198*100</f>
        <v>23.196914752777296</v>
      </c>
      <c r="O11198" s="12" t="str">
        <f>IF(N11198&lt;10,"Low",IF(N11198&lt;20,"Med","High"))</f>
        <v>High</v>
      </c>
      <c r="P11198" s="12">
        <f>sales*discount</f>
        <v>48.644400000000005</v>
      </c>
      <c r="Q11198" s="12">
        <f>sales-Discount_Values</f>
        <v>646.27559999999994</v>
      </c>
      <c r="R11198" s="12">
        <f>DATEDIF(order_date,delivery_date,"D")</f>
        <v>3</v>
      </c>
      <c r="S11198" s="12"/>
    </row>
    <row r="11199" spans="1:19" ht="14.25" customHeight="1" x14ac:dyDescent="0.35">
      <c r="A11199" s="2" t="s">
        <v>4953</v>
      </c>
      <c r="B11199" s="2">
        <v>104920</v>
      </c>
      <c r="C11199" s="2" t="s">
        <v>25</v>
      </c>
      <c r="D11199" s="2" t="s">
        <v>36</v>
      </c>
      <c r="E11199" s="2">
        <v>1945.71</v>
      </c>
      <c r="F11199" s="2">
        <v>0.32</v>
      </c>
      <c r="G11199" s="2">
        <v>2</v>
      </c>
      <c r="H11199" s="3">
        <v>45411</v>
      </c>
      <c r="I11199" s="3">
        <v>45415</v>
      </c>
      <c r="J11199" s="2" t="s">
        <v>21</v>
      </c>
      <c r="K11199" s="2" t="s">
        <v>16</v>
      </c>
      <c r="L11199" s="2">
        <v>451.43</v>
      </c>
      <c r="M11199" s="2" t="s">
        <v>34</v>
      </c>
      <c r="N11199" s="11">
        <f>L11199/E11199*100</f>
        <v>23.201299268647436</v>
      </c>
      <c r="O11199" s="12" t="str">
        <f>IF(N11199&lt;10,"Low",IF(N11199&lt;20,"Med","High"))</f>
        <v>High</v>
      </c>
      <c r="P11199" s="12">
        <f>sales*discount</f>
        <v>622.62720000000002</v>
      </c>
      <c r="Q11199" s="12">
        <f>sales-Discount_Values</f>
        <v>1323.0828000000001</v>
      </c>
      <c r="R11199" s="12">
        <f>DATEDIF(order_date,delivery_date,"D")</f>
        <v>4</v>
      </c>
      <c r="S11199" s="12"/>
    </row>
    <row r="11200" spans="1:19" ht="14.25" customHeight="1" x14ac:dyDescent="0.35">
      <c r="A11200" s="2" t="s">
        <v>5765</v>
      </c>
      <c r="B11200" s="2">
        <v>105732</v>
      </c>
      <c r="C11200" s="2" t="s">
        <v>13</v>
      </c>
      <c r="D11200" s="2" t="s">
        <v>14</v>
      </c>
      <c r="E11200" s="2">
        <v>4263.8999999999996</v>
      </c>
      <c r="F11200" s="2">
        <v>0.4</v>
      </c>
      <c r="G11200" s="2">
        <v>7</v>
      </c>
      <c r="H11200" s="3">
        <v>45272</v>
      </c>
      <c r="I11200" s="3">
        <v>45273</v>
      </c>
      <c r="J11200" s="2" t="s">
        <v>15</v>
      </c>
      <c r="K11200" s="2" t="s">
        <v>22</v>
      </c>
      <c r="L11200" s="2">
        <v>989.37</v>
      </c>
      <c r="M11200" s="2" t="s">
        <v>17</v>
      </c>
      <c r="N11200" s="11">
        <f>L11200/E11200*100</f>
        <v>23.203405333145714</v>
      </c>
      <c r="O11200" s="12" t="str">
        <f>IF(N11200&lt;10,"Low",IF(N11200&lt;20,"Med","High"))</f>
        <v>High</v>
      </c>
      <c r="P11200" s="12">
        <f>sales*discount</f>
        <v>1705.56</v>
      </c>
      <c r="Q11200" s="12">
        <f>sales-Discount_Values</f>
        <v>2558.3399999999997</v>
      </c>
      <c r="R11200" s="12">
        <f>DATEDIF(order_date,delivery_date,"D")</f>
        <v>1</v>
      </c>
      <c r="S11200" s="12"/>
    </row>
    <row r="11201" spans="1:19" ht="14.25" customHeight="1" x14ac:dyDescent="0.35">
      <c r="A11201" s="2" t="s">
        <v>8798</v>
      </c>
      <c r="B11201" s="2">
        <v>108765</v>
      </c>
      <c r="C11201" s="2" t="s">
        <v>19</v>
      </c>
      <c r="D11201" s="2" t="s">
        <v>36</v>
      </c>
      <c r="E11201" s="2">
        <v>1485.27</v>
      </c>
      <c r="F11201" s="2">
        <v>0.19</v>
      </c>
      <c r="G11201" s="2">
        <v>4</v>
      </c>
      <c r="H11201" s="3">
        <v>45627</v>
      </c>
      <c r="I11201" s="3">
        <v>45632</v>
      </c>
      <c r="J11201" s="2" t="s">
        <v>31</v>
      </c>
      <c r="K11201" s="2" t="s">
        <v>16</v>
      </c>
      <c r="L11201" s="2">
        <v>344.68</v>
      </c>
      <c r="M11201" s="2" t="s">
        <v>34</v>
      </c>
      <c r="N11201" s="11">
        <f>L11201/E11201*100</f>
        <v>23.206555037131295</v>
      </c>
      <c r="O11201" s="12" t="str">
        <f>IF(N11201&lt;10,"Low",IF(N11201&lt;20,"Med","High"))</f>
        <v>High</v>
      </c>
      <c r="P11201" s="12">
        <f>sales*discount</f>
        <v>282.2013</v>
      </c>
      <c r="Q11201" s="12">
        <f>sales-Discount_Values</f>
        <v>1203.0687</v>
      </c>
      <c r="R11201" s="12">
        <f>DATEDIF(order_date,delivery_date,"D")</f>
        <v>5</v>
      </c>
      <c r="S11201" s="12"/>
    </row>
    <row r="11202" spans="1:19" ht="14.25" customHeight="1" x14ac:dyDescent="0.35">
      <c r="A11202" s="2" t="s">
        <v>14002</v>
      </c>
      <c r="B11202" s="2">
        <v>113969</v>
      </c>
      <c r="C11202" s="2" t="s">
        <v>25</v>
      </c>
      <c r="D11202" s="2" t="s">
        <v>36</v>
      </c>
      <c r="E11202" s="2">
        <v>596.77</v>
      </c>
      <c r="F11202" s="2">
        <v>0.08</v>
      </c>
      <c r="G11202" s="2">
        <v>3</v>
      </c>
      <c r="H11202" s="3">
        <v>45046</v>
      </c>
      <c r="I11202" s="3">
        <v>45048</v>
      </c>
      <c r="J11202" s="2" t="s">
        <v>21</v>
      </c>
      <c r="K11202" s="2" t="s">
        <v>27</v>
      </c>
      <c r="L11202" s="2">
        <v>138.49</v>
      </c>
      <c r="M11202" s="2" t="s">
        <v>48</v>
      </c>
      <c r="N11202" s="11">
        <f>L11202/E11202*100</f>
        <v>23.206595505806259</v>
      </c>
      <c r="O11202" s="12" t="str">
        <f>IF(N11202&lt;10,"Low",IF(N11202&lt;20,"Med","High"))</f>
        <v>High</v>
      </c>
      <c r="P11202" s="12">
        <f>sales*discount</f>
        <v>47.741599999999998</v>
      </c>
      <c r="Q11202" s="12">
        <f>sales-Discount_Values</f>
        <v>549.02840000000003</v>
      </c>
      <c r="R11202" s="12">
        <f>DATEDIF(order_date,delivery_date,"D")</f>
        <v>2</v>
      </c>
      <c r="S11202" s="12"/>
    </row>
    <row r="11203" spans="1:19" ht="14.25" customHeight="1" x14ac:dyDescent="0.35">
      <c r="A11203" s="2" t="s">
        <v>5719</v>
      </c>
      <c r="B11203" s="2">
        <v>105686</v>
      </c>
      <c r="C11203" s="2" t="s">
        <v>25</v>
      </c>
      <c r="D11203" s="2" t="s">
        <v>20</v>
      </c>
      <c r="E11203" s="2">
        <v>1451.2</v>
      </c>
      <c r="F11203" s="2">
        <v>0.3</v>
      </c>
      <c r="G11203" s="2">
        <v>3</v>
      </c>
      <c r="H11203" s="3">
        <v>45172</v>
      </c>
      <c r="I11203" s="3">
        <v>45173</v>
      </c>
      <c r="J11203" s="2" t="s">
        <v>21</v>
      </c>
      <c r="K11203" s="2" t="s">
        <v>27</v>
      </c>
      <c r="L11203" s="2">
        <v>336.85</v>
      </c>
      <c r="M11203" s="2" t="s">
        <v>48</v>
      </c>
      <c r="N11203" s="11">
        <f>L11203/E11203*100</f>
        <v>23.211824696802648</v>
      </c>
      <c r="O11203" s="12" t="str">
        <f>IF(N11203&lt;10,"Low",IF(N11203&lt;20,"Med","High"))</f>
        <v>High</v>
      </c>
      <c r="P11203" s="12">
        <f>sales*discount</f>
        <v>435.36</v>
      </c>
      <c r="Q11203" s="12">
        <f>sales-Discount_Values</f>
        <v>1015.84</v>
      </c>
      <c r="R11203" s="12">
        <f>DATEDIF(order_date,delivery_date,"D")</f>
        <v>1</v>
      </c>
      <c r="S11203" s="12"/>
    </row>
    <row r="11204" spans="1:19" ht="14.25" customHeight="1" x14ac:dyDescent="0.35">
      <c r="A11204" s="2" t="s">
        <v>10732</v>
      </c>
      <c r="B11204" s="2">
        <v>110699</v>
      </c>
      <c r="C11204" s="2" t="s">
        <v>13</v>
      </c>
      <c r="D11204" s="2" t="s">
        <v>14</v>
      </c>
      <c r="E11204" s="2">
        <v>4935.67</v>
      </c>
      <c r="F11204" s="2">
        <v>0.21</v>
      </c>
      <c r="G11204" s="2">
        <v>2</v>
      </c>
      <c r="H11204" s="3">
        <v>44941</v>
      </c>
      <c r="I11204" s="3">
        <v>44945</v>
      </c>
      <c r="J11204" s="2" t="s">
        <v>15</v>
      </c>
      <c r="K11204" s="2" t="s">
        <v>22</v>
      </c>
      <c r="L11204" s="2">
        <v>1145.71</v>
      </c>
      <c r="M11204" s="2" t="s">
        <v>23</v>
      </c>
      <c r="N11204" s="11">
        <f>L11204/E11204*100</f>
        <v>23.212856613185242</v>
      </c>
      <c r="O11204" s="12" t="str">
        <f>IF(N11204&lt;10,"Low",IF(N11204&lt;20,"Med","High"))</f>
        <v>High</v>
      </c>
      <c r="P11204" s="12">
        <f>sales*discount</f>
        <v>1036.4907000000001</v>
      </c>
      <c r="Q11204" s="12">
        <f>sales-Discount_Values</f>
        <v>3899.1792999999998</v>
      </c>
      <c r="R11204" s="12">
        <f>DATEDIF(order_date,delivery_date,"D")</f>
        <v>4</v>
      </c>
      <c r="S11204" s="12"/>
    </row>
    <row r="11205" spans="1:19" ht="14.25" customHeight="1" x14ac:dyDescent="0.35">
      <c r="A11205" s="2" t="s">
        <v>11675</v>
      </c>
      <c r="B11205" s="2">
        <v>111642</v>
      </c>
      <c r="C11205" s="2" t="s">
        <v>41</v>
      </c>
      <c r="D11205" s="2" t="s">
        <v>26</v>
      </c>
      <c r="E11205" s="2">
        <v>2622.15</v>
      </c>
      <c r="F11205" s="2">
        <v>0.16</v>
      </c>
      <c r="G11205" s="2">
        <v>6</v>
      </c>
      <c r="H11205" s="3">
        <v>45120</v>
      </c>
      <c r="I11205" s="3">
        <v>45124</v>
      </c>
      <c r="J11205" s="2" t="s">
        <v>21</v>
      </c>
      <c r="K11205" s="2" t="s">
        <v>16</v>
      </c>
      <c r="L11205" s="2">
        <v>608.69000000000005</v>
      </c>
      <c r="M11205" s="2" t="s">
        <v>39</v>
      </c>
      <c r="N11205" s="11">
        <f>L11205/E11205*100</f>
        <v>23.213393589230215</v>
      </c>
      <c r="O11205" s="12" t="str">
        <f>IF(N11205&lt;10,"Low",IF(N11205&lt;20,"Med","High"))</f>
        <v>High</v>
      </c>
      <c r="P11205" s="12">
        <f>sales*discount</f>
        <v>419.54400000000004</v>
      </c>
      <c r="Q11205" s="12">
        <f>sales-Discount_Values</f>
        <v>2202.6060000000002</v>
      </c>
      <c r="R11205" s="12">
        <f>DATEDIF(order_date,delivery_date,"D")</f>
        <v>4</v>
      </c>
      <c r="S11205" s="12"/>
    </row>
    <row r="11206" spans="1:19" ht="14.25" customHeight="1" x14ac:dyDescent="0.35">
      <c r="A11206" s="2" t="s">
        <v>596</v>
      </c>
      <c r="B11206" s="2">
        <v>100563</v>
      </c>
      <c r="C11206" s="2" t="s">
        <v>13</v>
      </c>
      <c r="D11206" s="2" t="s">
        <v>14</v>
      </c>
      <c r="E11206" s="2">
        <v>4595.29</v>
      </c>
      <c r="F11206" s="2">
        <v>0.04</v>
      </c>
      <c r="G11206" s="2">
        <v>6</v>
      </c>
      <c r="H11206" s="3">
        <v>45588</v>
      </c>
      <c r="I11206" s="3">
        <v>45594</v>
      </c>
      <c r="J11206" s="2" t="s">
        <v>21</v>
      </c>
      <c r="K11206" s="2" t="s">
        <v>16</v>
      </c>
      <c r="L11206" s="2">
        <v>1066.82</v>
      </c>
      <c r="M11206" s="2" t="s">
        <v>39</v>
      </c>
      <c r="N11206" s="11">
        <f>L11206/E11206*100</f>
        <v>23.215509793723569</v>
      </c>
      <c r="O11206" s="12" t="str">
        <f>IF(N11206&lt;10,"Low",IF(N11206&lt;20,"Med","High"))</f>
        <v>High</v>
      </c>
      <c r="P11206" s="12">
        <f>sales*discount</f>
        <v>183.8116</v>
      </c>
      <c r="Q11206" s="12">
        <f>sales-Discount_Values</f>
        <v>4411.4784</v>
      </c>
      <c r="R11206" s="12">
        <f>DATEDIF(order_date,delivery_date,"D")</f>
        <v>6</v>
      </c>
      <c r="S11206" s="12"/>
    </row>
    <row r="11207" spans="1:19" ht="14.25" customHeight="1" x14ac:dyDescent="0.35">
      <c r="A11207" s="2" t="s">
        <v>3271</v>
      </c>
      <c r="B11207" s="2">
        <v>103238</v>
      </c>
      <c r="C11207" s="2" t="s">
        <v>41</v>
      </c>
      <c r="D11207" s="2" t="s">
        <v>14</v>
      </c>
      <c r="E11207" s="2">
        <v>4519.12</v>
      </c>
      <c r="F11207" s="2">
        <v>0.04</v>
      </c>
      <c r="G11207" s="2">
        <v>8</v>
      </c>
      <c r="H11207" s="3">
        <v>45265</v>
      </c>
      <c r="I11207" s="3">
        <v>45267</v>
      </c>
      <c r="J11207" s="2" t="s">
        <v>15</v>
      </c>
      <c r="K11207" s="2" t="s">
        <v>27</v>
      </c>
      <c r="L11207" s="2">
        <v>1049.22</v>
      </c>
      <c r="M11207" s="2" t="s">
        <v>39</v>
      </c>
      <c r="N11207" s="11">
        <f>L11207/E11207*100</f>
        <v>23.217352050841757</v>
      </c>
      <c r="O11207" s="12" t="str">
        <f>IF(N11207&lt;10,"Low",IF(N11207&lt;20,"Med","High"))</f>
        <v>High</v>
      </c>
      <c r="P11207" s="12">
        <f>sales*discount</f>
        <v>180.76480000000001</v>
      </c>
      <c r="Q11207" s="12">
        <f>sales-Discount_Values</f>
        <v>4338.3552</v>
      </c>
      <c r="R11207" s="12">
        <f>DATEDIF(order_date,delivery_date,"D")</f>
        <v>2</v>
      </c>
      <c r="S11207" s="12"/>
    </row>
    <row r="11208" spans="1:19" ht="14.25" customHeight="1" x14ac:dyDescent="0.35">
      <c r="A11208" s="2" t="s">
        <v>10861</v>
      </c>
      <c r="B11208" s="2">
        <v>110828</v>
      </c>
      <c r="C11208" s="2" t="s">
        <v>19</v>
      </c>
      <c r="D11208" s="2" t="s">
        <v>33</v>
      </c>
      <c r="E11208" s="2">
        <v>1838.13</v>
      </c>
      <c r="F11208" s="2">
        <v>0.41</v>
      </c>
      <c r="G11208" s="2">
        <v>6</v>
      </c>
      <c r="H11208" s="3">
        <v>44939</v>
      </c>
      <c r="I11208" s="3">
        <v>44943</v>
      </c>
      <c r="J11208" s="2" t="s">
        <v>21</v>
      </c>
      <c r="K11208" s="2" t="s">
        <v>16</v>
      </c>
      <c r="L11208" s="2">
        <v>426.78</v>
      </c>
      <c r="M11208" s="2" t="s">
        <v>39</v>
      </c>
      <c r="N11208" s="11">
        <f>L11208/E11208*100</f>
        <v>23.21816193631571</v>
      </c>
      <c r="O11208" s="12" t="str">
        <f>IF(N11208&lt;10,"Low",IF(N11208&lt;20,"Med","High"))</f>
        <v>High</v>
      </c>
      <c r="P11208" s="12">
        <f>sales*discount</f>
        <v>753.63329999999996</v>
      </c>
      <c r="Q11208" s="12">
        <f>sales-Discount_Values</f>
        <v>1084.4967000000001</v>
      </c>
      <c r="R11208" s="12">
        <f>DATEDIF(order_date,delivery_date,"D")</f>
        <v>4</v>
      </c>
      <c r="S11208" s="12"/>
    </row>
    <row r="11209" spans="1:19" ht="14.25" customHeight="1" x14ac:dyDescent="0.35">
      <c r="A11209" s="2" t="s">
        <v>12693</v>
      </c>
      <c r="B11209" s="2">
        <v>112660</v>
      </c>
      <c r="C11209" s="2" t="s">
        <v>25</v>
      </c>
      <c r="D11209" s="2" t="s">
        <v>20</v>
      </c>
      <c r="E11209" s="2">
        <v>833.27</v>
      </c>
      <c r="F11209" s="2">
        <v>0.3</v>
      </c>
      <c r="G11209" s="2">
        <v>3</v>
      </c>
      <c r="H11209" s="3">
        <v>45629</v>
      </c>
      <c r="I11209" s="3">
        <v>45634</v>
      </c>
      <c r="J11209" s="2" t="s">
        <v>15</v>
      </c>
      <c r="K11209" s="2" t="s">
        <v>22</v>
      </c>
      <c r="L11209" s="2">
        <v>193.47</v>
      </c>
      <c r="M11209" s="2" t="s">
        <v>34</v>
      </c>
      <c r="N11209" s="11">
        <f>L11209/E11209*100</f>
        <v>23.21816458050812</v>
      </c>
      <c r="O11209" s="12" t="str">
        <f>IF(N11209&lt;10,"Low",IF(N11209&lt;20,"Med","High"))</f>
        <v>High</v>
      </c>
      <c r="P11209" s="12">
        <f>sales*discount</f>
        <v>249.98099999999999</v>
      </c>
      <c r="Q11209" s="12">
        <f>sales-Discount_Values</f>
        <v>583.28899999999999</v>
      </c>
      <c r="R11209" s="12">
        <f>DATEDIF(order_date,delivery_date,"D")</f>
        <v>5</v>
      </c>
      <c r="S11209" s="12"/>
    </row>
    <row r="11210" spans="1:19" ht="14.25" customHeight="1" x14ac:dyDescent="0.35">
      <c r="A11210" s="2" t="s">
        <v>454</v>
      </c>
      <c r="B11210" s="2">
        <v>100421</v>
      </c>
      <c r="C11210" s="2" t="s">
        <v>41</v>
      </c>
      <c r="D11210" s="2" t="s">
        <v>14</v>
      </c>
      <c r="E11210" s="2">
        <v>4335.22</v>
      </c>
      <c r="F11210" s="2">
        <v>0.24</v>
      </c>
      <c r="G11210" s="2">
        <v>7</v>
      </c>
      <c r="H11210" s="3">
        <v>45148</v>
      </c>
      <c r="I11210" s="3">
        <v>45151</v>
      </c>
      <c r="J11210" s="2" t="s">
        <v>15</v>
      </c>
      <c r="K11210" s="2" t="s">
        <v>27</v>
      </c>
      <c r="L11210" s="2">
        <v>1006.56</v>
      </c>
      <c r="M11210" s="2" t="s">
        <v>34</v>
      </c>
      <c r="N11210" s="11">
        <f>L11210/E11210*100</f>
        <v>23.218198845733319</v>
      </c>
      <c r="O11210" s="12" t="str">
        <f>IF(N11210&lt;10,"Low",IF(N11210&lt;20,"Med","High"))</f>
        <v>High</v>
      </c>
      <c r="P11210" s="12">
        <f>sales*discount</f>
        <v>1040.4528</v>
      </c>
      <c r="Q11210" s="12">
        <f>sales-Discount_Values</f>
        <v>3294.7672000000002</v>
      </c>
      <c r="R11210" s="12">
        <f>DATEDIF(order_date,delivery_date,"D")</f>
        <v>3</v>
      </c>
      <c r="S11210" s="12"/>
    </row>
    <row r="11211" spans="1:19" ht="14.25" customHeight="1" x14ac:dyDescent="0.35">
      <c r="A11211" s="2" t="s">
        <v>5606</v>
      </c>
      <c r="B11211" s="2">
        <v>105573</v>
      </c>
      <c r="C11211" s="2" t="s">
        <v>25</v>
      </c>
      <c r="D11211" s="2" t="s">
        <v>26</v>
      </c>
      <c r="E11211" s="2">
        <v>578.66999999999996</v>
      </c>
      <c r="F11211" s="2">
        <v>0</v>
      </c>
      <c r="G11211" s="2">
        <v>3</v>
      </c>
      <c r="H11211" s="3">
        <v>45107</v>
      </c>
      <c r="I11211" s="3">
        <v>45112</v>
      </c>
      <c r="J11211" s="2" t="s">
        <v>31</v>
      </c>
      <c r="K11211" s="2" t="s">
        <v>27</v>
      </c>
      <c r="L11211" s="2">
        <v>134.36000000000001</v>
      </c>
      <c r="M11211" s="2" t="s">
        <v>28</v>
      </c>
      <c r="N11211" s="11">
        <f>L11211/E11211*100</f>
        <v>23.21876026059758</v>
      </c>
      <c r="O11211" s="12" t="str">
        <f>IF(N11211&lt;10,"Low",IF(N11211&lt;20,"Med","High"))</f>
        <v>High</v>
      </c>
      <c r="P11211" s="12">
        <f>sales*discount</f>
        <v>0</v>
      </c>
      <c r="Q11211" s="12">
        <f>sales-Discount_Values</f>
        <v>578.66999999999996</v>
      </c>
      <c r="R11211" s="12">
        <f>DATEDIF(order_date,delivery_date,"D")</f>
        <v>5</v>
      </c>
      <c r="S11211" s="12"/>
    </row>
    <row r="11212" spans="1:19" ht="14.25" customHeight="1" x14ac:dyDescent="0.35">
      <c r="A11212" s="2" t="s">
        <v>5314</v>
      </c>
      <c r="B11212" s="2">
        <v>105281</v>
      </c>
      <c r="C11212" s="2" t="s">
        <v>25</v>
      </c>
      <c r="D11212" s="2" t="s">
        <v>14</v>
      </c>
      <c r="E11212" s="2">
        <v>3729.85</v>
      </c>
      <c r="F11212" s="2">
        <v>0.32</v>
      </c>
      <c r="G11212" s="2">
        <v>5</v>
      </c>
      <c r="H11212" s="3">
        <v>45357</v>
      </c>
      <c r="I11212" s="3">
        <v>45358</v>
      </c>
      <c r="J11212" s="2" t="s">
        <v>31</v>
      </c>
      <c r="K11212" s="2" t="s">
        <v>16</v>
      </c>
      <c r="L11212" s="2">
        <v>866.05</v>
      </c>
      <c r="M11212" s="2" t="s">
        <v>39</v>
      </c>
      <c r="N11212" s="11">
        <f>L11212/E11212*100</f>
        <v>23.219432416853223</v>
      </c>
      <c r="O11212" s="12" t="str">
        <f>IF(N11212&lt;10,"Low",IF(N11212&lt;20,"Med","High"))</f>
        <v>High</v>
      </c>
      <c r="P11212" s="12">
        <f>sales*discount</f>
        <v>1193.5519999999999</v>
      </c>
      <c r="Q11212" s="12">
        <f>sales-Discount_Values</f>
        <v>2536.2979999999998</v>
      </c>
      <c r="R11212" s="12">
        <f>DATEDIF(order_date,delivery_date,"D")</f>
        <v>1</v>
      </c>
      <c r="S11212" s="12"/>
    </row>
    <row r="11213" spans="1:19" ht="14.25" customHeight="1" x14ac:dyDescent="0.35">
      <c r="A11213" s="2" t="s">
        <v>7668</v>
      </c>
      <c r="B11213" s="2">
        <v>107635</v>
      </c>
      <c r="C11213" s="2" t="s">
        <v>13</v>
      </c>
      <c r="D11213" s="2" t="s">
        <v>14</v>
      </c>
      <c r="E11213" s="2">
        <v>1302.73</v>
      </c>
      <c r="F11213" s="2">
        <v>0.49</v>
      </c>
      <c r="G11213" s="2">
        <v>7</v>
      </c>
      <c r="H11213" s="3">
        <v>45205</v>
      </c>
      <c r="I11213" s="3">
        <v>45211</v>
      </c>
      <c r="J11213" s="2" t="s">
        <v>31</v>
      </c>
      <c r="K11213" s="2" t="s">
        <v>22</v>
      </c>
      <c r="L11213" s="2">
        <v>302.5</v>
      </c>
      <c r="M11213" s="2" t="s">
        <v>39</v>
      </c>
      <c r="N11213" s="11">
        <f>L11213/E11213*100</f>
        <v>23.220467786878324</v>
      </c>
      <c r="O11213" s="12" t="str">
        <f>IF(N11213&lt;10,"Low",IF(N11213&lt;20,"Med","High"))</f>
        <v>High</v>
      </c>
      <c r="P11213" s="12">
        <f>sales*discount</f>
        <v>638.33770000000004</v>
      </c>
      <c r="Q11213" s="12">
        <f>sales-Discount_Values</f>
        <v>664.39229999999998</v>
      </c>
      <c r="R11213" s="12">
        <f>DATEDIF(order_date,delivery_date,"D")</f>
        <v>6</v>
      </c>
      <c r="S11213" s="12"/>
    </row>
    <row r="11214" spans="1:19" ht="14.25" customHeight="1" x14ac:dyDescent="0.35">
      <c r="A11214" s="2" t="s">
        <v>11737</v>
      </c>
      <c r="B11214" s="2">
        <v>111704</v>
      </c>
      <c r="C11214" s="2" t="s">
        <v>19</v>
      </c>
      <c r="D11214" s="2" t="s">
        <v>36</v>
      </c>
      <c r="E11214" s="2">
        <v>4119.4399999999996</v>
      </c>
      <c r="F11214" s="2">
        <v>0.12</v>
      </c>
      <c r="G11214" s="2">
        <v>4</v>
      </c>
      <c r="H11214" s="3">
        <v>45225</v>
      </c>
      <c r="I11214" s="3">
        <v>45226</v>
      </c>
      <c r="J11214" s="2" t="s">
        <v>21</v>
      </c>
      <c r="K11214" s="2" t="s">
        <v>22</v>
      </c>
      <c r="L11214" s="2">
        <v>956.66</v>
      </c>
      <c r="M11214" s="2" t="s">
        <v>28</v>
      </c>
      <c r="N11214" s="11">
        <f>L11214/E11214*100</f>
        <v>23.223059444973103</v>
      </c>
      <c r="O11214" s="12" t="str">
        <f>IF(N11214&lt;10,"Low",IF(N11214&lt;20,"Med","High"))</f>
        <v>High</v>
      </c>
      <c r="P11214" s="12">
        <f>sales*discount</f>
        <v>494.33279999999991</v>
      </c>
      <c r="Q11214" s="12">
        <f>sales-Discount_Values</f>
        <v>3625.1071999999995</v>
      </c>
      <c r="R11214" s="12">
        <f>DATEDIF(order_date,delivery_date,"D")</f>
        <v>1</v>
      </c>
      <c r="S11214" s="12"/>
    </row>
    <row r="11215" spans="1:19" ht="14.25" customHeight="1" x14ac:dyDescent="0.35">
      <c r="A11215" s="2" t="s">
        <v>1009</v>
      </c>
      <c r="B11215" s="2">
        <v>100976</v>
      </c>
      <c r="C11215" s="2" t="s">
        <v>19</v>
      </c>
      <c r="D11215" s="2" t="s">
        <v>36</v>
      </c>
      <c r="E11215" s="2">
        <v>4537.8500000000004</v>
      </c>
      <c r="F11215" s="2">
        <v>0.22</v>
      </c>
      <c r="G11215" s="2">
        <v>3</v>
      </c>
      <c r="H11215" s="3">
        <v>45267</v>
      </c>
      <c r="I11215" s="3">
        <v>45273</v>
      </c>
      <c r="J11215" s="2" t="s">
        <v>21</v>
      </c>
      <c r="K11215" s="2" t="s">
        <v>16</v>
      </c>
      <c r="L11215" s="2">
        <v>1053.92</v>
      </c>
      <c r="M11215" s="2" t="s">
        <v>17</v>
      </c>
      <c r="N11215" s="11">
        <f>L11215/E11215*100</f>
        <v>23.225095584913561</v>
      </c>
      <c r="O11215" s="12" t="str">
        <f>IF(N11215&lt;10,"Low",IF(N11215&lt;20,"Med","High"))</f>
        <v>High</v>
      </c>
      <c r="P11215" s="12">
        <f>sales*discount</f>
        <v>998.32700000000011</v>
      </c>
      <c r="Q11215" s="12">
        <f>sales-Discount_Values</f>
        <v>3539.5230000000001</v>
      </c>
      <c r="R11215" s="12">
        <f>DATEDIF(order_date,delivery_date,"D")</f>
        <v>6</v>
      </c>
      <c r="S11215" s="12"/>
    </row>
    <row r="11216" spans="1:19" ht="14.25" customHeight="1" x14ac:dyDescent="0.35">
      <c r="A11216" s="2" t="s">
        <v>6490</v>
      </c>
      <c r="B11216" s="2">
        <v>106457</v>
      </c>
      <c r="C11216" s="2" t="s">
        <v>13</v>
      </c>
      <c r="D11216" s="2" t="s">
        <v>20</v>
      </c>
      <c r="E11216" s="2">
        <v>4242.05</v>
      </c>
      <c r="F11216" s="2">
        <v>0.17</v>
      </c>
      <c r="G11216" s="2">
        <v>5</v>
      </c>
      <c r="H11216" s="3">
        <v>45499</v>
      </c>
      <c r="I11216" s="3">
        <v>45500</v>
      </c>
      <c r="J11216" s="2" t="s">
        <v>31</v>
      </c>
      <c r="K11216" s="2" t="s">
        <v>27</v>
      </c>
      <c r="L11216" s="2">
        <v>985.25</v>
      </c>
      <c r="M11216" s="2" t="s">
        <v>17</v>
      </c>
      <c r="N11216" s="11">
        <f>L11216/E11216*100</f>
        <v>23.225798847255451</v>
      </c>
      <c r="O11216" s="12" t="str">
        <f>IF(N11216&lt;10,"Low",IF(N11216&lt;20,"Med","High"))</f>
        <v>High</v>
      </c>
      <c r="P11216" s="12">
        <f>sales*discount</f>
        <v>721.14850000000013</v>
      </c>
      <c r="Q11216" s="12">
        <f>sales-Discount_Values</f>
        <v>3520.9014999999999</v>
      </c>
      <c r="R11216" s="12">
        <f>DATEDIF(order_date,delivery_date,"D")</f>
        <v>1</v>
      </c>
      <c r="S11216" s="12"/>
    </row>
    <row r="11217" spans="1:19" ht="14.25" customHeight="1" x14ac:dyDescent="0.35">
      <c r="A11217" s="2" t="s">
        <v>4797</v>
      </c>
      <c r="B11217" s="2">
        <v>104764</v>
      </c>
      <c r="C11217" s="2" t="s">
        <v>13</v>
      </c>
      <c r="D11217" s="2" t="s">
        <v>26</v>
      </c>
      <c r="E11217" s="2">
        <v>807.59</v>
      </c>
      <c r="F11217" s="2">
        <v>0.49</v>
      </c>
      <c r="G11217" s="2">
        <v>2</v>
      </c>
      <c r="H11217" s="3">
        <v>45623</v>
      </c>
      <c r="I11217" s="3">
        <v>45629</v>
      </c>
      <c r="J11217" s="2" t="s">
        <v>15</v>
      </c>
      <c r="K11217" s="2" t="s">
        <v>22</v>
      </c>
      <c r="L11217" s="2">
        <v>187.6</v>
      </c>
      <c r="M11217" s="2" t="s">
        <v>23</v>
      </c>
      <c r="N11217" s="11">
        <f>L11217/E11217*100</f>
        <v>23.22960908381728</v>
      </c>
      <c r="O11217" s="12" t="str">
        <f>IF(N11217&lt;10,"Low",IF(N11217&lt;20,"Med","High"))</f>
        <v>High</v>
      </c>
      <c r="P11217" s="12">
        <f>sales*discount</f>
        <v>395.71910000000003</v>
      </c>
      <c r="Q11217" s="12">
        <f>sales-Discount_Values</f>
        <v>411.87090000000001</v>
      </c>
      <c r="R11217" s="12">
        <f>DATEDIF(order_date,delivery_date,"D")</f>
        <v>6</v>
      </c>
      <c r="S11217" s="12"/>
    </row>
    <row r="11218" spans="1:19" ht="14.25" customHeight="1" x14ac:dyDescent="0.35">
      <c r="A11218" s="2" t="s">
        <v>11995</v>
      </c>
      <c r="B11218" s="2">
        <v>111962</v>
      </c>
      <c r="C11218" s="2" t="s">
        <v>25</v>
      </c>
      <c r="D11218" s="2" t="s">
        <v>36</v>
      </c>
      <c r="E11218" s="2">
        <v>1503.38</v>
      </c>
      <c r="F11218" s="2">
        <v>0.27</v>
      </c>
      <c r="G11218" s="2">
        <v>5</v>
      </c>
      <c r="H11218" s="3">
        <v>45299</v>
      </c>
      <c r="I11218" s="3">
        <v>45302</v>
      </c>
      <c r="J11218" s="2" t="s">
        <v>21</v>
      </c>
      <c r="K11218" s="2" t="s">
        <v>16</v>
      </c>
      <c r="L11218" s="2">
        <v>349.26</v>
      </c>
      <c r="M11218" s="2" t="s">
        <v>23</v>
      </c>
      <c r="N11218" s="11">
        <f>L11218/E11218*100</f>
        <v>23.231651345634504</v>
      </c>
      <c r="O11218" s="12" t="str">
        <f>IF(N11218&lt;10,"Low",IF(N11218&lt;20,"Med","High"))</f>
        <v>High</v>
      </c>
      <c r="P11218" s="12">
        <f>sales*discount</f>
        <v>405.91260000000005</v>
      </c>
      <c r="Q11218" s="12">
        <f>sales-Discount_Values</f>
        <v>1097.4674</v>
      </c>
      <c r="R11218" s="12">
        <f>DATEDIF(order_date,delivery_date,"D")</f>
        <v>3</v>
      </c>
      <c r="S11218" s="12"/>
    </row>
    <row r="11219" spans="1:19" ht="14.25" customHeight="1" x14ac:dyDescent="0.35">
      <c r="A11219" s="2" t="s">
        <v>2866</v>
      </c>
      <c r="B11219" s="2">
        <v>102833</v>
      </c>
      <c r="C11219" s="2" t="s">
        <v>25</v>
      </c>
      <c r="D11219" s="2" t="s">
        <v>36</v>
      </c>
      <c r="E11219" s="2">
        <v>3206.83</v>
      </c>
      <c r="F11219" s="2">
        <v>0.08</v>
      </c>
      <c r="G11219" s="2">
        <v>3</v>
      </c>
      <c r="H11219" s="3">
        <v>45476</v>
      </c>
      <c r="I11219" s="3">
        <v>45482</v>
      </c>
      <c r="J11219" s="2" t="s">
        <v>31</v>
      </c>
      <c r="K11219" s="2" t="s">
        <v>16</v>
      </c>
      <c r="L11219" s="2">
        <v>745</v>
      </c>
      <c r="M11219" s="2" t="s">
        <v>48</v>
      </c>
      <c r="N11219" s="11">
        <f>L11219/E11219*100</f>
        <v>23.231664915196628</v>
      </c>
      <c r="O11219" s="12" t="str">
        <f>IF(N11219&lt;10,"Low",IF(N11219&lt;20,"Med","High"))</f>
        <v>High</v>
      </c>
      <c r="P11219" s="12">
        <f>sales*discount</f>
        <v>256.54640000000001</v>
      </c>
      <c r="Q11219" s="12">
        <f>sales-Discount_Values</f>
        <v>2950.2835999999998</v>
      </c>
      <c r="R11219" s="12">
        <f>DATEDIF(order_date,delivery_date,"D")</f>
        <v>6</v>
      </c>
      <c r="S11219" s="12"/>
    </row>
    <row r="11220" spans="1:19" ht="14.25" customHeight="1" x14ac:dyDescent="0.35">
      <c r="A11220" s="2" t="s">
        <v>5305</v>
      </c>
      <c r="B11220" s="2">
        <v>105272</v>
      </c>
      <c r="C11220" s="2" t="s">
        <v>25</v>
      </c>
      <c r="D11220" s="2" t="s">
        <v>26</v>
      </c>
      <c r="E11220" s="2">
        <v>1544.16</v>
      </c>
      <c r="F11220" s="2">
        <v>0.48</v>
      </c>
      <c r="G11220" s="2">
        <v>3</v>
      </c>
      <c r="H11220" s="3">
        <v>45107</v>
      </c>
      <c r="I11220" s="3">
        <v>45110</v>
      </c>
      <c r="J11220" s="2" t="s">
        <v>21</v>
      </c>
      <c r="K11220" s="2" t="s">
        <v>16</v>
      </c>
      <c r="L11220" s="2">
        <v>358.76</v>
      </c>
      <c r="M11220" s="2" t="s">
        <v>39</v>
      </c>
      <c r="N11220" s="11">
        <f>L11220/E11220*100</f>
        <v>23.233343694953888</v>
      </c>
      <c r="O11220" s="12" t="str">
        <f>IF(N11220&lt;10,"Low",IF(N11220&lt;20,"Med","High"))</f>
        <v>High</v>
      </c>
      <c r="P11220" s="12">
        <f>sales*discount</f>
        <v>741.19680000000005</v>
      </c>
      <c r="Q11220" s="12">
        <f>sales-Discount_Values</f>
        <v>802.96320000000003</v>
      </c>
      <c r="R11220" s="12">
        <f>DATEDIF(order_date,delivery_date,"D")</f>
        <v>3</v>
      </c>
      <c r="S11220" s="12"/>
    </row>
    <row r="11221" spans="1:19" ht="14.25" customHeight="1" x14ac:dyDescent="0.35">
      <c r="A11221" s="2" t="s">
        <v>14254</v>
      </c>
      <c r="B11221" s="2">
        <v>114221</v>
      </c>
      <c r="C11221" s="2" t="s">
        <v>25</v>
      </c>
      <c r="D11221" s="2" t="s">
        <v>33</v>
      </c>
      <c r="E11221" s="2">
        <v>1281.57</v>
      </c>
      <c r="F11221" s="2">
        <v>0.08</v>
      </c>
      <c r="G11221" s="2">
        <v>6</v>
      </c>
      <c r="H11221" s="3">
        <v>45053</v>
      </c>
      <c r="I11221" s="3">
        <v>45059</v>
      </c>
      <c r="J11221" s="2" t="s">
        <v>21</v>
      </c>
      <c r="K11221" s="2" t="s">
        <v>27</v>
      </c>
      <c r="L11221" s="2">
        <v>297.76</v>
      </c>
      <c r="M11221" s="2" t="s">
        <v>48</v>
      </c>
      <c r="N11221" s="11">
        <f>L11221/E11221*100</f>
        <v>23.234002044367454</v>
      </c>
      <c r="O11221" s="12" t="str">
        <f>IF(N11221&lt;10,"Low",IF(N11221&lt;20,"Med","High"))</f>
        <v>High</v>
      </c>
      <c r="P11221" s="12">
        <f>sales*discount</f>
        <v>102.5256</v>
      </c>
      <c r="Q11221" s="12">
        <f>sales-Discount_Values</f>
        <v>1179.0444</v>
      </c>
      <c r="R11221" s="12">
        <f>DATEDIF(order_date,delivery_date,"D")</f>
        <v>6</v>
      </c>
      <c r="S11221" s="12"/>
    </row>
    <row r="11222" spans="1:19" ht="14.25" customHeight="1" x14ac:dyDescent="0.35">
      <c r="A11222" s="2" t="s">
        <v>6368</v>
      </c>
      <c r="B11222" s="2">
        <v>106335</v>
      </c>
      <c r="C11222" s="2" t="s">
        <v>25</v>
      </c>
      <c r="D11222" s="2" t="s">
        <v>33</v>
      </c>
      <c r="E11222" s="2">
        <v>638.66</v>
      </c>
      <c r="F11222" s="2">
        <v>0.18</v>
      </c>
      <c r="G11222" s="2">
        <v>6</v>
      </c>
      <c r="H11222" s="3">
        <v>45335</v>
      </c>
      <c r="I11222" s="3">
        <v>45338</v>
      </c>
      <c r="J11222" s="2" t="s">
        <v>15</v>
      </c>
      <c r="K11222" s="2" t="s">
        <v>27</v>
      </c>
      <c r="L11222" s="2">
        <v>148.38999999999999</v>
      </c>
      <c r="M11222" s="2" t="s">
        <v>39</v>
      </c>
      <c r="N11222" s="11">
        <f>L11222/E11222*100</f>
        <v>23.234584912159832</v>
      </c>
      <c r="O11222" s="12" t="str">
        <f>IF(N11222&lt;10,"Low",IF(N11222&lt;20,"Med","High"))</f>
        <v>High</v>
      </c>
      <c r="P11222" s="12">
        <f>sales*discount</f>
        <v>114.9588</v>
      </c>
      <c r="Q11222" s="12">
        <f>sales-Discount_Values</f>
        <v>523.70119999999997</v>
      </c>
      <c r="R11222" s="12">
        <f>DATEDIF(order_date,delivery_date,"D")</f>
        <v>3</v>
      </c>
      <c r="S11222" s="12"/>
    </row>
    <row r="11223" spans="1:19" ht="14.25" customHeight="1" x14ac:dyDescent="0.35">
      <c r="A11223" s="2" t="s">
        <v>7333</v>
      </c>
      <c r="B11223" s="2">
        <v>107300</v>
      </c>
      <c r="C11223" s="2" t="s">
        <v>19</v>
      </c>
      <c r="D11223" s="2" t="s">
        <v>26</v>
      </c>
      <c r="E11223" s="2">
        <v>3100.89</v>
      </c>
      <c r="F11223" s="2">
        <v>0.4</v>
      </c>
      <c r="G11223" s="2">
        <v>8</v>
      </c>
      <c r="H11223" s="3">
        <v>45016</v>
      </c>
      <c r="I11223" s="3">
        <v>45023</v>
      </c>
      <c r="J11223" s="2" t="s">
        <v>31</v>
      </c>
      <c r="K11223" s="2" t="s">
        <v>22</v>
      </c>
      <c r="L11223" s="2">
        <v>720.48</v>
      </c>
      <c r="M11223" s="2" t="s">
        <v>28</v>
      </c>
      <c r="N11223" s="11">
        <f>L11223/E11223*100</f>
        <v>23.234619738204195</v>
      </c>
      <c r="O11223" s="12" t="str">
        <f>IF(N11223&lt;10,"Low",IF(N11223&lt;20,"Med","High"))</f>
        <v>High</v>
      </c>
      <c r="P11223" s="12">
        <f>sales*discount</f>
        <v>1240.356</v>
      </c>
      <c r="Q11223" s="12">
        <f>sales-Discount_Values</f>
        <v>1860.5339999999999</v>
      </c>
      <c r="R11223" s="12">
        <f>DATEDIF(order_date,delivery_date,"D")</f>
        <v>7</v>
      </c>
      <c r="S11223" s="12"/>
    </row>
    <row r="11224" spans="1:19" ht="14.25" customHeight="1" x14ac:dyDescent="0.35">
      <c r="A11224" s="2" t="s">
        <v>12689</v>
      </c>
      <c r="B11224" s="2">
        <v>112656</v>
      </c>
      <c r="C11224" s="2" t="s">
        <v>19</v>
      </c>
      <c r="D11224" s="2" t="s">
        <v>33</v>
      </c>
      <c r="E11224" s="2">
        <v>1933.1</v>
      </c>
      <c r="F11224" s="2">
        <v>0.12</v>
      </c>
      <c r="G11224" s="2">
        <v>9</v>
      </c>
      <c r="H11224" s="3">
        <v>45602</v>
      </c>
      <c r="I11224" s="3">
        <v>45609</v>
      </c>
      <c r="J11224" s="2" t="s">
        <v>31</v>
      </c>
      <c r="K11224" s="2" t="s">
        <v>22</v>
      </c>
      <c r="L11224" s="2">
        <v>449.18</v>
      </c>
      <c r="M11224" s="2" t="s">
        <v>39</v>
      </c>
      <c r="N11224" s="11">
        <f>L11224/E11224*100</f>
        <v>23.236252651182042</v>
      </c>
      <c r="O11224" s="12" t="str">
        <f>IF(N11224&lt;10,"Low",IF(N11224&lt;20,"Med","High"))</f>
        <v>High</v>
      </c>
      <c r="P11224" s="12">
        <f>sales*discount</f>
        <v>231.97199999999998</v>
      </c>
      <c r="Q11224" s="12">
        <f>sales-Discount_Values</f>
        <v>1701.1279999999999</v>
      </c>
      <c r="R11224" s="12">
        <f>DATEDIF(order_date,delivery_date,"D")</f>
        <v>7</v>
      </c>
      <c r="S11224" s="12"/>
    </row>
    <row r="11225" spans="1:19" ht="14.25" customHeight="1" x14ac:dyDescent="0.35">
      <c r="A11225" s="2" t="s">
        <v>3205</v>
      </c>
      <c r="B11225" s="2">
        <v>103172</v>
      </c>
      <c r="C11225" s="2" t="s">
        <v>25</v>
      </c>
      <c r="D11225" s="2" t="s">
        <v>33</v>
      </c>
      <c r="E11225" s="2">
        <v>850.94</v>
      </c>
      <c r="F11225" s="2">
        <v>0.08</v>
      </c>
      <c r="G11225" s="2">
        <v>4</v>
      </c>
      <c r="H11225" s="3">
        <v>45133</v>
      </c>
      <c r="I11225" s="3">
        <v>45134</v>
      </c>
      <c r="J11225" s="2" t="s">
        <v>21</v>
      </c>
      <c r="K11225" s="2" t="s">
        <v>22</v>
      </c>
      <c r="L11225" s="2">
        <v>197.74</v>
      </c>
      <c r="M11225" s="2" t="s">
        <v>39</v>
      </c>
      <c r="N11225" s="11">
        <f>L11225/E11225*100</f>
        <v>23.237831104425695</v>
      </c>
      <c r="O11225" s="12" t="str">
        <f>IF(N11225&lt;10,"Low",IF(N11225&lt;20,"Med","High"))</f>
        <v>High</v>
      </c>
      <c r="P11225" s="12">
        <f>sales*discount</f>
        <v>68.075200000000009</v>
      </c>
      <c r="Q11225" s="12">
        <f>sales-Discount_Values</f>
        <v>782.86480000000006</v>
      </c>
      <c r="R11225" s="12">
        <f>DATEDIF(order_date,delivery_date,"D")</f>
        <v>1</v>
      </c>
      <c r="S11225" s="12"/>
    </row>
    <row r="11226" spans="1:19" ht="14.25" customHeight="1" x14ac:dyDescent="0.35">
      <c r="A11226" s="2" t="s">
        <v>2115</v>
      </c>
      <c r="B11226" s="2">
        <v>102082</v>
      </c>
      <c r="C11226" s="2" t="s">
        <v>25</v>
      </c>
      <c r="D11226" s="2" t="s">
        <v>36</v>
      </c>
      <c r="E11226" s="2">
        <v>4582.21</v>
      </c>
      <c r="F11226" s="2">
        <v>0.47</v>
      </c>
      <c r="G11226" s="2">
        <v>5</v>
      </c>
      <c r="H11226" s="3">
        <v>45529</v>
      </c>
      <c r="I11226" s="3">
        <v>45534</v>
      </c>
      <c r="J11226" s="2" t="s">
        <v>31</v>
      </c>
      <c r="K11226" s="2" t="s">
        <v>22</v>
      </c>
      <c r="L11226" s="2">
        <v>1064.8399999999999</v>
      </c>
      <c r="M11226" s="2" t="s">
        <v>23</v>
      </c>
      <c r="N11226" s="11">
        <f>L11226/E11226*100</f>
        <v>23.238568289100673</v>
      </c>
      <c r="O11226" s="12" t="str">
        <f>IF(N11226&lt;10,"Low",IF(N11226&lt;20,"Med","High"))</f>
        <v>High</v>
      </c>
      <c r="P11226" s="12">
        <f>sales*discount</f>
        <v>2153.6387</v>
      </c>
      <c r="Q11226" s="12">
        <f>sales-Discount_Values</f>
        <v>2428.5713000000001</v>
      </c>
      <c r="R11226" s="12">
        <f>DATEDIF(order_date,delivery_date,"D")</f>
        <v>5</v>
      </c>
      <c r="S11226" s="12"/>
    </row>
    <row r="11227" spans="1:19" ht="14.25" customHeight="1" x14ac:dyDescent="0.35">
      <c r="A11227" s="2" t="s">
        <v>15245</v>
      </c>
      <c r="B11227" s="2">
        <v>115212</v>
      </c>
      <c r="C11227" s="2" t="s">
        <v>19</v>
      </c>
      <c r="D11227" s="2" t="s">
        <v>14</v>
      </c>
      <c r="E11227" s="2">
        <v>4533.3999999999996</v>
      </c>
      <c r="F11227" s="2">
        <v>0.03</v>
      </c>
      <c r="G11227" s="2">
        <v>3</v>
      </c>
      <c r="H11227" s="3">
        <v>45220</v>
      </c>
      <c r="I11227" s="3">
        <v>45223</v>
      </c>
      <c r="J11227" s="2" t="s">
        <v>21</v>
      </c>
      <c r="K11227" s="2" t="s">
        <v>27</v>
      </c>
      <c r="L11227" s="2">
        <v>1053.58</v>
      </c>
      <c r="M11227" s="2" t="s">
        <v>34</v>
      </c>
      <c r="N11227" s="11">
        <f>L11227/E11227*100</f>
        <v>23.240393523624654</v>
      </c>
      <c r="O11227" s="12" t="str">
        <f>IF(N11227&lt;10,"Low",IF(N11227&lt;20,"Med","High"))</f>
        <v>High</v>
      </c>
      <c r="P11227" s="12">
        <f>sales*discount</f>
        <v>136.00199999999998</v>
      </c>
      <c r="Q11227" s="12">
        <f>sales-Discount_Values</f>
        <v>4397.3979999999992</v>
      </c>
      <c r="R11227" s="12">
        <f>DATEDIF(order_date,delivery_date,"D")</f>
        <v>3</v>
      </c>
      <c r="S11227" s="12"/>
    </row>
    <row r="11228" spans="1:19" ht="14.25" customHeight="1" x14ac:dyDescent="0.35">
      <c r="A11228" s="2" t="s">
        <v>3343</v>
      </c>
      <c r="B11228" s="2">
        <v>103310</v>
      </c>
      <c r="C11228" s="2" t="s">
        <v>13</v>
      </c>
      <c r="D11228" s="2" t="s">
        <v>33</v>
      </c>
      <c r="E11228" s="2">
        <v>3896.81</v>
      </c>
      <c r="F11228" s="2">
        <v>0.48</v>
      </c>
      <c r="G11228" s="2">
        <v>5</v>
      </c>
      <c r="H11228" s="3">
        <v>45591</v>
      </c>
      <c r="I11228" s="3">
        <v>45592</v>
      </c>
      <c r="J11228" s="2" t="s">
        <v>15</v>
      </c>
      <c r="K11228" s="2" t="s">
        <v>22</v>
      </c>
      <c r="L11228" s="2">
        <v>905.67</v>
      </c>
      <c r="M11228" s="2" t="s">
        <v>48</v>
      </c>
      <c r="N11228" s="11">
        <f>L11228/E11228*100</f>
        <v>23.241317898486198</v>
      </c>
      <c r="O11228" s="12" t="str">
        <f>IF(N11228&lt;10,"Low",IF(N11228&lt;20,"Med","High"))</f>
        <v>High</v>
      </c>
      <c r="P11228" s="12">
        <f>sales*discount</f>
        <v>1870.4687999999999</v>
      </c>
      <c r="Q11228" s="12">
        <f>sales-Discount_Values</f>
        <v>2026.3412000000001</v>
      </c>
      <c r="R11228" s="12">
        <f>DATEDIF(order_date,delivery_date,"D")</f>
        <v>1</v>
      </c>
      <c r="S11228" s="12"/>
    </row>
    <row r="11229" spans="1:19" ht="14.25" customHeight="1" x14ac:dyDescent="0.35">
      <c r="A11229" s="2" t="s">
        <v>2737</v>
      </c>
      <c r="B11229" s="2">
        <v>102704</v>
      </c>
      <c r="C11229" s="2" t="s">
        <v>19</v>
      </c>
      <c r="D11229" s="2" t="s">
        <v>20</v>
      </c>
      <c r="E11229" s="2">
        <v>993.81</v>
      </c>
      <c r="F11229" s="2">
        <v>0.3</v>
      </c>
      <c r="G11229" s="2">
        <v>2</v>
      </c>
      <c r="H11229" s="3">
        <v>45294</v>
      </c>
      <c r="I11229" s="3">
        <v>45296</v>
      </c>
      <c r="J11229" s="2" t="s">
        <v>31</v>
      </c>
      <c r="K11229" s="2" t="s">
        <v>16</v>
      </c>
      <c r="L11229" s="2">
        <v>231.01</v>
      </c>
      <c r="M11229" s="2" t="s">
        <v>39</v>
      </c>
      <c r="N11229" s="11">
        <f>L11229/E11229*100</f>
        <v>23.244885843370465</v>
      </c>
      <c r="O11229" s="12" t="str">
        <f>IF(N11229&lt;10,"Low",IF(N11229&lt;20,"Med","High"))</f>
        <v>High</v>
      </c>
      <c r="P11229" s="12">
        <f>sales*discount</f>
        <v>298.14299999999997</v>
      </c>
      <c r="Q11229" s="12">
        <f>sales-Discount_Values</f>
        <v>695.66699999999992</v>
      </c>
      <c r="R11229" s="12">
        <f>DATEDIF(order_date,delivery_date,"D")</f>
        <v>2</v>
      </c>
      <c r="S11229" s="12"/>
    </row>
    <row r="11230" spans="1:19" ht="14.25" customHeight="1" x14ac:dyDescent="0.35">
      <c r="A11230" s="2" t="s">
        <v>14688</v>
      </c>
      <c r="B11230" s="2">
        <v>114655</v>
      </c>
      <c r="C11230" s="2" t="s">
        <v>13</v>
      </c>
      <c r="D11230" s="2" t="s">
        <v>33</v>
      </c>
      <c r="E11230" s="2">
        <v>709.22</v>
      </c>
      <c r="F11230" s="2">
        <v>0.23</v>
      </c>
      <c r="G11230" s="2">
        <v>3</v>
      </c>
      <c r="H11230" s="3">
        <v>45152</v>
      </c>
      <c r="I11230" s="3">
        <v>45159</v>
      </c>
      <c r="J11230" s="2" t="s">
        <v>15</v>
      </c>
      <c r="K11230" s="2" t="s">
        <v>16</v>
      </c>
      <c r="L11230" s="2">
        <v>164.87</v>
      </c>
      <c r="M11230" s="2" t="s">
        <v>48</v>
      </c>
      <c r="N11230" s="11">
        <f>L11230/E11230*100</f>
        <v>23.24666535066693</v>
      </c>
      <c r="O11230" s="12" t="str">
        <f>IF(N11230&lt;10,"Low",IF(N11230&lt;20,"Med","High"))</f>
        <v>High</v>
      </c>
      <c r="P11230" s="12">
        <f>sales*discount</f>
        <v>163.12060000000002</v>
      </c>
      <c r="Q11230" s="12">
        <f>sales-Discount_Values</f>
        <v>546.09940000000006</v>
      </c>
      <c r="R11230" s="12">
        <f>DATEDIF(order_date,delivery_date,"D")</f>
        <v>7</v>
      </c>
      <c r="S11230" s="12"/>
    </row>
    <row r="11231" spans="1:19" ht="14.25" customHeight="1" x14ac:dyDescent="0.35">
      <c r="A11231" s="2" t="s">
        <v>12496</v>
      </c>
      <c r="B11231" s="2">
        <v>112463</v>
      </c>
      <c r="C11231" s="2" t="s">
        <v>25</v>
      </c>
      <c r="D11231" s="2" t="s">
        <v>36</v>
      </c>
      <c r="E11231" s="2">
        <v>2332.5100000000002</v>
      </c>
      <c r="F11231" s="2">
        <v>0.03</v>
      </c>
      <c r="G11231" s="2">
        <v>3</v>
      </c>
      <c r="H11231" s="3">
        <v>45442</v>
      </c>
      <c r="I11231" s="3">
        <v>45445</v>
      </c>
      <c r="J11231" s="2" t="s">
        <v>31</v>
      </c>
      <c r="K11231" s="2" t="s">
        <v>22</v>
      </c>
      <c r="L11231" s="2">
        <v>542.25</v>
      </c>
      <c r="M11231" s="2" t="s">
        <v>39</v>
      </c>
      <c r="N11231" s="11">
        <f>L11231/E11231*100</f>
        <v>23.247488756747021</v>
      </c>
      <c r="O11231" s="12" t="str">
        <f>IF(N11231&lt;10,"Low",IF(N11231&lt;20,"Med","High"))</f>
        <v>High</v>
      </c>
      <c r="P11231" s="12">
        <f>sales*discount</f>
        <v>69.975300000000004</v>
      </c>
      <c r="Q11231" s="12">
        <f>sales-Discount_Values</f>
        <v>2262.5347000000002</v>
      </c>
      <c r="R11231" s="12">
        <f>DATEDIF(order_date,delivery_date,"D")</f>
        <v>3</v>
      </c>
      <c r="S11231" s="12"/>
    </row>
    <row r="11232" spans="1:19" ht="14.25" customHeight="1" x14ac:dyDescent="0.35">
      <c r="A11232" s="2" t="s">
        <v>445</v>
      </c>
      <c r="B11232" s="2">
        <v>100412</v>
      </c>
      <c r="C11232" s="2" t="s">
        <v>41</v>
      </c>
      <c r="D11232" s="2" t="s">
        <v>14</v>
      </c>
      <c r="E11232" s="2">
        <v>1382.08</v>
      </c>
      <c r="F11232" s="2">
        <v>0.25</v>
      </c>
      <c r="G11232" s="2">
        <v>8</v>
      </c>
      <c r="H11232" s="3">
        <v>45061</v>
      </c>
      <c r="I11232" s="3">
        <v>45062</v>
      </c>
      <c r="J11232" s="2" t="s">
        <v>31</v>
      </c>
      <c r="K11232" s="2" t="s">
        <v>22</v>
      </c>
      <c r="L11232" s="2">
        <v>321.3</v>
      </c>
      <c r="M11232" s="2" t="s">
        <v>28</v>
      </c>
      <c r="N11232" s="11">
        <f>L11232/E11232*100</f>
        <v>23.247568881685577</v>
      </c>
      <c r="O11232" s="12" t="str">
        <f>IF(N11232&lt;10,"Low",IF(N11232&lt;20,"Med","High"))</f>
        <v>High</v>
      </c>
      <c r="P11232" s="12">
        <f>sales*discount</f>
        <v>345.52</v>
      </c>
      <c r="Q11232" s="12">
        <f>sales-Discount_Values</f>
        <v>1036.56</v>
      </c>
      <c r="R11232" s="12">
        <f>DATEDIF(order_date,delivery_date,"D")</f>
        <v>1</v>
      </c>
      <c r="S11232" s="12"/>
    </row>
    <row r="11233" spans="1:19" ht="14.25" customHeight="1" x14ac:dyDescent="0.35">
      <c r="A11233" s="2" t="s">
        <v>12339</v>
      </c>
      <c r="B11233" s="2">
        <v>112306</v>
      </c>
      <c r="C11233" s="2" t="s">
        <v>41</v>
      </c>
      <c r="D11233" s="2" t="s">
        <v>36</v>
      </c>
      <c r="E11233" s="2">
        <v>1027.8499999999999</v>
      </c>
      <c r="F11233" s="2">
        <v>0.31</v>
      </c>
      <c r="G11233" s="2">
        <v>1</v>
      </c>
      <c r="H11233" s="3">
        <v>45298</v>
      </c>
      <c r="I11233" s="3">
        <v>45300</v>
      </c>
      <c r="J11233" s="2" t="s">
        <v>21</v>
      </c>
      <c r="K11233" s="2" t="s">
        <v>16</v>
      </c>
      <c r="L11233" s="2">
        <v>238.97</v>
      </c>
      <c r="M11233" s="2" t="s">
        <v>34</v>
      </c>
      <c r="N11233" s="11">
        <f>L11233/E11233*100</f>
        <v>23.249501386389067</v>
      </c>
      <c r="O11233" s="12" t="str">
        <f>IF(N11233&lt;10,"Low",IF(N11233&lt;20,"Med","High"))</f>
        <v>High</v>
      </c>
      <c r="P11233" s="12">
        <f>sales*discount</f>
        <v>318.63349999999997</v>
      </c>
      <c r="Q11233" s="12">
        <f>sales-Discount_Values</f>
        <v>709.2165</v>
      </c>
      <c r="R11233" s="12">
        <f>DATEDIF(order_date,delivery_date,"D")</f>
        <v>2</v>
      </c>
      <c r="S11233" s="12"/>
    </row>
    <row r="11234" spans="1:19" ht="14.25" customHeight="1" x14ac:dyDescent="0.35">
      <c r="A11234" s="2" t="s">
        <v>9910</v>
      </c>
      <c r="B11234" s="2">
        <v>109877</v>
      </c>
      <c r="C11234" s="2" t="s">
        <v>19</v>
      </c>
      <c r="D11234" s="2" t="s">
        <v>14</v>
      </c>
      <c r="E11234" s="2">
        <v>2787.65</v>
      </c>
      <c r="F11234" s="2">
        <v>0.39</v>
      </c>
      <c r="G11234" s="2">
        <v>7</v>
      </c>
      <c r="H11234" s="3">
        <v>45387</v>
      </c>
      <c r="I11234" s="3">
        <v>45393</v>
      </c>
      <c r="J11234" s="2" t="s">
        <v>31</v>
      </c>
      <c r="K11234" s="2" t="s">
        <v>22</v>
      </c>
      <c r="L11234" s="2">
        <v>648.25</v>
      </c>
      <c r="M11234" s="2" t="s">
        <v>48</v>
      </c>
      <c r="N11234" s="11">
        <f>L11234/E11234*100</f>
        <v>23.254354025792335</v>
      </c>
      <c r="O11234" s="12" t="str">
        <f>IF(N11234&lt;10,"Low",IF(N11234&lt;20,"Med","High"))</f>
        <v>High</v>
      </c>
      <c r="P11234" s="12">
        <f>sales*discount</f>
        <v>1087.1835000000001</v>
      </c>
      <c r="Q11234" s="12">
        <f>sales-Discount_Values</f>
        <v>1700.4665</v>
      </c>
      <c r="R11234" s="12">
        <f>DATEDIF(order_date,delivery_date,"D")</f>
        <v>6</v>
      </c>
      <c r="S11234" s="12"/>
    </row>
    <row r="11235" spans="1:19" ht="14.25" customHeight="1" x14ac:dyDescent="0.35">
      <c r="A11235" s="2" t="s">
        <v>13449</v>
      </c>
      <c r="B11235" s="2">
        <v>113416</v>
      </c>
      <c r="C11235" s="2" t="s">
        <v>19</v>
      </c>
      <c r="D11235" s="2" t="s">
        <v>36</v>
      </c>
      <c r="E11235" s="2">
        <v>3206.89</v>
      </c>
      <c r="F11235" s="2">
        <v>0.05</v>
      </c>
      <c r="G11235" s="2">
        <v>9</v>
      </c>
      <c r="H11235" s="3">
        <v>45376</v>
      </c>
      <c r="I11235" s="3">
        <v>45378</v>
      </c>
      <c r="J11235" s="2" t="s">
        <v>21</v>
      </c>
      <c r="K11235" s="2" t="s">
        <v>22</v>
      </c>
      <c r="L11235" s="2">
        <v>745.75</v>
      </c>
      <c r="M11235" s="2" t="s">
        <v>39</v>
      </c>
      <c r="N11235" s="11">
        <f>L11235/E11235*100</f>
        <v>23.254617401906522</v>
      </c>
      <c r="O11235" s="12" t="str">
        <f>IF(N11235&lt;10,"Low",IF(N11235&lt;20,"Med","High"))</f>
        <v>High</v>
      </c>
      <c r="P11235" s="12">
        <f>sales*discount</f>
        <v>160.34450000000001</v>
      </c>
      <c r="Q11235" s="12">
        <f>sales-Discount_Values</f>
        <v>3046.5454999999997</v>
      </c>
      <c r="R11235" s="12">
        <f>DATEDIF(order_date,delivery_date,"D")</f>
        <v>2</v>
      </c>
      <c r="S11235" s="12"/>
    </row>
    <row r="11236" spans="1:19" ht="14.25" customHeight="1" x14ac:dyDescent="0.35">
      <c r="A11236" s="2" t="s">
        <v>5943</v>
      </c>
      <c r="B11236" s="2">
        <v>105910</v>
      </c>
      <c r="C11236" s="2" t="s">
        <v>13</v>
      </c>
      <c r="D11236" s="2" t="s">
        <v>20</v>
      </c>
      <c r="E11236" s="2">
        <v>4091.07</v>
      </c>
      <c r="F11236" s="2">
        <v>0.49</v>
      </c>
      <c r="G11236" s="2">
        <v>2</v>
      </c>
      <c r="H11236" s="3">
        <v>45090</v>
      </c>
      <c r="I11236" s="3">
        <v>45096</v>
      </c>
      <c r="J11236" s="2" t="s">
        <v>31</v>
      </c>
      <c r="K11236" s="2" t="s">
        <v>16</v>
      </c>
      <c r="L11236" s="2">
        <v>951.49</v>
      </c>
      <c r="M11236" s="2" t="s">
        <v>34</v>
      </c>
      <c r="N11236" s="11">
        <f>L11236/E11236*100</f>
        <v>23.25772964041192</v>
      </c>
      <c r="O11236" s="12" t="str">
        <f>IF(N11236&lt;10,"Low",IF(N11236&lt;20,"Med","High"))</f>
        <v>High</v>
      </c>
      <c r="P11236" s="12">
        <f>sales*discount</f>
        <v>2004.6242999999999</v>
      </c>
      <c r="Q11236" s="12">
        <f>sales-Discount_Values</f>
        <v>2086.4457000000002</v>
      </c>
      <c r="R11236" s="12">
        <f>DATEDIF(order_date,delivery_date,"D")</f>
        <v>6</v>
      </c>
      <c r="S11236" s="12"/>
    </row>
    <row r="11237" spans="1:19" ht="14.25" customHeight="1" x14ac:dyDescent="0.35">
      <c r="A11237" s="2" t="s">
        <v>13369</v>
      </c>
      <c r="B11237" s="2">
        <v>113336</v>
      </c>
      <c r="C11237" s="2" t="s">
        <v>41</v>
      </c>
      <c r="D11237" s="2" t="s">
        <v>26</v>
      </c>
      <c r="E11237" s="2">
        <v>2716.67</v>
      </c>
      <c r="F11237" s="2">
        <v>0.19</v>
      </c>
      <c r="G11237" s="2">
        <v>2</v>
      </c>
      <c r="H11237" s="3">
        <v>44954</v>
      </c>
      <c r="I11237" s="3">
        <v>44958</v>
      </c>
      <c r="J11237" s="2" t="s">
        <v>15</v>
      </c>
      <c r="K11237" s="2" t="s">
        <v>27</v>
      </c>
      <c r="L11237" s="2">
        <v>631.85</v>
      </c>
      <c r="M11237" s="2" t="s">
        <v>28</v>
      </c>
      <c r="N11237" s="11">
        <f>L11237/E11237*100</f>
        <v>23.258253670854394</v>
      </c>
      <c r="O11237" s="12" t="str">
        <f>IF(N11237&lt;10,"Low",IF(N11237&lt;20,"Med","High"))</f>
        <v>High</v>
      </c>
      <c r="P11237" s="12">
        <f>sales*discount</f>
        <v>516.16730000000007</v>
      </c>
      <c r="Q11237" s="12">
        <f>sales-Discount_Values</f>
        <v>2200.5027</v>
      </c>
      <c r="R11237" s="12">
        <f>DATEDIF(order_date,delivery_date,"D")</f>
        <v>4</v>
      </c>
      <c r="S11237" s="12"/>
    </row>
    <row r="11238" spans="1:19" ht="14.25" customHeight="1" x14ac:dyDescent="0.35">
      <c r="A11238" s="2" t="s">
        <v>2325</v>
      </c>
      <c r="B11238" s="2">
        <v>102292</v>
      </c>
      <c r="C11238" s="2" t="s">
        <v>13</v>
      </c>
      <c r="D11238" s="2" t="s">
        <v>20</v>
      </c>
      <c r="E11238" s="2">
        <v>662</v>
      </c>
      <c r="F11238" s="2">
        <v>0.32</v>
      </c>
      <c r="G11238" s="2">
        <v>4</v>
      </c>
      <c r="H11238" s="3">
        <v>45650</v>
      </c>
      <c r="I11238" s="3">
        <v>45656</v>
      </c>
      <c r="J11238" s="2" t="s">
        <v>31</v>
      </c>
      <c r="K11238" s="2" t="s">
        <v>22</v>
      </c>
      <c r="L11238" s="2">
        <v>153.97</v>
      </c>
      <c r="M11238" s="2" t="s">
        <v>34</v>
      </c>
      <c r="N11238" s="11">
        <f>L11238/E11238*100</f>
        <v>23.258308157099698</v>
      </c>
      <c r="O11238" s="12" t="str">
        <f>IF(N11238&lt;10,"Low",IF(N11238&lt;20,"Med","High"))</f>
        <v>High</v>
      </c>
      <c r="P11238" s="12">
        <f>sales*discount</f>
        <v>211.84</v>
      </c>
      <c r="Q11238" s="12">
        <f>sales-Discount_Values</f>
        <v>450.15999999999997</v>
      </c>
      <c r="R11238" s="12">
        <f>DATEDIF(order_date,delivery_date,"D")</f>
        <v>6</v>
      </c>
      <c r="S11238" s="12"/>
    </row>
    <row r="11239" spans="1:19" ht="14.25" customHeight="1" x14ac:dyDescent="0.35">
      <c r="A11239" s="2" t="s">
        <v>3311</v>
      </c>
      <c r="B11239" s="2">
        <v>103278</v>
      </c>
      <c r="C11239" s="2" t="s">
        <v>19</v>
      </c>
      <c r="D11239" s="2" t="s">
        <v>14</v>
      </c>
      <c r="E11239" s="2">
        <v>3581.5</v>
      </c>
      <c r="F11239" s="2">
        <v>0.28999999999999998</v>
      </c>
      <c r="G11239" s="2">
        <v>8</v>
      </c>
      <c r="H11239" s="3">
        <v>45348</v>
      </c>
      <c r="I11239" s="3">
        <v>45349</v>
      </c>
      <c r="J11239" s="2" t="s">
        <v>21</v>
      </c>
      <c r="K11239" s="2" t="s">
        <v>22</v>
      </c>
      <c r="L11239" s="2">
        <v>833.01</v>
      </c>
      <c r="M11239" s="2" t="s">
        <v>48</v>
      </c>
      <c r="N11239" s="11">
        <f>L11239/E11239*100</f>
        <v>23.258690492810274</v>
      </c>
      <c r="O11239" s="12" t="str">
        <f>IF(N11239&lt;10,"Low",IF(N11239&lt;20,"Med","High"))</f>
        <v>High</v>
      </c>
      <c r="P11239" s="12">
        <f>sales*discount</f>
        <v>1038.635</v>
      </c>
      <c r="Q11239" s="12">
        <f>sales-Discount_Values</f>
        <v>2542.8649999999998</v>
      </c>
      <c r="R11239" s="12">
        <f>DATEDIF(order_date,delivery_date,"D")</f>
        <v>1</v>
      </c>
      <c r="S11239" s="12"/>
    </row>
    <row r="11240" spans="1:19" ht="14.25" customHeight="1" x14ac:dyDescent="0.35">
      <c r="A11240" s="2" t="s">
        <v>15066</v>
      </c>
      <c r="B11240" s="2">
        <v>115033</v>
      </c>
      <c r="C11240" s="2" t="s">
        <v>41</v>
      </c>
      <c r="D11240" s="2" t="s">
        <v>14</v>
      </c>
      <c r="E11240" s="2">
        <v>1437.5</v>
      </c>
      <c r="F11240" s="2">
        <v>0.09</v>
      </c>
      <c r="G11240" s="2">
        <v>4</v>
      </c>
      <c r="H11240" s="3">
        <v>45636</v>
      </c>
      <c r="I11240" s="3">
        <v>45641</v>
      </c>
      <c r="J11240" s="2" t="s">
        <v>15</v>
      </c>
      <c r="K11240" s="2" t="s">
        <v>27</v>
      </c>
      <c r="L11240" s="2">
        <v>334.37</v>
      </c>
      <c r="M11240" s="2" t="s">
        <v>48</v>
      </c>
      <c r="N11240" s="11">
        <f>L11240/E11240*100</f>
        <v>23.260521739130436</v>
      </c>
      <c r="O11240" s="12" t="str">
        <f>IF(N11240&lt;10,"Low",IF(N11240&lt;20,"Med","High"))</f>
        <v>High</v>
      </c>
      <c r="P11240" s="12">
        <f>sales*discount</f>
        <v>129.375</v>
      </c>
      <c r="Q11240" s="12">
        <f>sales-Discount_Values</f>
        <v>1308.125</v>
      </c>
      <c r="R11240" s="12">
        <f>DATEDIF(order_date,delivery_date,"D")</f>
        <v>5</v>
      </c>
      <c r="S11240" s="12"/>
    </row>
    <row r="11241" spans="1:19" ht="14.25" customHeight="1" x14ac:dyDescent="0.35">
      <c r="A11241" s="2" t="s">
        <v>8567</v>
      </c>
      <c r="B11241" s="2">
        <v>108534</v>
      </c>
      <c r="C11241" s="2" t="s">
        <v>41</v>
      </c>
      <c r="D11241" s="2" t="s">
        <v>20</v>
      </c>
      <c r="E11241" s="2">
        <v>4076.16</v>
      </c>
      <c r="F11241" s="2">
        <v>0.28000000000000003</v>
      </c>
      <c r="G11241" s="2">
        <v>6</v>
      </c>
      <c r="H11241" s="3">
        <v>45486</v>
      </c>
      <c r="I11241" s="3">
        <v>45488</v>
      </c>
      <c r="J11241" s="2" t="s">
        <v>31</v>
      </c>
      <c r="K11241" s="2" t="s">
        <v>27</v>
      </c>
      <c r="L11241" s="2">
        <v>948.24</v>
      </c>
      <c r="M11241" s="2" t="s">
        <v>17</v>
      </c>
      <c r="N11241" s="11">
        <f>L11241/E11241*100</f>
        <v>23.263071125765428</v>
      </c>
      <c r="O11241" s="12" t="str">
        <f>IF(N11241&lt;10,"Low",IF(N11241&lt;20,"Med","High"))</f>
        <v>High</v>
      </c>
      <c r="P11241" s="12">
        <f>sales*discount</f>
        <v>1141.3248000000001</v>
      </c>
      <c r="Q11241" s="12">
        <f>sales-Discount_Values</f>
        <v>2934.8351999999995</v>
      </c>
      <c r="R11241" s="12">
        <f>DATEDIF(order_date,delivery_date,"D")</f>
        <v>2</v>
      </c>
      <c r="S11241" s="12"/>
    </row>
    <row r="11242" spans="1:19" ht="14.25" customHeight="1" x14ac:dyDescent="0.35">
      <c r="A11242" s="2" t="s">
        <v>4427</v>
      </c>
      <c r="B11242" s="2">
        <v>104394</v>
      </c>
      <c r="C11242" s="2" t="s">
        <v>19</v>
      </c>
      <c r="D11242" s="2" t="s">
        <v>36</v>
      </c>
      <c r="E11242" s="2">
        <v>1041.28</v>
      </c>
      <c r="F11242" s="2">
        <v>0.45</v>
      </c>
      <c r="G11242" s="2">
        <v>7</v>
      </c>
      <c r="H11242" s="3">
        <v>45635</v>
      </c>
      <c r="I11242" s="3">
        <v>45639</v>
      </c>
      <c r="J11242" s="2" t="s">
        <v>21</v>
      </c>
      <c r="K11242" s="2" t="s">
        <v>27</v>
      </c>
      <c r="L11242" s="2">
        <v>242.25</v>
      </c>
      <c r="M11242" s="2" t="s">
        <v>34</v>
      </c>
      <c r="N11242" s="11">
        <f>L11242/E11242*100</f>
        <v>23.264635832821142</v>
      </c>
      <c r="O11242" s="12" t="str">
        <f>IF(N11242&lt;10,"Low",IF(N11242&lt;20,"Med","High"))</f>
        <v>High</v>
      </c>
      <c r="P11242" s="12">
        <f>sales*discount</f>
        <v>468.57600000000002</v>
      </c>
      <c r="Q11242" s="12">
        <f>sales-Discount_Values</f>
        <v>572.70399999999995</v>
      </c>
      <c r="R11242" s="12">
        <f>DATEDIF(order_date,delivery_date,"D")</f>
        <v>4</v>
      </c>
      <c r="S11242" s="12"/>
    </row>
    <row r="11243" spans="1:19" ht="14.25" customHeight="1" x14ac:dyDescent="0.35">
      <c r="A11243" s="2" t="s">
        <v>8080</v>
      </c>
      <c r="B11243" s="2">
        <v>108047</v>
      </c>
      <c r="C11243" s="2" t="s">
        <v>19</v>
      </c>
      <c r="D11243" s="2" t="s">
        <v>14</v>
      </c>
      <c r="E11243" s="2">
        <v>2900.92</v>
      </c>
      <c r="F11243" s="2">
        <v>0.31</v>
      </c>
      <c r="G11243" s="2">
        <v>9</v>
      </c>
      <c r="H11243" s="3">
        <v>44965</v>
      </c>
      <c r="I11243" s="3">
        <v>44968</v>
      </c>
      <c r="J11243" s="2" t="s">
        <v>21</v>
      </c>
      <c r="K11243" s="2" t="s">
        <v>16</v>
      </c>
      <c r="L11243" s="2">
        <v>674.92</v>
      </c>
      <c r="M11243" s="2" t="s">
        <v>34</v>
      </c>
      <c r="N11243" s="11">
        <f>L11243/E11243*100</f>
        <v>23.265722598348106</v>
      </c>
      <c r="O11243" s="12" t="str">
        <f>IF(N11243&lt;10,"Low",IF(N11243&lt;20,"Med","High"))</f>
        <v>High</v>
      </c>
      <c r="P11243" s="12">
        <f>sales*discount</f>
        <v>899.28520000000003</v>
      </c>
      <c r="Q11243" s="12">
        <f>sales-Discount_Values</f>
        <v>2001.6348</v>
      </c>
      <c r="R11243" s="12">
        <f>DATEDIF(order_date,delivery_date,"D")</f>
        <v>3</v>
      </c>
      <c r="S11243" s="12"/>
    </row>
    <row r="11244" spans="1:19" ht="14.25" customHeight="1" x14ac:dyDescent="0.35">
      <c r="A11244" s="2" t="s">
        <v>3634</v>
      </c>
      <c r="B11244" s="2">
        <v>103601</v>
      </c>
      <c r="C11244" s="2" t="s">
        <v>19</v>
      </c>
      <c r="D11244" s="2" t="s">
        <v>14</v>
      </c>
      <c r="E11244" s="2">
        <v>197.45</v>
      </c>
      <c r="F11244" s="2">
        <v>0.38</v>
      </c>
      <c r="G11244" s="2">
        <v>9</v>
      </c>
      <c r="H11244" s="3">
        <v>45053</v>
      </c>
      <c r="I11244" s="3">
        <v>45059</v>
      </c>
      <c r="J11244" s="2" t="s">
        <v>31</v>
      </c>
      <c r="K11244" s="2" t="s">
        <v>27</v>
      </c>
      <c r="L11244" s="2">
        <v>45.94</v>
      </c>
      <c r="M11244" s="2" t="s">
        <v>28</v>
      </c>
      <c r="N11244" s="11">
        <f>L11244/E11244*100</f>
        <v>23.266649784755636</v>
      </c>
      <c r="O11244" s="12" t="str">
        <f>IF(N11244&lt;10,"Low",IF(N11244&lt;20,"Med","High"))</f>
        <v>High</v>
      </c>
      <c r="P11244" s="12">
        <f>sales*discount</f>
        <v>75.030999999999992</v>
      </c>
      <c r="Q11244" s="12">
        <f>sales-Discount_Values</f>
        <v>122.419</v>
      </c>
      <c r="R11244" s="12">
        <f>DATEDIF(order_date,delivery_date,"D")</f>
        <v>6</v>
      </c>
      <c r="S11244" s="12"/>
    </row>
    <row r="11245" spans="1:19" ht="14.25" customHeight="1" x14ac:dyDescent="0.35">
      <c r="A11245" s="2" t="s">
        <v>3039</v>
      </c>
      <c r="B11245" s="2">
        <v>103006</v>
      </c>
      <c r="C11245" s="2" t="s">
        <v>41</v>
      </c>
      <c r="D11245" s="2" t="s">
        <v>33</v>
      </c>
      <c r="E11245" s="2">
        <v>3763.26</v>
      </c>
      <c r="F11245" s="2">
        <v>0.21</v>
      </c>
      <c r="G11245" s="2">
        <v>6</v>
      </c>
      <c r="H11245" s="3">
        <v>44940</v>
      </c>
      <c r="I11245" s="3">
        <v>44945</v>
      </c>
      <c r="J11245" s="2" t="s">
        <v>21</v>
      </c>
      <c r="K11245" s="2" t="s">
        <v>27</v>
      </c>
      <c r="L11245" s="2">
        <v>875.65</v>
      </c>
      <c r="M11245" s="2" t="s">
        <v>39</v>
      </c>
      <c r="N11245" s="11">
        <f>L11245/E11245*100</f>
        <v>23.268389640896455</v>
      </c>
      <c r="O11245" s="12" t="str">
        <f>IF(N11245&lt;10,"Low",IF(N11245&lt;20,"Med","High"))</f>
        <v>High</v>
      </c>
      <c r="P11245" s="12">
        <f>sales*discount</f>
        <v>790.28460000000007</v>
      </c>
      <c r="Q11245" s="12">
        <f>sales-Discount_Values</f>
        <v>2972.9754000000003</v>
      </c>
      <c r="R11245" s="12">
        <f>DATEDIF(order_date,delivery_date,"D")</f>
        <v>5</v>
      </c>
      <c r="S11245" s="12"/>
    </row>
    <row r="11246" spans="1:19" ht="14.25" customHeight="1" x14ac:dyDescent="0.35">
      <c r="A11246" s="2" t="s">
        <v>2336</v>
      </c>
      <c r="B11246" s="2">
        <v>102303</v>
      </c>
      <c r="C11246" s="2" t="s">
        <v>25</v>
      </c>
      <c r="D11246" s="2" t="s">
        <v>26</v>
      </c>
      <c r="E11246" s="2">
        <v>2238.5300000000002</v>
      </c>
      <c r="F11246" s="2">
        <v>0.24</v>
      </c>
      <c r="G11246" s="2">
        <v>2</v>
      </c>
      <c r="H11246" s="3">
        <v>45116</v>
      </c>
      <c r="I11246" s="3">
        <v>45121</v>
      </c>
      <c r="J11246" s="2" t="s">
        <v>21</v>
      </c>
      <c r="K11246" s="2" t="s">
        <v>22</v>
      </c>
      <c r="L11246" s="2">
        <v>520.96</v>
      </c>
      <c r="M11246" s="2" t="s">
        <v>34</v>
      </c>
      <c r="N11246" s="11">
        <f>L11246/E11246*100</f>
        <v>23.272415379735808</v>
      </c>
      <c r="O11246" s="12" t="str">
        <f>IF(N11246&lt;10,"Low",IF(N11246&lt;20,"Med","High"))</f>
        <v>High</v>
      </c>
      <c r="P11246" s="12">
        <f>sales*discount</f>
        <v>537.24720000000002</v>
      </c>
      <c r="Q11246" s="12">
        <f>sales-Discount_Values</f>
        <v>1701.2828000000002</v>
      </c>
      <c r="R11246" s="12">
        <f>DATEDIF(order_date,delivery_date,"D")</f>
        <v>5</v>
      </c>
      <c r="S11246" s="12"/>
    </row>
    <row r="11247" spans="1:19" ht="14.25" customHeight="1" x14ac:dyDescent="0.35">
      <c r="A11247" s="2" t="s">
        <v>5003</v>
      </c>
      <c r="B11247" s="2">
        <v>104970</v>
      </c>
      <c r="C11247" s="2" t="s">
        <v>19</v>
      </c>
      <c r="D11247" s="2" t="s">
        <v>33</v>
      </c>
      <c r="E11247" s="2">
        <v>3964.59</v>
      </c>
      <c r="F11247" s="2">
        <v>0.41</v>
      </c>
      <c r="G11247" s="2">
        <v>5</v>
      </c>
      <c r="H11247" s="3">
        <v>45311</v>
      </c>
      <c r="I11247" s="3">
        <v>45312</v>
      </c>
      <c r="J11247" s="2" t="s">
        <v>15</v>
      </c>
      <c r="K11247" s="2" t="s">
        <v>16</v>
      </c>
      <c r="L11247" s="2">
        <v>922.71</v>
      </c>
      <c r="M11247" s="2" t="s">
        <v>48</v>
      </c>
      <c r="N11247" s="11">
        <f>L11247/E11247*100</f>
        <v>23.27378114760921</v>
      </c>
      <c r="O11247" s="12" t="str">
        <f>IF(N11247&lt;10,"Low",IF(N11247&lt;20,"Med","High"))</f>
        <v>High</v>
      </c>
      <c r="P11247" s="12">
        <f>sales*discount</f>
        <v>1625.4819</v>
      </c>
      <c r="Q11247" s="12">
        <f>sales-Discount_Values</f>
        <v>2339.1081000000004</v>
      </c>
      <c r="R11247" s="12">
        <f>DATEDIF(order_date,delivery_date,"D")</f>
        <v>1</v>
      </c>
      <c r="S11247" s="12"/>
    </row>
    <row r="11248" spans="1:19" ht="14.25" customHeight="1" x14ac:dyDescent="0.35">
      <c r="A11248" s="2" t="s">
        <v>6023</v>
      </c>
      <c r="B11248" s="2">
        <v>105990</v>
      </c>
      <c r="C11248" s="2" t="s">
        <v>41</v>
      </c>
      <c r="D11248" s="2" t="s">
        <v>14</v>
      </c>
      <c r="E11248" s="2">
        <v>1613.85</v>
      </c>
      <c r="F11248" s="2">
        <v>0.28000000000000003</v>
      </c>
      <c r="G11248" s="2">
        <v>1</v>
      </c>
      <c r="H11248" s="3">
        <v>45049</v>
      </c>
      <c r="I11248" s="3">
        <v>45053</v>
      </c>
      <c r="J11248" s="2" t="s">
        <v>31</v>
      </c>
      <c r="K11248" s="2" t="s">
        <v>27</v>
      </c>
      <c r="L11248" s="2">
        <v>375.65</v>
      </c>
      <c r="M11248" s="2" t="s">
        <v>39</v>
      </c>
      <c r="N11248" s="11">
        <f>L11248/E11248*100</f>
        <v>23.276636614307403</v>
      </c>
      <c r="O11248" s="12" t="str">
        <f>IF(N11248&lt;10,"Low",IF(N11248&lt;20,"Med","High"))</f>
        <v>High</v>
      </c>
      <c r="P11248" s="12">
        <f>sales*discount</f>
        <v>451.87800000000004</v>
      </c>
      <c r="Q11248" s="12">
        <f>sales-Discount_Values</f>
        <v>1161.9719999999998</v>
      </c>
      <c r="R11248" s="12">
        <f>DATEDIF(order_date,delivery_date,"D")</f>
        <v>4</v>
      </c>
      <c r="S11248" s="12"/>
    </row>
    <row r="11249" spans="1:19" ht="14.25" customHeight="1" x14ac:dyDescent="0.35">
      <c r="A11249" s="2" t="s">
        <v>15185</v>
      </c>
      <c r="B11249" s="2">
        <v>115152</v>
      </c>
      <c r="C11249" s="2" t="s">
        <v>13</v>
      </c>
      <c r="D11249" s="2" t="s">
        <v>14</v>
      </c>
      <c r="E11249" s="2">
        <v>3235.53</v>
      </c>
      <c r="F11249" s="2">
        <v>0.15</v>
      </c>
      <c r="G11249" s="2">
        <v>5</v>
      </c>
      <c r="H11249" s="3">
        <v>45367</v>
      </c>
      <c r="I11249" s="3">
        <v>45374</v>
      </c>
      <c r="J11249" s="2" t="s">
        <v>21</v>
      </c>
      <c r="K11249" s="2" t="s">
        <v>16</v>
      </c>
      <c r="L11249" s="2">
        <v>753.16</v>
      </c>
      <c r="M11249" s="2" t="s">
        <v>17</v>
      </c>
      <c r="N11249" s="11">
        <f>L11249/E11249*100</f>
        <v>23.277793746310493</v>
      </c>
      <c r="O11249" s="12" t="str">
        <f>IF(N11249&lt;10,"Low",IF(N11249&lt;20,"Med","High"))</f>
        <v>High</v>
      </c>
      <c r="P11249" s="12">
        <f>sales*discount</f>
        <v>485.3295</v>
      </c>
      <c r="Q11249" s="12">
        <f>sales-Discount_Values</f>
        <v>2750.2005000000004</v>
      </c>
      <c r="R11249" s="12">
        <f>DATEDIF(order_date,delivery_date,"D")</f>
        <v>7</v>
      </c>
      <c r="S11249" s="12"/>
    </row>
    <row r="11250" spans="1:19" ht="14.25" customHeight="1" x14ac:dyDescent="0.35">
      <c r="A11250" s="2" t="s">
        <v>2342</v>
      </c>
      <c r="B11250" s="2">
        <v>102309</v>
      </c>
      <c r="C11250" s="2" t="s">
        <v>13</v>
      </c>
      <c r="D11250" s="2" t="s">
        <v>36</v>
      </c>
      <c r="E11250" s="2">
        <v>2999.58</v>
      </c>
      <c r="F11250" s="2">
        <v>0.4</v>
      </c>
      <c r="G11250" s="2">
        <v>3</v>
      </c>
      <c r="H11250" s="3">
        <v>45639</v>
      </c>
      <c r="I11250" s="3">
        <v>45643</v>
      </c>
      <c r="J11250" s="2" t="s">
        <v>31</v>
      </c>
      <c r="K11250" s="2" t="s">
        <v>16</v>
      </c>
      <c r="L11250" s="2">
        <v>698.4</v>
      </c>
      <c r="M11250" s="2" t="s">
        <v>28</v>
      </c>
      <c r="N11250" s="11">
        <f>L11250/E11250*100</f>
        <v>23.283259656351891</v>
      </c>
      <c r="O11250" s="12" t="str">
        <f>IF(N11250&lt;10,"Low",IF(N11250&lt;20,"Med","High"))</f>
        <v>High</v>
      </c>
      <c r="P11250" s="12">
        <f>sales*discount</f>
        <v>1199.8320000000001</v>
      </c>
      <c r="Q11250" s="12">
        <f>sales-Discount_Values</f>
        <v>1799.7479999999998</v>
      </c>
      <c r="R11250" s="12">
        <f>DATEDIF(order_date,delivery_date,"D")</f>
        <v>4</v>
      </c>
      <c r="S11250" s="12"/>
    </row>
    <row r="11251" spans="1:19" ht="14.25" customHeight="1" x14ac:dyDescent="0.35">
      <c r="A11251" s="2" t="s">
        <v>7133</v>
      </c>
      <c r="B11251" s="2">
        <v>107100</v>
      </c>
      <c r="C11251" s="2" t="s">
        <v>19</v>
      </c>
      <c r="D11251" s="2" t="s">
        <v>33</v>
      </c>
      <c r="E11251" s="2">
        <v>602.22</v>
      </c>
      <c r="F11251" s="2">
        <v>0.11</v>
      </c>
      <c r="G11251" s="2">
        <v>1</v>
      </c>
      <c r="H11251" s="3">
        <v>45556</v>
      </c>
      <c r="I11251" s="3">
        <v>45558</v>
      </c>
      <c r="J11251" s="2" t="s">
        <v>31</v>
      </c>
      <c r="K11251" s="2" t="s">
        <v>22</v>
      </c>
      <c r="L11251" s="2">
        <v>140.22</v>
      </c>
      <c r="M11251" s="2" t="s">
        <v>48</v>
      </c>
      <c r="N11251" s="11">
        <f>L11251/E11251*100</f>
        <v>23.283849755903159</v>
      </c>
      <c r="O11251" s="12" t="str">
        <f>IF(N11251&lt;10,"Low",IF(N11251&lt;20,"Med","High"))</f>
        <v>High</v>
      </c>
      <c r="P11251" s="12">
        <f>sales*discount</f>
        <v>66.244200000000006</v>
      </c>
      <c r="Q11251" s="12">
        <f>sales-Discount_Values</f>
        <v>535.97580000000005</v>
      </c>
      <c r="R11251" s="12">
        <f>DATEDIF(order_date,delivery_date,"D")</f>
        <v>2</v>
      </c>
      <c r="S11251" s="12"/>
    </row>
    <row r="11252" spans="1:19" ht="14.25" customHeight="1" x14ac:dyDescent="0.35">
      <c r="A11252" s="2" t="s">
        <v>13151</v>
      </c>
      <c r="B11252" s="2">
        <v>113118</v>
      </c>
      <c r="C11252" s="2" t="s">
        <v>25</v>
      </c>
      <c r="D11252" s="2" t="s">
        <v>14</v>
      </c>
      <c r="E11252" s="2">
        <v>3096.43</v>
      </c>
      <c r="F11252" s="2">
        <v>0.18</v>
      </c>
      <c r="G11252" s="2">
        <v>6</v>
      </c>
      <c r="H11252" s="3">
        <v>45357</v>
      </c>
      <c r="I11252" s="3">
        <v>45358</v>
      </c>
      <c r="J11252" s="2" t="s">
        <v>15</v>
      </c>
      <c r="K11252" s="2" t="s">
        <v>16</v>
      </c>
      <c r="L11252" s="2">
        <v>720.97</v>
      </c>
      <c r="M11252" s="2" t="s">
        <v>23</v>
      </c>
      <c r="N11252" s="11">
        <f>L11252/E11252*100</f>
        <v>23.283910826338722</v>
      </c>
      <c r="O11252" s="12" t="str">
        <f>IF(N11252&lt;10,"Low",IF(N11252&lt;20,"Med","High"))</f>
        <v>High</v>
      </c>
      <c r="P11252" s="12">
        <f>sales*discount</f>
        <v>557.35739999999998</v>
      </c>
      <c r="Q11252" s="12">
        <f>sales-Discount_Values</f>
        <v>2539.0726</v>
      </c>
      <c r="R11252" s="12">
        <f>DATEDIF(order_date,delivery_date,"D")</f>
        <v>1</v>
      </c>
      <c r="S11252" s="12"/>
    </row>
    <row r="11253" spans="1:19" ht="14.25" customHeight="1" x14ac:dyDescent="0.35">
      <c r="A11253" s="2" t="s">
        <v>4765</v>
      </c>
      <c r="B11253" s="2">
        <v>104732</v>
      </c>
      <c r="C11253" s="2" t="s">
        <v>25</v>
      </c>
      <c r="D11253" s="2" t="s">
        <v>20</v>
      </c>
      <c r="E11253" s="2">
        <v>4830.76</v>
      </c>
      <c r="F11253" s="2">
        <v>0.19</v>
      </c>
      <c r="G11253" s="2">
        <v>3</v>
      </c>
      <c r="H11253" s="3">
        <v>44945</v>
      </c>
      <c r="I11253" s="3">
        <v>44952</v>
      </c>
      <c r="J11253" s="2" t="s">
        <v>31</v>
      </c>
      <c r="K11253" s="2" t="s">
        <v>16</v>
      </c>
      <c r="L11253" s="2">
        <v>1124.81</v>
      </c>
      <c r="M11253" s="2" t="s">
        <v>17</v>
      </c>
      <c r="N11253" s="11">
        <f>L11253/E11253*100</f>
        <v>23.28432793183681</v>
      </c>
      <c r="O11253" s="12" t="str">
        <f>IF(N11253&lt;10,"Low",IF(N11253&lt;20,"Med","High"))</f>
        <v>High</v>
      </c>
      <c r="P11253" s="12">
        <f>sales*discount</f>
        <v>917.84440000000006</v>
      </c>
      <c r="Q11253" s="12">
        <f>sales-Discount_Values</f>
        <v>3912.9156000000003</v>
      </c>
      <c r="R11253" s="12">
        <f>DATEDIF(order_date,delivery_date,"D")</f>
        <v>7</v>
      </c>
      <c r="S11253" s="12"/>
    </row>
    <row r="11254" spans="1:19" ht="14.25" customHeight="1" x14ac:dyDescent="0.35">
      <c r="A11254" s="2" t="s">
        <v>8694</v>
      </c>
      <c r="B11254" s="2">
        <v>108661</v>
      </c>
      <c r="C11254" s="2" t="s">
        <v>13</v>
      </c>
      <c r="D11254" s="2" t="s">
        <v>20</v>
      </c>
      <c r="E11254" s="2">
        <v>2819.02</v>
      </c>
      <c r="F11254" s="2">
        <v>0.08</v>
      </c>
      <c r="G11254" s="2">
        <v>6</v>
      </c>
      <c r="H11254" s="3">
        <v>45309</v>
      </c>
      <c r="I11254" s="3">
        <v>45315</v>
      </c>
      <c r="J11254" s="2" t="s">
        <v>15</v>
      </c>
      <c r="K11254" s="2" t="s">
        <v>27</v>
      </c>
      <c r="L11254" s="2">
        <v>656.42</v>
      </c>
      <c r="M11254" s="2" t="s">
        <v>23</v>
      </c>
      <c r="N11254" s="11">
        <f>L11254/E11254*100</f>
        <v>23.28539705287653</v>
      </c>
      <c r="O11254" s="12" t="str">
        <f>IF(N11254&lt;10,"Low",IF(N11254&lt;20,"Med","High"))</f>
        <v>High</v>
      </c>
      <c r="P11254" s="12">
        <f>sales*discount</f>
        <v>225.52160000000001</v>
      </c>
      <c r="Q11254" s="12">
        <f>sales-Discount_Values</f>
        <v>2593.4983999999999</v>
      </c>
      <c r="R11254" s="12">
        <f>DATEDIF(order_date,delivery_date,"D")</f>
        <v>6</v>
      </c>
      <c r="S11254" s="12"/>
    </row>
    <row r="11255" spans="1:19" ht="14.25" customHeight="1" x14ac:dyDescent="0.35">
      <c r="A11255" s="2" t="s">
        <v>5245</v>
      </c>
      <c r="B11255" s="2">
        <v>105212</v>
      </c>
      <c r="C11255" s="2" t="s">
        <v>41</v>
      </c>
      <c r="D11255" s="2" t="s">
        <v>33</v>
      </c>
      <c r="E11255" s="2">
        <v>3700.55</v>
      </c>
      <c r="F11255" s="2">
        <v>0.02</v>
      </c>
      <c r="G11255" s="2">
        <v>4</v>
      </c>
      <c r="H11255" s="3">
        <v>45448</v>
      </c>
      <c r="I11255" s="3">
        <v>45455</v>
      </c>
      <c r="J11255" s="2" t="s">
        <v>31</v>
      </c>
      <c r="K11255" s="2" t="s">
        <v>16</v>
      </c>
      <c r="L11255" s="2">
        <v>861.78</v>
      </c>
      <c r="M11255" s="2" t="s">
        <v>34</v>
      </c>
      <c r="N11255" s="11">
        <f>L11255/E11255*100</f>
        <v>23.28788963802678</v>
      </c>
      <c r="O11255" s="12" t="str">
        <f>IF(N11255&lt;10,"Low",IF(N11255&lt;20,"Med","High"))</f>
        <v>High</v>
      </c>
      <c r="P11255" s="12">
        <f>sales*discount</f>
        <v>74.01100000000001</v>
      </c>
      <c r="Q11255" s="12">
        <f>sales-Discount_Values</f>
        <v>3626.5390000000002</v>
      </c>
      <c r="R11255" s="12">
        <f>DATEDIF(order_date,delivery_date,"D")</f>
        <v>7</v>
      </c>
      <c r="S11255" s="12"/>
    </row>
    <row r="11256" spans="1:19" ht="14.25" customHeight="1" x14ac:dyDescent="0.35">
      <c r="A11256" s="2" t="s">
        <v>930</v>
      </c>
      <c r="B11256" s="2">
        <v>100897</v>
      </c>
      <c r="C11256" s="2" t="s">
        <v>19</v>
      </c>
      <c r="D11256" s="2" t="s">
        <v>20</v>
      </c>
      <c r="E11256" s="2">
        <v>4578.59</v>
      </c>
      <c r="F11256" s="2">
        <v>0.33</v>
      </c>
      <c r="G11256" s="2">
        <v>6</v>
      </c>
      <c r="H11256" s="3">
        <v>45650</v>
      </c>
      <c r="I11256" s="3">
        <v>45657</v>
      </c>
      <c r="J11256" s="2" t="s">
        <v>21</v>
      </c>
      <c r="K11256" s="2" t="s">
        <v>27</v>
      </c>
      <c r="L11256" s="2">
        <v>1066.33</v>
      </c>
      <c r="M11256" s="2" t="s">
        <v>48</v>
      </c>
      <c r="N11256" s="11">
        <f>L11256/E11256*100</f>
        <v>23.289484317224296</v>
      </c>
      <c r="O11256" s="12" t="str">
        <f>IF(N11256&lt;10,"Low",IF(N11256&lt;20,"Med","High"))</f>
        <v>High</v>
      </c>
      <c r="P11256" s="12">
        <f>sales*discount</f>
        <v>1510.9347</v>
      </c>
      <c r="Q11256" s="12">
        <f>sales-Discount_Values</f>
        <v>3067.6553000000004</v>
      </c>
      <c r="R11256" s="12">
        <f>DATEDIF(order_date,delivery_date,"D")</f>
        <v>7</v>
      </c>
      <c r="S11256" s="12"/>
    </row>
    <row r="11257" spans="1:19" ht="14.25" customHeight="1" x14ac:dyDescent="0.35">
      <c r="A11257" s="2" t="s">
        <v>7037</v>
      </c>
      <c r="B11257" s="2">
        <v>107004</v>
      </c>
      <c r="C11257" s="2" t="s">
        <v>13</v>
      </c>
      <c r="D11257" s="2" t="s">
        <v>36</v>
      </c>
      <c r="E11257" s="2">
        <v>518.72</v>
      </c>
      <c r="F11257" s="2">
        <v>0.4</v>
      </c>
      <c r="G11257" s="2">
        <v>5</v>
      </c>
      <c r="H11257" s="3">
        <v>45072</v>
      </c>
      <c r="I11257" s="3">
        <v>45076</v>
      </c>
      <c r="J11257" s="2" t="s">
        <v>31</v>
      </c>
      <c r="K11257" s="2" t="s">
        <v>22</v>
      </c>
      <c r="L11257" s="2">
        <v>120.81</v>
      </c>
      <c r="M11257" s="2" t="s">
        <v>17</v>
      </c>
      <c r="N11257" s="11">
        <f>L11257/E11257*100</f>
        <v>23.290021591610117</v>
      </c>
      <c r="O11257" s="12" t="str">
        <f>IF(N11257&lt;10,"Low",IF(N11257&lt;20,"Med","High"))</f>
        <v>High</v>
      </c>
      <c r="P11257" s="12">
        <f>sales*discount</f>
        <v>207.48800000000003</v>
      </c>
      <c r="Q11257" s="12">
        <f>sales-Discount_Values</f>
        <v>311.23199999999997</v>
      </c>
      <c r="R11257" s="12">
        <f>DATEDIF(order_date,delivery_date,"D")</f>
        <v>4</v>
      </c>
      <c r="S11257" s="12"/>
    </row>
    <row r="11258" spans="1:19" ht="14.25" customHeight="1" x14ac:dyDescent="0.35">
      <c r="A11258" s="2" t="s">
        <v>5109</v>
      </c>
      <c r="B11258" s="2">
        <v>105076</v>
      </c>
      <c r="C11258" s="2" t="s">
        <v>19</v>
      </c>
      <c r="D11258" s="2" t="s">
        <v>36</v>
      </c>
      <c r="E11258" s="2">
        <v>2385.44</v>
      </c>
      <c r="F11258" s="2">
        <v>0.23</v>
      </c>
      <c r="G11258" s="2">
        <v>5</v>
      </c>
      <c r="H11258" s="3">
        <v>44996</v>
      </c>
      <c r="I11258" s="3">
        <v>45001</v>
      </c>
      <c r="J11258" s="2" t="s">
        <v>31</v>
      </c>
      <c r="K11258" s="2" t="s">
        <v>16</v>
      </c>
      <c r="L11258" s="2">
        <v>555.6</v>
      </c>
      <c r="M11258" s="2" t="s">
        <v>28</v>
      </c>
      <c r="N11258" s="11">
        <f>L11258/E11258*100</f>
        <v>23.291300556710713</v>
      </c>
      <c r="O11258" s="12" t="str">
        <f>IF(N11258&lt;10,"Low",IF(N11258&lt;20,"Med","High"))</f>
        <v>High</v>
      </c>
      <c r="P11258" s="12">
        <f>sales*discount</f>
        <v>548.65120000000002</v>
      </c>
      <c r="Q11258" s="12">
        <f>sales-Discount_Values</f>
        <v>1836.7888</v>
      </c>
      <c r="R11258" s="12">
        <f>DATEDIF(order_date,delivery_date,"D")</f>
        <v>5</v>
      </c>
      <c r="S11258" s="12"/>
    </row>
    <row r="11259" spans="1:19" ht="14.25" customHeight="1" x14ac:dyDescent="0.35">
      <c r="A11259" s="2" t="s">
        <v>13383</v>
      </c>
      <c r="B11259" s="2">
        <v>113350</v>
      </c>
      <c r="C11259" s="2" t="s">
        <v>25</v>
      </c>
      <c r="D11259" s="2" t="s">
        <v>36</v>
      </c>
      <c r="E11259" s="2">
        <v>4620.24</v>
      </c>
      <c r="F11259" s="2">
        <v>7.0000000000000007E-2</v>
      </c>
      <c r="G11259" s="2">
        <v>6</v>
      </c>
      <c r="H11259" s="3">
        <v>45105</v>
      </c>
      <c r="I11259" s="3">
        <v>45107</v>
      </c>
      <c r="J11259" s="2" t="s">
        <v>31</v>
      </c>
      <c r="K11259" s="2" t="s">
        <v>22</v>
      </c>
      <c r="L11259" s="2">
        <v>1076.1400000000001</v>
      </c>
      <c r="M11259" s="2" t="s">
        <v>48</v>
      </c>
      <c r="N11259" s="11">
        <f>L11259/E11259*100</f>
        <v>23.291863626131978</v>
      </c>
      <c r="O11259" s="12" t="str">
        <f>IF(N11259&lt;10,"Low",IF(N11259&lt;20,"Med","High"))</f>
        <v>High</v>
      </c>
      <c r="P11259" s="12">
        <f>sales*discount</f>
        <v>323.41680000000002</v>
      </c>
      <c r="Q11259" s="12">
        <f>sales-Discount_Values</f>
        <v>4296.8231999999998</v>
      </c>
      <c r="R11259" s="12">
        <f>DATEDIF(order_date,delivery_date,"D")</f>
        <v>2</v>
      </c>
      <c r="S11259" s="12"/>
    </row>
    <row r="11260" spans="1:19" ht="14.25" customHeight="1" x14ac:dyDescent="0.35">
      <c r="A11260" s="2" t="s">
        <v>3141</v>
      </c>
      <c r="B11260" s="2">
        <v>103108</v>
      </c>
      <c r="C11260" s="2" t="s">
        <v>25</v>
      </c>
      <c r="D11260" s="2" t="s">
        <v>36</v>
      </c>
      <c r="E11260" s="2">
        <v>427.66</v>
      </c>
      <c r="F11260" s="2">
        <v>0</v>
      </c>
      <c r="G11260" s="2">
        <v>2</v>
      </c>
      <c r="H11260" s="3">
        <v>45427</v>
      </c>
      <c r="I11260" s="3">
        <v>45429</v>
      </c>
      <c r="J11260" s="2" t="s">
        <v>31</v>
      </c>
      <c r="K11260" s="2" t="s">
        <v>27</v>
      </c>
      <c r="L11260" s="2">
        <v>99.62</v>
      </c>
      <c r="M11260" s="2" t="s">
        <v>34</v>
      </c>
      <c r="N11260" s="11">
        <f>L11260/E11260*100</f>
        <v>23.294205677407287</v>
      </c>
      <c r="O11260" s="12" t="str">
        <f>IF(N11260&lt;10,"Low",IF(N11260&lt;20,"Med","High"))</f>
        <v>High</v>
      </c>
      <c r="P11260" s="12">
        <f>sales*discount</f>
        <v>0</v>
      </c>
      <c r="Q11260" s="12">
        <f>sales-Discount_Values</f>
        <v>427.66</v>
      </c>
      <c r="R11260" s="12">
        <f>DATEDIF(order_date,delivery_date,"D")</f>
        <v>2</v>
      </c>
      <c r="S11260" s="12"/>
    </row>
    <row r="11261" spans="1:19" ht="14.25" customHeight="1" x14ac:dyDescent="0.35">
      <c r="A11261" s="2" t="s">
        <v>1570</v>
      </c>
      <c r="B11261" s="2">
        <v>101537</v>
      </c>
      <c r="C11261" s="2" t="s">
        <v>41</v>
      </c>
      <c r="D11261" s="2" t="s">
        <v>14</v>
      </c>
      <c r="E11261" s="2">
        <v>3572.78</v>
      </c>
      <c r="F11261" s="2">
        <v>0.11</v>
      </c>
      <c r="G11261" s="2">
        <v>3</v>
      </c>
      <c r="H11261" s="3">
        <v>45303</v>
      </c>
      <c r="I11261" s="3">
        <v>45305</v>
      </c>
      <c r="J11261" s="2" t="s">
        <v>15</v>
      </c>
      <c r="K11261" s="2" t="s">
        <v>22</v>
      </c>
      <c r="L11261" s="2">
        <v>832.26</v>
      </c>
      <c r="M11261" s="2" t="s">
        <v>28</v>
      </c>
      <c r="N11261" s="11">
        <f>L11261/E11261*100</f>
        <v>23.294465374302362</v>
      </c>
      <c r="O11261" s="12" t="str">
        <f>IF(N11261&lt;10,"Low",IF(N11261&lt;20,"Med","High"))</f>
        <v>High</v>
      </c>
      <c r="P11261" s="12">
        <f>sales*discount</f>
        <v>393.00580000000002</v>
      </c>
      <c r="Q11261" s="12">
        <f>sales-Discount_Values</f>
        <v>3179.7742000000003</v>
      </c>
      <c r="R11261" s="12">
        <f>DATEDIF(order_date,delivery_date,"D")</f>
        <v>2</v>
      </c>
      <c r="S11261" s="12"/>
    </row>
    <row r="11262" spans="1:19" ht="14.25" customHeight="1" x14ac:dyDescent="0.35">
      <c r="A11262" s="2" t="s">
        <v>8276</v>
      </c>
      <c r="B11262" s="2">
        <v>108243</v>
      </c>
      <c r="C11262" s="2" t="s">
        <v>13</v>
      </c>
      <c r="D11262" s="2" t="s">
        <v>20</v>
      </c>
      <c r="E11262" s="2">
        <v>3325.65</v>
      </c>
      <c r="F11262" s="2">
        <v>0.23</v>
      </c>
      <c r="G11262" s="2">
        <v>9</v>
      </c>
      <c r="H11262" s="3">
        <v>45169</v>
      </c>
      <c r="I11262" s="3">
        <v>45172</v>
      </c>
      <c r="J11262" s="2" t="s">
        <v>21</v>
      </c>
      <c r="K11262" s="2" t="s">
        <v>27</v>
      </c>
      <c r="L11262" s="2">
        <v>774.77</v>
      </c>
      <c r="M11262" s="2" t="s">
        <v>39</v>
      </c>
      <c r="N11262" s="11">
        <f>L11262/E11262*100</f>
        <v>23.296799121976154</v>
      </c>
      <c r="O11262" s="12" t="str">
        <f>IF(N11262&lt;10,"Low",IF(N11262&lt;20,"Med","High"))</f>
        <v>High</v>
      </c>
      <c r="P11262" s="12">
        <f>sales*discount</f>
        <v>764.8995000000001</v>
      </c>
      <c r="Q11262" s="12">
        <f>sales-Discount_Values</f>
        <v>2560.7505000000001</v>
      </c>
      <c r="R11262" s="12">
        <f>DATEDIF(order_date,delivery_date,"D")</f>
        <v>3</v>
      </c>
      <c r="S11262" s="12"/>
    </row>
    <row r="11263" spans="1:19" ht="14.25" customHeight="1" x14ac:dyDescent="0.35">
      <c r="A11263" s="2" t="s">
        <v>9808</v>
      </c>
      <c r="B11263" s="2">
        <v>109775</v>
      </c>
      <c r="C11263" s="2" t="s">
        <v>19</v>
      </c>
      <c r="D11263" s="2" t="s">
        <v>14</v>
      </c>
      <c r="E11263" s="2">
        <v>218.65</v>
      </c>
      <c r="F11263" s="2">
        <v>0.32</v>
      </c>
      <c r="G11263" s="2">
        <v>3</v>
      </c>
      <c r="H11263" s="3">
        <v>45026</v>
      </c>
      <c r="I11263" s="3">
        <v>45031</v>
      </c>
      <c r="J11263" s="2" t="s">
        <v>21</v>
      </c>
      <c r="K11263" s="2" t="s">
        <v>27</v>
      </c>
      <c r="L11263" s="2">
        <v>50.94</v>
      </c>
      <c r="M11263" s="2" t="s">
        <v>17</v>
      </c>
      <c r="N11263" s="11">
        <f>L11263/E11263*100</f>
        <v>23.297507431968896</v>
      </c>
      <c r="O11263" s="12" t="str">
        <f>IF(N11263&lt;10,"Low",IF(N11263&lt;20,"Med","High"))</f>
        <v>High</v>
      </c>
      <c r="P11263" s="12">
        <f>sales*discount</f>
        <v>69.968000000000004</v>
      </c>
      <c r="Q11263" s="12">
        <f>sales-Discount_Values</f>
        <v>148.68200000000002</v>
      </c>
      <c r="R11263" s="12">
        <f>DATEDIF(order_date,delivery_date,"D")</f>
        <v>5</v>
      </c>
      <c r="S11263" s="12"/>
    </row>
    <row r="11264" spans="1:19" ht="14.25" customHeight="1" x14ac:dyDescent="0.35">
      <c r="A11264" s="2" t="s">
        <v>13502</v>
      </c>
      <c r="B11264" s="2">
        <v>113469</v>
      </c>
      <c r="C11264" s="2" t="s">
        <v>25</v>
      </c>
      <c r="D11264" s="2" t="s">
        <v>14</v>
      </c>
      <c r="E11264" s="2">
        <v>4644.3100000000004</v>
      </c>
      <c r="F11264" s="2">
        <v>0.48</v>
      </c>
      <c r="G11264" s="2">
        <v>6</v>
      </c>
      <c r="H11264" s="3">
        <v>45627</v>
      </c>
      <c r="I11264" s="3">
        <v>45631</v>
      </c>
      <c r="J11264" s="2" t="s">
        <v>15</v>
      </c>
      <c r="K11264" s="2" t="s">
        <v>22</v>
      </c>
      <c r="L11264" s="2">
        <v>1082.03</v>
      </c>
      <c r="M11264" s="2" t="s">
        <v>48</v>
      </c>
      <c r="N11264" s="11">
        <f>L11264/E11264*100</f>
        <v>23.2979710656696</v>
      </c>
      <c r="O11264" s="12" t="str">
        <f>IF(N11264&lt;10,"Low",IF(N11264&lt;20,"Med","High"))</f>
        <v>High</v>
      </c>
      <c r="P11264" s="12">
        <f>sales*discount</f>
        <v>2229.2688000000003</v>
      </c>
      <c r="Q11264" s="12">
        <f>sales-Discount_Values</f>
        <v>2415.0412000000001</v>
      </c>
      <c r="R11264" s="12">
        <f>DATEDIF(order_date,delivery_date,"D")</f>
        <v>4</v>
      </c>
      <c r="S11264" s="12"/>
    </row>
    <row r="11265" spans="1:19" ht="14.25" customHeight="1" x14ac:dyDescent="0.35">
      <c r="A11265" s="2" t="s">
        <v>10461</v>
      </c>
      <c r="B11265" s="2">
        <v>110428</v>
      </c>
      <c r="C11265" s="2" t="s">
        <v>19</v>
      </c>
      <c r="D11265" s="2" t="s">
        <v>36</v>
      </c>
      <c r="E11265" s="2">
        <v>1910.33</v>
      </c>
      <c r="F11265" s="2">
        <v>0.39</v>
      </c>
      <c r="G11265" s="2">
        <v>9</v>
      </c>
      <c r="H11265" s="3">
        <v>45580</v>
      </c>
      <c r="I11265" s="3">
        <v>45585</v>
      </c>
      <c r="J11265" s="2" t="s">
        <v>15</v>
      </c>
      <c r="K11265" s="2" t="s">
        <v>16</v>
      </c>
      <c r="L11265" s="2">
        <v>445.1</v>
      </c>
      <c r="M11265" s="2" t="s">
        <v>39</v>
      </c>
      <c r="N11265" s="11">
        <f>L11265/E11265*100</f>
        <v>23.299639329330539</v>
      </c>
      <c r="O11265" s="12" t="str">
        <f>IF(N11265&lt;10,"Low",IF(N11265&lt;20,"Med","High"))</f>
        <v>High</v>
      </c>
      <c r="P11265" s="12">
        <f>sales*discount</f>
        <v>745.02869999999996</v>
      </c>
      <c r="Q11265" s="12">
        <f>sales-Discount_Values</f>
        <v>1165.3013000000001</v>
      </c>
      <c r="R11265" s="12">
        <f>DATEDIF(order_date,delivery_date,"D")</f>
        <v>5</v>
      </c>
      <c r="S11265" s="12"/>
    </row>
    <row r="11266" spans="1:19" ht="14.25" customHeight="1" x14ac:dyDescent="0.35">
      <c r="A11266" s="2" t="s">
        <v>1997</v>
      </c>
      <c r="B11266" s="2">
        <v>101964</v>
      </c>
      <c r="C11266" s="2" t="s">
        <v>25</v>
      </c>
      <c r="D11266" s="2" t="s">
        <v>14</v>
      </c>
      <c r="E11266" s="2">
        <v>2250.7600000000002</v>
      </c>
      <c r="F11266" s="2">
        <v>0.38</v>
      </c>
      <c r="G11266" s="2">
        <v>3</v>
      </c>
      <c r="H11266" s="3">
        <v>45348</v>
      </c>
      <c r="I11266" s="3">
        <v>45350</v>
      </c>
      <c r="J11266" s="2" t="s">
        <v>15</v>
      </c>
      <c r="K11266" s="2" t="s">
        <v>27</v>
      </c>
      <c r="L11266" s="2">
        <v>524.45000000000005</v>
      </c>
      <c r="M11266" s="2" t="s">
        <v>48</v>
      </c>
      <c r="N11266" s="11">
        <f>L11266/E11266*100</f>
        <v>23.301018322699889</v>
      </c>
      <c r="O11266" s="12" t="str">
        <f>IF(N11266&lt;10,"Low",IF(N11266&lt;20,"Med","High"))</f>
        <v>High</v>
      </c>
      <c r="P11266" s="12">
        <f>sales*discount</f>
        <v>855.28880000000004</v>
      </c>
      <c r="Q11266" s="12">
        <f>sales-Discount_Values</f>
        <v>1395.4712000000002</v>
      </c>
      <c r="R11266" s="12">
        <f>DATEDIF(order_date,delivery_date,"D")</f>
        <v>2</v>
      </c>
      <c r="S11266" s="12"/>
    </row>
    <row r="11267" spans="1:19" ht="14.25" customHeight="1" x14ac:dyDescent="0.35">
      <c r="A11267" s="2" t="s">
        <v>4097</v>
      </c>
      <c r="B11267" s="2">
        <v>104064</v>
      </c>
      <c r="C11267" s="2" t="s">
        <v>13</v>
      </c>
      <c r="D11267" s="2" t="s">
        <v>20</v>
      </c>
      <c r="E11267" s="2">
        <v>3056.71</v>
      </c>
      <c r="F11267" s="2">
        <v>0</v>
      </c>
      <c r="G11267" s="2">
        <v>4</v>
      </c>
      <c r="H11267" s="3">
        <v>45210</v>
      </c>
      <c r="I11267" s="3">
        <v>45215</v>
      </c>
      <c r="J11267" s="2" t="s">
        <v>31</v>
      </c>
      <c r="K11267" s="2" t="s">
        <v>22</v>
      </c>
      <c r="L11267" s="2">
        <v>712.26</v>
      </c>
      <c r="M11267" s="2" t="s">
        <v>39</v>
      </c>
      <c r="N11267" s="11">
        <f>L11267/E11267*100</f>
        <v>23.301523533472263</v>
      </c>
      <c r="O11267" s="12" t="str">
        <f>IF(N11267&lt;10,"Low",IF(N11267&lt;20,"Med","High"))</f>
        <v>High</v>
      </c>
      <c r="P11267" s="12">
        <f>sales*discount</f>
        <v>0</v>
      </c>
      <c r="Q11267" s="12">
        <f>sales-Discount_Values</f>
        <v>3056.71</v>
      </c>
      <c r="R11267" s="12">
        <f>DATEDIF(order_date,delivery_date,"D")</f>
        <v>5</v>
      </c>
      <c r="S11267" s="12"/>
    </row>
    <row r="11268" spans="1:19" ht="14.25" customHeight="1" x14ac:dyDescent="0.35">
      <c r="A11268" s="2" t="s">
        <v>7865</v>
      </c>
      <c r="B11268" s="2">
        <v>107832</v>
      </c>
      <c r="C11268" s="2" t="s">
        <v>25</v>
      </c>
      <c r="D11268" s="2" t="s">
        <v>26</v>
      </c>
      <c r="E11268" s="2">
        <v>654.41</v>
      </c>
      <c r="F11268" s="2">
        <v>0.45</v>
      </c>
      <c r="G11268" s="2">
        <v>8</v>
      </c>
      <c r="H11268" s="3">
        <v>45345</v>
      </c>
      <c r="I11268" s="3">
        <v>45352</v>
      </c>
      <c r="J11268" s="2" t="s">
        <v>31</v>
      </c>
      <c r="K11268" s="2" t="s">
        <v>16</v>
      </c>
      <c r="L11268" s="2">
        <v>152.52000000000001</v>
      </c>
      <c r="M11268" s="2" t="s">
        <v>34</v>
      </c>
      <c r="N11268" s="11">
        <f>L11268/E11268*100</f>
        <v>23.306489815253435</v>
      </c>
      <c r="O11268" s="12" t="str">
        <f>IF(N11268&lt;10,"Low",IF(N11268&lt;20,"Med","High"))</f>
        <v>High</v>
      </c>
      <c r="P11268" s="12">
        <f>sales*discount</f>
        <v>294.48449999999997</v>
      </c>
      <c r="Q11268" s="12">
        <f>sales-Discount_Values</f>
        <v>359.9255</v>
      </c>
      <c r="R11268" s="12">
        <f>DATEDIF(order_date,delivery_date,"D")</f>
        <v>7</v>
      </c>
      <c r="S11268" s="12"/>
    </row>
    <row r="11269" spans="1:19" ht="14.25" customHeight="1" x14ac:dyDescent="0.35">
      <c r="A11269" s="2" t="s">
        <v>9951</v>
      </c>
      <c r="B11269" s="2">
        <v>109918</v>
      </c>
      <c r="C11269" s="2" t="s">
        <v>25</v>
      </c>
      <c r="D11269" s="2" t="s">
        <v>33</v>
      </c>
      <c r="E11269" s="2">
        <v>4997.53</v>
      </c>
      <c r="F11269" s="2">
        <v>0.04</v>
      </c>
      <c r="G11269" s="2">
        <v>4</v>
      </c>
      <c r="H11269" s="3">
        <v>45089</v>
      </c>
      <c r="I11269" s="3">
        <v>45096</v>
      </c>
      <c r="J11269" s="2" t="s">
        <v>21</v>
      </c>
      <c r="K11269" s="2" t="s">
        <v>16</v>
      </c>
      <c r="L11269" s="2">
        <v>1164.75</v>
      </c>
      <c r="M11269" s="2" t="s">
        <v>17</v>
      </c>
      <c r="N11269" s="11">
        <f>L11269/E11269*100</f>
        <v>23.30651341762831</v>
      </c>
      <c r="O11269" s="12" t="str">
        <f>IF(N11269&lt;10,"Low",IF(N11269&lt;20,"Med","High"))</f>
        <v>High</v>
      </c>
      <c r="P11269" s="12">
        <f>sales*discount</f>
        <v>199.90119999999999</v>
      </c>
      <c r="Q11269" s="12">
        <f>sales-Discount_Values</f>
        <v>4797.6287999999995</v>
      </c>
      <c r="R11269" s="12">
        <f>DATEDIF(order_date,delivery_date,"D")</f>
        <v>7</v>
      </c>
      <c r="S11269" s="12"/>
    </row>
    <row r="11270" spans="1:19" ht="14.25" customHeight="1" x14ac:dyDescent="0.35">
      <c r="A11270" s="2" t="s">
        <v>10288</v>
      </c>
      <c r="B11270" s="2">
        <v>110255</v>
      </c>
      <c r="C11270" s="2" t="s">
        <v>13</v>
      </c>
      <c r="D11270" s="2" t="s">
        <v>36</v>
      </c>
      <c r="E11270" s="2">
        <v>3884.17</v>
      </c>
      <c r="F11270" s="2">
        <v>0.15</v>
      </c>
      <c r="G11270" s="2">
        <v>9</v>
      </c>
      <c r="H11270" s="3">
        <v>45657</v>
      </c>
      <c r="I11270" s="3">
        <v>45659</v>
      </c>
      <c r="J11270" s="2" t="s">
        <v>21</v>
      </c>
      <c r="K11270" s="2" t="s">
        <v>27</v>
      </c>
      <c r="L11270" s="2">
        <v>905.27</v>
      </c>
      <c r="M11270" s="2" t="s">
        <v>48</v>
      </c>
      <c r="N11270" s="11">
        <f>L11270/E11270*100</f>
        <v>23.306652386481538</v>
      </c>
      <c r="O11270" s="12" t="str">
        <f>IF(N11270&lt;10,"Low",IF(N11270&lt;20,"Med","High"))</f>
        <v>High</v>
      </c>
      <c r="P11270" s="12">
        <f>sales*discount</f>
        <v>582.62549999999999</v>
      </c>
      <c r="Q11270" s="12">
        <f>sales-Discount_Values</f>
        <v>3301.5445</v>
      </c>
      <c r="R11270" s="12">
        <f>DATEDIF(order_date,delivery_date,"D")</f>
        <v>2</v>
      </c>
      <c r="S11270" s="12"/>
    </row>
    <row r="11271" spans="1:19" ht="14.25" customHeight="1" x14ac:dyDescent="0.35">
      <c r="A11271" s="2" t="s">
        <v>6617</v>
      </c>
      <c r="B11271" s="2">
        <v>106584</v>
      </c>
      <c r="C11271" s="2" t="s">
        <v>19</v>
      </c>
      <c r="D11271" s="2" t="s">
        <v>33</v>
      </c>
      <c r="E11271" s="2">
        <v>1293.6500000000001</v>
      </c>
      <c r="F11271" s="2">
        <v>0.46</v>
      </c>
      <c r="G11271" s="2">
        <v>4</v>
      </c>
      <c r="H11271" s="3">
        <v>45657</v>
      </c>
      <c r="I11271" s="3">
        <v>45659</v>
      </c>
      <c r="J11271" s="2" t="s">
        <v>21</v>
      </c>
      <c r="K11271" s="2" t="s">
        <v>27</v>
      </c>
      <c r="L11271" s="2">
        <v>301.51</v>
      </c>
      <c r="M11271" s="2" t="s">
        <v>28</v>
      </c>
      <c r="N11271" s="11">
        <f>L11271/E11271*100</f>
        <v>23.306922274185442</v>
      </c>
      <c r="O11271" s="12" t="str">
        <f>IF(N11271&lt;10,"Low",IF(N11271&lt;20,"Med","High"))</f>
        <v>High</v>
      </c>
      <c r="P11271" s="12">
        <f>sales*discount</f>
        <v>595.07900000000006</v>
      </c>
      <c r="Q11271" s="12">
        <f>sales-Discount_Values</f>
        <v>698.57100000000003</v>
      </c>
      <c r="R11271" s="12">
        <f>DATEDIF(order_date,delivery_date,"D")</f>
        <v>2</v>
      </c>
      <c r="S11271" s="12"/>
    </row>
    <row r="11272" spans="1:19" ht="14.25" customHeight="1" x14ac:dyDescent="0.35">
      <c r="A11272" s="2" t="s">
        <v>12956</v>
      </c>
      <c r="B11272" s="2">
        <v>112923</v>
      </c>
      <c r="C11272" s="2" t="s">
        <v>41</v>
      </c>
      <c r="D11272" s="2" t="s">
        <v>33</v>
      </c>
      <c r="E11272" s="2">
        <v>1836.54</v>
      </c>
      <c r="F11272" s="2">
        <v>0.23</v>
      </c>
      <c r="G11272" s="2">
        <v>4</v>
      </c>
      <c r="H11272" s="3">
        <v>45602</v>
      </c>
      <c r="I11272" s="3">
        <v>45603</v>
      </c>
      <c r="J11272" s="2" t="s">
        <v>15</v>
      </c>
      <c r="K11272" s="2" t="s">
        <v>16</v>
      </c>
      <c r="L11272" s="2">
        <v>428.1</v>
      </c>
      <c r="M11272" s="2" t="s">
        <v>28</v>
      </c>
      <c r="N11272" s="11">
        <f>L11272/E11272*100</f>
        <v>23.310137541246039</v>
      </c>
      <c r="O11272" s="12" t="str">
        <f>IF(N11272&lt;10,"Low",IF(N11272&lt;20,"Med","High"))</f>
        <v>High</v>
      </c>
      <c r="P11272" s="12">
        <f>sales*discount</f>
        <v>422.4042</v>
      </c>
      <c r="Q11272" s="12">
        <f>sales-Discount_Values</f>
        <v>1414.1358</v>
      </c>
      <c r="R11272" s="12">
        <f>DATEDIF(order_date,delivery_date,"D")</f>
        <v>1</v>
      </c>
      <c r="S11272" s="12"/>
    </row>
    <row r="11273" spans="1:19" ht="14.25" customHeight="1" x14ac:dyDescent="0.35">
      <c r="A11273" s="2" t="s">
        <v>387</v>
      </c>
      <c r="B11273" s="2">
        <v>100354</v>
      </c>
      <c r="C11273" s="2" t="s">
        <v>19</v>
      </c>
      <c r="D11273" s="2" t="s">
        <v>26</v>
      </c>
      <c r="E11273" s="2">
        <v>4250.1400000000003</v>
      </c>
      <c r="F11273" s="2">
        <v>0.24</v>
      </c>
      <c r="G11273" s="2">
        <v>6</v>
      </c>
      <c r="H11273" s="3">
        <v>45617</v>
      </c>
      <c r="I11273" s="3">
        <v>45619</v>
      </c>
      <c r="J11273" s="2" t="s">
        <v>15</v>
      </c>
      <c r="K11273" s="2" t="s">
        <v>16</v>
      </c>
      <c r="L11273" s="2">
        <v>990.91</v>
      </c>
      <c r="M11273" s="2" t="s">
        <v>34</v>
      </c>
      <c r="N11273" s="11">
        <f>L11273/E11273*100</f>
        <v>23.314761396095186</v>
      </c>
      <c r="O11273" s="12" t="str">
        <f>IF(N11273&lt;10,"Low",IF(N11273&lt;20,"Med","High"))</f>
        <v>High</v>
      </c>
      <c r="P11273" s="12">
        <f>sales*discount</f>
        <v>1020.0336000000001</v>
      </c>
      <c r="Q11273" s="12">
        <f>sales-Discount_Values</f>
        <v>3230.1064000000001</v>
      </c>
      <c r="R11273" s="12">
        <f>DATEDIF(order_date,delivery_date,"D")</f>
        <v>2</v>
      </c>
      <c r="S11273" s="12"/>
    </row>
    <row r="11274" spans="1:19" ht="14.25" customHeight="1" x14ac:dyDescent="0.35">
      <c r="A11274" s="2" t="s">
        <v>10485</v>
      </c>
      <c r="B11274" s="2">
        <v>110452</v>
      </c>
      <c r="C11274" s="2" t="s">
        <v>13</v>
      </c>
      <c r="D11274" s="2" t="s">
        <v>26</v>
      </c>
      <c r="E11274" s="2">
        <v>926.43</v>
      </c>
      <c r="F11274" s="2">
        <v>0.31</v>
      </c>
      <c r="G11274" s="2">
        <v>2</v>
      </c>
      <c r="H11274" s="3">
        <v>45499</v>
      </c>
      <c r="I11274" s="3">
        <v>45502</v>
      </c>
      <c r="J11274" s="2" t="s">
        <v>21</v>
      </c>
      <c r="K11274" s="2" t="s">
        <v>27</v>
      </c>
      <c r="L11274" s="2">
        <v>216</v>
      </c>
      <c r="M11274" s="2" t="s">
        <v>28</v>
      </c>
      <c r="N11274" s="11">
        <f>L11274/E11274*100</f>
        <v>23.315307146789287</v>
      </c>
      <c r="O11274" s="12" t="str">
        <f>IF(N11274&lt;10,"Low",IF(N11274&lt;20,"Med","High"))</f>
        <v>High</v>
      </c>
      <c r="P11274" s="12">
        <f>sales*discount</f>
        <v>287.19329999999997</v>
      </c>
      <c r="Q11274" s="12">
        <f>sales-Discount_Values</f>
        <v>639.23669999999993</v>
      </c>
      <c r="R11274" s="12">
        <f>DATEDIF(order_date,delivery_date,"D")</f>
        <v>3</v>
      </c>
      <c r="S11274" s="12"/>
    </row>
    <row r="11275" spans="1:19" ht="14.25" customHeight="1" x14ac:dyDescent="0.35">
      <c r="A11275" s="2" t="s">
        <v>15057</v>
      </c>
      <c r="B11275" s="2">
        <v>115024</v>
      </c>
      <c r="C11275" s="2" t="s">
        <v>13</v>
      </c>
      <c r="D11275" s="2" t="s">
        <v>26</v>
      </c>
      <c r="E11275" s="2">
        <v>3816.78</v>
      </c>
      <c r="F11275" s="2">
        <v>0.05</v>
      </c>
      <c r="G11275" s="2">
        <v>7</v>
      </c>
      <c r="H11275" s="3">
        <v>45287</v>
      </c>
      <c r="I11275" s="3">
        <v>45291</v>
      </c>
      <c r="J11275" s="2" t="s">
        <v>15</v>
      </c>
      <c r="K11275" s="2" t="s">
        <v>27</v>
      </c>
      <c r="L11275" s="2">
        <v>889.9</v>
      </c>
      <c r="M11275" s="2" t="s">
        <v>39</v>
      </c>
      <c r="N11275" s="11">
        <f>L11275/E11275*100</f>
        <v>23.315464868292118</v>
      </c>
      <c r="O11275" s="12" t="str">
        <f>IF(N11275&lt;10,"Low",IF(N11275&lt;20,"Med","High"))</f>
        <v>High</v>
      </c>
      <c r="P11275" s="12">
        <f>sales*discount</f>
        <v>190.83900000000003</v>
      </c>
      <c r="Q11275" s="12">
        <f>sales-Discount_Values</f>
        <v>3625.9410000000003</v>
      </c>
      <c r="R11275" s="12">
        <f>DATEDIF(order_date,delivery_date,"D")</f>
        <v>4</v>
      </c>
      <c r="S11275" s="12"/>
    </row>
    <row r="11276" spans="1:19" ht="14.25" customHeight="1" x14ac:dyDescent="0.35">
      <c r="A11276" s="2" t="s">
        <v>8127</v>
      </c>
      <c r="B11276" s="2">
        <v>108094</v>
      </c>
      <c r="C11276" s="2" t="s">
        <v>25</v>
      </c>
      <c r="D11276" s="2" t="s">
        <v>36</v>
      </c>
      <c r="E11276" s="2">
        <v>373.1</v>
      </c>
      <c r="F11276" s="2">
        <v>0.22</v>
      </c>
      <c r="G11276" s="2">
        <v>7</v>
      </c>
      <c r="H11276" s="3">
        <v>45307</v>
      </c>
      <c r="I11276" s="3">
        <v>45310</v>
      </c>
      <c r="J11276" s="2" t="s">
        <v>21</v>
      </c>
      <c r="K11276" s="2" t="s">
        <v>22</v>
      </c>
      <c r="L11276" s="2">
        <v>87</v>
      </c>
      <c r="M11276" s="2" t="s">
        <v>23</v>
      </c>
      <c r="N11276" s="11">
        <f>L11276/E11276*100</f>
        <v>23.318145269364781</v>
      </c>
      <c r="O11276" s="12" t="str">
        <f>IF(N11276&lt;10,"Low",IF(N11276&lt;20,"Med","High"))</f>
        <v>High</v>
      </c>
      <c r="P11276" s="12">
        <f>sales*discount</f>
        <v>82.082000000000008</v>
      </c>
      <c r="Q11276" s="12">
        <f>sales-Discount_Values</f>
        <v>291.01800000000003</v>
      </c>
      <c r="R11276" s="12">
        <f>DATEDIF(order_date,delivery_date,"D")</f>
        <v>3</v>
      </c>
      <c r="S11276" s="12"/>
    </row>
    <row r="11277" spans="1:19" ht="14.25" customHeight="1" x14ac:dyDescent="0.35">
      <c r="A11277" s="2" t="s">
        <v>14118</v>
      </c>
      <c r="B11277" s="2">
        <v>114085</v>
      </c>
      <c r="C11277" s="2" t="s">
        <v>25</v>
      </c>
      <c r="D11277" s="2" t="s">
        <v>36</v>
      </c>
      <c r="E11277" s="2">
        <v>1181.45</v>
      </c>
      <c r="F11277" s="2">
        <v>0.17</v>
      </c>
      <c r="G11277" s="2">
        <v>5</v>
      </c>
      <c r="H11277" s="3">
        <v>44967</v>
      </c>
      <c r="I11277" s="3">
        <v>44971</v>
      </c>
      <c r="J11277" s="2" t="s">
        <v>21</v>
      </c>
      <c r="K11277" s="2" t="s">
        <v>22</v>
      </c>
      <c r="L11277" s="2">
        <v>275.5</v>
      </c>
      <c r="M11277" s="2" t="s">
        <v>39</v>
      </c>
      <c r="N11277" s="11">
        <f>L11277/E11277*100</f>
        <v>23.31880316560159</v>
      </c>
      <c r="O11277" s="12" t="str">
        <f>IF(N11277&lt;10,"Low",IF(N11277&lt;20,"Med","High"))</f>
        <v>High</v>
      </c>
      <c r="P11277" s="12">
        <f>sales*discount</f>
        <v>200.84650000000002</v>
      </c>
      <c r="Q11277" s="12">
        <f>sales-Discount_Values</f>
        <v>980.60350000000005</v>
      </c>
      <c r="R11277" s="12">
        <f>DATEDIF(order_date,delivery_date,"D")</f>
        <v>4</v>
      </c>
      <c r="S11277" s="12"/>
    </row>
    <row r="11278" spans="1:19" ht="14.25" customHeight="1" x14ac:dyDescent="0.35">
      <c r="A11278" s="2" t="s">
        <v>14231</v>
      </c>
      <c r="B11278" s="2">
        <v>114198</v>
      </c>
      <c r="C11278" s="2" t="s">
        <v>25</v>
      </c>
      <c r="D11278" s="2" t="s">
        <v>14</v>
      </c>
      <c r="E11278" s="2">
        <v>4575.28</v>
      </c>
      <c r="F11278" s="2">
        <v>0.33</v>
      </c>
      <c r="G11278" s="2">
        <v>8</v>
      </c>
      <c r="H11278" s="3">
        <v>45227</v>
      </c>
      <c r="I11278" s="3">
        <v>45231</v>
      </c>
      <c r="J11278" s="2" t="s">
        <v>15</v>
      </c>
      <c r="K11278" s="2" t="s">
        <v>16</v>
      </c>
      <c r="L11278" s="2">
        <v>1066.95</v>
      </c>
      <c r="M11278" s="2" t="s">
        <v>34</v>
      </c>
      <c r="N11278" s="11">
        <f>L11278/E11278*100</f>
        <v>23.319884247521465</v>
      </c>
      <c r="O11278" s="12" t="str">
        <f>IF(N11278&lt;10,"Low",IF(N11278&lt;20,"Med","High"))</f>
        <v>High</v>
      </c>
      <c r="P11278" s="12">
        <f>sales*discount</f>
        <v>1509.8424</v>
      </c>
      <c r="Q11278" s="12">
        <f>sales-Discount_Values</f>
        <v>3065.4375999999997</v>
      </c>
      <c r="R11278" s="12">
        <f>DATEDIF(order_date,delivery_date,"D")</f>
        <v>4</v>
      </c>
      <c r="S11278" s="12"/>
    </row>
    <row r="11279" spans="1:19" ht="14.25" customHeight="1" x14ac:dyDescent="0.35">
      <c r="A11279" s="2" t="s">
        <v>10463</v>
      </c>
      <c r="B11279" s="2">
        <v>110430</v>
      </c>
      <c r="C11279" s="2" t="s">
        <v>25</v>
      </c>
      <c r="D11279" s="2" t="s">
        <v>14</v>
      </c>
      <c r="E11279" s="2">
        <v>3925.28</v>
      </c>
      <c r="F11279" s="2">
        <v>0.3</v>
      </c>
      <c r="G11279" s="2">
        <v>1</v>
      </c>
      <c r="H11279" s="3">
        <v>45539</v>
      </c>
      <c r="I11279" s="3">
        <v>45544</v>
      </c>
      <c r="J11279" s="2" t="s">
        <v>15</v>
      </c>
      <c r="K11279" s="2" t="s">
        <v>27</v>
      </c>
      <c r="L11279" s="2">
        <v>915.38</v>
      </c>
      <c r="M11279" s="2" t="s">
        <v>34</v>
      </c>
      <c r="N11279" s="11">
        <f>L11279/E11279*100</f>
        <v>23.320119838584763</v>
      </c>
      <c r="O11279" s="12" t="str">
        <f>IF(N11279&lt;10,"Low",IF(N11279&lt;20,"Med","High"))</f>
        <v>High</v>
      </c>
      <c r="P11279" s="12">
        <f>sales*discount</f>
        <v>1177.5840000000001</v>
      </c>
      <c r="Q11279" s="12">
        <f>sales-Discount_Values</f>
        <v>2747.6959999999999</v>
      </c>
      <c r="R11279" s="12">
        <f>DATEDIF(order_date,delivery_date,"D")</f>
        <v>5</v>
      </c>
      <c r="S11279" s="12"/>
    </row>
    <row r="11280" spans="1:19" ht="14.25" customHeight="1" x14ac:dyDescent="0.35">
      <c r="A11280" s="2" t="s">
        <v>9726</v>
      </c>
      <c r="B11280" s="2">
        <v>109693</v>
      </c>
      <c r="C11280" s="2" t="s">
        <v>25</v>
      </c>
      <c r="D11280" s="2" t="s">
        <v>14</v>
      </c>
      <c r="E11280" s="2">
        <v>1288.18</v>
      </c>
      <c r="F11280" s="2">
        <v>0.01</v>
      </c>
      <c r="G11280" s="2">
        <v>9</v>
      </c>
      <c r="H11280" s="3">
        <v>44946</v>
      </c>
      <c r="I11280" s="3">
        <v>44952</v>
      </c>
      <c r="J11280" s="2" t="s">
        <v>21</v>
      </c>
      <c r="K11280" s="2" t="s">
        <v>16</v>
      </c>
      <c r="L11280" s="2">
        <v>300.41000000000003</v>
      </c>
      <c r="M11280" s="2" t="s">
        <v>48</v>
      </c>
      <c r="N11280" s="11">
        <f>L11280/E11280*100</f>
        <v>23.320498688071545</v>
      </c>
      <c r="O11280" s="12" t="str">
        <f>IF(N11280&lt;10,"Low",IF(N11280&lt;20,"Med","High"))</f>
        <v>High</v>
      </c>
      <c r="P11280" s="12">
        <f>sales*discount</f>
        <v>12.8818</v>
      </c>
      <c r="Q11280" s="12">
        <f>sales-Discount_Values</f>
        <v>1275.2982</v>
      </c>
      <c r="R11280" s="12">
        <f>DATEDIF(order_date,delivery_date,"D")</f>
        <v>6</v>
      </c>
      <c r="S11280" s="12"/>
    </row>
    <row r="11281" spans="1:19" ht="14.25" customHeight="1" x14ac:dyDescent="0.35">
      <c r="A11281" s="2" t="s">
        <v>6321</v>
      </c>
      <c r="B11281" s="2">
        <v>106288</v>
      </c>
      <c r="C11281" s="2" t="s">
        <v>25</v>
      </c>
      <c r="D11281" s="2" t="s">
        <v>33</v>
      </c>
      <c r="E11281" s="2">
        <v>3564.22</v>
      </c>
      <c r="F11281" s="2">
        <v>0.33</v>
      </c>
      <c r="G11281" s="2">
        <v>6</v>
      </c>
      <c r="H11281" s="3">
        <v>45435</v>
      </c>
      <c r="I11281" s="3">
        <v>45441</v>
      </c>
      <c r="J11281" s="2" t="s">
        <v>31</v>
      </c>
      <c r="K11281" s="2" t="s">
        <v>16</v>
      </c>
      <c r="L11281" s="2">
        <v>831.22</v>
      </c>
      <c r="M11281" s="2" t="s">
        <v>28</v>
      </c>
      <c r="N11281" s="11">
        <f>L11281/E11281*100</f>
        <v>23.321231573808575</v>
      </c>
      <c r="O11281" s="12" t="str">
        <f>IF(N11281&lt;10,"Low",IF(N11281&lt;20,"Med","High"))</f>
        <v>High</v>
      </c>
      <c r="P11281" s="12">
        <f>sales*discount</f>
        <v>1176.1926000000001</v>
      </c>
      <c r="Q11281" s="12">
        <f>sales-Discount_Values</f>
        <v>2388.0273999999999</v>
      </c>
      <c r="R11281" s="12">
        <f>DATEDIF(order_date,delivery_date,"D")</f>
        <v>6</v>
      </c>
      <c r="S11281" s="12"/>
    </row>
    <row r="11282" spans="1:19" ht="14.25" customHeight="1" x14ac:dyDescent="0.35">
      <c r="A11282" s="2" t="s">
        <v>7236</v>
      </c>
      <c r="B11282" s="2">
        <v>107203</v>
      </c>
      <c r="C11282" s="2" t="s">
        <v>19</v>
      </c>
      <c r="D11282" s="2" t="s">
        <v>26</v>
      </c>
      <c r="E11282" s="2">
        <v>4425.71</v>
      </c>
      <c r="F11282" s="2">
        <v>0.25</v>
      </c>
      <c r="G11282" s="2">
        <v>5</v>
      </c>
      <c r="H11282" s="3">
        <v>45478</v>
      </c>
      <c r="I11282" s="3">
        <v>45483</v>
      </c>
      <c r="J11282" s="2" t="s">
        <v>15</v>
      </c>
      <c r="K11282" s="2" t="s">
        <v>16</v>
      </c>
      <c r="L11282" s="2">
        <v>1032.42</v>
      </c>
      <c r="M11282" s="2" t="s">
        <v>48</v>
      </c>
      <c r="N11282" s="11">
        <f>L11282/E11282*100</f>
        <v>23.327782434908752</v>
      </c>
      <c r="O11282" s="12" t="str">
        <f>IF(N11282&lt;10,"Low",IF(N11282&lt;20,"Med","High"))</f>
        <v>High</v>
      </c>
      <c r="P11282" s="12">
        <f>sales*discount</f>
        <v>1106.4275</v>
      </c>
      <c r="Q11282" s="12">
        <f>sales-Discount_Values</f>
        <v>3319.2825000000003</v>
      </c>
      <c r="R11282" s="12">
        <f>DATEDIF(order_date,delivery_date,"D")</f>
        <v>5</v>
      </c>
      <c r="S11282" s="12"/>
    </row>
    <row r="11283" spans="1:19" ht="14.25" customHeight="1" x14ac:dyDescent="0.35">
      <c r="A11283" s="2" t="s">
        <v>7693</v>
      </c>
      <c r="B11283" s="2">
        <v>107660</v>
      </c>
      <c r="C11283" s="2" t="s">
        <v>13</v>
      </c>
      <c r="D11283" s="2" t="s">
        <v>33</v>
      </c>
      <c r="E11283" s="2">
        <v>3297.3</v>
      </c>
      <c r="F11283" s="2">
        <v>0.23</v>
      </c>
      <c r="G11283" s="2">
        <v>2</v>
      </c>
      <c r="H11283" s="3">
        <v>45428</v>
      </c>
      <c r="I11283" s="3">
        <v>45430</v>
      </c>
      <c r="J11283" s="2" t="s">
        <v>15</v>
      </c>
      <c r="K11283" s="2" t="s">
        <v>27</v>
      </c>
      <c r="L11283" s="2">
        <v>769.25</v>
      </c>
      <c r="M11283" s="2" t="s">
        <v>48</v>
      </c>
      <c r="N11283" s="11">
        <f>L11283/E11283*100</f>
        <v>23.329693992054104</v>
      </c>
      <c r="O11283" s="12" t="str">
        <f>IF(N11283&lt;10,"Low",IF(N11283&lt;20,"Med","High"))</f>
        <v>High</v>
      </c>
      <c r="P11283" s="12">
        <f>sales*discount</f>
        <v>758.37900000000002</v>
      </c>
      <c r="Q11283" s="12">
        <f>sales-Discount_Values</f>
        <v>2538.9210000000003</v>
      </c>
      <c r="R11283" s="12">
        <f>DATEDIF(order_date,delivery_date,"D")</f>
        <v>2</v>
      </c>
      <c r="S11283" s="12"/>
    </row>
    <row r="11284" spans="1:19" ht="14.25" customHeight="1" x14ac:dyDescent="0.35">
      <c r="A11284" s="2" t="s">
        <v>2772</v>
      </c>
      <c r="B11284" s="2">
        <v>102739</v>
      </c>
      <c r="C11284" s="2" t="s">
        <v>41</v>
      </c>
      <c r="D11284" s="2" t="s">
        <v>33</v>
      </c>
      <c r="E11284" s="2">
        <v>213.62</v>
      </c>
      <c r="F11284" s="2">
        <v>0.17</v>
      </c>
      <c r="G11284" s="2">
        <v>2</v>
      </c>
      <c r="H11284" s="3">
        <v>45657</v>
      </c>
      <c r="I11284" s="3">
        <v>45662</v>
      </c>
      <c r="J11284" s="2" t="s">
        <v>15</v>
      </c>
      <c r="K11284" s="2" t="s">
        <v>16</v>
      </c>
      <c r="L11284" s="2">
        <v>49.84</v>
      </c>
      <c r="M11284" s="2" t="s">
        <v>28</v>
      </c>
      <c r="N11284" s="11">
        <f>L11284/E11284*100</f>
        <v>23.331148768841871</v>
      </c>
      <c r="O11284" s="12" t="str">
        <f>IF(N11284&lt;10,"Low",IF(N11284&lt;20,"Med","High"))</f>
        <v>High</v>
      </c>
      <c r="P11284" s="12">
        <f>sales*discount</f>
        <v>36.315400000000004</v>
      </c>
      <c r="Q11284" s="12">
        <f>sales-Discount_Values</f>
        <v>177.30459999999999</v>
      </c>
      <c r="R11284" s="12">
        <f>DATEDIF(order_date,delivery_date,"D")</f>
        <v>5</v>
      </c>
      <c r="S11284" s="12"/>
    </row>
    <row r="11285" spans="1:19" ht="14.25" customHeight="1" x14ac:dyDescent="0.35">
      <c r="A11285" s="2" t="s">
        <v>6712</v>
      </c>
      <c r="B11285" s="2">
        <v>106679</v>
      </c>
      <c r="C11285" s="2" t="s">
        <v>41</v>
      </c>
      <c r="D11285" s="2" t="s">
        <v>14</v>
      </c>
      <c r="E11285" s="2">
        <v>3524.41</v>
      </c>
      <c r="F11285" s="2">
        <v>0.3</v>
      </c>
      <c r="G11285" s="2">
        <v>2</v>
      </c>
      <c r="H11285" s="3">
        <v>45090</v>
      </c>
      <c r="I11285" s="3">
        <v>45096</v>
      </c>
      <c r="J11285" s="2" t="s">
        <v>21</v>
      </c>
      <c r="K11285" s="2" t="s">
        <v>27</v>
      </c>
      <c r="L11285" s="2">
        <v>822.32</v>
      </c>
      <c r="M11285" s="2" t="s">
        <v>34</v>
      </c>
      <c r="N11285" s="11">
        <f>L11285/E11285*100</f>
        <v>23.33213218666387</v>
      </c>
      <c r="O11285" s="12" t="str">
        <f>IF(N11285&lt;10,"Low",IF(N11285&lt;20,"Med","High"))</f>
        <v>High</v>
      </c>
      <c r="P11285" s="12">
        <f>sales*discount</f>
        <v>1057.3229999999999</v>
      </c>
      <c r="Q11285" s="12">
        <f>sales-Discount_Values</f>
        <v>2467.087</v>
      </c>
      <c r="R11285" s="12">
        <f>DATEDIF(order_date,delivery_date,"D")</f>
        <v>6</v>
      </c>
      <c r="S11285" s="12"/>
    </row>
    <row r="11286" spans="1:19" ht="14.25" customHeight="1" x14ac:dyDescent="0.35">
      <c r="A11286" s="2" t="s">
        <v>1033</v>
      </c>
      <c r="B11286" s="2">
        <v>101000</v>
      </c>
      <c r="C11286" s="2" t="s">
        <v>41</v>
      </c>
      <c r="D11286" s="2" t="s">
        <v>36</v>
      </c>
      <c r="E11286" s="2">
        <v>3908.86</v>
      </c>
      <c r="F11286" s="2">
        <v>0.33</v>
      </c>
      <c r="G11286" s="2">
        <v>8</v>
      </c>
      <c r="H11286" s="3">
        <v>45386</v>
      </c>
      <c r="I11286" s="3">
        <v>45391</v>
      </c>
      <c r="J11286" s="2" t="s">
        <v>21</v>
      </c>
      <c r="K11286" s="2" t="s">
        <v>16</v>
      </c>
      <c r="L11286" s="2">
        <v>912.04</v>
      </c>
      <c r="M11286" s="2" t="s">
        <v>48</v>
      </c>
      <c r="N11286" s="11">
        <f>L11286/E11286*100</f>
        <v>23.332634067221644</v>
      </c>
      <c r="O11286" s="12" t="str">
        <f>IF(N11286&lt;10,"Low",IF(N11286&lt;20,"Med","High"))</f>
        <v>High</v>
      </c>
      <c r="P11286" s="12">
        <f>sales*discount</f>
        <v>1289.9238</v>
      </c>
      <c r="Q11286" s="12">
        <f>sales-Discount_Values</f>
        <v>2618.9362000000001</v>
      </c>
      <c r="R11286" s="12">
        <f>DATEDIF(order_date,delivery_date,"D")</f>
        <v>5</v>
      </c>
      <c r="S11286" s="12"/>
    </row>
    <row r="11287" spans="1:19" ht="14.25" customHeight="1" x14ac:dyDescent="0.35">
      <c r="A11287" s="2" t="s">
        <v>14731</v>
      </c>
      <c r="B11287" s="2">
        <v>114698</v>
      </c>
      <c r="C11287" s="2" t="s">
        <v>13</v>
      </c>
      <c r="D11287" s="2" t="s">
        <v>26</v>
      </c>
      <c r="E11287" s="2">
        <v>2850.44</v>
      </c>
      <c r="F11287" s="2">
        <v>0.32</v>
      </c>
      <c r="G11287" s="2">
        <v>6</v>
      </c>
      <c r="H11287" s="3">
        <v>45427</v>
      </c>
      <c r="I11287" s="3">
        <v>45430</v>
      </c>
      <c r="J11287" s="2" t="s">
        <v>15</v>
      </c>
      <c r="K11287" s="2" t="s">
        <v>27</v>
      </c>
      <c r="L11287" s="2">
        <v>665.1</v>
      </c>
      <c r="M11287" s="2" t="s">
        <v>48</v>
      </c>
      <c r="N11287" s="11">
        <f>L11287/E11287*100</f>
        <v>23.333239780525112</v>
      </c>
      <c r="O11287" s="12" t="str">
        <f>IF(N11287&lt;10,"Low",IF(N11287&lt;20,"Med","High"))</f>
        <v>High</v>
      </c>
      <c r="P11287" s="12">
        <f>sales*discount</f>
        <v>912.14080000000001</v>
      </c>
      <c r="Q11287" s="12">
        <f>sales-Discount_Values</f>
        <v>1938.2991999999999</v>
      </c>
      <c r="R11287" s="12">
        <f>DATEDIF(order_date,delivery_date,"D")</f>
        <v>3</v>
      </c>
      <c r="S11287" s="12"/>
    </row>
    <row r="11288" spans="1:19" ht="14.25" customHeight="1" x14ac:dyDescent="0.35">
      <c r="A11288" s="2" t="s">
        <v>8192</v>
      </c>
      <c r="B11288" s="2">
        <v>108159</v>
      </c>
      <c r="C11288" s="2" t="s">
        <v>41</v>
      </c>
      <c r="D11288" s="2" t="s">
        <v>14</v>
      </c>
      <c r="E11288" s="2">
        <v>3795.33</v>
      </c>
      <c r="F11288" s="2">
        <v>0.23</v>
      </c>
      <c r="G11288" s="2">
        <v>7</v>
      </c>
      <c r="H11288" s="3">
        <v>45495</v>
      </c>
      <c r="I11288" s="3">
        <v>45498</v>
      </c>
      <c r="J11288" s="2" t="s">
        <v>31</v>
      </c>
      <c r="K11288" s="2" t="s">
        <v>27</v>
      </c>
      <c r="L11288" s="2">
        <v>885.58</v>
      </c>
      <c r="M11288" s="2" t="s">
        <v>39</v>
      </c>
      <c r="N11288" s="11">
        <f>L11288/E11288*100</f>
        <v>23.333412377843299</v>
      </c>
      <c r="O11288" s="12" t="str">
        <f>IF(N11288&lt;10,"Low",IF(N11288&lt;20,"Med","High"))</f>
        <v>High</v>
      </c>
      <c r="P11288" s="12">
        <f>sales*discount</f>
        <v>872.92590000000007</v>
      </c>
      <c r="Q11288" s="12">
        <f>sales-Discount_Values</f>
        <v>2922.4040999999997</v>
      </c>
      <c r="R11288" s="12">
        <f>DATEDIF(order_date,delivery_date,"D")</f>
        <v>3</v>
      </c>
      <c r="S11288" s="12"/>
    </row>
    <row r="11289" spans="1:19" ht="14.25" customHeight="1" x14ac:dyDescent="0.35">
      <c r="A11289" s="2" t="s">
        <v>11305</v>
      </c>
      <c r="B11289" s="2">
        <v>111272</v>
      </c>
      <c r="C11289" s="2" t="s">
        <v>13</v>
      </c>
      <c r="D11289" s="2" t="s">
        <v>14</v>
      </c>
      <c r="E11289" s="2">
        <v>344.45</v>
      </c>
      <c r="F11289" s="2">
        <v>0.06</v>
      </c>
      <c r="G11289" s="2">
        <v>4</v>
      </c>
      <c r="H11289" s="3">
        <v>45272</v>
      </c>
      <c r="I11289" s="3">
        <v>45277</v>
      </c>
      <c r="J11289" s="2" t="s">
        <v>31</v>
      </c>
      <c r="K11289" s="2" t="s">
        <v>22</v>
      </c>
      <c r="L11289" s="2">
        <v>80.38</v>
      </c>
      <c r="M11289" s="2" t="s">
        <v>23</v>
      </c>
      <c r="N11289" s="11">
        <f>L11289/E11289*100</f>
        <v>23.33575264915082</v>
      </c>
      <c r="O11289" s="12" t="str">
        <f>IF(N11289&lt;10,"Low",IF(N11289&lt;20,"Med","High"))</f>
        <v>High</v>
      </c>
      <c r="P11289" s="12">
        <f>sales*discount</f>
        <v>20.666999999999998</v>
      </c>
      <c r="Q11289" s="12">
        <f>sales-Discount_Values</f>
        <v>323.78300000000002</v>
      </c>
      <c r="R11289" s="12">
        <f>DATEDIF(order_date,delivery_date,"D")</f>
        <v>5</v>
      </c>
      <c r="S11289" s="12"/>
    </row>
    <row r="11290" spans="1:19" ht="14.25" customHeight="1" x14ac:dyDescent="0.35">
      <c r="A11290" s="2" t="s">
        <v>2123</v>
      </c>
      <c r="B11290" s="2">
        <v>102090</v>
      </c>
      <c r="C11290" s="2" t="s">
        <v>41</v>
      </c>
      <c r="D11290" s="2" t="s">
        <v>26</v>
      </c>
      <c r="E11290" s="2">
        <v>217.55</v>
      </c>
      <c r="F11290" s="2">
        <v>0.17</v>
      </c>
      <c r="G11290" s="2">
        <v>7</v>
      </c>
      <c r="H11290" s="3">
        <v>45481</v>
      </c>
      <c r="I11290" s="3">
        <v>45485</v>
      </c>
      <c r="J11290" s="2" t="s">
        <v>21</v>
      </c>
      <c r="K11290" s="2" t="s">
        <v>16</v>
      </c>
      <c r="L11290" s="2">
        <v>50.77</v>
      </c>
      <c r="M11290" s="2" t="s">
        <v>39</v>
      </c>
      <c r="N11290" s="11">
        <f>L11290/E11290*100</f>
        <v>23.337163870374628</v>
      </c>
      <c r="O11290" s="12" t="str">
        <f>IF(N11290&lt;10,"Low",IF(N11290&lt;20,"Med","High"))</f>
        <v>High</v>
      </c>
      <c r="P11290" s="12">
        <f>sales*discount</f>
        <v>36.983500000000006</v>
      </c>
      <c r="Q11290" s="12">
        <f>sales-Discount_Values</f>
        <v>180.56650000000002</v>
      </c>
      <c r="R11290" s="12">
        <f>DATEDIF(order_date,delivery_date,"D")</f>
        <v>4</v>
      </c>
      <c r="S11290" s="12"/>
    </row>
    <row r="11291" spans="1:19" ht="14.25" customHeight="1" x14ac:dyDescent="0.35">
      <c r="A11291" s="2" t="s">
        <v>10802</v>
      </c>
      <c r="B11291" s="2">
        <v>110769</v>
      </c>
      <c r="C11291" s="2" t="s">
        <v>13</v>
      </c>
      <c r="D11291" s="2" t="s">
        <v>20</v>
      </c>
      <c r="E11291" s="2">
        <v>2027.26</v>
      </c>
      <c r="F11291" s="2">
        <v>0.06</v>
      </c>
      <c r="G11291" s="2">
        <v>8</v>
      </c>
      <c r="H11291" s="3">
        <v>44933</v>
      </c>
      <c r="I11291" s="3">
        <v>44939</v>
      </c>
      <c r="J11291" s="2" t="s">
        <v>31</v>
      </c>
      <c r="K11291" s="2" t="s">
        <v>16</v>
      </c>
      <c r="L11291" s="2">
        <v>473.15</v>
      </c>
      <c r="M11291" s="2" t="s">
        <v>48</v>
      </c>
      <c r="N11291" s="11">
        <f>L11291/E11291*100</f>
        <v>23.339384193443365</v>
      </c>
      <c r="O11291" s="12" t="str">
        <f>IF(N11291&lt;10,"Low",IF(N11291&lt;20,"Med","High"))</f>
        <v>High</v>
      </c>
      <c r="P11291" s="12">
        <f>sales*discount</f>
        <v>121.6356</v>
      </c>
      <c r="Q11291" s="12">
        <f>sales-Discount_Values</f>
        <v>1905.6243999999999</v>
      </c>
      <c r="R11291" s="12">
        <f>DATEDIF(order_date,delivery_date,"D")</f>
        <v>6</v>
      </c>
      <c r="S11291" s="12"/>
    </row>
    <row r="11292" spans="1:19" ht="14.25" customHeight="1" x14ac:dyDescent="0.35">
      <c r="A11292" s="2" t="s">
        <v>6863</v>
      </c>
      <c r="B11292" s="2">
        <v>106830</v>
      </c>
      <c r="C11292" s="2" t="s">
        <v>13</v>
      </c>
      <c r="D11292" s="2" t="s">
        <v>20</v>
      </c>
      <c r="E11292" s="2">
        <v>1742.58</v>
      </c>
      <c r="F11292" s="2">
        <v>0.46</v>
      </c>
      <c r="G11292" s="2">
        <v>3</v>
      </c>
      <c r="H11292" s="3">
        <v>45350</v>
      </c>
      <c r="I11292" s="3">
        <v>45357</v>
      </c>
      <c r="J11292" s="2" t="s">
        <v>21</v>
      </c>
      <c r="K11292" s="2" t="s">
        <v>16</v>
      </c>
      <c r="L11292" s="2">
        <v>406.77</v>
      </c>
      <c r="M11292" s="2" t="s">
        <v>23</v>
      </c>
      <c r="N11292" s="11">
        <f>L11292/E11292*100</f>
        <v>23.342974210653171</v>
      </c>
      <c r="O11292" s="12" t="str">
        <f>IF(N11292&lt;10,"Low",IF(N11292&lt;20,"Med","High"))</f>
        <v>High</v>
      </c>
      <c r="P11292" s="12">
        <f>sales*discount</f>
        <v>801.58680000000004</v>
      </c>
      <c r="Q11292" s="12">
        <f>sales-Discount_Values</f>
        <v>940.99319999999989</v>
      </c>
      <c r="R11292" s="12">
        <f>DATEDIF(order_date,delivery_date,"D")</f>
        <v>7</v>
      </c>
      <c r="S11292" s="12"/>
    </row>
    <row r="11293" spans="1:19" ht="14.25" customHeight="1" x14ac:dyDescent="0.35">
      <c r="A11293" s="2" t="s">
        <v>6859</v>
      </c>
      <c r="B11293" s="2">
        <v>106826</v>
      </c>
      <c r="C11293" s="2" t="s">
        <v>13</v>
      </c>
      <c r="D11293" s="2" t="s">
        <v>36</v>
      </c>
      <c r="E11293" s="2">
        <v>2518.89</v>
      </c>
      <c r="F11293" s="2">
        <v>0.41</v>
      </c>
      <c r="G11293" s="2">
        <v>6</v>
      </c>
      <c r="H11293" s="3">
        <v>45120</v>
      </c>
      <c r="I11293" s="3">
        <v>45126</v>
      </c>
      <c r="J11293" s="2" t="s">
        <v>21</v>
      </c>
      <c r="K11293" s="2" t="s">
        <v>16</v>
      </c>
      <c r="L11293" s="2">
        <v>587.99</v>
      </c>
      <c r="M11293" s="2" t="s">
        <v>28</v>
      </c>
      <c r="N11293" s="11">
        <f>L11293/E11293*100</f>
        <v>23.34321863995649</v>
      </c>
      <c r="O11293" s="12" t="str">
        <f>IF(N11293&lt;10,"Low",IF(N11293&lt;20,"Med","High"))</f>
        <v>High</v>
      </c>
      <c r="P11293" s="12">
        <f>sales*discount</f>
        <v>1032.7448999999999</v>
      </c>
      <c r="Q11293" s="12">
        <f>sales-Discount_Values</f>
        <v>1486.1451</v>
      </c>
      <c r="R11293" s="12">
        <f>DATEDIF(order_date,delivery_date,"D")</f>
        <v>6</v>
      </c>
      <c r="S11293" s="12"/>
    </row>
    <row r="11294" spans="1:19" ht="14.25" customHeight="1" x14ac:dyDescent="0.35">
      <c r="A11294" s="2" t="s">
        <v>4725</v>
      </c>
      <c r="B11294" s="2">
        <v>104692</v>
      </c>
      <c r="C11294" s="2" t="s">
        <v>25</v>
      </c>
      <c r="D11294" s="2" t="s">
        <v>26</v>
      </c>
      <c r="E11294" s="2">
        <v>2608.7600000000002</v>
      </c>
      <c r="F11294" s="2">
        <v>0.39</v>
      </c>
      <c r="G11294" s="2">
        <v>3</v>
      </c>
      <c r="H11294" s="3">
        <v>45607</v>
      </c>
      <c r="I11294" s="3">
        <v>45612</v>
      </c>
      <c r="J11294" s="2" t="s">
        <v>21</v>
      </c>
      <c r="K11294" s="2" t="s">
        <v>27</v>
      </c>
      <c r="L11294" s="2">
        <v>609</v>
      </c>
      <c r="M11294" s="2" t="s">
        <v>39</v>
      </c>
      <c r="N11294" s="11">
        <f>L11294/E11294*100</f>
        <v>23.34442417087045</v>
      </c>
      <c r="O11294" s="12" t="str">
        <f>IF(N11294&lt;10,"Low",IF(N11294&lt;20,"Med","High"))</f>
        <v>High</v>
      </c>
      <c r="P11294" s="12">
        <f>sales*discount</f>
        <v>1017.4164000000001</v>
      </c>
      <c r="Q11294" s="12">
        <f>sales-Discount_Values</f>
        <v>1591.3436000000002</v>
      </c>
      <c r="R11294" s="12">
        <f>DATEDIF(order_date,delivery_date,"D")</f>
        <v>5</v>
      </c>
      <c r="S11294" s="12"/>
    </row>
    <row r="11295" spans="1:19" ht="14.25" customHeight="1" x14ac:dyDescent="0.35">
      <c r="A11295" s="2" t="s">
        <v>4341</v>
      </c>
      <c r="B11295" s="2">
        <v>104308</v>
      </c>
      <c r="C11295" s="2" t="s">
        <v>41</v>
      </c>
      <c r="D11295" s="2" t="s">
        <v>20</v>
      </c>
      <c r="E11295" s="2">
        <v>632.46</v>
      </c>
      <c r="F11295" s="2">
        <v>0.44</v>
      </c>
      <c r="G11295" s="2">
        <v>7</v>
      </c>
      <c r="H11295" s="3">
        <v>45578</v>
      </c>
      <c r="I11295" s="3">
        <v>45585</v>
      </c>
      <c r="J11295" s="2" t="s">
        <v>15</v>
      </c>
      <c r="K11295" s="2" t="s">
        <v>16</v>
      </c>
      <c r="L11295" s="2">
        <v>147.65</v>
      </c>
      <c r="M11295" s="2" t="s">
        <v>28</v>
      </c>
      <c r="N11295" s="11">
        <f>L11295/E11295*100</f>
        <v>23.345349903551213</v>
      </c>
      <c r="O11295" s="12" t="str">
        <f>IF(N11295&lt;10,"Low",IF(N11295&lt;20,"Med","High"))</f>
        <v>High</v>
      </c>
      <c r="P11295" s="12">
        <f>sales*discount</f>
        <v>278.2824</v>
      </c>
      <c r="Q11295" s="12">
        <f>sales-Discount_Values</f>
        <v>354.17760000000004</v>
      </c>
      <c r="R11295" s="12">
        <f>DATEDIF(order_date,delivery_date,"D")</f>
        <v>7</v>
      </c>
      <c r="S11295" s="12"/>
    </row>
    <row r="11296" spans="1:19" ht="14.25" customHeight="1" x14ac:dyDescent="0.35">
      <c r="A11296" s="2" t="s">
        <v>8945</v>
      </c>
      <c r="B11296" s="2">
        <v>108912</v>
      </c>
      <c r="C11296" s="2" t="s">
        <v>41</v>
      </c>
      <c r="D11296" s="2" t="s">
        <v>26</v>
      </c>
      <c r="E11296" s="2">
        <v>2779.91</v>
      </c>
      <c r="F11296" s="2">
        <v>0.39</v>
      </c>
      <c r="G11296" s="2">
        <v>9</v>
      </c>
      <c r="H11296" s="3">
        <v>45452</v>
      </c>
      <c r="I11296" s="3">
        <v>45453</v>
      </c>
      <c r="J11296" s="2" t="s">
        <v>31</v>
      </c>
      <c r="K11296" s="2" t="s">
        <v>27</v>
      </c>
      <c r="L11296" s="2">
        <v>649.03</v>
      </c>
      <c r="M11296" s="2" t="s">
        <v>48</v>
      </c>
      <c r="N11296" s="11">
        <f>L11296/E11296*100</f>
        <v>23.347158720965787</v>
      </c>
      <c r="O11296" s="12" t="str">
        <f>IF(N11296&lt;10,"Low",IF(N11296&lt;20,"Med","High"))</f>
        <v>High</v>
      </c>
      <c r="P11296" s="12">
        <f>sales*discount</f>
        <v>1084.1649</v>
      </c>
      <c r="Q11296" s="12">
        <f>sales-Discount_Values</f>
        <v>1695.7450999999999</v>
      </c>
      <c r="R11296" s="12">
        <f>DATEDIF(order_date,delivery_date,"D")</f>
        <v>1</v>
      </c>
      <c r="S11296" s="12"/>
    </row>
    <row r="11297" spans="1:19" ht="14.25" customHeight="1" x14ac:dyDescent="0.35">
      <c r="A11297" s="2" t="s">
        <v>1779</v>
      </c>
      <c r="B11297" s="2">
        <v>101746</v>
      </c>
      <c r="C11297" s="2" t="s">
        <v>19</v>
      </c>
      <c r="D11297" s="2" t="s">
        <v>33</v>
      </c>
      <c r="E11297" s="2">
        <v>2743.11</v>
      </c>
      <c r="F11297" s="2">
        <v>0.25</v>
      </c>
      <c r="G11297" s="2">
        <v>3</v>
      </c>
      <c r="H11297" s="3">
        <v>45239</v>
      </c>
      <c r="I11297" s="3">
        <v>45241</v>
      </c>
      <c r="J11297" s="2" t="s">
        <v>31</v>
      </c>
      <c r="K11297" s="2" t="s">
        <v>22</v>
      </c>
      <c r="L11297" s="2">
        <v>640.45000000000005</v>
      </c>
      <c r="M11297" s="2" t="s">
        <v>17</v>
      </c>
      <c r="N11297" s="11">
        <f>L11297/E11297*100</f>
        <v>23.347587227635785</v>
      </c>
      <c r="O11297" s="12" t="str">
        <f>IF(N11297&lt;10,"Low",IF(N11297&lt;20,"Med","High"))</f>
        <v>High</v>
      </c>
      <c r="P11297" s="12">
        <f>sales*discount</f>
        <v>685.77750000000003</v>
      </c>
      <c r="Q11297" s="12">
        <f>sales-Discount_Values</f>
        <v>2057.3325</v>
      </c>
      <c r="R11297" s="12">
        <f>DATEDIF(order_date,delivery_date,"D")</f>
        <v>2</v>
      </c>
      <c r="S11297" s="12"/>
    </row>
    <row r="11298" spans="1:19" ht="14.25" customHeight="1" x14ac:dyDescent="0.35">
      <c r="A11298" s="2" t="s">
        <v>1878</v>
      </c>
      <c r="B11298" s="2">
        <v>101845</v>
      </c>
      <c r="C11298" s="2" t="s">
        <v>13</v>
      </c>
      <c r="D11298" s="2" t="s">
        <v>33</v>
      </c>
      <c r="E11298" s="2">
        <v>4962.32</v>
      </c>
      <c r="F11298" s="2">
        <v>0.32</v>
      </c>
      <c r="G11298" s="2">
        <v>2</v>
      </c>
      <c r="H11298" s="3">
        <v>45500</v>
      </c>
      <c r="I11298" s="3">
        <v>45503</v>
      </c>
      <c r="J11298" s="2" t="s">
        <v>31</v>
      </c>
      <c r="K11298" s="2" t="s">
        <v>16</v>
      </c>
      <c r="L11298" s="2">
        <v>1158.6300000000001</v>
      </c>
      <c r="M11298" s="2" t="s">
        <v>28</v>
      </c>
      <c r="N11298" s="11">
        <f>L11298/E11298*100</f>
        <v>23.348554708281615</v>
      </c>
      <c r="O11298" s="12" t="str">
        <f>IF(N11298&lt;10,"Low",IF(N11298&lt;20,"Med","High"))</f>
        <v>High</v>
      </c>
      <c r="P11298" s="12">
        <f>sales*discount</f>
        <v>1587.9423999999999</v>
      </c>
      <c r="Q11298" s="12">
        <f>sales-Discount_Values</f>
        <v>3374.3775999999998</v>
      </c>
      <c r="R11298" s="12">
        <f>DATEDIF(order_date,delivery_date,"D")</f>
        <v>3</v>
      </c>
      <c r="S11298" s="12"/>
    </row>
    <row r="11299" spans="1:19" ht="14.25" customHeight="1" x14ac:dyDescent="0.35">
      <c r="A11299" s="2" t="s">
        <v>9296</v>
      </c>
      <c r="B11299" s="2">
        <v>109263</v>
      </c>
      <c r="C11299" s="2" t="s">
        <v>19</v>
      </c>
      <c r="D11299" s="2" t="s">
        <v>20</v>
      </c>
      <c r="E11299" s="2">
        <v>917.98</v>
      </c>
      <c r="F11299" s="2">
        <v>0.13</v>
      </c>
      <c r="G11299" s="2">
        <v>9</v>
      </c>
      <c r="H11299" s="3">
        <v>44934</v>
      </c>
      <c r="I11299" s="3">
        <v>44937</v>
      </c>
      <c r="J11299" s="2" t="s">
        <v>15</v>
      </c>
      <c r="K11299" s="2" t="s">
        <v>22</v>
      </c>
      <c r="L11299" s="2">
        <v>214.34</v>
      </c>
      <c r="M11299" s="2" t="s">
        <v>34</v>
      </c>
      <c r="N11299" s="11">
        <f>L11299/E11299*100</f>
        <v>23.34909257282294</v>
      </c>
      <c r="O11299" s="12" t="str">
        <f>IF(N11299&lt;10,"Low",IF(N11299&lt;20,"Med","High"))</f>
        <v>High</v>
      </c>
      <c r="P11299" s="12">
        <f>sales*discount</f>
        <v>119.3374</v>
      </c>
      <c r="Q11299" s="12">
        <f>sales-Discount_Values</f>
        <v>798.64260000000002</v>
      </c>
      <c r="R11299" s="12">
        <f>DATEDIF(order_date,delivery_date,"D")</f>
        <v>3</v>
      </c>
      <c r="S11299" s="12"/>
    </row>
    <row r="11300" spans="1:19" ht="14.25" customHeight="1" x14ac:dyDescent="0.35">
      <c r="A11300" s="2" t="s">
        <v>5853</v>
      </c>
      <c r="B11300" s="2">
        <v>105820</v>
      </c>
      <c r="C11300" s="2" t="s">
        <v>13</v>
      </c>
      <c r="D11300" s="2" t="s">
        <v>33</v>
      </c>
      <c r="E11300" s="2">
        <v>4121.22</v>
      </c>
      <c r="F11300" s="2">
        <v>0.21</v>
      </c>
      <c r="G11300" s="2">
        <v>5</v>
      </c>
      <c r="H11300" s="3">
        <v>45440</v>
      </c>
      <c r="I11300" s="3">
        <v>45446</v>
      </c>
      <c r="J11300" s="2" t="s">
        <v>21</v>
      </c>
      <c r="K11300" s="2" t="s">
        <v>27</v>
      </c>
      <c r="L11300" s="2">
        <v>962.29</v>
      </c>
      <c r="M11300" s="2" t="s">
        <v>23</v>
      </c>
      <c r="N11300" s="11">
        <f>L11300/E11300*100</f>
        <v>23.349639184513322</v>
      </c>
      <c r="O11300" s="12" t="str">
        <f>IF(N11300&lt;10,"Low",IF(N11300&lt;20,"Med","High"))</f>
        <v>High</v>
      </c>
      <c r="P11300" s="12">
        <f>sales*discount</f>
        <v>865.45619999999997</v>
      </c>
      <c r="Q11300" s="12">
        <f>sales-Discount_Values</f>
        <v>3255.7638000000002</v>
      </c>
      <c r="R11300" s="12">
        <f>DATEDIF(order_date,delivery_date,"D")</f>
        <v>6</v>
      </c>
      <c r="S11300" s="12"/>
    </row>
    <row r="11301" spans="1:19" ht="14.25" customHeight="1" x14ac:dyDescent="0.35">
      <c r="A11301" s="2" t="s">
        <v>11343</v>
      </c>
      <c r="B11301" s="2">
        <v>111310</v>
      </c>
      <c r="C11301" s="2" t="s">
        <v>41</v>
      </c>
      <c r="D11301" s="2" t="s">
        <v>33</v>
      </c>
      <c r="E11301" s="2">
        <v>3348.72</v>
      </c>
      <c r="F11301" s="2">
        <v>0.49</v>
      </c>
      <c r="G11301" s="2">
        <v>2</v>
      </c>
      <c r="H11301" s="3">
        <v>44963</v>
      </c>
      <c r="I11301" s="3">
        <v>44968</v>
      </c>
      <c r="J11301" s="2" t="s">
        <v>21</v>
      </c>
      <c r="K11301" s="2" t="s">
        <v>16</v>
      </c>
      <c r="L11301" s="2">
        <v>781.95</v>
      </c>
      <c r="M11301" s="2" t="s">
        <v>28</v>
      </c>
      <c r="N11301" s="11">
        <f>L11301/E11301*100</f>
        <v>23.350713108292126</v>
      </c>
      <c r="O11301" s="12" t="str">
        <f>IF(N11301&lt;10,"Low",IF(N11301&lt;20,"Med","High"))</f>
        <v>High</v>
      </c>
      <c r="P11301" s="12">
        <f>sales*discount</f>
        <v>1640.8727999999999</v>
      </c>
      <c r="Q11301" s="12">
        <f>sales-Discount_Values</f>
        <v>1707.8471999999999</v>
      </c>
      <c r="R11301" s="12">
        <f>DATEDIF(order_date,delivery_date,"D")</f>
        <v>5</v>
      </c>
      <c r="S11301" s="12"/>
    </row>
    <row r="11302" spans="1:19" ht="14.25" customHeight="1" x14ac:dyDescent="0.35">
      <c r="A11302" s="2" t="s">
        <v>7044</v>
      </c>
      <c r="B11302" s="2">
        <v>107011</v>
      </c>
      <c r="C11302" s="2" t="s">
        <v>13</v>
      </c>
      <c r="D11302" s="2" t="s">
        <v>20</v>
      </c>
      <c r="E11302" s="2">
        <v>4785.42</v>
      </c>
      <c r="F11302" s="2">
        <v>0.46</v>
      </c>
      <c r="G11302" s="2">
        <v>2</v>
      </c>
      <c r="H11302" s="3">
        <v>45485</v>
      </c>
      <c r="I11302" s="3">
        <v>45491</v>
      </c>
      <c r="J11302" s="2" t="s">
        <v>15</v>
      </c>
      <c r="K11302" s="2" t="s">
        <v>22</v>
      </c>
      <c r="L11302" s="2">
        <v>1117.49</v>
      </c>
      <c r="M11302" s="2" t="s">
        <v>23</v>
      </c>
      <c r="N11302" s="11">
        <f>L11302/E11302*100</f>
        <v>23.351973285521439</v>
      </c>
      <c r="O11302" s="12" t="str">
        <f>IF(N11302&lt;10,"Low",IF(N11302&lt;20,"Med","High"))</f>
        <v>High</v>
      </c>
      <c r="P11302" s="12">
        <f>sales*discount</f>
        <v>2201.2932000000001</v>
      </c>
      <c r="Q11302" s="12">
        <f>sales-Discount_Values</f>
        <v>2584.1268</v>
      </c>
      <c r="R11302" s="12">
        <f>DATEDIF(order_date,delivery_date,"D")</f>
        <v>6</v>
      </c>
      <c r="S11302" s="12"/>
    </row>
    <row r="11303" spans="1:19" ht="14.25" customHeight="1" x14ac:dyDescent="0.35">
      <c r="A11303" s="2" t="s">
        <v>9119</v>
      </c>
      <c r="B11303" s="2">
        <v>109086</v>
      </c>
      <c r="C11303" s="2" t="s">
        <v>19</v>
      </c>
      <c r="D11303" s="2" t="s">
        <v>36</v>
      </c>
      <c r="E11303" s="2">
        <v>3964.04</v>
      </c>
      <c r="F11303" s="2">
        <v>0.41</v>
      </c>
      <c r="G11303" s="2">
        <v>9</v>
      </c>
      <c r="H11303" s="3">
        <v>44959</v>
      </c>
      <c r="I11303" s="3">
        <v>44960</v>
      </c>
      <c r="J11303" s="2" t="s">
        <v>31</v>
      </c>
      <c r="K11303" s="2" t="s">
        <v>27</v>
      </c>
      <c r="L11303" s="2">
        <v>925.76</v>
      </c>
      <c r="M11303" s="2" t="s">
        <v>39</v>
      </c>
      <c r="N11303" s="11">
        <f>L11303/E11303*100</f>
        <v>23.353952028738359</v>
      </c>
      <c r="O11303" s="12" t="str">
        <f>IF(N11303&lt;10,"Low",IF(N11303&lt;20,"Med","High"))</f>
        <v>High</v>
      </c>
      <c r="P11303" s="12">
        <f>sales*discount</f>
        <v>1625.2564</v>
      </c>
      <c r="Q11303" s="12">
        <f>sales-Discount_Values</f>
        <v>2338.7835999999998</v>
      </c>
      <c r="R11303" s="12">
        <f>DATEDIF(order_date,delivery_date,"D")</f>
        <v>1</v>
      </c>
      <c r="S11303" s="12"/>
    </row>
    <row r="11304" spans="1:19" ht="14.25" customHeight="1" x14ac:dyDescent="0.35">
      <c r="A11304" s="2" t="s">
        <v>4730</v>
      </c>
      <c r="B11304" s="2">
        <v>104697</v>
      </c>
      <c r="C11304" s="2" t="s">
        <v>25</v>
      </c>
      <c r="D11304" s="2" t="s">
        <v>20</v>
      </c>
      <c r="E11304" s="2">
        <v>2037.42</v>
      </c>
      <c r="F11304" s="2">
        <v>0.35</v>
      </c>
      <c r="G11304" s="2">
        <v>5</v>
      </c>
      <c r="H11304" s="3">
        <v>45229</v>
      </c>
      <c r="I11304" s="3">
        <v>45236</v>
      </c>
      <c r="J11304" s="2" t="s">
        <v>21</v>
      </c>
      <c r="K11304" s="2" t="s">
        <v>22</v>
      </c>
      <c r="L11304" s="2">
        <v>475.83</v>
      </c>
      <c r="M11304" s="2" t="s">
        <v>23</v>
      </c>
      <c r="N11304" s="11">
        <f>L11304/E11304*100</f>
        <v>23.35453661984274</v>
      </c>
      <c r="O11304" s="12" t="str">
        <f>IF(N11304&lt;10,"Low",IF(N11304&lt;20,"Med","High"))</f>
        <v>High</v>
      </c>
      <c r="P11304" s="12">
        <f>sales*discount</f>
        <v>713.09699999999998</v>
      </c>
      <c r="Q11304" s="12">
        <f>sales-Discount_Values</f>
        <v>1324.3230000000001</v>
      </c>
      <c r="R11304" s="12">
        <f>DATEDIF(order_date,delivery_date,"D")</f>
        <v>7</v>
      </c>
      <c r="S11304" s="12"/>
    </row>
    <row r="11305" spans="1:19" ht="14.25" customHeight="1" x14ac:dyDescent="0.35">
      <c r="A11305" s="2" t="s">
        <v>11435</v>
      </c>
      <c r="B11305" s="2">
        <v>111402</v>
      </c>
      <c r="C11305" s="2" t="s">
        <v>41</v>
      </c>
      <c r="D11305" s="2" t="s">
        <v>33</v>
      </c>
      <c r="E11305" s="2">
        <v>4105.47</v>
      </c>
      <c r="F11305" s="2">
        <v>0.4</v>
      </c>
      <c r="G11305" s="2">
        <v>6</v>
      </c>
      <c r="H11305" s="3">
        <v>45617</v>
      </c>
      <c r="I11305" s="3">
        <v>45622</v>
      </c>
      <c r="J11305" s="2" t="s">
        <v>31</v>
      </c>
      <c r="K11305" s="2" t="s">
        <v>27</v>
      </c>
      <c r="L11305" s="2">
        <v>958.83</v>
      </c>
      <c r="M11305" s="2" t="s">
        <v>17</v>
      </c>
      <c r="N11305" s="11">
        <f>L11305/E11305*100</f>
        <v>23.354938655013921</v>
      </c>
      <c r="O11305" s="12" t="str">
        <f>IF(N11305&lt;10,"Low",IF(N11305&lt;20,"Med","High"))</f>
        <v>High</v>
      </c>
      <c r="P11305" s="12">
        <f>sales*discount</f>
        <v>1642.1880000000001</v>
      </c>
      <c r="Q11305" s="12">
        <f>sales-Discount_Values</f>
        <v>2463.2820000000002</v>
      </c>
      <c r="R11305" s="12">
        <f>DATEDIF(order_date,delivery_date,"D")</f>
        <v>5</v>
      </c>
      <c r="S11305" s="12"/>
    </row>
    <row r="11306" spans="1:19" ht="14.25" customHeight="1" x14ac:dyDescent="0.35">
      <c r="A11306" s="2" t="s">
        <v>14045</v>
      </c>
      <c r="B11306" s="2">
        <v>114012</v>
      </c>
      <c r="C11306" s="2" t="s">
        <v>13</v>
      </c>
      <c r="D11306" s="2" t="s">
        <v>26</v>
      </c>
      <c r="E11306" s="2">
        <v>3654.51</v>
      </c>
      <c r="F11306" s="2">
        <v>0.22</v>
      </c>
      <c r="G11306" s="2">
        <v>1</v>
      </c>
      <c r="H11306" s="3">
        <v>45569</v>
      </c>
      <c r="I11306" s="3">
        <v>45572</v>
      </c>
      <c r="J11306" s="2" t="s">
        <v>15</v>
      </c>
      <c r="K11306" s="2" t="s">
        <v>27</v>
      </c>
      <c r="L11306" s="2">
        <v>853.73</v>
      </c>
      <c r="M11306" s="2" t="s">
        <v>23</v>
      </c>
      <c r="N11306" s="11">
        <f>L11306/E11306*100</f>
        <v>23.360997780824242</v>
      </c>
      <c r="O11306" s="12" t="str">
        <f>IF(N11306&lt;10,"Low",IF(N11306&lt;20,"Med","High"))</f>
        <v>High</v>
      </c>
      <c r="P11306" s="12">
        <f>sales*discount</f>
        <v>803.99220000000003</v>
      </c>
      <c r="Q11306" s="12">
        <f>sales-Discount_Values</f>
        <v>2850.5178000000001</v>
      </c>
      <c r="R11306" s="12">
        <f>DATEDIF(order_date,delivery_date,"D")</f>
        <v>3</v>
      </c>
      <c r="S11306" s="12"/>
    </row>
    <row r="11307" spans="1:19" ht="14.25" customHeight="1" x14ac:dyDescent="0.35">
      <c r="A11307" s="2" t="s">
        <v>9573</v>
      </c>
      <c r="B11307" s="2">
        <v>109540</v>
      </c>
      <c r="C11307" s="2" t="s">
        <v>13</v>
      </c>
      <c r="D11307" s="2" t="s">
        <v>36</v>
      </c>
      <c r="E11307" s="2">
        <v>2566.6799999999998</v>
      </c>
      <c r="F11307" s="2">
        <v>0.03</v>
      </c>
      <c r="G11307" s="2">
        <v>8</v>
      </c>
      <c r="H11307" s="3">
        <v>45297</v>
      </c>
      <c r="I11307" s="3">
        <v>45298</v>
      </c>
      <c r="J11307" s="2" t="s">
        <v>31</v>
      </c>
      <c r="K11307" s="2" t="s">
        <v>16</v>
      </c>
      <c r="L11307" s="2">
        <v>599.63</v>
      </c>
      <c r="M11307" s="2" t="s">
        <v>17</v>
      </c>
      <c r="N11307" s="11">
        <f>L11307/E11307*100</f>
        <v>23.362086430719842</v>
      </c>
      <c r="O11307" s="12" t="str">
        <f>IF(N11307&lt;10,"Low",IF(N11307&lt;20,"Med","High"))</f>
        <v>High</v>
      </c>
      <c r="P11307" s="12">
        <f>sales*discount</f>
        <v>77.000399999999999</v>
      </c>
      <c r="Q11307" s="12">
        <f>sales-Discount_Values</f>
        <v>2489.6795999999999</v>
      </c>
      <c r="R11307" s="12">
        <f>DATEDIF(order_date,delivery_date,"D")</f>
        <v>1</v>
      </c>
      <c r="S11307" s="12"/>
    </row>
    <row r="11308" spans="1:19" ht="14.25" customHeight="1" x14ac:dyDescent="0.35">
      <c r="A11308" s="2" t="s">
        <v>6797</v>
      </c>
      <c r="B11308" s="2">
        <v>106764</v>
      </c>
      <c r="C11308" s="2" t="s">
        <v>25</v>
      </c>
      <c r="D11308" s="2" t="s">
        <v>36</v>
      </c>
      <c r="E11308" s="2">
        <v>1016.79</v>
      </c>
      <c r="F11308" s="2">
        <v>0.37</v>
      </c>
      <c r="G11308" s="2">
        <v>3</v>
      </c>
      <c r="H11308" s="3">
        <v>45413</v>
      </c>
      <c r="I11308" s="3">
        <v>45415</v>
      </c>
      <c r="J11308" s="2" t="s">
        <v>21</v>
      </c>
      <c r="K11308" s="2" t="s">
        <v>27</v>
      </c>
      <c r="L11308" s="2">
        <v>237.56</v>
      </c>
      <c r="M11308" s="2" t="s">
        <v>23</v>
      </c>
      <c r="N11308" s="11">
        <f>L11308/E11308*100</f>
        <v>23.363723089330151</v>
      </c>
      <c r="O11308" s="12" t="str">
        <f>IF(N11308&lt;10,"Low",IF(N11308&lt;20,"Med","High"))</f>
        <v>High</v>
      </c>
      <c r="P11308" s="12">
        <f>sales*discount</f>
        <v>376.21229999999997</v>
      </c>
      <c r="Q11308" s="12">
        <f>sales-Discount_Values</f>
        <v>640.57770000000005</v>
      </c>
      <c r="R11308" s="12">
        <f>DATEDIF(order_date,delivery_date,"D")</f>
        <v>2</v>
      </c>
      <c r="S11308" s="12"/>
    </row>
    <row r="11309" spans="1:19" ht="14.25" customHeight="1" x14ac:dyDescent="0.35">
      <c r="A11309" s="2" t="s">
        <v>10386</v>
      </c>
      <c r="B11309" s="2">
        <v>110353</v>
      </c>
      <c r="C11309" s="2" t="s">
        <v>25</v>
      </c>
      <c r="D11309" s="2" t="s">
        <v>20</v>
      </c>
      <c r="E11309" s="2">
        <v>4480.41</v>
      </c>
      <c r="F11309" s="2">
        <v>0.38</v>
      </c>
      <c r="G11309" s="2">
        <v>2</v>
      </c>
      <c r="H11309" s="3">
        <v>44943</v>
      </c>
      <c r="I11309" s="3">
        <v>44946</v>
      </c>
      <c r="J11309" s="2" t="s">
        <v>15</v>
      </c>
      <c r="K11309" s="2" t="s">
        <v>22</v>
      </c>
      <c r="L11309" s="2">
        <v>1046.83</v>
      </c>
      <c r="M11309" s="2" t="s">
        <v>48</v>
      </c>
      <c r="N11309" s="11">
        <f>L11309/E11309*100</f>
        <v>23.364602793047958</v>
      </c>
      <c r="O11309" s="12" t="str">
        <f>IF(N11309&lt;10,"Low",IF(N11309&lt;20,"Med","High"))</f>
        <v>High</v>
      </c>
      <c r="P11309" s="12">
        <f>sales*discount</f>
        <v>1702.5557999999999</v>
      </c>
      <c r="Q11309" s="12">
        <f>sales-Discount_Values</f>
        <v>2777.8541999999998</v>
      </c>
      <c r="R11309" s="12">
        <f>DATEDIF(order_date,delivery_date,"D")</f>
        <v>3</v>
      </c>
      <c r="S11309" s="12"/>
    </row>
    <row r="11310" spans="1:19" ht="14.25" customHeight="1" x14ac:dyDescent="0.35">
      <c r="A11310" s="2" t="s">
        <v>671</v>
      </c>
      <c r="B11310" s="2">
        <v>100638</v>
      </c>
      <c r="C11310" s="2" t="s">
        <v>41</v>
      </c>
      <c r="D11310" s="2" t="s">
        <v>20</v>
      </c>
      <c r="E11310" s="2">
        <v>3269.71</v>
      </c>
      <c r="F11310" s="2">
        <v>0.28999999999999998</v>
      </c>
      <c r="G11310" s="2">
        <v>1</v>
      </c>
      <c r="H11310" s="3">
        <v>45271</v>
      </c>
      <c r="I11310" s="3">
        <v>45277</v>
      </c>
      <c r="J11310" s="2" t="s">
        <v>31</v>
      </c>
      <c r="K11310" s="2" t="s">
        <v>22</v>
      </c>
      <c r="L11310" s="2">
        <v>763.96</v>
      </c>
      <c r="M11310" s="2" t="s">
        <v>34</v>
      </c>
      <c r="N11310" s="11">
        <f>L11310/E11310*100</f>
        <v>23.364763235883306</v>
      </c>
      <c r="O11310" s="12" t="str">
        <f>IF(N11310&lt;10,"Low",IF(N11310&lt;20,"Med","High"))</f>
        <v>High</v>
      </c>
      <c r="P11310" s="12">
        <f>sales*discount</f>
        <v>948.21589999999992</v>
      </c>
      <c r="Q11310" s="12">
        <f>sales-Discount_Values</f>
        <v>2321.4940999999999</v>
      </c>
      <c r="R11310" s="12">
        <f>DATEDIF(order_date,delivery_date,"D")</f>
        <v>6</v>
      </c>
      <c r="S11310" s="12"/>
    </row>
    <row r="11311" spans="1:19" ht="14.25" customHeight="1" x14ac:dyDescent="0.35">
      <c r="A11311" s="2" t="s">
        <v>9571</v>
      </c>
      <c r="B11311" s="2">
        <v>109538</v>
      </c>
      <c r="C11311" s="2" t="s">
        <v>41</v>
      </c>
      <c r="D11311" s="2" t="s">
        <v>20</v>
      </c>
      <c r="E11311" s="2">
        <v>2653.29</v>
      </c>
      <c r="F11311" s="2">
        <v>0.37</v>
      </c>
      <c r="G11311" s="2">
        <v>8</v>
      </c>
      <c r="H11311" s="3">
        <v>45080</v>
      </c>
      <c r="I11311" s="3">
        <v>45084</v>
      </c>
      <c r="J11311" s="2" t="s">
        <v>31</v>
      </c>
      <c r="K11311" s="2" t="s">
        <v>16</v>
      </c>
      <c r="L11311" s="2">
        <v>619.99</v>
      </c>
      <c r="M11311" s="2" t="s">
        <v>39</v>
      </c>
      <c r="N11311" s="11">
        <f>L11311/E11311*100</f>
        <v>23.366838905660519</v>
      </c>
      <c r="O11311" s="12" t="str">
        <f>IF(N11311&lt;10,"Low",IF(N11311&lt;20,"Med","High"))</f>
        <v>High</v>
      </c>
      <c r="P11311" s="12">
        <f>sales*discount</f>
        <v>981.71730000000002</v>
      </c>
      <c r="Q11311" s="12">
        <f>sales-Discount_Values</f>
        <v>1671.5726999999999</v>
      </c>
      <c r="R11311" s="12">
        <f>DATEDIF(order_date,delivery_date,"D")</f>
        <v>4</v>
      </c>
      <c r="S11311" s="12"/>
    </row>
    <row r="11312" spans="1:19" ht="14.25" customHeight="1" x14ac:dyDescent="0.35">
      <c r="A11312" s="2" t="s">
        <v>268</v>
      </c>
      <c r="B11312" s="2">
        <v>100235</v>
      </c>
      <c r="C11312" s="2" t="s">
        <v>19</v>
      </c>
      <c r="D11312" s="2" t="s">
        <v>33</v>
      </c>
      <c r="E11312" s="2">
        <v>523.04999999999995</v>
      </c>
      <c r="F11312" s="2">
        <v>0.14000000000000001</v>
      </c>
      <c r="G11312" s="2">
        <v>9</v>
      </c>
      <c r="H11312" s="3">
        <v>45231</v>
      </c>
      <c r="I11312" s="3">
        <v>45234</v>
      </c>
      <c r="J11312" s="2" t="s">
        <v>21</v>
      </c>
      <c r="K11312" s="2" t="s">
        <v>16</v>
      </c>
      <c r="L11312" s="2">
        <v>122.23</v>
      </c>
      <c r="M11312" s="2" t="s">
        <v>34</v>
      </c>
      <c r="N11312" s="11">
        <f>L11312/E11312*100</f>
        <v>23.368702800879461</v>
      </c>
      <c r="O11312" s="12" t="str">
        <f>IF(N11312&lt;10,"Low",IF(N11312&lt;20,"Med","High"))</f>
        <v>High</v>
      </c>
      <c r="P11312" s="12">
        <f>sales*discount</f>
        <v>73.227000000000004</v>
      </c>
      <c r="Q11312" s="12">
        <f>sales-Discount_Values</f>
        <v>449.82299999999998</v>
      </c>
      <c r="R11312" s="12">
        <f>DATEDIF(order_date,delivery_date,"D")</f>
        <v>3</v>
      </c>
      <c r="S11312" s="12"/>
    </row>
    <row r="11313" spans="1:19" ht="14.25" customHeight="1" x14ac:dyDescent="0.35">
      <c r="A11313" s="2" t="s">
        <v>12044</v>
      </c>
      <c r="B11313" s="2">
        <v>112011</v>
      </c>
      <c r="C11313" s="2" t="s">
        <v>13</v>
      </c>
      <c r="D11313" s="2" t="s">
        <v>26</v>
      </c>
      <c r="E11313" s="2">
        <v>4821.01</v>
      </c>
      <c r="F11313" s="2">
        <v>0.37</v>
      </c>
      <c r="G11313" s="2">
        <v>8</v>
      </c>
      <c r="H11313" s="3">
        <v>45050</v>
      </c>
      <c r="I11313" s="3">
        <v>45056</v>
      </c>
      <c r="J11313" s="2" t="s">
        <v>31</v>
      </c>
      <c r="K11313" s="2" t="s">
        <v>22</v>
      </c>
      <c r="L11313" s="2">
        <v>1126.67</v>
      </c>
      <c r="M11313" s="2" t="s">
        <v>23</v>
      </c>
      <c r="N11313" s="11">
        <f>L11313/E11313*100</f>
        <v>23.369999232525966</v>
      </c>
      <c r="O11313" s="12" t="str">
        <f>IF(N11313&lt;10,"Low",IF(N11313&lt;20,"Med","High"))</f>
        <v>High</v>
      </c>
      <c r="P11313" s="12">
        <f>sales*discount</f>
        <v>1783.7737</v>
      </c>
      <c r="Q11313" s="12">
        <f>sales-Discount_Values</f>
        <v>3037.2363000000005</v>
      </c>
      <c r="R11313" s="12">
        <f>DATEDIF(order_date,delivery_date,"D")</f>
        <v>6</v>
      </c>
      <c r="S11313" s="12"/>
    </row>
    <row r="11314" spans="1:19" ht="14.25" customHeight="1" x14ac:dyDescent="0.35">
      <c r="A11314" s="2" t="s">
        <v>2769</v>
      </c>
      <c r="B11314" s="2">
        <v>102736</v>
      </c>
      <c r="C11314" s="2" t="s">
        <v>13</v>
      </c>
      <c r="D11314" s="2" t="s">
        <v>36</v>
      </c>
      <c r="E11314" s="2">
        <v>4812.78</v>
      </c>
      <c r="F11314" s="2">
        <v>0.26</v>
      </c>
      <c r="G11314" s="2">
        <v>3</v>
      </c>
      <c r="H11314" s="3">
        <v>45605</v>
      </c>
      <c r="I11314" s="3">
        <v>45612</v>
      </c>
      <c r="J11314" s="2" t="s">
        <v>21</v>
      </c>
      <c r="K11314" s="2" t="s">
        <v>16</v>
      </c>
      <c r="L11314" s="2">
        <v>1124.8900000000001</v>
      </c>
      <c r="M11314" s="2" t="s">
        <v>17</v>
      </c>
      <c r="N11314" s="11">
        <f>L11314/E11314*100</f>
        <v>23.372977779994102</v>
      </c>
      <c r="O11314" s="12" t="str">
        <f>IF(N11314&lt;10,"Low",IF(N11314&lt;20,"Med","High"))</f>
        <v>High</v>
      </c>
      <c r="P11314" s="12">
        <f>sales*discount</f>
        <v>1251.3227999999999</v>
      </c>
      <c r="Q11314" s="12">
        <f>sales-Discount_Values</f>
        <v>3561.4571999999998</v>
      </c>
      <c r="R11314" s="12">
        <f>DATEDIF(order_date,delivery_date,"D")</f>
        <v>7</v>
      </c>
      <c r="S11314" s="12"/>
    </row>
    <row r="11315" spans="1:19" ht="14.25" customHeight="1" x14ac:dyDescent="0.35">
      <c r="A11315" s="2" t="s">
        <v>3029</v>
      </c>
      <c r="B11315" s="2">
        <v>102996</v>
      </c>
      <c r="C11315" s="2" t="s">
        <v>13</v>
      </c>
      <c r="D11315" s="2" t="s">
        <v>20</v>
      </c>
      <c r="E11315" s="2">
        <v>2904.31</v>
      </c>
      <c r="F11315" s="2">
        <v>0.1</v>
      </c>
      <c r="G11315" s="2">
        <v>3</v>
      </c>
      <c r="H11315" s="3">
        <v>44972</v>
      </c>
      <c r="I11315" s="3">
        <v>44979</v>
      </c>
      <c r="J11315" s="2" t="s">
        <v>21</v>
      </c>
      <c r="K11315" s="2" t="s">
        <v>22</v>
      </c>
      <c r="L11315" s="2">
        <v>678.96</v>
      </c>
      <c r="M11315" s="2" t="s">
        <v>28</v>
      </c>
      <c r="N11315" s="11">
        <f>L11315/E11315*100</f>
        <v>23.377669739111873</v>
      </c>
      <c r="O11315" s="12" t="str">
        <f>IF(N11315&lt;10,"Low",IF(N11315&lt;20,"Med","High"))</f>
        <v>High</v>
      </c>
      <c r="P11315" s="12">
        <f>sales*discount</f>
        <v>290.43099999999998</v>
      </c>
      <c r="Q11315" s="12">
        <f>sales-Discount_Values</f>
        <v>2613.8789999999999</v>
      </c>
      <c r="R11315" s="12">
        <f>DATEDIF(order_date,delivery_date,"D")</f>
        <v>7</v>
      </c>
      <c r="S11315" s="12"/>
    </row>
    <row r="11316" spans="1:19" ht="14.25" customHeight="1" x14ac:dyDescent="0.35">
      <c r="A11316" s="2" t="s">
        <v>8830</v>
      </c>
      <c r="B11316" s="2">
        <v>108797</v>
      </c>
      <c r="C11316" s="2" t="s">
        <v>25</v>
      </c>
      <c r="D11316" s="2" t="s">
        <v>33</v>
      </c>
      <c r="E11316" s="2">
        <v>2857.87</v>
      </c>
      <c r="F11316" s="2">
        <v>0.25</v>
      </c>
      <c r="G11316" s="2">
        <v>8</v>
      </c>
      <c r="H11316" s="3">
        <v>45312</v>
      </c>
      <c r="I11316" s="3">
        <v>45316</v>
      </c>
      <c r="J11316" s="2" t="s">
        <v>15</v>
      </c>
      <c r="K11316" s="2" t="s">
        <v>27</v>
      </c>
      <c r="L11316" s="2">
        <v>668.12</v>
      </c>
      <c r="M11316" s="2" t="s">
        <v>34</v>
      </c>
      <c r="N11316" s="11">
        <f>L11316/E11316*100</f>
        <v>23.378250235315111</v>
      </c>
      <c r="O11316" s="12" t="str">
        <f>IF(N11316&lt;10,"Low",IF(N11316&lt;20,"Med","High"))</f>
        <v>High</v>
      </c>
      <c r="P11316" s="12">
        <f>sales*discount</f>
        <v>714.46749999999997</v>
      </c>
      <c r="Q11316" s="12">
        <f>sales-Discount_Values</f>
        <v>2143.4025000000001</v>
      </c>
      <c r="R11316" s="12">
        <f>DATEDIF(order_date,delivery_date,"D")</f>
        <v>4</v>
      </c>
      <c r="S11316" s="12"/>
    </row>
    <row r="11317" spans="1:19" ht="14.25" customHeight="1" x14ac:dyDescent="0.35">
      <c r="A11317" s="2" t="s">
        <v>11212</v>
      </c>
      <c r="B11317" s="2">
        <v>111179</v>
      </c>
      <c r="C11317" s="2" t="s">
        <v>41</v>
      </c>
      <c r="D11317" s="2" t="s">
        <v>33</v>
      </c>
      <c r="E11317" s="2">
        <v>3653.12</v>
      </c>
      <c r="F11317" s="2">
        <v>0.04</v>
      </c>
      <c r="G11317" s="2">
        <v>1</v>
      </c>
      <c r="H11317" s="3">
        <v>45599</v>
      </c>
      <c r="I11317" s="3">
        <v>45605</v>
      </c>
      <c r="J11317" s="2" t="s">
        <v>31</v>
      </c>
      <c r="K11317" s="2" t="s">
        <v>27</v>
      </c>
      <c r="L11317" s="2">
        <v>854.33</v>
      </c>
      <c r="M11317" s="2" t="s">
        <v>23</v>
      </c>
      <c r="N11317" s="11">
        <f>L11317/E11317*100</f>
        <v>23.386310879467416</v>
      </c>
      <c r="O11317" s="12" t="str">
        <f>IF(N11317&lt;10,"Low",IF(N11317&lt;20,"Med","High"))</f>
        <v>High</v>
      </c>
      <c r="P11317" s="12">
        <f>sales*discount</f>
        <v>146.12479999999999</v>
      </c>
      <c r="Q11317" s="12">
        <f>sales-Discount_Values</f>
        <v>3506.9951999999998</v>
      </c>
      <c r="R11317" s="12">
        <f>DATEDIF(order_date,delivery_date,"D")</f>
        <v>6</v>
      </c>
      <c r="S11317" s="12"/>
    </row>
    <row r="11318" spans="1:19" ht="14.25" customHeight="1" x14ac:dyDescent="0.35">
      <c r="A11318" s="2" t="s">
        <v>14734</v>
      </c>
      <c r="B11318" s="2">
        <v>114701</v>
      </c>
      <c r="C11318" s="2" t="s">
        <v>41</v>
      </c>
      <c r="D11318" s="2" t="s">
        <v>20</v>
      </c>
      <c r="E11318" s="2">
        <v>4639.68</v>
      </c>
      <c r="F11318" s="2">
        <v>0.49</v>
      </c>
      <c r="G11318" s="2">
        <v>3</v>
      </c>
      <c r="H11318" s="3">
        <v>45287</v>
      </c>
      <c r="I11318" s="3">
        <v>45293</v>
      </c>
      <c r="J11318" s="2" t="s">
        <v>31</v>
      </c>
      <c r="K11318" s="2" t="s">
        <v>22</v>
      </c>
      <c r="L11318" s="2">
        <v>1085.1199999999999</v>
      </c>
      <c r="M11318" s="2" t="s">
        <v>39</v>
      </c>
      <c r="N11318" s="11">
        <f>L11318/E11318*100</f>
        <v>23.387819849644799</v>
      </c>
      <c r="O11318" s="12" t="str">
        <f>IF(N11318&lt;10,"Low",IF(N11318&lt;20,"Med","High"))</f>
        <v>High</v>
      </c>
      <c r="P11318" s="12">
        <f>sales*discount</f>
        <v>2273.4432000000002</v>
      </c>
      <c r="Q11318" s="12">
        <f>sales-Discount_Values</f>
        <v>2366.2368000000001</v>
      </c>
      <c r="R11318" s="12">
        <f>DATEDIF(order_date,delivery_date,"D")</f>
        <v>6</v>
      </c>
      <c r="S11318" s="12"/>
    </row>
    <row r="11319" spans="1:19" ht="14.25" customHeight="1" x14ac:dyDescent="0.35">
      <c r="A11319" s="2" t="s">
        <v>11060</v>
      </c>
      <c r="B11319" s="2">
        <v>111027</v>
      </c>
      <c r="C11319" s="2" t="s">
        <v>13</v>
      </c>
      <c r="D11319" s="2" t="s">
        <v>14</v>
      </c>
      <c r="E11319" s="2">
        <v>3089.34</v>
      </c>
      <c r="F11319" s="2">
        <v>0.19</v>
      </c>
      <c r="G11319" s="2">
        <v>7</v>
      </c>
      <c r="H11319" s="3">
        <v>45025</v>
      </c>
      <c r="I11319" s="3">
        <v>45027</v>
      </c>
      <c r="J11319" s="2" t="s">
        <v>21</v>
      </c>
      <c r="K11319" s="2" t="s">
        <v>22</v>
      </c>
      <c r="L11319" s="2">
        <v>722.54</v>
      </c>
      <c r="M11319" s="2" t="s">
        <v>48</v>
      </c>
      <c r="N11319" s="11">
        <f>L11319/E11319*100</f>
        <v>23.388167051862208</v>
      </c>
      <c r="O11319" s="12" t="str">
        <f>IF(N11319&lt;10,"Low",IF(N11319&lt;20,"Med","High"))</f>
        <v>High</v>
      </c>
      <c r="P11319" s="12">
        <f>sales*discount</f>
        <v>586.97460000000001</v>
      </c>
      <c r="Q11319" s="12">
        <f>sales-Discount_Values</f>
        <v>2502.3654000000001</v>
      </c>
      <c r="R11319" s="12">
        <f>DATEDIF(order_date,delivery_date,"D")</f>
        <v>2</v>
      </c>
      <c r="S11319" s="12"/>
    </row>
    <row r="11320" spans="1:19" ht="14.25" customHeight="1" x14ac:dyDescent="0.35">
      <c r="A11320" s="2" t="s">
        <v>11552</v>
      </c>
      <c r="B11320" s="2">
        <v>111519</v>
      </c>
      <c r="C11320" s="2" t="s">
        <v>25</v>
      </c>
      <c r="D11320" s="2" t="s">
        <v>14</v>
      </c>
      <c r="E11320" s="2">
        <v>2752.49</v>
      </c>
      <c r="F11320" s="2">
        <v>0.03</v>
      </c>
      <c r="G11320" s="2">
        <v>3</v>
      </c>
      <c r="H11320" s="3">
        <v>45364</v>
      </c>
      <c r="I11320" s="3">
        <v>45371</v>
      </c>
      <c r="J11320" s="2" t="s">
        <v>31</v>
      </c>
      <c r="K11320" s="2" t="s">
        <v>27</v>
      </c>
      <c r="L11320" s="2">
        <v>643.76</v>
      </c>
      <c r="M11320" s="2" t="s">
        <v>34</v>
      </c>
      <c r="N11320" s="11">
        <f>L11320/E11320*100</f>
        <v>23.388277523260758</v>
      </c>
      <c r="O11320" s="12" t="str">
        <f>IF(N11320&lt;10,"Low",IF(N11320&lt;20,"Med","High"))</f>
        <v>High</v>
      </c>
      <c r="P11320" s="12">
        <f>sales*discount</f>
        <v>82.574699999999993</v>
      </c>
      <c r="Q11320" s="12">
        <f>sales-Discount_Values</f>
        <v>2669.9152999999997</v>
      </c>
      <c r="R11320" s="12">
        <f>DATEDIF(order_date,delivery_date,"D")</f>
        <v>7</v>
      </c>
      <c r="S11320" s="12"/>
    </row>
    <row r="11321" spans="1:19" ht="14.25" customHeight="1" x14ac:dyDescent="0.35">
      <c r="A11321" s="2" t="s">
        <v>13675</v>
      </c>
      <c r="B11321" s="2">
        <v>113642</v>
      </c>
      <c r="C11321" s="2" t="s">
        <v>41</v>
      </c>
      <c r="D11321" s="2" t="s">
        <v>26</v>
      </c>
      <c r="E11321" s="2">
        <v>2818.26</v>
      </c>
      <c r="F11321" s="2">
        <v>0.12</v>
      </c>
      <c r="G11321" s="2">
        <v>2</v>
      </c>
      <c r="H11321" s="3">
        <v>45421</v>
      </c>
      <c r="I11321" s="3">
        <v>45426</v>
      </c>
      <c r="J11321" s="2" t="s">
        <v>31</v>
      </c>
      <c r="K11321" s="2" t="s">
        <v>27</v>
      </c>
      <c r="L11321" s="2">
        <v>659.29</v>
      </c>
      <c r="M11321" s="2" t="s">
        <v>17</v>
      </c>
      <c r="N11321" s="11">
        <f>L11321/E11321*100</f>
        <v>23.39351230901336</v>
      </c>
      <c r="O11321" s="12" t="str">
        <f>IF(N11321&lt;10,"Low",IF(N11321&lt;20,"Med","High"))</f>
        <v>High</v>
      </c>
      <c r="P11321" s="12">
        <f>sales*discount</f>
        <v>338.19120000000004</v>
      </c>
      <c r="Q11321" s="12">
        <f>sales-Discount_Values</f>
        <v>2480.0688</v>
      </c>
      <c r="R11321" s="12">
        <f>DATEDIF(order_date,delivery_date,"D")</f>
        <v>5</v>
      </c>
      <c r="S11321" s="12"/>
    </row>
    <row r="11322" spans="1:19" ht="14.25" customHeight="1" x14ac:dyDescent="0.35">
      <c r="A11322" s="2" t="s">
        <v>12753</v>
      </c>
      <c r="B11322" s="2">
        <v>112720</v>
      </c>
      <c r="C11322" s="2" t="s">
        <v>19</v>
      </c>
      <c r="D11322" s="2" t="s">
        <v>14</v>
      </c>
      <c r="E11322" s="2">
        <v>345.69</v>
      </c>
      <c r="F11322" s="2">
        <v>0.43</v>
      </c>
      <c r="G11322" s="2">
        <v>7</v>
      </c>
      <c r="H11322" s="3">
        <v>45166</v>
      </c>
      <c r="I11322" s="3">
        <v>45168</v>
      </c>
      <c r="J11322" s="2" t="s">
        <v>31</v>
      </c>
      <c r="K11322" s="2" t="s">
        <v>27</v>
      </c>
      <c r="L11322" s="2">
        <v>80.87</v>
      </c>
      <c r="M11322" s="2" t="s">
        <v>48</v>
      </c>
      <c r="N11322" s="11">
        <f>L11322/E11322*100</f>
        <v>23.393792125893142</v>
      </c>
      <c r="O11322" s="12" t="str">
        <f>IF(N11322&lt;10,"Low",IF(N11322&lt;20,"Med","High"))</f>
        <v>High</v>
      </c>
      <c r="P11322" s="12">
        <f>sales*discount</f>
        <v>148.64670000000001</v>
      </c>
      <c r="Q11322" s="12">
        <f>sales-Discount_Values</f>
        <v>197.04329999999999</v>
      </c>
      <c r="R11322" s="12">
        <f>DATEDIF(order_date,delivery_date,"D")</f>
        <v>2</v>
      </c>
      <c r="S11322" s="12"/>
    </row>
    <row r="11323" spans="1:19" ht="14.25" customHeight="1" x14ac:dyDescent="0.35">
      <c r="A11323" s="2" t="s">
        <v>11014</v>
      </c>
      <c r="B11323" s="2">
        <v>110981</v>
      </c>
      <c r="C11323" s="2" t="s">
        <v>25</v>
      </c>
      <c r="D11323" s="2" t="s">
        <v>26</v>
      </c>
      <c r="E11323" s="2">
        <v>3069.31</v>
      </c>
      <c r="F11323" s="2">
        <v>0.01</v>
      </c>
      <c r="G11323" s="2">
        <v>6</v>
      </c>
      <c r="H11323" s="3">
        <v>45550</v>
      </c>
      <c r="I11323" s="3">
        <v>45556</v>
      </c>
      <c r="J11323" s="2" t="s">
        <v>21</v>
      </c>
      <c r="K11323" s="2" t="s">
        <v>16</v>
      </c>
      <c r="L11323" s="2">
        <v>718.05</v>
      </c>
      <c r="M11323" s="2" t="s">
        <v>17</v>
      </c>
      <c r="N11323" s="11">
        <f>L11323/E11323*100</f>
        <v>23.39450886355565</v>
      </c>
      <c r="O11323" s="12" t="str">
        <f>IF(N11323&lt;10,"Low",IF(N11323&lt;20,"Med","High"))</f>
        <v>High</v>
      </c>
      <c r="P11323" s="12">
        <f>sales*discount</f>
        <v>30.693100000000001</v>
      </c>
      <c r="Q11323" s="12">
        <f>sales-Discount_Values</f>
        <v>3038.6169</v>
      </c>
      <c r="R11323" s="12">
        <f>DATEDIF(order_date,delivery_date,"D")</f>
        <v>6</v>
      </c>
      <c r="S11323" s="12"/>
    </row>
    <row r="11324" spans="1:19" ht="14.25" customHeight="1" x14ac:dyDescent="0.35">
      <c r="A11324" s="2" t="s">
        <v>7075</v>
      </c>
      <c r="B11324" s="2">
        <v>107042</v>
      </c>
      <c r="C11324" s="2" t="s">
        <v>19</v>
      </c>
      <c r="D11324" s="2" t="s">
        <v>26</v>
      </c>
      <c r="E11324" s="2">
        <v>3113.53</v>
      </c>
      <c r="F11324" s="2">
        <v>0.14000000000000001</v>
      </c>
      <c r="G11324" s="2">
        <v>5</v>
      </c>
      <c r="H11324" s="3">
        <v>45314</v>
      </c>
      <c r="I11324" s="3">
        <v>45316</v>
      </c>
      <c r="J11324" s="2" t="s">
        <v>31</v>
      </c>
      <c r="K11324" s="2" t="s">
        <v>27</v>
      </c>
      <c r="L11324" s="2">
        <v>728.42</v>
      </c>
      <c r="M11324" s="2" t="s">
        <v>48</v>
      </c>
      <c r="N11324" s="11">
        <f>L11324/E11324*100</f>
        <v>23.395310146361201</v>
      </c>
      <c r="O11324" s="12" t="str">
        <f>IF(N11324&lt;10,"Low",IF(N11324&lt;20,"Med","High"))</f>
        <v>High</v>
      </c>
      <c r="P11324" s="12">
        <f>sales*discount</f>
        <v>435.89420000000007</v>
      </c>
      <c r="Q11324" s="12">
        <f>sales-Discount_Values</f>
        <v>2677.6358</v>
      </c>
      <c r="R11324" s="12">
        <f>DATEDIF(order_date,delivery_date,"D")</f>
        <v>2</v>
      </c>
      <c r="S11324" s="12"/>
    </row>
    <row r="11325" spans="1:19" ht="14.25" customHeight="1" x14ac:dyDescent="0.35">
      <c r="A11325" s="2" t="s">
        <v>11358</v>
      </c>
      <c r="B11325" s="2">
        <v>111325</v>
      </c>
      <c r="C11325" s="2" t="s">
        <v>41</v>
      </c>
      <c r="D11325" s="2" t="s">
        <v>20</v>
      </c>
      <c r="E11325" s="2">
        <v>2554.02</v>
      </c>
      <c r="F11325" s="2">
        <v>0.06</v>
      </c>
      <c r="G11325" s="2">
        <v>5</v>
      </c>
      <c r="H11325" s="3">
        <v>45091</v>
      </c>
      <c r="I11325" s="3">
        <v>45092</v>
      </c>
      <c r="J11325" s="2" t="s">
        <v>31</v>
      </c>
      <c r="K11325" s="2" t="s">
        <v>27</v>
      </c>
      <c r="L11325" s="2">
        <v>597.54999999999995</v>
      </c>
      <c r="M11325" s="2" t="s">
        <v>17</v>
      </c>
      <c r="N11325" s="11">
        <f>L11325/E11325*100</f>
        <v>23.396449518797816</v>
      </c>
      <c r="O11325" s="12" t="str">
        <f>IF(N11325&lt;10,"Low",IF(N11325&lt;20,"Med","High"))</f>
        <v>High</v>
      </c>
      <c r="P11325" s="12">
        <f>sales*discount</f>
        <v>153.24119999999999</v>
      </c>
      <c r="Q11325" s="12">
        <f>sales-Discount_Values</f>
        <v>2400.7788</v>
      </c>
      <c r="R11325" s="12">
        <f>DATEDIF(order_date,delivery_date,"D")</f>
        <v>1</v>
      </c>
      <c r="S11325" s="12"/>
    </row>
    <row r="11326" spans="1:19" ht="14.25" customHeight="1" x14ac:dyDescent="0.35">
      <c r="A11326" s="2" t="s">
        <v>3680</v>
      </c>
      <c r="B11326" s="2">
        <v>103647</v>
      </c>
      <c r="C11326" s="2" t="s">
        <v>25</v>
      </c>
      <c r="D11326" s="2" t="s">
        <v>33</v>
      </c>
      <c r="E11326" s="2">
        <v>2833.44</v>
      </c>
      <c r="F11326" s="2">
        <v>0.16</v>
      </c>
      <c r="G11326" s="2">
        <v>1</v>
      </c>
      <c r="H11326" s="3">
        <v>45510</v>
      </c>
      <c r="I11326" s="3">
        <v>45515</v>
      </c>
      <c r="J11326" s="2" t="s">
        <v>21</v>
      </c>
      <c r="K11326" s="2" t="s">
        <v>27</v>
      </c>
      <c r="L11326" s="2">
        <v>662.98</v>
      </c>
      <c r="M11326" s="2" t="s">
        <v>39</v>
      </c>
      <c r="N11326" s="11">
        <f>L11326/E11326*100</f>
        <v>23.398413236207578</v>
      </c>
      <c r="O11326" s="12" t="str">
        <f>IF(N11326&lt;10,"Low",IF(N11326&lt;20,"Med","High"))</f>
        <v>High</v>
      </c>
      <c r="P11326" s="12">
        <f>sales*discount</f>
        <v>453.35040000000004</v>
      </c>
      <c r="Q11326" s="12">
        <f>sales-Discount_Values</f>
        <v>2380.0896000000002</v>
      </c>
      <c r="R11326" s="12">
        <f>DATEDIF(order_date,delivery_date,"D")</f>
        <v>5</v>
      </c>
      <c r="S11326" s="12"/>
    </row>
    <row r="11327" spans="1:19" ht="14.25" customHeight="1" x14ac:dyDescent="0.35">
      <c r="A11327" s="2" t="s">
        <v>12065</v>
      </c>
      <c r="B11327" s="2">
        <v>112032</v>
      </c>
      <c r="C11327" s="2" t="s">
        <v>19</v>
      </c>
      <c r="D11327" s="2" t="s">
        <v>33</v>
      </c>
      <c r="E11327" s="2">
        <v>3111.62</v>
      </c>
      <c r="F11327" s="2">
        <v>0.35</v>
      </c>
      <c r="G11327" s="2">
        <v>6</v>
      </c>
      <c r="H11327" s="3">
        <v>45643</v>
      </c>
      <c r="I11327" s="3">
        <v>45647</v>
      </c>
      <c r="J11327" s="2" t="s">
        <v>21</v>
      </c>
      <c r="K11327" s="2" t="s">
        <v>22</v>
      </c>
      <c r="L11327" s="2">
        <v>728.08</v>
      </c>
      <c r="M11327" s="2" t="s">
        <v>23</v>
      </c>
      <c r="N11327" s="11">
        <f>L11327/E11327*100</f>
        <v>23.398744062578338</v>
      </c>
      <c r="O11327" s="12" t="str">
        <f>IF(N11327&lt;10,"Low",IF(N11327&lt;20,"Med","High"))</f>
        <v>High</v>
      </c>
      <c r="P11327" s="12">
        <f>sales*discount</f>
        <v>1089.0669999999998</v>
      </c>
      <c r="Q11327" s="12">
        <f>sales-Discount_Values</f>
        <v>2022.5530000000001</v>
      </c>
      <c r="R11327" s="12">
        <f>DATEDIF(order_date,delivery_date,"D")</f>
        <v>4</v>
      </c>
      <c r="S11327" s="12"/>
    </row>
    <row r="11328" spans="1:19" ht="14.25" customHeight="1" x14ac:dyDescent="0.35">
      <c r="A11328" s="2" t="s">
        <v>13117</v>
      </c>
      <c r="B11328" s="2">
        <v>113084</v>
      </c>
      <c r="C11328" s="2" t="s">
        <v>25</v>
      </c>
      <c r="D11328" s="2" t="s">
        <v>36</v>
      </c>
      <c r="E11328" s="2">
        <v>1801.72</v>
      </c>
      <c r="F11328" s="2">
        <v>0.34</v>
      </c>
      <c r="G11328" s="2">
        <v>9</v>
      </c>
      <c r="H11328" s="3">
        <v>45628</v>
      </c>
      <c r="I11328" s="3">
        <v>45633</v>
      </c>
      <c r="J11328" s="2" t="s">
        <v>21</v>
      </c>
      <c r="K11328" s="2" t="s">
        <v>27</v>
      </c>
      <c r="L11328" s="2">
        <v>421.64</v>
      </c>
      <c r="M11328" s="2" t="s">
        <v>28</v>
      </c>
      <c r="N11328" s="11">
        <f>L11328/E11328*100</f>
        <v>23.402082454543436</v>
      </c>
      <c r="O11328" s="12" t="str">
        <f>IF(N11328&lt;10,"Low",IF(N11328&lt;20,"Med","High"))</f>
        <v>High</v>
      </c>
      <c r="P11328" s="12">
        <f>sales*discount</f>
        <v>612.58480000000009</v>
      </c>
      <c r="Q11328" s="12">
        <f>sales-Discount_Values</f>
        <v>1189.1351999999999</v>
      </c>
      <c r="R11328" s="12">
        <f>DATEDIF(order_date,delivery_date,"D")</f>
        <v>5</v>
      </c>
      <c r="S11328" s="12"/>
    </row>
    <row r="11329" spans="1:19" ht="14.25" customHeight="1" x14ac:dyDescent="0.35">
      <c r="A11329" s="2" t="s">
        <v>11701</v>
      </c>
      <c r="B11329" s="2">
        <v>111668</v>
      </c>
      <c r="C11329" s="2" t="s">
        <v>13</v>
      </c>
      <c r="D11329" s="2" t="s">
        <v>14</v>
      </c>
      <c r="E11329" s="2">
        <v>1410.04</v>
      </c>
      <c r="F11329" s="2">
        <v>0.13</v>
      </c>
      <c r="G11329" s="2">
        <v>6</v>
      </c>
      <c r="H11329" s="3">
        <v>45413</v>
      </c>
      <c r="I11329" s="3">
        <v>45417</v>
      </c>
      <c r="J11329" s="2" t="s">
        <v>15</v>
      </c>
      <c r="K11329" s="2" t="s">
        <v>22</v>
      </c>
      <c r="L11329" s="2">
        <v>330.02</v>
      </c>
      <c r="M11329" s="2" t="s">
        <v>48</v>
      </c>
      <c r="N11329" s="11">
        <f>L11329/E11329*100</f>
        <v>23.405009786956398</v>
      </c>
      <c r="O11329" s="12" t="str">
        <f>IF(N11329&lt;10,"Low",IF(N11329&lt;20,"Med","High"))</f>
        <v>High</v>
      </c>
      <c r="P11329" s="12">
        <f>sales*discount</f>
        <v>183.30520000000001</v>
      </c>
      <c r="Q11329" s="12">
        <f>sales-Discount_Values</f>
        <v>1226.7348</v>
      </c>
      <c r="R11329" s="12">
        <f>DATEDIF(order_date,delivery_date,"D")</f>
        <v>4</v>
      </c>
      <c r="S11329" s="12"/>
    </row>
    <row r="11330" spans="1:19" ht="14.25" customHeight="1" x14ac:dyDescent="0.35">
      <c r="A11330" s="2" t="s">
        <v>174</v>
      </c>
      <c r="B11330" s="2">
        <v>100141</v>
      </c>
      <c r="C11330" s="2" t="s">
        <v>25</v>
      </c>
      <c r="D11330" s="2" t="s">
        <v>14</v>
      </c>
      <c r="E11330" s="2">
        <v>2986.89</v>
      </c>
      <c r="F11330" s="2">
        <v>7.0000000000000007E-2</v>
      </c>
      <c r="G11330" s="2">
        <v>1</v>
      </c>
      <c r="H11330" s="3">
        <v>45054</v>
      </c>
      <c r="I11330" s="3">
        <v>45055</v>
      </c>
      <c r="J11330" s="2" t="s">
        <v>21</v>
      </c>
      <c r="K11330" s="2" t="s">
        <v>27</v>
      </c>
      <c r="L11330" s="2">
        <v>699.11</v>
      </c>
      <c r="M11330" s="2" t="s">
        <v>39</v>
      </c>
      <c r="N11330" s="11">
        <f>L11330/E11330*100</f>
        <v>23.405950671099372</v>
      </c>
      <c r="O11330" s="12" t="str">
        <f>IF(N11330&lt;10,"Low",IF(N11330&lt;20,"Med","High"))</f>
        <v>High</v>
      </c>
      <c r="P11330" s="12">
        <f>sales*discount</f>
        <v>209.0823</v>
      </c>
      <c r="Q11330" s="12">
        <f>sales-Discount_Values</f>
        <v>2777.8076999999998</v>
      </c>
      <c r="R11330" s="12">
        <f>DATEDIF(order_date,delivery_date,"D")</f>
        <v>1</v>
      </c>
      <c r="S11330" s="12"/>
    </row>
    <row r="11331" spans="1:19" ht="14.25" customHeight="1" x14ac:dyDescent="0.35">
      <c r="A11331" s="2" t="s">
        <v>6838</v>
      </c>
      <c r="B11331" s="2">
        <v>106805</v>
      </c>
      <c r="C11331" s="2" t="s">
        <v>19</v>
      </c>
      <c r="D11331" s="2" t="s">
        <v>36</v>
      </c>
      <c r="E11331" s="2">
        <v>4919.47</v>
      </c>
      <c r="F11331" s="2">
        <v>7.0000000000000007E-2</v>
      </c>
      <c r="G11331" s="2">
        <v>6</v>
      </c>
      <c r="H11331" s="3">
        <v>45209</v>
      </c>
      <c r="I11331" s="3">
        <v>45215</v>
      </c>
      <c r="J11331" s="2" t="s">
        <v>21</v>
      </c>
      <c r="K11331" s="2" t="s">
        <v>27</v>
      </c>
      <c r="L11331" s="2">
        <v>1151.48</v>
      </c>
      <c r="M11331" s="2" t="s">
        <v>48</v>
      </c>
      <c r="N11331" s="11">
        <f>L11331/E11331*100</f>
        <v>23.406586481877113</v>
      </c>
      <c r="O11331" s="12" t="str">
        <f>IF(N11331&lt;10,"Low",IF(N11331&lt;20,"Med","High"))</f>
        <v>High</v>
      </c>
      <c r="P11331" s="12">
        <f>sales*discount</f>
        <v>344.36290000000002</v>
      </c>
      <c r="Q11331" s="12">
        <f>sales-Discount_Values</f>
        <v>4575.1071000000002</v>
      </c>
      <c r="R11331" s="12">
        <f>DATEDIF(order_date,delivery_date,"D")</f>
        <v>6</v>
      </c>
      <c r="S11331" s="12"/>
    </row>
    <row r="11332" spans="1:19" ht="14.25" customHeight="1" x14ac:dyDescent="0.35">
      <c r="A11332" s="2" t="s">
        <v>12101</v>
      </c>
      <c r="B11332" s="2">
        <v>112068</v>
      </c>
      <c r="C11332" s="2" t="s">
        <v>13</v>
      </c>
      <c r="D11332" s="2" t="s">
        <v>36</v>
      </c>
      <c r="E11332" s="2">
        <v>2179.69</v>
      </c>
      <c r="F11332" s="2">
        <v>0.28999999999999998</v>
      </c>
      <c r="G11332" s="2">
        <v>3</v>
      </c>
      <c r="H11332" s="3">
        <v>45516</v>
      </c>
      <c r="I11332" s="3">
        <v>45518</v>
      </c>
      <c r="J11332" s="2" t="s">
        <v>31</v>
      </c>
      <c r="K11332" s="2" t="s">
        <v>22</v>
      </c>
      <c r="L11332" s="2">
        <v>510.21</v>
      </c>
      <c r="M11332" s="2" t="s">
        <v>48</v>
      </c>
      <c r="N11332" s="11">
        <f>L11332/E11332*100</f>
        <v>23.407457023705206</v>
      </c>
      <c r="O11332" s="12" t="str">
        <f>IF(N11332&lt;10,"Low",IF(N11332&lt;20,"Med","High"))</f>
        <v>High</v>
      </c>
      <c r="P11332" s="12">
        <f>sales*discount</f>
        <v>632.11009999999999</v>
      </c>
      <c r="Q11332" s="12">
        <f>sales-Discount_Values</f>
        <v>1547.5799000000002</v>
      </c>
      <c r="R11332" s="12">
        <f>DATEDIF(order_date,delivery_date,"D")</f>
        <v>2</v>
      </c>
      <c r="S11332" s="12"/>
    </row>
    <row r="11333" spans="1:19" ht="14.25" customHeight="1" x14ac:dyDescent="0.35">
      <c r="A11333" s="2" t="s">
        <v>6692</v>
      </c>
      <c r="B11333" s="2">
        <v>106659</v>
      </c>
      <c r="C11333" s="2" t="s">
        <v>13</v>
      </c>
      <c r="D11333" s="2" t="s">
        <v>20</v>
      </c>
      <c r="E11333" s="2">
        <v>2622.91</v>
      </c>
      <c r="F11333" s="2">
        <v>0.37</v>
      </c>
      <c r="G11333" s="2">
        <v>2</v>
      </c>
      <c r="H11333" s="3">
        <v>45302</v>
      </c>
      <c r="I11333" s="3">
        <v>45303</v>
      </c>
      <c r="J11333" s="2" t="s">
        <v>15</v>
      </c>
      <c r="K11333" s="2" t="s">
        <v>27</v>
      </c>
      <c r="L11333" s="2">
        <v>613.96</v>
      </c>
      <c r="M11333" s="2" t="s">
        <v>39</v>
      </c>
      <c r="N11333" s="11">
        <f>L11333/E11333*100</f>
        <v>23.407589280608182</v>
      </c>
      <c r="O11333" s="12" t="str">
        <f>IF(N11333&lt;10,"Low",IF(N11333&lt;20,"Med","High"))</f>
        <v>High</v>
      </c>
      <c r="P11333" s="12">
        <f>sales*discount</f>
        <v>970.47669999999994</v>
      </c>
      <c r="Q11333" s="12">
        <f>sales-Discount_Values</f>
        <v>1652.4332999999999</v>
      </c>
      <c r="R11333" s="12">
        <f>DATEDIF(order_date,delivery_date,"D")</f>
        <v>1</v>
      </c>
      <c r="S11333" s="12"/>
    </row>
    <row r="11334" spans="1:19" ht="14.25" customHeight="1" x14ac:dyDescent="0.35">
      <c r="A11334" s="2" t="s">
        <v>4769</v>
      </c>
      <c r="B11334" s="2">
        <v>104736</v>
      </c>
      <c r="C11334" s="2" t="s">
        <v>13</v>
      </c>
      <c r="D11334" s="2" t="s">
        <v>20</v>
      </c>
      <c r="E11334" s="2">
        <v>3878.57</v>
      </c>
      <c r="F11334" s="2">
        <v>0.01</v>
      </c>
      <c r="G11334" s="2">
        <v>7</v>
      </c>
      <c r="H11334" s="3">
        <v>45526</v>
      </c>
      <c r="I11334" s="3">
        <v>45532</v>
      </c>
      <c r="J11334" s="2" t="s">
        <v>15</v>
      </c>
      <c r="K11334" s="2" t="s">
        <v>22</v>
      </c>
      <c r="L11334" s="2">
        <v>907.93</v>
      </c>
      <c r="M11334" s="2" t="s">
        <v>23</v>
      </c>
      <c r="N11334" s="11">
        <f>L11334/E11334*100</f>
        <v>23.408885233475221</v>
      </c>
      <c r="O11334" s="12" t="str">
        <f>IF(N11334&lt;10,"Low",IF(N11334&lt;20,"Med","High"))</f>
        <v>High</v>
      </c>
      <c r="P11334" s="12">
        <f>sales*discount</f>
        <v>38.785700000000006</v>
      </c>
      <c r="Q11334" s="12">
        <f>sales-Discount_Values</f>
        <v>3839.7843000000003</v>
      </c>
      <c r="R11334" s="12">
        <f>DATEDIF(order_date,delivery_date,"D")</f>
        <v>6</v>
      </c>
      <c r="S11334" s="12"/>
    </row>
    <row r="11335" spans="1:19" ht="14.25" customHeight="1" x14ac:dyDescent="0.35">
      <c r="A11335" s="2" t="s">
        <v>4885</v>
      </c>
      <c r="B11335" s="2">
        <v>104852</v>
      </c>
      <c r="C11335" s="2" t="s">
        <v>25</v>
      </c>
      <c r="D11335" s="2" t="s">
        <v>36</v>
      </c>
      <c r="E11335" s="2">
        <v>1176.82</v>
      </c>
      <c r="F11335" s="2">
        <v>0.46</v>
      </c>
      <c r="G11335" s="2">
        <v>2</v>
      </c>
      <c r="H11335" s="3">
        <v>45484</v>
      </c>
      <c r="I11335" s="3">
        <v>45487</v>
      </c>
      <c r="J11335" s="2" t="s">
        <v>21</v>
      </c>
      <c r="K11335" s="2" t="s">
        <v>16</v>
      </c>
      <c r="L11335" s="2">
        <v>275.49</v>
      </c>
      <c r="M11335" s="2" t="s">
        <v>39</v>
      </c>
      <c r="N11335" s="11">
        <f>L11335/E11335*100</f>
        <v>23.40969731989599</v>
      </c>
      <c r="O11335" s="12" t="str">
        <f>IF(N11335&lt;10,"Low",IF(N11335&lt;20,"Med","High"))</f>
        <v>High</v>
      </c>
      <c r="P11335" s="12">
        <f>sales*discount</f>
        <v>541.33719999999994</v>
      </c>
      <c r="Q11335" s="12">
        <f>sales-Discount_Values</f>
        <v>635.4828</v>
      </c>
      <c r="R11335" s="12">
        <f>DATEDIF(order_date,delivery_date,"D")</f>
        <v>3</v>
      </c>
      <c r="S11335" s="12"/>
    </row>
    <row r="11336" spans="1:19" ht="14.25" customHeight="1" x14ac:dyDescent="0.35">
      <c r="A11336" s="2" t="s">
        <v>9889</v>
      </c>
      <c r="B11336" s="2">
        <v>109856</v>
      </c>
      <c r="C11336" s="2" t="s">
        <v>13</v>
      </c>
      <c r="D11336" s="2" t="s">
        <v>33</v>
      </c>
      <c r="E11336" s="2">
        <v>1348.82</v>
      </c>
      <c r="F11336" s="2">
        <v>0.23</v>
      </c>
      <c r="G11336" s="2">
        <v>5</v>
      </c>
      <c r="H11336" s="3">
        <v>45143</v>
      </c>
      <c r="I11336" s="3">
        <v>45149</v>
      </c>
      <c r="J11336" s="2" t="s">
        <v>15</v>
      </c>
      <c r="K11336" s="2" t="s">
        <v>27</v>
      </c>
      <c r="L11336" s="2">
        <v>315.77999999999997</v>
      </c>
      <c r="M11336" s="2" t="s">
        <v>17</v>
      </c>
      <c r="N11336" s="11">
        <f>L11336/E11336*100</f>
        <v>23.411574561468544</v>
      </c>
      <c r="O11336" s="12" t="str">
        <f>IF(N11336&lt;10,"Low",IF(N11336&lt;20,"Med","High"))</f>
        <v>High</v>
      </c>
      <c r="P11336" s="12">
        <f>sales*discount</f>
        <v>310.22859999999997</v>
      </c>
      <c r="Q11336" s="12">
        <f>sales-Discount_Values</f>
        <v>1038.5914</v>
      </c>
      <c r="R11336" s="12">
        <f>DATEDIF(order_date,delivery_date,"D")</f>
        <v>6</v>
      </c>
      <c r="S11336" s="12"/>
    </row>
    <row r="11337" spans="1:19" ht="14.25" customHeight="1" x14ac:dyDescent="0.35">
      <c r="A11337" s="2" t="s">
        <v>10055</v>
      </c>
      <c r="B11337" s="2">
        <v>110022</v>
      </c>
      <c r="C11337" s="2" t="s">
        <v>13</v>
      </c>
      <c r="D11337" s="2" t="s">
        <v>33</v>
      </c>
      <c r="E11337" s="2">
        <v>256.73</v>
      </c>
      <c r="F11337" s="2">
        <v>0.05</v>
      </c>
      <c r="G11337" s="2">
        <v>3</v>
      </c>
      <c r="H11337" s="3">
        <v>45266</v>
      </c>
      <c r="I11337" s="3">
        <v>45269</v>
      </c>
      <c r="J11337" s="2" t="s">
        <v>15</v>
      </c>
      <c r="K11337" s="2" t="s">
        <v>16</v>
      </c>
      <c r="L11337" s="2">
        <v>60.11</v>
      </c>
      <c r="M11337" s="2" t="s">
        <v>28</v>
      </c>
      <c r="N11337" s="11">
        <f>L11337/E11337*100</f>
        <v>23.413703112219061</v>
      </c>
      <c r="O11337" s="12" t="str">
        <f>IF(N11337&lt;10,"Low",IF(N11337&lt;20,"Med","High"))</f>
        <v>High</v>
      </c>
      <c r="P11337" s="12">
        <f>sales*discount</f>
        <v>12.836500000000001</v>
      </c>
      <c r="Q11337" s="12">
        <f>sales-Discount_Values</f>
        <v>243.89350000000002</v>
      </c>
      <c r="R11337" s="12">
        <f>DATEDIF(order_date,delivery_date,"D")</f>
        <v>3</v>
      </c>
      <c r="S11337" s="12"/>
    </row>
    <row r="11338" spans="1:19" ht="14.25" customHeight="1" x14ac:dyDescent="0.35">
      <c r="A11338" s="2" t="s">
        <v>6091</v>
      </c>
      <c r="B11338" s="2">
        <v>106058</v>
      </c>
      <c r="C11338" s="2" t="s">
        <v>13</v>
      </c>
      <c r="D11338" s="2" t="s">
        <v>26</v>
      </c>
      <c r="E11338" s="2">
        <v>922.65</v>
      </c>
      <c r="F11338" s="2">
        <v>0.38</v>
      </c>
      <c r="G11338" s="2">
        <v>7</v>
      </c>
      <c r="H11338" s="3">
        <v>45541</v>
      </c>
      <c r="I11338" s="3">
        <v>45547</v>
      </c>
      <c r="J11338" s="2" t="s">
        <v>21</v>
      </c>
      <c r="K11338" s="2" t="s">
        <v>27</v>
      </c>
      <c r="L11338" s="2">
        <v>216.03</v>
      </c>
      <c r="M11338" s="2" t="s">
        <v>23</v>
      </c>
      <c r="N11338" s="11">
        <f>L11338/E11338*100</f>
        <v>23.414079011542839</v>
      </c>
      <c r="O11338" s="12" t="str">
        <f>IF(N11338&lt;10,"Low",IF(N11338&lt;20,"Med","High"))</f>
        <v>High</v>
      </c>
      <c r="P11338" s="12">
        <f>sales*discount</f>
        <v>350.60699999999997</v>
      </c>
      <c r="Q11338" s="12">
        <f>sales-Discount_Values</f>
        <v>572.04300000000001</v>
      </c>
      <c r="R11338" s="12">
        <f>DATEDIF(order_date,delivery_date,"D")</f>
        <v>6</v>
      </c>
      <c r="S11338" s="12"/>
    </row>
    <row r="11339" spans="1:19" ht="14.25" customHeight="1" x14ac:dyDescent="0.35">
      <c r="A11339" s="2" t="s">
        <v>8436</v>
      </c>
      <c r="B11339" s="2">
        <v>108403</v>
      </c>
      <c r="C11339" s="2" t="s">
        <v>19</v>
      </c>
      <c r="D11339" s="2" t="s">
        <v>36</v>
      </c>
      <c r="E11339" s="2">
        <v>1430.48</v>
      </c>
      <c r="F11339" s="2">
        <v>0.28999999999999998</v>
      </c>
      <c r="G11339" s="2">
        <v>1</v>
      </c>
      <c r="H11339" s="3">
        <v>45469</v>
      </c>
      <c r="I11339" s="3">
        <v>45470</v>
      </c>
      <c r="J11339" s="2" t="s">
        <v>15</v>
      </c>
      <c r="K11339" s="2" t="s">
        <v>16</v>
      </c>
      <c r="L11339" s="2">
        <v>335.01</v>
      </c>
      <c r="M11339" s="2" t="s">
        <v>17</v>
      </c>
      <c r="N11339" s="11">
        <f>L11339/E11339*100</f>
        <v>23.419411666014202</v>
      </c>
      <c r="O11339" s="12" t="str">
        <f>IF(N11339&lt;10,"Low",IF(N11339&lt;20,"Med","High"))</f>
        <v>High</v>
      </c>
      <c r="P11339" s="12">
        <f>sales*discount</f>
        <v>414.83919999999995</v>
      </c>
      <c r="Q11339" s="12">
        <f>sales-Discount_Values</f>
        <v>1015.6408000000001</v>
      </c>
      <c r="R11339" s="12">
        <f>DATEDIF(order_date,delivery_date,"D")</f>
        <v>1</v>
      </c>
      <c r="S11339" s="12"/>
    </row>
    <row r="11340" spans="1:19" ht="14.25" customHeight="1" x14ac:dyDescent="0.35">
      <c r="A11340" s="2" t="s">
        <v>14270</v>
      </c>
      <c r="B11340" s="2">
        <v>114237</v>
      </c>
      <c r="C11340" s="2" t="s">
        <v>25</v>
      </c>
      <c r="D11340" s="2" t="s">
        <v>14</v>
      </c>
      <c r="E11340" s="2">
        <v>4647.63</v>
      </c>
      <c r="F11340" s="2">
        <v>0.14000000000000001</v>
      </c>
      <c r="G11340" s="2">
        <v>7</v>
      </c>
      <c r="H11340" s="3">
        <v>45086</v>
      </c>
      <c r="I11340" s="3">
        <v>45092</v>
      </c>
      <c r="J11340" s="2" t="s">
        <v>15</v>
      </c>
      <c r="K11340" s="2" t="s">
        <v>27</v>
      </c>
      <c r="L11340" s="2">
        <v>1088.54</v>
      </c>
      <c r="M11340" s="2" t="s">
        <v>39</v>
      </c>
      <c r="N11340" s="11">
        <f>L11340/E11340*100</f>
        <v>23.421399724160487</v>
      </c>
      <c r="O11340" s="12" t="str">
        <f>IF(N11340&lt;10,"Low",IF(N11340&lt;20,"Med","High"))</f>
        <v>High</v>
      </c>
      <c r="P11340" s="12">
        <f>sales*discount</f>
        <v>650.66820000000007</v>
      </c>
      <c r="Q11340" s="12">
        <f>sales-Discount_Values</f>
        <v>3996.9618</v>
      </c>
      <c r="R11340" s="12">
        <f>DATEDIF(order_date,delivery_date,"D")</f>
        <v>6</v>
      </c>
      <c r="S11340" s="12"/>
    </row>
    <row r="11341" spans="1:19" ht="14.25" customHeight="1" x14ac:dyDescent="0.35">
      <c r="A11341" s="2" t="s">
        <v>13304</v>
      </c>
      <c r="B11341" s="2">
        <v>113271</v>
      </c>
      <c r="C11341" s="2" t="s">
        <v>25</v>
      </c>
      <c r="D11341" s="2" t="s">
        <v>36</v>
      </c>
      <c r="E11341" s="2">
        <v>3785.44</v>
      </c>
      <c r="F11341" s="2">
        <v>0.32</v>
      </c>
      <c r="G11341" s="2">
        <v>6</v>
      </c>
      <c r="H11341" s="3">
        <v>45076</v>
      </c>
      <c r="I11341" s="3">
        <v>45081</v>
      </c>
      <c r="J11341" s="2" t="s">
        <v>21</v>
      </c>
      <c r="K11341" s="2" t="s">
        <v>22</v>
      </c>
      <c r="L11341" s="2">
        <v>886.66</v>
      </c>
      <c r="M11341" s="2" t="s">
        <v>39</v>
      </c>
      <c r="N11341" s="11">
        <f>L11341/E11341*100</f>
        <v>23.422904602899528</v>
      </c>
      <c r="O11341" s="12" t="str">
        <f>IF(N11341&lt;10,"Low",IF(N11341&lt;20,"Med","High"))</f>
        <v>High</v>
      </c>
      <c r="P11341" s="12">
        <f>sales*discount</f>
        <v>1211.3407999999999</v>
      </c>
      <c r="Q11341" s="12">
        <f>sales-Discount_Values</f>
        <v>2574.0992000000001</v>
      </c>
      <c r="R11341" s="12">
        <f>DATEDIF(order_date,delivery_date,"D")</f>
        <v>5</v>
      </c>
      <c r="S11341" s="12"/>
    </row>
    <row r="11342" spans="1:19" ht="14.25" customHeight="1" x14ac:dyDescent="0.35">
      <c r="A11342" s="2" t="s">
        <v>5637</v>
      </c>
      <c r="B11342" s="2">
        <v>105604</v>
      </c>
      <c r="C11342" s="2" t="s">
        <v>41</v>
      </c>
      <c r="D11342" s="2" t="s">
        <v>33</v>
      </c>
      <c r="E11342" s="2">
        <v>1760.05</v>
      </c>
      <c r="F11342" s="2">
        <v>0.27</v>
      </c>
      <c r="G11342" s="2">
        <v>4</v>
      </c>
      <c r="H11342" s="3">
        <v>45303</v>
      </c>
      <c r="I11342" s="3">
        <v>45306</v>
      </c>
      <c r="J11342" s="2" t="s">
        <v>21</v>
      </c>
      <c r="K11342" s="2" t="s">
        <v>27</v>
      </c>
      <c r="L11342" s="2">
        <v>412.26</v>
      </c>
      <c r="M11342" s="2" t="s">
        <v>39</v>
      </c>
      <c r="N11342" s="11">
        <f>L11342/E11342*100</f>
        <v>23.42319820459646</v>
      </c>
      <c r="O11342" s="12" t="str">
        <f>IF(N11342&lt;10,"Low",IF(N11342&lt;20,"Med","High"))</f>
        <v>High</v>
      </c>
      <c r="P11342" s="12">
        <f>sales*discount</f>
        <v>475.21350000000001</v>
      </c>
      <c r="Q11342" s="12">
        <f>sales-Discount_Values</f>
        <v>1284.8364999999999</v>
      </c>
      <c r="R11342" s="12">
        <f>DATEDIF(order_date,delivery_date,"D")</f>
        <v>3</v>
      </c>
      <c r="S11342" s="12"/>
    </row>
    <row r="11343" spans="1:19" ht="14.25" customHeight="1" x14ac:dyDescent="0.35">
      <c r="A11343" s="2" t="s">
        <v>11485</v>
      </c>
      <c r="B11343" s="2">
        <v>111452</v>
      </c>
      <c r="C11343" s="2" t="s">
        <v>19</v>
      </c>
      <c r="D11343" s="2" t="s">
        <v>14</v>
      </c>
      <c r="E11343" s="2">
        <v>2540.7199999999998</v>
      </c>
      <c r="F11343" s="2">
        <v>0.18</v>
      </c>
      <c r="G11343" s="2">
        <v>7</v>
      </c>
      <c r="H11343" s="3">
        <v>45588</v>
      </c>
      <c r="I11343" s="3">
        <v>45593</v>
      </c>
      <c r="J11343" s="2" t="s">
        <v>15</v>
      </c>
      <c r="K11343" s="2" t="s">
        <v>16</v>
      </c>
      <c r="L11343" s="2">
        <v>595.14</v>
      </c>
      <c r="M11343" s="2" t="s">
        <v>28</v>
      </c>
      <c r="N11343" s="11">
        <f>L11343/E11343*100</f>
        <v>23.424068767908309</v>
      </c>
      <c r="O11343" s="12" t="str">
        <f>IF(N11343&lt;10,"Low",IF(N11343&lt;20,"Med","High"))</f>
        <v>High</v>
      </c>
      <c r="P11343" s="12">
        <f>sales*discount</f>
        <v>457.32959999999997</v>
      </c>
      <c r="Q11343" s="12">
        <f>sales-Discount_Values</f>
        <v>2083.3903999999998</v>
      </c>
      <c r="R11343" s="12">
        <f>DATEDIF(order_date,delivery_date,"D")</f>
        <v>5</v>
      </c>
      <c r="S11343" s="12"/>
    </row>
    <row r="11344" spans="1:19" ht="14.25" customHeight="1" x14ac:dyDescent="0.35">
      <c r="A11344" s="2" t="s">
        <v>12304</v>
      </c>
      <c r="B11344" s="2">
        <v>112271</v>
      </c>
      <c r="C11344" s="2" t="s">
        <v>19</v>
      </c>
      <c r="D11344" s="2" t="s">
        <v>36</v>
      </c>
      <c r="E11344" s="2">
        <v>1638.85</v>
      </c>
      <c r="F11344" s="2">
        <v>0.12</v>
      </c>
      <c r="G11344" s="2">
        <v>8</v>
      </c>
      <c r="H11344" s="3">
        <v>45152</v>
      </c>
      <c r="I11344" s="3">
        <v>45154</v>
      </c>
      <c r="J11344" s="2" t="s">
        <v>21</v>
      </c>
      <c r="K11344" s="2" t="s">
        <v>16</v>
      </c>
      <c r="L11344" s="2">
        <v>383.89</v>
      </c>
      <c r="M11344" s="2" t="s">
        <v>34</v>
      </c>
      <c r="N11344" s="11">
        <f>L11344/E11344*100</f>
        <v>23.424352442261341</v>
      </c>
      <c r="O11344" s="12" t="str">
        <f>IF(N11344&lt;10,"Low",IF(N11344&lt;20,"Med","High"))</f>
        <v>High</v>
      </c>
      <c r="P11344" s="12">
        <f>sales*discount</f>
        <v>196.66199999999998</v>
      </c>
      <c r="Q11344" s="12">
        <f>sales-Discount_Values</f>
        <v>1442.1879999999999</v>
      </c>
      <c r="R11344" s="12">
        <f>DATEDIF(order_date,delivery_date,"D")</f>
        <v>2</v>
      </c>
      <c r="S11344" s="12"/>
    </row>
    <row r="11345" spans="1:19" ht="14.25" customHeight="1" x14ac:dyDescent="0.35">
      <c r="A11345" s="2" t="s">
        <v>2053</v>
      </c>
      <c r="B11345" s="2">
        <v>102020</v>
      </c>
      <c r="C11345" s="2" t="s">
        <v>13</v>
      </c>
      <c r="D11345" s="2" t="s">
        <v>26</v>
      </c>
      <c r="E11345" s="2">
        <v>1031.0899999999999</v>
      </c>
      <c r="F11345" s="2">
        <v>0.16</v>
      </c>
      <c r="G11345" s="2">
        <v>2</v>
      </c>
      <c r="H11345" s="3">
        <v>45374</v>
      </c>
      <c r="I11345" s="3">
        <v>45380</v>
      </c>
      <c r="J11345" s="2" t="s">
        <v>21</v>
      </c>
      <c r="K11345" s="2" t="s">
        <v>16</v>
      </c>
      <c r="L11345" s="2">
        <v>241.54</v>
      </c>
      <c r="M11345" s="2" t="s">
        <v>48</v>
      </c>
      <c r="N11345" s="11">
        <f>L11345/E11345*100</f>
        <v>23.425695138154769</v>
      </c>
      <c r="O11345" s="12" t="str">
        <f>IF(N11345&lt;10,"Low",IF(N11345&lt;20,"Med","High"))</f>
        <v>High</v>
      </c>
      <c r="P11345" s="12">
        <f>sales*discount</f>
        <v>164.9744</v>
      </c>
      <c r="Q11345" s="12">
        <f>sales-Discount_Values</f>
        <v>866.11559999999986</v>
      </c>
      <c r="R11345" s="12">
        <f>DATEDIF(order_date,delivery_date,"D")</f>
        <v>6</v>
      </c>
      <c r="S11345" s="12"/>
    </row>
    <row r="11346" spans="1:19" ht="14.25" customHeight="1" x14ac:dyDescent="0.35">
      <c r="A11346" s="2" t="s">
        <v>7765</v>
      </c>
      <c r="B11346" s="2">
        <v>107732</v>
      </c>
      <c r="C11346" s="2" t="s">
        <v>25</v>
      </c>
      <c r="D11346" s="2" t="s">
        <v>36</v>
      </c>
      <c r="E11346" s="2">
        <v>2531.09</v>
      </c>
      <c r="F11346" s="2">
        <v>0.3</v>
      </c>
      <c r="G11346" s="2">
        <v>5</v>
      </c>
      <c r="H11346" s="3">
        <v>45320</v>
      </c>
      <c r="I11346" s="3">
        <v>45326</v>
      </c>
      <c r="J11346" s="2" t="s">
        <v>21</v>
      </c>
      <c r="K11346" s="2" t="s">
        <v>27</v>
      </c>
      <c r="L11346" s="2">
        <v>592.97</v>
      </c>
      <c r="M11346" s="2" t="s">
        <v>34</v>
      </c>
      <c r="N11346" s="11">
        <f>L11346/E11346*100</f>
        <v>23.427456155253271</v>
      </c>
      <c r="O11346" s="12" t="str">
        <f>IF(N11346&lt;10,"Low",IF(N11346&lt;20,"Med","High"))</f>
        <v>High</v>
      </c>
      <c r="P11346" s="12">
        <f>sales*discount</f>
        <v>759.327</v>
      </c>
      <c r="Q11346" s="12">
        <f>sales-Discount_Values</f>
        <v>1771.7630000000001</v>
      </c>
      <c r="R11346" s="12">
        <f>DATEDIF(order_date,delivery_date,"D")</f>
        <v>6</v>
      </c>
      <c r="S11346" s="12"/>
    </row>
    <row r="11347" spans="1:19" ht="14.25" customHeight="1" x14ac:dyDescent="0.35">
      <c r="A11347" s="2" t="s">
        <v>3330</v>
      </c>
      <c r="B11347" s="2">
        <v>103297</v>
      </c>
      <c r="C11347" s="2" t="s">
        <v>19</v>
      </c>
      <c r="D11347" s="2" t="s">
        <v>20</v>
      </c>
      <c r="E11347" s="2">
        <v>4062.88</v>
      </c>
      <c r="F11347" s="2">
        <v>0.34</v>
      </c>
      <c r="G11347" s="2">
        <v>6</v>
      </c>
      <c r="H11347" s="3">
        <v>45336</v>
      </c>
      <c r="I11347" s="3">
        <v>45339</v>
      </c>
      <c r="J11347" s="2" t="s">
        <v>21</v>
      </c>
      <c r="K11347" s="2" t="s">
        <v>22</v>
      </c>
      <c r="L11347" s="2">
        <v>952.1</v>
      </c>
      <c r="M11347" s="2" t="s">
        <v>48</v>
      </c>
      <c r="N11347" s="11">
        <f>L11347/E11347*100</f>
        <v>23.43411570117749</v>
      </c>
      <c r="O11347" s="12" t="str">
        <f>IF(N11347&lt;10,"Low",IF(N11347&lt;20,"Med","High"))</f>
        <v>High</v>
      </c>
      <c r="P11347" s="12">
        <f>sales*discount</f>
        <v>1381.3792000000001</v>
      </c>
      <c r="Q11347" s="12">
        <f>sales-Discount_Values</f>
        <v>2681.5007999999998</v>
      </c>
      <c r="R11347" s="12">
        <f>DATEDIF(order_date,delivery_date,"D")</f>
        <v>3</v>
      </c>
      <c r="S11347" s="12"/>
    </row>
    <row r="11348" spans="1:19" ht="14.25" customHeight="1" x14ac:dyDescent="0.35">
      <c r="A11348" s="2" t="s">
        <v>1990</v>
      </c>
      <c r="B11348" s="2">
        <v>101957</v>
      </c>
      <c r="C11348" s="2" t="s">
        <v>13</v>
      </c>
      <c r="D11348" s="2" t="s">
        <v>26</v>
      </c>
      <c r="E11348" s="2">
        <v>4451.12</v>
      </c>
      <c r="F11348" s="2">
        <v>0.39</v>
      </c>
      <c r="G11348" s="2">
        <v>4</v>
      </c>
      <c r="H11348" s="3">
        <v>45517</v>
      </c>
      <c r="I11348" s="3">
        <v>45523</v>
      </c>
      <c r="J11348" s="2" t="s">
        <v>31</v>
      </c>
      <c r="K11348" s="2" t="s">
        <v>27</v>
      </c>
      <c r="L11348" s="2">
        <v>1043.1500000000001</v>
      </c>
      <c r="M11348" s="2" t="s">
        <v>34</v>
      </c>
      <c r="N11348" s="11">
        <f>L11348/E11348*100</f>
        <v>23.435674616725681</v>
      </c>
      <c r="O11348" s="12" t="str">
        <f>IF(N11348&lt;10,"Low",IF(N11348&lt;20,"Med","High"))</f>
        <v>High</v>
      </c>
      <c r="P11348" s="12">
        <f>sales*discount</f>
        <v>1735.9367999999999</v>
      </c>
      <c r="Q11348" s="12">
        <f>sales-Discount_Values</f>
        <v>2715.1831999999999</v>
      </c>
      <c r="R11348" s="12">
        <f>DATEDIF(order_date,delivery_date,"D")</f>
        <v>6</v>
      </c>
      <c r="S11348" s="12"/>
    </row>
    <row r="11349" spans="1:19" ht="14.25" customHeight="1" x14ac:dyDescent="0.35">
      <c r="A11349" s="2" t="s">
        <v>9698</v>
      </c>
      <c r="B11349" s="2">
        <v>109665</v>
      </c>
      <c r="C11349" s="2" t="s">
        <v>25</v>
      </c>
      <c r="D11349" s="2" t="s">
        <v>14</v>
      </c>
      <c r="E11349" s="2">
        <v>514.13</v>
      </c>
      <c r="F11349" s="2">
        <v>0.27</v>
      </c>
      <c r="G11349" s="2">
        <v>7</v>
      </c>
      <c r="H11349" s="3">
        <v>45234</v>
      </c>
      <c r="I11349" s="3">
        <v>45240</v>
      </c>
      <c r="J11349" s="2" t="s">
        <v>31</v>
      </c>
      <c r="K11349" s="2" t="s">
        <v>16</v>
      </c>
      <c r="L11349" s="2">
        <v>120.49</v>
      </c>
      <c r="M11349" s="2" t="s">
        <v>28</v>
      </c>
      <c r="N11349" s="11">
        <f>L11349/E11349*100</f>
        <v>23.435706922373718</v>
      </c>
      <c r="O11349" s="12" t="str">
        <f>IF(N11349&lt;10,"Low",IF(N11349&lt;20,"Med","High"))</f>
        <v>High</v>
      </c>
      <c r="P11349" s="12">
        <f>sales*discount</f>
        <v>138.8151</v>
      </c>
      <c r="Q11349" s="12">
        <f>sales-Discount_Values</f>
        <v>375.31489999999997</v>
      </c>
      <c r="R11349" s="12">
        <f>DATEDIF(order_date,delivery_date,"D")</f>
        <v>6</v>
      </c>
      <c r="S11349" s="12"/>
    </row>
    <row r="11350" spans="1:19" ht="14.25" customHeight="1" x14ac:dyDescent="0.35">
      <c r="A11350" s="2" t="s">
        <v>7096</v>
      </c>
      <c r="B11350" s="2">
        <v>107063</v>
      </c>
      <c r="C11350" s="2" t="s">
        <v>13</v>
      </c>
      <c r="D11350" s="2" t="s">
        <v>14</v>
      </c>
      <c r="E11350" s="2">
        <v>3666.71</v>
      </c>
      <c r="F11350" s="2">
        <v>0.05</v>
      </c>
      <c r="G11350" s="2">
        <v>3</v>
      </c>
      <c r="H11350" s="3">
        <v>45320</v>
      </c>
      <c r="I11350" s="3">
        <v>45324</v>
      </c>
      <c r="J11350" s="2" t="s">
        <v>15</v>
      </c>
      <c r="K11350" s="2" t="s">
        <v>22</v>
      </c>
      <c r="L11350" s="2">
        <v>859.33</v>
      </c>
      <c r="M11350" s="2" t="s">
        <v>28</v>
      </c>
      <c r="N11350" s="11">
        <f>L11350/E11350*100</f>
        <v>23.435995756413789</v>
      </c>
      <c r="O11350" s="12" t="str">
        <f>IF(N11350&lt;10,"Low",IF(N11350&lt;20,"Med","High"))</f>
        <v>High</v>
      </c>
      <c r="P11350" s="12">
        <f>sales*discount</f>
        <v>183.33550000000002</v>
      </c>
      <c r="Q11350" s="12">
        <f>sales-Discount_Values</f>
        <v>3483.3744999999999</v>
      </c>
      <c r="R11350" s="12">
        <f>DATEDIF(order_date,delivery_date,"D")</f>
        <v>4</v>
      </c>
      <c r="S11350" s="12"/>
    </row>
    <row r="11351" spans="1:19" ht="14.25" customHeight="1" x14ac:dyDescent="0.35">
      <c r="A11351" s="2" t="s">
        <v>3813</v>
      </c>
      <c r="B11351" s="2">
        <v>103780</v>
      </c>
      <c r="C11351" s="2" t="s">
        <v>19</v>
      </c>
      <c r="D11351" s="2" t="s">
        <v>14</v>
      </c>
      <c r="E11351" s="2">
        <v>2993.6</v>
      </c>
      <c r="F11351" s="2">
        <v>0.36</v>
      </c>
      <c r="G11351" s="2">
        <v>8</v>
      </c>
      <c r="H11351" s="3">
        <v>45408</v>
      </c>
      <c r="I11351" s="3">
        <v>45409</v>
      </c>
      <c r="J11351" s="2" t="s">
        <v>15</v>
      </c>
      <c r="K11351" s="2" t="s">
        <v>16</v>
      </c>
      <c r="L11351" s="2">
        <v>701.59</v>
      </c>
      <c r="M11351" s="2" t="s">
        <v>34</v>
      </c>
      <c r="N11351" s="11">
        <f>L11351/E11351*100</f>
        <v>23.436330839123464</v>
      </c>
      <c r="O11351" s="12" t="str">
        <f>IF(N11351&lt;10,"Low",IF(N11351&lt;20,"Med","High"))</f>
        <v>High</v>
      </c>
      <c r="P11351" s="12">
        <f>sales*discount</f>
        <v>1077.6959999999999</v>
      </c>
      <c r="Q11351" s="12">
        <f>sales-Discount_Values</f>
        <v>1915.904</v>
      </c>
      <c r="R11351" s="12">
        <f>DATEDIF(order_date,delivery_date,"D")</f>
        <v>1</v>
      </c>
      <c r="S11351" s="12"/>
    </row>
    <row r="11352" spans="1:19" ht="14.25" customHeight="1" x14ac:dyDescent="0.35">
      <c r="A11352" s="2" t="s">
        <v>9237</v>
      </c>
      <c r="B11352" s="2">
        <v>109204</v>
      </c>
      <c r="C11352" s="2" t="s">
        <v>19</v>
      </c>
      <c r="D11352" s="2" t="s">
        <v>33</v>
      </c>
      <c r="E11352" s="2">
        <v>937.43</v>
      </c>
      <c r="F11352" s="2">
        <v>0.39</v>
      </c>
      <c r="G11352" s="2">
        <v>6</v>
      </c>
      <c r="H11352" s="3">
        <v>45365</v>
      </c>
      <c r="I11352" s="3">
        <v>45371</v>
      </c>
      <c r="J11352" s="2" t="s">
        <v>31</v>
      </c>
      <c r="K11352" s="2" t="s">
        <v>16</v>
      </c>
      <c r="L11352" s="2">
        <v>219.7</v>
      </c>
      <c r="M11352" s="2" t="s">
        <v>39</v>
      </c>
      <c r="N11352" s="11">
        <f>L11352/E11352*100</f>
        <v>23.436416585771738</v>
      </c>
      <c r="O11352" s="12" t="str">
        <f>IF(N11352&lt;10,"Low",IF(N11352&lt;20,"Med","High"))</f>
        <v>High</v>
      </c>
      <c r="P11352" s="12">
        <f>sales*discount</f>
        <v>365.59769999999997</v>
      </c>
      <c r="Q11352" s="12">
        <f>sales-Discount_Values</f>
        <v>571.83230000000003</v>
      </c>
      <c r="R11352" s="12">
        <f>DATEDIF(order_date,delivery_date,"D")</f>
        <v>6</v>
      </c>
      <c r="S11352" s="12"/>
    </row>
    <row r="11353" spans="1:19" ht="14.25" customHeight="1" x14ac:dyDescent="0.35">
      <c r="A11353" s="2" t="s">
        <v>486</v>
      </c>
      <c r="B11353" s="2">
        <v>100453</v>
      </c>
      <c r="C11353" s="2" t="s">
        <v>41</v>
      </c>
      <c r="D11353" s="2" t="s">
        <v>33</v>
      </c>
      <c r="E11353" s="2">
        <v>640.41</v>
      </c>
      <c r="F11353" s="2">
        <v>0.32</v>
      </c>
      <c r="G11353" s="2">
        <v>5</v>
      </c>
      <c r="H11353" s="3">
        <v>45492</v>
      </c>
      <c r="I11353" s="3">
        <v>45499</v>
      </c>
      <c r="J11353" s="2" t="s">
        <v>31</v>
      </c>
      <c r="K11353" s="2" t="s">
        <v>22</v>
      </c>
      <c r="L11353" s="2">
        <v>150.09</v>
      </c>
      <c r="M11353" s="2" t="s">
        <v>34</v>
      </c>
      <c r="N11353" s="11">
        <f>L11353/E11353*100</f>
        <v>23.436548461142081</v>
      </c>
      <c r="O11353" s="12" t="str">
        <f>IF(N11353&lt;10,"Low",IF(N11353&lt;20,"Med","High"))</f>
        <v>High</v>
      </c>
      <c r="P11353" s="12">
        <f>sales*discount</f>
        <v>204.93119999999999</v>
      </c>
      <c r="Q11353" s="12">
        <f>sales-Discount_Values</f>
        <v>435.47879999999998</v>
      </c>
      <c r="R11353" s="12">
        <f>DATEDIF(order_date,delivery_date,"D")</f>
        <v>7</v>
      </c>
      <c r="S11353" s="12"/>
    </row>
    <row r="11354" spans="1:19" ht="14.25" customHeight="1" x14ac:dyDescent="0.35">
      <c r="A11354" s="2" t="s">
        <v>8113</v>
      </c>
      <c r="B11354" s="2">
        <v>108080</v>
      </c>
      <c r="C11354" s="2" t="s">
        <v>25</v>
      </c>
      <c r="D11354" s="2" t="s">
        <v>14</v>
      </c>
      <c r="E11354" s="2">
        <v>4409.34</v>
      </c>
      <c r="F11354" s="2">
        <v>0.3</v>
      </c>
      <c r="G11354" s="2">
        <v>2</v>
      </c>
      <c r="H11354" s="3">
        <v>45325</v>
      </c>
      <c r="I11354" s="3">
        <v>45332</v>
      </c>
      <c r="J11354" s="2" t="s">
        <v>21</v>
      </c>
      <c r="K11354" s="2" t="s">
        <v>22</v>
      </c>
      <c r="L11354" s="2">
        <v>1033.6500000000001</v>
      </c>
      <c r="M11354" s="2" t="s">
        <v>23</v>
      </c>
      <c r="N11354" s="11">
        <f>L11354/E11354*100</f>
        <v>23.442283879220021</v>
      </c>
      <c r="O11354" s="12" t="str">
        <f>IF(N11354&lt;10,"Low",IF(N11354&lt;20,"Med","High"))</f>
        <v>High</v>
      </c>
      <c r="P11354" s="12">
        <f>sales*discount</f>
        <v>1322.8019999999999</v>
      </c>
      <c r="Q11354" s="12">
        <f>sales-Discount_Values</f>
        <v>3086.5380000000005</v>
      </c>
      <c r="R11354" s="12">
        <f>DATEDIF(order_date,delivery_date,"D")</f>
        <v>7</v>
      </c>
      <c r="S11354" s="12"/>
    </row>
    <row r="11355" spans="1:19" ht="14.25" customHeight="1" x14ac:dyDescent="0.35">
      <c r="A11355" s="2" t="s">
        <v>14291</v>
      </c>
      <c r="B11355" s="2">
        <v>114258</v>
      </c>
      <c r="C11355" s="2" t="s">
        <v>13</v>
      </c>
      <c r="D11355" s="2" t="s">
        <v>26</v>
      </c>
      <c r="E11355" s="2">
        <v>3536.14</v>
      </c>
      <c r="F11355" s="2">
        <v>0.19</v>
      </c>
      <c r="G11355" s="2">
        <v>6</v>
      </c>
      <c r="H11355" s="3">
        <v>45308</v>
      </c>
      <c r="I11355" s="3">
        <v>45310</v>
      </c>
      <c r="J11355" s="2" t="s">
        <v>15</v>
      </c>
      <c r="K11355" s="2" t="s">
        <v>16</v>
      </c>
      <c r="L11355" s="2">
        <v>828.97</v>
      </c>
      <c r="M11355" s="2" t="s">
        <v>34</v>
      </c>
      <c r="N11355" s="11">
        <f>L11355/E11355*100</f>
        <v>23.442793554553838</v>
      </c>
      <c r="O11355" s="12" t="str">
        <f>IF(N11355&lt;10,"Low",IF(N11355&lt;20,"Med","High"))</f>
        <v>High</v>
      </c>
      <c r="P11355" s="12">
        <f>sales*discount</f>
        <v>671.86659999999995</v>
      </c>
      <c r="Q11355" s="12">
        <f>sales-Discount_Values</f>
        <v>2864.2734</v>
      </c>
      <c r="R11355" s="12">
        <f>DATEDIF(order_date,delivery_date,"D")</f>
        <v>2</v>
      </c>
      <c r="S11355" s="12"/>
    </row>
    <row r="11356" spans="1:19" ht="14.25" customHeight="1" x14ac:dyDescent="0.35">
      <c r="A11356" s="2" t="s">
        <v>2445</v>
      </c>
      <c r="B11356" s="2">
        <v>102412</v>
      </c>
      <c r="C11356" s="2" t="s">
        <v>41</v>
      </c>
      <c r="D11356" s="2" t="s">
        <v>20</v>
      </c>
      <c r="E11356" s="2">
        <v>2888.08</v>
      </c>
      <c r="F11356" s="2">
        <v>0.4</v>
      </c>
      <c r="G11356" s="2">
        <v>5</v>
      </c>
      <c r="H11356" s="3">
        <v>45009</v>
      </c>
      <c r="I11356" s="3">
        <v>45014</v>
      </c>
      <c r="J11356" s="2" t="s">
        <v>31</v>
      </c>
      <c r="K11356" s="2" t="s">
        <v>22</v>
      </c>
      <c r="L11356" s="2">
        <v>677.2</v>
      </c>
      <c r="M11356" s="2" t="s">
        <v>23</v>
      </c>
      <c r="N11356" s="11">
        <f>L11356/E11356*100</f>
        <v>23.448103930639043</v>
      </c>
      <c r="O11356" s="12" t="str">
        <f>IF(N11356&lt;10,"Low",IF(N11356&lt;20,"Med","High"))</f>
        <v>High</v>
      </c>
      <c r="P11356" s="12">
        <f>sales*discount</f>
        <v>1155.232</v>
      </c>
      <c r="Q11356" s="12">
        <f>sales-Discount_Values</f>
        <v>1732.848</v>
      </c>
      <c r="R11356" s="12">
        <f>DATEDIF(order_date,delivery_date,"D")</f>
        <v>5</v>
      </c>
      <c r="S11356" s="12"/>
    </row>
    <row r="11357" spans="1:19" ht="14.25" customHeight="1" x14ac:dyDescent="0.35">
      <c r="A11357" s="2" t="s">
        <v>11082</v>
      </c>
      <c r="B11357" s="2">
        <v>111049</v>
      </c>
      <c r="C11357" s="2" t="s">
        <v>25</v>
      </c>
      <c r="D11357" s="2" t="s">
        <v>20</v>
      </c>
      <c r="E11357" s="2">
        <v>2844.94</v>
      </c>
      <c r="F11357" s="2">
        <v>0.19</v>
      </c>
      <c r="G11357" s="2">
        <v>1</v>
      </c>
      <c r="H11357" s="3">
        <v>45016</v>
      </c>
      <c r="I11357" s="3">
        <v>45023</v>
      </c>
      <c r="J11357" s="2" t="s">
        <v>31</v>
      </c>
      <c r="K11357" s="2" t="s">
        <v>22</v>
      </c>
      <c r="L11357" s="2">
        <v>667.09</v>
      </c>
      <c r="M11357" s="2" t="s">
        <v>28</v>
      </c>
      <c r="N11357" s="11">
        <f>L11357/E11357*100</f>
        <v>23.44829767938867</v>
      </c>
      <c r="O11357" s="12" t="str">
        <f>IF(N11357&lt;10,"Low",IF(N11357&lt;20,"Med","High"))</f>
        <v>High</v>
      </c>
      <c r="P11357" s="12">
        <f>sales*discount</f>
        <v>540.53859999999997</v>
      </c>
      <c r="Q11357" s="12">
        <f>sales-Discount_Values</f>
        <v>2304.4014000000002</v>
      </c>
      <c r="R11357" s="12">
        <f>DATEDIF(order_date,delivery_date,"D")</f>
        <v>7</v>
      </c>
      <c r="S11357" s="12"/>
    </row>
    <row r="11358" spans="1:19" ht="14.25" customHeight="1" x14ac:dyDescent="0.35">
      <c r="A11358" s="2" t="s">
        <v>10095</v>
      </c>
      <c r="B11358" s="2">
        <v>110062</v>
      </c>
      <c r="C11358" s="2" t="s">
        <v>13</v>
      </c>
      <c r="D11358" s="2" t="s">
        <v>26</v>
      </c>
      <c r="E11358" s="2">
        <v>2932.77</v>
      </c>
      <c r="F11358" s="2">
        <v>0.47</v>
      </c>
      <c r="G11358" s="2">
        <v>4</v>
      </c>
      <c r="H11358" s="3">
        <v>45307</v>
      </c>
      <c r="I11358" s="3">
        <v>45309</v>
      </c>
      <c r="J11358" s="2" t="s">
        <v>31</v>
      </c>
      <c r="K11358" s="2" t="s">
        <v>27</v>
      </c>
      <c r="L11358" s="2">
        <v>687.81</v>
      </c>
      <c r="M11358" s="2" t="s">
        <v>39</v>
      </c>
      <c r="N11358" s="11">
        <f>L11358/E11358*100</f>
        <v>23.452572141695391</v>
      </c>
      <c r="O11358" s="12" t="str">
        <f>IF(N11358&lt;10,"Low",IF(N11358&lt;20,"Med","High"))</f>
        <v>High</v>
      </c>
      <c r="P11358" s="12">
        <f>sales*discount</f>
        <v>1378.4018999999998</v>
      </c>
      <c r="Q11358" s="12">
        <f>sales-Discount_Values</f>
        <v>1554.3681000000001</v>
      </c>
      <c r="R11358" s="12">
        <f>DATEDIF(order_date,delivery_date,"D")</f>
        <v>2</v>
      </c>
      <c r="S11358" s="12"/>
    </row>
    <row r="11359" spans="1:19" ht="14.25" customHeight="1" x14ac:dyDescent="0.35">
      <c r="A11359" s="2" t="s">
        <v>8027</v>
      </c>
      <c r="B11359" s="2">
        <v>107994</v>
      </c>
      <c r="C11359" s="2" t="s">
        <v>19</v>
      </c>
      <c r="D11359" s="2" t="s">
        <v>36</v>
      </c>
      <c r="E11359" s="2">
        <v>3751.49</v>
      </c>
      <c r="F11359" s="2">
        <v>0.24</v>
      </c>
      <c r="G11359" s="2">
        <v>7</v>
      </c>
      <c r="H11359" s="3">
        <v>45540</v>
      </c>
      <c r="I11359" s="3">
        <v>45544</v>
      </c>
      <c r="J11359" s="2" t="s">
        <v>21</v>
      </c>
      <c r="K11359" s="2" t="s">
        <v>16</v>
      </c>
      <c r="L11359" s="2">
        <v>879.92</v>
      </c>
      <c r="M11359" s="2" t="s">
        <v>23</v>
      </c>
      <c r="N11359" s="11">
        <f>L11359/E11359*100</f>
        <v>23.455213795052099</v>
      </c>
      <c r="O11359" s="12" t="str">
        <f>IF(N11359&lt;10,"Low",IF(N11359&lt;20,"Med","High"))</f>
        <v>High</v>
      </c>
      <c r="P11359" s="12">
        <f>sales*discount</f>
        <v>900.35759999999993</v>
      </c>
      <c r="Q11359" s="12">
        <f>sales-Discount_Values</f>
        <v>2851.1324</v>
      </c>
      <c r="R11359" s="12">
        <f>DATEDIF(order_date,delivery_date,"D")</f>
        <v>4</v>
      </c>
      <c r="S11359" s="12"/>
    </row>
    <row r="11360" spans="1:19" ht="14.25" customHeight="1" x14ac:dyDescent="0.35">
      <c r="A11360" s="2" t="s">
        <v>5864</v>
      </c>
      <c r="B11360" s="2">
        <v>105831</v>
      </c>
      <c r="C11360" s="2" t="s">
        <v>19</v>
      </c>
      <c r="D11360" s="2" t="s">
        <v>33</v>
      </c>
      <c r="E11360" s="2">
        <v>4192.17</v>
      </c>
      <c r="F11360" s="2">
        <v>0.01</v>
      </c>
      <c r="G11360" s="2">
        <v>2</v>
      </c>
      <c r="H11360" s="3">
        <v>45291</v>
      </c>
      <c r="I11360" s="3">
        <v>45298</v>
      </c>
      <c r="J11360" s="2" t="s">
        <v>15</v>
      </c>
      <c r="K11360" s="2" t="s">
        <v>22</v>
      </c>
      <c r="L11360" s="2">
        <v>983.29</v>
      </c>
      <c r="M11360" s="2" t="s">
        <v>39</v>
      </c>
      <c r="N11360" s="11">
        <f>L11360/E11360*100</f>
        <v>23.455394223039619</v>
      </c>
      <c r="O11360" s="12" t="str">
        <f>IF(N11360&lt;10,"Low",IF(N11360&lt;20,"Med","High"))</f>
        <v>High</v>
      </c>
      <c r="P11360" s="12">
        <f>sales*discount</f>
        <v>41.921700000000001</v>
      </c>
      <c r="Q11360" s="12">
        <f>sales-Discount_Values</f>
        <v>4150.2483000000002</v>
      </c>
      <c r="R11360" s="12">
        <f>DATEDIF(order_date,delivery_date,"D")</f>
        <v>7</v>
      </c>
      <c r="S11360" s="12"/>
    </row>
    <row r="11361" spans="1:19" ht="14.25" customHeight="1" x14ac:dyDescent="0.35">
      <c r="A11361" s="2" t="s">
        <v>5619</v>
      </c>
      <c r="B11361" s="2">
        <v>105586</v>
      </c>
      <c r="C11361" s="2" t="s">
        <v>13</v>
      </c>
      <c r="D11361" s="2" t="s">
        <v>33</v>
      </c>
      <c r="E11361" s="2">
        <v>3955.87</v>
      </c>
      <c r="F11361" s="2">
        <v>0.04</v>
      </c>
      <c r="G11361" s="2">
        <v>4</v>
      </c>
      <c r="H11361" s="3">
        <v>45493</v>
      </c>
      <c r="I11361" s="3">
        <v>45499</v>
      </c>
      <c r="J11361" s="2" t="s">
        <v>31</v>
      </c>
      <c r="K11361" s="2" t="s">
        <v>22</v>
      </c>
      <c r="L11361" s="2">
        <v>928.04</v>
      </c>
      <c r="M11361" s="2" t="s">
        <v>28</v>
      </c>
      <c r="N11361" s="11">
        <f>L11361/E11361*100</f>
        <v>23.459820469327859</v>
      </c>
      <c r="O11361" s="12" t="str">
        <f>IF(N11361&lt;10,"Low",IF(N11361&lt;20,"Med","High"))</f>
        <v>High</v>
      </c>
      <c r="P11361" s="12">
        <f>sales*discount</f>
        <v>158.23480000000001</v>
      </c>
      <c r="Q11361" s="12">
        <f>sales-Discount_Values</f>
        <v>3797.6351999999997</v>
      </c>
      <c r="R11361" s="12">
        <f>DATEDIF(order_date,delivery_date,"D")</f>
        <v>6</v>
      </c>
      <c r="S11361" s="12"/>
    </row>
    <row r="11362" spans="1:19" ht="14.25" customHeight="1" x14ac:dyDescent="0.35">
      <c r="A11362" s="2" t="s">
        <v>10166</v>
      </c>
      <c r="B11362" s="2">
        <v>110133</v>
      </c>
      <c r="C11362" s="2" t="s">
        <v>41</v>
      </c>
      <c r="D11362" s="2" t="s">
        <v>36</v>
      </c>
      <c r="E11362" s="2">
        <v>2335.6799999999998</v>
      </c>
      <c r="F11362" s="2">
        <v>0.22</v>
      </c>
      <c r="G11362" s="2">
        <v>1</v>
      </c>
      <c r="H11362" s="3">
        <v>45598</v>
      </c>
      <c r="I11362" s="3">
        <v>45601</v>
      </c>
      <c r="J11362" s="2" t="s">
        <v>31</v>
      </c>
      <c r="K11362" s="2" t="s">
        <v>16</v>
      </c>
      <c r="L11362" s="2">
        <v>548.05999999999995</v>
      </c>
      <c r="M11362" s="2" t="s">
        <v>23</v>
      </c>
      <c r="N11362" s="11">
        <f>L11362/E11362*100</f>
        <v>23.464686943416908</v>
      </c>
      <c r="O11362" s="12" t="str">
        <f>IF(N11362&lt;10,"Low",IF(N11362&lt;20,"Med","High"))</f>
        <v>High</v>
      </c>
      <c r="P11362" s="12">
        <f>sales*discount</f>
        <v>513.84960000000001</v>
      </c>
      <c r="Q11362" s="12">
        <f>sales-Discount_Values</f>
        <v>1821.8303999999998</v>
      </c>
      <c r="R11362" s="12">
        <f>DATEDIF(order_date,delivery_date,"D")</f>
        <v>3</v>
      </c>
      <c r="S11362" s="12"/>
    </row>
    <row r="11363" spans="1:19" ht="14.25" customHeight="1" x14ac:dyDescent="0.35">
      <c r="A11363" s="2" t="s">
        <v>4578</v>
      </c>
      <c r="B11363" s="2">
        <v>104545</v>
      </c>
      <c r="C11363" s="2" t="s">
        <v>13</v>
      </c>
      <c r="D11363" s="2" t="s">
        <v>33</v>
      </c>
      <c r="E11363" s="2">
        <v>1975.05</v>
      </c>
      <c r="F11363" s="2">
        <v>0.11</v>
      </c>
      <c r="G11363" s="2">
        <v>6</v>
      </c>
      <c r="H11363" s="3">
        <v>45417</v>
      </c>
      <c r="I11363" s="3">
        <v>45423</v>
      </c>
      <c r="J11363" s="2" t="s">
        <v>21</v>
      </c>
      <c r="K11363" s="2" t="s">
        <v>27</v>
      </c>
      <c r="L11363" s="2">
        <v>463.52</v>
      </c>
      <c r="M11363" s="2" t="s">
        <v>39</v>
      </c>
      <c r="N11363" s="11">
        <f>L11363/E11363*100</f>
        <v>23.468772942457154</v>
      </c>
      <c r="O11363" s="12" t="str">
        <f>IF(N11363&lt;10,"Low",IF(N11363&lt;20,"Med","High"))</f>
        <v>High</v>
      </c>
      <c r="P11363" s="12">
        <f>sales*discount</f>
        <v>217.25549999999998</v>
      </c>
      <c r="Q11363" s="12">
        <f>sales-Discount_Values</f>
        <v>1757.7945</v>
      </c>
      <c r="R11363" s="12">
        <f>DATEDIF(order_date,delivery_date,"D")</f>
        <v>6</v>
      </c>
      <c r="S11363" s="12"/>
    </row>
    <row r="11364" spans="1:19" ht="14.25" customHeight="1" x14ac:dyDescent="0.35">
      <c r="A11364" s="2" t="s">
        <v>4259</v>
      </c>
      <c r="B11364" s="2">
        <v>104226</v>
      </c>
      <c r="C11364" s="2" t="s">
        <v>25</v>
      </c>
      <c r="D11364" s="2" t="s">
        <v>26</v>
      </c>
      <c r="E11364" s="2">
        <v>2469.9499999999998</v>
      </c>
      <c r="F11364" s="2">
        <v>0.43</v>
      </c>
      <c r="G11364" s="2">
        <v>4</v>
      </c>
      <c r="H11364" s="3">
        <v>45187</v>
      </c>
      <c r="I11364" s="3">
        <v>45193</v>
      </c>
      <c r="J11364" s="2" t="s">
        <v>21</v>
      </c>
      <c r="K11364" s="2" t="s">
        <v>22</v>
      </c>
      <c r="L11364" s="2">
        <v>579.66999999999996</v>
      </c>
      <c r="M11364" s="2" t="s">
        <v>34</v>
      </c>
      <c r="N11364" s="11">
        <f>L11364/E11364*100</f>
        <v>23.468896131500639</v>
      </c>
      <c r="O11364" s="12" t="str">
        <f>IF(N11364&lt;10,"Low",IF(N11364&lt;20,"Med","High"))</f>
        <v>High</v>
      </c>
      <c r="P11364" s="12">
        <f>sales*discount</f>
        <v>1062.0784999999998</v>
      </c>
      <c r="Q11364" s="12">
        <f>sales-Discount_Values</f>
        <v>1407.8715</v>
      </c>
      <c r="R11364" s="12">
        <f>DATEDIF(order_date,delivery_date,"D")</f>
        <v>6</v>
      </c>
      <c r="S11364" s="12"/>
    </row>
    <row r="11365" spans="1:19" ht="14.25" customHeight="1" x14ac:dyDescent="0.35">
      <c r="A11365" s="2" t="s">
        <v>7626</v>
      </c>
      <c r="B11365" s="2">
        <v>107593</v>
      </c>
      <c r="C11365" s="2" t="s">
        <v>19</v>
      </c>
      <c r="D11365" s="2" t="s">
        <v>20</v>
      </c>
      <c r="E11365" s="2">
        <v>4695.41</v>
      </c>
      <c r="F11365" s="2">
        <v>0.14000000000000001</v>
      </c>
      <c r="G11365" s="2">
        <v>4</v>
      </c>
      <c r="H11365" s="3">
        <v>45387</v>
      </c>
      <c r="I11365" s="3">
        <v>45393</v>
      </c>
      <c r="J11365" s="2" t="s">
        <v>15</v>
      </c>
      <c r="K11365" s="2" t="s">
        <v>27</v>
      </c>
      <c r="L11365" s="2">
        <v>1102.1099999999999</v>
      </c>
      <c r="M11365" s="2" t="s">
        <v>48</v>
      </c>
      <c r="N11365" s="11">
        <f>L11365/E11365*100</f>
        <v>23.472071661473652</v>
      </c>
      <c r="O11365" s="12" t="str">
        <f>IF(N11365&lt;10,"Low",IF(N11365&lt;20,"Med","High"))</f>
        <v>High</v>
      </c>
      <c r="P11365" s="12">
        <f>sales*discount</f>
        <v>657.3574000000001</v>
      </c>
      <c r="Q11365" s="12">
        <f>sales-Discount_Values</f>
        <v>4038.0526</v>
      </c>
      <c r="R11365" s="12">
        <f>DATEDIF(order_date,delivery_date,"D")</f>
        <v>6</v>
      </c>
      <c r="S11365" s="12"/>
    </row>
    <row r="11366" spans="1:19" ht="14.25" customHeight="1" x14ac:dyDescent="0.35">
      <c r="A11366" s="2" t="s">
        <v>11073</v>
      </c>
      <c r="B11366" s="2">
        <v>111040</v>
      </c>
      <c r="C11366" s="2" t="s">
        <v>25</v>
      </c>
      <c r="D11366" s="2" t="s">
        <v>26</v>
      </c>
      <c r="E11366" s="2">
        <v>3651.49</v>
      </c>
      <c r="F11366" s="2">
        <v>0.04</v>
      </c>
      <c r="G11366" s="2">
        <v>2</v>
      </c>
      <c r="H11366" s="3">
        <v>45273</v>
      </c>
      <c r="I11366" s="3">
        <v>45279</v>
      </c>
      <c r="J11366" s="2" t="s">
        <v>31</v>
      </c>
      <c r="K11366" s="2" t="s">
        <v>16</v>
      </c>
      <c r="L11366" s="2">
        <v>857.2</v>
      </c>
      <c r="M11366" s="2" t="s">
        <v>34</v>
      </c>
      <c r="N11366" s="11">
        <f>L11366/E11366*100</f>
        <v>23.475348419412352</v>
      </c>
      <c r="O11366" s="12" t="str">
        <f>IF(N11366&lt;10,"Low",IF(N11366&lt;20,"Med","High"))</f>
        <v>High</v>
      </c>
      <c r="P11366" s="12">
        <f>sales*discount</f>
        <v>146.05959999999999</v>
      </c>
      <c r="Q11366" s="12">
        <f>sales-Discount_Values</f>
        <v>3505.4303999999997</v>
      </c>
      <c r="R11366" s="12">
        <f>DATEDIF(order_date,delivery_date,"D")</f>
        <v>6</v>
      </c>
      <c r="S11366" s="12"/>
    </row>
    <row r="11367" spans="1:19" ht="14.25" customHeight="1" x14ac:dyDescent="0.35">
      <c r="A11367" s="2" t="s">
        <v>12130</v>
      </c>
      <c r="B11367" s="2">
        <v>112097</v>
      </c>
      <c r="C11367" s="2" t="s">
        <v>25</v>
      </c>
      <c r="D11367" s="2" t="s">
        <v>33</v>
      </c>
      <c r="E11367" s="2">
        <v>1656.77</v>
      </c>
      <c r="F11367" s="2">
        <v>0.14000000000000001</v>
      </c>
      <c r="G11367" s="2">
        <v>2</v>
      </c>
      <c r="H11367" s="3">
        <v>45650</v>
      </c>
      <c r="I11367" s="3">
        <v>45653</v>
      </c>
      <c r="J11367" s="2" t="s">
        <v>21</v>
      </c>
      <c r="K11367" s="2" t="s">
        <v>16</v>
      </c>
      <c r="L11367" s="2">
        <v>388.94</v>
      </c>
      <c r="M11367" s="2" t="s">
        <v>48</v>
      </c>
      <c r="N11367" s="11">
        <f>L11367/E11367*100</f>
        <v>23.475799296220959</v>
      </c>
      <c r="O11367" s="12" t="str">
        <f>IF(N11367&lt;10,"Low",IF(N11367&lt;20,"Med","High"))</f>
        <v>High</v>
      </c>
      <c r="P11367" s="12">
        <f>sales*discount</f>
        <v>231.94780000000003</v>
      </c>
      <c r="Q11367" s="12">
        <f>sales-Discount_Values</f>
        <v>1424.8222000000001</v>
      </c>
      <c r="R11367" s="12">
        <f>DATEDIF(order_date,delivery_date,"D")</f>
        <v>3</v>
      </c>
      <c r="S11367" s="12"/>
    </row>
    <row r="11368" spans="1:19" ht="14.25" customHeight="1" x14ac:dyDescent="0.35">
      <c r="A11368" s="2" t="s">
        <v>616</v>
      </c>
      <c r="B11368" s="2">
        <v>100583</v>
      </c>
      <c r="C11368" s="2" t="s">
        <v>41</v>
      </c>
      <c r="D11368" s="2" t="s">
        <v>20</v>
      </c>
      <c r="E11368" s="2">
        <v>1675.1</v>
      </c>
      <c r="F11368" s="2">
        <v>0.37</v>
      </c>
      <c r="G11368" s="2">
        <v>9</v>
      </c>
      <c r="H11368" s="3">
        <v>45364</v>
      </c>
      <c r="I11368" s="3">
        <v>45368</v>
      </c>
      <c r="J11368" s="2" t="s">
        <v>15</v>
      </c>
      <c r="K11368" s="2" t="s">
        <v>16</v>
      </c>
      <c r="L11368" s="2">
        <v>393.26</v>
      </c>
      <c r="M11368" s="2" t="s">
        <v>34</v>
      </c>
      <c r="N11368" s="11">
        <f>L11368/E11368*100</f>
        <v>23.476807354784789</v>
      </c>
      <c r="O11368" s="12" t="str">
        <f>IF(N11368&lt;10,"Low",IF(N11368&lt;20,"Med","High"))</f>
        <v>High</v>
      </c>
      <c r="P11368" s="12">
        <f>sales*discount</f>
        <v>619.78699999999992</v>
      </c>
      <c r="Q11368" s="12">
        <f>sales-Discount_Values</f>
        <v>1055.3130000000001</v>
      </c>
      <c r="R11368" s="12">
        <f>DATEDIF(order_date,delivery_date,"D")</f>
        <v>4</v>
      </c>
      <c r="S11368" s="12"/>
    </row>
    <row r="11369" spans="1:19" ht="14.25" customHeight="1" x14ac:dyDescent="0.35">
      <c r="A11369" s="2" t="s">
        <v>12401</v>
      </c>
      <c r="B11369" s="2">
        <v>112368</v>
      </c>
      <c r="C11369" s="2" t="s">
        <v>19</v>
      </c>
      <c r="D11369" s="2" t="s">
        <v>26</v>
      </c>
      <c r="E11369" s="2">
        <v>3286.48</v>
      </c>
      <c r="F11369" s="2">
        <v>0.12</v>
      </c>
      <c r="G11369" s="2">
        <v>5</v>
      </c>
      <c r="H11369" s="3">
        <v>44957</v>
      </c>
      <c r="I11369" s="3">
        <v>44959</v>
      </c>
      <c r="J11369" s="2" t="s">
        <v>21</v>
      </c>
      <c r="K11369" s="2" t="s">
        <v>27</v>
      </c>
      <c r="L11369" s="2">
        <v>771.61</v>
      </c>
      <c r="M11369" s="2" t="s">
        <v>39</v>
      </c>
      <c r="N11369" s="11">
        <f>L11369/E11369*100</f>
        <v>23.478311141403569</v>
      </c>
      <c r="O11369" s="12" t="str">
        <f>IF(N11369&lt;10,"Low",IF(N11369&lt;20,"Med","High"))</f>
        <v>High</v>
      </c>
      <c r="P11369" s="12">
        <f>sales*discount</f>
        <v>394.37759999999997</v>
      </c>
      <c r="Q11369" s="12">
        <f>sales-Discount_Values</f>
        <v>2892.1024000000002</v>
      </c>
      <c r="R11369" s="12">
        <f>DATEDIF(order_date,delivery_date,"D")</f>
        <v>2</v>
      </c>
      <c r="S11369" s="12"/>
    </row>
    <row r="11370" spans="1:19" ht="14.25" customHeight="1" x14ac:dyDescent="0.35">
      <c r="A11370" s="2" t="s">
        <v>6073</v>
      </c>
      <c r="B11370" s="2">
        <v>106040</v>
      </c>
      <c r="C11370" s="2" t="s">
        <v>41</v>
      </c>
      <c r="D11370" s="2" t="s">
        <v>14</v>
      </c>
      <c r="E11370" s="2">
        <v>4637.3999999999996</v>
      </c>
      <c r="F11370" s="2">
        <v>0.28000000000000003</v>
      </c>
      <c r="G11370" s="2">
        <v>4</v>
      </c>
      <c r="H11370" s="3">
        <v>45061</v>
      </c>
      <c r="I11370" s="3">
        <v>45065</v>
      </c>
      <c r="J11370" s="2" t="s">
        <v>31</v>
      </c>
      <c r="K11370" s="2" t="s">
        <v>16</v>
      </c>
      <c r="L11370" s="2">
        <v>1088.8399999999999</v>
      </c>
      <c r="M11370" s="2" t="s">
        <v>28</v>
      </c>
      <c r="N11370" s="11">
        <f>L11370/E11370*100</f>
        <v>23.479535946866779</v>
      </c>
      <c r="O11370" s="12" t="str">
        <f>IF(N11370&lt;10,"Low",IF(N11370&lt;20,"Med","High"))</f>
        <v>High</v>
      </c>
      <c r="P11370" s="12">
        <f>sales*discount</f>
        <v>1298.472</v>
      </c>
      <c r="Q11370" s="12">
        <f>sales-Discount_Values</f>
        <v>3338.9279999999999</v>
      </c>
      <c r="R11370" s="12">
        <f>DATEDIF(order_date,delivery_date,"D")</f>
        <v>4</v>
      </c>
      <c r="S11370" s="12"/>
    </row>
    <row r="11371" spans="1:19" ht="14.25" customHeight="1" x14ac:dyDescent="0.35">
      <c r="A11371" s="2" t="s">
        <v>11567</v>
      </c>
      <c r="B11371" s="2">
        <v>111534</v>
      </c>
      <c r="C11371" s="2" t="s">
        <v>19</v>
      </c>
      <c r="D11371" s="2" t="s">
        <v>36</v>
      </c>
      <c r="E11371" s="2">
        <v>1042.55</v>
      </c>
      <c r="F11371" s="2">
        <v>0.22</v>
      </c>
      <c r="G11371" s="2">
        <v>3</v>
      </c>
      <c r="H11371" s="3">
        <v>44970</v>
      </c>
      <c r="I11371" s="3">
        <v>44972</v>
      </c>
      <c r="J11371" s="2" t="s">
        <v>31</v>
      </c>
      <c r="K11371" s="2" t="s">
        <v>27</v>
      </c>
      <c r="L11371" s="2">
        <v>244.79</v>
      </c>
      <c r="M11371" s="2" t="s">
        <v>23</v>
      </c>
      <c r="N11371" s="11">
        <f>L11371/E11371*100</f>
        <v>23.47992902019088</v>
      </c>
      <c r="O11371" s="12" t="str">
        <f>IF(N11371&lt;10,"Low",IF(N11371&lt;20,"Med","High"))</f>
        <v>High</v>
      </c>
      <c r="P11371" s="12">
        <f>sales*discount</f>
        <v>229.36099999999999</v>
      </c>
      <c r="Q11371" s="12">
        <f>sales-Discount_Values</f>
        <v>813.18899999999996</v>
      </c>
      <c r="R11371" s="12">
        <f>DATEDIF(order_date,delivery_date,"D")</f>
        <v>2</v>
      </c>
      <c r="S11371" s="12"/>
    </row>
    <row r="11372" spans="1:19" ht="14.25" customHeight="1" x14ac:dyDescent="0.35">
      <c r="A11372" s="2" t="s">
        <v>9085</v>
      </c>
      <c r="B11372" s="2">
        <v>109052</v>
      </c>
      <c r="C11372" s="2" t="s">
        <v>19</v>
      </c>
      <c r="D11372" s="2" t="s">
        <v>26</v>
      </c>
      <c r="E11372" s="2">
        <v>4767.3999999999996</v>
      </c>
      <c r="F11372" s="2">
        <v>0.04</v>
      </c>
      <c r="G11372" s="2">
        <v>8</v>
      </c>
      <c r="H11372" s="3">
        <v>45008</v>
      </c>
      <c r="I11372" s="3">
        <v>45011</v>
      </c>
      <c r="J11372" s="2" t="s">
        <v>21</v>
      </c>
      <c r="K11372" s="2" t="s">
        <v>16</v>
      </c>
      <c r="L11372" s="2">
        <v>1119.49</v>
      </c>
      <c r="M11372" s="2" t="s">
        <v>34</v>
      </c>
      <c r="N11372" s="11">
        <f>L11372/E11372*100</f>
        <v>23.482191550950205</v>
      </c>
      <c r="O11372" s="12" t="str">
        <f>IF(N11372&lt;10,"Low",IF(N11372&lt;20,"Med","High"))</f>
        <v>High</v>
      </c>
      <c r="P11372" s="12">
        <f>sales*discount</f>
        <v>190.696</v>
      </c>
      <c r="Q11372" s="12">
        <f>sales-Discount_Values</f>
        <v>4576.7039999999997</v>
      </c>
      <c r="R11372" s="12">
        <f>DATEDIF(order_date,delivery_date,"D")</f>
        <v>3</v>
      </c>
      <c r="S11372" s="12"/>
    </row>
    <row r="11373" spans="1:19" ht="14.25" customHeight="1" x14ac:dyDescent="0.35">
      <c r="A11373" s="2" t="s">
        <v>6511</v>
      </c>
      <c r="B11373" s="2">
        <v>106478</v>
      </c>
      <c r="C11373" s="2" t="s">
        <v>25</v>
      </c>
      <c r="D11373" s="2" t="s">
        <v>20</v>
      </c>
      <c r="E11373" s="2">
        <v>3106.41</v>
      </c>
      <c r="F11373" s="2">
        <v>0.26</v>
      </c>
      <c r="G11373" s="2">
        <v>5</v>
      </c>
      <c r="H11373" s="3">
        <v>45545</v>
      </c>
      <c r="I11373" s="3">
        <v>45550</v>
      </c>
      <c r="J11373" s="2" t="s">
        <v>31</v>
      </c>
      <c r="K11373" s="2" t="s">
        <v>16</v>
      </c>
      <c r="L11373" s="2">
        <v>729.46</v>
      </c>
      <c r="M11373" s="2" t="s">
        <v>28</v>
      </c>
      <c r="N11373" s="11">
        <f>L11373/E11373*100</f>
        <v>23.482412173537945</v>
      </c>
      <c r="O11373" s="12" t="str">
        <f>IF(N11373&lt;10,"Low",IF(N11373&lt;20,"Med","High"))</f>
        <v>High</v>
      </c>
      <c r="P11373" s="12">
        <f>sales*discount</f>
        <v>807.66660000000002</v>
      </c>
      <c r="Q11373" s="12">
        <f>sales-Discount_Values</f>
        <v>2298.7433999999998</v>
      </c>
      <c r="R11373" s="12">
        <f>DATEDIF(order_date,delivery_date,"D")</f>
        <v>5</v>
      </c>
      <c r="S11373" s="12"/>
    </row>
    <row r="11374" spans="1:19" ht="14.25" customHeight="1" x14ac:dyDescent="0.35">
      <c r="A11374" s="2" t="s">
        <v>12315</v>
      </c>
      <c r="B11374" s="2">
        <v>112282</v>
      </c>
      <c r="C11374" s="2" t="s">
        <v>19</v>
      </c>
      <c r="D11374" s="2" t="s">
        <v>33</v>
      </c>
      <c r="E11374" s="2">
        <v>1356.42</v>
      </c>
      <c r="F11374" s="2">
        <v>0.35</v>
      </c>
      <c r="G11374" s="2">
        <v>4</v>
      </c>
      <c r="H11374" s="3">
        <v>45622</v>
      </c>
      <c r="I11374" s="3">
        <v>45628</v>
      </c>
      <c r="J11374" s="2" t="s">
        <v>31</v>
      </c>
      <c r="K11374" s="2" t="s">
        <v>27</v>
      </c>
      <c r="L11374" s="2">
        <v>318.52999999999997</v>
      </c>
      <c r="M11374" s="2" t="s">
        <v>17</v>
      </c>
      <c r="N11374" s="11">
        <f>L11374/E11374*100</f>
        <v>23.483139440586246</v>
      </c>
      <c r="O11374" s="12" t="str">
        <f>IF(N11374&lt;10,"Low",IF(N11374&lt;20,"Med","High"))</f>
        <v>High</v>
      </c>
      <c r="P11374" s="12">
        <f>sales*discount</f>
        <v>474.74700000000001</v>
      </c>
      <c r="Q11374" s="12">
        <f>sales-Discount_Values</f>
        <v>881.673</v>
      </c>
      <c r="R11374" s="12">
        <f>DATEDIF(order_date,delivery_date,"D")</f>
        <v>6</v>
      </c>
      <c r="S11374" s="12"/>
    </row>
    <row r="11375" spans="1:19" ht="14.25" customHeight="1" x14ac:dyDescent="0.35">
      <c r="A11375" s="2" t="s">
        <v>9175</v>
      </c>
      <c r="B11375" s="2">
        <v>109142</v>
      </c>
      <c r="C11375" s="2" t="s">
        <v>19</v>
      </c>
      <c r="D11375" s="2" t="s">
        <v>33</v>
      </c>
      <c r="E11375" s="2">
        <v>1204.19</v>
      </c>
      <c r="F11375" s="2">
        <v>0.27</v>
      </c>
      <c r="G11375" s="2">
        <v>4</v>
      </c>
      <c r="H11375" s="3">
        <v>45201</v>
      </c>
      <c r="I11375" s="3">
        <v>45202</v>
      </c>
      <c r="J11375" s="2" t="s">
        <v>15</v>
      </c>
      <c r="K11375" s="2" t="s">
        <v>22</v>
      </c>
      <c r="L11375" s="2">
        <v>282.81</v>
      </c>
      <c r="M11375" s="2" t="s">
        <v>48</v>
      </c>
      <c r="N11375" s="11">
        <f>L11375/E11375*100</f>
        <v>23.485496474808791</v>
      </c>
      <c r="O11375" s="12" t="str">
        <f>IF(N11375&lt;10,"Low",IF(N11375&lt;20,"Med","High"))</f>
        <v>High</v>
      </c>
      <c r="P11375" s="12">
        <f>sales*discount</f>
        <v>325.13130000000001</v>
      </c>
      <c r="Q11375" s="12">
        <f>sales-Discount_Values</f>
        <v>879.05870000000004</v>
      </c>
      <c r="R11375" s="12">
        <f>DATEDIF(order_date,delivery_date,"D")</f>
        <v>1</v>
      </c>
      <c r="S11375" s="12"/>
    </row>
    <row r="11376" spans="1:19" ht="14.25" customHeight="1" x14ac:dyDescent="0.35">
      <c r="A11376" s="2" t="s">
        <v>2949</v>
      </c>
      <c r="B11376" s="2">
        <v>102916</v>
      </c>
      <c r="C11376" s="2" t="s">
        <v>13</v>
      </c>
      <c r="D11376" s="2" t="s">
        <v>26</v>
      </c>
      <c r="E11376" s="2">
        <v>1065.27</v>
      </c>
      <c r="F11376" s="2">
        <v>0.05</v>
      </c>
      <c r="G11376" s="2">
        <v>6</v>
      </c>
      <c r="H11376" s="3">
        <v>45340</v>
      </c>
      <c r="I11376" s="3">
        <v>45346</v>
      </c>
      <c r="J11376" s="2" t="s">
        <v>21</v>
      </c>
      <c r="K11376" s="2" t="s">
        <v>27</v>
      </c>
      <c r="L11376" s="2">
        <v>250.22</v>
      </c>
      <c r="M11376" s="2" t="s">
        <v>17</v>
      </c>
      <c r="N11376" s="11">
        <f>L11376/E11376*100</f>
        <v>23.48888075323627</v>
      </c>
      <c r="O11376" s="12" t="str">
        <f>IF(N11376&lt;10,"Low",IF(N11376&lt;20,"Med","High"))</f>
        <v>High</v>
      </c>
      <c r="P11376" s="12">
        <f>sales*discount</f>
        <v>53.263500000000001</v>
      </c>
      <c r="Q11376" s="12">
        <f>sales-Discount_Values</f>
        <v>1012.0065</v>
      </c>
      <c r="R11376" s="12">
        <f>DATEDIF(order_date,delivery_date,"D")</f>
        <v>6</v>
      </c>
      <c r="S11376" s="12"/>
    </row>
    <row r="11377" spans="1:19" ht="14.25" customHeight="1" x14ac:dyDescent="0.35">
      <c r="A11377" s="2" t="s">
        <v>10174</v>
      </c>
      <c r="B11377" s="2">
        <v>110141</v>
      </c>
      <c r="C11377" s="2" t="s">
        <v>13</v>
      </c>
      <c r="D11377" s="2" t="s">
        <v>14</v>
      </c>
      <c r="E11377" s="2">
        <v>1796.84</v>
      </c>
      <c r="F11377" s="2">
        <v>0.39</v>
      </c>
      <c r="G11377" s="2">
        <v>8</v>
      </c>
      <c r="H11377" s="3">
        <v>45374</v>
      </c>
      <c r="I11377" s="3">
        <v>45375</v>
      </c>
      <c r="J11377" s="2" t="s">
        <v>31</v>
      </c>
      <c r="K11377" s="2" t="s">
        <v>27</v>
      </c>
      <c r="L11377" s="2">
        <v>422.09</v>
      </c>
      <c r="M11377" s="2" t="s">
        <v>34</v>
      </c>
      <c r="N11377" s="11">
        <f>L11377/E11377*100</f>
        <v>23.490683644620557</v>
      </c>
      <c r="O11377" s="12" t="str">
        <f>IF(N11377&lt;10,"Low",IF(N11377&lt;20,"Med","High"))</f>
        <v>High</v>
      </c>
      <c r="P11377" s="12">
        <f>sales*discount</f>
        <v>700.76760000000002</v>
      </c>
      <c r="Q11377" s="12">
        <f>sales-Discount_Values</f>
        <v>1096.0724</v>
      </c>
      <c r="R11377" s="12">
        <f>DATEDIF(order_date,delivery_date,"D")</f>
        <v>1</v>
      </c>
      <c r="S11377" s="12"/>
    </row>
    <row r="11378" spans="1:19" ht="14.25" customHeight="1" x14ac:dyDescent="0.35">
      <c r="A11378" s="2" t="s">
        <v>3957</v>
      </c>
      <c r="B11378" s="2">
        <v>103924</v>
      </c>
      <c r="C11378" s="2" t="s">
        <v>41</v>
      </c>
      <c r="D11378" s="2" t="s">
        <v>36</v>
      </c>
      <c r="E11378" s="2">
        <v>3697.32</v>
      </c>
      <c r="F11378" s="2">
        <v>0.48</v>
      </c>
      <c r="G11378" s="2">
        <v>1</v>
      </c>
      <c r="H11378" s="3">
        <v>45508</v>
      </c>
      <c r="I11378" s="3">
        <v>45513</v>
      </c>
      <c r="J11378" s="2" t="s">
        <v>31</v>
      </c>
      <c r="K11378" s="2" t="s">
        <v>27</v>
      </c>
      <c r="L11378" s="2">
        <v>868.53</v>
      </c>
      <c r="M11378" s="2" t="s">
        <v>28</v>
      </c>
      <c r="N11378" s="11">
        <f>L11378/E11378*100</f>
        <v>23.490798740709483</v>
      </c>
      <c r="O11378" s="12" t="str">
        <f>IF(N11378&lt;10,"Low",IF(N11378&lt;20,"Med","High"))</f>
        <v>High</v>
      </c>
      <c r="P11378" s="12">
        <f>sales*discount</f>
        <v>1774.7136</v>
      </c>
      <c r="Q11378" s="12">
        <f>sales-Discount_Values</f>
        <v>1922.6064000000001</v>
      </c>
      <c r="R11378" s="12">
        <f>DATEDIF(order_date,delivery_date,"D")</f>
        <v>5</v>
      </c>
      <c r="S11378" s="12"/>
    </row>
    <row r="11379" spans="1:19" ht="14.25" customHeight="1" x14ac:dyDescent="0.35">
      <c r="A11379" s="2" t="s">
        <v>8141</v>
      </c>
      <c r="B11379" s="2">
        <v>108108</v>
      </c>
      <c r="C11379" s="2" t="s">
        <v>19</v>
      </c>
      <c r="D11379" s="2" t="s">
        <v>26</v>
      </c>
      <c r="E11379" s="2">
        <v>2502.13</v>
      </c>
      <c r="F11379" s="2">
        <v>0.21</v>
      </c>
      <c r="G11379" s="2">
        <v>2</v>
      </c>
      <c r="H11379" s="3">
        <v>44966</v>
      </c>
      <c r="I11379" s="3">
        <v>44973</v>
      </c>
      <c r="J11379" s="2" t="s">
        <v>31</v>
      </c>
      <c r="K11379" s="2" t="s">
        <v>16</v>
      </c>
      <c r="L11379" s="2">
        <v>587.80999999999995</v>
      </c>
      <c r="M11379" s="2" t="s">
        <v>39</v>
      </c>
      <c r="N11379" s="11">
        <f>L11379/E11379*100</f>
        <v>23.492384488415865</v>
      </c>
      <c r="O11379" s="12" t="str">
        <f>IF(N11379&lt;10,"Low",IF(N11379&lt;20,"Med","High"))</f>
        <v>High</v>
      </c>
      <c r="P11379" s="12">
        <f>sales*discount</f>
        <v>525.44730000000004</v>
      </c>
      <c r="Q11379" s="12">
        <f>sales-Discount_Values</f>
        <v>1976.6827000000001</v>
      </c>
      <c r="R11379" s="12">
        <f>DATEDIF(order_date,delivery_date,"D")</f>
        <v>7</v>
      </c>
      <c r="S11379" s="12"/>
    </row>
    <row r="11380" spans="1:19" ht="14.25" customHeight="1" x14ac:dyDescent="0.35">
      <c r="A11380" s="2" t="s">
        <v>9743</v>
      </c>
      <c r="B11380" s="2">
        <v>109710</v>
      </c>
      <c r="C11380" s="2" t="s">
        <v>13</v>
      </c>
      <c r="D11380" s="2" t="s">
        <v>36</v>
      </c>
      <c r="E11380" s="2">
        <v>4615.9799999999996</v>
      </c>
      <c r="F11380" s="2">
        <v>0.34</v>
      </c>
      <c r="G11380" s="2">
        <v>3</v>
      </c>
      <c r="H11380" s="3">
        <v>45603</v>
      </c>
      <c r="I11380" s="3">
        <v>45607</v>
      </c>
      <c r="J11380" s="2" t="s">
        <v>31</v>
      </c>
      <c r="K11380" s="2" t="s">
        <v>22</v>
      </c>
      <c r="L11380" s="2">
        <v>1084.45</v>
      </c>
      <c r="M11380" s="2" t="s">
        <v>34</v>
      </c>
      <c r="N11380" s="11">
        <f>L11380/E11380*100</f>
        <v>23.493386019870108</v>
      </c>
      <c r="O11380" s="12" t="str">
        <f>IF(N11380&lt;10,"Low",IF(N11380&lt;20,"Med","High"))</f>
        <v>High</v>
      </c>
      <c r="P11380" s="12">
        <f>sales*discount</f>
        <v>1569.4331999999999</v>
      </c>
      <c r="Q11380" s="12">
        <f>sales-Discount_Values</f>
        <v>3046.5467999999996</v>
      </c>
      <c r="R11380" s="12">
        <f>DATEDIF(order_date,delivery_date,"D")</f>
        <v>4</v>
      </c>
      <c r="S11380" s="12"/>
    </row>
    <row r="11381" spans="1:19" ht="14.25" customHeight="1" x14ac:dyDescent="0.35">
      <c r="A11381" s="2" t="s">
        <v>1917</v>
      </c>
      <c r="B11381" s="2">
        <v>101884</v>
      </c>
      <c r="C11381" s="2" t="s">
        <v>25</v>
      </c>
      <c r="D11381" s="2" t="s">
        <v>26</v>
      </c>
      <c r="E11381" s="2">
        <v>4227</v>
      </c>
      <c r="F11381" s="2">
        <v>0.01</v>
      </c>
      <c r="G11381" s="2">
        <v>2</v>
      </c>
      <c r="H11381" s="3">
        <v>44944</v>
      </c>
      <c r="I11381" s="3">
        <v>44946</v>
      </c>
      <c r="J11381" s="2" t="s">
        <v>21</v>
      </c>
      <c r="K11381" s="2" t="s">
        <v>27</v>
      </c>
      <c r="L11381" s="2">
        <v>993.36</v>
      </c>
      <c r="M11381" s="2" t="s">
        <v>34</v>
      </c>
      <c r="N11381" s="11">
        <f>L11381/E11381*100</f>
        <v>23.500354861603974</v>
      </c>
      <c r="O11381" s="12" t="str">
        <f>IF(N11381&lt;10,"Low",IF(N11381&lt;20,"Med","High"))</f>
        <v>High</v>
      </c>
      <c r="P11381" s="12">
        <f>sales*discount</f>
        <v>42.27</v>
      </c>
      <c r="Q11381" s="12">
        <f>sales-Discount_Values</f>
        <v>4184.7299999999996</v>
      </c>
      <c r="R11381" s="12">
        <f>DATEDIF(order_date,delivery_date,"D")</f>
        <v>2</v>
      </c>
      <c r="S11381" s="12"/>
    </row>
    <row r="11382" spans="1:19" ht="14.25" customHeight="1" x14ac:dyDescent="0.35">
      <c r="A11382" s="2" t="s">
        <v>14406</v>
      </c>
      <c r="B11382" s="2">
        <v>114373</v>
      </c>
      <c r="C11382" s="2" t="s">
        <v>41</v>
      </c>
      <c r="D11382" s="2" t="s">
        <v>20</v>
      </c>
      <c r="E11382" s="2">
        <v>2529.52</v>
      </c>
      <c r="F11382" s="2">
        <v>0.21</v>
      </c>
      <c r="G11382" s="2">
        <v>7</v>
      </c>
      <c r="H11382" s="3">
        <v>45520</v>
      </c>
      <c r="I11382" s="3">
        <v>45525</v>
      </c>
      <c r="J11382" s="2" t="s">
        <v>31</v>
      </c>
      <c r="K11382" s="2" t="s">
        <v>27</v>
      </c>
      <c r="L11382" s="2">
        <v>594.52</v>
      </c>
      <c r="M11382" s="2" t="s">
        <v>48</v>
      </c>
      <c r="N11382" s="11">
        <f>L11382/E11382*100</f>
        <v>23.503273348303235</v>
      </c>
      <c r="O11382" s="12" t="str">
        <f>IF(N11382&lt;10,"Low",IF(N11382&lt;20,"Med","High"))</f>
        <v>High</v>
      </c>
      <c r="P11382" s="12">
        <f>sales*discount</f>
        <v>531.19920000000002</v>
      </c>
      <c r="Q11382" s="12">
        <f>sales-Discount_Values</f>
        <v>1998.3208</v>
      </c>
      <c r="R11382" s="12">
        <f>DATEDIF(order_date,delivery_date,"D")</f>
        <v>5</v>
      </c>
      <c r="S11382" s="12"/>
    </row>
    <row r="11383" spans="1:19" ht="14.25" customHeight="1" x14ac:dyDescent="0.35">
      <c r="A11383" s="2" t="s">
        <v>8731</v>
      </c>
      <c r="B11383" s="2">
        <v>108698</v>
      </c>
      <c r="C11383" s="2" t="s">
        <v>41</v>
      </c>
      <c r="D11383" s="2" t="s">
        <v>14</v>
      </c>
      <c r="E11383" s="2">
        <v>2723.18</v>
      </c>
      <c r="F11383" s="2">
        <v>0</v>
      </c>
      <c r="G11383" s="2">
        <v>4</v>
      </c>
      <c r="H11383" s="3">
        <v>45012</v>
      </c>
      <c r="I11383" s="3">
        <v>45014</v>
      </c>
      <c r="J11383" s="2" t="s">
        <v>31</v>
      </c>
      <c r="K11383" s="2" t="s">
        <v>22</v>
      </c>
      <c r="L11383" s="2">
        <v>640.04999999999995</v>
      </c>
      <c r="M11383" s="2" t="s">
        <v>28</v>
      </c>
      <c r="N11383" s="11">
        <f>L11383/E11383*100</f>
        <v>23.503771326170138</v>
      </c>
      <c r="O11383" s="12" t="str">
        <f>IF(N11383&lt;10,"Low",IF(N11383&lt;20,"Med","High"))</f>
        <v>High</v>
      </c>
      <c r="P11383" s="12">
        <f>sales*discount</f>
        <v>0</v>
      </c>
      <c r="Q11383" s="12">
        <f>sales-Discount_Values</f>
        <v>2723.18</v>
      </c>
      <c r="R11383" s="12">
        <f>DATEDIF(order_date,delivery_date,"D")</f>
        <v>2</v>
      </c>
      <c r="S11383" s="12"/>
    </row>
    <row r="11384" spans="1:19" ht="14.25" customHeight="1" x14ac:dyDescent="0.35">
      <c r="A11384" s="2" t="s">
        <v>8361</v>
      </c>
      <c r="B11384" s="2">
        <v>108328</v>
      </c>
      <c r="C11384" s="2" t="s">
        <v>25</v>
      </c>
      <c r="D11384" s="2" t="s">
        <v>14</v>
      </c>
      <c r="E11384" s="2">
        <v>3492.91</v>
      </c>
      <c r="F11384" s="2">
        <v>0.1</v>
      </c>
      <c r="G11384" s="2">
        <v>7</v>
      </c>
      <c r="H11384" s="3">
        <v>44941</v>
      </c>
      <c r="I11384" s="3">
        <v>44942</v>
      </c>
      <c r="J11384" s="2" t="s">
        <v>21</v>
      </c>
      <c r="K11384" s="2" t="s">
        <v>27</v>
      </c>
      <c r="L11384" s="2">
        <v>820.99</v>
      </c>
      <c r="M11384" s="2" t="s">
        <v>34</v>
      </c>
      <c r="N11384" s="11">
        <f>L11384/E11384*100</f>
        <v>23.504470484495737</v>
      </c>
      <c r="O11384" s="12" t="str">
        <f>IF(N11384&lt;10,"Low",IF(N11384&lt;20,"Med","High"))</f>
        <v>High</v>
      </c>
      <c r="P11384" s="12">
        <f>sales*discount</f>
        <v>349.291</v>
      </c>
      <c r="Q11384" s="12">
        <f>sales-Discount_Values</f>
        <v>3143.6189999999997</v>
      </c>
      <c r="R11384" s="12">
        <f>DATEDIF(order_date,delivery_date,"D")</f>
        <v>1</v>
      </c>
      <c r="S11384" s="12"/>
    </row>
    <row r="11385" spans="1:19" ht="14.25" customHeight="1" x14ac:dyDescent="0.35">
      <c r="A11385" s="2" t="s">
        <v>13863</v>
      </c>
      <c r="B11385" s="2">
        <v>113830</v>
      </c>
      <c r="C11385" s="2" t="s">
        <v>13</v>
      </c>
      <c r="D11385" s="2" t="s">
        <v>14</v>
      </c>
      <c r="E11385" s="2">
        <v>3983.12</v>
      </c>
      <c r="F11385" s="2">
        <v>0.32</v>
      </c>
      <c r="G11385" s="2">
        <v>2</v>
      </c>
      <c r="H11385" s="3">
        <v>45307</v>
      </c>
      <c r="I11385" s="3">
        <v>45308</v>
      </c>
      <c r="J11385" s="2" t="s">
        <v>15</v>
      </c>
      <c r="K11385" s="2" t="s">
        <v>16</v>
      </c>
      <c r="L11385" s="2">
        <v>936.26</v>
      </c>
      <c r="M11385" s="2" t="s">
        <v>23</v>
      </c>
      <c r="N11385" s="11">
        <f>L11385/E11385*100</f>
        <v>23.505694028801543</v>
      </c>
      <c r="O11385" s="12" t="str">
        <f>IF(N11385&lt;10,"Low",IF(N11385&lt;20,"Med","High"))</f>
        <v>High</v>
      </c>
      <c r="P11385" s="12">
        <f>sales*discount</f>
        <v>1274.5984000000001</v>
      </c>
      <c r="Q11385" s="12">
        <f>sales-Discount_Values</f>
        <v>2708.5216</v>
      </c>
      <c r="R11385" s="12">
        <f>DATEDIF(order_date,delivery_date,"D")</f>
        <v>1</v>
      </c>
      <c r="S11385" s="12"/>
    </row>
    <row r="11386" spans="1:19" ht="14.25" customHeight="1" x14ac:dyDescent="0.35">
      <c r="A11386" s="2" t="s">
        <v>12618</v>
      </c>
      <c r="B11386" s="2">
        <v>112585</v>
      </c>
      <c r="C11386" s="2" t="s">
        <v>13</v>
      </c>
      <c r="D11386" s="2" t="s">
        <v>20</v>
      </c>
      <c r="E11386" s="2">
        <v>750.15</v>
      </c>
      <c r="F11386" s="2">
        <v>0.33</v>
      </c>
      <c r="G11386" s="2">
        <v>7</v>
      </c>
      <c r="H11386" s="3">
        <v>45474</v>
      </c>
      <c r="I11386" s="3">
        <v>45480</v>
      </c>
      <c r="J11386" s="2" t="s">
        <v>15</v>
      </c>
      <c r="K11386" s="2" t="s">
        <v>16</v>
      </c>
      <c r="L11386" s="2">
        <v>176.33</v>
      </c>
      <c r="M11386" s="2" t="s">
        <v>39</v>
      </c>
      <c r="N11386" s="11">
        <f>L11386/E11386*100</f>
        <v>23.505965473571955</v>
      </c>
      <c r="O11386" s="12" t="str">
        <f>IF(N11386&lt;10,"Low",IF(N11386&lt;20,"Med","High"))</f>
        <v>High</v>
      </c>
      <c r="P11386" s="12">
        <f>sales*discount</f>
        <v>247.54949999999999</v>
      </c>
      <c r="Q11386" s="12">
        <f>sales-Discount_Values</f>
        <v>502.60050000000001</v>
      </c>
      <c r="R11386" s="12">
        <f>DATEDIF(order_date,delivery_date,"D")</f>
        <v>6</v>
      </c>
      <c r="S11386" s="12"/>
    </row>
    <row r="11387" spans="1:19" ht="14.25" customHeight="1" x14ac:dyDescent="0.35">
      <c r="A11387" s="2" t="s">
        <v>14913</v>
      </c>
      <c r="B11387" s="2">
        <v>114880</v>
      </c>
      <c r="C11387" s="2" t="s">
        <v>41</v>
      </c>
      <c r="D11387" s="2" t="s">
        <v>14</v>
      </c>
      <c r="E11387" s="2">
        <v>4457.13</v>
      </c>
      <c r="F11387" s="2">
        <v>0.28000000000000003</v>
      </c>
      <c r="G11387" s="2">
        <v>8</v>
      </c>
      <c r="H11387" s="3">
        <v>45175</v>
      </c>
      <c r="I11387" s="3">
        <v>45179</v>
      </c>
      <c r="J11387" s="2" t="s">
        <v>21</v>
      </c>
      <c r="K11387" s="2" t="s">
        <v>22</v>
      </c>
      <c r="L11387" s="2">
        <v>1047.72</v>
      </c>
      <c r="M11387" s="2" t="s">
        <v>23</v>
      </c>
      <c r="N11387" s="11">
        <f>L11387/E11387*100</f>
        <v>23.506606269056547</v>
      </c>
      <c r="O11387" s="12" t="str">
        <f>IF(N11387&lt;10,"Low",IF(N11387&lt;20,"Med","High"))</f>
        <v>High</v>
      </c>
      <c r="P11387" s="12">
        <f>sales*discount</f>
        <v>1247.9964000000002</v>
      </c>
      <c r="Q11387" s="12">
        <f>sales-Discount_Values</f>
        <v>3209.1336000000001</v>
      </c>
      <c r="R11387" s="12">
        <f>DATEDIF(order_date,delivery_date,"D")</f>
        <v>4</v>
      </c>
      <c r="S11387" s="12"/>
    </row>
    <row r="11388" spans="1:19" ht="14.25" customHeight="1" x14ac:dyDescent="0.35">
      <c r="A11388" s="2" t="s">
        <v>7546</v>
      </c>
      <c r="B11388" s="2">
        <v>107513</v>
      </c>
      <c r="C11388" s="2" t="s">
        <v>13</v>
      </c>
      <c r="D11388" s="2" t="s">
        <v>20</v>
      </c>
      <c r="E11388" s="2">
        <v>2806.95</v>
      </c>
      <c r="F11388" s="2">
        <v>0.34</v>
      </c>
      <c r="G11388" s="2">
        <v>5</v>
      </c>
      <c r="H11388" s="3">
        <v>45072</v>
      </c>
      <c r="I11388" s="3">
        <v>45079</v>
      </c>
      <c r="J11388" s="2" t="s">
        <v>15</v>
      </c>
      <c r="K11388" s="2" t="s">
        <v>22</v>
      </c>
      <c r="L11388" s="2">
        <v>659.88</v>
      </c>
      <c r="M11388" s="2" t="s">
        <v>23</v>
      </c>
      <c r="N11388" s="11">
        <f>L11388/E11388*100</f>
        <v>23.508790680275744</v>
      </c>
      <c r="O11388" s="12" t="str">
        <f>IF(N11388&lt;10,"Low",IF(N11388&lt;20,"Med","High"))</f>
        <v>High</v>
      </c>
      <c r="P11388" s="12">
        <f>sales*discount</f>
        <v>954.36300000000006</v>
      </c>
      <c r="Q11388" s="12">
        <f>sales-Discount_Values</f>
        <v>1852.5869999999998</v>
      </c>
      <c r="R11388" s="12">
        <f>DATEDIF(order_date,delivery_date,"D")</f>
        <v>7</v>
      </c>
      <c r="S11388" s="12"/>
    </row>
    <row r="11389" spans="1:19" ht="14.25" customHeight="1" x14ac:dyDescent="0.35">
      <c r="A11389" s="2" t="s">
        <v>11176</v>
      </c>
      <c r="B11389" s="2">
        <v>111143</v>
      </c>
      <c r="C11389" s="2" t="s">
        <v>19</v>
      </c>
      <c r="D11389" s="2" t="s">
        <v>33</v>
      </c>
      <c r="E11389" s="2">
        <v>3577.88</v>
      </c>
      <c r="F11389" s="2">
        <v>0.02</v>
      </c>
      <c r="G11389" s="2">
        <v>5</v>
      </c>
      <c r="H11389" s="3">
        <v>45609</v>
      </c>
      <c r="I11389" s="3">
        <v>45616</v>
      </c>
      <c r="J11389" s="2" t="s">
        <v>21</v>
      </c>
      <c r="K11389" s="2" t="s">
        <v>16</v>
      </c>
      <c r="L11389" s="2">
        <v>841.15</v>
      </c>
      <c r="M11389" s="2" t="s">
        <v>39</v>
      </c>
      <c r="N11389" s="11">
        <f>L11389/E11389*100</f>
        <v>23.509732020078928</v>
      </c>
      <c r="O11389" s="12" t="str">
        <f>IF(N11389&lt;10,"Low",IF(N11389&lt;20,"Med","High"))</f>
        <v>High</v>
      </c>
      <c r="P11389" s="12">
        <f>sales*discount</f>
        <v>71.557600000000008</v>
      </c>
      <c r="Q11389" s="12">
        <f>sales-Discount_Values</f>
        <v>3506.3224</v>
      </c>
      <c r="R11389" s="12">
        <f>DATEDIF(order_date,delivery_date,"D")</f>
        <v>7</v>
      </c>
      <c r="S11389" s="12"/>
    </row>
    <row r="11390" spans="1:19" ht="14.25" customHeight="1" x14ac:dyDescent="0.35">
      <c r="A11390" s="2" t="s">
        <v>6359</v>
      </c>
      <c r="B11390" s="2">
        <v>106326</v>
      </c>
      <c r="C11390" s="2" t="s">
        <v>19</v>
      </c>
      <c r="D11390" s="2" t="s">
        <v>20</v>
      </c>
      <c r="E11390" s="2">
        <v>597.30999999999995</v>
      </c>
      <c r="F11390" s="2">
        <v>0.41</v>
      </c>
      <c r="G11390" s="2">
        <v>4</v>
      </c>
      <c r="H11390" s="3">
        <v>45385</v>
      </c>
      <c r="I11390" s="3">
        <v>45389</v>
      </c>
      <c r="J11390" s="2" t="s">
        <v>15</v>
      </c>
      <c r="K11390" s="2" t="s">
        <v>27</v>
      </c>
      <c r="L11390" s="2">
        <v>140.43</v>
      </c>
      <c r="M11390" s="2" t="s">
        <v>17</v>
      </c>
      <c r="N11390" s="11">
        <f>L11390/E11390*100</f>
        <v>23.510404982337484</v>
      </c>
      <c r="O11390" s="12" t="str">
        <f>IF(N11390&lt;10,"Low",IF(N11390&lt;20,"Med","High"))</f>
        <v>High</v>
      </c>
      <c r="P11390" s="12">
        <f>sales*discount</f>
        <v>244.89709999999997</v>
      </c>
      <c r="Q11390" s="12">
        <f>sales-Discount_Values</f>
        <v>352.41289999999998</v>
      </c>
      <c r="R11390" s="12">
        <f>DATEDIF(order_date,delivery_date,"D")</f>
        <v>4</v>
      </c>
      <c r="S11390" s="12"/>
    </row>
    <row r="11391" spans="1:19" ht="14.25" customHeight="1" x14ac:dyDescent="0.35">
      <c r="A11391" s="2" t="s">
        <v>15000</v>
      </c>
      <c r="B11391" s="2">
        <v>114967</v>
      </c>
      <c r="C11391" s="2" t="s">
        <v>25</v>
      </c>
      <c r="D11391" s="2" t="s">
        <v>33</v>
      </c>
      <c r="E11391" s="2">
        <v>2016.02</v>
      </c>
      <c r="F11391" s="2">
        <v>0.28999999999999998</v>
      </c>
      <c r="G11391" s="2">
        <v>7</v>
      </c>
      <c r="H11391" s="3">
        <v>45644</v>
      </c>
      <c r="I11391" s="3">
        <v>45651</v>
      </c>
      <c r="J11391" s="2" t="s">
        <v>31</v>
      </c>
      <c r="K11391" s="2" t="s">
        <v>16</v>
      </c>
      <c r="L11391" s="2">
        <v>474</v>
      </c>
      <c r="M11391" s="2" t="s">
        <v>23</v>
      </c>
      <c r="N11391" s="11">
        <f>L11391/E11391*100</f>
        <v>23.511671511195324</v>
      </c>
      <c r="O11391" s="12" t="str">
        <f>IF(N11391&lt;10,"Low",IF(N11391&lt;20,"Med","High"))</f>
        <v>High</v>
      </c>
      <c r="P11391" s="12">
        <f>sales*discount</f>
        <v>584.64580000000001</v>
      </c>
      <c r="Q11391" s="12">
        <f>sales-Discount_Values</f>
        <v>1431.3742</v>
      </c>
      <c r="R11391" s="12">
        <f>DATEDIF(order_date,delivery_date,"D")</f>
        <v>7</v>
      </c>
      <c r="S11391" s="12"/>
    </row>
    <row r="11392" spans="1:19" ht="14.25" customHeight="1" x14ac:dyDescent="0.35">
      <c r="A11392" s="2" t="s">
        <v>10913</v>
      </c>
      <c r="B11392" s="2">
        <v>110880</v>
      </c>
      <c r="C11392" s="2" t="s">
        <v>41</v>
      </c>
      <c r="D11392" s="2" t="s">
        <v>26</v>
      </c>
      <c r="E11392" s="2">
        <v>3511.08</v>
      </c>
      <c r="F11392" s="2">
        <v>0.32</v>
      </c>
      <c r="G11392" s="2">
        <v>6</v>
      </c>
      <c r="H11392" s="3">
        <v>45203</v>
      </c>
      <c r="I11392" s="3">
        <v>45205</v>
      </c>
      <c r="J11392" s="2" t="s">
        <v>31</v>
      </c>
      <c r="K11392" s="2" t="s">
        <v>16</v>
      </c>
      <c r="L11392" s="2">
        <v>825.53</v>
      </c>
      <c r="M11392" s="2" t="s">
        <v>23</v>
      </c>
      <c r="N11392" s="11">
        <f>L11392/E11392*100</f>
        <v>23.512138715153171</v>
      </c>
      <c r="O11392" s="12" t="str">
        <f>IF(N11392&lt;10,"Low",IF(N11392&lt;20,"Med","High"))</f>
        <v>High</v>
      </c>
      <c r="P11392" s="12">
        <f>sales*discount</f>
        <v>1123.5455999999999</v>
      </c>
      <c r="Q11392" s="12">
        <f>sales-Discount_Values</f>
        <v>2387.5344</v>
      </c>
      <c r="R11392" s="12">
        <f>DATEDIF(order_date,delivery_date,"D")</f>
        <v>2</v>
      </c>
      <c r="S11392" s="12"/>
    </row>
    <row r="11393" spans="1:19" ht="14.25" customHeight="1" x14ac:dyDescent="0.35">
      <c r="A11393" s="2" t="s">
        <v>12311</v>
      </c>
      <c r="B11393" s="2">
        <v>112278</v>
      </c>
      <c r="C11393" s="2" t="s">
        <v>41</v>
      </c>
      <c r="D11393" s="2" t="s">
        <v>33</v>
      </c>
      <c r="E11393" s="2">
        <v>3155.88</v>
      </c>
      <c r="F11393" s="2">
        <v>0.15</v>
      </c>
      <c r="G11393" s="2">
        <v>2</v>
      </c>
      <c r="H11393" s="3">
        <v>45367</v>
      </c>
      <c r="I11393" s="3">
        <v>45369</v>
      </c>
      <c r="J11393" s="2" t="s">
        <v>15</v>
      </c>
      <c r="K11393" s="2" t="s">
        <v>27</v>
      </c>
      <c r="L11393" s="2">
        <v>742.17</v>
      </c>
      <c r="M11393" s="2" t="s">
        <v>23</v>
      </c>
      <c r="N11393" s="11">
        <f>L11393/E11393*100</f>
        <v>23.517053880375677</v>
      </c>
      <c r="O11393" s="12" t="str">
        <f>IF(N11393&lt;10,"Low",IF(N11393&lt;20,"Med","High"))</f>
        <v>High</v>
      </c>
      <c r="P11393" s="12">
        <f>sales*discount</f>
        <v>473.38200000000001</v>
      </c>
      <c r="Q11393" s="12">
        <f>sales-Discount_Values</f>
        <v>2682.498</v>
      </c>
      <c r="R11393" s="12">
        <f>DATEDIF(order_date,delivery_date,"D")</f>
        <v>2</v>
      </c>
      <c r="S11393" s="12"/>
    </row>
    <row r="11394" spans="1:19" ht="14.25" customHeight="1" x14ac:dyDescent="0.35">
      <c r="A11394" s="2" t="s">
        <v>9415</v>
      </c>
      <c r="B11394" s="2">
        <v>109382</v>
      </c>
      <c r="C11394" s="2" t="s">
        <v>19</v>
      </c>
      <c r="D11394" s="2" t="s">
        <v>14</v>
      </c>
      <c r="E11394" s="2">
        <v>2035.72</v>
      </c>
      <c r="F11394" s="2">
        <v>0.06</v>
      </c>
      <c r="G11394" s="2">
        <v>6</v>
      </c>
      <c r="H11394" s="3">
        <v>45629</v>
      </c>
      <c r="I11394" s="3">
        <v>45633</v>
      </c>
      <c r="J11394" s="2" t="s">
        <v>21</v>
      </c>
      <c r="K11394" s="2" t="s">
        <v>27</v>
      </c>
      <c r="L11394" s="2">
        <v>478.77</v>
      </c>
      <c r="M11394" s="2" t="s">
        <v>23</v>
      </c>
      <c r="N11394" s="11">
        <f>L11394/E11394*100</f>
        <v>23.518460299058809</v>
      </c>
      <c r="O11394" s="12" t="str">
        <f>IF(N11394&lt;10,"Low",IF(N11394&lt;20,"Med","High"))</f>
        <v>High</v>
      </c>
      <c r="P11394" s="12">
        <f>sales*discount</f>
        <v>122.14319999999999</v>
      </c>
      <c r="Q11394" s="12">
        <f>sales-Discount_Values</f>
        <v>1913.5768</v>
      </c>
      <c r="R11394" s="12">
        <f>DATEDIF(order_date,delivery_date,"D")</f>
        <v>4</v>
      </c>
      <c r="S11394" s="12"/>
    </row>
    <row r="11395" spans="1:19" ht="14.25" customHeight="1" x14ac:dyDescent="0.35">
      <c r="A11395" s="2" t="s">
        <v>7077</v>
      </c>
      <c r="B11395" s="2">
        <v>107044</v>
      </c>
      <c r="C11395" s="2" t="s">
        <v>41</v>
      </c>
      <c r="D11395" s="2" t="s">
        <v>20</v>
      </c>
      <c r="E11395" s="2">
        <v>1344.42</v>
      </c>
      <c r="F11395" s="2">
        <v>0.47</v>
      </c>
      <c r="G11395" s="2">
        <v>3</v>
      </c>
      <c r="H11395" s="3">
        <v>45580</v>
      </c>
      <c r="I11395" s="3">
        <v>45587</v>
      </c>
      <c r="J11395" s="2" t="s">
        <v>21</v>
      </c>
      <c r="K11395" s="2" t="s">
        <v>22</v>
      </c>
      <c r="L11395" s="2">
        <v>316.19</v>
      </c>
      <c r="M11395" s="2" t="s">
        <v>28</v>
      </c>
      <c r="N11395" s="11">
        <f>L11395/E11395*100</f>
        <v>23.518692075393105</v>
      </c>
      <c r="O11395" s="12" t="str">
        <f>IF(N11395&lt;10,"Low",IF(N11395&lt;20,"Med","High"))</f>
        <v>High</v>
      </c>
      <c r="P11395" s="12">
        <f>sales*discount</f>
        <v>631.87739999999997</v>
      </c>
      <c r="Q11395" s="12">
        <f>sales-Discount_Values</f>
        <v>712.54260000000011</v>
      </c>
      <c r="R11395" s="12">
        <f>DATEDIF(order_date,delivery_date,"D")</f>
        <v>7</v>
      </c>
      <c r="S11395" s="12"/>
    </row>
    <row r="11396" spans="1:19" ht="14.25" customHeight="1" x14ac:dyDescent="0.35">
      <c r="A11396" s="2" t="s">
        <v>10248</v>
      </c>
      <c r="B11396" s="2">
        <v>110215</v>
      </c>
      <c r="C11396" s="2" t="s">
        <v>13</v>
      </c>
      <c r="D11396" s="2" t="s">
        <v>33</v>
      </c>
      <c r="E11396" s="2">
        <v>2702.66</v>
      </c>
      <c r="F11396" s="2">
        <v>0.08</v>
      </c>
      <c r="G11396" s="2">
        <v>1</v>
      </c>
      <c r="H11396" s="3">
        <v>45566</v>
      </c>
      <c r="I11396" s="3">
        <v>45570</v>
      </c>
      <c r="J11396" s="2" t="s">
        <v>21</v>
      </c>
      <c r="K11396" s="2" t="s">
        <v>16</v>
      </c>
      <c r="L11396" s="2">
        <v>635.78</v>
      </c>
      <c r="M11396" s="2" t="s">
        <v>48</v>
      </c>
      <c r="N11396" s="11">
        <f>L11396/E11396*100</f>
        <v>23.524231682860588</v>
      </c>
      <c r="O11396" s="12" t="str">
        <f>IF(N11396&lt;10,"Low",IF(N11396&lt;20,"Med","High"))</f>
        <v>High</v>
      </c>
      <c r="P11396" s="12">
        <f>sales*discount</f>
        <v>216.21279999999999</v>
      </c>
      <c r="Q11396" s="12">
        <f>sales-Discount_Values</f>
        <v>2486.4472000000001</v>
      </c>
      <c r="R11396" s="12">
        <f>DATEDIF(order_date,delivery_date,"D")</f>
        <v>4</v>
      </c>
      <c r="S11396" s="12"/>
    </row>
    <row r="11397" spans="1:19" ht="14.25" customHeight="1" x14ac:dyDescent="0.35">
      <c r="A11397" s="2" t="s">
        <v>11159</v>
      </c>
      <c r="B11397" s="2">
        <v>111126</v>
      </c>
      <c r="C11397" s="2" t="s">
        <v>19</v>
      </c>
      <c r="D11397" s="2" t="s">
        <v>33</v>
      </c>
      <c r="E11397" s="2">
        <v>4408.3599999999997</v>
      </c>
      <c r="F11397" s="2">
        <v>0.45</v>
      </c>
      <c r="G11397" s="2">
        <v>1</v>
      </c>
      <c r="H11397" s="3">
        <v>45269</v>
      </c>
      <c r="I11397" s="3">
        <v>45272</v>
      </c>
      <c r="J11397" s="2" t="s">
        <v>31</v>
      </c>
      <c r="K11397" s="2" t="s">
        <v>16</v>
      </c>
      <c r="L11397" s="2">
        <v>1037.07</v>
      </c>
      <c r="M11397" s="2" t="s">
        <v>23</v>
      </c>
      <c r="N11397" s="11">
        <f>L11397/E11397*100</f>
        <v>23.525075084611967</v>
      </c>
      <c r="O11397" s="12" t="str">
        <f>IF(N11397&lt;10,"Low",IF(N11397&lt;20,"Med","High"))</f>
        <v>High</v>
      </c>
      <c r="P11397" s="12">
        <f>sales*discount</f>
        <v>1983.7619999999999</v>
      </c>
      <c r="Q11397" s="12">
        <f>sales-Discount_Values</f>
        <v>2424.598</v>
      </c>
      <c r="R11397" s="12">
        <f>DATEDIF(order_date,delivery_date,"D")</f>
        <v>3</v>
      </c>
      <c r="S11397" s="12"/>
    </row>
    <row r="11398" spans="1:19" ht="14.25" customHeight="1" x14ac:dyDescent="0.35">
      <c r="A11398" s="2" t="s">
        <v>2975</v>
      </c>
      <c r="B11398" s="2">
        <v>102942</v>
      </c>
      <c r="C11398" s="2" t="s">
        <v>25</v>
      </c>
      <c r="D11398" s="2" t="s">
        <v>36</v>
      </c>
      <c r="E11398" s="2">
        <v>2052.36</v>
      </c>
      <c r="F11398" s="2">
        <v>0.31</v>
      </c>
      <c r="G11398" s="2">
        <v>4</v>
      </c>
      <c r="H11398" s="3">
        <v>45221</v>
      </c>
      <c r="I11398" s="3">
        <v>45222</v>
      </c>
      <c r="J11398" s="2" t="s">
        <v>21</v>
      </c>
      <c r="K11398" s="2" t="s">
        <v>16</v>
      </c>
      <c r="L11398" s="2">
        <v>482.84</v>
      </c>
      <c r="M11398" s="2" t="s">
        <v>28</v>
      </c>
      <c r="N11398" s="11">
        <f>L11398/E11398*100</f>
        <v>23.526087041259817</v>
      </c>
      <c r="O11398" s="12" t="str">
        <f>IF(N11398&lt;10,"Low",IF(N11398&lt;20,"Med","High"))</f>
        <v>High</v>
      </c>
      <c r="P11398" s="12">
        <f>sales*discount</f>
        <v>636.23160000000007</v>
      </c>
      <c r="Q11398" s="12">
        <f>sales-Discount_Values</f>
        <v>1416.1284000000001</v>
      </c>
      <c r="R11398" s="12">
        <f>DATEDIF(order_date,delivery_date,"D")</f>
        <v>1</v>
      </c>
      <c r="S11398" s="12"/>
    </row>
    <row r="11399" spans="1:19" ht="14.25" customHeight="1" x14ac:dyDescent="0.35">
      <c r="A11399" s="2" t="s">
        <v>10635</v>
      </c>
      <c r="B11399" s="2">
        <v>110602</v>
      </c>
      <c r="C11399" s="2" t="s">
        <v>25</v>
      </c>
      <c r="D11399" s="2" t="s">
        <v>14</v>
      </c>
      <c r="E11399" s="2">
        <v>3734.7</v>
      </c>
      <c r="F11399" s="2">
        <v>0.16</v>
      </c>
      <c r="G11399" s="2">
        <v>4</v>
      </c>
      <c r="H11399" s="3">
        <v>45315</v>
      </c>
      <c r="I11399" s="3">
        <v>45321</v>
      </c>
      <c r="J11399" s="2" t="s">
        <v>31</v>
      </c>
      <c r="K11399" s="2" t="s">
        <v>16</v>
      </c>
      <c r="L11399" s="2">
        <v>878.7</v>
      </c>
      <c r="M11399" s="2" t="s">
        <v>23</v>
      </c>
      <c r="N11399" s="11">
        <f>L11399/E11399*100</f>
        <v>23.527994216402924</v>
      </c>
      <c r="O11399" s="12" t="str">
        <f>IF(N11399&lt;10,"Low",IF(N11399&lt;20,"Med","High"))</f>
        <v>High</v>
      </c>
      <c r="P11399" s="12">
        <f>sales*discount</f>
        <v>597.55200000000002</v>
      </c>
      <c r="Q11399" s="12">
        <f>sales-Discount_Values</f>
        <v>3137.1479999999997</v>
      </c>
      <c r="R11399" s="12">
        <f>DATEDIF(order_date,delivery_date,"D")</f>
        <v>6</v>
      </c>
      <c r="S11399" s="12"/>
    </row>
    <row r="11400" spans="1:19" ht="14.25" customHeight="1" x14ac:dyDescent="0.35">
      <c r="A11400" s="2" t="s">
        <v>6522</v>
      </c>
      <c r="B11400" s="2">
        <v>106489</v>
      </c>
      <c r="C11400" s="2" t="s">
        <v>41</v>
      </c>
      <c r="D11400" s="2" t="s">
        <v>36</v>
      </c>
      <c r="E11400" s="2">
        <v>3001.09</v>
      </c>
      <c r="F11400" s="2">
        <v>0.45</v>
      </c>
      <c r="G11400" s="2">
        <v>6</v>
      </c>
      <c r="H11400" s="3">
        <v>45285</v>
      </c>
      <c r="I11400" s="3">
        <v>45289</v>
      </c>
      <c r="J11400" s="2" t="s">
        <v>31</v>
      </c>
      <c r="K11400" s="2" t="s">
        <v>27</v>
      </c>
      <c r="L11400" s="2">
        <v>706.13</v>
      </c>
      <c r="M11400" s="2" t="s">
        <v>39</v>
      </c>
      <c r="N11400" s="11">
        <f>L11400/E11400*100</f>
        <v>23.529117753882755</v>
      </c>
      <c r="O11400" s="12" t="str">
        <f>IF(N11400&lt;10,"Low",IF(N11400&lt;20,"Med","High"))</f>
        <v>High</v>
      </c>
      <c r="P11400" s="12">
        <f>sales*discount</f>
        <v>1350.4905000000001</v>
      </c>
      <c r="Q11400" s="12">
        <f>sales-Discount_Values</f>
        <v>1650.5995</v>
      </c>
      <c r="R11400" s="12">
        <f>DATEDIF(order_date,delivery_date,"D")</f>
        <v>4</v>
      </c>
      <c r="S11400" s="12"/>
    </row>
    <row r="11401" spans="1:19" ht="14.25" customHeight="1" x14ac:dyDescent="0.35">
      <c r="A11401" s="2" t="s">
        <v>14673</v>
      </c>
      <c r="B11401" s="2">
        <v>114640</v>
      </c>
      <c r="C11401" s="2" t="s">
        <v>41</v>
      </c>
      <c r="D11401" s="2" t="s">
        <v>14</v>
      </c>
      <c r="E11401" s="2">
        <v>1132.3399999999999</v>
      </c>
      <c r="F11401" s="2">
        <v>0.14000000000000001</v>
      </c>
      <c r="G11401" s="2">
        <v>7</v>
      </c>
      <c r="H11401" s="3">
        <v>45019</v>
      </c>
      <c r="I11401" s="3">
        <v>45023</v>
      </c>
      <c r="J11401" s="2" t="s">
        <v>15</v>
      </c>
      <c r="K11401" s="2" t="s">
        <v>27</v>
      </c>
      <c r="L11401" s="2">
        <v>266.45</v>
      </c>
      <c r="M11401" s="2" t="s">
        <v>17</v>
      </c>
      <c r="N11401" s="11">
        <f>L11401/E11401*100</f>
        <v>23.530918275429642</v>
      </c>
      <c r="O11401" s="12" t="str">
        <f>IF(N11401&lt;10,"Low",IF(N11401&lt;20,"Med","High"))</f>
        <v>High</v>
      </c>
      <c r="P11401" s="12">
        <f>sales*discount</f>
        <v>158.52760000000001</v>
      </c>
      <c r="Q11401" s="12">
        <f>sales-Discount_Values</f>
        <v>973.81239999999991</v>
      </c>
      <c r="R11401" s="12">
        <f>DATEDIF(order_date,delivery_date,"D")</f>
        <v>4</v>
      </c>
      <c r="S11401" s="12"/>
    </row>
    <row r="11402" spans="1:19" ht="14.25" customHeight="1" x14ac:dyDescent="0.35">
      <c r="A11402" s="2" t="s">
        <v>13716</v>
      </c>
      <c r="B11402" s="2">
        <v>113683</v>
      </c>
      <c r="C11402" s="2" t="s">
        <v>41</v>
      </c>
      <c r="D11402" s="2" t="s">
        <v>36</v>
      </c>
      <c r="E11402" s="2">
        <v>1071.5</v>
      </c>
      <c r="F11402" s="2">
        <v>0.48</v>
      </c>
      <c r="G11402" s="2">
        <v>9</v>
      </c>
      <c r="H11402" s="3">
        <v>44959</v>
      </c>
      <c r="I11402" s="3">
        <v>44961</v>
      </c>
      <c r="J11402" s="2" t="s">
        <v>31</v>
      </c>
      <c r="K11402" s="2" t="s">
        <v>22</v>
      </c>
      <c r="L11402" s="2">
        <v>252.18</v>
      </c>
      <c r="M11402" s="2" t="s">
        <v>34</v>
      </c>
      <c r="N11402" s="11">
        <f>L11402/E11402*100</f>
        <v>23.535230984601029</v>
      </c>
      <c r="O11402" s="12" t="str">
        <f>IF(N11402&lt;10,"Low",IF(N11402&lt;20,"Med","High"))</f>
        <v>High</v>
      </c>
      <c r="P11402" s="12">
        <f>sales*discount</f>
        <v>514.31999999999994</v>
      </c>
      <c r="Q11402" s="12">
        <f>sales-Discount_Values</f>
        <v>557.18000000000006</v>
      </c>
      <c r="R11402" s="12">
        <f>DATEDIF(order_date,delivery_date,"D")</f>
        <v>2</v>
      </c>
      <c r="S11402" s="12"/>
    </row>
    <row r="11403" spans="1:19" ht="14.25" customHeight="1" x14ac:dyDescent="0.35">
      <c r="A11403" s="2" t="s">
        <v>6248</v>
      </c>
      <c r="B11403" s="2">
        <v>106215</v>
      </c>
      <c r="C11403" s="2" t="s">
        <v>13</v>
      </c>
      <c r="D11403" s="2" t="s">
        <v>33</v>
      </c>
      <c r="E11403" s="2">
        <v>312.08</v>
      </c>
      <c r="F11403" s="2">
        <v>0.37</v>
      </c>
      <c r="G11403" s="2">
        <v>6</v>
      </c>
      <c r="H11403" s="3">
        <v>45027</v>
      </c>
      <c r="I11403" s="3">
        <v>45033</v>
      </c>
      <c r="J11403" s="2" t="s">
        <v>15</v>
      </c>
      <c r="K11403" s="2" t="s">
        <v>27</v>
      </c>
      <c r="L11403" s="2">
        <v>73.45</v>
      </c>
      <c r="M11403" s="2" t="s">
        <v>17</v>
      </c>
      <c r="N11403" s="11">
        <f>L11403/E11403*100</f>
        <v>23.535631889259168</v>
      </c>
      <c r="O11403" s="12" t="str">
        <f>IF(N11403&lt;10,"Low",IF(N11403&lt;20,"Med","High"))</f>
        <v>High</v>
      </c>
      <c r="P11403" s="12">
        <f>sales*discount</f>
        <v>115.4696</v>
      </c>
      <c r="Q11403" s="12">
        <f>sales-Discount_Values</f>
        <v>196.61039999999997</v>
      </c>
      <c r="R11403" s="12">
        <f>DATEDIF(order_date,delivery_date,"D")</f>
        <v>6</v>
      </c>
      <c r="S11403" s="12"/>
    </row>
    <row r="11404" spans="1:19" ht="14.25" customHeight="1" x14ac:dyDescent="0.35">
      <c r="A11404" s="2" t="s">
        <v>3482</v>
      </c>
      <c r="B11404" s="2">
        <v>103449</v>
      </c>
      <c r="C11404" s="2" t="s">
        <v>19</v>
      </c>
      <c r="D11404" s="2" t="s">
        <v>14</v>
      </c>
      <c r="E11404" s="2">
        <v>4857.9399999999996</v>
      </c>
      <c r="F11404" s="2">
        <v>0.22</v>
      </c>
      <c r="G11404" s="2">
        <v>7</v>
      </c>
      <c r="H11404" s="3">
        <v>45101</v>
      </c>
      <c r="I11404" s="3">
        <v>45103</v>
      </c>
      <c r="J11404" s="2" t="s">
        <v>15</v>
      </c>
      <c r="K11404" s="2" t="s">
        <v>27</v>
      </c>
      <c r="L11404" s="2">
        <v>1143.3599999999999</v>
      </c>
      <c r="M11404" s="2" t="s">
        <v>28</v>
      </c>
      <c r="N11404" s="11">
        <f>L11404/E11404*100</f>
        <v>23.535902049016659</v>
      </c>
      <c r="O11404" s="12" t="str">
        <f>IF(N11404&lt;10,"Low",IF(N11404&lt;20,"Med","High"))</f>
        <v>High</v>
      </c>
      <c r="P11404" s="12">
        <f>sales*discount</f>
        <v>1068.7467999999999</v>
      </c>
      <c r="Q11404" s="12">
        <f>sales-Discount_Values</f>
        <v>3789.1931999999997</v>
      </c>
      <c r="R11404" s="12">
        <f>DATEDIF(order_date,delivery_date,"D")</f>
        <v>2</v>
      </c>
      <c r="S11404" s="12"/>
    </row>
    <row r="11405" spans="1:19" ht="14.25" customHeight="1" x14ac:dyDescent="0.35">
      <c r="A11405" s="2" t="s">
        <v>8738</v>
      </c>
      <c r="B11405" s="2">
        <v>108705</v>
      </c>
      <c r="C11405" s="2" t="s">
        <v>13</v>
      </c>
      <c r="D11405" s="2" t="s">
        <v>14</v>
      </c>
      <c r="E11405" s="2">
        <v>1815.99</v>
      </c>
      <c r="F11405" s="2">
        <v>0.27</v>
      </c>
      <c r="G11405" s="2">
        <v>2</v>
      </c>
      <c r="H11405" s="3">
        <v>45301</v>
      </c>
      <c r="I11405" s="3">
        <v>45308</v>
      </c>
      <c r="J11405" s="2" t="s">
        <v>21</v>
      </c>
      <c r="K11405" s="2" t="s">
        <v>16</v>
      </c>
      <c r="L11405" s="2">
        <v>427.45</v>
      </c>
      <c r="M11405" s="2" t="s">
        <v>39</v>
      </c>
      <c r="N11405" s="11">
        <f>L11405/E11405*100</f>
        <v>23.538125209940581</v>
      </c>
      <c r="O11405" s="12" t="str">
        <f>IF(N11405&lt;10,"Low",IF(N11405&lt;20,"Med","High"))</f>
        <v>High</v>
      </c>
      <c r="P11405" s="12">
        <f>sales*discount</f>
        <v>490.31730000000005</v>
      </c>
      <c r="Q11405" s="12">
        <f>sales-Discount_Values</f>
        <v>1325.6727000000001</v>
      </c>
      <c r="R11405" s="12">
        <f>DATEDIF(order_date,delivery_date,"D")</f>
        <v>7</v>
      </c>
      <c r="S11405" s="12"/>
    </row>
    <row r="11406" spans="1:19" ht="14.25" customHeight="1" x14ac:dyDescent="0.35">
      <c r="A11406" s="2" t="s">
        <v>9676</v>
      </c>
      <c r="B11406" s="2">
        <v>109643</v>
      </c>
      <c r="C11406" s="2" t="s">
        <v>41</v>
      </c>
      <c r="D11406" s="2" t="s">
        <v>33</v>
      </c>
      <c r="E11406" s="2">
        <v>2086.36</v>
      </c>
      <c r="F11406" s="2">
        <v>0.08</v>
      </c>
      <c r="G11406" s="2">
        <v>7</v>
      </c>
      <c r="H11406" s="3">
        <v>45019</v>
      </c>
      <c r="I11406" s="3">
        <v>45021</v>
      </c>
      <c r="J11406" s="2" t="s">
        <v>21</v>
      </c>
      <c r="K11406" s="2" t="s">
        <v>22</v>
      </c>
      <c r="L11406" s="2">
        <v>491.14</v>
      </c>
      <c r="M11406" s="2" t="s">
        <v>23</v>
      </c>
      <c r="N11406" s="11">
        <f>L11406/E11406*100</f>
        <v>23.540520332061579</v>
      </c>
      <c r="O11406" s="12" t="str">
        <f>IF(N11406&lt;10,"Low",IF(N11406&lt;20,"Med","High"))</f>
        <v>High</v>
      </c>
      <c r="P11406" s="12">
        <f>sales*discount</f>
        <v>166.90880000000001</v>
      </c>
      <c r="Q11406" s="12">
        <f>sales-Discount_Values</f>
        <v>1919.4512000000002</v>
      </c>
      <c r="R11406" s="12">
        <f>DATEDIF(order_date,delivery_date,"D")</f>
        <v>2</v>
      </c>
      <c r="S11406" s="12"/>
    </row>
    <row r="11407" spans="1:19" ht="14.25" customHeight="1" x14ac:dyDescent="0.35">
      <c r="A11407" s="2" t="s">
        <v>2367</v>
      </c>
      <c r="B11407" s="2">
        <v>102334</v>
      </c>
      <c r="C11407" s="2" t="s">
        <v>25</v>
      </c>
      <c r="D11407" s="2" t="s">
        <v>20</v>
      </c>
      <c r="E11407" s="2">
        <v>2471.86</v>
      </c>
      <c r="F11407" s="2">
        <v>0.24</v>
      </c>
      <c r="G11407" s="2">
        <v>9</v>
      </c>
      <c r="H11407" s="3">
        <v>45339</v>
      </c>
      <c r="I11407" s="3">
        <v>45345</v>
      </c>
      <c r="J11407" s="2" t="s">
        <v>31</v>
      </c>
      <c r="K11407" s="2" t="s">
        <v>27</v>
      </c>
      <c r="L11407" s="2">
        <v>581.91</v>
      </c>
      <c r="M11407" s="2" t="s">
        <v>28</v>
      </c>
      <c r="N11407" s="11">
        <f>L11407/E11407*100</f>
        <v>23.541381793467263</v>
      </c>
      <c r="O11407" s="12" t="str">
        <f>IF(N11407&lt;10,"Low",IF(N11407&lt;20,"Med","High"))</f>
        <v>High</v>
      </c>
      <c r="P11407" s="12">
        <f>sales*discount</f>
        <v>593.24639999999999</v>
      </c>
      <c r="Q11407" s="12">
        <f>sales-Discount_Values</f>
        <v>1878.6136000000001</v>
      </c>
      <c r="R11407" s="12">
        <f>DATEDIF(order_date,delivery_date,"D")</f>
        <v>6</v>
      </c>
      <c r="S11407" s="12"/>
    </row>
    <row r="11408" spans="1:19" ht="14.25" customHeight="1" x14ac:dyDescent="0.35">
      <c r="A11408" s="2" t="s">
        <v>4614</v>
      </c>
      <c r="B11408" s="2">
        <v>104581</v>
      </c>
      <c r="C11408" s="2" t="s">
        <v>19</v>
      </c>
      <c r="D11408" s="2" t="s">
        <v>26</v>
      </c>
      <c r="E11408" s="2">
        <v>4182.41</v>
      </c>
      <c r="F11408" s="2">
        <v>0.04</v>
      </c>
      <c r="G11408" s="2">
        <v>9</v>
      </c>
      <c r="H11408" s="3">
        <v>45181</v>
      </c>
      <c r="I11408" s="3">
        <v>45186</v>
      </c>
      <c r="J11408" s="2" t="s">
        <v>21</v>
      </c>
      <c r="K11408" s="2" t="s">
        <v>22</v>
      </c>
      <c r="L11408" s="2">
        <v>984.7</v>
      </c>
      <c r="M11408" s="2" t="s">
        <v>39</v>
      </c>
      <c r="N11408" s="11">
        <f>L11408/E11408*100</f>
        <v>23.543841947585246</v>
      </c>
      <c r="O11408" s="12" t="str">
        <f>IF(N11408&lt;10,"Low",IF(N11408&lt;20,"Med","High"))</f>
        <v>High</v>
      </c>
      <c r="P11408" s="12">
        <f>sales*discount</f>
        <v>167.29640000000001</v>
      </c>
      <c r="Q11408" s="12">
        <f>sales-Discount_Values</f>
        <v>4015.1135999999997</v>
      </c>
      <c r="R11408" s="12">
        <f>DATEDIF(order_date,delivery_date,"D")</f>
        <v>5</v>
      </c>
      <c r="S11408" s="12"/>
    </row>
    <row r="11409" spans="1:19" ht="14.25" customHeight="1" x14ac:dyDescent="0.35">
      <c r="A11409" s="2" t="s">
        <v>6496</v>
      </c>
      <c r="B11409" s="2">
        <v>106463</v>
      </c>
      <c r="C11409" s="2" t="s">
        <v>13</v>
      </c>
      <c r="D11409" s="2" t="s">
        <v>20</v>
      </c>
      <c r="E11409" s="2">
        <v>2510.0100000000002</v>
      </c>
      <c r="F11409" s="2">
        <v>0.04</v>
      </c>
      <c r="G11409" s="2">
        <v>4</v>
      </c>
      <c r="H11409" s="3">
        <v>44962</v>
      </c>
      <c r="I11409" s="3">
        <v>44969</v>
      </c>
      <c r="J11409" s="2" t="s">
        <v>21</v>
      </c>
      <c r="K11409" s="2" t="s">
        <v>27</v>
      </c>
      <c r="L11409" s="2">
        <v>591.03</v>
      </c>
      <c r="M11409" s="2" t="s">
        <v>28</v>
      </c>
      <c r="N11409" s="11">
        <f>L11409/E11409*100</f>
        <v>23.546918139768362</v>
      </c>
      <c r="O11409" s="12" t="str">
        <f>IF(N11409&lt;10,"Low",IF(N11409&lt;20,"Med","High"))</f>
        <v>High</v>
      </c>
      <c r="P11409" s="12">
        <f>sales*discount</f>
        <v>100.4004</v>
      </c>
      <c r="Q11409" s="12">
        <f>sales-Discount_Values</f>
        <v>2409.6096000000002</v>
      </c>
      <c r="R11409" s="12">
        <f>DATEDIF(order_date,delivery_date,"D")</f>
        <v>7</v>
      </c>
      <c r="S11409" s="12"/>
    </row>
    <row r="11410" spans="1:19" ht="14.25" customHeight="1" x14ac:dyDescent="0.35">
      <c r="A11410" s="2" t="s">
        <v>6551</v>
      </c>
      <c r="B11410" s="2">
        <v>106518</v>
      </c>
      <c r="C11410" s="2" t="s">
        <v>25</v>
      </c>
      <c r="D11410" s="2" t="s">
        <v>33</v>
      </c>
      <c r="E11410" s="2">
        <v>1337.16</v>
      </c>
      <c r="F11410" s="2">
        <v>0.11</v>
      </c>
      <c r="G11410" s="2">
        <v>6</v>
      </c>
      <c r="H11410" s="3">
        <v>45362</v>
      </c>
      <c r="I11410" s="3">
        <v>45363</v>
      </c>
      <c r="J11410" s="2" t="s">
        <v>15</v>
      </c>
      <c r="K11410" s="2" t="s">
        <v>16</v>
      </c>
      <c r="L11410" s="2">
        <v>314.86</v>
      </c>
      <c r="M11410" s="2" t="s">
        <v>34</v>
      </c>
      <c r="N11410" s="11">
        <f>L11410/E11410*100</f>
        <v>23.546920338628137</v>
      </c>
      <c r="O11410" s="12" t="str">
        <f>IF(N11410&lt;10,"Low",IF(N11410&lt;20,"Med","High"))</f>
        <v>High</v>
      </c>
      <c r="P11410" s="12">
        <f>sales*discount</f>
        <v>147.08760000000001</v>
      </c>
      <c r="Q11410" s="12">
        <f>sales-Discount_Values</f>
        <v>1190.0724</v>
      </c>
      <c r="R11410" s="12">
        <f>DATEDIF(order_date,delivery_date,"D")</f>
        <v>1</v>
      </c>
      <c r="S11410" s="12"/>
    </row>
    <row r="11411" spans="1:19" ht="14.25" customHeight="1" x14ac:dyDescent="0.35">
      <c r="A11411" s="2" t="s">
        <v>3409</v>
      </c>
      <c r="B11411" s="2">
        <v>103376</v>
      </c>
      <c r="C11411" s="2" t="s">
        <v>41</v>
      </c>
      <c r="D11411" s="2" t="s">
        <v>36</v>
      </c>
      <c r="E11411" s="2">
        <v>3322.59</v>
      </c>
      <c r="F11411" s="2">
        <v>0.1</v>
      </c>
      <c r="G11411" s="2">
        <v>4</v>
      </c>
      <c r="H11411" s="3">
        <v>45535</v>
      </c>
      <c r="I11411" s="3">
        <v>45537</v>
      </c>
      <c r="J11411" s="2" t="s">
        <v>21</v>
      </c>
      <c r="K11411" s="2" t="s">
        <v>22</v>
      </c>
      <c r="L11411" s="2">
        <v>782.41</v>
      </c>
      <c r="M11411" s="2" t="s">
        <v>23</v>
      </c>
      <c r="N11411" s="11">
        <f>L11411/E11411*100</f>
        <v>23.54819583517677</v>
      </c>
      <c r="O11411" s="12" t="str">
        <f>IF(N11411&lt;10,"Low",IF(N11411&lt;20,"Med","High"))</f>
        <v>High</v>
      </c>
      <c r="P11411" s="12">
        <f>sales*discount</f>
        <v>332.25900000000001</v>
      </c>
      <c r="Q11411" s="12">
        <f>sales-Discount_Values</f>
        <v>2990.3310000000001</v>
      </c>
      <c r="R11411" s="12">
        <f>DATEDIF(order_date,delivery_date,"D")</f>
        <v>2</v>
      </c>
      <c r="S11411" s="12"/>
    </row>
    <row r="11412" spans="1:19" ht="14.25" customHeight="1" x14ac:dyDescent="0.35">
      <c r="A11412" s="2" t="s">
        <v>3243</v>
      </c>
      <c r="B11412" s="2">
        <v>103210</v>
      </c>
      <c r="C11412" s="2" t="s">
        <v>25</v>
      </c>
      <c r="D11412" s="2" t="s">
        <v>20</v>
      </c>
      <c r="E11412" s="2">
        <v>1848.75</v>
      </c>
      <c r="F11412" s="2">
        <v>0.17</v>
      </c>
      <c r="G11412" s="2">
        <v>1</v>
      </c>
      <c r="H11412" s="3">
        <v>44978</v>
      </c>
      <c r="I11412" s="3">
        <v>44985</v>
      </c>
      <c r="J11412" s="2" t="s">
        <v>15</v>
      </c>
      <c r="K11412" s="2" t="s">
        <v>16</v>
      </c>
      <c r="L11412" s="2">
        <v>435.39</v>
      </c>
      <c r="M11412" s="2" t="s">
        <v>48</v>
      </c>
      <c r="N11412" s="11">
        <f>L11412/E11412*100</f>
        <v>23.550507099391478</v>
      </c>
      <c r="O11412" s="12" t="str">
        <f>IF(N11412&lt;10,"Low",IF(N11412&lt;20,"Med","High"))</f>
        <v>High</v>
      </c>
      <c r="P11412" s="12">
        <f>sales*discount</f>
        <v>314.28750000000002</v>
      </c>
      <c r="Q11412" s="12">
        <f>sales-Discount_Values</f>
        <v>1534.4625000000001</v>
      </c>
      <c r="R11412" s="12">
        <f>DATEDIF(order_date,delivery_date,"D")</f>
        <v>7</v>
      </c>
      <c r="S11412" s="12"/>
    </row>
    <row r="11413" spans="1:19" ht="14.25" customHeight="1" x14ac:dyDescent="0.35">
      <c r="A11413" s="2" t="s">
        <v>10599</v>
      </c>
      <c r="B11413" s="2">
        <v>110566</v>
      </c>
      <c r="C11413" s="2" t="s">
        <v>25</v>
      </c>
      <c r="D11413" s="2" t="s">
        <v>36</v>
      </c>
      <c r="E11413" s="2">
        <v>2214.5100000000002</v>
      </c>
      <c r="F11413" s="2">
        <v>0.19</v>
      </c>
      <c r="G11413" s="2">
        <v>8</v>
      </c>
      <c r="H11413" s="3">
        <v>45535</v>
      </c>
      <c r="I11413" s="3">
        <v>45537</v>
      </c>
      <c r="J11413" s="2" t="s">
        <v>21</v>
      </c>
      <c r="K11413" s="2" t="s">
        <v>16</v>
      </c>
      <c r="L11413" s="2">
        <v>521.59</v>
      </c>
      <c r="M11413" s="2" t="s">
        <v>17</v>
      </c>
      <c r="N11413" s="11">
        <f>L11413/E11413*100</f>
        <v>23.553291698840827</v>
      </c>
      <c r="O11413" s="12" t="str">
        <f>IF(N11413&lt;10,"Low",IF(N11413&lt;20,"Med","High"))</f>
        <v>High</v>
      </c>
      <c r="P11413" s="12">
        <f>sales*discount</f>
        <v>420.75690000000003</v>
      </c>
      <c r="Q11413" s="12">
        <f>sales-Discount_Values</f>
        <v>1793.7531000000001</v>
      </c>
      <c r="R11413" s="12">
        <f>DATEDIF(order_date,delivery_date,"D")</f>
        <v>2</v>
      </c>
      <c r="S11413" s="12"/>
    </row>
    <row r="11414" spans="1:19" ht="14.25" customHeight="1" x14ac:dyDescent="0.35">
      <c r="A11414" s="2" t="s">
        <v>2530</v>
      </c>
      <c r="B11414" s="2">
        <v>102497</v>
      </c>
      <c r="C11414" s="2" t="s">
        <v>41</v>
      </c>
      <c r="D11414" s="2" t="s">
        <v>14</v>
      </c>
      <c r="E11414" s="2">
        <v>4233.1000000000004</v>
      </c>
      <c r="F11414" s="2">
        <v>0</v>
      </c>
      <c r="G11414" s="2">
        <v>8</v>
      </c>
      <c r="H11414" s="3">
        <v>45411</v>
      </c>
      <c r="I11414" s="3">
        <v>45418</v>
      </c>
      <c r="J11414" s="2" t="s">
        <v>15</v>
      </c>
      <c r="K11414" s="2" t="s">
        <v>27</v>
      </c>
      <c r="L11414" s="2">
        <v>997.04</v>
      </c>
      <c r="M11414" s="2" t="s">
        <v>23</v>
      </c>
      <c r="N11414" s="11">
        <f>L11414/E11414*100</f>
        <v>23.553424204483708</v>
      </c>
      <c r="O11414" s="12" t="str">
        <f>IF(N11414&lt;10,"Low",IF(N11414&lt;20,"Med","High"))</f>
        <v>High</v>
      </c>
      <c r="P11414" s="12">
        <f>sales*discount</f>
        <v>0</v>
      </c>
      <c r="Q11414" s="12">
        <f>sales-Discount_Values</f>
        <v>4233.1000000000004</v>
      </c>
      <c r="R11414" s="12">
        <f>DATEDIF(order_date,delivery_date,"D")</f>
        <v>7</v>
      </c>
      <c r="S11414" s="12"/>
    </row>
    <row r="11415" spans="1:19" ht="14.25" customHeight="1" x14ac:dyDescent="0.35">
      <c r="A11415" s="2" t="s">
        <v>10707</v>
      </c>
      <c r="B11415" s="2">
        <v>110674</v>
      </c>
      <c r="C11415" s="2" t="s">
        <v>25</v>
      </c>
      <c r="D11415" s="2" t="s">
        <v>14</v>
      </c>
      <c r="E11415" s="2">
        <v>723.16</v>
      </c>
      <c r="F11415" s="2">
        <v>0.4</v>
      </c>
      <c r="G11415" s="2">
        <v>7</v>
      </c>
      <c r="H11415" s="3">
        <v>45357</v>
      </c>
      <c r="I11415" s="3">
        <v>45359</v>
      </c>
      <c r="J11415" s="2" t="s">
        <v>31</v>
      </c>
      <c r="K11415" s="2" t="s">
        <v>27</v>
      </c>
      <c r="L11415" s="2">
        <v>170.33</v>
      </c>
      <c r="M11415" s="2" t="s">
        <v>17</v>
      </c>
      <c r="N11415" s="11">
        <f>L11415/E11415*100</f>
        <v>23.553570440842968</v>
      </c>
      <c r="O11415" s="12" t="str">
        <f>IF(N11415&lt;10,"Low",IF(N11415&lt;20,"Med","High"))</f>
        <v>High</v>
      </c>
      <c r="P11415" s="12">
        <f>sales*discount</f>
        <v>289.26400000000001</v>
      </c>
      <c r="Q11415" s="12">
        <f>sales-Discount_Values</f>
        <v>433.89599999999996</v>
      </c>
      <c r="R11415" s="12">
        <f>DATEDIF(order_date,delivery_date,"D")</f>
        <v>2</v>
      </c>
      <c r="S11415" s="12"/>
    </row>
    <row r="11416" spans="1:19" ht="14.25" customHeight="1" x14ac:dyDescent="0.35">
      <c r="A11416" s="2" t="s">
        <v>2990</v>
      </c>
      <c r="B11416" s="2">
        <v>102957</v>
      </c>
      <c r="C11416" s="2" t="s">
        <v>13</v>
      </c>
      <c r="D11416" s="2" t="s">
        <v>20</v>
      </c>
      <c r="E11416" s="2">
        <v>4708.83</v>
      </c>
      <c r="F11416" s="2">
        <v>0.13</v>
      </c>
      <c r="G11416" s="2">
        <v>1</v>
      </c>
      <c r="H11416" s="3">
        <v>45598</v>
      </c>
      <c r="I11416" s="3">
        <v>45605</v>
      </c>
      <c r="J11416" s="2" t="s">
        <v>15</v>
      </c>
      <c r="K11416" s="2" t="s">
        <v>16</v>
      </c>
      <c r="L11416" s="2">
        <v>1109.0999999999999</v>
      </c>
      <c r="M11416" s="2" t="s">
        <v>28</v>
      </c>
      <c r="N11416" s="11">
        <f>L11416/E11416*100</f>
        <v>23.55362160027013</v>
      </c>
      <c r="O11416" s="12" t="str">
        <f>IF(N11416&lt;10,"Low",IF(N11416&lt;20,"Med","High"))</f>
        <v>High</v>
      </c>
      <c r="P11416" s="12">
        <f>sales*discount</f>
        <v>612.14790000000005</v>
      </c>
      <c r="Q11416" s="12">
        <f>sales-Discount_Values</f>
        <v>4096.6821</v>
      </c>
      <c r="R11416" s="12">
        <f>DATEDIF(order_date,delivery_date,"D")</f>
        <v>7</v>
      </c>
      <c r="S11416" s="12"/>
    </row>
    <row r="11417" spans="1:19" ht="14.25" customHeight="1" x14ac:dyDescent="0.35">
      <c r="A11417" s="2" t="s">
        <v>10899</v>
      </c>
      <c r="B11417" s="2">
        <v>110866</v>
      </c>
      <c r="C11417" s="2" t="s">
        <v>41</v>
      </c>
      <c r="D11417" s="2" t="s">
        <v>26</v>
      </c>
      <c r="E11417" s="2">
        <v>4244.8999999999996</v>
      </c>
      <c r="F11417" s="2">
        <v>0.21</v>
      </c>
      <c r="G11417" s="2">
        <v>1</v>
      </c>
      <c r="H11417" s="3">
        <v>45374</v>
      </c>
      <c r="I11417" s="3">
        <v>45381</v>
      </c>
      <c r="J11417" s="2" t="s">
        <v>15</v>
      </c>
      <c r="K11417" s="2" t="s">
        <v>22</v>
      </c>
      <c r="L11417" s="2">
        <v>999.84</v>
      </c>
      <c r="M11417" s="2" t="s">
        <v>23</v>
      </c>
      <c r="N11417" s="11">
        <f>L11417/E11417*100</f>
        <v>23.553911752927046</v>
      </c>
      <c r="O11417" s="12" t="str">
        <f>IF(N11417&lt;10,"Low",IF(N11417&lt;20,"Med","High"))</f>
        <v>High</v>
      </c>
      <c r="P11417" s="12">
        <f>sales*discount</f>
        <v>891.42899999999986</v>
      </c>
      <c r="Q11417" s="12">
        <f>sales-Discount_Values</f>
        <v>3353.4709999999995</v>
      </c>
      <c r="R11417" s="12">
        <f>DATEDIF(order_date,delivery_date,"D")</f>
        <v>7</v>
      </c>
      <c r="S11417" s="12"/>
    </row>
    <row r="11418" spans="1:19" ht="14.25" customHeight="1" x14ac:dyDescent="0.35">
      <c r="A11418" s="2" t="s">
        <v>4490</v>
      </c>
      <c r="B11418" s="2">
        <v>104457</v>
      </c>
      <c r="C11418" s="2" t="s">
        <v>25</v>
      </c>
      <c r="D11418" s="2" t="s">
        <v>14</v>
      </c>
      <c r="E11418" s="2">
        <v>4760.08</v>
      </c>
      <c r="F11418" s="2">
        <v>0.33</v>
      </c>
      <c r="G11418" s="2">
        <v>8</v>
      </c>
      <c r="H11418" s="3">
        <v>45448</v>
      </c>
      <c r="I11418" s="3">
        <v>45451</v>
      </c>
      <c r="J11418" s="2" t="s">
        <v>15</v>
      </c>
      <c r="K11418" s="2" t="s">
        <v>16</v>
      </c>
      <c r="L11418" s="2">
        <v>1121.22</v>
      </c>
      <c r="M11418" s="2" t="s">
        <v>23</v>
      </c>
      <c r="N11418" s="11">
        <f>L11418/E11418*100</f>
        <v>23.554646140401005</v>
      </c>
      <c r="O11418" s="12" t="str">
        <f>IF(N11418&lt;10,"Low",IF(N11418&lt;20,"Med","High"))</f>
        <v>High</v>
      </c>
      <c r="P11418" s="12">
        <f>sales*discount</f>
        <v>1570.8264000000001</v>
      </c>
      <c r="Q11418" s="12">
        <f>sales-Discount_Values</f>
        <v>3189.2536</v>
      </c>
      <c r="R11418" s="12">
        <f>DATEDIF(order_date,delivery_date,"D")</f>
        <v>3</v>
      </c>
      <c r="S11418" s="12"/>
    </row>
    <row r="11419" spans="1:19" ht="14.25" customHeight="1" x14ac:dyDescent="0.35">
      <c r="A11419" s="2" t="s">
        <v>3633</v>
      </c>
      <c r="B11419" s="2">
        <v>103600</v>
      </c>
      <c r="C11419" s="2" t="s">
        <v>25</v>
      </c>
      <c r="D11419" s="2" t="s">
        <v>36</v>
      </c>
      <c r="E11419" s="2">
        <v>3024.74</v>
      </c>
      <c r="F11419" s="2">
        <v>0.15</v>
      </c>
      <c r="G11419" s="2">
        <v>5</v>
      </c>
      <c r="H11419" s="3">
        <v>45521</v>
      </c>
      <c r="I11419" s="3">
        <v>45523</v>
      </c>
      <c r="J11419" s="2" t="s">
        <v>31</v>
      </c>
      <c r="K11419" s="2" t="s">
        <v>16</v>
      </c>
      <c r="L11419" s="2">
        <v>712.52</v>
      </c>
      <c r="M11419" s="2" t="s">
        <v>28</v>
      </c>
      <c r="N11419" s="11">
        <f>L11419/E11419*100</f>
        <v>23.556404848019994</v>
      </c>
      <c r="O11419" s="12" t="str">
        <f>IF(N11419&lt;10,"Low",IF(N11419&lt;20,"Med","High"))</f>
        <v>High</v>
      </c>
      <c r="P11419" s="12">
        <f>sales*discount</f>
        <v>453.71099999999996</v>
      </c>
      <c r="Q11419" s="12">
        <f>sales-Discount_Values</f>
        <v>2571.029</v>
      </c>
      <c r="R11419" s="12">
        <f>DATEDIF(order_date,delivery_date,"D")</f>
        <v>2</v>
      </c>
      <c r="S11419" s="12"/>
    </row>
    <row r="11420" spans="1:19" ht="14.25" customHeight="1" x14ac:dyDescent="0.35">
      <c r="A11420" s="2" t="s">
        <v>10170</v>
      </c>
      <c r="B11420" s="2">
        <v>110137</v>
      </c>
      <c r="C11420" s="2" t="s">
        <v>41</v>
      </c>
      <c r="D11420" s="2" t="s">
        <v>14</v>
      </c>
      <c r="E11420" s="2">
        <v>3094.84</v>
      </c>
      <c r="F11420" s="2">
        <v>0.3</v>
      </c>
      <c r="G11420" s="2">
        <v>4</v>
      </c>
      <c r="H11420" s="3">
        <v>44930</v>
      </c>
      <c r="I11420" s="3">
        <v>44931</v>
      </c>
      <c r="J11420" s="2" t="s">
        <v>15</v>
      </c>
      <c r="K11420" s="2" t="s">
        <v>16</v>
      </c>
      <c r="L11420" s="2">
        <v>729.04</v>
      </c>
      <c r="M11420" s="2" t="s">
        <v>48</v>
      </c>
      <c r="N11420" s="11">
        <f>L11420/E11420*100</f>
        <v>23.556629744994893</v>
      </c>
      <c r="O11420" s="12" t="str">
        <f>IF(N11420&lt;10,"Low",IF(N11420&lt;20,"Med","High"))</f>
        <v>High</v>
      </c>
      <c r="P11420" s="12">
        <f>sales*discount</f>
        <v>928.452</v>
      </c>
      <c r="Q11420" s="12">
        <f>sales-Discount_Values</f>
        <v>2166.3879999999999</v>
      </c>
      <c r="R11420" s="12">
        <f>DATEDIF(order_date,delivery_date,"D")</f>
        <v>1</v>
      </c>
      <c r="S11420" s="12"/>
    </row>
    <row r="11421" spans="1:19" ht="14.25" customHeight="1" x14ac:dyDescent="0.35">
      <c r="A11421" s="2" t="s">
        <v>13054</v>
      </c>
      <c r="B11421" s="2">
        <v>113021</v>
      </c>
      <c r="C11421" s="2" t="s">
        <v>19</v>
      </c>
      <c r="D11421" s="2" t="s">
        <v>33</v>
      </c>
      <c r="E11421" s="2">
        <v>334.96</v>
      </c>
      <c r="F11421" s="2">
        <v>0.2</v>
      </c>
      <c r="G11421" s="2">
        <v>2</v>
      </c>
      <c r="H11421" s="3">
        <v>45552</v>
      </c>
      <c r="I11421" s="3">
        <v>45553</v>
      </c>
      <c r="J11421" s="2" t="s">
        <v>15</v>
      </c>
      <c r="K11421" s="2" t="s">
        <v>16</v>
      </c>
      <c r="L11421" s="2">
        <v>78.92</v>
      </c>
      <c r="M11421" s="2" t="s">
        <v>48</v>
      </c>
      <c r="N11421" s="11">
        <f>L11421/E11421*100</f>
        <v>23.561022211607359</v>
      </c>
      <c r="O11421" s="12" t="str">
        <f>IF(N11421&lt;10,"Low",IF(N11421&lt;20,"Med","High"))</f>
        <v>High</v>
      </c>
      <c r="P11421" s="12">
        <f>sales*discount</f>
        <v>66.992000000000004</v>
      </c>
      <c r="Q11421" s="12">
        <f>sales-Discount_Values</f>
        <v>267.96799999999996</v>
      </c>
      <c r="R11421" s="12">
        <f>DATEDIF(order_date,delivery_date,"D")</f>
        <v>1</v>
      </c>
      <c r="S11421" s="12"/>
    </row>
    <row r="11422" spans="1:19" ht="14.25" customHeight="1" x14ac:dyDescent="0.35">
      <c r="A11422" s="2" t="s">
        <v>15305</v>
      </c>
      <c r="B11422" s="2">
        <v>115272</v>
      </c>
      <c r="C11422" s="2" t="s">
        <v>41</v>
      </c>
      <c r="D11422" s="2" t="s">
        <v>26</v>
      </c>
      <c r="E11422" s="2">
        <v>2833.14</v>
      </c>
      <c r="F11422" s="2">
        <v>0.13</v>
      </c>
      <c r="G11422" s="2">
        <v>8</v>
      </c>
      <c r="H11422" s="3">
        <v>45650</v>
      </c>
      <c r="I11422" s="3">
        <v>45657</v>
      </c>
      <c r="J11422" s="2" t="s">
        <v>21</v>
      </c>
      <c r="K11422" s="2" t="s">
        <v>27</v>
      </c>
      <c r="L11422" s="2">
        <v>667.58</v>
      </c>
      <c r="M11422" s="2" t="s">
        <v>28</v>
      </c>
      <c r="N11422" s="11">
        <f>L11422/E11422*100</f>
        <v>23.563254904452307</v>
      </c>
      <c r="O11422" s="12" t="str">
        <f>IF(N11422&lt;10,"Low",IF(N11422&lt;20,"Med","High"))</f>
        <v>High</v>
      </c>
      <c r="P11422" s="12">
        <f>sales*discount</f>
        <v>368.3082</v>
      </c>
      <c r="Q11422" s="12">
        <f>sales-Discount_Values</f>
        <v>2464.8317999999999</v>
      </c>
      <c r="R11422" s="12">
        <f>DATEDIF(order_date,delivery_date,"D")</f>
        <v>7</v>
      </c>
      <c r="S11422" s="12"/>
    </row>
    <row r="11423" spans="1:19" ht="14.25" customHeight="1" x14ac:dyDescent="0.35">
      <c r="A11423" s="2" t="s">
        <v>9912</v>
      </c>
      <c r="B11423" s="2">
        <v>109879</v>
      </c>
      <c r="C11423" s="2" t="s">
        <v>19</v>
      </c>
      <c r="D11423" s="2" t="s">
        <v>33</v>
      </c>
      <c r="E11423" s="2">
        <v>4104.4799999999996</v>
      </c>
      <c r="F11423" s="2">
        <v>0.33</v>
      </c>
      <c r="G11423" s="2">
        <v>1</v>
      </c>
      <c r="H11423" s="3">
        <v>45047</v>
      </c>
      <c r="I11423" s="3">
        <v>45054</v>
      </c>
      <c r="J11423" s="2" t="s">
        <v>15</v>
      </c>
      <c r="K11423" s="2" t="s">
        <v>22</v>
      </c>
      <c r="L11423" s="2">
        <v>967.15</v>
      </c>
      <c r="M11423" s="2" t="s">
        <v>17</v>
      </c>
      <c r="N11423" s="11">
        <f>L11423/E11423*100</f>
        <v>23.563277199547812</v>
      </c>
      <c r="O11423" s="12" t="str">
        <f>IF(N11423&lt;10,"Low",IF(N11423&lt;20,"Med","High"))</f>
        <v>High</v>
      </c>
      <c r="P11423" s="12">
        <f>sales*discount</f>
        <v>1354.4784</v>
      </c>
      <c r="Q11423" s="12">
        <f>sales-Discount_Values</f>
        <v>2750.0015999999996</v>
      </c>
      <c r="R11423" s="12">
        <f>DATEDIF(order_date,delivery_date,"D")</f>
        <v>7</v>
      </c>
      <c r="S11423" s="12"/>
    </row>
    <row r="11424" spans="1:19" ht="14.25" customHeight="1" x14ac:dyDescent="0.35">
      <c r="A11424" s="2" t="s">
        <v>8641</v>
      </c>
      <c r="B11424" s="2">
        <v>108608</v>
      </c>
      <c r="C11424" s="2" t="s">
        <v>19</v>
      </c>
      <c r="D11424" s="2" t="s">
        <v>14</v>
      </c>
      <c r="E11424" s="2">
        <v>1566.67</v>
      </c>
      <c r="F11424" s="2">
        <v>0.17</v>
      </c>
      <c r="G11424" s="2">
        <v>9</v>
      </c>
      <c r="H11424" s="3">
        <v>45425</v>
      </c>
      <c r="I11424" s="3">
        <v>45430</v>
      </c>
      <c r="J11424" s="2" t="s">
        <v>15</v>
      </c>
      <c r="K11424" s="2" t="s">
        <v>16</v>
      </c>
      <c r="L11424" s="2">
        <v>369.17</v>
      </c>
      <c r="M11424" s="2" t="s">
        <v>23</v>
      </c>
      <c r="N11424" s="11">
        <f>L11424/E11424*100</f>
        <v>23.563992417037412</v>
      </c>
      <c r="O11424" s="12" t="str">
        <f>IF(N11424&lt;10,"Low",IF(N11424&lt;20,"Med","High"))</f>
        <v>High</v>
      </c>
      <c r="P11424" s="12">
        <f>sales*discount</f>
        <v>266.33390000000003</v>
      </c>
      <c r="Q11424" s="12">
        <f>sales-Discount_Values</f>
        <v>1300.3361</v>
      </c>
      <c r="R11424" s="12">
        <f>DATEDIF(order_date,delivery_date,"D")</f>
        <v>5</v>
      </c>
      <c r="S11424" s="12"/>
    </row>
    <row r="11425" spans="1:19" ht="14.25" customHeight="1" x14ac:dyDescent="0.35">
      <c r="A11425" s="2" t="s">
        <v>7698</v>
      </c>
      <c r="B11425" s="2">
        <v>107665</v>
      </c>
      <c r="C11425" s="2" t="s">
        <v>25</v>
      </c>
      <c r="D11425" s="2" t="s">
        <v>14</v>
      </c>
      <c r="E11425" s="2">
        <v>1034.52</v>
      </c>
      <c r="F11425" s="2">
        <v>0.33</v>
      </c>
      <c r="G11425" s="2">
        <v>2</v>
      </c>
      <c r="H11425" s="3">
        <v>45286</v>
      </c>
      <c r="I11425" s="3">
        <v>45293</v>
      </c>
      <c r="J11425" s="2" t="s">
        <v>15</v>
      </c>
      <c r="K11425" s="2" t="s">
        <v>22</v>
      </c>
      <c r="L11425" s="2">
        <v>243.78</v>
      </c>
      <c r="M11425" s="2" t="s">
        <v>34</v>
      </c>
      <c r="N11425" s="11">
        <f>L11425/E11425*100</f>
        <v>23.564551676139658</v>
      </c>
      <c r="O11425" s="12" t="str">
        <f>IF(N11425&lt;10,"Low",IF(N11425&lt;20,"Med","High"))</f>
        <v>High</v>
      </c>
      <c r="P11425" s="12">
        <f>sales*discount</f>
        <v>341.39159999999998</v>
      </c>
      <c r="Q11425" s="12">
        <f>sales-Discount_Values</f>
        <v>693.12840000000006</v>
      </c>
      <c r="R11425" s="12">
        <f>DATEDIF(order_date,delivery_date,"D")</f>
        <v>7</v>
      </c>
      <c r="S11425" s="12"/>
    </row>
    <row r="11426" spans="1:19" ht="14.25" customHeight="1" x14ac:dyDescent="0.35">
      <c r="A11426" s="2" t="s">
        <v>12550</v>
      </c>
      <c r="B11426" s="2">
        <v>112517</v>
      </c>
      <c r="C11426" s="2" t="s">
        <v>41</v>
      </c>
      <c r="D11426" s="2" t="s">
        <v>33</v>
      </c>
      <c r="E11426" s="2">
        <v>172.54</v>
      </c>
      <c r="F11426" s="2">
        <v>0.34</v>
      </c>
      <c r="G11426" s="2">
        <v>4</v>
      </c>
      <c r="H11426" s="3">
        <v>45008</v>
      </c>
      <c r="I11426" s="3">
        <v>45015</v>
      </c>
      <c r="J11426" s="2" t="s">
        <v>15</v>
      </c>
      <c r="K11426" s="2" t="s">
        <v>27</v>
      </c>
      <c r="L11426" s="2">
        <v>40.659999999999997</v>
      </c>
      <c r="M11426" s="2" t="s">
        <v>39</v>
      </c>
      <c r="N11426" s="11">
        <f>L11426/E11426*100</f>
        <v>23.56555001738727</v>
      </c>
      <c r="O11426" s="12" t="str">
        <f>IF(N11426&lt;10,"Low",IF(N11426&lt;20,"Med","High"))</f>
        <v>High</v>
      </c>
      <c r="P11426" s="12">
        <f>sales*discount</f>
        <v>58.663600000000002</v>
      </c>
      <c r="Q11426" s="12">
        <f>sales-Discount_Values</f>
        <v>113.87639999999999</v>
      </c>
      <c r="R11426" s="12">
        <f>DATEDIF(order_date,delivery_date,"D")</f>
        <v>7</v>
      </c>
      <c r="S11426" s="12"/>
    </row>
    <row r="11427" spans="1:19" ht="14.25" customHeight="1" x14ac:dyDescent="0.35">
      <c r="A11427" s="2" t="s">
        <v>7204</v>
      </c>
      <c r="B11427" s="2">
        <v>107171</v>
      </c>
      <c r="C11427" s="2" t="s">
        <v>13</v>
      </c>
      <c r="D11427" s="2" t="s">
        <v>33</v>
      </c>
      <c r="E11427" s="2">
        <v>1241.05</v>
      </c>
      <c r="F11427" s="2">
        <v>0.31</v>
      </c>
      <c r="G11427" s="2">
        <v>4</v>
      </c>
      <c r="H11427" s="3">
        <v>45012</v>
      </c>
      <c r="I11427" s="3">
        <v>45017</v>
      </c>
      <c r="J11427" s="2" t="s">
        <v>31</v>
      </c>
      <c r="K11427" s="2" t="s">
        <v>27</v>
      </c>
      <c r="L11427" s="2">
        <v>292.49</v>
      </c>
      <c r="M11427" s="2" t="s">
        <v>34</v>
      </c>
      <c r="N11427" s="11">
        <f>L11427/E11427*100</f>
        <v>23.567946496917934</v>
      </c>
      <c r="O11427" s="12" t="str">
        <f>IF(N11427&lt;10,"Low",IF(N11427&lt;20,"Med","High"))</f>
        <v>High</v>
      </c>
      <c r="P11427" s="12">
        <f>sales*discount</f>
        <v>384.72550000000001</v>
      </c>
      <c r="Q11427" s="12">
        <f>sales-Discount_Values</f>
        <v>856.32449999999994</v>
      </c>
      <c r="R11427" s="12">
        <f>DATEDIF(order_date,delivery_date,"D")</f>
        <v>5</v>
      </c>
      <c r="S11427" s="12"/>
    </row>
    <row r="11428" spans="1:19" ht="14.25" customHeight="1" x14ac:dyDescent="0.35">
      <c r="A11428" s="2" t="s">
        <v>613</v>
      </c>
      <c r="B11428" s="2">
        <v>100580</v>
      </c>
      <c r="C11428" s="2" t="s">
        <v>41</v>
      </c>
      <c r="D11428" s="2" t="s">
        <v>36</v>
      </c>
      <c r="E11428" s="2">
        <v>4553.21</v>
      </c>
      <c r="F11428" s="2">
        <v>0.5</v>
      </c>
      <c r="G11428" s="2">
        <v>7</v>
      </c>
      <c r="H11428" s="3">
        <v>45236</v>
      </c>
      <c r="I11428" s="3">
        <v>45239</v>
      </c>
      <c r="J11428" s="2" t="s">
        <v>31</v>
      </c>
      <c r="K11428" s="2" t="s">
        <v>22</v>
      </c>
      <c r="L11428" s="2">
        <v>1073.17</v>
      </c>
      <c r="M11428" s="2" t="s">
        <v>28</v>
      </c>
      <c r="N11428" s="11">
        <f>L11428/E11428*100</f>
        <v>23.569525675292816</v>
      </c>
      <c r="O11428" s="12" t="str">
        <f>IF(N11428&lt;10,"Low",IF(N11428&lt;20,"Med","High"))</f>
        <v>High</v>
      </c>
      <c r="P11428" s="12">
        <f>sales*discount</f>
        <v>2276.605</v>
      </c>
      <c r="Q11428" s="12">
        <f>sales-Discount_Values</f>
        <v>2276.605</v>
      </c>
      <c r="R11428" s="12">
        <f>DATEDIF(order_date,delivery_date,"D")</f>
        <v>3</v>
      </c>
      <c r="S11428" s="12"/>
    </row>
    <row r="11429" spans="1:19" ht="14.25" customHeight="1" x14ac:dyDescent="0.35">
      <c r="A11429" s="2" t="s">
        <v>10774</v>
      </c>
      <c r="B11429" s="2">
        <v>110741</v>
      </c>
      <c r="C11429" s="2" t="s">
        <v>25</v>
      </c>
      <c r="D11429" s="2" t="s">
        <v>14</v>
      </c>
      <c r="E11429" s="2">
        <v>121.13</v>
      </c>
      <c r="F11429" s="2">
        <v>0.28000000000000003</v>
      </c>
      <c r="G11429" s="2">
        <v>2</v>
      </c>
      <c r="H11429" s="3">
        <v>45538</v>
      </c>
      <c r="I11429" s="3">
        <v>45542</v>
      </c>
      <c r="J11429" s="2" t="s">
        <v>21</v>
      </c>
      <c r="K11429" s="2" t="s">
        <v>22</v>
      </c>
      <c r="L11429" s="2">
        <v>28.55</v>
      </c>
      <c r="M11429" s="2" t="s">
        <v>34</v>
      </c>
      <c r="N11429" s="11">
        <f>L11429/E11429*100</f>
        <v>23.569718484273096</v>
      </c>
      <c r="O11429" s="12" t="str">
        <f>IF(N11429&lt;10,"Low",IF(N11429&lt;20,"Med","High"))</f>
        <v>High</v>
      </c>
      <c r="P11429" s="12">
        <f>sales*discount</f>
        <v>33.916400000000003</v>
      </c>
      <c r="Q11429" s="12">
        <f>sales-Discount_Values</f>
        <v>87.213599999999985</v>
      </c>
      <c r="R11429" s="12">
        <f>DATEDIF(order_date,delivery_date,"D")</f>
        <v>4</v>
      </c>
      <c r="S11429" s="12"/>
    </row>
    <row r="11430" spans="1:19" ht="14.25" customHeight="1" x14ac:dyDescent="0.35">
      <c r="A11430" s="2" t="s">
        <v>11226</v>
      </c>
      <c r="B11430" s="2">
        <v>111193</v>
      </c>
      <c r="C11430" s="2" t="s">
        <v>41</v>
      </c>
      <c r="D11430" s="2" t="s">
        <v>26</v>
      </c>
      <c r="E11430" s="2">
        <v>4994.1400000000003</v>
      </c>
      <c r="F11430" s="2">
        <v>0.43</v>
      </c>
      <c r="G11430" s="2">
        <v>1</v>
      </c>
      <c r="H11430" s="3">
        <v>45573</v>
      </c>
      <c r="I11430" s="3">
        <v>45574</v>
      </c>
      <c r="J11430" s="2" t="s">
        <v>21</v>
      </c>
      <c r="K11430" s="2" t="s">
        <v>27</v>
      </c>
      <c r="L11430" s="2">
        <v>1177.17</v>
      </c>
      <c r="M11430" s="2" t="s">
        <v>28</v>
      </c>
      <c r="N11430" s="11">
        <f>L11430/E11430*100</f>
        <v>23.571025241583136</v>
      </c>
      <c r="O11430" s="12" t="str">
        <f>IF(N11430&lt;10,"Low",IF(N11430&lt;20,"Med","High"))</f>
        <v>High</v>
      </c>
      <c r="P11430" s="12">
        <f>sales*discount</f>
        <v>2147.4802</v>
      </c>
      <c r="Q11430" s="12">
        <f>sales-Discount_Values</f>
        <v>2846.6598000000004</v>
      </c>
      <c r="R11430" s="12">
        <f>DATEDIF(order_date,delivery_date,"D")</f>
        <v>1</v>
      </c>
      <c r="S11430" s="12"/>
    </row>
    <row r="11431" spans="1:19" ht="14.25" customHeight="1" x14ac:dyDescent="0.35">
      <c r="A11431" s="2" t="s">
        <v>238</v>
      </c>
      <c r="B11431" s="2">
        <v>100205</v>
      </c>
      <c r="C11431" s="2" t="s">
        <v>25</v>
      </c>
      <c r="D11431" s="2" t="s">
        <v>26</v>
      </c>
      <c r="E11431" s="2">
        <v>4644.28</v>
      </c>
      <c r="F11431" s="2">
        <v>0.44</v>
      </c>
      <c r="G11431" s="2">
        <v>5</v>
      </c>
      <c r="H11431" s="3">
        <v>45477</v>
      </c>
      <c r="I11431" s="3">
        <v>45481</v>
      </c>
      <c r="J11431" s="2" t="s">
        <v>31</v>
      </c>
      <c r="K11431" s="2" t="s">
        <v>27</v>
      </c>
      <c r="L11431" s="2">
        <v>1095.22</v>
      </c>
      <c r="M11431" s="2" t="s">
        <v>34</v>
      </c>
      <c r="N11431" s="11">
        <f>L11431/E11431*100</f>
        <v>23.582126831284938</v>
      </c>
      <c r="O11431" s="12" t="str">
        <f>IF(N11431&lt;10,"Low",IF(N11431&lt;20,"Med","High"))</f>
        <v>High</v>
      </c>
      <c r="P11431" s="12">
        <f>sales*discount</f>
        <v>2043.4831999999999</v>
      </c>
      <c r="Q11431" s="12">
        <f>sales-Discount_Values</f>
        <v>2600.7968000000001</v>
      </c>
      <c r="R11431" s="12">
        <f>DATEDIF(order_date,delivery_date,"D")</f>
        <v>4</v>
      </c>
      <c r="S11431" s="12"/>
    </row>
    <row r="11432" spans="1:19" ht="14.25" customHeight="1" x14ac:dyDescent="0.35">
      <c r="A11432" s="2" t="s">
        <v>5310</v>
      </c>
      <c r="B11432" s="2">
        <v>105277</v>
      </c>
      <c r="C11432" s="2" t="s">
        <v>19</v>
      </c>
      <c r="D11432" s="2" t="s">
        <v>14</v>
      </c>
      <c r="E11432" s="2">
        <v>4538.55</v>
      </c>
      <c r="F11432" s="2">
        <v>0.15</v>
      </c>
      <c r="G11432" s="2">
        <v>8</v>
      </c>
      <c r="H11432" s="3">
        <v>45063</v>
      </c>
      <c r="I11432" s="3">
        <v>45069</v>
      </c>
      <c r="J11432" s="2" t="s">
        <v>31</v>
      </c>
      <c r="K11432" s="2" t="s">
        <v>27</v>
      </c>
      <c r="L11432" s="2">
        <v>1070.3900000000001</v>
      </c>
      <c r="M11432" s="2" t="s">
        <v>39</v>
      </c>
      <c r="N11432" s="11">
        <f>L11432/E11432*100</f>
        <v>23.584404710755638</v>
      </c>
      <c r="O11432" s="12" t="str">
        <f>IF(N11432&lt;10,"Low",IF(N11432&lt;20,"Med","High"))</f>
        <v>High</v>
      </c>
      <c r="P11432" s="12">
        <f>sales*discount</f>
        <v>680.78250000000003</v>
      </c>
      <c r="Q11432" s="12">
        <f>sales-Discount_Values</f>
        <v>3857.7674999999999</v>
      </c>
      <c r="R11432" s="12">
        <f>DATEDIF(order_date,delivery_date,"D")</f>
        <v>6</v>
      </c>
      <c r="S11432" s="12"/>
    </row>
    <row r="11433" spans="1:19" ht="14.25" customHeight="1" x14ac:dyDescent="0.35">
      <c r="A11433" s="2" t="s">
        <v>3608</v>
      </c>
      <c r="B11433" s="2">
        <v>103575</v>
      </c>
      <c r="C11433" s="2" t="s">
        <v>25</v>
      </c>
      <c r="D11433" s="2" t="s">
        <v>26</v>
      </c>
      <c r="E11433" s="2">
        <v>200.85</v>
      </c>
      <c r="F11433" s="2">
        <v>0.14000000000000001</v>
      </c>
      <c r="G11433" s="2">
        <v>2</v>
      </c>
      <c r="H11433" s="3">
        <v>45571</v>
      </c>
      <c r="I11433" s="3">
        <v>45577</v>
      </c>
      <c r="J11433" s="2" t="s">
        <v>31</v>
      </c>
      <c r="K11433" s="2" t="s">
        <v>27</v>
      </c>
      <c r="L11433" s="2">
        <v>47.37</v>
      </c>
      <c r="M11433" s="2" t="s">
        <v>23</v>
      </c>
      <c r="N11433" s="11">
        <f>L11433/E11433*100</f>
        <v>23.584764749813292</v>
      </c>
      <c r="O11433" s="12" t="str">
        <f>IF(N11433&lt;10,"Low",IF(N11433&lt;20,"Med","High"))</f>
        <v>High</v>
      </c>
      <c r="P11433" s="12">
        <f>sales*discount</f>
        <v>28.119000000000003</v>
      </c>
      <c r="Q11433" s="12">
        <f>sales-Discount_Values</f>
        <v>172.73099999999999</v>
      </c>
      <c r="R11433" s="12">
        <f>DATEDIF(order_date,delivery_date,"D")</f>
        <v>6</v>
      </c>
      <c r="S11433" s="12"/>
    </row>
    <row r="11434" spans="1:19" ht="14.25" customHeight="1" x14ac:dyDescent="0.35">
      <c r="A11434" s="2" t="s">
        <v>7120</v>
      </c>
      <c r="B11434" s="2">
        <v>107087</v>
      </c>
      <c r="C11434" s="2" t="s">
        <v>41</v>
      </c>
      <c r="D11434" s="2" t="s">
        <v>33</v>
      </c>
      <c r="E11434" s="2">
        <v>3442.75</v>
      </c>
      <c r="F11434" s="2">
        <v>0.33</v>
      </c>
      <c r="G11434" s="2">
        <v>6</v>
      </c>
      <c r="H11434" s="3">
        <v>44948</v>
      </c>
      <c r="I11434" s="3">
        <v>44949</v>
      </c>
      <c r="J11434" s="2" t="s">
        <v>31</v>
      </c>
      <c r="K11434" s="2" t="s">
        <v>27</v>
      </c>
      <c r="L11434" s="2">
        <v>811.98</v>
      </c>
      <c r="M11434" s="2" t="s">
        <v>23</v>
      </c>
      <c r="N11434" s="11">
        <f>L11434/E11434*100</f>
        <v>23.585215307530319</v>
      </c>
      <c r="O11434" s="12" t="str">
        <f>IF(N11434&lt;10,"Low",IF(N11434&lt;20,"Med","High"))</f>
        <v>High</v>
      </c>
      <c r="P11434" s="12">
        <f>sales*discount</f>
        <v>1136.1075000000001</v>
      </c>
      <c r="Q11434" s="12">
        <f>sales-Discount_Values</f>
        <v>2306.6424999999999</v>
      </c>
      <c r="R11434" s="12">
        <f>DATEDIF(order_date,delivery_date,"D")</f>
        <v>1</v>
      </c>
      <c r="S11434" s="12"/>
    </row>
    <row r="11435" spans="1:19" ht="14.25" customHeight="1" x14ac:dyDescent="0.35">
      <c r="A11435" s="2" t="s">
        <v>6316</v>
      </c>
      <c r="B11435" s="2">
        <v>106283</v>
      </c>
      <c r="C11435" s="2" t="s">
        <v>25</v>
      </c>
      <c r="D11435" s="2" t="s">
        <v>33</v>
      </c>
      <c r="E11435" s="2">
        <v>3006.72</v>
      </c>
      <c r="F11435" s="2">
        <v>7.0000000000000007E-2</v>
      </c>
      <c r="G11435" s="2">
        <v>1</v>
      </c>
      <c r="H11435" s="3">
        <v>45580</v>
      </c>
      <c r="I11435" s="3">
        <v>45587</v>
      </c>
      <c r="J11435" s="2" t="s">
        <v>15</v>
      </c>
      <c r="K11435" s="2" t="s">
        <v>22</v>
      </c>
      <c r="L11435" s="2">
        <v>709.19</v>
      </c>
      <c r="M11435" s="2" t="s">
        <v>23</v>
      </c>
      <c r="N11435" s="11">
        <f>L11435/E11435*100</f>
        <v>23.586832162622397</v>
      </c>
      <c r="O11435" s="12" t="str">
        <f>IF(N11435&lt;10,"Low",IF(N11435&lt;20,"Med","High"))</f>
        <v>High</v>
      </c>
      <c r="P11435" s="12">
        <f>sales*discount</f>
        <v>210.47040000000001</v>
      </c>
      <c r="Q11435" s="12">
        <f>sales-Discount_Values</f>
        <v>2796.2495999999996</v>
      </c>
      <c r="R11435" s="12">
        <f>DATEDIF(order_date,delivery_date,"D")</f>
        <v>7</v>
      </c>
      <c r="S11435" s="12"/>
    </row>
    <row r="11436" spans="1:19" ht="14.25" customHeight="1" x14ac:dyDescent="0.35">
      <c r="A11436" s="2" t="s">
        <v>1074</v>
      </c>
      <c r="B11436" s="2">
        <v>101041</v>
      </c>
      <c r="C11436" s="2" t="s">
        <v>41</v>
      </c>
      <c r="D11436" s="2" t="s">
        <v>33</v>
      </c>
      <c r="E11436" s="2">
        <v>3900.19</v>
      </c>
      <c r="F11436" s="2">
        <v>0.46</v>
      </c>
      <c r="G11436" s="2">
        <v>9</v>
      </c>
      <c r="H11436" s="3">
        <v>44991</v>
      </c>
      <c r="I11436" s="3">
        <v>44992</v>
      </c>
      <c r="J11436" s="2" t="s">
        <v>15</v>
      </c>
      <c r="K11436" s="2" t="s">
        <v>22</v>
      </c>
      <c r="L11436" s="2">
        <v>920</v>
      </c>
      <c r="M11436" s="2" t="s">
        <v>39</v>
      </c>
      <c r="N11436" s="11">
        <f>L11436/E11436*100</f>
        <v>23.588594401811193</v>
      </c>
      <c r="O11436" s="12" t="str">
        <f>IF(N11436&lt;10,"Low",IF(N11436&lt;20,"Med","High"))</f>
        <v>High</v>
      </c>
      <c r="P11436" s="12">
        <f>sales*discount</f>
        <v>1794.0874000000001</v>
      </c>
      <c r="Q11436" s="12">
        <f>sales-Discount_Values</f>
        <v>2106.1026000000002</v>
      </c>
      <c r="R11436" s="12">
        <f>DATEDIF(order_date,delivery_date,"D")</f>
        <v>1</v>
      </c>
      <c r="S11436" s="12"/>
    </row>
    <row r="11437" spans="1:19" ht="14.25" customHeight="1" x14ac:dyDescent="0.35">
      <c r="A11437" s="2" t="s">
        <v>5202</v>
      </c>
      <c r="B11437" s="2">
        <v>105169</v>
      </c>
      <c r="C11437" s="2" t="s">
        <v>19</v>
      </c>
      <c r="D11437" s="2" t="s">
        <v>20</v>
      </c>
      <c r="E11437" s="2">
        <v>1484.9</v>
      </c>
      <c r="F11437" s="2">
        <v>0.44</v>
      </c>
      <c r="G11437" s="2">
        <v>7</v>
      </c>
      <c r="H11437" s="3">
        <v>45016</v>
      </c>
      <c r="I11437" s="3">
        <v>45021</v>
      </c>
      <c r="J11437" s="2" t="s">
        <v>15</v>
      </c>
      <c r="K11437" s="2" t="s">
        <v>16</v>
      </c>
      <c r="L11437" s="2">
        <v>350.27</v>
      </c>
      <c r="M11437" s="2" t="s">
        <v>23</v>
      </c>
      <c r="N11437" s="11">
        <f>L11437/E11437*100</f>
        <v>23.588793858172266</v>
      </c>
      <c r="O11437" s="12" t="str">
        <f>IF(N11437&lt;10,"Low",IF(N11437&lt;20,"Med","High"))</f>
        <v>High</v>
      </c>
      <c r="P11437" s="12">
        <f>sales*discount</f>
        <v>653.35599999999999</v>
      </c>
      <c r="Q11437" s="12">
        <f>sales-Discount_Values</f>
        <v>831.5440000000001</v>
      </c>
      <c r="R11437" s="12">
        <f>DATEDIF(order_date,delivery_date,"D")</f>
        <v>5</v>
      </c>
      <c r="S11437" s="12"/>
    </row>
    <row r="11438" spans="1:19" ht="14.25" customHeight="1" x14ac:dyDescent="0.35">
      <c r="A11438" s="2" t="s">
        <v>9635</v>
      </c>
      <c r="B11438" s="2">
        <v>109602</v>
      </c>
      <c r="C11438" s="2" t="s">
        <v>19</v>
      </c>
      <c r="D11438" s="2" t="s">
        <v>20</v>
      </c>
      <c r="E11438" s="2">
        <v>4429.68</v>
      </c>
      <c r="F11438" s="2">
        <v>0.42</v>
      </c>
      <c r="G11438" s="2">
        <v>7</v>
      </c>
      <c r="H11438" s="3">
        <v>44950</v>
      </c>
      <c r="I11438" s="3">
        <v>44956</v>
      </c>
      <c r="J11438" s="2" t="s">
        <v>15</v>
      </c>
      <c r="K11438" s="2" t="s">
        <v>22</v>
      </c>
      <c r="L11438" s="2">
        <v>1044.97</v>
      </c>
      <c r="M11438" s="2" t="s">
        <v>17</v>
      </c>
      <c r="N11438" s="11">
        <f>L11438/E11438*100</f>
        <v>23.590191616550179</v>
      </c>
      <c r="O11438" s="12" t="str">
        <f>IF(N11438&lt;10,"Low",IF(N11438&lt;20,"Med","High"))</f>
        <v>High</v>
      </c>
      <c r="P11438" s="12">
        <f>sales*discount</f>
        <v>1860.4656</v>
      </c>
      <c r="Q11438" s="12">
        <f>sales-Discount_Values</f>
        <v>2569.2144000000003</v>
      </c>
      <c r="R11438" s="12">
        <f>DATEDIF(order_date,delivery_date,"D")</f>
        <v>6</v>
      </c>
      <c r="S11438" s="12"/>
    </row>
    <row r="11439" spans="1:19" ht="14.25" customHeight="1" x14ac:dyDescent="0.35">
      <c r="A11439" s="2" t="s">
        <v>1113</v>
      </c>
      <c r="B11439" s="2">
        <v>101080</v>
      </c>
      <c r="C11439" s="2" t="s">
        <v>13</v>
      </c>
      <c r="D11439" s="2" t="s">
        <v>26</v>
      </c>
      <c r="E11439" s="2">
        <v>4994.8100000000004</v>
      </c>
      <c r="F11439" s="2">
        <v>0.05</v>
      </c>
      <c r="G11439" s="2">
        <v>9</v>
      </c>
      <c r="H11439" s="3">
        <v>45478</v>
      </c>
      <c r="I11439" s="3">
        <v>45480</v>
      </c>
      <c r="J11439" s="2" t="s">
        <v>21</v>
      </c>
      <c r="K11439" s="2" t="s">
        <v>27</v>
      </c>
      <c r="L11439" s="2">
        <v>1178.3800000000001</v>
      </c>
      <c r="M11439" s="2" t="s">
        <v>23</v>
      </c>
      <c r="N11439" s="11">
        <f>L11439/E11439*100</f>
        <v>23.592088587954297</v>
      </c>
      <c r="O11439" s="12" t="str">
        <f>IF(N11439&lt;10,"Low",IF(N11439&lt;20,"Med","High"))</f>
        <v>High</v>
      </c>
      <c r="P11439" s="12">
        <f>sales*discount</f>
        <v>249.74050000000003</v>
      </c>
      <c r="Q11439" s="12">
        <f>sales-Discount_Values</f>
        <v>4745.0695000000005</v>
      </c>
      <c r="R11439" s="12">
        <f>DATEDIF(order_date,delivery_date,"D")</f>
        <v>2</v>
      </c>
      <c r="S11439" s="12"/>
    </row>
    <row r="11440" spans="1:19" ht="14.25" customHeight="1" x14ac:dyDescent="0.35">
      <c r="A11440" s="2" t="s">
        <v>4421</v>
      </c>
      <c r="B11440" s="2">
        <v>104388</v>
      </c>
      <c r="C11440" s="2" t="s">
        <v>13</v>
      </c>
      <c r="D11440" s="2" t="s">
        <v>20</v>
      </c>
      <c r="E11440" s="2">
        <v>4972.33</v>
      </c>
      <c r="F11440" s="2">
        <v>0.23</v>
      </c>
      <c r="G11440" s="2">
        <v>1</v>
      </c>
      <c r="H11440" s="3">
        <v>45567</v>
      </c>
      <c r="I11440" s="3">
        <v>45574</v>
      </c>
      <c r="J11440" s="2" t="s">
        <v>31</v>
      </c>
      <c r="K11440" s="2" t="s">
        <v>16</v>
      </c>
      <c r="L11440" s="2">
        <v>1173.3599999999999</v>
      </c>
      <c r="M11440" s="2" t="s">
        <v>28</v>
      </c>
      <c r="N11440" s="11">
        <f>L11440/E11440*100</f>
        <v>23.597790170805236</v>
      </c>
      <c r="O11440" s="12" t="str">
        <f>IF(N11440&lt;10,"Low",IF(N11440&lt;20,"Med","High"))</f>
        <v>High</v>
      </c>
      <c r="P11440" s="12">
        <f>sales*discount</f>
        <v>1143.6359</v>
      </c>
      <c r="Q11440" s="12">
        <f>sales-Discount_Values</f>
        <v>3828.6940999999997</v>
      </c>
      <c r="R11440" s="12">
        <f>DATEDIF(order_date,delivery_date,"D")</f>
        <v>7</v>
      </c>
      <c r="S11440" s="12"/>
    </row>
    <row r="11441" spans="1:19" ht="14.25" customHeight="1" x14ac:dyDescent="0.35">
      <c r="A11441" s="2" t="s">
        <v>7166</v>
      </c>
      <c r="B11441" s="2">
        <v>107133</v>
      </c>
      <c r="C11441" s="2" t="s">
        <v>41</v>
      </c>
      <c r="D11441" s="2" t="s">
        <v>20</v>
      </c>
      <c r="E11441" s="2">
        <v>290.45</v>
      </c>
      <c r="F11441" s="2">
        <v>0.17</v>
      </c>
      <c r="G11441" s="2">
        <v>2</v>
      </c>
      <c r="H11441" s="3">
        <v>45013</v>
      </c>
      <c r="I11441" s="3">
        <v>45016</v>
      </c>
      <c r="J11441" s="2" t="s">
        <v>21</v>
      </c>
      <c r="K11441" s="2" t="s">
        <v>27</v>
      </c>
      <c r="L11441" s="2">
        <v>68.540000000000006</v>
      </c>
      <c r="M11441" s="2" t="s">
        <v>34</v>
      </c>
      <c r="N11441" s="11">
        <f>L11441/E11441*100</f>
        <v>23.597865381304874</v>
      </c>
      <c r="O11441" s="12" t="str">
        <f>IF(N11441&lt;10,"Low",IF(N11441&lt;20,"Med","High"))</f>
        <v>High</v>
      </c>
      <c r="P11441" s="12">
        <f>sales*discount</f>
        <v>49.3765</v>
      </c>
      <c r="Q11441" s="12">
        <f>sales-Discount_Values</f>
        <v>241.0735</v>
      </c>
      <c r="R11441" s="12">
        <f>DATEDIF(order_date,delivery_date,"D")</f>
        <v>3</v>
      </c>
      <c r="S11441" s="12"/>
    </row>
    <row r="11442" spans="1:19" ht="14.25" customHeight="1" x14ac:dyDescent="0.35">
      <c r="A11442" s="2" t="s">
        <v>9825</v>
      </c>
      <c r="B11442" s="2">
        <v>109792</v>
      </c>
      <c r="C11442" s="2" t="s">
        <v>19</v>
      </c>
      <c r="D11442" s="2" t="s">
        <v>20</v>
      </c>
      <c r="E11442" s="2">
        <v>3378.73</v>
      </c>
      <c r="F11442" s="2">
        <v>0.39</v>
      </c>
      <c r="G11442" s="2">
        <v>8</v>
      </c>
      <c r="H11442" s="3">
        <v>45109</v>
      </c>
      <c r="I11442" s="3">
        <v>45111</v>
      </c>
      <c r="J11442" s="2" t="s">
        <v>31</v>
      </c>
      <c r="K11442" s="2" t="s">
        <v>22</v>
      </c>
      <c r="L11442" s="2">
        <v>797.32</v>
      </c>
      <c r="M11442" s="2" t="s">
        <v>28</v>
      </c>
      <c r="N11442" s="11">
        <f>L11442/E11442*100</f>
        <v>23.598215897689371</v>
      </c>
      <c r="O11442" s="12" t="str">
        <f>IF(N11442&lt;10,"Low",IF(N11442&lt;20,"Med","High"))</f>
        <v>High</v>
      </c>
      <c r="P11442" s="12">
        <f>sales*discount</f>
        <v>1317.7047</v>
      </c>
      <c r="Q11442" s="12">
        <f>sales-Discount_Values</f>
        <v>2061.0253000000002</v>
      </c>
      <c r="R11442" s="12">
        <f>DATEDIF(order_date,delivery_date,"D")</f>
        <v>2</v>
      </c>
      <c r="S11442" s="12"/>
    </row>
    <row r="11443" spans="1:19" ht="14.25" customHeight="1" x14ac:dyDescent="0.35">
      <c r="A11443" s="2" t="s">
        <v>8888</v>
      </c>
      <c r="B11443" s="2">
        <v>108855</v>
      </c>
      <c r="C11443" s="2" t="s">
        <v>19</v>
      </c>
      <c r="D11443" s="2" t="s">
        <v>14</v>
      </c>
      <c r="E11443" s="2">
        <v>823.95</v>
      </c>
      <c r="F11443" s="2">
        <v>0.1</v>
      </c>
      <c r="G11443" s="2">
        <v>7</v>
      </c>
      <c r="H11443" s="3">
        <v>45578</v>
      </c>
      <c r="I11443" s="3">
        <v>45580</v>
      </c>
      <c r="J11443" s="2" t="s">
        <v>15</v>
      </c>
      <c r="K11443" s="2" t="s">
        <v>16</v>
      </c>
      <c r="L11443" s="2">
        <v>194.47</v>
      </c>
      <c r="M11443" s="2" t="s">
        <v>34</v>
      </c>
      <c r="N11443" s="11">
        <f>L11443/E11443*100</f>
        <v>23.602160325262453</v>
      </c>
      <c r="O11443" s="12" t="str">
        <f>IF(N11443&lt;10,"Low",IF(N11443&lt;20,"Med","High"))</f>
        <v>High</v>
      </c>
      <c r="P11443" s="12">
        <f>sales*discount</f>
        <v>82.39500000000001</v>
      </c>
      <c r="Q11443" s="12">
        <f>sales-Discount_Values</f>
        <v>741.55500000000006</v>
      </c>
      <c r="R11443" s="12">
        <f>DATEDIF(order_date,delivery_date,"D")</f>
        <v>2</v>
      </c>
      <c r="S11443" s="12"/>
    </row>
    <row r="11444" spans="1:19" ht="14.25" customHeight="1" x14ac:dyDescent="0.35">
      <c r="A11444" s="2" t="s">
        <v>587</v>
      </c>
      <c r="B11444" s="2">
        <v>100554</v>
      </c>
      <c r="C11444" s="2" t="s">
        <v>25</v>
      </c>
      <c r="D11444" s="2" t="s">
        <v>20</v>
      </c>
      <c r="E11444" s="2">
        <v>444.62</v>
      </c>
      <c r="F11444" s="2">
        <v>0.34</v>
      </c>
      <c r="G11444" s="2">
        <v>4</v>
      </c>
      <c r="H11444" s="3">
        <v>45357</v>
      </c>
      <c r="I11444" s="3">
        <v>45359</v>
      </c>
      <c r="J11444" s="2" t="s">
        <v>21</v>
      </c>
      <c r="K11444" s="2" t="s">
        <v>16</v>
      </c>
      <c r="L11444" s="2">
        <v>104.94</v>
      </c>
      <c r="M11444" s="2" t="s">
        <v>48</v>
      </c>
      <c r="N11444" s="11">
        <f>L11444/E11444*100</f>
        <v>23.602177140029688</v>
      </c>
      <c r="O11444" s="12" t="str">
        <f>IF(N11444&lt;10,"Low",IF(N11444&lt;20,"Med","High"))</f>
        <v>High</v>
      </c>
      <c r="P11444" s="12">
        <f>sales*discount</f>
        <v>151.17080000000001</v>
      </c>
      <c r="Q11444" s="12">
        <f>sales-Discount_Values</f>
        <v>293.44920000000002</v>
      </c>
      <c r="R11444" s="12">
        <f>DATEDIF(order_date,delivery_date,"D")</f>
        <v>2</v>
      </c>
      <c r="S11444" s="12"/>
    </row>
    <row r="11445" spans="1:19" ht="14.25" customHeight="1" x14ac:dyDescent="0.35">
      <c r="A11445" s="2" t="s">
        <v>1337</v>
      </c>
      <c r="B11445" s="2">
        <v>101304</v>
      </c>
      <c r="C11445" s="2" t="s">
        <v>41</v>
      </c>
      <c r="D11445" s="2" t="s">
        <v>14</v>
      </c>
      <c r="E11445" s="2">
        <v>1485.55</v>
      </c>
      <c r="F11445" s="2">
        <v>0.27</v>
      </c>
      <c r="G11445" s="2">
        <v>2</v>
      </c>
      <c r="H11445" s="3">
        <v>45135</v>
      </c>
      <c r="I11445" s="3">
        <v>45136</v>
      </c>
      <c r="J11445" s="2" t="s">
        <v>31</v>
      </c>
      <c r="K11445" s="2" t="s">
        <v>16</v>
      </c>
      <c r="L11445" s="2">
        <v>350.63</v>
      </c>
      <c r="M11445" s="2" t="s">
        <v>17</v>
      </c>
      <c r="N11445" s="11">
        <f>L11445/E11445*100</f>
        <v>23.602706068459494</v>
      </c>
      <c r="O11445" s="12" t="str">
        <f>IF(N11445&lt;10,"Low",IF(N11445&lt;20,"Med","High"))</f>
        <v>High</v>
      </c>
      <c r="P11445" s="12">
        <f>sales*discount</f>
        <v>401.0985</v>
      </c>
      <c r="Q11445" s="12">
        <f>sales-Discount_Values</f>
        <v>1084.4514999999999</v>
      </c>
      <c r="R11445" s="12">
        <f>DATEDIF(order_date,delivery_date,"D")</f>
        <v>1</v>
      </c>
      <c r="S11445" s="12"/>
    </row>
    <row r="11446" spans="1:19" ht="14.25" customHeight="1" x14ac:dyDescent="0.35">
      <c r="A11446" s="2" t="s">
        <v>14965</v>
      </c>
      <c r="B11446" s="2">
        <v>114932</v>
      </c>
      <c r="C11446" s="2" t="s">
        <v>25</v>
      </c>
      <c r="D11446" s="2" t="s">
        <v>20</v>
      </c>
      <c r="E11446" s="2">
        <v>437.61</v>
      </c>
      <c r="F11446" s="2">
        <v>0.15</v>
      </c>
      <c r="G11446" s="2">
        <v>7</v>
      </c>
      <c r="H11446" s="3">
        <v>45538</v>
      </c>
      <c r="I11446" s="3">
        <v>45543</v>
      </c>
      <c r="J11446" s="2" t="s">
        <v>21</v>
      </c>
      <c r="K11446" s="2" t="s">
        <v>22</v>
      </c>
      <c r="L11446" s="2">
        <v>103.29</v>
      </c>
      <c r="M11446" s="2" t="s">
        <v>28</v>
      </c>
      <c r="N11446" s="11">
        <f>L11446/E11446*100</f>
        <v>23.603208336189759</v>
      </c>
      <c r="O11446" s="12" t="str">
        <f>IF(N11446&lt;10,"Low",IF(N11446&lt;20,"Med","High"))</f>
        <v>High</v>
      </c>
      <c r="P11446" s="12">
        <f>sales*discount</f>
        <v>65.641499999999994</v>
      </c>
      <c r="Q11446" s="12">
        <f>sales-Discount_Values</f>
        <v>371.96850000000001</v>
      </c>
      <c r="R11446" s="12">
        <f>DATEDIF(order_date,delivery_date,"D")</f>
        <v>5</v>
      </c>
      <c r="S11446" s="12"/>
    </row>
    <row r="11447" spans="1:19" ht="14.25" customHeight="1" x14ac:dyDescent="0.35">
      <c r="A11447" s="2" t="s">
        <v>700</v>
      </c>
      <c r="B11447" s="2">
        <v>100667</v>
      </c>
      <c r="C11447" s="2" t="s">
        <v>19</v>
      </c>
      <c r="D11447" s="2" t="s">
        <v>20</v>
      </c>
      <c r="E11447" s="2">
        <v>1817.5</v>
      </c>
      <c r="F11447" s="2">
        <v>0.04</v>
      </c>
      <c r="G11447" s="2">
        <v>2</v>
      </c>
      <c r="H11447" s="3">
        <v>45085</v>
      </c>
      <c r="I11447" s="3">
        <v>45086</v>
      </c>
      <c r="J11447" s="2" t="s">
        <v>15</v>
      </c>
      <c r="K11447" s="2" t="s">
        <v>16</v>
      </c>
      <c r="L11447" s="2">
        <v>429</v>
      </c>
      <c r="M11447" s="2" t="s">
        <v>23</v>
      </c>
      <c r="N11447" s="11">
        <f>L11447/E11447*100</f>
        <v>23.60385144429161</v>
      </c>
      <c r="O11447" s="12" t="str">
        <f>IF(N11447&lt;10,"Low",IF(N11447&lt;20,"Med","High"))</f>
        <v>High</v>
      </c>
      <c r="P11447" s="12">
        <f>sales*discount</f>
        <v>72.7</v>
      </c>
      <c r="Q11447" s="12">
        <f>sales-Discount_Values</f>
        <v>1744.8</v>
      </c>
      <c r="R11447" s="12">
        <f>DATEDIF(order_date,delivery_date,"D")</f>
        <v>1</v>
      </c>
      <c r="S11447" s="12"/>
    </row>
    <row r="11448" spans="1:19" ht="14.25" customHeight="1" x14ac:dyDescent="0.35">
      <c r="A11448" s="2" t="s">
        <v>6167</v>
      </c>
      <c r="B11448" s="2">
        <v>106134</v>
      </c>
      <c r="C11448" s="2" t="s">
        <v>13</v>
      </c>
      <c r="D11448" s="2" t="s">
        <v>36</v>
      </c>
      <c r="E11448" s="2">
        <v>2952.57</v>
      </c>
      <c r="F11448" s="2">
        <v>0.35</v>
      </c>
      <c r="G11448" s="2">
        <v>3</v>
      </c>
      <c r="H11448" s="3">
        <v>45215</v>
      </c>
      <c r="I11448" s="3">
        <v>45219</v>
      </c>
      <c r="J11448" s="2" t="s">
        <v>15</v>
      </c>
      <c r="K11448" s="2" t="s">
        <v>22</v>
      </c>
      <c r="L11448" s="2">
        <v>697.04</v>
      </c>
      <c r="M11448" s="2" t="s">
        <v>17</v>
      </c>
      <c r="N11448" s="11">
        <f>L11448/E11448*100</f>
        <v>23.607907687201319</v>
      </c>
      <c r="O11448" s="12" t="str">
        <f>IF(N11448&lt;10,"Low",IF(N11448&lt;20,"Med","High"))</f>
        <v>High</v>
      </c>
      <c r="P11448" s="12">
        <f>sales*discount</f>
        <v>1033.3995</v>
      </c>
      <c r="Q11448" s="12">
        <f>sales-Discount_Values</f>
        <v>1919.1705000000002</v>
      </c>
      <c r="R11448" s="12">
        <f>DATEDIF(order_date,delivery_date,"D")</f>
        <v>4</v>
      </c>
      <c r="S11448" s="12"/>
    </row>
    <row r="11449" spans="1:19" ht="14.25" customHeight="1" x14ac:dyDescent="0.35">
      <c r="A11449" s="2" t="s">
        <v>12316</v>
      </c>
      <c r="B11449" s="2">
        <v>112283</v>
      </c>
      <c r="C11449" s="2" t="s">
        <v>41</v>
      </c>
      <c r="D11449" s="2" t="s">
        <v>36</v>
      </c>
      <c r="E11449" s="2">
        <v>796.55</v>
      </c>
      <c r="F11449" s="2">
        <v>0.35</v>
      </c>
      <c r="G11449" s="2">
        <v>6</v>
      </c>
      <c r="H11449" s="3">
        <v>45298</v>
      </c>
      <c r="I11449" s="3">
        <v>45304</v>
      </c>
      <c r="J11449" s="2" t="s">
        <v>31</v>
      </c>
      <c r="K11449" s="2" t="s">
        <v>16</v>
      </c>
      <c r="L11449" s="2">
        <v>188.05</v>
      </c>
      <c r="M11449" s="2" t="s">
        <v>48</v>
      </c>
      <c r="N11449" s="11">
        <f>L11449/E11449*100</f>
        <v>23.608059757705107</v>
      </c>
      <c r="O11449" s="12" t="str">
        <f>IF(N11449&lt;10,"Low",IF(N11449&lt;20,"Med","High"))</f>
        <v>High</v>
      </c>
      <c r="P11449" s="12">
        <f>sales*discount</f>
        <v>278.79249999999996</v>
      </c>
      <c r="Q11449" s="12">
        <f>sales-Discount_Values</f>
        <v>517.75749999999994</v>
      </c>
      <c r="R11449" s="12">
        <f>DATEDIF(order_date,delivery_date,"D")</f>
        <v>6</v>
      </c>
      <c r="S11449" s="12"/>
    </row>
    <row r="11450" spans="1:19" ht="14.25" customHeight="1" x14ac:dyDescent="0.35">
      <c r="A11450" s="2" t="s">
        <v>5182</v>
      </c>
      <c r="B11450" s="2">
        <v>105149</v>
      </c>
      <c r="C11450" s="2" t="s">
        <v>25</v>
      </c>
      <c r="D11450" s="2" t="s">
        <v>26</v>
      </c>
      <c r="E11450" s="2">
        <v>2507.02</v>
      </c>
      <c r="F11450" s="2">
        <v>0.28999999999999998</v>
      </c>
      <c r="G11450" s="2">
        <v>2</v>
      </c>
      <c r="H11450" s="3">
        <v>45431</v>
      </c>
      <c r="I11450" s="3">
        <v>45438</v>
      </c>
      <c r="J11450" s="2" t="s">
        <v>15</v>
      </c>
      <c r="K11450" s="2" t="s">
        <v>22</v>
      </c>
      <c r="L11450" s="2">
        <v>591.89</v>
      </c>
      <c r="M11450" s="2" t="s">
        <v>17</v>
      </c>
      <c r="N11450" s="11">
        <f>L11450/E11450*100</f>
        <v>23.609305071359621</v>
      </c>
      <c r="O11450" s="12" t="str">
        <f>IF(N11450&lt;10,"Low",IF(N11450&lt;20,"Med","High"))</f>
        <v>High</v>
      </c>
      <c r="P11450" s="12">
        <f>sales*discount</f>
        <v>727.03579999999999</v>
      </c>
      <c r="Q11450" s="12">
        <f>sales-Discount_Values</f>
        <v>1779.9841999999999</v>
      </c>
      <c r="R11450" s="12">
        <f>DATEDIF(order_date,delivery_date,"D")</f>
        <v>7</v>
      </c>
      <c r="S11450" s="12"/>
    </row>
    <row r="11451" spans="1:19" ht="14.25" customHeight="1" x14ac:dyDescent="0.35">
      <c r="A11451" s="2" t="s">
        <v>11368</v>
      </c>
      <c r="B11451" s="2">
        <v>111335</v>
      </c>
      <c r="C11451" s="2" t="s">
        <v>41</v>
      </c>
      <c r="D11451" s="2" t="s">
        <v>14</v>
      </c>
      <c r="E11451" s="2">
        <v>2579.7800000000002</v>
      </c>
      <c r="F11451" s="2">
        <v>0.16</v>
      </c>
      <c r="G11451" s="2">
        <v>6</v>
      </c>
      <c r="H11451" s="3">
        <v>45218</v>
      </c>
      <c r="I11451" s="3">
        <v>45224</v>
      </c>
      <c r="J11451" s="2" t="s">
        <v>15</v>
      </c>
      <c r="K11451" s="2" t="s">
        <v>16</v>
      </c>
      <c r="L11451" s="2">
        <v>609.07000000000005</v>
      </c>
      <c r="M11451" s="2" t="s">
        <v>34</v>
      </c>
      <c r="N11451" s="11">
        <f>L11451/E11451*100</f>
        <v>23.609377543821566</v>
      </c>
      <c r="O11451" s="12" t="str">
        <f>IF(N11451&lt;10,"Low",IF(N11451&lt;20,"Med","High"))</f>
        <v>High</v>
      </c>
      <c r="P11451" s="12">
        <f>sales*discount</f>
        <v>412.76480000000004</v>
      </c>
      <c r="Q11451" s="12">
        <f>sales-Discount_Values</f>
        <v>2167.0152000000003</v>
      </c>
      <c r="R11451" s="12">
        <f>DATEDIF(order_date,delivery_date,"D")</f>
        <v>6</v>
      </c>
      <c r="S11451" s="12"/>
    </row>
    <row r="11452" spans="1:19" ht="14.25" customHeight="1" x14ac:dyDescent="0.35">
      <c r="A11452" s="2" t="s">
        <v>592</v>
      </c>
      <c r="B11452" s="2">
        <v>100559</v>
      </c>
      <c r="C11452" s="2" t="s">
        <v>41</v>
      </c>
      <c r="D11452" s="2" t="s">
        <v>14</v>
      </c>
      <c r="E11452" s="2">
        <v>917.38</v>
      </c>
      <c r="F11452" s="2">
        <v>0.24</v>
      </c>
      <c r="G11452" s="2">
        <v>6</v>
      </c>
      <c r="H11452" s="3">
        <v>45486</v>
      </c>
      <c r="I11452" s="3">
        <v>45487</v>
      </c>
      <c r="J11452" s="2" t="s">
        <v>15</v>
      </c>
      <c r="K11452" s="2" t="s">
        <v>16</v>
      </c>
      <c r="L11452" s="2">
        <v>216.67</v>
      </c>
      <c r="M11452" s="2" t="s">
        <v>39</v>
      </c>
      <c r="N11452" s="11">
        <f>L11452/E11452*100</f>
        <v>23.618347903813032</v>
      </c>
      <c r="O11452" s="12" t="str">
        <f>IF(N11452&lt;10,"Low",IF(N11452&lt;20,"Med","High"))</f>
        <v>High</v>
      </c>
      <c r="P11452" s="12">
        <f>sales*discount</f>
        <v>220.1712</v>
      </c>
      <c r="Q11452" s="12">
        <f>sales-Discount_Values</f>
        <v>697.2088</v>
      </c>
      <c r="R11452" s="12">
        <f>DATEDIF(order_date,delivery_date,"D")</f>
        <v>1</v>
      </c>
      <c r="S11452" s="12"/>
    </row>
    <row r="11453" spans="1:19" ht="14.25" customHeight="1" x14ac:dyDescent="0.35">
      <c r="A11453" s="2" t="s">
        <v>1257</v>
      </c>
      <c r="B11453" s="2">
        <v>101224</v>
      </c>
      <c r="C11453" s="2" t="s">
        <v>25</v>
      </c>
      <c r="D11453" s="2" t="s">
        <v>14</v>
      </c>
      <c r="E11453" s="2">
        <v>3782.39</v>
      </c>
      <c r="F11453" s="2">
        <v>0.36</v>
      </c>
      <c r="G11453" s="2">
        <v>6</v>
      </c>
      <c r="H11453" s="3">
        <v>45145</v>
      </c>
      <c r="I11453" s="3">
        <v>45149</v>
      </c>
      <c r="J11453" s="2" t="s">
        <v>15</v>
      </c>
      <c r="K11453" s="2" t="s">
        <v>27</v>
      </c>
      <c r="L11453" s="2">
        <v>893.45</v>
      </c>
      <c r="M11453" s="2" t="s">
        <v>17</v>
      </c>
      <c r="N11453" s="11">
        <f>L11453/E11453*100</f>
        <v>23.621308220463781</v>
      </c>
      <c r="O11453" s="12" t="str">
        <f>IF(N11453&lt;10,"Low",IF(N11453&lt;20,"Med","High"))</f>
        <v>High</v>
      </c>
      <c r="P11453" s="12">
        <f>sales*discount</f>
        <v>1361.6604</v>
      </c>
      <c r="Q11453" s="12">
        <f>sales-Discount_Values</f>
        <v>2420.7295999999997</v>
      </c>
      <c r="R11453" s="12">
        <f>DATEDIF(order_date,delivery_date,"D")</f>
        <v>4</v>
      </c>
      <c r="S11453" s="12"/>
    </row>
    <row r="11454" spans="1:19" ht="14.25" customHeight="1" x14ac:dyDescent="0.35">
      <c r="A11454" s="2" t="s">
        <v>8646</v>
      </c>
      <c r="B11454" s="2">
        <v>108613</v>
      </c>
      <c r="C11454" s="2" t="s">
        <v>41</v>
      </c>
      <c r="D11454" s="2" t="s">
        <v>36</v>
      </c>
      <c r="E11454" s="2">
        <v>3189.5</v>
      </c>
      <c r="F11454" s="2">
        <v>0.21</v>
      </c>
      <c r="G11454" s="2">
        <v>3</v>
      </c>
      <c r="H11454" s="3">
        <v>45358</v>
      </c>
      <c r="I11454" s="3">
        <v>45365</v>
      </c>
      <c r="J11454" s="2" t="s">
        <v>31</v>
      </c>
      <c r="K11454" s="2" t="s">
        <v>27</v>
      </c>
      <c r="L11454" s="2">
        <v>753.46</v>
      </c>
      <c r="M11454" s="2" t="s">
        <v>34</v>
      </c>
      <c r="N11454" s="11">
        <f>L11454/E11454*100</f>
        <v>23.623138422950309</v>
      </c>
      <c r="O11454" s="12" t="str">
        <f>IF(N11454&lt;10,"Low",IF(N11454&lt;20,"Med","High"))</f>
        <v>High</v>
      </c>
      <c r="P11454" s="12">
        <f>sales*discount</f>
        <v>669.79499999999996</v>
      </c>
      <c r="Q11454" s="12">
        <f>sales-Discount_Values</f>
        <v>2519.7049999999999</v>
      </c>
      <c r="R11454" s="12">
        <f>DATEDIF(order_date,delivery_date,"D")</f>
        <v>7</v>
      </c>
      <c r="S11454" s="12"/>
    </row>
    <row r="11455" spans="1:19" ht="14.25" customHeight="1" x14ac:dyDescent="0.35">
      <c r="A11455" s="2" t="s">
        <v>451</v>
      </c>
      <c r="B11455" s="2">
        <v>100418</v>
      </c>
      <c r="C11455" s="2" t="s">
        <v>19</v>
      </c>
      <c r="D11455" s="2" t="s">
        <v>26</v>
      </c>
      <c r="E11455" s="2">
        <v>280.57</v>
      </c>
      <c r="F11455" s="2">
        <v>0.4</v>
      </c>
      <c r="G11455" s="2">
        <v>7</v>
      </c>
      <c r="H11455" s="3">
        <v>45520</v>
      </c>
      <c r="I11455" s="3">
        <v>45527</v>
      </c>
      <c r="J11455" s="2" t="s">
        <v>21</v>
      </c>
      <c r="K11455" s="2" t="s">
        <v>27</v>
      </c>
      <c r="L11455" s="2">
        <v>66.28</v>
      </c>
      <c r="M11455" s="2" t="s">
        <v>48</v>
      </c>
      <c r="N11455" s="11">
        <f>L11455/E11455*100</f>
        <v>23.623338204369677</v>
      </c>
      <c r="O11455" s="12" t="str">
        <f>IF(N11455&lt;10,"Low",IF(N11455&lt;20,"Med","High"))</f>
        <v>High</v>
      </c>
      <c r="P11455" s="12">
        <f>sales*discount</f>
        <v>112.22800000000001</v>
      </c>
      <c r="Q11455" s="12">
        <f>sales-Discount_Values</f>
        <v>168.34199999999998</v>
      </c>
      <c r="R11455" s="12">
        <f>DATEDIF(order_date,delivery_date,"D")</f>
        <v>7</v>
      </c>
      <c r="S11455" s="12"/>
    </row>
    <row r="11456" spans="1:19" ht="14.25" customHeight="1" x14ac:dyDescent="0.35">
      <c r="A11456" s="2" t="s">
        <v>14753</v>
      </c>
      <c r="B11456" s="2">
        <v>114720</v>
      </c>
      <c r="C11456" s="2" t="s">
        <v>19</v>
      </c>
      <c r="D11456" s="2" t="s">
        <v>36</v>
      </c>
      <c r="E11456" s="2">
        <v>1376.64</v>
      </c>
      <c r="F11456" s="2">
        <v>0.11</v>
      </c>
      <c r="G11456" s="2">
        <v>5</v>
      </c>
      <c r="H11456" s="3">
        <v>45499</v>
      </c>
      <c r="I11456" s="3">
        <v>45506</v>
      </c>
      <c r="J11456" s="2" t="s">
        <v>21</v>
      </c>
      <c r="K11456" s="2" t="s">
        <v>27</v>
      </c>
      <c r="L11456" s="2">
        <v>325.26</v>
      </c>
      <c r="M11456" s="2" t="s">
        <v>17</v>
      </c>
      <c r="N11456" s="11">
        <f>L11456/E11456*100</f>
        <v>23.627092050209203</v>
      </c>
      <c r="O11456" s="12" t="str">
        <f>IF(N11456&lt;10,"Low",IF(N11456&lt;20,"Med","High"))</f>
        <v>High</v>
      </c>
      <c r="P11456" s="12">
        <f>sales*discount</f>
        <v>151.43040000000002</v>
      </c>
      <c r="Q11456" s="12">
        <f>sales-Discount_Values</f>
        <v>1225.2096000000001</v>
      </c>
      <c r="R11456" s="12">
        <f>DATEDIF(order_date,delivery_date,"D")</f>
        <v>7</v>
      </c>
      <c r="S11456" s="12"/>
    </row>
    <row r="11457" spans="1:19" ht="14.25" customHeight="1" x14ac:dyDescent="0.35">
      <c r="A11457" s="2" t="s">
        <v>3430</v>
      </c>
      <c r="B11457" s="2">
        <v>103397</v>
      </c>
      <c r="C11457" s="2" t="s">
        <v>25</v>
      </c>
      <c r="D11457" s="2" t="s">
        <v>33</v>
      </c>
      <c r="E11457" s="2">
        <v>3322.39</v>
      </c>
      <c r="F11457" s="2">
        <v>0.27</v>
      </c>
      <c r="G11457" s="2">
        <v>5</v>
      </c>
      <c r="H11457" s="3">
        <v>45320</v>
      </c>
      <c r="I11457" s="3">
        <v>45326</v>
      </c>
      <c r="J11457" s="2" t="s">
        <v>15</v>
      </c>
      <c r="K11457" s="2" t="s">
        <v>22</v>
      </c>
      <c r="L11457" s="2">
        <v>784.99</v>
      </c>
      <c r="M11457" s="2" t="s">
        <v>17</v>
      </c>
      <c r="N11457" s="11">
        <f>L11457/E11457*100</f>
        <v>23.6272683219008</v>
      </c>
      <c r="O11457" s="12" t="str">
        <f>IF(N11457&lt;10,"Low",IF(N11457&lt;20,"Med","High"))</f>
        <v>High</v>
      </c>
      <c r="P11457" s="12">
        <f>sales*discount</f>
        <v>897.0453</v>
      </c>
      <c r="Q11457" s="12">
        <f>sales-Discount_Values</f>
        <v>2425.3446999999996</v>
      </c>
      <c r="R11457" s="12">
        <f>DATEDIF(order_date,delivery_date,"D")</f>
        <v>6</v>
      </c>
      <c r="S11457" s="12"/>
    </row>
    <row r="11458" spans="1:19" ht="14.25" customHeight="1" x14ac:dyDescent="0.35">
      <c r="A11458" s="2" t="s">
        <v>2056</v>
      </c>
      <c r="B11458" s="2">
        <v>102023</v>
      </c>
      <c r="C11458" s="2" t="s">
        <v>25</v>
      </c>
      <c r="D11458" s="2" t="s">
        <v>36</v>
      </c>
      <c r="E11458" s="2">
        <v>2272.5300000000002</v>
      </c>
      <c r="F11458" s="2">
        <v>0.3</v>
      </c>
      <c r="G11458" s="2">
        <v>6</v>
      </c>
      <c r="H11458" s="3">
        <v>45575</v>
      </c>
      <c r="I11458" s="3">
        <v>45577</v>
      </c>
      <c r="J11458" s="2" t="s">
        <v>21</v>
      </c>
      <c r="K11458" s="2" t="s">
        <v>16</v>
      </c>
      <c r="L11458" s="2">
        <v>536.94000000000005</v>
      </c>
      <c r="M11458" s="2" t="s">
        <v>39</v>
      </c>
      <c r="N11458" s="11">
        <f>L11458/E11458*100</f>
        <v>23.627410859262586</v>
      </c>
      <c r="O11458" s="12" t="str">
        <f>IF(N11458&lt;10,"Low",IF(N11458&lt;20,"Med","High"))</f>
        <v>High</v>
      </c>
      <c r="P11458" s="12">
        <f>sales*discount</f>
        <v>681.75900000000001</v>
      </c>
      <c r="Q11458" s="12">
        <f>sales-Discount_Values</f>
        <v>1590.7710000000002</v>
      </c>
      <c r="R11458" s="12">
        <f>DATEDIF(order_date,delivery_date,"D")</f>
        <v>2</v>
      </c>
      <c r="S11458" s="12"/>
    </row>
    <row r="11459" spans="1:19" ht="14.25" customHeight="1" x14ac:dyDescent="0.35">
      <c r="A11459" s="2" t="s">
        <v>9647</v>
      </c>
      <c r="B11459" s="2">
        <v>109614</v>
      </c>
      <c r="C11459" s="2" t="s">
        <v>13</v>
      </c>
      <c r="D11459" s="2" t="s">
        <v>33</v>
      </c>
      <c r="E11459" s="2">
        <v>4985.0600000000004</v>
      </c>
      <c r="F11459" s="2">
        <v>0.03</v>
      </c>
      <c r="G11459" s="2">
        <v>5</v>
      </c>
      <c r="H11459" s="3">
        <v>45300</v>
      </c>
      <c r="I11459" s="3">
        <v>45304</v>
      </c>
      <c r="J11459" s="2" t="s">
        <v>31</v>
      </c>
      <c r="K11459" s="2" t="s">
        <v>22</v>
      </c>
      <c r="L11459" s="2">
        <v>1177.8499999999999</v>
      </c>
      <c r="M11459" s="2" t="s">
        <v>39</v>
      </c>
      <c r="N11459" s="11">
        <f>L11459/E11459*100</f>
        <v>23.627599266608623</v>
      </c>
      <c r="O11459" s="12" t="str">
        <f>IF(N11459&lt;10,"Low",IF(N11459&lt;20,"Med","High"))</f>
        <v>High</v>
      </c>
      <c r="P11459" s="12">
        <f>sales*discount</f>
        <v>149.55180000000001</v>
      </c>
      <c r="Q11459" s="12">
        <f>sales-Discount_Values</f>
        <v>4835.5082000000002</v>
      </c>
      <c r="R11459" s="12">
        <f>DATEDIF(order_date,delivery_date,"D")</f>
        <v>4</v>
      </c>
      <c r="S11459" s="12"/>
    </row>
    <row r="11460" spans="1:19" ht="14.25" customHeight="1" x14ac:dyDescent="0.35">
      <c r="A11460" s="2" t="s">
        <v>4282</v>
      </c>
      <c r="B11460" s="2">
        <v>104249</v>
      </c>
      <c r="C11460" s="2" t="s">
        <v>25</v>
      </c>
      <c r="D11460" s="2" t="s">
        <v>26</v>
      </c>
      <c r="E11460" s="2">
        <v>827.97</v>
      </c>
      <c r="F11460" s="2">
        <v>0.31</v>
      </c>
      <c r="G11460" s="2">
        <v>3</v>
      </c>
      <c r="H11460" s="3">
        <v>45627</v>
      </c>
      <c r="I11460" s="3">
        <v>45631</v>
      </c>
      <c r="J11460" s="2" t="s">
        <v>21</v>
      </c>
      <c r="K11460" s="2" t="s">
        <v>16</v>
      </c>
      <c r="L11460" s="2">
        <v>195.63</v>
      </c>
      <c r="M11460" s="2" t="s">
        <v>34</v>
      </c>
      <c r="N11460" s="11">
        <f>L11460/E11460*100</f>
        <v>23.627667669118445</v>
      </c>
      <c r="O11460" s="12" t="str">
        <f>IF(N11460&lt;10,"Low",IF(N11460&lt;20,"Med","High"))</f>
        <v>High</v>
      </c>
      <c r="P11460" s="12">
        <f>sales*discount</f>
        <v>256.67070000000001</v>
      </c>
      <c r="Q11460" s="12">
        <f>sales-Discount_Values</f>
        <v>571.29930000000002</v>
      </c>
      <c r="R11460" s="12">
        <f>DATEDIF(order_date,delivery_date,"D")</f>
        <v>4</v>
      </c>
      <c r="S11460" s="12"/>
    </row>
    <row r="11461" spans="1:19" ht="14.25" customHeight="1" x14ac:dyDescent="0.35">
      <c r="A11461" s="2" t="s">
        <v>7650</v>
      </c>
      <c r="B11461" s="2">
        <v>107617</v>
      </c>
      <c r="C11461" s="2" t="s">
        <v>13</v>
      </c>
      <c r="D11461" s="2" t="s">
        <v>33</v>
      </c>
      <c r="E11461" s="2">
        <v>409.68</v>
      </c>
      <c r="F11461" s="2">
        <v>0.22</v>
      </c>
      <c r="G11461" s="2">
        <v>1</v>
      </c>
      <c r="H11461" s="3">
        <v>45589</v>
      </c>
      <c r="I11461" s="3">
        <v>45590</v>
      </c>
      <c r="J11461" s="2" t="s">
        <v>15</v>
      </c>
      <c r="K11461" s="2" t="s">
        <v>27</v>
      </c>
      <c r="L11461" s="2">
        <v>96.8</v>
      </c>
      <c r="M11461" s="2" t="s">
        <v>48</v>
      </c>
      <c r="N11461" s="11">
        <f>L11461/E11461*100</f>
        <v>23.628197617652802</v>
      </c>
      <c r="O11461" s="12" t="str">
        <f>IF(N11461&lt;10,"Low",IF(N11461&lt;20,"Med","High"))</f>
        <v>High</v>
      </c>
      <c r="P11461" s="12">
        <f>sales*discount</f>
        <v>90.129599999999996</v>
      </c>
      <c r="Q11461" s="12">
        <f>sales-Discount_Values</f>
        <v>319.55040000000002</v>
      </c>
      <c r="R11461" s="12">
        <f>DATEDIF(order_date,delivery_date,"D")</f>
        <v>1</v>
      </c>
      <c r="S11461" s="12"/>
    </row>
    <row r="11462" spans="1:19" ht="14.25" customHeight="1" x14ac:dyDescent="0.35">
      <c r="A11462" s="2" t="s">
        <v>8022</v>
      </c>
      <c r="B11462" s="2">
        <v>107989</v>
      </c>
      <c r="C11462" s="2" t="s">
        <v>25</v>
      </c>
      <c r="D11462" s="2" t="s">
        <v>26</v>
      </c>
      <c r="E11462" s="2">
        <v>4901.82</v>
      </c>
      <c r="F11462" s="2">
        <v>0.02</v>
      </c>
      <c r="G11462" s="2">
        <v>8</v>
      </c>
      <c r="H11462" s="3">
        <v>45114</v>
      </c>
      <c r="I11462" s="3">
        <v>45117</v>
      </c>
      <c r="J11462" s="2" t="s">
        <v>15</v>
      </c>
      <c r="K11462" s="2" t="s">
        <v>22</v>
      </c>
      <c r="L11462" s="2">
        <v>1158.3</v>
      </c>
      <c r="M11462" s="2" t="s">
        <v>17</v>
      </c>
      <c r="N11462" s="11">
        <f>L11462/E11462*100</f>
        <v>23.629998653561334</v>
      </c>
      <c r="O11462" s="12" t="str">
        <f>IF(N11462&lt;10,"Low",IF(N11462&lt;20,"Med","High"))</f>
        <v>High</v>
      </c>
      <c r="P11462" s="12">
        <f>sales*discount</f>
        <v>98.0364</v>
      </c>
      <c r="Q11462" s="12">
        <f>sales-Discount_Values</f>
        <v>4803.7835999999998</v>
      </c>
      <c r="R11462" s="12">
        <f>DATEDIF(order_date,delivery_date,"D")</f>
        <v>3</v>
      </c>
      <c r="S11462" s="12"/>
    </row>
    <row r="11463" spans="1:19" ht="14.25" customHeight="1" x14ac:dyDescent="0.35">
      <c r="A11463" s="2" t="s">
        <v>12954</v>
      </c>
      <c r="B11463" s="2">
        <v>112921</v>
      </c>
      <c r="C11463" s="2" t="s">
        <v>19</v>
      </c>
      <c r="D11463" s="2" t="s">
        <v>26</v>
      </c>
      <c r="E11463" s="2">
        <v>4819.91</v>
      </c>
      <c r="F11463" s="2">
        <v>0.12</v>
      </c>
      <c r="G11463" s="2">
        <v>1</v>
      </c>
      <c r="H11463" s="3">
        <v>45439</v>
      </c>
      <c r="I11463" s="3">
        <v>45445</v>
      </c>
      <c r="J11463" s="2" t="s">
        <v>31</v>
      </c>
      <c r="K11463" s="2" t="s">
        <v>27</v>
      </c>
      <c r="L11463" s="2">
        <v>1138.99</v>
      </c>
      <c r="M11463" s="2" t="s">
        <v>48</v>
      </c>
      <c r="N11463" s="11">
        <f>L11463/E11463*100</f>
        <v>23.630939166913905</v>
      </c>
      <c r="O11463" s="12" t="str">
        <f>IF(N11463&lt;10,"Low",IF(N11463&lt;20,"Med","High"))</f>
        <v>High</v>
      </c>
      <c r="P11463" s="12">
        <f>sales*discount</f>
        <v>578.38919999999996</v>
      </c>
      <c r="Q11463" s="12">
        <f>sales-Discount_Values</f>
        <v>4241.5208000000002</v>
      </c>
      <c r="R11463" s="12">
        <f>DATEDIF(order_date,delivery_date,"D")</f>
        <v>6</v>
      </c>
      <c r="S11463" s="12"/>
    </row>
    <row r="11464" spans="1:19" ht="14.25" customHeight="1" x14ac:dyDescent="0.35">
      <c r="A11464" s="2" t="s">
        <v>215</v>
      </c>
      <c r="B11464" s="2">
        <v>100182</v>
      </c>
      <c r="C11464" s="2" t="s">
        <v>41</v>
      </c>
      <c r="D11464" s="2" t="s">
        <v>33</v>
      </c>
      <c r="E11464" s="2">
        <v>1483.38</v>
      </c>
      <c r="F11464" s="2">
        <v>0.24</v>
      </c>
      <c r="G11464" s="2">
        <v>1</v>
      </c>
      <c r="H11464" s="3">
        <v>45112</v>
      </c>
      <c r="I11464" s="3">
        <v>45118</v>
      </c>
      <c r="J11464" s="2" t="s">
        <v>31</v>
      </c>
      <c r="K11464" s="2" t="s">
        <v>16</v>
      </c>
      <c r="L11464" s="2">
        <v>350.59</v>
      </c>
      <c r="M11464" s="2" t="s">
        <v>48</v>
      </c>
      <c r="N11464" s="11">
        <f>L11464/E11464*100</f>
        <v>23.634537340398275</v>
      </c>
      <c r="O11464" s="12" t="str">
        <f>IF(N11464&lt;10,"Low",IF(N11464&lt;20,"Med","High"))</f>
        <v>High</v>
      </c>
      <c r="P11464" s="12">
        <f>sales*discount</f>
        <v>356.01120000000003</v>
      </c>
      <c r="Q11464" s="12">
        <f>sales-Discount_Values</f>
        <v>1127.3688000000002</v>
      </c>
      <c r="R11464" s="12">
        <f>DATEDIF(order_date,delivery_date,"D")</f>
        <v>6</v>
      </c>
      <c r="S11464" s="12"/>
    </row>
    <row r="11465" spans="1:19" ht="14.25" customHeight="1" x14ac:dyDescent="0.35">
      <c r="A11465" s="2" t="s">
        <v>6703</v>
      </c>
      <c r="B11465" s="2">
        <v>106670</v>
      </c>
      <c r="C11465" s="2" t="s">
        <v>25</v>
      </c>
      <c r="D11465" s="2" t="s">
        <v>36</v>
      </c>
      <c r="E11465" s="2">
        <v>4603.4399999999996</v>
      </c>
      <c r="F11465" s="2">
        <v>0.05</v>
      </c>
      <c r="G11465" s="2">
        <v>9</v>
      </c>
      <c r="H11465" s="3">
        <v>45547</v>
      </c>
      <c r="I11465" s="3">
        <v>45548</v>
      </c>
      <c r="J11465" s="2" t="s">
        <v>15</v>
      </c>
      <c r="K11465" s="2" t="s">
        <v>27</v>
      </c>
      <c r="L11465" s="2">
        <v>1088.07</v>
      </c>
      <c r="M11465" s="2" t="s">
        <v>48</v>
      </c>
      <c r="N11465" s="11">
        <f>L11465/E11465*100</f>
        <v>23.636020019811273</v>
      </c>
      <c r="O11465" s="12" t="str">
        <f>IF(N11465&lt;10,"Low",IF(N11465&lt;20,"Med","High"))</f>
        <v>High</v>
      </c>
      <c r="P11465" s="12">
        <f>sales*discount</f>
        <v>230.172</v>
      </c>
      <c r="Q11465" s="12">
        <f>sales-Discount_Values</f>
        <v>4373.268</v>
      </c>
      <c r="R11465" s="12">
        <f>DATEDIF(order_date,delivery_date,"D")</f>
        <v>1</v>
      </c>
      <c r="S11465" s="12"/>
    </row>
    <row r="11466" spans="1:19" ht="14.25" customHeight="1" x14ac:dyDescent="0.35">
      <c r="A11466" s="2" t="s">
        <v>9124</v>
      </c>
      <c r="B11466" s="2">
        <v>109091</v>
      </c>
      <c r="C11466" s="2" t="s">
        <v>13</v>
      </c>
      <c r="D11466" s="2" t="s">
        <v>14</v>
      </c>
      <c r="E11466" s="2">
        <v>4154.75</v>
      </c>
      <c r="F11466" s="2">
        <v>0.23</v>
      </c>
      <c r="G11466" s="2">
        <v>2</v>
      </c>
      <c r="H11466" s="3">
        <v>45124</v>
      </c>
      <c r="I11466" s="3">
        <v>45126</v>
      </c>
      <c r="J11466" s="2" t="s">
        <v>21</v>
      </c>
      <c r="K11466" s="2" t="s">
        <v>16</v>
      </c>
      <c r="L11466" s="2">
        <v>982.08</v>
      </c>
      <c r="M11466" s="2" t="s">
        <v>17</v>
      </c>
      <c r="N11466" s="11">
        <f>L11466/E11466*100</f>
        <v>23.637523316685723</v>
      </c>
      <c r="O11466" s="12" t="str">
        <f>IF(N11466&lt;10,"Low",IF(N11466&lt;20,"Med","High"))</f>
        <v>High</v>
      </c>
      <c r="P11466" s="12">
        <f>sales*discount</f>
        <v>955.59250000000009</v>
      </c>
      <c r="Q11466" s="12">
        <f>sales-Discount_Values</f>
        <v>3199.1574999999998</v>
      </c>
      <c r="R11466" s="12">
        <f>DATEDIF(order_date,delivery_date,"D")</f>
        <v>2</v>
      </c>
      <c r="S11466" s="12"/>
    </row>
    <row r="11467" spans="1:19" ht="14.25" customHeight="1" x14ac:dyDescent="0.35">
      <c r="A11467" s="2" t="s">
        <v>13243</v>
      </c>
      <c r="B11467" s="2">
        <v>113210</v>
      </c>
      <c r="C11467" s="2" t="s">
        <v>41</v>
      </c>
      <c r="D11467" s="2" t="s">
        <v>14</v>
      </c>
      <c r="E11467" s="2">
        <v>1507.98</v>
      </c>
      <c r="F11467" s="2">
        <v>0.12</v>
      </c>
      <c r="G11467" s="2">
        <v>9</v>
      </c>
      <c r="H11467" s="3">
        <v>45266</v>
      </c>
      <c r="I11467" s="3">
        <v>45270</v>
      </c>
      <c r="J11467" s="2" t="s">
        <v>31</v>
      </c>
      <c r="K11467" s="2" t="s">
        <v>16</v>
      </c>
      <c r="L11467" s="2">
        <v>356.45</v>
      </c>
      <c r="M11467" s="2" t="s">
        <v>34</v>
      </c>
      <c r="N11467" s="11">
        <f>L11467/E11467*100</f>
        <v>23.637581400283821</v>
      </c>
      <c r="O11467" s="12" t="str">
        <f>IF(N11467&lt;10,"Low",IF(N11467&lt;20,"Med","High"))</f>
        <v>High</v>
      </c>
      <c r="P11467" s="12">
        <f>sales*discount</f>
        <v>180.95759999999999</v>
      </c>
      <c r="Q11467" s="12">
        <f>sales-Discount_Values</f>
        <v>1327.0224000000001</v>
      </c>
      <c r="R11467" s="12">
        <f>DATEDIF(order_date,delivery_date,"D")</f>
        <v>4</v>
      </c>
      <c r="S11467" s="12"/>
    </row>
    <row r="11468" spans="1:19" ht="14.25" customHeight="1" x14ac:dyDescent="0.35">
      <c r="A11468" s="2" t="s">
        <v>4367</v>
      </c>
      <c r="B11468" s="2">
        <v>104334</v>
      </c>
      <c r="C11468" s="2" t="s">
        <v>19</v>
      </c>
      <c r="D11468" s="2" t="s">
        <v>26</v>
      </c>
      <c r="E11468" s="2">
        <v>1061.3399999999999</v>
      </c>
      <c r="F11468" s="2">
        <v>0.08</v>
      </c>
      <c r="G11468" s="2">
        <v>6</v>
      </c>
      <c r="H11468" s="3">
        <v>45117</v>
      </c>
      <c r="I11468" s="3">
        <v>45122</v>
      </c>
      <c r="J11468" s="2" t="s">
        <v>31</v>
      </c>
      <c r="K11468" s="2" t="s">
        <v>27</v>
      </c>
      <c r="L11468" s="2">
        <v>250.88</v>
      </c>
      <c r="M11468" s="2" t="s">
        <v>48</v>
      </c>
      <c r="N11468" s="11">
        <f>L11468/E11468*100</f>
        <v>23.638042474607573</v>
      </c>
      <c r="O11468" s="12" t="str">
        <f>IF(N11468&lt;10,"Low",IF(N11468&lt;20,"Med","High"))</f>
        <v>High</v>
      </c>
      <c r="P11468" s="12">
        <f>sales*discount</f>
        <v>84.907199999999989</v>
      </c>
      <c r="Q11468" s="12">
        <f>sales-Discount_Values</f>
        <v>976.43279999999993</v>
      </c>
      <c r="R11468" s="12">
        <f>DATEDIF(order_date,delivery_date,"D")</f>
        <v>5</v>
      </c>
      <c r="S11468" s="12"/>
    </row>
    <row r="11469" spans="1:19" ht="14.25" customHeight="1" x14ac:dyDescent="0.35">
      <c r="A11469" s="2" t="s">
        <v>14785</v>
      </c>
      <c r="B11469" s="2">
        <v>114752</v>
      </c>
      <c r="C11469" s="2" t="s">
        <v>13</v>
      </c>
      <c r="D11469" s="2" t="s">
        <v>14</v>
      </c>
      <c r="E11469" s="2">
        <v>2412.85</v>
      </c>
      <c r="F11469" s="2">
        <v>0.04</v>
      </c>
      <c r="G11469" s="2">
        <v>8</v>
      </c>
      <c r="H11469" s="3">
        <v>45112</v>
      </c>
      <c r="I11469" s="3">
        <v>45118</v>
      </c>
      <c r="J11469" s="2" t="s">
        <v>15</v>
      </c>
      <c r="K11469" s="2" t="s">
        <v>22</v>
      </c>
      <c r="L11469" s="2">
        <v>570.39</v>
      </c>
      <c r="M11469" s="2" t="s">
        <v>48</v>
      </c>
      <c r="N11469" s="11">
        <f>L11469/E11469*100</f>
        <v>23.639679217522847</v>
      </c>
      <c r="O11469" s="12" t="str">
        <f>IF(N11469&lt;10,"Low",IF(N11469&lt;20,"Med","High"))</f>
        <v>High</v>
      </c>
      <c r="P11469" s="12">
        <f>sales*discount</f>
        <v>96.513999999999996</v>
      </c>
      <c r="Q11469" s="12">
        <f>sales-Discount_Values</f>
        <v>2316.3359999999998</v>
      </c>
      <c r="R11469" s="12">
        <f>DATEDIF(order_date,delivery_date,"D")</f>
        <v>6</v>
      </c>
      <c r="S11469" s="12"/>
    </row>
    <row r="11470" spans="1:19" ht="14.25" customHeight="1" x14ac:dyDescent="0.35">
      <c r="A11470" s="2" t="s">
        <v>7695</v>
      </c>
      <c r="B11470" s="2">
        <v>107662</v>
      </c>
      <c r="C11470" s="2" t="s">
        <v>25</v>
      </c>
      <c r="D11470" s="2" t="s">
        <v>20</v>
      </c>
      <c r="E11470" s="2">
        <v>1549.13</v>
      </c>
      <c r="F11470" s="2">
        <v>0.08</v>
      </c>
      <c r="G11470" s="2">
        <v>2</v>
      </c>
      <c r="H11470" s="3">
        <v>44966</v>
      </c>
      <c r="I11470" s="3">
        <v>44968</v>
      </c>
      <c r="J11470" s="2" t="s">
        <v>31</v>
      </c>
      <c r="K11470" s="2" t="s">
        <v>16</v>
      </c>
      <c r="L11470" s="2">
        <v>366.21</v>
      </c>
      <c r="M11470" s="2" t="s">
        <v>23</v>
      </c>
      <c r="N11470" s="11">
        <f>L11470/E11470*100</f>
        <v>23.639720359169335</v>
      </c>
      <c r="O11470" s="12" t="str">
        <f>IF(N11470&lt;10,"Low",IF(N11470&lt;20,"Med","High"))</f>
        <v>High</v>
      </c>
      <c r="P11470" s="12">
        <f>sales*discount</f>
        <v>123.93040000000001</v>
      </c>
      <c r="Q11470" s="12">
        <f>sales-Discount_Values</f>
        <v>1425.1996000000001</v>
      </c>
      <c r="R11470" s="12">
        <f>DATEDIF(order_date,delivery_date,"D")</f>
        <v>2</v>
      </c>
      <c r="S11470" s="12"/>
    </row>
    <row r="11471" spans="1:19" ht="14.25" customHeight="1" x14ac:dyDescent="0.35">
      <c r="A11471" s="2" t="s">
        <v>944</v>
      </c>
      <c r="B11471" s="2">
        <v>100911</v>
      </c>
      <c r="C11471" s="2" t="s">
        <v>25</v>
      </c>
      <c r="D11471" s="2" t="s">
        <v>26</v>
      </c>
      <c r="E11471" s="2">
        <v>2007.72</v>
      </c>
      <c r="F11471" s="2">
        <v>0.35</v>
      </c>
      <c r="G11471" s="2">
        <v>5</v>
      </c>
      <c r="H11471" s="3">
        <v>45060</v>
      </c>
      <c r="I11471" s="3">
        <v>45067</v>
      </c>
      <c r="J11471" s="2" t="s">
        <v>31</v>
      </c>
      <c r="K11471" s="2" t="s">
        <v>22</v>
      </c>
      <c r="L11471" s="2">
        <v>474.64</v>
      </c>
      <c r="M11471" s="2" t="s">
        <v>17</v>
      </c>
      <c r="N11471" s="11">
        <f>L11471/E11471*100</f>
        <v>23.640746717669796</v>
      </c>
      <c r="O11471" s="12" t="str">
        <f>IF(N11471&lt;10,"Low",IF(N11471&lt;20,"Med","High"))</f>
        <v>High</v>
      </c>
      <c r="P11471" s="12">
        <f>sales*discount</f>
        <v>702.702</v>
      </c>
      <c r="Q11471" s="12">
        <f>sales-Discount_Values</f>
        <v>1305.018</v>
      </c>
      <c r="R11471" s="12">
        <f>DATEDIF(order_date,delivery_date,"D")</f>
        <v>7</v>
      </c>
      <c r="S11471" s="12"/>
    </row>
    <row r="11472" spans="1:19" ht="14.25" customHeight="1" x14ac:dyDescent="0.35">
      <c r="A11472" s="2" t="s">
        <v>14886</v>
      </c>
      <c r="B11472" s="2">
        <v>114853</v>
      </c>
      <c r="C11472" s="2" t="s">
        <v>19</v>
      </c>
      <c r="D11472" s="2" t="s">
        <v>26</v>
      </c>
      <c r="E11472" s="2">
        <v>2563.61</v>
      </c>
      <c r="F11472" s="2">
        <v>0.27</v>
      </c>
      <c r="G11472" s="2">
        <v>3</v>
      </c>
      <c r="H11472" s="3">
        <v>45403</v>
      </c>
      <c r="I11472" s="3">
        <v>45406</v>
      </c>
      <c r="J11472" s="2" t="s">
        <v>15</v>
      </c>
      <c r="K11472" s="2" t="s">
        <v>22</v>
      </c>
      <c r="L11472" s="2">
        <v>606.08000000000004</v>
      </c>
      <c r="M11472" s="2" t="s">
        <v>17</v>
      </c>
      <c r="N11472" s="11">
        <f>L11472/E11472*100</f>
        <v>23.64166156318629</v>
      </c>
      <c r="O11472" s="12" t="str">
        <f>IF(N11472&lt;10,"Low",IF(N11472&lt;20,"Med","High"))</f>
        <v>High</v>
      </c>
      <c r="P11472" s="12">
        <f>sales*discount</f>
        <v>692.17470000000003</v>
      </c>
      <c r="Q11472" s="12">
        <f>sales-Discount_Values</f>
        <v>1871.4353000000001</v>
      </c>
      <c r="R11472" s="12">
        <f>DATEDIF(order_date,delivery_date,"D")</f>
        <v>3</v>
      </c>
      <c r="S11472" s="12"/>
    </row>
    <row r="11473" spans="1:19" ht="14.25" customHeight="1" x14ac:dyDescent="0.35">
      <c r="A11473" s="2" t="s">
        <v>12818</v>
      </c>
      <c r="B11473" s="2">
        <v>112785</v>
      </c>
      <c r="C11473" s="2" t="s">
        <v>25</v>
      </c>
      <c r="D11473" s="2" t="s">
        <v>14</v>
      </c>
      <c r="E11473" s="2">
        <v>4749.17</v>
      </c>
      <c r="F11473" s="2">
        <v>0.06</v>
      </c>
      <c r="G11473" s="2">
        <v>4</v>
      </c>
      <c r="H11473" s="3">
        <v>45165</v>
      </c>
      <c r="I11473" s="3">
        <v>45166</v>
      </c>
      <c r="J11473" s="2" t="s">
        <v>21</v>
      </c>
      <c r="K11473" s="2" t="s">
        <v>22</v>
      </c>
      <c r="L11473" s="2">
        <v>1122.9000000000001</v>
      </c>
      <c r="M11473" s="2" t="s">
        <v>39</v>
      </c>
      <c r="N11473" s="11">
        <f>L11473/E11473*100</f>
        <v>23.644131500872785</v>
      </c>
      <c r="O11473" s="12" t="str">
        <f>IF(N11473&lt;10,"Low",IF(N11473&lt;20,"Med","High"))</f>
        <v>High</v>
      </c>
      <c r="P11473" s="12">
        <f>sales*discount</f>
        <v>284.9502</v>
      </c>
      <c r="Q11473" s="12">
        <f>sales-Discount_Values</f>
        <v>4464.2197999999999</v>
      </c>
      <c r="R11473" s="12">
        <f>DATEDIF(order_date,delivery_date,"D")</f>
        <v>1</v>
      </c>
      <c r="S11473" s="12"/>
    </row>
    <row r="11474" spans="1:19" ht="14.25" customHeight="1" x14ac:dyDescent="0.35">
      <c r="A11474" s="2" t="s">
        <v>2927</v>
      </c>
      <c r="B11474" s="2">
        <v>102894</v>
      </c>
      <c r="C11474" s="2" t="s">
        <v>13</v>
      </c>
      <c r="D11474" s="2" t="s">
        <v>14</v>
      </c>
      <c r="E11474" s="2">
        <v>4152.9399999999996</v>
      </c>
      <c r="F11474" s="2">
        <v>0.26</v>
      </c>
      <c r="G11474" s="2">
        <v>6</v>
      </c>
      <c r="H11474" s="3">
        <v>45417</v>
      </c>
      <c r="I11474" s="3">
        <v>45420</v>
      </c>
      <c r="J11474" s="2" t="s">
        <v>15</v>
      </c>
      <c r="K11474" s="2" t="s">
        <v>27</v>
      </c>
      <c r="L11474" s="2">
        <v>981.94</v>
      </c>
      <c r="M11474" s="2" t="s">
        <v>39</v>
      </c>
      <c r="N11474" s="11">
        <f>L11474/E11474*100</f>
        <v>23.644454290213684</v>
      </c>
      <c r="O11474" s="12" t="str">
        <f>IF(N11474&lt;10,"Low",IF(N11474&lt;20,"Med","High"))</f>
        <v>High</v>
      </c>
      <c r="P11474" s="12">
        <f>sales*discount</f>
        <v>1079.7644</v>
      </c>
      <c r="Q11474" s="12">
        <f>sales-Discount_Values</f>
        <v>3073.1755999999996</v>
      </c>
      <c r="R11474" s="12">
        <f>DATEDIF(order_date,delivery_date,"D")</f>
        <v>3</v>
      </c>
      <c r="S11474" s="12"/>
    </row>
    <row r="11475" spans="1:19" ht="14.25" customHeight="1" x14ac:dyDescent="0.35">
      <c r="A11475" s="2" t="s">
        <v>1280</v>
      </c>
      <c r="B11475" s="2">
        <v>101247</v>
      </c>
      <c r="C11475" s="2" t="s">
        <v>41</v>
      </c>
      <c r="D11475" s="2" t="s">
        <v>14</v>
      </c>
      <c r="E11475" s="2">
        <v>148.32</v>
      </c>
      <c r="F11475" s="2">
        <v>0.16</v>
      </c>
      <c r="G11475" s="2">
        <v>3</v>
      </c>
      <c r="H11475" s="3">
        <v>45437</v>
      </c>
      <c r="I11475" s="3">
        <v>45443</v>
      </c>
      <c r="J11475" s="2" t="s">
        <v>31</v>
      </c>
      <c r="K11475" s="2" t="s">
        <v>22</v>
      </c>
      <c r="L11475" s="2">
        <v>35.07</v>
      </c>
      <c r="M11475" s="2" t="s">
        <v>48</v>
      </c>
      <c r="N11475" s="11">
        <f>L11475/E11475*100</f>
        <v>23.644822006472495</v>
      </c>
      <c r="O11475" s="12" t="str">
        <f>IF(N11475&lt;10,"Low",IF(N11475&lt;20,"Med","High"))</f>
        <v>High</v>
      </c>
      <c r="P11475" s="12">
        <f>sales*discount</f>
        <v>23.731199999999998</v>
      </c>
      <c r="Q11475" s="12">
        <f>sales-Discount_Values</f>
        <v>124.58879999999999</v>
      </c>
      <c r="R11475" s="12">
        <f>DATEDIF(order_date,delivery_date,"D")</f>
        <v>6</v>
      </c>
      <c r="S11475" s="12"/>
    </row>
    <row r="11476" spans="1:19" ht="14.25" customHeight="1" x14ac:dyDescent="0.35">
      <c r="A11476" s="2" t="s">
        <v>3884</v>
      </c>
      <c r="B11476" s="2">
        <v>103851</v>
      </c>
      <c r="C11476" s="2" t="s">
        <v>25</v>
      </c>
      <c r="D11476" s="2" t="s">
        <v>26</v>
      </c>
      <c r="E11476" s="2">
        <v>1369.64</v>
      </c>
      <c r="F11476" s="2">
        <v>0.31</v>
      </c>
      <c r="G11476" s="2">
        <v>5</v>
      </c>
      <c r="H11476" s="3">
        <v>45067</v>
      </c>
      <c r="I11476" s="3">
        <v>45073</v>
      </c>
      <c r="J11476" s="2" t="s">
        <v>21</v>
      </c>
      <c r="K11476" s="2" t="s">
        <v>16</v>
      </c>
      <c r="L11476" s="2">
        <v>323.88</v>
      </c>
      <c r="M11476" s="2" t="s">
        <v>48</v>
      </c>
      <c r="N11476" s="11">
        <f>L11476/E11476*100</f>
        <v>23.647089746210682</v>
      </c>
      <c r="O11476" s="12" t="str">
        <f>IF(N11476&lt;10,"Low",IF(N11476&lt;20,"Med","High"))</f>
        <v>High</v>
      </c>
      <c r="P11476" s="12">
        <f>sales*discount</f>
        <v>424.58840000000004</v>
      </c>
      <c r="Q11476" s="12">
        <f>sales-Discount_Values</f>
        <v>945.05160000000001</v>
      </c>
      <c r="R11476" s="12">
        <f>DATEDIF(order_date,delivery_date,"D")</f>
        <v>6</v>
      </c>
      <c r="S11476" s="12"/>
    </row>
    <row r="11477" spans="1:19" ht="14.25" customHeight="1" x14ac:dyDescent="0.35">
      <c r="A11477" s="2" t="s">
        <v>6027</v>
      </c>
      <c r="B11477" s="2">
        <v>105994</v>
      </c>
      <c r="C11477" s="2" t="s">
        <v>19</v>
      </c>
      <c r="D11477" s="2" t="s">
        <v>36</v>
      </c>
      <c r="E11477" s="2">
        <v>3811.18</v>
      </c>
      <c r="F11477" s="2">
        <v>0.3</v>
      </c>
      <c r="G11477" s="2">
        <v>7</v>
      </c>
      <c r="H11477" s="3">
        <v>44929</v>
      </c>
      <c r="I11477" s="3">
        <v>44935</v>
      </c>
      <c r="J11477" s="2" t="s">
        <v>15</v>
      </c>
      <c r="K11477" s="2" t="s">
        <v>27</v>
      </c>
      <c r="L11477" s="2">
        <v>901.25</v>
      </c>
      <c r="M11477" s="2" t="s">
        <v>23</v>
      </c>
      <c r="N11477" s="11">
        <f>L11477/E11477*100</f>
        <v>23.64753173557796</v>
      </c>
      <c r="O11477" s="12" t="str">
        <f>IF(N11477&lt;10,"Low",IF(N11477&lt;20,"Med","High"))</f>
        <v>High</v>
      </c>
      <c r="P11477" s="12">
        <f>sales*discount</f>
        <v>1143.3539999999998</v>
      </c>
      <c r="Q11477" s="12">
        <f>sales-Discount_Values</f>
        <v>2667.826</v>
      </c>
      <c r="R11477" s="12">
        <f>DATEDIF(order_date,delivery_date,"D")</f>
        <v>6</v>
      </c>
      <c r="S11477" s="12"/>
    </row>
    <row r="11478" spans="1:19" ht="14.25" customHeight="1" x14ac:dyDescent="0.35">
      <c r="A11478" s="2" t="s">
        <v>9560</v>
      </c>
      <c r="B11478" s="2">
        <v>109527</v>
      </c>
      <c r="C11478" s="2" t="s">
        <v>41</v>
      </c>
      <c r="D11478" s="2" t="s">
        <v>36</v>
      </c>
      <c r="E11478" s="2">
        <v>1565.37</v>
      </c>
      <c r="F11478" s="2">
        <v>0.2</v>
      </c>
      <c r="G11478" s="2">
        <v>3</v>
      </c>
      <c r="H11478" s="3">
        <v>45098</v>
      </c>
      <c r="I11478" s="3">
        <v>45105</v>
      </c>
      <c r="J11478" s="2" t="s">
        <v>31</v>
      </c>
      <c r="K11478" s="2" t="s">
        <v>27</v>
      </c>
      <c r="L11478" s="2">
        <v>370.18</v>
      </c>
      <c r="M11478" s="2" t="s">
        <v>39</v>
      </c>
      <c r="N11478" s="11">
        <f>L11478/E11478*100</f>
        <v>23.648083200776814</v>
      </c>
      <c r="O11478" s="12" t="str">
        <f>IF(N11478&lt;10,"Low",IF(N11478&lt;20,"Med","High"))</f>
        <v>High</v>
      </c>
      <c r="P11478" s="12">
        <f>sales*discount</f>
        <v>313.07400000000001</v>
      </c>
      <c r="Q11478" s="12">
        <f>sales-Discount_Values</f>
        <v>1252.2959999999998</v>
      </c>
      <c r="R11478" s="12">
        <f>DATEDIF(order_date,delivery_date,"D")</f>
        <v>7</v>
      </c>
      <c r="S11478" s="12"/>
    </row>
    <row r="11479" spans="1:19" ht="14.25" customHeight="1" x14ac:dyDescent="0.35">
      <c r="A11479" s="2" t="s">
        <v>10414</v>
      </c>
      <c r="B11479" s="2">
        <v>110381</v>
      </c>
      <c r="C11479" s="2" t="s">
        <v>13</v>
      </c>
      <c r="D11479" s="2" t="s">
        <v>26</v>
      </c>
      <c r="E11479" s="2">
        <v>1981.01</v>
      </c>
      <c r="F11479" s="2">
        <v>0.47</v>
      </c>
      <c r="G11479" s="2">
        <v>1</v>
      </c>
      <c r="H11479" s="3">
        <v>45183</v>
      </c>
      <c r="I11479" s="3">
        <v>45185</v>
      </c>
      <c r="J11479" s="2" t="s">
        <v>15</v>
      </c>
      <c r="K11479" s="2" t="s">
        <v>22</v>
      </c>
      <c r="L11479" s="2">
        <v>468.56</v>
      </c>
      <c r="M11479" s="2" t="s">
        <v>23</v>
      </c>
      <c r="N11479" s="11">
        <f>L11479/E11479*100</f>
        <v>23.652581259054724</v>
      </c>
      <c r="O11479" s="12" t="str">
        <f>IF(N11479&lt;10,"Low",IF(N11479&lt;20,"Med","High"))</f>
        <v>High</v>
      </c>
      <c r="P11479" s="12">
        <f>sales*discount</f>
        <v>931.07469999999989</v>
      </c>
      <c r="Q11479" s="12">
        <f>sales-Discount_Values</f>
        <v>1049.9353000000001</v>
      </c>
      <c r="R11479" s="12">
        <f>DATEDIF(order_date,delivery_date,"D")</f>
        <v>2</v>
      </c>
      <c r="S11479" s="12"/>
    </row>
    <row r="11480" spans="1:19" ht="14.25" customHeight="1" x14ac:dyDescent="0.35">
      <c r="A11480" s="2" t="s">
        <v>3256</v>
      </c>
      <c r="B11480" s="2">
        <v>103223</v>
      </c>
      <c r="C11480" s="2" t="s">
        <v>13</v>
      </c>
      <c r="D11480" s="2" t="s">
        <v>26</v>
      </c>
      <c r="E11480" s="2">
        <v>4516.8</v>
      </c>
      <c r="F11480" s="2">
        <v>0.48</v>
      </c>
      <c r="G11480" s="2">
        <v>4</v>
      </c>
      <c r="H11480" s="3">
        <v>45543</v>
      </c>
      <c r="I11480" s="3">
        <v>45548</v>
      </c>
      <c r="J11480" s="2" t="s">
        <v>31</v>
      </c>
      <c r="K11480" s="2" t="s">
        <v>16</v>
      </c>
      <c r="L11480" s="2">
        <v>1068.3499999999999</v>
      </c>
      <c r="M11480" s="2" t="s">
        <v>17</v>
      </c>
      <c r="N11480" s="11">
        <f>L11480/E11480*100</f>
        <v>23.652807297201555</v>
      </c>
      <c r="O11480" s="12" t="str">
        <f>IF(N11480&lt;10,"Low",IF(N11480&lt;20,"Med","High"))</f>
        <v>High</v>
      </c>
      <c r="P11480" s="12">
        <f>sales*discount</f>
        <v>2168.0639999999999</v>
      </c>
      <c r="Q11480" s="12">
        <f>sales-Discount_Values</f>
        <v>2348.7360000000003</v>
      </c>
      <c r="R11480" s="12">
        <f>DATEDIF(order_date,delivery_date,"D")</f>
        <v>5</v>
      </c>
      <c r="S11480" s="12"/>
    </row>
    <row r="11481" spans="1:19" ht="14.25" customHeight="1" x14ac:dyDescent="0.35">
      <c r="A11481" s="2" t="s">
        <v>6488</v>
      </c>
      <c r="B11481" s="2">
        <v>106455</v>
      </c>
      <c r="C11481" s="2" t="s">
        <v>13</v>
      </c>
      <c r="D11481" s="2" t="s">
        <v>20</v>
      </c>
      <c r="E11481" s="2">
        <v>1226.5899999999999</v>
      </c>
      <c r="F11481" s="2">
        <v>0.47</v>
      </c>
      <c r="G11481" s="2">
        <v>8</v>
      </c>
      <c r="H11481" s="3">
        <v>45358</v>
      </c>
      <c r="I11481" s="3">
        <v>45364</v>
      </c>
      <c r="J11481" s="2" t="s">
        <v>21</v>
      </c>
      <c r="K11481" s="2" t="s">
        <v>27</v>
      </c>
      <c r="L11481" s="2">
        <v>290.14999999999998</v>
      </c>
      <c r="M11481" s="2" t="s">
        <v>17</v>
      </c>
      <c r="N11481" s="11">
        <f>L11481/E11481*100</f>
        <v>23.655011046886081</v>
      </c>
      <c r="O11481" s="12" t="str">
        <f>IF(N11481&lt;10,"Low",IF(N11481&lt;20,"Med","High"))</f>
        <v>High</v>
      </c>
      <c r="P11481" s="12">
        <f>sales*discount</f>
        <v>576.49729999999988</v>
      </c>
      <c r="Q11481" s="12">
        <f>sales-Discount_Values</f>
        <v>650.09270000000004</v>
      </c>
      <c r="R11481" s="12">
        <f>DATEDIF(order_date,delivery_date,"D")</f>
        <v>6</v>
      </c>
      <c r="S11481" s="12"/>
    </row>
    <row r="11482" spans="1:19" ht="14.25" customHeight="1" x14ac:dyDescent="0.35">
      <c r="A11482" s="2" t="s">
        <v>13966</v>
      </c>
      <c r="B11482" s="2">
        <v>113933</v>
      </c>
      <c r="C11482" s="2" t="s">
        <v>41</v>
      </c>
      <c r="D11482" s="2" t="s">
        <v>33</v>
      </c>
      <c r="E11482" s="2">
        <v>952.13</v>
      </c>
      <c r="F11482" s="2">
        <v>0.46</v>
      </c>
      <c r="G11482" s="2">
        <v>3</v>
      </c>
      <c r="H11482" s="3">
        <v>45564</v>
      </c>
      <c r="I11482" s="3">
        <v>45566</v>
      </c>
      <c r="J11482" s="2" t="s">
        <v>15</v>
      </c>
      <c r="K11482" s="2" t="s">
        <v>16</v>
      </c>
      <c r="L11482" s="2">
        <v>225.23</v>
      </c>
      <c r="M11482" s="2" t="s">
        <v>39</v>
      </c>
      <c r="N11482" s="11">
        <f>L11482/E11482*100</f>
        <v>23.655383193471479</v>
      </c>
      <c r="O11482" s="12" t="str">
        <f>IF(N11482&lt;10,"Low",IF(N11482&lt;20,"Med","High"))</f>
        <v>High</v>
      </c>
      <c r="P11482" s="12">
        <f>sales*discount</f>
        <v>437.97980000000001</v>
      </c>
      <c r="Q11482" s="12">
        <f>sales-Discount_Values</f>
        <v>514.15020000000004</v>
      </c>
      <c r="R11482" s="12">
        <f>DATEDIF(order_date,delivery_date,"D")</f>
        <v>2</v>
      </c>
      <c r="S11482" s="12"/>
    </row>
    <row r="11483" spans="1:19" ht="14.25" customHeight="1" x14ac:dyDescent="0.35">
      <c r="A11483" s="2" t="s">
        <v>4384</v>
      </c>
      <c r="B11483" s="2">
        <v>104351</v>
      </c>
      <c r="C11483" s="2" t="s">
        <v>13</v>
      </c>
      <c r="D11483" s="2" t="s">
        <v>33</v>
      </c>
      <c r="E11483" s="2">
        <v>235.26</v>
      </c>
      <c r="F11483" s="2">
        <v>0.11</v>
      </c>
      <c r="G11483" s="2">
        <v>5</v>
      </c>
      <c r="H11483" s="3">
        <v>45079</v>
      </c>
      <c r="I11483" s="3">
        <v>45085</v>
      </c>
      <c r="J11483" s="2" t="s">
        <v>31</v>
      </c>
      <c r="K11483" s="2" t="s">
        <v>22</v>
      </c>
      <c r="L11483" s="2">
        <v>55.66</v>
      </c>
      <c r="M11483" s="2" t="s">
        <v>28</v>
      </c>
      <c r="N11483" s="11">
        <f>L11483/E11483*100</f>
        <v>23.658930544929014</v>
      </c>
      <c r="O11483" s="12" t="str">
        <f>IF(N11483&lt;10,"Low",IF(N11483&lt;20,"Med","High"))</f>
        <v>High</v>
      </c>
      <c r="P11483" s="12">
        <f>sales*discount</f>
        <v>25.878599999999999</v>
      </c>
      <c r="Q11483" s="12">
        <f>sales-Discount_Values</f>
        <v>209.38139999999999</v>
      </c>
      <c r="R11483" s="12">
        <f>DATEDIF(order_date,delivery_date,"D")</f>
        <v>6</v>
      </c>
      <c r="S11483" s="12"/>
    </row>
    <row r="11484" spans="1:19" ht="14.25" customHeight="1" x14ac:dyDescent="0.35">
      <c r="A11484" s="2" t="s">
        <v>9372</v>
      </c>
      <c r="B11484" s="2">
        <v>109339</v>
      </c>
      <c r="C11484" s="2" t="s">
        <v>25</v>
      </c>
      <c r="D11484" s="2" t="s">
        <v>36</v>
      </c>
      <c r="E11484" s="2">
        <v>2517.64</v>
      </c>
      <c r="F11484" s="2">
        <v>0.23</v>
      </c>
      <c r="G11484" s="2">
        <v>2</v>
      </c>
      <c r="H11484" s="3">
        <v>45009</v>
      </c>
      <c r="I11484" s="3">
        <v>45012</v>
      </c>
      <c r="J11484" s="2" t="s">
        <v>15</v>
      </c>
      <c r="K11484" s="2" t="s">
        <v>16</v>
      </c>
      <c r="L11484" s="2">
        <v>595.66</v>
      </c>
      <c r="M11484" s="2" t="s">
        <v>23</v>
      </c>
      <c r="N11484" s="11">
        <f>L11484/E11484*100</f>
        <v>23.659458858295864</v>
      </c>
      <c r="O11484" s="12" t="str">
        <f>IF(N11484&lt;10,"Low",IF(N11484&lt;20,"Med","High"))</f>
        <v>High</v>
      </c>
      <c r="P11484" s="12">
        <f>sales*discount</f>
        <v>579.05719999999997</v>
      </c>
      <c r="Q11484" s="12">
        <f>sales-Discount_Values</f>
        <v>1938.5827999999999</v>
      </c>
      <c r="R11484" s="12">
        <f>DATEDIF(order_date,delivery_date,"D")</f>
        <v>3</v>
      </c>
      <c r="S11484" s="12"/>
    </row>
    <row r="11485" spans="1:19" ht="14.25" customHeight="1" x14ac:dyDescent="0.35">
      <c r="A11485" s="2" t="s">
        <v>4456</v>
      </c>
      <c r="B11485" s="2">
        <v>104423</v>
      </c>
      <c r="C11485" s="2" t="s">
        <v>19</v>
      </c>
      <c r="D11485" s="2" t="s">
        <v>26</v>
      </c>
      <c r="E11485" s="2">
        <v>2976.92</v>
      </c>
      <c r="F11485" s="2">
        <v>0.39</v>
      </c>
      <c r="G11485" s="2">
        <v>5</v>
      </c>
      <c r="H11485" s="3">
        <v>45258</v>
      </c>
      <c r="I11485" s="3">
        <v>45262</v>
      </c>
      <c r="J11485" s="2" t="s">
        <v>31</v>
      </c>
      <c r="K11485" s="2" t="s">
        <v>22</v>
      </c>
      <c r="L11485" s="2">
        <v>704.34</v>
      </c>
      <c r="M11485" s="2" t="s">
        <v>28</v>
      </c>
      <c r="N11485" s="11">
        <f>L11485/E11485*100</f>
        <v>23.66002445480564</v>
      </c>
      <c r="O11485" s="12" t="str">
        <f>IF(N11485&lt;10,"Low",IF(N11485&lt;20,"Med","High"))</f>
        <v>High</v>
      </c>
      <c r="P11485" s="12">
        <f>sales*discount</f>
        <v>1160.9988000000001</v>
      </c>
      <c r="Q11485" s="12">
        <f>sales-Discount_Values</f>
        <v>1815.9212</v>
      </c>
      <c r="R11485" s="12">
        <f>DATEDIF(order_date,delivery_date,"D")</f>
        <v>4</v>
      </c>
      <c r="S11485" s="12"/>
    </row>
    <row r="11486" spans="1:19" ht="14.25" customHeight="1" x14ac:dyDescent="0.35">
      <c r="A11486" s="2" t="s">
        <v>1902</v>
      </c>
      <c r="B11486" s="2">
        <v>101869</v>
      </c>
      <c r="C11486" s="2" t="s">
        <v>41</v>
      </c>
      <c r="D11486" s="2" t="s">
        <v>14</v>
      </c>
      <c r="E11486" s="2">
        <v>1269.53</v>
      </c>
      <c r="F11486" s="2">
        <v>0.46</v>
      </c>
      <c r="G11486" s="2">
        <v>8</v>
      </c>
      <c r="H11486" s="3">
        <v>45032</v>
      </c>
      <c r="I11486" s="3">
        <v>45037</v>
      </c>
      <c r="J11486" s="2" t="s">
        <v>21</v>
      </c>
      <c r="K11486" s="2" t="s">
        <v>16</v>
      </c>
      <c r="L11486" s="2">
        <v>300.39</v>
      </c>
      <c r="M11486" s="2" t="s">
        <v>28</v>
      </c>
      <c r="N11486" s="11">
        <f>L11486/E11486*100</f>
        <v>23.661512528258488</v>
      </c>
      <c r="O11486" s="12" t="str">
        <f>IF(N11486&lt;10,"Low",IF(N11486&lt;20,"Med","High"))</f>
        <v>High</v>
      </c>
      <c r="P11486" s="12">
        <f>sales*discount</f>
        <v>583.98379999999997</v>
      </c>
      <c r="Q11486" s="12">
        <f>sales-Discount_Values</f>
        <v>685.5462</v>
      </c>
      <c r="R11486" s="12">
        <f>DATEDIF(order_date,delivery_date,"D")</f>
        <v>5</v>
      </c>
      <c r="S11486" s="12"/>
    </row>
    <row r="11487" spans="1:19" ht="14.25" customHeight="1" x14ac:dyDescent="0.35">
      <c r="A11487" s="2" t="s">
        <v>283</v>
      </c>
      <c r="B11487" s="2">
        <v>100250</v>
      </c>
      <c r="C11487" s="2" t="s">
        <v>41</v>
      </c>
      <c r="D11487" s="2" t="s">
        <v>20</v>
      </c>
      <c r="E11487" s="2">
        <v>3831.6</v>
      </c>
      <c r="F11487" s="2">
        <v>0.43</v>
      </c>
      <c r="G11487" s="2">
        <v>1</v>
      </c>
      <c r="H11487" s="3">
        <v>45437</v>
      </c>
      <c r="I11487" s="3">
        <v>45444</v>
      </c>
      <c r="J11487" s="2" t="s">
        <v>15</v>
      </c>
      <c r="K11487" s="2" t="s">
        <v>22</v>
      </c>
      <c r="L11487" s="2">
        <v>906.63</v>
      </c>
      <c r="M11487" s="2" t="s">
        <v>34</v>
      </c>
      <c r="N11487" s="11">
        <f>L11487/E11487*100</f>
        <v>23.661916692765423</v>
      </c>
      <c r="O11487" s="12" t="str">
        <f>IF(N11487&lt;10,"Low",IF(N11487&lt;20,"Med","High"))</f>
        <v>High</v>
      </c>
      <c r="P11487" s="12">
        <f>sales*discount</f>
        <v>1647.588</v>
      </c>
      <c r="Q11487" s="12">
        <f>sales-Discount_Values</f>
        <v>2184.0119999999997</v>
      </c>
      <c r="R11487" s="12">
        <f>DATEDIF(order_date,delivery_date,"D")</f>
        <v>7</v>
      </c>
      <c r="S11487" s="12"/>
    </row>
    <row r="11488" spans="1:19" ht="14.25" customHeight="1" x14ac:dyDescent="0.35">
      <c r="A11488" s="2" t="s">
        <v>13527</v>
      </c>
      <c r="B11488" s="2">
        <v>113494</v>
      </c>
      <c r="C11488" s="2" t="s">
        <v>19</v>
      </c>
      <c r="D11488" s="2" t="s">
        <v>20</v>
      </c>
      <c r="E11488" s="2">
        <v>1353.42</v>
      </c>
      <c r="F11488" s="2">
        <v>0.12</v>
      </c>
      <c r="G11488" s="2">
        <v>4</v>
      </c>
      <c r="H11488" s="3">
        <v>45648</v>
      </c>
      <c r="I11488" s="3">
        <v>45652</v>
      </c>
      <c r="J11488" s="2" t="s">
        <v>31</v>
      </c>
      <c r="K11488" s="2" t="s">
        <v>27</v>
      </c>
      <c r="L11488" s="2">
        <v>320.26</v>
      </c>
      <c r="M11488" s="2" t="s">
        <v>17</v>
      </c>
      <c r="N11488" s="11">
        <f>L11488/E11488*100</f>
        <v>23.663016654105892</v>
      </c>
      <c r="O11488" s="12" t="str">
        <f>IF(N11488&lt;10,"Low",IF(N11488&lt;20,"Med","High"))</f>
        <v>High</v>
      </c>
      <c r="P11488" s="12">
        <f>sales*discount</f>
        <v>162.41040000000001</v>
      </c>
      <c r="Q11488" s="12">
        <f>sales-Discount_Values</f>
        <v>1191.0096000000001</v>
      </c>
      <c r="R11488" s="12">
        <f>DATEDIF(order_date,delivery_date,"D")</f>
        <v>4</v>
      </c>
      <c r="S11488" s="12"/>
    </row>
    <row r="11489" spans="1:19" ht="14.25" customHeight="1" x14ac:dyDescent="0.35">
      <c r="A11489" s="2" t="s">
        <v>291</v>
      </c>
      <c r="B11489" s="2">
        <v>100258</v>
      </c>
      <c r="C11489" s="2" t="s">
        <v>19</v>
      </c>
      <c r="D11489" s="2" t="s">
        <v>26</v>
      </c>
      <c r="E11489" s="2">
        <v>3068.94</v>
      </c>
      <c r="F11489" s="2">
        <v>0.46</v>
      </c>
      <c r="G11489" s="2">
        <v>8</v>
      </c>
      <c r="H11489" s="3">
        <v>44993</v>
      </c>
      <c r="I11489" s="3">
        <v>44998</v>
      </c>
      <c r="J11489" s="2" t="s">
        <v>21</v>
      </c>
      <c r="K11489" s="2" t="s">
        <v>22</v>
      </c>
      <c r="L11489" s="2">
        <v>726.26</v>
      </c>
      <c r="M11489" s="2" t="s">
        <v>23</v>
      </c>
      <c r="N11489" s="11">
        <f>L11489/E11489*100</f>
        <v>23.664848449301711</v>
      </c>
      <c r="O11489" s="12" t="str">
        <f>IF(N11489&lt;10,"Low",IF(N11489&lt;20,"Med","High"))</f>
        <v>High</v>
      </c>
      <c r="P11489" s="12">
        <f>sales*discount</f>
        <v>1411.7124000000001</v>
      </c>
      <c r="Q11489" s="12">
        <f>sales-Discount_Values</f>
        <v>1657.2275999999999</v>
      </c>
      <c r="R11489" s="12">
        <f>DATEDIF(order_date,delivery_date,"D")</f>
        <v>5</v>
      </c>
      <c r="S11489" s="12"/>
    </row>
    <row r="11490" spans="1:19" ht="14.25" customHeight="1" x14ac:dyDescent="0.35">
      <c r="A11490" s="2" t="s">
        <v>14267</v>
      </c>
      <c r="B11490" s="2">
        <v>114234</v>
      </c>
      <c r="C11490" s="2" t="s">
        <v>25</v>
      </c>
      <c r="D11490" s="2" t="s">
        <v>20</v>
      </c>
      <c r="E11490" s="2">
        <v>3314.9</v>
      </c>
      <c r="F11490" s="2">
        <v>0.21</v>
      </c>
      <c r="G11490" s="2">
        <v>1</v>
      </c>
      <c r="H11490" s="3">
        <v>44977</v>
      </c>
      <c r="I11490" s="3">
        <v>44980</v>
      </c>
      <c r="J11490" s="2" t="s">
        <v>15</v>
      </c>
      <c r="K11490" s="2" t="s">
        <v>27</v>
      </c>
      <c r="L11490" s="2">
        <v>784.49</v>
      </c>
      <c r="M11490" s="2" t="s">
        <v>48</v>
      </c>
      <c r="N11490" s="11">
        <f>L11490/E11490*100</f>
        <v>23.665570605448128</v>
      </c>
      <c r="O11490" s="12" t="str">
        <f>IF(N11490&lt;10,"Low",IF(N11490&lt;20,"Med","High"))</f>
        <v>High</v>
      </c>
      <c r="P11490" s="12">
        <f>sales*discount</f>
        <v>696.12900000000002</v>
      </c>
      <c r="Q11490" s="12">
        <f>sales-Discount_Values</f>
        <v>2618.7710000000002</v>
      </c>
      <c r="R11490" s="12">
        <f>DATEDIF(order_date,delivery_date,"D")</f>
        <v>3</v>
      </c>
      <c r="S11490" s="12"/>
    </row>
    <row r="11491" spans="1:19" ht="14.25" customHeight="1" x14ac:dyDescent="0.35">
      <c r="A11491" s="2" t="s">
        <v>12846</v>
      </c>
      <c r="B11491" s="2">
        <v>112813</v>
      </c>
      <c r="C11491" s="2" t="s">
        <v>19</v>
      </c>
      <c r="D11491" s="2" t="s">
        <v>33</v>
      </c>
      <c r="E11491" s="2">
        <v>975.93</v>
      </c>
      <c r="F11491" s="2">
        <v>0.28000000000000003</v>
      </c>
      <c r="G11491" s="2">
        <v>6</v>
      </c>
      <c r="H11491" s="3">
        <v>45149</v>
      </c>
      <c r="I11491" s="3">
        <v>45153</v>
      </c>
      <c r="J11491" s="2" t="s">
        <v>15</v>
      </c>
      <c r="K11491" s="2" t="s">
        <v>16</v>
      </c>
      <c r="L11491" s="2">
        <v>230.96</v>
      </c>
      <c r="M11491" s="2" t="s">
        <v>23</v>
      </c>
      <c r="N11491" s="11">
        <f>L11491/E11491*100</f>
        <v>23.665631756375973</v>
      </c>
      <c r="O11491" s="12" t="str">
        <f>IF(N11491&lt;10,"Low",IF(N11491&lt;20,"Med","High"))</f>
        <v>High</v>
      </c>
      <c r="P11491" s="12">
        <f>sales*discount</f>
        <v>273.2604</v>
      </c>
      <c r="Q11491" s="12">
        <f>sales-Discount_Values</f>
        <v>702.66959999999995</v>
      </c>
      <c r="R11491" s="12">
        <f>DATEDIF(order_date,delivery_date,"D")</f>
        <v>4</v>
      </c>
      <c r="S11491" s="12"/>
    </row>
    <row r="11492" spans="1:19" ht="14.25" customHeight="1" x14ac:dyDescent="0.35">
      <c r="A11492" s="2" t="s">
        <v>10760</v>
      </c>
      <c r="B11492" s="2">
        <v>110727</v>
      </c>
      <c r="C11492" s="2" t="s">
        <v>25</v>
      </c>
      <c r="D11492" s="2" t="s">
        <v>33</v>
      </c>
      <c r="E11492" s="2">
        <v>4657.84</v>
      </c>
      <c r="F11492" s="2">
        <v>0.28000000000000003</v>
      </c>
      <c r="G11492" s="2">
        <v>3</v>
      </c>
      <c r="H11492" s="3">
        <v>45092</v>
      </c>
      <c r="I11492" s="3">
        <v>45093</v>
      </c>
      <c r="J11492" s="2" t="s">
        <v>15</v>
      </c>
      <c r="K11492" s="2" t="s">
        <v>22</v>
      </c>
      <c r="L11492" s="2">
        <v>1102.45</v>
      </c>
      <c r="M11492" s="2" t="s">
        <v>34</v>
      </c>
      <c r="N11492" s="11">
        <f>L11492/E11492*100</f>
        <v>23.668696219706987</v>
      </c>
      <c r="O11492" s="12" t="str">
        <f>IF(N11492&lt;10,"Low",IF(N11492&lt;20,"Med","High"))</f>
        <v>High</v>
      </c>
      <c r="P11492" s="12">
        <f>sales*discount</f>
        <v>1304.1952000000001</v>
      </c>
      <c r="Q11492" s="12">
        <f>sales-Discount_Values</f>
        <v>3353.6448</v>
      </c>
      <c r="R11492" s="12">
        <f>DATEDIF(order_date,delivery_date,"D")</f>
        <v>1</v>
      </c>
      <c r="S11492" s="12"/>
    </row>
    <row r="11493" spans="1:19" ht="14.25" customHeight="1" x14ac:dyDescent="0.35">
      <c r="A11493" s="2" t="s">
        <v>10254</v>
      </c>
      <c r="B11493" s="2">
        <v>110221</v>
      </c>
      <c r="C11493" s="2" t="s">
        <v>41</v>
      </c>
      <c r="D11493" s="2" t="s">
        <v>14</v>
      </c>
      <c r="E11493" s="2">
        <v>3273.45</v>
      </c>
      <c r="F11493" s="2">
        <v>0.1</v>
      </c>
      <c r="G11493" s="2">
        <v>7</v>
      </c>
      <c r="H11493" s="3">
        <v>45518</v>
      </c>
      <c r="I11493" s="3">
        <v>45522</v>
      </c>
      <c r="J11493" s="2" t="s">
        <v>21</v>
      </c>
      <c r="K11493" s="2" t="s">
        <v>16</v>
      </c>
      <c r="L11493" s="2">
        <v>774.81</v>
      </c>
      <c r="M11493" s="2" t="s">
        <v>23</v>
      </c>
      <c r="N11493" s="11">
        <f>L11493/E11493*100</f>
        <v>23.669522980341842</v>
      </c>
      <c r="O11493" s="12" t="str">
        <f>IF(N11493&lt;10,"Low",IF(N11493&lt;20,"Med","High"))</f>
        <v>High</v>
      </c>
      <c r="P11493" s="12">
        <f>sales*discount</f>
        <v>327.34500000000003</v>
      </c>
      <c r="Q11493" s="12">
        <f>sales-Discount_Values</f>
        <v>2946.1049999999996</v>
      </c>
      <c r="R11493" s="12">
        <f>DATEDIF(order_date,delivery_date,"D")</f>
        <v>4</v>
      </c>
      <c r="S11493" s="12"/>
    </row>
    <row r="11494" spans="1:19" ht="14.25" customHeight="1" x14ac:dyDescent="0.35">
      <c r="A11494" s="2" t="s">
        <v>3215</v>
      </c>
      <c r="B11494" s="2">
        <v>103182</v>
      </c>
      <c r="C11494" s="2" t="s">
        <v>13</v>
      </c>
      <c r="D11494" s="2" t="s">
        <v>14</v>
      </c>
      <c r="E11494" s="2">
        <v>688.34</v>
      </c>
      <c r="F11494" s="2">
        <v>0.48</v>
      </c>
      <c r="G11494" s="2">
        <v>5</v>
      </c>
      <c r="H11494" s="3">
        <v>44978</v>
      </c>
      <c r="I11494" s="3">
        <v>44984</v>
      </c>
      <c r="J11494" s="2" t="s">
        <v>31</v>
      </c>
      <c r="K11494" s="2" t="s">
        <v>16</v>
      </c>
      <c r="L11494" s="2">
        <v>162.93</v>
      </c>
      <c r="M11494" s="2" t="s">
        <v>23</v>
      </c>
      <c r="N11494" s="11">
        <f>L11494/E11494*100</f>
        <v>23.669988668390619</v>
      </c>
      <c r="O11494" s="12" t="str">
        <f>IF(N11494&lt;10,"Low",IF(N11494&lt;20,"Med","High"))</f>
        <v>High</v>
      </c>
      <c r="P11494" s="12">
        <f>sales*discount</f>
        <v>330.40320000000003</v>
      </c>
      <c r="Q11494" s="12">
        <f>sales-Discount_Values</f>
        <v>357.93680000000001</v>
      </c>
      <c r="R11494" s="12">
        <f>DATEDIF(order_date,delivery_date,"D")</f>
        <v>6</v>
      </c>
      <c r="S11494" s="12"/>
    </row>
    <row r="11495" spans="1:19" ht="14.25" customHeight="1" x14ac:dyDescent="0.35">
      <c r="A11495" s="2" t="s">
        <v>14266</v>
      </c>
      <c r="B11495" s="2">
        <v>114233</v>
      </c>
      <c r="C11495" s="2" t="s">
        <v>13</v>
      </c>
      <c r="D11495" s="2" t="s">
        <v>36</v>
      </c>
      <c r="E11495" s="2">
        <v>4727.24</v>
      </c>
      <c r="F11495" s="2">
        <v>0.39</v>
      </c>
      <c r="G11495" s="2">
        <v>9</v>
      </c>
      <c r="H11495" s="3">
        <v>45020</v>
      </c>
      <c r="I11495" s="3">
        <v>45023</v>
      </c>
      <c r="J11495" s="2" t="s">
        <v>21</v>
      </c>
      <c r="K11495" s="2" t="s">
        <v>27</v>
      </c>
      <c r="L11495" s="2">
        <v>1118.97</v>
      </c>
      <c r="M11495" s="2" t="s">
        <v>23</v>
      </c>
      <c r="N11495" s="11">
        <f>L11495/E11495*100</f>
        <v>23.670683104729186</v>
      </c>
      <c r="O11495" s="12" t="str">
        <f>IF(N11495&lt;10,"Low",IF(N11495&lt;20,"Med","High"))</f>
        <v>High</v>
      </c>
      <c r="P11495" s="12">
        <f>sales*discount</f>
        <v>1843.6235999999999</v>
      </c>
      <c r="Q11495" s="12">
        <f>sales-Discount_Values</f>
        <v>2883.6163999999999</v>
      </c>
      <c r="R11495" s="12">
        <f>DATEDIF(order_date,delivery_date,"D")</f>
        <v>3</v>
      </c>
      <c r="S11495" s="12"/>
    </row>
    <row r="11496" spans="1:19" ht="14.25" customHeight="1" x14ac:dyDescent="0.35">
      <c r="A11496" s="2" t="s">
        <v>11006</v>
      </c>
      <c r="B11496" s="2">
        <v>110973</v>
      </c>
      <c r="C11496" s="2" t="s">
        <v>25</v>
      </c>
      <c r="D11496" s="2" t="s">
        <v>26</v>
      </c>
      <c r="E11496" s="2">
        <v>1680.63</v>
      </c>
      <c r="F11496" s="2">
        <v>0.2</v>
      </c>
      <c r="G11496" s="2">
        <v>5</v>
      </c>
      <c r="H11496" s="3">
        <v>45503</v>
      </c>
      <c r="I11496" s="3">
        <v>45506</v>
      </c>
      <c r="J11496" s="2" t="s">
        <v>15</v>
      </c>
      <c r="K11496" s="2" t="s">
        <v>16</v>
      </c>
      <c r="L11496" s="2">
        <v>397.84</v>
      </c>
      <c r="M11496" s="2" t="s">
        <v>17</v>
      </c>
      <c r="N11496" s="11">
        <f>L11496/E11496*100</f>
        <v>23.672075352695117</v>
      </c>
      <c r="O11496" s="12" t="str">
        <f>IF(N11496&lt;10,"Low",IF(N11496&lt;20,"Med","High"))</f>
        <v>High</v>
      </c>
      <c r="P11496" s="12">
        <f>sales*discount</f>
        <v>336.12600000000003</v>
      </c>
      <c r="Q11496" s="12">
        <f>sales-Discount_Values</f>
        <v>1344.5040000000001</v>
      </c>
      <c r="R11496" s="12">
        <f>DATEDIF(order_date,delivery_date,"D")</f>
        <v>3</v>
      </c>
      <c r="S11496" s="12"/>
    </row>
    <row r="11497" spans="1:19" ht="14.25" customHeight="1" x14ac:dyDescent="0.35">
      <c r="A11497" s="2" t="s">
        <v>3632</v>
      </c>
      <c r="B11497" s="2">
        <v>103599</v>
      </c>
      <c r="C11497" s="2" t="s">
        <v>25</v>
      </c>
      <c r="D11497" s="2" t="s">
        <v>26</v>
      </c>
      <c r="E11497" s="2">
        <v>4792.04</v>
      </c>
      <c r="F11497" s="2">
        <v>0.18</v>
      </c>
      <c r="G11497" s="2">
        <v>6</v>
      </c>
      <c r="H11497" s="3">
        <v>45188</v>
      </c>
      <c r="I11497" s="3">
        <v>45191</v>
      </c>
      <c r="J11497" s="2" t="s">
        <v>21</v>
      </c>
      <c r="K11497" s="2" t="s">
        <v>16</v>
      </c>
      <c r="L11497" s="2">
        <v>1134.72</v>
      </c>
      <c r="M11497" s="2" t="s">
        <v>48</v>
      </c>
      <c r="N11497" s="11">
        <f>L11497/E11497*100</f>
        <v>23.679268119631725</v>
      </c>
      <c r="O11497" s="12" t="str">
        <f>IF(N11497&lt;10,"Low",IF(N11497&lt;20,"Med","High"))</f>
        <v>High</v>
      </c>
      <c r="P11497" s="12">
        <f>sales*discount</f>
        <v>862.56719999999996</v>
      </c>
      <c r="Q11497" s="12">
        <f>sales-Discount_Values</f>
        <v>3929.4728</v>
      </c>
      <c r="R11497" s="12">
        <f>DATEDIF(order_date,delivery_date,"D")</f>
        <v>3</v>
      </c>
      <c r="S11497" s="12"/>
    </row>
    <row r="11498" spans="1:19" ht="14.25" customHeight="1" x14ac:dyDescent="0.35">
      <c r="A11498" s="2" t="s">
        <v>926</v>
      </c>
      <c r="B11498" s="2">
        <v>100893</v>
      </c>
      <c r="C11498" s="2" t="s">
        <v>25</v>
      </c>
      <c r="D11498" s="2" t="s">
        <v>26</v>
      </c>
      <c r="E11498" s="2">
        <v>2372.1999999999998</v>
      </c>
      <c r="F11498" s="2">
        <v>0.17</v>
      </c>
      <c r="G11498" s="2">
        <v>4</v>
      </c>
      <c r="H11498" s="3">
        <v>45199</v>
      </c>
      <c r="I11498" s="3">
        <v>45203</v>
      </c>
      <c r="J11498" s="2" t="s">
        <v>21</v>
      </c>
      <c r="K11498" s="2" t="s">
        <v>16</v>
      </c>
      <c r="L11498" s="2">
        <v>561.82000000000005</v>
      </c>
      <c r="M11498" s="2" t="s">
        <v>17</v>
      </c>
      <c r="N11498" s="11">
        <f>L11498/E11498*100</f>
        <v>23.683500548014504</v>
      </c>
      <c r="O11498" s="12" t="str">
        <f>IF(N11498&lt;10,"Low",IF(N11498&lt;20,"Med","High"))</f>
        <v>High</v>
      </c>
      <c r="P11498" s="12">
        <f>sales*discount</f>
        <v>403.274</v>
      </c>
      <c r="Q11498" s="12">
        <f>sales-Discount_Values</f>
        <v>1968.9259999999999</v>
      </c>
      <c r="R11498" s="12">
        <f>DATEDIF(order_date,delivery_date,"D")</f>
        <v>4</v>
      </c>
      <c r="S11498" s="12"/>
    </row>
    <row r="11499" spans="1:19" ht="14.25" customHeight="1" x14ac:dyDescent="0.35">
      <c r="A11499" s="2" t="s">
        <v>12159</v>
      </c>
      <c r="B11499" s="2">
        <v>112126</v>
      </c>
      <c r="C11499" s="2" t="s">
        <v>25</v>
      </c>
      <c r="D11499" s="2" t="s">
        <v>36</v>
      </c>
      <c r="E11499" s="2">
        <v>2320.08</v>
      </c>
      <c r="F11499" s="2">
        <v>0.42</v>
      </c>
      <c r="G11499" s="2">
        <v>3</v>
      </c>
      <c r="H11499" s="3">
        <v>45041</v>
      </c>
      <c r="I11499" s="3">
        <v>45048</v>
      </c>
      <c r="J11499" s="2" t="s">
        <v>21</v>
      </c>
      <c r="K11499" s="2" t="s">
        <v>16</v>
      </c>
      <c r="L11499" s="2">
        <v>549.53</v>
      </c>
      <c r="M11499" s="2" t="s">
        <v>28</v>
      </c>
      <c r="N11499" s="11">
        <f>L11499/E11499*100</f>
        <v>23.685821178580049</v>
      </c>
      <c r="O11499" s="12" t="str">
        <f>IF(N11499&lt;10,"Low",IF(N11499&lt;20,"Med","High"))</f>
        <v>High</v>
      </c>
      <c r="P11499" s="12">
        <f>sales*discount</f>
        <v>974.43359999999996</v>
      </c>
      <c r="Q11499" s="12">
        <f>sales-Discount_Values</f>
        <v>1345.6464000000001</v>
      </c>
      <c r="R11499" s="12">
        <f>DATEDIF(order_date,delivery_date,"D")</f>
        <v>7</v>
      </c>
      <c r="S11499" s="12"/>
    </row>
    <row r="11500" spans="1:19" ht="14.25" customHeight="1" x14ac:dyDescent="0.35">
      <c r="A11500" s="2" t="s">
        <v>2792</v>
      </c>
      <c r="B11500" s="2">
        <v>102759</v>
      </c>
      <c r="C11500" s="2" t="s">
        <v>13</v>
      </c>
      <c r="D11500" s="2" t="s">
        <v>20</v>
      </c>
      <c r="E11500" s="2">
        <v>4346.8599999999997</v>
      </c>
      <c r="F11500" s="2">
        <v>0.28000000000000003</v>
      </c>
      <c r="G11500" s="2">
        <v>3</v>
      </c>
      <c r="H11500" s="3">
        <v>45348</v>
      </c>
      <c r="I11500" s="3">
        <v>45349</v>
      </c>
      <c r="J11500" s="2" t="s">
        <v>31</v>
      </c>
      <c r="K11500" s="2" t="s">
        <v>22</v>
      </c>
      <c r="L11500" s="2">
        <v>1029.75</v>
      </c>
      <c r="M11500" s="2" t="s">
        <v>48</v>
      </c>
      <c r="N11500" s="11">
        <f>L11500/E11500*100</f>
        <v>23.689513809968577</v>
      </c>
      <c r="O11500" s="12" t="str">
        <f>IF(N11500&lt;10,"Low",IF(N11500&lt;20,"Med","High"))</f>
        <v>High</v>
      </c>
      <c r="P11500" s="12">
        <f>sales*discount</f>
        <v>1217.1207999999999</v>
      </c>
      <c r="Q11500" s="12">
        <f>sales-Discount_Values</f>
        <v>3129.7392</v>
      </c>
      <c r="R11500" s="12">
        <f>DATEDIF(order_date,delivery_date,"D")</f>
        <v>1</v>
      </c>
      <c r="S11500" s="12"/>
    </row>
    <row r="11501" spans="1:19" ht="14.25" customHeight="1" x14ac:dyDescent="0.35">
      <c r="A11501" s="2" t="s">
        <v>10212</v>
      </c>
      <c r="B11501" s="2">
        <v>110179</v>
      </c>
      <c r="C11501" s="2" t="s">
        <v>13</v>
      </c>
      <c r="D11501" s="2" t="s">
        <v>26</v>
      </c>
      <c r="E11501" s="2">
        <v>2118.5</v>
      </c>
      <c r="F11501" s="2">
        <v>0.35</v>
      </c>
      <c r="G11501" s="2">
        <v>1</v>
      </c>
      <c r="H11501" s="3">
        <v>45268</v>
      </c>
      <c r="I11501" s="3">
        <v>45270</v>
      </c>
      <c r="J11501" s="2" t="s">
        <v>15</v>
      </c>
      <c r="K11501" s="2" t="s">
        <v>22</v>
      </c>
      <c r="L11501" s="2">
        <v>501.9</v>
      </c>
      <c r="M11501" s="2" t="s">
        <v>17</v>
      </c>
      <c r="N11501" s="11">
        <f>L11501/E11501*100</f>
        <v>23.691291007788529</v>
      </c>
      <c r="O11501" s="12" t="str">
        <f>IF(N11501&lt;10,"Low",IF(N11501&lt;20,"Med","High"))</f>
        <v>High</v>
      </c>
      <c r="P11501" s="12">
        <f>sales*discount</f>
        <v>741.47499999999991</v>
      </c>
      <c r="Q11501" s="12">
        <f>sales-Discount_Values</f>
        <v>1377.0250000000001</v>
      </c>
      <c r="R11501" s="12">
        <f>DATEDIF(order_date,delivery_date,"D")</f>
        <v>2</v>
      </c>
      <c r="S11501" s="12"/>
    </row>
    <row r="11502" spans="1:19" ht="14.25" customHeight="1" x14ac:dyDescent="0.35">
      <c r="A11502" s="2" t="s">
        <v>2136</v>
      </c>
      <c r="B11502" s="2">
        <v>102103</v>
      </c>
      <c r="C11502" s="2" t="s">
        <v>41</v>
      </c>
      <c r="D11502" s="2" t="s">
        <v>26</v>
      </c>
      <c r="E11502" s="2">
        <v>2109.31</v>
      </c>
      <c r="F11502" s="2">
        <v>0.08</v>
      </c>
      <c r="G11502" s="2">
        <v>7</v>
      </c>
      <c r="H11502" s="3">
        <v>45159</v>
      </c>
      <c r="I11502" s="3">
        <v>45162</v>
      </c>
      <c r="J11502" s="2" t="s">
        <v>15</v>
      </c>
      <c r="K11502" s="2" t="s">
        <v>27</v>
      </c>
      <c r="L11502" s="2">
        <v>499.76</v>
      </c>
      <c r="M11502" s="2" t="s">
        <v>28</v>
      </c>
      <c r="N11502" s="11">
        <f>L11502/E11502*100</f>
        <v>23.693056023059675</v>
      </c>
      <c r="O11502" s="12" t="str">
        <f>IF(N11502&lt;10,"Low",IF(N11502&lt;20,"Med","High"))</f>
        <v>High</v>
      </c>
      <c r="P11502" s="12">
        <f>sales*discount</f>
        <v>168.7448</v>
      </c>
      <c r="Q11502" s="12">
        <f>sales-Discount_Values</f>
        <v>1940.5652</v>
      </c>
      <c r="R11502" s="12">
        <f>DATEDIF(order_date,delivery_date,"D")</f>
        <v>3</v>
      </c>
      <c r="S11502" s="12"/>
    </row>
    <row r="11503" spans="1:19" ht="14.25" customHeight="1" x14ac:dyDescent="0.35">
      <c r="A11503" s="2" t="s">
        <v>11005</v>
      </c>
      <c r="B11503" s="2">
        <v>110972</v>
      </c>
      <c r="C11503" s="2" t="s">
        <v>25</v>
      </c>
      <c r="D11503" s="2" t="s">
        <v>20</v>
      </c>
      <c r="E11503" s="2">
        <v>1825.02</v>
      </c>
      <c r="F11503" s="2">
        <v>0.08</v>
      </c>
      <c r="G11503" s="2">
        <v>1</v>
      </c>
      <c r="H11503" s="3">
        <v>45344</v>
      </c>
      <c r="I11503" s="3">
        <v>45348</v>
      </c>
      <c r="J11503" s="2" t="s">
        <v>31</v>
      </c>
      <c r="K11503" s="2" t="s">
        <v>16</v>
      </c>
      <c r="L11503" s="2">
        <v>432.43</v>
      </c>
      <c r="M11503" s="2" t="s">
        <v>39</v>
      </c>
      <c r="N11503" s="11">
        <f>L11503/E11503*100</f>
        <v>23.694534854412556</v>
      </c>
      <c r="O11503" s="12" t="str">
        <f>IF(N11503&lt;10,"Low",IF(N11503&lt;20,"Med","High"))</f>
        <v>High</v>
      </c>
      <c r="P11503" s="12">
        <f>sales*discount</f>
        <v>146.0016</v>
      </c>
      <c r="Q11503" s="12">
        <f>sales-Discount_Values</f>
        <v>1679.0183999999999</v>
      </c>
      <c r="R11503" s="12">
        <f>DATEDIF(order_date,delivery_date,"D")</f>
        <v>4</v>
      </c>
      <c r="S11503" s="12"/>
    </row>
    <row r="11504" spans="1:19" ht="14.25" customHeight="1" x14ac:dyDescent="0.35">
      <c r="A11504" s="2" t="s">
        <v>7570</v>
      </c>
      <c r="B11504" s="2">
        <v>107537</v>
      </c>
      <c r="C11504" s="2" t="s">
        <v>19</v>
      </c>
      <c r="D11504" s="2" t="s">
        <v>36</v>
      </c>
      <c r="E11504" s="2">
        <v>1327.18</v>
      </c>
      <c r="F11504" s="2">
        <v>0.31</v>
      </c>
      <c r="G11504" s="2">
        <v>5</v>
      </c>
      <c r="H11504" s="3">
        <v>45226</v>
      </c>
      <c r="I11504" s="3">
        <v>45232</v>
      </c>
      <c r="J11504" s="2" t="s">
        <v>31</v>
      </c>
      <c r="K11504" s="2" t="s">
        <v>27</v>
      </c>
      <c r="L11504" s="2">
        <v>314.49</v>
      </c>
      <c r="M11504" s="2" t="s">
        <v>48</v>
      </c>
      <c r="N11504" s="11">
        <f>L11504/E11504*100</f>
        <v>23.696107536279932</v>
      </c>
      <c r="O11504" s="12" t="str">
        <f>IF(N11504&lt;10,"Low",IF(N11504&lt;20,"Med","High"))</f>
        <v>High</v>
      </c>
      <c r="P11504" s="12">
        <f>sales*discount</f>
        <v>411.42580000000004</v>
      </c>
      <c r="Q11504" s="12">
        <f>sales-Discount_Values</f>
        <v>915.75420000000008</v>
      </c>
      <c r="R11504" s="12">
        <f>DATEDIF(order_date,delivery_date,"D")</f>
        <v>6</v>
      </c>
      <c r="S11504" s="12"/>
    </row>
    <row r="11505" spans="1:19" ht="14.25" customHeight="1" x14ac:dyDescent="0.35">
      <c r="A11505" s="2" t="s">
        <v>5501</v>
      </c>
      <c r="B11505" s="2">
        <v>105468</v>
      </c>
      <c r="C11505" s="2" t="s">
        <v>25</v>
      </c>
      <c r="D11505" s="2" t="s">
        <v>26</v>
      </c>
      <c r="E11505" s="2">
        <v>392.15</v>
      </c>
      <c r="F11505" s="2">
        <v>0.09</v>
      </c>
      <c r="G11505" s="2">
        <v>1</v>
      </c>
      <c r="H11505" s="3">
        <v>45285</v>
      </c>
      <c r="I11505" s="3">
        <v>45289</v>
      </c>
      <c r="J11505" s="2" t="s">
        <v>21</v>
      </c>
      <c r="K11505" s="2" t="s">
        <v>16</v>
      </c>
      <c r="L11505" s="2">
        <v>92.94</v>
      </c>
      <c r="M11505" s="2" t="s">
        <v>48</v>
      </c>
      <c r="N11505" s="11">
        <f>L11505/E11505*100</f>
        <v>23.700114752008162</v>
      </c>
      <c r="O11505" s="12" t="str">
        <f>IF(N11505&lt;10,"Low",IF(N11505&lt;20,"Med","High"))</f>
        <v>High</v>
      </c>
      <c r="P11505" s="12">
        <f>sales*discount</f>
        <v>35.293499999999995</v>
      </c>
      <c r="Q11505" s="12">
        <f>sales-Discount_Values</f>
        <v>356.85649999999998</v>
      </c>
      <c r="R11505" s="12">
        <f>DATEDIF(order_date,delivery_date,"D")</f>
        <v>4</v>
      </c>
      <c r="S11505" s="12"/>
    </row>
    <row r="11506" spans="1:19" ht="14.25" customHeight="1" x14ac:dyDescent="0.35">
      <c r="A11506" s="2" t="s">
        <v>2216</v>
      </c>
      <c r="B11506" s="2">
        <v>102183</v>
      </c>
      <c r="C11506" s="2" t="s">
        <v>41</v>
      </c>
      <c r="D11506" s="2" t="s">
        <v>36</v>
      </c>
      <c r="E11506" s="2">
        <v>361.92</v>
      </c>
      <c r="F11506" s="2">
        <v>0.27</v>
      </c>
      <c r="G11506" s="2">
        <v>5</v>
      </c>
      <c r="H11506" s="3">
        <v>45523</v>
      </c>
      <c r="I11506" s="3">
        <v>45529</v>
      </c>
      <c r="J11506" s="2" t="s">
        <v>21</v>
      </c>
      <c r="K11506" s="2" t="s">
        <v>16</v>
      </c>
      <c r="L11506" s="2">
        <v>85.78</v>
      </c>
      <c r="M11506" s="2" t="s">
        <v>23</v>
      </c>
      <c r="N11506" s="11">
        <f>L11506/E11506*100</f>
        <v>23.701370468611845</v>
      </c>
      <c r="O11506" s="12" t="str">
        <f>IF(N11506&lt;10,"Low",IF(N11506&lt;20,"Med","High"))</f>
        <v>High</v>
      </c>
      <c r="P11506" s="12">
        <f>sales*discount</f>
        <v>97.718400000000017</v>
      </c>
      <c r="Q11506" s="12">
        <f>sales-Discount_Values</f>
        <v>264.20159999999998</v>
      </c>
      <c r="R11506" s="12">
        <f>DATEDIF(order_date,delivery_date,"D")</f>
        <v>6</v>
      </c>
      <c r="S11506" s="12"/>
    </row>
    <row r="11507" spans="1:19" ht="14.25" customHeight="1" x14ac:dyDescent="0.35">
      <c r="A11507" s="2" t="s">
        <v>7261</v>
      </c>
      <c r="B11507" s="2">
        <v>107228</v>
      </c>
      <c r="C11507" s="2" t="s">
        <v>13</v>
      </c>
      <c r="D11507" s="2" t="s">
        <v>26</v>
      </c>
      <c r="E11507" s="2">
        <v>613.98</v>
      </c>
      <c r="F11507" s="2">
        <v>7.0000000000000007E-2</v>
      </c>
      <c r="G11507" s="2">
        <v>2</v>
      </c>
      <c r="H11507" s="3">
        <v>45328</v>
      </c>
      <c r="I11507" s="3">
        <v>45331</v>
      </c>
      <c r="J11507" s="2" t="s">
        <v>21</v>
      </c>
      <c r="K11507" s="2" t="s">
        <v>16</v>
      </c>
      <c r="L11507" s="2">
        <v>145.53</v>
      </c>
      <c r="M11507" s="2" t="s">
        <v>23</v>
      </c>
      <c r="N11507" s="11">
        <f>L11507/E11507*100</f>
        <v>23.702726473175019</v>
      </c>
      <c r="O11507" s="12" t="str">
        <f>IF(N11507&lt;10,"Low",IF(N11507&lt;20,"Med","High"))</f>
        <v>High</v>
      </c>
      <c r="P11507" s="12">
        <f>sales*discount</f>
        <v>42.978600000000007</v>
      </c>
      <c r="Q11507" s="12">
        <f>sales-Discount_Values</f>
        <v>571.00139999999999</v>
      </c>
      <c r="R11507" s="12">
        <f>DATEDIF(order_date,delivery_date,"D")</f>
        <v>3</v>
      </c>
      <c r="S11507" s="12"/>
    </row>
    <row r="11508" spans="1:19" ht="14.25" customHeight="1" x14ac:dyDescent="0.35">
      <c r="A11508" s="2" t="s">
        <v>4495</v>
      </c>
      <c r="B11508" s="2">
        <v>104462</v>
      </c>
      <c r="C11508" s="2" t="s">
        <v>19</v>
      </c>
      <c r="D11508" s="2" t="s">
        <v>14</v>
      </c>
      <c r="E11508" s="2">
        <v>3212.18</v>
      </c>
      <c r="F11508" s="2">
        <v>0.28999999999999998</v>
      </c>
      <c r="G11508" s="2">
        <v>4</v>
      </c>
      <c r="H11508" s="3">
        <v>45321</v>
      </c>
      <c r="I11508" s="3">
        <v>45326</v>
      </c>
      <c r="J11508" s="2" t="s">
        <v>21</v>
      </c>
      <c r="K11508" s="2" t="s">
        <v>22</v>
      </c>
      <c r="L11508" s="2">
        <v>761.39</v>
      </c>
      <c r="M11508" s="2" t="s">
        <v>28</v>
      </c>
      <c r="N11508" s="11">
        <f>L11508/E11508*100</f>
        <v>23.7032171297997</v>
      </c>
      <c r="O11508" s="12" t="str">
        <f>IF(N11508&lt;10,"Low",IF(N11508&lt;20,"Med","High"))</f>
        <v>High</v>
      </c>
      <c r="P11508" s="12">
        <f>sales*discount</f>
        <v>931.53219999999988</v>
      </c>
      <c r="Q11508" s="12">
        <f>sales-Discount_Values</f>
        <v>2280.6477999999997</v>
      </c>
      <c r="R11508" s="12">
        <f>DATEDIF(order_date,delivery_date,"D")</f>
        <v>5</v>
      </c>
      <c r="S11508" s="12"/>
    </row>
    <row r="11509" spans="1:19" ht="14.25" customHeight="1" x14ac:dyDescent="0.35">
      <c r="A11509" s="2" t="s">
        <v>10207</v>
      </c>
      <c r="B11509" s="2">
        <v>110174</v>
      </c>
      <c r="C11509" s="2" t="s">
        <v>19</v>
      </c>
      <c r="D11509" s="2" t="s">
        <v>33</v>
      </c>
      <c r="E11509" s="2">
        <v>2489.3000000000002</v>
      </c>
      <c r="F11509" s="2">
        <v>0.37</v>
      </c>
      <c r="G11509" s="2">
        <v>9</v>
      </c>
      <c r="H11509" s="3">
        <v>45230</v>
      </c>
      <c r="I11509" s="3">
        <v>45237</v>
      </c>
      <c r="J11509" s="2" t="s">
        <v>21</v>
      </c>
      <c r="K11509" s="2" t="s">
        <v>16</v>
      </c>
      <c r="L11509" s="2">
        <v>590.13</v>
      </c>
      <c r="M11509" s="2" t="s">
        <v>48</v>
      </c>
      <c r="N11509" s="11">
        <f>L11509/E11509*100</f>
        <v>23.706664524163418</v>
      </c>
      <c r="O11509" s="12" t="str">
        <f>IF(N11509&lt;10,"Low",IF(N11509&lt;20,"Med","High"))</f>
        <v>High</v>
      </c>
      <c r="P11509" s="12">
        <f>sales*discount</f>
        <v>921.04100000000005</v>
      </c>
      <c r="Q11509" s="12">
        <f>sales-Discount_Values</f>
        <v>1568.259</v>
      </c>
      <c r="R11509" s="12">
        <f>DATEDIF(order_date,delivery_date,"D")</f>
        <v>7</v>
      </c>
      <c r="S11509" s="12"/>
    </row>
    <row r="11510" spans="1:19" ht="14.25" customHeight="1" x14ac:dyDescent="0.35">
      <c r="A11510" s="2" t="s">
        <v>13747</v>
      </c>
      <c r="B11510" s="2">
        <v>113714</v>
      </c>
      <c r="C11510" s="2" t="s">
        <v>41</v>
      </c>
      <c r="D11510" s="2" t="s">
        <v>36</v>
      </c>
      <c r="E11510" s="2">
        <v>2729.03</v>
      </c>
      <c r="F11510" s="2">
        <v>0.23</v>
      </c>
      <c r="G11510" s="2">
        <v>2</v>
      </c>
      <c r="H11510" s="3">
        <v>45474</v>
      </c>
      <c r="I11510" s="3">
        <v>45477</v>
      </c>
      <c r="J11510" s="2" t="s">
        <v>15</v>
      </c>
      <c r="K11510" s="2" t="s">
        <v>22</v>
      </c>
      <c r="L11510" s="2">
        <v>646.99</v>
      </c>
      <c r="M11510" s="2" t="s">
        <v>23</v>
      </c>
      <c r="N11510" s="11">
        <f>L11510/E11510*100</f>
        <v>23.707691011091853</v>
      </c>
      <c r="O11510" s="12" t="str">
        <f>IF(N11510&lt;10,"Low",IF(N11510&lt;20,"Med","High"))</f>
        <v>High</v>
      </c>
      <c r="P11510" s="12">
        <f>sales*discount</f>
        <v>627.67690000000005</v>
      </c>
      <c r="Q11510" s="12">
        <f>sales-Discount_Values</f>
        <v>2101.3531000000003</v>
      </c>
      <c r="R11510" s="12">
        <f>DATEDIF(order_date,delivery_date,"D")</f>
        <v>3</v>
      </c>
      <c r="S11510" s="12"/>
    </row>
    <row r="11511" spans="1:19" ht="14.25" customHeight="1" x14ac:dyDescent="0.35">
      <c r="A11511" s="2" t="s">
        <v>8757</v>
      </c>
      <c r="B11511" s="2">
        <v>108724</v>
      </c>
      <c r="C11511" s="2" t="s">
        <v>41</v>
      </c>
      <c r="D11511" s="2" t="s">
        <v>14</v>
      </c>
      <c r="E11511" s="2">
        <v>879.08</v>
      </c>
      <c r="F11511" s="2">
        <v>0.46</v>
      </c>
      <c r="G11511" s="2">
        <v>8</v>
      </c>
      <c r="H11511" s="3">
        <v>45540</v>
      </c>
      <c r="I11511" s="3">
        <v>45543</v>
      </c>
      <c r="J11511" s="2" t="s">
        <v>21</v>
      </c>
      <c r="K11511" s="2" t="s">
        <v>22</v>
      </c>
      <c r="L11511" s="2">
        <v>208.44</v>
      </c>
      <c r="M11511" s="2" t="s">
        <v>17</v>
      </c>
      <c r="N11511" s="11">
        <f>L11511/E11511*100</f>
        <v>23.711152568594436</v>
      </c>
      <c r="O11511" s="12" t="str">
        <f>IF(N11511&lt;10,"Low",IF(N11511&lt;20,"Med","High"))</f>
        <v>High</v>
      </c>
      <c r="P11511" s="12">
        <f>sales*discount</f>
        <v>404.37680000000006</v>
      </c>
      <c r="Q11511" s="12">
        <f>sales-Discount_Values</f>
        <v>474.70319999999998</v>
      </c>
      <c r="R11511" s="12">
        <f>DATEDIF(order_date,delivery_date,"D")</f>
        <v>3</v>
      </c>
      <c r="S11511" s="12"/>
    </row>
    <row r="11512" spans="1:19" ht="14.25" customHeight="1" x14ac:dyDescent="0.35">
      <c r="A11512" s="2" t="s">
        <v>634</v>
      </c>
      <c r="B11512" s="2">
        <v>100601</v>
      </c>
      <c r="C11512" s="2" t="s">
        <v>19</v>
      </c>
      <c r="D11512" s="2" t="s">
        <v>36</v>
      </c>
      <c r="E11512" s="2">
        <v>1515.24</v>
      </c>
      <c r="F11512" s="2">
        <v>0.42</v>
      </c>
      <c r="G11512" s="2">
        <v>9</v>
      </c>
      <c r="H11512" s="3">
        <v>45269</v>
      </c>
      <c r="I11512" s="3">
        <v>45270</v>
      </c>
      <c r="J11512" s="2" t="s">
        <v>31</v>
      </c>
      <c r="K11512" s="2" t="s">
        <v>27</v>
      </c>
      <c r="L11512" s="2">
        <v>359.32</v>
      </c>
      <c r="M11512" s="2" t="s">
        <v>39</v>
      </c>
      <c r="N11512" s="11">
        <f>L11512/E11512*100</f>
        <v>23.713735117869117</v>
      </c>
      <c r="O11512" s="12" t="str">
        <f>IF(N11512&lt;10,"Low",IF(N11512&lt;20,"Med","High"))</f>
        <v>High</v>
      </c>
      <c r="P11512" s="12">
        <f>sales*discount</f>
        <v>636.4008</v>
      </c>
      <c r="Q11512" s="12">
        <f>sales-Discount_Values</f>
        <v>878.83920000000001</v>
      </c>
      <c r="R11512" s="12">
        <f>DATEDIF(order_date,delivery_date,"D")</f>
        <v>1</v>
      </c>
      <c r="S11512" s="12"/>
    </row>
    <row r="11513" spans="1:19" ht="14.25" customHeight="1" x14ac:dyDescent="0.35">
      <c r="A11513" s="2" t="s">
        <v>5317</v>
      </c>
      <c r="B11513" s="2">
        <v>105284</v>
      </c>
      <c r="C11513" s="2" t="s">
        <v>13</v>
      </c>
      <c r="D11513" s="2" t="s">
        <v>20</v>
      </c>
      <c r="E11513" s="2">
        <v>4689.22</v>
      </c>
      <c r="F11513" s="2">
        <v>0.24</v>
      </c>
      <c r="G11513" s="2">
        <v>6</v>
      </c>
      <c r="H11513" s="3">
        <v>45191</v>
      </c>
      <c r="I11513" s="3">
        <v>45195</v>
      </c>
      <c r="J11513" s="2" t="s">
        <v>21</v>
      </c>
      <c r="K11513" s="2" t="s">
        <v>16</v>
      </c>
      <c r="L11513" s="2">
        <v>1112.1099999999999</v>
      </c>
      <c r="M11513" s="2" t="s">
        <v>23</v>
      </c>
      <c r="N11513" s="11">
        <f>L11513/E11513*100</f>
        <v>23.716311028273353</v>
      </c>
      <c r="O11513" s="12" t="str">
        <f>IF(N11513&lt;10,"Low",IF(N11513&lt;20,"Med","High"))</f>
        <v>High</v>
      </c>
      <c r="P11513" s="12">
        <f>sales*discount</f>
        <v>1125.4128000000001</v>
      </c>
      <c r="Q11513" s="12">
        <f>sales-Discount_Values</f>
        <v>3563.8072000000002</v>
      </c>
      <c r="R11513" s="12">
        <f>DATEDIF(order_date,delivery_date,"D")</f>
        <v>4</v>
      </c>
      <c r="S11513" s="12"/>
    </row>
    <row r="11514" spans="1:19" ht="14.25" customHeight="1" x14ac:dyDescent="0.35">
      <c r="A11514" s="2" t="s">
        <v>3429</v>
      </c>
      <c r="B11514" s="2">
        <v>103396</v>
      </c>
      <c r="C11514" s="2" t="s">
        <v>19</v>
      </c>
      <c r="D11514" s="2" t="s">
        <v>14</v>
      </c>
      <c r="E11514" s="2">
        <v>3717.5</v>
      </c>
      <c r="F11514" s="2">
        <v>0.31</v>
      </c>
      <c r="G11514" s="2">
        <v>8</v>
      </c>
      <c r="H11514" s="3">
        <v>45090</v>
      </c>
      <c r="I11514" s="3">
        <v>45095</v>
      </c>
      <c r="J11514" s="2" t="s">
        <v>15</v>
      </c>
      <c r="K11514" s="2" t="s">
        <v>27</v>
      </c>
      <c r="L11514" s="2">
        <v>881.66</v>
      </c>
      <c r="M11514" s="2" t="s">
        <v>34</v>
      </c>
      <c r="N11514" s="11">
        <f>L11514/E11514*100</f>
        <v>23.71647612642905</v>
      </c>
      <c r="O11514" s="12" t="str">
        <f>IF(N11514&lt;10,"Low",IF(N11514&lt;20,"Med","High"))</f>
        <v>High</v>
      </c>
      <c r="P11514" s="12">
        <f>sales*discount</f>
        <v>1152.425</v>
      </c>
      <c r="Q11514" s="12">
        <f>sales-Discount_Values</f>
        <v>2565.0749999999998</v>
      </c>
      <c r="R11514" s="12">
        <f>DATEDIF(order_date,delivery_date,"D")</f>
        <v>5</v>
      </c>
      <c r="S11514" s="12"/>
    </row>
    <row r="11515" spans="1:19" ht="14.25" customHeight="1" x14ac:dyDescent="0.35">
      <c r="A11515" s="2" t="s">
        <v>1403</v>
      </c>
      <c r="B11515" s="2">
        <v>101370</v>
      </c>
      <c r="C11515" s="2" t="s">
        <v>13</v>
      </c>
      <c r="D11515" s="2" t="s">
        <v>20</v>
      </c>
      <c r="E11515" s="2">
        <v>3474.76</v>
      </c>
      <c r="F11515" s="2">
        <v>0.1</v>
      </c>
      <c r="G11515" s="2">
        <v>2</v>
      </c>
      <c r="H11515" s="3">
        <v>44996</v>
      </c>
      <c r="I11515" s="3">
        <v>44997</v>
      </c>
      <c r="J11515" s="2" t="s">
        <v>31</v>
      </c>
      <c r="K11515" s="2" t="s">
        <v>22</v>
      </c>
      <c r="L11515" s="2">
        <v>824.15</v>
      </c>
      <c r="M11515" s="2" t="s">
        <v>34</v>
      </c>
      <c r="N11515" s="11">
        <f>L11515/E11515*100</f>
        <v>23.718184853054598</v>
      </c>
      <c r="O11515" s="12" t="str">
        <f>IF(N11515&lt;10,"Low",IF(N11515&lt;20,"Med","High"))</f>
        <v>High</v>
      </c>
      <c r="P11515" s="12">
        <f>sales*discount</f>
        <v>347.47600000000006</v>
      </c>
      <c r="Q11515" s="12">
        <f>sales-Discount_Values</f>
        <v>3127.2840000000001</v>
      </c>
      <c r="R11515" s="12">
        <f>DATEDIF(order_date,delivery_date,"D")</f>
        <v>1</v>
      </c>
      <c r="S11515" s="12"/>
    </row>
    <row r="11516" spans="1:19" ht="14.25" customHeight="1" x14ac:dyDescent="0.35">
      <c r="A11516" s="2" t="s">
        <v>7911</v>
      </c>
      <c r="B11516" s="2">
        <v>107878</v>
      </c>
      <c r="C11516" s="2" t="s">
        <v>19</v>
      </c>
      <c r="D11516" s="2" t="s">
        <v>26</v>
      </c>
      <c r="E11516" s="2">
        <v>658.69</v>
      </c>
      <c r="F11516" s="2">
        <v>0.14000000000000001</v>
      </c>
      <c r="G11516" s="2">
        <v>5</v>
      </c>
      <c r="H11516" s="3">
        <v>45148</v>
      </c>
      <c r="I11516" s="3">
        <v>45149</v>
      </c>
      <c r="J11516" s="2" t="s">
        <v>15</v>
      </c>
      <c r="K11516" s="2" t="s">
        <v>22</v>
      </c>
      <c r="L11516" s="2">
        <v>156.24</v>
      </c>
      <c r="M11516" s="2" t="s">
        <v>39</v>
      </c>
      <c r="N11516" s="11">
        <f>L11516/E11516*100</f>
        <v>23.719807496697992</v>
      </c>
      <c r="O11516" s="12" t="str">
        <f>IF(N11516&lt;10,"Low",IF(N11516&lt;20,"Med","High"))</f>
        <v>High</v>
      </c>
      <c r="P11516" s="12">
        <f>sales*discount</f>
        <v>92.216600000000014</v>
      </c>
      <c r="Q11516" s="12">
        <f>sales-Discount_Values</f>
        <v>566.47340000000008</v>
      </c>
      <c r="R11516" s="12">
        <f>DATEDIF(order_date,delivery_date,"D")</f>
        <v>1</v>
      </c>
      <c r="S11516" s="12"/>
    </row>
    <row r="11517" spans="1:19" ht="14.25" customHeight="1" x14ac:dyDescent="0.35">
      <c r="A11517" s="2" t="s">
        <v>5117</v>
      </c>
      <c r="B11517" s="2">
        <v>105084</v>
      </c>
      <c r="C11517" s="2" t="s">
        <v>19</v>
      </c>
      <c r="D11517" s="2" t="s">
        <v>20</v>
      </c>
      <c r="E11517" s="2">
        <v>951.62</v>
      </c>
      <c r="F11517" s="2">
        <v>0.19</v>
      </c>
      <c r="G11517" s="2">
        <v>5</v>
      </c>
      <c r="H11517" s="3">
        <v>45147</v>
      </c>
      <c r="I11517" s="3">
        <v>45153</v>
      </c>
      <c r="J11517" s="2" t="s">
        <v>31</v>
      </c>
      <c r="K11517" s="2" t="s">
        <v>16</v>
      </c>
      <c r="L11517" s="2">
        <v>225.78</v>
      </c>
      <c r="M11517" s="2" t="s">
        <v>28</v>
      </c>
      <c r="N11517" s="11">
        <f>L11517/E11517*100</f>
        <v>23.725856959710807</v>
      </c>
      <c r="O11517" s="12" t="str">
        <f>IF(N11517&lt;10,"Low",IF(N11517&lt;20,"Med","High"))</f>
        <v>High</v>
      </c>
      <c r="P11517" s="12">
        <f>sales*discount</f>
        <v>180.80780000000001</v>
      </c>
      <c r="Q11517" s="12">
        <f>sales-Discount_Values</f>
        <v>770.81219999999996</v>
      </c>
      <c r="R11517" s="12">
        <f>DATEDIF(order_date,delivery_date,"D")</f>
        <v>6</v>
      </c>
      <c r="S11517" s="12"/>
    </row>
    <row r="11518" spans="1:19" ht="14.25" customHeight="1" x14ac:dyDescent="0.35">
      <c r="A11518" s="2" t="s">
        <v>9995</v>
      </c>
      <c r="B11518" s="2">
        <v>109962</v>
      </c>
      <c r="C11518" s="2" t="s">
        <v>13</v>
      </c>
      <c r="D11518" s="2" t="s">
        <v>20</v>
      </c>
      <c r="E11518" s="2">
        <v>1940.91</v>
      </c>
      <c r="F11518" s="2">
        <v>0.19</v>
      </c>
      <c r="G11518" s="2">
        <v>4</v>
      </c>
      <c r="H11518" s="3">
        <v>45636</v>
      </c>
      <c r="I11518" s="3">
        <v>45641</v>
      </c>
      <c r="J11518" s="2" t="s">
        <v>21</v>
      </c>
      <c r="K11518" s="2" t="s">
        <v>16</v>
      </c>
      <c r="L11518" s="2">
        <v>460.5</v>
      </c>
      <c r="M11518" s="2" t="s">
        <v>17</v>
      </c>
      <c r="N11518" s="11">
        <f>L11518/E11518*100</f>
        <v>23.725984203286085</v>
      </c>
      <c r="O11518" s="12" t="str">
        <f>IF(N11518&lt;10,"Low",IF(N11518&lt;20,"Med","High"))</f>
        <v>High</v>
      </c>
      <c r="P11518" s="12">
        <f>sales*discount</f>
        <v>368.77289999999999</v>
      </c>
      <c r="Q11518" s="12">
        <f>sales-Discount_Values</f>
        <v>1572.1371000000001</v>
      </c>
      <c r="R11518" s="12">
        <f>DATEDIF(order_date,delivery_date,"D")</f>
        <v>5</v>
      </c>
      <c r="S11518" s="12"/>
    </row>
    <row r="11519" spans="1:19" ht="14.25" customHeight="1" x14ac:dyDescent="0.35">
      <c r="A11519" s="2" t="s">
        <v>14042</v>
      </c>
      <c r="B11519" s="2">
        <v>114009</v>
      </c>
      <c r="C11519" s="2" t="s">
        <v>19</v>
      </c>
      <c r="D11519" s="2" t="s">
        <v>36</v>
      </c>
      <c r="E11519" s="2">
        <v>865.57</v>
      </c>
      <c r="F11519" s="2">
        <v>7.0000000000000007E-2</v>
      </c>
      <c r="G11519" s="2">
        <v>6</v>
      </c>
      <c r="H11519" s="3">
        <v>45359</v>
      </c>
      <c r="I11519" s="3">
        <v>45364</v>
      </c>
      <c r="J11519" s="2" t="s">
        <v>15</v>
      </c>
      <c r="K11519" s="2" t="s">
        <v>22</v>
      </c>
      <c r="L11519" s="2">
        <v>205.37</v>
      </c>
      <c r="M11519" s="2" t="s">
        <v>34</v>
      </c>
      <c r="N11519" s="11">
        <f>L11519/E11519*100</f>
        <v>23.726561687674018</v>
      </c>
      <c r="O11519" s="12" t="str">
        <f>IF(N11519&lt;10,"Low",IF(N11519&lt;20,"Med","High"))</f>
        <v>High</v>
      </c>
      <c r="P11519" s="12">
        <f>sales*discount</f>
        <v>60.589900000000007</v>
      </c>
      <c r="Q11519" s="12">
        <f>sales-Discount_Values</f>
        <v>804.98009999999999</v>
      </c>
      <c r="R11519" s="12">
        <f>DATEDIF(order_date,delivery_date,"D")</f>
        <v>5</v>
      </c>
      <c r="S11519" s="12"/>
    </row>
    <row r="11520" spans="1:19" ht="14.25" customHeight="1" x14ac:dyDescent="0.35">
      <c r="A11520" s="2" t="s">
        <v>14766</v>
      </c>
      <c r="B11520" s="2">
        <v>114733</v>
      </c>
      <c r="C11520" s="2" t="s">
        <v>25</v>
      </c>
      <c r="D11520" s="2" t="s">
        <v>33</v>
      </c>
      <c r="E11520" s="2">
        <v>2160.86</v>
      </c>
      <c r="F11520" s="2">
        <v>0.48</v>
      </c>
      <c r="G11520" s="2">
        <v>9</v>
      </c>
      <c r="H11520" s="3">
        <v>45470</v>
      </c>
      <c r="I11520" s="3">
        <v>45474</v>
      </c>
      <c r="J11520" s="2" t="s">
        <v>15</v>
      </c>
      <c r="K11520" s="2" t="s">
        <v>16</v>
      </c>
      <c r="L11520" s="2">
        <v>512.75</v>
      </c>
      <c r="M11520" s="2" t="s">
        <v>28</v>
      </c>
      <c r="N11520" s="11">
        <f>L11520/E11520*100</f>
        <v>23.728978277167421</v>
      </c>
      <c r="O11520" s="12" t="str">
        <f>IF(N11520&lt;10,"Low",IF(N11520&lt;20,"Med","High"))</f>
        <v>High</v>
      </c>
      <c r="P11520" s="12">
        <f>sales*discount</f>
        <v>1037.2128</v>
      </c>
      <c r="Q11520" s="12">
        <f>sales-Discount_Values</f>
        <v>1123.6472000000001</v>
      </c>
      <c r="R11520" s="12">
        <f>DATEDIF(order_date,delivery_date,"D")</f>
        <v>4</v>
      </c>
      <c r="S11520" s="12"/>
    </row>
    <row r="11521" spans="1:19" ht="14.25" customHeight="1" x14ac:dyDescent="0.35">
      <c r="A11521" s="2" t="s">
        <v>1774</v>
      </c>
      <c r="B11521" s="2">
        <v>101741</v>
      </c>
      <c r="C11521" s="2" t="s">
        <v>41</v>
      </c>
      <c r="D11521" s="2" t="s">
        <v>26</v>
      </c>
      <c r="E11521" s="2">
        <v>238.26</v>
      </c>
      <c r="F11521" s="2">
        <v>0.34</v>
      </c>
      <c r="G11521" s="2">
        <v>6</v>
      </c>
      <c r="H11521" s="3">
        <v>45545</v>
      </c>
      <c r="I11521" s="3">
        <v>45548</v>
      </c>
      <c r="J11521" s="2" t="s">
        <v>21</v>
      </c>
      <c r="K11521" s="2" t="s">
        <v>27</v>
      </c>
      <c r="L11521" s="2">
        <v>56.54</v>
      </c>
      <c r="M11521" s="2" t="s">
        <v>28</v>
      </c>
      <c r="N11521" s="11">
        <f>L11521/E11521*100</f>
        <v>23.730378578024009</v>
      </c>
      <c r="O11521" s="12" t="str">
        <f>IF(N11521&lt;10,"Low",IF(N11521&lt;20,"Med","High"))</f>
        <v>High</v>
      </c>
      <c r="P11521" s="12">
        <f>sales*discount</f>
        <v>81.008400000000009</v>
      </c>
      <c r="Q11521" s="12">
        <f>sales-Discount_Values</f>
        <v>157.2516</v>
      </c>
      <c r="R11521" s="12">
        <f>DATEDIF(order_date,delivery_date,"D")</f>
        <v>3</v>
      </c>
      <c r="S11521" s="12"/>
    </row>
    <row r="11522" spans="1:19" ht="14.25" customHeight="1" x14ac:dyDescent="0.35">
      <c r="A11522" s="2" t="s">
        <v>11040</v>
      </c>
      <c r="B11522" s="2">
        <v>111007</v>
      </c>
      <c r="C11522" s="2" t="s">
        <v>25</v>
      </c>
      <c r="D11522" s="2" t="s">
        <v>20</v>
      </c>
      <c r="E11522" s="2">
        <v>1024.47</v>
      </c>
      <c r="F11522" s="2">
        <v>0.05</v>
      </c>
      <c r="G11522" s="2">
        <v>9</v>
      </c>
      <c r="H11522" s="3">
        <v>45170</v>
      </c>
      <c r="I11522" s="3">
        <v>45177</v>
      </c>
      <c r="J11522" s="2" t="s">
        <v>21</v>
      </c>
      <c r="K11522" s="2" t="s">
        <v>22</v>
      </c>
      <c r="L11522" s="2">
        <v>243.16</v>
      </c>
      <c r="M11522" s="2" t="s">
        <v>39</v>
      </c>
      <c r="N11522" s="11">
        <f>L11522/E11522*100</f>
        <v>23.735199664216619</v>
      </c>
      <c r="O11522" s="12" t="str">
        <f>IF(N11522&lt;10,"Low",IF(N11522&lt;20,"Med","High"))</f>
        <v>High</v>
      </c>
      <c r="P11522" s="12">
        <f>sales*discount</f>
        <v>51.223500000000001</v>
      </c>
      <c r="Q11522" s="12">
        <f>sales-Discount_Values</f>
        <v>973.24649999999997</v>
      </c>
      <c r="R11522" s="12">
        <f>DATEDIF(order_date,delivery_date,"D")</f>
        <v>7</v>
      </c>
      <c r="S11522" s="12"/>
    </row>
    <row r="11523" spans="1:19" ht="14.25" customHeight="1" x14ac:dyDescent="0.35">
      <c r="A11523" s="2" t="s">
        <v>2005</v>
      </c>
      <c r="B11523" s="2">
        <v>101972</v>
      </c>
      <c r="C11523" s="2" t="s">
        <v>13</v>
      </c>
      <c r="D11523" s="2" t="s">
        <v>20</v>
      </c>
      <c r="E11523" s="2">
        <v>2317.7399999999998</v>
      </c>
      <c r="F11523" s="2">
        <v>0.5</v>
      </c>
      <c r="G11523" s="2">
        <v>5</v>
      </c>
      <c r="H11523" s="3">
        <v>45078</v>
      </c>
      <c r="I11523" s="3">
        <v>45081</v>
      </c>
      <c r="J11523" s="2" t="s">
        <v>15</v>
      </c>
      <c r="K11523" s="2" t="s">
        <v>16</v>
      </c>
      <c r="L11523" s="2">
        <v>550.13</v>
      </c>
      <c r="M11523" s="2" t="s">
        <v>28</v>
      </c>
      <c r="N11523" s="11">
        <f>L11523/E11523*100</f>
        <v>23.735621769482343</v>
      </c>
      <c r="O11523" s="12" t="str">
        <f>IF(N11523&lt;10,"Low",IF(N11523&lt;20,"Med","High"))</f>
        <v>High</v>
      </c>
      <c r="P11523" s="12">
        <f>sales*discount</f>
        <v>1158.8699999999999</v>
      </c>
      <c r="Q11523" s="12">
        <f>sales-Discount_Values</f>
        <v>1158.8699999999999</v>
      </c>
      <c r="R11523" s="12">
        <f>DATEDIF(order_date,delivery_date,"D")</f>
        <v>3</v>
      </c>
      <c r="S11523" s="12"/>
    </row>
    <row r="11524" spans="1:19" ht="14.25" customHeight="1" x14ac:dyDescent="0.35">
      <c r="A11524" s="2" t="s">
        <v>9035</v>
      </c>
      <c r="B11524" s="2">
        <v>109002</v>
      </c>
      <c r="C11524" s="2" t="s">
        <v>25</v>
      </c>
      <c r="D11524" s="2" t="s">
        <v>26</v>
      </c>
      <c r="E11524" s="2">
        <v>2379.9699999999998</v>
      </c>
      <c r="F11524" s="2">
        <v>0.5</v>
      </c>
      <c r="G11524" s="2">
        <v>1</v>
      </c>
      <c r="H11524" s="3">
        <v>45530</v>
      </c>
      <c r="I11524" s="3">
        <v>45531</v>
      </c>
      <c r="J11524" s="2" t="s">
        <v>15</v>
      </c>
      <c r="K11524" s="2" t="s">
        <v>27</v>
      </c>
      <c r="L11524" s="2">
        <v>564.95000000000005</v>
      </c>
      <c r="M11524" s="2" t="s">
        <v>34</v>
      </c>
      <c r="N11524" s="11">
        <f>L11524/E11524*100</f>
        <v>23.737694172615626</v>
      </c>
      <c r="O11524" s="12" t="str">
        <f>IF(N11524&lt;10,"Low",IF(N11524&lt;20,"Med","High"))</f>
        <v>High</v>
      </c>
      <c r="P11524" s="12">
        <f>sales*discount</f>
        <v>1189.9849999999999</v>
      </c>
      <c r="Q11524" s="12">
        <f>sales-Discount_Values</f>
        <v>1189.9849999999999</v>
      </c>
      <c r="R11524" s="12">
        <f>DATEDIF(order_date,delivery_date,"D")</f>
        <v>1</v>
      </c>
      <c r="S11524" s="12"/>
    </row>
    <row r="11525" spans="1:19" ht="14.25" customHeight="1" x14ac:dyDescent="0.35">
      <c r="A11525" s="2" t="s">
        <v>3789</v>
      </c>
      <c r="B11525" s="2">
        <v>103756</v>
      </c>
      <c r="C11525" s="2" t="s">
        <v>13</v>
      </c>
      <c r="D11525" s="2" t="s">
        <v>33</v>
      </c>
      <c r="E11525" s="2">
        <v>2313.23</v>
      </c>
      <c r="F11525" s="2">
        <v>0.14000000000000001</v>
      </c>
      <c r="G11525" s="2">
        <v>3</v>
      </c>
      <c r="H11525" s="3">
        <v>45343</v>
      </c>
      <c r="I11525" s="3">
        <v>45349</v>
      </c>
      <c r="J11525" s="2" t="s">
        <v>21</v>
      </c>
      <c r="K11525" s="2" t="s">
        <v>16</v>
      </c>
      <c r="L11525" s="2">
        <v>549.11</v>
      </c>
      <c r="M11525" s="2" t="s">
        <v>17</v>
      </c>
      <c r="N11525" s="11">
        <f>L11525/E11525*100</f>
        <v>23.737803850027884</v>
      </c>
      <c r="O11525" s="12" t="str">
        <f>IF(N11525&lt;10,"Low",IF(N11525&lt;20,"Med","High"))</f>
        <v>High</v>
      </c>
      <c r="P11525" s="12">
        <f>sales*discount</f>
        <v>323.85220000000004</v>
      </c>
      <c r="Q11525" s="12">
        <f>sales-Discount_Values</f>
        <v>1989.3778</v>
      </c>
      <c r="R11525" s="12">
        <f>DATEDIF(order_date,delivery_date,"D")</f>
        <v>6</v>
      </c>
      <c r="S11525" s="12"/>
    </row>
    <row r="11526" spans="1:19" ht="14.25" customHeight="1" x14ac:dyDescent="0.35">
      <c r="A11526" s="2" t="s">
        <v>6990</v>
      </c>
      <c r="B11526" s="2">
        <v>106957</v>
      </c>
      <c r="C11526" s="2" t="s">
        <v>41</v>
      </c>
      <c r="D11526" s="2" t="s">
        <v>20</v>
      </c>
      <c r="E11526" s="2">
        <v>2949.27</v>
      </c>
      <c r="F11526" s="2">
        <v>7.0000000000000007E-2</v>
      </c>
      <c r="G11526" s="2">
        <v>6</v>
      </c>
      <c r="H11526" s="3">
        <v>44929</v>
      </c>
      <c r="I11526" s="3">
        <v>44936</v>
      </c>
      <c r="J11526" s="2" t="s">
        <v>21</v>
      </c>
      <c r="K11526" s="2" t="s">
        <v>16</v>
      </c>
      <c r="L11526" s="2">
        <v>700.11</v>
      </c>
      <c r="M11526" s="2" t="s">
        <v>28</v>
      </c>
      <c r="N11526" s="11">
        <f>L11526/E11526*100</f>
        <v>23.738416625130967</v>
      </c>
      <c r="O11526" s="12" t="str">
        <f>IF(N11526&lt;10,"Low",IF(N11526&lt;20,"Med","High"))</f>
        <v>High</v>
      </c>
      <c r="P11526" s="12">
        <f>sales*discount</f>
        <v>206.44890000000001</v>
      </c>
      <c r="Q11526" s="12">
        <f>sales-Discount_Values</f>
        <v>2742.8211000000001</v>
      </c>
      <c r="R11526" s="12">
        <f>DATEDIF(order_date,delivery_date,"D")</f>
        <v>7</v>
      </c>
      <c r="S11526" s="12"/>
    </row>
    <row r="11527" spans="1:19" ht="14.25" customHeight="1" x14ac:dyDescent="0.35">
      <c r="A11527" s="2" t="s">
        <v>1652</v>
      </c>
      <c r="B11527" s="2">
        <v>101619</v>
      </c>
      <c r="C11527" s="2" t="s">
        <v>25</v>
      </c>
      <c r="D11527" s="2" t="s">
        <v>33</v>
      </c>
      <c r="E11527" s="2">
        <v>2959.13</v>
      </c>
      <c r="F11527" s="2">
        <v>0.41</v>
      </c>
      <c r="G11527" s="2">
        <v>3</v>
      </c>
      <c r="H11527" s="3">
        <v>44940</v>
      </c>
      <c r="I11527" s="3">
        <v>44941</v>
      </c>
      <c r="J11527" s="2" t="s">
        <v>31</v>
      </c>
      <c r="K11527" s="2" t="s">
        <v>22</v>
      </c>
      <c r="L11527" s="2">
        <v>702.47</v>
      </c>
      <c r="M11527" s="2" t="s">
        <v>48</v>
      </c>
      <c r="N11527" s="11">
        <f>L11527/E11527*100</f>
        <v>23.739071956960323</v>
      </c>
      <c r="O11527" s="12" t="str">
        <f>IF(N11527&lt;10,"Low",IF(N11527&lt;20,"Med","High"))</f>
        <v>High</v>
      </c>
      <c r="P11527" s="12">
        <f>sales*discount</f>
        <v>1213.2432999999999</v>
      </c>
      <c r="Q11527" s="12">
        <f>sales-Discount_Values</f>
        <v>1745.8867000000002</v>
      </c>
      <c r="R11527" s="12">
        <f>DATEDIF(order_date,delivery_date,"D")</f>
        <v>1</v>
      </c>
      <c r="S11527" s="12"/>
    </row>
    <row r="11528" spans="1:19" ht="14.25" customHeight="1" x14ac:dyDescent="0.35">
      <c r="A11528" s="2" t="s">
        <v>856</v>
      </c>
      <c r="B11528" s="2">
        <v>100823</v>
      </c>
      <c r="C11528" s="2" t="s">
        <v>13</v>
      </c>
      <c r="D11528" s="2" t="s">
        <v>14</v>
      </c>
      <c r="E11528" s="2">
        <v>4665.26</v>
      </c>
      <c r="F11528" s="2">
        <v>0.19</v>
      </c>
      <c r="G11528" s="2">
        <v>8</v>
      </c>
      <c r="H11528" s="3">
        <v>45150</v>
      </c>
      <c r="I11528" s="3">
        <v>45156</v>
      </c>
      <c r="J11528" s="2" t="s">
        <v>31</v>
      </c>
      <c r="K11528" s="2" t="s">
        <v>27</v>
      </c>
      <c r="L11528" s="2">
        <v>1107.49</v>
      </c>
      <c r="M11528" s="2" t="s">
        <v>17</v>
      </c>
      <c r="N11528" s="11">
        <f>L11528/E11528*100</f>
        <v>23.739084209668913</v>
      </c>
      <c r="O11528" s="12" t="str">
        <f>IF(N11528&lt;10,"Low",IF(N11528&lt;20,"Med","High"))</f>
        <v>High</v>
      </c>
      <c r="P11528" s="12">
        <f>sales*discount</f>
        <v>886.39940000000001</v>
      </c>
      <c r="Q11528" s="12">
        <f>sales-Discount_Values</f>
        <v>3778.8606</v>
      </c>
      <c r="R11528" s="12">
        <f>DATEDIF(order_date,delivery_date,"D")</f>
        <v>6</v>
      </c>
      <c r="S11528" s="12"/>
    </row>
    <row r="11529" spans="1:19" ht="14.25" customHeight="1" x14ac:dyDescent="0.35">
      <c r="A11529" s="2" t="s">
        <v>9800</v>
      </c>
      <c r="B11529" s="2">
        <v>109767</v>
      </c>
      <c r="C11529" s="2" t="s">
        <v>13</v>
      </c>
      <c r="D11529" s="2" t="s">
        <v>26</v>
      </c>
      <c r="E11529" s="2">
        <v>4612.99</v>
      </c>
      <c r="F11529" s="2">
        <v>0.39</v>
      </c>
      <c r="G11529" s="2">
        <v>1</v>
      </c>
      <c r="H11529" s="3">
        <v>45509</v>
      </c>
      <c r="I11529" s="3">
        <v>45516</v>
      </c>
      <c r="J11529" s="2" t="s">
        <v>15</v>
      </c>
      <c r="K11529" s="2" t="s">
        <v>16</v>
      </c>
      <c r="L11529" s="2">
        <v>1095.1400000000001</v>
      </c>
      <c r="M11529" s="2" t="s">
        <v>28</v>
      </c>
      <c r="N11529" s="11">
        <f>L11529/E11529*100</f>
        <v>23.740350618579274</v>
      </c>
      <c r="O11529" s="12" t="str">
        <f>IF(N11529&lt;10,"Low",IF(N11529&lt;20,"Med","High"))</f>
        <v>High</v>
      </c>
      <c r="P11529" s="12">
        <f>sales*discount</f>
        <v>1799.0661</v>
      </c>
      <c r="Q11529" s="12">
        <f>sales-Discount_Values</f>
        <v>2813.9238999999998</v>
      </c>
      <c r="R11529" s="12">
        <f>DATEDIF(order_date,delivery_date,"D")</f>
        <v>7</v>
      </c>
      <c r="S11529" s="12"/>
    </row>
    <row r="11530" spans="1:19" ht="14.25" customHeight="1" x14ac:dyDescent="0.35">
      <c r="A11530" s="2" t="s">
        <v>134</v>
      </c>
      <c r="B11530" s="2">
        <v>100101</v>
      </c>
      <c r="C11530" s="2" t="s">
        <v>41</v>
      </c>
      <c r="D11530" s="2" t="s">
        <v>33</v>
      </c>
      <c r="E11530" s="2">
        <v>4536.76</v>
      </c>
      <c r="F11530" s="2">
        <v>0.09</v>
      </c>
      <c r="G11530" s="2">
        <v>4</v>
      </c>
      <c r="H11530" s="3">
        <v>45656</v>
      </c>
      <c r="I11530" s="3">
        <v>45657</v>
      </c>
      <c r="J11530" s="2" t="s">
        <v>15</v>
      </c>
      <c r="K11530" s="2" t="s">
        <v>22</v>
      </c>
      <c r="L11530" s="2">
        <v>1077.1099999999999</v>
      </c>
      <c r="M11530" s="2" t="s">
        <v>28</v>
      </c>
      <c r="N11530" s="11">
        <f>L11530/E11530*100</f>
        <v>23.741833378887129</v>
      </c>
      <c r="O11530" s="12" t="str">
        <f>IF(N11530&lt;10,"Low",IF(N11530&lt;20,"Med","High"))</f>
        <v>High</v>
      </c>
      <c r="P11530" s="12">
        <f>sales*discount</f>
        <v>408.30840000000001</v>
      </c>
      <c r="Q11530" s="12">
        <f>sales-Discount_Values</f>
        <v>4128.4516000000003</v>
      </c>
      <c r="R11530" s="12">
        <f>DATEDIF(order_date,delivery_date,"D")</f>
        <v>1</v>
      </c>
      <c r="S11530" s="12"/>
    </row>
    <row r="11531" spans="1:19" ht="14.25" customHeight="1" x14ac:dyDescent="0.35">
      <c r="A11531" s="2" t="s">
        <v>12083</v>
      </c>
      <c r="B11531" s="2">
        <v>112050</v>
      </c>
      <c r="C11531" s="2" t="s">
        <v>19</v>
      </c>
      <c r="D11531" s="2" t="s">
        <v>14</v>
      </c>
      <c r="E11531" s="2">
        <v>1719.75</v>
      </c>
      <c r="F11531" s="2">
        <v>0.18</v>
      </c>
      <c r="G11531" s="2">
        <v>3</v>
      </c>
      <c r="H11531" s="3">
        <v>44992</v>
      </c>
      <c r="I11531" s="3">
        <v>44993</v>
      </c>
      <c r="J11531" s="2" t="s">
        <v>21</v>
      </c>
      <c r="K11531" s="2" t="s">
        <v>27</v>
      </c>
      <c r="L11531" s="2">
        <v>408.31</v>
      </c>
      <c r="M11531" s="2" t="s">
        <v>48</v>
      </c>
      <c r="N11531" s="11">
        <f>L11531/E11531*100</f>
        <v>23.742404419246984</v>
      </c>
      <c r="O11531" s="12" t="str">
        <f>IF(N11531&lt;10,"Low",IF(N11531&lt;20,"Med","High"))</f>
        <v>High</v>
      </c>
      <c r="P11531" s="12">
        <f>sales*discount</f>
        <v>309.55500000000001</v>
      </c>
      <c r="Q11531" s="12">
        <f>sales-Discount_Values</f>
        <v>1410.1949999999999</v>
      </c>
      <c r="R11531" s="12">
        <f>DATEDIF(order_date,delivery_date,"D")</f>
        <v>1</v>
      </c>
      <c r="S11531" s="12"/>
    </row>
    <row r="11532" spans="1:19" ht="14.25" customHeight="1" x14ac:dyDescent="0.35">
      <c r="A11532" s="2" t="s">
        <v>7831</v>
      </c>
      <c r="B11532" s="2">
        <v>107798</v>
      </c>
      <c r="C11532" s="2" t="s">
        <v>41</v>
      </c>
      <c r="D11532" s="2" t="s">
        <v>26</v>
      </c>
      <c r="E11532" s="2">
        <v>3043.68</v>
      </c>
      <c r="F11532" s="2">
        <v>0.09</v>
      </c>
      <c r="G11532" s="2">
        <v>6</v>
      </c>
      <c r="H11532" s="3">
        <v>44930</v>
      </c>
      <c r="I11532" s="3">
        <v>44931</v>
      </c>
      <c r="J11532" s="2" t="s">
        <v>31</v>
      </c>
      <c r="K11532" s="2" t="s">
        <v>22</v>
      </c>
      <c r="L11532" s="2">
        <v>722.68</v>
      </c>
      <c r="M11532" s="2" t="s">
        <v>39</v>
      </c>
      <c r="N11532" s="11">
        <f>L11532/E11532*100</f>
        <v>23.743626136781788</v>
      </c>
      <c r="O11532" s="12" t="str">
        <f>IF(N11532&lt;10,"Low",IF(N11532&lt;20,"Med","High"))</f>
        <v>High</v>
      </c>
      <c r="P11532" s="12">
        <f>sales*discount</f>
        <v>273.93119999999999</v>
      </c>
      <c r="Q11532" s="12">
        <f>sales-Discount_Values</f>
        <v>2769.7487999999998</v>
      </c>
      <c r="R11532" s="12">
        <f>DATEDIF(order_date,delivery_date,"D")</f>
        <v>1</v>
      </c>
      <c r="S11532" s="12"/>
    </row>
    <row r="11533" spans="1:19" ht="14.25" customHeight="1" x14ac:dyDescent="0.35">
      <c r="A11533" s="2" t="s">
        <v>2291</v>
      </c>
      <c r="B11533" s="2">
        <v>102258</v>
      </c>
      <c r="C11533" s="2" t="s">
        <v>19</v>
      </c>
      <c r="D11533" s="2" t="s">
        <v>14</v>
      </c>
      <c r="E11533" s="2">
        <v>1349.14</v>
      </c>
      <c r="F11533" s="2">
        <v>0.32</v>
      </c>
      <c r="G11533" s="2">
        <v>7</v>
      </c>
      <c r="H11533" s="3">
        <v>45577</v>
      </c>
      <c r="I11533" s="3">
        <v>45580</v>
      </c>
      <c r="J11533" s="2" t="s">
        <v>31</v>
      </c>
      <c r="K11533" s="2" t="s">
        <v>16</v>
      </c>
      <c r="L11533" s="2">
        <v>320.38</v>
      </c>
      <c r="M11533" s="2" t="s">
        <v>17</v>
      </c>
      <c r="N11533" s="11">
        <f>L11533/E11533*100</f>
        <v>23.746979557347643</v>
      </c>
      <c r="O11533" s="12" t="str">
        <f>IF(N11533&lt;10,"Low",IF(N11533&lt;20,"Med","High"))</f>
        <v>High</v>
      </c>
      <c r="P11533" s="12">
        <f>sales*discount</f>
        <v>431.72480000000002</v>
      </c>
      <c r="Q11533" s="12">
        <f>sales-Discount_Values</f>
        <v>917.41520000000014</v>
      </c>
      <c r="R11533" s="12">
        <f>DATEDIF(order_date,delivery_date,"D")</f>
        <v>3</v>
      </c>
      <c r="S11533" s="12"/>
    </row>
    <row r="11534" spans="1:19" ht="14.25" customHeight="1" x14ac:dyDescent="0.35">
      <c r="A11534" s="2" t="s">
        <v>13196</v>
      </c>
      <c r="B11534" s="2">
        <v>113163</v>
      </c>
      <c r="C11534" s="2" t="s">
        <v>41</v>
      </c>
      <c r="D11534" s="2" t="s">
        <v>20</v>
      </c>
      <c r="E11534" s="2">
        <v>1818.38</v>
      </c>
      <c r="F11534" s="2">
        <v>0.13</v>
      </c>
      <c r="G11534" s="2">
        <v>8</v>
      </c>
      <c r="H11534" s="3">
        <v>45158</v>
      </c>
      <c r="I11534" s="3">
        <v>45162</v>
      </c>
      <c r="J11534" s="2" t="s">
        <v>21</v>
      </c>
      <c r="K11534" s="2" t="s">
        <v>22</v>
      </c>
      <c r="L11534" s="2">
        <v>431.83</v>
      </c>
      <c r="M11534" s="2" t="s">
        <v>28</v>
      </c>
      <c r="N11534" s="11">
        <f>L11534/E11534*100</f>
        <v>23.748061461300715</v>
      </c>
      <c r="O11534" s="12" t="str">
        <f>IF(N11534&lt;10,"Low",IF(N11534&lt;20,"Med","High"))</f>
        <v>High</v>
      </c>
      <c r="P11534" s="12">
        <f>sales*discount</f>
        <v>236.38940000000002</v>
      </c>
      <c r="Q11534" s="12">
        <f>sales-Discount_Values</f>
        <v>1581.9906000000001</v>
      </c>
      <c r="R11534" s="12">
        <f>DATEDIF(order_date,delivery_date,"D")</f>
        <v>4</v>
      </c>
      <c r="S11534" s="12"/>
    </row>
    <row r="11535" spans="1:19" ht="14.25" customHeight="1" x14ac:dyDescent="0.35">
      <c r="A11535" s="2" t="s">
        <v>9854</v>
      </c>
      <c r="B11535" s="2">
        <v>109821</v>
      </c>
      <c r="C11535" s="2" t="s">
        <v>25</v>
      </c>
      <c r="D11535" s="2" t="s">
        <v>20</v>
      </c>
      <c r="E11535" s="2">
        <v>3576.16</v>
      </c>
      <c r="F11535" s="2">
        <v>0.14000000000000001</v>
      </c>
      <c r="G11535" s="2">
        <v>4</v>
      </c>
      <c r="H11535" s="3">
        <v>45048</v>
      </c>
      <c r="I11535" s="3">
        <v>45054</v>
      </c>
      <c r="J11535" s="2" t="s">
        <v>15</v>
      </c>
      <c r="K11535" s="2" t="s">
        <v>27</v>
      </c>
      <c r="L11535" s="2">
        <v>849.27</v>
      </c>
      <c r="M11535" s="2" t="s">
        <v>17</v>
      </c>
      <c r="N11535" s="11">
        <f>L11535/E11535*100</f>
        <v>23.748098519081921</v>
      </c>
      <c r="O11535" s="12" t="str">
        <f>IF(N11535&lt;10,"Low",IF(N11535&lt;20,"Med","High"))</f>
        <v>High</v>
      </c>
      <c r="P11535" s="12">
        <f>sales*discount</f>
        <v>500.66240000000005</v>
      </c>
      <c r="Q11535" s="12">
        <f>sales-Discount_Values</f>
        <v>3075.4975999999997</v>
      </c>
      <c r="R11535" s="12">
        <f>DATEDIF(order_date,delivery_date,"D")</f>
        <v>6</v>
      </c>
      <c r="S11535" s="12"/>
    </row>
    <row r="11536" spans="1:19" ht="14.25" customHeight="1" x14ac:dyDescent="0.35">
      <c r="A11536" s="2" t="s">
        <v>6653</v>
      </c>
      <c r="B11536" s="2">
        <v>106620</v>
      </c>
      <c r="C11536" s="2" t="s">
        <v>19</v>
      </c>
      <c r="D11536" s="2" t="s">
        <v>33</v>
      </c>
      <c r="E11536" s="2">
        <v>3737.26</v>
      </c>
      <c r="F11536" s="2">
        <v>0.26</v>
      </c>
      <c r="G11536" s="2">
        <v>5</v>
      </c>
      <c r="H11536" s="3">
        <v>45195</v>
      </c>
      <c r="I11536" s="3">
        <v>45196</v>
      </c>
      <c r="J11536" s="2" t="s">
        <v>21</v>
      </c>
      <c r="K11536" s="2" t="s">
        <v>27</v>
      </c>
      <c r="L11536" s="2">
        <v>887.67</v>
      </c>
      <c r="M11536" s="2" t="s">
        <v>39</v>
      </c>
      <c r="N11536" s="11">
        <f>L11536/E11536*100</f>
        <v>23.75189309815212</v>
      </c>
      <c r="O11536" s="12" t="str">
        <f>IF(N11536&lt;10,"Low",IF(N11536&lt;20,"Med","High"))</f>
        <v>High</v>
      </c>
      <c r="P11536" s="12">
        <f>sales*discount</f>
        <v>971.68760000000009</v>
      </c>
      <c r="Q11536" s="12">
        <f>sales-Discount_Values</f>
        <v>2765.5724</v>
      </c>
      <c r="R11536" s="12">
        <f>DATEDIF(order_date,delivery_date,"D")</f>
        <v>1</v>
      </c>
      <c r="S11536" s="12"/>
    </row>
    <row r="11537" spans="1:19" ht="14.25" customHeight="1" x14ac:dyDescent="0.35">
      <c r="A11537" s="2" t="s">
        <v>4042</v>
      </c>
      <c r="B11537" s="2">
        <v>104009</v>
      </c>
      <c r="C11537" s="2" t="s">
        <v>19</v>
      </c>
      <c r="D11537" s="2" t="s">
        <v>26</v>
      </c>
      <c r="E11537" s="2">
        <v>4985.59</v>
      </c>
      <c r="F11537" s="2">
        <v>0.41</v>
      </c>
      <c r="G11537" s="2">
        <v>2</v>
      </c>
      <c r="H11537" s="3">
        <v>44936</v>
      </c>
      <c r="I11537" s="3">
        <v>44939</v>
      </c>
      <c r="J11537" s="2" t="s">
        <v>15</v>
      </c>
      <c r="K11537" s="2" t="s">
        <v>16</v>
      </c>
      <c r="L11537" s="2">
        <v>1184.24</v>
      </c>
      <c r="M11537" s="2" t="s">
        <v>34</v>
      </c>
      <c r="N11537" s="11">
        <f>L11537/E11537*100</f>
        <v>23.753256886346449</v>
      </c>
      <c r="O11537" s="12" t="str">
        <f>IF(N11537&lt;10,"Low",IF(N11537&lt;20,"Med","High"))</f>
        <v>High</v>
      </c>
      <c r="P11537" s="12">
        <f>sales*discount</f>
        <v>2044.0918999999999</v>
      </c>
      <c r="Q11537" s="12">
        <f>sales-Discount_Values</f>
        <v>2941.4981000000002</v>
      </c>
      <c r="R11537" s="12">
        <f>DATEDIF(order_date,delivery_date,"D")</f>
        <v>3</v>
      </c>
      <c r="S11537" s="12"/>
    </row>
    <row r="11538" spans="1:19" ht="14.25" customHeight="1" x14ac:dyDescent="0.35">
      <c r="A11538" s="2" t="s">
        <v>8617</v>
      </c>
      <c r="B11538" s="2">
        <v>108584</v>
      </c>
      <c r="C11538" s="2" t="s">
        <v>13</v>
      </c>
      <c r="D11538" s="2" t="s">
        <v>20</v>
      </c>
      <c r="E11538" s="2">
        <v>1909.1</v>
      </c>
      <c r="F11538" s="2">
        <v>0.34</v>
      </c>
      <c r="G11538" s="2">
        <v>1</v>
      </c>
      <c r="H11538" s="3">
        <v>45073</v>
      </c>
      <c r="I11538" s="3">
        <v>45076</v>
      </c>
      <c r="J11538" s="2" t="s">
        <v>31</v>
      </c>
      <c r="K11538" s="2" t="s">
        <v>27</v>
      </c>
      <c r="L11538" s="2">
        <v>453.48</v>
      </c>
      <c r="M11538" s="2" t="s">
        <v>17</v>
      </c>
      <c r="N11538" s="11">
        <f>L11538/E11538*100</f>
        <v>23.753601173327748</v>
      </c>
      <c r="O11538" s="12" t="str">
        <f>IF(N11538&lt;10,"Low",IF(N11538&lt;20,"Med","High"))</f>
        <v>High</v>
      </c>
      <c r="P11538" s="12">
        <f>sales*discount</f>
        <v>649.09400000000005</v>
      </c>
      <c r="Q11538" s="12">
        <f>sales-Discount_Values</f>
        <v>1260.0059999999999</v>
      </c>
      <c r="R11538" s="12">
        <f>DATEDIF(order_date,delivery_date,"D")</f>
        <v>3</v>
      </c>
      <c r="S11538" s="12"/>
    </row>
    <row r="11539" spans="1:19" ht="14.25" customHeight="1" x14ac:dyDescent="0.35">
      <c r="A11539" s="2" t="s">
        <v>15069</v>
      </c>
      <c r="B11539" s="2">
        <v>115036</v>
      </c>
      <c r="C11539" s="2" t="s">
        <v>41</v>
      </c>
      <c r="D11539" s="2" t="s">
        <v>36</v>
      </c>
      <c r="E11539" s="2">
        <v>4809.62</v>
      </c>
      <c r="F11539" s="2">
        <v>0.3</v>
      </c>
      <c r="G11539" s="2">
        <v>1</v>
      </c>
      <c r="H11539" s="3">
        <v>45027</v>
      </c>
      <c r="I11539" s="3">
        <v>45028</v>
      </c>
      <c r="J11539" s="2" t="s">
        <v>15</v>
      </c>
      <c r="K11539" s="2" t="s">
        <v>22</v>
      </c>
      <c r="L11539" s="2">
        <v>1142.46</v>
      </c>
      <c r="M11539" s="2" t="s">
        <v>23</v>
      </c>
      <c r="N11539" s="11">
        <f>L11539/E11539*100</f>
        <v>23.753643739006407</v>
      </c>
      <c r="O11539" s="12" t="str">
        <f>IF(N11539&lt;10,"Low",IF(N11539&lt;20,"Med","High"))</f>
        <v>High</v>
      </c>
      <c r="P11539" s="12">
        <f>sales*discount</f>
        <v>1442.886</v>
      </c>
      <c r="Q11539" s="12">
        <f>sales-Discount_Values</f>
        <v>3366.7339999999999</v>
      </c>
      <c r="R11539" s="12">
        <f>DATEDIF(order_date,delivery_date,"D")</f>
        <v>1</v>
      </c>
      <c r="S11539" s="12"/>
    </row>
    <row r="11540" spans="1:19" ht="14.25" customHeight="1" x14ac:dyDescent="0.35">
      <c r="A11540" s="2" t="s">
        <v>8123</v>
      </c>
      <c r="B11540" s="2">
        <v>108090</v>
      </c>
      <c r="C11540" s="2" t="s">
        <v>41</v>
      </c>
      <c r="D11540" s="2" t="s">
        <v>33</v>
      </c>
      <c r="E11540" s="2">
        <v>1795.67</v>
      </c>
      <c r="F11540" s="2">
        <v>0.3</v>
      </c>
      <c r="G11540" s="2">
        <v>4</v>
      </c>
      <c r="H11540" s="3">
        <v>44997</v>
      </c>
      <c r="I11540" s="3">
        <v>45003</v>
      </c>
      <c r="J11540" s="2" t="s">
        <v>31</v>
      </c>
      <c r="K11540" s="2" t="s">
        <v>27</v>
      </c>
      <c r="L11540" s="2">
        <v>426.62</v>
      </c>
      <c r="M11540" s="2" t="s">
        <v>34</v>
      </c>
      <c r="N11540" s="11">
        <f>L11540/E11540*100</f>
        <v>23.758262932498734</v>
      </c>
      <c r="O11540" s="12" t="str">
        <f>IF(N11540&lt;10,"Low",IF(N11540&lt;20,"Med","High"))</f>
        <v>High</v>
      </c>
      <c r="P11540" s="12">
        <f>sales*discount</f>
        <v>538.70100000000002</v>
      </c>
      <c r="Q11540" s="12">
        <f>sales-Discount_Values</f>
        <v>1256.9690000000001</v>
      </c>
      <c r="R11540" s="12">
        <f>DATEDIF(order_date,delivery_date,"D")</f>
        <v>6</v>
      </c>
      <c r="S11540" s="12"/>
    </row>
    <row r="11541" spans="1:19" ht="14.25" customHeight="1" x14ac:dyDescent="0.35">
      <c r="A11541" s="2" t="s">
        <v>10092</v>
      </c>
      <c r="B11541" s="2">
        <v>110059</v>
      </c>
      <c r="C11541" s="2" t="s">
        <v>13</v>
      </c>
      <c r="D11541" s="2" t="s">
        <v>20</v>
      </c>
      <c r="E11541" s="2">
        <v>2779.77</v>
      </c>
      <c r="F11541" s="2">
        <v>0.37</v>
      </c>
      <c r="G11541" s="2">
        <v>9</v>
      </c>
      <c r="H11541" s="3">
        <v>45542</v>
      </c>
      <c r="I11541" s="3">
        <v>45546</v>
      </c>
      <c r="J11541" s="2" t="s">
        <v>21</v>
      </c>
      <c r="K11541" s="2" t="s">
        <v>16</v>
      </c>
      <c r="L11541" s="2">
        <v>660.43</v>
      </c>
      <c r="M11541" s="2" t="s">
        <v>17</v>
      </c>
      <c r="N11541" s="11">
        <f>L11541/E11541*100</f>
        <v>23.758440446511759</v>
      </c>
      <c r="O11541" s="12" t="str">
        <f>IF(N11541&lt;10,"Low",IF(N11541&lt;20,"Med","High"))</f>
        <v>High</v>
      </c>
      <c r="P11541" s="12">
        <f>sales*discount</f>
        <v>1028.5148999999999</v>
      </c>
      <c r="Q11541" s="12">
        <f>sales-Discount_Values</f>
        <v>1751.2551000000001</v>
      </c>
      <c r="R11541" s="12">
        <f>DATEDIF(order_date,delivery_date,"D")</f>
        <v>4</v>
      </c>
      <c r="S11541" s="12"/>
    </row>
    <row r="11542" spans="1:19" ht="14.25" customHeight="1" x14ac:dyDescent="0.35">
      <c r="A11542" s="2" t="s">
        <v>1000</v>
      </c>
      <c r="B11542" s="2">
        <v>100967</v>
      </c>
      <c r="C11542" s="2" t="s">
        <v>41</v>
      </c>
      <c r="D11542" s="2" t="s">
        <v>36</v>
      </c>
      <c r="E11542" s="2">
        <v>3577.7</v>
      </c>
      <c r="F11542" s="2">
        <v>0.2</v>
      </c>
      <c r="G11542" s="2">
        <v>3</v>
      </c>
      <c r="H11542" s="3">
        <v>45569</v>
      </c>
      <c r="I11542" s="3">
        <v>45572</v>
      </c>
      <c r="J11542" s="2" t="s">
        <v>21</v>
      </c>
      <c r="K11542" s="2" t="s">
        <v>22</v>
      </c>
      <c r="L11542" s="2">
        <v>850.04</v>
      </c>
      <c r="M11542" s="2" t="s">
        <v>48</v>
      </c>
      <c r="N11542" s="11">
        <f>L11542/E11542*100</f>
        <v>23.759398496240603</v>
      </c>
      <c r="O11542" s="12" t="str">
        <f>IF(N11542&lt;10,"Low",IF(N11542&lt;20,"Med","High"))</f>
        <v>High</v>
      </c>
      <c r="P11542" s="12">
        <f>sales*discount</f>
        <v>715.54</v>
      </c>
      <c r="Q11542" s="12">
        <f>sales-Discount_Values</f>
        <v>2862.16</v>
      </c>
      <c r="R11542" s="12">
        <f>DATEDIF(order_date,delivery_date,"D")</f>
        <v>3</v>
      </c>
      <c r="S11542" s="12"/>
    </row>
    <row r="11543" spans="1:19" ht="14.25" customHeight="1" x14ac:dyDescent="0.35">
      <c r="A11543" s="2" t="s">
        <v>14349</v>
      </c>
      <c r="B11543" s="2">
        <v>114316</v>
      </c>
      <c r="C11543" s="2" t="s">
        <v>19</v>
      </c>
      <c r="D11543" s="2" t="s">
        <v>20</v>
      </c>
      <c r="E11543" s="2">
        <v>4577.67</v>
      </c>
      <c r="F11543" s="2">
        <v>0.26</v>
      </c>
      <c r="G11543" s="2">
        <v>4</v>
      </c>
      <c r="H11543" s="3">
        <v>45306</v>
      </c>
      <c r="I11543" s="3">
        <v>45310</v>
      </c>
      <c r="J11543" s="2" t="s">
        <v>31</v>
      </c>
      <c r="K11543" s="2" t="s">
        <v>22</v>
      </c>
      <c r="L11543" s="2">
        <v>1087.6600000000001</v>
      </c>
      <c r="M11543" s="2" t="s">
        <v>39</v>
      </c>
      <c r="N11543" s="11">
        <f>L11543/E11543*100</f>
        <v>23.760122507738654</v>
      </c>
      <c r="O11543" s="12" t="str">
        <f>IF(N11543&lt;10,"Low",IF(N11543&lt;20,"Med","High"))</f>
        <v>High</v>
      </c>
      <c r="P11543" s="12">
        <f>sales*discount</f>
        <v>1190.1942000000001</v>
      </c>
      <c r="Q11543" s="12">
        <f>sales-Discount_Values</f>
        <v>3387.4758000000002</v>
      </c>
      <c r="R11543" s="12">
        <f>DATEDIF(order_date,delivery_date,"D")</f>
        <v>4</v>
      </c>
      <c r="S11543" s="12"/>
    </row>
    <row r="11544" spans="1:19" ht="14.25" customHeight="1" x14ac:dyDescent="0.35">
      <c r="A11544" s="2" t="s">
        <v>9310</v>
      </c>
      <c r="B11544" s="2">
        <v>109277</v>
      </c>
      <c r="C11544" s="2" t="s">
        <v>13</v>
      </c>
      <c r="D11544" s="2" t="s">
        <v>36</v>
      </c>
      <c r="E11544" s="2">
        <v>174.03</v>
      </c>
      <c r="F11544" s="2">
        <v>0.01</v>
      </c>
      <c r="G11544" s="2">
        <v>1</v>
      </c>
      <c r="H11544" s="3">
        <v>45436</v>
      </c>
      <c r="I11544" s="3">
        <v>45439</v>
      </c>
      <c r="J11544" s="2" t="s">
        <v>21</v>
      </c>
      <c r="K11544" s="2" t="s">
        <v>16</v>
      </c>
      <c r="L11544" s="2">
        <v>41.35</v>
      </c>
      <c r="M11544" s="2" t="s">
        <v>34</v>
      </c>
      <c r="N11544" s="11">
        <f>L11544/E11544*100</f>
        <v>23.76027121760616</v>
      </c>
      <c r="O11544" s="12" t="str">
        <f>IF(N11544&lt;10,"Low",IF(N11544&lt;20,"Med","High"))</f>
        <v>High</v>
      </c>
      <c r="P11544" s="12">
        <f>sales*discount</f>
        <v>1.7403</v>
      </c>
      <c r="Q11544" s="12">
        <f>sales-Discount_Values</f>
        <v>172.28970000000001</v>
      </c>
      <c r="R11544" s="12">
        <f>DATEDIF(order_date,delivery_date,"D")</f>
        <v>3</v>
      </c>
      <c r="S11544" s="12"/>
    </row>
    <row r="11545" spans="1:19" ht="14.25" customHeight="1" x14ac:dyDescent="0.35">
      <c r="A11545" s="2" t="s">
        <v>14709</v>
      </c>
      <c r="B11545" s="2">
        <v>114676</v>
      </c>
      <c r="C11545" s="2" t="s">
        <v>13</v>
      </c>
      <c r="D11545" s="2" t="s">
        <v>26</v>
      </c>
      <c r="E11545" s="2">
        <v>2062.2800000000002</v>
      </c>
      <c r="F11545" s="2">
        <v>0.32</v>
      </c>
      <c r="G11545" s="2">
        <v>3</v>
      </c>
      <c r="H11545" s="3">
        <v>45594</v>
      </c>
      <c r="I11545" s="3">
        <v>45600</v>
      </c>
      <c r="J11545" s="2" t="s">
        <v>15</v>
      </c>
      <c r="K11545" s="2" t="s">
        <v>22</v>
      </c>
      <c r="L11545" s="2">
        <v>490.12</v>
      </c>
      <c r="M11545" s="2" t="s">
        <v>23</v>
      </c>
      <c r="N11545" s="11">
        <f>L11545/E11545*100</f>
        <v>23.765928971817598</v>
      </c>
      <c r="O11545" s="12" t="str">
        <f>IF(N11545&lt;10,"Low",IF(N11545&lt;20,"Med","High"))</f>
        <v>High</v>
      </c>
      <c r="P11545" s="12">
        <f>sales*discount</f>
        <v>659.92960000000005</v>
      </c>
      <c r="Q11545" s="12">
        <f>sales-Discount_Values</f>
        <v>1402.3504000000003</v>
      </c>
      <c r="R11545" s="12">
        <f>DATEDIF(order_date,delivery_date,"D")</f>
        <v>6</v>
      </c>
      <c r="S11545" s="12"/>
    </row>
    <row r="11546" spans="1:19" ht="14.25" customHeight="1" x14ac:dyDescent="0.35">
      <c r="A11546" s="2" t="s">
        <v>13192</v>
      </c>
      <c r="B11546" s="2">
        <v>113159</v>
      </c>
      <c r="C11546" s="2" t="s">
        <v>13</v>
      </c>
      <c r="D11546" s="2" t="s">
        <v>26</v>
      </c>
      <c r="E11546" s="2">
        <v>3162.07</v>
      </c>
      <c r="F11546" s="2">
        <v>0.49</v>
      </c>
      <c r="G11546" s="2">
        <v>1</v>
      </c>
      <c r="H11546" s="3">
        <v>44950</v>
      </c>
      <c r="I11546" s="3">
        <v>44956</v>
      </c>
      <c r="J11546" s="2" t="s">
        <v>21</v>
      </c>
      <c r="K11546" s="2" t="s">
        <v>16</v>
      </c>
      <c r="L11546" s="2">
        <v>751.66</v>
      </c>
      <c r="M11546" s="2" t="s">
        <v>23</v>
      </c>
      <c r="N11546" s="11">
        <f>L11546/E11546*100</f>
        <v>23.771137261350948</v>
      </c>
      <c r="O11546" s="12" t="str">
        <f>IF(N11546&lt;10,"Low",IF(N11546&lt;20,"Med","High"))</f>
        <v>High</v>
      </c>
      <c r="P11546" s="12">
        <f>sales*discount</f>
        <v>1549.4143000000001</v>
      </c>
      <c r="Q11546" s="12">
        <f>sales-Discount_Values</f>
        <v>1612.6557</v>
      </c>
      <c r="R11546" s="12">
        <f>DATEDIF(order_date,delivery_date,"D")</f>
        <v>6</v>
      </c>
      <c r="S11546" s="12"/>
    </row>
    <row r="11547" spans="1:19" ht="14.25" customHeight="1" x14ac:dyDescent="0.35">
      <c r="A11547" s="2" t="s">
        <v>2818</v>
      </c>
      <c r="B11547" s="2">
        <v>102785</v>
      </c>
      <c r="C11547" s="2" t="s">
        <v>19</v>
      </c>
      <c r="D11547" s="2" t="s">
        <v>36</v>
      </c>
      <c r="E11547" s="2">
        <v>2400.56</v>
      </c>
      <c r="F11547" s="2">
        <v>0.04</v>
      </c>
      <c r="G11547" s="2">
        <v>5</v>
      </c>
      <c r="H11547" s="3">
        <v>45488</v>
      </c>
      <c r="I11547" s="3">
        <v>45494</v>
      </c>
      <c r="J11547" s="2" t="s">
        <v>31</v>
      </c>
      <c r="K11547" s="2" t="s">
        <v>27</v>
      </c>
      <c r="L11547" s="2">
        <v>570.66999999999996</v>
      </c>
      <c r="M11547" s="2" t="s">
        <v>28</v>
      </c>
      <c r="N11547" s="11">
        <f>L11547/E11547*100</f>
        <v>23.772369780384576</v>
      </c>
      <c r="O11547" s="12" t="str">
        <f>IF(N11547&lt;10,"Low",IF(N11547&lt;20,"Med","High"))</f>
        <v>High</v>
      </c>
      <c r="P11547" s="12">
        <f>sales*discount</f>
        <v>96.022400000000005</v>
      </c>
      <c r="Q11547" s="12">
        <f>sales-Discount_Values</f>
        <v>2304.5376000000001</v>
      </c>
      <c r="R11547" s="12">
        <f>DATEDIF(order_date,delivery_date,"D")</f>
        <v>6</v>
      </c>
      <c r="S11547" s="12"/>
    </row>
    <row r="11548" spans="1:19" ht="14.25" customHeight="1" x14ac:dyDescent="0.35">
      <c r="A11548" s="2" t="s">
        <v>2478</v>
      </c>
      <c r="B11548" s="2">
        <v>102445</v>
      </c>
      <c r="C11548" s="2" t="s">
        <v>25</v>
      </c>
      <c r="D11548" s="2" t="s">
        <v>20</v>
      </c>
      <c r="E11548" s="2">
        <v>2933.07</v>
      </c>
      <c r="F11548" s="2">
        <v>0.12</v>
      </c>
      <c r="G11548" s="2">
        <v>1</v>
      </c>
      <c r="H11548" s="3">
        <v>45093</v>
      </c>
      <c r="I11548" s="3">
        <v>45097</v>
      </c>
      <c r="J11548" s="2" t="s">
        <v>21</v>
      </c>
      <c r="K11548" s="2" t="s">
        <v>22</v>
      </c>
      <c r="L11548" s="2">
        <v>697.28</v>
      </c>
      <c r="M11548" s="2" t="s">
        <v>39</v>
      </c>
      <c r="N11548" s="11">
        <f>L11548/E11548*100</f>
        <v>23.773043261838275</v>
      </c>
      <c r="O11548" s="12" t="str">
        <f>IF(N11548&lt;10,"Low",IF(N11548&lt;20,"Med","High"))</f>
        <v>High</v>
      </c>
      <c r="P11548" s="12">
        <f>sales*discount</f>
        <v>351.96840000000003</v>
      </c>
      <c r="Q11548" s="12">
        <f>sales-Discount_Values</f>
        <v>2581.1016</v>
      </c>
      <c r="R11548" s="12">
        <f>DATEDIF(order_date,delivery_date,"D")</f>
        <v>4</v>
      </c>
      <c r="S11548" s="12"/>
    </row>
    <row r="11549" spans="1:19" ht="14.25" customHeight="1" x14ac:dyDescent="0.35">
      <c r="A11549" s="2" t="s">
        <v>4909</v>
      </c>
      <c r="B11549" s="2">
        <v>104876</v>
      </c>
      <c r="C11549" s="2" t="s">
        <v>19</v>
      </c>
      <c r="D11549" s="2" t="s">
        <v>36</v>
      </c>
      <c r="E11549" s="2">
        <v>408.37</v>
      </c>
      <c r="F11549" s="2">
        <v>0.02</v>
      </c>
      <c r="G11549" s="2">
        <v>1</v>
      </c>
      <c r="H11549" s="3">
        <v>45050</v>
      </c>
      <c r="I11549" s="3">
        <v>45054</v>
      </c>
      <c r="J11549" s="2" t="s">
        <v>21</v>
      </c>
      <c r="K11549" s="2" t="s">
        <v>16</v>
      </c>
      <c r="L11549" s="2">
        <v>97.09</v>
      </c>
      <c r="M11549" s="2" t="s">
        <v>28</v>
      </c>
      <c r="N11549" s="11">
        <f>L11549/E11549*100</f>
        <v>23.775007958469036</v>
      </c>
      <c r="O11549" s="12" t="str">
        <f>IF(N11549&lt;10,"Low",IF(N11549&lt;20,"Med","High"))</f>
        <v>High</v>
      </c>
      <c r="P11549" s="12">
        <f>sales*discount</f>
        <v>8.1674000000000007</v>
      </c>
      <c r="Q11549" s="12">
        <f>sales-Discount_Values</f>
        <v>400.20260000000002</v>
      </c>
      <c r="R11549" s="12">
        <f>DATEDIF(order_date,delivery_date,"D")</f>
        <v>4</v>
      </c>
      <c r="S11549" s="12"/>
    </row>
    <row r="11550" spans="1:19" ht="14.25" customHeight="1" x14ac:dyDescent="0.35">
      <c r="A11550" s="2" t="s">
        <v>414</v>
      </c>
      <c r="B11550" s="2">
        <v>100381</v>
      </c>
      <c r="C11550" s="2" t="s">
        <v>41</v>
      </c>
      <c r="D11550" s="2" t="s">
        <v>36</v>
      </c>
      <c r="E11550" s="2">
        <v>3973.36</v>
      </c>
      <c r="F11550" s="2">
        <v>0.38</v>
      </c>
      <c r="G11550" s="2">
        <v>3</v>
      </c>
      <c r="H11550" s="3">
        <v>45632</v>
      </c>
      <c r="I11550" s="3">
        <v>45637</v>
      </c>
      <c r="J11550" s="2" t="s">
        <v>15</v>
      </c>
      <c r="K11550" s="2" t="s">
        <v>16</v>
      </c>
      <c r="L11550" s="2">
        <v>944.78</v>
      </c>
      <c r="M11550" s="2" t="s">
        <v>17</v>
      </c>
      <c r="N11550" s="11">
        <f>L11550/E11550*100</f>
        <v>23.777860551271466</v>
      </c>
      <c r="O11550" s="12" t="str">
        <f>IF(N11550&lt;10,"Low",IF(N11550&lt;20,"Med","High"))</f>
        <v>High</v>
      </c>
      <c r="P11550" s="12">
        <f>sales*discount</f>
        <v>1509.8768</v>
      </c>
      <c r="Q11550" s="12">
        <f>sales-Discount_Values</f>
        <v>2463.4832000000001</v>
      </c>
      <c r="R11550" s="12">
        <f>DATEDIF(order_date,delivery_date,"D")</f>
        <v>5</v>
      </c>
      <c r="S11550" s="12"/>
    </row>
    <row r="11551" spans="1:19" ht="14.25" customHeight="1" x14ac:dyDescent="0.35">
      <c r="A11551" s="2" t="s">
        <v>9392</v>
      </c>
      <c r="B11551" s="2">
        <v>109359</v>
      </c>
      <c r="C11551" s="2" t="s">
        <v>13</v>
      </c>
      <c r="D11551" s="2" t="s">
        <v>20</v>
      </c>
      <c r="E11551" s="2">
        <v>3506.54</v>
      </c>
      <c r="F11551" s="2">
        <v>0.46</v>
      </c>
      <c r="G11551" s="2">
        <v>2</v>
      </c>
      <c r="H11551" s="3">
        <v>45101</v>
      </c>
      <c r="I11551" s="3">
        <v>45104</v>
      </c>
      <c r="J11551" s="2" t="s">
        <v>31</v>
      </c>
      <c r="K11551" s="2" t="s">
        <v>27</v>
      </c>
      <c r="L11551" s="2">
        <v>833.91</v>
      </c>
      <c r="M11551" s="2" t="s">
        <v>23</v>
      </c>
      <c r="N11551" s="11">
        <f>L11551/E11551*100</f>
        <v>23.781562451875637</v>
      </c>
      <c r="O11551" s="12" t="str">
        <f>IF(N11551&lt;10,"Low",IF(N11551&lt;20,"Med","High"))</f>
        <v>High</v>
      </c>
      <c r="P11551" s="12">
        <f>sales*discount</f>
        <v>1613.0084000000002</v>
      </c>
      <c r="Q11551" s="12">
        <f>sales-Discount_Values</f>
        <v>1893.5315999999998</v>
      </c>
      <c r="R11551" s="12">
        <f>DATEDIF(order_date,delivery_date,"D")</f>
        <v>3</v>
      </c>
      <c r="S11551" s="12"/>
    </row>
    <row r="11552" spans="1:19" ht="14.25" customHeight="1" x14ac:dyDescent="0.35">
      <c r="A11552" s="2" t="s">
        <v>11233</v>
      </c>
      <c r="B11552" s="2">
        <v>111200</v>
      </c>
      <c r="C11552" s="2" t="s">
        <v>19</v>
      </c>
      <c r="D11552" s="2" t="s">
        <v>33</v>
      </c>
      <c r="E11552" s="2">
        <v>3536.98</v>
      </c>
      <c r="F11552" s="2">
        <v>0.34</v>
      </c>
      <c r="G11552" s="2">
        <v>5</v>
      </c>
      <c r="H11552" s="3">
        <v>45142</v>
      </c>
      <c r="I11552" s="3">
        <v>45149</v>
      </c>
      <c r="J11552" s="2" t="s">
        <v>31</v>
      </c>
      <c r="K11552" s="2" t="s">
        <v>22</v>
      </c>
      <c r="L11552" s="2">
        <v>841.35</v>
      </c>
      <c r="M11552" s="2" t="s">
        <v>23</v>
      </c>
      <c r="N11552" s="11">
        <f>L11552/E11552*100</f>
        <v>23.787242223591878</v>
      </c>
      <c r="O11552" s="12" t="str">
        <f>IF(N11552&lt;10,"Low",IF(N11552&lt;20,"Med","High"))</f>
        <v>High</v>
      </c>
      <c r="P11552" s="12">
        <f>sales*discount</f>
        <v>1202.5732</v>
      </c>
      <c r="Q11552" s="12">
        <f>sales-Discount_Values</f>
        <v>2334.4067999999997</v>
      </c>
      <c r="R11552" s="12">
        <f>DATEDIF(order_date,delivery_date,"D")</f>
        <v>7</v>
      </c>
      <c r="S11552" s="12"/>
    </row>
    <row r="11553" spans="1:19" ht="14.25" customHeight="1" x14ac:dyDescent="0.35">
      <c r="A11553" s="2" t="s">
        <v>11424</v>
      </c>
      <c r="B11553" s="2">
        <v>111391</v>
      </c>
      <c r="C11553" s="2" t="s">
        <v>19</v>
      </c>
      <c r="D11553" s="2" t="s">
        <v>36</v>
      </c>
      <c r="E11553" s="2">
        <v>2894.12</v>
      </c>
      <c r="F11553" s="2">
        <v>0.44</v>
      </c>
      <c r="G11553" s="2">
        <v>3</v>
      </c>
      <c r="H11553" s="3">
        <v>45302</v>
      </c>
      <c r="I11553" s="3">
        <v>45309</v>
      </c>
      <c r="J11553" s="2" t="s">
        <v>15</v>
      </c>
      <c r="K11553" s="2" t="s">
        <v>22</v>
      </c>
      <c r="L11553" s="2">
        <v>688.53</v>
      </c>
      <c r="M11553" s="2" t="s">
        <v>28</v>
      </c>
      <c r="N11553" s="11">
        <f>L11553/E11553*100</f>
        <v>23.790651389714316</v>
      </c>
      <c r="O11553" s="12" t="str">
        <f>IF(N11553&lt;10,"Low",IF(N11553&lt;20,"Med","High"))</f>
        <v>High</v>
      </c>
      <c r="P11553" s="12">
        <f>sales*discount</f>
        <v>1273.4128000000001</v>
      </c>
      <c r="Q11553" s="12">
        <f>sales-Discount_Values</f>
        <v>1620.7071999999998</v>
      </c>
      <c r="R11553" s="12">
        <f>DATEDIF(order_date,delivery_date,"D")</f>
        <v>7</v>
      </c>
      <c r="S11553" s="12"/>
    </row>
    <row r="11554" spans="1:19" ht="14.25" customHeight="1" x14ac:dyDescent="0.35">
      <c r="A11554" s="2" t="s">
        <v>389</v>
      </c>
      <c r="B11554" s="2">
        <v>100356</v>
      </c>
      <c r="C11554" s="2" t="s">
        <v>41</v>
      </c>
      <c r="D11554" s="2" t="s">
        <v>26</v>
      </c>
      <c r="E11554" s="2">
        <v>2931.18</v>
      </c>
      <c r="F11554" s="2">
        <v>0.11</v>
      </c>
      <c r="G11554" s="2">
        <v>5</v>
      </c>
      <c r="H11554" s="3">
        <v>45555</v>
      </c>
      <c r="I11554" s="3">
        <v>45558</v>
      </c>
      <c r="J11554" s="2" t="s">
        <v>15</v>
      </c>
      <c r="K11554" s="2" t="s">
        <v>16</v>
      </c>
      <c r="L11554" s="2">
        <v>697.38</v>
      </c>
      <c r="M11554" s="2" t="s">
        <v>34</v>
      </c>
      <c r="N11554" s="11">
        <f>L11554/E11554*100</f>
        <v>23.791783513806728</v>
      </c>
      <c r="O11554" s="12" t="str">
        <f>IF(N11554&lt;10,"Low",IF(N11554&lt;20,"Med","High"))</f>
        <v>High</v>
      </c>
      <c r="P11554" s="12">
        <f>sales*discount</f>
        <v>322.4298</v>
      </c>
      <c r="Q11554" s="12">
        <f>sales-Discount_Values</f>
        <v>2608.7501999999999</v>
      </c>
      <c r="R11554" s="12">
        <f>DATEDIF(order_date,delivery_date,"D")</f>
        <v>3</v>
      </c>
      <c r="S11554" s="12"/>
    </row>
    <row r="11555" spans="1:19" ht="14.25" customHeight="1" x14ac:dyDescent="0.35">
      <c r="A11555" s="2" t="s">
        <v>9045</v>
      </c>
      <c r="B11555" s="2">
        <v>109012</v>
      </c>
      <c r="C11555" s="2" t="s">
        <v>41</v>
      </c>
      <c r="D11555" s="2" t="s">
        <v>26</v>
      </c>
      <c r="E11555" s="2">
        <v>3024.25</v>
      </c>
      <c r="F11555" s="2">
        <v>0.25</v>
      </c>
      <c r="G11555" s="2">
        <v>2</v>
      </c>
      <c r="H11555" s="3">
        <v>45612</v>
      </c>
      <c r="I11555" s="3">
        <v>45615</v>
      </c>
      <c r="J11555" s="2" t="s">
        <v>15</v>
      </c>
      <c r="K11555" s="2" t="s">
        <v>22</v>
      </c>
      <c r="L11555" s="2">
        <v>719.59</v>
      </c>
      <c r="M11555" s="2" t="s">
        <v>23</v>
      </c>
      <c r="N11555" s="11">
        <f>L11555/E11555*100</f>
        <v>23.793998512027777</v>
      </c>
      <c r="O11555" s="12" t="str">
        <f>IF(N11555&lt;10,"Low",IF(N11555&lt;20,"Med","High"))</f>
        <v>High</v>
      </c>
      <c r="P11555" s="12">
        <f>sales*discount</f>
        <v>756.0625</v>
      </c>
      <c r="Q11555" s="12">
        <f>sales-Discount_Values</f>
        <v>2268.1875</v>
      </c>
      <c r="R11555" s="12">
        <f>DATEDIF(order_date,delivery_date,"D")</f>
        <v>3</v>
      </c>
      <c r="S11555" s="12"/>
    </row>
    <row r="11556" spans="1:19" ht="14.25" customHeight="1" x14ac:dyDescent="0.35">
      <c r="A11556" s="2" t="s">
        <v>11574</v>
      </c>
      <c r="B11556" s="2">
        <v>111541</v>
      </c>
      <c r="C11556" s="2" t="s">
        <v>41</v>
      </c>
      <c r="D11556" s="2" t="s">
        <v>20</v>
      </c>
      <c r="E11556" s="2">
        <v>608.55999999999995</v>
      </c>
      <c r="F11556" s="2">
        <v>0.35</v>
      </c>
      <c r="G11556" s="2">
        <v>7</v>
      </c>
      <c r="H11556" s="3">
        <v>45621</v>
      </c>
      <c r="I11556" s="3">
        <v>45628</v>
      </c>
      <c r="J11556" s="2" t="s">
        <v>15</v>
      </c>
      <c r="K11556" s="2" t="s">
        <v>27</v>
      </c>
      <c r="L11556" s="2">
        <v>144.82</v>
      </c>
      <c r="M11556" s="2" t="s">
        <v>48</v>
      </c>
      <c r="N11556" s="11">
        <f>L11556/E11556*100</f>
        <v>23.797160510056528</v>
      </c>
      <c r="O11556" s="12" t="str">
        <f>IF(N11556&lt;10,"Low",IF(N11556&lt;20,"Med","High"))</f>
        <v>High</v>
      </c>
      <c r="P11556" s="12">
        <f>sales*discount</f>
        <v>212.99599999999998</v>
      </c>
      <c r="Q11556" s="12">
        <f>sales-Discount_Values</f>
        <v>395.56399999999996</v>
      </c>
      <c r="R11556" s="12">
        <f>DATEDIF(order_date,delivery_date,"D")</f>
        <v>7</v>
      </c>
      <c r="S11556" s="12"/>
    </row>
    <row r="11557" spans="1:19" ht="14.25" customHeight="1" x14ac:dyDescent="0.35">
      <c r="A11557" s="2" t="s">
        <v>11171</v>
      </c>
      <c r="B11557" s="2">
        <v>111138</v>
      </c>
      <c r="C11557" s="2" t="s">
        <v>13</v>
      </c>
      <c r="D11557" s="2" t="s">
        <v>20</v>
      </c>
      <c r="E11557" s="2">
        <v>4565.04</v>
      </c>
      <c r="F11557" s="2">
        <v>0.27</v>
      </c>
      <c r="G11557" s="2">
        <v>8</v>
      </c>
      <c r="H11557" s="3">
        <v>45443</v>
      </c>
      <c r="I11557" s="3">
        <v>45449</v>
      </c>
      <c r="J11557" s="2" t="s">
        <v>21</v>
      </c>
      <c r="K11557" s="2" t="s">
        <v>27</v>
      </c>
      <c r="L11557" s="2">
        <v>1086.44</v>
      </c>
      <c r="M11557" s="2" t="s">
        <v>34</v>
      </c>
      <c r="N11557" s="11">
        <f>L11557/E11557*100</f>
        <v>23.799134290170514</v>
      </c>
      <c r="O11557" s="12" t="str">
        <f>IF(N11557&lt;10,"Low",IF(N11557&lt;20,"Med","High"))</f>
        <v>High</v>
      </c>
      <c r="P11557" s="12">
        <f>sales*discount</f>
        <v>1232.5608</v>
      </c>
      <c r="Q11557" s="12">
        <f>sales-Discount_Values</f>
        <v>3332.4791999999998</v>
      </c>
      <c r="R11557" s="12">
        <f>DATEDIF(order_date,delivery_date,"D")</f>
        <v>6</v>
      </c>
      <c r="S11557" s="12"/>
    </row>
    <row r="11558" spans="1:19" ht="14.25" customHeight="1" x14ac:dyDescent="0.35">
      <c r="A11558" s="2" t="s">
        <v>12392</v>
      </c>
      <c r="B11558" s="2">
        <v>112359</v>
      </c>
      <c r="C11558" s="2" t="s">
        <v>13</v>
      </c>
      <c r="D11558" s="2" t="s">
        <v>14</v>
      </c>
      <c r="E11558" s="2">
        <v>1089.3599999999999</v>
      </c>
      <c r="F11558" s="2">
        <v>0.2</v>
      </c>
      <c r="G11558" s="2">
        <v>8</v>
      </c>
      <c r="H11558" s="3">
        <v>45522</v>
      </c>
      <c r="I11558" s="3">
        <v>45524</v>
      </c>
      <c r="J11558" s="2" t="s">
        <v>31</v>
      </c>
      <c r="K11558" s="2" t="s">
        <v>27</v>
      </c>
      <c r="L11558" s="2">
        <v>259.27999999999997</v>
      </c>
      <c r="M11558" s="2" t="s">
        <v>39</v>
      </c>
      <c r="N11558" s="11">
        <f>L11558/E11558*100</f>
        <v>23.801130939267093</v>
      </c>
      <c r="O11558" s="12" t="str">
        <f>IF(N11558&lt;10,"Low",IF(N11558&lt;20,"Med","High"))</f>
        <v>High</v>
      </c>
      <c r="P11558" s="12">
        <f>sales*discount</f>
        <v>217.87199999999999</v>
      </c>
      <c r="Q11558" s="12">
        <f>sales-Discount_Values</f>
        <v>871.48799999999994</v>
      </c>
      <c r="R11558" s="12">
        <f>DATEDIF(order_date,delivery_date,"D")</f>
        <v>2</v>
      </c>
      <c r="S11558" s="12"/>
    </row>
    <row r="11559" spans="1:19" ht="14.25" customHeight="1" x14ac:dyDescent="0.35">
      <c r="A11559" s="2" t="s">
        <v>10287</v>
      </c>
      <c r="B11559" s="2">
        <v>110254</v>
      </c>
      <c r="C11559" s="2" t="s">
        <v>25</v>
      </c>
      <c r="D11559" s="2" t="s">
        <v>36</v>
      </c>
      <c r="E11559" s="2">
        <v>858.33</v>
      </c>
      <c r="F11559" s="2">
        <v>0.49</v>
      </c>
      <c r="G11559" s="2">
        <v>5</v>
      </c>
      <c r="H11559" s="3">
        <v>45066</v>
      </c>
      <c r="I11559" s="3">
        <v>45071</v>
      </c>
      <c r="J11559" s="2" t="s">
        <v>21</v>
      </c>
      <c r="K11559" s="2" t="s">
        <v>16</v>
      </c>
      <c r="L11559" s="2">
        <v>204.3</v>
      </c>
      <c r="M11559" s="2" t="s">
        <v>34</v>
      </c>
      <c r="N11559" s="11">
        <f>L11559/E11559*100</f>
        <v>23.802034182657021</v>
      </c>
      <c r="O11559" s="12" t="str">
        <f>IF(N11559&lt;10,"Low",IF(N11559&lt;20,"Med","High"))</f>
        <v>High</v>
      </c>
      <c r="P11559" s="12">
        <f>sales*discount</f>
        <v>420.58170000000001</v>
      </c>
      <c r="Q11559" s="12">
        <f>sales-Discount_Values</f>
        <v>437.74830000000003</v>
      </c>
      <c r="R11559" s="12">
        <f>DATEDIF(order_date,delivery_date,"D")</f>
        <v>5</v>
      </c>
      <c r="S11559" s="12"/>
    </row>
    <row r="11560" spans="1:19" ht="14.25" customHeight="1" x14ac:dyDescent="0.35">
      <c r="A11560" s="2" t="s">
        <v>497</v>
      </c>
      <c r="B11560" s="2">
        <v>100464</v>
      </c>
      <c r="C11560" s="2" t="s">
        <v>19</v>
      </c>
      <c r="D11560" s="2" t="s">
        <v>20</v>
      </c>
      <c r="E11560" s="2">
        <v>2317.29</v>
      </c>
      <c r="F11560" s="2">
        <v>0.2</v>
      </c>
      <c r="G11560" s="2">
        <v>1</v>
      </c>
      <c r="H11560" s="3">
        <v>45653</v>
      </c>
      <c r="I11560" s="3">
        <v>45657</v>
      </c>
      <c r="J11560" s="2" t="s">
        <v>15</v>
      </c>
      <c r="K11560" s="2" t="s">
        <v>27</v>
      </c>
      <c r="L11560" s="2">
        <v>551.62</v>
      </c>
      <c r="M11560" s="2" t="s">
        <v>48</v>
      </c>
      <c r="N11560" s="11">
        <f>L11560/E11560*100</f>
        <v>23.804530291849531</v>
      </c>
      <c r="O11560" s="12" t="str">
        <f>IF(N11560&lt;10,"Low",IF(N11560&lt;20,"Med","High"))</f>
        <v>High</v>
      </c>
      <c r="P11560" s="12">
        <f>sales*discount</f>
        <v>463.45800000000003</v>
      </c>
      <c r="Q11560" s="12">
        <f>sales-Discount_Values</f>
        <v>1853.8319999999999</v>
      </c>
      <c r="R11560" s="12">
        <f>DATEDIF(order_date,delivery_date,"D")</f>
        <v>4</v>
      </c>
      <c r="S11560" s="12"/>
    </row>
    <row r="11561" spans="1:19" ht="14.25" customHeight="1" x14ac:dyDescent="0.35">
      <c r="A11561" s="2" t="s">
        <v>4366</v>
      </c>
      <c r="B11561" s="2">
        <v>104333</v>
      </c>
      <c r="C11561" s="2" t="s">
        <v>25</v>
      </c>
      <c r="D11561" s="2" t="s">
        <v>33</v>
      </c>
      <c r="E11561" s="2">
        <v>1800.52</v>
      </c>
      <c r="F11561" s="2">
        <v>0.19</v>
      </c>
      <c r="G11561" s="2">
        <v>6</v>
      </c>
      <c r="H11561" s="3">
        <v>45654</v>
      </c>
      <c r="I11561" s="3">
        <v>45657</v>
      </c>
      <c r="J11561" s="2" t="s">
        <v>31</v>
      </c>
      <c r="K11561" s="2" t="s">
        <v>27</v>
      </c>
      <c r="L11561" s="2">
        <v>428.65</v>
      </c>
      <c r="M11561" s="2" t="s">
        <v>17</v>
      </c>
      <c r="N11561" s="11">
        <f>L11561/E11561*100</f>
        <v>23.807011307844402</v>
      </c>
      <c r="O11561" s="12" t="str">
        <f>IF(N11561&lt;10,"Low",IF(N11561&lt;20,"Med","High"))</f>
        <v>High</v>
      </c>
      <c r="P11561" s="12">
        <f>sales*discount</f>
        <v>342.09879999999998</v>
      </c>
      <c r="Q11561" s="12">
        <f>sales-Discount_Values</f>
        <v>1458.4212</v>
      </c>
      <c r="R11561" s="12">
        <f>DATEDIF(order_date,delivery_date,"D")</f>
        <v>3</v>
      </c>
      <c r="S11561" s="12"/>
    </row>
    <row r="11562" spans="1:19" ht="14.25" customHeight="1" x14ac:dyDescent="0.35">
      <c r="A11562" s="2" t="s">
        <v>9618</v>
      </c>
      <c r="B11562" s="2">
        <v>109585</v>
      </c>
      <c r="C11562" s="2" t="s">
        <v>41</v>
      </c>
      <c r="D11562" s="2" t="s">
        <v>14</v>
      </c>
      <c r="E11562" s="2">
        <v>1954.4</v>
      </c>
      <c r="F11562" s="2">
        <v>0.17</v>
      </c>
      <c r="G11562" s="2">
        <v>8</v>
      </c>
      <c r="H11562" s="3">
        <v>44963</v>
      </c>
      <c r="I11562" s="3">
        <v>44964</v>
      </c>
      <c r="J11562" s="2" t="s">
        <v>21</v>
      </c>
      <c r="K11562" s="2" t="s">
        <v>16</v>
      </c>
      <c r="L11562" s="2">
        <v>465.4</v>
      </c>
      <c r="M11562" s="2" t="s">
        <v>28</v>
      </c>
      <c r="N11562" s="11">
        <f>L11562/E11562*100</f>
        <v>23.812934916086775</v>
      </c>
      <c r="O11562" s="12" t="str">
        <f>IF(N11562&lt;10,"Low",IF(N11562&lt;20,"Med","High"))</f>
        <v>High</v>
      </c>
      <c r="P11562" s="12">
        <f>sales*discount</f>
        <v>332.24800000000005</v>
      </c>
      <c r="Q11562" s="12">
        <f>sales-Discount_Values</f>
        <v>1622.152</v>
      </c>
      <c r="R11562" s="12">
        <f>DATEDIF(order_date,delivery_date,"D")</f>
        <v>1</v>
      </c>
      <c r="S11562" s="12"/>
    </row>
    <row r="11563" spans="1:19" ht="14.25" customHeight="1" x14ac:dyDescent="0.35">
      <c r="A11563" s="2" t="s">
        <v>13270</v>
      </c>
      <c r="B11563" s="2">
        <v>113237</v>
      </c>
      <c r="C11563" s="2" t="s">
        <v>19</v>
      </c>
      <c r="D11563" s="2" t="s">
        <v>20</v>
      </c>
      <c r="E11563" s="2">
        <v>1461.55</v>
      </c>
      <c r="F11563" s="2">
        <v>0.28000000000000003</v>
      </c>
      <c r="G11563" s="2">
        <v>9</v>
      </c>
      <c r="H11563" s="3">
        <v>45076</v>
      </c>
      <c r="I11563" s="3">
        <v>45078</v>
      </c>
      <c r="J11563" s="2" t="s">
        <v>21</v>
      </c>
      <c r="K11563" s="2" t="s">
        <v>27</v>
      </c>
      <c r="L11563" s="2">
        <v>348.09</v>
      </c>
      <c r="M11563" s="2" t="s">
        <v>23</v>
      </c>
      <c r="N11563" s="11">
        <f>L11563/E11563*100</f>
        <v>23.816496185556428</v>
      </c>
      <c r="O11563" s="12" t="str">
        <f>IF(N11563&lt;10,"Low",IF(N11563&lt;20,"Med","High"))</f>
        <v>High</v>
      </c>
      <c r="P11563" s="12">
        <f>sales*discount</f>
        <v>409.23400000000004</v>
      </c>
      <c r="Q11563" s="12">
        <f>sales-Discount_Values</f>
        <v>1052.3159999999998</v>
      </c>
      <c r="R11563" s="12">
        <f>DATEDIF(order_date,delivery_date,"D")</f>
        <v>2</v>
      </c>
      <c r="S11563" s="12"/>
    </row>
    <row r="11564" spans="1:19" ht="14.25" customHeight="1" x14ac:dyDescent="0.35">
      <c r="A11564" s="2" t="s">
        <v>13037</v>
      </c>
      <c r="B11564" s="2">
        <v>113004</v>
      </c>
      <c r="C11564" s="2" t="s">
        <v>41</v>
      </c>
      <c r="D11564" s="2" t="s">
        <v>26</v>
      </c>
      <c r="E11564" s="2">
        <v>740.45</v>
      </c>
      <c r="F11564" s="2">
        <v>0.39</v>
      </c>
      <c r="G11564" s="2">
        <v>1</v>
      </c>
      <c r="H11564" s="3">
        <v>45629</v>
      </c>
      <c r="I11564" s="3">
        <v>45632</v>
      </c>
      <c r="J11564" s="2" t="s">
        <v>31</v>
      </c>
      <c r="K11564" s="2" t="s">
        <v>22</v>
      </c>
      <c r="L11564" s="2">
        <v>176.36</v>
      </c>
      <c r="M11564" s="2" t="s">
        <v>34</v>
      </c>
      <c r="N11564" s="11">
        <f>L11564/E11564*100</f>
        <v>23.817948544803833</v>
      </c>
      <c r="O11564" s="12" t="str">
        <f>IF(N11564&lt;10,"Low",IF(N11564&lt;20,"Med","High"))</f>
        <v>High</v>
      </c>
      <c r="P11564" s="12">
        <f>sales*discount</f>
        <v>288.77550000000002</v>
      </c>
      <c r="Q11564" s="12">
        <f>sales-Discount_Values</f>
        <v>451.67450000000002</v>
      </c>
      <c r="R11564" s="12">
        <f>DATEDIF(order_date,delivery_date,"D")</f>
        <v>3</v>
      </c>
      <c r="S11564" s="12"/>
    </row>
    <row r="11565" spans="1:19" ht="14.25" customHeight="1" x14ac:dyDescent="0.35">
      <c r="A11565" s="2" t="s">
        <v>3621</v>
      </c>
      <c r="B11565" s="2">
        <v>103588</v>
      </c>
      <c r="C11565" s="2" t="s">
        <v>25</v>
      </c>
      <c r="D11565" s="2" t="s">
        <v>20</v>
      </c>
      <c r="E11565" s="2">
        <v>2290.79</v>
      </c>
      <c r="F11565" s="2">
        <v>0.14000000000000001</v>
      </c>
      <c r="G11565" s="2">
        <v>4</v>
      </c>
      <c r="H11565" s="3">
        <v>45367</v>
      </c>
      <c r="I11565" s="3">
        <v>45369</v>
      </c>
      <c r="J11565" s="2" t="s">
        <v>21</v>
      </c>
      <c r="K11565" s="2" t="s">
        <v>22</v>
      </c>
      <c r="L11565" s="2">
        <v>545.65</v>
      </c>
      <c r="M11565" s="2" t="s">
        <v>48</v>
      </c>
      <c r="N11565" s="11">
        <f>L11565/E11565*100</f>
        <v>23.819293780748126</v>
      </c>
      <c r="O11565" s="12" t="str">
        <f>IF(N11565&lt;10,"Low",IF(N11565&lt;20,"Med","High"))</f>
        <v>High</v>
      </c>
      <c r="P11565" s="12">
        <f>sales*discount</f>
        <v>320.7106</v>
      </c>
      <c r="Q11565" s="12">
        <f>sales-Discount_Values</f>
        <v>1970.0794000000001</v>
      </c>
      <c r="R11565" s="12">
        <f>DATEDIF(order_date,delivery_date,"D")</f>
        <v>2</v>
      </c>
      <c r="S11565" s="12"/>
    </row>
    <row r="11566" spans="1:19" ht="14.25" customHeight="1" x14ac:dyDescent="0.35">
      <c r="A11566" s="2" t="s">
        <v>5812</v>
      </c>
      <c r="B11566" s="2">
        <v>105779</v>
      </c>
      <c r="C11566" s="2" t="s">
        <v>13</v>
      </c>
      <c r="D11566" s="2" t="s">
        <v>20</v>
      </c>
      <c r="E11566" s="2">
        <v>166.25</v>
      </c>
      <c r="F11566" s="2">
        <v>0.45</v>
      </c>
      <c r="G11566" s="2">
        <v>2</v>
      </c>
      <c r="H11566" s="3">
        <v>45014</v>
      </c>
      <c r="I11566" s="3">
        <v>45019</v>
      </c>
      <c r="J11566" s="2" t="s">
        <v>21</v>
      </c>
      <c r="K11566" s="2" t="s">
        <v>27</v>
      </c>
      <c r="L11566" s="2">
        <v>39.6</v>
      </c>
      <c r="M11566" s="2" t="s">
        <v>17</v>
      </c>
      <c r="N11566" s="11">
        <f>L11566/E11566*100</f>
        <v>23.819548872180452</v>
      </c>
      <c r="O11566" s="12" t="str">
        <f>IF(N11566&lt;10,"Low",IF(N11566&lt;20,"Med","High"))</f>
        <v>High</v>
      </c>
      <c r="P11566" s="12">
        <f>sales*discount</f>
        <v>74.8125</v>
      </c>
      <c r="Q11566" s="12">
        <f>sales-Discount_Values</f>
        <v>91.4375</v>
      </c>
      <c r="R11566" s="12">
        <f>DATEDIF(order_date,delivery_date,"D")</f>
        <v>5</v>
      </c>
      <c r="S11566" s="12"/>
    </row>
    <row r="11567" spans="1:19" ht="14.25" customHeight="1" x14ac:dyDescent="0.35">
      <c r="A11567" s="2" t="s">
        <v>7608</v>
      </c>
      <c r="B11567" s="2">
        <v>107575</v>
      </c>
      <c r="C11567" s="2" t="s">
        <v>25</v>
      </c>
      <c r="D11567" s="2" t="s">
        <v>14</v>
      </c>
      <c r="E11567" s="2">
        <v>4371.12</v>
      </c>
      <c r="F11567" s="2">
        <v>7.0000000000000007E-2</v>
      </c>
      <c r="G11567" s="2">
        <v>3</v>
      </c>
      <c r="H11567" s="3">
        <v>45549</v>
      </c>
      <c r="I11567" s="3">
        <v>45556</v>
      </c>
      <c r="J11567" s="2" t="s">
        <v>15</v>
      </c>
      <c r="K11567" s="2" t="s">
        <v>22</v>
      </c>
      <c r="L11567" s="2">
        <v>1041.22</v>
      </c>
      <c r="M11567" s="2" t="s">
        <v>23</v>
      </c>
      <c r="N11567" s="11">
        <f>L11567/E11567*100</f>
        <v>23.820439612730834</v>
      </c>
      <c r="O11567" s="12" t="str">
        <f>IF(N11567&lt;10,"Low",IF(N11567&lt;20,"Med","High"))</f>
        <v>High</v>
      </c>
      <c r="P11567" s="12">
        <f>sales*discount</f>
        <v>305.97840000000002</v>
      </c>
      <c r="Q11567" s="12">
        <f>sales-Discount_Values</f>
        <v>4065.1415999999999</v>
      </c>
      <c r="R11567" s="12">
        <f>DATEDIF(order_date,delivery_date,"D")</f>
        <v>7</v>
      </c>
      <c r="S11567" s="12"/>
    </row>
    <row r="11568" spans="1:19" ht="14.25" customHeight="1" x14ac:dyDescent="0.35">
      <c r="A11568" s="2" t="s">
        <v>5434</v>
      </c>
      <c r="B11568" s="2">
        <v>105401</v>
      </c>
      <c r="C11568" s="2" t="s">
        <v>19</v>
      </c>
      <c r="D11568" s="2" t="s">
        <v>20</v>
      </c>
      <c r="E11568" s="2">
        <v>4285.09</v>
      </c>
      <c r="F11568" s="2">
        <v>0.16</v>
      </c>
      <c r="G11568" s="2">
        <v>8</v>
      </c>
      <c r="H11568" s="3">
        <v>44991</v>
      </c>
      <c r="I11568" s="3">
        <v>44993</v>
      </c>
      <c r="J11568" s="2" t="s">
        <v>31</v>
      </c>
      <c r="K11568" s="2" t="s">
        <v>22</v>
      </c>
      <c r="L11568" s="2">
        <v>1020.76</v>
      </c>
      <c r="M11568" s="2" t="s">
        <v>23</v>
      </c>
      <c r="N11568" s="11">
        <f>L11568/E11568*100</f>
        <v>23.821203288612374</v>
      </c>
      <c r="O11568" s="12" t="str">
        <f>IF(N11568&lt;10,"Low",IF(N11568&lt;20,"Med","High"))</f>
        <v>High</v>
      </c>
      <c r="P11568" s="12">
        <f>sales*discount</f>
        <v>685.61440000000005</v>
      </c>
      <c r="Q11568" s="12">
        <f>sales-Discount_Values</f>
        <v>3599.4756000000002</v>
      </c>
      <c r="R11568" s="12">
        <f>DATEDIF(order_date,delivery_date,"D")</f>
        <v>2</v>
      </c>
      <c r="S11568" s="12"/>
    </row>
    <row r="11569" spans="1:19" ht="14.25" customHeight="1" x14ac:dyDescent="0.35">
      <c r="A11569" s="2" t="s">
        <v>14539</v>
      </c>
      <c r="B11569" s="2">
        <v>114506</v>
      </c>
      <c r="C11569" s="2" t="s">
        <v>41</v>
      </c>
      <c r="D11569" s="2" t="s">
        <v>36</v>
      </c>
      <c r="E11569" s="2">
        <v>1961.64</v>
      </c>
      <c r="F11569" s="2">
        <v>0.48</v>
      </c>
      <c r="G11569" s="2">
        <v>4</v>
      </c>
      <c r="H11569" s="3">
        <v>45220</v>
      </c>
      <c r="I11569" s="3">
        <v>45225</v>
      </c>
      <c r="J11569" s="2" t="s">
        <v>31</v>
      </c>
      <c r="K11569" s="2" t="s">
        <v>27</v>
      </c>
      <c r="L11569" s="2">
        <v>467.33</v>
      </c>
      <c r="M11569" s="2" t="s">
        <v>34</v>
      </c>
      <c r="N11569" s="11">
        <f>L11569/E11569*100</f>
        <v>23.823433453640831</v>
      </c>
      <c r="O11569" s="12" t="str">
        <f>IF(N11569&lt;10,"Low",IF(N11569&lt;20,"Med","High"))</f>
        <v>High</v>
      </c>
      <c r="P11569" s="12">
        <f>sales*discount</f>
        <v>941.58720000000005</v>
      </c>
      <c r="Q11569" s="12">
        <f>sales-Discount_Values</f>
        <v>1020.0528</v>
      </c>
      <c r="R11569" s="12">
        <f>DATEDIF(order_date,delivery_date,"D")</f>
        <v>5</v>
      </c>
      <c r="S11569" s="12"/>
    </row>
    <row r="11570" spans="1:19" ht="14.25" customHeight="1" x14ac:dyDescent="0.35">
      <c r="A11570" s="2" t="s">
        <v>6412</v>
      </c>
      <c r="B11570" s="2">
        <v>106379</v>
      </c>
      <c r="C11570" s="2" t="s">
        <v>25</v>
      </c>
      <c r="D11570" s="2" t="s">
        <v>14</v>
      </c>
      <c r="E11570" s="2">
        <v>3879.68</v>
      </c>
      <c r="F11570" s="2">
        <v>0.43</v>
      </c>
      <c r="G11570" s="2">
        <v>1</v>
      </c>
      <c r="H11570" s="3">
        <v>45069</v>
      </c>
      <c r="I11570" s="3">
        <v>45071</v>
      </c>
      <c r="J11570" s="2" t="s">
        <v>21</v>
      </c>
      <c r="K11570" s="2" t="s">
        <v>16</v>
      </c>
      <c r="L11570" s="2">
        <v>924.41</v>
      </c>
      <c r="M11570" s="2" t="s">
        <v>34</v>
      </c>
      <c r="N11570" s="11">
        <f>L11570/E11570*100</f>
        <v>23.826965110524579</v>
      </c>
      <c r="O11570" s="12" t="str">
        <f>IF(N11570&lt;10,"Low",IF(N11570&lt;20,"Med","High"))</f>
        <v>High</v>
      </c>
      <c r="P11570" s="12">
        <f>sales*discount</f>
        <v>1668.2623999999998</v>
      </c>
      <c r="Q11570" s="12">
        <f>sales-Discount_Values</f>
        <v>2211.4175999999998</v>
      </c>
      <c r="R11570" s="12">
        <f>DATEDIF(order_date,delivery_date,"D")</f>
        <v>2</v>
      </c>
      <c r="S11570" s="12"/>
    </row>
    <row r="11571" spans="1:19" ht="14.25" customHeight="1" x14ac:dyDescent="0.35">
      <c r="A11571" s="2" t="s">
        <v>11475</v>
      </c>
      <c r="B11571" s="2">
        <v>111442</v>
      </c>
      <c r="C11571" s="2" t="s">
        <v>41</v>
      </c>
      <c r="D11571" s="2" t="s">
        <v>36</v>
      </c>
      <c r="E11571" s="2">
        <v>701.12</v>
      </c>
      <c r="F11571" s="2">
        <v>0.39</v>
      </c>
      <c r="G11571" s="2">
        <v>7</v>
      </c>
      <c r="H11571" s="3">
        <v>45009</v>
      </c>
      <c r="I11571" s="3">
        <v>45015</v>
      </c>
      <c r="J11571" s="2" t="s">
        <v>21</v>
      </c>
      <c r="K11571" s="2" t="s">
        <v>22</v>
      </c>
      <c r="L11571" s="2">
        <v>167.06</v>
      </c>
      <c r="M11571" s="2" t="s">
        <v>28</v>
      </c>
      <c r="N11571" s="11">
        <f>L11571/E11571*100</f>
        <v>23.827590141487907</v>
      </c>
      <c r="O11571" s="12" t="str">
        <f>IF(N11571&lt;10,"Low",IF(N11571&lt;20,"Med","High"))</f>
        <v>High</v>
      </c>
      <c r="P11571" s="12">
        <f>sales*discount</f>
        <v>273.43680000000001</v>
      </c>
      <c r="Q11571" s="12">
        <f>sales-Discount_Values</f>
        <v>427.6832</v>
      </c>
      <c r="R11571" s="12">
        <f>DATEDIF(order_date,delivery_date,"D")</f>
        <v>6</v>
      </c>
      <c r="S11571" s="12"/>
    </row>
    <row r="11572" spans="1:19" ht="14.25" customHeight="1" x14ac:dyDescent="0.35">
      <c r="A11572" s="2" t="s">
        <v>3714</v>
      </c>
      <c r="B11572" s="2">
        <v>103681</v>
      </c>
      <c r="C11572" s="2" t="s">
        <v>19</v>
      </c>
      <c r="D11572" s="2" t="s">
        <v>33</v>
      </c>
      <c r="E11572" s="2">
        <v>4958.74</v>
      </c>
      <c r="F11572" s="2">
        <v>0.21</v>
      </c>
      <c r="G11572" s="2">
        <v>3</v>
      </c>
      <c r="H11572" s="3">
        <v>45546</v>
      </c>
      <c r="I11572" s="3">
        <v>45551</v>
      </c>
      <c r="J11572" s="2" t="s">
        <v>21</v>
      </c>
      <c r="K11572" s="2" t="s">
        <v>27</v>
      </c>
      <c r="L11572" s="2">
        <v>1181.5899999999999</v>
      </c>
      <c r="M11572" s="2" t="s">
        <v>28</v>
      </c>
      <c r="N11572" s="11">
        <f>L11572/E11572*100</f>
        <v>23.828432222701736</v>
      </c>
      <c r="O11572" s="12" t="str">
        <f>IF(N11572&lt;10,"Low",IF(N11572&lt;20,"Med","High"))</f>
        <v>High</v>
      </c>
      <c r="P11572" s="12">
        <f>sales*discount</f>
        <v>1041.3353999999999</v>
      </c>
      <c r="Q11572" s="12">
        <f>sales-Discount_Values</f>
        <v>3917.4045999999998</v>
      </c>
      <c r="R11572" s="12">
        <f>DATEDIF(order_date,delivery_date,"D")</f>
        <v>5</v>
      </c>
      <c r="S11572" s="12"/>
    </row>
    <row r="11573" spans="1:19" ht="14.25" customHeight="1" x14ac:dyDescent="0.35">
      <c r="A11573" s="2" t="s">
        <v>9090</v>
      </c>
      <c r="B11573" s="2">
        <v>109057</v>
      </c>
      <c r="C11573" s="2" t="s">
        <v>41</v>
      </c>
      <c r="D11573" s="2" t="s">
        <v>33</v>
      </c>
      <c r="E11573" s="2">
        <v>1156.97</v>
      </c>
      <c r="F11573" s="2">
        <v>0.28000000000000003</v>
      </c>
      <c r="G11573" s="2">
        <v>9</v>
      </c>
      <c r="H11573" s="3">
        <v>45138</v>
      </c>
      <c r="I11573" s="3">
        <v>45139</v>
      </c>
      <c r="J11573" s="2" t="s">
        <v>21</v>
      </c>
      <c r="K11573" s="2" t="s">
        <v>16</v>
      </c>
      <c r="L11573" s="2">
        <v>275.73</v>
      </c>
      <c r="M11573" s="2" t="s">
        <v>23</v>
      </c>
      <c r="N11573" s="11">
        <f>L11573/E11573*100</f>
        <v>23.832078619151751</v>
      </c>
      <c r="O11573" s="12" t="str">
        <f>IF(N11573&lt;10,"Low",IF(N11573&lt;20,"Med","High"))</f>
        <v>High</v>
      </c>
      <c r="P11573" s="12">
        <f>sales*discount</f>
        <v>323.95160000000004</v>
      </c>
      <c r="Q11573" s="12">
        <f>sales-Discount_Values</f>
        <v>833.01839999999993</v>
      </c>
      <c r="R11573" s="12">
        <f>DATEDIF(order_date,delivery_date,"D")</f>
        <v>1</v>
      </c>
      <c r="S11573" s="12"/>
    </row>
    <row r="11574" spans="1:19" ht="14.25" customHeight="1" x14ac:dyDescent="0.35">
      <c r="A11574" s="2" t="s">
        <v>13555</v>
      </c>
      <c r="B11574" s="2">
        <v>113522</v>
      </c>
      <c r="C11574" s="2" t="s">
        <v>13</v>
      </c>
      <c r="D11574" s="2" t="s">
        <v>20</v>
      </c>
      <c r="E11574" s="2">
        <v>1983.39</v>
      </c>
      <c r="F11574" s="2">
        <v>0.43</v>
      </c>
      <c r="G11574" s="2">
        <v>5</v>
      </c>
      <c r="H11574" s="3">
        <v>45341</v>
      </c>
      <c r="I11574" s="3">
        <v>45342</v>
      </c>
      <c r="J11574" s="2" t="s">
        <v>21</v>
      </c>
      <c r="K11574" s="2" t="s">
        <v>27</v>
      </c>
      <c r="L11574" s="2">
        <v>472.7</v>
      </c>
      <c r="M11574" s="2" t="s">
        <v>34</v>
      </c>
      <c r="N11574" s="11">
        <f>L11574/E11574*100</f>
        <v>23.832932504449449</v>
      </c>
      <c r="O11574" s="12" t="str">
        <f>IF(N11574&lt;10,"Low",IF(N11574&lt;20,"Med","High"))</f>
        <v>High</v>
      </c>
      <c r="P11574" s="12">
        <f>sales*discount</f>
        <v>852.85770000000002</v>
      </c>
      <c r="Q11574" s="12">
        <f>sales-Discount_Values</f>
        <v>1130.5323000000001</v>
      </c>
      <c r="R11574" s="12">
        <f>DATEDIF(order_date,delivery_date,"D")</f>
        <v>1</v>
      </c>
      <c r="S11574" s="12"/>
    </row>
    <row r="11575" spans="1:19" ht="14.25" customHeight="1" x14ac:dyDescent="0.35">
      <c r="A11575" s="2" t="s">
        <v>15363</v>
      </c>
      <c r="B11575" s="2">
        <v>115330</v>
      </c>
      <c r="C11575" s="2" t="s">
        <v>25</v>
      </c>
      <c r="D11575" s="2" t="s">
        <v>33</v>
      </c>
      <c r="E11575" s="2">
        <v>4244.5600000000004</v>
      </c>
      <c r="F11575" s="2">
        <v>0.17</v>
      </c>
      <c r="G11575" s="2">
        <v>8</v>
      </c>
      <c r="H11575" s="3">
        <v>45264</v>
      </c>
      <c r="I11575" s="3">
        <v>45267</v>
      </c>
      <c r="J11575" s="2" t="s">
        <v>21</v>
      </c>
      <c r="K11575" s="2" t="s">
        <v>16</v>
      </c>
      <c r="L11575" s="2">
        <v>1011.69</v>
      </c>
      <c r="M11575" s="2" t="s">
        <v>17</v>
      </c>
      <c r="N11575" s="11">
        <f>L11575/E11575*100</f>
        <v>23.834979361818419</v>
      </c>
      <c r="O11575" s="12" t="str">
        <f>IF(N11575&lt;10,"Low",IF(N11575&lt;20,"Med","High"))</f>
        <v>High</v>
      </c>
      <c r="P11575" s="12">
        <f>sales*discount</f>
        <v>721.57520000000011</v>
      </c>
      <c r="Q11575" s="12">
        <f>sales-Discount_Values</f>
        <v>3522.9848000000002</v>
      </c>
      <c r="R11575" s="12">
        <f>DATEDIF(order_date,delivery_date,"D")</f>
        <v>3</v>
      </c>
      <c r="S11575" s="12"/>
    </row>
    <row r="11576" spans="1:19" ht="14.25" customHeight="1" x14ac:dyDescent="0.35">
      <c r="A11576" s="2" t="s">
        <v>15087</v>
      </c>
      <c r="B11576" s="2">
        <v>115054</v>
      </c>
      <c r="C11576" s="2" t="s">
        <v>19</v>
      </c>
      <c r="D11576" s="2" t="s">
        <v>36</v>
      </c>
      <c r="E11576" s="2">
        <v>3321.13</v>
      </c>
      <c r="F11576" s="2">
        <v>0.44</v>
      </c>
      <c r="G11576" s="2">
        <v>7</v>
      </c>
      <c r="H11576" s="3">
        <v>44960</v>
      </c>
      <c r="I11576" s="3">
        <v>44963</v>
      </c>
      <c r="J11576" s="2" t="s">
        <v>21</v>
      </c>
      <c r="K11576" s="2" t="s">
        <v>27</v>
      </c>
      <c r="L11576" s="2">
        <v>791.81</v>
      </c>
      <c r="M11576" s="2" t="s">
        <v>48</v>
      </c>
      <c r="N11576" s="11">
        <f>L11576/E11576*100</f>
        <v>23.84158403916739</v>
      </c>
      <c r="O11576" s="12" t="str">
        <f>IF(N11576&lt;10,"Low",IF(N11576&lt;20,"Med","High"))</f>
        <v>High</v>
      </c>
      <c r="P11576" s="12">
        <f>sales*discount</f>
        <v>1461.2972</v>
      </c>
      <c r="Q11576" s="12">
        <f>sales-Discount_Values</f>
        <v>1859.8328000000001</v>
      </c>
      <c r="R11576" s="12">
        <f>DATEDIF(order_date,delivery_date,"D")</f>
        <v>3</v>
      </c>
      <c r="S11576" s="12"/>
    </row>
    <row r="11577" spans="1:19" ht="14.25" customHeight="1" x14ac:dyDescent="0.35">
      <c r="A11577" s="2" t="s">
        <v>9814</v>
      </c>
      <c r="B11577" s="2">
        <v>109781</v>
      </c>
      <c r="C11577" s="2" t="s">
        <v>13</v>
      </c>
      <c r="D11577" s="2" t="s">
        <v>20</v>
      </c>
      <c r="E11577" s="2">
        <v>1290.8599999999999</v>
      </c>
      <c r="F11577" s="2">
        <v>0.43</v>
      </c>
      <c r="G11577" s="2">
        <v>5</v>
      </c>
      <c r="H11577" s="3">
        <v>44985</v>
      </c>
      <c r="I11577" s="3">
        <v>44991</v>
      </c>
      <c r="J11577" s="2" t="s">
        <v>31</v>
      </c>
      <c r="K11577" s="2" t="s">
        <v>27</v>
      </c>
      <c r="L11577" s="2">
        <v>307.79000000000002</v>
      </c>
      <c r="M11577" s="2" t="s">
        <v>23</v>
      </c>
      <c r="N11577" s="11">
        <f>L11577/E11577*100</f>
        <v>23.843794059774108</v>
      </c>
      <c r="O11577" s="12" t="str">
        <f>IF(N11577&lt;10,"Low",IF(N11577&lt;20,"Med","High"))</f>
        <v>High</v>
      </c>
      <c r="P11577" s="12">
        <f>sales*discount</f>
        <v>555.06979999999999</v>
      </c>
      <c r="Q11577" s="12">
        <f>sales-Discount_Values</f>
        <v>735.79019999999991</v>
      </c>
      <c r="R11577" s="12">
        <f>DATEDIF(order_date,delivery_date,"D")</f>
        <v>6</v>
      </c>
      <c r="S11577" s="12"/>
    </row>
    <row r="11578" spans="1:19" ht="14.25" customHeight="1" x14ac:dyDescent="0.35">
      <c r="A11578" s="2" t="s">
        <v>11509</v>
      </c>
      <c r="B11578" s="2">
        <v>111476</v>
      </c>
      <c r="C11578" s="2" t="s">
        <v>41</v>
      </c>
      <c r="D11578" s="2" t="s">
        <v>20</v>
      </c>
      <c r="E11578" s="2">
        <v>2648.26</v>
      </c>
      <c r="F11578" s="2">
        <v>0.32</v>
      </c>
      <c r="G11578" s="2">
        <v>9</v>
      </c>
      <c r="H11578" s="3">
        <v>45248</v>
      </c>
      <c r="I11578" s="3">
        <v>45254</v>
      </c>
      <c r="J11578" s="2" t="s">
        <v>15</v>
      </c>
      <c r="K11578" s="2" t="s">
        <v>27</v>
      </c>
      <c r="L11578" s="2">
        <v>631.48</v>
      </c>
      <c r="M11578" s="2" t="s">
        <v>28</v>
      </c>
      <c r="N11578" s="11">
        <f>L11578/E11578*100</f>
        <v>23.845090738824737</v>
      </c>
      <c r="O11578" s="12" t="str">
        <f>IF(N11578&lt;10,"Low",IF(N11578&lt;20,"Med","High"))</f>
        <v>High</v>
      </c>
      <c r="P11578" s="12">
        <f>sales*discount</f>
        <v>847.44320000000005</v>
      </c>
      <c r="Q11578" s="12">
        <f>sales-Discount_Values</f>
        <v>1800.8168000000001</v>
      </c>
      <c r="R11578" s="12">
        <f>DATEDIF(order_date,delivery_date,"D")</f>
        <v>6</v>
      </c>
      <c r="S11578" s="12"/>
    </row>
    <row r="11579" spans="1:19" ht="14.25" customHeight="1" x14ac:dyDescent="0.35">
      <c r="A11579" s="2" t="s">
        <v>3807</v>
      </c>
      <c r="B11579" s="2">
        <v>103774</v>
      </c>
      <c r="C11579" s="2" t="s">
        <v>25</v>
      </c>
      <c r="D11579" s="2" t="s">
        <v>33</v>
      </c>
      <c r="E11579" s="2">
        <v>1978.31</v>
      </c>
      <c r="F11579" s="2">
        <v>0.26</v>
      </c>
      <c r="G11579" s="2">
        <v>5</v>
      </c>
      <c r="H11579" s="3">
        <v>45225</v>
      </c>
      <c r="I11579" s="3">
        <v>45227</v>
      </c>
      <c r="J11579" s="2" t="s">
        <v>21</v>
      </c>
      <c r="K11579" s="2" t="s">
        <v>22</v>
      </c>
      <c r="L11579" s="2">
        <v>471.8</v>
      </c>
      <c r="M11579" s="2" t="s">
        <v>28</v>
      </c>
      <c r="N11579" s="11">
        <f>L11579/E11579*100</f>
        <v>23.848638484362915</v>
      </c>
      <c r="O11579" s="12" t="str">
        <f>IF(N11579&lt;10,"Low",IF(N11579&lt;20,"Med","High"))</f>
        <v>High</v>
      </c>
      <c r="P11579" s="12">
        <f>sales*discount</f>
        <v>514.36059999999998</v>
      </c>
      <c r="Q11579" s="12">
        <f>sales-Discount_Values</f>
        <v>1463.9494</v>
      </c>
      <c r="R11579" s="12">
        <f>DATEDIF(order_date,delivery_date,"D")</f>
        <v>2</v>
      </c>
      <c r="S11579" s="12"/>
    </row>
    <row r="11580" spans="1:19" ht="14.25" customHeight="1" x14ac:dyDescent="0.35">
      <c r="A11580" s="2" t="s">
        <v>9930</v>
      </c>
      <c r="B11580" s="2">
        <v>109897</v>
      </c>
      <c r="C11580" s="2" t="s">
        <v>19</v>
      </c>
      <c r="D11580" s="2" t="s">
        <v>20</v>
      </c>
      <c r="E11580" s="2">
        <v>241.4</v>
      </c>
      <c r="F11580" s="2">
        <v>0.36</v>
      </c>
      <c r="G11580" s="2">
        <v>5</v>
      </c>
      <c r="H11580" s="3">
        <v>44941</v>
      </c>
      <c r="I11580" s="3">
        <v>44946</v>
      </c>
      <c r="J11580" s="2" t="s">
        <v>21</v>
      </c>
      <c r="K11580" s="2" t="s">
        <v>22</v>
      </c>
      <c r="L11580" s="2">
        <v>57.58</v>
      </c>
      <c r="M11580" s="2" t="s">
        <v>48</v>
      </c>
      <c r="N11580" s="11">
        <f>L11580/E11580*100</f>
        <v>23.852526926263462</v>
      </c>
      <c r="O11580" s="12" t="str">
        <f>IF(N11580&lt;10,"Low",IF(N11580&lt;20,"Med","High"))</f>
        <v>High</v>
      </c>
      <c r="P11580" s="12">
        <f>sales*discount</f>
        <v>86.903999999999996</v>
      </c>
      <c r="Q11580" s="12">
        <f>sales-Discount_Values</f>
        <v>154.49600000000001</v>
      </c>
      <c r="R11580" s="12">
        <f>DATEDIF(order_date,delivery_date,"D")</f>
        <v>5</v>
      </c>
      <c r="S11580" s="12"/>
    </row>
    <row r="11581" spans="1:19" ht="14.25" customHeight="1" x14ac:dyDescent="0.35">
      <c r="A11581" s="2" t="s">
        <v>14883</v>
      </c>
      <c r="B11581" s="2">
        <v>114850</v>
      </c>
      <c r="C11581" s="2" t="s">
        <v>19</v>
      </c>
      <c r="D11581" s="2" t="s">
        <v>26</v>
      </c>
      <c r="E11581" s="2">
        <v>2600.42</v>
      </c>
      <c r="F11581" s="2">
        <v>0.44</v>
      </c>
      <c r="G11581" s="2">
        <v>4</v>
      </c>
      <c r="H11581" s="3">
        <v>45550</v>
      </c>
      <c r="I11581" s="3">
        <v>45553</v>
      </c>
      <c r="J11581" s="2" t="s">
        <v>15</v>
      </c>
      <c r="K11581" s="2" t="s">
        <v>16</v>
      </c>
      <c r="L11581" s="2">
        <v>620.27</v>
      </c>
      <c r="M11581" s="2" t="s">
        <v>34</v>
      </c>
      <c r="N11581" s="11">
        <f>L11581/E11581*100</f>
        <v>23.852685335445813</v>
      </c>
      <c r="O11581" s="12" t="str">
        <f>IF(N11581&lt;10,"Low",IF(N11581&lt;20,"Med","High"))</f>
        <v>High</v>
      </c>
      <c r="P11581" s="12">
        <f>sales*discount</f>
        <v>1144.1848</v>
      </c>
      <c r="Q11581" s="12">
        <f>sales-Discount_Values</f>
        <v>1456.2352000000001</v>
      </c>
      <c r="R11581" s="12">
        <f>DATEDIF(order_date,delivery_date,"D")</f>
        <v>3</v>
      </c>
      <c r="S11581" s="12"/>
    </row>
    <row r="11582" spans="1:19" ht="14.25" customHeight="1" x14ac:dyDescent="0.35">
      <c r="A11582" s="2" t="s">
        <v>6445</v>
      </c>
      <c r="B11582" s="2">
        <v>106412</v>
      </c>
      <c r="C11582" s="2" t="s">
        <v>13</v>
      </c>
      <c r="D11582" s="2" t="s">
        <v>36</v>
      </c>
      <c r="E11582" s="2">
        <v>3321.51</v>
      </c>
      <c r="F11582" s="2">
        <v>0.49</v>
      </c>
      <c r="G11582" s="2">
        <v>4</v>
      </c>
      <c r="H11582" s="3">
        <v>45377</v>
      </c>
      <c r="I11582" s="3">
        <v>45382</v>
      </c>
      <c r="J11582" s="2" t="s">
        <v>31</v>
      </c>
      <c r="K11582" s="2" t="s">
        <v>27</v>
      </c>
      <c r="L11582" s="2">
        <v>792.3</v>
      </c>
      <c r="M11582" s="2" t="s">
        <v>39</v>
      </c>
      <c r="N11582" s="11">
        <f>L11582/E11582*100</f>
        <v>23.853608750237086</v>
      </c>
      <c r="O11582" s="12" t="str">
        <f>IF(N11582&lt;10,"Low",IF(N11582&lt;20,"Med","High"))</f>
        <v>High</v>
      </c>
      <c r="P11582" s="12">
        <f>sales*discount</f>
        <v>1627.5399</v>
      </c>
      <c r="Q11582" s="12">
        <f>sales-Discount_Values</f>
        <v>1693.9701000000002</v>
      </c>
      <c r="R11582" s="12">
        <f>DATEDIF(order_date,delivery_date,"D")</f>
        <v>5</v>
      </c>
      <c r="S11582" s="12"/>
    </row>
    <row r="11583" spans="1:19" ht="14.25" customHeight="1" x14ac:dyDescent="0.35">
      <c r="A11583" s="2" t="s">
        <v>4422</v>
      </c>
      <c r="B11583" s="2">
        <v>104389</v>
      </c>
      <c r="C11583" s="2" t="s">
        <v>41</v>
      </c>
      <c r="D11583" s="2" t="s">
        <v>36</v>
      </c>
      <c r="E11583" s="2">
        <v>1806.3</v>
      </c>
      <c r="F11583" s="2">
        <v>0.24</v>
      </c>
      <c r="G11583" s="2">
        <v>6</v>
      </c>
      <c r="H11583" s="3">
        <v>45054</v>
      </c>
      <c r="I11583" s="3">
        <v>45055</v>
      </c>
      <c r="J11583" s="2" t="s">
        <v>31</v>
      </c>
      <c r="K11583" s="2" t="s">
        <v>22</v>
      </c>
      <c r="L11583" s="2">
        <v>430.87</v>
      </c>
      <c r="M11583" s="2" t="s">
        <v>34</v>
      </c>
      <c r="N11583" s="11">
        <f>L11583/E11583*100</f>
        <v>23.853734152687817</v>
      </c>
      <c r="O11583" s="12" t="str">
        <f>IF(N11583&lt;10,"Low",IF(N11583&lt;20,"Med","High"))</f>
        <v>High</v>
      </c>
      <c r="P11583" s="12">
        <f>sales*discount</f>
        <v>433.512</v>
      </c>
      <c r="Q11583" s="12">
        <f>sales-Discount_Values</f>
        <v>1372.788</v>
      </c>
      <c r="R11583" s="12">
        <f>DATEDIF(order_date,delivery_date,"D")</f>
        <v>1</v>
      </c>
      <c r="S11583" s="12"/>
    </row>
    <row r="11584" spans="1:19" ht="14.25" customHeight="1" x14ac:dyDescent="0.35">
      <c r="A11584" s="2" t="s">
        <v>12472</v>
      </c>
      <c r="B11584" s="2">
        <v>112439</v>
      </c>
      <c r="C11584" s="2" t="s">
        <v>25</v>
      </c>
      <c r="D11584" s="2" t="s">
        <v>26</v>
      </c>
      <c r="E11584" s="2">
        <v>401.51</v>
      </c>
      <c r="F11584" s="2">
        <v>0.24</v>
      </c>
      <c r="G11584" s="2">
        <v>6</v>
      </c>
      <c r="H11584" s="3">
        <v>45171</v>
      </c>
      <c r="I11584" s="3">
        <v>45173</v>
      </c>
      <c r="J11584" s="2" t="s">
        <v>31</v>
      </c>
      <c r="K11584" s="2" t="s">
        <v>22</v>
      </c>
      <c r="L11584" s="2">
        <v>95.78</v>
      </c>
      <c r="M11584" s="2" t="s">
        <v>17</v>
      </c>
      <c r="N11584" s="11">
        <f>L11584/E11584*100</f>
        <v>23.854947572912259</v>
      </c>
      <c r="O11584" s="12" t="str">
        <f>IF(N11584&lt;10,"Low",IF(N11584&lt;20,"Med","High"))</f>
        <v>High</v>
      </c>
      <c r="P11584" s="12">
        <f>sales*discount</f>
        <v>96.362399999999994</v>
      </c>
      <c r="Q11584" s="12">
        <f>sales-Discount_Values</f>
        <v>305.14760000000001</v>
      </c>
      <c r="R11584" s="12">
        <f>DATEDIF(order_date,delivery_date,"D")</f>
        <v>2</v>
      </c>
      <c r="S11584" s="12"/>
    </row>
    <row r="11585" spans="1:19" ht="14.25" customHeight="1" x14ac:dyDescent="0.35">
      <c r="A11585" s="2" t="s">
        <v>3355</v>
      </c>
      <c r="B11585" s="2">
        <v>103322</v>
      </c>
      <c r="C11585" s="2" t="s">
        <v>13</v>
      </c>
      <c r="D11585" s="2" t="s">
        <v>26</v>
      </c>
      <c r="E11585" s="2">
        <v>2490.42</v>
      </c>
      <c r="F11585" s="2">
        <v>0.27</v>
      </c>
      <c r="G11585" s="2">
        <v>1</v>
      </c>
      <c r="H11585" s="3">
        <v>45373</v>
      </c>
      <c r="I11585" s="3">
        <v>45380</v>
      </c>
      <c r="J11585" s="2" t="s">
        <v>15</v>
      </c>
      <c r="K11585" s="2" t="s">
        <v>16</v>
      </c>
      <c r="L11585" s="2">
        <v>594.09</v>
      </c>
      <c r="M11585" s="2" t="s">
        <v>34</v>
      </c>
      <c r="N11585" s="11">
        <f>L11585/E11585*100</f>
        <v>23.855012407545718</v>
      </c>
      <c r="O11585" s="12" t="str">
        <f>IF(N11585&lt;10,"Low",IF(N11585&lt;20,"Med","High"))</f>
        <v>High</v>
      </c>
      <c r="P11585" s="12">
        <f>sales*discount</f>
        <v>672.41340000000002</v>
      </c>
      <c r="Q11585" s="12">
        <f>sales-Discount_Values</f>
        <v>1818.0066000000002</v>
      </c>
      <c r="R11585" s="12">
        <f>DATEDIF(order_date,delivery_date,"D")</f>
        <v>7</v>
      </c>
      <c r="S11585" s="12"/>
    </row>
    <row r="11586" spans="1:19" ht="14.25" customHeight="1" x14ac:dyDescent="0.35">
      <c r="A11586" s="2" t="s">
        <v>12376</v>
      </c>
      <c r="B11586" s="2">
        <v>112343</v>
      </c>
      <c r="C11586" s="2" t="s">
        <v>25</v>
      </c>
      <c r="D11586" s="2" t="s">
        <v>20</v>
      </c>
      <c r="E11586" s="2">
        <v>3138.51</v>
      </c>
      <c r="F11586" s="2">
        <v>0.25</v>
      </c>
      <c r="G11586" s="2">
        <v>6</v>
      </c>
      <c r="H11586" s="3">
        <v>44935</v>
      </c>
      <c r="I11586" s="3">
        <v>44940</v>
      </c>
      <c r="J11586" s="2" t="s">
        <v>31</v>
      </c>
      <c r="K11586" s="2" t="s">
        <v>27</v>
      </c>
      <c r="L11586" s="2">
        <v>748.74</v>
      </c>
      <c r="M11586" s="2" t="s">
        <v>34</v>
      </c>
      <c r="N11586" s="11">
        <f>L11586/E11586*100</f>
        <v>23.856543391609392</v>
      </c>
      <c r="O11586" s="12" t="str">
        <f>IF(N11586&lt;10,"Low",IF(N11586&lt;20,"Med","High"))</f>
        <v>High</v>
      </c>
      <c r="P11586" s="12">
        <f>sales*discount</f>
        <v>784.62750000000005</v>
      </c>
      <c r="Q11586" s="12">
        <f>sales-Discount_Values</f>
        <v>2353.8825000000002</v>
      </c>
      <c r="R11586" s="12">
        <f>DATEDIF(order_date,delivery_date,"D")</f>
        <v>5</v>
      </c>
      <c r="S11586" s="12"/>
    </row>
    <row r="11587" spans="1:19" ht="14.25" customHeight="1" x14ac:dyDescent="0.35">
      <c r="A11587" s="2" t="s">
        <v>2747</v>
      </c>
      <c r="B11587" s="2">
        <v>102714</v>
      </c>
      <c r="C11587" s="2" t="s">
        <v>41</v>
      </c>
      <c r="D11587" s="2" t="s">
        <v>14</v>
      </c>
      <c r="E11587" s="2">
        <v>1346.24</v>
      </c>
      <c r="F11587" s="2">
        <v>0.25</v>
      </c>
      <c r="G11587" s="2">
        <v>3</v>
      </c>
      <c r="H11587" s="3">
        <v>45068</v>
      </c>
      <c r="I11587" s="3">
        <v>45073</v>
      </c>
      <c r="J11587" s="2" t="s">
        <v>21</v>
      </c>
      <c r="K11587" s="2" t="s">
        <v>22</v>
      </c>
      <c r="L11587" s="2">
        <v>321.17</v>
      </c>
      <c r="M11587" s="2" t="s">
        <v>34</v>
      </c>
      <c r="N11587" s="11">
        <f>L11587/E11587*100</f>
        <v>23.85681602091752</v>
      </c>
      <c r="O11587" s="12" t="str">
        <f>IF(N11587&lt;10,"Low",IF(N11587&lt;20,"Med","High"))</f>
        <v>High</v>
      </c>
      <c r="P11587" s="12">
        <f>sales*discount</f>
        <v>336.56</v>
      </c>
      <c r="Q11587" s="12">
        <f>sales-Discount_Values</f>
        <v>1009.6800000000001</v>
      </c>
      <c r="R11587" s="12">
        <f>DATEDIF(order_date,delivery_date,"D")</f>
        <v>5</v>
      </c>
      <c r="S11587" s="12"/>
    </row>
    <row r="11588" spans="1:19" ht="14.25" customHeight="1" x14ac:dyDescent="0.35">
      <c r="A11588" s="2" t="s">
        <v>3266</v>
      </c>
      <c r="B11588" s="2">
        <v>103233</v>
      </c>
      <c r="C11588" s="2" t="s">
        <v>19</v>
      </c>
      <c r="D11588" s="2" t="s">
        <v>33</v>
      </c>
      <c r="E11588" s="2">
        <v>2847.2</v>
      </c>
      <c r="F11588" s="2">
        <v>0.4</v>
      </c>
      <c r="G11588" s="2">
        <v>7</v>
      </c>
      <c r="H11588" s="3">
        <v>45030</v>
      </c>
      <c r="I11588" s="3">
        <v>45034</v>
      </c>
      <c r="J11588" s="2" t="s">
        <v>15</v>
      </c>
      <c r="K11588" s="2" t="s">
        <v>22</v>
      </c>
      <c r="L11588" s="2">
        <v>679.26</v>
      </c>
      <c r="M11588" s="2" t="s">
        <v>48</v>
      </c>
      <c r="N11588" s="11">
        <f>L11588/E11588*100</f>
        <v>23.857122787299804</v>
      </c>
      <c r="O11588" s="12" t="str">
        <f>IF(N11588&lt;10,"Low",IF(N11588&lt;20,"Med","High"))</f>
        <v>High</v>
      </c>
      <c r="P11588" s="12">
        <f>sales*discount</f>
        <v>1138.8799999999999</v>
      </c>
      <c r="Q11588" s="12">
        <f>sales-Discount_Values</f>
        <v>1708.32</v>
      </c>
      <c r="R11588" s="12">
        <f>DATEDIF(order_date,delivery_date,"D")</f>
        <v>4</v>
      </c>
      <c r="S11588" s="12"/>
    </row>
    <row r="11589" spans="1:19" ht="14.25" customHeight="1" x14ac:dyDescent="0.35">
      <c r="A11589" s="2" t="s">
        <v>11206</v>
      </c>
      <c r="B11589" s="2">
        <v>111173</v>
      </c>
      <c r="C11589" s="2" t="s">
        <v>41</v>
      </c>
      <c r="D11589" s="2" t="s">
        <v>20</v>
      </c>
      <c r="E11589" s="2">
        <v>886.46</v>
      </c>
      <c r="F11589" s="2">
        <v>7.0000000000000007E-2</v>
      </c>
      <c r="G11589" s="2">
        <v>1</v>
      </c>
      <c r="H11589" s="3">
        <v>45399</v>
      </c>
      <c r="I11589" s="3">
        <v>45406</v>
      </c>
      <c r="J11589" s="2" t="s">
        <v>31</v>
      </c>
      <c r="K11589" s="2" t="s">
        <v>22</v>
      </c>
      <c r="L11589" s="2">
        <v>211.53</v>
      </c>
      <c r="M11589" s="2" t="s">
        <v>34</v>
      </c>
      <c r="N11589" s="11">
        <f>L11589/E11589*100</f>
        <v>23.86232881348284</v>
      </c>
      <c r="O11589" s="12" t="str">
        <f>IF(N11589&lt;10,"Low",IF(N11589&lt;20,"Med","High"))</f>
        <v>High</v>
      </c>
      <c r="P11589" s="12">
        <f>sales*discount</f>
        <v>62.052200000000006</v>
      </c>
      <c r="Q11589" s="12">
        <f>sales-Discount_Values</f>
        <v>824.40780000000007</v>
      </c>
      <c r="R11589" s="12">
        <f>DATEDIF(order_date,delivery_date,"D")</f>
        <v>7</v>
      </c>
      <c r="S11589" s="12"/>
    </row>
    <row r="11590" spans="1:19" ht="14.25" customHeight="1" x14ac:dyDescent="0.35">
      <c r="A11590" s="2" t="s">
        <v>15206</v>
      </c>
      <c r="B11590" s="2">
        <v>115173</v>
      </c>
      <c r="C11590" s="2" t="s">
        <v>19</v>
      </c>
      <c r="D11590" s="2" t="s">
        <v>33</v>
      </c>
      <c r="E11590" s="2">
        <v>4641.12</v>
      </c>
      <c r="F11590" s="2">
        <v>0.32</v>
      </c>
      <c r="G11590" s="2">
        <v>7</v>
      </c>
      <c r="H11590" s="3">
        <v>45498</v>
      </c>
      <c r="I11590" s="3">
        <v>45505</v>
      </c>
      <c r="J11590" s="2" t="s">
        <v>31</v>
      </c>
      <c r="K11590" s="2" t="s">
        <v>22</v>
      </c>
      <c r="L11590" s="2">
        <v>1107.67</v>
      </c>
      <c r="M11590" s="2" t="s">
        <v>39</v>
      </c>
      <c r="N11590" s="11">
        <f>L11590/E11590*100</f>
        <v>23.866437411659259</v>
      </c>
      <c r="O11590" s="12" t="str">
        <f>IF(N11590&lt;10,"Low",IF(N11590&lt;20,"Med","High"))</f>
        <v>High</v>
      </c>
      <c r="P11590" s="12">
        <f>sales*discount</f>
        <v>1485.1584</v>
      </c>
      <c r="Q11590" s="12">
        <f>sales-Discount_Values</f>
        <v>3155.9615999999996</v>
      </c>
      <c r="R11590" s="12">
        <f>DATEDIF(order_date,delivery_date,"D")</f>
        <v>7</v>
      </c>
      <c r="S11590" s="12"/>
    </row>
    <row r="11591" spans="1:19" ht="14.25" customHeight="1" x14ac:dyDescent="0.35">
      <c r="A11591" s="2" t="s">
        <v>1976</v>
      </c>
      <c r="B11591" s="2">
        <v>101943</v>
      </c>
      <c r="C11591" s="2" t="s">
        <v>41</v>
      </c>
      <c r="D11591" s="2" t="s">
        <v>26</v>
      </c>
      <c r="E11591" s="2">
        <v>2167.8200000000002</v>
      </c>
      <c r="F11591" s="2">
        <v>0.12</v>
      </c>
      <c r="G11591" s="2">
        <v>4</v>
      </c>
      <c r="H11591" s="3">
        <v>45611</v>
      </c>
      <c r="I11591" s="3">
        <v>45618</v>
      </c>
      <c r="J11591" s="2" t="s">
        <v>21</v>
      </c>
      <c r="K11591" s="2" t="s">
        <v>27</v>
      </c>
      <c r="L11591" s="2">
        <v>517.4</v>
      </c>
      <c r="M11591" s="2" t="s">
        <v>23</v>
      </c>
      <c r="N11591" s="11">
        <f>L11591/E11591*100</f>
        <v>23.867295255141109</v>
      </c>
      <c r="O11591" s="12" t="str">
        <f>IF(N11591&lt;10,"Low",IF(N11591&lt;20,"Med","High"))</f>
        <v>High</v>
      </c>
      <c r="P11591" s="12">
        <f>sales*discount</f>
        <v>260.13839999999999</v>
      </c>
      <c r="Q11591" s="12">
        <f>sales-Discount_Values</f>
        <v>1907.6816000000001</v>
      </c>
      <c r="R11591" s="12">
        <f>DATEDIF(order_date,delivery_date,"D")</f>
        <v>7</v>
      </c>
      <c r="S11591" s="12"/>
    </row>
    <row r="11592" spans="1:19" ht="14.25" customHeight="1" x14ac:dyDescent="0.35">
      <c r="A11592" s="2" t="s">
        <v>4050</v>
      </c>
      <c r="B11592" s="2">
        <v>104017</v>
      </c>
      <c r="C11592" s="2" t="s">
        <v>25</v>
      </c>
      <c r="D11592" s="2" t="s">
        <v>36</v>
      </c>
      <c r="E11592" s="2">
        <v>3415.4</v>
      </c>
      <c r="F11592" s="2">
        <v>0.2</v>
      </c>
      <c r="G11592" s="2">
        <v>7</v>
      </c>
      <c r="H11592" s="3">
        <v>45202</v>
      </c>
      <c r="I11592" s="3">
        <v>45203</v>
      </c>
      <c r="J11592" s="2" t="s">
        <v>31</v>
      </c>
      <c r="K11592" s="2" t="s">
        <v>27</v>
      </c>
      <c r="L11592" s="2">
        <v>815.33</v>
      </c>
      <c r="M11592" s="2" t="s">
        <v>23</v>
      </c>
      <c r="N11592" s="11">
        <f>L11592/E11592*100</f>
        <v>23.872167242489901</v>
      </c>
      <c r="O11592" s="12" t="str">
        <f>IF(N11592&lt;10,"Low",IF(N11592&lt;20,"Med","High"))</f>
        <v>High</v>
      </c>
      <c r="P11592" s="12">
        <f>sales*discount</f>
        <v>683.08</v>
      </c>
      <c r="Q11592" s="12">
        <f>sales-Discount_Values</f>
        <v>2732.32</v>
      </c>
      <c r="R11592" s="12">
        <f>DATEDIF(order_date,delivery_date,"D")</f>
        <v>1</v>
      </c>
      <c r="S11592" s="12"/>
    </row>
    <row r="11593" spans="1:19" ht="14.25" customHeight="1" x14ac:dyDescent="0.35">
      <c r="A11593" s="2" t="s">
        <v>2121</v>
      </c>
      <c r="B11593" s="2">
        <v>102088</v>
      </c>
      <c r="C11593" s="2" t="s">
        <v>19</v>
      </c>
      <c r="D11593" s="2" t="s">
        <v>14</v>
      </c>
      <c r="E11593" s="2">
        <v>2366.37</v>
      </c>
      <c r="F11593" s="2">
        <v>0.23</v>
      </c>
      <c r="G11593" s="2">
        <v>7</v>
      </c>
      <c r="H11593" s="3">
        <v>45150</v>
      </c>
      <c r="I11593" s="3">
        <v>45151</v>
      </c>
      <c r="J11593" s="2" t="s">
        <v>21</v>
      </c>
      <c r="K11593" s="2" t="s">
        <v>16</v>
      </c>
      <c r="L11593" s="2">
        <v>564.97</v>
      </c>
      <c r="M11593" s="2" t="s">
        <v>48</v>
      </c>
      <c r="N11593" s="11">
        <f>L11593/E11593*100</f>
        <v>23.874964608239626</v>
      </c>
      <c r="O11593" s="12" t="str">
        <f>IF(N11593&lt;10,"Low",IF(N11593&lt;20,"Med","High"))</f>
        <v>High</v>
      </c>
      <c r="P11593" s="12">
        <f>sales*discount</f>
        <v>544.26509999999996</v>
      </c>
      <c r="Q11593" s="12">
        <f>sales-Discount_Values</f>
        <v>1822.1048999999998</v>
      </c>
      <c r="R11593" s="12">
        <f>DATEDIF(order_date,delivery_date,"D")</f>
        <v>1</v>
      </c>
      <c r="S11593" s="12"/>
    </row>
    <row r="11594" spans="1:19" ht="14.25" customHeight="1" x14ac:dyDescent="0.35">
      <c r="A11594" s="2" t="s">
        <v>11952</v>
      </c>
      <c r="B11594" s="2">
        <v>111919</v>
      </c>
      <c r="C11594" s="2" t="s">
        <v>25</v>
      </c>
      <c r="D11594" s="2" t="s">
        <v>26</v>
      </c>
      <c r="E11594" s="2">
        <v>2268.67</v>
      </c>
      <c r="F11594" s="2">
        <v>0.04</v>
      </c>
      <c r="G11594" s="2">
        <v>8</v>
      </c>
      <c r="H11594" s="3">
        <v>45353</v>
      </c>
      <c r="I11594" s="3">
        <v>45360</v>
      </c>
      <c r="J11594" s="2" t="s">
        <v>15</v>
      </c>
      <c r="K11594" s="2" t="s">
        <v>16</v>
      </c>
      <c r="L11594" s="2">
        <v>541.71</v>
      </c>
      <c r="M11594" s="2" t="s">
        <v>28</v>
      </c>
      <c r="N11594" s="11">
        <f>L11594/E11594*100</f>
        <v>23.877866767753794</v>
      </c>
      <c r="O11594" s="12" t="str">
        <f>IF(N11594&lt;10,"Low",IF(N11594&lt;20,"Med","High"))</f>
        <v>High</v>
      </c>
      <c r="P11594" s="12">
        <f>sales*discount</f>
        <v>90.746800000000007</v>
      </c>
      <c r="Q11594" s="12">
        <f>sales-Discount_Values</f>
        <v>2177.9232000000002</v>
      </c>
      <c r="R11594" s="12">
        <f>DATEDIF(order_date,delivery_date,"D")</f>
        <v>7</v>
      </c>
      <c r="S11594" s="12"/>
    </row>
    <row r="11595" spans="1:19" ht="14.25" customHeight="1" x14ac:dyDescent="0.35">
      <c r="A11595" s="2" t="s">
        <v>433</v>
      </c>
      <c r="B11595" s="2">
        <v>100400</v>
      </c>
      <c r="C11595" s="2" t="s">
        <v>19</v>
      </c>
      <c r="D11595" s="2" t="s">
        <v>33</v>
      </c>
      <c r="E11595" s="2">
        <v>1994.91</v>
      </c>
      <c r="F11595" s="2">
        <v>0.24</v>
      </c>
      <c r="G11595" s="2">
        <v>6</v>
      </c>
      <c r="H11595" s="3">
        <v>45282</v>
      </c>
      <c r="I11595" s="3">
        <v>45289</v>
      </c>
      <c r="J11595" s="2" t="s">
        <v>15</v>
      </c>
      <c r="K11595" s="2" t="s">
        <v>22</v>
      </c>
      <c r="L11595" s="2">
        <v>476.38</v>
      </c>
      <c r="M11595" s="2" t="s">
        <v>28</v>
      </c>
      <c r="N11595" s="11">
        <f>L11595/E11595*100</f>
        <v>23.879774024893351</v>
      </c>
      <c r="O11595" s="12" t="str">
        <f>IF(N11595&lt;10,"Low",IF(N11595&lt;20,"Med","High"))</f>
        <v>High</v>
      </c>
      <c r="P11595" s="12">
        <f>sales*discount</f>
        <v>478.77839999999998</v>
      </c>
      <c r="Q11595" s="12">
        <f>sales-Discount_Values</f>
        <v>1516.1316000000002</v>
      </c>
      <c r="R11595" s="12">
        <f>DATEDIF(order_date,delivery_date,"D")</f>
        <v>7</v>
      </c>
      <c r="S11595" s="12"/>
    </row>
    <row r="11596" spans="1:19" ht="14.25" customHeight="1" x14ac:dyDescent="0.35">
      <c r="A11596" s="2" t="s">
        <v>11691</v>
      </c>
      <c r="B11596" s="2">
        <v>111658</v>
      </c>
      <c r="C11596" s="2" t="s">
        <v>13</v>
      </c>
      <c r="D11596" s="2" t="s">
        <v>36</v>
      </c>
      <c r="E11596" s="2">
        <v>4346.0600000000004</v>
      </c>
      <c r="F11596" s="2">
        <v>0.36</v>
      </c>
      <c r="G11596" s="2">
        <v>9</v>
      </c>
      <c r="H11596" s="3">
        <v>45444</v>
      </c>
      <c r="I11596" s="3">
        <v>45447</v>
      </c>
      <c r="J11596" s="2" t="s">
        <v>21</v>
      </c>
      <c r="K11596" s="2" t="s">
        <v>22</v>
      </c>
      <c r="L11596" s="2">
        <v>1037.9100000000001</v>
      </c>
      <c r="M11596" s="2" t="s">
        <v>39</v>
      </c>
      <c r="N11596" s="11">
        <f>L11596/E11596*100</f>
        <v>23.881630718397812</v>
      </c>
      <c r="O11596" s="12" t="str">
        <f>IF(N11596&lt;10,"Low",IF(N11596&lt;20,"Med","High"))</f>
        <v>High</v>
      </c>
      <c r="P11596" s="12">
        <f>sales*discount</f>
        <v>1564.5816</v>
      </c>
      <c r="Q11596" s="12">
        <f>sales-Discount_Values</f>
        <v>2781.4784000000004</v>
      </c>
      <c r="R11596" s="12">
        <f>DATEDIF(order_date,delivery_date,"D")</f>
        <v>3</v>
      </c>
      <c r="S11596" s="12"/>
    </row>
    <row r="11597" spans="1:19" ht="14.25" customHeight="1" x14ac:dyDescent="0.35">
      <c r="A11597" s="2" t="s">
        <v>14440</v>
      </c>
      <c r="B11597" s="2">
        <v>114407</v>
      </c>
      <c r="C11597" s="2" t="s">
        <v>25</v>
      </c>
      <c r="D11597" s="2" t="s">
        <v>33</v>
      </c>
      <c r="E11597" s="2">
        <v>1356.13</v>
      </c>
      <c r="F11597" s="2">
        <v>0.27</v>
      </c>
      <c r="G11597" s="2">
        <v>6</v>
      </c>
      <c r="H11597" s="3">
        <v>45528</v>
      </c>
      <c r="I11597" s="3">
        <v>45530</v>
      </c>
      <c r="J11597" s="2" t="s">
        <v>21</v>
      </c>
      <c r="K11597" s="2" t="s">
        <v>27</v>
      </c>
      <c r="L11597" s="2">
        <v>323.88</v>
      </c>
      <c r="M11597" s="2" t="s">
        <v>17</v>
      </c>
      <c r="N11597" s="11">
        <f>L11597/E11597*100</f>
        <v>23.882666116080316</v>
      </c>
      <c r="O11597" s="12" t="str">
        <f>IF(N11597&lt;10,"Low",IF(N11597&lt;20,"Med","High"))</f>
        <v>High</v>
      </c>
      <c r="P11597" s="12">
        <f>sales*discount</f>
        <v>366.15510000000006</v>
      </c>
      <c r="Q11597" s="12">
        <f>sales-Discount_Values</f>
        <v>989.97490000000005</v>
      </c>
      <c r="R11597" s="12">
        <f>DATEDIF(order_date,delivery_date,"D")</f>
        <v>2</v>
      </c>
      <c r="S11597" s="12"/>
    </row>
    <row r="11598" spans="1:19" ht="14.25" customHeight="1" x14ac:dyDescent="0.35">
      <c r="A11598" s="2" t="s">
        <v>7206</v>
      </c>
      <c r="B11598" s="2">
        <v>107173</v>
      </c>
      <c r="C11598" s="2" t="s">
        <v>13</v>
      </c>
      <c r="D11598" s="2" t="s">
        <v>14</v>
      </c>
      <c r="E11598" s="2">
        <v>4383.24</v>
      </c>
      <c r="F11598" s="2">
        <v>0.05</v>
      </c>
      <c r="G11598" s="2">
        <v>3</v>
      </c>
      <c r="H11598" s="3">
        <v>45543</v>
      </c>
      <c r="I11598" s="3">
        <v>45549</v>
      </c>
      <c r="J11598" s="2" t="s">
        <v>31</v>
      </c>
      <c r="K11598" s="2" t="s">
        <v>27</v>
      </c>
      <c r="L11598" s="2">
        <v>1046.8599999999999</v>
      </c>
      <c r="M11598" s="2" t="s">
        <v>28</v>
      </c>
      <c r="N11598" s="11">
        <f>L11598/E11598*100</f>
        <v>23.883246183188692</v>
      </c>
      <c r="O11598" s="12" t="str">
        <f>IF(N11598&lt;10,"Low",IF(N11598&lt;20,"Med","High"))</f>
        <v>High</v>
      </c>
      <c r="P11598" s="12">
        <f>sales*discount</f>
        <v>219.16200000000001</v>
      </c>
      <c r="Q11598" s="12">
        <f>sales-Discount_Values</f>
        <v>4164.0779999999995</v>
      </c>
      <c r="R11598" s="12">
        <f>DATEDIF(order_date,delivery_date,"D")</f>
        <v>6</v>
      </c>
      <c r="S11598" s="12"/>
    </row>
    <row r="11599" spans="1:19" ht="14.25" customHeight="1" x14ac:dyDescent="0.35">
      <c r="A11599" s="2" t="s">
        <v>694</v>
      </c>
      <c r="B11599" s="2">
        <v>100661</v>
      </c>
      <c r="C11599" s="2" t="s">
        <v>13</v>
      </c>
      <c r="D11599" s="2" t="s">
        <v>26</v>
      </c>
      <c r="E11599" s="2">
        <v>4507.7700000000004</v>
      </c>
      <c r="F11599" s="2">
        <v>0.3</v>
      </c>
      <c r="G11599" s="2">
        <v>9</v>
      </c>
      <c r="H11599" s="3">
        <v>45156</v>
      </c>
      <c r="I11599" s="3">
        <v>45163</v>
      </c>
      <c r="J11599" s="2" t="s">
        <v>31</v>
      </c>
      <c r="K11599" s="2" t="s">
        <v>27</v>
      </c>
      <c r="L11599" s="2">
        <v>1076.6500000000001</v>
      </c>
      <c r="M11599" s="2" t="s">
        <v>39</v>
      </c>
      <c r="N11599" s="11">
        <f>L11599/E11599*100</f>
        <v>23.884315304463183</v>
      </c>
      <c r="O11599" s="12" t="str">
        <f>IF(N11599&lt;10,"Low",IF(N11599&lt;20,"Med","High"))</f>
        <v>High</v>
      </c>
      <c r="P11599" s="12">
        <f>sales*discount</f>
        <v>1352.3310000000001</v>
      </c>
      <c r="Q11599" s="12">
        <f>sales-Discount_Values</f>
        <v>3155.4390000000003</v>
      </c>
      <c r="R11599" s="12">
        <f>DATEDIF(order_date,delivery_date,"D")</f>
        <v>7</v>
      </c>
      <c r="S11599" s="12"/>
    </row>
    <row r="11600" spans="1:19" ht="14.25" customHeight="1" x14ac:dyDescent="0.35">
      <c r="A11600" s="2" t="s">
        <v>11490</v>
      </c>
      <c r="B11600" s="2">
        <v>111457</v>
      </c>
      <c r="C11600" s="2" t="s">
        <v>19</v>
      </c>
      <c r="D11600" s="2" t="s">
        <v>20</v>
      </c>
      <c r="E11600" s="2">
        <v>3976.68</v>
      </c>
      <c r="F11600" s="2">
        <v>0.32</v>
      </c>
      <c r="G11600" s="2">
        <v>3</v>
      </c>
      <c r="H11600" s="3">
        <v>45604</v>
      </c>
      <c r="I11600" s="3">
        <v>45609</v>
      </c>
      <c r="J11600" s="2" t="s">
        <v>15</v>
      </c>
      <c r="K11600" s="2" t="s">
        <v>22</v>
      </c>
      <c r="L11600" s="2">
        <v>949.93</v>
      </c>
      <c r="M11600" s="2" t="s">
        <v>39</v>
      </c>
      <c r="N11600" s="11">
        <f>L11600/E11600*100</f>
        <v>23.887514207831657</v>
      </c>
      <c r="O11600" s="12" t="str">
        <f>IF(N11600&lt;10,"Low",IF(N11600&lt;20,"Med","High"))</f>
        <v>High</v>
      </c>
      <c r="P11600" s="12">
        <f>sales*discount</f>
        <v>1272.5375999999999</v>
      </c>
      <c r="Q11600" s="12">
        <f>sales-Discount_Values</f>
        <v>2704.1423999999997</v>
      </c>
      <c r="R11600" s="12">
        <f>DATEDIF(order_date,delivery_date,"D")</f>
        <v>5</v>
      </c>
      <c r="S11600" s="12"/>
    </row>
    <row r="11601" spans="1:19" ht="14.25" customHeight="1" x14ac:dyDescent="0.35">
      <c r="A11601" s="2" t="s">
        <v>3314</v>
      </c>
      <c r="B11601" s="2">
        <v>103281</v>
      </c>
      <c r="C11601" s="2" t="s">
        <v>25</v>
      </c>
      <c r="D11601" s="2" t="s">
        <v>36</v>
      </c>
      <c r="E11601" s="2">
        <v>2785.63</v>
      </c>
      <c r="F11601" s="2">
        <v>0.28999999999999998</v>
      </c>
      <c r="G11601" s="2">
        <v>2</v>
      </c>
      <c r="H11601" s="3">
        <v>45517</v>
      </c>
      <c r="I11601" s="3">
        <v>45520</v>
      </c>
      <c r="J11601" s="2" t="s">
        <v>15</v>
      </c>
      <c r="K11601" s="2" t="s">
        <v>27</v>
      </c>
      <c r="L11601" s="2">
        <v>665.45</v>
      </c>
      <c r="M11601" s="2" t="s">
        <v>28</v>
      </c>
      <c r="N11601" s="11">
        <f>L11601/E11601*100</f>
        <v>23.888671503394207</v>
      </c>
      <c r="O11601" s="12" t="str">
        <f>IF(N11601&lt;10,"Low",IF(N11601&lt;20,"Med","High"))</f>
        <v>High</v>
      </c>
      <c r="P11601" s="12">
        <f>sales*discount</f>
        <v>807.83269999999993</v>
      </c>
      <c r="Q11601" s="12">
        <f>sales-Discount_Values</f>
        <v>1977.7973000000002</v>
      </c>
      <c r="R11601" s="12">
        <f>DATEDIF(order_date,delivery_date,"D")</f>
        <v>3</v>
      </c>
      <c r="S11601" s="12"/>
    </row>
    <row r="11602" spans="1:19" ht="14.25" customHeight="1" x14ac:dyDescent="0.35">
      <c r="A11602" s="2" t="s">
        <v>10974</v>
      </c>
      <c r="B11602" s="2">
        <v>110941</v>
      </c>
      <c r="C11602" s="2" t="s">
        <v>19</v>
      </c>
      <c r="D11602" s="2" t="s">
        <v>20</v>
      </c>
      <c r="E11602" s="2">
        <v>3868.1</v>
      </c>
      <c r="F11602" s="2">
        <v>0.12</v>
      </c>
      <c r="G11602" s="2">
        <v>3</v>
      </c>
      <c r="H11602" s="3">
        <v>45440</v>
      </c>
      <c r="I11602" s="3">
        <v>45443</v>
      </c>
      <c r="J11602" s="2" t="s">
        <v>15</v>
      </c>
      <c r="K11602" s="2" t="s">
        <v>22</v>
      </c>
      <c r="L11602" s="2">
        <v>924.07</v>
      </c>
      <c r="M11602" s="2" t="s">
        <v>28</v>
      </c>
      <c r="N11602" s="11">
        <f>L11602/E11602*100</f>
        <v>23.889506476047671</v>
      </c>
      <c r="O11602" s="12" t="str">
        <f>IF(N11602&lt;10,"Low",IF(N11602&lt;20,"Med","High"))</f>
        <v>High</v>
      </c>
      <c r="P11602" s="12">
        <f>sales*discount</f>
        <v>464.17199999999997</v>
      </c>
      <c r="Q11602" s="12">
        <f>sales-Discount_Values</f>
        <v>3403.9279999999999</v>
      </c>
      <c r="R11602" s="12">
        <f>DATEDIF(order_date,delivery_date,"D")</f>
        <v>3</v>
      </c>
      <c r="S11602" s="12"/>
    </row>
    <row r="11603" spans="1:19" ht="14.25" customHeight="1" x14ac:dyDescent="0.35">
      <c r="A11603" s="2" t="s">
        <v>4510</v>
      </c>
      <c r="B11603" s="2">
        <v>104477</v>
      </c>
      <c r="C11603" s="2" t="s">
        <v>19</v>
      </c>
      <c r="D11603" s="2" t="s">
        <v>20</v>
      </c>
      <c r="E11603" s="2">
        <v>4832.57</v>
      </c>
      <c r="F11603" s="2">
        <v>0.13</v>
      </c>
      <c r="G11603" s="2">
        <v>4</v>
      </c>
      <c r="H11603" s="3">
        <v>45339</v>
      </c>
      <c r="I11603" s="3">
        <v>45340</v>
      </c>
      <c r="J11603" s="2" t="s">
        <v>15</v>
      </c>
      <c r="K11603" s="2" t="s">
        <v>16</v>
      </c>
      <c r="L11603" s="2">
        <v>1154.53</v>
      </c>
      <c r="M11603" s="2" t="s">
        <v>17</v>
      </c>
      <c r="N11603" s="11">
        <f>L11603/E11603*100</f>
        <v>23.890600653482515</v>
      </c>
      <c r="O11603" s="12" t="str">
        <f>IF(N11603&lt;10,"Low",IF(N11603&lt;20,"Med","High"))</f>
        <v>High</v>
      </c>
      <c r="P11603" s="12">
        <f>sales*discount</f>
        <v>628.23410000000001</v>
      </c>
      <c r="Q11603" s="12">
        <f>sales-Discount_Values</f>
        <v>4204.3359</v>
      </c>
      <c r="R11603" s="12">
        <f>DATEDIF(order_date,delivery_date,"D")</f>
        <v>1</v>
      </c>
      <c r="S11603" s="12"/>
    </row>
    <row r="11604" spans="1:19" ht="14.25" customHeight="1" x14ac:dyDescent="0.35">
      <c r="A11604" s="2" t="s">
        <v>10110</v>
      </c>
      <c r="B11604" s="2">
        <v>110077</v>
      </c>
      <c r="C11604" s="2" t="s">
        <v>13</v>
      </c>
      <c r="D11604" s="2" t="s">
        <v>14</v>
      </c>
      <c r="E11604" s="2">
        <v>3049.4</v>
      </c>
      <c r="F11604" s="2">
        <v>0.03</v>
      </c>
      <c r="G11604" s="2">
        <v>8</v>
      </c>
      <c r="H11604" s="3">
        <v>45567</v>
      </c>
      <c r="I11604" s="3">
        <v>45574</v>
      </c>
      <c r="J11604" s="2" t="s">
        <v>15</v>
      </c>
      <c r="K11604" s="2" t="s">
        <v>16</v>
      </c>
      <c r="L11604" s="2">
        <v>728.6</v>
      </c>
      <c r="M11604" s="2" t="s">
        <v>34</v>
      </c>
      <c r="N11604" s="11">
        <f>L11604/E11604*100</f>
        <v>23.893224896700989</v>
      </c>
      <c r="O11604" s="12" t="str">
        <f>IF(N11604&lt;10,"Low",IF(N11604&lt;20,"Med","High"))</f>
        <v>High</v>
      </c>
      <c r="P11604" s="12">
        <f>sales*discount</f>
        <v>91.481999999999999</v>
      </c>
      <c r="Q11604" s="12">
        <f>sales-Discount_Values</f>
        <v>2957.9180000000001</v>
      </c>
      <c r="R11604" s="12">
        <f>DATEDIF(order_date,delivery_date,"D")</f>
        <v>7</v>
      </c>
      <c r="S11604" s="12"/>
    </row>
    <row r="11605" spans="1:19" ht="14.25" customHeight="1" x14ac:dyDescent="0.35">
      <c r="A11605" s="2" t="s">
        <v>509</v>
      </c>
      <c r="B11605" s="2">
        <v>100476</v>
      </c>
      <c r="C11605" s="2" t="s">
        <v>25</v>
      </c>
      <c r="D11605" s="2" t="s">
        <v>14</v>
      </c>
      <c r="E11605" s="2">
        <v>242.39</v>
      </c>
      <c r="F11605" s="2">
        <v>0.37</v>
      </c>
      <c r="G11605" s="2">
        <v>1</v>
      </c>
      <c r="H11605" s="3">
        <v>45200</v>
      </c>
      <c r="I11605" s="3">
        <v>45205</v>
      </c>
      <c r="J11605" s="2" t="s">
        <v>21</v>
      </c>
      <c r="K11605" s="2" t="s">
        <v>16</v>
      </c>
      <c r="L11605" s="2">
        <v>57.92</v>
      </c>
      <c r="M11605" s="2" t="s">
        <v>48</v>
      </c>
      <c r="N11605" s="11">
        <f>L11605/E11605*100</f>
        <v>23.895375221750072</v>
      </c>
      <c r="O11605" s="12" t="str">
        <f>IF(N11605&lt;10,"Low",IF(N11605&lt;20,"Med","High"))</f>
        <v>High</v>
      </c>
      <c r="P11605" s="12">
        <f>sales*discount</f>
        <v>89.684299999999993</v>
      </c>
      <c r="Q11605" s="12">
        <f>sales-Discount_Values</f>
        <v>152.70569999999998</v>
      </c>
      <c r="R11605" s="12">
        <f>DATEDIF(order_date,delivery_date,"D")</f>
        <v>5</v>
      </c>
      <c r="S11605" s="12"/>
    </row>
    <row r="11606" spans="1:19" ht="14.25" customHeight="1" x14ac:dyDescent="0.35">
      <c r="A11606" s="2" t="s">
        <v>8587</v>
      </c>
      <c r="B11606" s="2">
        <v>108554</v>
      </c>
      <c r="C11606" s="2" t="s">
        <v>19</v>
      </c>
      <c r="D11606" s="2" t="s">
        <v>26</v>
      </c>
      <c r="E11606" s="2">
        <v>2076.5700000000002</v>
      </c>
      <c r="F11606" s="2">
        <v>0.32</v>
      </c>
      <c r="G11606" s="2">
        <v>9</v>
      </c>
      <c r="H11606" s="3">
        <v>45649</v>
      </c>
      <c r="I11606" s="3">
        <v>45651</v>
      </c>
      <c r="J11606" s="2" t="s">
        <v>21</v>
      </c>
      <c r="K11606" s="2" t="s">
        <v>22</v>
      </c>
      <c r="L11606" s="2">
        <v>496.25</v>
      </c>
      <c r="M11606" s="2" t="s">
        <v>48</v>
      </c>
      <c r="N11606" s="11">
        <f>L11606/E11606*100</f>
        <v>23.89758110730676</v>
      </c>
      <c r="O11606" s="12" t="str">
        <f>IF(N11606&lt;10,"Low",IF(N11606&lt;20,"Med","High"))</f>
        <v>High</v>
      </c>
      <c r="P11606" s="12">
        <f>sales*discount</f>
        <v>664.50240000000008</v>
      </c>
      <c r="Q11606" s="12">
        <f>sales-Discount_Values</f>
        <v>1412.0676000000001</v>
      </c>
      <c r="R11606" s="12">
        <f>DATEDIF(order_date,delivery_date,"D")</f>
        <v>2</v>
      </c>
      <c r="S11606" s="12"/>
    </row>
    <row r="11607" spans="1:19" ht="14.25" customHeight="1" x14ac:dyDescent="0.35">
      <c r="A11607" s="2" t="s">
        <v>10628</v>
      </c>
      <c r="B11607" s="2">
        <v>110595</v>
      </c>
      <c r="C11607" s="2" t="s">
        <v>19</v>
      </c>
      <c r="D11607" s="2" t="s">
        <v>26</v>
      </c>
      <c r="E11607" s="2">
        <v>4006.68</v>
      </c>
      <c r="F11607" s="2">
        <v>0.17</v>
      </c>
      <c r="G11607" s="2">
        <v>4</v>
      </c>
      <c r="H11607" s="3">
        <v>45260</v>
      </c>
      <c r="I11607" s="3">
        <v>45263</v>
      </c>
      <c r="J11607" s="2" t="s">
        <v>15</v>
      </c>
      <c r="K11607" s="2" t="s">
        <v>27</v>
      </c>
      <c r="L11607" s="2">
        <v>957.67</v>
      </c>
      <c r="M11607" s="2" t="s">
        <v>28</v>
      </c>
      <c r="N11607" s="11">
        <f>L11607/E11607*100</f>
        <v>23.901833937324668</v>
      </c>
      <c r="O11607" s="12" t="str">
        <f>IF(N11607&lt;10,"Low",IF(N11607&lt;20,"Med","High"))</f>
        <v>High</v>
      </c>
      <c r="P11607" s="12">
        <f>sales*discount</f>
        <v>681.13560000000007</v>
      </c>
      <c r="Q11607" s="12">
        <f>sales-Discount_Values</f>
        <v>3325.5443999999998</v>
      </c>
      <c r="R11607" s="12">
        <f>DATEDIF(order_date,delivery_date,"D")</f>
        <v>3</v>
      </c>
      <c r="S11607" s="12"/>
    </row>
    <row r="11608" spans="1:19" ht="14.25" customHeight="1" x14ac:dyDescent="0.35">
      <c r="A11608" s="2" t="s">
        <v>6307</v>
      </c>
      <c r="B11608" s="2">
        <v>106274</v>
      </c>
      <c r="C11608" s="2" t="s">
        <v>19</v>
      </c>
      <c r="D11608" s="2" t="s">
        <v>20</v>
      </c>
      <c r="E11608" s="2">
        <v>2630.41</v>
      </c>
      <c r="F11608" s="2">
        <v>0.49</v>
      </c>
      <c r="G11608" s="2">
        <v>5</v>
      </c>
      <c r="H11608" s="3">
        <v>45015</v>
      </c>
      <c r="I11608" s="3">
        <v>45022</v>
      </c>
      <c r="J11608" s="2" t="s">
        <v>21</v>
      </c>
      <c r="K11608" s="2" t="s">
        <v>27</v>
      </c>
      <c r="L11608" s="2">
        <v>628.73</v>
      </c>
      <c r="M11608" s="2" t="s">
        <v>23</v>
      </c>
      <c r="N11608" s="11">
        <f>L11608/E11608*100</f>
        <v>23.90235742716915</v>
      </c>
      <c r="O11608" s="12" t="str">
        <f>IF(N11608&lt;10,"Low",IF(N11608&lt;20,"Med","High"))</f>
        <v>High</v>
      </c>
      <c r="P11608" s="12">
        <f>sales*discount</f>
        <v>1288.9008999999999</v>
      </c>
      <c r="Q11608" s="12">
        <f>sales-Discount_Values</f>
        <v>1341.5091</v>
      </c>
      <c r="R11608" s="12">
        <f>DATEDIF(order_date,delivery_date,"D")</f>
        <v>7</v>
      </c>
      <c r="S11608" s="12"/>
    </row>
    <row r="11609" spans="1:19" ht="14.25" customHeight="1" x14ac:dyDescent="0.35">
      <c r="A11609" s="2" t="s">
        <v>9655</v>
      </c>
      <c r="B11609" s="2">
        <v>109622</v>
      </c>
      <c r="C11609" s="2" t="s">
        <v>25</v>
      </c>
      <c r="D11609" s="2" t="s">
        <v>36</v>
      </c>
      <c r="E11609" s="2">
        <v>4533.5</v>
      </c>
      <c r="F11609" s="2">
        <v>0.46</v>
      </c>
      <c r="G11609" s="2">
        <v>2</v>
      </c>
      <c r="H11609" s="3">
        <v>44946</v>
      </c>
      <c r="I11609" s="3">
        <v>44951</v>
      </c>
      <c r="J11609" s="2" t="s">
        <v>21</v>
      </c>
      <c r="K11609" s="2" t="s">
        <v>16</v>
      </c>
      <c r="L11609" s="2">
        <v>1083.72</v>
      </c>
      <c r="M11609" s="2" t="s">
        <v>17</v>
      </c>
      <c r="N11609" s="11">
        <f>L11609/E11609*100</f>
        <v>23.904709385684349</v>
      </c>
      <c r="O11609" s="12" t="str">
        <f>IF(N11609&lt;10,"Low",IF(N11609&lt;20,"Med","High"))</f>
        <v>High</v>
      </c>
      <c r="P11609" s="12">
        <f>sales*discount</f>
        <v>2085.4100000000003</v>
      </c>
      <c r="Q11609" s="12">
        <f>sales-Discount_Values</f>
        <v>2448.0899999999997</v>
      </c>
      <c r="R11609" s="12">
        <f>DATEDIF(order_date,delivery_date,"D")</f>
        <v>5</v>
      </c>
      <c r="S11609" s="12"/>
    </row>
    <row r="11610" spans="1:19" ht="14.25" customHeight="1" x14ac:dyDescent="0.35">
      <c r="A11610" s="2" t="s">
        <v>1877</v>
      </c>
      <c r="B11610" s="2">
        <v>101844</v>
      </c>
      <c r="C11610" s="2" t="s">
        <v>41</v>
      </c>
      <c r="D11610" s="2" t="s">
        <v>20</v>
      </c>
      <c r="E11610" s="2">
        <v>2181.4499999999998</v>
      </c>
      <c r="F11610" s="2">
        <v>0.42</v>
      </c>
      <c r="G11610" s="2">
        <v>8</v>
      </c>
      <c r="H11610" s="3">
        <v>45586</v>
      </c>
      <c r="I11610" s="3">
        <v>45591</v>
      </c>
      <c r="J11610" s="2" t="s">
        <v>15</v>
      </c>
      <c r="K11610" s="2" t="s">
        <v>27</v>
      </c>
      <c r="L11610" s="2">
        <v>521.47</v>
      </c>
      <c r="M11610" s="2" t="s">
        <v>28</v>
      </c>
      <c r="N11610" s="11">
        <f>L11610/E11610*100</f>
        <v>23.904742258589472</v>
      </c>
      <c r="O11610" s="12" t="str">
        <f>IF(N11610&lt;10,"Low",IF(N11610&lt;20,"Med","High"))</f>
        <v>High</v>
      </c>
      <c r="P11610" s="12">
        <f>sales*discount</f>
        <v>916.20899999999995</v>
      </c>
      <c r="Q11610" s="12">
        <f>sales-Discount_Values</f>
        <v>1265.241</v>
      </c>
      <c r="R11610" s="12">
        <f>DATEDIF(order_date,delivery_date,"D")</f>
        <v>5</v>
      </c>
      <c r="S11610" s="12"/>
    </row>
    <row r="11611" spans="1:19" ht="14.25" customHeight="1" x14ac:dyDescent="0.35">
      <c r="A11611" s="2" t="s">
        <v>8991</v>
      </c>
      <c r="B11611" s="2">
        <v>108958</v>
      </c>
      <c r="C11611" s="2" t="s">
        <v>13</v>
      </c>
      <c r="D11611" s="2" t="s">
        <v>36</v>
      </c>
      <c r="E11611" s="2">
        <v>2566.65</v>
      </c>
      <c r="F11611" s="2">
        <v>0.4</v>
      </c>
      <c r="G11611" s="2">
        <v>8</v>
      </c>
      <c r="H11611" s="3">
        <v>45332</v>
      </c>
      <c r="I11611" s="3">
        <v>45333</v>
      </c>
      <c r="J11611" s="2" t="s">
        <v>31</v>
      </c>
      <c r="K11611" s="2" t="s">
        <v>27</v>
      </c>
      <c r="L11611" s="2">
        <v>613.55999999999995</v>
      </c>
      <c r="M11611" s="2" t="s">
        <v>23</v>
      </c>
      <c r="N11611" s="11">
        <f>L11611/E11611*100</f>
        <v>23.905090292794107</v>
      </c>
      <c r="O11611" s="12" t="str">
        <f>IF(N11611&lt;10,"Low",IF(N11611&lt;20,"Med","High"))</f>
        <v>High</v>
      </c>
      <c r="P11611" s="12">
        <f>sales*discount</f>
        <v>1026.6600000000001</v>
      </c>
      <c r="Q11611" s="12">
        <f>sales-Discount_Values</f>
        <v>1539.99</v>
      </c>
      <c r="R11611" s="12">
        <f>DATEDIF(order_date,delivery_date,"D")</f>
        <v>1</v>
      </c>
      <c r="S11611" s="12"/>
    </row>
    <row r="11612" spans="1:19" ht="14.25" customHeight="1" x14ac:dyDescent="0.35">
      <c r="A11612" s="2" t="s">
        <v>3728</v>
      </c>
      <c r="B11612" s="2">
        <v>103695</v>
      </c>
      <c r="C11612" s="2" t="s">
        <v>13</v>
      </c>
      <c r="D11612" s="2" t="s">
        <v>14</v>
      </c>
      <c r="E11612" s="2">
        <v>4128.3599999999997</v>
      </c>
      <c r="F11612" s="2">
        <v>0.45</v>
      </c>
      <c r="G11612" s="2">
        <v>5</v>
      </c>
      <c r="H11612" s="3">
        <v>45627</v>
      </c>
      <c r="I11612" s="3">
        <v>45628</v>
      </c>
      <c r="J11612" s="2" t="s">
        <v>21</v>
      </c>
      <c r="K11612" s="2" t="s">
        <v>27</v>
      </c>
      <c r="L11612" s="2">
        <v>986.91</v>
      </c>
      <c r="M11612" s="2" t="s">
        <v>39</v>
      </c>
      <c r="N11612" s="11">
        <f>L11612/E11612*100</f>
        <v>23.905618696043952</v>
      </c>
      <c r="O11612" s="12" t="str">
        <f>IF(N11612&lt;10,"Low",IF(N11612&lt;20,"Med","High"))</f>
        <v>High</v>
      </c>
      <c r="P11612" s="12">
        <f>sales*discount</f>
        <v>1857.7619999999999</v>
      </c>
      <c r="Q11612" s="12">
        <f>sales-Discount_Values</f>
        <v>2270.598</v>
      </c>
      <c r="R11612" s="12">
        <f>DATEDIF(order_date,delivery_date,"D")</f>
        <v>1</v>
      </c>
      <c r="S11612" s="12"/>
    </row>
    <row r="11613" spans="1:19" ht="14.25" customHeight="1" x14ac:dyDescent="0.35">
      <c r="A11613" s="2" t="s">
        <v>8881</v>
      </c>
      <c r="B11613" s="2">
        <v>108848</v>
      </c>
      <c r="C11613" s="2" t="s">
        <v>19</v>
      </c>
      <c r="D11613" s="2" t="s">
        <v>20</v>
      </c>
      <c r="E11613" s="2">
        <v>2263.5700000000002</v>
      </c>
      <c r="F11613" s="2">
        <v>0.14000000000000001</v>
      </c>
      <c r="G11613" s="2">
        <v>3</v>
      </c>
      <c r="H11613" s="3">
        <v>45445</v>
      </c>
      <c r="I11613" s="3">
        <v>45450</v>
      </c>
      <c r="J11613" s="2" t="s">
        <v>21</v>
      </c>
      <c r="K11613" s="2" t="s">
        <v>16</v>
      </c>
      <c r="L11613" s="2">
        <v>541.14</v>
      </c>
      <c r="M11613" s="2" t="s">
        <v>39</v>
      </c>
      <c r="N11613" s="11">
        <f>L11613/E11613*100</f>
        <v>23.906484005354372</v>
      </c>
      <c r="O11613" s="12" t="str">
        <f>IF(N11613&lt;10,"Low",IF(N11613&lt;20,"Med","High"))</f>
        <v>High</v>
      </c>
      <c r="P11613" s="12">
        <f>sales*discount</f>
        <v>316.89980000000003</v>
      </c>
      <c r="Q11613" s="12">
        <f>sales-Discount_Values</f>
        <v>1946.6702</v>
      </c>
      <c r="R11613" s="12">
        <f>DATEDIF(order_date,delivery_date,"D")</f>
        <v>5</v>
      </c>
      <c r="S11613" s="12"/>
    </row>
    <row r="11614" spans="1:19" ht="14.25" customHeight="1" x14ac:dyDescent="0.35">
      <c r="A11614" s="2" t="s">
        <v>8639</v>
      </c>
      <c r="B11614" s="2">
        <v>108606</v>
      </c>
      <c r="C11614" s="2" t="s">
        <v>13</v>
      </c>
      <c r="D11614" s="2" t="s">
        <v>33</v>
      </c>
      <c r="E11614" s="2">
        <v>4148.62</v>
      </c>
      <c r="F11614" s="2">
        <v>0.44</v>
      </c>
      <c r="G11614" s="2">
        <v>3</v>
      </c>
      <c r="H11614" s="3">
        <v>45151</v>
      </c>
      <c r="I11614" s="3">
        <v>45153</v>
      </c>
      <c r="J11614" s="2" t="s">
        <v>31</v>
      </c>
      <c r="K11614" s="2" t="s">
        <v>27</v>
      </c>
      <c r="L11614" s="2">
        <v>991.79</v>
      </c>
      <c r="M11614" s="2" t="s">
        <v>39</v>
      </c>
      <c r="N11614" s="11">
        <f>L11614/E11614*100</f>
        <v>23.906503849472838</v>
      </c>
      <c r="O11614" s="12" t="str">
        <f>IF(N11614&lt;10,"Low",IF(N11614&lt;20,"Med","High"))</f>
        <v>High</v>
      </c>
      <c r="P11614" s="12">
        <f>sales*discount</f>
        <v>1825.3927999999999</v>
      </c>
      <c r="Q11614" s="12">
        <f>sales-Discount_Values</f>
        <v>2323.2272000000003</v>
      </c>
      <c r="R11614" s="12">
        <f>DATEDIF(order_date,delivery_date,"D")</f>
        <v>2</v>
      </c>
      <c r="S11614" s="12"/>
    </row>
    <row r="11615" spans="1:19" ht="14.25" customHeight="1" x14ac:dyDescent="0.35">
      <c r="A11615" s="2" t="s">
        <v>12407</v>
      </c>
      <c r="B11615" s="2">
        <v>112374</v>
      </c>
      <c r="C11615" s="2" t="s">
        <v>13</v>
      </c>
      <c r="D11615" s="2" t="s">
        <v>33</v>
      </c>
      <c r="E11615" s="2">
        <v>1718.54</v>
      </c>
      <c r="F11615" s="2">
        <v>0.1</v>
      </c>
      <c r="G11615" s="2">
        <v>8</v>
      </c>
      <c r="H11615" s="3">
        <v>45372</v>
      </c>
      <c r="I11615" s="3">
        <v>45377</v>
      </c>
      <c r="J11615" s="2" t="s">
        <v>31</v>
      </c>
      <c r="K11615" s="2" t="s">
        <v>16</v>
      </c>
      <c r="L11615" s="2">
        <v>410.85</v>
      </c>
      <c r="M11615" s="2" t="s">
        <v>48</v>
      </c>
      <c r="N11615" s="11">
        <f>L11615/E11615*100</f>
        <v>23.906920991073822</v>
      </c>
      <c r="O11615" s="12" t="str">
        <f>IF(N11615&lt;10,"Low",IF(N11615&lt;20,"Med","High"))</f>
        <v>High</v>
      </c>
      <c r="P11615" s="12">
        <f>sales*discount</f>
        <v>171.85400000000001</v>
      </c>
      <c r="Q11615" s="12">
        <f>sales-Discount_Values</f>
        <v>1546.6859999999999</v>
      </c>
      <c r="R11615" s="12">
        <f>DATEDIF(order_date,delivery_date,"D")</f>
        <v>5</v>
      </c>
      <c r="S11615" s="12"/>
    </row>
    <row r="11616" spans="1:19" ht="14.25" customHeight="1" x14ac:dyDescent="0.35">
      <c r="A11616" s="2" t="s">
        <v>7469</v>
      </c>
      <c r="B11616" s="2">
        <v>107436</v>
      </c>
      <c r="C11616" s="2" t="s">
        <v>13</v>
      </c>
      <c r="D11616" s="2" t="s">
        <v>36</v>
      </c>
      <c r="E11616" s="2">
        <v>2130.69</v>
      </c>
      <c r="F11616" s="2">
        <v>0.04</v>
      </c>
      <c r="G11616" s="2">
        <v>9</v>
      </c>
      <c r="H11616" s="3">
        <v>45110</v>
      </c>
      <c r="I11616" s="3">
        <v>45113</v>
      </c>
      <c r="J11616" s="2" t="s">
        <v>31</v>
      </c>
      <c r="K11616" s="2" t="s">
        <v>16</v>
      </c>
      <c r="L11616" s="2">
        <v>509.39</v>
      </c>
      <c r="M11616" s="2" t="s">
        <v>34</v>
      </c>
      <c r="N11616" s="11">
        <f>L11616/E11616*100</f>
        <v>23.907278862715835</v>
      </c>
      <c r="O11616" s="12" t="str">
        <f>IF(N11616&lt;10,"Low",IF(N11616&lt;20,"Med","High"))</f>
        <v>High</v>
      </c>
      <c r="P11616" s="12">
        <f>sales*discount</f>
        <v>85.22760000000001</v>
      </c>
      <c r="Q11616" s="12">
        <f>sales-Discount_Values</f>
        <v>2045.4624000000001</v>
      </c>
      <c r="R11616" s="12">
        <f>DATEDIF(order_date,delivery_date,"D")</f>
        <v>3</v>
      </c>
      <c r="S11616" s="12"/>
    </row>
    <row r="11617" spans="1:19" ht="14.25" customHeight="1" x14ac:dyDescent="0.35">
      <c r="A11617" s="2" t="s">
        <v>5658</v>
      </c>
      <c r="B11617" s="2">
        <v>105625</v>
      </c>
      <c r="C11617" s="2" t="s">
        <v>25</v>
      </c>
      <c r="D11617" s="2" t="s">
        <v>26</v>
      </c>
      <c r="E11617" s="2">
        <v>1626.95</v>
      </c>
      <c r="F11617" s="2">
        <v>0.26</v>
      </c>
      <c r="G11617" s="2">
        <v>4</v>
      </c>
      <c r="H11617" s="3">
        <v>44929</v>
      </c>
      <c r="I11617" s="3">
        <v>44936</v>
      </c>
      <c r="J11617" s="2" t="s">
        <v>31</v>
      </c>
      <c r="K11617" s="2" t="s">
        <v>27</v>
      </c>
      <c r="L11617" s="2">
        <v>388.96</v>
      </c>
      <c r="M11617" s="2" t="s">
        <v>17</v>
      </c>
      <c r="N11617" s="11">
        <f>L11617/E11617*100</f>
        <v>23.907311226528165</v>
      </c>
      <c r="O11617" s="12" t="str">
        <f>IF(N11617&lt;10,"Low",IF(N11617&lt;20,"Med","High"))</f>
        <v>High</v>
      </c>
      <c r="P11617" s="12">
        <f>sales*discount</f>
        <v>423.00700000000001</v>
      </c>
      <c r="Q11617" s="12">
        <f>sales-Discount_Values</f>
        <v>1203.943</v>
      </c>
      <c r="R11617" s="12">
        <f>DATEDIF(order_date,delivery_date,"D")</f>
        <v>7</v>
      </c>
      <c r="S11617" s="12"/>
    </row>
    <row r="11618" spans="1:19" ht="14.25" customHeight="1" x14ac:dyDescent="0.35">
      <c r="A11618" s="2" t="s">
        <v>8167</v>
      </c>
      <c r="B11618" s="2">
        <v>108134</v>
      </c>
      <c r="C11618" s="2" t="s">
        <v>19</v>
      </c>
      <c r="D11618" s="2" t="s">
        <v>36</v>
      </c>
      <c r="E11618" s="2">
        <v>4486.92</v>
      </c>
      <c r="F11618" s="2">
        <v>0.09</v>
      </c>
      <c r="G11618" s="2">
        <v>6</v>
      </c>
      <c r="H11618" s="3">
        <v>45608</v>
      </c>
      <c r="I11618" s="3">
        <v>45610</v>
      </c>
      <c r="J11618" s="2" t="s">
        <v>31</v>
      </c>
      <c r="K11618" s="2" t="s">
        <v>16</v>
      </c>
      <c r="L11618" s="2">
        <v>1072.8499999999999</v>
      </c>
      <c r="M11618" s="2" t="s">
        <v>48</v>
      </c>
      <c r="N11618" s="11">
        <f>L11618/E11618*100</f>
        <v>23.910611287921331</v>
      </c>
      <c r="O11618" s="12" t="str">
        <f>IF(N11618&lt;10,"Low",IF(N11618&lt;20,"Med","High"))</f>
        <v>High</v>
      </c>
      <c r="P11618" s="12">
        <f>sales*discount</f>
        <v>403.82279999999997</v>
      </c>
      <c r="Q11618" s="12">
        <f>sales-Discount_Values</f>
        <v>4083.0972000000002</v>
      </c>
      <c r="R11618" s="12">
        <f>DATEDIF(order_date,delivery_date,"D")</f>
        <v>2</v>
      </c>
      <c r="S11618" s="12"/>
    </row>
    <row r="11619" spans="1:19" ht="14.25" customHeight="1" x14ac:dyDescent="0.35">
      <c r="A11619" s="2" t="s">
        <v>11001</v>
      </c>
      <c r="B11619" s="2">
        <v>110968</v>
      </c>
      <c r="C11619" s="2" t="s">
        <v>19</v>
      </c>
      <c r="D11619" s="2" t="s">
        <v>14</v>
      </c>
      <c r="E11619" s="2">
        <v>4230.3500000000004</v>
      </c>
      <c r="F11619" s="2">
        <v>0.34</v>
      </c>
      <c r="G11619" s="2">
        <v>2</v>
      </c>
      <c r="H11619" s="3">
        <v>45309</v>
      </c>
      <c r="I11619" s="3">
        <v>45313</v>
      </c>
      <c r="J11619" s="2" t="s">
        <v>21</v>
      </c>
      <c r="K11619" s="2" t="s">
        <v>16</v>
      </c>
      <c r="L11619" s="2">
        <v>1011.55</v>
      </c>
      <c r="M11619" s="2" t="s">
        <v>34</v>
      </c>
      <c r="N11619" s="11">
        <f>L11619/E11619*100</f>
        <v>23.91173307173165</v>
      </c>
      <c r="O11619" s="12" t="str">
        <f>IF(N11619&lt;10,"Low",IF(N11619&lt;20,"Med","High"))</f>
        <v>High</v>
      </c>
      <c r="P11619" s="12">
        <f>sales*discount</f>
        <v>1438.3190000000002</v>
      </c>
      <c r="Q11619" s="12">
        <f>sales-Discount_Values</f>
        <v>2792.0309999999999</v>
      </c>
      <c r="R11619" s="12">
        <f>DATEDIF(order_date,delivery_date,"D")</f>
        <v>4</v>
      </c>
      <c r="S11619" s="12"/>
    </row>
    <row r="11620" spans="1:19" ht="14.25" customHeight="1" x14ac:dyDescent="0.35">
      <c r="A11620" s="2" t="s">
        <v>13439</v>
      </c>
      <c r="B11620" s="2">
        <v>113406</v>
      </c>
      <c r="C11620" s="2" t="s">
        <v>25</v>
      </c>
      <c r="D11620" s="2" t="s">
        <v>20</v>
      </c>
      <c r="E11620" s="2">
        <v>4845.97</v>
      </c>
      <c r="F11620" s="2">
        <v>0.25</v>
      </c>
      <c r="G11620" s="2">
        <v>8</v>
      </c>
      <c r="H11620" s="3">
        <v>45597</v>
      </c>
      <c r="I11620" s="3">
        <v>45599</v>
      </c>
      <c r="J11620" s="2" t="s">
        <v>31</v>
      </c>
      <c r="K11620" s="2" t="s">
        <v>22</v>
      </c>
      <c r="L11620" s="2">
        <v>1158.83</v>
      </c>
      <c r="M11620" s="2" t="s">
        <v>28</v>
      </c>
      <c r="N11620" s="11">
        <f>L11620/E11620*100</f>
        <v>23.91327226540816</v>
      </c>
      <c r="O11620" s="12" t="str">
        <f>IF(N11620&lt;10,"Low",IF(N11620&lt;20,"Med","High"))</f>
        <v>High</v>
      </c>
      <c r="P11620" s="12">
        <f>sales*discount</f>
        <v>1211.4925000000001</v>
      </c>
      <c r="Q11620" s="12">
        <f>sales-Discount_Values</f>
        <v>3634.4775</v>
      </c>
      <c r="R11620" s="12">
        <f>DATEDIF(order_date,delivery_date,"D")</f>
        <v>2</v>
      </c>
      <c r="S11620" s="12"/>
    </row>
    <row r="11621" spans="1:19" ht="14.25" customHeight="1" x14ac:dyDescent="0.35">
      <c r="A11621" s="2" t="s">
        <v>5002</v>
      </c>
      <c r="B11621" s="2">
        <v>104969</v>
      </c>
      <c r="C11621" s="2" t="s">
        <v>41</v>
      </c>
      <c r="D11621" s="2" t="s">
        <v>14</v>
      </c>
      <c r="E11621" s="2">
        <v>4533.04</v>
      </c>
      <c r="F11621" s="2">
        <v>0.05</v>
      </c>
      <c r="G11621" s="2">
        <v>7</v>
      </c>
      <c r="H11621" s="3">
        <v>44932</v>
      </c>
      <c r="I11621" s="3">
        <v>44939</v>
      </c>
      <c r="J11621" s="2" t="s">
        <v>21</v>
      </c>
      <c r="K11621" s="2" t="s">
        <v>22</v>
      </c>
      <c r="L11621" s="2">
        <v>1084.03</v>
      </c>
      <c r="M11621" s="2" t="s">
        <v>39</v>
      </c>
      <c r="N11621" s="11">
        <f>L11621/E11621*100</f>
        <v>23.913973845366463</v>
      </c>
      <c r="O11621" s="12" t="str">
        <f>IF(N11621&lt;10,"Low",IF(N11621&lt;20,"Med","High"))</f>
        <v>High</v>
      </c>
      <c r="P11621" s="12">
        <f>sales*discount</f>
        <v>226.65200000000002</v>
      </c>
      <c r="Q11621" s="12">
        <f>sales-Discount_Values</f>
        <v>4306.3879999999999</v>
      </c>
      <c r="R11621" s="12">
        <f>DATEDIF(order_date,delivery_date,"D")</f>
        <v>7</v>
      </c>
      <c r="S11621" s="12"/>
    </row>
    <row r="11622" spans="1:19" ht="14.25" customHeight="1" x14ac:dyDescent="0.35">
      <c r="A11622" s="2" t="s">
        <v>5227</v>
      </c>
      <c r="B11622" s="2">
        <v>105194</v>
      </c>
      <c r="C11622" s="2" t="s">
        <v>13</v>
      </c>
      <c r="D11622" s="2" t="s">
        <v>36</v>
      </c>
      <c r="E11622" s="2">
        <v>3486.12</v>
      </c>
      <c r="F11622" s="2">
        <v>0.04</v>
      </c>
      <c r="G11622" s="2">
        <v>5</v>
      </c>
      <c r="H11622" s="3">
        <v>44998</v>
      </c>
      <c r="I11622" s="3">
        <v>45001</v>
      </c>
      <c r="J11622" s="2" t="s">
        <v>21</v>
      </c>
      <c r="K11622" s="2" t="s">
        <v>27</v>
      </c>
      <c r="L11622" s="2">
        <v>833.71</v>
      </c>
      <c r="M11622" s="2" t="s">
        <v>17</v>
      </c>
      <c r="N11622" s="11">
        <f>L11622/E11622*100</f>
        <v>23.91512627218799</v>
      </c>
      <c r="O11622" s="12" t="str">
        <f>IF(N11622&lt;10,"Low",IF(N11622&lt;20,"Med","High"))</f>
        <v>High</v>
      </c>
      <c r="P11622" s="12">
        <f>sales*discount</f>
        <v>139.44479999999999</v>
      </c>
      <c r="Q11622" s="12">
        <f>sales-Discount_Values</f>
        <v>3346.6751999999997</v>
      </c>
      <c r="R11622" s="12">
        <f>DATEDIF(order_date,delivery_date,"D")</f>
        <v>3</v>
      </c>
      <c r="S11622" s="12"/>
    </row>
    <row r="11623" spans="1:19" ht="14.25" customHeight="1" x14ac:dyDescent="0.35">
      <c r="A11623" s="2" t="s">
        <v>538</v>
      </c>
      <c r="B11623" s="2">
        <v>100505</v>
      </c>
      <c r="C11623" s="2" t="s">
        <v>25</v>
      </c>
      <c r="D11623" s="2" t="s">
        <v>20</v>
      </c>
      <c r="E11623" s="2">
        <v>3566.9</v>
      </c>
      <c r="F11623" s="2">
        <v>0.22</v>
      </c>
      <c r="G11623" s="2">
        <v>6</v>
      </c>
      <c r="H11623" s="3">
        <v>45335</v>
      </c>
      <c r="I11623" s="3">
        <v>45336</v>
      </c>
      <c r="J11623" s="2" t="s">
        <v>21</v>
      </c>
      <c r="K11623" s="2" t="s">
        <v>22</v>
      </c>
      <c r="L11623" s="2">
        <v>853.11</v>
      </c>
      <c r="M11623" s="2" t="s">
        <v>48</v>
      </c>
      <c r="N11623" s="11">
        <f>L11623/E11623*100</f>
        <v>23.917407272421432</v>
      </c>
      <c r="O11623" s="12" t="str">
        <f>IF(N11623&lt;10,"Low",IF(N11623&lt;20,"Med","High"))</f>
        <v>High</v>
      </c>
      <c r="P11623" s="12">
        <f>sales*discount</f>
        <v>784.71800000000007</v>
      </c>
      <c r="Q11623" s="12">
        <f>sales-Discount_Values</f>
        <v>2782.1819999999998</v>
      </c>
      <c r="R11623" s="12">
        <f>DATEDIF(order_date,delivery_date,"D")</f>
        <v>1</v>
      </c>
      <c r="S11623" s="12"/>
    </row>
    <row r="11624" spans="1:19" ht="14.25" customHeight="1" x14ac:dyDescent="0.35">
      <c r="A11624" s="2" t="s">
        <v>7734</v>
      </c>
      <c r="B11624" s="2">
        <v>107701</v>
      </c>
      <c r="C11624" s="2" t="s">
        <v>19</v>
      </c>
      <c r="D11624" s="2" t="s">
        <v>26</v>
      </c>
      <c r="E11624" s="2">
        <v>4259.63</v>
      </c>
      <c r="F11624" s="2">
        <v>0.48</v>
      </c>
      <c r="G11624" s="2">
        <v>9</v>
      </c>
      <c r="H11624" s="3">
        <v>45647</v>
      </c>
      <c r="I11624" s="3">
        <v>45654</v>
      </c>
      <c r="J11624" s="2" t="s">
        <v>31</v>
      </c>
      <c r="K11624" s="2" t="s">
        <v>27</v>
      </c>
      <c r="L11624" s="2">
        <v>1018.81</v>
      </c>
      <c r="M11624" s="2" t="s">
        <v>39</v>
      </c>
      <c r="N11624" s="11">
        <f>L11624/E11624*100</f>
        <v>23.917805067576289</v>
      </c>
      <c r="O11624" s="12" t="str">
        <f>IF(N11624&lt;10,"Low",IF(N11624&lt;20,"Med","High"))</f>
        <v>High</v>
      </c>
      <c r="P11624" s="12">
        <f>sales*discount</f>
        <v>2044.6224</v>
      </c>
      <c r="Q11624" s="12">
        <f>sales-Discount_Values</f>
        <v>2215.0075999999999</v>
      </c>
      <c r="R11624" s="12">
        <f>DATEDIF(order_date,delivery_date,"D")</f>
        <v>7</v>
      </c>
      <c r="S11624" s="12"/>
    </row>
    <row r="11625" spans="1:19" ht="14.25" customHeight="1" x14ac:dyDescent="0.35">
      <c r="A11625" s="2" t="s">
        <v>12402</v>
      </c>
      <c r="B11625" s="2">
        <v>112369</v>
      </c>
      <c r="C11625" s="2" t="s">
        <v>41</v>
      </c>
      <c r="D11625" s="2" t="s">
        <v>26</v>
      </c>
      <c r="E11625" s="2">
        <v>4237.51</v>
      </c>
      <c r="F11625" s="2">
        <v>0.1</v>
      </c>
      <c r="G11625" s="2">
        <v>9</v>
      </c>
      <c r="H11625" s="3">
        <v>45336</v>
      </c>
      <c r="I11625" s="3">
        <v>45337</v>
      </c>
      <c r="J11625" s="2" t="s">
        <v>31</v>
      </c>
      <c r="K11625" s="2" t="s">
        <v>27</v>
      </c>
      <c r="L11625" s="2">
        <v>1013.55</v>
      </c>
      <c r="M11625" s="2" t="s">
        <v>28</v>
      </c>
      <c r="N11625" s="11">
        <f>L11625/E11625*100</f>
        <v>23.918527625893507</v>
      </c>
      <c r="O11625" s="12" t="str">
        <f>IF(N11625&lt;10,"Low",IF(N11625&lt;20,"Med","High"))</f>
        <v>High</v>
      </c>
      <c r="P11625" s="12">
        <f>sales*discount</f>
        <v>423.75100000000003</v>
      </c>
      <c r="Q11625" s="12">
        <f>sales-Discount_Values</f>
        <v>3813.759</v>
      </c>
      <c r="R11625" s="12">
        <f>DATEDIF(order_date,delivery_date,"D")</f>
        <v>1</v>
      </c>
      <c r="S11625" s="12"/>
    </row>
    <row r="11626" spans="1:19" ht="14.25" customHeight="1" x14ac:dyDescent="0.35">
      <c r="A11626" s="2" t="s">
        <v>2653</v>
      </c>
      <c r="B11626" s="2">
        <v>102620</v>
      </c>
      <c r="C11626" s="2" t="s">
        <v>13</v>
      </c>
      <c r="D11626" s="2" t="s">
        <v>33</v>
      </c>
      <c r="E11626" s="2">
        <v>1814.88</v>
      </c>
      <c r="F11626" s="2">
        <v>0.44</v>
      </c>
      <c r="G11626" s="2">
        <v>9</v>
      </c>
      <c r="H11626" s="3">
        <v>45420</v>
      </c>
      <c r="I11626" s="3">
        <v>45423</v>
      </c>
      <c r="J11626" s="2" t="s">
        <v>15</v>
      </c>
      <c r="K11626" s="2" t="s">
        <v>22</v>
      </c>
      <c r="L11626" s="2">
        <v>434.11</v>
      </c>
      <c r="M11626" s="2" t="s">
        <v>48</v>
      </c>
      <c r="N11626" s="11">
        <f>L11626/E11626*100</f>
        <v>23.919487789826324</v>
      </c>
      <c r="O11626" s="12" t="str">
        <f>IF(N11626&lt;10,"Low",IF(N11626&lt;20,"Med","High"))</f>
        <v>High</v>
      </c>
      <c r="P11626" s="12">
        <f>sales*discount</f>
        <v>798.54720000000009</v>
      </c>
      <c r="Q11626" s="12">
        <f>sales-Discount_Values</f>
        <v>1016.3328</v>
      </c>
      <c r="R11626" s="12">
        <f>DATEDIF(order_date,delivery_date,"D")</f>
        <v>3</v>
      </c>
      <c r="S11626" s="12"/>
    </row>
    <row r="11627" spans="1:19" ht="14.25" customHeight="1" x14ac:dyDescent="0.35">
      <c r="A11627" s="2" t="s">
        <v>2149</v>
      </c>
      <c r="B11627" s="2">
        <v>102116</v>
      </c>
      <c r="C11627" s="2" t="s">
        <v>25</v>
      </c>
      <c r="D11627" s="2" t="s">
        <v>20</v>
      </c>
      <c r="E11627" s="2">
        <v>3124.6</v>
      </c>
      <c r="F11627" s="2">
        <v>0.02</v>
      </c>
      <c r="G11627" s="2">
        <v>3</v>
      </c>
      <c r="H11627" s="3">
        <v>45385</v>
      </c>
      <c r="I11627" s="3">
        <v>45391</v>
      </c>
      <c r="J11627" s="2" t="s">
        <v>15</v>
      </c>
      <c r="K11627" s="2" t="s">
        <v>22</v>
      </c>
      <c r="L11627" s="2">
        <v>747.48</v>
      </c>
      <c r="M11627" s="2" t="s">
        <v>17</v>
      </c>
      <c r="N11627" s="11">
        <f>L11627/E11627*100</f>
        <v>23.922422070024965</v>
      </c>
      <c r="O11627" s="12" t="str">
        <f>IF(N11627&lt;10,"Low",IF(N11627&lt;20,"Med","High"))</f>
        <v>High</v>
      </c>
      <c r="P11627" s="12">
        <f>sales*discount</f>
        <v>62.491999999999997</v>
      </c>
      <c r="Q11627" s="12">
        <f>sales-Discount_Values</f>
        <v>3062.1079999999997</v>
      </c>
      <c r="R11627" s="12">
        <f>DATEDIF(order_date,delivery_date,"D")</f>
        <v>6</v>
      </c>
      <c r="S11627" s="12"/>
    </row>
    <row r="11628" spans="1:19" ht="14.25" customHeight="1" x14ac:dyDescent="0.35">
      <c r="A11628" s="2" t="s">
        <v>6097</v>
      </c>
      <c r="B11628" s="2">
        <v>106064</v>
      </c>
      <c r="C11628" s="2" t="s">
        <v>41</v>
      </c>
      <c r="D11628" s="2" t="s">
        <v>14</v>
      </c>
      <c r="E11628" s="2">
        <v>2124.88</v>
      </c>
      <c r="F11628" s="2">
        <v>0.39</v>
      </c>
      <c r="G11628" s="2">
        <v>3</v>
      </c>
      <c r="H11628" s="3">
        <v>45579</v>
      </c>
      <c r="I11628" s="3">
        <v>45586</v>
      </c>
      <c r="J11628" s="2" t="s">
        <v>15</v>
      </c>
      <c r="K11628" s="2" t="s">
        <v>16</v>
      </c>
      <c r="L11628" s="2">
        <v>508.33</v>
      </c>
      <c r="M11628" s="2" t="s">
        <v>34</v>
      </c>
      <c r="N11628" s="11">
        <f>L11628/E11628*100</f>
        <v>23.922762697187604</v>
      </c>
      <c r="O11628" s="12" t="str">
        <f>IF(N11628&lt;10,"Low",IF(N11628&lt;20,"Med","High"))</f>
        <v>High</v>
      </c>
      <c r="P11628" s="12">
        <f>sales*discount</f>
        <v>828.70320000000004</v>
      </c>
      <c r="Q11628" s="12">
        <f>sales-Discount_Values</f>
        <v>1296.1768000000002</v>
      </c>
      <c r="R11628" s="12">
        <f>DATEDIF(order_date,delivery_date,"D")</f>
        <v>7</v>
      </c>
      <c r="S11628" s="12"/>
    </row>
    <row r="11629" spans="1:19" ht="14.25" customHeight="1" x14ac:dyDescent="0.35">
      <c r="A11629" s="2" t="s">
        <v>8603</v>
      </c>
      <c r="B11629" s="2">
        <v>108570</v>
      </c>
      <c r="C11629" s="2" t="s">
        <v>41</v>
      </c>
      <c r="D11629" s="2" t="s">
        <v>20</v>
      </c>
      <c r="E11629" s="2">
        <v>557.32000000000005</v>
      </c>
      <c r="F11629" s="2">
        <v>0.36</v>
      </c>
      <c r="G11629" s="2">
        <v>5</v>
      </c>
      <c r="H11629" s="3">
        <v>45367</v>
      </c>
      <c r="I11629" s="3">
        <v>45368</v>
      </c>
      <c r="J11629" s="2" t="s">
        <v>21</v>
      </c>
      <c r="K11629" s="2" t="s">
        <v>22</v>
      </c>
      <c r="L11629" s="2">
        <v>133.33000000000001</v>
      </c>
      <c r="M11629" s="2" t="s">
        <v>28</v>
      </c>
      <c r="N11629" s="11">
        <f>L11629/E11629*100</f>
        <v>23.923419220555516</v>
      </c>
      <c r="O11629" s="12" t="str">
        <f>IF(N11629&lt;10,"Low",IF(N11629&lt;20,"Med","High"))</f>
        <v>High</v>
      </c>
      <c r="P11629" s="12">
        <f>sales*discount</f>
        <v>200.6352</v>
      </c>
      <c r="Q11629" s="12">
        <f>sales-Discount_Values</f>
        <v>356.68480000000005</v>
      </c>
      <c r="R11629" s="12">
        <f>DATEDIF(order_date,delivery_date,"D")</f>
        <v>1</v>
      </c>
      <c r="S11629" s="12"/>
    </row>
    <row r="11630" spans="1:19" ht="14.25" customHeight="1" x14ac:dyDescent="0.35">
      <c r="A11630" s="2" t="s">
        <v>1327</v>
      </c>
      <c r="B11630" s="2">
        <v>101294</v>
      </c>
      <c r="C11630" s="2" t="s">
        <v>19</v>
      </c>
      <c r="D11630" s="2" t="s">
        <v>14</v>
      </c>
      <c r="E11630" s="2">
        <v>261.48</v>
      </c>
      <c r="F11630" s="2">
        <v>0.23</v>
      </c>
      <c r="G11630" s="2">
        <v>7</v>
      </c>
      <c r="H11630" s="3">
        <v>44972</v>
      </c>
      <c r="I11630" s="3">
        <v>44979</v>
      </c>
      <c r="J11630" s="2" t="s">
        <v>21</v>
      </c>
      <c r="K11630" s="2" t="s">
        <v>27</v>
      </c>
      <c r="L11630" s="2">
        <v>62.56</v>
      </c>
      <c r="M11630" s="2" t="s">
        <v>23</v>
      </c>
      <c r="N11630" s="11">
        <f>L11630/E11630*100</f>
        <v>23.925348018968943</v>
      </c>
      <c r="O11630" s="12" t="str">
        <f>IF(N11630&lt;10,"Low",IF(N11630&lt;20,"Med","High"))</f>
        <v>High</v>
      </c>
      <c r="P11630" s="12">
        <f>sales*discount</f>
        <v>60.140400000000007</v>
      </c>
      <c r="Q11630" s="12">
        <f>sales-Discount_Values</f>
        <v>201.33960000000002</v>
      </c>
      <c r="R11630" s="12">
        <f>DATEDIF(order_date,delivery_date,"D")</f>
        <v>7</v>
      </c>
      <c r="S11630" s="12"/>
    </row>
    <row r="11631" spans="1:19" ht="14.25" customHeight="1" x14ac:dyDescent="0.35">
      <c r="A11631" s="2" t="s">
        <v>7000</v>
      </c>
      <c r="B11631" s="2">
        <v>106967</v>
      </c>
      <c r="C11631" s="2" t="s">
        <v>41</v>
      </c>
      <c r="D11631" s="2" t="s">
        <v>26</v>
      </c>
      <c r="E11631" s="2">
        <v>2672.46</v>
      </c>
      <c r="F11631" s="2">
        <v>0.41</v>
      </c>
      <c r="G11631" s="2">
        <v>9</v>
      </c>
      <c r="H11631" s="3">
        <v>45575</v>
      </c>
      <c r="I11631" s="3">
        <v>45581</v>
      </c>
      <c r="J11631" s="2" t="s">
        <v>15</v>
      </c>
      <c r="K11631" s="2" t="s">
        <v>22</v>
      </c>
      <c r="L11631" s="2">
        <v>639.42999999999995</v>
      </c>
      <c r="M11631" s="2" t="s">
        <v>34</v>
      </c>
      <c r="N11631" s="11">
        <f>L11631/E11631*100</f>
        <v>23.926644365116783</v>
      </c>
      <c r="O11631" s="12" t="str">
        <f>IF(N11631&lt;10,"Low",IF(N11631&lt;20,"Med","High"))</f>
        <v>High</v>
      </c>
      <c r="P11631" s="12">
        <f>sales*discount</f>
        <v>1095.7085999999999</v>
      </c>
      <c r="Q11631" s="12">
        <f>sales-Discount_Values</f>
        <v>1576.7514000000001</v>
      </c>
      <c r="R11631" s="12">
        <f>DATEDIF(order_date,delivery_date,"D")</f>
        <v>6</v>
      </c>
      <c r="S11631" s="12"/>
    </row>
    <row r="11632" spans="1:19" ht="14.25" customHeight="1" x14ac:dyDescent="0.35">
      <c r="A11632" s="2" t="s">
        <v>12994</v>
      </c>
      <c r="B11632" s="2">
        <v>112961</v>
      </c>
      <c r="C11632" s="2" t="s">
        <v>13</v>
      </c>
      <c r="D11632" s="2" t="s">
        <v>26</v>
      </c>
      <c r="E11632" s="2">
        <v>4449.49</v>
      </c>
      <c r="F11632" s="2">
        <v>0.1</v>
      </c>
      <c r="G11632" s="2">
        <v>2</v>
      </c>
      <c r="H11632" s="3">
        <v>45166</v>
      </c>
      <c r="I11632" s="3">
        <v>45170</v>
      </c>
      <c r="J11632" s="2" t="s">
        <v>31</v>
      </c>
      <c r="K11632" s="2" t="s">
        <v>27</v>
      </c>
      <c r="L11632" s="2">
        <v>1064.6600000000001</v>
      </c>
      <c r="M11632" s="2" t="s">
        <v>28</v>
      </c>
      <c r="N11632" s="11">
        <f>L11632/E11632*100</f>
        <v>23.92768609436138</v>
      </c>
      <c r="O11632" s="12" t="str">
        <f>IF(N11632&lt;10,"Low",IF(N11632&lt;20,"Med","High"))</f>
        <v>High</v>
      </c>
      <c r="P11632" s="12">
        <f>sales*discount</f>
        <v>444.94900000000001</v>
      </c>
      <c r="Q11632" s="12">
        <f>sales-Discount_Values</f>
        <v>4004.5409999999997</v>
      </c>
      <c r="R11632" s="12">
        <f>DATEDIF(order_date,delivery_date,"D")</f>
        <v>4</v>
      </c>
      <c r="S11632" s="12"/>
    </row>
    <row r="11633" spans="1:19" ht="14.25" customHeight="1" x14ac:dyDescent="0.35">
      <c r="A11633" s="2" t="s">
        <v>12881</v>
      </c>
      <c r="B11633" s="2">
        <v>112848</v>
      </c>
      <c r="C11633" s="2" t="s">
        <v>41</v>
      </c>
      <c r="D11633" s="2" t="s">
        <v>14</v>
      </c>
      <c r="E11633" s="2">
        <v>1784.24</v>
      </c>
      <c r="F11633" s="2">
        <v>7.0000000000000007E-2</v>
      </c>
      <c r="G11633" s="2">
        <v>5</v>
      </c>
      <c r="H11633" s="3">
        <v>44935</v>
      </c>
      <c r="I11633" s="3">
        <v>44938</v>
      </c>
      <c r="J11633" s="2" t="s">
        <v>15</v>
      </c>
      <c r="K11633" s="2" t="s">
        <v>22</v>
      </c>
      <c r="L11633" s="2">
        <v>427.22</v>
      </c>
      <c r="M11633" s="2" t="s">
        <v>48</v>
      </c>
      <c r="N11633" s="11">
        <f>L11633/E11633*100</f>
        <v>23.944088239250327</v>
      </c>
      <c r="O11633" s="12" t="str">
        <f>IF(N11633&lt;10,"Low",IF(N11633&lt;20,"Med","High"))</f>
        <v>High</v>
      </c>
      <c r="P11633" s="12">
        <f>sales*discount</f>
        <v>124.89680000000001</v>
      </c>
      <c r="Q11633" s="12">
        <f>sales-Discount_Values</f>
        <v>1659.3432</v>
      </c>
      <c r="R11633" s="12">
        <f>DATEDIF(order_date,delivery_date,"D")</f>
        <v>3</v>
      </c>
      <c r="S11633" s="12"/>
    </row>
    <row r="11634" spans="1:19" ht="14.25" customHeight="1" x14ac:dyDescent="0.35">
      <c r="A11634" s="2" t="s">
        <v>12837</v>
      </c>
      <c r="B11634" s="2">
        <v>112804</v>
      </c>
      <c r="C11634" s="2" t="s">
        <v>25</v>
      </c>
      <c r="D11634" s="2" t="s">
        <v>36</v>
      </c>
      <c r="E11634" s="2">
        <v>3521.31</v>
      </c>
      <c r="F11634" s="2">
        <v>0.36</v>
      </c>
      <c r="G11634" s="2">
        <v>7</v>
      </c>
      <c r="H11634" s="3">
        <v>45594</v>
      </c>
      <c r="I11634" s="3">
        <v>45599</v>
      </c>
      <c r="J11634" s="2" t="s">
        <v>21</v>
      </c>
      <c r="K11634" s="2" t="s">
        <v>27</v>
      </c>
      <c r="L11634" s="2">
        <v>843.35</v>
      </c>
      <c r="M11634" s="2" t="s">
        <v>28</v>
      </c>
      <c r="N11634" s="11">
        <f>L11634/E11634*100</f>
        <v>23.949893647534584</v>
      </c>
      <c r="O11634" s="12" t="str">
        <f>IF(N11634&lt;10,"Low",IF(N11634&lt;20,"Med","High"))</f>
        <v>High</v>
      </c>
      <c r="P11634" s="12">
        <f>sales*discount</f>
        <v>1267.6715999999999</v>
      </c>
      <c r="Q11634" s="12">
        <f>sales-Discount_Values</f>
        <v>2253.6383999999998</v>
      </c>
      <c r="R11634" s="12">
        <f>DATEDIF(order_date,delivery_date,"D")</f>
        <v>5</v>
      </c>
      <c r="S11634" s="12"/>
    </row>
    <row r="11635" spans="1:19" ht="14.25" customHeight="1" x14ac:dyDescent="0.35">
      <c r="A11635" s="2" t="s">
        <v>8396</v>
      </c>
      <c r="B11635" s="2">
        <v>108363</v>
      </c>
      <c r="C11635" s="2" t="s">
        <v>19</v>
      </c>
      <c r="D11635" s="2" t="s">
        <v>20</v>
      </c>
      <c r="E11635" s="2">
        <v>3986.02</v>
      </c>
      <c r="F11635" s="2">
        <v>0</v>
      </c>
      <c r="G11635" s="2">
        <v>7</v>
      </c>
      <c r="H11635" s="3">
        <v>45038</v>
      </c>
      <c r="I11635" s="3">
        <v>45044</v>
      </c>
      <c r="J11635" s="2" t="s">
        <v>31</v>
      </c>
      <c r="K11635" s="2" t="s">
        <v>27</v>
      </c>
      <c r="L11635" s="2">
        <v>954.66</v>
      </c>
      <c r="M11635" s="2" t="s">
        <v>39</v>
      </c>
      <c r="N11635" s="11">
        <f>L11635/E11635*100</f>
        <v>23.950205969864676</v>
      </c>
      <c r="O11635" s="12" t="str">
        <f>IF(N11635&lt;10,"Low",IF(N11635&lt;20,"Med","High"))</f>
        <v>High</v>
      </c>
      <c r="P11635" s="12">
        <f>sales*discount</f>
        <v>0</v>
      </c>
      <c r="Q11635" s="12">
        <f>sales-Discount_Values</f>
        <v>3986.02</v>
      </c>
      <c r="R11635" s="12">
        <f>DATEDIF(order_date,delivery_date,"D")</f>
        <v>6</v>
      </c>
      <c r="S11635" s="12"/>
    </row>
    <row r="11636" spans="1:19" ht="14.25" customHeight="1" x14ac:dyDescent="0.35">
      <c r="A11636" s="2" t="s">
        <v>10015</v>
      </c>
      <c r="B11636" s="2">
        <v>109982</v>
      </c>
      <c r="C11636" s="2" t="s">
        <v>19</v>
      </c>
      <c r="D11636" s="2" t="s">
        <v>14</v>
      </c>
      <c r="E11636" s="2">
        <v>2055.59</v>
      </c>
      <c r="F11636" s="2">
        <v>0.39</v>
      </c>
      <c r="G11636" s="2">
        <v>5</v>
      </c>
      <c r="H11636" s="3">
        <v>44958</v>
      </c>
      <c r="I11636" s="3">
        <v>44965</v>
      </c>
      <c r="J11636" s="2" t="s">
        <v>15</v>
      </c>
      <c r="K11636" s="2" t="s">
        <v>27</v>
      </c>
      <c r="L11636" s="2">
        <v>492.33</v>
      </c>
      <c r="M11636" s="2" t="s">
        <v>17</v>
      </c>
      <c r="N11636" s="11">
        <f>L11636/E11636*100</f>
        <v>23.950787851663023</v>
      </c>
      <c r="O11636" s="12" t="str">
        <f>IF(N11636&lt;10,"Low",IF(N11636&lt;20,"Med","High"))</f>
        <v>High</v>
      </c>
      <c r="P11636" s="12">
        <f>sales*discount</f>
        <v>801.68010000000004</v>
      </c>
      <c r="Q11636" s="12">
        <f>sales-Discount_Values</f>
        <v>1253.9099000000001</v>
      </c>
      <c r="R11636" s="12">
        <f>DATEDIF(order_date,delivery_date,"D")</f>
        <v>7</v>
      </c>
      <c r="S11636" s="12"/>
    </row>
    <row r="11637" spans="1:19" ht="14.25" customHeight="1" x14ac:dyDescent="0.35">
      <c r="A11637" s="2" t="s">
        <v>3650</v>
      </c>
      <c r="B11637" s="2">
        <v>103617</v>
      </c>
      <c r="C11637" s="2" t="s">
        <v>41</v>
      </c>
      <c r="D11637" s="2" t="s">
        <v>14</v>
      </c>
      <c r="E11637" s="2">
        <v>4103.8100000000004</v>
      </c>
      <c r="F11637" s="2">
        <v>0.33</v>
      </c>
      <c r="G11637" s="2">
        <v>8</v>
      </c>
      <c r="H11637" s="3">
        <v>45100</v>
      </c>
      <c r="I11637" s="3">
        <v>45107</v>
      </c>
      <c r="J11637" s="2" t="s">
        <v>31</v>
      </c>
      <c r="K11637" s="2" t="s">
        <v>22</v>
      </c>
      <c r="L11637" s="2">
        <v>982.94</v>
      </c>
      <c r="M11637" s="2" t="s">
        <v>48</v>
      </c>
      <c r="N11637" s="11">
        <f>L11637/E11637*100</f>
        <v>23.951888610827499</v>
      </c>
      <c r="O11637" s="12" t="str">
        <f>IF(N11637&lt;10,"Low",IF(N11637&lt;20,"Med","High"))</f>
        <v>High</v>
      </c>
      <c r="P11637" s="12">
        <f>sales*discount</f>
        <v>1354.2573000000002</v>
      </c>
      <c r="Q11637" s="12">
        <f>sales-Discount_Values</f>
        <v>2749.5527000000002</v>
      </c>
      <c r="R11637" s="12">
        <f>DATEDIF(order_date,delivery_date,"D")</f>
        <v>7</v>
      </c>
      <c r="S11637" s="12"/>
    </row>
    <row r="11638" spans="1:19" ht="14.25" customHeight="1" x14ac:dyDescent="0.35">
      <c r="A11638" s="2" t="s">
        <v>9803</v>
      </c>
      <c r="B11638" s="2">
        <v>109770</v>
      </c>
      <c r="C11638" s="2" t="s">
        <v>13</v>
      </c>
      <c r="D11638" s="2" t="s">
        <v>20</v>
      </c>
      <c r="E11638" s="2">
        <v>4216.8100000000004</v>
      </c>
      <c r="F11638" s="2">
        <v>0.37</v>
      </c>
      <c r="G11638" s="2">
        <v>1</v>
      </c>
      <c r="H11638" s="3">
        <v>45263</v>
      </c>
      <c r="I11638" s="3">
        <v>45270</v>
      </c>
      <c r="J11638" s="2" t="s">
        <v>21</v>
      </c>
      <c r="K11638" s="2" t="s">
        <v>27</v>
      </c>
      <c r="L11638" s="2">
        <v>1010.24</v>
      </c>
      <c r="M11638" s="2" t="s">
        <v>34</v>
      </c>
      <c r="N11638" s="11">
        <f>L11638/E11638*100</f>
        <v>23.95744650577095</v>
      </c>
      <c r="O11638" s="12" t="str">
        <f>IF(N11638&lt;10,"Low",IF(N11638&lt;20,"Med","High"))</f>
        <v>High</v>
      </c>
      <c r="P11638" s="12">
        <f>sales*discount</f>
        <v>1560.2197000000001</v>
      </c>
      <c r="Q11638" s="12">
        <f>sales-Discount_Values</f>
        <v>2656.5903000000003</v>
      </c>
      <c r="R11638" s="12">
        <f>DATEDIF(order_date,delivery_date,"D")</f>
        <v>7</v>
      </c>
      <c r="S11638" s="12"/>
    </row>
    <row r="11639" spans="1:19" ht="14.25" customHeight="1" x14ac:dyDescent="0.35">
      <c r="A11639" s="2" t="s">
        <v>13394</v>
      </c>
      <c r="B11639" s="2">
        <v>113361</v>
      </c>
      <c r="C11639" s="2" t="s">
        <v>25</v>
      </c>
      <c r="D11639" s="2" t="s">
        <v>26</v>
      </c>
      <c r="E11639" s="2">
        <v>176.1</v>
      </c>
      <c r="F11639" s="2">
        <v>0.42</v>
      </c>
      <c r="G11639" s="2">
        <v>7</v>
      </c>
      <c r="H11639" s="3">
        <v>44973</v>
      </c>
      <c r="I11639" s="3">
        <v>44975</v>
      </c>
      <c r="J11639" s="2" t="s">
        <v>21</v>
      </c>
      <c r="K11639" s="2" t="s">
        <v>27</v>
      </c>
      <c r="L11639" s="2">
        <v>42.19</v>
      </c>
      <c r="M11639" s="2" t="s">
        <v>48</v>
      </c>
      <c r="N11639" s="11">
        <f>L11639/E11639*100</f>
        <v>23.957978421351505</v>
      </c>
      <c r="O11639" s="12" t="str">
        <f>IF(N11639&lt;10,"Low",IF(N11639&lt;20,"Med","High"))</f>
        <v>High</v>
      </c>
      <c r="P11639" s="12">
        <f>sales*discount</f>
        <v>73.961999999999989</v>
      </c>
      <c r="Q11639" s="12">
        <f>sales-Discount_Values</f>
        <v>102.13800000000001</v>
      </c>
      <c r="R11639" s="12">
        <f>DATEDIF(order_date,delivery_date,"D")</f>
        <v>2</v>
      </c>
      <c r="S11639" s="12"/>
    </row>
    <row r="11640" spans="1:19" ht="14.25" customHeight="1" x14ac:dyDescent="0.35">
      <c r="A11640" s="2" t="s">
        <v>14701</v>
      </c>
      <c r="B11640" s="2">
        <v>114668</v>
      </c>
      <c r="C11640" s="2" t="s">
        <v>41</v>
      </c>
      <c r="D11640" s="2" t="s">
        <v>20</v>
      </c>
      <c r="E11640" s="2">
        <v>2586.61</v>
      </c>
      <c r="F11640" s="2">
        <v>0.25</v>
      </c>
      <c r="G11640" s="2">
        <v>4</v>
      </c>
      <c r="H11640" s="3">
        <v>44952</v>
      </c>
      <c r="I11640" s="3">
        <v>44954</v>
      </c>
      <c r="J11640" s="2" t="s">
        <v>15</v>
      </c>
      <c r="K11640" s="2" t="s">
        <v>27</v>
      </c>
      <c r="L11640" s="2">
        <v>619.72</v>
      </c>
      <c r="M11640" s="2" t="s">
        <v>48</v>
      </c>
      <c r="N11640" s="11">
        <f>L11640/E11640*100</f>
        <v>23.958772292691979</v>
      </c>
      <c r="O11640" s="12" t="str">
        <f>IF(N11640&lt;10,"Low",IF(N11640&lt;20,"Med","High"))</f>
        <v>High</v>
      </c>
      <c r="P11640" s="12">
        <f>sales*discount</f>
        <v>646.65250000000003</v>
      </c>
      <c r="Q11640" s="12">
        <f>sales-Discount_Values</f>
        <v>1939.9575</v>
      </c>
      <c r="R11640" s="12">
        <f>DATEDIF(order_date,delivery_date,"D")</f>
        <v>2</v>
      </c>
      <c r="S11640" s="12"/>
    </row>
    <row r="11641" spans="1:19" ht="14.25" customHeight="1" x14ac:dyDescent="0.35">
      <c r="A11641" s="2" t="s">
        <v>8470</v>
      </c>
      <c r="B11641" s="2">
        <v>108437</v>
      </c>
      <c r="C11641" s="2" t="s">
        <v>41</v>
      </c>
      <c r="D11641" s="2" t="s">
        <v>14</v>
      </c>
      <c r="E11641" s="2">
        <v>432.23</v>
      </c>
      <c r="F11641" s="2">
        <v>0.21</v>
      </c>
      <c r="G11641" s="2">
        <v>7</v>
      </c>
      <c r="H11641" s="3">
        <v>45273</v>
      </c>
      <c r="I11641" s="3">
        <v>45277</v>
      </c>
      <c r="J11641" s="2" t="s">
        <v>15</v>
      </c>
      <c r="K11641" s="2" t="s">
        <v>27</v>
      </c>
      <c r="L11641" s="2">
        <v>103.56</v>
      </c>
      <c r="M11641" s="2" t="s">
        <v>34</v>
      </c>
      <c r="N11641" s="11">
        <f>L11641/E11641*100</f>
        <v>23.95946602503297</v>
      </c>
      <c r="O11641" s="12" t="str">
        <f>IF(N11641&lt;10,"Low",IF(N11641&lt;20,"Med","High"))</f>
        <v>High</v>
      </c>
      <c r="P11641" s="12">
        <f>sales*discount</f>
        <v>90.768299999999996</v>
      </c>
      <c r="Q11641" s="12">
        <f>sales-Discount_Values</f>
        <v>341.46170000000001</v>
      </c>
      <c r="R11641" s="12">
        <f>DATEDIF(order_date,delivery_date,"D")</f>
        <v>4</v>
      </c>
      <c r="S11641" s="12"/>
    </row>
    <row r="11642" spans="1:19" ht="14.25" customHeight="1" x14ac:dyDescent="0.35">
      <c r="A11642" s="2" t="s">
        <v>12786</v>
      </c>
      <c r="B11642" s="2">
        <v>112753</v>
      </c>
      <c r="C11642" s="2" t="s">
        <v>25</v>
      </c>
      <c r="D11642" s="2" t="s">
        <v>26</v>
      </c>
      <c r="E11642" s="2">
        <v>4426.87</v>
      </c>
      <c r="F11642" s="2">
        <v>0.1</v>
      </c>
      <c r="G11642" s="2">
        <v>4</v>
      </c>
      <c r="H11642" s="3">
        <v>45201</v>
      </c>
      <c r="I11642" s="3">
        <v>45206</v>
      </c>
      <c r="J11642" s="2" t="s">
        <v>15</v>
      </c>
      <c r="K11642" s="2" t="s">
        <v>16</v>
      </c>
      <c r="L11642" s="2">
        <v>1060.68</v>
      </c>
      <c r="M11642" s="2" t="s">
        <v>34</v>
      </c>
      <c r="N11642" s="11">
        <f>L11642/E11642*100</f>
        <v>23.960044004002832</v>
      </c>
      <c r="O11642" s="12" t="str">
        <f>IF(N11642&lt;10,"Low",IF(N11642&lt;20,"Med","High"))</f>
        <v>High</v>
      </c>
      <c r="P11642" s="12">
        <f>sales*discount</f>
        <v>442.68700000000001</v>
      </c>
      <c r="Q11642" s="12">
        <f>sales-Discount_Values</f>
        <v>3984.183</v>
      </c>
      <c r="R11642" s="12">
        <f>DATEDIF(order_date,delivery_date,"D")</f>
        <v>5</v>
      </c>
      <c r="S11642" s="12"/>
    </row>
    <row r="11643" spans="1:19" ht="14.25" customHeight="1" x14ac:dyDescent="0.35">
      <c r="A11643" s="2" t="s">
        <v>14012</v>
      </c>
      <c r="B11643" s="2">
        <v>113979</v>
      </c>
      <c r="C11643" s="2" t="s">
        <v>25</v>
      </c>
      <c r="D11643" s="2" t="s">
        <v>33</v>
      </c>
      <c r="E11643" s="2">
        <v>3348.27</v>
      </c>
      <c r="F11643" s="2">
        <v>0.44</v>
      </c>
      <c r="G11643" s="2">
        <v>5</v>
      </c>
      <c r="H11643" s="3">
        <v>44979</v>
      </c>
      <c r="I11643" s="3">
        <v>44985</v>
      </c>
      <c r="J11643" s="2" t="s">
        <v>21</v>
      </c>
      <c r="K11643" s="2" t="s">
        <v>22</v>
      </c>
      <c r="L11643" s="2">
        <v>802.31</v>
      </c>
      <c r="M11643" s="2" t="s">
        <v>17</v>
      </c>
      <c r="N11643" s="11">
        <f>L11643/E11643*100</f>
        <v>23.961926606874592</v>
      </c>
      <c r="O11643" s="12" t="str">
        <f>IF(N11643&lt;10,"Low",IF(N11643&lt;20,"Med","High"))</f>
        <v>High</v>
      </c>
      <c r="P11643" s="12">
        <f>sales*discount</f>
        <v>1473.2388000000001</v>
      </c>
      <c r="Q11643" s="12">
        <f>sales-Discount_Values</f>
        <v>1875.0311999999999</v>
      </c>
      <c r="R11643" s="12">
        <f>DATEDIF(order_date,delivery_date,"D")</f>
        <v>6</v>
      </c>
      <c r="S11643" s="12"/>
    </row>
    <row r="11644" spans="1:19" ht="14.25" customHeight="1" x14ac:dyDescent="0.35">
      <c r="A11644" s="2" t="s">
        <v>947</v>
      </c>
      <c r="B11644" s="2">
        <v>100914</v>
      </c>
      <c r="C11644" s="2" t="s">
        <v>19</v>
      </c>
      <c r="D11644" s="2" t="s">
        <v>33</v>
      </c>
      <c r="E11644" s="2">
        <v>4969.63</v>
      </c>
      <c r="F11644" s="2">
        <v>0.24</v>
      </c>
      <c r="G11644" s="2">
        <v>3</v>
      </c>
      <c r="H11644" s="3">
        <v>44960</v>
      </c>
      <c r="I11644" s="3">
        <v>44964</v>
      </c>
      <c r="J11644" s="2" t="s">
        <v>21</v>
      </c>
      <c r="K11644" s="2" t="s">
        <v>16</v>
      </c>
      <c r="L11644" s="2">
        <v>1190.8399999999999</v>
      </c>
      <c r="M11644" s="2" t="s">
        <v>28</v>
      </c>
      <c r="N11644" s="11">
        <f>L11644/E11644*100</f>
        <v>23.962347297484921</v>
      </c>
      <c r="O11644" s="12" t="str">
        <f>IF(N11644&lt;10,"Low",IF(N11644&lt;20,"Med","High"))</f>
        <v>High</v>
      </c>
      <c r="P11644" s="12">
        <f>sales*discount</f>
        <v>1192.7112</v>
      </c>
      <c r="Q11644" s="12">
        <f>sales-Discount_Values</f>
        <v>3776.9188000000004</v>
      </c>
      <c r="R11644" s="12">
        <f>DATEDIF(order_date,delivery_date,"D")</f>
        <v>4</v>
      </c>
      <c r="S11644" s="12"/>
    </row>
    <row r="11645" spans="1:19" ht="14.25" customHeight="1" x14ac:dyDescent="0.35">
      <c r="A11645" s="2" t="s">
        <v>1680</v>
      </c>
      <c r="B11645" s="2">
        <v>101647</v>
      </c>
      <c r="C11645" s="2" t="s">
        <v>19</v>
      </c>
      <c r="D11645" s="2" t="s">
        <v>26</v>
      </c>
      <c r="E11645" s="2">
        <v>1466.12</v>
      </c>
      <c r="F11645" s="2">
        <v>0.4</v>
      </c>
      <c r="G11645" s="2">
        <v>1</v>
      </c>
      <c r="H11645" s="3">
        <v>45113</v>
      </c>
      <c r="I11645" s="3">
        <v>45116</v>
      </c>
      <c r="J11645" s="2" t="s">
        <v>31</v>
      </c>
      <c r="K11645" s="2" t="s">
        <v>16</v>
      </c>
      <c r="L11645" s="2">
        <v>351.32</v>
      </c>
      <c r="M11645" s="2" t="s">
        <v>17</v>
      </c>
      <c r="N11645" s="11">
        <f>L11645/E11645*100</f>
        <v>23.962567866204679</v>
      </c>
      <c r="O11645" s="12" t="str">
        <f>IF(N11645&lt;10,"Low",IF(N11645&lt;20,"Med","High"))</f>
        <v>High</v>
      </c>
      <c r="P11645" s="12">
        <f>sales*discount</f>
        <v>586.44799999999998</v>
      </c>
      <c r="Q11645" s="12">
        <f>sales-Discount_Values</f>
        <v>879.67199999999991</v>
      </c>
      <c r="R11645" s="12">
        <f>DATEDIF(order_date,delivery_date,"D")</f>
        <v>3</v>
      </c>
      <c r="S11645" s="12"/>
    </row>
    <row r="11646" spans="1:19" ht="14.25" customHeight="1" x14ac:dyDescent="0.35">
      <c r="A11646" s="2" t="s">
        <v>6083</v>
      </c>
      <c r="B11646" s="2">
        <v>106050</v>
      </c>
      <c r="C11646" s="2" t="s">
        <v>13</v>
      </c>
      <c r="D11646" s="2" t="s">
        <v>14</v>
      </c>
      <c r="E11646" s="2">
        <v>2136.4</v>
      </c>
      <c r="F11646" s="2">
        <v>0.04</v>
      </c>
      <c r="G11646" s="2">
        <v>2</v>
      </c>
      <c r="H11646" s="3">
        <v>45583</v>
      </c>
      <c r="I11646" s="3">
        <v>45588</v>
      </c>
      <c r="J11646" s="2" t="s">
        <v>21</v>
      </c>
      <c r="K11646" s="2" t="s">
        <v>22</v>
      </c>
      <c r="L11646" s="2">
        <v>511.96</v>
      </c>
      <c r="M11646" s="2" t="s">
        <v>17</v>
      </c>
      <c r="N11646" s="11">
        <f>L11646/E11646*100</f>
        <v>23.963677214004868</v>
      </c>
      <c r="O11646" s="12" t="str">
        <f>IF(N11646&lt;10,"Low",IF(N11646&lt;20,"Med","High"))</f>
        <v>High</v>
      </c>
      <c r="P11646" s="12">
        <f>sales*discount</f>
        <v>85.456000000000003</v>
      </c>
      <c r="Q11646" s="12">
        <f>sales-Discount_Values</f>
        <v>2050.944</v>
      </c>
      <c r="R11646" s="12">
        <f>DATEDIF(order_date,delivery_date,"D")</f>
        <v>5</v>
      </c>
      <c r="S11646" s="12"/>
    </row>
    <row r="11647" spans="1:19" ht="14.25" customHeight="1" x14ac:dyDescent="0.35">
      <c r="A11647" s="2" t="s">
        <v>7572</v>
      </c>
      <c r="B11647" s="2">
        <v>107539</v>
      </c>
      <c r="C11647" s="2" t="s">
        <v>41</v>
      </c>
      <c r="D11647" s="2" t="s">
        <v>36</v>
      </c>
      <c r="E11647" s="2">
        <v>208.19</v>
      </c>
      <c r="F11647" s="2">
        <v>0.03</v>
      </c>
      <c r="G11647" s="2">
        <v>7</v>
      </c>
      <c r="H11647" s="3">
        <v>45517</v>
      </c>
      <c r="I11647" s="3">
        <v>45521</v>
      </c>
      <c r="J11647" s="2" t="s">
        <v>21</v>
      </c>
      <c r="K11647" s="2" t="s">
        <v>22</v>
      </c>
      <c r="L11647" s="2">
        <v>49.89</v>
      </c>
      <c r="M11647" s="2" t="s">
        <v>23</v>
      </c>
      <c r="N11647" s="11">
        <f>L11647/E11647*100</f>
        <v>23.963687016667468</v>
      </c>
      <c r="O11647" s="12" t="str">
        <f>IF(N11647&lt;10,"Low",IF(N11647&lt;20,"Med","High"))</f>
        <v>High</v>
      </c>
      <c r="P11647" s="12">
        <f>sales*discount</f>
        <v>6.2456999999999994</v>
      </c>
      <c r="Q11647" s="12">
        <f>sales-Discount_Values</f>
        <v>201.9443</v>
      </c>
      <c r="R11647" s="12">
        <f>DATEDIF(order_date,delivery_date,"D")</f>
        <v>4</v>
      </c>
      <c r="S11647" s="12"/>
    </row>
    <row r="11648" spans="1:19" ht="14.25" customHeight="1" x14ac:dyDescent="0.35">
      <c r="A11648" s="2" t="s">
        <v>14714</v>
      </c>
      <c r="B11648" s="2">
        <v>114681</v>
      </c>
      <c r="C11648" s="2" t="s">
        <v>19</v>
      </c>
      <c r="D11648" s="2" t="s">
        <v>36</v>
      </c>
      <c r="E11648" s="2">
        <v>3747.74</v>
      </c>
      <c r="F11648" s="2">
        <v>0.46</v>
      </c>
      <c r="G11648" s="2">
        <v>1</v>
      </c>
      <c r="H11648" s="3">
        <v>45160</v>
      </c>
      <c r="I11648" s="3">
        <v>45165</v>
      </c>
      <c r="J11648" s="2" t="s">
        <v>21</v>
      </c>
      <c r="K11648" s="2" t="s">
        <v>27</v>
      </c>
      <c r="L11648" s="2">
        <v>898.22</v>
      </c>
      <c r="M11648" s="2" t="s">
        <v>39</v>
      </c>
      <c r="N11648" s="11">
        <f>L11648/E11648*100</f>
        <v>23.966977431732193</v>
      </c>
      <c r="O11648" s="12" t="str">
        <f>IF(N11648&lt;10,"Low",IF(N11648&lt;20,"Med","High"))</f>
        <v>High</v>
      </c>
      <c r="P11648" s="12">
        <f>sales*discount</f>
        <v>1723.9603999999999</v>
      </c>
      <c r="Q11648" s="12">
        <f>sales-Discount_Values</f>
        <v>2023.7795999999998</v>
      </c>
      <c r="R11648" s="12">
        <f>DATEDIF(order_date,delivery_date,"D")</f>
        <v>5</v>
      </c>
      <c r="S11648" s="12"/>
    </row>
    <row r="11649" spans="1:19" ht="14.25" customHeight="1" x14ac:dyDescent="0.35">
      <c r="A11649" s="2" t="s">
        <v>3545</v>
      </c>
      <c r="B11649" s="2">
        <v>103512</v>
      </c>
      <c r="C11649" s="2" t="s">
        <v>25</v>
      </c>
      <c r="D11649" s="2" t="s">
        <v>14</v>
      </c>
      <c r="E11649" s="2">
        <v>2306.5300000000002</v>
      </c>
      <c r="F11649" s="2">
        <v>0.25</v>
      </c>
      <c r="G11649" s="2">
        <v>7</v>
      </c>
      <c r="H11649" s="3">
        <v>45432</v>
      </c>
      <c r="I11649" s="3">
        <v>45437</v>
      </c>
      <c r="J11649" s="2" t="s">
        <v>21</v>
      </c>
      <c r="K11649" s="2" t="s">
        <v>16</v>
      </c>
      <c r="L11649" s="2">
        <v>552.88</v>
      </c>
      <c r="M11649" s="2" t="s">
        <v>48</v>
      </c>
      <c r="N11649" s="11">
        <f>L11649/E11649*100</f>
        <v>23.970206327253489</v>
      </c>
      <c r="O11649" s="12" t="str">
        <f>IF(N11649&lt;10,"Low",IF(N11649&lt;20,"Med","High"))</f>
        <v>High</v>
      </c>
      <c r="P11649" s="12">
        <f>sales*discount</f>
        <v>576.63250000000005</v>
      </c>
      <c r="Q11649" s="12">
        <f>sales-Discount_Values</f>
        <v>1729.8975</v>
      </c>
      <c r="R11649" s="12">
        <f>DATEDIF(order_date,delivery_date,"D")</f>
        <v>5</v>
      </c>
      <c r="S11649" s="12"/>
    </row>
    <row r="11650" spans="1:19" ht="14.25" customHeight="1" x14ac:dyDescent="0.35">
      <c r="A11650" s="2" t="s">
        <v>11050</v>
      </c>
      <c r="B11650" s="2">
        <v>111017</v>
      </c>
      <c r="C11650" s="2" t="s">
        <v>19</v>
      </c>
      <c r="D11650" s="2" t="s">
        <v>14</v>
      </c>
      <c r="E11650" s="2">
        <v>642.38</v>
      </c>
      <c r="F11650" s="2">
        <v>0.28000000000000003</v>
      </c>
      <c r="G11650" s="2">
        <v>9</v>
      </c>
      <c r="H11650" s="3">
        <v>45603</v>
      </c>
      <c r="I11650" s="3">
        <v>45606</v>
      </c>
      <c r="J11650" s="2" t="s">
        <v>31</v>
      </c>
      <c r="K11650" s="2" t="s">
        <v>16</v>
      </c>
      <c r="L11650" s="2">
        <v>153.97999999999999</v>
      </c>
      <c r="M11650" s="2" t="s">
        <v>23</v>
      </c>
      <c r="N11650" s="11">
        <f>L11650/E11650*100</f>
        <v>23.970235686042528</v>
      </c>
      <c r="O11650" s="12" t="str">
        <f>IF(N11650&lt;10,"Low",IF(N11650&lt;20,"Med","High"))</f>
        <v>High</v>
      </c>
      <c r="P11650" s="12">
        <f>sales*discount</f>
        <v>179.86640000000003</v>
      </c>
      <c r="Q11650" s="12">
        <f>sales-Discount_Values</f>
        <v>462.5136</v>
      </c>
      <c r="R11650" s="12">
        <f>DATEDIF(order_date,delivery_date,"D")</f>
        <v>3</v>
      </c>
      <c r="S11650" s="12"/>
    </row>
    <row r="11651" spans="1:19" ht="14.25" customHeight="1" x14ac:dyDescent="0.35">
      <c r="A11651" s="2" t="s">
        <v>264</v>
      </c>
      <c r="B11651" s="2">
        <v>100231</v>
      </c>
      <c r="C11651" s="2" t="s">
        <v>19</v>
      </c>
      <c r="D11651" s="2" t="s">
        <v>36</v>
      </c>
      <c r="E11651" s="2">
        <v>4405.05</v>
      </c>
      <c r="F11651" s="2">
        <v>0.24</v>
      </c>
      <c r="G11651" s="2">
        <v>2</v>
      </c>
      <c r="H11651" s="3">
        <v>45193</v>
      </c>
      <c r="I11651" s="3">
        <v>45200</v>
      </c>
      <c r="J11651" s="2" t="s">
        <v>21</v>
      </c>
      <c r="K11651" s="2" t="s">
        <v>22</v>
      </c>
      <c r="L11651" s="2">
        <v>1055.96</v>
      </c>
      <c r="M11651" s="2" t="s">
        <v>17</v>
      </c>
      <c r="N11651" s="11">
        <f>L11651/E11651*100</f>
        <v>23.971578075163734</v>
      </c>
      <c r="O11651" s="12" t="str">
        <f>IF(N11651&lt;10,"Low",IF(N11651&lt;20,"Med","High"))</f>
        <v>High</v>
      </c>
      <c r="P11651" s="12">
        <f>sales*discount</f>
        <v>1057.212</v>
      </c>
      <c r="Q11651" s="12">
        <f>sales-Discount_Values</f>
        <v>3347.8380000000002</v>
      </c>
      <c r="R11651" s="12">
        <f>DATEDIF(order_date,delivery_date,"D")</f>
        <v>7</v>
      </c>
      <c r="S11651" s="12"/>
    </row>
    <row r="11652" spans="1:19" ht="14.25" customHeight="1" x14ac:dyDescent="0.35">
      <c r="A11652" s="2" t="s">
        <v>7098</v>
      </c>
      <c r="B11652" s="2">
        <v>107065</v>
      </c>
      <c r="C11652" s="2" t="s">
        <v>19</v>
      </c>
      <c r="D11652" s="2" t="s">
        <v>33</v>
      </c>
      <c r="E11652" s="2">
        <v>4278.5</v>
      </c>
      <c r="F11652" s="2">
        <v>0.41</v>
      </c>
      <c r="G11652" s="2">
        <v>6</v>
      </c>
      <c r="H11652" s="3">
        <v>45112</v>
      </c>
      <c r="I11652" s="3">
        <v>45114</v>
      </c>
      <c r="J11652" s="2" t="s">
        <v>21</v>
      </c>
      <c r="K11652" s="2" t="s">
        <v>16</v>
      </c>
      <c r="L11652" s="2">
        <v>1025.8800000000001</v>
      </c>
      <c r="M11652" s="2" t="s">
        <v>48</v>
      </c>
      <c r="N11652" s="11">
        <f>L11652/E11652*100</f>
        <v>23.977562229753421</v>
      </c>
      <c r="O11652" s="12" t="str">
        <f>IF(N11652&lt;10,"Low",IF(N11652&lt;20,"Med","High"))</f>
        <v>High</v>
      </c>
      <c r="P11652" s="12">
        <f>sales*discount</f>
        <v>1754.1849999999999</v>
      </c>
      <c r="Q11652" s="12">
        <f>sales-Discount_Values</f>
        <v>2524.3150000000001</v>
      </c>
      <c r="R11652" s="12">
        <f>DATEDIF(order_date,delivery_date,"D")</f>
        <v>2</v>
      </c>
      <c r="S11652" s="12"/>
    </row>
    <row r="11653" spans="1:19" ht="14.25" customHeight="1" x14ac:dyDescent="0.35">
      <c r="A11653" s="2" t="s">
        <v>11058</v>
      </c>
      <c r="B11653" s="2">
        <v>111025</v>
      </c>
      <c r="C11653" s="2" t="s">
        <v>41</v>
      </c>
      <c r="D11653" s="2" t="s">
        <v>33</v>
      </c>
      <c r="E11653" s="2">
        <v>2295.4299999999998</v>
      </c>
      <c r="F11653" s="2">
        <v>0.06</v>
      </c>
      <c r="G11653" s="2">
        <v>4</v>
      </c>
      <c r="H11653" s="3">
        <v>45202</v>
      </c>
      <c r="I11653" s="3">
        <v>45205</v>
      </c>
      <c r="J11653" s="2" t="s">
        <v>15</v>
      </c>
      <c r="K11653" s="2" t="s">
        <v>27</v>
      </c>
      <c r="L11653" s="2">
        <v>550.39</v>
      </c>
      <c r="M11653" s="2" t="s">
        <v>23</v>
      </c>
      <c r="N11653" s="11">
        <f>L11653/E11653*100</f>
        <v>23.977642533207284</v>
      </c>
      <c r="O11653" s="12" t="str">
        <f>IF(N11653&lt;10,"Low",IF(N11653&lt;20,"Med","High"))</f>
        <v>High</v>
      </c>
      <c r="P11653" s="12">
        <f>sales*discount</f>
        <v>137.72579999999999</v>
      </c>
      <c r="Q11653" s="12">
        <f>sales-Discount_Values</f>
        <v>2157.7041999999997</v>
      </c>
      <c r="R11653" s="12">
        <f>DATEDIF(order_date,delivery_date,"D")</f>
        <v>3</v>
      </c>
      <c r="S11653" s="12"/>
    </row>
    <row r="11654" spans="1:19" ht="14.25" customHeight="1" x14ac:dyDescent="0.35">
      <c r="A11654" s="2" t="s">
        <v>9386</v>
      </c>
      <c r="B11654" s="2">
        <v>109353</v>
      </c>
      <c r="C11654" s="2" t="s">
        <v>13</v>
      </c>
      <c r="D11654" s="2" t="s">
        <v>14</v>
      </c>
      <c r="E11654" s="2">
        <v>2399.09</v>
      </c>
      <c r="F11654" s="2">
        <v>0.36</v>
      </c>
      <c r="G11654" s="2">
        <v>3</v>
      </c>
      <c r="H11654" s="3">
        <v>44961</v>
      </c>
      <c r="I11654" s="3">
        <v>44965</v>
      </c>
      <c r="J11654" s="2" t="s">
        <v>21</v>
      </c>
      <c r="K11654" s="2" t="s">
        <v>27</v>
      </c>
      <c r="L11654" s="2">
        <v>575.26</v>
      </c>
      <c r="M11654" s="2" t="s">
        <v>48</v>
      </c>
      <c r="N11654" s="11">
        <f>L11654/E11654*100</f>
        <v>23.97825842298538</v>
      </c>
      <c r="O11654" s="12" t="str">
        <f>IF(N11654&lt;10,"Low",IF(N11654&lt;20,"Med","High"))</f>
        <v>High</v>
      </c>
      <c r="P11654" s="12">
        <f>sales*discount</f>
        <v>863.67240000000004</v>
      </c>
      <c r="Q11654" s="12">
        <f>sales-Discount_Values</f>
        <v>1535.4176000000002</v>
      </c>
      <c r="R11654" s="12">
        <f>DATEDIF(order_date,delivery_date,"D")</f>
        <v>4</v>
      </c>
      <c r="S11654" s="12"/>
    </row>
    <row r="11655" spans="1:19" ht="14.25" customHeight="1" x14ac:dyDescent="0.35">
      <c r="A11655" s="2" t="s">
        <v>5249</v>
      </c>
      <c r="B11655" s="2">
        <v>105216</v>
      </c>
      <c r="C11655" s="2" t="s">
        <v>41</v>
      </c>
      <c r="D11655" s="2" t="s">
        <v>26</v>
      </c>
      <c r="E11655" s="2">
        <v>1869.08</v>
      </c>
      <c r="F11655" s="2">
        <v>0.03</v>
      </c>
      <c r="G11655" s="2">
        <v>6</v>
      </c>
      <c r="H11655" s="3">
        <v>45024</v>
      </c>
      <c r="I11655" s="3">
        <v>45026</v>
      </c>
      <c r="J11655" s="2" t="s">
        <v>21</v>
      </c>
      <c r="K11655" s="2" t="s">
        <v>16</v>
      </c>
      <c r="L11655" s="2">
        <v>448.18</v>
      </c>
      <c r="M11655" s="2" t="s">
        <v>28</v>
      </c>
      <c r="N11655" s="11">
        <f>L11655/E11655*100</f>
        <v>23.978641898688128</v>
      </c>
      <c r="O11655" s="12" t="str">
        <f>IF(N11655&lt;10,"Low",IF(N11655&lt;20,"Med","High"))</f>
        <v>High</v>
      </c>
      <c r="P11655" s="12">
        <f>sales*discount</f>
        <v>56.072399999999995</v>
      </c>
      <c r="Q11655" s="12">
        <f>sales-Discount_Values</f>
        <v>1813.0075999999999</v>
      </c>
      <c r="R11655" s="12">
        <f>DATEDIF(order_date,delivery_date,"D")</f>
        <v>2</v>
      </c>
      <c r="S11655" s="12"/>
    </row>
    <row r="11656" spans="1:19" ht="14.25" customHeight="1" x14ac:dyDescent="0.35">
      <c r="A11656" s="2" t="s">
        <v>13714</v>
      </c>
      <c r="B11656" s="2">
        <v>113681</v>
      </c>
      <c r="C11656" s="2" t="s">
        <v>41</v>
      </c>
      <c r="D11656" s="2" t="s">
        <v>26</v>
      </c>
      <c r="E11656" s="2">
        <v>2516.59</v>
      </c>
      <c r="F11656" s="2">
        <v>0.28999999999999998</v>
      </c>
      <c r="G11656" s="2">
        <v>3</v>
      </c>
      <c r="H11656" s="3">
        <v>45615</v>
      </c>
      <c r="I11656" s="3">
        <v>45617</v>
      </c>
      <c r="J11656" s="2" t="s">
        <v>15</v>
      </c>
      <c r="K11656" s="2" t="s">
        <v>16</v>
      </c>
      <c r="L11656" s="2">
        <v>603.51</v>
      </c>
      <c r="M11656" s="2" t="s">
        <v>34</v>
      </c>
      <c r="N11656" s="11">
        <f>L11656/E11656*100</f>
        <v>23.981260356275751</v>
      </c>
      <c r="O11656" s="12" t="str">
        <f>IF(N11656&lt;10,"Low",IF(N11656&lt;20,"Med","High"))</f>
        <v>High</v>
      </c>
      <c r="P11656" s="12">
        <f>sales*discount</f>
        <v>729.81110000000001</v>
      </c>
      <c r="Q11656" s="12">
        <f>sales-Discount_Values</f>
        <v>1786.7789000000002</v>
      </c>
      <c r="R11656" s="12">
        <f>DATEDIF(order_date,delivery_date,"D")</f>
        <v>2</v>
      </c>
      <c r="S11656" s="12"/>
    </row>
    <row r="11657" spans="1:19" ht="14.25" customHeight="1" x14ac:dyDescent="0.35">
      <c r="A11657" s="2" t="s">
        <v>5452</v>
      </c>
      <c r="B11657" s="2">
        <v>105419</v>
      </c>
      <c r="C11657" s="2" t="s">
        <v>25</v>
      </c>
      <c r="D11657" s="2" t="s">
        <v>33</v>
      </c>
      <c r="E11657" s="2">
        <v>1896.45</v>
      </c>
      <c r="F11657" s="2">
        <v>0.43</v>
      </c>
      <c r="G11657" s="2">
        <v>2</v>
      </c>
      <c r="H11657" s="3">
        <v>45038</v>
      </c>
      <c r="I11657" s="3">
        <v>45043</v>
      </c>
      <c r="J11657" s="2" t="s">
        <v>21</v>
      </c>
      <c r="K11657" s="2" t="s">
        <v>22</v>
      </c>
      <c r="L11657" s="2">
        <v>454.85</v>
      </c>
      <c r="M11657" s="2" t="s">
        <v>34</v>
      </c>
      <c r="N11657" s="11">
        <f>L11657/E11657*100</f>
        <v>23.984286429908515</v>
      </c>
      <c r="O11657" s="12" t="str">
        <f>IF(N11657&lt;10,"Low",IF(N11657&lt;20,"Med","High"))</f>
        <v>High</v>
      </c>
      <c r="P11657" s="12">
        <f>sales*discount</f>
        <v>815.47350000000006</v>
      </c>
      <c r="Q11657" s="12">
        <f>sales-Discount_Values</f>
        <v>1080.9765</v>
      </c>
      <c r="R11657" s="12">
        <f>DATEDIF(order_date,delivery_date,"D")</f>
        <v>5</v>
      </c>
      <c r="S11657" s="12"/>
    </row>
    <row r="11658" spans="1:19" ht="14.25" customHeight="1" x14ac:dyDescent="0.35">
      <c r="A11658" s="2" t="s">
        <v>10000</v>
      </c>
      <c r="B11658" s="2">
        <v>109967</v>
      </c>
      <c r="C11658" s="2" t="s">
        <v>19</v>
      </c>
      <c r="D11658" s="2" t="s">
        <v>36</v>
      </c>
      <c r="E11658" s="2">
        <v>602.02</v>
      </c>
      <c r="F11658" s="2">
        <v>0.31</v>
      </c>
      <c r="G11658" s="2">
        <v>3</v>
      </c>
      <c r="H11658" s="3">
        <v>45445</v>
      </c>
      <c r="I11658" s="3">
        <v>45446</v>
      </c>
      <c r="J11658" s="2" t="s">
        <v>21</v>
      </c>
      <c r="K11658" s="2" t="s">
        <v>16</v>
      </c>
      <c r="L11658" s="2">
        <v>144.4</v>
      </c>
      <c r="M11658" s="2" t="s">
        <v>48</v>
      </c>
      <c r="N11658" s="11">
        <f>L11658/E11658*100</f>
        <v>23.985914089232917</v>
      </c>
      <c r="O11658" s="12" t="str">
        <f>IF(N11658&lt;10,"Low",IF(N11658&lt;20,"Med","High"))</f>
        <v>High</v>
      </c>
      <c r="P11658" s="12">
        <f>sales*discount</f>
        <v>186.62619999999998</v>
      </c>
      <c r="Q11658" s="12">
        <f>sales-Discount_Values</f>
        <v>415.3938</v>
      </c>
      <c r="R11658" s="12">
        <f>DATEDIF(order_date,delivery_date,"D")</f>
        <v>1</v>
      </c>
      <c r="S11658" s="12"/>
    </row>
    <row r="11659" spans="1:19" ht="14.25" customHeight="1" x14ac:dyDescent="0.35">
      <c r="A11659" s="2" t="s">
        <v>13957</v>
      </c>
      <c r="B11659" s="2">
        <v>113924</v>
      </c>
      <c r="C11659" s="2" t="s">
        <v>13</v>
      </c>
      <c r="D11659" s="2" t="s">
        <v>20</v>
      </c>
      <c r="E11659" s="2">
        <v>2766.44</v>
      </c>
      <c r="F11659" s="2">
        <v>0.19</v>
      </c>
      <c r="G11659" s="2">
        <v>9</v>
      </c>
      <c r="H11659" s="3">
        <v>45556</v>
      </c>
      <c r="I11659" s="3">
        <v>45560</v>
      </c>
      <c r="J11659" s="2" t="s">
        <v>31</v>
      </c>
      <c r="K11659" s="2" t="s">
        <v>22</v>
      </c>
      <c r="L11659" s="2">
        <v>663.57</v>
      </c>
      <c r="M11659" s="2" t="s">
        <v>34</v>
      </c>
      <c r="N11659" s="11">
        <f>L11659/E11659*100</f>
        <v>23.986422984051707</v>
      </c>
      <c r="O11659" s="12" t="str">
        <f>IF(N11659&lt;10,"Low",IF(N11659&lt;20,"Med","High"))</f>
        <v>High</v>
      </c>
      <c r="P11659" s="12">
        <f>sales*discount</f>
        <v>525.62360000000001</v>
      </c>
      <c r="Q11659" s="12">
        <f>sales-Discount_Values</f>
        <v>2240.8164000000002</v>
      </c>
      <c r="R11659" s="12">
        <f>DATEDIF(order_date,delivery_date,"D")</f>
        <v>4</v>
      </c>
      <c r="S11659" s="12"/>
    </row>
    <row r="11660" spans="1:19" ht="14.25" customHeight="1" x14ac:dyDescent="0.35">
      <c r="A11660" s="2" t="s">
        <v>6210</v>
      </c>
      <c r="B11660" s="2">
        <v>106177</v>
      </c>
      <c r="C11660" s="2" t="s">
        <v>13</v>
      </c>
      <c r="D11660" s="2" t="s">
        <v>20</v>
      </c>
      <c r="E11660" s="2">
        <v>3543.19</v>
      </c>
      <c r="F11660" s="2">
        <v>0.44</v>
      </c>
      <c r="G11660" s="2">
        <v>2</v>
      </c>
      <c r="H11660" s="3">
        <v>45395</v>
      </c>
      <c r="I11660" s="3">
        <v>45397</v>
      </c>
      <c r="J11660" s="2" t="s">
        <v>31</v>
      </c>
      <c r="K11660" s="2" t="s">
        <v>16</v>
      </c>
      <c r="L11660" s="2">
        <v>850.04</v>
      </c>
      <c r="M11660" s="2" t="s">
        <v>34</v>
      </c>
      <c r="N11660" s="11">
        <f>L11660/E11660*100</f>
        <v>23.990810540783869</v>
      </c>
      <c r="O11660" s="12" t="str">
        <f>IF(N11660&lt;10,"Low",IF(N11660&lt;20,"Med","High"))</f>
        <v>High</v>
      </c>
      <c r="P11660" s="12">
        <f>sales*discount</f>
        <v>1559.0036</v>
      </c>
      <c r="Q11660" s="12">
        <f>sales-Discount_Values</f>
        <v>1984.1864</v>
      </c>
      <c r="R11660" s="12">
        <f>DATEDIF(order_date,delivery_date,"D")</f>
        <v>2</v>
      </c>
      <c r="S11660" s="12"/>
    </row>
    <row r="11661" spans="1:19" ht="14.25" customHeight="1" x14ac:dyDescent="0.35">
      <c r="A11661" s="2" t="s">
        <v>8038</v>
      </c>
      <c r="B11661" s="2">
        <v>108005</v>
      </c>
      <c r="C11661" s="2" t="s">
        <v>13</v>
      </c>
      <c r="D11661" s="2" t="s">
        <v>33</v>
      </c>
      <c r="E11661" s="2">
        <v>996.61</v>
      </c>
      <c r="F11661" s="2">
        <v>0.22</v>
      </c>
      <c r="G11661" s="2">
        <v>7</v>
      </c>
      <c r="H11661" s="3">
        <v>44961</v>
      </c>
      <c r="I11661" s="3">
        <v>44967</v>
      </c>
      <c r="J11661" s="2" t="s">
        <v>15</v>
      </c>
      <c r="K11661" s="2" t="s">
        <v>16</v>
      </c>
      <c r="L11661" s="2">
        <v>239.16</v>
      </c>
      <c r="M11661" s="2" t="s">
        <v>23</v>
      </c>
      <c r="N11661" s="11">
        <f>L11661/E11661*100</f>
        <v>23.997351019957655</v>
      </c>
      <c r="O11661" s="12" t="str">
        <f>IF(N11661&lt;10,"Low",IF(N11661&lt;20,"Med","High"))</f>
        <v>High</v>
      </c>
      <c r="P11661" s="12">
        <f>sales*discount</f>
        <v>219.2542</v>
      </c>
      <c r="Q11661" s="12">
        <f>sales-Discount_Values</f>
        <v>777.35580000000004</v>
      </c>
      <c r="R11661" s="12">
        <f>DATEDIF(order_date,delivery_date,"D")</f>
        <v>6</v>
      </c>
      <c r="S11661" s="12"/>
    </row>
    <row r="11662" spans="1:19" ht="14.25" customHeight="1" x14ac:dyDescent="0.35">
      <c r="A11662" s="2" t="s">
        <v>2241</v>
      </c>
      <c r="B11662" s="2">
        <v>102208</v>
      </c>
      <c r="C11662" s="2" t="s">
        <v>41</v>
      </c>
      <c r="D11662" s="2" t="s">
        <v>20</v>
      </c>
      <c r="E11662" s="2">
        <v>3859.14</v>
      </c>
      <c r="F11662" s="2">
        <v>0.47</v>
      </c>
      <c r="G11662" s="2">
        <v>4</v>
      </c>
      <c r="H11662" s="3">
        <v>45196</v>
      </c>
      <c r="I11662" s="3">
        <v>45202</v>
      </c>
      <c r="J11662" s="2" t="s">
        <v>15</v>
      </c>
      <c r="K11662" s="2" t="s">
        <v>22</v>
      </c>
      <c r="L11662" s="2">
        <v>926.1</v>
      </c>
      <c r="M11662" s="2" t="s">
        <v>28</v>
      </c>
      <c r="N11662" s="11">
        <f>L11662/E11662*100</f>
        <v>23.997574589157171</v>
      </c>
      <c r="O11662" s="12" t="str">
        <f>IF(N11662&lt;10,"Low",IF(N11662&lt;20,"Med","High"))</f>
        <v>High</v>
      </c>
      <c r="P11662" s="12">
        <f>sales*discount</f>
        <v>1813.7957999999999</v>
      </c>
      <c r="Q11662" s="12">
        <f>sales-Discount_Values</f>
        <v>2045.3442</v>
      </c>
      <c r="R11662" s="12">
        <f>DATEDIF(order_date,delivery_date,"D")</f>
        <v>6</v>
      </c>
      <c r="S11662" s="12"/>
    </row>
    <row r="11663" spans="1:19" ht="14.25" customHeight="1" x14ac:dyDescent="0.35">
      <c r="A11663" s="2" t="s">
        <v>6168</v>
      </c>
      <c r="B11663" s="2">
        <v>106135</v>
      </c>
      <c r="C11663" s="2" t="s">
        <v>41</v>
      </c>
      <c r="D11663" s="2" t="s">
        <v>33</v>
      </c>
      <c r="E11663" s="2">
        <v>3996.42</v>
      </c>
      <c r="F11663" s="2">
        <v>0.43</v>
      </c>
      <c r="G11663" s="2">
        <v>5</v>
      </c>
      <c r="H11663" s="3">
        <v>45004</v>
      </c>
      <c r="I11663" s="3">
        <v>45007</v>
      </c>
      <c r="J11663" s="2" t="s">
        <v>21</v>
      </c>
      <c r="K11663" s="2" t="s">
        <v>16</v>
      </c>
      <c r="L11663" s="2">
        <v>959.17</v>
      </c>
      <c r="M11663" s="2" t="s">
        <v>17</v>
      </c>
      <c r="N11663" s="11">
        <f>L11663/E11663*100</f>
        <v>24.000730653935271</v>
      </c>
      <c r="O11663" s="12" t="str">
        <f>IF(N11663&lt;10,"Low",IF(N11663&lt;20,"Med","High"))</f>
        <v>High</v>
      </c>
      <c r="P11663" s="12">
        <f>sales*discount</f>
        <v>1718.4606000000001</v>
      </c>
      <c r="Q11663" s="12">
        <f>sales-Discount_Values</f>
        <v>2277.9593999999997</v>
      </c>
      <c r="R11663" s="12">
        <f>DATEDIF(order_date,delivery_date,"D")</f>
        <v>3</v>
      </c>
      <c r="S11663" s="12"/>
    </row>
    <row r="11664" spans="1:19" ht="14.25" customHeight="1" x14ac:dyDescent="0.35">
      <c r="A11664" s="2" t="s">
        <v>15268</v>
      </c>
      <c r="B11664" s="2">
        <v>115235</v>
      </c>
      <c r="C11664" s="2" t="s">
        <v>25</v>
      </c>
      <c r="D11664" s="2" t="s">
        <v>26</v>
      </c>
      <c r="E11664" s="2">
        <v>3862.77</v>
      </c>
      <c r="F11664" s="2">
        <v>0.49</v>
      </c>
      <c r="G11664" s="2">
        <v>7</v>
      </c>
      <c r="H11664" s="3">
        <v>45513</v>
      </c>
      <c r="I11664" s="3">
        <v>45520</v>
      </c>
      <c r="J11664" s="2" t="s">
        <v>21</v>
      </c>
      <c r="K11664" s="2" t="s">
        <v>27</v>
      </c>
      <c r="L11664" s="2">
        <v>927.17</v>
      </c>
      <c r="M11664" s="2" t="s">
        <v>39</v>
      </c>
      <c r="N11664" s="11">
        <f>L11664/E11664*100</f>
        <v>24.002723434219483</v>
      </c>
      <c r="O11664" s="12" t="str">
        <f>IF(N11664&lt;10,"Low",IF(N11664&lt;20,"Med","High"))</f>
        <v>High</v>
      </c>
      <c r="P11664" s="12">
        <f>sales*discount</f>
        <v>1892.7573</v>
      </c>
      <c r="Q11664" s="12">
        <f>sales-Discount_Values</f>
        <v>1970.0127</v>
      </c>
      <c r="R11664" s="12">
        <f>DATEDIF(order_date,delivery_date,"D")</f>
        <v>7</v>
      </c>
      <c r="S11664" s="12"/>
    </row>
    <row r="11665" spans="1:19" ht="14.25" customHeight="1" x14ac:dyDescent="0.35">
      <c r="A11665" s="2" t="s">
        <v>9858</v>
      </c>
      <c r="B11665" s="2">
        <v>109825</v>
      </c>
      <c r="C11665" s="2" t="s">
        <v>25</v>
      </c>
      <c r="D11665" s="2" t="s">
        <v>36</v>
      </c>
      <c r="E11665" s="2">
        <v>2285.21</v>
      </c>
      <c r="F11665" s="2">
        <v>0.5</v>
      </c>
      <c r="G11665" s="2">
        <v>1</v>
      </c>
      <c r="H11665" s="3">
        <v>45639</v>
      </c>
      <c r="I11665" s="3">
        <v>45640</v>
      </c>
      <c r="J11665" s="2" t="s">
        <v>31</v>
      </c>
      <c r="K11665" s="2" t="s">
        <v>16</v>
      </c>
      <c r="L11665" s="2">
        <v>548.61</v>
      </c>
      <c r="M11665" s="2" t="s">
        <v>39</v>
      </c>
      <c r="N11665" s="11">
        <f>L11665/E11665*100</f>
        <v>24.006984040854011</v>
      </c>
      <c r="O11665" s="12" t="str">
        <f>IF(N11665&lt;10,"Low",IF(N11665&lt;20,"Med","High"))</f>
        <v>High</v>
      </c>
      <c r="P11665" s="12">
        <f>sales*discount</f>
        <v>1142.605</v>
      </c>
      <c r="Q11665" s="12">
        <f>sales-Discount_Values</f>
        <v>1142.605</v>
      </c>
      <c r="R11665" s="12">
        <f>DATEDIF(order_date,delivery_date,"D")</f>
        <v>1</v>
      </c>
      <c r="S11665" s="12"/>
    </row>
    <row r="11666" spans="1:19" ht="14.25" customHeight="1" x14ac:dyDescent="0.35">
      <c r="A11666" s="2" t="s">
        <v>4811</v>
      </c>
      <c r="B11666" s="2">
        <v>104778</v>
      </c>
      <c r="C11666" s="2" t="s">
        <v>25</v>
      </c>
      <c r="D11666" s="2" t="s">
        <v>14</v>
      </c>
      <c r="E11666" s="2">
        <v>2386.37</v>
      </c>
      <c r="F11666" s="2">
        <v>0.31</v>
      </c>
      <c r="G11666" s="2">
        <v>1</v>
      </c>
      <c r="H11666" s="3">
        <v>45094</v>
      </c>
      <c r="I11666" s="3">
        <v>45097</v>
      </c>
      <c r="J11666" s="2" t="s">
        <v>15</v>
      </c>
      <c r="K11666" s="2" t="s">
        <v>27</v>
      </c>
      <c r="L11666" s="2">
        <v>572.9</v>
      </c>
      <c r="M11666" s="2" t="s">
        <v>39</v>
      </c>
      <c r="N11666" s="11">
        <f>L11666/E11666*100</f>
        <v>24.007174076107226</v>
      </c>
      <c r="O11666" s="12" t="str">
        <f>IF(N11666&lt;10,"Low",IF(N11666&lt;20,"Med","High"))</f>
        <v>High</v>
      </c>
      <c r="P11666" s="12">
        <f>sales*discount</f>
        <v>739.77469999999994</v>
      </c>
      <c r="Q11666" s="12">
        <f>sales-Discount_Values</f>
        <v>1646.5953</v>
      </c>
      <c r="R11666" s="12">
        <f>DATEDIF(order_date,delivery_date,"D")</f>
        <v>3</v>
      </c>
      <c r="S11666" s="12"/>
    </row>
    <row r="11667" spans="1:19" ht="14.25" customHeight="1" x14ac:dyDescent="0.35">
      <c r="A11667" s="2" t="s">
        <v>3980</v>
      </c>
      <c r="B11667" s="2">
        <v>103947</v>
      </c>
      <c r="C11667" s="2" t="s">
        <v>13</v>
      </c>
      <c r="D11667" s="2" t="s">
        <v>36</v>
      </c>
      <c r="E11667" s="2">
        <v>4461.34</v>
      </c>
      <c r="F11667" s="2">
        <v>0</v>
      </c>
      <c r="G11667" s="2">
        <v>2</v>
      </c>
      <c r="H11667" s="3">
        <v>45118</v>
      </c>
      <c r="I11667" s="3">
        <v>45119</v>
      </c>
      <c r="J11667" s="2" t="s">
        <v>21</v>
      </c>
      <c r="K11667" s="2" t="s">
        <v>22</v>
      </c>
      <c r="L11667" s="2">
        <v>1071.0999999999999</v>
      </c>
      <c r="M11667" s="2" t="s">
        <v>23</v>
      </c>
      <c r="N11667" s="11">
        <f>L11667/E11667*100</f>
        <v>24.008481756602272</v>
      </c>
      <c r="O11667" s="12" t="str">
        <f>IF(N11667&lt;10,"Low",IF(N11667&lt;20,"Med","High"))</f>
        <v>High</v>
      </c>
      <c r="P11667" s="12">
        <f>sales*discount</f>
        <v>0</v>
      </c>
      <c r="Q11667" s="12">
        <f>sales-Discount_Values</f>
        <v>4461.34</v>
      </c>
      <c r="R11667" s="12">
        <f>DATEDIF(order_date,delivery_date,"D")</f>
        <v>1</v>
      </c>
      <c r="S11667" s="12"/>
    </row>
    <row r="11668" spans="1:19" ht="14.25" customHeight="1" x14ac:dyDescent="0.35">
      <c r="A11668" s="2" t="s">
        <v>11667</v>
      </c>
      <c r="B11668" s="2">
        <v>111634</v>
      </c>
      <c r="C11668" s="2" t="s">
        <v>19</v>
      </c>
      <c r="D11668" s="2" t="s">
        <v>20</v>
      </c>
      <c r="E11668" s="2">
        <v>1074.3599999999999</v>
      </c>
      <c r="F11668" s="2">
        <v>0.42</v>
      </c>
      <c r="G11668" s="2">
        <v>8</v>
      </c>
      <c r="H11668" s="3">
        <v>45220</v>
      </c>
      <c r="I11668" s="3">
        <v>45227</v>
      </c>
      <c r="J11668" s="2" t="s">
        <v>21</v>
      </c>
      <c r="K11668" s="2" t="s">
        <v>27</v>
      </c>
      <c r="L11668" s="2">
        <v>258</v>
      </c>
      <c r="M11668" s="2" t="s">
        <v>17</v>
      </c>
      <c r="N11668" s="11">
        <f>L11668/E11668*100</f>
        <v>24.014296883726129</v>
      </c>
      <c r="O11668" s="12" t="str">
        <f>IF(N11668&lt;10,"Low",IF(N11668&lt;20,"Med","High"))</f>
        <v>High</v>
      </c>
      <c r="P11668" s="12">
        <f>sales*discount</f>
        <v>451.23119999999994</v>
      </c>
      <c r="Q11668" s="12">
        <f>sales-Discount_Values</f>
        <v>623.12879999999996</v>
      </c>
      <c r="R11668" s="12">
        <f>DATEDIF(order_date,delivery_date,"D")</f>
        <v>7</v>
      </c>
      <c r="S11668" s="12"/>
    </row>
    <row r="11669" spans="1:19" ht="14.25" customHeight="1" x14ac:dyDescent="0.35">
      <c r="A11669" s="2" t="s">
        <v>1237</v>
      </c>
      <c r="B11669" s="2">
        <v>101204</v>
      </c>
      <c r="C11669" s="2" t="s">
        <v>25</v>
      </c>
      <c r="D11669" s="2" t="s">
        <v>14</v>
      </c>
      <c r="E11669" s="2">
        <v>1287.1500000000001</v>
      </c>
      <c r="F11669" s="2">
        <v>0.33</v>
      </c>
      <c r="G11669" s="2">
        <v>6</v>
      </c>
      <c r="H11669" s="3">
        <v>45135</v>
      </c>
      <c r="I11669" s="3">
        <v>45138</v>
      </c>
      <c r="J11669" s="2" t="s">
        <v>15</v>
      </c>
      <c r="K11669" s="2" t="s">
        <v>16</v>
      </c>
      <c r="L11669" s="2">
        <v>309.12</v>
      </c>
      <c r="M11669" s="2" t="s">
        <v>39</v>
      </c>
      <c r="N11669" s="11">
        <f>L11669/E11669*100</f>
        <v>24.015848968651671</v>
      </c>
      <c r="O11669" s="12" t="str">
        <f>IF(N11669&lt;10,"Low",IF(N11669&lt;20,"Med","High"))</f>
        <v>High</v>
      </c>
      <c r="P11669" s="12">
        <f>sales*discount</f>
        <v>424.75950000000006</v>
      </c>
      <c r="Q11669" s="12">
        <f>sales-Discount_Values</f>
        <v>862.39049999999997</v>
      </c>
      <c r="R11669" s="12">
        <f>DATEDIF(order_date,delivery_date,"D")</f>
        <v>3</v>
      </c>
      <c r="S11669" s="12"/>
    </row>
    <row r="11670" spans="1:19" ht="14.25" customHeight="1" x14ac:dyDescent="0.35">
      <c r="A11670" s="2" t="s">
        <v>4376</v>
      </c>
      <c r="B11670" s="2">
        <v>104343</v>
      </c>
      <c r="C11670" s="2" t="s">
        <v>13</v>
      </c>
      <c r="D11670" s="2" t="s">
        <v>26</v>
      </c>
      <c r="E11670" s="2">
        <v>3646.11</v>
      </c>
      <c r="F11670" s="2">
        <v>0.13</v>
      </c>
      <c r="G11670" s="2">
        <v>8</v>
      </c>
      <c r="H11670" s="3">
        <v>45647</v>
      </c>
      <c r="I11670" s="3">
        <v>45651</v>
      </c>
      <c r="J11670" s="2" t="s">
        <v>31</v>
      </c>
      <c r="K11670" s="2" t="s">
        <v>16</v>
      </c>
      <c r="L11670" s="2">
        <v>875.69</v>
      </c>
      <c r="M11670" s="2" t="s">
        <v>39</v>
      </c>
      <c r="N11670" s="11">
        <f>L11670/E11670*100</f>
        <v>24.017103159257399</v>
      </c>
      <c r="O11670" s="12" t="str">
        <f>IF(N11670&lt;10,"Low",IF(N11670&lt;20,"Med","High"))</f>
        <v>High</v>
      </c>
      <c r="P11670" s="12">
        <f>sales*discount</f>
        <v>473.99430000000001</v>
      </c>
      <c r="Q11670" s="12">
        <f>sales-Discount_Values</f>
        <v>3172.1157000000003</v>
      </c>
      <c r="R11670" s="12">
        <f>DATEDIF(order_date,delivery_date,"D")</f>
        <v>4</v>
      </c>
      <c r="S11670" s="12"/>
    </row>
    <row r="11671" spans="1:19" ht="14.25" customHeight="1" x14ac:dyDescent="0.35">
      <c r="A11671" s="2" t="s">
        <v>2023</v>
      </c>
      <c r="B11671" s="2">
        <v>101990</v>
      </c>
      <c r="C11671" s="2" t="s">
        <v>19</v>
      </c>
      <c r="D11671" s="2" t="s">
        <v>36</v>
      </c>
      <c r="E11671" s="2">
        <v>3533.91</v>
      </c>
      <c r="F11671" s="2">
        <v>0.36</v>
      </c>
      <c r="G11671" s="2">
        <v>9</v>
      </c>
      <c r="H11671" s="3">
        <v>45258</v>
      </c>
      <c r="I11671" s="3">
        <v>45263</v>
      </c>
      <c r="J11671" s="2" t="s">
        <v>21</v>
      </c>
      <c r="K11671" s="2" t="s">
        <v>27</v>
      </c>
      <c r="L11671" s="2">
        <v>848.82</v>
      </c>
      <c r="M11671" s="2" t="s">
        <v>34</v>
      </c>
      <c r="N11671" s="11">
        <f>L11671/E11671*100</f>
        <v>24.019287418185524</v>
      </c>
      <c r="O11671" s="12" t="str">
        <f>IF(N11671&lt;10,"Low",IF(N11671&lt;20,"Med","High"))</f>
        <v>High</v>
      </c>
      <c r="P11671" s="12">
        <f>sales*discount</f>
        <v>1272.2076</v>
      </c>
      <c r="Q11671" s="12">
        <f>sales-Discount_Values</f>
        <v>2261.7024000000001</v>
      </c>
      <c r="R11671" s="12">
        <f>DATEDIF(order_date,delivery_date,"D")</f>
        <v>5</v>
      </c>
      <c r="S11671" s="12"/>
    </row>
    <row r="11672" spans="1:19" ht="14.25" customHeight="1" x14ac:dyDescent="0.35">
      <c r="A11672" s="2" t="s">
        <v>319</v>
      </c>
      <c r="B11672" s="2">
        <v>100286</v>
      </c>
      <c r="C11672" s="2" t="s">
        <v>25</v>
      </c>
      <c r="D11672" s="2" t="s">
        <v>14</v>
      </c>
      <c r="E11672" s="2">
        <v>3120.53</v>
      </c>
      <c r="F11672" s="2">
        <v>0.47</v>
      </c>
      <c r="G11672" s="2">
        <v>9</v>
      </c>
      <c r="H11672" s="3">
        <v>45641</v>
      </c>
      <c r="I11672" s="3">
        <v>45645</v>
      </c>
      <c r="J11672" s="2" t="s">
        <v>31</v>
      </c>
      <c r="K11672" s="2" t="s">
        <v>27</v>
      </c>
      <c r="L11672" s="2">
        <v>749.57</v>
      </c>
      <c r="M11672" s="2" t="s">
        <v>23</v>
      </c>
      <c r="N11672" s="11">
        <f>L11672/E11672*100</f>
        <v>24.020599064902438</v>
      </c>
      <c r="O11672" s="12" t="str">
        <f>IF(N11672&lt;10,"Low",IF(N11672&lt;20,"Med","High"))</f>
        <v>High</v>
      </c>
      <c r="P11672" s="12">
        <f>sales*discount</f>
        <v>1466.6491000000001</v>
      </c>
      <c r="Q11672" s="12">
        <f>sales-Discount_Values</f>
        <v>1653.8809000000001</v>
      </c>
      <c r="R11672" s="12">
        <f>DATEDIF(order_date,delivery_date,"D")</f>
        <v>4</v>
      </c>
      <c r="S11672" s="12"/>
    </row>
    <row r="11673" spans="1:19" ht="14.25" customHeight="1" x14ac:dyDescent="0.35">
      <c r="A11673" s="2" t="s">
        <v>8950</v>
      </c>
      <c r="B11673" s="2">
        <v>108917</v>
      </c>
      <c r="C11673" s="2" t="s">
        <v>19</v>
      </c>
      <c r="D11673" s="2" t="s">
        <v>26</v>
      </c>
      <c r="E11673" s="2">
        <v>3387.87</v>
      </c>
      <c r="F11673" s="2">
        <v>0.35</v>
      </c>
      <c r="G11673" s="2">
        <v>1</v>
      </c>
      <c r="H11673" s="3">
        <v>45068</v>
      </c>
      <c r="I11673" s="3">
        <v>45069</v>
      </c>
      <c r="J11673" s="2" t="s">
        <v>21</v>
      </c>
      <c r="K11673" s="2" t="s">
        <v>22</v>
      </c>
      <c r="L11673" s="2">
        <v>813.82</v>
      </c>
      <c r="M11673" s="2" t="s">
        <v>23</v>
      </c>
      <c r="N11673" s="11">
        <f>L11673/E11673*100</f>
        <v>24.021582882460073</v>
      </c>
      <c r="O11673" s="12" t="str">
        <f>IF(N11673&lt;10,"Low",IF(N11673&lt;20,"Med","High"))</f>
        <v>High</v>
      </c>
      <c r="P11673" s="12">
        <f>sales*discount</f>
        <v>1185.7544999999998</v>
      </c>
      <c r="Q11673" s="12">
        <f>sales-Discount_Values</f>
        <v>2202.1154999999999</v>
      </c>
      <c r="R11673" s="12">
        <f>DATEDIF(order_date,delivery_date,"D")</f>
        <v>1</v>
      </c>
      <c r="S11673" s="12"/>
    </row>
    <row r="11674" spans="1:19" ht="14.25" customHeight="1" x14ac:dyDescent="0.35">
      <c r="A11674" s="2" t="s">
        <v>14391</v>
      </c>
      <c r="B11674" s="2">
        <v>114358</v>
      </c>
      <c r="C11674" s="2" t="s">
        <v>41</v>
      </c>
      <c r="D11674" s="2" t="s">
        <v>26</v>
      </c>
      <c r="E11674" s="2">
        <v>3596.07</v>
      </c>
      <c r="F11674" s="2">
        <v>0.02</v>
      </c>
      <c r="G11674" s="2">
        <v>9</v>
      </c>
      <c r="H11674" s="3">
        <v>45644</v>
      </c>
      <c r="I11674" s="3">
        <v>45646</v>
      </c>
      <c r="J11674" s="2" t="s">
        <v>15</v>
      </c>
      <c r="K11674" s="2" t="s">
        <v>22</v>
      </c>
      <c r="L11674" s="2">
        <v>863.86</v>
      </c>
      <c r="M11674" s="2" t="s">
        <v>34</v>
      </c>
      <c r="N11674" s="11">
        <f>L11674/E11674*100</f>
        <v>24.02233549402542</v>
      </c>
      <c r="O11674" s="12" t="str">
        <f>IF(N11674&lt;10,"Low",IF(N11674&lt;20,"Med","High"))</f>
        <v>High</v>
      </c>
      <c r="P11674" s="12">
        <f>sales*discount</f>
        <v>71.921400000000006</v>
      </c>
      <c r="Q11674" s="12">
        <f>sales-Discount_Values</f>
        <v>3524.1486</v>
      </c>
      <c r="R11674" s="12">
        <f>DATEDIF(order_date,delivery_date,"D")</f>
        <v>2</v>
      </c>
      <c r="S11674" s="12"/>
    </row>
    <row r="11675" spans="1:19" ht="14.25" customHeight="1" x14ac:dyDescent="0.35">
      <c r="A11675" s="2" t="s">
        <v>3656</v>
      </c>
      <c r="B11675" s="2">
        <v>103623</v>
      </c>
      <c r="C11675" s="2" t="s">
        <v>19</v>
      </c>
      <c r="D11675" s="2" t="s">
        <v>20</v>
      </c>
      <c r="E11675" s="2">
        <v>3985.29</v>
      </c>
      <c r="F11675" s="2">
        <v>0.32</v>
      </c>
      <c r="G11675" s="2">
        <v>4</v>
      </c>
      <c r="H11675" s="3">
        <v>45453</v>
      </c>
      <c r="I11675" s="3">
        <v>45459</v>
      </c>
      <c r="J11675" s="2" t="s">
        <v>15</v>
      </c>
      <c r="K11675" s="2" t="s">
        <v>27</v>
      </c>
      <c r="L11675" s="2">
        <v>957.61</v>
      </c>
      <c r="M11675" s="2" t="s">
        <v>39</v>
      </c>
      <c r="N11675" s="11">
        <f>L11675/E11675*100</f>
        <v>24.028615232517584</v>
      </c>
      <c r="O11675" s="12" t="str">
        <f>IF(N11675&lt;10,"Low",IF(N11675&lt;20,"Med","High"))</f>
        <v>High</v>
      </c>
      <c r="P11675" s="12">
        <f>sales*discount</f>
        <v>1275.2927999999999</v>
      </c>
      <c r="Q11675" s="12">
        <f>sales-Discount_Values</f>
        <v>2709.9971999999998</v>
      </c>
      <c r="R11675" s="12">
        <f>DATEDIF(order_date,delivery_date,"D")</f>
        <v>6</v>
      </c>
      <c r="S11675" s="12"/>
    </row>
    <row r="11676" spans="1:19" ht="14.25" customHeight="1" x14ac:dyDescent="0.35">
      <c r="A11676" s="2" t="s">
        <v>14365</v>
      </c>
      <c r="B11676" s="2">
        <v>114332</v>
      </c>
      <c r="C11676" s="2" t="s">
        <v>19</v>
      </c>
      <c r="D11676" s="2" t="s">
        <v>14</v>
      </c>
      <c r="E11676" s="2">
        <v>2050.92</v>
      </c>
      <c r="F11676" s="2">
        <v>0.19</v>
      </c>
      <c r="G11676" s="2">
        <v>7</v>
      </c>
      <c r="H11676" s="3">
        <v>45355</v>
      </c>
      <c r="I11676" s="3">
        <v>45356</v>
      </c>
      <c r="J11676" s="2" t="s">
        <v>21</v>
      </c>
      <c r="K11676" s="2" t="s">
        <v>16</v>
      </c>
      <c r="L11676" s="2">
        <v>492.82</v>
      </c>
      <c r="M11676" s="2" t="s">
        <v>39</v>
      </c>
      <c r="N11676" s="11">
        <f>L11676/E11676*100</f>
        <v>24.029216156651646</v>
      </c>
      <c r="O11676" s="12" t="str">
        <f>IF(N11676&lt;10,"Low",IF(N11676&lt;20,"Med","High"))</f>
        <v>High</v>
      </c>
      <c r="P11676" s="12">
        <f>sales*discount</f>
        <v>389.6748</v>
      </c>
      <c r="Q11676" s="12">
        <f>sales-Discount_Values</f>
        <v>1661.2452000000001</v>
      </c>
      <c r="R11676" s="12">
        <f>DATEDIF(order_date,delivery_date,"D")</f>
        <v>1</v>
      </c>
      <c r="S11676" s="12"/>
    </row>
    <row r="11677" spans="1:19" ht="14.25" customHeight="1" x14ac:dyDescent="0.35">
      <c r="A11677" s="2" t="s">
        <v>5087</v>
      </c>
      <c r="B11677" s="2">
        <v>105054</v>
      </c>
      <c r="C11677" s="2" t="s">
        <v>25</v>
      </c>
      <c r="D11677" s="2" t="s">
        <v>33</v>
      </c>
      <c r="E11677" s="2">
        <v>1012.91</v>
      </c>
      <c r="F11677" s="2">
        <v>0.12</v>
      </c>
      <c r="G11677" s="2">
        <v>2</v>
      </c>
      <c r="H11677" s="3">
        <v>45008</v>
      </c>
      <c r="I11677" s="3">
        <v>45012</v>
      </c>
      <c r="J11677" s="2" t="s">
        <v>21</v>
      </c>
      <c r="K11677" s="2" t="s">
        <v>27</v>
      </c>
      <c r="L11677" s="2">
        <v>243.41</v>
      </c>
      <c r="M11677" s="2" t="s">
        <v>17</v>
      </c>
      <c r="N11677" s="11">
        <f>L11677/E11677*100</f>
        <v>24.030762851586022</v>
      </c>
      <c r="O11677" s="12" t="str">
        <f>IF(N11677&lt;10,"Low",IF(N11677&lt;20,"Med","High"))</f>
        <v>High</v>
      </c>
      <c r="P11677" s="12">
        <f>sales*discount</f>
        <v>121.54919999999998</v>
      </c>
      <c r="Q11677" s="12">
        <f>sales-Discount_Values</f>
        <v>891.36079999999993</v>
      </c>
      <c r="R11677" s="12">
        <f>DATEDIF(order_date,delivery_date,"D")</f>
        <v>4</v>
      </c>
      <c r="S11677" s="12"/>
    </row>
    <row r="11678" spans="1:19" ht="14.25" customHeight="1" x14ac:dyDescent="0.35">
      <c r="A11678" s="2" t="s">
        <v>11292</v>
      </c>
      <c r="B11678" s="2">
        <v>111259</v>
      </c>
      <c r="C11678" s="2" t="s">
        <v>41</v>
      </c>
      <c r="D11678" s="2" t="s">
        <v>20</v>
      </c>
      <c r="E11678" s="2">
        <v>230.77</v>
      </c>
      <c r="F11678" s="2">
        <v>0.12</v>
      </c>
      <c r="G11678" s="2">
        <v>7</v>
      </c>
      <c r="H11678" s="3">
        <v>45570</v>
      </c>
      <c r="I11678" s="3">
        <v>45576</v>
      </c>
      <c r="J11678" s="2" t="s">
        <v>21</v>
      </c>
      <c r="K11678" s="2" t="s">
        <v>27</v>
      </c>
      <c r="L11678" s="2">
        <v>55.46</v>
      </c>
      <c r="M11678" s="2" t="s">
        <v>28</v>
      </c>
      <c r="N11678" s="11">
        <f>L11678/E11678*100</f>
        <v>24.032586558044805</v>
      </c>
      <c r="O11678" s="12" t="str">
        <f>IF(N11678&lt;10,"Low",IF(N11678&lt;20,"Med","High"))</f>
        <v>High</v>
      </c>
      <c r="P11678" s="12">
        <f>sales*discount</f>
        <v>27.692399999999999</v>
      </c>
      <c r="Q11678" s="12">
        <f>sales-Discount_Values</f>
        <v>203.07760000000002</v>
      </c>
      <c r="R11678" s="12">
        <f>DATEDIF(order_date,delivery_date,"D")</f>
        <v>6</v>
      </c>
      <c r="S11678" s="12"/>
    </row>
    <row r="11679" spans="1:19" ht="14.25" customHeight="1" x14ac:dyDescent="0.35">
      <c r="A11679" s="2" t="s">
        <v>13205</v>
      </c>
      <c r="B11679" s="2">
        <v>113172</v>
      </c>
      <c r="C11679" s="2" t="s">
        <v>13</v>
      </c>
      <c r="D11679" s="2" t="s">
        <v>33</v>
      </c>
      <c r="E11679" s="2">
        <v>4914.45</v>
      </c>
      <c r="F11679" s="2">
        <v>0.2</v>
      </c>
      <c r="G11679" s="2">
        <v>5</v>
      </c>
      <c r="H11679" s="3">
        <v>45559</v>
      </c>
      <c r="I11679" s="3">
        <v>45566</v>
      </c>
      <c r="J11679" s="2" t="s">
        <v>21</v>
      </c>
      <c r="K11679" s="2" t="s">
        <v>16</v>
      </c>
      <c r="L11679" s="2">
        <v>1181.18</v>
      </c>
      <c r="M11679" s="2" t="s">
        <v>39</v>
      </c>
      <c r="N11679" s="11">
        <f>L11679/E11679*100</f>
        <v>24.034836044725253</v>
      </c>
      <c r="O11679" s="12" t="str">
        <f>IF(N11679&lt;10,"Low",IF(N11679&lt;20,"Med","High"))</f>
        <v>High</v>
      </c>
      <c r="P11679" s="12">
        <f>sales*discount</f>
        <v>982.89</v>
      </c>
      <c r="Q11679" s="12">
        <f>sales-Discount_Values</f>
        <v>3931.56</v>
      </c>
      <c r="R11679" s="12">
        <f>DATEDIF(order_date,delivery_date,"D")</f>
        <v>7</v>
      </c>
      <c r="S11679" s="12"/>
    </row>
    <row r="11680" spans="1:19" ht="14.25" customHeight="1" x14ac:dyDescent="0.35">
      <c r="A11680" s="2" t="s">
        <v>9332</v>
      </c>
      <c r="B11680" s="2">
        <v>109299</v>
      </c>
      <c r="C11680" s="2" t="s">
        <v>25</v>
      </c>
      <c r="D11680" s="2" t="s">
        <v>36</v>
      </c>
      <c r="E11680" s="2">
        <v>1203.99</v>
      </c>
      <c r="F11680" s="2">
        <v>0.47</v>
      </c>
      <c r="G11680" s="2">
        <v>4</v>
      </c>
      <c r="H11680" s="3">
        <v>44969</v>
      </c>
      <c r="I11680" s="3">
        <v>44974</v>
      </c>
      <c r="J11680" s="2" t="s">
        <v>21</v>
      </c>
      <c r="K11680" s="2" t="s">
        <v>27</v>
      </c>
      <c r="L11680" s="2">
        <v>289.39</v>
      </c>
      <c r="M11680" s="2" t="s">
        <v>34</v>
      </c>
      <c r="N11680" s="11">
        <f>L11680/E11680*100</f>
        <v>24.035913919550826</v>
      </c>
      <c r="O11680" s="12" t="str">
        <f>IF(N11680&lt;10,"Low",IF(N11680&lt;20,"Med","High"))</f>
        <v>High</v>
      </c>
      <c r="P11680" s="12">
        <f>sales*discount</f>
        <v>565.87529999999992</v>
      </c>
      <c r="Q11680" s="12">
        <f>sales-Discount_Values</f>
        <v>638.11470000000008</v>
      </c>
      <c r="R11680" s="12">
        <f>DATEDIF(order_date,delivery_date,"D")</f>
        <v>5</v>
      </c>
      <c r="S11680" s="12"/>
    </row>
    <row r="11681" spans="1:19" ht="14.25" customHeight="1" x14ac:dyDescent="0.35">
      <c r="A11681" s="2" t="s">
        <v>13585</v>
      </c>
      <c r="B11681" s="2">
        <v>113552</v>
      </c>
      <c r="C11681" s="2" t="s">
        <v>41</v>
      </c>
      <c r="D11681" s="2" t="s">
        <v>36</v>
      </c>
      <c r="E11681" s="2">
        <v>1510.01</v>
      </c>
      <c r="F11681" s="2">
        <v>0.08</v>
      </c>
      <c r="G11681" s="2">
        <v>4</v>
      </c>
      <c r="H11681" s="3">
        <v>45074</v>
      </c>
      <c r="I11681" s="3">
        <v>45075</v>
      </c>
      <c r="J11681" s="2" t="s">
        <v>31</v>
      </c>
      <c r="K11681" s="2" t="s">
        <v>16</v>
      </c>
      <c r="L11681" s="2">
        <v>362.95</v>
      </c>
      <c r="M11681" s="2" t="s">
        <v>28</v>
      </c>
      <c r="N11681" s="11">
        <f>L11681/E11681*100</f>
        <v>24.036264660498937</v>
      </c>
      <c r="O11681" s="12" t="str">
        <f>IF(N11681&lt;10,"Low",IF(N11681&lt;20,"Med","High"))</f>
        <v>High</v>
      </c>
      <c r="P11681" s="12">
        <f>sales*discount</f>
        <v>120.8008</v>
      </c>
      <c r="Q11681" s="12">
        <f>sales-Discount_Values</f>
        <v>1389.2092</v>
      </c>
      <c r="R11681" s="12">
        <f>DATEDIF(order_date,delivery_date,"D")</f>
        <v>1</v>
      </c>
      <c r="S11681" s="12"/>
    </row>
    <row r="11682" spans="1:19" ht="14.25" customHeight="1" x14ac:dyDescent="0.35">
      <c r="A11682" s="2" t="s">
        <v>7887</v>
      </c>
      <c r="B11682" s="2">
        <v>107854</v>
      </c>
      <c r="C11682" s="2" t="s">
        <v>13</v>
      </c>
      <c r="D11682" s="2" t="s">
        <v>14</v>
      </c>
      <c r="E11682" s="2">
        <v>2102.73</v>
      </c>
      <c r="F11682" s="2">
        <v>0.39</v>
      </c>
      <c r="G11682" s="2">
        <v>6</v>
      </c>
      <c r="H11682" s="3">
        <v>44980</v>
      </c>
      <c r="I11682" s="3">
        <v>44983</v>
      </c>
      <c r="J11682" s="2" t="s">
        <v>21</v>
      </c>
      <c r="K11682" s="2" t="s">
        <v>22</v>
      </c>
      <c r="L11682" s="2">
        <v>505.48</v>
      </c>
      <c r="M11682" s="2" t="s">
        <v>34</v>
      </c>
      <c r="N11682" s="11">
        <f>L11682/E11682*100</f>
        <v>24.039225197719155</v>
      </c>
      <c r="O11682" s="12" t="str">
        <f>IF(N11682&lt;10,"Low",IF(N11682&lt;20,"Med","High"))</f>
        <v>High</v>
      </c>
      <c r="P11682" s="12">
        <f>sales*discount</f>
        <v>820.06470000000002</v>
      </c>
      <c r="Q11682" s="12">
        <f>sales-Discount_Values</f>
        <v>1282.6653000000001</v>
      </c>
      <c r="R11682" s="12">
        <f>DATEDIF(order_date,delivery_date,"D")</f>
        <v>3</v>
      </c>
      <c r="S11682" s="12"/>
    </row>
    <row r="11683" spans="1:19" ht="14.25" customHeight="1" x14ac:dyDescent="0.35">
      <c r="A11683" s="2" t="s">
        <v>7094</v>
      </c>
      <c r="B11683" s="2">
        <v>107061</v>
      </c>
      <c r="C11683" s="2" t="s">
        <v>13</v>
      </c>
      <c r="D11683" s="2" t="s">
        <v>20</v>
      </c>
      <c r="E11683" s="2">
        <v>4781.9799999999996</v>
      </c>
      <c r="F11683" s="2">
        <v>0.09</v>
      </c>
      <c r="G11683" s="2">
        <v>5</v>
      </c>
      <c r="H11683" s="3">
        <v>45587</v>
      </c>
      <c r="I11683" s="3">
        <v>45591</v>
      </c>
      <c r="J11683" s="2" t="s">
        <v>31</v>
      </c>
      <c r="K11683" s="2" t="s">
        <v>22</v>
      </c>
      <c r="L11683" s="2">
        <v>1149.57</v>
      </c>
      <c r="M11683" s="2" t="s">
        <v>23</v>
      </c>
      <c r="N11683" s="11">
        <f>L11683/E11683*100</f>
        <v>24.039623754177143</v>
      </c>
      <c r="O11683" s="12" t="str">
        <f>IF(N11683&lt;10,"Low",IF(N11683&lt;20,"Med","High"))</f>
        <v>High</v>
      </c>
      <c r="P11683" s="12">
        <f>sales*discount</f>
        <v>430.37819999999994</v>
      </c>
      <c r="Q11683" s="12">
        <f>sales-Discount_Values</f>
        <v>4351.6017999999995</v>
      </c>
      <c r="R11683" s="12">
        <f>DATEDIF(order_date,delivery_date,"D")</f>
        <v>4</v>
      </c>
      <c r="S11683" s="12"/>
    </row>
    <row r="11684" spans="1:19" ht="14.25" customHeight="1" x14ac:dyDescent="0.35">
      <c r="A11684" s="2" t="s">
        <v>2969</v>
      </c>
      <c r="B11684" s="2">
        <v>102936</v>
      </c>
      <c r="C11684" s="2" t="s">
        <v>19</v>
      </c>
      <c r="D11684" s="2" t="s">
        <v>14</v>
      </c>
      <c r="E11684" s="2">
        <v>3430.04</v>
      </c>
      <c r="F11684" s="2">
        <v>0.45</v>
      </c>
      <c r="G11684" s="2">
        <v>4</v>
      </c>
      <c r="H11684" s="3">
        <v>45354</v>
      </c>
      <c r="I11684" s="3">
        <v>45355</v>
      </c>
      <c r="J11684" s="2" t="s">
        <v>31</v>
      </c>
      <c r="K11684" s="2" t="s">
        <v>27</v>
      </c>
      <c r="L11684" s="2">
        <v>824.69</v>
      </c>
      <c r="M11684" s="2" t="s">
        <v>39</v>
      </c>
      <c r="N11684" s="11">
        <f>L11684/E11684*100</f>
        <v>24.043159846532404</v>
      </c>
      <c r="O11684" s="12" t="str">
        <f>IF(N11684&lt;10,"Low",IF(N11684&lt;20,"Med","High"))</f>
        <v>High</v>
      </c>
      <c r="P11684" s="12">
        <f>sales*discount</f>
        <v>1543.518</v>
      </c>
      <c r="Q11684" s="12">
        <f>sales-Discount_Values</f>
        <v>1886.5219999999999</v>
      </c>
      <c r="R11684" s="12">
        <f>DATEDIF(order_date,delivery_date,"D")</f>
        <v>1</v>
      </c>
      <c r="S11684" s="12"/>
    </row>
    <row r="11685" spans="1:19" ht="14.25" customHeight="1" x14ac:dyDescent="0.35">
      <c r="A11685" s="2" t="s">
        <v>13377</v>
      </c>
      <c r="B11685" s="2">
        <v>113344</v>
      </c>
      <c r="C11685" s="2" t="s">
        <v>25</v>
      </c>
      <c r="D11685" s="2" t="s">
        <v>33</v>
      </c>
      <c r="E11685" s="2">
        <v>494.61</v>
      </c>
      <c r="F11685" s="2">
        <v>0.03</v>
      </c>
      <c r="G11685" s="2">
        <v>5</v>
      </c>
      <c r="H11685" s="3">
        <v>45127</v>
      </c>
      <c r="I11685" s="3">
        <v>45129</v>
      </c>
      <c r="J11685" s="2" t="s">
        <v>21</v>
      </c>
      <c r="K11685" s="2" t="s">
        <v>27</v>
      </c>
      <c r="L11685" s="2">
        <v>118.92</v>
      </c>
      <c r="M11685" s="2" t="s">
        <v>23</v>
      </c>
      <c r="N11685" s="11">
        <f>L11685/E11685*100</f>
        <v>24.043185540122519</v>
      </c>
      <c r="O11685" s="12" t="str">
        <f>IF(N11685&lt;10,"Low",IF(N11685&lt;20,"Med","High"))</f>
        <v>High</v>
      </c>
      <c r="P11685" s="12">
        <f>sales*discount</f>
        <v>14.8383</v>
      </c>
      <c r="Q11685" s="12">
        <f>sales-Discount_Values</f>
        <v>479.77170000000001</v>
      </c>
      <c r="R11685" s="12">
        <f>DATEDIF(order_date,delivery_date,"D")</f>
        <v>2</v>
      </c>
      <c r="S11685" s="12"/>
    </row>
    <row r="11686" spans="1:19" ht="14.25" customHeight="1" x14ac:dyDescent="0.35">
      <c r="A11686" s="2" t="s">
        <v>7537</v>
      </c>
      <c r="B11686" s="2">
        <v>107504</v>
      </c>
      <c r="C11686" s="2" t="s">
        <v>13</v>
      </c>
      <c r="D11686" s="2" t="s">
        <v>14</v>
      </c>
      <c r="E11686" s="2">
        <v>3627.82</v>
      </c>
      <c r="F11686" s="2">
        <v>0.28999999999999998</v>
      </c>
      <c r="G11686" s="2">
        <v>9</v>
      </c>
      <c r="H11686" s="3">
        <v>45151</v>
      </c>
      <c r="I11686" s="3">
        <v>45152</v>
      </c>
      <c r="J11686" s="2" t="s">
        <v>15</v>
      </c>
      <c r="K11686" s="2" t="s">
        <v>16</v>
      </c>
      <c r="L11686" s="2">
        <v>872.28</v>
      </c>
      <c r="M11686" s="2" t="s">
        <v>23</v>
      </c>
      <c r="N11686" s="11">
        <f>L11686/E11686*100</f>
        <v>24.044191828701532</v>
      </c>
      <c r="O11686" s="12" t="str">
        <f>IF(N11686&lt;10,"Low",IF(N11686&lt;20,"Med","High"))</f>
        <v>High</v>
      </c>
      <c r="P11686" s="12">
        <f>sales*discount</f>
        <v>1052.0678</v>
      </c>
      <c r="Q11686" s="12">
        <f>sales-Discount_Values</f>
        <v>2575.7521999999999</v>
      </c>
      <c r="R11686" s="12">
        <f>DATEDIF(order_date,delivery_date,"D")</f>
        <v>1</v>
      </c>
      <c r="S11686" s="12"/>
    </row>
    <row r="11687" spans="1:19" ht="14.25" customHeight="1" x14ac:dyDescent="0.35">
      <c r="A11687" s="2" t="s">
        <v>7834</v>
      </c>
      <c r="B11687" s="2">
        <v>107801</v>
      </c>
      <c r="C11687" s="2" t="s">
        <v>19</v>
      </c>
      <c r="D11687" s="2" t="s">
        <v>20</v>
      </c>
      <c r="E11687" s="2">
        <v>1045.97</v>
      </c>
      <c r="F11687" s="2">
        <v>0.4</v>
      </c>
      <c r="G11687" s="2">
        <v>2</v>
      </c>
      <c r="H11687" s="3">
        <v>45486</v>
      </c>
      <c r="I11687" s="3">
        <v>45490</v>
      </c>
      <c r="J11687" s="2" t="s">
        <v>15</v>
      </c>
      <c r="K11687" s="2" t="s">
        <v>27</v>
      </c>
      <c r="L11687" s="2">
        <v>251.5</v>
      </c>
      <c r="M11687" s="2" t="s">
        <v>48</v>
      </c>
      <c r="N11687" s="11">
        <f>L11687/E11687*100</f>
        <v>24.044666673040336</v>
      </c>
      <c r="O11687" s="12" t="str">
        <f>IF(N11687&lt;10,"Low",IF(N11687&lt;20,"Med","High"))</f>
        <v>High</v>
      </c>
      <c r="P11687" s="12">
        <f>sales*discount</f>
        <v>418.38800000000003</v>
      </c>
      <c r="Q11687" s="12">
        <f>sales-Discount_Values</f>
        <v>627.58199999999999</v>
      </c>
      <c r="R11687" s="12">
        <f>DATEDIF(order_date,delivery_date,"D")</f>
        <v>4</v>
      </c>
      <c r="S11687" s="12"/>
    </row>
    <row r="11688" spans="1:19" ht="14.25" customHeight="1" x14ac:dyDescent="0.35">
      <c r="A11688" s="2" t="s">
        <v>6883</v>
      </c>
      <c r="B11688" s="2">
        <v>106850</v>
      </c>
      <c r="C11688" s="2" t="s">
        <v>13</v>
      </c>
      <c r="D11688" s="2" t="s">
        <v>33</v>
      </c>
      <c r="E11688" s="2">
        <v>4455.68</v>
      </c>
      <c r="F11688" s="2">
        <v>0.33</v>
      </c>
      <c r="G11688" s="2">
        <v>6</v>
      </c>
      <c r="H11688" s="3">
        <v>45200</v>
      </c>
      <c r="I11688" s="3">
        <v>45204</v>
      </c>
      <c r="J11688" s="2" t="s">
        <v>15</v>
      </c>
      <c r="K11688" s="2" t="s">
        <v>16</v>
      </c>
      <c r="L11688" s="2">
        <v>1071.3699999999999</v>
      </c>
      <c r="M11688" s="2" t="s">
        <v>39</v>
      </c>
      <c r="N11688" s="11">
        <f>L11688/E11688*100</f>
        <v>24.045039141051419</v>
      </c>
      <c r="O11688" s="12" t="str">
        <f>IF(N11688&lt;10,"Low",IF(N11688&lt;20,"Med","High"))</f>
        <v>High</v>
      </c>
      <c r="P11688" s="12">
        <f>sales*discount</f>
        <v>1470.3744000000002</v>
      </c>
      <c r="Q11688" s="12">
        <f>sales-Discount_Values</f>
        <v>2985.3056000000001</v>
      </c>
      <c r="R11688" s="12">
        <f>DATEDIF(order_date,delivery_date,"D")</f>
        <v>4</v>
      </c>
      <c r="S11688" s="12"/>
    </row>
    <row r="11689" spans="1:19" ht="14.25" customHeight="1" x14ac:dyDescent="0.35">
      <c r="A11689" s="2" t="s">
        <v>12640</v>
      </c>
      <c r="B11689" s="2">
        <v>112607</v>
      </c>
      <c r="C11689" s="2" t="s">
        <v>41</v>
      </c>
      <c r="D11689" s="2" t="s">
        <v>33</v>
      </c>
      <c r="E11689" s="2">
        <v>1498.35</v>
      </c>
      <c r="F11689" s="2">
        <v>0.28999999999999998</v>
      </c>
      <c r="G11689" s="2">
        <v>7</v>
      </c>
      <c r="H11689" s="3">
        <v>45260</v>
      </c>
      <c r="I11689" s="3">
        <v>45262</v>
      </c>
      <c r="J11689" s="2" t="s">
        <v>15</v>
      </c>
      <c r="K11689" s="2" t="s">
        <v>27</v>
      </c>
      <c r="L11689" s="2">
        <v>360.28</v>
      </c>
      <c r="M11689" s="2" t="s">
        <v>23</v>
      </c>
      <c r="N11689" s="11">
        <f>L11689/E11689*100</f>
        <v>24.045116294590716</v>
      </c>
      <c r="O11689" s="12" t="str">
        <f>IF(N11689&lt;10,"Low",IF(N11689&lt;20,"Med","High"))</f>
        <v>High</v>
      </c>
      <c r="P11689" s="12">
        <f>sales*discount</f>
        <v>434.52149999999995</v>
      </c>
      <c r="Q11689" s="12">
        <f>sales-Discount_Values</f>
        <v>1063.8285000000001</v>
      </c>
      <c r="R11689" s="12">
        <f>DATEDIF(order_date,delivery_date,"D")</f>
        <v>2</v>
      </c>
      <c r="S11689" s="12"/>
    </row>
    <row r="11690" spans="1:19" ht="14.25" customHeight="1" x14ac:dyDescent="0.35">
      <c r="A11690" s="2" t="s">
        <v>13601</v>
      </c>
      <c r="B11690" s="2">
        <v>113568</v>
      </c>
      <c r="C11690" s="2" t="s">
        <v>25</v>
      </c>
      <c r="D11690" s="2" t="s">
        <v>14</v>
      </c>
      <c r="E11690" s="2">
        <v>1514.77</v>
      </c>
      <c r="F11690" s="2">
        <v>0.32</v>
      </c>
      <c r="G11690" s="2">
        <v>4</v>
      </c>
      <c r="H11690" s="3">
        <v>45633</v>
      </c>
      <c r="I11690" s="3">
        <v>45637</v>
      </c>
      <c r="J11690" s="2" t="s">
        <v>15</v>
      </c>
      <c r="K11690" s="2" t="s">
        <v>27</v>
      </c>
      <c r="L11690" s="2">
        <v>364.37</v>
      </c>
      <c r="M11690" s="2" t="s">
        <v>23</v>
      </c>
      <c r="N11690" s="11">
        <f>L11690/E11690*100</f>
        <v>24.054476917287772</v>
      </c>
      <c r="O11690" s="12" t="str">
        <f>IF(N11690&lt;10,"Low",IF(N11690&lt;20,"Med","High"))</f>
        <v>High</v>
      </c>
      <c r="P11690" s="12">
        <f>sales*discount</f>
        <v>484.72640000000001</v>
      </c>
      <c r="Q11690" s="12">
        <f>sales-Discount_Values</f>
        <v>1030.0436</v>
      </c>
      <c r="R11690" s="12">
        <f>DATEDIF(order_date,delivery_date,"D")</f>
        <v>4</v>
      </c>
      <c r="S11690" s="12"/>
    </row>
    <row r="11691" spans="1:19" ht="14.25" customHeight="1" x14ac:dyDescent="0.35">
      <c r="A11691" s="2" t="s">
        <v>15167</v>
      </c>
      <c r="B11691" s="2">
        <v>115134</v>
      </c>
      <c r="C11691" s="2" t="s">
        <v>19</v>
      </c>
      <c r="D11691" s="2" t="s">
        <v>14</v>
      </c>
      <c r="E11691" s="2">
        <v>4456.12</v>
      </c>
      <c r="F11691" s="2">
        <v>0.02</v>
      </c>
      <c r="G11691" s="2">
        <v>1</v>
      </c>
      <c r="H11691" s="3">
        <v>45075</v>
      </c>
      <c r="I11691" s="3">
        <v>45082</v>
      </c>
      <c r="J11691" s="2" t="s">
        <v>31</v>
      </c>
      <c r="K11691" s="2" t="s">
        <v>27</v>
      </c>
      <c r="L11691" s="2">
        <v>1072.05</v>
      </c>
      <c r="M11691" s="2" t="s">
        <v>23</v>
      </c>
      <c r="N11691" s="11">
        <f>L11691/E11691*100</f>
        <v>24.057924831467734</v>
      </c>
      <c r="O11691" s="12" t="str">
        <f>IF(N11691&lt;10,"Low",IF(N11691&lt;20,"Med","High"))</f>
        <v>High</v>
      </c>
      <c r="P11691" s="12">
        <f>sales*discount</f>
        <v>89.122399999999999</v>
      </c>
      <c r="Q11691" s="12">
        <f>sales-Discount_Values</f>
        <v>4366.9975999999997</v>
      </c>
      <c r="R11691" s="12">
        <f>DATEDIF(order_date,delivery_date,"D")</f>
        <v>7</v>
      </c>
      <c r="S11691" s="12"/>
    </row>
    <row r="11692" spans="1:19" ht="14.25" customHeight="1" x14ac:dyDescent="0.35">
      <c r="A11692" s="2" t="s">
        <v>12799</v>
      </c>
      <c r="B11692" s="2">
        <v>112766</v>
      </c>
      <c r="C11692" s="2" t="s">
        <v>13</v>
      </c>
      <c r="D11692" s="2" t="s">
        <v>14</v>
      </c>
      <c r="E11692" s="2">
        <v>2450.5</v>
      </c>
      <c r="F11692" s="2">
        <v>0.24</v>
      </c>
      <c r="G11692" s="2">
        <v>2</v>
      </c>
      <c r="H11692" s="3">
        <v>45103</v>
      </c>
      <c r="I11692" s="3">
        <v>45109</v>
      </c>
      <c r="J11692" s="2" t="s">
        <v>15</v>
      </c>
      <c r="K11692" s="2" t="s">
        <v>27</v>
      </c>
      <c r="L11692" s="2">
        <v>589.54</v>
      </c>
      <c r="M11692" s="2" t="s">
        <v>34</v>
      </c>
      <c r="N11692" s="11">
        <f>L11692/E11692*100</f>
        <v>24.057947357682107</v>
      </c>
      <c r="O11692" s="12" t="str">
        <f>IF(N11692&lt;10,"Low",IF(N11692&lt;20,"Med","High"))</f>
        <v>High</v>
      </c>
      <c r="P11692" s="12">
        <f>sales*discount</f>
        <v>588.12</v>
      </c>
      <c r="Q11692" s="12">
        <f>sales-Discount_Values</f>
        <v>1862.38</v>
      </c>
      <c r="R11692" s="12">
        <f>DATEDIF(order_date,delivery_date,"D")</f>
        <v>6</v>
      </c>
      <c r="S11692" s="12"/>
    </row>
    <row r="11693" spans="1:19" ht="14.25" customHeight="1" x14ac:dyDescent="0.35">
      <c r="A11693" s="2" t="s">
        <v>10684</v>
      </c>
      <c r="B11693" s="2">
        <v>110651</v>
      </c>
      <c r="C11693" s="2" t="s">
        <v>13</v>
      </c>
      <c r="D11693" s="2" t="s">
        <v>26</v>
      </c>
      <c r="E11693" s="2">
        <v>3491.77</v>
      </c>
      <c r="F11693" s="2">
        <v>0.2</v>
      </c>
      <c r="G11693" s="2">
        <v>7</v>
      </c>
      <c r="H11693" s="3">
        <v>45330</v>
      </c>
      <c r="I11693" s="3">
        <v>45336</v>
      </c>
      <c r="J11693" s="2" t="s">
        <v>21</v>
      </c>
      <c r="K11693" s="2" t="s">
        <v>22</v>
      </c>
      <c r="L11693" s="2">
        <v>840.06</v>
      </c>
      <c r="M11693" s="2" t="s">
        <v>28</v>
      </c>
      <c r="N11693" s="11">
        <f>L11693/E11693*100</f>
        <v>24.05828562591465</v>
      </c>
      <c r="O11693" s="12" t="str">
        <f>IF(N11693&lt;10,"Low",IF(N11693&lt;20,"Med","High"))</f>
        <v>High</v>
      </c>
      <c r="P11693" s="12">
        <f>sales*discount</f>
        <v>698.35400000000004</v>
      </c>
      <c r="Q11693" s="12">
        <f>sales-Discount_Values</f>
        <v>2793.4160000000002</v>
      </c>
      <c r="R11693" s="12">
        <f>DATEDIF(order_date,delivery_date,"D")</f>
        <v>6</v>
      </c>
      <c r="S11693" s="12"/>
    </row>
    <row r="11694" spans="1:19" ht="14.25" customHeight="1" x14ac:dyDescent="0.35">
      <c r="A11694" s="2" t="s">
        <v>2381</v>
      </c>
      <c r="B11694" s="2">
        <v>102348</v>
      </c>
      <c r="C11694" s="2" t="s">
        <v>19</v>
      </c>
      <c r="D11694" s="2" t="s">
        <v>20</v>
      </c>
      <c r="E11694" s="2">
        <v>170.23</v>
      </c>
      <c r="F11694" s="2">
        <v>0.44</v>
      </c>
      <c r="G11694" s="2">
        <v>5</v>
      </c>
      <c r="H11694" s="3">
        <v>45046</v>
      </c>
      <c r="I11694" s="3">
        <v>45052</v>
      </c>
      <c r="J11694" s="2" t="s">
        <v>21</v>
      </c>
      <c r="K11694" s="2" t="s">
        <v>22</v>
      </c>
      <c r="L11694" s="2">
        <v>40.96</v>
      </c>
      <c r="M11694" s="2" t="s">
        <v>34</v>
      </c>
      <c r="N11694" s="11">
        <f>L11694/E11694*100</f>
        <v>24.061563766668627</v>
      </c>
      <c r="O11694" s="12" t="str">
        <f>IF(N11694&lt;10,"Low",IF(N11694&lt;20,"Med","High"))</f>
        <v>High</v>
      </c>
      <c r="P11694" s="12">
        <f>sales*discount</f>
        <v>74.901200000000003</v>
      </c>
      <c r="Q11694" s="12">
        <f>sales-Discount_Values</f>
        <v>95.328799999999987</v>
      </c>
      <c r="R11694" s="12">
        <f>DATEDIF(order_date,delivery_date,"D")</f>
        <v>6</v>
      </c>
      <c r="S11694" s="12"/>
    </row>
    <row r="11695" spans="1:19" ht="14.25" customHeight="1" x14ac:dyDescent="0.35">
      <c r="A11695" s="2" t="s">
        <v>11513</v>
      </c>
      <c r="B11695" s="2">
        <v>111480</v>
      </c>
      <c r="C11695" s="2" t="s">
        <v>19</v>
      </c>
      <c r="D11695" s="2" t="s">
        <v>36</v>
      </c>
      <c r="E11695" s="2">
        <v>1634.27</v>
      </c>
      <c r="F11695" s="2">
        <v>0.49</v>
      </c>
      <c r="G11695" s="2">
        <v>9</v>
      </c>
      <c r="H11695" s="3">
        <v>45242</v>
      </c>
      <c r="I11695" s="3">
        <v>45249</v>
      </c>
      <c r="J11695" s="2" t="s">
        <v>21</v>
      </c>
      <c r="K11695" s="2" t="s">
        <v>27</v>
      </c>
      <c r="L11695" s="2">
        <v>393.26</v>
      </c>
      <c r="M11695" s="2" t="s">
        <v>34</v>
      </c>
      <c r="N11695" s="11">
        <f>L11695/E11695*100</f>
        <v>24.063343266412527</v>
      </c>
      <c r="O11695" s="12" t="str">
        <f>IF(N11695&lt;10,"Low",IF(N11695&lt;20,"Med","High"))</f>
        <v>High</v>
      </c>
      <c r="P11695" s="12">
        <f>sales*discount</f>
        <v>800.79229999999995</v>
      </c>
      <c r="Q11695" s="12">
        <f>sales-Discount_Values</f>
        <v>833.47770000000003</v>
      </c>
      <c r="R11695" s="12">
        <f>DATEDIF(order_date,delivery_date,"D")</f>
        <v>7</v>
      </c>
      <c r="S11695" s="12"/>
    </row>
    <row r="11696" spans="1:19" ht="14.25" customHeight="1" x14ac:dyDescent="0.35">
      <c r="A11696" s="2" t="s">
        <v>5836</v>
      </c>
      <c r="B11696" s="2">
        <v>105803</v>
      </c>
      <c r="C11696" s="2" t="s">
        <v>25</v>
      </c>
      <c r="D11696" s="2" t="s">
        <v>26</v>
      </c>
      <c r="E11696" s="2">
        <v>4501.96</v>
      </c>
      <c r="F11696" s="2">
        <v>0.08</v>
      </c>
      <c r="G11696" s="2">
        <v>4</v>
      </c>
      <c r="H11696" s="3">
        <v>45458</v>
      </c>
      <c r="I11696" s="3">
        <v>45463</v>
      </c>
      <c r="J11696" s="2" t="s">
        <v>31</v>
      </c>
      <c r="K11696" s="2" t="s">
        <v>22</v>
      </c>
      <c r="L11696" s="2">
        <v>1083.3599999999999</v>
      </c>
      <c r="M11696" s="2" t="s">
        <v>39</v>
      </c>
      <c r="N11696" s="11">
        <f>L11696/E11696*100</f>
        <v>24.064185377035777</v>
      </c>
      <c r="O11696" s="12" t="str">
        <f>IF(N11696&lt;10,"Low",IF(N11696&lt;20,"Med","High"))</f>
        <v>High</v>
      </c>
      <c r="P11696" s="12">
        <f>sales*discount</f>
        <v>360.15680000000003</v>
      </c>
      <c r="Q11696" s="12">
        <f>sales-Discount_Values</f>
        <v>4141.8032000000003</v>
      </c>
      <c r="R11696" s="12">
        <f>DATEDIF(order_date,delivery_date,"D")</f>
        <v>5</v>
      </c>
      <c r="S11696" s="12"/>
    </row>
    <row r="11697" spans="1:19" ht="14.25" customHeight="1" x14ac:dyDescent="0.35">
      <c r="A11697" s="2" t="s">
        <v>9078</v>
      </c>
      <c r="B11697" s="2">
        <v>109045</v>
      </c>
      <c r="C11697" s="2" t="s">
        <v>19</v>
      </c>
      <c r="D11697" s="2" t="s">
        <v>26</v>
      </c>
      <c r="E11697" s="2">
        <v>3724.61</v>
      </c>
      <c r="F11697" s="2">
        <v>7.0000000000000007E-2</v>
      </c>
      <c r="G11697" s="2">
        <v>3</v>
      </c>
      <c r="H11697" s="3">
        <v>45011</v>
      </c>
      <c r="I11697" s="3">
        <v>45017</v>
      </c>
      <c r="J11697" s="2" t="s">
        <v>15</v>
      </c>
      <c r="K11697" s="2" t="s">
        <v>22</v>
      </c>
      <c r="L11697" s="2">
        <v>896.32</v>
      </c>
      <c r="M11697" s="2" t="s">
        <v>39</v>
      </c>
      <c r="N11697" s="11">
        <f>L11697/E11697*100</f>
        <v>24.064801415450209</v>
      </c>
      <c r="O11697" s="12" t="str">
        <f>IF(N11697&lt;10,"Low",IF(N11697&lt;20,"Med","High"))</f>
        <v>High</v>
      </c>
      <c r="P11697" s="12">
        <f>sales*discount</f>
        <v>260.72270000000003</v>
      </c>
      <c r="Q11697" s="12">
        <f>sales-Discount_Values</f>
        <v>3463.8873000000003</v>
      </c>
      <c r="R11697" s="12">
        <f>DATEDIF(order_date,delivery_date,"D")</f>
        <v>6</v>
      </c>
      <c r="S11697" s="12"/>
    </row>
    <row r="11698" spans="1:19" ht="14.25" customHeight="1" x14ac:dyDescent="0.35">
      <c r="A11698" s="2" t="s">
        <v>2158</v>
      </c>
      <c r="B11698" s="2">
        <v>102125</v>
      </c>
      <c r="C11698" s="2" t="s">
        <v>41</v>
      </c>
      <c r="D11698" s="2" t="s">
        <v>26</v>
      </c>
      <c r="E11698" s="2">
        <v>412.76</v>
      </c>
      <c r="F11698" s="2">
        <v>0.36</v>
      </c>
      <c r="G11698" s="2">
        <v>4</v>
      </c>
      <c r="H11698" s="3">
        <v>45201</v>
      </c>
      <c r="I11698" s="3">
        <v>45206</v>
      </c>
      <c r="J11698" s="2" t="s">
        <v>21</v>
      </c>
      <c r="K11698" s="2" t="s">
        <v>27</v>
      </c>
      <c r="L11698" s="2">
        <v>99.35</v>
      </c>
      <c r="M11698" s="2" t="s">
        <v>39</v>
      </c>
      <c r="N11698" s="11">
        <f>L11698/E11698*100</f>
        <v>24.069677294311465</v>
      </c>
      <c r="O11698" s="12" t="str">
        <f>IF(N11698&lt;10,"Low",IF(N11698&lt;20,"Med","High"))</f>
        <v>High</v>
      </c>
      <c r="P11698" s="12">
        <f>sales*discount</f>
        <v>148.59359999999998</v>
      </c>
      <c r="Q11698" s="12">
        <f>sales-Discount_Values</f>
        <v>264.16640000000001</v>
      </c>
      <c r="R11698" s="12">
        <f>DATEDIF(order_date,delivery_date,"D")</f>
        <v>5</v>
      </c>
      <c r="S11698" s="12"/>
    </row>
    <row r="11699" spans="1:19" ht="14.25" customHeight="1" x14ac:dyDescent="0.35">
      <c r="A11699" s="2" t="s">
        <v>5444</v>
      </c>
      <c r="B11699" s="2">
        <v>105411</v>
      </c>
      <c r="C11699" s="2" t="s">
        <v>25</v>
      </c>
      <c r="D11699" s="2" t="s">
        <v>20</v>
      </c>
      <c r="E11699" s="2">
        <v>1354.44</v>
      </c>
      <c r="F11699" s="2">
        <v>0.27</v>
      </c>
      <c r="G11699" s="2">
        <v>6</v>
      </c>
      <c r="H11699" s="3">
        <v>45200</v>
      </c>
      <c r="I11699" s="3">
        <v>45202</v>
      </c>
      <c r="J11699" s="2" t="s">
        <v>21</v>
      </c>
      <c r="K11699" s="2" t="s">
        <v>27</v>
      </c>
      <c r="L11699" s="2">
        <v>326.01</v>
      </c>
      <c r="M11699" s="2" t="s">
        <v>34</v>
      </c>
      <c r="N11699" s="11">
        <f>L11699/E11699*100</f>
        <v>24.069726233720207</v>
      </c>
      <c r="O11699" s="12" t="str">
        <f>IF(N11699&lt;10,"Low",IF(N11699&lt;20,"Med","High"))</f>
        <v>High</v>
      </c>
      <c r="P11699" s="12">
        <f>sales*discount</f>
        <v>365.69880000000006</v>
      </c>
      <c r="Q11699" s="12">
        <f>sales-Discount_Values</f>
        <v>988.74119999999994</v>
      </c>
      <c r="R11699" s="12">
        <f>DATEDIF(order_date,delivery_date,"D")</f>
        <v>2</v>
      </c>
      <c r="S11699" s="12"/>
    </row>
    <row r="11700" spans="1:19" ht="14.25" customHeight="1" x14ac:dyDescent="0.35">
      <c r="A11700" s="2" t="s">
        <v>8297</v>
      </c>
      <c r="B11700" s="2">
        <v>108264</v>
      </c>
      <c r="C11700" s="2" t="s">
        <v>19</v>
      </c>
      <c r="D11700" s="2" t="s">
        <v>20</v>
      </c>
      <c r="E11700" s="2">
        <v>3569.79</v>
      </c>
      <c r="F11700" s="2">
        <v>0.38</v>
      </c>
      <c r="G11700" s="2">
        <v>7</v>
      </c>
      <c r="H11700" s="3">
        <v>45243</v>
      </c>
      <c r="I11700" s="3">
        <v>45245</v>
      </c>
      <c r="J11700" s="2" t="s">
        <v>15</v>
      </c>
      <c r="K11700" s="2" t="s">
        <v>22</v>
      </c>
      <c r="L11700" s="2">
        <v>859.25</v>
      </c>
      <c r="M11700" s="2" t="s">
        <v>34</v>
      </c>
      <c r="N11700" s="11">
        <f>L11700/E11700*100</f>
        <v>24.070043335882506</v>
      </c>
      <c r="O11700" s="12" t="str">
        <f>IF(N11700&lt;10,"Low",IF(N11700&lt;20,"Med","High"))</f>
        <v>High</v>
      </c>
      <c r="P11700" s="12">
        <f>sales*discount</f>
        <v>1356.5201999999999</v>
      </c>
      <c r="Q11700" s="12">
        <f>sales-Discount_Values</f>
        <v>2213.2698</v>
      </c>
      <c r="R11700" s="12">
        <f>DATEDIF(order_date,delivery_date,"D")</f>
        <v>2</v>
      </c>
      <c r="S11700" s="12"/>
    </row>
    <row r="11701" spans="1:19" ht="14.25" customHeight="1" x14ac:dyDescent="0.35">
      <c r="A11701" s="2" t="s">
        <v>4627</v>
      </c>
      <c r="B11701" s="2">
        <v>104594</v>
      </c>
      <c r="C11701" s="2" t="s">
        <v>13</v>
      </c>
      <c r="D11701" s="2" t="s">
        <v>20</v>
      </c>
      <c r="E11701" s="2">
        <v>4445.78</v>
      </c>
      <c r="F11701" s="2">
        <v>0.48</v>
      </c>
      <c r="G11701" s="2">
        <v>4</v>
      </c>
      <c r="H11701" s="3">
        <v>45521</v>
      </c>
      <c r="I11701" s="3">
        <v>45527</v>
      </c>
      <c r="J11701" s="2" t="s">
        <v>31</v>
      </c>
      <c r="K11701" s="2" t="s">
        <v>22</v>
      </c>
      <c r="L11701" s="2">
        <v>1070.1400000000001</v>
      </c>
      <c r="M11701" s="2" t="s">
        <v>34</v>
      </c>
      <c r="N11701" s="11">
        <f>L11701/E11701*100</f>
        <v>24.070916689534798</v>
      </c>
      <c r="O11701" s="12" t="str">
        <f>IF(N11701&lt;10,"Low",IF(N11701&lt;20,"Med","High"))</f>
        <v>High</v>
      </c>
      <c r="P11701" s="12">
        <f>sales*discount</f>
        <v>2133.9743999999996</v>
      </c>
      <c r="Q11701" s="12">
        <f>sales-Discount_Values</f>
        <v>2311.8056000000001</v>
      </c>
      <c r="R11701" s="12">
        <f>DATEDIF(order_date,delivery_date,"D")</f>
        <v>6</v>
      </c>
      <c r="S11701" s="12"/>
    </row>
    <row r="11702" spans="1:19" ht="14.25" customHeight="1" x14ac:dyDescent="0.35">
      <c r="A11702" s="2" t="s">
        <v>6842</v>
      </c>
      <c r="B11702" s="2">
        <v>106809</v>
      </c>
      <c r="C11702" s="2" t="s">
        <v>13</v>
      </c>
      <c r="D11702" s="2" t="s">
        <v>36</v>
      </c>
      <c r="E11702" s="2">
        <v>4617.7700000000004</v>
      </c>
      <c r="F11702" s="2">
        <v>0.11</v>
      </c>
      <c r="G11702" s="2">
        <v>4</v>
      </c>
      <c r="H11702" s="3">
        <v>45283</v>
      </c>
      <c r="I11702" s="3">
        <v>45289</v>
      </c>
      <c r="J11702" s="2" t="s">
        <v>21</v>
      </c>
      <c r="K11702" s="2" t="s">
        <v>16</v>
      </c>
      <c r="L11702" s="2">
        <v>1111.58</v>
      </c>
      <c r="M11702" s="2" t="s">
        <v>17</v>
      </c>
      <c r="N11702" s="11">
        <f>L11702/E11702*100</f>
        <v>24.071792228716454</v>
      </c>
      <c r="O11702" s="12" t="str">
        <f>IF(N11702&lt;10,"Low",IF(N11702&lt;20,"Med","High"))</f>
        <v>High</v>
      </c>
      <c r="P11702" s="12">
        <f>sales*discount</f>
        <v>507.95470000000006</v>
      </c>
      <c r="Q11702" s="12">
        <f>sales-Discount_Values</f>
        <v>4109.8153000000002</v>
      </c>
      <c r="R11702" s="12">
        <f>DATEDIF(order_date,delivery_date,"D")</f>
        <v>6</v>
      </c>
      <c r="S11702" s="12"/>
    </row>
    <row r="11703" spans="1:19" ht="14.25" customHeight="1" x14ac:dyDescent="0.35">
      <c r="A11703" s="2" t="s">
        <v>3436</v>
      </c>
      <c r="B11703" s="2">
        <v>103403</v>
      </c>
      <c r="C11703" s="2" t="s">
        <v>19</v>
      </c>
      <c r="D11703" s="2" t="s">
        <v>20</v>
      </c>
      <c r="E11703" s="2">
        <v>4106.42</v>
      </c>
      <c r="F11703" s="2">
        <v>0.15</v>
      </c>
      <c r="G11703" s="2">
        <v>2</v>
      </c>
      <c r="H11703" s="3">
        <v>45456</v>
      </c>
      <c r="I11703" s="3">
        <v>45457</v>
      </c>
      <c r="J11703" s="2" t="s">
        <v>21</v>
      </c>
      <c r="K11703" s="2" t="s">
        <v>27</v>
      </c>
      <c r="L11703" s="2">
        <v>988.51</v>
      </c>
      <c r="M11703" s="2" t="s">
        <v>48</v>
      </c>
      <c r="N11703" s="11">
        <f>L11703/E11703*100</f>
        <v>24.072306291124629</v>
      </c>
      <c r="O11703" s="12" t="str">
        <f>IF(N11703&lt;10,"Low",IF(N11703&lt;20,"Med","High"))</f>
        <v>High</v>
      </c>
      <c r="P11703" s="12">
        <f>sales*discount</f>
        <v>615.96299999999997</v>
      </c>
      <c r="Q11703" s="12">
        <f>sales-Discount_Values</f>
        <v>3490.4570000000003</v>
      </c>
      <c r="R11703" s="12">
        <f>DATEDIF(order_date,delivery_date,"D")</f>
        <v>1</v>
      </c>
      <c r="S11703" s="12"/>
    </row>
    <row r="11704" spans="1:19" ht="14.25" customHeight="1" x14ac:dyDescent="0.35">
      <c r="A11704" s="2" t="s">
        <v>3098</v>
      </c>
      <c r="B11704" s="2">
        <v>103065</v>
      </c>
      <c r="C11704" s="2" t="s">
        <v>41</v>
      </c>
      <c r="D11704" s="2" t="s">
        <v>26</v>
      </c>
      <c r="E11704" s="2">
        <v>1801.16</v>
      </c>
      <c r="F11704" s="2">
        <v>0.31</v>
      </c>
      <c r="G11704" s="2">
        <v>6</v>
      </c>
      <c r="H11704" s="3">
        <v>45372</v>
      </c>
      <c r="I11704" s="3">
        <v>45377</v>
      </c>
      <c r="J11704" s="2" t="s">
        <v>31</v>
      </c>
      <c r="K11704" s="2" t="s">
        <v>16</v>
      </c>
      <c r="L11704" s="2">
        <v>433.62</v>
      </c>
      <c r="M11704" s="2" t="s">
        <v>39</v>
      </c>
      <c r="N11704" s="11">
        <f>L11704/E11704*100</f>
        <v>24.074485331675142</v>
      </c>
      <c r="O11704" s="12" t="str">
        <f>IF(N11704&lt;10,"Low",IF(N11704&lt;20,"Med","High"))</f>
        <v>High</v>
      </c>
      <c r="P11704" s="12">
        <f>sales*discount</f>
        <v>558.3596</v>
      </c>
      <c r="Q11704" s="12">
        <f>sales-Discount_Values</f>
        <v>1242.8004000000001</v>
      </c>
      <c r="R11704" s="12">
        <f>DATEDIF(order_date,delivery_date,"D")</f>
        <v>5</v>
      </c>
      <c r="S11704" s="12"/>
    </row>
    <row r="11705" spans="1:19" ht="14.25" customHeight="1" x14ac:dyDescent="0.35">
      <c r="A11705" s="2" t="s">
        <v>7694</v>
      </c>
      <c r="B11705" s="2">
        <v>107661</v>
      </c>
      <c r="C11705" s="2" t="s">
        <v>19</v>
      </c>
      <c r="D11705" s="2" t="s">
        <v>14</v>
      </c>
      <c r="E11705" s="2">
        <v>308.02999999999997</v>
      </c>
      <c r="F11705" s="2">
        <v>0.08</v>
      </c>
      <c r="G11705" s="2">
        <v>3</v>
      </c>
      <c r="H11705" s="3">
        <v>45542</v>
      </c>
      <c r="I11705" s="3">
        <v>45545</v>
      </c>
      <c r="J11705" s="2" t="s">
        <v>31</v>
      </c>
      <c r="K11705" s="2" t="s">
        <v>16</v>
      </c>
      <c r="L11705" s="2">
        <v>74.16</v>
      </c>
      <c r="M11705" s="2" t="s">
        <v>48</v>
      </c>
      <c r="N11705" s="11">
        <f>L11705/E11705*100</f>
        <v>24.075577054183032</v>
      </c>
      <c r="O11705" s="12" t="str">
        <f>IF(N11705&lt;10,"Low",IF(N11705&lt;20,"Med","High"))</f>
        <v>High</v>
      </c>
      <c r="P11705" s="12">
        <f>sales*discount</f>
        <v>24.642399999999999</v>
      </c>
      <c r="Q11705" s="12">
        <f>sales-Discount_Values</f>
        <v>283.38759999999996</v>
      </c>
      <c r="R11705" s="12">
        <f>DATEDIF(order_date,delivery_date,"D")</f>
        <v>3</v>
      </c>
      <c r="S11705" s="12"/>
    </row>
    <row r="11706" spans="1:19" ht="14.25" customHeight="1" x14ac:dyDescent="0.35">
      <c r="A11706" s="2" t="s">
        <v>6710</v>
      </c>
      <c r="B11706" s="2">
        <v>106677</v>
      </c>
      <c r="C11706" s="2" t="s">
        <v>25</v>
      </c>
      <c r="D11706" s="2" t="s">
        <v>36</v>
      </c>
      <c r="E11706" s="2">
        <v>4269.6000000000004</v>
      </c>
      <c r="F11706" s="2">
        <v>0.25</v>
      </c>
      <c r="G11706" s="2">
        <v>2</v>
      </c>
      <c r="H11706" s="3">
        <v>45237</v>
      </c>
      <c r="I11706" s="3">
        <v>45240</v>
      </c>
      <c r="J11706" s="2" t="s">
        <v>31</v>
      </c>
      <c r="K11706" s="2" t="s">
        <v>27</v>
      </c>
      <c r="L11706" s="2">
        <v>1027.97</v>
      </c>
      <c r="M11706" s="2" t="s">
        <v>23</v>
      </c>
      <c r="N11706" s="11">
        <f>L11706/E11706*100</f>
        <v>24.076494285178939</v>
      </c>
      <c r="O11706" s="12" t="str">
        <f>IF(N11706&lt;10,"Low",IF(N11706&lt;20,"Med","High"))</f>
        <v>High</v>
      </c>
      <c r="P11706" s="12">
        <f>sales*discount</f>
        <v>1067.4000000000001</v>
      </c>
      <c r="Q11706" s="12">
        <f>sales-Discount_Values</f>
        <v>3202.2000000000003</v>
      </c>
      <c r="R11706" s="12">
        <f>DATEDIF(order_date,delivery_date,"D")</f>
        <v>3</v>
      </c>
      <c r="S11706" s="12"/>
    </row>
    <row r="11707" spans="1:19" ht="14.25" customHeight="1" x14ac:dyDescent="0.35">
      <c r="A11707" s="2" t="s">
        <v>12312</v>
      </c>
      <c r="B11707" s="2">
        <v>112279</v>
      </c>
      <c r="C11707" s="2" t="s">
        <v>13</v>
      </c>
      <c r="D11707" s="2" t="s">
        <v>26</v>
      </c>
      <c r="E11707" s="2">
        <v>961.35</v>
      </c>
      <c r="F11707" s="2">
        <v>0.01</v>
      </c>
      <c r="G11707" s="2">
        <v>3</v>
      </c>
      <c r="H11707" s="3">
        <v>44962</v>
      </c>
      <c r="I11707" s="3">
        <v>44967</v>
      </c>
      <c r="J11707" s="2" t="s">
        <v>31</v>
      </c>
      <c r="K11707" s="2" t="s">
        <v>27</v>
      </c>
      <c r="L11707" s="2">
        <v>231.47</v>
      </c>
      <c r="M11707" s="2" t="s">
        <v>48</v>
      </c>
      <c r="N11707" s="11">
        <f>L11707/E11707*100</f>
        <v>24.077599209445051</v>
      </c>
      <c r="O11707" s="12" t="str">
        <f>IF(N11707&lt;10,"Low",IF(N11707&lt;20,"Med","High"))</f>
        <v>High</v>
      </c>
      <c r="P11707" s="12">
        <f>sales*discount</f>
        <v>9.6135000000000002</v>
      </c>
      <c r="Q11707" s="12">
        <f>sales-Discount_Values</f>
        <v>951.73649999999998</v>
      </c>
      <c r="R11707" s="12">
        <f>DATEDIF(order_date,delivery_date,"D")</f>
        <v>5</v>
      </c>
      <c r="S11707" s="12"/>
    </row>
    <row r="11708" spans="1:19" ht="14.25" customHeight="1" x14ac:dyDescent="0.35">
      <c r="A11708" s="2" t="s">
        <v>15327</v>
      </c>
      <c r="B11708" s="2">
        <v>115294</v>
      </c>
      <c r="C11708" s="2" t="s">
        <v>19</v>
      </c>
      <c r="D11708" s="2" t="s">
        <v>36</v>
      </c>
      <c r="E11708" s="2">
        <v>1154.8</v>
      </c>
      <c r="F11708" s="2">
        <v>0.18</v>
      </c>
      <c r="G11708" s="2">
        <v>7</v>
      </c>
      <c r="H11708" s="3">
        <v>45052</v>
      </c>
      <c r="I11708" s="3">
        <v>45056</v>
      </c>
      <c r="J11708" s="2" t="s">
        <v>31</v>
      </c>
      <c r="K11708" s="2" t="s">
        <v>16</v>
      </c>
      <c r="L11708" s="2">
        <v>278.06</v>
      </c>
      <c r="M11708" s="2" t="s">
        <v>28</v>
      </c>
      <c r="N11708" s="11">
        <f>L11708/E11708*100</f>
        <v>24.078628333910636</v>
      </c>
      <c r="O11708" s="12" t="str">
        <f>IF(N11708&lt;10,"Low",IF(N11708&lt;20,"Med","High"))</f>
        <v>High</v>
      </c>
      <c r="P11708" s="12">
        <f>sales*discount</f>
        <v>207.86399999999998</v>
      </c>
      <c r="Q11708" s="12">
        <f>sales-Discount_Values</f>
        <v>946.93599999999992</v>
      </c>
      <c r="R11708" s="12">
        <f>DATEDIF(order_date,delivery_date,"D")</f>
        <v>4</v>
      </c>
      <c r="S11708" s="12"/>
    </row>
    <row r="11709" spans="1:19" ht="14.25" customHeight="1" x14ac:dyDescent="0.35">
      <c r="A11709" s="2" t="s">
        <v>9695</v>
      </c>
      <c r="B11709" s="2">
        <v>109662</v>
      </c>
      <c r="C11709" s="2" t="s">
        <v>19</v>
      </c>
      <c r="D11709" s="2" t="s">
        <v>33</v>
      </c>
      <c r="E11709" s="2">
        <v>2551.77</v>
      </c>
      <c r="F11709" s="2">
        <v>0.11</v>
      </c>
      <c r="G11709" s="2">
        <v>1</v>
      </c>
      <c r="H11709" s="3">
        <v>45381</v>
      </c>
      <c r="I11709" s="3">
        <v>45385</v>
      </c>
      <c r="J11709" s="2" t="s">
        <v>31</v>
      </c>
      <c r="K11709" s="2" t="s">
        <v>16</v>
      </c>
      <c r="L11709" s="2">
        <v>614.48</v>
      </c>
      <c r="M11709" s="2" t="s">
        <v>23</v>
      </c>
      <c r="N11709" s="11">
        <f>L11709/E11709*100</f>
        <v>24.080540174075253</v>
      </c>
      <c r="O11709" s="12" t="str">
        <f>IF(N11709&lt;10,"Low",IF(N11709&lt;20,"Med","High"))</f>
        <v>High</v>
      </c>
      <c r="P11709" s="12">
        <f>sales*discount</f>
        <v>280.69470000000001</v>
      </c>
      <c r="Q11709" s="12">
        <f>sales-Discount_Values</f>
        <v>2271.0753</v>
      </c>
      <c r="R11709" s="12">
        <f>DATEDIF(order_date,delivery_date,"D")</f>
        <v>4</v>
      </c>
      <c r="S11709" s="12"/>
    </row>
    <row r="11710" spans="1:19" ht="14.25" customHeight="1" x14ac:dyDescent="0.35">
      <c r="A11710" s="2" t="s">
        <v>5502</v>
      </c>
      <c r="B11710" s="2">
        <v>105469</v>
      </c>
      <c r="C11710" s="2" t="s">
        <v>13</v>
      </c>
      <c r="D11710" s="2" t="s">
        <v>14</v>
      </c>
      <c r="E11710" s="2">
        <v>1490.91</v>
      </c>
      <c r="F11710" s="2">
        <v>0.35</v>
      </c>
      <c r="G11710" s="2">
        <v>1</v>
      </c>
      <c r="H11710" s="3">
        <v>45487</v>
      </c>
      <c r="I11710" s="3">
        <v>45490</v>
      </c>
      <c r="J11710" s="2" t="s">
        <v>31</v>
      </c>
      <c r="K11710" s="2" t="s">
        <v>27</v>
      </c>
      <c r="L11710" s="2">
        <v>359.04</v>
      </c>
      <c r="M11710" s="2" t="s">
        <v>39</v>
      </c>
      <c r="N11710" s="11">
        <f>L11710/E11710*100</f>
        <v>24.081936535404552</v>
      </c>
      <c r="O11710" s="12" t="str">
        <f>IF(N11710&lt;10,"Low",IF(N11710&lt;20,"Med","High"))</f>
        <v>High</v>
      </c>
      <c r="P11710" s="12">
        <f>sales*discount</f>
        <v>521.81849999999997</v>
      </c>
      <c r="Q11710" s="12">
        <f>sales-Discount_Values</f>
        <v>969.09150000000011</v>
      </c>
      <c r="R11710" s="12">
        <f>DATEDIF(order_date,delivery_date,"D")</f>
        <v>3</v>
      </c>
      <c r="S11710" s="12"/>
    </row>
    <row r="11711" spans="1:19" ht="14.25" customHeight="1" x14ac:dyDescent="0.35">
      <c r="A11711" s="2" t="s">
        <v>10710</v>
      </c>
      <c r="B11711" s="2">
        <v>110677</v>
      </c>
      <c r="C11711" s="2" t="s">
        <v>25</v>
      </c>
      <c r="D11711" s="2" t="s">
        <v>20</v>
      </c>
      <c r="E11711" s="2">
        <v>4315.34</v>
      </c>
      <c r="F11711" s="2">
        <v>0.37</v>
      </c>
      <c r="G11711" s="2">
        <v>6</v>
      </c>
      <c r="H11711" s="3">
        <v>45642</v>
      </c>
      <c r="I11711" s="3">
        <v>45646</v>
      </c>
      <c r="J11711" s="2" t="s">
        <v>31</v>
      </c>
      <c r="K11711" s="2" t="s">
        <v>22</v>
      </c>
      <c r="L11711" s="2">
        <v>1039.24</v>
      </c>
      <c r="M11711" s="2" t="s">
        <v>28</v>
      </c>
      <c r="N11711" s="11">
        <f>L11711/E11711*100</f>
        <v>24.082459319543766</v>
      </c>
      <c r="O11711" s="12" t="str">
        <f>IF(N11711&lt;10,"Low",IF(N11711&lt;20,"Med","High"))</f>
        <v>High</v>
      </c>
      <c r="P11711" s="12">
        <f>sales*discount</f>
        <v>1596.6758</v>
      </c>
      <c r="Q11711" s="12">
        <f>sales-Discount_Values</f>
        <v>2718.6642000000002</v>
      </c>
      <c r="R11711" s="12">
        <f>DATEDIF(order_date,delivery_date,"D")</f>
        <v>4</v>
      </c>
      <c r="S11711" s="12"/>
    </row>
    <row r="11712" spans="1:19" ht="14.25" customHeight="1" x14ac:dyDescent="0.35">
      <c r="A11712" s="2" t="s">
        <v>4847</v>
      </c>
      <c r="B11712" s="2">
        <v>104814</v>
      </c>
      <c r="C11712" s="2" t="s">
        <v>19</v>
      </c>
      <c r="D11712" s="2" t="s">
        <v>36</v>
      </c>
      <c r="E11712" s="2">
        <v>3934.86</v>
      </c>
      <c r="F11712" s="2">
        <v>0.26</v>
      </c>
      <c r="G11712" s="2">
        <v>5</v>
      </c>
      <c r="H11712" s="3">
        <v>44953</v>
      </c>
      <c r="I11712" s="3">
        <v>44959</v>
      </c>
      <c r="J11712" s="2" t="s">
        <v>15</v>
      </c>
      <c r="K11712" s="2" t="s">
        <v>22</v>
      </c>
      <c r="L11712" s="2">
        <v>947.71</v>
      </c>
      <c r="M11712" s="2" t="s">
        <v>34</v>
      </c>
      <c r="N11712" s="11">
        <f>L11712/E11712*100</f>
        <v>24.084973798305402</v>
      </c>
      <c r="O11712" s="12" t="str">
        <f>IF(N11712&lt;10,"Low",IF(N11712&lt;20,"Med","High"))</f>
        <v>High</v>
      </c>
      <c r="P11712" s="12">
        <f>sales*discount</f>
        <v>1023.0636000000001</v>
      </c>
      <c r="Q11712" s="12">
        <f>sales-Discount_Values</f>
        <v>2911.7964000000002</v>
      </c>
      <c r="R11712" s="12">
        <f>DATEDIF(order_date,delivery_date,"D")</f>
        <v>6</v>
      </c>
      <c r="S11712" s="12"/>
    </row>
    <row r="11713" spans="1:19" ht="14.25" customHeight="1" x14ac:dyDescent="0.35">
      <c r="A11713" s="2" t="s">
        <v>13895</v>
      </c>
      <c r="B11713" s="2">
        <v>113862</v>
      </c>
      <c r="C11713" s="2" t="s">
        <v>25</v>
      </c>
      <c r="D11713" s="2" t="s">
        <v>20</v>
      </c>
      <c r="E11713" s="2">
        <v>1969.53</v>
      </c>
      <c r="F11713" s="2">
        <v>0.34</v>
      </c>
      <c r="G11713" s="2">
        <v>5</v>
      </c>
      <c r="H11713" s="3">
        <v>45027</v>
      </c>
      <c r="I11713" s="3">
        <v>45028</v>
      </c>
      <c r="J11713" s="2" t="s">
        <v>21</v>
      </c>
      <c r="K11713" s="2" t="s">
        <v>16</v>
      </c>
      <c r="L11713" s="2">
        <v>474.38</v>
      </c>
      <c r="M11713" s="2" t="s">
        <v>39</v>
      </c>
      <c r="N11713" s="11">
        <f>L11713/E11713*100</f>
        <v>24.085949439714042</v>
      </c>
      <c r="O11713" s="12" t="str">
        <f>IF(N11713&lt;10,"Low",IF(N11713&lt;20,"Med","High"))</f>
        <v>High</v>
      </c>
      <c r="P11713" s="12">
        <f>sales*discount</f>
        <v>669.64020000000005</v>
      </c>
      <c r="Q11713" s="12">
        <f>sales-Discount_Values</f>
        <v>1299.8897999999999</v>
      </c>
      <c r="R11713" s="12">
        <f>DATEDIF(order_date,delivery_date,"D")</f>
        <v>1</v>
      </c>
      <c r="S11713" s="12"/>
    </row>
    <row r="11714" spans="1:19" ht="14.25" customHeight="1" x14ac:dyDescent="0.35">
      <c r="A11714" s="2" t="s">
        <v>10548</v>
      </c>
      <c r="B11714" s="2">
        <v>110515</v>
      </c>
      <c r="C11714" s="2" t="s">
        <v>25</v>
      </c>
      <c r="D11714" s="2" t="s">
        <v>33</v>
      </c>
      <c r="E11714" s="2">
        <v>1497.67</v>
      </c>
      <c r="F11714" s="2">
        <v>0.42</v>
      </c>
      <c r="G11714" s="2">
        <v>5</v>
      </c>
      <c r="H11714" s="3">
        <v>45464</v>
      </c>
      <c r="I11714" s="3">
        <v>45469</v>
      </c>
      <c r="J11714" s="2" t="s">
        <v>15</v>
      </c>
      <c r="K11714" s="2" t="s">
        <v>16</v>
      </c>
      <c r="L11714" s="2">
        <v>360.78</v>
      </c>
      <c r="M11714" s="2" t="s">
        <v>28</v>
      </c>
      <c r="N11714" s="11">
        <f>L11714/E11714*100</f>
        <v>24.089418897353887</v>
      </c>
      <c r="O11714" s="12" t="str">
        <f>IF(N11714&lt;10,"Low",IF(N11714&lt;20,"Med","High"))</f>
        <v>High</v>
      </c>
      <c r="P11714" s="12">
        <f>sales*discount</f>
        <v>629.02139999999997</v>
      </c>
      <c r="Q11714" s="12">
        <f>sales-Discount_Values</f>
        <v>868.6486000000001</v>
      </c>
      <c r="R11714" s="12">
        <f>DATEDIF(order_date,delivery_date,"D")</f>
        <v>5</v>
      </c>
      <c r="S11714" s="12"/>
    </row>
    <row r="11715" spans="1:19" ht="14.25" customHeight="1" x14ac:dyDescent="0.35">
      <c r="A11715" s="2" t="s">
        <v>6231</v>
      </c>
      <c r="B11715" s="2">
        <v>106198</v>
      </c>
      <c r="C11715" s="2" t="s">
        <v>41</v>
      </c>
      <c r="D11715" s="2" t="s">
        <v>36</v>
      </c>
      <c r="E11715" s="2">
        <v>3798.65</v>
      </c>
      <c r="F11715" s="2">
        <v>0.37</v>
      </c>
      <c r="G11715" s="2">
        <v>2</v>
      </c>
      <c r="H11715" s="3">
        <v>45149</v>
      </c>
      <c r="I11715" s="3">
        <v>45156</v>
      </c>
      <c r="J11715" s="2" t="s">
        <v>31</v>
      </c>
      <c r="K11715" s="2" t="s">
        <v>27</v>
      </c>
      <c r="L11715" s="2">
        <v>915.11</v>
      </c>
      <c r="M11715" s="2" t="s">
        <v>17</v>
      </c>
      <c r="N11715" s="11">
        <f>L11715/E11715*100</f>
        <v>24.090400537032895</v>
      </c>
      <c r="O11715" s="12" t="str">
        <f>IF(N11715&lt;10,"Low",IF(N11715&lt;20,"Med","High"))</f>
        <v>High</v>
      </c>
      <c r="P11715" s="12">
        <f>sales*discount</f>
        <v>1405.5005000000001</v>
      </c>
      <c r="Q11715" s="12">
        <f>sales-Discount_Values</f>
        <v>2393.1495</v>
      </c>
      <c r="R11715" s="12">
        <f>DATEDIF(order_date,delivery_date,"D")</f>
        <v>7</v>
      </c>
      <c r="S11715" s="12"/>
    </row>
    <row r="11716" spans="1:19" ht="14.25" customHeight="1" x14ac:dyDescent="0.35">
      <c r="A11716" s="2" t="s">
        <v>2474</v>
      </c>
      <c r="B11716" s="2">
        <v>102441</v>
      </c>
      <c r="C11716" s="2" t="s">
        <v>41</v>
      </c>
      <c r="D11716" s="2" t="s">
        <v>20</v>
      </c>
      <c r="E11716" s="2">
        <v>4259.6000000000004</v>
      </c>
      <c r="F11716" s="2">
        <v>0.43</v>
      </c>
      <c r="G11716" s="2">
        <v>7</v>
      </c>
      <c r="H11716" s="3">
        <v>45477</v>
      </c>
      <c r="I11716" s="3">
        <v>45480</v>
      </c>
      <c r="J11716" s="2" t="s">
        <v>31</v>
      </c>
      <c r="K11716" s="2" t="s">
        <v>22</v>
      </c>
      <c r="L11716" s="2">
        <v>1026.28</v>
      </c>
      <c r="M11716" s="2" t="s">
        <v>28</v>
      </c>
      <c r="N11716" s="11">
        <f>L11716/E11716*100</f>
        <v>24.093342097849561</v>
      </c>
      <c r="O11716" s="12" t="str">
        <f>IF(N11716&lt;10,"Low",IF(N11716&lt;20,"Med","High"))</f>
        <v>High</v>
      </c>
      <c r="P11716" s="12">
        <f>sales*discount</f>
        <v>1831.6280000000002</v>
      </c>
      <c r="Q11716" s="12">
        <f>sales-Discount_Values</f>
        <v>2427.9720000000002</v>
      </c>
      <c r="R11716" s="12">
        <f>DATEDIF(order_date,delivery_date,"D")</f>
        <v>3</v>
      </c>
      <c r="S11716" s="12"/>
    </row>
    <row r="11717" spans="1:19" ht="14.25" customHeight="1" x14ac:dyDescent="0.35">
      <c r="A11717" s="2" t="s">
        <v>220</v>
      </c>
      <c r="B11717" s="2">
        <v>100187</v>
      </c>
      <c r="C11717" s="2" t="s">
        <v>13</v>
      </c>
      <c r="D11717" s="2" t="s">
        <v>33</v>
      </c>
      <c r="E11717" s="2">
        <v>112.1</v>
      </c>
      <c r="F11717" s="2">
        <v>0.03</v>
      </c>
      <c r="G11717" s="2">
        <v>3</v>
      </c>
      <c r="H11717" s="3">
        <v>45570</v>
      </c>
      <c r="I11717" s="3">
        <v>45573</v>
      </c>
      <c r="J11717" s="2" t="s">
        <v>21</v>
      </c>
      <c r="K11717" s="2" t="s">
        <v>16</v>
      </c>
      <c r="L11717" s="2">
        <v>27.01</v>
      </c>
      <c r="M11717" s="2" t="s">
        <v>39</v>
      </c>
      <c r="N11717" s="11">
        <f>L11717/E11717*100</f>
        <v>24.09455842997324</v>
      </c>
      <c r="O11717" s="12" t="str">
        <f>IF(N11717&lt;10,"Low",IF(N11717&lt;20,"Med","High"))</f>
        <v>High</v>
      </c>
      <c r="P11717" s="12">
        <f>sales*discount</f>
        <v>3.3629999999999995</v>
      </c>
      <c r="Q11717" s="12">
        <f>sales-Discount_Values</f>
        <v>108.73699999999999</v>
      </c>
      <c r="R11717" s="12">
        <f>DATEDIF(order_date,delivery_date,"D")</f>
        <v>3</v>
      </c>
      <c r="S11717" s="12"/>
    </row>
    <row r="11718" spans="1:19" ht="14.25" customHeight="1" x14ac:dyDescent="0.35">
      <c r="A11718" s="2" t="s">
        <v>5912</v>
      </c>
      <c r="B11718" s="2">
        <v>105879</v>
      </c>
      <c r="C11718" s="2" t="s">
        <v>41</v>
      </c>
      <c r="D11718" s="2" t="s">
        <v>33</v>
      </c>
      <c r="E11718" s="2">
        <v>3567.87</v>
      </c>
      <c r="F11718" s="2">
        <v>0.5</v>
      </c>
      <c r="G11718" s="2">
        <v>1</v>
      </c>
      <c r="H11718" s="3">
        <v>45328</v>
      </c>
      <c r="I11718" s="3">
        <v>45333</v>
      </c>
      <c r="J11718" s="2" t="s">
        <v>21</v>
      </c>
      <c r="K11718" s="2" t="s">
        <v>22</v>
      </c>
      <c r="L11718" s="2">
        <v>859.76</v>
      </c>
      <c r="M11718" s="2" t="s">
        <v>48</v>
      </c>
      <c r="N11718" s="11">
        <f>L11718/E11718*100</f>
        <v>24.097290540294349</v>
      </c>
      <c r="O11718" s="12" t="str">
        <f>IF(N11718&lt;10,"Low",IF(N11718&lt;20,"Med","High"))</f>
        <v>High</v>
      </c>
      <c r="P11718" s="12">
        <f>sales*discount</f>
        <v>1783.9349999999999</v>
      </c>
      <c r="Q11718" s="12">
        <f>sales-Discount_Values</f>
        <v>1783.9349999999999</v>
      </c>
      <c r="R11718" s="12">
        <f>DATEDIF(order_date,delivery_date,"D")</f>
        <v>5</v>
      </c>
      <c r="S11718" s="12"/>
    </row>
    <row r="11719" spans="1:19" ht="14.25" customHeight="1" x14ac:dyDescent="0.35">
      <c r="A11719" s="2" t="s">
        <v>2985</v>
      </c>
      <c r="B11719" s="2">
        <v>102952</v>
      </c>
      <c r="C11719" s="2" t="s">
        <v>41</v>
      </c>
      <c r="D11719" s="2" t="s">
        <v>36</v>
      </c>
      <c r="E11719" s="2">
        <v>452.91</v>
      </c>
      <c r="F11719" s="2">
        <v>0.04</v>
      </c>
      <c r="G11719" s="2">
        <v>8</v>
      </c>
      <c r="H11719" s="3">
        <v>45604</v>
      </c>
      <c r="I11719" s="3">
        <v>45609</v>
      </c>
      <c r="J11719" s="2" t="s">
        <v>31</v>
      </c>
      <c r="K11719" s="2" t="s">
        <v>22</v>
      </c>
      <c r="L11719" s="2">
        <v>109.14</v>
      </c>
      <c r="M11719" s="2" t="s">
        <v>34</v>
      </c>
      <c r="N11719" s="11">
        <f>L11719/E11719*100</f>
        <v>24.097502815128831</v>
      </c>
      <c r="O11719" s="12" t="str">
        <f>IF(N11719&lt;10,"Low",IF(N11719&lt;20,"Med","High"))</f>
        <v>High</v>
      </c>
      <c r="P11719" s="12">
        <f>sales*discount</f>
        <v>18.116400000000002</v>
      </c>
      <c r="Q11719" s="12">
        <f>sales-Discount_Values</f>
        <v>434.79360000000003</v>
      </c>
      <c r="R11719" s="12">
        <f>DATEDIF(order_date,delivery_date,"D")</f>
        <v>5</v>
      </c>
      <c r="S11719" s="12"/>
    </row>
    <row r="11720" spans="1:19" ht="14.25" customHeight="1" x14ac:dyDescent="0.35">
      <c r="A11720" s="2" t="s">
        <v>12131</v>
      </c>
      <c r="B11720" s="2">
        <v>112098</v>
      </c>
      <c r="C11720" s="2" t="s">
        <v>25</v>
      </c>
      <c r="D11720" s="2" t="s">
        <v>20</v>
      </c>
      <c r="E11720" s="2">
        <v>286.29000000000002</v>
      </c>
      <c r="F11720" s="2">
        <v>0.09</v>
      </c>
      <c r="G11720" s="2">
        <v>7</v>
      </c>
      <c r="H11720" s="3">
        <v>44988</v>
      </c>
      <c r="I11720" s="3">
        <v>44991</v>
      </c>
      <c r="J11720" s="2" t="s">
        <v>31</v>
      </c>
      <c r="K11720" s="2" t="s">
        <v>27</v>
      </c>
      <c r="L11720" s="2">
        <v>68.989999999999995</v>
      </c>
      <c r="M11720" s="2" t="s">
        <v>23</v>
      </c>
      <c r="N11720" s="11">
        <f>L11720/E11720*100</f>
        <v>24.097942645569177</v>
      </c>
      <c r="O11720" s="12" t="str">
        <f>IF(N11720&lt;10,"Low",IF(N11720&lt;20,"Med","High"))</f>
        <v>High</v>
      </c>
      <c r="P11720" s="12">
        <f>sales*discount</f>
        <v>25.766100000000002</v>
      </c>
      <c r="Q11720" s="12">
        <f>sales-Discount_Values</f>
        <v>260.52390000000003</v>
      </c>
      <c r="R11720" s="12">
        <f>DATEDIF(order_date,delivery_date,"D")</f>
        <v>3</v>
      </c>
      <c r="S11720" s="12"/>
    </row>
    <row r="11721" spans="1:19" ht="14.25" customHeight="1" x14ac:dyDescent="0.35">
      <c r="A11721" s="2" t="s">
        <v>3470</v>
      </c>
      <c r="B11721" s="2">
        <v>103437</v>
      </c>
      <c r="C11721" s="2" t="s">
        <v>13</v>
      </c>
      <c r="D11721" s="2" t="s">
        <v>14</v>
      </c>
      <c r="E11721" s="2">
        <v>2335.54</v>
      </c>
      <c r="F11721" s="2">
        <v>0.44</v>
      </c>
      <c r="G11721" s="2">
        <v>7</v>
      </c>
      <c r="H11721" s="3">
        <v>45084</v>
      </c>
      <c r="I11721" s="3">
        <v>45090</v>
      </c>
      <c r="J11721" s="2" t="s">
        <v>21</v>
      </c>
      <c r="K11721" s="2" t="s">
        <v>16</v>
      </c>
      <c r="L11721" s="2">
        <v>562.82000000000005</v>
      </c>
      <c r="M11721" s="2" t="s">
        <v>17</v>
      </c>
      <c r="N11721" s="11">
        <f>L11721/E11721*100</f>
        <v>24.098067256394671</v>
      </c>
      <c r="O11721" s="12" t="str">
        <f>IF(N11721&lt;10,"Low",IF(N11721&lt;20,"Med","High"))</f>
        <v>High</v>
      </c>
      <c r="P11721" s="12">
        <f>sales*discount</f>
        <v>1027.6376</v>
      </c>
      <c r="Q11721" s="12">
        <f>sales-Discount_Values</f>
        <v>1307.9023999999999</v>
      </c>
      <c r="R11721" s="12">
        <f>DATEDIF(order_date,delivery_date,"D")</f>
        <v>6</v>
      </c>
      <c r="S11721" s="12"/>
    </row>
    <row r="11722" spans="1:19" ht="14.25" customHeight="1" x14ac:dyDescent="0.35">
      <c r="A11722" s="2" t="s">
        <v>794</v>
      </c>
      <c r="B11722" s="2">
        <v>100761</v>
      </c>
      <c r="C11722" s="2" t="s">
        <v>41</v>
      </c>
      <c r="D11722" s="2" t="s">
        <v>20</v>
      </c>
      <c r="E11722" s="2">
        <v>3430.54</v>
      </c>
      <c r="F11722" s="2">
        <v>0.17</v>
      </c>
      <c r="G11722" s="2">
        <v>7</v>
      </c>
      <c r="H11722" s="3">
        <v>45166</v>
      </c>
      <c r="I11722" s="3">
        <v>45167</v>
      </c>
      <c r="J11722" s="2" t="s">
        <v>15</v>
      </c>
      <c r="K11722" s="2" t="s">
        <v>16</v>
      </c>
      <c r="L11722" s="2">
        <v>826.76</v>
      </c>
      <c r="M11722" s="2" t="s">
        <v>39</v>
      </c>
      <c r="N11722" s="11">
        <f>L11722/E11722*100</f>
        <v>24.099995919009835</v>
      </c>
      <c r="O11722" s="12" t="str">
        <f>IF(N11722&lt;10,"Low",IF(N11722&lt;20,"Med","High"))</f>
        <v>High</v>
      </c>
      <c r="P11722" s="12">
        <f>sales*discount</f>
        <v>583.19180000000006</v>
      </c>
      <c r="Q11722" s="12">
        <f>sales-Discount_Values</f>
        <v>2847.3481999999999</v>
      </c>
      <c r="R11722" s="12">
        <f>DATEDIF(order_date,delivery_date,"D")</f>
        <v>1</v>
      </c>
      <c r="S11722" s="12"/>
    </row>
    <row r="11723" spans="1:19" ht="14.25" customHeight="1" x14ac:dyDescent="0.35">
      <c r="A11723" s="2" t="s">
        <v>13363</v>
      </c>
      <c r="B11723" s="2">
        <v>113330</v>
      </c>
      <c r="C11723" s="2" t="s">
        <v>19</v>
      </c>
      <c r="D11723" s="2" t="s">
        <v>26</v>
      </c>
      <c r="E11723" s="2">
        <v>4543.07</v>
      </c>
      <c r="F11723" s="2">
        <v>0.48</v>
      </c>
      <c r="G11723" s="2">
        <v>6</v>
      </c>
      <c r="H11723" s="3">
        <v>45120</v>
      </c>
      <c r="I11723" s="3">
        <v>45121</v>
      </c>
      <c r="J11723" s="2" t="s">
        <v>15</v>
      </c>
      <c r="K11723" s="2" t="s">
        <v>16</v>
      </c>
      <c r="L11723" s="2">
        <v>1095.1099999999999</v>
      </c>
      <c r="M11723" s="2" t="s">
        <v>39</v>
      </c>
      <c r="N11723" s="11">
        <f>L11723/E11723*100</f>
        <v>24.105065517370409</v>
      </c>
      <c r="O11723" s="12" t="str">
        <f>IF(N11723&lt;10,"Low",IF(N11723&lt;20,"Med","High"))</f>
        <v>High</v>
      </c>
      <c r="P11723" s="12">
        <f>sales*discount</f>
        <v>2180.6735999999996</v>
      </c>
      <c r="Q11723" s="12">
        <f>sales-Discount_Values</f>
        <v>2362.3964000000001</v>
      </c>
      <c r="R11723" s="12">
        <f>DATEDIF(order_date,delivery_date,"D")</f>
        <v>1</v>
      </c>
      <c r="S11723" s="12"/>
    </row>
    <row r="11724" spans="1:19" ht="14.25" customHeight="1" x14ac:dyDescent="0.35">
      <c r="A11724" s="2" t="s">
        <v>10696</v>
      </c>
      <c r="B11724" s="2">
        <v>110663</v>
      </c>
      <c r="C11724" s="2" t="s">
        <v>19</v>
      </c>
      <c r="D11724" s="2" t="s">
        <v>33</v>
      </c>
      <c r="E11724" s="2">
        <v>670.43</v>
      </c>
      <c r="F11724" s="2">
        <v>0.08</v>
      </c>
      <c r="G11724" s="2">
        <v>7</v>
      </c>
      <c r="H11724" s="3">
        <v>45361</v>
      </c>
      <c r="I11724" s="3">
        <v>45367</v>
      </c>
      <c r="J11724" s="2" t="s">
        <v>31</v>
      </c>
      <c r="K11724" s="2" t="s">
        <v>27</v>
      </c>
      <c r="L11724" s="2">
        <v>161.61000000000001</v>
      </c>
      <c r="M11724" s="2" t="s">
        <v>23</v>
      </c>
      <c r="N11724" s="11">
        <f>L11724/E11724*100</f>
        <v>24.105424876571757</v>
      </c>
      <c r="O11724" s="12" t="str">
        <f>IF(N11724&lt;10,"Low",IF(N11724&lt;20,"Med","High"))</f>
        <v>High</v>
      </c>
      <c r="P11724" s="12">
        <f>sales*discount</f>
        <v>53.634399999999999</v>
      </c>
      <c r="Q11724" s="12">
        <f>sales-Discount_Values</f>
        <v>616.79559999999992</v>
      </c>
      <c r="R11724" s="12">
        <f>DATEDIF(order_date,delivery_date,"D")</f>
        <v>6</v>
      </c>
      <c r="S11724" s="12"/>
    </row>
    <row r="11725" spans="1:19" ht="14.25" customHeight="1" x14ac:dyDescent="0.35">
      <c r="A11725" s="2" t="s">
        <v>1040</v>
      </c>
      <c r="B11725" s="2">
        <v>101007</v>
      </c>
      <c r="C11725" s="2" t="s">
        <v>25</v>
      </c>
      <c r="D11725" s="2" t="s">
        <v>26</v>
      </c>
      <c r="E11725" s="2">
        <v>4393.24</v>
      </c>
      <c r="F11725" s="2">
        <v>0.19</v>
      </c>
      <c r="G11725" s="2">
        <v>9</v>
      </c>
      <c r="H11725" s="3">
        <v>45170</v>
      </c>
      <c r="I11725" s="3">
        <v>45171</v>
      </c>
      <c r="J11725" s="2" t="s">
        <v>21</v>
      </c>
      <c r="K11725" s="2" t="s">
        <v>16</v>
      </c>
      <c r="L11725" s="2">
        <v>1059.02</v>
      </c>
      <c r="M11725" s="2" t="s">
        <v>23</v>
      </c>
      <c r="N11725" s="11">
        <f>L11725/E11725*100</f>
        <v>24.105671440667937</v>
      </c>
      <c r="O11725" s="12" t="str">
        <f>IF(N11725&lt;10,"Low",IF(N11725&lt;20,"Med","High"))</f>
        <v>High</v>
      </c>
      <c r="P11725" s="12">
        <f>sales*discount</f>
        <v>834.71559999999999</v>
      </c>
      <c r="Q11725" s="12">
        <f>sales-Discount_Values</f>
        <v>3558.5243999999998</v>
      </c>
      <c r="R11725" s="12">
        <f>DATEDIF(order_date,delivery_date,"D")</f>
        <v>1</v>
      </c>
      <c r="S11725" s="12"/>
    </row>
    <row r="11726" spans="1:19" ht="14.25" customHeight="1" x14ac:dyDescent="0.35">
      <c r="A11726" s="2" t="s">
        <v>10683</v>
      </c>
      <c r="B11726" s="2">
        <v>110650</v>
      </c>
      <c r="C11726" s="2" t="s">
        <v>25</v>
      </c>
      <c r="D11726" s="2" t="s">
        <v>36</v>
      </c>
      <c r="E11726" s="2">
        <v>824.6</v>
      </c>
      <c r="F11726" s="2">
        <v>0</v>
      </c>
      <c r="G11726" s="2">
        <v>8</v>
      </c>
      <c r="H11726" s="3">
        <v>45332</v>
      </c>
      <c r="I11726" s="3">
        <v>45339</v>
      </c>
      <c r="J11726" s="2" t="s">
        <v>21</v>
      </c>
      <c r="K11726" s="2" t="s">
        <v>22</v>
      </c>
      <c r="L11726" s="2">
        <v>198.81</v>
      </c>
      <c r="M11726" s="2" t="s">
        <v>34</v>
      </c>
      <c r="N11726" s="11">
        <f>L11726/E11726*100</f>
        <v>24.109871452825612</v>
      </c>
      <c r="O11726" s="12" t="str">
        <f>IF(N11726&lt;10,"Low",IF(N11726&lt;20,"Med","High"))</f>
        <v>High</v>
      </c>
      <c r="P11726" s="12">
        <f>sales*discount</f>
        <v>0</v>
      </c>
      <c r="Q11726" s="12">
        <f>sales-Discount_Values</f>
        <v>824.6</v>
      </c>
      <c r="R11726" s="12">
        <f>DATEDIF(order_date,delivery_date,"D")</f>
        <v>7</v>
      </c>
      <c r="S11726" s="12"/>
    </row>
    <row r="11727" spans="1:19" ht="14.25" customHeight="1" x14ac:dyDescent="0.35">
      <c r="A11727" s="2" t="s">
        <v>6840</v>
      </c>
      <c r="B11727" s="2">
        <v>106807</v>
      </c>
      <c r="C11727" s="2" t="s">
        <v>25</v>
      </c>
      <c r="D11727" s="2" t="s">
        <v>14</v>
      </c>
      <c r="E11727" s="2">
        <v>4515.12</v>
      </c>
      <c r="F11727" s="2">
        <v>0.32</v>
      </c>
      <c r="G11727" s="2">
        <v>8</v>
      </c>
      <c r="H11727" s="3">
        <v>45504</v>
      </c>
      <c r="I11727" s="3">
        <v>45511</v>
      </c>
      <c r="J11727" s="2" t="s">
        <v>15</v>
      </c>
      <c r="K11727" s="2" t="s">
        <v>22</v>
      </c>
      <c r="L11727" s="2">
        <v>1088.6400000000001</v>
      </c>
      <c r="M11727" s="2" t="s">
        <v>23</v>
      </c>
      <c r="N11727" s="11">
        <f>L11727/E11727*100</f>
        <v>24.110987083399777</v>
      </c>
      <c r="O11727" s="12" t="str">
        <f>IF(N11727&lt;10,"Low",IF(N11727&lt;20,"Med","High"))</f>
        <v>High</v>
      </c>
      <c r="P11727" s="12">
        <f>sales*discount</f>
        <v>1444.8384000000001</v>
      </c>
      <c r="Q11727" s="12">
        <f>sales-Discount_Values</f>
        <v>3070.2815999999998</v>
      </c>
      <c r="R11727" s="12">
        <f>DATEDIF(order_date,delivery_date,"D")</f>
        <v>7</v>
      </c>
      <c r="S11727" s="12"/>
    </row>
    <row r="11728" spans="1:19" ht="14.25" customHeight="1" x14ac:dyDescent="0.35">
      <c r="A11728" s="2" t="s">
        <v>10652</v>
      </c>
      <c r="B11728" s="2">
        <v>110619</v>
      </c>
      <c r="C11728" s="2" t="s">
        <v>13</v>
      </c>
      <c r="D11728" s="2" t="s">
        <v>20</v>
      </c>
      <c r="E11728" s="2">
        <v>1880.35</v>
      </c>
      <c r="F11728" s="2">
        <v>0.28000000000000003</v>
      </c>
      <c r="G11728" s="2">
        <v>5</v>
      </c>
      <c r="H11728" s="3">
        <v>45404</v>
      </c>
      <c r="I11728" s="3">
        <v>45408</v>
      </c>
      <c r="J11728" s="2" t="s">
        <v>15</v>
      </c>
      <c r="K11728" s="2" t="s">
        <v>16</v>
      </c>
      <c r="L11728" s="2">
        <v>453.4</v>
      </c>
      <c r="M11728" s="2" t="s">
        <v>39</v>
      </c>
      <c r="N11728" s="11">
        <f>L11728/E11728*100</f>
        <v>24.112532241338052</v>
      </c>
      <c r="O11728" s="12" t="str">
        <f>IF(N11728&lt;10,"Low",IF(N11728&lt;20,"Med","High"))</f>
        <v>High</v>
      </c>
      <c r="P11728" s="12">
        <f>sales*discount</f>
        <v>526.49800000000005</v>
      </c>
      <c r="Q11728" s="12">
        <f>sales-Discount_Values</f>
        <v>1353.8519999999999</v>
      </c>
      <c r="R11728" s="12">
        <f>DATEDIF(order_date,delivery_date,"D")</f>
        <v>4</v>
      </c>
      <c r="S11728" s="12"/>
    </row>
    <row r="11729" spans="1:19" ht="14.25" customHeight="1" x14ac:dyDescent="0.35">
      <c r="A11729" s="2" t="s">
        <v>14211</v>
      </c>
      <c r="B11729" s="2">
        <v>114178</v>
      </c>
      <c r="C11729" s="2" t="s">
        <v>25</v>
      </c>
      <c r="D11729" s="2" t="s">
        <v>14</v>
      </c>
      <c r="E11729" s="2">
        <v>1108.3399999999999</v>
      </c>
      <c r="F11729" s="2">
        <v>0.01</v>
      </c>
      <c r="G11729" s="2">
        <v>2</v>
      </c>
      <c r="H11729" s="3">
        <v>45518</v>
      </c>
      <c r="I11729" s="3">
        <v>45520</v>
      </c>
      <c r="J11729" s="2" t="s">
        <v>31</v>
      </c>
      <c r="K11729" s="2" t="s">
        <v>27</v>
      </c>
      <c r="L11729" s="2">
        <v>267.25</v>
      </c>
      <c r="M11729" s="2" t="s">
        <v>39</v>
      </c>
      <c r="N11729" s="11">
        <f>L11729/E11729*100</f>
        <v>24.112636916469675</v>
      </c>
      <c r="O11729" s="12" t="str">
        <f>IF(N11729&lt;10,"Low",IF(N11729&lt;20,"Med","High"))</f>
        <v>High</v>
      </c>
      <c r="P11729" s="12">
        <f>sales*discount</f>
        <v>11.083399999999999</v>
      </c>
      <c r="Q11729" s="12">
        <f>sales-Discount_Values</f>
        <v>1097.2565999999999</v>
      </c>
      <c r="R11729" s="12">
        <f>DATEDIF(order_date,delivery_date,"D")</f>
        <v>2</v>
      </c>
      <c r="S11729" s="12"/>
    </row>
    <row r="11730" spans="1:19" ht="14.25" customHeight="1" x14ac:dyDescent="0.35">
      <c r="A11730" s="2" t="s">
        <v>11361</v>
      </c>
      <c r="B11730" s="2">
        <v>111328</v>
      </c>
      <c r="C11730" s="2" t="s">
        <v>41</v>
      </c>
      <c r="D11730" s="2" t="s">
        <v>26</v>
      </c>
      <c r="E11730" s="2">
        <v>673.7</v>
      </c>
      <c r="F11730" s="2">
        <v>0.49</v>
      </c>
      <c r="G11730" s="2">
        <v>8</v>
      </c>
      <c r="H11730" s="3">
        <v>44988</v>
      </c>
      <c r="I11730" s="3">
        <v>44992</v>
      </c>
      <c r="J11730" s="2" t="s">
        <v>31</v>
      </c>
      <c r="K11730" s="2" t="s">
        <v>16</v>
      </c>
      <c r="L11730" s="2">
        <v>162.44999999999999</v>
      </c>
      <c r="M11730" s="2" t="s">
        <v>28</v>
      </c>
      <c r="N11730" s="11">
        <f>L11730/E11730*100</f>
        <v>24.113106724061151</v>
      </c>
      <c r="O11730" s="12" t="str">
        <f>IF(N11730&lt;10,"Low",IF(N11730&lt;20,"Med","High"))</f>
        <v>High</v>
      </c>
      <c r="P11730" s="12">
        <f>sales*discount</f>
        <v>330.113</v>
      </c>
      <c r="Q11730" s="12">
        <f>sales-Discount_Values</f>
        <v>343.58700000000005</v>
      </c>
      <c r="R11730" s="12">
        <f>DATEDIF(order_date,delivery_date,"D")</f>
        <v>4</v>
      </c>
      <c r="S11730" s="12"/>
    </row>
    <row r="11731" spans="1:19" ht="14.25" customHeight="1" x14ac:dyDescent="0.35">
      <c r="A11731" s="2" t="s">
        <v>6156</v>
      </c>
      <c r="B11731" s="2">
        <v>106123</v>
      </c>
      <c r="C11731" s="2" t="s">
        <v>19</v>
      </c>
      <c r="D11731" s="2" t="s">
        <v>26</v>
      </c>
      <c r="E11731" s="2">
        <v>4482.07</v>
      </c>
      <c r="F11731" s="2">
        <v>0.3</v>
      </c>
      <c r="G11731" s="2">
        <v>5</v>
      </c>
      <c r="H11731" s="3">
        <v>45623</v>
      </c>
      <c r="I11731" s="3">
        <v>45624</v>
      </c>
      <c r="J11731" s="2" t="s">
        <v>31</v>
      </c>
      <c r="K11731" s="2" t="s">
        <v>22</v>
      </c>
      <c r="L11731" s="2">
        <v>1080.8699999999999</v>
      </c>
      <c r="M11731" s="2" t="s">
        <v>17</v>
      </c>
      <c r="N11731" s="11">
        <f>L11731/E11731*100</f>
        <v>24.115419884116044</v>
      </c>
      <c r="O11731" s="12" t="str">
        <f>IF(N11731&lt;10,"Low",IF(N11731&lt;20,"Med","High"))</f>
        <v>High</v>
      </c>
      <c r="P11731" s="12">
        <f>sales*discount</f>
        <v>1344.6209999999999</v>
      </c>
      <c r="Q11731" s="12">
        <f>sales-Discount_Values</f>
        <v>3137.4489999999996</v>
      </c>
      <c r="R11731" s="12">
        <f>DATEDIF(order_date,delivery_date,"D")</f>
        <v>1</v>
      </c>
      <c r="S11731" s="12"/>
    </row>
    <row r="11732" spans="1:19" ht="14.25" customHeight="1" x14ac:dyDescent="0.35">
      <c r="A11732" s="2" t="s">
        <v>12501</v>
      </c>
      <c r="B11732" s="2">
        <v>112468</v>
      </c>
      <c r="C11732" s="2" t="s">
        <v>41</v>
      </c>
      <c r="D11732" s="2" t="s">
        <v>36</v>
      </c>
      <c r="E11732" s="2">
        <v>2596.2399999999998</v>
      </c>
      <c r="F11732" s="2">
        <v>0.19</v>
      </c>
      <c r="G11732" s="2">
        <v>8</v>
      </c>
      <c r="H11732" s="3">
        <v>45517</v>
      </c>
      <c r="I11732" s="3">
        <v>45523</v>
      </c>
      <c r="J11732" s="2" t="s">
        <v>31</v>
      </c>
      <c r="K11732" s="2" t="s">
        <v>16</v>
      </c>
      <c r="L11732" s="2">
        <v>626.14</v>
      </c>
      <c r="M11732" s="2" t="s">
        <v>48</v>
      </c>
      <c r="N11732" s="11">
        <f>L11732/E11732*100</f>
        <v>24.117184851939729</v>
      </c>
      <c r="O11732" s="12" t="str">
        <f>IF(N11732&lt;10,"Low",IF(N11732&lt;20,"Med","High"))</f>
        <v>High</v>
      </c>
      <c r="P11732" s="12">
        <f>sales*discount</f>
        <v>493.28559999999999</v>
      </c>
      <c r="Q11732" s="12">
        <f>sales-Discount_Values</f>
        <v>2102.9543999999996</v>
      </c>
      <c r="R11732" s="12">
        <f>DATEDIF(order_date,delivery_date,"D")</f>
        <v>6</v>
      </c>
      <c r="S11732" s="12"/>
    </row>
    <row r="11733" spans="1:19" ht="14.25" customHeight="1" x14ac:dyDescent="0.35">
      <c r="A11733" s="2" t="s">
        <v>9242</v>
      </c>
      <c r="B11733" s="2">
        <v>109209</v>
      </c>
      <c r="C11733" s="2" t="s">
        <v>19</v>
      </c>
      <c r="D11733" s="2" t="s">
        <v>33</v>
      </c>
      <c r="E11733" s="2">
        <v>4139.8</v>
      </c>
      <c r="F11733" s="2">
        <v>0.18</v>
      </c>
      <c r="G11733" s="2">
        <v>8</v>
      </c>
      <c r="H11733" s="3">
        <v>45559</v>
      </c>
      <c r="I11733" s="3">
        <v>45566</v>
      </c>
      <c r="J11733" s="2" t="s">
        <v>31</v>
      </c>
      <c r="K11733" s="2" t="s">
        <v>16</v>
      </c>
      <c r="L11733" s="2">
        <v>998.53</v>
      </c>
      <c r="M11733" s="2" t="s">
        <v>17</v>
      </c>
      <c r="N11733" s="11">
        <f>L11733/E11733*100</f>
        <v>24.120247354944681</v>
      </c>
      <c r="O11733" s="12" t="str">
        <f>IF(N11733&lt;10,"Low",IF(N11733&lt;20,"Med","High"))</f>
        <v>High</v>
      </c>
      <c r="P11733" s="12">
        <f>sales*discount</f>
        <v>745.16399999999999</v>
      </c>
      <c r="Q11733" s="12">
        <f>sales-Discount_Values</f>
        <v>3394.6360000000004</v>
      </c>
      <c r="R11733" s="12">
        <f>DATEDIF(order_date,delivery_date,"D")</f>
        <v>7</v>
      </c>
      <c r="S11733" s="12"/>
    </row>
    <row r="11734" spans="1:19" ht="14.25" customHeight="1" x14ac:dyDescent="0.35">
      <c r="A11734" s="2" t="s">
        <v>2369</v>
      </c>
      <c r="B11734" s="2">
        <v>102336</v>
      </c>
      <c r="C11734" s="2" t="s">
        <v>13</v>
      </c>
      <c r="D11734" s="2" t="s">
        <v>14</v>
      </c>
      <c r="E11734" s="2">
        <v>4659.17</v>
      </c>
      <c r="F11734" s="2">
        <v>0.36</v>
      </c>
      <c r="G11734" s="2">
        <v>3</v>
      </c>
      <c r="H11734" s="3">
        <v>44957</v>
      </c>
      <c r="I11734" s="3">
        <v>44959</v>
      </c>
      <c r="J11734" s="2" t="s">
        <v>21</v>
      </c>
      <c r="K11734" s="2" t="s">
        <v>16</v>
      </c>
      <c r="L11734" s="2">
        <v>1123.83</v>
      </c>
      <c r="M11734" s="2" t="s">
        <v>28</v>
      </c>
      <c r="N11734" s="11">
        <f>L11734/E11734*100</f>
        <v>24.120819802668713</v>
      </c>
      <c r="O11734" s="12" t="str">
        <f>IF(N11734&lt;10,"Low",IF(N11734&lt;20,"Med","High"))</f>
        <v>High</v>
      </c>
      <c r="P11734" s="12">
        <f>sales*discount</f>
        <v>1677.3011999999999</v>
      </c>
      <c r="Q11734" s="12">
        <f>sales-Discount_Values</f>
        <v>2981.8688000000002</v>
      </c>
      <c r="R11734" s="12">
        <f>DATEDIF(order_date,delivery_date,"D")</f>
        <v>2</v>
      </c>
      <c r="S11734" s="12"/>
    </row>
    <row r="11735" spans="1:19" ht="14.25" customHeight="1" x14ac:dyDescent="0.35">
      <c r="A11735" s="2" t="s">
        <v>10702</v>
      </c>
      <c r="B11735" s="2">
        <v>110669</v>
      </c>
      <c r="C11735" s="2" t="s">
        <v>19</v>
      </c>
      <c r="D11735" s="2" t="s">
        <v>36</v>
      </c>
      <c r="E11735" s="2">
        <v>193.06</v>
      </c>
      <c r="F11735" s="2">
        <v>0.47</v>
      </c>
      <c r="G11735" s="2">
        <v>9</v>
      </c>
      <c r="H11735" s="3">
        <v>45461</v>
      </c>
      <c r="I11735" s="3">
        <v>45466</v>
      </c>
      <c r="J11735" s="2" t="s">
        <v>31</v>
      </c>
      <c r="K11735" s="2" t="s">
        <v>22</v>
      </c>
      <c r="L11735" s="2">
        <v>46.57</v>
      </c>
      <c r="M11735" s="2" t="s">
        <v>28</v>
      </c>
      <c r="N11735" s="11">
        <f>L11735/E11735*100</f>
        <v>24.122034600642287</v>
      </c>
      <c r="O11735" s="12" t="str">
        <f>IF(N11735&lt;10,"Low",IF(N11735&lt;20,"Med","High"))</f>
        <v>High</v>
      </c>
      <c r="P11735" s="12">
        <f>sales*discount</f>
        <v>90.738199999999992</v>
      </c>
      <c r="Q11735" s="12">
        <f>sales-Discount_Values</f>
        <v>102.32180000000001</v>
      </c>
      <c r="R11735" s="12">
        <f>DATEDIF(order_date,delivery_date,"D")</f>
        <v>5</v>
      </c>
      <c r="S11735" s="12"/>
    </row>
    <row r="11736" spans="1:19" ht="14.25" customHeight="1" x14ac:dyDescent="0.35">
      <c r="A11736" s="2" t="s">
        <v>7424</v>
      </c>
      <c r="B11736" s="2">
        <v>107391</v>
      </c>
      <c r="C11736" s="2" t="s">
        <v>25</v>
      </c>
      <c r="D11736" s="2" t="s">
        <v>26</v>
      </c>
      <c r="E11736" s="2">
        <v>2430.02</v>
      </c>
      <c r="F11736" s="2">
        <v>0.4</v>
      </c>
      <c r="G11736" s="2">
        <v>8</v>
      </c>
      <c r="H11736" s="3">
        <v>44936</v>
      </c>
      <c r="I11736" s="3">
        <v>44941</v>
      </c>
      <c r="J11736" s="2" t="s">
        <v>21</v>
      </c>
      <c r="K11736" s="2" t="s">
        <v>22</v>
      </c>
      <c r="L11736" s="2">
        <v>586.17999999999995</v>
      </c>
      <c r="M11736" s="2" t="s">
        <v>28</v>
      </c>
      <c r="N11736" s="11">
        <f>L11736/E11736*100</f>
        <v>24.122435206294597</v>
      </c>
      <c r="O11736" s="12" t="str">
        <f>IF(N11736&lt;10,"Low",IF(N11736&lt;20,"Med","High"))</f>
        <v>High</v>
      </c>
      <c r="P11736" s="12">
        <f>sales*discount</f>
        <v>972.00800000000004</v>
      </c>
      <c r="Q11736" s="12">
        <f>sales-Discount_Values</f>
        <v>1458.0119999999999</v>
      </c>
      <c r="R11736" s="12">
        <f>DATEDIF(order_date,delivery_date,"D")</f>
        <v>5</v>
      </c>
      <c r="S11736" s="12"/>
    </row>
    <row r="11737" spans="1:19" ht="14.25" customHeight="1" x14ac:dyDescent="0.35">
      <c r="A11737" s="2" t="s">
        <v>11643</v>
      </c>
      <c r="B11737" s="2">
        <v>111610</v>
      </c>
      <c r="C11737" s="2" t="s">
        <v>41</v>
      </c>
      <c r="D11737" s="2" t="s">
        <v>26</v>
      </c>
      <c r="E11737" s="2">
        <v>2400.08</v>
      </c>
      <c r="F11737" s="2">
        <v>0.28000000000000003</v>
      </c>
      <c r="G11737" s="2">
        <v>2</v>
      </c>
      <c r="H11737" s="3">
        <v>45620</v>
      </c>
      <c r="I11737" s="3">
        <v>45624</v>
      </c>
      <c r="J11737" s="2" t="s">
        <v>15</v>
      </c>
      <c r="K11737" s="2" t="s">
        <v>22</v>
      </c>
      <c r="L11737" s="2">
        <v>578.98</v>
      </c>
      <c r="M11737" s="2" t="s">
        <v>39</v>
      </c>
      <c r="N11737" s="11">
        <f>L11737/E11737*100</f>
        <v>24.123362554581515</v>
      </c>
      <c r="O11737" s="12" t="str">
        <f>IF(N11737&lt;10,"Low",IF(N11737&lt;20,"Med","High"))</f>
        <v>High</v>
      </c>
      <c r="P11737" s="12">
        <f>sales*discount</f>
        <v>672.02240000000006</v>
      </c>
      <c r="Q11737" s="12">
        <f>sales-Discount_Values</f>
        <v>1728.0575999999999</v>
      </c>
      <c r="R11737" s="12">
        <f>DATEDIF(order_date,delivery_date,"D")</f>
        <v>4</v>
      </c>
      <c r="S11737" s="12"/>
    </row>
    <row r="11738" spans="1:19" ht="14.25" customHeight="1" x14ac:dyDescent="0.35">
      <c r="A11738" s="2" t="s">
        <v>5766</v>
      </c>
      <c r="B11738" s="2">
        <v>105733</v>
      </c>
      <c r="C11738" s="2" t="s">
        <v>19</v>
      </c>
      <c r="D11738" s="2" t="s">
        <v>26</v>
      </c>
      <c r="E11738" s="2">
        <v>2111.3000000000002</v>
      </c>
      <c r="F11738" s="2">
        <v>0.05</v>
      </c>
      <c r="G11738" s="2">
        <v>4</v>
      </c>
      <c r="H11738" s="3">
        <v>44995</v>
      </c>
      <c r="I11738" s="3">
        <v>44998</v>
      </c>
      <c r="J11738" s="2" t="s">
        <v>21</v>
      </c>
      <c r="K11738" s="2" t="s">
        <v>27</v>
      </c>
      <c r="L11738" s="2">
        <v>509.35</v>
      </c>
      <c r="M11738" s="2" t="s">
        <v>34</v>
      </c>
      <c r="N11738" s="11">
        <f>L11738/E11738*100</f>
        <v>24.124946715293895</v>
      </c>
      <c r="O11738" s="12" t="str">
        <f>IF(N11738&lt;10,"Low",IF(N11738&lt;20,"Med","High"))</f>
        <v>High</v>
      </c>
      <c r="P11738" s="12">
        <f>sales*discount</f>
        <v>105.56500000000001</v>
      </c>
      <c r="Q11738" s="12">
        <f>sales-Discount_Values</f>
        <v>2005.7350000000001</v>
      </c>
      <c r="R11738" s="12">
        <f>DATEDIF(order_date,delivery_date,"D")</f>
        <v>3</v>
      </c>
      <c r="S11738" s="12"/>
    </row>
    <row r="11739" spans="1:19" ht="14.25" customHeight="1" x14ac:dyDescent="0.35">
      <c r="A11739" s="2" t="s">
        <v>13462</v>
      </c>
      <c r="B11739" s="2">
        <v>113429</v>
      </c>
      <c r="C11739" s="2" t="s">
        <v>13</v>
      </c>
      <c r="D11739" s="2" t="s">
        <v>14</v>
      </c>
      <c r="E11739" s="2">
        <v>3538.03</v>
      </c>
      <c r="F11739" s="2">
        <v>0.13</v>
      </c>
      <c r="G11739" s="2">
        <v>8</v>
      </c>
      <c r="H11739" s="3">
        <v>44944</v>
      </c>
      <c r="I11739" s="3">
        <v>44949</v>
      </c>
      <c r="J11739" s="2" t="s">
        <v>21</v>
      </c>
      <c r="K11739" s="2" t="s">
        <v>16</v>
      </c>
      <c r="L11739" s="2">
        <v>853.55</v>
      </c>
      <c r="M11739" s="2" t="s">
        <v>28</v>
      </c>
      <c r="N11739" s="11">
        <f>L11739/E11739*100</f>
        <v>24.125007419383103</v>
      </c>
      <c r="O11739" s="12" t="str">
        <f>IF(N11739&lt;10,"Low",IF(N11739&lt;20,"Med","High"))</f>
        <v>High</v>
      </c>
      <c r="P11739" s="12">
        <f>sales*discount</f>
        <v>459.94390000000004</v>
      </c>
      <c r="Q11739" s="12">
        <f>sales-Discount_Values</f>
        <v>3078.0861</v>
      </c>
      <c r="R11739" s="12">
        <f>DATEDIF(order_date,delivery_date,"D")</f>
        <v>5</v>
      </c>
      <c r="S11739" s="12"/>
    </row>
    <row r="11740" spans="1:19" ht="14.25" customHeight="1" x14ac:dyDescent="0.35">
      <c r="A11740" s="2" t="s">
        <v>10296</v>
      </c>
      <c r="B11740" s="2">
        <v>110263</v>
      </c>
      <c r="C11740" s="2" t="s">
        <v>13</v>
      </c>
      <c r="D11740" s="2" t="s">
        <v>14</v>
      </c>
      <c r="E11740" s="2">
        <v>339.34</v>
      </c>
      <c r="F11740" s="2">
        <v>0.43</v>
      </c>
      <c r="G11740" s="2">
        <v>4</v>
      </c>
      <c r="H11740" s="3">
        <v>45045</v>
      </c>
      <c r="I11740" s="3">
        <v>45052</v>
      </c>
      <c r="J11740" s="2" t="s">
        <v>31</v>
      </c>
      <c r="K11740" s="2" t="s">
        <v>16</v>
      </c>
      <c r="L11740" s="2">
        <v>81.88</v>
      </c>
      <c r="M11740" s="2" t="s">
        <v>28</v>
      </c>
      <c r="N11740" s="11">
        <f>L11740/E11740*100</f>
        <v>24.12919196086521</v>
      </c>
      <c r="O11740" s="12" t="str">
        <f>IF(N11740&lt;10,"Low",IF(N11740&lt;20,"Med","High"))</f>
        <v>High</v>
      </c>
      <c r="P11740" s="12">
        <f>sales*discount</f>
        <v>145.91619999999998</v>
      </c>
      <c r="Q11740" s="12">
        <f>sales-Discount_Values</f>
        <v>193.4238</v>
      </c>
      <c r="R11740" s="12">
        <f>DATEDIF(order_date,delivery_date,"D")</f>
        <v>7</v>
      </c>
      <c r="S11740" s="12"/>
    </row>
    <row r="11741" spans="1:19" ht="14.25" customHeight="1" x14ac:dyDescent="0.35">
      <c r="A11741" s="2" t="s">
        <v>5036</v>
      </c>
      <c r="B11741" s="2">
        <v>105003</v>
      </c>
      <c r="C11741" s="2" t="s">
        <v>13</v>
      </c>
      <c r="D11741" s="2" t="s">
        <v>14</v>
      </c>
      <c r="E11741" s="2">
        <v>674.98</v>
      </c>
      <c r="F11741" s="2">
        <v>0.28000000000000003</v>
      </c>
      <c r="G11741" s="2">
        <v>5</v>
      </c>
      <c r="H11741" s="3">
        <v>45060</v>
      </c>
      <c r="I11741" s="3">
        <v>45065</v>
      </c>
      <c r="J11741" s="2" t="s">
        <v>15</v>
      </c>
      <c r="K11741" s="2" t="s">
        <v>16</v>
      </c>
      <c r="L11741" s="2">
        <v>162.87</v>
      </c>
      <c r="M11741" s="2" t="s">
        <v>28</v>
      </c>
      <c r="N11741" s="11">
        <f>L11741/E11741*100</f>
        <v>24.129603840113781</v>
      </c>
      <c r="O11741" s="12" t="str">
        <f>IF(N11741&lt;10,"Low",IF(N11741&lt;20,"Med","High"))</f>
        <v>High</v>
      </c>
      <c r="P11741" s="12">
        <f>sales*discount</f>
        <v>188.99440000000001</v>
      </c>
      <c r="Q11741" s="12">
        <f>sales-Discount_Values</f>
        <v>485.98559999999998</v>
      </c>
      <c r="R11741" s="12">
        <f>DATEDIF(order_date,delivery_date,"D")</f>
        <v>5</v>
      </c>
      <c r="S11741" s="12"/>
    </row>
    <row r="11742" spans="1:19" ht="14.25" customHeight="1" x14ac:dyDescent="0.35">
      <c r="A11742" s="2" t="s">
        <v>10982</v>
      </c>
      <c r="B11742" s="2">
        <v>110949</v>
      </c>
      <c r="C11742" s="2" t="s">
        <v>25</v>
      </c>
      <c r="D11742" s="2" t="s">
        <v>14</v>
      </c>
      <c r="E11742" s="2">
        <v>426.04</v>
      </c>
      <c r="F11742" s="2">
        <v>0.25</v>
      </c>
      <c r="G11742" s="2">
        <v>7</v>
      </c>
      <c r="H11742" s="3">
        <v>44991</v>
      </c>
      <c r="I11742" s="3">
        <v>44997</v>
      </c>
      <c r="J11742" s="2" t="s">
        <v>15</v>
      </c>
      <c r="K11742" s="2" t="s">
        <v>22</v>
      </c>
      <c r="L11742" s="2">
        <v>102.81</v>
      </c>
      <c r="M11742" s="2" t="s">
        <v>23</v>
      </c>
      <c r="N11742" s="11">
        <f>L11742/E11742*100</f>
        <v>24.131536944887802</v>
      </c>
      <c r="O11742" s="12" t="str">
        <f>IF(N11742&lt;10,"Low",IF(N11742&lt;20,"Med","High"))</f>
        <v>High</v>
      </c>
      <c r="P11742" s="12">
        <f>sales*discount</f>
        <v>106.51</v>
      </c>
      <c r="Q11742" s="12">
        <f>sales-Discount_Values</f>
        <v>319.53000000000003</v>
      </c>
      <c r="R11742" s="12">
        <f>DATEDIF(order_date,delivery_date,"D")</f>
        <v>6</v>
      </c>
      <c r="S11742" s="12"/>
    </row>
    <row r="11743" spans="1:19" ht="14.25" customHeight="1" x14ac:dyDescent="0.35">
      <c r="A11743" s="2" t="s">
        <v>1859</v>
      </c>
      <c r="B11743" s="2">
        <v>101826</v>
      </c>
      <c r="C11743" s="2" t="s">
        <v>41</v>
      </c>
      <c r="D11743" s="2" t="s">
        <v>20</v>
      </c>
      <c r="E11743" s="2">
        <v>207.32</v>
      </c>
      <c r="F11743" s="2">
        <v>0.23</v>
      </c>
      <c r="G11743" s="2">
        <v>7</v>
      </c>
      <c r="H11743" s="3">
        <v>45599</v>
      </c>
      <c r="I11743" s="3">
        <v>45600</v>
      </c>
      <c r="J11743" s="2" t="s">
        <v>21</v>
      </c>
      <c r="K11743" s="2" t="s">
        <v>22</v>
      </c>
      <c r="L11743" s="2">
        <v>50.03</v>
      </c>
      <c r="M11743" s="2" t="s">
        <v>48</v>
      </c>
      <c r="N11743" s="11">
        <f>L11743/E11743*100</f>
        <v>24.131776963148756</v>
      </c>
      <c r="O11743" s="12" t="str">
        <f>IF(N11743&lt;10,"Low",IF(N11743&lt;20,"Med","High"))</f>
        <v>High</v>
      </c>
      <c r="P11743" s="12">
        <f>sales*discount</f>
        <v>47.683599999999998</v>
      </c>
      <c r="Q11743" s="12">
        <f>sales-Discount_Values</f>
        <v>159.63639999999998</v>
      </c>
      <c r="R11743" s="12">
        <f>DATEDIF(order_date,delivery_date,"D")</f>
        <v>1</v>
      </c>
      <c r="S11743" s="12"/>
    </row>
    <row r="11744" spans="1:19" ht="14.25" customHeight="1" x14ac:dyDescent="0.35">
      <c r="A11744" s="2" t="s">
        <v>13217</v>
      </c>
      <c r="B11744" s="2">
        <v>113184</v>
      </c>
      <c r="C11744" s="2" t="s">
        <v>13</v>
      </c>
      <c r="D11744" s="2" t="s">
        <v>26</v>
      </c>
      <c r="E11744" s="2">
        <v>4852.08</v>
      </c>
      <c r="F11744" s="2">
        <v>0.43</v>
      </c>
      <c r="G11744" s="2">
        <v>6</v>
      </c>
      <c r="H11744" s="3">
        <v>45592</v>
      </c>
      <c r="I11744" s="3">
        <v>45598</v>
      </c>
      <c r="J11744" s="2" t="s">
        <v>21</v>
      </c>
      <c r="K11744" s="2" t="s">
        <v>27</v>
      </c>
      <c r="L11744" s="2">
        <v>1170.9000000000001</v>
      </c>
      <c r="M11744" s="2" t="s">
        <v>17</v>
      </c>
      <c r="N11744" s="11">
        <f>L11744/E11744*100</f>
        <v>24.13191868229708</v>
      </c>
      <c r="O11744" s="12" t="str">
        <f>IF(N11744&lt;10,"Low",IF(N11744&lt;20,"Med","High"))</f>
        <v>High</v>
      </c>
      <c r="P11744" s="12">
        <f>sales*discount</f>
        <v>2086.3944000000001</v>
      </c>
      <c r="Q11744" s="12">
        <f>sales-Discount_Values</f>
        <v>2765.6855999999998</v>
      </c>
      <c r="R11744" s="12">
        <f>DATEDIF(order_date,delivery_date,"D")</f>
        <v>6</v>
      </c>
      <c r="S11744" s="12"/>
    </row>
    <row r="11745" spans="1:19" ht="14.25" customHeight="1" x14ac:dyDescent="0.35">
      <c r="A11745" s="2" t="s">
        <v>4383</v>
      </c>
      <c r="B11745" s="2">
        <v>104350</v>
      </c>
      <c r="C11745" s="2" t="s">
        <v>19</v>
      </c>
      <c r="D11745" s="2" t="s">
        <v>36</v>
      </c>
      <c r="E11745" s="2">
        <v>1383.74</v>
      </c>
      <c r="F11745" s="2">
        <v>0.3</v>
      </c>
      <c r="G11745" s="2">
        <v>1</v>
      </c>
      <c r="H11745" s="3">
        <v>45387</v>
      </c>
      <c r="I11745" s="3">
        <v>45389</v>
      </c>
      <c r="J11745" s="2" t="s">
        <v>15</v>
      </c>
      <c r="K11745" s="2" t="s">
        <v>16</v>
      </c>
      <c r="L11745" s="2">
        <v>333.93</v>
      </c>
      <c r="M11745" s="2" t="s">
        <v>28</v>
      </c>
      <c r="N11745" s="11">
        <f>L11745/E11745*100</f>
        <v>24.132423721219304</v>
      </c>
      <c r="O11745" s="12" t="str">
        <f>IF(N11745&lt;10,"Low",IF(N11745&lt;20,"Med","High"))</f>
        <v>High</v>
      </c>
      <c r="P11745" s="12">
        <f>sales*discount</f>
        <v>415.12200000000001</v>
      </c>
      <c r="Q11745" s="12">
        <f>sales-Discount_Values</f>
        <v>968.61799999999994</v>
      </c>
      <c r="R11745" s="12">
        <f>DATEDIF(order_date,delivery_date,"D")</f>
        <v>2</v>
      </c>
      <c r="S11745" s="12"/>
    </row>
    <row r="11746" spans="1:19" ht="14.25" customHeight="1" x14ac:dyDescent="0.35">
      <c r="A11746" s="2" t="s">
        <v>43</v>
      </c>
      <c r="B11746" s="2">
        <v>100011</v>
      </c>
      <c r="C11746" s="2" t="s">
        <v>13</v>
      </c>
      <c r="D11746" s="2" t="s">
        <v>14</v>
      </c>
      <c r="E11746" s="2">
        <v>4261.74</v>
      </c>
      <c r="F11746" s="2">
        <v>0.15</v>
      </c>
      <c r="G11746" s="2">
        <v>1</v>
      </c>
      <c r="H11746" s="3">
        <v>45171</v>
      </c>
      <c r="I11746" s="3">
        <v>45172</v>
      </c>
      <c r="J11746" s="2" t="s">
        <v>31</v>
      </c>
      <c r="K11746" s="2" t="s">
        <v>16</v>
      </c>
      <c r="L11746" s="2">
        <v>1028.47</v>
      </c>
      <c r="M11746" s="2" t="s">
        <v>17</v>
      </c>
      <c r="N11746" s="11">
        <f>L11746/E11746*100</f>
        <v>24.132631272672668</v>
      </c>
      <c r="O11746" s="12" t="str">
        <f>IF(N11746&lt;10,"Low",IF(N11746&lt;20,"Med","High"))</f>
        <v>High</v>
      </c>
      <c r="P11746" s="12">
        <f>sales*discount</f>
        <v>639.26099999999997</v>
      </c>
      <c r="Q11746" s="12">
        <f>sales-Discount_Values</f>
        <v>3622.4789999999998</v>
      </c>
      <c r="R11746" s="12">
        <f>DATEDIF(order_date,delivery_date,"D")</f>
        <v>1</v>
      </c>
      <c r="S11746" s="12"/>
    </row>
    <row r="11747" spans="1:19" ht="14.25" customHeight="1" x14ac:dyDescent="0.35">
      <c r="A11747" s="2" t="s">
        <v>425</v>
      </c>
      <c r="B11747" s="2">
        <v>100392</v>
      </c>
      <c r="C11747" s="2" t="s">
        <v>19</v>
      </c>
      <c r="D11747" s="2" t="s">
        <v>36</v>
      </c>
      <c r="E11747" s="2">
        <v>2126.7800000000002</v>
      </c>
      <c r="F11747" s="2">
        <v>0.28000000000000003</v>
      </c>
      <c r="G11747" s="2">
        <v>9</v>
      </c>
      <c r="H11747" s="3">
        <v>45361</v>
      </c>
      <c r="I11747" s="3">
        <v>45367</v>
      </c>
      <c r="J11747" s="2" t="s">
        <v>15</v>
      </c>
      <c r="K11747" s="2" t="s">
        <v>22</v>
      </c>
      <c r="L11747" s="2">
        <v>513.26</v>
      </c>
      <c r="M11747" s="2" t="s">
        <v>39</v>
      </c>
      <c r="N11747" s="11">
        <f>L11747/E11747*100</f>
        <v>24.133196663500691</v>
      </c>
      <c r="O11747" s="12" t="str">
        <f>IF(N11747&lt;10,"Low",IF(N11747&lt;20,"Med","High"))</f>
        <v>High</v>
      </c>
      <c r="P11747" s="12">
        <f>sales*discount</f>
        <v>595.49840000000006</v>
      </c>
      <c r="Q11747" s="12">
        <f>sales-Discount_Values</f>
        <v>1531.2816000000003</v>
      </c>
      <c r="R11747" s="12">
        <f>DATEDIF(order_date,delivery_date,"D")</f>
        <v>6</v>
      </c>
      <c r="S11747" s="12"/>
    </row>
    <row r="11748" spans="1:19" ht="14.25" customHeight="1" x14ac:dyDescent="0.35">
      <c r="A11748" s="2" t="s">
        <v>11167</v>
      </c>
      <c r="B11748" s="2">
        <v>111134</v>
      </c>
      <c r="C11748" s="2" t="s">
        <v>13</v>
      </c>
      <c r="D11748" s="2" t="s">
        <v>14</v>
      </c>
      <c r="E11748" s="2">
        <v>3420.55</v>
      </c>
      <c r="F11748" s="2">
        <v>0.18</v>
      </c>
      <c r="G11748" s="2">
        <v>8</v>
      </c>
      <c r="H11748" s="3">
        <v>45403</v>
      </c>
      <c r="I11748" s="3">
        <v>45409</v>
      </c>
      <c r="J11748" s="2" t="s">
        <v>31</v>
      </c>
      <c r="K11748" s="2" t="s">
        <v>22</v>
      </c>
      <c r="L11748" s="2">
        <v>825.5</v>
      </c>
      <c r="M11748" s="2" t="s">
        <v>48</v>
      </c>
      <c r="N11748" s="11">
        <f>L11748/E11748*100</f>
        <v>24.133545774802297</v>
      </c>
      <c r="O11748" s="12" t="str">
        <f>IF(N11748&lt;10,"Low",IF(N11748&lt;20,"Med","High"))</f>
        <v>High</v>
      </c>
      <c r="P11748" s="12">
        <f>sales*discount</f>
        <v>615.69899999999996</v>
      </c>
      <c r="Q11748" s="12">
        <f>sales-Discount_Values</f>
        <v>2804.8510000000001</v>
      </c>
      <c r="R11748" s="12">
        <f>DATEDIF(order_date,delivery_date,"D")</f>
        <v>6</v>
      </c>
      <c r="S11748" s="12"/>
    </row>
    <row r="11749" spans="1:19" ht="14.25" customHeight="1" x14ac:dyDescent="0.35">
      <c r="A11749" s="2" t="s">
        <v>9899</v>
      </c>
      <c r="B11749" s="2">
        <v>109866</v>
      </c>
      <c r="C11749" s="2" t="s">
        <v>41</v>
      </c>
      <c r="D11749" s="2" t="s">
        <v>14</v>
      </c>
      <c r="E11749" s="2">
        <v>1739.97</v>
      </c>
      <c r="F11749" s="2">
        <v>0.23</v>
      </c>
      <c r="G11749" s="2">
        <v>6</v>
      </c>
      <c r="H11749" s="3">
        <v>45321</v>
      </c>
      <c r="I11749" s="3">
        <v>45324</v>
      </c>
      <c r="J11749" s="2" t="s">
        <v>31</v>
      </c>
      <c r="K11749" s="2" t="s">
        <v>27</v>
      </c>
      <c r="L11749" s="2">
        <v>419.92</v>
      </c>
      <c r="M11749" s="2" t="s">
        <v>23</v>
      </c>
      <c r="N11749" s="11">
        <f>L11749/E11749*100</f>
        <v>24.133749432461478</v>
      </c>
      <c r="O11749" s="12" t="str">
        <f>IF(N11749&lt;10,"Low",IF(N11749&lt;20,"Med","High"))</f>
        <v>High</v>
      </c>
      <c r="P11749" s="12">
        <f>sales*discount</f>
        <v>400.19310000000002</v>
      </c>
      <c r="Q11749" s="12">
        <f>sales-Discount_Values</f>
        <v>1339.7769000000001</v>
      </c>
      <c r="R11749" s="12">
        <f>DATEDIF(order_date,delivery_date,"D")</f>
        <v>3</v>
      </c>
      <c r="S11749" s="12"/>
    </row>
    <row r="11750" spans="1:19" ht="14.25" customHeight="1" x14ac:dyDescent="0.35">
      <c r="A11750" s="2" t="s">
        <v>13753</v>
      </c>
      <c r="B11750" s="2">
        <v>113720</v>
      </c>
      <c r="C11750" s="2" t="s">
        <v>41</v>
      </c>
      <c r="D11750" s="2" t="s">
        <v>36</v>
      </c>
      <c r="E11750" s="2">
        <v>779.46</v>
      </c>
      <c r="F11750" s="2">
        <v>0.15</v>
      </c>
      <c r="G11750" s="2">
        <v>7</v>
      </c>
      <c r="H11750" s="3">
        <v>45012</v>
      </c>
      <c r="I11750" s="3">
        <v>45018</v>
      </c>
      <c r="J11750" s="2" t="s">
        <v>21</v>
      </c>
      <c r="K11750" s="2" t="s">
        <v>16</v>
      </c>
      <c r="L11750" s="2">
        <v>188.12</v>
      </c>
      <c r="M11750" s="2" t="s">
        <v>34</v>
      </c>
      <c r="N11750" s="11">
        <f>L11750/E11750*100</f>
        <v>24.134657326867316</v>
      </c>
      <c r="O11750" s="12" t="str">
        <f>IF(N11750&lt;10,"Low",IF(N11750&lt;20,"Med","High"))</f>
        <v>High</v>
      </c>
      <c r="P11750" s="12">
        <f>sales*discount</f>
        <v>116.919</v>
      </c>
      <c r="Q11750" s="12">
        <f>sales-Discount_Values</f>
        <v>662.54100000000005</v>
      </c>
      <c r="R11750" s="12">
        <f>DATEDIF(order_date,delivery_date,"D")</f>
        <v>6</v>
      </c>
      <c r="S11750" s="12"/>
    </row>
    <row r="11751" spans="1:19" ht="14.25" customHeight="1" x14ac:dyDescent="0.35">
      <c r="A11751" s="2" t="s">
        <v>10842</v>
      </c>
      <c r="B11751" s="2">
        <v>110809</v>
      </c>
      <c r="C11751" s="2" t="s">
        <v>41</v>
      </c>
      <c r="D11751" s="2" t="s">
        <v>14</v>
      </c>
      <c r="E11751" s="2">
        <v>2093.5</v>
      </c>
      <c r="F11751" s="2">
        <v>0.48</v>
      </c>
      <c r="G11751" s="2">
        <v>2</v>
      </c>
      <c r="H11751" s="3">
        <v>45186</v>
      </c>
      <c r="I11751" s="3">
        <v>45187</v>
      </c>
      <c r="J11751" s="2" t="s">
        <v>31</v>
      </c>
      <c r="K11751" s="2" t="s">
        <v>16</v>
      </c>
      <c r="L11751" s="2">
        <v>505.3</v>
      </c>
      <c r="M11751" s="2" t="s">
        <v>39</v>
      </c>
      <c r="N11751" s="11">
        <f>L11751/E11751*100</f>
        <v>24.136613326964415</v>
      </c>
      <c r="O11751" s="12" t="str">
        <f>IF(N11751&lt;10,"Low",IF(N11751&lt;20,"Med","High"))</f>
        <v>High</v>
      </c>
      <c r="P11751" s="12">
        <f>sales*discount</f>
        <v>1004.88</v>
      </c>
      <c r="Q11751" s="12">
        <f>sales-Discount_Values</f>
        <v>1088.6199999999999</v>
      </c>
      <c r="R11751" s="12">
        <f>DATEDIF(order_date,delivery_date,"D")</f>
        <v>1</v>
      </c>
      <c r="S11751" s="12"/>
    </row>
    <row r="11752" spans="1:19" ht="14.25" customHeight="1" x14ac:dyDescent="0.35">
      <c r="A11752" s="2" t="s">
        <v>10359</v>
      </c>
      <c r="B11752" s="2">
        <v>110326</v>
      </c>
      <c r="C11752" s="2" t="s">
        <v>19</v>
      </c>
      <c r="D11752" s="2" t="s">
        <v>14</v>
      </c>
      <c r="E11752" s="2">
        <v>2437.11</v>
      </c>
      <c r="F11752" s="2">
        <v>0.36</v>
      </c>
      <c r="G11752" s="2">
        <v>4</v>
      </c>
      <c r="H11752" s="3">
        <v>45583</v>
      </c>
      <c r="I11752" s="3">
        <v>45589</v>
      </c>
      <c r="J11752" s="2" t="s">
        <v>31</v>
      </c>
      <c r="K11752" s="2" t="s">
        <v>16</v>
      </c>
      <c r="L11752" s="2">
        <v>588.24</v>
      </c>
      <c r="M11752" s="2" t="s">
        <v>39</v>
      </c>
      <c r="N11752" s="11">
        <f>L11752/E11752*100</f>
        <v>24.13678496251708</v>
      </c>
      <c r="O11752" s="12" t="str">
        <f>IF(N11752&lt;10,"Low",IF(N11752&lt;20,"Med","High"))</f>
        <v>High</v>
      </c>
      <c r="P11752" s="12">
        <f>sales*discount</f>
        <v>877.3596</v>
      </c>
      <c r="Q11752" s="12">
        <f>sales-Discount_Values</f>
        <v>1559.7504000000001</v>
      </c>
      <c r="R11752" s="12">
        <f>DATEDIF(order_date,delivery_date,"D")</f>
        <v>6</v>
      </c>
      <c r="S11752" s="12"/>
    </row>
    <row r="11753" spans="1:19" ht="14.25" customHeight="1" x14ac:dyDescent="0.35">
      <c r="A11753" s="2" t="s">
        <v>3944</v>
      </c>
      <c r="B11753" s="2">
        <v>103911</v>
      </c>
      <c r="C11753" s="2" t="s">
        <v>41</v>
      </c>
      <c r="D11753" s="2" t="s">
        <v>33</v>
      </c>
      <c r="E11753" s="2">
        <v>3204.21</v>
      </c>
      <c r="F11753" s="2">
        <v>0.05</v>
      </c>
      <c r="G11753" s="2">
        <v>8</v>
      </c>
      <c r="H11753" s="3">
        <v>45560</v>
      </c>
      <c r="I11753" s="3">
        <v>45565</v>
      </c>
      <c r="J11753" s="2" t="s">
        <v>21</v>
      </c>
      <c r="K11753" s="2" t="s">
        <v>16</v>
      </c>
      <c r="L11753" s="2">
        <v>773.41</v>
      </c>
      <c r="M11753" s="2" t="s">
        <v>23</v>
      </c>
      <c r="N11753" s="11">
        <f>L11753/E11753*100</f>
        <v>24.137306855668012</v>
      </c>
      <c r="O11753" s="12" t="str">
        <f>IF(N11753&lt;10,"Low",IF(N11753&lt;20,"Med","High"))</f>
        <v>High</v>
      </c>
      <c r="P11753" s="12">
        <f>sales*discount</f>
        <v>160.21050000000002</v>
      </c>
      <c r="Q11753" s="12">
        <f>sales-Discount_Values</f>
        <v>3043.9994999999999</v>
      </c>
      <c r="R11753" s="12">
        <f>DATEDIF(order_date,delivery_date,"D")</f>
        <v>5</v>
      </c>
      <c r="S11753" s="12"/>
    </row>
    <row r="11754" spans="1:19" ht="14.25" customHeight="1" x14ac:dyDescent="0.35">
      <c r="A11754" s="2" t="s">
        <v>9499</v>
      </c>
      <c r="B11754" s="2">
        <v>109466</v>
      </c>
      <c r="C11754" s="2" t="s">
        <v>25</v>
      </c>
      <c r="D11754" s="2" t="s">
        <v>33</v>
      </c>
      <c r="E11754" s="2">
        <v>3630.82</v>
      </c>
      <c r="F11754" s="2">
        <v>0.44</v>
      </c>
      <c r="G11754" s="2">
        <v>4</v>
      </c>
      <c r="H11754" s="3">
        <v>45200</v>
      </c>
      <c r="I11754" s="3">
        <v>45203</v>
      </c>
      <c r="J11754" s="2" t="s">
        <v>15</v>
      </c>
      <c r="K11754" s="2" t="s">
        <v>27</v>
      </c>
      <c r="L11754" s="2">
        <v>876.61</v>
      </c>
      <c r="M11754" s="2" t="s">
        <v>17</v>
      </c>
      <c r="N11754" s="11">
        <f>L11754/E11754*100</f>
        <v>24.143581890592209</v>
      </c>
      <c r="O11754" s="12" t="str">
        <f>IF(N11754&lt;10,"Low",IF(N11754&lt;20,"Med","High"))</f>
        <v>High</v>
      </c>
      <c r="P11754" s="12">
        <f>sales*discount</f>
        <v>1597.5608</v>
      </c>
      <c r="Q11754" s="12">
        <f>sales-Discount_Values</f>
        <v>2033.2592000000002</v>
      </c>
      <c r="R11754" s="12">
        <f>DATEDIF(order_date,delivery_date,"D")</f>
        <v>3</v>
      </c>
      <c r="S11754" s="12"/>
    </row>
    <row r="11755" spans="1:19" ht="14.25" customHeight="1" x14ac:dyDescent="0.35">
      <c r="A11755" s="2" t="s">
        <v>14940</v>
      </c>
      <c r="B11755" s="2">
        <v>114907</v>
      </c>
      <c r="C11755" s="2" t="s">
        <v>13</v>
      </c>
      <c r="D11755" s="2" t="s">
        <v>26</v>
      </c>
      <c r="E11755" s="2">
        <v>1639.02</v>
      </c>
      <c r="F11755" s="2">
        <v>0.11</v>
      </c>
      <c r="G11755" s="2">
        <v>9</v>
      </c>
      <c r="H11755" s="3">
        <v>45072</v>
      </c>
      <c r="I11755" s="3">
        <v>45077</v>
      </c>
      <c r="J11755" s="2" t="s">
        <v>31</v>
      </c>
      <c r="K11755" s="2" t="s">
        <v>16</v>
      </c>
      <c r="L11755" s="2">
        <v>395.75</v>
      </c>
      <c r="M11755" s="2" t="s">
        <v>34</v>
      </c>
      <c r="N11755" s="11">
        <f>L11755/E11755*100</f>
        <v>24.145525985039843</v>
      </c>
      <c r="O11755" s="12" t="str">
        <f>IF(N11755&lt;10,"Low",IF(N11755&lt;20,"Med","High"))</f>
        <v>High</v>
      </c>
      <c r="P11755" s="12">
        <f>sales*discount</f>
        <v>180.29220000000001</v>
      </c>
      <c r="Q11755" s="12">
        <f>sales-Discount_Values</f>
        <v>1458.7277999999999</v>
      </c>
      <c r="R11755" s="12">
        <f>DATEDIF(order_date,delivery_date,"D")</f>
        <v>5</v>
      </c>
      <c r="S11755" s="12"/>
    </row>
    <row r="11756" spans="1:19" ht="14.25" customHeight="1" x14ac:dyDescent="0.35">
      <c r="A11756" s="2" t="s">
        <v>8701</v>
      </c>
      <c r="B11756" s="2">
        <v>108668</v>
      </c>
      <c r="C11756" s="2" t="s">
        <v>25</v>
      </c>
      <c r="D11756" s="2" t="s">
        <v>20</v>
      </c>
      <c r="E11756" s="2">
        <v>3478.07</v>
      </c>
      <c r="F11756" s="2">
        <v>0.28999999999999998</v>
      </c>
      <c r="G11756" s="2">
        <v>3</v>
      </c>
      <c r="H11756" s="3">
        <v>45016</v>
      </c>
      <c r="I11756" s="3">
        <v>45017</v>
      </c>
      <c r="J11756" s="2" t="s">
        <v>31</v>
      </c>
      <c r="K11756" s="2" t="s">
        <v>27</v>
      </c>
      <c r="L11756" s="2">
        <v>839.83</v>
      </c>
      <c r="M11756" s="2" t="s">
        <v>48</v>
      </c>
      <c r="N11756" s="11">
        <f>L11756/E11756*100</f>
        <v>24.146437535759773</v>
      </c>
      <c r="O11756" s="12" t="str">
        <f>IF(N11756&lt;10,"Low",IF(N11756&lt;20,"Med","High"))</f>
        <v>High</v>
      </c>
      <c r="P11756" s="12">
        <f>sales*discount</f>
        <v>1008.6403</v>
      </c>
      <c r="Q11756" s="12">
        <f>sales-Discount_Values</f>
        <v>2469.4297000000001</v>
      </c>
      <c r="R11756" s="12">
        <f>DATEDIF(order_date,delivery_date,"D")</f>
        <v>1</v>
      </c>
      <c r="S11756" s="12"/>
    </row>
    <row r="11757" spans="1:19" ht="14.25" customHeight="1" x14ac:dyDescent="0.35">
      <c r="A11757" s="2" t="s">
        <v>13081</v>
      </c>
      <c r="B11757" s="2">
        <v>113048</v>
      </c>
      <c r="C11757" s="2" t="s">
        <v>25</v>
      </c>
      <c r="D11757" s="2" t="s">
        <v>26</v>
      </c>
      <c r="E11757" s="2">
        <v>3031.47</v>
      </c>
      <c r="F11757" s="2">
        <v>0.31</v>
      </c>
      <c r="G11757" s="2">
        <v>3</v>
      </c>
      <c r="H11757" s="3">
        <v>45275</v>
      </c>
      <c r="I11757" s="3">
        <v>45276</v>
      </c>
      <c r="J11757" s="2" t="s">
        <v>21</v>
      </c>
      <c r="K11757" s="2" t="s">
        <v>27</v>
      </c>
      <c r="L11757" s="2">
        <v>732.04</v>
      </c>
      <c r="M11757" s="2" t="s">
        <v>34</v>
      </c>
      <c r="N11757" s="11">
        <f>L11757/E11757*100</f>
        <v>24.14802059726799</v>
      </c>
      <c r="O11757" s="12" t="str">
        <f>IF(N11757&lt;10,"Low",IF(N11757&lt;20,"Med","High"))</f>
        <v>High</v>
      </c>
      <c r="P11757" s="12">
        <f>sales*discount</f>
        <v>939.75569999999993</v>
      </c>
      <c r="Q11757" s="12">
        <f>sales-Discount_Values</f>
        <v>2091.7142999999996</v>
      </c>
      <c r="R11757" s="12">
        <f>DATEDIF(order_date,delivery_date,"D")</f>
        <v>1</v>
      </c>
      <c r="S11757" s="12"/>
    </row>
    <row r="11758" spans="1:19" ht="14.25" customHeight="1" x14ac:dyDescent="0.35">
      <c r="A11758" s="2" t="s">
        <v>12575</v>
      </c>
      <c r="B11758" s="2">
        <v>112542</v>
      </c>
      <c r="C11758" s="2" t="s">
        <v>25</v>
      </c>
      <c r="D11758" s="2" t="s">
        <v>14</v>
      </c>
      <c r="E11758" s="2">
        <v>2632.18</v>
      </c>
      <c r="F11758" s="2">
        <v>0.31</v>
      </c>
      <c r="G11758" s="2">
        <v>3</v>
      </c>
      <c r="H11758" s="3">
        <v>45052</v>
      </c>
      <c r="I11758" s="3">
        <v>45057</v>
      </c>
      <c r="J11758" s="2" t="s">
        <v>15</v>
      </c>
      <c r="K11758" s="2" t="s">
        <v>27</v>
      </c>
      <c r="L11758" s="2">
        <v>635.65</v>
      </c>
      <c r="M11758" s="2" t="s">
        <v>17</v>
      </c>
      <c r="N11758" s="11">
        <f>L11758/E11758*100</f>
        <v>24.149184326299874</v>
      </c>
      <c r="O11758" s="12" t="str">
        <f>IF(N11758&lt;10,"Low",IF(N11758&lt;20,"Med","High"))</f>
        <v>High</v>
      </c>
      <c r="P11758" s="12">
        <f>sales*discount</f>
        <v>815.97579999999994</v>
      </c>
      <c r="Q11758" s="12">
        <f>sales-Discount_Values</f>
        <v>1816.2041999999999</v>
      </c>
      <c r="R11758" s="12">
        <f>DATEDIF(order_date,delivery_date,"D")</f>
        <v>5</v>
      </c>
      <c r="S11758" s="12"/>
    </row>
    <row r="11759" spans="1:19" ht="14.25" customHeight="1" x14ac:dyDescent="0.35">
      <c r="A11759" s="2" t="s">
        <v>14436</v>
      </c>
      <c r="B11759" s="2">
        <v>114403</v>
      </c>
      <c r="C11759" s="2" t="s">
        <v>13</v>
      </c>
      <c r="D11759" s="2" t="s">
        <v>26</v>
      </c>
      <c r="E11759" s="2">
        <v>865.16</v>
      </c>
      <c r="F11759" s="2">
        <v>0.27</v>
      </c>
      <c r="G11759" s="2">
        <v>2</v>
      </c>
      <c r="H11759" s="3">
        <v>44970</v>
      </c>
      <c r="I11759" s="3">
        <v>44976</v>
      </c>
      <c r="J11759" s="2" t="s">
        <v>31</v>
      </c>
      <c r="K11759" s="2" t="s">
        <v>27</v>
      </c>
      <c r="L11759" s="2">
        <v>208.93</v>
      </c>
      <c r="M11759" s="2" t="s">
        <v>39</v>
      </c>
      <c r="N11759" s="11">
        <f>L11759/E11759*100</f>
        <v>24.149290304683529</v>
      </c>
      <c r="O11759" s="12" t="str">
        <f>IF(N11759&lt;10,"Low",IF(N11759&lt;20,"Med","High"))</f>
        <v>High</v>
      </c>
      <c r="P11759" s="12">
        <f>sales*discount</f>
        <v>233.5932</v>
      </c>
      <c r="Q11759" s="12">
        <f>sales-Discount_Values</f>
        <v>631.56679999999994</v>
      </c>
      <c r="R11759" s="12">
        <f>DATEDIF(order_date,delivery_date,"D")</f>
        <v>6</v>
      </c>
      <c r="S11759" s="12"/>
    </row>
    <row r="11760" spans="1:19" ht="14.25" customHeight="1" x14ac:dyDescent="0.35">
      <c r="A11760" s="2" t="s">
        <v>9957</v>
      </c>
      <c r="B11760" s="2">
        <v>109924</v>
      </c>
      <c r="C11760" s="2" t="s">
        <v>13</v>
      </c>
      <c r="D11760" s="2" t="s">
        <v>20</v>
      </c>
      <c r="E11760" s="2">
        <v>3507.95</v>
      </c>
      <c r="F11760" s="2">
        <v>0.18</v>
      </c>
      <c r="G11760" s="2">
        <v>5</v>
      </c>
      <c r="H11760" s="3">
        <v>45457</v>
      </c>
      <c r="I11760" s="3">
        <v>45458</v>
      </c>
      <c r="J11760" s="2" t="s">
        <v>21</v>
      </c>
      <c r="K11760" s="2" t="s">
        <v>16</v>
      </c>
      <c r="L11760" s="2">
        <v>847.19</v>
      </c>
      <c r="M11760" s="2" t="s">
        <v>17</v>
      </c>
      <c r="N11760" s="11">
        <f>L11760/E11760*100</f>
        <v>24.150572271554616</v>
      </c>
      <c r="O11760" s="12" t="str">
        <f>IF(N11760&lt;10,"Low",IF(N11760&lt;20,"Med","High"))</f>
        <v>High</v>
      </c>
      <c r="P11760" s="12">
        <f>sales*discount</f>
        <v>631.43099999999993</v>
      </c>
      <c r="Q11760" s="12">
        <f>sales-Discount_Values</f>
        <v>2876.5189999999998</v>
      </c>
      <c r="R11760" s="12">
        <f>DATEDIF(order_date,delivery_date,"D")</f>
        <v>1</v>
      </c>
      <c r="S11760" s="12"/>
    </row>
    <row r="11761" spans="1:19" ht="14.25" customHeight="1" x14ac:dyDescent="0.35">
      <c r="A11761" s="2" t="s">
        <v>6749</v>
      </c>
      <c r="B11761" s="2">
        <v>106716</v>
      </c>
      <c r="C11761" s="2" t="s">
        <v>41</v>
      </c>
      <c r="D11761" s="2" t="s">
        <v>20</v>
      </c>
      <c r="E11761" s="2">
        <v>897.72</v>
      </c>
      <c r="F11761" s="2">
        <v>0.14000000000000001</v>
      </c>
      <c r="G11761" s="2">
        <v>7</v>
      </c>
      <c r="H11761" s="3">
        <v>45203</v>
      </c>
      <c r="I11761" s="3">
        <v>45206</v>
      </c>
      <c r="J11761" s="2" t="s">
        <v>15</v>
      </c>
      <c r="K11761" s="2" t="s">
        <v>27</v>
      </c>
      <c r="L11761" s="2">
        <v>216.81</v>
      </c>
      <c r="M11761" s="2" t="s">
        <v>17</v>
      </c>
      <c r="N11761" s="11">
        <f>L11761/E11761*100</f>
        <v>24.151182996925545</v>
      </c>
      <c r="O11761" s="12" t="str">
        <f>IF(N11761&lt;10,"Low",IF(N11761&lt;20,"Med","High"))</f>
        <v>High</v>
      </c>
      <c r="P11761" s="12">
        <f>sales*discount</f>
        <v>125.68080000000002</v>
      </c>
      <c r="Q11761" s="12">
        <f>sales-Discount_Values</f>
        <v>772.03920000000005</v>
      </c>
      <c r="R11761" s="12">
        <f>DATEDIF(order_date,delivery_date,"D")</f>
        <v>3</v>
      </c>
      <c r="S11761" s="12"/>
    </row>
    <row r="11762" spans="1:19" ht="14.25" customHeight="1" x14ac:dyDescent="0.35">
      <c r="A11762" s="2" t="s">
        <v>11186</v>
      </c>
      <c r="B11762" s="2">
        <v>111153</v>
      </c>
      <c r="C11762" s="2" t="s">
        <v>19</v>
      </c>
      <c r="D11762" s="2" t="s">
        <v>14</v>
      </c>
      <c r="E11762" s="2">
        <v>4174.3</v>
      </c>
      <c r="F11762" s="2">
        <v>0.2</v>
      </c>
      <c r="G11762" s="2">
        <v>7</v>
      </c>
      <c r="H11762" s="3">
        <v>45567</v>
      </c>
      <c r="I11762" s="3">
        <v>45571</v>
      </c>
      <c r="J11762" s="2" t="s">
        <v>21</v>
      </c>
      <c r="K11762" s="2" t="s">
        <v>27</v>
      </c>
      <c r="L11762" s="2">
        <v>1008.28</v>
      </c>
      <c r="M11762" s="2" t="s">
        <v>48</v>
      </c>
      <c r="N11762" s="11">
        <f>L11762/E11762*100</f>
        <v>24.154469012768605</v>
      </c>
      <c r="O11762" s="12" t="str">
        <f>IF(N11762&lt;10,"Low",IF(N11762&lt;20,"Med","High"))</f>
        <v>High</v>
      </c>
      <c r="P11762" s="12">
        <f>sales*discount</f>
        <v>834.86000000000013</v>
      </c>
      <c r="Q11762" s="12">
        <f>sales-Discount_Values</f>
        <v>3339.44</v>
      </c>
      <c r="R11762" s="12">
        <f>DATEDIF(order_date,delivery_date,"D")</f>
        <v>4</v>
      </c>
      <c r="S11762" s="12"/>
    </row>
    <row r="11763" spans="1:19" ht="14.25" customHeight="1" x14ac:dyDescent="0.35">
      <c r="A11763" s="2" t="s">
        <v>6145</v>
      </c>
      <c r="B11763" s="2">
        <v>106112</v>
      </c>
      <c r="C11763" s="2" t="s">
        <v>13</v>
      </c>
      <c r="D11763" s="2" t="s">
        <v>14</v>
      </c>
      <c r="E11763" s="2">
        <v>1262.3800000000001</v>
      </c>
      <c r="F11763" s="2">
        <v>0.28000000000000003</v>
      </c>
      <c r="G11763" s="2">
        <v>3</v>
      </c>
      <c r="H11763" s="3">
        <v>45084</v>
      </c>
      <c r="I11763" s="3">
        <v>45087</v>
      </c>
      <c r="J11763" s="2" t="s">
        <v>15</v>
      </c>
      <c r="K11763" s="2" t="s">
        <v>27</v>
      </c>
      <c r="L11763" s="2">
        <v>304.93</v>
      </c>
      <c r="M11763" s="2" t="s">
        <v>48</v>
      </c>
      <c r="N11763" s="11">
        <f>L11763/E11763*100</f>
        <v>24.155167223815333</v>
      </c>
      <c r="O11763" s="12" t="str">
        <f>IF(N11763&lt;10,"Low",IF(N11763&lt;20,"Med","High"))</f>
        <v>High</v>
      </c>
      <c r="P11763" s="12">
        <f>sales*discount</f>
        <v>353.46640000000008</v>
      </c>
      <c r="Q11763" s="12">
        <f>sales-Discount_Values</f>
        <v>908.91360000000009</v>
      </c>
      <c r="R11763" s="12">
        <f>DATEDIF(order_date,delivery_date,"D")</f>
        <v>3</v>
      </c>
      <c r="S11763" s="12"/>
    </row>
    <row r="11764" spans="1:19" ht="14.25" customHeight="1" x14ac:dyDescent="0.35">
      <c r="A11764" s="2" t="s">
        <v>892</v>
      </c>
      <c r="B11764" s="2">
        <v>100859</v>
      </c>
      <c r="C11764" s="2" t="s">
        <v>13</v>
      </c>
      <c r="D11764" s="2" t="s">
        <v>20</v>
      </c>
      <c r="E11764" s="2">
        <v>942.03</v>
      </c>
      <c r="F11764" s="2">
        <v>7.0000000000000007E-2</v>
      </c>
      <c r="G11764" s="2">
        <v>3</v>
      </c>
      <c r="H11764" s="3">
        <v>45329</v>
      </c>
      <c r="I11764" s="3">
        <v>45333</v>
      </c>
      <c r="J11764" s="2" t="s">
        <v>21</v>
      </c>
      <c r="K11764" s="2" t="s">
        <v>16</v>
      </c>
      <c r="L11764" s="2">
        <v>227.56</v>
      </c>
      <c r="M11764" s="2" t="s">
        <v>17</v>
      </c>
      <c r="N11764" s="11">
        <f>L11764/E11764*100</f>
        <v>24.156343216245769</v>
      </c>
      <c r="O11764" s="12" t="str">
        <f>IF(N11764&lt;10,"Low",IF(N11764&lt;20,"Med","High"))</f>
        <v>High</v>
      </c>
      <c r="P11764" s="12">
        <f>sales*discount</f>
        <v>65.942100000000011</v>
      </c>
      <c r="Q11764" s="12">
        <f>sales-Discount_Values</f>
        <v>876.08789999999999</v>
      </c>
      <c r="R11764" s="12">
        <f>DATEDIF(order_date,delivery_date,"D")</f>
        <v>4</v>
      </c>
      <c r="S11764" s="12"/>
    </row>
    <row r="11765" spans="1:19" ht="14.25" customHeight="1" x14ac:dyDescent="0.35">
      <c r="A11765" s="2" t="s">
        <v>8223</v>
      </c>
      <c r="B11765" s="2">
        <v>108190</v>
      </c>
      <c r="C11765" s="2" t="s">
        <v>19</v>
      </c>
      <c r="D11765" s="2" t="s">
        <v>33</v>
      </c>
      <c r="E11765" s="2">
        <v>4603.66</v>
      </c>
      <c r="F11765" s="2">
        <v>0.45</v>
      </c>
      <c r="G11765" s="2">
        <v>1</v>
      </c>
      <c r="H11765" s="3">
        <v>45411</v>
      </c>
      <c r="I11765" s="3">
        <v>45413</v>
      </c>
      <c r="J11765" s="2" t="s">
        <v>31</v>
      </c>
      <c r="K11765" s="2" t="s">
        <v>27</v>
      </c>
      <c r="L11765" s="2">
        <v>1112.08</v>
      </c>
      <c r="M11765" s="2" t="s">
        <v>34</v>
      </c>
      <c r="N11765" s="11">
        <f>L11765/E11765*100</f>
        <v>24.156432056233516</v>
      </c>
      <c r="O11765" s="12" t="str">
        <f>IF(N11765&lt;10,"Low",IF(N11765&lt;20,"Med","High"))</f>
        <v>High</v>
      </c>
      <c r="P11765" s="12">
        <f>sales*discount</f>
        <v>2071.6469999999999</v>
      </c>
      <c r="Q11765" s="12">
        <f>sales-Discount_Values</f>
        <v>2532.0129999999999</v>
      </c>
      <c r="R11765" s="12">
        <f>DATEDIF(order_date,delivery_date,"D")</f>
        <v>2</v>
      </c>
      <c r="S11765" s="12"/>
    </row>
    <row r="11766" spans="1:19" ht="14.25" customHeight="1" x14ac:dyDescent="0.35">
      <c r="A11766" s="2" t="s">
        <v>534</v>
      </c>
      <c r="B11766" s="2">
        <v>100501</v>
      </c>
      <c r="C11766" s="2" t="s">
        <v>25</v>
      </c>
      <c r="D11766" s="2" t="s">
        <v>20</v>
      </c>
      <c r="E11766" s="2">
        <v>619.91</v>
      </c>
      <c r="F11766" s="2">
        <v>0.45</v>
      </c>
      <c r="G11766" s="2">
        <v>6</v>
      </c>
      <c r="H11766" s="3">
        <v>45589</v>
      </c>
      <c r="I11766" s="3">
        <v>45594</v>
      </c>
      <c r="J11766" s="2" t="s">
        <v>21</v>
      </c>
      <c r="K11766" s="2" t="s">
        <v>22</v>
      </c>
      <c r="L11766" s="2">
        <v>149.75</v>
      </c>
      <c r="M11766" s="2" t="s">
        <v>39</v>
      </c>
      <c r="N11766" s="11">
        <f>L11766/E11766*100</f>
        <v>24.15673242890097</v>
      </c>
      <c r="O11766" s="12" t="str">
        <f>IF(N11766&lt;10,"Low",IF(N11766&lt;20,"Med","High"))</f>
        <v>High</v>
      </c>
      <c r="P11766" s="12">
        <f>sales*discount</f>
        <v>278.95949999999999</v>
      </c>
      <c r="Q11766" s="12">
        <f>sales-Discount_Values</f>
        <v>340.95049999999998</v>
      </c>
      <c r="R11766" s="12">
        <f>DATEDIF(order_date,delivery_date,"D")</f>
        <v>5</v>
      </c>
      <c r="S11766" s="12"/>
    </row>
    <row r="11767" spans="1:19" ht="14.25" customHeight="1" x14ac:dyDescent="0.35">
      <c r="A11767" s="2" t="s">
        <v>13739</v>
      </c>
      <c r="B11767" s="2">
        <v>113706</v>
      </c>
      <c r="C11767" s="2" t="s">
        <v>25</v>
      </c>
      <c r="D11767" s="2" t="s">
        <v>36</v>
      </c>
      <c r="E11767" s="2">
        <v>2358.04</v>
      </c>
      <c r="F11767" s="2">
        <v>0.42</v>
      </c>
      <c r="G11767" s="2">
        <v>5</v>
      </c>
      <c r="H11767" s="3">
        <v>45592</v>
      </c>
      <c r="I11767" s="3">
        <v>45594</v>
      </c>
      <c r="J11767" s="2" t="s">
        <v>21</v>
      </c>
      <c r="K11767" s="2" t="s">
        <v>22</v>
      </c>
      <c r="L11767" s="2">
        <v>569.72</v>
      </c>
      <c r="M11767" s="2" t="s">
        <v>28</v>
      </c>
      <c r="N11767" s="11">
        <f>L11767/E11767*100</f>
        <v>24.160743668470428</v>
      </c>
      <c r="O11767" s="12" t="str">
        <f>IF(N11767&lt;10,"Low",IF(N11767&lt;20,"Med","High"))</f>
        <v>High</v>
      </c>
      <c r="P11767" s="12">
        <f>sales*discount</f>
        <v>990.3768</v>
      </c>
      <c r="Q11767" s="12">
        <f>sales-Discount_Values</f>
        <v>1367.6632</v>
      </c>
      <c r="R11767" s="12">
        <f>DATEDIF(order_date,delivery_date,"D")</f>
        <v>2</v>
      </c>
      <c r="S11767" s="12"/>
    </row>
    <row r="11768" spans="1:19" ht="14.25" customHeight="1" x14ac:dyDescent="0.35">
      <c r="A11768" s="2" t="s">
        <v>8461</v>
      </c>
      <c r="B11768" s="2">
        <v>108428</v>
      </c>
      <c r="C11768" s="2" t="s">
        <v>41</v>
      </c>
      <c r="D11768" s="2" t="s">
        <v>20</v>
      </c>
      <c r="E11768" s="2">
        <v>2232.79</v>
      </c>
      <c r="F11768" s="2">
        <v>0.3</v>
      </c>
      <c r="G11768" s="2">
        <v>9</v>
      </c>
      <c r="H11768" s="3">
        <v>44936</v>
      </c>
      <c r="I11768" s="3">
        <v>44942</v>
      </c>
      <c r="J11768" s="2" t="s">
        <v>31</v>
      </c>
      <c r="K11768" s="2" t="s">
        <v>16</v>
      </c>
      <c r="L11768" s="2">
        <v>539.49</v>
      </c>
      <c r="M11768" s="2" t="s">
        <v>48</v>
      </c>
      <c r="N11768" s="11">
        <f>L11768/E11768*100</f>
        <v>24.162146910367746</v>
      </c>
      <c r="O11768" s="12" t="str">
        <f>IF(N11768&lt;10,"Low",IF(N11768&lt;20,"Med","High"))</f>
        <v>High</v>
      </c>
      <c r="P11768" s="12">
        <f>sales*discount</f>
        <v>669.83699999999999</v>
      </c>
      <c r="Q11768" s="12">
        <f>sales-Discount_Values</f>
        <v>1562.953</v>
      </c>
      <c r="R11768" s="12">
        <f>DATEDIF(order_date,delivery_date,"D")</f>
        <v>6</v>
      </c>
      <c r="S11768" s="12"/>
    </row>
    <row r="11769" spans="1:19" ht="14.25" customHeight="1" x14ac:dyDescent="0.35">
      <c r="A11769" s="2" t="s">
        <v>11832</v>
      </c>
      <c r="B11769" s="2">
        <v>111799</v>
      </c>
      <c r="C11769" s="2" t="s">
        <v>19</v>
      </c>
      <c r="D11769" s="2" t="s">
        <v>36</v>
      </c>
      <c r="E11769" s="2">
        <v>2453.63</v>
      </c>
      <c r="F11769" s="2">
        <v>0.17</v>
      </c>
      <c r="G11769" s="2">
        <v>1</v>
      </c>
      <c r="H11769" s="3">
        <v>45549</v>
      </c>
      <c r="I11769" s="3">
        <v>45551</v>
      </c>
      <c r="J11769" s="2" t="s">
        <v>21</v>
      </c>
      <c r="K11769" s="2" t="s">
        <v>22</v>
      </c>
      <c r="L11769" s="2">
        <v>592.86</v>
      </c>
      <c r="M11769" s="2" t="s">
        <v>48</v>
      </c>
      <c r="N11769" s="11">
        <f>L11769/E11769*100</f>
        <v>24.162567298247904</v>
      </c>
      <c r="O11769" s="12" t="str">
        <f>IF(N11769&lt;10,"Low",IF(N11769&lt;20,"Med","High"))</f>
        <v>High</v>
      </c>
      <c r="P11769" s="12">
        <f>sales*discount</f>
        <v>417.11710000000005</v>
      </c>
      <c r="Q11769" s="12">
        <f>sales-Discount_Values</f>
        <v>2036.5129000000002</v>
      </c>
      <c r="R11769" s="12">
        <f>DATEDIF(order_date,delivery_date,"D")</f>
        <v>2</v>
      </c>
      <c r="S11769" s="12"/>
    </row>
    <row r="11770" spans="1:19" ht="14.25" customHeight="1" x14ac:dyDescent="0.35">
      <c r="A11770" s="2" t="s">
        <v>11617</v>
      </c>
      <c r="B11770" s="2">
        <v>111584</v>
      </c>
      <c r="C11770" s="2" t="s">
        <v>19</v>
      </c>
      <c r="D11770" s="2" t="s">
        <v>20</v>
      </c>
      <c r="E11770" s="2">
        <v>133.5</v>
      </c>
      <c r="F11770" s="2">
        <v>0.12</v>
      </c>
      <c r="G11770" s="2">
        <v>5</v>
      </c>
      <c r="H11770" s="3">
        <v>45169</v>
      </c>
      <c r="I11770" s="3">
        <v>45175</v>
      </c>
      <c r="J11770" s="2" t="s">
        <v>15</v>
      </c>
      <c r="K11770" s="2" t="s">
        <v>27</v>
      </c>
      <c r="L11770" s="2">
        <v>32.26</v>
      </c>
      <c r="M11770" s="2" t="s">
        <v>28</v>
      </c>
      <c r="N11770" s="11">
        <f>L11770/E11770*100</f>
        <v>24.164794007490638</v>
      </c>
      <c r="O11770" s="12" t="str">
        <f>IF(N11770&lt;10,"Low",IF(N11770&lt;20,"Med","High"))</f>
        <v>High</v>
      </c>
      <c r="P11770" s="12">
        <f>sales*discount</f>
        <v>16.02</v>
      </c>
      <c r="Q11770" s="12">
        <f>sales-Discount_Values</f>
        <v>117.48</v>
      </c>
      <c r="R11770" s="12">
        <f>DATEDIF(order_date,delivery_date,"D")</f>
        <v>6</v>
      </c>
      <c r="S11770" s="12"/>
    </row>
    <row r="11771" spans="1:19" ht="14.25" customHeight="1" x14ac:dyDescent="0.35">
      <c r="A11771" s="2" t="s">
        <v>2285</v>
      </c>
      <c r="B11771" s="2">
        <v>102252</v>
      </c>
      <c r="C11771" s="2" t="s">
        <v>13</v>
      </c>
      <c r="D11771" s="2" t="s">
        <v>20</v>
      </c>
      <c r="E11771" s="2">
        <v>4084.95</v>
      </c>
      <c r="F11771" s="2">
        <v>0.1</v>
      </c>
      <c r="G11771" s="2">
        <v>9</v>
      </c>
      <c r="H11771" s="3">
        <v>45564</v>
      </c>
      <c r="I11771" s="3">
        <v>45565</v>
      </c>
      <c r="J11771" s="2" t="s">
        <v>31</v>
      </c>
      <c r="K11771" s="2" t="s">
        <v>16</v>
      </c>
      <c r="L11771" s="2">
        <v>987.38</v>
      </c>
      <c r="M11771" s="2" t="s">
        <v>48</v>
      </c>
      <c r="N11771" s="11">
        <f>L11771/E11771*100</f>
        <v>24.171164885739117</v>
      </c>
      <c r="O11771" s="12" t="str">
        <f>IF(N11771&lt;10,"Low",IF(N11771&lt;20,"Med","High"))</f>
        <v>High</v>
      </c>
      <c r="P11771" s="12">
        <f>sales*discount</f>
        <v>408.495</v>
      </c>
      <c r="Q11771" s="12">
        <f>sales-Discount_Values</f>
        <v>3676.4549999999999</v>
      </c>
      <c r="R11771" s="12">
        <f>DATEDIF(order_date,delivery_date,"D")</f>
        <v>1</v>
      </c>
      <c r="S11771" s="12"/>
    </row>
    <row r="11772" spans="1:19" ht="14.25" customHeight="1" x14ac:dyDescent="0.35">
      <c r="A11772" s="2" t="s">
        <v>1797</v>
      </c>
      <c r="B11772" s="2">
        <v>101764</v>
      </c>
      <c r="C11772" s="2" t="s">
        <v>25</v>
      </c>
      <c r="D11772" s="2" t="s">
        <v>36</v>
      </c>
      <c r="E11772" s="2">
        <v>2979.82</v>
      </c>
      <c r="F11772" s="2">
        <v>0.19</v>
      </c>
      <c r="G11772" s="2">
        <v>8</v>
      </c>
      <c r="H11772" s="3">
        <v>45191</v>
      </c>
      <c r="I11772" s="3">
        <v>45197</v>
      </c>
      <c r="J11772" s="2" t="s">
        <v>31</v>
      </c>
      <c r="K11772" s="2" t="s">
        <v>16</v>
      </c>
      <c r="L11772" s="2">
        <v>720.26</v>
      </c>
      <c r="M11772" s="2" t="s">
        <v>34</v>
      </c>
      <c r="N11772" s="11">
        <f>L11772/E11772*100</f>
        <v>24.17125866663087</v>
      </c>
      <c r="O11772" s="12" t="str">
        <f>IF(N11772&lt;10,"Low",IF(N11772&lt;20,"Med","High"))</f>
        <v>High</v>
      </c>
      <c r="P11772" s="12">
        <f>sales*discount</f>
        <v>566.16579999999999</v>
      </c>
      <c r="Q11772" s="12">
        <f>sales-Discount_Values</f>
        <v>2413.6541999999999</v>
      </c>
      <c r="R11772" s="12">
        <f>DATEDIF(order_date,delivery_date,"D")</f>
        <v>6</v>
      </c>
      <c r="S11772" s="12"/>
    </row>
    <row r="11773" spans="1:19" ht="14.25" customHeight="1" x14ac:dyDescent="0.35">
      <c r="A11773" s="2" t="s">
        <v>2199</v>
      </c>
      <c r="B11773" s="2">
        <v>102166</v>
      </c>
      <c r="C11773" s="2" t="s">
        <v>19</v>
      </c>
      <c r="D11773" s="2" t="s">
        <v>33</v>
      </c>
      <c r="E11773" s="2">
        <v>4356.92</v>
      </c>
      <c r="F11773" s="2">
        <v>0.46</v>
      </c>
      <c r="G11773" s="2">
        <v>9</v>
      </c>
      <c r="H11773" s="3">
        <v>45585</v>
      </c>
      <c r="I11773" s="3">
        <v>45590</v>
      </c>
      <c r="J11773" s="2" t="s">
        <v>31</v>
      </c>
      <c r="K11773" s="2" t="s">
        <v>27</v>
      </c>
      <c r="L11773" s="2">
        <v>1053.17</v>
      </c>
      <c r="M11773" s="2" t="s">
        <v>23</v>
      </c>
      <c r="N11773" s="11">
        <f>L11773/E11773*100</f>
        <v>24.172351110417452</v>
      </c>
      <c r="O11773" s="12" t="str">
        <f>IF(N11773&lt;10,"Low",IF(N11773&lt;20,"Med","High"))</f>
        <v>High</v>
      </c>
      <c r="P11773" s="12">
        <f>sales*discount</f>
        <v>2004.1832000000002</v>
      </c>
      <c r="Q11773" s="12">
        <f>sales-Discount_Values</f>
        <v>2352.7367999999997</v>
      </c>
      <c r="R11773" s="12">
        <f>DATEDIF(order_date,delivery_date,"D")</f>
        <v>5</v>
      </c>
      <c r="S11773" s="12"/>
    </row>
    <row r="11774" spans="1:19" ht="14.25" customHeight="1" x14ac:dyDescent="0.35">
      <c r="A11774" s="2" t="s">
        <v>6382</v>
      </c>
      <c r="B11774" s="2">
        <v>106349</v>
      </c>
      <c r="C11774" s="2" t="s">
        <v>25</v>
      </c>
      <c r="D11774" s="2" t="s">
        <v>14</v>
      </c>
      <c r="E11774" s="2">
        <v>524</v>
      </c>
      <c r="F11774" s="2">
        <v>0.48</v>
      </c>
      <c r="G11774" s="2">
        <v>5</v>
      </c>
      <c r="H11774" s="3">
        <v>45115</v>
      </c>
      <c r="I11774" s="3">
        <v>45118</v>
      </c>
      <c r="J11774" s="2" t="s">
        <v>21</v>
      </c>
      <c r="K11774" s="2" t="s">
        <v>22</v>
      </c>
      <c r="L11774" s="2">
        <v>126.67</v>
      </c>
      <c r="M11774" s="2" t="s">
        <v>23</v>
      </c>
      <c r="N11774" s="11">
        <f>L11774/E11774*100</f>
        <v>24.173664122137406</v>
      </c>
      <c r="O11774" s="12" t="str">
        <f>IF(N11774&lt;10,"Low",IF(N11774&lt;20,"Med","High"))</f>
        <v>High</v>
      </c>
      <c r="P11774" s="12">
        <f>sales*discount</f>
        <v>251.51999999999998</v>
      </c>
      <c r="Q11774" s="12">
        <f>sales-Discount_Values</f>
        <v>272.48</v>
      </c>
      <c r="R11774" s="12">
        <f>DATEDIF(order_date,delivery_date,"D")</f>
        <v>3</v>
      </c>
      <c r="S11774" s="12"/>
    </row>
    <row r="11775" spans="1:19" ht="14.25" customHeight="1" x14ac:dyDescent="0.35">
      <c r="A11775" s="2" t="s">
        <v>13298</v>
      </c>
      <c r="B11775" s="2">
        <v>113265</v>
      </c>
      <c r="C11775" s="2" t="s">
        <v>25</v>
      </c>
      <c r="D11775" s="2" t="s">
        <v>33</v>
      </c>
      <c r="E11775" s="2">
        <v>3065.11</v>
      </c>
      <c r="F11775" s="2">
        <v>0.34</v>
      </c>
      <c r="G11775" s="2">
        <v>2</v>
      </c>
      <c r="H11775" s="3">
        <v>45447</v>
      </c>
      <c r="I11775" s="3">
        <v>45448</v>
      </c>
      <c r="J11775" s="2" t="s">
        <v>31</v>
      </c>
      <c r="K11775" s="2" t="s">
        <v>16</v>
      </c>
      <c r="L11775" s="2">
        <v>741.13</v>
      </c>
      <c r="M11775" s="2" t="s">
        <v>48</v>
      </c>
      <c r="N11775" s="11">
        <f>L11775/E11775*100</f>
        <v>24.179556361761893</v>
      </c>
      <c r="O11775" s="12" t="str">
        <f>IF(N11775&lt;10,"Low",IF(N11775&lt;20,"Med","High"))</f>
        <v>High</v>
      </c>
      <c r="P11775" s="12">
        <f>sales*discount</f>
        <v>1042.1374000000001</v>
      </c>
      <c r="Q11775" s="12">
        <f>sales-Discount_Values</f>
        <v>2022.9726000000001</v>
      </c>
      <c r="R11775" s="12">
        <f>DATEDIF(order_date,delivery_date,"D")</f>
        <v>1</v>
      </c>
      <c r="S11775" s="12"/>
    </row>
    <row r="11776" spans="1:19" ht="14.25" customHeight="1" x14ac:dyDescent="0.35">
      <c r="A11776" s="2" t="s">
        <v>5080</v>
      </c>
      <c r="B11776" s="2">
        <v>105047</v>
      </c>
      <c r="C11776" s="2" t="s">
        <v>19</v>
      </c>
      <c r="D11776" s="2" t="s">
        <v>26</v>
      </c>
      <c r="E11776" s="2">
        <v>1174.4100000000001</v>
      </c>
      <c r="F11776" s="2">
        <v>0.09</v>
      </c>
      <c r="G11776" s="2">
        <v>2</v>
      </c>
      <c r="H11776" s="3">
        <v>45146</v>
      </c>
      <c r="I11776" s="3">
        <v>45152</v>
      </c>
      <c r="J11776" s="2" t="s">
        <v>31</v>
      </c>
      <c r="K11776" s="2" t="s">
        <v>22</v>
      </c>
      <c r="L11776" s="2">
        <v>283.98</v>
      </c>
      <c r="M11776" s="2" t="s">
        <v>34</v>
      </c>
      <c r="N11776" s="11">
        <f>L11776/E11776*100</f>
        <v>24.180652412700844</v>
      </c>
      <c r="O11776" s="12" t="str">
        <f>IF(N11776&lt;10,"Low",IF(N11776&lt;20,"Med","High"))</f>
        <v>High</v>
      </c>
      <c r="P11776" s="12">
        <f>sales*discount</f>
        <v>105.6969</v>
      </c>
      <c r="Q11776" s="12">
        <f>sales-Discount_Values</f>
        <v>1068.7131000000002</v>
      </c>
      <c r="R11776" s="12">
        <f>DATEDIF(order_date,delivery_date,"D")</f>
        <v>6</v>
      </c>
      <c r="S11776" s="12"/>
    </row>
    <row r="11777" spans="1:19" ht="14.25" customHeight="1" x14ac:dyDescent="0.35">
      <c r="A11777" s="2" t="s">
        <v>10438</v>
      </c>
      <c r="B11777" s="2">
        <v>110405</v>
      </c>
      <c r="C11777" s="2" t="s">
        <v>19</v>
      </c>
      <c r="D11777" s="2" t="s">
        <v>36</v>
      </c>
      <c r="E11777" s="2">
        <v>678.39</v>
      </c>
      <c r="F11777" s="2">
        <v>0.22</v>
      </c>
      <c r="G11777" s="2">
        <v>9</v>
      </c>
      <c r="H11777" s="3">
        <v>45592</v>
      </c>
      <c r="I11777" s="3">
        <v>45595</v>
      </c>
      <c r="J11777" s="2" t="s">
        <v>31</v>
      </c>
      <c r="K11777" s="2" t="s">
        <v>22</v>
      </c>
      <c r="L11777" s="2">
        <v>164.05</v>
      </c>
      <c r="M11777" s="2" t="s">
        <v>28</v>
      </c>
      <c r="N11777" s="11">
        <f>L11777/E11777*100</f>
        <v>24.182255045033095</v>
      </c>
      <c r="O11777" s="12" t="str">
        <f>IF(N11777&lt;10,"Low",IF(N11777&lt;20,"Med","High"))</f>
        <v>High</v>
      </c>
      <c r="P11777" s="12">
        <f>sales*discount</f>
        <v>149.2458</v>
      </c>
      <c r="Q11777" s="12">
        <f>sales-Discount_Values</f>
        <v>529.14419999999996</v>
      </c>
      <c r="R11777" s="12">
        <f>DATEDIF(order_date,delivery_date,"D")</f>
        <v>3</v>
      </c>
      <c r="S11777" s="12"/>
    </row>
    <row r="11778" spans="1:19" ht="14.25" customHeight="1" x14ac:dyDescent="0.35">
      <c r="A11778" s="2" t="s">
        <v>12727</v>
      </c>
      <c r="B11778" s="2">
        <v>112694</v>
      </c>
      <c r="C11778" s="2" t="s">
        <v>13</v>
      </c>
      <c r="D11778" s="2" t="s">
        <v>26</v>
      </c>
      <c r="E11778" s="2">
        <v>1131.1199999999999</v>
      </c>
      <c r="F11778" s="2">
        <v>0.25</v>
      </c>
      <c r="G11778" s="2">
        <v>5</v>
      </c>
      <c r="H11778" s="3">
        <v>45492</v>
      </c>
      <c r="I11778" s="3">
        <v>45498</v>
      </c>
      <c r="J11778" s="2" t="s">
        <v>21</v>
      </c>
      <c r="K11778" s="2" t="s">
        <v>22</v>
      </c>
      <c r="L11778" s="2">
        <v>273.55</v>
      </c>
      <c r="M11778" s="2" t="s">
        <v>23</v>
      </c>
      <c r="N11778" s="11">
        <f>L11778/E11778*100</f>
        <v>24.183994624796664</v>
      </c>
      <c r="O11778" s="12" t="str">
        <f>IF(N11778&lt;10,"Low",IF(N11778&lt;20,"Med","High"))</f>
        <v>High</v>
      </c>
      <c r="P11778" s="12">
        <f>sales*discount</f>
        <v>282.77999999999997</v>
      </c>
      <c r="Q11778" s="12">
        <f>sales-Discount_Values</f>
        <v>848.33999999999992</v>
      </c>
      <c r="R11778" s="12">
        <f>DATEDIF(order_date,delivery_date,"D")</f>
        <v>6</v>
      </c>
      <c r="S11778" s="12"/>
    </row>
    <row r="11779" spans="1:19" ht="14.25" customHeight="1" x14ac:dyDescent="0.35">
      <c r="A11779" s="2" t="s">
        <v>5715</v>
      </c>
      <c r="B11779" s="2">
        <v>105682</v>
      </c>
      <c r="C11779" s="2" t="s">
        <v>25</v>
      </c>
      <c r="D11779" s="2" t="s">
        <v>33</v>
      </c>
      <c r="E11779" s="2">
        <v>4354.6899999999996</v>
      </c>
      <c r="F11779" s="2">
        <v>0.01</v>
      </c>
      <c r="G11779" s="2">
        <v>5</v>
      </c>
      <c r="H11779" s="3">
        <v>45533</v>
      </c>
      <c r="I11779" s="3">
        <v>45539</v>
      </c>
      <c r="J11779" s="2" t="s">
        <v>15</v>
      </c>
      <c r="K11779" s="2" t="s">
        <v>16</v>
      </c>
      <c r="L11779" s="2">
        <v>1053.25</v>
      </c>
      <c r="M11779" s="2" t="s">
        <v>48</v>
      </c>
      <c r="N11779" s="11">
        <f>L11779/E11779*100</f>
        <v>24.186566667202488</v>
      </c>
      <c r="O11779" s="12" t="str">
        <f>IF(N11779&lt;10,"Low",IF(N11779&lt;20,"Med","High"))</f>
        <v>High</v>
      </c>
      <c r="P11779" s="12">
        <f>sales*discount</f>
        <v>43.546899999999994</v>
      </c>
      <c r="Q11779" s="12">
        <f>sales-Discount_Values</f>
        <v>4311.1430999999993</v>
      </c>
      <c r="R11779" s="12">
        <f>DATEDIF(order_date,delivery_date,"D")</f>
        <v>6</v>
      </c>
      <c r="S11779" s="12"/>
    </row>
    <row r="11780" spans="1:19" ht="14.25" customHeight="1" x14ac:dyDescent="0.35">
      <c r="A11780" s="2" t="s">
        <v>13122</v>
      </c>
      <c r="B11780" s="2">
        <v>113089</v>
      </c>
      <c r="C11780" s="2" t="s">
        <v>25</v>
      </c>
      <c r="D11780" s="2" t="s">
        <v>36</v>
      </c>
      <c r="E11780" s="2">
        <v>1449.87</v>
      </c>
      <c r="F11780" s="2">
        <v>0.21</v>
      </c>
      <c r="G11780" s="2">
        <v>8</v>
      </c>
      <c r="H11780" s="3">
        <v>45573</v>
      </c>
      <c r="I11780" s="3">
        <v>45575</v>
      </c>
      <c r="J11780" s="2" t="s">
        <v>31</v>
      </c>
      <c r="K11780" s="2" t="s">
        <v>22</v>
      </c>
      <c r="L11780" s="2">
        <v>350.71</v>
      </c>
      <c r="M11780" s="2" t="s">
        <v>23</v>
      </c>
      <c r="N11780" s="11">
        <f>L11780/E11780*100</f>
        <v>24.189065226537551</v>
      </c>
      <c r="O11780" s="12" t="str">
        <f>IF(N11780&lt;10,"Low",IF(N11780&lt;20,"Med","High"))</f>
        <v>High</v>
      </c>
      <c r="P11780" s="12">
        <f>sales*discount</f>
        <v>304.47269999999997</v>
      </c>
      <c r="Q11780" s="12">
        <f>sales-Discount_Values</f>
        <v>1145.3972999999999</v>
      </c>
      <c r="R11780" s="12">
        <f>DATEDIF(order_date,delivery_date,"D")</f>
        <v>2</v>
      </c>
      <c r="S11780" s="12"/>
    </row>
    <row r="11781" spans="1:19" ht="14.25" customHeight="1" x14ac:dyDescent="0.35">
      <c r="A11781" s="2" t="s">
        <v>8347</v>
      </c>
      <c r="B11781" s="2">
        <v>108314</v>
      </c>
      <c r="C11781" s="2" t="s">
        <v>19</v>
      </c>
      <c r="D11781" s="2" t="s">
        <v>36</v>
      </c>
      <c r="E11781" s="2">
        <v>1028.0999999999999</v>
      </c>
      <c r="F11781" s="2">
        <v>0.05</v>
      </c>
      <c r="G11781" s="2">
        <v>2</v>
      </c>
      <c r="H11781" s="3">
        <v>45163</v>
      </c>
      <c r="I11781" s="3">
        <v>45170</v>
      </c>
      <c r="J11781" s="2" t="s">
        <v>31</v>
      </c>
      <c r="K11781" s="2" t="s">
        <v>16</v>
      </c>
      <c r="L11781" s="2">
        <v>248.71</v>
      </c>
      <c r="M11781" s="2" t="s">
        <v>39</v>
      </c>
      <c r="N11781" s="11">
        <f>L11781/E11781*100</f>
        <v>24.191226534383816</v>
      </c>
      <c r="O11781" s="12" t="str">
        <f>IF(N11781&lt;10,"Low",IF(N11781&lt;20,"Med","High"))</f>
        <v>High</v>
      </c>
      <c r="P11781" s="12">
        <f>sales*discount</f>
        <v>51.405000000000001</v>
      </c>
      <c r="Q11781" s="12">
        <f>sales-Discount_Values</f>
        <v>976.69499999999994</v>
      </c>
      <c r="R11781" s="12">
        <f>DATEDIF(order_date,delivery_date,"D")</f>
        <v>7</v>
      </c>
      <c r="S11781" s="12"/>
    </row>
    <row r="11782" spans="1:19" ht="14.25" customHeight="1" x14ac:dyDescent="0.35">
      <c r="A11782" s="2" t="s">
        <v>13793</v>
      </c>
      <c r="B11782" s="2">
        <v>113760</v>
      </c>
      <c r="C11782" s="2" t="s">
        <v>25</v>
      </c>
      <c r="D11782" s="2" t="s">
        <v>14</v>
      </c>
      <c r="E11782" s="2">
        <v>3970.02</v>
      </c>
      <c r="F11782" s="2">
        <v>0.4</v>
      </c>
      <c r="G11782" s="2">
        <v>7</v>
      </c>
      <c r="H11782" s="3">
        <v>45139</v>
      </c>
      <c r="I11782" s="3">
        <v>45145</v>
      </c>
      <c r="J11782" s="2" t="s">
        <v>15</v>
      </c>
      <c r="K11782" s="2" t="s">
        <v>16</v>
      </c>
      <c r="L11782" s="2">
        <v>960.42</v>
      </c>
      <c r="M11782" s="2" t="s">
        <v>39</v>
      </c>
      <c r="N11782" s="11">
        <f>L11782/E11782*100</f>
        <v>24.191817673462602</v>
      </c>
      <c r="O11782" s="12" t="str">
        <f>IF(N11782&lt;10,"Low",IF(N11782&lt;20,"Med","High"))</f>
        <v>High</v>
      </c>
      <c r="P11782" s="12">
        <f>sales*discount</f>
        <v>1588.008</v>
      </c>
      <c r="Q11782" s="12">
        <f>sales-Discount_Values</f>
        <v>2382.0119999999997</v>
      </c>
      <c r="R11782" s="12">
        <f>DATEDIF(order_date,delivery_date,"D")</f>
        <v>6</v>
      </c>
      <c r="S11782" s="12"/>
    </row>
    <row r="11783" spans="1:19" ht="14.25" customHeight="1" x14ac:dyDescent="0.35">
      <c r="A11783" s="2" t="s">
        <v>102</v>
      </c>
      <c r="B11783" s="2">
        <v>100069</v>
      </c>
      <c r="C11783" s="2" t="s">
        <v>41</v>
      </c>
      <c r="D11783" s="2" t="s">
        <v>33</v>
      </c>
      <c r="E11783" s="2">
        <v>2527.31</v>
      </c>
      <c r="F11783" s="2">
        <v>0.12</v>
      </c>
      <c r="G11783" s="2">
        <v>1</v>
      </c>
      <c r="H11783" s="3">
        <v>45296</v>
      </c>
      <c r="I11783" s="3">
        <v>45297</v>
      </c>
      <c r="J11783" s="2" t="s">
        <v>21</v>
      </c>
      <c r="K11783" s="2" t="s">
        <v>22</v>
      </c>
      <c r="L11783" s="2">
        <v>611.45000000000005</v>
      </c>
      <c r="M11783" s="2" t="s">
        <v>17</v>
      </c>
      <c r="N11783" s="11">
        <f>L11783/E11783*100</f>
        <v>24.193707934523271</v>
      </c>
      <c r="O11783" s="12" t="str">
        <f>IF(N11783&lt;10,"Low",IF(N11783&lt;20,"Med","High"))</f>
        <v>High</v>
      </c>
      <c r="P11783" s="12">
        <f>sales*discount</f>
        <v>303.27719999999999</v>
      </c>
      <c r="Q11783" s="12">
        <f>sales-Discount_Values</f>
        <v>2224.0328</v>
      </c>
      <c r="R11783" s="12">
        <f>DATEDIF(order_date,delivery_date,"D")</f>
        <v>1</v>
      </c>
      <c r="S11783" s="12"/>
    </row>
    <row r="11784" spans="1:19" ht="14.25" customHeight="1" x14ac:dyDescent="0.35">
      <c r="A11784" s="2" t="s">
        <v>11760</v>
      </c>
      <c r="B11784" s="2">
        <v>111727</v>
      </c>
      <c r="C11784" s="2" t="s">
        <v>19</v>
      </c>
      <c r="D11784" s="2" t="s">
        <v>20</v>
      </c>
      <c r="E11784" s="2">
        <v>2938.87</v>
      </c>
      <c r="F11784" s="2">
        <v>0.41</v>
      </c>
      <c r="G11784" s="2">
        <v>7</v>
      </c>
      <c r="H11784" s="3">
        <v>45394</v>
      </c>
      <c r="I11784" s="3">
        <v>45398</v>
      </c>
      <c r="J11784" s="2" t="s">
        <v>21</v>
      </c>
      <c r="K11784" s="2" t="s">
        <v>16</v>
      </c>
      <c r="L11784" s="2">
        <v>711.16</v>
      </c>
      <c r="M11784" s="2" t="s">
        <v>48</v>
      </c>
      <c r="N11784" s="11">
        <f>L11784/E11784*100</f>
        <v>24.198416398139422</v>
      </c>
      <c r="O11784" s="12" t="str">
        <f>IF(N11784&lt;10,"Low",IF(N11784&lt;20,"Med","High"))</f>
        <v>High</v>
      </c>
      <c r="P11784" s="12">
        <f>sales*discount</f>
        <v>1204.9367</v>
      </c>
      <c r="Q11784" s="12">
        <f>sales-Discount_Values</f>
        <v>1733.9332999999999</v>
      </c>
      <c r="R11784" s="12">
        <f>DATEDIF(order_date,delivery_date,"D")</f>
        <v>4</v>
      </c>
      <c r="S11784" s="12"/>
    </row>
    <row r="11785" spans="1:19" ht="14.25" customHeight="1" x14ac:dyDescent="0.35">
      <c r="A11785" s="2" t="s">
        <v>6357</v>
      </c>
      <c r="B11785" s="2">
        <v>106324</v>
      </c>
      <c r="C11785" s="2" t="s">
        <v>19</v>
      </c>
      <c r="D11785" s="2" t="s">
        <v>20</v>
      </c>
      <c r="E11785" s="2">
        <v>2811.11</v>
      </c>
      <c r="F11785" s="2">
        <v>0</v>
      </c>
      <c r="G11785" s="2">
        <v>5</v>
      </c>
      <c r="H11785" s="3">
        <v>45468</v>
      </c>
      <c r="I11785" s="3">
        <v>45473</v>
      </c>
      <c r="J11785" s="2" t="s">
        <v>21</v>
      </c>
      <c r="K11785" s="2" t="s">
        <v>16</v>
      </c>
      <c r="L11785" s="2">
        <v>680.27</v>
      </c>
      <c r="M11785" s="2" t="s">
        <v>28</v>
      </c>
      <c r="N11785" s="11">
        <f>L11785/E11785*100</f>
        <v>24.199337628196691</v>
      </c>
      <c r="O11785" s="12" t="str">
        <f>IF(N11785&lt;10,"Low",IF(N11785&lt;20,"Med","High"))</f>
        <v>High</v>
      </c>
      <c r="P11785" s="12">
        <f>sales*discount</f>
        <v>0</v>
      </c>
      <c r="Q11785" s="12">
        <f>sales-Discount_Values</f>
        <v>2811.11</v>
      </c>
      <c r="R11785" s="12">
        <f>DATEDIF(order_date,delivery_date,"D")</f>
        <v>5</v>
      </c>
      <c r="S11785" s="12"/>
    </row>
    <row r="11786" spans="1:19" ht="14.25" customHeight="1" x14ac:dyDescent="0.35">
      <c r="A11786" s="2" t="s">
        <v>13158</v>
      </c>
      <c r="B11786" s="2">
        <v>113125</v>
      </c>
      <c r="C11786" s="2" t="s">
        <v>41</v>
      </c>
      <c r="D11786" s="2" t="s">
        <v>20</v>
      </c>
      <c r="E11786" s="2">
        <v>341.66</v>
      </c>
      <c r="F11786" s="2">
        <v>0.06</v>
      </c>
      <c r="G11786" s="2">
        <v>8</v>
      </c>
      <c r="H11786" s="3">
        <v>45601</v>
      </c>
      <c r="I11786" s="3">
        <v>45606</v>
      </c>
      <c r="J11786" s="2" t="s">
        <v>31</v>
      </c>
      <c r="K11786" s="2" t="s">
        <v>16</v>
      </c>
      <c r="L11786" s="2">
        <v>82.68</v>
      </c>
      <c r="M11786" s="2" t="s">
        <v>17</v>
      </c>
      <c r="N11786" s="11">
        <f>L11786/E11786*100</f>
        <v>24.199496575542938</v>
      </c>
      <c r="O11786" s="12" t="str">
        <f>IF(N11786&lt;10,"Low",IF(N11786&lt;20,"Med","High"))</f>
        <v>High</v>
      </c>
      <c r="P11786" s="12">
        <f>sales*discount</f>
        <v>20.499600000000001</v>
      </c>
      <c r="Q11786" s="12">
        <f>sales-Discount_Values</f>
        <v>321.16040000000004</v>
      </c>
      <c r="R11786" s="12">
        <f>DATEDIF(order_date,delivery_date,"D")</f>
        <v>5</v>
      </c>
      <c r="S11786" s="12"/>
    </row>
    <row r="11787" spans="1:19" ht="14.25" customHeight="1" x14ac:dyDescent="0.35">
      <c r="A11787" s="2" t="s">
        <v>15082</v>
      </c>
      <c r="B11787" s="2">
        <v>115049</v>
      </c>
      <c r="C11787" s="2" t="s">
        <v>25</v>
      </c>
      <c r="D11787" s="2" t="s">
        <v>26</v>
      </c>
      <c r="E11787" s="2">
        <v>833.64</v>
      </c>
      <c r="F11787" s="2">
        <v>0.46</v>
      </c>
      <c r="G11787" s="2">
        <v>4</v>
      </c>
      <c r="H11787" s="3">
        <v>45093</v>
      </c>
      <c r="I11787" s="3">
        <v>45095</v>
      </c>
      <c r="J11787" s="2" t="s">
        <v>15</v>
      </c>
      <c r="K11787" s="2" t="s">
        <v>16</v>
      </c>
      <c r="L11787" s="2">
        <v>201.75</v>
      </c>
      <c r="M11787" s="2" t="s">
        <v>34</v>
      </c>
      <c r="N11787" s="11">
        <f>L11787/E11787*100</f>
        <v>24.201093997408954</v>
      </c>
      <c r="O11787" s="12" t="str">
        <f>IF(N11787&lt;10,"Low",IF(N11787&lt;20,"Med","High"))</f>
        <v>High</v>
      </c>
      <c r="P11787" s="12">
        <f>sales*discount</f>
        <v>383.4744</v>
      </c>
      <c r="Q11787" s="12">
        <f>sales-Discount_Values</f>
        <v>450.16559999999998</v>
      </c>
      <c r="R11787" s="12">
        <f>DATEDIF(order_date,delivery_date,"D")</f>
        <v>2</v>
      </c>
      <c r="S11787" s="12"/>
    </row>
    <row r="11788" spans="1:19" ht="14.25" customHeight="1" x14ac:dyDescent="0.35">
      <c r="A11788" s="2" t="s">
        <v>7334</v>
      </c>
      <c r="B11788" s="2">
        <v>107301</v>
      </c>
      <c r="C11788" s="2" t="s">
        <v>41</v>
      </c>
      <c r="D11788" s="2" t="s">
        <v>33</v>
      </c>
      <c r="E11788" s="2">
        <v>3266.18</v>
      </c>
      <c r="F11788" s="2">
        <v>0.12</v>
      </c>
      <c r="G11788" s="2">
        <v>1</v>
      </c>
      <c r="H11788" s="3">
        <v>45650</v>
      </c>
      <c r="I11788" s="3">
        <v>45654</v>
      </c>
      <c r="J11788" s="2" t="s">
        <v>21</v>
      </c>
      <c r="K11788" s="2" t="s">
        <v>27</v>
      </c>
      <c r="L11788" s="2">
        <v>790.46</v>
      </c>
      <c r="M11788" s="2" t="s">
        <v>39</v>
      </c>
      <c r="N11788" s="11">
        <f>L11788/E11788*100</f>
        <v>24.201360610866519</v>
      </c>
      <c r="O11788" s="12" t="str">
        <f>IF(N11788&lt;10,"Low",IF(N11788&lt;20,"Med","High"))</f>
        <v>High</v>
      </c>
      <c r="P11788" s="12">
        <f>sales*discount</f>
        <v>391.94159999999999</v>
      </c>
      <c r="Q11788" s="12">
        <f>sales-Discount_Values</f>
        <v>2874.2383999999997</v>
      </c>
      <c r="R11788" s="12">
        <f>DATEDIF(order_date,delivery_date,"D")</f>
        <v>4</v>
      </c>
      <c r="S11788" s="12"/>
    </row>
    <row r="11789" spans="1:19" ht="14.25" customHeight="1" x14ac:dyDescent="0.35">
      <c r="A11789" s="2" t="s">
        <v>9683</v>
      </c>
      <c r="B11789" s="2">
        <v>109650</v>
      </c>
      <c r="C11789" s="2" t="s">
        <v>13</v>
      </c>
      <c r="D11789" s="2" t="s">
        <v>14</v>
      </c>
      <c r="E11789" s="2">
        <v>1495.43</v>
      </c>
      <c r="F11789" s="2">
        <v>0.33</v>
      </c>
      <c r="G11789" s="2">
        <v>2</v>
      </c>
      <c r="H11789" s="3">
        <v>45503</v>
      </c>
      <c r="I11789" s="3">
        <v>45507</v>
      </c>
      <c r="J11789" s="2" t="s">
        <v>31</v>
      </c>
      <c r="K11789" s="2" t="s">
        <v>22</v>
      </c>
      <c r="L11789" s="2">
        <v>361.92</v>
      </c>
      <c r="M11789" s="2" t="s">
        <v>34</v>
      </c>
      <c r="N11789" s="11">
        <f>L11789/E11789*100</f>
        <v>24.201734618136587</v>
      </c>
      <c r="O11789" s="12" t="str">
        <f>IF(N11789&lt;10,"Low",IF(N11789&lt;20,"Med","High"))</f>
        <v>High</v>
      </c>
      <c r="P11789" s="12">
        <f>sales*discount</f>
        <v>493.49190000000004</v>
      </c>
      <c r="Q11789" s="12">
        <f>sales-Discount_Values</f>
        <v>1001.9381000000001</v>
      </c>
      <c r="R11789" s="12">
        <f>DATEDIF(order_date,delivery_date,"D")</f>
        <v>4</v>
      </c>
      <c r="S11789" s="12"/>
    </row>
    <row r="11790" spans="1:19" ht="14.25" customHeight="1" x14ac:dyDescent="0.35">
      <c r="A11790" s="2" t="s">
        <v>7833</v>
      </c>
      <c r="B11790" s="2">
        <v>107800</v>
      </c>
      <c r="C11790" s="2" t="s">
        <v>41</v>
      </c>
      <c r="D11790" s="2" t="s">
        <v>33</v>
      </c>
      <c r="E11790" s="2">
        <v>721.78</v>
      </c>
      <c r="F11790" s="2">
        <v>0.18</v>
      </c>
      <c r="G11790" s="2">
        <v>5</v>
      </c>
      <c r="H11790" s="3">
        <v>45370</v>
      </c>
      <c r="I11790" s="3">
        <v>45377</v>
      </c>
      <c r="J11790" s="2" t="s">
        <v>15</v>
      </c>
      <c r="K11790" s="2" t="s">
        <v>27</v>
      </c>
      <c r="L11790" s="2">
        <v>174.69</v>
      </c>
      <c r="M11790" s="2" t="s">
        <v>39</v>
      </c>
      <c r="N11790" s="11">
        <f>L11790/E11790*100</f>
        <v>24.202665632187092</v>
      </c>
      <c r="O11790" s="12" t="str">
        <f>IF(N11790&lt;10,"Low",IF(N11790&lt;20,"Med","High"))</f>
        <v>High</v>
      </c>
      <c r="P11790" s="12">
        <f>sales*discount</f>
        <v>129.9204</v>
      </c>
      <c r="Q11790" s="12">
        <f>sales-Discount_Values</f>
        <v>591.8596</v>
      </c>
      <c r="R11790" s="12">
        <f>DATEDIF(order_date,delivery_date,"D")</f>
        <v>7</v>
      </c>
      <c r="S11790" s="12"/>
    </row>
    <row r="11791" spans="1:19" ht="14.25" customHeight="1" x14ac:dyDescent="0.35">
      <c r="A11791" s="2" t="s">
        <v>10397</v>
      </c>
      <c r="B11791" s="2">
        <v>110364</v>
      </c>
      <c r="C11791" s="2" t="s">
        <v>25</v>
      </c>
      <c r="D11791" s="2" t="s">
        <v>20</v>
      </c>
      <c r="E11791" s="2">
        <v>2204.63</v>
      </c>
      <c r="F11791" s="2">
        <v>0.15</v>
      </c>
      <c r="G11791" s="2">
        <v>5</v>
      </c>
      <c r="H11791" s="3">
        <v>45342</v>
      </c>
      <c r="I11791" s="3">
        <v>45344</v>
      </c>
      <c r="J11791" s="2" t="s">
        <v>21</v>
      </c>
      <c r="K11791" s="2" t="s">
        <v>16</v>
      </c>
      <c r="L11791" s="2">
        <v>533.6</v>
      </c>
      <c r="M11791" s="2" t="s">
        <v>39</v>
      </c>
      <c r="N11791" s="11">
        <f>L11791/E11791*100</f>
        <v>24.203607861636648</v>
      </c>
      <c r="O11791" s="12" t="str">
        <f>IF(N11791&lt;10,"Low",IF(N11791&lt;20,"Med","High"))</f>
        <v>High</v>
      </c>
      <c r="P11791" s="12">
        <f>sales*discount</f>
        <v>330.69450000000001</v>
      </c>
      <c r="Q11791" s="12">
        <f>sales-Discount_Values</f>
        <v>1873.9355</v>
      </c>
      <c r="R11791" s="12">
        <f>DATEDIF(order_date,delivery_date,"D")</f>
        <v>2</v>
      </c>
      <c r="S11791" s="12"/>
    </row>
    <row r="11792" spans="1:19" ht="14.25" customHeight="1" x14ac:dyDescent="0.35">
      <c r="A11792" s="2" t="s">
        <v>7655</v>
      </c>
      <c r="B11792" s="2">
        <v>107622</v>
      </c>
      <c r="C11792" s="2" t="s">
        <v>13</v>
      </c>
      <c r="D11792" s="2" t="s">
        <v>20</v>
      </c>
      <c r="E11792" s="2">
        <v>4178.41</v>
      </c>
      <c r="F11792" s="2">
        <v>0.3</v>
      </c>
      <c r="G11792" s="2">
        <v>2</v>
      </c>
      <c r="H11792" s="3">
        <v>45250</v>
      </c>
      <c r="I11792" s="3">
        <v>45255</v>
      </c>
      <c r="J11792" s="2" t="s">
        <v>21</v>
      </c>
      <c r="K11792" s="2" t="s">
        <v>27</v>
      </c>
      <c r="L11792" s="2">
        <v>1011.36</v>
      </c>
      <c r="M11792" s="2" t="s">
        <v>39</v>
      </c>
      <c r="N11792" s="11">
        <f>L11792/E11792*100</f>
        <v>24.20442225631281</v>
      </c>
      <c r="O11792" s="12" t="str">
        <f>IF(N11792&lt;10,"Low",IF(N11792&lt;20,"Med","High"))</f>
        <v>High</v>
      </c>
      <c r="P11792" s="12">
        <f>sales*discount</f>
        <v>1253.5229999999999</v>
      </c>
      <c r="Q11792" s="12">
        <f>sales-Discount_Values</f>
        <v>2924.8869999999997</v>
      </c>
      <c r="R11792" s="12">
        <f>DATEDIF(order_date,delivery_date,"D")</f>
        <v>5</v>
      </c>
      <c r="S11792" s="12"/>
    </row>
    <row r="11793" spans="1:19" ht="14.25" customHeight="1" x14ac:dyDescent="0.35">
      <c r="A11793" s="2" t="s">
        <v>13857</v>
      </c>
      <c r="B11793" s="2">
        <v>113824</v>
      </c>
      <c r="C11793" s="2" t="s">
        <v>13</v>
      </c>
      <c r="D11793" s="2" t="s">
        <v>36</v>
      </c>
      <c r="E11793" s="2">
        <v>1710.41</v>
      </c>
      <c r="F11793" s="2">
        <v>0.4</v>
      </c>
      <c r="G11793" s="2">
        <v>1</v>
      </c>
      <c r="H11793" s="3">
        <v>45259</v>
      </c>
      <c r="I11793" s="3">
        <v>45261</v>
      </c>
      <c r="J11793" s="2" t="s">
        <v>31</v>
      </c>
      <c r="K11793" s="2" t="s">
        <v>22</v>
      </c>
      <c r="L11793" s="2">
        <v>414.01</v>
      </c>
      <c r="M11793" s="2" t="s">
        <v>23</v>
      </c>
      <c r="N11793" s="11">
        <f>L11793/E11793*100</f>
        <v>24.205307499371497</v>
      </c>
      <c r="O11793" s="12" t="str">
        <f>IF(N11793&lt;10,"Low",IF(N11793&lt;20,"Med","High"))</f>
        <v>High</v>
      </c>
      <c r="P11793" s="12">
        <f>sales*discount</f>
        <v>684.1640000000001</v>
      </c>
      <c r="Q11793" s="12">
        <f>sales-Discount_Values</f>
        <v>1026.2460000000001</v>
      </c>
      <c r="R11793" s="12">
        <f>DATEDIF(order_date,delivery_date,"D")</f>
        <v>2</v>
      </c>
      <c r="S11793" s="12"/>
    </row>
    <row r="11794" spans="1:19" ht="14.25" customHeight="1" x14ac:dyDescent="0.35">
      <c r="A11794" s="2" t="s">
        <v>11749</v>
      </c>
      <c r="B11794" s="2">
        <v>111716</v>
      </c>
      <c r="C11794" s="2" t="s">
        <v>19</v>
      </c>
      <c r="D11794" s="2" t="s">
        <v>26</v>
      </c>
      <c r="E11794" s="2">
        <v>1164.76</v>
      </c>
      <c r="F11794" s="2">
        <v>0.49</v>
      </c>
      <c r="G11794" s="2">
        <v>7</v>
      </c>
      <c r="H11794" s="3">
        <v>45322</v>
      </c>
      <c r="I11794" s="3">
        <v>45325</v>
      </c>
      <c r="J11794" s="2" t="s">
        <v>31</v>
      </c>
      <c r="K11794" s="2" t="s">
        <v>16</v>
      </c>
      <c r="L11794" s="2">
        <v>281.94</v>
      </c>
      <c r="M11794" s="2" t="s">
        <v>39</v>
      </c>
      <c r="N11794" s="11">
        <f>L11794/E11794*100</f>
        <v>24.205844980940281</v>
      </c>
      <c r="O11794" s="12" t="str">
        <f>IF(N11794&lt;10,"Low",IF(N11794&lt;20,"Med","High"))</f>
        <v>High</v>
      </c>
      <c r="P11794" s="12">
        <f>sales*discount</f>
        <v>570.73239999999998</v>
      </c>
      <c r="Q11794" s="12">
        <f>sales-Discount_Values</f>
        <v>594.02760000000001</v>
      </c>
      <c r="R11794" s="12">
        <f>DATEDIF(order_date,delivery_date,"D")</f>
        <v>3</v>
      </c>
      <c r="S11794" s="12"/>
    </row>
    <row r="11795" spans="1:19" ht="14.25" customHeight="1" x14ac:dyDescent="0.35">
      <c r="A11795" s="2" t="s">
        <v>4392</v>
      </c>
      <c r="B11795" s="2">
        <v>104359</v>
      </c>
      <c r="C11795" s="2" t="s">
        <v>13</v>
      </c>
      <c r="D11795" s="2" t="s">
        <v>33</v>
      </c>
      <c r="E11795" s="2">
        <v>2885.79</v>
      </c>
      <c r="F11795" s="2">
        <v>0.23</v>
      </c>
      <c r="G11795" s="2">
        <v>5</v>
      </c>
      <c r="H11795" s="3">
        <v>45211</v>
      </c>
      <c r="I11795" s="3">
        <v>45218</v>
      </c>
      <c r="J11795" s="2" t="s">
        <v>21</v>
      </c>
      <c r="K11795" s="2" t="s">
        <v>22</v>
      </c>
      <c r="L11795" s="2">
        <v>698.54</v>
      </c>
      <c r="M11795" s="2" t="s">
        <v>39</v>
      </c>
      <c r="N11795" s="11">
        <f>L11795/E11795*100</f>
        <v>24.20619657008999</v>
      </c>
      <c r="O11795" s="12" t="str">
        <f>IF(N11795&lt;10,"Low",IF(N11795&lt;20,"Med","High"))</f>
        <v>High</v>
      </c>
      <c r="P11795" s="12">
        <f>sales*discount</f>
        <v>663.73170000000005</v>
      </c>
      <c r="Q11795" s="12">
        <f>sales-Discount_Values</f>
        <v>2222.0582999999997</v>
      </c>
      <c r="R11795" s="12">
        <f>DATEDIF(order_date,delivery_date,"D")</f>
        <v>7</v>
      </c>
      <c r="S11795" s="12"/>
    </row>
    <row r="11796" spans="1:19" ht="14.25" customHeight="1" x14ac:dyDescent="0.35">
      <c r="A11796" s="2" t="s">
        <v>1106</v>
      </c>
      <c r="B11796" s="2">
        <v>101073</v>
      </c>
      <c r="C11796" s="2" t="s">
        <v>13</v>
      </c>
      <c r="D11796" s="2" t="s">
        <v>26</v>
      </c>
      <c r="E11796" s="2">
        <v>2847.57</v>
      </c>
      <c r="F11796" s="2">
        <v>0.2</v>
      </c>
      <c r="G11796" s="2">
        <v>1</v>
      </c>
      <c r="H11796" s="3">
        <v>45504</v>
      </c>
      <c r="I11796" s="3">
        <v>45505</v>
      </c>
      <c r="J11796" s="2" t="s">
        <v>31</v>
      </c>
      <c r="K11796" s="2" t="s">
        <v>16</v>
      </c>
      <c r="L11796" s="2">
        <v>689.37</v>
      </c>
      <c r="M11796" s="2" t="s">
        <v>23</v>
      </c>
      <c r="N11796" s="11">
        <f>L11796/E11796*100</f>
        <v>24.20906246378491</v>
      </c>
      <c r="O11796" s="12" t="str">
        <f>IF(N11796&lt;10,"Low",IF(N11796&lt;20,"Med","High"))</f>
        <v>High</v>
      </c>
      <c r="P11796" s="12">
        <f>sales*discount</f>
        <v>569.51400000000001</v>
      </c>
      <c r="Q11796" s="12">
        <f>sales-Discount_Values</f>
        <v>2278.056</v>
      </c>
      <c r="R11796" s="12">
        <f>DATEDIF(order_date,delivery_date,"D")</f>
        <v>1</v>
      </c>
      <c r="S11796" s="12"/>
    </row>
    <row r="11797" spans="1:19" ht="14.25" customHeight="1" x14ac:dyDescent="0.35">
      <c r="A11797" s="2" t="s">
        <v>4177</v>
      </c>
      <c r="B11797" s="2">
        <v>104144</v>
      </c>
      <c r="C11797" s="2" t="s">
        <v>19</v>
      </c>
      <c r="D11797" s="2" t="s">
        <v>14</v>
      </c>
      <c r="E11797" s="2">
        <v>2111.04</v>
      </c>
      <c r="F11797" s="2">
        <v>0.03</v>
      </c>
      <c r="G11797" s="2">
        <v>6</v>
      </c>
      <c r="H11797" s="3">
        <v>45363</v>
      </c>
      <c r="I11797" s="3">
        <v>45370</v>
      </c>
      <c r="J11797" s="2" t="s">
        <v>31</v>
      </c>
      <c r="K11797" s="2" t="s">
        <v>16</v>
      </c>
      <c r="L11797" s="2">
        <v>511.08</v>
      </c>
      <c r="M11797" s="2" t="s">
        <v>28</v>
      </c>
      <c r="N11797" s="11">
        <f>L11797/E11797*100</f>
        <v>24.20986812187358</v>
      </c>
      <c r="O11797" s="12" t="str">
        <f>IF(N11797&lt;10,"Low",IF(N11797&lt;20,"Med","High"))</f>
        <v>High</v>
      </c>
      <c r="P11797" s="12">
        <f>sales*discount</f>
        <v>63.331199999999995</v>
      </c>
      <c r="Q11797" s="12">
        <f>sales-Discount_Values</f>
        <v>2047.7087999999999</v>
      </c>
      <c r="R11797" s="12">
        <f>DATEDIF(order_date,delivery_date,"D")</f>
        <v>7</v>
      </c>
      <c r="S11797" s="12"/>
    </row>
    <row r="11798" spans="1:19" ht="14.25" customHeight="1" x14ac:dyDescent="0.35">
      <c r="A11798" s="2" t="s">
        <v>12856</v>
      </c>
      <c r="B11798" s="2">
        <v>112823</v>
      </c>
      <c r="C11798" s="2" t="s">
        <v>19</v>
      </c>
      <c r="D11798" s="2" t="s">
        <v>33</v>
      </c>
      <c r="E11798" s="2">
        <v>1785.49</v>
      </c>
      <c r="F11798" s="2">
        <v>0.21</v>
      </c>
      <c r="G11798" s="2">
        <v>1</v>
      </c>
      <c r="H11798" s="3">
        <v>45185</v>
      </c>
      <c r="I11798" s="3">
        <v>45189</v>
      </c>
      <c r="J11798" s="2" t="s">
        <v>15</v>
      </c>
      <c r="K11798" s="2" t="s">
        <v>27</v>
      </c>
      <c r="L11798" s="2">
        <v>432.27</v>
      </c>
      <c r="M11798" s="2" t="s">
        <v>17</v>
      </c>
      <c r="N11798" s="11">
        <f>L11798/E11798*100</f>
        <v>24.210160796196</v>
      </c>
      <c r="O11798" s="12" t="str">
        <f>IF(N11798&lt;10,"Low",IF(N11798&lt;20,"Med","High"))</f>
        <v>High</v>
      </c>
      <c r="P11798" s="12">
        <f>sales*discount</f>
        <v>374.9529</v>
      </c>
      <c r="Q11798" s="12">
        <f>sales-Discount_Values</f>
        <v>1410.5371</v>
      </c>
      <c r="R11798" s="12">
        <f>DATEDIF(order_date,delivery_date,"D")</f>
        <v>4</v>
      </c>
      <c r="S11798" s="12"/>
    </row>
    <row r="11799" spans="1:19" ht="14.25" customHeight="1" x14ac:dyDescent="0.35">
      <c r="A11799" s="2" t="s">
        <v>13055</v>
      </c>
      <c r="B11799" s="2">
        <v>113022</v>
      </c>
      <c r="C11799" s="2" t="s">
        <v>19</v>
      </c>
      <c r="D11799" s="2" t="s">
        <v>20</v>
      </c>
      <c r="E11799" s="2">
        <v>3115.27</v>
      </c>
      <c r="F11799" s="2">
        <v>0.41</v>
      </c>
      <c r="G11799" s="2">
        <v>3</v>
      </c>
      <c r="H11799" s="3">
        <v>45492</v>
      </c>
      <c r="I11799" s="3">
        <v>45498</v>
      </c>
      <c r="J11799" s="2" t="s">
        <v>15</v>
      </c>
      <c r="K11799" s="2" t="s">
        <v>22</v>
      </c>
      <c r="L11799" s="2">
        <v>754.25</v>
      </c>
      <c r="M11799" s="2" t="s">
        <v>23</v>
      </c>
      <c r="N11799" s="11">
        <f>L11799/E11799*100</f>
        <v>24.211384566987775</v>
      </c>
      <c r="O11799" s="12" t="str">
        <f>IF(N11799&lt;10,"Low",IF(N11799&lt;20,"Med","High"))</f>
        <v>High</v>
      </c>
      <c r="P11799" s="12">
        <f>sales*discount</f>
        <v>1277.2606999999998</v>
      </c>
      <c r="Q11799" s="12">
        <f>sales-Discount_Values</f>
        <v>1838.0093000000002</v>
      </c>
      <c r="R11799" s="12">
        <f>DATEDIF(order_date,delivery_date,"D")</f>
        <v>6</v>
      </c>
      <c r="S11799" s="12"/>
    </row>
    <row r="11800" spans="1:19" ht="14.25" customHeight="1" x14ac:dyDescent="0.35">
      <c r="A11800" s="2" t="s">
        <v>13922</v>
      </c>
      <c r="B11800" s="2">
        <v>113889</v>
      </c>
      <c r="C11800" s="2" t="s">
        <v>25</v>
      </c>
      <c r="D11800" s="2" t="s">
        <v>36</v>
      </c>
      <c r="E11800" s="2">
        <v>2890.64</v>
      </c>
      <c r="F11800" s="2">
        <v>0.26</v>
      </c>
      <c r="G11800" s="2">
        <v>5</v>
      </c>
      <c r="H11800" s="3">
        <v>45425</v>
      </c>
      <c r="I11800" s="3">
        <v>45429</v>
      </c>
      <c r="J11800" s="2" t="s">
        <v>15</v>
      </c>
      <c r="K11800" s="2" t="s">
        <v>16</v>
      </c>
      <c r="L11800" s="2">
        <v>699.88</v>
      </c>
      <c r="M11800" s="2" t="s">
        <v>17</v>
      </c>
      <c r="N11800" s="11">
        <f>L11800/E11800*100</f>
        <v>24.211939224531591</v>
      </c>
      <c r="O11800" s="12" t="str">
        <f>IF(N11800&lt;10,"Low",IF(N11800&lt;20,"Med","High"))</f>
        <v>High</v>
      </c>
      <c r="P11800" s="12">
        <f>sales*discount</f>
        <v>751.56640000000004</v>
      </c>
      <c r="Q11800" s="12">
        <f>sales-Discount_Values</f>
        <v>2139.0735999999997</v>
      </c>
      <c r="R11800" s="12">
        <f>DATEDIF(order_date,delivery_date,"D")</f>
        <v>4</v>
      </c>
      <c r="S11800" s="12"/>
    </row>
    <row r="11801" spans="1:19" ht="14.25" customHeight="1" x14ac:dyDescent="0.35">
      <c r="A11801" s="2" t="s">
        <v>7768</v>
      </c>
      <c r="B11801" s="2">
        <v>107735</v>
      </c>
      <c r="C11801" s="2" t="s">
        <v>19</v>
      </c>
      <c r="D11801" s="2" t="s">
        <v>14</v>
      </c>
      <c r="E11801" s="2">
        <v>1807.19</v>
      </c>
      <c r="F11801" s="2">
        <v>0.47</v>
      </c>
      <c r="G11801" s="2">
        <v>7</v>
      </c>
      <c r="H11801" s="3">
        <v>45241</v>
      </c>
      <c r="I11801" s="3">
        <v>45248</v>
      </c>
      <c r="J11801" s="2" t="s">
        <v>21</v>
      </c>
      <c r="K11801" s="2" t="s">
        <v>16</v>
      </c>
      <c r="L11801" s="2">
        <v>437.65</v>
      </c>
      <c r="M11801" s="2" t="s">
        <v>34</v>
      </c>
      <c r="N11801" s="11">
        <f>L11801/E11801*100</f>
        <v>24.217154809400228</v>
      </c>
      <c r="O11801" s="12" t="str">
        <f>IF(N11801&lt;10,"Low",IF(N11801&lt;20,"Med","High"))</f>
        <v>High</v>
      </c>
      <c r="P11801" s="12">
        <f>sales*discount</f>
        <v>849.37929999999994</v>
      </c>
      <c r="Q11801" s="12">
        <f>sales-Discount_Values</f>
        <v>957.81070000000011</v>
      </c>
      <c r="R11801" s="12">
        <f>DATEDIF(order_date,delivery_date,"D")</f>
        <v>7</v>
      </c>
      <c r="S11801" s="12"/>
    </row>
    <row r="11802" spans="1:19" ht="14.25" customHeight="1" x14ac:dyDescent="0.35">
      <c r="A11802" s="2" t="s">
        <v>10959</v>
      </c>
      <c r="B11802" s="2">
        <v>110926</v>
      </c>
      <c r="C11802" s="2" t="s">
        <v>41</v>
      </c>
      <c r="D11802" s="2" t="s">
        <v>26</v>
      </c>
      <c r="E11802" s="2">
        <v>3953.68</v>
      </c>
      <c r="F11802" s="2">
        <v>0.32</v>
      </c>
      <c r="G11802" s="2">
        <v>2</v>
      </c>
      <c r="H11802" s="3">
        <v>45110</v>
      </c>
      <c r="I11802" s="3">
        <v>45114</v>
      </c>
      <c r="J11802" s="2" t="s">
        <v>31</v>
      </c>
      <c r="K11802" s="2" t="s">
        <v>27</v>
      </c>
      <c r="L11802" s="2">
        <v>957.53</v>
      </c>
      <c r="M11802" s="2" t="s">
        <v>48</v>
      </c>
      <c r="N11802" s="11">
        <f>L11802/E11802*100</f>
        <v>24.21870257582809</v>
      </c>
      <c r="O11802" s="12" t="str">
        <f>IF(N11802&lt;10,"Low",IF(N11802&lt;20,"Med","High"))</f>
        <v>High</v>
      </c>
      <c r="P11802" s="12">
        <f>sales*discount</f>
        <v>1265.1776</v>
      </c>
      <c r="Q11802" s="12">
        <f>sales-Discount_Values</f>
        <v>2688.5023999999999</v>
      </c>
      <c r="R11802" s="12">
        <f>DATEDIF(order_date,delivery_date,"D")</f>
        <v>4</v>
      </c>
      <c r="S11802" s="12"/>
    </row>
    <row r="11803" spans="1:19" ht="14.25" customHeight="1" x14ac:dyDescent="0.35">
      <c r="A11803" s="2" t="s">
        <v>3729</v>
      </c>
      <c r="B11803" s="2">
        <v>103696</v>
      </c>
      <c r="C11803" s="2" t="s">
        <v>41</v>
      </c>
      <c r="D11803" s="2" t="s">
        <v>20</v>
      </c>
      <c r="E11803" s="2">
        <v>494.57</v>
      </c>
      <c r="F11803" s="2">
        <v>0.27</v>
      </c>
      <c r="G11803" s="2">
        <v>6</v>
      </c>
      <c r="H11803" s="3">
        <v>45119</v>
      </c>
      <c r="I11803" s="3">
        <v>45125</v>
      </c>
      <c r="J11803" s="2" t="s">
        <v>21</v>
      </c>
      <c r="K11803" s="2" t="s">
        <v>16</v>
      </c>
      <c r="L11803" s="2">
        <v>119.78</v>
      </c>
      <c r="M11803" s="2" t="s">
        <v>17</v>
      </c>
      <c r="N11803" s="11">
        <f>L11803/E11803*100</f>
        <v>24.219018541359162</v>
      </c>
      <c r="O11803" s="12" t="str">
        <f>IF(N11803&lt;10,"Low",IF(N11803&lt;20,"Med","High"))</f>
        <v>High</v>
      </c>
      <c r="P11803" s="12">
        <f>sales*discount</f>
        <v>133.53390000000002</v>
      </c>
      <c r="Q11803" s="12">
        <f>sales-Discount_Values</f>
        <v>361.03609999999998</v>
      </c>
      <c r="R11803" s="12">
        <f>DATEDIF(order_date,delivery_date,"D")</f>
        <v>6</v>
      </c>
      <c r="S11803" s="12"/>
    </row>
    <row r="11804" spans="1:19" ht="14.25" customHeight="1" x14ac:dyDescent="0.35">
      <c r="A11804" s="2" t="s">
        <v>2462</v>
      </c>
      <c r="B11804" s="2">
        <v>102429</v>
      </c>
      <c r="C11804" s="2" t="s">
        <v>13</v>
      </c>
      <c r="D11804" s="2" t="s">
        <v>33</v>
      </c>
      <c r="E11804" s="2">
        <v>3269.87</v>
      </c>
      <c r="F11804" s="2">
        <v>0.11</v>
      </c>
      <c r="G11804" s="2">
        <v>6</v>
      </c>
      <c r="H11804" s="3">
        <v>45125</v>
      </c>
      <c r="I11804" s="3">
        <v>45127</v>
      </c>
      <c r="J11804" s="2" t="s">
        <v>21</v>
      </c>
      <c r="K11804" s="2" t="s">
        <v>16</v>
      </c>
      <c r="L11804" s="2">
        <v>791.94</v>
      </c>
      <c r="M11804" s="2" t="s">
        <v>17</v>
      </c>
      <c r="N11804" s="11">
        <f>L11804/E11804*100</f>
        <v>24.219311471098244</v>
      </c>
      <c r="O11804" s="12" t="str">
        <f>IF(N11804&lt;10,"Low",IF(N11804&lt;20,"Med","High"))</f>
        <v>High</v>
      </c>
      <c r="P11804" s="12">
        <f>sales*discount</f>
        <v>359.6857</v>
      </c>
      <c r="Q11804" s="12">
        <f>sales-Discount_Values</f>
        <v>2910.1842999999999</v>
      </c>
      <c r="R11804" s="12">
        <f>DATEDIF(order_date,delivery_date,"D")</f>
        <v>2</v>
      </c>
      <c r="S11804" s="12"/>
    </row>
    <row r="11805" spans="1:19" ht="14.25" customHeight="1" x14ac:dyDescent="0.35">
      <c r="A11805" s="2" t="s">
        <v>10831</v>
      </c>
      <c r="B11805" s="2">
        <v>110798</v>
      </c>
      <c r="C11805" s="2" t="s">
        <v>13</v>
      </c>
      <c r="D11805" s="2" t="s">
        <v>36</v>
      </c>
      <c r="E11805" s="2">
        <v>226.08</v>
      </c>
      <c r="F11805" s="2">
        <v>0.08</v>
      </c>
      <c r="G11805" s="2">
        <v>4</v>
      </c>
      <c r="H11805" s="3">
        <v>44992</v>
      </c>
      <c r="I11805" s="3">
        <v>44996</v>
      </c>
      <c r="J11805" s="2" t="s">
        <v>15</v>
      </c>
      <c r="K11805" s="2" t="s">
        <v>22</v>
      </c>
      <c r="L11805" s="2">
        <v>54.76</v>
      </c>
      <c r="M11805" s="2" t="s">
        <v>48</v>
      </c>
      <c r="N11805" s="11">
        <f>L11805/E11805*100</f>
        <v>24.221514508138707</v>
      </c>
      <c r="O11805" s="12" t="str">
        <f>IF(N11805&lt;10,"Low",IF(N11805&lt;20,"Med","High"))</f>
        <v>High</v>
      </c>
      <c r="P11805" s="12">
        <f>sales*discount</f>
        <v>18.086400000000001</v>
      </c>
      <c r="Q11805" s="12">
        <f>sales-Discount_Values</f>
        <v>207.99360000000001</v>
      </c>
      <c r="R11805" s="12">
        <f>DATEDIF(order_date,delivery_date,"D")</f>
        <v>4</v>
      </c>
      <c r="S11805" s="12"/>
    </row>
    <row r="11806" spans="1:19" ht="14.25" customHeight="1" x14ac:dyDescent="0.35">
      <c r="A11806" s="2" t="s">
        <v>356</v>
      </c>
      <c r="B11806" s="2">
        <v>100323</v>
      </c>
      <c r="C11806" s="2" t="s">
        <v>41</v>
      </c>
      <c r="D11806" s="2" t="s">
        <v>26</v>
      </c>
      <c r="E11806" s="2">
        <v>660.2</v>
      </c>
      <c r="F11806" s="2">
        <v>0.46</v>
      </c>
      <c r="G11806" s="2">
        <v>8</v>
      </c>
      <c r="H11806" s="3">
        <v>45278</v>
      </c>
      <c r="I11806" s="3">
        <v>45279</v>
      </c>
      <c r="J11806" s="2" t="s">
        <v>21</v>
      </c>
      <c r="K11806" s="2" t="s">
        <v>22</v>
      </c>
      <c r="L11806" s="2">
        <v>159.93</v>
      </c>
      <c r="M11806" s="2" t="s">
        <v>39</v>
      </c>
      <c r="N11806" s="11">
        <f>L11806/E11806*100</f>
        <v>24.224477431081489</v>
      </c>
      <c r="O11806" s="12" t="str">
        <f>IF(N11806&lt;10,"Low",IF(N11806&lt;20,"Med","High"))</f>
        <v>High</v>
      </c>
      <c r="P11806" s="12">
        <f>sales*discount</f>
        <v>303.69200000000001</v>
      </c>
      <c r="Q11806" s="12">
        <f>sales-Discount_Values</f>
        <v>356.50800000000004</v>
      </c>
      <c r="R11806" s="12">
        <f>DATEDIF(order_date,delivery_date,"D")</f>
        <v>1</v>
      </c>
      <c r="S11806" s="12"/>
    </row>
    <row r="11807" spans="1:19" ht="14.25" customHeight="1" x14ac:dyDescent="0.35">
      <c r="A11807" s="2" t="s">
        <v>7170</v>
      </c>
      <c r="B11807" s="2">
        <v>107137</v>
      </c>
      <c r="C11807" s="2" t="s">
        <v>25</v>
      </c>
      <c r="D11807" s="2" t="s">
        <v>26</v>
      </c>
      <c r="E11807" s="2">
        <v>1353.59</v>
      </c>
      <c r="F11807" s="2">
        <v>0.25</v>
      </c>
      <c r="G11807" s="2">
        <v>3</v>
      </c>
      <c r="H11807" s="3">
        <v>45111</v>
      </c>
      <c r="I11807" s="3">
        <v>45118</v>
      </c>
      <c r="J11807" s="2" t="s">
        <v>15</v>
      </c>
      <c r="K11807" s="2" t="s">
        <v>27</v>
      </c>
      <c r="L11807" s="2">
        <v>327.91</v>
      </c>
      <c r="M11807" s="2" t="s">
        <v>17</v>
      </c>
      <c r="N11807" s="11">
        <f>L11807/E11807*100</f>
        <v>24.22520851956649</v>
      </c>
      <c r="O11807" s="12" t="str">
        <f>IF(N11807&lt;10,"Low",IF(N11807&lt;20,"Med","High"))</f>
        <v>High</v>
      </c>
      <c r="P11807" s="12">
        <f>sales*discount</f>
        <v>338.39749999999998</v>
      </c>
      <c r="Q11807" s="12">
        <f>sales-Discount_Values</f>
        <v>1015.1924999999999</v>
      </c>
      <c r="R11807" s="12">
        <f>DATEDIF(order_date,delivery_date,"D")</f>
        <v>7</v>
      </c>
      <c r="S11807" s="12"/>
    </row>
    <row r="11808" spans="1:19" ht="14.25" customHeight="1" x14ac:dyDescent="0.35">
      <c r="A11808" s="2" t="s">
        <v>6952</v>
      </c>
      <c r="B11808" s="2">
        <v>106919</v>
      </c>
      <c r="C11808" s="2" t="s">
        <v>41</v>
      </c>
      <c r="D11808" s="2" t="s">
        <v>36</v>
      </c>
      <c r="E11808" s="2">
        <v>2461.15</v>
      </c>
      <c r="F11808" s="2">
        <v>0.14000000000000001</v>
      </c>
      <c r="G11808" s="2">
        <v>3</v>
      </c>
      <c r="H11808" s="3">
        <v>45612</v>
      </c>
      <c r="I11808" s="3">
        <v>45619</v>
      </c>
      <c r="J11808" s="2" t="s">
        <v>21</v>
      </c>
      <c r="K11808" s="2" t="s">
        <v>16</v>
      </c>
      <c r="L11808" s="2">
        <v>596.25</v>
      </c>
      <c r="M11808" s="2" t="s">
        <v>28</v>
      </c>
      <c r="N11808" s="11">
        <f>L11808/E11808*100</f>
        <v>24.226479491294718</v>
      </c>
      <c r="O11808" s="12" t="str">
        <f>IF(N11808&lt;10,"Low",IF(N11808&lt;20,"Med","High"))</f>
        <v>High</v>
      </c>
      <c r="P11808" s="12">
        <f>sales*discount</f>
        <v>344.56100000000004</v>
      </c>
      <c r="Q11808" s="12">
        <f>sales-Discount_Values</f>
        <v>2116.5889999999999</v>
      </c>
      <c r="R11808" s="12">
        <f>DATEDIF(order_date,delivery_date,"D")</f>
        <v>7</v>
      </c>
      <c r="S11808" s="12"/>
    </row>
    <row r="11809" spans="1:19" ht="14.25" customHeight="1" x14ac:dyDescent="0.35">
      <c r="A11809" s="2" t="s">
        <v>12935</v>
      </c>
      <c r="B11809" s="2">
        <v>112902</v>
      </c>
      <c r="C11809" s="2" t="s">
        <v>13</v>
      </c>
      <c r="D11809" s="2" t="s">
        <v>33</v>
      </c>
      <c r="E11809" s="2">
        <v>2162.5100000000002</v>
      </c>
      <c r="F11809" s="2">
        <v>0.44</v>
      </c>
      <c r="G11809" s="2">
        <v>2</v>
      </c>
      <c r="H11809" s="3">
        <v>44973</v>
      </c>
      <c r="I11809" s="3">
        <v>44978</v>
      </c>
      <c r="J11809" s="2" t="s">
        <v>15</v>
      </c>
      <c r="K11809" s="2" t="s">
        <v>16</v>
      </c>
      <c r="L11809" s="2">
        <v>523.97</v>
      </c>
      <c r="M11809" s="2" t="s">
        <v>39</v>
      </c>
      <c r="N11809" s="11">
        <f>L11809/E11809*100</f>
        <v>24.229714544672625</v>
      </c>
      <c r="O11809" s="12" t="str">
        <f>IF(N11809&lt;10,"Low",IF(N11809&lt;20,"Med","High"))</f>
        <v>High</v>
      </c>
      <c r="P11809" s="12">
        <f>sales*discount</f>
        <v>951.50440000000015</v>
      </c>
      <c r="Q11809" s="12">
        <f>sales-Discount_Values</f>
        <v>1211.0056</v>
      </c>
      <c r="R11809" s="12">
        <f>DATEDIF(order_date,delivery_date,"D")</f>
        <v>5</v>
      </c>
      <c r="S11809" s="12"/>
    </row>
    <row r="11810" spans="1:19" ht="14.25" customHeight="1" x14ac:dyDescent="0.35">
      <c r="A11810" s="2" t="s">
        <v>8338</v>
      </c>
      <c r="B11810" s="2">
        <v>108305</v>
      </c>
      <c r="C11810" s="2" t="s">
        <v>13</v>
      </c>
      <c r="D11810" s="2" t="s">
        <v>20</v>
      </c>
      <c r="E11810" s="2">
        <v>1853.98</v>
      </c>
      <c r="F11810" s="2">
        <v>0.44</v>
      </c>
      <c r="G11810" s="2">
        <v>2</v>
      </c>
      <c r="H11810" s="3">
        <v>45419</v>
      </c>
      <c r="I11810" s="3">
        <v>45424</v>
      </c>
      <c r="J11810" s="2" t="s">
        <v>21</v>
      </c>
      <c r="K11810" s="2" t="s">
        <v>16</v>
      </c>
      <c r="L11810" s="2">
        <v>449.26</v>
      </c>
      <c r="M11810" s="2" t="s">
        <v>28</v>
      </c>
      <c r="N11810" s="11">
        <f>L11810/E11810*100</f>
        <v>24.232192364534676</v>
      </c>
      <c r="O11810" s="12" t="str">
        <f>IF(N11810&lt;10,"Low",IF(N11810&lt;20,"Med","High"))</f>
        <v>High</v>
      </c>
      <c r="P11810" s="12">
        <f>sales*discount</f>
        <v>815.75120000000004</v>
      </c>
      <c r="Q11810" s="12">
        <f>sales-Discount_Values</f>
        <v>1038.2287999999999</v>
      </c>
      <c r="R11810" s="12">
        <f>DATEDIF(order_date,delivery_date,"D")</f>
        <v>5</v>
      </c>
      <c r="S11810" s="12"/>
    </row>
    <row r="11811" spans="1:19" ht="14.25" customHeight="1" x14ac:dyDescent="0.35">
      <c r="A11811" s="2" t="s">
        <v>4232</v>
      </c>
      <c r="B11811" s="2">
        <v>104199</v>
      </c>
      <c r="C11811" s="2" t="s">
        <v>13</v>
      </c>
      <c r="D11811" s="2" t="s">
        <v>33</v>
      </c>
      <c r="E11811" s="2">
        <v>1175.6600000000001</v>
      </c>
      <c r="F11811" s="2">
        <v>0.1</v>
      </c>
      <c r="G11811" s="2">
        <v>4</v>
      </c>
      <c r="H11811" s="3">
        <v>45384</v>
      </c>
      <c r="I11811" s="3">
        <v>45387</v>
      </c>
      <c r="J11811" s="2" t="s">
        <v>31</v>
      </c>
      <c r="K11811" s="2" t="s">
        <v>22</v>
      </c>
      <c r="L11811" s="2">
        <v>284.89</v>
      </c>
      <c r="M11811" s="2" t="s">
        <v>17</v>
      </c>
      <c r="N11811" s="11">
        <f>L11811/E11811*100</f>
        <v>24.232346086453564</v>
      </c>
      <c r="O11811" s="12" t="str">
        <f>IF(N11811&lt;10,"Low",IF(N11811&lt;20,"Med","High"))</f>
        <v>High</v>
      </c>
      <c r="P11811" s="12">
        <f>sales*discount</f>
        <v>117.56600000000002</v>
      </c>
      <c r="Q11811" s="12">
        <f>sales-Discount_Values</f>
        <v>1058.0940000000001</v>
      </c>
      <c r="R11811" s="12">
        <f>DATEDIF(order_date,delivery_date,"D")</f>
        <v>3</v>
      </c>
      <c r="S11811" s="12"/>
    </row>
    <row r="11812" spans="1:19" ht="14.25" customHeight="1" x14ac:dyDescent="0.35">
      <c r="A11812" s="2" t="s">
        <v>14368</v>
      </c>
      <c r="B11812" s="2">
        <v>114335</v>
      </c>
      <c r="C11812" s="2" t="s">
        <v>41</v>
      </c>
      <c r="D11812" s="2" t="s">
        <v>33</v>
      </c>
      <c r="E11812" s="2">
        <v>2121.79</v>
      </c>
      <c r="F11812" s="2">
        <v>0</v>
      </c>
      <c r="G11812" s="2">
        <v>8</v>
      </c>
      <c r="H11812" s="3">
        <v>45253</v>
      </c>
      <c r="I11812" s="3">
        <v>45260</v>
      </c>
      <c r="J11812" s="2" t="s">
        <v>21</v>
      </c>
      <c r="K11812" s="2" t="s">
        <v>16</v>
      </c>
      <c r="L11812" s="2">
        <v>514.20000000000005</v>
      </c>
      <c r="M11812" s="2" t="s">
        <v>17</v>
      </c>
      <c r="N11812" s="11">
        <f>L11812/E11812*100</f>
        <v>24.234255039377132</v>
      </c>
      <c r="O11812" s="12" t="str">
        <f>IF(N11812&lt;10,"Low",IF(N11812&lt;20,"Med","High"))</f>
        <v>High</v>
      </c>
      <c r="P11812" s="12">
        <f>sales*discount</f>
        <v>0</v>
      </c>
      <c r="Q11812" s="12">
        <f>sales-Discount_Values</f>
        <v>2121.79</v>
      </c>
      <c r="R11812" s="12">
        <f>DATEDIF(order_date,delivery_date,"D")</f>
        <v>7</v>
      </c>
      <c r="S11812" s="12"/>
    </row>
    <row r="11813" spans="1:19" ht="14.25" customHeight="1" x14ac:dyDescent="0.35">
      <c r="A11813" s="2" t="s">
        <v>3213</v>
      </c>
      <c r="B11813" s="2">
        <v>103180</v>
      </c>
      <c r="C11813" s="2" t="s">
        <v>25</v>
      </c>
      <c r="D11813" s="2" t="s">
        <v>36</v>
      </c>
      <c r="E11813" s="2">
        <v>742.47</v>
      </c>
      <c r="F11813" s="2">
        <v>7.0000000000000007E-2</v>
      </c>
      <c r="G11813" s="2">
        <v>9</v>
      </c>
      <c r="H11813" s="3">
        <v>45029</v>
      </c>
      <c r="I11813" s="3">
        <v>45033</v>
      </c>
      <c r="J11813" s="2" t="s">
        <v>15</v>
      </c>
      <c r="K11813" s="2" t="s">
        <v>16</v>
      </c>
      <c r="L11813" s="2">
        <v>179.95</v>
      </c>
      <c r="M11813" s="2" t="s">
        <v>23</v>
      </c>
      <c r="N11813" s="11">
        <f>L11813/E11813*100</f>
        <v>24.236669495063769</v>
      </c>
      <c r="O11813" s="12" t="str">
        <f>IF(N11813&lt;10,"Low",IF(N11813&lt;20,"Med","High"))</f>
        <v>High</v>
      </c>
      <c r="P11813" s="12">
        <f>sales*discount</f>
        <v>51.97290000000001</v>
      </c>
      <c r="Q11813" s="12">
        <f>sales-Discount_Values</f>
        <v>690.49710000000005</v>
      </c>
      <c r="R11813" s="12">
        <f>DATEDIF(order_date,delivery_date,"D")</f>
        <v>4</v>
      </c>
      <c r="S11813" s="12"/>
    </row>
    <row r="11814" spans="1:19" ht="14.25" customHeight="1" x14ac:dyDescent="0.35">
      <c r="A11814" s="2" t="s">
        <v>6047</v>
      </c>
      <c r="B11814" s="2">
        <v>106014</v>
      </c>
      <c r="C11814" s="2" t="s">
        <v>41</v>
      </c>
      <c r="D11814" s="2" t="s">
        <v>36</v>
      </c>
      <c r="E11814" s="2">
        <v>783.14</v>
      </c>
      <c r="F11814" s="2">
        <v>0.2</v>
      </c>
      <c r="G11814" s="2">
        <v>6</v>
      </c>
      <c r="H11814" s="3">
        <v>45171</v>
      </c>
      <c r="I11814" s="3">
        <v>45177</v>
      </c>
      <c r="J11814" s="2" t="s">
        <v>31</v>
      </c>
      <c r="K11814" s="2" t="s">
        <v>16</v>
      </c>
      <c r="L11814" s="2">
        <v>189.83</v>
      </c>
      <c r="M11814" s="2" t="s">
        <v>34</v>
      </c>
      <c r="N11814" s="11">
        <f>L11814/E11814*100</f>
        <v>24.239599560742654</v>
      </c>
      <c r="O11814" s="12" t="str">
        <f>IF(N11814&lt;10,"Low",IF(N11814&lt;20,"Med","High"))</f>
        <v>High</v>
      </c>
      <c r="P11814" s="12">
        <f>sales*discount</f>
        <v>156.62800000000001</v>
      </c>
      <c r="Q11814" s="12">
        <f>sales-Discount_Values</f>
        <v>626.51199999999994</v>
      </c>
      <c r="R11814" s="12">
        <f>DATEDIF(order_date,delivery_date,"D")</f>
        <v>6</v>
      </c>
      <c r="S11814" s="12"/>
    </row>
    <row r="11815" spans="1:19" ht="14.25" customHeight="1" x14ac:dyDescent="0.35">
      <c r="A11815" s="2" t="s">
        <v>15054</v>
      </c>
      <c r="B11815" s="2">
        <v>115021</v>
      </c>
      <c r="C11815" s="2" t="s">
        <v>19</v>
      </c>
      <c r="D11815" s="2" t="s">
        <v>33</v>
      </c>
      <c r="E11815" s="2">
        <v>4618.5200000000004</v>
      </c>
      <c r="F11815" s="2">
        <v>0.1</v>
      </c>
      <c r="G11815" s="2">
        <v>7</v>
      </c>
      <c r="H11815" s="3">
        <v>45226</v>
      </c>
      <c r="I11815" s="3">
        <v>45231</v>
      </c>
      <c r="J11815" s="2" t="s">
        <v>21</v>
      </c>
      <c r="K11815" s="2" t="s">
        <v>16</v>
      </c>
      <c r="L11815" s="2">
        <v>1119.6500000000001</v>
      </c>
      <c r="M11815" s="2" t="s">
        <v>48</v>
      </c>
      <c r="N11815" s="11">
        <f>L11815/E11815*100</f>
        <v>24.242614517204643</v>
      </c>
      <c r="O11815" s="12" t="str">
        <f>IF(N11815&lt;10,"Low",IF(N11815&lt;20,"Med","High"))</f>
        <v>High</v>
      </c>
      <c r="P11815" s="12">
        <f>sales*discount</f>
        <v>461.85200000000009</v>
      </c>
      <c r="Q11815" s="12">
        <f>sales-Discount_Values</f>
        <v>4156.6680000000006</v>
      </c>
      <c r="R11815" s="12">
        <f>DATEDIF(order_date,delivery_date,"D")</f>
        <v>5</v>
      </c>
      <c r="S11815" s="12"/>
    </row>
    <row r="11816" spans="1:19" ht="14.25" customHeight="1" x14ac:dyDescent="0.35">
      <c r="A11816" s="2" t="s">
        <v>14427</v>
      </c>
      <c r="B11816" s="2">
        <v>114394</v>
      </c>
      <c r="C11816" s="2" t="s">
        <v>13</v>
      </c>
      <c r="D11816" s="2" t="s">
        <v>33</v>
      </c>
      <c r="E11816" s="2">
        <v>1184.18</v>
      </c>
      <c r="F11816" s="2">
        <v>0.06</v>
      </c>
      <c r="G11816" s="2">
        <v>4</v>
      </c>
      <c r="H11816" s="3">
        <v>45266</v>
      </c>
      <c r="I11816" s="3">
        <v>45273</v>
      </c>
      <c r="J11816" s="2" t="s">
        <v>31</v>
      </c>
      <c r="K11816" s="2" t="s">
        <v>27</v>
      </c>
      <c r="L11816" s="2">
        <v>287.08</v>
      </c>
      <c r="M11816" s="2" t="s">
        <v>17</v>
      </c>
      <c r="N11816" s="11">
        <f>L11816/E11816*100</f>
        <v>24.242936040129031</v>
      </c>
      <c r="O11816" s="12" t="str">
        <f>IF(N11816&lt;10,"Low",IF(N11816&lt;20,"Med","High"))</f>
        <v>High</v>
      </c>
      <c r="P11816" s="12">
        <f>sales*discount</f>
        <v>71.050799999999995</v>
      </c>
      <c r="Q11816" s="12">
        <f>sales-Discount_Values</f>
        <v>1113.1292000000001</v>
      </c>
      <c r="R11816" s="12">
        <f>DATEDIF(order_date,delivery_date,"D")</f>
        <v>7</v>
      </c>
      <c r="S11816" s="12"/>
    </row>
    <row r="11817" spans="1:19" ht="14.25" customHeight="1" x14ac:dyDescent="0.35">
      <c r="A11817" s="2" t="s">
        <v>3146</v>
      </c>
      <c r="B11817" s="2">
        <v>103113</v>
      </c>
      <c r="C11817" s="2" t="s">
        <v>19</v>
      </c>
      <c r="D11817" s="2" t="s">
        <v>14</v>
      </c>
      <c r="E11817" s="2">
        <v>339.28</v>
      </c>
      <c r="F11817" s="2">
        <v>0.13</v>
      </c>
      <c r="G11817" s="2">
        <v>2</v>
      </c>
      <c r="H11817" s="3">
        <v>45501</v>
      </c>
      <c r="I11817" s="3">
        <v>45505</v>
      </c>
      <c r="J11817" s="2" t="s">
        <v>31</v>
      </c>
      <c r="K11817" s="2" t="s">
        <v>16</v>
      </c>
      <c r="L11817" s="2">
        <v>82.26</v>
      </c>
      <c r="M11817" s="2" t="s">
        <v>48</v>
      </c>
      <c r="N11817" s="11">
        <f>L11817/E11817*100</f>
        <v>24.245460976184866</v>
      </c>
      <c r="O11817" s="12" t="str">
        <f>IF(N11817&lt;10,"Low",IF(N11817&lt;20,"Med","High"))</f>
        <v>High</v>
      </c>
      <c r="P11817" s="12">
        <f>sales*discount</f>
        <v>44.106400000000001</v>
      </c>
      <c r="Q11817" s="12">
        <f>sales-Discount_Values</f>
        <v>295.17359999999996</v>
      </c>
      <c r="R11817" s="12">
        <f>DATEDIF(order_date,delivery_date,"D")</f>
        <v>4</v>
      </c>
      <c r="S11817" s="12"/>
    </row>
    <row r="11818" spans="1:19" ht="14.25" customHeight="1" x14ac:dyDescent="0.35">
      <c r="A11818" s="2" t="s">
        <v>4819</v>
      </c>
      <c r="B11818" s="2">
        <v>104786</v>
      </c>
      <c r="C11818" s="2" t="s">
        <v>19</v>
      </c>
      <c r="D11818" s="2" t="s">
        <v>36</v>
      </c>
      <c r="E11818" s="2">
        <v>3391.81</v>
      </c>
      <c r="F11818" s="2">
        <v>0.25</v>
      </c>
      <c r="G11818" s="2">
        <v>6</v>
      </c>
      <c r="H11818" s="3">
        <v>45261</v>
      </c>
      <c r="I11818" s="3">
        <v>45265</v>
      </c>
      <c r="J11818" s="2" t="s">
        <v>15</v>
      </c>
      <c r="K11818" s="2" t="s">
        <v>27</v>
      </c>
      <c r="L11818" s="2">
        <v>822.4</v>
      </c>
      <c r="M11818" s="2" t="s">
        <v>48</v>
      </c>
      <c r="N11818" s="11">
        <f>L11818/E11818*100</f>
        <v>24.246641173886509</v>
      </c>
      <c r="O11818" s="12" t="str">
        <f>IF(N11818&lt;10,"Low",IF(N11818&lt;20,"Med","High"))</f>
        <v>High</v>
      </c>
      <c r="P11818" s="12">
        <f>sales*discount</f>
        <v>847.95249999999999</v>
      </c>
      <c r="Q11818" s="12">
        <f>sales-Discount_Values</f>
        <v>2543.8575000000001</v>
      </c>
      <c r="R11818" s="12">
        <f>DATEDIF(order_date,delivery_date,"D")</f>
        <v>4</v>
      </c>
      <c r="S11818" s="12"/>
    </row>
    <row r="11819" spans="1:19" ht="14.25" customHeight="1" x14ac:dyDescent="0.35">
      <c r="A11819" s="2" t="s">
        <v>8093</v>
      </c>
      <c r="B11819" s="2">
        <v>108060</v>
      </c>
      <c r="C11819" s="2" t="s">
        <v>41</v>
      </c>
      <c r="D11819" s="2" t="s">
        <v>26</v>
      </c>
      <c r="E11819" s="2">
        <v>2286.2800000000002</v>
      </c>
      <c r="F11819" s="2">
        <v>0.1</v>
      </c>
      <c r="G11819" s="2">
        <v>4</v>
      </c>
      <c r="H11819" s="3">
        <v>45200</v>
      </c>
      <c r="I11819" s="3">
        <v>45206</v>
      </c>
      <c r="J11819" s="2" t="s">
        <v>21</v>
      </c>
      <c r="K11819" s="2" t="s">
        <v>16</v>
      </c>
      <c r="L11819" s="2">
        <v>554.38</v>
      </c>
      <c r="M11819" s="2" t="s">
        <v>39</v>
      </c>
      <c r="N11819" s="11">
        <f>L11819/E11819*100</f>
        <v>24.24812358941162</v>
      </c>
      <c r="O11819" s="12" t="str">
        <f>IF(N11819&lt;10,"Low",IF(N11819&lt;20,"Med","High"))</f>
        <v>High</v>
      </c>
      <c r="P11819" s="12">
        <f>sales*discount</f>
        <v>228.62800000000004</v>
      </c>
      <c r="Q11819" s="12">
        <f>sales-Discount_Values</f>
        <v>2057.652</v>
      </c>
      <c r="R11819" s="12">
        <f>DATEDIF(order_date,delivery_date,"D")</f>
        <v>6</v>
      </c>
      <c r="S11819" s="12"/>
    </row>
    <row r="11820" spans="1:19" ht="14.25" customHeight="1" x14ac:dyDescent="0.35">
      <c r="A11820" s="2" t="s">
        <v>10655</v>
      </c>
      <c r="B11820" s="2">
        <v>110622</v>
      </c>
      <c r="C11820" s="2" t="s">
        <v>25</v>
      </c>
      <c r="D11820" s="2" t="s">
        <v>20</v>
      </c>
      <c r="E11820" s="2">
        <v>1880.62</v>
      </c>
      <c r="F11820" s="2">
        <v>0</v>
      </c>
      <c r="G11820" s="2">
        <v>4</v>
      </c>
      <c r="H11820" s="3">
        <v>45030</v>
      </c>
      <c r="I11820" s="3">
        <v>45035</v>
      </c>
      <c r="J11820" s="2" t="s">
        <v>31</v>
      </c>
      <c r="K11820" s="2" t="s">
        <v>22</v>
      </c>
      <c r="L11820" s="2">
        <v>456.03</v>
      </c>
      <c r="M11820" s="2" t="s">
        <v>39</v>
      </c>
      <c r="N11820" s="11">
        <f>L11820/E11820*100</f>
        <v>24.248917910050942</v>
      </c>
      <c r="O11820" s="12" t="str">
        <f>IF(N11820&lt;10,"Low",IF(N11820&lt;20,"Med","High"))</f>
        <v>High</v>
      </c>
      <c r="P11820" s="12">
        <f>sales*discount</f>
        <v>0</v>
      </c>
      <c r="Q11820" s="12">
        <f>sales-Discount_Values</f>
        <v>1880.62</v>
      </c>
      <c r="R11820" s="12">
        <f>DATEDIF(order_date,delivery_date,"D")</f>
        <v>5</v>
      </c>
      <c r="S11820" s="12"/>
    </row>
    <row r="11821" spans="1:19" ht="14.25" customHeight="1" x14ac:dyDescent="0.35">
      <c r="A11821" s="2" t="s">
        <v>3934</v>
      </c>
      <c r="B11821" s="2">
        <v>103901</v>
      </c>
      <c r="C11821" s="2" t="s">
        <v>13</v>
      </c>
      <c r="D11821" s="2" t="s">
        <v>36</v>
      </c>
      <c r="E11821" s="2">
        <v>2922.17</v>
      </c>
      <c r="F11821" s="2">
        <v>0.36</v>
      </c>
      <c r="G11821" s="2">
        <v>3</v>
      </c>
      <c r="H11821" s="3">
        <v>45621</v>
      </c>
      <c r="I11821" s="3">
        <v>45626</v>
      </c>
      <c r="J11821" s="2" t="s">
        <v>31</v>
      </c>
      <c r="K11821" s="2" t="s">
        <v>16</v>
      </c>
      <c r="L11821" s="2">
        <v>708.61</v>
      </c>
      <c r="M11821" s="2" t="s">
        <v>39</v>
      </c>
      <c r="N11821" s="11">
        <f>L11821/E11821*100</f>
        <v>24.249444761940612</v>
      </c>
      <c r="O11821" s="12" t="str">
        <f>IF(N11821&lt;10,"Low",IF(N11821&lt;20,"Med","High"))</f>
        <v>High</v>
      </c>
      <c r="P11821" s="12">
        <f>sales*discount</f>
        <v>1051.9811999999999</v>
      </c>
      <c r="Q11821" s="12">
        <f>sales-Discount_Values</f>
        <v>1870.1888000000001</v>
      </c>
      <c r="R11821" s="12">
        <f>DATEDIF(order_date,delivery_date,"D")</f>
        <v>5</v>
      </c>
      <c r="S11821" s="12"/>
    </row>
    <row r="11822" spans="1:19" ht="14.25" customHeight="1" x14ac:dyDescent="0.35">
      <c r="A11822" s="2" t="s">
        <v>1260</v>
      </c>
      <c r="B11822" s="2">
        <v>101227</v>
      </c>
      <c r="C11822" s="2" t="s">
        <v>19</v>
      </c>
      <c r="D11822" s="2" t="s">
        <v>14</v>
      </c>
      <c r="E11822" s="2">
        <v>4672.5</v>
      </c>
      <c r="F11822" s="2">
        <v>0.38</v>
      </c>
      <c r="G11822" s="2">
        <v>1</v>
      </c>
      <c r="H11822" s="3">
        <v>45136</v>
      </c>
      <c r="I11822" s="3">
        <v>45141</v>
      </c>
      <c r="J11822" s="2" t="s">
        <v>21</v>
      </c>
      <c r="K11822" s="2" t="s">
        <v>27</v>
      </c>
      <c r="L11822" s="2">
        <v>1133.1300000000001</v>
      </c>
      <c r="M11822" s="2" t="s">
        <v>23</v>
      </c>
      <c r="N11822" s="11">
        <f>L11822/E11822*100</f>
        <v>24.25104333868379</v>
      </c>
      <c r="O11822" s="12" t="str">
        <f>IF(N11822&lt;10,"Low",IF(N11822&lt;20,"Med","High"))</f>
        <v>High</v>
      </c>
      <c r="P11822" s="12">
        <f>sales*discount</f>
        <v>1775.55</v>
      </c>
      <c r="Q11822" s="12">
        <f>sales-Discount_Values</f>
        <v>2896.95</v>
      </c>
      <c r="R11822" s="12">
        <f>DATEDIF(order_date,delivery_date,"D")</f>
        <v>5</v>
      </c>
      <c r="S11822" s="12"/>
    </row>
    <row r="11823" spans="1:19" ht="14.25" customHeight="1" x14ac:dyDescent="0.35">
      <c r="A11823" s="2" t="s">
        <v>5711</v>
      </c>
      <c r="B11823" s="2">
        <v>105678</v>
      </c>
      <c r="C11823" s="2" t="s">
        <v>25</v>
      </c>
      <c r="D11823" s="2" t="s">
        <v>36</v>
      </c>
      <c r="E11823" s="2">
        <v>4608.24</v>
      </c>
      <c r="F11823" s="2">
        <v>0.24</v>
      </c>
      <c r="G11823" s="2">
        <v>8</v>
      </c>
      <c r="H11823" s="3">
        <v>45623</v>
      </c>
      <c r="I11823" s="3">
        <v>45627</v>
      </c>
      <c r="J11823" s="2" t="s">
        <v>31</v>
      </c>
      <c r="K11823" s="2" t="s">
        <v>16</v>
      </c>
      <c r="L11823" s="2">
        <v>1117.56</v>
      </c>
      <c r="M11823" s="2" t="s">
        <v>39</v>
      </c>
      <c r="N11823" s="11">
        <f>L11823/E11823*100</f>
        <v>24.251341075985625</v>
      </c>
      <c r="O11823" s="12" t="str">
        <f>IF(N11823&lt;10,"Low",IF(N11823&lt;20,"Med","High"))</f>
        <v>High</v>
      </c>
      <c r="P11823" s="12">
        <f>sales*discount</f>
        <v>1105.9775999999999</v>
      </c>
      <c r="Q11823" s="12">
        <f>sales-Discount_Values</f>
        <v>3502.2623999999996</v>
      </c>
      <c r="R11823" s="12">
        <f>DATEDIF(order_date,delivery_date,"D")</f>
        <v>4</v>
      </c>
      <c r="S11823" s="12"/>
    </row>
    <row r="11824" spans="1:19" ht="14.25" customHeight="1" x14ac:dyDescent="0.35">
      <c r="A11824" s="2" t="s">
        <v>8385</v>
      </c>
      <c r="B11824" s="2">
        <v>108352</v>
      </c>
      <c r="C11824" s="2" t="s">
        <v>41</v>
      </c>
      <c r="D11824" s="2" t="s">
        <v>36</v>
      </c>
      <c r="E11824" s="2">
        <v>3645.36</v>
      </c>
      <c r="F11824" s="2">
        <v>0.36</v>
      </c>
      <c r="G11824" s="2">
        <v>9</v>
      </c>
      <c r="H11824" s="3">
        <v>45292</v>
      </c>
      <c r="I11824" s="3">
        <v>45293</v>
      </c>
      <c r="J11824" s="2" t="s">
        <v>21</v>
      </c>
      <c r="K11824" s="2" t="s">
        <v>27</v>
      </c>
      <c r="L11824" s="2">
        <v>884.07</v>
      </c>
      <c r="M11824" s="2" t="s">
        <v>34</v>
      </c>
      <c r="N11824" s="11">
        <f>L11824/E11824*100</f>
        <v>24.251925735729802</v>
      </c>
      <c r="O11824" s="12" t="str">
        <f>IF(N11824&lt;10,"Low",IF(N11824&lt;20,"Med","High"))</f>
        <v>High</v>
      </c>
      <c r="P11824" s="12">
        <f>sales*discount</f>
        <v>1312.3296</v>
      </c>
      <c r="Q11824" s="12">
        <f>sales-Discount_Values</f>
        <v>2333.0304000000001</v>
      </c>
      <c r="R11824" s="12">
        <f>DATEDIF(order_date,delivery_date,"D")</f>
        <v>1</v>
      </c>
      <c r="S11824" s="12"/>
    </row>
    <row r="11825" spans="1:19" ht="14.25" customHeight="1" x14ac:dyDescent="0.35">
      <c r="A11825" s="2" t="s">
        <v>12107</v>
      </c>
      <c r="B11825" s="2">
        <v>112074</v>
      </c>
      <c r="C11825" s="2" t="s">
        <v>19</v>
      </c>
      <c r="D11825" s="2" t="s">
        <v>20</v>
      </c>
      <c r="E11825" s="2">
        <v>2093.42</v>
      </c>
      <c r="F11825" s="2">
        <v>0.27</v>
      </c>
      <c r="G11825" s="2">
        <v>4</v>
      </c>
      <c r="H11825" s="3">
        <v>45161</v>
      </c>
      <c r="I11825" s="3">
        <v>45162</v>
      </c>
      <c r="J11825" s="2" t="s">
        <v>31</v>
      </c>
      <c r="K11825" s="2" t="s">
        <v>16</v>
      </c>
      <c r="L11825" s="2">
        <v>507.72</v>
      </c>
      <c r="M11825" s="2" t="s">
        <v>23</v>
      </c>
      <c r="N11825" s="11">
        <f>L11825/E11825*100</f>
        <v>24.253136016661731</v>
      </c>
      <c r="O11825" s="12" t="str">
        <f>IF(N11825&lt;10,"Low",IF(N11825&lt;20,"Med","High"))</f>
        <v>High</v>
      </c>
      <c r="P11825" s="12">
        <f>sales*discount</f>
        <v>565.22340000000008</v>
      </c>
      <c r="Q11825" s="12">
        <f>sales-Discount_Values</f>
        <v>1528.1966</v>
      </c>
      <c r="R11825" s="12">
        <f>DATEDIF(order_date,delivery_date,"D")</f>
        <v>1</v>
      </c>
      <c r="S11825" s="12"/>
    </row>
    <row r="11826" spans="1:19" ht="14.25" customHeight="1" x14ac:dyDescent="0.35">
      <c r="A11826" s="2" t="s">
        <v>13353</v>
      </c>
      <c r="B11826" s="2">
        <v>113320</v>
      </c>
      <c r="C11826" s="2" t="s">
        <v>41</v>
      </c>
      <c r="D11826" s="2" t="s">
        <v>33</v>
      </c>
      <c r="E11826" s="2">
        <v>309.20999999999998</v>
      </c>
      <c r="F11826" s="2">
        <v>0.17</v>
      </c>
      <c r="G11826" s="2">
        <v>5</v>
      </c>
      <c r="H11826" s="3">
        <v>45162</v>
      </c>
      <c r="I11826" s="3">
        <v>45163</v>
      </c>
      <c r="J11826" s="2" t="s">
        <v>15</v>
      </c>
      <c r="K11826" s="2" t="s">
        <v>22</v>
      </c>
      <c r="L11826" s="2">
        <v>75</v>
      </c>
      <c r="M11826" s="2" t="s">
        <v>39</v>
      </c>
      <c r="N11826" s="11">
        <f>L11826/E11826*100</f>
        <v>24.255360434656062</v>
      </c>
      <c r="O11826" s="12" t="str">
        <f>IF(N11826&lt;10,"Low",IF(N11826&lt;20,"Med","High"))</f>
        <v>High</v>
      </c>
      <c r="P11826" s="12">
        <f>sales*discount</f>
        <v>52.5657</v>
      </c>
      <c r="Q11826" s="12">
        <f>sales-Discount_Values</f>
        <v>256.64429999999999</v>
      </c>
      <c r="R11826" s="12">
        <f>DATEDIF(order_date,delivery_date,"D")</f>
        <v>1</v>
      </c>
      <c r="S11826" s="12"/>
    </row>
    <row r="11827" spans="1:19" ht="14.25" customHeight="1" x14ac:dyDescent="0.35">
      <c r="A11827" s="2" t="s">
        <v>1894</v>
      </c>
      <c r="B11827" s="2">
        <v>101861</v>
      </c>
      <c r="C11827" s="2" t="s">
        <v>41</v>
      </c>
      <c r="D11827" s="2" t="s">
        <v>26</v>
      </c>
      <c r="E11827" s="2">
        <v>3836.62</v>
      </c>
      <c r="F11827" s="2">
        <v>0.23</v>
      </c>
      <c r="G11827" s="2">
        <v>8</v>
      </c>
      <c r="H11827" s="3">
        <v>45089</v>
      </c>
      <c r="I11827" s="3">
        <v>45094</v>
      </c>
      <c r="J11827" s="2" t="s">
        <v>31</v>
      </c>
      <c r="K11827" s="2" t="s">
        <v>27</v>
      </c>
      <c r="L11827" s="2">
        <v>930.63</v>
      </c>
      <c r="M11827" s="2" t="s">
        <v>48</v>
      </c>
      <c r="N11827" s="11">
        <f>L11827/E11827*100</f>
        <v>24.256507029625034</v>
      </c>
      <c r="O11827" s="12" t="str">
        <f>IF(N11827&lt;10,"Low",IF(N11827&lt;20,"Med","High"))</f>
        <v>High</v>
      </c>
      <c r="P11827" s="12">
        <f>sales*discount</f>
        <v>882.42259999999999</v>
      </c>
      <c r="Q11827" s="12">
        <f>sales-Discount_Values</f>
        <v>2954.1974</v>
      </c>
      <c r="R11827" s="12">
        <f>DATEDIF(order_date,delivery_date,"D")</f>
        <v>5</v>
      </c>
      <c r="S11827" s="12"/>
    </row>
    <row r="11828" spans="1:19" ht="14.25" customHeight="1" x14ac:dyDescent="0.35">
      <c r="A11828" s="2" t="s">
        <v>3009</v>
      </c>
      <c r="B11828" s="2">
        <v>102976</v>
      </c>
      <c r="C11828" s="2" t="s">
        <v>19</v>
      </c>
      <c r="D11828" s="2" t="s">
        <v>20</v>
      </c>
      <c r="E11828" s="2">
        <v>2649.02</v>
      </c>
      <c r="F11828" s="2">
        <v>0.25</v>
      </c>
      <c r="G11828" s="2">
        <v>2</v>
      </c>
      <c r="H11828" s="3">
        <v>45609</v>
      </c>
      <c r="I11828" s="3">
        <v>45613</v>
      </c>
      <c r="J11828" s="2" t="s">
        <v>21</v>
      </c>
      <c r="K11828" s="2" t="s">
        <v>16</v>
      </c>
      <c r="L11828" s="2">
        <v>642.6</v>
      </c>
      <c r="M11828" s="2" t="s">
        <v>39</v>
      </c>
      <c r="N11828" s="11">
        <f>L11828/E11828*100</f>
        <v>24.258027496961141</v>
      </c>
      <c r="O11828" s="12" t="str">
        <f>IF(N11828&lt;10,"Low",IF(N11828&lt;20,"Med","High"))</f>
        <v>High</v>
      </c>
      <c r="P11828" s="12">
        <f>sales*discount</f>
        <v>662.255</v>
      </c>
      <c r="Q11828" s="12">
        <f>sales-Discount_Values</f>
        <v>1986.7649999999999</v>
      </c>
      <c r="R11828" s="12">
        <f>DATEDIF(order_date,delivery_date,"D")</f>
        <v>4</v>
      </c>
      <c r="S11828" s="12"/>
    </row>
    <row r="11829" spans="1:19" ht="14.25" customHeight="1" x14ac:dyDescent="0.35">
      <c r="A11829" s="2" t="s">
        <v>7285</v>
      </c>
      <c r="B11829" s="2">
        <v>107252</v>
      </c>
      <c r="C11829" s="2" t="s">
        <v>25</v>
      </c>
      <c r="D11829" s="2" t="s">
        <v>20</v>
      </c>
      <c r="E11829" s="2">
        <v>426.61</v>
      </c>
      <c r="F11829" s="2">
        <v>0.39</v>
      </c>
      <c r="G11829" s="2">
        <v>9</v>
      </c>
      <c r="H11829" s="3">
        <v>45580</v>
      </c>
      <c r="I11829" s="3">
        <v>45582</v>
      </c>
      <c r="J11829" s="2" t="s">
        <v>31</v>
      </c>
      <c r="K11829" s="2" t="s">
        <v>27</v>
      </c>
      <c r="L11829" s="2">
        <v>103.5</v>
      </c>
      <c r="M11829" s="2" t="s">
        <v>17</v>
      </c>
      <c r="N11829" s="11">
        <f>L11829/E11829*100</f>
        <v>24.26103466866693</v>
      </c>
      <c r="O11829" s="12" t="str">
        <f>IF(N11829&lt;10,"Low",IF(N11829&lt;20,"Med","High"))</f>
        <v>High</v>
      </c>
      <c r="P11829" s="12">
        <f>sales*discount</f>
        <v>166.37790000000001</v>
      </c>
      <c r="Q11829" s="12">
        <f>sales-Discount_Values</f>
        <v>260.2321</v>
      </c>
      <c r="R11829" s="12">
        <f>DATEDIF(order_date,delivery_date,"D")</f>
        <v>2</v>
      </c>
      <c r="S11829" s="12"/>
    </row>
    <row r="11830" spans="1:19" ht="14.25" customHeight="1" x14ac:dyDescent="0.35">
      <c r="A11830" s="2" t="s">
        <v>11116</v>
      </c>
      <c r="B11830" s="2">
        <v>111083</v>
      </c>
      <c r="C11830" s="2" t="s">
        <v>19</v>
      </c>
      <c r="D11830" s="2" t="s">
        <v>33</v>
      </c>
      <c r="E11830" s="2">
        <v>1197.74</v>
      </c>
      <c r="F11830" s="2">
        <v>0.14000000000000001</v>
      </c>
      <c r="G11830" s="2">
        <v>8</v>
      </c>
      <c r="H11830" s="3">
        <v>45332</v>
      </c>
      <c r="I11830" s="3">
        <v>45339</v>
      </c>
      <c r="J11830" s="2" t="s">
        <v>21</v>
      </c>
      <c r="K11830" s="2" t="s">
        <v>16</v>
      </c>
      <c r="L11830" s="2">
        <v>290.61</v>
      </c>
      <c r="M11830" s="2" t="s">
        <v>28</v>
      </c>
      <c r="N11830" s="11">
        <f>L11830/E11830*100</f>
        <v>24.263195685207144</v>
      </c>
      <c r="O11830" s="12" t="str">
        <f>IF(N11830&lt;10,"Low",IF(N11830&lt;20,"Med","High"))</f>
        <v>High</v>
      </c>
      <c r="P11830" s="12">
        <f>sales*discount</f>
        <v>167.68360000000001</v>
      </c>
      <c r="Q11830" s="12">
        <f>sales-Discount_Values</f>
        <v>1030.0563999999999</v>
      </c>
      <c r="R11830" s="12">
        <f>DATEDIF(order_date,delivery_date,"D")</f>
        <v>7</v>
      </c>
      <c r="S11830" s="12"/>
    </row>
    <row r="11831" spans="1:19" ht="14.25" customHeight="1" x14ac:dyDescent="0.35">
      <c r="A11831" s="2" t="s">
        <v>4883</v>
      </c>
      <c r="B11831" s="2">
        <v>104850</v>
      </c>
      <c r="C11831" s="2" t="s">
        <v>25</v>
      </c>
      <c r="D11831" s="2" t="s">
        <v>26</v>
      </c>
      <c r="E11831" s="2">
        <v>314.38</v>
      </c>
      <c r="F11831" s="2">
        <v>0.16</v>
      </c>
      <c r="G11831" s="2">
        <v>4</v>
      </c>
      <c r="H11831" s="3">
        <v>45244</v>
      </c>
      <c r="I11831" s="3">
        <v>45246</v>
      </c>
      <c r="J11831" s="2" t="s">
        <v>15</v>
      </c>
      <c r="K11831" s="2" t="s">
        <v>27</v>
      </c>
      <c r="L11831" s="2">
        <v>76.28</v>
      </c>
      <c r="M11831" s="2" t="s">
        <v>17</v>
      </c>
      <c r="N11831" s="11">
        <f>L11831/E11831*100</f>
        <v>24.263630001908517</v>
      </c>
      <c r="O11831" s="12" t="str">
        <f>IF(N11831&lt;10,"Low",IF(N11831&lt;20,"Med","High"))</f>
        <v>High</v>
      </c>
      <c r="P11831" s="12">
        <f>sales*discount</f>
        <v>50.300800000000002</v>
      </c>
      <c r="Q11831" s="12">
        <f>sales-Discount_Values</f>
        <v>264.07920000000001</v>
      </c>
      <c r="R11831" s="12">
        <f>DATEDIF(order_date,delivery_date,"D")</f>
        <v>2</v>
      </c>
      <c r="S11831" s="12"/>
    </row>
    <row r="11832" spans="1:19" ht="14.25" customHeight="1" x14ac:dyDescent="0.35">
      <c r="A11832" s="2" t="s">
        <v>14584</v>
      </c>
      <c r="B11832" s="2">
        <v>114551</v>
      </c>
      <c r="C11832" s="2" t="s">
        <v>25</v>
      </c>
      <c r="D11832" s="2" t="s">
        <v>20</v>
      </c>
      <c r="E11832" s="2">
        <v>2997.73</v>
      </c>
      <c r="F11832" s="2">
        <v>0.4</v>
      </c>
      <c r="G11832" s="2">
        <v>3</v>
      </c>
      <c r="H11832" s="3">
        <v>45256</v>
      </c>
      <c r="I11832" s="3">
        <v>45258</v>
      </c>
      <c r="J11832" s="2" t="s">
        <v>31</v>
      </c>
      <c r="K11832" s="2" t="s">
        <v>16</v>
      </c>
      <c r="L11832" s="2">
        <v>727.37</v>
      </c>
      <c r="M11832" s="2" t="s">
        <v>23</v>
      </c>
      <c r="N11832" s="11">
        <f>L11832/E11832*100</f>
        <v>24.264026446677985</v>
      </c>
      <c r="O11832" s="12" t="str">
        <f>IF(N11832&lt;10,"Low",IF(N11832&lt;20,"Med","High"))</f>
        <v>High</v>
      </c>
      <c r="P11832" s="12">
        <f>sales*discount</f>
        <v>1199.0920000000001</v>
      </c>
      <c r="Q11832" s="12">
        <f>sales-Discount_Values</f>
        <v>1798.6379999999999</v>
      </c>
      <c r="R11832" s="12">
        <f>DATEDIF(order_date,delivery_date,"D")</f>
        <v>2</v>
      </c>
      <c r="S11832" s="12"/>
    </row>
    <row r="11833" spans="1:19" ht="14.25" customHeight="1" x14ac:dyDescent="0.35">
      <c r="A11833" s="2" t="s">
        <v>14236</v>
      </c>
      <c r="B11833" s="2">
        <v>114203</v>
      </c>
      <c r="C11833" s="2" t="s">
        <v>41</v>
      </c>
      <c r="D11833" s="2" t="s">
        <v>26</v>
      </c>
      <c r="E11833" s="2">
        <v>4582.6499999999996</v>
      </c>
      <c r="F11833" s="2">
        <v>0.44</v>
      </c>
      <c r="G11833" s="2">
        <v>6</v>
      </c>
      <c r="H11833" s="3">
        <v>45244</v>
      </c>
      <c r="I11833" s="3">
        <v>45249</v>
      </c>
      <c r="J11833" s="2" t="s">
        <v>31</v>
      </c>
      <c r="K11833" s="2" t="s">
        <v>27</v>
      </c>
      <c r="L11833" s="2">
        <v>1111.98</v>
      </c>
      <c r="M11833" s="2" t="s">
        <v>34</v>
      </c>
      <c r="N11833" s="11">
        <f>L11833/E11833*100</f>
        <v>24.264999509017709</v>
      </c>
      <c r="O11833" s="12" t="str">
        <f>IF(N11833&lt;10,"Low",IF(N11833&lt;20,"Med","High"))</f>
        <v>High</v>
      </c>
      <c r="P11833" s="12">
        <f>sales*discount</f>
        <v>2016.3659999999998</v>
      </c>
      <c r="Q11833" s="12">
        <f>sales-Discount_Values</f>
        <v>2566.2839999999997</v>
      </c>
      <c r="R11833" s="12">
        <f>DATEDIF(order_date,delivery_date,"D")</f>
        <v>5</v>
      </c>
      <c r="S11833" s="12"/>
    </row>
    <row r="11834" spans="1:19" ht="14.25" customHeight="1" x14ac:dyDescent="0.35">
      <c r="A11834" s="2" t="s">
        <v>2186</v>
      </c>
      <c r="B11834" s="2">
        <v>102153</v>
      </c>
      <c r="C11834" s="2" t="s">
        <v>25</v>
      </c>
      <c r="D11834" s="2" t="s">
        <v>20</v>
      </c>
      <c r="E11834" s="2">
        <v>4663.26</v>
      </c>
      <c r="F11834" s="2">
        <v>0.12</v>
      </c>
      <c r="G11834" s="2">
        <v>8</v>
      </c>
      <c r="H11834" s="3">
        <v>44966</v>
      </c>
      <c r="I11834" s="3">
        <v>44973</v>
      </c>
      <c r="J11834" s="2" t="s">
        <v>21</v>
      </c>
      <c r="K11834" s="2" t="s">
        <v>22</v>
      </c>
      <c r="L11834" s="2">
        <v>1131.72</v>
      </c>
      <c r="M11834" s="2" t="s">
        <v>17</v>
      </c>
      <c r="N11834" s="11">
        <f>L11834/E11834*100</f>
        <v>24.268859124303599</v>
      </c>
      <c r="O11834" s="12" t="str">
        <f>IF(N11834&lt;10,"Low",IF(N11834&lt;20,"Med","High"))</f>
        <v>High</v>
      </c>
      <c r="P11834" s="12">
        <f>sales*discount</f>
        <v>559.59119999999996</v>
      </c>
      <c r="Q11834" s="12">
        <f>sales-Discount_Values</f>
        <v>4103.6688000000004</v>
      </c>
      <c r="R11834" s="12">
        <f>DATEDIF(order_date,delivery_date,"D")</f>
        <v>7</v>
      </c>
      <c r="S11834" s="12"/>
    </row>
    <row r="11835" spans="1:19" ht="14.25" customHeight="1" x14ac:dyDescent="0.35">
      <c r="A11835" s="2" t="s">
        <v>14224</v>
      </c>
      <c r="B11835" s="2">
        <v>114191</v>
      </c>
      <c r="C11835" s="2" t="s">
        <v>25</v>
      </c>
      <c r="D11835" s="2" t="s">
        <v>26</v>
      </c>
      <c r="E11835" s="2">
        <v>4445.71</v>
      </c>
      <c r="F11835" s="2">
        <v>0.01</v>
      </c>
      <c r="G11835" s="2">
        <v>8</v>
      </c>
      <c r="H11835" s="3">
        <v>45619</v>
      </c>
      <c r="I11835" s="3">
        <v>45625</v>
      </c>
      <c r="J11835" s="2" t="s">
        <v>21</v>
      </c>
      <c r="K11835" s="2" t="s">
        <v>27</v>
      </c>
      <c r="L11835" s="2">
        <v>1079.01</v>
      </c>
      <c r="M11835" s="2" t="s">
        <v>23</v>
      </c>
      <c r="N11835" s="11">
        <f>L11835/E11835*100</f>
        <v>24.270813885746033</v>
      </c>
      <c r="O11835" s="12" t="str">
        <f>IF(N11835&lt;10,"Low",IF(N11835&lt;20,"Med","High"))</f>
        <v>High</v>
      </c>
      <c r="P11835" s="12">
        <f>sales*discount</f>
        <v>44.457100000000004</v>
      </c>
      <c r="Q11835" s="12">
        <f>sales-Discount_Values</f>
        <v>4401.2529000000004</v>
      </c>
      <c r="R11835" s="12">
        <f>DATEDIF(order_date,delivery_date,"D")</f>
        <v>6</v>
      </c>
      <c r="S11835" s="12"/>
    </row>
    <row r="11836" spans="1:19" ht="14.25" customHeight="1" x14ac:dyDescent="0.35">
      <c r="A11836" s="2" t="s">
        <v>3046</v>
      </c>
      <c r="B11836" s="2">
        <v>103013</v>
      </c>
      <c r="C11836" s="2" t="s">
        <v>13</v>
      </c>
      <c r="D11836" s="2" t="s">
        <v>26</v>
      </c>
      <c r="E11836" s="2">
        <v>2318.15</v>
      </c>
      <c r="F11836" s="2">
        <v>0.31</v>
      </c>
      <c r="G11836" s="2">
        <v>8</v>
      </c>
      <c r="H11836" s="3">
        <v>45379</v>
      </c>
      <c r="I11836" s="3">
        <v>45386</v>
      </c>
      <c r="J11836" s="2" t="s">
        <v>15</v>
      </c>
      <c r="K11836" s="2" t="s">
        <v>27</v>
      </c>
      <c r="L11836" s="2">
        <v>562.65</v>
      </c>
      <c r="M11836" s="2" t="s">
        <v>48</v>
      </c>
      <c r="N11836" s="11">
        <f>L11836/E11836*100</f>
        <v>24.271509608955416</v>
      </c>
      <c r="O11836" s="12" t="str">
        <f>IF(N11836&lt;10,"Low",IF(N11836&lt;20,"Med","High"))</f>
        <v>High</v>
      </c>
      <c r="P11836" s="12">
        <f>sales*discount</f>
        <v>718.62650000000008</v>
      </c>
      <c r="Q11836" s="12">
        <f>sales-Discount_Values</f>
        <v>1599.5235</v>
      </c>
      <c r="R11836" s="12">
        <f>DATEDIF(order_date,delivery_date,"D")</f>
        <v>7</v>
      </c>
      <c r="S11836" s="12"/>
    </row>
    <row r="11837" spans="1:19" ht="14.25" customHeight="1" x14ac:dyDescent="0.35">
      <c r="A11837" s="2" t="s">
        <v>6670</v>
      </c>
      <c r="B11837" s="2">
        <v>106637</v>
      </c>
      <c r="C11837" s="2" t="s">
        <v>41</v>
      </c>
      <c r="D11837" s="2" t="s">
        <v>20</v>
      </c>
      <c r="E11837" s="2">
        <v>1993.19</v>
      </c>
      <c r="F11837" s="2">
        <v>0.14000000000000001</v>
      </c>
      <c r="G11837" s="2">
        <v>9</v>
      </c>
      <c r="H11837" s="3">
        <v>45456</v>
      </c>
      <c r="I11837" s="3">
        <v>45461</v>
      </c>
      <c r="J11837" s="2" t="s">
        <v>21</v>
      </c>
      <c r="K11837" s="2" t="s">
        <v>22</v>
      </c>
      <c r="L11837" s="2">
        <v>483.83</v>
      </c>
      <c r="M11837" s="2" t="s">
        <v>17</v>
      </c>
      <c r="N11837" s="11">
        <f>L11837/E11837*100</f>
        <v>24.274153492642448</v>
      </c>
      <c r="O11837" s="12" t="str">
        <f>IF(N11837&lt;10,"Low",IF(N11837&lt;20,"Med","High"))</f>
        <v>High</v>
      </c>
      <c r="P11837" s="12">
        <f>sales*discount</f>
        <v>279.04660000000001</v>
      </c>
      <c r="Q11837" s="12">
        <f>sales-Discount_Values</f>
        <v>1714.1433999999999</v>
      </c>
      <c r="R11837" s="12">
        <f>DATEDIF(order_date,delivery_date,"D")</f>
        <v>5</v>
      </c>
      <c r="S11837" s="12"/>
    </row>
    <row r="11838" spans="1:19" ht="14.25" customHeight="1" x14ac:dyDescent="0.35">
      <c r="A11838" s="2" t="s">
        <v>6520</v>
      </c>
      <c r="B11838" s="2">
        <v>106487</v>
      </c>
      <c r="C11838" s="2" t="s">
        <v>19</v>
      </c>
      <c r="D11838" s="2" t="s">
        <v>33</v>
      </c>
      <c r="E11838" s="2">
        <v>1706.98</v>
      </c>
      <c r="F11838" s="2">
        <v>0.04</v>
      </c>
      <c r="G11838" s="2">
        <v>2</v>
      </c>
      <c r="H11838" s="3">
        <v>45222</v>
      </c>
      <c r="I11838" s="3">
        <v>45225</v>
      </c>
      <c r="J11838" s="2" t="s">
        <v>31</v>
      </c>
      <c r="K11838" s="2" t="s">
        <v>16</v>
      </c>
      <c r="L11838" s="2">
        <v>414.36</v>
      </c>
      <c r="M11838" s="2" t="s">
        <v>39</v>
      </c>
      <c r="N11838" s="11">
        <f>L11838/E11838*100</f>
        <v>24.274449612766407</v>
      </c>
      <c r="O11838" s="12" t="str">
        <f>IF(N11838&lt;10,"Low",IF(N11838&lt;20,"Med","High"))</f>
        <v>High</v>
      </c>
      <c r="P11838" s="12">
        <f>sales*discount</f>
        <v>68.279200000000003</v>
      </c>
      <c r="Q11838" s="12">
        <f>sales-Discount_Values</f>
        <v>1638.7008000000001</v>
      </c>
      <c r="R11838" s="12">
        <f>DATEDIF(order_date,delivery_date,"D")</f>
        <v>3</v>
      </c>
      <c r="S11838" s="12"/>
    </row>
    <row r="11839" spans="1:19" ht="14.25" customHeight="1" x14ac:dyDescent="0.35">
      <c r="A11839" s="2" t="s">
        <v>3969</v>
      </c>
      <c r="B11839" s="2">
        <v>103936</v>
      </c>
      <c r="C11839" s="2" t="s">
        <v>41</v>
      </c>
      <c r="D11839" s="2" t="s">
        <v>20</v>
      </c>
      <c r="E11839" s="2">
        <v>4210.68</v>
      </c>
      <c r="F11839" s="2">
        <v>0.33</v>
      </c>
      <c r="G11839" s="2">
        <v>3</v>
      </c>
      <c r="H11839" s="3">
        <v>45078</v>
      </c>
      <c r="I11839" s="3">
        <v>45080</v>
      </c>
      <c r="J11839" s="2" t="s">
        <v>15</v>
      </c>
      <c r="K11839" s="2" t="s">
        <v>22</v>
      </c>
      <c r="L11839" s="2">
        <v>1022.24</v>
      </c>
      <c r="M11839" s="2" t="s">
        <v>28</v>
      </c>
      <c r="N11839" s="11">
        <f>L11839/E11839*100</f>
        <v>24.277313878043451</v>
      </c>
      <c r="O11839" s="12" t="str">
        <f>IF(N11839&lt;10,"Low",IF(N11839&lt;20,"Med","High"))</f>
        <v>High</v>
      </c>
      <c r="P11839" s="12">
        <f>sales*discount</f>
        <v>1389.5244000000002</v>
      </c>
      <c r="Q11839" s="12">
        <f>sales-Discount_Values</f>
        <v>2821.1556</v>
      </c>
      <c r="R11839" s="12">
        <f>DATEDIF(order_date,delivery_date,"D")</f>
        <v>2</v>
      </c>
      <c r="S11839" s="12"/>
    </row>
    <row r="11840" spans="1:19" ht="14.25" customHeight="1" x14ac:dyDescent="0.35">
      <c r="A11840" s="2" t="s">
        <v>958</v>
      </c>
      <c r="B11840" s="2">
        <v>100925</v>
      </c>
      <c r="C11840" s="2" t="s">
        <v>13</v>
      </c>
      <c r="D11840" s="2" t="s">
        <v>14</v>
      </c>
      <c r="E11840" s="2">
        <v>602.1</v>
      </c>
      <c r="F11840" s="2">
        <v>0.17</v>
      </c>
      <c r="G11840" s="2">
        <v>3</v>
      </c>
      <c r="H11840" s="3">
        <v>45575</v>
      </c>
      <c r="I11840" s="3">
        <v>45580</v>
      </c>
      <c r="J11840" s="2" t="s">
        <v>15</v>
      </c>
      <c r="K11840" s="2" t="s">
        <v>22</v>
      </c>
      <c r="L11840" s="2">
        <v>146.18</v>
      </c>
      <c r="M11840" s="2" t="s">
        <v>28</v>
      </c>
      <c r="N11840" s="11">
        <f>L11840/E11840*100</f>
        <v>24.278359076565355</v>
      </c>
      <c r="O11840" s="12" t="str">
        <f>IF(N11840&lt;10,"Low",IF(N11840&lt;20,"Med","High"))</f>
        <v>High</v>
      </c>
      <c r="P11840" s="12">
        <f>sales*discount</f>
        <v>102.35700000000001</v>
      </c>
      <c r="Q11840" s="12">
        <f>sales-Discount_Values</f>
        <v>499.74299999999999</v>
      </c>
      <c r="R11840" s="12">
        <f>DATEDIF(order_date,delivery_date,"D")</f>
        <v>5</v>
      </c>
      <c r="S11840" s="12"/>
    </row>
    <row r="11841" spans="1:19" ht="14.25" customHeight="1" x14ac:dyDescent="0.35">
      <c r="A11841" s="2" t="s">
        <v>12884</v>
      </c>
      <c r="B11841" s="2">
        <v>112851</v>
      </c>
      <c r="C11841" s="2" t="s">
        <v>25</v>
      </c>
      <c r="D11841" s="2" t="s">
        <v>26</v>
      </c>
      <c r="E11841" s="2">
        <v>1765.43</v>
      </c>
      <c r="F11841" s="2">
        <v>0.21</v>
      </c>
      <c r="G11841" s="2">
        <v>9</v>
      </c>
      <c r="H11841" s="3">
        <v>45391</v>
      </c>
      <c r="I11841" s="3">
        <v>45392</v>
      </c>
      <c r="J11841" s="2" t="s">
        <v>15</v>
      </c>
      <c r="K11841" s="2" t="s">
        <v>16</v>
      </c>
      <c r="L11841" s="2">
        <v>428.62</v>
      </c>
      <c r="M11841" s="2" t="s">
        <v>34</v>
      </c>
      <c r="N11841" s="11">
        <f>L11841/E11841*100</f>
        <v>24.278504387033188</v>
      </c>
      <c r="O11841" s="12" t="str">
        <f>IF(N11841&lt;10,"Low",IF(N11841&lt;20,"Med","High"))</f>
        <v>High</v>
      </c>
      <c r="P11841" s="12">
        <f>sales*discount</f>
        <v>370.74029999999999</v>
      </c>
      <c r="Q11841" s="12">
        <f>sales-Discount_Values</f>
        <v>1394.6897000000001</v>
      </c>
      <c r="R11841" s="12">
        <f>DATEDIF(order_date,delivery_date,"D")</f>
        <v>1</v>
      </c>
      <c r="S11841" s="12"/>
    </row>
    <row r="11842" spans="1:19" ht="14.25" customHeight="1" x14ac:dyDescent="0.35">
      <c r="A11842" s="2" t="s">
        <v>5868</v>
      </c>
      <c r="B11842" s="2">
        <v>105835</v>
      </c>
      <c r="C11842" s="2" t="s">
        <v>25</v>
      </c>
      <c r="D11842" s="2" t="s">
        <v>26</v>
      </c>
      <c r="E11842" s="2">
        <v>4378.3100000000004</v>
      </c>
      <c r="F11842" s="2">
        <v>0.14000000000000001</v>
      </c>
      <c r="G11842" s="2">
        <v>1</v>
      </c>
      <c r="H11842" s="3">
        <v>45141</v>
      </c>
      <c r="I11842" s="3">
        <v>45146</v>
      </c>
      <c r="J11842" s="2" t="s">
        <v>31</v>
      </c>
      <c r="K11842" s="2" t="s">
        <v>27</v>
      </c>
      <c r="L11842" s="2">
        <v>1063.05</v>
      </c>
      <c r="M11842" s="2" t="s">
        <v>17</v>
      </c>
      <c r="N11842" s="11">
        <f>L11842/E11842*100</f>
        <v>24.27991622338299</v>
      </c>
      <c r="O11842" s="12" t="str">
        <f>IF(N11842&lt;10,"Low",IF(N11842&lt;20,"Med","High"))</f>
        <v>High</v>
      </c>
      <c r="P11842" s="12">
        <f>sales*discount</f>
        <v>612.96340000000009</v>
      </c>
      <c r="Q11842" s="12">
        <f>sales-Discount_Values</f>
        <v>3765.3466000000003</v>
      </c>
      <c r="R11842" s="12">
        <f>DATEDIF(order_date,delivery_date,"D")</f>
        <v>5</v>
      </c>
      <c r="S11842" s="12"/>
    </row>
    <row r="11843" spans="1:19" ht="14.25" customHeight="1" x14ac:dyDescent="0.35">
      <c r="A11843" s="2" t="s">
        <v>6549</v>
      </c>
      <c r="B11843" s="2">
        <v>106516</v>
      </c>
      <c r="C11843" s="2" t="s">
        <v>25</v>
      </c>
      <c r="D11843" s="2" t="s">
        <v>14</v>
      </c>
      <c r="E11843" s="2">
        <v>1290.78</v>
      </c>
      <c r="F11843" s="2">
        <v>0.49</v>
      </c>
      <c r="G11843" s="2">
        <v>2</v>
      </c>
      <c r="H11843" s="3">
        <v>45507</v>
      </c>
      <c r="I11843" s="3">
        <v>45511</v>
      </c>
      <c r="J11843" s="2" t="s">
        <v>31</v>
      </c>
      <c r="K11843" s="2" t="s">
        <v>22</v>
      </c>
      <c r="L11843" s="2">
        <v>313.43</v>
      </c>
      <c r="M11843" s="2" t="s">
        <v>39</v>
      </c>
      <c r="N11843" s="11">
        <f>L11843/E11843*100</f>
        <v>24.282216954089776</v>
      </c>
      <c r="O11843" s="12" t="str">
        <f>IF(N11843&lt;10,"Low",IF(N11843&lt;20,"Med","High"))</f>
        <v>High</v>
      </c>
      <c r="P11843" s="12">
        <f>sales*discount</f>
        <v>632.48219999999992</v>
      </c>
      <c r="Q11843" s="12">
        <f>sales-Discount_Values</f>
        <v>658.29780000000005</v>
      </c>
      <c r="R11843" s="12">
        <f>DATEDIF(order_date,delivery_date,"D")</f>
        <v>4</v>
      </c>
      <c r="S11843" s="12"/>
    </row>
    <row r="11844" spans="1:19" ht="14.25" customHeight="1" x14ac:dyDescent="0.35">
      <c r="A11844" s="2" t="s">
        <v>8355</v>
      </c>
      <c r="B11844" s="2">
        <v>108322</v>
      </c>
      <c r="C11844" s="2" t="s">
        <v>41</v>
      </c>
      <c r="D11844" s="2" t="s">
        <v>14</v>
      </c>
      <c r="E11844" s="2">
        <v>1280.57</v>
      </c>
      <c r="F11844" s="2">
        <v>0.37</v>
      </c>
      <c r="G11844" s="2">
        <v>8</v>
      </c>
      <c r="H11844" s="3">
        <v>45413</v>
      </c>
      <c r="I11844" s="3">
        <v>45414</v>
      </c>
      <c r="J11844" s="2" t="s">
        <v>15</v>
      </c>
      <c r="K11844" s="2" t="s">
        <v>16</v>
      </c>
      <c r="L11844" s="2">
        <v>310.97000000000003</v>
      </c>
      <c r="M11844" s="2" t="s">
        <v>17</v>
      </c>
      <c r="N11844" s="11">
        <f>L11844/E11844*100</f>
        <v>24.283717407092155</v>
      </c>
      <c r="O11844" s="12" t="str">
        <f>IF(N11844&lt;10,"Low",IF(N11844&lt;20,"Med","High"))</f>
        <v>High</v>
      </c>
      <c r="P11844" s="12">
        <f>sales*discount</f>
        <v>473.81089999999995</v>
      </c>
      <c r="Q11844" s="12">
        <f>sales-Discount_Values</f>
        <v>806.75909999999999</v>
      </c>
      <c r="R11844" s="12">
        <f>DATEDIF(order_date,delivery_date,"D")</f>
        <v>1</v>
      </c>
      <c r="S11844" s="12"/>
    </row>
    <row r="11845" spans="1:19" ht="14.25" customHeight="1" x14ac:dyDescent="0.35">
      <c r="A11845" s="2" t="s">
        <v>12902</v>
      </c>
      <c r="B11845" s="2">
        <v>112869</v>
      </c>
      <c r="C11845" s="2" t="s">
        <v>41</v>
      </c>
      <c r="D11845" s="2" t="s">
        <v>36</v>
      </c>
      <c r="E11845" s="2">
        <v>2439.75</v>
      </c>
      <c r="F11845" s="2">
        <v>0.39</v>
      </c>
      <c r="G11845" s="2">
        <v>7</v>
      </c>
      <c r="H11845" s="3">
        <v>45593</v>
      </c>
      <c r="I11845" s="3">
        <v>45596</v>
      </c>
      <c r="J11845" s="2" t="s">
        <v>21</v>
      </c>
      <c r="K11845" s="2" t="s">
        <v>16</v>
      </c>
      <c r="L11845" s="2">
        <v>592.47</v>
      </c>
      <c r="M11845" s="2" t="s">
        <v>48</v>
      </c>
      <c r="N11845" s="11">
        <f>L11845/E11845*100</f>
        <v>24.284045496464802</v>
      </c>
      <c r="O11845" s="12" t="str">
        <f>IF(N11845&lt;10,"Low",IF(N11845&lt;20,"Med","High"))</f>
        <v>High</v>
      </c>
      <c r="P11845" s="12">
        <f>sales*discount</f>
        <v>951.50250000000005</v>
      </c>
      <c r="Q11845" s="12">
        <f>sales-Discount_Values</f>
        <v>1488.2474999999999</v>
      </c>
      <c r="R11845" s="12">
        <f>DATEDIF(order_date,delivery_date,"D")</f>
        <v>3</v>
      </c>
      <c r="S11845" s="12"/>
    </row>
    <row r="11846" spans="1:19" ht="14.25" customHeight="1" x14ac:dyDescent="0.35">
      <c r="A11846" s="2" t="s">
        <v>4311</v>
      </c>
      <c r="B11846" s="2">
        <v>104278</v>
      </c>
      <c r="C11846" s="2" t="s">
        <v>25</v>
      </c>
      <c r="D11846" s="2" t="s">
        <v>26</v>
      </c>
      <c r="E11846" s="2">
        <v>3081.1</v>
      </c>
      <c r="F11846" s="2">
        <v>0.13</v>
      </c>
      <c r="G11846" s="2">
        <v>4</v>
      </c>
      <c r="H11846" s="3">
        <v>45086</v>
      </c>
      <c r="I11846" s="3">
        <v>45092</v>
      </c>
      <c r="J11846" s="2" t="s">
        <v>21</v>
      </c>
      <c r="K11846" s="2" t="s">
        <v>27</v>
      </c>
      <c r="L11846" s="2">
        <v>748.3</v>
      </c>
      <c r="M11846" s="2" t="s">
        <v>39</v>
      </c>
      <c r="N11846" s="11">
        <f>L11846/E11846*100</f>
        <v>24.286780695206257</v>
      </c>
      <c r="O11846" s="12" t="str">
        <f>IF(N11846&lt;10,"Low",IF(N11846&lt;20,"Med","High"))</f>
        <v>High</v>
      </c>
      <c r="P11846" s="12">
        <f>sales*discount</f>
        <v>400.54300000000001</v>
      </c>
      <c r="Q11846" s="12">
        <f>sales-Discount_Values</f>
        <v>2680.5569999999998</v>
      </c>
      <c r="R11846" s="12">
        <f>DATEDIF(order_date,delivery_date,"D")</f>
        <v>6</v>
      </c>
      <c r="S11846" s="12"/>
    </row>
    <row r="11847" spans="1:19" ht="14.25" customHeight="1" x14ac:dyDescent="0.35">
      <c r="A11847" s="2" t="s">
        <v>475</v>
      </c>
      <c r="B11847" s="2">
        <v>100442</v>
      </c>
      <c r="C11847" s="2" t="s">
        <v>25</v>
      </c>
      <c r="D11847" s="2" t="s">
        <v>14</v>
      </c>
      <c r="E11847" s="2">
        <v>2945.41</v>
      </c>
      <c r="F11847" s="2">
        <v>0.1</v>
      </c>
      <c r="G11847" s="2">
        <v>4</v>
      </c>
      <c r="H11847" s="3">
        <v>45543</v>
      </c>
      <c r="I11847" s="3">
        <v>45544</v>
      </c>
      <c r="J11847" s="2" t="s">
        <v>21</v>
      </c>
      <c r="K11847" s="2" t="s">
        <v>27</v>
      </c>
      <c r="L11847" s="2">
        <v>715.35</v>
      </c>
      <c r="M11847" s="2" t="s">
        <v>48</v>
      </c>
      <c r="N11847" s="11">
        <f>L11847/E11847*100</f>
        <v>24.286941376582551</v>
      </c>
      <c r="O11847" s="12" t="str">
        <f>IF(N11847&lt;10,"Low",IF(N11847&lt;20,"Med","High"))</f>
        <v>High</v>
      </c>
      <c r="P11847" s="12">
        <f>sales*discount</f>
        <v>294.541</v>
      </c>
      <c r="Q11847" s="12">
        <f>sales-Discount_Values</f>
        <v>2650.8689999999997</v>
      </c>
      <c r="R11847" s="12">
        <f>DATEDIF(order_date,delivery_date,"D")</f>
        <v>1</v>
      </c>
      <c r="S11847" s="12"/>
    </row>
    <row r="11848" spans="1:19" ht="14.25" customHeight="1" x14ac:dyDescent="0.35">
      <c r="A11848" s="2" t="s">
        <v>14413</v>
      </c>
      <c r="B11848" s="2">
        <v>114380</v>
      </c>
      <c r="C11848" s="2" t="s">
        <v>13</v>
      </c>
      <c r="D11848" s="2" t="s">
        <v>36</v>
      </c>
      <c r="E11848" s="2">
        <v>235.02</v>
      </c>
      <c r="F11848" s="2">
        <v>0.25</v>
      </c>
      <c r="G11848" s="2">
        <v>1</v>
      </c>
      <c r="H11848" s="3">
        <v>45190</v>
      </c>
      <c r="I11848" s="3">
        <v>45192</v>
      </c>
      <c r="J11848" s="2" t="s">
        <v>31</v>
      </c>
      <c r="K11848" s="2" t="s">
        <v>22</v>
      </c>
      <c r="L11848" s="2">
        <v>57.08</v>
      </c>
      <c r="M11848" s="2" t="s">
        <v>23</v>
      </c>
      <c r="N11848" s="11">
        <f>L11848/E11848*100</f>
        <v>24.287294698323546</v>
      </c>
      <c r="O11848" s="12" t="str">
        <f>IF(N11848&lt;10,"Low",IF(N11848&lt;20,"Med","High"))</f>
        <v>High</v>
      </c>
      <c r="P11848" s="12">
        <f>sales*discount</f>
        <v>58.755000000000003</v>
      </c>
      <c r="Q11848" s="12">
        <f>sales-Discount_Values</f>
        <v>176.26500000000001</v>
      </c>
      <c r="R11848" s="12">
        <f>DATEDIF(order_date,delivery_date,"D")</f>
        <v>2</v>
      </c>
      <c r="S11848" s="12"/>
    </row>
    <row r="11849" spans="1:19" ht="14.25" customHeight="1" x14ac:dyDescent="0.35">
      <c r="A11849" s="2" t="s">
        <v>911</v>
      </c>
      <c r="B11849" s="2">
        <v>100878</v>
      </c>
      <c r="C11849" s="2" t="s">
        <v>25</v>
      </c>
      <c r="D11849" s="2" t="s">
        <v>33</v>
      </c>
      <c r="E11849" s="2">
        <v>2586.9699999999998</v>
      </c>
      <c r="F11849" s="2">
        <v>0.15</v>
      </c>
      <c r="G11849" s="2">
        <v>6</v>
      </c>
      <c r="H11849" s="3">
        <v>45437</v>
      </c>
      <c r="I11849" s="3">
        <v>45444</v>
      </c>
      <c r="J11849" s="2" t="s">
        <v>21</v>
      </c>
      <c r="K11849" s="2" t="s">
        <v>16</v>
      </c>
      <c r="L11849" s="2">
        <v>628.32000000000005</v>
      </c>
      <c r="M11849" s="2" t="s">
        <v>48</v>
      </c>
      <c r="N11849" s="11">
        <f>L11849/E11849*100</f>
        <v>24.287873458138289</v>
      </c>
      <c r="O11849" s="12" t="str">
        <f>IF(N11849&lt;10,"Low",IF(N11849&lt;20,"Med","High"))</f>
        <v>High</v>
      </c>
      <c r="P11849" s="12">
        <f>sales*discount</f>
        <v>388.04549999999995</v>
      </c>
      <c r="Q11849" s="12">
        <f>sales-Discount_Values</f>
        <v>2198.9245000000001</v>
      </c>
      <c r="R11849" s="12">
        <f>DATEDIF(order_date,delivery_date,"D")</f>
        <v>7</v>
      </c>
      <c r="S11849" s="12"/>
    </row>
    <row r="11850" spans="1:19" ht="14.25" customHeight="1" x14ac:dyDescent="0.35">
      <c r="A11850" s="2" t="s">
        <v>2443</v>
      </c>
      <c r="B11850" s="2">
        <v>102410</v>
      </c>
      <c r="C11850" s="2" t="s">
        <v>13</v>
      </c>
      <c r="D11850" s="2" t="s">
        <v>14</v>
      </c>
      <c r="E11850" s="2">
        <v>4008.76</v>
      </c>
      <c r="F11850" s="2">
        <v>0.43</v>
      </c>
      <c r="G11850" s="2">
        <v>7</v>
      </c>
      <c r="H11850" s="3">
        <v>45028</v>
      </c>
      <c r="I11850" s="3">
        <v>45032</v>
      </c>
      <c r="J11850" s="2" t="s">
        <v>31</v>
      </c>
      <c r="K11850" s="2" t="s">
        <v>16</v>
      </c>
      <c r="L11850" s="2">
        <v>973.65</v>
      </c>
      <c r="M11850" s="2" t="s">
        <v>28</v>
      </c>
      <c r="N11850" s="11">
        <f>L11850/E11850*100</f>
        <v>24.288059150460491</v>
      </c>
      <c r="O11850" s="12" t="str">
        <f>IF(N11850&lt;10,"Low",IF(N11850&lt;20,"Med","High"))</f>
        <v>High</v>
      </c>
      <c r="P11850" s="12">
        <f>sales*discount</f>
        <v>1723.7668000000001</v>
      </c>
      <c r="Q11850" s="12">
        <f>sales-Discount_Values</f>
        <v>2284.9931999999999</v>
      </c>
      <c r="R11850" s="12">
        <f>DATEDIF(order_date,delivery_date,"D")</f>
        <v>4</v>
      </c>
      <c r="S11850" s="12"/>
    </row>
    <row r="11851" spans="1:19" ht="14.25" customHeight="1" x14ac:dyDescent="0.35">
      <c r="A11851" s="2" t="s">
        <v>7073</v>
      </c>
      <c r="B11851" s="2">
        <v>107040</v>
      </c>
      <c r="C11851" s="2" t="s">
        <v>41</v>
      </c>
      <c r="D11851" s="2" t="s">
        <v>36</v>
      </c>
      <c r="E11851" s="2">
        <v>1445.44</v>
      </c>
      <c r="F11851" s="2">
        <v>0.19</v>
      </c>
      <c r="G11851" s="2">
        <v>8</v>
      </c>
      <c r="H11851" s="3">
        <v>45535</v>
      </c>
      <c r="I11851" s="3">
        <v>45540</v>
      </c>
      <c r="J11851" s="2" t="s">
        <v>31</v>
      </c>
      <c r="K11851" s="2" t="s">
        <v>16</v>
      </c>
      <c r="L11851" s="2">
        <v>351.09</v>
      </c>
      <c r="M11851" s="2" t="s">
        <v>28</v>
      </c>
      <c r="N11851" s="11">
        <f>L11851/E11851*100</f>
        <v>24.289489705556782</v>
      </c>
      <c r="O11851" s="12" t="str">
        <f>IF(N11851&lt;10,"Low",IF(N11851&lt;20,"Med","High"))</f>
        <v>High</v>
      </c>
      <c r="P11851" s="12">
        <f>sales*discount</f>
        <v>274.6336</v>
      </c>
      <c r="Q11851" s="12">
        <f>sales-Discount_Values</f>
        <v>1170.8063999999999</v>
      </c>
      <c r="R11851" s="12">
        <f>DATEDIF(order_date,delivery_date,"D")</f>
        <v>5</v>
      </c>
      <c r="S11851" s="12"/>
    </row>
    <row r="11852" spans="1:19" ht="14.25" customHeight="1" x14ac:dyDescent="0.35">
      <c r="A11852" s="2" t="s">
        <v>4732</v>
      </c>
      <c r="B11852" s="2">
        <v>104699</v>
      </c>
      <c r="C11852" s="2" t="s">
        <v>41</v>
      </c>
      <c r="D11852" s="2" t="s">
        <v>36</v>
      </c>
      <c r="E11852" s="2">
        <v>2586.23</v>
      </c>
      <c r="F11852" s="2">
        <v>0.2</v>
      </c>
      <c r="G11852" s="2">
        <v>6</v>
      </c>
      <c r="H11852" s="3">
        <v>45123</v>
      </c>
      <c r="I11852" s="3">
        <v>45129</v>
      </c>
      <c r="J11852" s="2" t="s">
        <v>31</v>
      </c>
      <c r="K11852" s="2" t="s">
        <v>27</v>
      </c>
      <c r="L11852" s="2">
        <v>628.19000000000005</v>
      </c>
      <c r="M11852" s="2" t="s">
        <v>39</v>
      </c>
      <c r="N11852" s="11">
        <f>L11852/E11852*100</f>
        <v>24.289796344485993</v>
      </c>
      <c r="O11852" s="12" t="str">
        <f>IF(N11852&lt;10,"Low",IF(N11852&lt;20,"Med","High"))</f>
        <v>High</v>
      </c>
      <c r="P11852" s="12">
        <f>sales*discount</f>
        <v>517.24599999999998</v>
      </c>
      <c r="Q11852" s="12">
        <f>sales-Discount_Values</f>
        <v>2068.9839999999999</v>
      </c>
      <c r="R11852" s="12">
        <f>DATEDIF(order_date,delivery_date,"D")</f>
        <v>6</v>
      </c>
      <c r="S11852" s="12"/>
    </row>
    <row r="11853" spans="1:19" ht="14.25" customHeight="1" x14ac:dyDescent="0.35">
      <c r="A11853" s="2" t="s">
        <v>13295</v>
      </c>
      <c r="B11853" s="2">
        <v>113262</v>
      </c>
      <c r="C11853" s="2" t="s">
        <v>19</v>
      </c>
      <c r="D11853" s="2" t="s">
        <v>36</v>
      </c>
      <c r="E11853" s="2">
        <v>2963.21</v>
      </c>
      <c r="F11853" s="2">
        <v>0.3</v>
      </c>
      <c r="G11853" s="2">
        <v>8</v>
      </c>
      <c r="H11853" s="3">
        <v>45081</v>
      </c>
      <c r="I11853" s="3">
        <v>45084</v>
      </c>
      <c r="J11853" s="2" t="s">
        <v>15</v>
      </c>
      <c r="K11853" s="2" t="s">
        <v>27</v>
      </c>
      <c r="L11853" s="2">
        <v>719.81</v>
      </c>
      <c r="M11853" s="2" t="s">
        <v>39</v>
      </c>
      <c r="N11853" s="11">
        <f>L11853/E11853*100</f>
        <v>24.291562191002321</v>
      </c>
      <c r="O11853" s="12" t="str">
        <f>IF(N11853&lt;10,"Low",IF(N11853&lt;20,"Med","High"))</f>
        <v>High</v>
      </c>
      <c r="P11853" s="12">
        <f>sales*discount</f>
        <v>888.96299999999997</v>
      </c>
      <c r="Q11853" s="12">
        <f>sales-Discount_Values</f>
        <v>2074.2470000000003</v>
      </c>
      <c r="R11853" s="12">
        <f>DATEDIF(order_date,delivery_date,"D")</f>
        <v>3</v>
      </c>
      <c r="S11853" s="12"/>
    </row>
    <row r="11854" spans="1:19" ht="14.25" customHeight="1" x14ac:dyDescent="0.35">
      <c r="A11854" s="2" t="s">
        <v>1711</v>
      </c>
      <c r="B11854" s="2">
        <v>101678</v>
      </c>
      <c r="C11854" s="2" t="s">
        <v>41</v>
      </c>
      <c r="D11854" s="2" t="s">
        <v>14</v>
      </c>
      <c r="E11854" s="2">
        <v>261.38</v>
      </c>
      <c r="F11854" s="2">
        <v>0.26</v>
      </c>
      <c r="G11854" s="2">
        <v>2</v>
      </c>
      <c r="H11854" s="3">
        <v>44967</v>
      </c>
      <c r="I11854" s="3">
        <v>44972</v>
      </c>
      <c r="J11854" s="2" t="s">
        <v>31</v>
      </c>
      <c r="K11854" s="2" t="s">
        <v>16</v>
      </c>
      <c r="L11854" s="2">
        <v>63.5</v>
      </c>
      <c r="M11854" s="2" t="s">
        <v>48</v>
      </c>
      <c r="N11854" s="11">
        <f>L11854/E11854*100</f>
        <v>24.294131150049736</v>
      </c>
      <c r="O11854" s="12" t="str">
        <f>IF(N11854&lt;10,"Low",IF(N11854&lt;20,"Med","High"))</f>
        <v>High</v>
      </c>
      <c r="P11854" s="12">
        <f>sales*discount</f>
        <v>67.958799999999997</v>
      </c>
      <c r="Q11854" s="12">
        <f>sales-Discount_Values</f>
        <v>193.4212</v>
      </c>
      <c r="R11854" s="12">
        <f>DATEDIF(order_date,delivery_date,"D")</f>
        <v>5</v>
      </c>
      <c r="S11854" s="12"/>
    </row>
    <row r="11855" spans="1:19" ht="14.25" customHeight="1" x14ac:dyDescent="0.35">
      <c r="A11855" s="2" t="s">
        <v>13062</v>
      </c>
      <c r="B11855" s="2">
        <v>113029</v>
      </c>
      <c r="C11855" s="2" t="s">
        <v>25</v>
      </c>
      <c r="D11855" s="2" t="s">
        <v>36</v>
      </c>
      <c r="E11855" s="2">
        <v>4587.18</v>
      </c>
      <c r="F11855" s="2">
        <v>0.15</v>
      </c>
      <c r="G11855" s="2">
        <v>1</v>
      </c>
      <c r="H11855" s="3">
        <v>45528</v>
      </c>
      <c r="I11855" s="3">
        <v>45530</v>
      </c>
      <c r="J11855" s="2" t="s">
        <v>31</v>
      </c>
      <c r="K11855" s="2" t="s">
        <v>27</v>
      </c>
      <c r="L11855" s="2">
        <v>1114.5999999999999</v>
      </c>
      <c r="M11855" s="2" t="s">
        <v>48</v>
      </c>
      <c r="N11855" s="11">
        <f>L11855/E11855*100</f>
        <v>24.298152677679965</v>
      </c>
      <c r="O11855" s="12" t="str">
        <f>IF(N11855&lt;10,"Low",IF(N11855&lt;20,"Med","High"))</f>
        <v>High</v>
      </c>
      <c r="P11855" s="12">
        <f>sales*discount</f>
        <v>688.077</v>
      </c>
      <c r="Q11855" s="12">
        <f>sales-Discount_Values</f>
        <v>3899.1030000000001</v>
      </c>
      <c r="R11855" s="12">
        <f>DATEDIF(order_date,delivery_date,"D")</f>
        <v>2</v>
      </c>
      <c r="S11855" s="12"/>
    </row>
    <row r="11856" spans="1:19" ht="14.25" customHeight="1" x14ac:dyDescent="0.35">
      <c r="A11856" s="2" t="s">
        <v>7507</v>
      </c>
      <c r="B11856" s="2">
        <v>107474</v>
      </c>
      <c r="C11856" s="2" t="s">
        <v>41</v>
      </c>
      <c r="D11856" s="2" t="s">
        <v>36</v>
      </c>
      <c r="E11856" s="2">
        <v>1934.63</v>
      </c>
      <c r="F11856" s="2">
        <v>0.12</v>
      </c>
      <c r="G11856" s="2">
        <v>9</v>
      </c>
      <c r="H11856" s="3">
        <v>45097</v>
      </c>
      <c r="I11856" s="3">
        <v>45100</v>
      </c>
      <c r="J11856" s="2" t="s">
        <v>31</v>
      </c>
      <c r="K11856" s="2" t="s">
        <v>16</v>
      </c>
      <c r="L11856" s="2">
        <v>470.09</v>
      </c>
      <c r="M11856" s="2" t="s">
        <v>48</v>
      </c>
      <c r="N11856" s="11">
        <f>L11856/E11856*100</f>
        <v>24.298703111189219</v>
      </c>
      <c r="O11856" s="12" t="str">
        <f>IF(N11856&lt;10,"Low",IF(N11856&lt;20,"Med","High"))</f>
        <v>High</v>
      </c>
      <c r="P11856" s="12">
        <f>sales*discount</f>
        <v>232.15559999999999</v>
      </c>
      <c r="Q11856" s="12">
        <f>sales-Discount_Values</f>
        <v>1702.4744000000001</v>
      </c>
      <c r="R11856" s="12">
        <f>DATEDIF(order_date,delivery_date,"D")</f>
        <v>3</v>
      </c>
      <c r="S11856" s="12"/>
    </row>
    <row r="11857" spans="1:19" ht="14.25" customHeight="1" x14ac:dyDescent="0.35">
      <c r="A11857" s="2" t="s">
        <v>10152</v>
      </c>
      <c r="B11857" s="2">
        <v>110119</v>
      </c>
      <c r="C11857" s="2" t="s">
        <v>41</v>
      </c>
      <c r="D11857" s="2" t="s">
        <v>26</v>
      </c>
      <c r="E11857" s="2">
        <v>4313.5600000000004</v>
      </c>
      <c r="F11857" s="2">
        <v>0.02</v>
      </c>
      <c r="G11857" s="2">
        <v>3</v>
      </c>
      <c r="H11857" s="3">
        <v>45071</v>
      </c>
      <c r="I11857" s="3">
        <v>45075</v>
      </c>
      <c r="J11857" s="2" t="s">
        <v>15</v>
      </c>
      <c r="K11857" s="2" t="s">
        <v>27</v>
      </c>
      <c r="L11857" s="2">
        <v>1048.31</v>
      </c>
      <c r="M11857" s="2" t="s">
        <v>39</v>
      </c>
      <c r="N11857" s="11">
        <f>L11857/E11857*100</f>
        <v>24.30266415675219</v>
      </c>
      <c r="O11857" s="12" t="str">
        <f>IF(N11857&lt;10,"Low",IF(N11857&lt;20,"Med","High"))</f>
        <v>High</v>
      </c>
      <c r="P11857" s="12">
        <f>sales*discount</f>
        <v>86.271200000000007</v>
      </c>
      <c r="Q11857" s="12">
        <f>sales-Discount_Values</f>
        <v>4227.2888000000003</v>
      </c>
      <c r="R11857" s="12">
        <f>DATEDIF(order_date,delivery_date,"D")</f>
        <v>4</v>
      </c>
      <c r="S11857" s="12"/>
    </row>
    <row r="11858" spans="1:19" ht="14.25" customHeight="1" x14ac:dyDescent="0.35">
      <c r="A11858" s="2" t="s">
        <v>10523</v>
      </c>
      <c r="B11858" s="2">
        <v>110490</v>
      </c>
      <c r="C11858" s="2" t="s">
        <v>19</v>
      </c>
      <c r="D11858" s="2" t="s">
        <v>14</v>
      </c>
      <c r="E11858" s="2">
        <v>1777.4</v>
      </c>
      <c r="F11858" s="2">
        <v>0.42</v>
      </c>
      <c r="G11858" s="2">
        <v>8</v>
      </c>
      <c r="H11858" s="3">
        <v>45150</v>
      </c>
      <c r="I11858" s="3">
        <v>45156</v>
      </c>
      <c r="J11858" s="2" t="s">
        <v>15</v>
      </c>
      <c r="K11858" s="2" t="s">
        <v>16</v>
      </c>
      <c r="L11858" s="2">
        <v>432</v>
      </c>
      <c r="M11858" s="2" t="s">
        <v>17</v>
      </c>
      <c r="N11858" s="11">
        <f>L11858/E11858*100</f>
        <v>24.305164847530101</v>
      </c>
      <c r="O11858" s="12" t="str">
        <f>IF(N11858&lt;10,"Low",IF(N11858&lt;20,"Med","High"))</f>
        <v>High</v>
      </c>
      <c r="P11858" s="12">
        <f>sales*discount</f>
        <v>746.50800000000004</v>
      </c>
      <c r="Q11858" s="12">
        <f>sales-Discount_Values</f>
        <v>1030.8920000000001</v>
      </c>
      <c r="R11858" s="12">
        <f>DATEDIF(order_date,delivery_date,"D")</f>
        <v>6</v>
      </c>
      <c r="S11858" s="12"/>
    </row>
    <row r="11859" spans="1:19" ht="14.25" customHeight="1" x14ac:dyDescent="0.35">
      <c r="A11859" s="2" t="s">
        <v>7111</v>
      </c>
      <c r="B11859" s="2">
        <v>107078</v>
      </c>
      <c r="C11859" s="2" t="s">
        <v>19</v>
      </c>
      <c r="D11859" s="2" t="s">
        <v>14</v>
      </c>
      <c r="E11859" s="2">
        <v>185.55</v>
      </c>
      <c r="F11859" s="2">
        <v>0.01</v>
      </c>
      <c r="G11859" s="2">
        <v>9</v>
      </c>
      <c r="H11859" s="3">
        <v>45433</v>
      </c>
      <c r="I11859" s="3">
        <v>45437</v>
      </c>
      <c r="J11859" s="2" t="s">
        <v>31</v>
      </c>
      <c r="K11859" s="2" t="s">
        <v>16</v>
      </c>
      <c r="L11859" s="2">
        <v>45.1</v>
      </c>
      <c r="M11859" s="2" t="s">
        <v>23</v>
      </c>
      <c r="N11859" s="11">
        <f>L11859/E11859*100</f>
        <v>24.306116949609269</v>
      </c>
      <c r="O11859" s="12" t="str">
        <f>IF(N11859&lt;10,"Low",IF(N11859&lt;20,"Med","High"))</f>
        <v>High</v>
      </c>
      <c r="P11859" s="12">
        <f>sales*discount</f>
        <v>1.8555000000000001</v>
      </c>
      <c r="Q11859" s="12">
        <f>sales-Discount_Values</f>
        <v>183.69450000000001</v>
      </c>
      <c r="R11859" s="12">
        <f>DATEDIF(order_date,delivery_date,"D")</f>
        <v>4</v>
      </c>
      <c r="S11859" s="12"/>
    </row>
    <row r="11860" spans="1:19" ht="14.25" customHeight="1" x14ac:dyDescent="0.35">
      <c r="A11860" s="2" t="s">
        <v>11631</v>
      </c>
      <c r="B11860" s="2">
        <v>111598</v>
      </c>
      <c r="C11860" s="2" t="s">
        <v>19</v>
      </c>
      <c r="D11860" s="2" t="s">
        <v>36</v>
      </c>
      <c r="E11860" s="2">
        <v>1076.8699999999999</v>
      </c>
      <c r="F11860" s="2">
        <v>0.35</v>
      </c>
      <c r="G11860" s="2">
        <v>9</v>
      </c>
      <c r="H11860" s="3">
        <v>45392</v>
      </c>
      <c r="I11860" s="3">
        <v>45394</v>
      </c>
      <c r="J11860" s="2" t="s">
        <v>31</v>
      </c>
      <c r="K11860" s="2" t="s">
        <v>27</v>
      </c>
      <c r="L11860" s="2">
        <v>261.75</v>
      </c>
      <c r="M11860" s="2" t="s">
        <v>39</v>
      </c>
      <c r="N11860" s="11">
        <f>L11860/E11860*100</f>
        <v>24.306555108787506</v>
      </c>
      <c r="O11860" s="12" t="str">
        <f>IF(N11860&lt;10,"Low",IF(N11860&lt;20,"Med","High"))</f>
        <v>High</v>
      </c>
      <c r="P11860" s="12">
        <f>sales*discount</f>
        <v>376.90449999999993</v>
      </c>
      <c r="Q11860" s="12">
        <f>sales-Discount_Values</f>
        <v>699.96550000000002</v>
      </c>
      <c r="R11860" s="12">
        <f>DATEDIF(order_date,delivery_date,"D")</f>
        <v>2</v>
      </c>
      <c r="S11860" s="12"/>
    </row>
    <row r="11861" spans="1:19" ht="14.25" customHeight="1" x14ac:dyDescent="0.35">
      <c r="A11861" s="2" t="s">
        <v>14998</v>
      </c>
      <c r="B11861" s="2">
        <v>114965</v>
      </c>
      <c r="C11861" s="2" t="s">
        <v>13</v>
      </c>
      <c r="D11861" s="2" t="s">
        <v>14</v>
      </c>
      <c r="E11861" s="2">
        <v>2513.15</v>
      </c>
      <c r="F11861" s="2">
        <v>0.49</v>
      </c>
      <c r="G11861" s="2">
        <v>4</v>
      </c>
      <c r="H11861" s="3">
        <v>45437</v>
      </c>
      <c r="I11861" s="3">
        <v>45441</v>
      </c>
      <c r="J11861" s="2" t="s">
        <v>15</v>
      </c>
      <c r="K11861" s="2" t="s">
        <v>22</v>
      </c>
      <c r="L11861" s="2">
        <v>610.91999999999996</v>
      </c>
      <c r="M11861" s="2" t="s">
        <v>34</v>
      </c>
      <c r="N11861" s="11">
        <f>L11861/E11861*100</f>
        <v>24.308935001890056</v>
      </c>
      <c r="O11861" s="12" t="str">
        <f>IF(N11861&lt;10,"Low",IF(N11861&lt;20,"Med","High"))</f>
        <v>High</v>
      </c>
      <c r="P11861" s="12">
        <f>sales*discount</f>
        <v>1231.4435000000001</v>
      </c>
      <c r="Q11861" s="12">
        <f>sales-Discount_Values</f>
        <v>1281.7065</v>
      </c>
      <c r="R11861" s="12">
        <f>DATEDIF(order_date,delivery_date,"D")</f>
        <v>4</v>
      </c>
      <c r="S11861" s="12"/>
    </row>
    <row r="11862" spans="1:19" ht="14.25" customHeight="1" x14ac:dyDescent="0.35">
      <c r="A11862" s="2" t="s">
        <v>2354</v>
      </c>
      <c r="B11862" s="2">
        <v>102321</v>
      </c>
      <c r="C11862" s="2" t="s">
        <v>41</v>
      </c>
      <c r="D11862" s="2" t="s">
        <v>14</v>
      </c>
      <c r="E11862" s="2">
        <v>3131.25</v>
      </c>
      <c r="F11862" s="2">
        <v>0.25</v>
      </c>
      <c r="G11862" s="2">
        <v>9</v>
      </c>
      <c r="H11862" s="3">
        <v>45456</v>
      </c>
      <c r="I11862" s="3">
        <v>45457</v>
      </c>
      <c r="J11862" s="2" t="s">
        <v>31</v>
      </c>
      <c r="K11862" s="2" t="s">
        <v>16</v>
      </c>
      <c r="L11862" s="2">
        <v>761.2</v>
      </c>
      <c r="M11862" s="2" t="s">
        <v>23</v>
      </c>
      <c r="N11862" s="11">
        <f>L11862/E11862*100</f>
        <v>24.309780439121759</v>
      </c>
      <c r="O11862" s="12" t="str">
        <f>IF(N11862&lt;10,"Low",IF(N11862&lt;20,"Med","High"))</f>
        <v>High</v>
      </c>
      <c r="P11862" s="12">
        <f>sales*discount</f>
        <v>782.8125</v>
      </c>
      <c r="Q11862" s="12">
        <f>sales-Discount_Values</f>
        <v>2348.4375</v>
      </c>
      <c r="R11862" s="12">
        <f>DATEDIF(order_date,delivery_date,"D")</f>
        <v>1</v>
      </c>
      <c r="S11862" s="12"/>
    </row>
    <row r="11863" spans="1:19" ht="14.25" customHeight="1" x14ac:dyDescent="0.35">
      <c r="A11863" s="2" t="s">
        <v>1357</v>
      </c>
      <c r="B11863" s="2">
        <v>101324</v>
      </c>
      <c r="C11863" s="2" t="s">
        <v>25</v>
      </c>
      <c r="D11863" s="2" t="s">
        <v>14</v>
      </c>
      <c r="E11863" s="2">
        <v>1480.76</v>
      </c>
      <c r="F11863" s="2">
        <v>0.26</v>
      </c>
      <c r="G11863" s="2">
        <v>4</v>
      </c>
      <c r="H11863" s="3">
        <v>45470</v>
      </c>
      <c r="I11863" s="3">
        <v>45475</v>
      </c>
      <c r="J11863" s="2" t="s">
        <v>31</v>
      </c>
      <c r="K11863" s="2" t="s">
        <v>27</v>
      </c>
      <c r="L11863" s="2">
        <v>359.98</v>
      </c>
      <c r="M11863" s="2" t="s">
        <v>17</v>
      </c>
      <c r="N11863" s="11">
        <f>L11863/E11863*100</f>
        <v>24.310489208244416</v>
      </c>
      <c r="O11863" s="12" t="str">
        <f>IF(N11863&lt;10,"Low",IF(N11863&lt;20,"Med","High"))</f>
        <v>High</v>
      </c>
      <c r="P11863" s="12">
        <f>sales*discount</f>
        <v>384.99760000000003</v>
      </c>
      <c r="Q11863" s="12">
        <f>sales-Discount_Values</f>
        <v>1095.7624000000001</v>
      </c>
      <c r="R11863" s="12">
        <f>DATEDIF(order_date,delivery_date,"D")</f>
        <v>5</v>
      </c>
      <c r="S11863" s="12"/>
    </row>
    <row r="11864" spans="1:19" ht="14.25" customHeight="1" x14ac:dyDescent="0.35">
      <c r="A11864" s="2" t="s">
        <v>11981</v>
      </c>
      <c r="B11864" s="2">
        <v>111948</v>
      </c>
      <c r="C11864" s="2" t="s">
        <v>25</v>
      </c>
      <c r="D11864" s="2" t="s">
        <v>33</v>
      </c>
      <c r="E11864" s="2">
        <v>3474.38</v>
      </c>
      <c r="F11864" s="2">
        <v>0.13</v>
      </c>
      <c r="G11864" s="2">
        <v>3</v>
      </c>
      <c r="H11864" s="3">
        <v>45537</v>
      </c>
      <c r="I11864" s="3">
        <v>45538</v>
      </c>
      <c r="J11864" s="2" t="s">
        <v>15</v>
      </c>
      <c r="K11864" s="2" t="s">
        <v>22</v>
      </c>
      <c r="L11864" s="2">
        <v>844.65</v>
      </c>
      <c r="M11864" s="2" t="s">
        <v>17</v>
      </c>
      <c r="N11864" s="11">
        <f>L11864/E11864*100</f>
        <v>24.310812288811238</v>
      </c>
      <c r="O11864" s="12" t="str">
        <f>IF(N11864&lt;10,"Low",IF(N11864&lt;20,"Med","High"))</f>
        <v>High</v>
      </c>
      <c r="P11864" s="12">
        <f>sales*discount</f>
        <v>451.66940000000005</v>
      </c>
      <c r="Q11864" s="12">
        <f>sales-Discount_Values</f>
        <v>3022.7105999999999</v>
      </c>
      <c r="R11864" s="12">
        <f>DATEDIF(order_date,delivery_date,"D")</f>
        <v>1</v>
      </c>
      <c r="S11864" s="12"/>
    </row>
    <row r="11865" spans="1:19" ht="14.25" customHeight="1" x14ac:dyDescent="0.35">
      <c r="A11865" s="2" t="s">
        <v>15257</v>
      </c>
      <c r="B11865" s="2">
        <v>115224</v>
      </c>
      <c r="C11865" s="2" t="s">
        <v>25</v>
      </c>
      <c r="D11865" s="2" t="s">
        <v>14</v>
      </c>
      <c r="E11865" s="2">
        <v>2399.1</v>
      </c>
      <c r="F11865" s="2">
        <v>0.12</v>
      </c>
      <c r="G11865" s="2">
        <v>4</v>
      </c>
      <c r="H11865" s="3">
        <v>45535</v>
      </c>
      <c r="I11865" s="3">
        <v>45536</v>
      </c>
      <c r="J11865" s="2" t="s">
        <v>31</v>
      </c>
      <c r="K11865" s="2" t="s">
        <v>27</v>
      </c>
      <c r="L11865" s="2">
        <v>583.35</v>
      </c>
      <c r="M11865" s="2" t="s">
        <v>39</v>
      </c>
      <c r="N11865" s="11">
        <f>L11865/E11865*100</f>
        <v>24.315368263098662</v>
      </c>
      <c r="O11865" s="12" t="str">
        <f>IF(N11865&lt;10,"Low",IF(N11865&lt;20,"Med","High"))</f>
        <v>High</v>
      </c>
      <c r="P11865" s="12">
        <f>sales*discount</f>
        <v>287.892</v>
      </c>
      <c r="Q11865" s="12">
        <f>sales-Discount_Values</f>
        <v>2111.2080000000001</v>
      </c>
      <c r="R11865" s="12">
        <f>DATEDIF(order_date,delivery_date,"D")</f>
        <v>1</v>
      </c>
      <c r="S11865" s="12"/>
    </row>
    <row r="11866" spans="1:19" ht="14.25" customHeight="1" x14ac:dyDescent="0.35">
      <c r="A11866" s="2" t="s">
        <v>1008</v>
      </c>
      <c r="B11866" s="2">
        <v>100975</v>
      </c>
      <c r="C11866" s="2" t="s">
        <v>41</v>
      </c>
      <c r="D11866" s="2" t="s">
        <v>14</v>
      </c>
      <c r="E11866" s="2">
        <v>3065.65</v>
      </c>
      <c r="F11866" s="2">
        <v>0.16</v>
      </c>
      <c r="G11866" s="2">
        <v>5</v>
      </c>
      <c r="H11866" s="3">
        <v>45301</v>
      </c>
      <c r="I11866" s="3">
        <v>45302</v>
      </c>
      <c r="J11866" s="2" t="s">
        <v>31</v>
      </c>
      <c r="K11866" s="2" t="s">
        <v>22</v>
      </c>
      <c r="L11866" s="2">
        <v>745.56</v>
      </c>
      <c r="M11866" s="2" t="s">
        <v>48</v>
      </c>
      <c r="N11866" s="11">
        <f>L11866/E11866*100</f>
        <v>24.319801673380848</v>
      </c>
      <c r="O11866" s="12" t="str">
        <f>IF(N11866&lt;10,"Low",IF(N11866&lt;20,"Med","High"))</f>
        <v>High</v>
      </c>
      <c r="P11866" s="12">
        <f>sales*discount</f>
        <v>490.50400000000002</v>
      </c>
      <c r="Q11866" s="12">
        <f>sales-Discount_Values</f>
        <v>2575.1460000000002</v>
      </c>
      <c r="R11866" s="12">
        <f>DATEDIF(order_date,delivery_date,"D")</f>
        <v>1</v>
      </c>
      <c r="S11866" s="12"/>
    </row>
    <row r="11867" spans="1:19" ht="14.25" customHeight="1" x14ac:dyDescent="0.35">
      <c r="A11867" s="2" t="s">
        <v>7962</v>
      </c>
      <c r="B11867" s="2">
        <v>107929</v>
      </c>
      <c r="C11867" s="2" t="s">
        <v>25</v>
      </c>
      <c r="D11867" s="2" t="s">
        <v>14</v>
      </c>
      <c r="E11867" s="2">
        <v>4950.18</v>
      </c>
      <c r="F11867" s="2">
        <v>7.0000000000000007E-2</v>
      </c>
      <c r="G11867" s="2">
        <v>3</v>
      </c>
      <c r="H11867" s="3">
        <v>45419</v>
      </c>
      <c r="I11867" s="3">
        <v>45426</v>
      </c>
      <c r="J11867" s="2" t="s">
        <v>15</v>
      </c>
      <c r="K11867" s="2" t="s">
        <v>16</v>
      </c>
      <c r="L11867" s="2">
        <v>1203.8900000000001</v>
      </c>
      <c r="M11867" s="2" t="s">
        <v>23</v>
      </c>
      <c r="N11867" s="11">
        <f>L11867/E11867*100</f>
        <v>24.320125732801635</v>
      </c>
      <c r="O11867" s="12" t="str">
        <f>IF(N11867&lt;10,"Low",IF(N11867&lt;20,"Med","High"))</f>
        <v>High</v>
      </c>
      <c r="P11867" s="12">
        <f>sales*discount</f>
        <v>346.51260000000008</v>
      </c>
      <c r="Q11867" s="12">
        <f>sales-Discount_Values</f>
        <v>4603.6674000000003</v>
      </c>
      <c r="R11867" s="12">
        <f>DATEDIF(order_date,delivery_date,"D")</f>
        <v>7</v>
      </c>
      <c r="S11867" s="12"/>
    </row>
    <row r="11868" spans="1:19" ht="14.25" customHeight="1" x14ac:dyDescent="0.35">
      <c r="A11868" s="2" t="s">
        <v>1551</v>
      </c>
      <c r="B11868" s="2">
        <v>101518</v>
      </c>
      <c r="C11868" s="2" t="s">
        <v>19</v>
      </c>
      <c r="D11868" s="2" t="s">
        <v>20</v>
      </c>
      <c r="E11868" s="2">
        <v>4172.66</v>
      </c>
      <c r="F11868" s="2">
        <v>0.16</v>
      </c>
      <c r="G11868" s="2">
        <v>5</v>
      </c>
      <c r="H11868" s="3">
        <v>45645</v>
      </c>
      <c r="I11868" s="3">
        <v>45651</v>
      </c>
      <c r="J11868" s="2" t="s">
        <v>31</v>
      </c>
      <c r="K11868" s="2" t="s">
        <v>27</v>
      </c>
      <c r="L11868" s="2">
        <v>1014.81</v>
      </c>
      <c r="M11868" s="2" t="s">
        <v>39</v>
      </c>
      <c r="N11868" s="11">
        <f>L11868/E11868*100</f>
        <v>24.320457453998166</v>
      </c>
      <c r="O11868" s="12" t="str">
        <f>IF(N11868&lt;10,"Low",IF(N11868&lt;20,"Med","High"))</f>
        <v>High</v>
      </c>
      <c r="P11868" s="12">
        <f>sales*discount</f>
        <v>667.62559999999996</v>
      </c>
      <c r="Q11868" s="12">
        <f>sales-Discount_Values</f>
        <v>3505.0344</v>
      </c>
      <c r="R11868" s="12">
        <f>DATEDIF(order_date,delivery_date,"D")</f>
        <v>6</v>
      </c>
      <c r="S11868" s="12"/>
    </row>
    <row r="11869" spans="1:19" ht="14.25" customHeight="1" x14ac:dyDescent="0.35">
      <c r="A11869" s="2" t="s">
        <v>13694</v>
      </c>
      <c r="B11869" s="2">
        <v>113661</v>
      </c>
      <c r="C11869" s="2" t="s">
        <v>41</v>
      </c>
      <c r="D11869" s="2" t="s">
        <v>36</v>
      </c>
      <c r="E11869" s="2">
        <v>3521.04</v>
      </c>
      <c r="F11869" s="2">
        <v>0.33</v>
      </c>
      <c r="G11869" s="2">
        <v>3</v>
      </c>
      <c r="H11869" s="3">
        <v>44951</v>
      </c>
      <c r="I11869" s="3">
        <v>44952</v>
      </c>
      <c r="J11869" s="2" t="s">
        <v>31</v>
      </c>
      <c r="K11869" s="2" t="s">
        <v>22</v>
      </c>
      <c r="L11869" s="2">
        <v>856.37</v>
      </c>
      <c r="M11869" s="2" t="s">
        <v>48</v>
      </c>
      <c r="N11869" s="11">
        <f>L11869/E11869*100</f>
        <v>24.321507281939429</v>
      </c>
      <c r="O11869" s="12" t="str">
        <f>IF(N11869&lt;10,"Low",IF(N11869&lt;20,"Med","High"))</f>
        <v>High</v>
      </c>
      <c r="P11869" s="12">
        <f>sales*discount</f>
        <v>1161.9431999999999</v>
      </c>
      <c r="Q11869" s="12">
        <f>sales-Discount_Values</f>
        <v>2359.0968000000003</v>
      </c>
      <c r="R11869" s="12">
        <f>DATEDIF(order_date,delivery_date,"D")</f>
        <v>1</v>
      </c>
      <c r="S11869" s="12"/>
    </row>
    <row r="11870" spans="1:19" ht="14.25" customHeight="1" x14ac:dyDescent="0.35">
      <c r="A11870" s="2" t="s">
        <v>13703</v>
      </c>
      <c r="B11870" s="2">
        <v>113670</v>
      </c>
      <c r="C11870" s="2" t="s">
        <v>41</v>
      </c>
      <c r="D11870" s="2" t="s">
        <v>14</v>
      </c>
      <c r="E11870" s="2">
        <v>4730.8900000000003</v>
      </c>
      <c r="F11870" s="2">
        <v>0.17</v>
      </c>
      <c r="G11870" s="2">
        <v>4</v>
      </c>
      <c r="H11870" s="3">
        <v>45296</v>
      </c>
      <c r="I11870" s="3">
        <v>45303</v>
      </c>
      <c r="J11870" s="2" t="s">
        <v>31</v>
      </c>
      <c r="K11870" s="2" t="s">
        <v>22</v>
      </c>
      <c r="L11870" s="2">
        <v>1150.6400000000001</v>
      </c>
      <c r="M11870" s="2" t="s">
        <v>17</v>
      </c>
      <c r="N11870" s="11">
        <f>L11870/E11870*100</f>
        <v>24.321850645438808</v>
      </c>
      <c r="O11870" s="12" t="str">
        <f>IF(N11870&lt;10,"Low",IF(N11870&lt;20,"Med","High"))</f>
        <v>High</v>
      </c>
      <c r="P11870" s="12">
        <f>sales*discount</f>
        <v>804.25130000000013</v>
      </c>
      <c r="Q11870" s="12">
        <f>sales-Discount_Values</f>
        <v>3926.6387000000004</v>
      </c>
      <c r="R11870" s="12">
        <f>DATEDIF(order_date,delivery_date,"D")</f>
        <v>7</v>
      </c>
      <c r="S11870" s="12"/>
    </row>
    <row r="11871" spans="1:19" ht="14.25" customHeight="1" x14ac:dyDescent="0.35">
      <c r="A11871" s="2" t="s">
        <v>346</v>
      </c>
      <c r="B11871" s="2">
        <v>100313</v>
      </c>
      <c r="C11871" s="2" t="s">
        <v>13</v>
      </c>
      <c r="D11871" s="2" t="s">
        <v>26</v>
      </c>
      <c r="E11871" s="2">
        <v>975.4</v>
      </c>
      <c r="F11871" s="2">
        <v>0.4</v>
      </c>
      <c r="G11871" s="2">
        <v>5</v>
      </c>
      <c r="H11871" s="3">
        <v>45483</v>
      </c>
      <c r="I11871" s="3">
        <v>45486</v>
      </c>
      <c r="J11871" s="2" t="s">
        <v>31</v>
      </c>
      <c r="K11871" s="2" t="s">
        <v>16</v>
      </c>
      <c r="L11871" s="2">
        <v>237.24</v>
      </c>
      <c r="M11871" s="2" t="s">
        <v>17</v>
      </c>
      <c r="N11871" s="11">
        <f>L11871/E11871*100</f>
        <v>24.322329300799673</v>
      </c>
      <c r="O11871" s="12" t="str">
        <f>IF(N11871&lt;10,"Low",IF(N11871&lt;20,"Med","High"))</f>
        <v>High</v>
      </c>
      <c r="P11871" s="12">
        <f>sales*discount</f>
        <v>390.16</v>
      </c>
      <c r="Q11871" s="12">
        <f>sales-Discount_Values</f>
        <v>585.24</v>
      </c>
      <c r="R11871" s="12">
        <f>DATEDIF(order_date,delivery_date,"D")</f>
        <v>3</v>
      </c>
      <c r="S11871" s="12"/>
    </row>
    <row r="11872" spans="1:19" ht="14.25" customHeight="1" x14ac:dyDescent="0.35">
      <c r="A11872" s="2" t="s">
        <v>8207</v>
      </c>
      <c r="B11872" s="2">
        <v>108174</v>
      </c>
      <c r="C11872" s="2" t="s">
        <v>41</v>
      </c>
      <c r="D11872" s="2" t="s">
        <v>26</v>
      </c>
      <c r="E11872" s="2">
        <v>2338.75</v>
      </c>
      <c r="F11872" s="2">
        <v>0.1</v>
      </c>
      <c r="G11872" s="2">
        <v>1</v>
      </c>
      <c r="H11872" s="3">
        <v>45178</v>
      </c>
      <c r="I11872" s="3">
        <v>45179</v>
      </c>
      <c r="J11872" s="2" t="s">
        <v>15</v>
      </c>
      <c r="K11872" s="2" t="s">
        <v>22</v>
      </c>
      <c r="L11872" s="2">
        <v>568.85</v>
      </c>
      <c r="M11872" s="2" t="s">
        <v>39</v>
      </c>
      <c r="N11872" s="11">
        <f>L11872/E11872*100</f>
        <v>24.322822020309996</v>
      </c>
      <c r="O11872" s="12" t="str">
        <f>IF(N11872&lt;10,"Low",IF(N11872&lt;20,"Med","High"))</f>
        <v>High</v>
      </c>
      <c r="P11872" s="12">
        <f>sales*discount</f>
        <v>233.875</v>
      </c>
      <c r="Q11872" s="12">
        <f>sales-Discount_Values</f>
        <v>2104.875</v>
      </c>
      <c r="R11872" s="12">
        <f>DATEDIF(order_date,delivery_date,"D")</f>
        <v>1</v>
      </c>
      <c r="S11872" s="12"/>
    </row>
    <row r="11873" spans="1:19" ht="14.25" customHeight="1" x14ac:dyDescent="0.35">
      <c r="A11873" s="2" t="s">
        <v>7711</v>
      </c>
      <c r="B11873" s="2">
        <v>107678</v>
      </c>
      <c r="C11873" s="2" t="s">
        <v>25</v>
      </c>
      <c r="D11873" s="2" t="s">
        <v>14</v>
      </c>
      <c r="E11873" s="2">
        <v>2602.2800000000002</v>
      </c>
      <c r="F11873" s="2">
        <v>0.21</v>
      </c>
      <c r="G11873" s="2">
        <v>9</v>
      </c>
      <c r="H11873" s="3">
        <v>45551</v>
      </c>
      <c r="I11873" s="3">
        <v>45558</v>
      </c>
      <c r="J11873" s="2" t="s">
        <v>31</v>
      </c>
      <c r="K11873" s="2" t="s">
        <v>16</v>
      </c>
      <c r="L11873" s="2">
        <v>632.99</v>
      </c>
      <c r="M11873" s="2" t="s">
        <v>28</v>
      </c>
      <c r="N11873" s="11">
        <f>L11873/E11873*100</f>
        <v>24.324438569254653</v>
      </c>
      <c r="O11873" s="12" t="str">
        <f>IF(N11873&lt;10,"Low",IF(N11873&lt;20,"Med","High"))</f>
        <v>High</v>
      </c>
      <c r="P11873" s="12">
        <f>sales*discount</f>
        <v>546.47879999999998</v>
      </c>
      <c r="Q11873" s="12">
        <f>sales-Discount_Values</f>
        <v>2055.8012000000003</v>
      </c>
      <c r="R11873" s="12">
        <f>DATEDIF(order_date,delivery_date,"D")</f>
        <v>7</v>
      </c>
      <c r="S11873" s="12"/>
    </row>
    <row r="11874" spans="1:19" ht="14.25" customHeight="1" x14ac:dyDescent="0.35">
      <c r="A11874" s="2" t="s">
        <v>8364</v>
      </c>
      <c r="B11874" s="2">
        <v>108331</v>
      </c>
      <c r="C11874" s="2" t="s">
        <v>13</v>
      </c>
      <c r="D11874" s="2" t="s">
        <v>26</v>
      </c>
      <c r="E11874" s="2">
        <v>2971.08</v>
      </c>
      <c r="F11874" s="2">
        <v>0.05</v>
      </c>
      <c r="G11874" s="2">
        <v>8</v>
      </c>
      <c r="H11874" s="3">
        <v>45264</v>
      </c>
      <c r="I11874" s="3">
        <v>45271</v>
      </c>
      <c r="J11874" s="2" t="s">
        <v>31</v>
      </c>
      <c r="K11874" s="2" t="s">
        <v>27</v>
      </c>
      <c r="L11874" s="2">
        <v>722.72</v>
      </c>
      <c r="M11874" s="2" t="s">
        <v>48</v>
      </c>
      <c r="N11874" s="11">
        <f>L11874/E11874*100</f>
        <v>24.325161220835522</v>
      </c>
      <c r="O11874" s="12" t="str">
        <f>IF(N11874&lt;10,"Low",IF(N11874&lt;20,"Med","High"))</f>
        <v>High</v>
      </c>
      <c r="P11874" s="12">
        <f>sales*discount</f>
        <v>148.554</v>
      </c>
      <c r="Q11874" s="12">
        <f>sales-Discount_Values</f>
        <v>2822.5259999999998</v>
      </c>
      <c r="R11874" s="12">
        <f>DATEDIF(order_date,delivery_date,"D")</f>
        <v>7</v>
      </c>
      <c r="S11874" s="12"/>
    </row>
    <row r="11875" spans="1:19" ht="14.25" customHeight="1" x14ac:dyDescent="0.35">
      <c r="A11875" s="2" t="s">
        <v>12220</v>
      </c>
      <c r="B11875" s="2">
        <v>112187</v>
      </c>
      <c r="C11875" s="2" t="s">
        <v>25</v>
      </c>
      <c r="D11875" s="2" t="s">
        <v>26</v>
      </c>
      <c r="E11875" s="2">
        <v>4165.51</v>
      </c>
      <c r="F11875" s="2">
        <v>0.21</v>
      </c>
      <c r="G11875" s="2">
        <v>5</v>
      </c>
      <c r="H11875" s="3">
        <v>45127</v>
      </c>
      <c r="I11875" s="3">
        <v>45131</v>
      </c>
      <c r="J11875" s="2" t="s">
        <v>31</v>
      </c>
      <c r="K11875" s="2" t="s">
        <v>22</v>
      </c>
      <c r="L11875" s="2">
        <v>1013.28</v>
      </c>
      <c r="M11875" s="2" t="s">
        <v>28</v>
      </c>
      <c r="N11875" s="11">
        <f>L11875/E11875*100</f>
        <v>24.32547275123574</v>
      </c>
      <c r="O11875" s="12" t="str">
        <f>IF(N11875&lt;10,"Low",IF(N11875&lt;20,"Med","High"))</f>
        <v>High</v>
      </c>
      <c r="P11875" s="12">
        <f>sales*discount</f>
        <v>874.75710000000004</v>
      </c>
      <c r="Q11875" s="12">
        <f>sales-Discount_Values</f>
        <v>3290.7529000000004</v>
      </c>
      <c r="R11875" s="12">
        <f>DATEDIF(order_date,delivery_date,"D")</f>
        <v>4</v>
      </c>
      <c r="S11875" s="12"/>
    </row>
    <row r="11876" spans="1:19" ht="14.25" customHeight="1" x14ac:dyDescent="0.35">
      <c r="A11876" s="2" t="s">
        <v>11432</v>
      </c>
      <c r="B11876" s="2">
        <v>111399</v>
      </c>
      <c r="C11876" s="2" t="s">
        <v>41</v>
      </c>
      <c r="D11876" s="2" t="s">
        <v>26</v>
      </c>
      <c r="E11876" s="2">
        <v>1881.73</v>
      </c>
      <c r="F11876" s="2">
        <v>7.0000000000000007E-2</v>
      </c>
      <c r="G11876" s="2">
        <v>6</v>
      </c>
      <c r="H11876" s="3">
        <v>45050</v>
      </c>
      <c r="I11876" s="3">
        <v>45052</v>
      </c>
      <c r="J11876" s="2" t="s">
        <v>31</v>
      </c>
      <c r="K11876" s="2" t="s">
        <v>27</v>
      </c>
      <c r="L11876" s="2">
        <v>457.77</v>
      </c>
      <c r="M11876" s="2" t="s">
        <v>28</v>
      </c>
      <c r="N11876" s="11">
        <f>L11876/E11876*100</f>
        <v>24.327081993697288</v>
      </c>
      <c r="O11876" s="12" t="str">
        <f>IF(N11876&lt;10,"Low",IF(N11876&lt;20,"Med","High"))</f>
        <v>High</v>
      </c>
      <c r="P11876" s="12">
        <f>sales*discount</f>
        <v>131.72110000000001</v>
      </c>
      <c r="Q11876" s="12">
        <f>sales-Discount_Values</f>
        <v>1750.0089</v>
      </c>
      <c r="R11876" s="12">
        <f>DATEDIF(order_date,delivery_date,"D")</f>
        <v>2</v>
      </c>
      <c r="S11876" s="12"/>
    </row>
    <row r="11877" spans="1:19" ht="14.25" customHeight="1" x14ac:dyDescent="0.35">
      <c r="A11877" s="2" t="s">
        <v>10728</v>
      </c>
      <c r="B11877" s="2">
        <v>110695</v>
      </c>
      <c r="C11877" s="2" t="s">
        <v>41</v>
      </c>
      <c r="D11877" s="2" t="s">
        <v>20</v>
      </c>
      <c r="E11877" s="2">
        <v>921.43</v>
      </c>
      <c r="F11877" s="2">
        <v>0.1</v>
      </c>
      <c r="G11877" s="2">
        <v>6</v>
      </c>
      <c r="H11877" s="3">
        <v>45550</v>
      </c>
      <c r="I11877" s="3">
        <v>45555</v>
      </c>
      <c r="J11877" s="2" t="s">
        <v>31</v>
      </c>
      <c r="K11877" s="2" t="s">
        <v>27</v>
      </c>
      <c r="L11877" s="2">
        <v>224.18</v>
      </c>
      <c r="M11877" s="2" t="s">
        <v>17</v>
      </c>
      <c r="N11877" s="11">
        <f>L11877/E11877*100</f>
        <v>24.329574682829954</v>
      </c>
      <c r="O11877" s="12" t="str">
        <f>IF(N11877&lt;10,"Low",IF(N11877&lt;20,"Med","High"))</f>
        <v>High</v>
      </c>
      <c r="P11877" s="12">
        <f>sales*discount</f>
        <v>92.143000000000001</v>
      </c>
      <c r="Q11877" s="12">
        <f>sales-Discount_Values</f>
        <v>829.28699999999992</v>
      </c>
      <c r="R11877" s="12">
        <f>DATEDIF(order_date,delivery_date,"D")</f>
        <v>5</v>
      </c>
      <c r="S11877" s="12"/>
    </row>
    <row r="11878" spans="1:19" ht="14.25" customHeight="1" x14ac:dyDescent="0.35">
      <c r="A11878" s="2" t="s">
        <v>7756</v>
      </c>
      <c r="B11878" s="2">
        <v>107723</v>
      </c>
      <c r="C11878" s="2" t="s">
        <v>25</v>
      </c>
      <c r="D11878" s="2" t="s">
        <v>20</v>
      </c>
      <c r="E11878" s="2">
        <v>121.25</v>
      </c>
      <c r="F11878" s="2">
        <v>0.13</v>
      </c>
      <c r="G11878" s="2">
        <v>6</v>
      </c>
      <c r="H11878" s="3">
        <v>45522</v>
      </c>
      <c r="I11878" s="3">
        <v>45524</v>
      </c>
      <c r="J11878" s="2" t="s">
        <v>31</v>
      </c>
      <c r="K11878" s="2" t="s">
        <v>27</v>
      </c>
      <c r="L11878" s="2">
        <v>29.5</v>
      </c>
      <c r="M11878" s="2" t="s">
        <v>39</v>
      </c>
      <c r="N11878" s="11">
        <f>L11878/E11878*100</f>
        <v>24.329896907216494</v>
      </c>
      <c r="O11878" s="12" t="str">
        <f>IF(N11878&lt;10,"Low",IF(N11878&lt;20,"Med","High"))</f>
        <v>High</v>
      </c>
      <c r="P11878" s="12">
        <f>sales*discount</f>
        <v>15.762500000000001</v>
      </c>
      <c r="Q11878" s="12">
        <f>sales-Discount_Values</f>
        <v>105.4875</v>
      </c>
      <c r="R11878" s="12">
        <f>DATEDIF(order_date,delivery_date,"D")</f>
        <v>2</v>
      </c>
      <c r="S11878" s="12"/>
    </row>
    <row r="11879" spans="1:19" ht="14.25" customHeight="1" x14ac:dyDescent="0.35">
      <c r="A11879" s="2" t="s">
        <v>12608</v>
      </c>
      <c r="B11879" s="2">
        <v>112575</v>
      </c>
      <c r="C11879" s="2" t="s">
        <v>19</v>
      </c>
      <c r="D11879" s="2" t="s">
        <v>36</v>
      </c>
      <c r="E11879" s="2">
        <v>747.4</v>
      </c>
      <c r="F11879" s="2">
        <v>0.02</v>
      </c>
      <c r="G11879" s="2">
        <v>5</v>
      </c>
      <c r="H11879" s="3">
        <v>45536</v>
      </c>
      <c r="I11879" s="3">
        <v>45539</v>
      </c>
      <c r="J11879" s="2" t="s">
        <v>15</v>
      </c>
      <c r="K11879" s="2" t="s">
        <v>16</v>
      </c>
      <c r="L11879" s="2">
        <v>181.87</v>
      </c>
      <c r="M11879" s="2" t="s">
        <v>17</v>
      </c>
      <c r="N11879" s="11">
        <f>L11879/E11879*100</f>
        <v>24.333690125769337</v>
      </c>
      <c r="O11879" s="12" t="str">
        <f>IF(N11879&lt;10,"Low",IF(N11879&lt;20,"Med","High"))</f>
        <v>High</v>
      </c>
      <c r="P11879" s="12">
        <f>sales*discount</f>
        <v>14.948</v>
      </c>
      <c r="Q11879" s="12">
        <f>sales-Discount_Values</f>
        <v>732.452</v>
      </c>
      <c r="R11879" s="12">
        <f>DATEDIF(order_date,delivery_date,"D")</f>
        <v>3</v>
      </c>
      <c r="S11879" s="12"/>
    </row>
    <row r="11880" spans="1:19" ht="14.25" customHeight="1" x14ac:dyDescent="0.35">
      <c r="A11880" s="2" t="s">
        <v>7308</v>
      </c>
      <c r="B11880" s="2">
        <v>107275</v>
      </c>
      <c r="C11880" s="2" t="s">
        <v>13</v>
      </c>
      <c r="D11880" s="2" t="s">
        <v>14</v>
      </c>
      <c r="E11880" s="2">
        <v>2354.9</v>
      </c>
      <c r="F11880" s="2">
        <v>0.17</v>
      </c>
      <c r="G11880" s="2">
        <v>4</v>
      </c>
      <c r="H11880" s="3">
        <v>45284</v>
      </c>
      <c r="I11880" s="3">
        <v>45287</v>
      </c>
      <c r="J11880" s="2" t="s">
        <v>31</v>
      </c>
      <c r="K11880" s="2" t="s">
        <v>27</v>
      </c>
      <c r="L11880" s="2">
        <v>573.05999999999995</v>
      </c>
      <c r="M11880" s="2" t="s">
        <v>48</v>
      </c>
      <c r="N11880" s="11">
        <f>L11880/E11880*100</f>
        <v>24.334791286254191</v>
      </c>
      <c r="O11880" s="12" t="str">
        <f>IF(N11880&lt;10,"Low",IF(N11880&lt;20,"Med","High"))</f>
        <v>High</v>
      </c>
      <c r="P11880" s="12">
        <f>sales*discount</f>
        <v>400.33300000000003</v>
      </c>
      <c r="Q11880" s="12">
        <f>sales-Discount_Values</f>
        <v>1954.567</v>
      </c>
      <c r="R11880" s="12">
        <f>DATEDIF(order_date,delivery_date,"D")</f>
        <v>3</v>
      </c>
      <c r="S11880" s="12"/>
    </row>
    <row r="11881" spans="1:19" ht="14.25" customHeight="1" x14ac:dyDescent="0.35">
      <c r="A11881" s="2" t="s">
        <v>12547</v>
      </c>
      <c r="B11881" s="2">
        <v>112514</v>
      </c>
      <c r="C11881" s="2" t="s">
        <v>25</v>
      </c>
      <c r="D11881" s="2" t="s">
        <v>20</v>
      </c>
      <c r="E11881" s="2">
        <v>2709.3</v>
      </c>
      <c r="F11881" s="2">
        <v>0.05</v>
      </c>
      <c r="G11881" s="2">
        <v>7</v>
      </c>
      <c r="H11881" s="3">
        <v>45115</v>
      </c>
      <c r="I11881" s="3">
        <v>45119</v>
      </c>
      <c r="J11881" s="2" t="s">
        <v>31</v>
      </c>
      <c r="K11881" s="2" t="s">
        <v>16</v>
      </c>
      <c r="L11881" s="2">
        <v>659.37</v>
      </c>
      <c r="M11881" s="2" t="s">
        <v>34</v>
      </c>
      <c r="N11881" s="11">
        <f>L11881/E11881*100</f>
        <v>24.337282692946516</v>
      </c>
      <c r="O11881" s="12" t="str">
        <f>IF(N11881&lt;10,"Low",IF(N11881&lt;20,"Med","High"))</f>
        <v>High</v>
      </c>
      <c r="P11881" s="12">
        <f>sales*discount</f>
        <v>135.465</v>
      </c>
      <c r="Q11881" s="12">
        <f>sales-Discount_Values</f>
        <v>2573.835</v>
      </c>
      <c r="R11881" s="12">
        <f>DATEDIF(order_date,delivery_date,"D")</f>
        <v>4</v>
      </c>
      <c r="S11881" s="12"/>
    </row>
    <row r="11882" spans="1:19" ht="14.25" customHeight="1" x14ac:dyDescent="0.35">
      <c r="A11882" s="2" t="s">
        <v>14055</v>
      </c>
      <c r="B11882" s="2">
        <v>114022</v>
      </c>
      <c r="C11882" s="2" t="s">
        <v>41</v>
      </c>
      <c r="D11882" s="2" t="s">
        <v>36</v>
      </c>
      <c r="E11882" s="2">
        <v>1915.81</v>
      </c>
      <c r="F11882" s="2">
        <v>0.2</v>
      </c>
      <c r="G11882" s="2">
        <v>9</v>
      </c>
      <c r="H11882" s="3">
        <v>44957</v>
      </c>
      <c r="I11882" s="3">
        <v>44961</v>
      </c>
      <c r="J11882" s="2" t="s">
        <v>21</v>
      </c>
      <c r="K11882" s="2" t="s">
        <v>22</v>
      </c>
      <c r="L11882" s="2">
        <v>466.32</v>
      </c>
      <c r="M11882" s="2" t="s">
        <v>17</v>
      </c>
      <c r="N11882" s="11">
        <f>L11882/E11882*100</f>
        <v>24.340618328539886</v>
      </c>
      <c r="O11882" s="12" t="str">
        <f>IF(N11882&lt;10,"Low",IF(N11882&lt;20,"Med","High"))</f>
        <v>High</v>
      </c>
      <c r="P11882" s="12">
        <f>sales*discount</f>
        <v>383.16200000000003</v>
      </c>
      <c r="Q11882" s="12">
        <f>sales-Discount_Values</f>
        <v>1532.6479999999999</v>
      </c>
      <c r="R11882" s="12">
        <f>DATEDIF(order_date,delivery_date,"D")</f>
        <v>4</v>
      </c>
      <c r="S11882" s="12"/>
    </row>
    <row r="11883" spans="1:19" ht="14.25" customHeight="1" x14ac:dyDescent="0.35">
      <c r="A11883" s="2" t="s">
        <v>13501</v>
      </c>
      <c r="B11883" s="2">
        <v>113468</v>
      </c>
      <c r="C11883" s="2" t="s">
        <v>19</v>
      </c>
      <c r="D11883" s="2" t="s">
        <v>20</v>
      </c>
      <c r="E11883" s="2">
        <v>698.18</v>
      </c>
      <c r="F11883" s="2">
        <v>0.28999999999999998</v>
      </c>
      <c r="G11883" s="2">
        <v>9</v>
      </c>
      <c r="H11883" s="3">
        <v>45063</v>
      </c>
      <c r="I11883" s="3">
        <v>45070</v>
      </c>
      <c r="J11883" s="2" t="s">
        <v>15</v>
      </c>
      <c r="K11883" s="2" t="s">
        <v>16</v>
      </c>
      <c r="L11883" s="2">
        <v>169.95</v>
      </c>
      <c r="M11883" s="2" t="s">
        <v>17</v>
      </c>
      <c r="N11883" s="11">
        <f>L11883/E11883*100</f>
        <v>24.341860265261108</v>
      </c>
      <c r="O11883" s="12" t="str">
        <f>IF(N11883&lt;10,"Low",IF(N11883&lt;20,"Med","High"))</f>
        <v>High</v>
      </c>
      <c r="P11883" s="12">
        <f>sales*discount</f>
        <v>202.47219999999996</v>
      </c>
      <c r="Q11883" s="12">
        <f>sales-Discount_Values</f>
        <v>495.70780000000002</v>
      </c>
      <c r="R11883" s="12">
        <f>DATEDIF(order_date,delivery_date,"D")</f>
        <v>7</v>
      </c>
      <c r="S11883" s="12"/>
    </row>
    <row r="11884" spans="1:19" ht="14.25" customHeight="1" x14ac:dyDescent="0.35">
      <c r="A11884" s="2" t="s">
        <v>12860</v>
      </c>
      <c r="B11884" s="2">
        <v>112827</v>
      </c>
      <c r="C11884" s="2" t="s">
        <v>13</v>
      </c>
      <c r="D11884" s="2" t="s">
        <v>33</v>
      </c>
      <c r="E11884" s="2">
        <v>603.37</v>
      </c>
      <c r="F11884" s="2">
        <v>0.1</v>
      </c>
      <c r="G11884" s="2">
        <v>1</v>
      </c>
      <c r="H11884" s="3">
        <v>45277</v>
      </c>
      <c r="I11884" s="3">
        <v>45279</v>
      </c>
      <c r="J11884" s="2" t="s">
        <v>15</v>
      </c>
      <c r="K11884" s="2" t="s">
        <v>27</v>
      </c>
      <c r="L11884" s="2">
        <v>146.88</v>
      </c>
      <c r="M11884" s="2" t="s">
        <v>34</v>
      </c>
      <c r="N11884" s="11">
        <f>L11884/E11884*100</f>
        <v>24.343271955847985</v>
      </c>
      <c r="O11884" s="12" t="str">
        <f>IF(N11884&lt;10,"Low",IF(N11884&lt;20,"Med","High"))</f>
        <v>High</v>
      </c>
      <c r="P11884" s="12">
        <f>sales*discount</f>
        <v>60.337000000000003</v>
      </c>
      <c r="Q11884" s="12">
        <f>sales-Discount_Values</f>
        <v>543.03300000000002</v>
      </c>
      <c r="R11884" s="12">
        <f>DATEDIF(order_date,delivery_date,"D")</f>
        <v>2</v>
      </c>
      <c r="S11884" s="12"/>
    </row>
    <row r="11885" spans="1:19" ht="14.25" customHeight="1" x14ac:dyDescent="0.35">
      <c r="A11885" s="2" t="s">
        <v>1365</v>
      </c>
      <c r="B11885" s="2">
        <v>101332</v>
      </c>
      <c r="C11885" s="2" t="s">
        <v>13</v>
      </c>
      <c r="D11885" s="2" t="s">
        <v>14</v>
      </c>
      <c r="E11885" s="2">
        <v>3383.8</v>
      </c>
      <c r="F11885" s="2">
        <v>0.17</v>
      </c>
      <c r="G11885" s="2">
        <v>6</v>
      </c>
      <c r="H11885" s="3">
        <v>44931</v>
      </c>
      <c r="I11885" s="3">
        <v>44932</v>
      </c>
      <c r="J11885" s="2" t="s">
        <v>31</v>
      </c>
      <c r="K11885" s="2" t="s">
        <v>22</v>
      </c>
      <c r="L11885" s="2">
        <v>823.73</v>
      </c>
      <c r="M11885" s="2" t="s">
        <v>17</v>
      </c>
      <c r="N11885" s="11">
        <f>L11885/E11885*100</f>
        <v>24.343341805071219</v>
      </c>
      <c r="O11885" s="12" t="str">
        <f>IF(N11885&lt;10,"Low",IF(N11885&lt;20,"Med","High"))</f>
        <v>High</v>
      </c>
      <c r="P11885" s="12">
        <f>sales*discount</f>
        <v>575.24600000000009</v>
      </c>
      <c r="Q11885" s="12">
        <f>sales-Discount_Values</f>
        <v>2808.5540000000001</v>
      </c>
      <c r="R11885" s="12">
        <f>DATEDIF(order_date,delivery_date,"D")</f>
        <v>1</v>
      </c>
      <c r="S11885" s="12"/>
    </row>
    <row r="11886" spans="1:19" ht="14.25" customHeight="1" x14ac:dyDescent="0.35">
      <c r="A11886" s="2" t="s">
        <v>5769</v>
      </c>
      <c r="B11886" s="2">
        <v>105736</v>
      </c>
      <c r="C11886" s="2" t="s">
        <v>13</v>
      </c>
      <c r="D11886" s="2" t="s">
        <v>14</v>
      </c>
      <c r="E11886" s="2">
        <v>1106.75</v>
      </c>
      <c r="F11886" s="2">
        <v>0.34</v>
      </c>
      <c r="G11886" s="2">
        <v>7</v>
      </c>
      <c r="H11886" s="3">
        <v>45306</v>
      </c>
      <c r="I11886" s="3">
        <v>45310</v>
      </c>
      <c r="J11886" s="2" t="s">
        <v>15</v>
      </c>
      <c r="K11886" s="2" t="s">
        <v>22</v>
      </c>
      <c r="L11886" s="2">
        <v>269.42</v>
      </c>
      <c r="M11886" s="2" t="s">
        <v>17</v>
      </c>
      <c r="N11886" s="11">
        <f>L11886/E11886*100</f>
        <v>24.343347639484982</v>
      </c>
      <c r="O11886" s="12" t="str">
        <f>IF(N11886&lt;10,"Low",IF(N11886&lt;20,"Med","High"))</f>
        <v>High</v>
      </c>
      <c r="P11886" s="12">
        <f>sales*discount</f>
        <v>376.29500000000002</v>
      </c>
      <c r="Q11886" s="12">
        <f>sales-Discount_Values</f>
        <v>730.45499999999993</v>
      </c>
      <c r="R11886" s="12">
        <f>DATEDIF(order_date,delivery_date,"D")</f>
        <v>4</v>
      </c>
      <c r="S11886" s="12"/>
    </row>
    <row r="11887" spans="1:19" ht="14.25" customHeight="1" x14ac:dyDescent="0.35">
      <c r="A11887" s="2" t="s">
        <v>4470</v>
      </c>
      <c r="B11887" s="2">
        <v>104437</v>
      </c>
      <c r="C11887" s="2" t="s">
        <v>19</v>
      </c>
      <c r="D11887" s="2" t="s">
        <v>33</v>
      </c>
      <c r="E11887" s="2">
        <v>2289.08</v>
      </c>
      <c r="F11887" s="2">
        <v>0.35</v>
      </c>
      <c r="G11887" s="2">
        <v>4</v>
      </c>
      <c r="H11887" s="3">
        <v>45125</v>
      </c>
      <c r="I11887" s="3">
        <v>45129</v>
      </c>
      <c r="J11887" s="2" t="s">
        <v>31</v>
      </c>
      <c r="K11887" s="2" t="s">
        <v>27</v>
      </c>
      <c r="L11887" s="2">
        <v>557.38</v>
      </c>
      <c r="M11887" s="2" t="s">
        <v>17</v>
      </c>
      <c r="N11887" s="11">
        <f>L11887/E11887*100</f>
        <v>24.349520331312142</v>
      </c>
      <c r="O11887" s="12" t="str">
        <f>IF(N11887&lt;10,"Low",IF(N11887&lt;20,"Med","High"))</f>
        <v>High</v>
      </c>
      <c r="P11887" s="12">
        <f>sales*discount</f>
        <v>801.17799999999988</v>
      </c>
      <c r="Q11887" s="12">
        <f>sales-Discount_Values</f>
        <v>1487.902</v>
      </c>
      <c r="R11887" s="12">
        <f>DATEDIF(order_date,delivery_date,"D")</f>
        <v>4</v>
      </c>
      <c r="S11887" s="12"/>
    </row>
    <row r="11888" spans="1:19" ht="14.25" customHeight="1" x14ac:dyDescent="0.35">
      <c r="A11888" s="2" t="s">
        <v>14384</v>
      </c>
      <c r="B11888" s="2">
        <v>114351</v>
      </c>
      <c r="C11888" s="2" t="s">
        <v>25</v>
      </c>
      <c r="D11888" s="2" t="s">
        <v>26</v>
      </c>
      <c r="E11888" s="2">
        <v>199.53</v>
      </c>
      <c r="F11888" s="2">
        <v>0.15</v>
      </c>
      <c r="G11888" s="2">
        <v>3</v>
      </c>
      <c r="H11888" s="3">
        <v>45102</v>
      </c>
      <c r="I11888" s="3">
        <v>45108</v>
      </c>
      <c r="J11888" s="2" t="s">
        <v>31</v>
      </c>
      <c r="K11888" s="2" t="s">
        <v>22</v>
      </c>
      <c r="L11888" s="2">
        <v>48.59</v>
      </c>
      <c r="M11888" s="2" t="s">
        <v>39</v>
      </c>
      <c r="N11888" s="11">
        <f>L11888/E11888*100</f>
        <v>24.352227735177671</v>
      </c>
      <c r="O11888" s="12" t="str">
        <f>IF(N11888&lt;10,"Low",IF(N11888&lt;20,"Med","High"))</f>
        <v>High</v>
      </c>
      <c r="P11888" s="12">
        <f>sales*discount</f>
        <v>29.929499999999997</v>
      </c>
      <c r="Q11888" s="12">
        <f>sales-Discount_Values</f>
        <v>169.60050000000001</v>
      </c>
      <c r="R11888" s="12">
        <f>DATEDIF(order_date,delivery_date,"D")</f>
        <v>6</v>
      </c>
      <c r="S11888" s="12"/>
    </row>
    <row r="11889" spans="1:19" ht="14.25" customHeight="1" x14ac:dyDescent="0.35">
      <c r="A11889" s="2" t="s">
        <v>3405</v>
      </c>
      <c r="B11889" s="2">
        <v>103372</v>
      </c>
      <c r="C11889" s="2" t="s">
        <v>19</v>
      </c>
      <c r="D11889" s="2" t="s">
        <v>14</v>
      </c>
      <c r="E11889" s="2">
        <v>3719.7</v>
      </c>
      <c r="F11889" s="2">
        <v>0.35</v>
      </c>
      <c r="G11889" s="2">
        <v>6</v>
      </c>
      <c r="H11889" s="3">
        <v>45556</v>
      </c>
      <c r="I11889" s="3">
        <v>45559</v>
      </c>
      <c r="J11889" s="2" t="s">
        <v>15</v>
      </c>
      <c r="K11889" s="2" t="s">
        <v>16</v>
      </c>
      <c r="L11889" s="2">
        <v>906.06</v>
      </c>
      <c r="M11889" s="2" t="s">
        <v>34</v>
      </c>
      <c r="N11889" s="11">
        <f>L11889/E11889*100</f>
        <v>24.358416001290426</v>
      </c>
      <c r="O11889" s="12" t="str">
        <f>IF(N11889&lt;10,"Low",IF(N11889&lt;20,"Med","High"))</f>
        <v>High</v>
      </c>
      <c r="P11889" s="12">
        <f>sales*discount</f>
        <v>1301.8949999999998</v>
      </c>
      <c r="Q11889" s="12">
        <f>sales-Discount_Values</f>
        <v>2417.8050000000003</v>
      </c>
      <c r="R11889" s="12">
        <f>DATEDIF(order_date,delivery_date,"D")</f>
        <v>3</v>
      </c>
      <c r="S11889" s="12"/>
    </row>
    <row r="11890" spans="1:19" ht="14.25" customHeight="1" x14ac:dyDescent="0.35">
      <c r="A11890" s="2" t="s">
        <v>13685</v>
      </c>
      <c r="B11890" s="2">
        <v>113652</v>
      </c>
      <c r="C11890" s="2" t="s">
        <v>41</v>
      </c>
      <c r="D11890" s="2" t="s">
        <v>33</v>
      </c>
      <c r="E11890" s="2">
        <v>4952.8500000000004</v>
      </c>
      <c r="F11890" s="2">
        <v>0.44</v>
      </c>
      <c r="G11890" s="2">
        <v>6</v>
      </c>
      <c r="H11890" s="3">
        <v>45310</v>
      </c>
      <c r="I11890" s="3">
        <v>45311</v>
      </c>
      <c r="J11890" s="2" t="s">
        <v>15</v>
      </c>
      <c r="K11890" s="2" t="s">
        <v>16</v>
      </c>
      <c r="L11890" s="2">
        <v>1206.5899999999999</v>
      </c>
      <c r="M11890" s="2" t="s">
        <v>17</v>
      </c>
      <c r="N11890" s="11">
        <f>L11890/E11890*100</f>
        <v>24.36152922054978</v>
      </c>
      <c r="O11890" s="12" t="str">
        <f>IF(N11890&lt;10,"Low",IF(N11890&lt;20,"Med","High"))</f>
        <v>High</v>
      </c>
      <c r="P11890" s="12">
        <f>sales*discount</f>
        <v>2179.2540000000004</v>
      </c>
      <c r="Q11890" s="12">
        <f>sales-Discount_Values</f>
        <v>2773.596</v>
      </c>
      <c r="R11890" s="12">
        <f>DATEDIF(order_date,delivery_date,"D")</f>
        <v>1</v>
      </c>
      <c r="S11890" s="12"/>
    </row>
    <row r="11891" spans="1:19" ht="14.25" customHeight="1" x14ac:dyDescent="0.35">
      <c r="A11891" s="2" t="s">
        <v>14292</v>
      </c>
      <c r="B11891" s="2">
        <v>114259</v>
      </c>
      <c r="C11891" s="2" t="s">
        <v>41</v>
      </c>
      <c r="D11891" s="2" t="s">
        <v>36</v>
      </c>
      <c r="E11891" s="2">
        <v>1892.09</v>
      </c>
      <c r="F11891" s="2">
        <v>0.3</v>
      </c>
      <c r="G11891" s="2">
        <v>8</v>
      </c>
      <c r="H11891" s="3">
        <v>45192</v>
      </c>
      <c r="I11891" s="3">
        <v>45198</v>
      </c>
      <c r="J11891" s="2" t="s">
        <v>21</v>
      </c>
      <c r="K11891" s="2" t="s">
        <v>27</v>
      </c>
      <c r="L11891" s="2">
        <v>461.02</v>
      </c>
      <c r="M11891" s="2" t="s">
        <v>17</v>
      </c>
      <c r="N11891" s="11">
        <f>L11891/E11891*100</f>
        <v>24.365648568514185</v>
      </c>
      <c r="O11891" s="12" t="str">
        <f>IF(N11891&lt;10,"Low",IF(N11891&lt;20,"Med","High"))</f>
        <v>High</v>
      </c>
      <c r="P11891" s="12">
        <f>sales*discount</f>
        <v>567.62699999999995</v>
      </c>
      <c r="Q11891" s="12">
        <f>sales-Discount_Values</f>
        <v>1324.463</v>
      </c>
      <c r="R11891" s="12">
        <f>DATEDIF(order_date,delivery_date,"D")</f>
        <v>6</v>
      </c>
      <c r="S11891" s="12"/>
    </row>
    <row r="11892" spans="1:19" ht="14.25" customHeight="1" x14ac:dyDescent="0.35">
      <c r="A11892" s="2" t="s">
        <v>5873</v>
      </c>
      <c r="B11892" s="2">
        <v>105840</v>
      </c>
      <c r="C11892" s="2" t="s">
        <v>41</v>
      </c>
      <c r="D11892" s="2" t="s">
        <v>14</v>
      </c>
      <c r="E11892" s="2">
        <v>4050.85</v>
      </c>
      <c r="F11892" s="2">
        <v>0.43</v>
      </c>
      <c r="G11892" s="2">
        <v>4</v>
      </c>
      <c r="H11892" s="3">
        <v>45628</v>
      </c>
      <c r="I11892" s="3">
        <v>45635</v>
      </c>
      <c r="J11892" s="2" t="s">
        <v>15</v>
      </c>
      <c r="K11892" s="2" t="s">
        <v>22</v>
      </c>
      <c r="L11892" s="2">
        <v>987.02</v>
      </c>
      <c r="M11892" s="2" t="s">
        <v>34</v>
      </c>
      <c r="N11892" s="11">
        <f>L11892/E11892*100</f>
        <v>24.365750398064602</v>
      </c>
      <c r="O11892" s="12" t="str">
        <f>IF(N11892&lt;10,"Low",IF(N11892&lt;20,"Med","High"))</f>
        <v>High</v>
      </c>
      <c r="P11892" s="12">
        <f>sales*discount</f>
        <v>1741.8654999999999</v>
      </c>
      <c r="Q11892" s="12">
        <f>sales-Discount_Values</f>
        <v>2308.9845</v>
      </c>
      <c r="R11892" s="12">
        <f>DATEDIF(order_date,delivery_date,"D")</f>
        <v>7</v>
      </c>
      <c r="S11892" s="12"/>
    </row>
    <row r="11893" spans="1:19" ht="14.25" customHeight="1" x14ac:dyDescent="0.35">
      <c r="A11893" s="2" t="s">
        <v>9036</v>
      </c>
      <c r="B11893" s="2">
        <v>109003</v>
      </c>
      <c r="C11893" s="2" t="s">
        <v>41</v>
      </c>
      <c r="D11893" s="2" t="s">
        <v>33</v>
      </c>
      <c r="E11893" s="2">
        <v>3456.38</v>
      </c>
      <c r="F11893" s="2">
        <v>0.32</v>
      </c>
      <c r="G11893" s="2">
        <v>9</v>
      </c>
      <c r="H11893" s="3">
        <v>45217</v>
      </c>
      <c r="I11893" s="3">
        <v>45222</v>
      </c>
      <c r="J11893" s="2" t="s">
        <v>21</v>
      </c>
      <c r="K11893" s="2" t="s">
        <v>16</v>
      </c>
      <c r="L11893" s="2">
        <v>842.2</v>
      </c>
      <c r="M11893" s="2" t="s">
        <v>48</v>
      </c>
      <c r="N11893" s="11">
        <f>L11893/E11893*100</f>
        <v>24.366533772328275</v>
      </c>
      <c r="O11893" s="12" t="str">
        <f>IF(N11893&lt;10,"Low",IF(N11893&lt;20,"Med","High"))</f>
        <v>High</v>
      </c>
      <c r="P11893" s="12">
        <f>sales*discount</f>
        <v>1106.0416</v>
      </c>
      <c r="Q11893" s="12">
        <f>sales-Discount_Values</f>
        <v>2350.3384000000001</v>
      </c>
      <c r="R11893" s="12">
        <f>DATEDIF(order_date,delivery_date,"D")</f>
        <v>5</v>
      </c>
      <c r="S11893" s="12"/>
    </row>
    <row r="11894" spans="1:19" ht="14.25" customHeight="1" x14ac:dyDescent="0.35">
      <c r="A11894" s="2" t="s">
        <v>4116</v>
      </c>
      <c r="B11894" s="2">
        <v>104083</v>
      </c>
      <c r="C11894" s="2" t="s">
        <v>25</v>
      </c>
      <c r="D11894" s="2" t="s">
        <v>14</v>
      </c>
      <c r="E11894" s="2">
        <v>4587.79</v>
      </c>
      <c r="F11894" s="2">
        <v>0.37</v>
      </c>
      <c r="G11894" s="2">
        <v>1</v>
      </c>
      <c r="H11894" s="3">
        <v>45628</v>
      </c>
      <c r="I11894" s="3">
        <v>45631</v>
      </c>
      <c r="J11894" s="2" t="s">
        <v>31</v>
      </c>
      <c r="K11894" s="2" t="s">
        <v>27</v>
      </c>
      <c r="L11894" s="2">
        <v>1118.02</v>
      </c>
      <c r="M11894" s="2" t="s">
        <v>34</v>
      </c>
      <c r="N11894" s="11">
        <f>L11894/E11894*100</f>
        <v>24.369467652181115</v>
      </c>
      <c r="O11894" s="12" t="str">
        <f>IF(N11894&lt;10,"Low",IF(N11894&lt;20,"Med","High"))</f>
        <v>High</v>
      </c>
      <c r="P11894" s="12">
        <f>sales*discount</f>
        <v>1697.4822999999999</v>
      </c>
      <c r="Q11894" s="12">
        <f>sales-Discount_Values</f>
        <v>2890.3077000000003</v>
      </c>
      <c r="R11894" s="12">
        <f>DATEDIF(order_date,delivery_date,"D")</f>
        <v>3</v>
      </c>
      <c r="S11894" s="12"/>
    </row>
    <row r="11895" spans="1:19" ht="14.25" customHeight="1" x14ac:dyDescent="0.35">
      <c r="A11895" s="2" t="s">
        <v>5978</v>
      </c>
      <c r="B11895" s="2">
        <v>105945</v>
      </c>
      <c r="C11895" s="2" t="s">
        <v>19</v>
      </c>
      <c r="D11895" s="2" t="s">
        <v>14</v>
      </c>
      <c r="E11895" s="2">
        <v>2980.88</v>
      </c>
      <c r="F11895" s="2">
        <v>0.31</v>
      </c>
      <c r="G11895" s="2">
        <v>3</v>
      </c>
      <c r="H11895" s="3">
        <v>45496</v>
      </c>
      <c r="I11895" s="3">
        <v>45498</v>
      </c>
      <c r="J11895" s="2" t="s">
        <v>31</v>
      </c>
      <c r="K11895" s="2" t="s">
        <v>27</v>
      </c>
      <c r="L11895" s="2">
        <v>726.44</v>
      </c>
      <c r="M11895" s="2" t="s">
        <v>34</v>
      </c>
      <c r="N11895" s="11">
        <f>L11895/E11895*100</f>
        <v>24.36998470250396</v>
      </c>
      <c r="O11895" s="12" t="str">
        <f>IF(N11895&lt;10,"Low",IF(N11895&lt;20,"Med","High"))</f>
        <v>High</v>
      </c>
      <c r="P11895" s="12">
        <f>sales*discount</f>
        <v>924.07280000000003</v>
      </c>
      <c r="Q11895" s="12">
        <f>sales-Discount_Values</f>
        <v>2056.8072000000002</v>
      </c>
      <c r="R11895" s="12">
        <f>DATEDIF(order_date,delivery_date,"D")</f>
        <v>2</v>
      </c>
      <c r="S11895" s="12"/>
    </row>
    <row r="11896" spans="1:19" ht="14.25" customHeight="1" x14ac:dyDescent="0.35">
      <c r="A11896" s="2" t="s">
        <v>7790</v>
      </c>
      <c r="B11896" s="2">
        <v>107757</v>
      </c>
      <c r="C11896" s="2" t="s">
        <v>13</v>
      </c>
      <c r="D11896" s="2" t="s">
        <v>20</v>
      </c>
      <c r="E11896" s="2">
        <v>2390.6</v>
      </c>
      <c r="F11896" s="2">
        <v>7.0000000000000007E-2</v>
      </c>
      <c r="G11896" s="2">
        <v>3</v>
      </c>
      <c r="H11896" s="3">
        <v>45524</v>
      </c>
      <c r="I11896" s="3">
        <v>45527</v>
      </c>
      <c r="J11896" s="2" t="s">
        <v>21</v>
      </c>
      <c r="K11896" s="2" t="s">
        <v>16</v>
      </c>
      <c r="L11896" s="2">
        <v>582.59</v>
      </c>
      <c r="M11896" s="2" t="s">
        <v>39</v>
      </c>
      <c r="N11896" s="11">
        <f>L11896/E11896*100</f>
        <v>24.370032627792188</v>
      </c>
      <c r="O11896" s="12" t="str">
        <f>IF(N11896&lt;10,"Low",IF(N11896&lt;20,"Med","High"))</f>
        <v>High</v>
      </c>
      <c r="P11896" s="12">
        <f>sales*discount</f>
        <v>167.34200000000001</v>
      </c>
      <c r="Q11896" s="12">
        <f>sales-Discount_Values</f>
        <v>2223.2579999999998</v>
      </c>
      <c r="R11896" s="12">
        <f>DATEDIF(order_date,delivery_date,"D")</f>
        <v>3</v>
      </c>
      <c r="S11896" s="12"/>
    </row>
    <row r="11897" spans="1:19" ht="14.25" customHeight="1" x14ac:dyDescent="0.35">
      <c r="A11897" s="2" t="s">
        <v>7122</v>
      </c>
      <c r="B11897" s="2">
        <v>107089</v>
      </c>
      <c r="C11897" s="2" t="s">
        <v>19</v>
      </c>
      <c r="D11897" s="2" t="s">
        <v>33</v>
      </c>
      <c r="E11897" s="2">
        <v>2058.58</v>
      </c>
      <c r="F11897" s="2">
        <v>0.38</v>
      </c>
      <c r="G11897" s="2">
        <v>8</v>
      </c>
      <c r="H11897" s="3">
        <v>45010</v>
      </c>
      <c r="I11897" s="3">
        <v>45011</v>
      </c>
      <c r="J11897" s="2" t="s">
        <v>31</v>
      </c>
      <c r="K11897" s="2" t="s">
        <v>22</v>
      </c>
      <c r="L11897" s="2">
        <v>501.71</v>
      </c>
      <c r="M11897" s="2" t="s">
        <v>23</v>
      </c>
      <c r="N11897" s="11">
        <f>L11897/E11897*100</f>
        <v>24.37165424710237</v>
      </c>
      <c r="O11897" s="12" t="str">
        <f>IF(N11897&lt;10,"Low",IF(N11897&lt;20,"Med","High"))</f>
        <v>High</v>
      </c>
      <c r="P11897" s="12">
        <f>sales*discount</f>
        <v>782.2604</v>
      </c>
      <c r="Q11897" s="12">
        <f>sales-Discount_Values</f>
        <v>1276.3195999999998</v>
      </c>
      <c r="R11897" s="12">
        <f>DATEDIF(order_date,delivery_date,"D")</f>
        <v>1</v>
      </c>
      <c r="S11897" s="12"/>
    </row>
    <row r="11898" spans="1:19" ht="14.25" customHeight="1" x14ac:dyDescent="0.35">
      <c r="A11898" s="2" t="s">
        <v>4169</v>
      </c>
      <c r="B11898" s="2">
        <v>104136</v>
      </c>
      <c r="C11898" s="2" t="s">
        <v>19</v>
      </c>
      <c r="D11898" s="2" t="s">
        <v>14</v>
      </c>
      <c r="E11898" s="2">
        <v>3655.91</v>
      </c>
      <c r="F11898" s="2">
        <v>0.35</v>
      </c>
      <c r="G11898" s="2">
        <v>7</v>
      </c>
      <c r="H11898" s="3">
        <v>44982</v>
      </c>
      <c r="I11898" s="3">
        <v>44987</v>
      </c>
      <c r="J11898" s="2" t="s">
        <v>15</v>
      </c>
      <c r="K11898" s="2" t="s">
        <v>27</v>
      </c>
      <c r="L11898" s="2">
        <v>891.08</v>
      </c>
      <c r="M11898" s="2" t="s">
        <v>39</v>
      </c>
      <c r="N11898" s="11">
        <f>L11898/E11898*100</f>
        <v>24.373685347834055</v>
      </c>
      <c r="O11898" s="12" t="str">
        <f>IF(N11898&lt;10,"Low",IF(N11898&lt;20,"Med","High"))</f>
        <v>High</v>
      </c>
      <c r="P11898" s="12">
        <f>sales*discount</f>
        <v>1279.5684999999999</v>
      </c>
      <c r="Q11898" s="12">
        <f>sales-Discount_Values</f>
        <v>2376.3415</v>
      </c>
      <c r="R11898" s="12">
        <f>DATEDIF(order_date,delivery_date,"D")</f>
        <v>5</v>
      </c>
      <c r="S11898" s="12"/>
    </row>
    <row r="11899" spans="1:19" ht="14.25" customHeight="1" x14ac:dyDescent="0.35">
      <c r="A11899" s="2" t="s">
        <v>9866</v>
      </c>
      <c r="B11899" s="2">
        <v>109833</v>
      </c>
      <c r="C11899" s="2" t="s">
        <v>25</v>
      </c>
      <c r="D11899" s="2" t="s">
        <v>36</v>
      </c>
      <c r="E11899" s="2">
        <v>624.85</v>
      </c>
      <c r="F11899" s="2">
        <v>0.47</v>
      </c>
      <c r="G11899" s="2">
        <v>7</v>
      </c>
      <c r="H11899" s="3">
        <v>45431</v>
      </c>
      <c r="I11899" s="3">
        <v>45432</v>
      </c>
      <c r="J11899" s="2" t="s">
        <v>15</v>
      </c>
      <c r="K11899" s="2" t="s">
        <v>27</v>
      </c>
      <c r="L11899" s="2">
        <v>152.30000000000001</v>
      </c>
      <c r="M11899" s="2" t="s">
        <v>28</v>
      </c>
      <c r="N11899" s="11">
        <f>L11899/E11899*100</f>
        <v>24.373849723933745</v>
      </c>
      <c r="O11899" s="12" t="str">
        <f>IF(N11899&lt;10,"Low",IF(N11899&lt;20,"Med","High"))</f>
        <v>High</v>
      </c>
      <c r="P11899" s="12">
        <f>sales*discount</f>
        <v>293.67950000000002</v>
      </c>
      <c r="Q11899" s="12">
        <f>sales-Discount_Values</f>
        <v>331.1705</v>
      </c>
      <c r="R11899" s="12">
        <f>DATEDIF(order_date,delivery_date,"D")</f>
        <v>1</v>
      </c>
      <c r="S11899" s="12"/>
    </row>
    <row r="11900" spans="1:19" ht="14.25" customHeight="1" x14ac:dyDescent="0.35">
      <c r="A11900" s="2" t="s">
        <v>7542</v>
      </c>
      <c r="B11900" s="2">
        <v>107509</v>
      </c>
      <c r="C11900" s="2" t="s">
        <v>41</v>
      </c>
      <c r="D11900" s="2" t="s">
        <v>26</v>
      </c>
      <c r="E11900" s="2">
        <v>1157.46</v>
      </c>
      <c r="F11900" s="2">
        <v>0.02</v>
      </c>
      <c r="G11900" s="2">
        <v>7</v>
      </c>
      <c r="H11900" s="3">
        <v>45104</v>
      </c>
      <c r="I11900" s="3">
        <v>45110</v>
      </c>
      <c r="J11900" s="2" t="s">
        <v>21</v>
      </c>
      <c r="K11900" s="2" t="s">
        <v>16</v>
      </c>
      <c r="L11900" s="2">
        <v>282.16000000000003</v>
      </c>
      <c r="M11900" s="2" t="s">
        <v>34</v>
      </c>
      <c r="N11900" s="11">
        <f>L11900/E11900*100</f>
        <v>24.377516285659979</v>
      </c>
      <c r="O11900" s="12" t="str">
        <f>IF(N11900&lt;10,"Low",IF(N11900&lt;20,"Med","High"))</f>
        <v>High</v>
      </c>
      <c r="P11900" s="12">
        <f>sales*discount</f>
        <v>23.1492</v>
      </c>
      <c r="Q11900" s="12">
        <f>sales-Discount_Values</f>
        <v>1134.3108</v>
      </c>
      <c r="R11900" s="12">
        <f>DATEDIF(order_date,delivery_date,"D")</f>
        <v>6</v>
      </c>
      <c r="S11900" s="12"/>
    </row>
    <row r="11901" spans="1:19" ht="14.25" customHeight="1" x14ac:dyDescent="0.35">
      <c r="A11901" s="2" t="s">
        <v>11310</v>
      </c>
      <c r="B11901" s="2">
        <v>111277</v>
      </c>
      <c r="C11901" s="2" t="s">
        <v>41</v>
      </c>
      <c r="D11901" s="2" t="s">
        <v>14</v>
      </c>
      <c r="E11901" s="2">
        <v>4133.5600000000004</v>
      </c>
      <c r="F11901" s="2">
        <v>0.43</v>
      </c>
      <c r="G11901" s="2">
        <v>2</v>
      </c>
      <c r="H11901" s="3">
        <v>45253</v>
      </c>
      <c r="I11901" s="3">
        <v>45259</v>
      </c>
      <c r="J11901" s="2" t="s">
        <v>15</v>
      </c>
      <c r="K11901" s="2" t="s">
        <v>27</v>
      </c>
      <c r="L11901" s="2">
        <v>1007.77</v>
      </c>
      <c r="M11901" s="2" t="s">
        <v>34</v>
      </c>
      <c r="N11901" s="11">
        <f>L11901/E11901*100</f>
        <v>24.380195279613694</v>
      </c>
      <c r="O11901" s="12" t="str">
        <f>IF(N11901&lt;10,"Low",IF(N11901&lt;20,"Med","High"))</f>
        <v>High</v>
      </c>
      <c r="P11901" s="12">
        <f>sales*discount</f>
        <v>1777.4308000000001</v>
      </c>
      <c r="Q11901" s="12">
        <f>sales-Discount_Values</f>
        <v>2356.1292000000003</v>
      </c>
      <c r="R11901" s="12">
        <f>DATEDIF(order_date,delivery_date,"D")</f>
        <v>6</v>
      </c>
      <c r="S11901" s="12"/>
    </row>
    <row r="11902" spans="1:19" ht="14.25" customHeight="1" x14ac:dyDescent="0.35">
      <c r="A11902" s="2" t="s">
        <v>10602</v>
      </c>
      <c r="B11902" s="2">
        <v>110569</v>
      </c>
      <c r="C11902" s="2" t="s">
        <v>41</v>
      </c>
      <c r="D11902" s="2" t="s">
        <v>14</v>
      </c>
      <c r="E11902" s="2">
        <v>306.64</v>
      </c>
      <c r="F11902" s="2">
        <v>0.37</v>
      </c>
      <c r="G11902" s="2">
        <v>2</v>
      </c>
      <c r="H11902" s="3">
        <v>45062</v>
      </c>
      <c r="I11902" s="3">
        <v>45068</v>
      </c>
      <c r="J11902" s="2" t="s">
        <v>21</v>
      </c>
      <c r="K11902" s="2" t="s">
        <v>27</v>
      </c>
      <c r="L11902" s="2">
        <v>74.77</v>
      </c>
      <c r="M11902" s="2" t="s">
        <v>48</v>
      </c>
      <c r="N11902" s="11">
        <f>L11902/E11902*100</f>
        <v>24.383642055830943</v>
      </c>
      <c r="O11902" s="12" t="str">
        <f>IF(N11902&lt;10,"Low",IF(N11902&lt;20,"Med","High"))</f>
        <v>High</v>
      </c>
      <c r="P11902" s="12">
        <f>sales*discount</f>
        <v>113.45679999999999</v>
      </c>
      <c r="Q11902" s="12">
        <f>sales-Discount_Values</f>
        <v>193.1832</v>
      </c>
      <c r="R11902" s="12">
        <f>DATEDIF(order_date,delivery_date,"D")</f>
        <v>6</v>
      </c>
      <c r="S11902" s="12"/>
    </row>
    <row r="11903" spans="1:19" ht="14.25" customHeight="1" x14ac:dyDescent="0.35">
      <c r="A11903" s="2" t="s">
        <v>1675</v>
      </c>
      <c r="B11903" s="2">
        <v>101642</v>
      </c>
      <c r="C11903" s="2" t="s">
        <v>25</v>
      </c>
      <c r="D11903" s="2" t="s">
        <v>20</v>
      </c>
      <c r="E11903" s="2">
        <v>1243.46</v>
      </c>
      <c r="F11903" s="2">
        <v>0.16</v>
      </c>
      <c r="G11903" s="2">
        <v>6</v>
      </c>
      <c r="H11903" s="3">
        <v>45641</v>
      </c>
      <c r="I11903" s="3">
        <v>45644</v>
      </c>
      <c r="J11903" s="2" t="s">
        <v>21</v>
      </c>
      <c r="K11903" s="2" t="s">
        <v>16</v>
      </c>
      <c r="L11903" s="2">
        <v>303.22000000000003</v>
      </c>
      <c r="M11903" s="2" t="s">
        <v>39</v>
      </c>
      <c r="N11903" s="11">
        <f>L11903/E11903*100</f>
        <v>24.385183278915289</v>
      </c>
      <c r="O11903" s="12" t="str">
        <f>IF(N11903&lt;10,"Low",IF(N11903&lt;20,"Med","High"))</f>
        <v>High</v>
      </c>
      <c r="P11903" s="12">
        <f>sales*discount</f>
        <v>198.95360000000002</v>
      </c>
      <c r="Q11903" s="12">
        <f>sales-Discount_Values</f>
        <v>1044.5064</v>
      </c>
      <c r="R11903" s="12">
        <f>DATEDIF(order_date,delivery_date,"D")</f>
        <v>3</v>
      </c>
      <c r="S11903" s="12"/>
    </row>
    <row r="11904" spans="1:19" ht="14.25" customHeight="1" x14ac:dyDescent="0.35">
      <c r="A11904" s="2" t="s">
        <v>12744</v>
      </c>
      <c r="B11904" s="2">
        <v>112711</v>
      </c>
      <c r="C11904" s="2" t="s">
        <v>41</v>
      </c>
      <c r="D11904" s="2" t="s">
        <v>36</v>
      </c>
      <c r="E11904" s="2">
        <v>3580.51</v>
      </c>
      <c r="F11904" s="2">
        <v>0.35</v>
      </c>
      <c r="G11904" s="2">
        <v>8</v>
      </c>
      <c r="H11904" s="3">
        <v>45453</v>
      </c>
      <c r="I11904" s="3">
        <v>45456</v>
      </c>
      <c r="J11904" s="2" t="s">
        <v>21</v>
      </c>
      <c r="K11904" s="2" t="s">
        <v>27</v>
      </c>
      <c r="L11904" s="2">
        <v>873.14</v>
      </c>
      <c r="M11904" s="2" t="s">
        <v>39</v>
      </c>
      <c r="N11904" s="11">
        <f>L11904/E11904*100</f>
        <v>24.38591150422705</v>
      </c>
      <c r="O11904" s="12" t="str">
        <f>IF(N11904&lt;10,"Low",IF(N11904&lt;20,"Med","High"))</f>
        <v>High</v>
      </c>
      <c r="P11904" s="12">
        <f>sales*discount</f>
        <v>1253.1785</v>
      </c>
      <c r="Q11904" s="12">
        <f>sales-Discount_Values</f>
        <v>2327.3315000000002</v>
      </c>
      <c r="R11904" s="12">
        <f>DATEDIF(order_date,delivery_date,"D")</f>
        <v>3</v>
      </c>
      <c r="S11904" s="12"/>
    </row>
    <row r="11905" spans="1:19" ht="14.25" customHeight="1" x14ac:dyDescent="0.35">
      <c r="A11905" s="2" t="s">
        <v>1854</v>
      </c>
      <c r="B11905" s="2">
        <v>101821</v>
      </c>
      <c r="C11905" s="2" t="s">
        <v>13</v>
      </c>
      <c r="D11905" s="2" t="s">
        <v>26</v>
      </c>
      <c r="E11905" s="2">
        <v>4511.66</v>
      </c>
      <c r="F11905" s="2">
        <v>0.32</v>
      </c>
      <c r="G11905" s="2">
        <v>3</v>
      </c>
      <c r="H11905" s="3">
        <v>45375</v>
      </c>
      <c r="I11905" s="3">
        <v>45376</v>
      </c>
      <c r="J11905" s="2" t="s">
        <v>21</v>
      </c>
      <c r="K11905" s="2" t="s">
        <v>16</v>
      </c>
      <c r="L11905" s="2">
        <v>1100.25</v>
      </c>
      <c r="M11905" s="2" t="s">
        <v>48</v>
      </c>
      <c r="N11905" s="11">
        <f>L11905/E11905*100</f>
        <v>24.386811062890381</v>
      </c>
      <c r="O11905" s="12" t="str">
        <f>IF(N11905&lt;10,"Low",IF(N11905&lt;20,"Med","High"))</f>
        <v>High</v>
      </c>
      <c r="P11905" s="12">
        <f>sales*discount</f>
        <v>1443.7311999999999</v>
      </c>
      <c r="Q11905" s="12">
        <f>sales-Discount_Values</f>
        <v>3067.9287999999997</v>
      </c>
      <c r="R11905" s="12">
        <f>DATEDIF(order_date,delivery_date,"D")</f>
        <v>1</v>
      </c>
      <c r="S11905" s="12"/>
    </row>
    <row r="11906" spans="1:19" ht="14.25" customHeight="1" x14ac:dyDescent="0.35">
      <c r="A11906" s="2" t="s">
        <v>7945</v>
      </c>
      <c r="B11906" s="2">
        <v>107912</v>
      </c>
      <c r="C11906" s="2" t="s">
        <v>19</v>
      </c>
      <c r="D11906" s="2" t="s">
        <v>36</v>
      </c>
      <c r="E11906" s="2">
        <v>3338.97</v>
      </c>
      <c r="F11906" s="2">
        <v>0.14000000000000001</v>
      </c>
      <c r="G11906" s="2">
        <v>4</v>
      </c>
      <c r="H11906" s="3">
        <v>45309</v>
      </c>
      <c r="I11906" s="3">
        <v>45310</v>
      </c>
      <c r="J11906" s="2" t="s">
        <v>31</v>
      </c>
      <c r="K11906" s="2" t="s">
        <v>27</v>
      </c>
      <c r="L11906" s="2">
        <v>814.27</v>
      </c>
      <c r="M11906" s="2" t="s">
        <v>17</v>
      </c>
      <c r="N11906" s="11">
        <f>L11906/E11906*100</f>
        <v>24.386861816668016</v>
      </c>
      <c r="O11906" s="12" t="str">
        <f>IF(N11906&lt;10,"Low",IF(N11906&lt;20,"Med","High"))</f>
        <v>High</v>
      </c>
      <c r="P11906" s="12">
        <f>sales*discount</f>
        <v>467.45580000000001</v>
      </c>
      <c r="Q11906" s="12">
        <f>sales-Discount_Values</f>
        <v>2871.5141999999996</v>
      </c>
      <c r="R11906" s="12">
        <f>DATEDIF(order_date,delivery_date,"D")</f>
        <v>1</v>
      </c>
      <c r="S11906" s="12"/>
    </row>
    <row r="11907" spans="1:19" ht="14.25" customHeight="1" x14ac:dyDescent="0.35">
      <c r="A11907" s="2" t="s">
        <v>6422</v>
      </c>
      <c r="B11907" s="2">
        <v>106389</v>
      </c>
      <c r="C11907" s="2" t="s">
        <v>25</v>
      </c>
      <c r="D11907" s="2" t="s">
        <v>26</v>
      </c>
      <c r="E11907" s="2">
        <v>1420.24</v>
      </c>
      <c r="F11907" s="2">
        <v>0.04</v>
      </c>
      <c r="G11907" s="2">
        <v>2</v>
      </c>
      <c r="H11907" s="3">
        <v>45601</v>
      </c>
      <c r="I11907" s="3">
        <v>45604</v>
      </c>
      <c r="J11907" s="2" t="s">
        <v>31</v>
      </c>
      <c r="K11907" s="2" t="s">
        <v>27</v>
      </c>
      <c r="L11907" s="2">
        <v>346.37</v>
      </c>
      <c r="M11907" s="2" t="s">
        <v>48</v>
      </c>
      <c r="N11907" s="11">
        <f>L11907/E11907*100</f>
        <v>24.388131583394358</v>
      </c>
      <c r="O11907" s="12" t="str">
        <f>IF(N11907&lt;10,"Low",IF(N11907&lt;20,"Med","High"))</f>
        <v>High</v>
      </c>
      <c r="P11907" s="12">
        <f>sales*discount</f>
        <v>56.809600000000003</v>
      </c>
      <c r="Q11907" s="12">
        <f>sales-Discount_Values</f>
        <v>1363.4304</v>
      </c>
      <c r="R11907" s="12">
        <f>DATEDIF(order_date,delivery_date,"D")</f>
        <v>3</v>
      </c>
      <c r="S11907" s="12"/>
    </row>
    <row r="11908" spans="1:19" ht="14.25" customHeight="1" x14ac:dyDescent="0.35">
      <c r="A11908" s="2" t="s">
        <v>8204</v>
      </c>
      <c r="B11908" s="2">
        <v>108171</v>
      </c>
      <c r="C11908" s="2" t="s">
        <v>41</v>
      </c>
      <c r="D11908" s="2" t="s">
        <v>33</v>
      </c>
      <c r="E11908" s="2">
        <v>2686.79</v>
      </c>
      <c r="F11908" s="2">
        <v>0.38</v>
      </c>
      <c r="G11908" s="2">
        <v>9</v>
      </c>
      <c r="H11908" s="3">
        <v>45548</v>
      </c>
      <c r="I11908" s="3">
        <v>45554</v>
      </c>
      <c r="J11908" s="2" t="s">
        <v>21</v>
      </c>
      <c r="K11908" s="2" t="s">
        <v>27</v>
      </c>
      <c r="L11908" s="2">
        <v>655.30999999999995</v>
      </c>
      <c r="M11908" s="2" t="s">
        <v>39</v>
      </c>
      <c r="N11908" s="11">
        <f>L11908/E11908*100</f>
        <v>24.390071423520261</v>
      </c>
      <c r="O11908" s="12" t="str">
        <f>IF(N11908&lt;10,"Low",IF(N11908&lt;20,"Med","High"))</f>
        <v>High</v>
      </c>
      <c r="P11908" s="12">
        <f>sales*discount</f>
        <v>1020.9802</v>
      </c>
      <c r="Q11908" s="12">
        <f>sales-Discount_Values</f>
        <v>1665.8098</v>
      </c>
      <c r="R11908" s="12">
        <f>DATEDIF(order_date,delivery_date,"D")</f>
        <v>6</v>
      </c>
      <c r="S11908" s="12"/>
    </row>
    <row r="11909" spans="1:19" ht="14.25" customHeight="1" x14ac:dyDescent="0.35">
      <c r="A11909" s="2" t="s">
        <v>2898</v>
      </c>
      <c r="B11909" s="2">
        <v>102865</v>
      </c>
      <c r="C11909" s="2" t="s">
        <v>13</v>
      </c>
      <c r="D11909" s="2" t="s">
        <v>26</v>
      </c>
      <c r="E11909" s="2">
        <v>2779.92</v>
      </c>
      <c r="F11909" s="2">
        <v>0.33</v>
      </c>
      <c r="G11909" s="2">
        <v>4</v>
      </c>
      <c r="H11909" s="3">
        <v>45186</v>
      </c>
      <c r="I11909" s="3">
        <v>45193</v>
      </c>
      <c r="J11909" s="2" t="s">
        <v>15</v>
      </c>
      <c r="K11909" s="2" t="s">
        <v>22</v>
      </c>
      <c r="L11909" s="2">
        <v>678.05</v>
      </c>
      <c r="M11909" s="2" t="s">
        <v>34</v>
      </c>
      <c r="N11909" s="11">
        <f>L11909/E11909*100</f>
        <v>24.390989668767443</v>
      </c>
      <c r="O11909" s="12" t="str">
        <f>IF(N11909&lt;10,"Low",IF(N11909&lt;20,"Med","High"))</f>
        <v>High</v>
      </c>
      <c r="P11909" s="12">
        <f>sales*discount</f>
        <v>917.37360000000012</v>
      </c>
      <c r="Q11909" s="12">
        <f>sales-Discount_Values</f>
        <v>1862.5463999999999</v>
      </c>
      <c r="R11909" s="12">
        <f>DATEDIF(order_date,delivery_date,"D")</f>
        <v>7</v>
      </c>
      <c r="S11909" s="12"/>
    </row>
    <row r="11910" spans="1:19" ht="14.25" customHeight="1" x14ac:dyDescent="0.35">
      <c r="A11910" s="2" t="s">
        <v>9348</v>
      </c>
      <c r="B11910" s="2">
        <v>109315</v>
      </c>
      <c r="C11910" s="2" t="s">
        <v>25</v>
      </c>
      <c r="D11910" s="2" t="s">
        <v>20</v>
      </c>
      <c r="E11910" s="2">
        <v>508.98</v>
      </c>
      <c r="F11910" s="2">
        <v>0.47</v>
      </c>
      <c r="G11910" s="2">
        <v>8</v>
      </c>
      <c r="H11910" s="3">
        <v>45125</v>
      </c>
      <c r="I11910" s="3">
        <v>45128</v>
      </c>
      <c r="J11910" s="2" t="s">
        <v>21</v>
      </c>
      <c r="K11910" s="2" t="s">
        <v>22</v>
      </c>
      <c r="L11910" s="2">
        <v>124.17</v>
      </c>
      <c r="M11910" s="2" t="s">
        <v>48</v>
      </c>
      <c r="N11910" s="11">
        <f>L11910/E11910*100</f>
        <v>24.39585052457857</v>
      </c>
      <c r="O11910" s="12" t="str">
        <f>IF(N11910&lt;10,"Low",IF(N11910&lt;20,"Med","High"))</f>
        <v>High</v>
      </c>
      <c r="P11910" s="12">
        <f>sales*discount</f>
        <v>239.22059999999999</v>
      </c>
      <c r="Q11910" s="12">
        <f>sales-Discount_Values</f>
        <v>269.75940000000003</v>
      </c>
      <c r="R11910" s="12">
        <f>DATEDIF(order_date,delivery_date,"D")</f>
        <v>3</v>
      </c>
      <c r="S11910" s="12"/>
    </row>
    <row r="11911" spans="1:19" ht="14.25" customHeight="1" x14ac:dyDescent="0.35">
      <c r="A11911" s="2" t="s">
        <v>6003</v>
      </c>
      <c r="B11911" s="2">
        <v>105970</v>
      </c>
      <c r="C11911" s="2" t="s">
        <v>25</v>
      </c>
      <c r="D11911" s="2" t="s">
        <v>20</v>
      </c>
      <c r="E11911" s="2">
        <v>3851.03</v>
      </c>
      <c r="F11911" s="2">
        <v>0.28999999999999998</v>
      </c>
      <c r="G11911" s="2">
        <v>3</v>
      </c>
      <c r="H11911" s="3">
        <v>45190</v>
      </c>
      <c r="I11911" s="3">
        <v>45191</v>
      </c>
      <c r="J11911" s="2" t="s">
        <v>15</v>
      </c>
      <c r="K11911" s="2" t="s">
        <v>27</v>
      </c>
      <c r="L11911" s="2">
        <v>939.53</v>
      </c>
      <c r="M11911" s="2" t="s">
        <v>34</v>
      </c>
      <c r="N11911" s="11">
        <f>L11911/E11911*100</f>
        <v>24.396849673983322</v>
      </c>
      <c r="O11911" s="12" t="str">
        <f>IF(N11911&lt;10,"Low",IF(N11911&lt;20,"Med","High"))</f>
        <v>High</v>
      </c>
      <c r="P11911" s="12">
        <f>sales*discount</f>
        <v>1116.7987000000001</v>
      </c>
      <c r="Q11911" s="12">
        <f>sales-Discount_Values</f>
        <v>2734.2313000000004</v>
      </c>
      <c r="R11911" s="12">
        <f>DATEDIF(order_date,delivery_date,"D")</f>
        <v>1</v>
      </c>
      <c r="S11911" s="12"/>
    </row>
    <row r="11912" spans="1:19" ht="14.25" customHeight="1" x14ac:dyDescent="0.35">
      <c r="A11912" s="2" t="s">
        <v>1988</v>
      </c>
      <c r="B11912" s="2">
        <v>101955</v>
      </c>
      <c r="C11912" s="2" t="s">
        <v>25</v>
      </c>
      <c r="D11912" s="2" t="s">
        <v>14</v>
      </c>
      <c r="E11912" s="2">
        <v>2951.97</v>
      </c>
      <c r="F11912" s="2">
        <v>0.26</v>
      </c>
      <c r="G11912" s="2">
        <v>6</v>
      </c>
      <c r="H11912" s="3">
        <v>45347</v>
      </c>
      <c r="I11912" s="3">
        <v>45349</v>
      </c>
      <c r="J11912" s="2" t="s">
        <v>31</v>
      </c>
      <c r="K11912" s="2" t="s">
        <v>22</v>
      </c>
      <c r="L11912" s="2">
        <v>720.2</v>
      </c>
      <c r="M11912" s="2" t="s">
        <v>17</v>
      </c>
      <c r="N11912" s="11">
        <f>L11912/E11912*100</f>
        <v>24.397266909894075</v>
      </c>
      <c r="O11912" s="12" t="str">
        <f>IF(N11912&lt;10,"Low",IF(N11912&lt;20,"Med","High"))</f>
        <v>High</v>
      </c>
      <c r="P11912" s="12">
        <f>sales*discount</f>
        <v>767.51220000000001</v>
      </c>
      <c r="Q11912" s="12">
        <f>sales-Discount_Values</f>
        <v>2184.4577999999997</v>
      </c>
      <c r="R11912" s="12">
        <f>DATEDIF(order_date,delivery_date,"D")</f>
        <v>2</v>
      </c>
      <c r="S11912" s="12"/>
    </row>
    <row r="11913" spans="1:19" ht="14.25" customHeight="1" x14ac:dyDescent="0.35">
      <c r="A11913" s="2" t="s">
        <v>5240</v>
      </c>
      <c r="B11913" s="2">
        <v>105207</v>
      </c>
      <c r="C11913" s="2" t="s">
        <v>25</v>
      </c>
      <c r="D11913" s="2" t="s">
        <v>33</v>
      </c>
      <c r="E11913" s="2">
        <v>3923.12</v>
      </c>
      <c r="F11913" s="2">
        <v>0.33</v>
      </c>
      <c r="G11913" s="2">
        <v>4</v>
      </c>
      <c r="H11913" s="3">
        <v>45169</v>
      </c>
      <c r="I11913" s="3">
        <v>45174</v>
      </c>
      <c r="J11913" s="2" t="s">
        <v>31</v>
      </c>
      <c r="K11913" s="2" t="s">
        <v>16</v>
      </c>
      <c r="L11913" s="2">
        <v>957.15</v>
      </c>
      <c r="M11913" s="2" t="s">
        <v>48</v>
      </c>
      <c r="N11913" s="11">
        <f>L11913/E11913*100</f>
        <v>24.397673280450256</v>
      </c>
      <c r="O11913" s="12" t="str">
        <f>IF(N11913&lt;10,"Low",IF(N11913&lt;20,"Med","High"))</f>
        <v>High</v>
      </c>
      <c r="P11913" s="12">
        <f>sales*discount</f>
        <v>1294.6296</v>
      </c>
      <c r="Q11913" s="12">
        <f>sales-Discount_Values</f>
        <v>2628.4903999999997</v>
      </c>
      <c r="R11913" s="12">
        <f>DATEDIF(order_date,delivery_date,"D")</f>
        <v>5</v>
      </c>
      <c r="S11913" s="12"/>
    </row>
    <row r="11914" spans="1:19" ht="14.25" customHeight="1" x14ac:dyDescent="0.35">
      <c r="A11914" s="2" t="s">
        <v>1552</v>
      </c>
      <c r="B11914" s="2">
        <v>101519</v>
      </c>
      <c r="C11914" s="2" t="s">
        <v>25</v>
      </c>
      <c r="D11914" s="2" t="s">
        <v>14</v>
      </c>
      <c r="E11914" s="2">
        <v>3873.42</v>
      </c>
      <c r="F11914" s="2">
        <v>0.2</v>
      </c>
      <c r="G11914" s="2">
        <v>8</v>
      </c>
      <c r="H11914" s="3">
        <v>45482</v>
      </c>
      <c r="I11914" s="3">
        <v>45489</v>
      </c>
      <c r="J11914" s="2" t="s">
        <v>21</v>
      </c>
      <c r="K11914" s="2" t="s">
        <v>16</v>
      </c>
      <c r="L11914" s="2">
        <v>945.04</v>
      </c>
      <c r="M11914" s="2" t="s">
        <v>17</v>
      </c>
      <c r="N11914" s="11">
        <f>L11914/E11914*100</f>
        <v>24.398077151457883</v>
      </c>
      <c r="O11914" s="12" t="str">
        <f>IF(N11914&lt;10,"Low",IF(N11914&lt;20,"Med","High"))</f>
        <v>High</v>
      </c>
      <c r="P11914" s="12">
        <f>sales*discount</f>
        <v>774.68400000000008</v>
      </c>
      <c r="Q11914" s="12">
        <f>sales-Discount_Values</f>
        <v>3098.7359999999999</v>
      </c>
      <c r="R11914" s="12">
        <f>DATEDIF(order_date,delivery_date,"D")</f>
        <v>7</v>
      </c>
      <c r="S11914" s="12"/>
    </row>
    <row r="11915" spans="1:19" ht="14.25" customHeight="1" x14ac:dyDescent="0.35">
      <c r="A11915" s="2" t="s">
        <v>13419</v>
      </c>
      <c r="B11915" s="2">
        <v>113386</v>
      </c>
      <c r="C11915" s="2" t="s">
        <v>41</v>
      </c>
      <c r="D11915" s="2" t="s">
        <v>36</v>
      </c>
      <c r="E11915" s="2">
        <v>1422.19</v>
      </c>
      <c r="F11915" s="2">
        <v>0.32</v>
      </c>
      <c r="G11915" s="2">
        <v>1</v>
      </c>
      <c r="H11915" s="3">
        <v>44960</v>
      </c>
      <c r="I11915" s="3">
        <v>44966</v>
      </c>
      <c r="J11915" s="2" t="s">
        <v>31</v>
      </c>
      <c r="K11915" s="2" t="s">
        <v>16</v>
      </c>
      <c r="L11915" s="2">
        <v>347</v>
      </c>
      <c r="M11915" s="2" t="s">
        <v>28</v>
      </c>
      <c r="N11915" s="11">
        <f>L11915/E11915*100</f>
        <v>24.398990289623747</v>
      </c>
      <c r="O11915" s="12" t="str">
        <f>IF(N11915&lt;10,"Low",IF(N11915&lt;20,"Med","High"))</f>
        <v>High</v>
      </c>
      <c r="P11915" s="12">
        <f>sales*discount</f>
        <v>455.10080000000005</v>
      </c>
      <c r="Q11915" s="12">
        <f>sales-Discount_Values</f>
        <v>967.08920000000001</v>
      </c>
      <c r="R11915" s="12">
        <f>DATEDIF(order_date,delivery_date,"D")</f>
        <v>6</v>
      </c>
      <c r="S11915" s="12"/>
    </row>
    <row r="11916" spans="1:19" ht="14.25" customHeight="1" x14ac:dyDescent="0.35">
      <c r="A11916" s="2" t="s">
        <v>11623</v>
      </c>
      <c r="B11916" s="2">
        <v>111590</v>
      </c>
      <c r="C11916" s="2" t="s">
        <v>19</v>
      </c>
      <c r="D11916" s="2" t="s">
        <v>33</v>
      </c>
      <c r="E11916" s="2">
        <v>1167.3399999999999</v>
      </c>
      <c r="F11916" s="2">
        <v>0.25</v>
      </c>
      <c r="G11916" s="2">
        <v>9</v>
      </c>
      <c r="H11916" s="3">
        <v>45296</v>
      </c>
      <c r="I11916" s="3">
        <v>45302</v>
      </c>
      <c r="J11916" s="2" t="s">
        <v>15</v>
      </c>
      <c r="K11916" s="2" t="s">
        <v>22</v>
      </c>
      <c r="L11916" s="2">
        <v>284.82</v>
      </c>
      <c r="M11916" s="2" t="s">
        <v>39</v>
      </c>
      <c r="N11916" s="11">
        <f>L11916/E11916*100</f>
        <v>24.399061113300323</v>
      </c>
      <c r="O11916" s="12" t="str">
        <f>IF(N11916&lt;10,"Low",IF(N11916&lt;20,"Med","High"))</f>
        <v>High</v>
      </c>
      <c r="P11916" s="12">
        <f>sales*discount</f>
        <v>291.83499999999998</v>
      </c>
      <c r="Q11916" s="12">
        <f>sales-Discount_Values</f>
        <v>875.50499999999988</v>
      </c>
      <c r="R11916" s="12">
        <f>DATEDIF(order_date,delivery_date,"D")</f>
        <v>6</v>
      </c>
      <c r="S11916" s="12"/>
    </row>
    <row r="11917" spans="1:19" ht="14.25" customHeight="1" x14ac:dyDescent="0.35">
      <c r="A11917" s="2" t="s">
        <v>5657</v>
      </c>
      <c r="B11917" s="2">
        <v>105624</v>
      </c>
      <c r="C11917" s="2" t="s">
        <v>13</v>
      </c>
      <c r="D11917" s="2" t="s">
        <v>14</v>
      </c>
      <c r="E11917" s="2">
        <v>3477.45</v>
      </c>
      <c r="F11917" s="2">
        <v>0.2</v>
      </c>
      <c r="G11917" s="2">
        <v>6</v>
      </c>
      <c r="H11917" s="3">
        <v>44955</v>
      </c>
      <c r="I11917" s="3">
        <v>44962</v>
      </c>
      <c r="J11917" s="2" t="s">
        <v>31</v>
      </c>
      <c r="K11917" s="2" t="s">
        <v>16</v>
      </c>
      <c r="L11917" s="2">
        <v>848.51</v>
      </c>
      <c r="M11917" s="2" t="s">
        <v>48</v>
      </c>
      <c r="N11917" s="11">
        <f>L11917/E11917*100</f>
        <v>24.400350831787662</v>
      </c>
      <c r="O11917" s="12" t="str">
        <f>IF(N11917&lt;10,"Low",IF(N11917&lt;20,"Med","High"))</f>
        <v>High</v>
      </c>
      <c r="P11917" s="12">
        <f>sales*discount</f>
        <v>695.49</v>
      </c>
      <c r="Q11917" s="12">
        <f>sales-Discount_Values</f>
        <v>2781.96</v>
      </c>
      <c r="R11917" s="12">
        <f>DATEDIF(order_date,delivery_date,"D")</f>
        <v>7</v>
      </c>
      <c r="S11917" s="12"/>
    </row>
    <row r="11918" spans="1:19" ht="14.25" customHeight="1" x14ac:dyDescent="0.35">
      <c r="A11918" s="2" t="s">
        <v>6621</v>
      </c>
      <c r="B11918" s="2">
        <v>106588</v>
      </c>
      <c r="C11918" s="2" t="s">
        <v>19</v>
      </c>
      <c r="D11918" s="2" t="s">
        <v>20</v>
      </c>
      <c r="E11918" s="2">
        <v>542.51</v>
      </c>
      <c r="F11918" s="2">
        <v>0.22</v>
      </c>
      <c r="G11918" s="2">
        <v>5</v>
      </c>
      <c r="H11918" s="3">
        <v>45591</v>
      </c>
      <c r="I11918" s="3">
        <v>45598</v>
      </c>
      <c r="J11918" s="2" t="s">
        <v>15</v>
      </c>
      <c r="K11918" s="2" t="s">
        <v>16</v>
      </c>
      <c r="L11918" s="2">
        <v>132.38999999999999</v>
      </c>
      <c r="M11918" s="2" t="s">
        <v>34</v>
      </c>
      <c r="N11918" s="11">
        <f>L11918/E11918*100</f>
        <v>24.403236806694807</v>
      </c>
      <c r="O11918" s="12" t="str">
        <f>IF(N11918&lt;10,"Low",IF(N11918&lt;20,"Med","High"))</f>
        <v>High</v>
      </c>
      <c r="P11918" s="12">
        <f>sales*discount</f>
        <v>119.3522</v>
      </c>
      <c r="Q11918" s="12">
        <f>sales-Discount_Values</f>
        <v>423.15780000000001</v>
      </c>
      <c r="R11918" s="12">
        <f>DATEDIF(order_date,delivery_date,"D")</f>
        <v>7</v>
      </c>
      <c r="S11918" s="12"/>
    </row>
    <row r="11919" spans="1:19" ht="14.25" customHeight="1" x14ac:dyDescent="0.35">
      <c r="A11919" s="2" t="s">
        <v>9288</v>
      </c>
      <c r="B11919" s="2">
        <v>109255</v>
      </c>
      <c r="C11919" s="2" t="s">
        <v>41</v>
      </c>
      <c r="D11919" s="2" t="s">
        <v>26</v>
      </c>
      <c r="E11919" s="2">
        <v>2016.9</v>
      </c>
      <c r="F11919" s="2">
        <v>0.31</v>
      </c>
      <c r="G11919" s="2">
        <v>1</v>
      </c>
      <c r="H11919" s="3">
        <v>45638</v>
      </c>
      <c r="I11919" s="3">
        <v>45642</v>
      </c>
      <c r="J11919" s="2" t="s">
        <v>15</v>
      </c>
      <c r="K11919" s="2" t="s">
        <v>16</v>
      </c>
      <c r="L11919" s="2">
        <v>492.21</v>
      </c>
      <c r="M11919" s="2" t="s">
        <v>28</v>
      </c>
      <c r="N11919" s="11">
        <f>L11919/E11919*100</f>
        <v>24.404283801874161</v>
      </c>
      <c r="O11919" s="12" t="str">
        <f>IF(N11919&lt;10,"Low",IF(N11919&lt;20,"Med","High"))</f>
        <v>High</v>
      </c>
      <c r="P11919" s="12">
        <f>sales*discount</f>
        <v>625.23900000000003</v>
      </c>
      <c r="Q11919" s="12">
        <f>sales-Discount_Values</f>
        <v>1391.6610000000001</v>
      </c>
      <c r="R11919" s="12">
        <f>DATEDIF(order_date,delivery_date,"D")</f>
        <v>4</v>
      </c>
      <c r="S11919" s="12"/>
    </row>
    <row r="11920" spans="1:19" ht="14.25" customHeight="1" x14ac:dyDescent="0.35">
      <c r="A11920" s="2" t="s">
        <v>3538</v>
      </c>
      <c r="B11920" s="2">
        <v>103505</v>
      </c>
      <c r="C11920" s="2" t="s">
        <v>41</v>
      </c>
      <c r="D11920" s="2" t="s">
        <v>26</v>
      </c>
      <c r="E11920" s="2">
        <v>3994.95</v>
      </c>
      <c r="F11920" s="2">
        <v>0.49</v>
      </c>
      <c r="G11920" s="2">
        <v>4</v>
      </c>
      <c r="H11920" s="3">
        <v>45145</v>
      </c>
      <c r="I11920" s="3">
        <v>45151</v>
      </c>
      <c r="J11920" s="2" t="s">
        <v>31</v>
      </c>
      <c r="K11920" s="2" t="s">
        <v>27</v>
      </c>
      <c r="L11920" s="2">
        <v>974.95</v>
      </c>
      <c r="M11920" s="2" t="s">
        <v>23</v>
      </c>
      <c r="N11920" s="11">
        <f>L11920/E11920*100</f>
        <v>24.404560757956922</v>
      </c>
      <c r="O11920" s="12" t="str">
        <f>IF(N11920&lt;10,"Low",IF(N11920&lt;20,"Med","High"))</f>
        <v>High</v>
      </c>
      <c r="P11920" s="12">
        <f>sales*discount</f>
        <v>1957.5255</v>
      </c>
      <c r="Q11920" s="12">
        <f>sales-Discount_Values</f>
        <v>2037.4244999999999</v>
      </c>
      <c r="R11920" s="12">
        <f>DATEDIF(order_date,delivery_date,"D")</f>
        <v>6</v>
      </c>
      <c r="S11920" s="12"/>
    </row>
    <row r="11921" spans="1:19" ht="14.25" customHeight="1" x14ac:dyDescent="0.35">
      <c r="A11921" s="2" t="s">
        <v>5214</v>
      </c>
      <c r="B11921" s="2">
        <v>105181</v>
      </c>
      <c r="C11921" s="2" t="s">
        <v>25</v>
      </c>
      <c r="D11921" s="2" t="s">
        <v>26</v>
      </c>
      <c r="E11921" s="2">
        <v>3371.11</v>
      </c>
      <c r="F11921" s="2">
        <v>0.47</v>
      </c>
      <c r="G11921" s="2">
        <v>1</v>
      </c>
      <c r="H11921" s="3">
        <v>45391</v>
      </c>
      <c r="I11921" s="3">
        <v>45393</v>
      </c>
      <c r="J11921" s="2" t="s">
        <v>15</v>
      </c>
      <c r="K11921" s="2" t="s">
        <v>27</v>
      </c>
      <c r="L11921" s="2">
        <v>822.78</v>
      </c>
      <c r="M11921" s="2" t="s">
        <v>17</v>
      </c>
      <c r="N11921" s="11">
        <f>L11921/E11921*100</f>
        <v>24.406797760974868</v>
      </c>
      <c r="O11921" s="12" t="str">
        <f>IF(N11921&lt;10,"Low",IF(N11921&lt;20,"Med","High"))</f>
        <v>High</v>
      </c>
      <c r="P11921" s="12">
        <f>sales*discount</f>
        <v>1584.4216999999999</v>
      </c>
      <c r="Q11921" s="12">
        <f>sales-Discount_Values</f>
        <v>1786.6883000000003</v>
      </c>
      <c r="R11921" s="12">
        <f>DATEDIF(order_date,delivery_date,"D")</f>
        <v>2</v>
      </c>
      <c r="S11921" s="12"/>
    </row>
    <row r="11922" spans="1:19" ht="14.25" customHeight="1" x14ac:dyDescent="0.35">
      <c r="A11922" s="2" t="s">
        <v>10462</v>
      </c>
      <c r="B11922" s="2">
        <v>110429</v>
      </c>
      <c r="C11922" s="2" t="s">
        <v>25</v>
      </c>
      <c r="D11922" s="2" t="s">
        <v>20</v>
      </c>
      <c r="E11922" s="2">
        <v>379.55</v>
      </c>
      <c r="F11922" s="2">
        <v>0.36</v>
      </c>
      <c r="G11922" s="2">
        <v>6</v>
      </c>
      <c r="H11922" s="3">
        <v>45637</v>
      </c>
      <c r="I11922" s="3">
        <v>45642</v>
      </c>
      <c r="J11922" s="2" t="s">
        <v>15</v>
      </c>
      <c r="K11922" s="2" t="s">
        <v>27</v>
      </c>
      <c r="L11922" s="2">
        <v>92.68</v>
      </c>
      <c r="M11922" s="2" t="s">
        <v>28</v>
      </c>
      <c r="N11922" s="11">
        <f>L11922/E11922*100</f>
        <v>24.418390198919774</v>
      </c>
      <c r="O11922" s="12" t="str">
        <f>IF(N11922&lt;10,"Low",IF(N11922&lt;20,"Med","High"))</f>
        <v>High</v>
      </c>
      <c r="P11922" s="12">
        <f>sales*discount</f>
        <v>136.63800000000001</v>
      </c>
      <c r="Q11922" s="12">
        <f>sales-Discount_Values</f>
        <v>242.91200000000001</v>
      </c>
      <c r="R11922" s="12">
        <f>DATEDIF(order_date,delivery_date,"D")</f>
        <v>5</v>
      </c>
      <c r="S11922" s="12"/>
    </row>
    <row r="11923" spans="1:19" ht="14.25" customHeight="1" x14ac:dyDescent="0.35">
      <c r="A11923" s="2" t="s">
        <v>15047</v>
      </c>
      <c r="B11923" s="2">
        <v>115014</v>
      </c>
      <c r="C11923" s="2" t="s">
        <v>41</v>
      </c>
      <c r="D11923" s="2" t="s">
        <v>14</v>
      </c>
      <c r="E11923" s="2">
        <v>1963.36</v>
      </c>
      <c r="F11923" s="2">
        <v>0.39</v>
      </c>
      <c r="G11923" s="2">
        <v>4</v>
      </c>
      <c r="H11923" s="3">
        <v>45402</v>
      </c>
      <c r="I11923" s="3">
        <v>45408</v>
      </c>
      <c r="J11923" s="2" t="s">
        <v>15</v>
      </c>
      <c r="K11923" s="2" t="s">
        <v>27</v>
      </c>
      <c r="L11923" s="2">
        <v>479.55</v>
      </c>
      <c r="M11923" s="2" t="s">
        <v>39</v>
      </c>
      <c r="N11923" s="11">
        <f>L11923/E11923*100</f>
        <v>24.424965365495886</v>
      </c>
      <c r="O11923" s="12" t="str">
        <f>IF(N11923&lt;10,"Low",IF(N11923&lt;20,"Med","High"))</f>
        <v>High</v>
      </c>
      <c r="P11923" s="12">
        <f>sales*discount</f>
        <v>765.71039999999994</v>
      </c>
      <c r="Q11923" s="12">
        <f>sales-Discount_Values</f>
        <v>1197.6496</v>
      </c>
      <c r="R11923" s="12">
        <f>DATEDIF(order_date,delivery_date,"D")</f>
        <v>6</v>
      </c>
      <c r="S11923" s="12"/>
    </row>
    <row r="11924" spans="1:19" ht="14.25" customHeight="1" x14ac:dyDescent="0.35">
      <c r="A11924" s="2" t="s">
        <v>10475</v>
      </c>
      <c r="B11924" s="2">
        <v>110442</v>
      </c>
      <c r="C11924" s="2" t="s">
        <v>41</v>
      </c>
      <c r="D11924" s="2" t="s">
        <v>36</v>
      </c>
      <c r="E11924" s="2">
        <v>3697.85</v>
      </c>
      <c r="F11924" s="2">
        <v>0.48</v>
      </c>
      <c r="G11924" s="2">
        <v>7</v>
      </c>
      <c r="H11924" s="3">
        <v>45510</v>
      </c>
      <c r="I11924" s="3">
        <v>45514</v>
      </c>
      <c r="J11924" s="2" t="s">
        <v>15</v>
      </c>
      <c r="K11924" s="2" t="s">
        <v>16</v>
      </c>
      <c r="L11924" s="2">
        <v>903.2</v>
      </c>
      <c r="M11924" s="2" t="s">
        <v>34</v>
      </c>
      <c r="N11924" s="11">
        <f>L11924/E11924*100</f>
        <v>24.425003718376896</v>
      </c>
      <c r="O11924" s="12" t="str">
        <f>IF(N11924&lt;10,"Low",IF(N11924&lt;20,"Med","High"))</f>
        <v>High</v>
      </c>
      <c r="P11924" s="12">
        <f>sales*discount</f>
        <v>1774.9679999999998</v>
      </c>
      <c r="Q11924" s="12">
        <f>sales-Discount_Values</f>
        <v>1922.8820000000001</v>
      </c>
      <c r="R11924" s="12">
        <f>DATEDIF(order_date,delivery_date,"D")</f>
        <v>4</v>
      </c>
      <c r="S11924" s="12"/>
    </row>
    <row r="11925" spans="1:19" ht="14.25" customHeight="1" x14ac:dyDescent="0.35">
      <c r="A11925" s="2" t="s">
        <v>9472</v>
      </c>
      <c r="B11925" s="2">
        <v>109439</v>
      </c>
      <c r="C11925" s="2" t="s">
        <v>19</v>
      </c>
      <c r="D11925" s="2" t="s">
        <v>26</v>
      </c>
      <c r="E11925" s="2">
        <v>3278.32</v>
      </c>
      <c r="F11925" s="2">
        <v>0.01</v>
      </c>
      <c r="G11925" s="2">
        <v>5</v>
      </c>
      <c r="H11925" s="3">
        <v>45129</v>
      </c>
      <c r="I11925" s="3">
        <v>45136</v>
      </c>
      <c r="J11925" s="2" t="s">
        <v>15</v>
      </c>
      <c r="K11925" s="2" t="s">
        <v>16</v>
      </c>
      <c r="L11925" s="2">
        <v>800.82</v>
      </c>
      <c r="M11925" s="2" t="s">
        <v>39</v>
      </c>
      <c r="N11925" s="11">
        <f>L11925/E11925*100</f>
        <v>24.427755679738404</v>
      </c>
      <c r="O11925" s="12" t="str">
        <f>IF(N11925&lt;10,"Low",IF(N11925&lt;20,"Med","High"))</f>
        <v>High</v>
      </c>
      <c r="P11925" s="12">
        <f>sales*discount</f>
        <v>32.783200000000001</v>
      </c>
      <c r="Q11925" s="12">
        <f>sales-Discount_Values</f>
        <v>3245.5368000000003</v>
      </c>
      <c r="R11925" s="12">
        <f>DATEDIF(order_date,delivery_date,"D")</f>
        <v>7</v>
      </c>
      <c r="S11925" s="12"/>
    </row>
    <row r="11926" spans="1:19" ht="14.25" customHeight="1" x14ac:dyDescent="0.35">
      <c r="A11926" s="2" t="s">
        <v>8621</v>
      </c>
      <c r="B11926" s="2">
        <v>108588</v>
      </c>
      <c r="C11926" s="2" t="s">
        <v>41</v>
      </c>
      <c r="D11926" s="2" t="s">
        <v>26</v>
      </c>
      <c r="E11926" s="2">
        <v>4507.93</v>
      </c>
      <c r="F11926" s="2">
        <v>0.42</v>
      </c>
      <c r="G11926" s="2">
        <v>9</v>
      </c>
      <c r="H11926" s="3">
        <v>44952</v>
      </c>
      <c r="I11926" s="3">
        <v>44955</v>
      </c>
      <c r="J11926" s="2" t="s">
        <v>15</v>
      </c>
      <c r="K11926" s="2" t="s">
        <v>16</v>
      </c>
      <c r="L11926" s="2">
        <v>1101.2</v>
      </c>
      <c r="M11926" s="2" t="s">
        <v>28</v>
      </c>
      <c r="N11926" s="11">
        <f>L11926/E11926*100</f>
        <v>24.428063434880308</v>
      </c>
      <c r="O11926" s="12" t="str">
        <f>IF(N11926&lt;10,"Low",IF(N11926&lt;20,"Med","High"))</f>
        <v>High</v>
      </c>
      <c r="P11926" s="12">
        <f>sales*discount</f>
        <v>1893.3306</v>
      </c>
      <c r="Q11926" s="12">
        <f>sales-Discount_Values</f>
        <v>2614.5994000000001</v>
      </c>
      <c r="R11926" s="12">
        <f>DATEDIF(order_date,delivery_date,"D")</f>
        <v>3</v>
      </c>
      <c r="S11926" s="12"/>
    </row>
    <row r="11927" spans="1:19" ht="14.25" customHeight="1" x14ac:dyDescent="0.35">
      <c r="A11927" s="2" t="s">
        <v>3096</v>
      </c>
      <c r="B11927" s="2">
        <v>103063</v>
      </c>
      <c r="C11927" s="2" t="s">
        <v>41</v>
      </c>
      <c r="D11927" s="2" t="s">
        <v>26</v>
      </c>
      <c r="E11927" s="2">
        <v>2718.46</v>
      </c>
      <c r="F11927" s="2">
        <v>0.18</v>
      </c>
      <c r="G11927" s="2">
        <v>6</v>
      </c>
      <c r="H11927" s="3">
        <v>45555</v>
      </c>
      <c r="I11927" s="3">
        <v>45557</v>
      </c>
      <c r="J11927" s="2" t="s">
        <v>21</v>
      </c>
      <c r="K11927" s="2" t="s">
        <v>27</v>
      </c>
      <c r="L11927" s="2">
        <v>664.11</v>
      </c>
      <c r="M11927" s="2" t="s">
        <v>34</v>
      </c>
      <c r="N11927" s="11">
        <f>L11927/E11927*100</f>
        <v>24.429640311058467</v>
      </c>
      <c r="O11927" s="12" t="str">
        <f>IF(N11927&lt;10,"Low",IF(N11927&lt;20,"Med","High"))</f>
        <v>High</v>
      </c>
      <c r="P11927" s="12">
        <f>sales*discount</f>
        <v>489.32279999999997</v>
      </c>
      <c r="Q11927" s="12">
        <f>sales-Discount_Values</f>
        <v>2229.1372000000001</v>
      </c>
      <c r="R11927" s="12">
        <f>DATEDIF(order_date,delivery_date,"D")</f>
        <v>2</v>
      </c>
      <c r="S11927" s="12"/>
    </row>
    <row r="11928" spans="1:19" ht="14.25" customHeight="1" x14ac:dyDescent="0.35">
      <c r="A11928" s="2" t="s">
        <v>8084</v>
      </c>
      <c r="B11928" s="2">
        <v>108051</v>
      </c>
      <c r="C11928" s="2" t="s">
        <v>41</v>
      </c>
      <c r="D11928" s="2" t="s">
        <v>20</v>
      </c>
      <c r="E11928" s="2">
        <v>4588.37</v>
      </c>
      <c r="F11928" s="2">
        <v>0.03</v>
      </c>
      <c r="G11928" s="2">
        <v>9</v>
      </c>
      <c r="H11928" s="3">
        <v>44949</v>
      </c>
      <c r="I11928" s="3">
        <v>44951</v>
      </c>
      <c r="J11928" s="2" t="s">
        <v>15</v>
      </c>
      <c r="K11928" s="2" t="s">
        <v>22</v>
      </c>
      <c r="L11928" s="2">
        <v>1120.97</v>
      </c>
      <c r="M11928" s="2" t="s">
        <v>48</v>
      </c>
      <c r="N11928" s="11">
        <f>L11928/E11928*100</f>
        <v>24.430680176184573</v>
      </c>
      <c r="O11928" s="12" t="str">
        <f>IF(N11928&lt;10,"Low",IF(N11928&lt;20,"Med","High"))</f>
        <v>High</v>
      </c>
      <c r="P11928" s="12">
        <f>sales*discount</f>
        <v>137.65109999999999</v>
      </c>
      <c r="Q11928" s="12">
        <f>sales-Discount_Values</f>
        <v>4450.7188999999998</v>
      </c>
      <c r="R11928" s="12">
        <f>DATEDIF(order_date,delivery_date,"D")</f>
        <v>2</v>
      </c>
      <c r="S11928" s="12"/>
    </row>
    <row r="11929" spans="1:19" ht="14.25" customHeight="1" x14ac:dyDescent="0.35">
      <c r="A11929" s="2" t="s">
        <v>13634</v>
      </c>
      <c r="B11929" s="2">
        <v>113601</v>
      </c>
      <c r="C11929" s="2" t="s">
        <v>41</v>
      </c>
      <c r="D11929" s="2" t="s">
        <v>20</v>
      </c>
      <c r="E11929" s="2">
        <v>2839.22</v>
      </c>
      <c r="F11929" s="2">
        <v>0.21</v>
      </c>
      <c r="G11929" s="2">
        <v>5</v>
      </c>
      <c r="H11929" s="3">
        <v>45247</v>
      </c>
      <c r="I11929" s="3">
        <v>45254</v>
      </c>
      <c r="J11929" s="2" t="s">
        <v>15</v>
      </c>
      <c r="K11929" s="2" t="s">
        <v>27</v>
      </c>
      <c r="L11929" s="2">
        <v>693.68</v>
      </c>
      <c r="M11929" s="2" t="s">
        <v>48</v>
      </c>
      <c r="N11929" s="11">
        <f>L11929/E11929*100</f>
        <v>24.432062326977128</v>
      </c>
      <c r="O11929" s="12" t="str">
        <f>IF(N11929&lt;10,"Low",IF(N11929&lt;20,"Med","High"))</f>
        <v>High</v>
      </c>
      <c r="P11929" s="12">
        <f>sales*discount</f>
        <v>596.23619999999994</v>
      </c>
      <c r="Q11929" s="12">
        <f>sales-Discount_Values</f>
        <v>2242.9838</v>
      </c>
      <c r="R11929" s="12">
        <f>DATEDIF(order_date,delivery_date,"D")</f>
        <v>7</v>
      </c>
      <c r="S11929" s="12"/>
    </row>
    <row r="11930" spans="1:19" ht="14.25" customHeight="1" x14ac:dyDescent="0.35">
      <c r="A11930" s="2" t="s">
        <v>6978</v>
      </c>
      <c r="B11930" s="2">
        <v>106945</v>
      </c>
      <c r="C11930" s="2" t="s">
        <v>13</v>
      </c>
      <c r="D11930" s="2" t="s">
        <v>33</v>
      </c>
      <c r="E11930" s="2">
        <v>3559.11</v>
      </c>
      <c r="F11930" s="2">
        <v>0.13</v>
      </c>
      <c r="G11930" s="2">
        <v>2</v>
      </c>
      <c r="H11930" s="3">
        <v>44974</v>
      </c>
      <c r="I11930" s="3">
        <v>44978</v>
      </c>
      <c r="J11930" s="2" t="s">
        <v>15</v>
      </c>
      <c r="K11930" s="2" t="s">
        <v>22</v>
      </c>
      <c r="L11930" s="2">
        <v>869.61</v>
      </c>
      <c r="M11930" s="2" t="s">
        <v>23</v>
      </c>
      <c r="N11930" s="11">
        <f>L11930/E11930*100</f>
        <v>24.433355529893706</v>
      </c>
      <c r="O11930" s="12" t="str">
        <f>IF(N11930&lt;10,"Low",IF(N11930&lt;20,"Med","High"))</f>
        <v>High</v>
      </c>
      <c r="P11930" s="12">
        <f>sales*discount</f>
        <v>462.68430000000001</v>
      </c>
      <c r="Q11930" s="12">
        <f>sales-Discount_Values</f>
        <v>3096.4257000000002</v>
      </c>
      <c r="R11930" s="12">
        <f>DATEDIF(order_date,delivery_date,"D")</f>
        <v>4</v>
      </c>
      <c r="S11930" s="12"/>
    </row>
    <row r="11931" spans="1:19" ht="14.25" customHeight="1" x14ac:dyDescent="0.35">
      <c r="A11931" s="2" t="s">
        <v>4508</v>
      </c>
      <c r="B11931" s="2">
        <v>104475</v>
      </c>
      <c r="C11931" s="2" t="s">
        <v>13</v>
      </c>
      <c r="D11931" s="2" t="s">
        <v>36</v>
      </c>
      <c r="E11931" s="2">
        <v>4084.75</v>
      </c>
      <c r="F11931" s="2">
        <v>0.14000000000000001</v>
      </c>
      <c r="G11931" s="2">
        <v>1</v>
      </c>
      <c r="H11931" s="3">
        <v>45584</v>
      </c>
      <c r="I11931" s="3">
        <v>45591</v>
      </c>
      <c r="J11931" s="2" t="s">
        <v>31</v>
      </c>
      <c r="K11931" s="2" t="s">
        <v>16</v>
      </c>
      <c r="L11931" s="2">
        <v>998.1</v>
      </c>
      <c r="M11931" s="2" t="s">
        <v>28</v>
      </c>
      <c r="N11931" s="11">
        <f>L11931/E11931*100</f>
        <v>24.434787930717917</v>
      </c>
      <c r="O11931" s="12" t="str">
        <f>IF(N11931&lt;10,"Low",IF(N11931&lt;20,"Med","High"))</f>
        <v>High</v>
      </c>
      <c r="P11931" s="12">
        <f>sales*discount</f>
        <v>571.86500000000001</v>
      </c>
      <c r="Q11931" s="12">
        <f>sales-Discount_Values</f>
        <v>3512.8850000000002</v>
      </c>
      <c r="R11931" s="12">
        <f>DATEDIF(order_date,delivery_date,"D")</f>
        <v>7</v>
      </c>
      <c r="S11931" s="12"/>
    </row>
    <row r="11932" spans="1:19" ht="14.25" customHeight="1" x14ac:dyDescent="0.35">
      <c r="A11932" s="2" t="s">
        <v>14351</v>
      </c>
      <c r="B11932" s="2">
        <v>114318</v>
      </c>
      <c r="C11932" s="2" t="s">
        <v>25</v>
      </c>
      <c r="D11932" s="2" t="s">
        <v>14</v>
      </c>
      <c r="E11932" s="2">
        <v>622.89</v>
      </c>
      <c r="F11932" s="2">
        <v>0.47</v>
      </c>
      <c r="G11932" s="2">
        <v>2</v>
      </c>
      <c r="H11932" s="3">
        <v>44979</v>
      </c>
      <c r="I11932" s="3">
        <v>44986</v>
      </c>
      <c r="J11932" s="2" t="s">
        <v>31</v>
      </c>
      <c r="K11932" s="2" t="s">
        <v>22</v>
      </c>
      <c r="L11932" s="2">
        <v>152.21</v>
      </c>
      <c r="M11932" s="2" t="s">
        <v>28</v>
      </c>
      <c r="N11932" s="11">
        <f>L11932/E11932*100</f>
        <v>24.43609626097706</v>
      </c>
      <c r="O11932" s="12" t="str">
        <f>IF(N11932&lt;10,"Low",IF(N11932&lt;20,"Med","High"))</f>
        <v>High</v>
      </c>
      <c r="P11932" s="12">
        <f>sales*discount</f>
        <v>292.75829999999996</v>
      </c>
      <c r="Q11932" s="12">
        <f>sales-Discount_Values</f>
        <v>330.13170000000002</v>
      </c>
      <c r="R11932" s="12">
        <f>DATEDIF(order_date,delivery_date,"D")</f>
        <v>7</v>
      </c>
      <c r="S11932" s="12"/>
    </row>
    <row r="11933" spans="1:19" ht="14.25" customHeight="1" x14ac:dyDescent="0.35">
      <c r="A11933" s="2" t="s">
        <v>9306</v>
      </c>
      <c r="B11933" s="2">
        <v>109273</v>
      </c>
      <c r="C11933" s="2" t="s">
        <v>41</v>
      </c>
      <c r="D11933" s="2" t="s">
        <v>20</v>
      </c>
      <c r="E11933" s="2">
        <v>1133.69</v>
      </c>
      <c r="F11933" s="2">
        <v>0.17</v>
      </c>
      <c r="G11933" s="2">
        <v>1</v>
      </c>
      <c r="H11933" s="3">
        <v>45451</v>
      </c>
      <c r="I11933" s="3">
        <v>45455</v>
      </c>
      <c r="J11933" s="2" t="s">
        <v>15</v>
      </c>
      <c r="K11933" s="2" t="s">
        <v>27</v>
      </c>
      <c r="L11933" s="2">
        <v>277.05</v>
      </c>
      <c r="M11933" s="2" t="s">
        <v>48</v>
      </c>
      <c r="N11933" s="11">
        <f>L11933/E11933*100</f>
        <v>24.437897485203187</v>
      </c>
      <c r="O11933" s="12" t="str">
        <f>IF(N11933&lt;10,"Low",IF(N11933&lt;20,"Med","High"))</f>
        <v>High</v>
      </c>
      <c r="P11933" s="12">
        <f>sales*discount</f>
        <v>192.72730000000001</v>
      </c>
      <c r="Q11933" s="12">
        <f>sales-Discount_Values</f>
        <v>940.96270000000004</v>
      </c>
      <c r="R11933" s="12">
        <f>DATEDIF(order_date,delivery_date,"D")</f>
        <v>4</v>
      </c>
      <c r="S11933" s="12"/>
    </row>
    <row r="11934" spans="1:19" ht="14.25" customHeight="1" x14ac:dyDescent="0.35">
      <c r="A11934" s="2" t="s">
        <v>3767</v>
      </c>
      <c r="B11934" s="2">
        <v>103734</v>
      </c>
      <c r="C11934" s="2" t="s">
        <v>41</v>
      </c>
      <c r="D11934" s="2" t="s">
        <v>20</v>
      </c>
      <c r="E11934" s="2">
        <v>538.82000000000005</v>
      </c>
      <c r="F11934" s="2">
        <v>0.19</v>
      </c>
      <c r="G11934" s="2">
        <v>6</v>
      </c>
      <c r="H11934" s="3">
        <v>45182</v>
      </c>
      <c r="I11934" s="3">
        <v>45184</v>
      </c>
      <c r="J11934" s="2" t="s">
        <v>31</v>
      </c>
      <c r="K11934" s="2" t="s">
        <v>27</v>
      </c>
      <c r="L11934" s="2">
        <v>131.69999999999999</v>
      </c>
      <c r="M11934" s="2" t="s">
        <v>23</v>
      </c>
      <c r="N11934" s="11">
        <f>L11934/E11934*100</f>
        <v>24.442299840391961</v>
      </c>
      <c r="O11934" s="12" t="str">
        <f>IF(N11934&lt;10,"Low",IF(N11934&lt;20,"Med","High"))</f>
        <v>High</v>
      </c>
      <c r="P11934" s="12">
        <f>sales*discount</f>
        <v>102.37580000000001</v>
      </c>
      <c r="Q11934" s="12">
        <f>sales-Discount_Values</f>
        <v>436.44420000000002</v>
      </c>
      <c r="R11934" s="12">
        <f>DATEDIF(order_date,delivery_date,"D")</f>
        <v>2</v>
      </c>
      <c r="S11934" s="12"/>
    </row>
    <row r="11935" spans="1:19" ht="14.25" customHeight="1" x14ac:dyDescent="0.35">
      <c r="A11935" s="2" t="s">
        <v>6035</v>
      </c>
      <c r="B11935" s="2">
        <v>106002</v>
      </c>
      <c r="C11935" s="2" t="s">
        <v>25</v>
      </c>
      <c r="D11935" s="2" t="s">
        <v>14</v>
      </c>
      <c r="E11935" s="2">
        <v>3918.26</v>
      </c>
      <c r="F11935" s="2">
        <v>0.49</v>
      </c>
      <c r="G11935" s="2">
        <v>8</v>
      </c>
      <c r="H11935" s="3">
        <v>44969</v>
      </c>
      <c r="I11935" s="3">
        <v>44971</v>
      </c>
      <c r="J11935" s="2" t="s">
        <v>15</v>
      </c>
      <c r="K11935" s="2" t="s">
        <v>22</v>
      </c>
      <c r="L11935" s="2">
        <v>957.73</v>
      </c>
      <c r="M11935" s="2" t="s">
        <v>48</v>
      </c>
      <c r="N11935" s="11">
        <f>L11935/E11935*100</f>
        <v>24.442737337491639</v>
      </c>
      <c r="O11935" s="12" t="str">
        <f>IF(N11935&lt;10,"Low",IF(N11935&lt;20,"Med","High"))</f>
        <v>High</v>
      </c>
      <c r="P11935" s="12">
        <f>sales*discount</f>
        <v>1919.9474</v>
      </c>
      <c r="Q11935" s="12">
        <f>sales-Discount_Values</f>
        <v>1998.3126000000002</v>
      </c>
      <c r="R11935" s="12">
        <f>DATEDIF(order_date,delivery_date,"D")</f>
        <v>2</v>
      </c>
      <c r="S11935" s="12"/>
    </row>
    <row r="11936" spans="1:19" ht="14.25" customHeight="1" x14ac:dyDescent="0.35">
      <c r="A11936" s="2" t="s">
        <v>6333</v>
      </c>
      <c r="B11936" s="2">
        <v>106300</v>
      </c>
      <c r="C11936" s="2" t="s">
        <v>25</v>
      </c>
      <c r="D11936" s="2" t="s">
        <v>20</v>
      </c>
      <c r="E11936" s="2">
        <v>2044.6</v>
      </c>
      <c r="F11936" s="2">
        <v>0.46</v>
      </c>
      <c r="G11936" s="2">
        <v>2</v>
      </c>
      <c r="H11936" s="3">
        <v>45643</v>
      </c>
      <c r="I11936" s="3">
        <v>45644</v>
      </c>
      <c r="J11936" s="2" t="s">
        <v>15</v>
      </c>
      <c r="K11936" s="2" t="s">
        <v>27</v>
      </c>
      <c r="L11936" s="2">
        <v>499.76</v>
      </c>
      <c r="M11936" s="2" t="s">
        <v>48</v>
      </c>
      <c r="N11936" s="11">
        <f>L11936/E11936*100</f>
        <v>24.442922821089699</v>
      </c>
      <c r="O11936" s="12" t="str">
        <f>IF(N11936&lt;10,"Low",IF(N11936&lt;20,"Med","High"))</f>
        <v>High</v>
      </c>
      <c r="P11936" s="12">
        <f>sales*discount</f>
        <v>940.51599999999996</v>
      </c>
      <c r="Q11936" s="12">
        <f>sales-Discount_Values</f>
        <v>1104.0839999999998</v>
      </c>
      <c r="R11936" s="12">
        <f>DATEDIF(order_date,delivery_date,"D")</f>
        <v>1</v>
      </c>
      <c r="S11936" s="12"/>
    </row>
    <row r="11937" spans="1:19" ht="14.25" customHeight="1" x14ac:dyDescent="0.35">
      <c r="A11937" s="2" t="s">
        <v>4056</v>
      </c>
      <c r="B11937" s="2">
        <v>104023</v>
      </c>
      <c r="C11937" s="2" t="s">
        <v>41</v>
      </c>
      <c r="D11937" s="2" t="s">
        <v>33</v>
      </c>
      <c r="E11937" s="2">
        <v>4255.54</v>
      </c>
      <c r="F11937" s="2">
        <v>0.28000000000000003</v>
      </c>
      <c r="G11937" s="2">
        <v>1</v>
      </c>
      <c r="H11937" s="3">
        <v>45459</v>
      </c>
      <c r="I11937" s="3">
        <v>45460</v>
      </c>
      <c r="J11937" s="2" t="s">
        <v>21</v>
      </c>
      <c r="K11937" s="2" t="s">
        <v>16</v>
      </c>
      <c r="L11937" s="2">
        <v>1040.22</v>
      </c>
      <c r="M11937" s="2" t="s">
        <v>48</v>
      </c>
      <c r="N11937" s="11">
        <f>L11937/E11937*100</f>
        <v>24.443901361519337</v>
      </c>
      <c r="O11937" s="12" t="str">
        <f>IF(N11937&lt;10,"Low",IF(N11937&lt;20,"Med","High"))</f>
        <v>High</v>
      </c>
      <c r="P11937" s="12">
        <f>sales*discount</f>
        <v>1191.5512000000001</v>
      </c>
      <c r="Q11937" s="12">
        <f>sales-Discount_Values</f>
        <v>3063.9888000000001</v>
      </c>
      <c r="R11937" s="12">
        <f>DATEDIF(order_date,delivery_date,"D")</f>
        <v>1</v>
      </c>
      <c r="S11937" s="12"/>
    </row>
    <row r="11938" spans="1:19" ht="14.25" customHeight="1" x14ac:dyDescent="0.35">
      <c r="A11938" s="2" t="s">
        <v>4484</v>
      </c>
      <c r="B11938" s="2">
        <v>104451</v>
      </c>
      <c r="C11938" s="2" t="s">
        <v>19</v>
      </c>
      <c r="D11938" s="2" t="s">
        <v>14</v>
      </c>
      <c r="E11938" s="2">
        <v>163.51</v>
      </c>
      <c r="F11938" s="2">
        <v>0.12</v>
      </c>
      <c r="G11938" s="2">
        <v>1</v>
      </c>
      <c r="H11938" s="3">
        <v>45274</v>
      </c>
      <c r="I11938" s="3">
        <v>45275</v>
      </c>
      <c r="J11938" s="2" t="s">
        <v>15</v>
      </c>
      <c r="K11938" s="2" t="s">
        <v>16</v>
      </c>
      <c r="L11938" s="2">
        <v>39.97</v>
      </c>
      <c r="M11938" s="2" t="s">
        <v>48</v>
      </c>
      <c r="N11938" s="11">
        <f>L11938/E11938*100</f>
        <v>24.444988074123909</v>
      </c>
      <c r="O11938" s="12" t="str">
        <f>IF(N11938&lt;10,"Low",IF(N11938&lt;20,"Med","High"))</f>
        <v>High</v>
      </c>
      <c r="P11938" s="12">
        <f>sales*discount</f>
        <v>19.621199999999998</v>
      </c>
      <c r="Q11938" s="12">
        <f>sales-Discount_Values</f>
        <v>143.8888</v>
      </c>
      <c r="R11938" s="12">
        <f>DATEDIF(order_date,delivery_date,"D")</f>
        <v>1</v>
      </c>
      <c r="S11938" s="12"/>
    </row>
    <row r="11939" spans="1:19" ht="14.25" customHeight="1" x14ac:dyDescent="0.35">
      <c r="A11939" s="2" t="s">
        <v>5690</v>
      </c>
      <c r="B11939" s="2">
        <v>105657</v>
      </c>
      <c r="C11939" s="2" t="s">
        <v>13</v>
      </c>
      <c r="D11939" s="2" t="s">
        <v>14</v>
      </c>
      <c r="E11939" s="2">
        <v>542.88</v>
      </c>
      <c r="F11939" s="2">
        <v>0.49</v>
      </c>
      <c r="G11939" s="2">
        <v>1</v>
      </c>
      <c r="H11939" s="3">
        <v>44967</v>
      </c>
      <c r="I11939" s="3">
        <v>44972</v>
      </c>
      <c r="J11939" s="2" t="s">
        <v>31</v>
      </c>
      <c r="K11939" s="2" t="s">
        <v>16</v>
      </c>
      <c r="L11939" s="2">
        <v>132.71</v>
      </c>
      <c r="M11939" s="2" t="s">
        <v>17</v>
      </c>
      <c r="N11939" s="11">
        <f>L11939/E11939*100</f>
        <v>24.445549661066902</v>
      </c>
      <c r="O11939" s="12" t="str">
        <f>IF(N11939&lt;10,"Low",IF(N11939&lt;20,"Med","High"))</f>
        <v>High</v>
      </c>
      <c r="P11939" s="12">
        <f>sales*discount</f>
        <v>266.01119999999997</v>
      </c>
      <c r="Q11939" s="12">
        <f>sales-Discount_Values</f>
        <v>276.86880000000002</v>
      </c>
      <c r="R11939" s="12">
        <f>DATEDIF(order_date,delivery_date,"D")</f>
        <v>5</v>
      </c>
      <c r="S11939" s="12"/>
    </row>
    <row r="11940" spans="1:19" ht="14.25" customHeight="1" x14ac:dyDescent="0.35">
      <c r="A11940" s="2" t="s">
        <v>8507</v>
      </c>
      <c r="B11940" s="2">
        <v>108474</v>
      </c>
      <c r="C11940" s="2" t="s">
        <v>25</v>
      </c>
      <c r="D11940" s="2" t="s">
        <v>20</v>
      </c>
      <c r="E11940" s="2">
        <v>4250.7</v>
      </c>
      <c r="F11940" s="2">
        <v>0.2</v>
      </c>
      <c r="G11940" s="2">
        <v>2</v>
      </c>
      <c r="H11940" s="3">
        <v>45164</v>
      </c>
      <c r="I11940" s="3">
        <v>45170</v>
      </c>
      <c r="J11940" s="2" t="s">
        <v>31</v>
      </c>
      <c r="K11940" s="2" t="s">
        <v>22</v>
      </c>
      <c r="L11940" s="2">
        <v>1039.1400000000001</v>
      </c>
      <c r="M11940" s="2" t="s">
        <v>17</v>
      </c>
      <c r="N11940" s="11">
        <f>L11940/E11940*100</f>
        <v>24.446326487402079</v>
      </c>
      <c r="O11940" s="12" t="str">
        <f>IF(N11940&lt;10,"Low",IF(N11940&lt;20,"Med","High"))</f>
        <v>High</v>
      </c>
      <c r="P11940" s="12">
        <f>sales*discount</f>
        <v>850.14</v>
      </c>
      <c r="Q11940" s="12">
        <f>sales-Discount_Values</f>
        <v>3400.56</v>
      </c>
      <c r="R11940" s="12">
        <f>DATEDIF(order_date,delivery_date,"D")</f>
        <v>6</v>
      </c>
      <c r="S11940" s="12"/>
    </row>
    <row r="11941" spans="1:19" ht="14.25" customHeight="1" x14ac:dyDescent="0.35">
      <c r="A11941" s="2" t="s">
        <v>7577</v>
      </c>
      <c r="B11941" s="2">
        <v>107544</v>
      </c>
      <c r="C11941" s="2" t="s">
        <v>19</v>
      </c>
      <c r="D11941" s="2" t="s">
        <v>20</v>
      </c>
      <c r="E11941" s="2">
        <v>3283.25</v>
      </c>
      <c r="F11941" s="2">
        <v>0.03</v>
      </c>
      <c r="G11941" s="2">
        <v>2</v>
      </c>
      <c r="H11941" s="3">
        <v>45351</v>
      </c>
      <c r="I11941" s="3">
        <v>45353</v>
      </c>
      <c r="J11941" s="2" t="s">
        <v>31</v>
      </c>
      <c r="K11941" s="2" t="s">
        <v>22</v>
      </c>
      <c r="L11941" s="2">
        <v>802.64</v>
      </c>
      <c r="M11941" s="2" t="s">
        <v>23</v>
      </c>
      <c r="N11941" s="11">
        <f>L11941/E11941*100</f>
        <v>24.446508794639456</v>
      </c>
      <c r="O11941" s="12" t="str">
        <f>IF(N11941&lt;10,"Low",IF(N11941&lt;20,"Med","High"))</f>
        <v>High</v>
      </c>
      <c r="P11941" s="12">
        <f>sales*discount</f>
        <v>98.497500000000002</v>
      </c>
      <c r="Q11941" s="12">
        <f>sales-Discount_Values</f>
        <v>3184.7525000000001</v>
      </c>
      <c r="R11941" s="12">
        <f>DATEDIF(order_date,delivery_date,"D")</f>
        <v>2</v>
      </c>
      <c r="S11941" s="12"/>
    </row>
    <row r="11942" spans="1:19" ht="14.25" customHeight="1" x14ac:dyDescent="0.35">
      <c r="A11942" s="2" t="s">
        <v>12692</v>
      </c>
      <c r="B11942" s="2">
        <v>112659</v>
      </c>
      <c r="C11942" s="2" t="s">
        <v>25</v>
      </c>
      <c r="D11942" s="2" t="s">
        <v>26</v>
      </c>
      <c r="E11942" s="2">
        <v>2819.24</v>
      </c>
      <c r="F11942" s="2">
        <v>0.26</v>
      </c>
      <c r="G11942" s="2">
        <v>6</v>
      </c>
      <c r="H11942" s="3">
        <v>45025</v>
      </c>
      <c r="I11942" s="3">
        <v>45030</v>
      </c>
      <c r="J11942" s="2" t="s">
        <v>15</v>
      </c>
      <c r="K11942" s="2" t="s">
        <v>27</v>
      </c>
      <c r="L11942" s="2">
        <v>689.22</v>
      </c>
      <c r="M11942" s="2" t="s">
        <v>39</v>
      </c>
      <c r="N11942" s="11">
        <f>L11942/E11942*100</f>
        <v>24.447014088903394</v>
      </c>
      <c r="O11942" s="12" t="str">
        <f>IF(N11942&lt;10,"Low",IF(N11942&lt;20,"Med","High"))</f>
        <v>High</v>
      </c>
      <c r="P11942" s="12">
        <f>sales*discount</f>
        <v>733.00239999999997</v>
      </c>
      <c r="Q11942" s="12">
        <f>sales-Discount_Values</f>
        <v>2086.2375999999999</v>
      </c>
      <c r="R11942" s="12">
        <f>DATEDIF(order_date,delivery_date,"D")</f>
        <v>5</v>
      </c>
      <c r="S11942" s="12"/>
    </row>
    <row r="11943" spans="1:19" ht="14.25" customHeight="1" x14ac:dyDescent="0.35">
      <c r="A11943" s="2" t="s">
        <v>13727</v>
      </c>
      <c r="B11943" s="2">
        <v>113694</v>
      </c>
      <c r="C11943" s="2" t="s">
        <v>19</v>
      </c>
      <c r="D11943" s="2" t="s">
        <v>20</v>
      </c>
      <c r="E11943" s="2">
        <v>2735.95</v>
      </c>
      <c r="F11943" s="2">
        <v>0.25</v>
      </c>
      <c r="G11943" s="2">
        <v>9</v>
      </c>
      <c r="H11943" s="3">
        <v>45092</v>
      </c>
      <c r="I11943" s="3">
        <v>45098</v>
      </c>
      <c r="J11943" s="2" t="s">
        <v>21</v>
      </c>
      <c r="K11943" s="2" t="s">
        <v>16</v>
      </c>
      <c r="L11943" s="2">
        <v>668.87</v>
      </c>
      <c r="M11943" s="2" t="s">
        <v>48</v>
      </c>
      <c r="N11943" s="11">
        <f>L11943/E11943*100</f>
        <v>24.447449697545647</v>
      </c>
      <c r="O11943" s="12" t="str">
        <f>IF(N11943&lt;10,"Low",IF(N11943&lt;20,"Med","High"))</f>
        <v>High</v>
      </c>
      <c r="P11943" s="12">
        <f>sales*discount</f>
        <v>683.98749999999995</v>
      </c>
      <c r="Q11943" s="12">
        <f>sales-Discount_Values</f>
        <v>2051.9624999999996</v>
      </c>
      <c r="R11943" s="12">
        <f>DATEDIF(order_date,delivery_date,"D")</f>
        <v>6</v>
      </c>
      <c r="S11943" s="12"/>
    </row>
    <row r="11944" spans="1:19" ht="14.25" customHeight="1" x14ac:dyDescent="0.35">
      <c r="A11944" s="2" t="s">
        <v>12706</v>
      </c>
      <c r="B11944" s="2">
        <v>112673</v>
      </c>
      <c r="C11944" s="2" t="s">
        <v>25</v>
      </c>
      <c r="D11944" s="2" t="s">
        <v>20</v>
      </c>
      <c r="E11944" s="2">
        <v>4864.3599999999997</v>
      </c>
      <c r="F11944" s="2">
        <v>0.31</v>
      </c>
      <c r="G11944" s="2">
        <v>9</v>
      </c>
      <c r="H11944" s="3">
        <v>45382</v>
      </c>
      <c r="I11944" s="3">
        <v>45386</v>
      </c>
      <c r="J11944" s="2" t="s">
        <v>21</v>
      </c>
      <c r="K11944" s="2" t="s">
        <v>22</v>
      </c>
      <c r="L11944" s="2">
        <v>1189.22</v>
      </c>
      <c r="M11944" s="2" t="s">
        <v>28</v>
      </c>
      <c r="N11944" s="11">
        <f>L11944/E11944*100</f>
        <v>24.447614896923749</v>
      </c>
      <c r="O11944" s="12" t="str">
        <f>IF(N11944&lt;10,"Low",IF(N11944&lt;20,"Med","High"))</f>
        <v>High</v>
      </c>
      <c r="P11944" s="12">
        <f>sales*discount</f>
        <v>1507.9515999999999</v>
      </c>
      <c r="Q11944" s="12">
        <f>sales-Discount_Values</f>
        <v>3356.4083999999998</v>
      </c>
      <c r="R11944" s="12">
        <f>DATEDIF(order_date,delivery_date,"D")</f>
        <v>4</v>
      </c>
      <c r="S11944" s="12"/>
    </row>
    <row r="11945" spans="1:19" ht="14.25" customHeight="1" x14ac:dyDescent="0.35">
      <c r="A11945" s="2" t="s">
        <v>3613</v>
      </c>
      <c r="B11945" s="2">
        <v>103580</v>
      </c>
      <c r="C11945" s="2" t="s">
        <v>13</v>
      </c>
      <c r="D11945" s="2" t="s">
        <v>26</v>
      </c>
      <c r="E11945" s="2">
        <v>2425.14</v>
      </c>
      <c r="F11945" s="2">
        <v>0.17</v>
      </c>
      <c r="G11945" s="2">
        <v>9</v>
      </c>
      <c r="H11945" s="3">
        <v>45629</v>
      </c>
      <c r="I11945" s="3">
        <v>45636</v>
      </c>
      <c r="J11945" s="2" t="s">
        <v>15</v>
      </c>
      <c r="K11945" s="2" t="s">
        <v>22</v>
      </c>
      <c r="L11945" s="2">
        <v>592.94000000000005</v>
      </c>
      <c r="M11945" s="2" t="s">
        <v>17</v>
      </c>
      <c r="N11945" s="11">
        <f>L11945/E11945*100</f>
        <v>24.449722490247989</v>
      </c>
      <c r="O11945" s="12" t="str">
        <f>IF(N11945&lt;10,"Low",IF(N11945&lt;20,"Med","High"))</f>
        <v>High</v>
      </c>
      <c r="P11945" s="12">
        <f>sales*discount</f>
        <v>412.27379999999999</v>
      </c>
      <c r="Q11945" s="12">
        <f>sales-Discount_Values</f>
        <v>2012.8661999999999</v>
      </c>
      <c r="R11945" s="12">
        <f>DATEDIF(order_date,delivery_date,"D")</f>
        <v>7</v>
      </c>
      <c r="S11945" s="12"/>
    </row>
    <row r="11946" spans="1:19" ht="14.25" customHeight="1" x14ac:dyDescent="0.35">
      <c r="A11946" s="2" t="s">
        <v>13776</v>
      </c>
      <c r="B11946" s="2">
        <v>113743</v>
      </c>
      <c r="C11946" s="2" t="s">
        <v>13</v>
      </c>
      <c r="D11946" s="2" t="s">
        <v>14</v>
      </c>
      <c r="E11946" s="2">
        <v>3636.59</v>
      </c>
      <c r="F11946" s="2">
        <v>0.21</v>
      </c>
      <c r="G11946" s="2">
        <v>3</v>
      </c>
      <c r="H11946" s="3">
        <v>45206</v>
      </c>
      <c r="I11946" s="3">
        <v>45207</v>
      </c>
      <c r="J11946" s="2" t="s">
        <v>31</v>
      </c>
      <c r="K11946" s="2" t="s">
        <v>16</v>
      </c>
      <c r="L11946" s="2">
        <v>889.14</v>
      </c>
      <c r="M11946" s="2" t="s">
        <v>34</v>
      </c>
      <c r="N11946" s="11">
        <f>L11946/E11946*100</f>
        <v>24.449827998207109</v>
      </c>
      <c r="O11946" s="12" t="str">
        <f>IF(N11946&lt;10,"Low",IF(N11946&lt;20,"Med","High"))</f>
        <v>High</v>
      </c>
      <c r="P11946" s="12">
        <f>sales*discount</f>
        <v>763.68389999999999</v>
      </c>
      <c r="Q11946" s="12">
        <f>sales-Discount_Values</f>
        <v>2872.9061000000002</v>
      </c>
      <c r="R11946" s="12">
        <f>DATEDIF(order_date,delivery_date,"D")</f>
        <v>1</v>
      </c>
      <c r="S11946" s="12"/>
    </row>
    <row r="11947" spans="1:19" ht="14.25" customHeight="1" x14ac:dyDescent="0.35">
      <c r="A11947" s="2" t="s">
        <v>8709</v>
      </c>
      <c r="B11947" s="2">
        <v>108676</v>
      </c>
      <c r="C11947" s="2" t="s">
        <v>19</v>
      </c>
      <c r="D11947" s="2" t="s">
        <v>26</v>
      </c>
      <c r="E11947" s="2">
        <v>4763.51</v>
      </c>
      <c r="F11947" s="2">
        <v>0.27</v>
      </c>
      <c r="G11947" s="2">
        <v>2</v>
      </c>
      <c r="H11947" s="3">
        <v>45373</v>
      </c>
      <c r="I11947" s="3">
        <v>45379</v>
      </c>
      <c r="J11947" s="2" t="s">
        <v>31</v>
      </c>
      <c r="K11947" s="2" t="s">
        <v>27</v>
      </c>
      <c r="L11947" s="2">
        <v>1164.75</v>
      </c>
      <c r="M11947" s="2" t="s">
        <v>23</v>
      </c>
      <c r="N11947" s="11">
        <f>L11947/E11947*100</f>
        <v>24.451507396856517</v>
      </c>
      <c r="O11947" s="12" t="str">
        <f>IF(N11947&lt;10,"Low",IF(N11947&lt;20,"Med","High"))</f>
        <v>High</v>
      </c>
      <c r="P11947" s="12">
        <f>sales*discount</f>
        <v>1286.1477000000002</v>
      </c>
      <c r="Q11947" s="12">
        <f>sales-Discount_Values</f>
        <v>3477.3622999999998</v>
      </c>
      <c r="R11947" s="12">
        <f>DATEDIF(order_date,delivery_date,"D")</f>
        <v>6</v>
      </c>
      <c r="S11947" s="12"/>
    </row>
    <row r="11948" spans="1:19" ht="14.25" customHeight="1" x14ac:dyDescent="0.35">
      <c r="A11948" s="2" t="s">
        <v>3377</v>
      </c>
      <c r="B11948" s="2">
        <v>103344</v>
      </c>
      <c r="C11948" s="2" t="s">
        <v>41</v>
      </c>
      <c r="D11948" s="2" t="s">
        <v>14</v>
      </c>
      <c r="E11948" s="2">
        <v>199.33</v>
      </c>
      <c r="F11948" s="2">
        <v>0.18</v>
      </c>
      <c r="G11948" s="2">
        <v>5</v>
      </c>
      <c r="H11948" s="3">
        <v>45330</v>
      </c>
      <c r="I11948" s="3">
        <v>45335</v>
      </c>
      <c r="J11948" s="2" t="s">
        <v>31</v>
      </c>
      <c r="K11948" s="2" t="s">
        <v>22</v>
      </c>
      <c r="L11948" s="2">
        <v>48.74</v>
      </c>
      <c r="M11948" s="2" t="s">
        <v>48</v>
      </c>
      <c r="N11948" s="11">
        <f>L11948/E11948*100</f>
        <v>24.451913911603874</v>
      </c>
      <c r="O11948" s="12" t="str">
        <f>IF(N11948&lt;10,"Low",IF(N11948&lt;20,"Med","High"))</f>
        <v>High</v>
      </c>
      <c r="P11948" s="12">
        <f>sales*discount</f>
        <v>35.879400000000004</v>
      </c>
      <c r="Q11948" s="12">
        <f>sales-Discount_Values</f>
        <v>163.45060000000001</v>
      </c>
      <c r="R11948" s="12">
        <f>DATEDIF(order_date,delivery_date,"D")</f>
        <v>5</v>
      </c>
      <c r="S11948" s="12"/>
    </row>
    <row r="11949" spans="1:19" ht="14.25" customHeight="1" x14ac:dyDescent="0.35">
      <c r="A11949" s="2" t="s">
        <v>8100</v>
      </c>
      <c r="B11949" s="2">
        <v>108067</v>
      </c>
      <c r="C11949" s="2" t="s">
        <v>25</v>
      </c>
      <c r="D11949" s="2" t="s">
        <v>36</v>
      </c>
      <c r="E11949" s="2">
        <v>4962.46</v>
      </c>
      <c r="F11949" s="2">
        <v>0.17</v>
      </c>
      <c r="G11949" s="2">
        <v>2</v>
      </c>
      <c r="H11949" s="3">
        <v>45501</v>
      </c>
      <c r="I11949" s="3">
        <v>45504</v>
      </c>
      <c r="J11949" s="2" t="s">
        <v>31</v>
      </c>
      <c r="K11949" s="2" t="s">
        <v>16</v>
      </c>
      <c r="L11949" s="2">
        <v>1213.42</v>
      </c>
      <c r="M11949" s="2" t="s">
        <v>28</v>
      </c>
      <c r="N11949" s="11">
        <f>L11949/E11949*100</f>
        <v>24.451985507187967</v>
      </c>
      <c r="O11949" s="12" t="str">
        <f>IF(N11949&lt;10,"Low",IF(N11949&lt;20,"Med","High"))</f>
        <v>High</v>
      </c>
      <c r="P11949" s="12">
        <f>sales*discount</f>
        <v>843.61820000000012</v>
      </c>
      <c r="Q11949" s="12">
        <f>sales-Discount_Values</f>
        <v>4118.8418000000001</v>
      </c>
      <c r="R11949" s="12">
        <f>DATEDIF(order_date,delivery_date,"D")</f>
        <v>3</v>
      </c>
      <c r="S11949" s="12"/>
    </row>
    <row r="11950" spans="1:19" ht="14.25" customHeight="1" x14ac:dyDescent="0.35">
      <c r="A11950" s="2" t="s">
        <v>1853</v>
      </c>
      <c r="B11950" s="2">
        <v>101820</v>
      </c>
      <c r="C11950" s="2" t="s">
        <v>13</v>
      </c>
      <c r="D11950" s="2" t="s">
        <v>26</v>
      </c>
      <c r="E11950" s="2">
        <v>4250.63</v>
      </c>
      <c r="F11950" s="2">
        <v>0.26</v>
      </c>
      <c r="G11950" s="2">
        <v>8</v>
      </c>
      <c r="H11950" s="3">
        <v>45570</v>
      </c>
      <c r="I11950" s="3">
        <v>45573</v>
      </c>
      <c r="J11950" s="2" t="s">
        <v>21</v>
      </c>
      <c r="K11950" s="2" t="s">
        <v>16</v>
      </c>
      <c r="L11950" s="2">
        <v>1039.3900000000001</v>
      </c>
      <c r="M11950" s="2" t="s">
        <v>17</v>
      </c>
      <c r="N11950" s="11">
        <f>L11950/E11950*100</f>
        <v>24.452610554200202</v>
      </c>
      <c r="O11950" s="12" t="str">
        <f>IF(N11950&lt;10,"Low",IF(N11950&lt;20,"Med","High"))</f>
        <v>High</v>
      </c>
      <c r="P11950" s="12">
        <f>sales*discount</f>
        <v>1105.1638</v>
      </c>
      <c r="Q11950" s="12">
        <f>sales-Discount_Values</f>
        <v>3145.4661999999998</v>
      </c>
      <c r="R11950" s="12">
        <f>DATEDIF(order_date,delivery_date,"D")</f>
        <v>3</v>
      </c>
      <c r="S11950" s="12"/>
    </row>
    <row r="11951" spans="1:19" ht="14.25" customHeight="1" x14ac:dyDescent="0.35">
      <c r="A11951" s="2" t="s">
        <v>3833</v>
      </c>
      <c r="B11951" s="2">
        <v>103800</v>
      </c>
      <c r="C11951" s="2" t="s">
        <v>19</v>
      </c>
      <c r="D11951" s="2" t="s">
        <v>14</v>
      </c>
      <c r="E11951" s="2">
        <v>3673.67</v>
      </c>
      <c r="F11951" s="2">
        <v>0.35</v>
      </c>
      <c r="G11951" s="2">
        <v>3</v>
      </c>
      <c r="H11951" s="3">
        <v>45590</v>
      </c>
      <c r="I11951" s="3">
        <v>45597</v>
      </c>
      <c r="J11951" s="2" t="s">
        <v>21</v>
      </c>
      <c r="K11951" s="2" t="s">
        <v>27</v>
      </c>
      <c r="L11951" s="2">
        <v>898.48</v>
      </c>
      <c r="M11951" s="2" t="s">
        <v>28</v>
      </c>
      <c r="N11951" s="11">
        <f>L11951/E11951*100</f>
        <v>24.457286582627184</v>
      </c>
      <c r="O11951" s="12" t="str">
        <f>IF(N11951&lt;10,"Low",IF(N11951&lt;20,"Med","High"))</f>
        <v>High</v>
      </c>
      <c r="P11951" s="12">
        <f>sales*discount</f>
        <v>1285.7845</v>
      </c>
      <c r="Q11951" s="12">
        <f>sales-Discount_Values</f>
        <v>2387.8855000000003</v>
      </c>
      <c r="R11951" s="12">
        <f>DATEDIF(order_date,delivery_date,"D")</f>
        <v>7</v>
      </c>
      <c r="S11951" s="12"/>
    </row>
    <row r="11952" spans="1:19" ht="14.25" customHeight="1" x14ac:dyDescent="0.35">
      <c r="A11952" s="2" t="s">
        <v>13514</v>
      </c>
      <c r="B11952" s="2">
        <v>113481</v>
      </c>
      <c r="C11952" s="2" t="s">
        <v>41</v>
      </c>
      <c r="D11952" s="2" t="s">
        <v>26</v>
      </c>
      <c r="E11952" s="2">
        <v>4116.88</v>
      </c>
      <c r="F11952" s="2">
        <v>0.25</v>
      </c>
      <c r="G11952" s="2">
        <v>5</v>
      </c>
      <c r="H11952" s="3">
        <v>45203</v>
      </c>
      <c r="I11952" s="3">
        <v>45204</v>
      </c>
      <c r="J11952" s="2" t="s">
        <v>15</v>
      </c>
      <c r="K11952" s="2" t="s">
        <v>22</v>
      </c>
      <c r="L11952" s="2">
        <v>1007.02</v>
      </c>
      <c r="M11952" s="2" t="s">
        <v>28</v>
      </c>
      <c r="N11952" s="11">
        <f>L11952/E11952*100</f>
        <v>24.460756689531877</v>
      </c>
      <c r="O11952" s="12" t="str">
        <f>IF(N11952&lt;10,"Low",IF(N11952&lt;20,"Med","High"))</f>
        <v>High</v>
      </c>
      <c r="P11952" s="12">
        <f>sales*discount</f>
        <v>1029.22</v>
      </c>
      <c r="Q11952" s="12">
        <f>sales-Discount_Values</f>
        <v>3087.66</v>
      </c>
      <c r="R11952" s="12">
        <f>DATEDIF(order_date,delivery_date,"D")</f>
        <v>1</v>
      </c>
      <c r="S11952" s="12"/>
    </row>
    <row r="11953" spans="1:19" ht="14.25" customHeight="1" x14ac:dyDescent="0.35">
      <c r="A11953" s="2" t="s">
        <v>13337</v>
      </c>
      <c r="B11953" s="2">
        <v>113304</v>
      </c>
      <c r="C11953" s="2" t="s">
        <v>19</v>
      </c>
      <c r="D11953" s="2" t="s">
        <v>36</v>
      </c>
      <c r="E11953" s="2">
        <v>1025.0899999999999</v>
      </c>
      <c r="F11953" s="2">
        <v>0.19</v>
      </c>
      <c r="G11953" s="2">
        <v>2</v>
      </c>
      <c r="H11953" s="3">
        <v>45123</v>
      </c>
      <c r="I11953" s="3">
        <v>45128</v>
      </c>
      <c r="J11953" s="2" t="s">
        <v>21</v>
      </c>
      <c r="K11953" s="2" t="s">
        <v>16</v>
      </c>
      <c r="L11953" s="2">
        <v>250.75</v>
      </c>
      <c r="M11953" s="2" t="s">
        <v>39</v>
      </c>
      <c r="N11953" s="11">
        <f>L11953/E11953*100</f>
        <v>24.46126681559668</v>
      </c>
      <c r="O11953" s="12" t="str">
        <f>IF(N11953&lt;10,"Low",IF(N11953&lt;20,"Med","High"))</f>
        <v>High</v>
      </c>
      <c r="P11953" s="12">
        <f>sales*discount</f>
        <v>194.7671</v>
      </c>
      <c r="Q11953" s="12">
        <f>sales-Discount_Values</f>
        <v>830.32289999999989</v>
      </c>
      <c r="R11953" s="12">
        <f>DATEDIF(order_date,delivery_date,"D")</f>
        <v>5</v>
      </c>
      <c r="S11953" s="12"/>
    </row>
    <row r="11954" spans="1:19" ht="14.25" customHeight="1" x14ac:dyDescent="0.35">
      <c r="A11954" s="2" t="s">
        <v>12671</v>
      </c>
      <c r="B11954" s="2">
        <v>112638</v>
      </c>
      <c r="C11954" s="2" t="s">
        <v>41</v>
      </c>
      <c r="D11954" s="2" t="s">
        <v>20</v>
      </c>
      <c r="E11954" s="2">
        <v>936.2</v>
      </c>
      <c r="F11954" s="2">
        <v>0.4</v>
      </c>
      <c r="G11954" s="2">
        <v>3</v>
      </c>
      <c r="H11954" s="3">
        <v>45527</v>
      </c>
      <c r="I11954" s="3">
        <v>45530</v>
      </c>
      <c r="J11954" s="2" t="s">
        <v>31</v>
      </c>
      <c r="K11954" s="2" t="s">
        <v>22</v>
      </c>
      <c r="L11954" s="2">
        <v>229.02</v>
      </c>
      <c r="M11954" s="2" t="s">
        <v>39</v>
      </c>
      <c r="N11954" s="11">
        <f>L11954/E11954*100</f>
        <v>24.46272164067507</v>
      </c>
      <c r="O11954" s="12" t="str">
        <f>IF(N11954&lt;10,"Low",IF(N11954&lt;20,"Med","High"))</f>
        <v>High</v>
      </c>
      <c r="P11954" s="12">
        <f>sales*discount</f>
        <v>374.48</v>
      </c>
      <c r="Q11954" s="12">
        <f>sales-Discount_Values</f>
        <v>561.72</v>
      </c>
      <c r="R11954" s="12">
        <f>DATEDIF(order_date,delivery_date,"D")</f>
        <v>3</v>
      </c>
      <c r="S11954" s="12"/>
    </row>
    <row r="11955" spans="1:19" ht="14.25" customHeight="1" x14ac:dyDescent="0.35">
      <c r="A11955" s="2" t="s">
        <v>11875</v>
      </c>
      <c r="B11955" s="2">
        <v>111842</v>
      </c>
      <c r="C11955" s="2" t="s">
        <v>13</v>
      </c>
      <c r="D11955" s="2" t="s">
        <v>36</v>
      </c>
      <c r="E11955" s="2">
        <v>2443.42</v>
      </c>
      <c r="F11955" s="2">
        <v>0.28999999999999998</v>
      </c>
      <c r="G11955" s="2">
        <v>4</v>
      </c>
      <c r="H11955" s="3">
        <v>45467</v>
      </c>
      <c r="I11955" s="3">
        <v>45471</v>
      </c>
      <c r="J11955" s="2" t="s">
        <v>15</v>
      </c>
      <c r="K11955" s="2" t="s">
        <v>16</v>
      </c>
      <c r="L11955" s="2">
        <v>597.75</v>
      </c>
      <c r="M11955" s="2" t="s">
        <v>28</v>
      </c>
      <c r="N11955" s="11">
        <f>L11955/E11955*100</f>
        <v>24.46366158908415</v>
      </c>
      <c r="O11955" s="12" t="str">
        <f>IF(N11955&lt;10,"Low",IF(N11955&lt;20,"Med","High"))</f>
        <v>High</v>
      </c>
      <c r="P11955" s="12">
        <f>sales*discount</f>
        <v>708.59179999999992</v>
      </c>
      <c r="Q11955" s="12">
        <f>sales-Discount_Values</f>
        <v>1734.8282000000002</v>
      </c>
      <c r="R11955" s="12">
        <f>DATEDIF(order_date,delivery_date,"D")</f>
        <v>4</v>
      </c>
      <c r="S11955" s="12"/>
    </row>
    <row r="11956" spans="1:19" ht="14.25" customHeight="1" x14ac:dyDescent="0.35">
      <c r="A11956" s="2" t="s">
        <v>6893</v>
      </c>
      <c r="B11956" s="2">
        <v>106860</v>
      </c>
      <c r="C11956" s="2" t="s">
        <v>25</v>
      </c>
      <c r="D11956" s="2" t="s">
        <v>33</v>
      </c>
      <c r="E11956" s="2">
        <v>2132.5</v>
      </c>
      <c r="F11956" s="2">
        <v>0.16</v>
      </c>
      <c r="G11956" s="2">
        <v>2</v>
      </c>
      <c r="H11956" s="3">
        <v>45188</v>
      </c>
      <c r="I11956" s="3">
        <v>45190</v>
      </c>
      <c r="J11956" s="2" t="s">
        <v>15</v>
      </c>
      <c r="K11956" s="2" t="s">
        <v>22</v>
      </c>
      <c r="L11956" s="2">
        <v>521.70000000000005</v>
      </c>
      <c r="M11956" s="2" t="s">
        <v>23</v>
      </c>
      <c r="N11956" s="11">
        <f>L11956/E11956*100</f>
        <v>24.464243845252053</v>
      </c>
      <c r="O11956" s="12" t="str">
        <f>IF(N11956&lt;10,"Low",IF(N11956&lt;20,"Med","High"))</f>
        <v>High</v>
      </c>
      <c r="P11956" s="12">
        <f>sales*discount</f>
        <v>341.2</v>
      </c>
      <c r="Q11956" s="12">
        <f>sales-Discount_Values</f>
        <v>1791.3</v>
      </c>
      <c r="R11956" s="12">
        <f>DATEDIF(order_date,delivery_date,"D")</f>
        <v>2</v>
      </c>
      <c r="S11956" s="12"/>
    </row>
    <row r="11957" spans="1:19" ht="14.25" customHeight="1" x14ac:dyDescent="0.35">
      <c r="A11957" s="2" t="s">
        <v>1504</v>
      </c>
      <c r="B11957" s="2">
        <v>101471</v>
      </c>
      <c r="C11957" s="2" t="s">
        <v>41</v>
      </c>
      <c r="D11957" s="2" t="s">
        <v>36</v>
      </c>
      <c r="E11957" s="2">
        <v>2522.87</v>
      </c>
      <c r="F11957" s="2">
        <v>0.06</v>
      </c>
      <c r="G11957" s="2">
        <v>4</v>
      </c>
      <c r="H11957" s="3">
        <v>45299</v>
      </c>
      <c r="I11957" s="3">
        <v>45301</v>
      </c>
      <c r="J11957" s="2" t="s">
        <v>21</v>
      </c>
      <c r="K11957" s="2" t="s">
        <v>22</v>
      </c>
      <c r="L11957" s="2">
        <v>617.23</v>
      </c>
      <c r="M11957" s="2" t="s">
        <v>17</v>
      </c>
      <c r="N11957" s="11">
        <f>L11957/E11957*100</f>
        <v>24.465390606729638</v>
      </c>
      <c r="O11957" s="12" t="str">
        <f>IF(N11957&lt;10,"Low",IF(N11957&lt;20,"Med","High"))</f>
        <v>High</v>
      </c>
      <c r="P11957" s="12">
        <f>sales*discount</f>
        <v>151.37219999999999</v>
      </c>
      <c r="Q11957" s="12">
        <f>sales-Discount_Values</f>
        <v>2371.4978000000001</v>
      </c>
      <c r="R11957" s="12">
        <f>DATEDIF(order_date,delivery_date,"D")</f>
        <v>2</v>
      </c>
      <c r="S11957" s="12"/>
    </row>
    <row r="11958" spans="1:19" ht="14.25" customHeight="1" x14ac:dyDescent="0.35">
      <c r="A11958" s="2" t="s">
        <v>3365</v>
      </c>
      <c r="B11958" s="2">
        <v>103332</v>
      </c>
      <c r="C11958" s="2" t="s">
        <v>41</v>
      </c>
      <c r="D11958" s="2" t="s">
        <v>20</v>
      </c>
      <c r="E11958" s="2">
        <v>1404.49</v>
      </c>
      <c r="F11958" s="2">
        <v>0.23</v>
      </c>
      <c r="G11958" s="2">
        <v>9</v>
      </c>
      <c r="H11958" s="3">
        <v>45413</v>
      </c>
      <c r="I11958" s="3">
        <v>45418</v>
      </c>
      <c r="J11958" s="2" t="s">
        <v>31</v>
      </c>
      <c r="K11958" s="2" t="s">
        <v>16</v>
      </c>
      <c r="L11958" s="2">
        <v>343.63</v>
      </c>
      <c r="M11958" s="2" t="s">
        <v>28</v>
      </c>
      <c r="N11958" s="11">
        <f>L11958/E11958*100</f>
        <v>24.466532335580887</v>
      </c>
      <c r="O11958" s="12" t="str">
        <f>IF(N11958&lt;10,"Low",IF(N11958&lt;20,"Med","High"))</f>
        <v>High</v>
      </c>
      <c r="P11958" s="12">
        <f>sales*discount</f>
        <v>323.03270000000003</v>
      </c>
      <c r="Q11958" s="12">
        <f>sales-Discount_Values</f>
        <v>1081.4573</v>
      </c>
      <c r="R11958" s="12">
        <f>DATEDIF(order_date,delivery_date,"D")</f>
        <v>5</v>
      </c>
      <c r="S11958" s="12"/>
    </row>
    <row r="11959" spans="1:19" ht="14.25" customHeight="1" x14ac:dyDescent="0.35">
      <c r="A11959" s="2" t="s">
        <v>4796</v>
      </c>
      <c r="B11959" s="2">
        <v>104763</v>
      </c>
      <c r="C11959" s="2" t="s">
        <v>19</v>
      </c>
      <c r="D11959" s="2" t="s">
        <v>26</v>
      </c>
      <c r="E11959" s="2">
        <v>535.04999999999995</v>
      </c>
      <c r="F11959" s="2">
        <v>0.47</v>
      </c>
      <c r="G11959" s="2">
        <v>6</v>
      </c>
      <c r="H11959" s="3">
        <v>45165</v>
      </c>
      <c r="I11959" s="3">
        <v>45171</v>
      </c>
      <c r="J11959" s="2" t="s">
        <v>21</v>
      </c>
      <c r="K11959" s="2" t="s">
        <v>22</v>
      </c>
      <c r="L11959" s="2">
        <v>130.91</v>
      </c>
      <c r="M11959" s="2" t="s">
        <v>23</v>
      </c>
      <c r="N11959" s="11">
        <f>L11959/E11959*100</f>
        <v>24.466872254929449</v>
      </c>
      <c r="O11959" s="12" t="str">
        <f>IF(N11959&lt;10,"Low",IF(N11959&lt;20,"Med","High"))</f>
        <v>High</v>
      </c>
      <c r="P11959" s="12">
        <f>sales*discount</f>
        <v>251.47349999999997</v>
      </c>
      <c r="Q11959" s="12">
        <f>sales-Discount_Values</f>
        <v>283.57650000000001</v>
      </c>
      <c r="R11959" s="12">
        <f>DATEDIF(order_date,delivery_date,"D")</f>
        <v>6</v>
      </c>
      <c r="S11959" s="12"/>
    </row>
    <row r="11960" spans="1:19" ht="14.25" customHeight="1" x14ac:dyDescent="0.35">
      <c r="A11960" s="2" t="s">
        <v>5052</v>
      </c>
      <c r="B11960" s="2">
        <v>105019</v>
      </c>
      <c r="C11960" s="2" t="s">
        <v>19</v>
      </c>
      <c r="D11960" s="2" t="s">
        <v>20</v>
      </c>
      <c r="E11960" s="2">
        <v>4245.83</v>
      </c>
      <c r="F11960" s="2">
        <v>0.16</v>
      </c>
      <c r="G11960" s="2">
        <v>5</v>
      </c>
      <c r="H11960" s="3">
        <v>45272</v>
      </c>
      <c r="I11960" s="3">
        <v>45275</v>
      </c>
      <c r="J11960" s="2" t="s">
        <v>21</v>
      </c>
      <c r="K11960" s="2" t="s">
        <v>16</v>
      </c>
      <c r="L11960" s="2">
        <v>1038.93</v>
      </c>
      <c r="M11960" s="2" t="s">
        <v>34</v>
      </c>
      <c r="N11960" s="11">
        <f>L11960/E11960*100</f>
        <v>24.469420584432257</v>
      </c>
      <c r="O11960" s="12" t="str">
        <f>IF(N11960&lt;10,"Low",IF(N11960&lt;20,"Med","High"))</f>
        <v>High</v>
      </c>
      <c r="P11960" s="12">
        <f>sales*discount</f>
        <v>679.33280000000002</v>
      </c>
      <c r="Q11960" s="12">
        <f>sales-Discount_Values</f>
        <v>3566.4971999999998</v>
      </c>
      <c r="R11960" s="12">
        <f>DATEDIF(order_date,delivery_date,"D")</f>
        <v>3</v>
      </c>
      <c r="S11960" s="12"/>
    </row>
    <row r="11961" spans="1:19" ht="14.25" customHeight="1" x14ac:dyDescent="0.35">
      <c r="A11961" s="2" t="s">
        <v>9794</v>
      </c>
      <c r="B11961" s="2">
        <v>109761</v>
      </c>
      <c r="C11961" s="2" t="s">
        <v>19</v>
      </c>
      <c r="D11961" s="2" t="s">
        <v>33</v>
      </c>
      <c r="E11961" s="2">
        <v>1529.55</v>
      </c>
      <c r="F11961" s="2">
        <v>7.0000000000000007E-2</v>
      </c>
      <c r="G11961" s="2">
        <v>7</v>
      </c>
      <c r="H11961" s="3">
        <v>45141</v>
      </c>
      <c r="I11961" s="3">
        <v>45144</v>
      </c>
      <c r="J11961" s="2" t="s">
        <v>21</v>
      </c>
      <c r="K11961" s="2" t="s">
        <v>22</v>
      </c>
      <c r="L11961" s="2">
        <v>374.28</v>
      </c>
      <c r="M11961" s="2" t="s">
        <v>17</v>
      </c>
      <c r="N11961" s="11">
        <f>L11961/E11961*100</f>
        <v>24.469942139845053</v>
      </c>
      <c r="O11961" s="12" t="str">
        <f>IF(N11961&lt;10,"Low",IF(N11961&lt;20,"Med","High"))</f>
        <v>High</v>
      </c>
      <c r="P11961" s="12">
        <f>sales*discount</f>
        <v>107.0685</v>
      </c>
      <c r="Q11961" s="12">
        <f>sales-Discount_Values</f>
        <v>1422.4814999999999</v>
      </c>
      <c r="R11961" s="12">
        <f>DATEDIF(order_date,delivery_date,"D")</f>
        <v>3</v>
      </c>
      <c r="S11961" s="12"/>
    </row>
    <row r="11962" spans="1:19" ht="14.25" customHeight="1" x14ac:dyDescent="0.35">
      <c r="A11962" s="2" t="s">
        <v>12861</v>
      </c>
      <c r="B11962" s="2">
        <v>112828</v>
      </c>
      <c r="C11962" s="2" t="s">
        <v>25</v>
      </c>
      <c r="D11962" s="2" t="s">
        <v>14</v>
      </c>
      <c r="E11962" s="2">
        <v>1288.68</v>
      </c>
      <c r="F11962" s="2">
        <v>0.26</v>
      </c>
      <c r="G11962" s="2">
        <v>2</v>
      </c>
      <c r="H11962" s="3">
        <v>45114</v>
      </c>
      <c r="I11962" s="3">
        <v>45120</v>
      </c>
      <c r="J11962" s="2" t="s">
        <v>21</v>
      </c>
      <c r="K11962" s="2" t="s">
        <v>22</v>
      </c>
      <c r="L11962" s="2">
        <v>315.36</v>
      </c>
      <c r="M11962" s="2" t="s">
        <v>48</v>
      </c>
      <c r="N11962" s="11">
        <f>L11962/E11962*100</f>
        <v>24.471552286060156</v>
      </c>
      <c r="O11962" s="12" t="str">
        <f>IF(N11962&lt;10,"Low",IF(N11962&lt;20,"Med","High"))</f>
        <v>High</v>
      </c>
      <c r="P11962" s="12">
        <f>sales*discount</f>
        <v>335.05680000000001</v>
      </c>
      <c r="Q11962" s="12">
        <f>sales-Discount_Values</f>
        <v>953.6232</v>
      </c>
      <c r="R11962" s="12">
        <f>DATEDIF(order_date,delivery_date,"D")</f>
        <v>6</v>
      </c>
      <c r="S11962" s="12"/>
    </row>
    <row r="11963" spans="1:19" ht="14.25" customHeight="1" x14ac:dyDescent="0.35">
      <c r="A11963" s="2" t="s">
        <v>3033</v>
      </c>
      <c r="B11963" s="2">
        <v>103000</v>
      </c>
      <c r="C11963" s="2" t="s">
        <v>19</v>
      </c>
      <c r="D11963" s="2" t="s">
        <v>20</v>
      </c>
      <c r="E11963" s="2">
        <v>501.27</v>
      </c>
      <c r="F11963" s="2">
        <v>0.27</v>
      </c>
      <c r="G11963" s="2">
        <v>7</v>
      </c>
      <c r="H11963" s="3">
        <v>45174</v>
      </c>
      <c r="I11963" s="3">
        <v>45177</v>
      </c>
      <c r="J11963" s="2" t="s">
        <v>15</v>
      </c>
      <c r="K11963" s="2" t="s">
        <v>22</v>
      </c>
      <c r="L11963" s="2">
        <v>122.67</v>
      </c>
      <c r="M11963" s="2" t="s">
        <v>48</v>
      </c>
      <c r="N11963" s="11">
        <f>L11963/E11963*100</f>
        <v>24.471841522532767</v>
      </c>
      <c r="O11963" s="12" t="str">
        <f>IF(N11963&lt;10,"Low",IF(N11963&lt;20,"Med","High"))</f>
        <v>High</v>
      </c>
      <c r="P11963" s="12">
        <f>sales*discount</f>
        <v>135.34290000000001</v>
      </c>
      <c r="Q11963" s="12">
        <f>sales-Discount_Values</f>
        <v>365.9271</v>
      </c>
      <c r="R11963" s="12">
        <f>DATEDIF(order_date,delivery_date,"D")</f>
        <v>3</v>
      </c>
      <c r="S11963" s="12"/>
    </row>
    <row r="11964" spans="1:19" ht="14.25" customHeight="1" x14ac:dyDescent="0.35">
      <c r="A11964" s="2" t="s">
        <v>15293</v>
      </c>
      <c r="B11964" s="2">
        <v>115260</v>
      </c>
      <c r="C11964" s="2" t="s">
        <v>19</v>
      </c>
      <c r="D11964" s="2" t="s">
        <v>36</v>
      </c>
      <c r="E11964" s="2">
        <v>226.09</v>
      </c>
      <c r="F11964" s="2">
        <v>0.43</v>
      </c>
      <c r="G11964" s="2">
        <v>7</v>
      </c>
      <c r="H11964" s="3">
        <v>45139</v>
      </c>
      <c r="I11964" s="3">
        <v>45145</v>
      </c>
      <c r="J11964" s="2" t="s">
        <v>31</v>
      </c>
      <c r="K11964" s="2" t="s">
        <v>22</v>
      </c>
      <c r="L11964" s="2">
        <v>55.33</v>
      </c>
      <c r="M11964" s="2" t="s">
        <v>17</v>
      </c>
      <c r="N11964" s="11">
        <f>L11964/E11964*100</f>
        <v>24.472555177141846</v>
      </c>
      <c r="O11964" s="12" t="str">
        <f>IF(N11964&lt;10,"Low",IF(N11964&lt;20,"Med","High"))</f>
        <v>High</v>
      </c>
      <c r="P11964" s="12">
        <f>sales*discount</f>
        <v>97.218699999999998</v>
      </c>
      <c r="Q11964" s="12">
        <f>sales-Discount_Values</f>
        <v>128.87130000000002</v>
      </c>
      <c r="R11964" s="12">
        <f>DATEDIF(order_date,delivery_date,"D")</f>
        <v>6</v>
      </c>
      <c r="S11964" s="12"/>
    </row>
    <row r="11965" spans="1:19" ht="14.25" customHeight="1" x14ac:dyDescent="0.35">
      <c r="A11965" s="2" t="s">
        <v>6685</v>
      </c>
      <c r="B11965" s="2">
        <v>106652</v>
      </c>
      <c r="C11965" s="2" t="s">
        <v>13</v>
      </c>
      <c r="D11965" s="2" t="s">
        <v>36</v>
      </c>
      <c r="E11965" s="2">
        <v>2057.58</v>
      </c>
      <c r="F11965" s="2">
        <v>0.19</v>
      </c>
      <c r="G11965" s="2">
        <v>1</v>
      </c>
      <c r="H11965" s="3">
        <v>44929</v>
      </c>
      <c r="I11965" s="3">
        <v>44932</v>
      </c>
      <c r="J11965" s="2" t="s">
        <v>15</v>
      </c>
      <c r="K11965" s="2" t="s">
        <v>22</v>
      </c>
      <c r="L11965" s="2">
        <v>503.56</v>
      </c>
      <c r="M11965" s="2" t="s">
        <v>28</v>
      </c>
      <c r="N11965" s="11">
        <f>L11965/E11965*100</f>
        <v>24.473410511377445</v>
      </c>
      <c r="O11965" s="12" t="str">
        <f>IF(N11965&lt;10,"Low",IF(N11965&lt;20,"Med","High"))</f>
        <v>High</v>
      </c>
      <c r="P11965" s="12">
        <f>sales*discount</f>
        <v>390.9402</v>
      </c>
      <c r="Q11965" s="12">
        <f>sales-Discount_Values</f>
        <v>1666.6397999999999</v>
      </c>
      <c r="R11965" s="12">
        <f>DATEDIF(order_date,delivery_date,"D")</f>
        <v>3</v>
      </c>
      <c r="S11965" s="12"/>
    </row>
    <row r="11966" spans="1:19" ht="14.25" customHeight="1" x14ac:dyDescent="0.35">
      <c r="A11966" s="2" t="s">
        <v>7754</v>
      </c>
      <c r="B11966" s="2">
        <v>107721</v>
      </c>
      <c r="C11966" s="2" t="s">
        <v>19</v>
      </c>
      <c r="D11966" s="2" t="s">
        <v>36</v>
      </c>
      <c r="E11966" s="2">
        <v>1309.3</v>
      </c>
      <c r="F11966" s="2">
        <v>0.08</v>
      </c>
      <c r="G11966" s="2">
        <v>9</v>
      </c>
      <c r="H11966" s="3">
        <v>44941</v>
      </c>
      <c r="I11966" s="3">
        <v>44942</v>
      </c>
      <c r="J11966" s="2" t="s">
        <v>21</v>
      </c>
      <c r="K11966" s="2" t="s">
        <v>22</v>
      </c>
      <c r="L11966" s="2">
        <v>320.45</v>
      </c>
      <c r="M11966" s="2" t="s">
        <v>23</v>
      </c>
      <c r="N11966" s="11">
        <f>L11966/E11966*100</f>
        <v>24.474910257389446</v>
      </c>
      <c r="O11966" s="12" t="str">
        <f>IF(N11966&lt;10,"Low",IF(N11966&lt;20,"Med","High"))</f>
        <v>High</v>
      </c>
      <c r="P11966" s="12">
        <f>sales*discount</f>
        <v>104.744</v>
      </c>
      <c r="Q11966" s="12">
        <f>sales-Discount_Values</f>
        <v>1204.556</v>
      </c>
      <c r="R11966" s="12">
        <f>DATEDIF(order_date,delivery_date,"D")</f>
        <v>1</v>
      </c>
      <c r="S11966" s="12"/>
    </row>
    <row r="11967" spans="1:19" ht="14.25" customHeight="1" x14ac:dyDescent="0.35">
      <c r="A11967" s="2" t="s">
        <v>12428</v>
      </c>
      <c r="B11967" s="2">
        <v>112395</v>
      </c>
      <c r="C11967" s="2" t="s">
        <v>19</v>
      </c>
      <c r="D11967" s="2" t="s">
        <v>14</v>
      </c>
      <c r="E11967" s="2">
        <v>1624.59</v>
      </c>
      <c r="F11967" s="2">
        <v>0.15</v>
      </c>
      <c r="G11967" s="2">
        <v>6</v>
      </c>
      <c r="H11967" s="3">
        <v>45022</v>
      </c>
      <c r="I11967" s="3">
        <v>45029</v>
      </c>
      <c r="J11967" s="2" t="s">
        <v>31</v>
      </c>
      <c r="K11967" s="2" t="s">
        <v>16</v>
      </c>
      <c r="L11967" s="2">
        <v>397.63</v>
      </c>
      <c r="M11967" s="2" t="s">
        <v>48</v>
      </c>
      <c r="N11967" s="11">
        <f>L11967/E11967*100</f>
        <v>24.475713872423196</v>
      </c>
      <c r="O11967" s="12" t="str">
        <f>IF(N11967&lt;10,"Low",IF(N11967&lt;20,"Med","High"))</f>
        <v>High</v>
      </c>
      <c r="P11967" s="12">
        <f>sales*discount</f>
        <v>243.68849999999998</v>
      </c>
      <c r="Q11967" s="12">
        <f>sales-Discount_Values</f>
        <v>1380.9014999999999</v>
      </c>
      <c r="R11967" s="12">
        <f>DATEDIF(order_date,delivery_date,"D")</f>
        <v>7</v>
      </c>
      <c r="S11967" s="12"/>
    </row>
    <row r="11968" spans="1:19" ht="14.25" customHeight="1" x14ac:dyDescent="0.35">
      <c r="A11968" s="2" t="s">
        <v>12479</v>
      </c>
      <c r="B11968" s="2">
        <v>112446</v>
      </c>
      <c r="C11968" s="2" t="s">
        <v>41</v>
      </c>
      <c r="D11968" s="2" t="s">
        <v>20</v>
      </c>
      <c r="E11968" s="2">
        <v>2435.61</v>
      </c>
      <c r="F11968" s="2">
        <v>0.3</v>
      </c>
      <c r="G11968" s="2">
        <v>6</v>
      </c>
      <c r="H11968" s="3">
        <v>45218</v>
      </c>
      <c r="I11968" s="3">
        <v>45223</v>
      </c>
      <c r="J11968" s="2" t="s">
        <v>31</v>
      </c>
      <c r="K11968" s="2" t="s">
        <v>16</v>
      </c>
      <c r="L11968" s="2">
        <v>596.20000000000005</v>
      </c>
      <c r="M11968" s="2" t="s">
        <v>23</v>
      </c>
      <c r="N11968" s="11">
        <f>L11968/E11968*100</f>
        <v>24.478467406522391</v>
      </c>
      <c r="O11968" s="12" t="str">
        <f>IF(N11968&lt;10,"Low",IF(N11968&lt;20,"Med","High"))</f>
        <v>High</v>
      </c>
      <c r="P11968" s="12">
        <f>sales*discount</f>
        <v>730.68299999999999</v>
      </c>
      <c r="Q11968" s="12">
        <f>sales-Discount_Values</f>
        <v>1704.9270000000001</v>
      </c>
      <c r="R11968" s="12">
        <f>DATEDIF(order_date,delivery_date,"D")</f>
        <v>5</v>
      </c>
      <c r="S11968" s="12"/>
    </row>
    <row r="11969" spans="1:19" ht="14.25" customHeight="1" x14ac:dyDescent="0.35">
      <c r="A11969" s="2" t="s">
        <v>8746</v>
      </c>
      <c r="B11969" s="2">
        <v>108713</v>
      </c>
      <c r="C11969" s="2" t="s">
        <v>13</v>
      </c>
      <c r="D11969" s="2" t="s">
        <v>36</v>
      </c>
      <c r="E11969" s="2">
        <v>3769.06</v>
      </c>
      <c r="F11969" s="2">
        <v>0.11</v>
      </c>
      <c r="G11969" s="2">
        <v>5</v>
      </c>
      <c r="H11969" s="3">
        <v>45585</v>
      </c>
      <c r="I11969" s="3">
        <v>45587</v>
      </c>
      <c r="J11969" s="2" t="s">
        <v>15</v>
      </c>
      <c r="K11969" s="2" t="s">
        <v>22</v>
      </c>
      <c r="L11969" s="2">
        <v>922.63</v>
      </c>
      <c r="M11969" s="2" t="s">
        <v>39</v>
      </c>
      <c r="N11969" s="11">
        <f>L11969/E11969*100</f>
        <v>24.479047826248454</v>
      </c>
      <c r="O11969" s="12" t="str">
        <f>IF(N11969&lt;10,"Low",IF(N11969&lt;20,"Med","High"))</f>
        <v>High</v>
      </c>
      <c r="P11969" s="12">
        <f>sales*discount</f>
        <v>414.59660000000002</v>
      </c>
      <c r="Q11969" s="12">
        <f>sales-Discount_Values</f>
        <v>3354.4634000000001</v>
      </c>
      <c r="R11969" s="12">
        <f>DATEDIF(order_date,delivery_date,"D")</f>
        <v>2</v>
      </c>
      <c r="S11969" s="12"/>
    </row>
    <row r="11970" spans="1:19" ht="14.25" customHeight="1" x14ac:dyDescent="0.35">
      <c r="A11970" s="2" t="s">
        <v>8858</v>
      </c>
      <c r="B11970" s="2">
        <v>108825</v>
      </c>
      <c r="C11970" s="2" t="s">
        <v>19</v>
      </c>
      <c r="D11970" s="2" t="s">
        <v>26</v>
      </c>
      <c r="E11970" s="2">
        <v>3320.6</v>
      </c>
      <c r="F11970" s="2">
        <v>0.46</v>
      </c>
      <c r="G11970" s="2">
        <v>9</v>
      </c>
      <c r="H11970" s="3">
        <v>45031</v>
      </c>
      <c r="I11970" s="3">
        <v>45034</v>
      </c>
      <c r="J11970" s="2" t="s">
        <v>21</v>
      </c>
      <c r="K11970" s="2" t="s">
        <v>16</v>
      </c>
      <c r="L11970" s="2">
        <v>812.91</v>
      </c>
      <c r="M11970" s="2" t="s">
        <v>39</v>
      </c>
      <c r="N11970" s="11">
        <f>L11970/E11970*100</f>
        <v>24.480816719869903</v>
      </c>
      <c r="O11970" s="12" t="str">
        <f>IF(N11970&lt;10,"Low",IF(N11970&lt;20,"Med","High"))</f>
        <v>High</v>
      </c>
      <c r="P11970" s="12">
        <f>sales*discount</f>
        <v>1527.4760000000001</v>
      </c>
      <c r="Q11970" s="12">
        <f>sales-Discount_Values</f>
        <v>1793.1239999999998</v>
      </c>
      <c r="R11970" s="12">
        <f>DATEDIF(order_date,delivery_date,"D")</f>
        <v>3</v>
      </c>
      <c r="S11970" s="12"/>
    </row>
    <row r="11971" spans="1:19" ht="14.25" customHeight="1" x14ac:dyDescent="0.35">
      <c r="A11971" s="2" t="s">
        <v>14206</v>
      </c>
      <c r="B11971" s="2">
        <v>114173</v>
      </c>
      <c r="C11971" s="2" t="s">
        <v>13</v>
      </c>
      <c r="D11971" s="2" t="s">
        <v>26</v>
      </c>
      <c r="E11971" s="2">
        <v>1694.8</v>
      </c>
      <c r="F11971" s="2">
        <v>0.37</v>
      </c>
      <c r="G11971" s="2">
        <v>4</v>
      </c>
      <c r="H11971" s="3">
        <v>45625</v>
      </c>
      <c r="I11971" s="3">
        <v>45629</v>
      </c>
      <c r="J11971" s="2" t="s">
        <v>15</v>
      </c>
      <c r="K11971" s="2" t="s">
        <v>16</v>
      </c>
      <c r="L11971" s="2">
        <v>414.98</v>
      </c>
      <c r="M11971" s="2" t="s">
        <v>39</v>
      </c>
      <c r="N11971" s="11">
        <f>L11971/E11971*100</f>
        <v>24.485485012980885</v>
      </c>
      <c r="O11971" s="12" t="str">
        <f>IF(N11971&lt;10,"Low",IF(N11971&lt;20,"Med","High"))</f>
        <v>High</v>
      </c>
      <c r="P11971" s="12">
        <f>sales*discount</f>
        <v>627.07600000000002</v>
      </c>
      <c r="Q11971" s="12">
        <f>sales-Discount_Values</f>
        <v>1067.7239999999999</v>
      </c>
      <c r="R11971" s="12">
        <f>DATEDIF(order_date,delivery_date,"D")</f>
        <v>4</v>
      </c>
      <c r="S11971" s="12"/>
    </row>
    <row r="11972" spans="1:19" ht="14.25" customHeight="1" x14ac:dyDescent="0.35">
      <c r="A11972" s="2" t="s">
        <v>11717</v>
      </c>
      <c r="B11972" s="2">
        <v>111684</v>
      </c>
      <c r="C11972" s="2" t="s">
        <v>19</v>
      </c>
      <c r="D11972" s="2" t="s">
        <v>33</v>
      </c>
      <c r="E11972" s="2">
        <v>3438.04</v>
      </c>
      <c r="F11972" s="2">
        <v>0.17</v>
      </c>
      <c r="G11972" s="2">
        <v>2</v>
      </c>
      <c r="H11972" s="3">
        <v>44979</v>
      </c>
      <c r="I11972" s="3">
        <v>44980</v>
      </c>
      <c r="J11972" s="2" t="s">
        <v>31</v>
      </c>
      <c r="K11972" s="2" t="s">
        <v>27</v>
      </c>
      <c r="L11972" s="2">
        <v>841.86</v>
      </c>
      <c r="M11972" s="2" t="s">
        <v>28</v>
      </c>
      <c r="N11972" s="11">
        <f>L11972/E11972*100</f>
        <v>24.486626100917967</v>
      </c>
      <c r="O11972" s="12" t="str">
        <f>IF(N11972&lt;10,"Low",IF(N11972&lt;20,"Med","High"))</f>
        <v>High</v>
      </c>
      <c r="P11972" s="12">
        <f>sales*discount</f>
        <v>584.46680000000003</v>
      </c>
      <c r="Q11972" s="12">
        <f>sales-Discount_Values</f>
        <v>2853.5731999999998</v>
      </c>
      <c r="R11972" s="12">
        <f>DATEDIF(order_date,delivery_date,"D")</f>
        <v>1</v>
      </c>
      <c r="S11972" s="12"/>
    </row>
    <row r="11973" spans="1:19" ht="14.25" customHeight="1" x14ac:dyDescent="0.35">
      <c r="A11973" s="2" t="s">
        <v>2410</v>
      </c>
      <c r="B11973" s="2">
        <v>102377</v>
      </c>
      <c r="C11973" s="2" t="s">
        <v>19</v>
      </c>
      <c r="D11973" s="2" t="s">
        <v>20</v>
      </c>
      <c r="E11973" s="2">
        <v>3778.72</v>
      </c>
      <c r="F11973" s="2">
        <v>0.06</v>
      </c>
      <c r="G11973" s="2">
        <v>3</v>
      </c>
      <c r="H11973" s="3">
        <v>45645</v>
      </c>
      <c r="I11973" s="3">
        <v>45652</v>
      </c>
      <c r="J11973" s="2" t="s">
        <v>21</v>
      </c>
      <c r="K11973" s="2" t="s">
        <v>22</v>
      </c>
      <c r="L11973" s="2">
        <v>925.29</v>
      </c>
      <c r="M11973" s="2" t="s">
        <v>17</v>
      </c>
      <c r="N11973" s="11">
        <f>L11973/E11973*100</f>
        <v>24.486863276453402</v>
      </c>
      <c r="O11973" s="12" t="str">
        <f>IF(N11973&lt;10,"Low",IF(N11973&lt;20,"Med","High"))</f>
        <v>High</v>
      </c>
      <c r="P11973" s="12">
        <f>sales*discount</f>
        <v>226.72319999999999</v>
      </c>
      <c r="Q11973" s="12">
        <f>sales-Discount_Values</f>
        <v>3551.9967999999999</v>
      </c>
      <c r="R11973" s="12">
        <f>DATEDIF(order_date,delivery_date,"D")</f>
        <v>7</v>
      </c>
      <c r="S11973" s="12"/>
    </row>
    <row r="11974" spans="1:19" ht="14.25" customHeight="1" x14ac:dyDescent="0.35">
      <c r="A11974" s="2" t="s">
        <v>7595</v>
      </c>
      <c r="B11974" s="2">
        <v>107562</v>
      </c>
      <c r="C11974" s="2" t="s">
        <v>25</v>
      </c>
      <c r="D11974" s="2" t="s">
        <v>26</v>
      </c>
      <c r="E11974" s="2">
        <v>4018.94</v>
      </c>
      <c r="F11974" s="2">
        <v>0.49</v>
      </c>
      <c r="G11974" s="2">
        <v>9</v>
      </c>
      <c r="H11974" s="3">
        <v>45178</v>
      </c>
      <c r="I11974" s="3">
        <v>45183</v>
      </c>
      <c r="J11974" s="2" t="s">
        <v>21</v>
      </c>
      <c r="K11974" s="2" t="s">
        <v>16</v>
      </c>
      <c r="L11974" s="2">
        <v>984.17</v>
      </c>
      <c r="M11974" s="2" t="s">
        <v>28</v>
      </c>
      <c r="N11974" s="11">
        <f>L11974/E11974*100</f>
        <v>24.488297909398995</v>
      </c>
      <c r="O11974" s="12" t="str">
        <f>IF(N11974&lt;10,"Low",IF(N11974&lt;20,"Med","High"))</f>
        <v>High</v>
      </c>
      <c r="P11974" s="12">
        <f>sales*discount</f>
        <v>1969.2806</v>
      </c>
      <c r="Q11974" s="12">
        <f>sales-Discount_Values</f>
        <v>2049.6594</v>
      </c>
      <c r="R11974" s="12">
        <f>DATEDIF(order_date,delivery_date,"D")</f>
        <v>5</v>
      </c>
      <c r="S11974" s="12"/>
    </row>
    <row r="11975" spans="1:19" ht="14.25" customHeight="1" x14ac:dyDescent="0.35">
      <c r="A11975" s="2" t="s">
        <v>8776</v>
      </c>
      <c r="B11975" s="2">
        <v>108743</v>
      </c>
      <c r="C11975" s="2" t="s">
        <v>13</v>
      </c>
      <c r="D11975" s="2" t="s">
        <v>26</v>
      </c>
      <c r="E11975" s="2">
        <v>3649.64</v>
      </c>
      <c r="F11975" s="2">
        <v>0.37</v>
      </c>
      <c r="G11975" s="2">
        <v>1</v>
      </c>
      <c r="H11975" s="3">
        <v>45434</v>
      </c>
      <c r="I11975" s="3">
        <v>45438</v>
      </c>
      <c r="J11975" s="2" t="s">
        <v>21</v>
      </c>
      <c r="K11975" s="2" t="s">
        <v>16</v>
      </c>
      <c r="L11975" s="2">
        <v>893.74</v>
      </c>
      <c r="M11975" s="2" t="s">
        <v>39</v>
      </c>
      <c r="N11975" s="11">
        <f>L11975/E11975*100</f>
        <v>24.488442695717936</v>
      </c>
      <c r="O11975" s="12" t="str">
        <f>IF(N11975&lt;10,"Low",IF(N11975&lt;20,"Med","High"))</f>
        <v>High</v>
      </c>
      <c r="P11975" s="12">
        <f>sales*discount</f>
        <v>1350.3668</v>
      </c>
      <c r="Q11975" s="12">
        <f>sales-Discount_Values</f>
        <v>2299.2731999999996</v>
      </c>
      <c r="R11975" s="12">
        <f>DATEDIF(order_date,delivery_date,"D")</f>
        <v>4</v>
      </c>
      <c r="S11975" s="12"/>
    </row>
    <row r="11976" spans="1:19" ht="14.25" customHeight="1" x14ac:dyDescent="0.35">
      <c r="A11976" s="2" t="s">
        <v>1250</v>
      </c>
      <c r="B11976" s="2">
        <v>101217</v>
      </c>
      <c r="C11976" s="2" t="s">
        <v>41</v>
      </c>
      <c r="D11976" s="2" t="s">
        <v>14</v>
      </c>
      <c r="E11976" s="2">
        <v>1756.15</v>
      </c>
      <c r="F11976" s="2">
        <v>0.38</v>
      </c>
      <c r="G11976" s="2">
        <v>8</v>
      </c>
      <c r="H11976" s="3">
        <v>45187</v>
      </c>
      <c r="I11976" s="3">
        <v>45189</v>
      </c>
      <c r="J11976" s="2" t="s">
        <v>31</v>
      </c>
      <c r="K11976" s="2" t="s">
        <v>27</v>
      </c>
      <c r="L11976" s="2">
        <v>430.14</v>
      </c>
      <c r="M11976" s="2" t="s">
        <v>17</v>
      </c>
      <c r="N11976" s="11">
        <f>L11976/E11976*100</f>
        <v>24.493351934629729</v>
      </c>
      <c r="O11976" s="12" t="str">
        <f>IF(N11976&lt;10,"Low",IF(N11976&lt;20,"Med","High"))</f>
        <v>High</v>
      </c>
      <c r="P11976" s="12">
        <f>sales*discount</f>
        <v>667.33699999999999</v>
      </c>
      <c r="Q11976" s="12">
        <f>sales-Discount_Values</f>
        <v>1088.8130000000001</v>
      </c>
      <c r="R11976" s="12">
        <f>DATEDIF(order_date,delivery_date,"D")</f>
        <v>2</v>
      </c>
      <c r="S11976" s="12"/>
    </row>
    <row r="11977" spans="1:19" ht="14.25" customHeight="1" x14ac:dyDescent="0.35">
      <c r="A11977" s="2" t="s">
        <v>3914</v>
      </c>
      <c r="B11977" s="2">
        <v>103881</v>
      </c>
      <c r="C11977" s="2" t="s">
        <v>19</v>
      </c>
      <c r="D11977" s="2" t="s">
        <v>36</v>
      </c>
      <c r="E11977" s="2">
        <v>1040.97</v>
      </c>
      <c r="F11977" s="2">
        <v>0.03</v>
      </c>
      <c r="G11977" s="2">
        <v>8</v>
      </c>
      <c r="H11977" s="3">
        <v>45339</v>
      </c>
      <c r="I11977" s="3">
        <v>45341</v>
      </c>
      <c r="J11977" s="2" t="s">
        <v>15</v>
      </c>
      <c r="K11977" s="2" t="s">
        <v>27</v>
      </c>
      <c r="L11977" s="2">
        <v>254.99</v>
      </c>
      <c r="M11977" s="2" t="s">
        <v>39</v>
      </c>
      <c r="N11977" s="11">
        <f>L11977/E11977*100</f>
        <v>24.495422538593811</v>
      </c>
      <c r="O11977" s="12" t="str">
        <f>IF(N11977&lt;10,"Low",IF(N11977&lt;20,"Med","High"))</f>
        <v>High</v>
      </c>
      <c r="P11977" s="12">
        <f>sales*discount</f>
        <v>31.229099999999999</v>
      </c>
      <c r="Q11977" s="12">
        <f>sales-Discount_Values</f>
        <v>1009.7409</v>
      </c>
      <c r="R11977" s="12">
        <f>DATEDIF(order_date,delivery_date,"D")</f>
        <v>2</v>
      </c>
      <c r="S11977" s="12"/>
    </row>
    <row r="11978" spans="1:19" ht="14.25" customHeight="1" x14ac:dyDescent="0.35">
      <c r="A11978" s="2" t="s">
        <v>12352</v>
      </c>
      <c r="B11978" s="2">
        <v>112319</v>
      </c>
      <c r="C11978" s="2" t="s">
        <v>25</v>
      </c>
      <c r="D11978" s="2" t="s">
        <v>20</v>
      </c>
      <c r="E11978" s="2">
        <v>2629.76</v>
      </c>
      <c r="F11978" s="2">
        <v>0.44</v>
      </c>
      <c r="G11978" s="2">
        <v>1</v>
      </c>
      <c r="H11978" s="3">
        <v>45308</v>
      </c>
      <c r="I11978" s="3">
        <v>45314</v>
      </c>
      <c r="J11978" s="2" t="s">
        <v>15</v>
      </c>
      <c r="K11978" s="2" t="s">
        <v>27</v>
      </c>
      <c r="L11978" s="2">
        <v>644.17999999999995</v>
      </c>
      <c r="M11978" s="2" t="s">
        <v>39</v>
      </c>
      <c r="N11978" s="11">
        <f>L11978/E11978*100</f>
        <v>24.495771477245068</v>
      </c>
      <c r="O11978" s="12" t="str">
        <f>IF(N11978&lt;10,"Low",IF(N11978&lt;20,"Med","High"))</f>
        <v>High</v>
      </c>
      <c r="P11978" s="12">
        <f>sales*discount</f>
        <v>1157.0944000000002</v>
      </c>
      <c r="Q11978" s="12">
        <f>sales-Discount_Values</f>
        <v>1472.6656</v>
      </c>
      <c r="R11978" s="12">
        <f>DATEDIF(order_date,delivery_date,"D")</f>
        <v>6</v>
      </c>
      <c r="S11978" s="12"/>
    </row>
    <row r="11979" spans="1:19" ht="14.25" customHeight="1" x14ac:dyDescent="0.35">
      <c r="A11979" s="2" t="s">
        <v>910</v>
      </c>
      <c r="B11979" s="2">
        <v>100877</v>
      </c>
      <c r="C11979" s="2" t="s">
        <v>41</v>
      </c>
      <c r="D11979" s="2" t="s">
        <v>14</v>
      </c>
      <c r="E11979" s="2">
        <v>2343.58</v>
      </c>
      <c r="F11979" s="2">
        <v>0.31</v>
      </c>
      <c r="G11979" s="2">
        <v>7</v>
      </c>
      <c r="H11979" s="3">
        <v>45544</v>
      </c>
      <c r="I11979" s="3">
        <v>45549</v>
      </c>
      <c r="J11979" s="2" t="s">
        <v>21</v>
      </c>
      <c r="K11979" s="2" t="s">
        <v>22</v>
      </c>
      <c r="L11979" s="2">
        <v>574.1</v>
      </c>
      <c r="M11979" s="2" t="s">
        <v>39</v>
      </c>
      <c r="N11979" s="11">
        <f>L11979/E11979*100</f>
        <v>24.496710161377042</v>
      </c>
      <c r="O11979" s="12" t="str">
        <f>IF(N11979&lt;10,"Low",IF(N11979&lt;20,"Med","High"))</f>
        <v>High</v>
      </c>
      <c r="P11979" s="12">
        <f>sales*discount</f>
        <v>726.50979999999993</v>
      </c>
      <c r="Q11979" s="12">
        <f>sales-Discount_Values</f>
        <v>1617.0702000000001</v>
      </c>
      <c r="R11979" s="12">
        <f>DATEDIF(order_date,delivery_date,"D")</f>
        <v>5</v>
      </c>
      <c r="S11979" s="12"/>
    </row>
    <row r="11980" spans="1:19" ht="14.25" customHeight="1" x14ac:dyDescent="0.35">
      <c r="A11980" s="2" t="s">
        <v>4743</v>
      </c>
      <c r="B11980" s="2">
        <v>104710</v>
      </c>
      <c r="C11980" s="2" t="s">
        <v>13</v>
      </c>
      <c r="D11980" s="2" t="s">
        <v>36</v>
      </c>
      <c r="E11980" s="2">
        <v>2356.02</v>
      </c>
      <c r="F11980" s="2">
        <v>0.37</v>
      </c>
      <c r="G11980" s="2">
        <v>9</v>
      </c>
      <c r="H11980" s="3">
        <v>45330</v>
      </c>
      <c r="I11980" s="3">
        <v>45337</v>
      </c>
      <c r="J11980" s="2" t="s">
        <v>31</v>
      </c>
      <c r="K11980" s="2" t="s">
        <v>27</v>
      </c>
      <c r="L11980" s="2">
        <v>577.16</v>
      </c>
      <c r="M11980" s="2" t="s">
        <v>34</v>
      </c>
      <c r="N11980" s="11">
        <f>L11980/E11980*100</f>
        <v>24.497245354453696</v>
      </c>
      <c r="O11980" s="12" t="str">
        <f>IF(N11980&lt;10,"Low",IF(N11980&lt;20,"Med","High"))</f>
        <v>High</v>
      </c>
      <c r="P11980" s="12">
        <f>sales*discount</f>
        <v>871.72739999999999</v>
      </c>
      <c r="Q11980" s="12">
        <f>sales-Discount_Values</f>
        <v>1484.2926</v>
      </c>
      <c r="R11980" s="12">
        <f>DATEDIF(order_date,delivery_date,"D")</f>
        <v>7</v>
      </c>
      <c r="S11980" s="12"/>
    </row>
    <row r="11981" spans="1:19" ht="14.25" customHeight="1" x14ac:dyDescent="0.35">
      <c r="A11981" s="2" t="s">
        <v>2156</v>
      </c>
      <c r="B11981" s="2">
        <v>102123</v>
      </c>
      <c r="C11981" s="2" t="s">
        <v>25</v>
      </c>
      <c r="D11981" s="2" t="s">
        <v>26</v>
      </c>
      <c r="E11981" s="2">
        <v>325.57</v>
      </c>
      <c r="F11981" s="2">
        <v>0.08</v>
      </c>
      <c r="G11981" s="2">
        <v>4</v>
      </c>
      <c r="H11981" s="3">
        <v>45072</v>
      </c>
      <c r="I11981" s="3">
        <v>45079</v>
      </c>
      <c r="J11981" s="2" t="s">
        <v>31</v>
      </c>
      <c r="K11981" s="2" t="s">
        <v>22</v>
      </c>
      <c r="L11981" s="2">
        <v>79.760000000000005</v>
      </c>
      <c r="M11981" s="2" t="s">
        <v>17</v>
      </c>
      <c r="N11981" s="11">
        <f>L11981/E11981*100</f>
        <v>24.49857173572504</v>
      </c>
      <c r="O11981" s="12" t="str">
        <f>IF(N11981&lt;10,"Low",IF(N11981&lt;20,"Med","High"))</f>
        <v>High</v>
      </c>
      <c r="P11981" s="12">
        <f>sales*discount</f>
        <v>26.0456</v>
      </c>
      <c r="Q11981" s="12">
        <f>sales-Discount_Values</f>
        <v>299.52440000000001</v>
      </c>
      <c r="R11981" s="12">
        <f>DATEDIF(order_date,delivery_date,"D")</f>
        <v>7</v>
      </c>
      <c r="S11981" s="12"/>
    </row>
    <row r="11982" spans="1:19" ht="14.25" customHeight="1" x14ac:dyDescent="0.35">
      <c r="A11982" s="2" t="s">
        <v>14071</v>
      </c>
      <c r="B11982" s="2">
        <v>114038</v>
      </c>
      <c r="C11982" s="2" t="s">
        <v>19</v>
      </c>
      <c r="D11982" s="2" t="s">
        <v>26</v>
      </c>
      <c r="E11982" s="2">
        <v>1869.89</v>
      </c>
      <c r="F11982" s="2">
        <v>0.39</v>
      </c>
      <c r="G11982" s="2">
        <v>8</v>
      </c>
      <c r="H11982" s="3">
        <v>44958</v>
      </c>
      <c r="I11982" s="3">
        <v>44964</v>
      </c>
      <c r="J11982" s="2" t="s">
        <v>15</v>
      </c>
      <c r="K11982" s="2" t="s">
        <v>22</v>
      </c>
      <c r="L11982" s="2">
        <v>458.1</v>
      </c>
      <c r="M11982" s="2" t="s">
        <v>39</v>
      </c>
      <c r="N11982" s="11">
        <f>L11982/E11982*100</f>
        <v>24.498767307167803</v>
      </c>
      <c r="O11982" s="12" t="str">
        <f>IF(N11982&lt;10,"Low",IF(N11982&lt;20,"Med","High"))</f>
        <v>High</v>
      </c>
      <c r="P11982" s="12">
        <f>sales*discount</f>
        <v>729.25710000000004</v>
      </c>
      <c r="Q11982" s="12">
        <f>sales-Discount_Values</f>
        <v>1140.6329000000001</v>
      </c>
      <c r="R11982" s="12">
        <f>DATEDIF(order_date,delivery_date,"D")</f>
        <v>6</v>
      </c>
      <c r="S11982" s="12"/>
    </row>
    <row r="11983" spans="1:19" ht="14.25" customHeight="1" x14ac:dyDescent="0.35">
      <c r="A11983" s="2" t="s">
        <v>15130</v>
      </c>
      <c r="B11983" s="2">
        <v>115097</v>
      </c>
      <c r="C11983" s="2" t="s">
        <v>19</v>
      </c>
      <c r="D11983" s="2" t="s">
        <v>20</v>
      </c>
      <c r="E11983" s="2">
        <v>1384.99</v>
      </c>
      <c r="F11983" s="2">
        <v>0.05</v>
      </c>
      <c r="G11983" s="2">
        <v>1</v>
      </c>
      <c r="H11983" s="3">
        <v>45369</v>
      </c>
      <c r="I11983" s="3">
        <v>45376</v>
      </c>
      <c r="J11983" s="2" t="s">
        <v>31</v>
      </c>
      <c r="K11983" s="2" t="s">
        <v>16</v>
      </c>
      <c r="L11983" s="2">
        <v>339.34</v>
      </c>
      <c r="M11983" s="2" t="s">
        <v>17</v>
      </c>
      <c r="N11983" s="11">
        <f>L11983/E11983*100</f>
        <v>24.501259936894847</v>
      </c>
      <c r="O11983" s="12" t="str">
        <f>IF(N11983&lt;10,"Low",IF(N11983&lt;20,"Med","High"))</f>
        <v>High</v>
      </c>
      <c r="P11983" s="12">
        <f>sales*discount</f>
        <v>69.249499999999998</v>
      </c>
      <c r="Q11983" s="12">
        <f>sales-Discount_Values</f>
        <v>1315.7405000000001</v>
      </c>
      <c r="R11983" s="12">
        <f>DATEDIF(order_date,delivery_date,"D")</f>
        <v>7</v>
      </c>
      <c r="S11983" s="12"/>
    </row>
    <row r="11984" spans="1:19" ht="14.25" customHeight="1" x14ac:dyDescent="0.35">
      <c r="A11984" s="2" t="s">
        <v>4334</v>
      </c>
      <c r="B11984" s="2">
        <v>104301</v>
      </c>
      <c r="C11984" s="2" t="s">
        <v>41</v>
      </c>
      <c r="D11984" s="2" t="s">
        <v>20</v>
      </c>
      <c r="E11984" s="2">
        <v>4701.38</v>
      </c>
      <c r="F11984" s="2">
        <v>0.35</v>
      </c>
      <c r="G11984" s="2">
        <v>3</v>
      </c>
      <c r="H11984" s="3">
        <v>45269</v>
      </c>
      <c r="I11984" s="3">
        <v>45275</v>
      </c>
      <c r="J11984" s="2" t="s">
        <v>21</v>
      </c>
      <c r="K11984" s="2" t="s">
        <v>22</v>
      </c>
      <c r="L11984" s="2">
        <v>1151.97</v>
      </c>
      <c r="M11984" s="2" t="s">
        <v>34</v>
      </c>
      <c r="N11984" s="11">
        <f>L11984/E11984*100</f>
        <v>24.502805559218782</v>
      </c>
      <c r="O11984" s="12" t="str">
        <f>IF(N11984&lt;10,"Low",IF(N11984&lt;20,"Med","High"))</f>
        <v>High</v>
      </c>
      <c r="P11984" s="12">
        <f>sales*discount</f>
        <v>1645.4829999999999</v>
      </c>
      <c r="Q11984" s="12">
        <f>sales-Discount_Values</f>
        <v>3055.8969999999999</v>
      </c>
      <c r="R11984" s="12">
        <f>DATEDIF(order_date,delivery_date,"D")</f>
        <v>6</v>
      </c>
      <c r="S11984" s="12"/>
    </row>
    <row r="11985" spans="1:19" ht="14.25" customHeight="1" x14ac:dyDescent="0.35">
      <c r="A11985" s="2" t="s">
        <v>11566</v>
      </c>
      <c r="B11985" s="2">
        <v>111533</v>
      </c>
      <c r="C11985" s="2" t="s">
        <v>19</v>
      </c>
      <c r="D11985" s="2" t="s">
        <v>20</v>
      </c>
      <c r="E11985" s="2">
        <v>2964.03</v>
      </c>
      <c r="F11985" s="2">
        <v>0.35</v>
      </c>
      <c r="G11985" s="2">
        <v>2</v>
      </c>
      <c r="H11985" s="3">
        <v>45431</v>
      </c>
      <c r="I11985" s="3">
        <v>45437</v>
      </c>
      <c r="J11985" s="2" t="s">
        <v>21</v>
      </c>
      <c r="K11985" s="2" t="s">
        <v>22</v>
      </c>
      <c r="L11985" s="2">
        <v>726.29</v>
      </c>
      <c r="M11985" s="2" t="s">
        <v>28</v>
      </c>
      <c r="N11985" s="11">
        <f>L11985/E11985*100</f>
        <v>24.503463190318584</v>
      </c>
      <c r="O11985" s="12" t="str">
        <f>IF(N11985&lt;10,"Low",IF(N11985&lt;20,"Med","High"))</f>
        <v>High</v>
      </c>
      <c r="P11985" s="12">
        <f>sales*discount</f>
        <v>1037.4105</v>
      </c>
      <c r="Q11985" s="12">
        <f>sales-Discount_Values</f>
        <v>1926.6195000000002</v>
      </c>
      <c r="R11985" s="12">
        <f>DATEDIF(order_date,delivery_date,"D")</f>
        <v>6</v>
      </c>
      <c r="S11985" s="12"/>
    </row>
    <row r="11986" spans="1:19" ht="14.25" customHeight="1" x14ac:dyDescent="0.35">
      <c r="A11986" s="2" t="s">
        <v>6566</v>
      </c>
      <c r="B11986" s="2">
        <v>106533</v>
      </c>
      <c r="C11986" s="2" t="s">
        <v>13</v>
      </c>
      <c r="D11986" s="2" t="s">
        <v>33</v>
      </c>
      <c r="E11986" s="2">
        <v>1879.26</v>
      </c>
      <c r="F11986" s="2">
        <v>0.23</v>
      </c>
      <c r="G11986" s="2">
        <v>5</v>
      </c>
      <c r="H11986" s="3">
        <v>45112</v>
      </c>
      <c r="I11986" s="3">
        <v>45117</v>
      </c>
      <c r="J11986" s="2" t="s">
        <v>21</v>
      </c>
      <c r="K11986" s="2" t="s">
        <v>27</v>
      </c>
      <c r="L11986" s="2">
        <v>460.53</v>
      </c>
      <c r="M11986" s="2" t="s">
        <v>28</v>
      </c>
      <c r="N11986" s="11">
        <f>L11986/E11986*100</f>
        <v>24.505922543980077</v>
      </c>
      <c r="O11986" s="12" t="str">
        <f>IF(N11986&lt;10,"Low",IF(N11986&lt;20,"Med","High"))</f>
        <v>High</v>
      </c>
      <c r="P11986" s="12">
        <f>sales*discount</f>
        <v>432.22980000000001</v>
      </c>
      <c r="Q11986" s="12">
        <f>sales-Discount_Values</f>
        <v>1447.0301999999999</v>
      </c>
      <c r="R11986" s="12">
        <f>DATEDIF(order_date,delivery_date,"D")</f>
        <v>5</v>
      </c>
      <c r="S11986" s="12"/>
    </row>
    <row r="11987" spans="1:19" ht="14.25" customHeight="1" x14ac:dyDescent="0.35">
      <c r="A11987" s="2" t="s">
        <v>448</v>
      </c>
      <c r="B11987" s="2">
        <v>100415</v>
      </c>
      <c r="C11987" s="2" t="s">
        <v>25</v>
      </c>
      <c r="D11987" s="2" t="s">
        <v>20</v>
      </c>
      <c r="E11987" s="2">
        <v>3893.24</v>
      </c>
      <c r="F11987" s="2">
        <v>0.1</v>
      </c>
      <c r="G11987" s="2">
        <v>9</v>
      </c>
      <c r="H11987" s="3">
        <v>45260</v>
      </c>
      <c r="I11987" s="3">
        <v>45262</v>
      </c>
      <c r="J11987" s="2" t="s">
        <v>21</v>
      </c>
      <c r="K11987" s="2" t="s">
        <v>16</v>
      </c>
      <c r="L11987" s="2">
        <v>954.08</v>
      </c>
      <c r="M11987" s="2" t="s">
        <v>39</v>
      </c>
      <c r="N11987" s="11">
        <f>L11987/E11987*100</f>
        <v>24.506066926261934</v>
      </c>
      <c r="O11987" s="12" t="str">
        <f>IF(N11987&lt;10,"Low",IF(N11987&lt;20,"Med","High"))</f>
        <v>High</v>
      </c>
      <c r="P11987" s="12">
        <f>sales*discount</f>
        <v>389.32400000000001</v>
      </c>
      <c r="Q11987" s="12">
        <f>sales-Discount_Values</f>
        <v>3503.9159999999997</v>
      </c>
      <c r="R11987" s="12">
        <f>DATEDIF(order_date,delivery_date,"D")</f>
        <v>2</v>
      </c>
      <c r="S11987" s="12"/>
    </row>
    <row r="11988" spans="1:19" ht="14.25" customHeight="1" x14ac:dyDescent="0.35">
      <c r="A11988" s="2" t="s">
        <v>1611</v>
      </c>
      <c r="B11988" s="2">
        <v>101578</v>
      </c>
      <c r="C11988" s="2" t="s">
        <v>41</v>
      </c>
      <c r="D11988" s="2" t="s">
        <v>26</v>
      </c>
      <c r="E11988" s="2">
        <v>142.53</v>
      </c>
      <c r="F11988" s="2">
        <v>0.09</v>
      </c>
      <c r="G11988" s="2">
        <v>4</v>
      </c>
      <c r="H11988" s="3">
        <v>45329</v>
      </c>
      <c r="I11988" s="3">
        <v>45333</v>
      </c>
      <c r="J11988" s="2" t="s">
        <v>21</v>
      </c>
      <c r="K11988" s="2" t="s">
        <v>22</v>
      </c>
      <c r="L11988" s="2">
        <v>34.93</v>
      </c>
      <c r="M11988" s="2" t="s">
        <v>28</v>
      </c>
      <c r="N11988" s="11">
        <f>L11988/E11988*100</f>
        <v>24.507121307794851</v>
      </c>
      <c r="O11988" s="12" t="str">
        <f>IF(N11988&lt;10,"Low",IF(N11988&lt;20,"Med","High"))</f>
        <v>High</v>
      </c>
      <c r="P11988" s="12">
        <f>sales*discount</f>
        <v>12.8277</v>
      </c>
      <c r="Q11988" s="12">
        <f>sales-Discount_Values</f>
        <v>129.70230000000001</v>
      </c>
      <c r="R11988" s="12">
        <f>DATEDIF(order_date,delivery_date,"D")</f>
        <v>4</v>
      </c>
      <c r="S11988" s="12"/>
    </row>
    <row r="11989" spans="1:19" ht="14.25" customHeight="1" x14ac:dyDescent="0.35">
      <c r="A11989" s="2" t="s">
        <v>1155</v>
      </c>
      <c r="B11989" s="2">
        <v>101122</v>
      </c>
      <c r="C11989" s="2" t="s">
        <v>13</v>
      </c>
      <c r="D11989" s="2" t="s">
        <v>33</v>
      </c>
      <c r="E11989" s="2">
        <v>3388.36</v>
      </c>
      <c r="F11989" s="2">
        <v>0.25</v>
      </c>
      <c r="G11989" s="2">
        <v>6</v>
      </c>
      <c r="H11989" s="3">
        <v>45350</v>
      </c>
      <c r="I11989" s="3">
        <v>45352</v>
      </c>
      <c r="J11989" s="2" t="s">
        <v>31</v>
      </c>
      <c r="K11989" s="2" t="s">
        <v>22</v>
      </c>
      <c r="L11989" s="2">
        <v>830.41</v>
      </c>
      <c r="M11989" s="2" t="s">
        <v>39</v>
      </c>
      <c r="N11989" s="11">
        <f>L11989/E11989*100</f>
        <v>24.507726451734761</v>
      </c>
      <c r="O11989" s="12" t="str">
        <f>IF(N11989&lt;10,"Low",IF(N11989&lt;20,"Med","High"))</f>
        <v>High</v>
      </c>
      <c r="P11989" s="12">
        <f>sales*discount</f>
        <v>847.09</v>
      </c>
      <c r="Q11989" s="12">
        <f>sales-Discount_Values</f>
        <v>2541.27</v>
      </c>
      <c r="R11989" s="12">
        <f>DATEDIF(order_date,delivery_date,"D")</f>
        <v>2</v>
      </c>
      <c r="S11989" s="12"/>
    </row>
    <row r="11990" spans="1:19" ht="14.25" customHeight="1" x14ac:dyDescent="0.35">
      <c r="A11990" s="2" t="s">
        <v>5801</v>
      </c>
      <c r="B11990" s="2">
        <v>105768</v>
      </c>
      <c r="C11990" s="2" t="s">
        <v>19</v>
      </c>
      <c r="D11990" s="2" t="s">
        <v>26</v>
      </c>
      <c r="E11990" s="2">
        <v>3220.4</v>
      </c>
      <c r="F11990" s="2">
        <v>0.22</v>
      </c>
      <c r="G11990" s="2">
        <v>2</v>
      </c>
      <c r="H11990" s="3">
        <v>45372</v>
      </c>
      <c r="I11990" s="3">
        <v>45376</v>
      </c>
      <c r="J11990" s="2" t="s">
        <v>31</v>
      </c>
      <c r="K11990" s="2" t="s">
        <v>27</v>
      </c>
      <c r="L11990" s="2">
        <v>789.27</v>
      </c>
      <c r="M11990" s="2" t="s">
        <v>48</v>
      </c>
      <c r="N11990" s="11">
        <f>L11990/E11990*100</f>
        <v>24.508446155757046</v>
      </c>
      <c r="O11990" s="12" t="str">
        <f>IF(N11990&lt;10,"Low",IF(N11990&lt;20,"Med","High"))</f>
        <v>High</v>
      </c>
      <c r="P11990" s="12">
        <f>sales*discount</f>
        <v>708.48800000000006</v>
      </c>
      <c r="Q11990" s="12">
        <f>sales-Discount_Values</f>
        <v>2511.9120000000003</v>
      </c>
      <c r="R11990" s="12">
        <f>DATEDIF(order_date,delivery_date,"D")</f>
        <v>4</v>
      </c>
      <c r="S11990" s="12"/>
    </row>
    <row r="11991" spans="1:19" ht="14.25" customHeight="1" x14ac:dyDescent="0.35">
      <c r="A11991" s="2" t="s">
        <v>2164</v>
      </c>
      <c r="B11991" s="2">
        <v>102131</v>
      </c>
      <c r="C11991" s="2" t="s">
        <v>25</v>
      </c>
      <c r="D11991" s="2" t="s">
        <v>26</v>
      </c>
      <c r="E11991" s="2">
        <v>1607.47</v>
      </c>
      <c r="F11991" s="2">
        <v>0.24</v>
      </c>
      <c r="G11991" s="2">
        <v>6</v>
      </c>
      <c r="H11991" s="3">
        <v>44984</v>
      </c>
      <c r="I11991" s="3">
        <v>44989</v>
      </c>
      <c r="J11991" s="2" t="s">
        <v>31</v>
      </c>
      <c r="K11991" s="2" t="s">
        <v>27</v>
      </c>
      <c r="L11991" s="2">
        <v>393.98</v>
      </c>
      <c r="M11991" s="2" t="s">
        <v>48</v>
      </c>
      <c r="N11991" s="11">
        <f>L11991/E11991*100</f>
        <v>24.509322102434261</v>
      </c>
      <c r="O11991" s="12" t="str">
        <f>IF(N11991&lt;10,"Low",IF(N11991&lt;20,"Med","High"))</f>
        <v>High</v>
      </c>
      <c r="P11991" s="12">
        <f>sales*discount</f>
        <v>385.7928</v>
      </c>
      <c r="Q11991" s="12">
        <f>sales-Discount_Values</f>
        <v>1221.6772000000001</v>
      </c>
      <c r="R11991" s="12">
        <f>DATEDIF(order_date,delivery_date,"D")</f>
        <v>5</v>
      </c>
      <c r="S11991" s="12"/>
    </row>
    <row r="11992" spans="1:19" ht="14.25" customHeight="1" x14ac:dyDescent="0.35">
      <c r="A11992" s="2" t="s">
        <v>9544</v>
      </c>
      <c r="B11992" s="2">
        <v>109511</v>
      </c>
      <c r="C11992" s="2" t="s">
        <v>41</v>
      </c>
      <c r="D11992" s="2" t="s">
        <v>20</v>
      </c>
      <c r="E11992" s="2">
        <v>2519.56</v>
      </c>
      <c r="F11992" s="2">
        <v>0.45</v>
      </c>
      <c r="G11992" s="2">
        <v>8</v>
      </c>
      <c r="H11992" s="3">
        <v>45203</v>
      </c>
      <c r="I11992" s="3">
        <v>45209</v>
      </c>
      <c r="J11992" s="2" t="s">
        <v>21</v>
      </c>
      <c r="K11992" s="2" t="s">
        <v>27</v>
      </c>
      <c r="L11992" s="2">
        <v>617.54</v>
      </c>
      <c r="M11992" s="2" t="s">
        <v>28</v>
      </c>
      <c r="N11992" s="11">
        <f>L11992/E11992*100</f>
        <v>24.509835050564384</v>
      </c>
      <c r="O11992" s="12" t="str">
        <f>IF(N11992&lt;10,"Low",IF(N11992&lt;20,"Med","High"))</f>
        <v>High</v>
      </c>
      <c r="P11992" s="12">
        <f>sales*discount</f>
        <v>1133.8019999999999</v>
      </c>
      <c r="Q11992" s="12">
        <f>sales-Discount_Values</f>
        <v>1385.758</v>
      </c>
      <c r="R11992" s="12">
        <f>DATEDIF(order_date,delivery_date,"D")</f>
        <v>6</v>
      </c>
      <c r="S11992" s="12"/>
    </row>
    <row r="11993" spans="1:19" ht="14.25" customHeight="1" x14ac:dyDescent="0.35">
      <c r="A11993" s="2" t="s">
        <v>14629</v>
      </c>
      <c r="B11993" s="2">
        <v>114596</v>
      </c>
      <c r="C11993" s="2" t="s">
        <v>25</v>
      </c>
      <c r="D11993" s="2" t="s">
        <v>26</v>
      </c>
      <c r="E11993" s="2">
        <v>3994.93</v>
      </c>
      <c r="F11993" s="2">
        <v>0.2</v>
      </c>
      <c r="G11993" s="2">
        <v>6</v>
      </c>
      <c r="H11993" s="3">
        <v>45405</v>
      </c>
      <c r="I11993" s="3">
        <v>45410</v>
      </c>
      <c r="J11993" s="2" t="s">
        <v>31</v>
      </c>
      <c r="K11993" s="2" t="s">
        <v>22</v>
      </c>
      <c r="L11993" s="2">
        <v>979.18</v>
      </c>
      <c r="M11993" s="2" t="s">
        <v>48</v>
      </c>
      <c r="N11993" s="11">
        <f>L11993/E11993*100</f>
        <v>24.510567143854836</v>
      </c>
      <c r="O11993" s="12" t="str">
        <f>IF(N11993&lt;10,"Low",IF(N11993&lt;20,"Med","High"))</f>
        <v>High</v>
      </c>
      <c r="P11993" s="12">
        <f>sales*discount</f>
        <v>798.98599999999999</v>
      </c>
      <c r="Q11993" s="12">
        <f>sales-Discount_Values</f>
        <v>3195.944</v>
      </c>
      <c r="R11993" s="12">
        <f>DATEDIF(order_date,delivery_date,"D")</f>
        <v>5</v>
      </c>
      <c r="S11993" s="12"/>
    </row>
    <row r="11994" spans="1:19" ht="14.25" customHeight="1" x14ac:dyDescent="0.35">
      <c r="A11994" s="2" t="s">
        <v>1057</v>
      </c>
      <c r="B11994" s="2">
        <v>101024</v>
      </c>
      <c r="C11994" s="2" t="s">
        <v>19</v>
      </c>
      <c r="D11994" s="2" t="s">
        <v>36</v>
      </c>
      <c r="E11994" s="2">
        <v>4874.47</v>
      </c>
      <c r="F11994" s="2">
        <v>0.11</v>
      </c>
      <c r="G11994" s="2">
        <v>3</v>
      </c>
      <c r="H11994" s="3">
        <v>44980</v>
      </c>
      <c r="I11994" s="3">
        <v>44983</v>
      </c>
      <c r="J11994" s="2" t="s">
        <v>31</v>
      </c>
      <c r="K11994" s="2" t="s">
        <v>16</v>
      </c>
      <c r="L11994" s="2">
        <v>1194.79</v>
      </c>
      <c r="M11994" s="2" t="s">
        <v>48</v>
      </c>
      <c r="N11994" s="11">
        <f>L11994/E11994*100</f>
        <v>24.511177625464921</v>
      </c>
      <c r="O11994" s="12" t="str">
        <f>IF(N11994&lt;10,"Low",IF(N11994&lt;20,"Med","High"))</f>
        <v>High</v>
      </c>
      <c r="P11994" s="12">
        <f>sales*discount</f>
        <v>536.19170000000008</v>
      </c>
      <c r="Q11994" s="12">
        <f>sales-Discount_Values</f>
        <v>4338.2782999999999</v>
      </c>
      <c r="R11994" s="12">
        <f>DATEDIF(order_date,delivery_date,"D")</f>
        <v>3</v>
      </c>
      <c r="S11994" s="12"/>
    </row>
    <row r="11995" spans="1:19" ht="14.25" customHeight="1" x14ac:dyDescent="0.35">
      <c r="A11995" s="2" t="s">
        <v>6015</v>
      </c>
      <c r="B11995" s="2">
        <v>105982</v>
      </c>
      <c r="C11995" s="2" t="s">
        <v>19</v>
      </c>
      <c r="D11995" s="2" t="s">
        <v>26</v>
      </c>
      <c r="E11995" s="2">
        <v>1152.8900000000001</v>
      </c>
      <c r="F11995" s="2">
        <v>0.17</v>
      </c>
      <c r="G11995" s="2">
        <v>9</v>
      </c>
      <c r="H11995" s="3">
        <v>45551</v>
      </c>
      <c r="I11995" s="3">
        <v>45554</v>
      </c>
      <c r="J11995" s="2" t="s">
        <v>31</v>
      </c>
      <c r="K11995" s="2" t="s">
        <v>22</v>
      </c>
      <c r="L11995" s="2">
        <v>282.60000000000002</v>
      </c>
      <c r="M11995" s="2" t="s">
        <v>39</v>
      </c>
      <c r="N11995" s="11">
        <f>L11995/E11995*100</f>
        <v>24.512312536321765</v>
      </c>
      <c r="O11995" s="12" t="str">
        <f>IF(N11995&lt;10,"Low",IF(N11995&lt;20,"Med","High"))</f>
        <v>High</v>
      </c>
      <c r="P11995" s="12">
        <f>sales*discount</f>
        <v>195.99130000000002</v>
      </c>
      <c r="Q11995" s="12">
        <f>sales-Discount_Values</f>
        <v>956.89870000000008</v>
      </c>
      <c r="R11995" s="12">
        <f>DATEDIF(order_date,delivery_date,"D")</f>
        <v>3</v>
      </c>
      <c r="S11995" s="12"/>
    </row>
    <row r="11996" spans="1:19" ht="14.25" customHeight="1" x14ac:dyDescent="0.35">
      <c r="A11996" s="2" t="s">
        <v>13808</v>
      </c>
      <c r="B11996" s="2">
        <v>113775</v>
      </c>
      <c r="C11996" s="2" t="s">
        <v>25</v>
      </c>
      <c r="D11996" s="2" t="s">
        <v>36</v>
      </c>
      <c r="E11996" s="2">
        <v>4032.05</v>
      </c>
      <c r="F11996" s="2">
        <v>0.15</v>
      </c>
      <c r="G11996" s="2">
        <v>7</v>
      </c>
      <c r="H11996" s="3">
        <v>45357</v>
      </c>
      <c r="I11996" s="3">
        <v>45362</v>
      </c>
      <c r="J11996" s="2" t="s">
        <v>31</v>
      </c>
      <c r="K11996" s="2" t="s">
        <v>22</v>
      </c>
      <c r="L11996" s="2">
        <v>988.38</v>
      </c>
      <c r="M11996" s="2" t="s">
        <v>28</v>
      </c>
      <c r="N11996" s="11">
        <f>L11996/E11996*100</f>
        <v>24.513088875385968</v>
      </c>
      <c r="O11996" s="12" t="str">
        <f>IF(N11996&lt;10,"Low",IF(N11996&lt;20,"Med","High"))</f>
        <v>High</v>
      </c>
      <c r="P11996" s="12">
        <f>sales*discount</f>
        <v>604.8075</v>
      </c>
      <c r="Q11996" s="12">
        <f>sales-Discount_Values</f>
        <v>3427.2425000000003</v>
      </c>
      <c r="R11996" s="12">
        <f>DATEDIF(order_date,delivery_date,"D")</f>
        <v>5</v>
      </c>
      <c r="S11996" s="12"/>
    </row>
    <row r="11997" spans="1:19" ht="14.25" customHeight="1" x14ac:dyDescent="0.35">
      <c r="A11997" s="2" t="s">
        <v>13692</v>
      </c>
      <c r="B11997" s="2">
        <v>113659</v>
      </c>
      <c r="C11997" s="2" t="s">
        <v>19</v>
      </c>
      <c r="D11997" s="2" t="s">
        <v>20</v>
      </c>
      <c r="E11997" s="2">
        <v>1029.08</v>
      </c>
      <c r="F11997" s="2">
        <v>0.47</v>
      </c>
      <c r="G11997" s="2">
        <v>3</v>
      </c>
      <c r="H11997" s="3">
        <v>45085</v>
      </c>
      <c r="I11997" s="3">
        <v>45086</v>
      </c>
      <c r="J11997" s="2" t="s">
        <v>15</v>
      </c>
      <c r="K11997" s="2" t="s">
        <v>27</v>
      </c>
      <c r="L11997" s="2">
        <v>252.29</v>
      </c>
      <c r="M11997" s="2" t="s">
        <v>17</v>
      </c>
      <c r="N11997" s="11">
        <f>L11997/E11997*100</f>
        <v>24.516072608543553</v>
      </c>
      <c r="O11997" s="12" t="str">
        <f>IF(N11997&lt;10,"Low",IF(N11997&lt;20,"Med","High"))</f>
        <v>High</v>
      </c>
      <c r="P11997" s="12">
        <f>sales*discount</f>
        <v>483.66759999999994</v>
      </c>
      <c r="Q11997" s="12">
        <f>sales-Discount_Values</f>
        <v>545.41239999999993</v>
      </c>
      <c r="R11997" s="12">
        <f>DATEDIF(order_date,delivery_date,"D")</f>
        <v>1</v>
      </c>
      <c r="S11997" s="12"/>
    </row>
    <row r="11998" spans="1:19" ht="14.25" customHeight="1" x14ac:dyDescent="0.35">
      <c r="A11998" s="2" t="s">
        <v>1915</v>
      </c>
      <c r="B11998" s="2">
        <v>101882</v>
      </c>
      <c r="C11998" s="2" t="s">
        <v>25</v>
      </c>
      <c r="D11998" s="2" t="s">
        <v>33</v>
      </c>
      <c r="E11998" s="2">
        <v>2602.15</v>
      </c>
      <c r="F11998" s="2">
        <v>0.15</v>
      </c>
      <c r="G11998" s="2">
        <v>8</v>
      </c>
      <c r="H11998" s="3">
        <v>44942</v>
      </c>
      <c r="I11998" s="3">
        <v>44948</v>
      </c>
      <c r="J11998" s="2" t="s">
        <v>31</v>
      </c>
      <c r="K11998" s="2" t="s">
        <v>22</v>
      </c>
      <c r="L11998" s="2">
        <v>638</v>
      </c>
      <c r="M11998" s="2" t="s">
        <v>48</v>
      </c>
      <c r="N11998" s="11">
        <f>L11998/E11998*100</f>
        <v>24.518186883922908</v>
      </c>
      <c r="O11998" s="12" t="str">
        <f>IF(N11998&lt;10,"Low",IF(N11998&lt;20,"Med","High"))</f>
        <v>High</v>
      </c>
      <c r="P11998" s="12">
        <f>sales*discount</f>
        <v>390.32249999999999</v>
      </c>
      <c r="Q11998" s="12">
        <f>sales-Discount_Values</f>
        <v>2211.8275000000003</v>
      </c>
      <c r="R11998" s="12">
        <f>DATEDIF(order_date,delivery_date,"D")</f>
        <v>6</v>
      </c>
      <c r="S11998" s="12"/>
    </row>
    <row r="11999" spans="1:19" ht="14.25" customHeight="1" x14ac:dyDescent="0.35">
      <c r="A11999" s="2" t="s">
        <v>5546</v>
      </c>
      <c r="B11999" s="2">
        <v>105513</v>
      </c>
      <c r="C11999" s="2" t="s">
        <v>25</v>
      </c>
      <c r="D11999" s="2" t="s">
        <v>20</v>
      </c>
      <c r="E11999" s="2">
        <v>4384.5</v>
      </c>
      <c r="F11999" s="2">
        <v>0.23</v>
      </c>
      <c r="G11999" s="2">
        <v>9</v>
      </c>
      <c r="H11999" s="3">
        <v>45626</v>
      </c>
      <c r="I11999" s="3">
        <v>45632</v>
      </c>
      <c r="J11999" s="2" t="s">
        <v>15</v>
      </c>
      <c r="K11999" s="2" t="s">
        <v>22</v>
      </c>
      <c r="L11999" s="2">
        <v>1075.03</v>
      </c>
      <c r="M11999" s="2" t="s">
        <v>17</v>
      </c>
      <c r="N11999" s="11">
        <f>L11999/E11999*100</f>
        <v>24.518873303683431</v>
      </c>
      <c r="O11999" s="12" t="str">
        <f>IF(N11999&lt;10,"Low",IF(N11999&lt;20,"Med","High"))</f>
        <v>High</v>
      </c>
      <c r="P11999" s="12">
        <f>sales*discount</f>
        <v>1008.4350000000001</v>
      </c>
      <c r="Q11999" s="12">
        <f>sales-Discount_Values</f>
        <v>3376.0650000000001</v>
      </c>
      <c r="R11999" s="12">
        <f>DATEDIF(order_date,delivery_date,"D")</f>
        <v>6</v>
      </c>
      <c r="S11999" s="12"/>
    </row>
    <row r="12000" spans="1:19" ht="14.25" customHeight="1" x14ac:dyDescent="0.35">
      <c r="A12000" s="2" t="s">
        <v>9958</v>
      </c>
      <c r="B12000" s="2">
        <v>109925</v>
      </c>
      <c r="C12000" s="2" t="s">
        <v>25</v>
      </c>
      <c r="D12000" s="2" t="s">
        <v>20</v>
      </c>
      <c r="E12000" s="2">
        <v>1000.94</v>
      </c>
      <c r="F12000" s="2">
        <v>0.23</v>
      </c>
      <c r="G12000" s="2">
        <v>9</v>
      </c>
      <c r="H12000" s="3">
        <v>45252</v>
      </c>
      <c r="I12000" s="3">
        <v>45256</v>
      </c>
      <c r="J12000" s="2" t="s">
        <v>15</v>
      </c>
      <c r="K12000" s="2" t="s">
        <v>27</v>
      </c>
      <c r="L12000" s="2">
        <v>245.43</v>
      </c>
      <c r="M12000" s="2" t="s">
        <v>48</v>
      </c>
      <c r="N12000" s="11">
        <f>L12000/E12000*100</f>
        <v>24.519951245828921</v>
      </c>
      <c r="O12000" s="12" t="str">
        <f>IF(N12000&lt;10,"Low",IF(N12000&lt;20,"Med","High"))</f>
        <v>High</v>
      </c>
      <c r="P12000" s="12">
        <f>sales*discount</f>
        <v>230.21620000000001</v>
      </c>
      <c r="Q12000" s="12">
        <f>sales-Discount_Values</f>
        <v>770.72379999999998</v>
      </c>
      <c r="R12000" s="12">
        <f>DATEDIF(order_date,delivery_date,"D")</f>
        <v>4</v>
      </c>
      <c r="S12000" s="12"/>
    </row>
    <row r="12001" spans="1:19" ht="14.25" customHeight="1" x14ac:dyDescent="0.35">
      <c r="A12001" s="2" t="s">
        <v>401</v>
      </c>
      <c r="B12001" s="2">
        <v>100368</v>
      </c>
      <c r="C12001" s="2" t="s">
        <v>13</v>
      </c>
      <c r="D12001" s="2" t="s">
        <v>14</v>
      </c>
      <c r="E12001" s="2">
        <v>1134.3499999999999</v>
      </c>
      <c r="F12001" s="2">
        <v>0.02</v>
      </c>
      <c r="G12001" s="2">
        <v>8</v>
      </c>
      <c r="H12001" s="3">
        <v>45098</v>
      </c>
      <c r="I12001" s="3">
        <v>45103</v>
      </c>
      <c r="J12001" s="2" t="s">
        <v>21</v>
      </c>
      <c r="K12001" s="2" t="s">
        <v>16</v>
      </c>
      <c r="L12001" s="2">
        <v>278.14999999999998</v>
      </c>
      <c r="M12001" s="2" t="s">
        <v>48</v>
      </c>
      <c r="N12001" s="11">
        <f>L12001/E12001*100</f>
        <v>24.520650592850533</v>
      </c>
      <c r="O12001" s="12" t="str">
        <f>IF(N12001&lt;10,"Low",IF(N12001&lt;20,"Med","High"))</f>
        <v>High</v>
      </c>
      <c r="P12001" s="12">
        <f>sales*discount</f>
        <v>22.686999999999998</v>
      </c>
      <c r="Q12001" s="12">
        <f>sales-Discount_Values</f>
        <v>1111.663</v>
      </c>
      <c r="R12001" s="12">
        <f>DATEDIF(order_date,delivery_date,"D")</f>
        <v>5</v>
      </c>
      <c r="S12001" s="12"/>
    </row>
    <row r="12002" spans="1:19" ht="14.25" customHeight="1" x14ac:dyDescent="0.35">
      <c r="A12002" s="2" t="s">
        <v>1242</v>
      </c>
      <c r="B12002" s="2">
        <v>101209</v>
      </c>
      <c r="C12002" s="2" t="s">
        <v>25</v>
      </c>
      <c r="D12002" s="2" t="s">
        <v>20</v>
      </c>
      <c r="E12002" s="2">
        <v>2370.46</v>
      </c>
      <c r="F12002" s="2">
        <v>0.24</v>
      </c>
      <c r="G12002" s="2">
        <v>3</v>
      </c>
      <c r="H12002" s="3">
        <v>45315</v>
      </c>
      <c r="I12002" s="3">
        <v>45317</v>
      </c>
      <c r="J12002" s="2" t="s">
        <v>31</v>
      </c>
      <c r="K12002" s="2" t="s">
        <v>16</v>
      </c>
      <c r="L12002" s="2">
        <v>581.35</v>
      </c>
      <c r="M12002" s="2" t="s">
        <v>17</v>
      </c>
      <c r="N12002" s="11">
        <f>L12002/E12002*100</f>
        <v>24.524775781915746</v>
      </c>
      <c r="O12002" s="12" t="str">
        <f>IF(N12002&lt;10,"Low",IF(N12002&lt;20,"Med","High"))</f>
        <v>High</v>
      </c>
      <c r="P12002" s="12">
        <f>sales*discount</f>
        <v>568.91039999999998</v>
      </c>
      <c r="Q12002" s="12">
        <f>sales-Discount_Values</f>
        <v>1801.5496000000001</v>
      </c>
      <c r="R12002" s="12">
        <f>DATEDIF(order_date,delivery_date,"D")</f>
        <v>2</v>
      </c>
      <c r="S12002" s="12"/>
    </row>
    <row r="12003" spans="1:19" ht="14.25" customHeight="1" x14ac:dyDescent="0.35">
      <c r="A12003" s="2" t="s">
        <v>886</v>
      </c>
      <c r="B12003" s="2">
        <v>100853</v>
      </c>
      <c r="C12003" s="2" t="s">
        <v>13</v>
      </c>
      <c r="D12003" s="2" t="s">
        <v>33</v>
      </c>
      <c r="E12003" s="2">
        <v>172.68</v>
      </c>
      <c r="F12003" s="2">
        <v>0.39</v>
      </c>
      <c r="G12003" s="2">
        <v>1</v>
      </c>
      <c r="H12003" s="3">
        <v>45539</v>
      </c>
      <c r="I12003" s="3">
        <v>45542</v>
      </c>
      <c r="J12003" s="2" t="s">
        <v>31</v>
      </c>
      <c r="K12003" s="2" t="s">
        <v>27</v>
      </c>
      <c r="L12003" s="2">
        <v>42.35</v>
      </c>
      <c r="M12003" s="2" t="s">
        <v>23</v>
      </c>
      <c r="N12003" s="11">
        <f>L12003/E12003*100</f>
        <v>24.525133194347926</v>
      </c>
      <c r="O12003" s="12" t="str">
        <f>IF(N12003&lt;10,"Low",IF(N12003&lt;20,"Med","High"))</f>
        <v>High</v>
      </c>
      <c r="P12003" s="12">
        <f>sales*discount</f>
        <v>67.345200000000006</v>
      </c>
      <c r="Q12003" s="12">
        <f>sales-Discount_Values</f>
        <v>105.3348</v>
      </c>
      <c r="R12003" s="12">
        <f>DATEDIF(order_date,delivery_date,"D")</f>
        <v>3</v>
      </c>
      <c r="S12003" s="12"/>
    </row>
    <row r="12004" spans="1:19" ht="14.25" customHeight="1" x14ac:dyDescent="0.35">
      <c r="A12004" s="2" t="s">
        <v>12302</v>
      </c>
      <c r="B12004" s="2">
        <v>112269</v>
      </c>
      <c r="C12004" s="2" t="s">
        <v>19</v>
      </c>
      <c r="D12004" s="2" t="s">
        <v>33</v>
      </c>
      <c r="E12004" s="2">
        <v>4561.3</v>
      </c>
      <c r="F12004" s="2">
        <v>0.28999999999999998</v>
      </c>
      <c r="G12004" s="2">
        <v>4</v>
      </c>
      <c r="H12004" s="3">
        <v>45123</v>
      </c>
      <c r="I12004" s="3">
        <v>45130</v>
      </c>
      <c r="J12004" s="2" t="s">
        <v>31</v>
      </c>
      <c r="K12004" s="2" t="s">
        <v>22</v>
      </c>
      <c r="L12004" s="2">
        <v>1118.7</v>
      </c>
      <c r="M12004" s="2" t="s">
        <v>48</v>
      </c>
      <c r="N12004" s="11">
        <f>L12004/E12004*100</f>
        <v>24.525902703176726</v>
      </c>
      <c r="O12004" s="12" t="str">
        <f>IF(N12004&lt;10,"Low",IF(N12004&lt;20,"Med","High"))</f>
        <v>High</v>
      </c>
      <c r="P12004" s="12">
        <f>sales*discount</f>
        <v>1322.777</v>
      </c>
      <c r="Q12004" s="12">
        <f>sales-Discount_Values</f>
        <v>3238.5230000000001</v>
      </c>
      <c r="R12004" s="12">
        <f>DATEDIF(order_date,delivery_date,"D")</f>
        <v>7</v>
      </c>
      <c r="S12004" s="12"/>
    </row>
    <row r="12005" spans="1:19" ht="14.25" customHeight="1" x14ac:dyDescent="0.35">
      <c r="A12005" s="2" t="s">
        <v>4218</v>
      </c>
      <c r="B12005" s="2">
        <v>104185</v>
      </c>
      <c r="C12005" s="2" t="s">
        <v>19</v>
      </c>
      <c r="D12005" s="2" t="s">
        <v>26</v>
      </c>
      <c r="E12005" s="2">
        <v>1027.8900000000001</v>
      </c>
      <c r="F12005" s="2">
        <v>0.01</v>
      </c>
      <c r="G12005" s="2">
        <v>8</v>
      </c>
      <c r="H12005" s="3">
        <v>45576</v>
      </c>
      <c r="I12005" s="3">
        <v>45580</v>
      </c>
      <c r="J12005" s="2" t="s">
        <v>31</v>
      </c>
      <c r="K12005" s="2" t="s">
        <v>27</v>
      </c>
      <c r="L12005" s="2">
        <v>252.1</v>
      </c>
      <c r="M12005" s="2" t="s">
        <v>34</v>
      </c>
      <c r="N12005" s="11">
        <f>L12005/E12005*100</f>
        <v>24.525970677796259</v>
      </c>
      <c r="O12005" s="12" t="str">
        <f>IF(N12005&lt;10,"Low",IF(N12005&lt;20,"Med","High"))</f>
        <v>High</v>
      </c>
      <c r="P12005" s="12">
        <f>sales*discount</f>
        <v>10.278900000000002</v>
      </c>
      <c r="Q12005" s="12">
        <f>sales-Discount_Values</f>
        <v>1017.6111000000001</v>
      </c>
      <c r="R12005" s="12">
        <f>DATEDIF(order_date,delivery_date,"D")</f>
        <v>4</v>
      </c>
      <c r="S12005" s="12"/>
    </row>
    <row r="12006" spans="1:19" ht="14.25" customHeight="1" x14ac:dyDescent="0.35">
      <c r="A12006" s="2" t="s">
        <v>1379</v>
      </c>
      <c r="B12006" s="2">
        <v>101346</v>
      </c>
      <c r="C12006" s="2" t="s">
        <v>13</v>
      </c>
      <c r="D12006" s="2" t="s">
        <v>33</v>
      </c>
      <c r="E12006" s="2">
        <v>4360.34</v>
      </c>
      <c r="F12006" s="2">
        <v>0.44</v>
      </c>
      <c r="G12006" s="2">
        <v>4</v>
      </c>
      <c r="H12006" s="3">
        <v>45135</v>
      </c>
      <c r="I12006" s="3">
        <v>45137</v>
      </c>
      <c r="J12006" s="2" t="s">
        <v>31</v>
      </c>
      <c r="K12006" s="2" t="s">
        <v>27</v>
      </c>
      <c r="L12006" s="2">
        <v>1069.5</v>
      </c>
      <c r="M12006" s="2" t="s">
        <v>23</v>
      </c>
      <c r="N12006" s="11">
        <f>L12006/E12006*100</f>
        <v>24.527903787319335</v>
      </c>
      <c r="O12006" s="12" t="str">
        <f>IF(N12006&lt;10,"Low",IF(N12006&lt;20,"Med","High"))</f>
        <v>High</v>
      </c>
      <c r="P12006" s="12">
        <f>sales*discount</f>
        <v>1918.5496000000001</v>
      </c>
      <c r="Q12006" s="12">
        <f>sales-Discount_Values</f>
        <v>2441.7903999999999</v>
      </c>
      <c r="R12006" s="12">
        <f>DATEDIF(order_date,delivery_date,"D")</f>
        <v>2</v>
      </c>
      <c r="S12006" s="12"/>
    </row>
    <row r="12007" spans="1:19" ht="14.25" customHeight="1" x14ac:dyDescent="0.35">
      <c r="A12007" s="2" t="s">
        <v>12929</v>
      </c>
      <c r="B12007" s="2">
        <v>112896</v>
      </c>
      <c r="C12007" s="2" t="s">
        <v>13</v>
      </c>
      <c r="D12007" s="2" t="s">
        <v>33</v>
      </c>
      <c r="E12007" s="2">
        <v>1707.94</v>
      </c>
      <c r="F12007" s="2">
        <v>0.48</v>
      </c>
      <c r="G12007" s="2">
        <v>5</v>
      </c>
      <c r="H12007" s="3">
        <v>44945</v>
      </c>
      <c r="I12007" s="3">
        <v>44948</v>
      </c>
      <c r="J12007" s="2" t="s">
        <v>21</v>
      </c>
      <c r="K12007" s="2" t="s">
        <v>22</v>
      </c>
      <c r="L12007" s="2">
        <v>418.97</v>
      </c>
      <c r="M12007" s="2" t="s">
        <v>17</v>
      </c>
      <c r="N12007" s="11">
        <f>L12007/E12007*100</f>
        <v>24.53072121971498</v>
      </c>
      <c r="O12007" s="12" t="str">
        <f>IF(N12007&lt;10,"Low",IF(N12007&lt;20,"Med","High"))</f>
        <v>High</v>
      </c>
      <c r="P12007" s="12">
        <f>sales*discount</f>
        <v>819.81119999999999</v>
      </c>
      <c r="Q12007" s="12">
        <f>sales-Discount_Values</f>
        <v>888.12880000000007</v>
      </c>
      <c r="R12007" s="12">
        <f>DATEDIF(order_date,delivery_date,"D")</f>
        <v>3</v>
      </c>
      <c r="S12007" s="12"/>
    </row>
    <row r="12008" spans="1:19" ht="14.25" customHeight="1" x14ac:dyDescent="0.35">
      <c r="A12008" s="2" t="s">
        <v>3773</v>
      </c>
      <c r="B12008" s="2">
        <v>103740</v>
      </c>
      <c r="C12008" s="2" t="s">
        <v>13</v>
      </c>
      <c r="D12008" s="2" t="s">
        <v>20</v>
      </c>
      <c r="E12008" s="2">
        <v>3498.68</v>
      </c>
      <c r="F12008" s="2">
        <v>0.49</v>
      </c>
      <c r="G12008" s="2">
        <v>4</v>
      </c>
      <c r="H12008" s="3">
        <v>45403</v>
      </c>
      <c r="I12008" s="3">
        <v>45404</v>
      </c>
      <c r="J12008" s="2" t="s">
        <v>21</v>
      </c>
      <c r="K12008" s="2" t="s">
        <v>27</v>
      </c>
      <c r="L12008" s="2">
        <v>858.26</v>
      </c>
      <c r="M12008" s="2" t="s">
        <v>34</v>
      </c>
      <c r="N12008" s="11">
        <f>L12008/E12008*100</f>
        <v>24.530965964306539</v>
      </c>
      <c r="O12008" s="12" t="str">
        <f>IF(N12008&lt;10,"Low",IF(N12008&lt;20,"Med","High"))</f>
        <v>High</v>
      </c>
      <c r="P12008" s="12">
        <f>sales*discount</f>
        <v>1714.3531999999998</v>
      </c>
      <c r="Q12008" s="12">
        <f>sales-Discount_Values</f>
        <v>1784.3268</v>
      </c>
      <c r="R12008" s="12">
        <f>DATEDIF(order_date,delivery_date,"D")</f>
        <v>1</v>
      </c>
      <c r="S12008" s="12"/>
    </row>
    <row r="12009" spans="1:19" ht="14.25" customHeight="1" x14ac:dyDescent="0.35">
      <c r="A12009" s="2" t="s">
        <v>8161</v>
      </c>
      <c r="B12009" s="2">
        <v>108128</v>
      </c>
      <c r="C12009" s="2" t="s">
        <v>19</v>
      </c>
      <c r="D12009" s="2" t="s">
        <v>14</v>
      </c>
      <c r="E12009" s="2">
        <v>150.91</v>
      </c>
      <c r="F12009" s="2">
        <v>0.01</v>
      </c>
      <c r="G12009" s="2">
        <v>3</v>
      </c>
      <c r="H12009" s="3">
        <v>45654</v>
      </c>
      <c r="I12009" s="3">
        <v>45656</v>
      </c>
      <c r="J12009" s="2" t="s">
        <v>15</v>
      </c>
      <c r="K12009" s="2" t="s">
        <v>27</v>
      </c>
      <c r="L12009" s="2">
        <v>37.020000000000003</v>
      </c>
      <c r="M12009" s="2" t="s">
        <v>48</v>
      </c>
      <c r="N12009" s="11">
        <f>L12009/E12009*100</f>
        <v>24.531177523026972</v>
      </c>
      <c r="O12009" s="12" t="str">
        <f>IF(N12009&lt;10,"Low",IF(N12009&lt;20,"Med","High"))</f>
        <v>High</v>
      </c>
      <c r="P12009" s="12">
        <f>sales*discount</f>
        <v>1.5091000000000001</v>
      </c>
      <c r="Q12009" s="12">
        <f>sales-Discount_Values</f>
        <v>149.40090000000001</v>
      </c>
      <c r="R12009" s="12">
        <f>DATEDIF(order_date,delivery_date,"D")</f>
        <v>2</v>
      </c>
      <c r="S12009" s="12"/>
    </row>
    <row r="12010" spans="1:19" ht="14.25" customHeight="1" x14ac:dyDescent="0.35">
      <c r="A12010" s="2" t="s">
        <v>13089</v>
      </c>
      <c r="B12010" s="2">
        <v>113056</v>
      </c>
      <c r="C12010" s="2" t="s">
        <v>41</v>
      </c>
      <c r="D12010" s="2" t="s">
        <v>14</v>
      </c>
      <c r="E12010" s="2">
        <v>684.63</v>
      </c>
      <c r="F12010" s="2">
        <v>0.48</v>
      </c>
      <c r="G12010" s="2">
        <v>8</v>
      </c>
      <c r="H12010" s="3">
        <v>45283</v>
      </c>
      <c r="I12010" s="3">
        <v>45290</v>
      </c>
      <c r="J12010" s="2" t="s">
        <v>31</v>
      </c>
      <c r="K12010" s="2" t="s">
        <v>27</v>
      </c>
      <c r="L12010" s="2">
        <v>167.95</v>
      </c>
      <c r="M12010" s="2" t="s">
        <v>48</v>
      </c>
      <c r="N12010" s="11">
        <f>L12010/E12010*100</f>
        <v>24.531498765756684</v>
      </c>
      <c r="O12010" s="12" t="str">
        <f>IF(N12010&lt;10,"Low",IF(N12010&lt;20,"Med","High"))</f>
        <v>High</v>
      </c>
      <c r="P12010" s="12">
        <f>sales*discount</f>
        <v>328.62239999999997</v>
      </c>
      <c r="Q12010" s="12">
        <f>sales-Discount_Values</f>
        <v>356.00760000000002</v>
      </c>
      <c r="R12010" s="12">
        <f>DATEDIF(order_date,delivery_date,"D")</f>
        <v>7</v>
      </c>
      <c r="S12010" s="12"/>
    </row>
    <row r="12011" spans="1:19" ht="14.25" customHeight="1" x14ac:dyDescent="0.35">
      <c r="A12011" s="2" t="s">
        <v>10619</v>
      </c>
      <c r="B12011" s="2">
        <v>110586</v>
      </c>
      <c r="C12011" s="2" t="s">
        <v>25</v>
      </c>
      <c r="D12011" s="2" t="s">
        <v>26</v>
      </c>
      <c r="E12011" s="2">
        <v>3951.27</v>
      </c>
      <c r="F12011" s="2">
        <v>0.32</v>
      </c>
      <c r="G12011" s="2">
        <v>6</v>
      </c>
      <c r="H12011" s="3">
        <v>45394</v>
      </c>
      <c r="I12011" s="3">
        <v>45396</v>
      </c>
      <c r="J12011" s="2" t="s">
        <v>31</v>
      </c>
      <c r="K12011" s="2" t="s">
        <v>16</v>
      </c>
      <c r="L12011" s="2">
        <v>969.33</v>
      </c>
      <c r="M12011" s="2" t="s">
        <v>17</v>
      </c>
      <c r="N12011" s="11">
        <f>L12011/E12011*100</f>
        <v>24.532112460044495</v>
      </c>
      <c r="O12011" s="12" t="str">
        <f>IF(N12011&lt;10,"Low",IF(N12011&lt;20,"Med","High"))</f>
        <v>High</v>
      </c>
      <c r="P12011" s="12">
        <f>sales*discount</f>
        <v>1264.4064000000001</v>
      </c>
      <c r="Q12011" s="12">
        <f>sales-Discount_Values</f>
        <v>2686.8635999999997</v>
      </c>
      <c r="R12011" s="12">
        <f>DATEDIF(order_date,delivery_date,"D")</f>
        <v>2</v>
      </c>
      <c r="S12011" s="12"/>
    </row>
    <row r="12012" spans="1:19" ht="14.25" customHeight="1" x14ac:dyDescent="0.35">
      <c r="A12012" s="2" t="s">
        <v>9413</v>
      </c>
      <c r="B12012" s="2">
        <v>109380</v>
      </c>
      <c r="C12012" s="2" t="s">
        <v>41</v>
      </c>
      <c r="D12012" s="2" t="s">
        <v>26</v>
      </c>
      <c r="E12012" s="2">
        <v>3584.95</v>
      </c>
      <c r="F12012" s="2">
        <v>0.11</v>
      </c>
      <c r="G12012" s="2">
        <v>9</v>
      </c>
      <c r="H12012" s="3">
        <v>45646</v>
      </c>
      <c r="I12012" s="3">
        <v>45651</v>
      </c>
      <c r="J12012" s="2" t="s">
        <v>15</v>
      </c>
      <c r="K12012" s="2" t="s">
        <v>16</v>
      </c>
      <c r="L12012" s="2">
        <v>879.49</v>
      </c>
      <c r="M12012" s="2" t="s">
        <v>28</v>
      </c>
      <c r="N12012" s="11">
        <f>L12012/E12012*100</f>
        <v>24.532838672784838</v>
      </c>
      <c r="O12012" s="12" t="str">
        <f>IF(N12012&lt;10,"Low",IF(N12012&lt;20,"Med","High"))</f>
        <v>High</v>
      </c>
      <c r="P12012" s="12">
        <f>sales*discount</f>
        <v>394.34449999999998</v>
      </c>
      <c r="Q12012" s="12">
        <f>sales-Discount_Values</f>
        <v>3190.6054999999997</v>
      </c>
      <c r="R12012" s="12">
        <f>DATEDIF(order_date,delivery_date,"D")</f>
        <v>5</v>
      </c>
      <c r="S12012" s="12"/>
    </row>
    <row r="12013" spans="1:19" ht="14.25" customHeight="1" x14ac:dyDescent="0.35">
      <c r="A12013" s="2" t="s">
        <v>12324</v>
      </c>
      <c r="B12013" s="2">
        <v>112291</v>
      </c>
      <c r="C12013" s="2" t="s">
        <v>41</v>
      </c>
      <c r="D12013" s="2" t="s">
        <v>20</v>
      </c>
      <c r="E12013" s="2">
        <v>4533.55</v>
      </c>
      <c r="F12013" s="2">
        <v>0.42</v>
      </c>
      <c r="G12013" s="2">
        <v>3</v>
      </c>
      <c r="H12013" s="3">
        <v>44993</v>
      </c>
      <c r="I12013" s="3">
        <v>44995</v>
      </c>
      <c r="J12013" s="2" t="s">
        <v>31</v>
      </c>
      <c r="K12013" s="2" t="s">
        <v>27</v>
      </c>
      <c r="L12013" s="2">
        <v>1112.23</v>
      </c>
      <c r="M12013" s="2" t="s">
        <v>48</v>
      </c>
      <c r="N12013" s="11">
        <f>L12013/E12013*100</f>
        <v>24.53331274608199</v>
      </c>
      <c r="O12013" s="12" t="str">
        <f>IF(N12013&lt;10,"Low",IF(N12013&lt;20,"Med","High"))</f>
        <v>High</v>
      </c>
      <c r="P12013" s="12">
        <f>sales*discount</f>
        <v>1904.0909999999999</v>
      </c>
      <c r="Q12013" s="12">
        <f>sales-Discount_Values</f>
        <v>2629.4590000000003</v>
      </c>
      <c r="R12013" s="12">
        <f>DATEDIF(order_date,delivery_date,"D")</f>
        <v>2</v>
      </c>
      <c r="S12013" s="12"/>
    </row>
    <row r="12014" spans="1:19" ht="14.25" customHeight="1" x14ac:dyDescent="0.35">
      <c r="A12014" s="2" t="s">
        <v>8423</v>
      </c>
      <c r="B12014" s="2">
        <v>108390</v>
      </c>
      <c r="C12014" s="2" t="s">
        <v>25</v>
      </c>
      <c r="D12014" s="2" t="s">
        <v>36</v>
      </c>
      <c r="E12014" s="2">
        <v>4027.56</v>
      </c>
      <c r="F12014" s="2">
        <v>7.0000000000000007E-2</v>
      </c>
      <c r="G12014" s="2">
        <v>4</v>
      </c>
      <c r="H12014" s="3">
        <v>45654</v>
      </c>
      <c r="I12014" s="3">
        <v>45657</v>
      </c>
      <c r="J12014" s="2" t="s">
        <v>21</v>
      </c>
      <c r="K12014" s="2" t="s">
        <v>16</v>
      </c>
      <c r="L12014" s="2">
        <v>988.18</v>
      </c>
      <c r="M12014" s="2" t="s">
        <v>28</v>
      </c>
      <c r="N12014" s="11">
        <f>L12014/E12014*100</f>
        <v>24.535450744371282</v>
      </c>
      <c r="O12014" s="12" t="str">
        <f>IF(N12014&lt;10,"Low",IF(N12014&lt;20,"Med","High"))</f>
        <v>High</v>
      </c>
      <c r="P12014" s="12">
        <f>sales*discount</f>
        <v>281.92920000000004</v>
      </c>
      <c r="Q12014" s="12">
        <f>sales-Discount_Values</f>
        <v>3745.6307999999999</v>
      </c>
      <c r="R12014" s="12">
        <f>DATEDIF(order_date,delivery_date,"D")</f>
        <v>3</v>
      </c>
      <c r="S12014" s="12"/>
    </row>
    <row r="12015" spans="1:19" ht="14.25" customHeight="1" x14ac:dyDescent="0.35">
      <c r="A12015" s="2" t="s">
        <v>2026</v>
      </c>
      <c r="B12015" s="2">
        <v>101993</v>
      </c>
      <c r="C12015" s="2" t="s">
        <v>25</v>
      </c>
      <c r="D12015" s="2" t="s">
        <v>20</v>
      </c>
      <c r="E12015" s="2">
        <v>2776.02</v>
      </c>
      <c r="F12015" s="2">
        <v>0.09</v>
      </c>
      <c r="G12015" s="2">
        <v>1</v>
      </c>
      <c r="H12015" s="3">
        <v>45016</v>
      </c>
      <c r="I12015" s="3">
        <v>45020</v>
      </c>
      <c r="J12015" s="2" t="s">
        <v>31</v>
      </c>
      <c r="K12015" s="2" t="s">
        <v>27</v>
      </c>
      <c r="L12015" s="2">
        <v>681.13</v>
      </c>
      <c r="M12015" s="2" t="s">
        <v>34</v>
      </c>
      <c r="N12015" s="11">
        <f>L12015/E12015*100</f>
        <v>24.536206511480465</v>
      </c>
      <c r="O12015" s="12" t="str">
        <f>IF(N12015&lt;10,"Low",IF(N12015&lt;20,"Med","High"))</f>
        <v>High</v>
      </c>
      <c r="P12015" s="12">
        <f>sales*discount</f>
        <v>249.84179999999998</v>
      </c>
      <c r="Q12015" s="12">
        <f>sales-Discount_Values</f>
        <v>2526.1781999999998</v>
      </c>
      <c r="R12015" s="12">
        <f>DATEDIF(order_date,delivery_date,"D")</f>
        <v>4</v>
      </c>
      <c r="S12015" s="12"/>
    </row>
    <row r="12016" spans="1:19" ht="14.25" customHeight="1" x14ac:dyDescent="0.35">
      <c r="A12016" s="2" t="s">
        <v>15228</v>
      </c>
      <c r="B12016" s="2">
        <v>115195</v>
      </c>
      <c r="C12016" s="2" t="s">
        <v>41</v>
      </c>
      <c r="D12016" s="2" t="s">
        <v>26</v>
      </c>
      <c r="E12016" s="2">
        <v>2691.19</v>
      </c>
      <c r="F12016" s="2">
        <v>0.04</v>
      </c>
      <c r="G12016" s="2">
        <v>1</v>
      </c>
      <c r="H12016" s="3">
        <v>45627</v>
      </c>
      <c r="I12016" s="3">
        <v>45634</v>
      </c>
      <c r="J12016" s="2" t="s">
        <v>31</v>
      </c>
      <c r="K12016" s="2" t="s">
        <v>22</v>
      </c>
      <c r="L12016" s="2">
        <v>660.35</v>
      </c>
      <c r="M12016" s="2" t="s">
        <v>17</v>
      </c>
      <c r="N12016" s="11">
        <f>L12016/E12016*100</f>
        <v>24.537472270631209</v>
      </c>
      <c r="O12016" s="12" t="str">
        <f>IF(N12016&lt;10,"Low",IF(N12016&lt;20,"Med","High"))</f>
        <v>High</v>
      </c>
      <c r="P12016" s="12">
        <f>sales*discount</f>
        <v>107.64760000000001</v>
      </c>
      <c r="Q12016" s="12">
        <f>sales-Discount_Values</f>
        <v>2583.5424000000003</v>
      </c>
      <c r="R12016" s="12">
        <f>DATEDIF(order_date,delivery_date,"D")</f>
        <v>7</v>
      </c>
      <c r="S12016" s="12"/>
    </row>
    <row r="12017" spans="1:19" ht="14.25" customHeight="1" x14ac:dyDescent="0.35">
      <c r="A12017" s="2" t="s">
        <v>6985</v>
      </c>
      <c r="B12017" s="2">
        <v>106952</v>
      </c>
      <c r="C12017" s="2" t="s">
        <v>41</v>
      </c>
      <c r="D12017" s="2" t="s">
        <v>33</v>
      </c>
      <c r="E12017" s="2">
        <v>3987.58</v>
      </c>
      <c r="F12017" s="2">
        <v>0.44</v>
      </c>
      <c r="G12017" s="2">
        <v>9</v>
      </c>
      <c r="H12017" s="3">
        <v>45578</v>
      </c>
      <c r="I12017" s="3">
        <v>45580</v>
      </c>
      <c r="J12017" s="2" t="s">
        <v>21</v>
      </c>
      <c r="K12017" s="2" t="s">
        <v>22</v>
      </c>
      <c r="L12017" s="2">
        <v>978.47</v>
      </c>
      <c r="M12017" s="2" t="s">
        <v>28</v>
      </c>
      <c r="N12017" s="11">
        <f>L12017/E12017*100</f>
        <v>24.537940304645929</v>
      </c>
      <c r="O12017" s="12" t="str">
        <f>IF(N12017&lt;10,"Low",IF(N12017&lt;20,"Med","High"))</f>
        <v>High</v>
      </c>
      <c r="P12017" s="12">
        <f>sales*discount</f>
        <v>1754.5352</v>
      </c>
      <c r="Q12017" s="12">
        <f>sales-Discount_Values</f>
        <v>2233.0447999999997</v>
      </c>
      <c r="R12017" s="12">
        <f>DATEDIF(order_date,delivery_date,"D")</f>
        <v>2</v>
      </c>
      <c r="S12017" s="12"/>
    </row>
    <row r="12018" spans="1:19" ht="14.25" customHeight="1" x14ac:dyDescent="0.35">
      <c r="A12018" s="2" t="s">
        <v>11935</v>
      </c>
      <c r="B12018" s="2">
        <v>111902</v>
      </c>
      <c r="C12018" s="2" t="s">
        <v>13</v>
      </c>
      <c r="D12018" s="2" t="s">
        <v>20</v>
      </c>
      <c r="E12018" s="2">
        <v>3302.26</v>
      </c>
      <c r="F12018" s="2">
        <v>0.14000000000000001</v>
      </c>
      <c r="G12018" s="2">
        <v>9</v>
      </c>
      <c r="H12018" s="3">
        <v>45324</v>
      </c>
      <c r="I12018" s="3">
        <v>45331</v>
      </c>
      <c r="J12018" s="2" t="s">
        <v>31</v>
      </c>
      <c r="K12018" s="2" t="s">
        <v>27</v>
      </c>
      <c r="L12018" s="2">
        <v>810.31</v>
      </c>
      <c r="M12018" s="2" t="s">
        <v>23</v>
      </c>
      <c r="N12018" s="11">
        <f>L12018/E12018*100</f>
        <v>24.538043642838538</v>
      </c>
      <c r="O12018" s="12" t="str">
        <f>IF(N12018&lt;10,"Low",IF(N12018&lt;20,"Med","High"))</f>
        <v>High</v>
      </c>
      <c r="P12018" s="12">
        <f>sales*discount</f>
        <v>462.3164000000001</v>
      </c>
      <c r="Q12018" s="12">
        <f>sales-Discount_Values</f>
        <v>2839.9436000000001</v>
      </c>
      <c r="R12018" s="12">
        <f>DATEDIF(order_date,delivery_date,"D")</f>
        <v>7</v>
      </c>
      <c r="S12018" s="12"/>
    </row>
    <row r="12019" spans="1:19" ht="14.25" customHeight="1" x14ac:dyDescent="0.35">
      <c r="A12019" s="2" t="s">
        <v>4972</v>
      </c>
      <c r="B12019" s="2">
        <v>104939</v>
      </c>
      <c r="C12019" s="2" t="s">
        <v>41</v>
      </c>
      <c r="D12019" s="2" t="s">
        <v>20</v>
      </c>
      <c r="E12019" s="2">
        <v>2844.73</v>
      </c>
      <c r="F12019" s="2">
        <v>0.16</v>
      </c>
      <c r="G12019" s="2">
        <v>1</v>
      </c>
      <c r="H12019" s="3">
        <v>45525</v>
      </c>
      <c r="I12019" s="3">
        <v>45529</v>
      </c>
      <c r="J12019" s="2" t="s">
        <v>31</v>
      </c>
      <c r="K12019" s="2" t="s">
        <v>16</v>
      </c>
      <c r="L12019" s="2">
        <v>698.07</v>
      </c>
      <c r="M12019" s="2" t="s">
        <v>39</v>
      </c>
      <c r="N12019" s="11">
        <f>L12019/E12019*100</f>
        <v>24.539059945935115</v>
      </c>
      <c r="O12019" s="12" t="str">
        <f>IF(N12019&lt;10,"Low",IF(N12019&lt;20,"Med","High"))</f>
        <v>High</v>
      </c>
      <c r="P12019" s="12">
        <f>sales*discount</f>
        <v>455.15680000000003</v>
      </c>
      <c r="Q12019" s="12">
        <f>sales-Discount_Values</f>
        <v>2389.5731999999998</v>
      </c>
      <c r="R12019" s="12">
        <f>DATEDIF(order_date,delivery_date,"D")</f>
        <v>4</v>
      </c>
      <c r="S12019" s="12"/>
    </row>
    <row r="12020" spans="1:19" ht="14.25" customHeight="1" x14ac:dyDescent="0.35">
      <c r="A12020" s="2" t="s">
        <v>6781</v>
      </c>
      <c r="B12020" s="2">
        <v>106748</v>
      </c>
      <c r="C12020" s="2" t="s">
        <v>13</v>
      </c>
      <c r="D12020" s="2" t="s">
        <v>20</v>
      </c>
      <c r="E12020" s="2">
        <v>4253.76</v>
      </c>
      <c r="F12020" s="2">
        <v>0.49</v>
      </c>
      <c r="G12020" s="2">
        <v>7</v>
      </c>
      <c r="H12020" s="3">
        <v>45317</v>
      </c>
      <c r="I12020" s="3">
        <v>45324</v>
      </c>
      <c r="J12020" s="2" t="s">
        <v>31</v>
      </c>
      <c r="K12020" s="2" t="s">
        <v>16</v>
      </c>
      <c r="L12020" s="2">
        <v>1043.95</v>
      </c>
      <c r="M12020" s="2" t="s">
        <v>39</v>
      </c>
      <c r="N12020" s="11">
        <f>L12020/E12020*100</f>
        <v>24.541817121793425</v>
      </c>
      <c r="O12020" s="12" t="str">
        <f>IF(N12020&lt;10,"Low",IF(N12020&lt;20,"Med","High"))</f>
        <v>High</v>
      </c>
      <c r="P12020" s="12">
        <f>sales*discount</f>
        <v>2084.3424</v>
      </c>
      <c r="Q12020" s="12">
        <f>sales-Discount_Values</f>
        <v>2169.4176000000002</v>
      </c>
      <c r="R12020" s="12">
        <f>DATEDIF(order_date,delivery_date,"D")</f>
        <v>7</v>
      </c>
      <c r="S12020" s="12"/>
    </row>
    <row r="12021" spans="1:19" ht="14.25" customHeight="1" x14ac:dyDescent="0.35">
      <c r="A12021" s="2" t="s">
        <v>361</v>
      </c>
      <c r="B12021" s="2">
        <v>100328</v>
      </c>
      <c r="C12021" s="2" t="s">
        <v>19</v>
      </c>
      <c r="D12021" s="2" t="s">
        <v>33</v>
      </c>
      <c r="E12021" s="2">
        <v>4708.3999999999996</v>
      </c>
      <c r="F12021" s="2">
        <v>0.34</v>
      </c>
      <c r="G12021" s="2">
        <v>3</v>
      </c>
      <c r="H12021" s="3">
        <v>45506</v>
      </c>
      <c r="I12021" s="3">
        <v>45511</v>
      </c>
      <c r="J12021" s="2" t="s">
        <v>31</v>
      </c>
      <c r="K12021" s="2" t="s">
        <v>16</v>
      </c>
      <c r="L12021" s="2">
        <v>1155.56</v>
      </c>
      <c r="M12021" s="2" t="s">
        <v>23</v>
      </c>
      <c r="N12021" s="11">
        <f>L12021/E12021*100</f>
        <v>24.542519751932719</v>
      </c>
      <c r="O12021" s="12" t="str">
        <f>IF(N12021&lt;10,"Low",IF(N12021&lt;20,"Med","High"))</f>
        <v>High</v>
      </c>
      <c r="P12021" s="12">
        <f>sales*discount</f>
        <v>1600.856</v>
      </c>
      <c r="Q12021" s="12">
        <f>sales-Discount_Values</f>
        <v>3107.5439999999999</v>
      </c>
      <c r="R12021" s="12">
        <f>DATEDIF(order_date,delivery_date,"D")</f>
        <v>5</v>
      </c>
      <c r="S12021" s="12"/>
    </row>
    <row r="12022" spans="1:19" ht="14.25" customHeight="1" x14ac:dyDescent="0.35">
      <c r="A12022" s="2" t="s">
        <v>11560</v>
      </c>
      <c r="B12022" s="2">
        <v>111527</v>
      </c>
      <c r="C12022" s="2" t="s">
        <v>25</v>
      </c>
      <c r="D12022" s="2" t="s">
        <v>20</v>
      </c>
      <c r="E12022" s="2">
        <v>2342.0300000000002</v>
      </c>
      <c r="F12022" s="2">
        <v>0.47</v>
      </c>
      <c r="G12022" s="2">
        <v>8</v>
      </c>
      <c r="H12022" s="3">
        <v>45649</v>
      </c>
      <c r="I12022" s="3">
        <v>45652</v>
      </c>
      <c r="J12022" s="2" t="s">
        <v>15</v>
      </c>
      <c r="K12022" s="2" t="s">
        <v>22</v>
      </c>
      <c r="L12022" s="2">
        <v>574.80999999999995</v>
      </c>
      <c r="M12022" s="2" t="s">
        <v>17</v>
      </c>
      <c r="N12022" s="11">
        <f>L12022/E12022*100</f>
        <v>24.543238131023081</v>
      </c>
      <c r="O12022" s="12" t="str">
        <f>IF(N12022&lt;10,"Low",IF(N12022&lt;20,"Med","High"))</f>
        <v>High</v>
      </c>
      <c r="P12022" s="12">
        <f>sales*discount</f>
        <v>1100.7541000000001</v>
      </c>
      <c r="Q12022" s="12">
        <f>sales-Discount_Values</f>
        <v>1241.2759000000001</v>
      </c>
      <c r="R12022" s="12">
        <f>DATEDIF(order_date,delivery_date,"D")</f>
        <v>3</v>
      </c>
      <c r="S12022" s="12"/>
    </row>
    <row r="12023" spans="1:19" ht="14.25" customHeight="1" x14ac:dyDescent="0.35">
      <c r="A12023" s="2" t="s">
        <v>12705</v>
      </c>
      <c r="B12023" s="2">
        <v>112672</v>
      </c>
      <c r="C12023" s="2" t="s">
        <v>19</v>
      </c>
      <c r="D12023" s="2" t="s">
        <v>14</v>
      </c>
      <c r="E12023" s="2">
        <v>3940.01</v>
      </c>
      <c r="F12023" s="2">
        <v>0.05</v>
      </c>
      <c r="G12023" s="2">
        <v>9</v>
      </c>
      <c r="H12023" s="3">
        <v>45474</v>
      </c>
      <c r="I12023" s="3">
        <v>45476</v>
      </c>
      <c r="J12023" s="2" t="s">
        <v>31</v>
      </c>
      <c r="K12023" s="2" t="s">
        <v>27</v>
      </c>
      <c r="L12023" s="2">
        <v>967.11</v>
      </c>
      <c r="M12023" s="2" t="s">
        <v>23</v>
      </c>
      <c r="N12023" s="11">
        <f>L12023/E12023*100</f>
        <v>24.545876787114754</v>
      </c>
      <c r="O12023" s="12" t="str">
        <f>IF(N12023&lt;10,"Low",IF(N12023&lt;20,"Med","High"))</f>
        <v>High</v>
      </c>
      <c r="P12023" s="12">
        <f>sales*discount</f>
        <v>197.00050000000002</v>
      </c>
      <c r="Q12023" s="12">
        <f>sales-Discount_Values</f>
        <v>3743.0095000000001</v>
      </c>
      <c r="R12023" s="12">
        <f>DATEDIF(order_date,delivery_date,"D")</f>
        <v>2</v>
      </c>
      <c r="S12023" s="12"/>
    </row>
    <row r="12024" spans="1:19" ht="14.25" customHeight="1" x14ac:dyDescent="0.35">
      <c r="A12024" s="2" t="s">
        <v>13165</v>
      </c>
      <c r="B12024" s="2">
        <v>113132</v>
      </c>
      <c r="C12024" s="2" t="s">
        <v>19</v>
      </c>
      <c r="D12024" s="2" t="s">
        <v>36</v>
      </c>
      <c r="E12024" s="2">
        <v>988.79</v>
      </c>
      <c r="F12024" s="2">
        <v>0.05</v>
      </c>
      <c r="G12024" s="2">
        <v>5</v>
      </c>
      <c r="H12024" s="3">
        <v>45114</v>
      </c>
      <c r="I12024" s="3">
        <v>45116</v>
      </c>
      <c r="J12024" s="2" t="s">
        <v>15</v>
      </c>
      <c r="K12024" s="2" t="s">
        <v>27</v>
      </c>
      <c r="L12024" s="2">
        <v>242.71</v>
      </c>
      <c r="M12024" s="2" t="s">
        <v>34</v>
      </c>
      <c r="N12024" s="11">
        <f>L12024/E12024*100</f>
        <v>24.546162481416683</v>
      </c>
      <c r="O12024" s="12" t="str">
        <f>IF(N12024&lt;10,"Low",IF(N12024&lt;20,"Med","High"))</f>
        <v>High</v>
      </c>
      <c r="P12024" s="12">
        <f>sales*discount</f>
        <v>49.439500000000002</v>
      </c>
      <c r="Q12024" s="12">
        <f>sales-Discount_Values</f>
        <v>939.35050000000001</v>
      </c>
      <c r="R12024" s="12">
        <f>DATEDIF(order_date,delivery_date,"D")</f>
        <v>2</v>
      </c>
      <c r="S12024" s="12"/>
    </row>
    <row r="12025" spans="1:19" ht="14.25" customHeight="1" x14ac:dyDescent="0.35">
      <c r="A12025" s="2" t="s">
        <v>11090</v>
      </c>
      <c r="B12025" s="2">
        <v>111057</v>
      </c>
      <c r="C12025" s="2" t="s">
        <v>13</v>
      </c>
      <c r="D12025" s="2" t="s">
        <v>36</v>
      </c>
      <c r="E12025" s="2">
        <v>2793.26</v>
      </c>
      <c r="F12025" s="2">
        <v>0.46</v>
      </c>
      <c r="G12025" s="2">
        <v>2</v>
      </c>
      <c r="H12025" s="3">
        <v>45600</v>
      </c>
      <c r="I12025" s="3">
        <v>45606</v>
      </c>
      <c r="J12025" s="2" t="s">
        <v>15</v>
      </c>
      <c r="K12025" s="2" t="s">
        <v>27</v>
      </c>
      <c r="L12025" s="2">
        <v>685.7</v>
      </c>
      <c r="M12025" s="2" t="s">
        <v>48</v>
      </c>
      <c r="N12025" s="11">
        <f>L12025/E12025*100</f>
        <v>24.548377165032971</v>
      </c>
      <c r="O12025" s="12" t="str">
        <f>IF(N12025&lt;10,"Low",IF(N12025&lt;20,"Med","High"))</f>
        <v>High</v>
      </c>
      <c r="P12025" s="12">
        <f>sales*discount</f>
        <v>1284.8996000000002</v>
      </c>
      <c r="Q12025" s="12">
        <f>sales-Discount_Values</f>
        <v>1508.3604</v>
      </c>
      <c r="R12025" s="12">
        <f>DATEDIF(order_date,delivery_date,"D")</f>
        <v>6</v>
      </c>
      <c r="S12025" s="12"/>
    </row>
    <row r="12026" spans="1:19" ht="14.25" customHeight="1" x14ac:dyDescent="0.35">
      <c r="A12026" s="2" t="s">
        <v>12673</v>
      </c>
      <c r="B12026" s="2">
        <v>112640</v>
      </c>
      <c r="C12026" s="2" t="s">
        <v>19</v>
      </c>
      <c r="D12026" s="2" t="s">
        <v>14</v>
      </c>
      <c r="E12026" s="2">
        <v>4861.83</v>
      </c>
      <c r="F12026" s="2">
        <v>0.3</v>
      </c>
      <c r="G12026" s="2">
        <v>6</v>
      </c>
      <c r="H12026" s="3">
        <v>45454</v>
      </c>
      <c r="I12026" s="3">
        <v>45456</v>
      </c>
      <c r="J12026" s="2" t="s">
        <v>31</v>
      </c>
      <c r="K12026" s="2" t="s">
        <v>27</v>
      </c>
      <c r="L12026" s="2">
        <v>1193.52</v>
      </c>
      <c r="M12026" s="2" t="s">
        <v>17</v>
      </c>
      <c r="N12026" s="11">
        <f>L12026/E12026*100</f>
        <v>24.548781014556248</v>
      </c>
      <c r="O12026" s="12" t="str">
        <f>IF(N12026&lt;10,"Low",IF(N12026&lt;20,"Med","High"))</f>
        <v>High</v>
      </c>
      <c r="P12026" s="12">
        <f>sales*discount</f>
        <v>1458.549</v>
      </c>
      <c r="Q12026" s="12">
        <f>sales-Discount_Values</f>
        <v>3403.2809999999999</v>
      </c>
      <c r="R12026" s="12">
        <f>DATEDIF(order_date,delivery_date,"D")</f>
        <v>2</v>
      </c>
      <c r="S12026" s="12"/>
    </row>
    <row r="12027" spans="1:19" ht="14.25" customHeight="1" x14ac:dyDescent="0.35">
      <c r="A12027" s="2" t="s">
        <v>1839</v>
      </c>
      <c r="B12027" s="2">
        <v>101806</v>
      </c>
      <c r="C12027" s="2" t="s">
        <v>19</v>
      </c>
      <c r="D12027" s="2" t="s">
        <v>36</v>
      </c>
      <c r="E12027" s="2">
        <v>1188.73</v>
      </c>
      <c r="F12027" s="2">
        <v>0.17</v>
      </c>
      <c r="G12027" s="2">
        <v>9</v>
      </c>
      <c r="H12027" s="3">
        <v>45147</v>
      </c>
      <c r="I12027" s="3">
        <v>45149</v>
      </c>
      <c r="J12027" s="2" t="s">
        <v>15</v>
      </c>
      <c r="K12027" s="2" t="s">
        <v>22</v>
      </c>
      <c r="L12027" s="2">
        <v>291.82</v>
      </c>
      <c r="M12027" s="2" t="s">
        <v>34</v>
      </c>
      <c r="N12027" s="11">
        <f>L12027/E12027*100</f>
        <v>24.548888309372185</v>
      </c>
      <c r="O12027" s="12" t="str">
        <f>IF(N12027&lt;10,"Low",IF(N12027&lt;20,"Med","High"))</f>
        <v>High</v>
      </c>
      <c r="P12027" s="12">
        <f>sales*discount</f>
        <v>202.08410000000001</v>
      </c>
      <c r="Q12027" s="12">
        <f>sales-Discount_Values</f>
        <v>986.64589999999998</v>
      </c>
      <c r="R12027" s="12">
        <f>DATEDIF(order_date,delivery_date,"D")</f>
        <v>2</v>
      </c>
      <c r="S12027" s="12"/>
    </row>
    <row r="12028" spans="1:19" ht="14.25" customHeight="1" x14ac:dyDescent="0.35">
      <c r="A12028" s="2" t="s">
        <v>658</v>
      </c>
      <c r="B12028" s="2">
        <v>100625</v>
      </c>
      <c r="C12028" s="2" t="s">
        <v>41</v>
      </c>
      <c r="D12028" s="2" t="s">
        <v>14</v>
      </c>
      <c r="E12028" s="2">
        <v>3790.55</v>
      </c>
      <c r="F12028" s="2">
        <v>0.16</v>
      </c>
      <c r="G12028" s="2">
        <v>8</v>
      </c>
      <c r="H12028" s="3">
        <v>45316</v>
      </c>
      <c r="I12028" s="3">
        <v>45322</v>
      </c>
      <c r="J12028" s="2" t="s">
        <v>21</v>
      </c>
      <c r="K12028" s="2" t="s">
        <v>16</v>
      </c>
      <c r="L12028" s="2">
        <v>930.59</v>
      </c>
      <c r="M12028" s="2" t="s">
        <v>17</v>
      </c>
      <c r="N12028" s="11">
        <f>L12028/E12028*100</f>
        <v>24.550263154423497</v>
      </c>
      <c r="O12028" s="12" t="str">
        <f>IF(N12028&lt;10,"Low",IF(N12028&lt;20,"Med","High"))</f>
        <v>High</v>
      </c>
      <c r="P12028" s="12">
        <f>sales*discount</f>
        <v>606.48800000000006</v>
      </c>
      <c r="Q12028" s="12">
        <f>sales-Discount_Values</f>
        <v>3184.0619999999999</v>
      </c>
      <c r="R12028" s="12">
        <f>DATEDIF(order_date,delivery_date,"D")</f>
        <v>6</v>
      </c>
      <c r="S12028" s="12"/>
    </row>
    <row r="12029" spans="1:19" ht="14.25" customHeight="1" x14ac:dyDescent="0.35">
      <c r="A12029" s="2" t="s">
        <v>12624</v>
      </c>
      <c r="B12029" s="2">
        <v>112591</v>
      </c>
      <c r="C12029" s="2" t="s">
        <v>13</v>
      </c>
      <c r="D12029" s="2" t="s">
        <v>20</v>
      </c>
      <c r="E12029" s="2">
        <v>1687.43</v>
      </c>
      <c r="F12029" s="2">
        <v>0.1</v>
      </c>
      <c r="G12029" s="2">
        <v>6</v>
      </c>
      <c r="H12029" s="3">
        <v>45257</v>
      </c>
      <c r="I12029" s="3">
        <v>45260</v>
      </c>
      <c r="J12029" s="2" t="s">
        <v>31</v>
      </c>
      <c r="K12029" s="2" t="s">
        <v>27</v>
      </c>
      <c r="L12029" s="2">
        <v>414.32</v>
      </c>
      <c r="M12029" s="2" t="s">
        <v>17</v>
      </c>
      <c r="N12029" s="11">
        <f>L12029/E12029*100</f>
        <v>24.553314804169656</v>
      </c>
      <c r="O12029" s="12" t="str">
        <f>IF(N12029&lt;10,"Low",IF(N12029&lt;20,"Med","High"))</f>
        <v>High</v>
      </c>
      <c r="P12029" s="12">
        <f>sales*discount</f>
        <v>168.74300000000002</v>
      </c>
      <c r="Q12029" s="12">
        <f>sales-Discount_Values</f>
        <v>1518.6870000000001</v>
      </c>
      <c r="R12029" s="12">
        <f>DATEDIF(order_date,delivery_date,"D")</f>
        <v>3</v>
      </c>
      <c r="S12029" s="12"/>
    </row>
    <row r="12030" spans="1:19" ht="14.25" customHeight="1" x14ac:dyDescent="0.35">
      <c r="A12030" s="2" t="s">
        <v>5547</v>
      </c>
      <c r="B12030" s="2">
        <v>105514</v>
      </c>
      <c r="C12030" s="2" t="s">
        <v>13</v>
      </c>
      <c r="D12030" s="2" t="s">
        <v>14</v>
      </c>
      <c r="E12030" s="2">
        <v>800.7</v>
      </c>
      <c r="F12030" s="2">
        <v>0.32</v>
      </c>
      <c r="G12030" s="2">
        <v>9</v>
      </c>
      <c r="H12030" s="3">
        <v>45558</v>
      </c>
      <c r="I12030" s="3">
        <v>45560</v>
      </c>
      <c r="J12030" s="2" t="s">
        <v>21</v>
      </c>
      <c r="K12030" s="2" t="s">
        <v>22</v>
      </c>
      <c r="L12030" s="2">
        <v>196.61</v>
      </c>
      <c r="M12030" s="2" t="s">
        <v>34</v>
      </c>
      <c r="N12030" s="11">
        <f>L12030/E12030*100</f>
        <v>24.554764580991634</v>
      </c>
      <c r="O12030" s="12" t="str">
        <f>IF(N12030&lt;10,"Low",IF(N12030&lt;20,"Med","High"))</f>
        <v>High</v>
      </c>
      <c r="P12030" s="12">
        <f>sales*discount</f>
        <v>256.22400000000005</v>
      </c>
      <c r="Q12030" s="12">
        <f>sales-Discount_Values</f>
        <v>544.476</v>
      </c>
      <c r="R12030" s="12">
        <f>DATEDIF(order_date,delivery_date,"D")</f>
        <v>2</v>
      </c>
      <c r="S12030" s="12"/>
    </row>
    <row r="12031" spans="1:19" ht="14.25" customHeight="1" x14ac:dyDescent="0.35">
      <c r="A12031" s="2" t="s">
        <v>5775</v>
      </c>
      <c r="B12031" s="2">
        <v>105742</v>
      </c>
      <c r="C12031" s="2" t="s">
        <v>13</v>
      </c>
      <c r="D12031" s="2" t="s">
        <v>26</v>
      </c>
      <c r="E12031" s="2">
        <v>238.73</v>
      </c>
      <c r="F12031" s="2">
        <v>0.42</v>
      </c>
      <c r="G12031" s="2">
        <v>6</v>
      </c>
      <c r="H12031" s="3">
        <v>45293</v>
      </c>
      <c r="I12031" s="3">
        <v>45300</v>
      </c>
      <c r="J12031" s="2" t="s">
        <v>15</v>
      </c>
      <c r="K12031" s="2" t="s">
        <v>22</v>
      </c>
      <c r="L12031" s="2">
        <v>58.62</v>
      </c>
      <c r="M12031" s="2" t="s">
        <v>39</v>
      </c>
      <c r="N12031" s="11">
        <f>L12031/E12031*100</f>
        <v>24.554936539186528</v>
      </c>
      <c r="O12031" s="12" t="str">
        <f>IF(N12031&lt;10,"Low",IF(N12031&lt;20,"Med","High"))</f>
        <v>High</v>
      </c>
      <c r="P12031" s="12">
        <f>sales*discount</f>
        <v>100.2666</v>
      </c>
      <c r="Q12031" s="12">
        <f>sales-Discount_Values</f>
        <v>138.46339999999998</v>
      </c>
      <c r="R12031" s="12">
        <f>DATEDIF(order_date,delivery_date,"D")</f>
        <v>7</v>
      </c>
      <c r="S12031" s="12"/>
    </row>
    <row r="12032" spans="1:19" ht="14.25" customHeight="1" x14ac:dyDescent="0.35">
      <c r="A12032" s="2" t="s">
        <v>2239</v>
      </c>
      <c r="B12032" s="2">
        <v>102206</v>
      </c>
      <c r="C12032" s="2" t="s">
        <v>13</v>
      </c>
      <c r="D12032" s="2" t="s">
        <v>26</v>
      </c>
      <c r="E12032" s="2">
        <v>4000.09</v>
      </c>
      <c r="F12032" s="2">
        <v>0.48</v>
      </c>
      <c r="G12032" s="2">
        <v>7</v>
      </c>
      <c r="H12032" s="3">
        <v>45322</v>
      </c>
      <c r="I12032" s="3">
        <v>45325</v>
      </c>
      <c r="J12032" s="2" t="s">
        <v>31</v>
      </c>
      <c r="K12032" s="2" t="s">
        <v>22</v>
      </c>
      <c r="L12032" s="2">
        <v>982.27</v>
      </c>
      <c r="M12032" s="2" t="s">
        <v>23</v>
      </c>
      <c r="N12032" s="11">
        <f>L12032/E12032*100</f>
        <v>24.556197485556574</v>
      </c>
      <c r="O12032" s="12" t="str">
        <f>IF(N12032&lt;10,"Low",IF(N12032&lt;20,"Med","High"))</f>
        <v>High</v>
      </c>
      <c r="P12032" s="12">
        <f>sales*discount</f>
        <v>1920.0432000000001</v>
      </c>
      <c r="Q12032" s="12">
        <f>sales-Discount_Values</f>
        <v>2080.0468000000001</v>
      </c>
      <c r="R12032" s="12">
        <f>DATEDIF(order_date,delivery_date,"D")</f>
        <v>3</v>
      </c>
      <c r="S12032" s="12"/>
    </row>
    <row r="12033" spans="1:19" ht="14.25" customHeight="1" x14ac:dyDescent="0.35">
      <c r="A12033" s="2" t="s">
        <v>6564</v>
      </c>
      <c r="B12033" s="2">
        <v>106531</v>
      </c>
      <c r="C12033" s="2" t="s">
        <v>13</v>
      </c>
      <c r="D12033" s="2" t="s">
        <v>26</v>
      </c>
      <c r="E12033" s="2">
        <v>1695.26</v>
      </c>
      <c r="F12033" s="2">
        <v>0.08</v>
      </c>
      <c r="G12033" s="2">
        <v>3</v>
      </c>
      <c r="H12033" s="3">
        <v>45066</v>
      </c>
      <c r="I12033" s="3">
        <v>45067</v>
      </c>
      <c r="J12033" s="2" t="s">
        <v>15</v>
      </c>
      <c r="K12033" s="2" t="s">
        <v>27</v>
      </c>
      <c r="L12033" s="2">
        <v>416.31</v>
      </c>
      <c r="M12033" s="2" t="s">
        <v>17</v>
      </c>
      <c r="N12033" s="11">
        <f>L12033/E12033*100</f>
        <v>24.557295046187605</v>
      </c>
      <c r="O12033" s="12" t="str">
        <f>IF(N12033&lt;10,"Low",IF(N12033&lt;20,"Med","High"))</f>
        <v>High</v>
      </c>
      <c r="P12033" s="12">
        <f>sales*discount</f>
        <v>135.6208</v>
      </c>
      <c r="Q12033" s="12">
        <f>sales-Discount_Values</f>
        <v>1559.6392000000001</v>
      </c>
      <c r="R12033" s="12">
        <f>DATEDIF(order_date,delivery_date,"D")</f>
        <v>1</v>
      </c>
      <c r="S12033" s="12"/>
    </row>
    <row r="12034" spans="1:19" ht="14.25" customHeight="1" x14ac:dyDescent="0.35">
      <c r="A12034" s="2" t="s">
        <v>6862</v>
      </c>
      <c r="B12034" s="2">
        <v>106829</v>
      </c>
      <c r="C12034" s="2" t="s">
        <v>41</v>
      </c>
      <c r="D12034" s="2" t="s">
        <v>26</v>
      </c>
      <c r="E12034" s="2">
        <v>3635.26</v>
      </c>
      <c r="F12034" s="2">
        <v>0.33</v>
      </c>
      <c r="G12034" s="2">
        <v>5</v>
      </c>
      <c r="H12034" s="3">
        <v>45284</v>
      </c>
      <c r="I12034" s="3">
        <v>45288</v>
      </c>
      <c r="J12034" s="2" t="s">
        <v>31</v>
      </c>
      <c r="K12034" s="2" t="s">
        <v>22</v>
      </c>
      <c r="L12034" s="2">
        <v>892.73</v>
      </c>
      <c r="M12034" s="2" t="s">
        <v>39</v>
      </c>
      <c r="N12034" s="11">
        <f>L12034/E12034*100</f>
        <v>24.557528209811679</v>
      </c>
      <c r="O12034" s="12" t="str">
        <f>IF(N12034&lt;10,"Low",IF(N12034&lt;20,"Med","High"))</f>
        <v>High</v>
      </c>
      <c r="P12034" s="12">
        <f>sales*discount</f>
        <v>1199.6358</v>
      </c>
      <c r="Q12034" s="12">
        <f>sales-Discount_Values</f>
        <v>2435.6242000000002</v>
      </c>
      <c r="R12034" s="12">
        <f>DATEDIF(order_date,delivery_date,"D")</f>
        <v>4</v>
      </c>
      <c r="S12034" s="12"/>
    </row>
    <row r="12035" spans="1:19" ht="14.25" customHeight="1" x14ac:dyDescent="0.35">
      <c r="A12035" s="2" t="s">
        <v>1637</v>
      </c>
      <c r="B12035" s="2">
        <v>101604</v>
      </c>
      <c r="C12035" s="2" t="s">
        <v>19</v>
      </c>
      <c r="D12035" s="2" t="s">
        <v>36</v>
      </c>
      <c r="E12035" s="2">
        <v>3153.16</v>
      </c>
      <c r="F12035" s="2">
        <v>0.44</v>
      </c>
      <c r="G12035" s="2">
        <v>4</v>
      </c>
      <c r="H12035" s="3">
        <v>45368</v>
      </c>
      <c r="I12035" s="3">
        <v>45371</v>
      </c>
      <c r="J12035" s="2" t="s">
        <v>31</v>
      </c>
      <c r="K12035" s="2" t="s">
        <v>16</v>
      </c>
      <c r="L12035" s="2">
        <v>774.35</v>
      </c>
      <c r="M12035" s="2" t="s">
        <v>17</v>
      </c>
      <c r="N12035" s="11">
        <f>L12035/E12035*100</f>
        <v>24.55790381712314</v>
      </c>
      <c r="O12035" s="12" t="str">
        <f>IF(N12035&lt;10,"Low",IF(N12035&lt;20,"Med","High"))</f>
        <v>High</v>
      </c>
      <c r="P12035" s="12">
        <f>sales*discount</f>
        <v>1387.3904</v>
      </c>
      <c r="Q12035" s="12">
        <f>sales-Discount_Values</f>
        <v>1765.7695999999999</v>
      </c>
      <c r="R12035" s="12">
        <f>DATEDIF(order_date,delivery_date,"D")</f>
        <v>3</v>
      </c>
      <c r="S12035" s="12"/>
    </row>
    <row r="12036" spans="1:19" ht="14.25" customHeight="1" x14ac:dyDescent="0.35">
      <c r="A12036" s="2" t="s">
        <v>581</v>
      </c>
      <c r="B12036" s="2">
        <v>100548</v>
      </c>
      <c r="C12036" s="2" t="s">
        <v>41</v>
      </c>
      <c r="D12036" s="2" t="s">
        <v>26</v>
      </c>
      <c r="E12036" s="2">
        <v>3483.11</v>
      </c>
      <c r="F12036" s="2">
        <v>0.01</v>
      </c>
      <c r="G12036" s="2">
        <v>3</v>
      </c>
      <c r="H12036" s="3">
        <v>44937</v>
      </c>
      <c r="I12036" s="3">
        <v>44940</v>
      </c>
      <c r="J12036" s="2" t="s">
        <v>15</v>
      </c>
      <c r="K12036" s="2" t="s">
        <v>22</v>
      </c>
      <c r="L12036" s="2">
        <v>855.4</v>
      </c>
      <c r="M12036" s="2" t="s">
        <v>39</v>
      </c>
      <c r="N12036" s="11">
        <f>L12036/E12036*100</f>
        <v>24.558512363950605</v>
      </c>
      <c r="O12036" s="12" t="str">
        <f>IF(N12036&lt;10,"Low",IF(N12036&lt;20,"Med","High"))</f>
        <v>High</v>
      </c>
      <c r="P12036" s="12">
        <f>sales*discount</f>
        <v>34.831099999999999</v>
      </c>
      <c r="Q12036" s="12">
        <f>sales-Discount_Values</f>
        <v>3448.2789000000002</v>
      </c>
      <c r="R12036" s="12">
        <f>DATEDIF(order_date,delivery_date,"D")</f>
        <v>3</v>
      </c>
      <c r="S12036" s="12"/>
    </row>
    <row r="12037" spans="1:19" ht="14.25" customHeight="1" x14ac:dyDescent="0.35">
      <c r="A12037" s="2" t="s">
        <v>9067</v>
      </c>
      <c r="B12037" s="2">
        <v>109034</v>
      </c>
      <c r="C12037" s="2" t="s">
        <v>41</v>
      </c>
      <c r="D12037" s="2" t="s">
        <v>33</v>
      </c>
      <c r="E12037" s="2">
        <v>3695.51</v>
      </c>
      <c r="F12037" s="2">
        <v>0.21</v>
      </c>
      <c r="G12037" s="2">
        <v>9</v>
      </c>
      <c r="H12037" s="3">
        <v>45556</v>
      </c>
      <c r="I12037" s="3">
        <v>45563</v>
      </c>
      <c r="J12037" s="2" t="s">
        <v>15</v>
      </c>
      <c r="K12037" s="2" t="s">
        <v>27</v>
      </c>
      <c r="L12037" s="2">
        <v>907.59</v>
      </c>
      <c r="M12037" s="2" t="s">
        <v>48</v>
      </c>
      <c r="N12037" s="11">
        <f>L12037/E12037*100</f>
        <v>24.559262456332142</v>
      </c>
      <c r="O12037" s="12" t="str">
        <f>IF(N12037&lt;10,"Low",IF(N12037&lt;20,"Med","High"))</f>
        <v>High</v>
      </c>
      <c r="P12037" s="12">
        <f>sales*discount</f>
        <v>776.05709999999999</v>
      </c>
      <c r="Q12037" s="12">
        <f>sales-Discount_Values</f>
        <v>2919.4529000000002</v>
      </c>
      <c r="R12037" s="12">
        <f>DATEDIF(order_date,delivery_date,"D")</f>
        <v>7</v>
      </c>
      <c r="S12037" s="12"/>
    </row>
    <row r="12038" spans="1:19" ht="14.25" customHeight="1" x14ac:dyDescent="0.35">
      <c r="A12038" s="2" t="s">
        <v>3313</v>
      </c>
      <c r="B12038" s="2">
        <v>103280</v>
      </c>
      <c r="C12038" s="2" t="s">
        <v>19</v>
      </c>
      <c r="D12038" s="2" t="s">
        <v>20</v>
      </c>
      <c r="E12038" s="2">
        <v>3720.33</v>
      </c>
      <c r="F12038" s="2">
        <v>0.21</v>
      </c>
      <c r="G12038" s="2">
        <v>2</v>
      </c>
      <c r="H12038" s="3">
        <v>45426</v>
      </c>
      <c r="I12038" s="3">
        <v>45427</v>
      </c>
      <c r="J12038" s="2" t="s">
        <v>15</v>
      </c>
      <c r="K12038" s="2" t="s">
        <v>22</v>
      </c>
      <c r="L12038" s="2">
        <v>913.82</v>
      </c>
      <c r="M12038" s="2" t="s">
        <v>28</v>
      </c>
      <c r="N12038" s="11">
        <f>L12038/E12038*100</f>
        <v>24.562874798740975</v>
      </c>
      <c r="O12038" s="12" t="str">
        <f>IF(N12038&lt;10,"Low",IF(N12038&lt;20,"Med","High"))</f>
        <v>High</v>
      </c>
      <c r="P12038" s="12">
        <f>sales*discount</f>
        <v>781.26929999999993</v>
      </c>
      <c r="Q12038" s="12">
        <f>sales-Discount_Values</f>
        <v>2939.0607</v>
      </c>
      <c r="R12038" s="12">
        <f>DATEDIF(order_date,delivery_date,"D")</f>
        <v>1</v>
      </c>
      <c r="S12038" s="12"/>
    </row>
    <row r="12039" spans="1:19" ht="14.25" customHeight="1" x14ac:dyDescent="0.35">
      <c r="A12039" s="2" t="s">
        <v>12504</v>
      </c>
      <c r="B12039" s="2">
        <v>112471</v>
      </c>
      <c r="C12039" s="2" t="s">
        <v>13</v>
      </c>
      <c r="D12039" s="2" t="s">
        <v>26</v>
      </c>
      <c r="E12039" s="2">
        <v>566.20000000000005</v>
      </c>
      <c r="F12039" s="2">
        <v>0.22</v>
      </c>
      <c r="G12039" s="2">
        <v>3</v>
      </c>
      <c r="H12039" s="3">
        <v>45378</v>
      </c>
      <c r="I12039" s="3">
        <v>45382</v>
      </c>
      <c r="J12039" s="2" t="s">
        <v>31</v>
      </c>
      <c r="K12039" s="2" t="s">
        <v>16</v>
      </c>
      <c r="L12039" s="2">
        <v>139.08000000000001</v>
      </c>
      <c r="M12039" s="2" t="s">
        <v>48</v>
      </c>
      <c r="N12039" s="11">
        <f>L12039/E12039*100</f>
        <v>24.563758389261743</v>
      </c>
      <c r="O12039" s="12" t="str">
        <f>IF(N12039&lt;10,"Low",IF(N12039&lt;20,"Med","High"))</f>
        <v>High</v>
      </c>
      <c r="P12039" s="12">
        <f>sales*discount</f>
        <v>124.56400000000001</v>
      </c>
      <c r="Q12039" s="12">
        <f>sales-Discount_Values</f>
        <v>441.63600000000002</v>
      </c>
      <c r="R12039" s="12">
        <f>DATEDIF(order_date,delivery_date,"D")</f>
        <v>4</v>
      </c>
      <c r="S12039" s="12"/>
    </row>
    <row r="12040" spans="1:19" ht="14.25" customHeight="1" x14ac:dyDescent="0.35">
      <c r="A12040" s="2" t="s">
        <v>10389</v>
      </c>
      <c r="B12040" s="2">
        <v>110356</v>
      </c>
      <c r="C12040" s="2" t="s">
        <v>19</v>
      </c>
      <c r="D12040" s="2" t="s">
        <v>33</v>
      </c>
      <c r="E12040" s="2">
        <v>3561.68</v>
      </c>
      <c r="F12040" s="2">
        <v>0.47</v>
      </c>
      <c r="G12040" s="2">
        <v>5</v>
      </c>
      <c r="H12040" s="3">
        <v>45408</v>
      </c>
      <c r="I12040" s="3">
        <v>45410</v>
      </c>
      <c r="J12040" s="2" t="s">
        <v>21</v>
      </c>
      <c r="K12040" s="2" t="s">
        <v>27</v>
      </c>
      <c r="L12040" s="2">
        <v>874.91</v>
      </c>
      <c r="M12040" s="2" t="s">
        <v>48</v>
      </c>
      <c r="N12040" s="11">
        <f>L12040/E12040*100</f>
        <v>24.564531344758652</v>
      </c>
      <c r="O12040" s="12" t="str">
        <f>IF(N12040&lt;10,"Low",IF(N12040&lt;20,"Med","High"))</f>
        <v>High</v>
      </c>
      <c r="P12040" s="12">
        <f>sales*discount</f>
        <v>1673.9895999999999</v>
      </c>
      <c r="Q12040" s="12">
        <f>sales-Discount_Values</f>
        <v>1887.6904</v>
      </c>
      <c r="R12040" s="12">
        <f>DATEDIF(order_date,delivery_date,"D")</f>
        <v>2</v>
      </c>
      <c r="S12040" s="12"/>
    </row>
    <row r="12041" spans="1:19" ht="14.25" customHeight="1" x14ac:dyDescent="0.35">
      <c r="A12041" s="2" t="s">
        <v>9701</v>
      </c>
      <c r="B12041" s="2">
        <v>109668</v>
      </c>
      <c r="C12041" s="2" t="s">
        <v>25</v>
      </c>
      <c r="D12041" s="2" t="s">
        <v>36</v>
      </c>
      <c r="E12041" s="2">
        <v>1116.55</v>
      </c>
      <c r="F12041" s="2">
        <v>0.48</v>
      </c>
      <c r="G12041" s="2">
        <v>4</v>
      </c>
      <c r="H12041" s="3">
        <v>45283</v>
      </c>
      <c r="I12041" s="3">
        <v>45284</v>
      </c>
      <c r="J12041" s="2" t="s">
        <v>15</v>
      </c>
      <c r="K12041" s="2" t="s">
        <v>16</v>
      </c>
      <c r="L12041" s="2">
        <v>274.29000000000002</v>
      </c>
      <c r="M12041" s="2" t="s">
        <v>48</v>
      </c>
      <c r="N12041" s="11">
        <f>L12041/E12041*100</f>
        <v>24.565850163449916</v>
      </c>
      <c r="O12041" s="12" t="str">
        <f>IF(N12041&lt;10,"Low",IF(N12041&lt;20,"Med","High"))</f>
        <v>High</v>
      </c>
      <c r="P12041" s="12">
        <f>sales*discount</f>
        <v>535.94399999999996</v>
      </c>
      <c r="Q12041" s="12">
        <f>sales-Discount_Values</f>
        <v>580.60599999999999</v>
      </c>
      <c r="R12041" s="12">
        <f>DATEDIF(order_date,delivery_date,"D")</f>
        <v>1</v>
      </c>
      <c r="S12041" s="12"/>
    </row>
    <row r="12042" spans="1:19" ht="14.25" customHeight="1" x14ac:dyDescent="0.35">
      <c r="A12042" s="2" t="s">
        <v>5681</v>
      </c>
      <c r="B12042" s="2">
        <v>105648</v>
      </c>
      <c r="C12042" s="2" t="s">
        <v>19</v>
      </c>
      <c r="D12042" s="2" t="s">
        <v>33</v>
      </c>
      <c r="E12042" s="2">
        <v>2370.41</v>
      </c>
      <c r="F12042" s="2">
        <v>0.25</v>
      </c>
      <c r="G12042" s="2">
        <v>6</v>
      </c>
      <c r="H12042" s="3">
        <v>45142</v>
      </c>
      <c r="I12042" s="3">
        <v>45146</v>
      </c>
      <c r="J12042" s="2" t="s">
        <v>15</v>
      </c>
      <c r="K12042" s="2" t="s">
        <v>16</v>
      </c>
      <c r="L12042" s="2">
        <v>582.35</v>
      </c>
      <c r="M12042" s="2" t="s">
        <v>23</v>
      </c>
      <c r="N12042" s="11">
        <f>L12042/E12042*100</f>
        <v>24.567479887445636</v>
      </c>
      <c r="O12042" s="12" t="str">
        <f>IF(N12042&lt;10,"Low",IF(N12042&lt;20,"Med","High"))</f>
        <v>High</v>
      </c>
      <c r="P12042" s="12">
        <f>sales*discount</f>
        <v>592.60249999999996</v>
      </c>
      <c r="Q12042" s="12">
        <f>sales-Discount_Values</f>
        <v>1777.8074999999999</v>
      </c>
      <c r="R12042" s="12">
        <f>DATEDIF(order_date,delivery_date,"D")</f>
        <v>4</v>
      </c>
      <c r="S12042" s="12"/>
    </row>
    <row r="12043" spans="1:19" ht="14.25" customHeight="1" x14ac:dyDescent="0.35">
      <c r="A12043" s="2" t="s">
        <v>15125</v>
      </c>
      <c r="B12043" s="2">
        <v>115092</v>
      </c>
      <c r="C12043" s="2" t="s">
        <v>19</v>
      </c>
      <c r="D12043" s="2" t="s">
        <v>36</v>
      </c>
      <c r="E12043" s="2">
        <v>395.52</v>
      </c>
      <c r="F12043" s="2">
        <v>0.32</v>
      </c>
      <c r="G12043" s="2">
        <v>3</v>
      </c>
      <c r="H12043" s="3">
        <v>44949</v>
      </c>
      <c r="I12043" s="3">
        <v>44951</v>
      </c>
      <c r="J12043" s="2" t="s">
        <v>31</v>
      </c>
      <c r="K12043" s="2" t="s">
        <v>27</v>
      </c>
      <c r="L12043" s="2">
        <v>97.17</v>
      </c>
      <c r="M12043" s="2" t="s">
        <v>34</v>
      </c>
      <c r="N12043" s="11">
        <f>L12043/E12043*100</f>
        <v>24.56765776699029</v>
      </c>
      <c r="O12043" s="12" t="str">
        <f>IF(N12043&lt;10,"Low",IF(N12043&lt;20,"Med","High"))</f>
        <v>High</v>
      </c>
      <c r="P12043" s="12">
        <f>sales*discount</f>
        <v>126.5664</v>
      </c>
      <c r="Q12043" s="12">
        <f>sales-Discount_Values</f>
        <v>268.95359999999999</v>
      </c>
      <c r="R12043" s="12">
        <f>DATEDIF(order_date,delivery_date,"D")</f>
        <v>2</v>
      </c>
      <c r="S12043" s="12"/>
    </row>
    <row r="12044" spans="1:19" ht="14.25" customHeight="1" x14ac:dyDescent="0.35">
      <c r="A12044" s="2" t="s">
        <v>5901</v>
      </c>
      <c r="B12044" s="2">
        <v>105868</v>
      </c>
      <c r="C12044" s="2" t="s">
        <v>41</v>
      </c>
      <c r="D12044" s="2" t="s">
        <v>26</v>
      </c>
      <c r="E12044" s="2">
        <v>1527.88</v>
      </c>
      <c r="F12044" s="2">
        <v>0.44</v>
      </c>
      <c r="G12044" s="2">
        <v>4</v>
      </c>
      <c r="H12044" s="3">
        <v>45352</v>
      </c>
      <c r="I12044" s="3">
        <v>45357</v>
      </c>
      <c r="J12044" s="2" t="s">
        <v>31</v>
      </c>
      <c r="K12044" s="2" t="s">
        <v>27</v>
      </c>
      <c r="L12044" s="2">
        <v>375.44</v>
      </c>
      <c r="M12044" s="2" t="s">
        <v>28</v>
      </c>
      <c r="N12044" s="11">
        <f>L12044/E12044*100</f>
        <v>24.57261041443045</v>
      </c>
      <c r="O12044" s="12" t="str">
        <f>IF(N12044&lt;10,"Low",IF(N12044&lt;20,"Med","High"))</f>
        <v>High</v>
      </c>
      <c r="P12044" s="12">
        <f>sales*discount</f>
        <v>672.2672</v>
      </c>
      <c r="Q12044" s="12">
        <f>sales-Discount_Values</f>
        <v>855.61280000000011</v>
      </c>
      <c r="R12044" s="12">
        <f>DATEDIF(order_date,delivery_date,"D")</f>
        <v>5</v>
      </c>
      <c r="S12044" s="12"/>
    </row>
    <row r="12045" spans="1:19" ht="14.25" customHeight="1" x14ac:dyDescent="0.35">
      <c r="A12045" s="2" t="s">
        <v>14690</v>
      </c>
      <c r="B12045" s="2">
        <v>114657</v>
      </c>
      <c r="C12045" s="2" t="s">
        <v>19</v>
      </c>
      <c r="D12045" s="2" t="s">
        <v>33</v>
      </c>
      <c r="E12045" s="2">
        <v>4982.07</v>
      </c>
      <c r="F12045" s="2">
        <v>0.36</v>
      </c>
      <c r="G12045" s="2">
        <v>8</v>
      </c>
      <c r="H12045" s="3">
        <v>45406</v>
      </c>
      <c r="I12045" s="3">
        <v>45408</v>
      </c>
      <c r="J12045" s="2" t="s">
        <v>31</v>
      </c>
      <c r="K12045" s="2" t="s">
        <v>27</v>
      </c>
      <c r="L12045" s="2">
        <v>1224.24</v>
      </c>
      <c r="M12045" s="2" t="s">
        <v>39</v>
      </c>
      <c r="N12045" s="11">
        <f>L12045/E12045*100</f>
        <v>24.572918485689684</v>
      </c>
      <c r="O12045" s="12" t="str">
        <f>IF(N12045&lt;10,"Low",IF(N12045&lt;20,"Med","High"))</f>
        <v>High</v>
      </c>
      <c r="P12045" s="12">
        <f>sales*discount</f>
        <v>1793.5451999999998</v>
      </c>
      <c r="Q12045" s="12">
        <f>sales-Discount_Values</f>
        <v>3188.5248000000001</v>
      </c>
      <c r="R12045" s="12">
        <f>DATEDIF(order_date,delivery_date,"D")</f>
        <v>2</v>
      </c>
      <c r="S12045" s="12"/>
    </row>
    <row r="12046" spans="1:19" ht="14.25" customHeight="1" x14ac:dyDescent="0.35">
      <c r="A12046" s="2" t="s">
        <v>2485</v>
      </c>
      <c r="B12046" s="2">
        <v>102452</v>
      </c>
      <c r="C12046" s="2" t="s">
        <v>41</v>
      </c>
      <c r="D12046" s="2" t="s">
        <v>20</v>
      </c>
      <c r="E12046" s="2">
        <v>3181.17</v>
      </c>
      <c r="F12046" s="2">
        <v>0.3</v>
      </c>
      <c r="G12046" s="2">
        <v>3</v>
      </c>
      <c r="H12046" s="3">
        <v>45224</v>
      </c>
      <c r="I12046" s="3">
        <v>45230</v>
      </c>
      <c r="J12046" s="2" t="s">
        <v>15</v>
      </c>
      <c r="K12046" s="2" t="s">
        <v>27</v>
      </c>
      <c r="L12046" s="2">
        <v>781.72</v>
      </c>
      <c r="M12046" s="2" t="s">
        <v>34</v>
      </c>
      <c r="N12046" s="11">
        <f>L12046/E12046*100</f>
        <v>24.573348799341126</v>
      </c>
      <c r="O12046" s="12" t="str">
        <f>IF(N12046&lt;10,"Low",IF(N12046&lt;20,"Med","High"))</f>
        <v>High</v>
      </c>
      <c r="P12046" s="12">
        <f>sales*discount</f>
        <v>954.351</v>
      </c>
      <c r="Q12046" s="12">
        <f>sales-Discount_Values</f>
        <v>2226.819</v>
      </c>
      <c r="R12046" s="12">
        <f>DATEDIF(order_date,delivery_date,"D")</f>
        <v>6</v>
      </c>
      <c r="S12046" s="12"/>
    </row>
    <row r="12047" spans="1:19" ht="14.25" customHeight="1" x14ac:dyDescent="0.35">
      <c r="A12047" s="2" t="s">
        <v>13177</v>
      </c>
      <c r="B12047" s="2">
        <v>113144</v>
      </c>
      <c r="C12047" s="2" t="s">
        <v>41</v>
      </c>
      <c r="D12047" s="2" t="s">
        <v>20</v>
      </c>
      <c r="E12047" s="2">
        <v>633.03</v>
      </c>
      <c r="F12047" s="2">
        <v>0.21</v>
      </c>
      <c r="G12047" s="2">
        <v>7</v>
      </c>
      <c r="H12047" s="3">
        <v>45618</v>
      </c>
      <c r="I12047" s="3">
        <v>45625</v>
      </c>
      <c r="J12047" s="2" t="s">
        <v>31</v>
      </c>
      <c r="K12047" s="2" t="s">
        <v>16</v>
      </c>
      <c r="L12047" s="2">
        <v>155.61000000000001</v>
      </c>
      <c r="M12047" s="2" t="s">
        <v>48</v>
      </c>
      <c r="N12047" s="11">
        <f>L12047/E12047*100</f>
        <v>24.581773375669403</v>
      </c>
      <c r="O12047" s="12" t="str">
        <f>IF(N12047&lt;10,"Low",IF(N12047&lt;20,"Med","High"))</f>
        <v>High</v>
      </c>
      <c r="P12047" s="12">
        <f>sales*discount</f>
        <v>132.93629999999999</v>
      </c>
      <c r="Q12047" s="12">
        <f>sales-Discount_Values</f>
        <v>500.09370000000001</v>
      </c>
      <c r="R12047" s="12">
        <f>DATEDIF(order_date,delivery_date,"D")</f>
        <v>7</v>
      </c>
      <c r="S12047" s="12"/>
    </row>
    <row r="12048" spans="1:19" ht="14.25" customHeight="1" x14ac:dyDescent="0.35">
      <c r="A12048" s="2" t="s">
        <v>3793</v>
      </c>
      <c r="B12048" s="2">
        <v>103760</v>
      </c>
      <c r="C12048" s="2" t="s">
        <v>25</v>
      </c>
      <c r="D12048" s="2" t="s">
        <v>14</v>
      </c>
      <c r="E12048" s="2">
        <v>1871.08</v>
      </c>
      <c r="F12048" s="2">
        <v>0.11</v>
      </c>
      <c r="G12048" s="2">
        <v>6</v>
      </c>
      <c r="H12048" s="3">
        <v>45579</v>
      </c>
      <c r="I12048" s="3">
        <v>45583</v>
      </c>
      <c r="J12048" s="2" t="s">
        <v>31</v>
      </c>
      <c r="K12048" s="2" t="s">
        <v>27</v>
      </c>
      <c r="L12048" s="2">
        <v>459.95</v>
      </c>
      <c r="M12048" s="2" t="s">
        <v>17</v>
      </c>
      <c r="N12048" s="11">
        <f>L12048/E12048*100</f>
        <v>24.582059559185073</v>
      </c>
      <c r="O12048" s="12" t="str">
        <f>IF(N12048&lt;10,"Low",IF(N12048&lt;20,"Med","High"))</f>
        <v>High</v>
      </c>
      <c r="P12048" s="12">
        <f>sales*discount</f>
        <v>205.81879999999998</v>
      </c>
      <c r="Q12048" s="12">
        <f>sales-Discount_Values</f>
        <v>1665.2611999999999</v>
      </c>
      <c r="R12048" s="12">
        <f>DATEDIF(order_date,delivery_date,"D")</f>
        <v>4</v>
      </c>
      <c r="S12048" s="12"/>
    </row>
    <row r="12049" spans="1:19" ht="14.25" customHeight="1" x14ac:dyDescent="0.35">
      <c r="A12049" s="2" t="s">
        <v>9900</v>
      </c>
      <c r="B12049" s="2">
        <v>109867</v>
      </c>
      <c r="C12049" s="2" t="s">
        <v>19</v>
      </c>
      <c r="D12049" s="2" t="s">
        <v>20</v>
      </c>
      <c r="E12049" s="2">
        <v>3322.51</v>
      </c>
      <c r="F12049" s="2">
        <v>0.45</v>
      </c>
      <c r="G12049" s="2">
        <v>1</v>
      </c>
      <c r="H12049" s="3">
        <v>45080</v>
      </c>
      <c r="I12049" s="3">
        <v>45085</v>
      </c>
      <c r="J12049" s="2" t="s">
        <v>15</v>
      </c>
      <c r="K12049" s="2" t="s">
        <v>16</v>
      </c>
      <c r="L12049" s="2">
        <v>816.77</v>
      </c>
      <c r="M12049" s="2" t="s">
        <v>48</v>
      </c>
      <c r="N12049" s="11">
        <f>L12049/E12049*100</f>
        <v>24.582920743654643</v>
      </c>
      <c r="O12049" s="12" t="str">
        <f>IF(N12049&lt;10,"Low",IF(N12049&lt;20,"Med","High"))</f>
        <v>High</v>
      </c>
      <c r="P12049" s="12">
        <f>sales*discount</f>
        <v>1495.1295000000002</v>
      </c>
      <c r="Q12049" s="12">
        <f>sales-Discount_Values</f>
        <v>1827.3805</v>
      </c>
      <c r="R12049" s="12">
        <f>DATEDIF(order_date,delivery_date,"D")</f>
        <v>5</v>
      </c>
      <c r="S12049" s="12"/>
    </row>
    <row r="12050" spans="1:19" ht="14.25" customHeight="1" x14ac:dyDescent="0.35">
      <c r="A12050" s="2" t="s">
        <v>2911</v>
      </c>
      <c r="B12050" s="2">
        <v>102878</v>
      </c>
      <c r="C12050" s="2" t="s">
        <v>13</v>
      </c>
      <c r="D12050" s="2" t="s">
        <v>20</v>
      </c>
      <c r="E12050" s="2">
        <v>1182.5</v>
      </c>
      <c r="F12050" s="2">
        <v>0.24</v>
      </c>
      <c r="G12050" s="2">
        <v>7</v>
      </c>
      <c r="H12050" s="3">
        <v>45273</v>
      </c>
      <c r="I12050" s="3">
        <v>45274</v>
      </c>
      <c r="J12050" s="2" t="s">
        <v>31</v>
      </c>
      <c r="K12050" s="2" t="s">
        <v>16</v>
      </c>
      <c r="L12050" s="2">
        <v>290.70999999999998</v>
      </c>
      <c r="M12050" s="2" t="s">
        <v>48</v>
      </c>
      <c r="N12050" s="11">
        <f>L12050/E12050*100</f>
        <v>24.584355179704016</v>
      </c>
      <c r="O12050" s="12" t="str">
        <f>IF(N12050&lt;10,"Low",IF(N12050&lt;20,"Med","High"))</f>
        <v>High</v>
      </c>
      <c r="P12050" s="12">
        <f>sales*discount</f>
        <v>283.8</v>
      </c>
      <c r="Q12050" s="12">
        <f>sales-Discount_Values</f>
        <v>898.7</v>
      </c>
      <c r="R12050" s="12">
        <f>DATEDIF(order_date,delivery_date,"D")</f>
        <v>1</v>
      </c>
      <c r="S12050" s="12"/>
    </row>
    <row r="12051" spans="1:19" ht="14.25" customHeight="1" x14ac:dyDescent="0.35">
      <c r="A12051" s="2" t="s">
        <v>10632</v>
      </c>
      <c r="B12051" s="2">
        <v>110599</v>
      </c>
      <c r="C12051" s="2" t="s">
        <v>13</v>
      </c>
      <c r="D12051" s="2" t="s">
        <v>20</v>
      </c>
      <c r="E12051" s="2">
        <v>1558.76</v>
      </c>
      <c r="F12051" s="2">
        <v>0.11</v>
      </c>
      <c r="G12051" s="2">
        <v>4</v>
      </c>
      <c r="H12051" s="3">
        <v>45621</v>
      </c>
      <c r="I12051" s="3">
        <v>45625</v>
      </c>
      <c r="J12051" s="2" t="s">
        <v>31</v>
      </c>
      <c r="K12051" s="2" t="s">
        <v>22</v>
      </c>
      <c r="L12051" s="2">
        <v>383.22</v>
      </c>
      <c r="M12051" s="2" t="s">
        <v>23</v>
      </c>
      <c r="N12051" s="11">
        <f>L12051/E12051*100</f>
        <v>24.584926480022585</v>
      </c>
      <c r="O12051" s="12" t="str">
        <f>IF(N12051&lt;10,"Low",IF(N12051&lt;20,"Med","High"))</f>
        <v>High</v>
      </c>
      <c r="P12051" s="12">
        <f>sales*discount</f>
        <v>171.46360000000001</v>
      </c>
      <c r="Q12051" s="12">
        <f>sales-Discount_Values</f>
        <v>1387.2963999999999</v>
      </c>
      <c r="R12051" s="12">
        <f>DATEDIF(order_date,delivery_date,"D")</f>
        <v>4</v>
      </c>
      <c r="S12051" s="12"/>
    </row>
    <row r="12052" spans="1:19" ht="14.25" customHeight="1" x14ac:dyDescent="0.35">
      <c r="A12052" s="2" t="s">
        <v>14185</v>
      </c>
      <c r="B12052" s="2">
        <v>114152</v>
      </c>
      <c r="C12052" s="2" t="s">
        <v>19</v>
      </c>
      <c r="D12052" s="2" t="s">
        <v>14</v>
      </c>
      <c r="E12052" s="2">
        <v>3920.31</v>
      </c>
      <c r="F12052" s="2">
        <v>0.19</v>
      </c>
      <c r="G12052" s="2">
        <v>3</v>
      </c>
      <c r="H12052" s="3">
        <v>45217</v>
      </c>
      <c r="I12052" s="3">
        <v>45220</v>
      </c>
      <c r="J12052" s="2" t="s">
        <v>21</v>
      </c>
      <c r="K12052" s="2" t="s">
        <v>27</v>
      </c>
      <c r="L12052" s="2">
        <v>963.85</v>
      </c>
      <c r="M12052" s="2" t="s">
        <v>39</v>
      </c>
      <c r="N12052" s="11">
        <f>L12052/E12052*100</f>
        <v>24.586065897849917</v>
      </c>
      <c r="O12052" s="12" t="str">
        <f>IF(N12052&lt;10,"Low",IF(N12052&lt;20,"Med","High"))</f>
        <v>High</v>
      </c>
      <c r="P12052" s="12">
        <f>sales*discount</f>
        <v>744.85889999999995</v>
      </c>
      <c r="Q12052" s="12">
        <f>sales-Discount_Values</f>
        <v>3175.4511000000002</v>
      </c>
      <c r="R12052" s="12">
        <f>DATEDIF(order_date,delivery_date,"D")</f>
        <v>3</v>
      </c>
      <c r="S12052" s="12"/>
    </row>
    <row r="12053" spans="1:19" ht="14.25" customHeight="1" x14ac:dyDescent="0.35">
      <c r="A12053" s="2" t="s">
        <v>9983</v>
      </c>
      <c r="B12053" s="2">
        <v>109950</v>
      </c>
      <c r="C12053" s="2" t="s">
        <v>41</v>
      </c>
      <c r="D12053" s="2" t="s">
        <v>14</v>
      </c>
      <c r="E12053" s="2">
        <v>3254.71</v>
      </c>
      <c r="F12053" s="2">
        <v>0.26</v>
      </c>
      <c r="G12053" s="2">
        <v>5</v>
      </c>
      <c r="H12053" s="3">
        <v>45380</v>
      </c>
      <c r="I12053" s="3">
        <v>45384</v>
      </c>
      <c r="J12053" s="2" t="s">
        <v>31</v>
      </c>
      <c r="K12053" s="2" t="s">
        <v>16</v>
      </c>
      <c r="L12053" s="2">
        <v>800.31</v>
      </c>
      <c r="M12053" s="2" t="s">
        <v>39</v>
      </c>
      <c r="N12053" s="11">
        <f>L12053/E12053*100</f>
        <v>24.589287524848601</v>
      </c>
      <c r="O12053" s="12" t="str">
        <f>IF(N12053&lt;10,"Low",IF(N12053&lt;20,"Med","High"))</f>
        <v>High</v>
      </c>
      <c r="P12053" s="12">
        <f>sales*discount</f>
        <v>846.22460000000001</v>
      </c>
      <c r="Q12053" s="12">
        <f>sales-Discount_Values</f>
        <v>2408.4854</v>
      </c>
      <c r="R12053" s="12">
        <f>DATEDIF(order_date,delivery_date,"D")</f>
        <v>4</v>
      </c>
      <c r="S12053" s="12"/>
    </row>
    <row r="12054" spans="1:19" ht="14.25" customHeight="1" x14ac:dyDescent="0.35">
      <c r="A12054" s="2" t="s">
        <v>13293</v>
      </c>
      <c r="B12054" s="2">
        <v>113260</v>
      </c>
      <c r="C12054" s="2" t="s">
        <v>13</v>
      </c>
      <c r="D12054" s="2" t="s">
        <v>14</v>
      </c>
      <c r="E12054" s="2">
        <v>1921.83</v>
      </c>
      <c r="F12054" s="2">
        <v>0.38</v>
      </c>
      <c r="G12054" s="2">
        <v>5</v>
      </c>
      <c r="H12054" s="3">
        <v>45422</v>
      </c>
      <c r="I12054" s="3">
        <v>45429</v>
      </c>
      <c r="J12054" s="2" t="s">
        <v>15</v>
      </c>
      <c r="K12054" s="2" t="s">
        <v>22</v>
      </c>
      <c r="L12054" s="2">
        <v>472.57</v>
      </c>
      <c r="M12054" s="2" t="s">
        <v>23</v>
      </c>
      <c r="N12054" s="11">
        <f>L12054/E12054*100</f>
        <v>24.589583886191807</v>
      </c>
      <c r="O12054" s="12" t="str">
        <f>IF(N12054&lt;10,"Low",IF(N12054&lt;20,"Med","High"))</f>
        <v>High</v>
      </c>
      <c r="P12054" s="12">
        <f>sales*discount</f>
        <v>730.29539999999997</v>
      </c>
      <c r="Q12054" s="12">
        <f>sales-Discount_Values</f>
        <v>1191.5346</v>
      </c>
      <c r="R12054" s="12">
        <f>DATEDIF(order_date,delivery_date,"D")</f>
        <v>7</v>
      </c>
      <c r="S12054" s="12"/>
    </row>
    <row r="12055" spans="1:19" ht="14.25" customHeight="1" x14ac:dyDescent="0.35">
      <c r="A12055" s="2" t="s">
        <v>4297</v>
      </c>
      <c r="B12055" s="2">
        <v>104264</v>
      </c>
      <c r="C12055" s="2" t="s">
        <v>25</v>
      </c>
      <c r="D12055" s="2" t="s">
        <v>36</v>
      </c>
      <c r="E12055" s="2">
        <v>2958.05</v>
      </c>
      <c r="F12055" s="2">
        <v>0.02</v>
      </c>
      <c r="G12055" s="2">
        <v>1</v>
      </c>
      <c r="H12055" s="3">
        <v>45582</v>
      </c>
      <c r="I12055" s="3">
        <v>45584</v>
      </c>
      <c r="J12055" s="2" t="s">
        <v>31</v>
      </c>
      <c r="K12055" s="2" t="s">
        <v>16</v>
      </c>
      <c r="L12055" s="2">
        <v>727.39</v>
      </c>
      <c r="M12055" s="2" t="s">
        <v>28</v>
      </c>
      <c r="N12055" s="11">
        <f>L12055/E12055*100</f>
        <v>24.590186102330925</v>
      </c>
      <c r="O12055" s="12" t="str">
        <f>IF(N12055&lt;10,"Low",IF(N12055&lt;20,"Med","High"))</f>
        <v>High</v>
      </c>
      <c r="P12055" s="12">
        <f>sales*discount</f>
        <v>59.161000000000001</v>
      </c>
      <c r="Q12055" s="12">
        <f>sales-Discount_Values</f>
        <v>2898.8890000000001</v>
      </c>
      <c r="R12055" s="12">
        <f>DATEDIF(order_date,delivery_date,"D")</f>
        <v>2</v>
      </c>
      <c r="S12055" s="12"/>
    </row>
    <row r="12056" spans="1:19" ht="14.25" customHeight="1" x14ac:dyDescent="0.35">
      <c r="A12056" s="2" t="s">
        <v>7780</v>
      </c>
      <c r="B12056" s="2">
        <v>107747</v>
      </c>
      <c r="C12056" s="2" t="s">
        <v>19</v>
      </c>
      <c r="D12056" s="2" t="s">
        <v>36</v>
      </c>
      <c r="E12056" s="2">
        <v>3441.84</v>
      </c>
      <c r="F12056" s="2">
        <v>0.24</v>
      </c>
      <c r="G12056" s="2">
        <v>1</v>
      </c>
      <c r="H12056" s="3">
        <v>44993</v>
      </c>
      <c r="I12056" s="3">
        <v>44998</v>
      </c>
      <c r="J12056" s="2" t="s">
        <v>21</v>
      </c>
      <c r="K12056" s="2" t="s">
        <v>16</v>
      </c>
      <c r="L12056" s="2">
        <v>846.49</v>
      </c>
      <c r="M12056" s="2" t="s">
        <v>34</v>
      </c>
      <c r="N12056" s="11">
        <f>L12056/E12056*100</f>
        <v>24.59411245147944</v>
      </c>
      <c r="O12056" s="12" t="str">
        <f>IF(N12056&lt;10,"Low",IF(N12056&lt;20,"Med","High"))</f>
        <v>High</v>
      </c>
      <c r="P12056" s="12">
        <f>sales*discount</f>
        <v>826.04160000000002</v>
      </c>
      <c r="Q12056" s="12">
        <f>sales-Discount_Values</f>
        <v>2615.7984000000001</v>
      </c>
      <c r="R12056" s="12">
        <f>DATEDIF(order_date,delivery_date,"D")</f>
        <v>5</v>
      </c>
      <c r="S12056" s="12"/>
    </row>
    <row r="12057" spans="1:19" ht="14.25" customHeight="1" x14ac:dyDescent="0.35">
      <c r="A12057" s="2" t="s">
        <v>3626</v>
      </c>
      <c r="B12057" s="2">
        <v>103593</v>
      </c>
      <c r="C12057" s="2" t="s">
        <v>25</v>
      </c>
      <c r="D12057" s="2" t="s">
        <v>33</v>
      </c>
      <c r="E12057" s="2">
        <v>2979.76</v>
      </c>
      <c r="F12057" s="2">
        <v>0.41</v>
      </c>
      <c r="G12057" s="2">
        <v>4</v>
      </c>
      <c r="H12057" s="3">
        <v>45228</v>
      </c>
      <c r="I12057" s="3">
        <v>45230</v>
      </c>
      <c r="J12057" s="2" t="s">
        <v>31</v>
      </c>
      <c r="K12057" s="2" t="s">
        <v>22</v>
      </c>
      <c r="L12057" s="2">
        <v>732.86</v>
      </c>
      <c r="M12057" s="2" t="s">
        <v>48</v>
      </c>
      <c r="N12057" s="11">
        <f>L12057/E12057*100</f>
        <v>24.59459822267565</v>
      </c>
      <c r="O12057" s="12" t="str">
        <f>IF(N12057&lt;10,"Low",IF(N12057&lt;20,"Med","High"))</f>
        <v>High</v>
      </c>
      <c r="P12057" s="12">
        <f>sales*discount</f>
        <v>1221.7016000000001</v>
      </c>
      <c r="Q12057" s="12">
        <f>sales-Discount_Values</f>
        <v>1758.0584000000001</v>
      </c>
      <c r="R12057" s="12">
        <f>DATEDIF(order_date,delivery_date,"D")</f>
        <v>2</v>
      </c>
      <c r="S12057" s="12"/>
    </row>
    <row r="12058" spans="1:19" ht="14.25" customHeight="1" x14ac:dyDescent="0.35">
      <c r="A12058" s="2" t="s">
        <v>5842</v>
      </c>
      <c r="B12058" s="2">
        <v>105809</v>
      </c>
      <c r="C12058" s="2" t="s">
        <v>41</v>
      </c>
      <c r="D12058" s="2" t="s">
        <v>33</v>
      </c>
      <c r="E12058" s="2">
        <v>4844.18</v>
      </c>
      <c r="F12058" s="2">
        <v>0.37</v>
      </c>
      <c r="G12058" s="2">
        <v>7</v>
      </c>
      <c r="H12058" s="3">
        <v>44996</v>
      </c>
      <c r="I12058" s="3">
        <v>44999</v>
      </c>
      <c r="J12058" s="2" t="s">
        <v>31</v>
      </c>
      <c r="K12058" s="2" t="s">
        <v>22</v>
      </c>
      <c r="L12058" s="2">
        <v>1191.4100000000001</v>
      </c>
      <c r="M12058" s="2" t="s">
        <v>34</v>
      </c>
      <c r="N12058" s="11">
        <f>L12058/E12058*100</f>
        <v>24.594668241064536</v>
      </c>
      <c r="O12058" s="12" t="str">
        <f>IF(N12058&lt;10,"Low",IF(N12058&lt;20,"Med","High"))</f>
        <v>High</v>
      </c>
      <c r="P12058" s="12">
        <f>sales*discount</f>
        <v>1792.3466000000001</v>
      </c>
      <c r="Q12058" s="12">
        <f>sales-Discount_Values</f>
        <v>3051.8334000000004</v>
      </c>
      <c r="R12058" s="12">
        <f>DATEDIF(order_date,delivery_date,"D")</f>
        <v>3</v>
      </c>
      <c r="S12058" s="12"/>
    </row>
    <row r="12059" spans="1:19" ht="14.25" customHeight="1" x14ac:dyDescent="0.35">
      <c r="A12059" s="2" t="s">
        <v>4711</v>
      </c>
      <c r="B12059" s="2">
        <v>104678</v>
      </c>
      <c r="C12059" s="2" t="s">
        <v>19</v>
      </c>
      <c r="D12059" s="2" t="s">
        <v>36</v>
      </c>
      <c r="E12059" s="2">
        <v>2727.61</v>
      </c>
      <c r="F12059" s="2">
        <v>0.18</v>
      </c>
      <c r="G12059" s="2">
        <v>1</v>
      </c>
      <c r="H12059" s="3">
        <v>44952</v>
      </c>
      <c r="I12059" s="3">
        <v>44954</v>
      </c>
      <c r="J12059" s="2" t="s">
        <v>31</v>
      </c>
      <c r="K12059" s="2" t="s">
        <v>27</v>
      </c>
      <c r="L12059" s="2">
        <v>670.88</v>
      </c>
      <c r="M12059" s="2" t="s">
        <v>48</v>
      </c>
      <c r="N12059" s="11">
        <f>L12059/E12059*100</f>
        <v>24.595891641400343</v>
      </c>
      <c r="O12059" s="12" t="str">
        <f>IF(N12059&lt;10,"Low",IF(N12059&lt;20,"Med","High"))</f>
        <v>High</v>
      </c>
      <c r="P12059" s="12">
        <f>sales*discount</f>
        <v>490.96980000000002</v>
      </c>
      <c r="Q12059" s="12">
        <f>sales-Discount_Values</f>
        <v>2236.6402000000003</v>
      </c>
      <c r="R12059" s="12">
        <f>DATEDIF(order_date,delivery_date,"D")</f>
        <v>2</v>
      </c>
      <c r="S12059" s="12"/>
    </row>
    <row r="12060" spans="1:19" ht="14.25" customHeight="1" x14ac:dyDescent="0.35">
      <c r="A12060" s="2" t="s">
        <v>13214</v>
      </c>
      <c r="B12060" s="2">
        <v>113181</v>
      </c>
      <c r="C12060" s="2" t="s">
        <v>41</v>
      </c>
      <c r="D12060" s="2" t="s">
        <v>14</v>
      </c>
      <c r="E12060" s="2">
        <v>1444.81</v>
      </c>
      <c r="F12060" s="2">
        <v>0.25</v>
      </c>
      <c r="G12060" s="2">
        <v>5</v>
      </c>
      <c r="H12060" s="3">
        <v>45428</v>
      </c>
      <c r="I12060" s="3">
        <v>45432</v>
      </c>
      <c r="J12060" s="2" t="s">
        <v>31</v>
      </c>
      <c r="K12060" s="2" t="s">
        <v>16</v>
      </c>
      <c r="L12060" s="2">
        <v>355.38</v>
      </c>
      <c r="M12060" s="2" t="s">
        <v>17</v>
      </c>
      <c r="N12060" s="11">
        <f>L12060/E12060*100</f>
        <v>24.597005834677223</v>
      </c>
      <c r="O12060" s="12" t="str">
        <f>IF(N12060&lt;10,"Low",IF(N12060&lt;20,"Med","High"))</f>
        <v>High</v>
      </c>
      <c r="P12060" s="12">
        <f>sales*discount</f>
        <v>361.20249999999999</v>
      </c>
      <c r="Q12060" s="12">
        <f>sales-Discount_Values</f>
        <v>1083.6075000000001</v>
      </c>
      <c r="R12060" s="12">
        <f>DATEDIF(order_date,delivery_date,"D")</f>
        <v>4</v>
      </c>
      <c r="S12060" s="12"/>
    </row>
    <row r="12061" spans="1:19" ht="14.25" customHeight="1" x14ac:dyDescent="0.35">
      <c r="A12061" s="2" t="s">
        <v>1038</v>
      </c>
      <c r="B12061" s="2">
        <v>101005</v>
      </c>
      <c r="C12061" s="2" t="s">
        <v>25</v>
      </c>
      <c r="D12061" s="2" t="s">
        <v>20</v>
      </c>
      <c r="E12061" s="2">
        <v>2454.86</v>
      </c>
      <c r="F12061" s="2">
        <v>0.19</v>
      </c>
      <c r="G12061" s="2">
        <v>4</v>
      </c>
      <c r="H12061" s="3">
        <v>45412</v>
      </c>
      <c r="I12061" s="3">
        <v>45415</v>
      </c>
      <c r="J12061" s="2" t="s">
        <v>31</v>
      </c>
      <c r="K12061" s="2" t="s">
        <v>27</v>
      </c>
      <c r="L12061" s="2">
        <v>603.86</v>
      </c>
      <c r="M12061" s="2" t="s">
        <v>34</v>
      </c>
      <c r="N12061" s="11">
        <f>L12061/E12061*100</f>
        <v>24.598551444888912</v>
      </c>
      <c r="O12061" s="12" t="str">
        <f>IF(N12061&lt;10,"Low",IF(N12061&lt;20,"Med","High"))</f>
        <v>High</v>
      </c>
      <c r="P12061" s="12">
        <f>sales*discount</f>
        <v>466.42340000000002</v>
      </c>
      <c r="Q12061" s="12">
        <f>sales-Discount_Values</f>
        <v>1988.4366</v>
      </c>
      <c r="R12061" s="12">
        <f>DATEDIF(order_date,delivery_date,"D")</f>
        <v>3</v>
      </c>
      <c r="S12061" s="12"/>
    </row>
    <row r="12062" spans="1:19" ht="14.25" customHeight="1" x14ac:dyDescent="0.35">
      <c r="A12062" s="2" t="s">
        <v>2888</v>
      </c>
      <c r="B12062" s="2">
        <v>102855</v>
      </c>
      <c r="C12062" s="2" t="s">
        <v>25</v>
      </c>
      <c r="D12062" s="2" t="s">
        <v>36</v>
      </c>
      <c r="E12062" s="2">
        <v>636.27</v>
      </c>
      <c r="F12062" s="2">
        <v>0.3</v>
      </c>
      <c r="G12062" s="2">
        <v>6</v>
      </c>
      <c r="H12062" s="3">
        <v>45632</v>
      </c>
      <c r="I12062" s="3">
        <v>45633</v>
      </c>
      <c r="J12062" s="2" t="s">
        <v>15</v>
      </c>
      <c r="K12062" s="2" t="s">
        <v>22</v>
      </c>
      <c r="L12062" s="2">
        <v>156.52000000000001</v>
      </c>
      <c r="M12062" s="2" t="s">
        <v>39</v>
      </c>
      <c r="N12062" s="11">
        <f>L12062/E12062*100</f>
        <v>24.599619658321156</v>
      </c>
      <c r="O12062" s="12" t="str">
        <f>IF(N12062&lt;10,"Low",IF(N12062&lt;20,"Med","High"))</f>
        <v>High</v>
      </c>
      <c r="P12062" s="12">
        <f>sales*discount</f>
        <v>190.881</v>
      </c>
      <c r="Q12062" s="12">
        <f>sales-Discount_Values</f>
        <v>445.38900000000001</v>
      </c>
      <c r="R12062" s="12">
        <f>DATEDIF(order_date,delivery_date,"D")</f>
        <v>1</v>
      </c>
      <c r="S12062" s="12"/>
    </row>
    <row r="12063" spans="1:19" ht="14.25" customHeight="1" x14ac:dyDescent="0.35">
      <c r="A12063" s="2" t="s">
        <v>14283</v>
      </c>
      <c r="B12063" s="2">
        <v>114250</v>
      </c>
      <c r="C12063" s="2" t="s">
        <v>41</v>
      </c>
      <c r="D12063" s="2" t="s">
        <v>33</v>
      </c>
      <c r="E12063" s="2">
        <v>3049.02</v>
      </c>
      <c r="F12063" s="2">
        <v>0.38</v>
      </c>
      <c r="G12063" s="2">
        <v>1</v>
      </c>
      <c r="H12063" s="3">
        <v>45156</v>
      </c>
      <c r="I12063" s="3">
        <v>45162</v>
      </c>
      <c r="J12063" s="2" t="s">
        <v>21</v>
      </c>
      <c r="K12063" s="2" t="s">
        <v>22</v>
      </c>
      <c r="L12063" s="2">
        <v>750.06</v>
      </c>
      <c r="M12063" s="2" t="s">
        <v>28</v>
      </c>
      <c r="N12063" s="11">
        <f>L12063/E12063*100</f>
        <v>24.60003542121731</v>
      </c>
      <c r="O12063" s="12" t="str">
        <f>IF(N12063&lt;10,"Low",IF(N12063&lt;20,"Med","High"))</f>
        <v>High</v>
      </c>
      <c r="P12063" s="12">
        <f>sales*discount</f>
        <v>1158.6276</v>
      </c>
      <c r="Q12063" s="12">
        <f>sales-Discount_Values</f>
        <v>1890.3924</v>
      </c>
      <c r="R12063" s="12">
        <f>DATEDIF(order_date,delivery_date,"D")</f>
        <v>6</v>
      </c>
      <c r="S12063" s="12"/>
    </row>
    <row r="12064" spans="1:19" ht="14.25" customHeight="1" x14ac:dyDescent="0.35">
      <c r="A12064" s="2" t="s">
        <v>1764</v>
      </c>
      <c r="B12064" s="2">
        <v>101731</v>
      </c>
      <c r="C12064" s="2" t="s">
        <v>13</v>
      </c>
      <c r="D12064" s="2" t="s">
        <v>20</v>
      </c>
      <c r="E12064" s="2">
        <v>2569.9</v>
      </c>
      <c r="F12064" s="2">
        <v>0.48</v>
      </c>
      <c r="G12064" s="2">
        <v>2</v>
      </c>
      <c r="H12064" s="3">
        <v>45614</v>
      </c>
      <c r="I12064" s="3">
        <v>45617</v>
      </c>
      <c r="J12064" s="2" t="s">
        <v>31</v>
      </c>
      <c r="K12064" s="2" t="s">
        <v>27</v>
      </c>
      <c r="L12064" s="2">
        <v>632.26</v>
      </c>
      <c r="M12064" s="2" t="s">
        <v>28</v>
      </c>
      <c r="N12064" s="11">
        <f>L12064/E12064*100</f>
        <v>24.602513716487021</v>
      </c>
      <c r="O12064" s="12" t="str">
        <f>IF(N12064&lt;10,"Low",IF(N12064&lt;20,"Med","High"))</f>
        <v>High</v>
      </c>
      <c r="P12064" s="12">
        <f>sales*discount</f>
        <v>1233.5519999999999</v>
      </c>
      <c r="Q12064" s="12">
        <f>sales-Discount_Values</f>
        <v>1336.3480000000002</v>
      </c>
      <c r="R12064" s="12">
        <f>DATEDIF(order_date,delivery_date,"D")</f>
        <v>3</v>
      </c>
      <c r="S12064" s="12"/>
    </row>
    <row r="12065" spans="1:19" ht="14.25" customHeight="1" x14ac:dyDescent="0.35">
      <c r="A12065" s="2" t="s">
        <v>3480</v>
      </c>
      <c r="B12065" s="2">
        <v>103447</v>
      </c>
      <c r="C12065" s="2" t="s">
        <v>13</v>
      </c>
      <c r="D12065" s="2" t="s">
        <v>20</v>
      </c>
      <c r="E12065" s="2">
        <v>1589.15</v>
      </c>
      <c r="F12065" s="2">
        <v>0.03</v>
      </c>
      <c r="G12065" s="2">
        <v>5</v>
      </c>
      <c r="H12065" s="3">
        <v>45302</v>
      </c>
      <c r="I12065" s="3">
        <v>45304</v>
      </c>
      <c r="J12065" s="2" t="s">
        <v>21</v>
      </c>
      <c r="K12065" s="2" t="s">
        <v>27</v>
      </c>
      <c r="L12065" s="2">
        <v>390.99</v>
      </c>
      <c r="M12065" s="2" t="s">
        <v>39</v>
      </c>
      <c r="N12065" s="11">
        <f>L12065/E12065*100</f>
        <v>24.603718969260296</v>
      </c>
      <c r="O12065" s="12" t="str">
        <f>IF(N12065&lt;10,"Low",IF(N12065&lt;20,"Med","High"))</f>
        <v>High</v>
      </c>
      <c r="P12065" s="12">
        <f>sales*discount</f>
        <v>47.674500000000002</v>
      </c>
      <c r="Q12065" s="12">
        <f>sales-Discount_Values</f>
        <v>1541.4755</v>
      </c>
      <c r="R12065" s="12">
        <f>DATEDIF(order_date,delivery_date,"D")</f>
        <v>2</v>
      </c>
      <c r="S12065" s="12"/>
    </row>
    <row r="12066" spans="1:19" ht="14.25" customHeight="1" x14ac:dyDescent="0.35">
      <c r="A12066" s="2" t="s">
        <v>213</v>
      </c>
      <c r="B12066" s="2">
        <v>100180</v>
      </c>
      <c r="C12066" s="2" t="s">
        <v>25</v>
      </c>
      <c r="D12066" s="2" t="s">
        <v>20</v>
      </c>
      <c r="E12066" s="2">
        <v>2128.16</v>
      </c>
      <c r="F12066" s="2">
        <v>0.14000000000000001</v>
      </c>
      <c r="G12066" s="2">
        <v>1</v>
      </c>
      <c r="H12066" s="3">
        <v>45602</v>
      </c>
      <c r="I12066" s="3">
        <v>45607</v>
      </c>
      <c r="J12066" s="2" t="s">
        <v>21</v>
      </c>
      <c r="K12066" s="2" t="s">
        <v>27</v>
      </c>
      <c r="L12066" s="2">
        <v>523.61</v>
      </c>
      <c r="M12066" s="2" t="s">
        <v>17</v>
      </c>
      <c r="N12066" s="11">
        <f>L12066/E12066*100</f>
        <v>24.6038831666792</v>
      </c>
      <c r="O12066" s="12" t="str">
        <f>IF(N12066&lt;10,"Low",IF(N12066&lt;20,"Med","High"))</f>
        <v>High</v>
      </c>
      <c r="P12066" s="12">
        <f>sales*discount</f>
        <v>297.94240000000002</v>
      </c>
      <c r="Q12066" s="12">
        <f>sales-Discount_Values</f>
        <v>1830.2175999999999</v>
      </c>
      <c r="R12066" s="12">
        <f>DATEDIF(order_date,delivery_date,"D")</f>
        <v>5</v>
      </c>
      <c r="S12066" s="12"/>
    </row>
    <row r="12067" spans="1:19" ht="14.25" customHeight="1" x14ac:dyDescent="0.35">
      <c r="A12067" s="2" t="s">
        <v>10749</v>
      </c>
      <c r="B12067" s="2">
        <v>110716</v>
      </c>
      <c r="C12067" s="2" t="s">
        <v>25</v>
      </c>
      <c r="D12067" s="2" t="s">
        <v>33</v>
      </c>
      <c r="E12067" s="2">
        <v>2184.02</v>
      </c>
      <c r="F12067" s="2">
        <v>0.3</v>
      </c>
      <c r="G12067" s="2">
        <v>2</v>
      </c>
      <c r="H12067" s="3">
        <v>45183</v>
      </c>
      <c r="I12067" s="3">
        <v>45185</v>
      </c>
      <c r="J12067" s="2" t="s">
        <v>15</v>
      </c>
      <c r="K12067" s="2" t="s">
        <v>16</v>
      </c>
      <c r="L12067" s="2">
        <v>537.45000000000005</v>
      </c>
      <c r="M12067" s="2" t="s">
        <v>23</v>
      </c>
      <c r="N12067" s="11">
        <f>L12067/E12067*100</f>
        <v>24.608291132865087</v>
      </c>
      <c r="O12067" s="12" t="str">
        <f>IF(N12067&lt;10,"Low",IF(N12067&lt;20,"Med","High"))</f>
        <v>High</v>
      </c>
      <c r="P12067" s="12">
        <f>sales*discount</f>
        <v>655.20600000000002</v>
      </c>
      <c r="Q12067" s="12">
        <f>sales-Discount_Values</f>
        <v>1528.8139999999999</v>
      </c>
      <c r="R12067" s="12">
        <f>DATEDIF(order_date,delivery_date,"D")</f>
        <v>2</v>
      </c>
      <c r="S12067" s="12"/>
    </row>
    <row r="12068" spans="1:19" ht="14.25" customHeight="1" x14ac:dyDescent="0.35">
      <c r="A12068" s="2" t="s">
        <v>7575</v>
      </c>
      <c r="B12068" s="2">
        <v>107542</v>
      </c>
      <c r="C12068" s="2" t="s">
        <v>25</v>
      </c>
      <c r="D12068" s="2" t="s">
        <v>33</v>
      </c>
      <c r="E12068" s="2">
        <v>4435.24</v>
      </c>
      <c r="F12068" s="2">
        <v>0.03</v>
      </c>
      <c r="G12068" s="2">
        <v>6</v>
      </c>
      <c r="H12068" s="3">
        <v>45458</v>
      </c>
      <c r="I12068" s="3">
        <v>45462</v>
      </c>
      <c r="J12068" s="2" t="s">
        <v>15</v>
      </c>
      <c r="K12068" s="2" t="s">
        <v>27</v>
      </c>
      <c r="L12068" s="2">
        <v>1091.46</v>
      </c>
      <c r="M12068" s="2" t="s">
        <v>17</v>
      </c>
      <c r="N12068" s="11">
        <f>L12068/E12068*100</f>
        <v>24.608814855565882</v>
      </c>
      <c r="O12068" s="12" t="str">
        <f>IF(N12068&lt;10,"Low",IF(N12068&lt;20,"Med","High"))</f>
        <v>High</v>
      </c>
      <c r="P12068" s="12">
        <f>sales*discount</f>
        <v>133.05719999999999</v>
      </c>
      <c r="Q12068" s="12">
        <f>sales-Discount_Values</f>
        <v>4302.1827999999996</v>
      </c>
      <c r="R12068" s="12">
        <f>DATEDIF(order_date,delivery_date,"D")</f>
        <v>4</v>
      </c>
      <c r="S12068" s="12"/>
    </row>
    <row r="12069" spans="1:19" ht="14.25" customHeight="1" x14ac:dyDescent="0.35">
      <c r="A12069" s="2" t="s">
        <v>14339</v>
      </c>
      <c r="B12069" s="2">
        <v>114306</v>
      </c>
      <c r="C12069" s="2" t="s">
        <v>41</v>
      </c>
      <c r="D12069" s="2" t="s">
        <v>14</v>
      </c>
      <c r="E12069" s="2">
        <v>934.21</v>
      </c>
      <c r="F12069" s="2">
        <v>0.2</v>
      </c>
      <c r="G12069" s="2">
        <v>3</v>
      </c>
      <c r="H12069" s="3">
        <v>45016</v>
      </c>
      <c r="I12069" s="3">
        <v>45018</v>
      </c>
      <c r="J12069" s="2" t="s">
        <v>21</v>
      </c>
      <c r="K12069" s="2" t="s">
        <v>16</v>
      </c>
      <c r="L12069" s="2">
        <v>229.92</v>
      </c>
      <c r="M12069" s="2" t="s">
        <v>39</v>
      </c>
      <c r="N12069" s="11">
        <f>L12069/E12069*100</f>
        <v>24.611168795024671</v>
      </c>
      <c r="O12069" s="12" t="str">
        <f>IF(N12069&lt;10,"Low",IF(N12069&lt;20,"Med","High"))</f>
        <v>High</v>
      </c>
      <c r="P12069" s="12">
        <f>sales*discount</f>
        <v>186.84200000000001</v>
      </c>
      <c r="Q12069" s="12">
        <f>sales-Discount_Values</f>
        <v>747.36800000000005</v>
      </c>
      <c r="R12069" s="12">
        <f>DATEDIF(order_date,delivery_date,"D")</f>
        <v>2</v>
      </c>
      <c r="S12069" s="12"/>
    </row>
    <row r="12070" spans="1:19" ht="14.25" customHeight="1" x14ac:dyDescent="0.35">
      <c r="A12070" s="2" t="s">
        <v>8222</v>
      </c>
      <c r="B12070" s="2">
        <v>108189</v>
      </c>
      <c r="C12070" s="2" t="s">
        <v>25</v>
      </c>
      <c r="D12070" s="2" t="s">
        <v>33</v>
      </c>
      <c r="E12070" s="2">
        <v>1713.31</v>
      </c>
      <c r="F12070" s="2">
        <v>0.34</v>
      </c>
      <c r="G12070" s="2">
        <v>4</v>
      </c>
      <c r="H12070" s="3">
        <v>45209</v>
      </c>
      <c r="I12070" s="3">
        <v>45216</v>
      </c>
      <c r="J12070" s="2" t="s">
        <v>15</v>
      </c>
      <c r="K12070" s="2" t="s">
        <v>16</v>
      </c>
      <c r="L12070" s="2">
        <v>421.67</v>
      </c>
      <c r="M12070" s="2" t="s">
        <v>48</v>
      </c>
      <c r="N12070" s="11">
        <f>L12070/E12070*100</f>
        <v>24.611424669207558</v>
      </c>
      <c r="O12070" s="12" t="str">
        <f>IF(N12070&lt;10,"Low",IF(N12070&lt;20,"Med","High"))</f>
        <v>High</v>
      </c>
      <c r="P12070" s="12">
        <f>sales*discount</f>
        <v>582.52539999999999</v>
      </c>
      <c r="Q12070" s="12">
        <f>sales-Discount_Values</f>
        <v>1130.7846</v>
      </c>
      <c r="R12070" s="12">
        <f>DATEDIF(order_date,delivery_date,"D")</f>
        <v>7</v>
      </c>
      <c r="S12070" s="12"/>
    </row>
    <row r="12071" spans="1:19" ht="14.25" customHeight="1" x14ac:dyDescent="0.35">
      <c r="A12071" s="2" t="s">
        <v>14901</v>
      </c>
      <c r="B12071" s="2">
        <v>114868</v>
      </c>
      <c r="C12071" s="2" t="s">
        <v>19</v>
      </c>
      <c r="D12071" s="2" t="s">
        <v>36</v>
      </c>
      <c r="E12071" s="2">
        <v>1701.67</v>
      </c>
      <c r="F12071" s="2">
        <v>0.28000000000000003</v>
      </c>
      <c r="G12071" s="2">
        <v>5</v>
      </c>
      <c r="H12071" s="3">
        <v>45643</v>
      </c>
      <c r="I12071" s="3">
        <v>45649</v>
      </c>
      <c r="J12071" s="2" t="s">
        <v>21</v>
      </c>
      <c r="K12071" s="2" t="s">
        <v>27</v>
      </c>
      <c r="L12071" s="2">
        <v>418.81</v>
      </c>
      <c r="M12071" s="2" t="s">
        <v>28</v>
      </c>
      <c r="N12071" s="11">
        <f>L12071/E12071*100</f>
        <v>24.61170497217439</v>
      </c>
      <c r="O12071" s="12" t="str">
        <f>IF(N12071&lt;10,"Low",IF(N12071&lt;20,"Med","High"))</f>
        <v>High</v>
      </c>
      <c r="P12071" s="12">
        <f>sales*discount</f>
        <v>476.46760000000006</v>
      </c>
      <c r="Q12071" s="12">
        <f>sales-Discount_Values</f>
        <v>1225.2024000000001</v>
      </c>
      <c r="R12071" s="12">
        <f>DATEDIF(order_date,delivery_date,"D")</f>
        <v>6</v>
      </c>
      <c r="S12071" s="12"/>
    </row>
    <row r="12072" spans="1:19" ht="14.25" customHeight="1" x14ac:dyDescent="0.35">
      <c r="A12072" s="2" t="s">
        <v>5649</v>
      </c>
      <c r="B12072" s="2">
        <v>105616</v>
      </c>
      <c r="C12072" s="2" t="s">
        <v>19</v>
      </c>
      <c r="D12072" s="2" t="s">
        <v>36</v>
      </c>
      <c r="E12072" s="2">
        <v>3774.11</v>
      </c>
      <c r="F12072" s="2">
        <v>0.08</v>
      </c>
      <c r="G12072" s="2">
        <v>3</v>
      </c>
      <c r="H12072" s="3">
        <v>45526</v>
      </c>
      <c r="I12072" s="3">
        <v>45532</v>
      </c>
      <c r="J12072" s="2" t="s">
        <v>21</v>
      </c>
      <c r="K12072" s="2" t="s">
        <v>27</v>
      </c>
      <c r="L12072" s="2">
        <v>928.88</v>
      </c>
      <c r="M12072" s="2" t="s">
        <v>34</v>
      </c>
      <c r="N12072" s="11">
        <f>L12072/E12072*100</f>
        <v>24.611895254775298</v>
      </c>
      <c r="O12072" s="12" t="str">
        <f>IF(N12072&lt;10,"Low",IF(N12072&lt;20,"Med","High"))</f>
        <v>High</v>
      </c>
      <c r="P12072" s="12">
        <f>sales*discount</f>
        <v>301.92880000000002</v>
      </c>
      <c r="Q12072" s="12">
        <f>sales-Discount_Values</f>
        <v>3472.1812</v>
      </c>
      <c r="R12072" s="12">
        <f>DATEDIF(order_date,delivery_date,"D")</f>
        <v>6</v>
      </c>
      <c r="S12072" s="12"/>
    </row>
    <row r="12073" spans="1:19" ht="14.25" customHeight="1" x14ac:dyDescent="0.35">
      <c r="A12073" s="2" t="s">
        <v>11687</v>
      </c>
      <c r="B12073" s="2">
        <v>111654</v>
      </c>
      <c r="C12073" s="2" t="s">
        <v>13</v>
      </c>
      <c r="D12073" s="2" t="s">
        <v>36</v>
      </c>
      <c r="E12073" s="2">
        <v>2413.9299999999998</v>
      </c>
      <c r="F12073" s="2">
        <v>0.48</v>
      </c>
      <c r="G12073" s="2">
        <v>3</v>
      </c>
      <c r="H12073" s="3">
        <v>45578</v>
      </c>
      <c r="I12073" s="3">
        <v>45583</v>
      </c>
      <c r="J12073" s="2" t="s">
        <v>31</v>
      </c>
      <c r="K12073" s="2" t="s">
        <v>27</v>
      </c>
      <c r="L12073" s="2">
        <v>594.12</v>
      </c>
      <c r="M12073" s="2" t="s">
        <v>39</v>
      </c>
      <c r="N12073" s="11">
        <f>L12073/E12073*100</f>
        <v>24.61214699680604</v>
      </c>
      <c r="O12073" s="12" t="str">
        <f>IF(N12073&lt;10,"Low",IF(N12073&lt;20,"Med","High"))</f>
        <v>High</v>
      </c>
      <c r="P12073" s="12">
        <f>sales*discount</f>
        <v>1158.6863999999998</v>
      </c>
      <c r="Q12073" s="12">
        <f>sales-Discount_Values</f>
        <v>1255.2436</v>
      </c>
      <c r="R12073" s="12">
        <f>DATEDIF(order_date,delivery_date,"D")</f>
        <v>5</v>
      </c>
      <c r="S12073" s="12"/>
    </row>
    <row r="12074" spans="1:19" ht="14.25" customHeight="1" x14ac:dyDescent="0.35">
      <c r="A12074" s="2" t="s">
        <v>4669</v>
      </c>
      <c r="B12074" s="2">
        <v>104636</v>
      </c>
      <c r="C12074" s="2" t="s">
        <v>19</v>
      </c>
      <c r="D12074" s="2" t="s">
        <v>14</v>
      </c>
      <c r="E12074" s="2">
        <v>2829.81</v>
      </c>
      <c r="F12074" s="2">
        <v>0.22</v>
      </c>
      <c r="G12074" s="2">
        <v>6</v>
      </c>
      <c r="H12074" s="3">
        <v>44976</v>
      </c>
      <c r="I12074" s="3">
        <v>44977</v>
      </c>
      <c r="J12074" s="2" t="s">
        <v>15</v>
      </c>
      <c r="K12074" s="2" t="s">
        <v>22</v>
      </c>
      <c r="L12074" s="2">
        <v>696.5</v>
      </c>
      <c r="M12074" s="2" t="s">
        <v>28</v>
      </c>
      <c r="N12074" s="11">
        <f>L12074/E12074*100</f>
        <v>24.612959880698703</v>
      </c>
      <c r="O12074" s="12" t="str">
        <f>IF(N12074&lt;10,"Low",IF(N12074&lt;20,"Med","High"))</f>
        <v>High</v>
      </c>
      <c r="P12074" s="12">
        <f>sales*discount</f>
        <v>622.55819999999994</v>
      </c>
      <c r="Q12074" s="12">
        <f>sales-Discount_Values</f>
        <v>2207.2518</v>
      </c>
      <c r="R12074" s="12">
        <f>DATEDIF(order_date,delivery_date,"D")</f>
        <v>1</v>
      </c>
      <c r="S12074" s="12"/>
    </row>
    <row r="12075" spans="1:19" ht="14.25" customHeight="1" x14ac:dyDescent="0.35">
      <c r="A12075" s="2" t="s">
        <v>399</v>
      </c>
      <c r="B12075" s="2">
        <v>100366</v>
      </c>
      <c r="C12075" s="2" t="s">
        <v>41</v>
      </c>
      <c r="D12075" s="2" t="s">
        <v>36</v>
      </c>
      <c r="E12075" s="2">
        <v>2480.9</v>
      </c>
      <c r="F12075" s="2">
        <v>0.4</v>
      </c>
      <c r="G12075" s="2">
        <v>4</v>
      </c>
      <c r="H12075" s="3">
        <v>45405</v>
      </c>
      <c r="I12075" s="3">
        <v>45407</v>
      </c>
      <c r="J12075" s="2" t="s">
        <v>15</v>
      </c>
      <c r="K12075" s="2" t="s">
        <v>16</v>
      </c>
      <c r="L12075" s="2">
        <v>610.64</v>
      </c>
      <c r="M12075" s="2" t="s">
        <v>28</v>
      </c>
      <c r="N12075" s="11">
        <f>L12075/E12075*100</f>
        <v>24.613648272804223</v>
      </c>
      <c r="O12075" s="12" t="str">
        <f>IF(N12075&lt;10,"Low",IF(N12075&lt;20,"Med","High"))</f>
        <v>High</v>
      </c>
      <c r="P12075" s="12">
        <f>sales*discount</f>
        <v>992.36000000000013</v>
      </c>
      <c r="Q12075" s="12">
        <f>sales-Discount_Values</f>
        <v>1488.54</v>
      </c>
      <c r="R12075" s="12">
        <f>DATEDIF(order_date,delivery_date,"D")</f>
        <v>2</v>
      </c>
      <c r="S12075" s="12"/>
    </row>
    <row r="12076" spans="1:19" ht="14.25" customHeight="1" x14ac:dyDescent="0.35">
      <c r="A12076" s="2" t="s">
        <v>14112</v>
      </c>
      <c r="B12076" s="2">
        <v>114079</v>
      </c>
      <c r="C12076" s="2" t="s">
        <v>25</v>
      </c>
      <c r="D12076" s="2" t="s">
        <v>20</v>
      </c>
      <c r="E12076" s="2">
        <v>2583.1</v>
      </c>
      <c r="F12076" s="2">
        <v>0.36</v>
      </c>
      <c r="G12076" s="2">
        <v>1</v>
      </c>
      <c r="H12076" s="3">
        <v>45322</v>
      </c>
      <c r="I12076" s="3">
        <v>45327</v>
      </c>
      <c r="J12076" s="2" t="s">
        <v>31</v>
      </c>
      <c r="K12076" s="2" t="s">
        <v>27</v>
      </c>
      <c r="L12076" s="2">
        <v>635.9</v>
      </c>
      <c r="M12076" s="2" t="s">
        <v>34</v>
      </c>
      <c r="N12076" s="11">
        <f>L12076/E12076*100</f>
        <v>24.617707405830206</v>
      </c>
      <c r="O12076" s="12" t="str">
        <f>IF(N12076&lt;10,"Low",IF(N12076&lt;20,"Med","High"))</f>
        <v>High</v>
      </c>
      <c r="P12076" s="12">
        <f>sales*discount</f>
        <v>929.91599999999994</v>
      </c>
      <c r="Q12076" s="12">
        <f>sales-Discount_Values</f>
        <v>1653.184</v>
      </c>
      <c r="R12076" s="12">
        <f>DATEDIF(order_date,delivery_date,"D")</f>
        <v>5</v>
      </c>
      <c r="S12076" s="12"/>
    </row>
    <row r="12077" spans="1:19" ht="14.25" customHeight="1" x14ac:dyDescent="0.35">
      <c r="A12077" s="2" t="s">
        <v>3927</v>
      </c>
      <c r="B12077" s="2">
        <v>103894</v>
      </c>
      <c r="C12077" s="2" t="s">
        <v>19</v>
      </c>
      <c r="D12077" s="2" t="s">
        <v>33</v>
      </c>
      <c r="E12077" s="2">
        <v>3833.62</v>
      </c>
      <c r="F12077" s="2">
        <v>0.17</v>
      </c>
      <c r="G12077" s="2">
        <v>6</v>
      </c>
      <c r="H12077" s="3">
        <v>45054</v>
      </c>
      <c r="I12077" s="3">
        <v>45060</v>
      </c>
      <c r="J12077" s="2" t="s">
        <v>21</v>
      </c>
      <c r="K12077" s="2" t="s">
        <v>16</v>
      </c>
      <c r="L12077" s="2">
        <v>943.82</v>
      </c>
      <c r="M12077" s="2" t="s">
        <v>39</v>
      </c>
      <c r="N12077" s="11">
        <f>L12077/E12077*100</f>
        <v>24.619550190159696</v>
      </c>
      <c r="O12077" s="12" t="str">
        <f>IF(N12077&lt;10,"Low",IF(N12077&lt;20,"Med","High"))</f>
        <v>High</v>
      </c>
      <c r="P12077" s="12">
        <f>sales*discount</f>
        <v>651.71540000000005</v>
      </c>
      <c r="Q12077" s="12">
        <f>sales-Discount_Values</f>
        <v>3181.9045999999998</v>
      </c>
      <c r="R12077" s="12">
        <f>DATEDIF(order_date,delivery_date,"D")</f>
        <v>6</v>
      </c>
      <c r="S12077" s="12"/>
    </row>
    <row r="12078" spans="1:19" ht="14.25" customHeight="1" x14ac:dyDescent="0.35">
      <c r="A12078" s="2" t="s">
        <v>7423</v>
      </c>
      <c r="B12078" s="2">
        <v>107390</v>
      </c>
      <c r="C12078" s="2" t="s">
        <v>25</v>
      </c>
      <c r="D12078" s="2" t="s">
        <v>26</v>
      </c>
      <c r="E12078" s="2">
        <v>1633</v>
      </c>
      <c r="F12078" s="2">
        <v>0.39</v>
      </c>
      <c r="G12078" s="2">
        <v>7</v>
      </c>
      <c r="H12078" s="3">
        <v>44937</v>
      </c>
      <c r="I12078" s="3">
        <v>44941</v>
      </c>
      <c r="J12078" s="2" t="s">
        <v>31</v>
      </c>
      <c r="K12078" s="2" t="s">
        <v>16</v>
      </c>
      <c r="L12078" s="2">
        <v>402.05</v>
      </c>
      <c r="M12078" s="2" t="s">
        <v>17</v>
      </c>
      <c r="N12078" s="11">
        <f>L12078/E12078*100</f>
        <v>24.620330679730561</v>
      </c>
      <c r="O12078" s="12" t="str">
        <f>IF(N12078&lt;10,"Low",IF(N12078&lt;20,"Med","High"))</f>
        <v>High</v>
      </c>
      <c r="P12078" s="12">
        <f>sales*discount</f>
        <v>636.87</v>
      </c>
      <c r="Q12078" s="12">
        <f>sales-Discount_Values</f>
        <v>996.13</v>
      </c>
      <c r="R12078" s="12">
        <f>DATEDIF(order_date,delivery_date,"D")</f>
        <v>4</v>
      </c>
      <c r="S12078" s="12"/>
    </row>
    <row r="12079" spans="1:19" ht="14.25" customHeight="1" x14ac:dyDescent="0.35">
      <c r="A12079" s="2" t="s">
        <v>9219</v>
      </c>
      <c r="B12079" s="2">
        <v>109186</v>
      </c>
      <c r="C12079" s="2" t="s">
        <v>41</v>
      </c>
      <c r="D12079" s="2" t="s">
        <v>33</v>
      </c>
      <c r="E12079" s="2">
        <v>1552.25</v>
      </c>
      <c r="F12079" s="2">
        <v>0.25</v>
      </c>
      <c r="G12079" s="2">
        <v>6</v>
      </c>
      <c r="H12079" s="3">
        <v>45333</v>
      </c>
      <c r="I12079" s="3">
        <v>45338</v>
      </c>
      <c r="J12079" s="2" t="s">
        <v>31</v>
      </c>
      <c r="K12079" s="2" t="s">
        <v>16</v>
      </c>
      <c r="L12079" s="2">
        <v>382.2</v>
      </c>
      <c r="M12079" s="2" t="s">
        <v>34</v>
      </c>
      <c r="N12079" s="11">
        <f>L12079/E12079*100</f>
        <v>24.622322435174745</v>
      </c>
      <c r="O12079" s="12" t="str">
        <f>IF(N12079&lt;10,"Low",IF(N12079&lt;20,"Med","High"))</f>
        <v>High</v>
      </c>
      <c r="P12079" s="12">
        <f>sales*discount</f>
        <v>388.0625</v>
      </c>
      <c r="Q12079" s="12">
        <f>sales-Discount_Values</f>
        <v>1164.1875</v>
      </c>
      <c r="R12079" s="12">
        <f>DATEDIF(order_date,delivery_date,"D")</f>
        <v>5</v>
      </c>
      <c r="S12079" s="12"/>
    </row>
    <row r="12080" spans="1:19" ht="14.25" customHeight="1" x14ac:dyDescent="0.35">
      <c r="A12080" s="2" t="s">
        <v>5869</v>
      </c>
      <c r="B12080" s="2">
        <v>105836</v>
      </c>
      <c r="C12080" s="2" t="s">
        <v>13</v>
      </c>
      <c r="D12080" s="2" t="s">
        <v>26</v>
      </c>
      <c r="E12080" s="2">
        <v>2777.72</v>
      </c>
      <c r="F12080" s="2">
        <v>0.09</v>
      </c>
      <c r="G12080" s="2">
        <v>6</v>
      </c>
      <c r="H12080" s="3">
        <v>45525</v>
      </c>
      <c r="I12080" s="3">
        <v>45527</v>
      </c>
      <c r="J12080" s="2" t="s">
        <v>15</v>
      </c>
      <c r="K12080" s="2" t="s">
        <v>22</v>
      </c>
      <c r="L12080" s="2">
        <v>683.95</v>
      </c>
      <c r="M12080" s="2" t="s">
        <v>39</v>
      </c>
      <c r="N12080" s="11">
        <f>L12080/E12080*100</f>
        <v>24.622712152412774</v>
      </c>
      <c r="O12080" s="12" t="str">
        <f>IF(N12080&lt;10,"Low",IF(N12080&lt;20,"Med","High"))</f>
        <v>High</v>
      </c>
      <c r="P12080" s="12">
        <f>sales*discount</f>
        <v>249.99479999999997</v>
      </c>
      <c r="Q12080" s="12">
        <f>sales-Discount_Values</f>
        <v>2527.7251999999999</v>
      </c>
      <c r="R12080" s="12">
        <f>DATEDIF(order_date,delivery_date,"D")</f>
        <v>2</v>
      </c>
      <c r="S12080" s="12"/>
    </row>
    <row r="12081" spans="1:19" ht="14.25" customHeight="1" x14ac:dyDescent="0.35">
      <c r="A12081" s="2" t="s">
        <v>12606</v>
      </c>
      <c r="B12081" s="2">
        <v>112573</v>
      </c>
      <c r="C12081" s="2" t="s">
        <v>25</v>
      </c>
      <c r="D12081" s="2" t="s">
        <v>33</v>
      </c>
      <c r="E12081" s="2">
        <v>657.71</v>
      </c>
      <c r="F12081" s="2">
        <v>0.47</v>
      </c>
      <c r="G12081" s="2">
        <v>9</v>
      </c>
      <c r="H12081" s="3">
        <v>45465</v>
      </c>
      <c r="I12081" s="3">
        <v>45468</v>
      </c>
      <c r="J12081" s="2" t="s">
        <v>21</v>
      </c>
      <c r="K12081" s="2" t="s">
        <v>16</v>
      </c>
      <c r="L12081" s="2">
        <v>161.97</v>
      </c>
      <c r="M12081" s="2" t="s">
        <v>34</v>
      </c>
      <c r="N12081" s="11">
        <f>L12081/E12081*100</f>
        <v>24.626355080506602</v>
      </c>
      <c r="O12081" s="12" t="str">
        <f>IF(N12081&lt;10,"Low",IF(N12081&lt;20,"Med","High"))</f>
        <v>High</v>
      </c>
      <c r="P12081" s="12">
        <f>sales*discount</f>
        <v>309.12369999999999</v>
      </c>
      <c r="Q12081" s="12">
        <f>sales-Discount_Values</f>
        <v>348.58630000000005</v>
      </c>
      <c r="R12081" s="12">
        <f>DATEDIF(order_date,delivery_date,"D")</f>
        <v>3</v>
      </c>
      <c r="S12081" s="12"/>
    </row>
    <row r="12082" spans="1:19" ht="14.25" customHeight="1" x14ac:dyDescent="0.35">
      <c r="A12082" s="2" t="s">
        <v>8392</v>
      </c>
      <c r="B12082" s="2">
        <v>108359</v>
      </c>
      <c r="C12082" s="2" t="s">
        <v>25</v>
      </c>
      <c r="D12082" s="2" t="s">
        <v>20</v>
      </c>
      <c r="E12082" s="2">
        <v>2487.98</v>
      </c>
      <c r="F12082" s="2">
        <v>0.1</v>
      </c>
      <c r="G12082" s="2">
        <v>3</v>
      </c>
      <c r="H12082" s="3">
        <v>45243</v>
      </c>
      <c r="I12082" s="3">
        <v>45250</v>
      </c>
      <c r="J12082" s="2" t="s">
        <v>31</v>
      </c>
      <c r="K12082" s="2" t="s">
        <v>16</v>
      </c>
      <c r="L12082" s="2">
        <v>612.76</v>
      </c>
      <c r="M12082" s="2" t="s">
        <v>34</v>
      </c>
      <c r="N12082" s="11">
        <f>L12082/E12082*100</f>
        <v>24.628815344174793</v>
      </c>
      <c r="O12082" s="12" t="str">
        <f>IF(N12082&lt;10,"Low",IF(N12082&lt;20,"Med","High"))</f>
        <v>High</v>
      </c>
      <c r="P12082" s="12">
        <f>sales*discount</f>
        <v>248.798</v>
      </c>
      <c r="Q12082" s="12">
        <f>sales-Discount_Values</f>
        <v>2239.1819999999998</v>
      </c>
      <c r="R12082" s="12">
        <f>DATEDIF(order_date,delivery_date,"D")</f>
        <v>7</v>
      </c>
      <c r="S12082" s="12"/>
    </row>
    <row r="12083" spans="1:19" ht="14.25" customHeight="1" x14ac:dyDescent="0.35">
      <c r="A12083" s="2" t="s">
        <v>14221</v>
      </c>
      <c r="B12083" s="2">
        <v>114188</v>
      </c>
      <c r="C12083" s="2" t="s">
        <v>19</v>
      </c>
      <c r="D12083" s="2" t="s">
        <v>26</v>
      </c>
      <c r="E12083" s="2">
        <v>4088.73</v>
      </c>
      <c r="F12083" s="2">
        <v>0.13</v>
      </c>
      <c r="G12083" s="2">
        <v>4</v>
      </c>
      <c r="H12083" s="3">
        <v>45177</v>
      </c>
      <c r="I12083" s="3">
        <v>45183</v>
      </c>
      <c r="J12083" s="2" t="s">
        <v>15</v>
      </c>
      <c r="K12083" s="2" t="s">
        <v>16</v>
      </c>
      <c r="L12083" s="2">
        <v>1007.04</v>
      </c>
      <c r="M12083" s="2" t="s">
        <v>23</v>
      </c>
      <c r="N12083" s="11">
        <f>L12083/E12083*100</f>
        <v>24.629652728353303</v>
      </c>
      <c r="O12083" s="12" t="str">
        <f>IF(N12083&lt;10,"Low",IF(N12083&lt;20,"Med","High"))</f>
        <v>High</v>
      </c>
      <c r="P12083" s="12">
        <f>sales*discount</f>
        <v>531.53489999999999</v>
      </c>
      <c r="Q12083" s="12">
        <f>sales-Discount_Values</f>
        <v>3557.1950999999999</v>
      </c>
      <c r="R12083" s="12">
        <f>DATEDIF(order_date,delivery_date,"D")</f>
        <v>6</v>
      </c>
      <c r="S12083" s="12"/>
    </row>
    <row r="12084" spans="1:19" ht="14.25" customHeight="1" x14ac:dyDescent="0.35">
      <c r="A12084" s="2" t="s">
        <v>7725</v>
      </c>
      <c r="B12084" s="2">
        <v>107692</v>
      </c>
      <c r="C12084" s="2" t="s">
        <v>41</v>
      </c>
      <c r="D12084" s="2" t="s">
        <v>14</v>
      </c>
      <c r="E12084" s="2">
        <v>2991.02</v>
      </c>
      <c r="F12084" s="2">
        <v>0.5</v>
      </c>
      <c r="G12084" s="2">
        <v>5</v>
      </c>
      <c r="H12084" s="3">
        <v>45494</v>
      </c>
      <c r="I12084" s="3">
        <v>45499</v>
      </c>
      <c r="J12084" s="2" t="s">
        <v>15</v>
      </c>
      <c r="K12084" s="2" t="s">
        <v>27</v>
      </c>
      <c r="L12084" s="2">
        <v>736.74</v>
      </c>
      <c r="M12084" s="2" t="s">
        <v>39</v>
      </c>
      <c r="N12084" s="11">
        <f>L12084/E12084*100</f>
        <v>24.631730981404338</v>
      </c>
      <c r="O12084" s="12" t="str">
        <f>IF(N12084&lt;10,"Low",IF(N12084&lt;20,"Med","High"))</f>
        <v>High</v>
      </c>
      <c r="P12084" s="12">
        <f>sales*discount</f>
        <v>1495.51</v>
      </c>
      <c r="Q12084" s="12">
        <f>sales-Discount_Values</f>
        <v>1495.51</v>
      </c>
      <c r="R12084" s="12">
        <f>DATEDIF(order_date,delivery_date,"D")</f>
        <v>5</v>
      </c>
      <c r="S12084" s="12"/>
    </row>
    <row r="12085" spans="1:19" ht="14.25" customHeight="1" x14ac:dyDescent="0.35">
      <c r="A12085" s="2" t="s">
        <v>103</v>
      </c>
      <c r="B12085" s="2">
        <v>100070</v>
      </c>
      <c r="C12085" s="2" t="s">
        <v>41</v>
      </c>
      <c r="D12085" s="2" t="s">
        <v>14</v>
      </c>
      <c r="E12085" s="2">
        <v>3052.91</v>
      </c>
      <c r="F12085" s="2">
        <v>0.39</v>
      </c>
      <c r="G12085" s="2">
        <v>9</v>
      </c>
      <c r="H12085" s="3">
        <v>45449</v>
      </c>
      <c r="I12085" s="3">
        <v>45453</v>
      </c>
      <c r="J12085" s="2" t="s">
        <v>31</v>
      </c>
      <c r="K12085" s="2" t="s">
        <v>22</v>
      </c>
      <c r="L12085" s="2">
        <v>752</v>
      </c>
      <c r="M12085" s="2" t="s">
        <v>39</v>
      </c>
      <c r="N12085" s="11">
        <f>L12085/E12085*100</f>
        <v>24.632236128808252</v>
      </c>
      <c r="O12085" s="12" t="str">
        <f>IF(N12085&lt;10,"Low",IF(N12085&lt;20,"Med","High"))</f>
        <v>High</v>
      </c>
      <c r="P12085" s="12">
        <f>sales*discount</f>
        <v>1190.6349</v>
      </c>
      <c r="Q12085" s="12">
        <f>sales-Discount_Values</f>
        <v>1862.2750999999998</v>
      </c>
      <c r="R12085" s="12">
        <f>DATEDIF(order_date,delivery_date,"D")</f>
        <v>4</v>
      </c>
      <c r="S12085" s="12"/>
    </row>
    <row r="12086" spans="1:19" ht="14.25" customHeight="1" x14ac:dyDescent="0.35">
      <c r="A12086" s="2" t="s">
        <v>15060</v>
      </c>
      <c r="B12086" s="2">
        <v>115027</v>
      </c>
      <c r="C12086" s="2" t="s">
        <v>41</v>
      </c>
      <c r="D12086" s="2" t="s">
        <v>33</v>
      </c>
      <c r="E12086" s="2">
        <v>244.96</v>
      </c>
      <c r="F12086" s="2">
        <v>0.19</v>
      </c>
      <c r="G12086" s="2">
        <v>3</v>
      </c>
      <c r="H12086" s="3">
        <v>45350</v>
      </c>
      <c r="I12086" s="3">
        <v>45355</v>
      </c>
      <c r="J12086" s="2" t="s">
        <v>21</v>
      </c>
      <c r="K12086" s="2" t="s">
        <v>22</v>
      </c>
      <c r="L12086" s="2">
        <v>60.34</v>
      </c>
      <c r="M12086" s="2" t="s">
        <v>17</v>
      </c>
      <c r="N12086" s="11">
        <f>L12086/E12086*100</f>
        <v>24.63259307642064</v>
      </c>
      <c r="O12086" s="12" t="str">
        <f>IF(N12086&lt;10,"Low",IF(N12086&lt;20,"Med","High"))</f>
        <v>High</v>
      </c>
      <c r="P12086" s="12">
        <f>sales*discount</f>
        <v>46.542400000000001</v>
      </c>
      <c r="Q12086" s="12">
        <f>sales-Discount_Values</f>
        <v>198.41759999999999</v>
      </c>
      <c r="R12086" s="12">
        <f>DATEDIF(order_date,delivery_date,"D")</f>
        <v>5</v>
      </c>
      <c r="S12086" s="12"/>
    </row>
    <row r="12087" spans="1:19" ht="14.25" customHeight="1" x14ac:dyDescent="0.35">
      <c r="A12087" s="2" t="s">
        <v>9720</v>
      </c>
      <c r="B12087" s="2">
        <v>109687</v>
      </c>
      <c r="C12087" s="2" t="s">
        <v>19</v>
      </c>
      <c r="D12087" s="2" t="s">
        <v>33</v>
      </c>
      <c r="E12087" s="2">
        <v>4269.7</v>
      </c>
      <c r="F12087" s="2">
        <v>0.27</v>
      </c>
      <c r="G12087" s="2">
        <v>8</v>
      </c>
      <c r="H12087" s="3">
        <v>45356</v>
      </c>
      <c r="I12087" s="3">
        <v>45363</v>
      </c>
      <c r="J12087" s="2" t="s">
        <v>15</v>
      </c>
      <c r="K12087" s="2" t="s">
        <v>27</v>
      </c>
      <c r="L12087" s="2">
        <v>1051.83</v>
      </c>
      <c r="M12087" s="2" t="s">
        <v>39</v>
      </c>
      <c r="N12087" s="11">
        <f>L12087/E12087*100</f>
        <v>24.634751856102302</v>
      </c>
      <c r="O12087" s="12" t="str">
        <f>IF(N12087&lt;10,"Low",IF(N12087&lt;20,"Med","High"))</f>
        <v>High</v>
      </c>
      <c r="P12087" s="12">
        <f>sales*discount</f>
        <v>1152.819</v>
      </c>
      <c r="Q12087" s="12">
        <f>sales-Discount_Values</f>
        <v>3116.8809999999999</v>
      </c>
      <c r="R12087" s="12">
        <f>DATEDIF(order_date,delivery_date,"D")</f>
        <v>7</v>
      </c>
      <c r="S12087" s="12"/>
    </row>
    <row r="12088" spans="1:19" ht="14.25" customHeight="1" x14ac:dyDescent="0.35">
      <c r="A12088" s="2" t="s">
        <v>3960</v>
      </c>
      <c r="B12088" s="2">
        <v>103927</v>
      </c>
      <c r="C12088" s="2" t="s">
        <v>13</v>
      </c>
      <c r="D12088" s="2" t="s">
        <v>36</v>
      </c>
      <c r="E12088" s="2">
        <v>2244.85</v>
      </c>
      <c r="F12088" s="2">
        <v>0.27</v>
      </c>
      <c r="G12088" s="2">
        <v>5</v>
      </c>
      <c r="H12088" s="3">
        <v>45309</v>
      </c>
      <c r="I12088" s="3">
        <v>45316</v>
      </c>
      <c r="J12088" s="2" t="s">
        <v>31</v>
      </c>
      <c r="K12088" s="2" t="s">
        <v>22</v>
      </c>
      <c r="L12088" s="2">
        <v>553.1</v>
      </c>
      <c r="M12088" s="2" t="s">
        <v>17</v>
      </c>
      <c r="N12088" s="11">
        <f>L12088/E12088*100</f>
        <v>24.638617279550974</v>
      </c>
      <c r="O12088" s="12" t="str">
        <f>IF(N12088&lt;10,"Low",IF(N12088&lt;20,"Med","High"))</f>
        <v>High</v>
      </c>
      <c r="P12088" s="12">
        <f>sales*discount</f>
        <v>606.10950000000003</v>
      </c>
      <c r="Q12088" s="12">
        <f>sales-Discount_Values</f>
        <v>1638.7404999999999</v>
      </c>
      <c r="R12088" s="12">
        <f>DATEDIF(order_date,delivery_date,"D")</f>
        <v>7</v>
      </c>
      <c r="S12088" s="12"/>
    </row>
    <row r="12089" spans="1:19" ht="14.25" customHeight="1" x14ac:dyDescent="0.35">
      <c r="A12089" s="2" t="s">
        <v>11714</v>
      </c>
      <c r="B12089" s="2">
        <v>111681</v>
      </c>
      <c r="C12089" s="2" t="s">
        <v>41</v>
      </c>
      <c r="D12089" s="2" t="s">
        <v>20</v>
      </c>
      <c r="E12089" s="2">
        <v>3016.24</v>
      </c>
      <c r="F12089" s="2">
        <v>0.47</v>
      </c>
      <c r="G12089" s="2">
        <v>1</v>
      </c>
      <c r="H12089" s="3">
        <v>45373</v>
      </c>
      <c r="I12089" s="3">
        <v>45377</v>
      </c>
      <c r="J12089" s="2" t="s">
        <v>21</v>
      </c>
      <c r="K12089" s="2" t="s">
        <v>16</v>
      </c>
      <c r="L12089" s="2">
        <v>743.16</v>
      </c>
      <c r="M12089" s="2" t="s">
        <v>23</v>
      </c>
      <c r="N12089" s="11">
        <f>L12089/E12089*100</f>
        <v>24.638622921252949</v>
      </c>
      <c r="O12089" s="12" t="str">
        <f>IF(N12089&lt;10,"Low",IF(N12089&lt;20,"Med","High"))</f>
        <v>High</v>
      </c>
      <c r="P12089" s="12">
        <f>sales*discount</f>
        <v>1417.6327999999999</v>
      </c>
      <c r="Q12089" s="12">
        <f>sales-Discount_Values</f>
        <v>1598.6071999999999</v>
      </c>
      <c r="R12089" s="12">
        <f>DATEDIF(order_date,delivery_date,"D")</f>
        <v>4</v>
      </c>
      <c r="S12089" s="12"/>
    </row>
    <row r="12090" spans="1:19" ht="14.25" customHeight="1" x14ac:dyDescent="0.35">
      <c r="A12090" s="2" t="s">
        <v>6358</v>
      </c>
      <c r="B12090" s="2">
        <v>106325</v>
      </c>
      <c r="C12090" s="2" t="s">
        <v>41</v>
      </c>
      <c r="D12090" s="2" t="s">
        <v>20</v>
      </c>
      <c r="E12090" s="2">
        <v>4750.24</v>
      </c>
      <c r="F12090" s="2">
        <v>0.15</v>
      </c>
      <c r="G12090" s="2">
        <v>8</v>
      </c>
      <c r="H12090" s="3">
        <v>45081</v>
      </c>
      <c r="I12090" s="3">
        <v>45085</v>
      </c>
      <c r="J12090" s="2" t="s">
        <v>15</v>
      </c>
      <c r="K12090" s="2" t="s">
        <v>16</v>
      </c>
      <c r="L12090" s="2">
        <v>1170.43</v>
      </c>
      <c r="M12090" s="2" t="s">
        <v>34</v>
      </c>
      <c r="N12090" s="11">
        <f>L12090/E12090*100</f>
        <v>24.639386641517063</v>
      </c>
      <c r="O12090" s="12" t="str">
        <f>IF(N12090&lt;10,"Low",IF(N12090&lt;20,"Med","High"))</f>
        <v>High</v>
      </c>
      <c r="P12090" s="12">
        <f>sales*discount</f>
        <v>712.53599999999994</v>
      </c>
      <c r="Q12090" s="12">
        <f>sales-Discount_Values</f>
        <v>4037.7039999999997</v>
      </c>
      <c r="R12090" s="12">
        <f>DATEDIF(order_date,delivery_date,"D")</f>
        <v>4</v>
      </c>
      <c r="S12090" s="12"/>
    </row>
    <row r="12091" spans="1:19" ht="14.25" customHeight="1" x14ac:dyDescent="0.35">
      <c r="A12091" s="2" t="s">
        <v>228</v>
      </c>
      <c r="B12091" s="2">
        <v>100195</v>
      </c>
      <c r="C12091" s="2" t="s">
        <v>41</v>
      </c>
      <c r="D12091" s="2" t="s">
        <v>36</v>
      </c>
      <c r="E12091" s="2">
        <v>982.95</v>
      </c>
      <c r="F12091" s="2">
        <v>0.2</v>
      </c>
      <c r="G12091" s="2">
        <v>5</v>
      </c>
      <c r="H12091" s="3">
        <v>44969</v>
      </c>
      <c r="I12091" s="3">
        <v>44973</v>
      </c>
      <c r="J12091" s="2" t="s">
        <v>21</v>
      </c>
      <c r="K12091" s="2" t="s">
        <v>27</v>
      </c>
      <c r="L12091" s="2">
        <v>242.2</v>
      </c>
      <c r="M12091" s="2" t="s">
        <v>48</v>
      </c>
      <c r="N12091" s="11">
        <f>L12091/E12091*100</f>
        <v>24.640113942723431</v>
      </c>
      <c r="O12091" s="12" t="str">
        <f>IF(N12091&lt;10,"Low",IF(N12091&lt;20,"Med","High"))</f>
        <v>High</v>
      </c>
      <c r="P12091" s="12">
        <f>sales*discount</f>
        <v>196.59000000000003</v>
      </c>
      <c r="Q12091" s="12">
        <f>sales-Discount_Values</f>
        <v>786.36</v>
      </c>
      <c r="R12091" s="12">
        <f>DATEDIF(order_date,delivery_date,"D")</f>
        <v>4</v>
      </c>
      <c r="S12091" s="12"/>
    </row>
    <row r="12092" spans="1:19" ht="14.25" customHeight="1" x14ac:dyDescent="0.35">
      <c r="A12092" s="2" t="s">
        <v>11553</v>
      </c>
      <c r="B12092" s="2">
        <v>111520</v>
      </c>
      <c r="C12092" s="2" t="s">
        <v>25</v>
      </c>
      <c r="D12092" s="2" t="s">
        <v>33</v>
      </c>
      <c r="E12092" s="2">
        <v>3294.86</v>
      </c>
      <c r="F12092" s="2">
        <v>0.44</v>
      </c>
      <c r="G12092" s="2">
        <v>6</v>
      </c>
      <c r="H12092" s="3">
        <v>44945</v>
      </c>
      <c r="I12092" s="3">
        <v>44949</v>
      </c>
      <c r="J12092" s="2" t="s">
        <v>15</v>
      </c>
      <c r="K12092" s="2" t="s">
        <v>27</v>
      </c>
      <c r="L12092" s="2">
        <v>811.87</v>
      </c>
      <c r="M12092" s="2" t="s">
        <v>23</v>
      </c>
      <c r="N12092" s="11">
        <f>L12092/E12092*100</f>
        <v>24.640500658601578</v>
      </c>
      <c r="O12092" s="12" t="str">
        <f>IF(N12092&lt;10,"Low",IF(N12092&lt;20,"Med","High"))</f>
        <v>High</v>
      </c>
      <c r="P12092" s="12">
        <f>sales*discount</f>
        <v>1449.7384</v>
      </c>
      <c r="Q12092" s="12">
        <f>sales-Discount_Values</f>
        <v>1845.1216000000002</v>
      </c>
      <c r="R12092" s="12">
        <f>DATEDIF(order_date,delivery_date,"D")</f>
        <v>4</v>
      </c>
      <c r="S12092" s="12"/>
    </row>
    <row r="12093" spans="1:19" ht="14.25" customHeight="1" x14ac:dyDescent="0.35">
      <c r="A12093" s="2" t="s">
        <v>15244</v>
      </c>
      <c r="B12093" s="2">
        <v>115211</v>
      </c>
      <c r="C12093" s="2" t="s">
        <v>13</v>
      </c>
      <c r="D12093" s="2" t="s">
        <v>33</v>
      </c>
      <c r="E12093" s="2">
        <v>1340.84</v>
      </c>
      <c r="F12093" s="2">
        <v>0.27</v>
      </c>
      <c r="G12093" s="2">
        <v>5</v>
      </c>
      <c r="H12093" s="3">
        <v>45036</v>
      </c>
      <c r="I12093" s="3">
        <v>45041</v>
      </c>
      <c r="J12093" s="2" t="s">
        <v>31</v>
      </c>
      <c r="K12093" s="2" t="s">
        <v>22</v>
      </c>
      <c r="L12093" s="2">
        <v>330.39</v>
      </c>
      <c r="M12093" s="2" t="s">
        <v>48</v>
      </c>
      <c r="N12093" s="11">
        <f>L12093/E12093*100</f>
        <v>24.640523850720445</v>
      </c>
      <c r="O12093" s="12" t="str">
        <f>IF(N12093&lt;10,"Low",IF(N12093&lt;20,"Med","High"))</f>
        <v>High</v>
      </c>
      <c r="P12093" s="12">
        <f>sales*discount</f>
        <v>362.02679999999998</v>
      </c>
      <c r="Q12093" s="12">
        <f>sales-Discount_Values</f>
        <v>978.81319999999994</v>
      </c>
      <c r="R12093" s="12">
        <f>DATEDIF(order_date,delivery_date,"D")</f>
        <v>5</v>
      </c>
      <c r="S12093" s="12"/>
    </row>
    <row r="12094" spans="1:19" ht="14.25" customHeight="1" x14ac:dyDescent="0.35">
      <c r="A12094" s="2" t="s">
        <v>8310</v>
      </c>
      <c r="B12094" s="2">
        <v>108277</v>
      </c>
      <c r="C12094" s="2" t="s">
        <v>13</v>
      </c>
      <c r="D12094" s="2" t="s">
        <v>20</v>
      </c>
      <c r="E12094" s="2">
        <v>1612.28</v>
      </c>
      <c r="F12094" s="2">
        <v>0.26</v>
      </c>
      <c r="G12094" s="2">
        <v>3</v>
      </c>
      <c r="H12094" s="3">
        <v>45367</v>
      </c>
      <c r="I12094" s="3">
        <v>45368</v>
      </c>
      <c r="J12094" s="2" t="s">
        <v>31</v>
      </c>
      <c r="K12094" s="2" t="s">
        <v>22</v>
      </c>
      <c r="L12094" s="2">
        <v>397.31</v>
      </c>
      <c r="M12094" s="2" t="s">
        <v>39</v>
      </c>
      <c r="N12094" s="11">
        <f>L12094/E12094*100</f>
        <v>24.642741955491605</v>
      </c>
      <c r="O12094" s="12" t="str">
        <f>IF(N12094&lt;10,"Low",IF(N12094&lt;20,"Med","High"))</f>
        <v>High</v>
      </c>
      <c r="P12094" s="12">
        <f>sales*discount</f>
        <v>419.19280000000003</v>
      </c>
      <c r="Q12094" s="12">
        <f>sales-Discount_Values</f>
        <v>1193.0871999999999</v>
      </c>
      <c r="R12094" s="12">
        <f>DATEDIF(order_date,delivery_date,"D")</f>
        <v>1</v>
      </c>
      <c r="S12094" s="12"/>
    </row>
    <row r="12095" spans="1:19" ht="14.25" customHeight="1" x14ac:dyDescent="0.35">
      <c r="A12095" s="2" t="s">
        <v>9210</v>
      </c>
      <c r="B12095" s="2">
        <v>109177</v>
      </c>
      <c r="C12095" s="2" t="s">
        <v>25</v>
      </c>
      <c r="D12095" s="2" t="s">
        <v>20</v>
      </c>
      <c r="E12095" s="2">
        <v>3817.65</v>
      </c>
      <c r="F12095" s="2">
        <v>0.13</v>
      </c>
      <c r="G12095" s="2">
        <v>9</v>
      </c>
      <c r="H12095" s="3">
        <v>44949</v>
      </c>
      <c r="I12095" s="3">
        <v>44956</v>
      </c>
      <c r="J12095" s="2" t="s">
        <v>21</v>
      </c>
      <c r="K12095" s="2" t="s">
        <v>16</v>
      </c>
      <c r="L12095" s="2">
        <v>940.8</v>
      </c>
      <c r="M12095" s="2" t="s">
        <v>48</v>
      </c>
      <c r="N12095" s="11">
        <f>L12095/E12095*100</f>
        <v>24.643432478095161</v>
      </c>
      <c r="O12095" s="12" t="str">
        <f>IF(N12095&lt;10,"Low",IF(N12095&lt;20,"Med","High"))</f>
        <v>High</v>
      </c>
      <c r="P12095" s="12">
        <f>sales*discount</f>
        <v>496.29450000000003</v>
      </c>
      <c r="Q12095" s="12">
        <f>sales-Discount_Values</f>
        <v>3321.3555000000001</v>
      </c>
      <c r="R12095" s="12">
        <f>DATEDIF(order_date,delivery_date,"D")</f>
        <v>7</v>
      </c>
      <c r="S12095" s="12"/>
    </row>
    <row r="12096" spans="1:19" ht="14.25" customHeight="1" x14ac:dyDescent="0.35">
      <c r="A12096" s="2" t="s">
        <v>11976</v>
      </c>
      <c r="B12096" s="2">
        <v>111943</v>
      </c>
      <c r="C12096" s="2" t="s">
        <v>41</v>
      </c>
      <c r="D12096" s="2" t="s">
        <v>14</v>
      </c>
      <c r="E12096" s="2">
        <v>4121.91</v>
      </c>
      <c r="F12096" s="2">
        <v>0.49</v>
      </c>
      <c r="G12096" s="2">
        <v>9</v>
      </c>
      <c r="H12096" s="3">
        <v>45518</v>
      </c>
      <c r="I12096" s="3">
        <v>45522</v>
      </c>
      <c r="J12096" s="2" t="s">
        <v>21</v>
      </c>
      <c r="K12096" s="2" t="s">
        <v>27</v>
      </c>
      <c r="L12096" s="2">
        <v>1015.82</v>
      </c>
      <c r="M12096" s="2" t="s">
        <v>28</v>
      </c>
      <c r="N12096" s="11">
        <f>L12096/E12096*100</f>
        <v>24.644400290156749</v>
      </c>
      <c r="O12096" s="12" t="str">
        <f>IF(N12096&lt;10,"Low",IF(N12096&lt;20,"Med","High"))</f>
        <v>High</v>
      </c>
      <c r="P12096" s="12">
        <f>sales*discount</f>
        <v>2019.7358999999999</v>
      </c>
      <c r="Q12096" s="12">
        <f>sales-Discount_Values</f>
        <v>2102.1741000000002</v>
      </c>
      <c r="R12096" s="12">
        <f>DATEDIF(order_date,delivery_date,"D")</f>
        <v>4</v>
      </c>
      <c r="S12096" s="12"/>
    </row>
    <row r="12097" spans="1:19" ht="14.25" customHeight="1" x14ac:dyDescent="0.35">
      <c r="A12097" s="2" t="s">
        <v>11777</v>
      </c>
      <c r="B12097" s="2">
        <v>111744</v>
      </c>
      <c r="C12097" s="2" t="s">
        <v>19</v>
      </c>
      <c r="D12097" s="2" t="s">
        <v>14</v>
      </c>
      <c r="E12097" s="2">
        <v>4873.3599999999997</v>
      </c>
      <c r="F12097" s="2">
        <v>0.22</v>
      </c>
      <c r="G12097" s="2">
        <v>9</v>
      </c>
      <c r="H12097" s="3">
        <v>45279</v>
      </c>
      <c r="I12097" s="3">
        <v>45284</v>
      </c>
      <c r="J12097" s="2" t="s">
        <v>31</v>
      </c>
      <c r="K12097" s="2" t="s">
        <v>16</v>
      </c>
      <c r="L12097" s="2">
        <v>1201.0999999999999</v>
      </c>
      <c r="M12097" s="2" t="s">
        <v>48</v>
      </c>
      <c r="N12097" s="11">
        <f>L12097/E12097*100</f>
        <v>24.64623996585518</v>
      </c>
      <c r="O12097" s="12" t="str">
        <f>IF(N12097&lt;10,"Low",IF(N12097&lt;20,"Med","High"))</f>
        <v>High</v>
      </c>
      <c r="P12097" s="12">
        <f>sales*discount</f>
        <v>1072.1391999999998</v>
      </c>
      <c r="Q12097" s="12">
        <f>sales-Discount_Values</f>
        <v>3801.2208000000001</v>
      </c>
      <c r="R12097" s="12">
        <f>DATEDIF(order_date,delivery_date,"D")</f>
        <v>5</v>
      </c>
      <c r="S12097" s="12"/>
    </row>
    <row r="12098" spans="1:19" ht="14.25" customHeight="1" x14ac:dyDescent="0.35">
      <c r="A12098" s="2" t="s">
        <v>2481</v>
      </c>
      <c r="B12098" s="2">
        <v>102448</v>
      </c>
      <c r="C12098" s="2" t="s">
        <v>19</v>
      </c>
      <c r="D12098" s="2" t="s">
        <v>14</v>
      </c>
      <c r="E12098" s="2">
        <v>739.81</v>
      </c>
      <c r="F12098" s="2">
        <v>0.32</v>
      </c>
      <c r="G12098" s="2">
        <v>8</v>
      </c>
      <c r="H12098" s="3">
        <v>45380</v>
      </c>
      <c r="I12098" s="3">
        <v>45384</v>
      </c>
      <c r="J12098" s="2" t="s">
        <v>21</v>
      </c>
      <c r="K12098" s="2" t="s">
        <v>27</v>
      </c>
      <c r="L12098" s="2">
        <v>182.34</v>
      </c>
      <c r="M12098" s="2" t="s">
        <v>34</v>
      </c>
      <c r="N12098" s="11">
        <f>L12098/E12098*100</f>
        <v>24.646868790635434</v>
      </c>
      <c r="O12098" s="12" t="str">
        <f>IF(N12098&lt;10,"Low",IF(N12098&lt;20,"Med","High"))</f>
        <v>High</v>
      </c>
      <c r="P12098" s="12">
        <f>sales*discount</f>
        <v>236.73919999999998</v>
      </c>
      <c r="Q12098" s="12">
        <f>sales-Discount_Values</f>
        <v>503.07079999999996</v>
      </c>
      <c r="R12098" s="12">
        <f>DATEDIF(order_date,delivery_date,"D")</f>
        <v>4</v>
      </c>
      <c r="S12098" s="12"/>
    </row>
    <row r="12099" spans="1:19" ht="14.25" customHeight="1" x14ac:dyDescent="0.35">
      <c r="A12099" s="2" t="s">
        <v>10803</v>
      </c>
      <c r="B12099" s="2">
        <v>110770</v>
      </c>
      <c r="C12099" s="2" t="s">
        <v>19</v>
      </c>
      <c r="D12099" s="2" t="s">
        <v>36</v>
      </c>
      <c r="E12099" s="2">
        <v>1925.12</v>
      </c>
      <c r="F12099" s="2">
        <v>0.39</v>
      </c>
      <c r="G12099" s="2">
        <v>5</v>
      </c>
      <c r="H12099" s="3">
        <v>45168</v>
      </c>
      <c r="I12099" s="3">
        <v>45169</v>
      </c>
      <c r="J12099" s="2" t="s">
        <v>21</v>
      </c>
      <c r="K12099" s="2" t="s">
        <v>22</v>
      </c>
      <c r="L12099" s="2">
        <v>474.52</v>
      </c>
      <c r="M12099" s="2" t="s">
        <v>39</v>
      </c>
      <c r="N12099" s="11">
        <f>L12099/E12099*100</f>
        <v>24.648853058510639</v>
      </c>
      <c r="O12099" s="12" t="str">
        <f>IF(N12099&lt;10,"Low",IF(N12099&lt;20,"Med","High"))</f>
        <v>High</v>
      </c>
      <c r="P12099" s="12">
        <f>sales*discount</f>
        <v>750.79679999999996</v>
      </c>
      <c r="Q12099" s="12">
        <f>sales-Discount_Values</f>
        <v>1174.3231999999998</v>
      </c>
      <c r="R12099" s="12">
        <f>DATEDIF(order_date,delivery_date,"D")</f>
        <v>1</v>
      </c>
      <c r="S12099" s="12"/>
    </row>
    <row r="12100" spans="1:19" ht="14.25" customHeight="1" x14ac:dyDescent="0.35">
      <c r="A12100" s="2" t="s">
        <v>7154</v>
      </c>
      <c r="B12100" s="2">
        <v>107121</v>
      </c>
      <c r="C12100" s="2" t="s">
        <v>41</v>
      </c>
      <c r="D12100" s="2" t="s">
        <v>20</v>
      </c>
      <c r="E12100" s="2">
        <v>1796.02</v>
      </c>
      <c r="F12100" s="2">
        <v>0.5</v>
      </c>
      <c r="G12100" s="2">
        <v>4</v>
      </c>
      <c r="H12100" s="3">
        <v>45045</v>
      </c>
      <c r="I12100" s="3">
        <v>45047</v>
      </c>
      <c r="J12100" s="2" t="s">
        <v>31</v>
      </c>
      <c r="K12100" s="2" t="s">
        <v>16</v>
      </c>
      <c r="L12100" s="2">
        <v>442.72</v>
      </c>
      <c r="M12100" s="2" t="s">
        <v>23</v>
      </c>
      <c r="N12100" s="11">
        <f>L12100/E12100*100</f>
        <v>24.650059576173984</v>
      </c>
      <c r="O12100" s="12" t="str">
        <f>IF(N12100&lt;10,"Low",IF(N12100&lt;20,"Med","High"))</f>
        <v>High</v>
      </c>
      <c r="P12100" s="12">
        <f>sales*discount</f>
        <v>898.01</v>
      </c>
      <c r="Q12100" s="12">
        <f>sales-Discount_Values</f>
        <v>898.01</v>
      </c>
      <c r="R12100" s="12">
        <f>DATEDIF(order_date,delivery_date,"D")</f>
        <v>2</v>
      </c>
      <c r="S12100" s="12"/>
    </row>
    <row r="12101" spans="1:19" ht="14.25" customHeight="1" x14ac:dyDescent="0.35">
      <c r="A12101" s="2" t="s">
        <v>4676</v>
      </c>
      <c r="B12101" s="2">
        <v>104643</v>
      </c>
      <c r="C12101" s="2" t="s">
        <v>25</v>
      </c>
      <c r="D12101" s="2" t="s">
        <v>20</v>
      </c>
      <c r="E12101" s="2">
        <v>4823.41</v>
      </c>
      <c r="F12101" s="2">
        <v>0.06</v>
      </c>
      <c r="G12101" s="2">
        <v>2</v>
      </c>
      <c r="H12101" s="3">
        <v>45034</v>
      </c>
      <c r="I12101" s="3">
        <v>45041</v>
      </c>
      <c r="J12101" s="2" t="s">
        <v>15</v>
      </c>
      <c r="K12101" s="2" t="s">
        <v>16</v>
      </c>
      <c r="L12101" s="2">
        <v>1189.02</v>
      </c>
      <c r="M12101" s="2" t="s">
        <v>34</v>
      </c>
      <c r="N12101" s="11">
        <f>L12101/E12101*100</f>
        <v>24.65102489732368</v>
      </c>
      <c r="O12101" s="12" t="str">
        <f>IF(N12101&lt;10,"Low",IF(N12101&lt;20,"Med","High"))</f>
        <v>High</v>
      </c>
      <c r="P12101" s="12">
        <f>sales*discount</f>
        <v>289.40459999999996</v>
      </c>
      <c r="Q12101" s="12">
        <f>sales-Discount_Values</f>
        <v>4534.0054</v>
      </c>
      <c r="R12101" s="12">
        <f>DATEDIF(order_date,delivery_date,"D")</f>
        <v>7</v>
      </c>
      <c r="S12101" s="12"/>
    </row>
    <row r="12102" spans="1:19" ht="14.25" customHeight="1" x14ac:dyDescent="0.35">
      <c r="A12102" s="2" t="s">
        <v>8452</v>
      </c>
      <c r="B12102" s="2">
        <v>108419</v>
      </c>
      <c r="C12102" s="2" t="s">
        <v>19</v>
      </c>
      <c r="D12102" s="2" t="s">
        <v>14</v>
      </c>
      <c r="E12102" s="2">
        <v>2228.61</v>
      </c>
      <c r="F12102" s="2">
        <v>0.45</v>
      </c>
      <c r="G12102" s="2">
        <v>5</v>
      </c>
      <c r="H12102" s="3">
        <v>45043</v>
      </c>
      <c r="I12102" s="3">
        <v>45045</v>
      </c>
      <c r="J12102" s="2" t="s">
        <v>21</v>
      </c>
      <c r="K12102" s="2" t="s">
        <v>22</v>
      </c>
      <c r="L12102" s="2">
        <v>549.4</v>
      </c>
      <c r="M12102" s="2" t="s">
        <v>39</v>
      </c>
      <c r="N12102" s="11">
        <f>L12102/E12102*100</f>
        <v>24.652137430954717</v>
      </c>
      <c r="O12102" s="12" t="str">
        <f>IF(N12102&lt;10,"Low",IF(N12102&lt;20,"Med","High"))</f>
        <v>High</v>
      </c>
      <c r="P12102" s="12">
        <f>sales*discount</f>
        <v>1002.8745000000001</v>
      </c>
      <c r="Q12102" s="12">
        <f>sales-Discount_Values</f>
        <v>1225.7355</v>
      </c>
      <c r="R12102" s="12">
        <f>DATEDIF(order_date,delivery_date,"D")</f>
        <v>2</v>
      </c>
      <c r="S12102" s="12"/>
    </row>
    <row r="12103" spans="1:19" ht="14.25" customHeight="1" x14ac:dyDescent="0.35">
      <c r="A12103" s="2" t="s">
        <v>13552</v>
      </c>
      <c r="B12103" s="2">
        <v>113519</v>
      </c>
      <c r="C12103" s="2" t="s">
        <v>25</v>
      </c>
      <c r="D12103" s="2" t="s">
        <v>33</v>
      </c>
      <c r="E12103" s="2">
        <v>2568.17</v>
      </c>
      <c r="F12103" s="2">
        <v>0.06</v>
      </c>
      <c r="G12103" s="2">
        <v>6</v>
      </c>
      <c r="H12103" s="3">
        <v>45146</v>
      </c>
      <c r="I12103" s="3">
        <v>45149</v>
      </c>
      <c r="J12103" s="2" t="s">
        <v>31</v>
      </c>
      <c r="K12103" s="2" t="s">
        <v>27</v>
      </c>
      <c r="L12103" s="2">
        <v>633.16</v>
      </c>
      <c r="M12103" s="2" t="s">
        <v>48</v>
      </c>
      <c r="N12103" s="11">
        <f>L12103/E12103*100</f>
        <v>24.654131151753973</v>
      </c>
      <c r="O12103" s="12" t="str">
        <f>IF(N12103&lt;10,"Low",IF(N12103&lt;20,"Med","High"))</f>
        <v>High</v>
      </c>
      <c r="P12103" s="12">
        <f>sales*discount</f>
        <v>154.09020000000001</v>
      </c>
      <c r="Q12103" s="12">
        <f>sales-Discount_Values</f>
        <v>2414.0798</v>
      </c>
      <c r="R12103" s="12">
        <f>DATEDIF(order_date,delivery_date,"D")</f>
        <v>3</v>
      </c>
      <c r="S12103" s="12"/>
    </row>
    <row r="12104" spans="1:19" ht="14.25" customHeight="1" x14ac:dyDescent="0.35">
      <c r="A12104" s="2" t="s">
        <v>9401</v>
      </c>
      <c r="B12104" s="2">
        <v>109368</v>
      </c>
      <c r="C12104" s="2" t="s">
        <v>19</v>
      </c>
      <c r="D12104" s="2" t="s">
        <v>36</v>
      </c>
      <c r="E12104" s="2">
        <v>2418.13</v>
      </c>
      <c r="F12104" s="2">
        <v>0.15</v>
      </c>
      <c r="G12104" s="2">
        <v>9</v>
      </c>
      <c r="H12104" s="3">
        <v>45562</v>
      </c>
      <c r="I12104" s="3">
        <v>45566</v>
      </c>
      <c r="J12104" s="2" t="s">
        <v>21</v>
      </c>
      <c r="K12104" s="2" t="s">
        <v>22</v>
      </c>
      <c r="L12104" s="2">
        <v>596.19000000000005</v>
      </c>
      <c r="M12104" s="2" t="s">
        <v>39</v>
      </c>
      <c r="N12104" s="11">
        <f>L12104/E12104*100</f>
        <v>24.655002005682078</v>
      </c>
      <c r="O12104" s="12" t="str">
        <f>IF(N12104&lt;10,"Low",IF(N12104&lt;20,"Med","High"))</f>
        <v>High</v>
      </c>
      <c r="P12104" s="12">
        <f>sales*discount</f>
        <v>362.71949999999998</v>
      </c>
      <c r="Q12104" s="12">
        <f>sales-Discount_Values</f>
        <v>2055.4105</v>
      </c>
      <c r="R12104" s="12">
        <f>DATEDIF(order_date,delivery_date,"D")</f>
        <v>4</v>
      </c>
      <c r="S12104" s="12"/>
    </row>
    <row r="12105" spans="1:19" ht="14.25" customHeight="1" x14ac:dyDescent="0.35">
      <c r="A12105" s="2" t="s">
        <v>12731</v>
      </c>
      <c r="B12105" s="2">
        <v>112698</v>
      </c>
      <c r="C12105" s="2" t="s">
        <v>25</v>
      </c>
      <c r="D12105" s="2" t="s">
        <v>33</v>
      </c>
      <c r="E12105" s="2">
        <v>1654.26</v>
      </c>
      <c r="F12105" s="2">
        <v>0.24</v>
      </c>
      <c r="G12105" s="2">
        <v>3</v>
      </c>
      <c r="H12105" s="3">
        <v>45418</v>
      </c>
      <c r="I12105" s="3">
        <v>45424</v>
      </c>
      <c r="J12105" s="2" t="s">
        <v>21</v>
      </c>
      <c r="K12105" s="2" t="s">
        <v>22</v>
      </c>
      <c r="L12105" s="2">
        <v>407.86</v>
      </c>
      <c r="M12105" s="2" t="s">
        <v>39</v>
      </c>
      <c r="N12105" s="11">
        <f>L12105/E12105*100</f>
        <v>24.655132808627421</v>
      </c>
      <c r="O12105" s="12" t="str">
        <f>IF(N12105&lt;10,"Low",IF(N12105&lt;20,"Med","High"))</f>
        <v>High</v>
      </c>
      <c r="P12105" s="12">
        <f>sales*discount</f>
        <v>397.0224</v>
      </c>
      <c r="Q12105" s="12">
        <f>sales-Discount_Values</f>
        <v>1257.2375999999999</v>
      </c>
      <c r="R12105" s="12">
        <f>DATEDIF(order_date,delivery_date,"D")</f>
        <v>6</v>
      </c>
      <c r="S12105" s="12"/>
    </row>
    <row r="12106" spans="1:19" ht="14.25" customHeight="1" x14ac:dyDescent="0.35">
      <c r="A12106" s="2" t="s">
        <v>13547</v>
      </c>
      <c r="B12106" s="2">
        <v>113514</v>
      </c>
      <c r="C12106" s="2" t="s">
        <v>13</v>
      </c>
      <c r="D12106" s="2" t="s">
        <v>33</v>
      </c>
      <c r="E12106" s="2">
        <v>2604.1999999999998</v>
      </c>
      <c r="F12106" s="2">
        <v>0.22</v>
      </c>
      <c r="G12106" s="2">
        <v>2</v>
      </c>
      <c r="H12106" s="3">
        <v>45402</v>
      </c>
      <c r="I12106" s="3">
        <v>45407</v>
      </c>
      <c r="J12106" s="2" t="s">
        <v>31</v>
      </c>
      <c r="K12106" s="2" t="s">
        <v>27</v>
      </c>
      <c r="L12106" s="2">
        <v>642.14</v>
      </c>
      <c r="M12106" s="2" t="s">
        <v>17</v>
      </c>
      <c r="N12106" s="11">
        <f>L12106/E12106*100</f>
        <v>24.657860379387145</v>
      </c>
      <c r="O12106" s="12" t="str">
        <f>IF(N12106&lt;10,"Low",IF(N12106&lt;20,"Med","High"))</f>
        <v>High</v>
      </c>
      <c r="P12106" s="12">
        <f>sales*discount</f>
        <v>572.92399999999998</v>
      </c>
      <c r="Q12106" s="12">
        <f>sales-Discount_Values</f>
        <v>2031.2759999999998</v>
      </c>
      <c r="R12106" s="12">
        <f>DATEDIF(order_date,delivery_date,"D")</f>
        <v>5</v>
      </c>
      <c r="S12106" s="12"/>
    </row>
    <row r="12107" spans="1:19" ht="14.25" customHeight="1" x14ac:dyDescent="0.35">
      <c r="A12107" s="2" t="s">
        <v>11164</v>
      </c>
      <c r="B12107" s="2">
        <v>111131</v>
      </c>
      <c r="C12107" s="2" t="s">
        <v>41</v>
      </c>
      <c r="D12107" s="2" t="s">
        <v>20</v>
      </c>
      <c r="E12107" s="2">
        <v>3057.57</v>
      </c>
      <c r="F12107" s="2">
        <v>0.33</v>
      </c>
      <c r="G12107" s="2">
        <v>4</v>
      </c>
      <c r="H12107" s="3">
        <v>45558</v>
      </c>
      <c r="I12107" s="3">
        <v>45565</v>
      </c>
      <c r="J12107" s="2" t="s">
        <v>21</v>
      </c>
      <c r="K12107" s="2" t="s">
        <v>22</v>
      </c>
      <c r="L12107" s="2">
        <v>754.03</v>
      </c>
      <c r="M12107" s="2" t="s">
        <v>34</v>
      </c>
      <c r="N12107" s="11">
        <f>L12107/E12107*100</f>
        <v>24.661087072413711</v>
      </c>
      <c r="O12107" s="12" t="str">
        <f>IF(N12107&lt;10,"Low",IF(N12107&lt;20,"Med","High"))</f>
        <v>High</v>
      </c>
      <c r="P12107" s="12">
        <f>sales*discount</f>
        <v>1008.9981000000001</v>
      </c>
      <c r="Q12107" s="12">
        <f>sales-Discount_Values</f>
        <v>2048.5718999999999</v>
      </c>
      <c r="R12107" s="12">
        <f>DATEDIF(order_date,delivery_date,"D")</f>
        <v>7</v>
      </c>
      <c r="S12107" s="12"/>
    </row>
    <row r="12108" spans="1:19" ht="14.25" customHeight="1" x14ac:dyDescent="0.35">
      <c r="A12108" s="2" t="s">
        <v>9375</v>
      </c>
      <c r="B12108" s="2">
        <v>109342</v>
      </c>
      <c r="C12108" s="2" t="s">
        <v>25</v>
      </c>
      <c r="D12108" s="2" t="s">
        <v>14</v>
      </c>
      <c r="E12108" s="2">
        <v>4508.96</v>
      </c>
      <c r="F12108" s="2">
        <v>0.46</v>
      </c>
      <c r="G12108" s="2">
        <v>2</v>
      </c>
      <c r="H12108" s="3">
        <v>45583</v>
      </c>
      <c r="I12108" s="3">
        <v>45586</v>
      </c>
      <c r="J12108" s="2" t="s">
        <v>15</v>
      </c>
      <c r="K12108" s="2" t="s">
        <v>27</v>
      </c>
      <c r="L12108" s="2">
        <v>1112.02</v>
      </c>
      <c r="M12108" s="2" t="s">
        <v>48</v>
      </c>
      <c r="N12108" s="11">
        <f>L12108/E12108*100</f>
        <v>24.662449877577092</v>
      </c>
      <c r="O12108" s="12" t="str">
        <f>IF(N12108&lt;10,"Low",IF(N12108&lt;20,"Med","High"))</f>
        <v>High</v>
      </c>
      <c r="P12108" s="12">
        <f>sales*discount</f>
        <v>2074.1215999999999</v>
      </c>
      <c r="Q12108" s="12">
        <f>sales-Discount_Values</f>
        <v>2434.8384000000001</v>
      </c>
      <c r="R12108" s="12">
        <f>DATEDIF(order_date,delivery_date,"D")</f>
        <v>3</v>
      </c>
      <c r="S12108" s="12"/>
    </row>
    <row r="12109" spans="1:19" ht="14.25" customHeight="1" x14ac:dyDescent="0.35">
      <c r="A12109" s="2" t="s">
        <v>1643</v>
      </c>
      <c r="B12109" s="2">
        <v>101610</v>
      </c>
      <c r="C12109" s="2" t="s">
        <v>25</v>
      </c>
      <c r="D12109" s="2" t="s">
        <v>20</v>
      </c>
      <c r="E12109" s="2">
        <v>4816.08</v>
      </c>
      <c r="F12109" s="2">
        <v>0.06</v>
      </c>
      <c r="G12109" s="2">
        <v>2</v>
      </c>
      <c r="H12109" s="3">
        <v>45113</v>
      </c>
      <c r="I12109" s="3">
        <v>45114</v>
      </c>
      <c r="J12109" s="2" t="s">
        <v>15</v>
      </c>
      <c r="K12109" s="2" t="s">
        <v>22</v>
      </c>
      <c r="L12109" s="2">
        <v>1187.79</v>
      </c>
      <c r="M12109" s="2" t="s">
        <v>28</v>
      </c>
      <c r="N12109" s="11">
        <f>L12109/E12109*100</f>
        <v>24.66300393681168</v>
      </c>
      <c r="O12109" s="12" t="str">
        <f>IF(N12109&lt;10,"Low",IF(N12109&lt;20,"Med","High"))</f>
        <v>High</v>
      </c>
      <c r="P12109" s="12">
        <f>sales*discount</f>
        <v>288.96479999999997</v>
      </c>
      <c r="Q12109" s="12">
        <f>sales-Discount_Values</f>
        <v>4527.1152000000002</v>
      </c>
      <c r="R12109" s="12">
        <f>DATEDIF(order_date,delivery_date,"D")</f>
        <v>1</v>
      </c>
      <c r="S12109" s="12"/>
    </row>
    <row r="12110" spans="1:19" ht="14.25" customHeight="1" x14ac:dyDescent="0.35">
      <c r="A12110" s="2" t="s">
        <v>14726</v>
      </c>
      <c r="B12110" s="2">
        <v>114693</v>
      </c>
      <c r="C12110" s="2" t="s">
        <v>41</v>
      </c>
      <c r="D12110" s="2" t="s">
        <v>36</v>
      </c>
      <c r="E12110" s="2">
        <v>4575.88</v>
      </c>
      <c r="F12110" s="2">
        <v>0.25</v>
      </c>
      <c r="G12110" s="2">
        <v>1</v>
      </c>
      <c r="H12110" s="3">
        <v>44952</v>
      </c>
      <c r="I12110" s="3">
        <v>44956</v>
      </c>
      <c r="J12110" s="2" t="s">
        <v>15</v>
      </c>
      <c r="K12110" s="2" t="s">
        <v>16</v>
      </c>
      <c r="L12110" s="2">
        <v>1128.5999999999999</v>
      </c>
      <c r="M12110" s="2" t="s">
        <v>34</v>
      </c>
      <c r="N12110" s="11">
        <f>L12110/E12110*100</f>
        <v>24.664108324518995</v>
      </c>
      <c r="O12110" s="12" t="str">
        <f>IF(N12110&lt;10,"Low",IF(N12110&lt;20,"Med","High"))</f>
        <v>High</v>
      </c>
      <c r="P12110" s="12">
        <f>sales*discount</f>
        <v>1143.97</v>
      </c>
      <c r="Q12110" s="12">
        <f>sales-Discount_Values</f>
        <v>3431.91</v>
      </c>
      <c r="R12110" s="12">
        <f>DATEDIF(order_date,delivery_date,"D")</f>
        <v>4</v>
      </c>
      <c r="S12110" s="12"/>
    </row>
    <row r="12111" spans="1:19" ht="14.25" customHeight="1" x14ac:dyDescent="0.35">
      <c r="A12111" s="2" t="s">
        <v>290</v>
      </c>
      <c r="B12111" s="2">
        <v>100257</v>
      </c>
      <c r="C12111" s="2" t="s">
        <v>41</v>
      </c>
      <c r="D12111" s="2" t="s">
        <v>20</v>
      </c>
      <c r="E12111" s="2">
        <v>3438.46</v>
      </c>
      <c r="F12111" s="2">
        <v>0.19</v>
      </c>
      <c r="G12111" s="2">
        <v>8</v>
      </c>
      <c r="H12111" s="3">
        <v>44983</v>
      </c>
      <c r="I12111" s="3">
        <v>44986</v>
      </c>
      <c r="J12111" s="2" t="s">
        <v>21</v>
      </c>
      <c r="K12111" s="2" t="s">
        <v>27</v>
      </c>
      <c r="L12111" s="2">
        <v>848.11</v>
      </c>
      <c r="M12111" s="2" t="s">
        <v>28</v>
      </c>
      <c r="N12111" s="11">
        <f>L12111/E12111*100</f>
        <v>24.665402534855723</v>
      </c>
      <c r="O12111" s="12" t="str">
        <f>IF(N12111&lt;10,"Low",IF(N12111&lt;20,"Med","High"))</f>
        <v>High</v>
      </c>
      <c r="P12111" s="12">
        <f>sales*discount</f>
        <v>653.30740000000003</v>
      </c>
      <c r="Q12111" s="12">
        <f>sales-Discount_Values</f>
        <v>2785.1525999999999</v>
      </c>
      <c r="R12111" s="12">
        <f>DATEDIF(order_date,delivery_date,"D")</f>
        <v>3</v>
      </c>
      <c r="S12111" s="12"/>
    </row>
    <row r="12112" spans="1:19" ht="14.25" customHeight="1" x14ac:dyDescent="0.35">
      <c r="A12112" s="2" t="s">
        <v>5021</v>
      </c>
      <c r="B12112" s="2">
        <v>104988</v>
      </c>
      <c r="C12112" s="2" t="s">
        <v>13</v>
      </c>
      <c r="D12112" s="2" t="s">
        <v>14</v>
      </c>
      <c r="E12112" s="2">
        <v>1886.86</v>
      </c>
      <c r="F12112" s="2">
        <v>0</v>
      </c>
      <c r="G12112" s="2">
        <v>4</v>
      </c>
      <c r="H12112" s="3">
        <v>45173</v>
      </c>
      <c r="I12112" s="3">
        <v>45180</v>
      </c>
      <c r="J12112" s="2" t="s">
        <v>31</v>
      </c>
      <c r="K12112" s="2" t="s">
        <v>22</v>
      </c>
      <c r="L12112" s="2">
        <v>465.44</v>
      </c>
      <c r="M12112" s="2" t="s">
        <v>34</v>
      </c>
      <c r="N12112" s="11">
        <f>L12112/E12112*100</f>
        <v>24.667436905758773</v>
      </c>
      <c r="O12112" s="12" t="str">
        <f>IF(N12112&lt;10,"Low",IF(N12112&lt;20,"Med","High"))</f>
        <v>High</v>
      </c>
      <c r="P12112" s="12">
        <f>sales*discount</f>
        <v>0</v>
      </c>
      <c r="Q12112" s="12">
        <f>sales-Discount_Values</f>
        <v>1886.86</v>
      </c>
      <c r="R12112" s="12">
        <f>DATEDIF(order_date,delivery_date,"D")</f>
        <v>7</v>
      </c>
      <c r="S12112" s="12"/>
    </row>
    <row r="12113" spans="1:19" ht="14.25" customHeight="1" x14ac:dyDescent="0.35">
      <c r="A12113" s="2" t="s">
        <v>5386</v>
      </c>
      <c r="B12113" s="2">
        <v>105353</v>
      </c>
      <c r="C12113" s="2" t="s">
        <v>25</v>
      </c>
      <c r="D12113" s="2" t="s">
        <v>36</v>
      </c>
      <c r="E12113" s="2">
        <v>1844.6</v>
      </c>
      <c r="F12113" s="2">
        <v>0.31</v>
      </c>
      <c r="G12113" s="2">
        <v>6</v>
      </c>
      <c r="H12113" s="3">
        <v>45253</v>
      </c>
      <c r="I12113" s="3">
        <v>45259</v>
      </c>
      <c r="J12113" s="2" t="s">
        <v>15</v>
      </c>
      <c r="K12113" s="2" t="s">
        <v>16</v>
      </c>
      <c r="L12113" s="2">
        <v>455.05</v>
      </c>
      <c r="M12113" s="2" t="s">
        <v>39</v>
      </c>
      <c r="N12113" s="11">
        <f>L12113/E12113*100</f>
        <v>24.669304998373633</v>
      </c>
      <c r="O12113" s="12" t="str">
        <f>IF(N12113&lt;10,"Low",IF(N12113&lt;20,"Med","High"))</f>
        <v>High</v>
      </c>
      <c r="P12113" s="12">
        <f>sales*discount</f>
        <v>571.82600000000002</v>
      </c>
      <c r="Q12113" s="12">
        <f>sales-Discount_Values</f>
        <v>1272.7739999999999</v>
      </c>
      <c r="R12113" s="12">
        <f>DATEDIF(order_date,delivery_date,"D")</f>
        <v>6</v>
      </c>
      <c r="S12113" s="12"/>
    </row>
    <row r="12114" spans="1:19" ht="14.25" customHeight="1" x14ac:dyDescent="0.35">
      <c r="A12114" s="2" t="s">
        <v>754</v>
      </c>
      <c r="B12114" s="2">
        <v>100721</v>
      </c>
      <c r="C12114" s="2" t="s">
        <v>13</v>
      </c>
      <c r="D12114" s="2" t="s">
        <v>36</v>
      </c>
      <c r="E12114" s="2">
        <v>1827.96</v>
      </c>
      <c r="F12114" s="2">
        <v>0.14000000000000001</v>
      </c>
      <c r="G12114" s="2">
        <v>1</v>
      </c>
      <c r="H12114" s="3">
        <v>45336</v>
      </c>
      <c r="I12114" s="3">
        <v>45342</v>
      </c>
      <c r="J12114" s="2" t="s">
        <v>21</v>
      </c>
      <c r="K12114" s="2" t="s">
        <v>27</v>
      </c>
      <c r="L12114" s="2">
        <v>450.95</v>
      </c>
      <c r="M12114" s="2" t="s">
        <v>17</v>
      </c>
      <c r="N12114" s="11">
        <f>L12114/E12114*100</f>
        <v>24.66957701481433</v>
      </c>
      <c r="O12114" s="12" t="str">
        <f>IF(N12114&lt;10,"Low",IF(N12114&lt;20,"Med","High"))</f>
        <v>High</v>
      </c>
      <c r="P12114" s="12">
        <f>sales*discount</f>
        <v>255.91440000000003</v>
      </c>
      <c r="Q12114" s="12">
        <f>sales-Discount_Values</f>
        <v>1572.0455999999999</v>
      </c>
      <c r="R12114" s="12">
        <f>DATEDIF(order_date,delivery_date,"D")</f>
        <v>6</v>
      </c>
      <c r="S12114" s="12"/>
    </row>
    <row r="12115" spans="1:19" ht="14.25" customHeight="1" x14ac:dyDescent="0.35">
      <c r="A12115" s="2" t="s">
        <v>2638</v>
      </c>
      <c r="B12115" s="2">
        <v>102605</v>
      </c>
      <c r="C12115" s="2" t="s">
        <v>13</v>
      </c>
      <c r="D12115" s="2" t="s">
        <v>33</v>
      </c>
      <c r="E12115" s="2">
        <v>4841.4399999999996</v>
      </c>
      <c r="F12115" s="2">
        <v>0.36</v>
      </c>
      <c r="G12115" s="2">
        <v>7</v>
      </c>
      <c r="H12115" s="3">
        <v>45301</v>
      </c>
      <c r="I12115" s="3">
        <v>45304</v>
      </c>
      <c r="J12115" s="2" t="s">
        <v>15</v>
      </c>
      <c r="K12115" s="2" t="s">
        <v>16</v>
      </c>
      <c r="L12115" s="2">
        <v>1194.3900000000001</v>
      </c>
      <c r="M12115" s="2" t="s">
        <v>23</v>
      </c>
      <c r="N12115" s="11">
        <f>L12115/E12115*100</f>
        <v>24.670139462639217</v>
      </c>
      <c r="O12115" s="12" t="str">
        <f>IF(N12115&lt;10,"Low",IF(N12115&lt;20,"Med","High"))</f>
        <v>High</v>
      </c>
      <c r="P12115" s="12">
        <f>sales*discount</f>
        <v>1742.9183999999998</v>
      </c>
      <c r="Q12115" s="12">
        <f>sales-Discount_Values</f>
        <v>3098.5216</v>
      </c>
      <c r="R12115" s="12">
        <f>DATEDIF(order_date,delivery_date,"D")</f>
        <v>3</v>
      </c>
      <c r="S12115" s="12"/>
    </row>
    <row r="12116" spans="1:19" ht="14.25" customHeight="1" x14ac:dyDescent="0.35">
      <c r="A12116" s="2" t="s">
        <v>13255</v>
      </c>
      <c r="B12116" s="2">
        <v>113222</v>
      </c>
      <c r="C12116" s="2" t="s">
        <v>41</v>
      </c>
      <c r="D12116" s="2" t="s">
        <v>20</v>
      </c>
      <c r="E12116" s="2">
        <v>2846.91</v>
      </c>
      <c r="F12116" s="2">
        <v>0.18</v>
      </c>
      <c r="G12116" s="2">
        <v>6</v>
      </c>
      <c r="H12116" s="3">
        <v>45129</v>
      </c>
      <c r="I12116" s="3">
        <v>45132</v>
      </c>
      <c r="J12116" s="2" t="s">
        <v>15</v>
      </c>
      <c r="K12116" s="2" t="s">
        <v>22</v>
      </c>
      <c r="L12116" s="2">
        <v>702.45</v>
      </c>
      <c r="M12116" s="2" t="s">
        <v>17</v>
      </c>
      <c r="N12116" s="11">
        <f>L12116/E12116*100</f>
        <v>24.674120362076781</v>
      </c>
      <c r="O12116" s="12" t="str">
        <f>IF(N12116&lt;10,"Low",IF(N12116&lt;20,"Med","High"))</f>
        <v>High</v>
      </c>
      <c r="P12116" s="12">
        <f>sales*discount</f>
        <v>512.44380000000001</v>
      </c>
      <c r="Q12116" s="12">
        <f>sales-Discount_Values</f>
        <v>2334.4661999999998</v>
      </c>
      <c r="R12116" s="12">
        <f>DATEDIF(order_date,delivery_date,"D")</f>
        <v>3</v>
      </c>
      <c r="S12116" s="12"/>
    </row>
    <row r="12117" spans="1:19" ht="14.25" customHeight="1" x14ac:dyDescent="0.35">
      <c r="A12117" s="2" t="s">
        <v>4108</v>
      </c>
      <c r="B12117" s="2">
        <v>104075</v>
      </c>
      <c r="C12117" s="2" t="s">
        <v>25</v>
      </c>
      <c r="D12117" s="2" t="s">
        <v>33</v>
      </c>
      <c r="E12117" s="2">
        <v>2326.5700000000002</v>
      </c>
      <c r="F12117" s="2">
        <v>0.04</v>
      </c>
      <c r="G12117" s="2">
        <v>2</v>
      </c>
      <c r="H12117" s="3">
        <v>45529</v>
      </c>
      <c r="I12117" s="3">
        <v>45534</v>
      </c>
      <c r="J12117" s="2" t="s">
        <v>31</v>
      </c>
      <c r="K12117" s="2" t="s">
        <v>22</v>
      </c>
      <c r="L12117" s="2">
        <v>574.11</v>
      </c>
      <c r="M12117" s="2" t="s">
        <v>39</v>
      </c>
      <c r="N12117" s="11">
        <f>L12117/E12117*100</f>
        <v>24.6762401303206</v>
      </c>
      <c r="O12117" s="12" t="str">
        <f>IF(N12117&lt;10,"Low",IF(N12117&lt;20,"Med","High"))</f>
        <v>High</v>
      </c>
      <c r="P12117" s="12">
        <f>sales*discount</f>
        <v>93.06280000000001</v>
      </c>
      <c r="Q12117" s="12">
        <f>sales-Discount_Values</f>
        <v>2233.5072</v>
      </c>
      <c r="R12117" s="12">
        <f>DATEDIF(order_date,delivery_date,"D")</f>
        <v>5</v>
      </c>
      <c r="S12117" s="12"/>
    </row>
    <row r="12118" spans="1:19" ht="14.25" customHeight="1" x14ac:dyDescent="0.35">
      <c r="A12118" s="2" t="s">
        <v>6706</v>
      </c>
      <c r="B12118" s="2">
        <v>106673</v>
      </c>
      <c r="C12118" s="2" t="s">
        <v>19</v>
      </c>
      <c r="D12118" s="2" t="s">
        <v>36</v>
      </c>
      <c r="E12118" s="2">
        <v>4409.8900000000003</v>
      </c>
      <c r="F12118" s="2">
        <v>0.18</v>
      </c>
      <c r="G12118" s="2">
        <v>3</v>
      </c>
      <c r="H12118" s="3">
        <v>45091</v>
      </c>
      <c r="I12118" s="3">
        <v>45094</v>
      </c>
      <c r="J12118" s="2" t="s">
        <v>15</v>
      </c>
      <c r="K12118" s="2" t="s">
        <v>22</v>
      </c>
      <c r="L12118" s="2">
        <v>1088.2</v>
      </c>
      <c r="M12118" s="2" t="s">
        <v>34</v>
      </c>
      <c r="N12118" s="11">
        <f>L12118/E12118*100</f>
        <v>24.676352471376838</v>
      </c>
      <c r="O12118" s="12" t="str">
        <f>IF(N12118&lt;10,"Low",IF(N12118&lt;20,"Med","High"))</f>
        <v>High</v>
      </c>
      <c r="P12118" s="12">
        <f>sales*discount</f>
        <v>793.78020000000004</v>
      </c>
      <c r="Q12118" s="12">
        <f>sales-Discount_Values</f>
        <v>3616.1098000000002</v>
      </c>
      <c r="R12118" s="12">
        <f>DATEDIF(order_date,delivery_date,"D")</f>
        <v>3</v>
      </c>
      <c r="S12118" s="12"/>
    </row>
    <row r="12119" spans="1:19" ht="14.25" customHeight="1" x14ac:dyDescent="0.35">
      <c r="A12119" s="2" t="s">
        <v>7155</v>
      </c>
      <c r="B12119" s="2">
        <v>107122</v>
      </c>
      <c r="C12119" s="2" t="s">
        <v>25</v>
      </c>
      <c r="D12119" s="2" t="s">
        <v>33</v>
      </c>
      <c r="E12119" s="2">
        <v>486.35</v>
      </c>
      <c r="F12119" s="2">
        <v>0.38</v>
      </c>
      <c r="G12119" s="2">
        <v>1</v>
      </c>
      <c r="H12119" s="3">
        <v>45592</v>
      </c>
      <c r="I12119" s="3">
        <v>45594</v>
      </c>
      <c r="J12119" s="2" t="s">
        <v>21</v>
      </c>
      <c r="K12119" s="2" t="s">
        <v>16</v>
      </c>
      <c r="L12119" s="2">
        <v>120.03</v>
      </c>
      <c r="M12119" s="2" t="s">
        <v>17</v>
      </c>
      <c r="N12119" s="11">
        <f>L12119/E12119*100</f>
        <v>24.67975737637504</v>
      </c>
      <c r="O12119" s="12" t="str">
        <f>IF(N12119&lt;10,"Low",IF(N12119&lt;20,"Med","High"))</f>
        <v>High</v>
      </c>
      <c r="P12119" s="12">
        <f>sales*discount</f>
        <v>184.81300000000002</v>
      </c>
      <c r="Q12119" s="12">
        <f>sales-Discount_Values</f>
        <v>301.53700000000003</v>
      </c>
      <c r="R12119" s="12">
        <f>DATEDIF(order_date,delivery_date,"D")</f>
        <v>2</v>
      </c>
      <c r="S12119" s="12"/>
    </row>
    <row r="12120" spans="1:19" ht="14.25" customHeight="1" x14ac:dyDescent="0.35">
      <c r="A12120" s="2" t="s">
        <v>3788</v>
      </c>
      <c r="B12120" s="2">
        <v>103755</v>
      </c>
      <c r="C12120" s="2" t="s">
        <v>13</v>
      </c>
      <c r="D12120" s="2" t="s">
        <v>33</v>
      </c>
      <c r="E12120" s="2">
        <v>3695.18</v>
      </c>
      <c r="F12120" s="2">
        <v>0.18</v>
      </c>
      <c r="G12120" s="2">
        <v>5</v>
      </c>
      <c r="H12120" s="3">
        <v>45123</v>
      </c>
      <c r="I12120" s="3">
        <v>45129</v>
      </c>
      <c r="J12120" s="2" t="s">
        <v>15</v>
      </c>
      <c r="K12120" s="2" t="s">
        <v>27</v>
      </c>
      <c r="L12120" s="2">
        <v>912.07</v>
      </c>
      <c r="M12120" s="2" t="s">
        <v>23</v>
      </c>
      <c r="N12120" s="11">
        <f>L12120/E12120*100</f>
        <v>24.682694753706183</v>
      </c>
      <c r="O12120" s="12" t="str">
        <f>IF(N12120&lt;10,"Low",IF(N12120&lt;20,"Med","High"))</f>
        <v>High</v>
      </c>
      <c r="P12120" s="12">
        <f>sales*discount</f>
        <v>665.13239999999996</v>
      </c>
      <c r="Q12120" s="12">
        <f>sales-Discount_Values</f>
        <v>3030.0475999999999</v>
      </c>
      <c r="R12120" s="12">
        <f>DATEDIF(order_date,delivery_date,"D")</f>
        <v>6</v>
      </c>
      <c r="S12120" s="12"/>
    </row>
    <row r="12121" spans="1:19" ht="14.25" customHeight="1" x14ac:dyDescent="0.35">
      <c r="A12121" s="2" t="s">
        <v>10394</v>
      </c>
      <c r="B12121" s="2">
        <v>110361</v>
      </c>
      <c r="C12121" s="2" t="s">
        <v>19</v>
      </c>
      <c r="D12121" s="2" t="s">
        <v>33</v>
      </c>
      <c r="E12121" s="2">
        <v>4321.22</v>
      </c>
      <c r="F12121" s="2">
        <v>0.17</v>
      </c>
      <c r="G12121" s="2">
        <v>3</v>
      </c>
      <c r="H12121" s="3">
        <v>45110</v>
      </c>
      <c r="I12121" s="3">
        <v>45115</v>
      </c>
      <c r="J12121" s="2" t="s">
        <v>15</v>
      </c>
      <c r="K12121" s="2" t="s">
        <v>22</v>
      </c>
      <c r="L12121" s="2">
        <v>1066.71</v>
      </c>
      <c r="M12121" s="2" t="s">
        <v>39</v>
      </c>
      <c r="N12121" s="11">
        <f>L12121/E12121*100</f>
        <v>24.685389774184141</v>
      </c>
      <c r="O12121" s="12" t="str">
        <f>IF(N12121&lt;10,"Low",IF(N12121&lt;20,"Med","High"))</f>
        <v>High</v>
      </c>
      <c r="P12121" s="12">
        <f>sales*discount</f>
        <v>734.6074000000001</v>
      </c>
      <c r="Q12121" s="12">
        <f>sales-Discount_Values</f>
        <v>3586.6126000000004</v>
      </c>
      <c r="R12121" s="12">
        <f>DATEDIF(order_date,delivery_date,"D")</f>
        <v>5</v>
      </c>
      <c r="S12121" s="12"/>
    </row>
    <row r="12122" spans="1:19" ht="14.25" customHeight="1" x14ac:dyDescent="0.35">
      <c r="A12122" s="2" t="s">
        <v>839</v>
      </c>
      <c r="B12122" s="2">
        <v>100806</v>
      </c>
      <c r="C12122" s="2" t="s">
        <v>19</v>
      </c>
      <c r="D12122" s="2" t="s">
        <v>20</v>
      </c>
      <c r="E12122" s="2">
        <v>3300.6</v>
      </c>
      <c r="F12122" s="2">
        <v>0.5</v>
      </c>
      <c r="G12122" s="2">
        <v>1</v>
      </c>
      <c r="H12122" s="3">
        <v>45542</v>
      </c>
      <c r="I12122" s="3">
        <v>45545</v>
      </c>
      <c r="J12122" s="2" t="s">
        <v>31</v>
      </c>
      <c r="K12122" s="2" t="s">
        <v>22</v>
      </c>
      <c r="L12122" s="2">
        <v>814.77</v>
      </c>
      <c r="M12122" s="2" t="s">
        <v>34</v>
      </c>
      <c r="N12122" s="11">
        <f>L12122/E12122*100</f>
        <v>24.685511725140881</v>
      </c>
      <c r="O12122" s="12" t="str">
        <f>IF(N12122&lt;10,"Low",IF(N12122&lt;20,"Med","High"))</f>
        <v>High</v>
      </c>
      <c r="P12122" s="12">
        <f>sales*discount</f>
        <v>1650.3</v>
      </c>
      <c r="Q12122" s="12">
        <f>sales-Discount_Values</f>
        <v>1650.3</v>
      </c>
      <c r="R12122" s="12">
        <f>DATEDIF(order_date,delivery_date,"D")</f>
        <v>3</v>
      </c>
      <c r="S12122" s="12"/>
    </row>
    <row r="12123" spans="1:19" ht="14.25" customHeight="1" x14ac:dyDescent="0.35">
      <c r="A12123" s="2" t="s">
        <v>1547</v>
      </c>
      <c r="B12123" s="2">
        <v>101514</v>
      </c>
      <c r="C12123" s="2" t="s">
        <v>19</v>
      </c>
      <c r="D12123" s="2" t="s">
        <v>26</v>
      </c>
      <c r="E12123" s="2">
        <v>2587.1</v>
      </c>
      <c r="F12123" s="2">
        <v>0.26</v>
      </c>
      <c r="G12123" s="2">
        <v>2</v>
      </c>
      <c r="H12123" s="3">
        <v>45259</v>
      </c>
      <c r="I12123" s="3">
        <v>45262</v>
      </c>
      <c r="J12123" s="2" t="s">
        <v>21</v>
      </c>
      <c r="K12123" s="2" t="s">
        <v>16</v>
      </c>
      <c r="L12123" s="2">
        <v>638.66</v>
      </c>
      <c r="M12123" s="2" t="s">
        <v>17</v>
      </c>
      <c r="N12123" s="11">
        <f>L12123/E12123*100</f>
        <v>24.686328321286382</v>
      </c>
      <c r="O12123" s="12" t="str">
        <f>IF(N12123&lt;10,"Low",IF(N12123&lt;20,"Med","High"))</f>
        <v>High</v>
      </c>
      <c r="P12123" s="12">
        <f>sales*discount</f>
        <v>672.64599999999996</v>
      </c>
      <c r="Q12123" s="12">
        <f>sales-Discount_Values</f>
        <v>1914.454</v>
      </c>
      <c r="R12123" s="12">
        <f>DATEDIF(order_date,delivery_date,"D")</f>
        <v>3</v>
      </c>
      <c r="S12123" s="12"/>
    </row>
    <row r="12124" spans="1:19" ht="14.25" customHeight="1" x14ac:dyDescent="0.35">
      <c r="A12124" s="2" t="s">
        <v>9004</v>
      </c>
      <c r="B12124" s="2">
        <v>108971</v>
      </c>
      <c r="C12124" s="2" t="s">
        <v>13</v>
      </c>
      <c r="D12124" s="2" t="s">
        <v>36</v>
      </c>
      <c r="E12124" s="2">
        <v>167.98</v>
      </c>
      <c r="F12124" s="2">
        <v>0.5</v>
      </c>
      <c r="G12124" s="2">
        <v>5</v>
      </c>
      <c r="H12124" s="3">
        <v>45504</v>
      </c>
      <c r="I12124" s="3">
        <v>45508</v>
      </c>
      <c r="J12124" s="2" t="s">
        <v>31</v>
      </c>
      <c r="K12124" s="2" t="s">
        <v>27</v>
      </c>
      <c r="L12124" s="2">
        <v>41.47</v>
      </c>
      <c r="M12124" s="2" t="s">
        <v>34</v>
      </c>
      <c r="N12124" s="11">
        <f>L12124/E12124*100</f>
        <v>24.687462793189667</v>
      </c>
      <c r="O12124" s="12" t="str">
        <f>IF(N12124&lt;10,"Low",IF(N12124&lt;20,"Med","High"))</f>
        <v>High</v>
      </c>
      <c r="P12124" s="12">
        <f>sales*discount</f>
        <v>83.99</v>
      </c>
      <c r="Q12124" s="12">
        <f>sales-Discount_Values</f>
        <v>83.99</v>
      </c>
      <c r="R12124" s="12">
        <f>DATEDIF(order_date,delivery_date,"D")</f>
        <v>4</v>
      </c>
      <c r="S12124" s="12"/>
    </row>
    <row r="12125" spans="1:19" ht="14.25" customHeight="1" x14ac:dyDescent="0.35">
      <c r="A12125" s="2" t="s">
        <v>4843</v>
      </c>
      <c r="B12125" s="2">
        <v>104810</v>
      </c>
      <c r="C12125" s="2" t="s">
        <v>25</v>
      </c>
      <c r="D12125" s="2" t="s">
        <v>26</v>
      </c>
      <c r="E12125" s="2">
        <v>1420.57</v>
      </c>
      <c r="F12125" s="2">
        <v>0.21</v>
      </c>
      <c r="G12125" s="2">
        <v>3</v>
      </c>
      <c r="H12125" s="3">
        <v>45541</v>
      </c>
      <c r="I12125" s="3">
        <v>45543</v>
      </c>
      <c r="J12125" s="2" t="s">
        <v>15</v>
      </c>
      <c r="K12125" s="2" t="s">
        <v>27</v>
      </c>
      <c r="L12125" s="2">
        <v>350.71</v>
      </c>
      <c r="M12125" s="2" t="s">
        <v>28</v>
      </c>
      <c r="N12125" s="11">
        <f>L12125/E12125*100</f>
        <v>24.68797736120008</v>
      </c>
      <c r="O12125" s="12" t="str">
        <f>IF(N12125&lt;10,"Low",IF(N12125&lt;20,"Med","High"))</f>
        <v>High</v>
      </c>
      <c r="P12125" s="12">
        <f>sales*discount</f>
        <v>298.31969999999995</v>
      </c>
      <c r="Q12125" s="12">
        <f>sales-Discount_Values</f>
        <v>1122.2502999999999</v>
      </c>
      <c r="R12125" s="12">
        <f>DATEDIF(order_date,delivery_date,"D")</f>
        <v>2</v>
      </c>
      <c r="S12125" s="12"/>
    </row>
    <row r="12126" spans="1:19" ht="14.25" customHeight="1" x14ac:dyDescent="0.35">
      <c r="A12126" s="2" t="s">
        <v>13642</v>
      </c>
      <c r="B12126" s="2">
        <v>113609</v>
      </c>
      <c r="C12126" s="2" t="s">
        <v>19</v>
      </c>
      <c r="D12126" s="2" t="s">
        <v>33</v>
      </c>
      <c r="E12126" s="2">
        <v>3720.74</v>
      </c>
      <c r="F12126" s="2">
        <v>0.12</v>
      </c>
      <c r="G12126" s="2">
        <v>2</v>
      </c>
      <c r="H12126" s="3">
        <v>45191</v>
      </c>
      <c r="I12126" s="3">
        <v>45193</v>
      </c>
      <c r="J12126" s="2" t="s">
        <v>15</v>
      </c>
      <c r="K12126" s="2" t="s">
        <v>16</v>
      </c>
      <c r="L12126" s="2">
        <v>918.67</v>
      </c>
      <c r="M12126" s="2" t="s">
        <v>23</v>
      </c>
      <c r="N12126" s="11">
        <f>L12126/E12126*100</f>
        <v>24.690518552761009</v>
      </c>
      <c r="O12126" s="12" t="str">
        <f>IF(N12126&lt;10,"Low",IF(N12126&lt;20,"Med","High"))</f>
        <v>High</v>
      </c>
      <c r="P12126" s="12">
        <f>sales*discount</f>
        <v>446.48879999999997</v>
      </c>
      <c r="Q12126" s="12">
        <f>sales-Discount_Values</f>
        <v>3274.2511999999997</v>
      </c>
      <c r="R12126" s="12">
        <f>DATEDIF(order_date,delivery_date,"D")</f>
        <v>2</v>
      </c>
      <c r="S12126" s="12"/>
    </row>
    <row r="12127" spans="1:19" ht="14.25" customHeight="1" x14ac:dyDescent="0.35">
      <c r="A12127" s="2" t="s">
        <v>10965</v>
      </c>
      <c r="B12127" s="2">
        <v>110932</v>
      </c>
      <c r="C12127" s="2" t="s">
        <v>19</v>
      </c>
      <c r="D12127" s="2" t="s">
        <v>14</v>
      </c>
      <c r="E12127" s="2">
        <v>4246.3100000000004</v>
      </c>
      <c r="F12127" s="2">
        <v>0.5</v>
      </c>
      <c r="G12127" s="2">
        <v>2</v>
      </c>
      <c r="H12127" s="3">
        <v>45281</v>
      </c>
      <c r="I12127" s="3">
        <v>45288</v>
      </c>
      <c r="J12127" s="2" t="s">
        <v>15</v>
      </c>
      <c r="K12127" s="2" t="s">
        <v>22</v>
      </c>
      <c r="L12127" s="2">
        <v>1048.46</v>
      </c>
      <c r="M12127" s="2" t="s">
        <v>23</v>
      </c>
      <c r="N12127" s="11">
        <f>L12127/E12127*100</f>
        <v>24.691084730036195</v>
      </c>
      <c r="O12127" s="12" t="str">
        <f>IF(N12127&lt;10,"Low",IF(N12127&lt;20,"Med","High"))</f>
        <v>High</v>
      </c>
      <c r="P12127" s="12">
        <f>sales*discount</f>
        <v>2123.1550000000002</v>
      </c>
      <c r="Q12127" s="12">
        <f>sales-Discount_Values</f>
        <v>2123.1550000000002</v>
      </c>
      <c r="R12127" s="12">
        <f>DATEDIF(order_date,delivery_date,"D")</f>
        <v>7</v>
      </c>
      <c r="S12127" s="12"/>
    </row>
    <row r="12128" spans="1:19" ht="14.25" customHeight="1" x14ac:dyDescent="0.35">
      <c r="A12128" s="2" t="s">
        <v>14210</v>
      </c>
      <c r="B12128" s="2">
        <v>114177</v>
      </c>
      <c r="C12128" s="2" t="s">
        <v>41</v>
      </c>
      <c r="D12128" s="2" t="s">
        <v>14</v>
      </c>
      <c r="E12128" s="2">
        <v>1230.98</v>
      </c>
      <c r="F12128" s="2">
        <v>0.26</v>
      </c>
      <c r="G12128" s="2">
        <v>5</v>
      </c>
      <c r="H12128" s="3">
        <v>45176</v>
      </c>
      <c r="I12128" s="3">
        <v>45183</v>
      </c>
      <c r="J12128" s="2" t="s">
        <v>21</v>
      </c>
      <c r="K12128" s="2" t="s">
        <v>22</v>
      </c>
      <c r="L12128" s="2">
        <v>303.95999999999998</v>
      </c>
      <c r="M12128" s="2" t="s">
        <v>17</v>
      </c>
      <c r="N12128" s="11">
        <f>L12128/E12128*100</f>
        <v>24.692521405709268</v>
      </c>
      <c r="O12128" s="12" t="str">
        <f>IF(N12128&lt;10,"Low",IF(N12128&lt;20,"Med","High"))</f>
        <v>High</v>
      </c>
      <c r="P12128" s="12">
        <f>sales*discount</f>
        <v>320.0548</v>
      </c>
      <c r="Q12128" s="12">
        <f>sales-Discount_Values</f>
        <v>910.92520000000002</v>
      </c>
      <c r="R12128" s="12">
        <f>DATEDIF(order_date,delivery_date,"D")</f>
        <v>7</v>
      </c>
      <c r="S12128" s="12"/>
    </row>
    <row r="12129" spans="1:19" ht="14.25" customHeight="1" x14ac:dyDescent="0.35">
      <c r="A12129" s="2" t="s">
        <v>7822</v>
      </c>
      <c r="B12129" s="2">
        <v>107789</v>
      </c>
      <c r="C12129" s="2" t="s">
        <v>41</v>
      </c>
      <c r="D12129" s="2" t="s">
        <v>33</v>
      </c>
      <c r="E12129" s="2">
        <v>2286.5100000000002</v>
      </c>
      <c r="F12129" s="2">
        <v>0.32</v>
      </c>
      <c r="G12129" s="2">
        <v>7</v>
      </c>
      <c r="H12129" s="3">
        <v>45282</v>
      </c>
      <c r="I12129" s="3">
        <v>45283</v>
      </c>
      <c r="J12129" s="2" t="s">
        <v>21</v>
      </c>
      <c r="K12129" s="2" t="s">
        <v>16</v>
      </c>
      <c r="L12129" s="2">
        <v>564.61</v>
      </c>
      <c r="M12129" s="2" t="s">
        <v>48</v>
      </c>
      <c r="N12129" s="11">
        <f>L12129/E12129*100</f>
        <v>24.693091217619862</v>
      </c>
      <c r="O12129" s="12" t="str">
        <f>IF(N12129&lt;10,"Low",IF(N12129&lt;20,"Med","High"))</f>
        <v>High</v>
      </c>
      <c r="P12129" s="12">
        <f>sales*discount</f>
        <v>731.68320000000006</v>
      </c>
      <c r="Q12129" s="12">
        <f>sales-Discount_Values</f>
        <v>1554.8268000000003</v>
      </c>
      <c r="R12129" s="12">
        <f>DATEDIF(order_date,delivery_date,"D")</f>
        <v>1</v>
      </c>
      <c r="S12129" s="12"/>
    </row>
    <row r="12130" spans="1:19" ht="14.25" customHeight="1" x14ac:dyDescent="0.35">
      <c r="A12130" s="2" t="s">
        <v>14725</v>
      </c>
      <c r="B12130" s="2">
        <v>114692</v>
      </c>
      <c r="C12130" s="2" t="s">
        <v>25</v>
      </c>
      <c r="D12130" s="2" t="s">
        <v>20</v>
      </c>
      <c r="E12130" s="2">
        <v>1503.34</v>
      </c>
      <c r="F12130" s="2">
        <v>0.43</v>
      </c>
      <c r="G12130" s="2">
        <v>2</v>
      </c>
      <c r="H12130" s="3">
        <v>45040</v>
      </c>
      <c r="I12130" s="3">
        <v>45043</v>
      </c>
      <c r="J12130" s="2" t="s">
        <v>21</v>
      </c>
      <c r="K12130" s="2" t="s">
        <v>22</v>
      </c>
      <c r="L12130" s="2">
        <v>371.26</v>
      </c>
      <c r="M12130" s="2" t="s">
        <v>39</v>
      </c>
      <c r="N12130" s="11">
        <f>L12130/E12130*100</f>
        <v>24.69567762448947</v>
      </c>
      <c r="O12130" s="12" t="str">
        <f>IF(N12130&lt;10,"Low",IF(N12130&lt;20,"Med","High"))</f>
        <v>High</v>
      </c>
      <c r="P12130" s="12">
        <f>sales*discount</f>
        <v>646.43619999999999</v>
      </c>
      <c r="Q12130" s="12">
        <f>sales-Discount_Values</f>
        <v>856.90379999999993</v>
      </c>
      <c r="R12130" s="12">
        <f>DATEDIF(order_date,delivery_date,"D")</f>
        <v>3</v>
      </c>
      <c r="S12130" s="12"/>
    </row>
    <row r="12131" spans="1:19" ht="14.25" customHeight="1" x14ac:dyDescent="0.35">
      <c r="A12131" s="2" t="s">
        <v>12530</v>
      </c>
      <c r="B12131" s="2">
        <v>112497</v>
      </c>
      <c r="C12131" s="2" t="s">
        <v>41</v>
      </c>
      <c r="D12131" s="2" t="s">
        <v>20</v>
      </c>
      <c r="E12131" s="2">
        <v>4552.17</v>
      </c>
      <c r="F12131" s="2">
        <v>0.39</v>
      </c>
      <c r="G12131" s="2">
        <v>6</v>
      </c>
      <c r="H12131" s="3">
        <v>45306</v>
      </c>
      <c r="I12131" s="3">
        <v>45312</v>
      </c>
      <c r="J12131" s="2" t="s">
        <v>15</v>
      </c>
      <c r="K12131" s="2" t="s">
        <v>16</v>
      </c>
      <c r="L12131" s="2">
        <v>1124.22</v>
      </c>
      <c r="M12131" s="2" t="s">
        <v>48</v>
      </c>
      <c r="N12131" s="11">
        <f>L12131/E12131*100</f>
        <v>24.69635360718075</v>
      </c>
      <c r="O12131" s="12" t="str">
        <f>IF(N12131&lt;10,"Low",IF(N12131&lt;20,"Med","High"))</f>
        <v>High</v>
      </c>
      <c r="P12131" s="12">
        <f>sales*discount</f>
        <v>1775.3463000000002</v>
      </c>
      <c r="Q12131" s="12">
        <f>sales-Discount_Values</f>
        <v>2776.8236999999999</v>
      </c>
      <c r="R12131" s="12">
        <f>DATEDIF(order_date,delivery_date,"D")</f>
        <v>6</v>
      </c>
      <c r="S12131" s="12"/>
    </row>
    <row r="12132" spans="1:19" ht="14.25" customHeight="1" x14ac:dyDescent="0.35">
      <c r="A12132" s="2" t="s">
        <v>11137</v>
      </c>
      <c r="B12132" s="2">
        <v>111104</v>
      </c>
      <c r="C12132" s="2" t="s">
        <v>13</v>
      </c>
      <c r="D12132" s="2" t="s">
        <v>36</v>
      </c>
      <c r="E12132" s="2">
        <v>1634.43</v>
      </c>
      <c r="F12132" s="2">
        <v>0.11</v>
      </c>
      <c r="G12132" s="2">
        <v>2</v>
      </c>
      <c r="H12132" s="3">
        <v>45022</v>
      </c>
      <c r="I12132" s="3">
        <v>45023</v>
      </c>
      <c r="J12132" s="2" t="s">
        <v>15</v>
      </c>
      <c r="K12132" s="2" t="s">
        <v>16</v>
      </c>
      <c r="L12132" s="2">
        <v>403.65</v>
      </c>
      <c r="M12132" s="2" t="s">
        <v>17</v>
      </c>
      <c r="N12132" s="11">
        <f>L12132/E12132*100</f>
        <v>24.69668324737064</v>
      </c>
      <c r="O12132" s="12" t="str">
        <f>IF(N12132&lt;10,"Low",IF(N12132&lt;20,"Med","High"))</f>
        <v>High</v>
      </c>
      <c r="P12132" s="12">
        <f>sales*discount</f>
        <v>179.78730000000002</v>
      </c>
      <c r="Q12132" s="12">
        <f>sales-Discount_Values</f>
        <v>1454.6427000000001</v>
      </c>
      <c r="R12132" s="12">
        <f>DATEDIF(order_date,delivery_date,"D")</f>
        <v>1</v>
      </c>
      <c r="S12132" s="12"/>
    </row>
    <row r="12133" spans="1:19" ht="14.25" customHeight="1" x14ac:dyDescent="0.35">
      <c r="A12133" s="2" t="s">
        <v>1517</v>
      </c>
      <c r="B12133" s="2">
        <v>101484</v>
      </c>
      <c r="C12133" s="2" t="s">
        <v>13</v>
      </c>
      <c r="D12133" s="2" t="s">
        <v>36</v>
      </c>
      <c r="E12133" s="2">
        <v>4707.8500000000004</v>
      </c>
      <c r="F12133" s="2">
        <v>0.4</v>
      </c>
      <c r="G12133" s="2">
        <v>7</v>
      </c>
      <c r="H12133" s="3">
        <v>45480</v>
      </c>
      <c r="I12133" s="3">
        <v>45483</v>
      </c>
      <c r="J12133" s="2" t="s">
        <v>21</v>
      </c>
      <c r="K12133" s="2" t="s">
        <v>27</v>
      </c>
      <c r="L12133" s="2">
        <v>1163.08</v>
      </c>
      <c r="M12133" s="2" t="s">
        <v>34</v>
      </c>
      <c r="N12133" s="11">
        <f>L12133/E12133*100</f>
        <v>24.705120171628234</v>
      </c>
      <c r="O12133" s="12" t="str">
        <f>IF(N12133&lt;10,"Low",IF(N12133&lt;20,"Med","High"))</f>
        <v>High</v>
      </c>
      <c r="P12133" s="12">
        <f>sales*discount</f>
        <v>1883.1400000000003</v>
      </c>
      <c r="Q12133" s="12">
        <f>sales-Discount_Values</f>
        <v>2824.71</v>
      </c>
      <c r="R12133" s="12">
        <f>DATEDIF(order_date,delivery_date,"D")</f>
        <v>3</v>
      </c>
      <c r="S12133" s="12"/>
    </row>
    <row r="12134" spans="1:19" ht="14.25" customHeight="1" x14ac:dyDescent="0.35">
      <c r="A12134" s="2" t="s">
        <v>12095</v>
      </c>
      <c r="B12134" s="2">
        <v>112062</v>
      </c>
      <c r="C12134" s="2" t="s">
        <v>13</v>
      </c>
      <c r="D12134" s="2" t="s">
        <v>20</v>
      </c>
      <c r="E12134" s="2">
        <v>1225.6400000000001</v>
      </c>
      <c r="F12134" s="2">
        <v>0.49</v>
      </c>
      <c r="G12134" s="2">
        <v>7</v>
      </c>
      <c r="H12134" s="3">
        <v>45277</v>
      </c>
      <c r="I12134" s="3">
        <v>45282</v>
      </c>
      <c r="J12134" s="2" t="s">
        <v>31</v>
      </c>
      <c r="K12134" s="2" t="s">
        <v>16</v>
      </c>
      <c r="L12134" s="2">
        <v>302.81</v>
      </c>
      <c r="M12134" s="2" t="s">
        <v>39</v>
      </c>
      <c r="N12134" s="11">
        <f>L12134/E12134*100</f>
        <v>24.70627590483339</v>
      </c>
      <c r="O12134" s="12" t="str">
        <f>IF(N12134&lt;10,"Low",IF(N12134&lt;20,"Med","High"))</f>
        <v>High</v>
      </c>
      <c r="P12134" s="12">
        <f>sales*discount</f>
        <v>600.56360000000006</v>
      </c>
      <c r="Q12134" s="12">
        <f>sales-Discount_Values</f>
        <v>625.07640000000004</v>
      </c>
      <c r="R12134" s="12">
        <f>DATEDIF(order_date,delivery_date,"D")</f>
        <v>5</v>
      </c>
      <c r="S12134" s="12"/>
    </row>
    <row r="12135" spans="1:19" ht="14.25" customHeight="1" x14ac:dyDescent="0.35">
      <c r="A12135" s="2" t="s">
        <v>2069</v>
      </c>
      <c r="B12135" s="2">
        <v>102036</v>
      </c>
      <c r="C12135" s="2" t="s">
        <v>41</v>
      </c>
      <c r="D12135" s="2" t="s">
        <v>36</v>
      </c>
      <c r="E12135" s="2">
        <v>4615.4399999999996</v>
      </c>
      <c r="F12135" s="2">
        <v>0.36</v>
      </c>
      <c r="G12135" s="2">
        <v>6</v>
      </c>
      <c r="H12135" s="3">
        <v>45179</v>
      </c>
      <c r="I12135" s="3">
        <v>45186</v>
      </c>
      <c r="J12135" s="2" t="s">
        <v>15</v>
      </c>
      <c r="K12135" s="2" t="s">
        <v>27</v>
      </c>
      <c r="L12135" s="2">
        <v>1140.32</v>
      </c>
      <c r="M12135" s="2" t="s">
        <v>39</v>
      </c>
      <c r="N12135" s="11">
        <f>L12135/E12135*100</f>
        <v>24.706636853691087</v>
      </c>
      <c r="O12135" s="12" t="str">
        <f>IF(N12135&lt;10,"Low",IF(N12135&lt;20,"Med","High"))</f>
        <v>High</v>
      </c>
      <c r="P12135" s="12">
        <f>sales*discount</f>
        <v>1661.5583999999999</v>
      </c>
      <c r="Q12135" s="12">
        <f>sales-Discount_Values</f>
        <v>2953.8815999999997</v>
      </c>
      <c r="R12135" s="12">
        <f>DATEDIF(order_date,delivery_date,"D")</f>
        <v>7</v>
      </c>
      <c r="S12135" s="12"/>
    </row>
    <row r="12136" spans="1:19" ht="14.25" customHeight="1" x14ac:dyDescent="0.35">
      <c r="A12136" s="2" t="s">
        <v>3703</v>
      </c>
      <c r="B12136" s="2">
        <v>103670</v>
      </c>
      <c r="C12136" s="2" t="s">
        <v>19</v>
      </c>
      <c r="D12136" s="2" t="s">
        <v>26</v>
      </c>
      <c r="E12136" s="2">
        <v>3586.9</v>
      </c>
      <c r="F12136" s="2">
        <v>0.22</v>
      </c>
      <c r="G12136" s="2">
        <v>1</v>
      </c>
      <c r="H12136" s="3">
        <v>45333</v>
      </c>
      <c r="I12136" s="3">
        <v>45337</v>
      </c>
      <c r="J12136" s="2" t="s">
        <v>15</v>
      </c>
      <c r="K12136" s="2" t="s">
        <v>22</v>
      </c>
      <c r="L12136" s="2">
        <v>886.27</v>
      </c>
      <c r="M12136" s="2" t="s">
        <v>39</v>
      </c>
      <c r="N12136" s="11">
        <f>L12136/E12136*100</f>
        <v>24.708522679751315</v>
      </c>
      <c r="O12136" s="12" t="str">
        <f>IF(N12136&lt;10,"Low",IF(N12136&lt;20,"Med","High"))</f>
        <v>High</v>
      </c>
      <c r="P12136" s="12">
        <f>sales*discount</f>
        <v>789.11800000000005</v>
      </c>
      <c r="Q12136" s="12">
        <f>sales-Discount_Values</f>
        <v>2797.7820000000002</v>
      </c>
      <c r="R12136" s="12">
        <f>DATEDIF(order_date,delivery_date,"D")</f>
        <v>4</v>
      </c>
      <c r="S12136" s="12"/>
    </row>
    <row r="12137" spans="1:19" ht="14.25" customHeight="1" x14ac:dyDescent="0.35">
      <c r="A12137" s="2" t="s">
        <v>9064</v>
      </c>
      <c r="B12137" s="2">
        <v>109031</v>
      </c>
      <c r="C12137" s="2" t="s">
        <v>19</v>
      </c>
      <c r="D12137" s="2" t="s">
        <v>14</v>
      </c>
      <c r="E12137" s="2">
        <v>803.19</v>
      </c>
      <c r="F12137" s="2">
        <v>0.41</v>
      </c>
      <c r="G12137" s="2">
        <v>3</v>
      </c>
      <c r="H12137" s="3">
        <v>45189</v>
      </c>
      <c r="I12137" s="3">
        <v>45190</v>
      </c>
      <c r="J12137" s="2" t="s">
        <v>31</v>
      </c>
      <c r="K12137" s="2" t="s">
        <v>27</v>
      </c>
      <c r="L12137" s="2">
        <v>198.47</v>
      </c>
      <c r="M12137" s="2" t="s">
        <v>34</v>
      </c>
      <c r="N12137" s="11">
        <f>L12137/E12137*100</f>
        <v>24.710218005702263</v>
      </c>
      <c r="O12137" s="12" t="str">
        <f>IF(N12137&lt;10,"Low",IF(N12137&lt;20,"Med","High"))</f>
        <v>High</v>
      </c>
      <c r="P12137" s="12">
        <f>sales*discount</f>
        <v>329.30790000000002</v>
      </c>
      <c r="Q12137" s="12">
        <f>sales-Discount_Values</f>
        <v>473.88210000000004</v>
      </c>
      <c r="R12137" s="12">
        <f>DATEDIF(order_date,delivery_date,"D")</f>
        <v>1</v>
      </c>
      <c r="S12137" s="12"/>
    </row>
    <row r="12138" spans="1:19" ht="14.25" customHeight="1" x14ac:dyDescent="0.35">
      <c r="A12138" s="2" t="s">
        <v>10141</v>
      </c>
      <c r="B12138" s="2">
        <v>110108</v>
      </c>
      <c r="C12138" s="2" t="s">
        <v>19</v>
      </c>
      <c r="D12138" s="2" t="s">
        <v>36</v>
      </c>
      <c r="E12138" s="2">
        <v>2272.96</v>
      </c>
      <c r="F12138" s="2">
        <v>0.39</v>
      </c>
      <c r="G12138" s="2">
        <v>6</v>
      </c>
      <c r="H12138" s="3">
        <v>45525</v>
      </c>
      <c r="I12138" s="3">
        <v>45528</v>
      </c>
      <c r="J12138" s="2" t="s">
        <v>31</v>
      </c>
      <c r="K12138" s="2" t="s">
        <v>16</v>
      </c>
      <c r="L12138" s="2">
        <v>561.66</v>
      </c>
      <c r="M12138" s="2" t="s">
        <v>34</v>
      </c>
      <c r="N12138" s="11">
        <f>L12138/E12138*100</f>
        <v>24.710509643812472</v>
      </c>
      <c r="O12138" s="12" t="str">
        <f>IF(N12138&lt;10,"Low",IF(N12138&lt;20,"Med","High"))</f>
        <v>High</v>
      </c>
      <c r="P12138" s="12">
        <f>sales*discount</f>
        <v>886.45440000000008</v>
      </c>
      <c r="Q12138" s="12">
        <f>sales-Discount_Values</f>
        <v>1386.5056</v>
      </c>
      <c r="R12138" s="12">
        <f>DATEDIF(order_date,delivery_date,"D")</f>
        <v>3</v>
      </c>
      <c r="S12138" s="12"/>
    </row>
    <row r="12139" spans="1:19" ht="14.25" customHeight="1" x14ac:dyDescent="0.35">
      <c r="A12139" s="2" t="s">
        <v>11849</v>
      </c>
      <c r="B12139" s="2">
        <v>111816</v>
      </c>
      <c r="C12139" s="2" t="s">
        <v>13</v>
      </c>
      <c r="D12139" s="2" t="s">
        <v>26</v>
      </c>
      <c r="E12139" s="2">
        <v>4913.87</v>
      </c>
      <c r="F12139" s="2">
        <v>0.48</v>
      </c>
      <c r="G12139" s="2">
        <v>3</v>
      </c>
      <c r="H12139" s="3">
        <v>45375</v>
      </c>
      <c r="I12139" s="3">
        <v>45378</v>
      </c>
      <c r="J12139" s="2" t="s">
        <v>31</v>
      </c>
      <c r="K12139" s="2" t="s">
        <v>22</v>
      </c>
      <c r="L12139" s="2">
        <v>1214.25</v>
      </c>
      <c r="M12139" s="2" t="s">
        <v>28</v>
      </c>
      <c r="N12139" s="11">
        <f>L12139/E12139*100</f>
        <v>24.710665931333146</v>
      </c>
      <c r="O12139" s="12" t="str">
        <f>IF(N12139&lt;10,"Low",IF(N12139&lt;20,"Med","High"))</f>
        <v>High</v>
      </c>
      <c r="P12139" s="12">
        <f>sales*discount</f>
        <v>2358.6576</v>
      </c>
      <c r="Q12139" s="12">
        <f>sales-Discount_Values</f>
        <v>2555.2123999999999</v>
      </c>
      <c r="R12139" s="12">
        <f>DATEDIF(order_date,delivery_date,"D")</f>
        <v>3</v>
      </c>
      <c r="S12139" s="12"/>
    </row>
    <row r="12140" spans="1:19" ht="14.25" customHeight="1" x14ac:dyDescent="0.35">
      <c r="A12140" s="2" t="s">
        <v>5215</v>
      </c>
      <c r="B12140" s="2">
        <v>105182</v>
      </c>
      <c r="C12140" s="2" t="s">
        <v>19</v>
      </c>
      <c r="D12140" s="2" t="s">
        <v>14</v>
      </c>
      <c r="E12140" s="2">
        <v>1545.04</v>
      </c>
      <c r="F12140" s="2">
        <v>0.47</v>
      </c>
      <c r="G12140" s="2">
        <v>8</v>
      </c>
      <c r="H12140" s="3">
        <v>45003</v>
      </c>
      <c r="I12140" s="3">
        <v>45010</v>
      </c>
      <c r="J12140" s="2" t="s">
        <v>21</v>
      </c>
      <c r="K12140" s="2" t="s">
        <v>22</v>
      </c>
      <c r="L12140" s="2">
        <v>381.81</v>
      </c>
      <c r="M12140" s="2" t="s">
        <v>48</v>
      </c>
      <c r="N12140" s="11">
        <f>L12140/E12140*100</f>
        <v>24.711981566820278</v>
      </c>
      <c r="O12140" s="12" t="str">
        <f>IF(N12140&lt;10,"Low",IF(N12140&lt;20,"Med","High"))</f>
        <v>High</v>
      </c>
      <c r="P12140" s="12">
        <f>sales*discount</f>
        <v>726.16879999999992</v>
      </c>
      <c r="Q12140" s="12">
        <f>sales-Discount_Values</f>
        <v>818.87120000000004</v>
      </c>
      <c r="R12140" s="12">
        <f>DATEDIF(order_date,delivery_date,"D")</f>
        <v>7</v>
      </c>
      <c r="S12140" s="12"/>
    </row>
    <row r="12141" spans="1:19" ht="14.25" customHeight="1" x14ac:dyDescent="0.35">
      <c r="A12141" s="2" t="s">
        <v>13783</v>
      </c>
      <c r="B12141" s="2">
        <v>113750</v>
      </c>
      <c r="C12141" s="2" t="s">
        <v>25</v>
      </c>
      <c r="D12141" s="2" t="s">
        <v>26</v>
      </c>
      <c r="E12141" s="2">
        <v>2905.04</v>
      </c>
      <c r="F12141" s="2">
        <v>0.02</v>
      </c>
      <c r="G12141" s="2">
        <v>2</v>
      </c>
      <c r="H12141" s="3">
        <v>44961</v>
      </c>
      <c r="I12141" s="3">
        <v>44962</v>
      </c>
      <c r="J12141" s="2" t="s">
        <v>31</v>
      </c>
      <c r="K12141" s="2" t="s">
        <v>27</v>
      </c>
      <c r="L12141" s="2">
        <v>717.96</v>
      </c>
      <c r="M12141" s="2" t="s">
        <v>39</v>
      </c>
      <c r="N12141" s="11">
        <f>L12141/E12141*100</f>
        <v>24.71428964833531</v>
      </c>
      <c r="O12141" s="12" t="str">
        <f>IF(N12141&lt;10,"Low",IF(N12141&lt;20,"Med","High"))</f>
        <v>High</v>
      </c>
      <c r="P12141" s="12">
        <f>sales*discount</f>
        <v>58.1008</v>
      </c>
      <c r="Q12141" s="12">
        <f>sales-Discount_Values</f>
        <v>2846.9391999999998</v>
      </c>
      <c r="R12141" s="12">
        <f>DATEDIF(order_date,delivery_date,"D")</f>
        <v>1</v>
      </c>
      <c r="S12141" s="12"/>
    </row>
    <row r="12142" spans="1:19" ht="14.25" customHeight="1" x14ac:dyDescent="0.35">
      <c r="A12142" s="2" t="s">
        <v>11917</v>
      </c>
      <c r="B12142" s="2">
        <v>111884</v>
      </c>
      <c r="C12142" s="2" t="s">
        <v>13</v>
      </c>
      <c r="D12142" s="2" t="s">
        <v>20</v>
      </c>
      <c r="E12142" s="2">
        <v>2451.6</v>
      </c>
      <c r="F12142" s="2">
        <v>0.26</v>
      </c>
      <c r="G12142" s="2">
        <v>5</v>
      </c>
      <c r="H12142" s="3">
        <v>45266</v>
      </c>
      <c r="I12142" s="3">
        <v>45270</v>
      </c>
      <c r="J12142" s="2" t="s">
        <v>21</v>
      </c>
      <c r="K12142" s="2" t="s">
        <v>16</v>
      </c>
      <c r="L12142" s="2">
        <v>605.91999999999996</v>
      </c>
      <c r="M12142" s="2" t="s">
        <v>17</v>
      </c>
      <c r="N12142" s="11">
        <f>L12142/E12142*100</f>
        <v>24.715287975199868</v>
      </c>
      <c r="O12142" s="12" t="str">
        <f>IF(N12142&lt;10,"Low",IF(N12142&lt;20,"Med","High"))</f>
        <v>High</v>
      </c>
      <c r="P12142" s="12">
        <f>sales*discount</f>
        <v>637.41600000000005</v>
      </c>
      <c r="Q12142" s="12">
        <f>sales-Discount_Values</f>
        <v>1814.1839999999997</v>
      </c>
      <c r="R12142" s="12">
        <f>DATEDIF(order_date,delivery_date,"D")</f>
        <v>4</v>
      </c>
      <c r="S12142" s="12"/>
    </row>
    <row r="12143" spans="1:19" ht="14.25" customHeight="1" x14ac:dyDescent="0.35">
      <c r="A12143" s="2" t="s">
        <v>15188</v>
      </c>
      <c r="B12143" s="2">
        <v>115155</v>
      </c>
      <c r="C12143" s="2" t="s">
        <v>13</v>
      </c>
      <c r="D12143" s="2" t="s">
        <v>36</v>
      </c>
      <c r="E12143" s="2">
        <v>2284.0500000000002</v>
      </c>
      <c r="F12143" s="2">
        <v>7.0000000000000007E-2</v>
      </c>
      <c r="G12143" s="2">
        <v>3</v>
      </c>
      <c r="H12143" s="3">
        <v>45188</v>
      </c>
      <c r="I12143" s="3">
        <v>45194</v>
      </c>
      <c r="J12143" s="2" t="s">
        <v>31</v>
      </c>
      <c r="K12143" s="2" t="s">
        <v>22</v>
      </c>
      <c r="L12143" s="2">
        <v>564.51</v>
      </c>
      <c r="M12143" s="2" t="s">
        <v>48</v>
      </c>
      <c r="N12143" s="11">
        <f>L12143/E12143*100</f>
        <v>24.715308333880603</v>
      </c>
      <c r="O12143" s="12" t="str">
        <f>IF(N12143&lt;10,"Low",IF(N12143&lt;20,"Med","High"))</f>
        <v>High</v>
      </c>
      <c r="P12143" s="12">
        <f>sales*discount</f>
        <v>159.88350000000003</v>
      </c>
      <c r="Q12143" s="12">
        <f>sales-Discount_Values</f>
        <v>2124.1665000000003</v>
      </c>
      <c r="R12143" s="12">
        <f>DATEDIF(order_date,delivery_date,"D")</f>
        <v>6</v>
      </c>
      <c r="S12143" s="12"/>
    </row>
    <row r="12144" spans="1:19" ht="14.25" customHeight="1" x14ac:dyDescent="0.35">
      <c r="A12144" s="2" t="s">
        <v>5926</v>
      </c>
      <c r="B12144" s="2">
        <v>105893</v>
      </c>
      <c r="C12144" s="2" t="s">
        <v>13</v>
      </c>
      <c r="D12144" s="2" t="s">
        <v>36</v>
      </c>
      <c r="E12144" s="2">
        <v>4198.12</v>
      </c>
      <c r="F12144" s="2">
        <v>0.27</v>
      </c>
      <c r="G12144" s="2">
        <v>5</v>
      </c>
      <c r="H12144" s="3">
        <v>45632</v>
      </c>
      <c r="I12144" s="3">
        <v>45637</v>
      </c>
      <c r="J12144" s="2" t="s">
        <v>15</v>
      </c>
      <c r="K12144" s="2" t="s">
        <v>22</v>
      </c>
      <c r="L12144" s="2">
        <v>1037.6300000000001</v>
      </c>
      <c r="M12144" s="2" t="s">
        <v>17</v>
      </c>
      <c r="N12144" s="11">
        <f>L12144/E12144*100</f>
        <v>24.716539784474957</v>
      </c>
      <c r="O12144" s="12" t="str">
        <f>IF(N12144&lt;10,"Low",IF(N12144&lt;20,"Med","High"))</f>
        <v>High</v>
      </c>
      <c r="P12144" s="12">
        <f>sales*discount</f>
        <v>1133.4924000000001</v>
      </c>
      <c r="Q12144" s="12">
        <f>sales-Discount_Values</f>
        <v>3064.6275999999998</v>
      </c>
      <c r="R12144" s="12">
        <f>DATEDIF(order_date,delivery_date,"D")</f>
        <v>5</v>
      </c>
      <c r="S12144" s="12"/>
    </row>
    <row r="12145" spans="1:19" ht="14.25" customHeight="1" x14ac:dyDescent="0.35">
      <c r="A12145" s="2" t="s">
        <v>5846</v>
      </c>
      <c r="B12145" s="2">
        <v>105813</v>
      </c>
      <c r="C12145" s="2" t="s">
        <v>19</v>
      </c>
      <c r="D12145" s="2" t="s">
        <v>36</v>
      </c>
      <c r="E12145" s="2">
        <v>4400.3599999999997</v>
      </c>
      <c r="F12145" s="2">
        <v>0.04</v>
      </c>
      <c r="G12145" s="2">
        <v>9</v>
      </c>
      <c r="H12145" s="3">
        <v>45317</v>
      </c>
      <c r="I12145" s="3">
        <v>45319</v>
      </c>
      <c r="J12145" s="2" t="s">
        <v>31</v>
      </c>
      <c r="K12145" s="2" t="s">
        <v>27</v>
      </c>
      <c r="L12145" s="2">
        <v>1087.6199999999999</v>
      </c>
      <c r="M12145" s="2" t="s">
        <v>17</v>
      </c>
      <c r="N12145" s="11">
        <f>L12145/E12145*100</f>
        <v>24.716614095210389</v>
      </c>
      <c r="O12145" s="12" t="str">
        <f>IF(N12145&lt;10,"Low",IF(N12145&lt;20,"Med","High"))</f>
        <v>High</v>
      </c>
      <c r="P12145" s="12">
        <f>sales*discount</f>
        <v>176.01439999999999</v>
      </c>
      <c r="Q12145" s="12">
        <f>sales-Discount_Values</f>
        <v>4224.3455999999996</v>
      </c>
      <c r="R12145" s="12">
        <f>DATEDIF(order_date,delivery_date,"D")</f>
        <v>2</v>
      </c>
      <c r="S12145" s="12"/>
    </row>
    <row r="12146" spans="1:19" ht="14.25" customHeight="1" x14ac:dyDescent="0.35">
      <c r="A12146" s="2" t="s">
        <v>12953</v>
      </c>
      <c r="B12146" s="2">
        <v>112920</v>
      </c>
      <c r="C12146" s="2" t="s">
        <v>19</v>
      </c>
      <c r="D12146" s="2" t="s">
        <v>36</v>
      </c>
      <c r="E12146" s="2">
        <v>4745.4399999999996</v>
      </c>
      <c r="F12146" s="2">
        <v>0.2</v>
      </c>
      <c r="G12146" s="2">
        <v>5</v>
      </c>
      <c r="H12146" s="3">
        <v>45401</v>
      </c>
      <c r="I12146" s="3">
        <v>45408</v>
      </c>
      <c r="J12146" s="2" t="s">
        <v>21</v>
      </c>
      <c r="K12146" s="2" t="s">
        <v>27</v>
      </c>
      <c r="L12146" s="2">
        <v>1172.99</v>
      </c>
      <c r="M12146" s="2" t="s">
        <v>39</v>
      </c>
      <c r="N12146" s="11">
        <f>L12146/E12146*100</f>
        <v>24.71825584139722</v>
      </c>
      <c r="O12146" s="12" t="str">
        <f>IF(N12146&lt;10,"Low",IF(N12146&lt;20,"Med","High"))</f>
        <v>High</v>
      </c>
      <c r="P12146" s="12">
        <f>sales*discount</f>
        <v>949.08799999999997</v>
      </c>
      <c r="Q12146" s="12">
        <f>sales-Discount_Values</f>
        <v>3796.3519999999999</v>
      </c>
      <c r="R12146" s="12">
        <f>DATEDIF(order_date,delivery_date,"D")</f>
        <v>7</v>
      </c>
      <c r="S12146" s="12"/>
    </row>
    <row r="12147" spans="1:19" ht="14.25" customHeight="1" x14ac:dyDescent="0.35">
      <c r="A12147" s="2" t="s">
        <v>2708</v>
      </c>
      <c r="B12147" s="2">
        <v>102675</v>
      </c>
      <c r="C12147" s="2" t="s">
        <v>25</v>
      </c>
      <c r="D12147" s="2" t="s">
        <v>36</v>
      </c>
      <c r="E12147" s="2">
        <v>1170.43</v>
      </c>
      <c r="F12147" s="2">
        <v>0.19</v>
      </c>
      <c r="G12147" s="2">
        <v>4</v>
      </c>
      <c r="H12147" s="3">
        <v>45645</v>
      </c>
      <c r="I12147" s="3">
        <v>45646</v>
      </c>
      <c r="J12147" s="2" t="s">
        <v>31</v>
      </c>
      <c r="K12147" s="2" t="s">
        <v>22</v>
      </c>
      <c r="L12147" s="2">
        <v>289.36</v>
      </c>
      <c r="M12147" s="2" t="s">
        <v>48</v>
      </c>
      <c r="N12147" s="11">
        <f>L12147/E12147*100</f>
        <v>24.722537870697096</v>
      </c>
      <c r="O12147" s="12" t="str">
        <f>IF(N12147&lt;10,"Low",IF(N12147&lt;20,"Med","High"))</f>
        <v>High</v>
      </c>
      <c r="P12147" s="12">
        <f>sales*discount</f>
        <v>222.38170000000002</v>
      </c>
      <c r="Q12147" s="12">
        <f>sales-Discount_Values</f>
        <v>948.04830000000004</v>
      </c>
      <c r="R12147" s="12">
        <f>DATEDIF(order_date,delivery_date,"D")</f>
        <v>1</v>
      </c>
      <c r="S12147" s="12"/>
    </row>
    <row r="12148" spans="1:19" ht="14.25" customHeight="1" x14ac:dyDescent="0.35">
      <c r="A12148" s="2" t="s">
        <v>705</v>
      </c>
      <c r="B12148" s="2">
        <v>100672</v>
      </c>
      <c r="C12148" s="2" t="s">
        <v>41</v>
      </c>
      <c r="D12148" s="2" t="s">
        <v>14</v>
      </c>
      <c r="E12148" s="2">
        <v>2234.11</v>
      </c>
      <c r="F12148" s="2">
        <v>0.27</v>
      </c>
      <c r="G12148" s="2">
        <v>1</v>
      </c>
      <c r="H12148" s="3">
        <v>45462</v>
      </c>
      <c r="I12148" s="3">
        <v>45468</v>
      </c>
      <c r="J12148" s="2" t="s">
        <v>21</v>
      </c>
      <c r="K12148" s="2" t="s">
        <v>27</v>
      </c>
      <c r="L12148" s="2">
        <v>552.34</v>
      </c>
      <c r="M12148" s="2" t="s">
        <v>39</v>
      </c>
      <c r="N12148" s="11">
        <f>L12148/E12148*100</f>
        <v>24.723044075716953</v>
      </c>
      <c r="O12148" s="12" t="str">
        <f>IF(N12148&lt;10,"Low",IF(N12148&lt;20,"Med","High"))</f>
        <v>High</v>
      </c>
      <c r="P12148" s="12">
        <f>sales*discount</f>
        <v>603.20970000000011</v>
      </c>
      <c r="Q12148" s="12">
        <f>sales-Discount_Values</f>
        <v>1630.9003</v>
      </c>
      <c r="R12148" s="12">
        <f>DATEDIF(order_date,delivery_date,"D")</f>
        <v>6</v>
      </c>
      <c r="S12148" s="12"/>
    </row>
    <row r="12149" spans="1:19" ht="14.25" customHeight="1" x14ac:dyDescent="0.35">
      <c r="A12149" s="2" t="s">
        <v>3921</v>
      </c>
      <c r="B12149" s="2">
        <v>103888</v>
      </c>
      <c r="C12149" s="2" t="s">
        <v>13</v>
      </c>
      <c r="D12149" s="2" t="s">
        <v>14</v>
      </c>
      <c r="E12149" s="2">
        <v>1276.31</v>
      </c>
      <c r="F12149" s="2">
        <v>0.39</v>
      </c>
      <c r="G12149" s="2">
        <v>2</v>
      </c>
      <c r="H12149" s="3">
        <v>45554</v>
      </c>
      <c r="I12149" s="3">
        <v>45558</v>
      </c>
      <c r="J12149" s="2" t="s">
        <v>21</v>
      </c>
      <c r="K12149" s="2" t="s">
        <v>16</v>
      </c>
      <c r="L12149" s="2">
        <v>315.61</v>
      </c>
      <c r="M12149" s="2" t="s">
        <v>28</v>
      </c>
      <c r="N12149" s="11">
        <f>L12149/E12149*100</f>
        <v>24.728318355258523</v>
      </c>
      <c r="O12149" s="12" t="str">
        <f>IF(N12149&lt;10,"Low",IF(N12149&lt;20,"Med","High"))</f>
        <v>High</v>
      </c>
      <c r="P12149" s="12">
        <f>sales*discount</f>
        <v>497.76089999999999</v>
      </c>
      <c r="Q12149" s="12">
        <f>sales-Discount_Values</f>
        <v>778.54909999999995</v>
      </c>
      <c r="R12149" s="12">
        <f>DATEDIF(order_date,delivery_date,"D")</f>
        <v>4</v>
      </c>
      <c r="S12149" s="12"/>
    </row>
    <row r="12150" spans="1:19" ht="14.25" customHeight="1" x14ac:dyDescent="0.35">
      <c r="A12150" s="2" t="s">
        <v>10611</v>
      </c>
      <c r="B12150" s="2">
        <v>110578</v>
      </c>
      <c r="C12150" s="2" t="s">
        <v>19</v>
      </c>
      <c r="D12150" s="2" t="s">
        <v>33</v>
      </c>
      <c r="E12150" s="2">
        <v>2575.98</v>
      </c>
      <c r="F12150" s="2">
        <v>0.37</v>
      </c>
      <c r="G12150" s="2">
        <v>8</v>
      </c>
      <c r="H12150" s="3">
        <v>45506</v>
      </c>
      <c r="I12150" s="3">
        <v>45510</v>
      </c>
      <c r="J12150" s="2" t="s">
        <v>15</v>
      </c>
      <c r="K12150" s="2" t="s">
        <v>22</v>
      </c>
      <c r="L12150" s="2">
        <v>637.05999999999995</v>
      </c>
      <c r="M12150" s="2" t="s">
        <v>23</v>
      </c>
      <c r="N12150" s="11">
        <f>L12150/E12150*100</f>
        <v>24.730782071289369</v>
      </c>
      <c r="O12150" s="12" t="str">
        <f>IF(N12150&lt;10,"Low",IF(N12150&lt;20,"Med","High"))</f>
        <v>High</v>
      </c>
      <c r="P12150" s="12">
        <f>sales*discount</f>
        <v>953.11260000000004</v>
      </c>
      <c r="Q12150" s="12">
        <f>sales-Discount_Values</f>
        <v>1622.8674000000001</v>
      </c>
      <c r="R12150" s="12">
        <f>DATEDIF(order_date,delivery_date,"D")</f>
        <v>4</v>
      </c>
      <c r="S12150" s="12"/>
    </row>
    <row r="12151" spans="1:19" ht="14.25" customHeight="1" x14ac:dyDescent="0.35">
      <c r="A12151" s="2" t="s">
        <v>11163</v>
      </c>
      <c r="B12151" s="2">
        <v>111130</v>
      </c>
      <c r="C12151" s="2" t="s">
        <v>25</v>
      </c>
      <c r="D12151" s="2" t="s">
        <v>14</v>
      </c>
      <c r="E12151" s="2">
        <v>1687.17</v>
      </c>
      <c r="F12151" s="2">
        <v>0.24</v>
      </c>
      <c r="G12151" s="2">
        <v>6</v>
      </c>
      <c r="H12151" s="3">
        <v>45537</v>
      </c>
      <c r="I12151" s="3">
        <v>45544</v>
      </c>
      <c r="J12151" s="2" t="s">
        <v>21</v>
      </c>
      <c r="K12151" s="2" t="s">
        <v>16</v>
      </c>
      <c r="L12151" s="2">
        <v>417.26</v>
      </c>
      <c r="M12151" s="2" t="s">
        <v>23</v>
      </c>
      <c r="N12151" s="11">
        <f>L12151/E12151*100</f>
        <v>24.731354872360221</v>
      </c>
      <c r="O12151" s="12" t="str">
        <f>IF(N12151&lt;10,"Low",IF(N12151&lt;20,"Med","High"))</f>
        <v>High</v>
      </c>
      <c r="P12151" s="12">
        <f>sales*discount</f>
        <v>404.92079999999999</v>
      </c>
      <c r="Q12151" s="12">
        <f>sales-Discount_Values</f>
        <v>1282.2492000000002</v>
      </c>
      <c r="R12151" s="12">
        <f>DATEDIF(order_date,delivery_date,"D")</f>
        <v>7</v>
      </c>
      <c r="S12151" s="12"/>
    </row>
    <row r="12152" spans="1:19" ht="14.25" customHeight="1" x14ac:dyDescent="0.35">
      <c r="A12152" s="2" t="s">
        <v>1635</v>
      </c>
      <c r="B12152" s="2">
        <v>101602</v>
      </c>
      <c r="C12152" s="2" t="s">
        <v>41</v>
      </c>
      <c r="D12152" s="2" t="s">
        <v>36</v>
      </c>
      <c r="E12152" s="2">
        <v>4838.5200000000004</v>
      </c>
      <c r="F12152" s="2">
        <v>0.4</v>
      </c>
      <c r="G12152" s="2">
        <v>2</v>
      </c>
      <c r="H12152" s="3">
        <v>45088</v>
      </c>
      <c r="I12152" s="3">
        <v>45091</v>
      </c>
      <c r="J12152" s="2" t="s">
        <v>15</v>
      </c>
      <c r="K12152" s="2" t="s">
        <v>16</v>
      </c>
      <c r="L12152" s="2">
        <v>1196.7</v>
      </c>
      <c r="M12152" s="2" t="s">
        <v>23</v>
      </c>
      <c r="N12152" s="11">
        <f>L12152/E12152*100</f>
        <v>24.732769524565363</v>
      </c>
      <c r="O12152" s="12" t="str">
        <f>IF(N12152&lt;10,"Low",IF(N12152&lt;20,"Med","High"))</f>
        <v>High</v>
      </c>
      <c r="P12152" s="12">
        <f>sales*discount</f>
        <v>1935.4080000000004</v>
      </c>
      <c r="Q12152" s="12">
        <f>sales-Discount_Values</f>
        <v>2903.1120000000001</v>
      </c>
      <c r="R12152" s="12">
        <f>DATEDIF(order_date,delivery_date,"D")</f>
        <v>3</v>
      </c>
      <c r="S12152" s="12"/>
    </row>
    <row r="12153" spans="1:19" ht="14.25" customHeight="1" x14ac:dyDescent="0.35">
      <c r="A12153" s="2" t="s">
        <v>5291</v>
      </c>
      <c r="B12153" s="2">
        <v>105258</v>
      </c>
      <c r="C12153" s="2" t="s">
        <v>25</v>
      </c>
      <c r="D12153" s="2" t="s">
        <v>14</v>
      </c>
      <c r="E12153" s="2">
        <v>4894.26</v>
      </c>
      <c r="F12153" s="2">
        <v>0.39</v>
      </c>
      <c r="G12153" s="2">
        <v>3</v>
      </c>
      <c r="H12153" s="3">
        <v>45062</v>
      </c>
      <c r="I12153" s="3">
        <v>45063</v>
      </c>
      <c r="J12153" s="2" t="s">
        <v>15</v>
      </c>
      <c r="K12153" s="2" t="s">
        <v>27</v>
      </c>
      <c r="L12153" s="2">
        <v>1210.49</v>
      </c>
      <c r="M12153" s="2" t="s">
        <v>48</v>
      </c>
      <c r="N12153" s="11">
        <f>L12153/E12153*100</f>
        <v>24.732850318536407</v>
      </c>
      <c r="O12153" s="12" t="str">
        <f>IF(N12153&lt;10,"Low",IF(N12153&lt;20,"Med","High"))</f>
        <v>High</v>
      </c>
      <c r="P12153" s="12">
        <f>sales*discount</f>
        <v>1908.7614000000001</v>
      </c>
      <c r="Q12153" s="12">
        <f>sales-Discount_Values</f>
        <v>2985.4985999999999</v>
      </c>
      <c r="R12153" s="12">
        <f>DATEDIF(order_date,delivery_date,"D")</f>
        <v>1</v>
      </c>
      <c r="S12153" s="12"/>
    </row>
    <row r="12154" spans="1:19" ht="14.25" customHeight="1" x14ac:dyDescent="0.35">
      <c r="A12154" s="2" t="s">
        <v>5821</v>
      </c>
      <c r="B12154" s="2">
        <v>105788</v>
      </c>
      <c r="C12154" s="2" t="s">
        <v>13</v>
      </c>
      <c r="D12154" s="2" t="s">
        <v>14</v>
      </c>
      <c r="E12154" s="2">
        <v>2694.83</v>
      </c>
      <c r="F12154" s="2">
        <v>0.11</v>
      </c>
      <c r="G12154" s="2">
        <v>2</v>
      </c>
      <c r="H12154" s="3">
        <v>45486</v>
      </c>
      <c r="I12154" s="3">
        <v>45489</v>
      </c>
      <c r="J12154" s="2" t="s">
        <v>21</v>
      </c>
      <c r="K12154" s="2" t="s">
        <v>22</v>
      </c>
      <c r="L12154" s="2">
        <v>666.52</v>
      </c>
      <c r="M12154" s="2" t="s">
        <v>17</v>
      </c>
      <c r="N12154" s="11">
        <f>L12154/E12154*100</f>
        <v>24.733285587588085</v>
      </c>
      <c r="O12154" s="12" t="str">
        <f>IF(N12154&lt;10,"Low",IF(N12154&lt;20,"Med","High"))</f>
        <v>High</v>
      </c>
      <c r="P12154" s="12">
        <f>sales*discount</f>
        <v>296.43130000000002</v>
      </c>
      <c r="Q12154" s="12">
        <f>sales-Discount_Values</f>
        <v>2398.3986999999997</v>
      </c>
      <c r="R12154" s="12">
        <f>DATEDIF(order_date,delivery_date,"D")</f>
        <v>3</v>
      </c>
      <c r="S12154" s="12"/>
    </row>
    <row r="12155" spans="1:19" ht="14.25" customHeight="1" x14ac:dyDescent="0.35">
      <c r="A12155" s="2" t="s">
        <v>11703</v>
      </c>
      <c r="B12155" s="2">
        <v>111670</v>
      </c>
      <c r="C12155" s="2" t="s">
        <v>41</v>
      </c>
      <c r="D12155" s="2" t="s">
        <v>14</v>
      </c>
      <c r="E12155" s="2">
        <v>188.45</v>
      </c>
      <c r="F12155" s="2">
        <v>0.16</v>
      </c>
      <c r="G12155" s="2">
        <v>8</v>
      </c>
      <c r="H12155" s="3">
        <v>45206</v>
      </c>
      <c r="I12155" s="3">
        <v>45207</v>
      </c>
      <c r="J12155" s="2" t="s">
        <v>21</v>
      </c>
      <c r="K12155" s="2" t="s">
        <v>16</v>
      </c>
      <c r="L12155" s="2">
        <v>46.61</v>
      </c>
      <c r="M12155" s="2" t="s">
        <v>48</v>
      </c>
      <c r="N12155" s="11">
        <f>L12155/E12155*100</f>
        <v>24.733351021491114</v>
      </c>
      <c r="O12155" s="12" t="str">
        <f>IF(N12155&lt;10,"Low",IF(N12155&lt;20,"Med","High"))</f>
        <v>High</v>
      </c>
      <c r="P12155" s="12">
        <f>sales*discount</f>
        <v>30.151999999999997</v>
      </c>
      <c r="Q12155" s="12">
        <f>sales-Discount_Values</f>
        <v>158.298</v>
      </c>
      <c r="R12155" s="12">
        <f>DATEDIF(order_date,delivery_date,"D")</f>
        <v>1</v>
      </c>
      <c r="S12155" s="12"/>
    </row>
    <row r="12156" spans="1:19" ht="14.25" customHeight="1" x14ac:dyDescent="0.35">
      <c r="A12156" s="2" t="s">
        <v>11829</v>
      </c>
      <c r="B12156" s="2">
        <v>111796</v>
      </c>
      <c r="C12156" s="2" t="s">
        <v>41</v>
      </c>
      <c r="D12156" s="2" t="s">
        <v>33</v>
      </c>
      <c r="E12156" s="2">
        <v>1716.83</v>
      </c>
      <c r="F12156" s="2">
        <v>0.18</v>
      </c>
      <c r="G12156" s="2">
        <v>7</v>
      </c>
      <c r="H12156" s="3">
        <v>45303</v>
      </c>
      <c r="I12156" s="3">
        <v>45305</v>
      </c>
      <c r="J12156" s="2" t="s">
        <v>21</v>
      </c>
      <c r="K12156" s="2" t="s">
        <v>22</v>
      </c>
      <c r="L12156" s="2">
        <v>424.66</v>
      </c>
      <c r="M12156" s="2" t="s">
        <v>17</v>
      </c>
      <c r="N12156" s="11">
        <f>L12156/E12156*100</f>
        <v>24.735122289335582</v>
      </c>
      <c r="O12156" s="12" t="str">
        <f>IF(N12156&lt;10,"Low",IF(N12156&lt;20,"Med","High"))</f>
        <v>High</v>
      </c>
      <c r="P12156" s="12">
        <f>sales*discount</f>
        <v>309.02939999999995</v>
      </c>
      <c r="Q12156" s="12">
        <f>sales-Discount_Values</f>
        <v>1407.8006</v>
      </c>
      <c r="R12156" s="12">
        <f>DATEDIF(order_date,delivery_date,"D")</f>
        <v>2</v>
      </c>
      <c r="S12156" s="12"/>
    </row>
    <row r="12157" spans="1:19" ht="14.25" customHeight="1" x14ac:dyDescent="0.35">
      <c r="A12157" s="2" t="s">
        <v>2195</v>
      </c>
      <c r="B12157" s="2">
        <v>102162</v>
      </c>
      <c r="C12157" s="2" t="s">
        <v>13</v>
      </c>
      <c r="D12157" s="2" t="s">
        <v>36</v>
      </c>
      <c r="E12157" s="2">
        <v>1156.03</v>
      </c>
      <c r="F12157" s="2">
        <v>0.18</v>
      </c>
      <c r="G12157" s="2">
        <v>6</v>
      </c>
      <c r="H12157" s="3">
        <v>45657</v>
      </c>
      <c r="I12157" s="3">
        <v>45659</v>
      </c>
      <c r="J12157" s="2" t="s">
        <v>15</v>
      </c>
      <c r="K12157" s="2" t="s">
        <v>16</v>
      </c>
      <c r="L12157" s="2">
        <v>285.98</v>
      </c>
      <c r="M12157" s="2" t="s">
        <v>28</v>
      </c>
      <c r="N12157" s="11">
        <f>L12157/E12157*100</f>
        <v>24.738112332724931</v>
      </c>
      <c r="O12157" s="12" t="str">
        <f>IF(N12157&lt;10,"Low",IF(N12157&lt;20,"Med","High"))</f>
        <v>High</v>
      </c>
      <c r="P12157" s="12">
        <f>sales*discount</f>
        <v>208.08539999999999</v>
      </c>
      <c r="Q12157" s="12">
        <f>sales-Discount_Values</f>
        <v>947.94460000000004</v>
      </c>
      <c r="R12157" s="12">
        <f>DATEDIF(order_date,delivery_date,"D")</f>
        <v>2</v>
      </c>
      <c r="S12157" s="12"/>
    </row>
    <row r="12158" spans="1:19" ht="14.25" customHeight="1" x14ac:dyDescent="0.35">
      <c r="A12158" s="2" t="s">
        <v>11700</v>
      </c>
      <c r="B12158" s="2">
        <v>111667</v>
      </c>
      <c r="C12158" s="2" t="s">
        <v>41</v>
      </c>
      <c r="D12158" s="2" t="s">
        <v>36</v>
      </c>
      <c r="E12158" s="2">
        <v>2990.03</v>
      </c>
      <c r="F12158" s="2">
        <v>0.34</v>
      </c>
      <c r="G12158" s="2">
        <v>8</v>
      </c>
      <c r="H12158" s="3">
        <v>45464</v>
      </c>
      <c r="I12158" s="3">
        <v>45465</v>
      </c>
      <c r="J12158" s="2" t="s">
        <v>31</v>
      </c>
      <c r="K12158" s="2" t="s">
        <v>16</v>
      </c>
      <c r="L12158" s="2">
        <v>739.89</v>
      </c>
      <c r="M12158" s="2" t="s">
        <v>34</v>
      </c>
      <c r="N12158" s="11">
        <f>L12158/E12158*100</f>
        <v>24.745236669866184</v>
      </c>
      <c r="O12158" s="12" t="str">
        <f>IF(N12158&lt;10,"Low",IF(N12158&lt;20,"Med","High"))</f>
        <v>High</v>
      </c>
      <c r="P12158" s="12">
        <f>sales*discount</f>
        <v>1016.6102000000002</v>
      </c>
      <c r="Q12158" s="12">
        <f>sales-Discount_Values</f>
        <v>1973.4198000000001</v>
      </c>
      <c r="R12158" s="12">
        <f>DATEDIF(order_date,delivery_date,"D")</f>
        <v>1</v>
      </c>
      <c r="S12158" s="12"/>
    </row>
    <row r="12159" spans="1:19" ht="14.25" customHeight="1" x14ac:dyDescent="0.35">
      <c r="A12159" s="2" t="s">
        <v>14352</v>
      </c>
      <c r="B12159" s="2">
        <v>114319</v>
      </c>
      <c r="C12159" s="2" t="s">
        <v>19</v>
      </c>
      <c r="D12159" s="2" t="s">
        <v>26</v>
      </c>
      <c r="E12159" s="2">
        <v>521.13</v>
      </c>
      <c r="F12159" s="2">
        <v>0.35</v>
      </c>
      <c r="G12159" s="2">
        <v>1</v>
      </c>
      <c r="H12159" s="3">
        <v>45639</v>
      </c>
      <c r="I12159" s="3">
        <v>45642</v>
      </c>
      <c r="J12159" s="2" t="s">
        <v>21</v>
      </c>
      <c r="K12159" s="2" t="s">
        <v>22</v>
      </c>
      <c r="L12159" s="2">
        <v>129</v>
      </c>
      <c r="M12159" s="2" t="s">
        <v>39</v>
      </c>
      <c r="N12159" s="11">
        <f>L12159/E12159*100</f>
        <v>24.753900178458348</v>
      </c>
      <c r="O12159" s="12" t="str">
        <f>IF(N12159&lt;10,"Low",IF(N12159&lt;20,"Med","High"))</f>
        <v>High</v>
      </c>
      <c r="P12159" s="12">
        <f>sales*discount</f>
        <v>182.3955</v>
      </c>
      <c r="Q12159" s="12">
        <f>sales-Discount_Values</f>
        <v>338.73450000000003</v>
      </c>
      <c r="R12159" s="12">
        <f>DATEDIF(order_date,delivery_date,"D")</f>
        <v>3</v>
      </c>
      <c r="S12159" s="12"/>
    </row>
    <row r="12160" spans="1:19" ht="14.25" customHeight="1" x14ac:dyDescent="0.35">
      <c r="A12160" s="2" t="s">
        <v>10891</v>
      </c>
      <c r="B12160" s="2">
        <v>110858</v>
      </c>
      <c r="C12160" s="2" t="s">
        <v>13</v>
      </c>
      <c r="D12160" s="2" t="s">
        <v>20</v>
      </c>
      <c r="E12160" s="2">
        <v>4049.54</v>
      </c>
      <c r="F12160" s="2">
        <v>0.23</v>
      </c>
      <c r="G12160" s="2">
        <v>3</v>
      </c>
      <c r="H12160" s="3">
        <v>45526</v>
      </c>
      <c r="I12160" s="3">
        <v>45530</v>
      </c>
      <c r="J12160" s="2" t="s">
        <v>31</v>
      </c>
      <c r="K12160" s="2" t="s">
        <v>22</v>
      </c>
      <c r="L12160" s="2">
        <v>1002.45</v>
      </c>
      <c r="M12160" s="2" t="s">
        <v>23</v>
      </c>
      <c r="N12160" s="11">
        <f>L12160/E12160*100</f>
        <v>24.754663492643612</v>
      </c>
      <c r="O12160" s="12" t="str">
        <f>IF(N12160&lt;10,"Low",IF(N12160&lt;20,"Med","High"))</f>
        <v>High</v>
      </c>
      <c r="P12160" s="12">
        <f>sales*discount</f>
        <v>931.39420000000007</v>
      </c>
      <c r="Q12160" s="12">
        <f>sales-Discount_Values</f>
        <v>3118.1457999999998</v>
      </c>
      <c r="R12160" s="12">
        <f>DATEDIF(order_date,delivery_date,"D")</f>
        <v>4</v>
      </c>
      <c r="S12160" s="12"/>
    </row>
    <row r="12161" spans="1:19" ht="14.25" customHeight="1" x14ac:dyDescent="0.35">
      <c r="A12161" s="2" t="s">
        <v>4615</v>
      </c>
      <c r="B12161" s="2">
        <v>104582</v>
      </c>
      <c r="C12161" s="2" t="s">
        <v>25</v>
      </c>
      <c r="D12161" s="2" t="s">
        <v>33</v>
      </c>
      <c r="E12161" s="2">
        <v>2785.63</v>
      </c>
      <c r="F12161" s="2">
        <v>0.05</v>
      </c>
      <c r="G12161" s="2">
        <v>7</v>
      </c>
      <c r="H12161" s="3">
        <v>45348</v>
      </c>
      <c r="I12161" s="3">
        <v>45351</v>
      </c>
      <c r="J12161" s="2" t="s">
        <v>31</v>
      </c>
      <c r="K12161" s="2" t="s">
        <v>27</v>
      </c>
      <c r="L12161" s="2">
        <v>689.9</v>
      </c>
      <c r="M12161" s="2" t="s">
        <v>39</v>
      </c>
      <c r="N12161" s="11">
        <f>L12161/E12161*100</f>
        <v>24.76639036770856</v>
      </c>
      <c r="O12161" s="12" t="str">
        <f>IF(N12161&lt;10,"Low",IF(N12161&lt;20,"Med","High"))</f>
        <v>High</v>
      </c>
      <c r="P12161" s="12">
        <f>sales*discount</f>
        <v>139.28150000000002</v>
      </c>
      <c r="Q12161" s="12">
        <f>sales-Discount_Values</f>
        <v>2646.3485000000001</v>
      </c>
      <c r="R12161" s="12">
        <f>DATEDIF(order_date,delivery_date,"D")</f>
        <v>3</v>
      </c>
      <c r="S12161" s="12"/>
    </row>
    <row r="12162" spans="1:19" ht="14.25" customHeight="1" x14ac:dyDescent="0.35">
      <c r="A12162" s="2" t="s">
        <v>9652</v>
      </c>
      <c r="B12162" s="2">
        <v>109619</v>
      </c>
      <c r="C12162" s="2" t="s">
        <v>19</v>
      </c>
      <c r="D12162" s="2" t="s">
        <v>20</v>
      </c>
      <c r="E12162" s="2">
        <v>1125.44</v>
      </c>
      <c r="F12162" s="2">
        <v>0.05</v>
      </c>
      <c r="G12162" s="2">
        <v>1</v>
      </c>
      <c r="H12162" s="3">
        <v>45300</v>
      </c>
      <c r="I12162" s="3">
        <v>45304</v>
      </c>
      <c r="J12162" s="2" t="s">
        <v>31</v>
      </c>
      <c r="K12162" s="2" t="s">
        <v>27</v>
      </c>
      <c r="L12162" s="2">
        <v>278.75</v>
      </c>
      <c r="M12162" s="2" t="s">
        <v>39</v>
      </c>
      <c r="N12162" s="11">
        <f>L12162/E12162*100</f>
        <v>24.768090702303098</v>
      </c>
      <c r="O12162" s="12" t="str">
        <f>IF(N12162&lt;10,"Low",IF(N12162&lt;20,"Med","High"))</f>
        <v>High</v>
      </c>
      <c r="P12162" s="12">
        <f>sales*discount</f>
        <v>56.272000000000006</v>
      </c>
      <c r="Q12162" s="12">
        <f>sales-Discount_Values</f>
        <v>1069.1680000000001</v>
      </c>
      <c r="R12162" s="12">
        <f>DATEDIF(order_date,delivery_date,"D")</f>
        <v>4</v>
      </c>
      <c r="S12162" s="12"/>
    </row>
    <row r="12163" spans="1:19" ht="14.25" customHeight="1" x14ac:dyDescent="0.35">
      <c r="A12163" s="2" t="s">
        <v>11528</v>
      </c>
      <c r="B12163" s="2">
        <v>111495</v>
      </c>
      <c r="C12163" s="2" t="s">
        <v>25</v>
      </c>
      <c r="D12163" s="2" t="s">
        <v>26</v>
      </c>
      <c r="E12163" s="2">
        <v>2979.93</v>
      </c>
      <c r="F12163" s="2">
        <v>0.37</v>
      </c>
      <c r="G12163" s="2">
        <v>1</v>
      </c>
      <c r="H12163" s="3">
        <v>45219</v>
      </c>
      <c r="I12163" s="3">
        <v>45225</v>
      </c>
      <c r="J12163" s="2" t="s">
        <v>21</v>
      </c>
      <c r="K12163" s="2" t="s">
        <v>16</v>
      </c>
      <c r="L12163" s="2">
        <v>738.09</v>
      </c>
      <c r="M12163" s="2" t="s">
        <v>23</v>
      </c>
      <c r="N12163" s="11">
        <f>L12163/E12163*100</f>
        <v>24.768702620531357</v>
      </c>
      <c r="O12163" s="12" t="str">
        <f>IF(N12163&lt;10,"Low",IF(N12163&lt;20,"Med","High"))</f>
        <v>High</v>
      </c>
      <c r="P12163" s="12">
        <f>sales*discount</f>
        <v>1102.5740999999998</v>
      </c>
      <c r="Q12163" s="12">
        <f>sales-Discount_Values</f>
        <v>1877.3559</v>
      </c>
      <c r="R12163" s="12">
        <f>DATEDIF(order_date,delivery_date,"D")</f>
        <v>6</v>
      </c>
      <c r="S12163" s="12"/>
    </row>
    <row r="12164" spans="1:19" ht="14.25" customHeight="1" x14ac:dyDescent="0.35">
      <c r="A12164" s="2" t="s">
        <v>10096</v>
      </c>
      <c r="B12164" s="2">
        <v>110063</v>
      </c>
      <c r="C12164" s="2" t="s">
        <v>25</v>
      </c>
      <c r="D12164" s="2" t="s">
        <v>14</v>
      </c>
      <c r="E12164" s="2">
        <v>4215.8999999999996</v>
      </c>
      <c r="F12164" s="2">
        <v>0.36</v>
      </c>
      <c r="G12164" s="2">
        <v>9</v>
      </c>
      <c r="H12164" s="3">
        <v>45306</v>
      </c>
      <c r="I12164" s="3">
        <v>45307</v>
      </c>
      <c r="J12164" s="2" t="s">
        <v>31</v>
      </c>
      <c r="K12164" s="2" t="s">
        <v>27</v>
      </c>
      <c r="L12164" s="2">
        <v>1044.32</v>
      </c>
      <c r="M12164" s="2" t="s">
        <v>34</v>
      </c>
      <c r="N12164" s="11">
        <f>L12164/E12164*100</f>
        <v>24.770986029080387</v>
      </c>
      <c r="O12164" s="12" t="str">
        <f>IF(N12164&lt;10,"Low",IF(N12164&lt;20,"Med","High"))</f>
        <v>High</v>
      </c>
      <c r="P12164" s="12">
        <f>sales*discount</f>
        <v>1517.7239999999997</v>
      </c>
      <c r="Q12164" s="12">
        <f>sales-Discount_Values</f>
        <v>2698.1759999999999</v>
      </c>
      <c r="R12164" s="12">
        <f>DATEDIF(order_date,delivery_date,"D")</f>
        <v>1</v>
      </c>
      <c r="S12164" s="12"/>
    </row>
    <row r="12165" spans="1:19" ht="14.25" customHeight="1" x14ac:dyDescent="0.35">
      <c r="A12165" s="2" t="s">
        <v>11425</v>
      </c>
      <c r="B12165" s="2">
        <v>111392</v>
      </c>
      <c r="C12165" s="2" t="s">
        <v>13</v>
      </c>
      <c r="D12165" s="2" t="s">
        <v>14</v>
      </c>
      <c r="E12165" s="2">
        <v>502.02</v>
      </c>
      <c r="F12165" s="2">
        <v>0.03</v>
      </c>
      <c r="G12165" s="2">
        <v>6</v>
      </c>
      <c r="H12165" s="3">
        <v>45555</v>
      </c>
      <c r="I12165" s="3">
        <v>45562</v>
      </c>
      <c r="J12165" s="2" t="s">
        <v>21</v>
      </c>
      <c r="K12165" s="2" t="s">
        <v>16</v>
      </c>
      <c r="L12165" s="2">
        <v>124.36</v>
      </c>
      <c r="M12165" s="2" t="s">
        <v>48</v>
      </c>
      <c r="N12165" s="11">
        <f>L12165/E12165*100</f>
        <v>24.771921437392933</v>
      </c>
      <c r="O12165" s="12" t="str">
        <f>IF(N12165&lt;10,"Low",IF(N12165&lt;20,"Med","High"))</f>
        <v>High</v>
      </c>
      <c r="P12165" s="12">
        <f>sales*discount</f>
        <v>15.060599999999999</v>
      </c>
      <c r="Q12165" s="12">
        <f>sales-Discount_Values</f>
        <v>486.95939999999996</v>
      </c>
      <c r="R12165" s="12">
        <f>DATEDIF(order_date,delivery_date,"D")</f>
        <v>7</v>
      </c>
      <c r="S12165" s="12"/>
    </row>
    <row r="12166" spans="1:19" ht="14.25" customHeight="1" x14ac:dyDescent="0.35">
      <c r="A12166" s="2" t="s">
        <v>13994</v>
      </c>
      <c r="B12166" s="2">
        <v>113961</v>
      </c>
      <c r="C12166" s="2" t="s">
        <v>41</v>
      </c>
      <c r="D12166" s="2" t="s">
        <v>33</v>
      </c>
      <c r="E12166" s="2">
        <v>1517.53</v>
      </c>
      <c r="F12166" s="2">
        <v>0.15</v>
      </c>
      <c r="G12166" s="2">
        <v>9</v>
      </c>
      <c r="H12166" s="3">
        <v>45205</v>
      </c>
      <c r="I12166" s="3">
        <v>45206</v>
      </c>
      <c r="J12166" s="2" t="s">
        <v>31</v>
      </c>
      <c r="K12166" s="2" t="s">
        <v>22</v>
      </c>
      <c r="L12166" s="2">
        <v>375.94</v>
      </c>
      <c r="M12166" s="2" t="s">
        <v>48</v>
      </c>
      <c r="N12166" s="11">
        <f>L12166/E12166*100</f>
        <v>24.773151107391616</v>
      </c>
      <c r="O12166" s="12" t="str">
        <f>IF(N12166&lt;10,"Low",IF(N12166&lt;20,"Med","High"))</f>
        <v>High</v>
      </c>
      <c r="P12166" s="12">
        <f>sales*discount</f>
        <v>227.62949999999998</v>
      </c>
      <c r="Q12166" s="12">
        <f>sales-Discount_Values</f>
        <v>1289.9005</v>
      </c>
      <c r="R12166" s="12">
        <f>DATEDIF(order_date,delivery_date,"D")</f>
        <v>1</v>
      </c>
      <c r="S12166" s="12"/>
    </row>
    <row r="12167" spans="1:19" ht="14.25" customHeight="1" x14ac:dyDescent="0.35">
      <c r="A12167" s="2" t="s">
        <v>7078</v>
      </c>
      <c r="B12167" s="2">
        <v>107045</v>
      </c>
      <c r="C12167" s="2" t="s">
        <v>19</v>
      </c>
      <c r="D12167" s="2" t="s">
        <v>26</v>
      </c>
      <c r="E12167" s="2">
        <v>213.93</v>
      </c>
      <c r="F12167" s="2">
        <v>0.3</v>
      </c>
      <c r="G12167" s="2">
        <v>6</v>
      </c>
      <c r="H12167" s="3">
        <v>45422</v>
      </c>
      <c r="I12167" s="3">
        <v>45428</v>
      </c>
      <c r="J12167" s="2" t="s">
        <v>31</v>
      </c>
      <c r="K12167" s="2" t="s">
        <v>22</v>
      </c>
      <c r="L12167" s="2">
        <v>53</v>
      </c>
      <c r="M12167" s="2" t="s">
        <v>23</v>
      </c>
      <c r="N12167" s="11">
        <f>L12167/E12167*100</f>
        <v>24.774458935165708</v>
      </c>
      <c r="O12167" s="12" t="str">
        <f>IF(N12167&lt;10,"Low",IF(N12167&lt;20,"Med","High"))</f>
        <v>High</v>
      </c>
      <c r="P12167" s="12">
        <f>sales*discount</f>
        <v>64.179000000000002</v>
      </c>
      <c r="Q12167" s="12">
        <f>sales-Discount_Values</f>
        <v>149.751</v>
      </c>
      <c r="R12167" s="12">
        <f>DATEDIF(order_date,delivery_date,"D")</f>
        <v>6</v>
      </c>
      <c r="S12167" s="12"/>
    </row>
    <row r="12168" spans="1:19" ht="14.25" customHeight="1" x14ac:dyDescent="0.35">
      <c r="A12168" s="2" t="s">
        <v>2058</v>
      </c>
      <c r="B12168" s="2">
        <v>102025</v>
      </c>
      <c r="C12168" s="2" t="s">
        <v>41</v>
      </c>
      <c r="D12168" s="2" t="s">
        <v>33</v>
      </c>
      <c r="E12168" s="2">
        <v>870.59</v>
      </c>
      <c r="F12168" s="2">
        <v>0.09</v>
      </c>
      <c r="G12168" s="2">
        <v>9</v>
      </c>
      <c r="H12168" s="3">
        <v>44998</v>
      </c>
      <c r="I12168" s="3">
        <v>45004</v>
      </c>
      <c r="J12168" s="2" t="s">
        <v>21</v>
      </c>
      <c r="K12168" s="2" t="s">
        <v>27</v>
      </c>
      <c r="L12168" s="2">
        <v>215.7</v>
      </c>
      <c r="M12168" s="2" t="s">
        <v>28</v>
      </c>
      <c r="N12168" s="11">
        <f>L12168/E12168*100</f>
        <v>24.776301129119329</v>
      </c>
      <c r="O12168" s="12" t="str">
        <f>IF(N12168&lt;10,"Low",IF(N12168&lt;20,"Med","High"))</f>
        <v>High</v>
      </c>
      <c r="P12168" s="12">
        <f>sales*discount</f>
        <v>78.353099999999998</v>
      </c>
      <c r="Q12168" s="12">
        <f>sales-Discount_Values</f>
        <v>792.23689999999999</v>
      </c>
      <c r="R12168" s="12">
        <f>DATEDIF(order_date,delivery_date,"D")</f>
        <v>6</v>
      </c>
      <c r="S12168" s="12"/>
    </row>
    <row r="12169" spans="1:19" ht="14.25" customHeight="1" x14ac:dyDescent="0.35">
      <c r="A12169" s="2" t="s">
        <v>8613</v>
      </c>
      <c r="B12169" s="2">
        <v>108580</v>
      </c>
      <c r="C12169" s="2" t="s">
        <v>41</v>
      </c>
      <c r="D12169" s="2" t="s">
        <v>33</v>
      </c>
      <c r="E12169" s="2">
        <v>1882.16</v>
      </c>
      <c r="F12169" s="2">
        <v>0.47</v>
      </c>
      <c r="G12169" s="2">
        <v>9</v>
      </c>
      <c r="H12169" s="3">
        <v>45148</v>
      </c>
      <c r="I12169" s="3">
        <v>45152</v>
      </c>
      <c r="J12169" s="2" t="s">
        <v>21</v>
      </c>
      <c r="K12169" s="2" t="s">
        <v>27</v>
      </c>
      <c r="L12169" s="2">
        <v>466.36</v>
      </c>
      <c r="M12169" s="2" t="s">
        <v>28</v>
      </c>
      <c r="N12169" s="11">
        <f>L12169/E12169*100</f>
        <v>24.777914736260467</v>
      </c>
      <c r="O12169" s="12" t="str">
        <f>IF(N12169&lt;10,"Low",IF(N12169&lt;20,"Med","High"))</f>
        <v>High</v>
      </c>
      <c r="P12169" s="12">
        <f>sales*discount</f>
        <v>884.61519999999996</v>
      </c>
      <c r="Q12169" s="12">
        <f>sales-Discount_Values</f>
        <v>997.54480000000012</v>
      </c>
      <c r="R12169" s="12">
        <f>DATEDIF(order_date,delivery_date,"D")</f>
        <v>4</v>
      </c>
      <c r="S12169" s="12"/>
    </row>
    <row r="12170" spans="1:19" ht="14.25" customHeight="1" x14ac:dyDescent="0.35">
      <c r="A12170" s="2" t="s">
        <v>8110</v>
      </c>
      <c r="B12170" s="2">
        <v>108077</v>
      </c>
      <c r="C12170" s="2" t="s">
        <v>13</v>
      </c>
      <c r="D12170" s="2" t="s">
        <v>36</v>
      </c>
      <c r="E12170" s="2">
        <v>3617.09</v>
      </c>
      <c r="F12170" s="2">
        <v>0.17</v>
      </c>
      <c r="G12170" s="2">
        <v>9</v>
      </c>
      <c r="H12170" s="3">
        <v>45426</v>
      </c>
      <c r="I12170" s="3">
        <v>45428</v>
      </c>
      <c r="J12170" s="2" t="s">
        <v>21</v>
      </c>
      <c r="K12170" s="2" t="s">
        <v>22</v>
      </c>
      <c r="L12170" s="2">
        <v>896.3</v>
      </c>
      <c r="M12170" s="2" t="s">
        <v>48</v>
      </c>
      <c r="N12170" s="11">
        <f>L12170/E12170*100</f>
        <v>24.779588011357191</v>
      </c>
      <c r="O12170" s="12" t="str">
        <f>IF(N12170&lt;10,"Low",IF(N12170&lt;20,"Med","High"))</f>
        <v>High</v>
      </c>
      <c r="P12170" s="12">
        <f>sales*discount</f>
        <v>614.90530000000012</v>
      </c>
      <c r="Q12170" s="12">
        <f>sales-Discount_Values</f>
        <v>3002.1846999999998</v>
      </c>
      <c r="R12170" s="12">
        <f>DATEDIF(order_date,delivery_date,"D")</f>
        <v>2</v>
      </c>
      <c r="S12170" s="12"/>
    </row>
    <row r="12171" spans="1:19" ht="14.25" customHeight="1" x14ac:dyDescent="0.35">
      <c r="A12171" s="2" t="s">
        <v>11174</v>
      </c>
      <c r="B12171" s="2">
        <v>111141</v>
      </c>
      <c r="C12171" s="2" t="s">
        <v>41</v>
      </c>
      <c r="D12171" s="2" t="s">
        <v>26</v>
      </c>
      <c r="E12171" s="2">
        <v>1589.8</v>
      </c>
      <c r="F12171" s="2">
        <v>0.28999999999999998</v>
      </c>
      <c r="G12171" s="2">
        <v>7</v>
      </c>
      <c r="H12171" s="3">
        <v>45406</v>
      </c>
      <c r="I12171" s="3">
        <v>45410</v>
      </c>
      <c r="J12171" s="2" t="s">
        <v>31</v>
      </c>
      <c r="K12171" s="2" t="s">
        <v>16</v>
      </c>
      <c r="L12171" s="2">
        <v>394.01</v>
      </c>
      <c r="M12171" s="2" t="s">
        <v>17</v>
      </c>
      <c r="N12171" s="11">
        <f>L12171/E12171*100</f>
        <v>24.783620581205181</v>
      </c>
      <c r="O12171" s="12" t="str">
        <f>IF(N12171&lt;10,"Low",IF(N12171&lt;20,"Med","High"))</f>
        <v>High</v>
      </c>
      <c r="P12171" s="12">
        <f>sales*discount</f>
        <v>461.04199999999997</v>
      </c>
      <c r="Q12171" s="12">
        <f>sales-Discount_Values</f>
        <v>1128.758</v>
      </c>
      <c r="R12171" s="12">
        <f>DATEDIF(order_date,delivery_date,"D")</f>
        <v>4</v>
      </c>
      <c r="S12171" s="12"/>
    </row>
    <row r="12172" spans="1:19" ht="14.25" customHeight="1" x14ac:dyDescent="0.35">
      <c r="A12172" s="2" t="s">
        <v>4080</v>
      </c>
      <c r="B12172" s="2">
        <v>104047</v>
      </c>
      <c r="C12172" s="2" t="s">
        <v>41</v>
      </c>
      <c r="D12172" s="2" t="s">
        <v>26</v>
      </c>
      <c r="E12172" s="2">
        <v>3260.36</v>
      </c>
      <c r="F12172" s="2">
        <v>0.33</v>
      </c>
      <c r="G12172" s="2">
        <v>9</v>
      </c>
      <c r="H12172" s="3">
        <v>45218</v>
      </c>
      <c r="I12172" s="3">
        <v>45222</v>
      </c>
      <c r="J12172" s="2" t="s">
        <v>31</v>
      </c>
      <c r="K12172" s="2" t="s">
        <v>16</v>
      </c>
      <c r="L12172" s="2">
        <v>808.05</v>
      </c>
      <c r="M12172" s="2" t="s">
        <v>34</v>
      </c>
      <c r="N12172" s="11">
        <f>L12172/E12172*100</f>
        <v>24.784072924462329</v>
      </c>
      <c r="O12172" s="12" t="str">
        <f>IF(N12172&lt;10,"Low",IF(N12172&lt;20,"Med","High"))</f>
        <v>High</v>
      </c>
      <c r="P12172" s="12">
        <f>sales*discount</f>
        <v>1075.9188000000001</v>
      </c>
      <c r="Q12172" s="12">
        <f>sales-Discount_Values</f>
        <v>2184.4412000000002</v>
      </c>
      <c r="R12172" s="12">
        <f>DATEDIF(order_date,delivery_date,"D")</f>
        <v>4</v>
      </c>
      <c r="S12172" s="12"/>
    </row>
    <row r="12173" spans="1:19" ht="14.25" customHeight="1" x14ac:dyDescent="0.35">
      <c r="A12173" s="2" t="s">
        <v>4924</v>
      </c>
      <c r="B12173" s="2">
        <v>104891</v>
      </c>
      <c r="C12173" s="2" t="s">
        <v>41</v>
      </c>
      <c r="D12173" s="2" t="s">
        <v>33</v>
      </c>
      <c r="E12173" s="2">
        <v>2716.08</v>
      </c>
      <c r="F12173" s="2">
        <v>0.16</v>
      </c>
      <c r="G12173" s="2">
        <v>2</v>
      </c>
      <c r="H12173" s="3">
        <v>45437</v>
      </c>
      <c r="I12173" s="3">
        <v>45443</v>
      </c>
      <c r="J12173" s="2" t="s">
        <v>15</v>
      </c>
      <c r="K12173" s="2" t="s">
        <v>27</v>
      </c>
      <c r="L12173" s="2">
        <v>673.16</v>
      </c>
      <c r="M12173" s="2" t="s">
        <v>48</v>
      </c>
      <c r="N12173" s="11">
        <f>L12173/E12173*100</f>
        <v>24.784247886660186</v>
      </c>
      <c r="O12173" s="12" t="str">
        <f>IF(N12173&lt;10,"Low",IF(N12173&lt;20,"Med","High"))</f>
        <v>High</v>
      </c>
      <c r="P12173" s="12">
        <f>sales*discount</f>
        <v>434.57279999999997</v>
      </c>
      <c r="Q12173" s="12">
        <f>sales-Discount_Values</f>
        <v>2281.5072</v>
      </c>
      <c r="R12173" s="12">
        <f>DATEDIF(order_date,delivery_date,"D")</f>
        <v>6</v>
      </c>
      <c r="S12173" s="12"/>
    </row>
    <row r="12174" spans="1:19" ht="14.25" customHeight="1" x14ac:dyDescent="0.35">
      <c r="A12174" s="2" t="s">
        <v>11272</v>
      </c>
      <c r="B12174" s="2">
        <v>111239</v>
      </c>
      <c r="C12174" s="2" t="s">
        <v>41</v>
      </c>
      <c r="D12174" s="2" t="s">
        <v>26</v>
      </c>
      <c r="E12174" s="2">
        <v>1796.19</v>
      </c>
      <c r="F12174" s="2">
        <v>0.37</v>
      </c>
      <c r="G12174" s="2">
        <v>7</v>
      </c>
      <c r="H12174" s="3">
        <v>45180</v>
      </c>
      <c r="I12174" s="3">
        <v>45186</v>
      </c>
      <c r="J12174" s="2" t="s">
        <v>15</v>
      </c>
      <c r="K12174" s="2" t="s">
        <v>27</v>
      </c>
      <c r="L12174" s="2">
        <v>445.23</v>
      </c>
      <c r="M12174" s="2" t="s">
        <v>17</v>
      </c>
      <c r="N12174" s="11">
        <f>L12174/E12174*100</f>
        <v>24.787466804736695</v>
      </c>
      <c r="O12174" s="12" t="str">
        <f>IF(N12174&lt;10,"Low",IF(N12174&lt;20,"Med","High"))</f>
        <v>High</v>
      </c>
      <c r="P12174" s="12">
        <f>sales*discount</f>
        <v>664.59029999999996</v>
      </c>
      <c r="Q12174" s="12">
        <f>sales-Discount_Values</f>
        <v>1131.5997000000002</v>
      </c>
      <c r="R12174" s="12">
        <f>DATEDIF(order_date,delivery_date,"D")</f>
        <v>6</v>
      </c>
      <c r="S12174" s="12"/>
    </row>
    <row r="12175" spans="1:19" ht="14.25" customHeight="1" x14ac:dyDescent="0.35">
      <c r="A12175" s="2" t="s">
        <v>8685</v>
      </c>
      <c r="B12175" s="2">
        <v>108652</v>
      </c>
      <c r="C12175" s="2" t="s">
        <v>13</v>
      </c>
      <c r="D12175" s="2" t="s">
        <v>20</v>
      </c>
      <c r="E12175" s="2">
        <v>1778.35</v>
      </c>
      <c r="F12175" s="2">
        <v>0.22</v>
      </c>
      <c r="G12175" s="2">
        <v>4</v>
      </c>
      <c r="H12175" s="3">
        <v>45125</v>
      </c>
      <c r="I12175" s="3">
        <v>45126</v>
      </c>
      <c r="J12175" s="2" t="s">
        <v>21</v>
      </c>
      <c r="K12175" s="2" t="s">
        <v>22</v>
      </c>
      <c r="L12175" s="2">
        <v>440.92</v>
      </c>
      <c r="M12175" s="2" t="s">
        <v>17</v>
      </c>
      <c r="N12175" s="11">
        <f>L12175/E12175*100</f>
        <v>24.793769505440437</v>
      </c>
      <c r="O12175" s="12" t="str">
        <f>IF(N12175&lt;10,"Low",IF(N12175&lt;20,"Med","High"))</f>
        <v>High</v>
      </c>
      <c r="P12175" s="12">
        <f>sales*discount</f>
        <v>391.23699999999997</v>
      </c>
      <c r="Q12175" s="12">
        <f>sales-Discount_Values</f>
        <v>1387.1129999999998</v>
      </c>
      <c r="R12175" s="12">
        <f>DATEDIF(order_date,delivery_date,"D")</f>
        <v>1</v>
      </c>
      <c r="S12175" s="12"/>
    </row>
    <row r="12176" spans="1:19" ht="14.25" customHeight="1" x14ac:dyDescent="0.35">
      <c r="A12176" s="2" t="s">
        <v>5608</v>
      </c>
      <c r="B12176" s="2">
        <v>105575</v>
      </c>
      <c r="C12176" s="2" t="s">
        <v>19</v>
      </c>
      <c r="D12176" s="2" t="s">
        <v>36</v>
      </c>
      <c r="E12176" s="2">
        <v>521.41999999999996</v>
      </c>
      <c r="F12176" s="2">
        <v>0.03</v>
      </c>
      <c r="G12176" s="2">
        <v>8</v>
      </c>
      <c r="H12176" s="3">
        <v>45194</v>
      </c>
      <c r="I12176" s="3">
        <v>45199</v>
      </c>
      <c r="J12176" s="2" t="s">
        <v>15</v>
      </c>
      <c r="K12176" s="2" t="s">
        <v>22</v>
      </c>
      <c r="L12176" s="2">
        <v>129.28</v>
      </c>
      <c r="M12176" s="2" t="s">
        <v>17</v>
      </c>
      <c r="N12176" s="11">
        <f>L12176/E12176*100</f>
        <v>24.793832227379081</v>
      </c>
      <c r="O12176" s="12" t="str">
        <f>IF(N12176&lt;10,"Low",IF(N12176&lt;20,"Med","High"))</f>
        <v>High</v>
      </c>
      <c r="P12176" s="12">
        <f>sales*discount</f>
        <v>15.642599999999998</v>
      </c>
      <c r="Q12176" s="12">
        <f>sales-Discount_Values</f>
        <v>505.77739999999994</v>
      </c>
      <c r="R12176" s="12">
        <f>DATEDIF(order_date,delivery_date,"D")</f>
        <v>5</v>
      </c>
      <c r="S12176" s="12"/>
    </row>
    <row r="12177" spans="1:19" ht="14.25" customHeight="1" x14ac:dyDescent="0.35">
      <c r="A12177" s="2" t="s">
        <v>4628</v>
      </c>
      <c r="B12177" s="2">
        <v>104595</v>
      </c>
      <c r="C12177" s="2" t="s">
        <v>19</v>
      </c>
      <c r="D12177" s="2" t="s">
        <v>14</v>
      </c>
      <c r="E12177" s="2">
        <v>4984.84</v>
      </c>
      <c r="F12177" s="2">
        <v>0.28000000000000003</v>
      </c>
      <c r="G12177" s="2">
        <v>3</v>
      </c>
      <c r="H12177" s="3">
        <v>45116</v>
      </c>
      <c r="I12177" s="3">
        <v>45118</v>
      </c>
      <c r="J12177" s="2" t="s">
        <v>15</v>
      </c>
      <c r="K12177" s="2" t="s">
        <v>22</v>
      </c>
      <c r="L12177" s="2">
        <v>1235.99</v>
      </c>
      <c r="M12177" s="2" t="s">
        <v>28</v>
      </c>
      <c r="N12177" s="11">
        <f>L12177/E12177*100</f>
        <v>24.794978374431274</v>
      </c>
      <c r="O12177" s="12" t="str">
        <f>IF(N12177&lt;10,"Low",IF(N12177&lt;20,"Med","High"))</f>
        <v>High</v>
      </c>
      <c r="P12177" s="12">
        <f>sales*discount</f>
        <v>1395.7552000000003</v>
      </c>
      <c r="Q12177" s="12">
        <f>sales-Discount_Values</f>
        <v>3589.0847999999996</v>
      </c>
      <c r="R12177" s="12">
        <f>DATEDIF(order_date,delivery_date,"D")</f>
        <v>2</v>
      </c>
      <c r="S12177" s="12"/>
    </row>
    <row r="12178" spans="1:19" ht="14.25" customHeight="1" x14ac:dyDescent="0.35">
      <c r="A12178" s="2" t="s">
        <v>10177</v>
      </c>
      <c r="B12178" s="2">
        <v>110144</v>
      </c>
      <c r="C12178" s="2" t="s">
        <v>19</v>
      </c>
      <c r="D12178" s="2" t="s">
        <v>33</v>
      </c>
      <c r="E12178" s="2">
        <v>2855.85</v>
      </c>
      <c r="F12178" s="2">
        <v>7.0000000000000007E-2</v>
      </c>
      <c r="G12178" s="2">
        <v>4</v>
      </c>
      <c r="H12178" s="3">
        <v>45191</v>
      </c>
      <c r="I12178" s="3">
        <v>45196</v>
      </c>
      <c r="J12178" s="2" t="s">
        <v>31</v>
      </c>
      <c r="K12178" s="2" t="s">
        <v>16</v>
      </c>
      <c r="L12178" s="2">
        <v>708.14</v>
      </c>
      <c r="M12178" s="2" t="s">
        <v>39</v>
      </c>
      <c r="N12178" s="11">
        <f>L12178/E12178*100</f>
        <v>24.796120244410595</v>
      </c>
      <c r="O12178" s="12" t="str">
        <f>IF(N12178&lt;10,"Low",IF(N12178&lt;20,"Med","High"))</f>
        <v>High</v>
      </c>
      <c r="P12178" s="12">
        <f>sales*discount</f>
        <v>199.90950000000001</v>
      </c>
      <c r="Q12178" s="12">
        <f>sales-Discount_Values</f>
        <v>2655.9404999999997</v>
      </c>
      <c r="R12178" s="12">
        <f>DATEDIF(order_date,delivery_date,"D")</f>
        <v>5</v>
      </c>
      <c r="S12178" s="12"/>
    </row>
    <row r="12179" spans="1:19" ht="14.25" customHeight="1" x14ac:dyDescent="0.35">
      <c r="A12179" s="2" t="s">
        <v>1080</v>
      </c>
      <c r="B12179" s="2">
        <v>101047</v>
      </c>
      <c r="C12179" s="2" t="s">
        <v>25</v>
      </c>
      <c r="D12179" s="2" t="s">
        <v>20</v>
      </c>
      <c r="E12179" s="2">
        <v>4006.17</v>
      </c>
      <c r="F12179" s="2">
        <v>0.36</v>
      </c>
      <c r="G12179" s="2">
        <v>8</v>
      </c>
      <c r="H12179" s="3">
        <v>45348</v>
      </c>
      <c r="I12179" s="3">
        <v>45350</v>
      </c>
      <c r="J12179" s="2" t="s">
        <v>15</v>
      </c>
      <c r="K12179" s="2" t="s">
        <v>22</v>
      </c>
      <c r="L12179" s="2">
        <v>993.51</v>
      </c>
      <c r="M12179" s="2" t="s">
        <v>23</v>
      </c>
      <c r="N12179" s="11">
        <f>L12179/E12179*100</f>
        <v>24.799496776222675</v>
      </c>
      <c r="O12179" s="12" t="str">
        <f>IF(N12179&lt;10,"Low",IF(N12179&lt;20,"Med","High"))</f>
        <v>High</v>
      </c>
      <c r="P12179" s="12">
        <f>sales*discount</f>
        <v>1442.2212</v>
      </c>
      <c r="Q12179" s="12">
        <f>sales-Discount_Values</f>
        <v>2563.9488000000001</v>
      </c>
      <c r="R12179" s="12">
        <f>DATEDIF(order_date,delivery_date,"D")</f>
        <v>2</v>
      </c>
      <c r="S12179" s="12"/>
    </row>
    <row r="12180" spans="1:19" ht="14.25" customHeight="1" x14ac:dyDescent="0.35">
      <c r="A12180" s="2" t="s">
        <v>12038</v>
      </c>
      <c r="B12180" s="2">
        <v>112005</v>
      </c>
      <c r="C12180" s="2" t="s">
        <v>13</v>
      </c>
      <c r="D12180" s="2" t="s">
        <v>33</v>
      </c>
      <c r="E12180" s="2">
        <v>2726.75</v>
      </c>
      <c r="F12180" s="2">
        <v>0.18</v>
      </c>
      <c r="G12180" s="2">
        <v>8</v>
      </c>
      <c r="H12180" s="3">
        <v>45353</v>
      </c>
      <c r="I12180" s="3">
        <v>45359</v>
      </c>
      <c r="J12180" s="2" t="s">
        <v>31</v>
      </c>
      <c r="K12180" s="2" t="s">
        <v>16</v>
      </c>
      <c r="L12180" s="2">
        <v>676.24</v>
      </c>
      <c r="M12180" s="2" t="s">
        <v>48</v>
      </c>
      <c r="N12180" s="11">
        <f>L12180/E12180*100</f>
        <v>24.80022004217475</v>
      </c>
      <c r="O12180" s="12" t="str">
        <f>IF(N12180&lt;10,"Low",IF(N12180&lt;20,"Med","High"))</f>
        <v>High</v>
      </c>
      <c r="P12180" s="12">
        <f>sales*discount</f>
        <v>490.815</v>
      </c>
      <c r="Q12180" s="12">
        <f>sales-Discount_Values</f>
        <v>2235.9349999999999</v>
      </c>
      <c r="R12180" s="12">
        <f>DATEDIF(order_date,delivery_date,"D")</f>
        <v>6</v>
      </c>
      <c r="S12180" s="12"/>
    </row>
    <row r="12181" spans="1:19" ht="14.25" customHeight="1" x14ac:dyDescent="0.35">
      <c r="A12181" s="2" t="s">
        <v>6608</v>
      </c>
      <c r="B12181" s="2">
        <v>106575</v>
      </c>
      <c r="C12181" s="2" t="s">
        <v>41</v>
      </c>
      <c r="D12181" s="2" t="s">
        <v>33</v>
      </c>
      <c r="E12181" s="2">
        <v>3531.79</v>
      </c>
      <c r="F12181" s="2">
        <v>0.15</v>
      </c>
      <c r="G12181" s="2">
        <v>8</v>
      </c>
      <c r="H12181" s="3">
        <v>45165</v>
      </c>
      <c r="I12181" s="3">
        <v>45172</v>
      </c>
      <c r="J12181" s="2" t="s">
        <v>21</v>
      </c>
      <c r="K12181" s="2" t="s">
        <v>16</v>
      </c>
      <c r="L12181" s="2">
        <v>875.9</v>
      </c>
      <c r="M12181" s="2" t="s">
        <v>23</v>
      </c>
      <c r="N12181" s="11">
        <f>L12181/E12181*100</f>
        <v>24.800455293208259</v>
      </c>
      <c r="O12181" s="12" t="str">
        <f>IF(N12181&lt;10,"Low",IF(N12181&lt;20,"Med","High"))</f>
        <v>High</v>
      </c>
      <c r="P12181" s="12">
        <f>sales*discount</f>
        <v>529.76850000000002</v>
      </c>
      <c r="Q12181" s="12">
        <f>sales-Discount_Values</f>
        <v>3002.0214999999998</v>
      </c>
      <c r="R12181" s="12">
        <f>DATEDIF(order_date,delivery_date,"D")</f>
        <v>7</v>
      </c>
      <c r="S12181" s="12"/>
    </row>
    <row r="12182" spans="1:19" ht="14.25" customHeight="1" x14ac:dyDescent="0.35">
      <c r="A12182" s="2" t="s">
        <v>13489</v>
      </c>
      <c r="B12182" s="2">
        <v>113456</v>
      </c>
      <c r="C12182" s="2" t="s">
        <v>25</v>
      </c>
      <c r="D12182" s="2" t="s">
        <v>26</v>
      </c>
      <c r="E12182" s="2">
        <v>3579.58</v>
      </c>
      <c r="F12182" s="2">
        <v>0.35</v>
      </c>
      <c r="G12182" s="2">
        <v>8</v>
      </c>
      <c r="H12182" s="3">
        <v>45469</v>
      </c>
      <c r="I12182" s="3">
        <v>45474</v>
      </c>
      <c r="J12182" s="2" t="s">
        <v>31</v>
      </c>
      <c r="K12182" s="2" t="s">
        <v>27</v>
      </c>
      <c r="L12182" s="2">
        <v>887.85</v>
      </c>
      <c r="M12182" s="2" t="s">
        <v>17</v>
      </c>
      <c r="N12182" s="11">
        <f>L12182/E12182*100</f>
        <v>24.803189200967712</v>
      </c>
      <c r="O12182" s="12" t="str">
        <f>IF(N12182&lt;10,"Low",IF(N12182&lt;20,"Med","High"))</f>
        <v>High</v>
      </c>
      <c r="P12182" s="12">
        <f>sales*discount</f>
        <v>1252.8529999999998</v>
      </c>
      <c r="Q12182" s="12">
        <f>sales-Discount_Values</f>
        <v>2326.7269999999999</v>
      </c>
      <c r="R12182" s="12">
        <f>DATEDIF(order_date,delivery_date,"D")</f>
        <v>5</v>
      </c>
      <c r="S12182" s="12"/>
    </row>
    <row r="12183" spans="1:19" ht="14.25" customHeight="1" x14ac:dyDescent="0.35">
      <c r="A12183" s="2" t="s">
        <v>10579</v>
      </c>
      <c r="B12183" s="2">
        <v>110546</v>
      </c>
      <c r="C12183" s="2" t="s">
        <v>19</v>
      </c>
      <c r="D12183" s="2" t="s">
        <v>33</v>
      </c>
      <c r="E12183" s="2">
        <v>1895</v>
      </c>
      <c r="F12183" s="2">
        <v>0.15</v>
      </c>
      <c r="G12183" s="2">
        <v>1</v>
      </c>
      <c r="H12183" s="3">
        <v>45230</v>
      </c>
      <c r="I12183" s="3">
        <v>45236</v>
      </c>
      <c r="J12183" s="2" t="s">
        <v>21</v>
      </c>
      <c r="K12183" s="2" t="s">
        <v>22</v>
      </c>
      <c r="L12183" s="2">
        <v>470.05</v>
      </c>
      <c r="M12183" s="2" t="s">
        <v>34</v>
      </c>
      <c r="N12183" s="11">
        <f>L12183/E12183*100</f>
        <v>24.804749340369394</v>
      </c>
      <c r="O12183" s="12" t="str">
        <f>IF(N12183&lt;10,"Low",IF(N12183&lt;20,"Med","High"))</f>
        <v>High</v>
      </c>
      <c r="P12183" s="12">
        <f>sales*discount</f>
        <v>284.25</v>
      </c>
      <c r="Q12183" s="12">
        <f>sales-Discount_Values</f>
        <v>1610.75</v>
      </c>
      <c r="R12183" s="12">
        <f>DATEDIF(order_date,delivery_date,"D")</f>
        <v>6</v>
      </c>
      <c r="S12183" s="12"/>
    </row>
    <row r="12184" spans="1:19" ht="14.25" customHeight="1" x14ac:dyDescent="0.35">
      <c r="A12184" s="2" t="s">
        <v>6423</v>
      </c>
      <c r="B12184" s="2">
        <v>106390</v>
      </c>
      <c r="C12184" s="2" t="s">
        <v>41</v>
      </c>
      <c r="D12184" s="2" t="s">
        <v>20</v>
      </c>
      <c r="E12184" s="2">
        <v>558.67999999999995</v>
      </c>
      <c r="F12184" s="2">
        <v>0.33</v>
      </c>
      <c r="G12184" s="2">
        <v>3</v>
      </c>
      <c r="H12184" s="3">
        <v>45479</v>
      </c>
      <c r="I12184" s="3">
        <v>45481</v>
      </c>
      <c r="J12184" s="2" t="s">
        <v>21</v>
      </c>
      <c r="K12184" s="2" t="s">
        <v>27</v>
      </c>
      <c r="L12184" s="2">
        <v>138.58000000000001</v>
      </c>
      <c r="M12184" s="2" t="s">
        <v>23</v>
      </c>
      <c r="N12184" s="11">
        <f>L12184/E12184*100</f>
        <v>24.804897257822013</v>
      </c>
      <c r="O12184" s="12" t="str">
        <f>IF(N12184&lt;10,"Low",IF(N12184&lt;20,"Med","High"))</f>
        <v>High</v>
      </c>
      <c r="P12184" s="12">
        <f>sales*discount</f>
        <v>184.36439999999999</v>
      </c>
      <c r="Q12184" s="12">
        <f>sales-Discount_Values</f>
        <v>374.31559999999996</v>
      </c>
      <c r="R12184" s="12">
        <f>DATEDIF(order_date,delivery_date,"D")</f>
        <v>2</v>
      </c>
      <c r="S12184" s="12"/>
    </row>
    <row r="12185" spans="1:19" ht="14.25" customHeight="1" x14ac:dyDescent="0.35">
      <c r="A12185" s="2" t="s">
        <v>3048</v>
      </c>
      <c r="B12185" s="2">
        <v>103015</v>
      </c>
      <c r="C12185" s="2" t="s">
        <v>19</v>
      </c>
      <c r="D12185" s="2" t="s">
        <v>26</v>
      </c>
      <c r="E12185" s="2">
        <v>4135.41</v>
      </c>
      <c r="F12185" s="2">
        <v>0.04</v>
      </c>
      <c r="G12185" s="2">
        <v>1</v>
      </c>
      <c r="H12185" s="3">
        <v>44978</v>
      </c>
      <c r="I12185" s="3">
        <v>44985</v>
      </c>
      <c r="J12185" s="2" t="s">
        <v>31</v>
      </c>
      <c r="K12185" s="2" t="s">
        <v>22</v>
      </c>
      <c r="L12185" s="2">
        <v>1025.96</v>
      </c>
      <c r="M12185" s="2" t="s">
        <v>28</v>
      </c>
      <c r="N12185" s="11">
        <f>L12185/E12185*100</f>
        <v>24.809148306939338</v>
      </c>
      <c r="O12185" s="12" t="str">
        <f>IF(N12185&lt;10,"Low",IF(N12185&lt;20,"Med","High"))</f>
        <v>High</v>
      </c>
      <c r="P12185" s="12">
        <f>sales*discount</f>
        <v>165.41640000000001</v>
      </c>
      <c r="Q12185" s="12">
        <f>sales-Discount_Values</f>
        <v>3969.9935999999998</v>
      </c>
      <c r="R12185" s="12">
        <f>DATEDIF(order_date,delivery_date,"D")</f>
        <v>7</v>
      </c>
      <c r="S12185" s="12"/>
    </row>
    <row r="12186" spans="1:19" ht="14.25" customHeight="1" x14ac:dyDescent="0.35">
      <c r="A12186" s="2" t="s">
        <v>330</v>
      </c>
      <c r="B12186" s="2">
        <v>100297</v>
      </c>
      <c r="C12186" s="2" t="s">
        <v>13</v>
      </c>
      <c r="D12186" s="2" t="s">
        <v>26</v>
      </c>
      <c r="E12186" s="2">
        <v>4444.3999999999996</v>
      </c>
      <c r="F12186" s="2">
        <v>0.14000000000000001</v>
      </c>
      <c r="G12186" s="2">
        <v>4</v>
      </c>
      <c r="H12186" s="3">
        <v>45479</v>
      </c>
      <c r="I12186" s="3">
        <v>45482</v>
      </c>
      <c r="J12186" s="2" t="s">
        <v>21</v>
      </c>
      <c r="K12186" s="2" t="s">
        <v>22</v>
      </c>
      <c r="L12186" s="2">
        <v>1102.6300000000001</v>
      </c>
      <c r="M12186" s="2" t="s">
        <v>28</v>
      </c>
      <c r="N12186" s="11">
        <f>L12186/E12186*100</f>
        <v>24.809423094230947</v>
      </c>
      <c r="O12186" s="12" t="str">
        <f>IF(N12186&lt;10,"Low",IF(N12186&lt;20,"Med","High"))</f>
        <v>High</v>
      </c>
      <c r="P12186" s="12">
        <f>sales*discount</f>
        <v>622.21600000000001</v>
      </c>
      <c r="Q12186" s="12">
        <f>sales-Discount_Values</f>
        <v>3822.1839999999997</v>
      </c>
      <c r="R12186" s="12">
        <f>DATEDIF(order_date,delivery_date,"D")</f>
        <v>3</v>
      </c>
      <c r="S12186" s="12"/>
    </row>
    <row r="12187" spans="1:19" ht="14.25" customHeight="1" x14ac:dyDescent="0.35">
      <c r="A12187" s="2" t="s">
        <v>4649</v>
      </c>
      <c r="B12187" s="2">
        <v>104616</v>
      </c>
      <c r="C12187" s="2" t="s">
        <v>19</v>
      </c>
      <c r="D12187" s="2" t="s">
        <v>33</v>
      </c>
      <c r="E12187" s="2">
        <v>4065.99</v>
      </c>
      <c r="F12187" s="2">
        <v>0.16</v>
      </c>
      <c r="G12187" s="2">
        <v>6</v>
      </c>
      <c r="H12187" s="3">
        <v>44963</v>
      </c>
      <c r="I12187" s="3">
        <v>44965</v>
      </c>
      <c r="J12187" s="2" t="s">
        <v>21</v>
      </c>
      <c r="K12187" s="2" t="s">
        <v>16</v>
      </c>
      <c r="L12187" s="2">
        <v>1008.81</v>
      </c>
      <c r="M12187" s="2" t="s">
        <v>23</v>
      </c>
      <c r="N12187" s="11">
        <f>L12187/E12187*100</f>
        <v>24.810931655021289</v>
      </c>
      <c r="O12187" s="12" t="str">
        <f>IF(N12187&lt;10,"Low",IF(N12187&lt;20,"Med","High"))</f>
        <v>High</v>
      </c>
      <c r="P12187" s="12">
        <f>sales*discount</f>
        <v>650.55840000000001</v>
      </c>
      <c r="Q12187" s="12">
        <f>sales-Discount_Values</f>
        <v>3415.4315999999999</v>
      </c>
      <c r="R12187" s="12">
        <f>DATEDIF(order_date,delivery_date,"D")</f>
        <v>2</v>
      </c>
      <c r="S12187" s="12"/>
    </row>
    <row r="12188" spans="1:19" ht="14.25" customHeight="1" x14ac:dyDescent="0.35">
      <c r="A12188" s="2" t="s">
        <v>14747</v>
      </c>
      <c r="B12188" s="2">
        <v>114714</v>
      </c>
      <c r="C12188" s="2" t="s">
        <v>25</v>
      </c>
      <c r="D12188" s="2" t="s">
        <v>26</v>
      </c>
      <c r="E12188" s="2">
        <v>4209.68</v>
      </c>
      <c r="F12188" s="2">
        <v>0.05</v>
      </c>
      <c r="G12188" s="2">
        <v>3</v>
      </c>
      <c r="H12188" s="3">
        <v>45322</v>
      </c>
      <c r="I12188" s="3">
        <v>45324</v>
      </c>
      <c r="J12188" s="2" t="s">
        <v>31</v>
      </c>
      <c r="K12188" s="2" t="s">
        <v>22</v>
      </c>
      <c r="L12188" s="2">
        <v>1044.49</v>
      </c>
      <c r="M12188" s="2" t="s">
        <v>39</v>
      </c>
      <c r="N12188" s="11">
        <f>L12188/E12188*100</f>
        <v>24.811624636551947</v>
      </c>
      <c r="O12188" s="12" t="str">
        <f>IF(N12188&lt;10,"Low",IF(N12188&lt;20,"Med","High"))</f>
        <v>High</v>
      </c>
      <c r="P12188" s="12">
        <f>sales*discount</f>
        <v>210.48400000000004</v>
      </c>
      <c r="Q12188" s="12">
        <f>sales-Discount_Values</f>
        <v>3999.1960000000004</v>
      </c>
      <c r="R12188" s="12">
        <f>DATEDIF(order_date,delivery_date,"D")</f>
        <v>2</v>
      </c>
      <c r="S12188" s="12"/>
    </row>
    <row r="12189" spans="1:19" ht="14.25" customHeight="1" x14ac:dyDescent="0.35">
      <c r="A12189" s="2" t="s">
        <v>10816</v>
      </c>
      <c r="B12189" s="2">
        <v>110783</v>
      </c>
      <c r="C12189" s="2" t="s">
        <v>41</v>
      </c>
      <c r="D12189" s="2" t="s">
        <v>14</v>
      </c>
      <c r="E12189" s="2">
        <v>2801.69</v>
      </c>
      <c r="F12189" s="2">
        <v>0.13</v>
      </c>
      <c r="G12189" s="2">
        <v>6</v>
      </c>
      <c r="H12189" s="3">
        <v>45003</v>
      </c>
      <c r="I12189" s="3">
        <v>45005</v>
      </c>
      <c r="J12189" s="2" t="s">
        <v>15</v>
      </c>
      <c r="K12189" s="2" t="s">
        <v>27</v>
      </c>
      <c r="L12189" s="2">
        <v>695.21</v>
      </c>
      <c r="M12189" s="2" t="s">
        <v>28</v>
      </c>
      <c r="N12189" s="11">
        <f>L12189/E12189*100</f>
        <v>24.813951579225396</v>
      </c>
      <c r="O12189" s="12" t="str">
        <f>IF(N12189&lt;10,"Low",IF(N12189&lt;20,"Med","High"))</f>
        <v>High</v>
      </c>
      <c r="P12189" s="12">
        <f>sales*discount</f>
        <v>364.21970000000005</v>
      </c>
      <c r="Q12189" s="12">
        <f>sales-Discount_Values</f>
        <v>2437.4703</v>
      </c>
      <c r="R12189" s="12">
        <f>DATEDIF(order_date,delivery_date,"D")</f>
        <v>2</v>
      </c>
      <c r="S12189" s="12"/>
    </row>
    <row r="12190" spans="1:19" ht="14.25" customHeight="1" x14ac:dyDescent="0.35">
      <c r="A12190" s="2" t="s">
        <v>14074</v>
      </c>
      <c r="B12190" s="2">
        <v>114041</v>
      </c>
      <c r="C12190" s="2" t="s">
        <v>19</v>
      </c>
      <c r="D12190" s="2" t="s">
        <v>20</v>
      </c>
      <c r="E12190" s="2">
        <v>2767.22</v>
      </c>
      <c r="F12190" s="2">
        <v>0.45</v>
      </c>
      <c r="G12190" s="2">
        <v>6</v>
      </c>
      <c r="H12190" s="3">
        <v>45284</v>
      </c>
      <c r="I12190" s="3">
        <v>45287</v>
      </c>
      <c r="J12190" s="2" t="s">
        <v>21</v>
      </c>
      <c r="K12190" s="2" t="s">
        <v>16</v>
      </c>
      <c r="L12190" s="2">
        <v>686.71</v>
      </c>
      <c r="M12190" s="2" t="s">
        <v>34</v>
      </c>
      <c r="N12190" s="11">
        <f>L12190/E12190*100</f>
        <v>24.815880197454486</v>
      </c>
      <c r="O12190" s="12" t="str">
        <f>IF(N12190&lt;10,"Low",IF(N12190&lt;20,"Med","High"))</f>
        <v>High</v>
      </c>
      <c r="P12190" s="12">
        <f>sales*discount</f>
        <v>1245.249</v>
      </c>
      <c r="Q12190" s="12">
        <f>sales-Discount_Values</f>
        <v>1521.9709999999998</v>
      </c>
      <c r="R12190" s="12">
        <f>DATEDIF(order_date,delivery_date,"D")</f>
        <v>3</v>
      </c>
      <c r="S12190" s="12"/>
    </row>
    <row r="12191" spans="1:19" ht="14.25" customHeight="1" x14ac:dyDescent="0.35">
      <c r="A12191" s="2" t="s">
        <v>14868</v>
      </c>
      <c r="B12191" s="2">
        <v>114835</v>
      </c>
      <c r="C12191" s="2" t="s">
        <v>25</v>
      </c>
      <c r="D12191" s="2" t="s">
        <v>36</v>
      </c>
      <c r="E12191" s="2">
        <v>3739.67</v>
      </c>
      <c r="F12191" s="2">
        <v>0.03</v>
      </c>
      <c r="G12191" s="2">
        <v>9</v>
      </c>
      <c r="H12191" s="3">
        <v>45322</v>
      </c>
      <c r="I12191" s="3">
        <v>45326</v>
      </c>
      <c r="J12191" s="2" t="s">
        <v>15</v>
      </c>
      <c r="K12191" s="2" t="s">
        <v>22</v>
      </c>
      <c r="L12191" s="2">
        <v>928.09</v>
      </c>
      <c r="M12191" s="2" t="s">
        <v>34</v>
      </c>
      <c r="N12191" s="11">
        <f>L12191/E12191*100</f>
        <v>24.817430414983139</v>
      </c>
      <c r="O12191" s="12" t="str">
        <f>IF(N12191&lt;10,"Low",IF(N12191&lt;20,"Med","High"))</f>
        <v>High</v>
      </c>
      <c r="P12191" s="12">
        <f>sales*discount</f>
        <v>112.1901</v>
      </c>
      <c r="Q12191" s="12">
        <f>sales-Discount_Values</f>
        <v>3627.4799000000003</v>
      </c>
      <c r="R12191" s="12">
        <f>DATEDIF(order_date,delivery_date,"D")</f>
        <v>4</v>
      </c>
      <c r="S12191" s="12"/>
    </row>
    <row r="12192" spans="1:19" ht="14.25" customHeight="1" x14ac:dyDescent="0.35">
      <c r="A12192" s="2" t="s">
        <v>11874</v>
      </c>
      <c r="B12192" s="2">
        <v>111841</v>
      </c>
      <c r="C12192" s="2" t="s">
        <v>41</v>
      </c>
      <c r="D12192" s="2" t="s">
        <v>14</v>
      </c>
      <c r="E12192" s="2">
        <v>209.05</v>
      </c>
      <c r="F12192" s="2">
        <v>0.38</v>
      </c>
      <c r="G12192" s="2">
        <v>6</v>
      </c>
      <c r="H12192" s="3">
        <v>45257</v>
      </c>
      <c r="I12192" s="3">
        <v>45260</v>
      </c>
      <c r="J12192" s="2" t="s">
        <v>21</v>
      </c>
      <c r="K12192" s="2" t="s">
        <v>27</v>
      </c>
      <c r="L12192" s="2">
        <v>51.89</v>
      </c>
      <c r="M12192" s="2" t="s">
        <v>17</v>
      </c>
      <c r="N12192" s="11">
        <f>L12192/E12192*100</f>
        <v>24.821812963405883</v>
      </c>
      <c r="O12192" s="12" t="str">
        <f>IF(N12192&lt;10,"Low",IF(N12192&lt;20,"Med","High"))</f>
        <v>High</v>
      </c>
      <c r="P12192" s="12">
        <f>sales*discount</f>
        <v>79.439000000000007</v>
      </c>
      <c r="Q12192" s="12">
        <f>sales-Discount_Values</f>
        <v>129.61099999999999</v>
      </c>
      <c r="R12192" s="12">
        <f>DATEDIF(order_date,delivery_date,"D")</f>
        <v>3</v>
      </c>
      <c r="S12192" s="12"/>
    </row>
    <row r="12193" spans="1:19" ht="14.25" customHeight="1" x14ac:dyDescent="0.35">
      <c r="A12193" s="2" t="s">
        <v>2321</v>
      </c>
      <c r="B12193" s="2">
        <v>102288</v>
      </c>
      <c r="C12193" s="2" t="s">
        <v>25</v>
      </c>
      <c r="D12193" s="2" t="s">
        <v>33</v>
      </c>
      <c r="E12193" s="2">
        <v>1489.38</v>
      </c>
      <c r="F12193" s="2">
        <v>0.49</v>
      </c>
      <c r="G12193" s="2">
        <v>6</v>
      </c>
      <c r="H12193" s="3">
        <v>45631</v>
      </c>
      <c r="I12193" s="3">
        <v>45632</v>
      </c>
      <c r="J12193" s="2" t="s">
        <v>21</v>
      </c>
      <c r="K12193" s="2" t="s">
        <v>16</v>
      </c>
      <c r="L12193" s="2">
        <v>369.72</v>
      </c>
      <c r="M12193" s="2" t="s">
        <v>28</v>
      </c>
      <c r="N12193" s="11">
        <f>L12193/E12193*100</f>
        <v>24.823752165330539</v>
      </c>
      <c r="O12193" s="12" t="str">
        <f>IF(N12193&lt;10,"Low",IF(N12193&lt;20,"Med","High"))</f>
        <v>High</v>
      </c>
      <c r="P12193" s="12">
        <f>sales*discount</f>
        <v>729.7962</v>
      </c>
      <c r="Q12193" s="12">
        <f>sales-Discount_Values</f>
        <v>759.58380000000011</v>
      </c>
      <c r="R12193" s="12">
        <f>DATEDIF(order_date,delivery_date,"D")</f>
        <v>1</v>
      </c>
      <c r="S12193" s="12"/>
    </row>
    <row r="12194" spans="1:19" ht="14.25" customHeight="1" x14ac:dyDescent="0.35">
      <c r="A12194" s="2" t="s">
        <v>13738</v>
      </c>
      <c r="B12194" s="2">
        <v>113705</v>
      </c>
      <c r="C12194" s="2" t="s">
        <v>13</v>
      </c>
      <c r="D12194" s="2" t="s">
        <v>33</v>
      </c>
      <c r="E12194" s="2">
        <v>1608.85</v>
      </c>
      <c r="F12194" s="2">
        <v>0.37</v>
      </c>
      <c r="G12194" s="2">
        <v>2</v>
      </c>
      <c r="H12194" s="3">
        <v>45158</v>
      </c>
      <c r="I12194" s="3">
        <v>45164</v>
      </c>
      <c r="J12194" s="2" t="s">
        <v>31</v>
      </c>
      <c r="K12194" s="2" t="s">
        <v>27</v>
      </c>
      <c r="L12194" s="2">
        <v>399.38</v>
      </c>
      <c r="M12194" s="2" t="s">
        <v>23</v>
      </c>
      <c r="N12194" s="11">
        <f>L12194/E12194*100</f>
        <v>24.823942567672564</v>
      </c>
      <c r="O12194" s="12" t="str">
        <f>IF(N12194&lt;10,"Low",IF(N12194&lt;20,"Med","High"))</f>
        <v>High</v>
      </c>
      <c r="P12194" s="12">
        <f>sales*discount</f>
        <v>595.27449999999999</v>
      </c>
      <c r="Q12194" s="12">
        <f>sales-Discount_Values</f>
        <v>1013.5754999999999</v>
      </c>
      <c r="R12194" s="12">
        <f>DATEDIF(order_date,delivery_date,"D")</f>
        <v>6</v>
      </c>
      <c r="S12194" s="12"/>
    </row>
    <row r="12195" spans="1:19" ht="14.25" customHeight="1" x14ac:dyDescent="0.35">
      <c r="A12195" s="2" t="s">
        <v>2165</v>
      </c>
      <c r="B12195" s="2">
        <v>102132</v>
      </c>
      <c r="C12195" s="2" t="s">
        <v>41</v>
      </c>
      <c r="D12195" s="2" t="s">
        <v>33</v>
      </c>
      <c r="E12195" s="2">
        <v>1468.35</v>
      </c>
      <c r="F12195" s="2">
        <v>0.45</v>
      </c>
      <c r="G12195" s="2">
        <v>1</v>
      </c>
      <c r="H12195" s="3">
        <v>45194</v>
      </c>
      <c r="I12195" s="3">
        <v>45196</v>
      </c>
      <c r="J12195" s="2" t="s">
        <v>31</v>
      </c>
      <c r="K12195" s="2" t="s">
        <v>16</v>
      </c>
      <c r="L12195" s="2">
        <v>364.56</v>
      </c>
      <c r="M12195" s="2" t="s">
        <v>28</v>
      </c>
      <c r="N12195" s="11">
        <f>L12195/E12195*100</f>
        <v>24.827868015119012</v>
      </c>
      <c r="O12195" s="12" t="str">
        <f>IF(N12195&lt;10,"Low",IF(N12195&lt;20,"Med","High"))</f>
        <v>High</v>
      </c>
      <c r="P12195" s="12">
        <f>sales*discount</f>
        <v>660.75749999999994</v>
      </c>
      <c r="Q12195" s="12">
        <f>sales-Discount_Values</f>
        <v>807.59249999999997</v>
      </c>
      <c r="R12195" s="12">
        <f>DATEDIF(order_date,delivery_date,"D")</f>
        <v>2</v>
      </c>
      <c r="S12195" s="12"/>
    </row>
    <row r="12196" spans="1:19" ht="14.25" customHeight="1" x14ac:dyDescent="0.35">
      <c r="A12196" s="2" t="s">
        <v>7042</v>
      </c>
      <c r="B12196" s="2">
        <v>107009</v>
      </c>
      <c r="C12196" s="2" t="s">
        <v>25</v>
      </c>
      <c r="D12196" s="2" t="s">
        <v>20</v>
      </c>
      <c r="E12196" s="2">
        <v>3400.42</v>
      </c>
      <c r="F12196" s="2">
        <v>0.04</v>
      </c>
      <c r="G12196" s="2">
        <v>5</v>
      </c>
      <c r="H12196" s="3">
        <v>45413</v>
      </c>
      <c r="I12196" s="3">
        <v>45415</v>
      </c>
      <c r="J12196" s="2" t="s">
        <v>15</v>
      </c>
      <c r="K12196" s="2" t="s">
        <v>27</v>
      </c>
      <c r="L12196" s="2">
        <v>844.33</v>
      </c>
      <c r="M12196" s="2" t="s">
        <v>48</v>
      </c>
      <c r="N12196" s="11">
        <f>L12196/E12196*100</f>
        <v>24.830168038065885</v>
      </c>
      <c r="O12196" s="12" t="str">
        <f>IF(N12196&lt;10,"Low",IF(N12196&lt;20,"Med","High"))</f>
        <v>High</v>
      </c>
      <c r="P12196" s="12">
        <f>sales*discount</f>
        <v>136.01680000000002</v>
      </c>
      <c r="Q12196" s="12">
        <f>sales-Discount_Values</f>
        <v>3264.4032000000002</v>
      </c>
      <c r="R12196" s="12">
        <f>DATEDIF(order_date,delivery_date,"D")</f>
        <v>2</v>
      </c>
      <c r="S12196" s="12"/>
    </row>
    <row r="12197" spans="1:19" ht="14.25" customHeight="1" x14ac:dyDescent="0.35">
      <c r="A12197" s="2" t="s">
        <v>2496</v>
      </c>
      <c r="B12197" s="2">
        <v>102463</v>
      </c>
      <c r="C12197" s="2" t="s">
        <v>41</v>
      </c>
      <c r="D12197" s="2" t="s">
        <v>36</v>
      </c>
      <c r="E12197" s="2">
        <v>3560.01</v>
      </c>
      <c r="F12197" s="2">
        <v>0.14000000000000001</v>
      </c>
      <c r="G12197" s="2">
        <v>3</v>
      </c>
      <c r="H12197" s="3">
        <v>45353</v>
      </c>
      <c r="I12197" s="3">
        <v>45355</v>
      </c>
      <c r="J12197" s="2" t="s">
        <v>15</v>
      </c>
      <c r="K12197" s="2" t="s">
        <v>22</v>
      </c>
      <c r="L12197" s="2">
        <v>884.02</v>
      </c>
      <c r="M12197" s="2" t="s">
        <v>23</v>
      </c>
      <c r="N12197" s="11">
        <f>L12197/E12197*100</f>
        <v>24.831952719233932</v>
      </c>
      <c r="O12197" s="12" t="str">
        <f>IF(N12197&lt;10,"Low",IF(N12197&lt;20,"Med","High"))</f>
        <v>High</v>
      </c>
      <c r="P12197" s="12">
        <f>sales*discount</f>
        <v>498.40140000000008</v>
      </c>
      <c r="Q12197" s="12">
        <f>sales-Discount_Values</f>
        <v>3061.6086</v>
      </c>
      <c r="R12197" s="12">
        <f>DATEDIF(order_date,delivery_date,"D")</f>
        <v>2</v>
      </c>
      <c r="S12197" s="12"/>
    </row>
    <row r="12198" spans="1:19" ht="14.25" customHeight="1" x14ac:dyDescent="0.35">
      <c r="A12198" s="2" t="s">
        <v>8516</v>
      </c>
      <c r="B12198" s="2">
        <v>108483</v>
      </c>
      <c r="C12198" s="2" t="s">
        <v>19</v>
      </c>
      <c r="D12198" s="2" t="s">
        <v>36</v>
      </c>
      <c r="E12198" s="2">
        <v>1110.8599999999999</v>
      </c>
      <c r="F12198" s="2">
        <v>0.17</v>
      </c>
      <c r="G12198" s="2">
        <v>3</v>
      </c>
      <c r="H12198" s="3">
        <v>45462</v>
      </c>
      <c r="I12198" s="3">
        <v>45463</v>
      </c>
      <c r="J12198" s="2" t="s">
        <v>15</v>
      </c>
      <c r="K12198" s="2" t="s">
        <v>22</v>
      </c>
      <c r="L12198" s="2">
        <v>275.87</v>
      </c>
      <c r="M12198" s="2" t="s">
        <v>48</v>
      </c>
      <c r="N12198" s="11">
        <f>L12198/E12198*100</f>
        <v>24.833912464216915</v>
      </c>
      <c r="O12198" s="12" t="str">
        <f>IF(N12198&lt;10,"Low",IF(N12198&lt;20,"Med","High"))</f>
        <v>High</v>
      </c>
      <c r="P12198" s="12">
        <f>sales*discount</f>
        <v>188.84620000000001</v>
      </c>
      <c r="Q12198" s="12">
        <f>sales-Discount_Values</f>
        <v>922.01379999999995</v>
      </c>
      <c r="R12198" s="12">
        <f>DATEDIF(order_date,delivery_date,"D")</f>
        <v>1</v>
      </c>
      <c r="S12198" s="12"/>
    </row>
    <row r="12199" spans="1:19" ht="14.25" customHeight="1" x14ac:dyDescent="0.35">
      <c r="A12199" s="2" t="s">
        <v>5725</v>
      </c>
      <c r="B12199" s="2">
        <v>105692</v>
      </c>
      <c r="C12199" s="2" t="s">
        <v>41</v>
      </c>
      <c r="D12199" s="2" t="s">
        <v>33</v>
      </c>
      <c r="E12199" s="2">
        <v>2708.66</v>
      </c>
      <c r="F12199" s="2">
        <v>0.27</v>
      </c>
      <c r="G12199" s="2">
        <v>8</v>
      </c>
      <c r="H12199" s="3">
        <v>45352</v>
      </c>
      <c r="I12199" s="3">
        <v>45354</v>
      </c>
      <c r="J12199" s="2" t="s">
        <v>15</v>
      </c>
      <c r="K12199" s="2" t="s">
        <v>27</v>
      </c>
      <c r="L12199" s="2">
        <v>672.68</v>
      </c>
      <c r="M12199" s="2" t="s">
        <v>28</v>
      </c>
      <c r="N12199" s="11">
        <f>L12199/E12199*100</f>
        <v>24.834419971498821</v>
      </c>
      <c r="O12199" s="12" t="str">
        <f>IF(N12199&lt;10,"Low",IF(N12199&lt;20,"Med","High"))</f>
        <v>High</v>
      </c>
      <c r="P12199" s="12">
        <f>sales*discount</f>
        <v>731.33820000000003</v>
      </c>
      <c r="Q12199" s="12">
        <f>sales-Discount_Values</f>
        <v>1977.3217999999997</v>
      </c>
      <c r="R12199" s="12">
        <f>DATEDIF(order_date,delivery_date,"D")</f>
        <v>2</v>
      </c>
      <c r="S12199" s="12"/>
    </row>
    <row r="12200" spans="1:19" ht="14.25" customHeight="1" x14ac:dyDescent="0.35">
      <c r="A12200" s="2" t="s">
        <v>6025</v>
      </c>
      <c r="B12200" s="2">
        <v>105992</v>
      </c>
      <c r="C12200" s="2" t="s">
        <v>19</v>
      </c>
      <c r="D12200" s="2" t="s">
        <v>33</v>
      </c>
      <c r="E12200" s="2">
        <v>1773.69</v>
      </c>
      <c r="F12200" s="2">
        <v>0.02</v>
      </c>
      <c r="G12200" s="2">
        <v>7</v>
      </c>
      <c r="H12200" s="3">
        <v>45612</v>
      </c>
      <c r="I12200" s="3">
        <v>45614</v>
      </c>
      <c r="J12200" s="2" t="s">
        <v>31</v>
      </c>
      <c r="K12200" s="2" t="s">
        <v>27</v>
      </c>
      <c r="L12200" s="2">
        <v>440.49</v>
      </c>
      <c r="M12200" s="2" t="s">
        <v>39</v>
      </c>
      <c r="N12200" s="11">
        <f>L12200/E12200*100</f>
        <v>24.834666711770375</v>
      </c>
      <c r="O12200" s="12" t="str">
        <f>IF(N12200&lt;10,"Low",IF(N12200&lt;20,"Med","High"))</f>
        <v>High</v>
      </c>
      <c r="P12200" s="12">
        <f>sales*discount</f>
        <v>35.473800000000004</v>
      </c>
      <c r="Q12200" s="12">
        <f>sales-Discount_Values</f>
        <v>1738.2162000000001</v>
      </c>
      <c r="R12200" s="12">
        <f>DATEDIF(order_date,delivery_date,"D")</f>
        <v>2</v>
      </c>
      <c r="S12200" s="12"/>
    </row>
    <row r="12201" spans="1:19" ht="14.25" customHeight="1" x14ac:dyDescent="0.35">
      <c r="A12201" s="2" t="s">
        <v>9126</v>
      </c>
      <c r="B12201" s="2">
        <v>109093</v>
      </c>
      <c r="C12201" s="2" t="s">
        <v>19</v>
      </c>
      <c r="D12201" s="2" t="s">
        <v>26</v>
      </c>
      <c r="E12201" s="2">
        <v>4457.2</v>
      </c>
      <c r="F12201" s="2">
        <v>0.04</v>
      </c>
      <c r="G12201" s="2">
        <v>5</v>
      </c>
      <c r="H12201" s="3">
        <v>45238</v>
      </c>
      <c r="I12201" s="3">
        <v>45241</v>
      </c>
      <c r="J12201" s="2" t="s">
        <v>31</v>
      </c>
      <c r="K12201" s="2" t="s">
        <v>16</v>
      </c>
      <c r="L12201" s="2">
        <v>1106.96</v>
      </c>
      <c r="M12201" s="2" t="s">
        <v>28</v>
      </c>
      <c r="N12201" s="11">
        <f>L12201/E12201*100</f>
        <v>24.835322624068922</v>
      </c>
      <c r="O12201" s="12" t="str">
        <f>IF(N12201&lt;10,"Low",IF(N12201&lt;20,"Med","High"))</f>
        <v>High</v>
      </c>
      <c r="P12201" s="12">
        <f>sales*discount</f>
        <v>178.28799999999998</v>
      </c>
      <c r="Q12201" s="12">
        <f>sales-Discount_Values</f>
        <v>4278.9120000000003</v>
      </c>
      <c r="R12201" s="12">
        <f>DATEDIF(order_date,delivery_date,"D")</f>
        <v>3</v>
      </c>
      <c r="S12201" s="12"/>
    </row>
    <row r="12202" spans="1:19" ht="14.25" customHeight="1" x14ac:dyDescent="0.35">
      <c r="A12202" s="2" t="s">
        <v>9747</v>
      </c>
      <c r="B12202" s="2">
        <v>109714</v>
      </c>
      <c r="C12202" s="2" t="s">
        <v>25</v>
      </c>
      <c r="D12202" s="2" t="s">
        <v>33</v>
      </c>
      <c r="E12202" s="2">
        <v>1602.12</v>
      </c>
      <c r="F12202" s="2">
        <v>7.0000000000000007E-2</v>
      </c>
      <c r="G12202" s="2">
        <v>3</v>
      </c>
      <c r="H12202" s="3">
        <v>45449</v>
      </c>
      <c r="I12202" s="3">
        <v>45456</v>
      </c>
      <c r="J12202" s="2" t="s">
        <v>31</v>
      </c>
      <c r="K12202" s="2" t="s">
        <v>22</v>
      </c>
      <c r="L12202" s="2">
        <v>398.02</v>
      </c>
      <c r="M12202" s="2" t="s">
        <v>34</v>
      </c>
      <c r="N12202" s="11">
        <f>L12202/E12202*100</f>
        <v>24.843332584325768</v>
      </c>
      <c r="O12202" s="12" t="str">
        <f>IF(N12202&lt;10,"Low",IF(N12202&lt;20,"Med","High"))</f>
        <v>High</v>
      </c>
      <c r="P12202" s="12">
        <f>sales*discount</f>
        <v>112.14840000000001</v>
      </c>
      <c r="Q12202" s="12">
        <f>sales-Discount_Values</f>
        <v>1489.9715999999999</v>
      </c>
      <c r="R12202" s="12">
        <f>DATEDIF(order_date,delivery_date,"D")</f>
        <v>7</v>
      </c>
      <c r="S12202" s="12"/>
    </row>
    <row r="12203" spans="1:19" ht="14.25" customHeight="1" x14ac:dyDescent="0.35">
      <c r="A12203" s="2" t="s">
        <v>3178</v>
      </c>
      <c r="B12203" s="2">
        <v>103145</v>
      </c>
      <c r="C12203" s="2" t="s">
        <v>19</v>
      </c>
      <c r="D12203" s="2" t="s">
        <v>20</v>
      </c>
      <c r="E12203" s="2">
        <v>3580.38</v>
      </c>
      <c r="F12203" s="2">
        <v>0.49</v>
      </c>
      <c r="G12203" s="2">
        <v>3</v>
      </c>
      <c r="H12203" s="3">
        <v>45331</v>
      </c>
      <c r="I12203" s="3">
        <v>45337</v>
      </c>
      <c r="J12203" s="2" t="s">
        <v>15</v>
      </c>
      <c r="K12203" s="2" t="s">
        <v>27</v>
      </c>
      <c r="L12203" s="2">
        <v>889.49</v>
      </c>
      <c r="M12203" s="2" t="s">
        <v>17</v>
      </c>
      <c r="N12203" s="11">
        <f>L12203/E12203*100</f>
        <v>24.843452370977381</v>
      </c>
      <c r="O12203" s="12" t="str">
        <f>IF(N12203&lt;10,"Low",IF(N12203&lt;20,"Med","High"))</f>
        <v>High</v>
      </c>
      <c r="P12203" s="12">
        <f>sales*discount</f>
        <v>1754.3861999999999</v>
      </c>
      <c r="Q12203" s="12">
        <f>sales-Discount_Values</f>
        <v>1825.9938000000002</v>
      </c>
      <c r="R12203" s="12">
        <f>DATEDIF(order_date,delivery_date,"D")</f>
        <v>6</v>
      </c>
      <c r="S12203" s="12"/>
    </row>
    <row r="12204" spans="1:19" ht="14.25" customHeight="1" x14ac:dyDescent="0.35">
      <c r="A12204" s="2" t="s">
        <v>13632</v>
      </c>
      <c r="B12204" s="2">
        <v>113599</v>
      </c>
      <c r="C12204" s="2" t="s">
        <v>41</v>
      </c>
      <c r="D12204" s="2" t="s">
        <v>14</v>
      </c>
      <c r="E12204" s="2">
        <v>1937.16</v>
      </c>
      <c r="F12204" s="2">
        <v>0.18</v>
      </c>
      <c r="G12204" s="2">
        <v>1</v>
      </c>
      <c r="H12204" s="3">
        <v>45290</v>
      </c>
      <c r="I12204" s="3">
        <v>45291</v>
      </c>
      <c r="J12204" s="2" t="s">
        <v>21</v>
      </c>
      <c r="K12204" s="2" t="s">
        <v>16</v>
      </c>
      <c r="L12204" s="2">
        <v>481.27</v>
      </c>
      <c r="M12204" s="2" t="s">
        <v>23</v>
      </c>
      <c r="N12204" s="11">
        <f>L12204/E12204*100</f>
        <v>24.844101674616446</v>
      </c>
      <c r="O12204" s="12" t="str">
        <f>IF(N12204&lt;10,"Low",IF(N12204&lt;20,"Med","High"))</f>
        <v>High</v>
      </c>
      <c r="P12204" s="12">
        <f>sales*discount</f>
        <v>348.68880000000001</v>
      </c>
      <c r="Q12204" s="12">
        <f>sales-Discount_Values</f>
        <v>1588.4712</v>
      </c>
      <c r="R12204" s="12">
        <f>DATEDIF(order_date,delivery_date,"D")</f>
        <v>1</v>
      </c>
      <c r="S12204" s="12"/>
    </row>
    <row r="12205" spans="1:19" ht="14.25" customHeight="1" x14ac:dyDescent="0.35">
      <c r="A12205" s="2" t="s">
        <v>3891</v>
      </c>
      <c r="B12205" s="2">
        <v>103858</v>
      </c>
      <c r="C12205" s="2" t="s">
        <v>19</v>
      </c>
      <c r="D12205" s="2" t="s">
        <v>14</v>
      </c>
      <c r="E12205" s="2">
        <v>4222.6000000000004</v>
      </c>
      <c r="F12205" s="2">
        <v>0.49</v>
      </c>
      <c r="G12205" s="2">
        <v>4</v>
      </c>
      <c r="H12205" s="3">
        <v>45510</v>
      </c>
      <c r="I12205" s="3">
        <v>45517</v>
      </c>
      <c r="J12205" s="2" t="s">
        <v>21</v>
      </c>
      <c r="K12205" s="2" t="s">
        <v>22</v>
      </c>
      <c r="L12205" s="2">
        <v>1049.1300000000001</v>
      </c>
      <c r="M12205" s="2" t="s">
        <v>17</v>
      </c>
      <c r="N12205" s="11">
        <f>L12205/E12205*100</f>
        <v>24.845592762752808</v>
      </c>
      <c r="O12205" s="12" t="str">
        <f>IF(N12205&lt;10,"Low",IF(N12205&lt;20,"Med","High"))</f>
        <v>High</v>
      </c>
      <c r="P12205" s="12">
        <f>sales*discount</f>
        <v>2069.0740000000001</v>
      </c>
      <c r="Q12205" s="12">
        <f>sales-Discount_Values</f>
        <v>2153.5260000000003</v>
      </c>
      <c r="R12205" s="12">
        <f>DATEDIF(order_date,delivery_date,"D")</f>
        <v>7</v>
      </c>
      <c r="S12205" s="12"/>
    </row>
    <row r="12206" spans="1:19" ht="14.25" customHeight="1" x14ac:dyDescent="0.35">
      <c r="A12206" s="2" t="s">
        <v>208</v>
      </c>
      <c r="B12206" s="2">
        <v>100175</v>
      </c>
      <c r="C12206" s="2" t="s">
        <v>41</v>
      </c>
      <c r="D12206" s="2" t="s">
        <v>20</v>
      </c>
      <c r="E12206" s="2">
        <v>2703.93</v>
      </c>
      <c r="F12206" s="2">
        <v>0.48</v>
      </c>
      <c r="G12206" s="2">
        <v>5</v>
      </c>
      <c r="H12206" s="3">
        <v>45292</v>
      </c>
      <c r="I12206" s="3">
        <v>45297</v>
      </c>
      <c r="J12206" s="2" t="s">
        <v>21</v>
      </c>
      <c r="K12206" s="2" t="s">
        <v>16</v>
      </c>
      <c r="L12206" s="2">
        <v>671.84</v>
      </c>
      <c r="M12206" s="2" t="s">
        <v>17</v>
      </c>
      <c r="N12206" s="11">
        <f>L12206/E12206*100</f>
        <v>24.846797069450766</v>
      </c>
      <c r="O12206" s="12" t="str">
        <f>IF(N12206&lt;10,"Low",IF(N12206&lt;20,"Med","High"))</f>
        <v>High</v>
      </c>
      <c r="P12206" s="12">
        <f>sales*discount</f>
        <v>1297.8863999999999</v>
      </c>
      <c r="Q12206" s="12">
        <f>sales-Discount_Values</f>
        <v>1406.0436</v>
      </c>
      <c r="R12206" s="12">
        <f>DATEDIF(order_date,delivery_date,"D")</f>
        <v>5</v>
      </c>
      <c r="S12206" s="12"/>
    </row>
    <row r="12207" spans="1:19" ht="14.25" customHeight="1" x14ac:dyDescent="0.35">
      <c r="A12207" s="2" t="s">
        <v>14871</v>
      </c>
      <c r="B12207" s="2">
        <v>114838</v>
      </c>
      <c r="C12207" s="2" t="s">
        <v>41</v>
      </c>
      <c r="D12207" s="2" t="s">
        <v>26</v>
      </c>
      <c r="E12207" s="2">
        <v>2523.54</v>
      </c>
      <c r="F12207" s="2">
        <v>0.37</v>
      </c>
      <c r="G12207" s="2">
        <v>7</v>
      </c>
      <c r="H12207" s="3">
        <v>45128</v>
      </c>
      <c r="I12207" s="3">
        <v>45133</v>
      </c>
      <c r="J12207" s="2" t="s">
        <v>31</v>
      </c>
      <c r="K12207" s="2" t="s">
        <v>27</v>
      </c>
      <c r="L12207" s="2">
        <v>627.04999999999995</v>
      </c>
      <c r="M12207" s="2" t="s">
        <v>17</v>
      </c>
      <c r="N12207" s="11">
        <f>L12207/E12207*100</f>
        <v>24.848030940662717</v>
      </c>
      <c r="O12207" s="12" t="str">
        <f>IF(N12207&lt;10,"Low",IF(N12207&lt;20,"Med","High"))</f>
        <v>High</v>
      </c>
      <c r="P12207" s="12">
        <f>sales*discount</f>
        <v>933.70979999999997</v>
      </c>
      <c r="Q12207" s="12">
        <f>sales-Discount_Values</f>
        <v>1589.8301999999999</v>
      </c>
      <c r="R12207" s="12">
        <f>DATEDIF(order_date,delivery_date,"D")</f>
        <v>5</v>
      </c>
      <c r="S12207" s="12"/>
    </row>
    <row r="12208" spans="1:19" ht="14.25" customHeight="1" x14ac:dyDescent="0.35">
      <c r="A12208" s="2" t="s">
        <v>11657</v>
      </c>
      <c r="B12208" s="2">
        <v>111624</v>
      </c>
      <c r="C12208" s="2" t="s">
        <v>13</v>
      </c>
      <c r="D12208" s="2" t="s">
        <v>26</v>
      </c>
      <c r="E12208" s="2">
        <v>3763.79</v>
      </c>
      <c r="F12208" s="2">
        <v>0.03</v>
      </c>
      <c r="G12208" s="2">
        <v>2</v>
      </c>
      <c r="H12208" s="3">
        <v>45233</v>
      </c>
      <c r="I12208" s="3">
        <v>45235</v>
      </c>
      <c r="J12208" s="2" t="s">
        <v>21</v>
      </c>
      <c r="K12208" s="2" t="s">
        <v>16</v>
      </c>
      <c r="L12208" s="2">
        <v>935.36</v>
      </c>
      <c r="M12208" s="2" t="s">
        <v>23</v>
      </c>
      <c r="N12208" s="11">
        <f>L12208/E12208*100</f>
        <v>24.85154591515467</v>
      </c>
      <c r="O12208" s="12" t="str">
        <f>IF(N12208&lt;10,"Low",IF(N12208&lt;20,"Med","High"))</f>
        <v>High</v>
      </c>
      <c r="P12208" s="12">
        <f>sales*discount</f>
        <v>112.91369999999999</v>
      </c>
      <c r="Q12208" s="12">
        <f>sales-Discount_Values</f>
        <v>3650.8762999999999</v>
      </c>
      <c r="R12208" s="12">
        <f>DATEDIF(order_date,delivery_date,"D")</f>
        <v>2</v>
      </c>
      <c r="S12208" s="12"/>
    </row>
    <row r="12209" spans="1:19" ht="14.25" customHeight="1" x14ac:dyDescent="0.35">
      <c r="A12209" s="2" t="s">
        <v>683</v>
      </c>
      <c r="B12209" s="2">
        <v>100650</v>
      </c>
      <c r="C12209" s="2" t="s">
        <v>13</v>
      </c>
      <c r="D12209" s="2" t="s">
        <v>14</v>
      </c>
      <c r="E12209" s="2">
        <v>4786.3900000000003</v>
      </c>
      <c r="F12209" s="2">
        <v>0.28000000000000003</v>
      </c>
      <c r="G12209" s="2">
        <v>9</v>
      </c>
      <c r="H12209" s="3">
        <v>45044</v>
      </c>
      <c r="I12209" s="3">
        <v>45049</v>
      </c>
      <c r="J12209" s="2" t="s">
        <v>15</v>
      </c>
      <c r="K12209" s="2" t="s">
        <v>16</v>
      </c>
      <c r="L12209" s="2">
        <v>1189.5899999999999</v>
      </c>
      <c r="M12209" s="2" t="s">
        <v>17</v>
      </c>
      <c r="N12209" s="11">
        <f>L12209/E12209*100</f>
        <v>24.853595298335485</v>
      </c>
      <c r="O12209" s="12" t="str">
        <f>IF(N12209&lt;10,"Low",IF(N12209&lt;20,"Med","High"))</f>
        <v>High</v>
      </c>
      <c r="P12209" s="12">
        <f>sales*discount</f>
        <v>1340.1892000000003</v>
      </c>
      <c r="Q12209" s="12">
        <f>sales-Discount_Values</f>
        <v>3446.2008000000001</v>
      </c>
      <c r="R12209" s="12">
        <f>DATEDIF(order_date,delivery_date,"D")</f>
        <v>5</v>
      </c>
      <c r="S12209" s="12"/>
    </row>
    <row r="12210" spans="1:19" ht="14.25" customHeight="1" x14ac:dyDescent="0.35">
      <c r="A12210" s="2" t="s">
        <v>4858</v>
      </c>
      <c r="B12210" s="2">
        <v>104825</v>
      </c>
      <c r="C12210" s="2" t="s">
        <v>41</v>
      </c>
      <c r="D12210" s="2" t="s">
        <v>20</v>
      </c>
      <c r="E12210" s="2">
        <v>2011.98</v>
      </c>
      <c r="F12210" s="2">
        <v>0.13</v>
      </c>
      <c r="G12210" s="2">
        <v>8</v>
      </c>
      <c r="H12210" s="3">
        <v>45583</v>
      </c>
      <c r="I12210" s="3">
        <v>45588</v>
      </c>
      <c r="J12210" s="2" t="s">
        <v>21</v>
      </c>
      <c r="K12210" s="2" t="s">
        <v>16</v>
      </c>
      <c r="L12210" s="2">
        <v>500.08</v>
      </c>
      <c r="M12210" s="2" t="s">
        <v>39</v>
      </c>
      <c r="N12210" s="11">
        <f>L12210/E12210*100</f>
        <v>24.855117844113757</v>
      </c>
      <c r="O12210" s="12" t="str">
        <f>IF(N12210&lt;10,"Low",IF(N12210&lt;20,"Med","High"))</f>
        <v>High</v>
      </c>
      <c r="P12210" s="12">
        <f>sales*discount</f>
        <v>261.55740000000003</v>
      </c>
      <c r="Q12210" s="12">
        <f>sales-Discount_Values</f>
        <v>1750.4225999999999</v>
      </c>
      <c r="R12210" s="12">
        <f>DATEDIF(order_date,delivery_date,"D")</f>
        <v>5</v>
      </c>
      <c r="S12210" s="12"/>
    </row>
    <row r="12211" spans="1:19" ht="14.25" customHeight="1" x14ac:dyDescent="0.35">
      <c r="A12211" s="2" t="s">
        <v>317</v>
      </c>
      <c r="B12211" s="2">
        <v>100284</v>
      </c>
      <c r="C12211" s="2" t="s">
        <v>41</v>
      </c>
      <c r="D12211" s="2" t="s">
        <v>36</v>
      </c>
      <c r="E12211" s="2">
        <v>1460.15</v>
      </c>
      <c r="F12211" s="2">
        <v>0.21</v>
      </c>
      <c r="G12211" s="2">
        <v>3</v>
      </c>
      <c r="H12211" s="3">
        <v>45295</v>
      </c>
      <c r="I12211" s="3">
        <v>45302</v>
      </c>
      <c r="J12211" s="2" t="s">
        <v>31</v>
      </c>
      <c r="K12211" s="2" t="s">
        <v>22</v>
      </c>
      <c r="L12211" s="2">
        <v>362.96</v>
      </c>
      <c r="M12211" s="2" t="s">
        <v>48</v>
      </c>
      <c r="N12211" s="11">
        <f>L12211/E12211*100</f>
        <v>24.857720097250279</v>
      </c>
      <c r="O12211" s="12" t="str">
        <f>IF(N12211&lt;10,"Low",IF(N12211&lt;20,"Med","High"))</f>
        <v>High</v>
      </c>
      <c r="P12211" s="12">
        <f>sales*discount</f>
        <v>306.63150000000002</v>
      </c>
      <c r="Q12211" s="12">
        <f>sales-Discount_Values</f>
        <v>1153.5185000000001</v>
      </c>
      <c r="R12211" s="12">
        <f>DATEDIF(order_date,delivery_date,"D")</f>
        <v>7</v>
      </c>
      <c r="S12211" s="12"/>
    </row>
    <row r="12212" spans="1:19" ht="14.25" customHeight="1" x14ac:dyDescent="0.35">
      <c r="A12212" s="2" t="s">
        <v>6720</v>
      </c>
      <c r="B12212" s="2">
        <v>106687</v>
      </c>
      <c r="C12212" s="2" t="s">
        <v>19</v>
      </c>
      <c r="D12212" s="2" t="s">
        <v>26</v>
      </c>
      <c r="E12212" s="2">
        <v>4321.8500000000004</v>
      </c>
      <c r="F12212" s="2">
        <v>0.28999999999999998</v>
      </c>
      <c r="G12212" s="2">
        <v>2</v>
      </c>
      <c r="H12212" s="3">
        <v>45049</v>
      </c>
      <c r="I12212" s="3">
        <v>45056</v>
      </c>
      <c r="J12212" s="2" t="s">
        <v>15</v>
      </c>
      <c r="K12212" s="2" t="s">
        <v>16</v>
      </c>
      <c r="L12212" s="2">
        <v>1074.4000000000001</v>
      </c>
      <c r="M12212" s="2" t="s">
        <v>17</v>
      </c>
      <c r="N12212" s="11">
        <f>L12212/E12212*100</f>
        <v>24.859724423568611</v>
      </c>
      <c r="O12212" s="12" t="str">
        <f>IF(N12212&lt;10,"Low",IF(N12212&lt;20,"Med","High"))</f>
        <v>High</v>
      </c>
      <c r="P12212" s="12">
        <f>sales*discount</f>
        <v>1253.3365000000001</v>
      </c>
      <c r="Q12212" s="12">
        <f>sales-Discount_Values</f>
        <v>3068.5135</v>
      </c>
      <c r="R12212" s="12">
        <f>DATEDIF(order_date,delivery_date,"D")</f>
        <v>7</v>
      </c>
      <c r="S12212" s="12"/>
    </row>
    <row r="12213" spans="1:19" ht="14.25" customHeight="1" x14ac:dyDescent="0.35">
      <c r="A12213" s="2" t="s">
        <v>4130</v>
      </c>
      <c r="B12213" s="2">
        <v>104097</v>
      </c>
      <c r="C12213" s="2" t="s">
        <v>41</v>
      </c>
      <c r="D12213" s="2" t="s">
        <v>20</v>
      </c>
      <c r="E12213" s="2">
        <v>1446.17</v>
      </c>
      <c r="F12213" s="2">
        <v>0.21</v>
      </c>
      <c r="G12213" s="2">
        <v>7</v>
      </c>
      <c r="H12213" s="3">
        <v>45474</v>
      </c>
      <c r="I12213" s="3">
        <v>45479</v>
      </c>
      <c r="J12213" s="2" t="s">
        <v>15</v>
      </c>
      <c r="K12213" s="2" t="s">
        <v>27</v>
      </c>
      <c r="L12213" s="2">
        <v>359.54</v>
      </c>
      <c r="M12213" s="2" t="s">
        <v>28</v>
      </c>
      <c r="N12213" s="11">
        <f>L12213/E12213*100</f>
        <v>24.861530802049554</v>
      </c>
      <c r="O12213" s="12" t="str">
        <f>IF(N12213&lt;10,"Low",IF(N12213&lt;20,"Med","High"))</f>
        <v>High</v>
      </c>
      <c r="P12213" s="12">
        <f>sales*discount</f>
        <v>303.69569999999999</v>
      </c>
      <c r="Q12213" s="12">
        <f>sales-Discount_Values</f>
        <v>1142.4743000000001</v>
      </c>
      <c r="R12213" s="12">
        <f>DATEDIF(order_date,delivery_date,"D")</f>
        <v>5</v>
      </c>
      <c r="S12213" s="12"/>
    </row>
    <row r="12214" spans="1:19" ht="14.25" customHeight="1" x14ac:dyDescent="0.35">
      <c r="A12214" s="2" t="s">
        <v>14011</v>
      </c>
      <c r="B12214" s="2">
        <v>113978</v>
      </c>
      <c r="C12214" s="2" t="s">
        <v>19</v>
      </c>
      <c r="D12214" s="2" t="s">
        <v>20</v>
      </c>
      <c r="E12214" s="2">
        <v>3606.73</v>
      </c>
      <c r="F12214" s="2">
        <v>0.16</v>
      </c>
      <c r="G12214" s="2">
        <v>9</v>
      </c>
      <c r="H12214" s="3">
        <v>45430</v>
      </c>
      <c r="I12214" s="3">
        <v>45432</v>
      </c>
      <c r="J12214" s="2" t="s">
        <v>31</v>
      </c>
      <c r="K12214" s="2" t="s">
        <v>27</v>
      </c>
      <c r="L12214" s="2">
        <v>896.77</v>
      </c>
      <c r="M12214" s="2" t="s">
        <v>48</v>
      </c>
      <c r="N12214" s="11">
        <f>L12214/E12214*100</f>
        <v>24.863796291932026</v>
      </c>
      <c r="O12214" s="12" t="str">
        <f>IF(N12214&lt;10,"Low",IF(N12214&lt;20,"Med","High"))</f>
        <v>High</v>
      </c>
      <c r="P12214" s="12">
        <f>sales*discount</f>
        <v>577.07680000000005</v>
      </c>
      <c r="Q12214" s="12">
        <f>sales-Discount_Values</f>
        <v>3029.6531999999997</v>
      </c>
      <c r="R12214" s="12">
        <f>DATEDIF(order_date,delivery_date,"D")</f>
        <v>2</v>
      </c>
      <c r="S12214" s="12"/>
    </row>
    <row r="12215" spans="1:19" ht="14.25" customHeight="1" x14ac:dyDescent="0.35">
      <c r="A12215" s="2" t="s">
        <v>13509</v>
      </c>
      <c r="B12215" s="2">
        <v>113476</v>
      </c>
      <c r="C12215" s="2" t="s">
        <v>13</v>
      </c>
      <c r="D12215" s="2" t="s">
        <v>26</v>
      </c>
      <c r="E12215" s="2">
        <v>2514.41</v>
      </c>
      <c r="F12215" s="2">
        <v>0.25</v>
      </c>
      <c r="G12215" s="2">
        <v>1</v>
      </c>
      <c r="H12215" s="3">
        <v>45533</v>
      </c>
      <c r="I12215" s="3">
        <v>45539</v>
      </c>
      <c r="J12215" s="2" t="s">
        <v>21</v>
      </c>
      <c r="K12215" s="2" t="s">
        <v>27</v>
      </c>
      <c r="L12215" s="2">
        <v>625.19000000000005</v>
      </c>
      <c r="M12215" s="2" t="s">
        <v>34</v>
      </c>
      <c r="N12215" s="11">
        <f>L12215/E12215*100</f>
        <v>24.864282276955631</v>
      </c>
      <c r="O12215" s="12" t="str">
        <f>IF(N12215&lt;10,"Low",IF(N12215&lt;20,"Med","High"))</f>
        <v>High</v>
      </c>
      <c r="P12215" s="12">
        <f>sales*discount</f>
        <v>628.60249999999996</v>
      </c>
      <c r="Q12215" s="12">
        <f>sales-Discount_Values</f>
        <v>1885.8074999999999</v>
      </c>
      <c r="R12215" s="12">
        <f>DATEDIF(order_date,delivery_date,"D")</f>
        <v>6</v>
      </c>
      <c r="S12215" s="12"/>
    </row>
    <row r="12216" spans="1:19" ht="14.25" customHeight="1" x14ac:dyDescent="0.35">
      <c r="A12216" s="2" t="s">
        <v>9518</v>
      </c>
      <c r="B12216" s="2">
        <v>109485</v>
      </c>
      <c r="C12216" s="2" t="s">
        <v>19</v>
      </c>
      <c r="D12216" s="2" t="s">
        <v>36</v>
      </c>
      <c r="E12216" s="2">
        <v>2511.62</v>
      </c>
      <c r="F12216" s="2">
        <v>0.11</v>
      </c>
      <c r="G12216" s="2">
        <v>3</v>
      </c>
      <c r="H12216" s="3">
        <v>45213</v>
      </c>
      <c r="I12216" s="3">
        <v>45216</v>
      </c>
      <c r="J12216" s="2" t="s">
        <v>15</v>
      </c>
      <c r="K12216" s="2" t="s">
        <v>22</v>
      </c>
      <c r="L12216" s="2">
        <v>624.51</v>
      </c>
      <c r="M12216" s="2" t="s">
        <v>23</v>
      </c>
      <c r="N12216" s="11">
        <f>L12216/E12216*100</f>
        <v>24.864828278163099</v>
      </c>
      <c r="O12216" s="12" t="str">
        <f>IF(N12216&lt;10,"Low",IF(N12216&lt;20,"Med","High"))</f>
        <v>High</v>
      </c>
      <c r="P12216" s="12">
        <f>sales*discount</f>
        <v>276.27819999999997</v>
      </c>
      <c r="Q12216" s="12">
        <f>sales-Discount_Values</f>
        <v>2235.3418000000001</v>
      </c>
      <c r="R12216" s="12">
        <f>DATEDIF(order_date,delivery_date,"D")</f>
        <v>3</v>
      </c>
      <c r="S12216" s="12"/>
    </row>
    <row r="12217" spans="1:19" ht="14.25" customHeight="1" x14ac:dyDescent="0.35">
      <c r="A12217" s="2" t="s">
        <v>14566</v>
      </c>
      <c r="B12217" s="2">
        <v>114533</v>
      </c>
      <c r="C12217" s="2" t="s">
        <v>13</v>
      </c>
      <c r="D12217" s="2" t="s">
        <v>36</v>
      </c>
      <c r="E12217" s="2">
        <v>1773.46</v>
      </c>
      <c r="F12217" s="2">
        <v>0.01</v>
      </c>
      <c r="G12217" s="2">
        <v>3</v>
      </c>
      <c r="H12217" s="3">
        <v>45384</v>
      </c>
      <c r="I12217" s="3">
        <v>45387</v>
      </c>
      <c r="J12217" s="2" t="s">
        <v>31</v>
      </c>
      <c r="K12217" s="2" t="s">
        <v>16</v>
      </c>
      <c r="L12217" s="2">
        <v>440.97</v>
      </c>
      <c r="M12217" s="2" t="s">
        <v>39</v>
      </c>
      <c r="N12217" s="11">
        <f>L12217/E12217*100</f>
        <v>24.864953255218612</v>
      </c>
      <c r="O12217" s="12" t="str">
        <f>IF(N12217&lt;10,"Low",IF(N12217&lt;20,"Med","High"))</f>
        <v>High</v>
      </c>
      <c r="P12217" s="12">
        <f>sales*discount</f>
        <v>17.7346</v>
      </c>
      <c r="Q12217" s="12">
        <f>sales-Discount_Values</f>
        <v>1755.7254</v>
      </c>
      <c r="R12217" s="12">
        <f>DATEDIF(order_date,delivery_date,"D")</f>
        <v>3</v>
      </c>
      <c r="S12217" s="12"/>
    </row>
    <row r="12218" spans="1:19" ht="14.25" customHeight="1" x14ac:dyDescent="0.35">
      <c r="A12218" s="2" t="s">
        <v>1553</v>
      </c>
      <c r="B12218" s="2">
        <v>101520</v>
      </c>
      <c r="C12218" s="2" t="s">
        <v>41</v>
      </c>
      <c r="D12218" s="2" t="s">
        <v>14</v>
      </c>
      <c r="E12218" s="2">
        <v>4858.88</v>
      </c>
      <c r="F12218" s="2">
        <v>0.11</v>
      </c>
      <c r="G12218" s="2">
        <v>4</v>
      </c>
      <c r="H12218" s="3">
        <v>45333</v>
      </c>
      <c r="I12218" s="3">
        <v>45336</v>
      </c>
      <c r="J12218" s="2" t="s">
        <v>21</v>
      </c>
      <c r="K12218" s="2" t="s">
        <v>27</v>
      </c>
      <c r="L12218" s="2">
        <v>1208.18</v>
      </c>
      <c r="M12218" s="2" t="s">
        <v>17</v>
      </c>
      <c r="N12218" s="11">
        <f>L12218/E12218*100</f>
        <v>24.8654010800843</v>
      </c>
      <c r="O12218" s="12" t="str">
        <f>IF(N12218&lt;10,"Low",IF(N12218&lt;20,"Med","High"))</f>
        <v>High</v>
      </c>
      <c r="P12218" s="12">
        <f>sales*discount</f>
        <v>534.47680000000003</v>
      </c>
      <c r="Q12218" s="12">
        <f>sales-Discount_Values</f>
        <v>4324.4031999999997</v>
      </c>
      <c r="R12218" s="12">
        <f>DATEDIF(order_date,delivery_date,"D")</f>
        <v>3</v>
      </c>
      <c r="S12218" s="12"/>
    </row>
    <row r="12219" spans="1:19" ht="14.25" customHeight="1" x14ac:dyDescent="0.35">
      <c r="A12219" s="2" t="s">
        <v>4075</v>
      </c>
      <c r="B12219" s="2">
        <v>104042</v>
      </c>
      <c r="C12219" s="2" t="s">
        <v>13</v>
      </c>
      <c r="D12219" s="2" t="s">
        <v>33</v>
      </c>
      <c r="E12219" s="2">
        <v>4516.74</v>
      </c>
      <c r="F12219" s="2">
        <v>0.1</v>
      </c>
      <c r="G12219" s="2">
        <v>6</v>
      </c>
      <c r="H12219" s="3">
        <v>45030</v>
      </c>
      <c r="I12219" s="3">
        <v>45032</v>
      </c>
      <c r="J12219" s="2" t="s">
        <v>31</v>
      </c>
      <c r="K12219" s="2" t="s">
        <v>16</v>
      </c>
      <c r="L12219" s="2">
        <v>1123.1099999999999</v>
      </c>
      <c r="M12219" s="2" t="s">
        <v>39</v>
      </c>
      <c r="N12219" s="11">
        <f>L12219/E12219*100</f>
        <v>24.865500338739889</v>
      </c>
      <c r="O12219" s="12" t="str">
        <f>IF(N12219&lt;10,"Low",IF(N12219&lt;20,"Med","High"))</f>
        <v>High</v>
      </c>
      <c r="P12219" s="12">
        <f>sales*discount</f>
        <v>451.67399999999998</v>
      </c>
      <c r="Q12219" s="12">
        <f>sales-Discount_Values</f>
        <v>4065.0659999999998</v>
      </c>
      <c r="R12219" s="12">
        <f>DATEDIF(order_date,delivery_date,"D")</f>
        <v>2</v>
      </c>
      <c r="S12219" s="12"/>
    </row>
    <row r="12220" spans="1:19" ht="14.25" customHeight="1" x14ac:dyDescent="0.35">
      <c r="A12220" s="2" t="s">
        <v>6206</v>
      </c>
      <c r="B12220" s="2">
        <v>106173</v>
      </c>
      <c r="C12220" s="2" t="s">
        <v>25</v>
      </c>
      <c r="D12220" s="2" t="s">
        <v>33</v>
      </c>
      <c r="E12220" s="2">
        <v>2869.91</v>
      </c>
      <c r="F12220" s="2">
        <v>0.19</v>
      </c>
      <c r="G12220" s="2">
        <v>5</v>
      </c>
      <c r="H12220" s="3">
        <v>45440</v>
      </c>
      <c r="I12220" s="3">
        <v>45441</v>
      </c>
      <c r="J12220" s="2" t="s">
        <v>15</v>
      </c>
      <c r="K12220" s="2" t="s">
        <v>16</v>
      </c>
      <c r="L12220" s="2">
        <v>713.64</v>
      </c>
      <c r="M12220" s="2" t="s">
        <v>39</v>
      </c>
      <c r="N12220" s="11">
        <f>L12220/E12220*100</f>
        <v>24.866285005453133</v>
      </c>
      <c r="O12220" s="12" t="str">
        <f>IF(N12220&lt;10,"Low",IF(N12220&lt;20,"Med","High"))</f>
        <v>High</v>
      </c>
      <c r="P12220" s="12">
        <f>sales*discount</f>
        <v>545.28289999999993</v>
      </c>
      <c r="Q12220" s="12">
        <f>sales-Discount_Values</f>
        <v>2324.6270999999997</v>
      </c>
      <c r="R12220" s="12">
        <f>DATEDIF(order_date,delivery_date,"D")</f>
        <v>1</v>
      </c>
      <c r="S12220" s="12"/>
    </row>
    <row r="12221" spans="1:19" ht="14.25" customHeight="1" x14ac:dyDescent="0.35">
      <c r="A12221" s="2" t="s">
        <v>11416</v>
      </c>
      <c r="B12221" s="2">
        <v>111383</v>
      </c>
      <c r="C12221" s="2" t="s">
        <v>13</v>
      </c>
      <c r="D12221" s="2" t="s">
        <v>33</v>
      </c>
      <c r="E12221" s="2">
        <v>4014.79</v>
      </c>
      <c r="F12221" s="2">
        <v>0.5</v>
      </c>
      <c r="G12221" s="2">
        <v>5</v>
      </c>
      <c r="H12221" s="3">
        <v>45652</v>
      </c>
      <c r="I12221" s="3">
        <v>45656</v>
      </c>
      <c r="J12221" s="2" t="s">
        <v>31</v>
      </c>
      <c r="K12221" s="2" t="s">
        <v>16</v>
      </c>
      <c r="L12221" s="2">
        <v>998.41</v>
      </c>
      <c r="M12221" s="2" t="s">
        <v>39</v>
      </c>
      <c r="N12221" s="11">
        <f>L12221/E12221*100</f>
        <v>24.86829946273653</v>
      </c>
      <c r="O12221" s="12" t="str">
        <f>IF(N12221&lt;10,"Low",IF(N12221&lt;20,"Med","High"))</f>
        <v>High</v>
      </c>
      <c r="P12221" s="12">
        <f>sales*discount</f>
        <v>2007.395</v>
      </c>
      <c r="Q12221" s="12">
        <f>sales-Discount_Values</f>
        <v>2007.395</v>
      </c>
      <c r="R12221" s="12">
        <f>DATEDIF(order_date,delivery_date,"D")</f>
        <v>4</v>
      </c>
      <c r="S12221" s="12"/>
    </row>
    <row r="12222" spans="1:19" ht="14.25" customHeight="1" x14ac:dyDescent="0.35">
      <c r="A12222" s="2" t="s">
        <v>7684</v>
      </c>
      <c r="B12222" s="2">
        <v>107651</v>
      </c>
      <c r="C12222" s="2" t="s">
        <v>41</v>
      </c>
      <c r="D12222" s="2" t="s">
        <v>36</v>
      </c>
      <c r="E12222" s="2">
        <v>3441.74</v>
      </c>
      <c r="F12222" s="2">
        <v>0.43</v>
      </c>
      <c r="G12222" s="2">
        <v>4</v>
      </c>
      <c r="H12222" s="3">
        <v>45521</v>
      </c>
      <c r="I12222" s="3">
        <v>45527</v>
      </c>
      <c r="J12222" s="2" t="s">
        <v>21</v>
      </c>
      <c r="K12222" s="2" t="s">
        <v>27</v>
      </c>
      <c r="L12222" s="2">
        <v>856.23</v>
      </c>
      <c r="M12222" s="2" t="s">
        <v>34</v>
      </c>
      <c r="N12222" s="11">
        <f>L12222/E12222*100</f>
        <v>24.877823426522632</v>
      </c>
      <c r="O12222" s="12" t="str">
        <f>IF(N12222&lt;10,"Low",IF(N12222&lt;20,"Med","High"))</f>
        <v>High</v>
      </c>
      <c r="P12222" s="12">
        <f>sales*discount</f>
        <v>1479.9481999999998</v>
      </c>
      <c r="Q12222" s="12">
        <f>sales-Discount_Values</f>
        <v>1961.7918</v>
      </c>
      <c r="R12222" s="12">
        <f>DATEDIF(order_date,delivery_date,"D")</f>
        <v>6</v>
      </c>
      <c r="S12222" s="12"/>
    </row>
    <row r="12223" spans="1:19" ht="14.25" customHeight="1" x14ac:dyDescent="0.35">
      <c r="A12223" s="2" t="s">
        <v>344</v>
      </c>
      <c r="B12223" s="2">
        <v>100311</v>
      </c>
      <c r="C12223" s="2" t="s">
        <v>13</v>
      </c>
      <c r="D12223" s="2" t="s">
        <v>33</v>
      </c>
      <c r="E12223" s="2">
        <v>468.67</v>
      </c>
      <c r="F12223" s="2">
        <v>0.3</v>
      </c>
      <c r="G12223" s="2">
        <v>4</v>
      </c>
      <c r="H12223" s="3">
        <v>45562</v>
      </c>
      <c r="I12223" s="3">
        <v>45564</v>
      </c>
      <c r="J12223" s="2" t="s">
        <v>21</v>
      </c>
      <c r="K12223" s="2" t="s">
        <v>16</v>
      </c>
      <c r="L12223" s="2">
        <v>116.61</v>
      </c>
      <c r="M12223" s="2" t="s">
        <v>28</v>
      </c>
      <c r="N12223" s="11">
        <f>L12223/E12223*100</f>
        <v>24.881046365246334</v>
      </c>
      <c r="O12223" s="12" t="str">
        <f>IF(N12223&lt;10,"Low",IF(N12223&lt;20,"Med","High"))</f>
        <v>High</v>
      </c>
      <c r="P12223" s="12">
        <f>sales*discount</f>
        <v>140.601</v>
      </c>
      <c r="Q12223" s="12">
        <f>sales-Discount_Values</f>
        <v>328.06900000000002</v>
      </c>
      <c r="R12223" s="12">
        <f>DATEDIF(order_date,delivery_date,"D")</f>
        <v>2</v>
      </c>
      <c r="S12223" s="12"/>
    </row>
    <row r="12224" spans="1:19" ht="14.25" customHeight="1" x14ac:dyDescent="0.35">
      <c r="A12224" s="2" t="s">
        <v>14100</v>
      </c>
      <c r="B12224" s="2">
        <v>114067</v>
      </c>
      <c r="C12224" s="2" t="s">
        <v>25</v>
      </c>
      <c r="D12224" s="2" t="s">
        <v>33</v>
      </c>
      <c r="E12224" s="2">
        <v>4233.83</v>
      </c>
      <c r="F12224" s="2">
        <v>0.31</v>
      </c>
      <c r="G12224" s="2">
        <v>8</v>
      </c>
      <c r="H12224" s="3">
        <v>45265</v>
      </c>
      <c r="I12224" s="3">
        <v>45266</v>
      </c>
      <c r="J12224" s="2" t="s">
        <v>31</v>
      </c>
      <c r="K12224" s="2" t="s">
        <v>16</v>
      </c>
      <c r="L12224" s="2">
        <v>1053.67</v>
      </c>
      <c r="M12224" s="2" t="s">
        <v>23</v>
      </c>
      <c r="N12224" s="11">
        <f>L12224/E12224*100</f>
        <v>24.886922715366467</v>
      </c>
      <c r="O12224" s="12" t="str">
        <f>IF(N12224&lt;10,"Low",IF(N12224&lt;20,"Med","High"))</f>
        <v>High</v>
      </c>
      <c r="P12224" s="12">
        <f>sales*discount</f>
        <v>1312.4873</v>
      </c>
      <c r="Q12224" s="12">
        <f>sales-Discount_Values</f>
        <v>2921.3427000000001</v>
      </c>
      <c r="R12224" s="12">
        <f>DATEDIF(order_date,delivery_date,"D")</f>
        <v>1</v>
      </c>
      <c r="S12224" s="12"/>
    </row>
    <row r="12225" spans="1:19" ht="14.25" customHeight="1" x14ac:dyDescent="0.35">
      <c r="A12225" s="2" t="s">
        <v>5833</v>
      </c>
      <c r="B12225" s="2">
        <v>105800</v>
      </c>
      <c r="C12225" s="2" t="s">
        <v>41</v>
      </c>
      <c r="D12225" s="2" t="s">
        <v>14</v>
      </c>
      <c r="E12225" s="2">
        <v>146.72</v>
      </c>
      <c r="F12225" s="2">
        <v>0.05</v>
      </c>
      <c r="G12225" s="2">
        <v>9</v>
      </c>
      <c r="H12225" s="3">
        <v>45568</v>
      </c>
      <c r="I12225" s="3">
        <v>45573</v>
      </c>
      <c r="J12225" s="2" t="s">
        <v>31</v>
      </c>
      <c r="K12225" s="2" t="s">
        <v>27</v>
      </c>
      <c r="L12225" s="2">
        <v>36.520000000000003</v>
      </c>
      <c r="M12225" s="2" t="s">
        <v>28</v>
      </c>
      <c r="N12225" s="11">
        <f>L12225/E12225*100</f>
        <v>24.890948745910578</v>
      </c>
      <c r="O12225" s="12" t="str">
        <f>IF(N12225&lt;10,"Low",IF(N12225&lt;20,"Med","High"))</f>
        <v>High</v>
      </c>
      <c r="P12225" s="12">
        <f>sales*discount</f>
        <v>7.3360000000000003</v>
      </c>
      <c r="Q12225" s="12">
        <f>sales-Discount_Values</f>
        <v>139.38399999999999</v>
      </c>
      <c r="R12225" s="12">
        <f>DATEDIF(order_date,delivery_date,"D")</f>
        <v>5</v>
      </c>
      <c r="S12225" s="12"/>
    </row>
    <row r="12226" spans="1:19" ht="14.25" customHeight="1" x14ac:dyDescent="0.35">
      <c r="A12226" s="2" t="s">
        <v>5083</v>
      </c>
      <c r="B12226" s="2">
        <v>105050</v>
      </c>
      <c r="C12226" s="2" t="s">
        <v>19</v>
      </c>
      <c r="D12226" s="2" t="s">
        <v>36</v>
      </c>
      <c r="E12226" s="2">
        <v>4657.24</v>
      </c>
      <c r="F12226" s="2">
        <v>0.09</v>
      </c>
      <c r="G12226" s="2">
        <v>8</v>
      </c>
      <c r="H12226" s="3">
        <v>45188</v>
      </c>
      <c r="I12226" s="3">
        <v>45190</v>
      </c>
      <c r="J12226" s="2" t="s">
        <v>15</v>
      </c>
      <c r="K12226" s="2" t="s">
        <v>27</v>
      </c>
      <c r="L12226" s="2">
        <v>1159.28</v>
      </c>
      <c r="M12226" s="2" t="s">
        <v>34</v>
      </c>
      <c r="N12226" s="11">
        <f>L12226/E12226*100</f>
        <v>24.891996117872388</v>
      </c>
      <c r="O12226" s="12" t="str">
        <f>IF(N12226&lt;10,"Low",IF(N12226&lt;20,"Med","High"))</f>
        <v>High</v>
      </c>
      <c r="P12226" s="12">
        <f>sales*discount</f>
        <v>419.15159999999997</v>
      </c>
      <c r="Q12226" s="12">
        <f>sales-Discount_Values</f>
        <v>4238.0883999999996</v>
      </c>
      <c r="R12226" s="12">
        <f>DATEDIF(order_date,delivery_date,"D")</f>
        <v>2</v>
      </c>
      <c r="S12226" s="12"/>
    </row>
    <row r="12227" spans="1:19" ht="14.25" customHeight="1" x14ac:dyDescent="0.35">
      <c r="A12227" s="2" t="s">
        <v>7417</v>
      </c>
      <c r="B12227" s="2">
        <v>107384</v>
      </c>
      <c r="C12227" s="2" t="s">
        <v>25</v>
      </c>
      <c r="D12227" s="2" t="s">
        <v>20</v>
      </c>
      <c r="E12227" s="2">
        <v>3280.13</v>
      </c>
      <c r="F12227" s="2">
        <v>0.36</v>
      </c>
      <c r="G12227" s="2">
        <v>3</v>
      </c>
      <c r="H12227" s="3">
        <v>44961</v>
      </c>
      <c r="I12227" s="3">
        <v>44964</v>
      </c>
      <c r="J12227" s="2" t="s">
        <v>21</v>
      </c>
      <c r="K12227" s="2" t="s">
        <v>27</v>
      </c>
      <c r="L12227" s="2">
        <v>816.5</v>
      </c>
      <c r="M12227" s="2" t="s">
        <v>39</v>
      </c>
      <c r="N12227" s="11">
        <f>L12227/E12227*100</f>
        <v>24.892306097624179</v>
      </c>
      <c r="O12227" s="12" t="str">
        <f>IF(N12227&lt;10,"Low",IF(N12227&lt;20,"Med","High"))</f>
        <v>High</v>
      </c>
      <c r="P12227" s="12">
        <f>sales*discount</f>
        <v>1180.8468</v>
      </c>
      <c r="Q12227" s="12">
        <f>sales-Discount_Values</f>
        <v>2099.2831999999999</v>
      </c>
      <c r="R12227" s="12">
        <f>DATEDIF(order_date,delivery_date,"D")</f>
        <v>3</v>
      </c>
      <c r="S12227" s="12"/>
    </row>
    <row r="12228" spans="1:19" ht="14.25" customHeight="1" x14ac:dyDescent="0.35">
      <c r="A12228" s="2" t="s">
        <v>11889</v>
      </c>
      <c r="B12228" s="2">
        <v>111856</v>
      </c>
      <c r="C12228" s="2" t="s">
        <v>13</v>
      </c>
      <c r="D12228" s="2" t="s">
        <v>26</v>
      </c>
      <c r="E12228" s="2">
        <v>129.11000000000001</v>
      </c>
      <c r="F12228" s="2">
        <v>0.31</v>
      </c>
      <c r="G12228" s="2">
        <v>9</v>
      </c>
      <c r="H12228" s="3">
        <v>44987</v>
      </c>
      <c r="I12228" s="3">
        <v>44991</v>
      </c>
      <c r="J12228" s="2" t="s">
        <v>21</v>
      </c>
      <c r="K12228" s="2" t="s">
        <v>16</v>
      </c>
      <c r="L12228" s="2">
        <v>32.14</v>
      </c>
      <c r="M12228" s="2" t="s">
        <v>34</v>
      </c>
      <c r="N12228" s="11">
        <f>L12228/E12228*100</f>
        <v>24.893501665246689</v>
      </c>
      <c r="O12228" s="12" t="str">
        <f>IF(N12228&lt;10,"Low",IF(N12228&lt;20,"Med","High"))</f>
        <v>High</v>
      </c>
      <c r="P12228" s="12">
        <f>sales*discount</f>
        <v>40.024100000000004</v>
      </c>
      <c r="Q12228" s="12">
        <f>sales-Discount_Values</f>
        <v>89.085900000000009</v>
      </c>
      <c r="R12228" s="12">
        <f>DATEDIF(order_date,delivery_date,"D")</f>
        <v>4</v>
      </c>
      <c r="S12228" s="12"/>
    </row>
    <row r="12229" spans="1:19" ht="14.25" customHeight="1" x14ac:dyDescent="0.35">
      <c r="A12229" s="2" t="s">
        <v>5269</v>
      </c>
      <c r="B12229" s="2">
        <v>105236</v>
      </c>
      <c r="C12229" s="2" t="s">
        <v>13</v>
      </c>
      <c r="D12229" s="2" t="s">
        <v>26</v>
      </c>
      <c r="E12229" s="2">
        <v>4826.5</v>
      </c>
      <c r="F12229" s="2">
        <v>0.23</v>
      </c>
      <c r="G12229" s="2">
        <v>9</v>
      </c>
      <c r="H12229" s="3">
        <v>45043</v>
      </c>
      <c r="I12229" s="3">
        <v>45045</v>
      </c>
      <c r="J12229" s="2" t="s">
        <v>21</v>
      </c>
      <c r="K12229" s="2" t="s">
        <v>27</v>
      </c>
      <c r="L12229" s="2">
        <v>1201.72</v>
      </c>
      <c r="M12229" s="2" t="s">
        <v>28</v>
      </c>
      <c r="N12229" s="11">
        <f>L12229/E12229*100</f>
        <v>24.898373562623018</v>
      </c>
      <c r="O12229" s="12" t="str">
        <f>IF(N12229&lt;10,"Low",IF(N12229&lt;20,"Med","High"))</f>
        <v>High</v>
      </c>
      <c r="P12229" s="12">
        <f>sales*discount</f>
        <v>1110.095</v>
      </c>
      <c r="Q12229" s="12">
        <f>sales-Discount_Values</f>
        <v>3716.4049999999997</v>
      </c>
      <c r="R12229" s="12">
        <f>DATEDIF(order_date,delivery_date,"D")</f>
        <v>2</v>
      </c>
      <c r="S12229" s="12"/>
    </row>
    <row r="12230" spans="1:19" ht="14.25" customHeight="1" x14ac:dyDescent="0.35">
      <c r="A12230" s="2" t="s">
        <v>14096</v>
      </c>
      <c r="B12230" s="2">
        <v>114063</v>
      </c>
      <c r="C12230" s="2" t="s">
        <v>19</v>
      </c>
      <c r="D12230" s="2" t="s">
        <v>20</v>
      </c>
      <c r="E12230" s="2">
        <v>2504.92</v>
      </c>
      <c r="F12230" s="2">
        <v>0.31</v>
      </c>
      <c r="G12230" s="2">
        <v>7</v>
      </c>
      <c r="H12230" s="3">
        <v>45235</v>
      </c>
      <c r="I12230" s="3">
        <v>45241</v>
      </c>
      <c r="J12230" s="2" t="s">
        <v>31</v>
      </c>
      <c r="K12230" s="2" t="s">
        <v>27</v>
      </c>
      <c r="L12230" s="2">
        <v>623.71</v>
      </c>
      <c r="M12230" s="2" t="s">
        <v>34</v>
      </c>
      <c r="N12230" s="11">
        <f>L12230/E12230*100</f>
        <v>24.899397984765979</v>
      </c>
      <c r="O12230" s="12" t="str">
        <f>IF(N12230&lt;10,"Low",IF(N12230&lt;20,"Med","High"))</f>
        <v>High</v>
      </c>
      <c r="P12230" s="12">
        <f>sales*discount</f>
        <v>776.52520000000004</v>
      </c>
      <c r="Q12230" s="12">
        <f>sales-Discount_Values</f>
        <v>1728.3948</v>
      </c>
      <c r="R12230" s="12">
        <f>DATEDIF(order_date,delivery_date,"D")</f>
        <v>6</v>
      </c>
      <c r="S12230" s="12"/>
    </row>
    <row r="12231" spans="1:19" ht="14.25" customHeight="1" x14ac:dyDescent="0.35">
      <c r="A12231" s="2" t="s">
        <v>2517</v>
      </c>
      <c r="B12231" s="2">
        <v>102484</v>
      </c>
      <c r="C12231" s="2" t="s">
        <v>13</v>
      </c>
      <c r="D12231" s="2" t="s">
        <v>33</v>
      </c>
      <c r="E12231" s="2">
        <v>1229.94</v>
      </c>
      <c r="F12231" s="2">
        <v>0.2</v>
      </c>
      <c r="G12231" s="2">
        <v>8</v>
      </c>
      <c r="H12231" s="3">
        <v>45439</v>
      </c>
      <c r="I12231" s="3">
        <v>45440</v>
      </c>
      <c r="J12231" s="2" t="s">
        <v>21</v>
      </c>
      <c r="K12231" s="2" t="s">
        <v>22</v>
      </c>
      <c r="L12231" s="2">
        <v>306.3</v>
      </c>
      <c r="M12231" s="2" t="s">
        <v>17</v>
      </c>
      <c r="N12231" s="11">
        <f>L12231/E12231*100</f>
        <v>24.903653836772524</v>
      </c>
      <c r="O12231" s="12" t="str">
        <f>IF(N12231&lt;10,"Low",IF(N12231&lt;20,"Med","High"))</f>
        <v>High</v>
      </c>
      <c r="P12231" s="12">
        <f>sales*discount</f>
        <v>245.98800000000003</v>
      </c>
      <c r="Q12231" s="12">
        <f>sales-Discount_Values</f>
        <v>983.952</v>
      </c>
      <c r="R12231" s="12">
        <f>DATEDIF(order_date,delivery_date,"D")</f>
        <v>1</v>
      </c>
      <c r="S12231" s="12"/>
    </row>
    <row r="12232" spans="1:19" ht="14.25" customHeight="1" x14ac:dyDescent="0.35">
      <c r="A12232" s="2" t="s">
        <v>13213</v>
      </c>
      <c r="B12232" s="2">
        <v>113180</v>
      </c>
      <c r="C12232" s="2" t="s">
        <v>19</v>
      </c>
      <c r="D12232" s="2" t="s">
        <v>14</v>
      </c>
      <c r="E12232" s="2">
        <v>4799.76</v>
      </c>
      <c r="F12232" s="2">
        <v>0.43</v>
      </c>
      <c r="G12232" s="2">
        <v>2</v>
      </c>
      <c r="H12232" s="3">
        <v>45537</v>
      </c>
      <c r="I12232" s="3">
        <v>45539</v>
      </c>
      <c r="J12232" s="2" t="s">
        <v>31</v>
      </c>
      <c r="K12232" s="2" t="s">
        <v>27</v>
      </c>
      <c r="L12232" s="2">
        <v>1195.5</v>
      </c>
      <c r="M12232" s="2" t="s">
        <v>39</v>
      </c>
      <c r="N12232" s="11">
        <f>L12232/E12232*100</f>
        <v>24.907495374768736</v>
      </c>
      <c r="O12232" s="12" t="str">
        <f>IF(N12232&lt;10,"Low",IF(N12232&lt;20,"Med","High"))</f>
        <v>High</v>
      </c>
      <c r="P12232" s="12">
        <f>sales*discount</f>
        <v>2063.8968</v>
      </c>
      <c r="Q12232" s="12">
        <f>sales-Discount_Values</f>
        <v>2735.8632000000002</v>
      </c>
      <c r="R12232" s="12">
        <f>DATEDIF(order_date,delivery_date,"D")</f>
        <v>2</v>
      </c>
      <c r="S12232" s="12"/>
    </row>
    <row r="12233" spans="1:19" ht="14.25" customHeight="1" x14ac:dyDescent="0.35">
      <c r="A12233" s="2" t="s">
        <v>12894</v>
      </c>
      <c r="B12233" s="2">
        <v>112861</v>
      </c>
      <c r="C12233" s="2" t="s">
        <v>13</v>
      </c>
      <c r="D12233" s="2" t="s">
        <v>26</v>
      </c>
      <c r="E12233" s="2">
        <v>2221.7800000000002</v>
      </c>
      <c r="F12233" s="2">
        <v>0.11</v>
      </c>
      <c r="G12233" s="2">
        <v>1</v>
      </c>
      <c r="H12233" s="3">
        <v>45356</v>
      </c>
      <c r="I12233" s="3">
        <v>45360</v>
      </c>
      <c r="J12233" s="2" t="s">
        <v>21</v>
      </c>
      <c r="K12233" s="2" t="s">
        <v>22</v>
      </c>
      <c r="L12233" s="2">
        <v>553.39</v>
      </c>
      <c r="M12233" s="2" t="s">
        <v>48</v>
      </c>
      <c r="N12233" s="11">
        <f>L12233/E12233*100</f>
        <v>24.907506593812165</v>
      </c>
      <c r="O12233" s="12" t="str">
        <f>IF(N12233&lt;10,"Low",IF(N12233&lt;20,"Med","High"))</f>
        <v>High</v>
      </c>
      <c r="P12233" s="12">
        <f>sales*discount</f>
        <v>244.39580000000004</v>
      </c>
      <c r="Q12233" s="12">
        <f>sales-Discount_Values</f>
        <v>1977.3842000000002</v>
      </c>
      <c r="R12233" s="12">
        <f>DATEDIF(order_date,delivery_date,"D")</f>
        <v>4</v>
      </c>
      <c r="S12233" s="12"/>
    </row>
    <row r="12234" spans="1:19" ht="14.25" customHeight="1" x14ac:dyDescent="0.35">
      <c r="A12234" s="2" t="s">
        <v>13748</v>
      </c>
      <c r="B12234" s="2">
        <v>113715</v>
      </c>
      <c r="C12234" s="2" t="s">
        <v>25</v>
      </c>
      <c r="D12234" s="2" t="s">
        <v>36</v>
      </c>
      <c r="E12234" s="2">
        <v>4080.96</v>
      </c>
      <c r="F12234" s="2">
        <v>0.2</v>
      </c>
      <c r="G12234" s="2">
        <v>9</v>
      </c>
      <c r="H12234" s="3">
        <v>45094</v>
      </c>
      <c r="I12234" s="3">
        <v>45101</v>
      </c>
      <c r="J12234" s="2" t="s">
        <v>21</v>
      </c>
      <c r="K12234" s="2" t="s">
        <v>27</v>
      </c>
      <c r="L12234" s="2">
        <v>1016.57</v>
      </c>
      <c r="M12234" s="2" t="s">
        <v>23</v>
      </c>
      <c r="N12234" s="11">
        <f>L12234/E12234*100</f>
        <v>24.910070179565594</v>
      </c>
      <c r="O12234" s="12" t="str">
        <f>IF(N12234&lt;10,"Low",IF(N12234&lt;20,"Med","High"))</f>
        <v>High</v>
      </c>
      <c r="P12234" s="12">
        <f>sales*discount</f>
        <v>816.19200000000001</v>
      </c>
      <c r="Q12234" s="12">
        <f>sales-Discount_Values</f>
        <v>3264.768</v>
      </c>
      <c r="R12234" s="12">
        <f>DATEDIF(order_date,delivery_date,"D")</f>
        <v>7</v>
      </c>
      <c r="S12234" s="12"/>
    </row>
    <row r="12235" spans="1:19" ht="14.25" customHeight="1" x14ac:dyDescent="0.35">
      <c r="A12235" s="2" t="s">
        <v>4386</v>
      </c>
      <c r="B12235" s="2">
        <v>104353</v>
      </c>
      <c r="C12235" s="2" t="s">
        <v>19</v>
      </c>
      <c r="D12235" s="2" t="s">
        <v>33</v>
      </c>
      <c r="E12235" s="2">
        <v>3595.57</v>
      </c>
      <c r="F12235" s="2">
        <v>0.45</v>
      </c>
      <c r="G12235" s="2">
        <v>3</v>
      </c>
      <c r="H12235" s="3">
        <v>45233</v>
      </c>
      <c r="I12235" s="3">
        <v>45236</v>
      </c>
      <c r="J12235" s="2" t="s">
        <v>21</v>
      </c>
      <c r="K12235" s="2" t="s">
        <v>16</v>
      </c>
      <c r="L12235" s="2">
        <v>895.72</v>
      </c>
      <c r="M12235" s="2" t="s">
        <v>39</v>
      </c>
      <c r="N12235" s="11">
        <f>L12235/E12235*100</f>
        <v>24.911766423682476</v>
      </c>
      <c r="O12235" s="12" t="str">
        <f>IF(N12235&lt;10,"Low",IF(N12235&lt;20,"Med","High"))</f>
        <v>High</v>
      </c>
      <c r="P12235" s="12">
        <f>sales*discount</f>
        <v>1618.0065000000002</v>
      </c>
      <c r="Q12235" s="12">
        <f>sales-Discount_Values</f>
        <v>1977.5635</v>
      </c>
      <c r="R12235" s="12">
        <f>DATEDIF(order_date,delivery_date,"D")</f>
        <v>3</v>
      </c>
      <c r="S12235" s="12"/>
    </row>
    <row r="12236" spans="1:19" ht="14.25" customHeight="1" x14ac:dyDescent="0.35">
      <c r="A12236" s="2" t="s">
        <v>8296</v>
      </c>
      <c r="B12236" s="2">
        <v>108263</v>
      </c>
      <c r="C12236" s="2" t="s">
        <v>25</v>
      </c>
      <c r="D12236" s="2" t="s">
        <v>26</v>
      </c>
      <c r="E12236" s="2">
        <v>3183.22</v>
      </c>
      <c r="F12236" s="2">
        <v>0.13</v>
      </c>
      <c r="G12236" s="2">
        <v>8</v>
      </c>
      <c r="H12236" s="3">
        <v>45445</v>
      </c>
      <c r="I12236" s="3">
        <v>45448</v>
      </c>
      <c r="J12236" s="2" t="s">
        <v>31</v>
      </c>
      <c r="K12236" s="2" t="s">
        <v>16</v>
      </c>
      <c r="L12236" s="2">
        <v>793.05</v>
      </c>
      <c r="M12236" s="2" t="s">
        <v>17</v>
      </c>
      <c r="N12236" s="11">
        <f>L12236/E12236*100</f>
        <v>24.91345241610696</v>
      </c>
      <c r="O12236" s="12" t="str">
        <f>IF(N12236&lt;10,"Low",IF(N12236&lt;20,"Med","High"))</f>
        <v>High</v>
      </c>
      <c r="P12236" s="12">
        <f>sales*discount</f>
        <v>413.8186</v>
      </c>
      <c r="Q12236" s="12">
        <f>sales-Discount_Values</f>
        <v>2769.4013999999997</v>
      </c>
      <c r="R12236" s="12">
        <f>DATEDIF(order_date,delivery_date,"D")</f>
        <v>3</v>
      </c>
      <c r="S12236" s="12"/>
    </row>
    <row r="12237" spans="1:19" ht="14.25" customHeight="1" x14ac:dyDescent="0.35">
      <c r="A12237" s="2" t="s">
        <v>10985</v>
      </c>
      <c r="B12237" s="2">
        <v>110952</v>
      </c>
      <c r="C12237" s="2" t="s">
        <v>19</v>
      </c>
      <c r="D12237" s="2" t="s">
        <v>36</v>
      </c>
      <c r="E12237" s="2">
        <v>4423.47</v>
      </c>
      <c r="F12237" s="2">
        <v>0.48</v>
      </c>
      <c r="G12237" s="2">
        <v>6</v>
      </c>
      <c r="H12237" s="3">
        <v>45319</v>
      </c>
      <c r="I12237" s="3">
        <v>45321</v>
      </c>
      <c r="J12237" s="2" t="s">
        <v>31</v>
      </c>
      <c r="K12237" s="2" t="s">
        <v>27</v>
      </c>
      <c r="L12237" s="2">
        <v>1102.06</v>
      </c>
      <c r="M12237" s="2" t="s">
        <v>17</v>
      </c>
      <c r="N12237" s="11">
        <f>L12237/E12237*100</f>
        <v>24.913925040748548</v>
      </c>
      <c r="O12237" s="12" t="str">
        <f>IF(N12237&lt;10,"Low",IF(N12237&lt;20,"Med","High"))</f>
        <v>High</v>
      </c>
      <c r="P12237" s="12">
        <f>sales*discount</f>
        <v>2123.2656000000002</v>
      </c>
      <c r="Q12237" s="12">
        <f>sales-Discount_Values</f>
        <v>2300.2044000000001</v>
      </c>
      <c r="R12237" s="12">
        <f>DATEDIF(order_date,delivery_date,"D")</f>
        <v>2</v>
      </c>
      <c r="S12237" s="12"/>
    </row>
    <row r="12238" spans="1:19" ht="14.25" customHeight="1" x14ac:dyDescent="0.35">
      <c r="A12238" s="2" t="s">
        <v>10395</v>
      </c>
      <c r="B12238" s="2">
        <v>110362</v>
      </c>
      <c r="C12238" s="2" t="s">
        <v>19</v>
      </c>
      <c r="D12238" s="2" t="s">
        <v>14</v>
      </c>
      <c r="E12238" s="2">
        <v>3391.35</v>
      </c>
      <c r="F12238" s="2">
        <v>0.4</v>
      </c>
      <c r="G12238" s="2">
        <v>2</v>
      </c>
      <c r="H12238" s="3">
        <v>45333</v>
      </c>
      <c r="I12238" s="3">
        <v>45338</v>
      </c>
      <c r="J12238" s="2" t="s">
        <v>31</v>
      </c>
      <c r="K12238" s="2" t="s">
        <v>27</v>
      </c>
      <c r="L12238" s="2">
        <v>844.92</v>
      </c>
      <c r="M12238" s="2" t="s">
        <v>28</v>
      </c>
      <c r="N12238" s="11">
        <f>L12238/E12238*100</f>
        <v>24.913972311911184</v>
      </c>
      <c r="O12238" s="12" t="str">
        <f>IF(N12238&lt;10,"Low",IF(N12238&lt;20,"Med","High"))</f>
        <v>High</v>
      </c>
      <c r="P12238" s="12">
        <f>sales*discount</f>
        <v>1356.54</v>
      </c>
      <c r="Q12238" s="12">
        <f>sales-Discount_Values</f>
        <v>2034.81</v>
      </c>
      <c r="R12238" s="12">
        <f>DATEDIF(order_date,delivery_date,"D")</f>
        <v>5</v>
      </c>
      <c r="S12238" s="12"/>
    </row>
    <row r="12239" spans="1:19" ht="14.25" customHeight="1" x14ac:dyDescent="0.35">
      <c r="A12239" s="2" t="s">
        <v>12485</v>
      </c>
      <c r="B12239" s="2">
        <v>112452</v>
      </c>
      <c r="C12239" s="2" t="s">
        <v>41</v>
      </c>
      <c r="D12239" s="2" t="s">
        <v>20</v>
      </c>
      <c r="E12239" s="2">
        <v>3397.4</v>
      </c>
      <c r="F12239" s="2">
        <v>0.35</v>
      </c>
      <c r="G12239" s="2">
        <v>3</v>
      </c>
      <c r="H12239" s="3">
        <v>45280</v>
      </c>
      <c r="I12239" s="3">
        <v>45287</v>
      </c>
      <c r="J12239" s="2" t="s">
        <v>21</v>
      </c>
      <c r="K12239" s="2" t="s">
        <v>27</v>
      </c>
      <c r="L12239" s="2">
        <v>846.44</v>
      </c>
      <c r="M12239" s="2" t="s">
        <v>17</v>
      </c>
      <c r="N12239" s="11">
        <f>L12239/E12239*100</f>
        <v>24.914346264790723</v>
      </c>
      <c r="O12239" s="12" t="str">
        <f>IF(N12239&lt;10,"Low",IF(N12239&lt;20,"Med","High"))</f>
        <v>High</v>
      </c>
      <c r="P12239" s="12">
        <f>sales*discount</f>
        <v>1189.0899999999999</v>
      </c>
      <c r="Q12239" s="12">
        <f>sales-Discount_Values</f>
        <v>2208.3100000000004</v>
      </c>
      <c r="R12239" s="12">
        <f>DATEDIF(order_date,delivery_date,"D")</f>
        <v>7</v>
      </c>
      <c r="S12239" s="12"/>
    </row>
    <row r="12240" spans="1:19" ht="14.25" customHeight="1" x14ac:dyDescent="0.35">
      <c r="A12240" s="2" t="s">
        <v>6656</v>
      </c>
      <c r="B12240" s="2">
        <v>106623</v>
      </c>
      <c r="C12240" s="2" t="s">
        <v>13</v>
      </c>
      <c r="D12240" s="2" t="s">
        <v>26</v>
      </c>
      <c r="E12240" s="2">
        <v>2126.6999999999998</v>
      </c>
      <c r="F12240" s="2">
        <v>0.49</v>
      </c>
      <c r="G12240" s="2">
        <v>5</v>
      </c>
      <c r="H12240" s="3">
        <v>45294</v>
      </c>
      <c r="I12240" s="3">
        <v>45298</v>
      </c>
      <c r="J12240" s="2" t="s">
        <v>15</v>
      </c>
      <c r="K12240" s="2" t="s">
        <v>27</v>
      </c>
      <c r="L12240" s="2">
        <v>529.88</v>
      </c>
      <c r="M12240" s="2" t="s">
        <v>48</v>
      </c>
      <c r="N12240" s="11">
        <f>L12240/E12240*100</f>
        <v>24.915596934217334</v>
      </c>
      <c r="O12240" s="12" t="str">
        <f>IF(N12240&lt;10,"Low",IF(N12240&lt;20,"Med","High"))</f>
        <v>High</v>
      </c>
      <c r="P12240" s="12">
        <f>sales*discount</f>
        <v>1042.0829999999999</v>
      </c>
      <c r="Q12240" s="12">
        <f>sales-Discount_Values</f>
        <v>1084.617</v>
      </c>
      <c r="R12240" s="12">
        <f>DATEDIF(order_date,delivery_date,"D")</f>
        <v>4</v>
      </c>
      <c r="S12240" s="12"/>
    </row>
    <row r="12241" spans="1:19" ht="14.25" customHeight="1" x14ac:dyDescent="0.35">
      <c r="A12241" s="2" t="s">
        <v>11813</v>
      </c>
      <c r="B12241" s="2">
        <v>111780</v>
      </c>
      <c r="C12241" s="2" t="s">
        <v>19</v>
      </c>
      <c r="D12241" s="2" t="s">
        <v>14</v>
      </c>
      <c r="E12241" s="2">
        <v>3166.17</v>
      </c>
      <c r="F12241" s="2">
        <v>0</v>
      </c>
      <c r="G12241" s="2">
        <v>4</v>
      </c>
      <c r="H12241" s="3">
        <v>45604</v>
      </c>
      <c r="I12241" s="3">
        <v>45610</v>
      </c>
      <c r="J12241" s="2" t="s">
        <v>15</v>
      </c>
      <c r="K12241" s="2" t="s">
        <v>22</v>
      </c>
      <c r="L12241" s="2">
        <v>788.89</v>
      </c>
      <c r="M12241" s="2" t="s">
        <v>17</v>
      </c>
      <c r="N12241" s="11">
        <f>L12241/E12241*100</f>
        <v>24.916223702454385</v>
      </c>
      <c r="O12241" s="12" t="str">
        <f>IF(N12241&lt;10,"Low",IF(N12241&lt;20,"Med","High"))</f>
        <v>High</v>
      </c>
      <c r="P12241" s="12">
        <f>sales*discount</f>
        <v>0</v>
      </c>
      <c r="Q12241" s="12">
        <f>sales-Discount_Values</f>
        <v>3166.17</v>
      </c>
      <c r="R12241" s="12">
        <f>DATEDIF(order_date,delivery_date,"D")</f>
        <v>6</v>
      </c>
      <c r="S12241" s="12"/>
    </row>
    <row r="12242" spans="1:19" ht="14.25" customHeight="1" x14ac:dyDescent="0.35">
      <c r="A12242" s="2" t="s">
        <v>4658</v>
      </c>
      <c r="B12242" s="2">
        <v>104625</v>
      </c>
      <c r="C12242" s="2" t="s">
        <v>19</v>
      </c>
      <c r="D12242" s="2" t="s">
        <v>33</v>
      </c>
      <c r="E12242" s="2">
        <v>3448.87</v>
      </c>
      <c r="F12242" s="2">
        <v>0.17</v>
      </c>
      <c r="G12242" s="2">
        <v>3</v>
      </c>
      <c r="H12242" s="3">
        <v>45405</v>
      </c>
      <c r="I12242" s="3">
        <v>45411</v>
      </c>
      <c r="J12242" s="2" t="s">
        <v>21</v>
      </c>
      <c r="K12242" s="2" t="s">
        <v>16</v>
      </c>
      <c r="L12242" s="2">
        <v>859.51</v>
      </c>
      <c r="M12242" s="2" t="s">
        <v>34</v>
      </c>
      <c r="N12242" s="11">
        <f>L12242/E12242*100</f>
        <v>24.921496026234678</v>
      </c>
      <c r="O12242" s="12" t="str">
        <f>IF(N12242&lt;10,"Low",IF(N12242&lt;20,"Med","High"))</f>
        <v>High</v>
      </c>
      <c r="P12242" s="12">
        <f>sales*discount</f>
        <v>586.30790000000002</v>
      </c>
      <c r="Q12242" s="12">
        <f>sales-Discount_Values</f>
        <v>2862.5621000000001</v>
      </c>
      <c r="R12242" s="12">
        <f>DATEDIF(order_date,delivery_date,"D")</f>
        <v>6</v>
      </c>
      <c r="S12242" s="12"/>
    </row>
    <row r="12243" spans="1:19" ht="14.25" customHeight="1" x14ac:dyDescent="0.35">
      <c r="A12243" s="2" t="s">
        <v>7707</v>
      </c>
      <c r="B12243" s="2">
        <v>107674</v>
      </c>
      <c r="C12243" s="2" t="s">
        <v>41</v>
      </c>
      <c r="D12243" s="2" t="s">
        <v>20</v>
      </c>
      <c r="E12243" s="2">
        <v>4141.3100000000004</v>
      </c>
      <c r="F12243" s="2">
        <v>0.49</v>
      </c>
      <c r="G12243" s="2">
        <v>7</v>
      </c>
      <c r="H12243" s="3">
        <v>45094</v>
      </c>
      <c r="I12243" s="3">
        <v>45099</v>
      </c>
      <c r="J12243" s="2" t="s">
        <v>21</v>
      </c>
      <c r="K12243" s="2" t="s">
        <v>27</v>
      </c>
      <c r="L12243" s="2">
        <v>1032.27</v>
      </c>
      <c r="M12243" s="2" t="s">
        <v>28</v>
      </c>
      <c r="N12243" s="11">
        <f>L12243/E12243*100</f>
        <v>24.926170704438931</v>
      </c>
      <c r="O12243" s="12" t="str">
        <f>IF(N12243&lt;10,"Low",IF(N12243&lt;20,"Med","High"))</f>
        <v>High</v>
      </c>
      <c r="P12243" s="12">
        <f>sales*discount</f>
        <v>2029.2419000000002</v>
      </c>
      <c r="Q12243" s="12">
        <f>sales-Discount_Values</f>
        <v>2112.0681000000004</v>
      </c>
      <c r="R12243" s="12">
        <f>DATEDIF(order_date,delivery_date,"D")</f>
        <v>5</v>
      </c>
      <c r="S12243" s="12"/>
    </row>
    <row r="12244" spans="1:19" ht="14.25" customHeight="1" x14ac:dyDescent="0.35">
      <c r="A12244" s="2" t="s">
        <v>9812</v>
      </c>
      <c r="B12244" s="2">
        <v>109779</v>
      </c>
      <c r="C12244" s="2" t="s">
        <v>41</v>
      </c>
      <c r="D12244" s="2" t="s">
        <v>36</v>
      </c>
      <c r="E12244" s="2">
        <v>1525.45</v>
      </c>
      <c r="F12244" s="2">
        <v>0.39</v>
      </c>
      <c r="G12244" s="2">
        <v>8</v>
      </c>
      <c r="H12244" s="3">
        <v>45253</v>
      </c>
      <c r="I12244" s="3">
        <v>45260</v>
      </c>
      <c r="J12244" s="2" t="s">
        <v>15</v>
      </c>
      <c r="K12244" s="2" t="s">
        <v>16</v>
      </c>
      <c r="L12244" s="2">
        <v>380.24</v>
      </c>
      <c r="M12244" s="2" t="s">
        <v>48</v>
      </c>
      <c r="N12244" s="11">
        <f>L12244/E12244*100</f>
        <v>24.92641515618342</v>
      </c>
      <c r="O12244" s="12" t="str">
        <f>IF(N12244&lt;10,"Low",IF(N12244&lt;20,"Med","High"))</f>
        <v>High</v>
      </c>
      <c r="P12244" s="12">
        <f>sales*discount</f>
        <v>594.92550000000006</v>
      </c>
      <c r="Q12244" s="12">
        <f>sales-Discount_Values</f>
        <v>930.52449999999999</v>
      </c>
      <c r="R12244" s="12">
        <f>DATEDIF(order_date,delivery_date,"D")</f>
        <v>7</v>
      </c>
      <c r="S12244" s="12"/>
    </row>
    <row r="12245" spans="1:19" ht="14.25" customHeight="1" x14ac:dyDescent="0.35">
      <c r="A12245" s="2" t="s">
        <v>13465</v>
      </c>
      <c r="B12245" s="2">
        <v>113432</v>
      </c>
      <c r="C12245" s="2" t="s">
        <v>13</v>
      </c>
      <c r="D12245" s="2" t="s">
        <v>26</v>
      </c>
      <c r="E12245" s="2">
        <v>4991.8900000000003</v>
      </c>
      <c r="F12245" s="2">
        <v>0.43</v>
      </c>
      <c r="G12245" s="2">
        <v>2</v>
      </c>
      <c r="H12245" s="3">
        <v>45392</v>
      </c>
      <c r="I12245" s="3">
        <v>45394</v>
      </c>
      <c r="J12245" s="2" t="s">
        <v>15</v>
      </c>
      <c r="K12245" s="2" t="s">
        <v>16</v>
      </c>
      <c r="L12245" s="2">
        <v>1244.3599999999999</v>
      </c>
      <c r="M12245" s="2" t="s">
        <v>39</v>
      </c>
      <c r="N12245" s="11">
        <f>L12245/E12245*100</f>
        <v>24.927632620109815</v>
      </c>
      <c r="O12245" s="12" t="str">
        <f>IF(N12245&lt;10,"Low",IF(N12245&lt;20,"Med","High"))</f>
        <v>High</v>
      </c>
      <c r="P12245" s="12">
        <f>sales*discount</f>
        <v>2146.5127000000002</v>
      </c>
      <c r="Q12245" s="12">
        <f>sales-Discount_Values</f>
        <v>2845.3773000000001</v>
      </c>
      <c r="R12245" s="12">
        <f>DATEDIF(order_date,delivery_date,"D")</f>
        <v>2</v>
      </c>
      <c r="S12245" s="12"/>
    </row>
    <row r="12246" spans="1:19" ht="14.25" customHeight="1" x14ac:dyDescent="0.35">
      <c r="A12246" s="2" t="s">
        <v>8028</v>
      </c>
      <c r="B12246" s="2">
        <v>107995</v>
      </c>
      <c r="C12246" s="2" t="s">
        <v>13</v>
      </c>
      <c r="D12246" s="2" t="s">
        <v>14</v>
      </c>
      <c r="E12246" s="2">
        <v>2439.08</v>
      </c>
      <c r="F12246" s="2">
        <v>0.12</v>
      </c>
      <c r="G12246" s="2">
        <v>6</v>
      </c>
      <c r="H12246" s="3">
        <v>45384</v>
      </c>
      <c r="I12246" s="3">
        <v>45389</v>
      </c>
      <c r="J12246" s="2" t="s">
        <v>15</v>
      </c>
      <c r="K12246" s="2" t="s">
        <v>22</v>
      </c>
      <c r="L12246" s="2">
        <v>608.1</v>
      </c>
      <c r="M12246" s="2" t="s">
        <v>23</v>
      </c>
      <c r="N12246" s="11">
        <f>L12246/E12246*100</f>
        <v>24.931531561080408</v>
      </c>
      <c r="O12246" s="12" t="str">
        <f>IF(N12246&lt;10,"Low",IF(N12246&lt;20,"Med","High"))</f>
        <v>High</v>
      </c>
      <c r="P12246" s="12">
        <f>sales*discount</f>
        <v>292.68959999999998</v>
      </c>
      <c r="Q12246" s="12">
        <f>sales-Discount_Values</f>
        <v>2146.3903999999998</v>
      </c>
      <c r="R12246" s="12">
        <f>DATEDIF(order_date,delivery_date,"D")</f>
        <v>5</v>
      </c>
      <c r="S12246" s="12"/>
    </row>
    <row r="12247" spans="1:19" ht="14.25" customHeight="1" x14ac:dyDescent="0.35">
      <c r="A12247" s="2" t="s">
        <v>397</v>
      </c>
      <c r="B12247" s="2">
        <v>100364</v>
      </c>
      <c r="C12247" s="2" t="s">
        <v>13</v>
      </c>
      <c r="D12247" s="2" t="s">
        <v>14</v>
      </c>
      <c r="E12247" s="2">
        <v>1197.3499999999999</v>
      </c>
      <c r="F12247" s="2">
        <v>0.12</v>
      </c>
      <c r="G12247" s="2">
        <v>4</v>
      </c>
      <c r="H12247" s="3">
        <v>44947</v>
      </c>
      <c r="I12247" s="3">
        <v>44953</v>
      </c>
      <c r="J12247" s="2" t="s">
        <v>21</v>
      </c>
      <c r="K12247" s="2" t="s">
        <v>22</v>
      </c>
      <c r="L12247" s="2">
        <v>298.56</v>
      </c>
      <c r="M12247" s="2" t="s">
        <v>28</v>
      </c>
      <c r="N12247" s="11">
        <f>L12247/E12247*100</f>
        <v>24.935064935064936</v>
      </c>
      <c r="O12247" s="12" t="str">
        <f>IF(N12247&lt;10,"Low",IF(N12247&lt;20,"Med","High"))</f>
        <v>High</v>
      </c>
      <c r="P12247" s="12">
        <f>sales*discount</f>
        <v>143.68199999999999</v>
      </c>
      <c r="Q12247" s="12">
        <f>sales-Discount_Values</f>
        <v>1053.6679999999999</v>
      </c>
      <c r="R12247" s="12">
        <f>DATEDIF(order_date,delivery_date,"D")</f>
        <v>6</v>
      </c>
      <c r="S12247" s="12"/>
    </row>
    <row r="12248" spans="1:19" ht="14.25" customHeight="1" x14ac:dyDescent="0.35">
      <c r="A12248" s="2" t="s">
        <v>465</v>
      </c>
      <c r="B12248" s="2">
        <v>100432</v>
      </c>
      <c r="C12248" s="2" t="s">
        <v>25</v>
      </c>
      <c r="D12248" s="2" t="s">
        <v>26</v>
      </c>
      <c r="E12248" s="2">
        <v>3689.52</v>
      </c>
      <c r="F12248" s="2">
        <v>0.39</v>
      </c>
      <c r="G12248" s="2">
        <v>6</v>
      </c>
      <c r="H12248" s="3">
        <v>45543</v>
      </c>
      <c r="I12248" s="3">
        <v>45548</v>
      </c>
      <c r="J12248" s="2" t="s">
        <v>31</v>
      </c>
      <c r="K12248" s="2" t="s">
        <v>16</v>
      </c>
      <c r="L12248" s="2">
        <v>920.08</v>
      </c>
      <c r="M12248" s="2" t="s">
        <v>28</v>
      </c>
      <c r="N12248" s="11">
        <f>L12248/E12248*100</f>
        <v>24.937661267590368</v>
      </c>
      <c r="O12248" s="12" t="str">
        <f>IF(N12248&lt;10,"Low",IF(N12248&lt;20,"Med","High"))</f>
        <v>High</v>
      </c>
      <c r="P12248" s="12">
        <f>sales*discount</f>
        <v>1438.9128000000001</v>
      </c>
      <c r="Q12248" s="12">
        <f>sales-Discount_Values</f>
        <v>2250.6071999999999</v>
      </c>
      <c r="R12248" s="12">
        <f>DATEDIF(order_date,delivery_date,"D")</f>
        <v>5</v>
      </c>
      <c r="S12248" s="12"/>
    </row>
    <row r="12249" spans="1:19" ht="14.25" customHeight="1" x14ac:dyDescent="0.35">
      <c r="A12249" s="2" t="s">
        <v>11835</v>
      </c>
      <c r="B12249" s="2">
        <v>111802</v>
      </c>
      <c r="C12249" s="2" t="s">
        <v>41</v>
      </c>
      <c r="D12249" s="2" t="s">
        <v>33</v>
      </c>
      <c r="E12249" s="2">
        <v>185.09</v>
      </c>
      <c r="F12249" s="2">
        <v>0.4</v>
      </c>
      <c r="G12249" s="2">
        <v>5</v>
      </c>
      <c r="H12249" s="3">
        <v>45541</v>
      </c>
      <c r="I12249" s="3">
        <v>45545</v>
      </c>
      <c r="J12249" s="2" t="s">
        <v>15</v>
      </c>
      <c r="K12249" s="2" t="s">
        <v>27</v>
      </c>
      <c r="L12249" s="2">
        <v>46.16</v>
      </c>
      <c r="M12249" s="2" t="s">
        <v>34</v>
      </c>
      <c r="N12249" s="11">
        <f>L12249/E12249*100</f>
        <v>24.939218758441836</v>
      </c>
      <c r="O12249" s="12" t="str">
        <f>IF(N12249&lt;10,"Low",IF(N12249&lt;20,"Med","High"))</f>
        <v>High</v>
      </c>
      <c r="P12249" s="12">
        <f>sales*discount</f>
        <v>74.036000000000001</v>
      </c>
      <c r="Q12249" s="12">
        <f>sales-Discount_Values</f>
        <v>111.054</v>
      </c>
      <c r="R12249" s="12">
        <f>DATEDIF(order_date,delivery_date,"D")</f>
        <v>4</v>
      </c>
      <c r="S12249" s="12"/>
    </row>
    <row r="12250" spans="1:19" ht="14.25" customHeight="1" x14ac:dyDescent="0.35">
      <c r="A12250" s="2" t="s">
        <v>2087</v>
      </c>
      <c r="B12250" s="2">
        <v>102054</v>
      </c>
      <c r="C12250" s="2" t="s">
        <v>13</v>
      </c>
      <c r="D12250" s="2" t="s">
        <v>33</v>
      </c>
      <c r="E12250" s="2">
        <v>887.43</v>
      </c>
      <c r="F12250" s="2">
        <v>7.0000000000000007E-2</v>
      </c>
      <c r="G12250" s="2">
        <v>2</v>
      </c>
      <c r="H12250" s="3">
        <v>45426</v>
      </c>
      <c r="I12250" s="3">
        <v>45430</v>
      </c>
      <c r="J12250" s="2" t="s">
        <v>15</v>
      </c>
      <c r="K12250" s="2" t="s">
        <v>16</v>
      </c>
      <c r="L12250" s="2">
        <v>221.32</v>
      </c>
      <c r="M12250" s="2" t="s">
        <v>48</v>
      </c>
      <c r="N12250" s="11">
        <f>L12250/E12250*100</f>
        <v>24.939431842511521</v>
      </c>
      <c r="O12250" s="12" t="str">
        <f>IF(N12250&lt;10,"Low",IF(N12250&lt;20,"Med","High"))</f>
        <v>High</v>
      </c>
      <c r="P12250" s="12">
        <f>sales*discount</f>
        <v>62.120100000000001</v>
      </c>
      <c r="Q12250" s="12">
        <f>sales-Discount_Values</f>
        <v>825.30989999999997</v>
      </c>
      <c r="R12250" s="12">
        <f>DATEDIF(order_date,delivery_date,"D")</f>
        <v>4</v>
      </c>
      <c r="S12250" s="12"/>
    </row>
    <row r="12251" spans="1:19" ht="14.25" customHeight="1" x14ac:dyDescent="0.35">
      <c r="A12251" s="2" t="s">
        <v>12278</v>
      </c>
      <c r="B12251" s="2">
        <v>112245</v>
      </c>
      <c r="C12251" s="2" t="s">
        <v>13</v>
      </c>
      <c r="D12251" s="2" t="s">
        <v>26</v>
      </c>
      <c r="E12251" s="2">
        <v>1103.6400000000001</v>
      </c>
      <c r="F12251" s="2">
        <v>0.02</v>
      </c>
      <c r="G12251" s="2">
        <v>9</v>
      </c>
      <c r="H12251" s="3">
        <v>45366</v>
      </c>
      <c r="I12251" s="3">
        <v>45371</v>
      </c>
      <c r="J12251" s="2" t="s">
        <v>21</v>
      </c>
      <c r="K12251" s="2" t="s">
        <v>27</v>
      </c>
      <c r="L12251" s="2">
        <v>275.27</v>
      </c>
      <c r="M12251" s="2" t="s">
        <v>23</v>
      </c>
      <c r="N12251" s="11">
        <f>L12251/E12251*100</f>
        <v>24.942010075749334</v>
      </c>
      <c r="O12251" s="12" t="str">
        <f>IF(N12251&lt;10,"Low",IF(N12251&lt;20,"Med","High"))</f>
        <v>High</v>
      </c>
      <c r="P12251" s="12">
        <f>sales*discount</f>
        <v>22.072800000000001</v>
      </c>
      <c r="Q12251" s="12">
        <f>sales-Discount_Values</f>
        <v>1081.5672000000002</v>
      </c>
      <c r="R12251" s="12">
        <f>DATEDIF(order_date,delivery_date,"D")</f>
        <v>5</v>
      </c>
      <c r="S12251" s="12"/>
    </row>
    <row r="12252" spans="1:19" ht="14.25" customHeight="1" x14ac:dyDescent="0.35">
      <c r="A12252" s="2" t="s">
        <v>3061</v>
      </c>
      <c r="B12252" s="2">
        <v>103028</v>
      </c>
      <c r="C12252" s="2" t="s">
        <v>13</v>
      </c>
      <c r="D12252" s="2" t="s">
        <v>20</v>
      </c>
      <c r="E12252" s="2">
        <v>2074.7399999999998</v>
      </c>
      <c r="F12252" s="2">
        <v>0.16</v>
      </c>
      <c r="G12252" s="2">
        <v>3</v>
      </c>
      <c r="H12252" s="3">
        <v>45647</v>
      </c>
      <c r="I12252" s="3">
        <v>45648</v>
      </c>
      <c r="J12252" s="2" t="s">
        <v>15</v>
      </c>
      <c r="K12252" s="2" t="s">
        <v>16</v>
      </c>
      <c r="L12252" s="2">
        <v>517.5</v>
      </c>
      <c r="M12252" s="2" t="s">
        <v>39</v>
      </c>
      <c r="N12252" s="11">
        <f>L12252/E12252*100</f>
        <v>24.942884409612773</v>
      </c>
      <c r="O12252" s="12" t="str">
        <f>IF(N12252&lt;10,"Low",IF(N12252&lt;20,"Med","High"))</f>
        <v>High</v>
      </c>
      <c r="P12252" s="12">
        <f>sales*discount</f>
        <v>331.95839999999998</v>
      </c>
      <c r="Q12252" s="12">
        <f>sales-Discount_Values</f>
        <v>1742.7815999999998</v>
      </c>
      <c r="R12252" s="12">
        <f>DATEDIF(order_date,delivery_date,"D")</f>
        <v>1</v>
      </c>
      <c r="S12252" s="12"/>
    </row>
    <row r="12253" spans="1:19" ht="14.25" customHeight="1" x14ac:dyDescent="0.35">
      <c r="A12253" s="2" t="s">
        <v>11134</v>
      </c>
      <c r="B12253" s="2">
        <v>111101</v>
      </c>
      <c r="C12253" s="2" t="s">
        <v>13</v>
      </c>
      <c r="D12253" s="2" t="s">
        <v>14</v>
      </c>
      <c r="E12253" s="2">
        <v>3513.94</v>
      </c>
      <c r="F12253" s="2">
        <v>0.3</v>
      </c>
      <c r="G12253" s="2">
        <v>8</v>
      </c>
      <c r="H12253" s="3">
        <v>45616</v>
      </c>
      <c r="I12253" s="3">
        <v>45620</v>
      </c>
      <c r="J12253" s="2" t="s">
        <v>15</v>
      </c>
      <c r="K12253" s="2" t="s">
        <v>16</v>
      </c>
      <c r="L12253" s="2">
        <v>876.52</v>
      </c>
      <c r="M12253" s="2" t="s">
        <v>39</v>
      </c>
      <c r="N12253" s="11">
        <f>L12253/E12253*100</f>
        <v>24.944079864767183</v>
      </c>
      <c r="O12253" s="12" t="str">
        <f>IF(N12253&lt;10,"Low",IF(N12253&lt;20,"Med","High"))</f>
        <v>High</v>
      </c>
      <c r="P12253" s="12">
        <f>sales*discount</f>
        <v>1054.182</v>
      </c>
      <c r="Q12253" s="12">
        <f>sales-Discount_Values</f>
        <v>2459.7579999999998</v>
      </c>
      <c r="R12253" s="12">
        <f>DATEDIF(order_date,delivery_date,"D")</f>
        <v>4</v>
      </c>
      <c r="S12253" s="12"/>
    </row>
    <row r="12254" spans="1:19" ht="14.25" customHeight="1" x14ac:dyDescent="0.35">
      <c r="A12254" s="2" t="s">
        <v>12794</v>
      </c>
      <c r="B12254" s="2">
        <v>112761</v>
      </c>
      <c r="C12254" s="2" t="s">
        <v>25</v>
      </c>
      <c r="D12254" s="2" t="s">
        <v>20</v>
      </c>
      <c r="E12254" s="2">
        <v>344.08</v>
      </c>
      <c r="F12254" s="2">
        <v>0.27</v>
      </c>
      <c r="G12254" s="2">
        <v>9</v>
      </c>
      <c r="H12254" s="3">
        <v>45303</v>
      </c>
      <c r="I12254" s="3">
        <v>45305</v>
      </c>
      <c r="J12254" s="2" t="s">
        <v>15</v>
      </c>
      <c r="K12254" s="2" t="s">
        <v>27</v>
      </c>
      <c r="L12254" s="2">
        <v>85.83</v>
      </c>
      <c r="M12254" s="2" t="s">
        <v>17</v>
      </c>
      <c r="N12254" s="11">
        <f>L12254/E12254*100</f>
        <v>24.944780283654964</v>
      </c>
      <c r="O12254" s="12" t="str">
        <f>IF(N12254&lt;10,"Low",IF(N12254&lt;20,"Med","High"))</f>
        <v>High</v>
      </c>
      <c r="P12254" s="12">
        <f>sales*discount</f>
        <v>92.901600000000002</v>
      </c>
      <c r="Q12254" s="12">
        <f>sales-Discount_Values</f>
        <v>251.17839999999998</v>
      </c>
      <c r="R12254" s="12">
        <f>DATEDIF(order_date,delivery_date,"D")</f>
        <v>2</v>
      </c>
      <c r="S12254" s="12"/>
    </row>
    <row r="12255" spans="1:19" ht="14.25" customHeight="1" x14ac:dyDescent="0.35">
      <c r="A12255" s="2" t="s">
        <v>5630</v>
      </c>
      <c r="B12255" s="2">
        <v>105597</v>
      </c>
      <c r="C12255" s="2" t="s">
        <v>41</v>
      </c>
      <c r="D12255" s="2" t="s">
        <v>36</v>
      </c>
      <c r="E12255" s="2">
        <v>575.4</v>
      </c>
      <c r="F12255" s="2">
        <v>0.03</v>
      </c>
      <c r="G12255" s="2">
        <v>8</v>
      </c>
      <c r="H12255" s="3">
        <v>44989</v>
      </c>
      <c r="I12255" s="3">
        <v>44996</v>
      </c>
      <c r="J12255" s="2" t="s">
        <v>31</v>
      </c>
      <c r="K12255" s="2" t="s">
        <v>27</v>
      </c>
      <c r="L12255" s="2">
        <v>143.55000000000001</v>
      </c>
      <c r="M12255" s="2" t="s">
        <v>34</v>
      </c>
      <c r="N12255" s="11">
        <f>L12255/E12255*100</f>
        <v>24.947862356621485</v>
      </c>
      <c r="O12255" s="12" t="str">
        <f>IF(N12255&lt;10,"Low",IF(N12255&lt;20,"Med","High"))</f>
        <v>High</v>
      </c>
      <c r="P12255" s="12">
        <f>sales*discount</f>
        <v>17.262</v>
      </c>
      <c r="Q12255" s="12">
        <f>sales-Discount_Values</f>
        <v>558.13799999999992</v>
      </c>
      <c r="R12255" s="12">
        <f>DATEDIF(order_date,delivery_date,"D")</f>
        <v>7</v>
      </c>
      <c r="S12255" s="12"/>
    </row>
    <row r="12256" spans="1:19" ht="14.25" customHeight="1" x14ac:dyDescent="0.35">
      <c r="A12256" s="2" t="s">
        <v>1431</v>
      </c>
      <c r="B12256" s="2">
        <v>101398</v>
      </c>
      <c r="C12256" s="2" t="s">
        <v>19</v>
      </c>
      <c r="D12256" s="2" t="s">
        <v>36</v>
      </c>
      <c r="E12256" s="2">
        <v>4263.5600000000004</v>
      </c>
      <c r="F12256" s="2">
        <v>0.34</v>
      </c>
      <c r="G12256" s="2">
        <v>6</v>
      </c>
      <c r="H12256" s="3">
        <v>45129</v>
      </c>
      <c r="I12256" s="3">
        <v>45133</v>
      </c>
      <c r="J12256" s="2" t="s">
        <v>31</v>
      </c>
      <c r="K12256" s="2" t="s">
        <v>27</v>
      </c>
      <c r="L12256" s="2">
        <v>1063.9000000000001</v>
      </c>
      <c r="M12256" s="2" t="s">
        <v>48</v>
      </c>
      <c r="N12256" s="11">
        <f>L12256/E12256*100</f>
        <v>24.953325390049631</v>
      </c>
      <c r="O12256" s="12" t="str">
        <f>IF(N12256&lt;10,"Low",IF(N12256&lt;20,"Med","High"))</f>
        <v>High</v>
      </c>
      <c r="P12256" s="12">
        <f>sales*discount</f>
        <v>1449.6104000000003</v>
      </c>
      <c r="Q12256" s="12">
        <f>sales-Discount_Values</f>
        <v>2813.9495999999999</v>
      </c>
      <c r="R12256" s="12">
        <f>DATEDIF(order_date,delivery_date,"D")</f>
        <v>4</v>
      </c>
      <c r="S12256" s="12"/>
    </row>
    <row r="12257" spans="1:19" ht="14.25" customHeight="1" x14ac:dyDescent="0.35">
      <c r="A12257" s="2" t="s">
        <v>6574</v>
      </c>
      <c r="B12257" s="2">
        <v>106541</v>
      </c>
      <c r="C12257" s="2" t="s">
        <v>19</v>
      </c>
      <c r="D12257" s="2" t="s">
        <v>36</v>
      </c>
      <c r="E12257" s="2">
        <v>473.24</v>
      </c>
      <c r="F12257" s="2">
        <v>0.4</v>
      </c>
      <c r="G12257" s="2">
        <v>1</v>
      </c>
      <c r="H12257" s="3">
        <v>44965</v>
      </c>
      <c r="I12257" s="3">
        <v>44966</v>
      </c>
      <c r="J12257" s="2" t="s">
        <v>31</v>
      </c>
      <c r="K12257" s="2" t="s">
        <v>22</v>
      </c>
      <c r="L12257" s="2">
        <v>118.09</v>
      </c>
      <c r="M12257" s="2" t="s">
        <v>28</v>
      </c>
      <c r="N12257" s="11">
        <f>L12257/E12257*100</f>
        <v>24.953511960104809</v>
      </c>
      <c r="O12257" s="12" t="str">
        <f>IF(N12257&lt;10,"Low",IF(N12257&lt;20,"Med","High"))</f>
        <v>High</v>
      </c>
      <c r="P12257" s="12">
        <f>sales*discount</f>
        <v>189.29600000000002</v>
      </c>
      <c r="Q12257" s="12">
        <f>sales-Discount_Values</f>
        <v>283.94399999999996</v>
      </c>
      <c r="R12257" s="12">
        <f>DATEDIF(order_date,delivery_date,"D")</f>
        <v>1</v>
      </c>
      <c r="S12257" s="12"/>
    </row>
    <row r="12258" spans="1:19" ht="14.25" customHeight="1" x14ac:dyDescent="0.35">
      <c r="A12258" s="2" t="s">
        <v>1069</v>
      </c>
      <c r="B12258" s="2">
        <v>101036</v>
      </c>
      <c r="C12258" s="2" t="s">
        <v>19</v>
      </c>
      <c r="D12258" s="2" t="s">
        <v>33</v>
      </c>
      <c r="E12258" s="2">
        <v>3174.43</v>
      </c>
      <c r="F12258" s="2">
        <v>0.21</v>
      </c>
      <c r="G12258" s="2">
        <v>6</v>
      </c>
      <c r="H12258" s="3">
        <v>45497</v>
      </c>
      <c r="I12258" s="3">
        <v>45498</v>
      </c>
      <c r="J12258" s="2" t="s">
        <v>21</v>
      </c>
      <c r="K12258" s="2" t="s">
        <v>16</v>
      </c>
      <c r="L12258" s="2">
        <v>792.21</v>
      </c>
      <c r="M12258" s="2" t="s">
        <v>48</v>
      </c>
      <c r="N12258" s="11">
        <f>L12258/E12258*100</f>
        <v>24.955976348509814</v>
      </c>
      <c r="O12258" s="12" t="str">
        <f>IF(N12258&lt;10,"Low",IF(N12258&lt;20,"Med","High"))</f>
        <v>High</v>
      </c>
      <c r="P12258" s="12">
        <f>sales*discount</f>
        <v>666.63029999999992</v>
      </c>
      <c r="Q12258" s="12">
        <f>sales-Discount_Values</f>
        <v>2507.7997</v>
      </c>
      <c r="R12258" s="12">
        <f>DATEDIF(order_date,delivery_date,"D")</f>
        <v>1</v>
      </c>
      <c r="S12258" s="12"/>
    </row>
    <row r="12259" spans="1:19" ht="14.25" customHeight="1" x14ac:dyDescent="0.35">
      <c r="A12259" s="2" t="s">
        <v>4948</v>
      </c>
      <c r="B12259" s="2">
        <v>104915</v>
      </c>
      <c r="C12259" s="2" t="s">
        <v>41</v>
      </c>
      <c r="D12259" s="2" t="s">
        <v>33</v>
      </c>
      <c r="E12259" s="2">
        <v>1931.37</v>
      </c>
      <c r="F12259" s="2">
        <v>0.28000000000000003</v>
      </c>
      <c r="G12259" s="2">
        <v>7</v>
      </c>
      <c r="H12259" s="3">
        <v>45148</v>
      </c>
      <c r="I12259" s="3">
        <v>45152</v>
      </c>
      <c r="J12259" s="2" t="s">
        <v>21</v>
      </c>
      <c r="K12259" s="2" t="s">
        <v>27</v>
      </c>
      <c r="L12259" s="2">
        <v>482.05</v>
      </c>
      <c r="M12259" s="2" t="s">
        <v>48</v>
      </c>
      <c r="N12259" s="11">
        <f>L12259/E12259*100</f>
        <v>24.958966950920853</v>
      </c>
      <c r="O12259" s="12" t="str">
        <f>IF(N12259&lt;10,"Low",IF(N12259&lt;20,"Med","High"))</f>
        <v>High</v>
      </c>
      <c r="P12259" s="12">
        <f>sales*discount</f>
        <v>540.78359999999998</v>
      </c>
      <c r="Q12259" s="12">
        <f>sales-Discount_Values</f>
        <v>1390.5863999999999</v>
      </c>
      <c r="R12259" s="12">
        <f>DATEDIF(order_date,delivery_date,"D")</f>
        <v>4</v>
      </c>
      <c r="S12259" s="12"/>
    </row>
    <row r="12260" spans="1:19" ht="14.25" customHeight="1" x14ac:dyDescent="0.35">
      <c r="A12260" s="2" t="s">
        <v>6207</v>
      </c>
      <c r="B12260" s="2">
        <v>106174</v>
      </c>
      <c r="C12260" s="2" t="s">
        <v>25</v>
      </c>
      <c r="D12260" s="2" t="s">
        <v>36</v>
      </c>
      <c r="E12260" s="2">
        <v>476.62</v>
      </c>
      <c r="F12260" s="2">
        <v>0.12</v>
      </c>
      <c r="G12260" s="2">
        <v>4</v>
      </c>
      <c r="H12260" s="3">
        <v>45395</v>
      </c>
      <c r="I12260" s="3">
        <v>45401</v>
      </c>
      <c r="J12260" s="2" t="s">
        <v>15</v>
      </c>
      <c r="K12260" s="2" t="s">
        <v>27</v>
      </c>
      <c r="L12260" s="2">
        <v>118.96</v>
      </c>
      <c r="M12260" s="2" t="s">
        <v>17</v>
      </c>
      <c r="N12260" s="11">
        <f>L12260/E12260*100</f>
        <v>24.959086903612938</v>
      </c>
      <c r="O12260" s="12" t="str">
        <f>IF(N12260&lt;10,"Low",IF(N12260&lt;20,"Med","High"))</f>
        <v>High</v>
      </c>
      <c r="P12260" s="12">
        <f>sales*discount</f>
        <v>57.194400000000002</v>
      </c>
      <c r="Q12260" s="12">
        <f>sales-Discount_Values</f>
        <v>419.42560000000003</v>
      </c>
      <c r="R12260" s="12">
        <f>DATEDIF(order_date,delivery_date,"D")</f>
        <v>6</v>
      </c>
      <c r="S12260" s="12"/>
    </row>
    <row r="12261" spans="1:19" ht="14.25" customHeight="1" x14ac:dyDescent="0.35">
      <c r="A12261" s="2" t="s">
        <v>237</v>
      </c>
      <c r="B12261" s="2">
        <v>100204</v>
      </c>
      <c r="C12261" s="2" t="s">
        <v>19</v>
      </c>
      <c r="D12261" s="2" t="s">
        <v>33</v>
      </c>
      <c r="E12261" s="2">
        <v>3157.7</v>
      </c>
      <c r="F12261" s="2">
        <v>0.47</v>
      </c>
      <c r="G12261" s="2">
        <v>4</v>
      </c>
      <c r="H12261" s="3">
        <v>45196</v>
      </c>
      <c r="I12261" s="3">
        <v>45203</v>
      </c>
      <c r="J12261" s="2" t="s">
        <v>31</v>
      </c>
      <c r="K12261" s="2" t="s">
        <v>16</v>
      </c>
      <c r="L12261" s="2">
        <v>788.19</v>
      </c>
      <c r="M12261" s="2" t="s">
        <v>34</v>
      </c>
      <c r="N12261" s="11">
        <f>L12261/E12261*100</f>
        <v>24.960889254837383</v>
      </c>
      <c r="O12261" s="12" t="str">
        <f>IF(N12261&lt;10,"Low",IF(N12261&lt;20,"Med","High"))</f>
        <v>High</v>
      </c>
      <c r="P12261" s="12">
        <f>sales*discount</f>
        <v>1484.1189999999999</v>
      </c>
      <c r="Q12261" s="12">
        <f>sales-Discount_Values</f>
        <v>1673.5809999999999</v>
      </c>
      <c r="R12261" s="12">
        <f>DATEDIF(order_date,delivery_date,"D")</f>
        <v>7</v>
      </c>
      <c r="S12261" s="12"/>
    </row>
    <row r="12262" spans="1:19" ht="14.25" customHeight="1" x14ac:dyDescent="0.35">
      <c r="A12262" s="2" t="s">
        <v>1338</v>
      </c>
      <c r="B12262" s="2">
        <v>101305</v>
      </c>
      <c r="C12262" s="2" t="s">
        <v>13</v>
      </c>
      <c r="D12262" s="2" t="s">
        <v>26</v>
      </c>
      <c r="E12262" s="2">
        <v>1604.21</v>
      </c>
      <c r="F12262" s="2">
        <v>0.04</v>
      </c>
      <c r="G12262" s="2">
        <v>2</v>
      </c>
      <c r="H12262" s="3">
        <v>45116</v>
      </c>
      <c r="I12262" s="3">
        <v>45123</v>
      </c>
      <c r="J12262" s="2" t="s">
        <v>21</v>
      </c>
      <c r="K12262" s="2" t="s">
        <v>16</v>
      </c>
      <c r="L12262" s="2">
        <v>400.48</v>
      </c>
      <c r="M12262" s="2" t="s">
        <v>17</v>
      </c>
      <c r="N12262" s="11">
        <f>L12262/E12262*100</f>
        <v>24.964312652333547</v>
      </c>
      <c r="O12262" s="12" t="str">
        <f>IF(N12262&lt;10,"Low",IF(N12262&lt;20,"Med","High"))</f>
        <v>High</v>
      </c>
      <c r="P12262" s="12">
        <f>sales*discount</f>
        <v>64.168400000000005</v>
      </c>
      <c r="Q12262" s="12">
        <f>sales-Discount_Values</f>
        <v>1540.0416</v>
      </c>
      <c r="R12262" s="12">
        <f>DATEDIF(order_date,delivery_date,"D")</f>
        <v>7</v>
      </c>
      <c r="S12262" s="12"/>
    </row>
    <row r="12263" spans="1:19" ht="14.25" customHeight="1" x14ac:dyDescent="0.35">
      <c r="A12263" s="2" t="s">
        <v>14082</v>
      </c>
      <c r="B12263" s="2">
        <v>114049</v>
      </c>
      <c r="C12263" s="2" t="s">
        <v>13</v>
      </c>
      <c r="D12263" s="2" t="s">
        <v>20</v>
      </c>
      <c r="E12263" s="2">
        <v>2764.97</v>
      </c>
      <c r="F12263" s="2">
        <v>0.21</v>
      </c>
      <c r="G12263" s="2">
        <v>3</v>
      </c>
      <c r="H12263" s="3">
        <v>45220</v>
      </c>
      <c r="I12263" s="3">
        <v>45221</v>
      </c>
      <c r="J12263" s="2" t="s">
        <v>21</v>
      </c>
      <c r="K12263" s="2" t="s">
        <v>22</v>
      </c>
      <c r="L12263" s="2">
        <v>690.26</v>
      </c>
      <c r="M12263" s="2" t="s">
        <v>28</v>
      </c>
      <c r="N12263" s="11">
        <f>L12263/E12263*100</f>
        <v>24.964466160573174</v>
      </c>
      <c r="O12263" s="12" t="str">
        <f>IF(N12263&lt;10,"Low",IF(N12263&lt;20,"Med","High"))</f>
        <v>High</v>
      </c>
      <c r="P12263" s="12">
        <f>sales*discount</f>
        <v>580.64369999999997</v>
      </c>
      <c r="Q12263" s="12">
        <f>sales-Discount_Values</f>
        <v>2184.3262999999997</v>
      </c>
      <c r="R12263" s="12">
        <f>DATEDIF(order_date,delivery_date,"D")</f>
        <v>1</v>
      </c>
      <c r="S12263" s="12"/>
    </row>
    <row r="12264" spans="1:19" ht="14.25" customHeight="1" x14ac:dyDescent="0.35">
      <c r="A12264" s="2" t="s">
        <v>12001</v>
      </c>
      <c r="B12264" s="2">
        <v>111968</v>
      </c>
      <c r="C12264" s="2" t="s">
        <v>13</v>
      </c>
      <c r="D12264" s="2" t="s">
        <v>36</v>
      </c>
      <c r="E12264" s="2">
        <v>1795.06</v>
      </c>
      <c r="F12264" s="2">
        <v>0.44</v>
      </c>
      <c r="G12264" s="2">
        <v>1</v>
      </c>
      <c r="H12264" s="3">
        <v>45311</v>
      </c>
      <c r="I12264" s="3">
        <v>45314</v>
      </c>
      <c r="J12264" s="2" t="s">
        <v>21</v>
      </c>
      <c r="K12264" s="2" t="s">
        <v>16</v>
      </c>
      <c r="L12264" s="2">
        <v>448.17</v>
      </c>
      <c r="M12264" s="2" t="s">
        <v>48</v>
      </c>
      <c r="N12264" s="11">
        <f>L12264/E12264*100</f>
        <v>24.966853475649842</v>
      </c>
      <c r="O12264" s="12" t="str">
        <f>IF(N12264&lt;10,"Low",IF(N12264&lt;20,"Med","High"))</f>
        <v>High</v>
      </c>
      <c r="P12264" s="12">
        <f>sales*discount</f>
        <v>789.82640000000004</v>
      </c>
      <c r="Q12264" s="12">
        <f>sales-Discount_Values</f>
        <v>1005.2335999999999</v>
      </c>
      <c r="R12264" s="12">
        <f>DATEDIF(order_date,delivery_date,"D")</f>
        <v>3</v>
      </c>
      <c r="S12264" s="12"/>
    </row>
    <row r="12265" spans="1:19" ht="14.25" customHeight="1" x14ac:dyDescent="0.35">
      <c r="A12265" s="2" t="s">
        <v>8155</v>
      </c>
      <c r="B12265" s="2">
        <v>108122</v>
      </c>
      <c r="C12265" s="2" t="s">
        <v>19</v>
      </c>
      <c r="D12265" s="2" t="s">
        <v>14</v>
      </c>
      <c r="E12265" s="2">
        <v>4312.24</v>
      </c>
      <c r="F12265" s="2">
        <v>0.15</v>
      </c>
      <c r="G12265" s="2">
        <v>5</v>
      </c>
      <c r="H12265" s="3">
        <v>45477</v>
      </c>
      <c r="I12265" s="3">
        <v>45478</v>
      </c>
      <c r="J12265" s="2" t="s">
        <v>31</v>
      </c>
      <c r="K12265" s="2" t="s">
        <v>22</v>
      </c>
      <c r="L12265" s="2">
        <v>1076.67</v>
      </c>
      <c r="M12265" s="2" t="s">
        <v>17</v>
      </c>
      <c r="N12265" s="11">
        <f>L12265/E12265*100</f>
        <v>24.967766172569249</v>
      </c>
      <c r="O12265" s="12" t="str">
        <f>IF(N12265&lt;10,"Low",IF(N12265&lt;20,"Med","High"))</f>
        <v>High</v>
      </c>
      <c r="P12265" s="12">
        <f>sales*discount</f>
        <v>646.8359999999999</v>
      </c>
      <c r="Q12265" s="12">
        <f>sales-Discount_Values</f>
        <v>3665.404</v>
      </c>
      <c r="R12265" s="12">
        <f>DATEDIF(order_date,delivery_date,"D")</f>
        <v>1</v>
      </c>
      <c r="S12265" s="12"/>
    </row>
    <row r="12266" spans="1:19" ht="14.25" customHeight="1" x14ac:dyDescent="0.35">
      <c r="A12266" s="2" t="s">
        <v>1210</v>
      </c>
      <c r="B12266" s="2">
        <v>101177</v>
      </c>
      <c r="C12266" s="2" t="s">
        <v>19</v>
      </c>
      <c r="D12266" s="2" t="s">
        <v>14</v>
      </c>
      <c r="E12266" s="2">
        <v>2670.91</v>
      </c>
      <c r="F12266" s="2">
        <v>0.27</v>
      </c>
      <c r="G12266" s="2">
        <v>5</v>
      </c>
      <c r="H12266" s="3">
        <v>45457</v>
      </c>
      <c r="I12266" s="3">
        <v>45458</v>
      </c>
      <c r="J12266" s="2" t="s">
        <v>21</v>
      </c>
      <c r="K12266" s="2" t="s">
        <v>27</v>
      </c>
      <c r="L12266" s="2">
        <v>666.87</v>
      </c>
      <c r="M12266" s="2" t="s">
        <v>34</v>
      </c>
      <c r="N12266" s="11">
        <f>L12266/E12266*100</f>
        <v>24.967894837340086</v>
      </c>
      <c r="O12266" s="12" t="str">
        <f>IF(N12266&lt;10,"Low",IF(N12266&lt;20,"Med","High"))</f>
        <v>High</v>
      </c>
      <c r="P12266" s="12">
        <f>sales*discount</f>
        <v>721.14570000000003</v>
      </c>
      <c r="Q12266" s="12">
        <f>sales-Discount_Values</f>
        <v>1949.7642999999998</v>
      </c>
      <c r="R12266" s="12">
        <f>DATEDIF(order_date,delivery_date,"D")</f>
        <v>1</v>
      </c>
      <c r="S12266" s="12"/>
    </row>
    <row r="12267" spans="1:19" ht="14.25" customHeight="1" x14ac:dyDescent="0.35">
      <c r="A12267" s="2" t="s">
        <v>14594</v>
      </c>
      <c r="B12267" s="2">
        <v>114561</v>
      </c>
      <c r="C12267" s="2" t="s">
        <v>25</v>
      </c>
      <c r="D12267" s="2" t="s">
        <v>20</v>
      </c>
      <c r="E12267" s="2">
        <v>928.54</v>
      </c>
      <c r="F12267" s="2">
        <v>0.01</v>
      </c>
      <c r="G12267" s="2">
        <v>7</v>
      </c>
      <c r="H12267" s="3">
        <v>45201</v>
      </c>
      <c r="I12267" s="3">
        <v>45203</v>
      </c>
      <c r="J12267" s="2" t="s">
        <v>15</v>
      </c>
      <c r="K12267" s="2" t="s">
        <v>16</v>
      </c>
      <c r="L12267" s="2">
        <v>231.85</v>
      </c>
      <c r="M12267" s="2" t="s">
        <v>28</v>
      </c>
      <c r="N12267" s="11">
        <f>L12267/E12267*100</f>
        <v>24.969306653455963</v>
      </c>
      <c r="O12267" s="12" t="str">
        <f>IF(N12267&lt;10,"Low",IF(N12267&lt;20,"Med","High"))</f>
        <v>High</v>
      </c>
      <c r="P12267" s="12">
        <f>sales*discount</f>
        <v>9.2853999999999992</v>
      </c>
      <c r="Q12267" s="12">
        <f>sales-Discount_Values</f>
        <v>919.25459999999998</v>
      </c>
      <c r="R12267" s="12">
        <f>DATEDIF(order_date,delivery_date,"D")</f>
        <v>2</v>
      </c>
      <c r="S12267" s="12"/>
    </row>
    <row r="12268" spans="1:19" ht="14.25" customHeight="1" x14ac:dyDescent="0.35">
      <c r="A12268" s="2" t="s">
        <v>4488</v>
      </c>
      <c r="B12268" s="2">
        <v>104455</v>
      </c>
      <c r="C12268" s="2" t="s">
        <v>25</v>
      </c>
      <c r="D12268" s="2" t="s">
        <v>20</v>
      </c>
      <c r="E12268" s="2">
        <v>2955.46</v>
      </c>
      <c r="F12268" s="2">
        <v>0.06</v>
      </c>
      <c r="G12268" s="2">
        <v>5</v>
      </c>
      <c r="H12268" s="3">
        <v>45587</v>
      </c>
      <c r="I12268" s="3">
        <v>45588</v>
      </c>
      <c r="J12268" s="2" t="s">
        <v>15</v>
      </c>
      <c r="K12268" s="2" t="s">
        <v>27</v>
      </c>
      <c r="L12268" s="2">
        <v>737.96</v>
      </c>
      <c r="M12268" s="2" t="s">
        <v>34</v>
      </c>
      <c r="N12268" s="11">
        <f>L12268/E12268*100</f>
        <v>24.969378709236466</v>
      </c>
      <c r="O12268" s="12" t="str">
        <f>IF(N12268&lt;10,"Low",IF(N12268&lt;20,"Med","High"))</f>
        <v>High</v>
      </c>
      <c r="P12268" s="12">
        <f>sales*discount</f>
        <v>177.32759999999999</v>
      </c>
      <c r="Q12268" s="12">
        <f>sales-Discount_Values</f>
        <v>2778.1324</v>
      </c>
      <c r="R12268" s="12">
        <f>DATEDIF(order_date,delivery_date,"D")</f>
        <v>1</v>
      </c>
      <c r="S12268" s="12"/>
    </row>
    <row r="12269" spans="1:19" ht="14.25" customHeight="1" x14ac:dyDescent="0.35">
      <c r="A12269" s="2" t="s">
        <v>7085</v>
      </c>
      <c r="B12269" s="2">
        <v>107052</v>
      </c>
      <c r="C12269" s="2" t="s">
        <v>13</v>
      </c>
      <c r="D12269" s="2" t="s">
        <v>20</v>
      </c>
      <c r="E12269" s="2">
        <v>2857.8</v>
      </c>
      <c r="F12269" s="2">
        <v>0.23</v>
      </c>
      <c r="G12269" s="2">
        <v>6</v>
      </c>
      <c r="H12269" s="3">
        <v>44939</v>
      </c>
      <c r="I12269" s="3">
        <v>44946</v>
      </c>
      <c r="J12269" s="2" t="s">
        <v>15</v>
      </c>
      <c r="K12269" s="2" t="s">
        <v>22</v>
      </c>
      <c r="L12269" s="2">
        <v>713.64</v>
      </c>
      <c r="M12269" s="2" t="s">
        <v>48</v>
      </c>
      <c r="N12269" s="11">
        <f>L12269/E12269*100</f>
        <v>24.971656519000629</v>
      </c>
      <c r="O12269" s="12" t="str">
        <f>IF(N12269&lt;10,"Low",IF(N12269&lt;20,"Med","High"))</f>
        <v>High</v>
      </c>
      <c r="P12269" s="12">
        <f>sales*discount</f>
        <v>657.2940000000001</v>
      </c>
      <c r="Q12269" s="12">
        <f>sales-Discount_Values</f>
        <v>2200.5060000000003</v>
      </c>
      <c r="R12269" s="12">
        <f>DATEDIF(order_date,delivery_date,"D")</f>
        <v>7</v>
      </c>
      <c r="S12269" s="12"/>
    </row>
    <row r="12270" spans="1:19" ht="14.25" customHeight="1" x14ac:dyDescent="0.35">
      <c r="A12270" s="2" t="s">
        <v>10603</v>
      </c>
      <c r="B12270" s="2">
        <v>110570</v>
      </c>
      <c r="C12270" s="2" t="s">
        <v>41</v>
      </c>
      <c r="D12270" s="2" t="s">
        <v>26</v>
      </c>
      <c r="E12270" s="2">
        <v>2396.67</v>
      </c>
      <c r="F12270" s="2">
        <v>0.28999999999999998</v>
      </c>
      <c r="G12270" s="2">
        <v>8</v>
      </c>
      <c r="H12270" s="3">
        <v>45164</v>
      </c>
      <c r="I12270" s="3">
        <v>45170</v>
      </c>
      <c r="J12270" s="2" t="s">
        <v>15</v>
      </c>
      <c r="K12270" s="2" t="s">
        <v>27</v>
      </c>
      <c r="L12270" s="2">
        <v>598.54</v>
      </c>
      <c r="M12270" s="2" t="s">
        <v>34</v>
      </c>
      <c r="N12270" s="11">
        <f>L12270/E12270*100</f>
        <v>24.973817838918162</v>
      </c>
      <c r="O12270" s="12" t="str">
        <f>IF(N12270&lt;10,"Low",IF(N12270&lt;20,"Med","High"))</f>
        <v>High</v>
      </c>
      <c r="P12270" s="12">
        <f>sales*discount</f>
        <v>695.03429999999992</v>
      </c>
      <c r="Q12270" s="12">
        <f>sales-Discount_Values</f>
        <v>1701.6357000000003</v>
      </c>
      <c r="R12270" s="12">
        <f>DATEDIF(order_date,delivery_date,"D")</f>
        <v>6</v>
      </c>
      <c r="S12270" s="12"/>
    </row>
    <row r="12271" spans="1:19" ht="14.25" customHeight="1" x14ac:dyDescent="0.35">
      <c r="A12271" s="2" t="s">
        <v>8248</v>
      </c>
      <c r="B12271" s="2">
        <v>108215</v>
      </c>
      <c r="C12271" s="2" t="s">
        <v>13</v>
      </c>
      <c r="D12271" s="2" t="s">
        <v>33</v>
      </c>
      <c r="E12271" s="2">
        <v>4217.59</v>
      </c>
      <c r="F12271" s="2">
        <v>0.05</v>
      </c>
      <c r="G12271" s="2">
        <v>9</v>
      </c>
      <c r="H12271" s="3">
        <v>45516</v>
      </c>
      <c r="I12271" s="3">
        <v>45520</v>
      </c>
      <c r="J12271" s="2" t="s">
        <v>31</v>
      </c>
      <c r="K12271" s="2" t="s">
        <v>22</v>
      </c>
      <c r="L12271" s="2">
        <v>1053.3699999999999</v>
      </c>
      <c r="M12271" s="2" t="s">
        <v>39</v>
      </c>
      <c r="N12271" s="11">
        <f>L12271/E12271*100</f>
        <v>24.975637745726821</v>
      </c>
      <c r="O12271" s="12" t="str">
        <f>IF(N12271&lt;10,"Low",IF(N12271&lt;20,"Med","High"))</f>
        <v>High</v>
      </c>
      <c r="P12271" s="12">
        <f>sales*discount</f>
        <v>210.87950000000001</v>
      </c>
      <c r="Q12271" s="12">
        <f>sales-Discount_Values</f>
        <v>4006.7105000000001</v>
      </c>
      <c r="R12271" s="12">
        <f>DATEDIF(order_date,delivery_date,"D")</f>
        <v>4</v>
      </c>
      <c r="S12271" s="12"/>
    </row>
    <row r="12272" spans="1:19" ht="14.25" customHeight="1" x14ac:dyDescent="0.35">
      <c r="A12272" s="2" t="s">
        <v>9157</v>
      </c>
      <c r="B12272" s="2">
        <v>109124</v>
      </c>
      <c r="C12272" s="2" t="s">
        <v>19</v>
      </c>
      <c r="D12272" s="2" t="s">
        <v>26</v>
      </c>
      <c r="E12272" s="2">
        <v>338.74</v>
      </c>
      <c r="F12272" s="2">
        <v>0.05</v>
      </c>
      <c r="G12272" s="2">
        <v>7</v>
      </c>
      <c r="H12272" s="3">
        <v>45399</v>
      </c>
      <c r="I12272" s="3">
        <v>45400</v>
      </c>
      <c r="J12272" s="2" t="s">
        <v>15</v>
      </c>
      <c r="K12272" s="2" t="s">
        <v>22</v>
      </c>
      <c r="L12272" s="2">
        <v>84.61</v>
      </c>
      <c r="M12272" s="2" t="s">
        <v>28</v>
      </c>
      <c r="N12272" s="11">
        <f>L12272/E12272*100</f>
        <v>24.977859124992619</v>
      </c>
      <c r="O12272" s="12" t="str">
        <f>IF(N12272&lt;10,"Low",IF(N12272&lt;20,"Med","High"))</f>
        <v>High</v>
      </c>
      <c r="P12272" s="12">
        <f>sales*discount</f>
        <v>16.937000000000001</v>
      </c>
      <c r="Q12272" s="12">
        <f>sales-Discount_Values</f>
        <v>321.803</v>
      </c>
      <c r="R12272" s="12">
        <f>DATEDIF(order_date,delivery_date,"D")</f>
        <v>1</v>
      </c>
      <c r="S12272" s="12"/>
    </row>
    <row r="12273" spans="1:19" ht="14.25" customHeight="1" x14ac:dyDescent="0.35">
      <c r="A12273" s="2" t="s">
        <v>2780</v>
      </c>
      <c r="B12273" s="2">
        <v>102747</v>
      </c>
      <c r="C12273" s="2" t="s">
        <v>25</v>
      </c>
      <c r="D12273" s="2" t="s">
        <v>36</v>
      </c>
      <c r="E12273" s="2">
        <v>4597.01</v>
      </c>
      <c r="F12273" s="2">
        <v>0.25</v>
      </c>
      <c r="G12273" s="2">
        <v>3</v>
      </c>
      <c r="H12273" s="3">
        <v>45509</v>
      </c>
      <c r="I12273" s="3">
        <v>45515</v>
      </c>
      <c r="J12273" s="2" t="s">
        <v>21</v>
      </c>
      <c r="K12273" s="2" t="s">
        <v>16</v>
      </c>
      <c r="L12273" s="2">
        <v>1148.42</v>
      </c>
      <c r="M12273" s="2" t="s">
        <v>34</v>
      </c>
      <c r="N12273" s="11">
        <f>L12273/E12273*100</f>
        <v>24.981890402674782</v>
      </c>
      <c r="O12273" s="12" t="str">
        <f>IF(N12273&lt;10,"Low",IF(N12273&lt;20,"Med","High"))</f>
        <v>High</v>
      </c>
      <c r="P12273" s="12">
        <f>sales*discount</f>
        <v>1149.2525000000001</v>
      </c>
      <c r="Q12273" s="12">
        <f>sales-Discount_Values</f>
        <v>3447.7575000000002</v>
      </c>
      <c r="R12273" s="12">
        <f>DATEDIF(order_date,delivery_date,"D")</f>
        <v>6</v>
      </c>
      <c r="S12273" s="12"/>
    </row>
    <row r="12274" spans="1:19" ht="14.25" customHeight="1" x14ac:dyDescent="0.35">
      <c r="A12274" s="2" t="s">
        <v>11641</v>
      </c>
      <c r="B12274" s="2">
        <v>111608</v>
      </c>
      <c r="C12274" s="2" t="s">
        <v>25</v>
      </c>
      <c r="D12274" s="2" t="s">
        <v>20</v>
      </c>
      <c r="E12274" s="2">
        <v>162.71</v>
      </c>
      <c r="F12274" s="2">
        <v>0.01</v>
      </c>
      <c r="G12274" s="2">
        <v>3</v>
      </c>
      <c r="H12274" s="3">
        <v>44940</v>
      </c>
      <c r="I12274" s="3">
        <v>44945</v>
      </c>
      <c r="J12274" s="2" t="s">
        <v>31</v>
      </c>
      <c r="K12274" s="2" t="s">
        <v>16</v>
      </c>
      <c r="L12274" s="2">
        <v>40.65</v>
      </c>
      <c r="M12274" s="2" t="s">
        <v>23</v>
      </c>
      <c r="N12274" s="11">
        <f>L12274/E12274*100</f>
        <v>24.983098764673343</v>
      </c>
      <c r="O12274" s="12" t="str">
        <f>IF(N12274&lt;10,"Low",IF(N12274&lt;20,"Med","High"))</f>
        <v>High</v>
      </c>
      <c r="P12274" s="12">
        <f>sales*discount</f>
        <v>1.6271000000000002</v>
      </c>
      <c r="Q12274" s="12">
        <f>sales-Discount_Values</f>
        <v>161.0829</v>
      </c>
      <c r="R12274" s="12">
        <f>DATEDIF(order_date,delivery_date,"D")</f>
        <v>5</v>
      </c>
      <c r="S12274" s="12"/>
    </row>
    <row r="12275" spans="1:19" ht="14.25" customHeight="1" x14ac:dyDescent="0.35">
      <c r="A12275" s="2" t="s">
        <v>3123</v>
      </c>
      <c r="B12275" s="2">
        <v>103090</v>
      </c>
      <c r="C12275" s="2" t="s">
        <v>19</v>
      </c>
      <c r="D12275" s="2" t="s">
        <v>14</v>
      </c>
      <c r="E12275" s="2">
        <v>2043.39</v>
      </c>
      <c r="F12275" s="2">
        <v>0.17</v>
      </c>
      <c r="G12275" s="2">
        <v>9</v>
      </c>
      <c r="H12275" s="3">
        <v>44943</v>
      </c>
      <c r="I12275" s="3">
        <v>44948</v>
      </c>
      <c r="J12275" s="2" t="s">
        <v>21</v>
      </c>
      <c r="K12275" s="2" t="s">
        <v>27</v>
      </c>
      <c r="L12275" s="2">
        <v>510.51</v>
      </c>
      <c r="M12275" s="2" t="s">
        <v>28</v>
      </c>
      <c r="N12275" s="11">
        <f>L12275/E12275*100</f>
        <v>24.983483329173577</v>
      </c>
      <c r="O12275" s="12" t="str">
        <f>IF(N12275&lt;10,"Low",IF(N12275&lt;20,"Med","High"))</f>
        <v>High</v>
      </c>
      <c r="P12275" s="12">
        <f>sales*discount</f>
        <v>347.37630000000001</v>
      </c>
      <c r="Q12275" s="12">
        <f>sales-Discount_Values</f>
        <v>1696.0137</v>
      </c>
      <c r="R12275" s="12">
        <f>DATEDIF(order_date,delivery_date,"D")</f>
        <v>5</v>
      </c>
      <c r="S12275" s="12"/>
    </row>
    <row r="12276" spans="1:19" ht="14.25" customHeight="1" x14ac:dyDescent="0.35">
      <c r="A12276" s="2" t="s">
        <v>1872</v>
      </c>
      <c r="B12276" s="2">
        <v>101839</v>
      </c>
      <c r="C12276" s="2" t="s">
        <v>25</v>
      </c>
      <c r="D12276" s="2" t="s">
        <v>14</v>
      </c>
      <c r="E12276" s="2">
        <v>4133.25</v>
      </c>
      <c r="F12276" s="2">
        <v>0.46</v>
      </c>
      <c r="G12276" s="2">
        <v>1</v>
      </c>
      <c r="H12276" s="3">
        <v>44982</v>
      </c>
      <c r="I12276" s="3">
        <v>44985</v>
      </c>
      <c r="J12276" s="2" t="s">
        <v>31</v>
      </c>
      <c r="K12276" s="2" t="s">
        <v>16</v>
      </c>
      <c r="L12276" s="2">
        <v>1032.76</v>
      </c>
      <c r="M12276" s="2" t="s">
        <v>39</v>
      </c>
      <c r="N12276" s="11">
        <f>L12276/E12276*100</f>
        <v>24.986632795016028</v>
      </c>
      <c r="O12276" s="12" t="str">
        <f>IF(N12276&lt;10,"Low",IF(N12276&lt;20,"Med","High"))</f>
        <v>High</v>
      </c>
      <c r="P12276" s="12">
        <f>sales*discount</f>
        <v>1901.2950000000001</v>
      </c>
      <c r="Q12276" s="12">
        <f>sales-Discount_Values</f>
        <v>2231.9549999999999</v>
      </c>
      <c r="R12276" s="12">
        <f>DATEDIF(order_date,delivery_date,"D")</f>
        <v>3</v>
      </c>
      <c r="S12276" s="12"/>
    </row>
    <row r="12277" spans="1:19" ht="14.25" customHeight="1" x14ac:dyDescent="0.35">
      <c r="A12277" s="2" t="s">
        <v>8778</v>
      </c>
      <c r="B12277" s="2">
        <v>108745</v>
      </c>
      <c r="C12277" s="2" t="s">
        <v>19</v>
      </c>
      <c r="D12277" s="2" t="s">
        <v>36</v>
      </c>
      <c r="E12277" s="2">
        <v>1248.01</v>
      </c>
      <c r="F12277" s="2">
        <v>0.23</v>
      </c>
      <c r="G12277" s="2">
        <v>3</v>
      </c>
      <c r="H12277" s="3">
        <v>45328</v>
      </c>
      <c r="I12277" s="3">
        <v>45334</v>
      </c>
      <c r="J12277" s="2" t="s">
        <v>15</v>
      </c>
      <c r="K12277" s="2" t="s">
        <v>16</v>
      </c>
      <c r="L12277" s="2">
        <v>311.83999999999997</v>
      </c>
      <c r="M12277" s="2" t="s">
        <v>28</v>
      </c>
      <c r="N12277" s="11">
        <f>L12277/E12277*100</f>
        <v>24.986979270999431</v>
      </c>
      <c r="O12277" s="12" t="str">
        <f>IF(N12277&lt;10,"Low",IF(N12277&lt;20,"Med","High"))</f>
        <v>High</v>
      </c>
      <c r="P12277" s="12">
        <f>sales*discount</f>
        <v>287.04230000000001</v>
      </c>
      <c r="Q12277" s="12">
        <f>sales-Discount_Values</f>
        <v>960.96769999999992</v>
      </c>
      <c r="R12277" s="12">
        <f>DATEDIF(order_date,delivery_date,"D")</f>
        <v>6</v>
      </c>
      <c r="S12277" s="12"/>
    </row>
    <row r="12278" spans="1:19" ht="14.25" customHeight="1" x14ac:dyDescent="0.35">
      <c r="A12278" s="2" t="s">
        <v>822</v>
      </c>
      <c r="B12278" s="2">
        <v>100789</v>
      </c>
      <c r="C12278" s="2" t="s">
        <v>13</v>
      </c>
      <c r="D12278" s="2" t="s">
        <v>20</v>
      </c>
      <c r="E12278" s="2">
        <v>1324.71</v>
      </c>
      <c r="F12278" s="2">
        <v>0.25</v>
      </c>
      <c r="G12278" s="2">
        <v>7</v>
      </c>
      <c r="H12278" s="3">
        <v>45071</v>
      </c>
      <c r="I12278" s="3">
        <v>45072</v>
      </c>
      <c r="J12278" s="2" t="s">
        <v>31</v>
      </c>
      <c r="K12278" s="2" t="s">
        <v>22</v>
      </c>
      <c r="L12278" s="2">
        <v>331.01</v>
      </c>
      <c r="M12278" s="2" t="s">
        <v>23</v>
      </c>
      <c r="N12278" s="11">
        <f>L12278/E12278*100</f>
        <v>24.987355723139405</v>
      </c>
      <c r="O12278" s="12" t="str">
        <f>IF(N12278&lt;10,"Low",IF(N12278&lt;20,"Med","High"))</f>
        <v>High</v>
      </c>
      <c r="P12278" s="12">
        <f>sales*discount</f>
        <v>331.17750000000001</v>
      </c>
      <c r="Q12278" s="12">
        <f>sales-Discount_Values</f>
        <v>993.53250000000003</v>
      </c>
      <c r="R12278" s="12">
        <f>DATEDIF(order_date,delivery_date,"D")</f>
        <v>1</v>
      </c>
      <c r="S12278" s="12"/>
    </row>
    <row r="12279" spans="1:19" ht="14.25" customHeight="1" x14ac:dyDescent="0.35">
      <c r="A12279" s="2" t="s">
        <v>3094</v>
      </c>
      <c r="B12279" s="2">
        <v>103061</v>
      </c>
      <c r="C12279" s="2" t="s">
        <v>41</v>
      </c>
      <c r="D12279" s="2" t="s">
        <v>26</v>
      </c>
      <c r="E12279" s="2">
        <v>1402.52</v>
      </c>
      <c r="F12279" s="2">
        <v>0.03</v>
      </c>
      <c r="G12279" s="2">
        <v>9</v>
      </c>
      <c r="H12279" s="3">
        <v>45540</v>
      </c>
      <c r="I12279" s="3">
        <v>45544</v>
      </c>
      <c r="J12279" s="2" t="s">
        <v>15</v>
      </c>
      <c r="K12279" s="2" t="s">
        <v>16</v>
      </c>
      <c r="L12279" s="2">
        <v>350.46</v>
      </c>
      <c r="M12279" s="2" t="s">
        <v>48</v>
      </c>
      <c r="N12279" s="11">
        <f>L12279/E12279*100</f>
        <v>24.987878960727834</v>
      </c>
      <c r="O12279" s="12" t="str">
        <f>IF(N12279&lt;10,"Low",IF(N12279&lt;20,"Med","High"))</f>
        <v>High</v>
      </c>
      <c r="P12279" s="12">
        <f>sales*discount</f>
        <v>42.075600000000001</v>
      </c>
      <c r="Q12279" s="12">
        <f>sales-Discount_Values</f>
        <v>1360.4444000000001</v>
      </c>
      <c r="R12279" s="12">
        <f>DATEDIF(order_date,delivery_date,"D")</f>
        <v>4</v>
      </c>
      <c r="S12279" s="12"/>
    </row>
    <row r="12280" spans="1:19" ht="14.25" customHeight="1" x14ac:dyDescent="0.35">
      <c r="A12280" s="2" t="s">
        <v>6242</v>
      </c>
      <c r="B12280" s="2">
        <v>106209</v>
      </c>
      <c r="C12280" s="2" t="s">
        <v>19</v>
      </c>
      <c r="D12280" s="2" t="s">
        <v>26</v>
      </c>
      <c r="E12280" s="2">
        <v>2520.19</v>
      </c>
      <c r="F12280" s="2">
        <v>0.23</v>
      </c>
      <c r="G12280" s="2">
        <v>4</v>
      </c>
      <c r="H12280" s="3">
        <v>45415</v>
      </c>
      <c r="I12280" s="3">
        <v>45416</v>
      </c>
      <c r="J12280" s="2" t="s">
        <v>15</v>
      </c>
      <c r="K12280" s="2" t="s">
        <v>16</v>
      </c>
      <c r="L12280" s="2">
        <v>629.75</v>
      </c>
      <c r="M12280" s="2" t="s">
        <v>28</v>
      </c>
      <c r="N12280" s="11">
        <f>L12280/E12280*100</f>
        <v>24.98819533447875</v>
      </c>
      <c r="O12280" s="12" t="str">
        <f>IF(N12280&lt;10,"Low",IF(N12280&lt;20,"Med","High"))</f>
        <v>High</v>
      </c>
      <c r="P12280" s="12">
        <f>sales*discount</f>
        <v>579.64370000000008</v>
      </c>
      <c r="Q12280" s="12">
        <f>sales-Discount_Values</f>
        <v>1940.5463</v>
      </c>
      <c r="R12280" s="12">
        <f>DATEDIF(order_date,delivery_date,"D")</f>
        <v>1</v>
      </c>
      <c r="S12280" s="12"/>
    </row>
    <row r="12281" spans="1:19" ht="14.25" customHeight="1" x14ac:dyDescent="0.35">
      <c r="A12281" s="2" t="s">
        <v>7187</v>
      </c>
      <c r="B12281" s="2">
        <v>107154</v>
      </c>
      <c r="C12281" s="2" t="s">
        <v>41</v>
      </c>
      <c r="D12281" s="2" t="s">
        <v>20</v>
      </c>
      <c r="E12281" s="2">
        <v>2796.3</v>
      </c>
      <c r="F12281" s="2">
        <v>0.48</v>
      </c>
      <c r="G12281" s="2">
        <v>8</v>
      </c>
      <c r="H12281" s="3">
        <v>45264</v>
      </c>
      <c r="I12281" s="3">
        <v>45265</v>
      </c>
      <c r="J12281" s="2" t="s">
        <v>15</v>
      </c>
      <c r="K12281" s="2" t="s">
        <v>22</v>
      </c>
      <c r="L12281" s="2">
        <v>698.75</v>
      </c>
      <c r="M12281" s="2" t="s">
        <v>28</v>
      </c>
      <c r="N12281" s="11">
        <f>L12281/E12281*100</f>
        <v>24.98837749883775</v>
      </c>
      <c r="O12281" s="12" t="str">
        <f>IF(N12281&lt;10,"Low",IF(N12281&lt;20,"Med","High"))</f>
        <v>High</v>
      </c>
      <c r="P12281" s="12">
        <f>sales*discount</f>
        <v>1342.2239999999999</v>
      </c>
      <c r="Q12281" s="12">
        <f>sales-Discount_Values</f>
        <v>1454.0760000000002</v>
      </c>
      <c r="R12281" s="12">
        <f>DATEDIF(order_date,delivery_date,"D")</f>
        <v>1</v>
      </c>
      <c r="S12281" s="12"/>
    </row>
    <row r="12282" spans="1:19" ht="14.25" customHeight="1" x14ac:dyDescent="0.35">
      <c r="A12282" s="2" t="s">
        <v>3919</v>
      </c>
      <c r="B12282" s="2">
        <v>103886</v>
      </c>
      <c r="C12282" s="2" t="s">
        <v>41</v>
      </c>
      <c r="D12282" s="2" t="s">
        <v>14</v>
      </c>
      <c r="E12282" s="2">
        <v>2577.4899999999998</v>
      </c>
      <c r="F12282" s="2">
        <v>0.23</v>
      </c>
      <c r="G12282" s="2">
        <v>2</v>
      </c>
      <c r="H12282" s="3">
        <v>45556</v>
      </c>
      <c r="I12282" s="3">
        <v>45558</v>
      </c>
      <c r="J12282" s="2" t="s">
        <v>15</v>
      </c>
      <c r="K12282" s="2" t="s">
        <v>16</v>
      </c>
      <c r="L12282" s="2">
        <v>644.08000000000004</v>
      </c>
      <c r="M12282" s="2" t="s">
        <v>34</v>
      </c>
      <c r="N12282" s="11">
        <f>L12282/E12282*100</f>
        <v>24.988651750346271</v>
      </c>
      <c r="O12282" s="12" t="str">
        <f>IF(N12282&lt;10,"Low",IF(N12282&lt;20,"Med","High"))</f>
        <v>High</v>
      </c>
      <c r="P12282" s="12">
        <f>sales*discount</f>
        <v>592.82269999999994</v>
      </c>
      <c r="Q12282" s="12">
        <f>sales-Discount_Values</f>
        <v>1984.6672999999998</v>
      </c>
      <c r="R12282" s="12">
        <f>DATEDIF(order_date,delivery_date,"D")</f>
        <v>2</v>
      </c>
      <c r="S12282" s="12"/>
    </row>
    <row r="12283" spans="1:19" ht="14.25" customHeight="1" x14ac:dyDescent="0.35">
      <c r="A12283" s="2" t="s">
        <v>1874</v>
      </c>
      <c r="B12283" s="2">
        <v>101841</v>
      </c>
      <c r="C12283" s="2" t="s">
        <v>41</v>
      </c>
      <c r="D12283" s="2" t="s">
        <v>36</v>
      </c>
      <c r="E12283" s="2">
        <v>3846.67</v>
      </c>
      <c r="F12283" s="2">
        <v>0.38</v>
      </c>
      <c r="G12283" s="2">
        <v>3</v>
      </c>
      <c r="H12283" s="3">
        <v>45458</v>
      </c>
      <c r="I12283" s="3">
        <v>45463</v>
      </c>
      <c r="J12283" s="2" t="s">
        <v>21</v>
      </c>
      <c r="K12283" s="2" t="s">
        <v>27</v>
      </c>
      <c r="L12283" s="2">
        <v>961.26</v>
      </c>
      <c r="M12283" s="2" t="s">
        <v>17</v>
      </c>
      <c r="N12283" s="11">
        <f>L12283/E12283*100</f>
        <v>24.989406421658213</v>
      </c>
      <c r="O12283" s="12" t="str">
        <f>IF(N12283&lt;10,"Low",IF(N12283&lt;20,"Med","High"))</f>
        <v>High</v>
      </c>
      <c r="P12283" s="12">
        <f>sales*discount</f>
        <v>1461.7346</v>
      </c>
      <c r="Q12283" s="12">
        <f>sales-Discount_Values</f>
        <v>2384.9354000000003</v>
      </c>
      <c r="R12283" s="12">
        <f>DATEDIF(order_date,delivery_date,"D")</f>
        <v>5</v>
      </c>
      <c r="S12283" s="12"/>
    </row>
    <row r="12284" spans="1:19" ht="14.25" customHeight="1" x14ac:dyDescent="0.35">
      <c r="A12284" s="2" t="s">
        <v>12728</v>
      </c>
      <c r="B12284" s="2">
        <v>112695</v>
      </c>
      <c r="C12284" s="2" t="s">
        <v>19</v>
      </c>
      <c r="D12284" s="2" t="s">
        <v>14</v>
      </c>
      <c r="E12284" s="2">
        <v>4027.48</v>
      </c>
      <c r="F12284" s="2">
        <v>0.16</v>
      </c>
      <c r="G12284" s="2">
        <v>9</v>
      </c>
      <c r="H12284" s="3">
        <v>45646</v>
      </c>
      <c r="I12284" s="3">
        <v>45648</v>
      </c>
      <c r="J12284" s="2" t="s">
        <v>31</v>
      </c>
      <c r="K12284" s="2" t="s">
        <v>16</v>
      </c>
      <c r="L12284" s="2">
        <v>1006.46</v>
      </c>
      <c r="M12284" s="2" t="s">
        <v>48</v>
      </c>
      <c r="N12284" s="11">
        <f>L12284/E12284*100</f>
        <v>24.989819937032586</v>
      </c>
      <c r="O12284" s="12" t="str">
        <f>IF(N12284&lt;10,"Low",IF(N12284&lt;20,"Med","High"))</f>
        <v>High</v>
      </c>
      <c r="P12284" s="12">
        <f>sales*discount</f>
        <v>644.39679999999998</v>
      </c>
      <c r="Q12284" s="12">
        <f>sales-Discount_Values</f>
        <v>3383.0832</v>
      </c>
      <c r="R12284" s="12">
        <f>DATEDIF(order_date,delivery_date,"D")</f>
        <v>2</v>
      </c>
      <c r="S12284" s="12"/>
    </row>
    <row r="12285" spans="1:19" ht="14.25" customHeight="1" x14ac:dyDescent="0.35">
      <c r="A12285" s="2" t="s">
        <v>1668</v>
      </c>
      <c r="B12285" s="2">
        <v>101635</v>
      </c>
      <c r="C12285" s="2" t="s">
        <v>13</v>
      </c>
      <c r="D12285" s="2" t="s">
        <v>26</v>
      </c>
      <c r="E12285" s="2">
        <v>4224.28</v>
      </c>
      <c r="F12285" s="2">
        <v>0.4</v>
      </c>
      <c r="G12285" s="2">
        <v>8</v>
      </c>
      <c r="H12285" s="3">
        <v>45244</v>
      </c>
      <c r="I12285" s="3">
        <v>45251</v>
      </c>
      <c r="J12285" s="2" t="s">
        <v>21</v>
      </c>
      <c r="K12285" s="2" t="s">
        <v>27</v>
      </c>
      <c r="L12285" s="2">
        <v>1055.77</v>
      </c>
      <c r="M12285" s="2" t="s">
        <v>28</v>
      </c>
      <c r="N12285" s="11">
        <f>L12285/E12285*100</f>
        <v>24.992898198036116</v>
      </c>
      <c r="O12285" s="12" t="str">
        <f>IF(N12285&lt;10,"Low",IF(N12285&lt;20,"Med","High"))</f>
        <v>High</v>
      </c>
      <c r="P12285" s="12">
        <f>sales*discount</f>
        <v>1689.712</v>
      </c>
      <c r="Q12285" s="12">
        <f>sales-Discount_Values</f>
        <v>2534.5679999999998</v>
      </c>
      <c r="R12285" s="12">
        <f>DATEDIF(order_date,delivery_date,"D")</f>
        <v>7</v>
      </c>
      <c r="S12285" s="12"/>
    </row>
    <row r="12286" spans="1:19" ht="14.25" customHeight="1" x14ac:dyDescent="0.35">
      <c r="A12286" s="2" t="s">
        <v>525</v>
      </c>
      <c r="B12286" s="2">
        <v>100492</v>
      </c>
      <c r="C12286" s="2" t="s">
        <v>25</v>
      </c>
      <c r="D12286" s="2" t="s">
        <v>36</v>
      </c>
      <c r="E12286" s="2">
        <v>3363.87</v>
      </c>
      <c r="F12286" s="2">
        <v>0.05</v>
      </c>
      <c r="G12286" s="2">
        <v>8</v>
      </c>
      <c r="H12286" s="3">
        <v>45501</v>
      </c>
      <c r="I12286" s="3">
        <v>45506</v>
      </c>
      <c r="J12286" s="2" t="s">
        <v>31</v>
      </c>
      <c r="K12286" s="2" t="s">
        <v>27</v>
      </c>
      <c r="L12286" s="2">
        <v>840.81</v>
      </c>
      <c r="M12286" s="2" t="s">
        <v>23</v>
      </c>
      <c r="N12286" s="11">
        <f>L12286/E12286*100</f>
        <v>24.995317892784204</v>
      </c>
      <c r="O12286" s="12" t="str">
        <f>IF(N12286&lt;10,"Low",IF(N12286&lt;20,"Med","High"))</f>
        <v>High</v>
      </c>
      <c r="P12286" s="12">
        <f>sales*discount</f>
        <v>168.1935</v>
      </c>
      <c r="Q12286" s="12">
        <f>sales-Discount_Values</f>
        <v>3195.6765</v>
      </c>
      <c r="R12286" s="12">
        <f>DATEDIF(order_date,delivery_date,"D")</f>
        <v>5</v>
      </c>
      <c r="S12286" s="12"/>
    </row>
    <row r="12287" spans="1:19" ht="14.25" customHeight="1" x14ac:dyDescent="0.35">
      <c r="A12287" s="2" t="s">
        <v>5753</v>
      </c>
      <c r="B12287" s="2">
        <v>105720</v>
      </c>
      <c r="C12287" s="2" t="s">
        <v>41</v>
      </c>
      <c r="D12287" s="2" t="s">
        <v>20</v>
      </c>
      <c r="E12287" s="2">
        <v>1429.86</v>
      </c>
      <c r="F12287" s="2">
        <v>0.43</v>
      </c>
      <c r="G12287" s="2">
        <v>2</v>
      </c>
      <c r="H12287" s="3">
        <v>45574</v>
      </c>
      <c r="I12287" s="3">
        <v>45575</v>
      </c>
      <c r="J12287" s="2" t="s">
        <v>21</v>
      </c>
      <c r="K12287" s="2" t="s">
        <v>27</v>
      </c>
      <c r="L12287" s="2">
        <v>357.55</v>
      </c>
      <c r="M12287" s="2" t="s">
        <v>23</v>
      </c>
      <c r="N12287" s="11">
        <f>L12287/E12287*100</f>
        <v>25.005944637936583</v>
      </c>
      <c r="O12287" s="12" t="str">
        <f>IF(N12287&lt;10,"Low",IF(N12287&lt;20,"Med","High"))</f>
        <v>High</v>
      </c>
      <c r="P12287" s="12">
        <f>sales*discount</f>
        <v>614.83979999999997</v>
      </c>
      <c r="Q12287" s="12">
        <f>sales-Discount_Values</f>
        <v>815.02019999999993</v>
      </c>
      <c r="R12287" s="12">
        <f>DATEDIF(order_date,delivery_date,"D")</f>
        <v>1</v>
      </c>
      <c r="S12287" s="12"/>
    </row>
    <row r="12288" spans="1:19" ht="14.25" customHeight="1" x14ac:dyDescent="0.35">
      <c r="A12288" s="2" t="s">
        <v>667</v>
      </c>
      <c r="B12288" s="2">
        <v>100634</v>
      </c>
      <c r="C12288" s="2" t="s">
        <v>41</v>
      </c>
      <c r="D12288" s="2" t="s">
        <v>14</v>
      </c>
      <c r="E12288" s="2">
        <v>2661.17</v>
      </c>
      <c r="F12288" s="2">
        <v>0.16</v>
      </c>
      <c r="G12288" s="2">
        <v>8</v>
      </c>
      <c r="H12288" s="3">
        <v>45422</v>
      </c>
      <c r="I12288" s="3">
        <v>45426</v>
      </c>
      <c r="J12288" s="2" t="s">
        <v>31</v>
      </c>
      <c r="K12288" s="2" t="s">
        <v>16</v>
      </c>
      <c r="L12288" s="2">
        <v>665.46</v>
      </c>
      <c r="M12288" s="2" t="s">
        <v>39</v>
      </c>
      <c r="N12288" s="11">
        <f>L12288/E12288*100</f>
        <v>25.006294223969157</v>
      </c>
      <c r="O12288" s="12" t="str">
        <f>IF(N12288&lt;10,"Low",IF(N12288&lt;20,"Med","High"))</f>
        <v>High</v>
      </c>
      <c r="P12288" s="12">
        <f>sales*discount</f>
        <v>425.78720000000004</v>
      </c>
      <c r="Q12288" s="12">
        <f>sales-Discount_Values</f>
        <v>2235.3827999999999</v>
      </c>
      <c r="R12288" s="12">
        <f>DATEDIF(order_date,delivery_date,"D")</f>
        <v>4</v>
      </c>
      <c r="S12288" s="12"/>
    </row>
    <row r="12289" spans="1:19" ht="14.25" customHeight="1" x14ac:dyDescent="0.35">
      <c r="A12289" s="2" t="s">
        <v>1562</v>
      </c>
      <c r="B12289" s="2">
        <v>101529</v>
      </c>
      <c r="C12289" s="2" t="s">
        <v>19</v>
      </c>
      <c r="D12289" s="2" t="s">
        <v>33</v>
      </c>
      <c r="E12289" s="2">
        <v>1389.44</v>
      </c>
      <c r="F12289" s="2">
        <v>0.43</v>
      </c>
      <c r="G12289" s="2">
        <v>9</v>
      </c>
      <c r="H12289" s="3">
        <v>45215</v>
      </c>
      <c r="I12289" s="3">
        <v>45218</v>
      </c>
      <c r="J12289" s="2" t="s">
        <v>15</v>
      </c>
      <c r="K12289" s="2" t="s">
        <v>27</v>
      </c>
      <c r="L12289" s="2">
        <v>347.45</v>
      </c>
      <c r="M12289" s="2" t="s">
        <v>34</v>
      </c>
      <c r="N12289" s="11">
        <f>L12289/E12289*100</f>
        <v>25.006477429755869</v>
      </c>
      <c r="O12289" s="12" t="str">
        <f>IF(N12289&lt;10,"Low",IF(N12289&lt;20,"Med","High"))</f>
        <v>High</v>
      </c>
      <c r="P12289" s="12">
        <f>sales*discount</f>
        <v>597.45920000000001</v>
      </c>
      <c r="Q12289" s="12">
        <f>sales-Discount_Values</f>
        <v>791.98080000000004</v>
      </c>
      <c r="R12289" s="12">
        <f>DATEDIF(order_date,delivery_date,"D")</f>
        <v>3</v>
      </c>
      <c r="S12289" s="12"/>
    </row>
    <row r="12290" spans="1:19" ht="14.25" customHeight="1" x14ac:dyDescent="0.35">
      <c r="A12290" s="2" t="s">
        <v>14110</v>
      </c>
      <c r="B12290" s="2">
        <v>114077</v>
      </c>
      <c r="C12290" s="2" t="s">
        <v>13</v>
      </c>
      <c r="D12290" s="2" t="s">
        <v>26</v>
      </c>
      <c r="E12290" s="2">
        <v>1245.56</v>
      </c>
      <c r="F12290" s="2">
        <v>0.03</v>
      </c>
      <c r="G12290" s="2">
        <v>1</v>
      </c>
      <c r="H12290" s="3">
        <v>45460</v>
      </c>
      <c r="I12290" s="3">
        <v>45463</v>
      </c>
      <c r="J12290" s="2" t="s">
        <v>31</v>
      </c>
      <c r="K12290" s="2" t="s">
        <v>16</v>
      </c>
      <c r="L12290" s="2">
        <v>311.5</v>
      </c>
      <c r="M12290" s="2" t="s">
        <v>39</v>
      </c>
      <c r="N12290" s="11">
        <f>L12290/E12290*100</f>
        <v>25.008831369022772</v>
      </c>
      <c r="O12290" s="12" t="str">
        <f>IF(N12290&lt;10,"Low",IF(N12290&lt;20,"Med","High"))</f>
        <v>High</v>
      </c>
      <c r="P12290" s="12">
        <f>sales*discount</f>
        <v>37.366799999999998</v>
      </c>
      <c r="Q12290" s="12">
        <f>sales-Discount_Values</f>
        <v>1208.1931999999999</v>
      </c>
      <c r="R12290" s="12">
        <f>DATEDIF(order_date,delivery_date,"D")</f>
        <v>3</v>
      </c>
      <c r="S12290" s="12"/>
    </row>
    <row r="12291" spans="1:19" ht="14.25" customHeight="1" x14ac:dyDescent="0.35">
      <c r="A12291" s="2" t="s">
        <v>10514</v>
      </c>
      <c r="B12291" s="2">
        <v>110481</v>
      </c>
      <c r="C12291" s="2" t="s">
        <v>19</v>
      </c>
      <c r="D12291" s="2" t="s">
        <v>33</v>
      </c>
      <c r="E12291" s="2">
        <v>2947.56</v>
      </c>
      <c r="F12291" s="2">
        <v>0.15</v>
      </c>
      <c r="G12291" s="2">
        <v>8</v>
      </c>
      <c r="H12291" s="3">
        <v>45342</v>
      </c>
      <c r="I12291" s="3">
        <v>45348</v>
      </c>
      <c r="J12291" s="2" t="s">
        <v>31</v>
      </c>
      <c r="K12291" s="2" t="s">
        <v>16</v>
      </c>
      <c r="L12291" s="2">
        <v>737.25</v>
      </c>
      <c r="M12291" s="2" t="s">
        <v>34</v>
      </c>
      <c r="N12291" s="11">
        <f>L12291/E12291*100</f>
        <v>25.012213491837315</v>
      </c>
      <c r="O12291" s="12" t="str">
        <f>IF(N12291&lt;10,"Low",IF(N12291&lt;20,"Med","High"))</f>
        <v>High</v>
      </c>
      <c r="P12291" s="12">
        <f>sales*discount</f>
        <v>442.13399999999996</v>
      </c>
      <c r="Q12291" s="12">
        <f>sales-Discount_Values</f>
        <v>2505.4259999999999</v>
      </c>
      <c r="R12291" s="12">
        <f>DATEDIF(order_date,delivery_date,"D")</f>
        <v>6</v>
      </c>
      <c r="S12291" s="12"/>
    </row>
    <row r="12292" spans="1:19" ht="14.25" customHeight="1" x14ac:dyDescent="0.35">
      <c r="A12292" s="2" t="s">
        <v>6876</v>
      </c>
      <c r="B12292" s="2">
        <v>106843</v>
      </c>
      <c r="C12292" s="2" t="s">
        <v>25</v>
      </c>
      <c r="D12292" s="2" t="s">
        <v>14</v>
      </c>
      <c r="E12292" s="2">
        <v>2645.96</v>
      </c>
      <c r="F12292" s="2">
        <v>0.26</v>
      </c>
      <c r="G12292" s="2">
        <v>9</v>
      </c>
      <c r="H12292" s="3">
        <v>45101</v>
      </c>
      <c r="I12292" s="3">
        <v>45105</v>
      </c>
      <c r="J12292" s="2" t="s">
        <v>21</v>
      </c>
      <c r="K12292" s="2" t="s">
        <v>22</v>
      </c>
      <c r="L12292" s="2">
        <v>661.88</v>
      </c>
      <c r="M12292" s="2" t="s">
        <v>48</v>
      </c>
      <c r="N12292" s="11">
        <f>L12292/E12292*100</f>
        <v>25.014739451843564</v>
      </c>
      <c r="O12292" s="12" t="str">
        <f>IF(N12292&lt;10,"Low",IF(N12292&lt;20,"Med","High"))</f>
        <v>High</v>
      </c>
      <c r="P12292" s="12">
        <f>sales*discount</f>
        <v>687.94960000000003</v>
      </c>
      <c r="Q12292" s="12">
        <f>sales-Discount_Values</f>
        <v>1958.0104000000001</v>
      </c>
      <c r="R12292" s="12">
        <f>DATEDIF(order_date,delivery_date,"D")</f>
        <v>4</v>
      </c>
      <c r="S12292" s="12"/>
    </row>
    <row r="12293" spans="1:19" ht="14.25" customHeight="1" x14ac:dyDescent="0.35">
      <c r="A12293" s="2" t="s">
        <v>10615</v>
      </c>
      <c r="B12293" s="2">
        <v>110582</v>
      </c>
      <c r="C12293" s="2" t="s">
        <v>25</v>
      </c>
      <c r="D12293" s="2" t="s">
        <v>20</v>
      </c>
      <c r="E12293" s="2">
        <v>318.61</v>
      </c>
      <c r="F12293" s="2">
        <v>7.0000000000000007E-2</v>
      </c>
      <c r="G12293" s="2">
        <v>3</v>
      </c>
      <c r="H12293" s="3">
        <v>45417</v>
      </c>
      <c r="I12293" s="3">
        <v>45419</v>
      </c>
      <c r="J12293" s="2" t="s">
        <v>15</v>
      </c>
      <c r="K12293" s="2" t="s">
        <v>27</v>
      </c>
      <c r="L12293" s="2">
        <v>79.7</v>
      </c>
      <c r="M12293" s="2" t="s">
        <v>28</v>
      </c>
      <c r="N12293" s="11">
        <f>L12293/E12293*100</f>
        <v>25.014908508835255</v>
      </c>
      <c r="O12293" s="12" t="str">
        <f>IF(N12293&lt;10,"Low",IF(N12293&lt;20,"Med","High"))</f>
        <v>High</v>
      </c>
      <c r="P12293" s="12">
        <f>sales*discount</f>
        <v>22.302700000000002</v>
      </c>
      <c r="Q12293" s="12">
        <f>sales-Discount_Values</f>
        <v>296.3073</v>
      </c>
      <c r="R12293" s="12">
        <f>DATEDIF(order_date,delivery_date,"D")</f>
        <v>2</v>
      </c>
      <c r="S12293" s="12"/>
    </row>
    <row r="12294" spans="1:19" ht="14.25" customHeight="1" x14ac:dyDescent="0.35">
      <c r="A12294" s="2" t="s">
        <v>4621</v>
      </c>
      <c r="B12294" s="2">
        <v>104588</v>
      </c>
      <c r="C12294" s="2" t="s">
        <v>41</v>
      </c>
      <c r="D12294" s="2" t="s">
        <v>26</v>
      </c>
      <c r="E12294" s="2">
        <v>2565.84</v>
      </c>
      <c r="F12294" s="2">
        <v>0.47</v>
      </c>
      <c r="G12294" s="2">
        <v>8</v>
      </c>
      <c r="H12294" s="3">
        <v>45533</v>
      </c>
      <c r="I12294" s="3">
        <v>45538</v>
      </c>
      <c r="J12294" s="2" t="s">
        <v>21</v>
      </c>
      <c r="K12294" s="2" t="s">
        <v>16</v>
      </c>
      <c r="L12294" s="2">
        <v>641.87</v>
      </c>
      <c r="M12294" s="2" t="s">
        <v>17</v>
      </c>
      <c r="N12294" s="11">
        <f>L12294/E12294*100</f>
        <v>25.015979172512704</v>
      </c>
      <c r="O12294" s="12" t="str">
        <f>IF(N12294&lt;10,"Low",IF(N12294&lt;20,"Med","High"))</f>
        <v>High</v>
      </c>
      <c r="P12294" s="12">
        <f>sales*discount</f>
        <v>1205.9448</v>
      </c>
      <c r="Q12294" s="12">
        <f>sales-Discount_Values</f>
        <v>1359.8952000000002</v>
      </c>
      <c r="R12294" s="12">
        <f>DATEDIF(order_date,delivery_date,"D")</f>
        <v>5</v>
      </c>
      <c r="S12294" s="12"/>
    </row>
    <row r="12295" spans="1:19" ht="14.25" customHeight="1" x14ac:dyDescent="0.35">
      <c r="A12295" s="2" t="s">
        <v>4586</v>
      </c>
      <c r="B12295" s="2">
        <v>104553</v>
      </c>
      <c r="C12295" s="2" t="s">
        <v>25</v>
      </c>
      <c r="D12295" s="2" t="s">
        <v>33</v>
      </c>
      <c r="E12295" s="2">
        <v>4962.87</v>
      </c>
      <c r="F12295" s="2">
        <v>0.12</v>
      </c>
      <c r="G12295" s="2">
        <v>9</v>
      </c>
      <c r="H12295" s="3">
        <v>45029</v>
      </c>
      <c r="I12295" s="3">
        <v>45035</v>
      </c>
      <c r="J12295" s="2" t="s">
        <v>31</v>
      </c>
      <c r="K12295" s="2" t="s">
        <v>16</v>
      </c>
      <c r="L12295" s="2">
        <v>1241.6300000000001</v>
      </c>
      <c r="M12295" s="2" t="s">
        <v>17</v>
      </c>
      <c r="N12295" s="11">
        <f>L12295/E12295*100</f>
        <v>25.018386538434417</v>
      </c>
      <c r="O12295" s="12" t="str">
        <f>IF(N12295&lt;10,"Low",IF(N12295&lt;20,"Med","High"))</f>
        <v>High</v>
      </c>
      <c r="P12295" s="12">
        <f>sales*discount</f>
        <v>595.5444</v>
      </c>
      <c r="Q12295" s="12">
        <f>sales-Discount_Values</f>
        <v>4367.3256000000001</v>
      </c>
      <c r="R12295" s="12">
        <f>DATEDIF(order_date,delivery_date,"D")</f>
        <v>6</v>
      </c>
      <c r="S12295" s="12"/>
    </row>
    <row r="12296" spans="1:19" ht="14.25" customHeight="1" x14ac:dyDescent="0.35">
      <c r="A12296" s="2" t="s">
        <v>13207</v>
      </c>
      <c r="B12296" s="2">
        <v>113174</v>
      </c>
      <c r="C12296" s="2" t="s">
        <v>25</v>
      </c>
      <c r="D12296" s="2" t="s">
        <v>36</v>
      </c>
      <c r="E12296" s="2">
        <v>4450.63</v>
      </c>
      <c r="F12296" s="2">
        <v>0.06</v>
      </c>
      <c r="G12296" s="2">
        <v>7</v>
      </c>
      <c r="H12296" s="3">
        <v>45616</v>
      </c>
      <c r="I12296" s="3">
        <v>45619</v>
      </c>
      <c r="J12296" s="2" t="s">
        <v>15</v>
      </c>
      <c r="K12296" s="2" t="s">
        <v>27</v>
      </c>
      <c r="L12296" s="2">
        <v>1113.48</v>
      </c>
      <c r="M12296" s="2" t="s">
        <v>17</v>
      </c>
      <c r="N12296" s="11">
        <f>L12296/E12296*100</f>
        <v>25.018480529722758</v>
      </c>
      <c r="O12296" s="12" t="str">
        <f>IF(N12296&lt;10,"Low",IF(N12296&lt;20,"Med","High"))</f>
        <v>High</v>
      </c>
      <c r="P12296" s="12">
        <f>sales*discount</f>
        <v>267.0378</v>
      </c>
      <c r="Q12296" s="12">
        <f>sales-Discount_Values</f>
        <v>4183.5922</v>
      </c>
      <c r="R12296" s="12">
        <f>DATEDIF(order_date,delivery_date,"D")</f>
        <v>3</v>
      </c>
      <c r="S12296" s="12"/>
    </row>
    <row r="12297" spans="1:19" ht="14.25" customHeight="1" x14ac:dyDescent="0.35">
      <c r="A12297" s="2" t="s">
        <v>12508</v>
      </c>
      <c r="B12297" s="2">
        <v>112475</v>
      </c>
      <c r="C12297" s="2" t="s">
        <v>19</v>
      </c>
      <c r="D12297" s="2" t="s">
        <v>20</v>
      </c>
      <c r="E12297" s="2">
        <v>4557.08</v>
      </c>
      <c r="F12297" s="2">
        <v>0.4</v>
      </c>
      <c r="G12297" s="2">
        <v>2</v>
      </c>
      <c r="H12297" s="3">
        <v>44940</v>
      </c>
      <c r="I12297" s="3">
        <v>44941</v>
      </c>
      <c r="J12297" s="2" t="s">
        <v>21</v>
      </c>
      <c r="K12297" s="2" t="s">
        <v>27</v>
      </c>
      <c r="L12297" s="2">
        <v>1140.28</v>
      </c>
      <c r="M12297" s="2" t="s">
        <v>39</v>
      </c>
      <c r="N12297" s="11">
        <f>L12297/E12297*100</f>
        <v>25.022163315105288</v>
      </c>
      <c r="O12297" s="12" t="str">
        <f>IF(N12297&lt;10,"Low",IF(N12297&lt;20,"Med","High"))</f>
        <v>High</v>
      </c>
      <c r="P12297" s="12">
        <f>sales*discount</f>
        <v>1822.8320000000001</v>
      </c>
      <c r="Q12297" s="12">
        <f>sales-Discount_Values</f>
        <v>2734.2479999999996</v>
      </c>
      <c r="R12297" s="12">
        <f>DATEDIF(order_date,delivery_date,"D")</f>
        <v>1</v>
      </c>
      <c r="S12297" s="12"/>
    </row>
    <row r="12298" spans="1:19" ht="14.25" customHeight="1" x14ac:dyDescent="0.35">
      <c r="A12298" s="2" t="s">
        <v>3990</v>
      </c>
      <c r="B12298" s="2">
        <v>103957</v>
      </c>
      <c r="C12298" s="2" t="s">
        <v>25</v>
      </c>
      <c r="D12298" s="2" t="s">
        <v>26</v>
      </c>
      <c r="E12298" s="2">
        <v>1919.83</v>
      </c>
      <c r="F12298" s="2">
        <v>0.24</v>
      </c>
      <c r="G12298" s="2">
        <v>5</v>
      </c>
      <c r="H12298" s="3">
        <v>45288</v>
      </c>
      <c r="I12298" s="3">
        <v>45290</v>
      </c>
      <c r="J12298" s="2" t="s">
        <v>15</v>
      </c>
      <c r="K12298" s="2" t="s">
        <v>22</v>
      </c>
      <c r="L12298" s="2">
        <v>480.4</v>
      </c>
      <c r="M12298" s="2" t="s">
        <v>28</v>
      </c>
      <c r="N12298" s="11">
        <f>L12298/E12298*100</f>
        <v>25.02304891578942</v>
      </c>
      <c r="O12298" s="12" t="str">
        <f>IF(N12298&lt;10,"Low",IF(N12298&lt;20,"Med","High"))</f>
        <v>High</v>
      </c>
      <c r="P12298" s="12">
        <f>sales*discount</f>
        <v>460.75919999999996</v>
      </c>
      <c r="Q12298" s="12">
        <f>sales-Discount_Values</f>
        <v>1459.0708</v>
      </c>
      <c r="R12298" s="12">
        <f>DATEDIF(order_date,delivery_date,"D")</f>
        <v>2</v>
      </c>
      <c r="S12298" s="12"/>
    </row>
    <row r="12299" spans="1:19" ht="14.25" customHeight="1" x14ac:dyDescent="0.35">
      <c r="A12299" s="2" t="s">
        <v>4199</v>
      </c>
      <c r="B12299" s="2">
        <v>104166</v>
      </c>
      <c r="C12299" s="2" t="s">
        <v>19</v>
      </c>
      <c r="D12299" s="2" t="s">
        <v>14</v>
      </c>
      <c r="E12299" s="2">
        <v>810.21</v>
      </c>
      <c r="F12299" s="2">
        <v>0.1</v>
      </c>
      <c r="G12299" s="2">
        <v>6</v>
      </c>
      <c r="H12299" s="3">
        <v>45305</v>
      </c>
      <c r="I12299" s="3">
        <v>45306</v>
      </c>
      <c r="J12299" s="2" t="s">
        <v>31</v>
      </c>
      <c r="K12299" s="2" t="s">
        <v>16</v>
      </c>
      <c r="L12299" s="2">
        <v>202.75</v>
      </c>
      <c r="M12299" s="2" t="s">
        <v>17</v>
      </c>
      <c r="N12299" s="11">
        <f>L12299/E12299*100</f>
        <v>25.024376396242946</v>
      </c>
      <c r="O12299" s="12" t="str">
        <f>IF(N12299&lt;10,"Low",IF(N12299&lt;20,"Med","High"))</f>
        <v>High</v>
      </c>
      <c r="P12299" s="12">
        <f>sales*discount</f>
        <v>81.021000000000015</v>
      </c>
      <c r="Q12299" s="12">
        <f>sales-Discount_Values</f>
        <v>729.18900000000008</v>
      </c>
      <c r="R12299" s="12">
        <f>DATEDIF(order_date,delivery_date,"D")</f>
        <v>1</v>
      </c>
      <c r="S12299" s="12"/>
    </row>
    <row r="12300" spans="1:19" ht="14.25" customHeight="1" x14ac:dyDescent="0.35">
      <c r="A12300" s="2" t="s">
        <v>925</v>
      </c>
      <c r="B12300" s="2">
        <v>100892</v>
      </c>
      <c r="C12300" s="2" t="s">
        <v>25</v>
      </c>
      <c r="D12300" s="2" t="s">
        <v>36</v>
      </c>
      <c r="E12300" s="2">
        <v>2028.22</v>
      </c>
      <c r="F12300" s="2">
        <v>0.5</v>
      </c>
      <c r="G12300" s="2">
        <v>5</v>
      </c>
      <c r="H12300" s="3">
        <v>45534</v>
      </c>
      <c r="I12300" s="3">
        <v>45535</v>
      </c>
      <c r="J12300" s="2" t="s">
        <v>15</v>
      </c>
      <c r="K12300" s="2" t="s">
        <v>27</v>
      </c>
      <c r="L12300" s="2">
        <v>507.59</v>
      </c>
      <c r="M12300" s="2" t="s">
        <v>28</v>
      </c>
      <c r="N12300" s="11">
        <f>L12300/E12300*100</f>
        <v>25.026377809113409</v>
      </c>
      <c r="O12300" s="12" t="str">
        <f>IF(N12300&lt;10,"Low",IF(N12300&lt;20,"Med","High"))</f>
        <v>High</v>
      </c>
      <c r="P12300" s="12">
        <f>sales*discount</f>
        <v>1014.11</v>
      </c>
      <c r="Q12300" s="12">
        <f>sales-Discount_Values</f>
        <v>1014.11</v>
      </c>
      <c r="R12300" s="12">
        <f>DATEDIF(order_date,delivery_date,"D")</f>
        <v>1</v>
      </c>
      <c r="S12300" s="12"/>
    </row>
    <row r="12301" spans="1:19" ht="14.25" customHeight="1" x14ac:dyDescent="0.35">
      <c r="A12301" s="2" t="s">
        <v>13887</v>
      </c>
      <c r="B12301" s="2">
        <v>113854</v>
      </c>
      <c r="C12301" s="2" t="s">
        <v>19</v>
      </c>
      <c r="D12301" s="2" t="s">
        <v>26</v>
      </c>
      <c r="E12301" s="2">
        <v>4200.47</v>
      </c>
      <c r="F12301" s="2">
        <v>0.16</v>
      </c>
      <c r="G12301" s="2">
        <v>5</v>
      </c>
      <c r="H12301" s="3">
        <v>45563</v>
      </c>
      <c r="I12301" s="3">
        <v>45567</v>
      </c>
      <c r="J12301" s="2" t="s">
        <v>15</v>
      </c>
      <c r="K12301" s="2" t="s">
        <v>16</v>
      </c>
      <c r="L12301" s="2">
        <v>1051.4000000000001</v>
      </c>
      <c r="M12301" s="2" t="s">
        <v>48</v>
      </c>
      <c r="N12301" s="11">
        <f>L12301/E12301*100</f>
        <v>25.030532297576226</v>
      </c>
      <c r="O12301" s="12" t="str">
        <f>IF(N12301&lt;10,"Low",IF(N12301&lt;20,"Med","High"))</f>
        <v>High</v>
      </c>
      <c r="P12301" s="12">
        <f>sales*discount</f>
        <v>672.07520000000011</v>
      </c>
      <c r="Q12301" s="12">
        <f>sales-Discount_Values</f>
        <v>3528.3948</v>
      </c>
      <c r="R12301" s="12">
        <f>DATEDIF(order_date,delivery_date,"D")</f>
        <v>4</v>
      </c>
      <c r="S12301" s="12"/>
    </row>
    <row r="12302" spans="1:19" ht="14.25" customHeight="1" x14ac:dyDescent="0.35">
      <c r="A12302" s="2" t="s">
        <v>13723</v>
      </c>
      <c r="B12302" s="2">
        <v>113690</v>
      </c>
      <c r="C12302" s="2" t="s">
        <v>13</v>
      </c>
      <c r="D12302" s="2" t="s">
        <v>36</v>
      </c>
      <c r="E12302" s="2">
        <v>3622.9</v>
      </c>
      <c r="F12302" s="2">
        <v>0.22</v>
      </c>
      <c r="G12302" s="2">
        <v>3</v>
      </c>
      <c r="H12302" s="3">
        <v>45415</v>
      </c>
      <c r="I12302" s="3">
        <v>45419</v>
      </c>
      <c r="J12302" s="2" t="s">
        <v>21</v>
      </c>
      <c r="K12302" s="2" t="s">
        <v>27</v>
      </c>
      <c r="L12302" s="2">
        <v>906.87</v>
      </c>
      <c r="M12302" s="2" t="s">
        <v>39</v>
      </c>
      <c r="N12302" s="11">
        <f>L12302/E12302*100</f>
        <v>25.031604515719451</v>
      </c>
      <c r="O12302" s="12" t="str">
        <f>IF(N12302&lt;10,"Low",IF(N12302&lt;20,"Med","High"))</f>
        <v>High</v>
      </c>
      <c r="P12302" s="12">
        <f>sales*discount</f>
        <v>797.03800000000001</v>
      </c>
      <c r="Q12302" s="12">
        <f>sales-Discount_Values</f>
        <v>2825.8620000000001</v>
      </c>
      <c r="R12302" s="12">
        <f>DATEDIF(order_date,delivery_date,"D")</f>
        <v>4</v>
      </c>
      <c r="S12302" s="12"/>
    </row>
    <row r="12303" spans="1:19" ht="14.25" customHeight="1" x14ac:dyDescent="0.35">
      <c r="A12303" s="2" t="s">
        <v>8668</v>
      </c>
      <c r="B12303" s="2">
        <v>108635</v>
      </c>
      <c r="C12303" s="2" t="s">
        <v>19</v>
      </c>
      <c r="D12303" s="2" t="s">
        <v>14</v>
      </c>
      <c r="E12303" s="2">
        <v>3676.28</v>
      </c>
      <c r="F12303" s="2">
        <v>0.04</v>
      </c>
      <c r="G12303" s="2">
        <v>2</v>
      </c>
      <c r="H12303" s="3">
        <v>45075</v>
      </c>
      <c r="I12303" s="3">
        <v>45078</v>
      </c>
      <c r="J12303" s="2" t="s">
        <v>15</v>
      </c>
      <c r="K12303" s="2" t="s">
        <v>27</v>
      </c>
      <c r="L12303" s="2">
        <v>920.27</v>
      </c>
      <c r="M12303" s="2" t="s">
        <v>17</v>
      </c>
      <c r="N12303" s="11">
        <f>L12303/E12303*100</f>
        <v>25.032641692145319</v>
      </c>
      <c r="O12303" s="12" t="str">
        <f>IF(N12303&lt;10,"Low",IF(N12303&lt;20,"Med","High"))</f>
        <v>High</v>
      </c>
      <c r="P12303" s="12">
        <f>sales*discount</f>
        <v>147.05120000000002</v>
      </c>
      <c r="Q12303" s="12">
        <f>sales-Discount_Values</f>
        <v>3529.2288000000003</v>
      </c>
      <c r="R12303" s="12">
        <f>DATEDIF(order_date,delivery_date,"D")</f>
        <v>3</v>
      </c>
      <c r="S12303" s="12"/>
    </row>
    <row r="12304" spans="1:19" ht="14.25" customHeight="1" x14ac:dyDescent="0.35">
      <c r="A12304" s="2" t="s">
        <v>1473</v>
      </c>
      <c r="B12304" s="2">
        <v>101440</v>
      </c>
      <c r="C12304" s="2" t="s">
        <v>25</v>
      </c>
      <c r="D12304" s="2" t="s">
        <v>26</v>
      </c>
      <c r="E12304" s="2">
        <v>1863.07</v>
      </c>
      <c r="F12304" s="2">
        <v>0.1</v>
      </c>
      <c r="G12304" s="2">
        <v>3</v>
      </c>
      <c r="H12304" s="3">
        <v>44990</v>
      </c>
      <c r="I12304" s="3">
        <v>44995</v>
      </c>
      <c r="J12304" s="2" t="s">
        <v>31</v>
      </c>
      <c r="K12304" s="2" t="s">
        <v>16</v>
      </c>
      <c r="L12304" s="2">
        <v>466.39</v>
      </c>
      <c r="M12304" s="2" t="s">
        <v>17</v>
      </c>
      <c r="N12304" s="11">
        <f>L12304/E12304*100</f>
        <v>25.033412593192956</v>
      </c>
      <c r="O12304" s="12" t="str">
        <f>IF(N12304&lt;10,"Low",IF(N12304&lt;20,"Med","High"))</f>
        <v>High</v>
      </c>
      <c r="P12304" s="12">
        <f>sales*discount</f>
        <v>186.30700000000002</v>
      </c>
      <c r="Q12304" s="12">
        <f>sales-Discount_Values</f>
        <v>1676.7629999999999</v>
      </c>
      <c r="R12304" s="12">
        <f>DATEDIF(order_date,delivery_date,"D")</f>
        <v>5</v>
      </c>
      <c r="S12304" s="12"/>
    </row>
    <row r="12305" spans="1:19" ht="14.25" customHeight="1" x14ac:dyDescent="0.35">
      <c r="A12305" s="2" t="s">
        <v>11112</v>
      </c>
      <c r="B12305" s="2">
        <v>111079</v>
      </c>
      <c r="C12305" s="2" t="s">
        <v>19</v>
      </c>
      <c r="D12305" s="2" t="s">
        <v>14</v>
      </c>
      <c r="E12305" s="2">
        <v>2054.5</v>
      </c>
      <c r="F12305" s="2">
        <v>0.36</v>
      </c>
      <c r="G12305" s="2">
        <v>2</v>
      </c>
      <c r="H12305" s="3">
        <v>44990</v>
      </c>
      <c r="I12305" s="3">
        <v>44994</v>
      </c>
      <c r="J12305" s="2" t="s">
        <v>15</v>
      </c>
      <c r="K12305" s="2" t="s">
        <v>16</v>
      </c>
      <c r="L12305" s="2">
        <v>514.36</v>
      </c>
      <c r="M12305" s="2" t="s">
        <v>34</v>
      </c>
      <c r="N12305" s="11">
        <f>L12305/E12305*100</f>
        <v>25.035775127768311</v>
      </c>
      <c r="O12305" s="12" t="str">
        <f>IF(N12305&lt;10,"Low",IF(N12305&lt;20,"Med","High"))</f>
        <v>High</v>
      </c>
      <c r="P12305" s="12">
        <f>sales*discount</f>
        <v>739.62</v>
      </c>
      <c r="Q12305" s="12">
        <f>sales-Discount_Values</f>
        <v>1314.88</v>
      </c>
      <c r="R12305" s="12">
        <f>DATEDIF(order_date,delivery_date,"D")</f>
        <v>4</v>
      </c>
      <c r="S12305" s="12"/>
    </row>
    <row r="12306" spans="1:19" ht="14.25" customHeight="1" x14ac:dyDescent="0.35">
      <c r="A12306" s="2" t="s">
        <v>10592</v>
      </c>
      <c r="B12306" s="2">
        <v>110559</v>
      </c>
      <c r="C12306" s="2" t="s">
        <v>13</v>
      </c>
      <c r="D12306" s="2" t="s">
        <v>36</v>
      </c>
      <c r="E12306" s="2">
        <v>2778.49</v>
      </c>
      <c r="F12306" s="2">
        <v>0.44</v>
      </c>
      <c r="G12306" s="2">
        <v>8</v>
      </c>
      <c r="H12306" s="3">
        <v>45475</v>
      </c>
      <c r="I12306" s="3">
        <v>45477</v>
      </c>
      <c r="J12306" s="2" t="s">
        <v>31</v>
      </c>
      <c r="K12306" s="2" t="s">
        <v>16</v>
      </c>
      <c r="L12306" s="2">
        <v>695.64</v>
      </c>
      <c r="M12306" s="2" t="s">
        <v>34</v>
      </c>
      <c r="N12306" s="11">
        <f>L12306/E12306*100</f>
        <v>25.036620610475474</v>
      </c>
      <c r="O12306" s="12" t="str">
        <f>IF(N12306&lt;10,"Low",IF(N12306&lt;20,"Med","High"))</f>
        <v>High</v>
      </c>
      <c r="P12306" s="12">
        <f>sales*discount</f>
        <v>1222.5355999999999</v>
      </c>
      <c r="Q12306" s="12">
        <f>sales-Discount_Values</f>
        <v>1555.9543999999999</v>
      </c>
      <c r="R12306" s="12">
        <f>DATEDIF(order_date,delivery_date,"D")</f>
        <v>2</v>
      </c>
      <c r="S12306" s="12"/>
    </row>
    <row r="12307" spans="1:19" ht="14.25" customHeight="1" x14ac:dyDescent="0.35">
      <c r="A12307" s="2" t="s">
        <v>13284</v>
      </c>
      <c r="B12307" s="2">
        <v>113251</v>
      </c>
      <c r="C12307" s="2" t="s">
        <v>41</v>
      </c>
      <c r="D12307" s="2" t="s">
        <v>33</v>
      </c>
      <c r="E12307" s="2">
        <v>4772.38</v>
      </c>
      <c r="F12307" s="2">
        <v>0.12</v>
      </c>
      <c r="G12307" s="2">
        <v>1</v>
      </c>
      <c r="H12307" s="3">
        <v>45538</v>
      </c>
      <c r="I12307" s="3">
        <v>45540</v>
      </c>
      <c r="J12307" s="2" t="s">
        <v>21</v>
      </c>
      <c r="K12307" s="2" t="s">
        <v>16</v>
      </c>
      <c r="L12307" s="2">
        <v>1194.95</v>
      </c>
      <c r="M12307" s="2" t="s">
        <v>23</v>
      </c>
      <c r="N12307" s="11">
        <f>L12307/E12307*100</f>
        <v>25.038869494885152</v>
      </c>
      <c r="O12307" s="12" t="str">
        <f>IF(N12307&lt;10,"Low",IF(N12307&lt;20,"Med","High"))</f>
        <v>High</v>
      </c>
      <c r="P12307" s="12">
        <f>sales*discount</f>
        <v>572.68560000000002</v>
      </c>
      <c r="Q12307" s="12">
        <f>sales-Discount_Values</f>
        <v>4199.6944000000003</v>
      </c>
      <c r="R12307" s="12">
        <f>DATEDIF(order_date,delivery_date,"D")</f>
        <v>2</v>
      </c>
      <c r="S12307" s="12"/>
    </row>
    <row r="12308" spans="1:19" ht="14.25" customHeight="1" x14ac:dyDescent="0.35">
      <c r="A12308" s="2" t="s">
        <v>6986</v>
      </c>
      <c r="B12308" s="2">
        <v>106953</v>
      </c>
      <c r="C12308" s="2" t="s">
        <v>41</v>
      </c>
      <c r="D12308" s="2" t="s">
        <v>36</v>
      </c>
      <c r="E12308" s="2">
        <v>3735.91</v>
      </c>
      <c r="F12308" s="2">
        <v>0.32</v>
      </c>
      <c r="G12308" s="2">
        <v>4</v>
      </c>
      <c r="H12308" s="3">
        <v>45437</v>
      </c>
      <c r="I12308" s="3">
        <v>45441</v>
      </c>
      <c r="J12308" s="2" t="s">
        <v>15</v>
      </c>
      <c r="K12308" s="2" t="s">
        <v>27</v>
      </c>
      <c r="L12308" s="2">
        <v>935.45</v>
      </c>
      <c r="M12308" s="2" t="s">
        <v>48</v>
      </c>
      <c r="N12308" s="11">
        <f>L12308/E12308*100</f>
        <v>25.039414761062233</v>
      </c>
      <c r="O12308" s="12" t="str">
        <f>IF(N12308&lt;10,"Low",IF(N12308&lt;20,"Med","High"))</f>
        <v>High</v>
      </c>
      <c r="P12308" s="12">
        <f>sales*discount</f>
        <v>1195.4911999999999</v>
      </c>
      <c r="Q12308" s="12">
        <f>sales-Discount_Values</f>
        <v>2540.4187999999999</v>
      </c>
      <c r="R12308" s="12">
        <f>DATEDIF(order_date,delivery_date,"D")</f>
        <v>4</v>
      </c>
      <c r="S12308" s="12"/>
    </row>
    <row r="12309" spans="1:19" ht="14.25" customHeight="1" x14ac:dyDescent="0.35">
      <c r="A12309" s="2" t="s">
        <v>14643</v>
      </c>
      <c r="B12309" s="2">
        <v>114610</v>
      </c>
      <c r="C12309" s="2" t="s">
        <v>19</v>
      </c>
      <c r="D12309" s="2" t="s">
        <v>20</v>
      </c>
      <c r="E12309" s="2">
        <v>1170.07</v>
      </c>
      <c r="F12309" s="2">
        <v>0.39</v>
      </c>
      <c r="G12309" s="2">
        <v>1</v>
      </c>
      <c r="H12309" s="3">
        <v>45057</v>
      </c>
      <c r="I12309" s="3">
        <v>45063</v>
      </c>
      <c r="J12309" s="2" t="s">
        <v>21</v>
      </c>
      <c r="K12309" s="2" t="s">
        <v>27</v>
      </c>
      <c r="L12309" s="2">
        <v>293.04000000000002</v>
      </c>
      <c r="M12309" s="2" t="s">
        <v>17</v>
      </c>
      <c r="N12309" s="11">
        <f>L12309/E12309*100</f>
        <v>25.044655447964654</v>
      </c>
      <c r="O12309" s="12" t="str">
        <f>IF(N12309&lt;10,"Low",IF(N12309&lt;20,"Med","High"))</f>
        <v>High</v>
      </c>
      <c r="P12309" s="12">
        <f>sales*discount</f>
        <v>456.32729999999998</v>
      </c>
      <c r="Q12309" s="12">
        <f>sales-Discount_Values</f>
        <v>713.74270000000001</v>
      </c>
      <c r="R12309" s="12">
        <f>DATEDIF(order_date,delivery_date,"D")</f>
        <v>6</v>
      </c>
      <c r="S12309" s="12"/>
    </row>
    <row r="12310" spans="1:19" ht="14.25" customHeight="1" x14ac:dyDescent="0.35">
      <c r="A12310" s="2" t="s">
        <v>9610</v>
      </c>
      <c r="B12310" s="2">
        <v>109577</v>
      </c>
      <c r="C12310" s="2" t="s">
        <v>13</v>
      </c>
      <c r="D12310" s="2" t="s">
        <v>33</v>
      </c>
      <c r="E12310" s="2">
        <v>2757.19</v>
      </c>
      <c r="F12310" s="2">
        <v>0.17</v>
      </c>
      <c r="G12310" s="2">
        <v>9</v>
      </c>
      <c r="H12310" s="3">
        <v>45181</v>
      </c>
      <c r="I12310" s="3">
        <v>45187</v>
      </c>
      <c r="J12310" s="2" t="s">
        <v>15</v>
      </c>
      <c r="K12310" s="2" t="s">
        <v>27</v>
      </c>
      <c r="L12310" s="2">
        <v>690.55</v>
      </c>
      <c r="M12310" s="2" t="s">
        <v>17</v>
      </c>
      <c r="N12310" s="11">
        <f>L12310/E12310*100</f>
        <v>25.045426684414203</v>
      </c>
      <c r="O12310" s="12" t="str">
        <f>IF(N12310&lt;10,"Low",IF(N12310&lt;20,"Med","High"))</f>
        <v>High</v>
      </c>
      <c r="P12310" s="12">
        <f>sales*discount</f>
        <v>468.72230000000002</v>
      </c>
      <c r="Q12310" s="12">
        <f>sales-Discount_Values</f>
        <v>2288.4677000000001</v>
      </c>
      <c r="R12310" s="12">
        <f>DATEDIF(order_date,delivery_date,"D")</f>
        <v>6</v>
      </c>
      <c r="S12310" s="12"/>
    </row>
    <row r="12311" spans="1:19" ht="14.25" customHeight="1" x14ac:dyDescent="0.35">
      <c r="A12311" s="2" t="s">
        <v>14685</v>
      </c>
      <c r="B12311" s="2">
        <v>114652</v>
      </c>
      <c r="C12311" s="2" t="s">
        <v>41</v>
      </c>
      <c r="D12311" s="2" t="s">
        <v>14</v>
      </c>
      <c r="E12311" s="2">
        <v>2180.4</v>
      </c>
      <c r="F12311" s="2">
        <v>0.42</v>
      </c>
      <c r="G12311" s="2">
        <v>5</v>
      </c>
      <c r="H12311" s="3">
        <v>44965</v>
      </c>
      <c r="I12311" s="3">
        <v>44972</v>
      </c>
      <c r="J12311" s="2" t="s">
        <v>21</v>
      </c>
      <c r="K12311" s="2" t="s">
        <v>27</v>
      </c>
      <c r="L12311" s="2">
        <v>546.11</v>
      </c>
      <c r="M12311" s="2" t="s">
        <v>28</v>
      </c>
      <c r="N12311" s="11">
        <f>L12311/E12311*100</f>
        <v>25.04632177582095</v>
      </c>
      <c r="O12311" s="12" t="str">
        <f>IF(N12311&lt;10,"Low",IF(N12311&lt;20,"Med","High"))</f>
        <v>High</v>
      </c>
      <c r="P12311" s="12">
        <f>sales*discount</f>
        <v>915.76800000000003</v>
      </c>
      <c r="Q12311" s="12">
        <f>sales-Discount_Values</f>
        <v>1264.6320000000001</v>
      </c>
      <c r="R12311" s="12">
        <f>DATEDIF(order_date,delivery_date,"D")</f>
        <v>7</v>
      </c>
      <c r="S12311" s="12"/>
    </row>
    <row r="12312" spans="1:19" ht="14.25" customHeight="1" x14ac:dyDescent="0.35">
      <c r="A12312" s="2" t="s">
        <v>10433</v>
      </c>
      <c r="B12312" s="2">
        <v>110400</v>
      </c>
      <c r="C12312" s="2" t="s">
        <v>19</v>
      </c>
      <c r="D12312" s="2" t="s">
        <v>36</v>
      </c>
      <c r="E12312" s="2">
        <v>4117.03</v>
      </c>
      <c r="F12312" s="2">
        <v>0.03</v>
      </c>
      <c r="G12312" s="2">
        <v>5</v>
      </c>
      <c r="H12312" s="3">
        <v>45362</v>
      </c>
      <c r="I12312" s="3">
        <v>45367</v>
      </c>
      <c r="J12312" s="2" t="s">
        <v>15</v>
      </c>
      <c r="K12312" s="2" t="s">
        <v>16</v>
      </c>
      <c r="L12312" s="2">
        <v>1031.18</v>
      </c>
      <c r="M12312" s="2" t="s">
        <v>48</v>
      </c>
      <c r="N12312" s="11">
        <f>L12312/E12312*100</f>
        <v>25.046696283485915</v>
      </c>
      <c r="O12312" s="12" t="str">
        <f>IF(N12312&lt;10,"Low",IF(N12312&lt;20,"Med","High"))</f>
        <v>High</v>
      </c>
      <c r="P12312" s="12">
        <f>sales*discount</f>
        <v>123.51089999999999</v>
      </c>
      <c r="Q12312" s="12">
        <f>sales-Discount_Values</f>
        <v>3993.5190999999995</v>
      </c>
      <c r="R12312" s="12">
        <f>DATEDIF(order_date,delivery_date,"D")</f>
        <v>5</v>
      </c>
      <c r="S12312" s="12"/>
    </row>
    <row r="12313" spans="1:19" ht="14.25" customHeight="1" x14ac:dyDescent="0.35">
      <c r="A12313" s="2" t="s">
        <v>6274</v>
      </c>
      <c r="B12313" s="2">
        <v>106241</v>
      </c>
      <c r="C12313" s="2" t="s">
        <v>13</v>
      </c>
      <c r="D12313" s="2" t="s">
        <v>33</v>
      </c>
      <c r="E12313" s="2">
        <v>406.07</v>
      </c>
      <c r="F12313" s="2">
        <v>0.28000000000000003</v>
      </c>
      <c r="G12313" s="2">
        <v>4</v>
      </c>
      <c r="H12313" s="3">
        <v>44968</v>
      </c>
      <c r="I12313" s="3">
        <v>44972</v>
      </c>
      <c r="J12313" s="2" t="s">
        <v>15</v>
      </c>
      <c r="K12313" s="2" t="s">
        <v>22</v>
      </c>
      <c r="L12313" s="2">
        <v>101.71</v>
      </c>
      <c r="M12313" s="2" t="s">
        <v>23</v>
      </c>
      <c r="N12313" s="11">
        <f>L12313/E12313*100</f>
        <v>25.047405619720735</v>
      </c>
      <c r="O12313" s="12" t="str">
        <f>IF(N12313&lt;10,"Low",IF(N12313&lt;20,"Med","High"))</f>
        <v>High</v>
      </c>
      <c r="P12313" s="12">
        <f>sales*discount</f>
        <v>113.6996</v>
      </c>
      <c r="Q12313" s="12">
        <f>sales-Discount_Values</f>
        <v>292.37040000000002</v>
      </c>
      <c r="R12313" s="12">
        <f>DATEDIF(order_date,delivery_date,"D")</f>
        <v>4</v>
      </c>
      <c r="S12313" s="12"/>
    </row>
    <row r="12314" spans="1:19" ht="14.25" customHeight="1" x14ac:dyDescent="0.35">
      <c r="A12314" s="2" t="s">
        <v>10767</v>
      </c>
      <c r="B12314" s="2">
        <v>110734</v>
      </c>
      <c r="C12314" s="2" t="s">
        <v>25</v>
      </c>
      <c r="D12314" s="2" t="s">
        <v>26</v>
      </c>
      <c r="E12314" s="2">
        <v>4306.99</v>
      </c>
      <c r="F12314" s="2">
        <v>0.11</v>
      </c>
      <c r="G12314" s="2">
        <v>1</v>
      </c>
      <c r="H12314" s="3">
        <v>45209</v>
      </c>
      <c r="I12314" s="3">
        <v>45216</v>
      </c>
      <c r="J12314" s="2" t="s">
        <v>31</v>
      </c>
      <c r="K12314" s="2" t="s">
        <v>16</v>
      </c>
      <c r="L12314" s="2">
        <v>1078.79</v>
      </c>
      <c r="M12314" s="2" t="s">
        <v>34</v>
      </c>
      <c r="N12314" s="11">
        <f>L12314/E12314*100</f>
        <v>25.047422910199469</v>
      </c>
      <c r="O12314" s="12" t="str">
        <f>IF(N12314&lt;10,"Low",IF(N12314&lt;20,"Med","High"))</f>
        <v>High</v>
      </c>
      <c r="P12314" s="12">
        <f>sales*discount</f>
        <v>473.76889999999997</v>
      </c>
      <c r="Q12314" s="12">
        <f>sales-Discount_Values</f>
        <v>3833.2210999999998</v>
      </c>
      <c r="R12314" s="12">
        <f>DATEDIF(order_date,delivery_date,"D")</f>
        <v>7</v>
      </c>
      <c r="S12314" s="12"/>
    </row>
    <row r="12315" spans="1:19" ht="14.25" customHeight="1" x14ac:dyDescent="0.35">
      <c r="A12315" s="2" t="s">
        <v>8450</v>
      </c>
      <c r="B12315" s="2">
        <v>108417</v>
      </c>
      <c r="C12315" s="2" t="s">
        <v>19</v>
      </c>
      <c r="D12315" s="2" t="s">
        <v>14</v>
      </c>
      <c r="E12315" s="2">
        <v>2908.95</v>
      </c>
      <c r="F12315" s="2">
        <v>0.34</v>
      </c>
      <c r="G12315" s="2">
        <v>1</v>
      </c>
      <c r="H12315" s="3">
        <v>44957</v>
      </c>
      <c r="I12315" s="3">
        <v>44962</v>
      </c>
      <c r="J12315" s="2" t="s">
        <v>21</v>
      </c>
      <c r="K12315" s="2" t="s">
        <v>16</v>
      </c>
      <c r="L12315" s="2">
        <v>728.74</v>
      </c>
      <c r="M12315" s="2" t="s">
        <v>34</v>
      </c>
      <c r="N12315" s="11">
        <f>L12315/E12315*100</f>
        <v>25.051650939342373</v>
      </c>
      <c r="O12315" s="12" t="str">
        <f>IF(N12315&lt;10,"Low",IF(N12315&lt;20,"Med","High"))</f>
        <v>High</v>
      </c>
      <c r="P12315" s="12">
        <f>sales*discount</f>
        <v>989.04300000000001</v>
      </c>
      <c r="Q12315" s="12">
        <f>sales-Discount_Values</f>
        <v>1919.9069999999997</v>
      </c>
      <c r="R12315" s="12">
        <f>DATEDIF(order_date,delivery_date,"D")</f>
        <v>5</v>
      </c>
      <c r="S12315" s="12"/>
    </row>
    <row r="12316" spans="1:19" ht="14.25" customHeight="1" x14ac:dyDescent="0.35">
      <c r="A12316" s="2" t="s">
        <v>12798</v>
      </c>
      <c r="B12316" s="2">
        <v>112765</v>
      </c>
      <c r="C12316" s="2" t="s">
        <v>13</v>
      </c>
      <c r="D12316" s="2" t="s">
        <v>20</v>
      </c>
      <c r="E12316" s="2">
        <v>2161.08</v>
      </c>
      <c r="F12316" s="2">
        <v>0.4</v>
      </c>
      <c r="G12316" s="2">
        <v>1</v>
      </c>
      <c r="H12316" s="3">
        <v>45263</v>
      </c>
      <c r="I12316" s="3">
        <v>45269</v>
      </c>
      <c r="J12316" s="2" t="s">
        <v>31</v>
      </c>
      <c r="K12316" s="2" t="s">
        <v>22</v>
      </c>
      <c r="L12316" s="2">
        <v>541.41999999999996</v>
      </c>
      <c r="M12316" s="2" t="s">
        <v>28</v>
      </c>
      <c r="N12316" s="11">
        <f>L12316/E12316*100</f>
        <v>25.053214133673901</v>
      </c>
      <c r="O12316" s="12" t="str">
        <f>IF(N12316&lt;10,"Low",IF(N12316&lt;20,"Med","High"))</f>
        <v>High</v>
      </c>
      <c r="P12316" s="12">
        <f>sales*discount</f>
        <v>864.43200000000002</v>
      </c>
      <c r="Q12316" s="12">
        <f>sales-Discount_Values</f>
        <v>1296.6479999999999</v>
      </c>
      <c r="R12316" s="12">
        <f>DATEDIF(order_date,delivery_date,"D")</f>
        <v>6</v>
      </c>
      <c r="S12316" s="12"/>
    </row>
    <row r="12317" spans="1:19" ht="14.25" customHeight="1" x14ac:dyDescent="0.35">
      <c r="A12317" s="2" t="s">
        <v>1916</v>
      </c>
      <c r="B12317" s="2">
        <v>101883</v>
      </c>
      <c r="C12317" s="2" t="s">
        <v>25</v>
      </c>
      <c r="D12317" s="2" t="s">
        <v>36</v>
      </c>
      <c r="E12317" s="2">
        <v>717.43</v>
      </c>
      <c r="F12317" s="2">
        <v>0.16</v>
      </c>
      <c r="G12317" s="2">
        <v>9</v>
      </c>
      <c r="H12317" s="3">
        <v>44980</v>
      </c>
      <c r="I12317" s="3">
        <v>44984</v>
      </c>
      <c r="J12317" s="2" t="s">
        <v>21</v>
      </c>
      <c r="K12317" s="2" t="s">
        <v>27</v>
      </c>
      <c r="L12317" s="2">
        <v>179.74</v>
      </c>
      <c r="M12317" s="2" t="s">
        <v>39</v>
      </c>
      <c r="N12317" s="11">
        <f>L12317/E12317*100</f>
        <v>25.053315306022888</v>
      </c>
      <c r="O12317" s="12" t="str">
        <f>IF(N12317&lt;10,"Low",IF(N12317&lt;20,"Med","High"))</f>
        <v>High</v>
      </c>
      <c r="P12317" s="12">
        <f>sales*discount</f>
        <v>114.78879999999999</v>
      </c>
      <c r="Q12317" s="12">
        <f>sales-Discount_Values</f>
        <v>602.64119999999991</v>
      </c>
      <c r="R12317" s="12">
        <f>DATEDIF(order_date,delivery_date,"D")</f>
        <v>4</v>
      </c>
      <c r="S12317" s="12"/>
    </row>
    <row r="12318" spans="1:19" ht="14.25" customHeight="1" x14ac:dyDescent="0.35">
      <c r="A12318" s="2" t="s">
        <v>13633</v>
      </c>
      <c r="B12318" s="2">
        <v>113600</v>
      </c>
      <c r="C12318" s="2" t="s">
        <v>25</v>
      </c>
      <c r="D12318" s="2" t="s">
        <v>20</v>
      </c>
      <c r="E12318" s="2">
        <v>2166.16</v>
      </c>
      <c r="F12318" s="2">
        <v>0.42</v>
      </c>
      <c r="G12318" s="2">
        <v>3</v>
      </c>
      <c r="H12318" s="3">
        <v>45637</v>
      </c>
      <c r="I12318" s="3">
        <v>45643</v>
      </c>
      <c r="J12318" s="2" t="s">
        <v>15</v>
      </c>
      <c r="K12318" s="2" t="s">
        <v>16</v>
      </c>
      <c r="L12318" s="2">
        <v>542.70000000000005</v>
      </c>
      <c r="M12318" s="2" t="s">
        <v>34</v>
      </c>
      <c r="N12318" s="11">
        <f>L12318/E12318*100</f>
        <v>25.05355098423016</v>
      </c>
      <c r="O12318" s="12" t="str">
        <f>IF(N12318&lt;10,"Low",IF(N12318&lt;20,"Med","High"))</f>
        <v>High</v>
      </c>
      <c r="P12318" s="12">
        <f>sales*discount</f>
        <v>909.78719999999987</v>
      </c>
      <c r="Q12318" s="12">
        <f>sales-Discount_Values</f>
        <v>1256.3728000000001</v>
      </c>
      <c r="R12318" s="12">
        <f>DATEDIF(order_date,delivery_date,"D")</f>
        <v>6</v>
      </c>
      <c r="S12318" s="12"/>
    </row>
    <row r="12319" spans="1:19" ht="14.25" customHeight="1" x14ac:dyDescent="0.35">
      <c r="A12319" s="2" t="s">
        <v>4945</v>
      </c>
      <c r="B12319" s="2">
        <v>104912</v>
      </c>
      <c r="C12319" s="2" t="s">
        <v>13</v>
      </c>
      <c r="D12319" s="2" t="s">
        <v>26</v>
      </c>
      <c r="E12319" s="2">
        <v>995.42</v>
      </c>
      <c r="F12319" s="2">
        <v>0</v>
      </c>
      <c r="G12319" s="2">
        <v>6</v>
      </c>
      <c r="H12319" s="3">
        <v>45624</v>
      </c>
      <c r="I12319" s="3">
        <v>45630</v>
      </c>
      <c r="J12319" s="2" t="s">
        <v>21</v>
      </c>
      <c r="K12319" s="2" t="s">
        <v>27</v>
      </c>
      <c r="L12319" s="2">
        <v>249.39</v>
      </c>
      <c r="M12319" s="2" t="s">
        <v>17</v>
      </c>
      <c r="N12319" s="11">
        <f>L12319/E12319*100</f>
        <v>25.053746157400898</v>
      </c>
      <c r="O12319" s="12" t="str">
        <f>IF(N12319&lt;10,"Low",IF(N12319&lt;20,"Med","High"))</f>
        <v>High</v>
      </c>
      <c r="P12319" s="12">
        <f>sales*discount</f>
        <v>0</v>
      </c>
      <c r="Q12319" s="12">
        <f>sales-Discount_Values</f>
        <v>995.42</v>
      </c>
      <c r="R12319" s="12">
        <f>DATEDIF(order_date,delivery_date,"D")</f>
        <v>6</v>
      </c>
      <c r="S12319" s="12"/>
    </row>
    <row r="12320" spans="1:19" ht="14.25" customHeight="1" x14ac:dyDescent="0.35">
      <c r="A12320" s="2" t="s">
        <v>6026</v>
      </c>
      <c r="B12320" s="2">
        <v>105993</v>
      </c>
      <c r="C12320" s="2" t="s">
        <v>13</v>
      </c>
      <c r="D12320" s="2" t="s">
        <v>14</v>
      </c>
      <c r="E12320" s="2">
        <v>1170.44</v>
      </c>
      <c r="F12320" s="2">
        <v>0.08</v>
      </c>
      <c r="G12320" s="2">
        <v>5</v>
      </c>
      <c r="H12320" s="3">
        <v>45509</v>
      </c>
      <c r="I12320" s="3">
        <v>45514</v>
      </c>
      <c r="J12320" s="2" t="s">
        <v>31</v>
      </c>
      <c r="K12320" s="2" t="s">
        <v>27</v>
      </c>
      <c r="L12320" s="2">
        <v>293.27</v>
      </c>
      <c r="M12320" s="2" t="s">
        <v>23</v>
      </c>
      <c r="N12320" s="11">
        <f>L12320/E12320*100</f>
        <v>25.056389050271687</v>
      </c>
      <c r="O12320" s="12" t="str">
        <f>IF(N12320&lt;10,"Low",IF(N12320&lt;20,"Med","High"))</f>
        <v>High</v>
      </c>
      <c r="P12320" s="12">
        <f>sales*discount</f>
        <v>93.635200000000012</v>
      </c>
      <c r="Q12320" s="12">
        <f>sales-Discount_Values</f>
        <v>1076.8048000000001</v>
      </c>
      <c r="R12320" s="12">
        <f>DATEDIF(order_date,delivery_date,"D")</f>
        <v>5</v>
      </c>
      <c r="S12320" s="12"/>
    </row>
    <row r="12321" spans="1:19" ht="14.25" customHeight="1" x14ac:dyDescent="0.35">
      <c r="A12321" s="2" t="s">
        <v>14865</v>
      </c>
      <c r="B12321" s="2">
        <v>114832</v>
      </c>
      <c r="C12321" s="2" t="s">
        <v>19</v>
      </c>
      <c r="D12321" s="2" t="s">
        <v>36</v>
      </c>
      <c r="E12321" s="2">
        <v>1274.47</v>
      </c>
      <c r="F12321" s="2">
        <v>0.5</v>
      </c>
      <c r="G12321" s="2">
        <v>5</v>
      </c>
      <c r="H12321" s="3">
        <v>45482</v>
      </c>
      <c r="I12321" s="3">
        <v>45483</v>
      </c>
      <c r="J12321" s="2" t="s">
        <v>21</v>
      </c>
      <c r="K12321" s="2" t="s">
        <v>16</v>
      </c>
      <c r="L12321" s="2">
        <v>319.37</v>
      </c>
      <c r="M12321" s="2" t="s">
        <v>23</v>
      </c>
      <c r="N12321" s="11">
        <f>L12321/E12321*100</f>
        <v>25.059044151686582</v>
      </c>
      <c r="O12321" s="12" t="str">
        <f>IF(N12321&lt;10,"Low",IF(N12321&lt;20,"Med","High"))</f>
        <v>High</v>
      </c>
      <c r="P12321" s="12">
        <f>sales*discount</f>
        <v>637.23500000000001</v>
      </c>
      <c r="Q12321" s="12">
        <f>sales-Discount_Values</f>
        <v>637.23500000000001</v>
      </c>
      <c r="R12321" s="12">
        <f>DATEDIF(order_date,delivery_date,"D")</f>
        <v>1</v>
      </c>
      <c r="S12321" s="12"/>
    </row>
    <row r="12322" spans="1:19" ht="14.25" customHeight="1" x14ac:dyDescent="0.35">
      <c r="A12322" s="2" t="s">
        <v>13073</v>
      </c>
      <c r="B12322" s="2">
        <v>113040</v>
      </c>
      <c r="C12322" s="2" t="s">
        <v>13</v>
      </c>
      <c r="D12322" s="2" t="s">
        <v>36</v>
      </c>
      <c r="E12322" s="2">
        <v>609.37</v>
      </c>
      <c r="F12322" s="2">
        <v>0.08</v>
      </c>
      <c r="G12322" s="2">
        <v>5</v>
      </c>
      <c r="H12322" s="3">
        <v>45242</v>
      </c>
      <c r="I12322" s="3">
        <v>45249</v>
      </c>
      <c r="J12322" s="2" t="s">
        <v>15</v>
      </c>
      <c r="K12322" s="2" t="s">
        <v>27</v>
      </c>
      <c r="L12322" s="2">
        <v>152.72</v>
      </c>
      <c r="M12322" s="2" t="s">
        <v>34</v>
      </c>
      <c r="N12322" s="11">
        <f>L12322/E12322*100</f>
        <v>25.061949226250064</v>
      </c>
      <c r="O12322" s="12" t="str">
        <f>IF(N12322&lt;10,"Low",IF(N12322&lt;20,"Med","High"))</f>
        <v>High</v>
      </c>
      <c r="P12322" s="12">
        <f>sales*discount</f>
        <v>48.749600000000001</v>
      </c>
      <c r="Q12322" s="12">
        <f>sales-Discount_Values</f>
        <v>560.62040000000002</v>
      </c>
      <c r="R12322" s="12">
        <f>DATEDIF(order_date,delivery_date,"D")</f>
        <v>7</v>
      </c>
      <c r="S12322" s="12"/>
    </row>
    <row r="12323" spans="1:19" ht="14.25" customHeight="1" x14ac:dyDescent="0.35">
      <c r="A12323" s="2" t="s">
        <v>83</v>
      </c>
      <c r="B12323" s="2">
        <v>100050</v>
      </c>
      <c r="C12323" s="2" t="s">
        <v>13</v>
      </c>
      <c r="D12323" s="2" t="s">
        <v>36</v>
      </c>
      <c r="E12323" s="2">
        <v>1731.22</v>
      </c>
      <c r="F12323" s="2">
        <v>0.27</v>
      </c>
      <c r="G12323" s="2">
        <v>7</v>
      </c>
      <c r="H12323" s="3">
        <v>45173</v>
      </c>
      <c r="I12323" s="3">
        <v>45180</v>
      </c>
      <c r="J12323" s="2" t="s">
        <v>15</v>
      </c>
      <c r="K12323" s="2" t="s">
        <v>16</v>
      </c>
      <c r="L12323" s="2">
        <v>433.9</v>
      </c>
      <c r="M12323" s="2" t="s">
        <v>28</v>
      </c>
      <c r="N12323" s="11">
        <f>L12323/E12323*100</f>
        <v>25.063250193505155</v>
      </c>
      <c r="O12323" s="12" t="str">
        <f>IF(N12323&lt;10,"Low",IF(N12323&lt;20,"Med","High"))</f>
        <v>High</v>
      </c>
      <c r="P12323" s="12">
        <f>sales*discount</f>
        <v>467.42940000000004</v>
      </c>
      <c r="Q12323" s="12">
        <f>sales-Discount_Values</f>
        <v>1263.7906</v>
      </c>
      <c r="R12323" s="12">
        <f>DATEDIF(order_date,delivery_date,"D")</f>
        <v>7</v>
      </c>
      <c r="S12323" s="12"/>
    </row>
    <row r="12324" spans="1:19" ht="14.25" customHeight="1" x14ac:dyDescent="0.35">
      <c r="A12324" s="2" t="s">
        <v>4616</v>
      </c>
      <c r="B12324" s="2">
        <v>104583</v>
      </c>
      <c r="C12324" s="2" t="s">
        <v>19</v>
      </c>
      <c r="D12324" s="2" t="s">
        <v>14</v>
      </c>
      <c r="E12324" s="2">
        <v>4298.12</v>
      </c>
      <c r="F12324" s="2">
        <v>0.34</v>
      </c>
      <c r="G12324" s="2">
        <v>4</v>
      </c>
      <c r="H12324" s="3">
        <v>45078</v>
      </c>
      <c r="I12324" s="3">
        <v>45081</v>
      </c>
      <c r="J12324" s="2" t="s">
        <v>21</v>
      </c>
      <c r="K12324" s="2" t="s">
        <v>16</v>
      </c>
      <c r="L12324" s="2">
        <v>1077.31</v>
      </c>
      <c r="M12324" s="2" t="s">
        <v>28</v>
      </c>
      <c r="N12324" s="11">
        <f>L12324/E12324*100</f>
        <v>25.064679441244074</v>
      </c>
      <c r="O12324" s="12" t="str">
        <f>IF(N12324&lt;10,"Low",IF(N12324&lt;20,"Med","High"))</f>
        <v>High</v>
      </c>
      <c r="P12324" s="12">
        <f>sales*discount</f>
        <v>1461.3608000000002</v>
      </c>
      <c r="Q12324" s="12">
        <f>sales-Discount_Values</f>
        <v>2836.7591999999995</v>
      </c>
      <c r="R12324" s="12">
        <f>DATEDIF(order_date,delivery_date,"D")</f>
        <v>3</v>
      </c>
      <c r="S12324" s="12"/>
    </row>
    <row r="12325" spans="1:19" ht="14.25" customHeight="1" x14ac:dyDescent="0.35">
      <c r="A12325" s="2" t="s">
        <v>1471</v>
      </c>
      <c r="B12325" s="2">
        <v>101438</v>
      </c>
      <c r="C12325" s="2" t="s">
        <v>19</v>
      </c>
      <c r="D12325" s="2" t="s">
        <v>36</v>
      </c>
      <c r="E12325" s="2">
        <v>4547.47</v>
      </c>
      <c r="F12325" s="2">
        <v>0.02</v>
      </c>
      <c r="G12325" s="2">
        <v>5</v>
      </c>
      <c r="H12325" s="3">
        <v>45547</v>
      </c>
      <c r="I12325" s="3">
        <v>45554</v>
      </c>
      <c r="J12325" s="2" t="s">
        <v>31</v>
      </c>
      <c r="K12325" s="2" t="s">
        <v>22</v>
      </c>
      <c r="L12325" s="2">
        <v>1139.82</v>
      </c>
      <c r="M12325" s="2" t="s">
        <v>28</v>
      </c>
      <c r="N12325" s="11">
        <f>L12325/E12325*100</f>
        <v>25.064926211717719</v>
      </c>
      <c r="O12325" s="12" t="str">
        <f>IF(N12325&lt;10,"Low",IF(N12325&lt;20,"Med","High"))</f>
        <v>High</v>
      </c>
      <c r="P12325" s="12">
        <f>sales*discount</f>
        <v>90.949400000000011</v>
      </c>
      <c r="Q12325" s="12">
        <f>sales-Discount_Values</f>
        <v>4456.5205999999998</v>
      </c>
      <c r="R12325" s="12">
        <f>DATEDIF(order_date,delivery_date,"D")</f>
        <v>7</v>
      </c>
      <c r="S12325" s="12"/>
    </row>
    <row r="12326" spans="1:19" ht="14.25" customHeight="1" x14ac:dyDescent="0.35">
      <c r="A12326" s="2" t="s">
        <v>14194</v>
      </c>
      <c r="B12326" s="2">
        <v>114161</v>
      </c>
      <c r="C12326" s="2" t="s">
        <v>19</v>
      </c>
      <c r="D12326" s="2" t="s">
        <v>36</v>
      </c>
      <c r="E12326" s="2">
        <v>1914.72</v>
      </c>
      <c r="F12326" s="2">
        <v>0.2</v>
      </c>
      <c r="G12326" s="2">
        <v>2</v>
      </c>
      <c r="H12326" s="3">
        <v>45398</v>
      </c>
      <c r="I12326" s="3">
        <v>45404</v>
      </c>
      <c r="J12326" s="2" t="s">
        <v>21</v>
      </c>
      <c r="K12326" s="2" t="s">
        <v>16</v>
      </c>
      <c r="L12326" s="2">
        <v>480.02</v>
      </c>
      <c r="M12326" s="2" t="s">
        <v>48</v>
      </c>
      <c r="N12326" s="11">
        <f>L12326/E12326*100</f>
        <v>25.069984123004929</v>
      </c>
      <c r="O12326" s="12" t="str">
        <f>IF(N12326&lt;10,"Low",IF(N12326&lt;20,"Med","High"))</f>
        <v>High</v>
      </c>
      <c r="P12326" s="12">
        <f>sales*discount</f>
        <v>382.94400000000002</v>
      </c>
      <c r="Q12326" s="12">
        <f>sales-Discount_Values</f>
        <v>1531.7760000000001</v>
      </c>
      <c r="R12326" s="12">
        <f>DATEDIF(order_date,delivery_date,"D")</f>
        <v>6</v>
      </c>
      <c r="S12326" s="12"/>
    </row>
    <row r="12327" spans="1:19" ht="14.25" customHeight="1" x14ac:dyDescent="0.35">
      <c r="A12327" s="2" t="s">
        <v>7662</v>
      </c>
      <c r="B12327" s="2">
        <v>107629</v>
      </c>
      <c r="C12327" s="2" t="s">
        <v>25</v>
      </c>
      <c r="D12327" s="2" t="s">
        <v>26</v>
      </c>
      <c r="E12327" s="2">
        <v>2229.7600000000002</v>
      </c>
      <c r="F12327" s="2">
        <v>0.06</v>
      </c>
      <c r="G12327" s="2">
        <v>1</v>
      </c>
      <c r="H12327" s="3">
        <v>45542</v>
      </c>
      <c r="I12327" s="3">
        <v>45547</v>
      </c>
      <c r="J12327" s="2" t="s">
        <v>21</v>
      </c>
      <c r="K12327" s="2" t="s">
        <v>27</v>
      </c>
      <c r="L12327" s="2">
        <v>559.04999999999995</v>
      </c>
      <c r="M12327" s="2" t="s">
        <v>39</v>
      </c>
      <c r="N12327" s="11">
        <f>L12327/E12327*100</f>
        <v>25.072205080367389</v>
      </c>
      <c r="O12327" s="12" t="str">
        <f>IF(N12327&lt;10,"Low",IF(N12327&lt;20,"Med","High"))</f>
        <v>High</v>
      </c>
      <c r="P12327" s="12">
        <f>sales*discount</f>
        <v>133.78560000000002</v>
      </c>
      <c r="Q12327" s="12">
        <f>sales-Discount_Values</f>
        <v>2095.9744000000001</v>
      </c>
      <c r="R12327" s="12">
        <f>DATEDIF(order_date,delivery_date,"D")</f>
        <v>5</v>
      </c>
      <c r="S12327" s="12"/>
    </row>
    <row r="12328" spans="1:19" ht="14.25" customHeight="1" x14ac:dyDescent="0.35">
      <c r="A12328" s="2" t="s">
        <v>11213</v>
      </c>
      <c r="B12328" s="2">
        <v>111180</v>
      </c>
      <c r="C12328" s="2" t="s">
        <v>19</v>
      </c>
      <c r="D12328" s="2" t="s">
        <v>14</v>
      </c>
      <c r="E12328" s="2">
        <v>4244.76</v>
      </c>
      <c r="F12328" s="2">
        <v>0.21</v>
      </c>
      <c r="G12328" s="2">
        <v>5</v>
      </c>
      <c r="H12328" s="3">
        <v>45182</v>
      </c>
      <c r="I12328" s="3">
        <v>45187</v>
      </c>
      <c r="J12328" s="2" t="s">
        <v>15</v>
      </c>
      <c r="K12328" s="2" t="s">
        <v>16</v>
      </c>
      <c r="L12328" s="2">
        <v>1064.26</v>
      </c>
      <c r="M12328" s="2" t="s">
        <v>48</v>
      </c>
      <c r="N12328" s="11">
        <f>L12328/E12328*100</f>
        <v>25.072324465929757</v>
      </c>
      <c r="O12328" s="12" t="str">
        <f>IF(N12328&lt;10,"Low",IF(N12328&lt;20,"Med","High"))</f>
        <v>High</v>
      </c>
      <c r="P12328" s="12">
        <f>sales*discount</f>
        <v>891.39959999999996</v>
      </c>
      <c r="Q12328" s="12">
        <f>sales-Discount_Values</f>
        <v>3353.3604000000005</v>
      </c>
      <c r="R12328" s="12">
        <f>DATEDIF(order_date,delivery_date,"D")</f>
        <v>5</v>
      </c>
      <c r="S12328" s="12"/>
    </row>
    <row r="12329" spans="1:19" ht="14.25" customHeight="1" x14ac:dyDescent="0.35">
      <c r="A12329" s="2" t="s">
        <v>1235</v>
      </c>
      <c r="B12329" s="2">
        <v>101202</v>
      </c>
      <c r="C12329" s="2" t="s">
        <v>19</v>
      </c>
      <c r="D12329" s="2" t="s">
        <v>33</v>
      </c>
      <c r="E12329" s="2">
        <v>2383.5700000000002</v>
      </c>
      <c r="F12329" s="2">
        <v>0.02</v>
      </c>
      <c r="G12329" s="2">
        <v>6</v>
      </c>
      <c r="H12329" s="3">
        <v>45393</v>
      </c>
      <c r="I12329" s="3">
        <v>45400</v>
      </c>
      <c r="J12329" s="2" t="s">
        <v>15</v>
      </c>
      <c r="K12329" s="2" t="s">
        <v>27</v>
      </c>
      <c r="L12329" s="2">
        <v>597.63</v>
      </c>
      <c r="M12329" s="2" t="s">
        <v>28</v>
      </c>
      <c r="N12329" s="11">
        <f>L12329/E12329*100</f>
        <v>25.072894859391582</v>
      </c>
      <c r="O12329" s="12" t="str">
        <f>IF(N12329&lt;10,"Low",IF(N12329&lt;20,"Med","High"))</f>
        <v>High</v>
      </c>
      <c r="P12329" s="12">
        <f>sales*discount</f>
        <v>47.671400000000006</v>
      </c>
      <c r="Q12329" s="12">
        <f>sales-Discount_Values</f>
        <v>2335.8986</v>
      </c>
      <c r="R12329" s="12">
        <f>DATEDIF(order_date,delivery_date,"D")</f>
        <v>7</v>
      </c>
      <c r="S12329" s="12"/>
    </row>
    <row r="12330" spans="1:19" ht="14.25" customHeight="1" x14ac:dyDescent="0.35">
      <c r="A12330" s="2" t="s">
        <v>374</v>
      </c>
      <c r="B12330" s="2">
        <v>100341</v>
      </c>
      <c r="C12330" s="2" t="s">
        <v>19</v>
      </c>
      <c r="D12330" s="2" t="s">
        <v>26</v>
      </c>
      <c r="E12330" s="2">
        <v>2320.5500000000002</v>
      </c>
      <c r="F12330" s="2">
        <v>0.08</v>
      </c>
      <c r="G12330" s="2">
        <v>3</v>
      </c>
      <c r="H12330" s="3">
        <v>45577</v>
      </c>
      <c r="I12330" s="3">
        <v>45583</v>
      </c>
      <c r="J12330" s="2" t="s">
        <v>21</v>
      </c>
      <c r="K12330" s="2" t="s">
        <v>27</v>
      </c>
      <c r="L12330" s="2">
        <v>581.83000000000004</v>
      </c>
      <c r="M12330" s="2" t="s">
        <v>28</v>
      </c>
      <c r="N12330" s="11">
        <f>L12330/E12330*100</f>
        <v>25.07293529551184</v>
      </c>
      <c r="O12330" s="12" t="str">
        <f>IF(N12330&lt;10,"Low",IF(N12330&lt;20,"Med","High"))</f>
        <v>High</v>
      </c>
      <c r="P12330" s="12">
        <f>sales*discount</f>
        <v>185.64400000000001</v>
      </c>
      <c r="Q12330" s="12">
        <f>sales-Discount_Values</f>
        <v>2134.9059999999999</v>
      </c>
      <c r="R12330" s="12">
        <f>DATEDIF(order_date,delivery_date,"D")</f>
        <v>6</v>
      </c>
      <c r="S12330" s="12"/>
    </row>
    <row r="12331" spans="1:19" ht="14.25" customHeight="1" x14ac:dyDescent="0.35">
      <c r="A12331" s="2" t="s">
        <v>6751</v>
      </c>
      <c r="B12331" s="2">
        <v>106718</v>
      </c>
      <c r="C12331" s="2" t="s">
        <v>41</v>
      </c>
      <c r="D12331" s="2" t="s">
        <v>36</v>
      </c>
      <c r="E12331" s="2">
        <v>2822.8</v>
      </c>
      <c r="F12331" s="2">
        <v>0.36</v>
      </c>
      <c r="G12331" s="2">
        <v>3</v>
      </c>
      <c r="H12331" s="3">
        <v>45123</v>
      </c>
      <c r="I12331" s="3">
        <v>45130</v>
      </c>
      <c r="J12331" s="2" t="s">
        <v>31</v>
      </c>
      <c r="K12331" s="2" t="s">
        <v>22</v>
      </c>
      <c r="L12331" s="2">
        <v>707.76</v>
      </c>
      <c r="M12331" s="2" t="s">
        <v>39</v>
      </c>
      <c r="N12331" s="11">
        <f>L12331/E12331*100</f>
        <v>25.072977185772988</v>
      </c>
      <c r="O12331" s="12" t="str">
        <f>IF(N12331&lt;10,"Low",IF(N12331&lt;20,"Med","High"))</f>
        <v>High</v>
      </c>
      <c r="P12331" s="12">
        <f>sales*discount</f>
        <v>1016.2080000000001</v>
      </c>
      <c r="Q12331" s="12">
        <f>sales-Discount_Values</f>
        <v>1806.5920000000001</v>
      </c>
      <c r="R12331" s="12">
        <f>DATEDIF(order_date,delivery_date,"D")</f>
        <v>7</v>
      </c>
      <c r="S12331" s="12"/>
    </row>
    <row r="12332" spans="1:19" ht="14.25" customHeight="1" x14ac:dyDescent="0.35">
      <c r="A12332" s="2" t="s">
        <v>9542</v>
      </c>
      <c r="B12332" s="2">
        <v>109509</v>
      </c>
      <c r="C12332" s="2" t="s">
        <v>41</v>
      </c>
      <c r="D12332" s="2" t="s">
        <v>14</v>
      </c>
      <c r="E12332" s="2">
        <v>1951.16</v>
      </c>
      <c r="F12332" s="2">
        <v>0.24</v>
      </c>
      <c r="G12332" s="2">
        <v>8</v>
      </c>
      <c r="H12332" s="3">
        <v>45578</v>
      </c>
      <c r="I12332" s="3">
        <v>45583</v>
      </c>
      <c r="J12332" s="2" t="s">
        <v>15</v>
      </c>
      <c r="K12332" s="2" t="s">
        <v>16</v>
      </c>
      <c r="L12332" s="2">
        <v>489.24</v>
      </c>
      <c r="M12332" s="2" t="s">
        <v>23</v>
      </c>
      <c r="N12332" s="11">
        <f>L12332/E12332*100</f>
        <v>25.074314766600381</v>
      </c>
      <c r="O12332" s="12" t="str">
        <f>IF(N12332&lt;10,"Low",IF(N12332&lt;20,"Med","High"))</f>
        <v>High</v>
      </c>
      <c r="P12332" s="12">
        <f>sales*discount</f>
        <v>468.27839999999998</v>
      </c>
      <c r="Q12332" s="12">
        <f>sales-Discount_Values</f>
        <v>1482.8816000000002</v>
      </c>
      <c r="R12332" s="12">
        <f>DATEDIF(order_date,delivery_date,"D")</f>
        <v>5</v>
      </c>
      <c r="S12332" s="12"/>
    </row>
    <row r="12333" spans="1:19" ht="14.25" customHeight="1" x14ac:dyDescent="0.35">
      <c r="A12333" s="2" t="s">
        <v>9666</v>
      </c>
      <c r="B12333" s="2">
        <v>109633</v>
      </c>
      <c r="C12333" s="2" t="s">
        <v>25</v>
      </c>
      <c r="D12333" s="2" t="s">
        <v>26</v>
      </c>
      <c r="E12333" s="2">
        <v>368.28</v>
      </c>
      <c r="F12333" s="2">
        <v>0.16</v>
      </c>
      <c r="G12333" s="2">
        <v>8</v>
      </c>
      <c r="H12333" s="3">
        <v>45463</v>
      </c>
      <c r="I12333" s="3">
        <v>45465</v>
      </c>
      <c r="J12333" s="2" t="s">
        <v>31</v>
      </c>
      <c r="K12333" s="2" t="s">
        <v>16</v>
      </c>
      <c r="L12333" s="2">
        <v>92.35</v>
      </c>
      <c r="M12333" s="2" t="s">
        <v>23</v>
      </c>
      <c r="N12333" s="11">
        <f>L12333/E12333*100</f>
        <v>25.076029108287173</v>
      </c>
      <c r="O12333" s="12" t="str">
        <f>IF(N12333&lt;10,"Low",IF(N12333&lt;20,"Med","High"))</f>
        <v>High</v>
      </c>
      <c r="P12333" s="12">
        <f>sales*discount</f>
        <v>58.924799999999998</v>
      </c>
      <c r="Q12333" s="12">
        <f>sales-Discount_Values</f>
        <v>309.35519999999997</v>
      </c>
      <c r="R12333" s="12">
        <f>DATEDIF(order_date,delivery_date,"D")</f>
        <v>2</v>
      </c>
      <c r="S12333" s="12"/>
    </row>
    <row r="12334" spans="1:19" ht="14.25" customHeight="1" x14ac:dyDescent="0.35">
      <c r="A12334" s="2" t="s">
        <v>14195</v>
      </c>
      <c r="B12334" s="2">
        <v>114162</v>
      </c>
      <c r="C12334" s="2" t="s">
        <v>19</v>
      </c>
      <c r="D12334" s="2" t="s">
        <v>26</v>
      </c>
      <c r="E12334" s="2">
        <v>1664.18</v>
      </c>
      <c r="F12334" s="2">
        <v>0.45</v>
      </c>
      <c r="G12334" s="2">
        <v>4</v>
      </c>
      <c r="H12334" s="3">
        <v>44940</v>
      </c>
      <c r="I12334" s="3">
        <v>44944</v>
      </c>
      <c r="J12334" s="2" t="s">
        <v>31</v>
      </c>
      <c r="K12334" s="2" t="s">
        <v>22</v>
      </c>
      <c r="L12334" s="2">
        <v>417.32</v>
      </c>
      <c r="M12334" s="2" t="s">
        <v>23</v>
      </c>
      <c r="N12334" s="11">
        <f>L12334/E12334*100</f>
        <v>25.076614308548351</v>
      </c>
      <c r="O12334" s="12" t="str">
        <f>IF(N12334&lt;10,"Low",IF(N12334&lt;20,"Med","High"))</f>
        <v>High</v>
      </c>
      <c r="P12334" s="12">
        <f>sales*discount</f>
        <v>748.88100000000009</v>
      </c>
      <c r="Q12334" s="12">
        <f>sales-Discount_Values</f>
        <v>915.29899999999998</v>
      </c>
      <c r="R12334" s="12">
        <f>DATEDIF(order_date,delivery_date,"D")</f>
        <v>4</v>
      </c>
      <c r="S12334" s="12"/>
    </row>
    <row r="12335" spans="1:19" ht="14.25" customHeight="1" x14ac:dyDescent="0.35">
      <c r="A12335" s="2" t="s">
        <v>992</v>
      </c>
      <c r="B12335" s="2">
        <v>100959</v>
      </c>
      <c r="C12335" s="2" t="s">
        <v>13</v>
      </c>
      <c r="D12335" s="2" t="s">
        <v>26</v>
      </c>
      <c r="E12335" s="2">
        <v>2654.63</v>
      </c>
      <c r="F12335" s="2">
        <v>0.26</v>
      </c>
      <c r="G12335" s="2">
        <v>7</v>
      </c>
      <c r="H12335" s="3">
        <v>45631</v>
      </c>
      <c r="I12335" s="3">
        <v>45633</v>
      </c>
      <c r="J12335" s="2" t="s">
        <v>21</v>
      </c>
      <c r="K12335" s="2" t="s">
        <v>27</v>
      </c>
      <c r="L12335" s="2">
        <v>665.75</v>
      </c>
      <c r="M12335" s="2" t="s">
        <v>34</v>
      </c>
      <c r="N12335" s="11">
        <f>L12335/E12335*100</f>
        <v>25.078824544286771</v>
      </c>
      <c r="O12335" s="12" t="str">
        <f>IF(N12335&lt;10,"Low",IF(N12335&lt;20,"Med","High"))</f>
        <v>High</v>
      </c>
      <c r="P12335" s="12">
        <f>sales*discount</f>
        <v>690.2038</v>
      </c>
      <c r="Q12335" s="12">
        <f>sales-Discount_Values</f>
        <v>1964.4262000000001</v>
      </c>
      <c r="R12335" s="12">
        <f>DATEDIF(order_date,delivery_date,"D")</f>
        <v>2</v>
      </c>
      <c r="S12335" s="12"/>
    </row>
    <row r="12336" spans="1:19" ht="14.25" customHeight="1" x14ac:dyDescent="0.35">
      <c r="A12336" s="2" t="s">
        <v>5596</v>
      </c>
      <c r="B12336" s="2">
        <v>105563</v>
      </c>
      <c r="C12336" s="2" t="s">
        <v>25</v>
      </c>
      <c r="D12336" s="2" t="s">
        <v>26</v>
      </c>
      <c r="E12336" s="2">
        <v>846.82</v>
      </c>
      <c r="F12336" s="2">
        <v>0.05</v>
      </c>
      <c r="G12336" s="2">
        <v>5</v>
      </c>
      <c r="H12336" s="3">
        <v>45261</v>
      </c>
      <c r="I12336" s="3">
        <v>45267</v>
      </c>
      <c r="J12336" s="2" t="s">
        <v>21</v>
      </c>
      <c r="K12336" s="2" t="s">
        <v>22</v>
      </c>
      <c r="L12336" s="2">
        <v>212.38</v>
      </c>
      <c r="M12336" s="2" t="s">
        <v>39</v>
      </c>
      <c r="N12336" s="11">
        <f>L12336/E12336*100</f>
        <v>25.079709973784276</v>
      </c>
      <c r="O12336" s="12" t="str">
        <f>IF(N12336&lt;10,"Low",IF(N12336&lt;20,"Med","High"))</f>
        <v>High</v>
      </c>
      <c r="P12336" s="12">
        <f>sales*discount</f>
        <v>42.341000000000008</v>
      </c>
      <c r="Q12336" s="12">
        <f>sales-Discount_Values</f>
        <v>804.47900000000004</v>
      </c>
      <c r="R12336" s="12">
        <f>DATEDIF(order_date,delivery_date,"D")</f>
        <v>6</v>
      </c>
      <c r="S12336" s="12"/>
    </row>
    <row r="12337" spans="1:19" ht="14.25" customHeight="1" x14ac:dyDescent="0.35">
      <c r="A12337" s="2" t="s">
        <v>14247</v>
      </c>
      <c r="B12337" s="2">
        <v>114214</v>
      </c>
      <c r="C12337" s="2" t="s">
        <v>41</v>
      </c>
      <c r="D12337" s="2" t="s">
        <v>36</v>
      </c>
      <c r="E12337" s="2">
        <v>2279.5500000000002</v>
      </c>
      <c r="F12337" s="2">
        <v>0.39</v>
      </c>
      <c r="G12337" s="2">
        <v>4</v>
      </c>
      <c r="H12337" s="3">
        <v>45394</v>
      </c>
      <c r="I12337" s="3">
        <v>45398</v>
      </c>
      <c r="J12337" s="2" t="s">
        <v>21</v>
      </c>
      <c r="K12337" s="2" t="s">
        <v>16</v>
      </c>
      <c r="L12337" s="2">
        <v>571.74</v>
      </c>
      <c r="M12337" s="2" t="s">
        <v>23</v>
      </c>
      <c r="N12337" s="11">
        <f>L12337/E12337*100</f>
        <v>25.08126603934987</v>
      </c>
      <c r="O12337" s="12" t="str">
        <f>IF(N12337&lt;10,"Low",IF(N12337&lt;20,"Med","High"))</f>
        <v>High</v>
      </c>
      <c r="P12337" s="12">
        <f>sales*discount</f>
        <v>889.0245000000001</v>
      </c>
      <c r="Q12337" s="12">
        <f>sales-Discount_Values</f>
        <v>1390.5255000000002</v>
      </c>
      <c r="R12337" s="12">
        <f>DATEDIF(order_date,delivery_date,"D")</f>
        <v>4</v>
      </c>
      <c r="S12337" s="12"/>
    </row>
    <row r="12338" spans="1:19" ht="14.25" customHeight="1" x14ac:dyDescent="0.35">
      <c r="A12338" s="2" t="s">
        <v>6336</v>
      </c>
      <c r="B12338" s="2">
        <v>106303</v>
      </c>
      <c r="C12338" s="2" t="s">
        <v>13</v>
      </c>
      <c r="D12338" s="2" t="s">
        <v>26</v>
      </c>
      <c r="E12338" s="2">
        <v>905.97</v>
      </c>
      <c r="F12338" s="2">
        <v>0.47</v>
      </c>
      <c r="G12338" s="2">
        <v>8</v>
      </c>
      <c r="H12338" s="3">
        <v>45105</v>
      </c>
      <c r="I12338" s="3">
        <v>45109</v>
      </c>
      <c r="J12338" s="2" t="s">
        <v>15</v>
      </c>
      <c r="K12338" s="2" t="s">
        <v>16</v>
      </c>
      <c r="L12338" s="2">
        <v>227.23</v>
      </c>
      <c r="M12338" s="2" t="s">
        <v>23</v>
      </c>
      <c r="N12338" s="11">
        <f>L12338/E12338*100</f>
        <v>25.081404461516382</v>
      </c>
      <c r="O12338" s="12" t="str">
        <f>IF(N12338&lt;10,"Low",IF(N12338&lt;20,"Med","High"))</f>
        <v>High</v>
      </c>
      <c r="P12338" s="12">
        <f>sales*discount</f>
        <v>425.80590000000001</v>
      </c>
      <c r="Q12338" s="12">
        <f>sales-Discount_Values</f>
        <v>480.16410000000002</v>
      </c>
      <c r="R12338" s="12">
        <f>DATEDIF(order_date,delivery_date,"D")</f>
        <v>4</v>
      </c>
      <c r="S12338" s="12"/>
    </row>
    <row r="12339" spans="1:19" ht="14.25" customHeight="1" x14ac:dyDescent="0.35">
      <c r="A12339" s="2" t="s">
        <v>9402</v>
      </c>
      <c r="B12339" s="2">
        <v>109369</v>
      </c>
      <c r="C12339" s="2" t="s">
        <v>19</v>
      </c>
      <c r="D12339" s="2" t="s">
        <v>26</v>
      </c>
      <c r="E12339" s="2">
        <v>972.62</v>
      </c>
      <c r="F12339" s="2">
        <v>0.43</v>
      </c>
      <c r="G12339" s="2">
        <v>4</v>
      </c>
      <c r="H12339" s="3">
        <v>45261</v>
      </c>
      <c r="I12339" s="3">
        <v>45265</v>
      </c>
      <c r="J12339" s="2" t="s">
        <v>15</v>
      </c>
      <c r="K12339" s="2" t="s">
        <v>16</v>
      </c>
      <c r="L12339" s="2">
        <v>243.96</v>
      </c>
      <c r="M12339" s="2" t="s">
        <v>28</v>
      </c>
      <c r="N12339" s="11">
        <f>L12339/E12339*100</f>
        <v>25.082766136826308</v>
      </c>
      <c r="O12339" s="12" t="str">
        <f>IF(N12339&lt;10,"Low",IF(N12339&lt;20,"Med","High"))</f>
        <v>High</v>
      </c>
      <c r="P12339" s="12">
        <f>sales*discount</f>
        <v>418.22660000000002</v>
      </c>
      <c r="Q12339" s="12">
        <f>sales-Discount_Values</f>
        <v>554.39339999999993</v>
      </c>
      <c r="R12339" s="12">
        <f>DATEDIF(order_date,delivery_date,"D")</f>
        <v>4</v>
      </c>
      <c r="S12339" s="12"/>
    </row>
    <row r="12340" spans="1:19" ht="14.25" customHeight="1" x14ac:dyDescent="0.35">
      <c r="A12340" s="2" t="s">
        <v>4976</v>
      </c>
      <c r="B12340" s="2">
        <v>104943</v>
      </c>
      <c r="C12340" s="2" t="s">
        <v>13</v>
      </c>
      <c r="D12340" s="2" t="s">
        <v>33</v>
      </c>
      <c r="E12340" s="2">
        <v>462.03</v>
      </c>
      <c r="F12340" s="2">
        <v>0.28999999999999998</v>
      </c>
      <c r="G12340" s="2">
        <v>7</v>
      </c>
      <c r="H12340" s="3">
        <v>45628</v>
      </c>
      <c r="I12340" s="3">
        <v>45635</v>
      </c>
      <c r="J12340" s="2" t="s">
        <v>15</v>
      </c>
      <c r="K12340" s="2" t="s">
        <v>27</v>
      </c>
      <c r="L12340" s="2">
        <v>115.9</v>
      </c>
      <c r="M12340" s="2" t="s">
        <v>23</v>
      </c>
      <c r="N12340" s="11">
        <f>L12340/E12340*100</f>
        <v>25.084951193645438</v>
      </c>
      <c r="O12340" s="12" t="str">
        <f>IF(N12340&lt;10,"Low",IF(N12340&lt;20,"Med","High"))</f>
        <v>High</v>
      </c>
      <c r="P12340" s="12">
        <f>sales*discount</f>
        <v>133.98869999999999</v>
      </c>
      <c r="Q12340" s="12">
        <f>sales-Discount_Values</f>
        <v>328.04129999999998</v>
      </c>
      <c r="R12340" s="12">
        <f>DATEDIF(order_date,delivery_date,"D")</f>
        <v>7</v>
      </c>
      <c r="S12340" s="12"/>
    </row>
    <row r="12341" spans="1:19" ht="14.25" customHeight="1" x14ac:dyDescent="0.35">
      <c r="A12341" s="2" t="s">
        <v>6491</v>
      </c>
      <c r="B12341" s="2">
        <v>106458</v>
      </c>
      <c r="C12341" s="2" t="s">
        <v>19</v>
      </c>
      <c r="D12341" s="2" t="s">
        <v>33</v>
      </c>
      <c r="E12341" s="2">
        <v>2256.85</v>
      </c>
      <c r="F12341" s="2">
        <v>0</v>
      </c>
      <c r="G12341" s="2">
        <v>5</v>
      </c>
      <c r="H12341" s="3">
        <v>45519</v>
      </c>
      <c r="I12341" s="3">
        <v>45522</v>
      </c>
      <c r="J12341" s="2" t="s">
        <v>21</v>
      </c>
      <c r="K12341" s="2" t="s">
        <v>27</v>
      </c>
      <c r="L12341" s="2">
        <v>566.16</v>
      </c>
      <c r="M12341" s="2" t="s">
        <v>23</v>
      </c>
      <c r="N12341" s="11">
        <f>L12341/E12341*100</f>
        <v>25.086292841792762</v>
      </c>
      <c r="O12341" s="12" t="str">
        <f>IF(N12341&lt;10,"Low",IF(N12341&lt;20,"Med","High"))</f>
        <v>High</v>
      </c>
      <c r="P12341" s="12">
        <f>sales*discount</f>
        <v>0</v>
      </c>
      <c r="Q12341" s="12">
        <f>sales-Discount_Values</f>
        <v>2256.85</v>
      </c>
      <c r="R12341" s="12">
        <f>DATEDIF(order_date,delivery_date,"D")</f>
        <v>3</v>
      </c>
      <c r="S12341" s="12"/>
    </row>
    <row r="12342" spans="1:19" ht="14.25" customHeight="1" x14ac:dyDescent="0.35">
      <c r="A12342" s="2" t="s">
        <v>7740</v>
      </c>
      <c r="B12342" s="2">
        <v>107707</v>
      </c>
      <c r="C12342" s="2" t="s">
        <v>13</v>
      </c>
      <c r="D12342" s="2" t="s">
        <v>26</v>
      </c>
      <c r="E12342" s="2">
        <v>3814.74</v>
      </c>
      <c r="F12342" s="2">
        <v>0.5</v>
      </c>
      <c r="G12342" s="2">
        <v>5</v>
      </c>
      <c r="H12342" s="3">
        <v>45575</v>
      </c>
      <c r="I12342" s="3">
        <v>45576</v>
      </c>
      <c r="J12342" s="2" t="s">
        <v>15</v>
      </c>
      <c r="K12342" s="2" t="s">
        <v>16</v>
      </c>
      <c r="L12342" s="2">
        <v>957.03</v>
      </c>
      <c r="M12342" s="2" t="s">
        <v>17</v>
      </c>
      <c r="N12342" s="11">
        <f>L12342/E12342*100</f>
        <v>25.087686185690245</v>
      </c>
      <c r="O12342" s="12" t="str">
        <f>IF(N12342&lt;10,"Low",IF(N12342&lt;20,"Med","High"))</f>
        <v>High</v>
      </c>
      <c r="P12342" s="12">
        <f>sales*discount</f>
        <v>1907.37</v>
      </c>
      <c r="Q12342" s="12">
        <f>sales-Discount_Values</f>
        <v>1907.37</v>
      </c>
      <c r="R12342" s="12">
        <f>DATEDIF(order_date,delivery_date,"D")</f>
        <v>1</v>
      </c>
      <c r="S12342" s="12"/>
    </row>
    <row r="12343" spans="1:19" ht="14.25" customHeight="1" x14ac:dyDescent="0.35">
      <c r="A12343" s="2" t="s">
        <v>14450</v>
      </c>
      <c r="B12343" s="2">
        <v>114417</v>
      </c>
      <c r="C12343" s="2" t="s">
        <v>19</v>
      </c>
      <c r="D12343" s="2" t="s">
        <v>26</v>
      </c>
      <c r="E12343" s="2">
        <v>968.55</v>
      </c>
      <c r="F12343" s="2">
        <v>0.1</v>
      </c>
      <c r="G12343" s="2">
        <v>2</v>
      </c>
      <c r="H12343" s="3">
        <v>45545</v>
      </c>
      <c r="I12343" s="3">
        <v>45550</v>
      </c>
      <c r="J12343" s="2" t="s">
        <v>21</v>
      </c>
      <c r="K12343" s="2" t="s">
        <v>16</v>
      </c>
      <c r="L12343" s="2">
        <v>242.99</v>
      </c>
      <c r="M12343" s="2" t="s">
        <v>23</v>
      </c>
      <c r="N12343" s="11">
        <f>L12343/E12343*100</f>
        <v>25.08801817149347</v>
      </c>
      <c r="O12343" s="12" t="str">
        <f>IF(N12343&lt;10,"Low",IF(N12343&lt;20,"Med","High"))</f>
        <v>High</v>
      </c>
      <c r="P12343" s="12">
        <f>sales*discount</f>
        <v>96.855000000000004</v>
      </c>
      <c r="Q12343" s="12">
        <f>sales-Discount_Values</f>
        <v>871.69499999999994</v>
      </c>
      <c r="R12343" s="12">
        <f>DATEDIF(order_date,delivery_date,"D")</f>
        <v>5</v>
      </c>
      <c r="S12343" s="12"/>
    </row>
    <row r="12344" spans="1:19" ht="14.25" customHeight="1" x14ac:dyDescent="0.35">
      <c r="A12344" s="2" t="s">
        <v>2904</v>
      </c>
      <c r="B12344" s="2">
        <v>102871</v>
      </c>
      <c r="C12344" s="2" t="s">
        <v>41</v>
      </c>
      <c r="D12344" s="2" t="s">
        <v>36</v>
      </c>
      <c r="E12344" s="2">
        <v>3842.9</v>
      </c>
      <c r="F12344" s="2">
        <v>0.08</v>
      </c>
      <c r="G12344" s="2">
        <v>1</v>
      </c>
      <c r="H12344" s="3">
        <v>45572</v>
      </c>
      <c r="I12344" s="3">
        <v>45574</v>
      </c>
      <c r="J12344" s="2" t="s">
        <v>15</v>
      </c>
      <c r="K12344" s="2" t="s">
        <v>22</v>
      </c>
      <c r="L12344" s="2">
        <v>964.11</v>
      </c>
      <c r="M12344" s="2" t="s">
        <v>48</v>
      </c>
      <c r="N12344" s="11">
        <f>L12344/E12344*100</f>
        <v>25.0880845195035</v>
      </c>
      <c r="O12344" s="12" t="str">
        <f>IF(N12344&lt;10,"Low",IF(N12344&lt;20,"Med","High"))</f>
        <v>High</v>
      </c>
      <c r="P12344" s="12">
        <f>sales*discount</f>
        <v>307.43200000000002</v>
      </c>
      <c r="Q12344" s="12">
        <f>sales-Discount_Values</f>
        <v>3535.4679999999998</v>
      </c>
      <c r="R12344" s="12">
        <f>DATEDIF(order_date,delivery_date,"D")</f>
        <v>2</v>
      </c>
      <c r="S12344" s="12"/>
    </row>
    <row r="12345" spans="1:19" ht="14.25" customHeight="1" x14ac:dyDescent="0.35">
      <c r="A12345" s="2" t="s">
        <v>13474</v>
      </c>
      <c r="B12345" s="2">
        <v>113441</v>
      </c>
      <c r="C12345" s="2" t="s">
        <v>13</v>
      </c>
      <c r="D12345" s="2" t="s">
        <v>36</v>
      </c>
      <c r="E12345" s="2">
        <v>787.61</v>
      </c>
      <c r="F12345" s="2">
        <v>0.06</v>
      </c>
      <c r="G12345" s="2">
        <v>6</v>
      </c>
      <c r="H12345" s="3">
        <v>45008</v>
      </c>
      <c r="I12345" s="3">
        <v>45011</v>
      </c>
      <c r="J12345" s="2" t="s">
        <v>31</v>
      </c>
      <c r="K12345" s="2" t="s">
        <v>27</v>
      </c>
      <c r="L12345" s="2">
        <v>197.6</v>
      </c>
      <c r="M12345" s="2" t="s">
        <v>48</v>
      </c>
      <c r="N12345" s="11">
        <f>L12345/E12345*100</f>
        <v>25.088559058417236</v>
      </c>
      <c r="O12345" s="12" t="str">
        <f>IF(N12345&lt;10,"Low",IF(N12345&lt;20,"Med","High"))</f>
        <v>High</v>
      </c>
      <c r="P12345" s="12">
        <f>sales*discount</f>
        <v>47.256599999999999</v>
      </c>
      <c r="Q12345" s="12">
        <f>sales-Discount_Values</f>
        <v>740.35339999999997</v>
      </c>
      <c r="R12345" s="12">
        <f>DATEDIF(order_date,delivery_date,"D")</f>
        <v>3</v>
      </c>
      <c r="S12345" s="12"/>
    </row>
    <row r="12346" spans="1:19" ht="14.25" customHeight="1" x14ac:dyDescent="0.35">
      <c r="A12346" s="2" t="s">
        <v>14529</v>
      </c>
      <c r="B12346" s="2">
        <v>114496</v>
      </c>
      <c r="C12346" s="2" t="s">
        <v>41</v>
      </c>
      <c r="D12346" s="2" t="s">
        <v>26</v>
      </c>
      <c r="E12346" s="2">
        <v>4239.5</v>
      </c>
      <c r="F12346" s="2">
        <v>0.18</v>
      </c>
      <c r="G12346" s="2">
        <v>8</v>
      </c>
      <c r="H12346" s="3">
        <v>45534</v>
      </c>
      <c r="I12346" s="3">
        <v>45538</v>
      </c>
      <c r="J12346" s="2" t="s">
        <v>21</v>
      </c>
      <c r="K12346" s="2" t="s">
        <v>27</v>
      </c>
      <c r="L12346" s="2">
        <v>1063.6600000000001</v>
      </c>
      <c r="M12346" s="2" t="s">
        <v>23</v>
      </c>
      <c r="N12346" s="11">
        <f>L12346/E12346*100</f>
        <v>25.089279396155206</v>
      </c>
      <c r="O12346" s="12" t="str">
        <f>IF(N12346&lt;10,"Low",IF(N12346&lt;20,"Med","High"))</f>
        <v>High</v>
      </c>
      <c r="P12346" s="12">
        <f>sales*discount</f>
        <v>763.11</v>
      </c>
      <c r="Q12346" s="12">
        <f>sales-Discount_Values</f>
        <v>3476.39</v>
      </c>
      <c r="R12346" s="12">
        <f>DATEDIF(order_date,delivery_date,"D")</f>
        <v>4</v>
      </c>
      <c r="S12346" s="12"/>
    </row>
    <row r="12347" spans="1:19" ht="14.25" customHeight="1" x14ac:dyDescent="0.35">
      <c r="A12347" s="2" t="s">
        <v>2967</v>
      </c>
      <c r="B12347" s="2">
        <v>102934</v>
      </c>
      <c r="C12347" s="2" t="s">
        <v>25</v>
      </c>
      <c r="D12347" s="2" t="s">
        <v>36</v>
      </c>
      <c r="E12347" s="2">
        <v>4109.47</v>
      </c>
      <c r="F12347" s="2">
        <v>0.45</v>
      </c>
      <c r="G12347" s="2">
        <v>4</v>
      </c>
      <c r="H12347" s="3">
        <v>45569</v>
      </c>
      <c r="I12347" s="3">
        <v>45574</v>
      </c>
      <c r="J12347" s="2" t="s">
        <v>15</v>
      </c>
      <c r="K12347" s="2" t="s">
        <v>27</v>
      </c>
      <c r="L12347" s="2">
        <v>1031.06</v>
      </c>
      <c r="M12347" s="2" t="s">
        <v>23</v>
      </c>
      <c r="N12347" s="11">
        <f>L12347/E12347*100</f>
        <v>25.089853436087861</v>
      </c>
      <c r="O12347" s="12" t="str">
        <f>IF(N12347&lt;10,"Low",IF(N12347&lt;20,"Med","High"))</f>
        <v>High</v>
      </c>
      <c r="P12347" s="12">
        <f>sales*discount</f>
        <v>1849.2615000000001</v>
      </c>
      <c r="Q12347" s="12">
        <f>sales-Discount_Values</f>
        <v>2260.2085000000002</v>
      </c>
      <c r="R12347" s="12">
        <f>DATEDIF(order_date,delivery_date,"D")</f>
        <v>5</v>
      </c>
      <c r="S12347" s="12"/>
    </row>
    <row r="12348" spans="1:19" ht="14.25" customHeight="1" x14ac:dyDescent="0.35">
      <c r="A12348" s="2" t="s">
        <v>315</v>
      </c>
      <c r="B12348" s="2">
        <v>100282</v>
      </c>
      <c r="C12348" s="2" t="s">
        <v>41</v>
      </c>
      <c r="D12348" s="2" t="s">
        <v>33</v>
      </c>
      <c r="E12348" s="2">
        <v>4455.97</v>
      </c>
      <c r="F12348" s="2">
        <v>0.08</v>
      </c>
      <c r="G12348" s="2">
        <v>4</v>
      </c>
      <c r="H12348" s="3">
        <v>45564</v>
      </c>
      <c r="I12348" s="3">
        <v>45570</v>
      </c>
      <c r="J12348" s="2" t="s">
        <v>15</v>
      </c>
      <c r="K12348" s="2" t="s">
        <v>27</v>
      </c>
      <c r="L12348" s="2">
        <v>1118.01</v>
      </c>
      <c r="M12348" s="2" t="s">
        <v>34</v>
      </c>
      <c r="N12348" s="11">
        <f>L12348/E12348*100</f>
        <v>25.090159942728519</v>
      </c>
      <c r="O12348" s="12" t="str">
        <f>IF(N12348&lt;10,"Low",IF(N12348&lt;20,"Med","High"))</f>
        <v>High</v>
      </c>
      <c r="P12348" s="12">
        <f>sales*discount</f>
        <v>356.47760000000005</v>
      </c>
      <c r="Q12348" s="12">
        <f>sales-Discount_Values</f>
        <v>4099.4924000000001</v>
      </c>
      <c r="R12348" s="12">
        <f>DATEDIF(order_date,delivery_date,"D")</f>
        <v>6</v>
      </c>
      <c r="S12348" s="12"/>
    </row>
    <row r="12349" spans="1:19" ht="14.25" customHeight="1" x14ac:dyDescent="0.35">
      <c r="A12349" s="2" t="s">
        <v>12288</v>
      </c>
      <c r="B12349" s="2">
        <v>112255</v>
      </c>
      <c r="C12349" s="2" t="s">
        <v>13</v>
      </c>
      <c r="D12349" s="2" t="s">
        <v>33</v>
      </c>
      <c r="E12349" s="2">
        <v>3753.2</v>
      </c>
      <c r="F12349" s="2">
        <v>0.38</v>
      </c>
      <c r="G12349" s="2">
        <v>6</v>
      </c>
      <c r="H12349" s="3">
        <v>45506</v>
      </c>
      <c r="I12349" s="3">
        <v>45513</v>
      </c>
      <c r="J12349" s="2" t="s">
        <v>15</v>
      </c>
      <c r="K12349" s="2" t="s">
        <v>27</v>
      </c>
      <c r="L12349" s="2">
        <v>941.9</v>
      </c>
      <c r="M12349" s="2" t="s">
        <v>23</v>
      </c>
      <c r="N12349" s="11">
        <f>L12349/E12349*100</f>
        <v>25.095918149845463</v>
      </c>
      <c r="O12349" s="12" t="str">
        <f>IF(N12349&lt;10,"Low",IF(N12349&lt;20,"Med","High"))</f>
        <v>High</v>
      </c>
      <c r="P12349" s="12">
        <f>sales*discount</f>
        <v>1426.2159999999999</v>
      </c>
      <c r="Q12349" s="12">
        <f>sales-Discount_Values</f>
        <v>2326.9839999999999</v>
      </c>
      <c r="R12349" s="12">
        <f>DATEDIF(order_date,delivery_date,"D")</f>
        <v>7</v>
      </c>
      <c r="S12349" s="12"/>
    </row>
    <row r="12350" spans="1:19" ht="14.25" customHeight="1" x14ac:dyDescent="0.35">
      <c r="A12350" s="2" t="s">
        <v>523</v>
      </c>
      <c r="B12350" s="2">
        <v>100490</v>
      </c>
      <c r="C12350" s="2" t="s">
        <v>19</v>
      </c>
      <c r="D12350" s="2" t="s">
        <v>26</v>
      </c>
      <c r="E12350" s="2">
        <v>4216.29</v>
      </c>
      <c r="F12350" s="2">
        <v>0.33</v>
      </c>
      <c r="G12350" s="2">
        <v>9</v>
      </c>
      <c r="H12350" s="3">
        <v>45488</v>
      </c>
      <c r="I12350" s="3">
        <v>45492</v>
      </c>
      <c r="J12350" s="2" t="s">
        <v>31</v>
      </c>
      <c r="K12350" s="2" t="s">
        <v>27</v>
      </c>
      <c r="L12350" s="2">
        <v>1058.17</v>
      </c>
      <c r="M12350" s="2" t="s">
        <v>17</v>
      </c>
      <c r="N12350" s="11">
        <f>L12350/E12350*100</f>
        <v>25.097182594176399</v>
      </c>
      <c r="O12350" s="12" t="str">
        <f>IF(N12350&lt;10,"Low",IF(N12350&lt;20,"Med","High"))</f>
        <v>High</v>
      </c>
      <c r="P12350" s="12">
        <f>sales*discount</f>
        <v>1391.3757000000001</v>
      </c>
      <c r="Q12350" s="12">
        <f>sales-Discount_Values</f>
        <v>2824.9142999999999</v>
      </c>
      <c r="R12350" s="12">
        <f>DATEDIF(order_date,delivery_date,"D")</f>
        <v>4</v>
      </c>
      <c r="S12350" s="12"/>
    </row>
    <row r="12351" spans="1:19" ht="14.25" customHeight="1" x14ac:dyDescent="0.35">
      <c r="A12351" s="2" t="s">
        <v>8520</v>
      </c>
      <c r="B12351" s="2">
        <v>108487</v>
      </c>
      <c r="C12351" s="2" t="s">
        <v>41</v>
      </c>
      <c r="D12351" s="2" t="s">
        <v>26</v>
      </c>
      <c r="E12351" s="2">
        <v>4322.3100000000004</v>
      </c>
      <c r="F12351" s="2">
        <v>0.26</v>
      </c>
      <c r="G12351" s="2">
        <v>4</v>
      </c>
      <c r="H12351" s="3">
        <v>45130</v>
      </c>
      <c r="I12351" s="3">
        <v>45136</v>
      </c>
      <c r="J12351" s="2" t="s">
        <v>15</v>
      </c>
      <c r="K12351" s="2" t="s">
        <v>22</v>
      </c>
      <c r="L12351" s="2">
        <v>1084.79</v>
      </c>
      <c r="M12351" s="2" t="s">
        <v>48</v>
      </c>
      <c r="N12351" s="11">
        <f>L12351/E12351*100</f>
        <v>25.097459460334864</v>
      </c>
      <c r="O12351" s="12" t="str">
        <f>IF(N12351&lt;10,"Low",IF(N12351&lt;20,"Med","High"))</f>
        <v>High</v>
      </c>
      <c r="P12351" s="12">
        <f>sales*discount</f>
        <v>1123.8006</v>
      </c>
      <c r="Q12351" s="12">
        <f>sales-Discount_Values</f>
        <v>3198.5094000000004</v>
      </c>
      <c r="R12351" s="12">
        <f>DATEDIF(order_date,delivery_date,"D")</f>
        <v>6</v>
      </c>
      <c r="S12351" s="12"/>
    </row>
    <row r="12352" spans="1:19" ht="14.25" customHeight="1" x14ac:dyDescent="0.35">
      <c r="A12352" s="2" t="s">
        <v>10168</v>
      </c>
      <c r="B12352" s="2">
        <v>110135</v>
      </c>
      <c r="C12352" s="2" t="s">
        <v>41</v>
      </c>
      <c r="D12352" s="2" t="s">
        <v>26</v>
      </c>
      <c r="E12352" s="2">
        <v>2132.1999999999998</v>
      </c>
      <c r="F12352" s="2">
        <v>0.1</v>
      </c>
      <c r="G12352" s="2">
        <v>7</v>
      </c>
      <c r="H12352" s="3">
        <v>45123</v>
      </c>
      <c r="I12352" s="3">
        <v>45125</v>
      </c>
      <c r="J12352" s="2" t="s">
        <v>15</v>
      </c>
      <c r="K12352" s="2" t="s">
        <v>16</v>
      </c>
      <c r="L12352" s="2">
        <v>535.16999999999996</v>
      </c>
      <c r="M12352" s="2" t="s">
        <v>48</v>
      </c>
      <c r="N12352" s="11">
        <f>L12352/E12352*100</f>
        <v>25.099427821029924</v>
      </c>
      <c r="O12352" s="12" t="str">
        <f>IF(N12352&lt;10,"Low",IF(N12352&lt;20,"Med","High"))</f>
        <v>High</v>
      </c>
      <c r="P12352" s="12">
        <f>sales*discount</f>
        <v>213.22</v>
      </c>
      <c r="Q12352" s="12">
        <f>sales-Discount_Values</f>
        <v>1918.9799999999998</v>
      </c>
      <c r="R12352" s="12">
        <f>DATEDIF(order_date,delivery_date,"D")</f>
        <v>2</v>
      </c>
      <c r="S12352" s="12"/>
    </row>
    <row r="12353" spans="1:19" ht="14.25" customHeight="1" x14ac:dyDescent="0.35">
      <c r="A12353" s="2" t="s">
        <v>8264</v>
      </c>
      <c r="B12353" s="2">
        <v>108231</v>
      </c>
      <c r="C12353" s="2" t="s">
        <v>41</v>
      </c>
      <c r="D12353" s="2" t="s">
        <v>33</v>
      </c>
      <c r="E12353" s="2">
        <v>2550.67</v>
      </c>
      <c r="F12353" s="2">
        <v>0.16</v>
      </c>
      <c r="G12353" s="2">
        <v>4</v>
      </c>
      <c r="H12353" s="3">
        <v>45627</v>
      </c>
      <c r="I12353" s="3">
        <v>45631</v>
      </c>
      <c r="J12353" s="2" t="s">
        <v>31</v>
      </c>
      <c r="K12353" s="2" t="s">
        <v>27</v>
      </c>
      <c r="L12353" s="2">
        <v>640.26</v>
      </c>
      <c r="M12353" s="2" t="s">
        <v>17</v>
      </c>
      <c r="N12353" s="11">
        <f>L12353/E12353*100</f>
        <v>25.101639961265075</v>
      </c>
      <c r="O12353" s="12" t="str">
        <f>IF(N12353&lt;10,"Low",IF(N12353&lt;20,"Med","High"))</f>
        <v>High</v>
      </c>
      <c r="P12353" s="12">
        <f>sales*discount</f>
        <v>408.10720000000003</v>
      </c>
      <c r="Q12353" s="12">
        <f>sales-Discount_Values</f>
        <v>2142.5628000000002</v>
      </c>
      <c r="R12353" s="12">
        <f>DATEDIF(order_date,delivery_date,"D")</f>
        <v>4</v>
      </c>
      <c r="S12353" s="12"/>
    </row>
    <row r="12354" spans="1:19" ht="14.25" customHeight="1" x14ac:dyDescent="0.35">
      <c r="A12354" s="2" t="s">
        <v>2660</v>
      </c>
      <c r="B12354" s="2">
        <v>102627</v>
      </c>
      <c r="C12354" s="2" t="s">
        <v>41</v>
      </c>
      <c r="D12354" s="2" t="s">
        <v>20</v>
      </c>
      <c r="E12354" s="2">
        <v>1310.73</v>
      </c>
      <c r="F12354" s="2">
        <v>0.09</v>
      </c>
      <c r="G12354" s="2">
        <v>8</v>
      </c>
      <c r="H12354" s="3">
        <v>45318</v>
      </c>
      <c r="I12354" s="3">
        <v>45324</v>
      </c>
      <c r="J12354" s="2" t="s">
        <v>31</v>
      </c>
      <c r="K12354" s="2" t="s">
        <v>22</v>
      </c>
      <c r="L12354" s="2">
        <v>329.02</v>
      </c>
      <c r="M12354" s="2" t="s">
        <v>34</v>
      </c>
      <c r="N12354" s="11">
        <f>L12354/E12354*100</f>
        <v>25.102042373333944</v>
      </c>
      <c r="O12354" s="12" t="str">
        <f>IF(N12354&lt;10,"Low",IF(N12354&lt;20,"Med","High"))</f>
        <v>High</v>
      </c>
      <c r="P12354" s="12">
        <f>sales*discount</f>
        <v>117.9657</v>
      </c>
      <c r="Q12354" s="12">
        <f>sales-Discount_Values</f>
        <v>1192.7643</v>
      </c>
      <c r="R12354" s="12">
        <f>DATEDIF(order_date,delivery_date,"D")</f>
        <v>6</v>
      </c>
      <c r="S12354" s="12"/>
    </row>
    <row r="12355" spans="1:19" ht="14.25" customHeight="1" x14ac:dyDescent="0.35">
      <c r="A12355" s="2" t="s">
        <v>3202</v>
      </c>
      <c r="B12355" s="2">
        <v>103169</v>
      </c>
      <c r="C12355" s="2" t="s">
        <v>19</v>
      </c>
      <c r="D12355" s="2" t="s">
        <v>36</v>
      </c>
      <c r="E12355" s="2">
        <v>610.61</v>
      </c>
      <c r="F12355" s="2">
        <v>0.36</v>
      </c>
      <c r="G12355" s="2">
        <v>4</v>
      </c>
      <c r="H12355" s="3">
        <v>45337</v>
      </c>
      <c r="I12355" s="3">
        <v>45339</v>
      </c>
      <c r="J12355" s="2" t="s">
        <v>31</v>
      </c>
      <c r="K12355" s="2" t="s">
        <v>27</v>
      </c>
      <c r="L12355" s="2">
        <v>153.28</v>
      </c>
      <c r="M12355" s="2" t="s">
        <v>39</v>
      </c>
      <c r="N12355" s="11">
        <f>L12355/E12355*100</f>
        <v>25.10276608637264</v>
      </c>
      <c r="O12355" s="12" t="str">
        <f>IF(N12355&lt;10,"Low",IF(N12355&lt;20,"Med","High"))</f>
        <v>High</v>
      </c>
      <c r="P12355" s="12">
        <f>sales*discount</f>
        <v>219.81960000000001</v>
      </c>
      <c r="Q12355" s="12">
        <f>sales-Discount_Values</f>
        <v>390.79039999999998</v>
      </c>
      <c r="R12355" s="12">
        <f>DATEDIF(order_date,delivery_date,"D")</f>
        <v>2</v>
      </c>
      <c r="S12355" s="12"/>
    </row>
    <row r="12356" spans="1:19" ht="14.25" customHeight="1" x14ac:dyDescent="0.35">
      <c r="A12356" s="2" t="s">
        <v>9432</v>
      </c>
      <c r="B12356" s="2">
        <v>109399</v>
      </c>
      <c r="C12356" s="2" t="s">
        <v>13</v>
      </c>
      <c r="D12356" s="2" t="s">
        <v>20</v>
      </c>
      <c r="E12356" s="2">
        <v>4078.78</v>
      </c>
      <c r="F12356" s="2">
        <v>0.15</v>
      </c>
      <c r="G12356" s="2">
        <v>3</v>
      </c>
      <c r="H12356" s="3">
        <v>45326</v>
      </c>
      <c r="I12356" s="3">
        <v>45331</v>
      </c>
      <c r="J12356" s="2" t="s">
        <v>15</v>
      </c>
      <c r="K12356" s="2" t="s">
        <v>22</v>
      </c>
      <c r="L12356" s="2">
        <v>1023.91</v>
      </c>
      <c r="M12356" s="2" t="s">
        <v>48</v>
      </c>
      <c r="N12356" s="11">
        <f>L12356/E12356*100</f>
        <v>25.103339724133196</v>
      </c>
      <c r="O12356" s="12" t="str">
        <f>IF(N12356&lt;10,"Low",IF(N12356&lt;20,"Med","High"))</f>
        <v>High</v>
      </c>
      <c r="P12356" s="12">
        <f>sales*discount</f>
        <v>611.81700000000001</v>
      </c>
      <c r="Q12356" s="12">
        <f>sales-Discount_Values</f>
        <v>3466.9630000000002</v>
      </c>
      <c r="R12356" s="12">
        <f>DATEDIF(order_date,delivery_date,"D")</f>
        <v>5</v>
      </c>
      <c r="S12356" s="12"/>
    </row>
    <row r="12357" spans="1:19" ht="14.25" customHeight="1" x14ac:dyDescent="0.35">
      <c r="A12357" s="2" t="s">
        <v>14621</v>
      </c>
      <c r="B12357" s="2">
        <v>114588</v>
      </c>
      <c r="C12357" s="2" t="s">
        <v>19</v>
      </c>
      <c r="D12357" s="2" t="s">
        <v>33</v>
      </c>
      <c r="E12357" s="2">
        <v>2926.79</v>
      </c>
      <c r="F12357" s="2">
        <v>0.33</v>
      </c>
      <c r="G12357" s="2">
        <v>1</v>
      </c>
      <c r="H12357" s="3">
        <v>44969</v>
      </c>
      <c r="I12357" s="3">
        <v>44973</v>
      </c>
      <c r="J12357" s="2" t="s">
        <v>31</v>
      </c>
      <c r="K12357" s="2" t="s">
        <v>27</v>
      </c>
      <c r="L12357" s="2">
        <v>734.74</v>
      </c>
      <c r="M12357" s="2" t="s">
        <v>28</v>
      </c>
      <c r="N12357" s="11">
        <f>L12357/E12357*100</f>
        <v>25.103953478042495</v>
      </c>
      <c r="O12357" s="12" t="str">
        <f>IF(N12357&lt;10,"Low",IF(N12357&lt;20,"Med","High"))</f>
        <v>High</v>
      </c>
      <c r="P12357" s="12">
        <f>sales*discount</f>
        <v>965.84070000000008</v>
      </c>
      <c r="Q12357" s="12">
        <f>sales-Discount_Values</f>
        <v>1960.9492999999998</v>
      </c>
      <c r="R12357" s="12">
        <f>DATEDIF(order_date,delivery_date,"D")</f>
        <v>4</v>
      </c>
      <c r="S12357" s="12"/>
    </row>
    <row r="12358" spans="1:19" ht="14.25" customHeight="1" x14ac:dyDescent="0.35">
      <c r="A12358" s="2" t="s">
        <v>9671</v>
      </c>
      <c r="B12358" s="2">
        <v>109638</v>
      </c>
      <c r="C12358" s="2" t="s">
        <v>19</v>
      </c>
      <c r="D12358" s="2" t="s">
        <v>26</v>
      </c>
      <c r="E12358" s="2">
        <v>405.74</v>
      </c>
      <c r="F12358" s="2">
        <v>0.5</v>
      </c>
      <c r="G12358" s="2">
        <v>7</v>
      </c>
      <c r="H12358" s="3">
        <v>45192</v>
      </c>
      <c r="I12358" s="3">
        <v>45197</v>
      </c>
      <c r="J12358" s="2" t="s">
        <v>31</v>
      </c>
      <c r="K12358" s="2" t="s">
        <v>22</v>
      </c>
      <c r="L12358" s="2">
        <v>101.86</v>
      </c>
      <c r="M12358" s="2" t="s">
        <v>48</v>
      </c>
      <c r="N12358" s="11">
        <f>L12358/E12358*100</f>
        <v>25.104746882239859</v>
      </c>
      <c r="O12358" s="12" t="str">
        <f>IF(N12358&lt;10,"Low",IF(N12358&lt;20,"Med","High"))</f>
        <v>High</v>
      </c>
      <c r="P12358" s="12">
        <f>sales*discount</f>
        <v>202.87</v>
      </c>
      <c r="Q12358" s="12">
        <f>sales-Discount_Values</f>
        <v>202.87</v>
      </c>
      <c r="R12358" s="12">
        <f>DATEDIF(order_date,delivery_date,"D")</f>
        <v>5</v>
      </c>
      <c r="S12358" s="12"/>
    </row>
    <row r="12359" spans="1:19" ht="14.25" customHeight="1" x14ac:dyDescent="0.35">
      <c r="A12359" s="2" t="s">
        <v>11731</v>
      </c>
      <c r="B12359" s="2">
        <v>111698</v>
      </c>
      <c r="C12359" s="2" t="s">
        <v>19</v>
      </c>
      <c r="D12359" s="2" t="s">
        <v>14</v>
      </c>
      <c r="E12359" s="2">
        <v>3388.81</v>
      </c>
      <c r="F12359" s="2">
        <v>0.43</v>
      </c>
      <c r="G12359" s="2">
        <v>4</v>
      </c>
      <c r="H12359" s="3">
        <v>45468</v>
      </c>
      <c r="I12359" s="3">
        <v>45472</v>
      </c>
      <c r="J12359" s="2" t="s">
        <v>15</v>
      </c>
      <c r="K12359" s="2" t="s">
        <v>22</v>
      </c>
      <c r="L12359" s="2">
        <v>850.9</v>
      </c>
      <c r="M12359" s="2" t="s">
        <v>17</v>
      </c>
      <c r="N12359" s="11">
        <f>L12359/E12359*100</f>
        <v>25.109109097293743</v>
      </c>
      <c r="O12359" s="12" t="str">
        <f>IF(N12359&lt;10,"Low",IF(N12359&lt;20,"Med","High"))</f>
        <v>High</v>
      </c>
      <c r="P12359" s="12">
        <f>sales*discount</f>
        <v>1457.1883</v>
      </c>
      <c r="Q12359" s="12">
        <f>sales-Discount_Values</f>
        <v>1931.6216999999999</v>
      </c>
      <c r="R12359" s="12">
        <f>DATEDIF(order_date,delivery_date,"D")</f>
        <v>4</v>
      </c>
      <c r="S12359" s="12"/>
    </row>
    <row r="12360" spans="1:19" ht="14.25" customHeight="1" x14ac:dyDescent="0.35">
      <c r="A12360" s="2" t="s">
        <v>12962</v>
      </c>
      <c r="B12360" s="2">
        <v>112929</v>
      </c>
      <c r="C12360" s="2" t="s">
        <v>19</v>
      </c>
      <c r="D12360" s="2" t="s">
        <v>33</v>
      </c>
      <c r="E12360" s="2">
        <v>3710.16</v>
      </c>
      <c r="F12360" s="2">
        <v>0.12</v>
      </c>
      <c r="G12360" s="2">
        <v>3</v>
      </c>
      <c r="H12360" s="3">
        <v>45314</v>
      </c>
      <c r="I12360" s="3">
        <v>45320</v>
      </c>
      <c r="J12360" s="2" t="s">
        <v>31</v>
      </c>
      <c r="K12360" s="2" t="s">
        <v>22</v>
      </c>
      <c r="L12360" s="2">
        <v>931.65</v>
      </c>
      <c r="M12360" s="2" t="s">
        <v>39</v>
      </c>
      <c r="N12360" s="11">
        <f>L12360/E12360*100</f>
        <v>25.110776893718867</v>
      </c>
      <c r="O12360" s="12" t="str">
        <f>IF(N12360&lt;10,"Low",IF(N12360&lt;20,"Med","High"))</f>
        <v>High</v>
      </c>
      <c r="P12360" s="12">
        <f>sales*discount</f>
        <v>445.21919999999994</v>
      </c>
      <c r="Q12360" s="12">
        <f>sales-Discount_Values</f>
        <v>3264.9407999999999</v>
      </c>
      <c r="R12360" s="12">
        <f>DATEDIF(order_date,delivery_date,"D")</f>
        <v>6</v>
      </c>
      <c r="S12360" s="12"/>
    </row>
    <row r="12361" spans="1:19" ht="14.25" customHeight="1" x14ac:dyDescent="0.35">
      <c r="A12361" s="2" t="s">
        <v>9029</v>
      </c>
      <c r="B12361" s="2">
        <v>108996</v>
      </c>
      <c r="C12361" s="2" t="s">
        <v>25</v>
      </c>
      <c r="D12361" s="2" t="s">
        <v>14</v>
      </c>
      <c r="E12361" s="2">
        <v>2997.37</v>
      </c>
      <c r="F12361" s="2">
        <v>0.19</v>
      </c>
      <c r="G12361" s="2">
        <v>7</v>
      </c>
      <c r="H12361" s="3">
        <v>45230</v>
      </c>
      <c r="I12361" s="3">
        <v>45231</v>
      </c>
      <c r="J12361" s="2" t="s">
        <v>15</v>
      </c>
      <c r="K12361" s="2" t="s">
        <v>16</v>
      </c>
      <c r="L12361" s="2">
        <v>752.7</v>
      </c>
      <c r="M12361" s="2" t="s">
        <v>17</v>
      </c>
      <c r="N12361" s="11">
        <f>L12361/E12361*100</f>
        <v>25.112014866366184</v>
      </c>
      <c r="O12361" s="12" t="str">
        <f>IF(N12361&lt;10,"Low",IF(N12361&lt;20,"Med","High"))</f>
        <v>High</v>
      </c>
      <c r="P12361" s="12">
        <f>sales*discount</f>
        <v>569.50030000000004</v>
      </c>
      <c r="Q12361" s="12">
        <f>sales-Discount_Values</f>
        <v>2427.8696999999997</v>
      </c>
      <c r="R12361" s="12">
        <f>DATEDIF(order_date,delivery_date,"D")</f>
        <v>1</v>
      </c>
      <c r="S12361" s="12"/>
    </row>
    <row r="12362" spans="1:19" ht="14.25" customHeight="1" x14ac:dyDescent="0.35">
      <c r="A12362" s="2" t="s">
        <v>2048</v>
      </c>
      <c r="B12362" s="2">
        <v>102015</v>
      </c>
      <c r="C12362" s="2" t="s">
        <v>19</v>
      </c>
      <c r="D12362" s="2" t="s">
        <v>26</v>
      </c>
      <c r="E12362" s="2">
        <v>2491.98</v>
      </c>
      <c r="F12362" s="2">
        <v>0.41</v>
      </c>
      <c r="G12362" s="2">
        <v>1</v>
      </c>
      <c r="H12362" s="3">
        <v>45127</v>
      </c>
      <c r="I12362" s="3">
        <v>45129</v>
      </c>
      <c r="J12362" s="2" t="s">
        <v>31</v>
      </c>
      <c r="K12362" s="2" t="s">
        <v>22</v>
      </c>
      <c r="L12362" s="2">
        <v>625.79999999999995</v>
      </c>
      <c r="M12362" s="2" t="s">
        <v>28</v>
      </c>
      <c r="N12362" s="11">
        <f>L12362/E12362*100</f>
        <v>25.112561095995957</v>
      </c>
      <c r="O12362" s="12" t="str">
        <f>IF(N12362&lt;10,"Low",IF(N12362&lt;20,"Med","High"))</f>
        <v>High</v>
      </c>
      <c r="P12362" s="12">
        <f>sales*discount</f>
        <v>1021.7117999999999</v>
      </c>
      <c r="Q12362" s="12">
        <f>sales-Discount_Values</f>
        <v>1470.2682</v>
      </c>
      <c r="R12362" s="12">
        <f>DATEDIF(order_date,delivery_date,"D")</f>
        <v>2</v>
      </c>
      <c r="S12362" s="12"/>
    </row>
    <row r="12363" spans="1:19" ht="14.25" customHeight="1" x14ac:dyDescent="0.35">
      <c r="A12363" s="2" t="s">
        <v>9572</v>
      </c>
      <c r="B12363" s="2">
        <v>109539</v>
      </c>
      <c r="C12363" s="2" t="s">
        <v>25</v>
      </c>
      <c r="D12363" s="2" t="s">
        <v>33</v>
      </c>
      <c r="E12363" s="2">
        <v>4943.22</v>
      </c>
      <c r="F12363" s="2">
        <v>0.23</v>
      </c>
      <c r="G12363" s="2">
        <v>9</v>
      </c>
      <c r="H12363" s="3">
        <v>45596</v>
      </c>
      <c r="I12363" s="3">
        <v>45597</v>
      </c>
      <c r="J12363" s="2" t="s">
        <v>31</v>
      </c>
      <c r="K12363" s="2" t="s">
        <v>27</v>
      </c>
      <c r="L12363" s="2">
        <v>1241.4000000000001</v>
      </c>
      <c r="M12363" s="2" t="s">
        <v>17</v>
      </c>
      <c r="N12363" s="11">
        <f>L12363/E12363*100</f>
        <v>25.113185332637432</v>
      </c>
      <c r="O12363" s="12" t="str">
        <f>IF(N12363&lt;10,"Low",IF(N12363&lt;20,"Med","High"))</f>
        <v>High</v>
      </c>
      <c r="P12363" s="12">
        <f>sales*discount</f>
        <v>1136.9406000000001</v>
      </c>
      <c r="Q12363" s="12">
        <f>sales-Discount_Values</f>
        <v>3806.2794000000004</v>
      </c>
      <c r="R12363" s="12">
        <f>DATEDIF(order_date,delivery_date,"D")</f>
        <v>1</v>
      </c>
      <c r="S12363" s="12"/>
    </row>
    <row r="12364" spans="1:19" ht="14.25" customHeight="1" x14ac:dyDescent="0.35">
      <c r="A12364" s="2" t="s">
        <v>9863</v>
      </c>
      <c r="B12364" s="2">
        <v>109830</v>
      </c>
      <c r="C12364" s="2" t="s">
        <v>25</v>
      </c>
      <c r="D12364" s="2" t="s">
        <v>36</v>
      </c>
      <c r="E12364" s="2">
        <v>2244.11</v>
      </c>
      <c r="F12364" s="2">
        <v>0.14000000000000001</v>
      </c>
      <c r="G12364" s="2">
        <v>1</v>
      </c>
      <c r="H12364" s="3">
        <v>45450</v>
      </c>
      <c r="I12364" s="3">
        <v>45454</v>
      </c>
      <c r="J12364" s="2" t="s">
        <v>31</v>
      </c>
      <c r="K12364" s="2" t="s">
        <v>27</v>
      </c>
      <c r="L12364" s="2">
        <v>563.65</v>
      </c>
      <c r="M12364" s="2" t="s">
        <v>39</v>
      </c>
      <c r="N12364" s="11">
        <f>L12364/E12364*100</f>
        <v>25.116861472922448</v>
      </c>
      <c r="O12364" s="12" t="str">
        <f>IF(N12364&lt;10,"Low",IF(N12364&lt;20,"Med","High"))</f>
        <v>High</v>
      </c>
      <c r="P12364" s="12">
        <f>sales*discount</f>
        <v>314.17540000000002</v>
      </c>
      <c r="Q12364" s="12">
        <f>sales-Discount_Values</f>
        <v>1929.9346</v>
      </c>
      <c r="R12364" s="12">
        <f>DATEDIF(order_date,delivery_date,"D")</f>
        <v>4</v>
      </c>
      <c r="S12364" s="12"/>
    </row>
    <row r="12365" spans="1:19" ht="14.25" customHeight="1" x14ac:dyDescent="0.35">
      <c r="A12365" s="2" t="s">
        <v>14304</v>
      </c>
      <c r="B12365" s="2">
        <v>114271</v>
      </c>
      <c r="C12365" s="2" t="s">
        <v>13</v>
      </c>
      <c r="D12365" s="2" t="s">
        <v>14</v>
      </c>
      <c r="E12365" s="2">
        <v>2668.13</v>
      </c>
      <c r="F12365" s="2">
        <v>0.45</v>
      </c>
      <c r="G12365" s="2">
        <v>6</v>
      </c>
      <c r="H12365" s="3">
        <v>45394</v>
      </c>
      <c r="I12365" s="3">
        <v>45401</v>
      </c>
      <c r="J12365" s="2" t="s">
        <v>21</v>
      </c>
      <c r="K12365" s="2" t="s">
        <v>22</v>
      </c>
      <c r="L12365" s="2">
        <v>670.28</v>
      </c>
      <c r="M12365" s="2" t="s">
        <v>39</v>
      </c>
      <c r="N12365" s="11">
        <f>L12365/E12365*100</f>
        <v>25.121714459190521</v>
      </c>
      <c r="O12365" s="12" t="str">
        <f>IF(N12365&lt;10,"Low",IF(N12365&lt;20,"Med","High"))</f>
        <v>High</v>
      </c>
      <c r="P12365" s="12">
        <f>sales*discount</f>
        <v>1200.6585</v>
      </c>
      <c r="Q12365" s="12">
        <f>sales-Discount_Values</f>
        <v>1467.4715000000001</v>
      </c>
      <c r="R12365" s="12">
        <f>DATEDIF(order_date,delivery_date,"D")</f>
        <v>7</v>
      </c>
      <c r="S12365" s="12"/>
    </row>
    <row r="12366" spans="1:19" ht="14.25" customHeight="1" x14ac:dyDescent="0.35">
      <c r="A12366" s="2" t="s">
        <v>9537</v>
      </c>
      <c r="B12366" s="2">
        <v>109504</v>
      </c>
      <c r="C12366" s="2" t="s">
        <v>13</v>
      </c>
      <c r="D12366" s="2" t="s">
        <v>20</v>
      </c>
      <c r="E12366" s="2">
        <v>3870.93</v>
      </c>
      <c r="F12366" s="2">
        <v>0.19</v>
      </c>
      <c r="G12366" s="2">
        <v>2</v>
      </c>
      <c r="H12366" s="3">
        <v>45191</v>
      </c>
      <c r="I12366" s="3">
        <v>45195</v>
      </c>
      <c r="J12366" s="2" t="s">
        <v>31</v>
      </c>
      <c r="K12366" s="2" t="s">
        <v>27</v>
      </c>
      <c r="L12366" s="2">
        <v>972.63</v>
      </c>
      <c r="M12366" s="2" t="s">
        <v>28</v>
      </c>
      <c r="N12366" s="11">
        <f>L12366/E12366*100</f>
        <v>25.126519983569839</v>
      </c>
      <c r="O12366" s="12" t="str">
        <f>IF(N12366&lt;10,"Low",IF(N12366&lt;20,"Med","High"))</f>
        <v>High</v>
      </c>
      <c r="P12366" s="12">
        <f>sales*discount</f>
        <v>735.47669999999994</v>
      </c>
      <c r="Q12366" s="12">
        <f>sales-Discount_Values</f>
        <v>3135.4533000000001</v>
      </c>
      <c r="R12366" s="12">
        <f>DATEDIF(order_date,delivery_date,"D")</f>
        <v>4</v>
      </c>
      <c r="S12366" s="12"/>
    </row>
    <row r="12367" spans="1:19" ht="14.25" customHeight="1" x14ac:dyDescent="0.35">
      <c r="A12367" s="2" t="s">
        <v>4992</v>
      </c>
      <c r="B12367" s="2">
        <v>104959</v>
      </c>
      <c r="C12367" s="2" t="s">
        <v>19</v>
      </c>
      <c r="D12367" s="2" t="s">
        <v>20</v>
      </c>
      <c r="E12367" s="2">
        <v>2902.59</v>
      </c>
      <c r="F12367" s="2">
        <v>0.12</v>
      </c>
      <c r="G12367" s="2">
        <v>4</v>
      </c>
      <c r="H12367" s="3">
        <v>45381</v>
      </c>
      <c r="I12367" s="3">
        <v>45388</v>
      </c>
      <c r="J12367" s="2" t="s">
        <v>15</v>
      </c>
      <c r="K12367" s="2" t="s">
        <v>27</v>
      </c>
      <c r="L12367" s="2">
        <v>729.36</v>
      </c>
      <c r="M12367" s="2" t="s">
        <v>28</v>
      </c>
      <c r="N12367" s="11">
        <f>L12367/E12367*100</f>
        <v>25.127903010759354</v>
      </c>
      <c r="O12367" s="12" t="str">
        <f>IF(N12367&lt;10,"Low",IF(N12367&lt;20,"Med","High"))</f>
        <v>High</v>
      </c>
      <c r="P12367" s="12">
        <f>sales*discount</f>
        <v>348.31080000000003</v>
      </c>
      <c r="Q12367" s="12">
        <f>sales-Discount_Values</f>
        <v>2554.2791999999999</v>
      </c>
      <c r="R12367" s="12">
        <f>DATEDIF(order_date,delivery_date,"D")</f>
        <v>7</v>
      </c>
      <c r="S12367" s="12"/>
    </row>
    <row r="12368" spans="1:19" ht="14.25" customHeight="1" x14ac:dyDescent="0.35">
      <c r="A12368" s="2" t="s">
        <v>13614</v>
      </c>
      <c r="B12368" s="2">
        <v>113581</v>
      </c>
      <c r="C12368" s="2" t="s">
        <v>41</v>
      </c>
      <c r="D12368" s="2" t="s">
        <v>20</v>
      </c>
      <c r="E12368" s="2">
        <v>4821.58</v>
      </c>
      <c r="F12368" s="2">
        <v>0.46</v>
      </c>
      <c r="G12368" s="2">
        <v>4</v>
      </c>
      <c r="H12368" s="3">
        <v>45232</v>
      </c>
      <c r="I12368" s="3">
        <v>45235</v>
      </c>
      <c r="J12368" s="2" t="s">
        <v>21</v>
      </c>
      <c r="K12368" s="2" t="s">
        <v>16</v>
      </c>
      <c r="L12368" s="2">
        <v>1211.5899999999999</v>
      </c>
      <c r="M12368" s="2" t="s">
        <v>34</v>
      </c>
      <c r="N12368" s="11">
        <f>L12368/E12368*100</f>
        <v>25.128484853512749</v>
      </c>
      <c r="O12368" s="12" t="str">
        <f>IF(N12368&lt;10,"Low",IF(N12368&lt;20,"Med","High"))</f>
        <v>High</v>
      </c>
      <c r="P12368" s="12">
        <f>sales*discount</f>
        <v>2217.9268000000002</v>
      </c>
      <c r="Q12368" s="12">
        <f>sales-Discount_Values</f>
        <v>2603.6531999999997</v>
      </c>
      <c r="R12368" s="12">
        <f>DATEDIF(order_date,delivery_date,"D")</f>
        <v>3</v>
      </c>
      <c r="S12368" s="12"/>
    </row>
    <row r="12369" spans="1:19" ht="14.25" customHeight="1" x14ac:dyDescent="0.35">
      <c r="A12369" s="2" t="s">
        <v>10988</v>
      </c>
      <c r="B12369" s="2">
        <v>110955</v>
      </c>
      <c r="C12369" s="2" t="s">
        <v>13</v>
      </c>
      <c r="D12369" s="2" t="s">
        <v>14</v>
      </c>
      <c r="E12369" s="2">
        <v>2246.4499999999998</v>
      </c>
      <c r="F12369" s="2">
        <v>0.33</v>
      </c>
      <c r="G12369" s="2">
        <v>2</v>
      </c>
      <c r="H12369" s="3">
        <v>45262</v>
      </c>
      <c r="I12369" s="3">
        <v>45268</v>
      </c>
      <c r="J12369" s="2" t="s">
        <v>21</v>
      </c>
      <c r="K12369" s="2" t="s">
        <v>27</v>
      </c>
      <c r="L12369" s="2">
        <v>564.53</v>
      </c>
      <c r="M12369" s="2" t="s">
        <v>39</v>
      </c>
      <c r="N12369" s="11">
        <f>L12369/E12369*100</f>
        <v>25.129871575151906</v>
      </c>
      <c r="O12369" s="12" t="str">
        <f>IF(N12369&lt;10,"Low",IF(N12369&lt;20,"Med","High"))</f>
        <v>High</v>
      </c>
      <c r="P12369" s="12">
        <f>sales*discount</f>
        <v>741.32849999999996</v>
      </c>
      <c r="Q12369" s="12">
        <f>sales-Discount_Values</f>
        <v>1505.1214999999997</v>
      </c>
      <c r="R12369" s="12">
        <f>DATEDIF(order_date,delivery_date,"D")</f>
        <v>6</v>
      </c>
      <c r="S12369" s="12"/>
    </row>
    <row r="12370" spans="1:19" ht="14.25" customHeight="1" x14ac:dyDescent="0.35">
      <c r="A12370" s="2" t="s">
        <v>6532</v>
      </c>
      <c r="B12370" s="2">
        <v>106499</v>
      </c>
      <c r="C12370" s="2" t="s">
        <v>25</v>
      </c>
      <c r="D12370" s="2" t="s">
        <v>20</v>
      </c>
      <c r="E12370" s="2">
        <v>4763.41</v>
      </c>
      <c r="F12370" s="2">
        <v>0.28000000000000003</v>
      </c>
      <c r="G12370" s="2">
        <v>8</v>
      </c>
      <c r="H12370" s="3">
        <v>45076</v>
      </c>
      <c r="I12370" s="3">
        <v>45079</v>
      </c>
      <c r="J12370" s="2" t="s">
        <v>21</v>
      </c>
      <c r="K12370" s="2" t="s">
        <v>27</v>
      </c>
      <c r="L12370" s="2">
        <v>1197.17</v>
      </c>
      <c r="M12370" s="2" t="s">
        <v>39</v>
      </c>
      <c r="N12370" s="11">
        <f>L12370/E12370*100</f>
        <v>25.132625577055094</v>
      </c>
      <c r="O12370" s="12" t="str">
        <f>IF(N12370&lt;10,"Low",IF(N12370&lt;20,"Med","High"))</f>
        <v>High</v>
      </c>
      <c r="P12370" s="12">
        <f>sales*discount</f>
        <v>1333.7548000000002</v>
      </c>
      <c r="Q12370" s="12">
        <f>sales-Discount_Values</f>
        <v>3429.6551999999997</v>
      </c>
      <c r="R12370" s="12">
        <f>DATEDIF(order_date,delivery_date,"D")</f>
        <v>3</v>
      </c>
      <c r="S12370" s="12"/>
    </row>
    <row r="12371" spans="1:19" ht="14.25" customHeight="1" x14ac:dyDescent="0.35">
      <c r="A12371" s="2" t="s">
        <v>13593</v>
      </c>
      <c r="B12371" s="2">
        <v>113560</v>
      </c>
      <c r="C12371" s="2" t="s">
        <v>41</v>
      </c>
      <c r="D12371" s="2" t="s">
        <v>20</v>
      </c>
      <c r="E12371" s="2">
        <v>4977.79</v>
      </c>
      <c r="F12371" s="2">
        <v>0.39</v>
      </c>
      <c r="G12371" s="2">
        <v>8</v>
      </c>
      <c r="H12371" s="3">
        <v>45477</v>
      </c>
      <c r="I12371" s="3">
        <v>45482</v>
      </c>
      <c r="J12371" s="2" t="s">
        <v>15</v>
      </c>
      <c r="K12371" s="2" t="s">
        <v>22</v>
      </c>
      <c r="L12371" s="2">
        <v>1251.19</v>
      </c>
      <c r="M12371" s="2" t="s">
        <v>39</v>
      </c>
      <c r="N12371" s="11">
        <f>L12371/E12371*100</f>
        <v>25.135451676346332</v>
      </c>
      <c r="O12371" s="12" t="str">
        <f>IF(N12371&lt;10,"Low",IF(N12371&lt;20,"Med","High"))</f>
        <v>High</v>
      </c>
      <c r="P12371" s="12">
        <f>sales*discount</f>
        <v>1941.3380999999999</v>
      </c>
      <c r="Q12371" s="12">
        <f>sales-Discount_Values</f>
        <v>3036.4519</v>
      </c>
      <c r="R12371" s="12">
        <f>DATEDIF(order_date,delivery_date,"D")</f>
        <v>5</v>
      </c>
      <c r="S12371" s="12"/>
    </row>
    <row r="12372" spans="1:19" ht="14.25" customHeight="1" x14ac:dyDescent="0.35">
      <c r="A12372" s="2" t="s">
        <v>13849</v>
      </c>
      <c r="B12372" s="2">
        <v>113816</v>
      </c>
      <c r="C12372" s="2" t="s">
        <v>13</v>
      </c>
      <c r="D12372" s="2" t="s">
        <v>26</v>
      </c>
      <c r="E12372" s="2">
        <v>2989.8</v>
      </c>
      <c r="F12372" s="2">
        <v>0.47</v>
      </c>
      <c r="G12372" s="2">
        <v>3</v>
      </c>
      <c r="H12372" s="3">
        <v>45293</v>
      </c>
      <c r="I12372" s="3">
        <v>45298</v>
      </c>
      <c r="J12372" s="2" t="s">
        <v>31</v>
      </c>
      <c r="K12372" s="2" t="s">
        <v>16</v>
      </c>
      <c r="L12372" s="2">
        <v>751.54</v>
      </c>
      <c r="M12372" s="2" t="s">
        <v>34</v>
      </c>
      <c r="N12372" s="11">
        <f>L12372/E12372*100</f>
        <v>25.136798448056723</v>
      </c>
      <c r="O12372" s="12" t="str">
        <f>IF(N12372&lt;10,"Low",IF(N12372&lt;20,"Med","High"))</f>
        <v>High</v>
      </c>
      <c r="P12372" s="12">
        <f>sales*discount</f>
        <v>1405.2059999999999</v>
      </c>
      <c r="Q12372" s="12">
        <f>sales-Discount_Values</f>
        <v>1584.5940000000003</v>
      </c>
      <c r="R12372" s="12">
        <f>DATEDIF(order_date,delivery_date,"D")</f>
        <v>5</v>
      </c>
      <c r="S12372" s="12"/>
    </row>
    <row r="12373" spans="1:19" ht="14.25" customHeight="1" x14ac:dyDescent="0.35">
      <c r="A12373" s="2" t="s">
        <v>7627</v>
      </c>
      <c r="B12373" s="2">
        <v>107594</v>
      </c>
      <c r="C12373" s="2" t="s">
        <v>19</v>
      </c>
      <c r="D12373" s="2" t="s">
        <v>14</v>
      </c>
      <c r="E12373" s="2">
        <v>1638.78</v>
      </c>
      <c r="F12373" s="2">
        <v>0.45</v>
      </c>
      <c r="G12373" s="2">
        <v>6</v>
      </c>
      <c r="H12373" s="3">
        <v>45155</v>
      </c>
      <c r="I12373" s="3">
        <v>45156</v>
      </c>
      <c r="J12373" s="2" t="s">
        <v>21</v>
      </c>
      <c r="K12373" s="2" t="s">
        <v>16</v>
      </c>
      <c r="L12373" s="2">
        <v>411.95</v>
      </c>
      <c r="M12373" s="2" t="s">
        <v>28</v>
      </c>
      <c r="N12373" s="11">
        <f>L12373/E12373*100</f>
        <v>25.137602362733251</v>
      </c>
      <c r="O12373" s="12" t="str">
        <f>IF(N12373&lt;10,"Low",IF(N12373&lt;20,"Med","High"))</f>
        <v>High</v>
      </c>
      <c r="P12373" s="12">
        <f>sales*discount</f>
        <v>737.45100000000002</v>
      </c>
      <c r="Q12373" s="12">
        <f>sales-Discount_Values</f>
        <v>901.32899999999995</v>
      </c>
      <c r="R12373" s="12">
        <f>DATEDIF(order_date,delivery_date,"D")</f>
        <v>1</v>
      </c>
      <c r="S12373" s="12"/>
    </row>
    <row r="12374" spans="1:19" ht="14.25" customHeight="1" x14ac:dyDescent="0.35">
      <c r="A12374" s="2" t="s">
        <v>5075</v>
      </c>
      <c r="B12374" s="2">
        <v>105042</v>
      </c>
      <c r="C12374" s="2" t="s">
        <v>41</v>
      </c>
      <c r="D12374" s="2" t="s">
        <v>36</v>
      </c>
      <c r="E12374" s="2">
        <v>1195.3599999999999</v>
      </c>
      <c r="F12374" s="2">
        <v>0.3</v>
      </c>
      <c r="G12374" s="2">
        <v>7</v>
      </c>
      <c r="H12374" s="3">
        <v>45346</v>
      </c>
      <c r="I12374" s="3">
        <v>45347</v>
      </c>
      <c r="J12374" s="2" t="s">
        <v>31</v>
      </c>
      <c r="K12374" s="2" t="s">
        <v>16</v>
      </c>
      <c r="L12374" s="2">
        <v>300.49</v>
      </c>
      <c r="M12374" s="2" t="s">
        <v>48</v>
      </c>
      <c r="N12374" s="11">
        <f>L12374/E12374*100</f>
        <v>25.138033730424308</v>
      </c>
      <c r="O12374" s="12" t="str">
        <f>IF(N12374&lt;10,"Low",IF(N12374&lt;20,"Med","High"))</f>
        <v>High</v>
      </c>
      <c r="P12374" s="12">
        <f>sales*discount</f>
        <v>358.60799999999995</v>
      </c>
      <c r="Q12374" s="12">
        <f>sales-Discount_Values</f>
        <v>836.75199999999995</v>
      </c>
      <c r="R12374" s="12">
        <f>DATEDIF(order_date,delivery_date,"D")</f>
        <v>1</v>
      </c>
      <c r="S12374" s="12"/>
    </row>
    <row r="12375" spans="1:19" ht="14.25" customHeight="1" x14ac:dyDescent="0.35">
      <c r="A12375" s="2" t="s">
        <v>751</v>
      </c>
      <c r="B12375" s="2">
        <v>100718</v>
      </c>
      <c r="C12375" s="2" t="s">
        <v>19</v>
      </c>
      <c r="D12375" s="2" t="s">
        <v>36</v>
      </c>
      <c r="E12375" s="2">
        <v>2759.84</v>
      </c>
      <c r="F12375" s="2">
        <v>0.04</v>
      </c>
      <c r="G12375" s="2">
        <v>5</v>
      </c>
      <c r="H12375" s="3">
        <v>44964</v>
      </c>
      <c r="I12375" s="3">
        <v>44969</v>
      </c>
      <c r="J12375" s="2" t="s">
        <v>15</v>
      </c>
      <c r="K12375" s="2" t="s">
        <v>16</v>
      </c>
      <c r="L12375" s="2">
        <v>693.87</v>
      </c>
      <c r="M12375" s="2" t="s">
        <v>34</v>
      </c>
      <c r="N12375" s="11">
        <f>L12375/E12375*100</f>
        <v>25.141674879703167</v>
      </c>
      <c r="O12375" s="12" t="str">
        <f>IF(N12375&lt;10,"Low",IF(N12375&lt;20,"Med","High"))</f>
        <v>High</v>
      </c>
      <c r="P12375" s="12">
        <f>sales*discount</f>
        <v>110.39360000000001</v>
      </c>
      <c r="Q12375" s="12">
        <f>sales-Discount_Values</f>
        <v>2649.4464000000003</v>
      </c>
      <c r="R12375" s="12">
        <f>DATEDIF(order_date,delivery_date,"D")</f>
        <v>5</v>
      </c>
      <c r="S12375" s="12"/>
    </row>
    <row r="12376" spans="1:19" ht="14.25" customHeight="1" x14ac:dyDescent="0.35">
      <c r="A12376" s="2" t="s">
        <v>1886</v>
      </c>
      <c r="B12376" s="2">
        <v>101853</v>
      </c>
      <c r="C12376" s="2" t="s">
        <v>25</v>
      </c>
      <c r="D12376" s="2" t="s">
        <v>36</v>
      </c>
      <c r="E12376" s="2">
        <v>4782.66</v>
      </c>
      <c r="F12376" s="2">
        <v>0.3</v>
      </c>
      <c r="G12376" s="2">
        <v>8</v>
      </c>
      <c r="H12376" s="3">
        <v>45097</v>
      </c>
      <c r="I12376" s="3">
        <v>45104</v>
      </c>
      <c r="J12376" s="2" t="s">
        <v>31</v>
      </c>
      <c r="K12376" s="2" t="s">
        <v>27</v>
      </c>
      <c r="L12376" s="2">
        <v>1202.5</v>
      </c>
      <c r="M12376" s="2" t="s">
        <v>23</v>
      </c>
      <c r="N12376" s="11">
        <f>L12376/E12376*100</f>
        <v>25.142912103306532</v>
      </c>
      <c r="O12376" s="12" t="str">
        <f>IF(N12376&lt;10,"Low",IF(N12376&lt;20,"Med","High"))</f>
        <v>High</v>
      </c>
      <c r="P12376" s="12">
        <f>sales*discount</f>
        <v>1434.798</v>
      </c>
      <c r="Q12376" s="12">
        <f>sales-Discount_Values</f>
        <v>3347.8620000000001</v>
      </c>
      <c r="R12376" s="12">
        <f>DATEDIF(order_date,delivery_date,"D")</f>
        <v>7</v>
      </c>
      <c r="S12376" s="12"/>
    </row>
    <row r="12377" spans="1:19" ht="14.25" customHeight="1" x14ac:dyDescent="0.35">
      <c r="A12377" s="2" t="s">
        <v>8109</v>
      </c>
      <c r="B12377" s="2">
        <v>108076</v>
      </c>
      <c r="C12377" s="2" t="s">
        <v>19</v>
      </c>
      <c r="D12377" s="2" t="s">
        <v>26</v>
      </c>
      <c r="E12377" s="2">
        <v>1949.42</v>
      </c>
      <c r="F12377" s="2">
        <v>0.06</v>
      </c>
      <c r="G12377" s="2">
        <v>1</v>
      </c>
      <c r="H12377" s="3">
        <v>45166</v>
      </c>
      <c r="I12377" s="3">
        <v>45170</v>
      </c>
      <c r="J12377" s="2" t="s">
        <v>15</v>
      </c>
      <c r="K12377" s="2" t="s">
        <v>27</v>
      </c>
      <c r="L12377" s="2">
        <v>490.2</v>
      </c>
      <c r="M12377" s="2" t="s">
        <v>34</v>
      </c>
      <c r="N12377" s="11">
        <f>L12377/E12377*100</f>
        <v>25.145940843943325</v>
      </c>
      <c r="O12377" s="12" t="str">
        <f>IF(N12377&lt;10,"Low",IF(N12377&lt;20,"Med","High"))</f>
        <v>High</v>
      </c>
      <c r="P12377" s="12">
        <f>sales*discount</f>
        <v>116.9652</v>
      </c>
      <c r="Q12377" s="12">
        <f>sales-Discount_Values</f>
        <v>1832.4548</v>
      </c>
      <c r="R12377" s="12">
        <f>DATEDIF(order_date,delivery_date,"D")</f>
        <v>4</v>
      </c>
      <c r="S12377" s="12"/>
    </row>
    <row r="12378" spans="1:19" ht="14.25" customHeight="1" x14ac:dyDescent="0.35">
      <c r="A12378" s="2" t="s">
        <v>135</v>
      </c>
      <c r="B12378" s="2">
        <v>100102</v>
      </c>
      <c r="C12378" s="2" t="s">
        <v>41</v>
      </c>
      <c r="D12378" s="2" t="s">
        <v>26</v>
      </c>
      <c r="E12378" s="2">
        <v>2652.24</v>
      </c>
      <c r="F12378" s="2">
        <v>0.37</v>
      </c>
      <c r="G12378" s="2">
        <v>5</v>
      </c>
      <c r="H12378" s="3">
        <v>45089</v>
      </c>
      <c r="I12378" s="3">
        <v>45090</v>
      </c>
      <c r="J12378" s="2" t="s">
        <v>31</v>
      </c>
      <c r="K12378" s="2" t="s">
        <v>22</v>
      </c>
      <c r="L12378" s="2">
        <v>666.98</v>
      </c>
      <c r="M12378" s="2" t="s">
        <v>39</v>
      </c>
      <c r="N12378" s="11">
        <f>L12378/E12378*100</f>
        <v>25.147799595813353</v>
      </c>
      <c r="O12378" s="12" t="str">
        <f>IF(N12378&lt;10,"Low",IF(N12378&lt;20,"Med","High"))</f>
        <v>High</v>
      </c>
      <c r="P12378" s="12">
        <f>sales*discount</f>
        <v>981.32879999999989</v>
      </c>
      <c r="Q12378" s="12">
        <f>sales-Discount_Values</f>
        <v>1670.9112</v>
      </c>
      <c r="R12378" s="12">
        <f>DATEDIF(order_date,delivery_date,"D")</f>
        <v>1</v>
      </c>
      <c r="S12378" s="12"/>
    </row>
    <row r="12379" spans="1:19" ht="14.25" customHeight="1" x14ac:dyDescent="0.35">
      <c r="A12379" s="2" t="s">
        <v>5743</v>
      </c>
      <c r="B12379" s="2">
        <v>105710</v>
      </c>
      <c r="C12379" s="2" t="s">
        <v>41</v>
      </c>
      <c r="D12379" s="2" t="s">
        <v>26</v>
      </c>
      <c r="E12379" s="2">
        <v>3629.24</v>
      </c>
      <c r="F12379" s="2">
        <v>0.37</v>
      </c>
      <c r="G12379" s="2">
        <v>2</v>
      </c>
      <c r="H12379" s="3">
        <v>45365</v>
      </c>
      <c r="I12379" s="3">
        <v>45370</v>
      </c>
      <c r="J12379" s="2" t="s">
        <v>21</v>
      </c>
      <c r="K12379" s="2" t="s">
        <v>27</v>
      </c>
      <c r="L12379" s="2">
        <v>912.69</v>
      </c>
      <c r="M12379" s="2" t="s">
        <v>34</v>
      </c>
      <c r="N12379" s="11">
        <f>L12379/E12379*100</f>
        <v>25.14824040294938</v>
      </c>
      <c r="O12379" s="12" t="str">
        <f>IF(N12379&lt;10,"Low",IF(N12379&lt;20,"Med","High"))</f>
        <v>High</v>
      </c>
      <c r="P12379" s="12">
        <f>sales*discount</f>
        <v>1342.8188</v>
      </c>
      <c r="Q12379" s="12">
        <f>sales-Discount_Values</f>
        <v>2286.4211999999998</v>
      </c>
      <c r="R12379" s="12">
        <f>DATEDIF(order_date,delivery_date,"D")</f>
        <v>5</v>
      </c>
      <c r="S12379" s="12"/>
    </row>
    <row r="12380" spans="1:19" ht="14.25" customHeight="1" x14ac:dyDescent="0.35">
      <c r="A12380" s="2" t="s">
        <v>2594</v>
      </c>
      <c r="B12380" s="2">
        <v>102561</v>
      </c>
      <c r="C12380" s="2" t="s">
        <v>19</v>
      </c>
      <c r="D12380" s="2" t="s">
        <v>20</v>
      </c>
      <c r="E12380" s="2">
        <v>3815.06</v>
      </c>
      <c r="F12380" s="2">
        <v>7.0000000000000007E-2</v>
      </c>
      <c r="G12380" s="2">
        <v>4</v>
      </c>
      <c r="H12380" s="3">
        <v>45536</v>
      </c>
      <c r="I12380" s="3">
        <v>45542</v>
      </c>
      <c r="J12380" s="2" t="s">
        <v>15</v>
      </c>
      <c r="K12380" s="2" t="s">
        <v>16</v>
      </c>
      <c r="L12380" s="2">
        <v>959.5</v>
      </c>
      <c r="M12380" s="2" t="s">
        <v>39</v>
      </c>
      <c r="N12380" s="11">
        <f>L12380/E12380*100</f>
        <v>25.150325289772642</v>
      </c>
      <c r="O12380" s="12" t="str">
        <f>IF(N12380&lt;10,"Low",IF(N12380&lt;20,"Med","High"))</f>
        <v>High</v>
      </c>
      <c r="P12380" s="12">
        <f>sales*discount</f>
        <v>267.05420000000004</v>
      </c>
      <c r="Q12380" s="12">
        <f>sales-Discount_Values</f>
        <v>3548.0057999999999</v>
      </c>
      <c r="R12380" s="12">
        <f>DATEDIF(order_date,delivery_date,"D")</f>
        <v>6</v>
      </c>
      <c r="S12380" s="12"/>
    </row>
    <row r="12381" spans="1:19" ht="14.25" customHeight="1" x14ac:dyDescent="0.35">
      <c r="A12381" s="2" t="s">
        <v>13728</v>
      </c>
      <c r="B12381" s="2">
        <v>113695</v>
      </c>
      <c r="C12381" s="2" t="s">
        <v>25</v>
      </c>
      <c r="D12381" s="2" t="s">
        <v>33</v>
      </c>
      <c r="E12381" s="2">
        <v>4193.29</v>
      </c>
      <c r="F12381" s="2">
        <v>0.15</v>
      </c>
      <c r="G12381" s="2">
        <v>4</v>
      </c>
      <c r="H12381" s="3">
        <v>44961</v>
      </c>
      <c r="I12381" s="3">
        <v>44968</v>
      </c>
      <c r="J12381" s="2" t="s">
        <v>15</v>
      </c>
      <c r="K12381" s="2" t="s">
        <v>16</v>
      </c>
      <c r="L12381" s="2">
        <v>1054.72</v>
      </c>
      <c r="M12381" s="2" t="s">
        <v>34</v>
      </c>
      <c r="N12381" s="11">
        <f>L12381/E12381*100</f>
        <v>25.152565169592371</v>
      </c>
      <c r="O12381" s="12" t="str">
        <f>IF(N12381&lt;10,"Low",IF(N12381&lt;20,"Med","High"))</f>
        <v>High</v>
      </c>
      <c r="P12381" s="12">
        <f>sales*discount</f>
        <v>628.99349999999993</v>
      </c>
      <c r="Q12381" s="12">
        <f>sales-Discount_Values</f>
        <v>3564.2964999999999</v>
      </c>
      <c r="R12381" s="12">
        <f>DATEDIF(order_date,delivery_date,"D")</f>
        <v>7</v>
      </c>
      <c r="S12381" s="12"/>
    </row>
    <row r="12382" spans="1:19" ht="14.25" customHeight="1" x14ac:dyDescent="0.35">
      <c r="A12382" s="2" t="s">
        <v>3584</v>
      </c>
      <c r="B12382" s="2">
        <v>103551</v>
      </c>
      <c r="C12382" s="2" t="s">
        <v>25</v>
      </c>
      <c r="D12382" s="2" t="s">
        <v>26</v>
      </c>
      <c r="E12382" s="2">
        <v>1360.6</v>
      </c>
      <c r="F12382" s="2">
        <v>0.38</v>
      </c>
      <c r="G12382" s="2">
        <v>5</v>
      </c>
      <c r="H12382" s="3">
        <v>45045</v>
      </c>
      <c r="I12382" s="3">
        <v>45047</v>
      </c>
      <c r="J12382" s="2" t="s">
        <v>15</v>
      </c>
      <c r="K12382" s="2" t="s">
        <v>16</v>
      </c>
      <c r="L12382" s="2">
        <v>342.23</v>
      </c>
      <c r="M12382" s="2" t="s">
        <v>17</v>
      </c>
      <c r="N12382" s="11">
        <f>L12382/E12382*100</f>
        <v>25.152873732176985</v>
      </c>
      <c r="O12382" s="12" t="str">
        <f>IF(N12382&lt;10,"Low",IF(N12382&lt;20,"Med","High"))</f>
        <v>High</v>
      </c>
      <c r="P12382" s="12">
        <f>sales*discount</f>
        <v>517.02800000000002</v>
      </c>
      <c r="Q12382" s="12">
        <f>sales-Discount_Values</f>
        <v>843.57199999999989</v>
      </c>
      <c r="R12382" s="12">
        <f>DATEDIF(order_date,delivery_date,"D")</f>
        <v>2</v>
      </c>
      <c r="S12382" s="12"/>
    </row>
    <row r="12383" spans="1:19" ht="14.25" customHeight="1" x14ac:dyDescent="0.35">
      <c r="A12383" s="2" t="s">
        <v>3294</v>
      </c>
      <c r="B12383" s="2">
        <v>103261</v>
      </c>
      <c r="C12383" s="2" t="s">
        <v>19</v>
      </c>
      <c r="D12383" s="2" t="s">
        <v>36</v>
      </c>
      <c r="E12383" s="2">
        <v>3871.33</v>
      </c>
      <c r="F12383" s="2">
        <v>0.28999999999999998</v>
      </c>
      <c r="G12383" s="2">
        <v>1</v>
      </c>
      <c r="H12383" s="3">
        <v>45553</v>
      </c>
      <c r="I12383" s="3">
        <v>45560</v>
      </c>
      <c r="J12383" s="2" t="s">
        <v>31</v>
      </c>
      <c r="K12383" s="2" t="s">
        <v>16</v>
      </c>
      <c r="L12383" s="2">
        <v>973.83</v>
      </c>
      <c r="M12383" s="2" t="s">
        <v>23</v>
      </c>
      <c r="N12383" s="11">
        <f>L12383/E12383*100</f>
        <v>25.154920918650696</v>
      </c>
      <c r="O12383" s="12" t="str">
        <f>IF(N12383&lt;10,"Low",IF(N12383&lt;20,"Med","High"))</f>
        <v>High</v>
      </c>
      <c r="P12383" s="12">
        <f>sales*discount</f>
        <v>1122.6857</v>
      </c>
      <c r="Q12383" s="12">
        <f>sales-Discount_Values</f>
        <v>2748.6442999999999</v>
      </c>
      <c r="R12383" s="12">
        <f>DATEDIF(order_date,delivery_date,"D")</f>
        <v>7</v>
      </c>
      <c r="S12383" s="12"/>
    </row>
    <row r="12384" spans="1:19" ht="14.25" customHeight="1" x14ac:dyDescent="0.35">
      <c r="A12384" s="2" t="s">
        <v>11037</v>
      </c>
      <c r="B12384" s="2">
        <v>111004</v>
      </c>
      <c r="C12384" s="2" t="s">
        <v>13</v>
      </c>
      <c r="D12384" s="2" t="s">
        <v>20</v>
      </c>
      <c r="E12384" s="2">
        <v>1569.13</v>
      </c>
      <c r="F12384" s="2">
        <v>0.47</v>
      </c>
      <c r="G12384" s="2">
        <v>5</v>
      </c>
      <c r="H12384" s="3">
        <v>45612</v>
      </c>
      <c r="I12384" s="3">
        <v>45614</v>
      </c>
      <c r="J12384" s="2" t="s">
        <v>21</v>
      </c>
      <c r="K12384" s="2" t="s">
        <v>27</v>
      </c>
      <c r="L12384" s="2">
        <v>394.73</v>
      </c>
      <c r="M12384" s="2" t="s">
        <v>39</v>
      </c>
      <c r="N12384" s="11">
        <f>L12384/E12384*100</f>
        <v>25.155978153499071</v>
      </c>
      <c r="O12384" s="12" t="str">
        <f>IF(N12384&lt;10,"Low",IF(N12384&lt;20,"Med","High"))</f>
        <v>High</v>
      </c>
      <c r="P12384" s="12">
        <f>sales*discount</f>
        <v>737.49109999999996</v>
      </c>
      <c r="Q12384" s="12">
        <f>sales-Discount_Values</f>
        <v>831.63890000000015</v>
      </c>
      <c r="R12384" s="12">
        <f>DATEDIF(order_date,delivery_date,"D")</f>
        <v>2</v>
      </c>
      <c r="S12384" s="12"/>
    </row>
    <row r="12385" spans="1:19" ht="14.25" customHeight="1" x14ac:dyDescent="0.35">
      <c r="A12385" s="2" t="s">
        <v>5222</v>
      </c>
      <c r="B12385" s="2">
        <v>105189</v>
      </c>
      <c r="C12385" s="2" t="s">
        <v>13</v>
      </c>
      <c r="D12385" s="2" t="s">
        <v>33</v>
      </c>
      <c r="E12385" s="2">
        <v>3736.67</v>
      </c>
      <c r="F12385" s="2">
        <v>0.13</v>
      </c>
      <c r="G12385" s="2">
        <v>8</v>
      </c>
      <c r="H12385" s="3">
        <v>45455</v>
      </c>
      <c r="I12385" s="3">
        <v>45458</v>
      </c>
      <c r="J12385" s="2" t="s">
        <v>15</v>
      </c>
      <c r="K12385" s="2" t="s">
        <v>22</v>
      </c>
      <c r="L12385" s="2">
        <v>940.14</v>
      </c>
      <c r="M12385" s="2" t="s">
        <v>23</v>
      </c>
      <c r="N12385" s="11">
        <f>L12385/E12385*100</f>
        <v>25.159834826195514</v>
      </c>
      <c r="O12385" s="12" t="str">
        <f>IF(N12385&lt;10,"Low",IF(N12385&lt;20,"Med","High"))</f>
        <v>High</v>
      </c>
      <c r="P12385" s="12">
        <f>sales*discount</f>
        <v>485.76710000000003</v>
      </c>
      <c r="Q12385" s="12">
        <f>sales-Discount_Values</f>
        <v>3250.9029</v>
      </c>
      <c r="R12385" s="12">
        <f>DATEDIF(order_date,delivery_date,"D")</f>
        <v>3</v>
      </c>
      <c r="S12385" s="12"/>
    </row>
    <row r="12386" spans="1:19" ht="14.25" customHeight="1" x14ac:dyDescent="0.35">
      <c r="A12386" s="2" t="s">
        <v>1801</v>
      </c>
      <c r="B12386" s="2">
        <v>101768</v>
      </c>
      <c r="C12386" s="2" t="s">
        <v>13</v>
      </c>
      <c r="D12386" s="2" t="s">
        <v>36</v>
      </c>
      <c r="E12386" s="2">
        <v>4168.45</v>
      </c>
      <c r="F12386" s="2">
        <v>0.14000000000000001</v>
      </c>
      <c r="G12386" s="2">
        <v>5</v>
      </c>
      <c r="H12386" s="3">
        <v>45072</v>
      </c>
      <c r="I12386" s="3">
        <v>45079</v>
      </c>
      <c r="J12386" s="2" t="s">
        <v>31</v>
      </c>
      <c r="K12386" s="2" t="s">
        <v>27</v>
      </c>
      <c r="L12386" s="2">
        <v>1048.83</v>
      </c>
      <c r="M12386" s="2" t="s">
        <v>39</v>
      </c>
      <c r="N12386" s="11">
        <f>L12386/E12386*100</f>
        <v>25.16115102736029</v>
      </c>
      <c r="O12386" s="12" t="str">
        <f>IF(N12386&lt;10,"Low",IF(N12386&lt;20,"Med","High"))</f>
        <v>High</v>
      </c>
      <c r="P12386" s="12">
        <f>sales*discount</f>
        <v>583.58300000000008</v>
      </c>
      <c r="Q12386" s="12">
        <f>sales-Discount_Values</f>
        <v>3584.8669999999997</v>
      </c>
      <c r="R12386" s="12">
        <f>DATEDIF(order_date,delivery_date,"D")</f>
        <v>7</v>
      </c>
      <c r="S12386" s="12"/>
    </row>
    <row r="12387" spans="1:19" ht="14.25" customHeight="1" x14ac:dyDescent="0.35">
      <c r="A12387" s="2" t="s">
        <v>14439</v>
      </c>
      <c r="B12387" s="2">
        <v>114406</v>
      </c>
      <c r="C12387" s="2" t="s">
        <v>41</v>
      </c>
      <c r="D12387" s="2" t="s">
        <v>14</v>
      </c>
      <c r="E12387" s="2">
        <v>4542.5600000000004</v>
      </c>
      <c r="F12387" s="2">
        <v>0.12</v>
      </c>
      <c r="G12387" s="2">
        <v>8</v>
      </c>
      <c r="H12387" s="3">
        <v>45402</v>
      </c>
      <c r="I12387" s="3">
        <v>45404</v>
      </c>
      <c r="J12387" s="2" t="s">
        <v>31</v>
      </c>
      <c r="K12387" s="2" t="s">
        <v>22</v>
      </c>
      <c r="L12387" s="2">
        <v>1142.98</v>
      </c>
      <c r="M12387" s="2" t="s">
        <v>28</v>
      </c>
      <c r="N12387" s="11">
        <f>L12387/E12387*100</f>
        <v>25.161582895988165</v>
      </c>
      <c r="O12387" s="12" t="str">
        <f>IF(N12387&lt;10,"Low",IF(N12387&lt;20,"Med","High"))</f>
        <v>High</v>
      </c>
      <c r="P12387" s="12">
        <f>sales*discount</f>
        <v>545.10720000000003</v>
      </c>
      <c r="Q12387" s="12">
        <f>sales-Discount_Values</f>
        <v>3997.4528000000005</v>
      </c>
      <c r="R12387" s="12">
        <f>DATEDIF(order_date,delivery_date,"D")</f>
        <v>2</v>
      </c>
      <c r="S12387" s="12"/>
    </row>
    <row r="12388" spans="1:19" ht="14.25" customHeight="1" x14ac:dyDescent="0.35">
      <c r="A12388" s="2" t="s">
        <v>7860</v>
      </c>
      <c r="B12388" s="2">
        <v>107827</v>
      </c>
      <c r="C12388" s="2" t="s">
        <v>19</v>
      </c>
      <c r="D12388" s="2" t="s">
        <v>33</v>
      </c>
      <c r="E12388" s="2">
        <v>1086.3800000000001</v>
      </c>
      <c r="F12388" s="2">
        <v>0.49</v>
      </c>
      <c r="G12388" s="2">
        <v>2</v>
      </c>
      <c r="H12388" s="3">
        <v>45005</v>
      </c>
      <c r="I12388" s="3">
        <v>45008</v>
      </c>
      <c r="J12388" s="2" t="s">
        <v>21</v>
      </c>
      <c r="K12388" s="2" t="s">
        <v>16</v>
      </c>
      <c r="L12388" s="2">
        <v>273.36</v>
      </c>
      <c r="M12388" s="2" t="s">
        <v>39</v>
      </c>
      <c r="N12388" s="11">
        <f>L12388/E12388*100</f>
        <v>25.162466172057655</v>
      </c>
      <c r="O12388" s="12" t="str">
        <f>IF(N12388&lt;10,"Low",IF(N12388&lt;20,"Med","High"))</f>
        <v>High</v>
      </c>
      <c r="P12388" s="12">
        <f>sales*discount</f>
        <v>532.32620000000009</v>
      </c>
      <c r="Q12388" s="12">
        <f>sales-Discount_Values</f>
        <v>554.05380000000002</v>
      </c>
      <c r="R12388" s="12">
        <f>DATEDIF(order_date,delivery_date,"D")</f>
        <v>3</v>
      </c>
      <c r="S12388" s="12"/>
    </row>
    <row r="12389" spans="1:19" ht="14.25" customHeight="1" x14ac:dyDescent="0.35">
      <c r="A12389" s="2" t="s">
        <v>5977</v>
      </c>
      <c r="B12389" s="2">
        <v>105944</v>
      </c>
      <c r="C12389" s="2" t="s">
        <v>19</v>
      </c>
      <c r="D12389" s="2" t="s">
        <v>33</v>
      </c>
      <c r="E12389" s="2">
        <v>4429.08</v>
      </c>
      <c r="F12389" s="2">
        <v>0.42</v>
      </c>
      <c r="G12389" s="2">
        <v>3</v>
      </c>
      <c r="H12389" s="3">
        <v>45543</v>
      </c>
      <c r="I12389" s="3">
        <v>45549</v>
      </c>
      <c r="J12389" s="2" t="s">
        <v>21</v>
      </c>
      <c r="K12389" s="2" t="s">
        <v>16</v>
      </c>
      <c r="L12389" s="2">
        <v>1114.5</v>
      </c>
      <c r="M12389" s="2" t="s">
        <v>48</v>
      </c>
      <c r="N12389" s="11">
        <f>L12389/E12389*100</f>
        <v>25.163239318323445</v>
      </c>
      <c r="O12389" s="12" t="str">
        <f>IF(N12389&lt;10,"Low",IF(N12389&lt;20,"Med","High"))</f>
        <v>High</v>
      </c>
      <c r="P12389" s="12">
        <f>sales*discount</f>
        <v>1860.2135999999998</v>
      </c>
      <c r="Q12389" s="12">
        <f>sales-Discount_Values</f>
        <v>2568.8663999999999</v>
      </c>
      <c r="R12389" s="12">
        <f>DATEDIF(order_date,delivery_date,"D")</f>
        <v>6</v>
      </c>
      <c r="S12389" s="12"/>
    </row>
    <row r="12390" spans="1:19" ht="14.25" customHeight="1" x14ac:dyDescent="0.35">
      <c r="A12390" s="2" t="s">
        <v>3065</v>
      </c>
      <c r="B12390" s="2">
        <v>103032</v>
      </c>
      <c r="C12390" s="2" t="s">
        <v>13</v>
      </c>
      <c r="D12390" s="2" t="s">
        <v>26</v>
      </c>
      <c r="E12390" s="2">
        <v>4376.71</v>
      </c>
      <c r="F12390" s="2">
        <v>0.25</v>
      </c>
      <c r="G12390" s="2">
        <v>5</v>
      </c>
      <c r="H12390" s="3">
        <v>45182</v>
      </c>
      <c r="I12390" s="3">
        <v>45189</v>
      </c>
      <c r="J12390" s="2" t="s">
        <v>21</v>
      </c>
      <c r="K12390" s="2" t="s">
        <v>22</v>
      </c>
      <c r="L12390" s="2">
        <v>1101.44</v>
      </c>
      <c r="M12390" s="2" t="s">
        <v>28</v>
      </c>
      <c r="N12390" s="11">
        <f>L12390/E12390*100</f>
        <v>25.165935143064083</v>
      </c>
      <c r="O12390" s="12" t="str">
        <f>IF(N12390&lt;10,"Low",IF(N12390&lt;20,"Med","High"))</f>
        <v>High</v>
      </c>
      <c r="P12390" s="12">
        <f>sales*discount</f>
        <v>1094.1775</v>
      </c>
      <c r="Q12390" s="12">
        <f>sales-Discount_Values</f>
        <v>3282.5325000000003</v>
      </c>
      <c r="R12390" s="12">
        <f>DATEDIF(order_date,delivery_date,"D")</f>
        <v>7</v>
      </c>
      <c r="S12390" s="12"/>
    </row>
    <row r="12391" spans="1:19" ht="14.25" customHeight="1" x14ac:dyDescent="0.35">
      <c r="A12391" s="2" t="s">
        <v>7949</v>
      </c>
      <c r="B12391" s="2">
        <v>107916</v>
      </c>
      <c r="C12391" s="2" t="s">
        <v>41</v>
      </c>
      <c r="D12391" s="2" t="s">
        <v>36</v>
      </c>
      <c r="E12391" s="2">
        <v>708.4</v>
      </c>
      <c r="F12391" s="2">
        <v>0.12</v>
      </c>
      <c r="G12391" s="2">
        <v>8</v>
      </c>
      <c r="H12391" s="3">
        <v>45403</v>
      </c>
      <c r="I12391" s="3">
        <v>45406</v>
      </c>
      <c r="J12391" s="2" t="s">
        <v>31</v>
      </c>
      <c r="K12391" s="2" t="s">
        <v>27</v>
      </c>
      <c r="L12391" s="2">
        <v>178.29</v>
      </c>
      <c r="M12391" s="2" t="s">
        <v>23</v>
      </c>
      <c r="N12391" s="11">
        <f>L12391/E12391*100</f>
        <v>25.16798418972332</v>
      </c>
      <c r="O12391" s="12" t="str">
        <f>IF(N12391&lt;10,"Low",IF(N12391&lt;20,"Med","High"))</f>
        <v>High</v>
      </c>
      <c r="P12391" s="12">
        <f>sales*discount</f>
        <v>85.007999999999996</v>
      </c>
      <c r="Q12391" s="12">
        <f>sales-Discount_Values</f>
        <v>623.39199999999994</v>
      </c>
      <c r="R12391" s="12">
        <f>DATEDIF(order_date,delivery_date,"D")</f>
        <v>3</v>
      </c>
      <c r="S12391" s="12"/>
    </row>
    <row r="12392" spans="1:19" ht="14.25" customHeight="1" x14ac:dyDescent="0.35">
      <c r="A12392" s="2" t="s">
        <v>889</v>
      </c>
      <c r="B12392" s="2">
        <v>100856</v>
      </c>
      <c r="C12392" s="2" t="s">
        <v>13</v>
      </c>
      <c r="D12392" s="2" t="s">
        <v>26</v>
      </c>
      <c r="E12392" s="2">
        <v>1028.6400000000001</v>
      </c>
      <c r="F12392" s="2">
        <v>0.27</v>
      </c>
      <c r="G12392" s="2">
        <v>6</v>
      </c>
      <c r="H12392" s="3">
        <v>45213</v>
      </c>
      <c r="I12392" s="3">
        <v>45217</v>
      </c>
      <c r="J12392" s="2" t="s">
        <v>15</v>
      </c>
      <c r="K12392" s="2" t="s">
        <v>27</v>
      </c>
      <c r="L12392" s="2">
        <v>258.89999999999998</v>
      </c>
      <c r="M12392" s="2" t="s">
        <v>28</v>
      </c>
      <c r="N12392" s="11">
        <f>L12392/E12392*100</f>
        <v>25.169155389640686</v>
      </c>
      <c r="O12392" s="12" t="str">
        <f>IF(N12392&lt;10,"Low",IF(N12392&lt;20,"Med","High"))</f>
        <v>High</v>
      </c>
      <c r="P12392" s="12">
        <f>sales*discount</f>
        <v>277.73280000000005</v>
      </c>
      <c r="Q12392" s="12">
        <f>sales-Discount_Values</f>
        <v>750.9072000000001</v>
      </c>
      <c r="R12392" s="12">
        <f>DATEDIF(order_date,delivery_date,"D")</f>
        <v>4</v>
      </c>
      <c r="S12392" s="12"/>
    </row>
    <row r="12393" spans="1:19" ht="14.25" customHeight="1" x14ac:dyDescent="0.35">
      <c r="A12393" s="2" t="s">
        <v>10844</v>
      </c>
      <c r="B12393" s="2">
        <v>110811</v>
      </c>
      <c r="C12393" s="2" t="s">
        <v>13</v>
      </c>
      <c r="D12393" s="2" t="s">
        <v>36</v>
      </c>
      <c r="E12393" s="2">
        <v>3733.82</v>
      </c>
      <c r="F12393" s="2">
        <v>0.47</v>
      </c>
      <c r="G12393" s="2">
        <v>5</v>
      </c>
      <c r="H12393" s="3">
        <v>45025</v>
      </c>
      <c r="I12393" s="3">
        <v>45026</v>
      </c>
      <c r="J12393" s="2" t="s">
        <v>21</v>
      </c>
      <c r="K12393" s="2" t="s">
        <v>22</v>
      </c>
      <c r="L12393" s="2">
        <v>939.87</v>
      </c>
      <c r="M12393" s="2" t="s">
        <v>23</v>
      </c>
      <c r="N12393" s="11">
        <f>L12393/E12393*100</f>
        <v>25.171807960747973</v>
      </c>
      <c r="O12393" s="12" t="str">
        <f>IF(N12393&lt;10,"Low",IF(N12393&lt;20,"Med","High"))</f>
        <v>High</v>
      </c>
      <c r="P12393" s="12">
        <f>sales*discount</f>
        <v>1754.8953999999999</v>
      </c>
      <c r="Q12393" s="12">
        <f>sales-Discount_Values</f>
        <v>1978.9246000000003</v>
      </c>
      <c r="R12393" s="12">
        <f>DATEDIF(order_date,delivery_date,"D")</f>
        <v>1</v>
      </c>
      <c r="S12393" s="12"/>
    </row>
    <row r="12394" spans="1:19" ht="14.25" customHeight="1" x14ac:dyDescent="0.35">
      <c r="A12394" s="2" t="s">
        <v>4115</v>
      </c>
      <c r="B12394" s="2">
        <v>104082</v>
      </c>
      <c r="C12394" s="2" t="s">
        <v>13</v>
      </c>
      <c r="D12394" s="2" t="s">
        <v>33</v>
      </c>
      <c r="E12394" s="2">
        <v>1818.12</v>
      </c>
      <c r="F12394" s="2">
        <v>7.0000000000000007E-2</v>
      </c>
      <c r="G12394" s="2">
        <v>5</v>
      </c>
      <c r="H12394" s="3">
        <v>45294</v>
      </c>
      <c r="I12394" s="3">
        <v>45299</v>
      </c>
      <c r="J12394" s="2" t="s">
        <v>31</v>
      </c>
      <c r="K12394" s="2" t="s">
        <v>22</v>
      </c>
      <c r="L12394" s="2">
        <v>457.7</v>
      </c>
      <c r="M12394" s="2" t="s">
        <v>23</v>
      </c>
      <c r="N12394" s="11">
        <f>L12394/E12394*100</f>
        <v>25.174355928101555</v>
      </c>
      <c r="O12394" s="12" t="str">
        <f>IF(N12394&lt;10,"Low",IF(N12394&lt;20,"Med","High"))</f>
        <v>High</v>
      </c>
      <c r="P12394" s="12">
        <f>sales*discount</f>
        <v>127.2684</v>
      </c>
      <c r="Q12394" s="12">
        <f>sales-Discount_Values</f>
        <v>1690.8516</v>
      </c>
      <c r="R12394" s="12">
        <f>DATEDIF(order_date,delivery_date,"D")</f>
        <v>5</v>
      </c>
      <c r="S12394" s="12"/>
    </row>
    <row r="12395" spans="1:19" ht="14.25" customHeight="1" x14ac:dyDescent="0.35">
      <c r="A12395" s="2" t="s">
        <v>14818</v>
      </c>
      <c r="B12395" s="2">
        <v>114785</v>
      </c>
      <c r="C12395" s="2" t="s">
        <v>41</v>
      </c>
      <c r="D12395" s="2" t="s">
        <v>36</v>
      </c>
      <c r="E12395" s="2">
        <v>2897.65</v>
      </c>
      <c r="F12395" s="2">
        <v>0.21</v>
      </c>
      <c r="G12395" s="2">
        <v>1</v>
      </c>
      <c r="H12395" s="3">
        <v>45264</v>
      </c>
      <c r="I12395" s="3">
        <v>45269</v>
      </c>
      <c r="J12395" s="2" t="s">
        <v>21</v>
      </c>
      <c r="K12395" s="2" t="s">
        <v>22</v>
      </c>
      <c r="L12395" s="2">
        <v>729.51</v>
      </c>
      <c r="M12395" s="2" t="s">
        <v>28</v>
      </c>
      <c r="N12395" s="11">
        <f>L12395/E12395*100</f>
        <v>25.175918416647974</v>
      </c>
      <c r="O12395" s="12" t="str">
        <f>IF(N12395&lt;10,"Low",IF(N12395&lt;20,"Med","High"))</f>
        <v>High</v>
      </c>
      <c r="P12395" s="12">
        <f>sales*discount</f>
        <v>608.50649999999996</v>
      </c>
      <c r="Q12395" s="12">
        <f>sales-Discount_Values</f>
        <v>2289.1435000000001</v>
      </c>
      <c r="R12395" s="12">
        <f>DATEDIF(order_date,delivery_date,"D")</f>
        <v>5</v>
      </c>
      <c r="S12395" s="12"/>
    </row>
    <row r="12396" spans="1:19" ht="14.25" customHeight="1" x14ac:dyDescent="0.35">
      <c r="A12396" s="2" t="s">
        <v>3841</v>
      </c>
      <c r="B12396" s="2">
        <v>103808</v>
      </c>
      <c r="C12396" s="2" t="s">
        <v>25</v>
      </c>
      <c r="D12396" s="2" t="s">
        <v>36</v>
      </c>
      <c r="E12396" s="2">
        <v>4861.8100000000004</v>
      </c>
      <c r="F12396" s="2">
        <v>0.32</v>
      </c>
      <c r="G12396" s="2">
        <v>6</v>
      </c>
      <c r="H12396" s="3">
        <v>45059</v>
      </c>
      <c r="I12396" s="3">
        <v>45063</v>
      </c>
      <c r="J12396" s="2" t="s">
        <v>31</v>
      </c>
      <c r="K12396" s="2" t="s">
        <v>16</v>
      </c>
      <c r="L12396" s="2">
        <v>1224.1500000000001</v>
      </c>
      <c r="M12396" s="2" t="s">
        <v>48</v>
      </c>
      <c r="N12396" s="11">
        <f>L12396/E12396*100</f>
        <v>25.178894280113784</v>
      </c>
      <c r="O12396" s="12" t="str">
        <f>IF(N12396&lt;10,"Low",IF(N12396&lt;20,"Med","High"))</f>
        <v>High</v>
      </c>
      <c r="P12396" s="12">
        <f>sales*discount</f>
        <v>1555.7792000000002</v>
      </c>
      <c r="Q12396" s="12">
        <f>sales-Discount_Values</f>
        <v>3306.0308000000005</v>
      </c>
      <c r="R12396" s="12">
        <f>DATEDIF(order_date,delivery_date,"D")</f>
        <v>4</v>
      </c>
      <c r="S12396" s="12"/>
    </row>
    <row r="12397" spans="1:19" ht="14.25" customHeight="1" x14ac:dyDescent="0.35">
      <c r="A12397" s="2" t="s">
        <v>2105</v>
      </c>
      <c r="B12397" s="2">
        <v>102072</v>
      </c>
      <c r="C12397" s="2" t="s">
        <v>19</v>
      </c>
      <c r="D12397" s="2" t="s">
        <v>36</v>
      </c>
      <c r="E12397" s="2">
        <v>4302.47</v>
      </c>
      <c r="F12397" s="2">
        <v>0.42</v>
      </c>
      <c r="G12397" s="2">
        <v>9</v>
      </c>
      <c r="H12397" s="3">
        <v>45091</v>
      </c>
      <c r="I12397" s="3">
        <v>45097</v>
      </c>
      <c r="J12397" s="2" t="s">
        <v>21</v>
      </c>
      <c r="K12397" s="2" t="s">
        <v>16</v>
      </c>
      <c r="L12397" s="2">
        <v>1083.3499999999999</v>
      </c>
      <c r="M12397" s="2" t="s">
        <v>39</v>
      </c>
      <c r="N12397" s="11">
        <f>L12397/E12397*100</f>
        <v>25.179722345536398</v>
      </c>
      <c r="O12397" s="12" t="str">
        <f>IF(N12397&lt;10,"Low",IF(N12397&lt;20,"Med","High"))</f>
        <v>High</v>
      </c>
      <c r="P12397" s="12">
        <f>sales*discount</f>
        <v>1807.0373999999999</v>
      </c>
      <c r="Q12397" s="12">
        <f>sales-Discount_Values</f>
        <v>2495.4326000000001</v>
      </c>
      <c r="R12397" s="12">
        <f>DATEDIF(order_date,delivery_date,"D")</f>
        <v>6</v>
      </c>
      <c r="S12397" s="12"/>
    </row>
    <row r="12398" spans="1:19" ht="14.25" customHeight="1" x14ac:dyDescent="0.35">
      <c r="A12398" s="2" t="s">
        <v>11398</v>
      </c>
      <c r="B12398" s="2">
        <v>111365</v>
      </c>
      <c r="C12398" s="2" t="s">
        <v>25</v>
      </c>
      <c r="D12398" s="2" t="s">
        <v>26</v>
      </c>
      <c r="E12398" s="2">
        <v>4788.68</v>
      </c>
      <c r="F12398" s="2">
        <v>0.28999999999999998</v>
      </c>
      <c r="G12398" s="2">
        <v>3</v>
      </c>
      <c r="H12398" s="3">
        <v>45034</v>
      </c>
      <c r="I12398" s="3">
        <v>45040</v>
      </c>
      <c r="J12398" s="2" t="s">
        <v>31</v>
      </c>
      <c r="K12398" s="2" t="s">
        <v>22</v>
      </c>
      <c r="L12398" s="2">
        <v>1205.82</v>
      </c>
      <c r="M12398" s="2" t="s">
        <v>17</v>
      </c>
      <c r="N12398" s="11">
        <f>L12398/E12398*100</f>
        <v>25.180634329293245</v>
      </c>
      <c r="O12398" s="12" t="str">
        <f>IF(N12398&lt;10,"Low",IF(N12398&lt;20,"Med","High"))</f>
        <v>High</v>
      </c>
      <c r="P12398" s="12">
        <f>sales*discount</f>
        <v>1388.7172</v>
      </c>
      <c r="Q12398" s="12">
        <f>sales-Discount_Values</f>
        <v>3399.9628000000002</v>
      </c>
      <c r="R12398" s="12">
        <f>DATEDIF(order_date,delivery_date,"D")</f>
        <v>6</v>
      </c>
      <c r="S12398" s="12"/>
    </row>
    <row r="12399" spans="1:19" ht="14.25" customHeight="1" x14ac:dyDescent="0.35">
      <c r="A12399" s="2" t="s">
        <v>9737</v>
      </c>
      <c r="B12399" s="2">
        <v>109704</v>
      </c>
      <c r="C12399" s="2" t="s">
        <v>41</v>
      </c>
      <c r="D12399" s="2" t="s">
        <v>36</v>
      </c>
      <c r="E12399" s="2">
        <v>1127.03</v>
      </c>
      <c r="F12399" s="2">
        <v>7.0000000000000007E-2</v>
      </c>
      <c r="G12399" s="2">
        <v>1</v>
      </c>
      <c r="H12399" s="3">
        <v>45640</v>
      </c>
      <c r="I12399" s="3">
        <v>45643</v>
      </c>
      <c r="J12399" s="2" t="s">
        <v>15</v>
      </c>
      <c r="K12399" s="2" t="s">
        <v>16</v>
      </c>
      <c r="L12399" s="2">
        <v>283.81</v>
      </c>
      <c r="M12399" s="2" t="s">
        <v>28</v>
      </c>
      <c r="N12399" s="11">
        <f>L12399/E12399*100</f>
        <v>25.182115826552977</v>
      </c>
      <c r="O12399" s="12" t="str">
        <f>IF(N12399&lt;10,"Low",IF(N12399&lt;20,"Med","High"))</f>
        <v>High</v>
      </c>
      <c r="P12399" s="12">
        <f>sales*discount</f>
        <v>78.892099999999999</v>
      </c>
      <c r="Q12399" s="12">
        <f>sales-Discount_Values</f>
        <v>1048.1378999999999</v>
      </c>
      <c r="R12399" s="12">
        <f>DATEDIF(order_date,delivery_date,"D")</f>
        <v>3</v>
      </c>
      <c r="S12399" s="12"/>
    </row>
    <row r="12400" spans="1:19" ht="14.25" customHeight="1" x14ac:dyDescent="0.35">
      <c r="A12400" s="2" t="s">
        <v>10704</v>
      </c>
      <c r="B12400" s="2">
        <v>110671</v>
      </c>
      <c r="C12400" s="2" t="s">
        <v>41</v>
      </c>
      <c r="D12400" s="2" t="s">
        <v>26</v>
      </c>
      <c r="E12400" s="2">
        <v>4892.91</v>
      </c>
      <c r="F12400" s="2">
        <v>0.43</v>
      </c>
      <c r="G12400" s="2">
        <v>3</v>
      </c>
      <c r="H12400" s="3">
        <v>45138</v>
      </c>
      <c r="I12400" s="3">
        <v>45140</v>
      </c>
      <c r="J12400" s="2" t="s">
        <v>15</v>
      </c>
      <c r="K12400" s="2" t="s">
        <v>27</v>
      </c>
      <c r="L12400" s="2">
        <v>1232.33</v>
      </c>
      <c r="M12400" s="2" t="s">
        <v>23</v>
      </c>
      <c r="N12400" s="11">
        <f>L12400/E12400*100</f>
        <v>25.186034486634739</v>
      </c>
      <c r="O12400" s="12" t="str">
        <f>IF(N12400&lt;10,"Low",IF(N12400&lt;20,"Med","High"))</f>
        <v>High</v>
      </c>
      <c r="P12400" s="12">
        <f>sales*discount</f>
        <v>2103.9512999999997</v>
      </c>
      <c r="Q12400" s="12">
        <f>sales-Discount_Values</f>
        <v>2788.9587000000001</v>
      </c>
      <c r="R12400" s="12">
        <f>DATEDIF(order_date,delivery_date,"D")</f>
        <v>2</v>
      </c>
      <c r="S12400" s="12"/>
    </row>
    <row r="12401" spans="1:19" ht="14.25" customHeight="1" x14ac:dyDescent="0.35">
      <c r="A12401" s="2" t="s">
        <v>2194</v>
      </c>
      <c r="B12401" s="2">
        <v>102161</v>
      </c>
      <c r="C12401" s="2" t="s">
        <v>25</v>
      </c>
      <c r="D12401" s="2" t="s">
        <v>33</v>
      </c>
      <c r="E12401" s="2">
        <v>1226.79</v>
      </c>
      <c r="F12401" s="2">
        <v>0.05</v>
      </c>
      <c r="G12401" s="2">
        <v>8</v>
      </c>
      <c r="H12401" s="3">
        <v>45168</v>
      </c>
      <c r="I12401" s="3">
        <v>45174</v>
      </c>
      <c r="J12401" s="2" t="s">
        <v>15</v>
      </c>
      <c r="K12401" s="2" t="s">
        <v>27</v>
      </c>
      <c r="L12401" s="2">
        <v>309</v>
      </c>
      <c r="M12401" s="2" t="s">
        <v>28</v>
      </c>
      <c r="N12401" s="11">
        <f>L12401/E12401*100</f>
        <v>25.187684933851763</v>
      </c>
      <c r="O12401" s="12" t="str">
        <f>IF(N12401&lt;10,"Low",IF(N12401&lt;20,"Med","High"))</f>
        <v>High</v>
      </c>
      <c r="P12401" s="12">
        <f>sales*discount</f>
        <v>61.339500000000001</v>
      </c>
      <c r="Q12401" s="12">
        <f>sales-Discount_Values</f>
        <v>1165.4504999999999</v>
      </c>
      <c r="R12401" s="12">
        <f>DATEDIF(order_date,delivery_date,"D")</f>
        <v>6</v>
      </c>
      <c r="S12401" s="12"/>
    </row>
    <row r="12402" spans="1:19" ht="14.25" customHeight="1" x14ac:dyDescent="0.35">
      <c r="A12402" s="2" t="s">
        <v>12886</v>
      </c>
      <c r="B12402" s="2">
        <v>112853</v>
      </c>
      <c r="C12402" s="2" t="s">
        <v>19</v>
      </c>
      <c r="D12402" s="2" t="s">
        <v>20</v>
      </c>
      <c r="E12402" s="2">
        <v>605.32000000000005</v>
      </c>
      <c r="F12402" s="2">
        <v>0.05</v>
      </c>
      <c r="G12402" s="2">
        <v>9</v>
      </c>
      <c r="H12402" s="3">
        <v>45028</v>
      </c>
      <c r="I12402" s="3">
        <v>45034</v>
      </c>
      <c r="J12402" s="2" t="s">
        <v>21</v>
      </c>
      <c r="K12402" s="2" t="s">
        <v>27</v>
      </c>
      <c r="L12402" s="2">
        <v>152.47</v>
      </c>
      <c r="M12402" s="2" t="s">
        <v>48</v>
      </c>
      <c r="N12402" s="11">
        <f>L12402/E12402*100</f>
        <v>25.188330139430381</v>
      </c>
      <c r="O12402" s="12" t="str">
        <f>IF(N12402&lt;10,"Low",IF(N12402&lt;20,"Med","High"))</f>
        <v>High</v>
      </c>
      <c r="P12402" s="12">
        <f>sales*discount</f>
        <v>30.266000000000005</v>
      </c>
      <c r="Q12402" s="12">
        <f>sales-Discount_Values</f>
        <v>575.05400000000009</v>
      </c>
      <c r="R12402" s="12">
        <f>DATEDIF(order_date,delivery_date,"D")</f>
        <v>6</v>
      </c>
      <c r="S12402" s="12"/>
    </row>
    <row r="12403" spans="1:19" ht="14.25" customHeight="1" x14ac:dyDescent="0.35">
      <c r="A12403" s="2" t="s">
        <v>5947</v>
      </c>
      <c r="B12403" s="2">
        <v>105914</v>
      </c>
      <c r="C12403" s="2" t="s">
        <v>41</v>
      </c>
      <c r="D12403" s="2" t="s">
        <v>33</v>
      </c>
      <c r="E12403" s="2">
        <v>2383.21</v>
      </c>
      <c r="F12403" s="2">
        <v>0.09</v>
      </c>
      <c r="G12403" s="2">
        <v>4</v>
      </c>
      <c r="H12403" s="3">
        <v>45444</v>
      </c>
      <c r="I12403" s="3">
        <v>45449</v>
      </c>
      <c r="J12403" s="2" t="s">
        <v>21</v>
      </c>
      <c r="K12403" s="2" t="s">
        <v>16</v>
      </c>
      <c r="L12403" s="2">
        <v>600.29999999999995</v>
      </c>
      <c r="M12403" s="2" t="s">
        <v>23</v>
      </c>
      <c r="N12403" s="11">
        <f>L12403/E12403*100</f>
        <v>25.188716059432441</v>
      </c>
      <c r="O12403" s="12" t="str">
        <f>IF(N12403&lt;10,"Low",IF(N12403&lt;20,"Med","High"))</f>
        <v>High</v>
      </c>
      <c r="P12403" s="12">
        <f>sales*discount</f>
        <v>214.4889</v>
      </c>
      <c r="Q12403" s="12">
        <f>sales-Discount_Values</f>
        <v>2168.7211000000002</v>
      </c>
      <c r="R12403" s="12">
        <f>DATEDIF(order_date,delivery_date,"D")</f>
        <v>5</v>
      </c>
      <c r="S12403" s="12"/>
    </row>
    <row r="12404" spans="1:19" ht="14.25" customHeight="1" x14ac:dyDescent="0.35">
      <c r="A12404" s="2" t="s">
        <v>13797</v>
      </c>
      <c r="B12404" s="2">
        <v>113764</v>
      </c>
      <c r="C12404" s="2" t="s">
        <v>13</v>
      </c>
      <c r="D12404" s="2" t="s">
        <v>33</v>
      </c>
      <c r="E12404" s="2">
        <v>2941.07</v>
      </c>
      <c r="F12404" s="2">
        <v>0.46</v>
      </c>
      <c r="G12404" s="2">
        <v>7</v>
      </c>
      <c r="H12404" s="3">
        <v>45047</v>
      </c>
      <c r="I12404" s="3">
        <v>45048</v>
      </c>
      <c r="J12404" s="2" t="s">
        <v>31</v>
      </c>
      <c r="K12404" s="2" t="s">
        <v>22</v>
      </c>
      <c r="L12404" s="2">
        <v>740.84</v>
      </c>
      <c r="M12404" s="2" t="s">
        <v>23</v>
      </c>
      <c r="N12404" s="11">
        <f>L12404/E12404*100</f>
        <v>25.189471858881291</v>
      </c>
      <c r="O12404" s="12" t="str">
        <f>IF(N12404&lt;10,"Low",IF(N12404&lt;20,"Med","High"))</f>
        <v>High</v>
      </c>
      <c r="P12404" s="12">
        <f>sales*discount</f>
        <v>1352.8922000000002</v>
      </c>
      <c r="Q12404" s="12">
        <f>sales-Discount_Values</f>
        <v>1588.1777999999999</v>
      </c>
      <c r="R12404" s="12">
        <f>DATEDIF(order_date,delivery_date,"D")</f>
        <v>1</v>
      </c>
      <c r="S12404" s="12"/>
    </row>
    <row r="12405" spans="1:19" ht="14.25" customHeight="1" x14ac:dyDescent="0.35">
      <c r="A12405" s="2" t="s">
        <v>1683</v>
      </c>
      <c r="B12405" s="2">
        <v>101650</v>
      </c>
      <c r="C12405" s="2" t="s">
        <v>13</v>
      </c>
      <c r="D12405" s="2" t="s">
        <v>33</v>
      </c>
      <c r="E12405" s="2">
        <v>1514.04</v>
      </c>
      <c r="F12405" s="2">
        <v>0.47</v>
      </c>
      <c r="G12405" s="2">
        <v>9</v>
      </c>
      <c r="H12405" s="3">
        <v>45416</v>
      </c>
      <c r="I12405" s="3">
        <v>45422</v>
      </c>
      <c r="J12405" s="2" t="s">
        <v>21</v>
      </c>
      <c r="K12405" s="2" t="s">
        <v>27</v>
      </c>
      <c r="L12405" s="2">
        <v>381.42</v>
      </c>
      <c r="M12405" s="2" t="s">
        <v>17</v>
      </c>
      <c r="N12405" s="11">
        <f>L12405/E12405*100</f>
        <v>25.192200998652613</v>
      </c>
      <c r="O12405" s="12" t="str">
        <f>IF(N12405&lt;10,"Low",IF(N12405&lt;20,"Med","High"))</f>
        <v>High</v>
      </c>
      <c r="P12405" s="12">
        <f>sales*discount</f>
        <v>711.59879999999998</v>
      </c>
      <c r="Q12405" s="12">
        <f>sales-Discount_Values</f>
        <v>802.44119999999998</v>
      </c>
      <c r="R12405" s="12">
        <f>DATEDIF(order_date,delivery_date,"D")</f>
        <v>6</v>
      </c>
      <c r="S12405" s="12"/>
    </row>
    <row r="12406" spans="1:19" ht="14.25" customHeight="1" x14ac:dyDescent="0.35">
      <c r="A12406" s="2" t="s">
        <v>12721</v>
      </c>
      <c r="B12406" s="2">
        <v>112688</v>
      </c>
      <c r="C12406" s="2" t="s">
        <v>19</v>
      </c>
      <c r="D12406" s="2" t="s">
        <v>26</v>
      </c>
      <c r="E12406" s="2">
        <v>234.04</v>
      </c>
      <c r="F12406" s="2">
        <v>0.05</v>
      </c>
      <c r="G12406" s="2">
        <v>2</v>
      </c>
      <c r="H12406" s="3">
        <v>45509</v>
      </c>
      <c r="I12406" s="3">
        <v>45513</v>
      </c>
      <c r="J12406" s="2" t="s">
        <v>31</v>
      </c>
      <c r="K12406" s="2" t="s">
        <v>27</v>
      </c>
      <c r="L12406" s="2">
        <v>58.96</v>
      </c>
      <c r="M12406" s="2" t="s">
        <v>48</v>
      </c>
      <c r="N12406" s="11">
        <f>L12406/E12406*100</f>
        <v>25.192274824816273</v>
      </c>
      <c r="O12406" s="12" t="str">
        <f>IF(N12406&lt;10,"Low",IF(N12406&lt;20,"Med","High"))</f>
        <v>High</v>
      </c>
      <c r="P12406" s="12">
        <f>sales*discount</f>
        <v>11.702</v>
      </c>
      <c r="Q12406" s="12">
        <f>sales-Discount_Values</f>
        <v>222.33799999999999</v>
      </c>
      <c r="R12406" s="12">
        <f>DATEDIF(order_date,delivery_date,"D")</f>
        <v>4</v>
      </c>
      <c r="S12406" s="12"/>
    </row>
    <row r="12407" spans="1:19" ht="14.25" customHeight="1" x14ac:dyDescent="0.35">
      <c r="A12407" s="2" t="s">
        <v>3204</v>
      </c>
      <c r="B12407" s="2">
        <v>103171</v>
      </c>
      <c r="C12407" s="2" t="s">
        <v>13</v>
      </c>
      <c r="D12407" s="2" t="s">
        <v>33</v>
      </c>
      <c r="E12407" s="2">
        <v>109.39</v>
      </c>
      <c r="F12407" s="2">
        <v>0.43</v>
      </c>
      <c r="G12407" s="2">
        <v>9</v>
      </c>
      <c r="H12407" s="3">
        <v>45240</v>
      </c>
      <c r="I12407" s="3">
        <v>45246</v>
      </c>
      <c r="J12407" s="2" t="s">
        <v>31</v>
      </c>
      <c r="K12407" s="2" t="s">
        <v>27</v>
      </c>
      <c r="L12407" s="2">
        <v>27.56</v>
      </c>
      <c r="M12407" s="2" t="s">
        <v>39</v>
      </c>
      <c r="N12407" s="11">
        <f>L12407/E12407*100</f>
        <v>25.194259073041408</v>
      </c>
      <c r="O12407" s="12" t="str">
        <f>IF(N12407&lt;10,"Low",IF(N12407&lt;20,"Med","High"))</f>
        <v>High</v>
      </c>
      <c r="P12407" s="12">
        <f>sales*discount</f>
        <v>47.037700000000001</v>
      </c>
      <c r="Q12407" s="12">
        <f>sales-Discount_Values</f>
        <v>62.3523</v>
      </c>
      <c r="R12407" s="12">
        <f>DATEDIF(order_date,delivery_date,"D")</f>
        <v>6</v>
      </c>
      <c r="S12407" s="12"/>
    </row>
    <row r="12408" spans="1:19" ht="14.25" customHeight="1" x14ac:dyDescent="0.35">
      <c r="A12408" s="2" t="s">
        <v>7001</v>
      </c>
      <c r="B12408" s="2">
        <v>106968</v>
      </c>
      <c r="C12408" s="2" t="s">
        <v>41</v>
      </c>
      <c r="D12408" s="2" t="s">
        <v>36</v>
      </c>
      <c r="E12408" s="2">
        <v>3952.55</v>
      </c>
      <c r="F12408" s="2">
        <v>0.22</v>
      </c>
      <c r="G12408" s="2">
        <v>1</v>
      </c>
      <c r="H12408" s="3">
        <v>45622</v>
      </c>
      <c r="I12408" s="3">
        <v>45624</v>
      </c>
      <c r="J12408" s="2" t="s">
        <v>15</v>
      </c>
      <c r="K12408" s="2" t="s">
        <v>27</v>
      </c>
      <c r="L12408" s="2">
        <v>995.83</v>
      </c>
      <c r="M12408" s="2" t="s">
        <v>34</v>
      </c>
      <c r="N12408" s="11">
        <f>L12408/E12408*100</f>
        <v>25.194621193912791</v>
      </c>
      <c r="O12408" s="12" t="str">
        <f>IF(N12408&lt;10,"Low",IF(N12408&lt;20,"Med","High"))</f>
        <v>High</v>
      </c>
      <c r="P12408" s="12">
        <f>sales*discount</f>
        <v>869.56100000000004</v>
      </c>
      <c r="Q12408" s="12">
        <f>sales-Discount_Values</f>
        <v>3082.989</v>
      </c>
      <c r="R12408" s="12">
        <f>DATEDIF(order_date,delivery_date,"D")</f>
        <v>2</v>
      </c>
      <c r="S12408" s="12"/>
    </row>
    <row r="12409" spans="1:19" ht="14.25" customHeight="1" x14ac:dyDescent="0.35">
      <c r="A12409" s="2" t="s">
        <v>7792</v>
      </c>
      <c r="B12409" s="2">
        <v>107759</v>
      </c>
      <c r="C12409" s="2" t="s">
        <v>19</v>
      </c>
      <c r="D12409" s="2" t="s">
        <v>14</v>
      </c>
      <c r="E12409" s="2">
        <v>2431.42</v>
      </c>
      <c r="F12409" s="2">
        <v>0.23</v>
      </c>
      <c r="G12409" s="2">
        <v>1</v>
      </c>
      <c r="H12409" s="3">
        <v>45027</v>
      </c>
      <c r="I12409" s="3">
        <v>45033</v>
      </c>
      <c r="J12409" s="2" t="s">
        <v>21</v>
      </c>
      <c r="K12409" s="2" t="s">
        <v>27</v>
      </c>
      <c r="L12409" s="2">
        <v>612.6</v>
      </c>
      <c r="M12409" s="2" t="s">
        <v>28</v>
      </c>
      <c r="N12409" s="11">
        <f>L12409/E12409*100</f>
        <v>25.195153449424616</v>
      </c>
      <c r="O12409" s="12" t="str">
        <f>IF(N12409&lt;10,"Low",IF(N12409&lt;20,"Med","High"))</f>
        <v>High</v>
      </c>
      <c r="P12409" s="12">
        <f>sales*discount</f>
        <v>559.22660000000008</v>
      </c>
      <c r="Q12409" s="12">
        <f>sales-Discount_Values</f>
        <v>1872.1934000000001</v>
      </c>
      <c r="R12409" s="12">
        <f>DATEDIF(order_date,delivery_date,"D")</f>
        <v>6</v>
      </c>
      <c r="S12409" s="12"/>
    </row>
    <row r="12410" spans="1:19" ht="14.25" customHeight="1" x14ac:dyDescent="0.35">
      <c r="A12410" s="2" t="s">
        <v>3270</v>
      </c>
      <c r="B12410" s="2">
        <v>103237</v>
      </c>
      <c r="C12410" s="2" t="s">
        <v>13</v>
      </c>
      <c r="D12410" s="2" t="s">
        <v>26</v>
      </c>
      <c r="E12410" s="2">
        <v>3051.16</v>
      </c>
      <c r="F12410" s="2">
        <v>0.22</v>
      </c>
      <c r="G12410" s="2">
        <v>9</v>
      </c>
      <c r="H12410" s="3">
        <v>45320</v>
      </c>
      <c r="I12410" s="3">
        <v>45323</v>
      </c>
      <c r="J12410" s="2" t="s">
        <v>21</v>
      </c>
      <c r="K12410" s="2" t="s">
        <v>16</v>
      </c>
      <c r="L12410" s="2">
        <v>768.81</v>
      </c>
      <c r="M12410" s="2" t="s">
        <v>28</v>
      </c>
      <c r="N12410" s="11">
        <f>L12410/E12410*100</f>
        <v>25.197302009727444</v>
      </c>
      <c r="O12410" s="12" t="str">
        <f>IF(N12410&lt;10,"Low",IF(N12410&lt;20,"Med","High"))</f>
        <v>High</v>
      </c>
      <c r="P12410" s="12">
        <f>sales*discount</f>
        <v>671.25519999999995</v>
      </c>
      <c r="Q12410" s="12">
        <f>sales-Discount_Values</f>
        <v>2379.9047999999998</v>
      </c>
      <c r="R12410" s="12">
        <f>DATEDIF(order_date,delivery_date,"D")</f>
        <v>3</v>
      </c>
      <c r="S12410" s="12"/>
    </row>
    <row r="12411" spans="1:19" ht="14.25" customHeight="1" x14ac:dyDescent="0.35">
      <c r="A12411" s="2" t="s">
        <v>6714</v>
      </c>
      <c r="B12411" s="2">
        <v>106681</v>
      </c>
      <c r="C12411" s="2" t="s">
        <v>41</v>
      </c>
      <c r="D12411" s="2" t="s">
        <v>36</v>
      </c>
      <c r="E12411" s="2">
        <v>3124.35</v>
      </c>
      <c r="F12411" s="2">
        <v>7.0000000000000007E-2</v>
      </c>
      <c r="G12411" s="2">
        <v>4</v>
      </c>
      <c r="H12411" s="3">
        <v>45376</v>
      </c>
      <c r="I12411" s="3">
        <v>45383</v>
      </c>
      <c r="J12411" s="2" t="s">
        <v>31</v>
      </c>
      <c r="K12411" s="2" t="s">
        <v>22</v>
      </c>
      <c r="L12411" s="2">
        <v>787.27</v>
      </c>
      <c r="M12411" s="2" t="s">
        <v>28</v>
      </c>
      <c r="N12411" s="11">
        <f>L12411/E12411*100</f>
        <v>25.197881159281131</v>
      </c>
      <c r="O12411" s="12" t="str">
        <f>IF(N12411&lt;10,"Low",IF(N12411&lt;20,"Med","High"))</f>
        <v>High</v>
      </c>
      <c r="P12411" s="12">
        <f>sales*discount</f>
        <v>218.70450000000002</v>
      </c>
      <c r="Q12411" s="12">
        <f>sales-Discount_Values</f>
        <v>2905.6455000000001</v>
      </c>
      <c r="R12411" s="12">
        <f>DATEDIF(order_date,delivery_date,"D")</f>
        <v>7</v>
      </c>
      <c r="S12411" s="12"/>
    </row>
    <row r="12412" spans="1:19" ht="14.25" customHeight="1" x14ac:dyDescent="0.35">
      <c r="A12412" s="2" t="s">
        <v>741</v>
      </c>
      <c r="B12412" s="2">
        <v>100708</v>
      </c>
      <c r="C12412" s="2" t="s">
        <v>19</v>
      </c>
      <c r="D12412" s="2" t="s">
        <v>14</v>
      </c>
      <c r="E12412" s="2">
        <v>3582.91</v>
      </c>
      <c r="F12412" s="2">
        <v>0.42</v>
      </c>
      <c r="G12412" s="2">
        <v>1</v>
      </c>
      <c r="H12412" s="3">
        <v>45536</v>
      </c>
      <c r="I12412" s="3">
        <v>45541</v>
      </c>
      <c r="J12412" s="2" t="s">
        <v>21</v>
      </c>
      <c r="K12412" s="2" t="s">
        <v>22</v>
      </c>
      <c r="L12412" s="2">
        <v>902.82</v>
      </c>
      <c r="M12412" s="2" t="s">
        <v>28</v>
      </c>
      <c r="N12412" s="11">
        <f>L12412/E12412*100</f>
        <v>25.197953618706588</v>
      </c>
      <c r="O12412" s="12" t="str">
        <f>IF(N12412&lt;10,"Low",IF(N12412&lt;20,"Med","High"))</f>
        <v>High</v>
      </c>
      <c r="P12412" s="12">
        <f>sales*discount</f>
        <v>1504.8221999999998</v>
      </c>
      <c r="Q12412" s="12">
        <f>sales-Discount_Values</f>
        <v>2078.0878000000002</v>
      </c>
      <c r="R12412" s="12">
        <f>DATEDIF(order_date,delivery_date,"D")</f>
        <v>5</v>
      </c>
      <c r="S12412" s="12"/>
    </row>
    <row r="12413" spans="1:19" ht="14.25" customHeight="1" x14ac:dyDescent="0.35">
      <c r="A12413" s="2" t="s">
        <v>14873</v>
      </c>
      <c r="B12413" s="2">
        <v>114840</v>
      </c>
      <c r="C12413" s="2" t="s">
        <v>19</v>
      </c>
      <c r="D12413" s="2" t="s">
        <v>20</v>
      </c>
      <c r="E12413" s="2">
        <v>4163.04</v>
      </c>
      <c r="F12413" s="2">
        <v>0.13</v>
      </c>
      <c r="G12413" s="2">
        <v>2</v>
      </c>
      <c r="H12413" s="3">
        <v>45065</v>
      </c>
      <c r="I12413" s="3">
        <v>45069</v>
      </c>
      <c r="J12413" s="2" t="s">
        <v>21</v>
      </c>
      <c r="K12413" s="2" t="s">
        <v>22</v>
      </c>
      <c r="L12413" s="2">
        <v>1049.04</v>
      </c>
      <c r="M12413" s="2" t="s">
        <v>23</v>
      </c>
      <c r="N12413" s="11">
        <f>L12413/E12413*100</f>
        <v>25.198893116568659</v>
      </c>
      <c r="O12413" s="12" t="str">
        <f>IF(N12413&lt;10,"Low",IF(N12413&lt;20,"Med","High"))</f>
        <v>High</v>
      </c>
      <c r="P12413" s="12">
        <f>sales*discount</f>
        <v>541.1952</v>
      </c>
      <c r="Q12413" s="12">
        <f>sales-Discount_Values</f>
        <v>3621.8447999999999</v>
      </c>
      <c r="R12413" s="12">
        <f>DATEDIF(order_date,delivery_date,"D")</f>
        <v>4</v>
      </c>
      <c r="S12413" s="12"/>
    </row>
    <row r="12414" spans="1:19" ht="14.25" customHeight="1" x14ac:dyDescent="0.35">
      <c r="A12414" s="2" t="s">
        <v>9550</v>
      </c>
      <c r="B12414" s="2">
        <v>109517</v>
      </c>
      <c r="C12414" s="2" t="s">
        <v>19</v>
      </c>
      <c r="D12414" s="2" t="s">
        <v>33</v>
      </c>
      <c r="E12414" s="2">
        <v>1408.23</v>
      </c>
      <c r="F12414" s="2">
        <v>0.11</v>
      </c>
      <c r="G12414" s="2">
        <v>3</v>
      </c>
      <c r="H12414" s="3">
        <v>45386</v>
      </c>
      <c r="I12414" s="3">
        <v>45387</v>
      </c>
      <c r="J12414" s="2" t="s">
        <v>15</v>
      </c>
      <c r="K12414" s="2" t="s">
        <v>16</v>
      </c>
      <c r="L12414" s="2">
        <v>354.89</v>
      </c>
      <c r="M12414" s="2" t="s">
        <v>28</v>
      </c>
      <c r="N12414" s="11">
        <f>L12414/E12414*100</f>
        <v>25.201139018484199</v>
      </c>
      <c r="O12414" s="12" t="str">
        <f>IF(N12414&lt;10,"Low",IF(N12414&lt;20,"Med","High"))</f>
        <v>High</v>
      </c>
      <c r="P12414" s="12">
        <f>sales*discount</f>
        <v>154.90530000000001</v>
      </c>
      <c r="Q12414" s="12">
        <f>sales-Discount_Values</f>
        <v>1253.3247000000001</v>
      </c>
      <c r="R12414" s="12">
        <f>DATEDIF(order_date,delivery_date,"D")</f>
        <v>1</v>
      </c>
      <c r="S12414" s="12"/>
    </row>
    <row r="12415" spans="1:19" ht="14.25" customHeight="1" x14ac:dyDescent="0.35">
      <c r="A12415" s="2" t="s">
        <v>11332</v>
      </c>
      <c r="B12415" s="2">
        <v>111299</v>
      </c>
      <c r="C12415" s="2" t="s">
        <v>19</v>
      </c>
      <c r="D12415" s="2" t="s">
        <v>20</v>
      </c>
      <c r="E12415" s="2">
        <v>2203.63</v>
      </c>
      <c r="F12415" s="2">
        <v>0.45</v>
      </c>
      <c r="G12415" s="2">
        <v>1</v>
      </c>
      <c r="H12415" s="3">
        <v>44935</v>
      </c>
      <c r="I12415" s="3">
        <v>44941</v>
      </c>
      <c r="J12415" s="2" t="s">
        <v>15</v>
      </c>
      <c r="K12415" s="2" t="s">
        <v>27</v>
      </c>
      <c r="L12415" s="2">
        <v>555.35</v>
      </c>
      <c r="M12415" s="2" t="s">
        <v>17</v>
      </c>
      <c r="N12415" s="11">
        <f>L12415/E12415*100</f>
        <v>25.201599179535584</v>
      </c>
      <c r="O12415" s="12" t="str">
        <f>IF(N12415&lt;10,"Low",IF(N12415&lt;20,"Med","High"))</f>
        <v>High</v>
      </c>
      <c r="P12415" s="12">
        <f>sales*discount</f>
        <v>991.63350000000003</v>
      </c>
      <c r="Q12415" s="12">
        <f>sales-Discount_Values</f>
        <v>1211.9965000000002</v>
      </c>
      <c r="R12415" s="12">
        <f>DATEDIF(order_date,delivery_date,"D")</f>
        <v>6</v>
      </c>
      <c r="S12415" s="12"/>
    </row>
    <row r="12416" spans="1:19" ht="14.25" customHeight="1" x14ac:dyDescent="0.35">
      <c r="A12416" s="2" t="s">
        <v>2631</v>
      </c>
      <c r="B12416" s="2">
        <v>102598</v>
      </c>
      <c r="C12416" s="2" t="s">
        <v>13</v>
      </c>
      <c r="D12416" s="2" t="s">
        <v>14</v>
      </c>
      <c r="E12416" s="2">
        <v>3287.45</v>
      </c>
      <c r="F12416" s="2">
        <v>7.0000000000000007E-2</v>
      </c>
      <c r="G12416" s="2">
        <v>8</v>
      </c>
      <c r="H12416" s="3">
        <v>45043</v>
      </c>
      <c r="I12416" s="3">
        <v>45048</v>
      </c>
      <c r="J12416" s="2" t="s">
        <v>31</v>
      </c>
      <c r="K12416" s="2" t="s">
        <v>16</v>
      </c>
      <c r="L12416" s="2">
        <v>828.53</v>
      </c>
      <c r="M12416" s="2" t="s">
        <v>17</v>
      </c>
      <c r="N12416" s="11">
        <f>L12416/E12416*100</f>
        <v>25.202816772878677</v>
      </c>
      <c r="O12416" s="12" t="str">
        <f>IF(N12416&lt;10,"Low",IF(N12416&lt;20,"Med","High"))</f>
        <v>High</v>
      </c>
      <c r="P12416" s="12">
        <f>sales*discount</f>
        <v>230.1215</v>
      </c>
      <c r="Q12416" s="12">
        <f>sales-Discount_Values</f>
        <v>3057.3284999999996</v>
      </c>
      <c r="R12416" s="12">
        <f>DATEDIF(order_date,delivery_date,"D")</f>
        <v>5</v>
      </c>
      <c r="S12416" s="12"/>
    </row>
    <row r="12417" spans="1:19" ht="14.25" customHeight="1" x14ac:dyDescent="0.35">
      <c r="A12417" s="2" t="s">
        <v>13637</v>
      </c>
      <c r="B12417" s="2">
        <v>113604</v>
      </c>
      <c r="C12417" s="2" t="s">
        <v>41</v>
      </c>
      <c r="D12417" s="2" t="s">
        <v>14</v>
      </c>
      <c r="E12417" s="2">
        <v>3918.18</v>
      </c>
      <c r="F12417" s="2">
        <v>0.21</v>
      </c>
      <c r="G12417" s="2">
        <v>9</v>
      </c>
      <c r="H12417" s="3">
        <v>44941</v>
      </c>
      <c r="I12417" s="3">
        <v>44948</v>
      </c>
      <c r="J12417" s="2" t="s">
        <v>15</v>
      </c>
      <c r="K12417" s="2" t="s">
        <v>27</v>
      </c>
      <c r="L12417" s="2">
        <v>987.5</v>
      </c>
      <c r="M12417" s="2" t="s">
        <v>28</v>
      </c>
      <c r="N12417" s="11">
        <f>L12417/E12417*100</f>
        <v>25.203027936439881</v>
      </c>
      <c r="O12417" s="12" t="str">
        <f>IF(N12417&lt;10,"Low",IF(N12417&lt;20,"Med","High"))</f>
        <v>High</v>
      </c>
      <c r="P12417" s="12">
        <f>sales*discount</f>
        <v>822.81779999999992</v>
      </c>
      <c r="Q12417" s="12">
        <f>sales-Discount_Values</f>
        <v>3095.3622</v>
      </c>
      <c r="R12417" s="12">
        <f>DATEDIF(order_date,delivery_date,"D")</f>
        <v>7</v>
      </c>
      <c r="S12417" s="12"/>
    </row>
    <row r="12418" spans="1:19" ht="14.25" customHeight="1" x14ac:dyDescent="0.35">
      <c r="A12418" s="2" t="s">
        <v>10542</v>
      </c>
      <c r="B12418" s="2">
        <v>110509</v>
      </c>
      <c r="C12418" s="2" t="s">
        <v>41</v>
      </c>
      <c r="D12418" s="2" t="s">
        <v>36</v>
      </c>
      <c r="E12418" s="2">
        <v>3351.37</v>
      </c>
      <c r="F12418" s="2">
        <v>0.01</v>
      </c>
      <c r="G12418" s="2">
        <v>3</v>
      </c>
      <c r="H12418" s="3">
        <v>45502</v>
      </c>
      <c r="I12418" s="3">
        <v>45506</v>
      </c>
      <c r="J12418" s="2" t="s">
        <v>15</v>
      </c>
      <c r="K12418" s="2" t="s">
        <v>27</v>
      </c>
      <c r="L12418" s="2">
        <v>844.65</v>
      </c>
      <c r="M12418" s="2" t="s">
        <v>23</v>
      </c>
      <c r="N12418" s="11">
        <f>L12418/E12418*100</f>
        <v>25.203125885831763</v>
      </c>
      <c r="O12418" s="12" t="str">
        <f>IF(N12418&lt;10,"Low",IF(N12418&lt;20,"Med","High"))</f>
        <v>High</v>
      </c>
      <c r="P12418" s="12">
        <f>sales*discount</f>
        <v>33.5137</v>
      </c>
      <c r="Q12418" s="12">
        <f>sales-Discount_Values</f>
        <v>3317.8562999999999</v>
      </c>
      <c r="R12418" s="12">
        <f>DATEDIF(order_date,delivery_date,"D")</f>
        <v>4</v>
      </c>
      <c r="S12418" s="12"/>
    </row>
    <row r="12419" spans="1:19" ht="14.25" customHeight="1" x14ac:dyDescent="0.35">
      <c r="A12419" s="2" t="s">
        <v>9135</v>
      </c>
      <c r="B12419" s="2">
        <v>109102</v>
      </c>
      <c r="C12419" s="2" t="s">
        <v>19</v>
      </c>
      <c r="D12419" s="2" t="s">
        <v>20</v>
      </c>
      <c r="E12419" s="2">
        <v>2144.48</v>
      </c>
      <c r="F12419" s="2">
        <v>0.3</v>
      </c>
      <c r="G12419" s="2">
        <v>9</v>
      </c>
      <c r="H12419" s="3">
        <v>45323</v>
      </c>
      <c r="I12419" s="3">
        <v>45324</v>
      </c>
      <c r="J12419" s="2" t="s">
        <v>15</v>
      </c>
      <c r="K12419" s="2" t="s">
        <v>27</v>
      </c>
      <c r="L12419" s="2">
        <v>540.48</v>
      </c>
      <c r="M12419" s="2" t="s">
        <v>39</v>
      </c>
      <c r="N12419" s="11">
        <f>L12419/E12419*100</f>
        <v>25.20331269118854</v>
      </c>
      <c r="O12419" s="12" t="str">
        <f>IF(N12419&lt;10,"Low",IF(N12419&lt;20,"Med","High"))</f>
        <v>High</v>
      </c>
      <c r="P12419" s="12">
        <f>sales*discount</f>
        <v>643.34399999999994</v>
      </c>
      <c r="Q12419" s="12">
        <f>sales-Discount_Values</f>
        <v>1501.136</v>
      </c>
      <c r="R12419" s="12">
        <f>DATEDIF(order_date,delivery_date,"D")</f>
        <v>1</v>
      </c>
      <c r="S12419" s="12"/>
    </row>
    <row r="12420" spans="1:19" ht="14.25" customHeight="1" x14ac:dyDescent="0.35">
      <c r="A12420" s="2" t="s">
        <v>4836</v>
      </c>
      <c r="B12420" s="2">
        <v>104803</v>
      </c>
      <c r="C12420" s="2" t="s">
        <v>13</v>
      </c>
      <c r="D12420" s="2" t="s">
        <v>36</v>
      </c>
      <c r="E12420" s="2">
        <v>1878.97</v>
      </c>
      <c r="F12420" s="2">
        <v>0.19</v>
      </c>
      <c r="G12420" s="2">
        <v>8</v>
      </c>
      <c r="H12420" s="3">
        <v>45529</v>
      </c>
      <c r="I12420" s="3">
        <v>45530</v>
      </c>
      <c r="J12420" s="2" t="s">
        <v>31</v>
      </c>
      <c r="K12420" s="2" t="s">
        <v>22</v>
      </c>
      <c r="L12420" s="2">
        <v>473.58</v>
      </c>
      <c r="M12420" s="2" t="s">
        <v>34</v>
      </c>
      <c r="N12420" s="11">
        <f>L12420/E12420*100</f>
        <v>25.204234234713695</v>
      </c>
      <c r="O12420" s="12" t="str">
        <f>IF(N12420&lt;10,"Low",IF(N12420&lt;20,"Med","High"))</f>
        <v>High</v>
      </c>
      <c r="P12420" s="12">
        <f>sales*discount</f>
        <v>357.0043</v>
      </c>
      <c r="Q12420" s="12">
        <f>sales-Discount_Values</f>
        <v>1521.9657</v>
      </c>
      <c r="R12420" s="12">
        <f>DATEDIF(order_date,delivery_date,"D")</f>
        <v>1</v>
      </c>
      <c r="S12420" s="12"/>
    </row>
    <row r="12421" spans="1:19" ht="14.25" customHeight="1" x14ac:dyDescent="0.35">
      <c r="A12421" s="2" t="s">
        <v>3291</v>
      </c>
      <c r="B12421" s="2">
        <v>103258</v>
      </c>
      <c r="C12421" s="2" t="s">
        <v>25</v>
      </c>
      <c r="D12421" s="2" t="s">
        <v>20</v>
      </c>
      <c r="E12421" s="2">
        <v>3971.77</v>
      </c>
      <c r="F12421" s="2">
        <v>0.47</v>
      </c>
      <c r="G12421" s="2">
        <v>1</v>
      </c>
      <c r="H12421" s="3">
        <v>45472</v>
      </c>
      <c r="I12421" s="3">
        <v>45477</v>
      </c>
      <c r="J12421" s="2" t="s">
        <v>15</v>
      </c>
      <c r="K12421" s="2" t="s">
        <v>22</v>
      </c>
      <c r="L12421" s="2">
        <v>1001.16</v>
      </c>
      <c r="M12421" s="2" t="s">
        <v>34</v>
      </c>
      <c r="N12421" s="11">
        <f>L12421/E12421*100</f>
        <v>25.206897680379274</v>
      </c>
      <c r="O12421" s="12" t="str">
        <f>IF(N12421&lt;10,"Low",IF(N12421&lt;20,"Med","High"))</f>
        <v>High</v>
      </c>
      <c r="P12421" s="12">
        <f>sales*discount</f>
        <v>1866.7319</v>
      </c>
      <c r="Q12421" s="12">
        <f>sales-Discount_Values</f>
        <v>2105.0380999999998</v>
      </c>
      <c r="R12421" s="12">
        <f>DATEDIF(order_date,delivery_date,"D")</f>
        <v>5</v>
      </c>
      <c r="S12421" s="12"/>
    </row>
    <row r="12422" spans="1:19" ht="14.25" customHeight="1" x14ac:dyDescent="0.35">
      <c r="A12422" s="2" t="s">
        <v>5467</v>
      </c>
      <c r="B12422" s="2">
        <v>105434</v>
      </c>
      <c r="C12422" s="2" t="s">
        <v>13</v>
      </c>
      <c r="D12422" s="2" t="s">
        <v>14</v>
      </c>
      <c r="E12422" s="2">
        <v>3249.43</v>
      </c>
      <c r="F12422" s="2">
        <v>0.17</v>
      </c>
      <c r="G12422" s="2">
        <v>4</v>
      </c>
      <c r="H12422" s="3">
        <v>45436</v>
      </c>
      <c r="I12422" s="3">
        <v>45441</v>
      </c>
      <c r="J12422" s="2" t="s">
        <v>15</v>
      </c>
      <c r="K12422" s="2" t="s">
        <v>16</v>
      </c>
      <c r="L12422" s="2">
        <v>819.13</v>
      </c>
      <c r="M12422" s="2" t="s">
        <v>17</v>
      </c>
      <c r="N12422" s="11">
        <f>L12422/E12422*100</f>
        <v>25.208421169251221</v>
      </c>
      <c r="O12422" s="12" t="str">
        <f>IF(N12422&lt;10,"Low",IF(N12422&lt;20,"Med","High"))</f>
        <v>High</v>
      </c>
      <c r="P12422" s="12">
        <f>sales*discount</f>
        <v>552.40309999999999</v>
      </c>
      <c r="Q12422" s="12">
        <f>sales-Discount_Values</f>
        <v>2697.0268999999998</v>
      </c>
      <c r="R12422" s="12">
        <f>DATEDIF(order_date,delivery_date,"D")</f>
        <v>5</v>
      </c>
      <c r="S12422" s="12"/>
    </row>
    <row r="12423" spans="1:19" ht="14.25" customHeight="1" x14ac:dyDescent="0.35">
      <c r="A12423" s="2" t="s">
        <v>8537</v>
      </c>
      <c r="B12423" s="2">
        <v>108504</v>
      </c>
      <c r="C12423" s="2" t="s">
        <v>13</v>
      </c>
      <c r="D12423" s="2" t="s">
        <v>36</v>
      </c>
      <c r="E12423" s="2">
        <v>589.63</v>
      </c>
      <c r="F12423" s="2">
        <v>0.47</v>
      </c>
      <c r="G12423" s="2">
        <v>2</v>
      </c>
      <c r="H12423" s="3">
        <v>44978</v>
      </c>
      <c r="I12423" s="3">
        <v>44979</v>
      </c>
      <c r="J12423" s="2" t="s">
        <v>31</v>
      </c>
      <c r="K12423" s="2" t="s">
        <v>27</v>
      </c>
      <c r="L12423" s="2">
        <v>148.63999999999999</v>
      </c>
      <c r="M12423" s="2" t="s">
        <v>39</v>
      </c>
      <c r="N12423" s="11">
        <f>L12423/E12423*100</f>
        <v>25.209029391313191</v>
      </c>
      <c r="O12423" s="12" t="str">
        <f>IF(N12423&lt;10,"Low",IF(N12423&lt;20,"Med","High"))</f>
        <v>High</v>
      </c>
      <c r="P12423" s="12">
        <f>sales*discount</f>
        <v>277.12610000000001</v>
      </c>
      <c r="Q12423" s="12">
        <f>sales-Discount_Values</f>
        <v>312.50389999999999</v>
      </c>
      <c r="R12423" s="12">
        <f>DATEDIF(order_date,delivery_date,"D")</f>
        <v>1</v>
      </c>
      <c r="S12423" s="12"/>
    </row>
    <row r="12424" spans="1:19" ht="14.25" customHeight="1" x14ac:dyDescent="0.35">
      <c r="A12424" s="2" t="s">
        <v>14866</v>
      </c>
      <c r="B12424" s="2">
        <v>114833</v>
      </c>
      <c r="C12424" s="2" t="s">
        <v>13</v>
      </c>
      <c r="D12424" s="2" t="s">
        <v>20</v>
      </c>
      <c r="E12424" s="2">
        <v>4734.38</v>
      </c>
      <c r="F12424" s="2">
        <v>0.3</v>
      </c>
      <c r="G12424" s="2">
        <v>6</v>
      </c>
      <c r="H12424" s="3">
        <v>45558</v>
      </c>
      <c r="I12424" s="3">
        <v>45561</v>
      </c>
      <c r="J12424" s="2" t="s">
        <v>31</v>
      </c>
      <c r="K12424" s="2" t="s">
        <v>16</v>
      </c>
      <c r="L12424" s="2">
        <v>1193.51</v>
      </c>
      <c r="M12424" s="2" t="s">
        <v>17</v>
      </c>
      <c r="N12424" s="11">
        <f>L12424/E12424*100</f>
        <v>25.209425521398789</v>
      </c>
      <c r="O12424" s="12" t="str">
        <f>IF(N12424&lt;10,"Low",IF(N12424&lt;20,"Med","High"))</f>
        <v>High</v>
      </c>
      <c r="P12424" s="12">
        <f>sales*discount</f>
        <v>1420.3140000000001</v>
      </c>
      <c r="Q12424" s="12">
        <f>sales-Discount_Values</f>
        <v>3314.0659999999998</v>
      </c>
      <c r="R12424" s="12">
        <f>DATEDIF(order_date,delivery_date,"D")</f>
        <v>3</v>
      </c>
      <c r="S12424" s="12"/>
    </row>
    <row r="12425" spans="1:19" ht="14.25" customHeight="1" x14ac:dyDescent="0.35">
      <c r="A12425" s="2" t="s">
        <v>10087</v>
      </c>
      <c r="B12425" s="2">
        <v>110054</v>
      </c>
      <c r="C12425" s="2" t="s">
        <v>25</v>
      </c>
      <c r="D12425" s="2" t="s">
        <v>33</v>
      </c>
      <c r="E12425" s="2">
        <v>2528.73</v>
      </c>
      <c r="F12425" s="2">
        <v>0.24</v>
      </c>
      <c r="G12425" s="2">
        <v>5</v>
      </c>
      <c r="H12425" s="3">
        <v>45642</v>
      </c>
      <c r="I12425" s="3">
        <v>45647</v>
      </c>
      <c r="J12425" s="2" t="s">
        <v>31</v>
      </c>
      <c r="K12425" s="2" t="s">
        <v>22</v>
      </c>
      <c r="L12425" s="2">
        <v>637.49</v>
      </c>
      <c r="M12425" s="2" t="s">
        <v>17</v>
      </c>
      <c r="N12425" s="11">
        <f>L12425/E12425*100</f>
        <v>25.209887967477744</v>
      </c>
      <c r="O12425" s="12" t="str">
        <f>IF(N12425&lt;10,"Low",IF(N12425&lt;20,"Med","High"))</f>
        <v>High</v>
      </c>
      <c r="P12425" s="12">
        <f>sales*discount</f>
        <v>606.89519999999993</v>
      </c>
      <c r="Q12425" s="12">
        <f>sales-Discount_Values</f>
        <v>1921.8348000000001</v>
      </c>
      <c r="R12425" s="12">
        <f>DATEDIF(order_date,delivery_date,"D")</f>
        <v>5</v>
      </c>
      <c r="S12425" s="12"/>
    </row>
    <row r="12426" spans="1:19" ht="14.25" customHeight="1" x14ac:dyDescent="0.35">
      <c r="A12426" s="2" t="s">
        <v>11601</v>
      </c>
      <c r="B12426" s="2">
        <v>111568</v>
      </c>
      <c r="C12426" s="2" t="s">
        <v>25</v>
      </c>
      <c r="D12426" s="2" t="s">
        <v>26</v>
      </c>
      <c r="E12426" s="2">
        <v>1577.86</v>
      </c>
      <c r="F12426" s="2">
        <v>0</v>
      </c>
      <c r="G12426" s="2">
        <v>9</v>
      </c>
      <c r="H12426" s="3">
        <v>45550</v>
      </c>
      <c r="I12426" s="3">
        <v>45554</v>
      </c>
      <c r="J12426" s="2" t="s">
        <v>21</v>
      </c>
      <c r="K12426" s="2" t="s">
        <v>16</v>
      </c>
      <c r="L12426" s="2">
        <v>397.78</v>
      </c>
      <c r="M12426" s="2" t="s">
        <v>48</v>
      </c>
      <c r="N12426" s="11">
        <f>L12426/E12426*100</f>
        <v>25.210094685206546</v>
      </c>
      <c r="O12426" s="12" t="str">
        <f>IF(N12426&lt;10,"Low",IF(N12426&lt;20,"Med","High"))</f>
        <v>High</v>
      </c>
      <c r="P12426" s="12">
        <f>sales*discount</f>
        <v>0</v>
      </c>
      <c r="Q12426" s="12">
        <f>sales-Discount_Values</f>
        <v>1577.86</v>
      </c>
      <c r="R12426" s="12">
        <f>DATEDIF(order_date,delivery_date,"D")</f>
        <v>4</v>
      </c>
      <c r="S12426" s="12"/>
    </row>
    <row r="12427" spans="1:19" ht="14.25" customHeight="1" x14ac:dyDescent="0.35">
      <c r="A12427" s="2" t="s">
        <v>1096</v>
      </c>
      <c r="B12427" s="2">
        <v>101063</v>
      </c>
      <c r="C12427" s="2" t="s">
        <v>25</v>
      </c>
      <c r="D12427" s="2" t="s">
        <v>26</v>
      </c>
      <c r="E12427" s="2">
        <v>3061.16</v>
      </c>
      <c r="F12427" s="2">
        <v>0.17</v>
      </c>
      <c r="G12427" s="2">
        <v>5</v>
      </c>
      <c r="H12427" s="3">
        <v>45439</v>
      </c>
      <c r="I12427" s="3">
        <v>45441</v>
      </c>
      <c r="J12427" s="2" t="s">
        <v>21</v>
      </c>
      <c r="K12427" s="2" t="s">
        <v>16</v>
      </c>
      <c r="L12427" s="2">
        <v>771.77</v>
      </c>
      <c r="M12427" s="2" t="s">
        <v>17</v>
      </c>
      <c r="N12427" s="11">
        <f>L12427/E12427*100</f>
        <v>25.211684459485944</v>
      </c>
      <c r="O12427" s="12" t="str">
        <f>IF(N12427&lt;10,"Low",IF(N12427&lt;20,"Med","High"))</f>
        <v>High</v>
      </c>
      <c r="P12427" s="12">
        <f>sales*discount</f>
        <v>520.3972</v>
      </c>
      <c r="Q12427" s="12">
        <f>sales-Discount_Values</f>
        <v>2540.7628</v>
      </c>
      <c r="R12427" s="12">
        <f>DATEDIF(order_date,delivery_date,"D")</f>
        <v>2</v>
      </c>
      <c r="S12427" s="12"/>
    </row>
    <row r="12428" spans="1:19" ht="14.25" customHeight="1" x14ac:dyDescent="0.35">
      <c r="A12428" s="2" t="s">
        <v>9222</v>
      </c>
      <c r="B12428" s="2">
        <v>109189</v>
      </c>
      <c r="C12428" s="2" t="s">
        <v>13</v>
      </c>
      <c r="D12428" s="2" t="s">
        <v>20</v>
      </c>
      <c r="E12428" s="2">
        <v>3493.03</v>
      </c>
      <c r="F12428" s="2">
        <v>0.22</v>
      </c>
      <c r="G12428" s="2">
        <v>1</v>
      </c>
      <c r="H12428" s="3">
        <v>45127</v>
      </c>
      <c r="I12428" s="3">
        <v>45132</v>
      </c>
      <c r="J12428" s="2" t="s">
        <v>21</v>
      </c>
      <c r="K12428" s="2" t="s">
        <v>16</v>
      </c>
      <c r="L12428" s="2">
        <v>880.88</v>
      </c>
      <c r="M12428" s="2" t="s">
        <v>34</v>
      </c>
      <c r="N12428" s="11">
        <f>L12428/E12428*100</f>
        <v>25.218220284394921</v>
      </c>
      <c r="O12428" s="12" t="str">
        <f>IF(N12428&lt;10,"Low",IF(N12428&lt;20,"Med","High"))</f>
        <v>High</v>
      </c>
      <c r="P12428" s="12">
        <f>sales*discount</f>
        <v>768.46660000000008</v>
      </c>
      <c r="Q12428" s="12">
        <f>sales-Discount_Values</f>
        <v>2724.5634</v>
      </c>
      <c r="R12428" s="12">
        <f>DATEDIF(order_date,delivery_date,"D")</f>
        <v>5</v>
      </c>
      <c r="S12428" s="12"/>
    </row>
    <row r="12429" spans="1:19" ht="14.25" customHeight="1" x14ac:dyDescent="0.35">
      <c r="A12429" s="2" t="s">
        <v>11291</v>
      </c>
      <c r="B12429" s="2">
        <v>111258</v>
      </c>
      <c r="C12429" s="2" t="s">
        <v>13</v>
      </c>
      <c r="D12429" s="2" t="s">
        <v>33</v>
      </c>
      <c r="E12429" s="2">
        <v>2003.38</v>
      </c>
      <c r="F12429" s="2">
        <v>0.41</v>
      </c>
      <c r="G12429" s="2">
        <v>9</v>
      </c>
      <c r="H12429" s="3">
        <v>45491</v>
      </c>
      <c r="I12429" s="3">
        <v>45493</v>
      </c>
      <c r="J12429" s="2" t="s">
        <v>31</v>
      </c>
      <c r="K12429" s="2" t="s">
        <v>16</v>
      </c>
      <c r="L12429" s="2">
        <v>505.24</v>
      </c>
      <c r="M12429" s="2" t="s">
        <v>17</v>
      </c>
      <c r="N12429" s="11">
        <f>L12429/E12429*100</f>
        <v>25.219379249069075</v>
      </c>
      <c r="O12429" s="12" t="str">
        <f>IF(N12429&lt;10,"Low",IF(N12429&lt;20,"Med","High"))</f>
        <v>High</v>
      </c>
      <c r="P12429" s="12">
        <f>sales*discount</f>
        <v>821.38580000000002</v>
      </c>
      <c r="Q12429" s="12">
        <f>sales-Discount_Values</f>
        <v>1181.9942000000001</v>
      </c>
      <c r="R12429" s="12">
        <f>DATEDIF(order_date,delivery_date,"D")</f>
        <v>2</v>
      </c>
      <c r="S12429" s="12"/>
    </row>
    <row r="12430" spans="1:19" ht="14.25" customHeight="1" x14ac:dyDescent="0.35">
      <c r="A12430" s="2" t="s">
        <v>15173</v>
      </c>
      <c r="B12430" s="2">
        <v>115140</v>
      </c>
      <c r="C12430" s="2" t="s">
        <v>13</v>
      </c>
      <c r="D12430" s="2" t="s">
        <v>36</v>
      </c>
      <c r="E12430" s="2">
        <v>4415.57</v>
      </c>
      <c r="F12430" s="2">
        <v>0.28999999999999998</v>
      </c>
      <c r="G12430" s="2">
        <v>4</v>
      </c>
      <c r="H12430" s="3">
        <v>45517</v>
      </c>
      <c r="I12430" s="3">
        <v>45520</v>
      </c>
      <c r="J12430" s="2" t="s">
        <v>31</v>
      </c>
      <c r="K12430" s="2" t="s">
        <v>16</v>
      </c>
      <c r="L12430" s="2">
        <v>1113.6500000000001</v>
      </c>
      <c r="M12430" s="2" t="s">
        <v>48</v>
      </c>
      <c r="N12430" s="11">
        <f>L12430/E12430*100</f>
        <v>25.220979397903331</v>
      </c>
      <c r="O12430" s="12" t="str">
        <f>IF(N12430&lt;10,"Low",IF(N12430&lt;20,"Med","High"))</f>
        <v>High</v>
      </c>
      <c r="P12430" s="12">
        <f>sales*discount</f>
        <v>1280.5152999999998</v>
      </c>
      <c r="Q12430" s="12">
        <f>sales-Discount_Values</f>
        <v>3135.0546999999997</v>
      </c>
      <c r="R12430" s="12">
        <f>DATEDIF(order_date,delivery_date,"D")</f>
        <v>3</v>
      </c>
      <c r="S12430" s="12"/>
    </row>
    <row r="12431" spans="1:19" ht="14.25" customHeight="1" x14ac:dyDescent="0.35">
      <c r="A12431" s="2" t="s">
        <v>3137</v>
      </c>
      <c r="B12431" s="2">
        <v>103104</v>
      </c>
      <c r="C12431" s="2" t="s">
        <v>41</v>
      </c>
      <c r="D12431" s="2" t="s">
        <v>33</v>
      </c>
      <c r="E12431" s="2">
        <v>3563.32</v>
      </c>
      <c r="F12431" s="2">
        <v>0.01</v>
      </c>
      <c r="G12431" s="2">
        <v>7</v>
      </c>
      <c r="H12431" s="3">
        <v>45421</v>
      </c>
      <c r="I12431" s="3">
        <v>45423</v>
      </c>
      <c r="J12431" s="2" t="s">
        <v>15</v>
      </c>
      <c r="K12431" s="2" t="s">
        <v>27</v>
      </c>
      <c r="L12431" s="2">
        <v>898.81</v>
      </c>
      <c r="M12431" s="2" t="s">
        <v>34</v>
      </c>
      <c r="N12431" s="11">
        <f>L12431/E12431*100</f>
        <v>25.223948452566702</v>
      </c>
      <c r="O12431" s="12" t="str">
        <f>IF(N12431&lt;10,"Low",IF(N12431&lt;20,"Med","High"))</f>
        <v>High</v>
      </c>
      <c r="P12431" s="12">
        <f>sales*discount</f>
        <v>35.633200000000002</v>
      </c>
      <c r="Q12431" s="12">
        <f>sales-Discount_Values</f>
        <v>3527.6867999999999</v>
      </c>
      <c r="R12431" s="12">
        <f>DATEDIF(order_date,delivery_date,"D")</f>
        <v>2</v>
      </c>
      <c r="S12431" s="12"/>
    </row>
    <row r="12432" spans="1:19" ht="14.25" customHeight="1" x14ac:dyDescent="0.35">
      <c r="A12432" s="2" t="s">
        <v>1910</v>
      </c>
      <c r="B12432" s="2">
        <v>101877</v>
      </c>
      <c r="C12432" s="2" t="s">
        <v>41</v>
      </c>
      <c r="D12432" s="2" t="s">
        <v>36</v>
      </c>
      <c r="E12432" s="2">
        <v>2912.02</v>
      </c>
      <c r="F12432" s="2">
        <v>0.28000000000000003</v>
      </c>
      <c r="G12432" s="2">
        <v>8</v>
      </c>
      <c r="H12432" s="3">
        <v>44964</v>
      </c>
      <c r="I12432" s="3">
        <v>44966</v>
      </c>
      <c r="J12432" s="2" t="s">
        <v>31</v>
      </c>
      <c r="K12432" s="2" t="s">
        <v>27</v>
      </c>
      <c r="L12432" s="2">
        <v>734.54</v>
      </c>
      <c r="M12432" s="2" t="s">
        <v>39</v>
      </c>
      <c r="N12432" s="11">
        <f>L12432/E12432*100</f>
        <v>25.224414667481675</v>
      </c>
      <c r="O12432" s="12" t="str">
        <f>IF(N12432&lt;10,"Low",IF(N12432&lt;20,"Med","High"))</f>
        <v>High</v>
      </c>
      <c r="P12432" s="12">
        <f>sales*discount</f>
        <v>815.36560000000009</v>
      </c>
      <c r="Q12432" s="12">
        <f>sales-Discount_Values</f>
        <v>2096.6543999999999</v>
      </c>
      <c r="R12432" s="12">
        <f>DATEDIF(order_date,delivery_date,"D")</f>
        <v>2</v>
      </c>
      <c r="S12432" s="12"/>
    </row>
    <row r="12433" spans="1:19" ht="14.25" customHeight="1" x14ac:dyDescent="0.35">
      <c r="A12433" s="2" t="s">
        <v>8682</v>
      </c>
      <c r="B12433" s="2">
        <v>108649</v>
      </c>
      <c r="C12433" s="2" t="s">
        <v>19</v>
      </c>
      <c r="D12433" s="2" t="s">
        <v>33</v>
      </c>
      <c r="E12433" s="2">
        <v>1694.95</v>
      </c>
      <c r="F12433" s="2">
        <v>0.42</v>
      </c>
      <c r="G12433" s="2">
        <v>7</v>
      </c>
      <c r="H12433" s="3">
        <v>45349</v>
      </c>
      <c r="I12433" s="3">
        <v>45351</v>
      </c>
      <c r="J12433" s="2" t="s">
        <v>15</v>
      </c>
      <c r="K12433" s="2" t="s">
        <v>16</v>
      </c>
      <c r="L12433" s="2">
        <v>427.59</v>
      </c>
      <c r="M12433" s="2" t="s">
        <v>39</v>
      </c>
      <c r="N12433" s="11">
        <f>L12433/E12433*100</f>
        <v>25.227292840496769</v>
      </c>
      <c r="O12433" s="12" t="str">
        <f>IF(N12433&lt;10,"Low",IF(N12433&lt;20,"Med","High"))</f>
        <v>High</v>
      </c>
      <c r="P12433" s="12">
        <f>sales*discount</f>
        <v>711.87900000000002</v>
      </c>
      <c r="Q12433" s="12">
        <f>sales-Discount_Values</f>
        <v>983.07100000000003</v>
      </c>
      <c r="R12433" s="12">
        <f>DATEDIF(order_date,delivery_date,"D")</f>
        <v>2</v>
      </c>
      <c r="S12433" s="12"/>
    </row>
    <row r="12434" spans="1:19" ht="14.25" customHeight="1" x14ac:dyDescent="0.35">
      <c r="A12434" s="2" t="s">
        <v>3840</v>
      </c>
      <c r="B12434" s="2">
        <v>103807</v>
      </c>
      <c r="C12434" s="2" t="s">
        <v>19</v>
      </c>
      <c r="D12434" s="2" t="s">
        <v>20</v>
      </c>
      <c r="E12434" s="2">
        <v>3574.7</v>
      </c>
      <c r="F12434" s="2">
        <v>7.0000000000000007E-2</v>
      </c>
      <c r="G12434" s="2">
        <v>3</v>
      </c>
      <c r="H12434" s="3">
        <v>45126</v>
      </c>
      <c r="I12434" s="3">
        <v>45133</v>
      </c>
      <c r="J12434" s="2" t="s">
        <v>31</v>
      </c>
      <c r="K12434" s="2" t="s">
        <v>22</v>
      </c>
      <c r="L12434" s="2">
        <v>901.87</v>
      </c>
      <c r="M12434" s="2" t="s">
        <v>48</v>
      </c>
      <c r="N12434" s="11">
        <f>L12434/E12434*100</f>
        <v>25.229250006993599</v>
      </c>
      <c r="O12434" s="12" t="str">
        <f>IF(N12434&lt;10,"Low",IF(N12434&lt;20,"Med","High"))</f>
        <v>High</v>
      </c>
      <c r="P12434" s="12">
        <f>sales*discount</f>
        <v>250.22900000000001</v>
      </c>
      <c r="Q12434" s="12">
        <f>sales-Discount_Values</f>
        <v>3324.471</v>
      </c>
      <c r="R12434" s="12">
        <f>DATEDIF(order_date,delivery_date,"D")</f>
        <v>7</v>
      </c>
      <c r="S12434" s="12"/>
    </row>
    <row r="12435" spans="1:19" ht="14.25" customHeight="1" x14ac:dyDescent="0.35">
      <c r="A12435" s="2" t="s">
        <v>12327</v>
      </c>
      <c r="B12435" s="2">
        <v>112294</v>
      </c>
      <c r="C12435" s="2" t="s">
        <v>41</v>
      </c>
      <c r="D12435" s="2" t="s">
        <v>33</v>
      </c>
      <c r="E12435" s="2">
        <v>742.82</v>
      </c>
      <c r="F12435" s="2">
        <v>0.03</v>
      </c>
      <c r="G12435" s="2">
        <v>7</v>
      </c>
      <c r="H12435" s="3">
        <v>45441</v>
      </c>
      <c r="I12435" s="3">
        <v>45447</v>
      </c>
      <c r="J12435" s="2" t="s">
        <v>21</v>
      </c>
      <c r="K12435" s="2" t="s">
        <v>16</v>
      </c>
      <c r="L12435" s="2">
        <v>187.41</v>
      </c>
      <c r="M12435" s="2" t="s">
        <v>17</v>
      </c>
      <c r="N12435" s="11">
        <f>L12435/E12435*100</f>
        <v>25.229530707304594</v>
      </c>
      <c r="O12435" s="12" t="str">
        <f>IF(N12435&lt;10,"Low",IF(N12435&lt;20,"Med","High"))</f>
        <v>High</v>
      </c>
      <c r="P12435" s="12">
        <f>sales*discount</f>
        <v>22.284600000000001</v>
      </c>
      <c r="Q12435" s="12">
        <f>sales-Discount_Values</f>
        <v>720.5354000000001</v>
      </c>
      <c r="R12435" s="12">
        <f>DATEDIF(order_date,delivery_date,"D")</f>
        <v>6</v>
      </c>
      <c r="S12435" s="12"/>
    </row>
    <row r="12436" spans="1:19" ht="14.25" customHeight="1" x14ac:dyDescent="0.35">
      <c r="A12436" s="2" t="s">
        <v>6543</v>
      </c>
      <c r="B12436" s="2">
        <v>106510</v>
      </c>
      <c r="C12436" s="2" t="s">
        <v>19</v>
      </c>
      <c r="D12436" s="2" t="s">
        <v>36</v>
      </c>
      <c r="E12436" s="2">
        <v>4327.84</v>
      </c>
      <c r="F12436" s="2">
        <v>0.4</v>
      </c>
      <c r="G12436" s="2">
        <v>3</v>
      </c>
      <c r="H12436" s="3">
        <v>45639</v>
      </c>
      <c r="I12436" s="3">
        <v>45642</v>
      </c>
      <c r="J12436" s="2" t="s">
        <v>15</v>
      </c>
      <c r="K12436" s="2" t="s">
        <v>22</v>
      </c>
      <c r="L12436" s="2">
        <v>1091.9100000000001</v>
      </c>
      <c r="M12436" s="2" t="s">
        <v>17</v>
      </c>
      <c r="N12436" s="11">
        <f>L12436/E12436*100</f>
        <v>25.229906835742543</v>
      </c>
      <c r="O12436" s="12" t="str">
        <f>IF(N12436&lt;10,"Low",IF(N12436&lt;20,"Med","High"))</f>
        <v>High</v>
      </c>
      <c r="P12436" s="12">
        <f>sales*discount</f>
        <v>1731.1360000000002</v>
      </c>
      <c r="Q12436" s="12">
        <f>sales-Discount_Values</f>
        <v>2596.7039999999997</v>
      </c>
      <c r="R12436" s="12">
        <f>DATEDIF(order_date,delivery_date,"D")</f>
        <v>3</v>
      </c>
      <c r="S12436" s="12"/>
    </row>
    <row r="12437" spans="1:19" ht="14.25" customHeight="1" x14ac:dyDescent="0.35">
      <c r="A12437" s="2" t="s">
        <v>9658</v>
      </c>
      <c r="B12437" s="2">
        <v>109625</v>
      </c>
      <c r="C12437" s="2" t="s">
        <v>41</v>
      </c>
      <c r="D12437" s="2" t="s">
        <v>20</v>
      </c>
      <c r="E12437" s="2">
        <v>959.21</v>
      </c>
      <c r="F12437" s="2">
        <v>0.2</v>
      </c>
      <c r="G12437" s="2">
        <v>6</v>
      </c>
      <c r="H12437" s="3">
        <v>45362</v>
      </c>
      <c r="I12437" s="3">
        <v>45363</v>
      </c>
      <c r="J12437" s="2" t="s">
        <v>21</v>
      </c>
      <c r="K12437" s="2" t="s">
        <v>27</v>
      </c>
      <c r="L12437" s="2">
        <v>242.01</v>
      </c>
      <c r="M12437" s="2" t="s">
        <v>39</v>
      </c>
      <c r="N12437" s="11">
        <f>L12437/E12437*100</f>
        <v>25.230137300486856</v>
      </c>
      <c r="O12437" s="12" t="str">
        <f>IF(N12437&lt;10,"Low",IF(N12437&lt;20,"Med","High"))</f>
        <v>High</v>
      </c>
      <c r="P12437" s="12">
        <f>sales*discount</f>
        <v>191.84200000000001</v>
      </c>
      <c r="Q12437" s="12">
        <f>sales-Discount_Values</f>
        <v>767.36800000000005</v>
      </c>
      <c r="R12437" s="12">
        <f>DATEDIF(order_date,delivery_date,"D")</f>
        <v>1</v>
      </c>
      <c r="S12437" s="12"/>
    </row>
    <row r="12438" spans="1:19" ht="14.25" customHeight="1" x14ac:dyDescent="0.35">
      <c r="A12438" s="2" t="s">
        <v>8284</v>
      </c>
      <c r="B12438" s="2">
        <v>108251</v>
      </c>
      <c r="C12438" s="2" t="s">
        <v>25</v>
      </c>
      <c r="D12438" s="2" t="s">
        <v>14</v>
      </c>
      <c r="E12438" s="2">
        <v>1923.88</v>
      </c>
      <c r="F12438" s="2">
        <v>0.08</v>
      </c>
      <c r="G12438" s="2">
        <v>9</v>
      </c>
      <c r="H12438" s="3">
        <v>45306</v>
      </c>
      <c r="I12438" s="3">
        <v>45310</v>
      </c>
      <c r="J12438" s="2" t="s">
        <v>31</v>
      </c>
      <c r="K12438" s="2" t="s">
        <v>16</v>
      </c>
      <c r="L12438" s="2">
        <v>485.41</v>
      </c>
      <c r="M12438" s="2" t="s">
        <v>48</v>
      </c>
      <c r="N12438" s="11">
        <f>L12438/E12438*100</f>
        <v>25.230783624758303</v>
      </c>
      <c r="O12438" s="12" t="str">
        <f>IF(N12438&lt;10,"Low",IF(N12438&lt;20,"Med","High"))</f>
        <v>High</v>
      </c>
      <c r="P12438" s="12">
        <f>sales*discount</f>
        <v>153.91040000000001</v>
      </c>
      <c r="Q12438" s="12">
        <f>sales-Discount_Values</f>
        <v>1769.9696000000001</v>
      </c>
      <c r="R12438" s="12">
        <f>DATEDIF(order_date,delivery_date,"D")</f>
        <v>4</v>
      </c>
      <c r="S12438" s="12"/>
    </row>
    <row r="12439" spans="1:19" ht="14.25" customHeight="1" x14ac:dyDescent="0.35">
      <c r="A12439" s="2" t="s">
        <v>13705</v>
      </c>
      <c r="B12439" s="2">
        <v>113672</v>
      </c>
      <c r="C12439" s="2" t="s">
        <v>13</v>
      </c>
      <c r="D12439" s="2" t="s">
        <v>36</v>
      </c>
      <c r="E12439" s="2">
        <v>3791.58</v>
      </c>
      <c r="F12439" s="2">
        <v>0.11</v>
      </c>
      <c r="G12439" s="2">
        <v>9</v>
      </c>
      <c r="H12439" s="3">
        <v>44939</v>
      </c>
      <c r="I12439" s="3">
        <v>44941</v>
      </c>
      <c r="J12439" s="2" t="s">
        <v>15</v>
      </c>
      <c r="K12439" s="2" t="s">
        <v>16</v>
      </c>
      <c r="L12439" s="2">
        <v>956.72</v>
      </c>
      <c r="M12439" s="2" t="s">
        <v>17</v>
      </c>
      <c r="N12439" s="11">
        <f>L12439/E12439*100</f>
        <v>25.23275257280606</v>
      </c>
      <c r="O12439" s="12" t="str">
        <f>IF(N12439&lt;10,"Low",IF(N12439&lt;20,"Med","High"))</f>
        <v>High</v>
      </c>
      <c r="P12439" s="12">
        <f>sales*discount</f>
        <v>417.07380000000001</v>
      </c>
      <c r="Q12439" s="12">
        <f>sales-Discount_Values</f>
        <v>3374.5061999999998</v>
      </c>
      <c r="R12439" s="12">
        <f>DATEDIF(order_date,delivery_date,"D")</f>
        <v>2</v>
      </c>
      <c r="S12439" s="12"/>
    </row>
    <row r="12440" spans="1:19" ht="14.25" customHeight="1" x14ac:dyDescent="0.35">
      <c r="A12440" s="2" t="s">
        <v>15328</v>
      </c>
      <c r="B12440" s="2">
        <v>115295</v>
      </c>
      <c r="C12440" s="2" t="s">
        <v>25</v>
      </c>
      <c r="D12440" s="2" t="s">
        <v>26</v>
      </c>
      <c r="E12440" s="2">
        <v>4569.32</v>
      </c>
      <c r="F12440" s="2">
        <v>0.32</v>
      </c>
      <c r="G12440" s="2">
        <v>5</v>
      </c>
      <c r="H12440" s="3">
        <v>45569</v>
      </c>
      <c r="I12440" s="3">
        <v>45575</v>
      </c>
      <c r="J12440" s="2" t="s">
        <v>31</v>
      </c>
      <c r="K12440" s="2" t="s">
        <v>16</v>
      </c>
      <c r="L12440" s="2">
        <v>1152.97</v>
      </c>
      <c r="M12440" s="2" t="s">
        <v>39</v>
      </c>
      <c r="N12440" s="11">
        <f>L12440/E12440*100</f>
        <v>25.232857405478281</v>
      </c>
      <c r="O12440" s="12" t="str">
        <f>IF(N12440&lt;10,"Low",IF(N12440&lt;20,"Med","High"))</f>
        <v>High</v>
      </c>
      <c r="P12440" s="12">
        <f>sales*discount</f>
        <v>1462.1823999999999</v>
      </c>
      <c r="Q12440" s="12">
        <f>sales-Discount_Values</f>
        <v>3107.1376</v>
      </c>
      <c r="R12440" s="12">
        <f>DATEDIF(order_date,delivery_date,"D")</f>
        <v>6</v>
      </c>
      <c r="S12440" s="12"/>
    </row>
    <row r="12441" spans="1:19" ht="14.25" customHeight="1" x14ac:dyDescent="0.35">
      <c r="A12441" s="2" t="s">
        <v>14379</v>
      </c>
      <c r="B12441" s="2">
        <v>114346</v>
      </c>
      <c r="C12441" s="2" t="s">
        <v>13</v>
      </c>
      <c r="D12441" s="2" t="s">
        <v>26</v>
      </c>
      <c r="E12441" s="2">
        <v>155.43</v>
      </c>
      <c r="F12441" s="2">
        <v>0.22</v>
      </c>
      <c r="G12441" s="2">
        <v>2</v>
      </c>
      <c r="H12441" s="3">
        <v>45616</v>
      </c>
      <c r="I12441" s="3">
        <v>45621</v>
      </c>
      <c r="J12441" s="2" t="s">
        <v>21</v>
      </c>
      <c r="K12441" s="2" t="s">
        <v>16</v>
      </c>
      <c r="L12441" s="2">
        <v>39.22</v>
      </c>
      <c r="M12441" s="2" t="s">
        <v>17</v>
      </c>
      <c r="N12441" s="11">
        <f>L12441/E12441*100</f>
        <v>25.233223959338609</v>
      </c>
      <c r="O12441" s="12" t="str">
        <f>IF(N12441&lt;10,"Low",IF(N12441&lt;20,"Med","High"))</f>
        <v>High</v>
      </c>
      <c r="P12441" s="12">
        <f>sales*discount</f>
        <v>34.194600000000001</v>
      </c>
      <c r="Q12441" s="12">
        <f>sales-Discount_Values</f>
        <v>121.2354</v>
      </c>
      <c r="R12441" s="12">
        <f>DATEDIF(order_date,delivery_date,"D")</f>
        <v>5</v>
      </c>
      <c r="S12441" s="12"/>
    </row>
    <row r="12442" spans="1:19" ht="14.25" customHeight="1" x14ac:dyDescent="0.35">
      <c r="A12442" s="2" t="s">
        <v>1587</v>
      </c>
      <c r="B12442" s="2">
        <v>101554</v>
      </c>
      <c r="C12442" s="2" t="s">
        <v>19</v>
      </c>
      <c r="D12442" s="2" t="s">
        <v>36</v>
      </c>
      <c r="E12442" s="2">
        <v>3979.11</v>
      </c>
      <c r="F12442" s="2">
        <v>0.41</v>
      </c>
      <c r="G12442" s="2">
        <v>4</v>
      </c>
      <c r="H12442" s="3">
        <v>45376</v>
      </c>
      <c r="I12442" s="3">
        <v>45383</v>
      </c>
      <c r="J12442" s="2" t="s">
        <v>21</v>
      </c>
      <c r="K12442" s="2" t="s">
        <v>22</v>
      </c>
      <c r="L12442" s="2">
        <v>1004.14</v>
      </c>
      <c r="M12442" s="2" t="s">
        <v>34</v>
      </c>
      <c r="N12442" s="11">
        <f>L12442/E12442*100</f>
        <v>25.235291308860525</v>
      </c>
      <c r="O12442" s="12" t="str">
        <f>IF(N12442&lt;10,"Low",IF(N12442&lt;20,"Med","High"))</f>
        <v>High</v>
      </c>
      <c r="P12442" s="12">
        <f>sales*discount</f>
        <v>1631.4350999999999</v>
      </c>
      <c r="Q12442" s="12">
        <f>sales-Discount_Values</f>
        <v>2347.6749</v>
      </c>
      <c r="R12442" s="12">
        <f>DATEDIF(order_date,delivery_date,"D")</f>
        <v>7</v>
      </c>
      <c r="S12442" s="12"/>
    </row>
    <row r="12443" spans="1:19" ht="14.25" customHeight="1" x14ac:dyDescent="0.35">
      <c r="A12443" s="2" t="s">
        <v>9087</v>
      </c>
      <c r="B12443" s="2">
        <v>109054</v>
      </c>
      <c r="C12443" s="2" t="s">
        <v>13</v>
      </c>
      <c r="D12443" s="2" t="s">
        <v>14</v>
      </c>
      <c r="E12443" s="2">
        <v>4395.37</v>
      </c>
      <c r="F12443" s="2">
        <v>0.31</v>
      </c>
      <c r="G12443" s="2">
        <v>2</v>
      </c>
      <c r="H12443" s="3">
        <v>45425</v>
      </c>
      <c r="I12443" s="3">
        <v>45432</v>
      </c>
      <c r="J12443" s="2" t="s">
        <v>21</v>
      </c>
      <c r="K12443" s="2" t="s">
        <v>16</v>
      </c>
      <c r="L12443" s="2">
        <v>1109.3399999999999</v>
      </c>
      <c r="M12443" s="2" t="s">
        <v>17</v>
      </c>
      <c r="N12443" s="11">
        <f>L12443/E12443*100</f>
        <v>25.238830860655643</v>
      </c>
      <c r="O12443" s="12" t="str">
        <f>IF(N12443&lt;10,"Low",IF(N12443&lt;20,"Med","High"))</f>
        <v>High</v>
      </c>
      <c r="P12443" s="12">
        <f>sales*discount</f>
        <v>1362.5646999999999</v>
      </c>
      <c r="Q12443" s="12">
        <f>sales-Discount_Values</f>
        <v>3032.8053</v>
      </c>
      <c r="R12443" s="12">
        <f>DATEDIF(order_date,delivery_date,"D")</f>
        <v>7</v>
      </c>
      <c r="S12443" s="12"/>
    </row>
    <row r="12444" spans="1:19" ht="14.25" customHeight="1" x14ac:dyDescent="0.35">
      <c r="A12444" s="2" t="s">
        <v>7720</v>
      </c>
      <c r="B12444" s="2">
        <v>107687</v>
      </c>
      <c r="C12444" s="2" t="s">
        <v>41</v>
      </c>
      <c r="D12444" s="2" t="s">
        <v>14</v>
      </c>
      <c r="E12444" s="2">
        <v>2986.01</v>
      </c>
      <c r="F12444" s="2">
        <v>0.17</v>
      </c>
      <c r="G12444" s="2">
        <v>4</v>
      </c>
      <c r="H12444" s="3">
        <v>44956</v>
      </c>
      <c r="I12444" s="3">
        <v>44963</v>
      </c>
      <c r="J12444" s="2" t="s">
        <v>15</v>
      </c>
      <c r="K12444" s="2" t="s">
        <v>22</v>
      </c>
      <c r="L12444" s="2">
        <v>753.68</v>
      </c>
      <c r="M12444" s="2" t="s">
        <v>17</v>
      </c>
      <c r="N12444" s="11">
        <f>L12444/E12444*100</f>
        <v>25.240370929769153</v>
      </c>
      <c r="O12444" s="12" t="str">
        <f>IF(N12444&lt;10,"Low",IF(N12444&lt;20,"Med","High"))</f>
        <v>High</v>
      </c>
      <c r="P12444" s="12">
        <f>sales*discount</f>
        <v>507.62170000000009</v>
      </c>
      <c r="Q12444" s="12">
        <f>sales-Discount_Values</f>
        <v>2478.3883000000001</v>
      </c>
      <c r="R12444" s="12">
        <f>DATEDIF(order_date,delivery_date,"D")</f>
        <v>7</v>
      </c>
      <c r="S12444" s="12"/>
    </row>
    <row r="12445" spans="1:19" ht="14.25" customHeight="1" x14ac:dyDescent="0.35">
      <c r="A12445" s="2" t="s">
        <v>574</v>
      </c>
      <c r="B12445" s="2">
        <v>100541</v>
      </c>
      <c r="C12445" s="2" t="s">
        <v>41</v>
      </c>
      <c r="D12445" s="2" t="s">
        <v>14</v>
      </c>
      <c r="E12445" s="2">
        <v>3452.41</v>
      </c>
      <c r="F12445" s="2">
        <v>0.32</v>
      </c>
      <c r="G12445" s="2">
        <v>3</v>
      </c>
      <c r="H12445" s="3">
        <v>45138</v>
      </c>
      <c r="I12445" s="3">
        <v>45139</v>
      </c>
      <c r="J12445" s="2" t="s">
        <v>15</v>
      </c>
      <c r="K12445" s="2" t="s">
        <v>22</v>
      </c>
      <c r="L12445" s="2">
        <v>871.42</v>
      </c>
      <c r="M12445" s="2" t="s">
        <v>48</v>
      </c>
      <c r="N12445" s="11">
        <f>L12445/E12445*100</f>
        <v>25.240918662615393</v>
      </c>
      <c r="O12445" s="12" t="str">
        <f>IF(N12445&lt;10,"Low",IF(N12445&lt;20,"Med","High"))</f>
        <v>High</v>
      </c>
      <c r="P12445" s="12">
        <f>sales*discount</f>
        <v>1104.7711999999999</v>
      </c>
      <c r="Q12445" s="12">
        <f>sales-Discount_Values</f>
        <v>2347.6387999999997</v>
      </c>
      <c r="R12445" s="12">
        <f>DATEDIF(order_date,delivery_date,"D")</f>
        <v>1</v>
      </c>
      <c r="S12445" s="12"/>
    </row>
    <row r="12446" spans="1:19" ht="14.25" customHeight="1" x14ac:dyDescent="0.35">
      <c r="A12446" s="2" t="s">
        <v>12917</v>
      </c>
      <c r="B12446" s="2">
        <v>112884</v>
      </c>
      <c r="C12446" s="2" t="s">
        <v>13</v>
      </c>
      <c r="D12446" s="2" t="s">
        <v>14</v>
      </c>
      <c r="E12446" s="2">
        <v>957.08</v>
      </c>
      <c r="F12446" s="2">
        <v>0.26</v>
      </c>
      <c r="G12446" s="2">
        <v>7</v>
      </c>
      <c r="H12446" s="3">
        <v>45631</v>
      </c>
      <c r="I12446" s="3">
        <v>45637</v>
      </c>
      <c r="J12446" s="2" t="s">
        <v>15</v>
      </c>
      <c r="K12446" s="2" t="s">
        <v>27</v>
      </c>
      <c r="L12446" s="2">
        <v>241.58</v>
      </c>
      <c r="M12446" s="2" t="s">
        <v>39</v>
      </c>
      <c r="N12446" s="11">
        <f>L12446/E12446*100</f>
        <v>25.241359134032681</v>
      </c>
      <c r="O12446" s="12" t="str">
        <f>IF(N12446&lt;10,"Low",IF(N12446&lt;20,"Med","High"))</f>
        <v>High</v>
      </c>
      <c r="P12446" s="12">
        <f>sales*discount</f>
        <v>248.84080000000003</v>
      </c>
      <c r="Q12446" s="12">
        <f>sales-Discount_Values</f>
        <v>708.23919999999998</v>
      </c>
      <c r="R12446" s="12">
        <f>DATEDIF(order_date,delivery_date,"D")</f>
        <v>6</v>
      </c>
      <c r="S12446" s="12"/>
    </row>
    <row r="12447" spans="1:19" ht="14.25" customHeight="1" x14ac:dyDescent="0.35">
      <c r="A12447" s="2" t="s">
        <v>15281</v>
      </c>
      <c r="B12447" s="2">
        <v>115248</v>
      </c>
      <c r="C12447" s="2" t="s">
        <v>25</v>
      </c>
      <c r="D12447" s="2" t="s">
        <v>33</v>
      </c>
      <c r="E12447" s="2">
        <v>1588.48</v>
      </c>
      <c r="F12447" s="2">
        <v>0.05</v>
      </c>
      <c r="G12447" s="2">
        <v>2</v>
      </c>
      <c r="H12447" s="3">
        <v>45513</v>
      </c>
      <c r="I12447" s="3">
        <v>45519</v>
      </c>
      <c r="J12447" s="2" t="s">
        <v>21</v>
      </c>
      <c r="K12447" s="2" t="s">
        <v>22</v>
      </c>
      <c r="L12447" s="2">
        <v>400.98</v>
      </c>
      <c r="M12447" s="2" t="s">
        <v>39</v>
      </c>
      <c r="N12447" s="11">
        <f>L12447/E12447*100</f>
        <v>25.242999597099114</v>
      </c>
      <c r="O12447" s="12" t="str">
        <f>IF(N12447&lt;10,"Low",IF(N12447&lt;20,"Med","High"))</f>
        <v>High</v>
      </c>
      <c r="P12447" s="12">
        <f>sales*discount</f>
        <v>79.424000000000007</v>
      </c>
      <c r="Q12447" s="12">
        <f>sales-Discount_Values</f>
        <v>1509.056</v>
      </c>
      <c r="R12447" s="12">
        <f>DATEDIF(order_date,delivery_date,"D")</f>
        <v>6</v>
      </c>
      <c r="S12447" s="12"/>
    </row>
    <row r="12448" spans="1:19" ht="14.25" customHeight="1" x14ac:dyDescent="0.35">
      <c r="A12448" s="2" t="s">
        <v>11315</v>
      </c>
      <c r="B12448" s="2">
        <v>111282</v>
      </c>
      <c r="C12448" s="2" t="s">
        <v>41</v>
      </c>
      <c r="D12448" s="2" t="s">
        <v>33</v>
      </c>
      <c r="E12448" s="2">
        <v>3346.24</v>
      </c>
      <c r="F12448" s="2">
        <v>0.21</v>
      </c>
      <c r="G12448" s="2">
        <v>3</v>
      </c>
      <c r="H12448" s="3">
        <v>45190</v>
      </c>
      <c r="I12448" s="3">
        <v>45196</v>
      </c>
      <c r="J12448" s="2" t="s">
        <v>21</v>
      </c>
      <c r="K12448" s="2" t="s">
        <v>22</v>
      </c>
      <c r="L12448" s="2">
        <v>844.73</v>
      </c>
      <c r="M12448" s="2" t="s">
        <v>48</v>
      </c>
      <c r="N12448" s="11">
        <f>L12448/E12448*100</f>
        <v>25.244154633260017</v>
      </c>
      <c r="O12448" s="12" t="str">
        <f>IF(N12448&lt;10,"Low",IF(N12448&lt;20,"Med","High"))</f>
        <v>High</v>
      </c>
      <c r="P12448" s="12">
        <f>sales*discount</f>
        <v>702.71039999999994</v>
      </c>
      <c r="Q12448" s="12">
        <f>sales-Discount_Values</f>
        <v>2643.5295999999998</v>
      </c>
      <c r="R12448" s="12">
        <f>DATEDIF(order_date,delivery_date,"D")</f>
        <v>6</v>
      </c>
      <c r="S12448" s="12"/>
    </row>
    <row r="12449" spans="1:19" ht="14.25" customHeight="1" x14ac:dyDescent="0.35">
      <c r="A12449" s="2" t="s">
        <v>14414</v>
      </c>
      <c r="B12449" s="2">
        <v>114381</v>
      </c>
      <c r="C12449" s="2" t="s">
        <v>13</v>
      </c>
      <c r="D12449" s="2" t="s">
        <v>33</v>
      </c>
      <c r="E12449" s="2">
        <v>4694.6099999999997</v>
      </c>
      <c r="F12449" s="2">
        <v>0.39</v>
      </c>
      <c r="G12449" s="2">
        <v>3</v>
      </c>
      <c r="H12449" s="3">
        <v>45330</v>
      </c>
      <c r="I12449" s="3">
        <v>45337</v>
      </c>
      <c r="J12449" s="2" t="s">
        <v>15</v>
      </c>
      <c r="K12449" s="2" t="s">
        <v>16</v>
      </c>
      <c r="L12449" s="2">
        <v>1185.18</v>
      </c>
      <c r="M12449" s="2" t="s">
        <v>48</v>
      </c>
      <c r="N12449" s="11">
        <f>L12449/E12449*100</f>
        <v>25.2455475534709</v>
      </c>
      <c r="O12449" s="12" t="str">
        <f>IF(N12449&lt;10,"Low",IF(N12449&lt;20,"Med","High"))</f>
        <v>High</v>
      </c>
      <c r="P12449" s="12">
        <f>sales*discount</f>
        <v>1830.8978999999999</v>
      </c>
      <c r="Q12449" s="12">
        <f>sales-Discount_Values</f>
        <v>2863.7120999999997</v>
      </c>
      <c r="R12449" s="12">
        <f>DATEDIF(order_date,delivery_date,"D")</f>
        <v>7</v>
      </c>
      <c r="S12449" s="12"/>
    </row>
    <row r="12450" spans="1:19" ht="14.25" customHeight="1" x14ac:dyDescent="0.35">
      <c r="A12450" s="2" t="s">
        <v>12258</v>
      </c>
      <c r="B12450" s="2">
        <v>112225</v>
      </c>
      <c r="C12450" s="2" t="s">
        <v>19</v>
      </c>
      <c r="D12450" s="2" t="s">
        <v>36</v>
      </c>
      <c r="E12450" s="2">
        <v>3473.29</v>
      </c>
      <c r="F12450" s="2">
        <v>0.38</v>
      </c>
      <c r="G12450" s="2">
        <v>8</v>
      </c>
      <c r="H12450" s="3">
        <v>45152</v>
      </c>
      <c r="I12450" s="3">
        <v>45159</v>
      </c>
      <c r="J12450" s="2" t="s">
        <v>15</v>
      </c>
      <c r="K12450" s="2" t="s">
        <v>22</v>
      </c>
      <c r="L12450" s="2">
        <v>876.94</v>
      </c>
      <c r="M12450" s="2" t="s">
        <v>48</v>
      </c>
      <c r="N12450" s="11">
        <f>L12450/E12450*100</f>
        <v>25.248107701919508</v>
      </c>
      <c r="O12450" s="12" t="str">
        <f>IF(N12450&lt;10,"Low",IF(N12450&lt;20,"Med","High"))</f>
        <v>High</v>
      </c>
      <c r="P12450" s="12">
        <f>sales*discount</f>
        <v>1319.8502000000001</v>
      </c>
      <c r="Q12450" s="12">
        <f>sales-Discount_Values</f>
        <v>2153.4398000000001</v>
      </c>
      <c r="R12450" s="12">
        <f>DATEDIF(order_date,delivery_date,"D")</f>
        <v>7</v>
      </c>
      <c r="S12450" s="12"/>
    </row>
    <row r="12451" spans="1:19" ht="14.25" customHeight="1" x14ac:dyDescent="0.35">
      <c r="A12451" s="2" t="s">
        <v>2959</v>
      </c>
      <c r="B12451" s="2">
        <v>102926</v>
      </c>
      <c r="C12451" s="2" t="s">
        <v>19</v>
      </c>
      <c r="D12451" s="2" t="s">
        <v>36</v>
      </c>
      <c r="E12451" s="2">
        <v>4119.7700000000004</v>
      </c>
      <c r="F12451" s="2">
        <v>0.36</v>
      </c>
      <c r="G12451" s="2">
        <v>4</v>
      </c>
      <c r="H12451" s="3">
        <v>45115</v>
      </c>
      <c r="I12451" s="3">
        <v>45117</v>
      </c>
      <c r="J12451" s="2" t="s">
        <v>15</v>
      </c>
      <c r="K12451" s="2" t="s">
        <v>22</v>
      </c>
      <c r="L12451" s="2">
        <v>1040.26</v>
      </c>
      <c r="M12451" s="2" t="s">
        <v>39</v>
      </c>
      <c r="N12451" s="11">
        <f>L12451/E12451*100</f>
        <v>25.250438738084892</v>
      </c>
      <c r="O12451" s="12" t="str">
        <f>IF(N12451&lt;10,"Low",IF(N12451&lt;20,"Med","High"))</f>
        <v>High</v>
      </c>
      <c r="P12451" s="12">
        <f>sales*discount</f>
        <v>1483.1172000000001</v>
      </c>
      <c r="Q12451" s="12">
        <f>sales-Discount_Values</f>
        <v>2636.6528000000003</v>
      </c>
      <c r="R12451" s="12">
        <f>DATEDIF(order_date,delivery_date,"D")</f>
        <v>2</v>
      </c>
      <c r="S12451" s="12"/>
    </row>
    <row r="12452" spans="1:19" ht="14.25" customHeight="1" x14ac:dyDescent="0.35">
      <c r="A12452" s="2" t="s">
        <v>14612</v>
      </c>
      <c r="B12452" s="2">
        <v>114579</v>
      </c>
      <c r="C12452" s="2" t="s">
        <v>19</v>
      </c>
      <c r="D12452" s="2" t="s">
        <v>36</v>
      </c>
      <c r="E12452" s="2">
        <v>2296.25</v>
      </c>
      <c r="F12452" s="2">
        <v>0.37</v>
      </c>
      <c r="G12452" s="2">
        <v>8</v>
      </c>
      <c r="H12452" s="3">
        <v>45225</v>
      </c>
      <c r="I12452" s="3">
        <v>45231</v>
      </c>
      <c r="J12452" s="2" t="s">
        <v>21</v>
      </c>
      <c r="K12452" s="2" t="s">
        <v>27</v>
      </c>
      <c r="L12452" s="2">
        <v>579.86</v>
      </c>
      <c r="M12452" s="2" t="s">
        <v>39</v>
      </c>
      <c r="N12452" s="11">
        <f>L12452/E12452*100</f>
        <v>25.252476864452909</v>
      </c>
      <c r="O12452" s="12" t="str">
        <f>IF(N12452&lt;10,"Low",IF(N12452&lt;20,"Med","High"))</f>
        <v>High</v>
      </c>
      <c r="P12452" s="12">
        <f>sales*discount</f>
        <v>849.61249999999995</v>
      </c>
      <c r="Q12452" s="12">
        <f>sales-Discount_Values</f>
        <v>1446.6375</v>
      </c>
      <c r="R12452" s="12">
        <f>DATEDIF(order_date,delivery_date,"D")</f>
        <v>6</v>
      </c>
      <c r="S12452" s="12"/>
    </row>
    <row r="12453" spans="1:19" ht="14.25" customHeight="1" x14ac:dyDescent="0.35">
      <c r="A12453" s="2" t="s">
        <v>652</v>
      </c>
      <c r="B12453" s="2">
        <v>100619</v>
      </c>
      <c r="C12453" s="2" t="s">
        <v>13</v>
      </c>
      <c r="D12453" s="2" t="s">
        <v>20</v>
      </c>
      <c r="E12453" s="2">
        <v>3856.88</v>
      </c>
      <c r="F12453" s="2">
        <v>0.41</v>
      </c>
      <c r="G12453" s="2">
        <v>8</v>
      </c>
      <c r="H12453" s="3">
        <v>45185</v>
      </c>
      <c r="I12453" s="3">
        <v>45188</v>
      </c>
      <c r="J12453" s="2" t="s">
        <v>21</v>
      </c>
      <c r="K12453" s="2" t="s">
        <v>22</v>
      </c>
      <c r="L12453" s="2">
        <v>974.02</v>
      </c>
      <c r="M12453" s="2" t="s">
        <v>34</v>
      </c>
      <c r="N12453" s="11">
        <f>L12453/E12453*100</f>
        <v>25.254091389931759</v>
      </c>
      <c r="O12453" s="12" t="str">
        <f>IF(N12453&lt;10,"Low",IF(N12453&lt;20,"Med","High"))</f>
        <v>High</v>
      </c>
      <c r="P12453" s="12">
        <f>sales*discount</f>
        <v>1581.3208</v>
      </c>
      <c r="Q12453" s="12">
        <f>sales-Discount_Values</f>
        <v>2275.5592000000001</v>
      </c>
      <c r="R12453" s="12">
        <f>DATEDIF(order_date,delivery_date,"D")</f>
        <v>3</v>
      </c>
      <c r="S12453" s="12"/>
    </row>
    <row r="12454" spans="1:19" ht="14.25" customHeight="1" x14ac:dyDescent="0.35">
      <c r="A12454" s="2" t="s">
        <v>3396</v>
      </c>
      <c r="B12454" s="2">
        <v>103363</v>
      </c>
      <c r="C12454" s="2" t="s">
        <v>41</v>
      </c>
      <c r="D12454" s="2" t="s">
        <v>26</v>
      </c>
      <c r="E12454" s="2">
        <v>2724.02</v>
      </c>
      <c r="F12454" s="2">
        <v>0.21</v>
      </c>
      <c r="G12454" s="2">
        <v>1</v>
      </c>
      <c r="H12454" s="3">
        <v>44992</v>
      </c>
      <c r="I12454" s="3">
        <v>44996</v>
      </c>
      <c r="J12454" s="2" t="s">
        <v>15</v>
      </c>
      <c r="K12454" s="2" t="s">
        <v>22</v>
      </c>
      <c r="L12454" s="2">
        <v>687.96</v>
      </c>
      <c r="M12454" s="2" t="s">
        <v>39</v>
      </c>
      <c r="N12454" s="11">
        <f>L12454/E12454*100</f>
        <v>25.255321179727027</v>
      </c>
      <c r="O12454" s="12" t="str">
        <f>IF(N12454&lt;10,"Low",IF(N12454&lt;20,"Med","High"))</f>
        <v>High</v>
      </c>
      <c r="P12454" s="12">
        <f>sales*discount</f>
        <v>572.04419999999993</v>
      </c>
      <c r="Q12454" s="12">
        <f>sales-Discount_Values</f>
        <v>2151.9758000000002</v>
      </c>
      <c r="R12454" s="12">
        <f>DATEDIF(order_date,delivery_date,"D")</f>
        <v>4</v>
      </c>
      <c r="S12454" s="12"/>
    </row>
    <row r="12455" spans="1:19" ht="14.25" customHeight="1" x14ac:dyDescent="0.35">
      <c r="A12455" s="2" t="s">
        <v>4715</v>
      </c>
      <c r="B12455" s="2">
        <v>104682</v>
      </c>
      <c r="C12455" s="2" t="s">
        <v>25</v>
      </c>
      <c r="D12455" s="2" t="s">
        <v>33</v>
      </c>
      <c r="E12455" s="2">
        <v>4217.62</v>
      </c>
      <c r="F12455" s="2">
        <v>0.19</v>
      </c>
      <c r="G12455" s="2">
        <v>6</v>
      </c>
      <c r="H12455" s="3">
        <v>45206</v>
      </c>
      <c r="I12455" s="3">
        <v>45208</v>
      </c>
      <c r="J12455" s="2" t="s">
        <v>15</v>
      </c>
      <c r="K12455" s="2" t="s">
        <v>27</v>
      </c>
      <c r="L12455" s="2">
        <v>1065.33</v>
      </c>
      <c r="M12455" s="2" t="s">
        <v>23</v>
      </c>
      <c r="N12455" s="11">
        <f>L12455/E12455*100</f>
        <v>25.259032345256326</v>
      </c>
      <c r="O12455" s="12" t="str">
        <f>IF(N12455&lt;10,"Low",IF(N12455&lt;20,"Med","High"))</f>
        <v>High</v>
      </c>
      <c r="P12455" s="12">
        <f>sales*discount</f>
        <v>801.34780000000001</v>
      </c>
      <c r="Q12455" s="12">
        <f>sales-Discount_Values</f>
        <v>3416.2721999999999</v>
      </c>
      <c r="R12455" s="12">
        <f>DATEDIF(order_date,delivery_date,"D")</f>
        <v>2</v>
      </c>
      <c r="S12455" s="12"/>
    </row>
    <row r="12456" spans="1:19" ht="14.25" customHeight="1" x14ac:dyDescent="0.35">
      <c r="A12456" s="2" t="s">
        <v>726</v>
      </c>
      <c r="B12456" s="2">
        <v>100693</v>
      </c>
      <c r="C12456" s="2" t="s">
        <v>19</v>
      </c>
      <c r="D12456" s="2" t="s">
        <v>26</v>
      </c>
      <c r="E12456" s="2">
        <v>2698.44</v>
      </c>
      <c r="F12456" s="2">
        <v>0.13</v>
      </c>
      <c r="G12456" s="2">
        <v>3</v>
      </c>
      <c r="H12456" s="3">
        <v>45167</v>
      </c>
      <c r="I12456" s="3">
        <v>45170</v>
      </c>
      <c r="J12456" s="2" t="s">
        <v>21</v>
      </c>
      <c r="K12456" s="2" t="s">
        <v>22</v>
      </c>
      <c r="L12456" s="2">
        <v>681.62</v>
      </c>
      <c r="M12456" s="2" t="s">
        <v>48</v>
      </c>
      <c r="N12456" s="11">
        <f>L12456/E12456*100</f>
        <v>25.259779724581609</v>
      </c>
      <c r="O12456" s="12" t="str">
        <f>IF(N12456&lt;10,"Low",IF(N12456&lt;20,"Med","High"))</f>
        <v>High</v>
      </c>
      <c r="P12456" s="12">
        <f>sales*discount</f>
        <v>350.79720000000003</v>
      </c>
      <c r="Q12456" s="12">
        <f>sales-Discount_Values</f>
        <v>2347.6428000000001</v>
      </c>
      <c r="R12456" s="12">
        <f>DATEDIF(order_date,delivery_date,"D")</f>
        <v>3</v>
      </c>
      <c r="S12456" s="12"/>
    </row>
    <row r="12457" spans="1:19" ht="14.25" customHeight="1" x14ac:dyDescent="0.35">
      <c r="A12457" s="2" t="s">
        <v>5354</v>
      </c>
      <c r="B12457" s="2">
        <v>105321</v>
      </c>
      <c r="C12457" s="2" t="s">
        <v>41</v>
      </c>
      <c r="D12457" s="2" t="s">
        <v>14</v>
      </c>
      <c r="E12457" s="2">
        <v>1957.75</v>
      </c>
      <c r="F12457" s="2">
        <v>0.45</v>
      </c>
      <c r="G12457" s="2">
        <v>2</v>
      </c>
      <c r="H12457" s="3">
        <v>45604</v>
      </c>
      <c r="I12457" s="3">
        <v>45606</v>
      </c>
      <c r="J12457" s="2" t="s">
        <v>21</v>
      </c>
      <c r="K12457" s="2" t="s">
        <v>16</v>
      </c>
      <c r="L12457" s="2">
        <v>494.55</v>
      </c>
      <c r="M12457" s="2" t="s">
        <v>39</v>
      </c>
      <c r="N12457" s="11">
        <f>L12457/E12457*100</f>
        <v>25.261141616651766</v>
      </c>
      <c r="O12457" s="12" t="str">
        <f>IF(N12457&lt;10,"Low",IF(N12457&lt;20,"Med","High"))</f>
        <v>High</v>
      </c>
      <c r="P12457" s="12">
        <f>sales*discount</f>
        <v>880.98750000000007</v>
      </c>
      <c r="Q12457" s="12">
        <f>sales-Discount_Values</f>
        <v>1076.7624999999998</v>
      </c>
      <c r="R12457" s="12">
        <f>DATEDIF(order_date,delivery_date,"D")</f>
        <v>2</v>
      </c>
      <c r="S12457" s="12"/>
    </row>
    <row r="12458" spans="1:19" ht="14.25" customHeight="1" x14ac:dyDescent="0.35">
      <c r="A12458" s="2" t="s">
        <v>3587</v>
      </c>
      <c r="B12458" s="2">
        <v>103554</v>
      </c>
      <c r="C12458" s="2" t="s">
        <v>19</v>
      </c>
      <c r="D12458" s="2" t="s">
        <v>36</v>
      </c>
      <c r="E12458" s="2">
        <v>4998.8900000000003</v>
      </c>
      <c r="F12458" s="2">
        <v>0.36</v>
      </c>
      <c r="G12458" s="2">
        <v>3</v>
      </c>
      <c r="H12458" s="3">
        <v>45159</v>
      </c>
      <c r="I12458" s="3">
        <v>45163</v>
      </c>
      <c r="J12458" s="2" t="s">
        <v>21</v>
      </c>
      <c r="K12458" s="2" t="s">
        <v>16</v>
      </c>
      <c r="L12458" s="2">
        <v>1262.83</v>
      </c>
      <c r="M12458" s="2" t="s">
        <v>39</v>
      </c>
      <c r="N12458" s="11">
        <f>L12458/E12458*100</f>
        <v>25.262208210222663</v>
      </c>
      <c r="O12458" s="12" t="str">
        <f>IF(N12458&lt;10,"Low",IF(N12458&lt;20,"Med","High"))</f>
        <v>High</v>
      </c>
      <c r="P12458" s="12">
        <f>sales*discount</f>
        <v>1799.6004</v>
      </c>
      <c r="Q12458" s="12">
        <f>sales-Discount_Values</f>
        <v>3199.2896000000001</v>
      </c>
      <c r="R12458" s="12">
        <f>DATEDIF(order_date,delivery_date,"D")</f>
        <v>4</v>
      </c>
      <c r="S12458" s="12"/>
    </row>
    <row r="12459" spans="1:19" ht="14.25" customHeight="1" x14ac:dyDescent="0.35">
      <c r="A12459" s="2" t="s">
        <v>14951</v>
      </c>
      <c r="B12459" s="2">
        <v>114918</v>
      </c>
      <c r="C12459" s="2" t="s">
        <v>13</v>
      </c>
      <c r="D12459" s="2" t="s">
        <v>26</v>
      </c>
      <c r="E12459" s="2">
        <v>161.54</v>
      </c>
      <c r="F12459" s="2">
        <v>0.35</v>
      </c>
      <c r="G12459" s="2">
        <v>2</v>
      </c>
      <c r="H12459" s="3">
        <v>45002</v>
      </c>
      <c r="I12459" s="3">
        <v>45009</v>
      </c>
      <c r="J12459" s="2" t="s">
        <v>31</v>
      </c>
      <c r="K12459" s="2" t="s">
        <v>27</v>
      </c>
      <c r="L12459" s="2">
        <v>40.81</v>
      </c>
      <c r="M12459" s="2" t="s">
        <v>28</v>
      </c>
      <c r="N12459" s="11">
        <f>L12459/E12459*100</f>
        <v>25.263092732450172</v>
      </c>
      <c r="O12459" s="12" t="str">
        <f>IF(N12459&lt;10,"Low",IF(N12459&lt;20,"Med","High"))</f>
        <v>High</v>
      </c>
      <c r="P12459" s="12">
        <f>sales*discount</f>
        <v>56.538999999999994</v>
      </c>
      <c r="Q12459" s="12">
        <f>sales-Discount_Values</f>
        <v>105.001</v>
      </c>
      <c r="R12459" s="12">
        <f>DATEDIF(order_date,delivery_date,"D")</f>
        <v>7</v>
      </c>
      <c r="S12459" s="12"/>
    </row>
    <row r="12460" spans="1:19" ht="14.25" customHeight="1" x14ac:dyDescent="0.35">
      <c r="A12460" s="2" t="s">
        <v>3107</v>
      </c>
      <c r="B12460" s="2">
        <v>103074</v>
      </c>
      <c r="C12460" s="2" t="s">
        <v>13</v>
      </c>
      <c r="D12460" s="2" t="s">
        <v>20</v>
      </c>
      <c r="E12460" s="2">
        <v>164.58</v>
      </c>
      <c r="F12460" s="2">
        <v>0.16</v>
      </c>
      <c r="G12460" s="2">
        <v>1</v>
      </c>
      <c r="H12460" s="3">
        <v>45343</v>
      </c>
      <c r="I12460" s="3">
        <v>45349</v>
      </c>
      <c r="J12460" s="2" t="s">
        <v>21</v>
      </c>
      <c r="K12460" s="2" t="s">
        <v>27</v>
      </c>
      <c r="L12460" s="2">
        <v>41.58</v>
      </c>
      <c r="M12460" s="2" t="s">
        <v>34</v>
      </c>
      <c r="N12460" s="11">
        <f>L12460/E12460*100</f>
        <v>25.264309150565072</v>
      </c>
      <c r="O12460" s="12" t="str">
        <f>IF(N12460&lt;10,"Low",IF(N12460&lt;20,"Med","High"))</f>
        <v>High</v>
      </c>
      <c r="P12460" s="12">
        <f>sales*discount</f>
        <v>26.332800000000002</v>
      </c>
      <c r="Q12460" s="12">
        <f>sales-Discount_Values</f>
        <v>138.24720000000002</v>
      </c>
      <c r="R12460" s="12">
        <f>DATEDIF(order_date,delivery_date,"D")</f>
        <v>6</v>
      </c>
      <c r="S12460" s="12"/>
    </row>
    <row r="12461" spans="1:19" ht="14.25" customHeight="1" x14ac:dyDescent="0.35">
      <c r="A12461" s="2" t="s">
        <v>14137</v>
      </c>
      <c r="B12461" s="2">
        <v>114104</v>
      </c>
      <c r="C12461" s="2" t="s">
        <v>13</v>
      </c>
      <c r="D12461" s="2" t="s">
        <v>14</v>
      </c>
      <c r="E12461" s="2">
        <v>1814.78</v>
      </c>
      <c r="F12461" s="2">
        <v>0.15</v>
      </c>
      <c r="G12461" s="2">
        <v>5</v>
      </c>
      <c r="H12461" s="3">
        <v>45582</v>
      </c>
      <c r="I12461" s="3">
        <v>45583</v>
      </c>
      <c r="J12461" s="2" t="s">
        <v>15</v>
      </c>
      <c r="K12461" s="2" t="s">
        <v>16</v>
      </c>
      <c r="L12461" s="2">
        <v>458.57</v>
      </c>
      <c r="M12461" s="2" t="s">
        <v>28</v>
      </c>
      <c r="N12461" s="11">
        <f>L12461/E12461*100</f>
        <v>25.268627602243797</v>
      </c>
      <c r="O12461" s="12" t="str">
        <f>IF(N12461&lt;10,"Low",IF(N12461&lt;20,"Med","High"))</f>
        <v>High</v>
      </c>
      <c r="P12461" s="12">
        <f>sales*discount</f>
        <v>272.21699999999998</v>
      </c>
      <c r="Q12461" s="12">
        <f>sales-Discount_Values</f>
        <v>1542.5630000000001</v>
      </c>
      <c r="R12461" s="12">
        <f>DATEDIF(order_date,delivery_date,"D")</f>
        <v>1</v>
      </c>
      <c r="S12461" s="12"/>
    </row>
    <row r="12462" spans="1:19" ht="14.25" customHeight="1" x14ac:dyDescent="0.35">
      <c r="A12462" s="2" t="s">
        <v>15248</v>
      </c>
      <c r="B12462" s="2">
        <v>115215</v>
      </c>
      <c r="C12462" s="2" t="s">
        <v>13</v>
      </c>
      <c r="D12462" s="2" t="s">
        <v>20</v>
      </c>
      <c r="E12462" s="2">
        <v>1670.5</v>
      </c>
      <c r="F12462" s="2">
        <v>0.13</v>
      </c>
      <c r="G12462" s="2">
        <v>3</v>
      </c>
      <c r="H12462" s="3">
        <v>45350</v>
      </c>
      <c r="I12462" s="3">
        <v>45357</v>
      </c>
      <c r="J12462" s="2" t="s">
        <v>21</v>
      </c>
      <c r="K12462" s="2" t="s">
        <v>22</v>
      </c>
      <c r="L12462" s="2">
        <v>422.13</v>
      </c>
      <c r="M12462" s="2" t="s">
        <v>48</v>
      </c>
      <c r="N12462" s="11">
        <f>L12462/E12462*100</f>
        <v>25.269679736605806</v>
      </c>
      <c r="O12462" s="12" t="str">
        <f>IF(N12462&lt;10,"Low",IF(N12462&lt;20,"Med","High"))</f>
        <v>High</v>
      </c>
      <c r="P12462" s="12">
        <f>sales*discount</f>
        <v>217.16500000000002</v>
      </c>
      <c r="Q12462" s="12">
        <f>sales-Discount_Values</f>
        <v>1453.335</v>
      </c>
      <c r="R12462" s="12">
        <f>DATEDIF(order_date,delivery_date,"D")</f>
        <v>7</v>
      </c>
      <c r="S12462" s="12"/>
    </row>
    <row r="12463" spans="1:19" ht="14.25" customHeight="1" x14ac:dyDescent="0.35">
      <c r="A12463" s="2" t="s">
        <v>13623</v>
      </c>
      <c r="B12463" s="2">
        <v>113590</v>
      </c>
      <c r="C12463" s="2" t="s">
        <v>25</v>
      </c>
      <c r="D12463" s="2" t="s">
        <v>14</v>
      </c>
      <c r="E12463" s="2">
        <v>4360.74</v>
      </c>
      <c r="F12463" s="2">
        <v>0.24</v>
      </c>
      <c r="G12463" s="2">
        <v>5</v>
      </c>
      <c r="H12463" s="3">
        <v>45184</v>
      </c>
      <c r="I12463" s="3">
        <v>45190</v>
      </c>
      <c r="J12463" s="2" t="s">
        <v>15</v>
      </c>
      <c r="K12463" s="2" t="s">
        <v>16</v>
      </c>
      <c r="L12463" s="2">
        <v>1102.08</v>
      </c>
      <c r="M12463" s="2" t="s">
        <v>34</v>
      </c>
      <c r="N12463" s="11">
        <f>L12463/E12463*100</f>
        <v>25.272774804276338</v>
      </c>
      <c r="O12463" s="12" t="str">
        <f>IF(N12463&lt;10,"Low",IF(N12463&lt;20,"Med","High"))</f>
        <v>High</v>
      </c>
      <c r="P12463" s="12">
        <f>sales*discount</f>
        <v>1046.5775999999998</v>
      </c>
      <c r="Q12463" s="12">
        <f>sales-Discount_Values</f>
        <v>3314.1624000000002</v>
      </c>
      <c r="R12463" s="12">
        <f>DATEDIF(order_date,delivery_date,"D")</f>
        <v>6</v>
      </c>
      <c r="S12463" s="12"/>
    </row>
    <row r="12464" spans="1:19" ht="14.25" customHeight="1" x14ac:dyDescent="0.35">
      <c r="A12464" s="2" t="s">
        <v>11077</v>
      </c>
      <c r="B12464" s="2">
        <v>111044</v>
      </c>
      <c r="C12464" s="2" t="s">
        <v>19</v>
      </c>
      <c r="D12464" s="2" t="s">
        <v>36</v>
      </c>
      <c r="E12464" s="2">
        <v>4016.41</v>
      </c>
      <c r="F12464" s="2">
        <v>0.16</v>
      </c>
      <c r="G12464" s="2">
        <v>9</v>
      </c>
      <c r="H12464" s="3">
        <v>45085</v>
      </c>
      <c r="I12464" s="3">
        <v>45088</v>
      </c>
      <c r="J12464" s="2" t="s">
        <v>31</v>
      </c>
      <c r="K12464" s="2" t="s">
        <v>16</v>
      </c>
      <c r="L12464" s="2">
        <v>1015.16</v>
      </c>
      <c r="M12464" s="2" t="s">
        <v>39</v>
      </c>
      <c r="N12464" s="11">
        <f>L12464/E12464*100</f>
        <v>25.275308048730082</v>
      </c>
      <c r="O12464" s="12" t="str">
        <f>IF(N12464&lt;10,"Low",IF(N12464&lt;20,"Med","High"))</f>
        <v>High</v>
      </c>
      <c r="P12464" s="12">
        <f>sales*discount</f>
        <v>642.62559999999996</v>
      </c>
      <c r="Q12464" s="12">
        <f>sales-Discount_Values</f>
        <v>3373.7844</v>
      </c>
      <c r="R12464" s="12">
        <f>DATEDIF(order_date,delivery_date,"D")</f>
        <v>3</v>
      </c>
      <c r="S12464" s="12"/>
    </row>
    <row r="12465" spans="1:19" ht="14.25" customHeight="1" x14ac:dyDescent="0.35">
      <c r="A12465" s="2" t="s">
        <v>3245</v>
      </c>
      <c r="B12465" s="2">
        <v>103212</v>
      </c>
      <c r="C12465" s="2" t="s">
        <v>41</v>
      </c>
      <c r="D12465" s="2" t="s">
        <v>33</v>
      </c>
      <c r="E12465" s="2">
        <v>496.17</v>
      </c>
      <c r="F12465" s="2">
        <v>0.24</v>
      </c>
      <c r="G12465" s="2">
        <v>8</v>
      </c>
      <c r="H12465" s="3">
        <v>45392</v>
      </c>
      <c r="I12465" s="3">
        <v>45397</v>
      </c>
      <c r="J12465" s="2" t="s">
        <v>15</v>
      </c>
      <c r="K12465" s="2" t="s">
        <v>22</v>
      </c>
      <c r="L12465" s="2">
        <v>125.41</v>
      </c>
      <c r="M12465" s="2" t="s">
        <v>39</v>
      </c>
      <c r="N12465" s="11">
        <f>L12465/E12465*100</f>
        <v>25.275611181651449</v>
      </c>
      <c r="O12465" s="12" t="str">
        <f>IF(N12465&lt;10,"Low",IF(N12465&lt;20,"Med","High"))</f>
        <v>High</v>
      </c>
      <c r="P12465" s="12">
        <f>sales*discount</f>
        <v>119.0808</v>
      </c>
      <c r="Q12465" s="12">
        <f>sales-Discount_Values</f>
        <v>377.08920000000001</v>
      </c>
      <c r="R12465" s="12">
        <f>DATEDIF(order_date,delivery_date,"D")</f>
        <v>5</v>
      </c>
      <c r="S12465" s="12"/>
    </row>
    <row r="12466" spans="1:19" ht="14.25" customHeight="1" x14ac:dyDescent="0.35">
      <c r="A12466" s="2" t="s">
        <v>11790</v>
      </c>
      <c r="B12466" s="2">
        <v>111757</v>
      </c>
      <c r="C12466" s="2" t="s">
        <v>25</v>
      </c>
      <c r="D12466" s="2" t="s">
        <v>20</v>
      </c>
      <c r="E12466" s="2">
        <v>2603.92</v>
      </c>
      <c r="F12466" s="2">
        <v>0.37</v>
      </c>
      <c r="G12466" s="2">
        <v>1</v>
      </c>
      <c r="H12466" s="3">
        <v>45263</v>
      </c>
      <c r="I12466" s="3">
        <v>45267</v>
      </c>
      <c r="J12466" s="2" t="s">
        <v>15</v>
      </c>
      <c r="K12466" s="2" t="s">
        <v>27</v>
      </c>
      <c r="L12466" s="2">
        <v>658.21</v>
      </c>
      <c r="M12466" s="2" t="s">
        <v>17</v>
      </c>
      <c r="N12466" s="11">
        <f>L12466/E12466*100</f>
        <v>25.277658299794158</v>
      </c>
      <c r="O12466" s="12" t="str">
        <f>IF(N12466&lt;10,"Low",IF(N12466&lt;20,"Med","High"))</f>
        <v>High</v>
      </c>
      <c r="P12466" s="12">
        <f>sales*discount</f>
        <v>963.45040000000006</v>
      </c>
      <c r="Q12466" s="12">
        <f>sales-Discount_Values</f>
        <v>1640.4695999999999</v>
      </c>
      <c r="R12466" s="12">
        <f>DATEDIF(order_date,delivery_date,"D")</f>
        <v>4</v>
      </c>
      <c r="S12466" s="12"/>
    </row>
    <row r="12467" spans="1:19" ht="14.25" customHeight="1" x14ac:dyDescent="0.35">
      <c r="A12467" s="2" t="s">
        <v>149</v>
      </c>
      <c r="B12467" s="2">
        <v>100116</v>
      </c>
      <c r="C12467" s="2" t="s">
        <v>25</v>
      </c>
      <c r="D12467" s="2" t="s">
        <v>36</v>
      </c>
      <c r="E12467" s="2">
        <v>3234.26</v>
      </c>
      <c r="F12467" s="2">
        <v>0.33</v>
      </c>
      <c r="G12467" s="2">
        <v>9</v>
      </c>
      <c r="H12467" s="3">
        <v>45342</v>
      </c>
      <c r="I12467" s="3">
        <v>45349</v>
      </c>
      <c r="J12467" s="2" t="s">
        <v>15</v>
      </c>
      <c r="K12467" s="2" t="s">
        <v>27</v>
      </c>
      <c r="L12467" s="2">
        <v>817.55</v>
      </c>
      <c r="M12467" s="2" t="s">
        <v>34</v>
      </c>
      <c r="N12467" s="11">
        <f>L12467/E12467*100</f>
        <v>25.27780697903075</v>
      </c>
      <c r="O12467" s="12" t="str">
        <f>IF(N12467&lt;10,"Low",IF(N12467&lt;20,"Med","High"))</f>
        <v>High</v>
      </c>
      <c r="P12467" s="12">
        <f>sales*discount</f>
        <v>1067.3058000000001</v>
      </c>
      <c r="Q12467" s="12">
        <f>sales-Discount_Values</f>
        <v>2166.9542000000001</v>
      </c>
      <c r="R12467" s="12">
        <f>DATEDIF(order_date,delivery_date,"D")</f>
        <v>7</v>
      </c>
      <c r="S12467" s="12"/>
    </row>
    <row r="12468" spans="1:19" ht="14.25" customHeight="1" x14ac:dyDescent="0.35">
      <c r="A12468" s="2" t="s">
        <v>3184</v>
      </c>
      <c r="B12468" s="2">
        <v>103151</v>
      </c>
      <c r="C12468" s="2" t="s">
        <v>41</v>
      </c>
      <c r="D12468" s="2" t="s">
        <v>36</v>
      </c>
      <c r="E12468" s="2">
        <v>2531.2199999999998</v>
      </c>
      <c r="F12468" s="2">
        <v>0.25</v>
      </c>
      <c r="G12468" s="2">
        <v>3</v>
      </c>
      <c r="H12468" s="3">
        <v>44960</v>
      </c>
      <c r="I12468" s="3">
        <v>44967</v>
      </c>
      <c r="J12468" s="2" t="s">
        <v>21</v>
      </c>
      <c r="K12468" s="2" t="s">
        <v>16</v>
      </c>
      <c r="L12468" s="2">
        <v>639.85</v>
      </c>
      <c r="M12468" s="2" t="s">
        <v>48</v>
      </c>
      <c r="N12468" s="11">
        <f>L12468/E12468*100</f>
        <v>25.278324286312532</v>
      </c>
      <c r="O12468" s="12" t="str">
        <f>IF(N12468&lt;10,"Low",IF(N12468&lt;20,"Med","High"))</f>
        <v>High</v>
      </c>
      <c r="P12468" s="12">
        <f>sales*discount</f>
        <v>632.80499999999995</v>
      </c>
      <c r="Q12468" s="12">
        <f>sales-Discount_Values</f>
        <v>1898.415</v>
      </c>
      <c r="R12468" s="12">
        <f>DATEDIF(order_date,delivery_date,"D")</f>
        <v>7</v>
      </c>
      <c r="S12468" s="12"/>
    </row>
    <row r="12469" spans="1:19" ht="14.25" customHeight="1" x14ac:dyDescent="0.35">
      <c r="A12469" s="2" t="s">
        <v>4889</v>
      </c>
      <c r="B12469" s="2">
        <v>104856</v>
      </c>
      <c r="C12469" s="2" t="s">
        <v>25</v>
      </c>
      <c r="D12469" s="2" t="s">
        <v>36</v>
      </c>
      <c r="E12469" s="2">
        <v>470.94</v>
      </c>
      <c r="F12469" s="2">
        <v>0.23</v>
      </c>
      <c r="G12469" s="2">
        <v>7</v>
      </c>
      <c r="H12469" s="3">
        <v>44938</v>
      </c>
      <c r="I12469" s="3">
        <v>44945</v>
      </c>
      <c r="J12469" s="2" t="s">
        <v>15</v>
      </c>
      <c r="K12469" s="2" t="s">
        <v>27</v>
      </c>
      <c r="L12469" s="2">
        <v>119.05</v>
      </c>
      <c r="M12469" s="2" t="s">
        <v>34</v>
      </c>
      <c r="N12469" s="11">
        <f>L12469/E12469*100</f>
        <v>25.279228776489575</v>
      </c>
      <c r="O12469" s="12" t="str">
        <f>IF(N12469&lt;10,"Low",IF(N12469&lt;20,"Med","High"))</f>
        <v>High</v>
      </c>
      <c r="P12469" s="12">
        <f>sales*discount</f>
        <v>108.31620000000001</v>
      </c>
      <c r="Q12469" s="12">
        <f>sales-Discount_Values</f>
        <v>362.62379999999996</v>
      </c>
      <c r="R12469" s="12">
        <f>DATEDIF(order_date,delivery_date,"D")</f>
        <v>7</v>
      </c>
      <c r="S12469" s="12"/>
    </row>
    <row r="12470" spans="1:19" ht="14.25" customHeight="1" x14ac:dyDescent="0.35">
      <c r="A12470" s="2" t="s">
        <v>561</v>
      </c>
      <c r="B12470" s="2">
        <v>100528</v>
      </c>
      <c r="C12470" s="2" t="s">
        <v>41</v>
      </c>
      <c r="D12470" s="2" t="s">
        <v>36</v>
      </c>
      <c r="E12470" s="2">
        <v>831.01</v>
      </c>
      <c r="F12470" s="2">
        <v>0.42</v>
      </c>
      <c r="G12470" s="2">
        <v>9</v>
      </c>
      <c r="H12470" s="3">
        <v>45236</v>
      </c>
      <c r="I12470" s="3">
        <v>45239</v>
      </c>
      <c r="J12470" s="2" t="s">
        <v>31</v>
      </c>
      <c r="K12470" s="2" t="s">
        <v>27</v>
      </c>
      <c r="L12470" s="2">
        <v>210.11</v>
      </c>
      <c r="M12470" s="2" t="s">
        <v>23</v>
      </c>
      <c r="N12470" s="11">
        <f>L12470/E12470*100</f>
        <v>25.283690930313718</v>
      </c>
      <c r="O12470" s="12" t="str">
        <f>IF(N12470&lt;10,"Low",IF(N12470&lt;20,"Med","High"))</f>
        <v>High</v>
      </c>
      <c r="P12470" s="12">
        <f>sales*discount</f>
        <v>349.02420000000001</v>
      </c>
      <c r="Q12470" s="12">
        <f>sales-Discount_Values</f>
        <v>481.98579999999998</v>
      </c>
      <c r="R12470" s="12">
        <f>DATEDIF(order_date,delivery_date,"D")</f>
        <v>3</v>
      </c>
      <c r="S12470" s="12"/>
    </row>
    <row r="12471" spans="1:19" ht="14.25" customHeight="1" x14ac:dyDescent="0.35">
      <c r="A12471" s="2" t="s">
        <v>4957</v>
      </c>
      <c r="B12471" s="2">
        <v>104924</v>
      </c>
      <c r="C12471" s="2" t="s">
        <v>19</v>
      </c>
      <c r="D12471" s="2" t="s">
        <v>36</v>
      </c>
      <c r="E12471" s="2">
        <v>3809.59</v>
      </c>
      <c r="F12471" s="2">
        <v>0.14000000000000001</v>
      </c>
      <c r="G12471" s="2">
        <v>8</v>
      </c>
      <c r="H12471" s="3">
        <v>45347</v>
      </c>
      <c r="I12471" s="3">
        <v>45354</v>
      </c>
      <c r="J12471" s="2" t="s">
        <v>15</v>
      </c>
      <c r="K12471" s="2" t="s">
        <v>22</v>
      </c>
      <c r="L12471" s="2">
        <v>963.26</v>
      </c>
      <c r="M12471" s="2" t="s">
        <v>23</v>
      </c>
      <c r="N12471" s="11">
        <f>L12471/E12471*100</f>
        <v>25.285135670767716</v>
      </c>
      <c r="O12471" s="12" t="str">
        <f>IF(N12471&lt;10,"Low",IF(N12471&lt;20,"Med","High"))</f>
        <v>High</v>
      </c>
      <c r="P12471" s="12">
        <f>sales*discount</f>
        <v>533.34260000000006</v>
      </c>
      <c r="Q12471" s="12">
        <f>sales-Discount_Values</f>
        <v>3276.2474000000002</v>
      </c>
      <c r="R12471" s="12">
        <f>DATEDIF(order_date,delivery_date,"D")</f>
        <v>7</v>
      </c>
      <c r="S12471" s="12"/>
    </row>
    <row r="12472" spans="1:19" ht="14.25" customHeight="1" x14ac:dyDescent="0.35">
      <c r="A12472" s="2" t="s">
        <v>15203</v>
      </c>
      <c r="B12472" s="2">
        <v>115170</v>
      </c>
      <c r="C12472" s="2" t="s">
        <v>25</v>
      </c>
      <c r="D12472" s="2" t="s">
        <v>14</v>
      </c>
      <c r="E12472" s="2">
        <v>3269.47</v>
      </c>
      <c r="F12472" s="2">
        <v>0.45</v>
      </c>
      <c r="G12472" s="2">
        <v>9</v>
      </c>
      <c r="H12472" s="3">
        <v>45644</v>
      </c>
      <c r="I12472" s="3">
        <v>45648</v>
      </c>
      <c r="J12472" s="2" t="s">
        <v>31</v>
      </c>
      <c r="K12472" s="2" t="s">
        <v>16</v>
      </c>
      <c r="L12472" s="2">
        <v>826.81</v>
      </c>
      <c r="M12472" s="2" t="s">
        <v>48</v>
      </c>
      <c r="N12472" s="11">
        <f>L12472/E12472*100</f>
        <v>25.28880827779426</v>
      </c>
      <c r="O12472" s="12" t="str">
        <f>IF(N12472&lt;10,"Low",IF(N12472&lt;20,"Med","High"))</f>
        <v>High</v>
      </c>
      <c r="P12472" s="12">
        <f>sales*discount</f>
        <v>1471.2614999999998</v>
      </c>
      <c r="Q12472" s="12">
        <f>sales-Discount_Values</f>
        <v>1798.2085</v>
      </c>
      <c r="R12472" s="12">
        <f>DATEDIF(order_date,delivery_date,"D")</f>
        <v>4</v>
      </c>
      <c r="S12472" s="12"/>
    </row>
    <row r="12473" spans="1:19" ht="14.25" customHeight="1" x14ac:dyDescent="0.35">
      <c r="A12473" s="2" t="s">
        <v>6889</v>
      </c>
      <c r="B12473" s="2">
        <v>106856</v>
      </c>
      <c r="C12473" s="2" t="s">
        <v>25</v>
      </c>
      <c r="D12473" s="2" t="s">
        <v>26</v>
      </c>
      <c r="E12473" s="2">
        <v>1579.38</v>
      </c>
      <c r="F12473" s="2">
        <v>0.24</v>
      </c>
      <c r="G12473" s="2">
        <v>9</v>
      </c>
      <c r="H12473" s="3">
        <v>45439</v>
      </c>
      <c r="I12473" s="3">
        <v>45444</v>
      </c>
      <c r="J12473" s="2" t="s">
        <v>31</v>
      </c>
      <c r="K12473" s="2" t="s">
        <v>22</v>
      </c>
      <c r="L12473" s="2">
        <v>399.42</v>
      </c>
      <c r="M12473" s="2" t="s">
        <v>39</v>
      </c>
      <c r="N12473" s="11">
        <f>L12473/E12473*100</f>
        <v>25.289670630247311</v>
      </c>
      <c r="O12473" s="12" t="str">
        <f>IF(N12473&lt;10,"Low",IF(N12473&lt;20,"Med","High"))</f>
        <v>High</v>
      </c>
      <c r="P12473" s="12">
        <f>sales*discount</f>
        <v>379.05119999999999</v>
      </c>
      <c r="Q12473" s="12">
        <f>sales-Discount_Values</f>
        <v>1200.3288000000002</v>
      </c>
      <c r="R12473" s="12">
        <f>DATEDIF(order_date,delivery_date,"D")</f>
        <v>5</v>
      </c>
      <c r="S12473" s="12"/>
    </row>
    <row r="12474" spans="1:19" ht="14.25" customHeight="1" x14ac:dyDescent="0.35">
      <c r="A12474" s="2" t="s">
        <v>2507</v>
      </c>
      <c r="B12474" s="2">
        <v>102474</v>
      </c>
      <c r="C12474" s="2" t="s">
        <v>19</v>
      </c>
      <c r="D12474" s="2" t="s">
        <v>20</v>
      </c>
      <c r="E12474" s="2">
        <v>4968.75</v>
      </c>
      <c r="F12474" s="2">
        <v>0.18</v>
      </c>
      <c r="G12474" s="2">
        <v>2</v>
      </c>
      <c r="H12474" s="3">
        <v>45287</v>
      </c>
      <c r="I12474" s="3">
        <v>45291</v>
      </c>
      <c r="J12474" s="2" t="s">
        <v>31</v>
      </c>
      <c r="K12474" s="2" t="s">
        <v>27</v>
      </c>
      <c r="L12474" s="2">
        <v>1256.8399999999999</v>
      </c>
      <c r="M12474" s="2" t="s">
        <v>28</v>
      </c>
      <c r="N12474" s="11">
        <f>L12474/E12474*100</f>
        <v>25.294893081761003</v>
      </c>
      <c r="O12474" s="12" t="str">
        <f>IF(N12474&lt;10,"Low",IF(N12474&lt;20,"Med","High"))</f>
        <v>High</v>
      </c>
      <c r="P12474" s="12">
        <f>sales*discount</f>
        <v>894.375</v>
      </c>
      <c r="Q12474" s="12">
        <f>sales-Discount_Values</f>
        <v>4074.375</v>
      </c>
      <c r="R12474" s="12">
        <f>DATEDIF(order_date,delivery_date,"D")</f>
        <v>4</v>
      </c>
      <c r="S12474" s="12"/>
    </row>
    <row r="12475" spans="1:19" ht="14.25" customHeight="1" x14ac:dyDescent="0.35">
      <c r="A12475" s="2" t="s">
        <v>7403</v>
      </c>
      <c r="B12475" s="2">
        <v>107370</v>
      </c>
      <c r="C12475" s="2" t="s">
        <v>25</v>
      </c>
      <c r="D12475" s="2" t="s">
        <v>26</v>
      </c>
      <c r="E12475" s="2">
        <v>764.48</v>
      </c>
      <c r="F12475" s="2">
        <v>0.32</v>
      </c>
      <c r="G12475" s="2">
        <v>2</v>
      </c>
      <c r="H12475" s="3">
        <v>44988</v>
      </c>
      <c r="I12475" s="3">
        <v>44995</v>
      </c>
      <c r="J12475" s="2" t="s">
        <v>31</v>
      </c>
      <c r="K12475" s="2" t="s">
        <v>16</v>
      </c>
      <c r="L12475" s="2">
        <v>193.42</v>
      </c>
      <c r="M12475" s="2" t="s">
        <v>39</v>
      </c>
      <c r="N12475" s="11">
        <f>L12475/E12475*100</f>
        <v>25.300858099623269</v>
      </c>
      <c r="O12475" s="12" t="str">
        <f>IF(N12475&lt;10,"Low",IF(N12475&lt;20,"Med","High"))</f>
        <v>High</v>
      </c>
      <c r="P12475" s="12">
        <f>sales*discount</f>
        <v>244.6336</v>
      </c>
      <c r="Q12475" s="12">
        <f>sales-Discount_Values</f>
        <v>519.84640000000002</v>
      </c>
      <c r="R12475" s="12">
        <f>DATEDIF(order_date,delivery_date,"D")</f>
        <v>7</v>
      </c>
      <c r="S12475" s="12"/>
    </row>
    <row r="12476" spans="1:19" ht="14.25" customHeight="1" x14ac:dyDescent="0.35">
      <c r="A12476" s="2" t="s">
        <v>14279</v>
      </c>
      <c r="B12476" s="2">
        <v>114246</v>
      </c>
      <c r="C12476" s="2" t="s">
        <v>19</v>
      </c>
      <c r="D12476" s="2" t="s">
        <v>20</v>
      </c>
      <c r="E12476" s="2">
        <v>2223.2600000000002</v>
      </c>
      <c r="F12476" s="2">
        <v>0.49</v>
      </c>
      <c r="G12476" s="2">
        <v>8</v>
      </c>
      <c r="H12476" s="3">
        <v>44971</v>
      </c>
      <c r="I12476" s="3">
        <v>44977</v>
      </c>
      <c r="J12476" s="2" t="s">
        <v>21</v>
      </c>
      <c r="K12476" s="2" t="s">
        <v>16</v>
      </c>
      <c r="L12476" s="2">
        <v>562.59</v>
      </c>
      <c r="M12476" s="2" t="s">
        <v>39</v>
      </c>
      <c r="N12476" s="11">
        <f>L12476/E12476*100</f>
        <v>25.304732689833848</v>
      </c>
      <c r="O12476" s="12" t="str">
        <f>IF(N12476&lt;10,"Low",IF(N12476&lt;20,"Med","High"))</f>
        <v>High</v>
      </c>
      <c r="P12476" s="12">
        <f>sales*discount</f>
        <v>1089.3974000000001</v>
      </c>
      <c r="Q12476" s="12">
        <f>sales-Discount_Values</f>
        <v>1133.8626000000002</v>
      </c>
      <c r="R12476" s="12">
        <f>DATEDIF(order_date,delivery_date,"D")</f>
        <v>6</v>
      </c>
      <c r="S12476" s="12"/>
    </row>
    <row r="12477" spans="1:19" ht="14.25" customHeight="1" x14ac:dyDescent="0.35">
      <c r="A12477" s="2" t="s">
        <v>2473</v>
      </c>
      <c r="B12477" s="2">
        <v>102440</v>
      </c>
      <c r="C12477" s="2" t="s">
        <v>25</v>
      </c>
      <c r="D12477" s="2" t="s">
        <v>36</v>
      </c>
      <c r="E12477" s="2">
        <v>4873.21</v>
      </c>
      <c r="F12477" s="2">
        <v>0.1</v>
      </c>
      <c r="G12477" s="2">
        <v>3</v>
      </c>
      <c r="H12477" s="3">
        <v>45092</v>
      </c>
      <c r="I12477" s="3">
        <v>45097</v>
      </c>
      <c r="J12477" s="2" t="s">
        <v>15</v>
      </c>
      <c r="K12477" s="2" t="s">
        <v>27</v>
      </c>
      <c r="L12477" s="2">
        <v>1233.2</v>
      </c>
      <c r="M12477" s="2" t="s">
        <v>17</v>
      </c>
      <c r="N12477" s="11">
        <f>L12477/E12477*100</f>
        <v>25.305701991090064</v>
      </c>
      <c r="O12477" s="12" t="str">
        <f>IF(N12477&lt;10,"Low",IF(N12477&lt;20,"Med","High"))</f>
        <v>High</v>
      </c>
      <c r="P12477" s="12">
        <f>sales*discount</f>
        <v>487.32100000000003</v>
      </c>
      <c r="Q12477" s="12">
        <f>sales-Discount_Values</f>
        <v>4385.8890000000001</v>
      </c>
      <c r="R12477" s="12">
        <f>DATEDIF(order_date,delivery_date,"D")</f>
        <v>5</v>
      </c>
      <c r="S12477" s="12"/>
    </row>
    <row r="12478" spans="1:19" ht="14.25" customHeight="1" x14ac:dyDescent="0.35">
      <c r="A12478" s="2" t="s">
        <v>12358</v>
      </c>
      <c r="B12478" s="2">
        <v>112325</v>
      </c>
      <c r="C12478" s="2" t="s">
        <v>13</v>
      </c>
      <c r="D12478" s="2" t="s">
        <v>36</v>
      </c>
      <c r="E12478" s="2">
        <v>2955</v>
      </c>
      <c r="F12478" s="2">
        <v>0.41</v>
      </c>
      <c r="G12478" s="2">
        <v>5</v>
      </c>
      <c r="H12478" s="3">
        <v>45359</v>
      </c>
      <c r="I12478" s="3">
        <v>45362</v>
      </c>
      <c r="J12478" s="2" t="s">
        <v>31</v>
      </c>
      <c r="K12478" s="2" t="s">
        <v>22</v>
      </c>
      <c r="L12478" s="2">
        <v>747.8</v>
      </c>
      <c r="M12478" s="2" t="s">
        <v>28</v>
      </c>
      <c r="N12478" s="11">
        <f>L12478/E12478*100</f>
        <v>25.306260575296108</v>
      </c>
      <c r="O12478" s="12" t="str">
        <f>IF(N12478&lt;10,"Low",IF(N12478&lt;20,"Med","High"))</f>
        <v>High</v>
      </c>
      <c r="P12478" s="12">
        <f>sales*discount</f>
        <v>1211.55</v>
      </c>
      <c r="Q12478" s="12">
        <f>sales-Discount_Values</f>
        <v>1743.45</v>
      </c>
      <c r="R12478" s="12">
        <f>DATEDIF(order_date,delivery_date,"D")</f>
        <v>3</v>
      </c>
      <c r="S12478" s="12"/>
    </row>
    <row r="12479" spans="1:19" ht="14.25" customHeight="1" x14ac:dyDescent="0.35">
      <c r="A12479" s="2" t="s">
        <v>7760</v>
      </c>
      <c r="B12479" s="2">
        <v>107727</v>
      </c>
      <c r="C12479" s="2" t="s">
        <v>41</v>
      </c>
      <c r="D12479" s="2" t="s">
        <v>14</v>
      </c>
      <c r="E12479" s="2">
        <v>2147.63</v>
      </c>
      <c r="F12479" s="2">
        <v>0.23</v>
      </c>
      <c r="G12479" s="2">
        <v>1</v>
      </c>
      <c r="H12479" s="3">
        <v>45215</v>
      </c>
      <c r="I12479" s="3">
        <v>45220</v>
      </c>
      <c r="J12479" s="2" t="s">
        <v>15</v>
      </c>
      <c r="K12479" s="2" t="s">
        <v>16</v>
      </c>
      <c r="L12479" s="2">
        <v>543.51</v>
      </c>
      <c r="M12479" s="2" t="s">
        <v>34</v>
      </c>
      <c r="N12479" s="11">
        <f>L12479/E12479*100</f>
        <v>25.3074319133184</v>
      </c>
      <c r="O12479" s="12" t="str">
        <f>IF(N12479&lt;10,"Low",IF(N12479&lt;20,"Med","High"))</f>
        <v>High</v>
      </c>
      <c r="P12479" s="12">
        <f>sales*discount</f>
        <v>493.95490000000007</v>
      </c>
      <c r="Q12479" s="12">
        <f>sales-Discount_Values</f>
        <v>1653.6750999999999</v>
      </c>
      <c r="R12479" s="12">
        <f>DATEDIF(order_date,delivery_date,"D")</f>
        <v>5</v>
      </c>
      <c r="S12479" s="12"/>
    </row>
    <row r="12480" spans="1:19" ht="14.25" customHeight="1" x14ac:dyDescent="0.35">
      <c r="A12480" s="2" t="s">
        <v>2686</v>
      </c>
      <c r="B12480" s="2">
        <v>102653</v>
      </c>
      <c r="C12480" s="2" t="s">
        <v>25</v>
      </c>
      <c r="D12480" s="2" t="s">
        <v>36</v>
      </c>
      <c r="E12480" s="2">
        <v>3489.35</v>
      </c>
      <c r="F12480" s="2">
        <v>0.25</v>
      </c>
      <c r="G12480" s="2">
        <v>9</v>
      </c>
      <c r="H12480" s="3">
        <v>45292</v>
      </c>
      <c r="I12480" s="3">
        <v>45295</v>
      </c>
      <c r="J12480" s="2" t="s">
        <v>21</v>
      </c>
      <c r="K12480" s="2" t="s">
        <v>22</v>
      </c>
      <c r="L12480" s="2">
        <v>883.07</v>
      </c>
      <c r="M12480" s="2" t="s">
        <v>17</v>
      </c>
      <c r="N12480" s="11">
        <f>L12480/E12480*100</f>
        <v>25.30757877541663</v>
      </c>
      <c r="O12480" s="12" t="str">
        <f>IF(N12480&lt;10,"Low",IF(N12480&lt;20,"Med","High"))</f>
        <v>High</v>
      </c>
      <c r="P12480" s="12">
        <f>sales*discount</f>
        <v>872.33749999999998</v>
      </c>
      <c r="Q12480" s="12">
        <f>sales-Discount_Values</f>
        <v>2617.0124999999998</v>
      </c>
      <c r="R12480" s="12">
        <f>DATEDIF(order_date,delivery_date,"D")</f>
        <v>3</v>
      </c>
      <c r="S12480" s="12"/>
    </row>
    <row r="12481" spans="1:19" ht="14.25" customHeight="1" x14ac:dyDescent="0.35">
      <c r="A12481" s="2" t="s">
        <v>8402</v>
      </c>
      <c r="B12481" s="2">
        <v>108369</v>
      </c>
      <c r="C12481" s="2" t="s">
        <v>25</v>
      </c>
      <c r="D12481" s="2" t="s">
        <v>36</v>
      </c>
      <c r="E12481" s="2">
        <v>4688.47</v>
      </c>
      <c r="F12481" s="2">
        <v>0.19</v>
      </c>
      <c r="G12481" s="2">
        <v>4</v>
      </c>
      <c r="H12481" s="3">
        <v>45422</v>
      </c>
      <c r="I12481" s="3">
        <v>45428</v>
      </c>
      <c r="J12481" s="2" t="s">
        <v>21</v>
      </c>
      <c r="K12481" s="2" t="s">
        <v>22</v>
      </c>
      <c r="L12481" s="2">
        <v>1186.58</v>
      </c>
      <c r="M12481" s="2" t="s">
        <v>39</v>
      </c>
      <c r="N12481" s="11">
        <f>L12481/E12481*100</f>
        <v>25.308469500711318</v>
      </c>
      <c r="O12481" s="12" t="str">
        <f>IF(N12481&lt;10,"Low",IF(N12481&lt;20,"Med","High"))</f>
        <v>High</v>
      </c>
      <c r="P12481" s="12">
        <f>sales*discount</f>
        <v>890.80930000000001</v>
      </c>
      <c r="Q12481" s="12">
        <f>sales-Discount_Values</f>
        <v>3797.6607000000004</v>
      </c>
      <c r="R12481" s="12">
        <f>DATEDIF(order_date,delivery_date,"D")</f>
        <v>6</v>
      </c>
      <c r="S12481" s="12"/>
    </row>
    <row r="12482" spans="1:19" ht="14.25" customHeight="1" x14ac:dyDescent="0.35">
      <c r="A12482" s="2" t="s">
        <v>11595</v>
      </c>
      <c r="B12482" s="2">
        <v>111562</v>
      </c>
      <c r="C12482" s="2" t="s">
        <v>13</v>
      </c>
      <c r="D12482" s="2" t="s">
        <v>33</v>
      </c>
      <c r="E12482" s="2">
        <v>672.71</v>
      </c>
      <c r="F12482" s="2">
        <v>0.48</v>
      </c>
      <c r="G12482" s="2">
        <v>4</v>
      </c>
      <c r="H12482" s="3">
        <v>45480</v>
      </c>
      <c r="I12482" s="3">
        <v>45484</v>
      </c>
      <c r="J12482" s="2" t="s">
        <v>31</v>
      </c>
      <c r="K12482" s="2" t="s">
        <v>27</v>
      </c>
      <c r="L12482" s="2">
        <v>170.26</v>
      </c>
      <c r="M12482" s="2" t="s">
        <v>34</v>
      </c>
      <c r="N12482" s="11">
        <f>L12482/E12482*100</f>
        <v>25.30956875919787</v>
      </c>
      <c r="O12482" s="12" t="str">
        <f>IF(N12482&lt;10,"Low",IF(N12482&lt;20,"Med","High"))</f>
        <v>High</v>
      </c>
      <c r="P12482" s="12">
        <f>sales*discount</f>
        <v>322.9008</v>
      </c>
      <c r="Q12482" s="12">
        <f>sales-Discount_Values</f>
        <v>349.80920000000003</v>
      </c>
      <c r="R12482" s="12">
        <f>DATEDIF(order_date,delivery_date,"D")</f>
        <v>4</v>
      </c>
      <c r="S12482" s="12"/>
    </row>
    <row r="12483" spans="1:19" ht="14.25" customHeight="1" x14ac:dyDescent="0.35">
      <c r="A12483" s="2" t="s">
        <v>12773</v>
      </c>
      <c r="B12483" s="2">
        <v>112740</v>
      </c>
      <c r="C12483" s="2" t="s">
        <v>19</v>
      </c>
      <c r="D12483" s="2" t="s">
        <v>26</v>
      </c>
      <c r="E12483" s="2">
        <v>187.99</v>
      </c>
      <c r="F12483" s="2">
        <v>0.44</v>
      </c>
      <c r="G12483" s="2">
        <v>6</v>
      </c>
      <c r="H12483" s="3">
        <v>45178</v>
      </c>
      <c r="I12483" s="3">
        <v>45179</v>
      </c>
      <c r="J12483" s="2" t="s">
        <v>21</v>
      </c>
      <c r="K12483" s="2" t="s">
        <v>27</v>
      </c>
      <c r="L12483" s="2">
        <v>47.58</v>
      </c>
      <c r="M12483" s="2" t="s">
        <v>48</v>
      </c>
      <c r="N12483" s="11">
        <f>L12483/E12483*100</f>
        <v>25.309856907282303</v>
      </c>
      <c r="O12483" s="12" t="str">
        <f>IF(N12483&lt;10,"Low",IF(N12483&lt;20,"Med","High"))</f>
        <v>High</v>
      </c>
      <c r="P12483" s="12">
        <f>sales*discount</f>
        <v>82.715600000000009</v>
      </c>
      <c r="Q12483" s="12">
        <f>sales-Discount_Values</f>
        <v>105.2744</v>
      </c>
      <c r="R12483" s="12">
        <f>DATEDIF(order_date,delivery_date,"D")</f>
        <v>1</v>
      </c>
      <c r="S12483" s="12"/>
    </row>
    <row r="12484" spans="1:19" ht="14.25" customHeight="1" x14ac:dyDescent="0.35">
      <c r="A12484" s="2" t="s">
        <v>2598</v>
      </c>
      <c r="B12484" s="2">
        <v>102565</v>
      </c>
      <c r="C12484" s="2" t="s">
        <v>19</v>
      </c>
      <c r="D12484" s="2" t="s">
        <v>20</v>
      </c>
      <c r="E12484" s="2">
        <v>1194.48</v>
      </c>
      <c r="F12484" s="2">
        <v>0.34</v>
      </c>
      <c r="G12484" s="2">
        <v>4</v>
      </c>
      <c r="H12484" s="3">
        <v>45530</v>
      </c>
      <c r="I12484" s="3">
        <v>45533</v>
      </c>
      <c r="J12484" s="2" t="s">
        <v>21</v>
      </c>
      <c r="K12484" s="2" t="s">
        <v>16</v>
      </c>
      <c r="L12484" s="2">
        <v>302.39</v>
      </c>
      <c r="M12484" s="2" t="s">
        <v>17</v>
      </c>
      <c r="N12484" s="11">
        <f>L12484/E12484*100</f>
        <v>25.315618511821043</v>
      </c>
      <c r="O12484" s="12" t="str">
        <f>IF(N12484&lt;10,"Low",IF(N12484&lt;20,"Med","High"))</f>
        <v>High</v>
      </c>
      <c r="P12484" s="12">
        <f>sales*discount</f>
        <v>406.12320000000005</v>
      </c>
      <c r="Q12484" s="12">
        <f>sales-Discount_Values</f>
        <v>788.35680000000002</v>
      </c>
      <c r="R12484" s="12">
        <f>DATEDIF(order_date,delivery_date,"D")</f>
        <v>3</v>
      </c>
      <c r="S12484" s="12"/>
    </row>
    <row r="12485" spans="1:19" ht="14.25" customHeight="1" x14ac:dyDescent="0.35">
      <c r="A12485" s="2" t="s">
        <v>12468</v>
      </c>
      <c r="B12485" s="2">
        <v>112435</v>
      </c>
      <c r="C12485" s="2" t="s">
        <v>13</v>
      </c>
      <c r="D12485" s="2" t="s">
        <v>20</v>
      </c>
      <c r="E12485" s="2">
        <v>2253.44</v>
      </c>
      <c r="F12485" s="2">
        <v>0.49</v>
      </c>
      <c r="G12485" s="2">
        <v>3</v>
      </c>
      <c r="H12485" s="3">
        <v>44987</v>
      </c>
      <c r="I12485" s="3">
        <v>44993</v>
      </c>
      <c r="J12485" s="2" t="s">
        <v>21</v>
      </c>
      <c r="K12485" s="2" t="s">
        <v>27</v>
      </c>
      <c r="L12485" s="2">
        <v>570.48</v>
      </c>
      <c r="M12485" s="2" t="s">
        <v>23</v>
      </c>
      <c r="N12485" s="11">
        <f>L12485/E12485*100</f>
        <v>25.315961374609486</v>
      </c>
      <c r="O12485" s="12" t="str">
        <f>IF(N12485&lt;10,"Low",IF(N12485&lt;20,"Med","High"))</f>
        <v>High</v>
      </c>
      <c r="P12485" s="12">
        <f>sales*discount</f>
        <v>1104.1856</v>
      </c>
      <c r="Q12485" s="12">
        <f>sales-Discount_Values</f>
        <v>1149.2544</v>
      </c>
      <c r="R12485" s="12">
        <f>DATEDIF(order_date,delivery_date,"D")</f>
        <v>6</v>
      </c>
      <c r="S12485" s="12"/>
    </row>
    <row r="12486" spans="1:19" ht="14.25" customHeight="1" x14ac:dyDescent="0.35">
      <c r="A12486" s="2" t="s">
        <v>5622</v>
      </c>
      <c r="B12486" s="2">
        <v>105589</v>
      </c>
      <c r="C12486" s="2" t="s">
        <v>41</v>
      </c>
      <c r="D12486" s="2" t="s">
        <v>14</v>
      </c>
      <c r="E12486" s="2">
        <v>2446.23</v>
      </c>
      <c r="F12486" s="2">
        <v>0.12</v>
      </c>
      <c r="G12486" s="2">
        <v>9</v>
      </c>
      <c r="H12486" s="3">
        <v>45462</v>
      </c>
      <c r="I12486" s="3">
        <v>45466</v>
      </c>
      <c r="J12486" s="2" t="s">
        <v>31</v>
      </c>
      <c r="K12486" s="2" t="s">
        <v>27</v>
      </c>
      <c r="L12486" s="2">
        <v>619.32000000000005</v>
      </c>
      <c r="M12486" s="2" t="s">
        <v>39</v>
      </c>
      <c r="N12486" s="11">
        <f>L12486/E12486*100</f>
        <v>25.3173250266737</v>
      </c>
      <c r="O12486" s="12" t="str">
        <f>IF(N12486&lt;10,"Low",IF(N12486&lt;20,"Med","High"))</f>
        <v>High</v>
      </c>
      <c r="P12486" s="12">
        <f>sales*discount</f>
        <v>293.54759999999999</v>
      </c>
      <c r="Q12486" s="12">
        <f>sales-Discount_Values</f>
        <v>2152.6824000000001</v>
      </c>
      <c r="R12486" s="12">
        <f>DATEDIF(order_date,delivery_date,"D")</f>
        <v>4</v>
      </c>
      <c r="S12486" s="12"/>
    </row>
    <row r="12487" spans="1:19" ht="14.25" customHeight="1" x14ac:dyDescent="0.35">
      <c r="A12487" s="2" t="s">
        <v>12213</v>
      </c>
      <c r="B12487" s="2">
        <v>112180</v>
      </c>
      <c r="C12487" s="2" t="s">
        <v>13</v>
      </c>
      <c r="D12487" s="2" t="s">
        <v>14</v>
      </c>
      <c r="E12487" s="2">
        <v>1609.08</v>
      </c>
      <c r="F12487" s="2">
        <v>0.16</v>
      </c>
      <c r="G12487" s="2">
        <v>4</v>
      </c>
      <c r="H12487" s="3">
        <v>45448</v>
      </c>
      <c r="I12487" s="3">
        <v>45452</v>
      </c>
      <c r="J12487" s="2" t="s">
        <v>15</v>
      </c>
      <c r="K12487" s="2" t="s">
        <v>22</v>
      </c>
      <c r="L12487" s="2">
        <v>407.38</v>
      </c>
      <c r="M12487" s="2" t="s">
        <v>48</v>
      </c>
      <c r="N12487" s="11">
        <f>L12487/E12487*100</f>
        <v>25.317572774504686</v>
      </c>
      <c r="O12487" s="12" t="str">
        <f>IF(N12487&lt;10,"Low",IF(N12487&lt;20,"Med","High"))</f>
        <v>High</v>
      </c>
      <c r="P12487" s="12">
        <f>sales*discount</f>
        <v>257.45279999999997</v>
      </c>
      <c r="Q12487" s="12">
        <f>sales-Discount_Values</f>
        <v>1351.6271999999999</v>
      </c>
      <c r="R12487" s="12">
        <f>DATEDIF(order_date,delivery_date,"D")</f>
        <v>4</v>
      </c>
      <c r="S12487" s="12"/>
    </row>
    <row r="12488" spans="1:19" ht="14.25" customHeight="1" x14ac:dyDescent="0.35">
      <c r="A12488" s="2" t="s">
        <v>7271</v>
      </c>
      <c r="B12488" s="2">
        <v>107238</v>
      </c>
      <c r="C12488" s="2" t="s">
        <v>41</v>
      </c>
      <c r="D12488" s="2" t="s">
        <v>14</v>
      </c>
      <c r="E12488" s="2">
        <v>4235.3599999999997</v>
      </c>
      <c r="F12488" s="2">
        <v>0.36</v>
      </c>
      <c r="G12488" s="2">
        <v>3</v>
      </c>
      <c r="H12488" s="3">
        <v>45429</v>
      </c>
      <c r="I12488" s="3">
        <v>45431</v>
      </c>
      <c r="J12488" s="2" t="s">
        <v>31</v>
      </c>
      <c r="K12488" s="2" t="s">
        <v>27</v>
      </c>
      <c r="L12488" s="2">
        <v>1072.3</v>
      </c>
      <c r="M12488" s="2" t="s">
        <v>48</v>
      </c>
      <c r="N12488" s="11">
        <f>L12488/E12488*100</f>
        <v>25.317800611990481</v>
      </c>
      <c r="O12488" s="12" t="str">
        <f>IF(N12488&lt;10,"Low",IF(N12488&lt;20,"Med","High"))</f>
        <v>High</v>
      </c>
      <c r="P12488" s="12">
        <f>sales*discount</f>
        <v>1524.7295999999999</v>
      </c>
      <c r="Q12488" s="12">
        <f>sales-Discount_Values</f>
        <v>2710.6304</v>
      </c>
      <c r="R12488" s="12">
        <f>DATEDIF(order_date,delivery_date,"D")</f>
        <v>2</v>
      </c>
      <c r="S12488" s="12"/>
    </row>
    <row r="12489" spans="1:19" ht="14.25" customHeight="1" x14ac:dyDescent="0.35">
      <c r="A12489" s="2" t="s">
        <v>15236</v>
      </c>
      <c r="B12489" s="2">
        <v>115203</v>
      </c>
      <c r="C12489" s="2" t="s">
        <v>41</v>
      </c>
      <c r="D12489" s="2" t="s">
        <v>36</v>
      </c>
      <c r="E12489" s="2">
        <v>1434.15</v>
      </c>
      <c r="F12489" s="2">
        <v>0.09</v>
      </c>
      <c r="G12489" s="2">
        <v>8</v>
      </c>
      <c r="H12489" s="3">
        <v>45411</v>
      </c>
      <c r="I12489" s="3">
        <v>45418</v>
      </c>
      <c r="J12489" s="2" t="s">
        <v>15</v>
      </c>
      <c r="K12489" s="2" t="s">
        <v>16</v>
      </c>
      <c r="L12489" s="2">
        <v>363.1</v>
      </c>
      <c r="M12489" s="2" t="s">
        <v>28</v>
      </c>
      <c r="N12489" s="11">
        <f>L12489/E12489*100</f>
        <v>25.318132691838368</v>
      </c>
      <c r="O12489" s="12" t="str">
        <f>IF(N12489&lt;10,"Low",IF(N12489&lt;20,"Med","High"))</f>
        <v>High</v>
      </c>
      <c r="P12489" s="12">
        <f>sales*discount</f>
        <v>129.0735</v>
      </c>
      <c r="Q12489" s="12">
        <f>sales-Discount_Values</f>
        <v>1305.0765000000001</v>
      </c>
      <c r="R12489" s="12">
        <f>DATEDIF(order_date,delivery_date,"D")</f>
        <v>7</v>
      </c>
      <c r="S12489" s="12"/>
    </row>
    <row r="12490" spans="1:19" ht="14.25" customHeight="1" x14ac:dyDescent="0.35">
      <c r="A12490" s="2" t="s">
        <v>435</v>
      </c>
      <c r="B12490" s="2">
        <v>100402</v>
      </c>
      <c r="C12490" s="2" t="s">
        <v>13</v>
      </c>
      <c r="D12490" s="2" t="s">
        <v>20</v>
      </c>
      <c r="E12490" s="2">
        <v>2451.59</v>
      </c>
      <c r="F12490" s="2">
        <v>0.13</v>
      </c>
      <c r="G12490" s="2">
        <v>5</v>
      </c>
      <c r="H12490" s="3">
        <v>45288</v>
      </c>
      <c r="I12490" s="3">
        <v>45289</v>
      </c>
      <c r="J12490" s="2" t="s">
        <v>15</v>
      </c>
      <c r="K12490" s="2" t="s">
        <v>16</v>
      </c>
      <c r="L12490" s="2">
        <v>620.73</v>
      </c>
      <c r="M12490" s="2" t="s">
        <v>17</v>
      </c>
      <c r="N12490" s="11">
        <f>L12490/E12490*100</f>
        <v>25.319486537308439</v>
      </c>
      <c r="O12490" s="12" t="str">
        <f>IF(N12490&lt;10,"Low",IF(N12490&lt;20,"Med","High"))</f>
        <v>High</v>
      </c>
      <c r="P12490" s="12">
        <f>sales*discount</f>
        <v>318.70670000000001</v>
      </c>
      <c r="Q12490" s="12">
        <f>sales-Discount_Values</f>
        <v>2132.8833</v>
      </c>
      <c r="R12490" s="12">
        <f>DATEDIF(order_date,delivery_date,"D")</f>
        <v>1</v>
      </c>
      <c r="S12490" s="12"/>
    </row>
    <row r="12491" spans="1:19" ht="14.25" customHeight="1" x14ac:dyDescent="0.35">
      <c r="A12491" s="2" t="s">
        <v>11207</v>
      </c>
      <c r="B12491" s="2">
        <v>111174</v>
      </c>
      <c r="C12491" s="2" t="s">
        <v>19</v>
      </c>
      <c r="D12491" s="2" t="s">
        <v>33</v>
      </c>
      <c r="E12491" s="2">
        <v>2300.38</v>
      </c>
      <c r="F12491" s="2">
        <v>0.32</v>
      </c>
      <c r="G12491" s="2">
        <v>3</v>
      </c>
      <c r="H12491" s="3">
        <v>45541</v>
      </c>
      <c r="I12491" s="3">
        <v>45542</v>
      </c>
      <c r="J12491" s="2" t="s">
        <v>15</v>
      </c>
      <c r="K12491" s="2" t="s">
        <v>16</v>
      </c>
      <c r="L12491" s="2">
        <v>582.47</v>
      </c>
      <c r="M12491" s="2" t="s">
        <v>39</v>
      </c>
      <c r="N12491" s="11">
        <f>L12491/E12491*100</f>
        <v>25.320599205348682</v>
      </c>
      <c r="O12491" s="12" t="str">
        <f>IF(N12491&lt;10,"Low",IF(N12491&lt;20,"Med","High"))</f>
        <v>High</v>
      </c>
      <c r="P12491" s="12">
        <f>sales*discount</f>
        <v>736.12160000000006</v>
      </c>
      <c r="Q12491" s="12">
        <f>sales-Discount_Values</f>
        <v>1564.2584000000002</v>
      </c>
      <c r="R12491" s="12">
        <f>DATEDIF(order_date,delivery_date,"D")</f>
        <v>1</v>
      </c>
      <c r="S12491" s="12"/>
    </row>
    <row r="12492" spans="1:19" ht="14.25" customHeight="1" x14ac:dyDescent="0.35">
      <c r="A12492" s="2" t="s">
        <v>12776</v>
      </c>
      <c r="B12492" s="2">
        <v>112743</v>
      </c>
      <c r="C12492" s="2" t="s">
        <v>13</v>
      </c>
      <c r="D12492" s="2" t="s">
        <v>33</v>
      </c>
      <c r="E12492" s="2">
        <v>4742.63</v>
      </c>
      <c r="F12492" s="2">
        <v>0.19</v>
      </c>
      <c r="G12492" s="2">
        <v>8</v>
      </c>
      <c r="H12492" s="3">
        <v>45226</v>
      </c>
      <c r="I12492" s="3">
        <v>45230</v>
      </c>
      <c r="J12492" s="2" t="s">
        <v>21</v>
      </c>
      <c r="K12492" s="2" t="s">
        <v>16</v>
      </c>
      <c r="L12492" s="2">
        <v>1200.92</v>
      </c>
      <c r="M12492" s="2" t="s">
        <v>23</v>
      </c>
      <c r="N12492" s="11">
        <f>L12492/E12492*100</f>
        <v>25.321815111024897</v>
      </c>
      <c r="O12492" s="12" t="str">
        <f>IF(N12492&lt;10,"Low",IF(N12492&lt;20,"Med","High"))</f>
        <v>High</v>
      </c>
      <c r="P12492" s="12">
        <f>sales*discount</f>
        <v>901.09969999999998</v>
      </c>
      <c r="Q12492" s="12">
        <f>sales-Discount_Values</f>
        <v>3841.5303000000004</v>
      </c>
      <c r="R12492" s="12">
        <f>DATEDIF(order_date,delivery_date,"D")</f>
        <v>4</v>
      </c>
      <c r="S12492" s="12"/>
    </row>
    <row r="12493" spans="1:19" ht="14.25" customHeight="1" x14ac:dyDescent="0.35">
      <c r="A12493" s="2" t="s">
        <v>3042</v>
      </c>
      <c r="B12493" s="2">
        <v>103009</v>
      </c>
      <c r="C12493" s="2" t="s">
        <v>25</v>
      </c>
      <c r="D12493" s="2" t="s">
        <v>20</v>
      </c>
      <c r="E12493" s="2">
        <v>3155.95</v>
      </c>
      <c r="F12493" s="2">
        <v>0.09</v>
      </c>
      <c r="G12493" s="2">
        <v>8</v>
      </c>
      <c r="H12493" s="3">
        <v>45339</v>
      </c>
      <c r="I12493" s="3">
        <v>45344</v>
      </c>
      <c r="J12493" s="2" t="s">
        <v>31</v>
      </c>
      <c r="K12493" s="2" t="s">
        <v>27</v>
      </c>
      <c r="L12493" s="2">
        <v>799.16</v>
      </c>
      <c r="M12493" s="2" t="s">
        <v>39</v>
      </c>
      <c r="N12493" s="11">
        <f>L12493/E12493*100</f>
        <v>25.32232766678813</v>
      </c>
      <c r="O12493" s="12" t="str">
        <f>IF(N12493&lt;10,"Low",IF(N12493&lt;20,"Med","High"))</f>
        <v>High</v>
      </c>
      <c r="P12493" s="12">
        <f>sales*discount</f>
        <v>284.03549999999996</v>
      </c>
      <c r="Q12493" s="12">
        <f>sales-Discount_Values</f>
        <v>2871.9144999999999</v>
      </c>
      <c r="R12493" s="12">
        <f>DATEDIF(order_date,delivery_date,"D")</f>
        <v>5</v>
      </c>
      <c r="S12493" s="12"/>
    </row>
    <row r="12494" spans="1:19" ht="14.25" customHeight="1" x14ac:dyDescent="0.35">
      <c r="A12494" s="2" t="s">
        <v>4313</v>
      </c>
      <c r="B12494" s="2">
        <v>104280</v>
      </c>
      <c r="C12494" s="2" t="s">
        <v>19</v>
      </c>
      <c r="D12494" s="2" t="s">
        <v>26</v>
      </c>
      <c r="E12494" s="2">
        <v>4099.45</v>
      </c>
      <c r="F12494" s="2">
        <v>0.46</v>
      </c>
      <c r="G12494" s="2">
        <v>7</v>
      </c>
      <c r="H12494" s="3">
        <v>45446</v>
      </c>
      <c r="I12494" s="3">
        <v>45451</v>
      </c>
      <c r="J12494" s="2" t="s">
        <v>15</v>
      </c>
      <c r="K12494" s="2" t="s">
        <v>27</v>
      </c>
      <c r="L12494" s="2">
        <v>1038.1199999999999</v>
      </c>
      <c r="M12494" s="2" t="s">
        <v>34</v>
      </c>
      <c r="N12494" s="11">
        <f>L12494/E12494*100</f>
        <v>25.323397041066482</v>
      </c>
      <c r="O12494" s="12" t="str">
        <f>IF(N12494&lt;10,"Low",IF(N12494&lt;20,"Med","High"))</f>
        <v>High</v>
      </c>
      <c r="P12494" s="12">
        <f>sales*discount</f>
        <v>1885.7470000000001</v>
      </c>
      <c r="Q12494" s="12">
        <f>sales-Discount_Values</f>
        <v>2213.7029999999995</v>
      </c>
      <c r="R12494" s="12">
        <f>DATEDIF(order_date,delivery_date,"D")</f>
        <v>5</v>
      </c>
      <c r="S12494" s="12"/>
    </row>
    <row r="12495" spans="1:19" ht="14.25" customHeight="1" x14ac:dyDescent="0.35">
      <c r="A12495" s="2" t="s">
        <v>3803</v>
      </c>
      <c r="B12495" s="2">
        <v>103770</v>
      </c>
      <c r="C12495" s="2" t="s">
        <v>41</v>
      </c>
      <c r="D12495" s="2" t="s">
        <v>26</v>
      </c>
      <c r="E12495" s="2">
        <v>2717.19</v>
      </c>
      <c r="F12495" s="2">
        <v>0.12</v>
      </c>
      <c r="G12495" s="2">
        <v>2</v>
      </c>
      <c r="H12495" s="3">
        <v>45619</v>
      </c>
      <c r="I12495" s="3">
        <v>45626</v>
      </c>
      <c r="J12495" s="2" t="s">
        <v>21</v>
      </c>
      <c r="K12495" s="2" t="s">
        <v>16</v>
      </c>
      <c r="L12495" s="2">
        <v>688.09</v>
      </c>
      <c r="M12495" s="2" t="s">
        <v>17</v>
      </c>
      <c r="N12495" s="11">
        <f>L12495/E12495*100</f>
        <v>25.323587971396922</v>
      </c>
      <c r="O12495" s="12" t="str">
        <f>IF(N12495&lt;10,"Low",IF(N12495&lt;20,"Med","High"))</f>
        <v>High</v>
      </c>
      <c r="P12495" s="12">
        <f>sales*discount</f>
        <v>326.06279999999998</v>
      </c>
      <c r="Q12495" s="12">
        <f>sales-Discount_Values</f>
        <v>2391.1271999999999</v>
      </c>
      <c r="R12495" s="12">
        <f>DATEDIF(order_date,delivery_date,"D")</f>
        <v>7</v>
      </c>
      <c r="S12495" s="12"/>
    </row>
    <row r="12496" spans="1:19" ht="14.25" customHeight="1" x14ac:dyDescent="0.35">
      <c r="A12496" s="2" t="s">
        <v>5713</v>
      </c>
      <c r="B12496" s="2">
        <v>105680</v>
      </c>
      <c r="C12496" s="2" t="s">
        <v>19</v>
      </c>
      <c r="D12496" s="2" t="s">
        <v>26</v>
      </c>
      <c r="E12496" s="2">
        <v>2201.9299999999998</v>
      </c>
      <c r="F12496" s="2">
        <v>0.22</v>
      </c>
      <c r="G12496" s="2">
        <v>1</v>
      </c>
      <c r="H12496" s="3">
        <v>45620</v>
      </c>
      <c r="I12496" s="3">
        <v>45627</v>
      </c>
      <c r="J12496" s="2" t="s">
        <v>15</v>
      </c>
      <c r="K12496" s="2" t="s">
        <v>16</v>
      </c>
      <c r="L12496" s="2">
        <v>557.63</v>
      </c>
      <c r="M12496" s="2" t="s">
        <v>23</v>
      </c>
      <c r="N12496" s="11">
        <f>L12496/E12496*100</f>
        <v>25.32460159950589</v>
      </c>
      <c r="O12496" s="12" t="str">
        <f>IF(N12496&lt;10,"Low",IF(N12496&lt;20,"Med","High"))</f>
        <v>High</v>
      </c>
      <c r="P12496" s="12">
        <f>sales*discount</f>
        <v>484.42459999999994</v>
      </c>
      <c r="Q12496" s="12">
        <f>sales-Discount_Values</f>
        <v>1717.5054</v>
      </c>
      <c r="R12496" s="12">
        <f>DATEDIF(order_date,delivery_date,"D")</f>
        <v>7</v>
      </c>
      <c r="S12496" s="12"/>
    </row>
    <row r="12497" spans="1:19" ht="14.25" customHeight="1" x14ac:dyDescent="0.35">
      <c r="A12497" s="2" t="s">
        <v>1732</v>
      </c>
      <c r="B12497" s="2">
        <v>101699</v>
      </c>
      <c r="C12497" s="2" t="s">
        <v>19</v>
      </c>
      <c r="D12497" s="2" t="s">
        <v>20</v>
      </c>
      <c r="E12497" s="2">
        <v>3134.91</v>
      </c>
      <c r="F12497" s="2">
        <v>0.31</v>
      </c>
      <c r="G12497" s="2">
        <v>5</v>
      </c>
      <c r="H12497" s="3">
        <v>45159</v>
      </c>
      <c r="I12497" s="3">
        <v>45160</v>
      </c>
      <c r="J12497" s="2" t="s">
        <v>31</v>
      </c>
      <c r="K12497" s="2" t="s">
        <v>16</v>
      </c>
      <c r="L12497" s="2">
        <v>793.94</v>
      </c>
      <c r="M12497" s="2" t="s">
        <v>48</v>
      </c>
      <c r="N12497" s="11">
        <f>L12497/E12497*100</f>
        <v>25.325766927918185</v>
      </c>
      <c r="O12497" s="12" t="str">
        <f>IF(N12497&lt;10,"Low",IF(N12497&lt;20,"Med","High"))</f>
        <v>High</v>
      </c>
      <c r="P12497" s="12">
        <f>sales*discount</f>
        <v>971.82209999999998</v>
      </c>
      <c r="Q12497" s="12">
        <f>sales-Discount_Values</f>
        <v>2163.0879</v>
      </c>
      <c r="R12497" s="12">
        <f>DATEDIF(order_date,delivery_date,"D")</f>
        <v>1</v>
      </c>
      <c r="S12497" s="12"/>
    </row>
    <row r="12498" spans="1:19" ht="14.25" customHeight="1" x14ac:dyDescent="0.35">
      <c r="A12498" s="2" t="s">
        <v>7061</v>
      </c>
      <c r="B12498" s="2">
        <v>107028</v>
      </c>
      <c r="C12498" s="2" t="s">
        <v>19</v>
      </c>
      <c r="D12498" s="2" t="s">
        <v>14</v>
      </c>
      <c r="E12498" s="2">
        <v>2573.5100000000002</v>
      </c>
      <c r="F12498" s="2">
        <v>0.17</v>
      </c>
      <c r="G12498" s="2">
        <v>1</v>
      </c>
      <c r="H12498" s="3">
        <v>45120</v>
      </c>
      <c r="I12498" s="3">
        <v>45125</v>
      </c>
      <c r="J12498" s="2" t="s">
        <v>31</v>
      </c>
      <c r="K12498" s="2" t="s">
        <v>16</v>
      </c>
      <c r="L12498" s="2">
        <v>651.77</v>
      </c>
      <c r="M12498" s="2" t="s">
        <v>17</v>
      </c>
      <c r="N12498" s="11">
        <f>L12498/E12498*100</f>
        <v>25.326111031237492</v>
      </c>
      <c r="O12498" s="12" t="str">
        <f>IF(N12498&lt;10,"Low",IF(N12498&lt;20,"Med","High"))</f>
        <v>High</v>
      </c>
      <c r="P12498" s="12">
        <f>sales*discount</f>
        <v>437.49670000000009</v>
      </c>
      <c r="Q12498" s="12">
        <f>sales-Discount_Values</f>
        <v>2136.0133000000001</v>
      </c>
      <c r="R12498" s="12">
        <f>DATEDIF(order_date,delivery_date,"D")</f>
        <v>5</v>
      </c>
      <c r="S12498" s="12"/>
    </row>
    <row r="12499" spans="1:19" ht="14.25" customHeight="1" x14ac:dyDescent="0.35">
      <c r="A12499" s="2" t="s">
        <v>10730</v>
      </c>
      <c r="B12499" s="2">
        <v>110697</v>
      </c>
      <c r="C12499" s="2" t="s">
        <v>41</v>
      </c>
      <c r="D12499" s="2" t="s">
        <v>33</v>
      </c>
      <c r="E12499" s="2">
        <v>1327.4</v>
      </c>
      <c r="F12499" s="2">
        <v>0.04</v>
      </c>
      <c r="G12499" s="2">
        <v>4</v>
      </c>
      <c r="H12499" s="3">
        <v>45569</v>
      </c>
      <c r="I12499" s="3">
        <v>45572</v>
      </c>
      <c r="J12499" s="2" t="s">
        <v>31</v>
      </c>
      <c r="K12499" s="2" t="s">
        <v>16</v>
      </c>
      <c r="L12499" s="2">
        <v>336.19</v>
      </c>
      <c r="M12499" s="2" t="s">
        <v>39</v>
      </c>
      <c r="N12499" s="11">
        <f>L12499/E12499*100</f>
        <v>25.326954949525387</v>
      </c>
      <c r="O12499" s="12" t="str">
        <f>IF(N12499&lt;10,"Low",IF(N12499&lt;20,"Med","High"))</f>
        <v>High</v>
      </c>
      <c r="P12499" s="12">
        <f>sales*discount</f>
        <v>53.096000000000004</v>
      </c>
      <c r="Q12499" s="12">
        <f>sales-Discount_Values</f>
        <v>1274.3040000000001</v>
      </c>
      <c r="R12499" s="12">
        <f>DATEDIF(order_date,delivery_date,"D")</f>
        <v>3</v>
      </c>
      <c r="S12499" s="12"/>
    </row>
    <row r="12500" spans="1:19" ht="14.25" customHeight="1" x14ac:dyDescent="0.35">
      <c r="A12500" s="2" t="s">
        <v>920</v>
      </c>
      <c r="B12500" s="2">
        <v>100887</v>
      </c>
      <c r="C12500" s="2" t="s">
        <v>41</v>
      </c>
      <c r="D12500" s="2" t="s">
        <v>33</v>
      </c>
      <c r="E12500" s="2">
        <v>607.04999999999995</v>
      </c>
      <c r="F12500" s="2">
        <v>0.16</v>
      </c>
      <c r="G12500" s="2">
        <v>1</v>
      </c>
      <c r="H12500" s="3">
        <v>45264</v>
      </c>
      <c r="I12500" s="3">
        <v>45271</v>
      </c>
      <c r="J12500" s="2" t="s">
        <v>15</v>
      </c>
      <c r="K12500" s="2" t="s">
        <v>22</v>
      </c>
      <c r="L12500" s="2">
        <v>153.75</v>
      </c>
      <c r="M12500" s="2" t="s">
        <v>23</v>
      </c>
      <c r="N12500" s="11">
        <f>L12500/E12500*100</f>
        <v>25.327403014578703</v>
      </c>
      <c r="O12500" s="12" t="str">
        <f>IF(N12500&lt;10,"Low",IF(N12500&lt;20,"Med","High"))</f>
        <v>High</v>
      </c>
      <c r="P12500" s="12">
        <f>sales*discount</f>
        <v>97.128</v>
      </c>
      <c r="Q12500" s="12">
        <f>sales-Discount_Values</f>
        <v>509.92199999999997</v>
      </c>
      <c r="R12500" s="12">
        <f>DATEDIF(order_date,delivery_date,"D")</f>
        <v>7</v>
      </c>
      <c r="S12500" s="12"/>
    </row>
    <row r="12501" spans="1:19" ht="14.25" customHeight="1" x14ac:dyDescent="0.35">
      <c r="A12501" s="2" t="s">
        <v>838</v>
      </c>
      <c r="B12501" s="2">
        <v>100805</v>
      </c>
      <c r="C12501" s="2" t="s">
        <v>19</v>
      </c>
      <c r="D12501" s="2" t="s">
        <v>36</v>
      </c>
      <c r="E12501" s="2">
        <v>2715.87</v>
      </c>
      <c r="F12501" s="2">
        <v>0.43</v>
      </c>
      <c r="G12501" s="2">
        <v>6</v>
      </c>
      <c r="H12501" s="3">
        <v>45463</v>
      </c>
      <c r="I12501" s="3">
        <v>45470</v>
      </c>
      <c r="J12501" s="2" t="s">
        <v>15</v>
      </c>
      <c r="K12501" s="2" t="s">
        <v>27</v>
      </c>
      <c r="L12501" s="2">
        <v>687.86</v>
      </c>
      <c r="M12501" s="2" t="s">
        <v>28</v>
      </c>
      <c r="N12501" s="11">
        <f>L12501/E12501*100</f>
        <v>25.327427306903498</v>
      </c>
      <c r="O12501" s="12" t="str">
        <f>IF(N12501&lt;10,"Low",IF(N12501&lt;20,"Med","High"))</f>
        <v>High</v>
      </c>
      <c r="P12501" s="12">
        <f>sales*discount</f>
        <v>1167.8241</v>
      </c>
      <c r="Q12501" s="12">
        <f>sales-Discount_Values</f>
        <v>1548.0458999999998</v>
      </c>
      <c r="R12501" s="12">
        <f>DATEDIF(order_date,delivery_date,"D")</f>
        <v>7</v>
      </c>
      <c r="S12501" s="12"/>
    </row>
    <row r="12502" spans="1:19" ht="14.25" customHeight="1" x14ac:dyDescent="0.35">
      <c r="A12502" s="2" t="s">
        <v>12730</v>
      </c>
      <c r="B12502" s="2">
        <v>112697</v>
      </c>
      <c r="C12502" s="2" t="s">
        <v>41</v>
      </c>
      <c r="D12502" s="2" t="s">
        <v>14</v>
      </c>
      <c r="E12502" s="2">
        <v>1238.67</v>
      </c>
      <c r="F12502" s="2">
        <v>0.06</v>
      </c>
      <c r="G12502" s="2">
        <v>4</v>
      </c>
      <c r="H12502" s="3">
        <v>45445</v>
      </c>
      <c r="I12502" s="3">
        <v>45448</v>
      </c>
      <c r="J12502" s="2" t="s">
        <v>31</v>
      </c>
      <c r="K12502" s="2" t="s">
        <v>16</v>
      </c>
      <c r="L12502" s="2">
        <v>313.74</v>
      </c>
      <c r="M12502" s="2" t="s">
        <v>48</v>
      </c>
      <c r="N12502" s="11">
        <f>L12502/E12502*100</f>
        <v>25.328780062486377</v>
      </c>
      <c r="O12502" s="12" t="str">
        <f>IF(N12502&lt;10,"Low",IF(N12502&lt;20,"Med","High"))</f>
        <v>High</v>
      </c>
      <c r="P12502" s="12">
        <f>sales*discount</f>
        <v>74.3202</v>
      </c>
      <c r="Q12502" s="12">
        <f>sales-Discount_Values</f>
        <v>1164.3498</v>
      </c>
      <c r="R12502" s="12">
        <f>DATEDIF(order_date,delivery_date,"D")</f>
        <v>3</v>
      </c>
      <c r="S12502" s="12"/>
    </row>
    <row r="12503" spans="1:19" ht="14.25" customHeight="1" x14ac:dyDescent="0.35">
      <c r="A12503" s="2" t="s">
        <v>7358</v>
      </c>
      <c r="B12503" s="2">
        <v>107325</v>
      </c>
      <c r="C12503" s="2" t="s">
        <v>19</v>
      </c>
      <c r="D12503" s="2" t="s">
        <v>36</v>
      </c>
      <c r="E12503" s="2">
        <v>2956.53</v>
      </c>
      <c r="F12503" s="2">
        <v>0.11</v>
      </c>
      <c r="G12503" s="2">
        <v>8</v>
      </c>
      <c r="H12503" s="3">
        <v>45600</v>
      </c>
      <c r="I12503" s="3">
        <v>45604</v>
      </c>
      <c r="J12503" s="2" t="s">
        <v>31</v>
      </c>
      <c r="K12503" s="2" t="s">
        <v>22</v>
      </c>
      <c r="L12503" s="2">
        <v>748.86</v>
      </c>
      <c r="M12503" s="2" t="s">
        <v>39</v>
      </c>
      <c r="N12503" s="11">
        <f>L12503/E12503*100</f>
        <v>25.329017463039438</v>
      </c>
      <c r="O12503" s="12" t="str">
        <f>IF(N12503&lt;10,"Low",IF(N12503&lt;20,"Med","High"))</f>
        <v>High</v>
      </c>
      <c r="P12503" s="12">
        <f>sales*discount</f>
        <v>325.2183</v>
      </c>
      <c r="Q12503" s="12">
        <f>sales-Discount_Values</f>
        <v>2631.3117000000002</v>
      </c>
      <c r="R12503" s="12">
        <f>DATEDIF(order_date,delivery_date,"D")</f>
        <v>4</v>
      </c>
      <c r="S12503" s="12"/>
    </row>
    <row r="12504" spans="1:19" ht="14.25" customHeight="1" x14ac:dyDescent="0.35">
      <c r="A12504" s="2" t="s">
        <v>7079</v>
      </c>
      <c r="B12504" s="2">
        <v>107046</v>
      </c>
      <c r="C12504" s="2" t="s">
        <v>41</v>
      </c>
      <c r="D12504" s="2" t="s">
        <v>26</v>
      </c>
      <c r="E12504" s="2">
        <v>4333.3599999999997</v>
      </c>
      <c r="F12504" s="2">
        <v>0.16</v>
      </c>
      <c r="G12504" s="2">
        <v>1</v>
      </c>
      <c r="H12504" s="3">
        <v>45014</v>
      </c>
      <c r="I12504" s="3">
        <v>45019</v>
      </c>
      <c r="J12504" s="2" t="s">
        <v>21</v>
      </c>
      <c r="K12504" s="2" t="s">
        <v>22</v>
      </c>
      <c r="L12504" s="2">
        <v>1097.6400000000001</v>
      </c>
      <c r="M12504" s="2" t="s">
        <v>34</v>
      </c>
      <c r="N12504" s="11">
        <f>L12504/E12504*100</f>
        <v>25.329997969243273</v>
      </c>
      <c r="O12504" s="12" t="str">
        <f>IF(N12504&lt;10,"Low",IF(N12504&lt;20,"Med","High"))</f>
        <v>High</v>
      </c>
      <c r="P12504" s="12">
        <f>sales*discount</f>
        <v>693.33759999999995</v>
      </c>
      <c r="Q12504" s="12">
        <f>sales-Discount_Values</f>
        <v>3640.0223999999998</v>
      </c>
      <c r="R12504" s="12">
        <f>DATEDIF(order_date,delivery_date,"D")</f>
        <v>5</v>
      </c>
      <c r="S12504" s="12"/>
    </row>
    <row r="12505" spans="1:19" ht="14.25" customHeight="1" x14ac:dyDescent="0.35">
      <c r="A12505" s="2" t="s">
        <v>13814</v>
      </c>
      <c r="B12505" s="2">
        <v>113781</v>
      </c>
      <c r="C12505" s="2" t="s">
        <v>25</v>
      </c>
      <c r="D12505" s="2" t="s">
        <v>36</v>
      </c>
      <c r="E12505" s="2">
        <v>2566.58</v>
      </c>
      <c r="F12505" s="2">
        <v>0.03</v>
      </c>
      <c r="G12505" s="2">
        <v>8</v>
      </c>
      <c r="H12505" s="3">
        <v>45464</v>
      </c>
      <c r="I12505" s="3">
        <v>45465</v>
      </c>
      <c r="J12505" s="2" t="s">
        <v>15</v>
      </c>
      <c r="K12505" s="2" t="s">
        <v>16</v>
      </c>
      <c r="L12505" s="2">
        <v>650.16</v>
      </c>
      <c r="M12505" s="2" t="s">
        <v>34</v>
      </c>
      <c r="N12505" s="11">
        <f>L12505/E12505*100</f>
        <v>25.331764449189194</v>
      </c>
      <c r="O12505" s="12" t="str">
        <f>IF(N12505&lt;10,"Low",IF(N12505&lt;20,"Med","High"))</f>
        <v>High</v>
      </c>
      <c r="P12505" s="12">
        <f>sales*discount</f>
        <v>76.997399999999999</v>
      </c>
      <c r="Q12505" s="12">
        <f>sales-Discount_Values</f>
        <v>2489.5825999999997</v>
      </c>
      <c r="R12505" s="12">
        <f>DATEDIF(order_date,delivery_date,"D")</f>
        <v>1</v>
      </c>
      <c r="S12505" s="12"/>
    </row>
    <row r="12506" spans="1:19" ht="14.25" customHeight="1" x14ac:dyDescent="0.35">
      <c r="A12506" s="2" t="s">
        <v>2954</v>
      </c>
      <c r="B12506" s="2">
        <v>102921</v>
      </c>
      <c r="C12506" s="2" t="s">
        <v>19</v>
      </c>
      <c r="D12506" s="2" t="s">
        <v>14</v>
      </c>
      <c r="E12506" s="2">
        <v>4514.3999999999996</v>
      </c>
      <c r="F12506" s="2">
        <v>0.14000000000000001</v>
      </c>
      <c r="G12506" s="2">
        <v>4</v>
      </c>
      <c r="H12506" s="3">
        <v>45040</v>
      </c>
      <c r="I12506" s="3">
        <v>45043</v>
      </c>
      <c r="J12506" s="2" t="s">
        <v>15</v>
      </c>
      <c r="K12506" s="2" t="s">
        <v>22</v>
      </c>
      <c r="L12506" s="2">
        <v>1143.6500000000001</v>
      </c>
      <c r="M12506" s="2" t="s">
        <v>23</v>
      </c>
      <c r="N12506" s="11">
        <f>L12506/E12506*100</f>
        <v>25.333377636009217</v>
      </c>
      <c r="O12506" s="12" t="str">
        <f>IF(N12506&lt;10,"Low",IF(N12506&lt;20,"Med","High"))</f>
        <v>High</v>
      </c>
      <c r="P12506" s="12">
        <f>sales*discount</f>
        <v>632.01599999999996</v>
      </c>
      <c r="Q12506" s="12">
        <f>sales-Discount_Values</f>
        <v>3882.3839999999996</v>
      </c>
      <c r="R12506" s="12">
        <f>DATEDIF(order_date,delivery_date,"D")</f>
        <v>3</v>
      </c>
      <c r="S12506" s="12"/>
    </row>
    <row r="12507" spans="1:19" ht="14.25" customHeight="1" x14ac:dyDescent="0.35">
      <c r="A12507" s="2" t="s">
        <v>14477</v>
      </c>
      <c r="B12507" s="2">
        <v>114444</v>
      </c>
      <c r="C12507" s="2" t="s">
        <v>13</v>
      </c>
      <c r="D12507" s="2" t="s">
        <v>26</v>
      </c>
      <c r="E12507" s="2">
        <v>4948.2700000000004</v>
      </c>
      <c r="F12507" s="2">
        <v>0.27</v>
      </c>
      <c r="G12507" s="2">
        <v>5</v>
      </c>
      <c r="H12507" s="3">
        <v>45615</v>
      </c>
      <c r="I12507" s="3">
        <v>45616</v>
      </c>
      <c r="J12507" s="2" t="s">
        <v>15</v>
      </c>
      <c r="K12507" s="2" t="s">
        <v>27</v>
      </c>
      <c r="L12507" s="2">
        <v>1253.6199999999999</v>
      </c>
      <c r="M12507" s="2" t="s">
        <v>23</v>
      </c>
      <c r="N12507" s="11">
        <f>L12507/E12507*100</f>
        <v>25.3345108492463</v>
      </c>
      <c r="O12507" s="12" t="str">
        <f>IF(N12507&lt;10,"Low",IF(N12507&lt;20,"Med","High"))</f>
        <v>High</v>
      </c>
      <c r="P12507" s="12">
        <f>sales*discount</f>
        <v>1336.0329000000002</v>
      </c>
      <c r="Q12507" s="12">
        <f>sales-Discount_Values</f>
        <v>3612.2371000000003</v>
      </c>
      <c r="R12507" s="12">
        <f>DATEDIF(order_date,delivery_date,"D")</f>
        <v>1</v>
      </c>
      <c r="S12507" s="12"/>
    </row>
    <row r="12508" spans="1:19" ht="14.25" customHeight="1" x14ac:dyDescent="0.35">
      <c r="A12508" s="2" t="s">
        <v>7685</v>
      </c>
      <c r="B12508" s="2">
        <v>107652</v>
      </c>
      <c r="C12508" s="2" t="s">
        <v>25</v>
      </c>
      <c r="D12508" s="2" t="s">
        <v>14</v>
      </c>
      <c r="E12508" s="2">
        <v>4513.04</v>
      </c>
      <c r="F12508" s="2">
        <v>0.36</v>
      </c>
      <c r="G12508" s="2">
        <v>7</v>
      </c>
      <c r="H12508" s="3">
        <v>44936</v>
      </c>
      <c r="I12508" s="3">
        <v>44938</v>
      </c>
      <c r="J12508" s="2" t="s">
        <v>21</v>
      </c>
      <c r="K12508" s="2" t="s">
        <v>27</v>
      </c>
      <c r="L12508" s="2">
        <v>1143.47</v>
      </c>
      <c r="M12508" s="2" t="s">
        <v>17</v>
      </c>
      <c r="N12508" s="11">
        <f>L12508/E12508*100</f>
        <v>25.337023381135555</v>
      </c>
      <c r="O12508" s="12" t="str">
        <f>IF(N12508&lt;10,"Low",IF(N12508&lt;20,"Med","High"))</f>
        <v>High</v>
      </c>
      <c r="P12508" s="12">
        <f>sales*discount</f>
        <v>1624.6943999999999</v>
      </c>
      <c r="Q12508" s="12">
        <f>sales-Discount_Values</f>
        <v>2888.3456000000001</v>
      </c>
      <c r="R12508" s="12">
        <f>DATEDIF(order_date,delivery_date,"D")</f>
        <v>2</v>
      </c>
      <c r="S12508" s="12"/>
    </row>
    <row r="12509" spans="1:19" ht="14.25" customHeight="1" x14ac:dyDescent="0.35">
      <c r="A12509" s="2" t="s">
        <v>310</v>
      </c>
      <c r="B12509" s="2">
        <v>100277</v>
      </c>
      <c r="C12509" s="2" t="s">
        <v>41</v>
      </c>
      <c r="D12509" s="2" t="s">
        <v>26</v>
      </c>
      <c r="E12509" s="2">
        <v>1721.79</v>
      </c>
      <c r="F12509" s="2">
        <v>0.12</v>
      </c>
      <c r="G12509" s="2">
        <v>3</v>
      </c>
      <c r="H12509" s="3">
        <v>45385</v>
      </c>
      <c r="I12509" s="3">
        <v>45386</v>
      </c>
      <c r="J12509" s="2" t="s">
        <v>15</v>
      </c>
      <c r="K12509" s="2" t="s">
        <v>22</v>
      </c>
      <c r="L12509" s="2">
        <v>436.28</v>
      </c>
      <c r="M12509" s="2" t="s">
        <v>28</v>
      </c>
      <c r="N12509" s="11">
        <f>L12509/E12509*100</f>
        <v>25.338746304717763</v>
      </c>
      <c r="O12509" s="12" t="str">
        <f>IF(N12509&lt;10,"Low",IF(N12509&lt;20,"Med","High"))</f>
        <v>High</v>
      </c>
      <c r="P12509" s="12">
        <f>sales*discount</f>
        <v>206.61479999999997</v>
      </c>
      <c r="Q12509" s="12">
        <f>sales-Discount_Values</f>
        <v>1515.1751999999999</v>
      </c>
      <c r="R12509" s="12">
        <f>DATEDIF(order_date,delivery_date,"D")</f>
        <v>1</v>
      </c>
      <c r="S12509" s="12"/>
    </row>
    <row r="12510" spans="1:19" ht="14.25" customHeight="1" x14ac:dyDescent="0.35">
      <c r="A12510" s="2" t="s">
        <v>5923</v>
      </c>
      <c r="B12510" s="2">
        <v>105890</v>
      </c>
      <c r="C12510" s="2" t="s">
        <v>41</v>
      </c>
      <c r="D12510" s="2" t="s">
        <v>14</v>
      </c>
      <c r="E12510" s="2">
        <v>4209.08</v>
      </c>
      <c r="F12510" s="2">
        <v>0.2</v>
      </c>
      <c r="G12510" s="2">
        <v>8</v>
      </c>
      <c r="H12510" s="3">
        <v>45051</v>
      </c>
      <c r="I12510" s="3">
        <v>45057</v>
      </c>
      <c r="J12510" s="2" t="s">
        <v>21</v>
      </c>
      <c r="K12510" s="2" t="s">
        <v>16</v>
      </c>
      <c r="L12510" s="2">
        <v>1066.53</v>
      </c>
      <c r="M12510" s="2" t="s">
        <v>34</v>
      </c>
      <c r="N12510" s="11">
        <f>L12510/E12510*100</f>
        <v>25.338791374837257</v>
      </c>
      <c r="O12510" s="12" t="str">
        <f>IF(N12510&lt;10,"Low",IF(N12510&lt;20,"Med","High"))</f>
        <v>High</v>
      </c>
      <c r="P12510" s="12">
        <f>sales*discount</f>
        <v>841.81600000000003</v>
      </c>
      <c r="Q12510" s="12">
        <f>sales-Discount_Values</f>
        <v>3367.2640000000001</v>
      </c>
      <c r="R12510" s="12">
        <f>DATEDIF(order_date,delivery_date,"D")</f>
        <v>6</v>
      </c>
      <c r="S12510" s="12"/>
    </row>
    <row r="12511" spans="1:19" ht="14.25" customHeight="1" x14ac:dyDescent="0.35">
      <c r="A12511" s="2" t="s">
        <v>9847</v>
      </c>
      <c r="B12511" s="2">
        <v>109814</v>
      </c>
      <c r="C12511" s="2" t="s">
        <v>19</v>
      </c>
      <c r="D12511" s="2" t="s">
        <v>20</v>
      </c>
      <c r="E12511" s="2">
        <v>4454.0600000000004</v>
      </c>
      <c r="F12511" s="2">
        <v>0.37</v>
      </c>
      <c r="G12511" s="2">
        <v>2</v>
      </c>
      <c r="H12511" s="3">
        <v>44962</v>
      </c>
      <c r="I12511" s="3">
        <v>44967</v>
      </c>
      <c r="J12511" s="2" t="s">
        <v>31</v>
      </c>
      <c r="K12511" s="2" t="s">
        <v>16</v>
      </c>
      <c r="L12511" s="2">
        <v>1128.68</v>
      </c>
      <c r="M12511" s="2" t="s">
        <v>48</v>
      </c>
      <c r="N12511" s="11">
        <f>L12511/E12511*100</f>
        <v>25.340475880432685</v>
      </c>
      <c r="O12511" s="12" t="str">
        <f>IF(N12511&lt;10,"Low",IF(N12511&lt;20,"Med","High"))</f>
        <v>High</v>
      </c>
      <c r="P12511" s="12">
        <f>sales*discount</f>
        <v>1648.0022000000001</v>
      </c>
      <c r="Q12511" s="12">
        <f>sales-Discount_Values</f>
        <v>2806.0578000000005</v>
      </c>
      <c r="R12511" s="12">
        <f>DATEDIF(order_date,delivery_date,"D")</f>
        <v>5</v>
      </c>
      <c r="S12511" s="12"/>
    </row>
    <row r="12512" spans="1:19" ht="14.25" customHeight="1" x14ac:dyDescent="0.35">
      <c r="A12512" s="2" t="s">
        <v>5970</v>
      </c>
      <c r="B12512" s="2">
        <v>105937</v>
      </c>
      <c r="C12512" s="2" t="s">
        <v>19</v>
      </c>
      <c r="D12512" s="2" t="s">
        <v>14</v>
      </c>
      <c r="E12512" s="2">
        <v>4578.54</v>
      </c>
      <c r="F12512" s="2">
        <v>0.28000000000000003</v>
      </c>
      <c r="G12512" s="2">
        <v>4</v>
      </c>
      <c r="H12512" s="3">
        <v>45486</v>
      </c>
      <c r="I12512" s="3">
        <v>45493</v>
      </c>
      <c r="J12512" s="2" t="s">
        <v>15</v>
      </c>
      <c r="K12512" s="2" t="s">
        <v>16</v>
      </c>
      <c r="L12512" s="2">
        <v>1160.26</v>
      </c>
      <c r="M12512" s="2" t="s">
        <v>34</v>
      </c>
      <c r="N12512" s="11">
        <f>L12512/E12512*100</f>
        <v>25.3412659930895</v>
      </c>
      <c r="O12512" s="12" t="str">
        <f>IF(N12512&lt;10,"Low",IF(N12512&lt;20,"Med","High"))</f>
        <v>High</v>
      </c>
      <c r="P12512" s="12">
        <f>sales*discount</f>
        <v>1281.9912000000002</v>
      </c>
      <c r="Q12512" s="12">
        <f>sales-Discount_Values</f>
        <v>3296.5487999999996</v>
      </c>
      <c r="R12512" s="12">
        <f>DATEDIF(order_date,delivery_date,"D")</f>
        <v>7</v>
      </c>
      <c r="S12512" s="12"/>
    </row>
    <row r="12513" spans="1:19" ht="14.25" customHeight="1" x14ac:dyDescent="0.35">
      <c r="A12513" s="2" t="s">
        <v>14051</v>
      </c>
      <c r="B12513" s="2">
        <v>114018</v>
      </c>
      <c r="C12513" s="2" t="s">
        <v>19</v>
      </c>
      <c r="D12513" s="2" t="s">
        <v>14</v>
      </c>
      <c r="E12513" s="2">
        <v>623.53</v>
      </c>
      <c r="F12513" s="2">
        <v>0.37</v>
      </c>
      <c r="G12513" s="2">
        <v>8</v>
      </c>
      <c r="H12513" s="3">
        <v>45320</v>
      </c>
      <c r="I12513" s="3">
        <v>45324</v>
      </c>
      <c r="J12513" s="2" t="s">
        <v>31</v>
      </c>
      <c r="K12513" s="2" t="s">
        <v>22</v>
      </c>
      <c r="L12513" s="2">
        <v>158.02000000000001</v>
      </c>
      <c r="M12513" s="2" t="s">
        <v>17</v>
      </c>
      <c r="N12513" s="11">
        <f>L12513/E12513*100</f>
        <v>25.342806280371438</v>
      </c>
      <c r="O12513" s="12" t="str">
        <f>IF(N12513&lt;10,"Low",IF(N12513&lt;20,"Med","High"))</f>
        <v>High</v>
      </c>
      <c r="P12513" s="12">
        <f>sales*discount</f>
        <v>230.70609999999999</v>
      </c>
      <c r="Q12513" s="12">
        <f>sales-Discount_Values</f>
        <v>392.82389999999998</v>
      </c>
      <c r="R12513" s="12">
        <f>DATEDIF(order_date,delivery_date,"D")</f>
        <v>4</v>
      </c>
      <c r="S12513" s="12"/>
    </row>
    <row r="12514" spans="1:19" ht="14.25" customHeight="1" x14ac:dyDescent="0.35">
      <c r="A12514" s="2" t="s">
        <v>477</v>
      </c>
      <c r="B12514" s="2">
        <v>100444</v>
      </c>
      <c r="C12514" s="2" t="s">
        <v>19</v>
      </c>
      <c r="D12514" s="2" t="s">
        <v>36</v>
      </c>
      <c r="E12514" s="2">
        <v>1499.49</v>
      </c>
      <c r="F12514" s="2">
        <v>0.5</v>
      </c>
      <c r="G12514" s="2">
        <v>8</v>
      </c>
      <c r="H12514" s="3">
        <v>44933</v>
      </c>
      <c r="I12514" s="3">
        <v>44938</v>
      </c>
      <c r="J12514" s="2" t="s">
        <v>15</v>
      </c>
      <c r="K12514" s="2" t="s">
        <v>16</v>
      </c>
      <c r="L12514" s="2">
        <v>380.04</v>
      </c>
      <c r="M12514" s="2" t="s">
        <v>28</v>
      </c>
      <c r="N12514" s="11">
        <f>L12514/E12514*100</f>
        <v>25.344617169837747</v>
      </c>
      <c r="O12514" s="12" t="str">
        <f>IF(N12514&lt;10,"Low",IF(N12514&lt;20,"Med","High"))</f>
        <v>High</v>
      </c>
      <c r="P12514" s="12">
        <f>sales*discount</f>
        <v>749.745</v>
      </c>
      <c r="Q12514" s="12">
        <f>sales-Discount_Values</f>
        <v>749.745</v>
      </c>
      <c r="R12514" s="12">
        <f>DATEDIF(order_date,delivery_date,"D")</f>
        <v>5</v>
      </c>
      <c r="S12514" s="12"/>
    </row>
    <row r="12515" spans="1:19" ht="14.25" customHeight="1" x14ac:dyDescent="0.35">
      <c r="A12515" s="2" t="s">
        <v>9557</v>
      </c>
      <c r="B12515" s="2">
        <v>109524</v>
      </c>
      <c r="C12515" s="2" t="s">
        <v>19</v>
      </c>
      <c r="D12515" s="2" t="s">
        <v>14</v>
      </c>
      <c r="E12515" s="2">
        <v>1458.72</v>
      </c>
      <c r="F12515" s="2">
        <v>0.11</v>
      </c>
      <c r="G12515" s="2">
        <v>1</v>
      </c>
      <c r="H12515" s="3">
        <v>45004</v>
      </c>
      <c r="I12515" s="3">
        <v>45006</v>
      </c>
      <c r="J12515" s="2" t="s">
        <v>15</v>
      </c>
      <c r="K12515" s="2" t="s">
        <v>22</v>
      </c>
      <c r="L12515" s="2">
        <v>369.72</v>
      </c>
      <c r="M12515" s="2" t="s">
        <v>39</v>
      </c>
      <c r="N12515" s="11">
        <f>L12515/E12515*100</f>
        <v>25.345508390918063</v>
      </c>
      <c r="O12515" s="12" t="str">
        <f>IF(N12515&lt;10,"Low",IF(N12515&lt;20,"Med","High"))</f>
        <v>High</v>
      </c>
      <c r="P12515" s="12">
        <f>sales*discount</f>
        <v>160.45920000000001</v>
      </c>
      <c r="Q12515" s="12">
        <f>sales-Discount_Values</f>
        <v>1298.2608</v>
      </c>
      <c r="R12515" s="12">
        <f>DATEDIF(order_date,delivery_date,"D")</f>
        <v>2</v>
      </c>
      <c r="S12515" s="12"/>
    </row>
    <row r="12516" spans="1:19" ht="14.25" customHeight="1" x14ac:dyDescent="0.35">
      <c r="A12516" s="2" t="s">
        <v>73</v>
      </c>
      <c r="B12516" s="2">
        <v>100040</v>
      </c>
      <c r="C12516" s="2" t="s">
        <v>13</v>
      </c>
      <c r="D12516" s="2" t="s">
        <v>33</v>
      </c>
      <c r="E12516" s="2">
        <v>1548.61</v>
      </c>
      <c r="F12516" s="2">
        <v>0.42</v>
      </c>
      <c r="G12516" s="2">
        <v>7</v>
      </c>
      <c r="H12516" s="3">
        <v>45261</v>
      </c>
      <c r="I12516" s="3">
        <v>45263</v>
      </c>
      <c r="J12516" s="2" t="s">
        <v>21</v>
      </c>
      <c r="K12516" s="2" t="s">
        <v>27</v>
      </c>
      <c r="L12516" s="2">
        <v>392.57</v>
      </c>
      <c r="M12516" s="2" t="s">
        <v>17</v>
      </c>
      <c r="N12516" s="11">
        <f>L12516/E12516*100</f>
        <v>25.349829847411552</v>
      </c>
      <c r="O12516" s="12" t="str">
        <f>IF(N12516&lt;10,"Low",IF(N12516&lt;20,"Med","High"))</f>
        <v>High</v>
      </c>
      <c r="P12516" s="12">
        <f>sales*discount</f>
        <v>650.41619999999989</v>
      </c>
      <c r="Q12516" s="12">
        <f>sales-Discount_Values</f>
        <v>898.19380000000001</v>
      </c>
      <c r="R12516" s="12">
        <f>DATEDIF(order_date,delivery_date,"D")</f>
        <v>2</v>
      </c>
      <c r="S12516" s="12"/>
    </row>
    <row r="12517" spans="1:19" ht="14.25" customHeight="1" x14ac:dyDescent="0.35">
      <c r="A12517" s="2" t="s">
        <v>9194</v>
      </c>
      <c r="B12517" s="2">
        <v>109161</v>
      </c>
      <c r="C12517" s="2" t="s">
        <v>25</v>
      </c>
      <c r="D12517" s="2" t="s">
        <v>14</v>
      </c>
      <c r="E12517" s="2">
        <v>1876.18</v>
      </c>
      <c r="F12517" s="2">
        <v>0.37</v>
      </c>
      <c r="G12517" s="2">
        <v>2</v>
      </c>
      <c r="H12517" s="3">
        <v>44942</v>
      </c>
      <c r="I12517" s="3">
        <v>44944</v>
      </c>
      <c r="J12517" s="2" t="s">
        <v>31</v>
      </c>
      <c r="K12517" s="2" t="s">
        <v>22</v>
      </c>
      <c r="L12517" s="2">
        <v>475.61</v>
      </c>
      <c r="M12517" s="2" t="s">
        <v>48</v>
      </c>
      <c r="N12517" s="11">
        <f>L12517/E12517*100</f>
        <v>25.349913121342301</v>
      </c>
      <c r="O12517" s="12" t="str">
        <f>IF(N12517&lt;10,"Low",IF(N12517&lt;20,"Med","High"))</f>
        <v>High</v>
      </c>
      <c r="P12517" s="12">
        <f>sales*discount</f>
        <v>694.1866</v>
      </c>
      <c r="Q12517" s="12">
        <f>sales-Discount_Values</f>
        <v>1181.9934000000001</v>
      </c>
      <c r="R12517" s="12">
        <f>DATEDIF(order_date,delivery_date,"D")</f>
        <v>2</v>
      </c>
      <c r="S12517" s="12"/>
    </row>
    <row r="12518" spans="1:19" ht="14.25" customHeight="1" x14ac:dyDescent="0.35">
      <c r="A12518" s="2" t="s">
        <v>2593</v>
      </c>
      <c r="B12518" s="2">
        <v>102560</v>
      </c>
      <c r="C12518" s="2" t="s">
        <v>41</v>
      </c>
      <c r="D12518" s="2" t="s">
        <v>36</v>
      </c>
      <c r="E12518" s="2">
        <v>2210.71</v>
      </c>
      <c r="F12518" s="2">
        <v>0.11</v>
      </c>
      <c r="G12518" s="2">
        <v>7</v>
      </c>
      <c r="H12518" s="3">
        <v>45347</v>
      </c>
      <c r="I12518" s="3">
        <v>45349</v>
      </c>
      <c r="J12518" s="2" t="s">
        <v>21</v>
      </c>
      <c r="K12518" s="2" t="s">
        <v>22</v>
      </c>
      <c r="L12518" s="2">
        <v>560.42999999999995</v>
      </c>
      <c r="M12518" s="2" t="s">
        <v>23</v>
      </c>
      <c r="N12518" s="11">
        <f>L12518/E12518*100</f>
        <v>25.350679193562247</v>
      </c>
      <c r="O12518" s="12" t="str">
        <f>IF(N12518&lt;10,"Low",IF(N12518&lt;20,"Med","High"))</f>
        <v>High</v>
      </c>
      <c r="P12518" s="12">
        <f>sales*discount</f>
        <v>243.1781</v>
      </c>
      <c r="Q12518" s="12">
        <f>sales-Discount_Values</f>
        <v>1967.5319</v>
      </c>
      <c r="R12518" s="12">
        <f>DATEDIF(order_date,delivery_date,"D")</f>
        <v>2</v>
      </c>
      <c r="S12518" s="12"/>
    </row>
    <row r="12519" spans="1:19" ht="14.25" customHeight="1" x14ac:dyDescent="0.35">
      <c r="A12519" s="2" t="s">
        <v>7845</v>
      </c>
      <c r="B12519" s="2">
        <v>107812</v>
      </c>
      <c r="C12519" s="2" t="s">
        <v>19</v>
      </c>
      <c r="D12519" s="2" t="s">
        <v>26</v>
      </c>
      <c r="E12519" s="2">
        <v>1398.39</v>
      </c>
      <c r="F12519" s="2">
        <v>0.24</v>
      </c>
      <c r="G12519" s="2">
        <v>2</v>
      </c>
      <c r="H12519" s="3">
        <v>45417</v>
      </c>
      <c r="I12519" s="3">
        <v>45419</v>
      </c>
      <c r="J12519" s="2" t="s">
        <v>31</v>
      </c>
      <c r="K12519" s="2" t="s">
        <v>27</v>
      </c>
      <c r="L12519" s="2">
        <v>354.53</v>
      </c>
      <c r="M12519" s="2" t="s">
        <v>48</v>
      </c>
      <c r="N12519" s="11">
        <f>L12519/E12519*100</f>
        <v>25.352727064695824</v>
      </c>
      <c r="O12519" s="12" t="str">
        <f>IF(N12519&lt;10,"Low",IF(N12519&lt;20,"Med","High"))</f>
        <v>High</v>
      </c>
      <c r="P12519" s="12">
        <f>sales*discount</f>
        <v>335.61360000000002</v>
      </c>
      <c r="Q12519" s="12">
        <f>sales-Discount_Values</f>
        <v>1062.7764000000002</v>
      </c>
      <c r="R12519" s="12">
        <f>DATEDIF(order_date,delivery_date,"D")</f>
        <v>2</v>
      </c>
      <c r="S12519" s="12"/>
    </row>
    <row r="12520" spans="1:19" ht="14.25" customHeight="1" x14ac:dyDescent="0.35">
      <c r="A12520" s="2" t="s">
        <v>11705</v>
      </c>
      <c r="B12520" s="2">
        <v>111672</v>
      </c>
      <c r="C12520" s="2" t="s">
        <v>41</v>
      </c>
      <c r="D12520" s="2" t="s">
        <v>20</v>
      </c>
      <c r="E12520" s="2">
        <v>3804.32</v>
      </c>
      <c r="F12520" s="2">
        <v>0.31</v>
      </c>
      <c r="G12520" s="2">
        <v>4</v>
      </c>
      <c r="H12520" s="3">
        <v>45327</v>
      </c>
      <c r="I12520" s="3">
        <v>45328</v>
      </c>
      <c r="J12520" s="2" t="s">
        <v>21</v>
      </c>
      <c r="K12520" s="2" t="s">
        <v>16</v>
      </c>
      <c r="L12520" s="2">
        <v>964.6</v>
      </c>
      <c r="M12520" s="2" t="s">
        <v>48</v>
      </c>
      <c r="N12520" s="11">
        <f>L12520/E12520*100</f>
        <v>25.355385456533625</v>
      </c>
      <c r="O12520" s="12" t="str">
        <f>IF(N12520&lt;10,"Low",IF(N12520&lt;20,"Med","High"))</f>
        <v>High</v>
      </c>
      <c r="P12520" s="12">
        <f>sales*discount</f>
        <v>1179.3392000000001</v>
      </c>
      <c r="Q12520" s="12">
        <f>sales-Discount_Values</f>
        <v>2624.9808000000003</v>
      </c>
      <c r="R12520" s="12">
        <f>DATEDIF(order_date,delivery_date,"D")</f>
        <v>1</v>
      </c>
      <c r="S12520" s="12"/>
    </row>
    <row r="12521" spans="1:19" ht="14.25" customHeight="1" x14ac:dyDescent="0.35">
      <c r="A12521" s="2" t="s">
        <v>3734</v>
      </c>
      <c r="B12521" s="2">
        <v>103701</v>
      </c>
      <c r="C12521" s="2" t="s">
        <v>41</v>
      </c>
      <c r="D12521" s="2" t="s">
        <v>26</v>
      </c>
      <c r="E12521" s="2">
        <v>1942.93</v>
      </c>
      <c r="F12521" s="2">
        <v>0.28999999999999998</v>
      </c>
      <c r="G12521" s="2">
        <v>2</v>
      </c>
      <c r="H12521" s="3">
        <v>45076</v>
      </c>
      <c r="I12521" s="3">
        <v>45079</v>
      </c>
      <c r="J12521" s="2" t="s">
        <v>21</v>
      </c>
      <c r="K12521" s="2" t="s">
        <v>22</v>
      </c>
      <c r="L12521" s="2">
        <v>492.69</v>
      </c>
      <c r="M12521" s="2" t="s">
        <v>23</v>
      </c>
      <c r="N12521" s="11">
        <f>L12521/E12521*100</f>
        <v>25.358093189152463</v>
      </c>
      <c r="O12521" s="12" t="str">
        <f>IF(N12521&lt;10,"Low",IF(N12521&lt;20,"Med","High"))</f>
        <v>High</v>
      </c>
      <c r="P12521" s="12">
        <f>sales*discount</f>
        <v>563.44970000000001</v>
      </c>
      <c r="Q12521" s="12">
        <f>sales-Discount_Values</f>
        <v>1379.4803000000002</v>
      </c>
      <c r="R12521" s="12">
        <f>DATEDIF(order_date,delivery_date,"D")</f>
        <v>3</v>
      </c>
      <c r="S12521" s="12"/>
    </row>
    <row r="12522" spans="1:19" ht="14.25" customHeight="1" x14ac:dyDescent="0.35">
      <c r="A12522" s="2" t="s">
        <v>14272</v>
      </c>
      <c r="B12522" s="2">
        <v>114239</v>
      </c>
      <c r="C12522" s="2" t="s">
        <v>13</v>
      </c>
      <c r="D12522" s="2" t="s">
        <v>14</v>
      </c>
      <c r="E12522" s="2">
        <v>801.94</v>
      </c>
      <c r="F12522" s="2">
        <v>0.46</v>
      </c>
      <c r="G12522" s="2">
        <v>7</v>
      </c>
      <c r="H12522" s="3">
        <v>45118</v>
      </c>
      <c r="I12522" s="3">
        <v>45121</v>
      </c>
      <c r="J12522" s="2" t="s">
        <v>15</v>
      </c>
      <c r="K12522" s="2" t="s">
        <v>27</v>
      </c>
      <c r="L12522" s="2">
        <v>203.36</v>
      </c>
      <c r="M12522" s="2" t="s">
        <v>23</v>
      </c>
      <c r="N12522" s="11">
        <f>L12522/E12522*100</f>
        <v>25.358505623862133</v>
      </c>
      <c r="O12522" s="12" t="str">
        <f>IF(N12522&lt;10,"Low",IF(N12522&lt;20,"Med","High"))</f>
        <v>High</v>
      </c>
      <c r="P12522" s="12">
        <f>sales*discount</f>
        <v>368.89240000000007</v>
      </c>
      <c r="Q12522" s="12">
        <f>sales-Discount_Values</f>
        <v>433.04759999999999</v>
      </c>
      <c r="R12522" s="12">
        <f>DATEDIF(order_date,delivery_date,"D")</f>
        <v>3</v>
      </c>
      <c r="S12522" s="12"/>
    </row>
    <row r="12523" spans="1:19" ht="14.25" customHeight="1" x14ac:dyDescent="0.35">
      <c r="A12523" s="2" t="s">
        <v>14743</v>
      </c>
      <c r="B12523" s="2">
        <v>114710</v>
      </c>
      <c r="C12523" s="2" t="s">
        <v>19</v>
      </c>
      <c r="D12523" s="2" t="s">
        <v>33</v>
      </c>
      <c r="E12523" s="2">
        <v>704.71</v>
      </c>
      <c r="F12523" s="2">
        <v>0.17</v>
      </c>
      <c r="G12523" s="2">
        <v>9</v>
      </c>
      <c r="H12523" s="3">
        <v>44936</v>
      </c>
      <c r="I12523" s="3">
        <v>44938</v>
      </c>
      <c r="J12523" s="2" t="s">
        <v>21</v>
      </c>
      <c r="K12523" s="2" t="s">
        <v>16</v>
      </c>
      <c r="L12523" s="2">
        <v>178.71</v>
      </c>
      <c r="M12523" s="2" t="s">
        <v>23</v>
      </c>
      <c r="N12523" s="11">
        <f>L12523/E12523*100</f>
        <v>25.35936768316045</v>
      </c>
      <c r="O12523" s="12" t="str">
        <f>IF(N12523&lt;10,"Low",IF(N12523&lt;20,"Med","High"))</f>
        <v>High</v>
      </c>
      <c r="P12523" s="12">
        <f>sales*discount</f>
        <v>119.80070000000002</v>
      </c>
      <c r="Q12523" s="12">
        <f>sales-Discount_Values</f>
        <v>584.90930000000003</v>
      </c>
      <c r="R12523" s="12">
        <f>DATEDIF(order_date,delivery_date,"D")</f>
        <v>2</v>
      </c>
      <c r="S12523" s="12"/>
    </row>
    <row r="12524" spans="1:19" ht="14.25" customHeight="1" x14ac:dyDescent="0.35">
      <c r="A12524" s="2" t="s">
        <v>4637</v>
      </c>
      <c r="B12524" s="2">
        <v>104604</v>
      </c>
      <c r="C12524" s="2" t="s">
        <v>41</v>
      </c>
      <c r="D12524" s="2" t="s">
        <v>14</v>
      </c>
      <c r="E12524" s="2">
        <v>277.06</v>
      </c>
      <c r="F12524" s="2">
        <v>0.14000000000000001</v>
      </c>
      <c r="G12524" s="2">
        <v>3</v>
      </c>
      <c r="H12524" s="3">
        <v>45224</v>
      </c>
      <c r="I12524" s="3">
        <v>45228</v>
      </c>
      <c r="J12524" s="2" t="s">
        <v>31</v>
      </c>
      <c r="K12524" s="2" t="s">
        <v>16</v>
      </c>
      <c r="L12524" s="2">
        <v>70.27</v>
      </c>
      <c r="M12524" s="2" t="s">
        <v>48</v>
      </c>
      <c r="N12524" s="11">
        <f>L12524/E12524*100</f>
        <v>25.362737313217355</v>
      </c>
      <c r="O12524" s="12" t="str">
        <f>IF(N12524&lt;10,"Low",IF(N12524&lt;20,"Med","High"))</f>
        <v>High</v>
      </c>
      <c r="P12524" s="12">
        <f>sales*discount</f>
        <v>38.788400000000003</v>
      </c>
      <c r="Q12524" s="12">
        <f>sales-Discount_Values</f>
        <v>238.27160000000001</v>
      </c>
      <c r="R12524" s="12">
        <f>DATEDIF(order_date,delivery_date,"D")</f>
        <v>4</v>
      </c>
      <c r="S12524" s="12"/>
    </row>
    <row r="12525" spans="1:19" ht="14.25" customHeight="1" x14ac:dyDescent="0.35">
      <c r="A12525" s="2" t="s">
        <v>15347</v>
      </c>
      <c r="B12525" s="2">
        <v>115314</v>
      </c>
      <c r="C12525" s="2" t="s">
        <v>25</v>
      </c>
      <c r="D12525" s="2" t="s">
        <v>14</v>
      </c>
      <c r="E12525" s="2">
        <v>1642.13</v>
      </c>
      <c r="F12525" s="2">
        <v>0.49</v>
      </c>
      <c r="G12525" s="2">
        <v>1</v>
      </c>
      <c r="H12525" s="3">
        <v>45590</v>
      </c>
      <c r="I12525" s="3">
        <v>45596</v>
      </c>
      <c r="J12525" s="2" t="s">
        <v>21</v>
      </c>
      <c r="K12525" s="2" t="s">
        <v>22</v>
      </c>
      <c r="L12525" s="2">
        <v>416.55</v>
      </c>
      <c r="M12525" s="2" t="s">
        <v>23</v>
      </c>
      <c r="N12525" s="11">
        <f>L12525/E12525*100</f>
        <v>25.366444800350763</v>
      </c>
      <c r="O12525" s="12" t="str">
        <f>IF(N12525&lt;10,"Low",IF(N12525&lt;20,"Med","High"))</f>
        <v>High</v>
      </c>
      <c r="P12525" s="12">
        <f>sales*discount</f>
        <v>804.64370000000008</v>
      </c>
      <c r="Q12525" s="12">
        <f>sales-Discount_Values</f>
        <v>837.48630000000003</v>
      </c>
      <c r="R12525" s="12">
        <f>DATEDIF(order_date,delivery_date,"D")</f>
        <v>6</v>
      </c>
      <c r="S12525" s="12"/>
    </row>
    <row r="12526" spans="1:19" ht="14.25" customHeight="1" x14ac:dyDescent="0.35">
      <c r="A12526" s="2" t="s">
        <v>11160</v>
      </c>
      <c r="B12526" s="2">
        <v>111127</v>
      </c>
      <c r="C12526" s="2" t="s">
        <v>25</v>
      </c>
      <c r="D12526" s="2" t="s">
        <v>26</v>
      </c>
      <c r="E12526" s="2">
        <v>4160.1899999999996</v>
      </c>
      <c r="F12526" s="2">
        <v>0.23</v>
      </c>
      <c r="G12526" s="2">
        <v>1</v>
      </c>
      <c r="H12526" s="3">
        <v>45339</v>
      </c>
      <c r="I12526" s="3">
        <v>45342</v>
      </c>
      <c r="J12526" s="2" t="s">
        <v>21</v>
      </c>
      <c r="K12526" s="2" t="s">
        <v>27</v>
      </c>
      <c r="L12526" s="2">
        <v>1055.3800000000001</v>
      </c>
      <c r="M12526" s="2" t="s">
        <v>28</v>
      </c>
      <c r="N12526" s="11">
        <f>L12526/E12526*100</f>
        <v>25.368552878594492</v>
      </c>
      <c r="O12526" s="12" t="str">
        <f>IF(N12526&lt;10,"Low",IF(N12526&lt;20,"Med","High"))</f>
        <v>High</v>
      </c>
      <c r="P12526" s="12">
        <f>sales*discount</f>
        <v>956.8436999999999</v>
      </c>
      <c r="Q12526" s="12">
        <f>sales-Discount_Values</f>
        <v>3203.3462999999997</v>
      </c>
      <c r="R12526" s="12">
        <f>DATEDIF(order_date,delivery_date,"D")</f>
        <v>3</v>
      </c>
      <c r="S12526" s="12"/>
    </row>
    <row r="12527" spans="1:19" ht="14.25" customHeight="1" x14ac:dyDescent="0.35">
      <c r="A12527" s="2" t="s">
        <v>3076</v>
      </c>
      <c r="B12527" s="2">
        <v>103043</v>
      </c>
      <c r="C12527" s="2" t="s">
        <v>25</v>
      </c>
      <c r="D12527" s="2" t="s">
        <v>20</v>
      </c>
      <c r="E12527" s="2">
        <v>4650.75</v>
      </c>
      <c r="F12527" s="2">
        <v>0.49</v>
      </c>
      <c r="G12527" s="2">
        <v>6</v>
      </c>
      <c r="H12527" s="3">
        <v>45267</v>
      </c>
      <c r="I12527" s="3">
        <v>45270</v>
      </c>
      <c r="J12527" s="2" t="s">
        <v>15</v>
      </c>
      <c r="K12527" s="2" t="s">
        <v>27</v>
      </c>
      <c r="L12527" s="2">
        <v>1179.97</v>
      </c>
      <c r="M12527" s="2" t="s">
        <v>34</v>
      </c>
      <c r="N12527" s="11">
        <f>L12527/E12527*100</f>
        <v>25.371606730097295</v>
      </c>
      <c r="O12527" s="12" t="str">
        <f>IF(N12527&lt;10,"Low",IF(N12527&lt;20,"Med","High"))</f>
        <v>High</v>
      </c>
      <c r="P12527" s="12">
        <f>sales*discount</f>
        <v>2278.8674999999998</v>
      </c>
      <c r="Q12527" s="12">
        <f>sales-Discount_Values</f>
        <v>2371.8825000000002</v>
      </c>
      <c r="R12527" s="12">
        <f>DATEDIF(order_date,delivery_date,"D")</f>
        <v>3</v>
      </c>
      <c r="S12527" s="12"/>
    </row>
    <row r="12528" spans="1:19" ht="14.25" customHeight="1" x14ac:dyDescent="0.35">
      <c r="A12528" s="2" t="s">
        <v>6247</v>
      </c>
      <c r="B12528" s="2">
        <v>106214</v>
      </c>
      <c r="C12528" s="2" t="s">
        <v>41</v>
      </c>
      <c r="D12528" s="2" t="s">
        <v>33</v>
      </c>
      <c r="E12528" s="2">
        <v>2444.3000000000002</v>
      </c>
      <c r="F12528" s="2">
        <v>0.36</v>
      </c>
      <c r="G12528" s="2">
        <v>6</v>
      </c>
      <c r="H12528" s="3">
        <v>45150</v>
      </c>
      <c r="I12528" s="3">
        <v>45156</v>
      </c>
      <c r="J12528" s="2" t="s">
        <v>21</v>
      </c>
      <c r="K12528" s="2" t="s">
        <v>27</v>
      </c>
      <c r="L12528" s="2">
        <v>620.20000000000005</v>
      </c>
      <c r="M12528" s="2" t="s">
        <v>23</v>
      </c>
      <c r="N12528" s="11">
        <f>L12528/E12528*100</f>
        <v>25.373317514216748</v>
      </c>
      <c r="O12528" s="12" t="str">
        <f>IF(N12528&lt;10,"Low",IF(N12528&lt;20,"Med","High"))</f>
        <v>High</v>
      </c>
      <c r="P12528" s="12">
        <f>sales*discount</f>
        <v>879.94799999999998</v>
      </c>
      <c r="Q12528" s="12">
        <f>sales-Discount_Values</f>
        <v>1564.3520000000003</v>
      </c>
      <c r="R12528" s="12">
        <f>DATEDIF(order_date,delivery_date,"D")</f>
        <v>6</v>
      </c>
      <c r="S12528" s="12"/>
    </row>
    <row r="12529" spans="1:19" ht="14.25" customHeight="1" x14ac:dyDescent="0.35">
      <c r="A12529" s="2" t="s">
        <v>12811</v>
      </c>
      <c r="B12529" s="2">
        <v>112778</v>
      </c>
      <c r="C12529" s="2" t="s">
        <v>41</v>
      </c>
      <c r="D12529" s="2" t="s">
        <v>14</v>
      </c>
      <c r="E12529" s="2">
        <v>2165.62</v>
      </c>
      <c r="F12529" s="2">
        <v>0.5</v>
      </c>
      <c r="G12529" s="2">
        <v>8</v>
      </c>
      <c r="H12529" s="3">
        <v>45580</v>
      </c>
      <c r="I12529" s="3">
        <v>45586</v>
      </c>
      <c r="J12529" s="2" t="s">
        <v>15</v>
      </c>
      <c r="K12529" s="2" t="s">
        <v>27</v>
      </c>
      <c r="L12529" s="2">
        <v>549.62</v>
      </c>
      <c r="M12529" s="2" t="s">
        <v>28</v>
      </c>
      <c r="N12529" s="11">
        <f>L12529/E12529*100</f>
        <v>25.379337095150582</v>
      </c>
      <c r="O12529" s="12" t="str">
        <f>IF(N12529&lt;10,"Low",IF(N12529&lt;20,"Med","High"))</f>
        <v>High</v>
      </c>
      <c r="P12529" s="12">
        <f>sales*discount</f>
        <v>1082.81</v>
      </c>
      <c r="Q12529" s="12">
        <f>sales-Discount_Values</f>
        <v>1082.81</v>
      </c>
      <c r="R12529" s="12">
        <f>DATEDIF(order_date,delivery_date,"D")</f>
        <v>6</v>
      </c>
      <c r="S12529" s="12"/>
    </row>
    <row r="12530" spans="1:19" ht="14.25" customHeight="1" x14ac:dyDescent="0.35">
      <c r="A12530" s="2" t="s">
        <v>1626</v>
      </c>
      <c r="B12530" s="2">
        <v>101593</v>
      </c>
      <c r="C12530" s="2" t="s">
        <v>19</v>
      </c>
      <c r="D12530" s="2" t="s">
        <v>14</v>
      </c>
      <c r="E12530" s="2">
        <v>3403.84</v>
      </c>
      <c r="F12530" s="2">
        <v>0.26</v>
      </c>
      <c r="G12530" s="2">
        <v>1</v>
      </c>
      <c r="H12530" s="3">
        <v>45051</v>
      </c>
      <c r="I12530" s="3">
        <v>45056</v>
      </c>
      <c r="J12530" s="2" t="s">
        <v>15</v>
      </c>
      <c r="K12530" s="2" t="s">
        <v>27</v>
      </c>
      <c r="L12530" s="2">
        <v>863.89</v>
      </c>
      <c r="M12530" s="2" t="s">
        <v>39</v>
      </c>
      <c r="N12530" s="11">
        <f>L12530/E12530*100</f>
        <v>25.379865093541408</v>
      </c>
      <c r="O12530" s="12" t="str">
        <f>IF(N12530&lt;10,"Low",IF(N12530&lt;20,"Med","High"))</f>
        <v>High</v>
      </c>
      <c r="P12530" s="12">
        <f>sales*discount</f>
        <v>884.99840000000006</v>
      </c>
      <c r="Q12530" s="12">
        <f>sales-Discount_Values</f>
        <v>2518.8416000000002</v>
      </c>
      <c r="R12530" s="12">
        <f>DATEDIF(order_date,delivery_date,"D")</f>
        <v>5</v>
      </c>
      <c r="S12530" s="12"/>
    </row>
    <row r="12531" spans="1:19" ht="14.25" customHeight="1" x14ac:dyDescent="0.35">
      <c r="A12531" s="2" t="s">
        <v>9495</v>
      </c>
      <c r="B12531" s="2">
        <v>109462</v>
      </c>
      <c r="C12531" s="2" t="s">
        <v>41</v>
      </c>
      <c r="D12531" s="2" t="s">
        <v>33</v>
      </c>
      <c r="E12531" s="2">
        <v>618.79999999999995</v>
      </c>
      <c r="F12531" s="2">
        <v>0.34</v>
      </c>
      <c r="G12531" s="2">
        <v>6</v>
      </c>
      <c r="H12531" s="3">
        <v>45227</v>
      </c>
      <c r="I12531" s="3">
        <v>45230</v>
      </c>
      <c r="J12531" s="2" t="s">
        <v>15</v>
      </c>
      <c r="K12531" s="2" t="s">
        <v>27</v>
      </c>
      <c r="L12531" s="2">
        <v>157.07</v>
      </c>
      <c r="M12531" s="2" t="s">
        <v>34</v>
      </c>
      <c r="N12531" s="11">
        <f>L12531/E12531*100</f>
        <v>25.382999353587586</v>
      </c>
      <c r="O12531" s="12" t="str">
        <f>IF(N12531&lt;10,"Low",IF(N12531&lt;20,"Med","High"))</f>
        <v>High</v>
      </c>
      <c r="P12531" s="12">
        <f>sales*discount</f>
        <v>210.392</v>
      </c>
      <c r="Q12531" s="12">
        <f>sales-Discount_Values</f>
        <v>408.40799999999996</v>
      </c>
      <c r="R12531" s="12">
        <f>DATEDIF(order_date,delivery_date,"D")</f>
        <v>3</v>
      </c>
      <c r="S12531" s="12"/>
    </row>
    <row r="12532" spans="1:19" ht="14.25" customHeight="1" x14ac:dyDescent="0.35">
      <c r="A12532" s="2" t="s">
        <v>7398</v>
      </c>
      <c r="B12532" s="2">
        <v>107365</v>
      </c>
      <c r="C12532" s="2" t="s">
        <v>25</v>
      </c>
      <c r="D12532" s="2" t="s">
        <v>14</v>
      </c>
      <c r="E12532" s="2">
        <v>3772.18</v>
      </c>
      <c r="F12532" s="2">
        <v>0.41</v>
      </c>
      <c r="G12532" s="2">
        <v>5</v>
      </c>
      <c r="H12532" s="3">
        <v>45495</v>
      </c>
      <c r="I12532" s="3">
        <v>45502</v>
      </c>
      <c r="J12532" s="2" t="s">
        <v>21</v>
      </c>
      <c r="K12532" s="2" t="s">
        <v>16</v>
      </c>
      <c r="L12532" s="2">
        <v>957.5</v>
      </c>
      <c r="M12532" s="2" t="s">
        <v>28</v>
      </c>
      <c r="N12532" s="11">
        <f>L12532/E12532*100</f>
        <v>25.383200165421588</v>
      </c>
      <c r="O12532" s="12" t="str">
        <f>IF(N12532&lt;10,"Low",IF(N12532&lt;20,"Med","High"))</f>
        <v>High</v>
      </c>
      <c r="P12532" s="12">
        <f>sales*discount</f>
        <v>1546.5937999999999</v>
      </c>
      <c r="Q12532" s="12">
        <f>sales-Discount_Values</f>
        <v>2225.5861999999997</v>
      </c>
      <c r="R12532" s="12">
        <f>DATEDIF(order_date,delivery_date,"D")</f>
        <v>7</v>
      </c>
      <c r="S12532" s="12"/>
    </row>
    <row r="12533" spans="1:19" ht="14.25" customHeight="1" x14ac:dyDescent="0.35">
      <c r="A12533" s="2" t="s">
        <v>7176</v>
      </c>
      <c r="B12533" s="2">
        <v>107143</v>
      </c>
      <c r="C12533" s="2" t="s">
        <v>13</v>
      </c>
      <c r="D12533" s="2" t="s">
        <v>36</v>
      </c>
      <c r="E12533" s="2">
        <v>1935.83</v>
      </c>
      <c r="F12533" s="2">
        <v>0.15</v>
      </c>
      <c r="G12533" s="2">
        <v>4</v>
      </c>
      <c r="H12533" s="3">
        <v>45036</v>
      </c>
      <c r="I12533" s="3">
        <v>45040</v>
      </c>
      <c r="J12533" s="2" t="s">
        <v>15</v>
      </c>
      <c r="K12533" s="2" t="s">
        <v>16</v>
      </c>
      <c r="L12533" s="2">
        <v>491.38</v>
      </c>
      <c r="M12533" s="2" t="s">
        <v>39</v>
      </c>
      <c r="N12533" s="11">
        <f>L12533/E12533*100</f>
        <v>25.383427263757664</v>
      </c>
      <c r="O12533" s="12" t="str">
        <f>IF(N12533&lt;10,"Low",IF(N12533&lt;20,"Med","High"))</f>
        <v>High</v>
      </c>
      <c r="P12533" s="12">
        <f>sales*discount</f>
        <v>290.37449999999995</v>
      </c>
      <c r="Q12533" s="12">
        <f>sales-Discount_Values</f>
        <v>1645.4555</v>
      </c>
      <c r="R12533" s="12">
        <f>DATEDIF(order_date,delivery_date,"D")</f>
        <v>4</v>
      </c>
      <c r="S12533" s="12"/>
    </row>
    <row r="12534" spans="1:19" ht="14.25" customHeight="1" x14ac:dyDescent="0.35">
      <c r="A12534" s="2" t="s">
        <v>3114</v>
      </c>
      <c r="B12534" s="2">
        <v>103081</v>
      </c>
      <c r="C12534" s="2" t="s">
        <v>13</v>
      </c>
      <c r="D12534" s="2" t="s">
        <v>36</v>
      </c>
      <c r="E12534" s="2">
        <v>3439.5</v>
      </c>
      <c r="F12534" s="2">
        <v>0.49</v>
      </c>
      <c r="G12534" s="2">
        <v>1</v>
      </c>
      <c r="H12534" s="3">
        <v>45147</v>
      </c>
      <c r="I12534" s="3">
        <v>45148</v>
      </c>
      <c r="J12534" s="2" t="s">
        <v>15</v>
      </c>
      <c r="K12534" s="2" t="s">
        <v>16</v>
      </c>
      <c r="L12534" s="2">
        <v>873.1</v>
      </c>
      <c r="M12534" s="2" t="s">
        <v>28</v>
      </c>
      <c r="N12534" s="11">
        <f>L12534/E12534*100</f>
        <v>25.384503561564181</v>
      </c>
      <c r="O12534" s="12" t="str">
        <f>IF(N12534&lt;10,"Low",IF(N12534&lt;20,"Med","High"))</f>
        <v>High</v>
      </c>
      <c r="P12534" s="12">
        <f>sales*discount</f>
        <v>1685.355</v>
      </c>
      <c r="Q12534" s="12">
        <f>sales-Discount_Values</f>
        <v>1754.145</v>
      </c>
      <c r="R12534" s="12">
        <f>DATEDIF(order_date,delivery_date,"D")</f>
        <v>1</v>
      </c>
      <c r="S12534" s="12"/>
    </row>
    <row r="12535" spans="1:19" ht="14.25" customHeight="1" x14ac:dyDescent="0.35">
      <c r="A12535" s="2" t="s">
        <v>8089</v>
      </c>
      <c r="B12535" s="2">
        <v>108056</v>
      </c>
      <c r="C12535" s="2" t="s">
        <v>41</v>
      </c>
      <c r="D12535" s="2" t="s">
        <v>20</v>
      </c>
      <c r="E12535" s="2">
        <v>2123.0100000000002</v>
      </c>
      <c r="F12535" s="2">
        <v>0.2</v>
      </c>
      <c r="G12535" s="2">
        <v>9</v>
      </c>
      <c r="H12535" s="3">
        <v>45445</v>
      </c>
      <c r="I12535" s="3">
        <v>45452</v>
      </c>
      <c r="J12535" s="2" t="s">
        <v>31</v>
      </c>
      <c r="K12535" s="2" t="s">
        <v>16</v>
      </c>
      <c r="L12535" s="2">
        <v>538.91999999999996</v>
      </c>
      <c r="M12535" s="2" t="s">
        <v>23</v>
      </c>
      <c r="N12535" s="11">
        <f>L12535/E12535*100</f>
        <v>25.384713213786082</v>
      </c>
      <c r="O12535" s="12" t="str">
        <f>IF(N12535&lt;10,"Low",IF(N12535&lt;20,"Med","High"))</f>
        <v>High</v>
      </c>
      <c r="P12535" s="12">
        <f>sales*discount</f>
        <v>424.60200000000009</v>
      </c>
      <c r="Q12535" s="12">
        <f>sales-Discount_Values</f>
        <v>1698.4080000000001</v>
      </c>
      <c r="R12535" s="12">
        <f>DATEDIF(order_date,delivery_date,"D")</f>
        <v>7</v>
      </c>
      <c r="S12535" s="12"/>
    </row>
    <row r="12536" spans="1:19" ht="14.25" customHeight="1" x14ac:dyDescent="0.35">
      <c r="A12536" s="2" t="s">
        <v>6196</v>
      </c>
      <c r="B12536" s="2">
        <v>106163</v>
      </c>
      <c r="C12536" s="2" t="s">
        <v>25</v>
      </c>
      <c r="D12536" s="2" t="s">
        <v>20</v>
      </c>
      <c r="E12536" s="2">
        <v>2346.37</v>
      </c>
      <c r="F12536" s="2">
        <v>0.49</v>
      </c>
      <c r="G12536" s="2">
        <v>4</v>
      </c>
      <c r="H12536" s="3">
        <v>45632</v>
      </c>
      <c r="I12536" s="3">
        <v>45634</v>
      </c>
      <c r="J12536" s="2" t="s">
        <v>31</v>
      </c>
      <c r="K12536" s="2" t="s">
        <v>27</v>
      </c>
      <c r="L12536" s="2">
        <v>595.66</v>
      </c>
      <c r="M12536" s="2" t="s">
        <v>23</v>
      </c>
      <c r="N12536" s="11">
        <f>L12536/E12536*100</f>
        <v>25.386448002659428</v>
      </c>
      <c r="O12536" s="12" t="str">
        <f>IF(N12536&lt;10,"Low",IF(N12536&lt;20,"Med","High"))</f>
        <v>High</v>
      </c>
      <c r="P12536" s="12">
        <f>sales*discount</f>
        <v>1149.7212999999999</v>
      </c>
      <c r="Q12536" s="12">
        <f>sales-Discount_Values</f>
        <v>1196.6487</v>
      </c>
      <c r="R12536" s="12">
        <f>DATEDIF(order_date,delivery_date,"D")</f>
        <v>2</v>
      </c>
      <c r="S12536" s="12"/>
    </row>
    <row r="12537" spans="1:19" ht="14.25" customHeight="1" x14ac:dyDescent="0.35">
      <c r="A12537" s="2" t="s">
        <v>2739</v>
      </c>
      <c r="B12537" s="2">
        <v>102706</v>
      </c>
      <c r="C12537" s="2" t="s">
        <v>25</v>
      </c>
      <c r="D12537" s="2" t="s">
        <v>33</v>
      </c>
      <c r="E12537" s="2">
        <v>4987.55</v>
      </c>
      <c r="F12537" s="2">
        <v>0.25</v>
      </c>
      <c r="G12537" s="2">
        <v>7</v>
      </c>
      <c r="H12537" s="3">
        <v>45619</v>
      </c>
      <c r="I12537" s="3">
        <v>45620</v>
      </c>
      <c r="J12537" s="2" t="s">
        <v>31</v>
      </c>
      <c r="K12537" s="2" t="s">
        <v>16</v>
      </c>
      <c r="L12537" s="2">
        <v>1266.26</v>
      </c>
      <c r="M12537" s="2" t="s">
        <v>23</v>
      </c>
      <c r="N12537" s="11">
        <f>L12537/E12537*100</f>
        <v>25.388417158725225</v>
      </c>
      <c r="O12537" s="12" t="str">
        <f>IF(N12537&lt;10,"Low",IF(N12537&lt;20,"Med","High"))</f>
        <v>High</v>
      </c>
      <c r="P12537" s="12">
        <f>sales*discount</f>
        <v>1246.8875</v>
      </c>
      <c r="Q12537" s="12">
        <f>sales-Discount_Values</f>
        <v>3740.6625000000004</v>
      </c>
      <c r="R12537" s="12">
        <f>DATEDIF(order_date,delivery_date,"D")</f>
        <v>1</v>
      </c>
      <c r="S12537" s="12"/>
    </row>
    <row r="12538" spans="1:19" ht="14.25" customHeight="1" x14ac:dyDescent="0.35">
      <c r="A12538" s="2" t="s">
        <v>2353</v>
      </c>
      <c r="B12538" s="2">
        <v>102320</v>
      </c>
      <c r="C12538" s="2" t="s">
        <v>13</v>
      </c>
      <c r="D12538" s="2" t="s">
        <v>14</v>
      </c>
      <c r="E12538" s="2">
        <v>1439.16</v>
      </c>
      <c r="F12538" s="2">
        <v>0.34</v>
      </c>
      <c r="G12538" s="2">
        <v>1</v>
      </c>
      <c r="H12538" s="3">
        <v>45023</v>
      </c>
      <c r="I12538" s="3">
        <v>45028</v>
      </c>
      <c r="J12538" s="2" t="s">
        <v>21</v>
      </c>
      <c r="K12538" s="2" t="s">
        <v>16</v>
      </c>
      <c r="L12538" s="2">
        <v>365.39</v>
      </c>
      <c r="M12538" s="2" t="s">
        <v>23</v>
      </c>
      <c r="N12538" s="11">
        <f>L12538/E12538*100</f>
        <v>25.389115873148221</v>
      </c>
      <c r="O12538" s="12" t="str">
        <f>IF(N12538&lt;10,"Low",IF(N12538&lt;20,"Med","High"))</f>
        <v>High</v>
      </c>
      <c r="P12538" s="12">
        <f>sales*discount</f>
        <v>489.31440000000003</v>
      </c>
      <c r="Q12538" s="12">
        <f>sales-Discount_Values</f>
        <v>949.8456000000001</v>
      </c>
      <c r="R12538" s="12">
        <f>DATEDIF(order_date,delivery_date,"D")</f>
        <v>5</v>
      </c>
      <c r="S12538" s="12"/>
    </row>
    <row r="12539" spans="1:19" ht="14.25" customHeight="1" x14ac:dyDescent="0.35">
      <c r="A12539" s="2" t="s">
        <v>11107</v>
      </c>
      <c r="B12539" s="2">
        <v>111074</v>
      </c>
      <c r="C12539" s="2" t="s">
        <v>19</v>
      </c>
      <c r="D12539" s="2" t="s">
        <v>26</v>
      </c>
      <c r="E12539" s="2">
        <v>2697.51</v>
      </c>
      <c r="F12539" s="2">
        <v>0.31</v>
      </c>
      <c r="G12539" s="2">
        <v>2</v>
      </c>
      <c r="H12539" s="3">
        <v>45437</v>
      </c>
      <c r="I12539" s="3">
        <v>45441</v>
      </c>
      <c r="J12539" s="2" t="s">
        <v>31</v>
      </c>
      <c r="K12539" s="2" t="s">
        <v>27</v>
      </c>
      <c r="L12539" s="2">
        <v>685</v>
      </c>
      <c r="M12539" s="2" t="s">
        <v>23</v>
      </c>
      <c r="N12539" s="11">
        <f>L12539/E12539*100</f>
        <v>25.393789086972802</v>
      </c>
      <c r="O12539" s="12" t="str">
        <f>IF(N12539&lt;10,"Low",IF(N12539&lt;20,"Med","High"))</f>
        <v>High</v>
      </c>
      <c r="P12539" s="12">
        <f>sales*discount</f>
        <v>836.22810000000004</v>
      </c>
      <c r="Q12539" s="12">
        <f>sales-Discount_Values</f>
        <v>1861.2819000000002</v>
      </c>
      <c r="R12539" s="12">
        <f>DATEDIF(order_date,delivery_date,"D")</f>
        <v>4</v>
      </c>
      <c r="S12539" s="12"/>
    </row>
    <row r="12540" spans="1:19" ht="14.25" customHeight="1" x14ac:dyDescent="0.35">
      <c r="A12540" s="2" t="s">
        <v>15333</v>
      </c>
      <c r="B12540" s="2">
        <v>115300</v>
      </c>
      <c r="C12540" s="2" t="s">
        <v>19</v>
      </c>
      <c r="D12540" s="2" t="s">
        <v>36</v>
      </c>
      <c r="E12540" s="2">
        <v>3751.89</v>
      </c>
      <c r="F12540" s="2">
        <v>0.17</v>
      </c>
      <c r="G12540" s="2">
        <v>7</v>
      </c>
      <c r="H12540" s="3">
        <v>45148</v>
      </c>
      <c r="I12540" s="3">
        <v>45150</v>
      </c>
      <c r="J12540" s="2" t="s">
        <v>31</v>
      </c>
      <c r="K12540" s="2" t="s">
        <v>22</v>
      </c>
      <c r="L12540" s="2">
        <v>952.92</v>
      </c>
      <c r="M12540" s="2" t="s">
        <v>23</v>
      </c>
      <c r="N12540" s="11">
        <f>L12540/E12540*100</f>
        <v>25.39839920679977</v>
      </c>
      <c r="O12540" s="12" t="str">
        <f>IF(N12540&lt;10,"Low",IF(N12540&lt;20,"Med","High"))</f>
        <v>High</v>
      </c>
      <c r="P12540" s="12">
        <f>sales*discount</f>
        <v>637.82130000000006</v>
      </c>
      <c r="Q12540" s="12">
        <f>sales-Discount_Values</f>
        <v>3114.0686999999998</v>
      </c>
      <c r="R12540" s="12">
        <f>DATEDIF(order_date,delivery_date,"D")</f>
        <v>2</v>
      </c>
      <c r="S12540" s="12"/>
    </row>
    <row r="12541" spans="1:19" ht="14.25" customHeight="1" x14ac:dyDescent="0.35">
      <c r="A12541" s="2" t="s">
        <v>3244</v>
      </c>
      <c r="B12541" s="2">
        <v>103211</v>
      </c>
      <c r="C12541" s="2" t="s">
        <v>19</v>
      </c>
      <c r="D12541" s="2" t="s">
        <v>36</v>
      </c>
      <c r="E12541" s="2">
        <v>4412.18</v>
      </c>
      <c r="F12541" s="2">
        <v>0.48</v>
      </c>
      <c r="G12541" s="2">
        <v>1</v>
      </c>
      <c r="H12541" s="3">
        <v>45125</v>
      </c>
      <c r="I12541" s="3">
        <v>45127</v>
      </c>
      <c r="J12541" s="2" t="s">
        <v>15</v>
      </c>
      <c r="K12541" s="2" t="s">
        <v>27</v>
      </c>
      <c r="L12541" s="2">
        <v>1120.7</v>
      </c>
      <c r="M12541" s="2" t="s">
        <v>17</v>
      </c>
      <c r="N12541" s="11">
        <f>L12541/E12541*100</f>
        <v>25.400142333268359</v>
      </c>
      <c r="O12541" s="12" t="str">
        <f>IF(N12541&lt;10,"Low",IF(N12541&lt;20,"Med","High"))</f>
        <v>High</v>
      </c>
      <c r="P12541" s="12">
        <f>sales*discount</f>
        <v>2117.8463999999999</v>
      </c>
      <c r="Q12541" s="12">
        <f>sales-Discount_Values</f>
        <v>2294.3336000000004</v>
      </c>
      <c r="R12541" s="12">
        <f>DATEDIF(order_date,delivery_date,"D")</f>
        <v>2</v>
      </c>
      <c r="S12541" s="12"/>
    </row>
    <row r="12542" spans="1:19" ht="14.25" customHeight="1" x14ac:dyDescent="0.35">
      <c r="A12542" s="2" t="s">
        <v>5045</v>
      </c>
      <c r="B12542" s="2">
        <v>105012</v>
      </c>
      <c r="C12542" s="2" t="s">
        <v>19</v>
      </c>
      <c r="D12542" s="2" t="s">
        <v>20</v>
      </c>
      <c r="E12542" s="2">
        <v>650.45000000000005</v>
      </c>
      <c r="F12542" s="2">
        <v>0.25</v>
      </c>
      <c r="G12542" s="2">
        <v>4</v>
      </c>
      <c r="H12542" s="3">
        <v>45603</v>
      </c>
      <c r="I12542" s="3">
        <v>45605</v>
      </c>
      <c r="J12542" s="2" t="s">
        <v>21</v>
      </c>
      <c r="K12542" s="2" t="s">
        <v>27</v>
      </c>
      <c r="L12542" s="2">
        <v>165.23</v>
      </c>
      <c r="M12542" s="2" t="s">
        <v>39</v>
      </c>
      <c r="N12542" s="11">
        <f>L12542/E12542*100</f>
        <v>25.402413713582899</v>
      </c>
      <c r="O12542" s="12" t="str">
        <f>IF(N12542&lt;10,"Low",IF(N12542&lt;20,"Med","High"))</f>
        <v>High</v>
      </c>
      <c r="P12542" s="12">
        <f>sales*discount</f>
        <v>162.61250000000001</v>
      </c>
      <c r="Q12542" s="12">
        <f>sales-Discount_Values</f>
        <v>487.83750000000003</v>
      </c>
      <c r="R12542" s="12">
        <f>DATEDIF(order_date,delivery_date,"D")</f>
        <v>2</v>
      </c>
      <c r="S12542" s="12"/>
    </row>
    <row r="12543" spans="1:19" ht="14.25" customHeight="1" x14ac:dyDescent="0.35">
      <c r="A12543" s="2" t="s">
        <v>13931</v>
      </c>
      <c r="B12543" s="2">
        <v>113898</v>
      </c>
      <c r="C12543" s="2" t="s">
        <v>19</v>
      </c>
      <c r="D12543" s="2" t="s">
        <v>36</v>
      </c>
      <c r="E12543" s="2">
        <v>3671.73</v>
      </c>
      <c r="F12543" s="2">
        <v>0.21</v>
      </c>
      <c r="G12543" s="2">
        <v>7</v>
      </c>
      <c r="H12543" s="3">
        <v>45164</v>
      </c>
      <c r="I12543" s="3">
        <v>45168</v>
      </c>
      <c r="J12543" s="2" t="s">
        <v>15</v>
      </c>
      <c r="K12543" s="2" t="s">
        <v>27</v>
      </c>
      <c r="L12543" s="2">
        <v>932.71</v>
      </c>
      <c r="M12543" s="2" t="s">
        <v>48</v>
      </c>
      <c r="N12543" s="11">
        <f>L12543/E12543*100</f>
        <v>25.402466956993024</v>
      </c>
      <c r="O12543" s="12" t="str">
        <f>IF(N12543&lt;10,"Low",IF(N12543&lt;20,"Med","High"))</f>
        <v>High</v>
      </c>
      <c r="P12543" s="12">
        <f>sales*discount</f>
        <v>771.06330000000003</v>
      </c>
      <c r="Q12543" s="12">
        <f>sales-Discount_Values</f>
        <v>2900.6666999999998</v>
      </c>
      <c r="R12543" s="12">
        <f>DATEDIF(order_date,delivery_date,"D")</f>
        <v>4</v>
      </c>
      <c r="S12543" s="12"/>
    </row>
    <row r="12544" spans="1:19" ht="14.25" customHeight="1" x14ac:dyDescent="0.35">
      <c r="A12544" s="2" t="s">
        <v>2596</v>
      </c>
      <c r="B12544" s="2">
        <v>102563</v>
      </c>
      <c r="C12544" s="2" t="s">
        <v>25</v>
      </c>
      <c r="D12544" s="2" t="s">
        <v>36</v>
      </c>
      <c r="E12544" s="2">
        <v>638.34</v>
      </c>
      <c r="F12544" s="2">
        <v>0.13</v>
      </c>
      <c r="G12544" s="2">
        <v>3</v>
      </c>
      <c r="H12544" s="3">
        <v>45196</v>
      </c>
      <c r="I12544" s="3">
        <v>45198</v>
      </c>
      <c r="J12544" s="2" t="s">
        <v>15</v>
      </c>
      <c r="K12544" s="2" t="s">
        <v>27</v>
      </c>
      <c r="L12544" s="2">
        <v>162.16999999999999</v>
      </c>
      <c r="M12544" s="2" t="s">
        <v>34</v>
      </c>
      <c r="N12544" s="11">
        <f>L12544/E12544*100</f>
        <v>25.40495660619732</v>
      </c>
      <c r="O12544" s="12" t="str">
        <f>IF(N12544&lt;10,"Low",IF(N12544&lt;20,"Med","High"))</f>
        <v>High</v>
      </c>
      <c r="P12544" s="12">
        <f>sales*discount</f>
        <v>82.984200000000001</v>
      </c>
      <c r="Q12544" s="12">
        <f>sales-Discount_Values</f>
        <v>555.35580000000004</v>
      </c>
      <c r="R12544" s="12">
        <f>DATEDIF(order_date,delivery_date,"D")</f>
        <v>2</v>
      </c>
      <c r="S12544" s="12"/>
    </row>
    <row r="12545" spans="1:19" ht="14.25" customHeight="1" x14ac:dyDescent="0.35">
      <c r="A12545" s="2" t="s">
        <v>2740</v>
      </c>
      <c r="B12545" s="2">
        <v>102707</v>
      </c>
      <c r="C12545" s="2" t="s">
        <v>41</v>
      </c>
      <c r="D12545" s="2" t="s">
        <v>36</v>
      </c>
      <c r="E12545" s="2">
        <v>4849.42</v>
      </c>
      <c r="F12545" s="2">
        <v>0.09</v>
      </c>
      <c r="G12545" s="2">
        <v>4</v>
      </c>
      <c r="H12545" s="3">
        <v>45488</v>
      </c>
      <c r="I12545" s="3">
        <v>45490</v>
      </c>
      <c r="J12545" s="2" t="s">
        <v>31</v>
      </c>
      <c r="K12545" s="2" t="s">
        <v>16</v>
      </c>
      <c r="L12545" s="2">
        <v>1232.07</v>
      </c>
      <c r="M12545" s="2" t="s">
        <v>28</v>
      </c>
      <c r="N12545" s="11">
        <f>L12545/E12545*100</f>
        <v>25.406543462929587</v>
      </c>
      <c r="O12545" s="12" t="str">
        <f>IF(N12545&lt;10,"Low",IF(N12545&lt;20,"Med","High"))</f>
        <v>High</v>
      </c>
      <c r="P12545" s="12">
        <f>sales*discount</f>
        <v>436.44779999999997</v>
      </c>
      <c r="Q12545" s="12">
        <f>sales-Discount_Values</f>
        <v>4412.9722000000002</v>
      </c>
      <c r="R12545" s="12">
        <f>DATEDIF(order_date,delivery_date,"D")</f>
        <v>2</v>
      </c>
      <c r="S12545" s="12"/>
    </row>
    <row r="12546" spans="1:19" ht="14.25" customHeight="1" x14ac:dyDescent="0.35">
      <c r="A12546" s="2" t="s">
        <v>275</v>
      </c>
      <c r="B12546" s="2">
        <v>100242</v>
      </c>
      <c r="C12546" s="2" t="s">
        <v>19</v>
      </c>
      <c r="D12546" s="2" t="s">
        <v>33</v>
      </c>
      <c r="E12546" s="2">
        <v>4293.51</v>
      </c>
      <c r="F12546" s="2">
        <v>0.15</v>
      </c>
      <c r="G12546" s="2">
        <v>8</v>
      </c>
      <c r="H12546" s="3">
        <v>45576</v>
      </c>
      <c r="I12546" s="3">
        <v>45579</v>
      </c>
      <c r="J12546" s="2" t="s">
        <v>15</v>
      </c>
      <c r="K12546" s="2" t="s">
        <v>27</v>
      </c>
      <c r="L12546" s="2">
        <v>1090.8399999999999</v>
      </c>
      <c r="M12546" s="2" t="s">
        <v>39</v>
      </c>
      <c r="N12546" s="11">
        <f>L12546/E12546*100</f>
        <v>25.406718512359351</v>
      </c>
      <c r="O12546" s="12" t="str">
        <f>IF(N12546&lt;10,"Low",IF(N12546&lt;20,"Med","High"))</f>
        <v>High</v>
      </c>
      <c r="P12546" s="12">
        <f>sales*discount</f>
        <v>644.02650000000006</v>
      </c>
      <c r="Q12546" s="12">
        <f>sales-Discount_Values</f>
        <v>3649.4835000000003</v>
      </c>
      <c r="R12546" s="12">
        <f>DATEDIF(order_date,delivery_date,"D")</f>
        <v>3</v>
      </c>
      <c r="S12546" s="12"/>
    </row>
    <row r="12547" spans="1:19" ht="14.25" customHeight="1" x14ac:dyDescent="0.35">
      <c r="A12547" s="2" t="s">
        <v>9450</v>
      </c>
      <c r="B12547" s="2">
        <v>109417</v>
      </c>
      <c r="C12547" s="2" t="s">
        <v>41</v>
      </c>
      <c r="D12547" s="2" t="s">
        <v>14</v>
      </c>
      <c r="E12547" s="2">
        <v>502.65</v>
      </c>
      <c r="F12547" s="2">
        <v>0.22</v>
      </c>
      <c r="G12547" s="2">
        <v>4</v>
      </c>
      <c r="H12547" s="3">
        <v>45296</v>
      </c>
      <c r="I12547" s="3">
        <v>45299</v>
      </c>
      <c r="J12547" s="2" t="s">
        <v>21</v>
      </c>
      <c r="K12547" s="2" t="s">
        <v>27</v>
      </c>
      <c r="L12547" s="2">
        <v>127.71</v>
      </c>
      <c r="M12547" s="2" t="s">
        <v>23</v>
      </c>
      <c r="N12547" s="11">
        <f>L12547/E12547*100</f>
        <v>25.407341092211276</v>
      </c>
      <c r="O12547" s="12" t="str">
        <f>IF(N12547&lt;10,"Low",IF(N12547&lt;20,"Med","High"))</f>
        <v>High</v>
      </c>
      <c r="P12547" s="12">
        <f>sales*discount</f>
        <v>110.583</v>
      </c>
      <c r="Q12547" s="12">
        <f>sales-Discount_Values</f>
        <v>392.06700000000001</v>
      </c>
      <c r="R12547" s="12">
        <f>DATEDIF(order_date,delivery_date,"D")</f>
        <v>3</v>
      </c>
      <c r="S12547" s="12"/>
    </row>
    <row r="12548" spans="1:19" ht="14.25" customHeight="1" x14ac:dyDescent="0.35">
      <c r="A12548" s="2" t="s">
        <v>8151</v>
      </c>
      <c r="B12548" s="2">
        <v>108118</v>
      </c>
      <c r="C12548" s="2" t="s">
        <v>19</v>
      </c>
      <c r="D12548" s="2" t="s">
        <v>36</v>
      </c>
      <c r="E12548" s="2">
        <v>3684.01</v>
      </c>
      <c r="F12548" s="2">
        <v>0.31</v>
      </c>
      <c r="G12548" s="2">
        <v>7</v>
      </c>
      <c r="H12548" s="3">
        <v>44953</v>
      </c>
      <c r="I12548" s="3">
        <v>44958</v>
      </c>
      <c r="J12548" s="2" t="s">
        <v>15</v>
      </c>
      <c r="K12548" s="2" t="s">
        <v>27</v>
      </c>
      <c r="L12548" s="2">
        <v>936.2</v>
      </c>
      <c r="M12548" s="2" t="s">
        <v>34</v>
      </c>
      <c r="N12548" s="11">
        <f>L12548/E12548*100</f>
        <v>25.412526024630772</v>
      </c>
      <c r="O12548" s="12" t="str">
        <f>IF(N12548&lt;10,"Low",IF(N12548&lt;20,"Med","High"))</f>
        <v>High</v>
      </c>
      <c r="P12548" s="12">
        <f>sales*discount</f>
        <v>1142.0431000000001</v>
      </c>
      <c r="Q12548" s="12">
        <f>sales-Discount_Values</f>
        <v>2541.9669000000004</v>
      </c>
      <c r="R12548" s="12">
        <f>DATEDIF(order_date,delivery_date,"D")</f>
        <v>5</v>
      </c>
      <c r="S12548" s="12"/>
    </row>
    <row r="12549" spans="1:19" ht="14.25" customHeight="1" x14ac:dyDescent="0.35">
      <c r="A12549" s="2" t="s">
        <v>14532</v>
      </c>
      <c r="B12549" s="2">
        <v>114499</v>
      </c>
      <c r="C12549" s="2" t="s">
        <v>19</v>
      </c>
      <c r="D12549" s="2" t="s">
        <v>36</v>
      </c>
      <c r="E12549" s="2">
        <v>1975.95</v>
      </c>
      <c r="F12549" s="2">
        <v>0.27</v>
      </c>
      <c r="G12549" s="2">
        <v>4</v>
      </c>
      <c r="H12549" s="3">
        <v>45245</v>
      </c>
      <c r="I12549" s="3">
        <v>45252</v>
      </c>
      <c r="J12549" s="2" t="s">
        <v>31</v>
      </c>
      <c r="K12549" s="2" t="s">
        <v>16</v>
      </c>
      <c r="L12549" s="2">
        <v>502.28</v>
      </c>
      <c r="M12549" s="2" t="s">
        <v>28</v>
      </c>
      <c r="N12549" s="11">
        <f>L12549/E12549*100</f>
        <v>25.419671550393481</v>
      </c>
      <c r="O12549" s="12" t="str">
        <f>IF(N12549&lt;10,"Low",IF(N12549&lt;20,"Med","High"))</f>
        <v>High</v>
      </c>
      <c r="P12549" s="12">
        <f>sales*discount</f>
        <v>533.50650000000007</v>
      </c>
      <c r="Q12549" s="12">
        <f>sales-Discount_Values</f>
        <v>1442.4434999999999</v>
      </c>
      <c r="R12549" s="12">
        <f>DATEDIF(order_date,delivery_date,"D")</f>
        <v>7</v>
      </c>
      <c r="S12549" s="12"/>
    </row>
    <row r="12550" spans="1:19" ht="14.25" customHeight="1" x14ac:dyDescent="0.35">
      <c r="A12550" s="2" t="s">
        <v>9260</v>
      </c>
      <c r="B12550" s="2">
        <v>109227</v>
      </c>
      <c r="C12550" s="2" t="s">
        <v>13</v>
      </c>
      <c r="D12550" s="2" t="s">
        <v>36</v>
      </c>
      <c r="E12550" s="2">
        <v>1111.95</v>
      </c>
      <c r="F12550" s="2">
        <v>0.48</v>
      </c>
      <c r="G12550" s="2">
        <v>4</v>
      </c>
      <c r="H12550" s="3">
        <v>45324</v>
      </c>
      <c r="I12550" s="3">
        <v>45326</v>
      </c>
      <c r="J12550" s="2" t="s">
        <v>21</v>
      </c>
      <c r="K12550" s="2" t="s">
        <v>22</v>
      </c>
      <c r="L12550" s="2">
        <v>282.67</v>
      </c>
      <c r="M12550" s="2" t="s">
        <v>48</v>
      </c>
      <c r="N12550" s="11">
        <f>L12550/E12550*100</f>
        <v>25.421107064166552</v>
      </c>
      <c r="O12550" s="12" t="str">
        <f>IF(N12550&lt;10,"Low",IF(N12550&lt;20,"Med","High"))</f>
        <v>High</v>
      </c>
      <c r="P12550" s="12">
        <f>sales*discount</f>
        <v>533.73599999999999</v>
      </c>
      <c r="Q12550" s="12">
        <f>sales-Discount_Values</f>
        <v>578.21400000000006</v>
      </c>
      <c r="R12550" s="12">
        <f>DATEDIF(order_date,delivery_date,"D")</f>
        <v>2</v>
      </c>
      <c r="S12550" s="12"/>
    </row>
    <row r="12551" spans="1:19" ht="14.25" customHeight="1" x14ac:dyDescent="0.35">
      <c r="A12551" s="2" t="s">
        <v>12347</v>
      </c>
      <c r="B12551" s="2">
        <v>112314</v>
      </c>
      <c r="C12551" s="2" t="s">
        <v>13</v>
      </c>
      <c r="D12551" s="2" t="s">
        <v>20</v>
      </c>
      <c r="E12551" s="2">
        <v>4550.42</v>
      </c>
      <c r="F12551" s="2">
        <v>0.34</v>
      </c>
      <c r="G12551" s="2">
        <v>5</v>
      </c>
      <c r="H12551" s="3">
        <v>45347</v>
      </c>
      <c r="I12551" s="3">
        <v>45349</v>
      </c>
      <c r="J12551" s="2" t="s">
        <v>15</v>
      </c>
      <c r="K12551" s="2" t="s">
        <v>22</v>
      </c>
      <c r="L12551" s="2">
        <v>1156.8800000000001</v>
      </c>
      <c r="M12551" s="2" t="s">
        <v>34</v>
      </c>
      <c r="N12551" s="11">
        <f>L12551/E12551*100</f>
        <v>25.423587273262687</v>
      </c>
      <c r="O12551" s="12" t="str">
        <f>IF(N12551&lt;10,"Low",IF(N12551&lt;20,"Med","High"))</f>
        <v>High</v>
      </c>
      <c r="P12551" s="12">
        <f>sales*discount</f>
        <v>1547.1428000000001</v>
      </c>
      <c r="Q12551" s="12">
        <f>sales-Discount_Values</f>
        <v>3003.2772</v>
      </c>
      <c r="R12551" s="12">
        <f>DATEDIF(order_date,delivery_date,"D")</f>
        <v>2</v>
      </c>
      <c r="S12551" s="12"/>
    </row>
    <row r="12552" spans="1:19" ht="14.25" customHeight="1" x14ac:dyDescent="0.35">
      <c r="A12552" s="2" t="s">
        <v>9465</v>
      </c>
      <c r="B12552" s="2">
        <v>109432</v>
      </c>
      <c r="C12552" s="2" t="s">
        <v>41</v>
      </c>
      <c r="D12552" s="2" t="s">
        <v>20</v>
      </c>
      <c r="E12552" s="2">
        <v>1671.97</v>
      </c>
      <c r="F12552" s="2">
        <v>0.41</v>
      </c>
      <c r="G12552" s="2">
        <v>6</v>
      </c>
      <c r="H12552" s="3">
        <v>45504</v>
      </c>
      <c r="I12552" s="3">
        <v>45509</v>
      </c>
      <c r="J12552" s="2" t="s">
        <v>31</v>
      </c>
      <c r="K12552" s="2" t="s">
        <v>27</v>
      </c>
      <c r="L12552" s="2">
        <v>425.08</v>
      </c>
      <c r="M12552" s="2" t="s">
        <v>23</v>
      </c>
      <c r="N12552" s="11">
        <f>L12552/E12552*100</f>
        <v>25.423901146551671</v>
      </c>
      <c r="O12552" s="12" t="str">
        <f>IF(N12552&lt;10,"Low",IF(N12552&lt;20,"Med","High"))</f>
        <v>High</v>
      </c>
      <c r="P12552" s="12">
        <f>sales*discount</f>
        <v>685.5077</v>
      </c>
      <c r="Q12552" s="12">
        <f>sales-Discount_Values</f>
        <v>986.46230000000003</v>
      </c>
      <c r="R12552" s="12">
        <f>DATEDIF(order_date,delivery_date,"D")</f>
        <v>5</v>
      </c>
      <c r="S12552" s="12"/>
    </row>
    <row r="12553" spans="1:19" ht="14.25" customHeight="1" x14ac:dyDescent="0.35">
      <c r="A12553" s="2" t="s">
        <v>6425</v>
      </c>
      <c r="B12553" s="2">
        <v>106392</v>
      </c>
      <c r="C12553" s="2" t="s">
        <v>13</v>
      </c>
      <c r="D12553" s="2" t="s">
        <v>36</v>
      </c>
      <c r="E12553" s="2">
        <v>1252.8900000000001</v>
      </c>
      <c r="F12553" s="2">
        <v>0.14000000000000001</v>
      </c>
      <c r="G12553" s="2">
        <v>4</v>
      </c>
      <c r="H12553" s="3">
        <v>45088</v>
      </c>
      <c r="I12553" s="3">
        <v>45090</v>
      </c>
      <c r="J12553" s="2" t="s">
        <v>15</v>
      </c>
      <c r="K12553" s="2" t="s">
        <v>16</v>
      </c>
      <c r="L12553" s="2">
        <v>318.56</v>
      </c>
      <c r="M12553" s="2" t="s">
        <v>17</v>
      </c>
      <c r="N12553" s="11">
        <f>L12553/E12553*100</f>
        <v>25.426015053197005</v>
      </c>
      <c r="O12553" s="12" t="str">
        <f>IF(N12553&lt;10,"Low",IF(N12553&lt;20,"Med","High"))</f>
        <v>High</v>
      </c>
      <c r="P12553" s="12">
        <f>sales*discount</f>
        <v>175.40460000000004</v>
      </c>
      <c r="Q12553" s="12">
        <f>sales-Discount_Values</f>
        <v>1077.4854</v>
      </c>
      <c r="R12553" s="12">
        <f>DATEDIF(order_date,delivery_date,"D")</f>
        <v>2</v>
      </c>
      <c r="S12553" s="12"/>
    </row>
    <row r="12554" spans="1:19" ht="14.25" customHeight="1" x14ac:dyDescent="0.35">
      <c r="A12554" s="2" t="s">
        <v>2214</v>
      </c>
      <c r="B12554" s="2">
        <v>102181</v>
      </c>
      <c r="C12554" s="2" t="s">
        <v>25</v>
      </c>
      <c r="D12554" s="2" t="s">
        <v>36</v>
      </c>
      <c r="E12554" s="2">
        <v>2449.46</v>
      </c>
      <c r="F12554" s="2">
        <v>0.13</v>
      </c>
      <c r="G12554" s="2">
        <v>4</v>
      </c>
      <c r="H12554" s="3">
        <v>45540</v>
      </c>
      <c r="I12554" s="3">
        <v>45542</v>
      </c>
      <c r="J12554" s="2" t="s">
        <v>31</v>
      </c>
      <c r="K12554" s="2" t="s">
        <v>27</v>
      </c>
      <c r="L12554" s="2">
        <v>622.85</v>
      </c>
      <c r="M12554" s="2" t="s">
        <v>34</v>
      </c>
      <c r="N12554" s="11">
        <f>L12554/E12554*100</f>
        <v>25.428053530165833</v>
      </c>
      <c r="O12554" s="12" t="str">
        <f>IF(N12554&lt;10,"Low",IF(N12554&lt;20,"Med","High"))</f>
        <v>High</v>
      </c>
      <c r="P12554" s="12">
        <f>sales*discount</f>
        <v>318.4298</v>
      </c>
      <c r="Q12554" s="12">
        <f>sales-Discount_Values</f>
        <v>2131.0302000000001</v>
      </c>
      <c r="R12554" s="12">
        <f>DATEDIF(order_date,delivery_date,"D")</f>
        <v>2</v>
      </c>
      <c r="S12554" s="12"/>
    </row>
    <row r="12555" spans="1:19" ht="14.25" customHeight="1" x14ac:dyDescent="0.35">
      <c r="A12555" s="2" t="s">
        <v>12454</v>
      </c>
      <c r="B12555" s="2">
        <v>112421</v>
      </c>
      <c r="C12555" s="2" t="s">
        <v>41</v>
      </c>
      <c r="D12555" s="2" t="s">
        <v>14</v>
      </c>
      <c r="E12555" s="2">
        <v>4340.22</v>
      </c>
      <c r="F12555" s="2">
        <v>0.25</v>
      </c>
      <c r="G12555" s="2">
        <v>6</v>
      </c>
      <c r="H12555" s="3">
        <v>45216</v>
      </c>
      <c r="I12555" s="3">
        <v>45221</v>
      </c>
      <c r="J12555" s="2" t="s">
        <v>21</v>
      </c>
      <c r="K12555" s="2" t="s">
        <v>16</v>
      </c>
      <c r="L12555" s="2">
        <v>1103.6400000000001</v>
      </c>
      <c r="M12555" s="2" t="s">
        <v>28</v>
      </c>
      <c r="N12555" s="11">
        <f>L12555/E12555*100</f>
        <v>25.428204100252984</v>
      </c>
      <c r="O12555" s="12" t="str">
        <f>IF(N12555&lt;10,"Low",IF(N12555&lt;20,"Med","High"))</f>
        <v>High</v>
      </c>
      <c r="P12555" s="12">
        <f>sales*discount</f>
        <v>1085.0550000000001</v>
      </c>
      <c r="Q12555" s="12">
        <f>sales-Discount_Values</f>
        <v>3255.165</v>
      </c>
      <c r="R12555" s="12">
        <f>DATEDIF(order_date,delivery_date,"D")</f>
        <v>5</v>
      </c>
      <c r="S12555" s="12"/>
    </row>
    <row r="12556" spans="1:19" ht="14.25" customHeight="1" x14ac:dyDescent="0.35">
      <c r="A12556" s="2" t="s">
        <v>11211</v>
      </c>
      <c r="B12556" s="2">
        <v>111178</v>
      </c>
      <c r="C12556" s="2" t="s">
        <v>41</v>
      </c>
      <c r="D12556" s="2" t="s">
        <v>26</v>
      </c>
      <c r="E12556" s="2">
        <v>3416.87</v>
      </c>
      <c r="F12556" s="2">
        <v>0.04</v>
      </c>
      <c r="G12556" s="2">
        <v>5</v>
      </c>
      <c r="H12556" s="3">
        <v>45632</v>
      </c>
      <c r="I12556" s="3">
        <v>45635</v>
      </c>
      <c r="J12556" s="2" t="s">
        <v>31</v>
      </c>
      <c r="K12556" s="2" t="s">
        <v>27</v>
      </c>
      <c r="L12556" s="2">
        <v>868.85</v>
      </c>
      <c r="M12556" s="2" t="s">
        <v>17</v>
      </c>
      <c r="N12556" s="11">
        <f>L12556/E12556*100</f>
        <v>25.42824280701344</v>
      </c>
      <c r="O12556" s="12" t="str">
        <f>IF(N12556&lt;10,"Low",IF(N12556&lt;20,"Med","High"))</f>
        <v>High</v>
      </c>
      <c r="P12556" s="12">
        <f>sales*discount</f>
        <v>136.6748</v>
      </c>
      <c r="Q12556" s="12">
        <f>sales-Discount_Values</f>
        <v>3280.1952000000001</v>
      </c>
      <c r="R12556" s="12">
        <f>DATEDIF(order_date,delivery_date,"D")</f>
        <v>3</v>
      </c>
      <c r="S12556" s="12"/>
    </row>
    <row r="12557" spans="1:19" ht="14.25" customHeight="1" x14ac:dyDescent="0.35">
      <c r="A12557" s="2" t="s">
        <v>2555</v>
      </c>
      <c r="B12557" s="2">
        <v>102522</v>
      </c>
      <c r="C12557" s="2" t="s">
        <v>19</v>
      </c>
      <c r="D12557" s="2" t="s">
        <v>14</v>
      </c>
      <c r="E12557" s="2">
        <v>4377.1499999999996</v>
      </c>
      <c r="F12557" s="2">
        <v>0.1</v>
      </c>
      <c r="G12557" s="2">
        <v>6</v>
      </c>
      <c r="H12557" s="3">
        <v>45586</v>
      </c>
      <c r="I12557" s="3">
        <v>45593</v>
      </c>
      <c r="J12557" s="2" t="s">
        <v>15</v>
      </c>
      <c r="K12557" s="2" t="s">
        <v>16</v>
      </c>
      <c r="L12557" s="2">
        <v>1113.07</v>
      </c>
      <c r="M12557" s="2" t="s">
        <v>17</v>
      </c>
      <c r="N12557" s="11">
        <f>L12557/E12557*100</f>
        <v>25.429103412037513</v>
      </c>
      <c r="O12557" s="12" t="str">
        <f>IF(N12557&lt;10,"Low",IF(N12557&lt;20,"Med","High"))</f>
        <v>High</v>
      </c>
      <c r="P12557" s="12">
        <f>sales*discount</f>
        <v>437.71499999999997</v>
      </c>
      <c r="Q12557" s="12">
        <f>sales-Discount_Values</f>
        <v>3939.4349999999995</v>
      </c>
      <c r="R12557" s="12">
        <f>DATEDIF(order_date,delivery_date,"D")</f>
        <v>7</v>
      </c>
      <c r="S12557" s="12"/>
    </row>
    <row r="12558" spans="1:19" ht="14.25" customHeight="1" x14ac:dyDescent="0.35">
      <c r="A12558" s="2" t="s">
        <v>3422</v>
      </c>
      <c r="B12558" s="2">
        <v>103389</v>
      </c>
      <c r="C12558" s="2" t="s">
        <v>41</v>
      </c>
      <c r="D12558" s="2" t="s">
        <v>14</v>
      </c>
      <c r="E12558" s="2">
        <v>2366.6999999999998</v>
      </c>
      <c r="F12558" s="2">
        <v>0.02</v>
      </c>
      <c r="G12558" s="2">
        <v>5</v>
      </c>
      <c r="H12558" s="3">
        <v>45100</v>
      </c>
      <c r="I12558" s="3">
        <v>45102</v>
      </c>
      <c r="J12558" s="2" t="s">
        <v>31</v>
      </c>
      <c r="K12558" s="2" t="s">
        <v>16</v>
      </c>
      <c r="L12558" s="2">
        <v>601.86</v>
      </c>
      <c r="M12558" s="2" t="s">
        <v>34</v>
      </c>
      <c r="N12558" s="11">
        <f>L12558/E12558*100</f>
        <v>25.430346051464063</v>
      </c>
      <c r="O12558" s="12" t="str">
        <f>IF(N12558&lt;10,"Low",IF(N12558&lt;20,"Med","High"))</f>
        <v>High</v>
      </c>
      <c r="P12558" s="12">
        <f>sales*discount</f>
        <v>47.333999999999996</v>
      </c>
      <c r="Q12558" s="12">
        <f>sales-Discount_Values</f>
        <v>2319.366</v>
      </c>
      <c r="R12558" s="12">
        <f>DATEDIF(order_date,delivery_date,"D")</f>
        <v>2</v>
      </c>
      <c r="S12558" s="12"/>
    </row>
    <row r="12559" spans="1:19" ht="14.25" customHeight="1" x14ac:dyDescent="0.35">
      <c r="A12559" s="2" t="s">
        <v>13913</v>
      </c>
      <c r="B12559" s="2">
        <v>113880</v>
      </c>
      <c r="C12559" s="2" t="s">
        <v>41</v>
      </c>
      <c r="D12559" s="2" t="s">
        <v>14</v>
      </c>
      <c r="E12559" s="2">
        <v>303.5</v>
      </c>
      <c r="F12559" s="2">
        <v>0.08</v>
      </c>
      <c r="G12559" s="2">
        <v>9</v>
      </c>
      <c r="H12559" s="3">
        <v>45144</v>
      </c>
      <c r="I12559" s="3">
        <v>45145</v>
      </c>
      <c r="J12559" s="2" t="s">
        <v>21</v>
      </c>
      <c r="K12559" s="2" t="s">
        <v>27</v>
      </c>
      <c r="L12559" s="2">
        <v>77.19</v>
      </c>
      <c r="M12559" s="2" t="s">
        <v>48</v>
      </c>
      <c r="N12559" s="11">
        <f>L12559/E12559*100</f>
        <v>25.433278418451401</v>
      </c>
      <c r="O12559" s="12" t="str">
        <f>IF(N12559&lt;10,"Low",IF(N12559&lt;20,"Med","High"))</f>
        <v>High</v>
      </c>
      <c r="P12559" s="12">
        <f>sales*discount</f>
        <v>24.28</v>
      </c>
      <c r="Q12559" s="12">
        <f>sales-Discount_Values</f>
        <v>279.22000000000003</v>
      </c>
      <c r="R12559" s="12">
        <f>DATEDIF(order_date,delivery_date,"D")</f>
        <v>1</v>
      </c>
      <c r="S12559" s="12"/>
    </row>
    <row r="12560" spans="1:19" ht="14.25" customHeight="1" x14ac:dyDescent="0.35">
      <c r="A12560" s="2" t="s">
        <v>9956</v>
      </c>
      <c r="B12560" s="2">
        <v>109923</v>
      </c>
      <c r="C12560" s="2" t="s">
        <v>41</v>
      </c>
      <c r="D12560" s="2" t="s">
        <v>33</v>
      </c>
      <c r="E12560" s="2">
        <v>1838.63</v>
      </c>
      <c r="F12560" s="2">
        <v>0.08</v>
      </c>
      <c r="G12560" s="2">
        <v>7</v>
      </c>
      <c r="H12560" s="3">
        <v>44933</v>
      </c>
      <c r="I12560" s="3">
        <v>44935</v>
      </c>
      <c r="J12560" s="2" t="s">
        <v>31</v>
      </c>
      <c r="K12560" s="2" t="s">
        <v>22</v>
      </c>
      <c r="L12560" s="2">
        <v>467.67</v>
      </c>
      <c r="M12560" s="2" t="s">
        <v>39</v>
      </c>
      <c r="N12560" s="11">
        <f>L12560/E12560*100</f>
        <v>25.435786427938194</v>
      </c>
      <c r="O12560" s="12" t="str">
        <f>IF(N12560&lt;10,"Low",IF(N12560&lt;20,"Med","High"))</f>
        <v>High</v>
      </c>
      <c r="P12560" s="12">
        <f>sales*discount</f>
        <v>147.09040000000002</v>
      </c>
      <c r="Q12560" s="12">
        <f>sales-Discount_Values</f>
        <v>1691.5396000000001</v>
      </c>
      <c r="R12560" s="12">
        <f>DATEDIF(order_date,delivery_date,"D")</f>
        <v>2</v>
      </c>
      <c r="S12560" s="12"/>
    </row>
    <row r="12561" spans="1:19" ht="14.25" customHeight="1" x14ac:dyDescent="0.35">
      <c r="A12561" s="2" t="s">
        <v>13769</v>
      </c>
      <c r="B12561" s="2">
        <v>113736</v>
      </c>
      <c r="C12561" s="2" t="s">
        <v>19</v>
      </c>
      <c r="D12561" s="2" t="s">
        <v>14</v>
      </c>
      <c r="E12561" s="2">
        <v>3704.74</v>
      </c>
      <c r="F12561" s="2">
        <v>0.05</v>
      </c>
      <c r="G12561" s="2">
        <v>7</v>
      </c>
      <c r="H12561" s="3">
        <v>45513</v>
      </c>
      <c r="I12561" s="3">
        <v>45517</v>
      </c>
      <c r="J12561" s="2" t="s">
        <v>21</v>
      </c>
      <c r="K12561" s="2" t="s">
        <v>27</v>
      </c>
      <c r="L12561" s="2">
        <v>942.36</v>
      </c>
      <c r="M12561" s="2" t="s">
        <v>23</v>
      </c>
      <c r="N12561" s="11">
        <f>L12561/E12561*100</f>
        <v>25.436602838525786</v>
      </c>
      <c r="O12561" s="12" t="str">
        <f>IF(N12561&lt;10,"Low",IF(N12561&lt;20,"Med","High"))</f>
        <v>High</v>
      </c>
      <c r="P12561" s="12">
        <f>sales*discount</f>
        <v>185.23699999999999</v>
      </c>
      <c r="Q12561" s="12">
        <f>sales-Discount_Values</f>
        <v>3519.5029999999997</v>
      </c>
      <c r="R12561" s="12">
        <f>DATEDIF(order_date,delivery_date,"D")</f>
        <v>4</v>
      </c>
      <c r="S12561" s="12"/>
    </row>
    <row r="12562" spans="1:19" ht="14.25" customHeight="1" x14ac:dyDescent="0.35">
      <c r="A12562" s="2" t="s">
        <v>15010</v>
      </c>
      <c r="B12562" s="2">
        <v>114977</v>
      </c>
      <c r="C12562" s="2" t="s">
        <v>25</v>
      </c>
      <c r="D12562" s="2" t="s">
        <v>26</v>
      </c>
      <c r="E12562" s="2">
        <v>2590.38</v>
      </c>
      <c r="F12562" s="2">
        <v>0.39</v>
      </c>
      <c r="G12562" s="2">
        <v>9</v>
      </c>
      <c r="H12562" s="3">
        <v>45311</v>
      </c>
      <c r="I12562" s="3">
        <v>45316</v>
      </c>
      <c r="J12562" s="2" t="s">
        <v>21</v>
      </c>
      <c r="K12562" s="2" t="s">
        <v>22</v>
      </c>
      <c r="L12562" s="2">
        <v>658.91</v>
      </c>
      <c r="M12562" s="2" t="s">
        <v>39</v>
      </c>
      <c r="N12562" s="11">
        <f>L12562/E12562*100</f>
        <v>25.436808499139119</v>
      </c>
      <c r="O12562" s="12" t="str">
        <f>IF(N12562&lt;10,"Low",IF(N12562&lt;20,"Med","High"))</f>
        <v>High</v>
      </c>
      <c r="P12562" s="12">
        <f>sales*discount</f>
        <v>1010.2482000000001</v>
      </c>
      <c r="Q12562" s="12">
        <f>sales-Discount_Values</f>
        <v>1580.1318000000001</v>
      </c>
      <c r="R12562" s="12">
        <f>DATEDIF(order_date,delivery_date,"D")</f>
        <v>5</v>
      </c>
      <c r="S12562" s="12"/>
    </row>
    <row r="12563" spans="1:19" ht="14.25" customHeight="1" x14ac:dyDescent="0.35">
      <c r="A12563" s="2" t="s">
        <v>10086</v>
      </c>
      <c r="B12563" s="2">
        <v>110053</v>
      </c>
      <c r="C12563" s="2" t="s">
        <v>41</v>
      </c>
      <c r="D12563" s="2" t="s">
        <v>20</v>
      </c>
      <c r="E12563" s="2">
        <v>3294.08</v>
      </c>
      <c r="F12563" s="2">
        <v>0.36</v>
      </c>
      <c r="G12563" s="2">
        <v>7</v>
      </c>
      <c r="H12563" s="3">
        <v>45272</v>
      </c>
      <c r="I12563" s="3">
        <v>45275</v>
      </c>
      <c r="J12563" s="2" t="s">
        <v>15</v>
      </c>
      <c r="K12563" s="2" t="s">
        <v>16</v>
      </c>
      <c r="L12563" s="2">
        <v>837.91</v>
      </c>
      <c r="M12563" s="2" t="s">
        <v>17</v>
      </c>
      <c r="N12563" s="11">
        <f>L12563/E12563*100</f>
        <v>25.43684427822032</v>
      </c>
      <c r="O12563" s="12" t="str">
        <f>IF(N12563&lt;10,"Low",IF(N12563&lt;20,"Med","High"))</f>
        <v>High</v>
      </c>
      <c r="P12563" s="12">
        <f>sales*discount</f>
        <v>1185.8688</v>
      </c>
      <c r="Q12563" s="12">
        <f>sales-Discount_Values</f>
        <v>2108.2111999999997</v>
      </c>
      <c r="R12563" s="12">
        <f>DATEDIF(order_date,delivery_date,"D")</f>
        <v>3</v>
      </c>
      <c r="S12563" s="12"/>
    </row>
    <row r="12564" spans="1:19" ht="14.25" customHeight="1" x14ac:dyDescent="0.35">
      <c r="A12564" s="2" t="s">
        <v>4781</v>
      </c>
      <c r="B12564" s="2">
        <v>104748</v>
      </c>
      <c r="C12564" s="2" t="s">
        <v>13</v>
      </c>
      <c r="D12564" s="2" t="s">
        <v>33</v>
      </c>
      <c r="E12564" s="2">
        <v>2892.32</v>
      </c>
      <c r="F12564" s="2">
        <v>0.45</v>
      </c>
      <c r="G12564" s="2">
        <v>7</v>
      </c>
      <c r="H12564" s="3">
        <v>45145</v>
      </c>
      <c r="I12564" s="3">
        <v>45151</v>
      </c>
      <c r="J12564" s="2" t="s">
        <v>15</v>
      </c>
      <c r="K12564" s="2" t="s">
        <v>16</v>
      </c>
      <c r="L12564" s="2">
        <v>735.74</v>
      </c>
      <c r="M12564" s="2" t="s">
        <v>34</v>
      </c>
      <c r="N12564" s="11">
        <f>L12564/E12564*100</f>
        <v>25.437710903357857</v>
      </c>
      <c r="O12564" s="12" t="str">
        <f>IF(N12564&lt;10,"Low",IF(N12564&lt;20,"Med","High"))</f>
        <v>High</v>
      </c>
      <c r="P12564" s="12">
        <f>sales*discount</f>
        <v>1301.5440000000001</v>
      </c>
      <c r="Q12564" s="12">
        <f>sales-Discount_Values</f>
        <v>1590.7760000000001</v>
      </c>
      <c r="R12564" s="12">
        <f>DATEDIF(order_date,delivery_date,"D")</f>
        <v>6</v>
      </c>
      <c r="S12564" s="12"/>
    </row>
    <row r="12565" spans="1:19" ht="14.25" customHeight="1" x14ac:dyDescent="0.35">
      <c r="A12565" s="2" t="s">
        <v>4361</v>
      </c>
      <c r="B12565" s="2">
        <v>104328</v>
      </c>
      <c r="C12565" s="2" t="s">
        <v>13</v>
      </c>
      <c r="D12565" s="2" t="s">
        <v>14</v>
      </c>
      <c r="E12565" s="2">
        <v>3811.04</v>
      </c>
      <c r="F12565" s="2">
        <v>0.21</v>
      </c>
      <c r="G12565" s="2">
        <v>2</v>
      </c>
      <c r="H12565" s="3">
        <v>45222</v>
      </c>
      <c r="I12565" s="3">
        <v>45228</v>
      </c>
      <c r="J12565" s="2" t="s">
        <v>15</v>
      </c>
      <c r="K12565" s="2" t="s">
        <v>27</v>
      </c>
      <c r="L12565" s="2">
        <v>969.46</v>
      </c>
      <c r="M12565" s="2" t="s">
        <v>17</v>
      </c>
      <c r="N12565" s="11">
        <f>L12565/E12565*100</f>
        <v>25.43820059616273</v>
      </c>
      <c r="O12565" s="12" t="str">
        <f>IF(N12565&lt;10,"Low",IF(N12565&lt;20,"Med","High"))</f>
        <v>High</v>
      </c>
      <c r="P12565" s="12">
        <f>sales*discount</f>
        <v>800.3184</v>
      </c>
      <c r="Q12565" s="12">
        <f>sales-Discount_Values</f>
        <v>3010.7215999999999</v>
      </c>
      <c r="R12565" s="12">
        <f>DATEDIF(order_date,delivery_date,"D")</f>
        <v>6</v>
      </c>
      <c r="S12565" s="12"/>
    </row>
    <row r="12566" spans="1:19" ht="14.25" customHeight="1" x14ac:dyDescent="0.35">
      <c r="A12566" s="2" t="s">
        <v>6575</v>
      </c>
      <c r="B12566" s="2">
        <v>106542</v>
      </c>
      <c r="C12566" s="2" t="s">
        <v>25</v>
      </c>
      <c r="D12566" s="2" t="s">
        <v>36</v>
      </c>
      <c r="E12566" s="2">
        <v>2793.52</v>
      </c>
      <c r="F12566" s="2">
        <v>0.38</v>
      </c>
      <c r="G12566" s="2">
        <v>3</v>
      </c>
      <c r="H12566" s="3">
        <v>45157</v>
      </c>
      <c r="I12566" s="3">
        <v>45161</v>
      </c>
      <c r="J12566" s="2" t="s">
        <v>15</v>
      </c>
      <c r="K12566" s="2" t="s">
        <v>16</v>
      </c>
      <c r="L12566" s="2">
        <v>710.68</v>
      </c>
      <c r="M12566" s="2" t="s">
        <v>34</v>
      </c>
      <c r="N12566" s="11">
        <f>L12566/E12566*100</f>
        <v>25.440304705174832</v>
      </c>
      <c r="O12566" s="12" t="str">
        <f>IF(N12566&lt;10,"Low",IF(N12566&lt;20,"Med","High"))</f>
        <v>High</v>
      </c>
      <c r="P12566" s="12">
        <f>sales*discount</f>
        <v>1061.5376000000001</v>
      </c>
      <c r="Q12566" s="12">
        <f>sales-Discount_Values</f>
        <v>1731.9823999999999</v>
      </c>
      <c r="R12566" s="12">
        <f>DATEDIF(order_date,delivery_date,"D")</f>
        <v>4</v>
      </c>
      <c r="S12566" s="12"/>
    </row>
    <row r="12567" spans="1:19" ht="14.25" customHeight="1" x14ac:dyDescent="0.35">
      <c r="A12567" s="2" t="s">
        <v>1464</v>
      </c>
      <c r="B12567" s="2">
        <v>101431</v>
      </c>
      <c r="C12567" s="2" t="s">
        <v>25</v>
      </c>
      <c r="D12567" s="2" t="s">
        <v>26</v>
      </c>
      <c r="E12567" s="2">
        <v>1310.6199999999999</v>
      </c>
      <c r="F12567" s="2">
        <v>0.28000000000000003</v>
      </c>
      <c r="G12567" s="2">
        <v>8</v>
      </c>
      <c r="H12567" s="3">
        <v>45165</v>
      </c>
      <c r="I12567" s="3">
        <v>45170</v>
      </c>
      <c r="J12567" s="2" t="s">
        <v>31</v>
      </c>
      <c r="K12567" s="2" t="s">
        <v>22</v>
      </c>
      <c r="L12567" s="2">
        <v>333.44</v>
      </c>
      <c r="M12567" s="2" t="s">
        <v>28</v>
      </c>
      <c r="N12567" s="11">
        <f>L12567/E12567*100</f>
        <v>25.441394149333906</v>
      </c>
      <c r="O12567" s="12" t="str">
        <f>IF(N12567&lt;10,"Low",IF(N12567&lt;20,"Med","High"))</f>
        <v>High</v>
      </c>
      <c r="P12567" s="12">
        <f>sales*discount</f>
        <v>366.97359999999998</v>
      </c>
      <c r="Q12567" s="12">
        <f>sales-Discount_Values</f>
        <v>943.64639999999986</v>
      </c>
      <c r="R12567" s="12">
        <f>DATEDIF(order_date,delivery_date,"D")</f>
        <v>5</v>
      </c>
      <c r="S12567" s="12"/>
    </row>
    <row r="12568" spans="1:19" ht="14.25" customHeight="1" x14ac:dyDescent="0.35">
      <c r="A12568" s="2" t="s">
        <v>6905</v>
      </c>
      <c r="B12568" s="2">
        <v>106872</v>
      </c>
      <c r="C12568" s="2" t="s">
        <v>19</v>
      </c>
      <c r="D12568" s="2" t="s">
        <v>14</v>
      </c>
      <c r="E12568" s="2">
        <v>2815.75</v>
      </c>
      <c r="F12568" s="2">
        <v>0.19</v>
      </c>
      <c r="G12568" s="2">
        <v>2</v>
      </c>
      <c r="H12568" s="3">
        <v>44955</v>
      </c>
      <c r="I12568" s="3">
        <v>44962</v>
      </c>
      <c r="J12568" s="2" t="s">
        <v>31</v>
      </c>
      <c r="K12568" s="2" t="s">
        <v>16</v>
      </c>
      <c r="L12568" s="2">
        <v>716.38</v>
      </c>
      <c r="M12568" s="2" t="s">
        <v>48</v>
      </c>
      <c r="N12568" s="11">
        <f>L12568/E12568*100</f>
        <v>25.441889372280919</v>
      </c>
      <c r="O12568" s="12" t="str">
        <f>IF(N12568&lt;10,"Low",IF(N12568&lt;20,"Med","High"))</f>
        <v>High</v>
      </c>
      <c r="P12568" s="12">
        <f>sales*discount</f>
        <v>534.99249999999995</v>
      </c>
      <c r="Q12568" s="12">
        <f>sales-Discount_Values</f>
        <v>2280.7575000000002</v>
      </c>
      <c r="R12568" s="12">
        <f>DATEDIF(order_date,delivery_date,"D")</f>
        <v>7</v>
      </c>
      <c r="S12568" s="12"/>
    </row>
    <row r="12569" spans="1:19" ht="14.25" customHeight="1" x14ac:dyDescent="0.35">
      <c r="A12569" s="2" t="s">
        <v>2346</v>
      </c>
      <c r="B12569" s="2">
        <v>102313</v>
      </c>
      <c r="C12569" s="2" t="s">
        <v>25</v>
      </c>
      <c r="D12569" s="2" t="s">
        <v>20</v>
      </c>
      <c r="E12569" s="2">
        <v>4598.01</v>
      </c>
      <c r="F12569" s="2">
        <v>0.15</v>
      </c>
      <c r="G12569" s="2">
        <v>3</v>
      </c>
      <c r="H12569" s="3">
        <v>45369</v>
      </c>
      <c r="I12569" s="3">
        <v>45374</v>
      </c>
      <c r="J12569" s="2" t="s">
        <v>15</v>
      </c>
      <c r="K12569" s="2" t="s">
        <v>16</v>
      </c>
      <c r="L12569" s="2">
        <v>1169.8900000000001</v>
      </c>
      <c r="M12569" s="2" t="s">
        <v>48</v>
      </c>
      <c r="N12569" s="11">
        <f>L12569/E12569*100</f>
        <v>25.443398339716534</v>
      </c>
      <c r="O12569" s="12" t="str">
        <f>IF(N12569&lt;10,"Low",IF(N12569&lt;20,"Med","High"))</f>
        <v>High</v>
      </c>
      <c r="P12569" s="12">
        <f>sales*discount</f>
        <v>689.70150000000001</v>
      </c>
      <c r="Q12569" s="12">
        <f>sales-Discount_Values</f>
        <v>3908.3085000000001</v>
      </c>
      <c r="R12569" s="12">
        <f>DATEDIF(order_date,delivery_date,"D")</f>
        <v>5</v>
      </c>
      <c r="S12569" s="12"/>
    </row>
    <row r="12570" spans="1:19" ht="14.25" customHeight="1" x14ac:dyDescent="0.35">
      <c r="A12570" s="2" t="s">
        <v>7658</v>
      </c>
      <c r="B12570" s="2">
        <v>107625</v>
      </c>
      <c r="C12570" s="2" t="s">
        <v>25</v>
      </c>
      <c r="D12570" s="2" t="s">
        <v>14</v>
      </c>
      <c r="E12570" s="2">
        <v>4938.55</v>
      </c>
      <c r="F12570" s="2">
        <v>0.49</v>
      </c>
      <c r="G12570" s="2">
        <v>5</v>
      </c>
      <c r="H12570" s="3">
        <v>45498</v>
      </c>
      <c r="I12570" s="3">
        <v>45500</v>
      </c>
      <c r="J12570" s="2" t="s">
        <v>15</v>
      </c>
      <c r="K12570" s="2" t="s">
        <v>22</v>
      </c>
      <c r="L12570" s="2">
        <v>1256.6099999999999</v>
      </c>
      <c r="M12570" s="2" t="s">
        <v>48</v>
      </c>
      <c r="N12570" s="11">
        <f>L12570/E12570*100</f>
        <v>25.444918042745336</v>
      </c>
      <c r="O12570" s="12" t="str">
        <f>IF(N12570&lt;10,"Low",IF(N12570&lt;20,"Med","High"))</f>
        <v>High</v>
      </c>
      <c r="P12570" s="12">
        <f>sales*discount</f>
        <v>2419.8895000000002</v>
      </c>
      <c r="Q12570" s="12">
        <f>sales-Discount_Values</f>
        <v>2518.6605</v>
      </c>
      <c r="R12570" s="12">
        <f>DATEDIF(order_date,delivery_date,"D")</f>
        <v>2</v>
      </c>
      <c r="S12570" s="12"/>
    </row>
    <row r="12571" spans="1:19" ht="14.25" customHeight="1" x14ac:dyDescent="0.35">
      <c r="A12571" s="2" t="s">
        <v>9874</v>
      </c>
      <c r="B12571" s="2">
        <v>109841</v>
      </c>
      <c r="C12571" s="2" t="s">
        <v>13</v>
      </c>
      <c r="D12571" s="2" t="s">
        <v>26</v>
      </c>
      <c r="E12571" s="2">
        <v>1859.28</v>
      </c>
      <c r="F12571" s="2">
        <v>0.45</v>
      </c>
      <c r="G12571" s="2">
        <v>9</v>
      </c>
      <c r="H12571" s="3">
        <v>45331</v>
      </c>
      <c r="I12571" s="3">
        <v>45333</v>
      </c>
      <c r="J12571" s="2" t="s">
        <v>15</v>
      </c>
      <c r="K12571" s="2" t="s">
        <v>16</v>
      </c>
      <c r="L12571" s="2">
        <v>473.19</v>
      </c>
      <c r="M12571" s="2" t="s">
        <v>48</v>
      </c>
      <c r="N12571" s="11">
        <f>L12571/E12571*100</f>
        <v>25.450174261004261</v>
      </c>
      <c r="O12571" s="12" t="str">
        <f>IF(N12571&lt;10,"Low",IF(N12571&lt;20,"Med","High"))</f>
        <v>High</v>
      </c>
      <c r="P12571" s="12">
        <f>sales*discount</f>
        <v>836.67600000000004</v>
      </c>
      <c r="Q12571" s="12">
        <f>sales-Discount_Values</f>
        <v>1022.6039999999999</v>
      </c>
      <c r="R12571" s="12">
        <f>DATEDIF(order_date,delivery_date,"D")</f>
        <v>2</v>
      </c>
      <c r="S12571" s="12"/>
    </row>
    <row r="12572" spans="1:19" ht="14.25" customHeight="1" x14ac:dyDescent="0.35">
      <c r="A12572" s="2" t="s">
        <v>12832</v>
      </c>
      <c r="B12572" s="2">
        <v>112799</v>
      </c>
      <c r="C12572" s="2" t="s">
        <v>25</v>
      </c>
      <c r="D12572" s="2" t="s">
        <v>33</v>
      </c>
      <c r="E12572" s="2">
        <v>4361.03</v>
      </c>
      <c r="F12572" s="2">
        <v>0.17</v>
      </c>
      <c r="G12572" s="2">
        <v>5</v>
      </c>
      <c r="H12572" s="3">
        <v>45292</v>
      </c>
      <c r="I12572" s="3">
        <v>45294</v>
      </c>
      <c r="J12572" s="2" t="s">
        <v>15</v>
      </c>
      <c r="K12572" s="2" t="s">
        <v>22</v>
      </c>
      <c r="L12572" s="2">
        <v>1109.9000000000001</v>
      </c>
      <c r="M12572" s="2" t="s">
        <v>28</v>
      </c>
      <c r="N12572" s="11">
        <f>L12572/E12572*100</f>
        <v>25.450409650931089</v>
      </c>
      <c r="O12572" s="12" t="str">
        <f>IF(N12572&lt;10,"Low",IF(N12572&lt;20,"Med","High"))</f>
        <v>High</v>
      </c>
      <c r="P12572" s="12">
        <f>sales*discount</f>
        <v>741.37509999999997</v>
      </c>
      <c r="Q12572" s="12">
        <f>sales-Discount_Values</f>
        <v>3619.6548999999995</v>
      </c>
      <c r="R12572" s="12">
        <f>DATEDIF(order_date,delivery_date,"D")</f>
        <v>2</v>
      </c>
      <c r="S12572" s="12"/>
    </row>
    <row r="12573" spans="1:19" ht="14.25" customHeight="1" x14ac:dyDescent="0.35">
      <c r="A12573" s="2" t="s">
        <v>12815</v>
      </c>
      <c r="B12573" s="2">
        <v>112782</v>
      </c>
      <c r="C12573" s="2" t="s">
        <v>25</v>
      </c>
      <c r="D12573" s="2" t="s">
        <v>14</v>
      </c>
      <c r="E12573" s="2">
        <v>3524.89</v>
      </c>
      <c r="F12573" s="2">
        <v>0.19</v>
      </c>
      <c r="G12573" s="2">
        <v>9</v>
      </c>
      <c r="H12573" s="3">
        <v>45001</v>
      </c>
      <c r="I12573" s="3">
        <v>45006</v>
      </c>
      <c r="J12573" s="2" t="s">
        <v>31</v>
      </c>
      <c r="K12573" s="2" t="s">
        <v>16</v>
      </c>
      <c r="L12573" s="2">
        <v>897.12</v>
      </c>
      <c r="M12573" s="2" t="s">
        <v>17</v>
      </c>
      <c r="N12573" s="11">
        <f>L12573/E12573*100</f>
        <v>25.451006981778157</v>
      </c>
      <c r="O12573" s="12" t="str">
        <f>IF(N12573&lt;10,"Low",IF(N12573&lt;20,"Med","High"))</f>
        <v>High</v>
      </c>
      <c r="P12573" s="12">
        <f>sales*discount</f>
        <v>669.72910000000002</v>
      </c>
      <c r="Q12573" s="12">
        <f>sales-Discount_Values</f>
        <v>2855.1608999999999</v>
      </c>
      <c r="R12573" s="12">
        <f>DATEDIF(order_date,delivery_date,"D")</f>
        <v>5</v>
      </c>
      <c r="S12573" s="12"/>
    </row>
    <row r="12574" spans="1:19" ht="14.25" customHeight="1" x14ac:dyDescent="0.35">
      <c r="A12574" s="2" t="s">
        <v>6939</v>
      </c>
      <c r="B12574" s="2">
        <v>106906</v>
      </c>
      <c r="C12574" s="2" t="s">
        <v>41</v>
      </c>
      <c r="D12574" s="2" t="s">
        <v>26</v>
      </c>
      <c r="E12574" s="2">
        <v>3792.71</v>
      </c>
      <c r="F12574" s="2">
        <v>0.21</v>
      </c>
      <c r="G12574" s="2">
        <v>2</v>
      </c>
      <c r="H12574" s="3">
        <v>45333</v>
      </c>
      <c r="I12574" s="3">
        <v>45336</v>
      </c>
      <c r="J12574" s="2" t="s">
        <v>15</v>
      </c>
      <c r="K12574" s="2" t="s">
        <v>27</v>
      </c>
      <c r="L12574" s="2">
        <v>965.44</v>
      </c>
      <c r="M12574" s="2" t="s">
        <v>28</v>
      </c>
      <c r="N12574" s="11">
        <f>L12574/E12574*100</f>
        <v>25.455149484141948</v>
      </c>
      <c r="O12574" s="12" t="str">
        <f>IF(N12574&lt;10,"Low",IF(N12574&lt;20,"Med","High"))</f>
        <v>High</v>
      </c>
      <c r="P12574" s="12">
        <f>sales*discount</f>
        <v>796.46910000000003</v>
      </c>
      <c r="Q12574" s="12">
        <f>sales-Discount_Values</f>
        <v>2996.2408999999998</v>
      </c>
      <c r="R12574" s="12">
        <f>DATEDIF(order_date,delivery_date,"D")</f>
        <v>3</v>
      </c>
      <c r="S12574" s="12"/>
    </row>
    <row r="12575" spans="1:19" ht="14.25" customHeight="1" x14ac:dyDescent="0.35">
      <c r="A12575" s="2" t="s">
        <v>1762</v>
      </c>
      <c r="B12575" s="2">
        <v>101729</v>
      </c>
      <c r="C12575" s="2" t="s">
        <v>41</v>
      </c>
      <c r="D12575" s="2" t="s">
        <v>26</v>
      </c>
      <c r="E12575" s="2">
        <v>314.54000000000002</v>
      </c>
      <c r="F12575" s="2">
        <v>0.26</v>
      </c>
      <c r="G12575" s="2">
        <v>6</v>
      </c>
      <c r="H12575" s="3">
        <v>45413</v>
      </c>
      <c r="I12575" s="3">
        <v>45414</v>
      </c>
      <c r="J12575" s="2" t="s">
        <v>21</v>
      </c>
      <c r="K12575" s="2" t="s">
        <v>22</v>
      </c>
      <c r="L12575" s="2">
        <v>80.069999999999993</v>
      </c>
      <c r="M12575" s="2" t="s">
        <v>17</v>
      </c>
      <c r="N12575" s="11">
        <f>L12575/E12575*100</f>
        <v>25.456221784192785</v>
      </c>
      <c r="O12575" s="12" t="str">
        <f>IF(N12575&lt;10,"Low",IF(N12575&lt;20,"Med","High"))</f>
        <v>High</v>
      </c>
      <c r="P12575" s="12">
        <f>sales*discount</f>
        <v>81.780400000000014</v>
      </c>
      <c r="Q12575" s="12">
        <f>sales-Discount_Values</f>
        <v>232.75960000000001</v>
      </c>
      <c r="R12575" s="12">
        <f>DATEDIF(order_date,delivery_date,"D")</f>
        <v>1</v>
      </c>
      <c r="S12575" s="12"/>
    </row>
    <row r="12576" spans="1:19" ht="14.25" customHeight="1" x14ac:dyDescent="0.35">
      <c r="A12576" s="2" t="s">
        <v>12921</v>
      </c>
      <c r="B12576" s="2">
        <v>112888</v>
      </c>
      <c r="C12576" s="2" t="s">
        <v>13</v>
      </c>
      <c r="D12576" s="2" t="s">
        <v>36</v>
      </c>
      <c r="E12576" s="2">
        <v>4011.02</v>
      </c>
      <c r="F12576" s="2">
        <v>0.21</v>
      </c>
      <c r="G12576" s="2">
        <v>9</v>
      </c>
      <c r="H12576" s="3">
        <v>45581</v>
      </c>
      <c r="I12576" s="3">
        <v>45583</v>
      </c>
      <c r="J12576" s="2" t="s">
        <v>31</v>
      </c>
      <c r="K12576" s="2" t="s">
        <v>16</v>
      </c>
      <c r="L12576" s="2">
        <v>1021.08</v>
      </c>
      <c r="M12576" s="2" t="s">
        <v>48</v>
      </c>
      <c r="N12576" s="11">
        <f>L12576/E12576*100</f>
        <v>25.456866333251892</v>
      </c>
      <c r="O12576" s="12" t="str">
        <f>IF(N12576&lt;10,"Low",IF(N12576&lt;20,"Med","High"))</f>
        <v>High</v>
      </c>
      <c r="P12576" s="12">
        <f>sales*discount</f>
        <v>842.31419999999991</v>
      </c>
      <c r="Q12576" s="12">
        <f>sales-Discount_Values</f>
        <v>3168.7058000000002</v>
      </c>
      <c r="R12576" s="12">
        <f>DATEDIF(order_date,delivery_date,"D")</f>
        <v>2</v>
      </c>
      <c r="S12576" s="12"/>
    </row>
    <row r="12577" spans="1:19" ht="14.25" customHeight="1" x14ac:dyDescent="0.35">
      <c r="A12577" s="2" t="s">
        <v>4863</v>
      </c>
      <c r="B12577" s="2">
        <v>104830</v>
      </c>
      <c r="C12577" s="2" t="s">
        <v>13</v>
      </c>
      <c r="D12577" s="2" t="s">
        <v>20</v>
      </c>
      <c r="E12577" s="2">
        <v>1522.22</v>
      </c>
      <c r="F12577" s="2">
        <v>0.46</v>
      </c>
      <c r="G12577" s="2">
        <v>6</v>
      </c>
      <c r="H12577" s="3">
        <v>45421</v>
      </c>
      <c r="I12577" s="3">
        <v>45426</v>
      </c>
      <c r="J12577" s="2" t="s">
        <v>31</v>
      </c>
      <c r="K12577" s="2" t="s">
        <v>22</v>
      </c>
      <c r="L12577" s="2">
        <v>387.52</v>
      </c>
      <c r="M12577" s="2" t="s">
        <v>28</v>
      </c>
      <c r="N12577" s="11">
        <f>L12577/E12577*100</f>
        <v>25.457555412489651</v>
      </c>
      <c r="O12577" s="12" t="str">
        <f>IF(N12577&lt;10,"Low",IF(N12577&lt;20,"Med","High"))</f>
        <v>High</v>
      </c>
      <c r="P12577" s="12">
        <f>sales*discount</f>
        <v>700.22120000000007</v>
      </c>
      <c r="Q12577" s="12">
        <f>sales-Discount_Values</f>
        <v>821.99879999999996</v>
      </c>
      <c r="R12577" s="12">
        <f>DATEDIF(order_date,delivery_date,"D")</f>
        <v>5</v>
      </c>
      <c r="S12577" s="12"/>
    </row>
    <row r="12578" spans="1:19" ht="14.25" customHeight="1" x14ac:dyDescent="0.35">
      <c r="A12578" s="2" t="s">
        <v>10629</v>
      </c>
      <c r="B12578" s="2">
        <v>110596</v>
      </c>
      <c r="C12578" s="2" t="s">
        <v>41</v>
      </c>
      <c r="D12578" s="2" t="s">
        <v>26</v>
      </c>
      <c r="E12578" s="2">
        <v>3556.87</v>
      </c>
      <c r="F12578" s="2">
        <v>0.11</v>
      </c>
      <c r="G12578" s="2">
        <v>9</v>
      </c>
      <c r="H12578" s="3">
        <v>45180</v>
      </c>
      <c r="I12578" s="3">
        <v>45183</v>
      </c>
      <c r="J12578" s="2" t="s">
        <v>21</v>
      </c>
      <c r="K12578" s="2" t="s">
        <v>16</v>
      </c>
      <c r="L12578" s="2">
        <v>905.51</v>
      </c>
      <c r="M12578" s="2" t="s">
        <v>23</v>
      </c>
      <c r="N12578" s="11">
        <f>L12578/E12578*100</f>
        <v>25.458057224469826</v>
      </c>
      <c r="O12578" s="12" t="str">
        <f>IF(N12578&lt;10,"Low",IF(N12578&lt;20,"Med","High"))</f>
        <v>High</v>
      </c>
      <c r="P12578" s="12">
        <f>sales*discount</f>
        <v>391.25569999999999</v>
      </c>
      <c r="Q12578" s="12">
        <f>sales-Discount_Values</f>
        <v>3165.6142999999997</v>
      </c>
      <c r="R12578" s="12">
        <f>DATEDIF(order_date,delivery_date,"D")</f>
        <v>3</v>
      </c>
      <c r="S12578" s="12"/>
    </row>
    <row r="12579" spans="1:19" ht="14.25" customHeight="1" x14ac:dyDescent="0.35">
      <c r="A12579" s="2" t="s">
        <v>13812</v>
      </c>
      <c r="B12579" s="2">
        <v>113779</v>
      </c>
      <c r="C12579" s="2" t="s">
        <v>13</v>
      </c>
      <c r="D12579" s="2" t="s">
        <v>14</v>
      </c>
      <c r="E12579" s="2">
        <v>2607.58</v>
      </c>
      <c r="F12579" s="2">
        <v>0.39</v>
      </c>
      <c r="G12579" s="2">
        <v>7</v>
      </c>
      <c r="H12579" s="3">
        <v>45501</v>
      </c>
      <c r="I12579" s="3">
        <v>45507</v>
      </c>
      <c r="J12579" s="2" t="s">
        <v>21</v>
      </c>
      <c r="K12579" s="2" t="s">
        <v>16</v>
      </c>
      <c r="L12579" s="2">
        <v>663.84</v>
      </c>
      <c r="M12579" s="2" t="s">
        <v>17</v>
      </c>
      <c r="N12579" s="11">
        <f>L12579/E12579*100</f>
        <v>25.458087575453103</v>
      </c>
      <c r="O12579" s="12" t="str">
        <f>IF(N12579&lt;10,"Low",IF(N12579&lt;20,"Med","High"))</f>
        <v>High</v>
      </c>
      <c r="P12579" s="12">
        <f>sales*discount</f>
        <v>1016.9562</v>
      </c>
      <c r="Q12579" s="12">
        <f>sales-Discount_Values</f>
        <v>1590.6237999999998</v>
      </c>
      <c r="R12579" s="12">
        <f>DATEDIF(order_date,delivery_date,"D")</f>
        <v>6</v>
      </c>
      <c r="S12579" s="12"/>
    </row>
    <row r="12580" spans="1:19" ht="14.25" customHeight="1" x14ac:dyDescent="0.35">
      <c r="A12580" s="2" t="s">
        <v>5537</v>
      </c>
      <c r="B12580" s="2">
        <v>105504</v>
      </c>
      <c r="C12580" s="2" t="s">
        <v>13</v>
      </c>
      <c r="D12580" s="2" t="s">
        <v>20</v>
      </c>
      <c r="E12580" s="2">
        <v>313.45</v>
      </c>
      <c r="F12580" s="2">
        <v>0.05</v>
      </c>
      <c r="G12580" s="2">
        <v>4</v>
      </c>
      <c r="H12580" s="3">
        <v>45127</v>
      </c>
      <c r="I12580" s="3">
        <v>45132</v>
      </c>
      <c r="J12580" s="2" t="s">
        <v>31</v>
      </c>
      <c r="K12580" s="2" t="s">
        <v>22</v>
      </c>
      <c r="L12580" s="2">
        <v>79.8</v>
      </c>
      <c r="M12580" s="2" t="s">
        <v>17</v>
      </c>
      <c r="N12580" s="11">
        <f>L12580/E12580*100</f>
        <v>25.458605838251714</v>
      </c>
      <c r="O12580" s="12" t="str">
        <f>IF(N12580&lt;10,"Low",IF(N12580&lt;20,"Med","High"))</f>
        <v>High</v>
      </c>
      <c r="P12580" s="12">
        <f>sales*discount</f>
        <v>15.672499999999999</v>
      </c>
      <c r="Q12580" s="12">
        <f>sales-Discount_Values</f>
        <v>297.77749999999997</v>
      </c>
      <c r="R12580" s="12">
        <f>DATEDIF(order_date,delivery_date,"D")</f>
        <v>5</v>
      </c>
      <c r="S12580" s="12"/>
    </row>
    <row r="12581" spans="1:19" ht="14.25" customHeight="1" x14ac:dyDescent="0.35">
      <c r="A12581" s="2" t="s">
        <v>1261</v>
      </c>
      <c r="B12581" s="2">
        <v>101228</v>
      </c>
      <c r="C12581" s="2" t="s">
        <v>41</v>
      </c>
      <c r="D12581" s="2" t="s">
        <v>14</v>
      </c>
      <c r="E12581" s="2">
        <v>2490.02</v>
      </c>
      <c r="F12581" s="2">
        <v>0.32</v>
      </c>
      <c r="G12581" s="2">
        <v>1</v>
      </c>
      <c r="H12581" s="3">
        <v>45219</v>
      </c>
      <c r="I12581" s="3">
        <v>45224</v>
      </c>
      <c r="J12581" s="2" t="s">
        <v>15</v>
      </c>
      <c r="K12581" s="2" t="s">
        <v>16</v>
      </c>
      <c r="L12581" s="2">
        <v>633.96</v>
      </c>
      <c r="M12581" s="2" t="s">
        <v>23</v>
      </c>
      <c r="N12581" s="11">
        <f>L12581/E12581*100</f>
        <v>25.460036465570557</v>
      </c>
      <c r="O12581" s="12" t="str">
        <f>IF(N12581&lt;10,"Low",IF(N12581&lt;20,"Med","High"))</f>
        <v>High</v>
      </c>
      <c r="P12581" s="12">
        <f>sales*discount</f>
        <v>796.80640000000005</v>
      </c>
      <c r="Q12581" s="12">
        <f>sales-Discount_Values</f>
        <v>1693.2136</v>
      </c>
      <c r="R12581" s="12">
        <f>DATEDIF(order_date,delivery_date,"D")</f>
        <v>5</v>
      </c>
      <c r="S12581" s="12"/>
    </row>
    <row r="12582" spans="1:19" ht="14.25" customHeight="1" x14ac:dyDescent="0.35">
      <c r="A12582" s="2" t="s">
        <v>1900</v>
      </c>
      <c r="B12582" s="2">
        <v>101867</v>
      </c>
      <c r="C12582" s="2" t="s">
        <v>25</v>
      </c>
      <c r="D12582" s="2" t="s">
        <v>33</v>
      </c>
      <c r="E12582" s="2">
        <v>2579.92</v>
      </c>
      <c r="F12582" s="2">
        <v>0.03</v>
      </c>
      <c r="G12582" s="2">
        <v>9</v>
      </c>
      <c r="H12582" s="3">
        <v>44986</v>
      </c>
      <c r="I12582" s="3">
        <v>44992</v>
      </c>
      <c r="J12582" s="2" t="s">
        <v>15</v>
      </c>
      <c r="K12582" s="2" t="s">
        <v>27</v>
      </c>
      <c r="L12582" s="2">
        <v>656.93</v>
      </c>
      <c r="M12582" s="2" t="s">
        <v>23</v>
      </c>
      <c r="N12582" s="11">
        <f>L12582/E12582*100</f>
        <v>25.463192657136652</v>
      </c>
      <c r="O12582" s="12" t="str">
        <f>IF(N12582&lt;10,"Low",IF(N12582&lt;20,"Med","High"))</f>
        <v>High</v>
      </c>
      <c r="P12582" s="12">
        <f>sales*discount</f>
        <v>77.397599999999997</v>
      </c>
      <c r="Q12582" s="12">
        <f>sales-Discount_Values</f>
        <v>2502.5224000000003</v>
      </c>
      <c r="R12582" s="12">
        <f>DATEDIF(order_date,delivery_date,"D")</f>
        <v>6</v>
      </c>
      <c r="S12582" s="12"/>
    </row>
    <row r="12583" spans="1:19" ht="14.25" customHeight="1" x14ac:dyDescent="0.35">
      <c r="A12583" s="2" t="s">
        <v>10793</v>
      </c>
      <c r="B12583" s="2">
        <v>110760</v>
      </c>
      <c r="C12583" s="2" t="s">
        <v>25</v>
      </c>
      <c r="D12583" s="2" t="s">
        <v>14</v>
      </c>
      <c r="E12583" s="2">
        <v>1782.82</v>
      </c>
      <c r="F12583" s="2">
        <v>0.28999999999999998</v>
      </c>
      <c r="G12583" s="2">
        <v>6</v>
      </c>
      <c r="H12583" s="3">
        <v>45376</v>
      </c>
      <c r="I12583" s="3">
        <v>45378</v>
      </c>
      <c r="J12583" s="2" t="s">
        <v>31</v>
      </c>
      <c r="K12583" s="2" t="s">
        <v>27</v>
      </c>
      <c r="L12583" s="2">
        <v>453.98</v>
      </c>
      <c r="M12583" s="2" t="s">
        <v>48</v>
      </c>
      <c r="N12583" s="11">
        <f>L12583/E12583*100</f>
        <v>25.464152298044674</v>
      </c>
      <c r="O12583" s="12" t="str">
        <f>IF(N12583&lt;10,"Low",IF(N12583&lt;20,"Med","High"))</f>
        <v>High</v>
      </c>
      <c r="P12583" s="12">
        <f>sales*discount</f>
        <v>517.01779999999997</v>
      </c>
      <c r="Q12583" s="12">
        <f>sales-Discount_Values</f>
        <v>1265.8022000000001</v>
      </c>
      <c r="R12583" s="12">
        <f>DATEDIF(order_date,delivery_date,"D")</f>
        <v>2</v>
      </c>
      <c r="S12583" s="12"/>
    </row>
    <row r="12584" spans="1:19" ht="14.25" customHeight="1" x14ac:dyDescent="0.35">
      <c r="A12584" s="2" t="s">
        <v>5933</v>
      </c>
      <c r="B12584" s="2">
        <v>105900</v>
      </c>
      <c r="C12584" s="2" t="s">
        <v>19</v>
      </c>
      <c r="D12584" s="2" t="s">
        <v>26</v>
      </c>
      <c r="E12584" s="2">
        <v>4834.62</v>
      </c>
      <c r="F12584" s="2">
        <v>0.34</v>
      </c>
      <c r="G12584" s="2">
        <v>4</v>
      </c>
      <c r="H12584" s="3">
        <v>45023</v>
      </c>
      <c r="I12584" s="3">
        <v>45027</v>
      </c>
      <c r="J12584" s="2" t="s">
        <v>15</v>
      </c>
      <c r="K12584" s="2" t="s">
        <v>16</v>
      </c>
      <c r="L12584" s="2">
        <v>1231.1099999999999</v>
      </c>
      <c r="M12584" s="2" t="s">
        <v>34</v>
      </c>
      <c r="N12584" s="11">
        <f>L12584/E12584*100</f>
        <v>25.46446256375889</v>
      </c>
      <c r="O12584" s="12" t="str">
        <f>IF(N12584&lt;10,"Low",IF(N12584&lt;20,"Med","High"))</f>
        <v>High</v>
      </c>
      <c r="P12584" s="12">
        <f>sales*discount</f>
        <v>1643.7708</v>
      </c>
      <c r="Q12584" s="12">
        <f>sales-Discount_Values</f>
        <v>3190.8491999999997</v>
      </c>
      <c r="R12584" s="12">
        <f>DATEDIF(order_date,delivery_date,"D")</f>
        <v>4</v>
      </c>
      <c r="S12584" s="12"/>
    </row>
    <row r="12585" spans="1:19" ht="14.25" customHeight="1" x14ac:dyDescent="0.35">
      <c r="A12585" s="2" t="s">
        <v>8861</v>
      </c>
      <c r="B12585" s="2">
        <v>108828</v>
      </c>
      <c r="C12585" s="2" t="s">
        <v>13</v>
      </c>
      <c r="D12585" s="2" t="s">
        <v>26</v>
      </c>
      <c r="E12585" s="2">
        <v>2188</v>
      </c>
      <c r="F12585" s="2">
        <v>0.16</v>
      </c>
      <c r="G12585" s="2">
        <v>5</v>
      </c>
      <c r="H12585" s="3">
        <v>45403</v>
      </c>
      <c r="I12585" s="3">
        <v>45409</v>
      </c>
      <c r="J12585" s="2" t="s">
        <v>21</v>
      </c>
      <c r="K12585" s="2" t="s">
        <v>22</v>
      </c>
      <c r="L12585" s="2">
        <v>557.23</v>
      </c>
      <c r="M12585" s="2" t="s">
        <v>48</v>
      </c>
      <c r="N12585" s="11">
        <f>L12585/E12585*100</f>
        <v>25.467550274223033</v>
      </c>
      <c r="O12585" s="12" t="str">
        <f>IF(N12585&lt;10,"Low",IF(N12585&lt;20,"Med","High"))</f>
        <v>High</v>
      </c>
      <c r="P12585" s="12">
        <f>sales*discount</f>
        <v>350.08</v>
      </c>
      <c r="Q12585" s="12">
        <f>sales-Discount_Values</f>
        <v>1837.92</v>
      </c>
      <c r="R12585" s="12">
        <f>DATEDIF(order_date,delivery_date,"D")</f>
        <v>6</v>
      </c>
      <c r="S12585" s="12"/>
    </row>
    <row r="12586" spans="1:19" ht="14.25" customHeight="1" x14ac:dyDescent="0.35">
      <c r="A12586" s="2" t="s">
        <v>62</v>
      </c>
      <c r="B12586" s="2">
        <v>100029</v>
      </c>
      <c r="C12586" s="2" t="s">
        <v>19</v>
      </c>
      <c r="D12586" s="2" t="s">
        <v>14</v>
      </c>
      <c r="E12586" s="2">
        <v>1658.02</v>
      </c>
      <c r="F12586" s="2">
        <v>0.02</v>
      </c>
      <c r="G12586" s="2">
        <v>5</v>
      </c>
      <c r="H12586" s="3">
        <v>45356</v>
      </c>
      <c r="I12586" s="3">
        <v>45357</v>
      </c>
      <c r="J12586" s="2" t="s">
        <v>31</v>
      </c>
      <c r="K12586" s="2" t="s">
        <v>27</v>
      </c>
      <c r="L12586" s="2">
        <v>422.33</v>
      </c>
      <c r="M12586" s="2" t="s">
        <v>39</v>
      </c>
      <c r="N12586" s="11">
        <f>L12586/E12586*100</f>
        <v>25.471948468655381</v>
      </c>
      <c r="O12586" s="12" t="str">
        <f>IF(N12586&lt;10,"Low",IF(N12586&lt;20,"Med","High"))</f>
        <v>High</v>
      </c>
      <c r="P12586" s="12">
        <f>sales*discount</f>
        <v>33.160400000000003</v>
      </c>
      <c r="Q12586" s="12">
        <f>sales-Discount_Values</f>
        <v>1624.8596</v>
      </c>
      <c r="R12586" s="12">
        <f>DATEDIF(order_date,delivery_date,"D")</f>
        <v>1</v>
      </c>
      <c r="S12586" s="12"/>
    </row>
    <row r="12587" spans="1:19" ht="14.25" customHeight="1" x14ac:dyDescent="0.35">
      <c r="A12587" s="2" t="s">
        <v>3119</v>
      </c>
      <c r="B12587" s="2">
        <v>103086</v>
      </c>
      <c r="C12587" s="2" t="s">
        <v>41</v>
      </c>
      <c r="D12587" s="2" t="s">
        <v>14</v>
      </c>
      <c r="E12587" s="2">
        <v>2774.57</v>
      </c>
      <c r="F12587" s="2">
        <v>0.16</v>
      </c>
      <c r="G12587" s="2">
        <v>2</v>
      </c>
      <c r="H12587" s="3">
        <v>45483</v>
      </c>
      <c r="I12587" s="3">
        <v>45490</v>
      </c>
      <c r="J12587" s="2" t="s">
        <v>21</v>
      </c>
      <c r="K12587" s="2" t="s">
        <v>27</v>
      </c>
      <c r="L12587" s="2">
        <v>706.75</v>
      </c>
      <c r="M12587" s="2" t="s">
        <v>48</v>
      </c>
      <c r="N12587" s="11">
        <f>L12587/E12587*100</f>
        <v>25.472415545471911</v>
      </c>
      <c r="O12587" s="12" t="str">
        <f>IF(N12587&lt;10,"Low",IF(N12587&lt;20,"Med","High"))</f>
        <v>High</v>
      </c>
      <c r="P12587" s="12">
        <f>sales*discount</f>
        <v>443.93120000000005</v>
      </c>
      <c r="Q12587" s="12">
        <f>sales-Discount_Values</f>
        <v>2330.6388000000002</v>
      </c>
      <c r="R12587" s="12">
        <f>DATEDIF(order_date,delivery_date,"D")</f>
        <v>7</v>
      </c>
      <c r="S12587" s="12"/>
    </row>
    <row r="12588" spans="1:19" ht="14.25" customHeight="1" x14ac:dyDescent="0.35">
      <c r="A12588" s="2" t="s">
        <v>1390</v>
      </c>
      <c r="B12588" s="2">
        <v>101357</v>
      </c>
      <c r="C12588" s="2" t="s">
        <v>13</v>
      </c>
      <c r="D12588" s="2" t="s">
        <v>36</v>
      </c>
      <c r="E12588" s="2">
        <v>2201.83</v>
      </c>
      <c r="F12588" s="2">
        <v>0.4</v>
      </c>
      <c r="G12588" s="2">
        <v>4</v>
      </c>
      <c r="H12588" s="3">
        <v>45018</v>
      </c>
      <c r="I12588" s="3">
        <v>45022</v>
      </c>
      <c r="J12588" s="2" t="s">
        <v>21</v>
      </c>
      <c r="K12588" s="2" t="s">
        <v>16</v>
      </c>
      <c r="L12588" s="2">
        <v>560.87</v>
      </c>
      <c r="M12588" s="2" t="s">
        <v>34</v>
      </c>
      <c r="N12588" s="11">
        <f>L12588/E12588*100</f>
        <v>25.472902085992104</v>
      </c>
      <c r="O12588" s="12" t="str">
        <f>IF(N12588&lt;10,"Low",IF(N12588&lt;20,"Med","High"))</f>
        <v>High</v>
      </c>
      <c r="P12588" s="12">
        <f>sales*discount</f>
        <v>880.73199999999997</v>
      </c>
      <c r="Q12588" s="12">
        <f>sales-Discount_Values</f>
        <v>1321.098</v>
      </c>
      <c r="R12588" s="12">
        <f>DATEDIF(order_date,delivery_date,"D")</f>
        <v>4</v>
      </c>
      <c r="S12588" s="12"/>
    </row>
    <row r="12589" spans="1:19" ht="14.25" customHeight="1" x14ac:dyDescent="0.35">
      <c r="A12589" s="2" t="s">
        <v>11972</v>
      </c>
      <c r="B12589" s="2">
        <v>111939</v>
      </c>
      <c r="C12589" s="2" t="s">
        <v>13</v>
      </c>
      <c r="D12589" s="2" t="s">
        <v>36</v>
      </c>
      <c r="E12589" s="2">
        <v>4418.66</v>
      </c>
      <c r="F12589" s="2">
        <v>0.37</v>
      </c>
      <c r="G12589" s="2">
        <v>4</v>
      </c>
      <c r="H12589" s="3">
        <v>45429</v>
      </c>
      <c r="I12589" s="3">
        <v>45436</v>
      </c>
      <c r="J12589" s="2" t="s">
        <v>21</v>
      </c>
      <c r="K12589" s="2" t="s">
        <v>16</v>
      </c>
      <c r="L12589" s="2">
        <v>1125.6400000000001</v>
      </c>
      <c r="M12589" s="2" t="s">
        <v>17</v>
      </c>
      <c r="N12589" s="11">
        <f>L12589/E12589*100</f>
        <v>25.474691422286398</v>
      </c>
      <c r="O12589" s="12" t="str">
        <f>IF(N12589&lt;10,"Low",IF(N12589&lt;20,"Med","High"))</f>
        <v>High</v>
      </c>
      <c r="P12589" s="12">
        <f>sales*discount</f>
        <v>1634.9041999999999</v>
      </c>
      <c r="Q12589" s="12">
        <f>sales-Discount_Values</f>
        <v>2783.7557999999999</v>
      </c>
      <c r="R12589" s="12">
        <f>DATEDIF(order_date,delivery_date,"D")</f>
        <v>7</v>
      </c>
      <c r="S12589" s="12"/>
    </row>
    <row r="12590" spans="1:19" ht="14.25" customHeight="1" x14ac:dyDescent="0.35">
      <c r="A12590" s="2" t="s">
        <v>9015</v>
      </c>
      <c r="B12590" s="2">
        <v>108982</v>
      </c>
      <c r="C12590" s="2" t="s">
        <v>25</v>
      </c>
      <c r="D12590" s="2" t="s">
        <v>26</v>
      </c>
      <c r="E12590" s="2">
        <v>4833.78</v>
      </c>
      <c r="F12590" s="2">
        <v>0.31</v>
      </c>
      <c r="G12590" s="2">
        <v>3</v>
      </c>
      <c r="H12590" s="3">
        <v>45411</v>
      </c>
      <c r="I12590" s="3">
        <v>45418</v>
      </c>
      <c r="J12590" s="2" t="s">
        <v>21</v>
      </c>
      <c r="K12590" s="2" t="s">
        <v>16</v>
      </c>
      <c r="L12590" s="2">
        <v>1231.4100000000001</v>
      </c>
      <c r="M12590" s="2" t="s">
        <v>39</v>
      </c>
      <c r="N12590" s="11">
        <f>L12590/E12590*100</f>
        <v>25.475094025793481</v>
      </c>
      <c r="O12590" s="12" t="str">
        <f>IF(N12590&lt;10,"Low",IF(N12590&lt;20,"Med","High"))</f>
        <v>High</v>
      </c>
      <c r="P12590" s="12">
        <f>sales*discount</f>
        <v>1498.4717999999998</v>
      </c>
      <c r="Q12590" s="12">
        <f>sales-Discount_Values</f>
        <v>3335.3081999999999</v>
      </c>
      <c r="R12590" s="12">
        <f>DATEDIF(order_date,delivery_date,"D")</f>
        <v>7</v>
      </c>
      <c r="S12590" s="12"/>
    </row>
    <row r="12591" spans="1:19" ht="14.25" customHeight="1" x14ac:dyDescent="0.35">
      <c r="A12591" s="2" t="s">
        <v>6069</v>
      </c>
      <c r="B12591" s="2">
        <v>106036</v>
      </c>
      <c r="C12591" s="2" t="s">
        <v>41</v>
      </c>
      <c r="D12591" s="2" t="s">
        <v>26</v>
      </c>
      <c r="E12591" s="2">
        <v>1660.13</v>
      </c>
      <c r="F12591" s="2">
        <v>0.3</v>
      </c>
      <c r="G12591" s="2">
        <v>3</v>
      </c>
      <c r="H12591" s="3">
        <v>45654</v>
      </c>
      <c r="I12591" s="3">
        <v>45660</v>
      </c>
      <c r="J12591" s="2" t="s">
        <v>31</v>
      </c>
      <c r="K12591" s="2" t="s">
        <v>16</v>
      </c>
      <c r="L12591" s="2">
        <v>422.94</v>
      </c>
      <c r="M12591" s="2" t="s">
        <v>39</v>
      </c>
      <c r="N12591" s="11">
        <f>L12591/E12591*100</f>
        <v>25.476318119665326</v>
      </c>
      <c r="O12591" s="12" t="str">
        <f>IF(N12591&lt;10,"Low",IF(N12591&lt;20,"Med","High"))</f>
        <v>High</v>
      </c>
      <c r="P12591" s="12">
        <f>sales*discount</f>
        <v>498.03899999999999</v>
      </c>
      <c r="Q12591" s="12">
        <f>sales-Discount_Values</f>
        <v>1162.0910000000001</v>
      </c>
      <c r="R12591" s="12">
        <f>DATEDIF(order_date,delivery_date,"D")</f>
        <v>6</v>
      </c>
      <c r="S12591" s="12"/>
    </row>
    <row r="12592" spans="1:19" ht="14.25" customHeight="1" x14ac:dyDescent="0.35">
      <c r="A12592" s="2" t="s">
        <v>11335</v>
      </c>
      <c r="B12592" s="2">
        <v>111302</v>
      </c>
      <c r="C12592" s="2" t="s">
        <v>25</v>
      </c>
      <c r="D12592" s="2" t="s">
        <v>20</v>
      </c>
      <c r="E12592" s="2">
        <v>2499.29</v>
      </c>
      <c r="F12592" s="2">
        <v>0.01</v>
      </c>
      <c r="G12592" s="2">
        <v>5</v>
      </c>
      <c r="H12592" s="3">
        <v>44978</v>
      </c>
      <c r="I12592" s="3">
        <v>44984</v>
      </c>
      <c r="J12592" s="2" t="s">
        <v>15</v>
      </c>
      <c r="K12592" s="2" t="s">
        <v>16</v>
      </c>
      <c r="L12592" s="2">
        <v>636.82000000000005</v>
      </c>
      <c r="M12592" s="2" t="s">
        <v>28</v>
      </c>
      <c r="N12592" s="11">
        <f>L12592/E12592*100</f>
        <v>25.480036330317812</v>
      </c>
      <c r="O12592" s="12" t="str">
        <f>IF(N12592&lt;10,"Low",IF(N12592&lt;20,"Med","High"))</f>
        <v>High</v>
      </c>
      <c r="P12592" s="12">
        <f>sales*discount</f>
        <v>24.992899999999999</v>
      </c>
      <c r="Q12592" s="12">
        <f>sales-Discount_Values</f>
        <v>2474.2970999999998</v>
      </c>
      <c r="R12592" s="12">
        <f>DATEDIF(order_date,delivery_date,"D")</f>
        <v>6</v>
      </c>
      <c r="S12592" s="12"/>
    </row>
    <row r="12593" spans="1:19" ht="14.25" customHeight="1" x14ac:dyDescent="0.35">
      <c r="A12593" s="2" t="s">
        <v>11484</v>
      </c>
      <c r="B12593" s="2">
        <v>111451</v>
      </c>
      <c r="C12593" s="2" t="s">
        <v>25</v>
      </c>
      <c r="D12593" s="2" t="s">
        <v>14</v>
      </c>
      <c r="E12593" s="2">
        <v>850.68</v>
      </c>
      <c r="F12593" s="2">
        <v>0.3</v>
      </c>
      <c r="G12593" s="2">
        <v>6</v>
      </c>
      <c r="H12593" s="3">
        <v>45146</v>
      </c>
      <c r="I12593" s="3">
        <v>45148</v>
      </c>
      <c r="J12593" s="2" t="s">
        <v>21</v>
      </c>
      <c r="K12593" s="2" t="s">
        <v>22</v>
      </c>
      <c r="L12593" s="2">
        <v>216.77</v>
      </c>
      <c r="M12593" s="2" t="s">
        <v>34</v>
      </c>
      <c r="N12593" s="11">
        <f>L12593/E12593*100</f>
        <v>25.48196736728265</v>
      </c>
      <c r="O12593" s="12" t="str">
        <f>IF(N12593&lt;10,"Low",IF(N12593&lt;20,"Med","High"))</f>
        <v>High</v>
      </c>
      <c r="P12593" s="12">
        <f>sales*discount</f>
        <v>255.20399999999998</v>
      </c>
      <c r="Q12593" s="12">
        <f>sales-Discount_Values</f>
        <v>595.476</v>
      </c>
      <c r="R12593" s="12">
        <f>DATEDIF(order_date,delivery_date,"D")</f>
        <v>2</v>
      </c>
      <c r="S12593" s="12"/>
    </row>
    <row r="12594" spans="1:19" ht="14.25" customHeight="1" x14ac:dyDescent="0.35">
      <c r="A12594" s="2" t="s">
        <v>3756</v>
      </c>
      <c r="B12594" s="2">
        <v>103723</v>
      </c>
      <c r="C12594" s="2" t="s">
        <v>19</v>
      </c>
      <c r="D12594" s="2" t="s">
        <v>14</v>
      </c>
      <c r="E12594" s="2">
        <v>2904.21</v>
      </c>
      <c r="F12594" s="2">
        <v>0.46</v>
      </c>
      <c r="G12594" s="2">
        <v>7</v>
      </c>
      <c r="H12594" s="3">
        <v>45054</v>
      </c>
      <c r="I12594" s="3">
        <v>45060</v>
      </c>
      <c r="J12594" s="2" t="s">
        <v>15</v>
      </c>
      <c r="K12594" s="2" t="s">
        <v>16</v>
      </c>
      <c r="L12594" s="2">
        <v>740.09</v>
      </c>
      <c r="M12594" s="2" t="s">
        <v>17</v>
      </c>
      <c r="N12594" s="11">
        <f>L12594/E12594*100</f>
        <v>25.483350033227627</v>
      </c>
      <c r="O12594" s="12" t="str">
        <f>IF(N12594&lt;10,"Low",IF(N12594&lt;20,"Med","High"))</f>
        <v>High</v>
      </c>
      <c r="P12594" s="12">
        <f>sales*discount</f>
        <v>1335.9366</v>
      </c>
      <c r="Q12594" s="12">
        <f>sales-Discount_Values</f>
        <v>1568.2734</v>
      </c>
      <c r="R12594" s="12">
        <f>DATEDIF(order_date,delivery_date,"D")</f>
        <v>6</v>
      </c>
      <c r="S12594" s="12"/>
    </row>
    <row r="12595" spans="1:19" ht="14.25" customHeight="1" x14ac:dyDescent="0.35">
      <c r="A12595" s="2" t="s">
        <v>5777</v>
      </c>
      <c r="B12595" s="2">
        <v>105744</v>
      </c>
      <c r="C12595" s="2" t="s">
        <v>19</v>
      </c>
      <c r="D12595" s="2" t="s">
        <v>36</v>
      </c>
      <c r="E12595" s="2">
        <v>2536.85</v>
      </c>
      <c r="F12595" s="2">
        <v>0.32</v>
      </c>
      <c r="G12595" s="2">
        <v>9</v>
      </c>
      <c r="H12595" s="3">
        <v>45182</v>
      </c>
      <c r="I12595" s="3">
        <v>45188</v>
      </c>
      <c r="J12595" s="2" t="s">
        <v>15</v>
      </c>
      <c r="K12595" s="2" t="s">
        <v>16</v>
      </c>
      <c r="L12595" s="2">
        <v>646.53</v>
      </c>
      <c r="M12595" s="2" t="s">
        <v>39</v>
      </c>
      <c r="N12595" s="11">
        <f>L12595/E12595*100</f>
        <v>25.485543094782898</v>
      </c>
      <c r="O12595" s="12" t="str">
        <f>IF(N12595&lt;10,"Low",IF(N12595&lt;20,"Med","High"))</f>
        <v>High</v>
      </c>
      <c r="P12595" s="12">
        <f>sales*discount</f>
        <v>811.79200000000003</v>
      </c>
      <c r="Q12595" s="12">
        <f>sales-Discount_Values</f>
        <v>1725.058</v>
      </c>
      <c r="R12595" s="12">
        <f>DATEDIF(order_date,delivery_date,"D")</f>
        <v>6</v>
      </c>
      <c r="S12595" s="12"/>
    </row>
    <row r="12596" spans="1:19" ht="14.25" customHeight="1" x14ac:dyDescent="0.35">
      <c r="A12596" s="2" t="s">
        <v>11471</v>
      </c>
      <c r="B12596" s="2">
        <v>111438</v>
      </c>
      <c r="C12596" s="2" t="s">
        <v>25</v>
      </c>
      <c r="D12596" s="2" t="s">
        <v>36</v>
      </c>
      <c r="E12596" s="2">
        <v>1515.43</v>
      </c>
      <c r="F12596" s="2">
        <v>0.36</v>
      </c>
      <c r="G12596" s="2">
        <v>6</v>
      </c>
      <c r="H12596" s="3">
        <v>45281</v>
      </c>
      <c r="I12596" s="3">
        <v>45283</v>
      </c>
      <c r="J12596" s="2" t="s">
        <v>31</v>
      </c>
      <c r="K12596" s="2" t="s">
        <v>16</v>
      </c>
      <c r="L12596" s="2">
        <v>386.25</v>
      </c>
      <c r="M12596" s="2" t="s">
        <v>39</v>
      </c>
      <c r="N12596" s="11">
        <f>L12596/E12596*100</f>
        <v>25.487815339540592</v>
      </c>
      <c r="O12596" s="12" t="str">
        <f>IF(N12596&lt;10,"Low",IF(N12596&lt;20,"Med","High"))</f>
        <v>High</v>
      </c>
      <c r="P12596" s="12">
        <f>sales*discount</f>
        <v>545.5548</v>
      </c>
      <c r="Q12596" s="12">
        <f>sales-Discount_Values</f>
        <v>969.87520000000006</v>
      </c>
      <c r="R12596" s="12">
        <f>DATEDIF(order_date,delivery_date,"D")</f>
        <v>2</v>
      </c>
      <c r="S12596" s="12"/>
    </row>
    <row r="12597" spans="1:19" ht="14.25" customHeight="1" x14ac:dyDescent="0.35">
      <c r="A12597" s="2" t="s">
        <v>12725</v>
      </c>
      <c r="B12597" s="2">
        <v>112692</v>
      </c>
      <c r="C12597" s="2" t="s">
        <v>41</v>
      </c>
      <c r="D12597" s="2" t="s">
        <v>26</v>
      </c>
      <c r="E12597" s="2">
        <v>3530.37</v>
      </c>
      <c r="F12597" s="2">
        <v>0.37</v>
      </c>
      <c r="G12597" s="2">
        <v>6</v>
      </c>
      <c r="H12597" s="3">
        <v>45343</v>
      </c>
      <c r="I12597" s="3">
        <v>45347</v>
      </c>
      <c r="J12597" s="2" t="s">
        <v>15</v>
      </c>
      <c r="K12597" s="2" t="s">
        <v>27</v>
      </c>
      <c r="L12597" s="2">
        <v>899.86</v>
      </c>
      <c r="M12597" s="2" t="s">
        <v>28</v>
      </c>
      <c r="N12597" s="11">
        <f>L12597/E12597*100</f>
        <v>25.489113039143206</v>
      </c>
      <c r="O12597" s="12" t="str">
        <f>IF(N12597&lt;10,"Low",IF(N12597&lt;20,"Med","High"))</f>
        <v>High</v>
      </c>
      <c r="P12597" s="12">
        <f>sales*discount</f>
        <v>1306.2368999999999</v>
      </c>
      <c r="Q12597" s="12">
        <f>sales-Discount_Values</f>
        <v>2224.1331</v>
      </c>
      <c r="R12597" s="12">
        <f>DATEDIF(order_date,delivery_date,"D")</f>
        <v>4</v>
      </c>
      <c r="S12597" s="12"/>
    </row>
    <row r="12598" spans="1:19" ht="14.25" customHeight="1" x14ac:dyDescent="0.35">
      <c r="A12598" s="2" t="s">
        <v>1777</v>
      </c>
      <c r="B12598" s="2">
        <v>101744</v>
      </c>
      <c r="C12598" s="2" t="s">
        <v>41</v>
      </c>
      <c r="D12598" s="2" t="s">
        <v>26</v>
      </c>
      <c r="E12598" s="2">
        <v>4059.09</v>
      </c>
      <c r="F12598" s="2">
        <v>0.2</v>
      </c>
      <c r="G12598" s="2">
        <v>2</v>
      </c>
      <c r="H12598" s="3">
        <v>45210</v>
      </c>
      <c r="I12598" s="3">
        <v>45211</v>
      </c>
      <c r="J12598" s="2" t="s">
        <v>31</v>
      </c>
      <c r="K12598" s="2" t="s">
        <v>22</v>
      </c>
      <c r="L12598" s="2">
        <v>1034.6400000000001</v>
      </c>
      <c r="M12598" s="2" t="s">
        <v>17</v>
      </c>
      <c r="N12598" s="11">
        <f>L12598/E12598*100</f>
        <v>25.489456996518928</v>
      </c>
      <c r="O12598" s="12" t="str">
        <f>IF(N12598&lt;10,"Low",IF(N12598&lt;20,"Med","High"))</f>
        <v>High</v>
      </c>
      <c r="P12598" s="12">
        <f>sales*discount</f>
        <v>811.8180000000001</v>
      </c>
      <c r="Q12598" s="12">
        <f>sales-Discount_Values</f>
        <v>3247.2719999999999</v>
      </c>
      <c r="R12598" s="12">
        <f>DATEDIF(order_date,delivery_date,"D")</f>
        <v>1</v>
      </c>
      <c r="S12598" s="12"/>
    </row>
    <row r="12599" spans="1:19" ht="14.25" customHeight="1" x14ac:dyDescent="0.35">
      <c r="A12599" s="2" t="s">
        <v>2075</v>
      </c>
      <c r="B12599" s="2">
        <v>102042</v>
      </c>
      <c r="C12599" s="2" t="s">
        <v>25</v>
      </c>
      <c r="D12599" s="2" t="s">
        <v>26</v>
      </c>
      <c r="E12599" s="2">
        <v>1955.81</v>
      </c>
      <c r="F12599" s="2">
        <v>7.0000000000000007E-2</v>
      </c>
      <c r="G12599" s="2">
        <v>5</v>
      </c>
      <c r="H12599" s="3">
        <v>45094</v>
      </c>
      <c r="I12599" s="3">
        <v>45097</v>
      </c>
      <c r="J12599" s="2" t="s">
        <v>31</v>
      </c>
      <c r="K12599" s="2" t="s">
        <v>16</v>
      </c>
      <c r="L12599" s="2">
        <v>498.6</v>
      </c>
      <c r="M12599" s="2" t="s">
        <v>23</v>
      </c>
      <c r="N12599" s="11">
        <f>L12599/E12599*100</f>
        <v>25.493273886522722</v>
      </c>
      <c r="O12599" s="12" t="str">
        <f>IF(N12599&lt;10,"Low",IF(N12599&lt;20,"Med","High"))</f>
        <v>High</v>
      </c>
      <c r="P12599" s="12">
        <f>sales*discount</f>
        <v>136.9067</v>
      </c>
      <c r="Q12599" s="12">
        <f>sales-Discount_Values</f>
        <v>1818.9032999999999</v>
      </c>
      <c r="R12599" s="12">
        <f>DATEDIF(order_date,delivery_date,"D")</f>
        <v>3</v>
      </c>
      <c r="S12599" s="12"/>
    </row>
    <row r="12600" spans="1:19" ht="14.25" customHeight="1" x14ac:dyDescent="0.35">
      <c r="A12600" s="2" t="s">
        <v>4425</v>
      </c>
      <c r="B12600" s="2">
        <v>104392</v>
      </c>
      <c r="C12600" s="2" t="s">
        <v>41</v>
      </c>
      <c r="D12600" s="2" t="s">
        <v>33</v>
      </c>
      <c r="E12600" s="2">
        <v>2327.0100000000002</v>
      </c>
      <c r="F12600" s="2">
        <v>0.06</v>
      </c>
      <c r="G12600" s="2">
        <v>1</v>
      </c>
      <c r="H12600" s="3">
        <v>45031</v>
      </c>
      <c r="I12600" s="3">
        <v>45034</v>
      </c>
      <c r="J12600" s="2" t="s">
        <v>15</v>
      </c>
      <c r="K12600" s="2" t="s">
        <v>16</v>
      </c>
      <c r="L12600" s="2">
        <v>593.33000000000004</v>
      </c>
      <c r="M12600" s="2" t="s">
        <v>23</v>
      </c>
      <c r="N12600" s="11">
        <f>L12600/E12600*100</f>
        <v>25.497526869244226</v>
      </c>
      <c r="O12600" s="12" t="str">
        <f>IF(N12600&lt;10,"Low",IF(N12600&lt;20,"Med","High"))</f>
        <v>High</v>
      </c>
      <c r="P12600" s="12">
        <f>sales*discount</f>
        <v>139.6206</v>
      </c>
      <c r="Q12600" s="12">
        <f>sales-Discount_Values</f>
        <v>2187.3894</v>
      </c>
      <c r="R12600" s="12">
        <f>DATEDIF(order_date,delivery_date,"D")</f>
        <v>3</v>
      </c>
      <c r="S12600" s="12"/>
    </row>
    <row r="12601" spans="1:19" ht="14.25" customHeight="1" x14ac:dyDescent="0.35">
      <c r="A12601" s="2" t="s">
        <v>13082</v>
      </c>
      <c r="B12601" s="2">
        <v>113049</v>
      </c>
      <c r="C12601" s="2" t="s">
        <v>25</v>
      </c>
      <c r="D12601" s="2" t="s">
        <v>26</v>
      </c>
      <c r="E12601" s="2">
        <v>4407.26</v>
      </c>
      <c r="F12601" s="2">
        <v>0.26</v>
      </c>
      <c r="G12601" s="2">
        <v>8</v>
      </c>
      <c r="H12601" s="3">
        <v>45477</v>
      </c>
      <c r="I12601" s="3">
        <v>45484</v>
      </c>
      <c r="J12601" s="2" t="s">
        <v>15</v>
      </c>
      <c r="K12601" s="2" t="s">
        <v>16</v>
      </c>
      <c r="L12601" s="2">
        <v>1123.8</v>
      </c>
      <c r="M12601" s="2" t="s">
        <v>28</v>
      </c>
      <c r="N12601" s="11">
        <f>L12601/E12601*100</f>
        <v>25.498836011490127</v>
      </c>
      <c r="O12601" s="12" t="str">
        <f>IF(N12601&lt;10,"Low",IF(N12601&lt;20,"Med","High"))</f>
        <v>High</v>
      </c>
      <c r="P12601" s="12">
        <f>sales*discount</f>
        <v>1145.8876</v>
      </c>
      <c r="Q12601" s="12">
        <f>sales-Discount_Values</f>
        <v>3261.3724000000002</v>
      </c>
      <c r="R12601" s="12">
        <f>DATEDIF(order_date,delivery_date,"D")</f>
        <v>7</v>
      </c>
      <c r="S12601" s="12"/>
    </row>
    <row r="12602" spans="1:19" ht="14.25" customHeight="1" x14ac:dyDescent="0.35">
      <c r="A12602" s="2" t="s">
        <v>4198</v>
      </c>
      <c r="B12602" s="2">
        <v>104165</v>
      </c>
      <c r="C12602" s="2" t="s">
        <v>13</v>
      </c>
      <c r="D12602" s="2" t="s">
        <v>26</v>
      </c>
      <c r="E12602" s="2">
        <v>2567.6799999999998</v>
      </c>
      <c r="F12602" s="2">
        <v>0.21</v>
      </c>
      <c r="G12602" s="2">
        <v>6</v>
      </c>
      <c r="H12602" s="3">
        <v>45516</v>
      </c>
      <c r="I12602" s="3">
        <v>45521</v>
      </c>
      <c r="J12602" s="2" t="s">
        <v>15</v>
      </c>
      <c r="K12602" s="2" t="s">
        <v>22</v>
      </c>
      <c r="L12602" s="2">
        <v>654.73</v>
      </c>
      <c r="M12602" s="2" t="s">
        <v>17</v>
      </c>
      <c r="N12602" s="11">
        <f>L12602/E12602*100</f>
        <v>25.498893943170494</v>
      </c>
      <c r="O12602" s="12" t="str">
        <f>IF(N12602&lt;10,"Low",IF(N12602&lt;20,"Med","High"))</f>
        <v>High</v>
      </c>
      <c r="P12602" s="12">
        <f>sales*discount</f>
        <v>539.2127999999999</v>
      </c>
      <c r="Q12602" s="12">
        <f>sales-Discount_Values</f>
        <v>2028.4672</v>
      </c>
      <c r="R12602" s="12">
        <f>DATEDIF(order_date,delivery_date,"D")</f>
        <v>5</v>
      </c>
      <c r="S12602" s="12"/>
    </row>
    <row r="12603" spans="1:19" ht="14.25" customHeight="1" x14ac:dyDescent="0.35">
      <c r="A12603" s="2" t="s">
        <v>4770</v>
      </c>
      <c r="B12603" s="2">
        <v>104737</v>
      </c>
      <c r="C12603" s="2" t="s">
        <v>25</v>
      </c>
      <c r="D12603" s="2" t="s">
        <v>36</v>
      </c>
      <c r="E12603" s="2">
        <v>2132.42</v>
      </c>
      <c r="F12603" s="2">
        <v>0.03</v>
      </c>
      <c r="G12603" s="2">
        <v>9</v>
      </c>
      <c r="H12603" s="3">
        <v>45019</v>
      </c>
      <c r="I12603" s="3">
        <v>45024</v>
      </c>
      <c r="J12603" s="2" t="s">
        <v>21</v>
      </c>
      <c r="K12603" s="2" t="s">
        <v>22</v>
      </c>
      <c r="L12603" s="2">
        <v>543.92999999999995</v>
      </c>
      <c r="M12603" s="2" t="s">
        <v>23</v>
      </c>
      <c r="N12603" s="11">
        <f>L12603/E12603*100</f>
        <v>25.507639208035936</v>
      </c>
      <c r="O12603" s="12" t="str">
        <f>IF(N12603&lt;10,"Low",IF(N12603&lt;20,"Med","High"))</f>
        <v>High</v>
      </c>
      <c r="P12603" s="12">
        <f>sales*discount</f>
        <v>63.9726</v>
      </c>
      <c r="Q12603" s="12">
        <f>sales-Discount_Values</f>
        <v>2068.4474</v>
      </c>
      <c r="R12603" s="12">
        <f>DATEDIF(order_date,delivery_date,"D")</f>
        <v>5</v>
      </c>
      <c r="S12603" s="12"/>
    </row>
    <row r="12604" spans="1:19" ht="14.25" customHeight="1" x14ac:dyDescent="0.35">
      <c r="A12604" s="2" t="s">
        <v>9137</v>
      </c>
      <c r="B12604" s="2">
        <v>109104</v>
      </c>
      <c r="C12604" s="2" t="s">
        <v>13</v>
      </c>
      <c r="D12604" s="2" t="s">
        <v>14</v>
      </c>
      <c r="E12604" s="2">
        <v>3962.53</v>
      </c>
      <c r="F12604" s="2">
        <v>0.03</v>
      </c>
      <c r="G12604" s="2">
        <v>7</v>
      </c>
      <c r="H12604" s="3">
        <v>45102</v>
      </c>
      <c r="I12604" s="3">
        <v>45103</v>
      </c>
      <c r="J12604" s="2" t="s">
        <v>31</v>
      </c>
      <c r="K12604" s="2" t="s">
        <v>22</v>
      </c>
      <c r="L12604" s="2">
        <v>1010.9</v>
      </c>
      <c r="M12604" s="2" t="s">
        <v>23</v>
      </c>
      <c r="N12604" s="11">
        <f>L12604/E12604*100</f>
        <v>25.511478777447739</v>
      </c>
      <c r="O12604" s="12" t="str">
        <f>IF(N12604&lt;10,"Low",IF(N12604&lt;20,"Med","High"))</f>
        <v>High</v>
      </c>
      <c r="P12604" s="12">
        <f>sales*discount</f>
        <v>118.8759</v>
      </c>
      <c r="Q12604" s="12">
        <f>sales-Discount_Values</f>
        <v>3843.6541000000002</v>
      </c>
      <c r="R12604" s="12">
        <f>DATEDIF(order_date,delivery_date,"D")</f>
        <v>1</v>
      </c>
      <c r="S12604" s="12"/>
    </row>
    <row r="12605" spans="1:19" ht="14.25" customHeight="1" x14ac:dyDescent="0.35">
      <c r="A12605" s="2" t="s">
        <v>2188</v>
      </c>
      <c r="B12605" s="2">
        <v>102155</v>
      </c>
      <c r="C12605" s="2" t="s">
        <v>19</v>
      </c>
      <c r="D12605" s="2" t="s">
        <v>14</v>
      </c>
      <c r="E12605" s="2">
        <v>3988.99</v>
      </c>
      <c r="F12605" s="2">
        <v>0.12</v>
      </c>
      <c r="G12605" s="2">
        <v>5</v>
      </c>
      <c r="H12605" s="3">
        <v>45223</v>
      </c>
      <c r="I12605" s="3">
        <v>45230</v>
      </c>
      <c r="J12605" s="2" t="s">
        <v>15</v>
      </c>
      <c r="K12605" s="2" t="s">
        <v>16</v>
      </c>
      <c r="L12605" s="2">
        <v>1017.66</v>
      </c>
      <c r="M12605" s="2" t="s">
        <v>28</v>
      </c>
      <c r="N12605" s="11">
        <f>L12605/E12605*100</f>
        <v>25.511721012085765</v>
      </c>
      <c r="O12605" s="12" t="str">
        <f>IF(N12605&lt;10,"Low",IF(N12605&lt;20,"Med","High"))</f>
        <v>High</v>
      </c>
      <c r="P12605" s="12">
        <f>sales*discount</f>
        <v>478.67879999999997</v>
      </c>
      <c r="Q12605" s="12">
        <f>sales-Discount_Values</f>
        <v>3510.3111999999996</v>
      </c>
      <c r="R12605" s="12">
        <f>DATEDIF(order_date,delivery_date,"D")</f>
        <v>7</v>
      </c>
      <c r="S12605" s="12"/>
    </row>
    <row r="12606" spans="1:19" ht="14.25" customHeight="1" x14ac:dyDescent="0.35">
      <c r="A12606" s="2" t="s">
        <v>12806</v>
      </c>
      <c r="B12606" s="2">
        <v>112773</v>
      </c>
      <c r="C12606" s="2" t="s">
        <v>41</v>
      </c>
      <c r="D12606" s="2" t="s">
        <v>33</v>
      </c>
      <c r="E12606" s="2">
        <v>2815.92</v>
      </c>
      <c r="F12606" s="2">
        <v>0.49</v>
      </c>
      <c r="G12606" s="2">
        <v>6</v>
      </c>
      <c r="H12606" s="3">
        <v>45358</v>
      </c>
      <c r="I12606" s="3">
        <v>45364</v>
      </c>
      <c r="J12606" s="2" t="s">
        <v>21</v>
      </c>
      <c r="K12606" s="2" t="s">
        <v>27</v>
      </c>
      <c r="L12606" s="2">
        <v>718.45</v>
      </c>
      <c r="M12606" s="2" t="s">
        <v>34</v>
      </c>
      <c r="N12606" s="11">
        <f>L12606/E12606*100</f>
        <v>25.513864030228135</v>
      </c>
      <c r="O12606" s="12" t="str">
        <f>IF(N12606&lt;10,"Low",IF(N12606&lt;20,"Med","High"))</f>
        <v>High</v>
      </c>
      <c r="P12606" s="12">
        <f>sales*discount</f>
        <v>1379.8008</v>
      </c>
      <c r="Q12606" s="12">
        <f>sales-Discount_Values</f>
        <v>1436.1192000000001</v>
      </c>
      <c r="R12606" s="12">
        <f>DATEDIF(order_date,delivery_date,"D")</f>
        <v>6</v>
      </c>
      <c r="S12606" s="12"/>
    </row>
    <row r="12607" spans="1:19" ht="14.25" customHeight="1" x14ac:dyDescent="0.35">
      <c r="A12607" s="2" t="s">
        <v>8184</v>
      </c>
      <c r="B12607" s="2">
        <v>108151</v>
      </c>
      <c r="C12607" s="2" t="s">
        <v>41</v>
      </c>
      <c r="D12607" s="2" t="s">
        <v>26</v>
      </c>
      <c r="E12607" s="2">
        <v>3273.66</v>
      </c>
      <c r="F12607" s="2">
        <v>0.08</v>
      </c>
      <c r="G12607" s="2">
        <v>3</v>
      </c>
      <c r="H12607" s="3">
        <v>45484</v>
      </c>
      <c r="I12607" s="3">
        <v>45488</v>
      </c>
      <c r="J12607" s="2" t="s">
        <v>15</v>
      </c>
      <c r="K12607" s="2" t="s">
        <v>22</v>
      </c>
      <c r="L12607" s="2">
        <v>835.39</v>
      </c>
      <c r="M12607" s="2" t="s">
        <v>23</v>
      </c>
      <c r="N12607" s="11">
        <f>L12607/E12607*100</f>
        <v>25.518532773715048</v>
      </c>
      <c r="O12607" s="12" t="str">
        <f>IF(N12607&lt;10,"Low",IF(N12607&lt;20,"Med","High"))</f>
        <v>High</v>
      </c>
      <c r="P12607" s="12">
        <f>sales*discount</f>
        <v>261.89279999999997</v>
      </c>
      <c r="Q12607" s="12">
        <f>sales-Discount_Values</f>
        <v>3011.7671999999998</v>
      </c>
      <c r="R12607" s="12">
        <f>DATEDIF(order_date,delivery_date,"D")</f>
        <v>4</v>
      </c>
      <c r="S12607" s="12"/>
    </row>
    <row r="12608" spans="1:19" ht="14.25" customHeight="1" x14ac:dyDescent="0.35">
      <c r="A12608" s="2" t="s">
        <v>575</v>
      </c>
      <c r="B12608" s="2">
        <v>100542</v>
      </c>
      <c r="C12608" s="2" t="s">
        <v>13</v>
      </c>
      <c r="D12608" s="2" t="s">
        <v>20</v>
      </c>
      <c r="E12608" s="2">
        <v>317.83999999999997</v>
      </c>
      <c r="F12608" s="2">
        <v>0.41</v>
      </c>
      <c r="G12608" s="2">
        <v>2</v>
      </c>
      <c r="H12608" s="3">
        <v>45064</v>
      </c>
      <c r="I12608" s="3">
        <v>45065</v>
      </c>
      <c r="J12608" s="2" t="s">
        <v>21</v>
      </c>
      <c r="K12608" s="2" t="s">
        <v>22</v>
      </c>
      <c r="L12608" s="2">
        <v>81.11</v>
      </c>
      <c r="M12608" s="2" t="s">
        <v>48</v>
      </c>
      <c r="N12608" s="11">
        <f>L12608/E12608*100</f>
        <v>25.519129121570604</v>
      </c>
      <c r="O12608" s="12" t="str">
        <f>IF(N12608&lt;10,"Low",IF(N12608&lt;20,"Med","High"))</f>
        <v>High</v>
      </c>
      <c r="P12608" s="12">
        <f>sales*discount</f>
        <v>130.31439999999998</v>
      </c>
      <c r="Q12608" s="12">
        <f>sales-Discount_Values</f>
        <v>187.5256</v>
      </c>
      <c r="R12608" s="12">
        <f>DATEDIF(order_date,delivery_date,"D")</f>
        <v>1</v>
      </c>
      <c r="S12608" s="12"/>
    </row>
    <row r="12609" spans="1:19" ht="14.25" customHeight="1" x14ac:dyDescent="0.35">
      <c r="A12609" s="2" t="s">
        <v>5321</v>
      </c>
      <c r="B12609" s="2">
        <v>105288</v>
      </c>
      <c r="C12609" s="2" t="s">
        <v>41</v>
      </c>
      <c r="D12609" s="2" t="s">
        <v>20</v>
      </c>
      <c r="E12609" s="2">
        <v>802.5</v>
      </c>
      <c r="F12609" s="2">
        <v>0.21</v>
      </c>
      <c r="G12609" s="2">
        <v>8</v>
      </c>
      <c r="H12609" s="3">
        <v>45100</v>
      </c>
      <c r="I12609" s="3">
        <v>45103</v>
      </c>
      <c r="J12609" s="2" t="s">
        <v>15</v>
      </c>
      <c r="K12609" s="2" t="s">
        <v>16</v>
      </c>
      <c r="L12609" s="2">
        <v>204.81</v>
      </c>
      <c r="M12609" s="2" t="s">
        <v>39</v>
      </c>
      <c r="N12609" s="11">
        <f>L12609/E12609*100</f>
        <v>25.521495327102805</v>
      </c>
      <c r="O12609" s="12" t="str">
        <f>IF(N12609&lt;10,"Low",IF(N12609&lt;20,"Med","High"))</f>
        <v>High</v>
      </c>
      <c r="P12609" s="12">
        <f>sales*discount</f>
        <v>168.52500000000001</v>
      </c>
      <c r="Q12609" s="12">
        <f>sales-Discount_Values</f>
        <v>633.97500000000002</v>
      </c>
      <c r="R12609" s="12">
        <f>DATEDIF(order_date,delivery_date,"D")</f>
        <v>3</v>
      </c>
      <c r="S12609" s="12"/>
    </row>
    <row r="12610" spans="1:19" ht="14.25" customHeight="1" x14ac:dyDescent="0.35">
      <c r="A12610" s="2" t="s">
        <v>4600</v>
      </c>
      <c r="B12610" s="2">
        <v>104567</v>
      </c>
      <c r="C12610" s="2" t="s">
        <v>13</v>
      </c>
      <c r="D12610" s="2" t="s">
        <v>14</v>
      </c>
      <c r="E12610" s="2">
        <v>591.79999999999995</v>
      </c>
      <c r="F12610" s="2">
        <v>0.01</v>
      </c>
      <c r="G12610" s="2">
        <v>7</v>
      </c>
      <c r="H12610" s="3">
        <v>45030</v>
      </c>
      <c r="I12610" s="3">
        <v>45034</v>
      </c>
      <c r="J12610" s="2" t="s">
        <v>31</v>
      </c>
      <c r="K12610" s="2" t="s">
        <v>27</v>
      </c>
      <c r="L12610" s="2">
        <v>151.04</v>
      </c>
      <c r="M12610" s="2" t="s">
        <v>23</v>
      </c>
      <c r="N12610" s="11">
        <f>L12610/E12610*100</f>
        <v>25.522135856708349</v>
      </c>
      <c r="O12610" s="12" t="str">
        <f>IF(N12610&lt;10,"Low",IF(N12610&lt;20,"Med","High"))</f>
        <v>High</v>
      </c>
      <c r="P12610" s="12">
        <f>sales*discount</f>
        <v>5.9179999999999993</v>
      </c>
      <c r="Q12610" s="12">
        <f>sales-Discount_Values</f>
        <v>585.88199999999995</v>
      </c>
      <c r="R12610" s="12">
        <f>DATEDIF(order_date,delivery_date,"D")</f>
        <v>4</v>
      </c>
      <c r="S12610" s="12"/>
    </row>
    <row r="12611" spans="1:19" ht="14.25" customHeight="1" x14ac:dyDescent="0.35">
      <c r="A12611" s="2" t="s">
        <v>13974</v>
      </c>
      <c r="B12611" s="2">
        <v>113941</v>
      </c>
      <c r="C12611" s="2" t="s">
        <v>41</v>
      </c>
      <c r="D12611" s="2" t="s">
        <v>26</v>
      </c>
      <c r="E12611" s="2">
        <v>694.88</v>
      </c>
      <c r="F12611" s="2">
        <v>0.23</v>
      </c>
      <c r="G12611" s="2">
        <v>9</v>
      </c>
      <c r="H12611" s="3">
        <v>45166</v>
      </c>
      <c r="I12611" s="3">
        <v>45171</v>
      </c>
      <c r="J12611" s="2" t="s">
        <v>21</v>
      </c>
      <c r="K12611" s="2" t="s">
        <v>27</v>
      </c>
      <c r="L12611" s="2">
        <v>177.35</v>
      </c>
      <c r="M12611" s="2" t="s">
        <v>34</v>
      </c>
      <c r="N12611" s="11">
        <f>L12611/E12611*100</f>
        <v>25.522392355514622</v>
      </c>
      <c r="O12611" s="12" t="str">
        <f>IF(N12611&lt;10,"Low",IF(N12611&lt;20,"Med","High"))</f>
        <v>High</v>
      </c>
      <c r="P12611" s="12">
        <f>sales*discount</f>
        <v>159.82240000000002</v>
      </c>
      <c r="Q12611" s="12">
        <f>sales-Discount_Values</f>
        <v>535.05759999999998</v>
      </c>
      <c r="R12611" s="12">
        <f>DATEDIF(order_date,delivery_date,"D")</f>
        <v>5</v>
      </c>
      <c r="S12611" s="12"/>
    </row>
    <row r="12612" spans="1:19" ht="14.25" customHeight="1" x14ac:dyDescent="0.35">
      <c r="A12612" s="2" t="s">
        <v>8626</v>
      </c>
      <c r="B12612" s="2">
        <v>108593</v>
      </c>
      <c r="C12612" s="2" t="s">
        <v>13</v>
      </c>
      <c r="D12612" s="2" t="s">
        <v>26</v>
      </c>
      <c r="E12612" s="2">
        <v>4821.18</v>
      </c>
      <c r="F12612" s="2">
        <v>0.46</v>
      </c>
      <c r="G12612" s="2">
        <v>4</v>
      </c>
      <c r="H12612" s="3">
        <v>45419</v>
      </c>
      <c r="I12612" s="3">
        <v>45420</v>
      </c>
      <c r="J12612" s="2" t="s">
        <v>31</v>
      </c>
      <c r="K12612" s="2" t="s">
        <v>27</v>
      </c>
      <c r="L12612" s="2">
        <v>1230.5</v>
      </c>
      <c r="M12612" s="2" t="s">
        <v>48</v>
      </c>
      <c r="N12612" s="11">
        <f>L12612/E12612*100</f>
        <v>25.522797323476826</v>
      </c>
      <c r="O12612" s="12" t="str">
        <f>IF(N12612&lt;10,"Low",IF(N12612&lt;20,"Med","High"))</f>
        <v>High</v>
      </c>
      <c r="P12612" s="12">
        <f>sales*discount</f>
        <v>2217.7428000000004</v>
      </c>
      <c r="Q12612" s="12">
        <f>sales-Discount_Values</f>
        <v>2603.4371999999998</v>
      </c>
      <c r="R12612" s="12">
        <f>DATEDIF(order_date,delivery_date,"D")</f>
        <v>1</v>
      </c>
      <c r="S12612" s="12"/>
    </row>
    <row r="12613" spans="1:19" ht="14.25" customHeight="1" x14ac:dyDescent="0.35">
      <c r="A12613" s="2" t="s">
        <v>8836</v>
      </c>
      <c r="B12613" s="2">
        <v>108803</v>
      </c>
      <c r="C12613" s="2" t="s">
        <v>41</v>
      </c>
      <c r="D12613" s="2" t="s">
        <v>14</v>
      </c>
      <c r="E12613" s="2">
        <v>2187.23</v>
      </c>
      <c r="F12613" s="2">
        <v>0.11</v>
      </c>
      <c r="G12613" s="2">
        <v>5</v>
      </c>
      <c r="H12613" s="3">
        <v>45511</v>
      </c>
      <c r="I12613" s="3">
        <v>45518</v>
      </c>
      <c r="J12613" s="2" t="s">
        <v>21</v>
      </c>
      <c r="K12613" s="2" t="s">
        <v>27</v>
      </c>
      <c r="L12613" s="2">
        <v>558.28</v>
      </c>
      <c r="M12613" s="2" t="s">
        <v>28</v>
      </c>
      <c r="N12613" s="11">
        <f>L12613/E12613*100</f>
        <v>25.524521883843949</v>
      </c>
      <c r="O12613" s="12" t="str">
        <f>IF(N12613&lt;10,"Low",IF(N12613&lt;20,"Med","High"))</f>
        <v>High</v>
      </c>
      <c r="P12613" s="12">
        <f>sales*discount</f>
        <v>240.59530000000001</v>
      </c>
      <c r="Q12613" s="12">
        <f>sales-Discount_Values</f>
        <v>1946.6347000000001</v>
      </c>
      <c r="R12613" s="12">
        <f>DATEDIF(order_date,delivery_date,"D")</f>
        <v>7</v>
      </c>
      <c r="S12613" s="12"/>
    </row>
    <row r="12614" spans="1:19" ht="14.25" customHeight="1" x14ac:dyDescent="0.35">
      <c r="A12614" s="2" t="s">
        <v>229</v>
      </c>
      <c r="B12614" s="2">
        <v>100196</v>
      </c>
      <c r="C12614" s="2" t="s">
        <v>41</v>
      </c>
      <c r="D12614" s="2" t="s">
        <v>14</v>
      </c>
      <c r="E12614" s="2">
        <v>1993.89</v>
      </c>
      <c r="F12614" s="2">
        <v>0.17</v>
      </c>
      <c r="G12614" s="2">
        <v>2</v>
      </c>
      <c r="H12614" s="3">
        <v>45176</v>
      </c>
      <c r="I12614" s="3">
        <v>45182</v>
      </c>
      <c r="J12614" s="2" t="s">
        <v>15</v>
      </c>
      <c r="K12614" s="2" t="s">
        <v>16</v>
      </c>
      <c r="L12614" s="2">
        <v>508.95</v>
      </c>
      <c r="M12614" s="2" t="s">
        <v>39</v>
      </c>
      <c r="N12614" s="11">
        <f>L12614/E12614*100</f>
        <v>25.525480342446173</v>
      </c>
      <c r="O12614" s="12" t="str">
        <f>IF(N12614&lt;10,"Low",IF(N12614&lt;20,"Med","High"))</f>
        <v>High</v>
      </c>
      <c r="P12614" s="12">
        <f>sales*discount</f>
        <v>338.96130000000005</v>
      </c>
      <c r="Q12614" s="12">
        <f>sales-Discount_Values</f>
        <v>1654.9286999999999</v>
      </c>
      <c r="R12614" s="12">
        <f>DATEDIF(order_date,delivery_date,"D")</f>
        <v>6</v>
      </c>
      <c r="S12614" s="12"/>
    </row>
    <row r="12615" spans="1:19" ht="14.25" customHeight="1" x14ac:dyDescent="0.35">
      <c r="A12615" s="2" t="s">
        <v>7903</v>
      </c>
      <c r="B12615" s="2">
        <v>107870</v>
      </c>
      <c r="C12615" s="2" t="s">
        <v>19</v>
      </c>
      <c r="D12615" s="2" t="s">
        <v>14</v>
      </c>
      <c r="E12615" s="2">
        <v>4892.04</v>
      </c>
      <c r="F12615" s="2">
        <v>0.42</v>
      </c>
      <c r="G12615" s="2">
        <v>8</v>
      </c>
      <c r="H12615" s="3">
        <v>45581</v>
      </c>
      <c r="I12615" s="3">
        <v>45587</v>
      </c>
      <c r="J12615" s="2" t="s">
        <v>31</v>
      </c>
      <c r="K12615" s="2" t="s">
        <v>22</v>
      </c>
      <c r="L12615" s="2">
        <v>1248.75</v>
      </c>
      <c r="M12615" s="2" t="s">
        <v>17</v>
      </c>
      <c r="N12615" s="11">
        <f>L12615/E12615*100</f>
        <v>25.526160865405846</v>
      </c>
      <c r="O12615" s="12" t="str">
        <f>IF(N12615&lt;10,"Low",IF(N12615&lt;20,"Med","High"))</f>
        <v>High</v>
      </c>
      <c r="P12615" s="12">
        <f>sales*discount</f>
        <v>2054.6567999999997</v>
      </c>
      <c r="Q12615" s="12">
        <f>sales-Discount_Values</f>
        <v>2837.3832000000002</v>
      </c>
      <c r="R12615" s="12">
        <f>DATEDIF(order_date,delivery_date,"D")</f>
        <v>6</v>
      </c>
      <c r="S12615" s="12"/>
    </row>
    <row r="12616" spans="1:19" ht="14.25" customHeight="1" x14ac:dyDescent="0.35">
      <c r="A12616" s="2" t="s">
        <v>9234</v>
      </c>
      <c r="B12616" s="2">
        <v>109201</v>
      </c>
      <c r="C12616" s="2" t="s">
        <v>41</v>
      </c>
      <c r="D12616" s="2" t="s">
        <v>14</v>
      </c>
      <c r="E12616" s="2">
        <v>3595.3</v>
      </c>
      <c r="F12616" s="2">
        <v>0.31</v>
      </c>
      <c r="G12616" s="2">
        <v>7</v>
      </c>
      <c r="H12616" s="3">
        <v>44976</v>
      </c>
      <c r="I12616" s="3">
        <v>44980</v>
      </c>
      <c r="J12616" s="2" t="s">
        <v>21</v>
      </c>
      <c r="K12616" s="2" t="s">
        <v>16</v>
      </c>
      <c r="L12616" s="2">
        <v>917.77</v>
      </c>
      <c r="M12616" s="2" t="s">
        <v>34</v>
      </c>
      <c r="N12616" s="11">
        <f>L12616/E12616*100</f>
        <v>25.526937946763827</v>
      </c>
      <c r="O12616" s="12" t="str">
        <f>IF(N12616&lt;10,"Low",IF(N12616&lt;20,"Med","High"))</f>
        <v>High</v>
      </c>
      <c r="P12616" s="12">
        <f>sales*discount</f>
        <v>1114.5430000000001</v>
      </c>
      <c r="Q12616" s="12">
        <f>sales-Discount_Values</f>
        <v>2480.7570000000001</v>
      </c>
      <c r="R12616" s="12">
        <f>DATEDIF(order_date,delivery_date,"D")</f>
        <v>4</v>
      </c>
      <c r="S12616" s="12"/>
    </row>
    <row r="12617" spans="1:19" ht="14.25" customHeight="1" x14ac:dyDescent="0.35">
      <c r="A12617" s="2" t="s">
        <v>14204</v>
      </c>
      <c r="B12617" s="2">
        <v>114171</v>
      </c>
      <c r="C12617" s="2" t="s">
        <v>25</v>
      </c>
      <c r="D12617" s="2" t="s">
        <v>36</v>
      </c>
      <c r="E12617" s="2">
        <v>4018.67</v>
      </c>
      <c r="F12617" s="2">
        <v>0.43</v>
      </c>
      <c r="G12617" s="2">
        <v>3</v>
      </c>
      <c r="H12617" s="3">
        <v>45400</v>
      </c>
      <c r="I12617" s="3">
        <v>45401</v>
      </c>
      <c r="J12617" s="2" t="s">
        <v>31</v>
      </c>
      <c r="K12617" s="2" t="s">
        <v>27</v>
      </c>
      <c r="L12617" s="2">
        <v>1025.8599999999999</v>
      </c>
      <c r="M12617" s="2" t="s">
        <v>17</v>
      </c>
      <c r="N12617" s="11">
        <f>L12617/E12617*100</f>
        <v>25.527351088793054</v>
      </c>
      <c r="O12617" s="12" t="str">
        <f>IF(N12617&lt;10,"Low",IF(N12617&lt;20,"Med","High"))</f>
        <v>High</v>
      </c>
      <c r="P12617" s="12">
        <f>sales*discount</f>
        <v>1728.0281</v>
      </c>
      <c r="Q12617" s="12">
        <f>sales-Discount_Values</f>
        <v>2290.6419000000001</v>
      </c>
      <c r="R12617" s="12">
        <f>DATEDIF(order_date,delivery_date,"D")</f>
        <v>1</v>
      </c>
      <c r="S12617" s="12"/>
    </row>
    <row r="12618" spans="1:19" ht="14.25" customHeight="1" x14ac:dyDescent="0.35">
      <c r="A12618" s="2" t="s">
        <v>14691</v>
      </c>
      <c r="B12618" s="2">
        <v>114658</v>
      </c>
      <c r="C12618" s="2" t="s">
        <v>41</v>
      </c>
      <c r="D12618" s="2" t="s">
        <v>20</v>
      </c>
      <c r="E12618" s="2">
        <v>3070.12</v>
      </c>
      <c r="F12618" s="2">
        <v>0.31</v>
      </c>
      <c r="G12618" s="2">
        <v>2</v>
      </c>
      <c r="H12618" s="3">
        <v>45332</v>
      </c>
      <c r="I12618" s="3">
        <v>45336</v>
      </c>
      <c r="J12618" s="2" t="s">
        <v>21</v>
      </c>
      <c r="K12618" s="2" t="s">
        <v>16</v>
      </c>
      <c r="L12618" s="2">
        <v>783.74</v>
      </c>
      <c r="M12618" s="2" t="s">
        <v>39</v>
      </c>
      <c r="N12618" s="11">
        <f>L12618/E12618*100</f>
        <v>25.527992391176895</v>
      </c>
      <c r="O12618" s="12" t="str">
        <f>IF(N12618&lt;10,"Low",IF(N12618&lt;20,"Med","High"))</f>
        <v>High</v>
      </c>
      <c r="P12618" s="12">
        <f>sales*discount</f>
        <v>951.73719999999992</v>
      </c>
      <c r="Q12618" s="12">
        <f>sales-Discount_Values</f>
        <v>2118.3827999999999</v>
      </c>
      <c r="R12618" s="12">
        <f>DATEDIF(order_date,delivery_date,"D")</f>
        <v>4</v>
      </c>
      <c r="S12618" s="12"/>
    </row>
    <row r="12619" spans="1:19" ht="14.25" customHeight="1" x14ac:dyDescent="0.35">
      <c r="A12619" s="2" t="s">
        <v>13802</v>
      </c>
      <c r="B12619" s="2">
        <v>113769</v>
      </c>
      <c r="C12619" s="2" t="s">
        <v>13</v>
      </c>
      <c r="D12619" s="2" t="s">
        <v>33</v>
      </c>
      <c r="E12619" s="2">
        <v>2571.66</v>
      </c>
      <c r="F12619" s="2">
        <v>0.03</v>
      </c>
      <c r="G12619" s="2">
        <v>4</v>
      </c>
      <c r="H12619" s="3">
        <v>45326</v>
      </c>
      <c r="I12619" s="3">
        <v>45329</v>
      </c>
      <c r="J12619" s="2" t="s">
        <v>15</v>
      </c>
      <c r="K12619" s="2" t="s">
        <v>16</v>
      </c>
      <c r="L12619" s="2">
        <v>656.57</v>
      </c>
      <c r="M12619" s="2" t="s">
        <v>17</v>
      </c>
      <c r="N12619" s="11">
        <f>L12619/E12619*100</f>
        <v>25.530979989578718</v>
      </c>
      <c r="O12619" s="12" t="str">
        <f>IF(N12619&lt;10,"Low",IF(N12619&lt;20,"Med","High"))</f>
        <v>High</v>
      </c>
      <c r="P12619" s="12">
        <f>sales*discount</f>
        <v>77.149799999999999</v>
      </c>
      <c r="Q12619" s="12">
        <f>sales-Discount_Values</f>
        <v>2494.5101999999997</v>
      </c>
      <c r="R12619" s="12">
        <f>DATEDIF(order_date,delivery_date,"D")</f>
        <v>3</v>
      </c>
      <c r="S12619" s="12"/>
    </row>
    <row r="12620" spans="1:19" ht="14.25" customHeight="1" x14ac:dyDescent="0.35">
      <c r="A12620" s="2" t="s">
        <v>1354</v>
      </c>
      <c r="B12620" s="2">
        <v>101321</v>
      </c>
      <c r="C12620" s="2" t="s">
        <v>13</v>
      </c>
      <c r="D12620" s="2" t="s">
        <v>36</v>
      </c>
      <c r="E12620" s="2">
        <v>2868.63</v>
      </c>
      <c r="F12620" s="2">
        <v>0.2</v>
      </c>
      <c r="G12620" s="2">
        <v>4</v>
      </c>
      <c r="H12620" s="3">
        <v>45298</v>
      </c>
      <c r="I12620" s="3">
        <v>45303</v>
      </c>
      <c r="J12620" s="2" t="s">
        <v>31</v>
      </c>
      <c r="K12620" s="2" t="s">
        <v>22</v>
      </c>
      <c r="L12620" s="2">
        <v>732.44</v>
      </c>
      <c r="M12620" s="2" t="s">
        <v>28</v>
      </c>
      <c r="N12620" s="11">
        <f>L12620/E12620*100</f>
        <v>25.53274559632996</v>
      </c>
      <c r="O12620" s="12" t="str">
        <f>IF(N12620&lt;10,"Low",IF(N12620&lt;20,"Med","High"))</f>
        <v>High</v>
      </c>
      <c r="P12620" s="12">
        <f>sales*discount</f>
        <v>573.726</v>
      </c>
      <c r="Q12620" s="12">
        <f>sales-Discount_Values</f>
        <v>2294.904</v>
      </c>
      <c r="R12620" s="12">
        <f>DATEDIF(order_date,delivery_date,"D")</f>
        <v>5</v>
      </c>
      <c r="S12620" s="12"/>
    </row>
    <row r="12621" spans="1:19" ht="14.25" customHeight="1" x14ac:dyDescent="0.35">
      <c r="A12621" s="2" t="s">
        <v>1360</v>
      </c>
      <c r="B12621" s="2">
        <v>101327</v>
      </c>
      <c r="C12621" s="2" t="s">
        <v>25</v>
      </c>
      <c r="D12621" s="2" t="s">
        <v>26</v>
      </c>
      <c r="E12621" s="2">
        <v>191.19</v>
      </c>
      <c r="F12621" s="2">
        <v>0.28999999999999998</v>
      </c>
      <c r="G12621" s="2">
        <v>5</v>
      </c>
      <c r="H12621" s="3">
        <v>45628</v>
      </c>
      <c r="I12621" s="3">
        <v>45632</v>
      </c>
      <c r="J12621" s="2" t="s">
        <v>31</v>
      </c>
      <c r="K12621" s="2" t="s">
        <v>22</v>
      </c>
      <c r="L12621" s="2">
        <v>48.82</v>
      </c>
      <c r="M12621" s="2" t="s">
        <v>23</v>
      </c>
      <c r="N12621" s="11">
        <f>L12621/E12621*100</f>
        <v>25.534808305873742</v>
      </c>
      <c r="O12621" s="12" t="str">
        <f>IF(N12621&lt;10,"Low",IF(N12621&lt;20,"Med","High"))</f>
        <v>High</v>
      </c>
      <c r="P12621" s="12">
        <f>sales*discount</f>
        <v>55.445099999999996</v>
      </c>
      <c r="Q12621" s="12">
        <f>sales-Discount_Values</f>
        <v>135.7449</v>
      </c>
      <c r="R12621" s="12">
        <f>DATEDIF(order_date,delivery_date,"D")</f>
        <v>4</v>
      </c>
      <c r="S12621" s="12"/>
    </row>
    <row r="12622" spans="1:19" ht="14.25" customHeight="1" x14ac:dyDescent="0.35">
      <c r="A12622" s="2" t="s">
        <v>3329</v>
      </c>
      <c r="B12622" s="2">
        <v>103296</v>
      </c>
      <c r="C12622" s="2" t="s">
        <v>41</v>
      </c>
      <c r="D12622" s="2" t="s">
        <v>14</v>
      </c>
      <c r="E12622" s="2">
        <v>2833</v>
      </c>
      <c r="F12622" s="2">
        <v>0.11</v>
      </c>
      <c r="G12622" s="2">
        <v>6</v>
      </c>
      <c r="H12622" s="3">
        <v>45203</v>
      </c>
      <c r="I12622" s="3">
        <v>45207</v>
      </c>
      <c r="J12622" s="2" t="s">
        <v>21</v>
      </c>
      <c r="K12622" s="2" t="s">
        <v>27</v>
      </c>
      <c r="L12622" s="2">
        <v>723.42</v>
      </c>
      <c r="M12622" s="2" t="s">
        <v>28</v>
      </c>
      <c r="N12622" s="11">
        <f>L12622/E12622*100</f>
        <v>25.535474761736676</v>
      </c>
      <c r="O12622" s="12" t="str">
        <f>IF(N12622&lt;10,"Low",IF(N12622&lt;20,"Med","High"))</f>
        <v>High</v>
      </c>
      <c r="P12622" s="12">
        <f>sales*discount</f>
        <v>311.63</v>
      </c>
      <c r="Q12622" s="12">
        <f>sales-Discount_Values</f>
        <v>2521.37</v>
      </c>
      <c r="R12622" s="12">
        <f>DATEDIF(order_date,delivery_date,"D")</f>
        <v>4</v>
      </c>
      <c r="S12622" s="12"/>
    </row>
    <row r="12623" spans="1:19" ht="14.25" customHeight="1" x14ac:dyDescent="0.35">
      <c r="A12623" s="2" t="s">
        <v>5586</v>
      </c>
      <c r="B12623" s="2">
        <v>105553</v>
      </c>
      <c r="C12623" s="2" t="s">
        <v>13</v>
      </c>
      <c r="D12623" s="2" t="s">
        <v>36</v>
      </c>
      <c r="E12623" s="2">
        <v>1980.44</v>
      </c>
      <c r="F12623" s="2">
        <v>0.16</v>
      </c>
      <c r="G12623" s="2">
        <v>3</v>
      </c>
      <c r="H12623" s="3">
        <v>45081</v>
      </c>
      <c r="I12623" s="3">
        <v>45088</v>
      </c>
      <c r="J12623" s="2" t="s">
        <v>15</v>
      </c>
      <c r="K12623" s="2" t="s">
        <v>16</v>
      </c>
      <c r="L12623" s="2">
        <v>505.72</v>
      </c>
      <c r="M12623" s="2" t="s">
        <v>39</v>
      </c>
      <c r="N12623" s="11">
        <f>L12623/E12623*100</f>
        <v>25.535739532629115</v>
      </c>
      <c r="O12623" s="12" t="str">
        <f>IF(N12623&lt;10,"Low",IF(N12623&lt;20,"Med","High"))</f>
        <v>High</v>
      </c>
      <c r="P12623" s="12">
        <f>sales*discount</f>
        <v>316.87040000000002</v>
      </c>
      <c r="Q12623" s="12">
        <f>sales-Discount_Values</f>
        <v>1663.5696</v>
      </c>
      <c r="R12623" s="12">
        <f>DATEDIF(order_date,delivery_date,"D")</f>
        <v>7</v>
      </c>
      <c r="S12623" s="12"/>
    </row>
    <row r="12624" spans="1:19" ht="14.25" customHeight="1" x14ac:dyDescent="0.35">
      <c r="A12624" s="2" t="s">
        <v>11864</v>
      </c>
      <c r="B12624" s="2">
        <v>111831</v>
      </c>
      <c r="C12624" s="2" t="s">
        <v>41</v>
      </c>
      <c r="D12624" s="2" t="s">
        <v>20</v>
      </c>
      <c r="E12624" s="2">
        <v>1380.91</v>
      </c>
      <c r="F12624" s="2">
        <v>0.2</v>
      </c>
      <c r="G12624" s="2">
        <v>1</v>
      </c>
      <c r="H12624" s="3">
        <v>45251</v>
      </c>
      <c r="I12624" s="3">
        <v>45255</v>
      </c>
      <c r="J12624" s="2" t="s">
        <v>31</v>
      </c>
      <c r="K12624" s="2" t="s">
        <v>16</v>
      </c>
      <c r="L12624" s="2">
        <v>352.65</v>
      </c>
      <c r="M12624" s="2" t="s">
        <v>48</v>
      </c>
      <c r="N12624" s="11">
        <f>L12624/E12624*100</f>
        <v>25.537507875241683</v>
      </c>
      <c r="O12624" s="12" t="str">
        <f>IF(N12624&lt;10,"Low",IF(N12624&lt;20,"Med","High"))</f>
        <v>High</v>
      </c>
      <c r="P12624" s="12">
        <f>sales*discount</f>
        <v>276.18200000000002</v>
      </c>
      <c r="Q12624" s="12">
        <f>sales-Discount_Values</f>
        <v>1104.7280000000001</v>
      </c>
      <c r="R12624" s="12">
        <f>DATEDIF(order_date,delivery_date,"D")</f>
        <v>4</v>
      </c>
      <c r="S12624" s="12"/>
    </row>
    <row r="12625" spans="1:19" ht="14.25" customHeight="1" x14ac:dyDescent="0.35">
      <c r="A12625" s="2" t="s">
        <v>7638</v>
      </c>
      <c r="B12625" s="2">
        <v>107605</v>
      </c>
      <c r="C12625" s="2" t="s">
        <v>19</v>
      </c>
      <c r="D12625" s="2" t="s">
        <v>14</v>
      </c>
      <c r="E12625" s="2">
        <v>1949.75</v>
      </c>
      <c r="F12625" s="2">
        <v>0.33</v>
      </c>
      <c r="G12625" s="2">
        <v>6</v>
      </c>
      <c r="H12625" s="3">
        <v>45319</v>
      </c>
      <c r="I12625" s="3">
        <v>45320</v>
      </c>
      <c r="J12625" s="2" t="s">
        <v>21</v>
      </c>
      <c r="K12625" s="2" t="s">
        <v>16</v>
      </c>
      <c r="L12625" s="2">
        <v>497.92</v>
      </c>
      <c r="M12625" s="2" t="s">
        <v>23</v>
      </c>
      <c r="N12625" s="11">
        <f>L12625/E12625*100</f>
        <v>25.537633029875629</v>
      </c>
      <c r="O12625" s="12" t="str">
        <f>IF(N12625&lt;10,"Low",IF(N12625&lt;20,"Med","High"))</f>
        <v>High</v>
      </c>
      <c r="P12625" s="12">
        <f>sales*discount</f>
        <v>643.41750000000002</v>
      </c>
      <c r="Q12625" s="12">
        <f>sales-Discount_Values</f>
        <v>1306.3325</v>
      </c>
      <c r="R12625" s="12">
        <f>DATEDIF(order_date,delivery_date,"D")</f>
        <v>1</v>
      </c>
      <c r="S12625" s="12"/>
    </row>
    <row r="12626" spans="1:19" ht="14.25" customHeight="1" x14ac:dyDescent="0.35">
      <c r="A12626" s="2" t="s">
        <v>10148</v>
      </c>
      <c r="B12626" s="2">
        <v>110115</v>
      </c>
      <c r="C12626" s="2" t="s">
        <v>41</v>
      </c>
      <c r="D12626" s="2" t="s">
        <v>26</v>
      </c>
      <c r="E12626" s="2">
        <v>3779.31</v>
      </c>
      <c r="F12626" s="2">
        <v>0.23</v>
      </c>
      <c r="G12626" s="2">
        <v>2</v>
      </c>
      <c r="H12626" s="3">
        <v>45568</v>
      </c>
      <c r="I12626" s="3">
        <v>45571</v>
      </c>
      <c r="J12626" s="2" t="s">
        <v>15</v>
      </c>
      <c r="K12626" s="2" t="s">
        <v>22</v>
      </c>
      <c r="L12626" s="2">
        <v>965.15</v>
      </c>
      <c r="M12626" s="2" t="s">
        <v>39</v>
      </c>
      <c r="N12626" s="11">
        <f>L12626/E12626*100</f>
        <v>25.537730432274675</v>
      </c>
      <c r="O12626" s="12" t="str">
        <f>IF(N12626&lt;10,"Low",IF(N12626&lt;20,"Med","High"))</f>
        <v>High</v>
      </c>
      <c r="P12626" s="12">
        <f>sales*discount</f>
        <v>869.24130000000002</v>
      </c>
      <c r="Q12626" s="12">
        <f>sales-Discount_Values</f>
        <v>2910.0686999999998</v>
      </c>
      <c r="R12626" s="12">
        <f>DATEDIF(order_date,delivery_date,"D")</f>
        <v>3</v>
      </c>
      <c r="S12626" s="12"/>
    </row>
    <row r="12627" spans="1:19" ht="14.25" customHeight="1" x14ac:dyDescent="0.35">
      <c r="A12627" s="2" t="s">
        <v>14557</v>
      </c>
      <c r="B12627" s="2">
        <v>114524</v>
      </c>
      <c r="C12627" s="2" t="s">
        <v>41</v>
      </c>
      <c r="D12627" s="2" t="s">
        <v>14</v>
      </c>
      <c r="E12627" s="2">
        <v>3517.32</v>
      </c>
      <c r="F12627" s="2">
        <v>0.37</v>
      </c>
      <c r="G12627" s="2">
        <v>3</v>
      </c>
      <c r="H12627" s="3">
        <v>44928</v>
      </c>
      <c r="I12627" s="3">
        <v>44935</v>
      </c>
      <c r="J12627" s="2" t="s">
        <v>21</v>
      </c>
      <c r="K12627" s="2" t="s">
        <v>22</v>
      </c>
      <c r="L12627" s="2">
        <v>898.27</v>
      </c>
      <c r="M12627" s="2" t="s">
        <v>17</v>
      </c>
      <c r="N12627" s="11">
        <f>L12627/E12627*100</f>
        <v>25.538478159507804</v>
      </c>
      <c r="O12627" s="12" t="str">
        <f>IF(N12627&lt;10,"Low",IF(N12627&lt;20,"Med","High"))</f>
        <v>High</v>
      </c>
      <c r="P12627" s="12">
        <f>sales*discount</f>
        <v>1301.4084</v>
      </c>
      <c r="Q12627" s="12">
        <f>sales-Discount_Values</f>
        <v>2215.9116000000004</v>
      </c>
      <c r="R12627" s="12">
        <f>DATEDIF(order_date,delivery_date,"D")</f>
        <v>7</v>
      </c>
      <c r="S12627" s="12"/>
    </row>
    <row r="12628" spans="1:19" ht="14.25" customHeight="1" x14ac:dyDescent="0.35">
      <c r="A12628" s="2" t="s">
        <v>5706</v>
      </c>
      <c r="B12628" s="2">
        <v>105673</v>
      </c>
      <c r="C12628" s="2" t="s">
        <v>25</v>
      </c>
      <c r="D12628" s="2" t="s">
        <v>33</v>
      </c>
      <c r="E12628" s="2">
        <v>4619.03</v>
      </c>
      <c r="F12628" s="2">
        <v>0.13</v>
      </c>
      <c r="G12628" s="2">
        <v>5</v>
      </c>
      <c r="H12628" s="3">
        <v>45040</v>
      </c>
      <c r="I12628" s="3">
        <v>45045</v>
      </c>
      <c r="J12628" s="2" t="s">
        <v>21</v>
      </c>
      <c r="K12628" s="2" t="s">
        <v>27</v>
      </c>
      <c r="L12628" s="2">
        <v>1179.69</v>
      </c>
      <c r="M12628" s="2" t="s">
        <v>17</v>
      </c>
      <c r="N12628" s="11">
        <f>L12628/E12628*100</f>
        <v>25.539777832142246</v>
      </c>
      <c r="O12628" s="12" t="str">
        <f>IF(N12628&lt;10,"Low",IF(N12628&lt;20,"Med","High"))</f>
        <v>High</v>
      </c>
      <c r="P12628" s="12">
        <f>sales*discount</f>
        <v>600.47389999999996</v>
      </c>
      <c r="Q12628" s="12">
        <f>sales-Discount_Values</f>
        <v>4018.5560999999998</v>
      </c>
      <c r="R12628" s="12">
        <f>DATEDIF(order_date,delivery_date,"D")</f>
        <v>5</v>
      </c>
      <c r="S12628" s="12"/>
    </row>
    <row r="12629" spans="1:19" ht="14.25" customHeight="1" x14ac:dyDescent="0.35">
      <c r="A12629" s="2" t="s">
        <v>4585</v>
      </c>
      <c r="B12629" s="2">
        <v>104552</v>
      </c>
      <c r="C12629" s="2" t="s">
        <v>13</v>
      </c>
      <c r="D12629" s="2" t="s">
        <v>36</v>
      </c>
      <c r="E12629" s="2">
        <v>2845.49</v>
      </c>
      <c r="F12629" s="2">
        <v>0.13</v>
      </c>
      <c r="G12629" s="2">
        <v>3</v>
      </c>
      <c r="H12629" s="3">
        <v>45267</v>
      </c>
      <c r="I12629" s="3">
        <v>45274</v>
      </c>
      <c r="J12629" s="2" t="s">
        <v>31</v>
      </c>
      <c r="K12629" s="2" t="s">
        <v>22</v>
      </c>
      <c r="L12629" s="2">
        <v>726.79</v>
      </c>
      <c r="M12629" s="2" t="s">
        <v>28</v>
      </c>
      <c r="N12629" s="11">
        <f>L12629/E12629*100</f>
        <v>25.541822322341673</v>
      </c>
      <c r="O12629" s="12" t="str">
        <f>IF(N12629&lt;10,"Low",IF(N12629&lt;20,"Med","High"))</f>
        <v>High</v>
      </c>
      <c r="P12629" s="12">
        <f>sales*discount</f>
        <v>369.91370000000001</v>
      </c>
      <c r="Q12629" s="12">
        <f>sales-Discount_Values</f>
        <v>2475.5762999999997</v>
      </c>
      <c r="R12629" s="12">
        <f>DATEDIF(order_date,delivery_date,"D")</f>
        <v>7</v>
      </c>
      <c r="S12629" s="12"/>
    </row>
    <row r="12630" spans="1:19" ht="14.25" customHeight="1" x14ac:dyDescent="0.35">
      <c r="A12630" s="2" t="s">
        <v>10239</v>
      </c>
      <c r="B12630" s="2">
        <v>110206</v>
      </c>
      <c r="C12630" s="2" t="s">
        <v>41</v>
      </c>
      <c r="D12630" s="2" t="s">
        <v>26</v>
      </c>
      <c r="E12630" s="2">
        <v>131</v>
      </c>
      <c r="F12630" s="2">
        <v>0.25</v>
      </c>
      <c r="G12630" s="2">
        <v>7</v>
      </c>
      <c r="H12630" s="3">
        <v>45588</v>
      </c>
      <c r="I12630" s="3">
        <v>45591</v>
      </c>
      <c r="J12630" s="2" t="s">
        <v>15</v>
      </c>
      <c r="K12630" s="2" t="s">
        <v>16</v>
      </c>
      <c r="L12630" s="2">
        <v>33.46</v>
      </c>
      <c r="M12630" s="2" t="s">
        <v>28</v>
      </c>
      <c r="N12630" s="11">
        <f>L12630/E12630*100</f>
        <v>25.541984732824432</v>
      </c>
      <c r="O12630" s="12" t="str">
        <f>IF(N12630&lt;10,"Low",IF(N12630&lt;20,"Med","High"))</f>
        <v>High</v>
      </c>
      <c r="P12630" s="12">
        <f>sales*discount</f>
        <v>32.75</v>
      </c>
      <c r="Q12630" s="12">
        <f>sales-Discount_Values</f>
        <v>98.25</v>
      </c>
      <c r="R12630" s="12">
        <f>DATEDIF(order_date,delivery_date,"D")</f>
        <v>3</v>
      </c>
      <c r="S12630" s="12"/>
    </row>
    <row r="12631" spans="1:19" ht="14.25" customHeight="1" x14ac:dyDescent="0.35">
      <c r="A12631" s="2" t="s">
        <v>13600</v>
      </c>
      <c r="B12631" s="2">
        <v>113567</v>
      </c>
      <c r="C12631" s="2" t="s">
        <v>19</v>
      </c>
      <c r="D12631" s="2" t="s">
        <v>26</v>
      </c>
      <c r="E12631" s="2">
        <v>517.46</v>
      </c>
      <c r="F12631" s="2">
        <v>0.45</v>
      </c>
      <c r="G12631" s="2">
        <v>4</v>
      </c>
      <c r="H12631" s="3">
        <v>45187</v>
      </c>
      <c r="I12631" s="3">
        <v>45193</v>
      </c>
      <c r="J12631" s="2" t="s">
        <v>15</v>
      </c>
      <c r="K12631" s="2" t="s">
        <v>16</v>
      </c>
      <c r="L12631" s="2">
        <v>132.16999999999999</v>
      </c>
      <c r="M12631" s="2" t="s">
        <v>17</v>
      </c>
      <c r="N12631" s="11">
        <f>L12631/E12631*100</f>
        <v>25.542070884706057</v>
      </c>
      <c r="O12631" s="12" t="str">
        <f>IF(N12631&lt;10,"Low",IF(N12631&lt;20,"Med","High"))</f>
        <v>High</v>
      </c>
      <c r="P12631" s="12">
        <f>sales*discount</f>
        <v>232.85700000000003</v>
      </c>
      <c r="Q12631" s="12">
        <f>sales-Discount_Values</f>
        <v>284.60300000000001</v>
      </c>
      <c r="R12631" s="12">
        <f>DATEDIF(order_date,delivery_date,"D")</f>
        <v>6</v>
      </c>
      <c r="S12631" s="12"/>
    </row>
    <row r="12632" spans="1:19" ht="14.25" customHeight="1" x14ac:dyDescent="0.35">
      <c r="A12632" s="2" t="s">
        <v>3222</v>
      </c>
      <c r="B12632" s="2">
        <v>103189</v>
      </c>
      <c r="C12632" s="2" t="s">
        <v>41</v>
      </c>
      <c r="D12632" s="2" t="s">
        <v>36</v>
      </c>
      <c r="E12632" s="2">
        <v>1031.1600000000001</v>
      </c>
      <c r="F12632" s="2">
        <v>0.11</v>
      </c>
      <c r="G12632" s="2">
        <v>3</v>
      </c>
      <c r="H12632" s="3">
        <v>45603</v>
      </c>
      <c r="I12632" s="3">
        <v>45609</v>
      </c>
      <c r="J12632" s="2" t="s">
        <v>31</v>
      </c>
      <c r="K12632" s="2" t="s">
        <v>22</v>
      </c>
      <c r="L12632" s="2">
        <v>263.38</v>
      </c>
      <c r="M12632" s="2" t="s">
        <v>48</v>
      </c>
      <c r="N12632" s="11">
        <f>L12632/E12632*100</f>
        <v>25.542107917297024</v>
      </c>
      <c r="O12632" s="12" t="str">
        <f>IF(N12632&lt;10,"Low",IF(N12632&lt;20,"Med","High"))</f>
        <v>High</v>
      </c>
      <c r="P12632" s="12">
        <f>sales*discount</f>
        <v>113.42760000000001</v>
      </c>
      <c r="Q12632" s="12">
        <f>sales-Discount_Values</f>
        <v>917.7324000000001</v>
      </c>
      <c r="R12632" s="12">
        <f>DATEDIF(order_date,delivery_date,"D")</f>
        <v>6</v>
      </c>
      <c r="S12632" s="12"/>
    </row>
    <row r="12633" spans="1:19" ht="14.25" customHeight="1" x14ac:dyDescent="0.35">
      <c r="A12633" s="2" t="s">
        <v>4975</v>
      </c>
      <c r="B12633" s="2">
        <v>104942</v>
      </c>
      <c r="C12633" s="2" t="s">
        <v>19</v>
      </c>
      <c r="D12633" s="2" t="s">
        <v>26</v>
      </c>
      <c r="E12633" s="2">
        <v>2370.42</v>
      </c>
      <c r="F12633" s="2">
        <v>0.34</v>
      </c>
      <c r="G12633" s="2">
        <v>7</v>
      </c>
      <c r="H12633" s="3">
        <v>45331</v>
      </c>
      <c r="I12633" s="3">
        <v>45334</v>
      </c>
      <c r="J12633" s="2" t="s">
        <v>15</v>
      </c>
      <c r="K12633" s="2" t="s">
        <v>22</v>
      </c>
      <c r="L12633" s="2">
        <v>605.46</v>
      </c>
      <c r="M12633" s="2" t="s">
        <v>23</v>
      </c>
      <c r="N12633" s="11">
        <f>L12633/E12633*100</f>
        <v>25.542308957906197</v>
      </c>
      <c r="O12633" s="12" t="str">
        <f>IF(N12633&lt;10,"Low",IF(N12633&lt;20,"Med","High"))</f>
        <v>High</v>
      </c>
      <c r="P12633" s="12">
        <f>sales*discount</f>
        <v>805.94280000000003</v>
      </c>
      <c r="Q12633" s="12">
        <f>sales-Discount_Values</f>
        <v>1564.4772</v>
      </c>
      <c r="R12633" s="12">
        <f>DATEDIF(order_date,delivery_date,"D")</f>
        <v>3</v>
      </c>
      <c r="S12633" s="12"/>
    </row>
    <row r="12634" spans="1:19" ht="14.25" customHeight="1" x14ac:dyDescent="0.35">
      <c r="A12634" s="2" t="s">
        <v>18</v>
      </c>
      <c r="B12634" s="2">
        <v>100001</v>
      </c>
      <c r="C12634" s="2" t="s">
        <v>19</v>
      </c>
      <c r="D12634" s="2" t="s">
        <v>20</v>
      </c>
      <c r="E12634" s="2">
        <v>3802.97</v>
      </c>
      <c r="F12634" s="2">
        <v>0.38</v>
      </c>
      <c r="G12634" s="2">
        <v>4</v>
      </c>
      <c r="H12634" s="3">
        <v>45166</v>
      </c>
      <c r="I12634" s="3">
        <v>45172</v>
      </c>
      <c r="J12634" s="2" t="s">
        <v>21</v>
      </c>
      <c r="K12634" s="2" t="s">
        <v>22</v>
      </c>
      <c r="L12634" s="2">
        <v>971.41</v>
      </c>
      <c r="M12634" s="2" t="s">
        <v>23</v>
      </c>
      <c r="N12634" s="11">
        <f>L12634/E12634*100</f>
        <v>25.543456824534509</v>
      </c>
      <c r="O12634" s="12" t="str">
        <f>IF(N12634&lt;10,"Low",IF(N12634&lt;20,"Med","High"))</f>
        <v>High</v>
      </c>
      <c r="P12634" s="12">
        <f>sales*discount</f>
        <v>1445.1286</v>
      </c>
      <c r="Q12634" s="12">
        <f>sales-Discount_Values</f>
        <v>2357.8413999999998</v>
      </c>
      <c r="R12634" s="12">
        <f>DATEDIF(order_date,delivery_date,"D")</f>
        <v>6</v>
      </c>
      <c r="S12634" s="12"/>
    </row>
    <row r="12635" spans="1:19" ht="14.25" customHeight="1" x14ac:dyDescent="0.35">
      <c r="A12635" s="2" t="s">
        <v>9553</v>
      </c>
      <c r="B12635" s="2">
        <v>109520</v>
      </c>
      <c r="C12635" s="2" t="s">
        <v>19</v>
      </c>
      <c r="D12635" s="2" t="s">
        <v>33</v>
      </c>
      <c r="E12635" s="2">
        <v>2588.09</v>
      </c>
      <c r="F12635" s="2">
        <v>0.39</v>
      </c>
      <c r="G12635" s="2">
        <v>4</v>
      </c>
      <c r="H12635" s="3">
        <v>45373</v>
      </c>
      <c r="I12635" s="3">
        <v>45376</v>
      </c>
      <c r="J12635" s="2" t="s">
        <v>31</v>
      </c>
      <c r="K12635" s="2" t="s">
        <v>22</v>
      </c>
      <c r="L12635" s="2">
        <v>661.13</v>
      </c>
      <c r="M12635" s="2" t="s">
        <v>39</v>
      </c>
      <c r="N12635" s="11">
        <f>L12635/E12635*100</f>
        <v>25.545093099544452</v>
      </c>
      <c r="O12635" s="12" t="str">
        <f>IF(N12635&lt;10,"Low",IF(N12635&lt;20,"Med","High"))</f>
        <v>High</v>
      </c>
      <c r="P12635" s="12">
        <f>sales*discount</f>
        <v>1009.3551000000001</v>
      </c>
      <c r="Q12635" s="12">
        <f>sales-Discount_Values</f>
        <v>1578.7348999999999</v>
      </c>
      <c r="R12635" s="12">
        <f>DATEDIF(order_date,delivery_date,"D")</f>
        <v>3</v>
      </c>
      <c r="S12635" s="12"/>
    </row>
    <row r="12636" spans="1:19" ht="14.25" customHeight="1" x14ac:dyDescent="0.35">
      <c r="A12636" s="2" t="s">
        <v>439</v>
      </c>
      <c r="B12636" s="2">
        <v>100406</v>
      </c>
      <c r="C12636" s="2" t="s">
        <v>41</v>
      </c>
      <c r="D12636" s="2" t="s">
        <v>33</v>
      </c>
      <c r="E12636" s="2">
        <v>2577.34</v>
      </c>
      <c r="F12636" s="2">
        <v>0.06</v>
      </c>
      <c r="G12636" s="2">
        <v>7</v>
      </c>
      <c r="H12636" s="3">
        <v>44945</v>
      </c>
      <c r="I12636" s="3">
        <v>44946</v>
      </c>
      <c r="J12636" s="2" t="s">
        <v>31</v>
      </c>
      <c r="K12636" s="2" t="s">
        <v>22</v>
      </c>
      <c r="L12636" s="2">
        <v>658.39</v>
      </c>
      <c r="M12636" s="2" t="s">
        <v>23</v>
      </c>
      <c r="N12636" s="11">
        <f>L12636/E12636*100</f>
        <v>25.545329680988928</v>
      </c>
      <c r="O12636" s="12" t="str">
        <f>IF(N12636&lt;10,"Low",IF(N12636&lt;20,"Med","High"))</f>
        <v>High</v>
      </c>
      <c r="P12636" s="12">
        <f>sales*discount</f>
        <v>154.6404</v>
      </c>
      <c r="Q12636" s="12">
        <f>sales-Discount_Values</f>
        <v>2422.6995999999999</v>
      </c>
      <c r="R12636" s="12">
        <f>DATEDIF(order_date,delivery_date,"D")</f>
        <v>1</v>
      </c>
      <c r="S12636" s="12"/>
    </row>
    <row r="12637" spans="1:19" ht="14.25" customHeight="1" x14ac:dyDescent="0.35">
      <c r="A12637" s="2" t="s">
        <v>7937</v>
      </c>
      <c r="B12637" s="2">
        <v>107904</v>
      </c>
      <c r="C12637" s="2" t="s">
        <v>25</v>
      </c>
      <c r="D12637" s="2" t="s">
        <v>14</v>
      </c>
      <c r="E12637" s="2">
        <v>1066.0999999999999</v>
      </c>
      <c r="F12637" s="2">
        <v>0.48</v>
      </c>
      <c r="G12637" s="2">
        <v>7</v>
      </c>
      <c r="H12637" s="3">
        <v>45273</v>
      </c>
      <c r="I12637" s="3">
        <v>45278</v>
      </c>
      <c r="J12637" s="2" t="s">
        <v>21</v>
      </c>
      <c r="K12637" s="2" t="s">
        <v>16</v>
      </c>
      <c r="L12637" s="2">
        <v>272.33999999999997</v>
      </c>
      <c r="M12637" s="2" t="s">
        <v>23</v>
      </c>
      <c r="N12637" s="11">
        <f>L12637/E12637*100</f>
        <v>25.545446018197165</v>
      </c>
      <c r="O12637" s="12" t="str">
        <f>IF(N12637&lt;10,"Low",IF(N12637&lt;20,"Med","High"))</f>
        <v>High</v>
      </c>
      <c r="P12637" s="12">
        <f>sales*discount</f>
        <v>511.72799999999995</v>
      </c>
      <c r="Q12637" s="12">
        <f>sales-Discount_Values</f>
        <v>554.37199999999996</v>
      </c>
      <c r="R12637" s="12">
        <f>DATEDIF(order_date,delivery_date,"D")</f>
        <v>5</v>
      </c>
      <c r="S12637" s="12"/>
    </row>
    <row r="12638" spans="1:19" ht="14.25" customHeight="1" x14ac:dyDescent="0.35">
      <c r="A12638" s="2" t="s">
        <v>3574</v>
      </c>
      <c r="B12638" s="2">
        <v>103541</v>
      </c>
      <c r="C12638" s="2" t="s">
        <v>41</v>
      </c>
      <c r="D12638" s="2" t="s">
        <v>20</v>
      </c>
      <c r="E12638" s="2">
        <v>4239.01</v>
      </c>
      <c r="F12638" s="2">
        <v>0.1</v>
      </c>
      <c r="G12638" s="2">
        <v>9</v>
      </c>
      <c r="H12638" s="3">
        <v>45567</v>
      </c>
      <c r="I12638" s="3">
        <v>45573</v>
      </c>
      <c r="J12638" s="2" t="s">
        <v>21</v>
      </c>
      <c r="K12638" s="2" t="s">
        <v>22</v>
      </c>
      <c r="L12638" s="2">
        <v>1082.8800000000001</v>
      </c>
      <c r="M12638" s="2" t="s">
        <v>39</v>
      </c>
      <c r="N12638" s="11">
        <f>L12638/E12638*100</f>
        <v>25.545587295146742</v>
      </c>
      <c r="O12638" s="12" t="str">
        <f>IF(N12638&lt;10,"Low",IF(N12638&lt;20,"Med","High"))</f>
        <v>High</v>
      </c>
      <c r="P12638" s="12">
        <f>sales*discount</f>
        <v>423.90100000000007</v>
      </c>
      <c r="Q12638" s="12">
        <f>sales-Discount_Values</f>
        <v>3815.1090000000004</v>
      </c>
      <c r="R12638" s="12">
        <f>DATEDIF(order_date,delivery_date,"D")</f>
        <v>6</v>
      </c>
      <c r="S12638" s="12"/>
    </row>
    <row r="12639" spans="1:19" ht="14.25" customHeight="1" x14ac:dyDescent="0.35">
      <c r="A12639" s="2" t="s">
        <v>8158</v>
      </c>
      <c r="B12639" s="2">
        <v>108125</v>
      </c>
      <c r="C12639" s="2" t="s">
        <v>13</v>
      </c>
      <c r="D12639" s="2" t="s">
        <v>14</v>
      </c>
      <c r="E12639" s="2">
        <v>2652.52</v>
      </c>
      <c r="F12639" s="2">
        <v>7.0000000000000007E-2</v>
      </c>
      <c r="G12639" s="2">
        <v>2</v>
      </c>
      <c r="H12639" s="3">
        <v>45555</v>
      </c>
      <c r="I12639" s="3">
        <v>45560</v>
      </c>
      <c r="J12639" s="2" t="s">
        <v>15</v>
      </c>
      <c r="K12639" s="2" t="s">
        <v>16</v>
      </c>
      <c r="L12639" s="2">
        <v>677.69</v>
      </c>
      <c r="M12639" s="2" t="s">
        <v>23</v>
      </c>
      <c r="N12639" s="11">
        <f>L12639/E12639*100</f>
        <v>25.548911978043527</v>
      </c>
      <c r="O12639" s="12" t="str">
        <f>IF(N12639&lt;10,"Low",IF(N12639&lt;20,"Med","High"))</f>
        <v>High</v>
      </c>
      <c r="P12639" s="12">
        <f>sales*discount</f>
        <v>185.67640000000003</v>
      </c>
      <c r="Q12639" s="12">
        <f>sales-Discount_Values</f>
        <v>2466.8436000000002</v>
      </c>
      <c r="R12639" s="12">
        <f>DATEDIF(order_date,delivery_date,"D")</f>
        <v>5</v>
      </c>
      <c r="S12639" s="12"/>
    </row>
    <row r="12640" spans="1:19" ht="14.25" customHeight="1" x14ac:dyDescent="0.35">
      <c r="A12640" s="2" t="s">
        <v>14782</v>
      </c>
      <c r="B12640" s="2">
        <v>114749</v>
      </c>
      <c r="C12640" s="2" t="s">
        <v>25</v>
      </c>
      <c r="D12640" s="2" t="s">
        <v>14</v>
      </c>
      <c r="E12640" s="2">
        <v>1395.24</v>
      </c>
      <c r="F12640" s="2">
        <v>7.0000000000000007E-2</v>
      </c>
      <c r="G12640" s="2">
        <v>3</v>
      </c>
      <c r="H12640" s="3">
        <v>45615</v>
      </c>
      <c r="I12640" s="3">
        <v>45621</v>
      </c>
      <c r="J12640" s="2" t="s">
        <v>21</v>
      </c>
      <c r="K12640" s="2" t="s">
        <v>16</v>
      </c>
      <c r="L12640" s="2">
        <v>356.49</v>
      </c>
      <c r="M12640" s="2" t="s">
        <v>28</v>
      </c>
      <c r="N12640" s="11">
        <f>L12640/E12640*100</f>
        <v>25.550442934548894</v>
      </c>
      <c r="O12640" s="12" t="str">
        <f>IF(N12640&lt;10,"Low",IF(N12640&lt;20,"Med","High"))</f>
        <v>High</v>
      </c>
      <c r="P12640" s="12">
        <f>sales*discount</f>
        <v>97.666800000000009</v>
      </c>
      <c r="Q12640" s="12">
        <f>sales-Discount_Values</f>
        <v>1297.5732</v>
      </c>
      <c r="R12640" s="12">
        <f>DATEDIF(order_date,delivery_date,"D")</f>
        <v>6</v>
      </c>
      <c r="S12640" s="12"/>
    </row>
    <row r="12641" spans="1:19" ht="14.25" customHeight="1" x14ac:dyDescent="0.35">
      <c r="A12641" s="2" t="s">
        <v>10884</v>
      </c>
      <c r="B12641" s="2">
        <v>110851</v>
      </c>
      <c r="C12641" s="2" t="s">
        <v>19</v>
      </c>
      <c r="D12641" s="2" t="s">
        <v>20</v>
      </c>
      <c r="E12641" s="2">
        <v>1133.26</v>
      </c>
      <c r="F12641" s="2">
        <v>0.18</v>
      </c>
      <c r="G12641" s="2">
        <v>4</v>
      </c>
      <c r="H12641" s="3">
        <v>45000</v>
      </c>
      <c r="I12641" s="3">
        <v>45005</v>
      </c>
      <c r="J12641" s="2" t="s">
        <v>21</v>
      </c>
      <c r="K12641" s="2" t="s">
        <v>16</v>
      </c>
      <c r="L12641" s="2">
        <v>289.58999999999997</v>
      </c>
      <c r="M12641" s="2" t="s">
        <v>39</v>
      </c>
      <c r="N12641" s="11">
        <f>L12641/E12641*100</f>
        <v>25.553712299031112</v>
      </c>
      <c r="O12641" s="12" t="str">
        <f>IF(N12641&lt;10,"Low",IF(N12641&lt;20,"Med","High"))</f>
        <v>High</v>
      </c>
      <c r="P12641" s="12">
        <f>sales*discount</f>
        <v>203.98679999999999</v>
      </c>
      <c r="Q12641" s="12">
        <f>sales-Discount_Values</f>
        <v>929.27319999999997</v>
      </c>
      <c r="R12641" s="12">
        <f>DATEDIF(order_date,delivery_date,"D")</f>
        <v>5</v>
      </c>
      <c r="S12641" s="12"/>
    </row>
    <row r="12642" spans="1:19" ht="14.25" customHeight="1" x14ac:dyDescent="0.35">
      <c r="A12642" s="2" t="s">
        <v>631</v>
      </c>
      <c r="B12642" s="2">
        <v>100598</v>
      </c>
      <c r="C12642" s="2" t="s">
        <v>19</v>
      </c>
      <c r="D12642" s="2" t="s">
        <v>20</v>
      </c>
      <c r="E12642" s="2">
        <v>2277.5</v>
      </c>
      <c r="F12642" s="2">
        <v>0.45</v>
      </c>
      <c r="G12642" s="2">
        <v>7</v>
      </c>
      <c r="H12642" s="3">
        <v>45606</v>
      </c>
      <c r="I12642" s="3">
        <v>45609</v>
      </c>
      <c r="J12642" s="2" t="s">
        <v>15</v>
      </c>
      <c r="K12642" s="2" t="s">
        <v>27</v>
      </c>
      <c r="L12642" s="2">
        <v>582</v>
      </c>
      <c r="M12642" s="2" t="s">
        <v>17</v>
      </c>
      <c r="N12642" s="11">
        <f>L12642/E12642*100</f>
        <v>25.554335894621293</v>
      </c>
      <c r="O12642" s="12" t="str">
        <f>IF(N12642&lt;10,"Low",IF(N12642&lt;20,"Med","High"))</f>
        <v>High</v>
      </c>
      <c r="P12642" s="12">
        <f>sales*discount</f>
        <v>1024.875</v>
      </c>
      <c r="Q12642" s="12">
        <f>sales-Discount_Values</f>
        <v>1252.625</v>
      </c>
      <c r="R12642" s="12">
        <f>DATEDIF(order_date,delivery_date,"D")</f>
        <v>3</v>
      </c>
      <c r="S12642" s="12"/>
    </row>
    <row r="12643" spans="1:19" ht="14.25" customHeight="1" x14ac:dyDescent="0.35">
      <c r="A12643" s="2" t="s">
        <v>5866</v>
      </c>
      <c r="B12643" s="2">
        <v>105833</v>
      </c>
      <c r="C12643" s="2" t="s">
        <v>25</v>
      </c>
      <c r="D12643" s="2" t="s">
        <v>33</v>
      </c>
      <c r="E12643" s="2">
        <v>1383.2</v>
      </c>
      <c r="F12643" s="2">
        <v>0.35</v>
      </c>
      <c r="G12643" s="2">
        <v>1</v>
      </c>
      <c r="H12643" s="3">
        <v>45544</v>
      </c>
      <c r="I12643" s="3">
        <v>45547</v>
      </c>
      <c r="J12643" s="2" t="s">
        <v>31</v>
      </c>
      <c r="K12643" s="2" t="s">
        <v>16</v>
      </c>
      <c r="L12643" s="2">
        <v>353.5</v>
      </c>
      <c r="M12643" s="2" t="s">
        <v>28</v>
      </c>
      <c r="N12643" s="11">
        <f>L12643/E12643*100</f>
        <v>25.556680161943319</v>
      </c>
      <c r="O12643" s="12" t="str">
        <f>IF(N12643&lt;10,"Low",IF(N12643&lt;20,"Med","High"))</f>
        <v>High</v>
      </c>
      <c r="P12643" s="12">
        <f>sales*discount</f>
        <v>484.12</v>
      </c>
      <c r="Q12643" s="12">
        <f>sales-Discount_Values</f>
        <v>899.08</v>
      </c>
      <c r="R12643" s="12">
        <f>DATEDIF(order_date,delivery_date,"D")</f>
        <v>3</v>
      </c>
      <c r="S12643" s="12"/>
    </row>
    <row r="12644" spans="1:19" ht="14.25" customHeight="1" x14ac:dyDescent="0.35">
      <c r="A12644" s="2" t="s">
        <v>7927</v>
      </c>
      <c r="B12644" s="2">
        <v>107894</v>
      </c>
      <c r="C12644" s="2" t="s">
        <v>19</v>
      </c>
      <c r="D12644" s="2" t="s">
        <v>20</v>
      </c>
      <c r="E12644" s="2">
        <v>4457.49</v>
      </c>
      <c r="F12644" s="2">
        <v>0.19</v>
      </c>
      <c r="G12644" s="2">
        <v>1</v>
      </c>
      <c r="H12644" s="3">
        <v>45426</v>
      </c>
      <c r="I12644" s="3">
        <v>45428</v>
      </c>
      <c r="J12644" s="2" t="s">
        <v>21</v>
      </c>
      <c r="K12644" s="2" t="s">
        <v>22</v>
      </c>
      <c r="L12644" s="2">
        <v>1139.22</v>
      </c>
      <c r="M12644" s="2" t="s">
        <v>48</v>
      </c>
      <c r="N12644" s="11">
        <f>L12644/E12644*100</f>
        <v>25.557432546119006</v>
      </c>
      <c r="O12644" s="12" t="str">
        <f>IF(N12644&lt;10,"Low",IF(N12644&lt;20,"Med","High"))</f>
        <v>High</v>
      </c>
      <c r="P12644" s="12">
        <f>sales*discount</f>
        <v>846.92309999999998</v>
      </c>
      <c r="Q12644" s="12">
        <f>sales-Discount_Values</f>
        <v>3610.5668999999998</v>
      </c>
      <c r="R12644" s="12">
        <f>DATEDIF(order_date,delivery_date,"D")</f>
        <v>2</v>
      </c>
      <c r="S12644" s="12"/>
    </row>
    <row r="12645" spans="1:19" ht="14.25" customHeight="1" x14ac:dyDescent="0.35">
      <c r="A12645" s="2" t="s">
        <v>14312</v>
      </c>
      <c r="B12645" s="2">
        <v>114279</v>
      </c>
      <c r="C12645" s="2" t="s">
        <v>41</v>
      </c>
      <c r="D12645" s="2" t="s">
        <v>14</v>
      </c>
      <c r="E12645" s="2">
        <v>2341.65</v>
      </c>
      <c r="F12645" s="2">
        <v>7.0000000000000007E-2</v>
      </c>
      <c r="G12645" s="2">
        <v>8</v>
      </c>
      <c r="H12645" s="3">
        <v>45475</v>
      </c>
      <c r="I12645" s="3">
        <v>45480</v>
      </c>
      <c r="J12645" s="2" t="s">
        <v>31</v>
      </c>
      <c r="K12645" s="2" t="s">
        <v>16</v>
      </c>
      <c r="L12645" s="2">
        <v>598.59</v>
      </c>
      <c r="M12645" s="2" t="s">
        <v>39</v>
      </c>
      <c r="N12645" s="11">
        <f>L12645/E12645*100</f>
        <v>25.562744218820061</v>
      </c>
      <c r="O12645" s="12" t="str">
        <f>IF(N12645&lt;10,"Low",IF(N12645&lt;20,"Med","High"))</f>
        <v>High</v>
      </c>
      <c r="P12645" s="12">
        <f>sales*discount</f>
        <v>163.91550000000001</v>
      </c>
      <c r="Q12645" s="12">
        <f>sales-Discount_Values</f>
        <v>2177.7345</v>
      </c>
      <c r="R12645" s="12">
        <f>DATEDIF(order_date,delivery_date,"D")</f>
        <v>5</v>
      </c>
      <c r="S12645" s="12"/>
    </row>
    <row r="12646" spans="1:19" ht="14.25" customHeight="1" x14ac:dyDescent="0.35">
      <c r="A12646" s="2" t="s">
        <v>3248</v>
      </c>
      <c r="B12646" s="2">
        <v>103215</v>
      </c>
      <c r="C12646" s="2" t="s">
        <v>19</v>
      </c>
      <c r="D12646" s="2" t="s">
        <v>20</v>
      </c>
      <c r="E12646" s="2">
        <v>4251.72</v>
      </c>
      <c r="F12646" s="2">
        <v>0.22</v>
      </c>
      <c r="G12646" s="2">
        <v>8</v>
      </c>
      <c r="H12646" s="3">
        <v>44994</v>
      </c>
      <c r="I12646" s="3">
        <v>44996</v>
      </c>
      <c r="J12646" s="2" t="s">
        <v>21</v>
      </c>
      <c r="K12646" s="2" t="s">
        <v>22</v>
      </c>
      <c r="L12646" s="2">
        <v>1086.8800000000001</v>
      </c>
      <c r="M12646" s="2" t="s">
        <v>17</v>
      </c>
      <c r="N12646" s="11">
        <f>L12646/E12646*100</f>
        <v>25.563301440358256</v>
      </c>
      <c r="O12646" s="12" t="str">
        <f>IF(N12646&lt;10,"Low",IF(N12646&lt;20,"Med","High"))</f>
        <v>High</v>
      </c>
      <c r="P12646" s="12">
        <f>sales*discount</f>
        <v>935.37840000000006</v>
      </c>
      <c r="Q12646" s="12">
        <f>sales-Discount_Values</f>
        <v>3316.3416000000002</v>
      </c>
      <c r="R12646" s="12">
        <f>DATEDIF(order_date,delivery_date,"D")</f>
        <v>2</v>
      </c>
      <c r="S12646" s="12"/>
    </row>
    <row r="12647" spans="1:19" ht="14.25" customHeight="1" x14ac:dyDescent="0.35">
      <c r="A12647" s="2" t="s">
        <v>6487</v>
      </c>
      <c r="B12647" s="2">
        <v>106454</v>
      </c>
      <c r="C12647" s="2" t="s">
        <v>41</v>
      </c>
      <c r="D12647" s="2" t="s">
        <v>20</v>
      </c>
      <c r="E12647" s="2">
        <v>328.51</v>
      </c>
      <c r="F12647" s="2">
        <v>0.06</v>
      </c>
      <c r="G12647" s="2">
        <v>8</v>
      </c>
      <c r="H12647" s="3">
        <v>44972</v>
      </c>
      <c r="I12647" s="3">
        <v>44978</v>
      </c>
      <c r="J12647" s="2" t="s">
        <v>31</v>
      </c>
      <c r="K12647" s="2" t="s">
        <v>27</v>
      </c>
      <c r="L12647" s="2">
        <v>83.99</v>
      </c>
      <c r="M12647" s="2" t="s">
        <v>17</v>
      </c>
      <c r="N12647" s="11">
        <f>L12647/E12647*100</f>
        <v>25.566953821801469</v>
      </c>
      <c r="O12647" s="12" t="str">
        <f>IF(N12647&lt;10,"Low",IF(N12647&lt;20,"Med","High"))</f>
        <v>High</v>
      </c>
      <c r="P12647" s="12">
        <f>sales*discount</f>
        <v>19.710599999999999</v>
      </c>
      <c r="Q12647" s="12">
        <f>sales-Discount_Values</f>
        <v>308.79939999999999</v>
      </c>
      <c r="R12647" s="12">
        <f>DATEDIF(order_date,delivery_date,"D")</f>
        <v>6</v>
      </c>
      <c r="S12647" s="12"/>
    </row>
    <row r="12648" spans="1:19" ht="14.25" customHeight="1" x14ac:dyDescent="0.35">
      <c r="A12648" s="2" t="s">
        <v>10047</v>
      </c>
      <c r="B12648" s="2">
        <v>110014</v>
      </c>
      <c r="C12648" s="2" t="s">
        <v>13</v>
      </c>
      <c r="D12648" s="2" t="s">
        <v>14</v>
      </c>
      <c r="E12648" s="2">
        <v>3812.93</v>
      </c>
      <c r="F12648" s="2">
        <v>0.28000000000000003</v>
      </c>
      <c r="G12648" s="2">
        <v>7</v>
      </c>
      <c r="H12648" s="3">
        <v>45527</v>
      </c>
      <c r="I12648" s="3">
        <v>45529</v>
      </c>
      <c r="J12648" s="2" t="s">
        <v>21</v>
      </c>
      <c r="K12648" s="2" t="s">
        <v>27</v>
      </c>
      <c r="L12648" s="2">
        <v>974.91</v>
      </c>
      <c r="M12648" s="2" t="s">
        <v>23</v>
      </c>
      <c r="N12648" s="11">
        <f>L12648/E12648*100</f>
        <v>25.568526041653005</v>
      </c>
      <c r="O12648" s="12" t="str">
        <f>IF(N12648&lt;10,"Low",IF(N12648&lt;20,"Med","High"))</f>
        <v>High</v>
      </c>
      <c r="P12648" s="12">
        <f>sales*discount</f>
        <v>1067.6204</v>
      </c>
      <c r="Q12648" s="12">
        <f>sales-Discount_Values</f>
        <v>2745.3095999999996</v>
      </c>
      <c r="R12648" s="12">
        <f>DATEDIF(order_date,delivery_date,"D")</f>
        <v>2</v>
      </c>
      <c r="S12648" s="12"/>
    </row>
    <row r="12649" spans="1:19" ht="14.25" customHeight="1" x14ac:dyDescent="0.35">
      <c r="A12649" s="2" t="s">
        <v>7134</v>
      </c>
      <c r="B12649" s="2">
        <v>107101</v>
      </c>
      <c r="C12649" s="2" t="s">
        <v>41</v>
      </c>
      <c r="D12649" s="2" t="s">
        <v>20</v>
      </c>
      <c r="E12649" s="2">
        <v>1321.64</v>
      </c>
      <c r="F12649" s="2">
        <v>0.02</v>
      </c>
      <c r="G12649" s="2">
        <v>3</v>
      </c>
      <c r="H12649" s="3">
        <v>44931</v>
      </c>
      <c r="I12649" s="3">
        <v>44932</v>
      </c>
      <c r="J12649" s="2" t="s">
        <v>31</v>
      </c>
      <c r="K12649" s="2" t="s">
        <v>27</v>
      </c>
      <c r="L12649" s="2">
        <v>337.95</v>
      </c>
      <c r="M12649" s="2" t="s">
        <v>34</v>
      </c>
      <c r="N12649" s="11">
        <f>L12649/E12649*100</f>
        <v>25.570503314064339</v>
      </c>
      <c r="O12649" s="12" t="str">
        <f>IF(N12649&lt;10,"Low",IF(N12649&lt;20,"Med","High"))</f>
        <v>High</v>
      </c>
      <c r="P12649" s="12">
        <f>sales*discount</f>
        <v>26.432800000000004</v>
      </c>
      <c r="Q12649" s="12">
        <f>sales-Discount_Values</f>
        <v>1295.2072000000001</v>
      </c>
      <c r="R12649" s="12">
        <f>DATEDIF(order_date,delivery_date,"D")</f>
        <v>1</v>
      </c>
      <c r="S12649" s="12"/>
    </row>
    <row r="12650" spans="1:19" ht="14.25" customHeight="1" x14ac:dyDescent="0.35">
      <c r="A12650" s="2" t="s">
        <v>7884</v>
      </c>
      <c r="B12650" s="2">
        <v>107851</v>
      </c>
      <c r="C12650" s="2" t="s">
        <v>25</v>
      </c>
      <c r="D12650" s="2" t="s">
        <v>36</v>
      </c>
      <c r="E12650" s="2">
        <v>4510.6899999999996</v>
      </c>
      <c r="F12650" s="2">
        <v>0.24</v>
      </c>
      <c r="G12650" s="2">
        <v>4</v>
      </c>
      <c r="H12650" s="3">
        <v>44967</v>
      </c>
      <c r="I12650" s="3">
        <v>44973</v>
      </c>
      <c r="J12650" s="2" t="s">
        <v>31</v>
      </c>
      <c r="K12650" s="2" t="s">
        <v>16</v>
      </c>
      <c r="L12650" s="2">
        <v>1153.4100000000001</v>
      </c>
      <c r="M12650" s="2" t="s">
        <v>48</v>
      </c>
      <c r="N12650" s="11">
        <f>L12650/E12650*100</f>
        <v>25.570588978626336</v>
      </c>
      <c r="O12650" s="12" t="str">
        <f>IF(N12650&lt;10,"Low",IF(N12650&lt;20,"Med","High"))</f>
        <v>High</v>
      </c>
      <c r="P12650" s="12">
        <f>sales*discount</f>
        <v>1082.5655999999999</v>
      </c>
      <c r="Q12650" s="12">
        <f>sales-Discount_Values</f>
        <v>3428.1243999999997</v>
      </c>
      <c r="R12650" s="12">
        <f>DATEDIF(order_date,delivery_date,"D")</f>
        <v>6</v>
      </c>
      <c r="S12650" s="12"/>
    </row>
    <row r="12651" spans="1:19" ht="14.25" customHeight="1" x14ac:dyDescent="0.35">
      <c r="A12651" s="2" t="s">
        <v>267</v>
      </c>
      <c r="B12651" s="2">
        <v>100234</v>
      </c>
      <c r="C12651" s="2" t="s">
        <v>19</v>
      </c>
      <c r="D12651" s="2" t="s">
        <v>36</v>
      </c>
      <c r="E12651" s="2">
        <v>2708.25</v>
      </c>
      <c r="F12651" s="2">
        <v>0.06</v>
      </c>
      <c r="G12651" s="2">
        <v>8</v>
      </c>
      <c r="H12651" s="3">
        <v>44956</v>
      </c>
      <c r="I12651" s="3">
        <v>44962</v>
      </c>
      <c r="J12651" s="2" t="s">
        <v>31</v>
      </c>
      <c r="K12651" s="2" t="s">
        <v>22</v>
      </c>
      <c r="L12651" s="2">
        <v>692.61</v>
      </c>
      <c r="M12651" s="2" t="s">
        <v>17</v>
      </c>
      <c r="N12651" s="11">
        <f>L12651/E12651*100</f>
        <v>25.574079202437002</v>
      </c>
      <c r="O12651" s="12" t="str">
        <f>IF(N12651&lt;10,"Low",IF(N12651&lt;20,"Med","High"))</f>
        <v>High</v>
      </c>
      <c r="P12651" s="12">
        <f>sales*discount</f>
        <v>162.495</v>
      </c>
      <c r="Q12651" s="12">
        <f>sales-Discount_Values</f>
        <v>2545.7550000000001</v>
      </c>
      <c r="R12651" s="12">
        <f>DATEDIF(order_date,delivery_date,"D")</f>
        <v>6</v>
      </c>
      <c r="S12651" s="12"/>
    </row>
    <row r="12652" spans="1:19" ht="14.25" customHeight="1" x14ac:dyDescent="0.35">
      <c r="A12652" s="2" t="s">
        <v>9046</v>
      </c>
      <c r="B12652" s="2">
        <v>109013</v>
      </c>
      <c r="C12652" s="2" t="s">
        <v>41</v>
      </c>
      <c r="D12652" s="2" t="s">
        <v>33</v>
      </c>
      <c r="E12652" s="2">
        <v>375.38</v>
      </c>
      <c r="F12652" s="2">
        <v>0.23</v>
      </c>
      <c r="G12652" s="2">
        <v>9</v>
      </c>
      <c r="H12652" s="3">
        <v>45599</v>
      </c>
      <c r="I12652" s="3">
        <v>45606</v>
      </c>
      <c r="J12652" s="2" t="s">
        <v>31</v>
      </c>
      <c r="K12652" s="2" t="s">
        <v>16</v>
      </c>
      <c r="L12652" s="2">
        <v>96</v>
      </c>
      <c r="M12652" s="2" t="s">
        <v>28</v>
      </c>
      <c r="N12652" s="11">
        <f>L12652/E12652*100</f>
        <v>25.574084927273695</v>
      </c>
      <c r="O12652" s="12" t="str">
        <f>IF(N12652&lt;10,"Low",IF(N12652&lt;20,"Med","High"))</f>
        <v>High</v>
      </c>
      <c r="P12652" s="12">
        <f>sales*discount</f>
        <v>86.337400000000002</v>
      </c>
      <c r="Q12652" s="12">
        <f>sales-Discount_Values</f>
        <v>289.04259999999999</v>
      </c>
      <c r="R12652" s="12">
        <f>DATEDIF(order_date,delivery_date,"D")</f>
        <v>7</v>
      </c>
      <c r="S12652" s="12"/>
    </row>
    <row r="12653" spans="1:19" ht="14.25" customHeight="1" x14ac:dyDescent="0.35">
      <c r="A12653" s="2" t="s">
        <v>3581</v>
      </c>
      <c r="B12653" s="2">
        <v>103548</v>
      </c>
      <c r="C12653" s="2" t="s">
        <v>25</v>
      </c>
      <c r="D12653" s="2" t="s">
        <v>36</v>
      </c>
      <c r="E12653" s="2">
        <v>4616.54</v>
      </c>
      <c r="F12653" s="2">
        <v>0.26</v>
      </c>
      <c r="G12653" s="2">
        <v>4</v>
      </c>
      <c r="H12653" s="3">
        <v>45556</v>
      </c>
      <c r="I12653" s="3">
        <v>45563</v>
      </c>
      <c r="J12653" s="2" t="s">
        <v>31</v>
      </c>
      <c r="K12653" s="2" t="s">
        <v>27</v>
      </c>
      <c r="L12653" s="2">
        <v>1180.75</v>
      </c>
      <c r="M12653" s="2" t="s">
        <v>48</v>
      </c>
      <c r="N12653" s="11">
        <f>L12653/E12653*100</f>
        <v>25.57651401265883</v>
      </c>
      <c r="O12653" s="12" t="str">
        <f>IF(N12653&lt;10,"Low",IF(N12653&lt;20,"Med","High"))</f>
        <v>High</v>
      </c>
      <c r="P12653" s="12">
        <f>sales*discount</f>
        <v>1200.3004000000001</v>
      </c>
      <c r="Q12653" s="12">
        <f>sales-Discount_Values</f>
        <v>3416.2395999999999</v>
      </c>
      <c r="R12653" s="12">
        <f>DATEDIF(order_date,delivery_date,"D")</f>
        <v>7</v>
      </c>
      <c r="S12653" s="12"/>
    </row>
    <row r="12654" spans="1:19" ht="14.25" customHeight="1" x14ac:dyDescent="0.35">
      <c r="A12654" s="2" t="s">
        <v>8549</v>
      </c>
      <c r="B12654" s="2">
        <v>108516</v>
      </c>
      <c r="C12654" s="2" t="s">
        <v>41</v>
      </c>
      <c r="D12654" s="2" t="s">
        <v>26</v>
      </c>
      <c r="E12654" s="2">
        <v>2898.87</v>
      </c>
      <c r="F12654" s="2">
        <v>0.5</v>
      </c>
      <c r="G12654" s="2">
        <v>7</v>
      </c>
      <c r="H12654" s="3">
        <v>45285</v>
      </c>
      <c r="I12654" s="3">
        <v>45290</v>
      </c>
      <c r="J12654" s="2" t="s">
        <v>31</v>
      </c>
      <c r="K12654" s="2" t="s">
        <v>22</v>
      </c>
      <c r="L12654" s="2">
        <v>741.44</v>
      </c>
      <c r="M12654" s="2" t="s">
        <v>23</v>
      </c>
      <c r="N12654" s="11">
        <f>L12654/E12654*100</f>
        <v>25.576862708572655</v>
      </c>
      <c r="O12654" s="12" t="str">
        <f>IF(N12654&lt;10,"Low",IF(N12654&lt;20,"Med","High"))</f>
        <v>High</v>
      </c>
      <c r="P12654" s="12">
        <f>sales*discount</f>
        <v>1449.4349999999999</v>
      </c>
      <c r="Q12654" s="12">
        <f>sales-Discount_Values</f>
        <v>1449.4349999999999</v>
      </c>
      <c r="R12654" s="12">
        <f>DATEDIF(order_date,delivery_date,"D")</f>
        <v>5</v>
      </c>
      <c r="S12654" s="12"/>
    </row>
    <row r="12655" spans="1:19" ht="14.25" customHeight="1" x14ac:dyDescent="0.35">
      <c r="A12655" s="2" t="s">
        <v>1055</v>
      </c>
      <c r="B12655" s="2">
        <v>101022</v>
      </c>
      <c r="C12655" s="2" t="s">
        <v>41</v>
      </c>
      <c r="D12655" s="2" t="s">
        <v>14</v>
      </c>
      <c r="E12655" s="2">
        <v>2906.01</v>
      </c>
      <c r="F12655" s="2">
        <v>0.28000000000000003</v>
      </c>
      <c r="G12655" s="2">
        <v>1</v>
      </c>
      <c r="H12655" s="3">
        <v>45482</v>
      </c>
      <c r="I12655" s="3">
        <v>45484</v>
      </c>
      <c r="J12655" s="2" t="s">
        <v>31</v>
      </c>
      <c r="K12655" s="2" t="s">
        <v>22</v>
      </c>
      <c r="L12655" s="2">
        <v>743.4</v>
      </c>
      <c r="M12655" s="2" t="s">
        <v>39</v>
      </c>
      <c r="N12655" s="11">
        <f>L12655/E12655*100</f>
        <v>25.58146737278949</v>
      </c>
      <c r="O12655" s="12" t="str">
        <f>IF(N12655&lt;10,"Low",IF(N12655&lt;20,"Med","High"))</f>
        <v>High</v>
      </c>
      <c r="P12655" s="12">
        <f>sales*discount</f>
        <v>813.68280000000016</v>
      </c>
      <c r="Q12655" s="12">
        <f>sales-Discount_Values</f>
        <v>2092.3272000000002</v>
      </c>
      <c r="R12655" s="12">
        <f>DATEDIF(order_date,delivery_date,"D")</f>
        <v>2</v>
      </c>
      <c r="S12655" s="12"/>
    </row>
    <row r="12656" spans="1:19" ht="14.25" customHeight="1" x14ac:dyDescent="0.35">
      <c r="A12656" s="2" t="s">
        <v>280</v>
      </c>
      <c r="B12656" s="2">
        <v>100247</v>
      </c>
      <c r="C12656" s="2" t="s">
        <v>25</v>
      </c>
      <c r="D12656" s="2" t="s">
        <v>20</v>
      </c>
      <c r="E12656" s="2">
        <v>1463.35</v>
      </c>
      <c r="F12656" s="2">
        <v>0.47</v>
      </c>
      <c r="G12656" s="2">
        <v>6</v>
      </c>
      <c r="H12656" s="3">
        <v>45114</v>
      </c>
      <c r="I12656" s="3">
        <v>45121</v>
      </c>
      <c r="J12656" s="2" t="s">
        <v>15</v>
      </c>
      <c r="K12656" s="2" t="s">
        <v>16</v>
      </c>
      <c r="L12656" s="2">
        <v>374.36</v>
      </c>
      <c r="M12656" s="2" t="s">
        <v>34</v>
      </c>
      <c r="N12656" s="11">
        <f>L12656/E12656*100</f>
        <v>25.582396555847886</v>
      </c>
      <c r="O12656" s="12" t="str">
        <f>IF(N12656&lt;10,"Low",IF(N12656&lt;20,"Med","High"))</f>
        <v>High</v>
      </c>
      <c r="P12656" s="12">
        <f>sales*discount</f>
        <v>687.77449999999988</v>
      </c>
      <c r="Q12656" s="12">
        <f>sales-Discount_Values</f>
        <v>775.57550000000003</v>
      </c>
      <c r="R12656" s="12">
        <f>DATEDIF(order_date,delivery_date,"D")</f>
        <v>7</v>
      </c>
      <c r="S12656" s="12"/>
    </row>
    <row r="12657" spans="1:19" ht="14.25" customHeight="1" x14ac:dyDescent="0.35">
      <c r="A12657" s="2" t="s">
        <v>600</v>
      </c>
      <c r="B12657" s="2">
        <v>100567</v>
      </c>
      <c r="C12657" s="2" t="s">
        <v>19</v>
      </c>
      <c r="D12657" s="2" t="s">
        <v>14</v>
      </c>
      <c r="E12657" s="2">
        <v>891.92</v>
      </c>
      <c r="F12657" s="2">
        <v>0.19</v>
      </c>
      <c r="G12657" s="2">
        <v>6</v>
      </c>
      <c r="H12657" s="3">
        <v>45314</v>
      </c>
      <c r="I12657" s="3">
        <v>45318</v>
      </c>
      <c r="J12657" s="2" t="s">
        <v>15</v>
      </c>
      <c r="K12657" s="2" t="s">
        <v>27</v>
      </c>
      <c r="L12657" s="2">
        <v>228.19</v>
      </c>
      <c r="M12657" s="2" t="s">
        <v>28</v>
      </c>
      <c r="N12657" s="11">
        <f>L12657/E12657*100</f>
        <v>25.584133106108169</v>
      </c>
      <c r="O12657" s="12" t="str">
        <f>IF(N12657&lt;10,"Low",IF(N12657&lt;20,"Med","High"))</f>
        <v>High</v>
      </c>
      <c r="P12657" s="12">
        <f>sales*discount</f>
        <v>169.4648</v>
      </c>
      <c r="Q12657" s="12">
        <f>sales-Discount_Values</f>
        <v>722.45519999999999</v>
      </c>
      <c r="R12657" s="12">
        <f>DATEDIF(order_date,delivery_date,"D")</f>
        <v>4</v>
      </c>
      <c r="S12657" s="12"/>
    </row>
    <row r="12658" spans="1:19" ht="14.25" customHeight="1" x14ac:dyDescent="0.35">
      <c r="A12658" s="2" t="s">
        <v>3679</v>
      </c>
      <c r="B12658" s="2">
        <v>103646</v>
      </c>
      <c r="C12658" s="2" t="s">
        <v>41</v>
      </c>
      <c r="D12658" s="2" t="s">
        <v>14</v>
      </c>
      <c r="E12658" s="2">
        <v>2906.28</v>
      </c>
      <c r="F12658" s="2">
        <v>0.03</v>
      </c>
      <c r="G12658" s="2">
        <v>8</v>
      </c>
      <c r="H12658" s="3">
        <v>44928</v>
      </c>
      <c r="I12658" s="3">
        <v>44930</v>
      </c>
      <c r="J12658" s="2" t="s">
        <v>15</v>
      </c>
      <c r="K12658" s="2" t="s">
        <v>16</v>
      </c>
      <c r="L12658" s="2">
        <v>743.56</v>
      </c>
      <c r="M12658" s="2" t="s">
        <v>39</v>
      </c>
      <c r="N12658" s="11">
        <f>L12658/E12658*100</f>
        <v>25.584596115997076</v>
      </c>
      <c r="O12658" s="12" t="str">
        <f>IF(N12658&lt;10,"Low",IF(N12658&lt;20,"Med","High"))</f>
        <v>High</v>
      </c>
      <c r="P12658" s="12">
        <f>sales*discount</f>
        <v>87.188400000000001</v>
      </c>
      <c r="Q12658" s="12">
        <f>sales-Discount_Values</f>
        <v>2819.0916000000002</v>
      </c>
      <c r="R12658" s="12">
        <f>DATEDIF(order_date,delivery_date,"D")</f>
        <v>2</v>
      </c>
      <c r="S12658" s="12"/>
    </row>
    <row r="12659" spans="1:19" ht="14.25" customHeight="1" x14ac:dyDescent="0.35">
      <c r="A12659" s="2" t="s">
        <v>2624</v>
      </c>
      <c r="B12659" s="2">
        <v>102591</v>
      </c>
      <c r="C12659" s="2" t="s">
        <v>41</v>
      </c>
      <c r="D12659" s="2" t="s">
        <v>36</v>
      </c>
      <c r="E12659" s="2">
        <v>377.08</v>
      </c>
      <c r="F12659" s="2">
        <v>0.24</v>
      </c>
      <c r="G12659" s="2">
        <v>3</v>
      </c>
      <c r="H12659" s="3">
        <v>45445</v>
      </c>
      <c r="I12659" s="3">
        <v>45449</v>
      </c>
      <c r="J12659" s="2" t="s">
        <v>21</v>
      </c>
      <c r="K12659" s="2" t="s">
        <v>22</v>
      </c>
      <c r="L12659" s="2">
        <v>96.48</v>
      </c>
      <c r="M12659" s="2" t="s">
        <v>34</v>
      </c>
      <c r="N12659" s="11">
        <f>L12659/E12659*100</f>
        <v>25.586082528906335</v>
      </c>
      <c r="O12659" s="12" t="str">
        <f>IF(N12659&lt;10,"Low",IF(N12659&lt;20,"Med","High"))</f>
        <v>High</v>
      </c>
      <c r="P12659" s="12">
        <f>sales*discount</f>
        <v>90.499199999999988</v>
      </c>
      <c r="Q12659" s="12">
        <f>sales-Discount_Values</f>
        <v>286.58080000000001</v>
      </c>
      <c r="R12659" s="12">
        <f>DATEDIF(order_date,delivery_date,"D")</f>
        <v>4</v>
      </c>
      <c r="S12659" s="12"/>
    </row>
    <row r="12660" spans="1:19" ht="14.25" customHeight="1" x14ac:dyDescent="0.35">
      <c r="A12660" s="2" t="s">
        <v>9385</v>
      </c>
      <c r="B12660" s="2">
        <v>109352</v>
      </c>
      <c r="C12660" s="2" t="s">
        <v>13</v>
      </c>
      <c r="D12660" s="2" t="s">
        <v>26</v>
      </c>
      <c r="E12660" s="2">
        <v>2908.58</v>
      </c>
      <c r="F12660" s="2">
        <v>0.21</v>
      </c>
      <c r="G12660" s="2">
        <v>6</v>
      </c>
      <c r="H12660" s="3">
        <v>45369</v>
      </c>
      <c r="I12660" s="3">
        <v>45376</v>
      </c>
      <c r="J12660" s="2" t="s">
        <v>15</v>
      </c>
      <c r="K12660" s="2" t="s">
        <v>16</v>
      </c>
      <c r="L12660" s="2">
        <v>744.22</v>
      </c>
      <c r="M12660" s="2" t="s">
        <v>48</v>
      </c>
      <c r="N12660" s="11">
        <f>L12660/E12660*100</f>
        <v>25.587056226749826</v>
      </c>
      <c r="O12660" s="12" t="str">
        <f>IF(N12660&lt;10,"Low",IF(N12660&lt;20,"Med","High"))</f>
        <v>High</v>
      </c>
      <c r="P12660" s="12">
        <f>sales*discount</f>
        <v>610.80179999999996</v>
      </c>
      <c r="Q12660" s="12">
        <f>sales-Discount_Values</f>
        <v>2297.7781999999997</v>
      </c>
      <c r="R12660" s="12">
        <f>DATEDIF(order_date,delivery_date,"D")</f>
        <v>7</v>
      </c>
      <c r="S12660" s="12"/>
    </row>
    <row r="12661" spans="1:19" ht="14.25" customHeight="1" x14ac:dyDescent="0.35">
      <c r="A12661" s="2" t="s">
        <v>2382</v>
      </c>
      <c r="B12661" s="2">
        <v>102349</v>
      </c>
      <c r="C12661" s="2" t="s">
        <v>19</v>
      </c>
      <c r="D12661" s="2" t="s">
        <v>36</v>
      </c>
      <c r="E12661" s="2">
        <v>4807.33</v>
      </c>
      <c r="F12661" s="2">
        <v>0.2</v>
      </c>
      <c r="G12661" s="2">
        <v>9</v>
      </c>
      <c r="H12661" s="3">
        <v>45064</v>
      </c>
      <c r="I12661" s="3">
        <v>45071</v>
      </c>
      <c r="J12661" s="2" t="s">
        <v>15</v>
      </c>
      <c r="K12661" s="2" t="s">
        <v>22</v>
      </c>
      <c r="L12661" s="2">
        <v>1230.27</v>
      </c>
      <c r="M12661" s="2" t="s">
        <v>28</v>
      </c>
      <c r="N12661" s="11">
        <f>L12661/E12661*100</f>
        <v>25.591544578799457</v>
      </c>
      <c r="O12661" s="12" t="str">
        <f>IF(N12661&lt;10,"Low",IF(N12661&lt;20,"Med","High"))</f>
        <v>High</v>
      </c>
      <c r="P12661" s="12">
        <f>sales*discount</f>
        <v>961.46600000000001</v>
      </c>
      <c r="Q12661" s="12">
        <f>sales-Discount_Values</f>
        <v>3845.864</v>
      </c>
      <c r="R12661" s="12">
        <f>DATEDIF(order_date,delivery_date,"D")</f>
        <v>7</v>
      </c>
      <c r="S12661" s="12"/>
    </row>
    <row r="12662" spans="1:19" ht="14.25" customHeight="1" x14ac:dyDescent="0.35">
      <c r="A12662" s="2" t="s">
        <v>4971</v>
      </c>
      <c r="B12662" s="2">
        <v>104938</v>
      </c>
      <c r="C12662" s="2" t="s">
        <v>19</v>
      </c>
      <c r="D12662" s="2" t="s">
        <v>26</v>
      </c>
      <c r="E12662" s="2">
        <v>4307.66</v>
      </c>
      <c r="F12662" s="2">
        <v>0.24</v>
      </c>
      <c r="G12662" s="2">
        <v>1</v>
      </c>
      <c r="H12662" s="3">
        <v>45160</v>
      </c>
      <c r="I12662" s="3">
        <v>45161</v>
      </c>
      <c r="J12662" s="2" t="s">
        <v>21</v>
      </c>
      <c r="K12662" s="2" t="s">
        <v>27</v>
      </c>
      <c r="L12662" s="2">
        <v>1102.56</v>
      </c>
      <c r="M12662" s="2" t="s">
        <v>39</v>
      </c>
      <c r="N12662" s="11">
        <f>L12662/E12662*100</f>
        <v>25.595334822154026</v>
      </c>
      <c r="O12662" s="12" t="str">
        <f>IF(N12662&lt;10,"Low",IF(N12662&lt;20,"Med","High"))</f>
        <v>High</v>
      </c>
      <c r="P12662" s="12">
        <f>sales*discount</f>
        <v>1033.8383999999999</v>
      </c>
      <c r="Q12662" s="12">
        <f>sales-Discount_Values</f>
        <v>3273.8216000000002</v>
      </c>
      <c r="R12662" s="12">
        <f>DATEDIF(order_date,delivery_date,"D")</f>
        <v>1</v>
      </c>
      <c r="S12662" s="12"/>
    </row>
    <row r="12663" spans="1:19" ht="14.25" customHeight="1" x14ac:dyDescent="0.35">
      <c r="A12663" s="2" t="s">
        <v>13648</v>
      </c>
      <c r="B12663" s="2">
        <v>113615</v>
      </c>
      <c r="C12663" s="2" t="s">
        <v>19</v>
      </c>
      <c r="D12663" s="2" t="s">
        <v>14</v>
      </c>
      <c r="E12663" s="2">
        <v>3224.2</v>
      </c>
      <c r="F12663" s="2">
        <v>0.43</v>
      </c>
      <c r="G12663" s="2">
        <v>7</v>
      </c>
      <c r="H12663" s="3">
        <v>45004</v>
      </c>
      <c r="I12663" s="3">
        <v>45008</v>
      </c>
      <c r="J12663" s="2" t="s">
        <v>15</v>
      </c>
      <c r="K12663" s="2" t="s">
        <v>22</v>
      </c>
      <c r="L12663" s="2">
        <v>825.29</v>
      </c>
      <c r="M12663" s="2" t="s">
        <v>34</v>
      </c>
      <c r="N12663" s="11">
        <f>L12663/E12663*100</f>
        <v>25.596737175113205</v>
      </c>
      <c r="O12663" s="12" t="str">
        <f>IF(N12663&lt;10,"Low",IF(N12663&lt;20,"Med","High"))</f>
        <v>High</v>
      </c>
      <c r="P12663" s="12">
        <f>sales*discount</f>
        <v>1386.4059999999999</v>
      </c>
      <c r="Q12663" s="12">
        <f>sales-Discount_Values</f>
        <v>1837.7939999999999</v>
      </c>
      <c r="R12663" s="12">
        <f>DATEDIF(order_date,delivery_date,"D")</f>
        <v>4</v>
      </c>
      <c r="S12663" s="12"/>
    </row>
    <row r="12664" spans="1:19" ht="14.25" customHeight="1" x14ac:dyDescent="0.35">
      <c r="A12664" s="2" t="s">
        <v>14243</v>
      </c>
      <c r="B12664" s="2">
        <v>114210</v>
      </c>
      <c r="C12664" s="2" t="s">
        <v>13</v>
      </c>
      <c r="D12664" s="2" t="s">
        <v>20</v>
      </c>
      <c r="E12664" s="2">
        <v>2529.89</v>
      </c>
      <c r="F12664" s="2">
        <v>0.3</v>
      </c>
      <c r="G12664" s="2">
        <v>2</v>
      </c>
      <c r="H12664" s="3">
        <v>45203</v>
      </c>
      <c r="I12664" s="3">
        <v>45208</v>
      </c>
      <c r="J12664" s="2" t="s">
        <v>31</v>
      </c>
      <c r="K12664" s="2" t="s">
        <v>27</v>
      </c>
      <c r="L12664" s="2">
        <v>647.57000000000005</v>
      </c>
      <c r="M12664" s="2" t="s">
        <v>48</v>
      </c>
      <c r="N12664" s="11">
        <f>L12664/E12664*100</f>
        <v>25.596765076742471</v>
      </c>
      <c r="O12664" s="12" t="str">
        <f>IF(N12664&lt;10,"Low",IF(N12664&lt;20,"Med","High"))</f>
        <v>High</v>
      </c>
      <c r="P12664" s="12">
        <f>sales*discount</f>
        <v>758.96699999999998</v>
      </c>
      <c r="Q12664" s="12">
        <f>sales-Discount_Values</f>
        <v>1770.9229999999998</v>
      </c>
      <c r="R12664" s="12">
        <f>DATEDIF(order_date,delivery_date,"D")</f>
        <v>5</v>
      </c>
      <c r="S12664" s="12"/>
    </row>
    <row r="12665" spans="1:19" ht="14.25" customHeight="1" x14ac:dyDescent="0.35">
      <c r="A12665" s="2" t="s">
        <v>2479</v>
      </c>
      <c r="B12665" s="2">
        <v>102446</v>
      </c>
      <c r="C12665" s="2" t="s">
        <v>25</v>
      </c>
      <c r="D12665" s="2" t="s">
        <v>14</v>
      </c>
      <c r="E12665" s="2">
        <v>401.29</v>
      </c>
      <c r="F12665" s="2">
        <v>0.35</v>
      </c>
      <c r="G12665" s="2">
        <v>6</v>
      </c>
      <c r="H12665" s="3">
        <v>45480</v>
      </c>
      <c r="I12665" s="3">
        <v>45487</v>
      </c>
      <c r="J12665" s="2" t="s">
        <v>15</v>
      </c>
      <c r="K12665" s="2" t="s">
        <v>22</v>
      </c>
      <c r="L12665" s="2">
        <v>102.73</v>
      </c>
      <c r="M12665" s="2" t="s">
        <v>48</v>
      </c>
      <c r="N12665" s="11">
        <f>L12665/E12665*100</f>
        <v>25.599940192877966</v>
      </c>
      <c r="O12665" s="12" t="str">
        <f>IF(N12665&lt;10,"Low",IF(N12665&lt;20,"Med","High"))</f>
        <v>High</v>
      </c>
      <c r="P12665" s="12">
        <f>sales*discount</f>
        <v>140.45150000000001</v>
      </c>
      <c r="Q12665" s="12">
        <f>sales-Discount_Values</f>
        <v>260.83850000000001</v>
      </c>
      <c r="R12665" s="12">
        <f>DATEDIF(order_date,delivery_date,"D")</f>
        <v>7</v>
      </c>
      <c r="S12665" s="12"/>
    </row>
    <row r="12666" spans="1:19" ht="14.25" customHeight="1" x14ac:dyDescent="0.35">
      <c r="A12666" s="2" t="s">
        <v>10886</v>
      </c>
      <c r="B12666" s="2">
        <v>110853</v>
      </c>
      <c r="C12666" s="2" t="s">
        <v>25</v>
      </c>
      <c r="D12666" s="2" t="s">
        <v>26</v>
      </c>
      <c r="E12666" s="2">
        <v>3725.54</v>
      </c>
      <c r="F12666" s="2">
        <v>0.15</v>
      </c>
      <c r="G12666" s="2">
        <v>3</v>
      </c>
      <c r="H12666" s="3">
        <v>45079</v>
      </c>
      <c r="I12666" s="3">
        <v>45083</v>
      </c>
      <c r="J12666" s="2" t="s">
        <v>21</v>
      </c>
      <c r="K12666" s="2" t="s">
        <v>16</v>
      </c>
      <c r="L12666" s="2">
        <v>953.8</v>
      </c>
      <c r="M12666" s="2" t="s">
        <v>39</v>
      </c>
      <c r="N12666" s="11">
        <f>L12666/E12666*100</f>
        <v>25.601657746259605</v>
      </c>
      <c r="O12666" s="12" t="str">
        <f>IF(N12666&lt;10,"Low",IF(N12666&lt;20,"Med","High"))</f>
        <v>High</v>
      </c>
      <c r="P12666" s="12">
        <f>sales*discount</f>
        <v>558.83100000000002</v>
      </c>
      <c r="Q12666" s="12">
        <f>sales-Discount_Values</f>
        <v>3166.7089999999998</v>
      </c>
      <c r="R12666" s="12">
        <f>DATEDIF(order_date,delivery_date,"D")</f>
        <v>4</v>
      </c>
      <c r="S12666" s="12"/>
    </row>
    <row r="12667" spans="1:19" ht="14.25" customHeight="1" x14ac:dyDescent="0.35">
      <c r="A12667" s="2" t="s">
        <v>15349</v>
      </c>
      <c r="B12667" s="2">
        <v>115316</v>
      </c>
      <c r="C12667" s="2" t="s">
        <v>25</v>
      </c>
      <c r="D12667" s="2" t="s">
        <v>14</v>
      </c>
      <c r="E12667" s="2">
        <v>3258.68</v>
      </c>
      <c r="F12667" s="2">
        <v>0.22</v>
      </c>
      <c r="G12667" s="2">
        <v>5</v>
      </c>
      <c r="H12667" s="3">
        <v>45216</v>
      </c>
      <c r="I12667" s="3">
        <v>45219</v>
      </c>
      <c r="J12667" s="2" t="s">
        <v>15</v>
      </c>
      <c r="K12667" s="2" t="s">
        <v>16</v>
      </c>
      <c r="L12667" s="2">
        <v>834.41</v>
      </c>
      <c r="M12667" s="2" t="s">
        <v>39</v>
      </c>
      <c r="N12667" s="11">
        <f>L12667/E12667*100</f>
        <v>25.605766752181864</v>
      </c>
      <c r="O12667" s="12" t="str">
        <f>IF(N12667&lt;10,"Low",IF(N12667&lt;20,"Med","High"))</f>
        <v>High</v>
      </c>
      <c r="P12667" s="12">
        <f>sales*discount</f>
        <v>716.90959999999995</v>
      </c>
      <c r="Q12667" s="12">
        <f>sales-Discount_Values</f>
        <v>2541.7703999999999</v>
      </c>
      <c r="R12667" s="12">
        <f>DATEDIF(order_date,delivery_date,"D")</f>
        <v>3</v>
      </c>
      <c r="S12667" s="12"/>
    </row>
    <row r="12668" spans="1:19" ht="14.25" customHeight="1" x14ac:dyDescent="0.35">
      <c r="A12668" s="2" t="s">
        <v>2705</v>
      </c>
      <c r="B12668" s="2">
        <v>102672</v>
      </c>
      <c r="C12668" s="2" t="s">
        <v>41</v>
      </c>
      <c r="D12668" s="2" t="s">
        <v>20</v>
      </c>
      <c r="E12668" s="2">
        <v>2976.84</v>
      </c>
      <c r="F12668" s="2">
        <v>0.28999999999999998</v>
      </c>
      <c r="G12668" s="2">
        <v>6</v>
      </c>
      <c r="H12668" s="3">
        <v>45204</v>
      </c>
      <c r="I12668" s="3">
        <v>45210</v>
      </c>
      <c r="J12668" s="2" t="s">
        <v>31</v>
      </c>
      <c r="K12668" s="2" t="s">
        <v>16</v>
      </c>
      <c r="L12668" s="2">
        <v>762.27</v>
      </c>
      <c r="M12668" s="2" t="s">
        <v>17</v>
      </c>
      <c r="N12668" s="11">
        <f>L12668/E12668*100</f>
        <v>25.60668359737171</v>
      </c>
      <c r="O12668" s="12" t="str">
        <f>IF(N12668&lt;10,"Low",IF(N12668&lt;20,"Med","High"))</f>
        <v>High</v>
      </c>
      <c r="P12668" s="12">
        <f>sales*discount</f>
        <v>863.28359999999998</v>
      </c>
      <c r="Q12668" s="12">
        <f>sales-Discount_Values</f>
        <v>2113.5564000000004</v>
      </c>
      <c r="R12668" s="12">
        <f>DATEDIF(order_date,delivery_date,"D")</f>
        <v>6</v>
      </c>
      <c r="S12668" s="12"/>
    </row>
    <row r="12669" spans="1:19" ht="14.25" customHeight="1" x14ac:dyDescent="0.35">
      <c r="A12669" s="2" t="s">
        <v>12972</v>
      </c>
      <c r="B12669" s="2">
        <v>112939</v>
      </c>
      <c r="C12669" s="2" t="s">
        <v>13</v>
      </c>
      <c r="D12669" s="2" t="s">
        <v>36</v>
      </c>
      <c r="E12669" s="2">
        <v>4045.47</v>
      </c>
      <c r="F12669" s="2">
        <v>0.02</v>
      </c>
      <c r="G12669" s="2">
        <v>6</v>
      </c>
      <c r="H12669" s="3">
        <v>44958</v>
      </c>
      <c r="I12669" s="3">
        <v>44963</v>
      </c>
      <c r="J12669" s="2" t="s">
        <v>21</v>
      </c>
      <c r="K12669" s="2" t="s">
        <v>16</v>
      </c>
      <c r="L12669" s="2">
        <v>1035.92</v>
      </c>
      <c r="M12669" s="2" t="s">
        <v>48</v>
      </c>
      <c r="N12669" s="11">
        <f>L12669/E12669*100</f>
        <v>25.606913411791467</v>
      </c>
      <c r="O12669" s="12" t="str">
        <f>IF(N12669&lt;10,"Low",IF(N12669&lt;20,"Med","High"))</f>
        <v>High</v>
      </c>
      <c r="P12669" s="12">
        <f>sales*discount</f>
        <v>80.909399999999991</v>
      </c>
      <c r="Q12669" s="12">
        <f>sales-Discount_Values</f>
        <v>3964.5605999999998</v>
      </c>
      <c r="R12669" s="12">
        <f>DATEDIF(order_date,delivery_date,"D")</f>
        <v>5</v>
      </c>
      <c r="S12669" s="12"/>
    </row>
    <row r="12670" spans="1:19" ht="14.25" customHeight="1" x14ac:dyDescent="0.35">
      <c r="A12670" s="2" t="s">
        <v>6436</v>
      </c>
      <c r="B12670" s="2">
        <v>106403</v>
      </c>
      <c r="C12670" s="2" t="s">
        <v>13</v>
      </c>
      <c r="D12670" s="2" t="s">
        <v>36</v>
      </c>
      <c r="E12670" s="2">
        <v>404.38</v>
      </c>
      <c r="F12670" s="2">
        <v>0.47</v>
      </c>
      <c r="G12670" s="2">
        <v>1</v>
      </c>
      <c r="H12670" s="3">
        <v>45362</v>
      </c>
      <c r="I12670" s="3">
        <v>45364</v>
      </c>
      <c r="J12670" s="2" t="s">
        <v>15</v>
      </c>
      <c r="K12670" s="2" t="s">
        <v>27</v>
      </c>
      <c r="L12670" s="2">
        <v>103.55</v>
      </c>
      <c r="M12670" s="2" t="s">
        <v>48</v>
      </c>
      <c r="N12670" s="11">
        <f>L12670/E12670*100</f>
        <v>25.607102230575201</v>
      </c>
      <c r="O12670" s="12" t="str">
        <f>IF(N12670&lt;10,"Low",IF(N12670&lt;20,"Med","High"))</f>
        <v>High</v>
      </c>
      <c r="P12670" s="12">
        <f>sales*discount</f>
        <v>190.05859999999998</v>
      </c>
      <c r="Q12670" s="12">
        <f>sales-Discount_Values</f>
        <v>214.32140000000001</v>
      </c>
      <c r="R12670" s="12">
        <f>DATEDIF(order_date,delivery_date,"D")</f>
        <v>2</v>
      </c>
      <c r="S12670" s="12"/>
    </row>
    <row r="12671" spans="1:19" ht="14.25" customHeight="1" x14ac:dyDescent="0.35">
      <c r="A12671" s="2" t="s">
        <v>2032</v>
      </c>
      <c r="B12671" s="2">
        <v>101999</v>
      </c>
      <c r="C12671" s="2" t="s">
        <v>25</v>
      </c>
      <c r="D12671" s="2" t="s">
        <v>20</v>
      </c>
      <c r="E12671" s="2">
        <v>2422.75</v>
      </c>
      <c r="F12671" s="2">
        <v>0.02</v>
      </c>
      <c r="G12671" s="2">
        <v>9</v>
      </c>
      <c r="H12671" s="3">
        <v>45092</v>
      </c>
      <c r="I12671" s="3">
        <v>45094</v>
      </c>
      <c r="J12671" s="2" t="s">
        <v>21</v>
      </c>
      <c r="K12671" s="2" t="s">
        <v>27</v>
      </c>
      <c r="L12671" s="2">
        <v>620.4</v>
      </c>
      <c r="M12671" s="2" t="s">
        <v>48</v>
      </c>
      <c r="N12671" s="11">
        <f>L12671/E12671*100</f>
        <v>25.607264472190693</v>
      </c>
      <c r="O12671" s="12" t="str">
        <f>IF(N12671&lt;10,"Low",IF(N12671&lt;20,"Med","High"))</f>
        <v>High</v>
      </c>
      <c r="P12671" s="12">
        <f>sales*discount</f>
        <v>48.454999999999998</v>
      </c>
      <c r="Q12671" s="12">
        <f>sales-Discount_Values</f>
        <v>2374.2950000000001</v>
      </c>
      <c r="R12671" s="12">
        <f>DATEDIF(order_date,delivery_date,"D")</f>
        <v>2</v>
      </c>
      <c r="S12671" s="12"/>
    </row>
    <row r="12672" spans="1:19" ht="14.25" customHeight="1" x14ac:dyDescent="0.35">
      <c r="A12672" s="2" t="s">
        <v>8390</v>
      </c>
      <c r="B12672" s="2">
        <v>108357</v>
      </c>
      <c r="C12672" s="2" t="s">
        <v>25</v>
      </c>
      <c r="D12672" s="2" t="s">
        <v>36</v>
      </c>
      <c r="E12672" s="2">
        <v>4939.1899999999996</v>
      </c>
      <c r="F12672" s="2">
        <v>0.06</v>
      </c>
      <c r="G12672" s="2">
        <v>9</v>
      </c>
      <c r="H12672" s="3">
        <v>45631</v>
      </c>
      <c r="I12672" s="3">
        <v>45635</v>
      </c>
      <c r="J12672" s="2" t="s">
        <v>21</v>
      </c>
      <c r="K12672" s="2" t="s">
        <v>27</v>
      </c>
      <c r="L12672" s="2">
        <v>1264.9100000000001</v>
      </c>
      <c r="M12672" s="2" t="s">
        <v>23</v>
      </c>
      <c r="N12672" s="11">
        <f>L12672/E12672*100</f>
        <v>25.609664742599499</v>
      </c>
      <c r="O12672" s="12" t="str">
        <f>IF(N12672&lt;10,"Low",IF(N12672&lt;20,"Med","High"))</f>
        <v>High</v>
      </c>
      <c r="P12672" s="12">
        <f>sales*discount</f>
        <v>296.35139999999996</v>
      </c>
      <c r="Q12672" s="12">
        <f>sales-Discount_Values</f>
        <v>4642.8386</v>
      </c>
      <c r="R12672" s="12">
        <f>DATEDIF(order_date,delivery_date,"D")</f>
        <v>4</v>
      </c>
      <c r="S12672" s="12"/>
    </row>
    <row r="12673" spans="1:19" ht="14.25" customHeight="1" x14ac:dyDescent="0.35">
      <c r="A12673" s="2" t="s">
        <v>1955</v>
      </c>
      <c r="B12673" s="2">
        <v>101922</v>
      </c>
      <c r="C12673" s="2" t="s">
        <v>19</v>
      </c>
      <c r="D12673" s="2" t="s">
        <v>14</v>
      </c>
      <c r="E12673" s="2">
        <v>3471.64</v>
      </c>
      <c r="F12673" s="2">
        <v>0.41</v>
      </c>
      <c r="G12673" s="2">
        <v>5</v>
      </c>
      <c r="H12673" s="3">
        <v>45025</v>
      </c>
      <c r="I12673" s="3">
        <v>45026</v>
      </c>
      <c r="J12673" s="2" t="s">
        <v>15</v>
      </c>
      <c r="K12673" s="2" t="s">
        <v>16</v>
      </c>
      <c r="L12673" s="2">
        <v>889.15</v>
      </c>
      <c r="M12673" s="2" t="s">
        <v>48</v>
      </c>
      <c r="N12673" s="11">
        <f>L12673/E12673*100</f>
        <v>25.611814589070299</v>
      </c>
      <c r="O12673" s="12" t="str">
        <f>IF(N12673&lt;10,"Low",IF(N12673&lt;20,"Med","High"))</f>
        <v>High</v>
      </c>
      <c r="P12673" s="12">
        <f>sales*discount</f>
        <v>1423.3724</v>
      </c>
      <c r="Q12673" s="12">
        <f>sales-Discount_Values</f>
        <v>2048.2676000000001</v>
      </c>
      <c r="R12673" s="12">
        <f>DATEDIF(order_date,delivery_date,"D")</f>
        <v>1</v>
      </c>
      <c r="S12673" s="12"/>
    </row>
    <row r="12674" spans="1:19" ht="14.25" customHeight="1" x14ac:dyDescent="0.35">
      <c r="A12674" s="2" t="s">
        <v>10420</v>
      </c>
      <c r="B12674" s="2">
        <v>110387</v>
      </c>
      <c r="C12674" s="2" t="s">
        <v>13</v>
      </c>
      <c r="D12674" s="2" t="s">
        <v>26</v>
      </c>
      <c r="E12674" s="2">
        <v>4100.46</v>
      </c>
      <c r="F12674" s="2">
        <v>0.12</v>
      </c>
      <c r="G12674" s="2">
        <v>7</v>
      </c>
      <c r="H12674" s="3">
        <v>45162</v>
      </c>
      <c r="I12674" s="3">
        <v>45167</v>
      </c>
      <c r="J12674" s="2" t="s">
        <v>21</v>
      </c>
      <c r="K12674" s="2" t="s">
        <v>27</v>
      </c>
      <c r="L12674" s="2">
        <v>1050.21</v>
      </c>
      <c r="M12674" s="2" t="s">
        <v>28</v>
      </c>
      <c r="N12674" s="11">
        <f>L12674/E12674*100</f>
        <v>25.612004506811431</v>
      </c>
      <c r="O12674" s="12" t="str">
        <f>IF(N12674&lt;10,"Low",IF(N12674&lt;20,"Med","High"))</f>
        <v>High</v>
      </c>
      <c r="P12674" s="12">
        <f>sales*discount</f>
        <v>492.05520000000001</v>
      </c>
      <c r="Q12674" s="12">
        <f>sales-Discount_Values</f>
        <v>3608.4048000000003</v>
      </c>
      <c r="R12674" s="12">
        <f>DATEDIF(order_date,delivery_date,"D")</f>
        <v>5</v>
      </c>
      <c r="S12674" s="12"/>
    </row>
    <row r="12675" spans="1:19" ht="14.25" customHeight="1" x14ac:dyDescent="0.35">
      <c r="A12675" s="2" t="s">
        <v>7161</v>
      </c>
      <c r="B12675" s="2">
        <v>107128</v>
      </c>
      <c r="C12675" s="2" t="s">
        <v>25</v>
      </c>
      <c r="D12675" s="2" t="s">
        <v>20</v>
      </c>
      <c r="E12675" s="2">
        <v>1915.74</v>
      </c>
      <c r="F12675" s="2">
        <v>0.36</v>
      </c>
      <c r="G12675" s="2">
        <v>1</v>
      </c>
      <c r="H12675" s="3">
        <v>45226</v>
      </c>
      <c r="I12675" s="3">
        <v>45232</v>
      </c>
      <c r="J12675" s="2" t="s">
        <v>15</v>
      </c>
      <c r="K12675" s="2" t="s">
        <v>27</v>
      </c>
      <c r="L12675" s="2">
        <v>490.7</v>
      </c>
      <c r="M12675" s="2" t="s">
        <v>48</v>
      </c>
      <c r="N12675" s="11">
        <f>L12675/E12675*100</f>
        <v>25.614123002077527</v>
      </c>
      <c r="O12675" s="12" t="str">
        <f>IF(N12675&lt;10,"Low",IF(N12675&lt;20,"Med","High"))</f>
        <v>High</v>
      </c>
      <c r="P12675" s="12">
        <f>sales*discount</f>
        <v>689.66639999999995</v>
      </c>
      <c r="Q12675" s="12">
        <f>sales-Discount_Values</f>
        <v>1226.0736000000002</v>
      </c>
      <c r="R12675" s="12">
        <f>DATEDIF(order_date,delivery_date,"D")</f>
        <v>6</v>
      </c>
      <c r="S12675" s="12"/>
    </row>
    <row r="12676" spans="1:19" ht="14.25" customHeight="1" x14ac:dyDescent="0.35">
      <c r="A12676" s="2" t="s">
        <v>1059</v>
      </c>
      <c r="B12676" s="2">
        <v>101026</v>
      </c>
      <c r="C12676" s="2" t="s">
        <v>41</v>
      </c>
      <c r="D12676" s="2" t="s">
        <v>33</v>
      </c>
      <c r="E12676" s="2">
        <v>1387.32</v>
      </c>
      <c r="F12676" s="2">
        <v>0.03</v>
      </c>
      <c r="G12676" s="2">
        <v>4</v>
      </c>
      <c r="H12676" s="3">
        <v>45446</v>
      </c>
      <c r="I12676" s="3">
        <v>45447</v>
      </c>
      <c r="J12676" s="2" t="s">
        <v>31</v>
      </c>
      <c r="K12676" s="2" t="s">
        <v>16</v>
      </c>
      <c r="L12676" s="2">
        <v>355.35</v>
      </c>
      <c r="M12676" s="2" t="s">
        <v>28</v>
      </c>
      <c r="N12676" s="11">
        <f>L12676/E12676*100</f>
        <v>25.614133725456277</v>
      </c>
      <c r="O12676" s="12" t="str">
        <f>IF(N12676&lt;10,"Low",IF(N12676&lt;20,"Med","High"))</f>
        <v>High</v>
      </c>
      <c r="P12676" s="12">
        <f>sales*discount</f>
        <v>41.619599999999998</v>
      </c>
      <c r="Q12676" s="12">
        <f>sales-Discount_Values</f>
        <v>1345.7003999999999</v>
      </c>
      <c r="R12676" s="12">
        <f>DATEDIF(order_date,delivery_date,"D")</f>
        <v>1</v>
      </c>
      <c r="S12676" s="12"/>
    </row>
    <row r="12677" spans="1:19" ht="14.25" customHeight="1" x14ac:dyDescent="0.35">
      <c r="A12677" s="2" t="s">
        <v>7635</v>
      </c>
      <c r="B12677" s="2">
        <v>107602</v>
      </c>
      <c r="C12677" s="2" t="s">
        <v>25</v>
      </c>
      <c r="D12677" s="2" t="s">
        <v>14</v>
      </c>
      <c r="E12677" s="2">
        <v>2251.88</v>
      </c>
      <c r="F12677" s="2">
        <v>0.46</v>
      </c>
      <c r="G12677" s="2">
        <v>5</v>
      </c>
      <c r="H12677" s="3">
        <v>45493</v>
      </c>
      <c r="I12677" s="3">
        <v>45497</v>
      </c>
      <c r="J12677" s="2" t="s">
        <v>15</v>
      </c>
      <c r="K12677" s="2" t="s">
        <v>22</v>
      </c>
      <c r="L12677" s="2">
        <v>576.82000000000005</v>
      </c>
      <c r="M12677" s="2" t="s">
        <v>48</v>
      </c>
      <c r="N12677" s="11">
        <f>L12677/E12677*100</f>
        <v>25.615041654084585</v>
      </c>
      <c r="O12677" s="12" t="str">
        <f>IF(N12677&lt;10,"Low",IF(N12677&lt;20,"Med","High"))</f>
        <v>High</v>
      </c>
      <c r="P12677" s="12">
        <f>sales*discount</f>
        <v>1035.8648000000001</v>
      </c>
      <c r="Q12677" s="12">
        <f>sales-Discount_Values</f>
        <v>1216.0152</v>
      </c>
      <c r="R12677" s="12">
        <f>DATEDIF(order_date,delivery_date,"D")</f>
        <v>4</v>
      </c>
      <c r="S12677" s="12"/>
    </row>
    <row r="12678" spans="1:19" ht="14.25" customHeight="1" x14ac:dyDescent="0.35">
      <c r="A12678" s="2" t="s">
        <v>14470</v>
      </c>
      <c r="B12678" s="2">
        <v>114437</v>
      </c>
      <c r="C12678" s="2" t="s">
        <v>13</v>
      </c>
      <c r="D12678" s="2" t="s">
        <v>33</v>
      </c>
      <c r="E12678" s="2">
        <v>4665.54</v>
      </c>
      <c r="F12678" s="2">
        <v>0.37</v>
      </c>
      <c r="G12678" s="2">
        <v>3</v>
      </c>
      <c r="H12678" s="3">
        <v>45272</v>
      </c>
      <c r="I12678" s="3">
        <v>45279</v>
      </c>
      <c r="J12678" s="2" t="s">
        <v>31</v>
      </c>
      <c r="K12678" s="2" t="s">
        <v>16</v>
      </c>
      <c r="L12678" s="2">
        <v>1195.2</v>
      </c>
      <c r="M12678" s="2" t="s">
        <v>23</v>
      </c>
      <c r="N12678" s="11">
        <f>L12678/E12678*100</f>
        <v>25.617613395233995</v>
      </c>
      <c r="O12678" s="12" t="str">
        <f>IF(N12678&lt;10,"Low",IF(N12678&lt;20,"Med","High"))</f>
        <v>High</v>
      </c>
      <c r="P12678" s="12">
        <f>sales*discount</f>
        <v>1726.2498000000001</v>
      </c>
      <c r="Q12678" s="12">
        <f>sales-Discount_Values</f>
        <v>2939.2901999999999</v>
      </c>
      <c r="R12678" s="12">
        <f>DATEDIF(order_date,delivery_date,"D")</f>
        <v>7</v>
      </c>
      <c r="S12678" s="12"/>
    </row>
    <row r="12679" spans="1:19" ht="14.25" customHeight="1" x14ac:dyDescent="0.35">
      <c r="A12679" s="2" t="s">
        <v>4062</v>
      </c>
      <c r="B12679" s="2">
        <v>104029</v>
      </c>
      <c r="C12679" s="2" t="s">
        <v>41</v>
      </c>
      <c r="D12679" s="2" t="s">
        <v>20</v>
      </c>
      <c r="E12679" s="2">
        <v>4380.8</v>
      </c>
      <c r="F12679" s="2">
        <v>0.35</v>
      </c>
      <c r="G12679" s="2">
        <v>6</v>
      </c>
      <c r="H12679" s="3">
        <v>45402</v>
      </c>
      <c r="I12679" s="3">
        <v>45408</v>
      </c>
      <c r="J12679" s="2" t="s">
        <v>21</v>
      </c>
      <c r="K12679" s="2" t="s">
        <v>22</v>
      </c>
      <c r="L12679" s="2">
        <v>1122.27</v>
      </c>
      <c r="M12679" s="2" t="s">
        <v>23</v>
      </c>
      <c r="N12679" s="11">
        <f>L12679/E12679*100</f>
        <v>25.617923666910151</v>
      </c>
      <c r="O12679" s="12" t="str">
        <f>IF(N12679&lt;10,"Low",IF(N12679&lt;20,"Med","High"))</f>
        <v>High</v>
      </c>
      <c r="P12679" s="12">
        <f>sales*discount</f>
        <v>1533.28</v>
      </c>
      <c r="Q12679" s="12">
        <f>sales-Discount_Values</f>
        <v>2847.5200000000004</v>
      </c>
      <c r="R12679" s="12">
        <f>DATEDIF(order_date,delivery_date,"D")</f>
        <v>6</v>
      </c>
      <c r="S12679" s="12"/>
    </row>
    <row r="12680" spans="1:19" ht="14.25" customHeight="1" x14ac:dyDescent="0.35">
      <c r="A12680" s="2" t="s">
        <v>12603</v>
      </c>
      <c r="B12680" s="2">
        <v>112570</v>
      </c>
      <c r="C12680" s="2" t="s">
        <v>19</v>
      </c>
      <c r="D12680" s="2" t="s">
        <v>26</v>
      </c>
      <c r="E12680" s="2">
        <v>1125.8499999999999</v>
      </c>
      <c r="F12680" s="2">
        <v>0.4</v>
      </c>
      <c r="G12680" s="2">
        <v>7</v>
      </c>
      <c r="H12680" s="3">
        <v>45244</v>
      </c>
      <c r="I12680" s="3">
        <v>45245</v>
      </c>
      <c r="J12680" s="2" t="s">
        <v>31</v>
      </c>
      <c r="K12680" s="2" t="s">
        <v>16</v>
      </c>
      <c r="L12680" s="2">
        <v>288.43</v>
      </c>
      <c r="M12680" s="2" t="s">
        <v>48</v>
      </c>
      <c r="N12680" s="11">
        <f>L12680/E12680*100</f>
        <v>25.618865745880893</v>
      </c>
      <c r="O12680" s="12" t="str">
        <f>IF(N12680&lt;10,"Low",IF(N12680&lt;20,"Med","High"))</f>
        <v>High</v>
      </c>
      <c r="P12680" s="12">
        <f>sales*discount</f>
        <v>450.34</v>
      </c>
      <c r="Q12680" s="12">
        <f>sales-Discount_Values</f>
        <v>675.51</v>
      </c>
      <c r="R12680" s="12">
        <f>DATEDIF(order_date,delivery_date,"D")</f>
        <v>1</v>
      </c>
      <c r="S12680" s="12"/>
    </row>
    <row r="12681" spans="1:19" ht="14.25" customHeight="1" x14ac:dyDescent="0.35">
      <c r="A12681" s="2" t="s">
        <v>10672</v>
      </c>
      <c r="B12681" s="2">
        <v>110639</v>
      </c>
      <c r="C12681" s="2" t="s">
        <v>13</v>
      </c>
      <c r="D12681" s="2" t="s">
        <v>20</v>
      </c>
      <c r="E12681" s="2">
        <v>4417.87</v>
      </c>
      <c r="F12681" s="2">
        <v>0.13</v>
      </c>
      <c r="G12681" s="2">
        <v>8</v>
      </c>
      <c r="H12681" s="3">
        <v>45193</v>
      </c>
      <c r="I12681" s="3">
        <v>45194</v>
      </c>
      <c r="J12681" s="2" t="s">
        <v>15</v>
      </c>
      <c r="K12681" s="2" t="s">
        <v>16</v>
      </c>
      <c r="L12681" s="2">
        <v>1131.8399999999999</v>
      </c>
      <c r="M12681" s="2" t="s">
        <v>23</v>
      </c>
      <c r="N12681" s="11">
        <f>L12681/E12681*100</f>
        <v>25.619585909046666</v>
      </c>
      <c r="O12681" s="12" t="str">
        <f>IF(N12681&lt;10,"Low",IF(N12681&lt;20,"Med","High"))</f>
        <v>High</v>
      </c>
      <c r="P12681" s="12">
        <f>sales*discount</f>
        <v>574.32309999999995</v>
      </c>
      <c r="Q12681" s="12">
        <f>sales-Discount_Values</f>
        <v>3843.5468999999998</v>
      </c>
      <c r="R12681" s="12">
        <f>DATEDIF(order_date,delivery_date,"D")</f>
        <v>1</v>
      </c>
      <c r="S12681" s="12"/>
    </row>
    <row r="12682" spans="1:19" ht="14.25" customHeight="1" x14ac:dyDescent="0.35">
      <c r="A12682" s="2" t="s">
        <v>4710</v>
      </c>
      <c r="B12682" s="2">
        <v>104677</v>
      </c>
      <c r="C12682" s="2" t="s">
        <v>13</v>
      </c>
      <c r="D12682" s="2" t="s">
        <v>14</v>
      </c>
      <c r="E12682" s="2">
        <v>2614.17</v>
      </c>
      <c r="F12682" s="2">
        <v>0.01</v>
      </c>
      <c r="G12682" s="2">
        <v>6</v>
      </c>
      <c r="H12682" s="3">
        <v>45077</v>
      </c>
      <c r="I12682" s="3">
        <v>45081</v>
      </c>
      <c r="J12682" s="2" t="s">
        <v>31</v>
      </c>
      <c r="K12682" s="2" t="s">
        <v>16</v>
      </c>
      <c r="L12682" s="2">
        <v>669.79</v>
      </c>
      <c r="M12682" s="2" t="s">
        <v>48</v>
      </c>
      <c r="N12682" s="11">
        <f>L12682/E12682*100</f>
        <v>25.621516580788544</v>
      </c>
      <c r="O12682" s="12" t="str">
        <f>IF(N12682&lt;10,"Low",IF(N12682&lt;20,"Med","High"))</f>
        <v>High</v>
      </c>
      <c r="P12682" s="12">
        <f>sales*discount</f>
        <v>26.1417</v>
      </c>
      <c r="Q12682" s="12">
        <f>sales-Discount_Values</f>
        <v>2588.0282999999999</v>
      </c>
      <c r="R12682" s="12">
        <f>DATEDIF(order_date,delivery_date,"D")</f>
        <v>4</v>
      </c>
      <c r="S12682" s="12"/>
    </row>
    <row r="12683" spans="1:19" ht="14.25" customHeight="1" x14ac:dyDescent="0.35">
      <c r="A12683" s="2" t="s">
        <v>141</v>
      </c>
      <c r="B12683" s="2">
        <v>100108</v>
      </c>
      <c r="C12683" s="2" t="s">
        <v>41</v>
      </c>
      <c r="D12683" s="2" t="s">
        <v>33</v>
      </c>
      <c r="E12683" s="2">
        <v>4263.6099999999997</v>
      </c>
      <c r="F12683" s="2">
        <v>0.28000000000000003</v>
      </c>
      <c r="G12683" s="2">
        <v>4</v>
      </c>
      <c r="H12683" s="3">
        <v>45363</v>
      </c>
      <c r="I12683" s="3">
        <v>45364</v>
      </c>
      <c r="J12683" s="2" t="s">
        <v>21</v>
      </c>
      <c r="K12683" s="2" t="s">
        <v>22</v>
      </c>
      <c r="L12683" s="2">
        <v>1092.43</v>
      </c>
      <c r="M12683" s="2" t="s">
        <v>17</v>
      </c>
      <c r="N12683" s="11">
        <f>L12683/E12683*100</f>
        <v>25.622184017768983</v>
      </c>
      <c r="O12683" s="12" t="str">
        <f>IF(N12683&lt;10,"Low",IF(N12683&lt;20,"Med","High"))</f>
        <v>High</v>
      </c>
      <c r="P12683" s="12">
        <f>sales*discount</f>
        <v>1193.8108</v>
      </c>
      <c r="Q12683" s="12">
        <f>sales-Discount_Values</f>
        <v>3069.7991999999995</v>
      </c>
      <c r="R12683" s="12">
        <f>DATEDIF(order_date,delivery_date,"D")</f>
        <v>1</v>
      </c>
      <c r="S12683" s="12"/>
    </row>
    <row r="12684" spans="1:19" ht="14.25" customHeight="1" x14ac:dyDescent="0.35">
      <c r="A12684" s="2" t="s">
        <v>3567</v>
      </c>
      <c r="B12684" s="2">
        <v>103534</v>
      </c>
      <c r="C12684" s="2" t="s">
        <v>19</v>
      </c>
      <c r="D12684" s="2" t="s">
        <v>36</v>
      </c>
      <c r="E12684" s="2">
        <v>2113.73</v>
      </c>
      <c r="F12684" s="2">
        <v>0.13</v>
      </c>
      <c r="G12684" s="2">
        <v>1</v>
      </c>
      <c r="H12684" s="3">
        <v>45591</v>
      </c>
      <c r="I12684" s="3">
        <v>45596</v>
      </c>
      <c r="J12684" s="2" t="s">
        <v>21</v>
      </c>
      <c r="K12684" s="2" t="s">
        <v>27</v>
      </c>
      <c r="L12684" s="2">
        <v>541.59</v>
      </c>
      <c r="M12684" s="2" t="s">
        <v>34</v>
      </c>
      <c r="N12684" s="11">
        <f>L12684/E12684*100</f>
        <v>25.622477799908221</v>
      </c>
      <c r="O12684" s="12" t="str">
        <f>IF(N12684&lt;10,"Low",IF(N12684&lt;20,"Med","High"))</f>
        <v>High</v>
      </c>
      <c r="P12684" s="12">
        <f>sales*discount</f>
        <v>274.78489999999999</v>
      </c>
      <c r="Q12684" s="12">
        <f>sales-Discount_Values</f>
        <v>1838.9450999999999</v>
      </c>
      <c r="R12684" s="12">
        <f>DATEDIF(order_date,delivery_date,"D")</f>
        <v>5</v>
      </c>
      <c r="S12684" s="12"/>
    </row>
    <row r="12685" spans="1:19" ht="14.25" customHeight="1" x14ac:dyDescent="0.35">
      <c r="A12685" s="2" t="s">
        <v>413</v>
      </c>
      <c r="B12685" s="2">
        <v>100380</v>
      </c>
      <c r="C12685" s="2" t="s">
        <v>19</v>
      </c>
      <c r="D12685" s="2" t="s">
        <v>20</v>
      </c>
      <c r="E12685" s="2">
        <v>1861.99</v>
      </c>
      <c r="F12685" s="2">
        <v>0.23</v>
      </c>
      <c r="G12685" s="2">
        <v>7</v>
      </c>
      <c r="H12685" s="3">
        <v>45507</v>
      </c>
      <c r="I12685" s="3">
        <v>45508</v>
      </c>
      <c r="J12685" s="2" t="s">
        <v>15</v>
      </c>
      <c r="K12685" s="2" t="s">
        <v>22</v>
      </c>
      <c r="L12685" s="2">
        <v>477.12</v>
      </c>
      <c r="M12685" s="2" t="s">
        <v>17</v>
      </c>
      <c r="N12685" s="11">
        <f>L12685/E12685*100</f>
        <v>25.624197766905297</v>
      </c>
      <c r="O12685" s="12" t="str">
        <f>IF(N12685&lt;10,"Low",IF(N12685&lt;20,"Med","High"))</f>
        <v>High</v>
      </c>
      <c r="P12685" s="12">
        <f>sales*discount</f>
        <v>428.2577</v>
      </c>
      <c r="Q12685" s="12">
        <f>sales-Discount_Values</f>
        <v>1433.7323000000001</v>
      </c>
      <c r="R12685" s="12">
        <f>DATEDIF(order_date,delivery_date,"D")</f>
        <v>1</v>
      </c>
      <c r="S12685" s="12"/>
    </row>
    <row r="12686" spans="1:19" ht="14.25" customHeight="1" x14ac:dyDescent="0.35">
      <c r="A12686" s="2" t="s">
        <v>6927</v>
      </c>
      <c r="B12686" s="2">
        <v>106894</v>
      </c>
      <c r="C12686" s="2" t="s">
        <v>19</v>
      </c>
      <c r="D12686" s="2" t="s">
        <v>14</v>
      </c>
      <c r="E12686" s="2">
        <v>2631.76</v>
      </c>
      <c r="F12686" s="2">
        <v>0.14000000000000001</v>
      </c>
      <c r="G12686" s="2">
        <v>4</v>
      </c>
      <c r="H12686" s="3">
        <v>45387</v>
      </c>
      <c r="I12686" s="3">
        <v>45393</v>
      </c>
      <c r="J12686" s="2" t="s">
        <v>15</v>
      </c>
      <c r="K12686" s="2" t="s">
        <v>16</v>
      </c>
      <c r="L12686" s="2">
        <v>674.5</v>
      </c>
      <c r="M12686" s="2" t="s">
        <v>28</v>
      </c>
      <c r="N12686" s="11">
        <f>L12686/E12686*100</f>
        <v>25.629236708514451</v>
      </c>
      <c r="O12686" s="12" t="str">
        <f>IF(N12686&lt;10,"Low",IF(N12686&lt;20,"Med","High"))</f>
        <v>High</v>
      </c>
      <c r="P12686" s="12">
        <f>sales*discount</f>
        <v>368.44640000000004</v>
      </c>
      <c r="Q12686" s="12">
        <f>sales-Discount_Values</f>
        <v>2263.3136000000004</v>
      </c>
      <c r="R12686" s="12">
        <f>DATEDIF(order_date,delivery_date,"D")</f>
        <v>6</v>
      </c>
      <c r="S12686" s="12"/>
    </row>
    <row r="12687" spans="1:19" ht="14.25" customHeight="1" x14ac:dyDescent="0.35">
      <c r="A12687" s="2" t="s">
        <v>8291</v>
      </c>
      <c r="B12687" s="2">
        <v>108258</v>
      </c>
      <c r="C12687" s="2" t="s">
        <v>19</v>
      </c>
      <c r="D12687" s="2" t="s">
        <v>26</v>
      </c>
      <c r="E12687" s="2">
        <v>2688.54</v>
      </c>
      <c r="F12687" s="2">
        <v>0.12</v>
      </c>
      <c r="G12687" s="2">
        <v>5</v>
      </c>
      <c r="H12687" s="3">
        <v>45125</v>
      </c>
      <c r="I12687" s="3">
        <v>45127</v>
      </c>
      <c r="J12687" s="2" t="s">
        <v>31</v>
      </c>
      <c r="K12687" s="2" t="s">
        <v>16</v>
      </c>
      <c r="L12687" s="2">
        <v>689.06</v>
      </c>
      <c r="M12687" s="2" t="s">
        <v>39</v>
      </c>
      <c r="N12687" s="11">
        <f>L12687/E12687*100</f>
        <v>25.629523830778041</v>
      </c>
      <c r="O12687" s="12" t="str">
        <f>IF(N12687&lt;10,"Low",IF(N12687&lt;20,"Med","High"))</f>
        <v>High</v>
      </c>
      <c r="P12687" s="12">
        <f>sales*discount</f>
        <v>322.62479999999999</v>
      </c>
      <c r="Q12687" s="12">
        <f>sales-Discount_Values</f>
        <v>2365.9151999999999</v>
      </c>
      <c r="R12687" s="12">
        <f>DATEDIF(order_date,delivery_date,"D")</f>
        <v>2</v>
      </c>
      <c r="S12687" s="12"/>
    </row>
    <row r="12688" spans="1:19" ht="14.25" customHeight="1" x14ac:dyDescent="0.35">
      <c r="A12688" s="2" t="s">
        <v>12780</v>
      </c>
      <c r="B12688" s="2">
        <v>112747</v>
      </c>
      <c r="C12688" s="2" t="s">
        <v>41</v>
      </c>
      <c r="D12688" s="2" t="s">
        <v>26</v>
      </c>
      <c r="E12688" s="2">
        <v>2648.7</v>
      </c>
      <c r="F12688" s="2">
        <v>0.36</v>
      </c>
      <c r="G12688" s="2">
        <v>5</v>
      </c>
      <c r="H12688" s="3">
        <v>45019</v>
      </c>
      <c r="I12688" s="3">
        <v>45022</v>
      </c>
      <c r="J12688" s="2" t="s">
        <v>15</v>
      </c>
      <c r="K12688" s="2" t="s">
        <v>16</v>
      </c>
      <c r="L12688" s="2">
        <v>678.87</v>
      </c>
      <c r="M12688" s="2" t="s">
        <v>39</v>
      </c>
      <c r="N12688" s="11">
        <f>L12688/E12688*100</f>
        <v>25.630309208290864</v>
      </c>
      <c r="O12688" s="12" t="str">
        <f>IF(N12688&lt;10,"Low",IF(N12688&lt;20,"Med","High"))</f>
        <v>High</v>
      </c>
      <c r="P12688" s="12">
        <f>sales*discount</f>
        <v>953.53199999999993</v>
      </c>
      <c r="Q12688" s="12">
        <f>sales-Discount_Values</f>
        <v>1695.1679999999999</v>
      </c>
      <c r="R12688" s="12">
        <f>DATEDIF(order_date,delivery_date,"D")</f>
        <v>3</v>
      </c>
      <c r="S12688" s="12"/>
    </row>
    <row r="12689" spans="1:19" ht="14.25" customHeight="1" x14ac:dyDescent="0.35">
      <c r="A12689" s="2" t="s">
        <v>11329</v>
      </c>
      <c r="B12689" s="2">
        <v>111296</v>
      </c>
      <c r="C12689" s="2" t="s">
        <v>13</v>
      </c>
      <c r="D12689" s="2" t="s">
        <v>26</v>
      </c>
      <c r="E12689" s="2">
        <v>2144.8000000000002</v>
      </c>
      <c r="F12689" s="2">
        <v>0.39</v>
      </c>
      <c r="G12689" s="2">
        <v>1</v>
      </c>
      <c r="H12689" s="3">
        <v>45116</v>
      </c>
      <c r="I12689" s="3">
        <v>45123</v>
      </c>
      <c r="J12689" s="2" t="s">
        <v>21</v>
      </c>
      <c r="K12689" s="2" t="s">
        <v>16</v>
      </c>
      <c r="L12689" s="2">
        <v>549.72</v>
      </c>
      <c r="M12689" s="2" t="s">
        <v>28</v>
      </c>
      <c r="N12689" s="11">
        <f>L12689/E12689*100</f>
        <v>25.630361805296531</v>
      </c>
      <c r="O12689" s="12" t="str">
        <f>IF(N12689&lt;10,"Low",IF(N12689&lt;20,"Med","High"))</f>
        <v>High</v>
      </c>
      <c r="P12689" s="12">
        <f>sales*discount</f>
        <v>836.47200000000009</v>
      </c>
      <c r="Q12689" s="12">
        <f>sales-Discount_Values</f>
        <v>1308.328</v>
      </c>
      <c r="R12689" s="12">
        <f>DATEDIF(order_date,delivery_date,"D")</f>
        <v>7</v>
      </c>
      <c r="S12689" s="12"/>
    </row>
    <row r="12690" spans="1:19" ht="14.25" customHeight="1" x14ac:dyDescent="0.35">
      <c r="A12690" s="2" t="s">
        <v>15218</v>
      </c>
      <c r="B12690" s="2">
        <v>115185</v>
      </c>
      <c r="C12690" s="2" t="s">
        <v>19</v>
      </c>
      <c r="D12690" s="2" t="s">
        <v>14</v>
      </c>
      <c r="E12690" s="2">
        <v>907</v>
      </c>
      <c r="F12690" s="2">
        <v>0.14000000000000001</v>
      </c>
      <c r="G12690" s="2">
        <v>1</v>
      </c>
      <c r="H12690" s="3">
        <v>45197</v>
      </c>
      <c r="I12690" s="3">
        <v>45199</v>
      </c>
      <c r="J12690" s="2" t="s">
        <v>15</v>
      </c>
      <c r="K12690" s="2" t="s">
        <v>22</v>
      </c>
      <c r="L12690" s="2">
        <v>232.47</v>
      </c>
      <c r="M12690" s="2" t="s">
        <v>17</v>
      </c>
      <c r="N12690" s="11">
        <f>L12690/E12690*100</f>
        <v>25.630650496141122</v>
      </c>
      <c r="O12690" s="12" t="str">
        <f>IF(N12690&lt;10,"Low",IF(N12690&lt;20,"Med","High"))</f>
        <v>High</v>
      </c>
      <c r="P12690" s="12">
        <f>sales*discount</f>
        <v>126.98000000000002</v>
      </c>
      <c r="Q12690" s="12">
        <f>sales-Discount_Values</f>
        <v>780.02</v>
      </c>
      <c r="R12690" s="12">
        <f>DATEDIF(order_date,delivery_date,"D")</f>
        <v>2</v>
      </c>
      <c r="S12690" s="12"/>
    </row>
    <row r="12691" spans="1:19" ht="14.25" customHeight="1" x14ac:dyDescent="0.35">
      <c r="A12691" s="2" t="s">
        <v>12941</v>
      </c>
      <c r="B12691" s="2">
        <v>112908</v>
      </c>
      <c r="C12691" s="2" t="s">
        <v>41</v>
      </c>
      <c r="D12691" s="2" t="s">
        <v>26</v>
      </c>
      <c r="E12691" s="2">
        <v>4531.8999999999996</v>
      </c>
      <c r="F12691" s="2">
        <v>0.42</v>
      </c>
      <c r="G12691" s="2">
        <v>6</v>
      </c>
      <c r="H12691" s="3">
        <v>44965</v>
      </c>
      <c r="I12691" s="3">
        <v>44966</v>
      </c>
      <c r="J12691" s="2" t="s">
        <v>15</v>
      </c>
      <c r="K12691" s="2" t="s">
        <v>16</v>
      </c>
      <c r="L12691" s="2">
        <v>1161.71</v>
      </c>
      <c r="M12691" s="2" t="s">
        <v>17</v>
      </c>
      <c r="N12691" s="11">
        <f>L12691/E12691*100</f>
        <v>25.6340607692138</v>
      </c>
      <c r="O12691" s="12" t="str">
        <f>IF(N12691&lt;10,"Low",IF(N12691&lt;20,"Med","High"))</f>
        <v>High</v>
      </c>
      <c r="P12691" s="12">
        <f>sales*discount</f>
        <v>1903.3979999999997</v>
      </c>
      <c r="Q12691" s="12">
        <f>sales-Discount_Values</f>
        <v>2628.502</v>
      </c>
      <c r="R12691" s="12">
        <f>DATEDIF(order_date,delivery_date,"D")</f>
        <v>1</v>
      </c>
      <c r="S12691" s="12"/>
    </row>
    <row r="12692" spans="1:19" ht="14.25" customHeight="1" x14ac:dyDescent="0.35">
      <c r="A12692" s="2" t="s">
        <v>15023</v>
      </c>
      <c r="B12692" s="2">
        <v>114990</v>
      </c>
      <c r="C12692" s="2" t="s">
        <v>19</v>
      </c>
      <c r="D12692" s="2" t="s">
        <v>33</v>
      </c>
      <c r="E12692" s="2">
        <v>2705.93</v>
      </c>
      <c r="F12692" s="2">
        <v>0.48</v>
      </c>
      <c r="G12692" s="2">
        <v>8</v>
      </c>
      <c r="H12692" s="3">
        <v>45471</v>
      </c>
      <c r="I12692" s="3">
        <v>45473</v>
      </c>
      <c r="J12692" s="2" t="s">
        <v>15</v>
      </c>
      <c r="K12692" s="2" t="s">
        <v>16</v>
      </c>
      <c r="L12692" s="2">
        <v>693.64</v>
      </c>
      <c r="M12692" s="2" t="s">
        <v>23</v>
      </c>
      <c r="N12692" s="11">
        <f>L12692/E12692*100</f>
        <v>25.634070356587202</v>
      </c>
      <c r="O12692" s="12" t="str">
        <f>IF(N12692&lt;10,"Low",IF(N12692&lt;20,"Med","High"))</f>
        <v>High</v>
      </c>
      <c r="P12692" s="12">
        <f>sales*discount</f>
        <v>1298.8463999999999</v>
      </c>
      <c r="Q12692" s="12">
        <f>sales-Discount_Values</f>
        <v>1407.0835999999999</v>
      </c>
      <c r="R12692" s="12">
        <f>DATEDIF(order_date,delivery_date,"D")</f>
        <v>2</v>
      </c>
      <c r="S12692" s="12"/>
    </row>
    <row r="12693" spans="1:19" ht="14.25" customHeight="1" x14ac:dyDescent="0.35">
      <c r="A12693" s="2" t="s">
        <v>13551</v>
      </c>
      <c r="B12693" s="2">
        <v>113518</v>
      </c>
      <c r="C12693" s="2" t="s">
        <v>19</v>
      </c>
      <c r="D12693" s="2" t="s">
        <v>33</v>
      </c>
      <c r="E12693" s="2">
        <v>362.05</v>
      </c>
      <c r="F12693" s="2">
        <v>0.26</v>
      </c>
      <c r="G12693" s="2">
        <v>2</v>
      </c>
      <c r="H12693" s="3">
        <v>45279</v>
      </c>
      <c r="I12693" s="3">
        <v>45283</v>
      </c>
      <c r="J12693" s="2" t="s">
        <v>21</v>
      </c>
      <c r="K12693" s="2" t="s">
        <v>27</v>
      </c>
      <c r="L12693" s="2">
        <v>92.83</v>
      </c>
      <c r="M12693" s="2" t="s">
        <v>39</v>
      </c>
      <c r="N12693" s="11">
        <f>L12693/E12693*100</f>
        <v>25.640104957878744</v>
      </c>
      <c r="O12693" s="12" t="str">
        <f>IF(N12693&lt;10,"Low",IF(N12693&lt;20,"Med","High"))</f>
        <v>High</v>
      </c>
      <c r="P12693" s="12">
        <f>sales*discount</f>
        <v>94.13300000000001</v>
      </c>
      <c r="Q12693" s="12">
        <f>sales-Discount_Values</f>
        <v>267.91700000000003</v>
      </c>
      <c r="R12693" s="12">
        <f>DATEDIF(order_date,delivery_date,"D")</f>
        <v>4</v>
      </c>
      <c r="S12693" s="12"/>
    </row>
    <row r="12694" spans="1:19" ht="14.25" customHeight="1" x14ac:dyDescent="0.35">
      <c r="A12694" s="2" t="s">
        <v>9270</v>
      </c>
      <c r="B12694" s="2">
        <v>109237</v>
      </c>
      <c r="C12694" s="2" t="s">
        <v>25</v>
      </c>
      <c r="D12694" s="2" t="s">
        <v>14</v>
      </c>
      <c r="E12694" s="2">
        <v>4492.82</v>
      </c>
      <c r="F12694" s="2">
        <v>0.22</v>
      </c>
      <c r="G12694" s="2">
        <v>8</v>
      </c>
      <c r="H12694" s="3">
        <v>45431</v>
      </c>
      <c r="I12694" s="3">
        <v>45436</v>
      </c>
      <c r="J12694" s="2" t="s">
        <v>15</v>
      </c>
      <c r="K12694" s="2" t="s">
        <v>27</v>
      </c>
      <c r="L12694" s="2">
        <v>1152.23</v>
      </c>
      <c r="M12694" s="2" t="s">
        <v>17</v>
      </c>
      <c r="N12694" s="11">
        <f>L12694/E12694*100</f>
        <v>25.646030777996891</v>
      </c>
      <c r="O12694" s="12" t="str">
        <f>IF(N12694&lt;10,"Low",IF(N12694&lt;20,"Med","High"))</f>
        <v>High</v>
      </c>
      <c r="P12694" s="12">
        <f>sales*discount</f>
        <v>988.42039999999997</v>
      </c>
      <c r="Q12694" s="12">
        <f>sales-Discount_Values</f>
        <v>3504.3995999999997</v>
      </c>
      <c r="R12694" s="12">
        <f>DATEDIF(order_date,delivery_date,"D")</f>
        <v>5</v>
      </c>
      <c r="S12694" s="12"/>
    </row>
    <row r="12695" spans="1:19" ht="14.25" customHeight="1" x14ac:dyDescent="0.35">
      <c r="A12695" s="2" t="s">
        <v>11237</v>
      </c>
      <c r="B12695" s="2">
        <v>111204</v>
      </c>
      <c r="C12695" s="2" t="s">
        <v>41</v>
      </c>
      <c r="D12695" s="2" t="s">
        <v>20</v>
      </c>
      <c r="E12695" s="2">
        <v>727.69</v>
      </c>
      <c r="F12695" s="2">
        <v>0.48</v>
      </c>
      <c r="G12695" s="2">
        <v>8</v>
      </c>
      <c r="H12695" s="3">
        <v>45437</v>
      </c>
      <c r="I12695" s="3">
        <v>45439</v>
      </c>
      <c r="J12695" s="2" t="s">
        <v>31</v>
      </c>
      <c r="K12695" s="2" t="s">
        <v>27</v>
      </c>
      <c r="L12695" s="2">
        <v>186.63</v>
      </c>
      <c r="M12695" s="2" t="s">
        <v>23</v>
      </c>
      <c r="N12695" s="11">
        <f>L12695/E12695*100</f>
        <v>25.646910085338536</v>
      </c>
      <c r="O12695" s="12" t="str">
        <f>IF(N12695&lt;10,"Low",IF(N12695&lt;20,"Med","High"))</f>
        <v>High</v>
      </c>
      <c r="P12695" s="12">
        <f>sales*discount</f>
        <v>349.2912</v>
      </c>
      <c r="Q12695" s="12">
        <f>sales-Discount_Values</f>
        <v>378.39880000000005</v>
      </c>
      <c r="R12695" s="12">
        <f>DATEDIF(order_date,delivery_date,"D")</f>
        <v>2</v>
      </c>
      <c r="S12695" s="12"/>
    </row>
    <row r="12696" spans="1:19" ht="14.25" customHeight="1" x14ac:dyDescent="0.35">
      <c r="A12696" s="2" t="s">
        <v>9918</v>
      </c>
      <c r="B12696" s="2">
        <v>109885</v>
      </c>
      <c r="C12696" s="2" t="s">
        <v>41</v>
      </c>
      <c r="D12696" s="2" t="s">
        <v>14</v>
      </c>
      <c r="E12696" s="2">
        <v>2654.37</v>
      </c>
      <c r="F12696" s="2">
        <v>0.42</v>
      </c>
      <c r="G12696" s="2">
        <v>9</v>
      </c>
      <c r="H12696" s="3">
        <v>45042</v>
      </c>
      <c r="I12696" s="3">
        <v>45045</v>
      </c>
      <c r="J12696" s="2" t="s">
        <v>15</v>
      </c>
      <c r="K12696" s="2" t="s">
        <v>22</v>
      </c>
      <c r="L12696" s="2">
        <v>680.82</v>
      </c>
      <c r="M12696" s="2" t="s">
        <v>17</v>
      </c>
      <c r="N12696" s="11">
        <f>L12696/E12696*100</f>
        <v>25.649024062206855</v>
      </c>
      <c r="O12696" s="12" t="str">
        <f>IF(N12696&lt;10,"Low",IF(N12696&lt;20,"Med","High"))</f>
        <v>High</v>
      </c>
      <c r="P12696" s="12">
        <f>sales*discount</f>
        <v>1114.8353999999999</v>
      </c>
      <c r="Q12696" s="12">
        <f>sales-Discount_Values</f>
        <v>1539.5346</v>
      </c>
      <c r="R12696" s="12">
        <f>DATEDIF(order_date,delivery_date,"D")</f>
        <v>3</v>
      </c>
      <c r="S12696" s="12"/>
    </row>
    <row r="12697" spans="1:19" ht="14.25" customHeight="1" x14ac:dyDescent="0.35">
      <c r="A12697" s="2" t="s">
        <v>10402</v>
      </c>
      <c r="B12697" s="2">
        <v>110369</v>
      </c>
      <c r="C12697" s="2" t="s">
        <v>13</v>
      </c>
      <c r="D12697" s="2" t="s">
        <v>20</v>
      </c>
      <c r="E12697" s="2">
        <v>3033.54</v>
      </c>
      <c r="F12697" s="2">
        <v>0.08</v>
      </c>
      <c r="G12697" s="2">
        <v>9</v>
      </c>
      <c r="H12697" s="3">
        <v>45432</v>
      </c>
      <c r="I12697" s="3">
        <v>45438</v>
      </c>
      <c r="J12697" s="2" t="s">
        <v>31</v>
      </c>
      <c r="K12697" s="2" t="s">
        <v>27</v>
      </c>
      <c r="L12697" s="2">
        <v>778.08</v>
      </c>
      <c r="M12697" s="2" t="s">
        <v>17</v>
      </c>
      <c r="N12697" s="11">
        <f>L12697/E12697*100</f>
        <v>25.649241480250794</v>
      </c>
      <c r="O12697" s="12" t="str">
        <f>IF(N12697&lt;10,"Low",IF(N12697&lt;20,"Med","High"))</f>
        <v>High</v>
      </c>
      <c r="P12697" s="12">
        <f>sales*discount</f>
        <v>242.6832</v>
      </c>
      <c r="Q12697" s="12">
        <f>sales-Discount_Values</f>
        <v>2790.8568</v>
      </c>
      <c r="R12697" s="12">
        <f>DATEDIF(order_date,delivery_date,"D")</f>
        <v>6</v>
      </c>
      <c r="S12697" s="12"/>
    </row>
    <row r="12698" spans="1:19" ht="14.25" customHeight="1" x14ac:dyDescent="0.35">
      <c r="A12698" s="2" t="s">
        <v>906</v>
      </c>
      <c r="B12698" s="2">
        <v>100873</v>
      </c>
      <c r="C12698" s="2" t="s">
        <v>25</v>
      </c>
      <c r="D12698" s="2" t="s">
        <v>14</v>
      </c>
      <c r="E12698" s="2">
        <v>3128.86</v>
      </c>
      <c r="F12698" s="2">
        <v>0.44</v>
      </c>
      <c r="G12698" s="2">
        <v>7</v>
      </c>
      <c r="H12698" s="3">
        <v>44997</v>
      </c>
      <c r="I12698" s="3">
        <v>45002</v>
      </c>
      <c r="J12698" s="2" t="s">
        <v>15</v>
      </c>
      <c r="K12698" s="2" t="s">
        <v>22</v>
      </c>
      <c r="L12698" s="2">
        <v>802.57</v>
      </c>
      <c r="M12698" s="2" t="s">
        <v>34</v>
      </c>
      <c r="N12698" s="11">
        <f>L12698/E12698*100</f>
        <v>25.650556432694337</v>
      </c>
      <c r="O12698" s="12" t="str">
        <f>IF(N12698&lt;10,"Low",IF(N12698&lt;20,"Med","High"))</f>
        <v>High</v>
      </c>
      <c r="P12698" s="12">
        <f>sales*discount</f>
        <v>1376.6984</v>
      </c>
      <c r="Q12698" s="12">
        <f>sales-Discount_Values</f>
        <v>1752.1616000000001</v>
      </c>
      <c r="R12698" s="12">
        <f>DATEDIF(order_date,delivery_date,"D")</f>
        <v>5</v>
      </c>
      <c r="S12698" s="12"/>
    </row>
    <row r="12699" spans="1:19" ht="14.25" customHeight="1" x14ac:dyDescent="0.35">
      <c r="A12699" s="2" t="s">
        <v>5849</v>
      </c>
      <c r="B12699" s="2">
        <v>105816</v>
      </c>
      <c r="C12699" s="2" t="s">
        <v>41</v>
      </c>
      <c r="D12699" s="2" t="s">
        <v>14</v>
      </c>
      <c r="E12699" s="2">
        <v>1224.73</v>
      </c>
      <c r="F12699" s="2">
        <v>0.17</v>
      </c>
      <c r="G12699" s="2">
        <v>2</v>
      </c>
      <c r="H12699" s="3">
        <v>45657</v>
      </c>
      <c r="I12699" s="3">
        <v>45664</v>
      </c>
      <c r="J12699" s="2" t="s">
        <v>21</v>
      </c>
      <c r="K12699" s="2" t="s">
        <v>16</v>
      </c>
      <c r="L12699" s="2">
        <v>314.19</v>
      </c>
      <c r="M12699" s="2" t="s">
        <v>28</v>
      </c>
      <c r="N12699" s="11">
        <f>L12699/E12699*100</f>
        <v>25.653817576118815</v>
      </c>
      <c r="O12699" s="12" t="str">
        <f>IF(N12699&lt;10,"Low",IF(N12699&lt;20,"Med","High"))</f>
        <v>High</v>
      </c>
      <c r="P12699" s="12">
        <f>sales*discount</f>
        <v>208.20410000000001</v>
      </c>
      <c r="Q12699" s="12">
        <f>sales-Discount_Values</f>
        <v>1016.5259</v>
      </c>
      <c r="R12699" s="12">
        <f>DATEDIF(order_date,delivery_date,"D")</f>
        <v>7</v>
      </c>
      <c r="S12699" s="12"/>
    </row>
    <row r="12700" spans="1:19" ht="14.25" customHeight="1" x14ac:dyDescent="0.35">
      <c r="A12700" s="2" t="s">
        <v>4257</v>
      </c>
      <c r="B12700" s="2">
        <v>104224</v>
      </c>
      <c r="C12700" s="2" t="s">
        <v>19</v>
      </c>
      <c r="D12700" s="2" t="s">
        <v>33</v>
      </c>
      <c r="E12700" s="2">
        <v>4501.28</v>
      </c>
      <c r="F12700" s="2">
        <v>0.14000000000000001</v>
      </c>
      <c r="G12700" s="2">
        <v>6</v>
      </c>
      <c r="H12700" s="3">
        <v>45634</v>
      </c>
      <c r="I12700" s="3">
        <v>45635</v>
      </c>
      <c r="J12700" s="2" t="s">
        <v>21</v>
      </c>
      <c r="K12700" s="2" t="s">
        <v>22</v>
      </c>
      <c r="L12700" s="2">
        <v>1154.8</v>
      </c>
      <c r="M12700" s="2" t="s">
        <v>39</v>
      </c>
      <c r="N12700" s="11">
        <f>L12700/E12700*100</f>
        <v>25.654924821384139</v>
      </c>
      <c r="O12700" s="12" t="str">
        <f>IF(N12700&lt;10,"Low",IF(N12700&lt;20,"Med","High"))</f>
        <v>High</v>
      </c>
      <c r="P12700" s="12">
        <f>sales*discount</f>
        <v>630.17920000000004</v>
      </c>
      <c r="Q12700" s="12">
        <f>sales-Discount_Values</f>
        <v>3871.1007999999997</v>
      </c>
      <c r="R12700" s="12">
        <f>DATEDIF(order_date,delivery_date,"D")</f>
        <v>1</v>
      </c>
      <c r="S12700" s="12"/>
    </row>
    <row r="12701" spans="1:19" ht="14.25" customHeight="1" x14ac:dyDescent="0.35">
      <c r="A12701" s="2" t="s">
        <v>12185</v>
      </c>
      <c r="B12701" s="2">
        <v>112152</v>
      </c>
      <c r="C12701" s="2" t="s">
        <v>19</v>
      </c>
      <c r="D12701" s="2" t="s">
        <v>26</v>
      </c>
      <c r="E12701" s="2">
        <v>3550.66</v>
      </c>
      <c r="F12701" s="2">
        <v>0.02</v>
      </c>
      <c r="G12701" s="2">
        <v>6</v>
      </c>
      <c r="H12701" s="3">
        <v>45162</v>
      </c>
      <c r="I12701" s="3">
        <v>45165</v>
      </c>
      <c r="J12701" s="2" t="s">
        <v>15</v>
      </c>
      <c r="K12701" s="2" t="s">
        <v>22</v>
      </c>
      <c r="L12701" s="2">
        <v>911.11</v>
      </c>
      <c r="M12701" s="2" t="s">
        <v>23</v>
      </c>
      <c r="N12701" s="11">
        <f>L12701/E12701*100</f>
        <v>25.660299775253055</v>
      </c>
      <c r="O12701" s="12" t="str">
        <f>IF(N12701&lt;10,"Low",IF(N12701&lt;20,"Med","High"))</f>
        <v>High</v>
      </c>
      <c r="P12701" s="12">
        <f>sales*discount</f>
        <v>71.013199999999998</v>
      </c>
      <c r="Q12701" s="12">
        <f>sales-Discount_Values</f>
        <v>3479.6468</v>
      </c>
      <c r="R12701" s="12">
        <f>DATEDIF(order_date,delivery_date,"D")</f>
        <v>3</v>
      </c>
      <c r="S12701" s="12"/>
    </row>
    <row r="12702" spans="1:19" ht="14.25" customHeight="1" x14ac:dyDescent="0.35">
      <c r="A12702" s="2" t="s">
        <v>10113</v>
      </c>
      <c r="B12702" s="2">
        <v>110080</v>
      </c>
      <c r="C12702" s="2" t="s">
        <v>25</v>
      </c>
      <c r="D12702" s="2" t="s">
        <v>36</v>
      </c>
      <c r="E12702" s="2">
        <v>2564.81</v>
      </c>
      <c r="F12702" s="2">
        <v>0.33</v>
      </c>
      <c r="G12702" s="2">
        <v>6</v>
      </c>
      <c r="H12702" s="3">
        <v>45314</v>
      </c>
      <c r="I12702" s="3">
        <v>45320</v>
      </c>
      <c r="J12702" s="2" t="s">
        <v>15</v>
      </c>
      <c r="K12702" s="2" t="s">
        <v>27</v>
      </c>
      <c r="L12702" s="2">
        <v>658.27</v>
      </c>
      <c r="M12702" s="2" t="s">
        <v>23</v>
      </c>
      <c r="N12702" s="11">
        <f>L12702/E12702*100</f>
        <v>25.665448902647757</v>
      </c>
      <c r="O12702" s="12" t="str">
        <f>IF(N12702&lt;10,"Low",IF(N12702&lt;20,"Med","High"))</f>
        <v>High</v>
      </c>
      <c r="P12702" s="12">
        <f>sales*discount</f>
        <v>846.38729999999998</v>
      </c>
      <c r="Q12702" s="12">
        <f>sales-Discount_Values</f>
        <v>1718.4227000000001</v>
      </c>
      <c r="R12702" s="12">
        <f>DATEDIF(order_date,delivery_date,"D")</f>
        <v>6</v>
      </c>
      <c r="S12702" s="12"/>
    </row>
    <row r="12703" spans="1:19" ht="14.25" customHeight="1" x14ac:dyDescent="0.35">
      <c r="A12703" s="2" t="s">
        <v>10741</v>
      </c>
      <c r="B12703" s="2">
        <v>110708</v>
      </c>
      <c r="C12703" s="2" t="s">
        <v>25</v>
      </c>
      <c r="D12703" s="2" t="s">
        <v>20</v>
      </c>
      <c r="E12703" s="2">
        <v>2764.64</v>
      </c>
      <c r="F12703" s="2">
        <v>0.2</v>
      </c>
      <c r="G12703" s="2">
        <v>7</v>
      </c>
      <c r="H12703" s="3">
        <v>45071</v>
      </c>
      <c r="I12703" s="3">
        <v>45075</v>
      </c>
      <c r="J12703" s="2" t="s">
        <v>31</v>
      </c>
      <c r="K12703" s="2" t="s">
        <v>16</v>
      </c>
      <c r="L12703" s="2">
        <v>709.71</v>
      </c>
      <c r="M12703" s="2" t="s">
        <v>17</v>
      </c>
      <c r="N12703" s="11">
        <f>L12703/E12703*100</f>
        <v>25.670973435962729</v>
      </c>
      <c r="O12703" s="12" t="str">
        <f>IF(N12703&lt;10,"Low",IF(N12703&lt;20,"Med","High"))</f>
        <v>High</v>
      </c>
      <c r="P12703" s="12">
        <f>sales*discount</f>
        <v>552.928</v>
      </c>
      <c r="Q12703" s="12">
        <f>sales-Discount_Values</f>
        <v>2211.712</v>
      </c>
      <c r="R12703" s="12">
        <f>DATEDIF(order_date,delivery_date,"D")</f>
        <v>4</v>
      </c>
      <c r="S12703" s="12"/>
    </row>
    <row r="12704" spans="1:19" ht="14.25" customHeight="1" x14ac:dyDescent="0.35">
      <c r="A12704" s="2" t="s">
        <v>931</v>
      </c>
      <c r="B12704" s="2">
        <v>100898</v>
      </c>
      <c r="C12704" s="2" t="s">
        <v>13</v>
      </c>
      <c r="D12704" s="2" t="s">
        <v>20</v>
      </c>
      <c r="E12704" s="2">
        <v>3355.53</v>
      </c>
      <c r="F12704" s="2">
        <v>0.05</v>
      </c>
      <c r="G12704" s="2">
        <v>4</v>
      </c>
      <c r="H12704" s="3">
        <v>45285</v>
      </c>
      <c r="I12704" s="3">
        <v>45290</v>
      </c>
      <c r="J12704" s="2" t="s">
        <v>21</v>
      </c>
      <c r="K12704" s="2" t="s">
        <v>27</v>
      </c>
      <c r="L12704" s="2">
        <v>861.5</v>
      </c>
      <c r="M12704" s="2" t="s">
        <v>48</v>
      </c>
      <c r="N12704" s="11">
        <f>L12704/E12704*100</f>
        <v>25.67403659034489</v>
      </c>
      <c r="O12704" s="12" t="str">
        <f>IF(N12704&lt;10,"Low",IF(N12704&lt;20,"Med","High"))</f>
        <v>High</v>
      </c>
      <c r="P12704" s="12">
        <f>sales*discount</f>
        <v>167.77650000000003</v>
      </c>
      <c r="Q12704" s="12">
        <f>sales-Discount_Values</f>
        <v>3187.7535000000003</v>
      </c>
      <c r="R12704" s="12">
        <f>DATEDIF(order_date,delivery_date,"D")</f>
        <v>5</v>
      </c>
      <c r="S12704" s="12"/>
    </row>
    <row r="12705" spans="1:19" ht="14.25" customHeight="1" x14ac:dyDescent="0.35">
      <c r="A12705" s="2" t="s">
        <v>4792</v>
      </c>
      <c r="B12705" s="2">
        <v>104759</v>
      </c>
      <c r="C12705" s="2" t="s">
        <v>19</v>
      </c>
      <c r="D12705" s="2" t="s">
        <v>20</v>
      </c>
      <c r="E12705" s="2">
        <v>2319.6</v>
      </c>
      <c r="F12705" s="2">
        <v>0.49</v>
      </c>
      <c r="G12705" s="2">
        <v>3</v>
      </c>
      <c r="H12705" s="3">
        <v>45503</v>
      </c>
      <c r="I12705" s="3">
        <v>45510</v>
      </c>
      <c r="J12705" s="2" t="s">
        <v>15</v>
      </c>
      <c r="K12705" s="2" t="s">
        <v>27</v>
      </c>
      <c r="L12705" s="2">
        <v>595.55999999999995</v>
      </c>
      <c r="M12705" s="2" t="s">
        <v>39</v>
      </c>
      <c r="N12705" s="11">
        <f>L12705/E12705*100</f>
        <v>25.675116399379199</v>
      </c>
      <c r="O12705" s="12" t="str">
        <f>IF(N12705&lt;10,"Low",IF(N12705&lt;20,"Med","High"))</f>
        <v>High</v>
      </c>
      <c r="P12705" s="12">
        <f>sales*discount</f>
        <v>1136.604</v>
      </c>
      <c r="Q12705" s="12">
        <f>sales-Discount_Values</f>
        <v>1182.9959999999999</v>
      </c>
      <c r="R12705" s="12">
        <f>DATEDIF(order_date,delivery_date,"D")</f>
        <v>7</v>
      </c>
      <c r="S12705" s="12"/>
    </row>
    <row r="12706" spans="1:19" ht="14.25" customHeight="1" x14ac:dyDescent="0.35">
      <c r="A12706" s="2" t="s">
        <v>2862</v>
      </c>
      <c r="B12706" s="2">
        <v>102829</v>
      </c>
      <c r="C12706" s="2" t="s">
        <v>25</v>
      </c>
      <c r="D12706" s="2" t="s">
        <v>36</v>
      </c>
      <c r="E12706" s="2">
        <v>1646.63</v>
      </c>
      <c r="F12706" s="2">
        <v>0.36</v>
      </c>
      <c r="G12706" s="2">
        <v>1</v>
      </c>
      <c r="H12706" s="3">
        <v>45652</v>
      </c>
      <c r="I12706" s="3">
        <v>45659</v>
      </c>
      <c r="J12706" s="2" t="s">
        <v>21</v>
      </c>
      <c r="K12706" s="2" t="s">
        <v>22</v>
      </c>
      <c r="L12706" s="2">
        <v>422.78</v>
      </c>
      <c r="M12706" s="2" t="s">
        <v>34</v>
      </c>
      <c r="N12706" s="11">
        <f>L12706/E12706*100</f>
        <v>25.675470506428276</v>
      </c>
      <c r="O12706" s="12" t="str">
        <f>IF(N12706&lt;10,"Low",IF(N12706&lt;20,"Med","High"))</f>
        <v>High</v>
      </c>
      <c r="P12706" s="12">
        <f>sales*discount</f>
        <v>592.78679999999997</v>
      </c>
      <c r="Q12706" s="12">
        <f>sales-Discount_Values</f>
        <v>1053.8432000000003</v>
      </c>
      <c r="R12706" s="12">
        <f>DATEDIF(order_date,delivery_date,"D")</f>
        <v>7</v>
      </c>
      <c r="S12706" s="12"/>
    </row>
    <row r="12707" spans="1:19" ht="14.25" customHeight="1" x14ac:dyDescent="0.35">
      <c r="A12707" s="2" t="s">
        <v>4783</v>
      </c>
      <c r="B12707" s="2">
        <v>104750</v>
      </c>
      <c r="C12707" s="2" t="s">
        <v>13</v>
      </c>
      <c r="D12707" s="2" t="s">
        <v>26</v>
      </c>
      <c r="E12707" s="2">
        <v>609.99</v>
      </c>
      <c r="F12707" s="2">
        <v>0.5</v>
      </c>
      <c r="G12707" s="2">
        <v>5</v>
      </c>
      <c r="H12707" s="3">
        <v>45028</v>
      </c>
      <c r="I12707" s="3">
        <v>45029</v>
      </c>
      <c r="J12707" s="2" t="s">
        <v>31</v>
      </c>
      <c r="K12707" s="2" t="s">
        <v>16</v>
      </c>
      <c r="L12707" s="2">
        <v>156.62</v>
      </c>
      <c r="M12707" s="2" t="s">
        <v>28</v>
      </c>
      <c r="N12707" s="11">
        <f>L12707/E12707*100</f>
        <v>25.67583075132379</v>
      </c>
      <c r="O12707" s="12" t="str">
        <f>IF(N12707&lt;10,"Low",IF(N12707&lt;20,"Med","High"))</f>
        <v>High</v>
      </c>
      <c r="P12707" s="12">
        <f>sales*discount</f>
        <v>304.995</v>
      </c>
      <c r="Q12707" s="12">
        <f>sales-Discount_Values</f>
        <v>304.995</v>
      </c>
      <c r="R12707" s="12">
        <f>DATEDIF(order_date,delivery_date,"D")</f>
        <v>1</v>
      </c>
      <c r="S12707" s="12"/>
    </row>
    <row r="12708" spans="1:19" ht="14.25" customHeight="1" x14ac:dyDescent="0.35">
      <c r="A12708" s="2" t="s">
        <v>9361</v>
      </c>
      <c r="B12708" s="2">
        <v>109328</v>
      </c>
      <c r="C12708" s="2" t="s">
        <v>19</v>
      </c>
      <c r="D12708" s="2" t="s">
        <v>14</v>
      </c>
      <c r="E12708" s="2">
        <v>2222.13</v>
      </c>
      <c r="F12708" s="2">
        <v>0.15</v>
      </c>
      <c r="G12708" s="2">
        <v>7</v>
      </c>
      <c r="H12708" s="3">
        <v>45602</v>
      </c>
      <c r="I12708" s="3">
        <v>45606</v>
      </c>
      <c r="J12708" s="2" t="s">
        <v>31</v>
      </c>
      <c r="K12708" s="2" t="s">
        <v>27</v>
      </c>
      <c r="L12708" s="2">
        <v>570.55999999999995</v>
      </c>
      <c r="M12708" s="2" t="s">
        <v>23</v>
      </c>
      <c r="N12708" s="11">
        <f>L12708/E12708*100</f>
        <v>25.676265565020945</v>
      </c>
      <c r="O12708" s="12" t="str">
        <f>IF(N12708&lt;10,"Low",IF(N12708&lt;20,"Med","High"))</f>
        <v>High</v>
      </c>
      <c r="P12708" s="12">
        <f>sales*discount</f>
        <v>333.31950000000001</v>
      </c>
      <c r="Q12708" s="12">
        <f>sales-Discount_Values</f>
        <v>1888.8105</v>
      </c>
      <c r="R12708" s="12">
        <f>DATEDIF(order_date,delivery_date,"D")</f>
        <v>4</v>
      </c>
      <c r="S12708" s="12"/>
    </row>
    <row r="12709" spans="1:19" ht="14.25" customHeight="1" x14ac:dyDescent="0.35">
      <c r="A12709" s="2" t="s">
        <v>1485</v>
      </c>
      <c r="B12709" s="2">
        <v>101452</v>
      </c>
      <c r="C12709" s="2" t="s">
        <v>19</v>
      </c>
      <c r="D12709" s="2" t="s">
        <v>33</v>
      </c>
      <c r="E12709" s="2">
        <v>4251.57</v>
      </c>
      <c r="F12709" s="2">
        <v>0.21</v>
      </c>
      <c r="G12709" s="2">
        <v>3</v>
      </c>
      <c r="H12709" s="3">
        <v>45120</v>
      </c>
      <c r="I12709" s="3">
        <v>45123</v>
      </c>
      <c r="J12709" s="2" t="s">
        <v>31</v>
      </c>
      <c r="K12709" s="2" t="s">
        <v>22</v>
      </c>
      <c r="L12709" s="2">
        <v>1091.73</v>
      </c>
      <c r="M12709" s="2" t="s">
        <v>17</v>
      </c>
      <c r="N12709" s="11">
        <f>L12709/E12709*100</f>
        <v>25.67827884757866</v>
      </c>
      <c r="O12709" s="12" t="str">
        <f>IF(N12709&lt;10,"Low",IF(N12709&lt;20,"Med","High"))</f>
        <v>High</v>
      </c>
      <c r="P12709" s="12">
        <f>sales*discount</f>
        <v>892.82969999999989</v>
      </c>
      <c r="Q12709" s="12">
        <f>sales-Discount_Values</f>
        <v>3358.7402999999999</v>
      </c>
      <c r="R12709" s="12">
        <f>DATEDIF(order_date,delivery_date,"D")</f>
        <v>3</v>
      </c>
      <c r="S12709" s="12"/>
    </row>
    <row r="12710" spans="1:19" ht="14.25" customHeight="1" x14ac:dyDescent="0.35">
      <c r="A12710" s="2" t="s">
        <v>7758</v>
      </c>
      <c r="B12710" s="2">
        <v>107725</v>
      </c>
      <c r="C12710" s="2" t="s">
        <v>13</v>
      </c>
      <c r="D12710" s="2" t="s">
        <v>20</v>
      </c>
      <c r="E12710" s="2">
        <v>477.23</v>
      </c>
      <c r="F12710" s="2">
        <v>0.44</v>
      </c>
      <c r="G12710" s="2">
        <v>5</v>
      </c>
      <c r="H12710" s="3">
        <v>44967</v>
      </c>
      <c r="I12710" s="3">
        <v>44972</v>
      </c>
      <c r="J12710" s="2" t="s">
        <v>31</v>
      </c>
      <c r="K12710" s="2" t="s">
        <v>22</v>
      </c>
      <c r="L12710" s="2">
        <v>122.55</v>
      </c>
      <c r="M12710" s="2" t="s">
        <v>39</v>
      </c>
      <c r="N12710" s="11">
        <f>L12710/E12710*100</f>
        <v>25.679441778597322</v>
      </c>
      <c r="O12710" s="12" t="str">
        <f>IF(N12710&lt;10,"Low",IF(N12710&lt;20,"Med","High"))</f>
        <v>High</v>
      </c>
      <c r="P12710" s="12">
        <f>sales*discount</f>
        <v>209.9812</v>
      </c>
      <c r="Q12710" s="12">
        <f>sales-Discount_Values</f>
        <v>267.24880000000002</v>
      </c>
      <c r="R12710" s="12">
        <f>DATEDIF(order_date,delivery_date,"D")</f>
        <v>5</v>
      </c>
      <c r="S12710" s="12"/>
    </row>
    <row r="12711" spans="1:19" ht="14.25" customHeight="1" x14ac:dyDescent="0.35">
      <c r="A12711" s="2" t="s">
        <v>13500</v>
      </c>
      <c r="B12711" s="2">
        <v>113467</v>
      </c>
      <c r="C12711" s="2" t="s">
        <v>19</v>
      </c>
      <c r="D12711" s="2" t="s">
        <v>33</v>
      </c>
      <c r="E12711" s="2">
        <v>3989.08</v>
      </c>
      <c r="F12711" s="2">
        <v>0.32</v>
      </c>
      <c r="G12711" s="2">
        <v>4</v>
      </c>
      <c r="H12711" s="3">
        <v>45425</v>
      </c>
      <c r="I12711" s="3">
        <v>45432</v>
      </c>
      <c r="J12711" s="2" t="s">
        <v>31</v>
      </c>
      <c r="K12711" s="2" t="s">
        <v>22</v>
      </c>
      <c r="L12711" s="2">
        <v>1024.4000000000001</v>
      </c>
      <c r="M12711" s="2" t="s">
        <v>23</v>
      </c>
      <c r="N12711" s="11">
        <f>L12711/E12711*100</f>
        <v>25.680106691267163</v>
      </c>
      <c r="O12711" s="12" t="str">
        <f>IF(N12711&lt;10,"Low",IF(N12711&lt;20,"Med","High"))</f>
        <v>High</v>
      </c>
      <c r="P12711" s="12">
        <f>sales*discount</f>
        <v>1276.5056</v>
      </c>
      <c r="Q12711" s="12">
        <f>sales-Discount_Values</f>
        <v>2712.5744</v>
      </c>
      <c r="R12711" s="12">
        <f>DATEDIF(order_date,delivery_date,"D")</f>
        <v>7</v>
      </c>
      <c r="S12711" s="12"/>
    </row>
    <row r="12712" spans="1:19" ht="14.25" customHeight="1" x14ac:dyDescent="0.35">
      <c r="A12712" s="2" t="s">
        <v>4429</v>
      </c>
      <c r="B12712" s="2">
        <v>104396</v>
      </c>
      <c r="C12712" s="2" t="s">
        <v>19</v>
      </c>
      <c r="D12712" s="2" t="s">
        <v>14</v>
      </c>
      <c r="E12712" s="2">
        <v>2217.02</v>
      </c>
      <c r="F12712" s="2">
        <v>0.32</v>
      </c>
      <c r="G12712" s="2">
        <v>1</v>
      </c>
      <c r="H12712" s="3">
        <v>45187</v>
      </c>
      <c r="I12712" s="3">
        <v>45188</v>
      </c>
      <c r="J12712" s="2" t="s">
        <v>21</v>
      </c>
      <c r="K12712" s="2" t="s">
        <v>27</v>
      </c>
      <c r="L12712" s="2">
        <v>569.34</v>
      </c>
      <c r="M12712" s="2" t="s">
        <v>28</v>
      </c>
      <c r="N12712" s="11">
        <f>L12712/E12712*100</f>
        <v>25.680417858206063</v>
      </c>
      <c r="O12712" s="12" t="str">
        <f>IF(N12712&lt;10,"Low",IF(N12712&lt;20,"Med","High"))</f>
        <v>High</v>
      </c>
      <c r="P12712" s="12">
        <f>sales*discount</f>
        <v>709.44640000000004</v>
      </c>
      <c r="Q12712" s="12">
        <f>sales-Discount_Values</f>
        <v>1507.5735999999999</v>
      </c>
      <c r="R12712" s="12">
        <f>DATEDIF(order_date,delivery_date,"D")</f>
        <v>1</v>
      </c>
      <c r="S12712" s="12"/>
    </row>
    <row r="12713" spans="1:19" ht="14.25" customHeight="1" x14ac:dyDescent="0.35">
      <c r="A12713" s="2" t="s">
        <v>2687</v>
      </c>
      <c r="B12713" s="2">
        <v>102654</v>
      </c>
      <c r="C12713" s="2" t="s">
        <v>13</v>
      </c>
      <c r="D12713" s="2" t="s">
        <v>20</v>
      </c>
      <c r="E12713" s="2">
        <v>4074.29</v>
      </c>
      <c r="F12713" s="2">
        <v>0.21</v>
      </c>
      <c r="G12713" s="2">
        <v>9</v>
      </c>
      <c r="H12713" s="3">
        <v>45283</v>
      </c>
      <c r="I12713" s="3">
        <v>45286</v>
      </c>
      <c r="J12713" s="2" t="s">
        <v>21</v>
      </c>
      <c r="K12713" s="2" t="s">
        <v>22</v>
      </c>
      <c r="L12713" s="2">
        <v>1046.3499999999999</v>
      </c>
      <c r="M12713" s="2" t="s">
        <v>48</v>
      </c>
      <c r="N12713" s="11">
        <f>L12713/E12713*100</f>
        <v>25.681775229549196</v>
      </c>
      <c r="O12713" s="12" t="str">
        <f>IF(N12713&lt;10,"Low",IF(N12713&lt;20,"Med","High"))</f>
        <v>High</v>
      </c>
      <c r="P12713" s="12">
        <f>sales*discount</f>
        <v>855.60089999999991</v>
      </c>
      <c r="Q12713" s="12">
        <f>sales-Discount_Values</f>
        <v>3218.6891000000001</v>
      </c>
      <c r="R12713" s="12">
        <f>DATEDIF(order_date,delivery_date,"D")</f>
        <v>3</v>
      </c>
      <c r="S12713" s="12"/>
    </row>
    <row r="12714" spans="1:19" ht="14.25" customHeight="1" x14ac:dyDescent="0.35">
      <c r="A12714" s="2" t="s">
        <v>2352</v>
      </c>
      <c r="B12714" s="2">
        <v>102319</v>
      </c>
      <c r="C12714" s="2" t="s">
        <v>13</v>
      </c>
      <c r="D12714" s="2" t="s">
        <v>33</v>
      </c>
      <c r="E12714" s="2">
        <v>4552.72</v>
      </c>
      <c r="F12714" s="2">
        <v>0.17</v>
      </c>
      <c r="G12714" s="2">
        <v>8</v>
      </c>
      <c r="H12714" s="3">
        <v>45508</v>
      </c>
      <c r="I12714" s="3">
        <v>45510</v>
      </c>
      <c r="J12714" s="2" t="s">
        <v>31</v>
      </c>
      <c r="K12714" s="2" t="s">
        <v>22</v>
      </c>
      <c r="L12714" s="2">
        <v>1169.3599999999999</v>
      </c>
      <c r="M12714" s="2" t="s">
        <v>23</v>
      </c>
      <c r="N12714" s="11">
        <f>L12714/E12714*100</f>
        <v>25.684865311286437</v>
      </c>
      <c r="O12714" s="12" t="str">
        <f>IF(N12714&lt;10,"Low",IF(N12714&lt;20,"Med","High"))</f>
        <v>High</v>
      </c>
      <c r="P12714" s="12">
        <f>sales*discount</f>
        <v>773.96240000000012</v>
      </c>
      <c r="Q12714" s="12">
        <f>sales-Discount_Values</f>
        <v>3778.7575999999999</v>
      </c>
      <c r="R12714" s="12">
        <f>DATEDIF(order_date,delivery_date,"D")</f>
        <v>2</v>
      </c>
      <c r="S12714" s="12"/>
    </row>
    <row r="12715" spans="1:19" ht="14.25" customHeight="1" x14ac:dyDescent="0.35">
      <c r="A12715" s="2" t="s">
        <v>9331</v>
      </c>
      <c r="B12715" s="2">
        <v>109298</v>
      </c>
      <c r="C12715" s="2" t="s">
        <v>41</v>
      </c>
      <c r="D12715" s="2" t="s">
        <v>33</v>
      </c>
      <c r="E12715" s="2">
        <v>2201.23</v>
      </c>
      <c r="F12715" s="2">
        <v>0.43</v>
      </c>
      <c r="G12715" s="2">
        <v>3</v>
      </c>
      <c r="H12715" s="3">
        <v>45577</v>
      </c>
      <c r="I12715" s="3">
        <v>45581</v>
      </c>
      <c r="J12715" s="2" t="s">
        <v>31</v>
      </c>
      <c r="K12715" s="2" t="s">
        <v>22</v>
      </c>
      <c r="L12715" s="2">
        <v>565.4</v>
      </c>
      <c r="M12715" s="2" t="s">
        <v>17</v>
      </c>
      <c r="N12715" s="11">
        <f>L12715/E12715*100</f>
        <v>25.685639392521452</v>
      </c>
      <c r="O12715" s="12" t="str">
        <f>IF(N12715&lt;10,"Low",IF(N12715&lt;20,"Med","High"))</f>
        <v>High</v>
      </c>
      <c r="P12715" s="12">
        <f>sales*discount</f>
        <v>946.52890000000002</v>
      </c>
      <c r="Q12715" s="12">
        <f>sales-Discount_Values</f>
        <v>1254.7011</v>
      </c>
      <c r="R12715" s="12">
        <f>DATEDIF(order_date,delivery_date,"D")</f>
        <v>4</v>
      </c>
      <c r="S12715" s="12"/>
    </row>
    <row r="12716" spans="1:19" ht="14.25" customHeight="1" x14ac:dyDescent="0.35">
      <c r="A12716" s="2" t="s">
        <v>7274</v>
      </c>
      <c r="B12716" s="2">
        <v>107241</v>
      </c>
      <c r="C12716" s="2" t="s">
        <v>13</v>
      </c>
      <c r="D12716" s="2" t="s">
        <v>33</v>
      </c>
      <c r="E12716" s="2">
        <v>2689.54</v>
      </c>
      <c r="F12716" s="2">
        <v>0.28999999999999998</v>
      </c>
      <c r="G12716" s="2">
        <v>2</v>
      </c>
      <c r="H12716" s="3">
        <v>45103</v>
      </c>
      <c r="I12716" s="3">
        <v>45104</v>
      </c>
      <c r="J12716" s="2" t="s">
        <v>15</v>
      </c>
      <c r="K12716" s="2" t="s">
        <v>27</v>
      </c>
      <c r="L12716" s="2">
        <v>690.83</v>
      </c>
      <c r="M12716" s="2" t="s">
        <v>17</v>
      </c>
      <c r="N12716" s="11">
        <f>L12716/E12716*100</f>
        <v>25.685805007547764</v>
      </c>
      <c r="O12716" s="12" t="str">
        <f>IF(N12716&lt;10,"Low",IF(N12716&lt;20,"Med","High"))</f>
        <v>High</v>
      </c>
      <c r="P12716" s="12">
        <f>sales*discount</f>
        <v>779.96659999999997</v>
      </c>
      <c r="Q12716" s="12">
        <f>sales-Discount_Values</f>
        <v>1909.5734</v>
      </c>
      <c r="R12716" s="12">
        <f>DATEDIF(order_date,delivery_date,"D")</f>
        <v>1</v>
      </c>
      <c r="S12716" s="12"/>
    </row>
    <row r="12717" spans="1:19" ht="14.25" customHeight="1" x14ac:dyDescent="0.35">
      <c r="A12717" s="2" t="s">
        <v>7135</v>
      </c>
      <c r="B12717" s="2">
        <v>107102</v>
      </c>
      <c r="C12717" s="2" t="s">
        <v>25</v>
      </c>
      <c r="D12717" s="2" t="s">
        <v>33</v>
      </c>
      <c r="E12717" s="2">
        <v>1791.21</v>
      </c>
      <c r="F12717" s="2">
        <v>0.27</v>
      </c>
      <c r="G12717" s="2">
        <v>5</v>
      </c>
      <c r="H12717" s="3">
        <v>45408</v>
      </c>
      <c r="I12717" s="3">
        <v>45414</v>
      </c>
      <c r="J12717" s="2" t="s">
        <v>15</v>
      </c>
      <c r="K12717" s="2" t="s">
        <v>16</v>
      </c>
      <c r="L12717" s="2">
        <v>460.21</v>
      </c>
      <c r="M12717" s="2" t="s">
        <v>28</v>
      </c>
      <c r="N12717" s="11">
        <f>L12717/E12717*100</f>
        <v>25.692688182848467</v>
      </c>
      <c r="O12717" s="12" t="str">
        <f>IF(N12717&lt;10,"Low",IF(N12717&lt;20,"Med","High"))</f>
        <v>High</v>
      </c>
      <c r="P12717" s="12">
        <f>sales*discount</f>
        <v>483.62670000000003</v>
      </c>
      <c r="Q12717" s="12">
        <f>sales-Discount_Values</f>
        <v>1307.5833</v>
      </c>
      <c r="R12717" s="12">
        <f>DATEDIF(order_date,delivery_date,"D")</f>
        <v>6</v>
      </c>
      <c r="S12717" s="12"/>
    </row>
    <row r="12718" spans="1:19" ht="14.25" customHeight="1" x14ac:dyDescent="0.35">
      <c r="A12718" s="2" t="s">
        <v>10062</v>
      </c>
      <c r="B12718" s="2">
        <v>110029</v>
      </c>
      <c r="C12718" s="2" t="s">
        <v>41</v>
      </c>
      <c r="D12718" s="2" t="s">
        <v>14</v>
      </c>
      <c r="E12718" s="2">
        <v>890.08</v>
      </c>
      <c r="F12718" s="2">
        <v>0.14000000000000001</v>
      </c>
      <c r="G12718" s="2">
        <v>8</v>
      </c>
      <c r="H12718" s="3">
        <v>44957</v>
      </c>
      <c r="I12718" s="3">
        <v>44959</v>
      </c>
      <c r="J12718" s="2" t="s">
        <v>21</v>
      </c>
      <c r="K12718" s="2" t="s">
        <v>22</v>
      </c>
      <c r="L12718" s="2">
        <v>228.7</v>
      </c>
      <c r="M12718" s="2" t="s">
        <v>23</v>
      </c>
      <c r="N12718" s="11">
        <f>L12718/E12718*100</f>
        <v>25.694319611720289</v>
      </c>
      <c r="O12718" s="12" t="str">
        <f>IF(N12718&lt;10,"Low",IF(N12718&lt;20,"Med","High"))</f>
        <v>High</v>
      </c>
      <c r="P12718" s="12">
        <f>sales*discount</f>
        <v>124.61120000000001</v>
      </c>
      <c r="Q12718" s="12">
        <f>sales-Discount_Values</f>
        <v>765.46879999999999</v>
      </c>
      <c r="R12718" s="12">
        <f>DATEDIF(order_date,delivery_date,"D")</f>
        <v>2</v>
      </c>
      <c r="S12718" s="12"/>
    </row>
    <row r="12719" spans="1:19" ht="14.25" customHeight="1" x14ac:dyDescent="0.35">
      <c r="A12719" s="2" t="s">
        <v>14347</v>
      </c>
      <c r="B12719" s="2">
        <v>114314</v>
      </c>
      <c r="C12719" s="2" t="s">
        <v>13</v>
      </c>
      <c r="D12719" s="2" t="s">
        <v>14</v>
      </c>
      <c r="E12719" s="2">
        <v>408.3</v>
      </c>
      <c r="F12719" s="2">
        <v>0.15</v>
      </c>
      <c r="G12719" s="2">
        <v>8</v>
      </c>
      <c r="H12719" s="3">
        <v>45084</v>
      </c>
      <c r="I12719" s="3">
        <v>45089</v>
      </c>
      <c r="J12719" s="2" t="s">
        <v>31</v>
      </c>
      <c r="K12719" s="2" t="s">
        <v>22</v>
      </c>
      <c r="L12719" s="2">
        <v>104.91</v>
      </c>
      <c r="M12719" s="2" t="s">
        <v>48</v>
      </c>
      <c r="N12719" s="11">
        <f>L12719/E12719*100</f>
        <v>25.694342395297575</v>
      </c>
      <c r="O12719" s="12" t="str">
        <f>IF(N12719&lt;10,"Low",IF(N12719&lt;20,"Med","High"))</f>
        <v>High</v>
      </c>
      <c r="P12719" s="12">
        <f>sales*discount</f>
        <v>61.244999999999997</v>
      </c>
      <c r="Q12719" s="12">
        <f>sales-Discount_Values</f>
        <v>347.05500000000001</v>
      </c>
      <c r="R12719" s="12">
        <f>DATEDIF(order_date,delivery_date,"D")</f>
        <v>5</v>
      </c>
      <c r="S12719" s="12"/>
    </row>
    <row r="12720" spans="1:19" ht="14.25" customHeight="1" x14ac:dyDescent="0.35">
      <c r="A12720" s="2" t="s">
        <v>4562</v>
      </c>
      <c r="B12720" s="2">
        <v>104529</v>
      </c>
      <c r="C12720" s="2" t="s">
        <v>25</v>
      </c>
      <c r="D12720" s="2" t="s">
        <v>33</v>
      </c>
      <c r="E12720" s="2">
        <v>4732.08</v>
      </c>
      <c r="F12720" s="2">
        <v>0.03</v>
      </c>
      <c r="G12720" s="2">
        <v>2</v>
      </c>
      <c r="H12720" s="3">
        <v>44976</v>
      </c>
      <c r="I12720" s="3">
        <v>44983</v>
      </c>
      <c r="J12720" s="2" t="s">
        <v>31</v>
      </c>
      <c r="K12720" s="2" t="s">
        <v>16</v>
      </c>
      <c r="L12720" s="2">
        <v>1215.8900000000001</v>
      </c>
      <c r="M12720" s="2" t="s">
        <v>48</v>
      </c>
      <c r="N12720" s="11">
        <f>L12720/E12720*100</f>
        <v>25.694620547412555</v>
      </c>
      <c r="O12720" s="12" t="str">
        <f>IF(N12720&lt;10,"Low",IF(N12720&lt;20,"Med","High"))</f>
        <v>High</v>
      </c>
      <c r="P12720" s="12">
        <f>sales*discount</f>
        <v>141.9624</v>
      </c>
      <c r="Q12720" s="12">
        <f>sales-Discount_Values</f>
        <v>4590.1175999999996</v>
      </c>
      <c r="R12720" s="12">
        <f>DATEDIF(order_date,delivery_date,"D")</f>
        <v>7</v>
      </c>
      <c r="S12720" s="12"/>
    </row>
    <row r="12721" spans="1:19" ht="14.25" customHeight="1" x14ac:dyDescent="0.35">
      <c r="A12721" s="2" t="s">
        <v>6065</v>
      </c>
      <c r="B12721" s="2">
        <v>106032</v>
      </c>
      <c r="C12721" s="2" t="s">
        <v>25</v>
      </c>
      <c r="D12721" s="2" t="s">
        <v>36</v>
      </c>
      <c r="E12721" s="2">
        <v>1899.73</v>
      </c>
      <c r="F12721" s="2">
        <v>0.44</v>
      </c>
      <c r="G12721" s="2">
        <v>5</v>
      </c>
      <c r="H12721" s="3">
        <v>45035</v>
      </c>
      <c r="I12721" s="3">
        <v>45039</v>
      </c>
      <c r="J12721" s="2" t="s">
        <v>31</v>
      </c>
      <c r="K12721" s="2" t="s">
        <v>16</v>
      </c>
      <c r="L12721" s="2">
        <v>488.18</v>
      </c>
      <c r="M12721" s="2" t="s">
        <v>39</v>
      </c>
      <c r="N12721" s="11">
        <f>L12721/E12721*100</f>
        <v>25.697335937212131</v>
      </c>
      <c r="O12721" s="12" t="str">
        <f>IF(N12721&lt;10,"Low",IF(N12721&lt;20,"Med","High"))</f>
        <v>High</v>
      </c>
      <c r="P12721" s="12">
        <f>sales*discount</f>
        <v>835.88120000000004</v>
      </c>
      <c r="Q12721" s="12">
        <f>sales-Discount_Values</f>
        <v>1063.8488</v>
      </c>
      <c r="R12721" s="12">
        <f>DATEDIF(order_date,delivery_date,"D")</f>
        <v>4</v>
      </c>
      <c r="S12721" s="12"/>
    </row>
    <row r="12722" spans="1:19" ht="14.25" customHeight="1" x14ac:dyDescent="0.35">
      <c r="A12722" s="2" t="s">
        <v>7369</v>
      </c>
      <c r="B12722" s="2">
        <v>107336</v>
      </c>
      <c r="C12722" s="2" t="s">
        <v>13</v>
      </c>
      <c r="D12722" s="2" t="s">
        <v>14</v>
      </c>
      <c r="E12722" s="2">
        <v>2575.3000000000002</v>
      </c>
      <c r="F12722" s="2">
        <v>0.42</v>
      </c>
      <c r="G12722" s="2">
        <v>3</v>
      </c>
      <c r="H12722" s="3">
        <v>45230</v>
      </c>
      <c r="I12722" s="3">
        <v>45236</v>
      </c>
      <c r="J12722" s="2" t="s">
        <v>31</v>
      </c>
      <c r="K12722" s="2" t="s">
        <v>22</v>
      </c>
      <c r="L12722" s="2">
        <v>661.85</v>
      </c>
      <c r="M12722" s="2" t="s">
        <v>48</v>
      </c>
      <c r="N12722" s="11">
        <f>L12722/E12722*100</f>
        <v>25.6999184561022</v>
      </c>
      <c r="O12722" s="12" t="str">
        <f>IF(N12722&lt;10,"Low",IF(N12722&lt;20,"Med","High"))</f>
        <v>High</v>
      </c>
      <c r="P12722" s="12">
        <f>sales*discount</f>
        <v>1081.626</v>
      </c>
      <c r="Q12722" s="12">
        <f>sales-Discount_Values</f>
        <v>1493.6740000000002</v>
      </c>
      <c r="R12722" s="12">
        <f>DATEDIF(order_date,delivery_date,"D")</f>
        <v>6</v>
      </c>
      <c r="S12722" s="12"/>
    </row>
    <row r="12723" spans="1:19" ht="14.25" customHeight="1" x14ac:dyDescent="0.35">
      <c r="A12723" s="2" t="s">
        <v>9346</v>
      </c>
      <c r="B12723" s="2">
        <v>109313</v>
      </c>
      <c r="C12723" s="2" t="s">
        <v>41</v>
      </c>
      <c r="D12723" s="2" t="s">
        <v>20</v>
      </c>
      <c r="E12723" s="2">
        <v>1086.82</v>
      </c>
      <c r="F12723" s="2">
        <v>0.13</v>
      </c>
      <c r="G12723" s="2">
        <v>6</v>
      </c>
      <c r="H12723" s="3">
        <v>45599</v>
      </c>
      <c r="I12723" s="3">
        <v>45601</v>
      </c>
      <c r="J12723" s="2" t="s">
        <v>31</v>
      </c>
      <c r="K12723" s="2" t="s">
        <v>22</v>
      </c>
      <c r="L12723" s="2">
        <v>279.33</v>
      </c>
      <c r="M12723" s="2" t="s">
        <v>28</v>
      </c>
      <c r="N12723" s="11">
        <f>L12723/E12723*100</f>
        <v>25.701588119467804</v>
      </c>
      <c r="O12723" s="12" t="str">
        <f>IF(N12723&lt;10,"Low",IF(N12723&lt;20,"Med","High"))</f>
        <v>High</v>
      </c>
      <c r="P12723" s="12">
        <f>sales*discount</f>
        <v>141.28659999999999</v>
      </c>
      <c r="Q12723" s="12">
        <f>sales-Discount_Values</f>
        <v>945.53339999999992</v>
      </c>
      <c r="R12723" s="12">
        <f>DATEDIF(order_date,delivery_date,"D")</f>
        <v>2</v>
      </c>
      <c r="S12723" s="12"/>
    </row>
    <row r="12724" spans="1:19" ht="14.25" customHeight="1" x14ac:dyDescent="0.35">
      <c r="A12724" s="2" t="s">
        <v>12812</v>
      </c>
      <c r="B12724" s="2">
        <v>112779</v>
      </c>
      <c r="C12724" s="2" t="s">
        <v>41</v>
      </c>
      <c r="D12724" s="2" t="s">
        <v>36</v>
      </c>
      <c r="E12724" s="2">
        <v>2276.86</v>
      </c>
      <c r="F12724" s="2">
        <v>0.49</v>
      </c>
      <c r="G12724" s="2">
        <v>6</v>
      </c>
      <c r="H12724" s="3">
        <v>44978</v>
      </c>
      <c r="I12724" s="3">
        <v>44984</v>
      </c>
      <c r="J12724" s="2" t="s">
        <v>21</v>
      </c>
      <c r="K12724" s="2" t="s">
        <v>16</v>
      </c>
      <c r="L12724" s="2">
        <v>585.22</v>
      </c>
      <c r="M12724" s="2" t="s">
        <v>39</v>
      </c>
      <c r="N12724" s="11">
        <f>L12724/E12724*100</f>
        <v>25.702941770684191</v>
      </c>
      <c r="O12724" s="12" t="str">
        <f>IF(N12724&lt;10,"Low",IF(N12724&lt;20,"Med","High"))</f>
        <v>High</v>
      </c>
      <c r="P12724" s="12">
        <f>sales*discount</f>
        <v>1115.6614</v>
      </c>
      <c r="Q12724" s="12">
        <f>sales-Discount_Values</f>
        <v>1161.1986000000002</v>
      </c>
      <c r="R12724" s="12">
        <f>DATEDIF(order_date,delivery_date,"D")</f>
        <v>6</v>
      </c>
      <c r="S12724" s="12"/>
    </row>
    <row r="12725" spans="1:19" ht="14.25" customHeight="1" x14ac:dyDescent="0.35">
      <c r="A12725" s="2" t="s">
        <v>197</v>
      </c>
      <c r="B12725" s="2">
        <v>100164</v>
      </c>
      <c r="C12725" s="2" t="s">
        <v>41</v>
      </c>
      <c r="D12725" s="2" t="s">
        <v>20</v>
      </c>
      <c r="E12725" s="2">
        <v>1285.57</v>
      </c>
      <c r="F12725" s="2">
        <v>0.3</v>
      </c>
      <c r="G12725" s="2">
        <v>1</v>
      </c>
      <c r="H12725" s="3">
        <v>45508</v>
      </c>
      <c r="I12725" s="3">
        <v>45509</v>
      </c>
      <c r="J12725" s="2" t="s">
        <v>31</v>
      </c>
      <c r="K12725" s="2" t="s">
        <v>27</v>
      </c>
      <c r="L12725" s="2">
        <v>330.45</v>
      </c>
      <c r="M12725" s="2" t="s">
        <v>48</v>
      </c>
      <c r="N12725" s="11">
        <f>L12725/E12725*100</f>
        <v>25.704551288533491</v>
      </c>
      <c r="O12725" s="12" t="str">
        <f>IF(N12725&lt;10,"Low",IF(N12725&lt;20,"Med","High"))</f>
        <v>High</v>
      </c>
      <c r="P12725" s="12">
        <f>sales*discount</f>
        <v>385.67099999999999</v>
      </c>
      <c r="Q12725" s="12">
        <f>sales-Discount_Values</f>
        <v>899.89899999999989</v>
      </c>
      <c r="R12725" s="12">
        <f>DATEDIF(order_date,delivery_date,"D")</f>
        <v>1</v>
      </c>
      <c r="S12725" s="12"/>
    </row>
    <row r="12726" spans="1:19" ht="14.25" customHeight="1" x14ac:dyDescent="0.35">
      <c r="A12726" s="2" t="s">
        <v>9975</v>
      </c>
      <c r="B12726" s="2">
        <v>109942</v>
      </c>
      <c r="C12726" s="2" t="s">
        <v>19</v>
      </c>
      <c r="D12726" s="2" t="s">
        <v>26</v>
      </c>
      <c r="E12726" s="2">
        <v>4658.57</v>
      </c>
      <c r="F12726" s="2">
        <v>0.01</v>
      </c>
      <c r="G12726" s="2">
        <v>6</v>
      </c>
      <c r="H12726" s="3">
        <v>45193</v>
      </c>
      <c r="I12726" s="3">
        <v>45194</v>
      </c>
      <c r="J12726" s="2" t="s">
        <v>15</v>
      </c>
      <c r="K12726" s="2" t="s">
        <v>27</v>
      </c>
      <c r="L12726" s="2">
        <v>1197.52</v>
      </c>
      <c r="M12726" s="2" t="s">
        <v>17</v>
      </c>
      <c r="N12726" s="11">
        <f>L12726/E12726*100</f>
        <v>25.705742320068175</v>
      </c>
      <c r="O12726" s="12" t="str">
        <f>IF(N12726&lt;10,"Low",IF(N12726&lt;20,"Med","High"))</f>
        <v>High</v>
      </c>
      <c r="P12726" s="12">
        <f>sales*discount</f>
        <v>46.585699999999996</v>
      </c>
      <c r="Q12726" s="12">
        <f>sales-Discount_Values</f>
        <v>4611.9843000000001</v>
      </c>
      <c r="R12726" s="12">
        <f>DATEDIF(order_date,delivery_date,"D")</f>
        <v>1</v>
      </c>
      <c r="S12726" s="12"/>
    </row>
    <row r="12727" spans="1:19" ht="14.25" customHeight="1" x14ac:dyDescent="0.35">
      <c r="A12727" s="2" t="s">
        <v>2004</v>
      </c>
      <c r="B12727" s="2">
        <v>101971</v>
      </c>
      <c r="C12727" s="2" t="s">
        <v>25</v>
      </c>
      <c r="D12727" s="2" t="s">
        <v>36</v>
      </c>
      <c r="E12727" s="2">
        <v>4720.1000000000004</v>
      </c>
      <c r="F12727" s="2">
        <v>0.11</v>
      </c>
      <c r="G12727" s="2">
        <v>1</v>
      </c>
      <c r="H12727" s="3">
        <v>45298</v>
      </c>
      <c r="I12727" s="3">
        <v>45305</v>
      </c>
      <c r="J12727" s="2" t="s">
        <v>21</v>
      </c>
      <c r="K12727" s="2" t="s">
        <v>27</v>
      </c>
      <c r="L12727" s="2">
        <v>1213.3399999999999</v>
      </c>
      <c r="M12727" s="2" t="s">
        <v>48</v>
      </c>
      <c r="N12727" s="11">
        <f>L12727/E12727*100</f>
        <v>25.705811317556826</v>
      </c>
      <c r="O12727" s="12" t="str">
        <f>IF(N12727&lt;10,"Low",IF(N12727&lt;20,"Med","High"))</f>
        <v>High</v>
      </c>
      <c r="P12727" s="12">
        <f>sales*discount</f>
        <v>519.21100000000001</v>
      </c>
      <c r="Q12727" s="12">
        <f>sales-Discount_Values</f>
        <v>4200.8890000000001</v>
      </c>
      <c r="R12727" s="12">
        <f>DATEDIF(order_date,delivery_date,"D")</f>
        <v>7</v>
      </c>
      <c r="S12727" s="12"/>
    </row>
    <row r="12728" spans="1:19" ht="14.25" customHeight="1" x14ac:dyDescent="0.35">
      <c r="A12728" s="2" t="s">
        <v>3181</v>
      </c>
      <c r="B12728" s="2">
        <v>103148</v>
      </c>
      <c r="C12728" s="2" t="s">
        <v>13</v>
      </c>
      <c r="D12728" s="2" t="s">
        <v>33</v>
      </c>
      <c r="E12728" s="2">
        <v>2643.95</v>
      </c>
      <c r="F12728" s="2">
        <v>0.26</v>
      </c>
      <c r="G12728" s="2">
        <v>3</v>
      </c>
      <c r="H12728" s="3">
        <v>45375</v>
      </c>
      <c r="I12728" s="3">
        <v>45382</v>
      </c>
      <c r="J12728" s="2" t="s">
        <v>31</v>
      </c>
      <c r="K12728" s="2" t="s">
        <v>16</v>
      </c>
      <c r="L12728" s="2">
        <v>679.66</v>
      </c>
      <c r="M12728" s="2" t="s">
        <v>28</v>
      </c>
      <c r="N12728" s="11">
        <f>L12728/E12728*100</f>
        <v>25.706234989315231</v>
      </c>
      <c r="O12728" s="12" t="str">
        <f>IF(N12728&lt;10,"Low",IF(N12728&lt;20,"Med","High"))</f>
        <v>High</v>
      </c>
      <c r="P12728" s="12">
        <f>sales*discount</f>
        <v>687.42700000000002</v>
      </c>
      <c r="Q12728" s="12">
        <f>sales-Discount_Values</f>
        <v>1956.5229999999997</v>
      </c>
      <c r="R12728" s="12">
        <f>DATEDIF(order_date,delivery_date,"D")</f>
        <v>7</v>
      </c>
      <c r="S12728" s="12"/>
    </row>
    <row r="12729" spans="1:19" ht="14.25" customHeight="1" x14ac:dyDescent="0.35">
      <c r="A12729" s="2" t="s">
        <v>5451</v>
      </c>
      <c r="B12729" s="2">
        <v>105418</v>
      </c>
      <c r="C12729" s="2" t="s">
        <v>25</v>
      </c>
      <c r="D12729" s="2" t="s">
        <v>26</v>
      </c>
      <c r="E12729" s="2">
        <v>4777.26</v>
      </c>
      <c r="F12729" s="2">
        <v>0.44</v>
      </c>
      <c r="G12729" s="2">
        <v>1</v>
      </c>
      <c r="H12729" s="3">
        <v>45135</v>
      </c>
      <c r="I12729" s="3">
        <v>45140</v>
      </c>
      <c r="J12729" s="2" t="s">
        <v>21</v>
      </c>
      <c r="K12729" s="2" t="s">
        <v>16</v>
      </c>
      <c r="L12729" s="2">
        <v>1228.08</v>
      </c>
      <c r="M12729" s="2" t="s">
        <v>48</v>
      </c>
      <c r="N12729" s="11">
        <f>L12729/E12729*100</f>
        <v>25.706785898192685</v>
      </c>
      <c r="O12729" s="12" t="str">
        <f>IF(N12729&lt;10,"Low",IF(N12729&lt;20,"Med","High"))</f>
        <v>High</v>
      </c>
      <c r="P12729" s="12">
        <f>sales*discount</f>
        <v>2101.9944</v>
      </c>
      <c r="Q12729" s="12">
        <f>sales-Discount_Values</f>
        <v>2675.2656000000002</v>
      </c>
      <c r="R12729" s="12">
        <f>DATEDIF(order_date,delivery_date,"D")</f>
        <v>5</v>
      </c>
      <c r="S12729" s="12"/>
    </row>
    <row r="12730" spans="1:19" ht="14.25" customHeight="1" x14ac:dyDescent="0.35">
      <c r="A12730" s="2" t="s">
        <v>1769</v>
      </c>
      <c r="B12730" s="2">
        <v>101736</v>
      </c>
      <c r="C12730" s="2" t="s">
        <v>25</v>
      </c>
      <c r="D12730" s="2" t="s">
        <v>33</v>
      </c>
      <c r="E12730" s="2">
        <v>3262</v>
      </c>
      <c r="F12730" s="2">
        <v>0.33</v>
      </c>
      <c r="G12730" s="2">
        <v>1</v>
      </c>
      <c r="H12730" s="3">
        <v>44987</v>
      </c>
      <c r="I12730" s="3">
        <v>44991</v>
      </c>
      <c r="J12730" s="2" t="s">
        <v>21</v>
      </c>
      <c r="K12730" s="2" t="s">
        <v>16</v>
      </c>
      <c r="L12730" s="2">
        <v>838.56</v>
      </c>
      <c r="M12730" s="2" t="s">
        <v>28</v>
      </c>
      <c r="N12730" s="11">
        <f>L12730/E12730*100</f>
        <v>25.706928264868179</v>
      </c>
      <c r="O12730" s="12" t="str">
        <f>IF(N12730&lt;10,"Low",IF(N12730&lt;20,"Med","High"))</f>
        <v>High</v>
      </c>
      <c r="P12730" s="12">
        <f>sales*discount</f>
        <v>1076.46</v>
      </c>
      <c r="Q12730" s="12">
        <f>sales-Discount_Values</f>
        <v>2185.54</v>
      </c>
      <c r="R12730" s="12">
        <f>DATEDIF(order_date,delivery_date,"D")</f>
        <v>4</v>
      </c>
      <c r="S12730" s="12"/>
    </row>
    <row r="12731" spans="1:19" ht="14.25" customHeight="1" x14ac:dyDescent="0.35">
      <c r="A12731" s="2" t="s">
        <v>14326</v>
      </c>
      <c r="B12731" s="2">
        <v>114293</v>
      </c>
      <c r="C12731" s="2" t="s">
        <v>19</v>
      </c>
      <c r="D12731" s="2" t="s">
        <v>36</v>
      </c>
      <c r="E12731" s="2">
        <v>4142.4799999999996</v>
      </c>
      <c r="F12731" s="2">
        <v>0.16</v>
      </c>
      <c r="G12731" s="2">
        <v>9</v>
      </c>
      <c r="H12731" s="3">
        <v>45055</v>
      </c>
      <c r="I12731" s="3">
        <v>45057</v>
      </c>
      <c r="J12731" s="2" t="s">
        <v>15</v>
      </c>
      <c r="K12731" s="2" t="s">
        <v>16</v>
      </c>
      <c r="L12731" s="2">
        <v>1064.9100000000001</v>
      </c>
      <c r="M12731" s="2" t="s">
        <v>39</v>
      </c>
      <c r="N12731" s="11">
        <f>L12731/E12731*100</f>
        <v>25.707064367238953</v>
      </c>
      <c r="O12731" s="12" t="str">
        <f>IF(N12731&lt;10,"Low",IF(N12731&lt;20,"Med","High"))</f>
        <v>High</v>
      </c>
      <c r="P12731" s="12">
        <f>sales*discount</f>
        <v>662.79679999999996</v>
      </c>
      <c r="Q12731" s="12">
        <f>sales-Discount_Values</f>
        <v>3479.6831999999995</v>
      </c>
      <c r="R12731" s="12">
        <f>DATEDIF(order_date,delivery_date,"D")</f>
        <v>2</v>
      </c>
      <c r="S12731" s="12"/>
    </row>
    <row r="12732" spans="1:19" ht="14.25" customHeight="1" x14ac:dyDescent="0.35">
      <c r="A12732" s="2" t="s">
        <v>10049</v>
      </c>
      <c r="B12732" s="2">
        <v>110016</v>
      </c>
      <c r="C12732" s="2" t="s">
        <v>13</v>
      </c>
      <c r="D12732" s="2" t="s">
        <v>33</v>
      </c>
      <c r="E12732" s="2">
        <v>1715.61</v>
      </c>
      <c r="F12732" s="2">
        <v>0.38</v>
      </c>
      <c r="G12732" s="2">
        <v>4</v>
      </c>
      <c r="H12732" s="3">
        <v>45521</v>
      </c>
      <c r="I12732" s="3">
        <v>45528</v>
      </c>
      <c r="J12732" s="2" t="s">
        <v>21</v>
      </c>
      <c r="K12732" s="2" t="s">
        <v>16</v>
      </c>
      <c r="L12732" s="2">
        <v>441.05</v>
      </c>
      <c r="M12732" s="2" t="s">
        <v>39</v>
      </c>
      <c r="N12732" s="11">
        <f>L12732/E12732*100</f>
        <v>25.708057192485473</v>
      </c>
      <c r="O12732" s="12" t="str">
        <f>IF(N12732&lt;10,"Low",IF(N12732&lt;20,"Med","High"))</f>
        <v>High</v>
      </c>
      <c r="P12732" s="12">
        <f>sales*discount</f>
        <v>651.93179999999995</v>
      </c>
      <c r="Q12732" s="12">
        <f>sales-Discount_Values</f>
        <v>1063.6781999999998</v>
      </c>
      <c r="R12732" s="12">
        <f>DATEDIF(order_date,delivery_date,"D")</f>
        <v>7</v>
      </c>
      <c r="S12732" s="12"/>
    </row>
    <row r="12733" spans="1:19" ht="14.25" customHeight="1" x14ac:dyDescent="0.35">
      <c r="A12733" s="2" t="s">
        <v>2460</v>
      </c>
      <c r="B12733" s="2">
        <v>102427</v>
      </c>
      <c r="C12733" s="2" t="s">
        <v>25</v>
      </c>
      <c r="D12733" s="2" t="s">
        <v>36</v>
      </c>
      <c r="E12733" s="2">
        <v>830.11</v>
      </c>
      <c r="F12733" s="2">
        <v>0.15</v>
      </c>
      <c r="G12733" s="2">
        <v>3</v>
      </c>
      <c r="H12733" s="3">
        <v>45055</v>
      </c>
      <c r="I12733" s="3">
        <v>45058</v>
      </c>
      <c r="J12733" s="2" t="s">
        <v>15</v>
      </c>
      <c r="K12733" s="2" t="s">
        <v>27</v>
      </c>
      <c r="L12733" s="2">
        <v>213.42</v>
      </c>
      <c r="M12733" s="2" t="s">
        <v>48</v>
      </c>
      <c r="N12733" s="11">
        <f>L12733/E12733*100</f>
        <v>25.709845683102238</v>
      </c>
      <c r="O12733" s="12" t="str">
        <f>IF(N12733&lt;10,"Low",IF(N12733&lt;20,"Med","High"))</f>
        <v>High</v>
      </c>
      <c r="P12733" s="12">
        <f>sales*discount</f>
        <v>124.51649999999999</v>
      </c>
      <c r="Q12733" s="12">
        <f>sales-Discount_Values</f>
        <v>705.59350000000006</v>
      </c>
      <c r="R12733" s="12">
        <f>DATEDIF(order_date,delivery_date,"D")</f>
        <v>3</v>
      </c>
      <c r="S12733" s="12"/>
    </row>
    <row r="12734" spans="1:19" ht="14.25" customHeight="1" x14ac:dyDescent="0.35">
      <c r="A12734" s="2" t="s">
        <v>6460</v>
      </c>
      <c r="B12734" s="2">
        <v>106427</v>
      </c>
      <c r="C12734" s="2" t="s">
        <v>19</v>
      </c>
      <c r="D12734" s="2" t="s">
        <v>36</v>
      </c>
      <c r="E12734" s="2">
        <v>643.59</v>
      </c>
      <c r="F12734" s="2">
        <v>0.28999999999999998</v>
      </c>
      <c r="G12734" s="2">
        <v>6</v>
      </c>
      <c r="H12734" s="3">
        <v>45220</v>
      </c>
      <c r="I12734" s="3">
        <v>45227</v>
      </c>
      <c r="J12734" s="2" t="s">
        <v>31</v>
      </c>
      <c r="K12734" s="2" t="s">
        <v>22</v>
      </c>
      <c r="L12734" s="2">
        <v>165.47</v>
      </c>
      <c r="M12734" s="2" t="s">
        <v>34</v>
      </c>
      <c r="N12734" s="11">
        <f>L12734/E12734*100</f>
        <v>25.710467844435119</v>
      </c>
      <c r="O12734" s="12" t="str">
        <f>IF(N12734&lt;10,"Low",IF(N12734&lt;20,"Med","High"))</f>
        <v>High</v>
      </c>
      <c r="P12734" s="12">
        <f>sales*discount</f>
        <v>186.64109999999999</v>
      </c>
      <c r="Q12734" s="12">
        <f>sales-Discount_Values</f>
        <v>456.94890000000004</v>
      </c>
      <c r="R12734" s="12">
        <f>DATEDIF(order_date,delivery_date,"D")</f>
        <v>7</v>
      </c>
      <c r="S12734" s="12"/>
    </row>
    <row r="12735" spans="1:19" ht="14.25" customHeight="1" x14ac:dyDescent="0.35">
      <c r="A12735" s="2" t="s">
        <v>7966</v>
      </c>
      <c r="B12735" s="2">
        <v>107933</v>
      </c>
      <c r="C12735" s="2" t="s">
        <v>13</v>
      </c>
      <c r="D12735" s="2" t="s">
        <v>26</v>
      </c>
      <c r="E12735" s="2">
        <v>2483.62</v>
      </c>
      <c r="F12735" s="2">
        <v>0.28999999999999998</v>
      </c>
      <c r="G12735" s="2">
        <v>1</v>
      </c>
      <c r="H12735" s="3">
        <v>45312</v>
      </c>
      <c r="I12735" s="3">
        <v>45318</v>
      </c>
      <c r="J12735" s="2" t="s">
        <v>21</v>
      </c>
      <c r="K12735" s="2" t="s">
        <v>16</v>
      </c>
      <c r="L12735" s="2">
        <v>638.65</v>
      </c>
      <c r="M12735" s="2" t="s">
        <v>17</v>
      </c>
      <c r="N12735" s="11">
        <f>L12735/E12735*100</f>
        <v>25.71448128135544</v>
      </c>
      <c r="O12735" s="12" t="str">
        <f>IF(N12735&lt;10,"Low",IF(N12735&lt;20,"Med","High"))</f>
        <v>High</v>
      </c>
      <c r="P12735" s="12">
        <f>sales*discount</f>
        <v>720.24979999999994</v>
      </c>
      <c r="Q12735" s="12">
        <f>sales-Discount_Values</f>
        <v>1763.3701999999998</v>
      </c>
      <c r="R12735" s="12">
        <f>DATEDIF(order_date,delivery_date,"D")</f>
        <v>6</v>
      </c>
      <c r="S12735" s="12"/>
    </row>
    <row r="12736" spans="1:19" ht="14.25" customHeight="1" x14ac:dyDescent="0.35">
      <c r="A12736" s="2" t="s">
        <v>12996</v>
      </c>
      <c r="B12736" s="2">
        <v>112963</v>
      </c>
      <c r="C12736" s="2" t="s">
        <v>25</v>
      </c>
      <c r="D12736" s="2" t="s">
        <v>20</v>
      </c>
      <c r="E12736" s="2">
        <v>238.96</v>
      </c>
      <c r="F12736" s="2">
        <v>0.49</v>
      </c>
      <c r="G12736" s="2">
        <v>6</v>
      </c>
      <c r="H12736" s="3">
        <v>45593</v>
      </c>
      <c r="I12736" s="3">
        <v>45598</v>
      </c>
      <c r="J12736" s="2" t="s">
        <v>15</v>
      </c>
      <c r="K12736" s="2" t="s">
        <v>22</v>
      </c>
      <c r="L12736" s="2">
        <v>61.45</v>
      </c>
      <c r="M12736" s="2" t="s">
        <v>48</v>
      </c>
      <c r="N12736" s="11">
        <f>L12736/E12736*100</f>
        <v>25.715600937395379</v>
      </c>
      <c r="O12736" s="12" t="str">
        <f>IF(N12736&lt;10,"Low",IF(N12736&lt;20,"Med","High"))</f>
        <v>High</v>
      </c>
      <c r="P12736" s="12">
        <f>sales*discount</f>
        <v>117.0904</v>
      </c>
      <c r="Q12736" s="12">
        <f>sales-Discount_Values</f>
        <v>121.86960000000001</v>
      </c>
      <c r="R12736" s="12">
        <f>DATEDIF(order_date,delivery_date,"D")</f>
        <v>5</v>
      </c>
      <c r="S12736" s="12"/>
    </row>
    <row r="12737" spans="1:19" ht="14.25" customHeight="1" x14ac:dyDescent="0.35">
      <c r="A12737" s="2" t="s">
        <v>12091</v>
      </c>
      <c r="B12737" s="2">
        <v>112058</v>
      </c>
      <c r="C12737" s="2" t="s">
        <v>19</v>
      </c>
      <c r="D12737" s="2" t="s">
        <v>20</v>
      </c>
      <c r="E12737" s="2">
        <v>3258.09</v>
      </c>
      <c r="F12737" s="2">
        <v>0.09</v>
      </c>
      <c r="G12737" s="2">
        <v>6</v>
      </c>
      <c r="H12737" s="3">
        <v>45445</v>
      </c>
      <c r="I12737" s="3">
        <v>45446</v>
      </c>
      <c r="J12737" s="2" t="s">
        <v>21</v>
      </c>
      <c r="K12737" s="2" t="s">
        <v>22</v>
      </c>
      <c r="L12737" s="2">
        <v>837.85</v>
      </c>
      <c r="M12737" s="2" t="s">
        <v>23</v>
      </c>
      <c r="N12737" s="11">
        <f>L12737/E12737*100</f>
        <v>25.715986973963272</v>
      </c>
      <c r="O12737" s="12" t="str">
        <f>IF(N12737&lt;10,"Low",IF(N12737&lt;20,"Med","High"))</f>
        <v>High</v>
      </c>
      <c r="P12737" s="12">
        <f>sales*discount</f>
        <v>293.22809999999998</v>
      </c>
      <c r="Q12737" s="12">
        <f>sales-Discount_Values</f>
        <v>2964.8619000000003</v>
      </c>
      <c r="R12737" s="12">
        <f>DATEDIF(order_date,delivery_date,"D")</f>
        <v>1</v>
      </c>
      <c r="S12737" s="12"/>
    </row>
    <row r="12738" spans="1:19" ht="14.25" customHeight="1" x14ac:dyDescent="0.35">
      <c r="A12738" s="2" t="s">
        <v>14282</v>
      </c>
      <c r="B12738" s="2">
        <v>114249</v>
      </c>
      <c r="C12738" s="2" t="s">
        <v>41</v>
      </c>
      <c r="D12738" s="2" t="s">
        <v>14</v>
      </c>
      <c r="E12738" s="2">
        <v>1851.04</v>
      </c>
      <c r="F12738" s="2">
        <v>0.25</v>
      </c>
      <c r="G12738" s="2">
        <v>1</v>
      </c>
      <c r="H12738" s="3">
        <v>45081</v>
      </c>
      <c r="I12738" s="3">
        <v>45082</v>
      </c>
      <c r="J12738" s="2" t="s">
        <v>31</v>
      </c>
      <c r="K12738" s="2" t="s">
        <v>22</v>
      </c>
      <c r="L12738" s="2">
        <v>476.03</v>
      </c>
      <c r="M12738" s="2" t="s">
        <v>28</v>
      </c>
      <c r="N12738" s="11">
        <f>L12738/E12738*100</f>
        <v>25.716894286455183</v>
      </c>
      <c r="O12738" s="12" t="str">
        <f>IF(N12738&lt;10,"Low",IF(N12738&lt;20,"Med","High"))</f>
        <v>High</v>
      </c>
      <c r="P12738" s="12">
        <f>sales*discount</f>
        <v>462.76</v>
      </c>
      <c r="Q12738" s="12">
        <f>sales-Discount_Values</f>
        <v>1388.28</v>
      </c>
      <c r="R12738" s="12">
        <f>DATEDIF(order_date,delivery_date,"D")</f>
        <v>1</v>
      </c>
      <c r="S12738" s="12"/>
    </row>
    <row r="12739" spans="1:19" ht="14.25" customHeight="1" x14ac:dyDescent="0.35">
      <c r="A12739" s="2" t="s">
        <v>9822</v>
      </c>
      <c r="B12739" s="2">
        <v>109789</v>
      </c>
      <c r="C12739" s="2" t="s">
        <v>25</v>
      </c>
      <c r="D12739" s="2" t="s">
        <v>20</v>
      </c>
      <c r="E12739" s="2">
        <v>1284.6199999999999</v>
      </c>
      <c r="F12739" s="2">
        <v>0.24</v>
      </c>
      <c r="G12739" s="2">
        <v>5</v>
      </c>
      <c r="H12739" s="3">
        <v>45521</v>
      </c>
      <c r="I12739" s="3">
        <v>45524</v>
      </c>
      <c r="J12739" s="2" t="s">
        <v>31</v>
      </c>
      <c r="K12739" s="2" t="s">
        <v>16</v>
      </c>
      <c r="L12739" s="2">
        <v>330.37</v>
      </c>
      <c r="M12739" s="2" t="s">
        <v>34</v>
      </c>
      <c r="N12739" s="11">
        <f>L12739/E12739*100</f>
        <v>25.717332752097899</v>
      </c>
      <c r="O12739" s="12" t="str">
        <f>IF(N12739&lt;10,"Low",IF(N12739&lt;20,"Med","High"))</f>
        <v>High</v>
      </c>
      <c r="P12739" s="12">
        <f>sales*discount</f>
        <v>308.30879999999996</v>
      </c>
      <c r="Q12739" s="12">
        <f>sales-Discount_Values</f>
        <v>976.31119999999987</v>
      </c>
      <c r="R12739" s="12">
        <f>DATEDIF(order_date,delivery_date,"D")</f>
        <v>3</v>
      </c>
      <c r="S12739" s="12"/>
    </row>
    <row r="12740" spans="1:19" ht="14.25" customHeight="1" x14ac:dyDescent="0.35">
      <c r="A12740" s="2" t="s">
        <v>15017</v>
      </c>
      <c r="B12740" s="2">
        <v>114984</v>
      </c>
      <c r="C12740" s="2" t="s">
        <v>25</v>
      </c>
      <c r="D12740" s="2" t="s">
        <v>36</v>
      </c>
      <c r="E12740" s="2">
        <v>1087.99</v>
      </c>
      <c r="F12740" s="2">
        <v>0.2</v>
      </c>
      <c r="G12740" s="2">
        <v>8</v>
      </c>
      <c r="H12740" s="3">
        <v>45144</v>
      </c>
      <c r="I12740" s="3">
        <v>45147</v>
      </c>
      <c r="J12740" s="2" t="s">
        <v>21</v>
      </c>
      <c r="K12740" s="2" t="s">
        <v>27</v>
      </c>
      <c r="L12740" s="2">
        <v>279.81</v>
      </c>
      <c r="M12740" s="2" t="s">
        <v>23</v>
      </c>
      <c r="N12740" s="11">
        <f>L12740/E12740*100</f>
        <v>25.718067261647626</v>
      </c>
      <c r="O12740" s="12" t="str">
        <f>IF(N12740&lt;10,"Low",IF(N12740&lt;20,"Med","High"))</f>
        <v>High</v>
      </c>
      <c r="P12740" s="12">
        <f>sales*discount</f>
        <v>217.59800000000001</v>
      </c>
      <c r="Q12740" s="12">
        <f>sales-Discount_Values</f>
        <v>870.39200000000005</v>
      </c>
      <c r="R12740" s="12">
        <f>DATEDIF(order_date,delivery_date,"D")</f>
        <v>3</v>
      </c>
      <c r="S12740" s="12"/>
    </row>
    <row r="12741" spans="1:19" ht="14.25" customHeight="1" x14ac:dyDescent="0.35">
      <c r="A12741" s="2" t="s">
        <v>9988</v>
      </c>
      <c r="B12741" s="2">
        <v>109955</v>
      </c>
      <c r="C12741" s="2" t="s">
        <v>19</v>
      </c>
      <c r="D12741" s="2" t="s">
        <v>26</v>
      </c>
      <c r="E12741" s="2">
        <v>3111.16</v>
      </c>
      <c r="F12741" s="2">
        <v>0.03</v>
      </c>
      <c r="G12741" s="2">
        <v>2</v>
      </c>
      <c r="H12741" s="3">
        <v>45395</v>
      </c>
      <c r="I12741" s="3">
        <v>45402</v>
      </c>
      <c r="J12741" s="2" t="s">
        <v>15</v>
      </c>
      <c r="K12741" s="2" t="s">
        <v>16</v>
      </c>
      <c r="L12741" s="2">
        <v>800.21</v>
      </c>
      <c r="M12741" s="2" t="s">
        <v>28</v>
      </c>
      <c r="N12741" s="11">
        <f>L12741/E12741*100</f>
        <v>25.720631532933059</v>
      </c>
      <c r="O12741" s="12" t="str">
        <f>IF(N12741&lt;10,"Low",IF(N12741&lt;20,"Med","High"))</f>
        <v>High</v>
      </c>
      <c r="P12741" s="12">
        <f>sales*discount</f>
        <v>93.334799999999987</v>
      </c>
      <c r="Q12741" s="12">
        <f>sales-Discount_Values</f>
        <v>3017.8251999999998</v>
      </c>
      <c r="R12741" s="12">
        <f>DATEDIF(order_date,delivery_date,"D")</f>
        <v>7</v>
      </c>
      <c r="S12741" s="12"/>
    </row>
    <row r="12742" spans="1:19" ht="14.25" customHeight="1" x14ac:dyDescent="0.35">
      <c r="A12742" s="2" t="s">
        <v>1522</v>
      </c>
      <c r="B12742" s="2">
        <v>101489</v>
      </c>
      <c r="C12742" s="2" t="s">
        <v>25</v>
      </c>
      <c r="D12742" s="2" t="s">
        <v>36</v>
      </c>
      <c r="E12742" s="2">
        <v>3855.09</v>
      </c>
      <c r="F12742" s="2">
        <v>0.38</v>
      </c>
      <c r="G12742" s="2">
        <v>5</v>
      </c>
      <c r="H12742" s="3">
        <v>45120</v>
      </c>
      <c r="I12742" s="3">
        <v>45121</v>
      </c>
      <c r="J12742" s="2" t="s">
        <v>15</v>
      </c>
      <c r="K12742" s="2" t="s">
        <v>27</v>
      </c>
      <c r="L12742" s="2">
        <v>991.62</v>
      </c>
      <c r="M12742" s="2" t="s">
        <v>34</v>
      </c>
      <c r="N12742" s="11">
        <f>L12742/E12742*100</f>
        <v>25.722356676497824</v>
      </c>
      <c r="O12742" s="12" t="str">
        <f>IF(N12742&lt;10,"Low",IF(N12742&lt;20,"Med","High"))</f>
        <v>High</v>
      </c>
      <c r="P12742" s="12">
        <f>sales*discount</f>
        <v>1464.9342000000001</v>
      </c>
      <c r="Q12742" s="12">
        <f>sales-Discount_Values</f>
        <v>2390.1558</v>
      </c>
      <c r="R12742" s="12">
        <f>DATEDIF(order_date,delivery_date,"D")</f>
        <v>1</v>
      </c>
      <c r="S12742" s="12"/>
    </row>
    <row r="12743" spans="1:19" ht="14.25" customHeight="1" x14ac:dyDescent="0.35">
      <c r="A12743" s="2" t="s">
        <v>2922</v>
      </c>
      <c r="B12743" s="2">
        <v>102889</v>
      </c>
      <c r="C12743" s="2" t="s">
        <v>13</v>
      </c>
      <c r="D12743" s="2" t="s">
        <v>26</v>
      </c>
      <c r="E12743" s="2">
        <v>506.86</v>
      </c>
      <c r="F12743" s="2">
        <v>0.16</v>
      </c>
      <c r="G12743" s="2">
        <v>6</v>
      </c>
      <c r="H12743" s="3">
        <v>45043</v>
      </c>
      <c r="I12743" s="3">
        <v>45044</v>
      </c>
      <c r="J12743" s="2" t="s">
        <v>31</v>
      </c>
      <c r="K12743" s="2" t="s">
        <v>22</v>
      </c>
      <c r="L12743" s="2">
        <v>130.38</v>
      </c>
      <c r="M12743" s="2" t="s">
        <v>39</v>
      </c>
      <c r="N12743" s="11">
        <f>L12743/E12743*100</f>
        <v>25.723079351300161</v>
      </c>
      <c r="O12743" s="12" t="str">
        <f>IF(N12743&lt;10,"Low",IF(N12743&lt;20,"Med","High"))</f>
        <v>High</v>
      </c>
      <c r="P12743" s="12">
        <f>sales*discount</f>
        <v>81.0976</v>
      </c>
      <c r="Q12743" s="12">
        <f>sales-Discount_Values</f>
        <v>425.76240000000001</v>
      </c>
      <c r="R12743" s="12">
        <f>DATEDIF(order_date,delivery_date,"D")</f>
        <v>1</v>
      </c>
      <c r="S12743" s="12"/>
    </row>
    <row r="12744" spans="1:19" ht="14.25" customHeight="1" x14ac:dyDescent="0.35">
      <c r="A12744" s="2" t="s">
        <v>13006</v>
      </c>
      <c r="B12744" s="2">
        <v>112973</v>
      </c>
      <c r="C12744" s="2" t="s">
        <v>19</v>
      </c>
      <c r="D12744" s="2" t="s">
        <v>33</v>
      </c>
      <c r="E12744" s="2">
        <v>2587.79</v>
      </c>
      <c r="F12744" s="2">
        <v>0.05</v>
      </c>
      <c r="G12744" s="2">
        <v>5</v>
      </c>
      <c r="H12744" s="3">
        <v>45071</v>
      </c>
      <c r="I12744" s="3">
        <v>45078</v>
      </c>
      <c r="J12744" s="2" t="s">
        <v>31</v>
      </c>
      <c r="K12744" s="2" t="s">
        <v>16</v>
      </c>
      <c r="L12744" s="2">
        <v>665.68</v>
      </c>
      <c r="M12744" s="2" t="s">
        <v>48</v>
      </c>
      <c r="N12744" s="11">
        <f>L12744/E12744*100</f>
        <v>25.723880222120034</v>
      </c>
      <c r="O12744" s="12" t="str">
        <f>IF(N12744&lt;10,"Low",IF(N12744&lt;20,"Med","High"))</f>
        <v>High</v>
      </c>
      <c r="P12744" s="12">
        <f>sales*discount</f>
        <v>129.3895</v>
      </c>
      <c r="Q12744" s="12">
        <f>sales-Discount_Values</f>
        <v>2458.4004999999997</v>
      </c>
      <c r="R12744" s="12">
        <f>DATEDIF(order_date,delivery_date,"D")</f>
        <v>7</v>
      </c>
      <c r="S12744" s="12"/>
    </row>
    <row r="12745" spans="1:19" ht="14.25" customHeight="1" x14ac:dyDescent="0.35">
      <c r="A12745" s="2" t="s">
        <v>7320</v>
      </c>
      <c r="B12745" s="2">
        <v>107287</v>
      </c>
      <c r="C12745" s="2" t="s">
        <v>19</v>
      </c>
      <c r="D12745" s="2" t="s">
        <v>33</v>
      </c>
      <c r="E12745" s="2">
        <v>4821.67</v>
      </c>
      <c r="F12745" s="2">
        <v>0.32</v>
      </c>
      <c r="G12745" s="2">
        <v>5</v>
      </c>
      <c r="H12745" s="3">
        <v>45141</v>
      </c>
      <c r="I12745" s="3">
        <v>45147</v>
      </c>
      <c r="J12745" s="2" t="s">
        <v>15</v>
      </c>
      <c r="K12745" s="2" t="s">
        <v>16</v>
      </c>
      <c r="L12745" s="2">
        <v>1240.47</v>
      </c>
      <c r="M12745" s="2" t="s">
        <v>17</v>
      </c>
      <c r="N12745" s="11">
        <f>L12745/E12745*100</f>
        <v>25.726978412043959</v>
      </c>
      <c r="O12745" s="12" t="str">
        <f>IF(N12745&lt;10,"Low",IF(N12745&lt;20,"Med","High"))</f>
        <v>High</v>
      </c>
      <c r="P12745" s="12">
        <f>sales*discount</f>
        <v>1542.9344000000001</v>
      </c>
      <c r="Q12745" s="12">
        <f>sales-Discount_Values</f>
        <v>3278.7356</v>
      </c>
      <c r="R12745" s="12">
        <f>DATEDIF(order_date,delivery_date,"D")</f>
        <v>6</v>
      </c>
      <c r="S12745" s="12"/>
    </row>
    <row r="12746" spans="1:19" ht="14.25" customHeight="1" x14ac:dyDescent="0.35">
      <c r="A12746" s="2" t="s">
        <v>7023</v>
      </c>
      <c r="B12746" s="2">
        <v>106990</v>
      </c>
      <c r="C12746" s="2" t="s">
        <v>13</v>
      </c>
      <c r="D12746" s="2" t="s">
        <v>26</v>
      </c>
      <c r="E12746" s="2">
        <v>4821.24</v>
      </c>
      <c r="F12746" s="2">
        <v>0.27</v>
      </c>
      <c r="G12746" s="2">
        <v>6</v>
      </c>
      <c r="H12746" s="3">
        <v>45500</v>
      </c>
      <c r="I12746" s="3">
        <v>45507</v>
      </c>
      <c r="J12746" s="2" t="s">
        <v>21</v>
      </c>
      <c r="K12746" s="2" t="s">
        <v>16</v>
      </c>
      <c r="L12746" s="2">
        <v>1240.4100000000001</v>
      </c>
      <c r="M12746" s="2" t="s">
        <v>48</v>
      </c>
      <c r="N12746" s="11">
        <f>L12746/E12746*100</f>
        <v>25.728028474002539</v>
      </c>
      <c r="O12746" s="12" t="str">
        <f>IF(N12746&lt;10,"Low",IF(N12746&lt;20,"Med","High"))</f>
        <v>High</v>
      </c>
      <c r="P12746" s="12">
        <f>sales*discount</f>
        <v>1301.7348</v>
      </c>
      <c r="Q12746" s="12">
        <f>sales-Discount_Values</f>
        <v>3519.5051999999996</v>
      </c>
      <c r="R12746" s="12">
        <f>DATEDIF(order_date,delivery_date,"D")</f>
        <v>7</v>
      </c>
      <c r="S12746" s="12"/>
    </row>
    <row r="12747" spans="1:19" ht="14.25" customHeight="1" x14ac:dyDescent="0.35">
      <c r="A12747" s="2" t="s">
        <v>5645</v>
      </c>
      <c r="B12747" s="2">
        <v>105612</v>
      </c>
      <c r="C12747" s="2" t="s">
        <v>13</v>
      </c>
      <c r="D12747" s="2" t="s">
        <v>20</v>
      </c>
      <c r="E12747" s="2">
        <v>226.36</v>
      </c>
      <c r="F12747" s="2">
        <v>0.12</v>
      </c>
      <c r="G12747" s="2">
        <v>3</v>
      </c>
      <c r="H12747" s="3">
        <v>45467</v>
      </c>
      <c r="I12747" s="3">
        <v>45472</v>
      </c>
      <c r="J12747" s="2" t="s">
        <v>21</v>
      </c>
      <c r="K12747" s="2" t="s">
        <v>16</v>
      </c>
      <c r="L12747" s="2">
        <v>58.24</v>
      </c>
      <c r="M12747" s="2" t="s">
        <v>48</v>
      </c>
      <c r="N12747" s="11">
        <f>L12747/E12747*100</f>
        <v>25.728927372327266</v>
      </c>
      <c r="O12747" s="12" t="str">
        <f>IF(N12747&lt;10,"Low",IF(N12747&lt;20,"Med","High"))</f>
        <v>High</v>
      </c>
      <c r="P12747" s="12">
        <f>sales*discount</f>
        <v>27.1632</v>
      </c>
      <c r="Q12747" s="12">
        <f>sales-Discount_Values</f>
        <v>199.19680000000002</v>
      </c>
      <c r="R12747" s="12">
        <f>DATEDIF(order_date,delivery_date,"D")</f>
        <v>5</v>
      </c>
      <c r="S12747" s="12"/>
    </row>
    <row r="12748" spans="1:19" ht="14.25" customHeight="1" x14ac:dyDescent="0.35">
      <c r="A12748" s="2" t="s">
        <v>895</v>
      </c>
      <c r="B12748" s="2">
        <v>100862</v>
      </c>
      <c r="C12748" s="2" t="s">
        <v>41</v>
      </c>
      <c r="D12748" s="2" t="s">
        <v>26</v>
      </c>
      <c r="E12748" s="2">
        <v>319.98</v>
      </c>
      <c r="F12748" s="2">
        <v>0.32</v>
      </c>
      <c r="G12748" s="2">
        <v>4</v>
      </c>
      <c r="H12748" s="3">
        <v>45537</v>
      </c>
      <c r="I12748" s="3">
        <v>45541</v>
      </c>
      <c r="J12748" s="2" t="s">
        <v>31</v>
      </c>
      <c r="K12748" s="2" t="s">
        <v>22</v>
      </c>
      <c r="L12748" s="2">
        <v>82.33</v>
      </c>
      <c r="M12748" s="2" t="s">
        <v>39</v>
      </c>
      <c r="N12748" s="11">
        <f>L12748/E12748*100</f>
        <v>25.72973310831927</v>
      </c>
      <c r="O12748" s="12" t="str">
        <f>IF(N12748&lt;10,"Low",IF(N12748&lt;20,"Med","High"))</f>
        <v>High</v>
      </c>
      <c r="P12748" s="12">
        <f>sales*discount</f>
        <v>102.39360000000001</v>
      </c>
      <c r="Q12748" s="12">
        <f>sales-Discount_Values</f>
        <v>217.58640000000003</v>
      </c>
      <c r="R12748" s="12">
        <f>DATEDIF(order_date,delivery_date,"D")</f>
        <v>4</v>
      </c>
      <c r="S12748" s="12"/>
    </row>
    <row r="12749" spans="1:19" ht="14.25" customHeight="1" x14ac:dyDescent="0.35">
      <c r="A12749" s="2" t="s">
        <v>7950</v>
      </c>
      <c r="B12749" s="2">
        <v>107917</v>
      </c>
      <c r="C12749" s="2" t="s">
        <v>13</v>
      </c>
      <c r="D12749" s="2" t="s">
        <v>33</v>
      </c>
      <c r="E12749" s="2">
        <v>705.21</v>
      </c>
      <c r="F12749" s="2">
        <v>0.08</v>
      </c>
      <c r="G12749" s="2">
        <v>7</v>
      </c>
      <c r="H12749" s="3">
        <v>45601</v>
      </c>
      <c r="I12749" s="3">
        <v>45607</v>
      </c>
      <c r="J12749" s="2" t="s">
        <v>31</v>
      </c>
      <c r="K12749" s="2" t="s">
        <v>27</v>
      </c>
      <c r="L12749" s="2">
        <v>181.45</v>
      </c>
      <c r="M12749" s="2" t="s">
        <v>17</v>
      </c>
      <c r="N12749" s="11">
        <f>L12749/E12749*100</f>
        <v>25.729924419676404</v>
      </c>
      <c r="O12749" s="12" t="str">
        <f>IF(N12749&lt;10,"Low",IF(N12749&lt;20,"Med","High"))</f>
        <v>High</v>
      </c>
      <c r="P12749" s="12">
        <f>sales*discount</f>
        <v>56.416800000000002</v>
      </c>
      <c r="Q12749" s="12">
        <f>sales-Discount_Values</f>
        <v>648.79320000000007</v>
      </c>
      <c r="R12749" s="12">
        <f>DATEDIF(order_date,delivery_date,"D")</f>
        <v>6</v>
      </c>
      <c r="S12749" s="12"/>
    </row>
    <row r="12750" spans="1:19" ht="14.25" customHeight="1" x14ac:dyDescent="0.35">
      <c r="A12750" s="2" t="s">
        <v>14583</v>
      </c>
      <c r="B12750" s="2">
        <v>114550</v>
      </c>
      <c r="C12750" s="2" t="s">
        <v>41</v>
      </c>
      <c r="D12750" s="2" t="s">
        <v>33</v>
      </c>
      <c r="E12750" s="2">
        <v>835.77</v>
      </c>
      <c r="F12750" s="2">
        <v>0.05</v>
      </c>
      <c r="G12750" s="2">
        <v>3</v>
      </c>
      <c r="H12750" s="3">
        <v>45334</v>
      </c>
      <c r="I12750" s="3">
        <v>45335</v>
      </c>
      <c r="J12750" s="2" t="s">
        <v>15</v>
      </c>
      <c r="K12750" s="2" t="s">
        <v>27</v>
      </c>
      <c r="L12750" s="2">
        <v>215.05</v>
      </c>
      <c r="M12750" s="2" t="s">
        <v>34</v>
      </c>
      <c r="N12750" s="11">
        <f>L12750/E12750*100</f>
        <v>25.730763248262082</v>
      </c>
      <c r="O12750" s="12" t="str">
        <f>IF(N12750&lt;10,"Low",IF(N12750&lt;20,"Med","High"))</f>
        <v>High</v>
      </c>
      <c r="P12750" s="12">
        <f>sales*discount</f>
        <v>41.788499999999999</v>
      </c>
      <c r="Q12750" s="12">
        <f>sales-Discount_Values</f>
        <v>793.98149999999998</v>
      </c>
      <c r="R12750" s="12">
        <f>DATEDIF(order_date,delivery_date,"D")</f>
        <v>1</v>
      </c>
      <c r="S12750" s="12"/>
    </row>
    <row r="12751" spans="1:19" ht="14.25" customHeight="1" x14ac:dyDescent="0.35">
      <c r="A12751" s="2" t="s">
        <v>7434</v>
      </c>
      <c r="B12751" s="2">
        <v>107401</v>
      </c>
      <c r="C12751" s="2" t="s">
        <v>41</v>
      </c>
      <c r="D12751" s="2" t="s">
        <v>14</v>
      </c>
      <c r="E12751" s="2">
        <v>186.39</v>
      </c>
      <c r="F12751" s="2">
        <v>0.11</v>
      </c>
      <c r="G12751" s="2">
        <v>1</v>
      </c>
      <c r="H12751" s="3">
        <v>45440</v>
      </c>
      <c r="I12751" s="3">
        <v>45445</v>
      </c>
      <c r="J12751" s="2" t="s">
        <v>31</v>
      </c>
      <c r="K12751" s="2" t="s">
        <v>27</v>
      </c>
      <c r="L12751" s="2">
        <v>47.96</v>
      </c>
      <c r="M12751" s="2" t="s">
        <v>28</v>
      </c>
      <c r="N12751" s="11">
        <f>L12751/E12751*100</f>
        <v>25.730994152046787</v>
      </c>
      <c r="O12751" s="12" t="str">
        <f>IF(N12751&lt;10,"Low",IF(N12751&lt;20,"Med","High"))</f>
        <v>High</v>
      </c>
      <c r="P12751" s="12">
        <f>sales*discount</f>
        <v>20.5029</v>
      </c>
      <c r="Q12751" s="12">
        <f>sales-Discount_Values</f>
        <v>165.88709999999998</v>
      </c>
      <c r="R12751" s="12">
        <f>DATEDIF(order_date,delivery_date,"D")</f>
        <v>5</v>
      </c>
      <c r="S12751" s="12"/>
    </row>
    <row r="12752" spans="1:19" ht="14.25" customHeight="1" x14ac:dyDescent="0.35">
      <c r="A12752" s="2" t="s">
        <v>6166</v>
      </c>
      <c r="B12752" s="2">
        <v>106133</v>
      </c>
      <c r="C12752" s="2" t="s">
        <v>41</v>
      </c>
      <c r="D12752" s="2" t="s">
        <v>33</v>
      </c>
      <c r="E12752" s="2">
        <v>4583.7</v>
      </c>
      <c r="F12752" s="2">
        <v>0.21</v>
      </c>
      <c r="G12752" s="2">
        <v>7</v>
      </c>
      <c r="H12752" s="3">
        <v>45266</v>
      </c>
      <c r="I12752" s="3">
        <v>45270</v>
      </c>
      <c r="J12752" s="2" t="s">
        <v>31</v>
      </c>
      <c r="K12752" s="2" t="s">
        <v>27</v>
      </c>
      <c r="L12752" s="2">
        <v>1179.45</v>
      </c>
      <c r="M12752" s="2" t="s">
        <v>28</v>
      </c>
      <c r="N12752" s="11">
        <f>L12752/E12752*100</f>
        <v>25.731396033771848</v>
      </c>
      <c r="O12752" s="12" t="str">
        <f>IF(N12752&lt;10,"Low",IF(N12752&lt;20,"Med","High"))</f>
        <v>High</v>
      </c>
      <c r="P12752" s="12">
        <f>sales*discount</f>
        <v>962.57699999999988</v>
      </c>
      <c r="Q12752" s="12">
        <f>sales-Discount_Values</f>
        <v>3621.123</v>
      </c>
      <c r="R12752" s="12">
        <f>DATEDIF(order_date,delivery_date,"D")</f>
        <v>4</v>
      </c>
      <c r="S12752" s="12"/>
    </row>
    <row r="12753" spans="1:19" ht="14.25" customHeight="1" x14ac:dyDescent="0.35">
      <c r="A12753" s="2" t="s">
        <v>5189</v>
      </c>
      <c r="B12753" s="2">
        <v>105156</v>
      </c>
      <c r="C12753" s="2" t="s">
        <v>25</v>
      </c>
      <c r="D12753" s="2" t="s">
        <v>36</v>
      </c>
      <c r="E12753" s="2">
        <v>708.77</v>
      </c>
      <c r="F12753" s="2">
        <v>0.32</v>
      </c>
      <c r="G12753" s="2">
        <v>5</v>
      </c>
      <c r="H12753" s="3">
        <v>45044</v>
      </c>
      <c r="I12753" s="3">
        <v>45051</v>
      </c>
      <c r="J12753" s="2" t="s">
        <v>15</v>
      </c>
      <c r="K12753" s="2" t="s">
        <v>16</v>
      </c>
      <c r="L12753" s="2">
        <v>182.39</v>
      </c>
      <c r="M12753" s="2" t="s">
        <v>48</v>
      </c>
      <c r="N12753" s="11">
        <f>L12753/E12753*100</f>
        <v>25.733312640207686</v>
      </c>
      <c r="O12753" s="12" t="str">
        <f>IF(N12753&lt;10,"Low",IF(N12753&lt;20,"Med","High"))</f>
        <v>High</v>
      </c>
      <c r="P12753" s="12">
        <f>sales*discount</f>
        <v>226.8064</v>
      </c>
      <c r="Q12753" s="12">
        <f>sales-Discount_Values</f>
        <v>481.96359999999999</v>
      </c>
      <c r="R12753" s="12">
        <f>DATEDIF(order_date,delivery_date,"D")</f>
        <v>7</v>
      </c>
      <c r="S12753" s="12"/>
    </row>
    <row r="12754" spans="1:19" ht="14.25" customHeight="1" x14ac:dyDescent="0.35">
      <c r="A12754" s="2" t="s">
        <v>7084</v>
      </c>
      <c r="B12754" s="2">
        <v>107051</v>
      </c>
      <c r="C12754" s="2" t="s">
        <v>19</v>
      </c>
      <c r="D12754" s="2" t="s">
        <v>36</v>
      </c>
      <c r="E12754" s="2">
        <v>4632.42</v>
      </c>
      <c r="F12754" s="2">
        <v>0.49</v>
      </c>
      <c r="G12754" s="2">
        <v>7</v>
      </c>
      <c r="H12754" s="3">
        <v>45187</v>
      </c>
      <c r="I12754" s="3">
        <v>45190</v>
      </c>
      <c r="J12754" s="2" t="s">
        <v>15</v>
      </c>
      <c r="K12754" s="2" t="s">
        <v>16</v>
      </c>
      <c r="L12754" s="2">
        <v>1192.0999999999999</v>
      </c>
      <c r="M12754" s="2" t="s">
        <v>48</v>
      </c>
      <c r="N12754" s="11">
        <f>L12754/E12754*100</f>
        <v>25.733849694112358</v>
      </c>
      <c r="O12754" s="12" t="str">
        <f>IF(N12754&lt;10,"Low",IF(N12754&lt;20,"Med","High"))</f>
        <v>High</v>
      </c>
      <c r="P12754" s="12">
        <f>sales*discount</f>
        <v>2269.8858</v>
      </c>
      <c r="Q12754" s="12">
        <f>sales-Discount_Values</f>
        <v>2362.5342000000001</v>
      </c>
      <c r="R12754" s="12">
        <f>DATEDIF(order_date,delivery_date,"D")</f>
        <v>3</v>
      </c>
      <c r="S12754" s="12"/>
    </row>
    <row r="12755" spans="1:19" ht="14.25" customHeight="1" x14ac:dyDescent="0.35">
      <c r="A12755" s="2" t="s">
        <v>6332</v>
      </c>
      <c r="B12755" s="2">
        <v>106299</v>
      </c>
      <c r="C12755" s="2" t="s">
        <v>41</v>
      </c>
      <c r="D12755" s="2" t="s">
        <v>36</v>
      </c>
      <c r="E12755" s="2">
        <v>1913.38</v>
      </c>
      <c r="F12755" s="2">
        <v>0.12</v>
      </c>
      <c r="G12755" s="2">
        <v>1</v>
      </c>
      <c r="H12755" s="3">
        <v>44977</v>
      </c>
      <c r="I12755" s="3">
        <v>44980</v>
      </c>
      <c r="J12755" s="2" t="s">
        <v>15</v>
      </c>
      <c r="K12755" s="2" t="s">
        <v>22</v>
      </c>
      <c r="L12755" s="2">
        <v>492.39</v>
      </c>
      <c r="M12755" s="2" t="s">
        <v>39</v>
      </c>
      <c r="N12755" s="11">
        <f>L12755/E12755*100</f>
        <v>25.734041330002398</v>
      </c>
      <c r="O12755" s="12" t="str">
        <f>IF(N12755&lt;10,"Low",IF(N12755&lt;20,"Med","High"))</f>
        <v>High</v>
      </c>
      <c r="P12755" s="12">
        <f>sales*discount</f>
        <v>229.60560000000001</v>
      </c>
      <c r="Q12755" s="12">
        <f>sales-Discount_Values</f>
        <v>1683.7744</v>
      </c>
      <c r="R12755" s="12">
        <f>DATEDIF(order_date,delivery_date,"D")</f>
        <v>3</v>
      </c>
      <c r="S12755" s="12"/>
    </row>
    <row r="12756" spans="1:19" ht="14.25" customHeight="1" x14ac:dyDescent="0.35">
      <c r="A12756" s="2" t="s">
        <v>4726</v>
      </c>
      <c r="B12756" s="2">
        <v>104693</v>
      </c>
      <c r="C12756" s="2" t="s">
        <v>41</v>
      </c>
      <c r="D12756" s="2" t="s">
        <v>26</v>
      </c>
      <c r="E12756" s="2">
        <v>3835.27</v>
      </c>
      <c r="F12756" s="2">
        <v>0.19</v>
      </c>
      <c r="G12756" s="2">
        <v>4</v>
      </c>
      <c r="H12756" s="3">
        <v>45067</v>
      </c>
      <c r="I12756" s="3">
        <v>45069</v>
      </c>
      <c r="J12756" s="2" t="s">
        <v>21</v>
      </c>
      <c r="K12756" s="2" t="s">
        <v>22</v>
      </c>
      <c r="L12756" s="2">
        <v>987.01</v>
      </c>
      <c r="M12756" s="2" t="s">
        <v>34</v>
      </c>
      <c r="N12756" s="11">
        <f>L12756/E12756*100</f>
        <v>25.735085143940324</v>
      </c>
      <c r="O12756" s="12" t="str">
        <f>IF(N12756&lt;10,"Low",IF(N12756&lt;20,"Med","High"))</f>
        <v>High</v>
      </c>
      <c r="P12756" s="12">
        <f>sales*discount</f>
        <v>728.70130000000006</v>
      </c>
      <c r="Q12756" s="12">
        <f>sales-Discount_Values</f>
        <v>3106.5686999999998</v>
      </c>
      <c r="R12756" s="12">
        <f>DATEDIF(order_date,delivery_date,"D")</f>
        <v>2</v>
      </c>
      <c r="S12756" s="12"/>
    </row>
    <row r="12757" spans="1:19" ht="14.25" customHeight="1" x14ac:dyDescent="0.35">
      <c r="A12757" s="2" t="s">
        <v>3956</v>
      </c>
      <c r="B12757" s="2">
        <v>103923</v>
      </c>
      <c r="C12757" s="2" t="s">
        <v>13</v>
      </c>
      <c r="D12757" s="2" t="s">
        <v>36</v>
      </c>
      <c r="E12757" s="2">
        <v>3166.81</v>
      </c>
      <c r="F12757" s="2">
        <v>0.28999999999999998</v>
      </c>
      <c r="G12757" s="2">
        <v>8</v>
      </c>
      <c r="H12757" s="3">
        <v>45496</v>
      </c>
      <c r="I12757" s="3">
        <v>45500</v>
      </c>
      <c r="J12757" s="2" t="s">
        <v>31</v>
      </c>
      <c r="K12757" s="2" t="s">
        <v>22</v>
      </c>
      <c r="L12757" s="2">
        <v>815</v>
      </c>
      <c r="M12757" s="2" t="s">
        <v>48</v>
      </c>
      <c r="N12757" s="11">
        <f>L12757/E12757*100</f>
        <v>25.735677227241293</v>
      </c>
      <c r="O12757" s="12" t="str">
        <f>IF(N12757&lt;10,"Low",IF(N12757&lt;20,"Med","High"))</f>
        <v>High</v>
      </c>
      <c r="P12757" s="12">
        <f>sales*discount</f>
        <v>918.37489999999991</v>
      </c>
      <c r="Q12757" s="12">
        <f>sales-Discount_Values</f>
        <v>2248.4351000000001</v>
      </c>
      <c r="R12757" s="12">
        <f>DATEDIF(order_date,delivery_date,"D")</f>
        <v>4</v>
      </c>
      <c r="S12757" s="12"/>
    </row>
    <row r="12758" spans="1:19" ht="14.25" customHeight="1" x14ac:dyDescent="0.35">
      <c r="A12758" s="2" t="s">
        <v>8910</v>
      </c>
      <c r="B12758" s="2">
        <v>108877</v>
      </c>
      <c r="C12758" s="2" t="s">
        <v>13</v>
      </c>
      <c r="D12758" s="2" t="s">
        <v>36</v>
      </c>
      <c r="E12758" s="2">
        <v>3970.56</v>
      </c>
      <c r="F12758" s="2">
        <v>0.26</v>
      </c>
      <c r="G12758" s="2">
        <v>6</v>
      </c>
      <c r="H12758" s="3">
        <v>44961</v>
      </c>
      <c r="I12758" s="3">
        <v>44968</v>
      </c>
      <c r="J12758" s="2" t="s">
        <v>21</v>
      </c>
      <c r="K12758" s="2" t="s">
        <v>22</v>
      </c>
      <c r="L12758" s="2">
        <v>1021.86</v>
      </c>
      <c r="M12758" s="2" t="s">
        <v>39</v>
      </c>
      <c r="N12758" s="11">
        <f>L12758/E12758*100</f>
        <v>25.735916344294001</v>
      </c>
      <c r="O12758" s="12" t="str">
        <f>IF(N12758&lt;10,"Low",IF(N12758&lt;20,"Med","High"))</f>
        <v>High</v>
      </c>
      <c r="P12758" s="12">
        <f>sales*discount</f>
        <v>1032.3456000000001</v>
      </c>
      <c r="Q12758" s="12">
        <f>sales-Discount_Values</f>
        <v>2938.2143999999998</v>
      </c>
      <c r="R12758" s="12">
        <f>DATEDIF(order_date,delivery_date,"D")</f>
        <v>7</v>
      </c>
      <c r="S12758" s="12"/>
    </row>
    <row r="12759" spans="1:19" ht="14.25" customHeight="1" x14ac:dyDescent="0.35">
      <c r="A12759" s="2" t="s">
        <v>2766</v>
      </c>
      <c r="B12759" s="2">
        <v>102733</v>
      </c>
      <c r="C12759" s="2" t="s">
        <v>19</v>
      </c>
      <c r="D12759" s="2" t="s">
        <v>36</v>
      </c>
      <c r="E12759" s="2">
        <v>2584</v>
      </c>
      <c r="F12759" s="2">
        <v>0.38</v>
      </c>
      <c r="G12759" s="2">
        <v>7</v>
      </c>
      <c r="H12759" s="3">
        <v>44979</v>
      </c>
      <c r="I12759" s="3">
        <v>44982</v>
      </c>
      <c r="J12759" s="2" t="s">
        <v>15</v>
      </c>
      <c r="K12759" s="2" t="s">
        <v>27</v>
      </c>
      <c r="L12759" s="2">
        <v>665.08</v>
      </c>
      <c r="M12759" s="2" t="s">
        <v>34</v>
      </c>
      <c r="N12759" s="11">
        <f>L12759/E12759*100</f>
        <v>25.738390092879261</v>
      </c>
      <c r="O12759" s="12" t="str">
        <f>IF(N12759&lt;10,"Low",IF(N12759&lt;20,"Med","High"))</f>
        <v>High</v>
      </c>
      <c r="P12759" s="12">
        <f>sales*discount</f>
        <v>981.92</v>
      </c>
      <c r="Q12759" s="12">
        <f>sales-Discount_Values</f>
        <v>1602.08</v>
      </c>
      <c r="R12759" s="12">
        <f>DATEDIF(order_date,delivery_date,"D")</f>
        <v>3</v>
      </c>
      <c r="S12759" s="12"/>
    </row>
    <row r="12760" spans="1:19" ht="14.25" customHeight="1" x14ac:dyDescent="0.35">
      <c r="A12760" s="2" t="s">
        <v>1750</v>
      </c>
      <c r="B12760" s="2">
        <v>101717</v>
      </c>
      <c r="C12760" s="2" t="s">
        <v>13</v>
      </c>
      <c r="D12760" s="2" t="s">
        <v>36</v>
      </c>
      <c r="E12760" s="2">
        <v>4960.1000000000004</v>
      </c>
      <c r="F12760" s="2">
        <v>0.39</v>
      </c>
      <c r="G12760" s="2">
        <v>4</v>
      </c>
      <c r="H12760" s="3">
        <v>45166</v>
      </c>
      <c r="I12760" s="3">
        <v>45169</v>
      </c>
      <c r="J12760" s="2" t="s">
        <v>21</v>
      </c>
      <c r="K12760" s="2" t="s">
        <v>22</v>
      </c>
      <c r="L12760" s="2">
        <v>1276.8599999999999</v>
      </c>
      <c r="M12760" s="2" t="s">
        <v>28</v>
      </c>
      <c r="N12760" s="11">
        <f>L12760/E12760*100</f>
        <v>25.742626156730708</v>
      </c>
      <c r="O12760" s="12" t="str">
        <f>IF(N12760&lt;10,"Low",IF(N12760&lt;20,"Med","High"))</f>
        <v>High</v>
      </c>
      <c r="P12760" s="12">
        <f>sales*discount</f>
        <v>1934.4390000000003</v>
      </c>
      <c r="Q12760" s="12">
        <f>sales-Discount_Values</f>
        <v>3025.6610000000001</v>
      </c>
      <c r="R12760" s="12">
        <f>DATEDIF(order_date,delivery_date,"D")</f>
        <v>3</v>
      </c>
      <c r="S12760" s="12"/>
    </row>
    <row r="12761" spans="1:19" ht="14.25" customHeight="1" x14ac:dyDescent="0.35">
      <c r="A12761" s="2" t="s">
        <v>2664</v>
      </c>
      <c r="B12761" s="2">
        <v>102631</v>
      </c>
      <c r="C12761" s="2" t="s">
        <v>13</v>
      </c>
      <c r="D12761" s="2" t="s">
        <v>14</v>
      </c>
      <c r="E12761" s="2">
        <v>4114.5</v>
      </c>
      <c r="F12761" s="2">
        <v>0.36</v>
      </c>
      <c r="G12761" s="2">
        <v>9</v>
      </c>
      <c r="H12761" s="3">
        <v>44970</v>
      </c>
      <c r="I12761" s="3">
        <v>44973</v>
      </c>
      <c r="J12761" s="2" t="s">
        <v>31</v>
      </c>
      <c r="K12761" s="2" t="s">
        <v>27</v>
      </c>
      <c r="L12761" s="2">
        <v>1059.24</v>
      </c>
      <c r="M12761" s="2" t="s">
        <v>39</v>
      </c>
      <c r="N12761" s="11">
        <f>L12761/E12761*100</f>
        <v>25.744075829383888</v>
      </c>
      <c r="O12761" s="12" t="str">
        <f>IF(N12761&lt;10,"Low",IF(N12761&lt;20,"Med","High"))</f>
        <v>High</v>
      </c>
      <c r="P12761" s="12">
        <f>sales*discount</f>
        <v>1481.22</v>
      </c>
      <c r="Q12761" s="12">
        <f>sales-Discount_Values</f>
        <v>2633.2799999999997</v>
      </c>
      <c r="R12761" s="12">
        <f>DATEDIF(order_date,delivery_date,"D")</f>
        <v>3</v>
      </c>
      <c r="S12761" s="12"/>
    </row>
    <row r="12762" spans="1:19" ht="14.25" customHeight="1" x14ac:dyDescent="0.35">
      <c r="A12762" s="2" t="s">
        <v>299</v>
      </c>
      <c r="B12762" s="2">
        <v>100266</v>
      </c>
      <c r="C12762" s="2" t="s">
        <v>19</v>
      </c>
      <c r="D12762" s="2" t="s">
        <v>26</v>
      </c>
      <c r="E12762" s="2">
        <v>216.16</v>
      </c>
      <c r="F12762" s="2">
        <v>0.46</v>
      </c>
      <c r="G12762" s="2">
        <v>8</v>
      </c>
      <c r="H12762" s="3">
        <v>45602</v>
      </c>
      <c r="I12762" s="3">
        <v>45608</v>
      </c>
      <c r="J12762" s="2" t="s">
        <v>21</v>
      </c>
      <c r="K12762" s="2" t="s">
        <v>16</v>
      </c>
      <c r="L12762" s="2">
        <v>55.65</v>
      </c>
      <c r="M12762" s="2" t="s">
        <v>28</v>
      </c>
      <c r="N12762" s="11">
        <f>L12762/E12762*100</f>
        <v>25.744818652849737</v>
      </c>
      <c r="O12762" s="12" t="str">
        <f>IF(N12762&lt;10,"Low",IF(N12762&lt;20,"Med","High"))</f>
        <v>High</v>
      </c>
      <c r="P12762" s="12">
        <f>sales*discount</f>
        <v>99.433599999999998</v>
      </c>
      <c r="Q12762" s="12">
        <f>sales-Discount_Values</f>
        <v>116.7264</v>
      </c>
      <c r="R12762" s="12">
        <f>DATEDIF(order_date,delivery_date,"D")</f>
        <v>6</v>
      </c>
      <c r="S12762" s="12"/>
    </row>
    <row r="12763" spans="1:19" ht="14.25" customHeight="1" x14ac:dyDescent="0.35">
      <c r="A12763" s="2" t="s">
        <v>4041</v>
      </c>
      <c r="B12763" s="2">
        <v>104008</v>
      </c>
      <c r="C12763" s="2" t="s">
        <v>19</v>
      </c>
      <c r="D12763" s="2" t="s">
        <v>20</v>
      </c>
      <c r="E12763" s="2">
        <v>1032.1099999999999</v>
      </c>
      <c r="F12763" s="2">
        <v>0.01</v>
      </c>
      <c r="G12763" s="2">
        <v>4</v>
      </c>
      <c r="H12763" s="3">
        <v>45604</v>
      </c>
      <c r="I12763" s="3">
        <v>45609</v>
      </c>
      <c r="J12763" s="2" t="s">
        <v>15</v>
      </c>
      <c r="K12763" s="2" t="s">
        <v>22</v>
      </c>
      <c r="L12763" s="2">
        <v>265.76</v>
      </c>
      <c r="M12763" s="2" t="s">
        <v>23</v>
      </c>
      <c r="N12763" s="11">
        <f>L12763/E12763*100</f>
        <v>25.749193399928306</v>
      </c>
      <c r="O12763" s="12" t="str">
        <f>IF(N12763&lt;10,"Low",IF(N12763&lt;20,"Med","High"))</f>
        <v>High</v>
      </c>
      <c r="P12763" s="12">
        <f>sales*discount</f>
        <v>10.321099999999999</v>
      </c>
      <c r="Q12763" s="12">
        <f>sales-Discount_Values</f>
        <v>1021.7888999999999</v>
      </c>
      <c r="R12763" s="12">
        <f>DATEDIF(order_date,delivery_date,"D")</f>
        <v>5</v>
      </c>
      <c r="S12763" s="12"/>
    </row>
    <row r="12764" spans="1:19" ht="14.25" customHeight="1" x14ac:dyDescent="0.35">
      <c r="A12764" s="2" t="s">
        <v>12553</v>
      </c>
      <c r="B12764" s="2">
        <v>112520</v>
      </c>
      <c r="C12764" s="2" t="s">
        <v>41</v>
      </c>
      <c r="D12764" s="2" t="s">
        <v>20</v>
      </c>
      <c r="E12764" s="2">
        <v>605.79</v>
      </c>
      <c r="F12764" s="2">
        <v>0.37</v>
      </c>
      <c r="G12764" s="2">
        <v>9</v>
      </c>
      <c r="H12764" s="3">
        <v>45249</v>
      </c>
      <c r="I12764" s="3">
        <v>45255</v>
      </c>
      <c r="J12764" s="2" t="s">
        <v>15</v>
      </c>
      <c r="K12764" s="2" t="s">
        <v>16</v>
      </c>
      <c r="L12764" s="2">
        <v>156</v>
      </c>
      <c r="M12764" s="2" t="s">
        <v>39</v>
      </c>
      <c r="N12764" s="11">
        <f>L12764/E12764*100</f>
        <v>25.751498043876591</v>
      </c>
      <c r="O12764" s="12" t="str">
        <f>IF(N12764&lt;10,"Low",IF(N12764&lt;20,"Med","High"))</f>
        <v>High</v>
      </c>
      <c r="P12764" s="12">
        <f>sales*discount</f>
        <v>224.14229999999998</v>
      </c>
      <c r="Q12764" s="12">
        <f>sales-Discount_Values</f>
        <v>381.64769999999999</v>
      </c>
      <c r="R12764" s="12">
        <f>DATEDIF(order_date,delivery_date,"D")</f>
        <v>6</v>
      </c>
      <c r="S12764" s="12"/>
    </row>
    <row r="12765" spans="1:19" ht="14.25" customHeight="1" x14ac:dyDescent="0.35">
      <c r="A12765" s="2" t="s">
        <v>385</v>
      </c>
      <c r="B12765" s="2">
        <v>100352</v>
      </c>
      <c r="C12765" s="2" t="s">
        <v>25</v>
      </c>
      <c r="D12765" s="2" t="s">
        <v>14</v>
      </c>
      <c r="E12765" s="2">
        <v>976.51</v>
      </c>
      <c r="F12765" s="2">
        <v>0.35</v>
      </c>
      <c r="G12765" s="2">
        <v>7</v>
      </c>
      <c r="H12765" s="3">
        <v>45145</v>
      </c>
      <c r="I12765" s="3">
        <v>45146</v>
      </c>
      <c r="J12765" s="2" t="s">
        <v>21</v>
      </c>
      <c r="K12765" s="2" t="s">
        <v>27</v>
      </c>
      <c r="L12765" s="2">
        <v>251.49</v>
      </c>
      <c r="M12765" s="2" t="s">
        <v>28</v>
      </c>
      <c r="N12765" s="11">
        <f>L12765/E12765*100</f>
        <v>25.753960532918253</v>
      </c>
      <c r="O12765" s="12" t="str">
        <f>IF(N12765&lt;10,"Low",IF(N12765&lt;20,"Med","High"))</f>
        <v>High</v>
      </c>
      <c r="P12765" s="12">
        <f>sales*discount</f>
        <v>341.77849999999995</v>
      </c>
      <c r="Q12765" s="12">
        <f>sales-Discount_Values</f>
        <v>634.7315000000001</v>
      </c>
      <c r="R12765" s="12">
        <f>DATEDIF(order_date,delivery_date,"D")</f>
        <v>1</v>
      </c>
      <c r="S12765" s="12"/>
    </row>
    <row r="12766" spans="1:19" ht="14.25" customHeight="1" x14ac:dyDescent="0.35">
      <c r="A12766" s="2" t="s">
        <v>8040</v>
      </c>
      <c r="B12766" s="2">
        <v>108007</v>
      </c>
      <c r="C12766" s="2" t="s">
        <v>25</v>
      </c>
      <c r="D12766" s="2" t="s">
        <v>36</v>
      </c>
      <c r="E12766" s="2">
        <v>4436.9799999999996</v>
      </c>
      <c r="F12766" s="2">
        <v>0.19</v>
      </c>
      <c r="G12766" s="2">
        <v>1</v>
      </c>
      <c r="H12766" s="3">
        <v>45219</v>
      </c>
      <c r="I12766" s="3">
        <v>45220</v>
      </c>
      <c r="J12766" s="2" t="s">
        <v>21</v>
      </c>
      <c r="K12766" s="2" t="s">
        <v>22</v>
      </c>
      <c r="L12766" s="2">
        <v>1142.76</v>
      </c>
      <c r="M12766" s="2" t="s">
        <v>34</v>
      </c>
      <c r="N12766" s="11">
        <f>L12766/E12766*100</f>
        <v>25.755356120604556</v>
      </c>
      <c r="O12766" s="12" t="str">
        <f>IF(N12766&lt;10,"Low",IF(N12766&lt;20,"Med","High"))</f>
        <v>High</v>
      </c>
      <c r="P12766" s="12">
        <f>sales*discount</f>
        <v>843.0261999999999</v>
      </c>
      <c r="Q12766" s="12">
        <f>sales-Discount_Values</f>
        <v>3593.9537999999998</v>
      </c>
      <c r="R12766" s="12">
        <f>DATEDIF(order_date,delivery_date,"D")</f>
        <v>1</v>
      </c>
      <c r="S12766" s="12"/>
    </row>
    <row r="12767" spans="1:19" ht="14.25" customHeight="1" x14ac:dyDescent="0.35">
      <c r="A12767" s="2" t="s">
        <v>9892</v>
      </c>
      <c r="B12767" s="2">
        <v>109859</v>
      </c>
      <c r="C12767" s="2" t="s">
        <v>41</v>
      </c>
      <c r="D12767" s="2" t="s">
        <v>36</v>
      </c>
      <c r="E12767" s="2">
        <v>1904.02</v>
      </c>
      <c r="F12767" s="2">
        <v>0.26</v>
      </c>
      <c r="G12767" s="2">
        <v>8</v>
      </c>
      <c r="H12767" s="3">
        <v>45026</v>
      </c>
      <c r="I12767" s="3">
        <v>45031</v>
      </c>
      <c r="J12767" s="2" t="s">
        <v>31</v>
      </c>
      <c r="K12767" s="2" t="s">
        <v>27</v>
      </c>
      <c r="L12767" s="2">
        <v>490.41</v>
      </c>
      <c r="M12767" s="2" t="s">
        <v>17</v>
      </c>
      <c r="N12767" s="11">
        <f>L12767/E12767*100</f>
        <v>25.756557179021229</v>
      </c>
      <c r="O12767" s="12" t="str">
        <f>IF(N12767&lt;10,"Low",IF(N12767&lt;20,"Med","High"))</f>
        <v>High</v>
      </c>
      <c r="P12767" s="12">
        <f>sales*discount</f>
        <v>495.04520000000002</v>
      </c>
      <c r="Q12767" s="12">
        <f>sales-Discount_Values</f>
        <v>1408.9748</v>
      </c>
      <c r="R12767" s="12">
        <f>DATEDIF(order_date,delivery_date,"D")</f>
        <v>5</v>
      </c>
      <c r="S12767" s="12"/>
    </row>
    <row r="12768" spans="1:19" ht="14.25" customHeight="1" x14ac:dyDescent="0.35">
      <c r="A12768" s="2" t="s">
        <v>9962</v>
      </c>
      <c r="B12768" s="2">
        <v>109929</v>
      </c>
      <c r="C12768" s="2" t="s">
        <v>19</v>
      </c>
      <c r="D12768" s="2" t="s">
        <v>14</v>
      </c>
      <c r="E12768" s="2">
        <v>4642.1400000000003</v>
      </c>
      <c r="F12768" s="2">
        <v>0.43</v>
      </c>
      <c r="G12768" s="2">
        <v>1</v>
      </c>
      <c r="H12768" s="3">
        <v>44998</v>
      </c>
      <c r="I12768" s="3">
        <v>45004</v>
      </c>
      <c r="J12768" s="2" t="s">
        <v>31</v>
      </c>
      <c r="K12768" s="2" t="s">
        <v>16</v>
      </c>
      <c r="L12768" s="2">
        <v>1195.71</v>
      </c>
      <c r="M12768" s="2" t="s">
        <v>34</v>
      </c>
      <c r="N12768" s="11">
        <f>L12768/E12768*100</f>
        <v>25.757732425131515</v>
      </c>
      <c r="O12768" s="12" t="str">
        <f>IF(N12768&lt;10,"Low",IF(N12768&lt;20,"Med","High"))</f>
        <v>High</v>
      </c>
      <c r="P12768" s="12">
        <f>sales*discount</f>
        <v>1996.1202000000001</v>
      </c>
      <c r="Q12768" s="12">
        <f>sales-Discount_Values</f>
        <v>2646.0198</v>
      </c>
      <c r="R12768" s="12">
        <f>DATEDIF(order_date,delivery_date,"D")</f>
        <v>6</v>
      </c>
      <c r="S12768" s="12"/>
    </row>
    <row r="12769" spans="1:19" ht="14.25" customHeight="1" x14ac:dyDescent="0.35">
      <c r="A12769" s="2" t="s">
        <v>14679</v>
      </c>
      <c r="B12769" s="2">
        <v>114646</v>
      </c>
      <c r="C12769" s="2" t="s">
        <v>25</v>
      </c>
      <c r="D12769" s="2" t="s">
        <v>20</v>
      </c>
      <c r="E12769" s="2">
        <v>3819.52</v>
      </c>
      <c r="F12769" s="2">
        <v>0.18</v>
      </c>
      <c r="G12769" s="2">
        <v>3</v>
      </c>
      <c r="H12769" s="3">
        <v>45656</v>
      </c>
      <c r="I12769" s="3">
        <v>45660</v>
      </c>
      <c r="J12769" s="2" t="s">
        <v>21</v>
      </c>
      <c r="K12769" s="2" t="s">
        <v>22</v>
      </c>
      <c r="L12769" s="2">
        <v>983.88</v>
      </c>
      <c r="M12769" s="2" t="s">
        <v>39</v>
      </c>
      <c r="N12769" s="11">
        <f>L12769/E12769*100</f>
        <v>25.759257707774797</v>
      </c>
      <c r="O12769" s="12" t="str">
        <f>IF(N12769&lt;10,"Low",IF(N12769&lt;20,"Med","High"))</f>
        <v>High</v>
      </c>
      <c r="P12769" s="12">
        <f>sales*discount</f>
        <v>687.5136</v>
      </c>
      <c r="Q12769" s="12">
        <f>sales-Discount_Values</f>
        <v>3132.0064000000002</v>
      </c>
      <c r="R12769" s="12">
        <f>DATEDIF(order_date,delivery_date,"D")</f>
        <v>4</v>
      </c>
      <c r="S12769" s="12"/>
    </row>
    <row r="12770" spans="1:19" ht="14.25" customHeight="1" x14ac:dyDescent="0.35">
      <c r="A12770" s="2" t="s">
        <v>12788</v>
      </c>
      <c r="B12770" s="2">
        <v>112755</v>
      </c>
      <c r="C12770" s="2" t="s">
        <v>25</v>
      </c>
      <c r="D12770" s="2" t="s">
        <v>33</v>
      </c>
      <c r="E12770" s="2">
        <v>4184.78</v>
      </c>
      <c r="F12770" s="2">
        <v>0.11</v>
      </c>
      <c r="G12770" s="2">
        <v>9</v>
      </c>
      <c r="H12770" s="3">
        <v>45029</v>
      </c>
      <c r="I12770" s="3">
        <v>45032</v>
      </c>
      <c r="J12770" s="2" t="s">
        <v>21</v>
      </c>
      <c r="K12770" s="2" t="s">
        <v>27</v>
      </c>
      <c r="L12770" s="2">
        <v>1078</v>
      </c>
      <c r="M12770" s="2" t="s">
        <v>23</v>
      </c>
      <c r="N12770" s="11">
        <f>L12770/E12770*100</f>
        <v>25.76001605819183</v>
      </c>
      <c r="O12770" s="12" t="str">
        <f>IF(N12770&lt;10,"Low",IF(N12770&lt;20,"Med","High"))</f>
        <v>High</v>
      </c>
      <c r="P12770" s="12">
        <f>sales*discount</f>
        <v>460.32579999999996</v>
      </c>
      <c r="Q12770" s="12">
        <f>sales-Discount_Values</f>
        <v>3724.4541999999997</v>
      </c>
      <c r="R12770" s="12">
        <f>DATEDIF(order_date,delivery_date,"D")</f>
        <v>3</v>
      </c>
      <c r="S12770" s="12"/>
    </row>
    <row r="12771" spans="1:19" ht="14.25" customHeight="1" x14ac:dyDescent="0.35">
      <c r="A12771" s="2" t="s">
        <v>216</v>
      </c>
      <c r="B12771" s="2">
        <v>100183</v>
      </c>
      <c r="C12771" s="2" t="s">
        <v>13</v>
      </c>
      <c r="D12771" s="2" t="s">
        <v>36</v>
      </c>
      <c r="E12771" s="2">
        <v>992.34</v>
      </c>
      <c r="F12771" s="2">
        <v>0.42</v>
      </c>
      <c r="G12771" s="2">
        <v>1</v>
      </c>
      <c r="H12771" s="3">
        <v>45246</v>
      </c>
      <c r="I12771" s="3">
        <v>45249</v>
      </c>
      <c r="J12771" s="2" t="s">
        <v>15</v>
      </c>
      <c r="K12771" s="2" t="s">
        <v>16</v>
      </c>
      <c r="L12771" s="2">
        <v>255.64</v>
      </c>
      <c r="M12771" s="2" t="s">
        <v>23</v>
      </c>
      <c r="N12771" s="11">
        <f>L12771/E12771*100</f>
        <v>25.761331801600257</v>
      </c>
      <c r="O12771" s="12" t="str">
        <f>IF(N12771&lt;10,"Low",IF(N12771&lt;20,"Med","High"))</f>
        <v>High</v>
      </c>
      <c r="P12771" s="12">
        <f>sales*discount</f>
        <v>416.78280000000001</v>
      </c>
      <c r="Q12771" s="12">
        <f>sales-Discount_Values</f>
        <v>575.55719999999997</v>
      </c>
      <c r="R12771" s="12">
        <f>DATEDIF(order_date,delivery_date,"D")</f>
        <v>3</v>
      </c>
      <c r="S12771" s="12"/>
    </row>
    <row r="12772" spans="1:19" ht="14.25" customHeight="1" x14ac:dyDescent="0.35">
      <c r="A12772" s="2" t="s">
        <v>12161</v>
      </c>
      <c r="B12772" s="2">
        <v>112128</v>
      </c>
      <c r="C12772" s="2" t="s">
        <v>13</v>
      </c>
      <c r="D12772" s="2" t="s">
        <v>33</v>
      </c>
      <c r="E12772" s="2">
        <v>1412.37</v>
      </c>
      <c r="F12772" s="2">
        <v>0.05</v>
      </c>
      <c r="G12772" s="2">
        <v>6</v>
      </c>
      <c r="H12772" s="3">
        <v>45027</v>
      </c>
      <c r="I12772" s="3">
        <v>45031</v>
      </c>
      <c r="J12772" s="2" t="s">
        <v>15</v>
      </c>
      <c r="K12772" s="2" t="s">
        <v>22</v>
      </c>
      <c r="L12772" s="2">
        <v>363.86</v>
      </c>
      <c r="M12772" s="2" t="s">
        <v>17</v>
      </c>
      <c r="N12772" s="11">
        <f>L12772/E12772*100</f>
        <v>25.762371050078947</v>
      </c>
      <c r="O12772" s="12" t="str">
        <f>IF(N12772&lt;10,"Low",IF(N12772&lt;20,"Med","High"))</f>
        <v>High</v>
      </c>
      <c r="P12772" s="12">
        <f>sales*discount</f>
        <v>70.618499999999997</v>
      </c>
      <c r="Q12772" s="12">
        <f>sales-Discount_Values</f>
        <v>1341.7514999999999</v>
      </c>
      <c r="R12772" s="12">
        <f>DATEDIF(order_date,delivery_date,"D")</f>
        <v>4</v>
      </c>
      <c r="S12772" s="12"/>
    </row>
    <row r="12773" spans="1:19" ht="14.25" customHeight="1" x14ac:dyDescent="0.35">
      <c r="A12773" s="2" t="s">
        <v>15176</v>
      </c>
      <c r="B12773" s="2">
        <v>115143</v>
      </c>
      <c r="C12773" s="2" t="s">
        <v>19</v>
      </c>
      <c r="D12773" s="2" t="s">
        <v>14</v>
      </c>
      <c r="E12773" s="2">
        <v>3721.25</v>
      </c>
      <c r="F12773" s="2">
        <v>0.05</v>
      </c>
      <c r="G12773" s="2">
        <v>9</v>
      </c>
      <c r="H12773" s="3">
        <v>45103</v>
      </c>
      <c r="I12773" s="3">
        <v>45106</v>
      </c>
      <c r="J12773" s="2" t="s">
        <v>31</v>
      </c>
      <c r="K12773" s="2" t="s">
        <v>22</v>
      </c>
      <c r="L12773" s="2">
        <v>958.71</v>
      </c>
      <c r="M12773" s="2" t="s">
        <v>23</v>
      </c>
      <c r="N12773" s="11">
        <f>L12773/E12773*100</f>
        <v>25.763117232112865</v>
      </c>
      <c r="O12773" s="12" t="str">
        <f>IF(N12773&lt;10,"Low",IF(N12773&lt;20,"Med","High"))</f>
        <v>High</v>
      </c>
      <c r="P12773" s="12">
        <f>sales*discount</f>
        <v>186.0625</v>
      </c>
      <c r="Q12773" s="12">
        <f>sales-Discount_Values</f>
        <v>3535.1875</v>
      </c>
      <c r="R12773" s="12">
        <f>DATEDIF(order_date,delivery_date,"D")</f>
        <v>3</v>
      </c>
      <c r="S12773" s="12"/>
    </row>
    <row r="12774" spans="1:19" ht="14.25" customHeight="1" x14ac:dyDescent="0.35">
      <c r="A12774" s="2" t="s">
        <v>1161</v>
      </c>
      <c r="B12774" s="2">
        <v>101128</v>
      </c>
      <c r="C12774" s="2" t="s">
        <v>41</v>
      </c>
      <c r="D12774" s="2" t="s">
        <v>36</v>
      </c>
      <c r="E12774" s="2">
        <v>1160.6500000000001</v>
      </c>
      <c r="F12774" s="2">
        <v>0.35</v>
      </c>
      <c r="G12774" s="2">
        <v>2</v>
      </c>
      <c r="H12774" s="3">
        <v>44943</v>
      </c>
      <c r="I12774" s="3">
        <v>44945</v>
      </c>
      <c r="J12774" s="2" t="s">
        <v>15</v>
      </c>
      <c r="K12774" s="2" t="s">
        <v>27</v>
      </c>
      <c r="L12774" s="2">
        <v>299.02</v>
      </c>
      <c r="M12774" s="2" t="s">
        <v>28</v>
      </c>
      <c r="N12774" s="11">
        <f>L12774/E12774*100</f>
        <v>25.763149959074656</v>
      </c>
      <c r="O12774" s="12" t="str">
        <f>IF(N12774&lt;10,"Low",IF(N12774&lt;20,"Med","High"))</f>
        <v>High</v>
      </c>
      <c r="P12774" s="12">
        <f>sales*discount</f>
        <v>406.22750000000002</v>
      </c>
      <c r="Q12774" s="12">
        <f>sales-Discount_Values</f>
        <v>754.42250000000013</v>
      </c>
      <c r="R12774" s="12">
        <f>DATEDIF(order_date,delivery_date,"D")</f>
        <v>2</v>
      </c>
      <c r="S12774" s="12"/>
    </row>
    <row r="12775" spans="1:19" ht="14.25" customHeight="1" x14ac:dyDescent="0.35">
      <c r="A12775" s="2" t="s">
        <v>13176</v>
      </c>
      <c r="B12775" s="2">
        <v>113143</v>
      </c>
      <c r="C12775" s="2" t="s">
        <v>25</v>
      </c>
      <c r="D12775" s="2" t="s">
        <v>20</v>
      </c>
      <c r="E12775" s="2">
        <v>2361.81</v>
      </c>
      <c r="F12775" s="2">
        <v>0.15</v>
      </c>
      <c r="G12775" s="2">
        <v>7</v>
      </c>
      <c r="H12775" s="3">
        <v>45032</v>
      </c>
      <c r="I12775" s="3">
        <v>45035</v>
      </c>
      <c r="J12775" s="2" t="s">
        <v>21</v>
      </c>
      <c r="K12775" s="2" t="s">
        <v>27</v>
      </c>
      <c r="L12775" s="2">
        <v>608.51</v>
      </c>
      <c r="M12775" s="2" t="s">
        <v>39</v>
      </c>
      <c r="N12775" s="11">
        <f>L12775/E12775*100</f>
        <v>25.76456192496433</v>
      </c>
      <c r="O12775" s="12" t="str">
        <f>IF(N12775&lt;10,"Low",IF(N12775&lt;20,"Med","High"))</f>
        <v>High</v>
      </c>
      <c r="P12775" s="12">
        <f>sales*discount</f>
        <v>354.2715</v>
      </c>
      <c r="Q12775" s="12">
        <f>sales-Discount_Values</f>
        <v>2007.5384999999999</v>
      </c>
      <c r="R12775" s="12">
        <f>DATEDIF(order_date,delivery_date,"D")</f>
        <v>3</v>
      </c>
      <c r="S12775" s="12"/>
    </row>
    <row r="12776" spans="1:19" ht="14.25" customHeight="1" x14ac:dyDescent="0.35">
      <c r="A12776" s="2" t="s">
        <v>7630</v>
      </c>
      <c r="B12776" s="2">
        <v>107597</v>
      </c>
      <c r="C12776" s="2" t="s">
        <v>25</v>
      </c>
      <c r="D12776" s="2" t="s">
        <v>26</v>
      </c>
      <c r="E12776" s="2">
        <v>546.33000000000004</v>
      </c>
      <c r="F12776" s="2">
        <v>0.21</v>
      </c>
      <c r="G12776" s="2">
        <v>5</v>
      </c>
      <c r="H12776" s="3">
        <v>45120</v>
      </c>
      <c r="I12776" s="3">
        <v>45127</v>
      </c>
      <c r="J12776" s="2" t="s">
        <v>31</v>
      </c>
      <c r="K12776" s="2" t="s">
        <v>27</v>
      </c>
      <c r="L12776" s="2">
        <v>140.76</v>
      </c>
      <c r="M12776" s="2" t="s">
        <v>34</v>
      </c>
      <c r="N12776" s="11">
        <f>L12776/E12776*100</f>
        <v>25.764647740376688</v>
      </c>
      <c r="O12776" s="12" t="str">
        <f>IF(N12776&lt;10,"Low",IF(N12776&lt;20,"Med","High"))</f>
        <v>High</v>
      </c>
      <c r="P12776" s="12">
        <f>sales*discount</f>
        <v>114.72930000000001</v>
      </c>
      <c r="Q12776" s="12">
        <f>sales-Discount_Values</f>
        <v>431.60070000000002</v>
      </c>
      <c r="R12776" s="12">
        <f>DATEDIF(order_date,delivery_date,"D")</f>
        <v>7</v>
      </c>
      <c r="S12776" s="12"/>
    </row>
    <row r="12777" spans="1:19" ht="14.25" customHeight="1" x14ac:dyDescent="0.35">
      <c r="A12777" s="2" t="s">
        <v>1783</v>
      </c>
      <c r="B12777" s="2">
        <v>101750</v>
      </c>
      <c r="C12777" s="2" t="s">
        <v>19</v>
      </c>
      <c r="D12777" s="2" t="s">
        <v>36</v>
      </c>
      <c r="E12777" s="2">
        <v>3545.82</v>
      </c>
      <c r="F12777" s="2">
        <v>0.04</v>
      </c>
      <c r="G12777" s="2">
        <v>9</v>
      </c>
      <c r="H12777" s="3">
        <v>45588</v>
      </c>
      <c r="I12777" s="3">
        <v>45595</v>
      </c>
      <c r="J12777" s="2" t="s">
        <v>21</v>
      </c>
      <c r="K12777" s="2" t="s">
        <v>22</v>
      </c>
      <c r="L12777" s="2">
        <v>913.57</v>
      </c>
      <c r="M12777" s="2" t="s">
        <v>23</v>
      </c>
      <c r="N12777" s="11">
        <f>L12777/E12777*100</f>
        <v>25.764703228026242</v>
      </c>
      <c r="O12777" s="12" t="str">
        <f>IF(N12777&lt;10,"Low",IF(N12777&lt;20,"Med","High"))</f>
        <v>High</v>
      </c>
      <c r="P12777" s="12">
        <f>sales*discount</f>
        <v>141.83280000000002</v>
      </c>
      <c r="Q12777" s="12">
        <f>sales-Discount_Values</f>
        <v>3403.9872</v>
      </c>
      <c r="R12777" s="12">
        <f>DATEDIF(order_date,delivery_date,"D")</f>
        <v>7</v>
      </c>
      <c r="S12777" s="12"/>
    </row>
    <row r="12778" spans="1:19" ht="14.25" customHeight="1" x14ac:dyDescent="0.35">
      <c r="A12778" s="2" t="s">
        <v>1819</v>
      </c>
      <c r="B12778" s="2">
        <v>101786</v>
      </c>
      <c r="C12778" s="2" t="s">
        <v>19</v>
      </c>
      <c r="D12778" s="2" t="s">
        <v>20</v>
      </c>
      <c r="E12778" s="2">
        <v>163.22999999999999</v>
      </c>
      <c r="F12778" s="2">
        <v>0.02</v>
      </c>
      <c r="G12778" s="2">
        <v>6</v>
      </c>
      <c r="H12778" s="3">
        <v>45565</v>
      </c>
      <c r="I12778" s="3">
        <v>45571</v>
      </c>
      <c r="J12778" s="2" t="s">
        <v>31</v>
      </c>
      <c r="K12778" s="2" t="s">
        <v>27</v>
      </c>
      <c r="L12778" s="2">
        <v>42.06</v>
      </c>
      <c r="M12778" s="2" t="s">
        <v>23</v>
      </c>
      <c r="N12778" s="11">
        <f>L12778/E12778*100</f>
        <v>25.76732218342217</v>
      </c>
      <c r="O12778" s="12" t="str">
        <f>IF(N12778&lt;10,"Low",IF(N12778&lt;20,"Med","High"))</f>
        <v>High</v>
      </c>
      <c r="P12778" s="12">
        <f>sales*discount</f>
        <v>3.2645999999999997</v>
      </c>
      <c r="Q12778" s="12">
        <f>sales-Discount_Values</f>
        <v>159.96539999999999</v>
      </c>
      <c r="R12778" s="12">
        <f>DATEDIF(order_date,delivery_date,"D")</f>
        <v>6</v>
      </c>
      <c r="S12778" s="12"/>
    </row>
    <row r="12779" spans="1:19" ht="14.25" customHeight="1" x14ac:dyDescent="0.35">
      <c r="A12779" s="2" t="s">
        <v>14094</v>
      </c>
      <c r="B12779" s="2">
        <v>114061</v>
      </c>
      <c r="C12779" s="2" t="s">
        <v>25</v>
      </c>
      <c r="D12779" s="2" t="s">
        <v>14</v>
      </c>
      <c r="E12779" s="2">
        <v>836.69</v>
      </c>
      <c r="F12779" s="2">
        <v>0.09</v>
      </c>
      <c r="G12779" s="2">
        <v>8</v>
      </c>
      <c r="H12779" s="3">
        <v>45380</v>
      </c>
      <c r="I12779" s="3">
        <v>45382</v>
      </c>
      <c r="J12779" s="2" t="s">
        <v>31</v>
      </c>
      <c r="K12779" s="2" t="s">
        <v>16</v>
      </c>
      <c r="L12779" s="2">
        <v>215.61</v>
      </c>
      <c r="M12779" s="2" t="s">
        <v>39</v>
      </c>
      <c r="N12779" s="11">
        <f>L12779/E12779*100</f>
        <v>25.769400853362654</v>
      </c>
      <c r="O12779" s="12" t="str">
        <f>IF(N12779&lt;10,"Low",IF(N12779&lt;20,"Med","High"))</f>
        <v>High</v>
      </c>
      <c r="P12779" s="12">
        <f>sales*discount</f>
        <v>75.302099999999996</v>
      </c>
      <c r="Q12779" s="12">
        <f>sales-Discount_Values</f>
        <v>761.38790000000006</v>
      </c>
      <c r="R12779" s="12">
        <f>DATEDIF(order_date,delivery_date,"D")</f>
        <v>2</v>
      </c>
      <c r="S12779" s="12"/>
    </row>
    <row r="12780" spans="1:19" ht="14.25" customHeight="1" x14ac:dyDescent="0.35">
      <c r="A12780" s="2" t="s">
        <v>9795</v>
      </c>
      <c r="B12780" s="2">
        <v>109762</v>
      </c>
      <c r="C12780" s="2" t="s">
        <v>41</v>
      </c>
      <c r="D12780" s="2" t="s">
        <v>33</v>
      </c>
      <c r="E12780" s="2">
        <v>2819.48</v>
      </c>
      <c r="F12780" s="2">
        <v>0.41</v>
      </c>
      <c r="G12780" s="2">
        <v>9</v>
      </c>
      <c r="H12780" s="3">
        <v>45594</v>
      </c>
      <c r="I12780" s="3">
        <v>45600</v>
      </c>
      <c r="J12780" s="2" t="s">
        <v>15</v>
      </c>
      <c r="K12780" s="2" t="s">
        <v>16</v>
      </c>
      <c r="L12780" s="2">
        <v>726.57</v>
      </c>
      <c r="M12780" s="2" t="s">
        <v>28</v>
      </c>
      <c r="N12780" s="11">
        <f>L12780/E12780*100</f>
        <v>25.769645466539931</v>
      </c>
      <c r="O12780" s="12" t="str">
        <f>IF(N12780&lt;10,"Low",IF(N12780&lt;20,"Med","High"))</f>
        <v>High</v>
      </c>
      <c r="P12780" s="12">
        <f>sales*discount</f>
        <v>1155.9867999999999</v>
      </c>
      <c r="Q12780" s="12">
        <f>sales-Discount_Values</f>
        <v>1663.4932000000001</v>
      </c>
      <c r="R12780" s="12">
        <f>DATEDIF(order_date,delivery_date,"D")</f>
        <v>6</v>
      </c>
      <c r="S12780" s="12"/>
    </row>
    <row r="12781" spans="1:19" ht="14.25" customHeight="1" x14ac:dyDescent="0.35">
      <c r="A12781" s="2" t="s">
        <v>11985</v>
      </c>
      <c r="B12781" s="2">
        <v>111952</v>
      </c>
      <c r="C12781" s="2" t="s">
        <v>13</v>
      </c>
      <c r="D12781" s="2" t="s">
        <v>26</v>
      </c>
      <c r="E12781" s="2">
        <v>3872.18</v>
      </c>
      <c r="F12781" s="2">
        <v>0.16</v>
      </c>
      <c r="G12781" s="2">
        <v>6</v>
      </c>
      <c r="H12781" s="3">
        <v>45548</v>
      </c>
      <c r="I12781" s="3">
        <v>45554</v>
      </c>
      <c r="J12781" s="2" t="s">
        <v>31</v>
      </c>
      <c r="K12781" s="2" t="s">
        <v>22</v>
      </c>
      <c r="L12781" s="2">
        <v>997.89</v>
      </c>
      <c r="M12781" s="2" t="s">
        <v>39</v>
      </c>
      <c r="N12781" s="11">
        <f>L12781/E12781*100</f>
        <v>25.770754458728675</v>
      </c>
      <c r="O12781" s="12" t="str">
        <f>IF(N12781&lt;10,"Low",IF(N12781&lt;20,"Med","High"))</f>
        <v>High</v>
      </c>
      <c r="P12781" s="12">
        <f>sales*discount</f>
        <v>619.54880000000003</v>
      </c>
      <c r="Q12781" s="12">
        <f>sales-Discount_Values</f>
        <v>3252.6311999999998</v>
      </c>
      <c r="R12781" s="12">
        <f>DATEDIF(order_date,delivery_date,"D")</f>
        <v>6</v>
      </c>
      <c r="S12781" s="12"/>
    </row>
    <row r="12782" spans="1:19" ht="14.25" customHeight="1" x14ac:dyDescent="0.35">
      <c r="A12782" s="2" t="s">
        <v>14072</v>
      </c>
      <c r="B12782" s="2">
        <v>114039</v>
      </c>
      <c r="C12782" s="2" t="s">
        <v>25</v>
      </c>
      <c r="D12782" s="2" t="s">
        <v>14</v>
      </c>
      <c r="E12782" s="2">
        <v>1321.92</v>
      </c>
      <c r="F12782" s="2">
        <v>0.25</v>
      </c>
      <c r="G12782" s="2">
        <v>2</v>
      </c>
      <c r="H12782" s="3">
        <v>44977</v>
      </c>
      <c r="I12782" s="3">
        <v>44984</v>
      </c>
      <c r="J12782" s="2" t="s">
        <v>21</v>
      </c>
      <c r="K12782" s="2" t="s">
        <v>22</v>
      </c>
      <c r="L12782" s="2">
        <v>340.68</v>
      </c>
      <c r="M12782" s="2" t="s">
        <v>39</v>
      </c>
      <c r="N12782" s="11">
        <f>L12782/E12782*100</f>
        <v>25.771604938271604</v>
      </c>
      <c r="O12782" s="12" t="str">
        <f>IF(N12782&lt;10,"Low",IF(N12782&lt;20,"Med","High"))</f>
        <v>High</v>
      </c>
      <c r="P12782" s="12">
        <f>sales*discount</f>
        <v>330.48</v>
      </c>
      <c r="Q12782" s="12">
        <f>sales-Discount_Values</f>
        <v>991.44</v>
      </c>
      <c r="R12782" s="12">
        <f>DATEDIF(order_date,delivery_date,"D")</f>
        <v>7</v>
      </c>
      <c r="S12782" s="12"/>
    </row>
    <row r="12783" spans="1:19" ht="14.25" customHeight="1" x14ac:dyDescent="0.35">
      <c r="A12783" s="2" t="s">
        <v>9980</v>
      </c>
      <c r="B12783" s="2">
        <v>109947</v>
      </c>
      <c r="C12783" s="2" t="s">
        <v>41</v>
      </c>
      <c r="D12783" s="2" t="s">
        <v>14</v>
      </c>
      <c r="E12783" s="2">
        <v>1530.22</v>
      </c>
      <c r="F12783" s="2">
        <v>0.41</v>
      </c>
      <c r="G12783" s="2">
        <v>2</v>
      </c>
      <c r="H12783" s="3">
        <v>45301</v>
      </c>
      <c r="I12783" s="3">
        <v>45305</v>
      </c>
      <c r="J12783" s="2" t="s">
        <v>21</v>
      </c>
      <c r="K12783" s="2" t="s">
        <v>16</v>
      </c>
      <c r="L12783" s="2">
        <v>394.37</v>
      </c>
      <c r="M12783" s="2" t="s">
        <v>48</v>
      </c>
      <c r="N12783" s="11">
        <f>L12783/E12783*100</f>
        <v>25.772111199696774</v>
      </c>
      <c r="O12783" s="12" t="str">
        <f>IF(N12783&lt;10,"Low",IF(N12783&lt;20,"Med","High"))</f>
        <v>High</v>
      </c>
      <c r="P12783" s="12">
        <f>sales*discount</f>
        <v>627.39019999999994</v>
      </c>
      <c r="Q12783" s="12">
        <f>sales-Discount_Values</f>
        <v>902.82980000000009</v>
      </c>
      <c r="R12783" s="12">
        <f>DATEDIF(order_date,delivery_date,"D")</f>
        <v>4</v>
      </c>
      <c r="S12783" s="12"/>
    </row>
    <row r="12784" spans="1:19" ht="14.25" customHeight="1" x14ac:dyDescent="0.35">
      <c r="A12784" s="2" t="s">
        <v>3569</v>
      </c>
      <c r="B12784" s="2">
        <v>103536</v>
      </c>
      <c r="C12784" s="2" t="s">
        <v>25</v>
      </c>
      <c r="D12784" s="2" t="s">
        <v>26</v>
      </c>
      <c r="E12784" s="2">
        <v>2951.45</v>
      </c>
      <c r="F12784" s="2">
        <v>0.41</v>
      </c>
      <c r="G12784" s="2">
        <v>8</v>
      </c>
      <c r="H12784" s="3">
        <v>45567</v>
      </c>
      <c r="I12784" s="3">
        <v>45570</v>
      </c>
      <c r="J12784" s="2" t="s">
        <v>31</v>
      </c>
      <c r="K12784" s="2" t="s">
        <v>22</v>
      </c>
      <c r="L12784" s="2">
        <v>760.67</v>
      </c>
      <c r="M12784" s="2" t="s">
        <v>17</v>
      </c>
      <c r="N12784" s="11">
        <f>L12784/E12784*100</f>
        <v>25.772755764115946</v>
      </c>
      <c r="O12784" s="12" t="str">
        <f>IF(N12784&lt;10,"Low",IF(N12784&lt;20,"Med","High"))</f>
        <v>High</v>
      </c>
      <c r="P12784" s="12">
        <f>sales*discount</f>
        <v>1210.0944999999999</v>
      </c>
      <c r="Q12784" s="12">
        <f>sales-Discount_Values</f>
        <v>1741.3554999999999</v>
      </c>
      <c r="R12784" s="12">
        <f>DATEDIF(order_date,delivery_date,"D")</f>
        <v>3</v>
      </c>
      <c r="S12784" s="12"/>
    </row>
    <row r="12785" spans="1:19" ht="14.25" customHeight="1" x14ac:dyDescent="0.35">
      <c r="A12785" s="2" t="s">
        <v>11598</v>
      </c>
      <c r="B12785" s="2">
        <v>111565</v>
      </c>
      <c r="C12785" s="2" t="s">
        <v>41</v>
      </c>
      <c r="D12785" s="2" t="s">
        <v>33</v>
      </c>
      <c r="E12785" s="2">
        <v>3212.61</v>
      </c>
      <c r="F12785" s="2">
        <v>0.06</v>
      </c>
      <c r="G12785" s="2">
        <v>2</v>
      </c>
      <c r="H12785" s="3">
        <v>44987</v>
      </c>
      <c r="I12785" s="3">
        <v>44994</v>
      </c>
      <c r="J12785" s="2" t="s">
        <v>15</v>
      </c>
      <c r="K12785" s="2" t="s">
        <v>27</v>
      </c>
      <c r="L12785" s="2">
        <v>827.99</v>
      </c>
      <c r="M12785" s="2" t="s">
        <v>28</v>
      </c>
      <c r="N12785" s="11">
        <f>L12785/E12785*100</f>
        <v>25.773125278200592</v>
      </c>
      <c r="O12785" s="12" t="str">
        <f>IF(N12785&lt;10,"Low",IF(N12785&lt;20,"Med","High"))</f>
        <v>High</v>
      </c>
      <c r="P12785" s="12">
        <f>sales*discount</f>
        <v>192.75659999999999</v>
      </c>
      <c r="Q12785" s="12">
        <f>sales-Discount_Values</f>
        <v>3019.8534</v>
      </c>
      <c r="R12785" s="12">
        <f>DATEDIF(order_date,delivery_date,"D")</f>
        <v>7</v>
      </c>
      <c r="S12785" s="12"/>
    </row>
    <row r="12786" spans="1:19" ht="14.25" customHeight="1" x14ac:dyDescent="0.35">
      <c r="A12786" s="2" t="s">
        <v>943</v>
      </c>
      <c r="B12786" s="2">
        <v>100910</v>
      </c>
      <c r="C12786" s="2" t="s">
        <v>13</v>
      </c>
      <c r="D12786" s="2" t="s">
        <v>26</v>
      </c>
      <c r="E12786" s="2">
        <v>2635.16</v>
      </c>
      <c r="F12786" s="2">
        <v>0.15</v>
      </c>
      <c r="G12786" s="2">
        <v>6</v>
      </c>
      <c r="H12786" s="3">
        <v>45172</v>
      </c>
      <c r="I12786" s="3">
        <v>45178</v>
      </c>
      <c r="J12786" s="2" t="s">
        <v>21</v>
      </c>
      <c r="K12786" s="2" t="s">
        <v>16</v>
      </c>
      <c r="L12786" s="2">
        <v>679.17</v>
      </c>
      <c r="M12786" s="2" t="s">
        <v>23</v>
      </c>
      <c r="N12786" s="11">
        <f>L12786/E12786*100</f>
        <v>25.773387574189044</v>
      </c>
      <c r="O12786" s="12" t="str">
        <f>IF(N12786&lt;10,"Low",IF(N12786&lt;20,"Med","High"))</f>
        <v>High</v>
      </c>
      <c r="P12786" s="12">
        <f>sales*discount</f>
        <v>395.27399999999994</v>
      </c>
      <c r="Q12786" s="12">
        <f>sales-Discount_Values</f>
        <v>2239.886</v>
      </c>
      <c r="R12786" s="12">
        <f>DATEDIF(order_date,delivery_date,"D")</f>
        <v>6</v>
      </c>
      <c r="S12786" s="12"/>
    </row>
    <row r="12787" spans="1:19" ht="14.25" customHeight="1" x14ac:dyDescent="0.35">
      <c r="A12787" s="2" t="s">
        <v>9427</v>
      </c>
      <c r="B12787" s="2">
        <v>109394</v>
      </c>
      <c r="C12787" s="2" t="s">
        <v>25</v>
      </c>
      <c r="D12787" s="2" t="s">
        <v>36</v>
      </c>
      <c r="E12787" s="2">
        <v>2052.33</v>
      </c>
      <c r="F12787" s="2">
        <v>0.24</v>
      </c>
      <c r="G12787" s="2">
        <v>3</v>
      </c>
      <c r="H12787" s="3">
        <v>45333</v>
      </c>
      <c r="I12787" s="3">
        <v>45336</v>
      </c>
      <c r="J12787" s="2" t="s">
        <v>21</v>
      </c>
      <c r="K12787" s="2" t="s">
        <v>22</v>
      </c>
      <c r="L12787" s="2">
        <v>528.96</v>
      </c>
      <c r="M12787" s="2" t="s">
        <v>34</v>
      </c>
      <c r="N12787" s="11">
        <f>L12787/E12787*100</f>
        <v>25.773632895294618</v>
      </c>
      <c r="O12787" s="12" t="str">
        <f>IF(N12787&lt;10,"Low",IF(N12787&lt;20,"Med","High"))</f>
        <v>High</v>
      </c>
      <c r="P12787" s="12">
        <f>sales*discount</f>
        <v>492.55919999999998</v>
      </c>
      <c r="Q12787" s="12">
        <f>sales-Discount_Values</f>
        <v>1559.7708</v>
      </c>
      <c r="R12787" s="12">
        <f>DATEDIF(order_date,delivery_date,"D")</f>
        <v>3</v>
      </c>
      <c r="S12787" s="12"/>
    </row>
    <row r="12788" spans="1:19" ht="14.25" customHeight="1" x14ac:dyDescent="0.35">
      <c r="A12788" s="2" t="s">
        <v>10950</v>
      </c>
      <c r="B12788" s="2">
        <v>110917</v>
      </c>
      <c r="C12788" s="2" t="s">
        <v>19</v>
      </c>
      <c r="D12788" s="2" t="s">
        <v>26</v>
      </c>
      <c r="E12788" s="2">
        <v>1370.35</v>
      </c>
      <c r="F12788" s="2">
        <v>0.27</v>
      </c>
      <c r="G12788" s="2">
        <v>1</v>
      </c>
      <c r="H12788" s="3">
        <v>45099</v>
      </c>
      <c r="I12788" s="3">
        <v>45102</v>
      </c>
      <c r="J12788" s="2" t="s">
        <v>21</v>
      </c>
      <c r="K12788" s="2" t="s">
        <v>22</v>
      </c>
      <c r="L12788" s="2">
        <v>353.26</v>
      </c>
      <c r="M12788" s="2" t="s">
        <v>48</v>
      </c>
      <c r="N12788" s="11">
        <f>L12788/E12788*100</f>
        <v>25.778815631043166</v>
      </c>
      <c r="O12788" s="12" t="str">
        <f>IF(N12788&lt;10,"Low",IF(N12788&lt;20,"Med","High"))</f>
        <v>High</v>
      </c>
      <c r="P12788" s="12">
        <f>sales*discount</f>
        <v>369.99450000000002</v>
      </c>
      <c r="Q12788" s="12">
        <f>sales-Discount_Values</f>
        <v>1000.3554999999999</v>
      </c>
      <c r="R12788" s="12">
        <f>DATEDIF(order_date,delivery_date,"D")</f>
        <v>3</v>
      </c>
      <c r="S12788" s="12"/>
    </row>
    <row r="12789" spans="1:19" ht="14.25" customHeight="1" x14ac:dyDescent="0.35">
      <c r="A12789" s="2" t="s">
        <v>14969</v>
      </c>
      <c r="B12789" s="2">
        <v>114936</v>
      </c>
      <c r="C12789" s="2" t="s">
        <v>41</v>
      </c>
      <c r="D12789" s="2" t="s">
        <v>26</v>
      </c>
      <c r="E12789" s="2">
        <v>3489.64</v>
      </c>
      <c r="F12789" s="2">
        <v>0.03</v>
      </c>
      <c r="G12789" s="2">
        <v>8</v>
      </c>
      <c r="H12789" s="3">
        <v>45111</v>
      </c>
      <c r="I12789" s="3">
        <v>45113</v>
      </c>
      <c r="J12789" s="2" t="s">
        <v>31</v>
      </c>
      <c r="K12789" s="2" t="s">
        <v>16</v>
      </c>
      <c r="L12789" s="2">
        <v>899.71</v>
      </c>
      <c r="M12789" s="2" t="s">
        <v>17</v>
      </c>
      <c r="N12789" s="11">
        <f>L12789/E12789*100</f>
        <v>25.782315654336841</v>
      </c>
      <c r="O12789" s="12" t="str">
        <f>IF(N12789&lt;10,"Low",IF(N12789&lt;20,"Med","High"))</f>
        <v>High</v>
      </c>
      <c r="P12789" s="12">
        <f>sales*discount</f>
        <v>104.68919999999999</v>
      </c>
      <c r="Q12789" s="12">
        <f>sales-Discount_Values</f>
        <v>3384.9508000000001</v>
      </c>
      <c r="R12789" s="12">
        <f>DATEDIF(order_date,delivery_date,"D")</f>
        <v>2</v>
      </c>
      <c r="S12789" s="12"/>
    </row>
    <row r="12790" spans="1:19" ht="14.25" customHeight="1" x14ac:dyDescent="0.35">
      <c r="A12790" s="2" t="s">
        <v>14344</v>
      </c>
      <c r="B12790" s="2">
        <v>114311</v>
      </c>
      <c r="C12790" s="2" t="s">
        <v>13</v>
      </c>
      <c r="D12790" s="2" t="s">
        <v>36</v>
      </c>
      <c r="E12790" s="2">
        <v>2614.1</v>
      </c>
      <c r="F12790" s="2">
        <v>0.02</v>
      </c>
      <c r="G12790" s="2">
        <v>9</v>
      </c>
      <c r="H12790" s="3">
        <v>45144</v>
      </c>
      <c r="I12790" s="3">
        <v>45150</v>
      </c>
      <c r="J12790" s="2" t="s">
        <v>15</v>
      </c>
      <c r="K12790" s="2" t="s">
        <v>16</v>
      </c>
      <c r="L12790" s="2">
        <v>673.98</v>
      </c>
      <c r="M12790" s="2" t="s">
        <v>34</v>
      </c>
      <c r="N12790" s="11">
        <f>L12790/E12790*100</f>
        <v>25.782487280517195</v>
      </c>
      <c r="O12790" s="12" t="str">
        <f>IF(N12790&lt;10,"Low",IF(N12790&lt;20,"Med","High"))</f>
        <v>High</v>
      </c>
      <c r="P12790" s="12">
        <f>sales*discount</f>
        <v>52.281999999999996</v>
      </c>
      <c r="Q12790" s="12">
        <f>sales-Discount_Values</f>
        <v>2561.8179999999998</v>
      </c>
      <c r="R12790" s="12">
        <f>DATEDIF(order_date,delivery_date,"D")</f>
        <v>6</v>
      </c>
      <c r="S12790" s="12"/>
    </row>
    <row r="12791" spans="1:19" ht="14.25" customHeight="1" x14ac:dyDescent="0.35">
      <c r="A12791" s="2" t="s">
        <v>14813</v>
      </c>
      <c r="B12791" s="2">
        <v>114780</v>
      </c>
      <c r="C12791" s="2" t="s">
        <v>19</v>
      </c>
      <c r="D12791" s="2" t="s">
        <v>26</v>
      </c>
      <c r="E12791" s="2">
        <v>2512.02</v>
      </c>
      <c r="F12791" s="2">
        <v>0.44</v>
      </c>
      <c r="G12791" s="2">
        <v>4</v>
      </c>
      <c r="H12791" s="3">
        <v>45542</v>
      </c>
      <c r="I12791" s="3">
        <v>45546</v>
      </c>
      <c r="J12791" s="2" t="s">
        <v>15</v>
      </c>
      <c r="K12791" s="2" t="s">
        <v>27</v>
      </c>
      <c r="L12791" s="2">
        <v>647.70000000000005</v>
      </c>
      <c r="M12791" s="2" t="s">
        <v>48</v>
      </c>
      <c r="N12791" s="11">
        <f>L12791/E12791*100</f>
        <v>25.78403038192371</v>
      </c>
      <c r="O12791" s="12" t="str">
        <f>IF(N12791&lt;10,"Low",IF(N12791&lt;20,"Med","High"))</f>
        <v>High</v>
      </c>
      <c r="P12791" s="12">
        <f>sales*discount</f>
        <v>1105.2888</v>
      </c>
      <c r="Q12791" s="12">
        <f>sales-Discount_Values</f>
        <v>1406.7311999999999</v>
      </c>
      <c r="R12791" s="12">
        <f>DATEDIF(order_date,delivery_date,"D")</f>
        <v>4</v>
      </c>
      <c r="S12791" s="12"/>
    </row>
    <row r="12792" spans="1:19" ht="14.25" customHeight="1" x14ac:dyDescent="0.35">
      <c r="A12792" s="2" t="s">
        <v>8907</v>
      </c>
      <c r="B12792" s="2">
        <v>108874</v>
      </c>
      <c r="C12792" s="2" t="s">
        <v>13</v>
      </c>
      <c r="D12792" s="2" t="s">
        <v>36</v>
      </c>
      <c r="E12792" s="2">
        <v>640.27</v>
      </c>
      <c r="F12792" s="2">
        <v>0.23</v>
      </c>
      <c r="G12792" s="2">
        <v>9</v>
      </c>
      <c r="H12792" s="3">
        <v>45446</v>
      </c>
      <c r="I12792" s="3">
        <v>45453</v>
      </c>
      <c r="J12792" s="2" t="s">
        <v>21</v>
      </c>
      <c r="K12792" s="2" t="s">
        <v>22</v>
      </c>
      <c r="L12792" s="2">
        <v>165.09</v>
      </c>
      <c r="M12792" s="2" t="s">
        <v>34</v>
      </c>
      <c r="N12792" s="11">
        <f>L12792/E12792*100</f>
        <v>25.784434691614479</v>
      </c>
      <c r="O12792" s="12" t="str">
        <f>IF(N12792&lt;10,"Low",IF(N12792&lt;20,"Med","High"))</f>
        <v>High</v>
      </c>
      <c r="P12792" s="12">
        <f>sales*discount</f>
        <v>147.2621</v>
      </c>
      <c r="Q12792" s="12">
        <f>sales-Discount_Values</f>
        <v>493.00789999999995</v>
      </c>
      <c r="R12792" s="12">
        <f>DATEDIF(order_date,delivery_date,"D")</f>
        <v>7</v>
      </c>
      <c r="S12792" s="12"/>
    </row>
    <row r="12793" spans="1:19" ht="14.25" customHeight="1" x14ac:dyDescent="0.35">
      <c r="A12793" s="2" t="s">
        <v>15216</v>
      </c>
      <c r="B12793" s="2">
        <v>115183</v>
      </c>
      <c r="C12793" s="2" t="s">
        <v>25</v>
      </c>
      <c r="D12793" s="2" t="s">
        <v>14</v>
      </c>
      <c r="E12793" s="2">
        <v>4796.6899999999996</v>
      </c>
      <c r="F12793" s="2">
        <v>0.37</v>
      </c>
      <c r="G12793" s="2">
        <v>1</v>
      </c>
      <c r="H12793" s="3">
        <v>45104</v>
      </c>
      <c r="I12793" s="3">
        <v>45107</v>
      </c>
      <c r="J12793" s="2" t="s">
        <v>21</v>
      </c>
      <c r="K12793" s="2" t="s">
        <v>27</v>
      </c>
      <c r="L12793" s="2">
        <v>1236.82</v>
      </c>
      <c r="M12793" s="2" t="s">
        <v>48</v>
      </c>
      <c r="N12793" s="11">
        <f>L12793/E12793*100</f>
        <v>25.78486414590061</v>
      </c>
      <c r="O12793" s="12" t="str">
        <f>IF(N12793&lt;10,"Low",IF(N12793&lt;20,"Med","High"))</f>
        <v>High</v>
      </c>
      <c r="P12793" s="12">
        <f>sales*discount</f>
        <v>1774.7752999999998</v>
      </c>
      <c r="Q12793" s="12">
        <f>sales-Discount_Values</f>
        <v>3021.9146999999998</v>
      </c>
      <c r="R12793" s="12">
        <f>DATEDIF(order_date,delivery_date,"D")</f>
        <v>3</v>
      </c>
      <c r="S12793" s="12"/>
    </row>
    <row r="12794" spans="1:19" ht="14.25" customHeight="1" x14ac:dyDescent="0.35">
      <c r="A12794" s="2" t="s">
        <v>10536</v>
      </c>
      <c r="B12794" s="2">
        <v>110503</v>
      </c>
      <c r="C12794" s="2" t="s">
        <v>13</v>
      </c>
      <c r="D12794" s="2" t="s">
        <v>14</v>
      </c>
      <c r="E12794" s="2">
        <v>2776.98</v>
      </c>
      <c r="F12794" s="2">
        <v>0.26</v>
      </c>
      <c r="G12794" s="2">
        <v>4</v>
      </c>
      <c r="H12794" s="3">
        <v>45215</v>
      </c>
      <c r="I12794" s="3">
        <v>45218</v>
      </c>
      <c r="J12794" s="2" t="s">
        <v>15</v>
      </c>
      <c r="K12794" s="2" t="s">
        <v>27</v>
      </c>
      <c r="L12794" s="2">
        <v>716.13</v>
      </c>
      <c r="M12794" s="2" t="s">
        <v>23</v>
      </c>
      <c r="N12794" s="11">
        <f>L12794/E12794*100</f>
        <v>25.788086338396386</v>
      </c>
      <c r="O12794" s="12" t="str">
        <f>IF(N12794&lt;10,"Low",IF(N12794&lt;20,"Med","High"))</f>
        <v>High</v>
      </c>
      <c r="P12794" s="12">
        <f>sales*discount</f>
        <v>722.01480000000004</v>
      </c>
      <c r="Q12794" s="12">
        <f>sales-Discount_Values</f>
        <v>2054.9652000000001</v>
      </c>
      <c r="R12794" s="12">
        <f>DATEDIF(order_date,delivery_date,"D")</f>
        <v>3</v>
      </c>
      <c r="S12794" s="12"/>
    </row>
    <row r="12795" spans="1:19" ht="14.25" customHeight="1" x14ac:dyDescent="0.35">
      <c r="A12795" s="2" t="s">
        <v>8550</v>
      </c>
      <c r="B12795" s="2">
        <v>108517</v>
      </c>
      <c r="C12795" s="2" t="s">
        <v>19</v>
      </c>
      <c r="D12795" s="2" t="s">
        <v>14</v>
      </c>
      <c r="E12795" s="2">
        <v>2440.83</v>
      </c>
      <c r="F12795" s="2">
        <v>0.14000000000000001</v>
      </c>
      <c r="G12795" s="2">
        <v>5</v>
      </c>
      <c r="H12795" s="3">
        <v>45173</v>
      </c>
      <c r="I12795" s="3">
        <v>45177</v>
      </c>
      <c r="J12795" s="2" t="s">
        <v>31</v>
      </c>
      <c r="K12795" s="2" t="s">
        <v>22</v>
      </c>
      <c r="L12795" s="2">
        <v>629.46</v>
      </c>
      <c r="M12795" s="2" t="s">
        <v>34</v>
      </c>
      <c r="N12795" s="11">
        <f>L12795/E12795*100</f>
        <v>25.788768574624211</v>
      </c>
      <c r="O12795" s="12" t="str">
        <f>IF(N12795&lt;10,"Low",IF(N12795&lt;20,"Med","High"))</f>
        <v>High</v>
      </c>
      <c r="P12795" s="12">
        <f>sales*discount</f>
        <v>341.71620000000001</v>
      </c>
      <c r="Q12795" s="12">
        <f>sales-Discount_Values</f>
        <v>2099.1138000000001</v>
      </c>
      <c r="R12795" s="12">
        <f>DATEDIF(order_date,delivery_date,"D")</f>
        <v>4</v>
      </c>
      <c r="S12795" s="12"/>
    </row>
    <row r="12796" spans="1:19" ht="14.25" customHeight="1" x14ac:dyDescent="0.35">
      <c r="A12796" s="2" t="s">
        <v>6541</v>
      </c>
      <c r="B12796" s="2">
        <v>106508</v>
      </c>
      <c r="C12796" s="2" t="s">
        <v>25</v>
      </c>
      <c r="D12796" s="2" t="s">
        <v>36</v>
      </c>
      <c r="E12796" s="2">
        <v>3964.72</v>
      </c>
      <c r="F12796" s="2">
        <v>0.08</v>
      </c>
      <c r="G12796" s="2">
        <v>8</v>
      </c>
      <c r="H12796" s="3">
        <v>45076</v>
      </c>
      <c r="I12796" s="3">
        <v>45082</v>
      </c>
      <c r="J12796" s="2" t="s">
        <v>15</v>
      </c>
      <c r="K12796" s="2" t="s">
        <v>22</v>
      </c>
      <c r="L12796" s="2">
        <v>1022.49</v>
      </c>
      <c r="M12796" s="2" t="s">
        <v>39</v>
      </c>
      <c r="N12796" s="11">
        <f>L12796/E12796*100</f>
        <v>25.789715288847638</v>
      </c>
      <c r="O12796" s="12" t="str">
        <f>IF(N12796&lt;10,"Low",IF(N12796&lt;20,"Med","High"))</f>
        <v>High</v>
      </c>
      <c r="P12796" s="12">
        <f>sales*discount</f>
        <v>317.17759999999998</v>
      </c>
      <c r="Q12796" s="12">
        <f>sales-Discount_Values</f>
        <v>3647.5423999999998</v>
      </c>
      <c r="R12796" s="12">
        <f>DATEDIF(order_date,delivery_date,"D")</f>
        <v>6</v>
      </c>
      <c r="S12796" s="12"/>
    </row>
    <row r="12797" spans="1:19" ht="14.25" customHeight="1" x14ac:dyDescent="0.35">
      <c r="A12797" s="2" t="s">
        <v>9636</v>
      </c>
      <c r="B12797" s="2">
        <v>109603</v>
      </c>
      <c r="C12797" s="2" t="s">
        <v>41</v>
      </c>
      <c r="D12797" s="2" t="s">
        <v>33</v>
      </c>
      <c r="E12797" s="2">
        <v>622</v>
      </c>
      <c r="F12797" s="2">
        <v>0.39</v>
      </c>
      <c r="G12797" s="2">
        <v>6</v>
      </c>
      <c r="H12797" s="3">
        <v>45140</v>
      </c>
      <c r="I12797" s="3">
        <v>45141</v>
      </c>
      <c r="J12797" s="2" t="s">
        <v>21</v>
      </c>
      <c r="K12797" s="2" t="s">
        <v>16</v>
      </c>
      <c r="L12797" s="2">
        <v>160.43</v>
      </c>
      <c r="M12797" s="2" t="s">
        <v>34</v>
      </c>
      <c r="N12797" s="11">
        <f>L12797/E12797*100</f>
        <v>25.79260450160772</v>
      </c>
      <c r="O12797" s="12" t="str">
        <f>IF(N12797&lt;10,"Low",IF(N12797&lt;20,"Med","High"))</f>
        <v>High</v>
      </c>
      <c r="P12797" s="12">
        <f>sales*discount</f>
        <v>242.58</v>
      </c>
      <c r="Q12797" s="12">
        <f>sales-Discount_Values</f>
        <v>379.41999999999996</v>
      </c>
      <c r="R12797" s="12">
        <f>DATEDIF(order_date,delivery_date,"D")</f>
        <v>1</v>
      </c>
      <c r="S12797" s="12"/>
    </row>
    <row r="12798" spans="1:19" ht="14.25" customHeight="1" x14ac:dyDescent="0.35">
      <c r="A12798" s="2" t="s">
        <v>15081</v>
      </c>
      <c r="B12798" s="2">
        <v>115048</v>
      </c>
      <c r="C12798" s="2" t="s">
        <v>41</v>
      </c>
      <c r="D12798" s="2" t="s">
        <v>36</v>
      </c>
      <c r="E12798" s="2">
        <v>1623.86</v>
      </c>
      <c r="F12798" s="2">
        <v>0</v>
      </c>
      <c r="G12798" s="2">
        <v>1</v>
      </c>
      <c r="H12798" s="3">
        <v>45080</v>
      </c>
      <c r="I12798" s="3">
        <v>45084</v>
      </c>
      <c r="J12798" s="2" t="s">
        <v>21</v>
      </c>
      <c r="K12798" s="2" t="s">
        <v>27</v>
      </c>
      <c r="L12798" s="2">
        <v>418.85</v>
      </c>
      <c r="M12798" s="2" t="s">
        <v>28</v>
      </c>
      <c r="N12798" s="11">
        <f>L12798/E12798*100</f>
        <v>25.793479733474562</v>
      </c>
      <c r="O12798" s="12" t="str">
        <f>IF(N12798&lt;10,"Low",IF(N12798&lt;20,"Med","High"))</f>
        <v>High</v>
      </c>
      <c r="P12798" s="12">
        <f>sales*discount</f>
        <v>0</v>
      </c>
      <c r="Q12798" s="12">
        <f>sales-Discount_Values</f>
        <v>1623.86</v>
      </c>
      <c r="R12798" s="12">
        <f>DATEDIF(order_date,delivery_date,"D")</f>
        <v>4</v>
      </c>
      <c r="S12798" s="12"/>
    </row>
    <row r="12799" spans="1:19" ht="14.25" customHeight="1" x14ac:dyDescent="0.35">
      <c r="A12799" s="2" t="s">
        <v>13806</v>
      </c>
      <c r="B12799" s="2">
        <v>113773</v>
      </c>
      <c r="C12799" s="2" t="s">
        <v>19</v>
      </c>
      <c r="D12799" s="2" t="s">
        <v>14</v>
      </c>
      <c r="E12799" s="2">
        <v>3396.5</v>
      </c>
      <c r="F12799" s="2">
        <v>0</v>
      </c>
      <c r="G12799" s="2">
        <v>2</v>
      </c>
      <c r="H12799" s="3">
        <v>45374</v>
      </c>
      <c r="I12799" s="3">
        <v>45378</v>
      </c>
      <c r="J12799" s="2" t="s">
        <v>31</v>
      </c>
      <c r="K12799" s="2" t="s">
        <v>16</v>
      </c>
      <c r="L12799" s="2">
        <v>876.15</v>
      </c>
      <c r="M12799" s="2" t="s">
        <v>48</v>
      </c>
      <c r="N12799" s="11">
        <f>L12799/E12799*100</f>
        <v>25.795672015309879</v>
      </c>
      <c r="O12799" s="12" t="str">
        <f>IF(N12799&lt;10,"Low",IF(N12799&lt;20,"Med","High"))</f>
        <v>High</v>
      </c>
      <c r="P12799" s="12">
        <f>sales*discount</f>
        <v>0</v>
      </c>
      <c r="Q12799" s="12">
        <f>sales-Discount_Values</f>
        <v>3396.5</v>
      </c>
      <c r="R12799" s="12">
        <f>DATEDIF(order_date,delivery_date,"D")</f>
        <v>4</v>
      </c>
      <c r="S12799" s="12"/>
    </row>
    <row r="12800" spans="1:19" ht="14.25" customHeight="1" x14ac:dyDescent="0.35">
      <c r="A12800" s="2" t="s">
        <v>13318</v>
      </c>
      <c r="B12800" s="2">
        <v>113285</v>
      </c>
      <c r="C12800" s="2" t="s">
        <v>41</v>
      </c>
      <c r="D12800" s="2" t="s">
        <v>33</v>
      </c>
      <c r="E12800" s="2">
        <v>4030.16</v>
      </c>
      <c r="F12800" s="2">
        <v>0.02</v>
      </c>
      <c r="G12800" s="2">
        <v>9</v>
      </c>
      <c r="H12800" s="3">
        <v>45591</v>
      </c>
      <c r="I12800" s="3">
        <v>45594</v>
      </c>
      <c r="J12800" s="2" t="s">
        <v>21</v>
      </c>
      <c r="K12800" s="2" t="s">
        <v>16</v>
      </c>
      <c r="L12800" s="2">
        <v>1039.6400000000001</v>
      </c>
      <c r="M12800" s="2" t="s">
        <v>39</v>
      </c>
      <c r="N12800" s="11">
        <f>L12800/E12800*100</f>
        <v>25.796494431982854</v>
      </c>
      <c r="O12800" s="12" t="str">
        <f>IF(N12800&lt;10,"Low",IF(N12800&lt;20,"Med","High"))</f>
        <v>High</v>
      </c>
      <c r="P12800" s="12">
        <f>sales*discount</f>
        <v>80.603200000000001</v>
      </c>
      <c r="Q12800" s="12">
        <f>sales-Discount_Values</f>
        <v>3949.5567999999998</v>
      </c>
      <c r="R12800" s="12">
        <f>DATEDIF(order_date,delivery_date,"D")</f>
        <v>3</v>
      </c>
      <c r="S12800" s="12"/>
    </row>
    <row r="12801" spans="1:19" ht="14.25" customHeight="1" x14ac:dyDescent="0.35">
      <c r="A12801" s="2" t="s">
        <v>12701</v>
      </c>
      <c r="B12801" s="2">
        <v>112668</v>
      </c>
      <c r="C12801" s="2" t="s">
        <v>41</v>
      </c>
      <c r="D12801" s="2" t="s">
        <v>14</v>
      </c>
      <c r="E12801" s="2">
        <v>1678.87</v>
      </c>
      <c r="F12801" s="2">
        <v>0.15</v>
      </c>
      <c r="G12801" s="2">
        <v>2</v>
      </c>
      <c r="H12801" s="3">
        <v>45583</v>
      </c>
      <c r="I12801" s="3">
        <v>45588</v>
      </c>
      <c r="J12801" s="2" t="s">
        <v>21</v>
      </c>
      <c r="K12801" s="2" t="s">
        <v>22</v>
      </c>
      <c r="L12801" s="2">
        <v>433.11</v>
      </c>
      <c r="M12801" s="2" t="s">
        <v>17</v>
      </c>
      <c r="N12801" s="11">
        <f>L12801/E12801*100</f>
        <v>25.797709173432132</v>
      </c>
      <c r="O12801" s="12" t="str">
        <f>IF(N12801&lt;10,"Low",IF(N12801&lt;20,"Med","High"))</f>
        <v>High</v>
      </c>
      <c r="P12801" s="12">
        <f>sales*discount</f>
        <v>251.83049999999997</v>
      </c>
      <c r="Q12801" s="12">
        <f>sales-Discount_Values</f>
        <v>1427.0394999999999</v>
      </c>
      <c r="R12801" s="12">
        <f>DATEDIF(order_date,delivery_date,"D")</f>
        <v>5</v>
      </c>
      <c r="S12801" s="12"/>
    </row>
    <row r="12802" spans="1:19" ht="14.25" customHeight="1" x14ac:dyDescent="0.35">
      <c r="A12802" s="2" t="s">
        <v>13129</v>
      </c>
      <c r="B12802" s="2">
        <v>113096</v>
      </c>
      <c r="C12802" s="2" t="s">
        <v>41</v>
      </c>
      <c r="D12802" s="2" t="s">
        <v>33</v>
      </c>
      <c r="E12802" s="2">
        <v>2568.37</v>
      </c>
      <c r="F12802" s="2">
        <v>0.37</v>
      </c>
      <c r="G12802" s="2">
        <v>2</v>
      </c>
      <c r="H12802" s="3">
        <v>45266</v>
      </c>
      <c r="I12802" s="3">
        <v>45273</v>
      </c>
      <c r="J12802" s="2" t="s">
        <v>31</v>
      </c>
      <c r="K12802" s="2" t="s">
        <v>27</v>
      </c>
      <c r="L12802" s="2">
        <v>662.62</v>
      </c>
      <c r="M12802" s="2" t="s">
        <v>34</v>
      </c>
      <c r="N12802" s="11">
        <f>L12802/E12802*100</f>
        <v>25.799242321005149</v>
      </c>
      <c r="O12802" s="12" t="str">
        <f>IF(N12802&lt;10,"Low",IF(N12802&lt;20,"Med","High"))</f>
        <v>High</v>
      </c>
      <c r="P12802" s="12">
        <f>sales*discount</f>
        <v>950.29689999999994</v>
      </c>
      <c r="Q12802" s="12">
        <f>sales-Discount_Values</f>
        <v>1618.0731000000001</v>
      </c>
      <c r="R12802" s="12">
        <f>DATEDIF(order_date,delivery_date,"D")</f>
        <v>7</v>
      </c>
      <c r="S12802" s="12"/>
    </row>
    <row r="12803" spans="1:19" ht="14.25" customHeight="1" x14ac:dyDescent="0.35">
      <c r="A12803" s="2" t="s">
        <v>2049</v>
      </c>
      <c r="B12803" s="2">
        <v>102016</v>
      </c>
      <c r="C12803" s="2" t="s">
        <v>25</v>
      </c>
      <c r="D12803" s="2" t="s">
        <v>36</v>
      </c>
      <c r="E12803" s="2">
        <v>1216.68</v>
      </c>
      <c r="F12803" s="2">
        <v>0.01</v>
      </c>
      <c r="G12803" s="2">
        <v>3</v>
      </c>
      <c r="H12803" s="3">
        <v>45417</v>
      </c>
      <c r="I12803" s="3">
        <v>45424</v>
      </c>
      <c r="J12803" s="2" t="s">
        <v>15</v>
      </c>
      <c r="K12803" s="2" t="s">
        <v>16</v>
      </c>
      <c r="L12803" s="2">
        <v>313.89999999999998</v>
      </c>
      <c r="M12803" s="2" t="s">
        <v>39</v>
      </c>
      <c r="N12803" s="11">
        <f>L12803/E12803*100</f>
        <v>25.79971726337245</v>
      </c>
      <c r="O12803" s="12" t="str">
        <f>IF(N12803&lt;10,"Low",IF(N12803&lt;20,"Med","High"))</f>
        <v>High</v>
      </c>
      <c r="P12803" s="12">
        <f>sales*discount</f>
        <v>12.1668</v>
      </c>
      <c r="Q12803" s="12">
        <f>sales-Discount_Values</f>
        <v>1204.5132000000001</v>
      </c>
      <c r="R12803" s="12">
        <f>DATEDIF(order_date,delivery_date,"D")</f>
        <v>7</v>
      </c>
      <c r="S12803" s="12"/>
    </row>
    <row r="12804" spans="1:19" ht="14.25" customHeight="1" x14ac:dyDescent="0.35">
      <c r="A12804" s="2" t="s">
        <v>8854</v>
      </c>
      <c r="B12804" s="2">
        <v>108821</v>
      </c>
      <c r="C12804" s="2" t="s">
        <v>13</v>
      </c>
      <c r="D12804" s="2" t="s">
        <v>26</v>
      </c>
      <c r="E12804" s="2">
        <v>395.25</v>
      </c>
      <c r="F12804" s="2">
        <v>0.03</v>
      </c>
      <c r="G12804" s="2">
        <v>9</v>
      </c>
      <c r="H12804" s="3">
        <v>45306</v>
      </c>
      <c r="I12804" s="3">
        <v>45312</v>
      </c>
      <c r="J12804" s="2" t="s">
        <v>21</v>
      </c>
      <c r="K12804" s="2" t="s">
        <v>22</v>
      </c>
      <c r="L12804" s="2">
        <v>101.99</v>
      </c>
      <c r="M12804" s="2" t="s">
        <v>23</v>
      </c>
      <c r="N12804" s="11">
        <f>L12804/E12804*100</f>
        <v>25.803921568627448</v>
      </c>
      <c r="O12804" s="12" t="str">
        <f>IF(N12804&lt;10,"Low",IF(N12804&lt;20,"Med","High"))</f>
        <v>High</v>
      </c>
      <c r="P12804" s="12">
        <f>sales*discount</f>
        <v>11.8575</v>
      </c>
      <c r="Q12804" s="12">
        <f>sales-Discount_Values</f>
        <v>383.39249999999998</v>
      </c>
      <c r="R12804" s="12">
        <f>DATEDIF(order_date,delivery_date,"D")</f>
        <v>6</v>
      </c>
      <c r="S12804" s="12"/>
    </row>
    <row r="12805" spans="1:19" ht="14.25" customHeight="1" x14ac:dyDescent="0.35">
      <c r="A12805" s="2" t="s">
        <v>650</v>
      </c>
      <c r="B12805" s="2">
        <v>100617</v>
      </c>
      <c r="C12805" s="2" t="s">
        <v>19</v>
      </c>
      <c r="D12805" s="2" t="s">
        <v>26</v>
      </c>
      <c r="E12805" s="2">
        <v>2143.31</v>
      </c>
      <c r="F12805" s="2">
        <v>0.06</v>
      </c>
      <c r="G12805" s="2">
        <v>9</v>
      </c>
      <c r="H12805" s="3">
        <v>45266</v>
      </c>
      <c r="I12805" s="3">
        <v>45268</v>
      </c>
      <c r="J12805" s="2" t="s">
        <v>31</v>
      </c>
      <c r="K12805" s="2" t="s">
        <v>27</v>
      </c>
      <c r="L12805" s="2">
        <v>553.07000000000005</v>
      </c>
      <c r="M12805" s="2" t="s">
        <v>39</v>
      </c>
      <c r="N12805" s="11">
        <f>L12805/E12805*100</f>
        <v>25.804479986562846</v>
      </c>
      <c r="O12805" s="12" t="str">
        <f>IF(N12805&lt;10,"Low",IF(N12805&lt;20,"Med","High"))</f>
        <v>High</v>
      </c>
      <c r="P12805" s="12">
        <f>sales*discount</f>
        <v>128.5986</v>
      </c>
      <c r="Q12805" s="12">
        <f>sales-Discount_Values</f>
        <v>2014.7113999999999</v>
      </c>
      <c r="R12805" s="12">
        <f>DATEDIF(order_date,delivery_date,"D")</f>
        <v>2</v>
      </c>
      <c r="S12805" s="12"/>
    </row>
    <row r="12806" spans="1:19" ht="14.25" customHeight="1" x14ac:dyDescent="0.35">
      <c r="A12806" s="2" t="s">
        <v>2468</v>
      </c>
      <c r="B12806" s="2">
        <v>102435</v>
      </c>
      <c r="C12806" s="2" t="s">
        <v>19</v>
      </c>
      <c r="D12806" s="2" t="s">
        <v>33</v>
      </c>
      <c r="E12806" s="2">
        <v>321.99</v>
      </c>
      <c r="F12806" s="2">
        <v>7.0000000000000007E-2</v>
      </c>
      <c r="G12806" s="2">
        <v>9</v>
      </c>
      <c r="H12806" s="3">
        <v>44978</v>
      </c>
      <c r="I12806" s="3">
        <v>44985</v>
      </c>
      <c r="J12806" s="2" t="s">
        <v>31</v>
      </c>
      <c r="K12806" s="2" t="s">
        <v>27</v>
      </c>
      <c r="L12806" s="2">
        <v>83.1</v>
      </c>
      <c r="M12806" s="2" t="s">
        <v>23</v>
      </c>
      <c r="N12806" s="11">
        <f>L12806/E12806*100</f>
        <v>25.8082549147489</v>
      </c>
      <c r="O12806" s="12" t="str">
        <f>IF(N12806&lt;10,"Low",IF(N12806&lt;20,"Med","High"))</f>
        <v>High</v>
      </c>
      <c r="P12806" s="12">
        <f>sales*discount</f>
        <v>22.539300000000004</v>
      </c>
      <c r="Q12806" s="12">
        <f>sales-Discount_Values</f>
        <v>299.45069999999998</v>
      </c>
      <c r="R12806" s="12">
        <f>DATEDIF(order_date,delivery_date,"D")</f>
        <v>7</v>
      </c>
      <c r="S12806" s="12"/>
    </row>
    <row r="12807" spans="1:19" ht="14.25" customHeight="1" x14ac:dyDescent="0.35">
      <c r="A12807" s="2" t="s">
        <v>4716</v>
      </c>
      <c r="B12807" s="2">
        <v>104683</v>
      </c>
      <c r="C12807" s="2" t="s">
        <v>19</v>
      </c>
      <c r="D12807" s="2" t="s">
        <v>36</v>
      </c>
      <c r="E12807" s="2">
        <v>149.6</v>
      </c>
      <c r="F12807" s="2">
        <v>0.34</v>
      </c>
      <c r="G12807" s="2">
        <v>9</v>
      </c>
      <c r="H12807" s="3">
        <v>45565</v>
      </c>
      <c r="I12807" s="3">
        <v>45568</v>
      </c>
      <c r="J12807" s="2" t="s">
        <v>21</v>
      </c>
      <c r="K12807" s="2" t="s">
        <v>22</v>
      </c>
      <c r="L12807" s="2">
        <v>38.61</v>
      </c>
      <c r="M12807" s="2" t="s">
        <v>23</v>
      </c>
      <c r="N12807" s="11">
        <f>L12807/E12807*100</f>
        <v>25.808823529411768</v>
      </c>
      <c r="O12807" s="12" t="str">
        <f>IF(N12807&lt;10,"Low",IF(N12807&lt;20,"Med","High"))</f>
        <v>High</v>
      </c>
      <c r="P12807" s="12">
        <f>sales*discount</f>
        <v>50.864000000000004</v>
      </c>
      <c r="Q12807" s="12">
        <f>sales-Discount_Values</f>
        <v>98.73599999999999</v>
      </c>
      <c r="R12807" s="12">
        <f>DATEDIF(order_date,delivery_date,"D")</f>
        <v>3</v>
      </c>
      <c r="S12807" s="12"/>
    </row>
    <row r="12808" spans="1:19" ht="14.25" customHeight="1" x14ac:dyDescent="0.35">
      <c r="A12808" s="2" t="s">
        <v>9073</v>
      </c>
      <c r="B12808" s="2">
        <v>109040</v>
      </c>
      <c r="C12808" s="2" t="s">
        <v>19</v>
      </c>
      <c r="D12808" s="2" t="s">
        <v>33</v>
      </c>
      <c r="E12808" s="2">
        <v>1669.61</v>
      </c>
      <c r="F12808" s="2">
        <v>0.44</v>
      </c>
      <c r="G12808" s="2">
        <v>4</v>
      </c>
      <c r="H12808" s="3">
        <v>45268</v>
      </c>
      <c r="I12808" s="3">
        <v>45270</v>
      </c>
      <c r="J12808" s="2" t="s">
        <v>21</v>
      </c>
      <c r="K12808" s="2" t="s">
        <v>16</v>
      </c>
      <c r="L12808" s="2">
        <v>430.97</v>
      </c>
      <c r="M12808" s="2" t="s">
        <v>23</v>
      </c>
      <c r="N12808" s="11">
        <f>L12808/E12808*100</f>
        <v>25.812614922047665</v>
      </c>
      <c r="O12808" s="12" t="str">
        <f>IF(N12808&lt;10,"Low",IF(N12808&lt;20,"Med","High"))</f>
        <v>High</v>
      </c>
      <c r="P12808" s="12">
        <f>sales*discount</f>
        <v>734.62839999999994</v>
      </c>
      <c r="Q12808" s="12">
        <f>sales-Discount_Values</f>
        <v>934.98159999999996</v>
      </c>
      <c r="R12808" s="12">
        <f>DATEDIF(order_date,delivery_date,"D")</f>
        <v>2</v>
      </c>
      <c r="S12808" s="12"/>
    </row>
    <row r="12809" spans="1:19" ht="14.25" customHeight="1" x14ac:dyDescent="0.35">
      <c r="A12809" s="2" t="s">
        <v>2620</v>
      </c>
      <c r="B12809" s="2">
        <v>102587</v>
      </c>
      <c r="C12809" s="2" t="s">
        <v>41</v>
      </c>
      <c r="D12809" s="2" t="s">
        <v>20</v>
      </c>
      <c r="E12809" s="2">
        <v>2052.5</v>
      </c>
      <c r="F12809" s="2">
        <v>0.22</v>
      </c>
      <c r="G12809" s="2">
        <v>9</v>
      </c>
      <c r="H12809" s="3">
        <v>45605</v>
      </c>
      <c r="I12809" s="3">
        <v>45610</v>
      </c>
      <c r="J12809" s="2" t="s">
        <v>15</v>
      </c>
      <c r="K12809" s="2" t="s">
        <v>16</v>
      </c>
      <c r="L12809" s="2">
        <v>529.80999999999995</v>
      </c>
      <c r="M12809" s="2" t="s">
        <v>48</v>
      </c>
      <c r="N12809" s="11">
        <f>L12809/E12809*100</f>
        <v>25.812911084043844</v>
      </c>
      <c r="O12809" s="12" t="str">
        <f>IF(N12809&lt;10,"Low",IF(N12809&lt;20,"Med","High"))</f>
        <v>High</v>
      </c>
      <c r="P12809" s="12">
        <f>sales*discount</f>
        <v>451.55</v>
      </c>
      <c r="Q12809" s="12">
        <f>sales-Discount_Values</f>
        <v>1600.95</v>
      </c>
      <c r="R12809" s="12">
        <f>DATEDIF(order_date,delivery_date,"D")</f>
        <v>5</v>
      </c>
      <c r="S12809" s="12"/>
    </row>
    <row r="12810" spans="1:19" ht="14.25" customHeight="1" x14ac:dyDescent="0.35">
      <c r="A12810" s="2" t="s">
        <v>3131</v>
      </c>
      <c r="B12810" s="2">
        <v>103098</v>
      </c>
      <c r="C12810" s="2" t="s">
        <v>41</v>
      </c>
      <c r="D12810" s="2" t="s">
        <v>26</v>
      </c>
      <c r="E12810" s="2">
        <v>3300.37</v>
      </c>
      <c r="F12810" s="2">
        <v>0.27</v>
      </c>
      <c r="G12810" s="2">
        <v>1</v>
      </c>
      <c r="H12810" s="3">
        <v>45642</v>
      </c>
      <c r="I12810" s="3">
        <v>45646</v>
      </c>
      <c r="J12810" s="2" t="s">
        <v>15</v>
      </c>
      <c r="K12810" s="2" t="s">
        <v>22</v>
      </c>
      <c r="L12810" s="2">
        <v>852</v>
      </c>
      <c r="M12810" s="2" t="s">
        <v>28</v>
      </c>
      <c r="N12810" s="11">
        <f>L12810/E12810*100</f>
        <v>25.815287376869868</v>
      </c>
      <c r="O12810" s="12" t="str">
        <f>IF(N12810&lt;10,"Low",IF(N12810&lt;20,"Med","High"))</f>
        <v>High</v>
      </c>
      <c r="P12810" s="12">
        <f>sales*discount</f>
        <v>891.09990000000005</v>
      </c>
      <c r="Q12810" s="12">
        <f>sales-Discount_Values</f>
        <v>2409.2700999999997</v>
      </c>
      <c r="R12810" s="12">
        <f>DATEDIF(order_date,delivery_date,"D")</f>
        <v>4</v>
      </c>
      <c r="S12810" s="12"/>
    </row>
    <row r="12811" spans="1:19" ht="14.25" customHeight="1" x14ac:dyDescent="0.35">
      <c r="A12811" s="2" t="s">
        <v>12129</v>
      </c>
      <c r="B12811" s="2">
        <v>112096</v>
      </c>
      <c r="C12811" s="2" t="s">
        <v>25</v>
      </c>
      <c r="D12811" s="2" t="s">
        <v>26</v>
      </c>
      <c r="E12811" s="2">
        <v>1470.17</v>
      </c>
      <c r="F12811" s="2">
        <v>7.0000000000000007E-2</v>
      </c>
      <c r="G12811" s="2">
        <v>4</v>
      </c>
      <c r="H12811" s="3">
        <v>45384</v>
      </c>
      <c r="I12811" s="3">
        <v>45387</v>
      </c>
      <c r="J12811" s="2" t="s">
        <v>31</v>
      </c>
      <c r="K12811" s="2" t="s">
        <v>16</v>
      </c>
      <c r="L12811" s="2">
        <v>379.59</v>
      </c>
      <c r="M12811" s="2" t="s">
        <v>39</v>
      </c>
      <c r="N12811" s="11">
        <f>L12811/E12811*100</f>
        <v>25.819463055292925</v>
      </c>
      <c r="O12811" s="12" t="str">
        <f>IF(N12811&lt;10,"Low",IF(N12811&lt;20,"Med","High"))</f>
        <v>High</v>
      </c>
      <c r="P12811" s="12">
        <f>sales*discount</f>
        <v>102.91190000000002</v>
      </c>
      <c r="Q12811" s="12">
        <f>sales-Discount_Values</f>
        <v>1367.2581</v>
      </c>
      <c r="R12811" s="12">
        <f>DATEDIF(order_date,delivery_date,"D")</f>
        <v>3</v>
      </c>
      <c r="S12811" s="12"/>
    </row>
    <row r="12812" spans="1:19" ht="14.25" customHeight="1" x14ac:dyDescent="0.35">
      <c r="A12812" s="2" t="s">
        <v>13023</v>
      </c>
      <c r="B12812" s="2">
        <v>112990</v>
      </c>
      <c r="C12812" s="2" t="s">
        <v>25</v>
      </c>
      <c r="D12812" s="2" t="s">
        <v>36</v>
      </c>
      <c r="E12812" s="2">
        <v>1103.75</v>
      </c>
      <c r="F12812" s="2">
        <v>0.37</v>
      </c>
      <c r="G12812" s="2">
        <v>4</v>
      </c>
      <c r="H12812" s="3">
        <v>45436</v>
      </c>
      <c r="I12812" s="3">
        <v>45443</v>
      </c>
      <c r="J12812" s="2" t="s">
        <v>21</v>
      </c>
      <c r="K12812" s="2" t="s">
        <v>16</v>
      </c>
      <c r="L12812" s="2">
        <v>285</v>
      </c>
      <c r="M12812" s="2" t="s">
        <v>17</v>
      </c>
      <c r="N12812" s="11">
        <f>L12812/E12812*100</f>
        <v>25.821064552661383</v>
      </c>
      <c r="O12812" s="12" t="str">
        <f>IF(N12812&lt;10,"Low",IF(N12812&lt;20,"Med","High"))</f>
        <v>High</v>
      </c>
      <c r="P12812" s="12">
        <f>sales*discount</f>
        <v>408.38749999999999</v>
      </c>
      <c r="Q12812" s="12">
        <f>sales-Discount_Values</f>
        <v>695.36249999999995</v>
      </c>
      <c r="R12812" s="12">
        <f>DATEDIF(order_date,delivery_date,"D")</f>
        <v>7</v>
      </c>
      <c r="S12812" s="12"/>
    </row>
    <row r="12813" spans="1:19" ht="14.25" customHeight="1" x14ac:dyDescent="0.35">
      <c r="A12813" s="2" t="s">
        <v>1615</v>
      </c>
      <c r="B12813" s="2">
        <v>101582</v>
      </c>
      <c r="C12813" s="2" t="s">
        <v>25</v>
      </c>
      <c r="D12813" s="2" t="s">
        <v>26</v>
      </c>
      <c r="E12813" s="2">
        <v>159.47999999999999</v>
      </c>
      <c r="F12813" s="2">
        <v>0.36</v>
      </c>
      <c r="G12813" s="2">
        <v>8</v>
      </c>
      <c r="H12813" s="3">
        <v>45613</v>
      </c>
      <c r="I12813" s="3">
        <v>45618</v>
      </c>
      <c r="J12813" s="2" t="s">
        <v>31</v>
      </c>
      <c r="K12813" s="2" t="s">
        <v>22</v>
      </c>
      <c r="L12813" s="2">
        <v>41.18</v>
      </c>
      <c r="M12813" s="2" t="s">
        <v>39</v>
      </c>
      <c r="N12813" s="11">
        <f>L12813/E12813*100</f>
        <v>25.821419613744673</v>
      </c>
      <c r="O12813" s="12" t="str">
        <f>IF(N12813&lt;10,"Low",IF(N12813&lt;20,"Med","High"))</f>
        <v>High</v>
      </c>
      <c r="P12813" s="12">
        <f>sales*discount</f>
        <v>57.412799999999997</v>
      </c>
      <c r="Q12813" s="12">
        <f>sales-Discount_Values</f>
        <v>102.06719999999999</v>
      </c>
      <c r="R12813" s="12">
        <f>DATEDIF(order_date,delivery_date,"D")</f>
        <v>5</v>
      </c>
      <c r="S12813" s="12"/>
    </row>
    <row r="12814" spans="1:19" ht="14.25" customHeight="1" x14ac:dyDescent="0.35">
      <c r="A12814" s="2" t="s">
        <v>12162</v>
      </c>
      <c r="B12814" s="2">
        <v>112129</v>
      </c>
      <c r="C12814" s="2" t="s">
        <v>41</v>
      </c>
      <c r="D12814" s="2" t="s">
        <v>14</v>
      </c>
      <c r="E12814" s="2">
        <v>565.84</v>
      </c>
      <c r="F12814" s="2">
        <v>0.18</v>
      </c>
      <c r="G12814" s="2">
        <v>5</v>
      </c>
      <c r="H12814" s="3">
        <v>45303</v>
      </c>
      <c r="I12814" s="3">
        <v>45306</v>
      </c>
      <c r="J12814" s="2" t="s">
        <v>21</v>
      </c>
      <c r="K12814" s="2" t="s">
        <v>27</v>
      </c>
      <c r="L12814" s="2">
        <v>146.11000000000001</v>
      </c>
      <c r="M12814" s="2" t="s">
        <v>28</v>
      </c>
      <c r="N12814" s="11">
        <f>L12814/E12814*100</f>
        <v>25.821787077619117</v>
      </c>
      <c r="O12814" s="12" t="str">
        <f>IF(N12814&lt;10,"Low",IF(N12814&lt;20,"Med","High"))</f>
        <v>High</v>
      </c>
      <c r="P12814" s="12">
        <f>sales*discount</f>
        <v>101.85120000000001</v>
      </c>
      <c r="Q12814" s="12">
        <f>sales-Discount_Values</f>
        <v>463.98880000000003</v>
      </c>
      <c r="R12814" s="12">
        <f>DATEDIF(order_date,delivery_date,"D")</f>
        <v>3</v>
      </c>
      <c r="S12814" s="12"/>
    </row>
    <row r="12815" spans="1:19" ht="14.25" customHeight="1" x14ac:dyDescent="0.35">
      <c r="A12815" s="2" t="s">
        <v>1989</v>
      </c>
      <c r="B12815" s="2">
        <v>101956</v>
      </c>
      <c r="C12815" s="2" t="s">
        <v>41</v>
      </c>
      <c r="D12815" s="2" t="s">
        <v>26</v>
      </c>
      <c r="E12815" s="2">
        <v>4738.6099999999997</v>
      </c>
      <c r="F12815" s="2">
        <v>0.18</v>
      </c>
      <c r="G12815" s="2">
        <v>4</v>
      </c>
      <c r="H12815" s="3">
        <v>45362</v>
      </c>
      <c r="I12815" s="3">
        <v>45368</v>
      </c>
      <c r="J12815" s="2" t="s">
        <v>15</v>
      </c>
      <c r="K12815" s="2" t="s">
        <v>16</v>
      </c>
      <c r="L12815" s="2">
        <v>1223.6199999999999</v>
      </c>
      <c r="M12815" s="2" t="s">
        <v>23</v>
      </c>
      <c r="N12815" s="11">
        <f>L12815/E12815*100</f>
        <v>25.822340306545588</v>
      </c>
      <c r="O12815" s="12" t="str">
        <f>IF(N12815&lt;10,"Low",IF(N12815&lt;20,"Med","High"))</f>
        <v>High</v>
      </c>
      <c r="P12815" s="12">
        <f>sales*discount</f>
        <v>852.94979999999987</v>
      </c>
      <c r="Q12815" s="12">
        <f>sales-Discount_Values</f>
        <v>3885.6601999999998</v>
      </c>
      <c r="R12815" s="12">
        <f>DATEDIF(order_date,delivery_date,"D")</f>
        <v>6</v>
      </c>
      <c r="S12815" s="12"/>
    </row>
    <row r="12816" spans="1:19" ht="14.25" customHeight="1" x14ac:dyDescent="0.35">
      <c r="A12816" s="2" t="s">
        <v>12821</v>
      </c>
      <c r="B12816" s="2">
        <v>112788</v>
      </c>
      <c r="C12816" s="2" t="s">
        <v>41</v>
      </c>
      <c r="D12816" s="2" t="s">
        <v>33</v>
      </c>
      <c r="E12816" s="2">
        <v>4263.46</v>
      </c>
      <c r="F12816" s="2">
        <v>0.45</v>
      </c>
      <c r="G12816" s="2">
        <v>5</v>
      </c>
      <c r="H12816" s="3">
        <v>44988</v>
      </c>
      <c r="I12816" s="3">
        <v>44989</v>
      </c>
      <c r="J12816" s="2" t="s">
        <v>21</v>
      </c>
      <c r="K12816" s="2" t="s">
        <v>16</v>
      </c>
      <c r="L12816" s="2">
        <v>1100.95</v>
      </c>
      <c r="M12816" s="2" t="s">
        <v>48</v>
      </c>
      <c r="N12816" s="11">
        <f>L12816/E12816*100</f>
        <v>25.822923165691712</v>
      </c>
      <c r="O12816" s="12" t="str">
        <f>IF(N12816&lt;10,"Low",IF(N12816&lt;20,"Med","High"))</f>
        <v>High</v>
      </c>
      <c r="P12816" s="12">
        <f>sales*discount</f>
        <v>1918.557</v>
      </c>
      <c r="Q12816" s="12">
        <f>sales-Discount_Values</f>
        <v>2344.9030000000002</v>
      </c>
      <c r="R12816" s="12">
        <f>DATEDIF(order_date,delivery_date,"D")</f>
        <v>1</v>
      </c>
      <c r="S12816" s="12"/>
    </row>
    <row r="12817" spans="1:19" ht="14.25" customHeight="1" x14ac:dyDescent="0.35">
      <c r="A12817" s="2" t="s">
        <v>5246</v>
      </c>
      <c r="B12817" s="2">
        <v>105213</v>
      </c>
      <c r="C12817" s="2" t="s">
        <v>41</v>
      </c>
      <c r="D12817" s="2" t="s">
        <v>26</v>
      </c>
      <c r="E12817" s="2">
        <v>413.64</v>
      </c>
      <c r="F12817" s="2">
        <v>0.49</v>
      </c>
      <c r="G12817" s="2">
        <v>3</v>
      </c>
      <c r="H12817" s="3">
        <v>45330</v>
      </c>
      <c r="I12817" s="3">
        <v>45335</v>
      </c>
      <c r="J12817" s="2" t="s">
        <v>21</v>
      </c>
      <c r="K12817" s="2" t="s">
        <v>27</v>
      </c>
      <c r="L12817" s="2">
        <v>106.82</v>
      </c>
      <c r="M12817" s="2" t="s">
        <v>28</v>
      </c>
      <c r="N12817" s="11">
        <f>L12817/E12817*100</f>
        <v>25.82438835702543</v>
      </c>
      <c r="O12817" s="12" t="str">
        <f>IF(N12817&lt;10,"Low",IF(N12817&lt;20,"Med","High"))</f>
        <v>High</v>
      </c>
      <c r="P12817" s="12">
        <f>sales*discount</f>
        <v>202.68359999999998</v>
      </c>
      <c r="Q12817" s="12">
        <f>sales-Discount_Values</f>
        <v>210.9564</v>
      </c>
      <c r="R12817" s="12">
        <f>DATEDIF(order_date,delivery_date,"D")</f>
        <v>5</v>
      </c>
      <c r="S12817" s="12"/>
    </row>
    <row r="12818" spans="1:19" ht="14.25" customHeight="1" x14ac:dyDescent="0.35">
      <c r="A12818" s="2" t="s">
        <v>972</v>
      </c>
      <c r="B12818" s="2">
        <v>100939</v>
      </c>
      <c r="C12818" s="2" t="s">
        <v>41</v>
      </c>
      <c r="D12818" s="2" t="s">
        <v>14</v>
      </c>
      <c r="E12818" s="2">
        <v>4864.3999999999996</v>
      </c>
      <c r="F12818" s="2">
        <v>0.34</v>
      </c>
      <c r="G12818" s="2">
        <v>5</v>
      </c>
      <c r="H12818" s="3">
        <v>45266</v>
      </c>
      <c r="I12818" s="3">
        <v>45268</v>
      </c>
      <c r="J12818" s="2" t="s">
        <v>31</v>
      </c>
      <c r="K12818" s="2" t="s">
        <v>22</v>
      </c>
      <c r="L12818" s="2">
        <v>1256.3800000000001</v>
      </c>
      <c r="M12818" s="2" t="s">
        <v>28</v>
      </c>
      <c r="N12818" s="11">
        <f>L12818/E12818*100</f>
        <v>25.828056903215202</v>
      </c>
      <c r="O12818" s="12" t="str">
        <f>IF(N12818&lt;10,"Low",IF(N12818&lt;20,"Med","High"))</f>
        <v>High</v>
      </c>
      <c r="P12818" s="12">
        <f>sales*discount</f>
        <v>1653.896</v>
      </c>
      <c r="Q12818" s="12">
        <f>sales-Discount_Values</f>
        <v>3210.5039999999999</v>
      </c>
      <c r="R12818" s="12">
        <f>DATEDIF(order_date,delivery_date,"D")</f>
        <v>2</v>
      </c>
      <c r="S12818" s="12"/>
    </row>
    <row r="12819" spans="1:19" ht="14.25" customHeight="1" x14ac:dyDescent="0.35">
      <c r="A12819" s="2" t="s">
        <v>1613</v>
      </c>
      <c r="B12819" s="2">
        <v>101580</v>
      </c>
      <c r="C12819" s="2" t="s">
        <v>19</v>
      </c>
      <c r="D12819" s="2" t="s">
        <v>26</v>
      </c>
      <c r="E12819" s="2">
        <v>1543.11</v>
      </c>
      <c r="F12819" s="2">
        <v>0.45</v>
      </c>
      <c r="G12819" s="2">
        <v>1</v>
      </c>
      <c r="H12819" s="3">
        <v>45462</v>
      </c>
      <c r="I12819" s="3">
        <v>45464</v>
      </c>
      <c r="J12819" s="2" t="s">
        <v>21</v>
      </c>
      <c r="K12819" s="2" t="s">
        <v>27</v>
      </c>
      <c r="L12819" s="2">
        <v>398.57</v>
      </c>
      <c r="M12819" s="2" t="s">
        <v>34</v>
      </c>
      <c r="N12819" s="11">
        <f>L12819/E12819*100</f>
        <v>25.829007653375331</v>
      </c>
      <c r="O12819" s="12" t="str">
        <f>IF(N12819&lt;10,"Low",IF(N12819&lt;20,"Med","High"))</f>
        <v>High</v>
      </c>
      <c r="P12819" s="12">
        <f>sales*discount</f>
        <v>694.39949999999999</v>
      </c>
      <c r="Q12819" s="12">
        <f>sales-Discount_Values</f>
        <v>848.71049999999991</v>
      </c>
      <c r="R12819" s="12">
        <f>DATEDIF(order_date,delivery_date,"D")</f>
        <v>2</v>
      </c>
      <c r="S12819" s="12"/>
    </row>
    <row r="12820" spans="1:19" ht="14.25" customHeight="1" x14ac:dyDescent="0.35">
      <c r="A12820" s="2" t="s">
        <v>3707</v>
      </c>
      <c r="B12820" s="2">
        <v>103674</v>
      </c>
      <c r="C12820" s="2" t="s">
        <v>13</v>
      </c>
      <c r="D12820" s="2" t="s">
        <v>14</v>
      </c>
      <c r="E12820" s="2">
        <v>1412.2</v>
      </c>
      <c r="F12820" s="2">
        <v>0.23</v>
      </c>
      <c r="G12820" s="2">
        <v>5</v>
      </c>
      <c r="H12820" s="3">
        <v>45496</v>
      </c>
      <c r="I12820" s="3">
        <v>45502</v>
      </c>
      <c r="J12820" s="2" t="s">
        <v>21</v>
      </c>
      <c r="K12820" s="2" t="s">
        <v>22</v>
      </c>
      <c r="L12820" s="2">
        <v>364.76</v>
      </c>
      <c r="M12820" s="2" t="s">
        <v>17</v>
      </c>
      <c r="N12820" s="11">
        <f>L12820/E12820*100</f>
        <v>25.82920266251239</v>
      </c>
      <c r="O12820" s="12" t="str">
        <f>IF(N12820&lt;10,"Low",IF(N12820&lt;20,"Med","High"))</f>
        <v>High</v>
      </c>
      <c r="P12820" s="12">
        <f>sales*discount</f>
        <v>324.80600000000004</v>
      </c>
      <c r="Q12820" s="12">
        <f>sales-Discount_Values</f>
        <v>1087.394</v>
      </c>
      <c r="R12820" s="12">
        <f>DATEDIF(order_date,delivery_date,"D")</f>
        <v>6</v>
      </c>
      <c r="S12820" s="12"/>
    </row>
    <row r="12821" spans="1:19" ht="14.25" customHeight="1" x14ac:dyDescent="0.35">
      <c r="A12821" s="2" t="s">
        <v>3886</v>
      </c>
      <c r="B12821" s="2">
        <v>103853</v>
      </c>
      <c r="C12821" s="2" t="s">
        <v>13</v>
      </c>
      <c r="D12821" s="2" t="s">
        <v>20</v>
      </c>
      <c r="E12821" s="2">
        <v>1606.29</v>
      </c>
      <c r="F12821" s="2">
        <v>0.05</v>
      </c>
      <c r="G12821" s="2">
        <v>3</v>
      </c>
      <c r="H12821" s="3">
        <v>45208</v>
      </c>
      <c r="I12821" s="3">
        <v>45214</v>
      </c>
      <c r="J12821" s="2" t="s">
        <v>15</v>
      </c>
      <c r="K12821" s="2" t="s">
        <v>27</v>
      </c>
      <c r="L12821" s="2">
        <v>414.91</v>
      </c>
      <c r="M12821" s="2" t="s">
        <v>23</v>
      </c>
      <c r="N12821" s="11">
        <f>L12821/E12821*100</f>
        <v>25.830329517085961</v>
      </c>
      <c r="O12821" s="12" t="str">
        <f>IF(N12821&lt;10,"Low",IF(N12821&lt;20,"Med","High"))</f>
        <v>High</v>
      </c>
      <c r="P12821" s="12">
        <f>sales*discount</f>
        <v>80.31450000000001</v>
      </c>
      <c r="Q12821" s="12">
        <f>sales-Discount_Values</f>
        <v>1525.9755</v>
      </c>
      <c r="R12821" s="12">
        <f>DATEDIF(order_date,delivery_date,"D")</f>
        <v>6</v>
      </c>
      <c r="S12821" s="12"/>
    </row>
    <row r="12822" spans="1:19" ht="14.25" customHeight="1" x14ac:dyDescent="0.35">
      <c r="A12822" s="2" t="s">
        <v>4789</v>
      </c>
      <c r="B12822" s="2">
        <v>104756</v>
      </c>
      <c r="C12822" s="2" t="s">
        <v>19</v>
      </c>
      <c r="D12822" s="2" t="s">
        <v>33</v>
      </c>
      <c r="E12822" s="2">
        <v>4189.29</v>
      </c>
      <c r="F12822" s="2">
        <v>0.48</v>
      </c>
      <c r="G12822" s="2">
        <v>5</v>
      </c>
      <c r="H12822" s="3">
        <v>45061</v>
      </c>
      <c r="I12822" s="3">
        <v>45064</v>
      </c>
      <c r="J12822" s="2" t="s">
        <v>31</v>
      </c>
      <c r="K12822" s="2" t="s">
        <v>27</v>
      </c>
      <c r="L12822" s="2">
        <v>1082.1099999999999</v>
      </c>
      <c r="M12822" s="2" t="s">
        <v>48</v>
      </c>
      <c r="N12822" s="11">
        <f>L12822/E12822*100</f>
        <v>25.830391307357569</v>
      </c>
      <c r="O12822" s="12" t="str">
        <f>IF(N12822&lt;10,"Low",IF(N12822&lt;20,"Med","High"))</f>
        <v>High</v>
      </c>
      <c r="P12822" s="12">
        <f>sales*discount</f>
        <v>2010.8591999999999</v>
      </c>
      <c r="Q12822" s="12">
        <f>sales-Discount_Values</f>
        <v>2178.4308000000001</v>
      </c>
      <c r="R12822" s="12">
        <f>DATEDIF(order_date,delivery_date,"D")</f>
        <v>3</v>
      </c>
      <c r="S12822" s="12"/>
    </row>
    <row r="12823" spans="1:19" ht="14.25" customHeight="1" x14ac:dyDescent="0.35">
      <c r="A12823" s="2" t="s">
        <v>9639</v>
      </c>
      <c r="B12823" s="2">
        <v>109606</v>
      </c>
      <c r="C12823" s="2" t="s">
        <v>25</v>
      </c>
      <c r="D12823" s="2" t="s">
        <v>20</v>
      </c>
      <c r="E12823" s="2">
        <v>3663.8</v>
      </c>
      <c r="F12823" s="2">
        <v>0.13</v>
      </c>
      <c r="G12823" s="2">
        <v>2</v>
      </c>
      <c r="H12823" s="3">
        <v>45066</v>
      </c>
      <c r="I12823" s="3">
        <v>45068</v>
      </c>
      <c r="J12823" s="2" t="s">
        <v>21</v>
      </c>
      <c r="K12823" s="2" t="s">
        <v>22</v>
      </c>
      <c r="L12823" s="2">
        <v>946.38</v>
      </c>
      <c r="M12823" s="2" t="s">
        <v>28</v>
      </c>
      <c r="N12823" s="11">
        <f>L12823/E12823*100</f>
        <v>25.830558436595886</v>
      </c>
      <c r="O12823" s="12" t="str">
        <f>IF(N12823&lt;10,"Low",IF(N12823&lt;20,"Med","High"))</f>
        <v>High</v>
      </c>
      <c r="P12823" s="12">
        <f>sales*discount</f>
        <v>476.29400000000004</v>
      </c>
      <c r="Q12823" s="12">
        <f>sales-Discount_Values</f>
        <v>3187.5060000000003</v>
      </c>
      <c r="R12823" s="12">
        <f>DATEDIF(order_date,delivery_date,"D")</f>
        <v>2</v>
      </c>
      <c r="S12823" s="12"/>
    </row>
    <row r="12824" spans="1:19" ht="14.25" customHeight="1" x14ac:dyDescent="0.35">
      <c r="A12824" s="2" t="s">
        <v>13415</v>
      </c>
      <c r="B12824" s="2">
        <v>113382</v>
      </c>
      <c r="C12824" s="2" t="s">
        <v>41</v>
      </c>
      <c r="D12824" s="2" t="s">
        <v>36</v>
      </c>
      <c r="E12824" s="2">
        <v>1577.51</v>
      </c>
      <c r="F12824" s="2">
        <v>0.24</v>
      </c>
      <c r="G12824" s="2">
        <v>4</v>
      </c>
      <c r="H12824" s="3">
        <v>45320</v>
      </c>
      <c r="I12824" s="3">
        <v>45321</v>
      </c>
      <c r="J12824" s="2" t="s">
        <v>15</v>
      </c>
      <c r="K12824" s="2" t="s">
        <v>16</v>
      </c>
      <c r="L12824" s="2">
        <v>407.49</v>
      </c>
      <c r="M12824" s="2" t="s">
        <v>17</v>
      </c>
      <c r="N12824" s="11">
        <f>L12824/E12824*100</f>
        <v>25.831215016069631</v>
      </c>
      <c r="O12824" s="12" t="str">
        <f>IF(N12824&lt;10,"Low",IF(N12824&lt;20,"Med","High"))</f>
        <v>High</v>
      </c>
      <c r="P12824" s="12">
        <f>sales*discount</f>
        <v>378.60239999999999</v>
      </c>
      <c r="Q12824" s="12">
        <f>sales-Discount_Values</f>
        <v>1198.9076</v>
      </c>
      <c r="R12824" s="12">
        <f>DATEDIF(order_date,delivery_date,"D")</f>
        <v>1</v>
      </c>
      <c r="S12824" s="12"/>
    </row>
    <row r="12825" spans="1:19" ht="14.25" customHeight="1" x14ac:dyDescent="0.35">
      <c r="A12825" s="2" t="s">
        <v>1730</v>
      </c>
      <c r="B12825" s="2">
        <v>101697</v>
      </c>
      <c r="C12825" s="2" t="s">
        <v>13</v>
      </c>
      <c r="D12825" s="2" t="s">
        <v>26</v>
      </c>
      <c r="E12825" s="2">
        <v>3854.07</v>
      </c>
      <c r="F12825" s="2">
        <v>0.41</v>
      </c>
      <c r="G12825" s="2">
        <v>1</v>
      </c>
      <c r="H12825" s="3">
        <v>45511</v>
      </c>
      <c r="I12825" s="3">
        <v>45517</v>
      </c>
      <c r="J12825" s="2" t="s">
        <v>15</v>
      </c>
      <c r="K12825" s="2" t="s">
        <v>27</v>
      </c>
      <c r="L12825" s="2">
        <v>995.6</v>
      </c>
      <c r="M12825" s="2" t="s">
        <v>39</v>
      </c>
      <c r="N12825" s="11">
        <f>L12825/E12825*100</f>
        <v>25.832431689097501</v>
      </c>
      <c r="O12825" s="12" t="str">
        <f>IF(N12825&lt;10,"Low",IF(N12825&lt;20,"Med","High"))</f>
        <v>High</v>
      </c>
      <c r="P12825" s="12">
        <f>sales*discount</f>
        <v>1580.1686999999999</v>
      </c>
      <c r="Q12825" s="12">
        <f>sales-Discount_Values</f>
        <v>2273.9013000000004</v>
      </c>
      <c r="R12825" s="12">
        <f>DATEDIF(order_date,delivery_date,"D")</f>
        <v>6</v>
      </c>
      <c r="S12825" s="12"/>
    </row>
    <row r="12826" spans="1:19" ht="14.25" customHeight="1" x14ac:dyDescent="0.35">
      <c r="A12826" s="2" t="s">
        <v>14540</v>
      </c>
      <c r="B12826" s="2">
        <v>114507</v>
      </c>
      <c r="C12826" s="2" t="s">
        <v>13</v>
      </c>
      <c r="D12826" s="2" t="s">
        <v>20</v>
      </c>
      <c r="E12826" s="2">
        <v>1309.83</v>
      </c>
      <c r="F12826" s="2">
        <v>0.43</v>
      </c>
      <c r="G12826" s="2">
        <v>9</v>
      </c>
      <c r="H12826" s="3">
        <v>45355</v>
      </c>
      <c r="I12826" s="3">
        <v>45360</v>
      </c>
      <c r="J12826" s="2" t="s">
        <v>15</v>
      </c>
      <c r="K12826" s="2" t="s">
        <v>16</v>
      </c>
      <c r="L12826" s="2">
        <v>338.38</v>
      </c>
      <c r="M12826" s="2" t="s">
        <v>28</v>
      </c>
      <c r="N12826" s="11">
        <f>L12826/E12826*100</f>
        <v>25.833886840276982</v>
      </c>
      <c r="O12826" s="12" t="str">
        <f>IF(N12826&lt;10,"Low",IF(N12826&lt;20,"Med","High"))</f>
        <v>High</v>
      </c>
      <c r="P12826" s="12">
        <f>sales*discount</f>
        <v>563.2269</v>
      </c>
      <c r="Q12826" s="12">
        <f>sales-Discount_Values</f>
        <v>746.60309999999993</v>
      </c>
      <c r="R12826" s="12">
        <f>DATEDIF(order_date,delivery_date,"D")</f>
        <v>5</v>
      </c>
      <c r="S12826" s="12"/>
    </row>
    <row r="12827" spans="1:19" ht="14.25" customHeight="1" x14ac:dyDescent="0.35">
      <c r="A12827" s="2" t="s">
        <v>5148</v>
      </c>
      <c r="B12827" s="2">
        <v>105115</v>
      </c>
      <c r="C12827" s="2" t="s">
        <v>41</v>
      </c>
      <c r="D12827" s="2" t="s">
        <v>33</v>
      </c>
      <c r="E12827" s="2">
        <v>1827.54</v>
      </c>
      <c r="F12827" s="2">
        <v>0.02</v>
      </c>
      <c r="G12827" s="2">
        <v>4</v>
      </c>
      <c r="H12827" s="3">
        <v>45181</v>
      </c>
      <c r="I12827" s="3">
        <v>45184</v>
      </c>
      <c r="J12827" s="2" t="s">
        <v>21</v>
      </c>
      <c r="K12827" s="2" t="s">
        <v>27</v>
      </c>
      <c r="L12827" s="2">
        <v>472.14</v>
      </c>
      <c r="M12827" s="2" t="s">
        <v>48</v>
      </c>
      <c r="N12827" s="11">
        <f>L12827/E12827*100</f>
        <v>25.834728651630062</v>
      </c>
      <c r="O12827" s="12" t="str">
        <f>IF(N12827&lt;10,"Low",IF(N12827&lt;20,"Med","High"))</f>
        <v>High</v>
      </c>
      <c r="P12827" s="12">
        <f>sales*discount</f>
        <v>36.550800000000002</v>
      </c>
      <c r="Q12827" s="12">
        <f>sales-Discount_Values</f>
        <v>1790.9892</v>
      </c>
      <c r="R12827" s="12">
        <f>DATEDIF(order_date,delivery_date,"D")</f>
        <v>3</v>
      </c>
      <c r="S12827" s="12"/>
    </row>
    <row r="12828" spans="1:19" ht="14.25" customHeight="1" x14ac:dyDescent="0.35">
      <c r="A12828" s="2" t="s">
        <v>10245</v>
      </c>
      <c r="B12828" s="2">
        <v>110212</v>
      </c>
      <c r="C12828" s="2" t="s">
        <v>19</v>
      </c>
      <c r="D12828" s="2" t="s">
        <v>36</v>
      </c>
      <c r="E12828" s="2">
        <v>2681.95</v>
      </c>
      <c r="F12828" s="2">
        <v>0.45</v>
      </c>
      <c r="G12828" s="2">
        <v>1</v>
      </c>
      <c r="H12828" s="3">
        <v>45411</v>
      </c>
      <c r="I12828" s="3">
        <v>45414</v>
      </c>
      <c r="J12828" s="2" t="s">
        <v>15</v>
      </c>
      <c r="K12828" s="2" t="s">
        <v>16</v>
      </c>
      <c r="L12828" s="2">
        <v>692.89</v>
      </c>
      <c r="M12828" s="2" t="s">
        <v>23</v>
      </c>
      <c r="N12828" s="11">
        <f>L12828/E12828*100</f>
        <v>25.835306400193893</v>
      </c>
      <c r="O12828" s="12" t="str">
        <f>IF(N12828&lt;10,"Low",IF(N12828&lt;20,"Med","High"))</f>
        <v>High</v>
      </c>
      <c r="P12828" s="12">
        <f>sales*discount</f>
        <v>1206.8775000000001</v>
      </c>
      <c r="Q12828" s="12">
        <f>sales-Discount_Values</f>
        <v>1475.0724999999998</v>
      </c>
      <c r="R12828" s="12">
        <f>DATEDIF(order_date,delivery_date,"D")</f>
        <v>3</v>
      </c>
      <c r="S12828" s="12"/>
    </row>
    <row r="12829" spans="1:19" ht="14.25" customHeight="1" x14ac:dyDescent="0.35">
      <c r="A12829" s="2" t="s">
        <v>14375</v>
      </c>
      <c r="B12829" s="2">
        <v>114342</v>
      </c>
      <c r="C12829" s="2" t="s">
        <v>19</v>
      </c>
      <c r="D12829" s="2" t="s">
        <v>36</v>
      </c>
      <c r="E12829" s="2">
        <v>3638.8</v>
      </c>
      <c r="F12829" s="2">
        <v>0.03</v>
      </c>
      <c r="G12829" s="2">
        <v>6</v>
      </c>
      <c r="H12829" s="3">
        <v>45076</v>
      </c>
      <c r="I12829" s="3">
        <v>45079</v>
      </c>
      <c r="J12829" s="2" t="s">
        <v>15</v>
      </c>
      <c r="K12829" s="2" t="s">
        <v>16</v>
      </c>
      <c r="L12829" s="2">
        <v>940.14</v>
      </c>
      <c r="M12829" s="2" t="s">
        <v>48</v>
      </c>
      <c r="N12829" s="11">
        <f>L12829/E12829*100</f>
        <v>25.836539518522589</v>
      </c>
      <c r="O12829" s="12" t="str">
        <f>IF(N12829&lt;10,"Low",IF(N12829&lt;20,"Med","High"))</f>
        <v>High</v>
      </c>
      <c r="P12829" s="12">
        <f>sales*discount</f>
        <v>109.164</v>
      </c>
      <c r="Q12829" s="12">
        <f>sales-Discount_Values</f>
        <v>3529.636</v>
      </c>
      <c r="R12829" s="12">
        <f>DATEDIF(order_date,delivery_date,"D")</f>
        <v>3</v>
      </c>
      <c r="S12829" s="12"/>
    </row>
    <row r="12830" spans="1:19" ht="14.25" customHeight="1" x14ac:dyDescent="0.35">
      <c r="A12830" s="2" t="s">
        <v>6228</v>
      </c>
      <c r="B12830" s="2">
        <v>106195</v>
      </c>
      <c r="C12830" s="2" t="s">
        <v>41</v>
      </c>
      <c r="D12830" s="2" t="s">
        <v>20</v>
      </c>
      <c r="E12830" s="2">
        <v>2905.38</v>
      </c>
      <c r="F12830" s="2">
        <v>0.38</v>
      </c>
      <c r="G12830" s="2">
        <v>7</v>
      </c>
      <c r="H12830" s="3">
        <v>45159</v>
      </c>
      <c r="I12830" s="3">
        <v>45160</v>
      </c>
      <c r="J12830" s="2" t="s">
        <v>31</v>
      </c>
      <c r="K12830" s="2" t="s">
        <v>27</v>
      </c>
      <c r="L12830" s="2">
        <v>750.69</v>
      </c>
      <c r="M12830" s="2" t="s">
        <v>34</v>
      </c>
      <c r="N12830" s="11">
        <f>L12830/E12830*100</f>
        <v>25.837928257233134</v>
      </c>
      <c r="O12830" s="12" t="str">
        <f>IF(N12830&lt;10,"Low",IF(N12830&lt;20,"Med","High"))</f>
        <v>High</v>
      </c>
      <c r="P12830" s="12">
        <f>sales*discount</f>
        <v>1104.0444</v>
      </c>
      <c r="Q12830" s="12">
        <f>sales-Discount_Values</f>
        <v>1801.3356000000001</v>
      </c>
      <c r="R12830" s="12">
        <f>DATEDIF(order_date,delivery_date,"D")</f>
        <v>1</v>
      </c>
      <c r="S12830" s="12"/>
    </row>
    <row r="12831" spans="1:19" ht="14.25" customHeight="1" x14ac:dyDescent="0.35">
      <c r="A12831" s="2" t="s">
        <v>13257</v>
      </c>
      <c r="B12831" s="2">
        <v>113224</v>
      </c>
      <c r="C12831" s="2" t="s">
        <v>25</v>
      </c>
      <c r="D12831" s="2" t="s">
        <v>26</v>
      </c>
      <c r="E12831" s="2">
        <v>4904.37</v>
      </c>
      <c r="F12831" s="2">
        <v>0.44</v>
      </c>
      <c r="G12831" s="2">
        <v>3</v>
      </c>
      <c r="H12831" s="3">
        <v>44978</v>
      </c>
      <c r="I12831" s="3">
        <v>44982</v>
      </c>
      <c r="J12831" s="2" t="s">
        <v>31</v>
      </c>
      <c r="K12831" s="2" t="s">
        <v>27</v>
      </c>
      <c r="L12831" s="2">
        <v>1267.2</v>
      </c>
      <c r="M12831" s="2" t="s">
        <v>48</v>
      </c>
      <c r="N12831" s="11">
        <f>L12831/E12831*100</f>
        <v>25.838181050777166</v>
      </c>
      <c r="O12831" s="12" t="str">
        <f>IF(N12831&lt;10,"Low",IF(N12831&lt;20,"Med","High"))</f>
        <v>High</v>
      </c>
      <c r="P12831" s="12">
        <f>sales*discount</f>
        <v>2157.9227999999998</v>
      </c>
      <c r="Q12831" s="12">
        <f>sales-Discount_Values</f>
        <v>2746.4472000000001</v>
      </c>
      <c r="R12831" s="12">
        <f>DATEDIF(order_date,delivery_date,"D")</f>
        <v>4</v>
      </c>
      <c r="S12831" s="12"/>
    </row>
    <row r="12832" spans="1:19" ht="14.25" customHeight="1" x14ac:dyDescent="0.35">
      <c r="A12832" s="2" t="s">
        <v>13584</v>
      </c>
      <c r="B12832" s="2">
        <v>113551</v>
      </c>
      <c r="C12832" s="2" t="s">
        <v>41</v>
      </c>
      <c r="D12832" s="2" t="s">
        <v>20</v>
      </c>
      <c r="E12832" s="2">
        <v>3403.13</v>
      </c>
      <c r="F12832" s="2">
        <v>0.13</v>
      </c>
      <c r="G12832" s="2">
        <v>9</v>
      </c>
      <c r="H12832" s="3">
        <v>45481</v>
      </c>
      <c r="I12832" s="3">
        <v>45488</v>
      </c>
      <c r="J12832" s="2" t="s">
        <v>31</v>
      </c>
      <c r="K12832" s="2" t="s">
        <v>27</v>
      </c>
      <c r="L12832" s="2">
        <v>879.31</v>
      </c>
      <c r="M12832" s="2" t="s">
        <v>23</v>
      </c>
      <c r="N12832" s="11">
        <f>L12832/E12832*100</f>
        <v>25.838272413924823</v>
      </c>
      <c r="O12832" s="12" t="str">
        <f>IF(N12832&lt;10,"Low",IF(N12832&lt;20,"Med","High"))</f>
        <v>High</v>
      </c>
      <c r="P12832" s="12">
        <f>sales*discount</f>
        <v>442.40690000000001</v>
      </c>
      <c r="Q12832" s="12">
        <f>sales-Discount_Values</f>
        <v>2960.7231000000002</v>
      </c>
      <c r="R12832" s="12">
        <f>DATEDIF(order_date,delivery_date,"D")</f>
        <v>7</v>
      </c>
      <c r="S12832" s="12"/>
    </row>
    <row r="12833" spans="1:19" ht="14.25" customHeight="1" x14ac:dyDescent="0.35">
      <c r="A12833" s="2" t="s">
        <v>14758</v>
      </c>
      <c r="B12833" s="2">
        <v>114725</v>
      </c>
      <c r="C12833" s="2" t="s">
        <v>13</v>
      </c>
      <c r="D12833" s="2" t="s">
        <v>14</v>
      </c>
      <c r="E12833" s="2">
        <v>1269.31</v>
      </c>
      <c r="F12833" s="2">
        <v>0.33</v>
      </c>
      <c r="G12833" s="2">
        <v>5</v>
      </c>
      <c r="H12833" s="3">
        <v>45450</v>
      </c>
      <c r="I12833" s="3">
        <v>45453</v>
      </c>
      <c r="J12833" s="2" t="s">
        <v>31</v>
      </c>
      <c r="K12833" s="2" t="s">
        <v>16</v>
      </c>
      <c r="L12833" s="2">
        <v>327.98</v>
      </c>
      <c r="M12833" s="2" t="s">
        <v>23</v>
      </c>
      <c r="N12833" s="11">
        <f>L12833/E12833*100</f>
        <v>25.839235490148194</v>
      </c>
      <c r="O12833" s="12" t="str">
        <f>IF(N12833&lt;10,"Low",IF(N12833&lt;20,"Med","High"))</f>
        <v>High</v>
      </c>
      <c r="P12833" s="12">
        <f>sales*discount</f>
        <v>418.8723</v>
      </c>
      <c r="Q12833" s="12">
        <f>sales-Discount_Values</f>
        <v>850.43769999999995</v>
      </c>
      <c r="R12833" s="12">
        <f>DATEDIF(order_date,delivery_date,"D")</f>
        <v>3</v>
      </c>
      <c r="S12833" s="12"/>
    </row>
    <row r="12834" spans="1:19" ht="14.25" customHeight="1" x14ac:dyDescent="0.35">
      <c r="A12834" s="2" t="s">
        <v>5587</v>
      </c>
      <c r="B12834" s="2">
        <v>105554</v>
      </c>
      <c r="C12834" s="2" t="s">
        <v>41</v>
      </c>
      <c r="D12834" s="2" t="s">
        <v>33</v>
      </c>
      <c r="E12834" s="2">
        <v>2783.66</v>
      </c>
      <c r="F12834" s="2">
        <v>0.17</v>
      </c>
      <c r="G12834" s="2">
        <v>3</v>
      </c>
      <c r="H12834" s="3">
        <v>45415</v>
      </c>
      <c r="I12834" s="3">
        <v>45420</v>
      </c>
      <c r="J12834" s="2" t="s">
        <v>15</v>
      </c>
      <c r="K12834" s="2" t="s">
        <v>27</v>
      </c>
      <c r="L12834" s="2">
        <v>719.48</v>
      </c>
      <c r="M12834" s="2" t="s">
        <v>39</v>
      </c>
      <c r="N12834" s="11">
        <f>L12834/E12834*100</f>
        <v>25.84654735132883</v>
      </c>
      <c r="O12834" s="12" t="str">
        <f>IF(N12834&lt;10,"Low",IF(N12834&lt;20,"Med","High"))</f>
        <v>High</v>
      </c>
      <c r="P12834" s="12">
        <f>sales*discount</f>
        <v>473.22219999999999</v>
      </c>
      <c r="Q12834" s="12">
        <f>sales-Discount_Values</f>
        <v>2310.4377999999997</v>
      </c>
      <c r="R12834" s="12">
        <f>DATEDIF(order_date,delivery_date,"D")</f>
        <v>5</v>
      </c>
      <c r="S12834" s="12"/>
    </row>
    <row r="12835" spans="1:19" ht="14.25" customHeight="1" x14ac:dyDescent="0.35">
      <c r="A12835" s="2" t="s">
        <v>10520</v>
      </c>
      <c r="B12835" s="2">
        <v>110487</v>
      </c>
      <c r="C12835" s="2" t="s">
        <v>25</v>
      </c>
      <c r="D12835" s="2" t="s">
        <v>26</v>
      </c>
      <c r="E12835" s="2">
        <v>685.19</v>
      </c>
      <c r="F12835" s="2">
        <v>0.16</v>
      </c>
      <c r="G12835" s="2">
        <v>2</v>
      </c>
      <c r="H12835" s="3">
        <v>45590</v>
      </c>
      <c r="I12835" s="3">
        <v>45595</v>
      </c>
      <c r="J12835" s="2" t="s">
        <v>15</v>
      </c>
      <c r="K12835" s="2" t="s">
        <v>27</v>
      </c>
      <c r="L12835" s="2">
        <v>177.11</v>
      </c>
      <c r="M12835" s="2" t="s">
        <v>28</v>
      </c>
      <c r="N12835" s="11">
        <f>L12835/E12835*100</f>
        <v>25.848304849749702</v>
      </c>
      <c r="O12835" s="12" t="str">
        <f>IF(N12835&lt;10,"Low",IF(N12835&lt;20,"Med","High"))</f>
        <v>High</v>
      </c>
      <c r="P12835" s="12">
        <f>sales*discount</f>
        <v>109.63040000000001</v>
      </c>
      <c r="Q12835" s="12">
        <f>sales-Discount_Values</f>
        <v>575.55960000000005</v>
      </c>
      <c r="R12835" s="12">
        <f>DATEDIF(order_date,delivery_date,"D")</f>
        <v>5</v>
      </c>
      <c r="S12835" s="12"/>
    </row>
    <row r="12836" spans="1:19" ht="14.25" customHeight="1" x14ac:dyDescent="0.35">
      <c r="A12836" s="2" t="s">
        <v>12361</v>
      </c>
      <c r="B12836" s="2">
        <v>112328</v>
      </c>
      <c r="C12836" s="2" t="s">
        <v>19</v>
      </c>
      <c r="D12836" s="2" t="s">
        <v>33</v>
      </c>
      <c r="E12836" s="2">
        <v>3374.03</v>
      </c>
      <c r="F12836" s="2">
        <v>0.15</v>
      </c>
      <c r="G12836" s="2">
        <v>7</v>
      </c>
      <c r="H12836" s="3">
        <v>45026</v>
      </c>
      <c r="I12836" s="3">
        <v>45032</v>
      </c>
      <c r="J12836" s="2" t="s">
        <v>15</v>
      </c>
      <c r="K12836" s="2" t="s">
        <v>22</v>
      </c>
      <c r="L12836" s="2">
        <v>872.13</v>
      </c>
      <c r="M12836" s="2" t="s">
        <v>17</v>
      </c>
      <c r="N12836" s="11">
        <f>L12836/E12836*100</f>
        <v>25.848317886918608</v>
      </c>
      <c r="O12836" s="12" t="str">
        <f>IF(N12836&lt;10,"Low",IF(N12836&lt;20,"Med","High"))</f>
        <v>High</v>
      </c>
      <c r="P12836" s="12">
        <f>sales*discount</f>
        <v>506.10450000000003</v>
      </c>
      <c r="Q12836" s="12">
        <f>sales-Discount_Values</f>
        <v>2867.9255000000003</v>
      </c>
      <c r="R12836" s="12">
        <f>DATEDIF(order_date,delivery_date,"D")</f>
        <v>6</v>
      </c>
      <c r="S12836" s="12"/>
    </row>
    <row r="12837" spans="1:19" ht="14.25" customHeight="1" x14ac:dyDescent="0.35">
      <c r="A12837" s="2" t="s">
        <v>10464</v>
      </c>
      <c r="B12837" s="2">
        <v>110431</v>
      </c>
      <c r="C12837" s="2" t="s">
        <v>13</v>
      </c>
      <c r="D12837" s="2" t="s">
        <v>14</v>
      </c>
      <c r="E12837" s="2">
        <v>3556.74</v>
      </c>
      <c r="F12837" s="2">
        <v>0.02</v>
      </c>
      <c r="G12837" s="2">
        <v>4</v>
      </c>
      <c r="H12837" s="3">
        <v>44967</v>
      </c>
      <c r="I12837" s="3">
        <v>44970</v>
      </c>
      <c r="J12837" s="2" t="s">
        <v>31</v>
      </c>
      <c r="K12837" s="2" t="s">
        <v>22</v>
      </c>
      <c r="L12837" s="2">
        <v>919.45</v>
      </c>
      <c r="M12837" s="2" t="s">
        <v>17</v>
      </c>
      <c r="N12837" s="11">
        <f>L12837/E12837*100</f>
        <v>25.850919662387472</v>
      </c>
      <c r="O12837" s="12" t="str">
        <f>IF(N12837&lt;10,"Low",IF(N12837&lt;20,"Med","High"))</f>
        <v>High</v>
      </c>
      <c r="P12837" s="12">
        <f>sales*discount</f>
        <v>71.134799999999998</v>
      </c>
      <c r="Q12837" s="12">
        <f>sales-Discount_Values</f>
        <v>3485.6052</v>
      </c>
      <c r="R12837" s="12">
        <f>DATEDIF(order_date,delivery_date,"D")</f>
        <v>3</v>
      </c>
      <c r="S12837" s="12"/>
    </row>
    <row r="12838" spans="1:19" ht="14.25" customHeight="1" x14ac:dyDescent="0.35">
      <c r="A12838" s="2" t="s">
        <v>5629</v>
      </c>
      <c r="B12838" s="2">
        <v>105596</v>
      </c>
      <c r="C12838" s="2" t="s">
        <v>41</v>
      </c>
      <c r="D12838" s="2" t="s">
        <v>33</v>
      </c>
      <c r="E12838" s="2">
        <v>2069.4299999999998</v>
      </c>
      <c r="F12838" s="2">
        <v>0.42</v>
      </c>
      <c r="G12838" s="2">
        <v>4</v>
      </c>
      <c r="H12838" s="3">
        <v>45597</v>
      </c>
      <c r="I12838" s="3">
        <v>45603</v>
      </c>
      <c r="J12838" s="2" t="s">
        <v>15</v>
      </c>
      <c r="K12838" s="2" t="s">
        <v>16</v>
      </c>
      <c r="L12838" s="2">
        <v>535.02</v>
      </c>
      <c r="M12838" s="2" t="s">
        <v>39</v>
      </c>
      <c r="N12838" s="11">
        <f>L12838/E12838*100</f>
        <v>25.853495890172656</v>
      </c>
      <c r="O12838" s="12" t="str">
        <f>IF(N12838&lt;10,"Low",IF(N12838&lt;20,"Med","High"))</f>
        <v>High</v>
      </c>
      <c r="P12838" s="12">
        <f>sales*discount</f>
        <v>869.16059999999993</v>
      </c>
      <c r="Q12838" s="12">
        <f>sales-Discount_Values</f>
        <v>1200.2693999999999</v>
      </c>
      <c r="R12838" s="12">
        <f>DATEDIF(order_date,delivery_date,"D")</f>
        <v>6</v>
      </c>
      <c r="S12838" s="12"/>
    </row>
    <row r="12839" spans="1:19" ht="14.25" customHeight="1" x14ac:dyDescent="0.35">
      <c r="A12839" s="2" t="s">
        <v>1088</v>
      </c>
      <c r="B12839" s="2">
        <v>101055</v>
      </c>
      <c r="C12839" s="2" t="s">
        <v>25</v>
      </c>
      <c r="D12839" s="2" t="s">
        <v>36</v>
      </c>
      <c r="E12839" s="2">
        <v>2919.41</v>
      </c>
      <c r="F12839" s="2">
        <v>0.46</v>
      </c>
      <c r="G12839" s="2">
        <v>3</v>
      </c>
      <c r="H12839" s="3">
        <v>45630</v>
      </c>
      <c r="I12839" s="3">
        <v>45636</v>
      </c>
      <c r="J12839" s="2" t="s">
        <v>31</v>
      </c>
      <c r="K12839" s="2" t="s">
        <v>22</v>
      </c>
      <c r="L12839" s="2">
        <v>754.78</v>
      </c>
      <c r="M12839" s="2" t="s">
        <v>17</v>
      </c>
      <c r="N12839" s="11">
        <f>L12839/E12839*100</f>
        <v>25.853854032150331</v>
      </c>
      <c r="O12839" s="12" t="str">
        <f>IF(N12839&lt;10,"Low",IF(N12839&lt;20,"Med","High"))</f>
        <v>High</v>
      </c>
      <c r="P12839" s="12">
        <f>sales*discount</f>
        <v>1342.9286</v>
      </c>
      <c r="Q12839" s="12">
        <f>sales-Discount_Values</f>
        <v>1576.4813999999999</v>
      </c>
      <c r="R12839" s="12">
        <f>DATEDIF(order_date,delivery_date,"D")</f>
        <v>6</v>
      </c>
      <c r="S12839" s="12"/>
    </row>
    <row r="12840" spans="1:19" ht="14.25" customHeight="1" x14ac:dyDescent="0.35">
      <c r="A12840" s="2" t="s">
        <v>10894</v>
      </c>
      <c r="B12840" s="2">
        <v>110861</v>
      </c>
      <c r="C12840" s="2" t="s">
        <v>13</v>
      </c>
      <c r="D12840" s="2" t="s">
        <v>36</v>
      </c>
      <c r="E12840" s="2">
        <v>2138.48</v>
      </c>
      <c r="F12840" s="2">
        <v>0.19</v>
      </c>
      <c r="G12840" s="2">
        <v>8</v>
      </c>
      <c r="H12840" s="3">
        <v>45627</v>
      </c>
      <c r="I12840" s="3">
        <v>45632</v>
      </c>
      <c r="J12840" s="2" t="s">
        <v>31</v>
      </c>
      <c r="K12840" s="2" t="s">
        <v>22</v>
      </c>
      <c r="L12840" s="2">
        <v>552.88</v>
      </c>
      <c r="M12840" s="2" t="s">
        <v>23</v>
      </c>
      <c r="N12840" s="11">
        <f>L12840/E12840*100</f>
        <v>25.853877520481838</v>
      </c>
      <c r="O12840" s="12" t="str">
        <f>IF(N12840&lt;10,"Low",IF(N12840&lt;20,"Med","High"))</f>
        <v>High</v>
      </c>
      <c r="P12840" s="12">
        <f>sales*discount</f>
        <v>406.31119999999999</v>
      </c>
      <c r="Q12840" s="12">
        <f>sales-Discount_Values</f>
        <v>1732.1687999999999</v>
      </c>
      <c r="R12840" s="12">
        <f>DATEDIF(order_date,delivery_date,"D")</f>
        <v>5</v>
      </c>
      <c r="S12840" s="12"/>
    </row>
    <row r="12841" spans="1:19" ht="14.25" customHeight="1" x14ac:dyDescent="0.35">
      <c r="A12841" s="2" t="s">
        <v>8969</v>
      </c>
      <c r="B12841" s="2">
        <v>108936</v>
      </c>
      <c r="C12841" s="2" t="s">
        <v>13</v>
      </c>
      <c r="D12841" s="2" t="s">
        <v>36</v>
      </c>
      <c r="E12841" s="2">
        <v>4346.4399999999996</v>
      </c>
      <c r="F12841" s="2">
        <v>0.15</v>
      </c>
      <c r="G12841" s="2">
        <v>8</v>
      </c>
      <c r="H12841" s="3">
        <v>45039</v>
      </c>
      <c r="I12841" s="3">
        <v>45040</v>
      </c>
      <c r="J12841" s="2" t="s">
        <v>15</v>
      </c>
      <c r="K12841" s="2" t="s">
        <v>22</v>
      </c>
      <c r="L12841" s="2">
        <v>1123.79</v>
      </c>
      <c r="M12841" s="2" t="s">
        <v>39</v>
      </c>
      <c r="N12841" s="11">
        <f>L12841/E12841*100</f>
        <v>25.855412705570537</v>
      </c>
      <c r="O12841" s="12" t="str">
        <f>IF(N12841&lt;10,"Low",IF(N12841&lt;20,"Med","High"))</f>
        <v>High</v>
      </c>
      <c r="P12841" s="12">
        <f>sales*discount</f>
        <v>651.96599999999989</v>
      </c>
      <c r="Q12841" s="12">
        <f>sales-Discount_Values</f>
        <v>3694.4739999999997</v>
      </c>
      <c r="R12841" s="12">
        <f>DATEDIF(order_date,delivery_date,"D")</f>
        <v>1</v>
      </c>
      <c r="S12841" s="12"/>
    </row>
    <row r="12842" spans="1:19" ht="14.25" customHeight="1" x14ac:dyDescent="0.35">
      <c r="A12842" s="2" t="s">
        <v>9765</v>
      </c>
      <c r="B12842" s="2">
        <v>109732</v>
      </c>
      <c r="C12842" s="2" t="s">
        <v>13</v>
      </c>
      <c r="D12842" s="2" t="s">
        <v>36</v>
      </c>
      <c r="E12842" s="2">
        <v>2214.8000000000002</v>
      </c>
      <c r="F12842" s="2">
        <v>0.35</v>
      </c>
      <c r="G12842" s="2">
        <v>9</v>
      </c>
      <c r="H12842" s="3">
        <v>45382</v>
      </c>
      <c r="I12842" s="3">
        <v>45384</v>
      </c>
      <c r="J12842" s="2" t="s">
        <v>15</v>
      </c>
      <c r="K12842" s="2" t="s">
        <v>16</v>
      </c>
      <c r="L12842" s="2">
        <v>572.76</v>
      </c>
      <c r="M12842" s="2" t="s">
        <v>34</v>
      </c>
      <c r="N12842" s="11">
        <f>L12842/E12842*100</f>
        <v>25.860574318222863</v>
      </c>
      <c r="O12842" s="12" t="str">
        <f>IF(N12842&lt;10,"Low",IF(N12842&lt;20,"Med","High"))</f>
        <v>High</v>
      </c>
      <c r="P12842" s="12">
        <f>sales*discount</f>
        <v>775.18000000000006</v>
      </c>
      <c r="Q12842" s="12">
        <f>sales-Discount_Values</f>
        <v>1439.6200000000001</v>
      </c>
      <c r="R12842" s="12">
        <f>DATEDIF(order_date,delivery_date,"D")</f>
        <v>2</v>
      </c>
      <c r="S12842" s="12"/>
    </row>
    <row r="12843" spans="1:19" ht="14.25" customHeight="1" x14ac:dyDescent="0.35">
      <c r="A12843" s="2" t="s">
        <v>10975</v>
      </c>
      <c r="B12843" s="2">
        <v>110942</v>
      </c>
      <c r="C12843" s="2" t="s">
        <v>19</v>
      </c>
      <c r="D12843" s="2" t="s">
        <v>33</v>
      </c>
      <c r="E12843" s="2">
        <v>524.14</v>
      </c>
      <c r="F12843" s="2">
        <v>0.31</v>
      </c>
      <c r="G12843" s="2">
        <v>1</v>
      </c>
      <c r="H12843" s="3">
        <v>45224</v>
      </c>
      <c r="I12843" s="3">
        <v>45227</v>
      </c>
      <c r="J12843" s="2" t="s">
        <v>15</v>
      </c>
      <c r="K12843" s="2" t="s">
        <v>16</v>
      </c>
      <c r="L12843" s="2">
        <v>135.55000000000001</v>
      </c>
      <c r="M12843" s="2" t="s">
        <v>34</v>
      </c>
      <c r="N12843" s="11">
        <f>L12843/E12843*100</f>
        <v>25.861411073377344</v>
      </c>
      <c r="O12843" s="12" t="str">
        <f>IF(N12843&lt;10,"Low",IF(N12843&lt;20,"Med","High"))</f>
        <v>High</v>
      </c>
      <c r="P12843" s="12">
        <f>sales*discount</f>
        <v>162.48339999999999</v>
      </c>
      <c r="Q12843" s="12">
        <f>sales-Discount_Values</f>
        <v>361.65660000000003</v>
      </c>
      <c r="R12843" s="12">
        <f>DATEDIF(order_date,delivery_date,"D")</f>
        <v>3</v>
      </c>
      <c r="S12843" s="12"/>
    </row>
    <row r="12844" spans="1:19" ht="14.25" customHeight="1" x14ac:dyDescent="0.35">
      <c r="A12844" s="2" t="s">
        <v>9084</v>
      </c>
      <c r="B12844" s="2">
        <v>109051</v>
      </c>
      <c r="C12844" s="2" t="s">
        <v>25</v>
      </c>
      <c r="D12844" s="2" t="s">
        <v>26</v>
      </c>
      <c r="E12844" s="2">
        <v>1136.46</v>
      </c>
      <c r="F12844" s="2">
        <v>0.34</v>
      </c>
      <c r="G12844" s="2">
        <v>5</v>
      </c>
      <c r="H12844" s="3">
        <v>45350</v>
      </c>
      <c r="I12844" s="3">
        <v>45355</v>
      </c>
      <c r="J12844" s="2" t="s">
        <v>31</v>
      </c>
      <c r="K12844" s="2" t="s">
        <v>16</v>
      </c>
      <c r="L12844" s="2">
        <v>293.91000000000003</v>
      </c>
      <c r="M12844" s="2" t="s">
        <v>17</v>
      </c>
      <c r="N12844" s="11">
        <f>L12844/E12844*100</f>
        <v>25.861886911989863</v>
      </c>
      <c r="O12844" s="12" t="str">
        <f>IF(N12844&lt;10,"Low",IF(N12844&lt;20,"Med","High"))</f>
        <v>High</v>
      </c>
      <c r="P12844" s="12">
        <f>sales*discount</f>
        <v>386.39640000000003</v>
      </c>
      <c r="Q12844" s="12">
        <f>sales-Discount_Values</f>
        <v>750.06359999999995</v>
      </c>
      <c r="R12844" s="12">
        <f>DATEDIF(order_date,delivery_date,"D")</f>
        <v>5</v>
      </c>
      <c r="S12844" s="12"/>
    </row>
    <row r="12845" spans="1:19" ht="14.25" customHeight="1" x14ac:dyDescent="0.35">
      <c r="A12845" s="2" t="s">
        <v>11364</v>
      </c>
      <c r="B12845" s="2">
        <v>111331</v>
      </c>
      <c r="C12845" s="2" t="s">
        <v>41</v>
      </c>
      <c r="D12845" s="2" t="s">
        <v>33</v>
      </c>
      <c r="E12845" s="2">
        <v>1812.02</v>
      </c>
      <c r="F12845" s="2">
        <v>0.33</v>
      </c>
      <c r="G12845" s="2">
        <v>3</v>
      </c>
      <c r="H12845" s="3">
        <v>45044</v>
      </c>
      <c r="I12845" s="3">
        <v>45050</v>
      </c>
      <c r="J12845" s="2" t="s">
        <v>31</v>
      </c>
      <c r="K12845" s="2" t="s">
        <v>22</v>
      </c>
      <c r="L12845" s="2">
        <v>468.68</v>
      </c>
      <c r="M12845" s="2" t="s">
        <v>28</v>
      </c>
      <c r="N12845" s="11">
        <f>L12845/E12845*100</f>
        <v>25.86505667707862</v>
      </c>
      <c r="O12845" s="12" t="str">
        <f>IF(N12845&lt;10,"Low",IF(N12845&lt;20,"Med","High"))</f>
        <v>High</v>
      </c>
      <c r="P12845" s="12">
        <f>sales*discount</f>
        <v>597.96659999999997</v>
      </c>
      <c r="Q12845" s="12">
        <f>sales-Discount_Values</f>
        <v>1214.0534</v>
      </c>
      <c r="R12845" s="12">
        <f>DATEDIF(order_date,delivery_date,"D")</f>
        <v>6</v>
      </c>
      <c r="S12845" s="12"/>
    </row>
    <row r="12846" spans="1:19" ht="14.25" customHeight="1" x14ac:dyDescent="0.35">
      <c r="A12846" s="2" t="s">
        <v>3758</v>
      </c>
      <c r="B12846" s="2">
        <v>103725</v>
      </c>
      <c r="C12846" s="2" t="s">
        <v>19</v>
      </c>
      <c r="D12846" s="2" t="s">
        <v>14</v>
      </c>
      <c r="E12846" s="2">
        <v>2466.44</v>
      </c>
      <c r="F12846" s="2">
        <v>0.01</v>
      </c>
      <c r="G12846" s="2">
        <v>4</v>
      </c>
      <c r="H12846" s="3">
        <v>45167</v>
      </c>
      <c r="I12846" s="3">
        <v>45168</v>
      </c>
      <c r="J12846" s="2" t="s">
        <v>15</v>
      </c>
      <c r="K12846" s="2" t="s">
        <v>22</v>
      </c>
      <c r="L12846" s="2">
        <v>637.96</v>
      </c>
      <c r="M12846" s="2" t="s">
        <v>39</v>
      </c>
      <c r="N12846" s="11">
        <f>L12846/E12846*100</f>
        <v>25.865620084007723</v>
      </c>
      <c r="O12846" s="12" t="str">
        <f>IF(N12846&lt;10,"Low",IF(N12846&lt;20,"Med","High"))</f>
        <v>High</v>
      </c>
      <c r="P12846" s="12">
        <f>sales*discount</f>
        <v>24.664400000000001</v>
      </c>
      <c r="Q12846" s="12">
        <f>sales-Discount_Values</f>
        <v>2441.7755999999999</v>
      </c>
      <c r="R12846" s="12">
        <f>DATEDIF(order_date,delivery_date,"D")</f>
        <v>1</v>
      </c>
      <c r="S12846" s="12"/>
    </row>
    <row r="12847" spans="1:19" ht="14.25" customHeight="1" x14ac:dyDescent="0.35">
      <c r="A12847" s="2" t="s">
        <v>13758</v>
      </c>
      <c r="B12847" s="2">
        <v>113725</v>
      </c>
      <c r="C12847" s="2" t="s">
        <v>13</v>
      </c>
      <c r="D12847" s="2" t="s">
        <v>14</v>
      </c>
      <c r="E12847" s="2">
        <v>2617.8000000000002</v>
      </c>
      <c r="F12847" s="2">
        <v>0.14000000000000001</v>
      </c>
      <c r="G12847" s="2">
        <v>8</v>
      </c>
      <c r="H12847" s="3">
        <v>45243</v>
      </c>
      <c r="I12847" s="3">
        <v>45245</v>
      </c>
      <c r="J12847" s="2" t="s">
        <v>21</v>
      </c>
      <c r="K12847" s="2" t="s">
        <v>22</v>
      </c>
      <c r="L12847" s="2">
        <v>677.16</v>
      </c>
      <c r="M12847" s="2" t="s">
        <v>48</v>
      </c>
      <c r="N12847" s="11">
        <f>L12847/E12847*100</f>
        <v>25.867522347008936</v>
      </c>
      <c r="O12847" s="12" t="str">
        <f>IF(N12847&lt;10,"Low",IF(N12847&lt;20,"Med","High"))</f>
        <v>High</v>
      </c>
      <c r="P12847" s="12">
        <f>sales*discount</f>
        <v>366.49200000000008</v>
      </c>
      <c r="Q12847" s="12">
        <f>sales-Discount_Values</f>
        <v>2251.308</v>
      </c>
      <c r="R12847" s="12">
        <f>DATEDIF(order_date,delivery_date,"D")</f>
        <v>2</v>
      </c>
      <c r="S12847" s="12"/>
    </row>
    <row r="12848" spans="1:19" ht="14.25" customHeight="1" x14ac:dyDescent="0.35">
      <c r="A12848" s="2" t="s">
        <v>7596</v>
      </c>
      <c r="B12848" s="2">
        <v>107563</v>
      </c>
      <c r="C12848" s="2" t="s">
        <v>19</v>
      </c>
      <c r="D12848" s="2" t="s">
        <v>14</v>
      </c>
      <c r="E12848" s="2">
        <v>932.2</v>
      </c>
      <c r="F12848" s="2">
        <v>0.49</v>
      </c>
      <c r="G12848" s="2">
        <v>9</v>
      </c>
      <c r="H12848" s="3">
        <v>45495</v>
      </c>
      <c r="I12848" s="3">
        <v>45496</v>
      </c>
      <c r="J12848" s="2" t="s">
        <v>21</v>
      </c>
      <c r="K12848" s="2" t="s">
        <v>27</v>
      </c>
      <c r="L12848" s="2">
        <v>241.15</v>
      </c>
      <c r="M12848" s="2" t="s">
        <v>17</v>
      </c>
      <c r="N12848" s="11">
        <f>L12848/E12848*100</f>
        <v>25.868912250590004</v>
      </c>
      <c r="O12848" s="12" t="str">
        <f>IF(N12848&lt;10,"Low",IF(N12848&lt;20,"Med","High"))</f>
        <v>High</v>
      </c>
      <c r="P12848" s="12">
        <f>sales*discount</f>
        <v>456.77800000000002</v>
      </c>
      <c r="Q12848" s="12">
        <f>sales-Discount_Values</f>
        <v>475.42200000000003</v>
      </c>
      <c r="R12848" s="12">
        <f>DATEDIF(order_date,delivery_date,"D")</f>
        <v>1</v>
      </c>
      <c r="S12848" s="12"/>
    </row>
    <row r="12849" spans="1:19" ht="14.25" customHeight="1" x14ac:dyDescent="0.35">
      <c r="A12849" s="2" t="s">
        <v>780</v>
      </c>
      <c r="B12849" s="2">
        <v>100747</v>
      </c>
      <c r="C12849" s="2" t="s">
        <v>13</v>
      </c>
      <c r="D12849" s="2" t="s">
        <v>33</v>
      </c>
      <c r="E12849" s="2">
        <v>4537.8500000000004</v>
      </c>
      <c r="F12849" s="2">
        <v>0.48</v>
      </c>
      <c r="G12849" s="2">
        <v>9</v>
      </c>
      <c r="H12849" s="3">
        <v>45646</v>
      </c>
      <c r="I12849" s="3">
        <v>45647</v>
      </c>
      <c r="J12849" s="2" t="s">
        <v>21</v>
      </c>
      <c r="K12849" s="2" t="s">
        <v>16</v>
      </c>
      <c r="L12849" s="2">
        <v>1174.03</v>
      </c>
      <c r="M12849" s="2" t="s">
        <v>23</v>
      </c>
      <c r="N12849" s="11">
        <f>L12849/E12849*100</f>
        <v>25.871943761913681</v>
      </c>
      <c r="O12849" s="12" t="str">
        <f>IF(N12849&lt;10,"Low",IF(N12849&lt;20,"Med","High"))</f>
        <v>High</v>
      </c>
      <c r="P12849" s="12">
        <f>sales*discount</f>
        <v>2178.1680000000001</v>
      </c>
      <c r="Q12849" s="12">
        <f>sales-Discount_Values</f>
        <v>2359.6820000000002</v>
      </c>
      <c r="R12849" s="12">
        <f>DATEDIF(order_date,delivery_date,"D")</f>
        <v>1</v>
      </c>
      <c r="S12849" s="12"/>
    </row>
    <row r="12850" spans="1:19" ht="14.25" customHeight="1" x14ac:dyDescent="0.35">
      <c r="A12850" s="2" t="s">
        <v>4689</v>
      </c>
      <c r="B12850" s="2">
        <v>104656</v>
      </c>
      <c r="C12850" s="2" t="s">
        <v>13</v>
      </c>
      <c r="D12850" s="2" t="s">
        <v>26</v>
      </c>
      <c r="E12850" s="2">
        <v>3362.25</v>
      </c>
      <c r="F12850" s="2">
        <v>0.02</v>
      </c>
      <c r="G12850" s="2">
        <v>3</v>
      </c>
      <c r="H12850" s="3">
        <v>45087</v>
      </c>
      <c r="I12850" s="3">
        <v>45089</v>
      </c>
      <c r="J12850" s="2" t="s">
        <v>21</v>
      </c>
      <c r="K12850" s="2" t="s">
        <v>22</v>
      </c>
      <c r="L12850" s="2">
        <v>869.88</v>
      </c>
      <c r="M12850" s="2" t="s">
        <v>28</v>
      </c>
      <c r="N12850" s="11">
        <f>L12850/E12850*100</f>
        <v>25.871960740575506</v>
      </c>
      <c r="O12850" s="12" t="str">
        <f>IF(N12850&lt;10,"Low",IF(N12850&lt;20,"Med","High"))</f>
        <v>High</v>
      </c>
      <c r="P12850" s="12">
        <f>sales*discount</f>
        <v>67.245000000000005</v>
      </c>
      <c r="Q12850" s="12">
        <f>sales-Discount_Values</f>
        <v>3295.0050000000001</v>
      </c>
      <c r="R12850" s="12">
        <f>DATEDIF(order_date,delivery_date,"D")</f>
        <v>2</v>
      </c>
      <c r="S12850" s="12"/>
    </row>
    <row r="12851" spans="1:19" ht="14.25" customHeight="1" x14ac:dyDescent="0.35">
      <c r="A12851" s="2" t="s">
        <v>2011</v>
      </c>
      <c r="B12851" s="2">
        <v>101978</v>
      </c>
      <c r="C12851" s="2" t="s">
        <v>13</v>
      </c>
      <c r="D12851" s="2" t="s">
        <v>14</v>
      </c>
      <c r="E12851" s="2">
        <v>254.97</v>
      </c>
      <c r="F12851" s="2">
        <v>0.32</v>
      </c>
      <c r="G12851" s="2">
        <v>1</v>
      </c>
      <c r="H12851" s="3">
        <v>45164</v>
      </c>
      <c r="I12851" s="3">
        <v>45170</v>
      </c>
      <c r="J12851" s="2" t="s">
        <v>31</v>
      </c>
      <c r="K12851" s="2" t="s">
        <v>16</v>
      </c>
      <c r="L12851" s="2">
        <v>65.97</v>
      </c>
      <c r="M12851" s="2" t="s">
        <v>28</v>
      </c>
      <c r="N12851" s="11">
        <f>L12851/E12851*100</f>
        <v>25.87363219202259</v>
      </c>
      <c r="O12851" s="12" t="str">
        <f>IF(N12851&lt;10,"Low",IF(N12851&lt;20,"Med","High"))</f>
        <v>High</v>
      </c>
      <c r="P12851" s="12">
        <f>sales*discount</f>
        <v>81.590400000000002</v>
      </c>
      <c r="Q12851" s="12">
        <f>sales-Discount_Values</f>
        <v>173.37959999999998</v>
      </c>
      <c r="R12851" s="12">
        <f>DATEDIF(order_date,delivery_date,"D")</f>
        <v>6</v>
      </c>
      <c r="S12851" s="12"/>
    </row>
    <row r="12852" spans="1:19" ht="14.25" customHeight="1" x14ac:dyDescent="0.35">
      <c r="A12852" s="2" t="s">
        <v>2170</v>
      </c>
      <c r="B12852" s="2">
        <v>102137</v>
      </c>
      <c r="C12852" s="2" t="s">
        <v>19</v>
      </c>
      <c r="D12852" s="2" t="s">
        <v>20</v>
      </c>
      <c r="E12852" s="2">
        <v>4052.09</v>
      </c>
      <c r="F12852" s="2">
        <v>0.03</v>
      </c>
      <c r="G12852" s="2">
        <v>3</v>
      </c>
      <c r="H12852" s="3">
        <v>45148</v>
      </c>
      <c r="I12852" s="3">
        <v>45149</v>
      </c>
      <c r="J12852" s="2" t="s">
        <v>21</v>
      </c>
      <c r="K12852" s="2" t="s">
        <v>16</v>
      </c>
      <c r="L12852" s="2">
        <v>1048.56</v>
      </c>
      <c r="M12852" s="2" t="s">
        <v>28</v>
      </c>
      <c r="N12852" s="11">
        <f>L12852/E12852*100</f>
        <v>25.877016551952199</v>
      </c>
      <c r="O12852" s="12" t="str">
        <f>IF(N12852&lt;10,"Low",IF(N12852&lt;20,"Med","High"))</f>
        <v>High</v>
      </c>
      <c r="P12852" s="12">
        <f>sales*discount</f>
        <v>121.56270000000001</v>
      </c>
      <c r="Q12852" s="12">
        <f>sales-Discount_Values</f>
        <v>3930.5273000000002</v>
      </c>
      <c r="R12852" s="12">
        <f>DATEDIF(order_date,delivery_date,"D")</f>
        <v>1</v>
      </c>
      <c r="S12852" s="12"/>
    </row>
    <row r="12853" spans="1:19" ht="14.25" customHeight="1" x14ac:dyDescent="0.35">
      <c r="A12853" s="2" t="s">
        <v>3643</v>
      </c>
      <c r="B12853" s="2">
        <v>103610</v>
      </c>
      <c r="C12853" s="2" t="s">
        <v>13</v>
      </c>
      <c r="D12853" s="2" t="s">
        <v>26</v>
      </c>
      <c r="E12853" s="2">
        <v>3939.82</v>
      </c>
      <c r="F12853" s="2">
        <v>0.28999999999999998</v>
      </c>
      <c r="G12853" s="2">
        <v>1</v>
      </c>
      <c r="H12853" s="3">
        <v>45006</v>
      </c>
      <c r="I12853" s="3">
        <v>45013</v>
      </c>
      <c r="J12853" s="2" t="s">
        <v>15</v>
      </c>
      <c r="K12853" s="2" t="s">
        <v>16</v>
      </c>
      <c r="L12853" s="2">
        <v>1019.54</v>
      </c>
      <c r="M12853" s="2" t="s">
        <v>34</v>
      </c>
      <c r="N12853" s="11">
        <f>L12853/E12853*100</f>
        <v>25.877831982171774</v>
      </c>
      <c r="O12853" s="12" t="str">
        <f>IF(N12853&lt;10,"Low",IF(N12853&lt;20,"Med","High"))</f>
        <v>High</v>
      </c>
      <c r="P12853" s="12">
        <f>sales*discount</f>
        <v>1142.5478000000001</v>
      </c>
      <c r="Q12853" s="12">
        <f>sales-Discount_Values</f>
        <v>2797.2722000000003</v>
      </c>
      <c r="R12853" s="12">
        <f>DATEDIF(order_date,delivery_date,"D")</f>
        <v>7</v>
      </c>
      <c r="S12853" s="12"/>
    </row>
    <row r="12854" spans="1:19" ht="14.25" customHeight="1" x14ac:dyDescent="0.35">
      <c r="A12854" s="2" t="s">
        <v>10661</v>
      </c>
      <c r="B12854" s="2">
        <v>110628</v>
      </c>
      <c r="C12854" s="2" t="s">
        <v>13</v>
      </c>
      <c r="D12854" s="2" t="s">
        <v>33</v>
      </c>
      <c r="E12854" s="2">
        <v>468.73</v>
      </c>
      <c r="F12854" s="2">
        <v>0.18</v>
      </c>
      <c r="G12854" s="2">
        <v>5</v>
      </c>
      <c r="H12854" s="3">
        <v>45437</v>
      </c>
      <c r="I12854" s="3">
        <v>45438</v>
      </c>
      <c r="J12854" s="2" t="s">
        <v>31</v>
      </c>
      <c r="K12854" s="2" t="s">
        <v>16</v>
      </c>
      <c r="L12854" s="2">
        <v>121.31</v>
      </c>
      <c r="M12854" s="2" t="s">
        <v>34</v>
      </c>
      <c r="N12854" s="11">
        <f>L12854/E12854*100</f>
        <v>25.880570904358585</v>
      </c>
      <c r="O12854" s="12" t="str">
        <f>IF(N12854&lt;10,"Low",IF(N12854&lt;20,"Med","High"))</f>
        <v>High</v>
      </c>
      <c r="P12854" s="12">
        <f>sales*discount</f>
        <v>84.371399999999994</v>
      </c>
      <c r="Q12854" s="12">
        <f>sales-Discount_Values</f>
        <v>384.35860000000002</v>
      </c>
      <c r="R12854" s="12">
        <f>DATEDIF(order_date,delivery_date,"D")</f>
        <v>1</v>
      </c>
      <c r="S12854" s="12"/>
    </row>
    <row r="12855" spans="1:19" ht="14.25" customHeight="1" x14ac:dyDescent="0.35">
      <c r="A12855" s="2" t="s">
        <v>8208</v>
      </c>
      <c r="B12855" s="2">
        <v>108175</v>
      </c>
      <c r="C12855" s="2" t="s">
        <v>25</v>
      </c>
      <c r="D12855" s="2" t="s">
        <v>33</v>
      </c>
      <c r="E12855" s="2">
        <v>3780.73</v>
      </c>
      <c r="F12855" s="2">
        <v>0.44</v>
      </c>
      <c r="G12855" s="2">
        <v>9</v>
      </c>
      <c r="H12855" s="3">
        <v>45398</v>
      </c>
      <c r="I12855" s="3">
        <v>45399</v>
      </c>
      <c r="J12855" s="2" t="s">
        <v>15</v>
      </c>
      <c r="K12855" s="2" t="s">
        <v>27</v>
      </c>
      <c r="L12855" s="2">
        <v>978.53</v>
      </c>
      <c r="M12855" s="2" t="s">
        <v>34</v>
      </c>
      <c r="N12855" s="11">
        <f>L12855/E12855*100</f>
        <v>25.882038653910751</v>
      </c>
      <c r="O12855" s="12" t="str">
        <f>IF(N12855&lt;10,"Low",IF(N12855&lt;20,"Med","High"))</f>
        <v>High</v>
      </c>
      <c r="P12855" s="12">
        <f>sales*discount</f>
        <v>1663.5211999999999</v>
      </c>
      <c r="Q12855" s="12">
        <f>sales-Discount_Values</f>
        <v>2117.2088000000003</v>
      </c>
      <c r="R12855" s="12">
        <f>DATEDIF(order_date,delivery_date,"D")</f>
        <v>1</v>
      </c>
      <c r="S12855" s="12"/>
    </row>
    <row r="12856" spans="1:19" ht="14.25" customHeight="1" x14ac:dyDescent="0.35">
      <c r="A12856" s="2" t="s">
        <v>963</v>
      </c>
      <c r="B12856" s="2">
        <v>100930</v>
      </c>
      <c r="C12856" s="2" t="s">
        <v>13</v>
      </c>
      <c r="D12856" s="2" t="s">
        <v>36</v>
      </c>
      <c r="E12856" s="2">
        <v>4515.82</v>
      </c>
      <c r="F12856" s="2">
        <v>0.24</v>
      </c>
      <c r="G12856" s="2">
        <v>7</v>
      </c>
      <c r="H12856" s="3">
        <v>45519</v>
      </c>
      <c r="I12856" s="3">
        <v>45524</v>
      </c>
      <c r="J12856" s="2" t="s">
        <v>31</v>
      </c>
      <c r="K12856" s="2" t="s">
        <v>22</v>
      </c>
      <c r="L12856" s="2">
        <v>1168.8399999999999</v>
      </c>
      <c r="M12856" s="2" t="s">
        <v>34</v>
      </c>
      <c r="N12856" s="11">
        <f>L12856/E12856*100</f>
        <v>25.883228295193344</v>
      </c>
      <c r="O12856" s="12" t="str">
        <f>IF(N12856&lt;10,"Low",IF(N12856&lt;20,"Med","High"))</f>
        <v>High</v>
      </c>
      <c r="P12856" s="12">
        <f>sales*discount</f>
        <v>1083.7967999999998</v>
      </c>
      <c r="Q12856" s="12">
        <f>sales-Discount_Values</f>
        <v>3432.0231999999996</v>
      </c>
      <c r="R12856" s="12">
        <f>DATEDIF(order_date,delivery_date,"D")</f>
        <v>5</v>
      </c>
      <c r="S12856" s="12"/>
    </row>
    <row r="12857" spans="1:19" ht="14.25" customHeight="1" x14ac:dyDescent="0.35">
      <c r="A12857" s="2" t="s">
        <v>8607</v>
      </c>
      <c r="B12857" s="2">
        <v>108574</v>
      </c>
      <c r="C12857" s="2" t="s">
        <v>13</v>
      </c>
      <c r="D12857" s="2" t="s">
        <v>36</v>
      </c>
      <c r="E12857" s="2">
        <v>2178.16</v>
      </c>
      <c r="F12857" s="2">
        <v>0.23</v>
      </c>
      <c r="G12857" s="2">
        <v>1</v>
      </c>
      <c r="H12857" s="3">
        <v>45383</v>
      </c>
      <c r="I12857" s="3">
        <v>45387</v>
      </c>
      <c r="J12857" s="2" t="s">
        <v>15</v>
      </c>
      <c r="K12857" s="2" t="s">
        <v>16</v>
      </c>
      <c r="L12857" s="2">
        <v>563.84</v>
      </c>
      <c r="M12857" s="2" t="s">
        <v>48</v>
      </c>
      <c r="N12857" s="11">
        <f>L12857/E12857*100</f>
        <v>25.886068975649174</v>
      </c>
      <c r="O12857" s="12" t="str">
        <f>IF(N12857&lt;10,"Low",IF(N12857&lt;20,"Med","High"))</f>
        <v>High</v>
      </c>
      <c r="P12857" s="12">
        <f>sales*discount</f>
        <v>500.97679999999997</v>
      </c>
      <c r="Q12857" s="12">
        <f>sales-Discount_Values</f>
        <v>1677.1831999999999</v>
      </c>
      <c r="R12857" s="12">
        <f>DATEDIF(order_date,delivery_date,"D")</f>
        <v>4</v>
      </c>
      <c r="S12857" s="12"/>
    </row>
    <row r="12858" spans="1:19" ht="14.25" customHeight="1" x14ac:dyDescent="0.35">
      <c r="A12858" s="2" t="s">
        <v>12153</v>
      </c>
      <c r="B12858" s="2">
        <v>112120</v>
      </c>
      <c r="C12858" s="2" t="s">
        <v>41</v>
      </c>
      <c r="D12858" s="2" t="s">
        <v>14</v>
      </c>
      <c r="E12858" s="2">
        <v>1756.9</v>
      </c>
      <c r="F12858" s="2">
        <v>0.15</v>
      </c>
      <c r="G12858" s="2">
        <v>3</v>
      </c>
      <c r="H12858" s="3">
        <v>45593</v>
      </c>
      <c r="I12858" s="3">
        <v>45596</v>
      </c>
      <c r="J12858" s="2" t="s">
        <v>15</v>
      </c>
      <c r="K12858" s="2" t="s">
        <v>16</v>
      </c>
      <c r="L12858" s="2">
        <v>454.83</v>
      </c>
      <c r="M12858" s="2" t="s">
        <v>23</v>
      </c>
      <c r="N12858" s="11">
        <f>L12858/E12858*100</f>
        <v>25.888212191928961</v>
      </c>
      <c r="O12858" s="12" t="str">
        <f>IF(N12858&lt;10,"Low",IF(N12858&lt;20,"Med","High"))</f>
        <v>High</v>
      </c>
      <c r="P12858" s="12">
        <f>sales*discount</f>
        <v>263.53500000000003</v>
      </c>
      <c r="Q12858" s="12">
        <f>sales-Discount_Values</f>
        <v>1493.365</v>
      </c>
      <c r="R12858" s="12">
        <f>DATEDIF(order_date,delivery_date,"D")</f>
        <v>3</v>
      </c>
      <c r="S12858" s="12"/>
    </row>
    <row r="12859" spans="1:19" ht="14.25" customHeight="1" x14ac:dyDescent="0.35">
      <c r="A12859" s="2" t="s">
        <v>756</v>
      </c>
      <c r="B12859" s="2">
        <v>100723</v>
      </c>
      <c r="C12859" s="2" t="s">
        <v>25</v>
      </c>
      <c r="D12859" s="2" t="s">
        <v>20</v>
      </c>
      <c r="E12859" s="2">
        <v>1844.11</v>
      </c>
      <c r="F12859" s="2">
        <v>0.18</v>
      </c>
      <c r="G12859" s="2">
        <v>3</v>
      </c>
      <c r="H12859" s="3">
        <v>45484</v>
      </c>
      <c r="I12859" s="3">
        <v>45488</v>
      </c>
      <c r="J12859" s="2" t="s">
        <v>31</v>
      </c>
      <c r="K12859" s="2" t="s">
        <v>27</v>
      </c>
      <c r="L12859" s="2">
        <v>477.42</v>
      </c>
      <c r="M12859" s="2" t="s">
        <v>23</v>
      </c>
      <c r="N12859" s="11">
        <f>L12859/E12859*100</f>
        <v>25.888911182087838</v>
      </c>
      <c r="O12859" s="12" t="str">
        <f>IF(N12859&lt;10,"Low",IF(N12859&lt;20,"Med","High"))</f>
        <v>High</v>
      </c>
      <c r="P12859" s="12">
        <f>sales*discount</f>
        <v>331.93979999999999</v>
      </c>
      <c r="Q12859" s="12">
        <f>sales-Discount_Values</f>
        <v>1512.1702</v>
      </c>
      <c r="R12859" s="12">
        <f>DATEDIF(order_date,delivery_date,"D")</f>
        <v>4</v>
      </c>
      <c r="S12859" s="12"/>
    </row>
    <row r="12860" spans="1:19" ht="14.25" customHeight="1" x14ac:dyDescent="0.35">
      <c r="A12860" s="2" t="s">
        <v>11625</v>
      </c>
      <c r="B12860" s="2">
        <v>111592</v>
      </c>
      <c r="C12860" s="2" t="s">
        <v>41</v>
      </c>
      <c r="D12860" s="2" t="s">
        <v>14</v>
      </c>
      <c r="E12860" s="2">
        <v>1756.75</v>
      </c>
      <c r="F12860" s="2">
        <v>0.37</v>
      </c>
      <c r="G12860" s="2">
        <v>3</v>
      </c>
      <c r="H12860" s="3">
        <v>45207</v>
      </c>
      <c r="I12860" s="3">
        <v>45214</v>
      </c>
      <c r="J12860" s="2" t="s">
        <v>31</v>
      </c>
      <c r="K12860" s="2" t="s">
        <v>27</v>
      </c>
      <c r="L12860" s="2">
        <v>454.89</v>
      </c>
      <c r="M12860" s="2" t="s">
        <v>34</v>
      </c>
      <c r="N12860" s="11">
        <f>L12860/E12860*100</f>
        <v>25.893838053223277</v>
      </c>
      <c r="O12860" s="12" t="str">
        <f>IF(N12860&lt;10,"Low",IF(N12860&lt;20,"Med","High"))</f>
        <v>High</v>
      </c>
      <c r="P12860" s="12">
        <f>sales*discount</f>
        <v>649.99749999999995</v>
      </c>
      <c r="Q12860" s="12">
        <f>sales-Discount_Values</f>
        <v>1106.7525000000001</v>
      </c>
      <c r="R12860" s="12">
        <f>DATEDIF(order_date,delivery_date,"D")</f>
        <v>7</v>
      </c>
      <c r="S12860" s="12"/>
    </row>
    <row r="12861" spans="1:19" ht="14.25" customHeight="1" x14ac:dyDescent="0.35">
      <c r="A12861" s="2" t="s">
        <v>1336</v>
      </c>
      <c r="B12861" s="2">
        <v>101303</v>
      </c>
      <c r="C12861" s="2" t="s">
        <v>41</v>
      </c>
      <c r="D12861" s="2" t="s">
        <v>20</v>
      </c>
      <c r="E12861" s="2">
        <v>877.52</v>
      </c>
      <c r="F12861" s="2">
        <v>0.13</v>
      </c>
      <c r="G12861" s="2">
        <v>9</v>
      </c>
      <c r="H12861" s="3">
        <v>45393</v>
      </c>
      <c r="I12861" s="3">
        <v>45394</v>
      </c>
      <c r="J12861" s="2" t="s">
        <v>21</v>
      </c>
      <c r="K12861" s="2" t="s">
        <v>27</v>
      </c>
      <c r="L12861" s="2">
        <v>227.24</v>
      </c>
      <c r="M12861" s="2" t="s">
        <v>17</v>
      </c>
      <c r="N12861" s="11">
        <f>L12861/E12861*100</f>
        <v>25.895706080773088</v>
      </c>
      <c r="O12861" s="12" t="str">
        <f>IF(N12861&lt;10,"Low",IF(N12861&lt;20,"Med","High"))</f>
        <v>High</v>
      </c>
      <c r="P12861" s="12">
        <f>sales*discount</f>
        <v>114.0776</v>
      </c>
      <c r="Q12861" s="12">
        <f>sales-Discount_Values</f>
        <v>763.44240000000002</v>
      </c>
      <c r="R12861" s="12">
        <f>DATEDIF(order_date,delivery_date,"D")</f>
        <v>1</v>
      </c>
      <c r="S12861" s="12"/>
    </row>
    <row r="12862" spans="1:19" ht="14.25" customHeight="1" x14ac:dyDescent="0.35">
      <c r="A12862" s="2" t="s">
        <v>2007</v>
      </c>
      <c r="B12862" s="2">
        <v>101974</v>
      </c>
      <c r="C12862" s="2" t="s">
        <v>41</v>
      </c>
      <c r="D12862" s="2" t="s">
        <v>36</v>
      </c>
      <c r="E12862" s="2">
        <v>4810.34</v>
      </c>
      <c r="F12862" s="2">
        <v>0.33</v>
      </c>
      <c r="G12862" s="2">
        <v>6</v>
      </c>
      <c r="H12862" s="3">
        <v>44943</v>
      </c>
      <c r="I12862" s="3">
        <v>44948</v>
      </c>
      <c r="J12862" s="2" t="s">
        <v>31</v>
      </c>
      <c r="K12862" s="2" t="s">
        <v>16</v>
      </c>
      <c r="L12862" s="2">
        <v>1245.7</v>
      </c>
      <c r="M12862" s="2" t="s">
        <v>28</v>
      </c>
      <c r="N12862" s="11">
        <f>L12862/E12862*100</f>
        <v>25.896298390550353</v>
      </c>
      <c r="O12862" s="12" t="str">
        <f>IF(N12862&lt;10,"Low",IF(N12862&lt;20,"Med","High"))</f>
        <v>High</v>
      </c>
      <c r="P12862" s="12">
        <f>sales*discount</f>
        <v>1587.4122000000002</v>
      </c>
      <c r="Q12862" s="12">
        <f>sales-Discount_Values</f>
        <v>3222.9277999999999</v>
      </c>
      <c r="R12862" s="12">
        <f>DATEDIF(order_date,delivery_date,"D")</f>
        <v>5</v>
      </c>
      <c r="S12862" s="12"/>
    </row>
    <row r="12863" spans="1:19" ht="14.25" customHeight="1" x14ac:dyDescent="0.35">
      <c r="A12863" s="2" t="s">
        <v>1875</v>
      </c>
      <c r="B12863" s="2">
        <v>101842</v>
      </c>
      <c r="C12863" s="2" t="s">
        <v>19</v>
      </c>
      <c r="D12863" s="2" t="s">
        <v>36</v>
      </c>
      <c r="E12863" s="2">
        <v>3224.61</v>
      </c>
      <c r="F12863" s="2">
        <v>0.17</v>
      </c>
      <c r="G12863" s="2">
        <v>4</v>
      </c>
      <c r="H12863" s="3">
        <v>45614</v>
      </c>
      <c r="I12863" s="3">
        <v>45621</v>
      </c>
      <c r="J12863" s="2" t="s">
        <v>21</v>
      </c>
      <c r="K12863" s="2" t="s">
        <v>22</v>
      </c>
      <c r="L12863" s="2">
        <v>835.1</v>
      </c>
      <c r="M12863" s="2" t="s">
        <v>39</v>
      </c>
      <c r="N12863" s="11">
        <f>L12863/E12863*100</f>
        <v>25.897705458954729</v>
      </c>
      <c r="O12863" s="12" t="str">
        <f>IF(N12863&lt;10,"Low",IF(N12863&lt;20,"Med","High"))</f>
        <v>High</v>
      </c>
      <c r="P12863" s="12">
        <f>sales*discount</f>
        <v>548.18370000000004</v>
      </c>
      <c r="Q12863" s="12">
        <f>sales-Discount_Values</f>
        <v>2676.4263000000001</v>
      </c>
      <c r="R12863" s="12">
        <f>DATEDIF(order_date,delivery_date,"D")</f>
        <v>7</v>
      </c>
      <c r="S12863" s="12"/>
    </row>
    <row r="12864" spans="1:19" ht="14.25" customHeight="1" x14ac:dyDescent="0.35">
      <c r="A12864" s="2" t="s">
        <v>13965</v>
      </c>
      <c r="B12864" s="2">
        <v>113932</v>
      </c>
      <c r="C12864" s="2" t="s">
        <v>41</v>
      </c>
      <c r="D12864" s="2" t="s">
        <v>36</v>
      </c>
      <c r="E12864" s="2">
        <v>394.58</v>
      </c>
      <c r="F12864" s="2">
        <v>0.17</v>
      </c>
      <c r="G12864" s="2">
        <v>2</v>
      </c>
      <c r="H12864" s="3">
        <v>45617</v>
      </c>
      <c r="I12864" s="3">
        <v>45621</v>
      </c>
      <c r="J12864" s="2" t="s">
        <v>21</v>
      </c>
      <c r="K12864" s="2" t="s">
        <v>27</v>
      </c>
      <c r="L12864" s="2">
        <v>102.21</v>
      </c>
      <c r="M12864" s="2" t="s">
        <v>39</v>
      </c>
      <c r="N12864" s="11">
        <f>L12864/E12864*100</f>
        <v>25.903492320948857</v>
      </c>
      <c r="O12864" s="12" t="str">
        <f>IF(N12864&lt;10,"Low",IF(N12864&lt;20,"Med","High"))</f>
        <v>High</v>
      </c>
      <c r="P12864" s="12">
        <f>sales*discount</f>
        <v>67.078600000000009</v>
      </c>
      <c r="Q12864" s="12">
        <f>sales-Discount_Values</f>
        <v>327.50139999999999</v>
      </c>
      <c r="R12864" s="12">
        <f>DATEDIF(order_date,delivery_date,"D")</f>
        <v>4</v>
      </c>
      <c r="S12864" s="12"/>
    </row>
    <row r="12865" spans="1:19" ht="14.25" customHeight="1" x14ac:dyDescent="0.35">
      <c r="A12865" s="2" t="s">
        <v>2171</v>
      </c>
      <c r="B12865" s="2">
        <v>102138</v>
      </c>
      <c r="C12865" s="2" t="s">
        <v>41</v>
      </c>
      <c r="D12865" s="2" t="s">
        <v>26</v>
      </c>
      <c r="E12865" s="2">
        <v>119.72</v>
      </c>
      <c r="F12865" s="2">
        <v>0.38</v>
      </c>
      <c r="G12865" s="2">
        <v>7</v>
      </c>
      <c r="H12865" s="3">
        <v>44977</v>
      </c>
      <c r="I12865" s="3">
        <v>44981</v>
      </c>
      <c r="J12865" s="2" t="s">
        <v>31</v>
      </c>
      <c r="K12865" s="2" t="s">
        <v>27</v>
      </c>
      <c r="L12865" s="2">
        <v>31.02</v>
      </c>
      <c r="M12865" s="2" t="s">
        <v>34</v>
      </c>
      <c r="N12865" s="11">
        <f>L12865/E12865*100</f>
        <v>25.910457734714331</v>
      </c>
      <c r="O12865" s="12" t="str">
        <f>IF(N12865&lt;10,"Low",IF(N12865&lt;20,"Med","High"))</f>
        <v>High</v>
      </c>
      <c r="P12865" s="12">
        <f>sales*discount</f>
        <v>45.493600000000001</v>
      </c>
      <c r="Q12865" s="12">
        <f>sales-Discount_Values</f>
        <v>74.226399999999998</v>
      </c>
      <c r="R12865" s="12">
        <f>DATEDIF(order_date,delivery_date,"D")</f>
        <v>4</v>
      </c>
      <c r="S12865" s="12"/>
    </row>
    <row r="12866" spans="1:19" ht="14.25" customHeight="1" x14ac:dyDescent="0.35">
      <c r="A12866" s="2" t="s">
        <v>3935</v>
      </c>
      <c r="B12866" s="2">
        <v>103902</v>
      </c>
      <c r="C12866" s="2" t="s">
        <v>19</v>
      </c>
      <c r="D12866" s="2" t="s">
        <v>26</v>
      </c>
      <c r="E12866" s="2">
        <v>3535.31</v>
      </c>
      <c r="F12866" s="2">
        <v>0.45</v>
      </c>
      <c r="G12866" s="2">
        <v>9</v>
      </c>
      <c r="H12866" s="3">
        <v>45393</v>
      </c>
      <c r="I12866" s="3">
        <v>45400</v>
      </c>
      <c r="J12866" s="2" t="s">
        <v>31</v>
      </c>
      <c r="K12866" s="2" t="s">
        <v>27</v>
      </c>
      <c r="L12866" s="2">
        <v>916.09</v>
      </c>
      <c r="M12866" s="2" t="s">
        <v>34</v>
      </c>
      <c r="N12866" s="11">
        <f>L12866/E12866*100</f>
        <v>25.912579094902572</v>
      </c>
      <c r="O12866" s="12" t="str">
        <f>IF(N12866&lt;10,"Low",IF(N12866&lt;20,"Med","High"))</f>
        <v>High</v>
      </c>
      <c r="P12866" s="12">
        <f>sales*discount</f>
        <v>1590.8895</v>
      </c>
      <c r="Q12866" s="12">
        <f>sales-Discount_Values</f>
        <v>1944.4204999999999</v>
      </c>
      <c r="R12866" s="12">
        <f>DATEDIF(order_date,delivery_date,"D")</f>
        <v>7</v>
      </c>
      <c r="S12866" s="12"/>
    </row>
    <row r="12867" spans="1:19" ht="14.25" customHeight="1" x14ac:dyDescent="0.35">
      <c r="A12867" s="2" t="s">
        <v>8309</v>
      </c>
      <c r="B12867" s="2">
        <v>108276</v>
      </c>
      <c r="C12867" s="2" t="s">
        <v>25</v>
      </c>
      <c r="D12867" s="2" t="s">
        <v>26</v>
      </c>
      <c r="E12867" s="2">
        <v>3221.24</v>
      </c>
      <c r="F12867" s="2">
        <v>0.15</v>
      </c>
      <c r="G12867" s="2">
        <v>3</v>
      </c>
      <c r="H12867" s="3">
        <v>45404</v>
      </c>
      <c r="I12867" s="3">
        <v>45407</v>
      </c>
      <c r="J12867" s="2" t="s">
        <v>31</v>
      </c>
      <c r="K12867" s="2" t="s">
        <v>22</v>
      </c>
      <c r="L12867" s="2">
        <v>834.8</v>
      </c>
      <c r="M12867" s="2" t="s">
        <v>39</v>
      </c>
      <c r="N12867" s="11">
        <f>L12867/E12867*100</f>
        <v>25.915485961927704</v>
      </c>
      <c r="O12867" s="12" t="str">
        <f>IF(N12867&lt;10,"Low",IF(N12867&lt;20,"Med","High"))</f>
        <v>High</v>
      </c>
      <c r="P12867" s="12">
        <f>sales*discount</f>
        <v>483.18599999999992</v>
      </c>
      <c r="Q12867" s="12">
        <f>sales-Discount_Values</f>
        <v>2738.0540000000001</v>
      </c>
      <c r="R12867" s="12">
        <f>DATEDIF(order_date,delivery_date,"D")</f>
        <v>3</v>
      </c>
      <c r="S12867" s="12"/>
    </row>
    <row r="12868" spans="1:19" ht="14.25" customHeight="1" x14ac:dyDescent="0.35">
      <c r="A12868" s="2" t="s">
        <v>13119</v>
      </c>
      <c r="B12868" s="2">
        <v>113086</v>
      </c>
      <c r="C12868" s="2" t="s">
        <v>19</v>
      </c>
      <c r="D12868" s="2" t="s">
        <v>14</v>
      </c>
      <c r="E12868" s="2">
        <v>4771.97</v>
      </c>
      <c r="F12868" s="2">
        <v>0.34</v>
      </c>
      <c r="G12868" s="2">
        <v>3</v>
      </c>
      <c r="H12868" s="3">
        <v>45656</v>
      </c>
      <c r="I12868" s="3">
        <v>45657</v>
      </c>
      <c r="J12868" s="2" t="s">
        <v>31</v>
      </c>
      <c r="K12868" s="2" t="s">
        <v>16</v>
      </c>
      <c r="L12868" s="2">
        <v>1236.68</v>
      </c>
      <c r="M12868" s="2" t="s">
        <v>23</v>
      </c>
      <c r="N12868" s="11">
        <f>L12868/E12868*100</f>
        <v>25.915502402571683</v>
      </c>
      <c r="O12868" s="12" t="str">
        <f>IF(N12868&lt;10,"Low",IF(N12868&lt;20,"Med","High"))</f>
        <v>High</v>
      </c>
      <c r="P12868" s="12">
        <f>sales*discount</f>
        <v>1622.4698000000003</v>
      </c>
      <c r="Q12868" s="12">
        <f>sales-Discount_Values</f>
        <v>3149.5001999999999</v>
      </c>
      <c r="R12868" s="12">
        <f>DATEDIF(order_date,delivery_date,"D")</f>
        <v>1</v>
      </c>
      <c r="S12868" s="12"/>
    </row>
    <row r="12869" spans="1:19" ht="14.25" customHeight="1" x14ac:dyDescent="0.35">
      <c r="A12869" s="2" t="s">
        <v>14370</v>
      </c>
      <c r="B12869" s="2">
        <v>114337</v>
      </c>
      <c r="C12869" s="2" t="s">
        <v>41</v>
      </c>
      <c r="D12869" s="2" t="s">
        <v>20</v>
      </c>
      <c r="E12869" s="2">
        <v>395.18</v>
      </c>
      <c r="F12869" s="2">
        <v>0.48</v>
      </c>
      <c r="G12869" s="2">
        <v>4</v>
      </c>
      <c r="H12869" s="3">
        <v>45098</v>
      </c>
      <c r="I12869" s="3">
        <v>45099</v>
      </c>
      <c r="J12869" s="2" t="s">
        <v>15</v>
      </c>
      <c r="K12869" s="2" t="s">
        <v>27</v>
      </c>
      <c r="L12869" s="2">
        <v>102.43</v>
      </c>
      <c r="M12869" s="2" t="s">
        <v>34</v>
      </c>
      <c r="N12869" s="11">
        <f>L12869/E12869*100</f>
        <v>25.91983399969634</v>
      </c>
      <c r="O12869" s="12" t="str">
        <f>IF(N12869&lt;10,"Low",IF(N12869&lt;20,"Med","High"))</f>
        <v>High</v>
      </c>
      <c r="P12869" s="12">
        <f>sales*discount</f>
        <v>189.68639999999999</v>
      </c>
      <c r="Q12869" s="12">
        <f>sales-Discount_Values</f>
        <v>205.49360000000001</v>
      </c>
      <c r="R12869" s="12">
        <f>DATEDIF(order_date,delivery_date,"D")</f>
        <v>1</v>
      </c>
      <c r="S12869" s="12"/>
    </row>
    <row r="12870" spans="1:19" ht="14.25" customHeight="1" x14ac:dyDescent="0.35">
      <c r="A12870" s="2" t="s">
        <v>4542</v>
      </c>
      <c r="B12870" s="2">
        <v>104509</v>
      </c>
      <c r="C12870" s="2" t="s">
        <v>19</v>
      </c>
      <c r="D12870" s="2" t="s">
        <v>33</v>
      </c>
      <c r="E12870" s="2">
        <v>3662.56</v>
      </c>
      <c r="F12870" s="2">
        <v>0.13</v>
      </c>
      <c r="G12870" s="2">
        <v>1</v>
      </c>
      <c r="H12870" s="3">
        <v>45480</v>
      </c>
      <c r="I12870" s="3">
        <v>45486</v>
      </c>
      <c r="J12870" s="2" t="s">
        <v>21</v>
      </c>
      <c r="K12870" s="2" t="s">
        <v>22</v>
      </c>
      <c r="L12870" s="2">
        <v>949.34</v>
      </c>
      <c r="M12870" s="2" t="s">
        <v>34</v>
      </c>
      <c r="N12870" s="11">
        <f>L12870/E12870*100</f>
        <v>25.920121445109434</v>
      </c>
      <c r="O12870" s="12" t="str">
        <f>IF(N12870&lt;10,"Low",IF(N12870&lt;20,"Med","High"))</f>
        <v>High</v>
      </c>
      <c r="P12870" s="12">
        <f>sales*discount</f>
        <v>476.13280000000003</v>
      </c>
      <c r="Q12870" s="12">
        <f>sales-Discount_Values</f>
        <v>3186.4272000000001</v>
      </c>
      <c r="R12870" s="12">
        <f>DATEDIF(order_date,delivery_date,"D")</f>
        <v>6</v>
      </c>
      <c r="S12870" s="12"/>
    </row>
    <row r="12871" spans="1:19" ht="14.25" customHeight="1" x14ac:dyDescent="0.35">
      <c r="A12871" s="2" t="s">
        <v>14689</v>
      </c>
      <c r="B12871" s="2">
        <v>114656</v>
      </c>
      <c r="C12871" s="2" t="s">
        <v>13</v>
      </c>
      <c r="D12871" s="2" t="s">
        <v>36</v>
      </c>
      <c r="E12871" s="2">
        <v>4834.7299999999996</v>
      </c>
      <c r="F12871" s="2">
        <v>0.34</v>
      </c>
      <c r="G12871" s="2">
        <v>9</v>
      </c>
      <c r="H12871" s="3">
        <v>45535</v>
      </c>
      <c r="I12871" s="3">
        <v>45541</v>
      </c>
      <c r="J12871" s="2" t="s">
        <v>21</v>
      </c>
      <c r="K12871" s="2" t="s">
        <v>27</v>
      </c>
      <c r="L12871" s="2">
        <v>1253.32</v>
      </c>
      <c r="M12871" s="2" t="s">
        <v>23</v>
      </c>
      <c r="N12871" s="11">
        <f>L12871/E12871*100</f>
        <v>25.923267690232958</v>
      </c>
      <c r="O12871" s="12" t="str">
        <f>IF(N12871&lt;10,"Low",IF(N12871&lt;20,"Med","High"))</f>
        <v>High</v>
      </c>
      <c r="P12871" s="12">
        <f>sales*discount</f>
        <v>1643.8081999999999</v>
      </c>
      <c r="Q12871" s="12">
        <f>sales-Discount_Values</f>
        <v>3190.9217999999996</v>
      </c>
      <c r="R12871" s="12">
        <f>DATEDIF(order_date,delivery_date,"D")</f>
        <v>6</v>
      </c>
      <c r="S12871" s="12"/>
    </row>
    <row r="12872" spans="1:19" ht="14.25" customHeight="1" x14ac:dyDescent="0.35">
      <c r="A12872" s="2" t="s">
        <v>13316</v>
      </c>
      <c r="B12872" s="2">
        <v>113283</v>
      </c>
      <c r="C12872" s="2" t="s">
        <v>13</v>
      </c>
      <c r="D12872" s="2" t="s">
        <v>26</v>
      </c>
      <c r="E12872" s="2">
        <v>1599.68</v>
      </c>
      <c r="F12872" s="2">
        <v>0.05</v>
      </c>
      <c r="G12872" s="2">
        <v>8</v>
      </c>
      <c r="H12872" s="3">
        <v>45093</v>
      </c>
      <c r="I12872" s="3">
        <v>45098</v>
      </c>
      <c r="J12872" s="2" t="s">
        <v>21</v>
      </c>
      <c r="K12872" s="2" t="s">
        <v>27</v>
      </c>
      <c r="L12872" s="2">
        <v>414.73</v>
      </c>
      <c r="M12872" s="2" t="s">
        <v>23</v>
      </c>
      <c r="N12872" s="11">
        <f>L12872/E12872*100</f>
        <v>25.925810162032409</v>
      </c>
      <c r="O12872" s="12" t="str">
        <f>IF(N12872&lt;10,"Low",IF(N12872&lt;20,"Med","High"))</f>
        <v>High</v>
      </c>
      <c r="P12872" s="12">
        <f>sales*discount</f>
        <v>79.984000000000009</v>
      </c>
      <c r="Q12872" s="12">
        <f>sales-Discount_Values</f>
        <v>1519.6960000000001</v>
      </c>
      <c r="R12872" s="12">
        <f>DATEDIF(order_date,delivery_date,"D")</f>
        <v>5</v>
      </c>
      <c r="S12872" s="12"/>
    </row>
    <row r="12873" spans="1:19" ht="14.25" customHeight="1" x14ac:dyDescent="0.35">
      <c r="A12873" s="2" t="s">
        <v>8586</v>
      </c>
      <c r="B12873" s="2">
        <v>108553</v>
      </c>
      <c r="C12873" s="2" t="s">
        <v>13</v>
      </c>
      <c r="D12873" s="2" t="s">
        <v>36</v>
      </c>
      <c r="E12873" s="2">
        <v>646.45000000000005</v>
      </c>
      <c r="F12873" s="2">
        <v>0.12</v>
      </c>
      <c r="G12873" s="2">
        <v>5</v>
      </c>
      <c r="H12873" s="3">
        <v>45355</v>
      </c>
      <c r="I12873" s="3">
        <v>45361</v>
      </c>
      <c r="J12873" s="2" t="s">
        <v>21</v>
      </c>
      <c r="K12873" s="2" t="s">
        <v>16</v>
      </c>
      <c r="L12873" s="2">
        <v>167.6</v>
      </c>
      <c r="M12873" s="2" t="s">
        <v>28</v>
      </c>
      <c r="N12873" s="11">
        <f>L12873/E12873*100</f>
        <v>25.926212390749477</v>
      </c>
      <c r="O12873" s="12" t="str">
        <f>IF(N12873&lt;10,"Low",IF(N12873&lt;20,"Med","High"))</f>
        <v>High</v>
      </c>
      <c r="P12873" s="12">
        <f>sales*discount</f>
        <v>77.573999999999998</v>
      </c>
      <c r="Q12873" s="12">
        <f>sales-Discount_Values</f>
        <v>568.87600000000009</v>
      </c>
      <c r="R12873" s="12">
        <f>DATEDIF(order_date,delivery_date,"D")</f>
        <v>6</v>
      </c>
      <c r="S12873" s="12"/>
    </row>
    <row r="12874" spans="1:19" ht="14.25" customHeight="1" x14ac:dyDescent="0.35">
      <c r="A12874" s="2" t="s">
        <v>6723</v>
      </c>
      <c r="B12874" s="2">
        <v>106690</v>
      </c>
      <c r="C12874" s="2" t="s">
        <v>25</v>
      </c>
      <c r="D12874" s="2" t="s">
        <v>36</v>
      </c>
      <c r="E12874" s="2">
        <v>1016.79</v>
      </c>
      <c r="F12874" s="2">
        <v>0.05</v>
      </c>
      <c r="G12874" s="2">
        <v>3</v>
      </c>
      <c r="H12874" s="3">
        <v>45592</v>
      </c>
      <c r="I12874" s="3">
        <v>45593</v>
      </c>
      <c r="J12874" s="2" t="s">
        <v>15</v>
      </c>
      <c r="K12874" s="2" t="s">
        <v>22</v>
      </c>
      <c r="L12874" s="2">
        <v>263.62</v>
      </c>
      <c r="M12874" s="2" t="s">
        <v>39</v>
      </c>
      <c r="N12874" s="11">
        <f>L12874/E12874*100</f>
        <v>25.926690860452993</v>
      </c>
      <c r="O12874" s="12" t="str">
        <f>IF(N12874&lt;10,"Low",IF(N12874&lt;20,"Med","High"))</f>
        <v>High</v>
      </c>
      <c r="P12874" s="12">
        <f>sales*discount</f>
        <v>50.839500000000001</v>
      </c>
      <c r="Q12874" s="12">
        <f>sales-Discount_Values</f>
        <v>965.95049999999992</v>
      </c>
      <c r="R12874" s="12">
        <f>DATEDIF(order_date,delivery_date,"D")</f>
        <v>1</v>
      </c>
      <c r="S12874" s="12"/>
    </row>
    <row r="12875" spans="1:19" ht="14.25" customHeight="1" x14ac:dyDescent="0.35">
      <c r="A12875" s="2" t="s">
        <v>14022</v>
      </c>
      <c r="B12875" s="2">
        <v>113989</v>
      </c>
      <c r="C12875" s="2" t="s">
        <v>19</v>
      </c>
      <c r="D12875" s="2" t="s">
        <v>33</v>
      </c>
      <c r="E12875" s="2">
        <v>1509.44</v>
      </c>
      <c r="F12875" s="2">
        <v>0.45</v>
      </c>
      <c r="G12875" s="2">
        <v>2</v>
      </c>
      <c r="H12875" s="3">
        <v>45205</v>
      </c>
      <c r="I12875" s="3">
        <v>45210</v>
      </c>
      <c r="J12875" s="2" t="s">
        <v>31</v>
      </c>
      <c r="K12875" s="2" t="s">
        <v>22</v>
      </c>
      <c r="L12875" s="2">
        <v>391.37</v>
      </c>
      <c r="M12875" s="2" t="s">
        <v>39</v>
      </c>
      <c r="N12875" s="11">
        <f>L12875/E12875*100</f>
        <v>25.92815878736485</v>
      </c>
      <c r="O12875" s="12" t="str">
        <f>IF(N12875&lt;10,"Low",IF(N12875&lt;20,"Med","High"))</f>
        <v>High</v>
      </c>
      <c r="P12875" s="12">
        <f>sales*discount</f>
        <v>679.24800000000005</v>
      </c>
      <c r="Q12875" s="12">
        <f>sales-Discount_Values</f>
        <v>830.19200000000001</v>
      </c>
      <c r="R12875" s="12">
        <f>DATEDIF(order_date,delivery_date,"D")</f>
        <v>5</v>
      </c>
      <c r="S12875" s="12"/>
    </row>
    <row r="12876" spans="1:19" ht="14.25" customHeight="1" x14ac:dyDescent="0.35">
      <c r="A12876" s="2" t="s">
        <v>9042</v>
      </c>
      <c r="B12876" s="2">
        <v>109009</v>
      </c>
      <c r="C12876" s="2" t="s">
        <v>13</v>
      </c>
      <c r="D12876" s="2" t="s">
        <v>14</v>
      </c>
      <c r="E12876" s="2">
        <v>2296.3200000000002</v>
      </c>
      <c r="F12876" s="2">
        <v>0.33</v>
      </c>
      <c r="G12876" s="2">
        <v>7</v>
      </c>
      <c r="H12876" s="3">
        <v>44991</v>
      </c>
      <c r="I12876" s="3">
        <v>44996</v>
      </c>
      <c r="J12876" s="2" t="s">
        <v>21</v>
      </c>
      <c r="K12876" s="2" t="s">
        <v>22</v>
      </c>
      <c r="L12876" s="2">
        <v>595.44000000000005</v>
      </c>
      <c r="M12876" s="2" t="s">
        <v>48</v>
      </c>
      <c r="N12876" s="11">
        <f>L12876/E12876*100</f>
        <v>25.930183946488295</v>
      </c>
      <c r="O12876" s="12" t="str">
        <f>IF(N12876&lt;10,"Low",IF(N12876&lt;20,"Med","High"))</f>
        <v>High</v>
      </c>
      <c r="P12876" s="12">
        <f>sales*discount</f>
        <v>757.78560000000004</v>
      </c>
      <c r="Q12876" s="12">
        <f>sales-Discount_Values</f>
        <v>1538.5344</v>
      </c>
      <c r="R12876" s="12">
        <f>DATEDIF(order_date,delivery_date,"D")</f>
        <v>5</v>
      </c>
      <c r="S12876" s="12"/>
    </row>
    <row r="12877" spans="1:19" ht="14.25" customHeight="1" x14ac:dyDescent="0.35">
      <c r="A12877" s="2" t="s">
        <v>3390</v>
      </c>
      <c r="B12877" s="2">
        <v>103357</v>
      </c>
      <c r="C12877" s="2" t="s">
        <v>13</v>
      </c>
      <c r="D12877" s="2" t="s">
        <v>26</v>
      </c>
      <c r="E12877" s="2">
        <v>4846</v>
      </c>
      <c r="F12877" s="2">
        <v>0.19</v>
      </c>
      <c r="G12877" s="2">
        <v>5</v>
      </c>
      <c r="H12877" s="3">
        <v>45388</v>
      </c>
      <c r="I12877" s="3">
        <v>45393</v>
      </c>
      <c r="J12877" s="2" t="s">
        <v>31</v>
      </c>
      <c r="K12877" s="2" t="s">
        <v>27</v>
      </c>
      <c r="L12877" s="2">
        <v>1256.68</v>
      </c>
      <c r="M12877" s="2" t="s">
        <v>34</v>
      </c>
      <c r="N12877" s="11">
        <f>L12877/E12877*100</f>
        <v>25.932315311597193</v>
      </c>
      <c r="O12877" s="12" t="str">
        <f>IF(N12877&lt;10,"Low",IF(N12877&lt;20,"Med","High"))</f>
        <v>High</v>
      </c>
      <c r="P12877" s="12">
        <f>sales*discount</f>
        <v>920.74</v>
      </c>
      <c r="Q12877" s="12">
        <f>sales-Discount_Values</f>
        <v>3925.26</v>
      </c>
      <c r="R12877" s="12">
        <f>DATEDIF(order_date,delivery_date,"D")</f>
        <v>5</v>
      </c>
      <c r="S12877" s="12"/>
    </row>
    <row r="12878" spans="1:19" ht="14.25" customHeight="1" x14ac:dyDescent="0.35">
      <c r="A12878" s="2" t="s">
        <v>10505</v>
      </c>
      <c r="B12878" s="2">
        <v>110472</v>
      </c>
      <c r="C12878" s="2" t="s">
        <v>19</v>
      </c>
      <c r="D12878" s="2" t="s">
        <v>33</v>
      </c>
      <c r="E12878" s="2">
        <v>1320.58</v>
      </c>
      <c r="F12878" s="2">
        <v>0.01</v>
      </c>
      <c r="G12878" s="2">
        <v>9</v>
      </c>
      <c r="H12878" s="3">
        <v>45213</v>
      </c>
      <c r="I12878" s="3">
        <v>45218</v>
      </c>
      <c r="J12878" s="2" t="s">
        <v>15</v>
      </c>
      <c r="K12878" s="2" t="s">
        <v>22</v>
      </c>
      <c r="L12878" s="2">
        <v>342.47</v>
      </c>
      <c r="M12878" s="2" t="s">
        <v>39</v>
      </c>
      <c r="N12878" s="11">
        <f>L12878/E12878*100</f>
        <v>25.933302033954782</v>
      </c>
      <c r="O12878" s="12" t="str">
        <f>IF(N12878&lt;10,"Low",IF(N12878&lt;20,"Med","High"))</f>
        <v>High</v>
      </c>
      <c r="P12878" s="12">
        <f>sales*discount</f>
        <v>13.2058</v>
      </c>
      <c r="Q12878" s="12">
        <f>sales-Discount_Values</f>
        <v>1307.3742</v>
      </c>
      <c r="R12878" s="12">
        <f>DATEDIF(order_date,delivery_date,"D")</f>
        <v>5</v>
      </c>
      <c r="S12878" s="12"/>
    </row>
    <row r="12879" spans="1:19" ht="14.25" customHeight="1" x14ac:dyDescent="0.35">
      <c r="A12879" s="2" t="s">
        <v>10344</v>
      </c>
      <c r="B12879" s="2">
        <v>110311</v>
      </c>
      <c r="C12879" s="2" t="s">
        <v>13</v>
      </c>
      <c r="D12879" s="2" t="s">
        <v>36</v>
      </c>
      <c r="E12879" s="2">
        <v>1650.7</v>
      </c>
      <c r="F12879" s="2">
        <v>0.38</v>
      </c>
      <c r="G12879" s="2">
        <v>4</v>
      </c>
      <c r="H12879" s="3">
        <v>45482</v>
      </c>
      <c r="I12879" s="3">
        <v>45487</v>
      </c>
      <c r="J12879" s="2" t="s">
        <v>15</v>
      </c>
      <c r="K12879" s="2" t="s">
        <v>27</v>
      </c>
      <c r="L12879" s="2">
        <v>428.13</v>
      </c>
      <c r="M12879" s="2" t="s">
        <v>17</v>
      </c>
      <c r="N12879" s="11">
        <f>L12879/E12879*100</f>
        <v>25.936269461440599</v>
      </c>
      <c r="O12879" s="12" t="str">
        <f>IF(N12879&lt;10,"Low",IF(N12879&lt;20,"Med","High"))</f>
        <v>High</v>
      </c>
      <c r="P12879" s="12">
        <f>sales*discount</f>
        <v>627.26600000000008</v>
      </c>
      <c r="Q12879" s="12">
        <f>sales-Discount_Values</f>
        <v>1023.434</v>
      </c>
      <c r="R12879" s="12">
        <f>DATEDIF(order_date,delivery_date,"D")</f>
        <v>5</v>
      </c>
      <c r="S12879" s="12"/>
    </row>
    <row r="12880" spans="1:19" ht="14.25" customHeight="1" x14ac:dyDescent="0.35">
      <c r="A12880" s="2" t="s">
        <v>1728</v>
      </c>
      <c r="B12880" s="2">
        <v>101695</v>
      </c>
      <c r="C12880" s="2" t="s">
        <v>19</v>
      </c>
      <c r="D12880" s="2" t="s">
        <v>26</v>
      </c>
      <c r="E12880" s="2">
        <v>2234.48</v>
      </c>
      <c r="F12880" s="2">
        <v>0.28999999999999998</v>
      </c>
      <c r="G12880" s="2">
        <v>9</v>
      </c>
      <c r="H12880" s="3">
        <v>45391</v>
      </c>
      <c r="I12880" s="3">
        <v>45397</v>
      </c>
      <c r="J12880" s="2" t="s">
        <v>15</v>
      </c>
      <c r="K12880" s="2" t="s">
        <v>22</v>
      </c>
      <c r="L12880" s="2">
        <v>579.62</v>
      </c>
      <c r="M12880" s="2" t="s">
        <v>39</v>
      </c>
      <c r="N12880" s="11">
        <f>L12880/E12880*100</f>
        <v>25.939815975081448</v>
      </c>
      <c r="O12880" s="12" t="str">
        <f>IF(N12880&lt;10,"Low",IF(N12880&lt;20,"Med","High"))</f>
        <v>High</v>
      </c>
      <c r="P12880" s="12">
        <f>sales*discount</f>
        <v>647.99919999999997</v>
      </c>
      <c r="Q12880" s="12">
        <f>sales-Discount_Values</f>
        <v>1586.4808</v>
      </c>
      <c r="R12880" s="12">
        <f>DATEDIF(order_date,delivery_date,"D")</f>
        <v>6</v>
      </c>
      <c r="S12880" s="12"/>
    </row>
    <row r="12881" spans="1:19" ht="14.25" customHeight="1" x14ac:dyDescent="0.35">
      <c r="A12881" s="2" t="s">
        <v>14783</v>
      </c>
      <c r="B12881" s="2">
        <v>114750</v>
      </c>
      <c r="C12881" s="2" t="s">
        <v>13</v>
      </c>
      <c r="D12881" s="2" t="s">
        <v>14</v>
      </c>
      <c r="E12881" s="2">
        <v>504.51</v>
      </c>
      <c r="F12881" s="2">
        <v>0.44</v>
      </c>
      <c r="G12881" s="2">
        <v>8</v>
      </c>
      <c r="H12881" s="3">
        <v>45328</v>
      </c>
      <c r="I12881" s="3">
        <v>45333</v>
      </c>
      <c r="J12881" s="2" t="s">
        <v>21</v>
      </c>
      <c r="K12881" s="2" t="s">
        <v>27</v>
      </c>
      <c r="L12881" s="2">
        <v>130.87</v>
      </c>
      <c r="M12881" s="2" t="s">
        <v>23</v>
      </c>
      <c r="N12881" s="11">
        <f>L12881/E12881*100</f>
        <v>25.940021010485424</v>
      </c>
      <c r="O12881" s="12" t="str">
        <f>IF(N12881&lt;10,"Low",IF(N12881&lt;20,"Med","High"))</f>
        <v>High</v>
      </c>
      <c r="P12881" s="12">
        <f>sales*discount</f>
        <v>221.98439999999999</v>
      </c>
      <c r="Q12881" s="12">
        <f>sales-Discount_Values</f>
        <v>282.5256</v>
      </c>
      <c r="R12881" s="12">
        <f>DATEDIF(order_date,delivery_date,"D")</f>
        <v>5</v>
      </c>
      <c r="S12881" s="12"/>
    </row>
    <row r="12882" spans="1:19" ht="14.25" customHeight="1" x14ac:dyDescent="0.35">
      <c r="A12882" s="2" t="s">
        <v>5585</v>
      </c>
      <c r="B12882" s="2">
        <v>105552</v>
      </c>
      <c r="C12882" s="2" t="s">
        <v>41</v>
      </c>
      <c r="D12882" s="2" t="s">
        <v>14</v>
      </c>
      <c r="E12882" s="2">
        <v>185.67</v>
      </c>
      <c r="F12882" s="2">
        <v>0.32</v>
      </c>
      <c r="G12882" s="2">
        <v>5</v>
      </c>
      <c r="H12882" s="3">
        <v>45609</v>
      </c>
      <c r="I12882" s="3">
        <v>45616</v>
      </c>
      <c r="J12882" s="2" t="s">
        <v>31</v>
      </c>
      <c r="K12882" s="2" t="s">
        <v>16</v>
      </c>
      <c r="L12882" s="2">
        <v>48.17</v>
      </c>
      <c r="M12882" s="2" t="s">
        <v>23</v>
      </c>
      <c r="N12882" s="11">
        <f>L12882/E12882*100</f>
        <v>25.943878924974417</v>
      </c>
      <c r="O12882" s="12" t="str">
        <f>IF(N12882&lt;10,"Low",IF(N12882&lt;20,"Med","High"))</f>
        <v>High</v>
      </c>
      <c r="P12882" s="12">
        <f>sales*discount</f>
        <v>59.414400000000001</v>
      </c>
      <c r="Q12882" s="12">
        <f>sales-Discount_Values</f>
        <v>126.25559999999999</v>
      </c>
      <c r="R12882" s="12">
        <f>DATEDIF(order_date,delivery_date,"D")</f>
        <v>7</v>
      </c>
      <c r="S12882" s="12"/>
    </row>
    <row r="12883" spans="1:19" ht="14.25" customHeight="1" x14ac:dyDescent="0.35">
      <c r="A12883" s="2" t="s">
        <v>11097</v>
      </c>
      <c r="B12883" s="2">
        <v>111064</v>
      </c>
      <c r="C12883" s="2" t="s">
        <v>19</v>
      </c>
      <c r="D12883" s="2" t="s">
        <v>26</v>
      </c>
      <c r="E12883" s="2">
        <v>3717.54</v>
      </c>
      <c r="F12883" s="2">
        <v>0.04</v>
      </c>
      <c r="G12883" s="2">
        <v>7</v>
      </c>
      <c r="H12883" s="3">
        <v>45148</v>
      </c>
      <c r="I12883" s="3">
        <v>45150</v>
      </c>
      <c r="J12883" s="2" t="s">
        <v>31</v>
      </c>
      <c r="K12883" s="2" t="s">
        <v>22</v>
      </c>
      <c r="L12883" s="2">
        <v>964.5</v>
      </c>
      <c r="M12883" s="2" t="s">
        <v>23</v>
      </c>
      <c r="N12883" s="11">
        <f>L12883/E12883*100</f>
        <v>25.944576252037638</v>
      </c>
      <c r="O12883" s="12" t="str">
        <f>IF(N12883&lt;10,"Low",IF(N12883&lt;20,"Med","High"))</f>
        <v>High</v>
      </c>
      <c r="P12883" s="12">
        <f>sales*discount</f>
        <v>148.70160000000001</v>
      </c>
      <c r="Q12883" s="12">
        <f>sales-Discount_Values</f>
        <v>3568.8384000000001</v>
      </c>
      <c r="R12883" s="12">
        <f>DATEDIF(order_date,delivery_date,"D")</f>
        <v>2</v>
      </c>
      <c r="S12883" s="12"/>
    </row>
    <row r="12884" spans="1:19" ht="14.25" customHeight="1" x14ac:dyDescent="0.35">
      <c r="A12884" s="2" t="s">
        <v>15039</v>
      </c>
      <c r="B12884" s="2">
        <v>115006</v>
      </c>
      <c r="C12884" s="2" t="s">
        <v>25</v>
      </c>
      <c r="D12884" s="2" t="s">
        <v>36</v>
      </c>
      <c r="E12884" s="2">
        <v>3057.76</v>
      </c>
      <c r="F12884" s="2">
        <v>0.27</v>
      </c>
      <c r="G12884" s="2">
        <v>1</v>
      </c>
      <c r="H12884" s="3">
        <v>45220</v>
      </c>
      <c r="I12884" s="3">
        <v>45226</v>
      </c>
      <c r="J12884" s="2" t="s">
        <v>21</v>
      </c>
      <c r="K12884" s="2" t="s">
        <v>22</v>
      </c>
      <c r="L12884" s="2">
        <v>793.37</v>
      </c>
      <c r="M12884" s="2" t="s">
        <v>17</v>
      </c>
      <c r="N12884" s="11">
        <f>L12884/E12884*100</f>
        <v>25.946117419287319</v>
      </c>
      <c r="O12884" s="12" t="str">
        <f>IF(N12884&lt;10,"Low",IF(N12884&lt;20,"Med","High"))</f>
        <v>High</v>
      </c>
      <c r="P12884" s="12">
        <f>sales*discount</f>
        <v>825.59520000000009</v>
      </c>
      <c r="Q12884" s="12">
        <f>sales-Discount_Values</f>
        <v>2232.1648</v>
      </c>
      <c r="R12884" s="12">
        <f>DATEDIF(order_date,delivery_date,"D")</f>
        <v>6</v>
      </c>
      <c r="S12884" s="12"/>
    </row>
    <row r="12885" spans="1:19" ht="14.25" customHeight="1" x14ac:dyDescent="0.35">
      <c r="A12885" s="2" t="s">
        <v>9438</v>
      </c>
      <c r="B12885" s="2">
        <v>109405</v>
      </c>
      <c r="C12885" s="2" t="s">
        <v>25</v>
      </c>
      <c r="D12885" s="2" t="s">
        <v>33</v>
      </c>
      <c r="E12885" s="2">
        <v>148.30000000000001</v>
      </c>
      <c r="F12885" s="2">
        <v>0.33</v>
      </c>
      <c r="G12885" s="2">
        <v>8</v>
      </c>
      <c r="H12885" s="3">
        <v>45230</v>
      </c>
      <c r="I12885" s="3">
        <v>45231</v>
      </c>
      <c r="J12885" s="2" t="s">
        <v>31</v>
      </c>
      <c r="K12885" s="2" t="s">
        <v>16</v>
      </c>
      <c r="L12885" s="2">
        <v>38.479999999999997</v>
      </c>
      <c r="M12885" s="2" t="s">
        <v>48</v>
      </c>
      <c r="N12885" s="11">
        <f>L12885/E12885*100</f>
        <v>25.94740391099123</v>
      </c>
      <c r="O12885" s="12" t="str">
        <f>IF(N12885&lt;10,"Low",IF(N12885&lt;20,"Med","High"))</f>
        <v>High</v>
      </c>
      <c r="P12885" s="12">
        <f>sales*discount</f>
        <v>48.939000000000007</v>
      </c>
      <c r="Q12885" s="12">
        <f>sales-Discount_Values</f>
        <v>99.361000000000004</v>
      </c>
      <c r="R12885" s="12">
        <f>DATEDIF(order_date,delivery_date,"D")</f>
        <v>1</v>
      </c>
      <c r="S12885" s="12"/>
    </row>
    <row r="12886" spans="1:19" ht="14.25" customHeight="1" x14ac:dyDescent="0.35">
      <c r="A12886" s="2" t="s">
        <v>4936</v>
      </c>
      <c r="B12886" s="2">
        <v>104903</v>
      </c>
      <c r="C12886" s="2" t="s">
        <v>13</v>
      </c>
      <c r="D12886" s="2" t="s">
        <v>36</v>
      </c>
      <c r="E12886" s="2">
        <v>3389.95</v>
      </c>
      <c r="F12886" s="2">
        <v>0.04</v>
      </c>
      <c r="G12886" s="2">
        <v>1</v>
      </c>
      <c r="H12886" s="3">
        <v>45301</v>
      </c>
      <c r="I12886" s="3">
        <v>45308</v>
      </c>
      <c r="J12886" s="2" t="s">
        <v>15</v>
      </c>
      <c r="K12886" s="2" t="s">
        <v>16</v>
      </c>
      <c r="L12886" s="2">
        <v>879.62</v>
      </c>
      <c r="M12886" s="2" t="s">
        <v>17</v>
      </c>
      <c r="N12886" s="11">
        <f>L12886/E12886*100</f>
        <v>25.947875337394361</v>
      </c>
      <c r="O12886" s="12" t="str">
        <f>IF(N12886&lt;10,"Low",IF(N12886&lt;20,"Med","High"))</f>
        <v>High</v>
      </c>
      <c r="P12886" s="12">
        <f>sales*discount</f>
        <v>135.59799999999998</v>
      </c>
      <c r="Q12886" s="12">
        <f>sales-Discount_Values</f>
        <v>3254.3519999999999</v>
      </c>
      <c r="R12886" s="12">
        <f>DATEDIF(order_date,delivery_date,"D")</f>
        <v>7</v>
      </c>
      <c r="S12886" s="12"/>
    </row>
    <row r="12887" spans="1:19" ht="14.25" customHeight="1" x14ac:dyDescent="0.35">
      <c r="A12887" s="2" t="s">
        <v>1452</v>
      </c>
      <c r="B12887" s="2">
        <v>101419</v>
      </c>
      <c r="C12887" s="2" t="s">
        <v>25</v>
      </c>
      <c r="D12887" s="2" t="s">
        <v>36</v>
      </c>
      <c r="E12887" s="2">
        <v>1357.77</v>
      </c>
      <c r="F12887" s="2">
        <v>0.03</v>
      </c>
      <c r="G12887" s="2">
        <v>8</v>
      </c>
      <c r="H12887" s="3">
        <v>45656</v>
      </c>
      <c r="I12887" s="3">
        <v>45663</v>
      </c>
      <c r="J12887" s="2" t="s">
        <v>31</v>
      </c>
      <c r="K12887" s="2" t="s">
        <v>16</v>
      </c>
      <c r="L12887" s="2">
        <v>352.36</v>
      </c>
      <c r="M12887" s="2" t="s">
        <v>28</v>
      </c>
      <c r="N12887" s="11">
        <f>L12887/E12887*100</f>
        <v>25.95137615354589</v>
      </c>
      <c r="O12887" s="12" t="str">
        <f>IF(N12887&lt;10,"Low",IF(N12887&lt;20,"Med","High"))</f>
        <v>High</v>
      </c>
      <c r="P12887" s="12">
        <f>sales*discount</f>
        <v>40.7331</v>
      </c>
      <c r="Q12887" s="12">
        <f>sales-Discount_Values</f>
        <v>1317.0369000000001</v>
      </c>
      <c r="R12887" s="12">
        <f>DATEDIF(order_date,delivery_date,"D")</f>
        <v>7</v>
      </c>
      <c r="S12887" s="12"/>
    </row>
    <row r="12888" spans="1:19" ht="14.25" customHeight="1" x14ac:dyDescent="0.35">
      <c r="A12888" s="2" t="s">
        <v>8564</v>
      </c>
      <c r="B12888" s="2">
        <v>108531</v>
      </c>
      <c r="C12888" s="2" t="s">
        <v>41</v>
      </c>
      <c r="D12888" s="2" t="s">
        <v>20</v>
      </c>
      <c r="E12888" s="2">
        <v>4637.2</v>
      </c>
      <c r="F12888" s="2">
        <v>0.2</v>
      </c>
      <c r="G12888" s="2">
        <v>6</v>
      </c>
      <c r="H12888" s="3">
        <v>44981</v>
      </c>
      <c r="I12888" s="3">
        <v>44986</v>
      </c>
      <c r="J12888" s="2" t="s">
        <v>15</v>
      </c>
      <c r="K12888" s="2" t="s">
        <v>22</v>
      </c>
      <c r="L12888" s="2">
        <v>1203.45</v>
      </c>
      <c r="M12888" s="2" t="s">
        <v>28</v>
      </c>
      <c r="N12888" s="11">
        <f>L12888/E12888*100</f>
        <v>25.952083153627193</v>
      </c>
      <c r="O12888" s="12" t="str">
        <f>IF(N12888&lt;10,"Low",IF(N12888&lt;20,"Med","High"))</f>
        <v>High</v>
      </c>
      <c r="P12888" s="12">
        <f>sales*discount</f>
        <v>927.44</v>
      </c>
      <c r="Q12888" s="12">
        <f>sales-Discount_Values</f>
        <v>3709.7599999999998</v>
      </c>
      <c r="R12888" s="12">
        <f>DATEDIF(order_date,delivery_date,"D")</f>
        <v>5</v>
      </c>
      <c r="S12888" s="12"/>
    </row>
    <row r="12889" spans="1:19" ht="14.25" customHeight="1" x14ac:dyDescent="0.35">
      <c r="A12889" s="2" t="s">
        <v>12279</v>
      </c>
      <c r="B12889" s="2">
        <v>112246</v>
      </c>
      <c r="C12889" s="2" t="s">
        <v>13</v>
      </c>
      <c r="D12889" s="2" t="s">
        <v>33</v>
      </c>
      <c r="E12889" s="2">
        <v>3231.6</v>
      </c>
      <c r="F12889" s="2">
        <v>0.2</v>
      </c>
      <c r="G12889" s="2">
        <v>6</v>
      </c>
      <c r="H12889" s="3">
        <v>45188</v>
      </c>
      <c r="I12889" s="3">
        <v>45190</v>
      </c>
      <c r="J12889" s="2" t="s">
        <v>21</v>
      </c>
      <c r="K12889" s="2" t="s">
        <v>27</v>
      </c>
      <c r="L12889" s="2">
        <v>838.83</v>
      </c>
      <c r="M12889" s="2" t="s">
        <v>23</v>
      </c>
      <c r="N12889" s="11">
        <f>L12889/E12889*100</f>
        <v>25.957111028592649</v>
      </c>
      <c r="O12889" s="12" t="str">
        <f>IF(N12889&lt;10,"Low",IF(N12889&lt;20,"Med","High"))</f>
        <v>High</v>
      </c>
      <c r="P12889" s="12">
        <f>sales*discount</f>
        <v>646.32000000000005</v>
      </c>
      <c r="Q12889" s="12">
        <f>sales-Discount_Values</f>
        <v>2585.2799999999997</v>
      </c>
      <c r="R12889" s="12">
        <f>DATEDIF(order_date,delivery_date,"D")</f>
        <v>2</v>
      </c>
      <c r="S12889" s="12"/>
    </row>
    <row r="12890" spans="1:19" ht="14.25" customHeight="1" x14ac:dyDescent="0.35">
      <c r="A12890" s="2" t="s">
        <v>14320</v>
      </c>
      <c r="B12890" s="2">
        <v>114287</v>
      </c>
      <c r="C12890" s="2" t="s">
        <v>41</v>
      </c>
      <c r="D12890" s="2" t="s">
        <v>36</v>
      </c>
      <c r="E12890" s="2">
        <v>1029.1300000000001</v>
      </c>
      <c r="F12890" s="2">
        <v>0.3</v>
      </c>
      <c r="G12890" s="2">
        <v>9</v>
      </c>
      <c r="H12890" s="3">
        <v>45036</v>
      </c>
      <c r="I12890" s="3">
        <v>45038</v>
      </c>
      <c r="J12890" s="2" t="s">
        <v>21</v>
      </c>
      <c r="K12890" s="2" t="s">
        <v>27</v>
      </c>
      <c r="L12890" s="2">
        <v>267.14</v>
      </c>
      <c r="M12890" s="2" t="s">
        <v>23</v>
      </c>
      <c r="N12890" s="11">
        <f>L12890/E12890*100</f>
        <v>25.957847890937003</v>
      </c>
      <c r="O12890" s="12" t="str">
        <f>IF(N12890&lt;10,"Low",IF(N12890&lt;20,"Med","High"))</f>
        <v>High</v>
      </c>
      <c r="P12890" s="12">
        <f>sales*discount</f>
        <v>308.73900000000003</v>
      </c>
      <c r="Q12890" s="12">
        <f>sales-Discount_Values</f>
        <v>720.39100000000008</v>
      </c>
      <c r="R12890" s="12">
        <f>DATEDIF(order_date,delivery_date,"D")</f>
        <v>2</v>
      </c>
      <c r="S12890" s="12"/>
    </row>
    <row r="12891" spans="1:19" ht="14.25" customHeight="1" x14ac:dyDescent="0.35">
      <c r="A12891" s="2" t="s">
        <v>12291</v>
      </c>
      <c r="B12891" s="2">
        <v>112258</v>
      </c>
      <c r="C12891" s="2" t="s">
        <v>13</v>
      </c>
      <c r="D12891" s="2" t="s">
        <v>14</v>
      </c>
      <c r="E12891" s="2">
        <v>2413.0300000000002</v>
      </c>
      <c r="F12891" s="2">
        <v>0.24</v>
      </c>
      <c r="G12891" s="2">
        <v>2</v>
      </c>
      <c r="H12891" s="3">
        <v>44971</v>
      </c>
      <c r="I12891" s="3">
        <v>44975</v>
      </c>
      <c r="J12891" s="2" t="s">
        <v>15</v>
      </c>
      <c r="K12891" s="2" t="s">
        <v>16</v>
      </c>
      <c r="L12891" s="2">
        <v>626.38</v>
      </c>
      <c r="M12891" s="2" t="s">
        <v>39</v>
      </c>
      <c r="N12891" s="11">
        <f>L12891/E12891*100</f>
        <v>25.958235082033788</v>
      </c>
      <c r="O12891" s="12" t="str">
        <f>IF(N12891&lt;10,"Low",IF(N12891&lt;20,"Med","High"))</f>
        <v>High</v>
      </c>
      <c r="P12891" s="12">
        <f>sales*discount</f>
        <v>579.12720000000002</v>
      </c>
      <c r="Q12891" s="12">
        <f>sales-Discount_Values</f>
        <v>1833.9028000000003</v>
      </c>
      <c r="R12891" s="12">
        <f>DATEDIF(order_date,delivery_date,"D")</f>
        <v>4</v>
      </c>
      <c r="S12891" s="12"/>
    </row>
    <row r="12892" spans="1:19" ht="14.25" customHeight="1" x14ac:dyDescent="0.35">
      <c r="A12892" s="2" t="s">
        <v>5493</v>
      </c>
      <c r="B12892" s="2">
        <v>105460</v>
      </c>
      <c r="C12892" s="2" t="s">
        <v>13</v>
      </c>
      <c r="D12892" s="2" t="s">
        <v>36</v>
      </c>
      <c r="E12892" s="2">
        <v>2150.9899999999998</v>
      </c>
      <c r="F12892" s="2">
        <v>0.01</v>
      </c>
      <c r="G12892" s="2">
        <v>7</v>
      </c>
      <c r="H12892" s="3">
        <v>45085</v>
      </c>
      <c r="I12892" s="3">
        <v>45091</v>
      </c>
      <c r="J12892" s="2" t="s">
        <v>15</v>
      </c>
      <c r="K12892" s="2" t="s">
        <v>27</v>
      </c>
      <c r="L12892" s="2">
        <v>558.37</v>
      </c>
      <c r="M12892" s="2" t="s">
        <v>28</v>
      </c>
      <c r="N12892" s="11">
        <f>L12892/E12892*100</f>
        <v>25.958744578078001</v>
      </c>
      <c r="O12892" s="12" t="str">
        <f>IF(N12892&lt;10,"Low",IF(N12892&lt;20,"Med","High"))</f>
        <v>High</v>
      </c>
      <c r="P12892" s="12">
        <f>sales*discount</f>
        <v>21.509899999999998</v>
      </c>
      <c r="Q12892" s="12">
        <f>sales-Discount_Values</f>
        <v>2129.4800999999998</v>
      </c>
      <c r="R12892" s="12">
        <f>DATEDIF(order_date,delivery_date,"D")</f>
        <v>6</v>
      </c>
      <c r="S12892" s="12"/>
    </row>
    <row r="12893" spans="1:19" ht="14.25" customHeight="1" x14ac:dyDescent="0.35">
      <c r="A12893" s="2" t="s">
        <v>9502</v>
      </c>
      <c r="B12893" s="2">
        <v>109469</v>
      </c>
      <c r="C12893" s="2" t="s">
        <v>25</v>
      </c>
      <c r="D12893" s="2" t="s">
        <v>14</v>
      </c>
      <c r="E12893" s="2">
        <v>2381.1</v>
      </c>
      <c r="F12893" s="2">
        <v>0.25</v>
      </c>
      <c r="G12893" s="2">
        <v>6</v>
      </c>
      <c r="H12893" s="3">
        <v>45023</v>
      </c>
      <c r="I12893" s="3">
        <v>45027</v>
      </c>
      <c r="J12893" s="2" t="s">
        <v>15</v>
      </c>
      <c r="K12893" s="2" t="s">
        <v>16</v>
      </c>
      <c r="L12893" s="2">
        <v>618.12</v>
      </c>
      <c r="M12893" s="2" t="s">
        <v>17</v>
      </c>
      <c r="N12893" s="11">
        <f>L12893/E12893*100</f>
        <v>25.959430515308053</v>
      </c>
      <c r="O12893" s="12" t="str">
        <f>IF(N12893&lt;10,"Low",IF(N12893&lt;20,"Med","High"))</f>
        <v>High</v>
      </c>
      <c r="P12893" s="12">
        <f>sales*discount</f>
        <v>595.27499999999998</v>
      </c>
      <c r="Q12893" s="12">
        <f>sales-Discount_Values</f>
        <v>1785.8249999999998</v>
      </c>
      <c r="R12893" s="12">
        <f>DATEDIF(order_date,delivery_date,"D")</f>
        <v>4</v>
      </c>
      <c r="S12893" s="12"/>
    </row>
    <row r="12894" spans="1:19" ht="14.25" customHeight="1" x14ac:dyDescent="0.35">
      <c r="A12894" s="2" t="s">
        <v>1842</v>
      </c>
      <c r="B12894" s="2">
        <v>101809</v>
      </c>
      <c r="C12894" s="2" t="s">
        <v>41</v>
      </c>
      <c r="D12894" s="2" t="s">
        <v>33</v>
      </c>
      <c r="E12894" s="2">
        <v>3548.96</v>
      </c>
      <c r="F12894" s="2">
        <v>0.02</v>
      </c>
      <c r="G12894" s="2">
        <v>2</v>
      </c>
      <c r="H12894" s="3">
        <v>45519</v>
      </c>
      <c r="I12894" s="3">
        <v>45522</v>
      </c>
      <c r="J12894" s="2" t="s">
        <v>31</v>
      </c>
      <c r="K12894" s="2" t="s">
        <v>22</v>
      </c>
      <c r="L12894" s="2">
        <v>921.3</v>
      </c>
      <c r="M12894" s="2" t="s">
        <v>23</v>
      </c>
      <c r="N12894" s="11">
        <f>L12894/E12894*100</f>
        <v>25.959717776475362</v>
      </c>
      <c r="O12894" s="12" t="str">
        <f>IF(N12894&lt;10,"Low",IF(N12894&lt;20,"Med","High"))</f>
        <v>High</v>
      </c>
      <c r="P12894" s="12">
        <f>sales*discount</f>
        <v>70.979200000000006</v>
      </c>
      <c r="Q12894" s="12">
        <f>sales-Discount_Values</f>
        <v>3477.9807999999998</v>
      </c>
      <c r="R12894" s="12">
        <f>DATEDIF(order_date,delivery_date,"D")</f>
        <v>3</v>
      </c>
      <c r="S12894" s="12"/>
    </row>
    <row r="12895" spans="1:19" ht="14.25" customHeight="1" x14ac:dyDescent="0.35">
      <c r="A12895" s="2" t="s">
        <v>1293</v>
      </c>
      <c r="B12895" s="2">
        <v>101260</v>
      </c>
      <c r="C12895" s="2" t="s">
        <v>13</v>
      </c>
      <c r="D12895" s="2" t="s">
        <v>20</v>
      </c>
      <c r="E12895" s="2">
        <v>2970.83</v>
      </c>
      <c r="F12895" s="2">
        <v>0.44</v>
      </c>
      <c r="G12895" s="2">
        <v>4</v>
      </c>
      <c r="H12895" s="3">
        <v>45603</v>
      </c>
      <c r="I12895" s="3">
        <v>45604</v>
      </c>
      <c r="J12895" s="2" t="s">
        <v>31</v>
      </c>
      <c r="K12895" s="2" t="s">
        <v>22</v>
      </c>
      <c r="L12895" s="2">
        <v>771.25</v>
      </c>
      <c r="M12895" s="2" t="s">
        <v>23</v>
      </c>
      <c r="N12895" s="11">
        <f>L12895/E12895*100</f>
        <v>25.960758441243691</v>
      </c>
      <c r="O12895" s="12" t="str">
        <f>IF(N12895&lt;10,"Low",IF(N12895&lt;20,"Med","High"))</f>
        <v>High</v>
      </c>
      <c r="P12895" s="12">
        <f>sales*discount</f>
        <v>1307.1651999999999</v>
      </c>
      <c r="Q12895" s="12">
        <f>sales-Discount_Values</f>
        <v>1663.6648</v>
      </c>
      <c r="R12895" s="12">
        <f>DATEDIF(order_date,delivery_date,"D")</f>
        <v>1</v>
      </c>
      <c r="S12895" s="12"/>
    </row>
    <row r="12896" spans="1:19" ht="14.25" customHeight="1" x14ac:dyDescent="0.35">
      <c r="A12896" s="2" t="s">
        <v>3230</v>
      </c>
      <c r="B12896" s="2">
        <v>103197</v>
      </c>
      <c r="C12896" s="2" t="s">
        <v>25</v>
      </c>
      <c r="D12896" s="2" t="s">
        <v>26</v>
      </c>
      <c r="E12896" s="2">
        <v>3247.55</v>
      </c>
      <c r="F12896" s="2">
        <v>7.0000000000000007E-2</v>
      </c>
      <c r="G12896" s="2">
        <v>8</v>
      </c>
      <c r="H12896" s="3">
        <v>45170</v>
      </c>
      <c r="I12896" s="3">
        <v>45173</v>
      </c>
      <c r="J12896" s="2" t="s">
        <v>15</v>
      </c>
      <c r="K12896" s="2" t="s">
        <v>27</v>
      </c>
      <c r="L12896" s="2">
        <v>843.12</v>
      </c>
      <c r="M12896" s="2" t="s">
        <v>23</v>
      </c>
      <c r="N12896" s="11">
        <f>L12896/E12896*100</f>
        <v>25.96172499268679</v>
      </c>
      <c r="O12896" s="12" t="str">
        <f>IF(N12896&lt;10,"Low",IF(N12896&lt;20,"Med","High"))</f>
        <v>High</v>
      </c>
      <c r="P12896" s="12">
        <f>sales*discount</f>
        <v>227.32850000000005</v>
      </c>
      <c r="Q12896" s="12">
        <f>sales-Discount_Values</f>
        <v>3020.2215000000001</v>
      </c>
      <c r="R12896" s="12">
        <f>DATEDIF(order_date,delivery_date,"D")</f>
        <v>3</v>
      </c>
      <c r="S12896" s="12"/>
    </row>
    <row r="12897" spans="1:19" ht="14.25" customHeight="1" x14ac:dyDescent="0.35">
      <c r="A12897" s="2" t="s">
        <v>3316</v>
      </c>
      <c r="B12897" s="2">
        <v>103283</v>
      </c>
      <c r="C12897" s="2" t="s">
        <v>41</v>
      </c>
      <c r="D12897" s="2" t="s">
        <v>20</v>
      </c>
      <c r="E12897" s="2">
        <v>2830.7</v>
      </c>
      <c r="F12897" s="2">
        <v>0.42</v>
      </c>
      <c r="G12897" s="2">
        <v>6</v>
      </c>
      <c r="H12897" s="3">
        <v>45117</v>
      </c>
      <c r="I12897" s="3">
        <v>45121</v>
      </c>
      <c r="J12897" s="2" t="s">
        <v>21</v>
      </c>
      <c r="K12897" s="2" t="s">
        <v>22</v>
      </c>
      <c r="L12897" s="2">
        <v>734.99</v>
      </c>
      <c r="M12897" s="2" t="s">
        <v>34</v>
      </c>
      <c r="N12897" s="11">
        <f>L12897/E12897*100</f>
        <v>25.96495566467658</v>
      </c>
      <c r="O12897" s="12" t="str">
        <f>IF(N12897&lt;10,"Low",IF(N12897&lt;20,"Med","High"))</f>
        <v>High</v>
      </c>
      <c r="P12897" s="12">
        <f>sales*discount</f>
        <v>1188.8939999999998</v>
      </c>
      <c r="Q12897" s="12">
        <f>sales-Discount_Values</f>
        <v>1641.806</v>
      </c>
      <c r="R12897" s="12">
        <f>DATEDIF(order_date,delivery_date,"D")</f>
        <v>4</v>
      </c>
      <c r="S12897" s="12"/>
    </row>
    <row r="12898" spans="1:19" ht="14.25" customHeight="1" x14ac:dyDescent="0.35">
      <c r="A12898" s="2" t="s">
        <v>10644</v>
      </c>
      <c r="B12898" s="2">
        <v>110611</v>
      </c>
      <c r="C12898" s="2" t="s">
        <v>19</v>
      </c>
      <c r="D12898" s="2" t="s">
        <v>33</v>
      </c>
      <c r="E12898" s="2">
        <v>3908.26</v>
      </c>
      <c r="F12898" s="2">
        <v>0.37</v>
      </c>
      <c r="G12898" s="2">
        <v>2</v>
      </c>
      <c r="H12898" s="3">
        <v>45398</v>
      </c>
      <c r="I12898" s="3">
        <v>45402</v>
      </c>
      <c r="J12898" s="2" t="s">
        <v>15</v>
      </c>
      <c r="K12898" s="2" t="s">
        <v>16</v>
      </c>
      <c r="L12898" s="2">
        <v>1014.79</v>
      </c>
      <c r="M12898" s="2" t="s">
        <v>23</v>
      </c>
      <c r="N12898" s="11">
        <f>L12898/E12898*100</f>
        <v>25.965263314109087</v>
      </c>
      <c r="O12898" s="12" t="str">
        <f>IF(N12898&lt;10,"Low",IF(N12898&lt;20,"Med","High"))</f>
        <v>High</v>
      </c>
      <c r="P12898" s="12">
        <f>sales*discount</f>
        <v>1446.0562</v>
      </c>
      <c r="Q12898" s="12">
        <f>sales-Discount_Values</f>
        <v>2462.2038000000002</v>
      </c>
      <c r="R12898" s="12">
        <f>DATEDIF(order_date,delivery_date,"D")</f>
        <v>4</v>
      </c>
      <c r="S12898" s="12"/>
    </row>
    <row r="12899" spans="1:19" ht="14.25" customHeight="1" x14ac:dyDescent="0.35">
      <c r="A12899" s="2" t="s">
        <v>3129</v>
      </c>
      <c r="B12899" s="2">
        <v>103096</v>
      </c>
      <c r="C12899" s="2" t="s">
        <v>19</v>
      </c>
      <c r="D12899" s="2" t="s">
        <v>14</v>
      </c>
      <c r="E12899" s="2">
        <v>1896.93</v>
      </c>
      <c r="F12899" s="2">
        <v>0.33</v>
      </c>
      <c r="G12899" s="2">
        <v>5</v>
      </c>
      <c r="H12899" s="3">
        <v>45276</v>
      </c>
      <c r="I12899" s="3">
        <v>45281</v>
      </c>
      <c r="J12899" s="2" t="s">
        <v>21</v>
      </c>
      <c r="K12899" s="2" t="s">
        <v>16</v>
      </c>
      <c r="L12899" s="2">
        <v>492.56</v>
      </c>
      <c r="M12899" s="2" t="s">
        <v>48</v>
      </c>
      <c r="N12899" s="11">
        <f>L12899/E12899*100</f>
        <v>25.966166384632011</v>
      </c>
      <c r="O12899" s="12" t="str">
        <f>IF(N12899&lt;10,"Low",IF(N12899&lt;20,"Med","High"))</f>
        <v>High</v>
      </c>
      <c r="P12899" s="12">
        <f>sales*discount</f>
        <v>625.98690000000011</v>
      </c>
      <c r="Q12899" s="12">
        <f>sales-Discount_Values</f>
        <v>1270.9431</v>
      </c>
      <c r="R12899" s="12">
        <f>DATEDIF(order_date,delivery_date,"D")</f>
        <v>5</v>
      </c>
      <c r="S12899" s="12"/>
    </row>
    <row r="12900" spans="1:19" ht="14.25" customHeight="1" x14ac:dyDescent="0.35">
      <c r="A12900" s="2" t="s">
        <v>11483</v>
      </c>
      <c r="B12900" s="2">
        <v>111450</v>
      </c>
      <c r="C12900" s="2" t="s">
        <v>13</v>
      </c>
      <c r="D12900" s="2" t="s">
        <v>36</v>
      </c>
      <c r="E12900" s="2">
        <v>1970.95</v>
      </c>
      <c r="F12900" s="2">
        <v>0.02</v>
      </c>
      <c r="G12900" s="2">
        <v>8</v>
      </c>
      <c r="H12900" s="3">
        <v>45173</v>
      </c>
      <c r="I12900" s="3">
        <v>45176</v>
      </c>
      <c r="J12900" s="2" t="s">
        <v>21</v>
      </c>
      <c r="K12900" s="2" t="s">
        <v>16</v>
      </c>
      <c r="L12900" s="2">
        <v>511.79</v>
      </c>
      <c r="M12900" s="2" t="s">
        <v>17</v>
      </c>
      <c r="N12900" s="11">
        <f>L12900/E12900*100</f>
        <v>25.966665821050761</v>
      </c>
      <c r="O12900" s="12" t="str">
        <f>IF(N12900&lt;10,"Low",IF(N12900&lt;20,"Med","High"))</f>
        <v>High</v>
      </c>
      <c r="P12900" s="12">
        <f>sales*discount</f>
        <v>39.419000000000004</v>
      </c>
      <c r="Q12900" s="12">
        <f>sales-Discount_Values</f>
        <v>1931.5309999999999</v>
      </c>
      <c r="R12900" s="12">
        <f>DATEDIF(order_date,delivery_date,"D")</f>
        <v>3</v>
      </c>
      <c r="S12900" s="12"/>
    </row>
    <row r="12901" spans="1:19" ht="14.25" customHeight="1" x14ac:dyDescent="0.35">
      <c r="A12901" s="2" t="s">
        <v>12638</v>
      </c>
      <c r="B12901" s="2">
        <v>112605</v>
      </c>
      <c r="C12901" s="2" t="s">
        <v>13</v>
      </c>
      <c r="D12901" s="2" t="s">
        <v>26</v>
      </c>
      <c r="E12901" s="2">
        <v>3831.82</v>
      </c>
      <c r="F12901" s="2">
        <v>0.41</v>
      </c>
      <c r="G12901" s="2">
        <v>5</v>
      </c>
      <c r="H12901" s="3">
        <v>45470</v>
      </c>
      <c r="I12901" s="3">
        <v>45471</v>
      </c>
      <c r="J12901" s="2" t="s">
        <v>31</v>
      </c>
      <c r="K12901" s="2" t="s">
        <v>16</v>
      </c>
      <c r="L12901" s="2">
        <v>995.04</v>
      </c>
      <c r="M12901" s="2" t="s">
        <v>23</v>
      </c>
      <c r="N12901" s="11">
        <f>L12901/E12901*100</f>
        <v>25.967816859873373</v>
      </c>
      <c r="O12901" s="12" t="str">
        <f>IF(N12901&lt;10,"Low",IF(N12901&lt;20,"Med","High"))</f>
        <v>High</v>
      </c>
      <c r="P12901" s="12">
        <f>sales*discount</f>
        <v>1571.0462</v>
      </c>
      <c r="Q12901" s="12">
        <f>sales-Discount_Values</f>
        <v>2260.7737999999999</v>
      </c>
      <c r="R12901" s="12">
        <f>DATEDIF(order_date,delivery_date,"D")</f>
        <v>1</v>
      </c>
      <c r="S12901" s="12"/>
    </row>
    <row r="12902" spans="1:19" ht="14.25" customHeight="1" x14ac:dyDescent="0.35">
      <c r="A12902" s="2" t="s">
        <v>5431</v>
      </c>
      <c r="B12902" s="2">
        <v>105398</v>
      </c>
      <c r="C12902" s="2" t="s">
        <v>13</v>
      </c>
      <c r="D12902" s="2" t="s">
        <v>20</v>
      </c>
      <c r="E12902" s="2">
        <v>228.89</v>
      </c>
      <c r="F12902" s="2">
        <v>0.28999999999999998</v>
      </c>
      <c r="G12902" s="2">
        <v>9</v>
      </c>
      <c r="H12902" s="3">
        <v>45339</v>
      </c>
      <c r="I12902" s="3">
        <v>45344</v>
      </c>
      <c r="J12902" s="2" t="s">
        <v>15</v>
      </c>
      <c r="K12902" s="2" t="s">
        <v>27</v>
      </c>
      <c r="L12902" s="2">
        <v>59.44</v>
      </c>
      <c r="M12902" s="2" t="s">
        <v>28</v>
      </c>
      <c r="N12902" s="11">
        <f>L12902/E12902*100</f>
        <v>25.968805976670019</v>
      </c>
      <c r="O12902" s="12" t="str">
        <f>IF(N12902&lt;10,"Low",IF(N12902&lt;20,"Med","High"))</f>
        <v>High</v>
      </c>
      <c r="P12902" s="12">
        <f>sales*discount</f>
        <v>66.378099999999989</v>
      </c>
      <c r="Q12902" s="12">
        <f>sales-Discount_Values</f>
        <v>162.5119</v>
      </c>
      <c r="R12902" s="12">
        <f>DATEDIF(order_date,delivery_date,"D")</f>
        <v>5</v>
      </c>
      <c r="S12902" s="12"/>
    </row>
    <row r="12903" spans="1:19" ht="14.25" customHeight="1" x14ac:dyDescent="0.35">
      <c r="A12903" s="2" t="s">
        <v>5191</v>
      </c>
      <c r="B12903" s="2">
        <v>105158</v>
      </c>
      <c r="C12903" s="2" t="s">
        <v>25</v>
      </c>
      <c r="D12903" s="2" t="s">
        <v>20</v>
      </c>
      <c r="E12903" s="2">
        <v>1422.71</v>
      </c>
      <c r="F12903" s="2">
        <v>0.23</v>
      </c>
      <c r="G12903" s="2">
        <v>6</v>
      </c>
      <c r="H12903" s="3">
        <v>45092</v>
      </c>
      <c r="I12903" s="3">
        <v>45096</v>
      </c>
      <c r="J12903" s="2" t="s">
        <v>31</v>
      </c>
      <c r="K12903" s="2" t="s">
        <v>16</v>
      </c>
      <c r="L12903" s="2">
        <v>369.51</v>
      </c>
      <c r="M12903" s="2" t="s">
        <v>23</v>
      </c>
      <c r="N12903" s="11">
        <f>L12903/E12903*100</f>
        <v>25.972264200012653</v>
      </c>
      <c r="O12903" s="12" t="str">
        <f>IF(N12903&lt;10,"Low",IF(N12903&lt;20,"Med","High"))</f>
        <v>High</v>
      </c>
      <c r="P12903" s="12">
        <f>sales*discount</f>
        <v>327.22329999999999</v>
      </c>
      <c r="Q12903" s="12">
        <f>sales-Discount_Values</f>
        <v>1095.4866999999999</v>
      </c>
      <c r="R12903" s="12">
        <f>DATEDIF(order_date,delivery_date,"D")</f>
        <v>4</v>
      </c>
      <c r="S12903" s="12"/>
    </row>
    <row r="12904" spans="1:19" ht="14.25" customHeight="1" x14ac:dyDescent="0.35">
      <c r="A12904" s="2" t="s">
        <v>7538</v>
      </c>
      <c r="B12904" s="2">
        <v>107505</v>
      </c>
      <c r="C12904" s="2" t="s">
        <v>19</v>
      </c>
      <c r="D12904" s="2" t="s">
        <v>14</v>
      </c>
      <c r="E12904" s="2">
        <v>3039.19</v>
      </c>
      <c r="F12904" s="2">
        <v>0.48</v>
      </c>
      <c r="G12904" s="2">
        <v>4</v>
      </c>
      <c r="H12904" s="3">
        <v>45491</v>
      </c>
      <c r="I12904" s="3">
        <v>45496</v>
      </c>
      <c r="J12904" s="2" t="s">
        <v>21</v>
      </c>
      <c r="K12904" s="2" t="s">
        <v>22</v>
      </c>
      <c r="L12904" s="2">
        <v>789.35</v>
      </c>
      <c r="M12904" s="2" t="s">
        <v>28</v>
      </c>
      <c r="N12904" s="11">
        <f>L12904/E12904*100</f>
        <v>25.972380798831267</v>
      </c>
      <c r="O12904" s="12" t="str">
        <f>IF(N12904&lt;10,"Low",IF(N12904&lt;20,"Med","High"))</f>
        <v>High</v>
      </c>
      <c r="P12904" s="12">
        <f>sales*discount</f>
        <v>1458.8111999999999</v>
      </c>
      <c r="Q12904" s="12">
        <f>sales-Discount_Values</f>
        <v>1580.3788000000002</v>
      </c>
      <c r="R12904" s="12">
        <f>DATEDIF(order_date,delivery_date,"D")</f>
        <v>5</v>
      </c>
      <c r="S12904" s="12"/>
    </row>
    <row r="12905" spans="1:19" ht="14.25" customHeight="1" x14ac:dyDescent="0.35">
      <c r="A12905" s="2" t="s">
        <v>5472</v>
      </c>
      <c r="B12905" s="2">
        <v>105439</v>
      </c>
      <c r="C12905" s="2" t="s">
        <v>19</v>
      </c>
      <c r="D12905" s="2" t="s">
        <v>14</v>
      </c>
      <c r="E12905" s="2">
        <v>1053.6400000000001</v>
      </c>
      <c r="F12905" s="2">
        <v>0.14000000000000001</v>
      </c>
      <c r="G12905" s="2">
        <v>9</v>
      </c>
      <c r="H12905" s="3">
        <v>45567</v>
      </c>
      <c r="I12905" s="3">
        <v>45570</v>
      </c>
      <c r="J12905" s="2" t="s">
        <v>21</v>
      </c>
      <c r="K12905" s="2" t="s">
        <v>22</v>
      </c>
      <c r="L12905" s="2">
        <v>273.68</v>
      </c>
      <c r="M12905" s="2" t="s">
        <v>28</v>
      </c>
      <c r="N12905" s="11">
        <f>L12905/E12905*100</f>
        <v>25.974716221859456</v>
      </c>
      <c r="O12905" s="12" t="str">
        <f>IF(N12905&lt;10,"Low",IF(N12905&lt;20,"Med","High"))</f>
        <v>High</v>
      </c>
      <c r="P12905" s="12">
        <f>sales*discount</f>
        <v>147.50960000000003</v>
      </c>
      <c r="Q12905" s="12">
        <f>sales-Discount_Values</f>
        <v>906.13040000000001</v>
      </c>
      <c r="R12905" s="12">
        <f>DATEDIF(order_date,delivery_date,"D")</f>
        <v>3</v>
      </c>
      <c r="S12905" s="12"/>
    </row>
    <row r="12906" spans="1:19" ht="14.25" customHeight="1" x14ac:dyDescent="0.35">
      <c r="A12906" s="2" t="s">
        <v>479</v>
      </c>
      <c r="B12906" s="2">
        <v>100446</v>
      </c>
      <c r="C12906" s="2" t="s">
        <v>13</v>
      </c>
      <c r="D12906" s="2" t="s">
        <v>36</v>
      </c>
      <c r="E12906" s="2">
        <v>1641.15</v>
      </c>
      <c r="F12906" s="2">
        <v>0.48</v>
      </c>
      <c r="G12906" s="2">
        <v>5</v>
      </c>
      <c r="H12906" s="3">
        <v>45495</v>
      </c>
      <c r="I12906" s="3">
        <v>45502</v>
      </c>
      <c r="J12906" s="2" t="s">
        <v>21</v>
      </c>
      <c r="K12906" s="2" t="s">
        <v>16</v>
      </c>
      <c r="L12906" s="2">
        <v>426.36</v>
      </c>
      <c r="M12906" s="2" t="s">
        <v>28</v>
      </c>
      <c r="N12906" s="11">
        <f>L12906/E12906*100</f>
        <v>25.979343752856227</v>
      </c>
      <c r="O12906" s="12" t="str">
        <f>IF(N12906&lt;10,"Low",IF(N12906&lt;20,"Med","High"))</f>
        <v>High</v>
      </c>
      <c r="P12906" s="12">
        <f>sales*discount</f>
        <v>787.75200000000007</v>
      </c>
      <c r="Q12906" s="12">
        <f>sales-Discount_Values</f>
        <v>853.39800000000002</v>
      </c>
      <c r="R12906" s="12">
        <f>DATEDIF(order_date,delivery_date,"D")</f>
        <v>7</v>
      </c>
      <c r="S12906" s="12"/>
    </row>
    <row r="12907" spans="1:19" ht="14.25" customHeight="1" x14ac:dyDescent="0.35">
      <c r="A12907" s="2" t="s">
        <v>11533</v>
      </c>
      <c r="B12907" s="2">
        <v>111500</v>
      </c>
      <c r="C12907" s="2" t="s">
        <v>13</v>
      </c>
      <c r="D12907" s="2" t="s">
        <v>14</v>
      </c>
      <c r="E12907" s="2">
        <v>2688.48</v>
      </c>
      <c r="F12907" s="2">
        <v>0.49</v>
      </c>
      <c r="G12907" s="2">
        <v>7</v>
      </c>
      <c r="H12907" s="3">
        <v>45256</v>
      </c>
      <c r="I12907" s="3">
        <v>45262</v>
      </c>
      <c r="J12907" s="2" t="s">
        <v>21</v>
      </c>
      <c r="K12907" s="2" t="s">
        <v>22</v>
      </c>
      <c r="L12907" s="2">
        <v>698.46</v>
      </c>
      <c r="M12907" s="2" t="s">
        <v>17</v>
      </c>
      <c r="N12907" s="11">
        <f>L12907/E12907*100</f>
        <v>25.979735761471169</v>
      </c>
      <c r="O12907" s="12" t="str">
        <f>IF(N12907&lt;10,"Low",IF(N12907&lt;20,"Med","High"))</f>
        <v>High</v>
      </c>
      <c r="P12907" s="12">
        <f>sales*discount</f>
        <v>1317.3552</v>
      </c>
      <c r="Q12907" s="12">
        <f>sales-Discount_Values</f>
        <v>1371.1248000000001</v>
      </c>
      <c r="R12907" s="12">
        <f>DATEDIF(order_date,delivery_date,"D")</f>
        <v>6</v>
      </c>
      <c r="S12907" s="12"/>
    </row>
    <row r="12908" spans="1:19" ht="14.25" customHeight="1" x14ac:dyDescent="0.35">
      <c r="A12908" s="2" t="s">
        <v>116</v>
      </c>
      <c r="B12908" s="2">
        <v>100083</v>
      </c>
      <c r="C12908" s="2" t="s">
        <v>19</v>
      </c>
      <c r="D12908" s="2" t="s">
        <v>26</v>
      </c>
      <c r="E12908" s="2">
        <v>405.11</v>
      </c>
      <c r="F12908" s="2">
        <v>0.34</v>
      </c>
      <c r="G12908" s="2">
        <v>5</v>
      </c>
      <c r="H12908" s="3">
        <v>45275</v>
      </c>
      <c r="I12908" s="3">
        <v>45276</v>
      </c>
      <c r="J12908" s="2" t="s">
        <v>21</v>
      </c>
      <c r="K12908" s="2" t="s">
        <v>22</v>
      </c>
      <c r="L12908" s="2">
        <v>105.25</v>
      </c>
      <c r="M12908" s="2" t="s">
        <v>23</v>
      </c>
      <c r="N12908" s="11">
        <f>L12908/E12908*100</f>
        <v>25.980597862309001</v>
      </c>
      <c r="O12908" s="12" t="str">
        <f>IF(N12908&lt;10,"Low",IF(N12908&lt;20,"Med","High"))</f>
        <v>High</v>
      </c>
      <c r="P12908" s="12">
        <f>sales*discount</f>
        <v>137.73740000000001</v>
      </c>
      <c r="Q12908" s="12">
        <f>sales-Discount_Values</f>
        <v>267.37260000000003</v>
      </c>
      <c r="R12908" s="12">
        <f>DATEDIF(order_date,delivery_date,"D")</f>
        <v>1</v>
      </c>
      <c r="S12908" s="12"/>
    </row>
    <row r="12909" spans="1:19" ht="14.25" customHeight="1" x14ac:dyDescent="0.35">
      <c r="A12909" s="2" t="s">
        <v>12588</v>
      </c>
      <c r="B12909" s="2">
        <v>112555</v>
      </c>
      <c r="C12909" s="2" t="s">
        <v>25</v>
      </c>
      <c r="D12909" s="2" t="s">
        <v>33</v>
      </c>
      <c r="E12909" s="2">
        <v>2449.31</v>
      </c>
      <c r="F12909" s="2">
        <v>0.37</v>
      </c>
      <c r="G12909" s="2">
        <v>2</v>
      </c>
      <c r="H12909" s="3">
        <v>45012</v>
      </c>
      <c r="I12909" s="3">
        <v>45016</v>
      </c>
      <c r="J12909" s="2" t="s">
        <v>21</v>
      </c>
      <c r="K12909" s="2" t="s">
        <v>16</v>
      </c>
      <c r="L12909" s="2">
        <v>636.47</v>
      </c>
      <c r="M12909" s="2" t="s">
        <v>39</v>
      </c>
      <c r="N12909" s="11">
        <f>L12909/E12909*100</f>
        <v>25.985685764562266</v>
      </c>
      <c r="O12909" s="12" t="str">
        <f>IF(N12909&lt;10,"Low",IF(N12909&lt;20,"Med","High"))</f>
        <v>High</v>
      </c>
      <c r="P12909" s="12">
        <f>sales*discount</f>
        <v>906.24469999999997</v>
      </c>
      <c r="Q12909" s="12">
        <f>sales-Discount_Values</f>
        <v>1543.0653</v>
      </c>
      <c r="R12909" s="12">
        <f>DATEDIF(order_date,delivery_date,"D")</f>
        <v>4</v>
      </c>
      <c r="S12909" s="12"/>
    </row>
    <row r="12910" spans="1:19" ht="14.25" customHeight="1" x14ac:dyDescent="0.35">
      <c r="A12910" s="2" t="s">
        <v>5839</v>
      </c>
      <c r="B12910" s="2">
        <v>105806</v>
      </c>
      <c r="C12910" s="2" t="s">
        <v>25</v>
      </c>
      <c r="D12910" s="2" t="s">
        <v>26</v>
      </c>
      <c r="E12910" s="2">
        <v>2845.79</v>
      </c>
      <c r="F12910" s="2">
        <v>0.37</v>
      </c>
      <c r="G12910" s="2">
        <v>5</v>
      </c>
      <c r="H12910" s="3">
        <v>45370</v>
      </c>
      <c r="I12910" s="3">
        <v>45376</v>
      </c>
      <c r="J12910" s="2" t="s">
        <v>21</v>
      </c>
      <c r="K12910" s="2" t="s">
        <v>16</v>
      </c>
      <c r="L12910" s="2">
        <v>739.55</v>
      </c>
      <c r="M12910" s="2" t="s">
        <v>39</v>
      </c>
      <c r="N12910" s="11">
        <f>L12910/E12910*100</f>
        <v>25.987511376454343</v>
      </c>
      <c r="O12910" s="12" t="str">
        <f>IF(N12910&lt;10,"Low",IF(N12910&lt;20,"Med","High"))</f>
        <v>High</v>
      </c>
      <c r="P12910" s="12">
        <f>sales*discount</f>
        <v>1052.9422999999999</v>
      </c>
      <c r="Q12910" s="12">
        <f>sales-Discount_Values</f>
        <v>1792.8477</v>
      </c>
      <c r="R12910" s="12">
        <f>DATEDIF(order_date,delivery_date,"D")</f>
        <v>6</v>
      </c>
      <c r="S12910" s="12"/>
    </row>
    <row r="12911" spans="1:19" ht="14.25" customHeight="1" x14ac:dyDescent="0.35">
      <c r="A12911" s="2" t="s">
        <v>3288</v>
      </c>
      <c r="B12911" s="2">
        <v>103255</v>
      </c>
      <c r="C12911" s="2" t="s">
        <v>41</v>
      </c>
      <c r="D12911" s="2" t="s">
        <v>20</v>
      </c>
      <c r="E12911" s="2">
        <v>3733.31</v>
      </c>
      <c r="F12911" s="2">
        <v>0.25</v>
      </c>
      <c r="G12911" s="2">
        <v>8</v>
      </c>
      <c r="H12911" s="3">
        <v>45218</v>
      </c>
      <c r="I12911" s="3">
        <v>45225</v>
      </c>
      <c r="J12911" s="2" t="s">
        <v>31</v>
      </c>
      <c r="K12911" s="2" t="s">
        <v>27</v>
      </c>
      <c r="L12911" s="2">
        <v>970.21</v>
      </c>
      <c r="M12911" s="2" t="s">
        <v>34</v>
      </c>
      <c r="N12911" s="11">
        <f>L12911/E12911*100</f>
        <v>25.987930281707115</v>
      </c>
      <c r="O12911" s="12" t="str">
        <f>IF(N12911&lt;10,"Low",IF(N12911&lt;20,"Med","High"))</f>
        <v>High</v>
      </c>
      <c r="P12911" s="12">
        <f>sales*discount</f>
        <v>933.32749999999999</v>
      </c>
      <c r="Q12911" s="12">
        <f>sales-Discount_Values</f>
        <v>2799.9825000000001</v>
      </c>
      <c r="R12911" s="12">
        <f>DATEDIF(order_date,delivery_date,"D")</f>
        <v>7</v>
      </c>
      <c r="S12911" s="12"/>
    </row>
    <row r="12912" spans="1:19" ht="14.25" customHeight="1" x14ac:dyDescent="0.35">
      <c r="A12912" s="2" t="s">
        <v>5340</v>
      </c>
      <c r="B12912" s="2">
        <v>105307</v>
      </c>
      <c r="C12912" s="2" t="s">
        <v>13</v>
      </c>
      <c r="D12912" s="2" t="s">
        <v>14</v>
      </c>
      <c r="E12912" s="2">
        <v>3219.56</v>
      </c>
      <c r="F12912" s="2">
        <v>0.15</v>
      </c>
      <c r="G12912" s="2">
        <v>9</v>
      </c>
      <c r="H12912" s="3">
        <v>45398</v>
      </c>
      <c r="I12912" s="3">
        <v>45401</v>
      </c>
      <c r="J12912" s="2" t="s">
        <v>21</v>
      </c>
      <c r="K12912" s="2" t="s">
        <v>27</v>
      </c>
      <c r="L12912" s="2">
        <v>836.71</v>
      </c>
      <c r="M12912" s="2" t="s">
        <v>17</v>
      </c>
      <c r="N12912" s="11">
        <f>L12912/E12912*100</f>
        <v>25.988333809588887</v>
      </c>
      <c r="O12912" s="12" t="str">
        <f>IF(N12912&lt;10,"Low",IF(N12912&lt;20,"Med","High"))</f>
        <v>High</v>
      </c>
      <c r="P12912" s="12">
        <f>sales*discount</f>
        <v>482.93399999999997</v>
      </c>
      <c r="Q12912" s="12">
        <f>sales-Discount_Values</f>
        <v>2736.6260000000002</v>
      </c>
      <c r="R12912" s="12">
        <f>DATEDIF(order_date,delivery_date,"D")</f>
        <v>3</v>
      </c>
      <c r="S12912" s="12"/>
    </row>
    <row r="12913" spans="1:19" ht="14.25" customHeight="1" x14ac:dyDescent="0.35">
      <c r="A12913" s="2" t="s">
        <v>8164</v>
      </c>
      <c r="B12913" s="2">
        <v>108131</v>
      </c>
      <c r="C12913" s="2" t="s">
        <v>13</v>
      </c>
      <c r="D12913" s="2" t="s">
        <v>33</v>
      </c>
      <c r="E12913" s="2">
        <v>952.23</v>
      </c>
      <c r="F12913" s="2">
        <v>0.33</v>
      </c>
      <c r="G12913" s="2">
        <v>3</v>
      </c>
      <c r="H12913" s="3">
        <v>45527</v>
      </c>
      <c r="I12913" s="3">
        <v>45534</v>
      </c>
      <c r="J12913" s="2" t="s">
        <v>21</v>
      </c>
      <c r="K12913" s="2" t="s">
        <v>27</v>
      </c>
      <c r="L12913" s="2">
        <v>247.47</v>
      </c>
      <c r="M12913" s="2" t="s">
        <v>28</v>
      </c>
      <c r="N12913" s="11">
        <f>L12913/E12913*100</f>
        <v>25.988469172363821</v>
      </c>
      <c r="O12913" s="12" t="str">
        <f>IF(N12913&lt;10,"Low",IF(N12913&lt;20,"Med","High"))</f>
        <v>High</v>
      </c>
      <c r="P12913" s="12">
        <f>sales*discount</f>
        <v>314.23590000000002</v>
      </c>
      <c r="Q12913" s="12">
        <f>sales-Discount_Values</f>
        <v>637.9941</v>
      </c>
      <c r="R12913" s="12">
        <f>DATEDIF(order_date,delivery_date,"D")</f>
        <v>7</v>
      </c>
      <c r="S12913" s="12"/>
    </row>
    <row r="12914" spans="1:19" ht="14.25" customHeight="1" x14ac:dyDescent="0.35">
      <c r="A12914" s="2" t="s">
        <v>7087</v>
      </c>
      <c r="B12914" s="2">
        <v>107054</v>
      </c>
      <c r="C12914" s="2" t="s">
        <v>41</v>
      </c>
      <c r="D12914" s="2" t="s">
        <v>20</v>
      </c>
      <c r="E12914" s="2">
        <v>2834.99</v>
      </c>
      <c r="F12914" s="2">
        <v>0.49</v>
      </c>
      <c r="G12914" s="2">
        <v>9</v>
      </c>
      <c r="H12914" s="3">
        <v>45176</v>
      </c>
      <c r="I12914" s="3">
        <v>45183</v>
      </c>
      <c r="J12914" s="2" t="s">
        <v>21</v>
      </c>
      <c r="K12914" s="2" t="s">
        <v>22</v>
      </c>
      <c r="L12914" s="2">
        <v>736.82</v>
      </c>
      <c r="M12914" s="2" t="s">
        <v>39</v>
      </c>
      <c r="N12914" s="11">
        <f>L12914/E12914*100</f>
        <v>25.990215133033985</v>
      </c>
      <c r="O12914" s="12" t="str">
        <f>IF(N12914&lt;10,"Low",IF(N12914&lt;20,"Med","High"))</f>
        <v>High</v>
      </c>
      <c r="P12914" s="12">
        <f>sales*discount</f>
        <v>1389.1451</v>
      </c>
      <c r="Q12914" s="12">
        <f>sales-Discount_Values</f>
        <v>1445.8448999999998</v>
      </c>
      <c r="R12914" s="12">
        <f>DATEDIF(order_date,delivery_date,"D")</f>
        <v>7</v>
      </c>
      <c r="S12914" s="12"/>
    </row>
    <row r="12915" spans="1:19" ht="14.25" customHeight="1" x14ac:dyDescent="0.35">
      <c r="A12915" s="2" t="s">
        <v>12241</v>
      </c>
      <c r="B12915" s="2">
        <v>112208</v>
      </c>
      <c r="C12915" s="2" t="s">
        <v>41</v>
      </c>
      <c r="D12915" s="2" t="s">
        <v>14</v>
      </c>
      <c r="E12915" s="2">
        <v>1336.49</v>
      </c>
      <c r="F12915" s="2">
        <v>0.18</v>
      </c>
      <c r="G12915" s="2">
        <v>4</v>
      </c>
      <c r="H12915" s="3">
        <v>45648</v>
      </c>
      <c r="I12915" s="3">
        <v>45651</v>
      </c>
      <c r="J12915" s="2" t="s">
        <v>21</v>
      </c>
      <c r="K12915" s="2" t="s">
        <v>27</v>
      </c>
      <c r="L12915" s="2">
        <v>347.36</v>
      </c>
      <c r="M12915" s="2" t="s">
        <v>48</v>
      </c>
      <c r="N12915" s="11">
        <f>L12915/E12915*100</f>
        <v>25.990467568032681</v>
      </c>
      <c r="O12915" s="12" t="str">
        <f>IF(N12915&lt;10,"Low",IF(N12915&lt;20,"Med","High"))</f>
        <v>High</v>
      </c>
      <c r="P12915" s="12">
        <f>sales*discount</f>
        <v>240.56819999999999</v>
      </c>
      <c r="Q12915" s="12">
        <f>sales-Discount_Values</f>
        <v>1095.9218000000001</v>
      </c>
      <c r="R12915" s="12">
        <f>DATEDIF(order_date,delivery_date,"D")</f>
        <v>3</v>
      </c>
      <c r="S12915" s="12"/>
    </row>
    <row r="12916" spans="1:19" ht="14.25" customHeight="1" x14ac:dyDescent="0.35">
      <c r="A12916" s="2" t="s">
        <v>9752</v>
      </c>
      <c r="B12916" s="2">
        <v>109719</v>
      </c>
      <c r="C12916" s="2" t="s">
        <v>41</v>
      </c>
      <c r="D12916" s="2" t="s">
        <v>20</v>
      </c>
      <c r="E12916" s="2">
        <v>114.88</v>
      </c>
      <c r="F12916" s="2">
        <v>0.39</v>
      </c>
      <c r="G12916" s="2">
        <v>4</v>
      </c>
      <c r="H12916" s="3">
        <v>45219</v>
      </c>
      <c r="I12916" s="3">
        <v>45224</v>
      </c>
      <c r="J12916" s="2" t="s">
        <v>15</v>
      </c>
      <c r="K12916" s="2" t="s">
        <v>16</v>
      </c>
      <c r="L12916" s="2">
        <v>29.86</v>
      </c>
      <c r="M12916" s="2" t="s">
        <v>17</v>
      </c>
      <c r="N12916" s="11">
        <f>L12916/E12916*100</f>
        <v>25.992339832869082</v>
      </c>
      <c r="O12916" s="12" t="str">
        <f>IF(N12916&lt;10,"Low",IF(N12916&lt;20,"Med","High"))</f>
        <v>High</v>
      </c>
      <c r="P12916" s="12">
        <f>sales*discount</f>
        <v>44.803199999999997</v>
      </c>
      <c r="Q12916" s="12">
        <f>sales-Discount_Values</f>
        <v>70.076799999999992</v>
      </c>
      <c r="R12916" s="12">
        <f>DATEDIF(order_date,delivery_date,"D")</f>
        <v>5</v>
      </c>
      <c r="S12916" s="12"/>
    </row>
    <row r="12917" spans="1:19" ht="14.25" customHeight="1" x14ac:dyDescent="0.35">
      <c r="A12917" s="2" t="s">
        <v>11143</v>
      </c>
      <c r="B12917" s="2">
        <v>111110</v>
      </c>
      <c r="C12917" s="2" t="s">
        <v>41</v>
      </c>
      <c r="D12917" s="2" t="s">
        <v>26</v>
      </c>
      <c r="E12917" s="2">
        <v>4175.1099999999997</v>
      </c>
      <c r="F12917" s="2">
        <v>0.28000000000000003</v>
      </c>
      <c r="G12917" s="2">
        <v>6</v>
      </c>
      <c r="H12917" s="3">
        <v>45609</v>
      </c>
      <c r="I12917" s="3">
        <v>45616</v>
      </c>
      <c r="J12917" s="2" t="s">
        <v>31</v>
      </c>
      <c r="K12917" s="2" t="s">
        <v>16</v>
      </c>
      <c r="L12917" s="2">
        <v>1085.25</v>
      </c>
      <c r="M12917" s="2" t="s">
        <v>34</v>
      </c>
      <c r="N12917" s="11">
        <f>L12917/E12917*100</f>
        <v>25.993327121920146</v>
      </c>
      <c r="O12917" s="12" t="str">
        <f>IF(N12917&lt;10,"Low",IF(N12917&lt;20,"Med","High"))</f>
        <v>High</v>
      </c>
      <c r="P12917" s="12">
        <f>sales*discount</f>
        <v>1169.0308</v>
      </c>
      <c r="Q12917" s="12">
        <f>sales-Discount_Values</f>
        <v>3006.0791999999997</v>
      </c>
      <c r="R12917" s="12">
        <f>DATEDIF(order_date,delivery_date,"D")</f>
        <v>7</v>
      </c>
      <c r="S12917" s="12"/>
    </row>
    <row r="12918" spans="1:19" ht="14.25" customHeight="1" x14ac:dyDescent="0.35">
      <c r="A12918" s="2" t="s">
        <v>7099</v>
      </c>
      <c r="B12918" s="2">
        <v>107066</v>
      </c>
      <c r="C12918" s="2" t="s">
        <v>19</v>
      </c>
      <c r="D12918" s="2" t="s">
        <v>20</v>
      </c>
      <c r="E12918" s="2">
        <v>1170.17</v>
      </c>
      <c r="F12918" s="2">
        <v>0.3</v>
      </c>
      <c r="G12918" s="2">
        <v>6</v>
      </c>
      <c r="H12918" s="3">
        <v>45494</v>
      </c>
      <c r="I12918" s="3">
        <v>45496</v>
      </c>
      <c r="J12918" s="2" t="s">
        <v>21</v>
      </c>
      <c r="K12918" s="2" t="s">
        <v>22</v>
      </c>
      <c r="L12918" s="2">
        <v>304.17</v>
      </c>
      <c r="M12918" s="2" t="s">
        <v>17</v>
      </c>
      <c r="N12918" s="11">
        <f>L12918/E12918*100</f>
        <v>25.993659040994043</v>
      </c>
      <c r="O12918" s="12" t="str">
        <f>IF(N12918&lt;10,"Low",IF(N12918&lt;20,"Med","High"))</f>
        <v>High</v>
      </c>
      <c r="P12918" s="12">
        <f>sales*discount</f>
        <v>351.05099999999999</v>
      </c>
      <c r="Q12918" s="12">
        <f>sales-Discount_Values</f>
        <v>819.11900000000014</v>
      </c>
      <c r="R12918" s="12">
        <f>DATEDIF(order_date,delivery_date,"D")</f>
        <v>2</v>
      </c>
      <c r="S12918" s="12"/>
    </row>
    <row r="12919" spans="1:19" ht="14.25" customHeight="1" x14ac:dyDescent="0.35">
      <c r="A12919" s="2" t="s">
        <v>15213</v>
      </c>
      <c r="B12919" s="2">
        <v>115180</v>
      </c>
      <c r="C12919" s="2" t="s">
        <v>41</v>
      </c>
      <c r="D12919" s="2" t="s">
        <v>14</v>
      </c>
      <c r="E12919" s="2">
        <v>4967.8100000000004</v>
      </c>
      <c r="F12919" s="2">
        <v>0.48</v>
      </c>
      <c r="G12919" s="2">
        <v>1</v>
      </c>
      <c r="H12919" s="3">
        <v>45589</v>
      </c>
      <c r="I12919" s="3">
        <v>45590</v>
      </c>
      <c r="J12919" s="2" t="s">
        <v>15</v>
      </c>
      <c r="K12919" s="2" t="s">
        <v>16</v>
      </c>
      <c r="L12919" s="2">
        <v>1291.43</v>
      </c>
      <c r="M12919" s="2" t="s">
        <v>28</v>
      </c>
      <c r="N12919" s="11">
        <f>L12919/E12919*100</f>
        <v>25.995962003377741</v>
      </c>
      <c r="O12919" s="12" t="str">
        <f>IF(N12919&lt;10,"Low",IF(N12919&lt;20,"Med","High"))</f>
        <v>High</v>
      </c>
      <c r="P12919" s="12">
        <f>sales*discount</f>
        <v>2384.5488</v>
      </c>
      <c r="Q12919" s="12">
        <f>sales-Discount_Values</f>
        <v>2583.2612000000004</v>
      </c>
      <c r="R12919" s="12">
        <f>DATEDIF(order_date,delivery_date,"D")</f>
        <v>1</v>
      </c>
      <c r="S12919" s="12"/>
    </row>
    <row r="12920" spans="1:19" ht="14.25" customHeight="1" x14ac:dyDescent="0.35">
      <c r="A12920" s="2" t="s">
        <v>1301</v>
      </c>
      <c r="B12920" s="2">
        <v>101268</v>
      </c>
      <c r="C12920" s="2" t="s">
        <v>25</v>
      </c>
      <c r="D12920" s="2" t="s">
        <v>20</v>
      </c>
      <c r="E12920" s="2">
        <v>731.37</v>
      </c>
      <c r="F12920" s="2">
        <v>0.44</v>
      </c>
      <c r="G12920" s="2">
        <v>3</v>
      </c>
      <c r="H12920" s="3">
        <v>45520</v>
      </c>
      <c r="I12920" s="3">
        <v>45521</v>
      </c>
      <c r="J12920" s="2" t="s">
        <v>15</v>
      </c>
      <c r="K12920" s="2" t="s">
        <v>16</v>
      </c>
      <c r="L12920" s="2">
        <v>190.13</v>
      </c>
      <c r="M12920" s="2" t="s">
        <v>28</v>
      </c>
      <c r="N12920" s="11">
        <f>L12920/E12920*100</f>
        <v>25.996417681884683</v>
      </c>
      <c r="O12920" s="12" t="str">
        <f>IF(N12920&lt;10,"Low",IF(N12920&lt;20,"Med","High"))</f>
        <v>High</v>
      </c>
      <c r="P12920" s="12">
        <f>sales*discount</f>
        <v>321.80279999999999</v>
      </c>
      <c r="Q12920" s="12">
        <f>sales-Discount_Values</f>
        <v>409.56720000000001</v>
      </c>
      <c r="R12920" s="12">
        <f>DATEDIF(order_date,delivery_date,"D")</f>
        <v>1</v>
      </c>
      <c r="S12920" s="12"/>
    </row>
    <row r="12921" spans="1:19" ht="14.25" customHeight="1" x14ac:dyDescent="0.35">
      <c r="A12921" s="2" t="s">
        <v>1944</v>
      </c>
      <c r="B12921" s="2">
        <v>101911</v>
      </c>
      <c r="C12921" s="2" t="s">
        <v>41</v>
      </c>
      <c r="D12921" s="2" t="s">
        <v>14</v>
      </c>
      <c r="E12921" s="2">
        <v>1912.38</v>
      </c>
      <c r="F12921" s="2">
        <v>0.06</v>
      </c>
      <c r="G12921" s="2">
        <v>4</v>
      </c>
      <c r="H12921" s="3">
        <v>45173</v>
      </c>
      <c r="I12921" s="3">
        <v>45178</v>
      </c>
      <c r="J12921" s="2" t="s">
        <v>31</v>
      </c>
      <c r="K12921" s="2" t="s">
        <v>16</v>
      </c>
      <c r="L12921" s="2">
        <v>497.26</v>
      </c>
      <c r="M12921" s="2" t="s">
        <v>39</v>
      </c>
      <c r="N12921" s="11">
        <f>L12921/E12921*100</f>
        <v>26.002154383543019</v>
      </c>
      <c r="O12921" s="12" t="str">
        <f>IF(N12921&lt;10,"Low",IF(N12921&lt;20,"Med","High"))</f>
        <v>High</v>
      </c>
      <c r="P12921" s="12">
        <f>sales*discount</f>
        <v>114.7428</v>
      </c>
      <c r="Q12921" s="12">
        <f>sales-Discount_Values</f>
        <v>1797.6372000000001</v>
      </c>
      <c r="R12921" s="12">
        <f>DATEDIF(order_date,delivery_date,"D")</f>
        <v>5</v>
      </c>
      <c r="S12921" s="12"/>
    </row>
    <row r="12922" spans="1:19" ht="14.25" customHeight="1" x14ac:dyDescent="0.35">
      <c r="A12922" s="2" t="s">
        <v>1908</v>
      </c>
      <c r="B12922" s="2">
        <v>101875</v>
      </c>
      <c r="C12922" s="2" t="s">
        <v>19</v>
      </c>
      <c r="D12922" s="2" t="s">
        <v>33</v>
      </c>
      <c r="E12922" s="2">
        <v>2803.99</v>
      </c>
      <c r="F12922" s="2">
        <v>0.08</v>
      </c>
      <c r="G12922" s="2">
        <v>3</v>
      </c>
      <c r="H12922" s="3">
        <v>45173</v>
      </c>
      <c r="I12922" s="3">
        <v>45178</v>
      </c>
      <c r="J12922" s="2" t="s">
        <v>15</v>
      </c>
      <c r="K12922" s="2" t="s">
        <v>22</v>
      </c>
      <c r="L12922" s="2">
        <v>729.11</v>
      </c>
      <c r="M12922" s="2" t="s">
        <v>23</v>
      </c>
      <c r="N12922" s="11">
        <f>L12922/E12922*100</f>
        <v>26.00258916757906</v>
      </c>
      <c r="O12922" s="12" t="str">
        <f>IF(N12922&lt;10,"Low",IF(N12922&lt;20,"Med","High"))</f>
        <v>High</v>
      </c>
      <c r="P12922" s="12">
        <f>sales*discount</f>
        <v>224.3192</v>
      </c>
      <c r="Q12922" s="12">
        <f>sales-Discount_Values</f>
        <v>2579.6707999999999</v>
      </c>
      <c r="R12922" s="12">
        <f>DATEDIF(order_date,delivery_date,"D")</f>
        <v>5</v>
      </c>
      <c r="S12922" s="12"/>
    </row>
    <row r="12923" spans="1:19" ht="14.25" customHeight="1" x14ac:dyDescent="0.35">
      <c r="A12923" s="2" t="s">
        <v>13850</v>
      </c>
      <c r="B12923" s="2">
        <v>113817</v>
      </c>
      <c r="C12923" s="2" t="s">
        <v>25</v>
      </c>
      <c r="D12923" s="2" t="s">
        <v>36</v>
      </c>
      <c r="E12923" s="2">
        <v>2444.73</v>
      </c>
      <c r="F12923" s="2">
        <v>0.33</v>
      </c>
      <c r="G12923" s="2">
        <v>2</v>
      </c>
      <c r="H12923" s="3">
        <v>45033</v>
      </c>
      <c r="I12923" s="3">
        <v>45040</v>
      </c>
      <c r="J12923" s="2" t="s">
        <v>31</v>
      </c>
      <c r="K12923" s="2" t="s">
        <v>16</v>
      </c>
      <c r="L12923" s="2">
        <v>635.70000000000005</v>
      </c>
      <c r="M12923" s="2" t="s">
        <v>34</v>
      </c>
      <c r="N12923" s="11">
        <f>L12923/E12923*100</f>
        <v>26.002871482740424</v>
      </c>
      <c r="O12923" s="12" t="str">
        <f>IF(N12923&lt;10,"Low",IF(N12923&lt;20,"Med","High"))</f>
        <v>High</v>
      </c>
      <c r="P12923" s="12">
        <f>sales*discount</f>
        <v>806.76089999999999</v>
      </c>
      <c r="Q12923" s="12">
        <f>sales-Discount_Values</f>
        <v>1637.9691</v>
      </c>
      <c r="R12923" s="12">
        <f>DATEDIF(order_date,delivery_date,"D")</f>
        <v>7</v>
      </c>
      <c r="S12923" s="12"/>
    </row>
    <row r="12924" spans="1:19" ht="14.25" customHeight="1" x14ac:dyDescent="0.35">
      <c r="A12924" s="2" t="s">
        <v>11644</v>
      </c>
      <c r="B12924" s="2">
        <v>111611</v>
      </c>
      <c r="C12924" s="2" t="s">
        <v>25</v>
      </c>
      <c r="D12924" s="2" t="s">
        <v>33</v>
      </c>
      <c r="E12924" s="2">
        <v>1372.02</v>
      </c>
      <c r="F12924" s="2">
        <v>0.45</v>
      </c>
      <c r="G12924" s="2">
        <v>6</v>
      </c>
      <c r="H12924" s="3">
        <v>44984</v>
      </c>
      <c r="I12924" s="3">
        <v>44990</v>
      </c>
      <c r="J12924" s="2" t="s">
        <v>21</v>
      </c>
      <c r="K12924" s="2" t="s">
        <v>16</v>
      </c>
      <c r="L12924" s="2">
        <v>356.78</v>
      </c>
      <c r="M12924" s="2" t="s">
        <v>39</v>
      </c>
      <c r="N12924" s="11">
        <f>L12924/E12924*100</f>
        <v>26.00399411087302</v>
      </c>
      <c r="O12924" s="12" t="str">
        <f>IF(N12924&lt;10,"Low",IF(N12924&lt;20,"Med","High"))</f>
        <v>High</v>
      </c>
      <c r="P12924" s="12">
        <f>sales*discount</f>
        <v>617.40899999999999</v>
      </c>
      <c r="Q12924" s="12">
        <f>sales-Discount_Values</f>
        <v>754.61099999999999</v>
      </c>
      <c r="R12924" s="12">
        <f>DATEDIF(order_date,delivery_date,"D")</f>
        <v>6</v>
      </c>
      <c r="S12924" s="12"/>
    </row>
    <row r="12925" spans="1:19" ht="14.25" customHeight="1" x14ac:dyDescent="0.35">
      <c r="A12925" s="2" t="s">
        <v>8483</v>
      </c>
      <c r="B12925" s="2">
        <v>108450</v>
      </c>
      <c r="C12925" s="2" t="s">
        <v>41</v>
      </c>
      <c r="D12925" s="2" t="s">
        <v>14</v>
      </c>
      <c r="E12925" s="2">
        <v>4514.58</v>
      </c>
      <c r="F12925" s="2">
        <v>0.35</v>
      </c>
      <c r="G12925" s="2">
        <v>1</v>
      </c>
      <c r="H12925" s="3">
        <v>45347</v>
      </c>
      <c r="I12925" s="3">
        <v>45351</v>
      </c>
      <c r="J12925" s="2" t="s">
        <v>31</v>
      </c>
      <c r="K12925" s="2" t="s">
        <v>22</v>
      </c>
      <c r="L12925" s="2">
        <v>1174.22</v>
      </c>
      <c r="M12925" s="2" t="s">
        <v>39</v>
      </c>
      <c r="N12925" s="11">
        <f>L12925/E12925*100</f>
        <v>26.009506975178205</v>
      </c>
      <c r="O12925" s="12" t="str">
        <f>IF(N12925&lt;10,"Low",IF(N12925&lt;20,"Med","High"))</f>
        <v>High</v>
      </c>
      <c r="P12925" s="12">
        <f>sales*discount</f>
        <v>1580.1029999999998</v>
      </c>
      <c r="Q12925" s="12">
        <f>sales-Discount_Values</f>
        <v>2934.4769999999999</v>
      </c>
      <c r="R12925" s="12">
        <f>DATEDIF(order_date,delivery_date,"D")</f>
        <v>4</v>
      </c>
      <c r="S12925" s="12"/>
    </row>
    <row r="12926" spans="1:19" ht="14.25" customHeight="1" x14ac:dyDescent="0.35">
      <c r="A12926" s="2" t="s">
        <v>12895</v>
      </c>
      <c r="B12926" s="2">
        <v>112862</v>
      </c>
      <c r="C12926" s="2" t="s">
        <v>13</v>
      </c>
      <c r="D12926" s="2" t="s">
        <v>26</v>
      </c>
      <c r="E12926" s="2">
        <v>125.68</v>
      </c>
      <c r="F12926" s="2">
        <v>0.09</v>
      </c>
      <c r="G12926" s="2">
        <v>5</v>
      </c>
      <c r="H12926" s="3">
        <v>45242</v>
      </c>
      <c r="I12926" s="3">
        <v>45248</v>
      </c>
      <c r="J12926" s="2" t="s">
        <v>21</v>
      </c>
      <c r="K12926" s="2" t="s">
        <v>27</v>
      </c>
      <c r="L12926" s="2">
        <v>32.69</v>
      </c>
      <c r="M12926" s="2" t="s">
        <v>28</v>
      </c>
      <c r="N12926" s="11">
        <f>L12926/E12926*100</f>
        <v>26.010502864417568</v>
      </c>
      <c r="O12926" s="12" t="str">
        <f>IF(N12926&lt;10,"Low",IF(N12926&lt;20,"Med","High"))</f>
        <v>High</v>
      </c>
      <c r="P12926" s="12">
        <f>sales*discount</f>
        <v>11.311199999999999</v>
      </c>
      <c r="Q12926" s="12">
        <f>sales-Discount_Values</f>
        <v>114.36880000000001</v>
      </c>
      <c r="R12926" s="12">
        <f>DATEDIF(order_date,delivery_date,"D")</f>
        <v>6</v>
      </c>
      <c r="S12926" s="12"/>
    </row>
    <row r="12927" spans="1:19" ht="14.25" customHeight="1" x14ac:dyDescent="0.35">
      <c r="A12927" s="2" t="s">
        <v>14864</v>
      </c>
      <c r="B12927" s="2">
        <v>114831</v>
      </c>
      <c r="C12927" s="2" t="s">
        <v>13</v>
      </c>
      <c r="D12927" s="2" t="s">
        <v>36</v>
      </c>
      <c r="E12927" s="2">
        <v>648.52</v>
      </c>
      <c r="F12927" s="2">
        <v>0.25</v>
      </c>
      <c r="G12927" s="2">
        <v>8</v>
      </c>
      <c r="H12927" s="3">
        <v>45581</v>
      </c>
      <c r="I12927" s="3">
        <v>45585</v>
      </c>
      <c r="J12927" s="2" t="s">
        <v>21</v>
      </c>
      <c r="K12927" s="2" t="s">
        <v>22</v>
      </c>
      <c r="L12927" s="2">
        <v>168.7</v>
      </c>
      <c r="M12927" s="2" t="s">
        <v>34</v>
      </c>
      <c r="N12927" s="11">
        <f>L12927/E12927*100</f>
        <v>26.013075926725467</v>
      </c>
      <c r="O12927" s="12" t="str">
        <f>IF(N12927&lt;10,"Low",IF(N12927&lt;20,"Med","High"))</f>
        <v>High</v>
      </c>
      <c r="P12927" s="12">
        <f>sales*discount</f>
        <v>162.13</v>
      </c>
      <c r="Q12927" s="12">
        <f>sales-Discount_Values</f>
        <v>486.39</v>
      </c>
      <c r="R12927" s="12">
        <f>DATEDIF(order_date,delivery_date,"D")</f>
        <v>4</v>
      </c>
      <c r="S12927" s="12"/>
    </row>
    <row r="12928" spans="1:19" ht="14.25" customHeight="1" x14ac:dyDescent="0.35">
      <c r="A12928" s="2" t="s">
        <v>13221</v>
      </c>
      <c r="B12928" s="2">
        <v>113188</v>
      </c>
      <c r="C12928" s="2" t="s">
        <v>41</v>
      </c>
      <c r="D12928" s="2" t="s">
        <v>36</v>
      </c>
      <c r="E12928" s="2">
        <v>1568.35</v>
      </c>
      <c r="F12928" s="2">
        <v>0.11</v>
      </c>
      <c r="G12928" s="2">
        <v>6</v>
      </c>
      <c r="H12928" s="3">
        <v>45494</v>
      </c>
      <c r="I12928" s="3">
        <v>45499</v>
      </c>
      <c r="J12928" s="2" t="s">
        <v>31</v>
      </c>
      <c r="K12928" s="2" t="s">
        <v>22</v>
      </c>
      <c r="L12928" s="2">
        <v>408</v>
      </c>
      <c r="M12928" s="2" t="s">
        <v>23</v>
      </c>
      <c r="N12928" s="11">
        <f>L12928/E12928*100</f>
        <v>26.01460133261071</v>
      </c>
      <c r="O12928" s="12" t="str">
        <f>IF(N12928&lt;10,"Low",IF(N12928&lt;20,"Med","High"))</f>
        <v>High</v>
      </c>
      <c r="P12928" s="12">
        <f>sales*discount</f>
        <v>172.51849999999999</v>
      </c>
      <c r="Q12928" s="12">
        <f>sales-Discount_Values</f>
        <v>1395.8315</v>
      </c>
      <c r="R12928" s="12">
        <f>DATEDIF(order_date,delivery_date,"D")</f>
        <v>5</v>
      </c>
      <c r="S12928" s="12"/>
    </row>
    <row r="12929" spans="1:19" ht="14.25" customHeight="1" x14ac:dyDescent="0.35">
      <c r="A12929" s="2" t="s">
        <v>9411</v>
      </c>
      <c r="B12929" s="2">
        <v>109378</v>
      </c>
      <c r="C12929" s="2" t="s">
        <v>25</v>
      </c>
      <c r="D12929" s="2" t="s">
        <v>14</v>
      </c>
      <c r="E12929" s="2">
        <v>3187.29</v>
      </c>
      <c r="F12929" s="2">
        <v>0.17</v>
      </c>
      <c r="G12929" s="2">
        <v>9</v>
      </c>
      <c r="H12929" s="3">
        <v>45032</v>
      </c>
      <c r="I12929" s="3">
        <v>45033</v>
      </c>
      <c r="J12929" s="2" t="s">
        <v>15</v>
      </c>
      <c r="K12929" s="2" t="s">
        <v>27</v>
      </c>
      <c r="L12929" s="2">
        <v>829.26</v>
      </c>
      <c r="M12929" s="2" t="s">
        <v>23</v>
      </c>
      <c r="N12929" s="11">
        <f>L12929/E12929*100</f>
        <v>26.017714108223601</v>
      </c>
      <c r="O12929" s="12" t="str">
        <f>IF(N12929&lt;10,"Low",IF(N12929&lt;20,"Med","High"))</f>
        <v>High</v>
      </c>
      <c r="P12929" s="12">
        <f>sales*discount</f>
        <v>541.83929999999998</v>
      </c>
      <c r="Q12929" s="12">
        <f>sales-Discount_Values</f>
        <v>2645.4506999999999</v>
      </c>
      <c r="R12929" s="12">
        <f>DATEDIF(order_date,delivery_date,"D")</f>
        <v>1</v>
      </c>
      <c r="S12929" s="12"/>
    </row>
    <row r="12930" spans="1:19" ht="14.25" customHeight="1" x14ac:dyDescent="0.35">
      <c r="A12930" s="2" t="s">
        <v>14473</v>
      </c>
      <c r="B12930" s="2">
        <v>114440</v>
      </c>
      <c r="C12930" s="2" t="s">
        <v>25</v>
      </c>
      <c r="D12930" s="2" t="s">
        <v>33</v>
      </c>
      <c r="E12930" s="2">
        <v>4880.8999999999996</v>
      </c>
      <c r="F12930" s="2">
        <v>0.47</v>
      </c>
      <c r="G12930" s="2">
        <v>4</v>
      </c>
      <c r="H12930" s="3">
        <v>45463</v>
      </c>
      <c r="I12930" s="3">
        <v>45467</v>
      </c>
      <c r="J12930" s="2" t="s">
        <v>15</v>
      </c>
      <c r="K12930" s="2" t="s">
        <v>22</v>
      </c>
      <c r="L12930" s="2">
        <v>1270.04</v>
      </c>
      <c r="M12930" s="2" t="s">
        <v>39</v>
      </c>
      <c r="N12930" s="11">
        <f>L12930/E12930*100</f>
        <v>26.020610952898032</v>
      </c>
      <c r="O12930" s="12" t="str">
        <f>IF(N12930&lt;10,"Low",IF(N12930&lt;20,"Med","High"))</f>
        <v>High</v>
      </c>
      <c r="P12930" s="12">
        <f>sales*discount</f>
        <v>2294.0229999999997</v>
      </c>
      <c r="Q12930" s="12">
        <f>sales-Discount_Values</f>
        <v>2586.877</v>
      </c>
      <c r="R12930" s="12">
        <f>DATEDIF(order_date,delivery_date,"D")</f>
        <v>4</v>
      </c>
      <c r="S12930" s="12"/>
    </row>
    <row r="12931" spans="1:19" ht="14.25" customHeight="1" x14ac:dyDescent="0.35">
      <c r="A12931" s="2" t="s">
        <v>14275</v>
      </c>
      <c r="B12931" s="2">
        <v>114242</v>
      </c>
      <c r="C12931" s="2" t="s">
        <v>25</v>
      </c>
      <c r="D12931" s="2" t="s">
        <v>36</v>
      </c>
      <c r="E12931" s="2">
        <v>957.96</v>
      </c>
      <c r="F12931" s="2">
        <v>0.17</v>
      </c>
      <c r="G12931" s="2">
        <v>6</v>
      </c>
      <c r="H12931" s="3">
        <v>45045</v>
      </c>
      <c r="I12931" s="3">
        <v>45050</v>
      </c>
      <c r="J12931" s="2" t="s">
        <v>21</v>
      </c>
      <c r="K12931" s="2" t="s">
        <v>27</v>
      </c>
      <c r="L12931" s="2">
        <v>249.29</v>
      </c>
      <c r="M12931" s="2" t="s">
        <v>39</v>
      </c>
      <c r="N12931" s="11">
        <f>L12931/E12931*100</f>
        <v>26.02300722368366</v>
      </c>
      <c r="O12931" s="12" t="str">
        <f>IF(N12931&lt;10,"Low",IF(N12931&lt;20,"Med","High"))</f>
        <v>High</v>
      </c>
      <c r="P12931" s="12">
        <f>sales*discount</f>
        <v>162.85320000000002</v>
      </c>
      <c r="Q12931" s="12">
        <f>sales-Discount_Values</f>
        <v>795.10680000000002</v>
      </c>
      <c r="R12931" s="12">
        <f>DATEDIF(order_date,delivery_date,"D")</f>
        <v>5</v>
      </c>
      <c r="S12931" s="12"/>
    </row>
    <row r="12932" spans="1:19" ht="14.25" customHeight="1" x14ac:dyDescent="0.35">
      <c r="A12932" s="2" t="s">
        <v>5458</v>
      </c>
      <c r="B12932" s="2">
        <v>105425</v>
      </c>
      <c r="C12932" s="2" t="s">
        <v>25</v>
      </c>
      <c r="D12932" s="2" t="s">
        <v>14</v>
      </c>
      <c r="E12932" s="2">
        <v>3594.08</v>
      </c>
      <c r="F12932" s="2">
        <v>0.47</v>
      </c>
      <c r="G12932" s="2">
        <v>8</v>
      </c>
      <c r="H12932" s="3">
        <v>45327</v>
      </c>
      <c r="I12932" s="3">
        <v>45333</v>
      </c>
      <c r="J12932" s="2" t="s">
        <v>15</v>
      </c>
      <c r="K12932" s="2" t="s">
        <v>27</v>
      </c>
      <c r="L12932" s="2">
        <v>935.33</v>
      </c>
      <c r="M12932" s="2" t="s">
        <v>28</v>
      </c>
      <c r="N12932" s="11">
        <f>L12932/E12932*100</f>
        <v>26.024184214040869</v>
      </c>
      <c r="O12932" s="12" t="str">
        <f>IF(N12932&lt;10,"Low",IF(N12932&lt;20,"Med","High"))</f>
        <v>High</v>
      </c>
      <c r="P12932" s="12">
        <f>sales*discount</f>
        <v>1689.2175999999999</v>
      </c>
      <c r="Q12932" s="12">
        <f>sales-Discount_Values</f>
        <v>1904.8624</v>
      </c>
      <c r="R12932" s="12">
        <f>DATEDIF(order_date,delivery_date,"D")</f>
        <v>6</v>
      </c>
      <c r="S12932" s="12"/>
    </row>
    <row r="12933" spans="1:19" ht="14.25" customHeight="1" x14ac:dyDescent="0.35">
      <c r="A12933" s="2" t="s">
        <v>5647</v>
      </c>
      <c r="B12933" s="2">
        <v>105614</v>
      </c>
      <c r="C12933" s="2" t="s">
        <v>25</v>
      </c>
      <c r="D12933" s="2" t="s">
        <v>33</v>
      </c>
      <c r="E12933" s="2">
        <v>2795.6</v>
      </c>
      <c r="F12933" s="2">
        <v>0.48</v>
      </c>
      <c r="G12933" s="2">
        <v>5</v>
      </c>
      <c r="H12933" s="3">
        <v>45095</v>
      </c>
      <c r="I12933" s="3">
        <v>45097</v>
      </c>
      <c r="J12933" s="2" t="s">
        <v>31</v>
      </c>
      <c r="K12933" s="2" t="s">
        <v>27</v>
      </c>
      <c r="L12933" s="2">
        <v>727.54</v>
      </c>
      <c r="M12933" s="2" t="s">
        <v>28</v>
      </c>
      <c r="N12933" s="11">
        <f>L12933/E12933*100</f>
        <v>26.024467019602231</v>
      </c>
      <c r="O12933" s="12" t="str">
        <f>IF(N12933&lt;10,"Low",IF(N12933&lt;20,"Med","High"))</f>
        <v>High</v>
      </c>
      <c r="P12933" s="12">
        <f>sales*discount</f>
        <v>1341.8879999999999</v>
      </c>
      <c r="Q12933" s="12">
        <f>sales-Discount_Values</f>
        <v>1453.712</v>
      </c>
      <c r="R12933" s="12">
        <f>DATEDIF(order_date,delivery_date,"D")</f>
        <v>2</v>
      </c>
      <c r="S12933" s="12"/>
    </row>
    <row r="12934" spans="1:19" ht="14.25" customHeight="1" x14ac:dyDescent="0.35">
      <c r="A12934" s="2" t="s">
        <v>1498</v>
      </c>
      <c r="B12934" s="2">
        <v>101465</v>
      </c>
      <c r="C12934" s="2" t="s">
        <v>41</v>
      </c>
      <c r="D12934" s="2" t="s">
        <v>14</v>
      </c>
      <c r="E12934" s="2">
        <v>2130.16</v>
      </c>
      <c r="F12934" s="2">
        <v>0.2</v>
      </c>
      <c r="G12934" s="2">
        <v>8</v>
      </c>
      <c r="H12934" s="3">
        <v>45195</v>
      </c>
      <c r="I12934" s="3">
        <v>45199</v>
      </c>
      <c r="J12934" s="2" t="s">
        <v>31</v>
      </c>
      <c r="K12934" s="2" t="s">
        <v>27</v>
      </c>
      <c r="L12934" s="2">
        <v>554.44000000000005</v>
      </c>
      <c r="M12934" s="2" t="s">
        <v>34</v>
      </c>
      <c r="N12934" s="11">
        <f>L12934/E12934*100</f>
        <v>26.028091786532471</v>
      </c>
      <c r="O12934" s="12" t="str">
        <f>IF(N12934&lt;10,"Low",IF(N12934&lt;20,"Med","High"))</f>
        <v>High</v>
      </c>
      <c r="P12934" s="12">
        <f>sales*discount</f>
        <v>426.03199999999998</v>
      </c>
      <c r="Q12934" s="12">
        <f>sales-Discount_Values</f>
        <v>1704.1279999999999</v>
      </c>
      <c r="R12934" s="12">
        <f>DATEDIF(order_date,delivery_date,"D")</f>
        <v>4</v>
      </c>
      <c r="S12934" s="12"/>
    </row>
    <row r="12935" spans="1:19" ht="14.25" customHeight="1" x14ac:dyDescent="0.35">
      <c r="A12935" s="2" t="s">
        <v>12648</v>
      </c>
      <c r="B12935" s="2">
        <v>112615</v>
      </c>
      <c r="C12935" s="2" t="s">
        <v>41</v>
      </c>
      <c r="D12935" s="2" t="s">
        <v>33</v>
      </c>
      <c r="E12935" s="2">
        <v>4560.49</v>
      </c>
      <c r="F12935" s="2">
        <v>0.36</v>
      </c>
      <c r="G12935" s="2">
        <v>2</v>
      </c>
      <c r="H12935" s="3">
        <v>45543</v>
      </c>
      <c r="I12935" s="3">
        <v>45548</v>
      </c>
      <c r="J12935" s="2" t="s">
        <v>15</v>
      </c>
      <c r="K12935" s="2" t="s">
        <v>22</v>
      </c>
      <c r="L12935" s="2">
        <v>1187.25</v>
      </c>
      <c r="M12935" s="2" t="s">
        <v>39</v>
      </c>
      <c r="N12935" s="11">
        <f>L12935/E12935*100</f>
        <v>26.033386763264478</v>
      </c>
      <c r="O12935" s="12" t="str">
        <f>IF(N12935&lt;10,"Low",IF(N12935&lt;20,"Med","High"))</f>
        <v>High</v>
      </c>
      <c r="P12935" s="12">
        <f>sales*discount</f>
        <v>1641.7764</v>
      </c>
      <c r="Q12935" s="12">
        <f>sales-Discount_Values</f>
        <v>2918.7136</v>
      </c>
      <c r="R12935" s="12">
        <f>DATEDIF(order_date,delivery_date,"D")</f>
        <v>5</v>
      </c>
      <c r="S12935" s="12"/>
    </row>
    <row r="12936" spans="1:19" ht="14.25" customHeight="1" x14ac:dyDescent="0.35">
      <c r="A12936" s="2" t="s">
        <v>8878</v>
      </c>
      <c r="B12936" s="2">
        <v>108845</v>
      </c>
      <c r="C12936" s="2" t="s">
        <v>41</v>
      </c>
      <c r="D12936" s="2" t="s">
        <v>33</v>
      </c>
      <c r="E12936" s="2">
        <v>2986.18</v>
      </c>
      <c r="F12936" s="2">
        <v>0.04</v>
      </c>
      <c r="G12936" s="2">
        <v>2</v>
      </c>
      <c r="H12936" s="3">
        <v>44983</v>
      </c>
      <c r="I12936" s="3">
        <v>44988</v>
      </c>
      <c r="J12936" s="2" t="s">
        <v>15</v>
      </c>
      <c r="K12936" s="2" t="s">
        <v>22</v>
      </c>
      <c r="L12936" s="2">
        <v>777.41</v>
      </c>
      <c r="M12936" s="2" t="s">
        <v>17</v>
      </c>
      <c r="N12936" s="11">
        <f>L12936/E12936*100</f>
        <v>26.033594759860424</v>
      </c>
      <c r="O12936" s="12" t="str">
        <f>IF(N12936&lt;10,"Low",IF(N12936&lt;20,"Med","High"))</f>
        <v>High</v>
      </c>
      <c r="P12936" s="12">
        <f>sales*discount</f>
        <v>119.4472</v>
      </c>
      <c r="Q12936" s="12">
        <f>sales-Discount_Values</f>
        <v>2866.7327999999998</v>
      </c>
      <c r="R12936" s="12">
        <f>DATEDIF(order_date,delivery_date,"D")</f>
        <v>5</v>
      </c>
      <c r="S12936" s="12"/>
    </row>
    <row r="12937" spans="1:19" ht="14.25" customHeight="1" x14ac:dyDescent="0.35">
      <c r="A12937" s="2" t="s">
        <v>5406</v>
      </c>
      <c r="B12937" s="2">
        <v>105373</v>
      </c>
      <c r="C12937" s="2" t="s">
        <v>41</v>
      </c>
      <c r="D12937" s="2" t="s">
        <v>20</v>
      </c>
      <c r="E12937" s="2">
        <v>2651.3</v>
      </c>
      <c r="F12937" s="2">
        <v>0.09</v>
      </c>
      <c r="G12937" s="2">
        <v>5</v>
      </c>
      <c r="H12937" s="3">
        <v>45608</v>
      </c>
      <c r="I12937" s="3">
        <v>45612</v>
      </c>
      <c r="J12937" s="2" t="s">
        <v>15</v>
      </c>
      <c r="K12937" s="2" t="s">
        <v>16</v>
      </c>
      <c r="L12937" s="2">
        <v>690.25</v>
      </c>
      <c r="M12937" s="2" t="s">
        <v>34</v>
      </c>
      <c r="N12937" s="11">
        <f>L12937/E12937*100</f>
        <v>26.034398219741256</v>
      </c>
      <c r="O12937" s="12" t="str">
        <f>IF(N12937&lt;10,"Low",IF(N12937&lt;20,"Med","High"))</f>
        <v>High</v>
      </c>
      <c r="P12937" s="12">
        <f>sales*discount</f>
        <v>238.61700000000002</v>
      </c>
      <c r="Q12937" s="12">
        <f>sales-Discount_Values</f>
        <v>2412.683</v>
      </c>
      <c r="R12937" s="12">
        <f>DATEDIF(order_date,delivery_date,"D")</f>
        <v>4</v>
      </c>
      <c r="S12937" s="12"/>
    </row>
    <row r="12938" spans="1:19" ht="14.25" customHeight="1" x14ac:dyDescent="0.35">
      <c r="A12938" s="2" t="s">
        <v>7810</v>
      </c>
      <c r="B12938" s="2">
        <v>107777</v>
      </c>
      <c r="C12938" s="2" t="s">
        <v>19</v>
      </c>
      <c r="D12938" s="2" t="s">
        <v>33</v>
      </c>
      <c r="E12938" s="2">
        <v>4073.1</v>
      </c>
      <c r="F12938" s="2">
        <v>0.04</v>
      </c>
      <c r="G12938" s="2">
        <v>6</v>
      </c>
      <c r="H12938" s="3">
        <v>45121</v>
      </c>
      <c r="I12938" s="3">
        <v>45123</v>
      </c>
      <c r="J12938" s="2" t="s">
        <v>21</v>
      </c>
      <c r="K12938" s="2" t="s">
        <v>16</v>
      </c>
      <c r="L12938" s="2">
        <v>1060.44</v>
      </c>
      <c r="M12938" s="2" t="s">
        <v>17</v>
      </c>
      <c r="N12938" s="11">
        <f>L12938/E12938*100</f>
        <v>26.035206599396037</v>
      </c>
      <c r="O12938" s="12" t="str">
        <f>IF(N12938&lt;10,"Low",IF(N12938&lt;20,"Med","High"))</f>
        <v>High</v>
      </c>
      <c r="P12938" s="12">
        <f>sales*discount</f>
        <v>162.92400000000001</v>
      </c>
      <c r="Q12938" s="12">
        <f>sales-Discount_Values</f>
        <v>3910.1759999999999</v>
      </c>
      <c r="R12938" s="12">
        <f>DATEDIF(order_date,delivery_date,"D")</f>
        <v>2</v>
      </c>
      <c r="S12938" s="12"/>
    </row>
    <row r="12939" spans="1:19" ht="14.25" customHeight="1" x14ac:dyDescent="0.35">
      <c r="A12939" s="2" t="s">
        <v>1718</v>
      </c>
      <c r="B12939" s="2">
        <v>101685</v>
      </c>
      <c r="C12939" s="2" t="s">
        <v>25</v>
      </c>
      <c r="D12939" s="2" t="s">
        <v>33</v>
      </c>
      <c r="E12939" s="2">
        <v>4690.4399999999996</v>
      </c>
      <c r="F12939" s="2">
        <v>0.21</v>
      </c>
      <c r="G12939" s="2">
        <v>8</v>
      </c>
      <c r="H12939" s="3">
        <v>44991</v>
      </c>
      <c r="I12939" s="3">
        <v>44997</v>
      </c>
      <c r="J12939" s="2" t="s">
        <v>15</v>
      </c>
      <c r="K12939" s="2" t="s">
        <v>22</v>
      </c>
      <c r="L12939" s="2">
        <v>1221.24</v>
      </c>
      <c r="M12939" s="2" t="s">
        <v>23</v>
      </c>
      <c r="N12939" s="11">
        <f>L12939/E12939*100</f>
        <v>26.036789725484176</v>
      </c>
      <c r="O12939" s="12" t="str">
        <f>IF(N12939&lt;10,"Low",IF(N12939&lt;20,"Med","High"))</f>
        <v>High</v>
      </c>
      <c r="P12939" s="12">
        <f>sales*discount</f>
        <v>984.99239999999986</v>
      </c>
      <c r="Q12939" s="12">
        <f>sales-Discount_Values</f>
        <v>3705.4475999999995</v>
      </c>
      <c r="R12939" s="12">
        <f>DATEDIF(order_date,delivery_date,"D")</f>
        <v>6</v>
      </c>
      <c r="S12939" s="12"/>
    </row>
    <row r="12940" spans="1:19" ht="14.25" customHeight="1" x14ac:dyDescent="0.35">
      <c r="A12940" s="2" t="s">
        <v>8919</v>
      </c>
      <c r="B12940" s="2">
        <v>108886</v>
      </c>
      <c r="C12940" s="2" t="s">
        <v>25</v>
      </c>
      <c r="D12940" s="2" t="s">
        <v>36</v>
      </c>
      <c r="E12940" s="2">
        <v>1737.44</v>
      </c>
      <c r="F12940" s="2">
        <v>0.03</v>
      </c>
      <c r="G12940" s="2">
        <v>8</v>
      </c>
      <c r="H12940" s="3">
        <v>45393</v>
      </c>
      <c r="I12940" s="3">
        <v>45399</v>
      </c>
      <c r="J12940" s="2" t="s">
        <v>21</v>
      </c>
      <c r="K12940" s="2" t="s">
        <v>22</v>
      </c>
      <c r="L12940" s="2">
        <v>452.4</v>
      </c>
      <c r="M12940" s="2" t="s">
        <v>28</v>
      </c>
      <c r="N12940" s="11">
        <f>L12940/E12940*100</f>
        <v>26.038309236577952</v>
      </c>
      <c r="O12940" s="12" t="str">
        <f>IF(N12940&lt;10,"Low",IF(N12940&lt;20,"Med","High"))</f>
        <v>High</v>
      </c>
      <c r="P12940" s="12">
        <f>sales*discount</f>
        <v>52.123199999999997</v>
      </c>
      <c r="Q12940" s="12">
        <f>sales-Discount_Values</f>
        <v>1685.3168000000001</v>
      </c>
      <c r="R12940" s="12">
        <f>DATEDIF(order_date,delivery_date,"D")</f>
        <v>6</v>
      </c>
      <c r="S12940" s="12"/>
    </row>
    <row r="12941" spans="1:19" ht="14.25" customHeight="1" x14ac:dyDescent="0.35">
      <c r="A12941" s="2" t="s">
        <v>5820</v>
      </c>
      <c r="B12941" s="2">
        <v>105787</v>
      </c>
      <c r="C12941" s="2" t="s">
        <v>19</v>
      </c>
      <c r="D12941" s="2" t="s">
        <v>20</v>
      </c>
      <c r="E12941" s="2">
        <v>213.37</v>
      </c>
      <c r="F12941" s="2">
        <v>0.09</v>
      </c>
      <c r="G12941" s="2">
        <v>4</v>
      </c>
      <c r="H12941" s="3">
        <v>45463</v>
      </c>
      <c r="I12941" s="3">
        <v>45470</v>
      </c>
      <c r="J12941" s="2" t="s">
        <v>31</v>
      </c>
      <c r="K12941" s="2" t="s">
        <v>16</v>
      </c>
      <c r="L12941" s="2">
        <v>55.56</v>
      </c>
      <c r="M12941" s="2" t="s">
        <v>23</v>
      </c>
      <c r="N12941" s="11">
        <f>L12941/E12941*100</f>
        <v>26.039274499695363</v>
      </c>
      <c r="O12941" s="12" t="str">
        <f>IF(N12941&lt;10,"Low",IF(N12941&lt;20,"Med","High"))</f>
        <v>High</v>
      </c>
      <c r="P12941" s="12">
        <f>sales*discount</f>
        <v>19.203299999999999</v>
      </c>
      <c r="Q12941" s="12">
        <f>sales-Discount_Values</f>
        <v>194.16669999999999</v>
      </c>
      <c r="R12941" s="12">
        <f>DATEDIF(order_date,delivery_date,"D")</f>
        <v>7</v>
      </c>
      <c r="S12941" s="12"/>
    </row>
    <row r="12942" spans="1:19" ht="14.25" customHeight="1" x14ac:dyDescent="0.35">
      <c r="A12942" s="2" t="s">
        <v>5107</v>
      </c>
      <c r="B12942" s="2">
        <v>105074</v>
      </c>
      <c r="C12942" s="2" t="s">
        <v>25</v>
      </c>
      <c r="D12942" s="2" t="s">
        <v>33</v>
      </c>
      <c r="E12942" s="2">
        <v>2507.36</v>
      </c>
      <c r="F12942" s="2">
        <v>0.12</v>
      </c>
      <c r="G12942" s="2">
        <v>9</v>
      </c>
      <c r="H12942" s="3">
        <v>45154</v>
      </c>
      <c r="I12942" s="3">
        <v>45155</v>
      </c>
      <c r="J12942" s="2" t="s">
        <v>15</v>
      </c>
      <c r="K12942" s="2" t="s">
        <v>27</v>
      </c>
      <c r="L12942" s="2">
        <v>652.92999999999995</v>
      </c>
      <c r="M12942" s="2" t="s">
        <v>39</v>
      </c>
      <c r="N12942" s="11">
        <f>L12942/E12942*100</f>
        <v>26.040536660072743</v>
      </c>
      <c r="O12942" s="12" t="str">
        <f>IF(N12942&lt;10,"Low",IF(N12942&lt;20,"Med","High"))</f>
        <v>High</v>
      </c>
      <c r="P12942" s="12">
        <f>sales*discount</f>
        <v>300.88319999999999</v>
      </c>
      <c r="Q12942" s="12">
        <f>sales-Discount_Values</f>
        <v>2206.4768000000004</v>
      </c>
      <c r="R12942" s="12">
        <f>DATEDIF(order_date,delivery_date,"D")</f>
        <v>1</v>
      </c>
      <c r="S12942" s="12"/>
    </row>
    <row r="12943" spans="1:19" ht="14.25" customHeight="1" x14ac:dyDescent="0.35">
      <c r="A12943" s="2" t="s">
        <v>7823</v>
      </c>
      <c r="B12943" s="2">
        <v>107790</v>
      </c>
      <c r="C12943" s="2" t="s">
        <v>13</v>
      </c>
      <c r="D12943" s="2" t="s">
        <v>36</v>
      </c>
      <c r="E12943" s="2">
        <v>4392.51</v>
      </c>
      <c r="F12943" s="2">
        <v>7.0000000000000007E-2</v>
      </c>
      <c r="G12943" s="2">
        <v>1</v>
      </c>
      <c r="H12943" s="3">
        <v>45027</v>
      </c>
      <c r="I12943" s="3">
        <v>45034</v>
      </c>
      <c r="J12943" s="2" t="s">
        <v>31</v>
      </c>
      <c r="K12943" s="2" t="s">
        <v>16</v>
      </c>
      <c r="L12943" s="2">
        <v>1143.8699999999999</v>
      </c>
      <c r="M12943" s="2" t="s">
        <v>17</v>
      </c>
      <c r="N12943" s="11">
        <f>L12943/E12943*100</f>
        <v>26.041374976949395</v>
      </c>
      <c r="O12943" s="12" t="str">
        <f>IF(N12943&lt;10,"Low",IF(N12943&lt;20,"Med","High"))</f>
        <v>High</v>
      </c>
      <c r="P12943" s="12">
        <f>sales*discount</f>
        <v>307.47570000000002</v>
      </c>
      <c r="Q12943" s="12">
        <f>sales-Discount_Values</f>
        <v>4085.0343000000003</v>
      </c>
      <c r="R12943" s="12">
        <f>DATEDIF(order_date,delivery_date,"D")</f>
        <v>7</v>
      </c>
      <c r="S12943" s="12"/>
    </row>
    <row r="12944" spans="1:19" ht="14.25" customHeight="1" x14ac:dyDescent="0.35">
      <c r="A12944" s="2" t="s">
        <v>1370</v>
      </c>
      <c r="B12944" s="2">
        <v>101337</v>
      </c>
      <c r="C12944" s="2" t="s">
        <v>41</v>
      </c>
      <c r="D12944" s="2" t="s">
        <v>36</v>
      </c>
      <c r="E12944" s="2">
        <v>1419.53</v>
      </c>
      <c r="F12944" s="2">
        <v>0.08</v>
      </c>
      <c r="G12944" s="2">
        <v>9</v>
      </c>
      <c r="H12944" s="3">
        <v>44976</v>
      </c>
      <c r="I12944" s="3">
        <v>44980</v>
      </c>
      <c r="J12944" s="2" t="s">
        <v>15</v>
      </c>
      <c r="K12944" s="2" t="s">
        <v>16</v>
      </c>
      <c r="L12944" s="2">
        <v>369.68</v>
      </c>
      <c r="M12944" s="2" t="s">
        <v>17</v>
      </c>
      <c r="N12944" s="11">
        <f>L12944/E12944*100</f>
        <v>26.042422491951562</v>
      </c>
      <c r="O12944" s="12" t="str">
        <f>IF(N12944&lt;10,"Low",IF(N12944&lt;20,"Med","High"))</f>
        <v>High</v>
      </c>
      <c r="P12944" s="12">
        <f>sales*discount</f>
        <v>113.5624</v>
      </c>
      <c r="Q12944" s="12">
        <f>sales-Discount_Values</f>
        <v>1305.9675999999999</v>
      </c>
      <c r="R12944" s="12">
        <f>DATEDIF(order_date,delivery_date,"D")</f>
        <v>4</v>
      </c>
      <c r="S12944" s="12"/>
    </row>
    <row r="12945" spans="1:19" ht="14.25" customHeight="1" x14ac:dyDescent="0.35">
      <c r="A12945" s="2" t="s">
        <v>2833</v>
      </c>
      <c r="B12945" s="2">
        <v>102800</v>
      </c>
      <c r="C12945" s="2" t="s">
        <v>19</v>
      </c>
      <c r="D12945" s="2" t="s">
        <v>33</v>
      </c>
      <c r="E12945" s="2">
        <v>975.35</v>
      </c>
      <c r="F12945" s="2">
        <v>0.37</v>
      </c>
      <c r="G12945" s="2">
        <v>4</v>
      </c>
      <c r="H12945" s="3">
        <v>45197</v>
      </c>
      <c r="I12945" s="3">
        <v>45203</v>
      </c>
      <c r="J12945" s="2" t="s">
        <v>15</v>
      </c>
      <c r="K12945" s="2" t="s">
        <v>16</v>
      </c>
      <c r="L12945" s="2">
        <v>254.04</v>
      </c>
      <c r="M12945" s="2" t="s">
        <v>34</v>
      </c>
      <c r="N12945" s="11">
        <f>L12945/E12945*100</f>
        <v>26.046034756753983</v>
      </c>
      <c r="O12945" s="12" t="str">
        <f>IF(N12945&lt;10,"Low",IF(N12945&lt;20,"Med","High"))</f>
        <v>High</v>
      </c>
      <c r="P12945" s="12">
        <f>sales*discount</f>
        <v>360.87950000000001</v>
      </c>
      <c r="Q12945" s="12">
        <f>sales-Discount_Values</f>
        <v>614.47050000000002</v>
      </c>
      <c r="R12945" s="12">
        <f>DATEDIF(order_date,delivery_date,"D")</f>
        <v>6</v>
      </c>
      <c r="S12945" s="12"/>
    </row>
    <row r="12946" spans="1:19" ht="14.25" customHeight="1" x14ac:dyDescent="0.35">
      <c r="A12946" s="2" t="s">
        <v>10923</v>
      </c>
      <c r="B12946" s="2">
        <v>110890</v>
      </c>
      <c r="C12946" s="2" t="s">
        <v>19</v>
      </c>
      <c r="D12946" s="2" t="s">
        <v>36</v>
      </c>
      <c r="E12946" s="2">
        <v>892.72</v>
      </c>
      <c r="F12946" s="2">
        <v>0.06</v>
      </c>
      <c r="G12946" s="2">
        <v>8</v>
      </c>
      <c r="H12946" s="3">
        <v>45034</v>
      </c>
      <c r="I12946" s="3">
        <v>45037</v>
      </c>
      <c r="J12946" s="2" t="s">
        <v>21</v>
      </c>
      <c r="K12946" s="2" t="s">
        <v>22</v>
      </c>
      <c r="L12946" s="2">
        <v>232.52</v>
      </c>
      <c r="M12946" s="2" t="s">
        <v>23</v>
      </c>
      <c r="N12946" s="11">
        <f>L12946/E12946*100</f>
        <v>26.046240702571914</v>
      </c>
      <c r="O12946" s="12" t="str">
        <f>IF(N12946&lt;10,"Low",IF(N12946&lt;20,"Med","High"))</f>
        <v>High</v>
      </c>
      <c r="P12946" s="12">
        <f>sales*discount</f>
        <v>53.563200000000002</v>
      </c>
      <c r="Q12946" s="12">
        <f>sales-Discount_Values</f>
        <v>839.15679999999998</v>
      </c>
      <c r="R12946" s="12">
        <f>DATEDIF(order_date,delivery_date,"D")</f>
        <v>3</v>
      </c>
      <c r="S12946" s="12"/>
    </row>
    <row r="12947" spans="1:19" ht="14.25" customHeight="1" x14ac:dyDescent="0.35">
      <c r="A12947" s="2" t="s">
        <v>5125</v>
      </c>
      <c r="B12947" s="2">
        <v>105092</v>
      </c>
      <c r="C12947" s="2" t="s">
        <v>41</v>
      </c>
      <c r="D12947" s="2" t="s">
        <v>20</v>
      </c>
      <c r="E12947" s="2">
        <v>3889.97</v>
      </c>
      <c r="F12947" s="2">
        <v>0.2</v>
      </c>
      <c r="G12947" s="2">
        <v>7</v>
      </c>
      <c r="H12947" s="3">
        <v>44931</v>
      </c>
      <c r="I12947" s="3">
        <v>44938</v>
      </c>
      <c r="J12947" s="2" t="s">
        <v>21</v>
      </c>
      <c r="K12947" s="2" t="s">
        <v>16</v>
      </c>
      <c r="L12947" s="2">
        <v>1013.24</v>
      </c>
      <c r="M12947" s="2" t="s">
        <v>39</v>
      </c>
      <c r="N12947" s="11">
        <f>L12947/E12947*100</f>
        <v>26.047501651683692</v>
      </c>
      <c r="O12947" s="12" t="str">
        <f>IF(N12947&lt;10,"Low",IF(N12947&lt;20,"Med","High"))</f>
        <v>High</v>
      </c>
      <c r="P12947" s="12">
        <f>sales*discount</f>
        <v>777.99400000000003</v>
      </c>
      <c r="Q12947" s="12">
        <f>sales-Discount_Values</f>
        <v>3111.9759999999997</v>
      </c>
      <c r="R12947" s="12">
        <f>DATEDIF(order_date,delivery_date,"D")</f>
        <v>7</v>
      </c>
      <c r="S12947" s="12"/>
    </row>
    <row r="12948" spans="1:19" ht="14.25" customHeight="1" x14ac:dyDescent="0.35">
      <c r="A12948" s="2" t="s">
        <v>1023</v>
      </c>
      <c r="B12948" s="2">
        <v>100990</v>
      </c>
      <c r="C12948" s="2" t="s">
        <v>41</v>
      </c>
      <c r="D12948" s="2" t="s">
        <v>33</v>
      </c>
      <c r="E12948" s="2">
        <v>4479.91</v>
      </c>
      <c r="F12948" s="2">
        <v>0.36</v>
      </c>
      <c r="G12948" s="2">
        <v>5</v>
      </c>
      <c r="H12948" s="3">
        <v>45470</v>
      </c>
      <c r="I12948" s="3">
        <v>45477</v>
      </c>
      <c r="J12948" s="2" t="s">
        <v>21</v>
      </c>
      <c r="K12948" s="2" t="s">
        <v>27</v>
      </c>
      <c r="L12948" s="2">
        <v>1166.92</v>
      </c>
      <c r="M12948" s="2" t="s">
        <v>34</v>
      </c>
      <c r="N12948" s="11">
        <f>L12948/E12948*100</f>
        <v>26.047844711166075</v>
      </c>
      <c r="O12948" s="12" t="str">
        <f>IF(N12948&lt;10,"Low",IF(N12948&lt;20,"Med","High"))</f>
        <v>High</v>
      </c>
      <c r="P12948" s="12">
        <f>sales*discount</f>
        <v>1612.7675999999999</v>
      </c>
      <c r="Q12948" s="12">
        <f>sales-Discount_Values</f>
        <v>2867.1423999999997</v>
      </c>
      <c r="R12948" s="12">
        <f>DATEDIF(order_date,delivery_date,"D")</f>
        <v>7</v>
      </c>
      <c r="S12948" s="12"/>
    </row>
    <row r="12949" spans="1:19" ht="14.25" customHeight="1" x14ac:dyDescent="0.35">
      <c r="A12949" s="2" t="s">
        <v>2355</v>
      </c>
      <c r="B12949" s="2">
        <v>102322</v>
      </c>
      <c r="C12949" s="2" t="s">
        <v>41</v>
      </c>
      <c r="D12949" s="2" t="s">
        <v>33</v>
      </c>
      <c r="E12949" s="2">
        <v>436.11</v>
      </c>
      <c r="F12949" s="2">
        <v>0.2</v>
      </c>
      <c r="G12949" s="2">
        <v>5</v>
      </c>
      <c r="H12949" s="3">
        <v>45574</v>
      </c>
      <c r="I12949" s="3">
        <v>45577</v>
      </c>
      <c r="J12949" s="2" t="s">
        <v>15</v>
      </c>
      <c r="K12949" s="2" t="s">
        <v>16</v>
      </c>
      <c r="L12949" s="2">
        <v>113.6</v>
      </c>
      <c r="M12949" s="2" t="s">
        <v>48</v>
      </c>
      <c r="N12949" s="11">
        <f>L12949/E12949*100</f>
        <v>26.048474008850974</v>
      </c>
      <c r="O12949" s="12" t="str">
        <f>IF(N12949&lt;10,"Low",IF(N12949&lt;20,"Med","High"))</f>
        <v>High</v>
      </c>
      <c r="P12949" s="12">
        <f>sales*discount</f>
        <v>87.222000000000008</v>
      </c>
      <c r="Q12949" s="12">
        <f>sales-Discount_Values</f>
        <v>348.88800000000003</v>
      </c>
      <c r="R12949" s="12">
        <f>DATEDIF(order_date,delivery_date,"D")</f>
        <v>3</v>
      </c>
      <c r="S12949" s="12"/>
    </row>
    <row r="12950" spans="1:19" ht="14.25" customHeight="1" x14ac:dyDescent="0.35">
      <c r="A12950" s="2" t="s">
        <v>13916</v>
      </c>
      <c r="B12950" s="2">
        <v>113883</v>
      </c>
      <c r="C12950" s="2" t="s">
        <v>41</v>
      </c>
      <c r="D12950" s="2" t="s">
        <v>20</v>
      </c>
      <c r="E12950" s="2">
        <v>4930.43</v>
      </c>
      <c r="F12950" s="2">
        <v>0.49</v>
      </c>
      <c r="G12950" s="2">
        <v>5</v>
      </c>
      <c r="H12950" s="3">
        <v>45289</v>
      </c>
      <c r="I12950" s="3">
        <v>45296</v>
      </c>
      <c r="J12950" s="2" t="s">
        <v>15</v>
      </c>
      <c r="K12950" s="2" t="s">
        <v>22</v>
      </c>
      <c r="L12950" s="2">
        <v>1284.3800000000001</v>
      </c>
      <c r="M12950" s="2" t="s">
        <v>34</v>
      </c>
      <c r="N12950" s="11">
        <f>L12950/E12950*100</f>
        <v>26.05006054238677</v>
      </c>
      <c r="O12950" s="12" t="str">
        <f>IF(N12950&lt;10,"Low",IF(N12950&lt;20,"Med","High"))</f>
        <v>High</v>
      </c>
      <c r="P12950" s="12">
        <f>sales*discount</f>
        <v>2415.9106999999999</v>
      </c>
      <c r="Q12950" s="12">
        <f>sales-Discount_Values</f>
        <v>2514.5193000000004</v>
      </c>
      <c r="R12950" s="12">
        <f>DATEDIF(order_date,delivery_date,"D")</f>
        <v>7</v>
      </c>
      <c r="S12950" s="12"/>
    </row>
    <row r="12951" spans="1:19" ht="14.25" customHeight="1" x14ac:dyDescent="0.35">
      <c r="A12951" s="2" t="s">
        <v>14597</v>
      </c>
      <c r="B12951" s="2">
        <v>114564</v>
      </c>
      <c r="C12951" s="2" t="s">
        <v>13</v>
      </c>
      <c r="D12951" s="2" t="s">
        <v>26</v>
      </c>
      <c r="E12951" s="2">
        <v>1230.49</v>
      </c>
      <c r="F12951" s="2">
        <v>0.46</v>
      </c>
      <c r="G12951" s="2">
        <v>8</v>
      </c>
      <c r="H12951" s="3">
        <v>45071</v>
      </c>
      <c r="I12951" s="3">
        <v>45077</v>
      </c>
      <c r="J12951" s="2" t="s">
        <v>21</v>
      </c>
      <c r="K12951" s="2" t="s">
        <v>22</v>
      </c>
      <c r="L12951" s="2">
        <v>320.56</v>
      </c>
      <c r="M12951" s="2" t="s">
        <v>17</v>
      </c>
      <c r="N12951" s="11">
        <f>L12951/E12951*100</f>
        <v>26.051410413737621</v>
      </c>
      <c r="O12951" s="12" t="str">
        <f>IF(N12951&lt;10,"Low",IF(N12951&lt;20,"Med","High"))</f>
        <v>High</v>
      </c>
      <c r="P12951" s="12">
        <f>sales*discount</f>
        <v>566.02539999999999</v>
      </c>
      <c r="Q12951" s="12">
        <f>sales-Discount_Values</f>
        <v>664.46460000000002</v>
      </c>
      <c r="R12951" s="12">
        <f>DATEDIF(order_date,delivery_date,"D")</f>
        <v>6</v>
      </c>
      <c r="S12951" s="12"/>
    </row>
    <row r="12952" spans="1:19" ht="14.25" customHeight="1" x14ac:dyDescent="0.35">
      <c r="A12952" s="2" t="s">
        <v>3253</v>
      </c>
      <c r="B12952" s="2">
        <v>103220</v>
      </c>
      <c r="C12952" s="2" t="s">
        <v>41</v>
      </c>
      <c r="D12952" s="2" t="s">
        <v>14</v>
      </c>
      <c r="E12952" s="2">
        <v>2558.52</v>
      </c>
      <c r="F12952" s="2">
        <v>0.3</v>
      </c>
      <c r="G12952" s="2">
        <v>6</v>
      </c>
      <c r="H12952" s="3">
        <v>45542</v>
      </c>
      <c r="I12952" s="3">
        <v>45543</v>
      </c>
      <c r="J12952" s="2" t="s">
        <v>31</v>
      </c>
      <c r="K12952" s="2" t="s">
        <v>27</v>
      </c>
      <c r="L12952" s="2">
        <v>666.58</v>
      </c>
      <c r="M12952" s="2" t="s">
        <v>17</v>
      </c>
      <c r="N12952" s="11">
        <f>L12952/E12952*100</f>
        <v>26.05334333911793</v>
      </c>
      <c r="O12952" s="12" t="str">
        <f>IF(N12952&lt;10,"Low",IF(N12952&lt;20,"Med","High"))</f>
        <v>High</v>
      </c>
      <c r="P12952" s="12">
        <f>sales*discount</f>
        <v>767.55599999999993</v>
      </c>
      <c r="Q12952" s="12">
        <f>sales-Discount_Values</f>
        <v>1790.9639999999999</v>
      </c>
      <c r="R12952" s="12">
        <f>DATEDIF(order_date,delivery_date,"D")</f>
        <v>1</v>
      </c>
      <c r="S12952" s="12"/>
    </row>
    <row r="12953" spans="1:19" ht="14.25" customHeight="1" x14ac:dyDescent="0.35">
      <c r="A12953" s="2" t="s">
        <v>15084</v>
      </c>
      <c r="B12953" s="2">
        <v>115051</v>
      </c>
      <c r="C12953" s="2" t="s">
        <v>41</v>
      </c>
      <c r="D12953" s="2" t="s">
        <v>26</v>
      </c>
      <c r="E12953" s="2">
        <v>158.9</v>
      </c>
      <c r="F12953" s="2">
        <v>0.09</v>
      </c>
      <c r="G12953" s="2">
        <v>2</v>
      </c>
      <c r="H12953" s="3">
        <v>45327</v>
      </c>
      <c r="I12953" s="3">
        <v>45333</v>
      </c>
      <c r="J12953" s="2" t="s">
        <v>31</v>
      </c>
      <c r="K12953" s="2" t="s">
        <v>27</v>
      </c>
      <c r="L12953" s="2">
        <v>41.4</v>
      </c>
      <c r="M12953" s="2" t="s">
        <v>23</v>
      </c>
      <c r="N12953" s="11">
        <f>L12953/E12953*100</f>
        <v>26.05412208936438</v>
      </c>
      <c r="O12953" s="12" t="str">
        <f>IF(N12953&lt;10,"Low",IF(N12953&lt;20,"Med","High"))</f>
        <v>High</v>
      </c>
      <c r="P12953" s="12">
        <f>sales*discount</f>
        <v>14.301</v>
      </c>
      <c r="Q12953" s="12">
        <f>sales-Discount_Values</f>
        <v>144.59900000000002</v>
      </c>
      <c r="R12953" s="12">
        <f>DATEDIF(order_date,delivery_date,"D")</f>
        <v>6</v>
      </c>
      <c r="S12953" s="12"/>
    </row>
    <row r="12954" spans="1:19" ht="14.25" customHeight="1" x14ac:dyDescent="0.35">
      <c r="A12954" s="2" t="s">
        <v>7797</v>
      </c>
      <c r="B12954" s="2">
        <v>107764</v>
      </c>
      <c r="C12954" s="2" t="s">
        <v>25</v>
      </c>
      <c r="D12954" s="2" t="s">
        <v>36</v>
      </c>
      <c r="E12954" s="2">
        <v>2958.1</v>
      </c>
      <c r="F12954" s="2">
        <v>0.12</v>
      </c>
      <c r="G12954" s="2">
        <v>3</v>
      </c>
      <c r="H12954" s="3">
        <v>45315</v>
      </c>
      <c r="I12954" s="3">
        <v>45322</v>
      </c>
      <c r="J12954" s="2" t="s">
        <v>21</v>
      </c>
      <c r="K12954" s="2" t="s">
        <v>27</v>
      </c>
      <c r="L12954" s="2">
        <v>770.75</v>
      </c>
      <c r="M12954" s="2" t="s">
        <v>39</v>
      </c>
      <c r="N12954" s="11">
        <f>L12954/E12954*100</f>
        <v>26.055576214461983</v>
      </c>
      <c r="O12954" s="12" t="str">
        <f>IF(N12954&lt;10,"Low",IF(N12954&lt;20,"Med","High"))</f>
        <v>High</v>
      </c>
      <c r="P12954" s="12">
        <f>sales*discount</f>
        <v>354.97199999999998</v>
      </c>
      <c r="Q12954" s="12">
        <f>sales-Discount_Values</f>
        <v>2603.1279999999997</v>
      </c>
      <c r="R12954" s="12">
        <f>DATEDIF(order_date,delivery_date,"D")</f>
        <v>7</v>
      </c>
      <c r="S12954" s="12"/>
    </row>
    <row r="12955" spans="1:19" ht="14.25" customHeight="1" x14ac:dyDescent="0.35">
      <c r="A12955" s="2" t="s">
        <v>7969</v>
      </c>
      <c r="B12955" s="2">
        <v>107936</v>
      </c>
      <c r="C12955" s="2" t="s">
        <v>19</v>
      </c>
      <c r="D12955" s="2" t="s">
        <v>20</v>
      </c>
      <c r="E12955" s="2">
        <v>2163.04</v>
      </c>
      <c r="F12955" s="2">
        <v>0.47</v>
      </c>
      <c r="G12955" s="2">
        <v>7</v>
      </c>
      <c r="H12955" s="3">
        <v>45506</v>
      </c>
      <c r="I12955" s="3">
        <v>45508</v>
      </c>
      <c r="J12955" s="2" t="s">
        <v>31</v>
      </c>
      <c r="K12955" s="2" t="s">
        <v>16</v>
      </c>
      <c r="L12955" s="2">
        <v>563.6</v>
      </c>
      <c r="M12955" s="2" t="s">
        <v>39</v>
      </c>
      <c r="N12955" s="11">
        <f>L12955/E12955*100</f>
        <v>26.055921295953844</v>
      </c>
      <c r="O12955" s="12" t="str">
        <f>IF(N12955&lt;10,"Low",IF(N12955&lt;20,"Med","High"))</f>
        <v>High</v>
      </c>
      <c r="P12955" s="12">
        <f>sales*discount</f>
        <v>1016.6288</v>
      </c>
      <c r="Q12955" s="12">
        <f>sales-Discount_Values</f>
        <v>1146.4112</v>
      </c>
      <c r="R12955" s="12">
        <f>DATEDIF(order_date,delivery_date,"D")</f>
        <v>2</v>
      </c>
      <c r="S12955" s="12"/>
    </row>
    <row r="12956" spans="1:19" ht="14.25" customHeight="1" x14ac:dyDescent="0.35">
      <c r="A12956" s="2" t="s">
        <v>10626</v>
      </c>
      <c r="B12956" s="2">
        <v>110593</v>
      </c>
      <c r="C12956" s="2" t="s">
        <v>19</v>
      </c>
      <c r="D12956" s="2" t="s">
        <v>26</v>
      </c>
      <c r="E12956" s="2">
        <v>1626.5</v>
      </c>
      <c r="F12956" s="2">
        <v>0.04</v>
      </c>
      <c r="G12956" s="2">
        <v>7</v>
      </c>
      <c r="H12956" s="3">
        <v>45641</v>
      </c>
      <c r="I12956" s="3">
        <v>45644</v>
      </c>
      <c r="J12956" s="2" t="s">
        <v>31</v>
      </c>
      <c r="K12956" s="2" t="s">
        <v>22</v>
      </c>
      <c r="L12956" s="2">
        <v>423.82</v>
      </c>
      <c r="M12956" s="2" t="s">
        <v>23</v>
      </c>
      <c r="N12956" s="11">
        <f>L12956/E12956*100</f>
        <v>26.057177989548109</v>
      </c>
      <c r="O12956" s="12" t="str">
        <f>IF(N12956&lt;10,"Low",IF(N12956&lt;20,"Med","High"))</f>
        <v>High</v>
      </c>
      <c r="P12956" s="12">
        <f>sales*discount</f>
        <v>65.06</v>
      </c>
      <c r="Q12956" s="12">
        <f>sales-Discount_Values</f>
        <v>1561.44</v>
      </c>
      <c r="R12956" s="12">
        <f>DATEDIF(order_date,delivery_date,"D")</f>
        <v>3</v>
      </c>
      <c r="S12956" s="12"/>
    </row>
    <row r="12957" spans="1:19" ht="14.25" customHeight="1" x14ac:dyDescent="0.35">
      <c r="A12957" s="2" t="s">
        <v>7989</v>
      </c>
      <c r="B12957" s="2">
        <v>107956</v>
      </c>
      <c r="C12957" s="2" t="s">
        <v>19</v>
      </c>
      <c r="D12957" s="2" t="s">
        <v>33</v>
      </c>
      <c r="E12957" s="2">
        <v>2999.77</v>
      </c>
      <c r="F12957" s="2">
        <v>0.48</v>
      </c>
      <c r="G12957" s="2">
        <v>1</v>
      </c>
      <c r="H12957" s="3">
        <v>45056</v>
      </c>
      <c r="I12957" s="3">
        <v>45057</v>
      </c>
      <c r="J12957" s="2" t="s">
        <v>31</v>
      </c>
      <c r="K12957" s="2" t="s">
        <v>27</v>
      </c>
      <c r="L12957" s="2">
        <v>781.8</v>
      </c>
      <c r="M12957" s="2" t="s">
        <v>28</v>
      </c>
      <c r="N12957" s="11">
        <f>L12957/E12957*100</f>
        <v>26.061998086519967</v>
      </c>
      <c r="O12957" s="12" t="str">
        <f>IF(N12957&lt;10,"Low",IF(N12957&lt;20,"Med","High"))</f>
        <v>High</v>
      </c>
      <c r="P12957" s="12">
        <f>sales*discount</f>
        <v>1439.8896</v>
      </c>
      <c r="Q12957" s="12">
        <f>sales-Discount_Values</f>
        <v>1559.8804</v>
      </c>
      <c r="R12957" s="12">
        <f>DATEDIF(order_date,delivery_date,"D")</f>
        <v>1</v>
      </c>
      <c r="S12957" s="12"/>
    </row>
    <row r="12958" spans="1:19" ht="14.25" customHeight="1" x14ac:dyDescent="0.35">
      <c r="A12958" s="2" t="s">
        <v>3047</v>
      </c>
      <c r="B12958" s="2">
        <v>103014</v>
      </c>
      <c r="C12958" s="2" t="s">
        <v>19</v>
      </c>
      <c r="D12958" s="2" t="s">
        <v>26</v>
      </c>
      <c r="E12958" s="2">
        <v>4292.87</v>
      </c>
      <c r="F12958" s="2">
        <v>0.28999999999999998</v>
      </c>
      <c r="G12958" s="2">
        <v>1</v>
      </c>
      <c r="H12958" s="3">
        <v>45207</v>
      </c>
      <c r="I12958" s="3">
        <v>45213</v>
      </c>
      <c r="J12958" s="2" t="s">
        <v>21</v>
      </c>
      <c r="K12958" s="2" t="s">
        <v>22</v>
      </c>
      <c r="L12958" s="2">
        <v>1118.8399999999999</v>
      </c>
      <c r="M12958" s="2" t="s">
        <v>17</v>
      </c>
      <c r="N12958" s="11">
        <f>L12958/E12958*100</f>
        <v>26.062750560813626</v>
      </c>
      <c r="O12958" s="12" t="str">
        <f>IF(N12958&lt;10,"Low",IF(N12958&lt;20,"Med","High"))</f>
        <v>High</v>
      </c>
      <c r="P12958" s="12">
        <f>sales*discount</f>
        <v>1244.9322999999999</v>
      </c>
      <c r="Q12958" s="12">
        <f>sales-Discount_Values</f>
        <v>3047.9376999999999</v>
      </c>
      <c r="R12958" s="12">
        <f>DATEDIF(order_date,delivery_date,"D")</f>
        <v>6</v>
      </c>
      <c r="S12958" s="12"/>
    </row>
    <row r="12959" spans="1:19" ht="14.25" customHeight="1" x14ac:dyDescent="0.35">
      <c r="A12959" s="2" t="s">
        <v>5643</v>
      </c>
      <c r="B12959" s="2">
        <v>105610</v>
      </c>
      <c r="C12959" s="2" t="s">
        <v>41</v>
      </c>
      <c r="D12959" s="2" t="s">
        <v>36</v>
      </c>
      <c r="E12959" s="2">
        <v>861.43</v>
      </c>
      <c r="F12959" s="2">
        <v>0.12</v>
      </c>
      <c r="G12959" s="2">
        <v>9</v>
      </c>
      <c r="H12959" s="3">
        <v>45232</v>
      </c>
      <c r="I12959" s="3">
        <v>45233</v>
      </c>
      <c r="J12959" s="2" t="s">
        <v>15</v>
      </c>
      <c r="K12959" s="2" t="s">
        <v>16</v>
      </c>
      <c r="L12959" s="2">
        <v>224.53</v>
      </c>
      <c r="M12959" s="2" t="s">
        <v>23</v>
      </c>
      <c r="N12959" s="11">
        <f>L12959/E12959*100</f>
        <v>26.064799229188679</v>
      </c>
      <c r="O12959" s="12" t="str">
        <f>IF(N12959&lt;10,"Low",IF(N12959&lt;20,"Med","High"))</f>
        <v>High</v>
      </c>
      <c r="P12959" s="12">
        <f>sales*discount</f>
        <v>103.37159999999999</v>
      </c>
      <c r="Q12959" s="12">
        <f>sales-Discount_Values</f>
        <v>758.05840000000001</v>
      </c>
      <c r="R12959" s="12">
        <f>DATEDIF(order_date,delivery_date,"D")</f>
        <v>1</v>
      </c>
      <c r="S12959" s="12"/>
    </row>
    <row r="12960" spans="1:19" ht="14.25" customHeight="1" x14ac:dyDescent="0.35">
      <c r="A12960" s="2" t="s">
        <v>3487</v>
      </c>
      <c r="B12960" s="2">
        <v>103454</v>
      </c>
      <c r="C12960" s="2" t="s">
        <v>13</v>
      </c>
      <c r="D12960" s="2" t="s">
        <v>26</v>
      </c>
      <c r="E12960" s="2">
        <v>907.77</v>
      </c>
      <c r="F12960" s="2">
        <v>0.01</v>
      </c>
      <c r="G12960" s="2">
        <v>6</v>
      </c>
      <c r="H12960" s="3">
        <v>45647</v>
      </c>
      <c r="I12960" s="3">
        <v>45650</v>
      </c>
      <c r="J12960" s="2" t="s">
        <v>21</v>
      </c>
      <c r="K12960" s="2" t="s">
        <v>27</v>
      </c>
      <c r="L12960" s="2">
        <v>236.63</v>
      </c>
      <c r="M12960" s="2" t="s">
        <v>39</v>
      </c>
      <c r="N12960" s="11">
        <f>L12960/E12960*100</f>
        <v>26.067175606155747</v>
      </c>
      <c r="O12960" s="12" t="str">
        <f>IF(N12960&lt;10,"Low",IF(N12960&lt;20,"Med","High"))</f>
        <v>High</v>
      </c>
      <c r="P12960" s="12">
        <f>sales*discount</f>
        <v>9.0777000000000001</v>
      </c>
      <c r="Q12960" s="12">
        <f>sales-Discount_Values</f>
        <v>898.69229999999993</v>
      </c>
      <c r="R12960" s="12">
        <f>DATEDIF(order_date,delivery_date,"D")</f>
        <v>3</v>
      </c>
      <c r="S12960" s="12"/>
    </row>
    <row r="12961" spans="1:19" ht="14.25" customHeight="1" x14ac:dyDescent="0.35">
      <c r="A12961" s="2" t="s">
        <v>12878</v>
      </c>
      <c r="B12961" s="2">
        <v>112845</v>
      </c>
      <c r="C12961" s="2" t="s">
        <v>41</v>
      </c>
      <c r="D12961" s="2" t="s">
        <v>33</v>
      </c>
      <c r="E12961" s="2">
        <v>1422.5</v>
      </c>
      <c r="F12961" s="2">
        <v>0.35</v>
      </c>
      <c r="G12961" s="2">
        <v>4</v>
      </c>
      <c r="H12961" s="3">
        <v>45347</v>
      </c>
      <c r="I12961" s="3">
        <v>45353</v>
      </c>
      <c r="J12961" s="2" t="s">
        <v>31</v>
      </c>
      <c r="K12961" s="2" t="s">
        <v>27</v>
      </c>
      <c r="L12961" s="2">
        <v>370.86</v>
      </c>
      <c r="M12961" s="2" t="s">
        <v>48</v>
      </c>
      <c r="N12961" s="11">
        <f>L12961/E12961*100</f>
        <v>26.071001757469247</v>
      </c>
      <c r="O12961" s="12" t="str">
        <f>IF(N12961&lt;10,"Low",IF(N12961&lt;20,"Med","High"))</f>
        <v>High</v>
      </c>
      <c r="P12961" s="12">
        <f>sales*discount</f>
        <v>497.87499999999994</v>
      </c>
      <c r="Q12961" s="12">
        <f>sales-Discount_Values</f>
        <v>924.625</v>
      </c>
      <c r="R12961" s="12">
        <f>DATEDIF(order_date,delivery_date,"D")</f>
        <v>6</v>
      </c>
      <c r="S12961" s="12"/>
    </row>
    <row r="12962" spans="1:19" ht="14.25" customHeight="1" x14ac:dyDescent="0.35">
      <c r="A12962" s="2" t="s">
        <v>7235</v>
      </c>
      <c r="B12962" s="2">
        <v>107202</v>
      </c>
      <c r="C12962" s="2" t="s">
        <v>41</v>
      </c>
      <c r="D12962" s="2" t="s">
        <v>33</v>
      </c>
      <c r="E12962" s="2">
        <v>3403.86</v>
      </c>
      <c r="F12962" s="2">
        <v>0.04</v>
      </c>
      <c r="G12962" s="2">
        <v>5</v>
      </c>
      <c r="H12962" s="3">
        <v>45347</v>
      </c>
      <c r="I12962" s="3">
        <v>45351</v>
      </c>
      <c r="J12962" s="2" t="s">
        <v>15</v>
      </c>
      <c r="K12962" s="2" t="s">
        <v>16</v>
      </c>
      <c r="L12962" s="2">
        <v>887.44</v>
      </c>
      <c r="M12962" s="2" t="s">
        <v>48</v>
      </c>
      <c r="N12962" s="11">
        <f>L12962/E12962*100</f>
        <v>26.07157756194438</v>
      </c>
      <c r="O12962" s="12" t="str">
        <f>IF(N12962&lt;10,"Low",IF(N12962&lt;20,"Med","High"))</f>
        <v>High</v>
      </c>
      <c r="P12962" s="12">
        <f>sales*discount</f>
        <v>136.15440000000001</v>
      </c>
      <c r="Q12962" s="12">
        <f>sales-Discount_Values</f>
        <v>3267.7056000000002</v>
      </c>
      <c r="R12962" s="12">
        <f>DATEDIF(order_date,delivery_date,"D")</f>
        <v>4</v>
      </c>
      <c r="S12962" s="12"/>
    </row>
    <row r="12963" spans="1:19" ht="14.25" customHeight="1" x14ac:dyDescent="0.35">
      <c r="A12963" s="2" t="s">
        <v>11488</v>
      </c>
      <c r="B12963" s="2">
        <v>111455</v>
      </c>
      <c r="C12963" s="2" t="s">
        <v>19</v>
      </c>
      <c r="D12963" s="2" t="s">
        <v>20</v>
      </c>
      <c r="E12963" s="2">
        <v>1378.83</v>
      </c>
      <c r="F12963" s="2">
        <v>0.4</v>
      </c>
      <c r="G12963" s="2">
        <v>7</v>
      </c>
      <c r="H12963" s="3">
        <v>45367</v>
      </c>
      <c r="I12963" s="3">
        <v>45368</v>
      </c>
      <c r="J12963" s="2" t="s">
        <v>31</v>
      </c>
      <c r="K12963" s="2" t="s">
        <v>22</v>
      </c>
      <c r="L12963" s="2">
        <v>359.51</v>
      </c>
      <c r="M12963" s="2" t="s">
        <v>28</v>
      </c>
      <c r="N12963" s="11">
        <f>L12963/E12963*100</f>
        <v>26.073555115568997</v>
      </c>
      <c r="O12963" s="12" t="str">
        <f>IF(N12963&lt;10,"Low",IF(N12963&lt;20,"Med","High"))</f>
        <v>High</v>
      </c>
      <c r="P12963" s="12">
        <f>sales*discount</f>
        <v>551.53200000000004</v>
      </c>
      <c r="Q12963" s="12">
        <f>sales-Discount_Values</f>
        <v>827.29799999999989</v>
      </c>
      <c r="R12963" s="12">
        <f>DATEDIF(order_date,delivery_date,"D")</f>
        <v>1</v>
      </c>
      <c r="S12963" s="12"/>
    </row>
    <row r="12964" spans="1:19" ht="14.25" customHeight="1" x14ac:dyDescent="0.35">
      <c r="A12964" s="2" t="s">
        <v>12299</v>
      </c>
      <c r="B12964" s="2">
        <v>112266</v>
      </c>
      <c r="C12964" s="2" t="s">
        <v>41</v>
      </c>
      <c r="D12964" s="2" t="s">
        <v>20</v>
      </c>
      <c r="E12964" s="2">
        <v>3133.28</v>
      </c>
      <c r="F12964" s="2">
        <v>0.43</v>
      </c>
      <c r="G12964" s="2">
        <v>2</v>
      </c>
      <c r="H12964" s="3">
        <v>45472</v>
      </c>
      <c r="I12964" s="3">
        <v>45473</v>
      </c>
      <c r="J12964" s="2" t="s">
        <v>31</v>
      </c>
      <c r="K12964" s="2" t="s">
        <v>16</v>
      </c>
      <c r="L12964" s="2">
        <v>816.98</v>
      </c>
      <c r="M12964" s="2" t="s">
        <v>39</v>
      </c>
      <c r="N12964" s="11">
        <f>L12964/E12964*100</f>
        <v>26.074273604657101</v>
      </c>
      <c r="O12964" s="12" t="str">
        <f>IF(N12964&lt;10,"Low",IF(N12964&lt;20,"Med","High"))</f>
        <v>High</v>
      </c>
      <c r="P12964" s="12">
        <f>sales*discount</f>
        <v>1347.3104000000001</v>
      </c>
      <c r="Q12964" s="12">
        <f>sales-Discount_Values</f>
        <v>1785.9696000000001</v>
      </c>
      <c r="R12964" s="12">
        <f>DATEDIF(order_date,delivery_date,"D")</f>
        <v>1</v>
      </c>
      <c r="S12964" s="12"/>
    </row>
    <row r="12965" spans="1:19" ht="14.25" customHeight="1" x14ac:dyDescent="0.35">
      <c r="A12965" s="2" t="s">
        <v>7164</v>
      </c>
      <c r="B12965" s="2">
        <v>107131</v>
      </c>
      <c r="C12965" s="2" t="s">
        <v>25</v>
      </c>
      <c r="D12965" s="2" t="s">
        <v>14</v>
      </c>
      <c r="E12965" s="2">
        <v>3988.6</v>
      </c>
      <c r="F12965" s="2">
        <v>0.16</v>
      </c>
      <c r="G12965" s="2">
        <v>5</v>
      </c>
      <c r="H12965" s="3">
        <v>45564</v>
      </c>
      <c r="I12965" s="3">
        <v>45567</v>
      </c>
      <c r="J12965" s="2" t="s">
        <v>15</v>
      </c>
      <c r="K12965" s="2" t="s">
        <v>27</v>
      </c>
      <c r="L12965" s="2">
        <v>1040.02</v>
      </c>
      <c r="M12965" s="2" t="s">
        <v>39</v>
      </c>
      <c r="N12965" s="11">
        <f>L12965/E12965*100</f>
        <v>26.074813217670361</v>
      </c>
      <c r="O12965" s="12" t="str">
        <f>IF(N12965&lt;10,"Low",IF(N12965&lt;20,"Med","High"))</f>
        <v>High</v>
      </c>
      <c r="P12965" s="12">
        <f>sales*discount</f>
        <v>638.17600000000004</v>
      </c>
      <c r="Q12965" s="12">
        <f>sales-Discount_Values</f>
        <v>3350.424</v>
      </c>
      <c r="R12965" s="12">
        <f>DATEDIF(order_date,delivery_date,"D")</f>
        <v>3</v>
      </c>
      <c r="S12965" s="12"/>
    </row>
    <row r="12966" spans="1:19" ht="14.25" customHeight="1" x14ac:dyDescent="0.35">
      <c r="A12966" s="2" t="s">
        <v>3322</v>
      </c>
      <c r="B12966" s="2">
        <v>103289</v>
      </c>
      <c r="C12966" s="2" t="s">
        <v>19</v>
      </c>
      <c r="D12966" s="2" t="s">
        <v>26</v>
      </c>
      <c r="E12966" s="2">
        <v>1471.7</v>
      </c>
      <c r="F12966" s="2">
        <v>0.46</v>
      </c>
      <c r="G12966" s="2">
        <v>6</v>
      </c>
      <c r="H12966" s="3">
        <v>45143</v>
      </c>
      <c r="I12966" s="3">
        <v>45150</v>
      </c>
      <c r="J12966" s="2" t="s">
        <v>21</v>
      </c>
      <c r="K12966" s="2" t="s">
        <v>16</v>
      </c>
      <c r="L12966" s="2">
        <v>383.77</v>
      </c>
      <c r="M12966" s="2" t="s">
        <v>28</v>
      </c>
      <c r="N12966" s="11">
        <f>L12966/E12966*100</f>
        <v>26.076646055581975</v>
      </c>
      <c r="O12966" s="12" t="str">
        <f>IF(N12966&lt;10,"Low",IF(N12966&lt;20,"Med","High"))</f>
        <v>High</v>
      </c>
      <c r="P12966" s="12">
        <f>sales*discount</f>
        <v>676.98200000000008</v>
      </c>
      <c r="Q12966" s="12">
        <f>sales-Discount_Values</f>
        <v>794.71799999999996</v>
      </c>
      <c r="R12966" s="12">
        <f>DATEDIF(order_date,delivery_date,"D")</f>
        <v>7</v>
      </c>
      <c r="S12966" s="12"/>
    </row>
    <row r="12967" spans="1:19" ht="14.25" customHeight="1" x14ac:dyDescent="0.35">
      <c r="A12967" s="2" t="s">
        <v>7303</v>
      </c>
      <c r="B12967" s="2">
        <v>107270</v>
      </c>
      <c r="C12967" s="2" t="s">
        <v>41</v>
      </c>
      <c r="D12967" s="2" t="s">
        <v>20</v>
      </c>
      <c r="E12967" s="2">
        <v>3678.73</v>
      </c>
      <c r="F12967" s="2">
        <v>0.15</v>
      </c>
      <c r="G12967" s="2">
        <v>4</v>
      </c>
      <c r="H12967" s="3">
        <v>44930</v>
      </c>
      <c r="I12967" s="3">
        <v>44931</v>
      </c>
      <c r="J12967" s="2" t="s">
        <v>15</v>
      </c>
      <c r="K12967" s="2" t="s">
        <v>27</v>
      </c>
      <c r="L12967" s="2">
        <v>959.47</v>
      </c>
      <c r="M12967" s="2" t="s">
        <v>23</v>
      </c>
      <c r="N12967" s="11">
        <f>L12967/E12967*100</f>
        <v>26.081555319362931</v>
      </c>
      <c r="O12967" s="12" t="str">
        <f>IF(N12967&lt;10,"Low",IF(N12967&lt;20,"Med","High"))</f>
        <v>High</v>
      </c>
      <c r="P12967" s="12">
        <f>sales*discount</f>
        <v>551.80949999999996</v>
      </c>
      <c r="Q12967" s="12">
        <f>sales-Discount_Values</f>
        <v>3126.9205000000002</v>
      </c>
      <c r="R12967" s="12">
        <f>DATEDIF(order_date,delivery_date,"D")</f>
        <v>1</v>
      </c>
      <c r="S12967" s="12"/>
    </row>
    <row r="12968" spans="1:19" ht="14.25" customHeight="1" x14ac:dyDescent="0.35">
      <c r="A12968" s="2" t="s">
        <v>14395</v>
      </c>
      <c r="B12968" s="2">
        <v>114362</v>
      </c>
      <c r="C12968" s="2" t="s">
        <v>19</v>
      </c>
      <c r="D12968" s="2" t="s">
        <v>26</v>
      </c>
      <c r="E12968" s="2">
        <v>4816.8599999999997</v>
      </c>
      <c r="F12968" s="2">
        <v>0.1</v>
      </c>
      <c r="G12968" s="2">
        <v>7</v>
      </c>
      <c r="H12968" s="3">
        <v>45053</v>
      </c>
      <c r="I12968" s="3">
        <v>45058</v>
      </c>
      <c r="J12968" s="2" t="s">
        <v>15</v>
      </c>
      <c r="K12968" s="2" t="s">
        <v>16</v>
      </c>
      <c r="L12968" s="2">
        <v>1256.5</v>
      </c>
      <c r="M12968" s="2" t="s">
        <v>48</v>
      </c>
      <c r="N12968" s="11">
        <f>L12968/E12968*100</f>
        <v>26.085458161540924</v>
      </c>
      <c r="O12968" s="12" t="str">
        <f>IF(N12968&lt;10,"Low",IF(N12968&lt;20,"Med","High"))</f>
        <v>High</v>
      </c>
      <c r="P12968" s="12">
        <f>sales*discount</f>
        <v>481.68599999999998</v>
      </c>
      <c r="Q12968" s="12">
        <f>sales-Discount_Values</f>
        <v>4335.174</v>
      </c>
      <c r="R12968" s="12">
        <f>DATEDIF(order_date,delivery_date,"D")</f>
        <v>5</v>
      </c>
      <c r="S12968" s="12"/>
    </row>
    <row r="12969" spans="1:19" ht="14.25" customHeight="1" x14ac:dyDescent="0.35">
      <c r="A12969" s="2" t="s">
        <v>289</v>
      </c>
      <c r="B12969" s="2">
        <v>100256</v>
      </c>
      <c r="C12969" s="2" t="s">
        <v>13</v>
      </c>
      <c r="D12969" s="2" t="s">
        <v>36</v>
      </c>
      <c r="E12969" s="2">
        <v>4202.16</v>
      </c>
      <c r="F12969" s="2">
        <v>0.37</v>
      </c>
      <c r="G12969" s="2">
        <v>6</v>
      </c>
      <c r="H12969" s="3">
        <v>45435</v>
      </c>
      <c r="I12969" s="3">
        <v>45442</v>
      </c>
      <c r="J12969" s="2" t="s">
        <v>15</v>
      </c>
      <c r="K12969" s="2" t="s">
        <v>16</v>
      </c>
      <c r="L12969" s="2">
        <v>1096.27</v>
      </c>
      <c r="M12969" s="2" t="s">
        <v>39</v>
      </c>
      <c r="N12969" s="11">
        <f>L12969/E12969*100</f>
        <v>26.08824985245683</v>
      </c>
      <c r="O12969" s="12" t="str">
        <f>IF(N12969&lt;10,"Low",IF(N12969&lt;20,"Med","High"))</f>
        <v>High</v>
      </c>
      <c r="P12969" s="12">
        <f>sales*discount</f>
        <v>1554.7991999999999</v>
      </c>
      <c r="Q12969" s="12">
        <f>sales-Discount_Values</f>
        <v>2647.3607999999999</v>
      </c>
      <c r="R12969" s="12">
        <f>DATEDIF(order_date,delivery_date,"D")</f>
        <v>7</v>
      </c>
      <c r="S12969" s="12"/>
    </row>
    <row r="12970" spans="1:19" ht="14.25" customHeight="1" x14ac:dyDescent="0.35">
      <c r="A12970" s="2" t="s">
        <v>9187</v>
      </c>
      <c r="B12970" s="2">
        <v>109154</v>
      </c>
      <c r="C12970" s="2" t="s">
        <v>13</v>
      </c>
      <c r="D12970" s="2" t="s">
        <v>33</v>
      </c>
      <c r="E12970" s="2">
        <v>3998.98</v>
      </c>
      <c r="F12970" s="2">
        <v>0.09</v>
      </c>
      <c r="G12970" s="2">
        <v>7</v>
      </c>
      <c r="H12970" s="3">
        <v>45578</v>
      </c>
      <c r="I12970" s="3">
        <v>45584</v>
      </c>
      <c r="J12970" s="2" t="s">
        <v>21</v>
      </c>
      <c r="K12970" s="2" t="s">
        <v>27</v>
      </c>
      <c r="L12970" s="2">
        <v>1043.31</v>
      </c>
      <c r="M12970" s="2" t="s">
        <v>48</v>
      </c>
      <c r="N12970" s="11">
        <f>L12970/E12970*100</f>
        <v>26.089402797713419</v>
      </c>
      <c r="O12970" s="12" t="str">
        <f>IF(N12970&lt;10,"Low",IF(N12970&lt;20,"Med","High"))</f>
        <v>High</v>
      </c>
      <c r="P12970" s="12">
        <f>sales*discount</f>
        <v>359.90819999999997</v>
      </c>
      <c r="Q12970" s="12">
        <f>sales-Discount_Values</f>
        <v>3639.0718000000002</v>
      </c>
      <c r="R12970" s="12">
        <f>DATEDIF(order_date,delivery_date,"D")</f>
        <v>6</v>
      </c>
      <c r="S12970" s="12"/>
    </row>
    <row r="12971" spans="1:19" ht="14.25" customHeight="1" x14ac:dyDescent="0.35">
      <c r="A12971" s="2" t="s">
        <v>10889</v>
      </c>
      <c r="B12971" s="2">
        <v>110856</v>
      </c>
      <c r="C12971" s="2" t="s">
        <v>41</v>
      </c>
      <c r="D12971" s="2" t="s">
        <v>26</v>
      </c>
      <c r="E12971" s="2">
        <v>1184.54</v>
      </c>
      <c r="F12971" s="2">
        <v>0.48</v>
      </c>
      <c r="G12971" s="2">
        <v>7</v>
      </c>
      <c r="H12971" s="3">
        <v>44963</v>
      </c>
      <c r="I12971" s="3">
        <v>44966</v>
      </c>
      <c r="J12971" s="2" t="s">
        <v>21</v>
      </c>
      <c r="K12971" s="2" t="s">
        <v>16</v>
      </c>
      <c r="L12971" s="2">
        <v>309.04000000000002</v>
      </c>
      <c r="M12971" s="2" t="s">
        <v>34</v>
      </c>
      <c r="N12971" s="11">
        <f>L12971/E12971*100</f>
        <v>26.089452445675114</v>
      </c>
      <c r="O12971" s="12" t="str">
        <f>IF(N12971&lt;10,"Low",IF(N12971&lt;20,"Med","High"))</f>
        <v>High</v>
      </c>
      <c r="P12971" s="12">
        <f>sales*discount</f>
        <v>568.57920000000001</v>
      </c>
      <c r="Q12971" s="12">
        <f>sales-Discount_Values</f>
        <v>615.96079999999995</v>
      </c>
      <c r="R12971" s="12">
        <f>DATEDIF(order_date,delivery_date,"D")</f>
        <v>3</v>
      </c>
      <c r="S12971" s="12"/>
    </row>
    <row r="12972" spans="1:19" ht="14.25" customHeight="1" x14ac:dyDescent="0.35">
      <c r="A12972" s="2" t="s">
        <v>15282</v>
      </c>
      <c r="B12972" s="2">
        <v>115249</v>
      </c>
      <c r="C12972" s="2" t="s">
        <v>41</v>
      </c>
      <c r="D12972" s="2" t="s">
        <v>36</v>
      </c>
      <c r="E12972" s="2">
        <v>3255.52</v>
      </c>
      <c r="F12972" s="2">
        <v>0.17</v>
      </c>
      <c r="G12972" s="2">
        <v>3</v>
      </c>
      <c r="H12972" s="3">
        <v>45599</v>
      </c>
      <c r="I12972" s="3">
        <v>45605</v>
      </c>
      <c r="J12972" s="2" t="s">
        <v>21</v>
      </c>
      <c r="K12972" s="2" t="s">
        <v>27</v>
      </c>
      <c r="L12972" s="2">
        <v>849.36</v>
      </c>
      <c r="M12972" s="2" t="s">
        <v>48</v>
      </c>
      <c r="N12972" s="11">
        <f>L12972/E12972*100</f>
        <v>26.089841254238955</v>
      </c>
      <c r="O12972" s="12" t="str">
        <f>IF(N12972&lt;10,"Low",IF(N12972&lt;20,"Med","High"))</f>
        <v>High</v>
      </c>
      <c r="P12972" s="12">
        <f>sales*discount</f>
        <v>553.4384</v>
      </c>
      <c r="Q12972" s="12">
        <f>sales-Discount_Values</f>
        <v>2702.0816</v>
      </c>
      <c r="R12972" s="12">
        <f>DATEDIF(order_date,delivery_date,"D")</f>
        <v>6</v>
      </c>
      <c r="S12972" s="12"/>
    </row>
    <row r="12973" spans="1:19" ht="14.25" customHeight="1" x14ac:dyDescent="0.35">
      <c r="A12973" s="2" t="s">
        <v>8551</v>
      </c>
      <c r="B12973" s="2">
        <v>108518</v>
      </c>
      <c r="C12973" s="2" t="s">
        <v>25</v>
      </c>
      <c r="D12973" s="2" t="s">
        <v>14</v>
      </c>
      <c r="E12973" s="2">
        <v>4309.7700000000004</v>
      </c>
      <c r="F12973" s="2">
        <v>0.23</v>
      </c>
      <c r="G12973" s="2">
        <v>9</v>
      </c>
      <c r="H12973" s="3">
        <v>45459</v>
      </c>
      <c r="I12973" s="3">
        <v>45466</v>
      </c>
      <c r="J12973" s="2" t="s">
        <v>21</v>
      </c>
      <c r="K12973" s="2" t="s">
        <v>27</v>
      </c>
      <c r="L12973" s="2">
        <v>1124.58</v>
      </c>
      <c r="M12973" s="2" t="s">
        <v>39</v>
      </c>
      <c r="N12973" s="11">
        <f>L12973/E12973*100</f>
        <v>26.09373586061437</v>
      </c>
      <c r="O12973" s="12" t="str">
        <f>IF(N12973&lt;10,"Low",IF(N12973&lt;20,"Med","High"))</f>
        <v>High</v>
      </c>
      <c r="P12973" s="12">
        <f>sales*discount</f>
        <v>991.24710000000016</v>
      </c>
      <c r="Q12973" s="12">
        <f>sales-Discount_Values</f>
        <v>3318.5229000000004</v>
      </c>
      <c r="R12973" s="12">
        <f>DATEDIF(order_date,delivery_date,"D")</f>
        <v>7</v>
      </c>
      <c r="S12973" s="12"/>
    </row>
    <row r="12974" spans="1:19" ht="14.25" customHeight="1" x14ac:dyDescent="0.35">
      <c r="A12974" s="2" t="s">
        <v>15219</v>
      </c>
      <c r="B12974" s="2">
        <v>115186</v>
      </c>
      <c r="C12974" s="2" t="s">
        <v>41</v>
      </c>
      <c r="D12974" s="2" t="s">
        <v>14</v>
      </c>
      <c r="E12974" s="2">
        <v>4647.03</v>
      </c>
      <c r="F12974" s="2">
        <v>0.33</v>
      </c>
      <c r="G12974" s="2">
        <v>1</v>
      </c>
      <c r="H12974" s="3">
        <v>44942</v>
      </c>
      <c r="I12974" s="3">
        <v>44943</v>
      </c>
      <c r="J12974" s="2" t="s">
        <v>15</v>
      </c>
      <c r="K12974" s="2" t="s">
        <v>16</v>
      </c>
      <c r="L12974" s="2">
        <v>1212.5999999999999</v>
      </c>
      <c r="M12974" s="2" t="s">
        <v>34</v>
      </c>
      <c r="N12974" s="11">
        <f>L12974/E12974*100</f>
        <v>26.094085900026471</v>
      </c>
      <c r="O12974" s="12" t="str">
        <f>IF(N12974&lt;10,"Low",IF(N12974&lt;20,"Med","High"))</f>
        <v>High</v>
      </c>
      <c r="P12974" s="12">
        <f>sales*discount</f>
        <v>1533.5199</v>
      </c>
      <c r="Q12974" s="12">
        <f>sales-Discount_Values</f>
        <v>3113.5100999999995</v>
      </c>
      <c r="R12974" s="12">
        <f>DATEDIF(order_date,delivery_date,"D")</f>
        <v>1</v>
      </c>
      <c r="S12974" s="12"/>
    </row>
    <row r="12975" spans="1:19" ht="14.25" customHeight="1" x14ac:dyDescent="0.35">
      <c r="A12975" s="2" t="s">
        <v>14885</v>
      </c>
      <c r="B12975" s="2">
        <v>114852</v>
      </c>
      <c r="C12975" s="2" t="s">
        <v>25</v>
      </c>
      <c r="D12975" s="2" t="s">
        <v>36</v>
      </c>
      <c r="E12975" s="2">
        <v>3452.91</v>
      </c>
      <c r="F12975" s="2">
        <v>0.49</v>
      </c>
      <c r="G12975" s="2">
        <v>5</v>
      </c>
      <c r="H12975" s="3">
        <v>45371</v>
      </c>
      <c r="I12975" s="3">
        <v>45377</v>
      </c>
      <c r="J12975" s="2" t="s">
        <v>31</v>
      </c>
      <c r="K12975" s="2" t="s">
        <v>16</v>
      </c>
      <c r="L12975" s="2">
        <v>901.06</v>
      </c>
      <c r="M12975" s="2" t="s">
        <v>28</v>
      </c>
      <c r="N12975" s="11">
        <f>L12975/E12975*100</f>
        <v>26.095670029047962</v>
      </c>
      <c r="O12975" s="12" t="str">
        <f>IF(N12975&lt;10,"Low",IF(N12975&lt;20,"Med","High"))</f>
        <v>High</v>
      </c>
      <c r="P12975" s="12">
        <f>sales*discount</f>
        <v>1691.9259</v>
      </c>
      <c r="Q12975" s="12">
        <f>sales-Discount_Values</f>
        <v>1760.9840999999999</v>
      </c>
      <c r="R12975" s="12">
        <f>DATEDIF(order_date,delivery_date,"D")</f>
        <v>6</v>
      </c>
      <c r="S12975" s="12"/>
    </row>
    <row r="12976" spans="1:19" ht="14.25" customHeight="1" x14ac:dyDescent="0.35">
      <c r="A12976" s="2" t="s">
        <v>3602</v>
      </c>
      <c r="B12976" s="2">
        <v>103569</v>
      </c>
      <c r="C12976" s="2" t="s">
        <v>19</v>
      </c>
      <c r="D12976" s="2" t="s">
        <v>20</v>
      </c>
      <c r="E12976" s="2">
        <v>492.07</v>
      </c>
      <c r="F12976" s="2">
        <v>0.44</v>
      </c>
      <c r="G12976" s="2">
        <v>8</v>
      </c>
      <c r="H12976" s="3">
        <v>45615</v>
      </c>
      <c r="I12976" s="3">
        <v>45620</v>
      </c>
      <c r="J12976" s="2" t="s">
        <v>15</v>
      </c>
      <c r="K12976" s="2" t="s">
        <v>16</v>
      </c>
      <c r="L12976" s="2">
        <v>128.41</v>
      </c>
      <c r="M12976" s="2" t="s">
        <v>17</v>
      </c>
      <c r="N12976" s="11">
        <f>L12976/E12976*100</f>
        <v>26.095880667384719</v>
      </c>
      <c r="O12976" s="12" t="str">
        <f>IF(N12976&lt;10,"Low",IF(N12976&lt;20,"Med","High"))</f>
        <v>High</v>
      </c>
      <c r="P12976" s="12">
        <f>sales*discount</f>
        <v>216.51079999999999</v>
      </c>
      <c r="Q12976" s="12">
        <f>sales-Discount_Values</f>
        <v>275.55920000000003</v>
      </c>
      <c r="R12976" s="12">
        <f>DATEDIF(order_date,delivery_date,"D")</f>
        <v>5</v>
      </c>
      <c r="S12976" s="12"/>
    </row>
    <row r="12977" spans="1:19" ht="14.25" customHeight="1" x14ac:dyDescent="0.35">
      <c r="A12977" s="2" t="s">
        <v>5892</v>
      </c>
      <c r="B12977" s="2">
        <v>105859</v>
      </c>
      <c r="C12977" s="2" t="s">
        <v>41</v>
      </c>
      <c r="D12977" s="2" t="s">
        <v>26</v>
      </c>
      <c r="E12977" s="2">
        <v>1627.37</v>
      </c>
      <c r="F12977" s="2">
        <v>0.39</v>
      </c>
      <c r="G12977" s="2">
        <v>9</v>
      </c>
      <c r="H12977" s="3">
        <v>45617</v>
      </c>
      <c r="I12977" s="3">
        <v>45620</v>
      </c>
      <c r="J12977" s="2" t="s">
        <v>21</v>
      </c>
      <c r="K12977" s="2" t="s">
        <v>22</v>
      </c>
      <c r="L12977" s="2">
        <v>424.81</v>
      </c>
      <c r="M12977" s="2" t="s">
        <v>28</v>
      </c>
      <c r="N12977" s="11">
        <f>L12977/E12977*100</f>
        <v>26.104082046492195</v>
      </c>
      <c r="O12977" s="12" t="str">
        <f>IF(N12977&lt;10,"Low",IF(N12977&lt;20,"Med","High"))</f>
        <v>High</v>
      </c>
      <c r="P12977" s="12">
        <f>sales*discount</f>
        <v>634.67430000000002</v>
      </c>
      <c r="Q12977" s="12">
        <f>sales-Discount_Values</f>
        <v>992.69569999999987</v>
      </c>
      <c r="R12977" s="12">
        <f>DATEDIF(order_date,delivery_date,"D")</f>
        <v>3</v>
      </c>
      <c r="S12977" s="12"/>
    </row>
    <row r="12978" spans="1:19" ht="14.25" customHeight="1" x14ac:dyDescent="0.35">
      <c r="A12978" s="2" t="s">
        <v>13525</v>
      </c>
      <c r="B12978" s="2">
        <v>113492</v>
      </c>
      <c r="C12978" s="2" t="s">
        <v>25</v>
      </c>
      <c r="D12978" s="2" t="s">
        <v>14</v>
      </c>
      <c r="E12978" s="2">
        <v>198.42</v>
      </c>
      <c r="F12978" s="2">
        <v>0.04</v>
      </c>
      <c r="G12978" s="2">
        <v>8</v>
      </c>
      <c r="H12978" s="3">
        <v>45297</v>
      </c>
      <c r="I12978" s="3">
        <v>45302</v>
      </c>
      <c r="J12978" s="2" t="s">
        <v>21</v>
      </c>
      <c r="K12978" s="2" t="s">
        <v>27</v>
      </c>
      <c r="L12978" s="2">
        <v>51.81</v>
      </c>
      <c r="M12978" s="2" t="s">
        <v>39</v>
      </c>
      <c r="N12978" s="11">
        <f>L12978/E12978*100</f>
        <v>26.11127910492894</v>
      </c>
      <c r="O12978" s="12" t="str">
        <f>IF(N12978&lt;10,"Low",IF(N12978&lt;20,"Med","High"))</f>
        <v>High</v>
      </c>
      <c r="P12978" s="12">
        <f>sales*discount</f>
        <v>7.9367999999999999</v>
      </c>
      <c r="Q12978" s="12">
        <f>sales-Discount_Values</f>
        <v>190.48319999999998</v>
      </c>
      <c r="R12978" s="12">
        <f>DATEDIF(order_date,delivery_date,"D")</f>
        <v>5</v>
      </c>
      <c r="S12978" s="12"/>
    </row>
    <row r="12979" spans="1:19" ht="14.25" customHeight="1" x14ac:dyDescent="0.35">
      <c r="A12979" s="2" t="s">
        <v>13983</v>
      </c>
      <c r="B12979" s="2">
        <v>113950</v>
      </c>
      <c r="C12979" s="2" t="s">
        <v>13</v>
      </c>
      <c r="D12979" s="2" t="s">
        <v>36</v>
      </c>
      <c r="E12979" s="2">
        <v>376.27</v>
      </c>
      <c r="F12979" s="2">
        <v>0.02</v>
      </c>
      <c r="G12979" s="2">
        <v>5</v>
      </c>
      <c r="H12979" s="3">
        <v>44967</v>
      </c>
      <c r="I12979" s="3">
        <v>44969</v>
      </c>
      <c r="J12979" s="2" t="s">
        <v>31</v>
      </c>
      <c r="K12979" s="2" t="s">
        <v>22</v>
      </c>
      <c r="L12979" s="2">
        <v>98.27</v>
      </c>
      <c r="M12979" s="2" t="s">
        <v>28</v>
      </c>
      <c r="N12979" s="11">
        <f>L12979/E12979*100</f>
        <v>26.116884152337416</v>
      </c>
      <c r="O12979" s="12" t="str">
        <f>IF(N12979&lt;10,"Low",IF(N12979&lt;20,"Med","High"))</f>
        <v>High</v>
      </c>
      <c r="P12979" s="12">
        <f>sales*discount</f>
        <v>7.5253999999999994</v>
      </c>
      <c r="Q12979" s="12">
        <f>sales-Discount_Values</f>
        <v>368.74459999999999</v>
      </c>
      <c r="R12979" s="12">
        <f>DATEDIF(order_date,delivery_date,"D")</f>
        <v>2</v>
      </c>
      <c r="S12979" s="12"/>
    </row>
    <row r="12980" spans="1:19" ht="14.25" customHeight="1" x14ac:dyDescent="0.35">
      <c r="A12980" s="2" t="s">
        <v>12790</v>
      </c>
      <c r="B12980" s="2">
        <v>112757</v>
      </c>
      <c r="C12980" s="2" t="s">
        <v>41</v>
      </c>
      <c r="D12980" s="2" t="s">
        <v>26</v>
      </c>
      <c r="E12980" s="2">
        <v>1478.79</v>
      </c>
      <c r="F12980" s="2">
        <v>0.06</v>
      </c>
      <c r="G12980" s="2">
        <v>6</v>
      </c>
      <c r="H12980" s="3">
        <v>45033</v>
      </c>
      <c r="I12980" s="3">
        <v>45039</v>
      </c>
      <c r="J12980" s="2" t="s">
        <v>21</v>
      </c>
      <c r="K12980" s="2" t="s">
        <v>16</v>
      </c>
      <c r="L12980" s="2">
        <v>386.24</v>
      </c>
      <c r="M12980" s="2" t="s">
        <v>34</v>
      </c>
      <c r="N12980" s="11">
        <f>L12980/E12980*100</f>
        <v>26.118651059312004</v>
      </c>
      <c r="O12980" s="12" t="str">
        <f>IF(N12980&lt;10,"Low",IF(N12980&lt;20,"Med","High"))</f>
        <v>High</v>
      </c>
      <c r="P12980" s="12">
        <f>sales*discount</f>
        <v>88.727399999999989</v>
      </c>
      <c r="Q12980" s="12">
        <f>sales-Discount_Values</f>
        <v>1390.0626</v>
      </c>
      <c r="R12980" s="12">
        <f>DATEDIF(order_date,delivery_date,"D")</f>
        <v>6</v>
      </c>
      <c r="S12980" s="12"/>
    </row>
    <row r="12981" spans="1:19" ht="14.25" customHeight="1" x14ac:dyDescent="0.35">
      <c r="A12981" s="2" t="s">
        <v>2749</v>
      </c>
      <c r="B12981" s="2">
        <v>102716</v>
      </c>
      <c r="C12981" s="2" t="s">
        <v>41</v>
      </c>
      <c r="D12981" s="2" t="s">
        <v>26</v>
      </c>
      <c r="E12981" s="2">
        <v>4845.78</v>
      </c>
      <c r="F12981" s="2">
        <v>0.1</v>
      </c>
      <c r="G12981" s="2">
        <v>6</v>
      </c>
      <c r="H12981" s="3">
        <v>44989</v>
      </c>
      <c r="I12981" s="3">
        <v>44991</v>
      </c>
      <c r="J12981" s="2" t="s">
        <v>15</v>
      </c>
      <c r="K12981" s="2" t="s">
        <v>27</v>
      </c>
      <c r="L12981" s="2">
        <v>1265.73</v>
      </c>
      <c r="M12981" s="2" t="s">
        <v>39</v>
      </c>
      <c r="N12981" s="11">
        <f>L12981/E12981*100</f>
        <v>26.120253086190459</v>
      </c>
      <c r="O12981" s="12" t="str">
        <f>IF(N12981&lt;10,"Low",IF(N12981&lt;20,"Med","High"))</f>
        <v>High</v>
      </c>
      <c r="P12981" s="12">
        <f>sales*discount</f>
        <v>484.57799999999997</v>
      </c>
      <c r="Q12981" s="12">
        <f>sales-Discount_Values</f>
        <v>4361.2019999999993</v>
      </c>
      <c r="R12981" s="12">
        <f>DATEDIF(order_date,delivery_date,"D")</f>
        <v>2</v>
      </c>
      <c r="S12981" s="12"/>
    </row>
    <row r="12982" spans="1:19" ht="14.25" customHeight="1" x14ac:dyDescent="0.35">
      <c r="A12982" s="2" t="s">
        <v>15056</v>
      </c>
      <c r="B12982" s="2">
        <v>115023</v>
      </c>
      <c r="C12982" s="2" t="s">
        <v>25</v>
      </c>
      <c r="D12982" s="2" t="s">
        <v>33</v>
      </c>
      <c r="E12982" s="2">
        <v>962.29</v>
      </c>
      <c r="F12982" s="2">
        <v>0.31</v>
      </c>
      <c r="G12982" s="2">
        <v>9</v>
      </c>
      <c r="H12982" s="3">
        <v>45034</v>
      </c>
      <c r="I12982" s="3">
        <v>45040</v>
      </c>
      <c r="J12982" s="2" t="s">
        <v>15</v>
      </c>
      <c r="K12982" s="2" t="s">
        <v>22</v>
      </c>
      <c r="L12982" s="2">
        <v>251.39</v>
      </c>
      <c r="M12982" s="2" t="s">
        <v>39</v>
      </c>
      <c r="N12982" s="11">
        <f>L12982/E12982*100</f>
        <v>26.124141371104344</v>
      </c>
      <c r="O12982" s="12" t="str">
        <f>IF(N12982&lt;10,"Low",IF(N12982&lt;20,"Med","High"))</f>
        <v>High</v>
      </c>
      <c r="P12982" s="12">
        <f>sales*discount</f>
        <v>298.30989999999997</v>
      </c>
      <c r="Q12982" s="12">
        <f>sales-Discount_Values</f>
        <v>663.98009999999999</v>
      </c>
      <c r="R12982" s="12">
        <f>DATEDIF(order_date,delivery_date,"D")</f>
        <v>6</v>
      </c>
      <c r="S12982" s="12"/>
    </row>
    <row r="12983" spans="1:19" ht="14.25" customHeight="1" x14ac:dyDescent="0.35">
      <c r="A12983" s="2" t="s">
        <v>10722</v>
      </c>
      <c r="B12983" s="2">
        <v>110689</v>
      </c>
      <c r="C12983" s="2" t="s">
        <v>13</v>
      </c>
      <c r="D12983" s="2" t="s">
        <v>33</v>
      </c>
      <c r="E12983" s="2">
        <v>2669.01</v>
      </c>
      <c r="F12983" s="2">
        <v>0.36</v>
      </c>
      <c r="G12983" s="2">
        <v>3</v>
      </c>
      <c r="H12983" s="3">
        <v>45569</v>
      </c>
      <c r="I12983" s="3">
        <v>45570</v>
      </c>
      <c r="J12983" s="2" t="s">
        <v>15</v>
      </c>
      <c r="K12983" s="2" t="s">
        <v>22</v>
      </c>
      <c r="L12983" s="2">
        <v>697.32</v>
      </c>
      <c r="M12983" s="2" t="s">
        <v>28</v>
      </c>
      <c r="N12983" s="11">
        <f>L12983/E12983*100</f>
        <v>26.126541301831015</v>
      </c>
      <c r="O12983" s="12" t="str">
        <f>IF(N12983&lt;10,"Low",IF(N12983&lt;20,"Med","High"))</f>
        <v>High</v>
      </c>
      <c r="P12983" s="12">
        <f>sales*discount</f>
        <v>960.84360000000004</v>
      </c>
      <c r="Q12983" s="12">
        <f>sales-Discount_Values</f>
        <v>1708.1664000000001</v>
      </c>
      <c r="R12983" s="12">
        <f>DATEDIF(order_date,delivery_date,"D")</f>
        <v>1</v>
      </c>
      <c r="S12983" s="12"/>
    </row>
    <row r="12984" spans="1:19" ht="14.25" customHeight="1" x14ac:dyDescent="0.35">
      <c r="A12984" s="2" t="s">
        <v>4993</v>
      </c>
      <c r="B12984" s="2">
        <v>104960</v>
      </c>
      <c r="C12984" s="2" t="s">
        <v>19</v>
      </c>
      <c r="D12984" s="2" t="s">
        <v>33</v>
      </c>
      <c r="E12984" s="2">
        <v>646.46</v>
      </c>
      <c r="F12984" s="2">
        <v>0.16</v>
      </c>
      <c r="G12984" s="2">
        <v>4</v>
      </c>
      <c r="H12984" s="3">
        <v>45284</v>
      </c>
      <c r="I12984" s="3">
        <v>45290</v>
      </c>
      <c r="J12984" s="2" t="s">
        <v>15</v>
      </c>
      <c r="K12984" s="2" t="s">
        <v>16</v>
      </c>
      <c r="L12984" s="2">
        <v>168.9</v>
      </c>
      <c r="M12984" s="2" t="s">
        <v>28</v>
      </c>
      <c r="N12984" s="11">
        <f>L12984/E12984*100</f>
        <v>26.126906537140737</v>
      </c>
      <c r="O12984" s="12" t="str">
        <f>IF(N12984&lt;10,"Low",IF(N12984&lt;20,"Med","High"))</f>
        <v>High</v>
      </c>
      <c r="P12984" s="12">
        <f>sales*discount</f>
        <v>103.43360000000001</v>
      </c>
      <c r="Q12984" s="12">
        <f>sales-Discount_Values</f>
        <v>543.02639999999997</v>
      </c>
      <c r="R12984" s="12">
        <f>DATEDIF(order_date,delivery_date,"D")</f>
        <v>6</v>
      </c>
      <c r="S12984" s="12"/>
    </row>
    <row r="12985" spans="1:19" ht="14.25" customHeight="1" x14ac:dyDescent="0.35">
      <c r="A12985" s="2" t="s">
        <v>9239</v>
      </c>
      <c r="B12985" s="2">
        <v>109206</v>
      </c>
      <c r="C12985" s="2" t="s">
        <v>19</v>
      </c>
      <c r="D12985" s="2" t="s">
        <v>20</v>
      </c>
      <c r="E12985" s="2">
        <v>2565.31</v>
      </c>
      <c r="F12985" s="2">
        <v>0.25</v>
      </c>
      <c r="G12985" s="2">
        <v>3</v>
      </c>
      <c r="H12985" s="3">
        <v>45410</v>
      </c>
      <c r="I12985" s="3">
        <v>45416</v>
      </c>
      <c r="J12985" s="2" t="s">
        <v>21</v>
      </c>
      <c r="K12985" s="2" t="s">
        <v>22</v>
      </c>
      <c r="L12985" s="2">
        <v>670.28</v>
      </c>
      <c r="M12985" s="2" t="s">
        <v>39</v>
      </c>
      <c r="N12985" s="11">
        <f>L12985/E12985*100</f>
        <v>26.128616034709257</v>
      </c>
      <c r="O12985" s="12" t="str">
        <f>IF(N12985&lt;10,"Low",IF(N12985&lt;20,"Med","High"))</f>
        <v>High</v>
      </c>
      <c r="P12985" s="12">
        <f>sales*discount</f>
        <v>641.32749999999999</v>
      </c>
      <c r="Q12985" s="12">
        <f>sales-Discount_Values</f>
        <v>1923.9825000000001</v>
      </c>
      <c r="R12985" s="12">
        <f>DATEDIF(order_date,delivery_date,"D")</f>
        <v>6</v>
      </c>
      <c r="S12985" s="12"/>
    </row>
    <row r="12986" spans="1:19" ht="14.25" customHeight="1" x14ac:dyDescent="0.35">
      <c r="A12986" s="2" t="s">
        <v>4741</v>
      </c>
      <c r="B12986" s="2">
        <v>104708</v>
      </c>
      <c r="C12986" s="2" t="s">
        <v>19</v>
      </c>
      <c r="D12986" s="2" t="s">
        <v>33</v>
      </c>
      <c r="E12986" s="2">
        <v>1490.94</v>
      </c>
      <c r="F12986" s="2">
        <v>0.11</v>
      </c>
      <c r="G12986" s="2">
        <v>2</v>
      </c>
      <c r="H12986" s="3">
        <v>45652</v>
      </c>
      <c r="I12986" s="3">
        <v>45653</v>
      </c>
      <c r="J12986" s="2" t="s">
        <v>31</v>
      </c>
      <c r="K12986" s="2" t="s">
        <v>22</v>
      </c>
      <c r="L12986" s="2">
        <v>389.58</v>
      </c>
      <c r="M12986" s="2" t="s">
        <v>48</v>
      </c>
      <c r="N12986" s="11">
        <f>L12986/E12986*100</f>
        <v>26.129824137792262</v>
      </c>
      <c r="O12986" s="12" t="str">
        <f>IF(N12986&lt;10,"Low",IF(N12986&lt;20,"Med","High"))</f>
        <v>High</v>
      </c>
      <c r="P12986" s="12">
        <f>sales*discount</f>
        <v>164.0034</v>
      </c>
      <c r="Q12986" s="12">
        <f>sales-Discount_Values</f>
        <v>1326.9366</v>
      </c>
      <c r="R12986" s="12">
        <f>DATEDIF(order_date,delivery_date,"D")</f>
        <v>1</v>
      </c>
      <c r="S12986" s="12"/>
    </row>
    <row r="12987" spans="1:19" ht="14.25" customHeight="1" x14ac:dyDescent="0.35">
      <c r="A12987" s="2" t="s">
        <v>393</v>
      </c>
      <c r="B12987" s="2">
        <v>100360</v>
      </c>
      <c r="C12987" s="2" t="s">
        <v>19</v>
      </c>
      <c r="D12987" s="2" t="s">
        <v>36</v>
      </c>
      <c r="E12987" s="2">
        <v>1223.01</v>
      </c>
      <c r="F12987" s="2">
        <v>0.18</v>
      </c>
      <c r="G12987" s="2">
        <v>1</v>
      </c>
      <c r="H12987" s="3">
        <v>45544</v>
      </c>
      <c r="I12987" s="3">
        <v>45548</v>
      </c>
      <c r="J12987" s="2" t="s">
        <v>21</v>
      </c>
      <c r="K12987" s="2" t="s">
        <v>22</v>
      </c>
      <c r="L12987" s="2">
        <v>319.61</v>
      </c>
      <c r="M12987" s="2" t="s">
        <v>28</v>
      </c>
      <c r="N12987" s="11">
        <f>L12987/E12987*100</f>
        <v>26.133065142558117</v>
      </c>
      <c r="O12987" s="12" t="str">
        <f>IF(N12987&lt;10,"Low",IF(N12987&lt;20,"Med","High"))</f>
        <v>High</v>
      </c>
      <c r="P12987" s="12">
        <f>sales*discount</f>
        <v>220.14179999999999</v>
      </c>
      <c r="Q12987" s="12">
        <f>sales-Discount_Values</f>
        <v>1002.8682</v>
      </c>
      <c r="R12987" s="12">
        <f>DATEDIF(order_date,delivery_date,"D")</f>
        <v>4</v>
      </c>
      <c r="S12987" s="12"/>
    </row>
    <row r="12988" spans="1:19" ht="14.25" customHeight="1" x14ac:dyDescent="0.35">
      <c r="A12988" s="2" t="s">
        <v>5224</v>
      </c>
      <c r="B12988" s="2">
        <v>105191</v>
      </c>
      <c r="C12988" s="2" t="s">
        <v>19</v>
      </c>
      <c r="D12988" s="2" t="s">
        <v>26</v>
      </c>
      <c r="E12988" s="2">
        <v>1701.56</v>
      </c>
      <c r="F12988" s="2">
        <v>0.03</v>
      </c>
      <c r="G12988" s="2">
        <v>3</v>
      </c>
      <c r="H12988" s="3">
        <v>44983</v>
      </c>
      <c r="I12988" s="3">
        <v>44988</v>
      </c>
      <c r="J12988" s="2" t="s">
        <v>21</v>
      </c>
      <c r="K12988" s="2" t="s">
        <v>27</v>
      </c>
      <c r="L12988" s="2">
        <v>444.67</v>
      </c>
      <c r="M12988" s="2" t="s">
        <v>23</v>
      </c>
      <c r="N12988" s="11">
        <f>L12988/E12988*100</f>
        <v>26.133077881473472</v>
      </c>
      <c r="O12988" s="12" t="str">
        <f>IF(N12988&lt;10,"Low",IF(N12988&lt;20,"Med","High"))</f>
        <v>High</v>
      </c>
      <c r="P12988" s="12">
        <f>sales*discount</f>
        <v>51.046799999999998</v>
      </c>
      <c r="Q12988" s="12">
        <f>sales-Discount_Values</f>
        <v>1650.5131999999999</v>
      </c>
      <c r="R12988" s="12">
        <f>DATEDIF(order_date,delivery_date,"D")</f>
        <v>5</v>
      </c>
      <c r="S12988" s="12"/>
    </row>
    <row r="12989" spans="1:19" ht="14.25" customHeight="1" x14ac:dyDescent="0.35">
      <c r="A12989" s="2" t="s">
        <v>12177</v>
      </c>
      <c r="B12989" s="2">
        <v>112144</v>
      </c>
      <c r="C12989" s="2" t="s">
        <v>41</v>
      </c>
      <c r="D12989" s="2" t="s">
        <v>14</v>
      </c>
      <c r="E12989" s="2">
        <v>1731.27</v>
      </c>
      <c r="F12989" s="2">
        <v>0.34</v>
      </c>
      <c r="G12989" s="2">
        <v>5</v>
      </c>
      <c r="H12989" s="3">
        <v>45648</v>
      </c>
      <c r="I12989" s="3">
        <v>45651</v>
      </c>
      <c r="J12989" s="2" t="s">
        <v>21</v>
      </c>
      <c r="K12989" s="2" t="s">
        <v>16</v>
      </c>
      <c r="L12989" s="2">
        <v>452.48</v>
      </c>
      <c r="M12989" s="2" t="s">
        <v>39</v>
      </c>
      <c r="N12989" s="11">
        <f>L12989/E12989*100</f>
        <v>26.13572695189081</v>
      </c>
      <c r="O12989" s="12" t="str">
        <f>IF(N12989&lt;10,"Low",IF(N12989&lt;20,"Med","High"))</f>
        <v>High</v>
      </c>
      <c r="P12989" s="12">
        <f>sales*discount</f>
        <v>588.6318</v>
      </c>
      <c r="Q12989" s="12">
        <f>sales-Discount_Values</f>
        <v>1142.6381999999999</v>
      </c>
      <c r="R12989" s="12">
        <f>DATEDIF(order_date,delivery_date,"D")</f>
        <v>3</v>
      </c>
      <c r="S12989" s="12"/>
    </row>
    <row r="12990" spans="1:19" ht="14.25" customHeight="1" x14ac:dyDescent="0.35">
      <c r="A12990" s="2" t="s">
        <v>1658</v>
      </c>
      <c r="B12990" s="2">
        <v>101625</v>
      </c>
      <c r="C12990" s="2" t="s">
        <v>13</v>
      </c>
      <c r="D12990" s="2" t="s">
        <v>33</v>
      </c>
      <c r="E12990" s="2">
        <v>3960.6</v>
      </c>
      <c r="F12990" s="2">
        <v>0.47</v>
      </c>
      <c r="G12990" s="2">
        <v>4</v>
      </c>
      <c r="H12990" s="3">
        <v>44971</v>
      </c>
      <c r="I12990" s="3">
        <v>44974</v>
      </c>
      <c r="J12990" s="2" t="s">
        <v>21</v>
      </c>
      <c r="K12990" s="2" t="s">
        <v>27</v>
      </c>
      <c r="L12990" s="2">
        <v>1035.1500000000001</v>
      </c>
      <c r="M12990" s="2" t="s">
        <v>48</v>
      </c>
      <c r="N12990" s="11">
        <f>L12990/E12990*100</f>
        <v>26.136191486138465</v>
      </c>
      <c r="O12990" s="12" t="str">
        <f>IF(N12990&lt;10,"Low",IF(N12990&lt;20,"Med","High"))</f>
        <v>High</v>
      </c>
      <c r="P12990" s="12">
        <f>sales*discount</f>
        <v>1861.4819999999997</v>
      </c>
      <c r="Q12990" s="12">
        <f>sales-Discount_Values</f>
        <v>2099.1180000000004</v>
      </c>
      <c r="R12990" s="12">
        <f>DATEDIF(order_date,delivery_date,"D")</f>
        <v>3</v>
      </c>
      <c r="S12990" s="12"/>
    </row>
    <row r="12991" spans="1:19" ht="14.25" customHeight="1" x14ac:dyDescent="0.35">
      <c r="A12991" s="2" t="s">
        <v>2803</v>
      </c>
      <c r="B12991" s="2">
        <v>102770</v>
      </c>
      <c r="C12991" s="2" t="s">
        <v>13</v>
      </c>
      <c r="D12991" s="2" t="s">
        <v>36</v>
      </c>
      <c r="E12991" s="2">
        <v>2916.19</v>
      </c>
      <c r="F12991" s="2">
        <v>0.13</v>
      </c>
      <c r="G12991" s="2">
        <v>5</v>
      </c>
      <c r="H12991" s="3">
        <v>45284</v>
      </c>
      <c r="I12991" s="3">
        <v>45291</v>
      </c>
      <c r="J12991" s="2" t="s">
        <v>21</v>
      </c>
      <c r="K12991" s="2" t="s">
        <v>16</v>
      </c>
      <c r="L12991" s="2">
        <v>762.19</v>
      </c>
      <c r="M12991" s="2" t="s">
        <v>34</v>
      </c>
      <c r="N12991" s="11">
        <f>L12991/E12991*100</f>
        <v>26.136500022289361</v>
      </c>
      <c r="O12991" s="12" t="str">
        <f>IF(N12991&lt;10,"Low",IF(N12991&lt;20,"Med","High"))</f>
        <v>High</v>
      </c>
      <c r="P12991" s="12">
        <f>sales*discount</f>
        <v>379.10470000000004</v>
      </c>
      <c r="Q12991" s="12">
        <f>sales-Discount_Values</f>
        <v>2537.0853000000002</v>
      </c>
      <c r="R12991" s="12">
        <f>DATEDIF(order_date,delivery_date,"D")</f>
        <v>7</v>
      </c>
      <c r="S12991" s="12"/>
    </row>
    <row r="12992" spans="1:19" ht="14.25" customHeight="1" x14ac:dyDescent="0.35">
      <c r="A12992" s="2" t="s">
        <v>1771</v>
      </c>
      <c r="B12992" s="2">
        <v>101738</v>
      </c>
      <c r="C12992" s="2" t="s">
        <v>13</v>
      </c>
      <c r="D12992" s="2" t="s">
        <v>20</v>
      </c>
      <c r="E12992" s="2">
        <v>3040.99</v>
      </c>
      <c r="F12992" s="2">
        <v>0.11</v>
      </c>
      <c r="G12992" s="2">
        <v>3</v>
      </c>
      <c r="H12992" s="3">
        <v>45265</v>
      </c>
      <c r="I12992" s="3">
        <v>45271</v>
      </c>
      <c r="J12992" s="2" t="s">
        <v>21</v>
      </c>
      <c r="K12992" s="2" t="s">
        <v>16</v>
      </c>
      <c r="L12992" s="2">
        <v>794.81</v>
      </c>
      <c r="M12992" s="2" t="s">
        <v>34</v>
      </c>
      <c r="N12992" s="11">
        <f>L12992/E12992*100</f>
        <v>26.136554214252595</v>
      </c>
      <c r="O12992" s="12" t="str">
        <f>IF(N12992&lt;10,"Low",IF(N12992&lt;20,"Med","High"))</f>
        <v>High</v>
      </c>
      <c r="P12992" s="12">
        <f>sales*discount</f>
        <v>334.50889999999998</v>
      </c>
      <c r="Q12992" s="12">
        <f>sales-Discount_Values</f>
        <v>2706.4811</v>
      </c>
      <c r="R12992" s="12">
        <f>DATEDIF(order_date,delivery_date,"D")</f>
        <v>6</v>
      </c>
      <c r="S12992" s="12"/>
    </row>
    <row r="12993" spans="1:19" ht="14.25" customHeight="1" x14ac:dyDescent="0.35">
      <c r="A12993" s="2" t="s">
        <v>956</v>
      </c>
      <c r="B12993" s="2">
        <v>100923</v>
      </c>
      <c r="C12993" s="2" t="s">
        <v>13</v>
      </c>
      <c r="D12993" s="2" t="s">
        <v>14</v>
      </c>
      <c r="E12993" s="2">
        <v>808.67</v>
      </c>
      <c r="F12993" s="2">
        <v>0.42</v>
      </c>
      <c r="G12993" s="2">
        <v>4</v>
      </c>
      <c r="H12993" s="3">
        <v>45326</v>
      </c>
      <c r="I12993" s="3">
        <v>45332</v>
      </c>
      <c r="J12993" s="2" t="s">
        <v>21</v>
      </c>
      <c r="K12993" s="2" t="s">
        <v>16</v>
      </c>
      <c r="L12993" s="2">
        <v>211.36</v>
      </c>
      <c r="M12993" s="2" t="s">
        <v>34</v>
      </c>
      <c r="N12993" s="11">
        <f>L12993/E12993*100</f>
        <v>26.136743047225696</v>
      </c>
      <c r="O12993" s="12" t="str">
        <f>IF(N12993&lt;10,"Low",IF(N12993&lt;20,"Med","High"))</f>
        <v>High</v>
      </c>
      <c r="P12993" s="12">
        <f>sales*discount</f>
        <v>339.64139999999998</v>
      </c>
      <c r="Q12993" s="12">
        <f>sales-Discount_Values</f>
        <v>469.02859999999998</v>
      </c>
      <c r="R12993" s="12">
        <f>DATEDIF(order_date,delivery_date,"D")</f>
        <v>6</v>
      </c>
      <c r="S12993" s="12"/>
    </row>
    <row r="12994" spans="1:19" ht="14.25" customHeight="1" x14ac:dyDescent="0.35">
      <c r="A12994" s="2" t="s">
        <v>5115</v>
      </c>
      <c r="B12994" s="2">
        <v>105082</v>
      </c>
      <c r="C12994" s="2" t="s">
        <v>13</v>
      </c>
      <c r="D12994" s="2" t="s">
        <v>14</v>
      </c>
      <c r="E12994" s="2">
        <v>655.92</v>
      </c>
      <c r="F12994" s="2">
        <v>0.23</v>
      </c>
      <c r="G12994" s="2">
        <v>2</v>
      </c>
      <c r="H12994" s="3">
        <v>45173</v>
      </c>
      <c r="I12994" s="3">
        <v>45179</v>
      </c>
      <c r="J12994" s="2" t="s">
        <v>21</v>
      </c>
      <c r="K12994" s="2" t="s">
        <v>27</v>
      </c>
      <c r="L12994" s="2">
        <v>171.44</v>
      </c>
      <c r="M12994" s="2" t="s">
        <v>23</v>
      </c>
      <c r="N12994" s="11">
        <f>L12994/E12994*100</f>
        <v>26.137333821197707</v>
      </c>
      <c r="O12994" s="12" t="str">
        <f>IF(N12994&lt;10,"Low",IF(N12994&lt;20,"Med","High"))</f>
        <v>High</v>
      </c>
      <c r="P12994" s="12">
        <f>sales*discount</f>
        <v>150.86160000000001</v>
      </c>
      <c r="Q12994" s="12">
        <f>sales-Discount_Values</f>
        <v>505.05839999999995</v>
      </c>
      <c r="R12994" s="12">
        <f>DATEDIF(order_date,delivery_date,"D")</f>
        <v>6</v>
      </c>
      <c r="S12994" s="12"/>
    </row>
    <row r="12995" spans="1:19" ht="14.25" customHeight="1" x14ac:dyDescent="0.35">
      <c r="A12995" s="2" t="s">
        <v>1425</v>
      </c>
      <c r="B12995" s="2">
        <v>101392</v>
      </c>
      <c r="C12995" s="2" t="s">
        <v>19</v>
      </c>
      <c r="D12995" s="2" t="s">
        <v>36</v>
      </c>
      <c r="E12995" s="2">
        <v>4761.4799999999996</v>
      </c>
      <c r="F12995" s="2">
        <v>0.03</v>
      </c>
      <c r="G12995" s="2">
        <v>2</v>
      </c>
      <c r="H12995" s="3">
        <v>45131</v>
      </c>
      <c r="I12995" s="3">
        <v>45138</v>
      </c>
      <c r="J12995" s="2" t="s">
        <v>21</v>
      </c>
      <c r="K12995" s="2" t="s">
        <v>16</v>
      </c>
      <c r="L12995" s="2">
        <v>1244.54</v>
      </c>
      <c r="M12995" s="2" t="s">
        <v>48</v>
      </c>
      <c r="N12995" s="11">
        <f>L12995/E12995*100</f>
        <v>26.137671480296042</v>
      </c>
      <c r="O12995" s="12" t="str">
        <f>IF(N12995&lt;10,"Low",IF(N12995&lt;20,"Med","High"))</f>
        <v>High</v>
      </c>
      <c r="P12995" s="12">
        <f>sales*discount</f>
        <v>142.84439999999998</v>
      </c>
      <c r="Q12995" s="12">
        <f>sales-Discount_Values</f>
        <v>4618.6355999999996</v>
      </c>
      <c r="R12995" s="12">
        <f>DATEDIF(order_date,delivery_date,"D")</f>
        <v>7</v>
      </c>
      <c r="S12995" s="12"/>
    </row>
    <row r="12996" spans="1:19" ht="14.25" customHeight="1" x14ac:dyDescent="0.35">
      <c r="A12996" s="2" t="s">
        <v>13809</v>
      </c>
      <c r="B12996" s="2">
        <v>113776</v>
      </c>
      <c r="C12996" s="2" t="s">
        <v>19</v>
      </c>
      <c r="D12996" s="2" t="s">
        <v>36</v>
      </c>
      <c r="E12996" s="2">
        <v>4660.4799999999996</v>
      </c>
      <c r="F12996" s="2">
        <v>0.02</v>
      </c>
      <c r="G12996" s="2">
        <v>2</v>
      </c>
      <c r="H12996" s="3">
        <v>45615</v>
      </c>
      <c r="I12996" s="3">
        <v>45620</v>
      </c>
      <c r="J12996" s="2" t="s">
        <v>15</v>
      </c>
      <c r="K12996" s="2" t="s">
        <v>27</v>
      </c>
      <c r="L12996" s="2">
        <v>1218.3900000000001</v>
      </c>
      <c r="M12996" s="2" t="s">
        <v>39</v>
      </c>
      <c r="N12996" s="11">
        <f>L12996/E12996*100</f>
        <v>26.143015311727552</v>
      </c>
      <c r="O12996" s="12" t="str">
        <f>IF(N12996&lt;10,"Low",IF(N12996&lt;20,"Med","High"))</f>
        <v>High</v>
      </c>
      <c r="P12996" s="12">
        <f>sales*discount</f>
        <v>93.209599999999995</v>
      </c>
      <c r="Q12996" s="12">
        <f>sales-Discount_Values</f>
        <v>4567.2703999999994</v>
      </c>
      <c r="R12996" s="12">
        <f>DATEDIF(order_date,delivery_date,"D")</f>
        <v>5</v>
      </c>
      <c r="S12996" s="12"/>
    </row>
    <row r="12997" spans="1:19" ht="14.25" customHeight="1" x14ac:dyDescent="0.35">
      <c r="A12997" s="2" t="s">
        <v>1817</v>
      </c>
      <c r="B12997" s="2">
        <v>101784</v>
      </c>
      <c r="C12997" s="2" t="s">
        <v>13</v>
      </c>
      <c r="D12997" s="2" t="s">
        <v>26</v>
      </c>
      <c r="E12997" s="2">
        <v>2433.9</v>
      </c>
      <c r="F12997" s="2">
        <v>0.3</v>
      </c>
      <c r="G12997" s="2">
        <v>3</v>
      </c>
      <c r="H12997" s="3">
        <v>45505</v>
      </c>
      <c r="I12997" s="3">
        <v>45506</v>
      </c>
      <c r="J12997" s="2" t="s">
        <v>15</v>
      </c>
      <c r="K12997" s="2" t="s">
        <v>27</v>
      </c>
      <c r="L12997" s="2">
        <v>636.38</v>
      </c>
      <c r="M12997" s="2" t="s">
        <v>34</v>
      </c>
      <c r="N12997" s="11">
        <f>L12997/E12997*100</f>
        <v>26.146513825547473</v>
      </c>
      <c r="O12997" s="12" t="str">
        <f>IF(N12997&lt;10,"Low",IF(N12997&lt;20,"Med","High"))</f>
        <v>High</v>
      </c>
      <c r="P12997" s="12">
        <f>sales*discount</f>
        <v>730.17</v>
      </c>
      <c r="Q12997" s="12">
        <f>sales-Discount_Values</f>
        <v>1703.73</v>
      </c>
      <c r="R12997" s="12">
        <f>DATEDIF(order_date,delivery_date,"D")</f>
        <v>1</v>
      </c>
      <c r="S12997" s="12"/>
    </row>
    <row r="12998" spans="1:19" ht="14.25" customHeight="1" x14ac:dyDescent="0.35">
      <c r="A12998" s="2" t="s">
        <v>4019</v>
      </c>
      <c r="B12998" s="2">
        <v>103986</v>
      </c>
      <c r="C12998" s="2" t="s">
        <v>19</v>
      </c>
      <c r="D12998" s="2" t="s">
        <v>26</v>
      </c>
      <c r="E12998" s="2">
        <v>1098.3</v>
      </c>
      <c r="F12998" s="2">
        <v>0.11</v>
      </c>
      <c r="G12998" s="2">
        <v>3</v>
      </c>
      <c r="H12998" s="3">
        <v>45264</v>
      </c>
      <c r="I12998" s="3">
        <v>45271</v>
      </c>
      <c r="J12998" s="2" t="s">
        <v>21</v>
      </c>
      <c r="K12998" s="2" t="s">
        <v>22</v>
      </c>
      <c r="L12998" s="2">
        <v>287.17</v>
      </c>
      <c r="M12998" s="2" t="s">
        <v>34</v>
      </c>
      <c r="N12998" s="11">
        <f>L12998/E12998*100</f>
        <v>26.146772284439589</v>
      </c>
      <c r="O12998" s="12" t="str">
        <f>IF(N12998&lt;10,"Low",IF(N12998&lt;20,"Med","High"))</f>
        <v>High</v>
      </c>
      <c r="P12998" s="12">
        <f>sales*discount</f>
        <v>120.813</v>
      </c>
      <c r="Q12998" s="12">
        <f>sales-Discount_Values</f>
        <v>977.48699999999997</v>
      </c>
      <c r="R12998" s="12">
        <f>DATEDIF(order_date,delivery_date,"D")</f>
        <v>7</v>
      </c>
      <c r="S12998" s="12"/>
    </row>
    <row r="12999" spans="1:19" ht="14.25" customHeight="1" x14ac:dyDescent="0.35">
      <c r="A12999" s="2" t="s">
        <v>1251</v>
      </c>
      <c r="B12999" s="2">
        <v>101218</v>
      </c>
      <c r="C12999" s="2" t="s">
        <v>25</v>
      </c>
      <c r="D12999" s="2" t="s">
        <v>20</v>
      </c>
      <c r="E12999" s="2">
        <v>2923.24</v>
      </c>
      <c r="F12999" s="2">
        <v>0.23</v>
      </c>
      <c r="G12999" s="2">
        <v>9</v>
      </c>
      <c r="H12999" s="3">
        <v>45262</v>
      </c>
      <c r="I12999" s="3">
        <v>45268</v>
      </c>
      <c r="J12999" s="2" t="s">
        <v>21</v>
      </c>
      <c r="K12999" s="2" t="s">
        <v>27</v>
      </c>
      <c r="L12999" s="2">
        <v>764.41</v>
      </c>
      <c r="M12999" s="2" t="s">
        <v>17</v>
      </c>
      <c r="N12999" s="11">
        <f>L12999/E12999*100</f>
        <v>26.149409559256171</v>
      </c>
      <c r="O12999" s="12" t="str">
        <f>IF(N12999&lt;10,"Low",IF(N12999&lt;20,"Med","High"))</f>
        <v>High</v>
      </c>
      <c r="P12999" s="12">
        <f>sales*discount</f>
        <v>672.34519999999998</v>
      </c>
      <c r="Q12999" s="12">
        <f>sales-Discount_Values</f>
        <v>2250.8948</v>
      </c>
      <c r="R12999" s="12">
        <f>DATEDIF(order_date,delivery_date,"D")</f>
        <v>6</v>
      </c>
      <c r="S12999" s="12"/>
    </row>
    <row r="13000" spans="1:19" ht="14.25" customHeight="1" x14ac:dyDescent="0.35">
      <c r="A13000" s="2" t="s">
        <v>10232</v>
      </c>
      <c r="B13000" s="2">
        <v>110199</v>
      </c>
      <c r="C13000" s="2" t="s">
        <v>19</v>
      </c>
      <c r="D13000" s="2" t="s">
        <v>20</v>
      </c>
      <c r="E13000" s="2">
        <v>2522.58</v>
      </c>
      <c r="F13000" s="2">
        <v>0.01</v>
      </c>
      <c r="G13000" s="2">
        <v>5</v>
      </c>
      <c r="H13000" s="3">
        <v>45334</v>
      </c>
      <c r="I13000" s="3">
        <v>45340</v>
      </c>
      <c r="J13000" s="2" t="s">
        <v>31</v>
      </c>
      <c r="K13000" s="2" t="s">
        <v>16</v>
      </c>
      <c r="L13000" s="2">
        <v>659.69</v>
      </c>
      <c r="M13000" s="2" t="s">
        <v>39</v>
      </c>
      <c r="N13000" s="11">
        <f>L13000/E13000*100</f>
        <v>26.151400550230324</v>
      </c>
      <c r="O13000" s="12" t="str">
        <f>IF(N13000&lt;10,"Low",IF(N13000&lt;20,"Med","High"))</f>
        <v>High</v>
      </c>
      <c r="P13000" s="12">
        <f>sales*discount</f>
        <v>25.2258</v>
      </c>
      <c r="Q13000" s="12">
        <f>sales-Discount_Values</f>
        <v>2497.3541999999998</v>
      </c>
      <c r="R13000" s="12">
        <f>DATEDIF(order_date,delivery_date,"D")</f>
        <v>6</v>
      </c>
      <c r="S13000" s="12"/>
    </row>
    <row r="13001" spans="1:19" ht="14.25" customHeight="1" x14ac:dyDescent="0.35">
      <c r="A13001" s="2" t="s">
        <v>7200</v>
      </c>
      <c r="B13001" s="2">
        <v>107167</v>
      </c>
      <c r="C13001" s="2" t="s">
        <v>19</v>
      </c>
      <c r="D13001" s="2" t="s">
        <v>36</v>
      </c>
      <c r="E13001" s="2">
        <v>1676.04</v>
      </c>
      <c r="F13001" s="2">
        <v>0.1</v>
      </c>
      <c r="G13001" s="2">
        <v>8</v>
      </c>
      <c r="H13001" s="3">
        <v>45239</v>
      </c>
      <c r="I13001" s="3">
        <v>45246</v>
      </c>
      <c r="J13001" s="2" t="s">
        <v>15</v>
      </c>
      <c r="K13001" s="2" t="s">
        <v>22</v>
      </c>
      <c r="L13001" s="2">
        <v>438.42</v>
      </c>
      <c r="M13001" s="2" t="s">
        <v>34</v>
      </c>
      <c r="N13001" s="11">
        <f>L13001/E13001*100</f>
        <v>26.158086919166607</v>
      </c>
      <c r="O13001" s="12" t="str">
        <f>IF(N13001&lt;10,"Low",IF(N13001&lt;20,"Med","High"))</f>
        <v>High</v>
      </c>
      <c r="P13001" s="12">
        <f>sales*discount</f>
        <v>167.60400000000001</v>
      </c>
      <c r="Q13001" s="12">
        <f>sales-Discount_Values</f>
        <v>1508.4359999999999</v>
      </c>
      <c r="R13001" s="12">
        <f>DATEDIF(order_date,delivery_date,"D")</f>
        <v>7</v>
      </c>
      <c r="S13001" s="12"/>
    </row>
    <row r="13002" spans="1:19" ht="14.25" customHeight="1" x14ac:dyDescent="0.35">
      <c r="A13002" s="2" t="s">
        <v>114</v>
      </c>
      <c r="B13002" s="2">
        <v>100081</v>
      </c>
      <c r="C13002" s="2" t="s">
        <v>19</v>
      </c>
      <c r="D13002" s="2" t="s">
        <v>14</v>
      </c>
      <c r="E13002" s="2">
        <v>671.86</v>
      </c>
      <c r="F13002" s="2">
        <v>0.39</v>
      </c>
      <c r="G13002" s="2">
        <v>5</v>
      </c>
      <c r="H13002" s="3">
        <v>45609</v>
      </c>
      <c r="I13002" s="3">
        <v>45611</v>
      </c>
      <c r="J13002" s="2" t="s">
        <v>31</v>
      </c>
      <c r="K13002" s="2" t="s">
        <v>16</v>
      </c>
      <c r="L13002" s="2">
        <v>175.75</v>
      </c>
      <c r="M13002" s="2" t="s">
        <v>23</v>
      </c>
      <c r="N13002" s="11">
        <f>L13002/E13002*100</f>
        <v>26.158723543595393</v>
      </c>
      <c r="O13002" s="12" t="str">
        <f>IF(N13002&lt;10,"Low",IF(N13002&lt;20,"Med","High"))</f>
        <v>High</v>
      </c>
      <c r="P13002" s="12">
        <f>sales*discount</f>
        <v>262.02539999999999</v>
      </c>
      <c r="Q13002" s="12">
        <f>sales-Discount_Values</f>
        <v>409.83460000000002</v>
      </c>
      <c r="R13002" s="12">
        <f>DATEDIF(order_date,delivery_date,"D")</f>
        <v>2</v>
      </c>
      <c r="S13002" s="12"/>
    </row>
    <row r="13003" spans="1:19" ht="14.25" customHeight="1" x14ac:dyDescent="0.35">
      <c r="A13003" s="2" t="s">
        <v>6289</v>
      </c>
      <c r="B13003" s="2">
        <v>106256</v>
      </c>
      <c r="C13003" s="2" t="s">
        <v>19</v>
      </c>
      <c r="D13003" s="2" t="s">
        <v>33</v>
      </c>
      <c r="E13003" s="2">
        <v>907.53</v>
      </c>
      <c r="F13003" s="2">
        <v>0.35</v>
      </c>
      <c r="G13003" s="2">
        <v>7</v>
      </c>
      <c r="H13003" s="3">
        <v>45591</v>
      </c>
      <c r="I13003" s="3">
        <v>45595</v>
      </c>
      <c r="J13003" s="2" t="s">
        <v>21</v>
      </c>
      <c r="K13003" s="2" t="s">
        <v>16</v>
      </c>
      <c r="L13003" s="2">
        <v>237.4</v>
      </c>
      <c r="M13003" s="2" t="s">
        <v>17</v>
      </c>
      <c r="N13003" s="11">
        <f>L13003/E13003*100</f>
        <v>26.15891485680914</v>
      </c>
      <c r="O13003" s="12" t="str">
        <f>IF(N13003&lt;10,"Low",IF(N13003&lt;20,"Med","High"))</f>
        <v>High</v>
      </c>
      <c r="P13003" s="12">
        <f>sales*discount</f>
        <v>317.63549999999998</v>
      </c>
      <c r="Q13003" s="12">
        <f>sales-Discount_Values</f>
        <v>589.89449999999999</v>
      </c>
      <c r="R13003" s="12">
        <f>DATEDIF(order_date,delivery_date,"D")</f>
        <v>4</v>
      </c>
      <c r="S13003" s="12"/>
    </row>
    <row r="13004" spans="1:19" ht="14.25" customHeight="1" x14ac:dyDescent="0.35">
      <c r="A13004" s="2" t="s">
        <v>13920</v>
      </c>
      <c r="B13004" s="2">
        <v>113887</v>
      </c>
      <c r="C13004" s="2" t="s">
        <v>13</v>
      </c>
      <c r="D13004" s="2" t="s">
        <v>26</v>
      </c>
      <c r="E13004" s="2">
        <v>2911.9</v>
      </c>
      <c r="F13004" s="2">
        <v>0.28000000000000003</v>
      </c>
      <c r="G13004" s="2">
        <v>2</v>
      </c>
      <c r="H13004" s="3">
        <v>45063</v>
      </c>
      <c r="I13004" s="3">
        <v>45069</v>
      </c>
      <c r="J13004" s="2" t="s">
        <v>15</v>
      </c>
      <c r="K13004" s="2" t="s">
        <v>22</v>
      </c>
      <c r="L13004" s="2">
        <v>761.73</v>
      </c>
      <c r="M13004" s="2" t="s">
        <v>39</v>
      </c>
      <c r="N13004" s="11">
        <f>L13004/E13004*100</f>
        <v>26.159208764037228</v>
      </c>
      <c r="O13004" s="12" t="str">
        <f>IF(N13004&lt;10,"Low",IF(N13004&lt;20,"Med","High"))</f>
        <v>High</v>
      </c>
      <c r="P13004" s="12">
        <f>sales*discount</f>
        <v>815.33200000000011</v>
      </c>
      <c r="Q13004" s="12">
        <f>sales-Discount_Values</f>
        <v>2096.5680000000002</v>
      </c>
      <c r="R13004" s="12">
        <f>DATEDIF(order_date,delivery_date,"D")</f>
        <v>6</v>
      </c>
      <c r="S13004" s="12"/>
    </row>
    <row r="13005" spans="1:19" ht="14.25" customHeight="1" x14ac:dyDescent="0.35">
      <c r="A13005" s="2" t="s">
        <v>357</v>
      </c>
      <c r="B13005" s="2">
        <v>100324</v>
      </c>
      <c r="C13005" s="2" t="s">
        <v>41</v>
      </c>
      <c r="D13005" s="2" t="s">
        <v>26</v>
      </c>
      <c r="E13005" s="2">
        <v>3047.3</v>
      </c>
      <c r="F13005" s="2">
        <v>0.48</v>
      </c>
      <c r="G13005" s="2">
        <v>2</v>
      </c>
      <c r="H13005" s="3">
        <v>45211</v>
      </c>
      <c r="I13005" s="3">
        <v>45215</v>
      </c>
      <c r="J13005" s="2" t="s">
        <v>31</v>
      </c>
      <c r="K13005" s="2" t="s">
        <v>27</v>
      </c>
      <c r="L13005" s="2">
        <v>797.25</v>
      </c>
      <c r="M13005" s="2" t="s">
        <v>39</v>
      </c>
      <c r="N13005" s="11">
        <f>L13005/E13005*100</f>
        <v>26.16250451219112</v>
      </c>
      <c r="O13005" s="12" t="str">
        <f>IF(N13005&lt;10,"Low",IF(N13005&lt;20,"Med","High"))</f>
        <v>High</v>
      </c>
      <c r="P13005" s="12">
        <f>sales*discount</f>
        <v>1462.704</v>
      </c>
      <c r="Q13005" s="12">
        <f>sales-Discount_Values</f>
        <v>1584.5960000000002</v>
      </c>
      <c r="R13005" s="12">
        <f>DATEDIF(order_date,delivery_date,"D")</f>
        <v>4</v>
      </c>
      <c r="S13005" s="12"/>
    </row>
    <row r="13006" spans="1:19" ht="14.25" customHeight="1" x14ac:dyDescent="0.35">
      <c r="A13006" s="2" t="s">
        <v>4886</v>
      </c>
      <c r="B13006" s="2">
        <v>104853</v>
      </c>
      <c r="C13006" s="2" t="s">
        <v>25</v>
      </c>
      <c r="D13006" s="2" t="s">
        <v>36</v>
      </c>
      <c r="E13006" s="2">
        <v>4127.32</v>
      </c>
      <c r="F13006" s="2">
        <v>0.31</v>
      </c>
      <c r="G13006" s="2">
        <v>1</v>
      </c>
      <c r="H13006" s="3">
        <v>45108</v>
      </c>
      <c r="I13006" s="3">
        <v>45111</v>
      </c>
      <c r="J13006" s="2" t="s">
        <v>21</v>
      </c>
      <c r="K13006" s="2" t="s">
        <v>27</v>
      </c>
      <c r="L13006" s="2">
        <v>1079.8499999999999</v>
      </c>
      <c r="M13006" s="2" t="s">
        <v>28</v>
      </c>
      <c r="N13006" s="11">
        <f>L13006/E13006*100</f>
        <v>26.163466850159423</v>
      </c>
      <c r="O13006" s="12" t="str">
        <f>IF(N13006&lt;10,"Low",IF(N13006&lt;20,"Med","High"))</f>
        <v>High</v>
      </c>
      <c r="P13006" s="12">
        <f>sales*discount</f>
        <v>1279.4692</v>
      </c>
      <c r="Q13006" s="12">
        <f>sales-Discount_Values</f>
        <v>2847.8507999999997</v>
      </c>
      <c r="R13006" s="12">
        <f>DATEDIF(order_date,delivery_date,"D")</f>
        <v>3</v>
      </c>
      <c r="S13006" s="12"/>
    </row>
    <row r="13007" spans="1:19" ht="14.25" customHeight="1" x14ac:dyDescent="0.35">
      <c r="A13007" s="2" t="s">
        <v>5561</v>
      </c>
      <c r="B13007" s="2">
        <v>105528</v>
      </c>
      <c r="C13007" s="2" t="s">
        <v>41</v>
      </c>
      <c r="D13007" s="2" t="s">
        <v>26</v>
      </c>
      <c r="E13007" s="2">
        <v>4015.01</v>
      </c>
      <c r="F13007" s="2">
        <v>0.23</v>
      </c>
      <c r="G13007" s="2">
        <v>3</v>
      </c>
      <c r="H13007" s="3">
        <v>44992</v>
      </c>
      <c r="I13007" s="3">
        <v>44999</v>
      </c>
      <c r="J13007" s="2" t="s">
        <v>21</v>
      </c>
      <c r="K13007" s="2" t="s">
        <v>22</v>
      </c>
      <c r="L13007" s="2">
        <v>1050.74</v>
      </c>
      <c r="M13007" s="2" t="s">
        <v>34</v>
      </c>
      <c r="N13007" s="11">
        <f>L13007/E13007*100</f>
        <v>26.170295964393613</v>
      </c>
      <c r="O13007" s="12" t="str">
        <f>IF(N13007&lt;10,"Low",IF(N13007&lt;20,"Med","High"))</f>
        <v>High</v>
      </c>
      <c r="P13007" s="12">
        <f>sales*discount</f>
        <v>923.45230000000004</v>
      </c>
      <c r="Q13007" s="12">
        <f>sales-Discount_Values</f>
        <v>3091.5577000000003</v>
      </c>
      <c r="R13007" s="12">
        <f>DATEDIF(order_date,delivery_date,"D")</f>
        <v>7</v>
      </c>
      <c r="S13007" s="12"/>
    </row>
    <row r="13008" spans="1:19" ht="14.25" customHeight="1" x14ac:dyDescent="0.35">
      <c r="A13008" s="2" t="s">
        <v>1523</v>
      </c>
      <c r="B13008" s="2">
        <v>101490</v>
      </c>
      <c r="C13008" s="2" t="s">
        <v>25</v>
      </c>
      <c r="D13008" s="2" t="s">
        <v>20</v>
      </c>
      <c r="E13008" s="2">
        <v>270.77</v>
      </c>
      <c r="F13008" s="2">
        <v>0.18</v>
      </c>
      <c r="G13008" s="2">
        <v>7</v>
      </c>
      <c r="H13008" s="3">
        <v>45391</v>
      </c>
      <c r="I13008" s="3">
        <v>45397</v>
      </c>
      <c r="J13008" s="2" t="s">
        <v>31</v>
      </c>
      <c r="K13008" s="2" t="s">
        <v>27</v>
      </c>
      <c r="L13008" s="2">
        <v>70.87</v>
      </c>
      <c r="M13008" s="2" t="s">
        <v>48</v>
      </c>
      <c r="N13008" s="11">
        <f>L13008/E13008*100</f>
        <v>26.173505188905715</v>
      </c>
      <c r="O13008" s="12" t="str">
        <f>IF(N13008&lt;10,"Low",IF(N13008&lt;20,"Med","High"))</f>
        <v>High</v>
      </c>
      <c r="P13008" s="12">
        <f>sales*discount</f>
        <v>48.738599999999998</v>
      </c>
      <c r="Q13008" s="12">
        <f>sales-Discount_Values</f>
        <v>222.03139999999999</v>
      </c>
      <c r="R13008" s="12">
        <f>DATEDIF(order_date,delivery_date,"D")</f>
        <v>6</v>
      </c>
      <c r="S13008" s="12"/>
    </row>
    <row r="13009" spans="1:19" ht="14.25" customHeight="1" x14ac:dyDescent="0.35">
      <c r="A13009" s="2" t="s">
        <v>3661</v>
      </c>
      <c r="B13009" s="2">
        <v>103628</v>
      </c>
      <c r="C13009" s="2" t="s">
        <v>19</v>
      </c>
      <c r="D13009" s="2" t="s">
        <v>26</v>
      </c>
      <c r="E13009" s="2">
        <v>2234.7199999999998</v>
      </c>
      <c r="F13009" s="2">
        <v>0.42</v>
      </c>
      <c r="G13009" s="2">
        <v>3</v>
      </c>
      <c r="H13009" s="3">
        <v>45360</v>
      </c>
      <c r="I13009" s="3">
        <v>45367</v>
      </c>
      <c r="J13009" s="2" t="s">
        <v>31</v>
      </c>
      <c r="K13009" s="2" t="s">
        <v>27</v>
      </c>
      <c r="L13009" s="2">
        <v>584.91999999999996</v>
      </c>
      <c r="M13009" s="2" t="s">
        <v>28</v>
      </c>
      <c r="N13009" s="11">
        <f>L13009/E13009*100</f>
        <v>26.174196319896904</v>
      </c>
      <c r="O13009" s="12" t="str">
        <f>IF(N13009&lt;10,"Low",IF(N13009&lt;20,"Med","High"))</f>
        <v>High</v>
      </c>
      <c r="P13009" s="12">
        <f>sales*discount</f>
        <v>938.58239999999989</v>
      </c>
      <c r="Q13009" s="12">
        <f>sales-Discount_Values</f>
        <v>1296.1376</v>
      </c>
      <c r="R13009" s="12">
        <f>DATEDIF(order_date,delivery_date,"D")</f>
        <v>7</v>
      </c>
      <c r="S13009" s="12"/>
    </row>
    <row r="13010" spans="1:19" ht="14.25" customHeight="1" x14ac:dyDescent="0.35">
      <c r="A13010" s="2" t="s">
        <v>14982</v>
      </c>
      <c r="B13010" s="2">
        <v>114949</v>
      </c>
      <c r="C13010" s="2" t="s">
        <v>25</v>
      </c>
      <c r="D13010" s="2" t="s">
        <v>20</v>
      </c>
      <c r="E13010" s="2">
        <v>987.27</v>
      </c>
      <c r="F13010" s="2">
        <v>0.16</v>
      </c>
      <c r="G13010" s="2">
        <v>4</v>
      </c>
      <c r="H13010" s="3">
        <v>45468</v>
      </c>
      <c r="I13010" s="3">
        <v>45473</v>
      </c>
      <c r="J13010" s="2" t="s">
        <v>21</v>
      </c>
      <c r="K13010" s="2" t="s">
        <v>27</v>
      </c>
      <c r="L13010" s="2">
        <v>258.42</v>
      </c>
      <c r="M13010" s="2" t="s">
        <v>23</v>
      </c>
      <c r="N13010" s="11">
        <f>L13010/E13010*100</f>
        <v>26.175210428758096</v>
      </c>
      <c r="O13010" s="12" t="str">
        <f>IF(N13010&lt;10,"Low",IF(N13010&lt;20,"Med","High"))</f>
        <v>High</v>
      </c>
      <c r="P13010" s="12">
        <f>sales*discount</f>
        <v>157.9632</v>
      </c>
      <c r="Q13010" s="12">
        <f>sales-Discount_Values</f>
        <v>829.30679999999995</v>
      </c>
      <c r="R13010" s="12">
        <f>DATEDIF(order_date,delivery_date,"D")</f>
        <v>5</v>
      </c>
      <c r="S13010" s="12"/>
    </row>
    <row r="13011" spans="1:19" ht="14.25" customHeight="1" x14ac:dyDescent="0.35">
      <c r="A13011" s="2" t="s">
        <v>6605</v>
      </c>
      <c r="B13011" s="2">
        <v>106572</v>
      </c>
      <c r="C13011" s="2" t="s">
        <v>41</v>
      </c>
      <c r="D13011" s="2" t="s">
        <v>33</v>
      </c>
      <c r="E13011" s="2">
        <v>3402.17</v>
      </c>
      <c r="F13011" s="2">
        <v>0.28000000000000003</v>
      </c>
      <c r="G13011" s="2">
        <v>4</v>
      </c>
      <c r="H13011" s="3">
        <v>45379</v>
      </c>
      <c r="I13011" s="3">
        <v>45383</v>
      </c>
      <c r="J13011" s="2" t="s">
        <v>21</v>
      </c>
      <c r="K13011" s="2" t="s">
        <v>27</v>
      </c>
      <c r="L13011" s="2">
        <v>890.58</v>
      </c>
      <c r="M13011" s="2" t="s">
        <v>17</v>
      </c>
      <c r="N13011" s="11">
        <f>L13011/E13011*100</f>
        <v>26.176822439795778</v>
      </c>
      <c r="O13011" s="12" t="str">
        <f>IF(N13011&lt;10,"Low",IF(N13011&lt;20,"Med","High"))</f>
        <v>High</v>
      </c>
      <c r="P13011" s="12">
        <f>sales*discount</f>
        <v>952.60760000000016</v>
      </c>
      <c r="Q13011" s="12">
        <f>sales-Discount_Values</f>
        <v>2449.5623999999998</v>
      </c>
      <c r="R13011" s="12">
        <f>DATEDIF(order_date,delivery_date,"D")</f>
        <v>4</v>
      </c>
      <c r="S13011" s="12"/>
    </row>
    <row r="13012" spans="1:19" ht="14.25" customHeight="1" x14ac:dyDescent="0.35">
      <c r="A13012" s="2" t="s">
        <v>10519</v>
      </c>
      <c r="B13012" s="2">
        <v>110486</v>
      </c>
      <c r="C13012" s="2" t="s">
        <v>19</v>
      </c>
      <c r="D13012" s="2" t="s">
        <v>20</v>
      </c>
      <c r="E13012" s="2">
        <v>3235.96</v>
      </c>
      <c r="F13012" s="2">
        <v>0.48</v>
      </c>
      <c r="G13012" s="2">
        <v>4</v>
      </c>
      <c r="H13012" s="3">
        <v>45099</v>
      </c>
      <c r="I13012" s="3">
        <v>45105</v>
      </c>
      <c r="J13012" s="2" t="s">
        <v>31</v>
      </c>
      <c r="K13012" s="2" t="s">
        <v>27</v>
      </c>
      <c r="L13012" s="2">
        <v>847.28</v>
      </c>
      <c r="M13012" s="2" t="s">
        <v>28</v>
      </c>
      <c r="N13012" s="11">
        <f>L13012/E13012*100</f>
        <v>26.183265553344292</v>
      </c>
      <c r="O13012" s="12" t="str">
        <f>IF(N13012&lt;10,"Low",IF(N13012&lt;20,"Med","High"))</f>
        <v>High</v>
      </c>
      <c r="P13012" s="12">
        <f>sales*discount</f>
        <v>1553.2608</v>
      </c>
      <c r="Q13012" s="12">
        <f>sales-Discount_Values</f>
        <v>1682.6992</v>
      </c>
      <c r="R13012" s="12">
        <f>DATEDIF(order_date,delivery_date,"D")</f>
        <v>6</v>
      </c>
      <c r="S13012" s="12"/>
    </row>
    <row r="13013" spans="1:19" ht="14.25" customHeight="1" x14ac:dyDescent="0.35">
      <c r="A13013" s="2" t="s">
        <v>7683</v>
      </c>
      <c r="B13013" s="2">
        <v>107650</v>
      </c>
      <c r="C13013" s="2" t="s">
        <v>25</v>
      </c>
      <c r="D13013" s="2" t="s">
        <v>33</v>
      </c>
      <c r="E13013" s="2">
        <v>1301.3800000000001</v>
      </c>
      <c r="F13013" s="2">
        <v>0.31</v>
      </c>
      <c r="G13013" s="2">
        <v>3</v>
      </c>
      <c r="H13013" s="3">
        <v>45163</v>
      </c>
      <c r="I13013" s="3">
        <v>45170</v>
      </c>
      <c r="J13013" s="2" t="s">
        <v>21</v>
      </c>
      <c r="K13013" s="2" t="s">
        <v>27</v>
      </c>
      <c r="L13013" s="2">
        <v>340.75</v>
      </c>
      <c r="M13013" s="2" t="s">
        <v>39</v>
      </c>
      <c r="N13013" s="11">
        <f>L13013/E13013*100</f>
        <v>26.183743410840798</v>
      </c>
      <c r="O13013" s="12" t="str">
        <f>IF(N13013&lt;10,"Low",IF(N13013&lt;20,"Med","High"))</f>
        <v>High</v>
      </c>
      <c r="P13013" s="12">
        <f>sales*discount</f>
        <v>403.42780000000005</v>
      </c>
      <c r="Q13013" s="12">
        <f>sales-Discount_Values</f>
        <v>897.95220000000006</v>
      </c>
      <c r="R13013" s="12">
        <f>DATEDIF(order_date,delivery_date,"D")</f>
        <v>7</v>
      </c>
      <c r="S13013" s="12"/>
    </row>
    <row r="13014" spans="1:19" ht="14.25" customHeight="1" x14ac:dyDescent="0.35">
      <c r="A13014" s="2" t="s">
        <v>15180</v>
      </c>
      <c r="B13014" s="2">
        <v>115147</v>
      </c>
      <c r="C13014" s="2" t="s">
        <v>19</v>
      </c>
      <c r="D13014" s="2" t="s">
        <v>20</v>
      </c>
      <c r="E13014" s="2">
        <v>4075.6</v>
      </c>
      <c r="F13014" s="2">
        <v>0.2</v>
      </c>
      <c r="G13014" s="2">
        <v>1</v>
      </c>
      <c r="H13014" s="3">
        <v>45228</v>
      </c>
      <c r="I13014" s="3">
        <v>45235</v>
      </c>
      <c r="J13014" s="2" t="s">
        <v>15</v>
      </c>
      <c r="K13014" s="2" t="s">
        <v>27</v>
      </c>
      <c r="L13014" s="2">
        <v>1067.1600000000001</v>
      </c>
      <c r="M13014" s="2" t="s">
        <v>17</v>
      </c>
      <c r="N13014" s="11">
        <f>L13014/E13014*100</f>
        <v>26.184120129551481</v>
      </c>
      <c r="O13014" s="12" t="str">
        <f>IF(N13014&lt;10,"Low",IF(N13014&lt;20,"Med","High"))</f>
        <v>High</v>
      </c>
      <c r="P13014" s="12">
        <f>sales*discount</f>
        <v>815.12</v>
      </c>
      <c r="Q13014" s="12">
        <f>sales-Discount_Values</f>
        <v>3260.48</v>
      </c>
      <c r="R13014" s="12">
        <f>DATEDIF(order_date,delivery_date,"D")</f>
        <v>7</v>
      </c>
      <c r="S13014" s="12"/>
    </row>
    <row r="13015" spans="1:19" ht="14.25" customHeight="1" x14ac:dyDescent="0.35">
      <c r="A13015" s="2" t="s">
        <v>1334</v>
      </c>
      <c r="B13015" s="2">
        <v>101301</v>
      </c>
      <c r="C13015" s="2" t="s">
        <v>19</v>
      </c>
      <c r="D13015" s="2" t="s">
        <v>33</v>
      </c>
      <c r="E13015" s="2">
        <v>166.45</v>
      </c>
      <c r="F13015" s="2">
        <v>0</v>
      </c>
      <c r="G13015" s="2">
        <v>2</v>
      </c>
      <c r="H13015" s="3">
        <v>45147</v>
      </c>
      <c r="I13015" s="3">
        <v>45148</v>
      </c>
      <c r="J13015" s="2" t="s">
        <v>21</v>
      </c>
      <c r="K13015" s="2" t="s">
        <v>16</v>
      </c>
      <c r="L13015" s="2">
        <v>43.59</v>
      </c>
      <c r="M13015" s="2" t="s">
        <v>28</v>
      </c>
      <c r="N13015" s="11">
        <f>L13015/E13015*100</f>
        <v>26.18804445779514</v>
      </c>
      <c r="O13015" s="12" t="str">
        <f>IF(N13015&lt;10,"Low",IF(N13015&lt;20,"Med","High"))</f>
        <v>High</v>
      </c>
      <c r="P13015" s="12">
        <f>sales*discount</f>
        <v>0</v>
      </c>
      <c r="Q13015" s="12">
        <f>sales-Discount_Values</f>
        <v>166.45</v>
      </c>
      <c r="R13015" s="12">
        <f>DATEDIF(order_date,delivery_date,"D")</f>
        <v>1</v>
      </c>
      <c r="S13015" s="12"/>
    </row>
    <row r="13016" spans="1:19" ht="14.25" customHeight="1" x14ac:dyDescent="0.35">
      <c r="A13016" s="2" t="s">
        <v>9687</v>
      </c>
      <c r="B13016" s="2">
        <v>109654</v>
      </c>
      <c r="C13016" s="2" t="s">
        <v>41</v>
      </c>
      <c r="D13016" s="2" t="s">
        <v>33</v>
      </c>
      <c r="E13016" s="2">
        <v>3272.44</v>
      </c>
      <c r="F13016" s="2">
        <v>0.22</v>
      </c>
      <c r="G13016" s="2">
        <v>6</v>
      </c>
      <c r="H13016" s="3">
        <v>45107</v>
      </c>
      <c r="I13016" s="3">
        <v>45114</v>
      </c>
      <c r="J13016" s="2" t="s">
        <v>15</v>
      </c>
      <c r="K13016" s="2" t="s">
        <v>16</v>
      </c>
      <c r="L13016" s="2">
        <v>857</v>
      </c>
      <c r="M13016" s="2" t="s">
        <v>17</v>
      </c>
      <c r="N13016" s="11">
        <f>L13016/E13016*100</f>
        <v>26.188409871533167</v>
      </c>
      <c r="O13016" s="12" t="str">
        <f>IF(N13016&lt;10,"Low",IF(N13016&lt;20,"Med","High"))</f>
        <v>High</v>
      </c>
      <c r="P13016" s="12">
        <f>sales*discount</f>
        <v>719.93680000000006</v>
      </c>
      <c r="Q13016" s="12">
        <f>sales-Discount_Values</f>
        <v>2552.5032000000001</v>
      </c>
      <c r="R13016" s="12">
        <f>DATEDIF(order_date,delivery_date,"D")</f>
        <v>7</v>
      </c>
      <c r="S13016" s="12"/>
    </row>
    <row r="13017" spans="1:19" ht="14.25" customHeight="1" x14ac:dyDescent="0.35">
      <c r="A13017" s="2" t="s">
        <v>500</v>
      </c>
      <c r="B13017" s="2">
        <v>100467</v>
      </c>
      <c r="C13017" s="2" t="s">
        <v>25</v>
      </c>
      <c r="D13017" s="2" t="s">
        <v>14</v>
      </c>
      <c r="E13017" s="2">
        <v>4759.84</v>
      </c>
      <c r="F13017" s="2">
        <v>0.14000000000000001</v>
      </c>
      <c r="G13017" s="2">
        <v>1</v>
      </c>
      <c r="H13017" s="3">
        <v>45153</v>
      </c>
      <c r="I13017" s="3">
        <v>45160</v>
      </c>
      <c r="J13017" s="2" t="s">
        <v>31</v>
      </c>
      <c r="K13017" s="2" t="s">
        <v>27</v>
      </c>
      <c r="L13017" s="2">
        <v>1246.55</v>
      </c>
      <c r="M13017" s="2" t="s">
        <v>28</v>
      </c>
      <c r="N13017" s="11">
        <f>L13017/E13017*100</f>
        <v>26.188905509428889</v>
      </c>
      <c r="O13017" s="12" t="str">
        <f>IF(N13017&lt;10,"Low",IF(N13017&lt;20,"Med","High"))</f>
        <v>High</v>
      </c>
      <c r="P13017" s="12">
        <f>sales*discount</f>
        <v>666.37760000000003</v>
      </c>
      <c r="Q13017" s="12">
        <f>sales-Discount_Values</f>
        <v>4093.4624000000003</v>
      </c>
      <c r="R13017" s="12">
        <f>DATEDIF(order_date,delivery_date,"D")</f>
        <v>7</v>
      </c>
      <c r="S13017" s="12"/>
    </row>
    <row r="13018" spans="1:19" ht="14.25" customHeight="1" x14ac:dyDescent="0.35">
      <c r="A13018" s="2" t="s">
        <v>2243</v>
      </c>
      <c r="B13018" s="2">
        <v>102210</v>
      </c>
      <c r="C13018" s="2" t="s">
        <v>25</v>
      </c>
      <c r="D13018" s="2" t="s">
        <v>36</v>
      </c>
      <c r="E13018" s="2">
        <v>1745.27</v>
      </c>
      <c r="F13018" s="2">
        <v>0.03</v>
      </c>
      <c r="G13018" s="2">
        <v>8</v>
      </c>
      <c r="H13018" s="3">
        <v>45405</v>
      </c>
      <c r="I13018" s="3">
        <v>45412</v>
      </c>
      <c r="J13018" s="2" t="s">
        <v>15</v>
      </c>
      <c r="K13018" s="2" t="s">
        <v>27</v>
      </c>
      <c r="L13018" s="2">
        <v>457.07</v>
      </c>
      <c r="M13018" s="2" t="s">
        <v>17</v>
      </c>
      <c r="N13018" s="11">
        <f>L13018/E13018*100</f>
        <v>26.189071031989318</v>
      </c>
      <c r="O13018" s="12" t="str">
        <f>IF(N13018&lt;10,"Low",IF(N13018&lt;20,"Med","High"))</f>
        <v>High</v>
      </c>
      <c r="P13018" s="12">
        <f>sales*discount</f>
        <v>52.3581</v>
      </c>
      <c r="Q13018" s="12">
        <f>sales-Discount_Values</f>
        <v>1692.9119000000001</v>
      </c>
      <c r="R13018" s="12">
        <f>DATEDIF(order_date,delivery_date,"D")</f>
        <v>7</v>
      </c>
      <c r="S13018" s="12"/>
    </row>
    <row r="13019" spans="1:19" ht="14.25" customHeight="1" x14ac:dyDescent="0.35">
      <c r="A13019" s="2" t="s">
        <v>10023</v>
      </c>
      <c r="B13019" s="2">
        <v>109990</v>
      </c>
      <c r="C13019" s="2" t="s">
        <v>19</v>
      </c>
      <c r="D13019" s="2" t="s">
        <v>14</v>
      </c>
      <c r="E13019" s="2">
        <v>1379.78</v>
      </c>
      <c r="F13019" s="2">
        <v>0.38</v>
      </c>
      <c r="G13019" s="2">
        <v>6</v>
      </c>
      <c r="H13019" s="3">
        <v>45116</v>
      </c>
      <c r="I13019" s="3">
        <v>45118</v>
      </c>
      <c r="J13019" s="2" t="s">
        <v>31</v>
      </c>
      <c r="K13019" s="2" t="s">
        <v>22</v>
      </c>
      <c r="L13019" s="2">
        <v>361.37</v>
      </c>
      <c r="M13019" s="2" t="s">
        <v>28</v>
      </c>
      <c r="N13019" s="11">
        <f>L13019/E13019*100</f>
        <v>26.190407166359854</v>
      </c>
      <c r="O13019" s="12" t="str">
        <f>IF(N13019&lt;10,"Low",IF(N13019&lt;20,"Med","High"))</f>
        <v>High</v>
      </c>
      <c r="P13019" s="12">
        <f>sales*discount</f>
        <v>524.31640000000004</v>
      </c>
      <c r="Q13019" s="12">
        <f>sales-Discount_Values</f>
        <v>855.46359999999993</v>
      </c>
      <c r="R13019" s="12">
        <f>DATEDIF(order_date,delivery_date,"D")</f>
        <v>2</v>
      </c>
      <c r="S13019" s="12"/>
    </row>
    <row r="13020" spans="1:19" ht="14.25" customHeight="1" x14ac:dyDescent="0.35">
      <c r="A13020" s="2" t="s">
        <v>5422</v>
      </c>
      <c r="B13020" s="2">
        <v>105389</v>
      </c>
      <c r="C13020" s="2" t="s">
        <v>41</v>
      </c>
      <c r="D13020" s="2" t="s">
        <v>20</v>
      </c>
      <c r="E13020" s="2">
        <v>1501.89</v>
      </c>
      <c r="F13020" s="2">
        <v>0.18</v>
      </c>
      <c r="G13020" s="2">
        <v>5</v>
      </c>
      <c r="H13020" s="3">
        <v>45599</v>
      </c>
      <c r="I13020" s="3">
        <v>45604</v>
      </c>
      <c r="J13020" s="2" t="s">
        <v>31</v>
      </c>
      <c r="K13020" s="2" t="s">
        <v>16</v>
      </c>
      <c r="L13020" s="2">
        <v>393.41</v>
      </c>
      <c r="M13020" s="2" t="s">
        <v>28</v>
      </c>
      <c r="N13020" s="11">
        <f>L13020/E13020*100</f>
        <v>26.194328479449226</v>
      </c>
      <c r="O13020" s="12" t="str">
        <f>IF(N13020&lt;10,"Low",IF(N13020&lt;20,"Med","High"))</f>
        <v>High</v>
      </c>
      <c r="P13020" s="12">
        <f>sales*discount</f>
        <v>270.34019999999998</v>
      </c>
      <c r="Q13020" s="12">
        <f>sales-Discount_Values</f>
        <v>1231.5498000000002</v>
      </c>
      <c r="R13020" s="12">
        <f>DATEDIF(order_date,delivery_date,"D")</f>
        <v>5</v>
      </c>
      <c r="S13020" s="12"/>
    </row>
    <row r="13021" spans="1:19" ht="14.25" customHeight="1" x14ac:dyDescent="0.35">
      <c r="A13021" s="2" t="s">
        <v>9309</v>
      </c>
      <c r="B13021" s="2">
        <v>109276</v>
      </c>
      <c r="C13021" s="2" t="s">
        <v>41</v>
      </c>
      <c r="D13021" s="2" t="s">
        <v>20</v>
      </c>
      <c r="E13021" s="2">
        <v>4787.4799999999996</v>
      </c>
      <c r="F13021" s="2">
        <v>0.22</v>
      </c>
      <c r="G13021" s="2">
        <v>2</v>
      </c>
      <c r="H13021" s="3">
        <v>45568</v>
      </c>
      <c r="I13021" s="3">
        <v>45575</v>
      </c>
      <c r="J13021" s="2" t="s">
        <v>15</v>
      </c>
      <c r="K13021" s="2" t="s">
        <v>27</v>
      </c>
      <c r="L13021" s="2">
        <v>1254.21</v>
      </c>
      <c r="M13021" s="2" t="s">
        <v>39</v>
      </c>
      <c r="N13021" s="11">
        <f>L13021/E13021*100</f>
        <v>26.197707353346651</v>
      </c>
      <c r="O13021" s="12" t="str">
        <f>IF(N13021&lt;10,"Low",IF(N13021&lt;20,"Med","High"))</f>
        <v>High</v>
      </c>
      <c r="P13021" s="12">
        <f>sales*discount</f>
        <v>1053.2456</v>
      </c>
      <c r="Q13021" s="12">
        <f>sales-Discount_Values</f>
        <v>3734.2343999999994</v>
      </c>
      <c r="R13021" s="12">
        <f>DATEDIF(order_date,delivery_date,"D")</f>
        <v>7</v>
      </c>
      <c r="S13021" s="12"/>
    </row>
    <row r="13022" spans="1:19" ht="14.25" customHeight="1" x14ac:dyDescent="0.35">
      <c r="A13022" s="2" t="s">
        <v>4463</v>
      </c>
      <c r="B13022" s="2">
        <v>104430</v>
      </c>
      <c r="C13022" s="2" t="s">
        <v>13</v>
      </c>
      <c r="D13022" s="2" t="s">
        <v>36</v>
      </c>
      <c r="E13022" s="2">
        <v>1327.47</v>
      </c>
      <c r="F13022" s="2">
        <v>0.23</v>
      </c>
      <c r="G13022" s="2">
        <v>1</v>
      </c>
      <c r="H13022" s="3">
        <v>45018</v>
      </c>
      <c r="I13022" s="3">
        <v>45024</v>
      </c>
      <c r="J13022" s="2" t="s">
        <v>31</v>
      </c>
      <c r="K13022" s="2" t="s">
        <v>27</v>
      </c>
      <c r="L13022" s="2">
        <v>347.78</v>
      </c>
      <c r="M13022" s="2" t="s">
        <v>28</v>
      </c>
      <c r="N13022" s="11">
        <f>L13022/E13022*100</f>
        <v>26.198708822044942</v>
      </c>
      <c r="O13022" s="12" t="str">
        <f>IF(N13022&lt;10,"Low",IF(N13022&lt;20,"Med","High"))</f>
        <v>High</v>
      </c>
      <c r="P13022" s="12">
        <f>sales*discount</f>
        <v>305.31810000000002</v>
      </c>
      <c r="Q13022" s="12">
        <f>sales-Discount_Values</f>
        <v>1022.1519000000001</v>
      </c>
      <c r="R13022" s="12">
        <f>DATEDIF(order_date,delivery_date,"D")</f>
        <v>6</v>
      </c>
      <c r="S13022" s="12"/>
    </row>
    <row r="13023" spans="1:19" ht="14.25" customHeight="1" x14ac:dyDescent="0.35">
      <c r="A13023" s="2" t="s">
        <v>6784</v>
      </c>
      <c r="B13023" s="2">
        <v>106751</v>
      </c>
      <c r="C13023" s="2" t="s">
        <v>19</v>
      </c>
      <c r="D13023" s="2" t="s">
        <v>33</v>
      </c>
      <c r="E13023" s="2">
        <v>3968.86</v>
      </c>
      <c r="F13023" s="2">
        <v>0.34</v>
      </c>
      <c r="G13023" s="2">
        <v>6</v>
      </c>
      <c r="H13023" s="3">
        <v>44990</v>
      </c>
      <c r="I13023" s="3">
        <v>44991</v>
      </c>
      <c r="J13023" s="2" t="s">
        <v>15</v>
      </c>
      <c r="K13023" s="2" t="s">
        <v>22</v>
      </c>
      <c r="L13023" s="2">
        <v>1039.81</v>
      </c>
      <c r="M13023" s="2" t="s">
        <v>48</v>
      </c>
      <c r="N13023" s="11">
        <f>L13023/E13023*100</f>
        <v>26.19921085651799</v>
      </c>
      <c r="O13023" s="12" t="str">
        <f>IF(N13023&lt;10,"Low",IF(N13023&lt;20,"Med","High"))</f>
        <v>High</v>
      </c>
      <c r="P13023" s="12">
        <f>sales*discount</f>
        <v>1349.4124000000002</v>
      </c>
      <c r="Q13023" s="12">
        <f>sales-Discount_Values</f>
        <v>2619.4476</v>
      </c>
      <c r="R13023" s="12">
        <f>DATEDIF(order_date,delivery_date,"D")</f>
        <v>1</v>
      </c>
      <c r="S13023" s="12"/>
    </row>
    <row r="13024" spans="1:19" ht="14.25" customHeight="1" x14ac:dyDescent="0.35">
      <c r="A13024" s="2" t="s">
        <v>14398</v>
      </c>
      <c r="B13024" s="2">
        <v>114365</v>
      </c>
      <c r="C13024" s="2" t="s">
        <v>13</v>
      </c>
      <c r="D13024" s="2" t="s">
        <v>36</v>
      </c>
      <c r="E13024" s="2">
        <v>2007.69</v>
      </c>
      <c r="F13024" s="2">
        <v>0.33</v>
      </c>
      <c r="G13024" s="2">
        <v>4</v>
      </c>
      <c r="H13024" s="3">
        <v>45435</v>
      </c>
      <c r="I13024" s="3">
        <v>45440</v>
      </c>
      <c r="J13024" s="2" t="s">
        <v>15</v>
      </c>
      <c r="K13024" s="2" t="s">
        <v>22</v>
      </c>
      <c r="L13024" s="2">
        <v>526.04999999999995</v>
      </c>
      <c r="M13024" s="2" t="s">
        <v>39</v>
      </c>
      <c r="N13024" s="11">
        <f>L13024/E13024*100</f>
        <v>26.201754254889948</v>
      </c>
      <c r="O13024" s="12" t="str">
        <f>IF(N13024&lt;10,"Low",IF(N13024&lt;20,"Med","High"))</f>
        <v>High</v>
      </c>
      <c r="P13024" s="12">
        <f>sales*discount</f>
        <v>662.53770000000009</v>
      </c>
      <c r="Q13024" s="12">
        <f>sales-Discount_Values</f>
        <v>1345.1523</v>
      </c>
      <c r="R13024" s="12">
        <f>DATEDIF(order_date,delivery_date,"D")</f>
        <v>5</v>
      </c>
      <c r="S13024" s="12"/>
    </row>
    <row r="13025" spans="1:19" ht="14.25" customHeight="1" x14ac:dyDescent="0.35">
      <c r="A13025" s="2" t="s">
        <v>8552</v>
      </c>
      <c r="B13025" s="2">
        <v>108519</v>
      </c>
      <c r="C13025" s="2" t="s">
        <v>25</v>
      </c>
      <c r="D13025" s="2" t="s">
        <v>26</v>
      </c>
      <c r="E13025" s="2">
        <v>4690.03</v>
      </c>
      <c r="F13025" s="2">
        <v>0.38</v>
      </c>
      <c r="G13025" s="2">
        <v>9</v>
      </c>
      <c r="H13025" s="3">
        <v>45581</v>
      </c>
      <c r="I13025" s="3">
        <v>45584</v>
      </c>
      <c r="J13025" s="2" t="s">
        <v>15</v>
      </c>
      <c r="K13025" s="2" t="s">
        <v>27</v>
      </c>
      <c r="L13025" s="2">
        <v>1228.8800000000001</v>
      </c>
      <c r="M13025" s="2" t="s">
        <v>39</v>
      </c>
      <c r="N13025" s="11">
        <f>L13025/E13025*100</f>
        <v>26.201964592977024</v>
      </c>
      <c r="O13025" s="12" t="str">
        <f>IF(N13025&lt;10,"Low",IF(N13025&lt;20,"Med","High"))</f>
        <v>High</v>
      </c>
      <c r="P13025" s="12">
        <f>sales*discount</f>
        <v>1782.2113999999999</v>
      </c>
      <c r="Q13025" s="12">
        <f>sales-Discount_Values</f>
        <v>2907.8185999999996</v>
      </c>
      <c r="R13025" s="12">
        <f>DATEDIF(order_date,delivery_date,"D")</f>
        <v>3</v>
      </c>
      <c r="S13025" s="12"/>
    </row>
    <row r="13026" spans="1:19" ht="14.25" customHeight="1" x14ac:dyDescent="0.35">
      <c r="A13026" s="2" t="s">
        <v>11721</v>
      </c>
      <c r="B13026" s="2">
        <v>111688</v>
      </c>
      <c r="C13026" s="2" t="s">
        <v>41</v>
      </c>
      <c r="D13026" s="2" t="s">
        <v>26</v>
      </c>
      <c r="E13026" s="2">
        <v>4648.96</v>
      </c>
      <c r="F13026" s="2">
        <v>0.35</v>
      </c>
      <c r="G13026" s="2">
        <v>5</v>
      </c>
      <c r="H13026" s="3">
        <v>45134</v>
      </c>
      <c r="I13026" s="3">
        <v>45135</v>
      </c>
      <c r="J13026" s="2" t="s">
        <v>15</v>
      </c>
      <c r="K13026" s="2" t="s">
        <v>27</v>
      </c>
      <c r="L13026" s="2">
        <v>1218.1199999999999</v>
      </c>
      <c r="M13026" s="2" t="s">
        <v>39</v>
      </c>
      <c r="N13026" s="11">
        <f>L13026/E13026*100</f>
        <v>26.201989262114534</v>
      </c>
      <c r="O13026" s="12" t="str">
        <f>IF(N13026&lt;10,"Low",IF(N13026&lt;20,"Med","High"))</f>
        <v>High</v>
      </c>
      <c r="P13026" s="12">
        <f>sales*discount</f>
        <v>1627.136</v>
      </c>
      <c r="Q13026" s="12">
        <f>sales-Discount_Values</f>
        <v>3021.8240000000001</v>
      </c>
      <c r="R13026" s="12">
        <f>DATEDIF(order_date,delivery_date,"D")</f>
        <v>1</v>
      </c>
      <c r="S13026" s="12"/>
    </row>
    <row r="13027" spans="1:19" ht="14.25" customHeight="1" x14ac:dyDescent="0.35">
      <c r="A13027" s="2" t="s">
        <v>15004</v>
      </c>
      <c r="B13027" s="2">
        <v>114971</v>
      </c>
      <c r="C13027" s="2" t="s">
        <v>41</v>
      </c>
      <c r="D13027" s="2" t="s">
        <v>33</v>
      </c>
      <c r="E13027" s="2">
        <v>3980.19</v>
      </c>
      <c r="F13027" s="2">
        <v>0.16</v>
      </c>
      <c r="G13027" s="2">
        <v>9</v>
      </c>
      <c r="H13027" s="3">
        <v>45287</v>
      </c>
      <c r="I13027" s="3">
        <v>45292</v>
      </c>
      <c r="J13027" s="2" t="s">
        <v>31</v>
      </c>
      <c r="K13027" s="2" t="s">
        <v>27</v>
      </c>
      <c r="L13027" s="2">
        <v>1042.93</v>
      </c>
      <c r="M13027" s="2" t="s">
        <v>34</v>
      </c>
      <c r="N13027" s="11">
        <f>L13027/E13027*100</f>
        <v>26.203020458822319</v>
      </c>
      <c r="O13027" s="12" t="str">
        <f>IF(N13027&lt;10,"Low",IF(N13027&lt;20,"Med","High"))</f>
        <v>High</v>
      </c>
      <c r="P13027" s="12">
        <f>sales*discount</f>
        <v>636.83040000000005</v>
      </c>
      <c r="Q13027" s="12">
        <f>sales-Discount_Values</f>
        <v>3343.3595999999998</v>
      </c>
      <c r="R13027" s="12">
        <f>DATEDIF(order_date,delivery_date,"D")</f>
        <v>5</v>
      </c>
      <c r="S13027" s="12"/>
    </row>
    <row r="13028" spans="1:19" ht="14.25" customHeight="1" x14ac:dyDescent="0.35">
      <c r="A13028" s="2" t="s">
        <v>5813</v>
      </c>
      <c r="B13028" s="2">
        <v>105780</v>
      </c>
      <c r="C13028" s="2" t="s">
        <v>25</v>
      </c>
      <c r="D13028" s="2" t="s">
        <v>33</v>
      </c>
      <c r="E13028" s="2">
        <v>1597.48</v>
      </c>
      <c r="F13028" s="2">
        <v>0.23</v>
      </c>
      <c r="G13028" s="2">
        <v>5</v>
      </c>
      <c r="H13028" s="3">
        <v>44991</v>
      </c>
      <c r="I13028" s="3">
        <v>44997</v>
      </c>
      <c r="J13028" s="2" t="s">
        <v>31</v>
      </c>
      <c r="K13028" s="2" t="s">
        <v>16</v>
      </c>
      <c r="L13028" s="2">
        <v>418.59</v>
      </c>
      <c r="M13028" s="2" t="s">
        <v>39</v>
      </c>
      <c r="N13028" s="11">
        <f>L13028/E13028*100</f>
        <v>26.20314495330145</v>
      </c>
      <c r="O13028" s="12" t="str">
        <f>IF(N13028&lt;10,"Low",IF(N13028&lt;20,"Med","High"))</f>
        <v>High</v>
      </c>
      <c r="P13028" s="12">
        <f>sales*discount</f>
        <v>367.42040000000003</v>
      </c>
      <c r="Q13028" s="12">
        <f>sales-Discount_Values</f>
        <v>1230.0596</v>
      </c>
      <c r="R13028" s="12">
        <f>DATEDIF(order_date,delivery_date,"D")</f>
        <v>6</v>
      </c>
      <c r="S13028" s="12"/>
    </row>
    <row r="13029" spans="1:19" ht="14.25" customHeight="1" x14ac:dyDescent="0.35">
      <c r="A13029" s="2" t="s">
        <v>284</v>
      </c>
      <c r="B13029" s="2">
        <v>100251</v>
      </c>
      <c r="C13029" s="2" t="s">
        <v>25</v>
      </c>
      <c r="D13029" s="2" t="s">
        <v>14</v>
      </c>
      <c r="E13029" s="2">
        <v>3720.16</v>
      </c>
      <c r="F13029" s="2">
        <v>0.01</v>
      </c>
      <c r="G13029" s="2">
        <v>6</v>
      </c>
      <c r="H13029" s="3">
        <v>45132</v>
      </c>
      <c r="I13029" s="3">
        <v>45138</v>
      </c>
      <c r="J13029" s="2" t="s">
        <v>31</v>
      </c>
      <c r="K13029" s="2" t="s">
        <v>22</v>
      </c>
      <c r="L13029" s="2">
        <v>974.82</v>
      </c>
      <c r="M13029" s="2" t="s">
        <v>17</v>
      </c>
      <c r="N13029" s="11">
        <f>L13029/E13029*100</f>
        <v>26.203711668315343</v>
      </c>
      <c r="O13029" s="12" t="str">
        <f>IF(N13029&lt;10,"Low",IF(N13029&lt;20,"Med","High"))</f>
        <v>High</v>
      </c>
      <c r="P13029" s="12">
        <f>sales*discount</f>
        <v>37.201599999999999</v>
      </c>
      <c r="Q13029" s="12">
        <f>sales-Discount_Values</f>
        <v>3682.9584</v>
      </c>
      <c r="R13029" s="12">
        <f>DATEDIF(order_date,delivery_date,"D")</f>
        <v>6</v>
      </c>
      <c r="S13029" s="12"/>
    </row>
    <row r="13030" spans="1:19" ht="14.25" customHeight="1" x14ac:dyDescent="0.35">
      <c r="A13030" s="2" t="s">
        <v>6803</v>
      </c>
      <c r="B13030" s="2">
        <v>106770</v>
      </c>
      <c r="C13030" s="2" t="s">
        <v>25</v>
      </c>
      <c r="D13030" s="2" t="s">
        <v>14</v>
      </c>
      <c r="E13030" s="2">
        <v>100.1</v>
      </c>
      <c r="F13030" s="2">
        <v>0.04</v>
      </c>
      <c r="G13030" s="2">
        <v>2</v>
      </c>
      <c r="H13030" s="3">
        <v>45501</v>
      </c>
      <c r="I13030" s="3">
        <v>45504</v>
      </c>
      <c r="J13030" s="2" t="s">
        <v>31</v>
      </c>
      <c r="K13030" s="2" t="s">
        <v>27</v>
      </c>
      <c r="L13030" s="2">
        <v>26.23</v>
      </c>
      <c r="M13030" s="2" t="s">
        <v>17</v>
      </c>
      <c r="N13030" s="11">
        <f>L13030/E13030*100</f>
        <v>26.203796203796202</v>
      </c>
      <c r="O13030" s="12" t="str">
        <f>IF(N13030&lt;10,"Low",IF(N13030&lt;20,"Med","High"))</f>
        <v>High</v>
      </c>
      <c r="P13030" s="12">
        <f>sales*discount</f>
        <v>4.0039999999999996</v>
      </c>
      <c r="Q13030" s="12">
        <f>sales-Discount_Values</f>
        <v>96.095999999999989</v>
      </c>
      <c r="R13030" s="12">
        <f>DATEDIF(order_date,delivery_date,"D")</f>
        <v>3</v>
      </c>
      <c r="S13030" s="12"/>
    </row>
    <row r="13031" spans="1:19" ht="14.25" customHeight="1" x14ac:dyDescent="0.35">
      <c r="A13031" s="2" t="s">
        <v>2573</v>
      </c>
      <c r="B13031" s="2">
        <v>102540</v>
      </c>
      <c r="C13031" s="2" t="s">
        <v>25</v>
      </c>
      <c r="D13031" s="2" t="s">
        <v>36</v>
      </c>
      <c r="E13031" s="2">
        <v>2209.15</v>
      </c>
      <c r="F13031" s="2">
        <v>0.46</v>
      </c>
      <c r="G13031" s="2">
        <v>1</v>
      </c>
      <c r="H13031" s="3">
        <v>44981</v>
      </c>
      <c r="I13031" s="3">
        <v>44985</v>
      </c>
      <c r="J13031" s="2" t="s">
        <v>31</v>
      </c>
      <c r="K13031" s="2" t="s">
        <v>22</v>
      </c>
      <c r="L13031" s="2">
        <v>578.89</v>
      </c>
      <c r="M13031" s="2" t="s">
        <v>39</v>
      </c>
      <c r="N13031" s="11">
        <f>L13031/E13031*100</f>
        <v>26.204196184052687</v>
      </c>
      <c r="O13031" s="12" t="str">
        <f>IF(N13031&lt;10,"Low",IF(N13031&lt;20,"Med","High"))</f>
        <v>High</v>
      </c>
      <c r="P13031" s="12">
        <f>sales*discount</f>
        <v>1016.2090000000001</v>
      </c>
      <c r="Q13031" s="12">
        <f>sales-Discount_Values</f>
        <v>1192.941</v>
      </c>
      <c r="R13031" s="12">
        <f>DATEDIF(order_date,delivery_date,"D")</f>
        <v>4</v>
      </c>
      <c r="S13031" s="12"/>
    </row>
    <row r="13032" spans="1:19" ht="14.25" customHeight="1" x14ac:dyDescent="0.35">
      <c r="A13032" s="2" t="s">
        <v>14341</v>
      </c>
      <c r="B13032" s="2">
        <v>114308</v>
      </c>
      <c r="C13032" s="2" t="s">
        <v>19</v>
      </c>
      <c r="D13032" s="2" t="s">
        <v>14</v>
      </c>
      <c r="E13032" s="2">
        <v>1439.94</v>
      </c>
      <c r="F13032" s="2">
        <v>0.15</v>
      </c>
      <c r="G13032" s="2">
        <v>7</v>
      </c>
      <c r="H13032" s="3">
        <v>45435</v>
      </c>
      <c r="I13032" s="3">
        <v>45436</v>
      </c>
      <c r="J13032" s="2" t="s">
        <v>31</v>
      </c>
      <c r="K13032" s="2" t="s">
        <v>16</v>
      </c>
      <c r="L13032" s="2">
        <v>377.34</v>
      </c>
      <c r="M13032" s="2" t="s">
        <v>17</v>
      </c>
      <c r="N13032" s="11">
        <f>L13032/E13032*100</f>
        <v>26.20525855243968</v>
      </c>
      <c r="O13032" s="12" t="str">
        <f>IF(N13032&lt;10,"Low",IF(N13032&lt;20,"Med","High"))</f>
        <v>High</v>
      </c>
      <c r="P13032" s="12">
        <f>sales*discount</f>
        <v>215.99100000000001</v>
      </c>
      <c r="Q13032" s="12">
        <f>sales-Discount_Values</f>
        <v>1223.9490000000001</v>
      </c>
      <c r="R13032" s="12">
        <f>DATEDIF(order_date,delivery_date,"D")</f>
        <v>1</v>
      </c>
      <c r="S13032" s="12"/>
    </row>
    <row r="13033" spans="1:19" ht="14.25" customHeight="1" x14ac:dyDescent="0.35">
      <c r="A13033" s="2" t="s">
        <v>12423</v>
      </c>
      <c r="B13033" s="2">
        <v>112390</v>
      </c>
      <c r="C13033" s="2" t="s">
        <v>41</v>
      </c>
      <c r="D13033" s="2" t="s">
        <v>36</v>
      </c>
      <c r="E13033" s="2">
        <v>3542.18</v>
      </c>
      <c r="F13033" s="2">
        <v>0.42</v>
      </c>
      <c r="G13033" s="2">
        <v>7</v>
      </c>
      <c r="H13033" s="3">
        <v>45094</v>
      </c>
      <c r="I13033" s="3">
        <v>45096</v>
      </c>
      <c r="J13033" s="2" t="s">
        <v>21</v>
      </c>
      <c r="K13033" s="2" t="s">
        <v>22</v>
      </c>
      <c r="L13033" s="2">
        <v>928.27</v>
      </c>
      <c r="M13033" s="2" t="s">
        <v>39</v>
      </c>
      <c r="N13033" s="11">
        <f>L13033/E13033*100</f>
        <v>26.20617811630126</v>
      </c>
      <c r="O13033" s="12" t="str">
        <f>IF(N13033&lt;10,"Low",IF(N13033&lt;20,"Med","High"))</f>
        <v>High</v>
      </c>
      <c r="P13033" s="12">
        <f>sales*discount</f>
        <v>1487.7155999999998</v>
      </c>
      <c r="Q13033" s="12">
        <f>sales-Discount_Values</f>
        <v>2054.4643999999998</v>
      </c>
      <c r="R13033" s="12">
        <f>DATEDIF(order_date,delivery_date,"D")</f>
        <v>2</v>
      </c>
      <c r="S13033" s="12"/>
    </row>
    <row r="13034" spans="1:19" ht="14.25" customHeight="1" x14ac:dyDescent="0.35">
      <c r="A13034" s="2" t="s">
        <v>15366</v>
      </c>
      <c r="B13034" s="2">
        <v>115333</v>
      </c>
      <c r="C13034" s="2" t="s">
        <v>25</v>
      </c>
      <c r="D13034" s="2" t="s">
        <v>33</v>
      </c>
      <c r="E13034" s="2">
        <v>1321.64</v>
      </c>
      <c r="F13034" s="2">
        <v>0.44</v>
      </c>
      <c r="G13034" s="2">
        <v>1</v>
      </c>
      <c r="H13034" s="3">
        <v>45243</v>
      </c>
      <c r="I13034" s="3">
        <v>45246</v>
      </c>
      <c r="J13034" s="2" t="s">
        <v>31</v>
      </c>
      <c r="K13034" s="2" t="s">
        <v>22</v>
      </c>
      <c r="L13034" s="2">
        <v>346.39</v>
      </c>
      <c r="M13034" s="2" t="s">
        <v>17</v>
      </c>
      <c r="N13034" s="11">
        <f>L13034/E13034*100</f>
        <v>26.209103840682786</v>
      </c>
      <c r="O13034" s="12" t="str">
        <f>IF(N13034&lt;10,"Low",IF(N13034&lt;20,"Med","High"))</f>
        <v>High</v>
      </c>
      <c r="P13034" s="12">
        <f>sales*discount</f>
        <v>581.52160000000003</v>
      </c>
      <c r="Q13034" s="12">
        <f>sales-Discount_Values</f>
        <v>740.11840000000007</v>
      </c>
      <c r="R13034" s="12">
        <f>DATEDIF(order_date,delivery_date,"D")</f>
        <v>3</v>
      </c>
      <c r="S13034" s="12"/>
    </row>
    <row r="13035" spans="1:19" ht="14.25" customHeight="1" x14ac:dyDescent="0.35">
      <c r="A13035" s="2" t="s">
        <v>608</v>
      </c>
      <c r="B13035" s="2">
        <v>100575</v>
      </c>
      <c r="C13035" s="2" t="s">
        <v>41</v>
      </c>
      <c r="D13035" s="2" t="s">
        <v>33</v>
      </c>
      <c r="E13035" s="2">
        <v>879.88</v>
      </c>
      <c r="F13035" s="2">
        <v>0.32</v>
      </c>
      <c r="G13035" s="2">
        <v>4</v>
      </c>
      <c r="H13035" s="3">
        <v>45589</v>
      </c>
      <c r="I13035" s="3">
        <v>45595</v>
      </c>
      <c r="J13035" s="2" t="s">
        <v>21</v>
      </c>
      <c r="K13035" s="2" t="s">
        <v>16</v>
      </c>
      <c r="L13035" s="2">
        <v>230.62</v>
      </c>
      <c r="M13035" s="2" t="s">
        <v>28</v>
      </c>
      <c r="N13035" s="11">
        <f>L13035/E13035*100</f>
        <v>26.210392326226305</v>
      </c>
      <c r="O13035" s="12" t="str">
        <f>IF(N13035&lt;10,"Low",IF(N13035&lt;20,"Med","High"))</f>
        <v>High</v>
      </c>
      <c r="P13035" s="12">
        <f>sales*discount</f>
        <v>281.5616</v>
      </c>
      <c r="Q13035" s="12">
        <f>sales-Discount_Values</f>
        <v>598.3184</v>
      </c>
      <c r="R13035" s="12">
        <f>DATEDIF(order_date,delivery_date,"D")</f>
        <v>6</v>
      </c>
      <c r="S13035" s="12"/>
    </row>
    <row r="13036" spans="1:19" ht="14.25" customHeight="1" x14ac:dyDescent="0.35">
      <c r="A13036" s="2" t="s">
        <v>6323</v>
      </c>
      <c r="B13036" s="2">
        <v>106290</v>
      </c>
      <c r="C13036" s="2" t="s">
        <v>19</v>
      </c>
      <c r="D13036" s="2" t="s">
        <v>26</v>
      </c>
      <c r="E13036" s="2">
        <v>3925.18</v>
      </c>
      <c r="F13036" s="2">
        <v>0.42</v>
      </c>
      <c r="G13036" s="2">
        <v>2</v>
      </c>
      <c r="H13036" s="3">
        <v>45571</v>
      </c>
      <c r="I13036" s="3">
        <v>45574</v>
      </c>
      <c r="J13036" s="2" t="s">
        <v>15</v>
      </c>
      <c r="K13036" s="2" t="s">
        <v>16</v>
      </c>
      <c r="L13036" s="2">
        <v>1028.81</v>
      </c>
      <c r="M13036" s="2" t="s">
        <v>28</v>
      </c>
      <c r="N13036" s="11">
        <f>L13036/E13036*100</f>
        <v>26.210517734218559</v>
      </c>
      <c r="O13036" s="12" t="str">
        <f>IF(N13036&lt;10,"Low",IF(N13036&lt;20,"Med","High"))</f>
        <v>High</v>
      </c>
      <c r="P13036" s="12">
        <f>sales*discount</f>
        <v>1648.5755999999999</v>
      </c>
      <c r="Q13036" s="12">
        <f>sales-Discount_Values</f>
        <v>2276.6044000000002</v>
      </c>
      <c r="R13036" s="12">
        <f>DATEDIF(order_date,delivery_date,"D")</f>
        <v>3</v>
      </c>
      <c r="S13036" s="12"/>
    </row>
    <row r="13037" spans="1:19" ht="14.25" customHeight="1" x14ac:dyDescent="0.35">
      <c r="A13037" s="2" t="s">
        <v>14233</v>
      </c>
      <c r="B13037" s="2">
        <v>114200</v>
      </c>
      <c r="C13037" s="2" t="s">
        <v>19</v>
      </c>
      <c r="D13037" s="2" t="s">
        <v>20</v>
      </c>
      <c r="E13037" s="2">
        <v>4640.9799999999996</v>
      </c>
      <c r="F13037" s="2">
        <v>0.08</v>
      </c>
      <c r="G13037" s="2">
        <v>9</v>
      </c>
      <c r="H13037" s="3">
        <v>45082</v>
      </c>
      <c r="I13037" s="3">
        <v>45085</v>
      </c>
      <c r="J13037" s="2" t="s">
        <v>15</v>
      </c>
      <c r="K13037" s="2" t="s">
        <v>27</v>
      </c>
      <c r="L13037" s="2">
        <v>1216.43</v>
      </c>
      <c r="M13037" s="2" t="s">
        <v>34</v>
      </c>
      <c r="N13037" s="11">
        <f>L13037/E13037*100</f>
        <v>26.210627927722165</v>
      </c>
      <c r="O13037" s="12" t="str">
        <f>IF(N13037&lt;10,"Low",IF(N13037&lt;20,"Med","High"))</f>
        <v>High</v>
      </c>
      <c r="P13037" s="12">
        <f>sales*discount</f>
        <v>371.27839999999998</v>
      </c>
      <c r="Q13037" s="12">
        <f>sales-Discount_Values</f>
        <v>4269.7015999999994</v>
      </c>
      <c r="R13037" s="12">
        <f>DATEDIF(order_date,delivery_date,"D")</f>
        <v>3</v>
      </c>
      <c r="S13037" s="12"/>
    </row>
    <row r="13038" spans="1:19" ht="14.25" customHeight="1" x14ac:dyDescent="0.35">
      <c r="A13038" s="2" t="s">
        <v>12556</v>
      </c>
      <c r="B13038" s="2">
        <v>112523</v>
      </c>
      <c r="C13038" s="2" t="s">
        <v>41</v>
      </c>
      <c r="D13038" s="2" t="s">
        <v>33</v>
      </c>
      <c r="E13038" s="2">
        <v>4655.97</v>
      </c>
      <c r="F13038" s="2">
        <v>0.33</v>
      </c>
      <c r="G13038" s="2">
        <v>2</v>
      </c>
      <c r="H13038" s="3">
        <v>44950</v>
      </c>
      <c r="I13038" s="3">
        <v>44956</v>
      </c>
      <c r="J13038" s="2" t="s">
        <v>15</v>
      </c>
      <c r="K13038" s="2" t="s">
        <v>16</v>
      </c>
      <c r="L13038" s="2">
        <v>1220.46</v>
      </c>
      <c r="M13038" s="2" t="s">
        <v>23</v>
      </c>
      <c r="N13038" s="11">
        <f>L13038/E13038*100</f>
        <v>26.212797762872182</v>
      </c>
      <c r="O13038" s="12" t="str">
        <f>IF(N13038&lt;10,"Low",IF(N13038&lt;20,"Med","High"))</f>
        <v>High</v>
      </c>
      <c r="P13038" s="12">
        <f>sales*discount</f>
        <v>1536.4701000000002</v>
      </c>
      <c r="Q13038" s="12">
        <f>sales-Discount_Values</f>
        <v>3119.4998999999998</v>
      </c>
      <c r="R13038" s="12">
        <f>DATEDIF(order_date,delivery_date,"D")</f>
        <v>6</v>
      </c>
      <c r="S13038" s="12"/>
    </row>
    <row r="13039" spans="1:19" ht="14.25" customHeight="1" x14ac:dyDescent="0.35">
      <c r="A13039" s="2" t="s">
        <v>6378</v>
      </c>
      <c r="B13039" s="2">
        <v>106345</v>
      </c>
      <c r="C13039" s="2" t="s">
        <v>25</v>
      </c>
      <c r="D13039" s="2" t="s">
        <v>36</v>
      </c>
      <c r="E13039" s="2">
        <v>1560.57</v>
      </c>
      <c r="F13039" s="2">
        <v>0.16</v>
      </c>
      <c r="G13039" s="2">
        <v>9</v>
      </c>
      <c r="H13039" s="3">
        <v>44955</v>
      </c>
      <c r="I13039" s="3">
        <v>44956</v>
      </c>
      <c r="J13039" s="2" t="s">
        <v>31</v>
      </c>
      <c r="K13039" s="2" t="s">
        <v>27</v>
      </c>
      <c r="L13039" s="2">
        <v>409.07</v>
      </c>
      <c r="M13039" s="2" t="s">
        <v>28</v>
      </c>
      <c r="N13039" s="11">
        <f>L13039/E13039*100</f>
        <v>26.212858122352735</v>
      </c>
      <c r="O13039" s="12" t="str">
        <f>IF(N13039&lt;10,"Low",IF(N13039&lt;20,"Med","High"))</f>
        <v>High</v>
      </c>
      <c r="P13039" s="12">
        <f>sales*discount</f>
        <v>249.69120000000001</v>
      </c>
      <c r="Q13039" s="12">
        <f>sales-Discount_Values</f>
        <v>1310.8788</v>
      </c>
      <c r="R13039" s="12">
        <f>DATEDIF(order_date,delivery_date,"D")</f>
        <v>1</v>
      </c>
      <c r="S13039" s="12"/>
    </row>
    <row r="13040" spans="1:19" ht="14.25" customHeight="1" x14ac:dyDescent="0.35">
      <c r="A13040" s="2" t="s">
        <v>6587</v>
      </c>
      <c r="B13040" s="2">
        <v>106554</v>
      </c>
      <c r="C13040" s="2" t="s">
        <v>13</v>
      </c>
      <c r="D13040" s="2" t="s">
        <v>26</v>
      </c>
      <c r="E13040" s="2">
        <v>3129.7</v>
      </c>
      <c r="F13040" s="2">
        <v>0.23</v>
      </c>
      <c r="G13040" s="2">
        <v>9</v>
      </c>
      <c r="H13040" s="3">
        <v>45373</v>
      </c>
      <c r="I13040" s="3">
        <v>45380</v>
      </c>
      <c r="J13040" s="2" t="s">
        <v>31</v>
      </c>
      <c r="K13040" s="2" t="s">
        <v>16</v>
      </c>
      <c r="L13040" s="2">
        <v>820.44</v>
      </c>
      <c r="M13040" s="2" t="s">
        <v>28</v>
      </c>
      <c r="N13040" s="11">
        <f>L13040/E13040*100</f>
        <v>26.21465316164489</v>
      </c>
      <c r="O13040" s="12" t="str">
        <f>IF(N13040&lt;10,"Low",IF(N13040&lt;20,"Med","High"))</f>
        <v>High</v>
      </c>
      <c r="P13040" s="12">
        <f>sales*discount</f>
        <v>719.83100000000002</v>
      </c>
      <c r="Q13040" s="12">
        <f>sales-Discount_Values</f>
        <v>2409.8689999999997</v>
      </c>
      <c r="R13040" s="12">
        <f>DATEDIF(order_date,delivery_date,"D")</f>
        <v>7</v>
      </c>
      <c r="S13040" s="12"/>
    </row>
    <row r="13041" spans="1:19" ht="14.25" customHeight="1" x14ac:dyDescent="0.35">
      <c r="A13041" s="2" t="s">
        <v>7628</v>
      </c>
      <c r="B13041" s="2">
        <v>107595</v>
      </c>
      <c r="C13041" s="2" t="s">
        <v>13</v>
      </c>
      <c r="D13041" s="2" t="s">
        <v>36</v>
      </c>
      <c r="E13041" s="2">
        <v>3997.62</v>
      </c>
      <c r="F13041" s="2">
        <v>0.42</v>
      </c>
      <c r="G13041" s="2">
        <v>1</v>
      </c>
      <c r="H13041" s="3">
        <v>45471</v>
      </c>
      <c r="I13041" s="3">
        <v>45474</v>
      </c>
      <c r="J13041" s="2" t="s">
        <v>21</v>
      </c>
      <c r="K13041" s="2" t="s">
        <v>27</v>
      </c>
      <c r="L13041" s="2">
        <v>1048.06</v>
      </c>
      <c r="M13041" s="2" t="s">
        <v>39</v>
      </c>
      <c r="N13041" s="11">
        <f>L13041/E13041*100</f>
        <v>26.217099174008535</v>
      </c>
      <c r="O13041" s="12" t="str">
        <f>IF(N13041&lt;10,"Low",IF(N13041&lt;20,"Med","High"))</f>
        <v>High</v>
      </c>
      <c r="P13041" s="12">
        <f>sales*discount</f>
        <v>1679.0003999999999</v>
      </c>
      <c r="Q13041" s="12">
        <f>sales-Discount_Values</f>
        <v>2318.6196</v>
      </c>
      <c r="R13041" s="12">
        <f>DATEDIF(order_date,delivery_date,"D")</f>
        <v>3</v>
      </c>
      <c r="S13041" s="12"/>
    </row>
    <row r="13042" spans="1:19" ht="14.25" customHeight="1" x14ac:dyDescent="0.35">
      <c r="A13042" s="2" t="s">
        <v>3796</v>
      </c>
      <c r="B13042" s="2">
        <v>103763</v>
      </c>
      <c r="C13042" s="2" t="s">
        <v>19</v>
      </c>
      <c r="D13042" s="2" t="s">
        <v>14</v>
      </c>
      <c r="E13042" s="2">
        <v>4801.37</v>
      </c>
      <c r="F13042" s="2">
        <v>0.01</v>
      </c>
      <c r="G13042" s="2">
        <v>7</v>
      </c>
      <c r="H13042" s="3">
        <v>45598</v>
      </c>
      <c r="I13042" s="3">
        <v>45605</v>
      </c>
      <c r="J13042" s="2" t="s">
        <v>15</v>
      </c>
      <c r="K13042" s="2" t="s">
        <v>16</v>
      </c>
      <c r="L13042" s="2">
        <v>1258.78</v>
      </c>
      <c r="M13042" s="2" t="s">
        <v>39</v>
      </c>
      <c r="N13042" s="11">
        <f>L13042/E13042*100</f>
        <v>26.217100535888715</v>
      </c>
      <c r="O13042" s="12" t="str">
        <f>IF(N13042&lt;10,"Low",IF(N13042&lt;20,"Med","High"))</f>
        <v>High</v>
      </c>
      <c r="P13042" s="12">
        <f>sales*discount</f>
        <v>48.0137</v>
      </c>
      <c r="Q13042" s="12">
        <f>sales-Discount_Values</f>
        <v>4753.3562999999995</v>
      </c>
      <c r="R13042" s="12">
        <f>DATEDIF(order_date,delivery_date,"D")</f>
        <v>7</v>
      </c>
      <c r="S13042" s="12"/>
    </row>
    <row r="13043" spans="1:19" ht="14.25" customHeight="1" x14ac:dyDescent="0.35">
      <c r="A13043" s="2" t="s">
        <v>11031</v>
      </c>
      <c r="B13043" s="2">
        <v>110998</v>
      </c>
      <c r="C13043" s="2" t="s">
        <v>41</v>
      </c>
      <c r="D13043" s="2" t="s">
        <v>26</v>
      </c>
      <c r="E13043" s="2">
        <v>265.08</v>
      </c>
      <c r="F13043" s="2">
        <v>0.22</v>
      </c>
      <c r="G13043" s="2">
        <v>2</v>
      </c>
      <c r="H13043" s="3">
        <v>45574</v>
      </c>
      <c r="I13043" s="3">
        <v>45581</v>
      </c>
      <c r="J13043" s="2" t="s">
        <v>31</v>
      </c>
      <c r="K13043" s="2" t="s">
        <v>22</v>
      </c>
      <c r="L13043" s="2">
        <v>69.5</v>
      </c>
      <c r="M13043" s="2" t="s">
        <v>28</v>
      </c>
      <c r="N13043" s="11">
        <f>L13043/E13043*100</f>
        <v>26.218500075448926</v>
      </c>
      <c r="O13043" s="12" t="str">
        <f>IF(N13043&lt;10,"Low",IF(N13043&lt;20,"Med","High"))</f>
        <v>High</v>
      </c>
      <c r="P13043" s="12">
        <f>sales*discount</f>
        <v>58.317599999999999</v>
      </c>
      <c r="Q13043" s="12">
        <f>sales-Discount_Values</f>
        <v>206.76239999999999</v>
      </c>
      <c r="R13043" s="12">
        <f>DATEDIF(order_date,delivery_date,"D")</f>
        <v>7</v>
      </c>
      <c r="S13043" s="12"/>
    </row>
    <row r="13044" spans="1:19" ht="14.25" customHeight="1" x14ac:dyDescent="0.35">
      <c r="A13044" s="2" t="s">
        <v>14152</v>
      </c>
      <c r="B13044" s="2">
        <v>114119</v>
      </c>
      <c r="C13044" s="2" t="s">
        <v>25</v>
      </c>
      <c r="D13044" s="2" t="s">
        <v>14</v>
      </c>
      <c r="E13044" s="2">
        <v>3110.93</v>
      </c>
      <c r="F13044" s="2">
        <v>0.1</v>
      </c>
      <c r="G13044" s="2">
        <v>1</v>
      </c>
      <c r="H13044" s="3">
        <v>45252</v>
      </c>
      <c r="I13044" s="3">
        <v>45259</v>
      </c>
      <c r="J13044" s="2" t="s">
        <v>21</v>
      </c>
      <c r="K13044" s="2" t="s">
        <v>22</v>
      </c>
      <c r="L13044" s="2">
        <v>815.65</v>
      </c>
      <c r="M13044" s="2" t="s">
        <v>28</v>
      </c>
      <c r="N13044" s="11">
        <f>L13044/E13044*100</f>
        <v>26.21884774006487</v>
      </c>
      <c r="O13044" s="12" t="str">
        <f>IF(N13044&lt;10,"Low",IF(N13044&lt;20,"Med","High"))</f>
        <v>High</v>
      </c>
      <c r="P13044" s="12">
        <f>sales*discount</f>
        <v>311.09300000000002</v>
      </c>
      <c r="Q13044" s="12">
        <f>sales-Discount_Values</f>
        <v>2799.837</v>
      </c>
      <c r="R13044" s="12">
        <f>DATEDIF(order_date,delivery_date,"D")</f>
        <v>7</v>
      </c>
      <c r="S13044" s="12"/>
    </row>
    <row r="13045" spans="1:19" ht="14.25" customHeight="1" x14ac:dyDescent="0.35">
      <c r="A13045" s="2" t="s">
        <v>14848</v>
      </c>
      <c r="B13045" s="2">
        <v>114815</v>
      </c>
      <c r="C13045" s="2" t="s">
        <v>19</v>
      </c>
      <c r="D13045" s="2" t="s">
        <v>36</v>
      </c>
      <c r="E13045" s="2">
        <v>768.78</v>
      </c>
      <c r="F13045" s="2">
        <v>0.27</v>
      </c>
      <c r="G13045" s="2">
        <v>3</v>
      </c>
      <c r="H13045" s="3">
        <v>45540</v>
      </c>
      <c r="I13045" s="3">
        <v>45545</v>
      </c>
      <c r="J13045" s="2" t="s">
        <v>31</v>
      </c>
      <c r="K13045" s="2" t="s">
        <v>27</v>
      </c>
      <c r="L13045" s="2">
        <v>201.57</v>
      </c>
      <c r="M13045" s="2" t="s">
        <v>17</v>
      </c>
      <c r="N13045" s="11">
        <f>L13045/E13045*100</f>
        <v>26.219464606259269</v>
      </c>
      <c r="O13045" s="12" t="str">
        <f>IF(N13045&lt;10,"Low",IF(N13045&lt;20,"Med","High"))</f>
        <v>High</v>
      </c>
      <c r="P13045" s="12">
        <f>sales*discount</f>
        <v>207.57060000000001</v>
      </c>
      <c r="Q13045" s="12">
        <f>sales-Discount_Values</f>
        <v>561.20939999999996</v>
      </c>
      <c r="R13045" s="12">
        <f>DATEDIF(order_date,delivery_date,"D")</f>
        <v>5</v>
      </c>
      <c r="S13045" s="12"/>
    </row>
    <row r="13046" spans="1:19" ht="14.25" customHeight="1" x14ac:dyDescent="0.35">
      <c r="A13046" s="2" t="s">
        <v>5247</v>
      </c>
      <c r="B13046" s="2">
        <v>105214</v>
      </c>
      <c r="C13046" s="2" t="s">
        <v>19</v>
      </c>
      <c r="D13046" s="2" t="s">
        <v>26</v>
      </c>
      <c r="E13046" s="2">
        <v>2053.66</v>
      </c>
      <c r="F13046" s="2">
        <v>0.48</v>
      </c>
      <c r="G13046" s="2">
        <v>3</v>
      </c>
      <c r="H13046" s="3">
        <v>45198</v>
      </c>
      <c r="I13046" s="3">
        <v>45202</v>
      </c>
      <c r="J13046" s="2" t="s">
        <v>31</v>
      </c>
      <c r="K13046" s="2" t="s">
        <v>16</v>
      </c>
      <c r="L13046" s="2">
        <v>538.48</v>
      </c>
      <c r="M13046" s="2" t="s">
        <v>39</v>
      </c>
      <c r="N13046" s="11">
        <f>L13046/E13046*100</f>
        <v>26.220503880876095</v>
      </c>
      <c r="O13046" s="12" t="str">
        <f>IF(N13046&lt;10,"Low",IF(N13046&lt;20,"Med","High"))</f>
        <v>High</v>
      </c>
      <c r="P13046" s="12">
        <f>sales*discount</f>
        <v>985.75679999999988</v>
      </c>
      <c r="Q13046" s="12">
        <f>sales-Discount_Values</f>
        <v>1067.9032</v>
      </c>
      <c r="R13046" s="12">
        <f>DATEDIF(order_date,delivery_date,"D")</f>
        <v>4</v>
      </c>
      <c r="S13046" s="12"/>
    </row>
    <row r="13047" spans="1:19" ht="14.25" customHeight="1" x14ac:dyDescent="0.35">
      <c r="A13047" s="2" t="s">
        <v>2560</v>
      </c>
      <c r="B13047" s="2">
        <v>102527</v>
      </c>
      <c r="C13047" s="2" t="s">
        <v>25</v>
      </c>
      <c r="D13047" s="2" t="s">
        <v>14</v>
      </c>
      <c r="E13047" s="2">
        <v>4739.51</v>
      </c>
      <c r="F13047" s="2">
        <v>0.43</v>
      </c>
      <c r="G13047" s="2">
        <v>9</v>
      </c>
      <c r="H13047" s="3">
        <v>45222</v>
      </c>
      <c r="I13047" s="3">
        <v>45227</v>
      </c>
      <c r="J13047" s="2" t="s">
        <v>21</v>
      </c>
      <c r="K13047" s="2" t="s">
        <v>27</v>
      </c>
      <c r="L13047" s="2">
        <v>1242.78</v>
      </c>
      <c r="M13047" s="2" t="s">
        <v>48</v>
      </c>
      <c r="N13047" s="11">
        <f>L13047/E13047*100</f>
        <v>26.221698023635355</v>
      </c>
      <c r="O13047" s="12" t="str">
        <f>IF(N13047&lt;10,"Low",IF(N13047&lt;20,"Med","High"))</f>
        <v>High</v>
      </c>
      <c r="P13047" s="12">
        <f>sales*discount</f>
        <v>2037.9893</v>
      </c>
      <c r="Q13047" s="12">
        <f>sales-Discount_Values</f>
        <v>2701.5207</v>
      </c>
      <c r="R13047" s="12">
        <f>DATEDIF(order_date,delivery_date,"D")</f>
        <v>5</v>
      </c>
      <c r="S13047" s="12"/>
    </row>
    <row r="13048" spans="1:19" ht="14.25" customHeight="1" x14ac:dyDescent="0.35">
      <c r="A13048" s="2" t="s">
        <v>3160</v>
      </c>
      <c r="B13048" s="2">
        <v>103127</v>
      </c>
      <c r="C13048" s="2" t="s">
        <v>19</v>
      </c>
      <c r="D13048" s="2" t="s">
        <v>26</v>
      </c>
      <c r="E13048" s="2">
        <v>2028.01</v>
      </c>
      <c r="F13048" s="2">
        <v>0.31</v>
      </c>
      <c r="G13048" s="2">
        <v>2</v>
      </c>
      <c r="H13048" s="3">
        <v>45597</v>
      </c>
      <c r="I13048" s="3">
        <v>45604</v>
      </c>
      <c r="J13048" s="2" t="s">
        <v>21</v>
      </c>
      <c r="K13048" s="2" t="s">
        <v>16</v>
      </c>
      <c r="L13048" s="2">
        <v>531.78</v>
      </c>
      <c r="M13048" s="2" t="s">
        <v>23</v>
      </c>
      <c r="N13048" s="11">
        <f>L13048/E13048*100</f>
        <v>26.221764192484258</v>
      </c>
      <c r="O13048" s="12" t="str">
        <f>IF(N13048&lt;10,"Low",IF(N13048&lt;20,"Med","High"))</f>
        <v>High</v>
      </c>
      <c r="P13048" s="12">
        <f>sales*discount</f>
        <v>628.68309999999997</v>
      </c>
      <c r="Q13048" s="12">
        <f>sales-Discount_Values</f>
        <v>1399.3269</v>
      </c>
      <c r="R13048" s="12">
        <f>DATEDIF(order_date,delivery_date,"D")</f>
        <v>7</v>
      </c>
      <c r="S13048" s="12"/>
    </row>
    <row r="13049" spans="1:19" ht="14.25" customHeight="1" x14ac:dyDescent="0.35">
      <c r="A13049" s="2" t="s">
        <v>11605</v>
      </c>
      <c r="B13049" s="2">
        <v>111572</v>
      </c>
      <c r="C13049" s="2" t="s">
        <v>13</v>
      </c>
      <c r="D13049" s="2" t="s">
        <v>33</v>
      </c>
      <c r="E13049" s="2">
        <v>2862.07</v>
      </c>
      <c r="F13049" s="2">
        <v>0.41</v>
      </c>
      <c r="G13049" s="2">
        <v>8</v>
      </c>
      <c r="H13049" s="3">
        <v>45245</v>
      </c>
      <c r="I13049" s="3">
        <v>45246</v>
      </c>
      <c r="J13049" s="2" t="s">
        <v>21</v>
      </c>
      <c r="K13049" s="2" t="s">
        <v>22</v>
      </c>
      <c r="L13049" s="2">
        <v>750.53</v>
      </c>
      <c r="M13049" s="2" t="s">
        <v>48</v>
      </c>
      <c r="N13049" s="11">
        <f>L13049/E13049*100</f>
        <v>26.223327871086312</v>
      </c>
      <c r="O13049" s="12" t="str">
        <f>IF(N13049&lt;10,"Low",IF(N13049&lt;20,"Med","High"))</f>
        <v>High</v>
      </c>
      <c r="P13049" s="12">
        <f>sales*discount</f>
        <v>1173.4486999999999</v>
      </c>
      <c r="Q13049" s="12">
        <f>sales-Discount_Values</f>
        <v>1688.6213000000002</v>
      </c>
      <c r="R13049" s="12">
        <f>DATEDIF(order_date,delivery_date,"D")</f>
        <v>1</v>
      </c>
      <c r="S13049" s="12"/>
    </row>
    <row r="13050" spans="1:19" ht="14.25" customHeight="1" x14ac:dyDescent="0.35">
      <c r="A13050" s="2" t="s">
        <v>6912</v>
      </c>
      <c r="B13050" s="2">
        <v>106879</v>
      </c>
      <c r="C13050" s="2" t="s">
        <v>41</v>
      </c>
      <c r="D13050" s="2" t="s">
        <v>20</v>
      </c>
      <c r="E13050" s="2">
        <v>2918.28</v>
      </c>
      <c r="F13050" s="2">
        <v>0.16</v>
      </c>
      <c r="G13050" s="2">
        <v>1</v>
      </c>
      <c r="H13050" s="3">
        <v>45604</v>
      </c>
      <c r="I13050" s="3">
        <v>45607</v>
      </c>
      <c r="J13050" s="2" t="s">
        <v>15</v>
      </c>
      <c r="K13050" s="2" t="s">
        <v>22</v>
      </c>
      <c r="L13050" s="2">
        <v>765.31</v>
      </c>
      <c r="M13050" s="2" t="s">
        <v>48</v>
      </c>
      <c r="N13050" s="11">
        <f>L13050/E13050*100</f>
        <v>26.224693997834336</v>
      </c>
      <c r="O13050" s="12" t="str">
        <f>IF(N13050&lt;10,"Low",IF(N13050&lt;20,"Med","High"))</f>
        <v>High</v>
      </c>
      <c r="P13050" s="12">
        <f>sales*discount</f>
        <v>466.92480000000006</v>
      </c>
      <c r="Q13050" s="12">
        <f>sales-Discount_Values</f>
        <v>2451.3552</v>
      </c>
      <c r="R13050" s="12">
        <f>DATEDIF(order_date,delivery_date,"D")</f>
        <v>3</v>
      </c>
      <c r="S13050" s="12"/>
    </row>
    <row r="13051" spans="1:19" ht="14.25" customHeight="1" x14ac:dyDescent="0.35">
      <c r="A13051" s="2" t="s">
        <v>10594</v>
      </c>
      <c r="B13051" s="2">
        <v>110561</v>
      </c>
      <c r="C13051" s="2" t="s">
        <v>19</v>
      </c>
      <c r="D13051" s="2" t="s">
        <v>14</v>
      </c>
      <c r="E13051" s="2">
        <v>2531.5</v>
      </c>
      <c r="F13051" s="2">
        <v>0.49</v>
      </c>
      <c r="G13051" s="2">
        <v>2</v>
      </c>
      <c r="H13051" s="3">
        <v>45142</v>
      </c>
      <c r="I13051" s="3">
        <v>45144</v>
      </c>
      <c r="J13051" s="2" t="s">
        <v>15</v>
      </c>
      <c r="K13051" s="2" t="s">
        <v>27</v>
      </c>
      <c r="L13051" s="2">
        <v>663.92</v>
      </c>
      <c r="M13051" s="2" t="s">
        <v>28</v>
      </c>
      <c r="N13051" s="11">
        <f>L13051/E13051*100</f>
        <v>26.226348015010863</v>
      </c>
      <c r="O13051" s="12" t="str">
        <f>IF(N13051&lt;10,"Low",IF(N13051&lt;20,"Med","High"))</f>
        <v>High</v>
      </c>
      <c r="P13051" s="12">
        <f>sales*discount</f>
        <v>1240.4349999999999</v>
      </c>
      <c r="Q13051" s="12">
        <f>sales-Discount_Values</f>
        <v>1291.0650000000001</v>
      </c>
      <c r="R13051" s="12">
        <f>DATEDIF(order_date,delivery_date,"D")</f>
        <v>2</v>
      </c>
      <c r="S13051" s="12"/>
    </row>
    <row r="13052" spans="1:19" ht="14.25" customHeight="1" x14ac:dyDescent="0.35">
      <c r="A13052" s="2" t="s">
        <v>4774</v>
      </c>
      <c r="B13052" s="2">
        <v>104741</v>
      </c>
      <c r="C13052" s="2" t="s">
        <v>41</v>
      </c>
      <c r="D13052" s="2" t="s">
        <v>26</v>
      </c>
      <c r="E13052" s="2">
        <v>4393.5200000000004</v>
      </c>
      <c r="F13052" s="2">
        <v>0.05</v>
      </c>
      <c r="G13052" s="2">
        <v>7</v>
      </c>
      <c r="H13052" s="3">
        <v>45354</v>
      </c>
      <c r="I13052" s="3">
        <v>45357</v>
      </c>
      <c r="J13052" s="2" t="s">
        <v>31</v>
      </c>
      <c r="K13052" s="2" t="s">
        <v>16</v>
      </c>
      <c r="L13052" s="2">
        <v>1152.28</v>
      </c>
      <c r="M13052" s="2" t="s">
        <v>34</v>
      </c>
      <c r="N13052" s="11">
        <f>L13052/E13052*100</f>
        <v>26.226806751761682</v>
      </c>
      <c r="O13052" s="12" t="str">
        <f>IF(N13052&lt;10,"Low",IF(N13052&lt;20,"Med","High"))</f>
        <v>High</v>
      </c>
      <c r="P13052" s="12">
        <f>sales*discount</f>
        <v>219.67600000000004</v>
      </c>
      <c r="Q13052" s="12">
        <f>sales-Discount_Values</f>
        <v>4173.8440000000001</v>
      </c>
      <c r="R13052" s="12">
        <f>DATEDIF(order_date,delivery_date,"D")</f>
        <v>3</v>
      </c>
      <c r="S13052" s="12"/>
    </row>
    <row r="13053" spans="1:19" ht="14.25" customHeight="1" x14ac:dyDescent="0.35">
      <c r="A13053" s="2" t="s">
        <v>13968</v>
      </c>
      <c r="B13053" s="2">
        <v>113935</v>
      </c>
      <c r="C13053" s="2" t="s">
        <v>25</v>
      </c>
      <c r="D13053" s="2" t="s">
        <v>20</v>
      </c>
      <c r="E13053" s="2">
        <v>2453.88</v>
      </c>
      <c r="F13053" s="2">
        <v>0.4</v>
      </c>
      <c r="G13053" s="2">
        <v>8</v>
      </c>
      <c r="H13053" s="3">
        <v>45000</v>
      </c>
      <c r="I13053" s="3">
        <v>45004</v>
      </c>
      <c r="J13053" s="2" t="s">
        <v>31</v>
      </c>
      <c r="K13053" s="2" t="s">
        <v>22</v>
      </c>
      <c r="L13053" s="2">
        <v>643.58000000000004</v>
      </c>
      <c r="M13053" s="2" t="s">
        <v>28</v>
      </c>
      <c r="N13053" s="11">
        <f>L13053/E13053*100</f>
        <v>26.227036366896506</v>
      </c>
      <c r="O13053" s="12" t="str">
        <f>IF(N13053&lt;10,"Low",IF(N13053&lt;20,"Med","High"))</f>
        <v>High</v>
      </c>
      <c r="P13053" s="12">
        <f>sales*discount</f>
        <v>981.55200000000013</v>
      </c>
      <c r="Q13053" s="12">
        <f>sales-Discount_Values</f>
        <v>1472.328</v>
      </c>
      <c r="R13053" s="12">
        <f>DATEDIF(order_date,delivery_date,"D")</f>
        <v>4</v>
      </c>
      <c r="S13053" s="12"/>
    </row>
    <row r="13054" spans="1:19" ht="14.25" customHeight="1" x14ac:dyDescent="0.35">
      <c r="A13054" s="2" t="s">
        <v>10427</v>
      </c>
      <c r="B13054" s="2">
        <v>110394</v>
      </c>
      <c r="C13054" s="2" t="s">
        <v>25</v>
      </c>
      <c r="D13054" s="2" t="s">
        <v>20</v>
      </c>
      <c r="E13054" s="2">
        <v>2479.19</v>
      </c>
      <c r="F13054" s="2">
        <v>0.28999999999999998</v>
      </c>
      <c r="G13054" s="2">
        <v>2</v>
      </c>
      <c r="H13054" s="3">
        <v>45474</v>
      </c>
      <c r="I13054" s="3">
        <v>45475</v>
      </c>
      <c r="J13054" s="2" t="s">
        <v>31</v>
      </c>
      <c r="K13054" s="2" t="s">
        <v>22</v>
      </c>
      <c r="L13054" s="2">
        <v>650.23</v>
      </c>
      <c r="M13054" s="2" t="s">
        <v>48</v>
      </c>
      <c r="N13054" s="11">
        <f>L13054/E13054*100</f>
        <v>26.227517858655446</v>
      </c>
      <c r="O13054" s="12" t="str">
        <f>IF(N13054&lt;10,"Low",IF(N13054&lt;20,"Med","High"))</f>
        <v>High</v>
      </c>
      <c r="P13054" s="12">
        <f>sales*discount</f>
        <v>718.96510000000001</v>
      </c>
      <c r="Q13054" s="12">
        <f>sales-Discount_Values</f>
        <v>1760.2249000000002</v>
      </c>
      <c r="R13054" s="12">
        <f>DATEDIF(order_date,delivery_date,"D")</f>
        <v>1</v>
      </c>
      <c r="S13054" s="12"/>
    </row>
    <row r="13055" spans="1:19" ht="14.25" customHeight="1" x14ac:dyDescent="0.35">
      <c r="A13055" s="2" t="s">
        <v>50</v>
      </c>
      <c r="B13055" s="2">
        <v>100017</v>
      </c>
      <c r="C13055" s="2" t="s">
        <v>19</v>
      </c>
      <c r="D13055" s="2" t="s">
        <v>14</v>
      </c>
      <c r="E13055" s="2">
        <v>3727.53</v>
      </c>
      <c r="F13055" s="2">
        <v>0.31</v>
      </c>
      <c r="G13055" s="2">
        <v>5</v>
      </c>
      <c r="H13055" s="3">
        <v>45228</v>
      </c>
      <c r="I13055" s="3">
        <v>45235</v>
      </c>
      <c r="J13055" s="2" t="s">
        <v>21</v>
      </c>
      <c r="K13055" s="2" t="s">
        <v>22</v>
      </c>
      <c r="L13055" s="2">
        <v>978.07</v>
      </c>
      <c r="M13055" s="2" t="s">
        <v>48</v>
      </c>
      <c r="N13055" s="11">
        <f>L13055/E13055*100</f>
        <v>26.239091301746733</v>
      </c>
      <c r="O13055" s="12" t="str">
        <f>IF(N13055&lt;10,"Low",IF(N13055&lt;20,"Med","High"))</f>
        <v>High</v>
      </c>
      <c r="P13055" s="12">
        <f>sales*discount</f>
        <v>1155.5343</v>
      </c>
      <c r="Q13055" s="12">
        <f>sales-Discount_Values</f>
        <v>2571.9957000000004</v>
      </c>
      <c r="R13055" s="12">
        <f>DATEDIF(order_date,delivery_date,"D")</f>
        <v>7</v>
      </c>
      <c r="S13055" s="12"/>
    </row>
    <row r="13056" spans="1:19" ht="14.25" customHeight="1" x14ac:dyDescent="0.35">
      <c r="A13056" s="2" t="s">
        <v>10966</v>
      </c>
      <c r="B13056" s="2">
        <v>110933</v>
      </c>
      <c r="C13056" s="2" t="s">
        <v>25</v>
      </c>
      <c r="D13056" s="2" t="s">
        <v>26</v>
      </c>
      <c r="E13056" s="2">
        <v>442.3</v>
      </c>
      <c r="F13056" s="2">
        <v>0.49</v>
      </c>
      <c r="G13056" s="2">
        <v>6</v>
      </c>
      <c r="H13056" s="3">
        <v>45374</v>
      </c>
      <c r="I13056" s="3">
        <v>45380</v>
      </c>
      <c r="J13056" s="2" t="s">
        <v>31</v>
      </c>
      <c r="K13056" s="2" t="s">
        <v>22</v>
      </c>
      <c r="L13056" s="2">
        <v>116.06</v>
      </c>
      <c r="M13056" s="2" t="s">
        <v>39</v>
      </c>
      <c r="N13056" s="11">
        <f>L13056/E13056*100</f>
        <v>26.2401085236265</v>
      </c>
      <c r="O13056" s="12" t="str">
        <f>IF(N13056&lt;10,"Low",IF(N13056&lt;20,"Med","High"))</f>
        <v>High</v>
      </c>
      <c r="P13056" s="12">
        <f>sales*discount</f>
        <v>216.727</v>
      </c>
      <c r="Q13056" s="12">
        <f>sales-Discount_Values</f>
        <v>225.57300000000001</v>
      </c>
      <c r="R13056" s="12">
        <f>DATEDIF(order_date,delivery_date,"D")</f>
        <v>6</v>
      </c>
      <c r="S13056" s="12"/>
    </row>
    <row r="13057" spans="1:19" ht="14.25" customHeight="1" x14ac:dyDescent="0.35">
      <c r="A13057" s="2" t="s">
        <v>8358</v>
      </c>
      <c r="B13057" s="2">
        <v>108325</v>
      </c>
      <c r="C13057" s="2" t="s">
        <v>13</v>
      </c>
      <c r="D13057" s="2" t="s">
        <v>26</v>
      </c>
      <c r="E13057" s="2">
        <v>1482.13</v>
      </c>
      <c r="F13057" s="2">
        <v>0.11</v>
      </c>
      <c r="G13057" s="2">
        <v>7</v>
      </c>
      <c r="H13057" s="3">
        <v>45065</v>
      </c>
      <c r="I13057" s="3">
        <v>45068</v>
      </c>
      <c r="J13057" s="2" t="s">
        <v>15</v>
      </c>
      <c r="K13057" s="2" t="s">
        <v>27</v>
      </c>
      <c r="L13057" s="2">
        <v>388.94</v>
      </c>
      <c r="M13057" s="2" t="s">
        <v>17</v>
      </c>
      <c r="N13057" s="11">
        <f>L13057/E13057*100</f>
        <v>26.241962580880219</v>
      </c>
      <c r="O13057" s="12" t="str">
        <f>IF(N13057&lt;10,"Low",IF(N13057&lt;20,"Med","High"))</f>
        <v>High</v>
      </c>
      <c r="P13057" s="12">
        <f>sales*discount</f>
        <v>163.0343</v>
      </c>
      <c r="Q13057" s="12">
        <f>sales-Discount_Values</f>
        <v>1319.0957000000001</v>
      </c>
      <c r="R13057" s="12">
        <f>DATEDIF(order_date,delivery_date,"D")</f>
        <v>3</v>
      </c>
      <c r="S13057" s="12"/>
    </row>
    <row r="13058" spans="1:19" ht="14.25" customHeight="1" x14ac:dyDescent="0.35">
      <c r="A13058" s="2" t="s">
        <v>2168</v>
      </c>
      <c r="B13058" s="2">
        <v>102135</v>
      </c>
      <c r="C13058" s="2" t="s">
        <v>25</v>
      </c>
      <c r="D13058" s="2" t="s">
        <v>33</v>
      </c>
      <c r="E13058" s="2">
        <v>2883.45</v>
      </c>
      <c r="F13058" s="2">
        <v>0.28000000000000003</v>
      </c>
      <c r="G13058" s="2">
        <v>1</v>
      </c>
      <c r="H13058" s="3">
        <v>45357</v>
      </c>
      <c r="I13058" s="3">
        <v>45364</v>
      </c>
      <c r="J13058" s="2" t="s">
        <v>21</v>
      </c>
      <c r="K13058" s="2" t="s">
        <v>27</v>
      </c>
      <c r="L13058" s="2">
        <v>756.72</v>
      </c>
      <c r="M13058" s="2" t="s">
        <v>17</v>
      </c>
      <c r="N13058" s="11">
        <f>L13058/E13058*100</f>
        <v>26.243562399209285</v>
      </c>
      <c r="O13058" s="12" t="str">
        <f>IF(N13058&lt;10,"Low",IF(N13058&lt;20,"Med","High"))</f>
        <v>High</v>
      </c>
      <c r="P13058" s="12">
        <f>sales*discount</f>
        <v>807.36599999999999</v>
      </c>
      <c r="Q13058" s="12">
        <f>sales-Discount_Values</f>
        <v>2076.0839999999998</v>
      </c>
      <c r="R13058" s="12">
        <f>DATEDIF(order_date,delivery_date,"D")</f>
        <v>7</v>
      </c>
      <c r="S13058" s="12"/>
    </row>
    <row r="13059" spans="1:19" ht="14.25" customHeight="1" x14ac:dyDescent="0.35">
      <c r="A13059" s="2" t="s">
        <v>1841</v>
      </c>
      <c r="B13059" s="2">
        <v>101808</v>
      </c>
      <c r="C13059" s="2" t="s">
        <v>19</v>
      </c>
      <c r="D13059" s="2" t="s">
        <v>36</v>
      </c>
      <c r="E13059" s="2">
        <v>3987.35</v>
      </c>
      <c r="F13059" s="2">
        <v>0.27</v>
      </c>
      <c r="G13059" s="2">
        <v>1</v>
      </c>
      <c r="H13059" s="3">
        <v>45484</v>
      </c>
      <c r="I13059" s="3">
        <v>45485</v>
      </c>
      <c r="J13059" s="2" t="s">
        <v>21</v>
      </c>
      <c r="K13059" s="2" t="s">
        <v>22</v>
      </c>
      <c r="L13059" s="2">
        <v>1046.5</v>
      </c>
      <c r="M13059" s="2" t="s">
        <v>48</v>
      </c>
      <c r="N13059" s="11">
        <f>L13059/E13059*100</f>
        <v>26.245501398171715</v>
      </c>
      <c r="O13059" s="12" t="str">
        <f>IF(N13059&lt;10,"Low",IF(N13059&lt;20,"Med","High"))</f>
        <v>High</v>
      </c>
      <c r="P13059" s="12">
        <f>sales*discount</f>
        <v>1076.5844999999999</v>
      </c>
      <c r="Q13059" s="12">
        <f>sales-Discount_Values</f>
        <v>2910.7655</v>
      </c>
      <c r="R13059" s="12">
        <f>DATEDIF(order_date,delivery_date,"D")</f>
        <v>1</v>
      </c>
      <c r="S13059" s="12"/>
    </row>
    <row r="13060" spans="1:19" ht="14.25" customHeight="1" x14ac:dyDescent="0.35">
      <c r="A13060" s="2" t="s">
        <v>824</v>
      </c>
      <c r="B13060" s="2">
        <v>100791</v>
      </c>
      <c r="C13060" s="2" t="s">
        <v>19</v>
      </c>
      <c r="D13060" s="2" t="s">
        <v>20</v>
      </c>
      <c r="E13060" s="2">
        <v>2380.0300000000002</v>
      </c>
      <c r="F13060" s="2">
        <v>0.48</v>
      </c>
      <c r="G13060" s="2">
        <v>2</v>
      </c>
      <c r="H13060" s="3">
        <v>45061</v>
      </c>
      <c r="I13060" s="3">
        <v>45063</v>
      </c>
      <c r="J13060" s="2" t="s">
        <v>31</v>
      </c>
      <c r="K13060" s="2" t="s">
        <v>22</v>
      </c>
      <c r="L13060" s="2">
        <v>624.72</v>
      </c>
      <c r="M13060" s="2" t="s">
        <v>39</v>
      </c>
      <c r="N13060" s="11">
        <f>L13060/E13060*100</f>
        <v>26.248408633504617</v>
      </c>
      <c r="O13060" s="12" t="str">
        <f>IF(N13060&lt;10,"Low",IF(N13060&lt;20,"Med","High"))</f>
        <v>High</v>
      </c>
      <c r="P13060" s="12">
        <f>sales*discount</f>
        <v>1142.4144000000001</v>
      </c>
      <c r="Q13060" s="12">
        <f>sales-Discount_Values</f>
        <v>1237.6156000000001</v>
      </c>
      <c r="R13060" s="12">
        <f>DATEDIF(order_date,delivery_date,"D")</f>
        <v>2</v>
      </c>
      <c r="S13060" s="12"/>
    </row>
    <row r="13061" spans="1:19" ht="14.25" customHeight="1" x14ac:dyDescent="0.35">
      <c r="A13061" s="2" t="s">
        <v>14425</v>
      </c>
      <c r="B13061" s="2">
        <v>114392</v>
      </c>
      <c r="C13061" s="2" t="s">
        <v>25</v>
      </c>
      <c r="D13061" s="2" t="s">
        <v>33</v>
      </c>
      <c r="E13061" s="2">
        <v>4112.53</v>
      </c>
      <c r="F13061" s="2">
        <v>0.37</v>
      </c>
      <c r="G13061" s="2">
        <v>8</v>
      </c>
      <c r="H13061" s="3">
        <v>45340</v>
      </c>
      <c r="I13061" s="3">
        <v>45343</v>
      </c>
      <c r="J13061" s="2" t="s">
        <v>15</v>
      </c>
      <c r="K13061" s="2" t="s">
        <v>27</v>
      </c>
      <c r="L13061" s="2">
        <v>1079.6300000000001</v>
      </c>
      <c r="M13061" s="2" t="s">
        <v>23</v>
      </c>
      <c r="N13061" s="11">
        <f>L13061/E13061*100</f>
        <v>26.252209710324305</v>
      </c>
      <c r="O13061" s="12" t="str">
        <f>IF(N13061&lt;10,"Low",IF(N13061&lt;20,"Med","High"))</f>
        <v>High</v>
      </c>
      <c r="P13061" s="12">
        <f>sales*discount</f>
        <v>1521.6360999999999</v>
      </c>
      <c r="Q13061" s="12">
        <f>sales-Discount_Values</f>
        <v>2590.8939</v>
      </c>
      <c r="R13061" s="12">
        <f>DATEDIF(order_date,delivery_date,"D")</f>
        <v>3</v>
      </c>
      <c r="S13061" s="12"/>
    </row>
    <row r="13062" spans="1:19" ht="14.25" customHeight="1" x14ac:dyDescent="0.35">
      <c r="A13062" s="2" t="s">
        <v>8363</v>
      </c>
      <c r="B13062" s="2">
        <v>108330</v>
      </c>
      <c r="C13062" s="2" t="s">
        <v>19</v>
      </c>
      <c r="D13062" s="2" t="s">
        <v>36</v>
      </c>
      <c r="E13062" s="2">
        <v>258.89999999999998</v>
      </c>
      <c r="F13062" s="2">
        <v>0.15</v>
      </c>
      <c r="G13062" s="2">
        <v>5</v>
      </c>
      <c r="H13062" s="3">
        <v>45370</v>
      </c>
      <c r="I13062" s="3">
        <v>45374</v>
      </c>
      <c r="J13062" s="2" t="s">
        <v>21</v>
      </c>
      <c r="K13062" s="2" t="s">
        <v>22</v>
      </c>
      <c r="L13062" s="2">
        <v>67.97</v>
      </c>
      <c r="M13062" s="2" t="s">
        <v>39</v>
      </c>
      <c r="N13062" s="11">
        <f>L13062/E13062*100</f>
        <v>26.253379683275398</v>
      </c>
      <c r="O13062" s="12" t="str">
        <f>IF(N13062&lt;10,"Low",IF(N13062&lt;20,"Med","High"))</f>
        <v>High</v>
      </c>
      <c r="P13062" s="12">
        <f>sales*discount</f>
        <v>38.834999999999994</v>
      </c>
      <c r="Q13062" s="12">
        <f>sales-Discount_Values</f>
        <v>220.065</v>
      </c>
      <c r="R13062" s="12">
        <f>DATEDIF(order_date,delivery_date,"D")</f>
        <v>4</v>
      </c>
      <c r="S13062" s="12"/>
    </row>
    <row r="13063" spans="1:19" ht="14.25" customHeight="1" x14ac:dyDescent="0.35">
      <c r="A13063" s="2" t="s">
        <v>11400</v>
      </c>
      <c r="B13063" s="2">
        <v>111367</v>
      </c>
      <c r="C13063" s="2" t="s">
        <v>19</v>
      </c>
      <c r="D13063" s="2" t="s">
        <v>33</v>
      </c>
      <c r="E13063" s="2">
        <v>2609.8000000000002</v>
      </c>
      <c r="F13063" s="2">
        <v>0.45</v>
      </c>
      <c r="G13063" s="2">
        <v>8</v>
      </c>
      <c r="H13063" s="3">
        <v>44983</v>
      </c>
      <c r="I13063" s="3">
        <v>44989</v>
      </c>
      <c r="J13063" s="2" t="s">
        <v>21</v>
      </c>
      <c r="K13063" s="2" t="s">
        <v>16</v>
      </c>
      <c r="L13063" s="2">
        <v>685.19</v>
      </c>
      <c r="M13063" s="2" t="s">
        <v>28</v>
      </c>
      <c r="N13063" s="11">
        <f>L13063/E13063*100</f>
        <v>26.254502260709632</v>
      </c>
      <c r="O13063" s="12" t="str">
        <f>IF(N13063&lt;10,"Low",IF(N13063&lt;20,"Med","High"))</f>
        <v>High</v>
      </c>
      <c r="P13063" s="12">
        <f>sales*discount</f>
        <v>1174.4100000000001</v>
      </c>
      <c r="Q13063" s="12">
        <f>sales-Discount_Values</f>
        <v>1435.39</v>
      </c>
      <c r="R13063" s="12">
        <f>DATEDIF(order_date,delivery_date,"D")</f>
        <v>6</v>
      </c>
      <c r="S13063" s="12"/>
    </row>
    <row r="13064" spans="1:19" ht="14.25" customHeight="1" x14ac:dyDescent="0.35">
      <c r="A13064" s="2" t="s">
        <v>4981</v>
      </c>
      <c r="B13064" s="2">
        <v>104948</v>
      </c>
      <c r="C13064" s="2" t="s">
        <v>25</v>
      </c>
      <c r="D13064" s="2" t="s">
        <v>36</v>
      </c>
      <c r="E13064" s="2">
        <v>2455.4499999999998</v>
      </c>
      <c r="F13064" s="2">
        <v>0.25</v>
      </c>
      <c r="G13064" s="2">
        <v>4</v>
      </c>
      <c r="H13064" s="3">
        <v>45165</v>
      </c>
      <c r="I13064" s="3">
        <v>45170</v>
      </c>
      <c r="J13064" s="2" t="s">
        <v>21</v>
      </c>
      <c r="K13064" s="2" t="s">
        <v>22</v>
      </c>
      <c r="L13064" s="2">
        <v>644.67999999999995</v>
      </c>
      <c r="M13064" s="2" t="s">
        <v>39</v>
      </c>
      <c r="N13064" s="11">
        <f>L13064/E13064*100</f>
        <v>26.255065262986417</v>
      </c>
      <c r="O13064" s="12" t="str">
        <f>IF(N13064&lt;10,"Low",IF(N13064&lt;20,"Med","High"))</f>
        <v>High</v>
      </c>
      <c r="P13064" s="12">
        <f>sales*discount</f>
        <v>613.86249999999995</v>
      </c>
      <c r="Q13064" s="12">
        <f>sales-Discount_Values</f>
        <v>1841.5874999999999</v>
      </c>
      <c r="R13064" s="12">
        <f>DATEDIF(order_date,delivery_date,"D")</f>
        <v>5</v>
      </c>
      <c r="S13064" s="12"/>
    </row>
    <row r="13065" spans="1:19" ht="14.25" customHeight="1" x14ac:dyDescent="0.35">
      <c r="A13065" s="2" t="s">
        <v>4227</v>
      </c>
      <c r="B13065" s="2">
        <v>104194</v>
      </c>
      <c r="C13065" s="2" t="s">
        <v>25</v>
      </c>
      <c r="D13065" s="2" t="s">
        <v>33</v>
      </c>
      <c r="E13065" s="2">
        <v>2123.15</v>
      </c>
      <c r="F13065" s="2">
        <v>0.32</v>
      </c>
      <c r="G13065" s="2">
        <v>7</v>
      </c>
      <c r="H13065" s="3">
        <v>45608</v>
      </c>
      <c r="I13065" s="3">
        <v>45614</v>
      </c>
      <c r="J13065" s="2" t="s">
        <v>15</v>
      </c>
      <c r="K13065" s="2" t="s">
        <v>22</v>
      </c>
      <c r="L13065" s="2">
        <v>557.53</v>
      </c>
      <c r="M13065" s="2" t="s">
        <v>17</v>
      </c>
      <c r="N13065" s="11">
        <f>L13065/E13065*100</f>
        <v>26.259567152579887</v>
      </c>
      <c r="O13065" s="12" t="str">
        <f>IF(N13065&lt;10,"Low",IF(N13065&lt;20,"Med","High"))</f>
        <v>High</v>
      </c>
      <c r="P13065" s="12">
        <f>sales*discount</f>
        <v>679.40800000000002</v>
      </c>
      <c r="Q13065" s="12">
        <f>sales-Discount_Values</f>
        <v>1443.7420000000002</v>
      </c>
      <c r="R13065" s="12">
        <f>DATEDIF(order_date,delivery_date,"D")</f>
        <v>6</v>
      </c>
      <c r="S13065" s="12"/>
    </row>
    <row r="13066" spans="1:19" ht="14.25" customHeight="1" x14ac:dyDescent="0.35">
      <c r="A13066" s="2" t="s">
        <v>10914</v>
      </c>
      <c r="B13066" s="2">
        <v>110881</v>
      </c>
      <c r="C13066" s="2" t="s">
        <v>19</v>
      </c>
      <c r="D13066" s="2" t="s">
        <v>14</v>
      </c>
      <c r="E13066" s="2">
        <v>994.09</v>
      </c>
      <c r="F13066" s="2">
        <v>0.08</v>
      </c>
      <c r="G13066" s="2">
        <v>7</v>
      </c>
      <c r="H13066" s="3">
        <v>45490</v>
      </c>
      <c r="I13066" s="3">
        <v>45491</v>
      </c>
      <c r="J13066" s="2" t="s">
        <v>15</v>
      </c>
      <c r="K13066" s="2" t="s">
        <v>22</v>
      </c>
      <c r="L13066" s="2">
        <v>261.05</v>
      </c>
      <c r="M13066" s="2" t="s">
        <v>34</v>
      </c>
      <c r="N13066" s="11">
        <f>L13066/E13066*100</f>
        <v>26.260197768813686</v>
      </c>
      <c r="O13066" s="12" t="str">
        <f>IF(N13066&lt;10,"Low",IF(N13066&lt;20,"Med","High"))</f>
        <v>High</v>
      </c>
      <c r="P13066" s="12">
        <f>sales*discount</f>
        <v>79.527200000000008</v>
      </c>
      <c r="Q13066" s="12">
        <f>sales-Discount_Values</f>
        <v>914.56280000000004</v>
      </c>
      <c r="R13066" s="12">
        <f>DATEDIF(order_date,delivery_date,"D")</f>
        <v>1</v>
      </c>
      <c r="S13066" s="12"/>
    </row>
    <row r="13067" spans="1:19" ht="14.25" customHeight="1" x14ac:dyDescent="0.35">
      <c r="A13067" s="2" t="s">
        <v>10383</v>
      </c>
      <c r="B13067" s="2">
        <v>110350</v>
      </c>
      <c r="C13067" s="2" t="s">
        <v>25</v>
      </c>
      <c r="D13067" s="2" t="s">
        <v>20</v>
      </c>
      <c r="E13067" s="2">
        <v>555.1</v>
      </c>
      <c r="F13067" s="2">
        <v>0.19</v>
      </c>
      <c r="G13067" s="2">
        <v>1</v>
      </c>
      <c r="H13067" s="3">
        <v>45195</v>
      </c>
      <c r="I13067" s="3">
        <v>45197</v>
      </c>
      <c r="J13067" s="2" t="s">
        <v>31</v>
      </c>
      <c r="K13067" s="2" t="s">
        <v>16</v>
      </c>
      <c r="L13067" s="2">
        <v>145.79</v>
      </c>
      <c r="M13067" s="2" t="s">
        <v>48</v>
      </c>
      <c r="N13067" s="11">
        <f>L13067/E13067*100</f>
        <v>26.263736263736259</v>
      </c>
      <c r="O13067" s="12" t="str">
        <f>IF(N13067&lt;10,"Low",IF(N13067&lt;20,"Med","High"))</f>
        <v>High</v>
      </c>
      <c r="P13067" s="12">
        <f>sales*discount</f>
        <v>105.46900000000001</v>
      </c>
      <c r="Q13067" s="12">
        <f>sales-Discount_Values</f>
        <v>449.63100000000003</v>
      </c>
      <c r="R13067" s="12">
        <f>DATEDIF(order_date,delivery_date,"D")</f>
        <v>2</v>
      </c>
      <c r="S13067" s="12"/>
    </row>
    <row r="13068" spans="1:19" ht="14.25" customHeight="1" x14ac:dyDescent="0.35">
      <c r="A13068" s="2" t="s">
        <v>10492</v>
      </c>
      <c r="B13068" s="2">
        <v>110459</v>
      </c>
      <c r="C13068" s="2" t="s">
        <v>41</v>
      </c>
      <c r="D13068" s="2" t="s">
        <v>14</v>
      </c>
      <c r="E13068" s="2">
        <v>4713.6499999999996</v>
      </c>
      <c r="F13068" s="2">
        <v>0.13</v>
      </c>
      <c r="G13068" s="2">
        <v>6</v>
      </c>
      <c r="H13068" s="3">
        <v>45463</v>
      </c>
      <c r="I13068" s="3">
        <v>45465</v>
      </c>
      <c r="J13068" s="2" t="s">
        <v>31</v>
      </c>
      <c r="K13068" s="2" t="s">
        <v>27</v>
      </c>
      <c r="L13068" s="2">
        <v>1238.03</v>
      </c>
      <c r="M13068" s="2" t="s">
        <v>28</v>
      </c>
      <c r="N13068" s="11">
        <f>L13068/E13068*100</f>
        <v>26.264784190595396</v>
      </c>
      <c r="O13068" s="12" t="str">
        <f>IF(N13068&lt;10,"Low",IF(N13068&lt;20,"Med","High"))</f>
        <v>High</v>
      </c>
      <c r="P13068" s="12">
        <f>sales*discount</f>
        <v>612.77449999999999</v>
      </c>
      <c r="Q13068" s="12">
        <f>sales-Discount_Values</f>
        <v>4100.8755000000001</v>
      </c>
      <c r="R13068" s="12">
        <f>DATEDIF(order_date,delivery_date,"D")</f>
        <v>2</v>
      </c>
      <c r="S13068" s="12"/>
    </row>
    <row r="13069" spans="1:19" ht="14.25" customHeight="1" x14ac:dyDescent="0.35">
      <c r="A13069" s="2" t="s">
        <v>12175</v>
      </c>
      <c r="B13069" s="2">
        <v>112142</v>
      </c>
      <c r="C13069" s="2" t="s">
        <v>13</v>
      </c>
      <c r="D13069" s="2" t="s">
        <v>33</v>
      </c>
      <c r="E13069" s="2">
        <v>2829.36</v>
      </c>
      <c r="F13069" s="2">
        <v>0.23</v>
      </c>
      <c r="G13069" s="2">
        <v>6</v>
      </c>
      <c r="H13069" s="3">
        <v>45452</v>
      </c>
      <c r="I13069" s="3">
        <v>45454</v>
      </c>
      <c r="J13069" s="2" t="s">
        <v>21</v>
      </c>
      <c r="K13069" s="2" t="s">
        <v>27</v>
      </c>
      <c r="L13069" s="2">
        <v>743.13</v>
      </c>
      <c r="M13069" s="2" t="s">
        <v>39</v>
      </c>
      <c r="N13069" s="11">
        <f>L13069/E13069*100</f>
        <v>26.26495037747052</v>
      </c>
      <c r="O13069" s="12" t="str">
        <f>IF(N13069&lt;10,"Low",IF(N13069&lt;20,"Med","High"))</f>
        <v>High</v>
      </c>
      <c r="P13069" s="12">
        <f>sales*discount</f>
        <v>650.75280000000009</v>
      </c>
      <c r="Q13069" s="12">
        <f>sales-Discount_Values</f>
        <v>2178.6071999999999</v>
      </c>
      <c r="R13069" s="12">
        <f>DATEDIF(order_date,delivery_date,"D")</f>
        <v>2</v>
      </c>
      <c r="S13069" s="12"/>
    </row>
    <row r="13070" spans="1:19" ht="14.25" customHeight="1" x14ac:dyDescent="0.35">
      <c r="A13070" s="2" t="s">
        <v>923</v>
      </c>
      <c r="B13070" s="2">
        <v>100890</v>
      </c>
      <c r="C13070" s="2" t="s">
        <v>13</v>
      </c>
      <c r="D13070" s="2" t="s">
        <v>14</v>
      </c>
      <c r="E13070" s="2">
        <v>159.35</v>
      </c>
      <c r="F13070" s="2">
        <v>0.35</v>
      </c>
      <c r="G13070" s="2">
        <v>9</v>
      </c>
      <c r="H13070" s="3">
        <v>44987</v>
      </c>
      <c r="I13070" s="3">
        <v>44994</v>
      </c>
      <c r="J13070" s="2" t="s">
        <v>21</v>
      </c>
      <c r="K13070" s="2" t="s">
        <v>16</v>
      </c>
      <c r="L13070" s="2">
        <v>41.86</v>
      </c>
      <c r="M13070" s="2" t="s">
        <v>17</v>
      </c>
      <c r="N13070" s="11">
        <f>L13070/E13070*100</f>
        <v>26.269218700972701</v>
      </c>
      <c r="O13070" s="12" t="str">
        <f>IF(N13070&lt;10,"Low",IF(N13070&lt;20,"Med","High"))</f>
        <v>High</v>
      </c>
      <c r="P13070" s="12">
        <f>sales*discount</f>
        <v>55.772499999999994</v>
      </c>
      <c r="Q13070" s="12">
        <f>sales-Discount_Values</f>
        <v>103.5775</v>
      </c>
      <c r="R13070" s="12">
        <f>DATEDIF(order_date,delivery_date,"D")</f>
        <v>7</v>
      </c>
      <c r="S13070" s="12"/>
    </row>
    <row r="13071" spans="1:19" ht="14.25" customHeight="1" x14ac:dyDescent="0.35">
      <c r="A13071" s="2" t="s">
        <v>14524</v>
      </c>
      <c r="B13071" s="2">
        <v>114491</v>
      </c>
      <c r="C13071" s="2" t="s">
        <v>41</v>
      </c>
      <c r="D13071" s="2" t="s">
        <v>20</v>
      </c>
      <c r="E13071" s="2">
        <v>4374.51</v>
      </c>
      <c r="F13071" s="2">
        <v>0.1</v>
      </c>
      <c r="G13071" s="2">
        <v>6</v>
      </c>
      <c r="H13071" s="3">
        <v>45649</v>
      </c>
      <c r="I13071" s="3">
        <v>45651</v>
      </c>
      <c r="J13071" s="2" t="s">
        <v>15</v>
      </c>
      <c r="K13071" s="2" t="s">
        <v>16</v>
      </c>
      <c r="L13071" s="2">
        <v>1149.3699999999999</v>
      </c>
      <c r="M13071" s="2" t="s">
        <v>28</v>
      </c>
      <c r="N13071" s="11">
        <f>L13071/E13071*100</f>
        <v>26.274257002498562</v>
      </c>
      <c r="O13071" s="12" t="str">
        <f>IF(N13071&lt;10,"Low",IF(N13071&lt;20,"Med","High"))</f>
        <v>High</v>
      </c>
      <c r="P13071" s="12">
        <f>sales*discount</f>
        <v>437.45100000000002</v>
      </c>
      <c r="Q13071" s="12">
        <f>sales-Discount_Values</f>
        <v>3937.0590000000002</v>
      </c>
      <c r="R13071" s="12">
        <f>DATEDIF(order_date,delivery_date,"D")</f>
        <v>2</v>
      </c>
      <c r="S13071" s="12"/>
    </row>
    <row r="13072" spans="1:19" ht="14.25" customHeight="1" x14ac:dyDescent="0.35">
      <c r="A13072" s="2" t="s">
        <v>7820</v>
      </c>
      <c r="B13072" s="2">
        <v>107787</v>
      </c>
      <c r="C13072" s="2" t="s">
        <v>13</v>
      </c>
      <c r="D13072" s="2" t="s">
        <v>14</v>
      </c>
      <c r="E13072" s="2">
        <v>869.5</v>
      </c>
      <c r="F13072" s="2">
        <v>7.0000000000000007E-2</v>
      </c>
      <c r="G13072" s="2">
        <v>1</v>
      </c>
      <c r="H13072" s="3">
        <v>45054</v>
      </c>
      <c r="I13072" s="3">
        <v>45058</v>
      </c>
      <c r="J13072" s="2" t="s">
        <v>15</v>
      </c>
      <c r="K13072" s="2" t="s">
        <v>27</v>
      </c>
      <c r="L13072" s="2">
        <v>228.46</v>
      </c>
      <c r="M13072" s="2" t="s">
        <v>17</v>
      </c>
      <c r="N13072" s="11">
        <f>L13072/E13072*100</f>
        <v>26.274870615296148</v>
      </c>
      <c r="O13072" s="12" t="str">
        <f>IF(N13072&lt;10,"Low",IF(N13072&lt;20,"Med","High"))</f>
        <v>High</v>
      </c>
      <c r="P13072" s="12">
        <f>sales*discount</f>
        <v>60.865000000000009</v>
      </c>
      <c r="Q13072" s="12">
        <f>sales-Discount_Values</f>
        <v>808.63499999999999</v>
      </c>
      <c r="R13072" s="12">
        <f>DATEDIF(order_date,delivery_date,"D")</f>
        <v>4</v>
      </c>
      <c r="S13072" s="12"/>
    </row>
    <row r="13073" spans="1:19" ht="14.25" customHeight="1" x14ac:dyDescent="0.35">
      <c r="A13073" s="2" t="s">
        <v>2712</v>
      </c>
      <c r="B13073" s="2">
        <v>102679</v>
      </c>
      <c r="C13073" s="2" t="s">
        <v>13</v>
      </c>
      <c r="D13073" s="2" t="s">
        <v>33</v>
      </c>
      <c r="E13073" s="2">
        <v>2892.55</v>
      </c>
      <c r="F13073" s="2">
        <v>0.02</v>
      </c>
      <c r="G13073" s="2">
        <v>3</v>
      </c>
      <c r="H13073" s="3">
        <v>45041</v>
      </c>
      <c r="I13073" s="3">
        <v>45045</v>
      </c>
      <c r="J13073" s="2" t="s">
        <v>31</v>
      </c>
      <c r="K13073" s="2" t="s">
        <v>22</v>
      </c>
      <c r="L13073" s="2">
        <v>760.11</v>
      </c>
      <c r="M13073" s="2" t="s">
        <v>23</v>
      </c>
      <c r="N13073" s="11">
        <f>L13073/E13073*100</f>
        <v>26.278197438246529</v>
      </c>
      <c r="O13073" s="12" t="str">
        <f>IF(N13073&lt;10,"Low",IF(N13073&lt;20,"Med","High"))</f>
        <v>High</v>
      </c>
      <c r="P13073" s="12">
        <f>sales*discount</f>
        <v>57.851000000000006</v>
      </c>
      <c r="Q13073" s="12">
        <f>sales-Discount_Values</f>
        <v>2834.6990000000001</v>
      </c>
      <c r="R13073" s="12">
        <f>DATEDIF(order_date,delivery_date,"D")</f>
        <v>4</v>
      </c>
      <c r="S13073" s="12"/>
    </row>
    <row r="13074" spans="1:19" ht="14.25" customHeight="1" x14ac:dyDescent="0.35">
      <c r="A13074" s="2" t="s">
        <v>8769</v>
      </c>
      <c r="B13074" s="2">
        <v>108736</v>
      </c>
      <c r="C13074" s="2" t="s">
        <v>13</v>
      </c>
      <c r="D13074" s="2" t="s">
        <v>33</v>
      </c>
      <c r="E13074" s="2">
        <v>1421.47</v>
      </c>
      <c r="F13074" s="2">
        <v>0.5</v>
      </c>
      <c r="G13074" s="2">
        <v>3</v>
      </c>
      <c r="H13074" s="3">
        <v>45075</v>
      </c>
      <c r="I13074" s="3">
        <v>45082</v>
      </c>
      <c r="J13074" s="2" t="s">
        <v>15</v>
      </c>
      <c r="K13074" s="2" t="s">
        <v>27</v>
      </c>
      <c r="L13074" s="2">
        <v>373.54</v>
      </c>
      <c r="M13074" s="2" t="s">
        <v>34</v>
      </c>
      <c r="N13074" s="11">
        <f>L13074/E13074*100</f>
        <v>26.278430075907337</v>
      </c>
      <c r="O13074" s="12" t="str">
        <f>IF(N13074&lt;10,"Low",IF(N13074&lt;20,"Med","High"))</f>
        <v>High</v>
      </c>
      <c r="P13074" s="12">
        <f>sales*discount</f>
        <v>710.73500000000001</v>
      </c>
      <c r="Q13074" s="12">
        <f>sales-Discount_Values</f>
        <v>710.73500000000001</v>
      </c>
      <c r="R13074" s="12">
        <f>DATEDIF(order_date,delivery_date,"D")</f>
        <v>7</v>
      </c>
      <c r="S13074" s="12"/>
    </row>
    <row r="13075" spans="1:19" ht="14.25" customHeight="1" x14ac:dyDescent="0.35">
      <c r="A13075" s="2" t="s">
        <v>8777</v>
      </c>
      <c r="B13075" s="2">
        <v>108744</v>
      </c>
      <c r="C13075" s="2" t="s">
        <v>41</v>
      </c>
      <c r="D13075" s="2" t="s">
        <v>14</v>
      </c>
      <c r="E13075" s="2">
        <v>3986.4</v>
      </c>
      <c r="F13075" s="2">
        <v>0.23</v>
      </c>
      <c r="G13075" s="2">
        <v>2</v>
      </c>
      <c r="H13075" s="3">
        <v>44943</v>
      </c>
      <c r="I13075" s="3">
        <v>44945</v>
      </c>
      <c r="J13075" s="2" t="s">
        <v>15</v>
      </c>
      <c r="K13075" s="2" t="s">
        <v>16</v>
      </c>
      <c r="L13075" s="2">
        <v>1047.7</v>
      </c>
      <c r="M13075" s="2" t="s">
        <v>28</v>
      </c>
      <c r="N13075" s="11">
        <f>L13075/E13075*100</f>
        <v>26.281858318282158</v>
      </c>
      <c r="O13075" s="12" t="str">
        <f>IF(N13075&lt;10,"Low",IF(N13075&lt;20,"Med","High"))</f>
        <v>High</v>
      </c>
      <c r="P13075" s="12">
        <f>sales*discount</f>
        <v>916.87200000000007</v>
      </c>
      <c r="Q13075" s="12">
        <f>sales-Discount_Values</f>
        <v>3069.5280000000002</v>
      </c>
      <c r="R13075" s="12">
        <f>DATEDIF(order_date,delivery_date,"D")</f>
        <v>2</v>
      </c>
      <c r="S13075" s="12"/>
    </row>
    <row r="13076" spans="1:19" ht="14.25" customHeight="1" x14ac:dyDescent="0.35">
      <c r="A13076" s="2" t="s">
        <v>5050</v>
      </c>
      <c r="B13076" s="2">
        <v>105017</v>
      </c>
      <c r="C13076" s="2" t="s">
        <v>25</v>
      </c>
      <c r="D13076" s="2" t="s">
        <v>26</v>
      </c>
      <c r="E13076" s="2">
        <v>3802.91</v>
      </c>
      <c r="F13076" s="2">
        <v>0.06</v>
      </c>
      <c r="G13076" s="2">
        <v>7</v>
      </c>
      <c r="H13076" s="3">
        <v>45177</v>
      </c>
      <c r="I13076" s="3">
        <v>45184</v>
      </c>
      <c r="J13076" s="2" t="s">
        <v>15</v>
      </c>
      <c r="K13076" s="2" t="s">
        <v>27</v>
      </c>
      <c r="L13076" s="2">
        <v>999.56</v>
      </c>
      <c r="M13076" s="2" t="s">
        <v>23</v>
      </c>
      <c r="N13076" s="11">
        <f>L13076/E13076*100</f>
        <v>26.284082452648107</v>
      </c>
      <c r="O13076" s="12" t="str">
        <f>IF(N13076&lt;10,"Low",IF(N13076&lt;20,"Med","High"))</f>
        <v>High</v>
      </c>
      <c r="P13076" s="12">
        <f>sales*discount</f>
        <v>228.17459999999997</v>
      </c>
      <c r="Q13076" s="12">
        <f>sales-Discount_Values</f>
        <v>3574.7354</v>
      </c>
      <c r="R13076" s="12">
        <f>DATEDIF(order_date,delivery_date,"D")</f>
        <v>7</v>
      </c>
      <c r="S13076" s="12"/>
    </row>
    <row r="13077" spans="1:19" ht="14.25" customHeight="1" x14ac:dyDescent="0.35">
      <c r="A13077" s="2" t="s">
        <v>7034</v>
      </c>
      <c r="B13077" s="2">
        <v>107001</v>
      </c>
      <c r="C13077" s="2" t="s">
        <v>19</v>
      </c>
      <c r="D13077" s="2" t="s">
        <v>33</v>
      </c>
      <c r="E13077" s="2">
        <v>4541.68</v>
      </c>
      <c r="F13077" s="2">
        <v>0.24</v>
      </c>
      <c r="G13077" s="2">
        <v>8</v>
      </c>
      <c r="H13077" s="3">
        <v>44980</v>
      </c>
      <c r="I13077" s="3">
        <v>44985</v>
      </c>
      <c r="J13077" s="2" t="s">
        <v>15</v>
      </c>
      <c r="K13077" s="2" t="s">
        <v>27</v>
      </c>
      <c r="L13077" s="2">
        <v>1193.74</v>
      </c>
      <c r="M13077" s="2" t="s">
        <v>17</v>
      </c>
      <c r="N13077" s="11">
        <f>L13077/E13077*100</f>
        <v>26.284106321889695</v>
      </c>
      <c r="O13077" s="12" t="str">
        <f>IF(N13077&lt;10,"Low",IF(N13077&lt;20,"Med","High"))</f>
        <v>High</v>
      </c>
      <c r="P13077" s="12">
        <f>sales*discount</f>
        <v>1090.0032000000001</v>
      </c>
      <c r="Q13077" s="12">
        <f>sales-Discount_Values</f>
        <v>3451.6768000000002</v>
      </c>
      <c r="R13077" s="12">
        <f>DATEDIF(order_date,delivery_date,"D")</f>
        <v>5</v>
      </c>
      <c r="S13077" s="12"/>
    </row>
    <row r="13078" spans="1:19" ht="14.25" customHeight="1" x14ac:dyDescent="0.35">
      <c r="A13078" s="2" t="s">
        <v>12983</v>
      </c>
      <c r="B13078" s="2">
        <v>112950</v>
      </c>
      <c r="C13078" s="2" t="s">
        <v>41</v>
      </c>
      <c r="D13078" s="2" t="s">
        <v>20</v>
      </c>
      <c r="E13078" s="2">
        <v>4325.2700000000004</v>
      </c>
      <c r="F13078" s="2">
        <v>0.12</v>
      </c>
      <c r="G13078" s="2">
        <v>4</v>
      </c>
      <c r="H13078" s="3">
        <v>45570</v>
      </c>
      <c r="I13078" s="3">
        <v>45571</v>
      </c>
      <c r="J13078" s="2" t="s">
        <v>21</v>
      </c>
      <c r="K13078" s="2" t="s">
        <v>16</v>
      </c>
      <c r="L13078" s="2">
        <v>1136.9000000000001</v>
      </c>
      <c r="M13078" s="2" t="s">
        <v>17</v>
      </c>
      <c r="N13078" s="11">
        <f>L13078/E13078*100</f>
        <v>26.285064285004172</v>
      </c>
      <c r="O13078" s="12" t="str">
        <f>IF(N13078&lt;10,"Low",IF(N13078&lt;20,"Med","High"))</f>
        <v>High</v>
      </c>
      <c r="P13078" s="12">
        <f>sales*discount</f>
        <v>519.03240000000005</v>
      </c>
      <c r="Q13078" s="12">
        <f>sales-Discount_Values</f>
        <v>3806.2376000000004</v>
      </c>
      <c r="R13078" s="12">
        <f>DATEDIF(order_date,delivery_date,"D")</f>
        <v>1</v>
      </c>
      <c r="S13078" s="12"/>
    </row>
    <row r="13079" spans="1:19" ht="14.25" customHeight="1" x14ac:dyDescent="0.35">
      <c r="A13079" s="2" t="s">
        <v>1848</v>
      </c>
      <c r="B13079" s="2">
        <v>101815</v>
      </c>
      <c r="C13079" s="2" t="s">
        <v>13</v>
      </c>
      <c r="D13079" s="2" t="s">
        <v>26</v>
      </c>
      <c r="E13079" s="2">
        <v>4679.4799999999996</v>
      </c>
      <c r="F13079" s="2">
        <v>0.01</v>
      </c>
      <c r="G13079" s="2">
        <v>8</v>
      </c>
      <c r="H13079" s="3">
        <v>44949</v>
      </c>
      <c r="I13079" s="3">
        <v>44955</v>
      </c>
      <c r="J13079" s="2" t="s">
        <v>21</v>
      </c>
      <c r="K13079" s="2" t="s">
        <v>27</v>
      </c>
      <c r="L13079" s="2">
        <v>1230.45</v>
      </c>
      <c r="M13079" s="2" t="s">
        <v>23</v>
      </c>
      <c r="N13079" s="11">
        <f>L13079/E13079*100</f>
        <v>26.294588287587512</v>
      </c>
      <c r="O13079" s="12" t="str">
        <f>IF(N13079&lt;10,"Low",IF(N13079&lt;20,"Med","High"))</f>
        <v>High</v>
      </c>
      <c r="P13079" s="12">
        <f>sales*discount</f>
        <v>46.794799999999995</v>
      </c>
      <c r="Q13079" s="12">
        <f>sales-Discount_Values</f>
        <v>4632.6851999999999</v>
      </c>
      <c r="R13079" s="12">
        <f>DATEDIF(order_date,delivery_date,"D")</f>
        <v>6</v>
      </c>
      <c r="S13079" s="12"/>
    </row>
    <row r="13080" spans="1:19" ht="14.25" customHeight="1" x14ac:dyDescent="0.35">
      <c r="A13080" s="2" t="s">
        <v>12741</v>
      </c>
      <c r="B13080" s="2">
        <v>112708</v>
      </c>
      <c r="C13080" s="2" t="s">
        <v>41</v>
      </c>
      <c r="D13080" s="2" t="s">
        <v>20</v>
      </c>
      <c r="E13080" s="2">
        <v>2582.0700000000002</v>
      </c>
      <c r="F13080" s="2">
        <v>0.12</v>
      </c>
      <c r="G13080" s="2">
        <v>4</v>
      </c>
      <c r="H13080" s="3">
        <v>45408</v>
      </c>
      <c r="I13080" s="3">
        <v>45413</v>
      </c>
      <c r="J13080" s="2" t="s">
        <v>15</v>
      </c>
      <c r="K13080" s="2" t="s">
        <v>27</v>
      </c>
      <c r="L13080" s="2">
        <v>678.99</v>
      </c>
      <c r="M13080" s="2" t="s">
        <v>28</v>
      </c>
      <c r="N13080" s="11">
        <f>L13080/E13080*100</f>
        <v>26.296343631272585</v>
      </c>
      <c r="O13080" s="12" t="str">
        <f>IF(N13080&lt;10,"Low",IF(N13080&lt;20,"Med","High"))</f>
        <v>High</v>
      </c>
      <c r="P13080" s="12">
        <f>sales*discount</f>
        <v>309.84840000000003</v>
      </c>
      <c r="Q13080" s="12">
        <f>sales-Discount_Values</f>
        <v>2272.2216000000003</v>
      </c>
      <c r="R13080" s="12">
        <f>DATEDIF(order_date,delivery_date,"D")</f>
        <v>5</v>
      </c>
      <c r="S13080" s="12"/>
    </row>
    <row r="13081" spans="1:19" ht="14.25" customHeight="1" x14ac:dyDescent="0.35">
      <c r="A13081" s="2" t="s">
        <v>2166</v>
      </c>
      <c r="B13081" s="2">
        <v>102133</v>
      </c>
      <c r="C13081" s="2" t="s">
        <v>25</v>
      </c>
      <c r="D13081" s="2" t="s">
        <v>14</v>
      </c>
      <c r="E13081" s="2">
        <v>2394.16</v>
      </c>
      <c r="F13081" s="2">
        <v>0.03</v>
      </c>
      <c r="G13081" s="2">
        <v>5</v>
      </c>
      <c r="H13081" s="3">
        <v>44958</v>
      </c>
      <c r="I13081" s="3">
        <v>44960</v>
      </c>
      <c r="J13081" s="2" t="s">
        <v>15</v>
      </c>
      <c r="K13081" s="2" t="s">
        <v>22</v>
      </c>
      <c r="L13081" s="2">
        <v>629.59</v>
      </c>
      <c r="M13081" s="2" t="s">
        <v>34</v>
      </c>
      <c r="N13081" s="11">
        <f>L13081/E13081*100</f>
        <v>26.296905804123373</v>
      </c>
      <c r="O13081" s="12" t="str">
        <f>IF(N13081&lt;10,"Low",IF(N13081&lt;20,"Med","High"))</f>
        <v>High</v>
      </c>
      <c r="P13081" s="12">
        <f>sales*discount</f>
        <v>71.824799999999996</v>
      </c>
      <c r="Q13081" s="12">
        <f>sales-Discount_Values</f>
        <v>2322.3352</v>
      </c>
      <c r="R13081" s="12">
        <f>DATEDIF(order_date,delivery_date,"D")</f>
        <v>2</v>
      </c>
      <c r="S13081" s="12"/>
    </row>
    <row r="13082" spans="1:19" ht="14.25" customHeight="1" x14ac:dyDescent="0.35">
      <c r="A13082" s="2" t="s">
        <v>274</v>
      </c>
      <c r="B13082" s="2">
        <v>100241</v>
      </c>
      <c r="C13082" s="2" t="s">
        <v>13</v>
      </c>
      <c r="D13082" s="2" t="s">
        <v>26</v>
      </c>
      <c r="E13082" s="2">
        <v>795.76</v>
      </c>
      <c r="F13082" s="2">
        <v>0.14000000000000001</v>
      </c>
      <c r="G13082" s="2">
        <v>3</v>
      </c>
      <c r="H13082" s="3">
        <v>45087</v>
      </c>
      <c r="I13082" s="3">
        <v>45092</v>
      </c>
      <c r="J13082" s="2" t="s">
        <v>21</v>
      </c>
      <c r="K13082" s="2" t="s">
        <v>27</v>
      </c>
      <c r="L13082" s="2">
        <v>209.28</v>
      </c>
      <c r="M13082" s="2" t="s">
        <v>17</v>
      </c>
      <c r="N13082" s="11">
        <f>L13082/E13082*100</f>
        <v>26.299386749773802</v>
      </c>
      <c r="O13082" s="12" t="str">
        <f>IF(N13082&lt;10,"Low",IF(N13082&lt;20,"Med","High"))</f>
        <v>High</v>
      </c>
      <c r="P13082" s="12">
        <f>sales*discount</f>
        <v>111.4064</v>
      </c>
      <c r="Q13082" s="12">
        <f>sales-Discount_Values</f>
        <v>684.35360000000003</v>
      </c>
      <c r="R13082" s="12">
        <f>DATEDIF(order_date,delivery_date,"D")</f>
        <v>5</v>
      </c>
      <c r="S13082" s="12"/>
    </row>
    <row r="13083" spans="1:19" ht="14.25" customHeight="1" x14ac:dyDescent="0.35">
      <c r="A13083" s="2" t="s">
        <v>6056</v>
      </c>
      <c r="B13083" s="2">
        <v>106023</v>
      </c>
      <c r="C13083" s="2" t="s">
        <v>25</v>
      </c>
      <c r="D13083" s="2" t="s">
        <v>26</v>
      </c>
      <c r="E13083" s="2">
        <v>2295.4499999999998</v>
      </c>
      <c r="F13083" s="2">
        <v>0.11</v>
      </c>
      <c r="G13083" s="2">
        <v>5</v>
      </c>
      <c r="H13083" s="3">
        <v>44934</v>
      </c>
      <c r="I13083" s="3">
        <v>44940</v>
      </c>
      <c r="J13083" s="2" t="s">
        <v>15</v>
      </c>
      <c r="K13083" s="2" t="s">
        <v>22</v>
      </c>
      <c r="L13083" s="2">
        <v>603.69000000000005</v>
      </c>
      <c r="M13083" s="2" t="s">
        <v>48</v>
      </c>
      <c r="N13083" s="11">
        <f>L13083/E13083*100</f>
        <v>26.299418414689935</v>
      </c>
      <c r="O13083" s="12" t="str">
        <f>IF(N13083&lt;10,"Low",IF(N13083&lt;20,"Med","High"))</f>
        <v>High</v>
      </c>
      <c r="P13083" s="12">
        <f>sales*discount</f>
        <v>252.49949999999998</v>
      </c>
      <c r="Q13083" s="12">
        <f>sales-Discount_Values</f>
        <v>2042.9504999999999</v>
      </c>
      <c r="R13083" s="12">
        <f>DATEDIF(order_date,delivery_date,"D")</f>
        <v>6</v>
      </c>
      <c r="S13083" s="12"/>
    </row>
    <row r="13084" spans="1:19" ht="14.25" customHeight="1" x14ac:dyDescent="0.35">
      <c r="A13084" s="2" t="s">
        <v>7391</v>
      </c>
      <c r="B13084" s="2">
        <v>107358</v>
      </c>
      <c r="C13084" s="2" t="s">
        <v>41</v>
      </c>
      <c r="D13084" s="2" t="s">
        <v>36</v>
      </c>
      <c r="E13084" s="2">
        <v>1492.32</v>
      </c>
      <c r="F13084" s="2">
        <v>0.41</v>
      </c>
      <c r="G13084" s="2">
        <v>8</v>
      </c>
      <c r="H13084" s="3">
        <v>45539</v>
      </c>
      <c r="I13084" s="3">
        <v>45544</v>
      </c>
      <c r="J13084" s="2" t="s">
        <v>15</v>
      </c>
      <c r="K13084" s="2" t="s">
        <v>16</v>
      </c>
      <c r="L13084" s="2">
        <v>392.49</v>
      </c>
      <c r="M13084" s="2" t="s">
        <v>23</v>
      </c>
      <c r="N13084" s="11">
        <f>L13084/E13084*100</f>
        <v>26.300659376005147</v>
      </c>
      <c r="O13084" s="12" t="str">
        <f>IF(N13084&lt;10,"Low",IF(N13084&lt;20,"Med","High"))</f>
        <v>High</v>
      </c>
      <c r="P13084" s="12">
        <f>sales*discount</f>
        <v>611.85119999999995</v>
      </c>
      <c r="Q13084" s="12">
        <f>sales-Discount_Values</f>
        <v>880.46879999999999</v>
      </c>
      <c r="R13084" s="12">
        <f>DATEDIF(order_date,delivery_date,"D")</f>
        <v>5</v>
      </c>
      <c r="S13084" s="12"/>
    </row>
    <row r="13085" spans="1:19" ht="14.25" customHeight="1" x14ac:dyDescent="0.35">
      <c r="A13085" s="2" t="s">
        <v>11840</v>
      </c>
      <c r="B13085" s="2">
        <v>111807</v>
      </c>
      <c r="C13085" s="2" t="s">
        <v>19</v>
      </c>
      <c r="D13085" s="2" t="s">
        <v>33</v>
      </c>
      <c r="E13085" s="2">
        <v>108.28</v>
      </c>
      <c r="F13085" s="2">
        <v>0.22</v>
      </c>
      <c r="G13085" s="2">
        <v>1</v>
      </c>
      <c r="H13085" s="3">
        <v>45059</v>
      </c>
      <c r="I13085" s="3">
        <v>45063</v>
      </c>
      <c r="J13085" s="2" t="s">
        <v>21</v>
      </c>
      <c r="K13085" s="2" t="s">
        <v>16</v>
      </c>
      <c r="L13085" s="2">
        <v>28.48</v>
      </c>
      <c r="M13085" s="2" t="s">
        <v>28</v>
      </c>
      <c r="N13085" s="11">
        <f>L13085/E13085*100</f>
        <v>26.30217953454008</v>
      </c>
      <c r="O13085" s="12" t="str">
        <f>IF(N13085&lt;10,"Low",IF(N13085&lt;20,"Med","High"))</f>
        <v>High</v>
      </c>
      <c r="P13085" s="12">
        <f>sales*discount</f>
        <v>23.8216</v>
      </c>
      <c r="Q13085" s="12">
        <f>sales-Discount_Values</f>
        <v>84.458399999999997</v>
      </c>
      <c r="R13085" s="12">
        <f>DATEDIF(order_date,delivery_date,"D")</f>
        <v>4</v>
      </c>
      <c r="S13085" s="12"/>
    </row>
    <row r="13086" spans="1:19" ht="14.25" customHeight="1" x14ac:dyDescent="0.35">
      <c r="A13086" s="2" t="s">
        <v>7553</v>
      </c>
      <c r="B13086" s="2">
        <v>107520</v>
      </c>
      <c r="C13086" s="2" t="s">
        <v>41</v>
      </c>
      <c r="D13086" s="2" t="s">
        <v>26</v>
      </c>
      <c r="E13086" s="2">
        <v>1882.94</v>
      </c>
      <c r="F13086" s="2">
        <v>0.17</v>
      </c>
      <c r="G13086" s="2">
        <v>6</v>
      </c>
      <c r="H13086" s="3">
        <v>45528</v>
      </c>
      <c r="I13086" s="3">
        <v>45529</v>
      </c>
      <c r="J13086" s="2" t="s">
        <v>15</v>
      </c>
      <c r="K13086" s="2" t="s">
        <v>22</v>
      </c>
      <c r="L13086" s="2">
        <v>495.28</v>
      </c>
      <c r="M13086" s="2" t="s">
        <v>17</v>
      </c>
      <c r="N13086" s="11">
        <f>L13086/E13086*100</f>
        <v>26.303546581409918</v>
      </c>
      <c r="O13086" s="12" t="str">
        <f>IF(N13086&lt;10,"Low",IF(N13086&lt;20,"Med","High"))</f>
        <v>High</v>
      </c>
      <c r="P13086" s="12">
        <f>sales*discount</f>
        <v>320.09980000000002</v>
      </c>
      <c r="Q13086" s="12">
        <f>sales-Discount_Values</f>
        <v>1562.8402000000001</v>
      </c>
      <c r="R13086" s="12">
        <f>DATEDIF(order_date,delivery_date,"D")</f>
        <v>1</v>
      </c>
      <c r="S13086" s="12"/>
    </row>
    <row r="13087" spans="1:19" ht="14.25" customHeight="1" x14ac:dyDescent="0.35">
      <c r="A13087" s="2" t="s">
        <v>8600</v>
      </c>
      <c r="B13087" s="2">
        <v>108567</v>
      </c>
      <c r="C13087" s="2" t="s">
        <v>19</v>
      </c>
      <c r="D13087" s="2" t="s">
        <v>14</v>
      </c>
      <c r="E13087" s="2">
        <v>3222.66</v>
      </c>
      <c r="F13087" s="2">
        <v>0.19</v>
      </c>
      <c r="G13087" s="2">
        <v>3</v>
      </c>
      <c r="H13087" s="3">
        <v>45545</v>
      </c>
      <c r="I13087" s="3">
        <v>45547</v>
      </c>
      <c r="J13087" s="2" t="s">
        <v>15</v>
      </c>
      <c r="K13087" s="2" t="s">
        <v>16</v>
      </c>
      <c r="L13087" s="2">
        <v>847.68</v>
      </c>
      <c r="M13087" s="2" t="s">
        <v>48</v>
      </c>
      <c r="N13087" s="11">
        <f>L13087/E13087*100</f>
        <v>26.303736664742789</v>
      </c>
      <c r="O13087" s="12" t="str">
        <f>IF(N13087&lt;10,"Low",IF(N13087&lt;20,"Med","High"))</f>
        <v>High</v>
      </c>
      <c r="P13087" s="12">
        <f>sales*discount</f>
        <v>612.30539999999996</v>
      </c>
      <c r="Q13087" s="12">
        <f>sales-Discount_Values</f>
        <v>2610.3545999999997</v>
      </c>
      <c r="R13087" s="12">
        <f>DATEDIF(order_date,delivery_date,"D")</f>
        <v>2</v>
      </c>
      <c r="S13087" s="12"/>
    </row>
    <row r="13088" spans="1:19" ht="14.25" customHeight="1" x14ac:dyDescent="0.35">
      <c r="A13088" s="2" t="s">
        <v>1196</v>
      </c>
      <c r="B13088" s="2">
        <v>101163</v>
      </c>
      <c r="C13088" s="2" t="s">
        <v>41</v>
      </c>
      <c r="D13088" s="2" t="s">
        <v>14</v>
      </c>
      <c r="E13088" s="2">
        <v>781.18</v>
      </c>
      <c r="F13088" s="2">
        <v>0.33</v>
      </c>
      <c r="G13088" s="2">
        <v>2</v>
      </c>
      <c r="H13088" s="3">
        <v>45241</v>
      </c>
      <c r="I13088" s="3">
        <v>45246</v>
      </c>
      <c r="J13088" s="2" t="s">
        <v>21</v>
      </c>
      <c r="K13088" s="2" t="s">
        <v>22</v>
      </c>
      <c r="L13088" s="2">
        <v>205.48</v>
      </c>
      <c r="M13088" s="2" t="s">
        <v>23</v>
      </c>
      <c r="N13088" s="11">
        <f>L13088/E13088*100</f>
        <v>26.303796820195092</v>
      </c>
      <c r="O13088" s="12" t="str">
        <f>IF(N13088&lt;10,"Low",IF(N13088&lt;20,"Med","High"))</f>
        <v>High</v>
      </c>
      <c r="P13088" s="12">
        <f>sales*discount</f>
        <v>257.7894</v>
      </c>
      <c r="Q13088" s="12">
        <f>sales-Discount_Values</f>
        <v>523.39059999999995</v>
      </c>
      <c r="R13088" s="12">
        <f>DATEDIF(order_date,delivery_date,"D")</f>
        <v>5</v>
      </c>
      <c r="S13088" s="12"/>
    </row>
    <row r="13089" spans="1:19" ht="14.25" customHeight="1" x14ac:dyDescent="0.35">
      <c r="A13089" s="2" t="s">
        <v>3607</v>
      </c>
      <c r="B13089" s="2">
        <v>103574</v>
      </c>
      <c r="C13089" s="2" t="s">
        <v>13</v>
      </c>
      <c r="D13089" s="2" t="s">
        <v>36</v>
      </c>
      <c r="E13089" s="2">
        <v>1404.64</v>
      </c>
      <c r="F13089" s="2">
        <v>0.04</v>
      </c>
      <c r="G13089" s="2">
        <v>4</v>
      </c>
      <c r="H13089" s="3">
        <v>45632</v>
      </c>
      <c r="I13089" s="3">
        <v>45635</v>
      </c>
      <c r="J13089" s="2" t="s">
        <v>21</v>
      </c>
      <c r="K13089" s="2" t="s">
        <v>16</v>
      </c>
      <c r="L13089" s="2">
        <v>369.49</v>
      </c>
      <c r="M13089" s="2" t="s">
        <v>48</v>
      </c>
      <c r="N13089" s="11">
        <f>L13089/E13089*100</f>
        <v>26.304960701674453</v>
      </c>
      <c r="O13089" s="12" t="str">
        <f>IF(N13089&lt;10,"Low",IF(N13089&lt;20,"Med","High"))</f>
        <v>High</v>
      </c>
      <c r="P13089" s="12">
        <f>sales*discount</f>
        <v>56.185600000000008</v>
      </c>
      <c r="Q13089" s="12">
        <f>sales-Discount_Values</f>
        <v>1348.4544000000001</v>
      </c>
      <c r="R13089" s="12">
        <f>DATEDIF(order_date,delivery_date,"D")</f>
        <v>3</v>
      </c>
      <c r="S13089" s="12"/>
    </row>
    <row r="13090" spans="1:19" ht="14.25" customHeight="1" x14ac:dyDescent="0.35">
      <c r="A13090" s="2" t="s">
        <v>940</v>
      </c>
      <c r="B13090" s="2">
        <v>100907</v>
      </c>
      <c r="C13090" s="2" t="s">
        <v>13</v>
      </c>
      <c r="D13090" s="2" t="s">
        <v>14</v>
      </c>
      <c r="E13090" s="2">
        <v>2865.45</v>
      </c>
      <c r="F13090" s="2">
        <v>0.04</v>
      </c>
      <c r="G13090" s="2">
        <v>6</v>
      </c>
      <c r="H13090" s="3">
        <v>44934</v>
      </c>
      <c r="I13090" s="3">
        <v>44936</v>
      </c>
      <c r="J13090" s="2" t="s">
        <v>21</v>
      </c>
      <c r="K13090" s="2" t="s">
        <v>27</v>
      </c>
      <c r="L13090" s="2">
        <v>753.76</v>
      </c>
      <c r="M13090" s="2" t="s">
        <v>34</v>
      </c>
      <c r="N13090" s="11">
        <f>L13090/E13090*100</f>
        <v>26.305117869793577</v>
      </c>
      <c r="O13090" s="12" t="str">
        <f>IF(N13090&lt;10,"Low",IF(N13090&lt;20,"Med","High"))</f>
        <v>High</v>
      </c>
      <c r="P13090" s="12">
        <f>sales*discount</f>
        <v>114.61799999999999</v>
      </c>
      <c r="Q13090" s="12">
        <f>sales-Discount_Values</f>
        <v>2750.8319999999999</v>
      </c>
      <c r="R13090" s="12">
        <f>DATEDIF(order_date,delivery_date,"D")</f>
        <v>2</v>
      </c>
      <c r="S13090" s="12"/>
    </row>
    <row r="13091" spans="1:19" ht="14.25" customHeight="1" x14ac:dyDescent="0.35">
      <c r="A13091" s="2" t="s">
        <v>11427</v>
      </c>
      <c r="B13091" s="2">
        <v>111394</v>
      </c>
      <c r="C13091" s="2" t="s">
        <v>13</v>
      </c>
      <c r="D13091" s="2" t="s">
        <v>14</v>
      </c>
      <c r="E13091" s="2">
        <v>155.4</v>
      </c>
      <c r="F13091" s="2">
        <v>0.28999999999999998</v>
      </c>
      <c r="G13091" s="2">
        <v>1</v>
      </c>
      <c r="H13091" s="3">
        <v>45338</v>
      </c>
      <c r="I13091" s="3">
        <v>45344</v>
      </c>
      <c r="J13091" s="2" t="s">
        <v>15</v>
      </c>
      <c r="K13091" s="2" t="s">
        <v>22</v>
      </c>
      <c r="L13091" s="2">
        <v>40.880000000000003</v>
      </c>
      <c r="M13091" s="2" t="s">
        <v>23</v>
      </c>
      <c r="N13091" s="11">
        <f>L13091/E13091*100</f>
        <v>26.306306306306311</v>
      </c>
      <c r="O13091" s="12" t="str">
        <f>IF(N13091&lt;10,"Low",IF(N13091&lt;20,"Med","High"))</f>
        <v>High</v>
      </c>
      <c r="P13091" s="12">
        <f>sales*discount</f>
        <v>45.065999999999995</v>
      </c>
      <c r="Q13091" s="12">
        <f>sales-Discount_Values</f>
        <v>110.334</v>
      </c>
      <c r="R13091" s="12">
        <f>DATEDIF(order_date,delivery_date,"D")</f>
        <v>6</v>
      </c>
      <c r="S13091" s="12"/>
    </row>
    <row r="13092" spans="1:19" ht="14.25" customHeight="1" x14ac:dyDescent="0.35">
      <c r="A13092" s="2" t="s">
        <v>2047</v>
      </c>
      <c r="B13092" s="2">
        <v>102014</v>
      </c>
      <c r="C13092" s="2" t="s">
        <v>41</v>
      </c>
      <c r="D13092" s="2" t="s">
        <v>33</v>
      </c>
      <c r="E13092" s="2">
        <v>3327.12</v>
      </c>
      <c r="F13092" s="2">
        <v>0.17</v>
      </c>
      <c r="G13092" s="2">
        <v>7</v>
      </c>
      <c r="H13092" s="3">
        <v>45206</v>
      </c>
      <c r="I13092" s="3">
        <v>45207</v>
      </c>
      <c r="J13092" s="2" t="s">
        <v>21</v>
      </c>
      <c r="K13092" s="2" t="s">
        <v>16</v>
      </c>
      <c r="L13092" s="2">
        <v>875.26</v>
      </c>
      <c r="M13092" s="2" t="s">
        <v>17</v>
      </c>
      <c r="N13092" s="11">
        <f>L13092/E13092*100</f>
        <v>26.306835942196255</v>
      </c>
      <c r="O13092" s="12" t="str">
        <f>IF(N13092&lt;10,"Low",IF(N13092&lt;20,"Med","High"))</f>
        <v>High</v>
      </c>
      <c r="P13092" s="12">
        <f>sales*discount</f>
        <v>565.61040000000003</v>
      </c>
      <c r="Q13092" s="12">
        <f>sales-Discount_Values</f>
        <v>2761.5095999999999</v>
      </c>
      <c r="R13092" s="12">
        <f>DATEDIF(order_date,delivery_date,"D")</f>
        <v>1</v>
      </c>
      <c r="S13092" s="12"/>
    </row>
    <row r="13093" spans="1:19" ht="14.25" customHeight="1" x14ac:dyDescent="0.35">
      <c r="A13093" s="2" t="s">
        <v>15301</v>
      </c>
      <c r="B13093" s="2">
        <v>115268</v>
      </c>
      <c r="C13093" s="2" t="s">
        <v>41</v>
      </c>
      <c r="D13093" s="2" t="s">
        <v>36</v>
      </c>
      <c r="E13093" s="2">
        <v>3875.24</v>
      </c>
      <c r="F13093" s="2">
        <v>0.04</v>
      </c>
      <c r="G13093" s="2">
        <v>6</v>
      </c>
      <c r="H13093" s="3">
        <v>45024</v>
      </c>
      <c r="I13093" s="3">
        <v>45025</v>
      </c>
      <c r="J13093" s="2" t="s">
        <v>31</v>
      </c>
      <c r="K13093" s="2" t="s">
        <v>27</v>
      </c>
      <c r="L13093" s="2">
        <v>1019.51</v>
      </c>
      <c r="M13093" s="2" t="s">
        <v>23</v>
      </c>
      <c r="N13093" s="11">
        <f>L13093/E13093*100</f>
        <v>26.308306066204935</v>
      </c>
      <c r="O13093" s="12" t="str">
        <f>IF(N13093&lt;10,"Low",IF(N13093&lt;20,"Med","High"))</f>
        <v>High</v>
      </c>
      <c r="P13093" s="12">
        <f>sales*discount</f>
        <v>155.00960000000001</v>
      </c>
      <c r="Q13093" s="12">
        <f>sales-Discount_Values</f>
        <v>3720.2303999999999</v>
      </c>
      <c r="R13093" s="12">
        <f>DATEDIF(order_date,delivery_date,"D")</f>
        <v>1</v>
      </c>
      <c r="S13093" s="12"/>
    </row>
    <row r="13094" spans="1:19" ht="14.25" customHeight="1" x14ac:dyDescent="0.35">
      <c r="A13094" s="2" t="s">
        <v>4436</v>
      </c>
      <c r="B13094" s="2">
        <v>104403</v>
      </c>
      <c r="C13094" s="2" t="s">
        <v>13</v>
      </c>
      <c r="D13094" s="2" t="s">
        <v>20</v>
      </c>
      <c r="E13094" s="2">
        <v>4517.3999999999996</v>
      </c>
      <c r="F13094" s="2">
        <v>0.26</v>
      </c>
      <c r="G13094" s="2">
        <v>4</v>
      </c>
      <c r="H13094" s="3">
        <v>45229</v>
      </c>
      <c r="I13094" s="3">
        <v>45232</v>
      </c>
      <c r="J13094" s="2" t="s">
        <v>31</v>
      </c>
      <c r="K13094" s="2" t="s">
        <v>27</v>
      </c>
      <c r="L13094" s="2">
        <v>1188.69</v>
      </c>
      <c r="M13094" s="2" t="s">
        <v>34</v>
      </c>
      <c r="N13094" s="11">
        <f>L13094/E13094*100</f>
        <v>26.313587461814318</v>
      </c>
      <c r="O13094" s="12" t="str">
        <f>IF(N13094&lt;10,"Low",IF(N13094&lt;20,"Med","High"))</f>
        <v>High</v>
      </c>
      <c r="P13094" s="12">
        <f>sales*discount</f>
        <v>1174.5239999999999</v>
      </c>
      <c r="Q13094" s="12">
        <f>sales-Discount_Values</f>
        <v>3342.8759999999997</v>
      </c>
      <c r="R13094" s="12">
        <f>DATEDIF(order_date,delivery_date,"D")</f>
        <v>3</v>
      </c>
      <c r="S13094" s="12"/>
    </row>
    <row r="13095" spans="1:19" ht="14.25" customHeight="1" x14ac:dyDescent="0.35">
      <c r="A13095" s="2" t="s">
        <v>10666</v>
      </c>
      <c r="B13095" s="2">
        <v>110633</v>
      </c>
      <c r="C13095" s="2" t="s">
        <v>25</v>
      </c>
      <c r="D13095" s="2" t="s">
        <v>33</v>
      </c>
      <c r="E13095" s="2">
        <v>887.94</v>
      </c>
      <c r="F13095" s="2">
        <v>0.06</v>
      </c>
      <c r="G13095" s="2">
        <v>5</v>
      </c>
      <c r="H13095" s="3">
        <v>45625</v>
      </c>
      <c r="I13095" s="3">
        <v>45626</v>
      </c>
      <c r="J13095" s="2" t="s">
        <v>15</v>
      </c>
      <c r="K13095" s="2" t="s">
        <v>22</v>
      </c>
      <c r="L13095" s="2">
        <v>233.7</v>
      </c>
      <c r="M13095" s="2" t="s">
        <v>17</v>
      </c>
      <c r="N13095" s="11">
        <f>L13095/E13095*100</f>
        <v>26.319345901750111</v>
      </c>
      <c r="O13095" s="12" t="str">
        <f>IF(N13095&lt;10,"Low",IF(N13095&lt;20,"Med","High"))</f>
        <v>High</v>
      </c>
      <c r="P13095" s="12">
        <f>sales*discount</f>
        <v>53.276400000000002</v>
      </c>
      <c r="Q13095" s="12">
        <f>sales-Discount_Values</f>
        <v>834.66360000000009</v>
      </c>
      <c r="R13095" s="12">
        <f>DATEDIF(order_date,delivery_date,"D")</f>
        <v>1</v>
      </c>
      <c r="S13095" s="12"/>
    </row>
    <row r="13096" spans="1:19" ht="14.25" customHeight="1" x14ac:dyDescent="0.35">
      <c r="A13096" s="2" t="s">
        <v>14144</v>
      </c>
      <c r="B13096" s="2">
        <v>114111</v>
      </c>
      <c r="C13096" s="2" t="s">
        <v>19</v>
      </c>
      <c r="D13096" s="2" t="s">
        <v>20</v>
      </c>
      <c r="E13096" s="2">
        <v>3955.22</v>
      </c>
      <c r="F13096" s="2">
        <v>0.13</v>
      </c>
      <c r="G13096" s="2">
        <v>2</v>
      </c>
      <c r="H13096" s="3">
        <v>45128</v>
      </c>
      <c r="I13096" s="3">
        <v>45135</v>
      </c>
      <c r="J13096" s="2" t="s">
        <v>31</v>
      </c>
      <c r="K13096" s="2" t="s">
        <v>16</v>
      </c>
      <c r="L13096" s="2">
        <v>1041.01</v>
      </c>
      <c r="M13096" s="2" t="s">
        <v>34</v>
      </c>
      <c r="N13096" s="11">
        <f>L13096/E13096*100</f>
        <v>26.3199012949975</v>
      </c>
      <c r="O13096" s="12" t="str">
        <f>IF(N13096&lt;10,"Low",IF(N13096&lt;20,"Med","High"))</f>
        <v>High</v>
      </c>
      <c r="P13096" s="12">
        <f>sales*discount</f>
        <v>514.17859999999996</v>
      </c>
      <c r="Q13096" s="12">
        <f>sales-Discount_Values</f>
        <v>3441.0414000000001</v>
      </c>
      <c r="R13096" s="12">
        <f>DATEDIF(order_date,delivery_date,"D")</f>
        <v>7</v>
      </c>
      <c r="S13096" s="12"/>
    </row>
    <row r="13097" spans="1:19" ht="14.25" customHeight="1" x14ac:dyDescent="0.35">
      <c r="A13097" s="2" t="s">
        <v>9315</v>
      </c>
      <c r="B13097" s="2">
        <v>109282</v>
      </c>
      <c r="C13097" s="2" t="s">
        <v>19</v>
      </c>
      <c r="D13097" s="2" t="s">
        <v>26</v>
      </c>
      <c r="E13097" s="2">
        <v>3148.47</v>
      </c>
      <c r="F13097" s="2">
        <v>0.35</v>
      </c>
      <c r="G13097" s="2">
        <v>6</v>
      </c>
      <c r="H13097" s="3">
        <v>44995</v>
      </c>
      <c r="I13097" s="3">
        <v>44998</v>
      </c>
      <c r="J13097" s="2" t="s">
        <v>21</v>
      </c>
      <c r="K13097" s="2" t="s">
        <v>16</v>
      </c>
      <c r="L13097" s="2">
        <v>828.7</v>
      </c>
      <c r="M13097" s="2" t="s">
        <v>34</v>
      </c>
      <c r="N13097" s="11">
        <f>L13097/E13097*100</f>
        <v>26.32072085806757</v>
      </c>
      <c r="O13097" s="12" t="str">
        <f>IF(N13097&lt;10,"Low",IF(N13097&lt;20,"Med","High"))</f>
        <v>High</v>
      </c>
      <c r="P13097" s="12">
        <f>sales*discount</f>
        <v>1101.9644999999998</v>
      </c>
      <c r="Q13097" s="12">
        <f>sales-Discount_Values</f>
        <v>2046.5055</v>
      </c>
      <c r="R13097" s="12">
        <f>DATEDIF(order_date,delivery_date,"D")</f>
        <v>3</v>
      </c>
      <c r="S13097" s="12"/>
    </row>
    <row r="13098" spans="1:19" ht="14.25" customHeight="1" x14ac:dyDescent="0.35">
      <c r="A13098" s="2" t="s">
        <v>9335</v>
      </c>
      <c r="B13098" s="2">
        <v>109302</v>
      </c>
      <c r="C13098" s="2" t="s">
        <v>13</v>
      </c>
      <c r="D13098" s="2" t="s">
        <v>33</v>
      </c>
      <c r="E13098" s="2">
        <v>1792.71</v>
      </c>
      <c r="F13098" s="2">
        <v>0.47</v>
      </c>
      <c r="G13098" s="2">
        <v>1</v>
      </c>
      <c r="H13098" s="3">
        <v>45321</v>
      </c>
      <c r="I13098" s="3">
        <v>45326</v>
      </c>
      <c r="J13098" s="2" t="s">
        <v>21</v>
      </c>
      <c r="K13098" s="2" t="s">
        <v>16</v>
      </c>
      <c r="L13098" s="2">
        <v>472</v>
      </c>
      <c r="M13098" s="2" t="s">
        <v>48</v>
      </c>
      <c r="N13098" s="11">
        <f>L13098/E13098*100</f>
        <v>26.32885408125129</v>
      </c>
      <c r="O13098" s="12" t="str">
        <f>IF(N13098&lt;10,"Low",IF(N13098&lt;20,"Med","High"))</f>
        <v>High</v>
      </c>
      <c r="P13098" s="12">
        <f>sales*discount</f>
        <v>842.57369999999992</v>
      </c>
      <c r="Q13098" s="12">
        <f>sales-Discount_Values</f>
        <v>950.13630000000012</v>
      </c>
      <c r="R13098" s="12">
        <f>DATEDIF(order_date,delivery_date,"D")</f>
        <v>5</v>
      </c>
      <c r="S13098" s="12"/>
    </row>
    <row r="13099" spans="1:19" ht="14.25" customHeight="1" x14ac:dyDescent="0.35">
      <c r="A13099" s="2" t="s">
        <v>6989</v>
      </c>
      <c r="B13099" s="2">
        <v>106956</v>
      </c>
      <c r="C13099" s="2" t="s">
        <v>19</v>
      </c>
      <c r="D13099" s="2" t="s">
        <v>36</v>
      </c>
      <c r="E13099" s="2">
        <v>479.4</v>
      </c>
      <c r="F13099" s="2">
        <v>0.13</v>
      </c>
      <c r="G13099" s="2">
        <v>9</v>
      </c>
      <c r="H13099" s="3">
        <v>45569</v>
      </c>
      <c r="I13099" s="3">
        <v>45575</v>
      </c>
      <c r="J13099" s="2" t="s">
        <v>31</v>
      </c>
      <c r="K13099" s="2" t="s">
        <v>22</v>
      </c>
      <c r="L13099" s="2">
        <v>126.23</v>
      </c>
      <c r="M13099" s="2" t="s">
        <v>17</v>
      </c>
      <c r="N13099" s="11">
        <f>L13099/E13099*100</f>
        <v>26.330830204422195</v>
      </c>
      <c r="O13099" s="12" t="str">
        <f>IF(N13099&lt;10,"Low",IF(N13099&lt;20,"Med","High"))</f>
        <v>High</v>
      </c>
      <c r="P13099" s="12">
        <f>sales*discount</f>
        <v>62.321999999999996</v>
      </c>
      <c r="Q13099" s="12">
        <f>sales-Discount_Values</f>
        <v>417.07799999999997</v>
      </c>
      <c r="R13099" s="12">
        <f>DATEDIF(order_date,delivery_date,"D")</f>
        <v>6</v>
      </c>
      <c r="S13099" s="12"/>
    </row>
    <row r="13100" spans="1:19" ht="14.25" customHeight="1" x14ac:dyDescent="0.35">
      <c r="A13100" s="2" t="s">
        <v>7074</v>
      </c>
      <c r="B13100" s="2">
        <v>107041</v>
      </c>
      <c r="C13100" s="2" t="s">
        <v>13</v>
      </c>
      <c r="D13100" s="2" t="s">
        <v>36</v>
      </c>
      <c r="E13100" s="2">
        <v>2808.44</v>
      </c>
      <c r="F13100" s="2">
        <v>0.34</v>
      </c>
      <c r="G13100" s="2">
        <v>1</v>
      </c>
      <c r="H13100" s="3">
        <v>44930</v>
      </c>
      <c r="I13100" s="3">
        <v>44936</v>
      </c>
      <c r="J13100" s="2" t="s">
        <v>21</v>
      </c>
      <c r="K13100" s="2" t="s">
        <v>22</v>
      </c>
      <c r="L13100" s="2">
        <v>739.5</v>
      </c>
      <c r="M13100" s="2" t="s">
        <v>28</v>
      </c>
      <c r="N13100" s="11">
        <f>L13100/E13100*100</f>
        <v>26.331344091381691</v>
      </c>
      <c r="O13100" s="12" t="str">
        <f>IF(N13100&lt;10,"Low",IF(N13100&lt;20,"Med","High"))</f>
        <v>High</v>
      </c>
      <c r="P13100" s="12">
        <f>sales*discount</f>
        <v>954.8696000000001</v>
      </c>
      <c r="Q13100" s="12">
        <f>sales-Discount_Values</f>
        <v>1853.5704000000001</v>
      </c>
      <c r="R13100" s="12">
        <f>DATEDIF(order_date,delivery_date,"D")</f>
        <v>6</v>
      </c>
      <c r="S13100" s="12"/>
    </row>
    <row r="13101" spans="1:19" ht="14.25" customHeight="1" x14ac:dyDescent="0.35">
      <c r="A13101" s="2" t="s">
        <v>10910</v>
      </c>
      <c r="B13101" s="2">
        <v>110877</v>
      </c>
      <c r="C13101" s="2" t="s">
        <v>41</v>
      </c>
      <c r="D13101" s="2" t="s">
        <v>20</v>
      </c>
      <c r="E13101" s="2">
        <v>2796.24</v>
      </c>
      <c r="F13101" s="2">
        <v>0.41</v>
      </c>
      <c r="G13101" s="2">
        <v>9</v>
      </c>
      <c r="H13101" s="3">
        <v>45168</v>
      </c>
      <c r="I13101" s="3">
        <v>45169</v>
      </c>
      <c r="J13101" s="2" t="s">
        <v>21</v>
      </c>
      <c r="K13101" s="2" t="s">
        <v>16</v>
      </c>
      <c r="L13101" s="2">
        <v>736.35</v>
      </c>
      <c r="M13101" s="2" t="s">
        <v>28</v>
      </c>
      <c r="N13101" s="11">
        <f>L13101/E13101*100</f>
        <v>26.333576517037166</v>
      </c>
      <c r="O13101" s="12" t="str">
        <f>IF(N13101&lt;10,"Low",IF(N13101&lt;20,"Med","High"))</f>
        <v>High</v>
      </c>
      <c r="P13101" s="12">
        <f>sales*discount</f>
        <v>1146.4583999999998</v>
      </c>
      <c r="Q13101" s="12">
        <f>sales-Discount_Values</f>
        <v>1649.7816</v>
      </c>
      <c r="R13101" s="12">
        <f>DATEDIF(order_date,delivery_date,"D")</f>
        <v>1</v>
      </c>
      <c r="S13101" s="12"/>
    </row>
    <row r="13102" spans="1:19" ht="14.25" customHeight="1" x14ac:dyDescent="0.35">
      <c r="A13102" s="2" t="s">
        <v>2625</v>
      </c>
      <c r="B13102" s="2">
        <v>102592</v>
      </c>
      <c r="C13102" s="2" t="s">
        <v>13</v>
      </c>
      <c r="D13102" s="2" t="s">
        <v>20</v>
      </c>
      <c r="E13102" s="2">
        <v>3000.9</v>
      </c>
      <c r="F13102" s="2">
        <v>0.11</v>
      </c>
      <c r="G13102" s="2">
        <v>4</v>
      </c>
      <c r="H13102" s="3">
        <v>45172</v>
      </c>
      <c r="I13102" s="3">
        <v>45176</v>
      </c>
      <c r="J13102" s="2" t="s">
        <v>15</v>
      </c>
      <c r="K13102" s="2" t="s">
        <v>16</v>
      </c>
      <c r="L13102" s="2">
        <v>790.44</v>
      </c>
      <c r="M13102" s="2" t="s">
        <v>23</v>
      </c>
      <c r="N13102" s="11">
        <f>L13102/E13102*100</f>
        <v>26.340097970608817</v>
      </c>
      <c r="O13102" s="12" t="str">
        <f>IF(N13102&lt;10,"Low",IF(N13102&lt;20,"Med","High"))</f>
        <v>High</v>
      </c>
      <c r="P13102" s="12">
        <f>sales*discount</f>
        <v>330.09899999999999</v>
      </c>
      <c r="Q13102" s="12">
        <f>sales-Discount_Values</f>
        <v>2670.8009999999999</v>
      </c>
      <c r="R13102" s="12">
        <f>DATEDIF(order_date,delivery_date,"D")</f>
        <v>4</v>
      </c>
      <c r="S13102" s="12"/>
    </row>
    <row r="13103" spans="1:19" ht="14.25" customHeight="1" x14ac:dyDescent="0.35">
      <c r="A13103" s="2" t="s">
        <v>2103</v>
      </c>
      <c r="B13103" s="2">
        <v>102070</v>
      </c>
      <c r="C13103" s="2" t="s">
        <v>25</v>
      </c>
      <c r="D13103" s="2" t="s">
        <v>14</v>
      </c>
      <c r="E13103" s="2">
        <v>854.39</v>
      </c>
      <c r="F13103" s="2">
        <v>0.28999999999999998</v>
      </c>
      <c r="G13103" s="2">
        <v>1</v>
      </c>
      <c r="H13103" s="3">
        <v>45029</v>
      </c>
      <c r="I13103" s="3">
        <v>45033</v>
      </c>
      <c r="J13103" s="2" t="s">
        <v>31</v>
      </c>
      <c r="K13103" s="2" t="s">
        <v>16</v>
      </c>
      <c r="L13103" s="2">
        <v>225.05</v>
      </c>
      <c r="M13103" s="2" t="s">
        <v>23</v>
      </c>
      <c r="N13103" s="11">
        <f>L13103/E13103*100</f>
        <v>26.340430014396237</v>
      </c>
      <c r="O13103" s="12" t="str">
        <f>IF(N13103&lt;10,"Low",IF(N13103&lt;20,"Med","High"))</f>
        <v>High</v>
      </c>
      <c r="P13103" s="12">
        <f>sales*discount</f>
        <v>247.77309999999997</v>
      </c>
      <c r="Q13103" s="12">
        <f>sales-Discount_Values</f>
        <v>606.61689999999999</v>
      </c>
      <c r="R13103" s="12">
        <f>DATEDIF(order_date,delivery_date,"D")</f>
        <v>4</v>
      </c>
      <c r="S13103" s="12"/>
    </row>
    <row r="13104" spans="1:19" ht="14.25" customHeight="1" x14ac:dyDescent="0.35">
      <c r="A13104" s="2" t="s">
        <v>8628</v>
      </c>
      <c r="B13104" s="2">
        <v>108595</v>
      </c>
      <c r="C13104" s="2" t="s">
        <v>13</v>
      </c>
      <c r="D13104" s="2" t="s">
        <v>36</v>
      </c>
      <c r="E13104" s="2">
        <v>3828.22</v>
      </c>
      <c r="F13104" s="2">
        <v>0.4</v>
      </c>
      <c r="G13104" s="2">
        <v>1</v>
      </c>
      <c r="H13104" s="3">
        <v>45588</v>
      </c>
      <c r="I13104" s="3">
        <v>45589</v>
      </c>
      <c r="J13104" s="2" t="s">
        <v>21</v>
      </c>
      <c r="K13104" s="2" t="s">
        <v>22</v>
      </c>
      <c r="L13104" s="2">
        <v>1008.42</v>
      </c>
      <c r="M13104" s="2" t="s">
        <v>48</v>
      </c>
      <c r="N13104" s="11">
        <f>L13104/E13104*100</f>
        <v>26.341746294622563</v>
      </c>
      <c r="O13104" s="12" t="str">
        <f>IF(N13104&lt;10,"Low",IF(N13104&lt;20,"Med","High"))</f>
        <v>High</v>
      </c>
      <c r="P13104" s="12">
        <f>sales*discount</f>
        <v>1531.288</v>
      </c>
      <c r="Q13104" s="12">
        <f>sales-Discount_Values</f>
        <v>2296.9319999999998</v>
      </c>
      <c r="R13104" s="12">
        <f>DATEDIF(order_date,delivery_date,"D")</f>
        <v>1</v>
      </c>
      <c r="S13104" s="12"/>
    </row>
    <row r="13105" spans="1:19" ht="14.25" customHeight="1" x14ac:dyDescent="0.35">
      <c r="A13105" s="2" t="s">
        <v>968</v>
      </c>
      <c r="B13105" s="2">
        <v>100935</v>
      </c>
      <c r="C13105" s="2" t="s">
        <v>25</v>
      </c>
      <c r="D13105" s="2" t="s">
        <v>36</v>
      </c>
      <c r="E13105" s="2">
        <v>853.13</v>
      </c>
      <c r="F13105" s="2">
        <v>0.46</v>
      </c>
      <c r="G13105" s="2">
        <v>4</v>
      </c>
      <c r="H13105" s="3">
        <v>45593</v>
      </c>
      <c r="I13105" s="3">
        <v>45594</v>
      </c>
      <c r="J13105" s="2" t="s">
        <v>15</v>
      </c>
      <c r="K13105" s="2" t="s">
        <v>27</v>
      </c>
      <c r="L13105" s="2">
        <v>224.73</v>
      </c>
      <c r="M13105" s="2" t="s">
        <v>17</v>
      </c>
      <c r="N13105" s="11">
        <f>L13105/E13105*100</f>
        <v>26.341823637663659</v>
      </c>
      <c r="O13105" s="12" t="str">
        <f>IF(N13105&lt;10,"Low",IF(N13105&lt;20,"Med","High"))</f>
        <v>High</v>
      </c>
      <c r="P13105" s="12">
        <f>sales*discount</f>
        <v>392.43979999999999</v>
      </c>
      <c r="Q13105" s="12">
        <f>sales-Discount_Values</f>
        <v>460.6902</v>
      </c>
      <c r="R13105" s="12">
        <f>DATEDIF(order_date,delivery_date,"D")</f>
        <v>1</v>
      </c>
      <c r="S13105" s="12"/>
    </row>
    <row r="13106" spans="1:19" ht="14.25" customHeight="1" x14ac:dyDescent="0.35">
      <c r="A13106" s="2" t="s">
        <v>12729</v>
      </c>
      <c r="B13106" s="2">
        <v>112696</v>
      </c>
      <c r="C13106" s="2" t="s">
        <v>25</v>
      </c>
      <c r="D13106" s="2" t="s">
        <v>33</v>
      </c>
      <c r="E13106" s="2">
        <v>4736.6099999999997</v>
      </c>
      <c r="F13106" s="2">
        <v>0.12</v>
      </c>
      <c r="G13106" s="2">
        <v>7</v>
      </c>
      <c r="H13106" s="3">
        <v>45011</v>
      </c>
      <c r="I13106" s="3">
        <v>45012</v>
      </c>
      <c r="J13106" s="2" t="s">
        <v>15</v>
      </c>
      <c r="K13106" s="2" t="s">
        <v>27</v>
      </c>
      <c r="L13106" s="2">
        <v>1247.73</v>
      </c>
      <c r="M13106" s="2" t="s">
        <v>39</v>
      </c>
      <c r="N13106" s="11">
        <f>L13106/E13106*100</f>
        <v>26.342257437281098</v>
      </c>
      <c r="O13106" s="12" t="str">
        <f>IF(N13106&lt;10,"Low",IF(N13106&lt;20,"Med","High"))</f>
        <v>High</v>
      </c>
      <c r="P13106" s="12">
        <f>sales*discount</f>
        <v>568.39319999999998</v>
      </c>
      <c r="Q13106" s="12">
        <f>sales-Discount_Values</f>
        <v>4168.2168000000001</v>
      </c>
      <c r="R13106" s="12">
        <f>DATEDIF(order_date,delivery_date,"D")</f>
        <v>1</v>
      </c>
      <c r="S13106" s="12"/>
    </row>
    <row r="13107" spans="1:19" ht="14.25" customHeight="1" x14ac:dyDescent="0.35">
      <c r="A13107" s="2" t="s">
        <v>6466</v>
      </c>
      <c r="B13107" s="2">
        <v>106433</v>
      </c>
      <c r="C13107" s="2" t="s">
        <v>13</v>
      </c>
      <c r="D13107" s="2" t="s">
        <v>26</v>
      </c>
      <c r="E13107" s="2">
        <v>3798.03</v>
      </c>
      <c r="F13107" s="2">
        <v>0.4</v>
      </c>
      <c r="G13107" s="2">
        <v>8</v>
      </c>
      <c r="H13107" s="3">
        <v>45264</v>
      </c>
      <c r="I13107" s="3">
        <v>45271</v>
      </c>
      <c r="J13107" s="2" t="s">
        <v>15</v>
      </c>
      <c r="K13107" s="2" t="s">
        <v>16</v>
      </c>
      <c r="L13107" s="2">
        <v>1000.5</v>
      </c>
      <c r="M13107" s="2" t="s">
        <v>17</v>
      </c>
      <c r="N13107" s="11">
        <f>L13107/E13107*100</f>
        <v>26.342603928878916</v>
      </c>
      <c r="O13107" s="12" t="str">
        <f>IF(N13107&lt;10,"Low",IF(N13107&lt;20,"Med","High"))</f>
        <v>High</v>
      </c>
      <c r="P13107" s="12">
        <f>sales*discount</f>
        <v>1519.2120000000002</v>
      </c>
      <c r="Q13107" s="12">
        <f>sales-Discount_Values</f>
        <v>2278.8180000000002</v>
      </c>
      <c r="R13107" s="12">
        <f>DATEDIF(order_date,delivery_date,"D")</f>
        <v>7</v>
      </c>
      <c r="S13107" s="12"/>
    </row>
    <row r="13108" spans="1:19" ht="14.25" customHeight="1" x14ac:dyDescent="0.35">
      <c r="A13108" s="2" t="s">
        <v>10639</v>
      </c>
      <c r="B13108" s="2">
        <v>110606</v>
      </c>
      <c r="C13108" s="2" t="s">
        <v>25</v>
      </c>
      <c r="D13108" s="2" t="s">
        <v>36</v>
      </c>
      <c r="E13108" s="2">
        <v>1809.91</v>
      </c>
      <c r="F13108" s="2">
        <v>0.16</v>
      </c>
      <c r="G13108" s="2">
        <v>4</v>
      </c>
      <c r="H13108" s="3">
        <v>45235</v>
      </c>
      <c r="I13108" s="3">
        <v>45242</v>
      </c>
      <c r="J13108" s="2" t="s">
        <v>31</v>
      </c>
      <c r="K13108" s="2" t="s">
        <v>27</v>
      </c>
      <c r="L13108" s="2">
        <v>476.79</v>
      </c>
      <c r="M13108" s="2" t="s">
        <v>39</v>
      </c>
      <c r="N13108" s="11">
        <f>L13108/E13108*100</f>
        <v>26.343298838063774</v>
      </c>
      <c r="O13108" s="12" t="str">
        <f>IF(N13108&lt;10,"Low",IF(N13108&lt;20,"Med","High"))</f>
        <v>High</v>
      </c>
      <c r="P13108" s="12">
        <f>sales*discount</f>
        <v>289.5856</v>
      </c>
      <c r="Q13108" s="12">
        <f>sales-Discount_Values</f>
        <v>1520.3244</v>
      </c>
      <c r="R13108" s="12">
        <f>DATEDIF(order_date,delivery_date,"D")</f>
        <v>7</v>
      </c>
      <c r="S13108" s="12"/>
    </row>
    <row r="13109" spans="1:19" ht="14.25" customHeight="1" x14ac:dyDescent="0.35">
      <c r="A13109" s="2" t="s">
        <v>4598</v>
      </c>
      <c r="B13109" s="2">
        <v>104565</v>
      </c>
      <c r="C13109" s="2" t="s">
        <v>41</v>
      </c>
      <c r="D13109" s="2" t="s">
        <v>26</v>
      </c>
      <c r="E13109" s="2">
        <v>3293.63</v>
      </c>
      <c r="F13109" s="2">
        <v>0</v>
      </c>
      <c r="G13109" s="2">
        <v>3</v>
      </c>
      <c r="H13109" s="3">
        <v>45565</v>
      </c>
      <c r="I13109" s="3">
        <v>45567</v>
      </c>
      <c r="J13109" s="2" t="s">
        <v>21</v>
      </c>
      <c r="K13109" s="2" t="s">
        <v>22</v>
      </c>
      <c r="L13109" s="2">
        <v>867.82</v>
      </c>
      <c r="M13109" s="2" t="s">
        <v>48</v>
      </c>
      <c r="N13109" s="11">
        <f>L13109/E13109*100</f>
        <v>26.348436223862425</v>
      </c>
      <c r="O13109" s="12" t="str">
        <f>IF(N13109&lt;10,"Low",IF(N13109&lt;20,"Med","High"))</f>
        <v>High</v>
      </c>
      <c r="P13109" s="12">
        <f>sales*discount</f>
        <v>0</v>
      </c>
      <c r="Q13109" s="12">
        <f>sales-Discount_Values</f>
        <v>3293.63</v>
      </c>
      <c r="R13109" s="12">
        <f>DATEDIF(order_date,delivery_date,"D")</f>
        <v>2</v>
      </c>
      <c r="S13109" s="12"/>
    </row>
    <row r="13110" spans="1:19" ht="14.25" customHeight="1" x14ac:dyDescent="0.35">
      <c r="A13110" s="2" t="s">
        <v>9278</v>
      </c>
      <c r="B13110" s="2">
        <v>109245</v>
      </c>
      <c r="C13110" s="2" t="s">
        <v>41</v>
      </c>
      <c r="D13110" s="2" t="s">
        <v>36</v>
      </c>
      <c r="E13110" s="2">
        <v>3455.39</v>
      </c>
      <c r="F13110" s="2">
        <v>0.16</v>
      </c>
      <c r="G13110" s="2">
        <v>6</v>
      </c>
      <c r="H13110" s="3">
        <v>44940</v>
      </c>
      <c r="I13110" s="3">
        <v>44942</v>
      </c>
      <c r="J13110" s="2" t="s">
        <v>15</v>
      </c>
      <c r="K13110" s="2" t="s">
        <v>22</v>
      </c>
      <c r="L13110" s="2">
        <v>910.45</v>
      </c>
      <c r="M13110" s="2" t="s">
        <v>39</v>
      </c>
      <c r="N13110" s="11">
        <f>L13110/E13110*100</f>
        <v>26.348690017624644</v>
      </c>
      <c r="O13110" s="12" t="str">
        <f>IF(N13110&lt;10,"Low",IF(N13110&lt;20,"Med","High"))</f>
        <v>High</v>
      </c>
      <c r="P13110" s="12">
        <f>sales*discount</f>
        <v>552.86239999999998</v>
      </c>
      <c r="Q13110" s="12">
        <f>sales-Discount_Values</f>
        <v>2902.5275999999999</v>
      </c>
      <c r="R13110" s="12">
        <f>DATEDIF(order_date,delivery_date,"D")</f>
        <v>2</v>
      </c>
      <c r="S13110" s="12"/>
    </row>
    <row r="13111" spans="1:19" ht="14.25" customHeight="1" x14ac:dyDescent="0.35">
      <c r="A13111" s="2" t="s">
        <v>1296</v>
      </c>
      <c r="B13111" s="2">
        <v>101263</v>
      </c>
      <c r="C13111" s="2" t="s">
        <v>13</v>
      </c>
      <c r="D13111" s="2" t="s">
        <v>14</v>
      </c>
      <c r="E13111" s="2">
        <v>3771.7</v>
      </c>
      <c r="F13111" s="2">
        <v>0.17</v>
      </c>
      <c r="G13111" s="2">
        <v>4</v>
      </c>
      <c r="H13111" s="3">
        <v>45320</v>
      </c>
      <c r="I13111" s="3">
        <v>45327</v>
      </c>
      <c r="J13111" s="2" t="s">
        <v>15</v>
      </c>
      <c r="K13111" s="2" t="s">
        <v>22</v>
      </c>
      <c r="L13111" s="2">
        <v>993.8</v>
      </c>
      <c r="M13111" s="2" t="s">
        <v>34</v>
      </c>
      <c r="N13111" s="11">
        <f>L13111/E13111*100</f>
        <v>26.34886125619747</v>
      </c>
      <c r="O13111" s="12" t="str">
        <f>IF(N13111&lt;10,"Low",IF(N13111&lt;20,"Med","High"))</f>
        <v>High</v>
      </c>
      <c r="P13111" s="12">
        <f>sales*discount</f>
        <v>641.18899999999996</v>
      </c>
      <c r="Q13111" s="12">
        <f>sales-Discount_Values</f>
        <v>3130.511</v>
      </c>
      <c r="R13111" s="12">
        <f>DATEDIF(order_date,delivery_date,"D")</f>
        <v>7</v>
      </c>
      <c r="S13111" s="12"/>
    </row>
    <row r="13112" spans="1:19" ht="14.25" customHeight="1" x14ac:dyDescent="0.35">
      <c r="A13112" s="2" t="s">
        <v>9853</v>
      </c>
      <c r="B13112" s="2">
        <v>109820</v>
      </c>
      <c r="C13112" s="2" t="s">
        <v>13</v>
      </c>
      <c r="D13112" s="2" t="s">
        <v>20</v>
      </c>
      <c r="E13112" s="2">
        <v>783.76</v>
      </c>
      <c r="F13112" s="2">
        <v>0.08</v>
      </c>
      <c r="G13112" s="2">
        <v>8</v>
      </c>
      <c r="H13112" s="3">
        <v>45061</v>
      </c>
      <c r="I13112" s="3">
        <v>45064</v>
      </c>
      <c r="J13112" s="2" t="s">
        <v>31</v>
      </c>
      <c r="K13112" s="2" t="s">
        <v>22</v>
      </c>
      <c r="L13112" s="2">
        <v>206.54</v>
      </c>
      <c r="M13112" s="2" t="s">
        <v>17</v>
      </c>
      <c r="N13112" s="11">
        <f>L13112/E13112*100</f>
        <v>26.352454833112176</v>
      </c>
      <c r="O13112" s="12" t="str">
        <f>IF(N13112&lt;10,"Low",IF(N13112&lt;20,"Med","High"))</f>
        <v>High</v>
      </c>
      <c r="P13112" s="12">
        <f>sales*discount</f>
        <v>62.700800000000001</v>
      </c>
      <c r="Q13112" s="12">
        <f>sales-Discount_Values</f>
        <v>721.05920000000003</v>
      </c>
      <c r="R13112" s="12">
        <f>DATEDIF(order_date,delivery_date,"D")</f>
        <v>3</v>
      </c>
      <c r="S13112" s="12"/>
    </row>
    <row r="13113" spans="1:19" ht="14.25" customHeight="1" x14ac:dyDescent="0.35">
      <c r="A13113" s="2" t="s">
        <v>11009</v>
      </c>
      <c r="B13113" s="2">
        <v>110976</v>
      </c>
      <c r="C13113" s="2" t="s">
        <v>19</v>
      </c>
      <c r="D13113" s="2" t="s">
        <v>26</v>
      </c>
      <c r="E13113" s="2">
        <v>2044.09</v>
      </c>
      <c r="F13113" s="2">
        <v>0.33</v>
      </c>
      <c r="G13113" s="2">
        <v>7</v>
      </c>
      <c r="H13113" s="3">
        <v>45550</v>
      </c>
      <c r="I13113" s="3">
        <v>45551</v>
      </c>
      <c r="J13113" s="2" t="s">
        <v>15</v>
      </c>
      <c r="K13113" s="2" t="s">
        <v>22</v>
      </c>
      <c r="L13113" s="2">
        <v>538.70000000000005</v>
      </c>
      <c r="M13113" s="2" t="s">
        <v>23</v>
      </c>
      <c r="N13113" s="11">
        <f>L13113/E13113*100</f>
        <v>26.354025507683126</v>
      </c>
      <c r="O13113" s="12" t="str">
        <f>IF(N13113&lt;10,"Low",IF(N13113&lt;20,"Med","High"))</f>
        <v>High</v>
      </c>
      <c r="P13113" s="12">
        <f>sales*discount</f>
        <v>674.54970000000003</v>
      </c>
      <c r="Q13113" s="12">
        <f>sales-Discount_Values</f>
        <v>1369.5402999999999</v>
      </c>
      <c r="R13113" s="12">
        <f>DATEDIF(order_date,delivery_date,"D")</f>
        <v>1</v>
      </c>
      <c r="S13113" s="12"/>
    </row>
    <row r="13114" spans="1:19" ht="14.25" customHeight="1" x14ac:dyDescent="0.35">
      <c r="A13114" s="2" t="s">
        <v>8506</v>
      </c>
      <c r="B13114" s="2">
        <v>108473</v>
      </c>
      <c r="C13114" s="2" t="s">
        <v>25</v>
      </c>
      <c r="D13114" s="2" t="s">
        <v>26</v>
      </c>
      <c r="E13114" s="2">
        <v>4739.54</v>
      </c>
      <c r="F13114" s="2">
        <v>0.27</v>
      </c>
      <c r="G13114" s="2">
        <v>6</v>
      </c>
      <c r="H13114" s="3">
        <v>45618</v>
      </c>
      <c r="I13114" s="3">
        <v>45619</v>
      </c>
      <c r="J13114" s="2" t="s">
        <v>21</v>
      </c>
      <c r="K13114" s="2" t="s">
        <v>16</v>
      </c>
      <c r="L13114" s="2">
        <v>1249.08</v>
      </c>
      <c r="M13114" s="2" t="s">
        <v>28</v>
      </c>
      <c r="N13114" s="11">
        <f>L13114/E13114*100</f>
        <v>26.35445633964477</v>
      </c>
      <c r="O13114" s="12" t="str">
        <f>IF(N13114&lt;10,"Low",IF(N13114&lt;20,"Med","High"))</f>
        <v>High</v>
      </c>
      <c r="P13114" s="12">
        <f>sales*discount</f>
        <v>1279.6758</v>
      </c>
      <c r="Q13114" s="12">
        <f>sales-Discount_Values</f>
        <v>3459.8642</v>
      </c>
      <c r="R13114" s="12">
        <f>DATEDIF(order_date,delivery_date,"D")</f>
        <v>1</v>
      </c>
      <c r="S13114" s="12"/>
    </row>
    <row r="13115" spans="1:19" ht="14.25" customHeight="1" x14ac:dyDescent="0.35">
      <c r="A13115" s="2" t="s">
        <v>2339</v>
      </c>
      <c r="B13115" s="2">
        <v>102306</v>
      </c>
      <c r="C13115" s="2" t="s">
        <v>41</v>
      </c>
      <c r="D13115" s="2" t="s">
        <v>26</v>
      </c>
      <c r="E13115" s="2">
        <v>2008.31</v>
      </c>
      <c r="F13115" s="2">
        <v>0.34</v>
      </c>
      <c r="G13115" s="2">
        <v>3</v>
      </c>
      <c r="H13115" s="3">
        <v>44965</v>
      </c>
      <c r="I13115" s="3">
        <v>44967</v>
      </c>
      <c r="J13115" s="2" t="s">
        <v>31</v>
      </c>
      <c r="K13115" s="2" t="s">
        <v>27</v>
      </c>
      <c r="L13115" s="2">
        <v>529.29</v>
      </c>
      <c r="M13115" s="2" t="s">
        <v>39</v>
      </c>
      <c r="N13115" s="11">
        <f>L13115/E13115*100</f>
        <v>26.354994995792481</v>
      </c>
      <c r="O13115" s="12" t="str">
        <f>IF(N13115&lt;10,"Low",IF(N13115&lt;20,"Med","High"))</f>
        <v>High</v>
      </c>
      <c r="P13115" s="12">
        <f>sales*discount</f>
        <v>682.82540000000006</v>
      </c>
      <c r="Q13115" s="12">
        <f>sales-Discount_Values</f>
        <v>1325.4845999999998</v>
      </c>
      <c r="R13115" s="12">
        <f>DATEDIF(order_date,delivery_date,"D")</f>
        <v>2</v>
      </c>
      <c r="S13115" s="12"/>
    </row>
    <row r="13116" spans="1:19" ht="14.25" customHeight="1" x14ac:dyDescent="0.35">
      <c r="A13116" s="2" t="s">
        <v>4944</v>
      </c>
      <c r="B13116" s="2">
        <v>104911</v>
      </c>
      <c r="C13116" s="2" t="s">
        <v>25</v>
      </c>
      <c r="D13116" s="2" t="s">
        <v>33</v>
      </c>
      <c r="E13116" s="2">
        <v>4899.25</v>
      </c>
      <c r="F13116" s="2">
        <v>0.02</v>
      </c>
      <c r="G13116" s="2">
        <v>7</v>
      </c>
      <c r="H13116" s="3">
        <v>45408</v>
      </c>
      <c r="I13116" s="3">
        <v>45413</v>
      </c>
      <c r="J13116" s="2" t="s">
        <v>31</v>
      </c>
      <c r="K13116" s="2" t="s">
        <v>27</v>
      </c>
      <c r="L13116" s="2">
        <v>1291.29</v>
      </c>
      <c r="M13116" s="2" t="s">
        <v>28</v>
      </c>
      <c r="N13116" s="11">
        <f>L13116/E13116*100</f>
        <v>26.356891360922592</v>
      </c>
      <c r="O13116" s="12" t="str">
        <f>IF(N13116&lt;10,"Low",IF(N13116&lt;20,"Med","High"))</f>
        <v>High</v>
      </c>
      <c r="P13116" s="12">
        <f>sales*discount</f>
        <v>97.984999999999999</v>
      </c>
      <c r="Q13116" s="12">
        <f>sales-Discount_Values</f>
        <v>4801.2650000000003</v>
      </c>
      <c r="R13116" s="12">
        <f>DATEDIF(order_date,delivery_date,"D")</f>
        <v>5</v>
      </c>
      <c r="S13116" s="12"/>
    </row>
    <row r="13117" spans="1:19" ht="14.25" customHeight="1" x14ac:dyDescent="0.35">
      <c r="A13117" s="2" t="s">
        <v>8453</v>
      </c>
      <c r="B13117" s="2">
        <v>108420</v>
      </c>
      <c r="C13117" s="2" t="s">
        <v>13</v>
      </c>
      <c r="D13117" s="2" t="s">
        <v>14</v>
      </c>
      <c r="E13117" s="2">
        <v>3007.82</v>
      </c>
      <c r="F13117" s="2">
        <v>0.19</v>
      </c>
      <c r="G13117" s="2">
        <v>1</v>
      </c>
      <c r="H13117" s="3">
        <v>44999</v>
      </c>
      <c r="I13117" s="3">
        <v>45001</v>
      </c>
      <c r="J13117" s="2" t="s">
        <v>15</v>
      </c>
      <c r="K13117" s="2" t="s">
        <v>22</v>
      </c>
      <c r="L13117" s="2">
        <v>792.82</v>
      </c>
      <c r="M13117" s="2" t="s">
        <v>34</v>
      </c>
      <c r="N13117" s="11">
        <f>L13117/E13117*100</f>
        <v>26.358625183687856</v>
      </c>
      <c r="O13117" s="12" t="str">
        <f>IF(N13117&lt;10,"Low",IF(N13117&lt;20,"Med","High"))</f>
        <v>High</v>
      </c>
      <c r="P13117" s="12">
        <f>sales*discount</f>
        <v>571.48580000000004</v>
      </c>
      <c r="Q13117" s="12">
        <f>sales-Discount_Values</f>
        <v>2436.3342000000002</v>
      </c>
      <c r="R13117" s="12">
        <f>DATEDIF(order_date,delivery_date,"D")</f>
        <v>2</v>
      </c>
      <c r="S13117" s="12"/>
    </row>
    <row r="13118" spans="1:19" ht="14.25" customHeight="1" x14ac:dyDescent="0.35">
      <c r="A13118" s="2" t="s">
        <v>5971</v>
      </c>
      <c r="B13118" s="2">
        <v>105938</v>
      </c>
      <c r="C13118" s="2" t="s">
        <v>25</v>
      </c>
      <c r="D13118" s="2" t="s">
        <v>20</v>
      </c>
      <c r="E13118" s="2">
        <v>2964.81</v>
      </c>
      <c r="F13118" s="2">
        <v>0.49</v>
      </c>
      <c r="G13118" s="2">
        <v>7</v>
      </c>
      <c r="H13118" s="3">
        <v>45082</v>
      </c>
      <c r="I13118" s="3">
        <v>45084</v>
      </c>
      <c r="J13118" s="2" t="s">
        <v>15</v>
      </c>
      <c r="K13118" s="2" t="s">
        <v>27</v>
      </c>
      <c r="L13118" s="2">
        <v>781.52</v>
      </c>
      <c r="M13118" s="2" t="s">
        <v>28</v>
      </c>
      <c r="N13118" s="11">
        <f>L13118/E13118*100</f>
        <v>26.359867917337031</v>
      </c>
      <c r="O13118" s="12" t="str">
        <f>IF(N13118&lt;10,"Low",IF(N13118&lt;20,"Med","High"))</f>
        <v>High</v>
      </c>
      <c r="P13118" s="12">
        <f>sales*discount</f>
        <v>1452.7568999999999</v>
      </c>
      <c r="Q13118" s="12">
        <f>sales-Discount_Values</f>
        <v>1512.0531000000001</v>
      </c>
      <c r="R13118" s="12">
        <f>DATEDIF(order_date,delivery_date,"D")</f>
        <v>2</v>
      </c>
      <c r="S13118" s="12"/>
    </row>
    <row r="13119" spans="1:19" ht="14.25" customHeight="1" x14ac:dyDescent="0.35">
      <c r="A13119" s="2" t="s">
        <v>11288</v>
      </c>
      <c r="B13119" s="2">
        <v>111255</v>
      </c>
      <c r="C13119" s="2" t="s">
        <v>25</v>
      </c>
      <c r="D13119" s="2" t="s">
        <v>33</v>
      </c>
      <c r="E13119" s="2">
        <v>3303.72</v>
      </c>
      <c r="F13119" s="2">
        <v>0.4</v>
      </c>
      <c r="G13119" s="2">
        <v>8</v>
      </c>
      <c r="H13119" s="3">
        <v>45544</v>
      </c>
      <c r="I13119" s="3">
        <v>45545</v>
      </c>
      <c r="J13119" s="2" t="s">
        <v>31</v>
      </c>
      <c r="K13119" s="2" t="s">
        <v>27</v>
      </c>
      <c r="L13119" s="2">
        <v>870.92</v>
      </c>
      <c r="M13119" s="2" t="s">
        <v>17</v>
      </c>
      <c r="N13119" s="11">
        <f>L13119/E13119*100</f>
        <v>26.361798215345129</v>
      </c>
      <c r="O13119" s="12" t="str">
        <f>IF(N13119&lt;10,"Low",IF(N13119&lt;20,"Med","High"))</f>
        <v>High</v>
      </c>
      <c r="P13119" s="12">
        <f>sales*discount</f>
        <v>1321.4880000000001</v>
      </c>
      <c r="Q13119" s="12">
        <f>sales-Discount_Values</f>
        <v>1982.2319999999997</v>
      </c>
      <c r="R13119" s="12">
        <f>DATEDIF(order_date,delivery_date,"D")</f>
        <v>1</v>
      </c>
      <c r="S13119" s="12"/>
    </row>
    <row r="13120" spans="1:19" ht="14.25" customHeight="1" x14ac:dyDescent="0.35">
      <c r="A13120" s="2" t="s">
        <v>6249</v>
      </c>
      <c r="B13120" s="2">
        <v>106216</v>
      </c>
      <c r="C13120" s="2" t="s">
        <v>19</v>
      </c>
      <c r="D13120" s="2" t="s">
        <v>20</v>
      </c>
      <c r="E13120" s="2">
        <v>1338.9</v>
      </c>
      <c r="F13120" s="2">
        <v>0.09</v>
      </c>
      <c r="G13120" s="2">
        <v>5</v>
      </c>
      <c r="H13120" s="3">
        <v>45510</v>
      </c>
      <c r="I13120" s="3">
        <v>45516</v>
      </c>
      <c r="J13120" s="2" t="s">
        <v>21</v>
      </c>
      <c r="K13120" s="2" t="s">
        <v>27</v>
      </c>
      <c r="L13120" s="2">
        <v>352.98</v>
      </c>
      <c r="M13120" s="2" t="s">
        <v>39</v>
      </c>
      <c r="N13120" s="11">
        <f>L13120/E13120*100</f>
        <v>26.36343266860856</v>
      </c>
      <c r="O13120" s="12" t="str">
        <f>IF(N13120&lt;10,"Low",IF(N13120&lt;20,"Med","High"))</f>
        <v>High</v>
      </c>
      <c r="P13120" s="12">
        <f>sales*discount</f>
        <v>120.501</v>
      </c>
      <c r="Q13120" s="12">
        <f>sales-Discount_Values</f>
        <v>1218.3990000000001</v>
      </c>
      <c r="R13120" s="12">
        <f>DATEDIF(order_date,delivery_date,"D")</f>
        <v>6</v>
      </c>
      <c r="S13120" s="12"/>
    </row>
    <row r="13121" spans="1:19" ht="14.25" customHeight="1" x14ac:dyDescent="0.35">
      <c r="A13121" s="2" t="s">
        <v>3747</v>
      </c>
      <c r="B13121" s="2">
        <v>103714</v>
      </c>
      <c r="C13121" s="2" t="s">
        <v>25</v>
      </c>
      <c r="D13121" s="2" t="s">
        <v>14</v>
      </c>
      <c r="E13121" s="2">
        <v>2701.21</v>
      </c>
      <c r="F13121" s="2">
        <v>0.49</v>
      </c>
      <c r="G13121" s="2">
        <v>5</v>
      </c>
      <c r="H13121" s="3">
        <v>45180</v>
      </c>
      <c r="I13121" s="3">
        <v>45186</v>
      </c>
      <c r="J13121" s="2" t="s">
        <v>21</v>
      </c>
      <c r="K13121" s="2" t="s">
        <v>27</v>
      </c>
      <c r="L13121" s="2">
        <v>712.15</v>
      </c>
      <c r="M13121" s="2" t="s">
        <v>48</v>
      </c>
      <c r="N13121" s="11">
        <f>L13121/E13121*100</f>
        <v>26.364110898449212</v>
      </c>
      <c r="O13121" s="12" t="str">
        <f>IF(N13121&lt;10,"Low",IF(N13121&lt;20,"Med","High"))</f>
        <v>High</v>
      </c>
      <c r="P13121" s="12">
        <f>sales*discount</f>
        <v>1323.5929000000001</v>
      </c>
      <c r="Q13121" s="12">
        <f>sales-Discount_Values</f>
        <v>1377.6170999999999</v>
      </c>
      <c r="R13121" s="12">
        <f>DATEDIF(order_date,delivery_date,"D")</f>
        <v>6</v>
      </c>
      <c r="S13121" s="12"/>
    </row>
    <row r="13122" spans="1:19" ht="14.25" customHeight="1" x14ac:dyDescent="0.35">
      <c r="A13122" s="2" t="s">
        <v>7724</v>
      </c>
      <c r="B13122" s="2">
        <v>107691</v>
      </c>
      <c r="C13122" s="2" t="s">
        <v>41</v>
      </c>
      <c r="D13122" s="2" t="s">
        <v>26</v>
      </c>
      <c r="E13122" s="2">
        <v>1998.19</v>
      </c>
      <c r="F13122" s="2">
        <v>0</v>
      </c>
      <c r="G13122" s="2">
        <v>7</v>
      </c>
      <c r="H13122" s="3">
        <v>45226</v>
      </c>
      <c r="I13122" s="3">
        <v>45232</v>
      </c>
      <c r="J13122" s="2" t="s">
        <v>15</v>
      </c>
      <c r="K13122" s="2" t="s">
        <v>27</v>
      </c>
      <c r="L13122" s="2">
        <v>526.91</v>
      </c>
      <c r="M13122" s="2" t="s">
        <v>28</v>
      </c>
      <c r="N13122" s="11">
        <f>L13122/E13122*100</f>
        <v>26.369364274668573</v>
      </c>
      <c r="O13122" s="12" t="str">
        <f>IF(N13122&lt;10,"Low",IF(N13122&lt;20,"Med","High"))</f>
        <v>High</v>
      </c>
      <c r="P13122" s="12">
        <f>sales*discount</f>
        <v>0</v>
      </c>
      <c r="Q13122" s="12">
        <f>sales-Discount_Values</f>
        <v>1998.19</v>
      </c>
      <c r="R13122" s="12">
        <f>DATEDIF(order_date,delivery_date,"D")</f>
        <v>6</v>
      </c>
      <c r="S13122" s="12"/>
    </row>
    <row r="13123" spans="1:19" ht="14.25" customHeight="1" x14ac:dyDescent="0.35">
      <c r="A13123" s="2" t="s">
        <v>4778</v>
      </c>
      <c r="B13123" s="2">
        <v>104745</v>
      </c>
      <c r="C13123" s="2" t="s">
        <v>13</v>
      </c>
      <c r="D13123" s="2" t="s">
        <v>20</v>
      </c>
      <c r="E13123" s="2">
        <v>958.35</v>
      </c>
      <c r="F13123" s="2">
        <v>0.05</v>
      </c>
      <c r="G13123" s="2">
        <v>2</v>
      </c>
      <c r="H13123" s="3">
        <v>45110</v>
      </c>
      <c r="I13123" s="3">
        <v>45114</v>
      </c>
      <c r="J13123" s="2" t="s">
        <v>15</v>
      </c>
      <c r="K13123" s="2" t="s">
        <v>27</v>
      </c>
      <c r="L13123" s="2">
        <v>252.73</v>
      </c>
      <c r="M13123" s="2" t="s">
        <v>28</v>
      </c>
      <c r="N13123" s="11">
        <f>L13123/E13123*100</f>
        <v>26.371367454479049</v>
      </c>
      <c r="O13123" s="12" t="str">
        <f>IF(N13123&lt;10,"Low",IF(N13123&lt;20,"Med","High"))</f>
        <v>High</v>
      </c>
      <c r="P13123" s="12">
        <f>sales*discount</f>
        <v>47.917500000000004</v>
      </c>
      <c r="Q13123" s="12">
        <f>sales-Discount_Values</f>
        <v>910.4325</v>
      </c>
      <c r="R13123" s="12">
        <f>DATEDIF(order_date,delivery_date,"D")</f>
        <v>4</v>
      </c>
      <c r="S13123" s="12"/>
    </row>
    <row r="13124" spans="1:19" ht="14.25" customHeight="1" x14ac:dyDescent="0.35">
      <c r="A13124" s="2" t="s">
        <v>4522</v>
      </c>
      <c r="B13124" s="2">
        <v>104489</v>
      </c>
      <c r="C13124" s="2" t="s">
        <v>25</v>
      </c>
      <c r="D13124" s="2" t="s">
        <v>26</v>
      </c>
      <c r="E13124" s="2">
        <v>4762.88</v>
      </c>
      <c r="F13124" s="2">
        <v>0.5</v>
      </c>
      <c r="G13124" s="2">
        <v>9</v>
      </c>
      <c r="H13124" s="3">
        <v>45206</v>
      </c>
      <c r="I13124" s="3">
        <v>45208</v>
      </c>
      <c r="J13124" s="2" t="s">
        <v>21</v>
      </c>
      <c r="K13124" s="2" t="s">
        <v>22</v>
      </c>
      <c r="L13124" s="2">
        <v>1256.04</v>
      </c>
      <c r="M13124" s="2" t="s">
        <v>23</v>
      </c>
      <c r="N13124" s="11">
        <f>L13124/E13124*100</f>
        <v>26.371439129266328</v>
      </c>
      <c r="O13124" s="12" t="str">
        <f>IF(N13124&lt;10,"Low",IF(N13124&lt;20,"Med","High"))</f>
        <v>High</v>
      </c>
      <c r="P13124" s="12">
        <f>sales*discount</f>
        <v>2381.44</v>
      </c>
      <c r="Q13124" s="12">
        <f>sales-Discount_Values</f>
        <v>2381.44</v>
      </c>
      <c r="R13124" s="12">
        <f>DATEDIF(order_date,delivery_date,"D")</f>
        <v>2</v>
      </c>
      <c r="S13124" s="12"/>
    </row>
    <row r="13125" spans="1:19" ht="14.25" customHeight="1" x14ac:dyDescent="0.35">
      <c r="A13125" s="2" t="s">
        <v>13659</v>
      </c>
      <c r="B13125" s="2">
        <v>113626</v>
      </c>
      <c r="C13125" s="2" t="s">
        <v>19</v>
      </c>
      <c r="D13125" s="2" t="s">
        <v>20</v>
      </c>
      <c r="E13125" s="2">
        <v>2757.23</v>
      </c>
      <c r="F13125" s="2">
        <v>0.19</v>
      </c>
      <c r="G13125" s="2">
        <v>6</v>
      </c>
      <c r="H13125" s="3">
        <v>45470</v>
      </c>
      <c r="I13125" s="3">
        <v>45475</v>
      </c>
      <c r="J13125" s="2" t="s">
        <v>31</v>
      </c>
      <c r="K13125" s="2" t="s">
        <v>27</v>
      </c>
      <c r="L13125" s="2">
        <v>727.15</v>
      </c>
      <c r="M13125" s="2" t="s">
        <v>23</v>
      </c>
      <c r="N13125" s="11">
        <f>L13125/E13125*100</f>
        <v>26.372482527754304</v>
      </c>
      <c r="O13125" s="12" t="str">
        <f>IF(N13125&lt;10,"Low",IF(N13125&lt;20,"Med","High"))</f>
        <v>High</v>
      </c>
      <c r="P13125" s="12">
        <f>sales*discount</f>
        <v>523.87369999999999</v>
      </c>
      <c r="Q13125" s="12">
        <f>sales-Discount_Values</f>
        <v>2233.3562999999999</v>
      </c>
      <c r="R13125" s="12">
        <f>DATEDIF(order_date,delivery_date,"D")</f>
        <v>5</v>
      </c>
      <c r="S13125" s="12"/>
    </row>
    <row r="13126" spans="1:19" ht="14.25" customHeight="1" x14ac:dyDescent="0.35">
      <c r="A13126" s="2" t="s">
        <v>14142</v>
      </c>
      <c r="B13126" s="2">
        <v>114109</v>
      </c>
      <c r="C13126" s="2" t="s">
        <v>41</v>
      </c>
      <c r="D13126" s="2" t="s">
        <v>26</v>
      </c>
      <c r="E13126" s="2">
        <v>2723.45</v>
      </c>
      <c r="F13126" s="2">
        <v>7.0000000000000007E-2</v>
      </c>
      <c r="G13126" s="2">
        <v>4</v>
      </c>
      <c r="H13126" s="3">
        <v>45540</v>
      </c>
      <c r="I13126" s="3">
        <v>45541</v>
      </c>
      <c r="J13126" s="2" t="s">
        <v>15</v>
      </c>
      <c r="K13126" s="2" t="s">
        <v>16</v>
      </c>
      <c r="L13126" s="2">
        <v>718.44</v>
      </c>
      <c r="M13126" s="2" t="s">
        <v>48</v>
      </c>
      <c r="N13126" s="11">
        <f>L13126/E13126*100</f>
        <v>26.379775652205844</v>
      </c>
      <c r="O13126" s="12" t="str">
        <f>IF(N13126&lt;10,"Low",IF(N13126&lt;20,"Med","High"))</f>
        <v>High</v>
      </c>
      <c r="P13126" s="12">
        <f>sales*discount</f>
        <v>190.64150000000001</v>
      </c>
      <c r="Q13126" s="12">
        <f>sales-Discount_Values</f>
        <v>2532.8084999999996</v>
      </c>
      <c r="R13126" s="12">
        <f>DATEDIF(order_date,delivery_date,"D")</f>
        <v>1</v>
      </c>
      <c r="S13126" s="12"/>
    </row>
    <row r="13127" spans="1:19" ht="14.25" customHeight="1" x14ac:dyDescent="0.35">
      <c r="A13127" s="2" t="s">
        <v>11028</v>
      </c>
      <c r="B13127" s="2">
        <v>110995</v>
      </c>
      <c r="C13127" s="2" t="s">
        <v>25</v>
      </c>
      <c r="D13127" s="2" t="s">
        <v>20</v>
      </c>
      <c r="E13127" s="2">
        <v>1720.98</v>
      </c>
      <c r="F13127" s="2">
        <v>0.21</v>
      </c>
      <c r="G13127" s="2">
        <v>7</v>
      </c>
      <c r="H13127" s="3">
        <v>45277</v>
      </c>
      <c r="I13127" s="3">
        <v>45281</v>
      </c>
      <c r="J13127" s="2" t="s">
        <v>21</v>
      </c>
      <c r="K13127" s="2" t="s">
        <v>22</v>
      </c>
      <c r="L13127" s="2">
        <v>454.01</v>
      </c>
      <c r="M13127" s="2" t="s">
        <v>28</v>
      </c>
      <c r="N13127" s="11">
        <f>L13127/E13127*100</f>
        <v>26.380899255075597</v>
      </c>
      <c r="O13127" s="12" t="str">
        <f>IF(N13127&lt;10,"Low",IF(N13127&lt;20,"Med","High"))</f>
        <v>High</v>
      </c>
      <c r="P13127" s="12">
        <f>sales*discount</f>
        <v>361.4058</v>
      </c>
      <c r="Q13127" s="12">
        <f>sales-Discount_Values</f>
        <v>1359.5742</v>
      </c>
      <c r="R13127" s="12">
        <f>DATEDIF(order_date,delivery_date,"D")</f>
        <v>4</v>
      </c>
      <c r="S13127" s="12"/>
    </row>
    <row r="13128" spans="1:19" ht="14.25" customHeight="1" x14ac:dyDescent="0.35">
      <c r="A13128" s="2" t="s">
        <v>9654</v>
      </c>
      <c r="B13128" s="2">
        <v>109621</v>
      </c>
      <c r="C13128" s="2" t="s">
        <v>13</v>
      </c>
      <c r="D13128" s="2" t="s">
        <v>33</v>
      </c>
      <c r="E13128" s="2">
        <v>206.47</v>
      </c>
      <c r="F13128" s="2">
        <v>0.17</v>
      </c>
      <c r="G13128" s="2">
        <v>5</v>
      </c>
      <c r="H13128" s="3">
        <v>44939</v>
      </c>
      <c r="I13128" s="3">
        <v>44942</v>
      </c>
      <c r="J13128" s="2" t="s">
        <v>21</v>
      </c>
      <c r="K13128" s="2" t="s">
        <v>16</v>
      </c>
      <c r="L13128" s="2">
        <v>54.47</v>
      </c>
      <c r="M13128" s="2" t="s">
        <v>23</v>
      </c>
      <c r="N13128" s="11">
        <f>L13128/E13128*100</f>
        <v>26.381556642611514</v>
      </c>
      <c r="O13128" s="12" t="str">
        <f>IF(N13128&lt;10,"Low",IF(N13128&lt;20,"Med","High"))</f>
        <v>High</v>
      </c>
      <c r="P13128" s="12">
        <f>sales*discount</f>
        <v>35.099900000000005</v>
      </c>
      <c r="Q13128" s="12">
        <f>sales-Discount_Values</f>
        <v>171.37009999999998</v>
      </c>
      <c r="R13128" s="12">
        <f>DATEDIF(order_date,delivery_date,"D")</f>
        <v>3</v>
      </c>
      <c r="S13128" s="12"/>
    </row>
    <row r="13129" spans="1:19" ht="14.25" customHeight="1" x14ac:dyDescent="0.35">
      <c r="A13129" s="2" t="s">
        <v>4185</v>
      </c>
      <c r="B13129" s="2">
        <v>104152</v>
      </c>
      <c r="C13129" s="2" t="s">
        <v>13</v>
      </c>
      <c r="D13129" s="2" t="s">
        <v>36</v>
      </c>
      <c r="E13129" s="2">
        <v>4201.71</v>
      </c>
      <c r="F13129" s="2">
        <v>0.49</v>
      </c>
      <c r="G13129" s="2">
        <v>5</v>
      </c>
      <c r="H13129" s="3">
        <v>45495</v>
      </c>
      <c r="I13129" s="3">
        <v>45496</v>
      </c>
      <c r="J13129" s="2" t="s">
        <v>15</v>
      </c>
      <c r="K13129" s="2" t="s">
        <v>27</v>
      </c>
      <c r="L13129" s="2">
        <v>1108.53</v>
      </c>
      <c r="M13129" s="2" t="s">
        <v>17</v>
      </c>
      <c r="N13129" s="11">
        <f>L13129/E13129*100</f>
        <v>26.38282984784766</v>
      </c>
      <c r="O13129" s="12" t="str">
        <f>IF(N13129&lt;10,"Low",IF(N13129&lt;20,"Med","High"))</f>
        <v>High</v>
      </c>
      <c r="P13129" s="12">
        <f>sales*discount</f>
        <v>2058.8379</v>
      </c>
      <c r="Q13129" s="12">
        <f>sales-Discount_Values</f>
        <v>2142.8721</v>
      </c>
      <c r="R13129" s="12">
        <f>DATEDIF(order_date,delivery_date,"D")</f>
        <v>1</v>
      </c>
      <c r="S13129" s="12"/>
    </row>
    <row r="13130" spans="1:19" ht="14.25" customHeight="1" x14ac:dyDescent="0.35">
      <c r="A13130" s="2" t="s">
        <v>403</v>
      </c>
      <c r="B13130" s="2">
        <v>100370</v>
      </c>
      <c r="C13130" s="2" t="s">
        <v>19</v>
      </c>
      <c r="D13130" s="2" t="s">
        <v>14</v>
      </c>
      <c r="E13130" s="2">
        <v>3939.68</v>
      </c>
      <c r="F13130" s="2">
        <v>0.15</v>
      </c>
      <c r="G13130" s="2">
        <v>3</v>
      </c>
      <c r="H13130" s="3">
        <v>44935</v>
      </c>
      <c r="I13130" s="3">
        <v>44942</v>
      </c>
      <c r="J13130" s="2" t="s">
        <v>15</v>
      </c>
      <c r="K13130" s="2" t="s">
        <v>16</v>
      </c>
      <c r="L13130" s="2">
        <v>1039.42</v>
      </c>
      <c r="M13130" s="2" t="s">
        <v>28</v>
      </c>
      <c r="N13130" s="11">
        <f>L13130/E13130*100</f>
        <v>26.383361085164282</v>
      </c>
      <c r="O13130" s="12" t="str">
        <f>IF(N13130&lt;10,"Low",IF(N13130&lt;20,"Med","High"))</f>
        <v>High</v>
      </c>
      <c r="P13130" s="12">
        <f>sales*discount</f>
        <v>590.952</v>
      </c>
      <c r="Q13130" s="12">
        <f>sales-Discount_Values</f>
        <v>3348.7280000000001</v>
      </c>
      <c r="R13130" s="12">
        <f>DATEDIF(order_date,delivery_date,"D")</f>
        <v>7</v>
      </c>
      <c r="S13130" s="12"/>
    </row>
    <row r="13131" spans="1:19" ht="14.25" customHeight="1" x14ac:dyDescent="0.35">
      <c r="A13131" s="2" t="s">
        <v>10024</v>
      </c>
      <c r="B13131" s="2">
        <v>109991</v>
      </c>
      <c r="C13131" s="2" t="s">
        <v>19</v>
      </c>
      <c r="D13131" s="2" t="s">
        <v>14</v>
      </c>
      <c r="E13131" s="2">
        <v>2633.12</v>
      </c>
      <c r="F13131" s="2">
        <v>0.37</v>
      </c>
      <c r="G13131" s="2">
        <v>8</v>
      </c>
      <c r="H13131" s="3">
        <v>45184</v>
      </c>
      <c r="I13131" s="3">
        <v>45187</v>
      </c>
      <c r="J13131" s="2" t="s">
        <v>31</v>
      </c>
      <c r="K13131" s="2" t="s">
        <v>27</v>
      </c>
      <c r="L13131" s="2">
        <v>694.71</v>
      </c>
      <c r="M13131" s="2" t="s">
        <v>17</v>
      </c>
      <c r="N13131" s="11">
        <f>L13131/E13131*100</f>
        <v>26.383529804946228</v>
      </c>
      <c r="O13131" s="12" t="str">
        <f>IF(N13131&lt;10,"Low",IF(N13131&lt;20,"Med","High"))</f>
        <v>High</v>
      </c>
      <c r="P13131" s="12">
        <f>sales*discount</f>
        <v>974.25439999999992</v>
      </c>
      <c r="Q13131" s="12">
        <f>sales-Discount_Values</f>
        <v>1658.8656000000001</v>
      </c>
      <c r="R13131" s="12">
        <f>DATEDIF(order_date,delivery_date,"D")</f>
        <v>3</v>
      </c>
      <c r="S13131" s="12"/>
    </row>
    <row r="13132" spans="1:19" ht="14.25" customHeight="1" x14ac:dyDescent="0.35">
      <c r="A13132" s="2" t="s">
        <v>10327</v>
      </c>
      <c r="B13132" s="2">
        <v>110294</v>
      </c>
      <c r="C13132" s="2" t="s">
        <v>41</v>
      </c>
      <c r="D13132" s="2" t="s">
        <v>36</v>
      </c>
      <c r="E13132" s="2">
        <v>3970.71</v>
      </c>
      <c r="F13132" s="2">
        <v>0.24</v>
      </c>
      <c r="G13132" s="2">
        <v>2</v>
      </c>
      <c r="H13132" s="3">
        <v>45459</v>
      </c>
      <c r="I13132" s="3">
        <v>45463</v>
      </c>
      <c r="J13132" s="2" t="s">
        <v>15</v>
      </c>
      <c r="K13132" s="2" t="s">
        <v>27</v>
      </c>
      <c r="L13132" s="2">
        <v>1047.6199999999999</v>
      </c>
      <c r="M13132" s="2" t="s">
        <v>17</v>
      </c>
      <c r="N13132" s="11">
        <f>L13132/E13132*100</f>
        <v>26.383694603735851</v>
      </c>
      <c r="O13132" s="12" t="str">
        <f>IF(N13132&lt;10,"Low",IF(N13132&lt;20,"Med","High"))</f>
        <v>High</v>
      </c>
      <c r="P13132" s="12">
        <f>sales*discount</f>
        <v>952.97039999999993</v>
      </c>
      <c r="Q13132" s="12">
        <f>sales-Discount_Values</f>
        <v>3017.7395999999999</v>
      </c>
      <c r="R13132" s="12">
        <f>DATEDIF(order_date,delivery_date,"D")</f>
        <v>4</v>
      </c>
      <c r="S13132" s="12"/>
    </row>
    <row r="13133" spans="1:19" ht="14.25" customHeight="1" x14ac:dyDescent="0.35">
      <c r="A13133" s="2" t="s">
        <v>12883</v>
      </c>
      <c r="B13133" s="2">
        <v>112850</v>
      </c>
      <c r="C13133" s="2" t="s">
        <v>41</v>
      </c>
      <c r="D13133" s="2" t="s">
        <v>26</v>
      </c>
      <c r="E13133" s="2">
        <v>1595.81</v>
      </c>
      <c r="F13133" s="2">
        <v>0</v>
      </c>
      <c r="G13133" s="2">
        <v>9</v>
      </c>
      <c r="H13133" s="3">
        <v>45214</v>
      </c>
      <c r="I13133" s="3">
        <v>45215</v>
      </c>
      <c r="J13133" s="2" t="s">
        <v>15</v>
      </c>
      <c r="K13133" s="2" t="s">
        <v>22</v>
      </c>
      <c r="L13133" s="2">
        <v>421.04</v>
      </c>
      <c r="M13133" s="2" t="s">
        <v>34</v>
      </c>
      <c r="N13133" s="11">
        <f>L13133/E13133*100</f>
        <v>26.38409334444577</v>
      </c>
      <c r="O13133" s="12" t="str">
        <f>IF(N13133&lt;10,"Low",IF(N13133&lt;20,"Med","High"))</f>
        <v>High</v>
      </c>
      <c r="P13133" s="12">
        <f>sales*discount</f>
        <v>0</v>
      </c>
      <c r="Q13133" s="12">
        <f>sales-Discount_Values</f>
        <v>1595.81</v>
      </c>
      <c r="R13133" s="12">
        <f>DATEDIF(order_date,delivery_date,"D")</f>
        <v>1</v>
      </c>
      <c r="S13133" s="12"/>
    </row>
    <row r="13134" spans="1:19" ht="14.25" customHeight="1" x14ac:dyDescent="0.35">
      <c r="A13134" s="2" t="s">
        <v>10858</v>
      </c>
      <c r="B13134" s="2">
        <v>110825</v>
      </c>
      <c r="C13134" s="2" t="s">
        <v>25</v>
      </c>
      <c r="D13134" s="2" t="s">
        <v>14</v>
      </c>
      <c r="E13134" s="2">
        <v>308.29000000000002</v>
      </c>
      <c r="F13134" s="2">
        <v>0.4</v>
      </c>
      <c r="G13134" s="2">
        <v>2</v>
      </c>
      <c r="H13134" s="3">
        <v>45209</v>
      </c>
      <c r="I13134" s="3">
        <v>45216</v>
      </c>
      <c r="J13134" s="2" t="s">
        <v>15</v>
      </c>
      <c r="K13134" s="2" t="s">
        <v>22</v>
      </c>
      <c r="L13134" s="2">
        <v>81.34</v>
      </c>
      <c r="M13134" s="2" t="s">
        <v>23</v>
      </c>
      <c r="N13134" s="11">
        <f>L13134/E13134*100</f>
        <v>26.384248597100136</v>
      </c>
      <c r="O13134" s="12" t="str">
        <f>IF(N13134&lt;10,"Low",IF(N13134&lt;20,"Med","High"))</f>
        <v>High</v>
      </c>
      <c r="P13134" s="12">
        <f>sales*discount</f>
        <v>123.31600000000002</v>
      </c>
      <c r="Q13134" s="12">
        <f>sales-Discount_Values</f>
        <v>184.97399999999999</v>
      </c>
      <c r="R13134" s="12">
        <f>DATEDIF(order_date,delivery_date,"D")</f>
        <v>7</v>
      </c>
      <c r="S13134" s="12"/>
    </row>
    <row r="13135" spans="1:19" ht="14.25" customHeight="1" x14ac:dyDescent="0.35">
      <c r="A13135" s="2" t="s">
        <v>13466</v>
      </c>
      <c r="B13135" s="2">
        <v>113433</v>
      </c>
      <c r="C13135" s="2" t="s">
        <v>19</v>
      </c>
      <c r="D13135" s="2" t="s">
        <v>14</v>
      </c>
      <c r="E13135" s="2">
        <v>2793.12</v>
      </c>
      <c r="F13135" s="2">
        <v>0.24</v>
      </c>
      <c r="G13135" s="2">
        <v>5</v>
      </c>
      <c r="H13135" s="3">
        <v>45537</v>
      </c>
      <c r="I13135" s="3">
        <v>45540</v>
      </c>
      <c r="J13135" s="2" t="s">
        <v>15</v>
      </c>
      <c r="K13135" s="2" t="s">
        <v>22</v>
      </c>
      <c r="L13135" s="2">
        <v>737</v>
      </c>
      <c r="M13135" s="2" t="s">
        <v>34</v>
      </c>
      <c r="N13135" s="11">
        <f>L13135/E13135*100</f>
        <v>26.386263390044107</v>
      </c>
      <c r="O13135" s="12" t="str">
        <f>IF(N13135&lt;10,"Low",IF(N13135&lt;20,"Med","High"))</f>
        <v>High</v>
      </c>
      <c r="P13135" s="12">
        <f>sales*discount</f>
        <v>670.34879999999998</v>
      </c>
      <c r="Q13135" s="12">
        <f>sales-Discount_Values</f>
        <v>2122.7712000000001</v>
      </c>
      <c r="R13135" s="12">
        <f>DATEDIF(order_date,delivery_date,"D")</f>
        <v>3</v>
      </c>
      <c r="S13135" s="12"/>
    </row>
    <row r="13136" spans="1:19" ht="14.25" customHeight="1" x14ac:dyDescent="0.35">
      <c r="A13136" s="2" t="s">
        <v>13767</v>
      </c>
      <c r="B13136" s="2">
        <v>113734</v>
      </c>
      <c r="C13136" s="2" t="s">
        <v>41</v>
      </c>
      <c r="D13136" s="2" t="s">
        <v>33</v>
      </c>
      <c r="E13136" s="2">
        <v>1776.9</v>
      </c>
      <c r="F13136" s="2">
        <v>0.09</v>
      </c>
      <c r="G13136" s="2">
        <v>7</v>
      </c>
      <c r="H13136" s="3">
        <v>45633</v>
      </c>
      <c r="I13136" s="3">
        <v>45638</v>
      </c>
      <c r="J13136" s="2" t="s">
        <v>21</v>
      </c>
      <c r="K13136" s="2" t="s">
        <v>22</v>
      </c>
      <c r="L13136" s="2">
        <v>468.9</v>
      </c>
      <c r="M13136" s="2" t="s">
        <v>48</v>
      </c>
      <c r="N13136" s="11">
        <f>L13136/E13136*100</f>
        <v>26.388654398109061</v>
      </c>
      <c r="O13136" s="12" t="str">
        <f>IF(N13136&lt;10,"Low",IF(N13136&lt;20,"Med","High"))</f>
        <v>High</v>
      </c>
      <c r="P13136" s="12">
        <f>sales*discount</f>
        <v>159.92099999999999</v>
      </c>
      <c r="Q13136" s="12">
        <f>sales-Discount_Values</f>
        <v>1616.979</v>
      </c>
      <c r="R13136" s="12">
        <f>DATEDIF(order_date,delivery_date,"D")</f>
        <v>5</v>
      </c>
      <c r="S13136" s="12"/>
    </row>
    <row r="13137" spans="1:19" ht="14.25" customHeight="1" x14ac:dyDescent="0.35">
      <c r="A13137" s="2" t="s">
        <v>14116</v>
      </c>
      <c r="B13137" s="2">
        <v>114083</v>
      </c>
      <c r="C13137" s="2" t="s">
        <v>13</v>
      </c>
      <c r="D13137" s="2" t="s">
        <v>20</v>
      </c>
      <c r="E13137" s="2">
        <v>3431.51</v>
      </c>
      <c r="F13137" s="2">
        <v>0.04</v>
      </c>
      <c r="G13137" s="2">
        <v>9</v>
      </c>
      <c r="H13137" s="3">
        <v>45368</v>
      </c>
      <c r="I13137" s="3">
        <v>45373</v>
      </c>
      <c r="J13137" s="2" t="s">
        <v>31</v>
      </c>
      <c r="K13137" s="2" t="s">
        <v>22</v>
      </c>
      <c r="L13137" s="2">
        <v>905.56</v>
      </c>
      <c r="M13137" s="2" t="s">
        <v>28</v>
      </c>
      <c r="N13137" s="11">
        <f>L13137/E13137*100</f>
        <v>26.389548624366526</v>
      </c>
      <c r="O13137" s="12" t="str">
        <f>IF(N13137&lt;10,"Low",IF(N13137&lt;20,"Med","High"))</f>
        <v>High</v>
      </c>
      <c r="P13137" s="12">
        <f>sales*discount</f>
        <v>137.2604</v>
      </c>
      <c r="Q13137" s="12">
        <f>sales-Discount_Values</f>
        <v>3294.2496000000001</v>
      </c>
      <c r="R13137" s="12">
        <f>DATEDIF(order_date,delivery_date,"D")</f>
        <v>5</v>
      </c>
      <c r="S13137" s="12"/>
    </row>
    <row r="13138" spans="1:19" ht="14.25" customHeight="1" x14ac:dyDescent="0.35">
      <c r="A13138" s="2" t="s">
        <v>11690</v>
      </c>
      <c r="B13138" s="2">
        <v>111657</v>
      </c>
      <c r="C13138" s="2" t="s">
        <v>41</v>
      </c>
      <c r="D13138" s="2" t="s">
        <v>26</v>
      </c>
      <c r="E13138" s="2">
        <v>1324.19</v>
      </c>
      <c r="F13138" s="2">
        <v>0.43</v>
      </c>
      <c r="G13138" s="2">
        <v>2</v>
      </c>
      <c r="H13138" s="3">
        <v>45124</v>
      </c>
      <c r="I13138" s="3">
        <v>45127</v>
      </c>
      <c r="J13138" s="2" t="s">
        <v>31</v>
      </c>
      <c r="K13138" s="2" t="s">
        <v>16</v>
      </c>
      <c r="L13138" s="2">
        <v>349.51</v>
      </c>
      <c r="M13138" s="2" t="s">
        <v>17</v>
      </c>
      <c r="N13138" s="11">
        <f>L13138/E13138*100</f>
        <v>26.394248559496745</v>
      </c>
      <c r="O13138" s="12" t="str">
        <f>IF(N13138&lt;10,"Low",IF(N13138&lt;20,"Med","High"))</f>
        <v>High</v>
      </c>
      <c r="P13138" s="12">
        <f>sales*discount</f>
        <v>569.40170000000001</v>
      </c>
      <c r="Q13138" s="12">
        <f>sales-Discount_Values</f>
        <v>754.78830000000005</v>
      </c>
      <c r="R13138" s="12">
        <f>DATEDIF(order_date,delivery_date,"D")</f>
        <v>3</v>
      </c>
      <c r="S13138" s="12"/>
    </row>
    <row r="13139" spans="1:19" ht="14.25" customHeight="1" x14ac:dyDescent="0.35">
      <c r="A13139" s="2" t="s">
        <v>12328</v>
      </c>
      <c r="B13139" s="2">
        <v>112295</v>
      </c>
      <c r="C13139" s="2" t="s">
        <v>41</v>
      </c>
      <c r="D13139" s="2" t="s">
        <v>36</v>
      </c>
      <c r="E13139" s="2">
        <v>1220.6400000000001</v>
      </c>
      <c r="F13139" s="2">
        <v>0.02</v>
      </c>
      <c r="G13139" s="2">
        <v>3</v>
      </c>
      <c r="H13139" s="3">
        <v>45309</v>
      </c>
      <c r="I13139" s="3">
        <v>45312</v>
      </c>
      <c r="J13139" s="2" t="s">
        <v>15</v>
      </c>
      <c r="K13139" s="2" t="s">
        <v>22</v>
      </c>
      <c r="L13139" s="2">
        <v>322.18</v>
      </c>
      <c r="M13139" s="2" t="s">
        <v>39</v>
      </c>
      <c r="N13139" s="11">
        <f>L13139/E13139*100</f>
        <v>26.394350504653296</v>
      </c>
      <c r="O13139" s="12" t="str">
        <f>IF(N13139&lt;10,"Low",IF(N13139&lt;20,"Med","High"))</f>
        <v>High</v>
      </c>
      <c r="P13139" s="12">
        <f>sales*discount</f>
        <v>24.412800000000004</v>
      </c>
      <c r="Q13139" s="12">
        <f>sales-Discount_Values</f>
        <v>1196.2272</v>
      </c>
      <c r="R13139" s="12">
        <f>DATEDIF(order_date,delivery_date,"D")</f>
        <v>3</v>
      </c>
      <c r="S13139" s="12"/>
    </row>
    <row r="13140" spans="1:19" ht="14.25" customHeight="1" x14ac:dyDescent="0.35">
      <c r="A13140" s="2" t="s">
        <v>1077</v>
      </c>
      <c r="B13140" s="2">
        <v>101044</v>
      </c>
      <c r="C13140" s="2" t="s">
        <v>41</v>
      </c>
      <c r="D13140" s="2" t="s">
        <v>14</v>
      </c>
      <c r="E13140" s="2">
        <v>4878.38</v>
      </c>
      <c r="F13140" s="2">
        <v>0.4</v>
      </c>
      <c r="G13140" s="2">
        <v>4</v>
      </c>
      <c r="H13140" s="3">
        <v>45592</v>
      </c>
      <c r="I13140" s="3">
        <v>45599</v>
      </c>
      <c r="J13140" s="2" t="s">
        <v>31</v>
      </c>
      <c r="K13140" s="2" t="s">
        <v>27</v>
      </c>
      <c r="L13140" s="2">
        <v>1287.6300000000001</v>
      </c>
      <c r="M13140" s="2" t="s">
        <v>23</v>
      </c>
      <c r="N13140" s="11">
        <f>L13140/E13140*100</f>
        <v>26.394622805111535</v>
      </c>
      <c r="O13140" s="12" t="str">
        <f>IF(N13140&lt;10,"Low",IF(N13140&lt;20,"Med","High"))</f>
        <v>High</v>
      </c>
      <c r="P13140" s="12">
        <f>sales*discount</f>
        <v>1951.3520000000001</v>
      </c>
      <c r="Q13140" s="12">
        <f>sales-Discount_Values</f>
        <v>2927.0280000000002</v>
      </c>
      <c r="R13140" s="12">
        <f>DATEDIF(order_date,delivery_date,"D")</f>
        <v>7</v>
      </c>
      <c r="S13140" s="12"/>
    </row>
    <row r="13141" spans="1:19" ht="14.25" customHeight="1" x14ac:dyDescent="0.35">
      <c r="A13141" s="2" t="s">
        <v>474</v>
      </c>
      <c r="B13141" s="2">
        <v>100441</v>
      </c>
      <c r="C13141" s="2" t="s">
        <v>19</v>
      </c>
      <c r="D13141" s="2" t="s">
        <v>26</v>
      </c>
      <c r="E13141" s="2">
        <v>3361.01</v>
      </c>
      <c r="F13141" s="2">
        <v>0.11</v>
      </c>
      <c r="G13141" s="2">
        <v>2</v>
      </c>
      <c r="H13141" s="3">
        <v>45267</v>
      </c>
      <c r="I13141" s="3">
        <v>45274</v>
      </c>
      <c r="J13141" s="2" t="s">
        <v>31</v>
      </c>
      <c r="K13141" s="2" t="s">
        <v>16</v>
      </c>
      <c r="L13141" s="2">
        <v>887.13</v>
      </c>
      <c r="M13141" s="2" t="s">
        <v>28</v>
      </c>
      <c r="N13141" s="11">
        <f>L13141/E13141*100</f>
        <v>26.394744436940083</v>
      </c>
      <c r="O13141" s="12" t="str">
        <f>IF(N13141&lt;10,"Low",IF(N13141&lt;20,"Med","High"))</f>
        <v>High</v>
      </c>
      <c r="P13141" s="12">
        <f>sales*discount</f>
        <v>369.71110000000004</v>
      </c>
      <c r="Q13141" s="12">
        <f>sales-Discount_Values</f>
        <v>2991.2989000000002</v>
      </c>
      <c r="R13141" s="12">
        <f>DATEDIF(order_date,delivery_date,"D")</f>
        <v>7</v>
      </c>
      <c r="S13141" s="12"/>
    </row>
    <row r="13142" spans="1:19" ht="14.25" customHeight="1" x14ac:dyDescent="0.35">
      <c r="A13142" s="2" t="s">
        <v>5442</v>
      </c>
      <c r="B13142" s="2">
        <v>105409</v>
      </c>
      <c r="C13142" s="2" t="s">
        <v>13</v>
      </c>
      <c r="D13142" s="2" t="s">
        <v>26</v>
      </c>
      <c r="E13142" s="2">
        <v>4427.03</v>
      </c>
      <c r="F13142" s="2">
        <v>0.47</v>
      </c>
      <c r="G13142" s="2">
        <v>8</v>
      </c>
      <c r="H13142" s="3">
        <v>45283</v>
      </c>
      <c r="I13142" s="3">
        <v>45287</v>
      </c>
      <c r="J13142" s="2" t="s">
        <v>21</v>
      </c>
      <c r="K13142" s="2" t="s">
        <v>27</v>
      </c>
      <c r="L13142" s="2">
        <v>1168.57</v>
      </c>
      <c r="M13142" s="2" t="s">
        <v>23</v>
      </c>
      <c r="N13142" s="11">
        <f>L13142/E13142*100</f>
        <v>26.396252114849005</v>
      </c>
      <c r="O13142" s="12" t="str">
        <f>IF(N13142&lt;10,"Low",IF(N13142&lt;20,"Med","High"))</f>
        <v>High</v>
      </c>
      <c r="P13142" s="12">
        <f>sales*discount</f>
        <v>2080.7040999999999</v>
      </c>
      <c r="Q13142" s="12">
        <f>sales-Discount_Values</f>
        <v>2346.3258999999998</v>
      </c>
      <c r="R13142" s="12">
        <f>DATEDIF(order_date,delivery_date,"D")</f>
        <v>4</v>
      </c>
      <c r="S13142" s="12"/>
    </row>
    <row r="13143" spans="1:19" ht="14.25" customHeight="1" x14ac:dyDescent="0.35">
      <c r="A13143" s="2" t="s">
        <v>10112</v>
      </c>
      <c r="B13143" s="2">
        <v>110079</v>
      </c>
      <c r="C13143" s="2" t="s">
        <v>19</v>
      </c>
      <c r="D13143" s="2" t="s">
        <v>36</v>
      </c>
      <c r="E13143" s="2">
        <v>3883.93</v>
      </c>
      <c r="F13143" s="2">
        <v>0.28999999999999998</v>
      </c>
      <c r="G13143" s="2">
        <v>4</v>
      </c>
      <c r="H13143" s="3">
        <v>45442</v>
      </c>
      <c r="I13143" s="3">
        <v>45447</v>
      </c>
      <c r="J13143" s="2" t="s">
        <v>21</v>
      </c>
      <c r="K13143" s="2" t="s">
        <v>16</v>
      </c>
      <c r="L13143" s="2">
        <v>1025.22</v>
      </c>
      <c r="M13143" s="2" t="s">
        <v>34</v>
      </c>
      <c r="N13143" s="11">
        <f>L13143/E13143*100</f>
        <v>26.396459256474756</v>
      </c>
      <c r="O13143" s="12" t="str">
        <f>IF(N13143&lt;10,"Low",IF(N13143&lt;20,"Med","High"))</f>
        <v>High</v>
      </c>
      <c r="P13143" s="12">
        <f>sales*discount</f>
        <v>1126.3396999999998</v>
      </c>
      <c r="Q13143" s="12">
        <f>sales-Discount_Values</f>
        <v>2757.5902999999998</v>
      </c>
      <c r="R13143" s="12">
        <f>DATEDIF(order_date,delivery_date,"D")</f>
        <v>5</v>
      </c>
      <c r="S13143" s="12"/>
    </row>
    <row r="13144" spans="1:19" ht="14.25" customHeight="1" x14ac:dyDescent="0.35">
      <c r="A13144" s="2" t="s">
        <v>11462</v>
      </c>
      <c r="B13144" s="2">
        <v>111429</v>
      </c>
      <c r="C13144" s="2" t="s">
        <v>25</v>
      </c>
      <c r="D13144" s="2" t="s">
        <v>36</v>
      </c>
      <c r="E13144" s="2">
        <v>1567.19</v>
      </c>
      <c r="F13144" s="2">
        <v>0.39</v>
      </c>
      <c r="G13144" s="2">
        <v>9</v>
      </c>
      <c r="H13144" s="3">
        <v>45388</v>
      </c>
      <c r="I13144" s="3">
        <v>45393</v>
      </c>
      <c r="J13144" s="2" t="s">
        <v>15</v>
      </c>
      <c r="K13144" s="2" t="s">
        <v>27</v>
      </c>
      <c r="L13144" s="2">
        <v>413.69</v>
      </c>
      <c r="M13144" s="2" t="s">
        <v>34</v>
      </c>
      <c r="N13144" s="11">
        <f>L13144/E13144*100</f>
        <v>26.396926983964931</v>
      </c>
      <c r="O13144" s="12" t="str">
        <f>IF(N13144&lt;10,"Low",IF(N13144&lt;20,"Med","High"))</f>
        <v>High</v>
      </c>
      <c r="P13144" s="12">
        <f>sales*discount</f>
        <v>611.20410000000004</v>
      </c>
      <c r="Q13144" s="12">
        <f>sales-Discount_Values</f>
        <v>955.98590000000002</v>
      </c>
      <c r="R13144" s="12">
        <f>DATEDIF(order_date,delivery_date,"D")</f>
        <v>5</v>
      </c>
      <c r="S13144" s="12"/>
    </row>
    <row r="13145" spans="1:19" ht="14.25" customHeight="1" x14ac:dyDescent="0.35">
      <c r="A13145" s="2" t="s">
        <v>2476</v>
      </c>
      <c r="B13145" s="2">
        <v>102443</v>
      </c>
      <c r="C13145" s="2" t="s">
        <v>19</v>
      </c>
      <c r="D13145" s="2" t="s">
        <v>14</v>
      </c>
      <c r="E13145" s="2">
        <v>3380.86</v>
      </c>
      <c r="F13145" s="2">
        <v>0.27</v>
      </c>
      <c r="G13145" s="2">
        <v>6</v>
      </c>
      <c r="H13145" s="3">
        <v>45306</v>
      </c>
      <c r="I13145" s="3">
        <v>45307</v>
      </c>
      <c r="J13145" s="2" t="s">
        <v>15</v>
      </c>
      <c r="K13145" s="2" t="s">
        <v>27</v>
      </c>
      <c r="L13145" s="2">
        <v>892.45</v>
      </c>
      <c r="M13145" s="2" t="s">
        <v>39</v>
      </c>
      <c r="N13145" s="11">
        <f>L13145/E13145*100</f>
        <v>26.39712972438965</v>
      </c>
      <c r="O13145" s="12" t="str">
        <f>IF(N13145&lt;10,"Low",IF(N13145&lt;20,"Med","High"))</f>
        <v>High</v>
      </c>
      <c r="P13145" s="12">
        <f>sales*discount</f>
        <v>912.83220000000006</v>
      </c>
      <c r="Q13145" s="12">
        <f>sales-Discount_Values</f>
        <v>2468.0277999999998</v>
      </c>
      <c r="R13145" s="12">
        <f>DATEDIF(order_date,delivery_date,"D")</f>
        <v>1</v>
      </c>
      <c r="S13145" s="12"/>
    </row>
    <row r="13146" spans="1:19" ht="14.25" customHeight="1" x14ac:dyDescent="0.35">
      <c r="A13146" s="2" t="s">
        <v>3674</v>
      </c>
      <c r="B13146" s="2">
        <v>103641</v>
      </c>
      <c r="C13146" s="2" t="s">
        <v>13</v>
      </c>
      <c r="D13146" s="2" t="s">
        <v>20</v>
      </c>
      <c r="E13146" s="2">
        <v>2625.33</v>
      </c>
      <c r="F13146" s="2">
        <v>0.26</v>
      </c>
      <c r="G13146" s="2">
        <v>7</v>
      </c>
      <c r="H13146" s="3">
        <v>45340</v>
      </c>
      <c r="I13146" s="3">
        <v>45345</v>
      </c>
      <c r="J13146" s="2" t="s">
        <v>15</v>
      </c>
      <c r="K13146" s="2" t="s">
        <v>27</v>
      </c>
      <c r="L13146" s="2">
        <v>693.08</v>
      </c>
      <c r="M13146" s="2" t="s">
        <v>28</v>
      </c>
      <c r="N13146" s="11">
        <f>L13146/E13146*100</f>
        <v>26.399728795998982</v>
      </c>
      <c r="O13146" s="12" t="str">
        <f>IF(N13146&lt;10,"Low",IF(N13146&lt;20,"Med","High"))</f>
        <v>High</v>
      </c>
      <c r="P13146" s="12">
        <f>sales*discount</f>
        <v>682.58579999999995</v>
      </c>
      <c r="Q13146" s="12">
        <f>sales-Discount_Values</f>
        <v>1942.7442000000001</v>
      </c>
      <c r="R13146" s="12">
        <f>DATEDIF(order_date,delivery_date,"D")</f>
        <v>5</v>
      </c>
      <c r="S13146" s="12"/>
    </row>
    <row r="13147" spans="1:19" ht="14.25" customHeight="1" x14ac:dyDescent="0.35">
      <c r="A13147" s="2" t="s">
        <v>3787</v>
      </c>
      <c r="B13147" s="2">
        <v>103754</v>
      </c>
      <c r="C13147" s="2" t="s">
        <v>19</v>
      </c>
      <c r="D13147" s="2" t="s">
        <v>14</v>
      </c>
      <c r="E13147" s="2">
        <v>3959.61</v>
      </c>
      <c r="F13147" s="2">
        <v>0.21</v>
      </c>
      <c r="G13147" s="2">
        <v>8</v>
      </c>
      <c r="H13147" s="3">
        <v>45315</v>
      </c>
      <c r="I13147" s="3">
        <v>45318</v>
      </c>
      <c r="J13147" s="2" t="s">
        <v>21</v>
      </c>
      <c r="K13147" s="2" t="s">
        <v>22</v>
      </c>
      <c r="L13147" s="2">
        <v>1045.3499999999999</v>
      </c>
      <c r="M13147" s="2" t="s">
        <v>28</v>
      </c>
      <c r="N13147" s="11">
        <f>L13147/E13147*100</f>
        <v>26.400327304961852</v>
      </c>
      <c r="O13147" s="12" t="str">
        <f>IF(N13147&lt;10,"Low",IF(N13147&lt;20,"Med","High"))</f>
        <v>High</v>
      </c>
      <c r="P13147" s="12">
        <f>sales*discount</f>
        <v>831.5181</v>
      </c>
      <c r="Q13147" s="12">
        <f>sales-Discount_Values</f>
        <v>3128.0919000000004</v>
      </c>
      <c r="R13147" s="12">
        <f>DATEDIF(order_date,delivery_date,"D")</f>
        <v>3</v>
      </c>
      <c r="S13147" s="12"/>
    </row>
    <row r="13148" spans="1:19" ht="14.25" customHeight="1" x14ac:dyDescent="0.35">
      <c r="A13148" s="2" t="s">
        <v>595</v>
      </c>
      <c r="B13148" s="2">
        <v>100562</v>
      </c>
      <c r="C13148" s="2" t="s">
        <v>13</v>
      </c>
      <c r="D13148" s="2" t="s">
        <v>26</v>
      </c>
      <c r="E13148" s="2">
        <v>3454.73</v>
      </c>
      <c r="F13148" s="2">
        <v>0.26</v>
      </c>
      <c r="G13148" s="2">
        <v>4</v>
      </c>
      <c r="H13148" s="3">
        <v>45201</v>
      </c>
      <c r="I13148" s="3">
        <v>45203</v>
      </c>
      <c r="J13148" s="2" t="s">
        <v>31</v>
      </c>
      <c r="K13148" s="2" t="s">
        <v>16</v>
      </c>
      <c r="L13148" s="2">
        <v>912.09</v>
      </c>
      <c r="M13148" s="2" t="s">
        <v>48</v>
      </c>
      <c r="N13148" s="11">
        <f>L13148/E13148*100</f>
        <v>26.401194883536483</v>
      </c>
      <c r="O13148" s="12" t="str">
        <f>IF(N13148&lt;10,"Low",IF(N13148&lt;20,"Med","High"))</f>
        <v>High</v>
      </c>
      <c r="P13148" s="12">
        <f>sales*discount</f>
        <v>898.22980000000007</v>
      </c>
      <c r="Q13148" s="12">
        <f>sales-Discount_Values</f>
        <v>2556.5001999999999</v>
      </c>
      <c r="R13148" s="12">
        <f>DATEDIF(order_date,delivery_date,"D")</f>
        <v>2</v>
      </c>
      <c r="S13148" s="12"/>
    </row>
    <row r="13149" spans="1:19" ht="14.25" customHeight="1" x14ac:dyDescent="0.35">
      <c r="A13149" s="2" t="s">
        <v>14716</v>
      </c>
      <c r="B13149" s="2">
        <v>114683</v>
      </c>
      <c r="C13149" s="2" t="s">
        <v>41</v>
      </c>
      <c r="D13149" s="2" t="s">
        <v>26</v>
      </c>
      <c r="E13149" s="2">
        <v>2266.3000000000002</v>
      </c>
      <c r="F13149" s="2">
        <v>0.18</v>
      </c>
      <c r="G13149" s="2">
        <v>4</v>
      </c>
      <c r="H13149" s="3">
        <v>44963</v>
      </c>
      <c r="I13149" s="3">
        <v>44968</v>
      </c>
      <c r="J13149" s="2" t="s">
        <v>31</v>
      </c>
      <c r="K13149" s="2" t="s">
        <v>16</v>
      </c>
      <c r="L13149" s="2">
        <v>598.41999999999996</v>
      </c>
      <c r="M13149" s="2" t="s">
        <v>39</v>
      </c>
      <c r="N13149" s="11">
        <f>L13149/E13149*100</f>
        <v>26.405153774875345</v>
      </c>
      <c r="O13149" s="12" t="str">
        <f>IF(N13149&lt;10,"Low",IF(N13149&lt;20,"Med","High"))</f>
        <v>High</v>
      </c>
      <c r="P13149" s="12">
        <f>sales*discount</f>
        <v>407.93400000000003</v>
      </c>
      <c r="Q13149" s="12">
        <f>sales-Discount_Values</f>
        <v>1858.3660000000002</v>
      </c>
      <c r="R13149" s="12">
        <f>DATEDIF(order_date,delivery_date,"D")</f>
        <v>5</v>
      </c>
      <c r="S13149" s="12"/>
    </row>
    <row r="13150" spans="1:19" ht="14.25" customHeight="1" x14ac:dyDescent="0.35">
      <c r="A13150" s="2" t="s">
        <v>10153</v>
      </c>
      <c r="B13150" s="2">
        <v>110120</v>
      </c>
      <c r="C13150" s="2" t="s">
        <v>13</v>
      </c>
      <c r="D13150" s="2" t="s">
        <v>26</v>
      </c>
      <c r="E13150" s="2">
        <v>1812.14</v>
      </c>
      <c r="F13150" s="2">
        <v>0.35</v>
      </c>
      <c r="G13150" s="2">
        <v>8</v>
      </c>
      <c r="H13150" s="3">
        <v>45485</v>
      </c>
      <c r="I13150" s="3">
        <v>45487</v>
      </c>
      <c r="J13150" s="2" t="s">
        <v>15</v>
      </c>
      <c r="K13150" s="2" t="s">
        <v>16</v>
      </c>
      <c r="L13150" s="2">
        <v>478.53</v>
      </c>
      <c r="M13150" s="2" t="s">
        <v>23</v>
      </c>
      <c r="N13150" s="11">
        <f>L13150/E13150*100</f>
        <v>26.406900129129092</v>
      </c>
      <c r="O13150" s="12" t="str">
        <f>IF(N13150&lt;10,"Low",IF(N13150&lt;20,"Med","High"))</f>
        <v>High</v>
      </c>
      <c r="P13150" s="12">
        <f>sales*discount</f>
        <v>634.24900000000002</v>
      </c>
      <c r="Q13150" s="12">
        <f>sales-Discount_Values</f>
        <v>1177.8910000000001</v>
      </c>
      <c r="R13150" s="12">
        <f>DATEDIF(order_date,delivery_date,"D")</f>
        <v>2</v>
      </c>
      <c r="S13150" s="12"/>
    </row>
    <row r="13151" spans="1:19" ht="14.25" customHeight="1" x14ac:dyDescent="0.35">
      <c r="A13151" s="2" t="s">
        <v>4553</v>
      </c>
      <c r="B13151" s="2">
        <v>104520</v>
      </c>
      <c r="C13151" s="2" t="s">
        <v>13</v>
      </c>
      <c r="D13151" s="2" t="s">
        <v>14</v>
      </c>
      <c r="E13151" s="2">
        <v>2237.2800000000002</v>
      </c>
      <c r="F13151" s="2">
        <v>0.06</v>
      </c>
      <c r="G13151" s="2">
        <v>1</v>
      </c>
      <c r="H13151" s="3">
        <v>45426</v>
      </c>
      <c r="I13151" s="3">
        <v>45427</v>
      </c>
      <c r="J13151" s="2" t="s">
        <v>31</v>
      </c>
      <c r="K13151" s="2" t="s">
        <v>16</v>
      </c>
      <c r="L13151" s="2">
        <v>590.80999999999995</v>
      </c>
      <c r="M13151" s="2" t="s">
        <v>28</v>
      </c>
      <c r="N13151" s="11">
        <f>L13151/E13151*100</f>
        <v>26.407512693985545</v>
      </c>
      <c r="O13151" s="12" t="str">
        <f>IF(N13151&lt;10,"Low",IF(N13151&lt;20,"Med","High"))</f>
        <v>High</v>
      </c>
      <c r="P13151" s="12">
        <f>sales*discount</f>
        <v>134.23680000000002</v>
      </c>
      <c r="Q13151" s="12">
        <f>sales-Discount_Values</f>
        <v>2103.0432000000001</v>
      </c>
      <c r="R13151" s="12">
        <f>DATEDIF(order_date,delivery_date,"D")</f>
        <v>1</v>
      </c>
      <c r="S13151" s="12"/>
    </row>
    <row r="13152" spans="1:19" ht="14.25" customHeight="1" x14ac:dyDescent="0.35">
      <c r="A13152" s="2" t="s">
        <v>9451</v>
      </c>
      <c r="B13152" s="2">
        <v>109418</v>
      </c>
      <c r="C13152" s="2" t="s">
        <v>41</v>
      </c>
      <c r="D13152" s="2" t="s">
        <v>33</v>
      </c>
      <c r="E13152" s="2">
        <v>3243.61</v>
      </c>
      <c r="F13152" s="2">
        <v>0.46</v>
      </c>
      <c r="G13152" s="2">
        <v>3</v>
      </c>
      <c r="H13152" s="3">
        <v>45193</v>
      </c>
      <c r="I13152" s="3">
        <v>45197</v>
      </c>
      <c r="J13152" s="2" t="s">
        <v>31</v>
      </c>
      <c r="K13152" s="2" t="s">
        <v>16</v>
      </c>
      <c r="L13152" s="2">
        <v>856.62</v>
      </c>
      <c r="M13152" s="2" t="s">
        <v>23</v>
      </c>
      <c r="N13152" s="11">
        <f>L13152/E13152*100</f>
        <v>26.4094635298325</v>
      </c>
      <c r="O13152" s="12" t="str">
        <f>IF(N13152&lt;10,"Low",IF(N13152&lt;20,"Med","High"))</f>
        <v>High</v>
      </c>
      <c r="P13152" s="12">
        <f>sales*discount</f>
        <v>1492.0606</v>
      </c>
      <c r="Q13152" s="12">
        <f>sales-Discount_Values</f>
        <v>1751.5494000000001</v>
      </c>
      <c r="R13152" s="12">
        <f>DATEDIF(order_date,delivery_date,"D")</f>
        <v>4</v>
      </c>
      <c r="S13152" s="12"/>
    </row>
    <row r="13153" spans="1:19" ht="14.25" customHeight="1" x14ac:dyDescent="0.35">
      <c r="A13153" s="2" t="s">
        <v>7881</v>
      </c>
      <c r="B13153" s="2">
        <v>107848</v>
      </c>
      <c r="C13153" s="2" t="s">
        <v>13</v>
      </c>
      <c r="D13153" s="2" t="s">
        <v>20</v>
      </c>
      <c r="E13153" s="2">
        <v>3492.08</v>
      </c>
      <c r="F13153" s="2">
        <v>0.47</v>
      </c>
      <c r="G13153" s="2">
        <v>1</v>
      </c>
      <c r="H13153" s="3">
        <v>44943</v>
      </c>
      <c r="I13153" s="3">
        <v>44945</v>
      </c>
      <c r="J13153" s="2" t="s">
        <v>21</v>
      </c>
      <c r="K13153" s="2" t="s">
        <v>16</v>
      </c>
      <c r="L13153" s="2">
        <v>922.32</v>
      </c>
      <c r="M13153" s="2" t="s">
        <v>39</v>
      </c>
      <c r="N13153" s="11">
        <f>L13153/E13153*100</f>
        <v>26.411766053469567</v>
      </c>
      <c r="O13153" s="12" t="str">
        <f>IF(N13153&lt;10,"Low",IF(N13153&lt;20,"Med","High"))</f>
        <v>High</v>
      </c>
      <c r="P13153" s="12">
        <f>sales*discount</f>
        <v>1641.2775999999999</v>
      </c>
      <c r="Q13153" s="12">
        <f>sales-Discount_Values</f>
        <v>1850.8024</v>
      </c>
      <c r="R13153" s="12">
        <f>DATEDIF(order_date,delivery_date,"D")</f>
        <v>2</v>
      </c>
      <c r="S13153" s="12"/>
    </row>
    <row r="13154" spans="1:19" ht="14.25" customHeight="1" x14ac:dyDescent="0.35">
      <c r="A13154" s="2" t="s">
        <v>12070</v>
      </c>
      <c r="B13154" s="2">
        <v>112037</v>
      </c>
      <c r="C13154" s="2" t="s">
        <v>19</v>
      </c>
      <c r="D13154" s="2" t="s">
        <v>26</v>
      </c>
      <c r="E13154" s="2">
        <v>164.85</v>
      </c>
      <c r="F13154" s="2">
        <v>0.21</v>
      </c>
      <c r="G13154" s="2">
        <v>9</v>
      </c>
      <c r="H13154" s="3">
        <v>45411</v>
      </c>
      <c r="I13154" s="3">
        <v>45414</v>
      </c>
      <c r="J13154" s="2" t="s">
        <v>31</v>
      </c>
      <c r="K13154" s="2" t="s">
        <v>27</v>
      </c>
      <c r="L13154" s="2">
        <v>43.54</v>
      </c>
      <c r="M13154" s="2" t="s">
        <v>23</v>
      </c>
      <c r="N13154" s="11">
        <f>L13154/E13154*100</f>
        <v>26.411889596602972</v>
      </c>
      <c r="O13154" s="12" t="str">
        <f>IF(N13154&lt;10,"Low",IF(N13154&lt;20,"Med","High"))</f>
        <v>High</v>
      </c>
      <c r="P13154" s="12">
        <f>sales*discount</f>
        <v>34.618499999999997</v>
      </c>
      <c r="Q13154" s="12">
        <f>sales-Discount_Values</f>
        <v>130.23149999999998</v>
      </c>
      <c r="R13154" s="12">
        <f>DATEDIF(order_date,delivery_date,"D")</f>
        <v>3</v>
      </c>
      <c r="S13154" s="12"/>
    </row>
    <row r="13155" spans="1:19" ht="14.25" customHeight="1" x14ac:dyDescent="0.35">
      <c r="A13155" s="2" t="s">
        <v>708</v>
      </c>
      <c r="B13155" s="2">
        <v>100675</v>
      </c>
      <c r="C13155" s="2" t="s">
        <v>25</v>
      </c>
      <c r="D13155" s="2" t="s">
        <v>33</v>
      </c>
      <c r="E13155" s="2">
        <v>266.68</v>
      </c>
      <c r="F13155" s="2">
        <v>0.22</v>
      </c>
      <c r="G13155" s="2">
        <v>2</v>
      </c>
      <c r="H13155" s="3">
        <v>45413</v>
      </c>
      <c r="I13155" s="3">
        <v>45416</v>
      </c>
      <c r="J13155" s="2" t="s">
        <v>15</v>
      </c>
      <c r="K13155" s="2" t="s">
        <v>27</v>
      </c>
      <c r="L13155" s="2">
        <v>70.44</v>
      </c>
      <c r="M13155" s="2" t="s">
        <v>48</v>
      </c>
      <c r="N13155" s="11">
        <f>L13155/E13155*100</f>
        <v>26.413679316034194</v>
      </c>
      <c r="O13155" s="12" t="str">
        <f>IF(N13155&lt;10,"Low",IF(N13155&lt;20,"Med","High"))</f>
        <v>High</v>
      </c>
      <c r="P13155" s="12">
        <f>sales*discount</f>
        <v>58.669600000000003</v>
      </c>
      <c r="Q13155" s="12">
        <f>sales-Discount_Values</f>
        <v>208.0104</v>
      </c>
      <c r="R13155" s="12">
        <f>DATEDIF(order_date,delivery_date,"D")</f>
        <v>3</v>
      </c>
      <c r="S13155" s="12"/>
    </row>
    <row r="13156" spans="1:19" ht="14.25" customHeight="1" x14ac:dyDescent="0.35">
      <c r="A13156" s="2" t="s">
        <v>13099</v>
      </c>
      <c r="B13156" s="2">
        <v>113066</v>
      </c>
      <c r="C13156" s="2" t="s">
        <v>25</v>
      </c>
      <c r="D13156" s="2" t="s">
        <v>33</v>
      </c>
      <c r="E13156" s="2">
        <v>3854.14</v>
      </c>
      <c r="F13156" s="2">
        <v>0.06</v>
      </c>
      <c r="G13156" s="2">
        <v>8</v>
      </c>
      <c r="H13156" s="3">
        <v>45263</v>
      </c>
      <c r="I13156" s="3">
        <v>45269</v>
      </c>
      <c r="J13156" s="2" t="s">
        <v>21</v>
      </c>
      <c r="K13156" s="2" t="s">
        <v>27</v>
      </c>
      <c r="L13156" s="2">
        <v>1018.04</v>
      </c>
      <c r="M13156" s="2" t="s">
        <v>34</v>
      </c>
      <c r="N13156" s="11">
        <f>L13156/E13156*100</f>
        <v>26.41419356847442</v>
      </c>
      <c r="O13156" s="12" t="str">
        <f>IF(N13156&lt;10,"Low",IF(N13156&lt;20,"Med","High"))</f>
        <v>High</v>
      </c>
      <c r="P13156" s="12">
        <f>sales*discount</f>
        <v>231.24839999999998</v>
      </c>
      <c r="Q13156" s="12">
        <f>sales-Discount_Values</f>
        <v>3622.8915999999999</v>
      </c>
      <c r="R13156" s="12">
        <f>DATEDIF(order_date,delivery_date,"D")</f>
        <v>6</v>
      </c>
      <c r="S13156" s="12"/>
    </row>
    <row r="13157" spans="1:19" ht="14.25" customHeight="1" x14ac:dyDescent="0.35">
      <c r="A13157" s="2" t="s">
        <v>4039</v>
      </c>
      <c r="B13157" s="2">
        <v>104006</v>
      </c>
      <c r="C13157" s="2" t="s">
        <v>19</v>
      </c>
      <c r="D13157" s="2" t="s">
        <v>14</v>
      </c>
      <c r="E13157" s="2">
        <v>1116.56</v>
      </c>
      <c r="F13157" s="2">
        <v>0.45</v>
      </c>
      <c r="G13157" s="2">
        <v>5</v>
      </c>
      <c r="H13157" s="3">
        <v>45647</v>
      </c>
      <c r="I13157" s="3">
        <v>45648</v>
      </c>
      <c r="J13157" s="2" t="s">
        <v>21</v>
      </c>
      <c r="K13157" s="2" t="s">
        <v>27</v>
      </c>
      <c r="L13157" s="2">
        <v>294.95</v>
      </c>
      <c r="M13157" s="2" t="s">
        <v>39</v>
      </c>
      <c r="N13157" s="11">
        <f>L13157/E13157*100</f>
        <v>26.415956151035324</v>
      </c>
      <c r="O13157" s="12" t="str">
        <f>IF(N13157&lt;10,"Low",IF(N13157&lt;20,"Med","High"))</f>
        <v>High</v>
      </c>
      <c r="P13157" s="12">
        <f>sales*discount</f>
        <v>502.452</v>
      </c>
      <c r="Q13157" s="12">
        <f>sales-Discount_Values</f>
        <v>614.10799999999995</v>
      </c>
      <c r="R13157" s="12">
        <f>DATEDIF(order_date,delivery_date,"D")</f>
        <v>1</v>
      </c>
      <c r="S13157" s="12"/>
    </row>
    <row r="13158" spans="1:19" ht="14.25" customHeight="1" x14ac:dyDescent="0.35">
      <c r="A13158" s="2" t="s">
        <v>15376</v>
      </c>
      <c r="B13158" s="2">
        <v>115343</v>
      </c>
      <c r="C13158" s="2" t="s">
        <v>13</v>
      </c>
      <c r="D13158" s="2" t="s">
        <v>36</v>
      </c>
      <c r="E13158" s="2">
        <v>2978.52</v>
      </c>
      <c r="F13158" s="2">
        <v>0.08</v>
      </c>
      <c r="G13158" s="2">
        <v>2</v>
      </c>
      <c r="H13158" s="3">
        <v>45342</v>
      </c>
      <c r="I13158" s="3">
        <v>45349</v>
      </c>
      <c r="J13158" s="2" t="s">
        <v>21</v>
      </c>
      <c r="K13158" s="2" t="s">
        <v>22</v>
      </c>
      <c r="L13158" s="2">
        <v>786.85</v>
      </c>
      <c r="M13158" s="2" t="s">
        <v>23</v>
      </c>
      <c r="N13158" s="11">
        <f>L13158/E13158*100</f>
        <v>26.417482508091268</v>
      </c>
      <c r="O13158" s="12" t="str">
        <f>IF(N13158&lt;10,"Low",IF(N13158&lt;20,"Med","High"))</f>
        <v>High</v>
      </c>
      <c r="P13158" s="12">
        <f>sales*discount</f>
        <v>238.2816</v>
      </c>
      <c r="Q13158" s="12">
        <f>sales-Discount_Values</f>
        <v>2740.2384000000002</v>
      </c>
      <c r="R13158" s="12">
        <f>DATEDIF(order_date,delivery_date,"D")</f>
        <v>7</v>
      </c>
      <c r="S13158" s="12"/>
    </row>
    <row r="13159" spans="1:19" ht="14.25" customHeight="1" x14ac:dyDescent="0.35">
      <c r="A13159" s="2" t="s">
        <v>2974</v>
      </c>
      <c r="B13159" s="2">
        <v>102941</v>
      </c>
      <c r="C13159" s="2" t="s">
        <v>13</v>
      </c>
      <c r="D13159" s="2" t="s">
        <v>20</v>
      </c>
      <c r="E13159" s="2">
        <v>1519.78</v>
      </c>
      <c r="F13159" s="2">
        <v>0.45</v>
      </c>
      <c r="G13159" s="2">
        <v>4</v>
      </c>
      <c r="H13159" s="3">
        <v>45238</v>
      </c>
      <c r="I13159" s="3">
        <v>45240</v>
      </c>
      <c r="J13159" s="2" t="s">
        <v>31</v>
      </c>
      <c r="K13159" s="2" t="s">
        <v>22</v>
      </c>
      <c r="L13159" s="2">
        <v>401.49</v>
      </c>
      <c r="M13159" s="2" t="s">
        <v>28</v>
      </c>
      <c r="N13159" s="11">
        <f>L13159/E13159*100</f>
        <v>26.41763939517562</v>
      </c>
      <c r="O13159" s="12" t="str">
        <f>IF(N13159&lt;10,"Low",IF(N13159&lt;20,"Med","High"))</f>
        <v>High</v>
      </c>
      <c r="P13159" s="12">
        <f>sales*discount</f>
        <v>683.90099999999995</v>
      </c>
      <c r="Q13159" s="12">
        <f>sales-Discount_Values</f>
        <v>835.87900000000002</v>
      </c>
      <c r="R13159" s="12">
        <f>DATEDIF(order_date,delivery_date,"D")</f>
        <v>2</v>
      </c>
      <c r="S13159" s="12"/>
    </row>
    <row r="13160" spans="1:19" ht="14.25" customHeight="1" x14ac:dyDescent="0.35">
      <c r="A13160" s="2" t="s">
        <v>8519</v>
      </c>
      <c r="B13160" s="2">
        <v>108486</v>
      </c>
      <c r="C13160" s="2" t="s">
        <v>41</v>
      </c>
      <c r="D13160" s="2" t="s">
        <v>14</v>
      </c>
      <c r="E13160" s="2">
        <v>295.36</v>
      </c>
      <c r="F13160" s="2">
        <v>0.32</v>
      </c>
      <c r="G13160" s="2">
        <v>8</v>
      </c>
      <c r="H13160" s="3">
        <v>45121</v>
      </c>
      <c r="I13160" s="3">
        <v>45123</v>
      </c>
      <c r="J13160" s="2" t="s">
        <v>21</v>
      </c>
      <c r="K13160" s="2" t="s">
        <v>16</v>
      </c>
      <c r="L13160" s="2">
        <v>78.03</v>
      </c>
      <c r="M13160" s="2" t="s">
        <v>23</v>
      </c>
      <c r="N13160" s="11">
        <f>L13160/E13160*100</f>
        <v>26.418607800650051</v>
      </c>
      <c r="O13160" s="12" t="str">
        <f>IF(N13160&lt;10,"Low",IF(N13160&lt;20,"Med","High"))</f>
        <v>High</v>
      </c>
      <c r="P13160" s="12">
        <f>sales*discount</f>
        <v>94.515200000000007</v>
      </c>
      <c r="Q13160" s="12">
        <f>sales-Discount_Values</f>
        <v>200.84480000000002</v>
      </c>
      <c r="R13160" s="12">
        <f>DATEDIF(order_date,delivery_date,"D")</f>
        <v>2</v>
      </c>
      <c r="S13160" s="12"/>
    </row>
    <row r="13161" spans="1:19" ht="14.25" customHeight="1" x14ac:dyDescent="0.35">
      <c r="A13161" s="2" t="s">
        <v>6165</v>
      </c>
      <c r="B13161" s="2">
        <v>106132</v>
      </c>
      <c r="C13161" s="2" t="s">
        <v>41</v>
      </c>
      <c r="D13161" s="2" t="s">
        <v>33</v>
      </c>
      <c r="E13161" s="2">
        <v>841.08</v>
      </c>
      <c r="F13161" s="2">
        <v>0.36</v>
      </c>
      <c r="G13161" s="2">
        <v>9</v>
      </c>
      <c r="H13161" s="3">
        <v>44989</v>
      </c>
      <c r="I13161" s="3">
        <v>44990</v>
      </c>
      <c r="J13161" s="2" t="s">
        <v>21</v>
      </c>
      <c r="K13161" s="2" t="s">
        <v>22</v>
      </c>
      <c r="L13161" s="2">
        <v>222.21</v>
      </c>
      <c r="M13161" s="2" t="s">
        <v>48</v>
      </c>
      <c r="N13161" s="11">
        <f>L13161/E13161*100</f>
        <v>26.419603367099441</v>
      </c>
      <c r="O13161" s="12" t="str">
        <f>IF(N13161&lt;10,"Low",IF(N13161&lt;20,"Med","High"))</f>
        <v>High</v>
      </c>
      <c r="P13161" s="12">
        <f>sales*discount</f>
        <v>302.78879999999998</v>
      </c>
      <c r="Q13161" s="12">
        <f>sales-Discount_Values</f>
        <v>538.29120000000012</v>
      </c>
      <c r="R13161" s="12">
        <f>DATEDIF(order_date,delivery_date,"D")</f>
        <v>1</v>
      </c>
      <c r="S13161" s="12"/>
    </row>
    <row r="13162" spans="1:19" ht="14.25" customHeight="1" x14ac:dyDescent="0.35">
      <c r="A13162" s="2" t="s">
        <v>10725</v>
      </c>
      <c r="B13162" s="2">
        <v>110692</v>
      </c>
      <c r="C13162" s="2" t="s">
        <v>25</v>
      </c>
      <c r="D13162" s="2" t="s">
        <v>33</v>
      </c>
      <c r="E13162" s="2">
        <v>930.01</v>
      </c>
      <c r="F13162" s="2">
        <v>0.28000000000000003</v>
      </c>
      <c r="G13162" s="2">
        <v>5</v>
      </c>
      <c r="H13162" s="3">
        <v>45405</v>
      </c>
      <c r="I13162" s="3">
        <v>45411</v>
      </c>
      <c r="J13162" s="2" t="s">
        <v>15</v>
      </c>
      <c r="K13162" s="2" t="s">
        <v>27</v>
      </c>
      <c r="L13162" s="2">
        <v>245.73</v>
      </c>
      <c r="M13162" s="2" t="s">
        <v>28</v>
      </c>
      <c r="N13162" s="11">
        <f>L13162/E13162*100</f>
        <v>26.422296534445866</v>
      </c>
      <c r="O13162" s="12" t="str">
        <f>IF(N13162&lt;10,"Low",IF(N13162&lt;20,"Med","High"))</f>
        <v>High</v>
      </c>
      <c r="P13162" s="12">
        <f>sales*discount</f>
        <v>260.40280000000001</v>
      </c>
      <c r="Q13162" s="12">
        <f>sales-Discount_Values</f>
        <v>669.60719999999992</v>
      </c>
      <c r="R13162" s="12">
        <f>DATEDIF(order_date,delivery_date,"D")</f>
        <v>6</v>
      </c>
      <c r="S13162" s="12"/>
    </row>
    <row r="13163" spans="1:19" ht="14.25" customHeight="1" x14ac:dyDescent="0.35">
      <c r="A13163" s="2" t="s">
        <v>4263</v>
      </c>
      <c r="B13163" s="2">
        <v>104230</v>
      </c>
      <c r="C13163" s="2" t="s">
        <v>13</v>
      </c>
      <c r="D13163" s="2" t="s">
        <v>20</v>
      </c>
      <c r="E13163" s="2">
        <v>1955.71</v>
      </c>
      <c r="F13163" s="2">
        <v>0.47</v>
      </c>
      <c r="G13163" s="2">
        <v>6</v>
      </c>
      <c r="H13163" s="3">
        <v>44954</v>
      </c>
      <c r="I13163" s="3">
        <v>44956</v>
      </c>
      <c r="J13163" s="2" t="s">
        <v>21</v>
      </c>
      <c r="K13163" s="2" t="s">
        <v>22</v>
      </c>
      <c r="L13163" s="2">
        <v>516.79999999999995</v>
      </c>
      <c r="M13163" s="2" t="s">
        <v>17</v>
      </c>
      <c r="N13163" s="11">
        <f>L13163/E13163*100</f>
        <v>26.425185738171812</v>
      </c>
      <c r="O13163" s="12" t="str">
        <f>IF(N13163&lt;10,"Low",IF(N13163&lt;20,"Med","High"))</f>
        <v>High</v>
      </c>
      <c r="P13163" s="12">
        <f>sales*discount</f>
        <v>919.18369999999993</v>
      </c>
      <c r="Q13163" s="12">
        <f>sales-Discount_Values</f>
        <v>1036.5263</v>
      </c>
      <c r="R13163" s="12">
        <f>DATEDIF(order_date,delivery_date,"D")</f>
        <v>2</v>
      </c>
      <c r="S13163" s="12"/>
    </row>
    <row r="13164" spans="1:19" ht="14.25" customHeight="1" x14ac:dyDescent="0.35">
      <c r="A13164" s="2" t="s">
        <v>5539</v>
      </c>
      <c r="B13164" s="2">
        <v>105506</v>
      </c>
      <c r="C13164" s="2" t="s">
        <v>25</v>
      </c>
      <c r="D13164" s="2" t="s">
        <v>26</v>
      </c>
      <c r="E13164" s="2">
        <v>2026.06</v>
      </c>
      <c r="F13164" s="2">
        <v>0.32</v>
      </c>
      <c r="G13164" s="2">
        <v>3</v>
      </c>
      <c r="H13164" s="3">
        <v>45089</v>
      </c>
      <c r="I13164" s="3">
        <v>45090</v>
      </c>
      <c r="J13164" s="2" t="s">
        <v>31</v>
      </c>
      <c r="K13164" s="2" t="s">
        <v>27</v>
      </c>
      <c r="L13164" s="2">
        <v>535.41999999999996</v>
      </c>
      <c r="M13164" s="2" t="s">
        <v>23</v>
      </c>
      <c r="N13164" s="11">
        <f>L13164/E13164*100</f>
        <v>26.426660612222737</v>
      </c>
      <c r="O13164" s="12" t="str">
        <f>IF(N13164&lt;10,"Low",IF(N13164&lt;20,"Med","High"))</f>
        <v>High</v>
      </c>
      <c r="P13164" s="12">
        <f>sales*discount</f>
        <v>648.33920000000001</v>
      </c>
      <c r="Q13164" s="12">
        <f>sales-Discount_Values</f>
        <v>1377.7208000000001</v>
      </c>
      <c r="R13164" s="12">
        <f>DATEDIF(order_date,delivery_date,"D")</f>
        <v>1</v>
      </c>
      <c r="S13164" s="12"/>
    </row>
    <row r="13165" spans="1:19" ht="14.25" customHeight="1" x14ac:dyDescent="0.35">
      <c r="A13165" s="2" t="s">
        <v>8054</v>
      </c>
      <c r="B13165" s="2">
        <v>108021</v>
      </c>
      <c r="C13165" s="2" t="s">
        <v>41</v>
      </c>
      <c r="D13165" s="2" t="s">
        <v>36</v>
      </c>
      <c r="E13165" s="2">
        <v>126.5</v>
      </c>
      <c r="F13165" s="2">
        <v>0.24</v>
      </c>
      <c r="G13165" s="2">
        <v>3</v>
      </c>
      <c r="H13165" s="3">
        <v>45278</v>
      </c>
      <c r="I13165" s="3">
        <v>45282</v>
      </c>
      <c r="J13165" s="2" t="s">
        <v>15</v>
      </c>
      <c r="K13165" s="2" t="s">
        <v>27</v>
      </c>
      <c r="L13165" s="2">
        <v>33.43</v>
      </c>
      <c r="M13165" s="2" t="s">
        <v>17</v>
      </c>
      <c r="N13165" s="11">
        <f>L13165/E13165*100</f>
        <v>26.426877470355731</v>
      </c>
      <c r="O13165" s="12" t="str">
        <f>IF(N13165&lt;10,"Low",IF(N13165&lt;20,"Med","High"))</f>
        <v>High</v>
      </c>
      <c r="P13165" s="12">
        <f>sales*discount</f>
        <v>30.36</v>
      </c>
      <c r="Q13165" s="12">
        <f>sales-Discount_Values</f>
        <v>96.14</v>
      </c>
      <c r="R13165" s="12">
        <f>DATEDIF(order_date,delivery_date,"D")</f>
        <v>4</v>
      </c>
      <c r="S13165" s="12"/>
    </row>
    <row r="13166" spans="1:19" ht="14.25" customHeight="1" x14ac:dyDescent="0.35">
      <c r="A13166" s="2" t="s">
        <v>235</v>
      </c>
      <c r="B13166" s="2">
        <v>100202</v>
      </c>
      <c r="C13166" s="2" t="s">
        <v>13</v>
      </c>
      <c r="D13166" s="2" t="s">
        <v>33</v>
      </c>
      <c r="E13166" s="2">
        <v>3890.47</v>
      </c>
      <c r="F13166" s="2">
        <v>0.09</v>
      </c>
      <c r="G13166" s="2">
        <v>5</v>
      </c>
      <c r="H13166" s="3">
        <v>45616</v>
      </c>
      <c r="I13166" s="3">
        <v>45621</v>
      </c>
      <c r="J13166" s="2" t="s">
        <v>21</v>
      </c>
      <c r="K13166" s="2" t="s">
        <v>27</v>
      </c>
      <c r="L13166" s="2">
        <v>1028.18</v>
      </c>
      <c r="M13166" s="2" t="s">
        <v>39</v>
      </c>
      <c r="N13166" s="11">
        <f>L13166/E13166*100</f>
        <v>26.428169347148291</v>
      </c>
      <c r="O13166" s="12" t="str">
        <f>IF(N13166&lt;10,"Low",IF(N13166&lt;20,"Med","High"))</f>
        <v>High</v>
      </c>
      <c r="P13166" s="12">
        <f>sales*discount</f>
        <v>350.14229999999998</v>
      </c>
      <c r="Q13166" s="12">
        <f>sales-Discount_Values</f>
        <v>3540.3276999999998</v>
      </c>
      <c r="R13166" s="12">
        <f>DATEDIF(order_date,delivery_date,"D")</f>
        <v>5</v>
      </c>
      <c r="S13166" s="12"/>
    </row>
    <row r="13167" spans="1:19" ht="14.25" customHeight="1" x14ac:dyDescent="0.35">
      <c r="A13167" s="2" t="s">
        <v>7046</v>
      </c>
      <c r="B13167" s="2">
        <v>107013</v>
      </c>
      <c r="C13167" s="2" t="s">
        <v>25</v>
      </c>
      <c r="D13167" s="2" t="s">
        <v>33</v>
      </c>
      <c r="E13167" s="2">
        <v>1705.68</v>
      </c>
      <c r="F13167" s="2">
        <v>7.0000000000000007E-2</v>
      </c>
      <c r="G13167" s="2">
        <v>7</v>
      </c>
      <c r="H13167" s="3">
        <v>45642</v>
      </c>
      <c r="I13167" s="3">
        <v>45645</v>
      </c>
      <c r="J13167" s="2" t="s">
        <v>31</v>
      </c>
      <c r="K13167" s="2" t="s">
        <v>27</v>
      </c>
      <c r="L13167" s="2">
        <v>450.84</v>
      </c>
      <c r="M13167" s="2" t="s">
        <v>17</v>
      </c>
      <c r="N13167" s="11">
        <f>L13167/E13167*100</f>
        <v>26.431687069086813</v>
      </c>
      <c r="O13167" s="12" t="str">
        <f>IF(N13167&lt;10,"Low",IF(N13167&lt;20,"Med","High"))</f>
        <v>High</v>
      </c>
      <c r="P13167" s="12">
        <f>sales*discount</f>
        <v>119.39760000000001</v>
      </c>
      <c r="Q13167" s="12">
        <f>sales-Discount_Values</f>
        <v>1586.2824000000001</v>
      </c>
      <c r="R13167" s="12">
        <f>DATEDIF(order_date,delivery_date,"D")</f>
        <v>3</v>
      </c>
      <c r="S13167" s="12"/>
    </row>
    <row r="13168" spans="1:19" ht="14.25" customHeight="1" x14ac:dyDescent="0.35">
      <c r="A13168" s="2" t="s">
        <v>2139</v>
      </c>
      <c r="B13168" s="2">
        <v>102106</v>
      </c>
      <c r="C13168" s="2" t="s">
        <v>13</v>
      </c>
      <c r="D13168" s="2" t="s">
        <v>20</v>
      </c>
      <c r="E13168" s="2">
        <v>3637.55</v>
      </c>
      <c r="F13168" s="2">
        <v>0.21</v>
      </c>
      <c r="G13168" s="2">
        <v>2</v>
      </c>
      <c r="H13168" s="3">
        <v>45460</v>
      </c>
      <c r="I13168" s="3">
        <v>45463</v>
      </c>
      <c r="J13168" s="2" t="s">
        <v>21</v>
      </c>
      <c r="K13168" s="2" t="s">
        <v>27</v>
      </c>
      <c r="L13168" s="2">
        <v>961.52</v>
      </c>
      <c r="M13168" s="2" t="s">
        <v>48</v>
      </c>
      <c r="N13168" s="11">
        <f>L13168/E13168*100</f>
        <v>26.433176176272489</v>
      </c>
      <c r="O13168" s="12" t="str">
        <f>IF(N13168&lt;10,"Low",IF(N13168&lt;20,"Med","High"))</f>
        <v>High</v>
      </c>
      <c r="P13168" s="12">
        <f>sales*discount</f>
        <v>763.88549999999998</v>
      </c>
      <c r="Q13168" s="12">
        <f>sales-Discount_Values</f>
        <v>2873.6645000000003</v>
      </c>
      <c r="R13168" s="12">
        <f>DATEDIF(order_date,delivery_date,"D")</f>
        <v>3</v>
      </c>
      <c r="S13168" s="12"/>
    </row>
    <row r="13169" spans="1:19" ht="14.25" customHeight="1" x14ac:dyDescent="0.35">
      <c r="A13169" s="2" t="s">
        <v>6861</v>
      </c>
      <c r="B13169" s="2">
        <v>106828</v>
      </c>
      <c r="C13169" s="2" t="s">
        <v>13</v>
      </c>
      <c r="D13169" s="2" t="s">
        <v>33</v>
      </c>
      <c r="E13169" s="2">
        <v>2786.39</v>
      </c>
      <c r="F13169" s="2">
        <v>0.01</v>
      </c>
      <c r="G13169" s="2">
        <v>5</v>
      </c>
      <c r="H13169" s="3">
        <v>45310</v>
      </c>
      <c r="I13169" s="3">
        <v>45313</v>
      </c>
      <c r="J13169" s="2" t="s">
        <v>15</v>
      </c>
      <c r="K13169" s="2" t="s">
        <v>22</v>
      </c>
      <c r="L13169" s="2">
        <v>736.58</v>
      </c>
      <c r="M13169" s="2" t="s">
        <v>39</v>
      </c>
      <c r="N13169" s="11">
        <f>L13169/E13169*100</f>
        <v>26.434921170403285</v>
      </c>
      <c r="O13169" s="12" t="str">
        <f>IF(N13169&lt;10,"Low",IF(N13169&lt;20,"Med","High"))</f>
        <v>High</v>
      </c>
      <c r="P13169" s="12">
        <f>sales*discount</f>
        <v>27.863900000000001</v>
      </c>
      <c r="Q13169" s="12">
        <f>sales-Discount_Values</f>
        <v>2758.5261</v>
      </c>
      <c r="R13169" s="12">
        <f>DATEDIF(order_date,delivery_date,"D")</f>
        <v>3</v>
      </c>
      <c r="S13169" s="12"/>
    </row>
    <row r="13170" spans="1:19" ht="14.25" customHeight="1" x14ac:dyDescent="0.35">
      <c r="A13170" s="2" t="s">
        <v>9314</v>
      </c>
      <c r="B13170" s="2">
        <v>109281</v>
      </c>
      <c r="C13170" s="2" t="s">
        <v>19</v>
      </c>
      <c r="D13170" s="2" t="s">
        <v>36</v>
      </c>
      <c r="E13170" s="2">
        <v>3680.9</v>
      </c>
      <c r="F13170" s="2">
        <v>0.35</v>
      </c>
      <c r="G13170" s="2">
        <v>9</v>
      </c>
      <c r="H13170" s="3">
        <v>45200</v>
      </c>
      <c r="I13170" s="3">
        <v>45201</v>
      </c>
      <c r="J13170" s="2" t="s">
        <v>31</v>
      </c>
      <c r="K13170" s="2" t="s">
        <v>16</v>
      </c>
      <c r="L13170" s="2">
        <v>973.05</v>
      </c>
      <c r="M13170" s="2" t="s">
        <v>48</v>
      </c>
      <c r="N13170" s="11">
        <f>L13170/E13170*100</f>
        <v>26.435110978293352</v>
      </c>
      <c r="O13170" s="12" t="str">
        <f>IF(N13170&lt;10,"Low",IF(N13170&lt;20,"Med","High"))</f>
        <v>High</v>
      </c>
      <c r="P13170" s="12">
        <f>sales*discount</f>
        <v>1288.3150000000001</v>
      </c>
      <c r="Q13170" s="12">
        <f>sales-Discount_Values</f>
        <v>2392.585</v>
      </c>
      <c r="R13170" s="12">
        <f>DATEDIF(order_date,delivery_date,"D")</f>
        <v>1</v>
      </c>
      <c r="S13170" s="12"/>
    </row>
    <row r="13171" spans="1:19" ht="14.25" customHeight="1" x14ac:dyDescent="0.35">
      <c r="A13171" s="2" t="s">
        <v>11510</v>
      </c>
      <c r="B13171" s="2">
        <v>111477</v>
      </c>
      <c r="C13171" s="2" t="s">
        <v>41</v>
      </c>
      <c r="D13171" s="2" t="s">
        <v>36</v>
      </c>
      <c r="E13171" s="2">
        <v>1943.1</v>
      </c>
      <c r="F13171" s="2">
        <v>0</v>
      </c>
      <c r="G13171" s="2">
        <v>4</v>
      </c>
      <c r="H13171" s="3">
        <v>45370</v>
      </c>
      <c r="I13171" s="3">
        <v>45371</v>
      </c>
      <c r="J13171" s="2" t="s">
        <v>31</v>
      </c>
      <c r="K13171" s="2" t="s">
        <v>16</v>
      </c>
      <c r="L13171" s="2">
        <v>513.70000000000005</v>
      </c>
      <c r="M13171" s="2" t="s">
        <v>23</v>
      </c>
      <c r="N13171" s="11">
        <f>L13171/E13171*100</f>
        <v>26.437136534403795</v>
      </c>
      <c r="O13171" s="12" t="str">
        <f>IF(N13171&lt;10,"Low",IF(N13171&lt;20,"Med","High"))</f>
        <v>High</v>
      </c>
      <c r="P13171" s="12">
        <f>sales*discount</f>
        <v>0</v>
      </c>
      <c r="Q13171" s="12">
        <f>sales-Discount_Values</f>
        <v>1943.1</v>
      </c>
      <c r="R13171" s="12">
        <f>DATEDIF(order_date,delivery_date,"D")</f>
        <v>1</v>
      </c>
      <c r="S13171" s="12"/>
    </row>
    <row r="13172" spans="1:19" ht="14.25" customHeight="1" x14ac:dyDescent="0.35">
      <c r="A13172" s="2" t="s">
        <v>11854</v>
      </c>
      <c r="B13172" s="2">
        <v>111821</v>
      </c>
      <c r="C13172" s="2" t="s">
        <v>25</v>
      </c>
      <c r="D13172" s="2" t="s">
        <v>26</v>
      </c>
      <c r="E13172" s="2">
        <v>4566.82</v>
      </c>
      <c r="F13172" s="2">
        <v>0.16</v>
      </c>
      <c r="G13172" s="2">
        <v>3</v>
      </c>
      <c r="H13172" s="3">
        <v>44994</v>
      </c>
      <c r="I13172" s="3">
        <v>44997</v>
      </c>
      <c r="J13172" s="2" t="s">
        <v>15</v>
      </c>
      <c r="K13172" s="2" t="s">
        <v>16</v>
      </c>
      <c r="L13172" s="2">
        <v>1207.3699999999999</v>
      </c>
      <c r="M13172" s="2" t="s">
        <v>34</v>
      </c>
      <c r="N13172" s="11">
        <f>L13172/E13172*100</f>
        <v>26.437871429134496</v>
      </c>
      <c r="O13172" s="12" t="str">
        <f>IF(N13172&lt;10,"Low",IF(N13172&lt;20,"Med","High"))</f>
        <v>High</v>
      </c>
      <c r="P13172" s="12">
        <f>sales*discount</f>
        <v>730.69119999999998</v>
      </c>
      <c r="Q13172" s="12">
        <f>sales-Discount_Values</f>
        <v>3836.1287999999995</v>
      </c>
      <c r="R13172" s="12">
        <f>DATEDIF(order_date,delivery_date,"D")</f>
        <v>3</v>
      </c>
      <c r="S13172" s="12"/>
    </row>
    <row r="13173" spans="1:19" ht="14.25" customHeight="1" x14ac:dyDescent="0.35">
      <c r="A13173" s="2" t="s">
        <v>13110</v>
      </c>
      <c r="B13173" s="2">
        <v>113077</v>
      </c>
      <c r="C13173" s="2" t="s">
        <v>41</v>
      </c>
      <c r="D13173" s="2" t="s">
        <v>14</v>
      </c>
      <c r="E13173" s="2">
        <v>664.57</v>
      </c>
      <c r="F13173" s="2">
        <v>0.38</v>
      </c>
      <c r="G13173" s="2">
        <v>2</v>
      </c>
      <c r="H13173" s="3">
        <v>45392</v>
      </c>
      <c r="I13173" s="3">
        <v>45394</v>
      </c>
      <c r="J13173" s="2" t="s">
        <v>15</v>
      </c>
      <c r="K13173" s="2" t="s">
        <v>22</v>
      </c>
      <c r="L13173" s="2">
        <v>175.72</v>
      </c>
      <c r="M13173" s="2" t="s">
        <v>28</v>
      </c>
      <c r="N13173" s="11">
        <f>L13173/E13173*100</f>
        <v>26.441157440149265</v>
      </c>
      <c r="O13173" s="12" t="str">
        <f>IF(N13173&lt;10,"Low",IF(N13173&lt;20,"Med","High"))</f>
        <v>High</v>
      </c>
      <c r="P13173" s="12">
        <f>sales*discount</f>
        <v>252.53660000000002</v>
      </c>
      <c r="Q13173" s="12">
        <f>sales-Discount_Values</f>
        <v>412.03340000000003</v>
      </c>
      <c r="R13173" s="12">
        <f>DATEDIF(order_date,delivery_date,"D")</f>
        <v>2</v>
      </c>
      <c r="S13173" s="12"/>
    </row>
    <row r="13174" spans="1:19" ht="14.25" customHeight="1" x14ac:dyDescent="0.35">
      <c r="A13174" s="2" t="s">
        <v>1068</v>
      </c>
      <c r="B13174" s="2">
        <v>101035</v>
      </c>
      <c r="C13174" s="2" t="s">
        <v>41</v>
      </c>
      <c r="D13174" s="2" t="s">
        <v>14</v>
      </c>
      <c r="E13174" s="2">
        <v>3580.4</v>
      </c>
      <c r="F13174" s="2">
        <v>7.0000000000000007E-2</v>
      </c>
      <c r="G13174" s="2">
        <v>8</v>
      </c>
      <c r="H13174" s="3">
        <v>44931</v>
      </c>
      <c r="I13174" s="3">
        <v>44932</v>
      </c>
      <c r="J13174" s="2" t="s">
        <v>31</v>
      </c>
      <c r="K13174" s="2" t="s">
        <v>27</v>
      </c>
      <c r="L13174" s="2">
        <v>946.73</v>
      </c>
      <c r="M13174" s="2" t="s">
        <v>48</v>
      </c>
      <c r="N13174" s="11">
        <f>L13174/E13174*100</f>
        <v>26.442017651659032</v>
      </c>
      <c r="O13174" s="12" t="str">
        <f>IF(N13174&lt;10,"Low",IF(N13174&lt;20,"Med","High"))</f>
        <v>High</v>
      </c>
      <c r="P13174" s="12">
        <f>sales*discount</f>
        <v>250.62800000000004</v>
      </c>
      <c r="Q13174" s="12">
        <f>sales-Discount_Values</f>
        <v>3329.7719999999999</v>
      </c>
      <c r="R13174" s="12">
        <f>DATEDIF(order_date,delivery_date,"D")</f>
        <v>1</v>
      </c>
      <c r="S13174" s="12"/>
    </row>
    <row r="13175" spans="1:19" ht="14.25" customHeight="1" x14ac:dyDescent="0.35">
      <c r="A13175" s="2" t="s">
        <v>14949</v>
      </c>
      <c r="B13175" s="2">
        <v>114916</v>
      </c>
      <c r="C13175" s="2" t="s">
        <v>25</v>
      </c>
      <c r="D13175" s="2" t="s">
        <v>26</v>
      </c>
      <c r="E13175" s="2">
        <v>4373.1000000000004</v>
      </c>
      <c r="F13175" s="2">
        <v>0.24</v>
      </c>
      <c r="G13175" s="2">
        <v>4</v>
      </c>
      <c r="H13175" s="3">
        <v>45054</v>
      </c>
      <c r="I13175" s="3">
        <v>45061</v>
      </c>
      <c r="J13175" s="2" t="s">
        <v>31</v>
      </c>
      <c r="K13175" s="2" t="s">
        <v>16</v>
      </c>
      <c r="L13175" s="2">
        <v>1156.46</v>
      </c>
      <c r="M13175" s="2" t="s">
        <v>23</v>
      </c>
      <c r="N13175" s="11">
        <f>L13175/E13175*100</f>
        <v>26.444856051771055</v>
      </c>
      <c r="O13175" s="12" t="str">
        <f>IF(N13175&lt;10,"Low",IF(N13175&lt;20,"Med","High"))</f>
        <v>High</v>
      </c>
      <c r="P13175" s="12">
        <f>sales*discount</f>
        <v>1049.5440000000001</v>
      </c>
      <c r="Q13175" s="12">
        <f>sales-Discount_Values</f>
        <v>3323.5560000000005</v>
      </c>
      <c r="R13175" s="12">
        <f>DATEDIF(order_date,delivery_date,"D")</f>
        <v>7</v>
      </c>
      <c r="S13175" s="12"/>
    </row>
    <row r="13176" spans="1:19" ht="14.25" customHeight="1" x14ac:dyDescent="0.35">
      <c r="A13176" s="2" t="s">
        <v>4088</v>
      </c>
      <c r="B13176" s="2">
        <v>104055</v>
      </c>
      <c r="C13176" s="2" t="s">
        <v>25</v>
      </c>
      <c r="D13176" s="2" t="s">
        <v>26</v>
      </c>
      <c r="E13176" s="2">
        <v>1748.59</v>
      </c>
      <c r="F13176" s="2">
        <v>0.1</v>
      </c>
      <c r="G13176" s="2">
        <v>2</v>
      </c>
      <c r="H13176" s="3">
        <v>45121</v>
      </c>
      <c r="I13176" s="3">
        <v>45124</v>
      </c>
      <c r="J13176" s="2" t="s">
        <v>15</v>
      </c>
      <c r="K13176" s="2" t="s">
        <v>22</v>
      </c>
      <c r="L13176" s="2">
        <v>462.42</v>
      </c>
      <c r="M13176" s="2" t="s">
        <v>23</v>
      </c>
      <c r="N13176" s="11">
        <f>L13176/E13176*100</f>
        <v>26.445307361931615</v>
      </c>
      <c r="O13176" s="12" t="str">
        <f>IF(N13176&lt;10,"Low",IF(N13176&lt;20,"Med","High"))</f>
        <v>High</v>
      </c>
      <c r="P13176" s="12">
        <f>sales*discount</f>
        <v>174.85900000000001</v>
      </c>
      <c r="Q13176" s="12">
        <f>sales-Discount_Values</f>
        <v>1573.731</v>
      </c>
      <c r="R13176" s="12">
        <f>DATEDIF(order_date,delivery_date,"D")</f>
        <v>3</v>
      </c>
      <c r="S13176" s="12"/>
    </row>
    <row r="13177" spans="1:19" ht="14.25" customHeight="1" x14ac:dyDescent="0.35">
      <c r="A13177" s="2" t="s">
        <v>15127</v>
      </c>
      <c r="B13177" s="2">
        <v>115094</v>
      </c>
      <c r="C13177" s="2" t="s">
        <v>41</v>
      </c>
      <c r="D13177" s="2" t="s">
        <v>26</v>
      </c>
      <c r="E13177" s="2">
        <v>2159.87</v>
      </c>
      <c r="F13177" s="2">
        <v>0.22</v>
      </c>
      <c r="G13177" s="2">
        <v>7</v>
      </c>
      <c r="H13177" s="3">
        <v>45277</v>
      </c>
      <c r="I13177" s="3">
        <v>45284</v>
      </c>
      <c r="J13177" s="2" t="s">
        <v>15</v>
      </c>
      <c r="K13177" s="2" t="s">
        <v>27</v>
      </c>
      <c r="L13177" s="2">
        <v>571.22</v>
      </c>
      <c r="M13177" s="2" t="s">
        <v>48</v>
      </c>
      <c r="N13177" s="11">
        <f>L13177/E13177*100</f>
        <v>26.446962085681086</v>
      </c>
      <c r="O13177" s="12" t="str">
        <f>IF(N13177&lt;10,"Low",IF(N13177&lt;20,"Med","High"))</f>
        <v>High</v>
      </c>
      <c r="P13177" s="12">
        <f>sales*discount</f>
        <v>475.17140000000001</v>
      </c>
      <c r="Q13177" s="12">
        <f>sales-Discount_Values</f>
        <v>1684.6985999999999</v>
      </c>
      <c r="R13177" s="12">
        <f>DATEDIF(order_date,delivery_date,"D")</f>
        <v>7</v>
      </c>
      <c r="S13177" s="12"/>
    </row>
    <row r="13178" spans="1:19" ht="14.25" customHeight="1" x14ac:dyDescent="0.35">
      <c r="A13178" s="2" t="s">
        <v>14452</v>
      </c>
      <c r="B13178" s="2">
        <v>114419</v>
      </c>
      <c r="C13178" s="2" t="s">
        <v>13</v>
      </c>
      <c r="D13178" s="2" t="s">
        <v>33</v>
      </c>
      <c r="E13178" s="2">
        <v>647.55999999999995</v>
      </c>
      <c r="F13178" s="2">
        <v>0.31</v>
      </c>
      <c r="G13178" s="2">
        <v>2</v>
      </c>
      <c r="H13178" s="3">
        <v>45030</v>
      </c>
      <c r="I13178" s="3">
        <v>45033</v>
      </c>
      <c r="J13178" s="2" t="s">
        <v>15</v>
      </c>
      <c r="K13178" s="2" t="s">
        <v>22</v>
      </c>
      <c r="L13178" s="2">
        <v>171.28</v>
      </c>
      <c r="M13178" s="2" t="s">
        <v>23</v>
      </c>
      <c r="N13178" s="11">
        <f>L13178/E13178*100</f>
        <v>26.450058681820991</v>
      </c>
      <c r="O13178" s="12" t="str">
        <f>IF(N13178&lt;10,"Low",IF(N13178&lt;20,"Med","High"))</f>
        <v>High</v>
      </c>
      <c r="P13178" s="12">
        <f>sales*discount</f>
        <v>200.74359999999999</v>
      </c>
      <c r="Q13178" s="12">
        <f>sales-Discount_Values</f>
        <v>446.81639999999993</v>
      </c>
      <c r="R13178" s="12">
        <f>DATEDIF(order_date,delivery_date,"D")</f>
        <v>3</v>
      </c>
      <c r="S13178" s="12"/>
    </row>
    <row r="13179" spans="1:19" ht="14.25" customHeight="1" x14ac:dyDescent="0.35">
      <c r="A13179" s="2" t="s">
        <v>952</v>
      </c>
      <c r="B13179" s="2">
        <v>100919</v>
      </c>
      <c r="C13179" s="2" t="s">
        <v>19</v>
      </c>
      <c r="D13179" s="2" t="s">
        <v>14</v>
      </c>
      <c r="E13179" s="2">
        <v>526.33000000000004</v>
      </c>
      <c r="F13179" s="2">
        <v>0.31</v>
      </c>
      <c r="G13179" s="2">
        <v>8</v>
      </c>
      <c r="H13179" s="3">
        <v>45211</v>
      </c>
      <c r="I13179" s="3">
        <v>45214</v>
      </c>
      <c r="J13179" s="2" t="s">
        <v>15</v>
      </c>
      <c r="K13179" s="2" t="s">
        <v>16</v>
      </c>
      <c r="L13179" s="2">
        <v>139.22</v>
      </c>
      <c r="M13179" s="2" t="s">
        <v>48</v>
      </c>
      <c r="N13179" s="11">
        <f>L13179/E13179*100</f>
        <v>26.451085820682842</v>
      </c>
      <c r="O13179" s="12" t="str">
        <f>IF(N13179&lt;10,"Low",IF(N13179&lt;20,"Med","High"))</f>
        <v>High</v>
      </c>
      <c r="P13179" s="12">
        <f>sales*discount</f>
        <v>163.16230000000002</v>
      </c>
      <c r="Q13179" s="12">
        <f>sales-Discount_Values</f>
        <v>363.16770000000002</v>
      </c>
      <c r="R13179" s="12">
        <f>DATEDIF(order_date,delivery_date,"D")</f>
        <v>3</v>
      </c>
      <c r="S13179" s="12"/>
    </row>
    <row r="13180" spans="1:19" ht="14.25" customHeight="1" x14ac:dyDescent="0.35">
      <c r="A13180" s="2" t="s">
        <v>9960</v>
      </c>
      <c r="B13180" s="2">
        <v>109927</v>
      </c>
      <c r="C13180" s="2" t="s">
        <v>25</v>
      </c>
      <c r="D13180" s="2" t="s">
        <v>33</v>
      </c>
      <c r="E13180" s="2">
        <v>2550.62</v>
      </c>
      <c r="F13180" s="2">
        <v>0.39</v>
      </c>
      <c r="G13180" s="2">
        <v>7</v>
      </c>
      <c r="H13180" s="3">
        <v>45646</v>
      </c>
      <c r="I13180" s="3">
        <v>45653</v>
      </c>
      <c r="J13180" s="2" t="s">
        <v>31</v>
      </c>
      <c r="K13180" s="2" t="s">
        <v>16</v>
      </c>
      <c r="L13180" s="2">
        <v>674.69</v>
      </c>
      <c r="M13180" s="2" t="s">
        <v>34</v>
      </c>
      <c r="N13180" s="11">
        <f>L13180/E13180*100</f>
        <v>26.451999905905232</v>
      </c>
      <c r="O13180" s="12" t="str">
        <f>IF(N13180&lt;10,"Low",IF(N13180&lt;20,"Med","High"))</f>
        <v>High</v>
      </c>
      <c r="P13180" s="12">
        <f>sales*discount</f>
        <v>994.74180000000001</v>
      </c>
      <c r="Q13180" s="12">
        <f>sales-Discount_Values</f>
        <v>1555.8781999999999</v>
      </c>
      <c r="R13180" s="12">
        <f>DATEDIF(order_date,delivery_date,"D")</f>
        <v>7</v>
      </c>
      <c r="S13180" s="12"/>
    </row>
    <row r="13181" spans="1:19" ht="14.25" customHeight="1" x14ac:dyDescent="0.35">
      <c r="A13181" s="2" t="s">
        <v>5972</v>
      </c>
      <c r="B13181" s="2">
        <v>105939</v>
      </c>
      <c r="C13181" s="2" t="s">
        <v>25</v>
      </c>
      <c r="D13181" s="2" t="s">
        <v>33</v>
      </c>
      <c r="E13181" s="2">
        <v>1968.03</v>
      </c>
      <c r="F13181" s="2">
        <v>0.33</v>
      </c>
      <c r="G13181" s="2">
        <v>3</v>
      </c>
      <c r="H13181" s="3">
        <v>45098</v>
      </c>
      <c r="I13181" s="3">
        <v>45101</v>
      </c>
      <c r="J13181" s="2" t="s">
        <v>21</v>
      </c>
      <c r="K13181" s="2" t="s">
        <v>22</v>
      </c>
      <c r="L13181" s="2">
        <v>520.62</v>
      </c>
      <c r="M13181" s="2" t="s">
        <v>34</v>
      </c>
      <c r="N13181" s="11">
        <f>L13181/E13181*100</f>
        <v>26.453865032545238</v>
      </c>
      <c r="O13181" s="12" t="str">
        <f>IF(N13181&lt;10,"Low",IF(N13181&lt;20,"Med","High"))</f>
        <v>High</v>
      </c>
      <c r="P13181" s="12">
        <f>sales*discount</f>
        <v>649.44990000000007</v>
      </c>
      <c r="Q13181" s="12">
        <f>sales-Discount_Values</f>
        <v>1318.5800999999999</v>
      </c>
      <c r="R13181" s="12">
        <f>DATEDIF(order_date,delivery_date,"D")</f>
        <v>3</v>
      </c>
      <c r="S13181" s="12"/>
    </row>
    <row r="13182" spans="1:19" ht="14.25" customHeight="1" x14ac:dyDescent="0.35">
      <c r="A13182" s="2" t="s">
        <v>6067</v>
      </c>
      <c r="B13182" s="2">
        <v>106034</v>
      </c>
      <c r="C13182" s="2" t="s">
        <v>41</v>
      </c>
      <c r="D13182" s="2" t="s">
        <v>33</v>
      </c>
      <c r="E13182" s="2">
        <v>3728.92</v>
      </c>
      <c r="F13182" s="2">
        <v>0.26</v>
      </c>
      <c r="G13182" s="2">
        <v>2</v>
      </c>
      <c r="H13182" s="3">
        <v>45632</v>
      </c>
      <c r="I13182" s="3">
        <v>45635</v>
      </c>
      <c r="J13182" s="2" t="s">
        <v>31</v>
      </c>
      <c r="K13182" s="2" t="s">
        <v>22</v>
      </c>
      <c r="L13182" s="2">
        <v>986.49</v>
      </c>
      <c r="M13182" s="2" t="s">
        <v>23</v>
      </c>
      <c r="N13182" s="11">
        <f>L13182/E13182*100</f>
        <v>26.455113008592303</v>
      </c>
      <c r="O13182" s="12" t="str">
        <f>IF(N13182&lt;10,"Low",IF(N13182&lt;20,"Med","High"))</f>
        <v>High</v>
      </c>
      <c r="P13182" s="12">
        <f>sales*discount</f>
        <v>969.51920000000007</v>
      </c>
      <c r="Q13182" s="12">
        <f>sales-Discount_Values</f>
        <v>2759.4007999999999</v>
      </c>
      <c r="R13182" s="12">
        <f>DATEDIF(order_date,delivery_date,"D")</f>
        <v>3</v>
      </c>
      <c r="S13182" s="12"/>
    </row>
    <row r="13183" spans="1:19" ht="14.25" customHeight="1" x14ac:dyDescent="0.35">
      <c r="A13183" s="2" t="s">
        <v>11479</v>
      </c>
      <c r="B13183" s="2">
        <v>111446</v>
      </c>
      <c r="C13183" s="2" t="s">
        <v>19</v>
      </c>
      <c r="D13183" s="2" t="s">
        <v>14</v>
      </c>
      <c r="E13183" s="2">
        <v>226.57</v>
      </c>
      <c r="F13183" s="2">
        <v>0.25</v>
      </c>
      <c r="G13183" s="2">
        <v>3</v>
      </c>
      <c r="H13183" s="3">
        <v>45248</v>
      </c>
      <c r="I13183" s="3">
        <v>45254</v>
      </c>
      <c r="J13183" s="2" t="s">
        <v>31</v>
      </c>
      <c r="K13183" s="2" t="s">
        <v>16</v>
      </c>
      <c r="L13183" s="2">
        <v>59.94</v>
      </c>
      <c r="M13183" s="2" t="s">
        <v>39</v>
      </c>
      <c r="N13183" s="11">
        <f>L13183/E13183*100</f>
        <v>26.455400097100235</v>
      </c>
      <c r="O13183" s="12" t="str">
        <f>IF(N13183&lt;10,"Low",IF(N13183&lt;20,"Med","High"))</f>
        <v>High</v>
      </c>
      <c r="P13183" s="12">
        <f>sales*discount</f>
        <v>56.642499999999998</v>
      </c>
      <c r="Q13183" s="12">
        <f>sales-Discount_Values</f>
        <v>169.92750000000001</v>
      </c>
      <c r="R13183" s="12">
        <f>DATEDIF(order_date,delivery_date,"D")</f>
        <v>6</v>
      </c>
      <c r="S13183" s="12"/>
    </row>
    <row r="13184" spans="1:19" ht="14.25" customHeight="1" x14ac:dyDescent="0.35">
      <c r="A13184" s="2" t="s">
        <v>11451</v>
      </c>
      <c r="B13184" s="2">
        <v>111418</v>
      </c>
      <c r="C13184" s="2" t="s">
        <v>25</v>
      </c>
      <c r="D13184" s="2" t="s">
        <v>26</v>
      </c>
      <c r="E13184" s="2">
        <v>3845.12</v>
      </c>
      <c r="F13184" s="2">
        <v>0.24</v>
      </c>
      <c r="G13184" s="2">
        <v>7</v>
      </c>
      <c r="H13184" s="3">
        <v>45330</v>
      </c>
      <c r="I13184" s="3">
        <v>45336</v>
      </c>
      <c r="J13184" s="2" t="s">
        <v>31</v>
      </c>
      <c r="K13184" s="2" t="s">
        <v>27</v>
      </c>
      <c r="L13184" s="2">
        <v>1017.28</v>
      </c>
      <c r="M13184" s="2" t="s">
        <v>17</v>
      </c>
      <c r="N13184" s="11">
        <f>L13184/E13184*100</f>
        <v>26.456391478029296</v>
      </c>
      <c r="O13184" s="12" t="str">
        <f>IF(N13184&lt;10,"Low",IF(N13184&lt;20,"Med","High"))</f>
        <v>High</v>
      </c>
      <c r="P13184" s="12">
        <f>sales*discount</f>
        <v>922.82879999999989</v>
      </c>
      <c r="Q13184" s="12">
        <f>sales-Discount_Values</f>
        <v>2922.2912000000001</v>
      </c>
      <c r="R13184" s="12">
        <f>DATEDIF(order_date,delivery_date,"D")</f>
        <v>6</v>
      </c>
      <c r="S13184" s="12"/>
    </row>
    <row r="13185" spans="1:19" ht="14.25" customHeight="1" x14ac:dyDescent="0.35">
      <c r="A13185" s="2" t="s">
        <v>5505</v>
      </c>
      <c r="B13185" s="2">
        <v>105472</v>
      </c>
      <c r="C13185" s="2" t="s">
        <v>19</v>
      </c>
      <c r="D13185" s="2" t="s">
        <v>36</v>
      </c>
      <c r="E13185" s="2">
        <v>407.02</v>
      </c>
      <c r="F13185" s="2">
        <v>0.13</v>
      </c>
      <c r="G13185" s="2">
        <v>7</v>
      </c>
      <c r="H13185" s="3">
        <v>45524</v>
      </c>
      <c r="I13185" s="3">
        <v>45530</v>
      </c>
      <c r="J13185" s="2" t="s">
        <v>31</v>
      </c>
      <c r="K13185" s="2" t="s">
        <v>22</v>
      </c>
      <c r="L13185" s="2">
        <v>107.69</v>
      </c>
      <c r="M13185" s="2" t="s">
        <v>48</v>
      </c>
      <c r="N13185" s="11">
        <f>L13185/E13185*100</f>
        <v>26.458159304211097</v>
      </c>
      <c r="O13185" s="12" t="str">
        <f>IF(N13185&lt;10,"Low",IF(N13185&lt;20,"Med","High"))</f>
        <v>High</v>
      </c>
      <c r="P13185" s="12">
        <f>sales*discount</f>
        <v>52.912599999999998</v>
      </c>
      <c r="Q13185" s="12">
        <f>sales-Discount_Values</f>
        <v>354.10739999999998</v>
      </c>
      <c r="R13185" s="12">
        <f>DATEDIF(order_date,delivery_date,"D")</f>
        <v>6</v>
      </c>
      <c r="S13185" s="12"/>
    </row>
    <row r="13186" spans="1:19" ht="14.25" customHeight="1" x14ac:dyDescent="0.35">
      <c r="A13186" s="2" t="s">
        <v>6155</v>
      </c>
      <c r="B13186" s="2">
        <v>106122</v>
      </c>
      <c r="C13186" s="2" t="s">
        <v>41</v>
      </c>
      <c r="D13186" s="2" t="s">
        <v>33</v>
      </c>
      <c r="E13186" s="2">
        <v>2380.54</v>
      </c>
      <c r="F13186" s="2">
        <v>0.35</v>
      </c>
      <c r="G13186" s="2">
        <v>9</v>
      </c>
      <c r="H13186" s="3">
        <v>45452</v>
      </c>
      <c r="I13186" s="3">
        <v>45453</v>
      </c>
      <c r="J13186" s="2" t="s">
        <v>15</v>
      </c>
      <c r="K13186" s="2" t="s">
        <v>16</v>
      </c>
      <c r="L13186" s="2">
        <v>629.88</v>
      </c>
      <c r="M13186" s="2" t="s">
        <v>48</v>
      </c>
      <c r="N13186" s="11">
        <f>L13186/E13186*100</f>
        <v>26.459542792811714</v>
      </c>
      <c r="O13186" s="12" t="str">
        <f>IF(N13186&lt;10,"Low",IF(N13186&lt;20,"Med","High"))</f>
        <v>High</v>
      </c>
      <c r="P13186" s="12">
        <f>sales*discount</f>
        <v>833.18899999999996</v>
      </c>
      <c r="Q13186" s="12">
        <f>sales-Discount_Values</f>
        <v>1547.3510000000001</v>
      </c>
      <c r="R13186" s="12">
        <f>DATEDIF(order_date,delivery_date,"D")</f>
        <v>1</v>
      </c>
      <c r="S13186" s="12"/>
    </row>
    <row r="13187" spans="1:19" ht="14.25" customHeight="1" x14ac:dyDescent="0.35">
      <c r="A13187" s="2" t="s">
        <v>3827</v>
      </c>
      <c r="B13187" s="2">
        <v>103794</v>
      </c>
      <c r="C13187" s="2" t="s">
        <v>13</v>
      </c>
      <c r="D13187" s="2" t="s">
        <v>33</v>
      </c>
      <c r="E13187" s="2">
        <v>773.75</v>
      </c>
      <c r="F13187" s="2">
        <v>0.21</v>
      </c>
      <c r="G13187" s="2">
        <v>1</v>
      </c>
      <c r="H13187" s="3">
        <v>45594</v>
      </c>
      <c r="I13187" s="3">
        <v>45597</v>
      </c>
      <c r="J13187" s="2" t="s">
        <v>31</v>
      </c>
      <c r="K13187" s="2" t="s">
        <v>27</v>
      </c>
      <c r="L13187" s="2">
        <v>204.75</v>
      </c>
      <c r="M13187" s="2" t="s">
        <v>34</v>
      </c>
      <c r="N13187" s="11">
        <f>L13187/E13187*100</f>
        <v>26.462035541195476</v>
      </c>
      <c r="O13187" s="12" t="str">
        <f>IF(N13187&lt;10,"Low",IF(N13187&lt;20,"Med","High"))</f>
        <v>High</v>
      </c>
      <c r="P13187" s="12">
        <f>sales*discount</f>
        <v>162.48749999999998</v>
      </c>
      <c r="Q13187" s="12">
        <f>sales-Discount_Values</f>
        <v>611.26250000000005</v>
      </c>
      <c r="R13187" s="12">
        <f>DATEDIF(order_date,delivery_date,"D")</f>
        <v>3</v>
      </c>
      <c r="S13187" s="12"/>
    </row>
    <row r="13188" spans="1:19" ht="14.25" customHeight="1" x14ac:dyDescent="0.35">
      <c r="A13188" s="2" t="s">
        <v>14911</v>
      </c>
      <c r="B13188" s="2">
        <v>114878</v>
      </c>
      <c r="C13188" s="2" t="s">
        <v>25</v>
      </c>
      <c r="D13188" s="2" t="s">
        <v>33</v>
      </c>
      <c r="E13188" s="2">
        <v>2152.91</v>
      </c>
      <c r="F13188" s="2">
        <v>0.25</v>
      </c>
      <c r="G13188" s="2">
        <v>5</v>
      </c>
      <c r="H13188" s="3">
        <v>45017</v>
      </c>
      <c r="I13188" s="3">
        <v>45020</v>
      </c>
      <c r="J13188" s="2" t="s">
        <v>31</v>
      </c>
      <c r="K13188" s="2" t="s">
        <v>22</v>
      </c>
      <c r="L13188" s="2">
        <v>569.75</v>
      </c>
      <c r="M13188" s="2" t="s">
        <v>28</v>
      </c>
      <c r="N13188" s="11">
        <f>L13188/E13188*100</f>
        <v>26.464181038687173</v>
      </c>
      <c r="O13188" s="12" t="str">
        <f>IF(N13188&lt;10,"Low",IF(N13188&lt;20,"Med","High"))</f>
        <v>High</v>
      </c>
      <c r="P13188" s="12">
        <f>sales*discount</f>
        <v>538.22749999999996</v>
      </c>
      <c r="Q13188" s="12">
        <f>sales-Discount_Values</f>
        <v>1614.6824999999999</v>
      </c>
      <c r="R13188" s="12">
        <f>DATEDIF(order_date,delivery_date,"D")</f>
        <v>3</v>
      </c>
      <c r="S13188" s="12"/>
    </row>
    <row r="13189" spans="1:19" ht="14.25" customHeight="1" x14ac:dyDescent="0.35">
      <c r="A13189" s="2" t="s">
        <v>12054</v>
      </c>
      <c r="B13189" s="2">
        <v>112021</v>
      </c>
      <c r="C13189" s="2" t="s">
        <v>41</v>
      </c>
      <c r="D13189" s="2" t="s">
        <v>20</v>
      </c>
      <c r="E13189" s="2">
        <v>3902.73</v>
      </c>
      <c r="F13189" s="2">
        <v>0.25</v>
      </c>
      <c r="G13189" s="2">
        <v>6</v>
      </c>
      <c r="H13189" s="3">
        <v>45002</v>
      </c>
      <c r="I13189" s="3">
        <v>45005</v>
      </c>
      <c r="J13189" s="2" t="s">
        <v>15</v>
      </c>
      <c r="K13189" s="2" t="s">
        <v>22</v>
      </c>
      <c r="L13189" s="2">
        <v>1032.95</v>
      </c>
      <c r="M13189" s="2" t="s">
        <v>23</v>
      </c>
      <c r="N13189" s="11">
        <f>L13189/E13189*100</f>
        <v>26.467370276703743</v>
      </c>
      <c r="O13189" s="12" t="str">
        <f>IF(N13189&lt;10,"Low",IF(N13189&lt;20,"Med","High"))</f>
        <v>High</v>
      </c>
      <c r="P13189" s="12">
        <f>sales*discount</f>
        <v>975.6825</v>
      </c>
      <c r="Q13189" s="12">
        <f>sales-Discount_Values</f>
        <v>2927.0475000000001</v>
      </c>
      <c r="R13189" s="12">
        <f>DATEDIF(order_date,delivery_date,"D")</f>
        <v>3</v>
      </c>
      <c r="S13189" s="12"/>
    </row>
    <row r="13190" spans="1:19" ht="14.25" customHeight="1" x14ac:dyDescent="0.35">
      <c r="A13190" s="2" t="s">
        <v>7317</v>
      </c>
      <c r="B13190" s="2">
        <v>107284</v>
      </c>
      <c r="C13190" s="2" t="s">
        <v>13</v>
      </c>
      <c r="D13190" s="2" t="s">
        <v>14</v>
      </c>
      <c r="E13190" s="2">
        <v>1206.55</v>
      </c>
      <c r="F13190" s="2">
        <v>0.25</v>
      </c>
      <c r="G13190" s="2">
        <v>5</v>
      </c>
      <c r="H13190" s="3">
        <v>45081</v>
      </c>
      <c r="I13190" s="3">
        <v>45086</v>
      </c>
      <c r="J13190" s="2" t="s">
        <v>15</v>
      </c>
      <c r="K13190" s="2" t="s">
        <v>22</v>
      </c>
      <c r="L13190" s="2">
        <v>319.35000000000002</v>
      </c>
      <c r="M13190" s="2" t="s">
        <v>48</v>
      </c>
      <c r="N13190" s="11">
        <f>L13190/E13190*100</f>
        <v>26.468028676805773</v>
      </c>
      <c r="O13190" s="12" t="str">
        <f>IF(N13190&lt;10,"Low",IF(N13190&lt;20,"Med","High"))</f>
        <v>High</v>
      </c>
      <c r="P13190" s="12">
        <f>sales*discount</f>
        <v>301.63749999999999</v>
      </c>
      <c r="Q13190" s="12">
        <f>sales-Discount_Values</f>
        <v>904.91249999999991</v>
      </c>
      <c r="R13190" s="12">
        <f>DATEDIF(order_date,delivery_date,"D")</f>
        <v>5</v>
      </c>
      <c r="S13190" s="12"/>
    </row>
    <row r="13191" spans="1:19" ht="14.25" customHeight="1" x14ac:dyDescent="0.35">
      <c r="A13191" s="2" t="s">
        <v>4618</v>
      </c>
      <c r="B13191" s="2">
        <v>104585</v>
      </c>
      <c r="C13191" s="2" t="s">
        <v>25</v>
      </c>
      <c r="D13191" s="2" t="s">
        <v>26</v>
      </c>
      <c r="E13191" s="2">
        <v>4555.3900000000003</v>
      </c>
      <c r="F13191" s="2">
        <v>0.49</v>
      </c>
      <c r="G13191" s="2">
        <v>1</v>
      </c>
      <c r="H13191" s="3">
        <v>44973</v>
      </c>
      <c r="I13191" s="3">
        <v>44974</v>
      </c>
      <c r="J13191" s="2" t="s">
        <v>31</v>
      </c>
      <c r="K13191" s="2" t="s">
        <v>22</v>
      </c>
      <c r="L13191" s="2">
        <v>1205.75</v>
      </c>
      <c r="M13191" s="2" t="s">
        <v>48</v>
      </c>
      <c r="N13191" s="11">
        <f>L13191/E13191*100</f>
        <v>26.46864483611721</v>
      </c>
      <c r="O13191" s="12" t="str">
        <f>IF(N13191&lt;10,"Low",IF(N13191&lt;20,"Med","High"))</f>
        <v>High</v>
      </c>
      <c r="P13191" s="12">
        <f>sales*discount</f>
        <v>2232.1411000000003</v>
      </c>
      <c r="Q13191" s="12">
        <f>sales-Discount_Values</f>
        <v>2323.2489</v>
      </c>
      <c r="R13191" s="12">
        <f>DATEDIF(order_date,delivery_date,"D")</f>
        <v>1</v>
      </c>
      <c r="S13191" s="12"/>
    </row>
    <row r="13192" spans="1:19" ht="14.25" customHeight="1" x14ac:dyDescent="0.35">
      <c r="A13192" s="2" t="s">
        <v>2284</v>
      </c>
      <c r="B13192" s="2">
        <v>102251</v>
      </c>
      <c r="C13192" s="2" t="s">
        <v>13</v>
      </c>
      <c r="D13192" s="2" t="s">
        <v>36</v>
      </c>
      <c r="E13192" s="2">
        <v>2881.89</v>
      </c>
      <c r="F13192" s="2">
        <v>0.18</v>
      </c>
      <c r="G13192" s="2">
        <v>2</v>
      </c>
      <c r="H13192" s="3">
        <v>45196</v>
      </c>
      <c r="I13192" s="3">
        <v>45200</v>
      </c>
      <c r="J13192" s="2" t="s">
        <v>31</v>
      </c>
      <c r="K13192" s="2" t="s">
        <v>22</v>
      </c>
      <c r="L13192" s="2">
        <v>762.87</v>
      </c>
      <c r="M13192" s="2" t="s">
        <v>17</v>
      </c>
      <c r="N13192" s="11">
        <f>L13192/E13192*100</f>
        <v>26.471169961379516</v>
      </c>
      <c r="O13192" s="12" t="str">
        <f>IF(N13192&lt;10,"Low",IF(N13192&lt;20,"Med","High"))</f>
        <v>High</v>
      </c>
      <c r="P13192" s="12">
        <f>sales*discount</f>
        <v>518.74019999999996</v>
      </c>
      <c r="Q13192" s="12">
        <f>sales-Discount_Values</f>
        <v>2363.1498000000001</v>
      </c>
      <c r="R13192" s="12">
        <f>DATEDIF(order_date,delivery_date,"D")</f>
        <v>4</v>
      </c>
      <c r="S13192" s="12"/>
    </row>
    <row r="13193" spans="1:19" ht="14.25" customHeight="1" x14ac:dyDescent="0.35">
      <c r="A13193" s="2" t="s">
        <v>3939</v>
      </c>
      <c r="B13193" s="2">
        <v>103906</v>
      </c>
      <c r="C13193" s="2" t="s">
        <v>13</v>
      </c>
      <c r="D13193" s="2" t="s">
        <v>20</v>
      </c>
      <c r="E13193" s="2">
        <v>451.1</v>
      </c>
      <c r="F13193" s="2">
        <v>0.2</v>
      </c>
      <c r="G13193" s="2">
        <v>2</v>
      </c>
      <c r="H13193" s="3">
        <v>45492</v>
      </c>
      <c r="I13193" s="3">
        <v>45499</v>
      </c>
      <c r="J13193" s="2" t="s">
        <v>15</v>
      </c>
      <c r="K13193" s="2" t="s">
        <v>16</v>
      </c>
      <c r="L13193" s="2">
        <v>119.42</v>
      </c>
      <c r="M13193" s="2" t="s">
        <v>28</v>
      </c>
      <c r="N13193" s="11">
        <f>L13193/E13193*100</f>
        <v>26.473065839060073</v>
      </c>
      <c r="O13193" s="12" t="str">
        <f>IF(N13193&lt;10,"Low",IF(N13193&lt;20,"Med","High"))</f>
        <v>High</v>
      </c>
      <c r="P13193" s="12">
        <f>sales*discount</f>
        <v>90.220000000000013</v>
      </c>
      <c r="Q13193" s="12">
        <f>sales-Discount_Values</f>
        <v>360.88</v>
      </c>
      <c r="R13193" s="12">
        <f>DATEDIF(order_date,delivery_date,"D")</f>
        <v>7</v>
      </c>
      <c r="S13193" s="12"/>
    </row>
    <row r="13194" spans="1:19" ht="14.25" customHeight="1" x14ac:dyDescent="0.35">
      <c r="A13194" s="2" t="s">
        <v>12852</v>
      </c>
      <c r="B13194" s="2">
        <v>112819</v>
      </c>
      <c r="C13194" s="2" t="s">
        <v>19</v>
      </c>
      <c r="D13194" s="2" t="s">
        <v>26</v>
      </c>
      <c r="E13194" s="2">
        <v>1410.41</v>
      </c>
      <c r="F13194" s="2">
        <v>0.28999999999999998</v>
      </c>
      <c r="G13194" s="2">
        <v>3</v>
      </c>
      <c r="H13194" s="3">
        <v>45498</v>
      </c>
      <c r="I13194" s="3">
        <v>45505</v>
      </c>
      <c r="J13194" s="2" t="s">
        <v>31</v>
      </c>
      <c r="K13194" s="2" t="s">
        <v>16</v>
      </c>
      <c r="L13194" s="2">
        <v>373.39</v>
      </c>
      <c r="M13194" s="2" t="s">
        <v>48</v>
      </c>
      <c r="N13194" s="11">
        <f>L13194/E13194*100</f>
        <v>26.473862210279275</v>
      </c>
      <c r="O13194" s="12" t="str">
        <f>IF(N13194&lt;10,"Low",IF(N13194&lt;20,"Med","High"))</f>
        <v>High</v>
      </c>
      <c r="P13194" s="12">
        <f>sales*discount</f>
        <v>409.01889999999997</v>
      </c>
      <c r="Q13194" s="12">
        <f>sales-Discount_Values</f>
        <v>1001.3911000000001</v>
      </c>
      <c r="R13194" s="12">
        <f>DATEDIF(order_date,delivery_date,"D")</f>
        <v>7</v>
      </c>
      <c r="S13194" s="12"/>
    </row>
    <row r="13195" spans="1:19" ht="14.25" customHeight="1" x14ac:dyDescent="0.35">
      <c r="A13195" s="2" t="s">
        <v>964</v>
      </c>
      <c r="B13195" s="2">
        <v>100931</v>
      </c>
      <c r="C13195" s="2" t="s">
        <v>19</v>
      </c>
      <c r="D13195" s="2" t="s">
        <v>36</v>
      </c>
      <c r="E13195" s="2">
        <v>4858.74</v>
      </c>
      <c r="F13195" s="2">
        <v>0.32</v>
      </c>
      <c r="G13195" s="2">
        <v>7</v>
      </c>
      <c r="H13195" s="3">
        <v>45512</v>
      </c>
      <c r="I13195" s="3">
        <v>45516</v>
      </c>
      <c r="J13195" s="2" t="s">
        <v>15</v>
      </c>
      <c r="K13195" s="2" t="s">
        <v>22</v>
      </c>
      <c r="L13195" s="2">
        <v>1286.47</v>
      </c>
      <c r="M13195" s="2" t="s">
        <v>48</v>
      </c>
      <c r="N13195" s="11">
        <f>L13195/E13195*100</f>
        <v>26.477440653338107</v>
      </c>
      <c r="O13195" s="12" t="str">
        <f>IF(N13195&lt;10,"Low",IF(N13195&lt;20,"Med","High"))</f>
        <v>High</v>
      </c>
      <c r="P13195" s="12">
        <f>sales*discount</f>
        <v>1554.7968000000001</v>
      </c>
      <c r="Q13195" s="12">
        <f>sales-Discount_Values</f>
        <v>3303.9431999999997</v>
      </c>
      <c r="R13195" s="12">
        <f>DATEDIF(order_date,delivery_date,"D")</f>
        <v>4</v>
      </c>
      <c r="S13195" s="12"/>
    </row>
    <row r="13196" spans="1:19" ht="14.25" customHeight="1" x14ac:dyDescent="0.35">
      <c r="A13196" s="2" t="s">
        <v>178</v>
      </c>
      <c r="B13196" s="2">
        <v>100145</v>
      </c>
      <c r="C13196" s="2" t="s">
        <v>13</v>
      </c>
      <c r="D13196" s="2" t="s">
        <v>33</v>
      </c>
      <c r="E13196" s="2">
        <v>4537.16</v>
      </c>
      <c r="F13196" s="2">
        <v>0.25</v>
      </c>
      <c r="G13196" s="2">
        <v>7</v>
      </c>
      <c r="H13196" s="3">
        <v>45346</v>
      </c>
      <c r="I13196" s="3">
        <v>45352</v>
      </c>
      <c r="J13196" s="2" t="s">
        <v>15</v>
      </c>
      <c r="K13196" s="2" t="s">
        <v>27</v>
      </c>
      <c r="L13196" s="2">
        <v>1201.33</v>
      </c>
      <c r="M13196" s="2" t="s">
        <v>28</v>
      </c>
      <c r="N13196" s="11">
        <f>L13196/E13196*100</f>
        <v>26.47757628119793</v>
      </c>
      <c r="O13196" s="12" t="str">
        <f>IF(N13196&lt;10,"Low",IF(N13196&lt;20,"Med","High"))</f>
        <v>High</v>
      </c>
      <c r="P13196" s="12">
        <f>sales*discount</f>
        <v>1134.29</v>
      </c>
      <c r="Q13196" s="12">
        <f>sales-Discount_Values</f>
        <v>3402.87</v>
      </c>
      <c r="R13196" s="12">
        <f>DATEDIF(order_date,delivery_date,"D")</f>
        <v>6</v>
      </c>
      <c r="S13196" s="12"/>
    </row>
    <row r="13197" spans="1:19" ht="14.25" customHeight="1" x14ac:dyDescent="0.35">
      <c r="A13197" s="2" t="s">
        <v>7622</v>
      </c>
      <c r="B13197" s="2">
        <v>107589</v>
      </c>
      <c r="C13197" s="2" t="s">
        <v>13</v>
      </c>
      <c r="D13197" s="2" t="s">
        <v>26</v>
      </c>
      <c r="E13197" s="2">
        <v>3985.89</v>
      </c>
      <c r="F13197" s="2">
        <v>0.03</v>
      </c>
      <c r="G13197" s="2">
        <v>9</v>
      </c>
      <c r="H13197" s="3">
        <v>45578</v>
      </c>
      <c r="I13197" s="3">
        <v>45583</v>
      </c>
      <c r="J13197" s="2" t="s">
        <v>31</v>
      </c>
      <c r="K13197" s="2" t="s">
        <v>27</v>
      </c>
      <c r="L13197" s="2">
        <v>1055.47</v>
      </c>
      <c r="M13197" s="2" t="s">
        <v>34</v>
      </c>
      <c r="N13197" s="11">
        <f>L13197/E13197*100</f>
        <v>26.480158760025997</v>
      </c>
      <c r="O13197" s="12" t="str">
        <f>IF(N13197&lt;10,"Low",IF(N13197&lt;20,"Med","High"))</f>
        <v>High</v>
      </c>
      <c r="P13197" s="12">
        <f>sales*discount</f>
        <v>119.57669999999999</v>
      </c>
      <c r="Q13197" s="12">
        <f>sales-Discount_Values</f>
        <v>3866.3132999999998</v>
      </c>
      <c r="R13197" s="12">
        <f>DATEDIF(order_date,delivery_date,"D")</f>
        <v>5</v>
      </c>
      <c r="S13197" s="12"/>
    </row>
    <row r="13198" spans="1:19" ht="14.25" customHeight="1" x14ac:dyDescent="0.35">
      <c r="A13198" s="2" t="s">
        <v>6480</v>
      </c>
      <c r="B13198" s="2">
        <v>106447</v>
      </c>
      <c r="C13198" s="2" t="s">
        <v>41</v>
      </c>
      <c r="D13198" s="2" t="s">
        <v>26</v>
      </c>
      <c r="E13198" s="2">
        <v>935.54</v>
      </c>
      <c r="F13198" s="2">
        <v>0.28000000000000003</v>
      </c>
      <c r="G13198" s="2">
        <v>8</v>
      </c>
      <c r="H13198" s="3">
        <v>45432</v>
      </c>
      <c r="I13198" s="3">
        <v>45437</v>
      </c>
      <c r="J13198" s="2" t="s">
        <v>15</v>
      </c>
      <c r="K13198" s="2" t="s">
        <v>22</v>
      </c>
      <c r="L13198" s="2">
        <v>247.74</v>
      </c>
      <c r="M13198" s="2" t="s">
        <v>23</v>
      </c>
      <c r="N13198" s="11">
        <f>L13198/E13198*100</f>
        <v>26.480962866365953</v>
      </c>
      <c r="O13198" s="12" t="str">
        <f>IF(N13198&lt;10,"Low",IF(N13198&lt;20,"Med","High"))</f>
        <v>High</v>
      </c>
      <c r="P13198" s="12">
        <f>sales*discount</f>
        <v>261.95120000000003</v>
      </c>
      <c r="Q13198" s="12">
        <f>sales-Discount_Values</f>
        <v>673.58879999999999</v>
      </c>
      <c r="R13198" s="12">
        <f>DATEDIF(order_date,delivery_date,"D")</f>
        <v>5</v>
      </c>
      <c r="S13198" s="12"/>
    </row>
    <row r="13199" spans="1:19" ht="14.25" customHeight="1" x14ac:dyDescent="0.35">
      <c r="A13199" s="2" t="s">
        <v>6937</v>
      </c>
      <c r="B13199" s="2">
        <v>106904</v>
      </c>
      <c r="C13199" s="2" t="s">
        <v>13</v>
      </c>
      <c r="D13199" s="2" t="s">
        <v>20</v>
      </c>
      <c r="E13199" s="2">
        <v>2986.9</v>
      </c>
      <c r="F13199" s="2">
        <v>0.46</v>
      </c>
      <c r="G13199" s="2">
        <v>7</v>
      </c>
      <c r="H13199" s="3">
        <v>45559</v>
      </c>
      <c r="I13199" s="3">
        <v>45564</v>
      </c>
      <c r="J13199" s="2" t="s">
        <v>21</v>
      </c>
      <c r="K13199" s="2" t="s">
        <v>27</v>
      </c>
      <c r="L13199" s="2">
        <v>790.97</v>
      </c>
      <c r="M13199" s="2" t="s">
        <v>48</v>
      </c>
      <c r="N13199" s="11">
        <f>L13199/E13199*100</f>
        <v>26.48130168402022</v>
      </c>
      <c r="O13199" s="12" t="str">
        <f>IF(N13199&lt;10,"Low",IF(N13199&lt;20,"Med","High"))</f>
        <v>High</v>
      </c>
      <c r="P13199" s="12">
        <f>sales*discount</f>
        <v>1373.9740000000002</v>
      </c>
      <c r="Q13199" s="12">
        <f>sales-Discount_Values</f>
        <v>1612.9259999999999</v>
      </c>
      <c r="R13199" s="12">
        <f>DATEDIF(order_date,delivery_date,"D")</f>
        <v>5</v>
      </c>
      <c r="S13199" s="12"/>
    </row>
    <row r="13200" spans="1:19" ht="14.25" customHeight="1" x14ac:dyDescent="0.35">
      <c r="A13200" s="2" t="s">
        <v>8734</v>
      </c>
      <c r="B13200" s="2">
        <v>108701</v>
      </c>
      <c r="C13200" s="2" t="s">
        <v>13</v>
      </c>
      <c r="D13200" s="2" t="s">
        <v>14</v>
      </c>
      <c r="E13200" s="2">
        <v>494.04</v>
      </c>
      <c r="F13200" s="2">
        <v>0.04</v>
      </c>
      <c r="G13200" s="2">
        <v>4</v>
      </c>
      <c r="H13200" s="3">
        <v>45421</v>
      </c>
      <c r="I13200" s="3">
        <v>45423</v>
      </c>
      <c r="J13200" s="2" t="s">
        <v>21</v>
      </c>
      <c r="K13200" s="2" t="s">
        <v>22</v>
      </c>
      <c r="L13200" s="2">
        <v>130.83000000000001</v>
      </c>
      <c r="M13200" s="2" t="s">
        <v>28</v>
      </c>
      <c r="N13200" s="11">
        <f>L13200/E13200*100</f>
        <v>26.481661403934904</v>
      </c>
      <c r="O13200" s="12" t="str">
        <f>IF(N13200&lt;10,"Low",IF(N13200&lt;20,"Med","High"))</f>
        <v>High</v>
      </c>
      <c r="P13200" s="12">
        <f>sales*discount</f>
        <v>19.761600000000001</v>
      </c>
      <c r="Q13200" s="12">
        <f>sales-Discount_Values</f>
        <v>474.27840000000003</v>
      </c>
      <c r="R13200" s="12">
        <f>DATEDIF(order_date,delivery_date,"D")</f>
        <v>2</v>
      </c>
      <c r="S13200" s="12"/>
    </row>
    <row r="13201" spans="1:19" ht="14.25" customHeight="1" x14ac:dyDescent="0.35">
      <c r="A13201" s="2" t="s">
        <v>14056</v>
      </c>
      <c r="B13201" s="2">
        <v>114023</v>
      </c>
      <c r="C13201" s="2" t="s">
        <v>25</v>
      </c>
      <c r="D13201" s="2" t="s">
        <v>14</v>
      </c>
      <c r="E13201" s="2">
        <v>3589.1</v>
      </c>
      <c r="F13201" s="2">
        <v>0.34</v>
      </c>
      <c r="G13201" s="2">
        <v>8</v>
      </c>
      <c r="H13201" s="3">
        <v>45393</v>
      </c>
      <c r="I13201" s="3">
        <v>45396</v>
      </c>
      <c r="J13201" s="2" t="s">
        <v>21</v>
      </c>
      <c r="K13201" s="2" t="s">
        <v>16</v>
      </c>
      <c r="L13201" s="2">
        <v>950.57</v>
      </c>
      <c r="M13201" s="2" t="s">
        <v>17</v>
      </c>
      <c r="N13201" s="11">
        <f>L13201/E13201*100</f>
        <v>26.484912652196929</v>
      </c>
      <c r="O13201" s="12" t="str">
        <f>IF(N13201&lt;10,"Low",IF(N13201&lt;20,"Med","High"))</f>
        <v>High</v>
      </c>
      <c r="P13201" s="12">
        <f>sales*discount</f>
        <v>1220.2940000000001</v>
      </c>
      <c r="Q13201" s="12">
        <f>sales-Discount_Values</f>
        <v>2368.8059999999996</v>
      </c>
      <c r="R13201" s="12">
        <f>DATEDIF(order_date,delivery_date,"D")</f>
        <v>3</v>
      </c>
      <c r="S13201" s="12"/>
    </row>
    <row r="13202" spans="1:19" ht="14.25" customHeight="1" x14ac:dyDescent="0.35">
      <c r="A13202" s="2" t="s">
        <v>13048</v>
      </c>
      <c r="B13202" s="2">
        <v>113015</v>
      </c>
      <c r="C13202" s="2" t="s">
        <v>25</v>
      </c>
      <c r="D13202" s="2" t="s">
        <v>26</v>
      </c>
      <c r="E13202" s="2">
        <v>4891.43</v>
      </c>
      <c r="F13202" s="2">
        <v>0.12</v>
      </c>
      <c r="G13202" s="2">
        <v>9</v>
      </c>
      <c r="H13202" s="3">
        <v>45650</v>
      </c>
      <c r="I13202" s="3">
        <v>45653</v>
      </c>
      <c r="J13202" s="2" t="s">
        <v>31</v>
      </c>
      <c r="K13202" s="2" t="s">
        <v>27</v>
      </c>
      <c r="L13202" s="2">
        <v>1295.5</v>
      </c>
      <c r="M13202" s="2" t="s">
        <v>17</v>
      </c>
      <c r="N13202" s="11">
        <f>L13202/E13202*100</f>
        <v>26.485097405053327</v>
      </c>
      <c r="O13202" s="12" t="str">
        <f>IF(N13202&lt;10,"Low",IF(N13202&lt;20,"Med","High"))</f>
        <v>High</v>
      </c>
      <c r="P13202" s="12">
        <f>sales*discount</f>
        <v>586.97159999999997</v>
      </c>
      <c r="Q13202" s="12">
        <f>sales-Discount_Values</f>
        <v>4304.4584000000004</v>
      </c>
      <c r="R13202" s="12">
        <f>DATEDIF(order_date,delivery_date,"D")</f>
        <v>3</v>
      </c>
      <c r="S13202" s="12"/>
    </row>
    <row r="13203" spans="1:19" ht="14.25" customHeight="1" x14ac:dyDescent="0.35">
      <c r="A13203" s="2" t="s">
        <v>12635</v>
      </c>
      <c r="B13203" s="2">
        <v>112602</v>
      </c>
      <c r="C13203" s="2" t="s">
        <v>19</v>
      </c>
      <c r="D13203" s="2" t="s">
        <v>14</v>
      </c>
      <c r="E13203" s="2">
        <v>2962.12</v>
      </c>
      <c r="F13203" s="2">
        <v>0.26</v>
      </c>
      <c r="G13203" s="2">
        <v>3</v>
      </c>
      <c r="H13203" s="3">
        <v>45574</v>
      </c>
      <c r="I13203" s="3">
        <v>45579</v>
      </c>
      <c r="J13203" s="2" t="s">
        <v>15</v>
      </c>
      <c r="K13203" s="2" t="s">
        <v>16</v>
      </c>
      <c r="L13203" s="2">
        <v>784.53</v>
      </c>
      <c r="M13203" s="2" t="s">
        <v>39</v>
      </c>
      <c r="N13203" s="11">
        <f>L13203/E13203*100</f>
        <v>26.48542260273048</v>
      </c>
      <c r="O13203" s="12" t="str">
        <f>IF(N13203&lt;10,"Low",IF(N13203&lt;20,"Med","High"))</f>
        <v>High</v>
      </c>
      <c r="P13203" s="12">
        <f>sales*discount</f>
        <v>770.15120000000002</v>
      </c>
      <c r="Q13203" s="12">
        <f>sales-Discount_Values</f>
        <v>2191.9687999999996</v>
      </c>
      <c r="R13203" s="12">
        <f>DATEDIF(order_date,delivery_date,"D")</f>
        <v>5</v>
      </c>
      <c r="S13203" s="12"/>
    </row>
    <row r="13204" spans="1:19" ht="14.25" customHeight="1" x14ac:dyDescent="0.35">
      <c r="A13204" s="2" t="s">
        <v>7836</v>
      </c>
      <c r="B13204" s="2">
        <v>107803</v>
      </c>
      <c r="C13204" s="2" t="s">
        <v>25</v>
      </c>
      <c r="D13204" s="2" t="s">
        <v>14</v>
      </c>
      <c r="E13204" s="2">
        <v>664.62</v>
      </c>
      <c r="F13204" s="2">
        <v>0.44</v>
      </c>
      <c r="G13204" s="2">
        <v>3</v>
      </c>
      <c r="H13204" s="3">
        <v>45442</v>
      </c>
      <c r="I13204" s="3">
        <v>45444</v>
      </c>
      <c r="J13204" s="2" t="s">
        <v>15</v>
      </c>
      <c r="K13204" s="2" t="s">
        <v>16</v>
      </c>
      <c r="L13204" s="2">
        <v>176.04</v>
      </c>
      <c r="M13204" s="2" t="s">
        <v>23</v>
      </c>
      <c r="N13204" s="11">
        <f>L13204/E13204*100</f>
        <v>26.487316060305133</v>
      </c>
      <c r="O13204" s="12" t="str">
        <f>IF(N13204&lt;10,"Low",IF(N13204&lt;20,"Med","High"))</f>
        <v>High</v>
      </c>
      <c r="P13204" s="12">
        <f>sales*discount</f>
        <v>292.43279999999999</v>
      </c>
      <c r="Q13204" s="12">
        <f>sales-Discount_Values</f>
        <v>372.18720000000002</v>
      </c>
      <c r="R13204" s="12">
        <f>DATEDIF(order_date,delivery_date,"D")</f>
        <v>2</v>
      </c>
      <c r="S13204" s="12"/>
    </row>
    <row r="13205" spans="1:19" ht="14.25" customHeight="1" x14ac:dyDescent="0.35">
      <c r="A13205" s="2" t="s">
        <v>3352</v>
      </c>
      <c r="B13205" s="2">
        <v>103319</v>
      </c>
      <c r="C13205" s="2" t="s">
        <v>41</v>
      </c>
      <c r="D13205" s="2" t="s">
        <v>26</v>
      </c>
      <c r="E13205" s="2">
        <v>1416.03</v>
      </c>
      <c r="F13205" s="2">
        <v>0.35</v>
      </c>
      <c r="G13205" s="2">
        <v>6</v>
      </c>
      <c r="H13205" s="3">
        <v>45446</v>
      </c>
      <c r="I13205" s="3">
        <v>45452</v>
      </c>
      <c r="J13205" s="2" t="s">
        <v>15</v>
      </c>
      <c r="K13205" s="2" t="s">
        <v>22</v>
      </c>
      <c r="L13205" s="2">
        <v>375.07</v>
      </c>
      <c r="M13205" s="2" t="s">
        <v>17</v>
      </c>
      <c r="N13205" s="11">
        <f>L13205/E13205*100</f>
        <v>26.487433175850793</v>
      </c>
      <c r="O13205" s="12" t="str">
        <f>IF(N13205&lt;10,"Low",IF(N13205&lt;20,"Med","High"))</f>
        <v>High</v>
      </c>
      <c r="P13205" s="12">
        <f>sales*discount</f>
        <v>495.61049999999994</v>
      </c>
      <c r="Q13205" s="12">
        <f>sales-Discount_Values</f>
        <v>920.41949999999997</v>
      </c>
      <c r="R13205" s="12">
        <f>DATEDIF(order_date,delivery_date,"D")</f>
        <v>6</v>
      </c>
      <c r="S13205" s="12"/>
    </row>
    <row r="13206" spans="1:19" ht="14.25" customHeight="1" x14ac:dyDescent="0.35">
      <c r="A13206" s="2" t="s">
        <v>6926</v>
      </c>
      <c r="B13206" s="2">
        <v>106893</v>
      </c>
      <c r="C13206" s="2" t="s">
        <v>41</v>
      </c>
      <c r="D13206" s="2" t="s">
        <v>36</v>
      </c>
      <c r="E13206" s="2">
        <v>1752.33</v>
      </c>
      <c r="F13206" s="2">
        <v>0.25</v>
      </c>
      <c r="G13206" s="2">
        <v>5</v>
      </c>
      <c r="H13206" s="3">
        <v>45426</v>
      </c>
      <c r="I13206" s="3">
        <v>45429</v>
      </c>
      <c r="J13206" s="2" t="s">
        <v>15</v>
      </c>
      <c r="K13206" s="2" t="s">
        <v>27</v>
      </c>
      <c r="L13206" s="2">
        <v>464.15</v>
      </c>
      <c r="M13206" s="2" t="s">
        <v>34</v>
      </c>
      <c r="N13206" s="11">
        <f>L13206/E13206*100</f>
        <v>26.487590807667505</v>
      </c>
      <c r="O13206" s="12" t="str">
        <f>IF(N13206&lt;10,"Low",IF(N13206&lt;20,"Med","High"))</f>
        <v>High</v>
      </c>
      <c r="P13206" s="12">
        <f>sales*discount</f>
        <v>438.08249999999998</v>
      </c>
      <c r="Q13206" s="12">
        <f>sales-Discount_Values</f>
        <v>1314.2474999999999</v>
      </c>
      <c r="R13206" s="12">
        <f>DATEDIF(order_date,delivery_date,"D")</f>
        <v>3</v>
      </c>
      <c r="S13206" s="12"/>
    </row>
    <row r="13207" spans="1:19" ht="14.25" customHeight="1" x14ac:dyDescent="0.35">
      <c r="A13207" s="2" t="s">
        <v>4093</v>
      </c>
      <c r="B13207" s="2">
        <v>104060</v>
      </c>
      <c r="C13207" s="2" t="s">
        <v>41</v>
      </c>
      <c r="D13207" s="2" t="s">
        <v>14</v>
      </c>
      <c r="E13207" s="2">
        <v>731.94</v>
      </c>
      <c r="F13207" s="2">
        <v>0.37</v>
      </c>
      <c r="G13207" s="2">
        <v>7</v>
      </c>
      <c r="H13207" s="3">
        <v>45240</v>
      </c>
      <c r="I13207" s="3">
        <v>45247</v>
      </c>
      <c r="J13207" s="2" t="s">
        <v>15</v>
      </c>
      <c r="K13207" s="2" t="s">
        <v>22</v>
      </c>
      <c r="L13207" s="2">
        <v>193.88</v>
      </c>
      <c r="M13207" s="2" t="s">
        <v>28</v>
      </c>
      <c r="N13207" s="11">
        <f>L13207/E13207*100</f>
        <v>26.488509987157414</v>
      </c>
      <c r="O13207" s="12" t="str">
        <f>IF(N13207&lt;10,"Low",IF(N13207&lt;20,"Med","High"))</f>
        <v>High</v>
      </c>
      <c r="P13207" s="12">
        <f>sales*discount</f>
        <v>270.81780000000003</v>
      </c>
      <c r="Q13207" s="12">
        <f>sales-Discount_Values</f>
        <v>461.12220000000002</v>
      </c>
      <c r="R13207" s="12">
        <f>DATEDIF(order_date,delivery_date,"D")</f>
        <v>7</v>
      </c>
      <c r="S13207" s="12"/>
    </row>
    <row r="13208" spans="1:19" ht="14.25" customHeight="1" x14ac:dyDescent="0.35">
      <c r="A13208" s="2" t="s">
        <v>3300</v>
      </c>
      <c r="B13208" s="2">
        <v>103267</v>
      </c>
      <c r="C13208" s="2" t="s">
        <v>13</v>
      </c>
      <c r="D13208" s="2" t="s">
        <v>14</v>
      </c>
      <c r="E13208" s="2">
        <v>3079.86</v>
      </c>
      <c r="F13208" s="2">
        <v>0.31</v>
      </c>
      <c r="G13208" s="2">
        <v>8</v>
      </c>
      <c r="H13208" s="3">
        <v>45365</v>
      </c>
      <c r="I13208" s="3">
        <v>45372</v>
      </c>
      <c r="J13208" s="2" t="s">
        <v>21</v>
      </c>
      <c r="K13208" s="2" t="s">
        <v>22</v>
      </c>
      <c r="L13208" s="2">
        <v>815.81</v>
      </c>
      <c r="M13208" s="2" t="s">
        <v>48</v>
      </c>
      <c r="N13208" s="11">
        <f>L13208/E13208*100</f>
        <v>26.488541686959792</v>
      </c>
      <c r="O13208" s="12" t="str">
        <f>IF(N13208&lt;10,"Low",IF(N13208&lt;20,"Med","High"))</f>
        <v>High</v>
      </c>
      <c r="P13208" s="12">
        <f>sales*discount</f>
        <v>954.75660000000005</v>
      </c>
      <c r="Q13208" s="12">
        <f>sales-Discount_Values</f>
        <v>2125.1034</v>
      </c>
      <c r="R13208" s="12">
        <f>DATEDIF(order_date,delivery_date,"D")</f>
        <v>7</v>
      </c>
      <c r="S13208" s="12"/>
    </row>
    <row r="13209" spans="1:19" ht="14.25" customHeight="1" x14ac:dyDescent="0.35">
      <c r="A13209" s="2" t="s">
        <v>7723</v>
      </c>
      <c r="B13209" s="2">
        <v>107690</v>
      </c>
      <c r="C13209" s="2" t="s">
        <v>19</v>
      </c>
      <c r="D13209" s="2" t="s">
        <v>14</v>
      </c>
      <c r="E13209" s="2">
        <v>3817.09</v>
      </c>
      <c r="F13209" s="2">
        <v>0.37</v>
      </c>
      <c r="G13209" s="2">
        <v>5</v>
      </c>
      <c r="H13209" s="3">
        <v>45499</v>
      </c>
      <c r="I13209" s="3">
        <v>45500</v>
      </c>
      <c r="J13209" s="2" t="s">
        <v>15</v>
      </c>
      <c r="K13209" s="2" t="s">
        <v>16</v>
      </c>
      <c r="L13209" s="2">
        <v>1011.24</v>
      </c>
      <c r="M13209" s="2" t="s">
        <v>34</v>
      </c>
      <c r="N13209" s="11">
        <f>L13209/E13209*100</f>
        <v>26.492432717069807</v>
      </c>
      <c r="O13209" s="12" t="str">
        <f>IF(N13209&lt;10,"Low",IF(N13209&lt;20,"Med","High"))</f>
        <v>High</v>
      </c>
      <c r="P13209" s="12">
        <f>sales*discount</f>
        <v>1412.3233</v>
      </c>
      <c r="Q13209" s="12">
        <f>sales-Discount_Values</f>
        <v>2404.7667000000001</v>
      </c>
      <c r="R13209" s="12">
        <f>DATEDIF(order_date,delivery_date,"D")</f>
        <v>1</v>
      </c>
      <c r="S13209" s="12"/>
    </row>
    <row r="13210" spans="1:19" ht="14.25" customHeight="1" x14ac:dyDescent="0.35">
      <c r="A13210" s="2" t="s">
        <v>4756</v>
      </c>
      <c r="B13210" s="2">
        <v>104723</v>
      </c>
      <c r="C13210" s="2" t="s">
        <v>19</v>
      </c>
      <c r="D13210" s="2" t="s">
        <v>26</v>
      </c>
      <c r="E13210" s="2">
        <v>1082.83</v>
      </c>
      <c r="F13210" s="2">
        <v>0.12</v>
      </c>
      <c r="G13210" s="2">
        <v>1</v>
      </c>
      <c r="H13210" s="3">
        <v>45285</v>
      </c>
      <c r="I13210" s="3">
        <v>45291</v>
      </c>
      <c r="J13210" s="2" t="s">
        <v>15</v>
      </c>
      <c r="K13210" s="2" t="s">
        <v>22</v>
      </c>
      <c r="L13210" s="2">
        <v>286.88</v>
      </c>
      <c r="M13210" s="2" t="s">
        <v>39</v>
      </c>
      <c r="N13210" s="11">
        <f>L13210/E13210*100</f>
        <v>26.493540075542793</v>
      </c>
      <c r="O13210" s="12" t="str">
        <f>IF(N13210&lt;10,"Low",IF(N13210&lt;20,"Med","High"))</f>
        <v>High</v>
      </c>
      <c r="P13210" s="12">
        <f>sales*discount</f>
        <v>129.93959999999998</v>
      </c>
      <c r="Q13210" s="12">
        <f>sales-Discount_Values</f>
        <v>952.8904</v>
      </c>
      <c r="R13210" s="12">
        <f>DATEDIF(order_date,delivery_date,"D")</f>
        <v>6</v>
      </c>
      <c r="S13210" s="12"/>
    </row>
    <row r="13211" spans="1:19" ht="14.25" customHeight="1" x14ac:dyDescent="0.35">
      <c r="A13211" s="2" t="s">
        <v>1100</v>
      </c>
      <c r="B13211" s="2">
        <v>101067</v>
      </c>
      <c r="C13211" s="2" t="s">
        <v>13</v>
      </c>
      <c r="D13211" s="2" t="s">
        <v>20</v>
      </c>
      <c r="E13211" s="2">
        <v>2602.69</v>
      </c>
      <c r="F13211" s="2">
        <v>0.1</v>
      </c>
      <c r="G13211" s="2">
        <v>8</v>
      </c>
      <c r="H13211" s="3">
        <v>45417</v>
      </c>
      <c r="I13211" s="3">
        <v>45419</v>
      </c>
      <c r="J13211" s="2" t="s">
        <v>21</v>
      </c>
      <c r="K13211" s="2" t="s">
        <v>27</v>
      </c>
      <c r="L13211" s="2">
        <v>689.55</v>
      </c>
      <c r="M13211" s="2" t="s">
        <v>28</v>
      </c>
      <c r="N13211" s="11">
        <f>L13211/E13211*100</f>
        <v>26.493743012037545</v>
      </c>
      <c r="O13211" s="12" t="str">
        <f>IF(N13211&lt;10,"Low",IF(N13211&lt;20,"Med","High"))</f>
        <v>High</v>
      </c>
      <c r="P13211" s="12">
        <f>sales*discount</f>
        <v>260.26900000000001</v>
      </c>
      <c r="Q13211" s="12">
        <f>sales-Discount_Values</f>
        <v>2342.4210000000003</v>
      </c>
      <c r="R13211" s="12">
        <f>DATEDIF(order_date,delivery_date,"D")</f>
        <v>2</v>
      </c>
      <c r="S13211" s="12"/>
    </row>
    <row r="13212" spans="1:19" ht="14.25" customHeight="1" x14ac:dyDescent="0.35">
      <c r="A13212" s="2" t="s">
        <v>4938</v>
      </c>
      <c r="B13212" s="2">
        <v>104905</v>
      </c>
      <c r="C13212" s="2" t="s">
        <v>19</v>
      </c>
      <c r="D13212" s="2" t="s">
        <v>33</v>
      </c>
      <c r="E13212" s="2">
        <v>1432.33</v>
      </c>
      <c r="F13212" s="2">
        <v>0.2</v>
      </c>
      <c r="G13212" s="2">
        <v>2</v>
      </c>
      <c r="H13212" s="3">
        <v>45072</v>
      </c>
      <c r="I13212" s="3">
        <v>45074</v>
      </c>
      <c r="J13212" s="2" t="s">
        <v>15</v>
      </c>
      <c r="K13212" s="2" t="s">
        <v>27</v>
      </c>
      <c r="L13212" s="2">
        <v>379.49</v>
      </c>
      <c r="M13212" s="2" t="s">
        <v>48</v>
      </c>
      <c r="N13212" s="11">
        <f>L13212/E13212*100</f>
        <v>26.494592726536485</v>
      </c>
      <c r="O13212" s="12" t="str">
        <f>IF(N13212&lt;10,"Low",IF(N13212&lt;20,"Med","High"))</f>
        <v>High</v>
      </c>
      <c r="P13212" s="12">
        <f>sales*discount</f>
        <v>286.46600000000001</v>
      </c>
      <c r="Q13212" s="12">
        <f>sales-Discount_Values</f>
        <v>1145.864</v>
      </c>
      <c r="R13212" s="12">
        <f>DATEDIF(order_date,delivery_date,"D")</f>
        <v>2</v>
      </c>
      <c r="S13212" s="12"/>
    </row>
    <row r="13213" spans="1:19" ht="14.25" customHeight="1" x14ac:dyDescent="0.35">
      <c r="A13213" s="2" t="s">
        <v>6310</v>
      </c>
      <c r="B13213" s="2">
        <v>106277</v>
      </c>
      <c r="C13213" s="2" t="s">
        <v>19</v>
      </c>
      <c r="D13213" s="2" t="s">
        <v>36</v>
      </c>
      <c r="E13213" s="2">
        <v>1306.32</v>
      </c>
      <c r="F13213" s="2">
        <v>0.33</v>
      </c>
      <c r="G13213" s="2">
        <v>8</v>
      </c>
      <c r="H13213" s="3">
        <v>45436</v>
      </c>
      <c r="I13213" s="3">
        <v>45439</v>
      </c>
      <c r="J13213" s="2" t="s">
        <v>15</v>
      </c>
      <c r="K13213" s="2" t="s">
        <v>27</v>
      </c>
      <c r="L13213" s="2">
        <v>346.16</v>
      </c>
      <c r="M13213" s="2" t="s">
        <v>39</v>
      </c>
      <c r="N13213" s="11">
        <f>L13213/E13213*100</f>
        <v>26.498867046359244</v>
      </c>
      <c r="O13213" s="12" t="str">
        <f>IF(N13213&lt;10,"Low",IF(N13213&lt;20,"Med","High"))</f>
        <v>High</v>
      </c>
      <c r="P13213" s="12">
        <f>sales*discount</f>
        <v>431.0856</v>
      </c>
      <c r="Q13213" s="12">
        <f>sales-Discount_Values</f>
        <v>875.23439999999994</v>
      </c>
      <c r="R13213" s="12">
        <f>DATEDIF(order_date,delivery_date,"D")</f>
        <v>3</v>
      </c>
      <c r="S13213" s="12"/>
    </row>
    <row r="13214" spans="1:19" ht="14.25" customHeight="1" x14ac:dyDescent="0.35">
      <c r="A13214" s="2" t="s">
        <v>13699</v>
      </c>
      <c r="B13214" s="2">
        <v>113666</v>
      </c>
      <c r="C13214" s="2" t="s">
        <v>19</v>
      </c>
      <c r="D13214" s="2" t="s">
        <v>33</v>
      </c>
      <c r="E13214" s="2">
        <v>1638.23</v>
      </c>
      <c r="F13214" s="2">
        <v>0.3</v>
      </c>
      <c r="G13214" s="2">
        <v>6</v>
      </c>
      <c r="H13214" s="3">
        <v>45404</v>
      </c>
      <c r="I13214" s="3">
        <v>45408</v>
      </c>
      <c r="J13214" s="2" t="s">
        <v>31</v>
      </c>
      <c r="K13214" s="2" t="s">
        <v>22</v>
      </c>
      <c r="L13214" s="2">
        <v>434.13</v>
      </c>
      <c r="M13214" s="2" t="s">
        <v>39</v>
      </c>
      <c r="N13214" s="11">
        <f>L13214/E13214*100</f>
        <v>26.499942010584594</v>
      </c>
      <c r="O13214" s="12" t="str">
        <f>IF(N13214&lt;10,"Low",IF(N13214&lt;20,"Med","High"))</f>
        <v>High</v>
      </c>
      <c r="P13214" s="12">
        <f>sales*discount</f>
        <v>491.46899999999999</v>
      </c>
      <c r="Q13214" s="12">
        <f>sales-Discount_Values</f>
        <v>1146.761</v>
      </c>
      <c r="R13214" s="12">
        <f>DATEDIF(order_date,delivery_date,"D")</f>
        <v>4</v>
      </c>
      <c r="S13214" s="12"/>
    </row>
    <row r="13215" spans="1:19" ht="14.25" customHeight="1" x14ac:dyDescent="0.35">
      <c r="A13215" s="2" t="s">
        <v>1427</v>
      </c>
      <c r="B13215" s="2">
        <v>101394</v>
      </c>
      <c r="C13215" s="2" t="s">
        <v>25</v>
      </c>
      <c r="D13215" s="2" t="s">
        <v>33</v>
      </c>
      <c r="E13215" s="2">
        <v>4322.67</v>
      </c>
      <c r="F13215" s="2">
        <v>0.37</v>
      </c>
      <c r="G13215" s="2">
        <v>4</v>
      </c>
      <c r="H13215" s="3">
        <v>45472</v>
      </c>
      <c r="I13215" s="3">
        <v>45476</v>
      </c>
      <c r="J13215" s="2" t="s">
        <v>21</v>
      </c>
      <c r="K13215" s="2" t="s">
        <v>16</v>
      </c>
      <c r="L13215" s="2">
        <v>1145.53</v>
      </c>
      <c r="M13215" s="2" t="s">
        <v>34</v>
      </c>
      <c r="N13215" s="11">
        <f>L13215/E13215*100</f>
        <v>26.500519354935719</v>
      </c>
      <c r="O13215" s="12" t="str">
        <f>IF(N13215&lt;10,"Low",IF(N13215&lt;20,"Med","High"))</f>
        <v>High</v>
      </c>
      <c r="P13215" s="12">
        <f>sales*discount</f>
        <v>1599.3878999999999</v>
      </c>
      <c r="Q13215" s="12">
        <f>sales-Discount_Values</f>
        <v>2723.2821000000004</v>
      </c>
      <c r="R13215" s="12">
        <f>DATEDIF(order_date,delivery_date,"D")</f>
        <v>4</v>
      </c>
      <c r="S13215" s="12"/>
    </row>
    <row r="13216" spans="1:19" ht="14.25" customHeight="1" x14ac:dyDescent="0.35">
      <c r="A13216" s="2" t="s">
        <v>692</v>
      </c>
      <c r="B13216" s="2">
        <v>100659</v>
      </c>
      <c r="C13216" s="2" t="s">
        <v>41</v>
      </c>
      <c r="D13216" s="2" t="s">
        <v>36</v>
      </c>
      <c r="E13216" s="2">
        <v>4936.34</v>
      </c>
      <c r="F13216" s="2">
        <v>0.23</v>
      </c>
      <c r="G13216" s="2">
        <v>1</v>
      </c>
      <c r="H13216" s="3">
        <v>45323</v>
      </c>
      <c r="I13216" s="3">
        <v>45324</v>
      </c>
      <c r="J13216" s="2" t="s">
        <v>21</v>
      </c>
      <c r="K13216" s="2" t="s">
        <v>16</v>
      </c>
      <c r="L13216" s="2">
        <v>1308.18</v>
      </c>
      <c r="M13216" s="2" t="s">
        <v>23</v>
      </c>
      <c r="N13216" s="11">
        <f>L13216/E13216*100</f>
        <v>26.501010870401959</v>
      </c>
      <c r="O13216" s="12" t="str">
        <f>IF(N13216&lt;10,"Low",IF(N13216&lt;20,"Med","High"))</f>
        <v>High</v>
      </c>
      <c r="P13216" s="12">
        <f>sales*discount</f>
        <v>1135.3582000000001</v>
      </c>
      <c r="Q13216" s="12">
        <f>sales-Discount_Values</f>
        <v>3800.9818</v>
      </c>
      <c r="R13216" s="12">
        <f>DATEDIF(order_date,delivery_date,"D")</f>
        <v>1</v>
      </c>
      <c r="S13216" s="12"/>
    </row>
    <row r="13217" spans="1:19" ht="14.25" customHeight="1" x14ac:dyDescent="0.35">
      <c r="A13217" s="2" t="s">
        <v>2266</v>
      </c>
      <c r="B13217" s="2">
        <v>102233</v>
      </c>
      <c r="C13217" s="2" t="s">
        <v>13</v>
      </c>
      <c r="D13217" s="2" t="s">
        <v>26</v>
      </c>
      <c r="E13217" s="2">
        <v>3777.76</v>
      </c>
      <c r="F13217" s="2">
        <v>0.27</v>
      </c>
      <c r="G13217" s="2">
        <v>6</v>
      </c>
      <c r="H13217" s="3">
        <v>45224</v>
      </c>
      <c r="I13217" s="3">
        <v>45226</v>
      </c>
      <c r="J13217" s="2" t="s">
        <v>15</v>
      </c>
      <c r="K13217" s="2" t="s">
        <v>16</v>
      </c>
      <c r="L13217" s="2">
        <v>1001.18</v>
      </c>
      <c r="M13217" s="2" t="s">
        <v>48</v>
      </c>
      <c r="N13217" s="11">
        <f>L13217/E13217*100</f>
        <v>26.501948244462326</v>
      </c>
      <c r="O13217" s="12" t="str">
        <f>IF(N13217&lt;10,"Low",IF(N13217&lt;20,"Med","High"))</f>
        <v>High</v>
      </c>
      <c r="P13217" s="12">
        <f>sales*discount</f>
        <v>1019.9952000000002</v>
      </c>
      <c r="Q13217" s="12">
        <f>sales-Discount_Values</f>
        <v>2757.7647999999999</v>
      </c>
      <c r="R13217" s="12">
        <f>DATEDIF(order_date,delivery_date,"D")</f>
        <v>2</v>
      </c>
      <c r="S13217" s="12"/>
    </row>
    <row r="13218" spans="1:19" ht="14.25" customHeight="1" x14ac:dyDescent="0.35">
      <c r="A13218" s="2" t="s">
        <v>6806</v>
      </c>
      <c r="B13218" s="2">
        <v>106773</v>
      </c>
      <c r="C13218" s="2" t="s">
        <v>13</v>
      </c>
      <c r="D13218" s="2" t="s">
        <v>20</v>
      </c>
      <c r="E13218" s="2">
        <v>1630.1</v>
      </c>
      <c r="F13218" s="2">
        <v>0.46</v>
      </c>
      <c r="G13218" s="2">
        <v>6</v>
      </c>
      <c r="H13218" s="3">
        <v>45128</v>
      </c>
      <c r="I13218" s="3">
        <v>45129</v>
      </c>
      <c r="J13218" s="2" t="s">
        <v>15</v>
      </c>
      <c r="K13218" s="2" t="s">
        <v>27</v>
      </c>
      <c r="L13218" s="2">
        <v>432.01</v>
      </c>
      <c r="M13218" s="2" t="s">
        <v>34</v>
      </c>
      <c r="N13218" s="11">
        <f>L13218/E13218*100</f>
        <v>26.502055088644873</v>
      </c>
      <c r="O13218" s="12" t="str">
        <f>IF(N13218&lt;10,"Low",IF(N13218&lt;20,"Med","High"))</f>
        <v>High</v>
      </c>
      <c r="P13218" s="12">
        <f>sales*discount</f>
        <v>749.846</v>
      </c>
      <c r="Q13218" s="12">
        <f>sales-Discount_Values</f>
        <v>880.25399999999991</v>
      </c>
      <c r="R13218" s="12">
        <f>DATEDIF(order_date,delivery_date,"D")</f>
        <v>1</v>
      </c>
      <c r="S13218" s="12"/>
    </row>
    <row r="13219" spans="1:19" ht="14.25" customHeight="1" x14ac:dyDescent="0.35">
      <c r="A13219" s="2" t="s">
        <v>14815</v>
      </c>
      <c r="B13219" s="2">
        <v>114782</v>
      </c>
      <c r="C13219" s="2" t="s">
        <v>25</v>
      </c>
      <c r="D13219" s="2" t="s">
        <v>14</v>
      </c>
      <c r="E13219" s="2">
        <v>520.48</v>
      </c>
      <c r="F13219" s="2">
        <v>0.44</v>
      </c>
      <c r="G13219" s="2">
        <v>5</v>
      </c>
      <c r="H13219" s="3">
        <v>45310</v>
      </c>
      <c r="I13219" s="3">
        <v>45315</v>
      </c>
      <c r="J13219" s="2" t="s">
        <v>15</v>
      </c>
      <c r="K13219" s="2" t="s">
        <v>22</v>
      </c>
      <c r="L13219" s="2">
        <v>137.94999999999999</v>
      </c>
      <c r="M13219" s="2" t="s">
        <v>39</v>
      </c>
      <c r="N13219" s="11">
        <f>L13219/E13219*100</f>
        <v>26.50438057177989</v>
      </c>
      <c r="O13219" s="12" t="str">
        <f>IF(N13219&lt;10,"Low",IF(N13219&lt;20,"Med","High"))</f>
        <v>High</v>
      </c>
      <c r="P13219" s="12">
        <f>sales*discount</f>
        <v>229.0112</v>
      </c>
      <c r="Q13219" s="12">
        <f>sales-Discount_Values</f>
        <v>291.46879999999999</v>
      </c>
      <c r="R13219" s="12">
        <f>DATEDIF(order_date,delivery_date,"D")</f>
        <v>5</v>
      </c>
      <c r="S13219" s="12"/>
    </row>
    <row r="13220" spans="1:19" ht="14.25" customHeight="1" x14ac:dyDescent="0.35">
      <c r="A13220" s="2" t="s">
        <v>3118</v>
      </c>
      <c r="B13220" s="2">
        <v>103085</v>
      </c>
      <c r="C13220" s="2" t="s">
        <v>25</v>
      </c>
      <c r="D13220" s="2" t="s">
        <v>26</v>
      </c>
      <c r="E13220" s="2">
        <v>2728.13</v>
      </c>
      <c r="F13220" s="2">
        <v>0.26</v>
      </c>
      <c r="G13220" s="2">
        <v>7</v>
      </c>
      <c r="H13220" s="3">
        <v>45226</v>
      </c>
      <c r="I13220" s="3">
        <v>45228</v>
      </c>
      <c r="J13220" s="2" t="s">
        <v>15</v>
      </c>
      <c r="K13220" s="2" t="s">
        <v>27</v>
      </c>
      <c r="L13220" s="2">
        <v>723.25</v>
      </c>
      <c r="M13220" s="2" t="s">
        <v>39</v>
      </c>
      <c r="N13220" s="11">
        <f>L13220/E13220*100</f>
        <v>26.510833428025787</v>
      </c>
      <c r="O13220" s="12" t="str">
        <f>IF(N13220&lt;10,"Low",IF(N13220&lt;20,"Med","High"))</f>
        <v>High</v>
      </c>
      <c r="P13220" s="12">
        <f>sales*discount</f>
        <v>709.31380000000001</v>
      </c>
      <c r="Q13220" s="12">
        <f>sales-Discount_Values</f>
        <v>2018.8162000000002</v>
      </c>
      <c r="R13220" s="12">
        <f>DATEDIF(order_date,delivery_date,"D")</f>
        <v>2</v>
      </c>
      <c r="S13220" s="12"/>
    </row>
    <row r="13221" spans="1:19" ht="14.25" customHeight="1" x14ac:dyDescent="0.35">
      <c r="A13221" s="2" t="s">
        <v>619</v>
      </c>
      <c r="B13221" s="2">
        <v>100586</v>
      </c>
      <c r="C13221" s="2" t="s">
        <v>41</v>
      </c>
      <c r="D13221" s="2" t="s">
        <v>20</v>
      </c>
      <c r="E13221" s="2">
        <v>4108.18</v>
      </c>
      <c r="F13221" s="2">
        <v>0.46</v>
      </c>
      <c r="G13221" s="2">
        <v>5</v>
      </c>
      <c r="H13221" s="3">
        <v>45595</v>
      </c>
      <c r="I13221" s="3">
        <v>45598</v>
      </c>
      <c r="J13221" s="2" t="s">
        <v>15</v>
      </c>
      <c r="K13221" s="2" t="s">
        <v>22</v>
      </c>
      <c r="L13221" s="2">
        <v>1089.1500000000001</v>
      </c>
      <c r="M13221" s="2" t="s">
        <v>17</v>
      </c>
      <c r="N13221" s="11">
        <f>L13221/E13221*100</f>
        <v>26.511739991918564</v>
      </c>
      <c r="O13221" s="12" t="str">
        <f>IF(N13221&lt;10,"Low",IF(N13221&lt;20,"Med","High"))</f>
        <v>High</v>
      </c>
      <c r="P13221" s="12">
        <f>sales*discount</f>
        <v>1889.7628000000002</v>
      </c>
      <c r="Q13221" s="12">
        <f>sales-Discount_Values</f>
        <v>2218.4171999999999</v>
      </c>
      <c r="R13221" s="12">
        <f>DATEDIF(order_date,delivery_date,"D")</f>
        <v>3</v>
      </c>
      <c r="S13221" s="12"/>
    </row>
    <row r="13222" spans="1:19" ht="14.25" customHeight="1" x14ac:dyDescent="0.35">
      <c r="A13222" s="2" t="s">
        <v>2098</v>
      </c>
      <c r="B13222" s="2">
        <v>102065</v>
      </c>
      <c r="C13222" s="2" t="s">
        <v>19</v>
      </c>
      <c r="D13222" s="2" t="s">
        <v>14</v>
      </c>
      <c r="E13222" s="2">
        <v>4021.26</v>
      </c>
      <c r="F13222" s="2">
        <v>0.44</v>
      </c>
      <c r="G13222" s="2">
        <v>3</v>
      </c>
      <c r="H13222" s="3">
        <v>45036</v>
      </c>
      <c r="I13222" s="3">
        <v>45042</v>
      </c>
      <c r="J13222" s="2" t="s">
        <v>31</v>
      </c>
      <c r="K13222" s="2" t="s">
        <v>22</v>
      </c>
      <c r="L13222" s="2">
        <v>1066.1300000000001</v>
      </c>
      <c r="M13222" s="2" t="s">
        <v>17</v>
      </c>
      <c r="N13222" s="11">
        <f>L13222/E13222*100</f>
        <v>26.512336929221192</v>
      </c>
      <c r="O13222" s="12" t="str">
        <f>IF(N13222&lt;10,"Low",IF(N13222&lt;20,"Med","High"))</f>
        <v>High</v>
      </c>
      <c r="P13222" s="12">
        <f>sales*discount</f>
        <v>1769.3544000000002</v>
      </c>
      <c r="Q13222" s="12">
        <f>sales-Discount_Values</f>
        <v>2251.9056</v>
      </c>
      <c r="R13222" s="12">
        <f>DATEDIF(order_date,delivery_date,"D")</f>
        <v>6</v>
      </c>
      <c r="S13222" s="12"/>
    </row>
    <row r="13223" spans="1:19" ht="14.25" customHeight="1" x14ac:dyDescent="0.35">
      <c r="A13223" s="2" t="s">
        <v>13334</v>
      </c>
      <c r="B13223" s="2">
        <v>113301</v>
      </c>
      <c r="C13223" s="2" t="s">
        <v>13</v>
      </c>
      <c r="D13223" s="2" t="s">
        <v>26</v>
      </c>
      <c r="E13223" s="2">
        <v>815.23</v>
      </c>
      <c r="F13223" s="2">
        <v>0.03</v>
      </c>
      <c r="G13223" s="2">
        <v>3</v>
      </c>
      <c r="H13223" s="3">
        <v>45611</v>
      </c>
      <c r="I13223" s="3">
        <v>45612</v>
      </c>
      <c r="J13223" s="2" t="s">
        <v>15</v>
      </c>
      <c r="K13223" s="2" t="s">
        <v>22</v>
      </c>
      <c r="L13223" s="2">
        <v>216.16</v>
      </c>
      <c r="M13223" s="2" t="s">
        <v>28</v>
      </c>
      <c r="N13223" s="11">
        <f>L13223/E13223*100</f>
        <v>26.515216564650469</v>
      </c>
      <c r="O13223" s="12" t="str">
        <f>IF(N13223&lt;10,"Low",IF(N13223&lt;20,"Med","High"))</f>
        <v>High</v>
      </c>
      <c r="P13223" s="12">
        <f>sales*discount</f>
        <v>24.456900000000001</v>
      </c>
      <c r="Q13223" s="12">
        <f>sales-Discount_Values</f>
        <v>790.7731</v>
      </c>
      <c r="R13223" s="12">
        <f>DATEDIF(order_date,delivery_date,"D")</f>
        <v>1</v>
      </c>
      <c r="S13223" s="12"/>
    </row>
    <row r="13224" spans="1:19" ht="14.25" customHeight="1" x14ac:dyDescent="0.35">
      <c r="A13224" s="2" t="s">
        <v>10302</v>
      </c>
      <c r="B13224" s="2">
        <v>110269</v>
      </c>
      <c r="C13224" s="2" t="s">
        <v>41</v>
      </c>
      <c r="D13224" s="2" t="s">
        <v>20</v>
      </c>
      <c r="E13224" s="2">
        <v>477.37</v>
      </c>
      <c r="F13224" s="2">
        <v>0.2</v>
      </c>
      <c r="G13224" s="2">
        <v>6</v>
      </c>
      <c r="H13224" s="3">
        <v>45206</v>
      </c>
      <c r="I13224" s="3">
        <v>45208</v>
      </c>
      <c r="J13224" s="2" t="s">
        <v>31</v>
      </c>
      <c r="K13224" s="2" t="s">
        <v>22</v>
      </c>
      <c r="L13224" s="2">
        <v>126.59</v>
      </c>
      <c r="M13224" s="2" t="s">
        <v>17</v>
      </c>
      <c r="N13224" s="11">
        <f>L13224/E13224*100</f>
        <v>26.518214382973376</v>
      </c>
      <c r="O13224" s="12" t="str">
        <f>IF(N13224&lt;10,"Low",IF(N13224&lt;20,"Med","High"))</f>
        <v>High</v>
      </c>
      <c r="P13224" s="12">
        <f>sales*discount</f>
        <v>95.474000000000004</v>
      </c>
      <c r="Q13224" s="12">
        <f>sales-Discount_Values</f>
        <v>381.89600000000002</v>
      </c>
      <c r="R13224" s="12">
        <f>DATEDIF(order_date,delivery_date,"D")</f>
        <v>2</v>
      </c>
      <c r="S13224" s="12"/>
    </row>
    <row r="13225" spans="1:19" ht="14.25" customHeight="1" x14ac:dyDescent="0.35">
      <c r="A13225" s="2" t="s">
        <v>11453</v>
      </c>
      <c r="B13225" s="2">
        <v>111420</v>
      </c>
      <c r="C13225" s="2" t="s">
        <v>13</v>
      </c>
      <c r="D13225" s="2" t="s">
        <v>33</v>
      </c>
      <c r="E13225" s="2">
        <v>172.99</v>
      </c>
      <c r="F13225" s="2">
        <v>0.04</v>
      </c>
      <c r="G13225" s="2">
        <v>4</v>
      </c>
      <c r="H13225" s="3">
        <v>45317</v>
      </c>
      <c r="I13225" s="3">
        <v>45323</v>
      </c>
      <c r="J13225" s="2" t="s">
        <v>31</v>
      </c>
      <c r="K13225" s="2" t="s">
        <v>22</v>
      </c>
      <c r="L13225" s="2">
        <v>45.88</v>
      </c>
      <c r="M13225" s="2" t="s">
        <v>28</v>
      </c>
      <c r="N13225" s="11">
        <f>L13225/E13225*100</f>
        <v>26.521764263830278</v>
      </c>
      <c r="O13225" s="12" t="str">
        <f>IF(N13225&lt;10,"Low",IF(N13225&lt;20,"Med","High"))</f>
        <v>High</v>
      </c>
      <c r="P13225" s="12">
        <f>sales*discount</f>
        <v>6.9196000000000009</v>
      </c>
      <c r="Q13225" s="12">
        <f>sales-Discount_Values</f>
        <v>166.07040000000001</v>
      </c>
      <c r="R13225" s="12">
        <f>DATEDIF(order_date,delivery_date,"D")</f>
        <v>6</v>
      </c>
      <c r="S13225" s="12"/>
    </row>
    <row r="13226" spans="1:19" ht="14.25" customHeight="1" x14ac:dyDescent="0.35">
      <c r="A13226" s="2" t="s">
        <v>12656</v>
      </c>
      <c r="B13226" s="2">
        <v>112623</v>
      </c>
      <c r="C13226" s="2" t="s">
        <v>41</v>
      </c>
      <c r="D13226" s="2" t="s">
        <v>14</v>
      </c>
      <c r="E13226" s="2">
        <v>1837.73</v>
      </c>
      <c r="F13226" s="2">
        <v>0.06</v>
      </c>
      <c r="G13226" s="2">
        <v>2</v>
      </c>
      <c r="H13226" s="3">
        <v>45343</v>
      </c>
      <c r="I13226" s="3">
        <v>45348</v>
      </c>
      <c r="J13226" s="2" t="s">
        <v>21</v>
      </c>
      <c r="K13226" s="2" t="s">
        <v>22</v>
      </c>
      <c r="L13226" s="2">
        <v>487.43</v>
      </c>
      <c r="M13226" s="2" t="s">
        <v>23</v>
      </c>
      <c r="N13226" s="11">
        <f>L13226/E13226*100</f>
        <v>26.52348277494518</v>
      </c>
      <c r="O13226" s="12" t="str">
        <f>IF(N13226&lt;10,"Low",IF(N13226&lt;20,"Med","High"))</f>
        <v>High</v>
      </c>
      <c r="P13226" s="12">
        <f>sales*discount</f>
        <v>110.2638</v>
      </c>
      <c r="Q13226" s="12">
        <f>sales-Discount_Values</f>
        <v>1727.4662000000001</v>
      </c>
      <c r="R13226" s="12">
        <f>DATEDIF(order_date,delivery_date,"D")</f>
        <v>5</v>
      </c>
      <c r="S13226" s="12"/>
    </row>
    <row r="13227" spans="1:19" ht="14.25" customHeight="1" x14ac:dyDescent="0.35">
      <c r="A13227" s="2" t="s">
        <v>994</v>
      </c>
      <c r="B13227" s="2">
        <v>100961</v>
      </c>
      <c r="C13227" s="2" t="s">
        <v>25</v>
      </c>
      <c r="D13227" s="2" t="s">
        <v>14</v>
      </c>
      <c r="E13227" s="2">
        <v>704.63</v>
      </c>
      <c r="F13227" s="2">
        <v>0.28000000000000003</v>
      </c>
      <c r="G13227" s="2">
        <v>9</v>
      </c>
      <c r="H13227" s="3">
        <v>45028</v>
      </c>
      <c r="I13227" s="3">
        <v>45029</v>
      </c>
      <c r="J13227" s="2" t="s">
        <v>15</v>
      </c>
      <c r="K13227" s="2" t="s">
        <v>16</v>
      </c>
      <c r="L13227" s="2">
        <v>186.9</v>
      </c>
      <c r="M13227" s="2" t="s">
        <v>34</v>
      </c>
      <c r="N13227" s="11">
        <f>L13227/E13227*100</f>
        <v>26.524558988405261</v>
      </c>
      <c r="O13227" s="12" t="str">
        <f>IF(N13227&lt;10,"Low",IF(N13227&lt;20,"Med","High"))</f>
        <v>High</v>
      </c>
      <c r="P13227" s="12">
        <f>sales*discount</f>
        <v>197.29640000000001</v>
      </c>
      <c r="Q13227" s="12">
        <f>sales-Discount_Values</f>
        <v>507.33359999999999</v>
      </c>
      <c r="R13227" s="12">
        <f>DATEDIF(order_date,delivery_date,"D")</f>
        <v>1</v>
      </c>
      <c r="S13227" s="12"/>
    </row>
    <row r="13228" spans="1:19" ht="14.25" customHeight="1" x14ac:dyDescent="0.35">
      <c r="A13228" s="2" t="s">
        <v>1743</v>
      </c>
      <c r="B13228" s="2">
        <v>101710</v>
      </c>
      <c r="C13228" s="2" t="s">
        <v>25</v>
      </c>
      <c r="D13228" s="2" t="s">
        <v>33</v>
      </c>
      <c r="E13228" s="2">
        <v>4297.41</v>
      </c>
      <c r="F13228" s="2">
        <v>0.23</v>
      </c>
      <c r="G13228" s="2">
        <v>9</v>
      </c>
      <c r="H13228" s="3">
        <v>45027</v>
      </c>
      <c r="I13228" s="3">
        <v>45032</v>
      </c>
      <c r="J13228" s="2" t="s">
        <v>21</v>
      </c>
      <c r="K13228" s="2" t="s">
        <v>27</v>
      </c>
      <c r="L13228" s="2">
        <v>1139.8900000000001</v>
      </c>
      <c r="M13228" s="2" t="s">
        <v>28</v>
      </c>
      <c r="N13228" s="11">
        <f>L13228/E13228*100</f>
        <v>26.525046481485365</v>
      </c>
      <c r="O13228" s="12" t="str">
        <f>IF(N13228&lt;10,"Low",IF(N13228&lt;20,"Med","High"))</f>
        <v>High</v>
      </c>
      <c r="P13228" s="12">
        <f>sales*discount</f>
        <v>988.40430000000003</v>
      </c>
      <c r="Q13228" s="12">
        <f>sales-Discount_Values</f>
        <v>3309.0056999999997</v>
      </c>
      <c r="R13228" s="12">
        <f>DATEDIF(order_date,delivery_date,"D")</f>
        <v>5</v>
      </c>
      <c r="S13228" s="12"/>
    </row>
    <row r="13229" spans="1:19" ht="14.25" customHeight="1" x14ac:dyDescent="0.35">
      <c r="A13229" s="2" t="s">
        <v>3303</v>
      </c>
      <c r="B13229" s="2">
        <v>103270</v>
      </c>
      <c r="C13229" s="2" t="s">
        <v>25</v>
      </c>
      <c r="D13229" s="2" t="s">
        <v>20</v>
      </c>
      <c r="E13229" s="2">
        <v>3992.56</v>
      </c>
      <c r="F13229" s="2">
        <v>0.1</v>
      </c>
      <c r="G13229" s="2">
        <v>3</v>
      </c>
      <c r="H13229" s="3">
        <v>45107</v>
      </c>
      <c r="I13229" s="3">
        <v>45114</v>
      </c>
      <c r="J13229" s="2" t="s">
        <v>21</v>
      </c>
      <c r="K13229" s="2" t="s">
        <v>16</v>
      </c>
      <c r="L13229" s="2">
        <v>1059.1300000000001</v>
      </c>
      <c r="M13229" s="2" t="s">
        <v>39</v>
      </c>
      <c r="N13229" s="11">
        <f>L13229/E13229*100</f>
        <v>26.527591319854931</v>
      </c>
      <c r="O13229" s="12" t="str">
        <f>IF(N13229&lt;10,"Low",IF(N13229&lt;20,"Med","High"))</f>
        <v>High</v>
      </c>
      <c r="P13229" s="12">
        <f>sales*discount</f>
        <v>399.25600000000003</v>
      </c>
      <c r="Q13229" s="12">
        <f>sales-Discount_Values</f>
        <v>3593.3040000000001</v>
      </c>
      <c r="R13229" s="12">
        <f>DATEDIF(order_date,delivery_date,"D")</f>
        <v>7</v>
      </c>
      <c r="S13229" s="12"/>
    </row>
    <row r="13230" spans="1:19" ht="14.25" customHeight="1" x14ac:dyDescent="0.35">
      <c r="A13230" s="2" t="s">
        <v>3911</v>
      </c>
      <c r="B13230" s="2">
        <v>103878</v>
      </c>
      <c r="C13230" s="2" t="s">
        <v>41</v>
      </c>
      <c r="D13230" s="2" t="s">
        <v>36</v>
      </c>
      <c r="E13230" s="2">
        <v>889.95</v>
      </c>
      <c r="F13230" s="2">
        <v>0.31</v>
      </c>
      <c r="G13230" s="2">
        <v>2</v>
      </c>
      <c r="H13230" s="3">
        <v>45324</v>
      </c>
      <c r="I13230" s="3">
        <v>45331</v>
      </c>
      <c r="J13230" s="2" t="s">
        <v>15</v>
      </c>
      <c r="K13230" s="2" t="s">
        <v>16</v>
      </c>
      <c r="L13230" s="2">
        <v>236.12</v>
      </c>
      <c r="M13230" s="2" t="s">
        <v>48</v>
      </c>
      <c r="N13230" s="11">
        <f>L13230/E13230*100</f>
        <v>26.531827630765775</v>
      </c>
      <c r="O13230" s="12" t="str">
        <f>IF(N13230&lt;10,"Low",IF(N13230&lt;20,"Med","High"))</f>
        <v>High</v>
      </c>
      <c r="P13230" s="12">
        <f>sales*discount</f>
        <v>275.8845</v>
      </c>
      <c r="Q13230" s="12">
        <f>sales-Discount_Values</f>
        <v>614.06550000000004</v>
      </c>
      <c r="R13230" s="12">
        <f>DATEDIF(order_date,delivery_date,"D")</f>
        <v>7</v>
      </c>
      <c r="S13230" s="12"/>
    </row>
    <row r="13231" spans="1:19" ht="14.25" customHeight="1" x14ac:dyDescent="0.35">
      <c r="A13231" s="2" t="s">
        <v>9224</v>
      </c>
      <c r="B13231" s="2">
        <v>109191</v>
      </c>
      <c r="C13231" s="2" t="s">
        <v>19</v>
      </c>
      <c r="D13231" s="2" t="s">
        <v>26</v>
      </c>
      <c r="E13231" s="2">
        <v>3365.45</v>
      </c>
      <c r="F13231" s="2">
        <v>0.3</v>
      </c>
      <c r="G13231" s="2">
        <v>9</v>
      </c>
      <c r="H13231" s="3">
        <v>45158</v>
      </c>
      <c r="I13231" s="3">
        <v>45164</v>
      </c>
      <c r="J13231" s="2" t="s">
        <v>15</v>
      </c>
      <c r="K13231" s="2" t="s">
        <v>16</v>
      </c>
      <c r="L13231" s="2">
        <v>893.03</v>
      </c>
      <c r="M13231" s="2" t="s">
        <v>28</v>
      </c>
      <c r="N13231" s="11">
        <f>L13231/E13231*100</f>
        <v>26.535233029758281</v>
      </c>
      <c r="O13231" s="12" t="str">
        <f>IF(N13231&lt;10,"Low",IF(N13231&lt;20,"Med","High"))</f>
        <v>High</v>
      </c>
      <c r="P13231" s="12">
        <f>sales*discount</f>
        <v>1009.6349999999999</v>
      </c>
      <c r="Q13231" s="12">
        <f>sales-Discount_Values</f>
        <v>2355.8150000000001</v>
      </c>
      <c r="R13231" s="12">
        <f>DATEDIF(order_date,delivery_date,"D")</f>
        <v>6</v>
      </c>
      <c r="S13231" s="12"/>
    </row>
    <row r="13232" spans="1:19" ht="14.25" customHeight="1" x14ac:dyDescent="0.35">
      <c r="A13232" s="2" t="s">
        <v>753</v>
      </c>
      <c r="B13232" s="2">
        <v>100720</v>
      </c>
      <c r="C13232" s="2" t="s">
        <v>41</v>
      </c>
      <c r="D13232" s="2" t="s">
        <v>14</v>
      </c>
      <c r="E13232" s="2">
        <v>988.8</v>
      </c>
      <c r="F13232" s="2">
        <v>0.2</v>
      </c>
      <c r="G13232" s="2">
        <v>3</v>
      </c>
      <c r="H13232" s="3">
        <v>45148</v>
      </c>
      <c r="I13232" s="3">
        <v>45153</v>
      </c>
      <c r="J13232" s="2" t="s">
        <v>21</v>
      </c>
      <c r="K13232" s="2" t="s">
        <v>27</v>
      </c>
      <c r="L13232" s="2">
        <v>262.39999999999998</v>
      </c>
      <c r="M13232" s="2" t="s">
        <v>23</v>
      </c>
      <c r="N13232" s="11">
        <f>L13232/E13232*100</f>
        <v>26.537216828478964</v>
      </c>
      <c r="O13232" s="12" t="str">
        <f>IF(N13232&lt;10,"Low",IF(N13232&lt;20,"Med","High"))</f>
        <v>High</v>
      </c>
      <c r="P13232" s="12">
        <f>sales*discount</f>
        <v>197.76</v>
      </c>
      <c r="Q13232" s="12">
        <f>sales-Discount_Values</f>
        <v>791.04</v>
      </c>
      <c r="R13232" s="12">
        <f>DATEDIF(order_date,delivery_date,"D")</f>
        <v>5</v>
      </c>
      <c r="S13232" s="12"/>
    </row>
    <row r="13233" spans="1:19" ht="14.25" customHeight="1" x14ac:dyDescent="0.35">
      <c r="A13233" s="2" t="s">
        <v>10681</v>
      </c>
      <c r="B13233" s="2">
        <v>110648</v>
      </c>
      <c r="C13233" s="2" t="s">
        <v>13</v>
      </c>
      <c r="D13233" s="2" t="s">
        <v>14</v>
      </c>
      <c r="E13233" s="2">
        <v>616.87</v>
      </c>
      <c r="F13233" s="2">
        <v>0.42</v>
      </c>
      <c r="G13233" s="2">
        <v>3</v>
      </c>
      <c r="H13233" s="3">
        <v>45572</v>
      </c>
      <c r="I13233" s="3">
        <v>45577</v>
      </c>
      <c r="J13233" s="2" t="s">
        <v>21</v>
      </c>
      <c r="K13233" s="2" t="s">
        <v>27</v>
      </c>
      <c r="L13233" s="2">
        <v>163.71</v>
      </c>
      <c r="M13233" s="2" t="s">
        <v>48</v>
      </c>
      <c r="N13233" s="11">
        <f>L13233/E13233*100</f>
        <v>26.538816930633686</v>
      </c>
      <c r="O13233" s="12" t="str">
        <f>IF(N13233&lt;10,"Low",IF(N13233&lt;20,"Med","High"))</f>
        <v>High</v>
      </c>
      <c r="P13233" s="12">
        <f>sales*discount</f>
        <v>259.08539999999999</v>
      </c>
      <c r="Q13233" s="12">
        <f>sales-Discount_Values</f>
        <v>357.78460000000001</v>
      </c>
      <c r="R13233" s="12">
        <f>DATEDIF(order_date,delivery_date,"D")</f>
        <v>5</v>
      </c>
      <c r="S13233" s="12"/>
    </row>
    <row r="13234" spans="1:19" ht="14.25" customHeight="1" x14ac:dyDescent="0.35">
      <c r="A13234" s="2" t="s">
        <v>1137</v>
      </c>
      <c r="B13234" s="2">
        <v>101104</v>
      </c>
      <c r="C13234" s="2" t="s">
        <v>41</v>
      </c>
      <c r="D13234" s="2" t="s">
        <v>26</v>
      </c>
      <c r="E13234" s="2">
        <v>4050.13</v>
      </c>
      <c r="F13234" s="2">
        <v>0.46</v>
      </c>
      <c r="G13234" s="2">
        <v>3</v>
      </c>
      <c r="H13234" s="3">
        <v>45618</v>
      </c>
      <c r="I13234" s="3">
        <v>45625</v>
      </c>
      <c r="J13234" s="2" t="s">
        <v>31</v>
      </c>
      <c r="K13234" s="2" t="s">
        <v>22</v>
      </c>
      <c r="L13234" s="2">
        <v>1074.8599999999999</v>
      </c>
      <c r="M13234" s="2" t="s">
        <v>39</v>
      </c>
      <c r="N13234" s="11">
        <f>L13234/E13234*100</f>
        <v>26.538901220454648</v>
      </c>
      <c r="O13234" s="12" t="str">
        <f>IF(N13234&lt;10,"Low",IF(N13234&lt;20,"Med","High"))</f>
        <v>High</v>
      </c>
      <c r="P13234" s="12">
        <f>sales*discount</f>
        <v>1863.0598000000002</v>
      </c>
      <c r="Q13234" s="12">
        <f>sales-Discount_Values</f>
        <v>2187.0702000000001</v>
      </c>
      <c r="R13234" s="12">
        <f>DATEDIF(order_date,delivery_date,"D")</f>
        <v>7</v>
      </c>
      <c r="S13234" s="12"/>
    </row>
    <row r="13235" spans="1:19" ht="14.25" customHeight="1" x14ac:dyDescent="0.35">
      <c r="A13235" s="2" t="s">
        <v>8472</v>
      </c>
      <c r="B13235" s="2">
        <v>108439</v>
      </c>
      <c r="C13235" s="2" t="s">
        <v>19</v>
      </c>
      <c r="D13235" s="2" t="s">
        <v>14</v>
      </c>
      <c r="E13235" s="2">
        <v>4285.5200000000004</v>
      </c>
      <c r="F13235" s="2">
        <v>0.3</v>
      </c>
      <c r="G13235" s="2">
        <v>7</v>
      </c>
      <c r="H13235" s="3">
        <v>45342</v>
      </c>
      <c r="I13235" s="3">
        <v>45348</v>
      </c>
      <c r="J13235" s="2" t="s">
        <v>15</v>
      </c>
      <c r="K13235" s="2" t="s">
        <v>16</v>
      </c>
      <c r="L13235" s="2">
        <v>1137.3800000000001</v>
      </c>
      <c r="M13235" s="2" t="s">
        <v>34</v>
      </c>
      <c r="N13235" s="11">
        <f>L13235/E13235*100</f>
        <v>26.540069816498345</v>
      </c>
      <c r="O13235" s="12" t="str">
        <f>IF(N13235&lt;10,"Low",IF(N13235&lt;20,"Med","High"))</f>
        <v>High</v>
      </c>
      <c r="P13235" s="12">
        <f>sales*discount</f>
        <v>1285.6560000000002</v>
      </c>
      <c r="Q13235" s="12">
        <f>sales-Discount_Values</f>
        <v>2999.8640000000005</v>
      </c>
      <c r="R13235" s="12">
        <f>DATEDIF(order_date,delivery_date,"D")</f>
        <v>6</v>
      </c>
      <c r="S13235" s="12"/>
    </row>
    <row r="13236" spans="1:19" ht="14.25" customHeight="1" x14ac:dyDescent="0.35">
      <c r="A13236" s="2" t="s">
        <v>14411</v>
      </c>
      <c r="B13236" s="2">
        <v>114378</v>
      </c>
      <c r="C13236" s="2" t="s">
        <v>41</v>
      </c>
      <c r="D13236" s="2" t="s">
        <v>36</v>
      </c>
      <c r="E13236" s="2">
        <v>3378.62</v>
      </c>
      <c r="F13236" s="2">
        <v>0.05</v>
      </c>
      <c r="G13236" s="2">
        <v>4</v>
      </c>
      <c r="H13236" s="3">
        <v>45225</v>
      </c>
      <c r="I13236" s="3">
        <v>45230</v>
      </c>
      <c r="J13236" s="2" t="s">
        <v>21</v>
      </c>
      <c r="K13236" s="2" t="s">
        <v>22</v>
      </c>
      <c r="L13236" s="2">
        <v>896.78</v>
      </c>
      <c r="M13236" s="2" t="s">
        <v>28</v>
      </c>
      <c r="N13236" s="11">
        <f>L13236/E13236*100</f>
        <v>26.542789659683542</v>
      </c>
      <c r="O13236" s="12" t="str">
        <f>IF(N13236&lt;10,"Low",IF(N13236&lt;20,"Med","High"))</f>
        <v>High</v>
      </c>
      <c r="P13236" s="12">
        <f>sales*discount</f>
        <v>168.93100000000001</v>
      </c>
      <c r="Q13236" s="12">
        <f>sales-Discount_Values</f>
        <v>3209.6889999999999</v>
      </c>
      <c r="R13236" s="12">
        <f>DATEDIF(order_date,delivery_date,"D")</f>
        <v>5</v>
      </c>
      <c r="S13236" s="12"/>
    </row>
    <row r="13237" spans="1:19" ht="14.25" customHeight="1" x14ac:dyDescent="0.35">
      <c r="A13237" s="2" t="s">
        <v>7826</v>
      </c>
      <c r="B13237" s="2">
        <v>107793</v>
      </c>
      <c r="C13237" s="2" t="s">
        <v>13</v>
      </c>
      <c r="D13237" s="2" t="s">
        <v>14</v>
      </c>
      <c r="E13237" s="2">
        <v>4634.92</v>
      </c>
      <c r="F13237" s="2">
        <v>0.04</v>
      </c>
      <c r="G13237" s="2">
        <v>3</v>
      </c>
      <c r="H13237" s="3">
        <v>45371</v>
      </c>
      <c r="I13237" s="3">
        <v>45377</v>
      </c>
      <c r="J13237" s="2" t="s">
        <v>31</v>
      </c>
      <c r="K13237" s="2" t="s">
        <v>22</v>
      </c>
      <c r="L13237" s="2">
        <v>1230.32</v>
      </c>
      <c r="M13237" s="2" t="s">
        <v>34</v>
      </c>
      <c r="N13237" s="11">
        <f>L13237/E13237*100</f>
        <v>26.544578978709449</v>
      </c>
      <c r="O13237" s="12" t="str">
        <f>IF(N13237&lt;10,"Low",IF(N13237&lt;20,"Med","High"))</f>
        <v>High</v>
      </c>
      <c r="P13237" s="12">
        <f>sales*discount</f>
        <v>185.39680000000001</v>
      </c>
      <c r="Q13237" s="12">
        <f>sales-Discount_Values</f>
        <v>4449.5231999999996</v>
      </c>
      <c r="R13237" s="12">
        <f>DATEDIF(order_date,delivery_date,"D")</f>
        <v>6</v>
      </c>
      <c r="S13237" s="12"/>
    </row>
    <row r="13238" spans="1:19" ht="14.25" customHeight="1" x14ac:dyDescent="0.35">
      <c r="A13238" s="2" t="s">
        <v>14169</v>
      </c>
      <c r="B13238" s="2">
        <v>114136</v>
      </c>
      <c r="C13238" s="2" t="s">
        <v>13</v>
      </c>
      <c r="D13238" s="2" t="s">
        <v>33</v>
      </c>
      <c r="E13238" s="2">
        <v>2359.86</v>
      </c>
      <c r="F13238" s="2">
        <v>0.25</v>
      </c>
      <c r="G13238" s="2">
        <v>3</v>
      </c>
      <c r="H13238" s="3">
        <v>45392</v>
      </c>
      <c r="I13238" s="3">
        <v>45393</v>
      </c>
      <c r="J13238" s="2" t="s">
        <v>21</v>
      </c>
      <c r="K13238" s="2" t="s">
        <v>27</v>
      </c>
      <c r="L13238" s="2">
        <v>626.55999999999995</v>
      </c>
      <c r="M13238" s="2" t="s">
        <v>28</v>
      </c>
      <c r="N13238" s="11">
        <f>L13238/E13238*100</f>
        <v>26.550727585534734</v>
      </c>
      <c r="O13238" s="12" t="str">
        <f>IF(N13238&lt;10,"Low",IF(N13238&lt;20,"Med","High"))</f>
        <v>High</v>
      </c>
      <c r="P13238" s="12">
        <f>sales*discount</f>
        <v>589.96500000000003</v>
      </c>
      <c r="Q13238" s="12">
        <f>sales-Discount_Values</f>
        <v>1769.895</v>
      </c>
      <c r="R13238" s="12">
        <f>DATEDIF(order_date,delivery_date,"D")</f>
        <v>1</v>
      </c>
      <c r="S13238" s="12"/>
    </row>
    <row r="13239" spans="1:19" ht="14.25" customHeight="1" x14ac:dyDescent="0.35">
      <c r="A13239" s="2" t="s">
        <v>6329</v>
      </c>
      <c r="B13239" s="2">
        <v>106296</v>
      </c>
      <c r="C13239" s="2" t="s">
        <v>19</v>
      </c>
      <c r="D13239" s="2" t="s">
        <v>36</v>
      </c>
      <c r="E13239" s="2">
        <v>4931.58</v>
      </c>
      <c r="F13239" s="2">
        <v>0.36</v>
      </c>
      <c r="G13239" s="2">
        <v>6</v>
      </c>
      <c r="H13239" s="3">
        <v>45061</v>
      </c>
      <c r="I13239" s="3">
        <v>45068</v>
      </c>
      <c r="J13239" s="2" t="s">
        <v>15</v>
      </c>
      <c r="K13239" s="2" t="s">
        <v>22</v>
      </c>
      <c r="L13239" s="2">
        <v>1309.44</v>
      </c>
      <c r="M13239" s="2" t="s">
        <v>17</v>
      </c>
      <c r="N13239" s="11">
        <f>L13239/E13239*100</f>
        <v>26.552139476597763</v>
      </c>
      <c r="O13239" s="12" t="str">
        <f>IF(N13239&lt;10,"Low",IF(N13239&lt;20,"Med","High"))</f>
        <v>High</v>
      </c>
      <c r="P13239" s="12">
        <f>sales*discount</f>
        <v>1775.3688</v>
      </c>
      <c r="Q13239" s="12">
        <f>sales-Discount_Values</f>
        <v>3156.2111999999997</v>
      </c>
      <c r="R13239" s="12">
        <f>DATEDIF(order_date,delivery_date,"D")</f>
        <v>7</v>
      </c>
      <c r="S13239" s="12"/>
    </row>
    <row r="13240" spans="1:19" ht="14.25" customHeight="1" x14ac:dyDescent="0.35">
      <c r="A13240" s="2" t="s">
        <v>2489</v>
      </c>
      <c r="B13240" s="2">
        <v>102456</v>
      </c>
      <c r="C13240" s="2" t="s">
        <v>13</v>
      </c>
      <c r="D13240" s="2" t="s">
        <v>20</v>
      </c>
      <c r="E13240" s="2">
        <v>4593.42</v>
      </c>
      <c r="F13240" s="2">
        <v>0.19</v>
      </c>
      <c r="G13240" s="2">
        <v>3</v>
      </c>
      <c r="H13240" s="3">
        <v>45344</v>
      </c>
      <c r="I13240" s="3">
        <v>45350</v>
      </c>
      <c r="J13240" s="2" t="s">
        <v>31</v>
      </c>
      <c r="K13240" s="2" t="s">
        <v>27</v>
      </c>
      <c r="L13240" s="2">
        <v>1219.75</v>
      </c>
      <c r="M13240" s="2" t="s">
        <v>28</v>
      </c>
      <c r="N13240" s="11">
        <f>L13240/E13240*100</f>
        <v>26.554288525760761</v>
      </c>
      <c r="O13240" s="12" t="str">
        <f>IF(N13240&lt;10,"Low",IF(N13240&lt;20,"Med","High"))</f>
        <v>High</v>
      </c>
      <c r="P13240" s="12">
        <f>sales*discount</f>
        <v>872.74980000000005</v>
      </c>
      <c r="Q13240" s="12">
        <f>sales-Discount_Values</f>
        <v>3720.6702</v>
      </c>
      <c r="R13240" s="12">
        <f>DATEDIF(order_date,delivery_date,"D")</f>
        <v>6</v>
      </c>
      <c r="S13240" s="12"/>
    </row>
    <row r="13241" spans="1:19" ht="14.25" customHeight="1" x14ac:dyDescent="0.35">
      <c r="A13241" s="2" t="s">
        <v>7209</v>
      </c>
      <c r="B13241" s="2">
        <v>107176</v>
      </c>
      <c r="C13241" s="2" t="s">
        <v>41</v>
      </c>
      <c r="D13241" s="2" t="s">
        <v>36</v>
      </c>
      <c r="E13241" s="2">
        <v>3894.96</v>
      </c>
      <c r="F13241" s="2">
        <v>0.05</v>
      </c>
      <c r="G13241" s="2">
        <v>5</v>
      </c>
      <c r="H13241" s="3">
        <v>45182</v>
      </c>
      <c r="I13241" s="3">
        <v>45185</v>
      </c>
      <c r="J13241" s="2" t="s">
        <v>21</v>
      </c>
      <c r="K13241" s="2" t="s">
        <v>16</v>
      </c>
      <c r="L13241" s="2">
        <v>1034.31</v>
      </c>
      <c r="M13241" s="2" t="s">
        <v>28</v>
      </c>
      <c r="N13241" s="11">
        <f>L13241/E13241*100</f>
        <v>26.555086573417952</v>
      </c>
      <c r="O13241" s="12" t="str">
        <f>IF(N13241&lt;10,"Low",IF(N13241&lt;20,"Med","High"))</f>
        <v>High</v>
      </c>
      <c r="P13241" s="12">
        <f>sales*discount</f>
        <v>194.74800000000002</v>
      </c>
      <c r="Q13241" s="12">
        <f>sales-Discount_Values</f>
        <v>3700.212</v>
      </c>
      <c r="R13241" s="12">
        <f>DATEDIF(order_date,delivery_date,"D")</f>
        <v>3</v>
      </c>
      <c r="S13241" s="12"/>
    </row>
    <row r="13242" spans="1:19" ht="14.25" customHeight="1" x14ac:dyDescent="0.35">
      <c r="A13242" s="2" t="s">
        <v>6124</v>
      </c>
      <c r="B13242" s="2">
        <v>106091</v>
      </c>
      <c r="C13242" s="2" t="s">
        <v>19</v>
      </c>
      <c r="D13242" s="2" t="s">
        <v>20</v>
      </c>
      <c r="E13242" s="2">
        <v>2930.84</v>
      </c>
      <c r="F13242" s="2">
        <v>0.32</v>
      </c>
      <c r="G13242" s="2">
        <v>4</v>
      </c>
      <c r="H13242" s="3">
        <v>45299</v>
      </c>
      <c r="I13242" s="3">
        <v>45300</v>
      </c>
      <c r="J13242" s="2" t="s">
        <v>21</v>
      </c>
      <c r="K13242" s="2" t="s">
        <v>16</v>
      </c>
      <c r="L13242" s="2">
        <v>778.39</v>
      </c>
      <c r="M13242" s="2" t="s">
        <v>28</v>
      </c>
      <c r="N13242" s="11">
        <f>L13242/E13242*100</f>
        <v>26.558597535177626</v>
      </c>
      <c r="O13242" s="12" t="str">
        <f>IF(N13242&lt;10,"Low",IF(N13242&lt;20,"Med","High"))</f>
        <v>High</v>
      </c>
      <c r="P13242" s="12">
        <f>sales*discount</f>
        <v>937.86880000000008</v>
      </c>
      <c r="Q13242" s="12">
        <f>sales-Discount_Values</f>
        <v>1992.9712</v>
      </c>
      <c r="R13242" s="12">
        <f>DATEDIF(order_date,delivery_date,"D")</f>
        <v>1</v>
      </c>
      <c r="S13242" s="12"/>
    </row>
    <row r="13243" spans="1:19" ht="14.25" customHeight="1" x14ac:dyDescent="0.35">
      <c r="A13243" s="2" t="s">
        <v>10804</v>
      </c>
      <c r="B13243" s="2">
        <v>110771</v>
      </c>
      <c r="C13243" s="2" t="s">
        <v>41</v>
      </c>
      <c r="D13243" s="2" t="s">
        <v>33</v>
      </c>
      <c r="E13243" s="2">
        <v>3177.6</v>
      </c>
      <c r="F13243" s="2">
        <v>0.13</v>
      </c>
      <c r="G13243" s="2">
        <v>5</v>
      </c>
      <c r="H13243" s="3">
        <v>45027</v>
      </c>
      <c r="I13243" s="3">
        <v>45029</v>
      </c>
      <c r="J13243" s="2" t="s">
        <v>31</v>
      </c>
      <c r="K13243" s="2" t="s">
        <v>27</v>
      </c>
      <c r="L13243" s="2">
        <v>843.97</v>
      </c>
      <c r="M13243" s="2" t="s">
        <v>48</v>
      </c>
      <c r="N13243" s="11">
        <f>L13243/E13243*100</f>
        <v>26.559982376636459</v>
      </c>
      <c r="O13243" s="12" t="str">
        <f>IF(N13243&lt;10,"Low",IF(N13243&lt;20,"Med","High"))</f>
        <v>High</v>
      </c>
      <c r="P13243" s="12">
        <f>sales*discount</f>
        <v>413.08800000000002</v>
      </c>
      <c r="Q13243" s="12">
        <f>sales-Discount_Values</f>
        <v>2764.5119999999997</v>
      </c>
      <c r="R13243" s="12">
        <f>DATEDIF(order_date,delivery_date,"D")</f>
        <v>2</v>
      </c>
      <c r="S13243" s="12"/>
    </row>
    <row r="13244" spans="1:19" ht="14.25" customHeight="1" x14ac:dyDescent="0.35">
      <c r="A13244" s="2" t="s">
        <v>9715</v>
      </c>
      <c r="B13244" s="2">
        <v>109682</v>
      </c>
      <c r="C13244" s="2" t="s">
        <v>19</v>
      </c>
      <c r="D13244" s="2" t="s">
        <v>33</v>
      </c>
      <c r="E13244" s="2">
        <v>3332.24</v>
      </c>
      <c r="F13244" s="2">
        <v>0.15</v>
      </c>
      <c r="G13244" s="2">
        <v>7</v>
      </c>
      <c r="H13244" s="3">
        <v>45361</v>
      </c>
      <c r="I13244" s="3">
        <v>45367</v>
      </c>
      <c r="J13244" s="2" t="s">
        <v>15</v>
      </c>
      <c r="K13244" s="2" t="s">
        <v>22</v>
      </c>
      <c r="L13244" s="2">
        <v>885.05</v>
      </c>
      <c r="M13244" s="2" t="s">
        <v>28</v>
      </c>
      <c r="N13244" s="11">
        <f>L13244/E13244*100</f>
        <v>26.560211749453821</v>
      </c>
      <c r="O13244" s="12" t="str">
        <f>IF(N13244&lt;10,"Low",IF(N13244&lt;20,"Med","High"))</f>
        <v>High</v>
      </c>
      <c r="P13244" s="12">
        <f>sales*discount</f>
        <v>499.83599999999996</v>
      </c>
      <c r="Q13244" s="12">
        <f>sales-Discount_Values</f>
        <v>2832.404</v>
      </c>
      <c r="R13244" s="12">
        <f>DATEDIF(order_date,delivery_date,"D")</f>
        <v>6</v>
      </c>
      <c r="S13244" s="12"/>
    </row>
    <row r="13245" spans="1:19" ht="14.25" customHeight="1" x14ac:dyDescent="0.35">
      <c r="A13245" s="2" t="s">
        <v>11026</v>
      </c>
      <c r="B13245" s="2">
        <v>110993</v>
      </c>
      <c r="C13245" s="2" t="s">
        <v>41</v>
      </c>
      <c r="D13245" s="2" t="s">
        <v>36</v>
      </c>
      <c r="E13245" s="2">
        <v>1449.69</v>
      </c>
      <c r="F13245" s="2">
        <v>0.45</v>
      </c>
      <c r="G13245" s="2">
        <v>6</v>
      </c>
      <c r="H13245" s="3">
        <v>45576</v>
      </c>
      <c r="I13245" s="3">
        <v>45580</v>
      </c>
      <c r="J13245" s="2" t="s">
        <v>15</v>
      </c>
      <c r="K13245" s="2" t="s">
        <v>22</v>
      </c>
      <c r="L13245" s="2">
        <v>385.06</v>
      </c>
      <c r="M13245" s="2" t="s">
        <v>34</v>
      </c>
      <c r="N13245" s="11">
        <f>L13245/E13245*100</f>
        <v>26.561540743193373</v>
      </c>
      <c r="O13245" s="12" t="str">
        <f>IF(N13245&lt;10,"Low",IF(N13245&lt;20,"Med","High"))</f>
        <v>High</v>
      </c>
      <c r="P13245" s="12">
        <f>sales*discount</f>
        <v>652.3605</v>
      </c>
      <c r="Q13245" s="12">
        <f>sales-Discount_Values</f>
        <v>797.32950000000005</v>
      </c>
      <c r="R13245" s="12">
        <f>DATEDIF(order_date,delivery_date,"D")</f>
        <v>4</v>
      </c>
      <c r="S13245" s="12"/>
    </row>
    <row r="13246" spans="1:19" ht="14.25" customHeight="1" x14ac:dyDescent="0.35">
      <c r="A13246" s="2" t="s">
        <v>3556</v>
      </c>
      <c r="B13246" s="2">
        <v>103523</v>
      </c>
      <c r="C13246" s="2" t="s">
        <v>19</v>
      </c>
      <c r="D13246" s="2" t="s">
        <v>33</v>
      </c>
      <c r="E13246" s="2">
        <v>1438.06</v>
      </c>
      <c r="F13246" s="2">
        <v>0.1</v>
      </c>
      <c r="G13246" s="2">
        <v>9</v>
      </c>
      <c r="H13246" s="3">
        <v>45652</v>
      </c>
      <c r="I13246" s="3">
        <v>45653</v>
      </c>
      <c r="J13246" s="2" t="s">
        <v>21</v>
      </c>
      <c r="K13246" s="2" t="s">
        <v>22</v>
      </c>
      <c r="L13246" s="2">
        <v>382.02</v>
      </c>
      <c r="M13246" s="2" t="s">
        <v>34</v>
      </c>
      <c r="N13246" s="11">
        <f>L13246/E13246*100</f>
        <v>26.564955565136366</v>
      </c>
      <c r="O13246" s="12" t="str">
        <f>IF(N13246&lt;10,"Low",IF(N13246&lt;20,"Med","High"))</f>
        <v>High</v>
      </c>
      <c r="P13246" s="12">
        <f>sales*discount</f>
        <v>143.80600000000001</v>
      </c>
      <c r="Q13246" s="12">
        <f>sales-Discount_Values</f>
        <v>1294.2539999999999</v>
      </c>
      <c r="R13246" s="12">
        <f>DATEDIF(order_date,delivery_date,"D")</f>
        <v>1</v>
      </c>
      <c r="S13246" s="12"/>
    </row>
    <row r="13247" spans="1:19" ht="14.25" customHeight="1" x14ac:dyDescent="0.35">
      <c r="A13247" s="2" t="s">
        <v>8205</v>
      </c>
      <c r="B13247" s="2">
        <v>108172</v>
      </c>
      <c r="C13247" s="2" t="s">
        <v>19</v>
      </c>
      <c r="D13247" s="2" t="s">
        <v>14</v>
      </c>
      <c r="E13247" s="2">
        <v>657.15</v>
      </c>
      <c r="F13247" s="2">
        <v>0.38</v>
      </c>
      <c r="G13247" s="2">
        <v>9</v>
      </c>
      <c r="H13247" s="3">
        <v>45052</v>
      </c>
      <c r="I13247" s="3">
        <v>45058</v>
      </c>
      <c r="J13247" s="2" t="s">
        <v>21</v>
      </c>
      <c r="K13247" s="2" t="s">
        <v>22</v>
      </c>
      <c r="L13247" s="2">
        <v>174.58</v>
      </c>
      <c r="M13247" s="2" t="s">
        <v>28</v>
      </c>
      <c r="N13247" s="11">
        <f>L13247/E13247*100</f>
        <v>26.566232975728525</v>
      </c>
      <c r="O13247" s="12" t="str">
        <f>IF(N13247&lt;10,"Low",IF(N13247&lt;20,"Med","High"))</f>
        <v>High</v>
      </c>
      <c r="P13247" s="12">
        <f>sales*discount</f>
        <v>249.71699999999998</v>
      </c>
      <c r="Q13247" s="12">
        <f>sales-Discount_Values</f>
        <v>407.43299999999999</v>
      </c>
      <c r="R13247" s="12">
        <f>DATEDIF(order_date,delivery_date,"D")</f>
        <v>6</v>
      </c>
      <c r="S13247" s="12"/>
    </row>
    <row r="13248" spans="1:19" ht="14.25" customHeight="1" x14ac:dyDescent="0.35">
      <c r="A13248" s="2" t="s">
        <v>11499</v>
      </c>
      <c r="B13248" s="2">
        <v>111466</v>
      </c>
      <c r="C13248" s="2" t="s">
        <v>41</v>
      </c>
      <c r="D13248" s="2" t="s">
        <v>20</v>
      </c>
      <c r="E13248" s="2">
        <v>3905.36</v>
      </c>
      <c r="F13248" s="2">
        <v>0.05</v>
      </c>
      <c r="G13248" s="2">
        <v>9</v>
      </c>
      <c r="H13248" s="3">
        <v>45032</v>
      </c>
      <c r="I13248" s="3">
        <v>45033</v>
      </c>
      <c r="J13248" s="2" t="s">
        <v>21</v>
      </c>
      <c r="K13248" s="2" t="s">
        <v>16</v>
      </c>
      <c r="L13248" s="2">
        <v>1037.54</v>
      </c>
      <c r="M13248" s="2" t="s">
        <v>28</v>
      </c>
      <c r="N13248" s="11">
        <f>L13248/E13248*100</f>
        <v>26.567077042833436</v>
      </c>
      <c r="O13248" s="12" t="str">
        <f>IF(N13248&lt;10,"Low",IF(N13248&lt;20,"Med","High"))</f>
        <v>High</v>
      </c>
      <c r="P13248" s="12">
        <f>sales*discount</f>
        <v>195.26800000000003</v>
      </c>
      <c r="Q13248" s="12">
        <f>sales-Discount_Values</f>
        <v>3710.0920000000001</v>
      </c>
      <c r="R13248" s="12">
        <f>DATEDIF(order_date,delivery_date,"D")</f>
        <v>1</v>
      </c>
      <c r="S13248" s="12"/>
    </row>
    <row r="13249" spans="1:19" ht="14.25" customHeight="1" x14ac:dyDescent="0.35">
      <c r="A13249" s="2" t="s">
        <v>5982</v>
      </c>
      <c r="B13249" s="2">
        <v>105949</v>
      </c>
      <c r="C13249" s="2" t="s">
        <v>25</v>
      </c>
      <c r="D13249" s="2" t="s">
        <v>33</v>
      </c>
      <c r="E13249" s="2">
        <v>274.45</v>
      </c>
      <c r="F13249" s="2">
        <v>0.33</v>
      </c>
      <c r="G13249" s="2">
        <v>6</v>
      </c>
      <c r="H13249" s="3">
        <v>45222</v>
      </c>
      <c r="I13249" s="3">
        <v>45223</v>
      </c>
      <c r="J13249" s="2" t="s">
        <v>31</v>
      </c>
      <c r="K13249" s="2" t="s">
        <v>22</v>
      </c>
      <c r="L13249" s="2">
        <v>72.92</v>
      </c>
      <c r="M13249" s="2" t="s">
        <v>39</v>
      </c>
      <c r="N13249" s="11">
        <f>L13249/E13249*100</f>
        <v>26.569502641646931</v>
      </c>
      <c r="O13249" s="12" t="str">
        <f>IF(N13249&lt;10,"Low",IF(N13249&lt;20,"Med","High"))</f>
        <v>High</v>
      </c>
      <c r="P13249" s="12">
        <f>sales*discount</f>
        <v>90.5685</v>
      </c>
      <c r="Q13249" s="12">
        <f>sales-Discount_Values</f>
        <v>183.88149999999999</v>
      </c>
      <c r="R13249" s="12">
        <f>DATEDIF(order_date,delivery_date,"D")</f>
        <v>1</v>
      </c>
      <c r="S13249" s="12"/>
    </row>
    <row r="13250" spans="1:19" ht="14.25" customHeight="1" x14ac:dyDescent="0.35">
      <c r="A13250" s="2" t="s">
        <v>14624</v>
      </c>
      <c r="B13250" s="2">
        <v>114591</v>
      </c>
      <c r="C13250" s="2" t="s">
        <v>13</v>
      </c>
      <c r="D13250" s="2" t="s">
        <v>20</v>
      </c>
      <c r="E13250" s="2">
        <v>4229.18</v>
      </c>
      <c r="F13250" s="2">
        <v>0.12</v>
      </c>
      <c r="G13250" s="2">
        <v>7</v>
      </c>
      <c r="H13250" s="3">
        <v>45384</v>
      </c>
      <c r="I13250" s="3">
        <v>45385</v>
      </c>
      <c r="J13250" s="2" t="s">
        <v>15</v>
      </c>
      <c r="K13250" s="2" t="s">
        <v>27</v>
      </c>
      <c r="L13250" s="2">
        <v>1123.83</v>
      </c>
      <c r="M13250" s="2" t="s">
        <v>28</v>
      </c>
      <c r="N13250" s="11">
        <f>L13250/E13250*100</f>
        <v>26.573236419353158</v>
      </c>
      <c r="O13250" s="12" t="str">
        <f>IF(N13250&lt;10,"Low",IF(N13250&lt;20,"Med","High"))</f>
        <v>High</v>
      </c>
      <c r="P13250" s="12">
        <f>sales*discount</f>
        <v>507.5016</v>
      </c>
      <c r="Q13250" s="12">
        <f>sales-Discount_Values</f>
        <v>3721.6784000000002</v>
      </c>
      <c r="R13250" s="12">
        <f>DATEDIF(order_date,delivery_date,"D")</f>
        <v>1</v>
      </c>
      <c r="S13250" s="12"/>
    </row>
    <row r="13251" spans="1:19" ht="14.25" customHeight="1" x14ac:dyDescent="0.35">
      <c r="A13251" s="2" t="s">
        <v>3059</v>
      </c>
      <c r="B13251" s="2">
        <v>103026</v>
      </c>
      <c r="C13251" s="2" t="s">
        <v>25</v>
      </c>
      <c r="D13251" s="2" t="s">
        <v>20</v>
      </c>
      <c r="E13251" s="2">
        <v>3218.81</v>
      </c>
      <c r="F13251" s="2">
        <v>0.04</v>
      </c>
      <c r="G13251" s="2">
        <v>6</v>
      </c>
      <c r="H13251" s="3">
        <v>45402</v>
      </c>
      <c r="I13251" s="3">
        <v>45408</v>
      </c>
      <c r="J13251" s="2" t="s">
        <v>31</v>
      </c>
      <c r="K13251" s="2" t="s">
        <v>22</v>
      </c>
      <c r="L13251" s="2">
        <v>855.39</v>
      </c>
      <c r="M13251" s="2" t="s">
        <v>48</v>
      </c>
      <c r="N13251" s="11">
        <f>L13251/E13251*100</f>
        <v>26.574727927401742</v>
      </c>
      <c r="O13251" s="12" t="str">
        <f>IF(N13251&lt;10,"Low",IF(N13251&lt;20,"Med","High"))</f>
        <v>High</v>
      </c>
      <c r="P13251" s="12">
        <f>sales*discount</f>
        <v>128.75239999999999</v>
      </c>
      <c r="Q13251" s="12">
        <f>sales-Discount_Values</f>
        <v>3090.0576000000001</v>
      </c>
      <c r="R13251" s="12">
        <f>DATEDIF(order_date,delivery_date,"D")</f>
        <v>6</v>
      </c>
      <c r="S13251" s="12"/>
    </row>
    <row r="13252" spans="1:19" ht="14.25" customHeight="1" x14ac:dyDescent="0.35">
      <c r="A13252" s="2" t="s">
        <v>9093</v>
      </c>
      <c r="B13252" s="2">
        <v>109060</v>
      </c>
      <c r="C13252" s="2" t="s">
        <v>41</v>
      </c>
      <c r="D13252" s="2" t="s">
        <v>33</v>
      </c>
      <c r="E13252" s="2">
        <v>4855.01</v>
      </c>
      <c r="F13252" s="2">
        <v>0.26</v>
      </c>
      <c r="G13252" s="2">
        <v>7</v>
      </c>
      <c r="H13252" s="3">
        <v>45335</v>
      </c>
      <c r="I13252" s="3">
        <v>45336</v>
      </c>
      <c r="J13252" s="2" t="s">
        <v>21</v>
      </c>
      <c r="K13252" s="2" t="s">
        <v>16</v>
      </c>
      <c r="L13252" s="2">
        <v>1290.32</v>
      </c>
      <c r="M13252" s="2" t="s">
        <v>28</v>
      </c>
      <c r="N13252" s="11">
        <f>L13252/E13252*100</f>
        <v>26.577082230520631</v>
      </c>
      <c r="O13252" s="12" t="str">
        <f>IF(N13252&lt;10,"Low",IF(N13252&lt;20,"Med","High"))</f>
        <v>High</v>
      </c>
      <c r="P13252" s="12">
        <f>sales*discount</f>
        <v>1262.3026000000002</v>
      </c>
      <c r="Q13252" s="12">
        <f>sales-Discount_Values</f>
        <v>3592.7074000000002</v>
      </c>
      <c r="R13252" s="12">
        <f>DATEDIF(order_date,delivery_date,"D")</f>
        <v>1</v>
      </c>
      <c r="S13252" s="12"/>
    </row>
    <row r="13253" spans="1:19" ht="14.25" customHeight="1" x14ac:dyDescent="0.35">
      <c r="A13253" s="2" t="s">
        <v>13770</v>
      </c>
      <c r="B13253" s="2">
        <v>113737</v>
      </c>
      <c r="C13253" s="2" t="s">
        <v>25</v>
      </c>
      <c r="D13253" s="2" t="s">
        <v>20</v>
      </c>
      <c r="E13253" s="2">
        <v>1844.17</v>
      </c>
      <c r="F13253" s="2">
        <v>0.36</v>
      </c>
      <c r="G13253" s="2">
        <v>1</v>
      </c>
      <c r="H13253" s="3">
        <v>45105</v>
      </c>
      <c r="I13253" s="3">
        <v>45108</v>
      </c>
      <c r="J13253" s="2" t="s">
        <v>15</v>
      </c>
      <c r="K13253" s="2" t="s">
        <v>22</v>
      </c>
      <c r="L13253" s="2">
        <v>490.15</v>
      </c>
      <c r="M13253" s="2" t="s">
        <v>39</v>
      </c>
      <c r="N13253" s="11">
        <f>L13253/E13253*100</f>
        <v>26.578352321098382</v>
      </c>
      <c r="O13253" s="12" t="str">
        <f>IF(N13253&lt;10,"Low",IF(N13253&lt;20,"Med","High"))</f>
        <v>High</v>
      </c>
      <c r="P13253" s="12">
        <f>sales*discount</f>
        <v>663.90120000000002</v>
      </c>
      <c r="Q13253" s="12">
        <f>sales-Discount_Values</f>
        <v>1180.2688000000001</v>
      </c>
      <c r="R13253" s="12">
        <f>DATEDIF(order_date,delivery_date,"D")</f>
        <v>3</v>
      </c>
      <c r="S13253" s="12"/>
    </row>
    <row r="13254" spans="1:19" ht="14.25" customHeight="1" x14ac:dyDescent="0.35">
      <c r="A13254" s="2" t="s">
        <v>13779</v>
      </c>
      <c r="B13254" s="2">
        <v>113746</v>
      </c>
      <c r="C13254" s="2" t="s">
        <v>41</v>
      </c>
      <c r="D13254" s="2" t="s">
        <v>20</v>
      </c>
      <c r="E13254" s="2">
        <v>3535.23</v>
      </c>
      <c r="F13254" s="2">
        <v>0.28000000000000003</v>
      </c>
      <c r="G13254" s="2">
        <v>4</v>
      </c>
      <c r="H13254" s="3">
        <v>45653</v>
      </c>
      <c r="I13254" s="3">
        <v>45659</v>
      </c>
      <c r="J13254" s="2" t="s">
        <v>31</v>
      </c>
      <c r="K13254" s="2" t="s">
        <v>16</v>
      </c>
      <c r="L13254" s="2">
        <v>939.62</v>
      </c>
      <c r="M13254" s="2" t="s">
        <v>48</v>
      </c>
      <c r="N13254" s="11">
        <f>L13254/E13254*100</f>
        <v>26.578751594662865</v>
      </c>
      <c r="O13254" s="12" t="str">
        <f>IF(N13254&lt;10,"Low",IF(N13254&lt;20,"Med","High"))</f>
        <v>High</v>
      </c>
      <c r="P13254" s="12">
        <f>sales*discount</f>
        <v>989.86440000000005</v>
      </c>
      <c r="Q13254" s="12">
        <f>sales-Discount_Values</f>
        <v>2545.3656000000001</v>
      </c>
      <c r="R13254" s="12">
        <f>DATEDIF(order_date,delivery_date,"D")</f>
        <v>6</v>
      </c>
      <c r="S13254" s="12"/>
    </row>
    <row r="13255" spans="1:19" ht="14.25" customHeight="1" x14ac:dyDescent="0.35">
      <c r="A13255" s="2" t="s">
        <v>13544</v>
      </c>
      <c r="B13255" s="2">
        <v>113511</v>
      </c>
      <c r="C13255" s="2" t="s">
        <v>13</v>
      </c>
      <c r="D13255" s="2" t="s">
        <v>36</v>
      </c>
      <c r="E13255" s="2">
        <v>1400.86</v>
      </c>
      <c r="F13255" s="2">
        <v>0.15</v>
      </c>
      <c r="G13255" s="2">
        <v>8</v>
      </c>
      <c r="H13255" s="3">
        <v>45304</v>
      </c>
      <c r="I13255" s="3">
        <v>45306</v>
      </c>
      <c r="J13255" s="2" t="s">
        <v>31</v>
      </c>
      <c r="K13255" s="2" t="s">
        <v>27</v>
      </c>
      <c r="L13255" s="2">
        <v>372.34</v>
      </c>
      <c r="M13255" s="2" t="s">
        <v>23</v>
      </c>
      <c r="N13255" s="11">
        <f>L13255/E13255*100</f>
        <v>26.579386948017646</v>
      </c>
      <c r="O13255" s="12" t="str">
        <f>IF(N13255&lt;10,"Low",IF(N13255&lt;20,"Med","High"))</f>
        <v>High</v>
      </c>
      <c r="P13255" s="12">
        <f>sales*discount</f>
        <v>210.12899999999999</v>
      </c>
      <c r="Q13255" s="12">
        <f>sales-Discount_Values</f>
        <v>1190.731</v>
      </c>
      <c r="R13255" s="12">
        <f>DATEDIF(order_date,delivery_date,"D")</f>
        <v>2</v>
      </c>
      <c r="S13255" s="12"/>
    </row>
    <row r="13256" spans="1:19" ht="14.25" customHeight="1" x14ac:dyDescent="0.35">
      <c r="A13256" s="2" t="s">
        <v>14700</v>
      </c>
      <c r="B13256" s="2">
        <v>114667</v>
      </c>
      <c r="C13256" s="2" t="s">
        <v>25</v>
      </c>
      <c r="D13256" s="2" t="s">
        <v>33</v>
      </c>
      <c r="E13256" s="2">
        <v>4497.84</v>
      </c>
      <c r="F13256" s="2">
        <v>0.27</v>
      </c>
      <c r="G13256" s="2">
        <v>2</v>
      </c>
      <c r="H13256" s="3">
        <v>45600</v>
      </c>
      <c r="I13256" s="3">
        <v>45602</v>
      </c>
      <c r="J13256" s="2" t="s">
        <v>15</v>
      </c>
      <c r="K13256" s="2" t="s">
        <v>16</v>
      </c>
      <c r="L13256" s="2">
        <v>1195.56</v>
      </c>
      <c r="M13256" s="2" t="s">
        <v>28</v>
      </c>
      <c r="N13256" s="11">
        <f>L13256/E13256*100</f>
        <v>26.58075876420682</v>
      </c>
      <c r="O13256" s="12" t="str">
        <f>IF(N13256&lt;10,"Low",IF(N13256&lt;20,"Med","High"))</f>
        <v>High</v>
      </c>
      <c r="P13256" s="12">
        <f>sales*discount</f>
        <v>1214.4168000000002</v>
      </c>
      <c r="Q13256" s="12">
        <f>sales-Discount_Values</f>
        <v>3283.4232000000002</v>
      </c>
      <c r="R13256" s="12">
        <f>DATEDIF(order_date,delivery_date,"D")</f>
        <v>2</v>
      </c>
      <c r="S13256" s="12"/>
    </row>
    <row r="13257" spans="1:19" ht="14.25" customHeight="1" x14ac:dyDescent="0.35">
      <c r="A13257" s="2" t="s">
        <v>3115</v>
      </c>
      <c r="B13257" s="2">
        <v>103082</v>
      </c>
      <c r="C13257" s="2" t="s">
        <v>19</v>
      </c>
      <c r="D13257" s="2" t="s">
        <v>26</v>
      </c>
      <c r="E13257" s="2">
        <v>1134.8900000000001</v>
      </c>
      <c r="F13257" s="2">
        <v>0.32</v>
      </c>
      <c r="G13257" s="2">
        <v>1</v>
      </c>
      <c r="H13257" s="3">
        <v>45099</v>
      </c>
      <c r="I13257" s="3">
        <v>45102</v>
      </c>
      <c r="J13257" s="2" t="s">
        <v>31</v>
      </c>
      <c r="K13257" s="2" t="s">
        <v>27</v>
      </c>
      <c r="L13257" s="2">
        <v>301.67</v>
      </c>
      <c r="M13257" s="2" t="s">
        <v>28</v>
      </c>
      <c r="N13257" s="11">
        <f>L13257/E13257*100</f>
        <v>26.581430799460744</v>
      </c>
      <c r="O13257" s="12" t="str">
        <f>IF(N13257&lt;10,"Low",IF(N13257&lt;20,"Med","High"))</f>
        <v>High</v>
      </c>
      <c r="P13257" s="12">
        <f>sales*discount</f>
        <v>363.16480000000001</v>
      </c>
      <c r="Q13257" s="12">
        <f>sales-Discount_Values</f>
        <v>771.72520000000009</v>
      </c>
      <c r="R13257" s="12">
        <f>DATEDIF(order_date,delivery_date,"D")</f>
        <v>3</v>
      </c>
      <c r="S13257" s="12"/>
    </row>
    <row r="13258" spans="1:19" ht="14.25" customHeight="1" x14ac:dyDescent="0.35">
      <c r="A13258" s="2" t="s">
        <v>4815</v>
      </c>
      <c r="B13258" s="2">
        <v>104782</v>
      </c>
      <c r="C13258" s="2" t="s">
        <v>19</v>
      </c>
      <c r="D13258" s="2" t="s">
        <v>20</v>
      </c>
      <c r="E13258" s="2">
        <v>1213.08</v>
      </c>
      <c r="F13258" s="2">
        <v>0.15</v>
      </c>
      <c r="G13258" s="2">
        <v>3</v>
      </c>
      <c r="H13258" s="3">
        <v>45250</v>
      </c>
      <c r="I13258" s="3">
        <v>45256</v>
      </c>
      <c r="J13258" s="2" t="s">
        <v>31</v>
      </c>
      <c r="K13258" s="2" t="s">
        <v>27</v>
      </c>
      <c r="L13258" s="2">
        <v>322.48</v>
      </c>
      <c r="M13258" s="2" t="s">
        <v>17</v>
      </c>
      <c r="N13258" s="11">
        <f>L13258/E13258*100</f>
        <v>26.58357239423616</v>
      </c>
      <c r="O13258" s="12" t="str">
        <f>IF(N13258&lt;10,"Low",IF(N13258&lt;20,"Med","High"))</f>
        <v>High</v>
      </c>
      <c r="P13258" s="12">
        <f>sales*discount</f>
        <v>181.96199999999999</v>
      </c>
      <c r="Q13258" s="12">
        <f>sales-Discount_Values</f>
        <v>1031.1179999999999</v>
      </c>
      <c r="R13258" s="12">
        <f>DATEDIF(order_date,delivery_date,"D")</f>
        <v>6</v>
      </c>
      <c r="S13258" s="12"/>
    </row>
    <row r="13259" spans="1:19" ht="14.25" customHeight="1" x14ac:dyDescent="0.35">
      <c r="A13259" s="2" t="s">
        <v>13590</v>
      </c>
      <c r="B13259" s="2">
        <v>113557</v>
      </c>
      <c r="C13259" s="2" t="s">
        <v>41</v>
      </c>
      <c r="D13259" s="2" t="s">
        <v>36</v>
      </c>
      <c r="E13259" s="2">
        <v>3058.47</v>
      </c>
      <c r="F13259" s="2">
        <v>0.25</v>
      </c>
      <c r="G13259" s="2">
        <v>4</v>
      </c>
      <c r="H13259" s="3">
        <v>45527</v>
      </c>
      <c r="I13259" s="3">
        <v>45531</v>
      </c>
      <c r="J13259" s="2" t="s">
        <v>15</v>
      </c>
      <c r="K13259" s="2" t="s">
        <v>16</v>
      </c>
      <c r="L13259" s="2">
        <v>813.18</v>
      </c>
      <c r="M13259" s="2" t="s">
        <v>17</v>
      </c>
      <c r="N13259" s="11">
        <f>L13259/E13259*100</f>
        <v>26.587803705774455</v>
      </c>
      <c r="O13259" s="12" t="str">
        <f>IF(N13259&lt;10,"Low",IF(N13259&lt;20,"Med","High"))</f>
        <v>High</v>
      </c>
      <c r="P13259" s="12">
        <f>sales*discount</f>
        <v>764.61749999999995</v>
      </c>
      <c r="Q13259" s="12">
        <f>sales-Discount_Values</f>
        <v>2293.8525</v>
      </c>
      <c r="R13259" s="12">
        <f>DATEDIF(order_date,delivery_date,"D")</f>
        <v>4</v>
      </c>
      <c r="S13259" s="12"/>
    </row>
    <row r="13260" spans="1:19" ht="14.25" customHeight="1" x14ac:dyDescent="0.35">
      <c r="A13260" s="2" t="s">
        <v>7123</v>
      </c>
      <c r="B13260" s="2">
        <v>107090</v>
      </c>
      <c r="C13260" s="2" t="s">
        <v>13</v>
      </c>
      <c r="D13260" s="2" t="s">
        <v>20</v>
      </c>
      <c r="E13260" s="2">
        <v>2508.65</v>
      </c>
      <c r="F13260" s="2">
        <v>0.21</v>
      </c>
      <c r="G13260" s="2">
        <v>1</v>
      </c>
      <c r="H13260" s="3">
        <v>45547</v>
      </c>
      <c r="I13260" s="3">
        <v>45554</v>
      </c>
      <c r="J13260" s="2" t="s">
        <v>15</v>
      </c>
      <c r="K13260" s="2" t="s">
        <v>16</v>
      </c>
      <c r="L13260" s="2">
        <v>667.03</v>
      </c>
      <c r="M13260" s="2" t="s">
        <v>17</v>
      </c>
      <c r="N13260" s="11">
        <f>L13260/E13260*100</f>
        <v>26.589201363283038</v>
      </c>
      <c r="O13260" s="12" t="str">
        <f>IF(N13260&lt;10,"Low",IF(N13260&lt;20,"Med","High"))</f>
        <v>High</v>
      </c>
      <c r="P13260" s="12">
        <f>sales*discount</f>
        <v>526.81650000000002</v>
      </c>
      <c r="Q13260" s="12">
        <f>sales-Discount_Values</f>
        <v>1981.8335000000002</v>
      </c>
      <c r="R13260" s="12">
        <f>DATEDIF(order_date,delivery_date,"D")</f>
        <v>7</v>
      </c>
      <c r="S13260" s="12"/>
    </row>
    <row r="13261" spans="1:19" ht="14.25" customHeight="1" x14ac:dyDescent="0.35">
      <c r="A13261" s="2" t="s">
        <v>6343</v>
      </c>
      <c r="B13261" s="2">
        <v>106310</v>
      </c>
      <c r="C13261" s="2" t="s">
        <v>19</v>
      </c>
      <c r="D13261" s="2" t="s">
        <v>26</v>
      </c>
      <c r="E13261" s="2">
        <v>4173.55</v>
      </c>
      <c r="F13261" s="2">
        <v>0.3</v>
      </c>
      <c r="G13261" s="2">
        <v>5</v>
      </c>
      <c r="H13261" s="3">
        <v>45494</v>
      </c>
      <c r="I13261" s="3">
        <v>45499</v>
      </c>
      <c r="J13261" s="2" t="s">
        <v>15</v>
      </c>
      <c r="K13261" s="2" t="s">
        <v>22</v>
      </c>
      <c r="L13261" s="2">
        <v>1109.72</v>
      </c>
      <c r="M13261" s="2" t="s">
        <v>28</v>
      </c>
      <c r="N13261" s="11">
        <f>L13261/E13261*100</f>
        <v>26.589354386553417</v>
      </c>
      <c r="O13261" s="12" t="str">
        <f>IF(N13261&lt;10,"Low",IF(N13261&lt;20,"Med","High"))</f>
        <v>High</v>
      </c>
      <c r="P13261" s="12">
        <f>sales*discount</f>
        <v>1252.0650000000001</v>
      </c>
      <c r="Q13261" s="12">
        <f>sales-Discount_Values</f>
        <v>2921.4850000000001</v>
      </c>
      <c r="R13261" s="12">
        <f>DATEDIF(order_date,delivery_date,"D")</f>
        <v>5</v>
      </c>
      <c r="S13261" s="12"/>
    </row>
    <row r="13262" spans="1:19" ht="14.25" customHeight="1" x14ac:dyDescent="0.35">
      <c r="A13262" s="2" t="s">
        <v>13330</v>
      </c>
      <c r="B13262" s="2">
        <v>113297</v>
      </c>
      <c r="C13262" s="2" t="s">
        <v>25</v>
      </c>
      <c r="D13262" s="2" t="s">
        <v>20</v>
      </c>
      <c r="E13262" s="2">
        <v>1597.58</v>
      </c>
      <c r="F13262" s="2">
        <v>0.4</v>
      </c>
      <c r="G13262" s="2">
        <v>1</v>
      </c>
      <c r="H13262" s="3">
        <v>45125</v>
      </c>
      <c r="I13262" s="3">
        <v>45128</v>
      </c>
      <c r="J13262" s="2" t="s">
        <v>31</v>
      </c>
      <c r="K13262" s="2" t="s">
        <v>22</v>
      </c>
      <c r="L13262" s="2">
        <v>424.79</v>
      </c>
      <c r="M13262" s="2" t="s">
        <v>34</v>
      </c>
      <c r="N13262" s="11">
        <f>L13262/E13262*100</f>
        <v>26.58959175753327</v>
      </c>
      <c r="O13262" s="12" t="str">
        <f>IF(N13262&lt;10,"Low",IF(N13262&lt;20,"Med","High"))</f>
        <v>High</v>
      </c>
      <c r="P13262" s="12">
        <f>sales*discount</f>
        <v>639.03200000000004</v>
      </c>
      <c r="Q13262" s="12">
        <f>sales-Discount_Values</f>
        <v>958.54799999999989</v>
      </c>
      <c r="R13262" s="12">
        <f>DATEDIF(order_date,delivery_date,"D")</f>
        <v>3</v>
      </c>
      <c r="S13262" s="12"/>
    </row>
    <row r="13263" spans="1:19" ht="14.25" customHeight="1" x14ac:dyDescent="0.35">
      <c r="A13263" s="2" t="s">
        <v>8875</v>
      </c>
      <c r="B13263" s="2">
        <v>108842</v>
      </c>
      <c r="C13263" s="2" t="s">
        <v>13</v>
      </c>
      <c r="D13263" s="2" t="s">
        <v>20</v>
      </c>
      <c r="E13263" s="2">
        <v>3804.93</v>
      </c>
      <c r="F13263" s="2">
        <v>0.42</v>
      </c>
      <c r="G13263" s="2">
        <v>6</v>
      </c>
      <c r="H13263" s="3">
        <v>45578</v>
      </c>
      <c r="I13263" s="3">
        <v>45583</v>
      </c>
      <c r="J13263" s="2" t="s">
        <v>15</v>
      </c>
      <c r="K13263" s="2" t="s">
        <v>22</v>
      </c>
      <c r="L13263" s="2">
        <v>1011.84</v>
      </c>
      <c r="M13263" s="2" t="s">
        <v>39</v>
      </c>
      <c r="N13263" s="11">
        <f>L13263/E13263*100</f>
        <v>26.59286767430676</v>
      </c>
      <c r="O13263" s="12" t="str">
        <f>IF(N13263&lt;10,"Low",IF(N13263&lt;20,"Med","High"))</f>
        <v>High</v>
      </c>
      <c r="P13263" s="12">
        <f>sales*discount</f>
        <v>1598.0705999999998</v>
      </c>
      <c r="Q13263" s="12">
        <f>sales-Discount_Values</f>
        <v>2206.8594000000003</v>
      </c>
      <c r="R13263" s="12">
        <f>DATEDIF(order_date,delivery_date,"D")</f>
        <v>5</v>
      </c>
      <c r="S13263" s="12"/>
    </row>
    <row r="13264" spans="1:19" ht="14.25" customHeight="1" x14ac:dyDescent="0.35">
      <c r="A13264" s="2" t="s">
        <v>5850</v>
      </c>
      <c r="B13264" s="2">
        <v>105817</v>
      </c>
      <c r="C13264" s="2" t="s">
        <v>25</v>
      </c>
      <c r="D13264" s="2" t="s">
        <v>36</v>
      </c>
      <c r="E13264" s="2">
        <v>4335.4799999999996</v>
      </c>
      <c r="F13264" s="2">
        <v>0.48</v>
      </c>
      <c r="G13264" s="2">
        <v>5</v>
      </c>
      <c r="H13264" s="3">
        <v>45127</v>
      </c>
      <c r="I13264" s="3">
        <v>45133</v>
      </c>
      <c r="J13264" s="2" t="s">
        <v>15</v>
      </c>
      <c r="K13264" s="2" t="s">
        <v>22</v>
      </c>
      <c r="L13264" s="2">
        <v>1153</v>
      </c>
      <c r="M13264" s="2" t="s">
        <v>23</v>
      </c>
      <c r="N13264" s="11">
        <f>L13264/E13264*100</f>
        <v>26.594517792724222</v>
      </c>
      <c r="O13264" s="12" t="str">
        <f>IF(N13264&lt;10,"Low",IF(N13264&lt;20,"Med","High"))</f>
        <v>High</v>
      </c>
      <c r="P13264" s="12">
        <f>sales*discount</f>
        <v>2081.0303999999996</v>
      </c>
      <c r="Q13264" s="12">
        <f>sales-Discount_Values</f>
        <v>2254.4495999999999</v>
      </c>
      <c r="R13264" s="12">
        <f>DATEDIF(order_date,delivery_date,"D")</f>
        <v>6</v>
      </c>
      <c r="S13264" s="12"/>
    </row>
    <row r="13265" spans="1:19" ht="14.25" customHeight="1" x14ac:dyDescent="0.35">
      <c r="A13265" s="2" t="s">
        <v>13390</v>
      </c>
      <c r="B13265" s="2">
        <v>113357</v>
      </c>
      <c r="C13265" s="2" t="s">
        <v>41</v>
      </c>
      <c r="D13265" s="2" t="s">
        <v>20</v>
      </c>
      <c r="E13265" s="2">
        <v>4955.1499999999996</v>
      </c>
      <c r="F13265" s="2">
        <v>0.19</v>
      </c>
      <c r="G13265" s="2">
        <v>3</v>
      </c>
      <c r="H13265" s="3">
        <v>45347</v>
      </c>
      <c r="I13265" s="3">
        <v>45350</v>
      </c>
      <c r="J13265" s="2" t="s">
        <v>15</v>
      </c>
      <c r="K13265" s="2" t="s">
        <v>27</v>
      </c>
      <c r="L13265" s="2">
        <v>1317.87</v>
      </c>
      <c r="M13265" s="2" t="s">
        <v>48</v>
      </c>
      <c r="N13265" s="11">
        <f>L13265/E13265*100</f>
        <v>26.595965813345714</v>
      </c>
      <c r="O13265" s="12" t="str">
        <f>IF(N13265&lt;10,"Low",IF(N13265&lt;20,"Med","High"))</f>
        <v>High</v>
      </c>
      <c r="P13265" s="12">
        <f>sales*discount</f>
        <v>941.47849999999994</v>
      </c>
      <c r="Q13265" s="12">
        <f>sales-Discount_Values</f>
        <v>4013.6714999999995</v>
      </c>
      <c r="R13265" s="12">
        <f>DATEDIF(order_date,delivery_date,"D")</f>
        <v>3</v>
      </c>
      <c r="S13265" s="12"/>
    </row>
    <row r="13266" spans="1:19" ht="14.25" customHeight="1" x14ac:dyDescent="0.35">
      <c r="A13266" s="2" t="s">
        <v>10158</v>
      </c>
      <c r="B13266" s="2">
        <v>110125</v>
      </c>
      <c r="C13266" s="2" t="s">
        <v>25</v>
      </c>
      <c r="D13266" s="2" t="s">
        <v>26</v>
      </c>
      <c r="E13266" s="2">
        <v>1278.1600000000001</v>
      </c>
      <c r="F13266" s="2">
        <v>0.41</v>
      </c>
      <c r="G13266" s="2">
        <v>9</v>
      </c>
      <c r="H13266" s="3">
        <v>45418</v>
      </c>
      <c r="I13266" s="3">
        <v>45423</v>
      </c>
      <c r="J13266" s="2" t="s">
        <v>21</v>
      </c>
      <c r="K13266" s="2" t="s">
        <v>16</v>
      </c>
      <c r="L13266" s="2">
        <v>339.94</v>
      </c>
      <c r="M13266" s="2" t="s">
        <v>34</v>
      </c>
      <c r="N13266" s="11">
        <f>L13266/E13266*100</f>
        <v>26.596044313700943</v>
      </c>
      <c r="O13266" s="12" t="str">
        <f>IF(N13266&lt;10,"Low",IF(N13266&lt;20,"Med","High"))</f>
        <v>High</v>
      </c>
      <c r="P13266" s="12">
        <f>sales*discount</f>
        <v>524.04560000000004</v>
      </c>
      <c r="Q13266" s="12">
        <f>sales-Discount_Values</f>
        <v>754.11440000000005</v>
      </c>
      <c r="R13266" s="12">
        <f>DATEDIF(order_date,delivery_date,"D")</f>
        <v>5</v>
      </c>
      <c r="S13266" s="12"/>
    </row>
    <row r="13267" spans="1:19" ht="14.25" customHeight="1" x14ac:dyDescent="0.35">
      <c r="A13267" s="2" t="s">
        <v>701</v>
      </c>
      <c r="B13267" s="2">
        <v>100668</v>
      </c>
      <c r="C13267" s="2" t="s">
        <v>25</v>
      </c>
      <c r="D13267" s="2" t="s">
        <v>20</v>
      </c>
      <c r="E13267" s="2">
        <v>3981.96</v>
      </c>
      <c r="F13267" s="2">
        <v>0.46</v>
      </c>
      <c r="G13267" s="2">
        <v>5</v>
      </c>
      <c r="H13267" s="3">
        <v>45072</v>
      </c>
      <c r="I13267" s="3">
        <v>45076</v>
      </c>
      <c r="J13267" s="2" t="s">
        <v>15</v>
      </c>
      <c r="K13267" s="2" t="s">
        <v>22</v>
      </c>
      <c r="L13267" s="2">
        <v>1059.1500000000001</v>
      </c>
      <c r="M13267" s="2" t="s">
        <v>34</v>
      </c>
      <c r="N13267" s="11">
        <f>L13267/E13267*100</f>
        <v>26.598710182924997</v>
      </c>
      <c r="O13267" s="12" t="str">
        <f>IF(N13267&lt;10,"Low",IF(N13267&lt;20,"Med","High"))</f>
        <v>High</v>
      </c>
      <c r="P13267" s="12">
        <f>sales*discount</f>
        <v>1831.7016000000001</v>
      </c>
      <c r="Q13267" s="12">
        <f>sales-Discount_Values</f>
        <v>2150.2583999999997</v>
      </c>
      <c r="R13267" s="12">
        <f>DATEDIF(order_date,delivery_date,"D")</f>
        <v>4</v>
      </c>
      <c r="S13267" s="12"/>
    </row>
    <row r="13268" spans="1:19" ht="14.25" customHeight="1" x14ac:dyDescent="0.35">
      <c r="A13268" s="2" t="s">
        <v>12539</v>
      </c>
      <c r="B13268" s="2">
        <v>112506</v>
      </c>
      <c r="C13268" s="2" t="s">
        <v>19</v>
      </c>
      <c r="D13268" s="2" t="s">
        <v>26</v>
      </c>
      <c r="E13268" s="2">
        <v>3744.69</v>
      </c>
      <c r="F13268" s="2">
        <v>0.21</v>
      </c>
      <c r="G13268" s="2">
        <v>5</v>
      </c>
      <c r="H13268" s="3">
        <v>45228</v>
      </c>
      <c r="I13268" s="3">
        <v>45231</v>
      </c>
      <c r="J13268" s="2" t="s">
        <v>31</v>
      </c>
      <c r="K13268" s="2" t="s">
        <v>16</v>
      </c>
      <c r="L13268" s="2">
        <v>996.11</v>
      </c>
      <c r="M13268" s="2" t="s">
        <v>28</v>
      </c>
      <c r="N13268" s="11">
        <f>L13268/E13268*100</f>
        <v>26.600599782625533</v>
      </c>
      <c r="O13268" s="12" t="str">
        <f>IF(N13268&lt;10,"Low",IF(N13268&lt;20,"Med","High"))</f>
        <v>High</v>
      </c>
      <c r="P13268" s="12">
        <f>sales*discount</f>
        <v>786.38490000000002</v>
      </c>
      <c r="Q13268" s="12">
        <f>sales-Discount_Values</f>
        <v>2958.3051</v>
      </c>
      <c r="R13268" s="12">
        <f>DATEDIF(order_date,delivery_date,"D")</f>
        <v>3</v>
      </c>
      <c r="S13268" s="12"/>
    </row>
    <row r="13269" spans="1:19" ht="14.25" customHeight="1" x14ac:dyDescent="0.35">
      <c r="A13269" s="2" t="s">
        <v>2729</v>
      </c>
      <c r="B13269" s="2">
        <v>102696</v>
      </c>
      <c r="C13269" s="2" t="s">
        <v>19</v>
      </c>
      <c r="D13269" s="2" t="s">
        <v>36</v>
      </c>
      <c r="E13269" s="2">
        <v>3605.76</v>
      </c>
      <c r="F13269" s="2">
        <v>0.35</v>
      </c>
      <c r="G13269" s="2">
        <v>2</v>
      </c>
      <c r="H13269" s="3">
        <v>45006</v>
      </c>
      <c r="I13269" s="3">
        <v>45012</v>
      </c>
      <c r="J13269" s="2" t="s">
        <v>31</v>
      </c>
      <c r="K13269" s="2" t="s">
        <v>22</v>
      </c>
      <c r="L13269" s="2">
        <v>959.16</v>
      </c>
      <c r="M13269" s="2" t="s">
        <v>48</v>
      </c>
      <c r="N13269" s="11">
        <f>L13269/E13269*100</f>
        <v>26.600772097976566</v>
      </c>
      <c r="O13269" s="12" t="str">
        <f>IF(N13269&lt;10,"Low",IF(N13269&lt;20,"Med","High"))</f>
        <v>High</v>
      </c>
      <c r="P13269" s="12">
        <f>sales*discount</f>
        <v>1262.0160000000001</v>
      </c>
      <c r="Q13269" s="12">
        <f>sales-Discount_Values</f>
        <v>2343.7440000000001</v>
      </c>
      <c r="R13269" s="12">
        <f>DATEDIF(order_date,delivery_date,"D")</f>
        <v>6</v>
      </c>
      <c r="S13269" s="12"/>
    </row>
    <row r="13270" spans="1:19" ht="14.25" customHeight="1" x14ac:dyDescent="0.35">
      <c r="A13270" s="2" t="s">
        <v>1145</v>
      </c>
      <c r="B13270" s="2">
        <v>101112</v>
      </c>
      <c r="C13270" s="2" t="s">
        <v>19</v>
      </c>
      <c r="D13270" s="2" t="s">
        <v>36</v>
      </c>
      <c r="E13270" s="2">
        <v>2304.6999999999998</v>
      </c>
      <c r="F13270" s="2">
        <v>0.36</v>
      </c>
      <c r="G13270" s="2">
        <v>9</v>
      </c>
      <c r="H13270" s="3">
        <v>45009</v>
      </c>
      <c r="I13270" s="3">
        <v>45011</v>
      </c>
      <c r="J13270" s="2" t="s">
        <v>15</v>
      </c>
      <c r="K13270" s="2" t="s">
        <v>27</v>
      </c>
      <c r="L13270" s="2">
        <v>613.1</v>
      </c>
      <c r="M13270" s="2" t="s">
        <v>34</v>
      </c>
      <c r="N13270" s="11">
        <f>L13270/E13270*100</f>
        <v>26.60216080183972</v>
      </c>
      <c r="O13270" s="12" t="str">
        <f>IF(N13270&lt;10,"Low",IF(N13270&lt;20,"Med","High"))</f>
        <v>High</v>
      </c>
      <c r="P13270" s="12">
        <f>sales*discount</f>
        <v>829.69199999999989</v>
      </c>
      <c r="Q13270" s="12">
        <f>sales-Discount_Values</f>
        <v>1475.0079999999998</v>
      </c>
      <c r="R13270" s="12">
        <f>DATEDIF(order_date,delivery_date,"D")</f>
        <v>2</v>
      </c>
      <c r="S13270" s="12"/>
    </row>
    <row r="13271" spans="1:19" ht="14.25" customHeight="1" x14ac:dyDescent="0.35">
      <c r="A13271" s="2" t="s">
        <v>702</v>
      </c>
      <c r="B13271" s="2">
        <v>100669</v>
      </c>
      <c r="C13271" s="2" t="s">
        <v>13</v>
      </c>
      <c r="D13271" s="2" t="s">
        <v>33</v>
      </c>
      <c r="E13271" s="2">
        <v>515.03</v>
      </c>
      <c r="F13271" s="2">
        <v>0.24</v>
      </c>
      <c r="G13271" s="2">
        <v>8</v>
      </c>
      <c r="H13271" s="3">
        <v>45278</v>
      </c>
      <c r="I13271" s="3">
        <v>45281</v>
      </c>
      <c r="J13271" s="2" t="s">
        <v>15</v>
      </c>
      <c r="K13271" s="2" t="s">
        <v>16</v>
      </c>
      <c r="L13271" s="2">
        <v>137.01</v>
      </c>
      <c r="M13271" s="2" t="s">
        <v>28</v>
      </c>
      <c r="N13271" s="11">
        <f>L13271/E13271*100</f>
        <v>26.602333844630412</v>
      </c>
      <c r="O13271" s="12" t="str">
        <f>IF(N13271&lt;10,"Low",IF(N13271&lt;20,"Med","High"))</f>
        <v>High</v>
      </c>
      <c r="P13271" s="12">
        <f>sales*discount</f>
        <v>123.60719999999999</v>
      </c>
      <c r="Q13271" s="12">
        <f>sales-Discount_Values</f>
        <v>391.4228</v>
      </c>
      <c r="R13271" s="12">
        <f>DATEDIF(order_date,delivery_date,"D")</f>
        <v>3</v>
      </c>
      <c r="S13271" s="12"/>
    </row>
    <row r="13272" spans="1:19" ht="14.25" customHeight="1" x14ac:dyDescent="0.35">
      <c r="A13272" s="2" t="s">
        <v>6136</v>
      </c>
      <c r="B13272" s="2">
        <v>106103</v>
      </c>
      <c r="C13272" s="2" t="s">
        <v>13</v>
      </c>
      <c r="D13272" s="2" t="s">
        <v>20</v>
      </c>
      <c r="E13272" s="2">
        <v>2112.36</v>
      </c>
      <c r="F13272" s="2">
        <v>0.32</v>
      </c>
      <c r="G13272" s="2">
        <v>7</v>
      </c>
      <c r="H13272" s="3">
        <v>44941</v>
      </c>
      <c r="I13272" s="3">
        <v>44946</v>
      </c>
      <c r="J13272" s="2" t="s">
        <v>31</v>
      </c>
      <c r="K13272" s="2" t="s">
        <v>22</v>
      </c>
      <c r="L13272" s="2">
        <v>561.96</v>
      </c>
      <c r="M13272" s="2" t="s">
        <v>48</v>
      </c>
      <c r="N13272" s="11">
        <f>L13272/E13272*100</f>
        <v>26.603419871612793</v>
      </c>
      <c r="O13272" s="12" t="str">
        <f>IF(N13272&lt;10,"Low",IF(N13272&lt;20,"Med","High"))</f>
        <v>High</v>
      </c>
      <c r="P13272" s="12">
        <f>sales*discount</f>
        <v>675.9552000000001</v>
      </c>
      <c r="Q13272" s="12">
        <f>sales-Discount_Values</f>
        <v>1436.4048</v>
      </c>
      <c r="R13272" s="12">
        <f>DATEDIF(order_date,delivery_date,"D")</f>
        <v>5</v>
      </c>
      <c r="S13272" s="12"/>
    </row>
    <row r="13273" spans="1:19" ht="14.25" customHeight="1" x14ac:dyDescent="0.35">
      <c r="A13273" s="2" t="s">
        <v>10163</v>
      </c>
      <c r="B13273" s="2">
        <v>110130</v>
      </c>
      <c r="C13273" s="2" t="s">
        <v>41</v>
      </c>
      <c r="D13273" s="2" t="s">
        <v>26</v>
      </c>
      <c r="E13273" s="2">
        <v>1028.8499999999999</v>
      </c>
      <c r="F13273" s="2">
        <v>0.26</v>
      </c>
      <c r="G13273" s="2">
        <v>5</v>
      </c>
      <c r="H13273" s="3">
        <v>45324</v>
      </c>
      <c r="I13273" s="3">
        <v>45328</v>
      </c>
      <c r="J13273" s="2" t="s">
        <v>21</v>
      </c>
      <c r="K13273" s="2" t="s">
        <v>27</v>
      </c>
      <c r="L13273" s="2">
        <v>273.73</v>
      </c>
      <c r="M13273" s="2" t="s">
        <v>17</v>
      </c>
      <c r="N13273" s="11">
        <f>L13273/E13273*100</f>
        <v>26.605433250716825</v>
      </c>
      <c r="O13273" s="12" t="str">
        <f>IF(N13273&lt;10,"Low",IF(N13273&lt;20,"Med","High"))</f>
        <v>High</v>
      </c>
      <c r="P13273" s="12">
        <f>sales*discount</f>
        <v>267.50099999999998</v>
      </c>
      <c r="Q13273" s="12">
        <f>sales-Discount_Values</f>
        <v>761.34899999999993</v>
      </c>
      <c r="R13273" s="12">
        <f>DATEDIF(order_date,delivery_date,"D")</f>
        <v>4</v>
      </c>
      <c r="S13273" s="12"/>
    </row>
    <row r="13274" spans="1:19" ht="14.25" customHeight="1" x14ac:dyDescent="0.35">
      <c r="A13274" s="2" t="s">
        <v>5455</v>
      </c>
      <c r="B13274" s="2">
        <v>105422</v>
      </c>
      <c r="C13274" s="2" t="s">
        <v>41</v>
      </c>
      <c r="D13274" s="2" t="s">
        <v>20</v>
      </c>
      <c r="E13274" s="2">
        <v>199.76</v>
      </c>
      <c r="F13274" s="2">
        <v>0.37</v>
      </c>
      <c r="G13274" s="2">
        <v>3</v>
      </c>
      <c r="H13274" s="3">
        <v>44927</v>
      </c>
      <c r="I13274" s="3">
        <v>44929</v>
      </c>
      <c r="J13274" s="2" t="s">
        <v>31</v>
      </c>
      <c r="K13274" s="2" t="s">
        <v>27</v>
      </c>
      <c r="L13274" s="2">
        <v>53.15</v>
      </c>
      <c r="M13274" s="2" t="s">
        <v>28</v>
      </c>
      <c r="N13274" s="11">
        <f>L13274/E13274*100</f>
        <v>26.606928313976773</v>
      </c>
      <c r="O13274" s="12" t="str">
        <f>IF(N13274&lt;10,"Low",IF(N13274&lt;20,"Med","High"))</f>
        <v>High</v>
      </c>
      <c r="P13274" s="12">
        <f>sales*discount</f>
        <v>73.911199999999994</v>
      </c>
      <c r="Q13274" s="12">
        <f>sales-Discount_Values</f>
        <v>125.8488</v>
      </c>
      <c r="R13274" s="12">
        <f>DATEDIF(order_date,delivery_date,"D")</f>
        <v>2</v>
      </c>
      <c r="S13274" s="12"/>
    </row>
    <row r="13275" spans="1:19" ht="14.25" customHeight="1" x14ac:dyDescent="0.35">
      <c r="A13275" s="2" t="s">
        <v>5110</v>
      </c>
      <c r="B13275" s="2">
        <v>105077</v>
      </c>
      <c r="C13275" s="2" t="s">
        <v>19</v>
      </c>
      <c r="D13275" s="2" t="s">
        <v>14</v>
      </c>
      <c r="E13275" s="2">
        <v>2824.76</v>
      </c>
      <c r="F13275" s="2">
        <v>0.33</v>
      </c>
      <c r="G13275" s="2">
        <v>5</v>
      </c>
      <c r="H13275" s="3">
        <v>45438</v>
      </c>
      <c r="I13275" s="3">
        <v>45445</v>
      </c>
      <c r="J13275" s="2" t="s">
        <v>21</v>
      </c>
      <c r="K13275" s="2" t="s">
        <v>16</v>
      </c>
      <c r="L13275" s="2">
        <v>751.69</v>
      </c>
      <c r="M13275" s="2" t="s">
        <v>48</v>
      </c>
      <c r="N13275" s="11">
        <f>L13275/E13275*100</f>
        <v>26.610756312040667</v>
      </c>
      <c r="O13275" s="12" t="str">
        <f>IF(N13275&lt;10,"Low",IF(N13275&lt;20,"Med","High"))</f>
        <v>High</v>
      </c>
      <c r="P13275" s="12">
        <f>sales*discount</f>
        <v>932.1708000000001</v>
      </c>
      <c r="Q13275" s="12">
        <f>sales-Discount_Values</f>
        <v>1892.5892000000001</v>
      </c>
      <c r="R13275" s="12">
        <f>DATEDIF(order_date,delivery_date,"D")</f>
        <v>7</v>
      </c>
      <c r="S13275" s="12"/>
    </row>
    <row r="13276" spans="1:19" ht="14.25" customHeight="1" x14ac:dyDescent="0.35">
      <c r="A13276" s="2" t="s">
        <v>14555</v>
      </c>
      <c r="B13276" s="2">
        <v>114522</v>
      </c>
      <c r="C13276" s="2" t="s">
        <v>41</v>
      </c>
      <c r="D13276" s="2" t="s">
        <v>14</v>
      </c>
      <c r="E13276" s="2">
        <v>1105.1600000000001</v>
      </c>
      <c r="F13276" s="2">
        <v>0.32</v>
      </c>
      <c r="G13276" s="2">
        <v>4</v>
      </c>
      <c r="H13276" s="3">
        <v>45154</v>
      </c>
      <c r="I13276" s="3">
        <v>45157</v>
      </c>
      <c r="J13276" s="2" t="s">
        <v>21</v>
      </c>
      <c r="K13276" s="2" t="s">
        <v>16</v>
      </c>
      <c r="L13276" s="2">
        <v>294.10000000000002</v>
      </c>
      <c r="M13276" s="2" t="s">
        <v>48</v>
      </c>
      <c r="N13276" s="11">
        <f>L13276/E13276*100</f>
        <v>26.611531361974738</v>
      </c>
      <c r="O13276" s="12" t="str">
        <f>IF(N13276&lt;10,"Low",IF(N13276&lt;20,"Med","High"))</f>
        <v>High</v>
      </c>
      <c r="P13276" s="12">
        <f>sales*discount</f>
        <v>353.65120000000002</v>
      </c>
      <c r="Q13276" s="12">
        <f>sales-Discount_Values</f>
        <v>751.50880000000006</v>
      </c>
      <c r="R13276" s="12">
        <f>DATEDIF(order_date,delivery_date,"D")</f>
        <v>3</v>
      </c>
      <c r="S13276" s="12"/>
    </row>
    <row r="13277" spans="1:19" ht="14.25" customHeight="1" x14ac:dyDescent="0.35">
      <c r="A13277" s="2" t="s">
        <v>10346</v>
      </c>
      <c r="B13277" s="2">
        <v>110313</v>
      </c>
      <c r="C13277" s="2" t="s">
        <v>19</v>
      </c>
      <c r="D13277" s="2" t="s">
        <v>33</v>
      </c>
      <c r="E13277" s="2">
        <v>2477.63</v>
      </c>
      <c r="F13277" s="2">
        <v>0.14000000000000001</v>
      </c>
      <c r="G13277" s="2">
        <v>1</v>
      </c>
      <c r="H13277" s="3">
        <v>45073</v>
      </c>
      <c r="I13277" s="3">
        <v>45076</v>
      </c>
      <c r="J13277" s="2" t="s">
        <v>15</v>
      </c>
      <c r="K13277" s="2" t="s">
        <v>16</v>
      </c>
      <c r="L13277" s="2">
        <v>659.36</v>
      </c>
      <c r="M13277" s="2" t="s">
        <v>39</v>
      </c>
      <c r="N13277" s="11">
        <f>L13277/E13277*100</f>
        <v>26.612528908674822</v>
      </c>
      <c r="O13277" s="12" t="str">
        <f>IF(N13277&lt;10,"Low",IF(N13277&lt;20,"Med","High"))</f>
        <v>High</v>
      </c>
      <c r="P13277" s="12">
        <f>sales*discount</f>
        <v>346.86820000000006</v>
      </c>
      <c r="Q13277" s="12">
        <f>sales-Discount_Values</f>
        <v>2130.7618000000002</v>
      </c>
      <c r="R13277" s="12">
        <f>DATEDIF(order_date,delivery_date,"D")</f>
        <v>3</v>
      </c>
      <c r="S13277" s="12"/>
    </row>
    <row r="13278" spans="1:19" ht="14.25" customHeight="1" x14ac:dyDescent="0.35">
      <c r="A13278" s="2" t="s">
        <v>7372</v>
      </c>
      <c r="B13278" s="2">
        <v>107339</v>
      </c>
      <c r="C13278" s="2" t="s">
        <v>19</v>
      </c>
      <c r="D13278" s="2" t="s">
        <v>14</v>
      </c>
      <c r="E13278" s="2">
        <v>3771.85</v>
      </c>
      <c r="F13278" s="2">
        <v>0.15</v>
      </c>
      <c r="G13278" s="2">
        <v>6</v>
      </c>
      <c r="H13278" s="3">
        <v>45308</v>
      </c>
      <c r="I13278" s="3">
        <v>45310</v>
      </c>
      <c r="J13278" s="2" t="s">
        <v>15</v>
      </c>
      <c r="K13278" s="2" t="s">
        <v>27</v>
      </c>
      <c r="L13278" s="2">
        <v>1003.85</v>
      </c>
      <c r="M13278" s="2" t="s">
        <v>34</v>
      </c>
      <c r="N13278" s="11">
        <f>L13278/E13278*100</f>
        <v>26.614260906451744</v>
      </c>
      <c r="O13278" s="12" t="str">
        <f>IF(N13278&lt;10,"Low",IF(N13278&lt;20,"Med","High"))</f>
        <v>High</v>
      </c>
      <c r="P13278" s="12">
        <f>sales*discount</f>
        <v>565.77749999999992</v>
      </c>
      <c r="Q13278" s="12">
        <f>sales-Discount_Values</f>
        <v>3206.0725000000002</v>
      </c>
      <c r="R13278" s="12">
        <f>DATEDIF(order_date,delivery_date,"D")</f>
        <v>2</v>
      </c>
      <c r="S13278" s="12"/>
    </row>
    <row r="13279" spans="1:19" ht="14.25" customHeight="1" x14ac:dyDescent="0.35">
      <c r="A13279" s="2" t="s">
        <v>10517</v>
      </c>
      <c r="B13279" s="2">
        <v>110484</v>
      </c>
      <c r="C13279" s="2" t="s">
        <v>41</v>
      </c>
      <c r="D13279" s="2" t="s">
        <v>20</v>
      </c>
      <c r="E13279" s="2">
        <v>1851</v>
      </c>
      <c r="F13279" s="2">
        <v>0.02</v>
      </c>
      <c r="G13279" s="2">
        <v>5</v>
      </c>
      <c r="H13279" s="3">
        <v>45241</v>
      </c>
      <c r="I13279" s="3">
        <v>45245</v>
      </c>
      <c r="J13279" s="2" t="s">
        <v>21</v>
      </c>
      <c r="K13279" s="2" t="s">
        <v>27</v>
      </c>
      <c r="L13279" s="2">
        <v>492.65</v>
      </c>
      <c r="M13279" s="2" t="s">
        <v>48</v>
      </c>
      <c r="N13279" s="11">
        <f>L13279/E13279*100</f>
        <v>26.615343057806591</v>
      </c>
      <c r="O13279" s="12" t="str">
        <f>IF(N13279&lt;10,"Low",IF(N13279&lt;20,"Med","High"))</f>
        <v>High</v>
      </c>
      <c r="P13279" s="12">
        <f>sales*discount</f>
        <v>37.020000000000003</v>
      </c>
      <c r="Q13279" s="12">
        <f>sales-Discount_Values</f>
        <v>1813.98</v>
      </c>
      <c r="R13279" s="12">
        <f>DATEDIF(order_date,delivery_date,"D")</f>
        <v>4</v>
      </c>
      <c r="S13279" s="12"/>
    </row>
    <row r="13280" spans="1:19" ht="14.25" customHeight="1" x14ac:dyDescent="0.35">
      <c r="A13280" s="2" t="s">
        <v>13435</v>
      </c>
      <c r="B13280" s="2">
        <v>113402</v>
      </c>
      <c r="C13280" s="2" t="s">
        <v>13</v>
      </c>
      <c r="D13280" s="2" t="s">
        <v>14</v>
      </c>
      <c r="E13280" s="2">
        <v>1361.82</v>
      </c>
      <c r="F13280" s="2">
        <v>0.13</v>
      </c>
      <c r="G13280" s="2">
        <v>1</v>
      </c>
      <c r="H13280" s="3">
        <v>45424</v>
      </c>
      <c r="I13280" s="3">
        <v>45426</v>
      </c>
      <c r="J13280" s="2" t="s">
        <v>15</v>
      </c>
      <c r="K13280" s="2" t="s">
        <v>27</v>
      </c>
      <c r="L13280" s="2">
        <v>362.5</v>
      </c>
      <c r="M13280" s="2" t="s">
        <v>39</v>
      </c>
      <c r="N13280" s="11">
        <f>L13280/E13280*100</f>
        <v>26.618789561028628</v>
      </c>
      <c r="O13280" s="12" t="str">
        <f>IF(N13280&lt;10,"Low",IF(N13280&lt;20,"Med","High"))</f>
        <v>High</v>
      </c>
      <c r="P13280" s="12">
        <f>sales*discount</f>
        <v>177.03659999999999</v>
      </c>
      <c r="Q13280" s="12">
        <f>sales-Discount_Values</f>
        <v>1184.7834</v>
      </c>
      <c r="R13280" s="12">
        <f>DATEDIF(order_date,delivery_date,"D")</f>
        <v>2</v>
      </c>
      <c r="S13280" s="12"/>
    </row>
    <row r="13281" spans="1:19" ht="14.25" customHeight="1" x14ac:dyDescent="0.35">
      <c r="A13281" s="2" t="s">
        <v>10155</v>
      </c>
      <c r="B13281" s="2">
        <v>110122</v>
      </c>
      <c r="C13281" s="2" t="s">
        <v>19</v>
      </c>
      <c r="D13281" s="2" t="s">
        <v>36</v>
      </c>
      <c r="E13281" s="2">
        <v>3774.29</v>
      </c>
      <c r="F13281" s="2">
        <v>0.1</v>
      </c>
      <c r="G13281" s="2">
        <v>1</v>
      </c>
      <c r="H13281" s="3">
        <v>45054</v>
      </c>
      <c r="I13281" s="3">
        <v>45058</v>
      </c>
      <c r="J13281" s="2" t="s">
        <v>15</v>
      </c>
      <c r="K13281" s="2" t="s">
        <v>22</v>
      </c>
      <c r="L13281" s="2">
        <v>1004.76</v>
      </c>
      <c r="M13281" s="2" t="s">
        <v>39</v>
      </c>
      <c r="N13281" s="11">
        <f>L13281/E13281*100</f>
        <v>26.621165835163701</v>
      </c>
      <c r="O13281" s="12" t="str">
        <f>IF(N13281&lt;10,"Low",IF(N13281&lt;20,"Med","High"))</f>
        <v>High</v>
      </c>
      <c r="P13281" s="12">
        <f>sales*discount</f>
        <v>377.42900000000003</v>
      </c>
      <c r="Q13281" s="12">
        <f>sales-Discount_Values</f>
        <v>3396.8609999999999</v>
      </c>
      <c r="R13281" s="12">
        <f>DATEDIF(order_date,delivery_date,"D")</f>
        <v>4</v>
      </c>
      <c r="S13281" s="12"/>
    </row>
    <row r="13282" spans="1:19" ht="14.25" customHeight="1" x14ac:dyDescent="0.35">
      <c r="A13282" s="2" t="s">
        <v>9190</v>
      </c>
      <c r="B13282" s="2">
        <v>109157</v>
      </c>
      <c r="C13282" s="2" t="s">
        <v>19</v>
      </c>
      <c r="D13282" s="2" t="s">
        <v>26</v>
      </c>
      <c r="E13282" s="2">
        <v>4160.92</v>
      </c>
      <c r="F13282" s="2">
        <v>0.13</v>
      </c>
      <c r="G13282" s="2">
        <v>4</v>
      </c>
      <c r="H13282" s="3">
        <v>45028</v>
      </c>
      <c r="I13282" s="3">
        <v>45029</v>
      </c>
      <c r="J13282" s="2" t="s">
        <v>21</v>
      </c>
      <c r="K13282" s="2" t="s">
        <v>22</v>
      </c>
      <c r="L13282" s="2">
        <v>1107.71</v>
      </c>
      <c r="M13282" s="2" t="s">
        <v>39</v>
      </c>
      <c r="N13282" s="11">
        <f>L13282/E13282*100</f>
        <v>26.62175672687771</v>
      </c>
      <c r="O13282" s="12" t="str">
        <f>IF(N13282&lt;10,"Low",IF(N13282&lt;20,"Med","High"))</f>
        <v>High</v>
      </c>
      <c r="P13282" s="12">
        <f>sales*discount</f>
        <v>540.91960000000006</v>
      </c>
      <c r="Q13282" s="12">
        <f>sales-Discount_Values</f>
        <v>3620.0003999999999</v>
      </c>
      <c r="R13282" s="12">
        <f>DATEDIF(order_date,delivery_date,"D")</f>
        <v>1</v>
      </c>
      <c r="S13282" s="12"/>
    </row>
    <row r="13283" spans="1:19" ht="14.25" customHeight="1" x14ac:dyDescent="0.35">
      <c r="A13283" s="2" t="s">
        <v>209</v>
      </c>
      <c r="B13283" s="2">
        <v>100176</v>
      </c>
      <c r="C13283" s="2" t="s">
        <v>13</v>
      </c>
      <c r="D13283" s="2" t="s">
        <v>33</v>
      </c>
      <c r="E13283" s="2">
        <v>3057.15</v>
      </c>
      <c r="F13283" s="2">
        <v>0.33</v>
      </c>
      <c r="G13283" s="2">
        <v>3</v>
      </c>
      <c r="H13283" s="3">
        <v>45049</v>
      </c>
      <c r="I13283" s="3">
        <v>45050</v>
      </c>
      <c r="J13283" s="2" t="s">
        <v>21</v>
      </c>
      <c r="K13283" s="2" t="s">
        <v>16</v>
      </c>
      <c r="L13283" s="2">
        <v>814</v>
      </c>
      <c r="M13283" s="2" t="s">
        <v>23</v>
      </c>
      <c r="N13283" s="11">
        <f>L13283/E13283*100</f>
        <v>26.626106013770993</v>
      </c>
      <c r="O13283" s="12" t="str">
        <f>IF(N13283&lt;10,"Low",IF(N13283&lt;20,"Med","High"))</f>
        <v>High</v>
      </c>
      <c r="P13283" s="12">
        <f>sales*discount</f>
        <v>1008.8595</v>
      </c>
      <c r="Q13283" s="12">
        <f>sales-Discount_Values</f>
        <v>2048.2905000000001</v>
      </c>
      <c r="R13283" s="12">
        <f>DATEDIF(order_date,delivery_date,"D")</f>
        <v>1</v>
      </c>
      <c r="S13283" s="12"/>
    </row>
    <row r="13284" spans="1:19" ht="14.25" customHeight="1" x14ac:dyDescent="0.35">
      <c r="A13284" s="2" t="s">
        <v>6858</v>
      </c>
      <c r="B13284" s="2">
        <v>106825</v>
      </c>
      <c r="C13284" s="2" t="s">
        <v>13</v>
      </c>
      <c r="D13284" s="2" t="s">
        <v>26</v>
      </c>
      <c r="E13284" s="2">
        <v>709.58</v>
      </c>
      <c r="F13284" s="2">
        <v>0.2</v>
      </c>
      <c r="G13284" s="2">
        <v>1</v>
      </c>
      <c r="H13284" s="3">
        <v>45564</v>
      </c>
      <c r="I13284" s="3">
        <v>45567</v>
      </c>
      <c r="J13284" s="2" t="s">
        <v>31</v>
      </c>
      <c r="K13284" s="2" t="s">
        <v>22</v>
      </c>
      <c r="L13284" s="2">
        <v>188.96</v>
      </c>
      <c r="M13284" s="2" t="s">
        <v>23</v>
      </c>
      <c r="N13284" s="11">
        <f>L13284/E13284*100</f>
        <v>26.62983736858423</v>
      </c>
      <c r="O13284" s="12" t="str">
        <f>IF(N13284&lt;10,"Low",IF(N13284&lt;20,"Med","High"))</f>
        <v>High</v>
      </c>
      <c r="P13284" s="12">
        <f>sales*discount</f>
        <v>141.91600000000003</v>
      </c>
      <c r="Q13284" s="12">
        <f>sales-Discount_Values</f>
        <v>567.66399999999999</v>
      </c>
      <c r="R13284" s="12">
        <f>DATEDIF(order_date,delivery_date,"D")</f>
        <v>3</v>
      </c>
      <c r="S13284" s="12"/>
    </row>
    <row r="13285" spans="1:19" ht="14.25" customHeight="1" x14ac:dyDescent="0.35">
      <c r="A13285" s="2" t="s">
        <v>9843</v>
      </c>
      <c r="B13285" s="2">
        <v>109810</v>
      </c>
      <c r="C13285" s="2" t="s">
        <v>25</v>
      </c>
      <c r="D13285" s="2" t="s">
        <v>14</v>
      </c>
      <c r="E13285" s="2">
        <v>4523.1099999999997</v>
      </c>
      <c r="F13285" s="2">
        <v>0.09</v>
      </c>
      <c r="G13285" s="2">
        <v>8</v>
      </c>
      <c r="H13285" s="3">
        <v>45524</v>
      </c>
      <c r="I13285" s="3">
        <v>45531</v>
      </c>
      <c r="J13285" s="2" t="s">
        <v>21</v>
      </c>
      <c r="K13285" s="2" t="s">
        <v>16</v>
      </c>
      <c r="L13285" s="2">
        <v>1204.51</v>
      </c>
      <c r="M13285" s="2" t="s">
        <v>17</v>
      </c>
      <c r="N13285" s="11">
        <f>L13285/E13285*100</f>
        <v>26.630128385115555</v>
      </c>
      <c r="O13285" s="12" t="str">
        <f>IF(N13285&lt;10,"Low",IF(N13285&lt;20,"Med","High"))</f>
        <v>High</v>
      </c>
      <c r="P13285" s="12">
        <f>sales*discount</f>
        <v>407.07989999999995</v>
      </c>
      <c r="Q13285" s="12">
        <f>sales-Discount_Values</f>
        <v>4116.0300999999999</v>
      </c>
      <c r="R13285" s="12">
        <f>DATEDIF(order_date,delivery_date,"D")</f>
        <v>7</v>
      </c>
      <c r="S13285" s="12"/>
    </row>
    <row r="13286" spans="1:19" ht="14.25" customHeight="1" x14ac:dyDescent="0.35">
      <c r="A13286" s="2" t="s">
        <v>9177</v>
      </c>
      <c r="B13286" s="2">
        <v>109144</v>
      </c>
      <c r="C13286" s="2" t="s">
        <v>41</v>
      </c>
      <c r="D13286" s="2" t="s">
        <v>26</v>
      </c>
      <c r="E13286" s="2">
        <v>4229.05</v>
      </c>
      <c r="F13286" s="2">
        <v>0.42</v>
      </c>
      <c r="G13286" s="2">
        <v>9</v>
      </c>
      <c r="H13286" s="3">
        <v>45248</v>
      </c>
      <c r="I13286" s="3">
        <v>45255</v>
      </c>
      <c r="J13286" s="2" t="s">
        <v>15</v>
      </c>
      <c r="K13286" s="2" t="s">
        <v>22</v>
      </c>
      <c r="L13286" s="2">
        <v>1126.3699999999999</v>
      </c>
      <c r="M13286" s="2" t="s">
        <v>39</v>
      </c>
      <c r="N13286" s="11">
        <f>L13286/E13286*100</f>
        <v>26.634114044525365</v>
      </c>
      <c r="O13286" s="12" t="str">
        <f>IF(N13286&lt;10,"Low",IF(N13286&lt;20,"Med","High"))</f>
        <v>High</v>
      </c>
      <c r="P13286" s="12">
        <f>sales*discount</f>
        <v>1776.201</v>
      </c>
      <c r="Q13286" s="12">
        <f>sales-Discount_Values</f>
        <v>2452.8490000000002</v>
      </c>
      <c r="R13286" s="12">
        <f>DATEDIF(order_date,delivery_date,"D")</f>
        <v>7</v>
      </c>
      <c r="S13286" s="12"/>
    </row>
    <row r="13287" spans="1:19" ht="14.25" customHeight="1" x14ac:dyDescent="0.35">
      <c r="A13287" s="2" t="s">
        <v>8306</v>
      </c>
      <c r="B13287" s="2">
        <v>108273</v>
      </c>
      <c r="C13287" s="2" t="s">
        <v>19</v>
      </c>
      <c r="D13287" s="2" t="s">
        <v>20</v>
      </c>
      <c r="E13287" s="2">
        <v>1521.22</v>
      </c>
      <c r="F13287" s="2">
        <v>0.06</v>
      </c>
      <c r="G13287" s="2">
        <v>1</v>
      </c>
      <c r="H13287" s="3">
        <v>45438</v>
      </c>
      <c r="I13287" s="3">
        <v>45439</v>
      </c>
      <c r="J13287" s="2" t="s">
        <v>21</v>
      </c>
      <c r="K13287" s="2" t="s">
        <v>16</v>
      </c>
      <c r="L13287" s="2">
        <v>405.2</v>
      </c>
      <c r="M13287" s="2" t="s">
        <v>34</v>
      </c>
      <c r="N13287" s="11">
        <f>L13287/E13287*100</f>
        <v>26.636515428406149</v>
      </c>
      <c r="O13287" s="12" t="str">
        <f>IF(N13287&lt;10,"Low",IF(N13287&lt;20,"Med","High"))</f>
        <v>High</v>
      </c>
      <c r="P13287" s="12">
        <f>sales*discount</f>
        <v>91.273200000000003</v>
      </c>
      <c r="Q13287" s="12">
        <f>sales-Discount_Values</f>
        <v>1429.9467999999999</v>
      </c>
      <c r="R13287" s="12">
        <f>DATEDIF(order_date,delivery_date,"D")</f>
        <v>1</v>
      </c>
      <c r="S13287" s="12"/>
    </row>
    <row r="13288" spans="1:19" ht="14.25" customHeight="1" x14ac:dyDescent="0.35">
      <c r="A13288" s="2" t="s">
        <v>3905</v>
      </c>
      <c r="B13288" s="2">
        <v>103872</v>
      </c>
      <c r="C13288" s="2" t="s">
        <v>13</v>
      </c>
      <c r="D13288" s="2" t="s">
        <v>33</v>
      </c>
      <c r="E13288" s="2">
        <v>4896.2</v>
      </c>
      <c r="F13288" s="2">
        <v>0.38</v>
      </c>
      <c r="G13288" s="2">
        <v>4</v>
      </c>
      <c r="H13288" s="3">
        <v>45640</v>
      </c>
      <c r="I13288" s="3">
        <v>45645</v>
      </c>
      <c r="J13288" s="2" t="s">
        <v>15</v>
      </c>
      <c r="K13288" s="2" t="s">
        <v>27</v>
      </c>
      <c r="L13288" s="2">
        <v>1304.19</v>
      </c>
      <c r="M13288" s="2" t="s">
        <v>17</v>
      </c>
      <c r="N13288" s="11">
        <f>L13288/E13288*100</f>
        <v>26.63677954331931</v>
      </c>
      <c r="O13288" s="12" t="str">
        <f>IF(N13288&lt;10,"Low",IF(N13288&lt;20,"Med","High"))</f>
        <v>High</v>
      </c>
      <c r="P13288" s="12">
        <f>sales*discount</f>
        <v>1860.556</v>
      </c>
      <c r="Q13288" s="12">
        <f>sales-Discount_Values</f>
        <v>3035.6439999999998</v>
      </c>
      <c r="R13288" s="12">
        <f>DATEDIF(order_date,delivery_date,"D")</f>
        <v>5</v>
      </c>
      <c r="S13288" s="12"/>
    </row>
    <row r="13289" spans="1:19" ht="14.25" customHeight="1" x14ac:dyDescent="0.35">
      <c r="A13289" s="2" t="s">
        <v>11795</v>
      </c>
      <c r="B13289" s="2">
        <v>111762</v>
      </c>
      <c r="C13289" s="2" t="s">
        <v>41</v>
      </c>
      <c r="D13289" s="2" t="s">
        <v>20</v>
      </c>
      <c r="E13289" s="2">
        <v>4645.6499999999996</v>
      </c>
      <c r="F13289" s="2">
        <v>0.3</v>
      </c>
      <c r="G13289" s="2">
        <v>2</v>
      </c>
      <c r="H13289" s="3">
        <v>45032</v>
      </c>
      <c r="I13289" s="3">
        <v>45036</v>
      </c>
      <c r="J13289" s="2" t="s">
        <v>15</v>
      </c>
      <c r="K13289" s="2" t="s">
        <v>27</v>
      </c>
      <c r="L13289" s="2">
        <v>1237.52</v>
      </c>
      <c r="M13289" s="2" t="s">
        <v>48</v>
      </c>
      <c r="N13289" s="11">
        <f>L13289/E13289*100</f>
        <v>26.638252989355639</v>
      </c>
      <c r="O13289" s="12" t="str">
        <f>IF(N13289&lt;10,"Low",IF(N13289&lt;20,"Med","High"))</f>
        <v>High</v>
      </c>
      <c r="P13289" s="12">
        <f>sales*discount</f>
        <v>1393.6949999999999</v>
      </c>
      <c r="Q13289" s="12">
        <f>sales-Discount_Values</f>
        <v>3251.9549999999999</v>
      </c>
      <c r="R13289" s="12">
        <f>DATEDIF(order_date,delivery_date,"D")</f>
        <v>4</v>
      </c>
      <c r="S13289" s="12"/>
    </row>
    <row r="13290" spans="1:19" ht="14.25" customHeight="1" x14ac:dyDescent="0.35">
      <c r="A13290" s="2" t="s">
        <v>5423</v>
      </c>
      <c r="B13290" s="2">
        <v>105390</v>
      </c>
      <c r="C13290" s="2" t="s">
        <v>19</v>
      </c>
      <c r="D13290" s="2" t="s">
        <v>20</v>
      </c>
      <c r="E13290" s="2">
        <v>3437.08</v>
      </c>
      <c r="F13290" s="2">
        <v>0.08</v>
      </c>
      <c r="G13290" s="2">
        <v>9</v>
      </c>
      <c r="H13290" s="3">
        <v>45115</v>
      </c>
      <c r="I13290" s="3">
        <v>45116</v>
      </c>
      <c r="J13290" s="2" t="s">
        <v>31</v>
      </c>
      <c r="K13290" s="2" t="s">
        <v>22</v>
      </c>
      <c r="L13290" s="2">
        <v>915.64</v>
      </c>
      <c r="M13290" s="2" t="s">
        <v>48</v>
      </c>
      <c r="N13290" s="11">
        <f>L13290/E13290*100</f>
        <v>26.640054930347855</v>
      </c>
      <c r="O13290" s="12" t="str">
        <f>IF(N13290&lt;10,"Low",IF(N13290&lt;20,"Med","High"))</f>
        <v>High</v>
      </c>
      <c r="P13290" s="12">
        <f>sales*discount</f>
        <v>274.96640000000002</v>
      </c>
      <c r="Q13290" s="12">
        <f>sales-Discount_Values</f>
        <v>3162.1135999999997</v>
      </c>
      <c r="R13290" s="12">
        <f>DATEDIF(order_date,delivery_date,"D")</f>
        <v>1</v>
      </c>
      <c r="S13290" s="12"/>
    </row>
    <row r="13291" spans="1:19" ht="14.25" customHeight="1" x14ac:dyDescent="0.35">
      <c r="A13291" s="2" t="s">
        <v>9453</v>
      </c>
      <c r="B13291" s="2">
        <v>109420</v>
      </c>
      <c r="C13291" s="2" t="s">
        <v>25</v>
      </c>
      <c r="D13291" s="2" t="s">
        <v>33</v>
      </c>
      <c r="E13291" s="2">
        <v>1485.18</v>
      </c>
      <c r="F13291" s="2">
        <v>0.33</v>
      </c>
      <c r="G13291" s="2">
        <v>7</v>
      </c>
      <c r="H13291" s="3">
        <v>45492</v>
      </c>
      <c r="I13291" s="3">
        <v>45495</v>
      </c>
      <c r="J13291" s="2" t="s">
        <v>21</v>
      </c>
      <c r="K13291" s="2" t="s">
        <v>22</v>
      </c>
      <c r="L13291" s="2">
        <v>395.67</v>
      </c>
      <c r="M13291" s="2" t="s">
        <v>39</v>
      </c>
      <c r="N13291" s="11">
        <f>L13291/E13291*100</f>
        <v>26.641215206237629</v>
      </c>
      <c r="O13291" s="12" t="str">
        <f>IF(N13291&lt;10,"Low",IF(N13291&lt;20,"Med","High"))</f>
        <v>High</v>
      </c>
      <c r="P13291" s="12">
        <f>sales*discount</f>
        <v>490.10940000000005</v>
      </c>
      <c r="Q13291" s="12">
        <f>sales-Discount_Values</f>
        <v>995.07060000000001</v>
      </c>
      <c r="R13291" s="12">
        <f>DATEDIF(order_date,delivery_date,"D")</f>
        <v>3</v>
      </c>
      <c r="S13291" s="12"/>
    </row>
    <row r="13292" spans="1:19" ht="14.25" customHeight="1" x14ac:dyDescent="0.35">
      <c r="A13292" s="2" t="s">
        <v>15181</v>
      </c>
      <c r="B13292" s="2">
        <v>115148</v>
      </c>
      <c r="C13292" s="2" t="s">
        <v>19</v>
      </c>
      <c r="D13292" s="2" t="s">
        <v>14</v>
      </c>
      <c r="E13292" s="2">
        <v>4676.25</v>
      </c>
      <c r="F13292" s="2">
        <v>0.27</v>
      </c>
      <c r="G13292" s="2">
        <v>2</v>
      </c>
      <c r="H13292" s="3">
        <v>45227</v>
      </c>
      <c r="I13292" s="3">
        <v>45232</v>
      </c>
      <c r="J13292" s="2" t="s">
        <v>31</v>
      </c>
      <c r="K13292" s="2" t="s">
        <v>22</v>
      </c>
      <c r="L13292" s="2">
        <v>1245.8399999999999</v>
      </c>
      <c r="M13292" s="2" t="s">
        <v>23</v>
      </c>
      <c r="N13292" s="11">
        <f>L13292/E13292*100</f>
        <v>26.641860465116281</v>
      </c>
      <c r="O13292" s="12" t="str">
        <f>IF(N13292&lt;10,"Low",IF(N13292&lt;20,"Med","High"))</f>
        <v>High</v>
      </c>
      <c r="P13292" s="12">
        <f>sales*discount</f>
        <v>1262.5875000000001</v>
      </c>
      <c r="Q13292" s="12">
        <f>sales-Discount_Values</f>
        <v>3413.6624999999999</v>
      </c>
      <c r="R13292" s="12">
        <f>DATEDIF(order_date,delivery_date,"D")</f>
        <v>5</v>
      </c>
      <c r="S13292" s="12"/>
    </row>
    <row r="13293" spans="1:19" ht="14.25" customHeight="1" x14ac:dyDescent="0.35">
      <c r="A13293" s="2" t="s">
        <v>3560</v>
      </c>
      <c r="B13293" s="2">
        <v>103527</v>
      </c>
      <c r="C13293" s="2" t="s">
        <v>41</v>
      </c>
      <c r="D13293" s="2" t="s">
        <v>33</v>
      </c>
      <c r="E13293" s="2">
        <v>1914.7</v>
      </c>
      <c r="F13293" s="2">
        <v>0.1</v>
      </c>
      <c r="G13293" s="2">
        <v>7</v>
      </c>
      <c r="H13293" s="3">
        <v>44975</v>
      </c>
      <c r="I13293" s="3">
        <v>44978</v>
      </c>
      <c r="J13293" s="2" t="s">
        <v>15</v>
      </c>
      <c r="K13293" s="2" t="s">
        <v>22</v>
      </c>
      <c r="L13293" s="2">
        <v>510.15</v>
      </c>
      <c r="M13293" s="2" t="s">
        <v>34</v>
      </c>
      <c r="N13293" s="11">
        <f>L13293/E13293*100</f>
        <v>26.643860657021985</v>
      </c>
      <c r="O13293" s="12" t="str">
        <f>IF(N13293&lt;10,"Low",IF(N13293&lt;20,"Med","High"))</f>
        <v>High</v>
      </c>
      <c r="P13293" s="12">
        <f>sales*discount</f>
        <v>191.47000000000003</v>
      </c>
      <c r="Q13293" s="12">
        <f>sales-Discount_Values</f>
        <v>1723.23</v>
      </c>
      <c r="R13293" s="12">
        <f>DATEDIF(order_date,delivery_date,"D")</f>
        <v>3</v>
      </c>
      <c r="S13293" s="12"/>
    </row>
    <row r="13294" spans="1:19" ht="14.25" customHeight="1" x14ac:dyDescent="0.35">
      <c r="A13294" s="2" t="s">
        <v>7908</v>
      </c>
      <c r="B13294" s="2">
        <v>107875</v>
      </c>
      <c r="C13294" s="2" t="s">
        <v>41</v>
      </c>
      <c r="D13294" s="2" t="s">
        <v>20</v>
      </c>
      <c r="E13294" s="2">
        <v>499.95</v>
      </c>
      <c r="F13294" s="2">
        <v>0.09</v>
      </c>
      <c r="G13294" s="2">
        <v>5</v>
      </c>
      <c r="H13294" s="3">
        <v>45090</v>
      </c>
      <c r="I13294" s="3">
        <v>45096</v>
      </c>
      <c r="J13294" s="2" t="s">
        <v>21</v>
      </c>
      <c r="K13294" s="2" t="s">
        <v>22</v>
      </c>
      <c r="L13294" s="2">
        <v>133.21</v>
      </c>
      <c r="M13294" s="2" t="s">
        <v>39</v>
      </c>
      <c r="N13294" s="11">
        <f>L13294/E13294*100</f>
        <v>26.644664466446649</v>
      </c>
      <c r="O13294" s="12" t="str">
        <f>IF(N13294&lt;10,"Low",IF(N13294&lt;20,"Med","High"))</f>
        <v>High</v>
      </c>
      <c r="P13294" s="12">
        <f>sales*discount</f>
        <v>44.9955</v>
      </c>
      <c r="Q13294" s="12">
        <f>sales-Discount_Values</f>
        <v>454.9545</v>
      </c>
      <c r="R13294" s="12">
        <f>DATEDIF(order_date,delivery_date,"D")</f>
        <v>6</v>
      </c>
      <c r="S13294" s="12"/>
    </row>
    <row r="13295" spans="1:19" ht="14.25" customHeight="1" x14ac:dyDescent="0.35">
      <c r="A13295" s="2" t="s">
        <v>4205</v>
      </c>
      <c r="B13295" s="2">
        <v>104172</v>
      </c>
      <c r="C13295" s="2" t="s">
        <v>41</v>
      </c>
      <c r="D13295" s="2" t="s">
        <v>33</v>
      </c>
      <c r="E13295" s="2">
        <v>4797.42</v>
      </c>
      <c r="F13295" s="2">
        <v>0.22</v>
      </c>
      <c r="G13295" s="2">
        <v>9</v>
      </c>
      <c r="H13295" s="3">
        <v>45473</v>
      </c>
      <c r="I13295" s="3">
        <v>45480</v>
      </c>
      <c r="J13295" s="2" t="s">
        <v>31</v>
      </c>
      <c r="K13295" s="2" t="s">
        <v>22</v>
      </c>
      <c r="L13295" s="2">
        <v>1278.31</v>
      </c>
      <c r="M13295" s="2" t="s">
        <v>28</v>
      </c>
      <c r="N13295" s="11">
        <f>L13295/E13295*100</f>
        <v>26.645780440320006</v>
      </c>
      <c r="O13295" s="12" t="str">
        <f>IF(N13295&lt;10,"Low",IF(N13295&lt;20,"Med","High"))</f>
        <v>High</v>
      </c>
      <c r="P13295" s="12">
        <f>sales*discount</f>
        <v>1055.4323999999999</v>
      </c>
      <c r="Q13295" s="12">
        <f>sales-Discount_Values</f>
        <v>3741.9876000000004</v>
      </c>
      <c r="R13295" s="12">
        <f>DATEDIF(order_date,delivery_date,"D")</f>
        <v>7</v>
      </c>
      <c r="S13295" s="12"/>
    </row>
    <row r="13296" spans="1:19" ht="14.25" customHeight="1" x14ac:dyDescent="0.35">
      <c r="A13296" s="2" t="s">
        <v>5218</v>
      </c>
      <c r="B13296" s="2">
        <v>105185</v>
      </c>
      <c r="C13296" s="2" t="s">
        <v>41</v>
      </c>
      <c r="D13296" s="2" t="s">
        <v>33</v>
      </c>
      <c r="E13296" s="2">
        <v>1317.8</v>
      </c>
      <c r="F13296" s="2">
        <v>0.01</v>
      </c>
      <c r="G13296" s="2">
        <v>4</v>
      </c>
      <c r="H13296" s="3">
        <v>45056</v>
      </c>
      <c r="I13296" s="3">
        <v>45058</v>
      </c>
      <c r="J13296" s="2" t="s">
        <v>15</v>
      </c>
      <c r="K13296" s="2" t="s">
        <v>16</v>
      </c>
      <c r="L13296" s="2">
        <v>351.14</v>
      </c>
      <c r="M13296" s="2" t="s">
        <v>28</v>
      </c>
      <c r="N13296" s="11">
        <f>L13296/E13296*100</f>
        <v>26.645925026559418</v>
      </c>
      <c r="O13296" s="12" t="str">
        <f>IF(N13296&lt;10,"Low",IF(N13296&lt;20,"Med","High"))</f>
        <v>High</v>
      </c>
      <c r="P13296" s="12">
        <f>sales*discount</f>
        <v>13.177999999999999</v>
      </c>
      <c r="Q13296" s="12">
        <f>sales-Discount_Values</f>
        <v>1304.6219999999998</v>
      </c>
      <c r="R13296" s="12">
        <f>DATEDIF(order_date,delivery_date,"D")</f>
        <v>2</v>
      </c>
      <c r="S13296" s="12"/>
    </row>
    <row r="13297" spans="1:19" ht="14.25" customHeight="1" x14ac:dyDescent="0.35">
      <c r="A13297" s="2" t="s">
        <v>5564</v>
      </c>
      <c r="B13297" s="2">
        <v>105531</v>
      </c>
      <c r="C13297" s="2" t="s">
        <v>41</v>
      </c>
      <c r="D13297" s="2" t="s">
        <v>20</v>
      </c>
      <c r="E13297" s="2">
        <v>4254.41</v>
      </c>
      <c r="F13297" s="2">
        <v>0.24</v>
      </c>
      <c r="G13297" s="2">
        <v>7</v>
      </c>
      <c r="H13297" s="3">
        <v>45328</v>
      </c>
      <c r="I13297" s="3">
        <v>45330</v>
      </c>
      <c r="J13297" s="2" t="s">
        <v>21</v>
      </c>
      <c r="K13297" s="2" t="s">
        <v>16</v>
      </c>
      <c r="L13297" s="2">
        <v>1133.6300000000001</v>
      </c>
      <c r="M13297" s="2" t="s">
        <v>34</v>
      </c>
      <c r="N13297" s="11">
        <f>L13297/E13297*100</f>
        <v>26.645997917455066</v>
      </c>
      <c r="O13297" s="12" t="str">
        <f>IF(N13297&lt;10,"Low",IF(N13297&lt;20,"Med","High"))</f>
        <v>High</v>
      </c>
      <c r="P13297" s="12">
        <f>sales*discount</f>
        <v>1021.0583999999999</v>
      </c>
      <c r="Q13297" s="12">
        <f>sales-Discount_Values</f>
        <v>3233.3516</v>
      </c>
      <c r="R13297" s="12">
        <f>DATEDIF(order_date,delivery_date,"D")</f>
        <v>2</v>
      </c>
      <c r="S13297" s="12"/>
    </row>
    <row r="13298" spans="1:19" ht="14.25" customHeight="1" x14ac:dyDescent="0.35">
      <c r="A13298" s="2" t="s">
        <v>11308</v>
      </c>
      <c r="B13298" s="2">
        <v>111275</v>
      </c>
      <c r="C13298" s="2" t="s">
        <v>25</v>
      </c>
      <c r="D13298" s="2" t="s">
        <v>26</v>
      </c>
      <c r="E13298" s="2">
        <v>1943.16</v>
      </c>
      <c r="F13298" s="2">
        <v>7.0000000000000007E-2</v>
      </c>
      <c r="G13298" s="2">
        <v>8</v>
      </c>
      <c r="H13298" s="3">
        <v>45237</v>
      </c>
      <c r="I13298" s="3">
        <v>45243</v>
      </c>
      <c r="J13298" s="2" t="s">
        <v>15</v>
      </c>
      <c r="K13298" s="2" t="s">
        <v>22</v>
      </c>
      <c r="L13298" s="2">
        <v>517.80999999999995</v>
      </c>
      <c r="M13298" s="2" t="s">
        <v>17</v>
      </c>
      <c r="N13298" s="11">
        <f>L13298/E13298*100</f>
        <v>26.647831367463304</v>
      </c>
      <c r="O13298" s="12" t="str">
        <f>IF(N13298&lt;10,"Low",IF(N13298&lt;20,"Med","High"))</f>
        <v>High</v>
      </c>
      <c r="P13298" s="12">
        <f>sales*discount</f>
        <v>136.02120000000002</v>
      </c>
      <c r="Q13298" s="12">
        <f>sales-Discount_Values</f>
        <v>1807.1388000000002</v>
      </c>
      <c r="R13298" s="12">
        <f>DATEDIF(order_date,delivery_date,"D")</f>
        <v>6</v>
      </c>
      <c r="S13298" s="12"/>
    </row>
    <row r="13299" spans="1:19" ht="14.25" customHeight="1" x14ac:dyDescent="0.35">
      <c r="A13299" s="2" t="s">
        <v>2251</v>
      </c>
      <c r="B13299" s="2">
        <v>102218</v>
      </c>
      <c r="C13299" s="2" t="s">
        <v>19</v>
      </c>
      <c r="D13299" s="2" t="s">
        <v>20</v>
      </c>
      <c r="E13299" s="2">
        <v>1659.46</v>
      </c>
      <c r="F13299" s="2">
        <v>0.04</v>
      </c>
      <c r="G13299" s="2">
        <v>9</v>
      </c>
      <c r="H13299" s="3">
        <v>44953</v>
      </c>
      <c r="I13299" s="3">
        <v>44957</v>
      </c>
      <c r="J13299" s="2" t="s">
        <v>15</v>
      </c>
      <c r="K13299" s="2" t="s">
        <v>27</v>
      </c>
      <c r="L13299" s="2">
        <v>442.23</v>
      </c>
      <c r="M13299" s="2" t="s">
        <v>48</v>
      </c>
      <c r="N13299" s="11">
        <f>L13299/E13299*100</f>
        <v>26.649030407481956</v>
      </c>
      <c r="O13299" s="12" t="str">
        <f>IF(N13299&lt;10,"Low",IF(N13299&lt;20,"Med","High"))</f>
        <v>High</v>
      </c>
      <c r="P13299" s="12">
        <f>sales*discount</f>
        <v>66.378399999999999</v>
      </c>
      <c r="Q13299" s="12">
        <f>sales-Discount_Values</f>
        <v>1593.0816</v>
      </c>
      <c r="R13299" s="12">
        <f>DATEDIF(order_date,delivery_date,"D")</f>
        <v>4</v>
      </c>
      <c r="S13299" s="12"/>
    </row>
    <row r="13300" spans="1:19" ht="14.25" customHeight="1" x14ac:dyDescent="0.35">
      <c r="A13300" s="2" t="s">
        <v>10333</v>
      </c>
      <c r="B13300" s="2">
        <v>110300</v>
      </c>
      <c r="C13300" s="2" t="s">
        <v>41</v>
      </c>
      <c r="D13300" s="2" t="s">
        <v>20</v>
      </c>
      <c r="E13300" s="2">
        <v>4092.37</v>
      </c>
      <c r="F13300" s="2">
        <v>0.3</v>
      </c>
      <c r="G13300" s="2">
        <v>9</v>
      </c>
      <c r="H13300" s="3">
        <v>45308</v>
      </c>
      <c r="I13300" s="3">
        <v>45312</v>
      </c>
      <c r="J13300" s="2" t="s">
        <v>15</v>
      </c>
      <c r="K13300" s="2" t="s">
        <v>16</v>
      </c>
      <c r="L13300" s="2">
        <v>1090.5999999999999</v>
      </c>
      <c r="M13300" s="2" t="s">
        <v>34</v>
      </c>
      <c r="N13300" s="11">
        <f>L13300/E13300*100</f>
        <v>26.649594244899653</v>
      </c>
      <c r="O13300" s="12" t="str">
        <f>IF(N13300&lt;10,"Low",IF(N13300&lt;20,"Med","High"))</f>
        <v>High</v>
      </c>
      <c r="P13300" s="12">
        <f>sales*discount</f>
        <v>1227.711</v>
      </c>
      <c r="Q13300" s="12">
        <f>sales-Discount_Values</f>
        <v>2864.6589999999997</v>
      </c>
      <c r="R13300" s="12">
        <f>DATEDIF(order_date,delivery_date,"D")</f>
        <v>4</v>
      </c>
      <c r="S13300" s="12"/>
    </row>
    <row r="13301" spans="1:19" ht="14.25" customHeight="1" x14ac:dyDescent="0.35">
      <c r="A13301" s="2" t="s">
        <v>12357</v>
      </c>
      <c r="B13301" s="2">
        <v>112324</v>
      </c>
      <c r="C13301" s="2" t="s">
        <v>41</v>
      </c>
      <c r="D13301" s="2" t="s">
        <v>20</v>
      </c>
      <c r="E13301" s="2">
        <v>3586.45</v>
      </c>
      <c r="F13301" s="2">
        <v>0.26</v>
      </c>
      <c r="G13301" s="2">
        <v>8</v>
      </c>
      <c r="H13301" s="3">
        <v>45195</v>
      </c>
      <c r="I13301" s="3">
        <v>45199</v>
      </c>
      <c r="J13301" s="2" t="s">
        <v>21</v>
      </c>
      <c r="K13301" s="2" t="s">
        <v>16</v>
      </c>
      <c r="L13301" s="2">
        <v>955.79</v>
      </c>
      <c r="M13301" s="2" t="s">
        <v>48</v>
      </c>
      <c r="N13301" s="11">
        <f>L13301/E13301*100</f>
        <v>26.650029973929652</v>
      </c>
      <c r="O13301" s="12" t="str">
        <f>IF(N13301&lt;10,"Low",IF(N13301&lt;20,"Med","High"))</f>
        <v>High</v>
      </c>
      <c r="P13301" s="12">
        <f>sales*discount</f>
        <v>932.47699999999998</v>
      </c>
      <c r="Q13301" s="12">
        <f>sales-Discount_Values</f>
        <v>2653.973</v>
      </c>
      <c r="R13301" s="12">
        <f>DATEDIF(order_date,delivery_date,"D")</f>
        <v>4</v>
      </c>
      <c r="S13301" s="12"/>
    </row>
    <row r="13302" spans="1:19" ht="14.25" customHeight="1" x14ac:dyDescent="0.35">
      <c r="A13302" s="2" t="s">
        <v>366</v>
      </c>
      <c r="B13302" s="2">
        <v>100333</v>
      </c>
      <c r="C13302" s="2" t="s">
        <v>13</v>
      </c>
      <c r="D13302" s="2" t="s">
        <v>20</v>
      </c>
      <c r="E13302" s="2">
        <v>1457.12</v>
      </c>
      <c r="F13302" s="2">
        <v>0.04</v>
      </c>
      <c r="G13302" s="2">
        <v>1</v>
      </c>
      <c r="H13302" s="3">
        <v>45001</v>
      </c>
      <c r="I13302" s="3">
        <v>45007</v>
      </c>
      <c r="J13302" s="2" t="s">
        <v>31</v>
      </c>
      <c r="K13302" s="2" t="s">
        <v>22</v>
      </c>
      <c r="L13302" s="2">
        <v>388.34</v>
      </c>
      <c r="M13302" s="2" t="s">
        <v>23</v>
      </c>
      <c r="N13302" s="11">
        <f>L13302/E13302*100</f>
        <v>26.651202371801912</v>
      </c>
      <c r="O13302" s="12" t="str">
        <f>IF(N13302&lt;10,"Low",IF(N13302&lt;20,"Med","High"))</f>
        <v>High</v>
      </c>
      <c r="P13302" s="12">
        <f>sales*discount</f>
        <v>58.284799999999997</v>
      </c>
      <c r="Q13302" s="12">
        <f>sales-Discount_Values</f>
        <v>1398.8352</v>
      </c>
      <c r="R13302" s="12">
        <f>DATEDIF(order_date,delivery_date,"D")</f>
        <v>6</v>
      </c>
      <c r="S13302" s="12"/>
    </row>
    <row r="13303" spans="1:19" ht="14.25" customHeight="1" x14ac:dyDescent="0.35">
      <c r="A13303" s="2" t="s">
        <v>618</v>
      </c>
      <c r="B13303" s="2">
        <v>100585</v>
      </c>
      <c r="C13303" s="2" t="s">
        <v>13</v>
      </c>
      <c r="D13303" s="2" t="s">
        <v>26</v>
      </c>
      <c r="E13303" s="2">
        <v>3074.73</v>
      </c>
      <c r="F13303" s="2">
        <v>0.32</v>
      </c>
      <c r="G13303" s="2">
        <v>4</v>
      </c>
      <c r="H13303" s="3">
        <v>45044</v>
      </c>
      <c r="I13303" s="3">
        <v>45051</v>
      </c>
      <c r="J13303" s="2" t="s">
        <v>21</v>
      </c>
      <c r="K13303" s="2" t="s">
        <v>22</v>
      </c>
      <c r="L13303" s="2">
        <v>819.52</v>
      </c>
      <c r="M13303" s="2" t="s">
        <v>23</v>
      </c>
      <c r="N13303" s="11">
        <f>L13303/E13303*100</f>
        <v>26.653397208860614</v>
      </c>
      <c r="O13303" s="12" t="str">
        <f>IF(N13303&lt;10,"Low",IF(N13303&lt;20,"Med","High"))</f>
        <v>High</v>
      </c>
      <c r="P13303" s="12">
        <f>sales*discount</f>
        <v>983.91359999999997</v>
      </c>
      <c r="Q13303" s="12">
        <f>sales-Discount_Values</f>
        <v>2090.8164000000002</v>
      </c>
      <c r="R13303" s="12">
        <f>DATEDIF(order_date,delivery_date,"D")</f>
        <v>7</v>
      </c>
      <c r="S13303" s="12"/>
    </row>
    <row r="13304" spans="1:19" ht="14.25" customHeight="1" x14ac:dyDescent="0.35">
      <c r="A13304" s="2" t="s">
        <v>10375</v>
      </c>
      <c r="B13304" s="2">
        <v>110342</v>
      </c>
      <c r="C13304" s="2" t="s">
        <v>19</v>
      </c>
      <c r="D13304" s="2" t="s">
        <v>36</v>
      </c>
      <c r="E13304" s="2">
        <v>2860.04</v>
      </c>
      <c r="F13304" s="2">
        <v>0.34</v>
      </c>
      <c r="G13304" s="2">
        <v>7</v>
      </c>
      <c r="H13304" s="3">
        <v>45092</v>
      </c>
      <c r="I13304" s="3">
        <v>45094</v>
      </c>
      <c r="J13304" s="2" t="s">
        <v>21</v>
      </c>
      <c r="K13304" s="2" t="s">
        <v>22</v>
      </c>
      <c r="L13304" s="2">
        <v>762.3</v>
      </c>
      <c r="M13304" s="2" t="s">
        <v>48</v>
      </c>
      <c r="N13304" s="11">
        <f>L13304/E13304*100</f>
        <v>26.653473377994715</v>
      </c>
      <c r="O13304" s="12" t="str">
        <f>IF(N13304&lt;10,"Low",IF(N13304&lt;20,"Med","High"))</f>
        <v>High</v>
      </c>
      <c r="P13304" s="12">
        <f>sales*discount</f>
        <v>972.41360000000009</v>
      </c>
      <c r="Q13304" s="12">
        <f>sales-Discount_Values</f>
        <v>1887.6263999999999</v>
      </c>
      <c r="R13304" s="12">
        <f>DATEDIF(order_date,delivery_date,"D")</f>
        <v>2</v>
      </c>
      <c r="S13304" s="12"/>
    </row>
    <row r="13305" spans="1:19" ht="14.25" customHeight="1" x14ac:dyDescent="0.35">
      <c r="A13305" s="2" t="s">
        <v>5211</v>
      </c>
      <c r="B13305" s="2">
        <v>105178</v>
      </c>
      <c r="C13305" s="2" t="s">
        <v>19</v>
      </c>
      <c r="D13305" s="2" t="s">
        <v>26</v>
      </c>
      <c r="E13305" s="2">
        <v>344.23</v>
      </c>
      <c r="F13305" s="2">
        <v>0.05</v>
      </c>
      <c r="G13305" s="2">
        <v>4</v>
      </c>
      <c r="H13305" s="3">
        <v>45633</v>
      </c>
      <c r="I13305" s="3">
        <v>45635</v>
      </c>
      <c r="J13305" s="2" t="s">
        <v>21</v>
      </c>
      <c r="K13305" s="2" t="s">
        <v>27</v>
      </c>
      <c r="L13305" s="2">
        <v>91.75</v>
      </c>
      <c r="M13305" s="2" t="s">
        <v>48</v>
      </c>
      <c r="N13305" s="11">
        <f>L13305/E13305*100</f>
        <v>26.653690846236529</v>
      </c>
      <c r="O13305" s="12" t="str">
        <f>IF(N13305&lt;10,"Low",IF(N13305&lt;20,"Med","High"))</f>
        <v>High</v>
      </c>
      <c r="P13305" s="12">
        <f>sales*discount</f>
        <v>17.211500000000001</v>
      </c>
      <c r="Q13305" s="12">
        <f>sales-Discount_Values</f>
        <v>327.01850000000002</v>
      </c>
      <c r="R13305" s="12">
        <f>DATEDIF(order_date,delivery_date,"D")</f>
        <v>2</v>
      </c>
      <c r="S13305" s="12"/>
    </row>
    <row r="13306" spans="1:19" ht="14.25" customHeight="1" x14ac:dyDescent="0.35">
      <c r="A13306" s="2" t="s">
        <v>4431</v>
      </c>
      <c r="B13306" s="2">
        <v>104398</v>
      </c>
      <c r="C13306" s="2" t="s">
        <v>13</v>
      </c>
      <c r="D13306" s="2" t="s">
        <v>36</v>
      </c>
      <c r="E13306" s="2">
        <v>4558.08</v>
      </c>
      <c r="F13306" s="2">
        <v>0.36</v>
      </c>
      <c r="G13306" s="2">
        <v>7</v>
      </c>
      <c r="H13306" s="3">
        <v>45090</v>
      </c>
      <c r="I13306" s="3">
        <v>45093</v>
      </c>
      <c r="J13306" s="2" t="s">
        <v>15</v>
      </c>
      <c r="K13306" s="2" t="s">
        <v>16</v>
      </c>
      <c r="L13306" s="2">
        <v>1215.02</v>
      </c>
      <c r="M13306" s="2" t="s">
        <v>34</v>
      </c>
      <c r="N13306" s="11">
        <f>L13306/E13306*100</f>
        <v>26.656399185622014</v>
      </c>
      <c r="O13306" s="12" t="str">
        <f>IF(N13306&lt;10,"Low",IF(N13306&lt;20,"Med","High"))</f>
        <v>High</v>
      </c>
      <c r="P13306" s="12">
        <f>sales*discount</f>
        <v>1640.9087999999999</v>
      </c>
      <c r="Q13306" s="12">
        <f>sales-Discount_Values</f>
        <v>2917.1711999999998</v>
      </c>
      <c r="R13306" s="12">
        <f>DATEDIF(order_date,delivery_date,"D")</f>
        <v>3</v>
      </c>
      <c r="S13306" s="12"/>
    </row>
    <row r="13307" spans="1:19" ht="14.25" customHeight="1" x14ac:dyDescent="0.35">
      <c r="A13307" s="2" t="s">
        <v>3241</v>
      </c>
      <c r="B13307" s="2">
        <v>103208</v>
      </c>
      <c r="C13307" s="2" t="s">
        <v>19</v>
      </c>
      <c r="D13307" s="2" t="s">
        <v>33</v>
      </c>
      <c r="E13307" s="2">
        <v>4763.7299999999996</v>
      </c>
      <c r="F13307" s="2">
        <v>0.08</v>
      </c>
      <c r="G13307" s="2">
        <v>4</v>
      </c>
      <c r="H13307" s="3">
        <v>45145</v>
      </c>
      <c r="I13307" s="3">
        <v>45150</v>
      </c>
      <c r="J13307" s="2" t="s">
        <v>15</v>
      </c>
      <c r="K13307" s="2" t="s">
        <v>27</v>
      </c>
      <c r="L13307" s="2">
        <v>1269.8499999999999</v>
      </c>
      <c r="M13307" s="2" t="s">
        <v>34</v>
      </c>
      <c r="N13307" s="11">
        <f>L13307/E13307*100</f>
        <v>26.656632512757859</v>
      </c>
      <c r="O13307" s="12" t="str">
        <f>IF(N13307&lt;10,"Low",IF(N13307&lt;20,"Med","High"))</f>
        <v>High</v>
      </c>
      <c r="P13307" s="12">
        <f>sales*discount</f>
        <v>381.09839999999997</v>
      </c>
      <c r="Q13307" s="12">
        <f>sales-Discount_Values</f>
        <v>4382.6315999999997</v>
      </c>
      <c r="R13307" s="12">
        <f>DATEDIF(order_date,delivery_date,"D")</f>
        <v>5</v>
      </c>
      <c r="S13307" s="12"/>
    </row>
    <row r="13308" spans="1:19" ht="14.25" customHeight="1" x14ac:dyDescent="0.35">
      <c r="A13308" s="2" t="s">
        <v>8513</v>
      </c>
      <c r="B13308" s="2">
        <v>108480</v>
      </c>
      <c r="C13308" s="2" t="s">
        <v>41</v>
      </c>
      <c r="D13308" s="2" t="s">
        <v>14</v>
      </c>
      <c r="E13308" s="2">
        <v>3925.83</v>
      </c>
      <c r="F13308" s="2">
        <v>0.49</v>
      </c>
      <c r="G13308" s="2">
        <v>2</v>
      </c>
      <c r="H13308" s="3">
        <v>45181</v>
      </c>
      <c r="I13308" s="3">
        <v>45185</v>
      </c>
      <c r="J13308" s="2" t="s">
        <v>15</v>
      </c>
      <c r="K13308" s="2" t="s">
        <v>22</v>
      </c>
      <c r="L13308" s="2">
        <v>1046.5</v>
      </c>
      <c r="M13308" s="2" t="s">
        <v>34</v>
      </c>
      <c r="N13308" s="11">
        <f>L13308/E13308*100</f>
        <v>26.656783406311529</v>
      </c>
      <c r="O13308" s="12" t="str">
        <f>IF(N13308&lt;10,"Low",IF(N13308&lt;20,"Med","High"))</f>
        <v>High</v>
      </c>
      <c r="P13308" s="12">
        <f>sales*discount</f>
        <v>1923.6567</v>
      </c>
      <c r="Q13308" s="12">
        <f>sales-Discount_Values</f>
        <v>2002.1732999999999</v>
      </c>
      <c r="R13308" s="12">
        <f>DATEDIF(order_date,delivery_date,"D")</f>
        <v>4</v>
      </c>
      <c r="S13308" s="12"/>
    </row>
    <row r="13309" spans="1:19" ht="14.25" customHeight="1" x14ac:dyDescent="0.35">
      <c r="A13309" s="2" t="s">
        <v>4705</v>
      </c>
      <c r="B13309" s="2">
        <v>104672</v>
      </c>
      <c r="C13309" s="2" t="s">
        <v>13</v>
      </c>
      <c r="D13309" s="2" t="s">
        <v>14</v>
      </c>
      <c r="E13309" s="2">
        <v>2976.03</v>
      </c>
      <c r="F13309" s="2">
        <v>0.04</v>
      </c>
      <c r="G13309" s="2">
        <v>9</v>
      </c>
      <c r="H13309" s="3">
        <v>45343</v>
      </c>
      <c r="I13309" s="3">
        <v>45349</v>
      </c>
      <c r="J13309" s="2" t="s">
        <v>15</v>
      </c>
      <c r="K13309" s="2" t="s">
        <v>27</v>
      </c>
      <c r="L13309" s="2">
        <v>793.5</v>
      </c>
      <c r="M13309" s="2" t="s">
        <v>23</v>
      </c>
      <c r="N13309" s="11">
        <f>L13309/E13309*100</f>
        <v>26.663037670991219</v>
      </c>
      <c r="O13309" s="12" t="str">
        <f>IF(N13309&lt;10,"Low",IF(N13309&lt;20,"Med","High"))</f>
        <v>High</v>
      </c>
      <c r="P13309" s="12">
        <f>sales*discount</f>
        <v>119.0412</v>
      </c>
      <c r="Q13309" s="12">
        <f>sales-Discount_Values</f>
        <v>2856.9888000000001</v>
      </c>
      <c r="R13309" s="12">
        <f>DATEDIF(order_date,delivery_date,"D")</f>
        <v>6</v>
      </c>
      <c r="S13309" s="12"/>
    </row>
    <row r="13310" spans="1:19" ht="14.25" customHeight="1" x14ac:dyDescent="0.35">
      <c r="A13310" s="2" t="s">
        <v>8257</v>
      </c>
      <c r="B13310" s="2">
        <v>108224</v>
      </c>
      <c r="C13310" s="2" t="s">
        <v>41</v>
      </c>
      <c r="D13310" s="2" t="s">
        <v>33</v>
      </c>
      <c r="E13310" s="2">
        <v>2927.23</v>
      </c>
      <c r="F13310" s="2">
        <v>0.04</v>
      </c>
      <c r="G13310" s="2">
        <v>9</v>
      </c>
      <c r="H13310" s="3">
        <v>45079</v>
      </c>
      <c r="I13310" s="3">
        <v>45082</v>
      </c>
      <c r="J13310" s="2" t="s">
        <v>21</v>
      </c>
      <c r="K13310" s="2" t="s">
        <v>27</v>
      </c>
      <c r="L13310" s="2">
        <v>780.52</v>
      </c>
      <c r="M13310" s="2" t="s">
        <v>23</v>
      </c>
      <c r="N13310" s="11">
        <f>L13310/E13310*100</f>
        <v>26.66411590479737</v>
      </c>
      <c r="O13310" s="12" t="str">
        <f>IF(N13310&lt;10,"Low",IF(N13310&lt;20,"Med","High"))</f>
        <v>High</v>
      </c>
      <c r="P13310" s="12">
        <f>sales*discount</f>
        <v>117.08920000000001</v>
      </c>
      <c r="Q13310" s="12">
        <f>sales-Discount_Values</f>
        <v>2810.1408000000001</v>
      </c>
      <c r="R13310" s="12">
        <f>DATEDIF(order_date,delivery_date,"D")</f>
        <v>3</v>
      </c>
      <c r="S13310" s="12"/>
    </row>
    <row r="13311" spans="1:19" ht="14.25" customHeight="1" x14ac:dyDescent="0.35">
      <c r="A13311" s="2" t="s">
        <v>2126</v>
      </c>
      <c r="B13311" s="2">
        <v>102093</v>
      </c>
      <c r="C13311" s="2" t="s">
        <v>41</v>
      </c>
      <c r="D13311" s="2" t="s">
        <v>36</v>
      </c>
      <c r="E13311" s="2">
        <v>1016.97</v>
      </c>
      <c r="F13311" s="2">
        <v>0.06</v>
      </c>
      <c r="G13311" s="2">
        <v>8</v>
      </c>
      <c r="H13311" s="3">
        <v>45289</v>
      </c>
      <c r="I13311" s="3">
        <v>45296</v>
      </c>
      <c r="J13311" s="2" t="s">
        <v>15</v>
      </c>
      <c r="K13311" s="2" t="s">
        <v>22</v>
      </c>
      <c r="L13311" s="2">
        <v>271.17</v>
      </c>
      <c r="M13311" s="2" t="s">
        <v>17</v>
      </c>
      <c r="N13311" s="11">
        <f>L13311/E13311*100</f>
        <v>26.664503377680759</v>
      </c>
      <c r="O13311" s="12" t="str">
        <f>IF(N13311&lt;10,"Low",IF(N13311&lt;20,"Med","High"))</f>
        <v>High</v>
      </c>
      <c r="P13311" s="12">
        <f>sales*discount</f>
        <v>61.0182</v>
      </c>
      <c r="Q13311" s="12">
        <f>sales-Discount_Values</f>
        <v>955.95180000000005</v>
      </c>
      <c r="R13311" s="12">
        <f>DATEDIF(order_date,delivery_date,"D")</f>
        <v>7</v>
      </c>
      <c r="S13311" s="12"/>
    </row>
    <row r="13312" spans="1:19" ht="14.25" customHeight="1" x14ac:dyDescent="0.35">
      <c r="A13312" s="2" t="s">
        <v>10262</v>
      </c>
      <c r="B13312" s="2">
        <v>110229</v>
      </c>
      <c r="C13312" s="2" t="s">
        <v>41</v>
      </c>
      <c r="D13312" s="2" t="s">
        <v>20</v>
      </c>
      <c r="E13312" s="2">
        <v>1561.11</v>
      </c>
      <c r="F13312" s="2">
        <v>0.35</v>
      </c>
      <c r="G13312" s="2">
        <v>5</v>
      </c>
      <c r="H13312" s="3">
        <v>45395</v>
      </c>
      <c r="I13312" s="3">
        <v>45398</v>
      </c>
      <c r="J13312" s="2" t="s">
        <v>21</v>
      </c>
      <c r="K13312" s="2" t="s">
        <v>22</v>
      </c>
      <c r="L13312" s="2">
        <v>416.27</v>
      </c>
      <c r="M13312" s="2" t="s">
        <v>39</v>
      </c>
      <c r="N13312" s="11">
        <f>L13312/E13312*100</f>
        <v>26.665001185054226</v>
      </c>
      <c r="O13312" s="12" t="str">
        <f>IF(N13312&lt;10,"Low",IF(N13312&lt;20,"Med","High"))</f>
        <v>High</v>
      </c>
      <c r="P13312" s="12">
        <f>sales*discount</f>
        <v>546.38849999999991</v>
      </c>
      <c r="Q13312" s="12">
        <f>sales-Discount_Values</f>
        <v>1014.7215</v>
      </c>
      <c r="R13312" s="12">
        <f>DATEDIF(order_date,delivery_date,"D")</f>
        <v>3</v>
      </c>
      <c r="S13312" s="12"/>
    </row>
    <row r="13313" spans="1:19" ht="14.25" customHeight="1" x14ac:dyDescent="0.35">
      <c r="A13313" s="2" t="s">
        <v>7947</v>
      </c>
      <c r="B13313" s="2">
        <v>107914</v>
      </c>
      <c r="C13313" s="2" t="s">
        <v>41</v>
      </c>
      <c r="D13313" s="2" t="s">
        <v>33</v>
      </c>
      <c r="E13313" s="2">
        <v>2873.45</v>
      </c>
      <c r="F13313" s="2">
        <v>0.46</v>
      </c>
      <c r="G13313" s="2">
        <v>2</v>
      </c>
      <c r="H13313" s="3">
        <v>45084</v>
      </c>
      <c r="I13313" s="3">
        <v>45091</v>
      </c>
      <c r="J13313" s="2" t="s">
        <v>21</v>
      </c>
      <c r="K13313" s="2" t="s">
        <v>22</v>
      </c>
      <c r="L13313" s="2">
        <v>766.22</v>
      </c>
      <c r="M13313" s="2" t="s">
        <v>23</v>
      </c>
      <c r="N13313" s="11">
        <f>L13313/E13313*100</f>
        <v>26.665506620960866</v>
      </c>
      <c r="O13313" s="12" t="str">
        <f>IF(N13313&lt;10,"Low",IF(N13313&lt;20,"Med","High"))</f>
        <v>High</v>
      </c>
      <c r="P13313" s="12">
        <f>sales*discount</f>
        <v>1321.787</v>
      </c>
      <c r="Q13313" s="12">
        <f>sales-Discount_Values</f>
        <v>1551.6629999999998</v>
      </c>
      <c r="R13313" s="12">
        <f>DATEDIF(order_date,delivery_date,"D")</f>
        <v>7</v>
      </c>
      <c r="S13313" s="12"/>
    </row>
    <row r="13314" spans="1:19" ht="14.25" customHeight="1" x14ac:dyDescent="0.35">
      <c r="A13314" s="2" t="s">
        <v>10058</v>
      </c>
      <c r="B13314" s="2">
        <v>110025</v>
      </c>
      <c r="C13314" s="2" t="s">
        <v>25</v>
      </c>
      <c r="D13314" s="2" t="s">
        <v>14</v>
      </c>
      <c r="E13314" s="2">
        <v>4437.3999999999996</v>
      </c>
      <c r="F13314" s="2">
        <v>0.19</v>
      </c>
      <c r="G13314" s="2">
        <v>7</v>
      </c>
      <c r="H13314" s="3">
        <v>45254</v>
      </c>
      <c r="I13314" s="3">
        <v>45257</v>
      </c>
      <c r="J13314" s="2" t="s">
        <v>31</v>
      </c>
      <c r="K13314" s="2" t="s">
        <v>27</v>
      </c>
      <c r="L13314" s="2">
        <v>1183.33</v>
      </c>
      <c r="M13314" s="2" t="s">
        <v>39</v>
      </c>
      <c r="N13314" s="11">
        <f>L13314/E13314*100</f>
        <v>26.66719250011268</v>
      </c>
      <c r="O13314" s="12" t="str">
        <f>IF(N13314&lt;10,"Low",IF(N13314&lt;20,"Med","High"))</f>
        <v>High</v>
      </c>
      <c r="P13314" s="12">
        <f>sales*discount</f>
        <v>843.10599999999999</v>
      </c>
      <c r="Q13314" s="12">
        <f>sales-Discount_Values</f>
        <v>3594.2939999999999</v>
      </c>
      <c r="R13314" s="12">
        <f>DATEDIF(order_date,delivery_date,"D")</f>
        <v>3</v>
      </c>
      <c r="S13314" s="12"/>
    </row>
    <row r="13315" spans="1:19" ht="14.25" customHeight="1" x14ac:dyDescent="0.35">
      <c r="A13315" s="2" t="s">
        <v>3823</v>
      </c>
      <c r="B13315" s="2">
        <v>103790</v>
      </c>
      <c r="C13315" s="2" t="s">
        <v>19</v>
      </c>
      <c r="D13315" s="2" t="s">
        <v>20</v>
      </c>
      <c r="E13315" s="2">
        <v>3854.14</v>
      </c>
      <c r="F13315" s="2">
        <v>0.08</v>
      </c>
      <c r="G13315" s="2">
        <v>8</v>
      </c>
      <c r="H13315" s="3">
        <v>45431</v>
      </c>
      <c r="I13315" s="3">
        <v>45432</v>
      </c>
      <c r="J13315" s="2" t="s">
        <v>15</v>
      </c>
      <c r="K13315" s="2" t="s">
        <v>27</v>
      </c>
      <c r="L13315" s="2">
        <v>1027.8900000000001</v>
      </c>
      <c r="M13315" s="2" t="s">
        <v>34</v>
      </c>
      <c r="N13315" s="11">
        <f>L13315/E13315*100</f>
        <v>26.669762904305504</v>
      </c>
      <c r="O13315" s="12" t="str">
        <f>IF(N13315&lt;10,"Low",IF(N13315&lt;20,"Med","High"))</f>
        <v>High</v>
      </c>
      <c r="P13315" s="12">
        <f>sales*discount</f>
        <v>308.33120000000002</v>
      </c>
      <c r="Q13315" s="12">
        <f>sales-Discount_Values</f>
        <v>3545.8087999999998</v>
      </c>
      <c r="R13315" s="12">
        <f>DATEDIF(order_date,delivery_date,"D")</f>
        <v>1</v>
      </c>
      <c r="S13315" s="12"/>
    </row>
    <row r="13316" spans="1:19" ht="14.25" customHeight="1" x14ac:dyDescent="0.35">
      <c r="A13316" s="2" t="s">
        <v>8233</v>
      </c>
      <c r="B13316" s="2">
        <v>108200</v>
      </c>
      <c r="C13316" s="2" t="s">
        <v>19</v>
      </c>
      <c r="D13316" s="2" t="s">
        <v>33</v>
      </c>
      <c r="E13316" s="2">
        <v>258.39999999999998</v>
      </c>
      <c r="F13316" s="2">
        <v>0.06</v>
      </c>
      <c r="G13316" s="2">
        <v>1</v>
      </c>
      <c r="H13316" s="3">
        <v>45445</v>
      </c>
      <c r="I13316" s="3">
        <v>45450</v>
      </c>
      <c r="J13316" s="2" t="s">
        <v>21</v>
      </c>
      <c r="K13316" s="2" t="s">
        <v>16</v>
      </c>
      <c r="L13316" s="2">
        <v>68.92</v>
      </c>
      <c r="M13316" s="2" t="s">
        <v>17</v>
      </c>
      <c r="N13316" s="11">
        <f>L13316/E13316*100</f>
        <v>26.671826625387002</v>
      </c>
      <c r="O13316" s="12" t="str">
        <f>IF(N13316&lt;10,"Low",IF(N13316&lt;20,"Med","High"))</f>
        <v>High</v>
      </c>
      <c r="P13316" s="12">
        <f>sales*discount</f>
        <v>15.503999999999998</v>
      </c>
      <c r="Q13316" s="12">
        <f>sales-Discount_Values</f>
        <v>242.89599999999999</v>
      </c>
      <c r="R13316" s="12">
        <f>DATEDIF(order_date,delivery_date,"D")</f>
        <v>5</v>
      </c>
      <c r="S13316" s="12"/>
    </row>
    <row r="13317" spans="1:19" ht="14.25" customHeight="1" x14ac:dyDescent="0.35">
      <c r="A13317" s="2" t="s">
        <v>8260</v>
      </c>
      <c r="B13317" s="2">
        <v>108227</v>
      </c>
      <c r="C13317" s="2" t="s">
        <v>25</v>
      </c>
      <c r="D13317" s="2" t="s">
        <v>36</v>
      </c>
      <c r="E13317" s="2">
        <v>2663.04</v>
      </c>
      <c r="F13317" s="2">
        <v>0.38</v>
      </c>
      <c r="G13317" s="2">
        <v>9</v>
      </c>
      <c r="H13317" s="3">
        <v>45280</v>
      </c>
      <c r="I13317" s="3">
        <v>45282</v>
      </c>
      <c r="J13317" s="2" t="s">
        <v>31</v>
      </c>
      <c r="K13317" s="2" t="s">
        <v>16</v>
      </c>
      <c r="L13317" s="2">
        <v>710.37</v>
      </c>
      <c r="M13317" s="2" t="s">
        <v>17</v>
      </c>
      <c r="N13317" s="11">
        <f>L13317/E13317*100</f>
        <v>26.675153208363373</v>
      </c>
      <c r="O13317" s="12" t="str">
        <f>IF(N13317&lt;10,"Low",IF(N13317&lt;20,"Med","High"))</f>
        <v>High</v>
      </c>
      <c r="P13317" s="12">
        <f>sales*discount</f>
        <v>1011.9552</v>
      </c>
      <c r="Q13317" s="12">
        <f>sales-Discount_Values</f>
        <v>1651.0848000000001</v>
      </c>
      <c r="R13317" s="12">
        <f>DATEDIF(order_date,delivery_date,"D")</f>
        <v>2</v>
      </c>
      <c r="S13317" s="12"/>
    </row>
    <row r="13318" spans="1:19" ht="14.25" customHeight="1" x14ac:dyDescent="0.35">
      <c r="A13318" s="2" t="s">
        <v>9712</v>
      </c>
      <c r="B13318" s="2">
        <v>109679</v>
      </c>
      <c r="C13318" s="2" t="s">
        <v>25</v>
      </c>
      <c r="D13318" s="2" t="s">
        <v>33</v>
      </c>
      <c r="E13318" s="2">
        <v>3571.72</v>
      </c>
      <c r="F13318" s="2">
        <v>0.11</v>
      </c>
      <c r="G13318" s="2">
        <v>1</v>
      </c>
      <c r="H13318" s="3">
        <v>45025</v>
      </c>
      <c r="I13318" s="3">
        <v>45029</v>
      </c>
      <c r="J13318" s="2" t="s">
        <v>21</v>
      </c>
      <c r="K13318" s="2" t="s">
        <v>27</v>
      </c>
      <c r="L13318" s="2">
        <v>952.77</v>
      </c>
      <c r="M13318" s="2" t="s">
        <v>28</v>
      </c>
      <c r="N13318" s="11">
        <f>L13318/E13318*100</f>
        <v>26.675383288723641</v>
      </c>
      <c r="O13318" s="12" t="str">
        <f>IF(N13318&lt;10,"Low",IF(N13318&lt;20,"Med","High"))</f>
        <v>High</v>
      </c>
      <c r="P13318" s="12">
        <f>sales*discount</f>
        <v>392.88919999999996</v>
      </c>
      <c r="Q13318" s="12">
        <f>sales-Discount_Values</f>
        <v>3178.8307999999997</v>
      </c>
      <c r="R13318" s="12">
        <f>DATEDIF(order_date,delivery_date,"D")</f>
        <v>4</v>
      </c>
      <c r="S13318" s="12"/>
    </row>
    <row r="13319" spans="1:19" ht="14.25" customHeight="1" x14ac:dyDescent="0.35">
      <c r="A13319" s="2" t="s">
        <v>8444</v>
      </c>
      <c r="B13319" s="2">
        <v>108411</v>
      </c>
      <c r="C13319" s="2" t="s">
        <v>13</v>
      </c>
      <c r="D13319" s="2" t="s">
        <v>20</v>
      </c>
      <c r="E13319" s="2">
        <v>4696.8599999999997</v>
      </c>
      <c r="F13319" s="2">
        <v>0.41</v>
      </c>
      <c r="G13319" s="2">
        <v>7</v>
      </c>
      <c r="H13319" s="3">
        <v>45364</v>
      </c>
      <c r="I13319" s="3">
        <v>45367</v>
      </c>
      <c r="J13319" s="2" t="s">
        <v>21</v>
      </c>
      <c r="K13319" s="2" t="s">
        <v>16</v>
      </c>
      <c r="L13319" s="2">
        <v>1253.05</v>
      </c>
      <c r="M13319" s="2" t="s">
        <v>39</v>
      </c>
      <c r="N13319" s="11">
        <f>L13319/E13319*100</f>
        <v>26.678461780849332</v>
      </c>
      <c r="O13319" s="12" t="str">
        <f>IF(N13319&lt;10,"Low",IF(N13319&lt;20,"Med","High"))</f>
        <v>High</v>
      </c>
      <c r="P13319" s="12">
        <f>sales*discount</f>
        <v>1925.7125999999998</v>
      </c>
      <c r="Q13319" s="12">
        <f>sales-Discount_Values</f>
        <v>2771.1473999999998</v>
      </c>
      <c r="R13319" s="12">
        <f>DATEDIF(order_date,delivery_date,"D")</f>
        <v>3</v>
      </c>
      <c r="S13319" s="12"/>
    </row>
    <row r="13320" spans="1:19" ht="14.25" customHeight="1" x14ac:dyDescent="0.35">
      <c r="A13320" s="2" t="s">
        <v>11783</v>
      </c>
      <c r="B13320" s="2">
        <v>111750</v>
      </c>
      <c r="C13320" s="2" t="s">
        <v>41</v>
      </c>
      <c r="D13320" s="2" t="s">
        <v>36</v>
      </c>
      <c r="E13320" s="2">
        <v>3527.76</v>
      </c>
      <c r="F13320" s="2">
        <v>0.02</v>
      </c>
      <c r="G13320" s="2">
        <v>9</v>
      </c>
      <c r="H13320" s="3">
        <v>45128</v>
      </c>
      <c r="I13320" s="3">
        <v>45134</v>
      </c>
      <c r="J13320" s="2" t="s">
        <v>15</v>
      </c>
      <c r="K13320" s="2" t="s">
        <v>27</v>
      </c>
      <c r="L13320" s="2">
        <v>941.18</v>
      </c>
      <c r="M13320" s="2" t="s">
        <v>28</v>
      </c>
      <c r="N13320" s="11">
        <f>L13320/E13320*100</f>
        <v>26.679252556863275</v>
      </c>
      <c r="O13320" s="12" t="str">
        <f>IF(N13320&lt;10,"Low",IF(N13320&lt;20,"Med","High"))</f>
        <v>High</v>
      </c>
      <c r="P13320" s="12">
        <f>sales*discount</f>
        <v>70.555199999999999</v>
      </c>
      <c r="Q13320" s="12">
        <f>sales-Discount_Values</f>
        <v>3457.2048000000004</v>
      </c>
      <c r="R13320" s="12">
        <f>DATEDIF(order_date,delivery_date,"D")</f>
        <v>6</v>
      </c>
      <c r="S13320" s="12"/>
    </row>
    <row r="13321" spans="1:19" ht="14.25" customHeight="1" x14ac:dyDescent="0.35">
      <c r="A13321" s="2" t="s">
        <v>11891</v>
      </c>
      <c r="B13321" s="2">
        <v>111858</v>
      </c>
      <c r="C13321" s="2" t="s">
        <v>41</v>
      </c>
      <c r="D13321" s="2" t="s">
        <v>33</v>
      </c>
      <c r="E13321" s="2">
        <v>2989.96</v>
      </c>
      <c r="F13321" s="2">
        <v>0.38</v>
      </c>
      <c r="G13321" s="2">
        <v>2</v>
      </c>
      <c r="H13321" s="3">
        <v>45213</v>
      </c>
      <c r="I13321" s="3">
        <v>45214</v>
      </c>
      <c r="J13321" s="2" t="s">
        <v>31</v>
      </c>
      <c r="K13321" s="2" t="s">
        <v>27</v>
      </c>
      <c r="L13321" s="2">
        <v>797.72</v>
      </c>
      <c r="M13321" s="2" t="s">
        <v>48</v>
      </c>
      <c r="N13321" s="11">
        <f>L13321/E13321*100</f>
        <v>26.679955584690095</v>
      </c>
      <c r="O13321" s="12" t="str">
        <f>IF(N13321&lt;10,"Low",IF(N13321&lt;20,"Med","High"))</f>
        <v>High</v>
      </c>
      <c r="P13321" s="12">
        <f>sales*discount</f>
        <v>1136.1848</v>
      </c>
      <c r="Q13321" s="12">
        <f>sales-Discount_Values</f>
        <v>1853.7752</v>
      </c>
      <c r="R13321" s="12">
        <f>DATEDIF(order_date,delivery_date,"D")</f>
        <v>1</v>
      </c>
      <c r="S13321" s="12"/>
    </row>
    <row r="13322" spans="1:19" ht="14.25" customHeight="1" x14ac:dyDescent="0.35">
      <c r="A13322" s="2" t="s">
        <v>12335</v>
      </c>
      <c r="B13322" s="2">
        <v>112302</v>
      </c>
      <c r="C13322" s="2" t="s">
        <v>19</v>
      </c>
      <c r="D13322" s="2" t="s">
        <v>33</v>
      </c>
      <c r="E13322" s="2">
        <v>3842.38</v>
      </c>
      <c r="F13322" s="2">
        <v>0.32</v>
      </c>
      <c r="G13322" s="2">
        <v>6</v>
      </c>
      <c r="H13322" s="3">
        <v>45124</v>
      </c>
      <c r="I13322" s="3">
        <v>45130</v>
      </c>
      <c r="J13322" s="2" t="s">
        <v>15</v>
      </c>
      <c r="K13322" s="2" t="s">
        <v>22</v>
      </c>
      <c r="L13322" s="2">
        <v>1025.1600000000001</v>
      </c>
      <c r="M13322" s="2" t="s">
        <v>23</v>
      </c>
      <c r="N13322" s="11">
        <f>L13322/E13322*100</f>
        <v>26.68033874837991</v>
      </c>
      <c r="O13322" s="12" t="str">
        <f>IF(N13322&lt;10,"Low",IF(N13322&lt;20,"Med","High"))</f>
        <v>High</v>
      </c>
      <c r="P13322" s="12">
        <f>sales*discount</f>
        <v>1229.5616</v>
      </c>
      <c r="Q13322" s="12">
        <f>sales-Discount_Values</f>
        <v>2612.8184000000001</v>
      </c>
      <c r="R13322" s="12">
        <f>DATEDIF(order_date,delivery_date,"D")</f>
        <v>6</v>
      </c>
      <c r="S13322" s="12"/>
    </row>
    <row r="13323" spans="1:19" ht="14.25" customHeight="1" x14ac:dyDescent="0.35">
      <c r="A13323" s="2" t="s">
        <v>3093</v>
      </c>
      <c r="B13323" s="2">
        <v>103060</v>
      </c>
      <c r="C13323" s="2" t="s">
        <v>19</v>
      </c>
      <c r="D13323" s="2" t="s">
        <v>33</v>
      </c>
      <c r="E13323" s="2">
        <v>1200.1500000000001</v>
      </c>
      <c r="F13323" s="2">
        <v>0.28000000000000003</v>
      </c>
      <c r="G13323" s="2">
        <v>8</v>
      </c>
      <c r="H13323" s="3">
        <v>45609</v>
      </c>
      <c r="I13323" s="3">
        <v>45611</v>
      </c>
      <c r="J13323" s="2" t="s">
        <v>15</v>
      </c>
      <c r="K13323" s="2" t="s">
        <v>22</v>
      </c>
      <c r="L13323" s="2">
        <v>320.20999999999998</v>
      </c>
      <c r="M13323" s="2" t="s">
        <v>23</v>
      </c>
      <c r="N13323" s="11">
        <f>L13323/E13323*100</f>
        <v>26.680831562721323</v>
      </c>
      <c r="O13323" s="12" t="str">
        <f>IF(N13323&lt;10,"Low",IF(N13323&lt;20,"Med","High"))</f>
        <v>High</v>
      </c>
      <c r="P13323" s="12">
        <f>sales*discount</f>
        <v>336.04200000000003</v>
      </c>
      <c r="Q13323" s="12">
        <f>sales-Discount_Values</f>
        <v>864.10800000000006</v>
      </c>
      <c r="R13323" s="12">
        <f>DATEDIF(order_date,delivery_date,"D")</f>
        <v>2</v>
      </c>
      <c r="S13323" s="12"/>
    </row>
    <row r="13324" spans="1:19" ht="14.25" customHeight="1" x14ac:dyDescent="0.35">
      <c r="A13324" s="2" t="s">
        <v>8031</v>
      </c>
      <c r="B13324" s="2">
        <v>107998</v>
      </c>
      <c r="C13324" s="2" t="s">
        <v>13</v>
      </c>
      <c r="D13324" s="2" t="s">
        <v>33</v>
      </c>
      <c r="E13324" s="2">
        <v>4497.8900000000003</v>
      </c>
      <c r="F13324" s="2">
        <v>7.0000000000000007E-2</v>
      </c>
      <c r="G13324" s="2">
        <v>2</v>
      </c>
      <c r="H13324" s="3">
        <v>45171</v>
      </c>
      <c r="I13324" s="3">
        <v>45177</v>
      </c>
      <c r="J13324" s="2" t="s">
        <v>31</v>
      </c>
      <c r="K13324" s="2" t="s">
        <v>22</v>
      </c>
      <c r="L13324" s="2">
        <v>1200.1500000000001</v>
      </c>
      <c r="M13324" s="2" t="s">
        <v>28</v>
      </c>
      <c r="N13324" s="11">
        <f>L13324/E13324*100</f>
        <v>26.682511132997917</v>
      </c>
      <c r="O13324" s="12" t="str">
        <f>IF(N13324&lt;10,"Low",IF(N13324&lt;20,"Med","High"))</f>
        <v>High</v>
      </c>
      <c r="P13324" s="12">
        <f>sales*discount</f>
        <v>314.85230000000007</v>
      </c>
      <c r="Q13324" s="12">
        <f>sales-Discount_Values</f>
        <v>4183.0376999999999</v>
      </c>
      <c r="R13324" s="12">
        <f>DATEDIF(order_date,delivery_date,"D")</f>
        <v>6</v>
      </c>
      <c r="S13324" s="12"/>
    </row>
    <row r="13325" spans="1:19" ht="14.25" customHeight="1" x14ac:dyDescent="0.35">
      <c r="A13325" s="2" t="s">
        <v>989</v>
      </c>
      <c r="B13325" s="2">
        <v>100956</v>
      </c>
      <c r="C13325" s="2" t="s">
        <v>19</v>
      </c>
      <c r="D13325" s="2" t="s">
        <v>20</v>
      </c>
      <c r="E13325" s="2">
        <v>3053.54</v>
      </c>
      <c r="F13325" s="2">
        <v>0.15</v>
      </c>
      <c r="G13325" s="2">
        <v>2</v>
      </c>
      <c r="H13325" s="3">
        <v>45427</v>
      </c>
      <c r="I13325" s="3">
        <v>45430</v>
      </c>
      <c r="J13325" s="2" t="s">
        <v>31</v>
      </c>
      <c r="K13325" s="2" t="s">
        <v>22</v>
      </c>
      <c r="L13325" s="2">
        <v>815.03</v>
      </c>
      <c r="M13325" s="2" t="s">
        <v>48</v>
      </c>
      <c r="N13325" s="11">
        <f>L13325/E13325*100</f>
        <v>26.691315653307306</v>
      </c>
      <c r="O13325" s="12" t="str">
        <f>IF(N13325&lt;10,"Low",IF(N13325&lt;20,"Med","High"))</f>
        <v>High</v>
      </c>
      <c r="P13325" s="12">
        <f>sales*discount</f>
        <v>458.03100000000001</v>
      </c>
      <c r="Q13325" s="12">
        <f>sales-Discount_Values</f>
        <v>2595.509</v>
      </c>
      <c r="R13325" s="12">
        <f>DATEDIF(order_date,delivery_date,"D")</f>
        <v>3</v>
      </c>
      <c r="S13325" s="12"/>
    </row>
    <row r="13326" spans="1:19" ht="14.25" customHeight="1" x14ac:dyDescent="0.35">
      <c r="A13326" s="2" t="s">
        <v>9246</v>
      </c>
      <c r="B13326" s="2">
        <v>109213</v>
      </c>
      <c r="C13326" s="2" t="s">
        <v>41</v>
      </c>
      <c r="D13326" s="2" t="s">
        <v>20</v>
      </c>
      <c r="E13326" s="2">
        <v>673.54</v>
      </c>
      <c r="F13326" s="2">
        <v>0.37</v>
      </c>
      <c r="G13326" s="2">
        <v>6</v>
      </c>
      <c r="H13326" s="3">
        <v>45523</v>
      </c>
      <c r="I13326" s="3">
        <v>45524</v>
      </c>
      <c r="J13326" s="2" t="s">
        <v>15</v>
      </c>
      <c r="K13326" s="2" t="s">
        <v>27</v>
      </c>
      <c r="L13326" s="2">
        <v>179.79</v>
      </c>
      <c r="M13326" s="2" t="s">
        <v>28</v>
      </c>
      <c r="N13326" s="11">
        <f>L13326/E13326*100</f>
        <v>26.69329215785254</v>
      </c>
      <c r="O13326" s="12" t="str">
        <f>IF(N13326&lt;10,"Low",IF(N13326&lt;20,"Med","High"))</f>
        <v>High</v>
      </c>
      <c r="P13326" s="12">
        <f>sales*discount</f>
        <v>249.20979999999997</v>
      </c>
      <c r="Q13326" s="12">
        <f>sales-Discount_Values</f>
        <v>424.33019999999999</v>
      </c>
      <c r="R13326" s="12">
        <f>DATEDIF(order_date,delivery_date,"D")</f>
        <v>1</v>
      </c>
      <c r="S13326" s="12"/>
    </row>
    <row r="13327" spans="1:19" ht="14.25" customHeight="1" x14ac:dyDescent="0.35">
      <c r="A13327" s="2" t="s">
        <v>4764</v>
      </c>
      <c r="B13327" s="2">
        <v>104731</v>
      </c>
      <c r="C13327" s="2" t="s">
        <v>25</v>
      </c>
      <c r="D13327" s="2" t="s">
        <v>36</v>
      </c>
      <c r="E13327" s="2">
        <v>2717.8</v>
      </c>
      <c r="F13327" s="2">
        <v>0.49</v>
      </c>
      <c r="G13327" s="2">
        <v>5</v>
      </c>
      <c r="H13327" s="3">
        <v>45309</v>
      </c>
      <c r="I13327" s="3">
        <v>45315</v>
      </c>
      <c r="J13327" s="2" t="s">
        <v>15</v>
      </c>
      <c r="K13327" s="2" t="s">
        <v>16</v>
      </c>
      <c r="L13327" s="2">
        <v>725.51</v>
      </c>
      <c r="M13327" s="2" t="s">
        <v>34</v>
      </c>
      <c r="N13327" s="11">
        <f>L13327/E13327*100</f>
        <v>26.694753109132385</v>
      </c>
      <c r="O13327" s="12" t="str">
        <f>IF(N13327&lt;10,"Low",IF(N13327&lt;20,"Med","High"))</f>
        <v>High</v>
      </c>
      <c r="P13327" s="12">
        <f>sales*discount</f>
        <v>1331.722</v>
      </c>
      <c r="Q13327" s="12">
        <f>sales-Discount_Values</f>
        <v>1386.0780000000002</v>
      </c>
      <c r="R13327" s="12">
        <f>DATEDIF(order_date,delivery_date,"D")</f>
        <v>6</v>
      </c>
      <c r="S13327" s="12"/>
    </row>
    <row r="13328" spans="1:19" ht="14.25" customHeight="1" x14ac:dyDescent="0.35">
      <c r="A13328" s="2" t="s">
        <v>6756</v>
      </c>
      <c r="B13328" s="2">
        <v>106723</v>
      </c>
      <c r="C13328" s="2" t="s">
        <v>41</v>
      </c>
      <c r="D13328" s="2" t="s">
        <v>20</v>
      </c>
      <c r="E13328" s="2">
        <v>2582.29</v>
      </c>
      <c r="F13328" s="2">
        <v>0.43</v>
      </c>
      <c r="G13328" s="2">
        <v>8</v>
      </c>
      <c r="H13328" s="3">
        <v>44934</v>
      </c>
      <c r="I13328" s="3">
        <v>44938</v>
      </c>
      <c r="J13328" s="2" t="s">
        <v>15</v>
      </c>
      <c r="K13328" s="2" t="s">
        <v>22</v>
      </c>
      <c r="L13328" s="2">
        <v>689.35</v>
      </c>
      <c r="M13328" s="2" t="s">
        <v>23</v>
      </c>
      <c r="N13328" s="11">
        <f>L13328/E13328*100</f>
        <v>26.695297584701947</v>
      </c>
      <c r="O13328" s="12" t="str">
        <f>IF(N13328&lt;10,"Low",IF(N13328&lt;20,"Med","High"))</f>
        <v>High</v>
      </c>
      <c r="P13328" s="12">
        <f>sales*discount</f>
        <v>1110.3847000000001</v>
      </c>
      <c r="Q13328" s="12">
        <f>sales-Discount_Values</f>
        <v>1471.9052999999999</v>
      </c>
      <c r="R13328" s="12">
        <f>DATEDIF(order_date,delivery_date,"D")</f>
        <v>4</v>
      </c>
      <c r="S13328" s="12"/>
    </row>
    <row r="13329" spans="1:19" ht="14.25" customHeight="1" x14ac:dyDescent="0.35">
      <c r="A13329" s="2" t="s">
        <v>7277</v>
      </c>
      <c r="B13329" s="2">
        <v>107244</v>
      </c>
      <c r="C13329" s="2" t="s">
        <v>41</v>
      </c>
      <c r="D13329" s="2" t="s">
        <v>26</v>
      </c>
      <c r="E13329" s="2">
        <v>4496.16</v>
      </c>
      <c r="F13329" s="2">
        <v>0.3</v>
      </c>
      <c r="G13329" s="2">
        <v>3</v>
      </c>
      <c r="H13329" s="3">
        <v>45381</v>
      </c>
      <c r="I13329" s="3">
        <v>45383</v>
      </c>
      <c r="J13329" s="2" t="s">
        <v>15</v>
      </c>
      <c r="K13329" s="2" t="s">
        <v>22</v>
      </c>
      <c r="L13329" s="2">
        <v>1200.3499999999999</v>
      </c>
      <c r="M13329" s="2" t="s">
        <v>23</v>
      </c>
      <c r="N13329" s="11">
        <f>L13329/E13329*100</f>
        <v>26.697226077363794</v>
      </c>
      <c r="O13329" s="12" t="str">
        <f>IF(N13329&lt;10,"Low",IF(N13329&lt;20,"Med","High"))</f>
        <v>High</v>
      </c>
      <c r="P13329" s="12">
        <f>sales*discount</f>
        <v>1348.848</v>
      </c>
      <c r="Q13329" s="12">
        <f>sales-Discount_Values</f>
        <v>3147.3119999999999</v>
      </c>
      <c r="R13329" s="12">
        <f>DATEDIF(order_date,delivery_date,"D")</f>
        <v>2</v>
      </c>
      <c r="S13329" s="12"/>
    </row>
    <row r="13330" spans="1:19" ht="14.25" customHeight="1" x14ac:dyDescent="0.35">
      <c r="A13330" s="2" t="s">
        <v>14692</v>
      </c>
      <c r="B13330" s="2">
        <v>114659</v>
      </c>
      <c r="C13330" s="2" t="s">
        <v>13</v>
      </c>
      <c r="D13330" s="2" t="s">
        <v>14</v>
      </c>
      <c r="E13330" s="2">
        <v>3937.24</v>
      </c>
      <c r="F13330" s="2">
        <v>0.45</v>
      </c>
      <c r="G13330" s="2">
        <v>9</v>
      </c>
      <c r="H13330" s="3">
        <v>45299</v>
      </c>
      <c r="I13330" s="3">
        <v>45301</v>
      </c>
      <c r="J13330" s="2" t="s">
        <v>15</v>
      </c>
      <c r="K13330" s="2" t="s">
        <v>16</v>
      </c>
      <c r="L13330" s="2">
        <v>1051.17</v>
      </c>
      <c r="M13330" s="2" t="s">
        <v>23</v>
      </c>
      <c r="N13330" s="11">
        <f>L13330/E13330*100</f>
        <v>26.698143877436991</v>
      </c>
      <c r="O13330" s="12" t="str">
        <f>IF(N13330&lt;10,"Low",IF(N13330&lt;20,"Med","High"))</f>
        <v>High</v>
      </c>
      <c r="P13330" s="12">
        <f>sales*discount</f>
        <v>1771.758</v>
      </c>
      <c r="Q13330" s="12">
        <f>sales-Discount_Values</f>
        <v>2165.482</v>
      </c>
      <c r="R13330" s="12">
        <f>DATEDIF(order_date,delivery_date,"D")</f>
        <v>2</v>
      </c>
      <c r="S13330" s="12"/>
    </row>
    <row r="13331" spans="1:19" ht="14.25" customHeight="1" x14ac:dyDescent="0.35">
      <c r="A13331" s="2" t="s">
        <v>9152</v>
      </c>
      <c r="B13331" s="2">
        <v>109119</v>
      </c>
      <c r="C13331" s="2" t="s">
        <v>25</v>
      </c>
      <c r="D13331" s="2" t="s">
        <v>36</v>
      </c>
      <c r="E13331" s="2">
        <v>747.84</v>
      </c>
      <c r="F13331" s="2">
        <v>0.04</v>
      </c>
      <c r="G13331" s="2">
        <v>1</v>
      </c>
      <c r="H13331" s="3">
        <v>45442</v>
      </c>
      <c r="I13331" s="3">
        <v>45447</v>
      </c>
      <c r="J13331" s="2" t="s">
        <v>15</v>
      </c>
      <c r="K13331" s="2" t="s">
        <v>27</v>
      </c>
      <c r="L13331" s="2">
        <v>199.67</v>
      </c>
      <c r="M13331" s="2" t="s">
        <v>48</v>
      </c>
      <c r="N13331" s="11">
        <f>L13331/E13331*100</f>
        <v>26.69956140350877</v>
      </c>
      <c r="O13331" s="12" t="str">
        <f>IF(N13331&lt;10,"Low",IF(N13331&lt;20,"Med","High"))</f>
        <v>High</v>
      </c>
      <c r="P13331" s="12">
        <f>sales*discount</f>
        <v>29.913600000000002</v>
      </c>
      <c r="Q13331" s="12">
        <f>sales-Discount_Values</f>
        <v>717.92640000000006</v>
      </c>
      <c r="R13331" s="12">
        <f>DATEDIF(order_date,delivery_date,"D")</f>
        <v>5</v>
      </c>
      <c r="S13331" s="12"/>
    </row>
    <row r="13332" spans="1:19" ht="14.25" customHeight="1" x14ac:dyDescent="0.35">
      <c r="A13332" s="2" t="s">
        <v>14461</v>
      </c>
      <c r="B13332" s="2">
        <v>114428</v>
      </c>
      <c r="C13332" s="2" t="s">
        <v>41</v>
      </c>
      <c r="D13332" s="2" t="s">
        <v>20</v>
      </c>
      <c r="E13332" s="2">
        <v>1379.32</v>
      </c>
      <c r="F13332" s="2">
        <v>0.2</v>
      </c>
      <c r="G13332" s="2">
        <v>3</v>
      </c>
      <c r="H13332" s="3">
        <v>45034</v>
      </c>
      <c r="I13332" s="3">
        <v>45039</v>
      </c>
      <c r="J13332" s="2" t="s">
        <v>21</v>
      </c>
      <c r="K13332" s="2" t="s">
        <v>22</v>
      </c>
      <c r="L13332" s="2">
        <v>368.37</v>
      </c>
      <c r="M13332" s="2" t="s">
        <v>39</v>
      </c>
      <c r="N13332" s="11">
        <f>L13332/E13332*100</f>
        <v>26.706638053533627</v>
      </c>
      <c r="O13332" s="12" t="str">
        <f>IF(N13332&lt;10,"Low",IF(N13332&lt;20,"Med","High"))</f>
        <v>High</v>
      </c>
      <c r="P13332" s="12">
        <f>sales*discount</f>
        <v>275.86399999999998</v>
      </c>
      <c r="Q13332" s="12">
        <f>sales-Discount_Values</f>
        <v>1103.4559999999999</v>
      </c>
      <c r="R13332" s="12">
        <f>DATEDIF(order_date,delivery_date,"D")</f>
        <v>5</v>
      </c>
      <c r="S13332" s="12"/>
    </row>
    <row r="13333" spans="1:19" ht="14.25" customHeight="1" x14ac:dyDescent="0.35">
      <c r="A13333" s="2" t="s">
        <v>13835</v>
      </c>
      <c r="B13333" s="2">
        <v>113802</v>
      </c>
      <c r="C13333" s="2" t="s">
        <v>13</v>
      </c>
      <c r="D13333" s="2" t="s">
        <v>33</v>
      </c>
      <c r="E13333" s="2">
        <v>3350.17</v>
      </c>
      <c r="F13333" s="2">
        <v>0.48</v>
      </c>
      <c r="G13333" s="2">
        <v>5</v>
      </c>
      <c r="H13333" s="3">
        <v>44999</v>
      </c>
      <c r="I13333" s="3">
        <v>45004</v>
      </c>
      <c r="J13333" s="2" t="s">
        <v>31</v>
      </c>
      <c r="K13333" s="2" t="s">
        <v>27</v>
      </c>
      <c r="L13333" s="2">
        <v>894.82</v>
      </c>
      <c r="M13333" s="2" t="s">
        <v>48</v>
      </c>
      <c r="N13333" s="11">
        <f>L13333/E13333*100</f>
        <v>26.709689359047452</v>
      </c>
      <c r="O13333" s="12" t="str">
        <f>IF(N13333&lt;10,"Low",IF(N13333&lt;20,"Med","High"))</f>
        <v>High</v>
      </c>
      <c r="P13333" s="12">
        <f>sales*discount</f>
        <v>1608.0816</v>
      </c>
      <c r="Q13333" s="12">
        <f>sales-Discount_Values</f>
        <v>1742.0884000000001</v>
      </c>
      <c r="R13333" s="12">
        <f>DATEDIF(order_date,delivery_date,"D")</f>
        <v>5</v>
      </c>
      <c r="S13333" s="12"/>
    </row>
    <row r="13334" spans="1:19" ht="14.25" customHeight="1" x14ac:dyDescent="0.35">
      <c r="A13334" s="2" t="s">
        <v>9586</v>
      </c>
      <c r="B13334" s="2">
        <v>109553</v>
      </c>
      <c r="C13334" s="2" t="s">
        <v>19</v>
      </c>
      <c r="D13334" s="2" t="s">
        <v>14</v>
      </c>
      <c r="E13334" s="2">
        <v>3142.59</v>
      </c>
      <c r="F13334" s="2">
        <v>0.14000000000000001</v>
      </c>
      <c r="G13334" s="2">
        <v>3</v>
      </c>
      <c r="H13334" s="3">
        <v>45408</v>
      </c>
      <c r="I13334" s="3">
        <v>45415</v>
      </c>
      <c r="J13334" s="2" t="s">
        <v>31</v>
      </c>
      <c r="K13334" s="2" t="s">
        <v>16</v>
      </c>
      <c r="L13334" s="2">
        <v>839.43</v>
      </c>
      <c r="M13334" s="2" t="s">
        <v>23</v>
      </c>
      <c r="N13334" s="11">
        <f>L13334/E13334*100</f>
        <v>26.711406833217183</v>
      </c>
      <c r="O13334" s="12" t="str">
        <f>IF(N13334&lt;10,"Low",IF(N13334&lt;20,"Med","High"))</f>
        <v>High</v>
      </c>
      <c r="P13334" s="12">
        <f>sales*discount</f>
        <v>439.96260000000007</v>
      </c>
      <c r="Q13334" s="12">
        <f>sales-Discount_Values</f>
        <v>2702.6274000000003</v>
      </c>
      <c r="R13334" s="12">
        <f>DATEDIF(order_date,delivery_date,"D")</f>
        <v>7</v>
      </c>
      <c r="S13334" s="12"/>
    </row>
    <row r="13335" spans="1:19" ht="14.25" customHeight="1" x14ac:dyDescent="0.35">
      <c r="A13335" s="2" t="s">
        <v>2215</v>
      </c>
      <c r="B13335" s="2">
        <v>102182</v>
      </c>
      <c r="C13335" s="2" t="s">
        <v>13</v>
      </c>
      <c r="D13335" s="2" t="s">
        <v>33</v>
      </c>
      <c r="E13335" s="2">
        <v>4639.18</v>
      </c>
      <c r="F13335" s="2">
        <v>0.03</v>
      </c>
      <c r="G13335" s="2">
        <v>2</v>
      </c>
      <c r="H13335" s="3">
        <v>45622</v>
      </c>
      <c r="I13335" s="3">
        <v>45625</v>
      </c>
      <c r="J13335" s="2" t="s">
        <v>31</v>
      </c>
      <c r="K13335" s="2" t="s">
        <v>27</v>
      </c>
      <c r="L13335" s="2">
        <v>1239.24</v>
      </c>
      <c r="M13335" s="2" t="s">
        <v>48</v>
      </c>
      <c r="N13335" s="11">
        <f>L13335/E13335*100</f>
        <v>26.712479360576651</v>
      </c>
      <c r="O13335" s="12" t="str">
        <f>IF(N13335&lt;10,"Low",IF(N13335&lt;20,"Med","High"))</f>
        <v>High</v>
      </c>
      <c r="P13335" s="12">
        <f>sales*discount</f>
        <v>139.1754</v>
      </c>
      <c r="Q13335" s="12">
        <f>sales-Discount_Values</f>
        <v>4500.0046000000002</v>
      </c>
      <c r="R13335" s="12">
        <f>DATEDIF(order_date,delivery_date,"D")</f>
        <v>3</v>
      </c>
      <c r="S13335" s="12"/>
    </row>
    <row r="13336" spans="1:19" ht="14.25" customHeight="1" x14ac:dyDescent="0.35">
      <c r="A13336" s="2" t="s">
        <v>8718</v>
      </c>
      <c r="B13336" s="2">
        <v>108685</v>
      </c>
      <c r="C13336" s="2" t="s">
        <v>13</v>
      </c>
      <c r="D13336" s="2" t="s">
        <v>36</v>
      </c>
      <c r="E13336" s="2">
        <v>4867.9399999999996</v>
      </c>
      <c r="F13336" s="2">
        <v>0.2</v>
      </c>
      <c r="G13336" s="2">
        <v>8</v>
      </c>
      <c r="H13336" s="3">
        <v>45006</v>
      </c>
      <c r="I13336" s="3">
        <v>45009</v>
      </c>
      <c r="J13336" s="2" t="s">
        <v>15</v>
      </c>
      <c r="K13336" s="2" t="s">
        <v>16</v>
      </c>
      <c r="L13336" s="2">
        <v>1300.3699999999999</v>
      </c>
      <c r="M13336" s="2" t="s">
        <v>23</v>
      </c>
      <c r="N13336" s="11">
        <f>L13336/E13336*100</f>
        <v>26.712942230183611</v>
      </c>
      <c r="O13336" s="12" t="str">
        <f>IF(N13336&lt;10,"Low",IF(N13336&lt;20,"Med","High"))</f>
        <v>High</v>
      </c>
      <c r="P13336" s="12">
        <f>sales*discount</f>
        <v>973.58799999999997</v>
      </c>
      <c r="Q13336" s="12">
        <f>sales-Discount_Values</f>
        <v>3894.3519999999999</v>
      </c>
      <c r="R13336" s="12">
        <f>DATEDIF(order_date,delivery_date,"D")</f>
        <v>3</v>
      </c>
      <c r="S13336" s="12"/>
    </row>
    <row r="13337" spans="1:19" ht="14.25" customHeight="1" x14ac:dyDescent="0.35">
      <c r="A13337" s="2" t="s">
        <v>9169</v>
      </c>
      <c r="B13337" s="2">
        <v>109136</v>
      </c>
      <c r="C13337" s="2" t="s">
        <v>25</v>
      </c>
      <c r="D13337" s="2" t="s">
        <v>20</v>
      </c>
      <c r="E13337" s="2">
        <v>1508.06</v>
      </c>
      <c r="F13337" s="2">
        <v>0.49</v>
      </c>
      <c r="G13337" s="2">
        <v>5</v>
      </c>
      <c r="H13337" s="3">
        <v>45460</v>
      </c>
      <c r="I13337" s="3">
        <v>45462</v>
      </c>
      <c r="J13337" s="2" t="s">
        <v>21</v>
      </c>
      <c r="K13337" s="2" t="s">
        <v>16</v>
      </c>
      <c r="L13337" s="2">
        <v>402.87</v>
      </c>
      <c r="M13337" s="2" t="s">
        <v>23</v>
      </c>
      <c r="N13337" s="11">
        <f>L13337/E13337*100</f>
        <v>26.714454332055755</v>
      </c>
      <c r="O13337" s="12" t="str">
        <f>IF(N13337&lt;10,"Low",IF(N13337&lt;20,"Med","High"))</f>
        <v>High</v>
      </c>
      <c r="P13337" s="12">
        <f>sales*discount</f>
        <v>738.94939999999997</v>
      </c>
      <c r="Q13337" s="12">
        <f>sales-Discount_Values</f>
        <v>769.11059999999998</v>
      </c>
      <c r="R13337" s="12">
        <f>DATEDIF(order_date,delivery_date,"D")</f>
        <v>2</v>
      </c>
      <c r="S13337" s="12"/>
    </row>
    <row r="13338" spans="1:19" ht="14.25" customHeight="1" x14ac:dyDescent="0.35">
      <c r="A13338" s="2" t="s">
        <v>6956</v>
      </c>
      <c r="B13338" s="2">
        <v>106923</v>
      </c>
      <c r="C13338" s="2" t="s">
        <v>25</v>
      </c>
      <c r="D13338" s="2" t="s">
        <v>20</v>
      </c>
      <c r="E13338" s="2">
        <v>4095.78</v>
      </c>
      <c r="F13338" s="2">
        <v>0.4</v>
      </c>
      <c r="G13338" s="2">
        <v>7</v>
      </c>
      <c r="H13338" s="3">
        <v>44987</v>
      </c>
      <c r="I13338" s="3">
        <v>44988</v>
      </c>
      <c r="J13338" s="2" t="s">
        <v>15</v>
      </c>
      <c r="K13338" s="2" t="s">
        <v>22</v>
      </c>
      <c r="L13338" s="2">
        <v>1094.2</v>
      </c>
      <c r="M13338" s="2" t="s">
        <v>17</v>
      </c>
      <c r="N13338" s="11">
        <f>L13338/E13338*100</f>
        <v>26.715302091420927</v>
      </c>
      <c r="O13338" s="12" t="str">
        <f>IF(N13338&lt;10,"Low",IF(N13338&lt;20,"Med","High"))</f>
        <v>High</v>
      </c>
      <c r="P13338" s="12">
        <f>sales*discount</f>
        <v>1638.3120000000001</v>
      </c>
      <c r="Q13338" s="12">
        <f>sales-Discount_Values</f>
        <v>2457.4679999999998</v>
      </c>
      <c r="R13338" s="12">
        <f>DATEDIF(order_date,delivery_date,"D")</f>
        <v>1</v>
      </c>
      <c r="S13338" s="12"/>
    </row>
    <row r="13339" spans="1:19" ht="14.25" customHeight="1" x14ac:dyDescent="0.35">
      <c r="A13339" s="2" t="s">
        <v>6475</v>
      </c>
      <c r="B13339" s="2">
        <v>106442</v>
      </c>
      <c r="C13339" s="2" t="s">
        <v>41</v>
      </c>
      <c r="D13339" s="2" t="s">
        <v>33</v>
      </c>
      <c r="E13339" s="2">
        <v>1728.24</v>
      </c>
      <c r="F13339" s="2">
        <v>0.19</v>
      </c>
      <c r="G13339" s="2">
        <v>5</v>
      </c>
      <c r="H13339" s="3">
        <v>45444</v>
      </c>
      <c r="I13339" s="3">
        <v>45445</v>
      </c>
      <c r="J13339" s="2" t="s">
        <v>15</v>
      </c>
      <c r="K13339" s="2" t="s">
        <v>22</v>
      </c>
      <c r="L13339" s="2">
        <v>461.74</v>
      </c>
      <c r="M13339" s="2" t="s">
        <v>34</v>
      </c>
      <c r="N13339" s="11">
        <f>L13339/E13339*100</f>
        <v>26.717354071193817</v>
      </c>
      <c r="O13339" s="12" t="str">
        <f>IF(N13339&lt;10,"Low",IF(N13339&lt;20,"Med","High"))</f>
        <v>High</v>
      </c>
      <c r="P13339" s="12">
        <f>sales*discount</f>
        <v>328.36560000000003</v>
      </c>
      <c r="Q13339" s="12">
        <f>sales-Discount_Values</f>
        <v>1399.8743999999999</v>
      </c>
      <c r="R13339" s="12">
        <f>DATEDIF(order_date,delivery_date,"D")</f>
        <v>1</v>
      </c>
      <c r="S13339" s="12"/>
    </row>
    <row r="13340" spans="1:19" ht="14.25" customHeight="1" x14ac:dyDescent="0.35">
      <c r="A13340" s="2" t="s">
        <v>13503</v>
      </c>
      <c r="B13340" s="2">
        <v>113470</v>
      </c>
      <c r="C13340" s="2" t="s">
        <v>19</v>
      </c>
      <c r="D13340" s="2" t="s">
        <v>26</v>
      </c>
      <c r="E13340" s="2">
        <v>1134.95</v>
      </c>
      <c r="F13340" s="2">
        <v>0.25</v>
      </c>
      <c r="G13340" s="2">
        <v>8</v>
      </c>
      <c r="H13340" s="3">
        <v>45656</v>
      </c>
      <c r="I13340" s="3">
        <v>45658</v>
      </c>
      <c r="J13340" s="2" t="s">
        <v>15</v>
      </c>
      <c r="K13340" s="2" t="s">
        <v>16</v>
      </c>
      <c r="L13340" s="2">
        <v>303.24</v>
      </c>
      <c r="M13340" s="2" t="s">
        <v>17</v>
      </c>
      <c r="N13340" s="11">
        <f>L13340/E13340*100</f>
        <v>26.718357636900304</v>
      </c>
      <c r="O13340" s="12" t="str">
        <f>IF(N13340&lt;10,"Low",IF(N13340&lt;20,"Med","High"))</f>
        <v>High</v>
      </c>
      <c r="P13340" s="12">
        <f>sales*discount</f>
        <v>283.73750000000001</v>
      </c>
      <c r="Q13340" s="12">
        <f>sales-Discount_Values</f>
        <v>851.21250000000009</v>
      </c>
      <c r="R13340" s="12">
        <f>DATEDIF(order_date,delivery_date,"D")</f>
        <v>2</v>
      </c>
      <c r="S13340" s="12"/>
    </row>
    <row r="13341" spans="1:19" ht="14.25" customHeight="1" x14ac:dyDescent="0.35">
      <c r="A13341" s="2" t="s">
        <v>7129</v>
      </c>
      <c r="B13341" s="2">
        <v>107096</v>
      </c>
      <c r="C13341" s="2" t="s">
        <v>13</v>
      </c>
      <c r="D13341" s="2" t="s">
        <v>26</v>
      </c>
      <c r="E13341" s="2">
        <v>1510.55</v>
      </c>
      <c r="F13341" s="2">
        <v>0.16</v>
      </c>
      <c r="G13341" s="2">
        <v>5</v>
      </c>
      <c r="H13341" s="3">
        <v>45202</v>
      </c>
      <c r="I13341" s="3">
        <v>45207</v>
      </c>
      <c r="J13341" s="2" t="s">
        <v>15</v>
      </c>
      <c r="K13341" s="2" t="s">
        <v>22</v>
      </c>
      <c r="L13341" s="2">
        <v>403.6</v>
      </c>
      <c r="M13341" s="2" t="s">
        <v>28</v>
      </c>
      <c r="N13341" s="11">
        <f>L13341/E13341*100</f>
        <v>26.718744828042766</v>
      </c>
      <c r="O13341" s="12" t="str">
        <f>IF(N13341&lt;10,"Low",IF(N13341&lt;20,"Med","High"))</f>
        <v>High</v>
      </c>
      <c r="P13341" s="12">
        <f>sales*discount</f>
        <v>241.68799999999999</v>
      </c>
      <c r="Q13341" s="12">
        <f>sales-Discount_Values</f>
        <v>1268.8620000000001</v>
      </c>
      <c r="R13341" s="12">
        <f>DATEDIF(order_date,delivery_date,"D")</f>
        <v>5</v>
      </c>
      <c r="S13341" s="12"/>
    </row>
    <row r="13342" spans="1:19" ht="14.25" customHeight="1" x14ac:dyDescent="0.35">
      <c r="A13342" s="2" t="s">
        <v>6792</v>
      </c>
      <c r="B13342" s="2">
        <v>106759</v>
      </c>
      <c r="C13342" s="2" t="s">
        <v>19</v>
      </c>
      <c r="D13342" s="2" t="s">
        <v>20</v>
      </c>
      <c r="E13342" s="2">
        <v>2840.09</v>
      </c>
      <c r="F13342" s="2">
        <v>0.31</v>
      </c>
      <c r="G13342" s="2">
        <v>7</v>
      </c>
      <c r="H13342" s="3">
        <v>45007</v>
      </c>
      <c r="I13342" s="3">
        <v>45013</v>
      </c>
      <c r="J13342" s="2" t="s">
        <v>15</v>
      </c>
      <c r="K13342" s="2" t="s">
        <v>22</v>
      </c>
      <c r="L13342" s="2">
        <v>758.84</v>
      </c>
      <c r="M13342" s="2" t="s">
        <v>48</v>
      </c>
      <c r="N13342" s="11">
        <f>L13342/E13342*100</f>
        <v>26.718871585055403</v>
      </c>
      <c r="O13342" s="12" t="str">
        <f>IF(N13342&lt;10,"Low",IF(N13342&lt;20,"Med","High"))</f>
        <v>High</v>
      </c>
      <c r="P13342" s="12">
        <f>sales*discount</f>
        <v>880.42790000000002</v>
      </c>
      <c r="Q13342" s="12">
        <f>sales-Discount_Values</f>
        <v>1959.6621</v>
      </c>
      <c r="R13342" s="12">
        <f>DATEDIF(order_date,delivery_date,"D")</f>
        <v>6</v>
      </c>
      <c r="S13342" s="12"/>
    </row>
    <row r="13343" spans="1:19" ht="14.25" customHeight="1" x14ac:dyDescent="0.35">
      <c r="A13343" s="2" t="s">
        <v>9068</v>
      </c>
      <c r="B13343" s="2">
        <v>109035</v>
      </c>
      <c r="C13343" s="2" t="s">
        <v>25</v>
      </c>
      <c r="D13343" s="2" t="s">
        <v>33</v>
      </c>
      <c r="E13343" s="2">
        <v>2398.9899999999998</v>
      </c>
      <c r="F13343" s="2">
        <v>0.08</v>
      </c>
      <c r="G13343" s="2">
        <v>8</v>
      </c>
      <c r="H13343" s="3">
        <v>45341</v>
      </c>
      <c r="I13343" s="3">
        <v>45348</v>
      </c>
      <c r="J13343" s="2" t="s">
        <v>31</v>
      </c>
      <c r="K13343" s="2" t="s">
        <v>27</v>
      </c>
      <c r="L13343" s="2">
        <v>641.03</v>
      </c>
      <c r="M13343" s="2" t="s">
        <v>17</v>
      </c>
      <c r="N13343" s="11">
        <f>L13343/E13343*100</f>
        <v>26.720828348596704</v>
      </c>
      <c r="O13343" s="12" t="str">
        <f>IF(N13343&lt;10,"Low",IF(N13343&lt;20,"Med","High"))</f>
        <v>High</v>
      </c>
      <c r="P13343" s="12">
        <f>sales*discount</f>
        <v>191.91919999999999</v>
      </c>
      <c r="Q13343" s="12">
        <f>sales-Discount_Values</f>
        <v>2207.0708</v>
      </c>
      <c r="R13343" s="12">
        <f>DATEDIF(order_date,delivery_date,"D")</f>
        <v>7</v>
      </c>
      <c r="S13343" s="12"/>
    </row>
    <row r="13344" spans="1:19" ht="14.25" customHeight="1" x14ac:dyDescent="0.35">
      <c r="A13344" s="2" t="s">
        <v>11922</v>
      </c>
      <c r="B13344" s="2">
        <v>111889</v>
      </c>
      <c r="C13344" s="2" t="s">
        <v>19</v>
      </c>
      <c r="D13344" s="2" t="s">
        <v>33</v>
      </c>
      <c r="E13344" s="2">
        <v>130.16</v>
      </c>
      <c r="F13344" s="2">
        <v>0.15</v>
      </c>
      <c r="G13344" s="2">
        <v>2</v>
      </c>
      <c r="H13344" s="3">
        <v>45193</v>
      </c>
      <c r="I13344" s="3">
        <v>45200</v>
      </c>
      <c r="J13344" s="2" t="s">
        <v>21</v>
      </c>
      <c r="K13344" s="2" t="s">
        <v>22</v>
      </c>
      <c r="L13344" s="2">
        <v>34.78</v>
      </c>
      <c r="M13344" s="2" t="s">
        <v>34</v>
      </c>
      <c r="N13344" s="11">
        <f>L13344/E13344*100</f>
        <v>26.720958819913953</v>
      </c>
      <c r="O13344" s="12" t="str">
        <f>IF(N13344&lt;10,"Low",IF(N13344&lt;20,"Med","High"))</f>
        <v>High</v>
      </c>
      <c r="P13344" s="12">
        <f>sales*discount</f>
        <v>19.523999999999997</v>
      </c>
      <c r="Q13344" s="12">
        <f>sales-Discount_Values</f>
        <v>110.636</v>
      </c>
      <c r="R13344" s="12">
        <f>DATEDIF(order_date,delivery_date,"D")</f>
        <v>7</v>
      </c>
      <c r="S13344" s="12"/>
    </row>
    <row r="13345" spans="1:19" ht="14.25" customHeight="1" x14ac:dyDescent="0.35">
      <c r="A13345" s="2" t="s">
        <v>4812</v>
      </c>
      <c r="B13345" s="2">
        <v>104779</v>
      </c>
      <c r="C13345" s="2" t="s">
        <v>19</v>
      </c>
      <c r="D13345" s="2" t="s">
        <v>33</v>
      </c>
      <c r="E13345" s="2">
        <v>2839</v>
      </c>
      <c r="F13345" s="2">
        <v>0.34</v>
      </c>
      <c r="G13345" s="2">
        <v>7</v>
      </c>
      <c r="H13345" s="3">
        <v>45277</v>
      </c>
      <c r="I13345" s="3">
        <v>45280</v>
      </c>
      <c r="J13345" s="2" t="s">
        <v>15</v>
      </c>
      <c r="K13345" s="2" t="s">
        <v>16</v>
      </c>
      <c r="L13345" s="2">
        <v>758.64</v>
      </c>
      <c r="M13345" s="2" t="s">
        <v>17</v>
      </c>
      <c r="N13345" s="11">
        <f>L13345/E13345*100</f>
        <v>26.722085241282141</v>
      </c>
      <c r="O13345" s="12" t="str">
        <f>IF(N13345&lt;10,"Low",IF(N13345&lt;20,"Med","High"))</f>
        <v>High</v>
      </c>
      <c r="P13345" s="12">
        <f>sales*discount</f>
        <v>965.2600000000001</v>
      </c>
      <c r="Q13345" s="12">
        <f>sales-Discount_Values</f>
        <v>1873.7399999999998</v>
      </c>
      <c r="R13345" s="12">
        <f>DATEDIF(order_date,delivery_date,"D")</f>
        <v>3</v>
      </c>
      <c r="S13345" s="12"/>
    </row>
    <row r="13346" spans="1:19" ht="14.25" customHeight="1" x14ac:dyDescent="0.35">
      <c r="A13346" s="2" t="s">
        <v>7211</v>
      </c>
      <c r="B13346" s="2">
        <v>107178</v>
      </c>
      <c r="C13346" s="2" t="s">
        <v>25</v>
      </c>
      <c r="D13346" s="2" t="s">
        <v>20</v>
      </c>
      <c r="E13346" s="2">
        <v>2121.13</v>
      </c>
      <c r="F13346" s="2">
        <v>0.23</v>
      </c>
      <c r="G13346" s="2">
        <v>2</v>
      </c>
      <c r="H13346" s="3">
        <v>45143</v>
      </c>
      <c r="I13346" s="3">
        <v>45146</v>
      </c>
      <c r="J13346" s="2" t="s">
        <v>15</v>
      </c>
      <c r="K13346" s="2" t="s">
        <v>22</v>
      </c>
      <c r="L13346" s="2">
        <v>566.82000000000005</v>
      </c>
      <c r="M13346" s="2" t="s">
        <v>28</v>
      </c>
      <c r="N13346" s="11">
        <f>L13346/E13346*100</f>
        <v>26.72254883010471</v>
      </c>
      <c r="O13346" s="12" t="str">
        <f>IF(N13346&lt;10,"Low",IF(N13346&lt;20,"Med","High"))</f>
        <v>High</v>
      </c>
      <c r="P13346" s="12">
        <f>sales*discount</f>
        <v>487.85990000000004</v>
      </c>
      <c r="Q13346" s="12">
        <f>sales-Discount_Values</f>
        <v>1633.2701000000002</v>
      </c>
      <c r="R13346" s="12">
        <f>DATEDIF(order_date,delivery_date,"D")</f>
        <v>3</v>
      </c>
      <c r="S13346" s="12"/>
    </row>
    <row r="13347" spans="1:19" ht="14.25" customHeight="1" x14ac:dyDescent="0.35">
      <c r="A13347" s="2" t="s">
        <v>10782</v>
      </c>
      <c r="B13347" s="2">
        <v>110749</v>
      </c>
      <c r="C13347" s="2" t="s">
        <v>19</v>
      </c>
      <c r="D13347" s="2" t="s">
        <v>26</v>
      </c>
      <c r="E13347" s="2">
        <v>869.44</v>
      </c>
      <c r="F13347" s="2">
        <v>0.08</v>
      </c>
      <c r="G13347" s="2">
        <v>1</v>
      </c>
      <c r="H13347" s="3">
        <v>45237</v>
      </c>
      <c r="I13347" s="3">
        <v>45240</v>
      </c>
      <c r="J13347" s="2" t="s">
        <v>31</v>
      </c>
      <c r="K13347" s="2" t="s">
        <v>22</v>
      </c>
      <c r="L13347" s="2">
        <v>232.37</v>
      </c>
      <c r="M13347" s="2" t="s">
        <v>48</v>
      </c>
      <c r="N13347" s="11">
        <f>L13347/E13347*100</f>
        <v>26.7263986013986</v>
      </c>
      <c r="O13347" s="12" t="str">
        <f>IF(N13347&lt;10,"Low",IF(N13347&lt;20,"Med","High"))</f>
        <v>High</v>
      </c>
      <c r="P13347" s="12">
        <f>sales*discount</f>
        <v>69.555199999999999</v>
      </c>
      <c r="Q13347" s="12">
        <f>sales-Discount_Values</f>
        <v>799.88480000000004</v>
      </c>
      <c r="R13347" s="12">
        <f>DATEDIF(order_date,delivery_date,"D")</f>
        <v>3</v>
      </c>
      <c r="S13347" s="12"/>
    </row>
    <row r="13348" spans="1:19" ht="14.25" customHeight="1" x14ac:dyDescent="0.35">
      <c r="A13348" s="2" t="s">
        <v>4022</v>
      </c>
      <c r="B13348" s="2">
        <v>103989</v>
      </c>
      <c r="C13348" s="2" t="s">
        <v>19</v>
      </c>
      <c r="D13348" s="2" t="s">
        <v>26</v>
      </c>
      <c r="E13348" s="2">
        <v>3630.29</v>
      </c>
      <c r="F13348" s="2">
        <v>0.32</v>
      </c>
      <c r="G13348" s="2">
        <v>2</v>
      </c>
      <c r="H13348" s="3">
        <v>45512</v>
      </c>
      <c r="I13348" s="3">
        <v>45518</v>
      </c>
      <c r="J13348" s="2" t="s">
        <v>15</v>
      </c>
      <c r="K13348" s="2" t="s">
        <v>22</v>
      </c>
      <c r="L13348" s="2">
        <v>970.33</v>
      </c>
      <c r="M13348" s="2" t="s">
        <v>34</v>
      </c>
      <c r="N13348" s="11">
        <f>L13348/E13348*100</f>
        <v>26.728718642312323</v>
      </c>
      <c r="O13348" s="12" t="str">
        <f>IF(N13348&lt;10,"Low",IF(N13348&lt;20,"Med","High"))</f>
        <v>High</v>
      </c>
      <c r="P13348" s="12">
        <f>sales*discount</f>
        <v>1161.6928</v>
      </c>
      <c r="Q13348" s="12">
        <f>sales-Discount_Values</f>
        <v>2468.5972000000002</v>
      </c>
      <c r="R13348" s="12">
        <f>DATEDIF(order_date,delivery_date,"D")</f>
        <v>6</v>
      </c>
      <c r="S13348" s="12"/>
    </row>
    <row r="13349" spans="1:19" ht="14.25" customHeight="1" x14ac:dyDescent="0.35">
      <c r="A13349" s="2" t="s">
        <v>14824</v>
      </c>
      <c r="B13349" s="2">
        <v>114791</v>
      </c>
      <c r="C13349" s="2" t="s">
        <v>19</v>
      </c>
      <c r="D13349" s="2" t="s">
        <v>26</v>
      </c>
      <c r="E13349" s="2">
        <v>3776.01</v>
      </c>
      <c r="F13349" s="2">
        <v>0.34</v>
      </c>
      <c r="G13349" s="2">
        <v>4</v>
      </c>
      <c r="H13349" s="3">
        <v>45423</v>
      </c>
      <c r="I13349" s="3">
        <v>45425</v>
      </c>
      <c r="J13349" s="2" t="s">
        <v>31</v>
      </c>
      <c r="K13349" s="2" t="s">
        <v>22</v>
      </c>
      <c r="L13349" s="2">
        <v>1009.37</v>
      </c>
      <c r="M13349" s="2" t="s">
        <v>48</v>
      </c>
      <c r="N13349" s="11">
        <f>L13349/E13349*100</f>
        <v>26.731126241720755</v>
      </c>
      <c r="O13349" s="12" t="str">
        <f>IF(N13349&lt;10,"Low",IF(N13349&lt;20,"Med","High"))</f>
        <v>High</v>
      </c>
      <c r="P13349" s="12">
        <f>sales*discount</f>
        <v>1283.8434000000002</v>
      </c>
      <c r="Q13349" s="12">
        <f>sales-Discount_Values</f>
        <v>2492.1666</v>
      </c>
      <c r="R13349" s="12">
        <f>DATEDIF(order_date,delivery_date,"D")</f>
        <v>2</v>
      </c>
      <c r="S13349" s="12"/>
    </row>
    <row r="13350" spans="1:19" ht="14.25" customHeight="1" x14ac:dyDescent="0.35">
      <c r="A13350" s="2" t="s">
        <v>11059</v>
      </c>
      <c r="B13350" s="2">
        <v>111026</v>
      </c>
      <c r="C13350" s="2" t="s">
        <v>25</v>
      </c>
      <c r="D13350" s="2" t="s">
        <v>20</v>
      </c>
      <c r="E13350" s="2">
        <v>1002.35</v>
      </c>
      <c r="F13350" s="2">
        <v>0.22</v>
      </c>
      <c r="G13350" s="2">
        <v>1</v>
      </c>
      <c r="H13350" s="3">
        <v>45172</v>
      </c>
      <c r="I13350" s="3">
        <v>45179</v>
      </c>
      <c r="J13350" s="2" t="s">
        <v>31</v>
      </c>
      <c r="K13350" s="2" t="s">
        <v>16</v>
      </c>
      <c r="L13350" s="2">
        <v>267.95999999999998</v>
      </c>
      <c r="M13350" s="2" t="s">
        <v>39</v>
      </c>
      <c r="N13350" s="11">
        <f>L13350/E13350*100</f>
        <v>26.733177033970168</v>
      </c>
      <c r="O13350" s="12" t="str">
        <f>IF(N13350&lt;10,"Low",IF(N13350&lt;20,"Med","High"))</f>
        <v>High</v>
      </c>
      <c r="P13350" s="12">
        <f>sales*discount</f>
        <v>220.517</v>
      </c>
      <c r="Q13350" s="12">
        <f>sales-Discount_Values</f>
        <v>781.83300000000008</v>
      </c>
      <c r="R13350" s="12">
        <f>DATEDIF(order_date,delivery_date,"D")</f>
        <v>7</v>
      </c>
      <c r="S13350" s="12"/>
    </row>
    <row r="13351" spans="1:19" ht="14.25" customHeight="1" x14ac:dyDescent="0.35">
      <c r="A13351" s="2" t="s">
        <v>12235</v>
      </c>
      <c r="B13351" s="2">
        <v>112202</v>
      </c>
      <c r="C13351" s="2" t="s">
        <v>41</v>
      </c>
      <c r="D13351" s="2" t="s">
        <v>33</v>
      </c>
      <c r="E13351" s="2">
        <v>1560.23</v>
      </c>
      <c r="F13351" s="2">
        <v>0.41</v>
      </c>
      <c r="G13351" s="2">
        <v>9</v>
      </c>
      <c r="H13351" s="3">
        <v>45126</v>
      </c>
      <c r="I13351" s="3">
        <v>45128</v>
      </c>
      <c r="J13351" s="2" t="s">
        <v>21</v>
      </c>
      <c r="K13351" s="2" t="s">
        <v>27</v>
      </c>
      <c r="L13351" s="2">
        <v>417.11</v>
      </c>
      <c r="M13351" s="2" t="s">
        <v>39</v>
      </c>
      <c r="N13351" s="11">
        <f>L13351/E13351*100</f>
        <v>26.733878979381249</v>
      </c>
      <c r="O13351" s="12" t="str">
        <f>IF(N13351&lt;10,"Low",IF(N13351&lt;20,"Med","High"))</f>
        <v>High</v>
      </c>
      <c r="P13351" s="12">
        <f>sales*discount</f>
        <v>639.6943</v>
      </c>
      <c r="Q13351" s="12">
        <f>sales-Discount_Values</f>
        <v>920.53570000000002</v>
      </c>
      <c r="R13351" s="12">
        <f>DATEDIF(order_date,delivery_date,"D")</f>
        <v>2</v>
      </c>
      <c r="S13351" s="12"/>
    </row>
    <row r="13352" spans="1:19" ht="14.25" customHeight="1" x14ac:dyDescent="0.35">
      <c r="A13352" s="2" t="s">
        <v>13428</v>
      </c>
      <c r="B13352" s="2">
        <v>113395</v>
      </c>
      <c r="C13352" s="2" t="s">
        <v>25</v>
      </c>
      <c r="D13352" s="2" t="s">
        <v>20</v>
      </c>
      <c r="E13352" s="2">
        <v>691.47</v>
      </c>
      <c r="F13352" s="2">
        <v>0.28999999999999998</v>
      </c>
      <c r="G13352" s="2">
        <v>6</v>
      </c>
      <c r="H13352" s="3">
        <v>45261</v>
      </c>
      <c r="I13352" s="3">
        <v>45266</v>
      </c>
      <c r="J13352" s="2" t="s">
        <v>31</v>
      </c>
      <c r="K13352" s="2" t="s">
        <v>27</v>
      </c>
      <c r="L13352" s="2">
        <v>184.88</v>
      </c>
      <c r="M13352" s="2" t="s">
        <v>39</v>
      </c>
      <c r="N13352" s="11">
        <f>L13352/E13352*100</f>
        <v>26.737240950438917</v>
      </c>
      <c r="O13352" s="12" t="str">
        <f>IF(N13352&lt;10,"Low",IF(N13352&lt;20,"Med","High"))</f>
        <v>High</v>
      </c>
      <c r="P13352" s="12">
        <f>sales*discount</f>
        <v>200.52629999999999</v>
      </c>
      <c r="Q13352" s="12">
        <f>sales-Discount_Values</f>
        <v>490.94370000000004</v>
      </c>
      <c r="R13352" s="12">
        <f>DATEDIF(order_date,delivery_date,"D")</f>
        <v>5</v>
      </c>
      <c r="S13352" s="12"/>
    </row>
    <row r="13353" spans="1:19" ht="14.25" customHeight="1" x14ac:dyDescent="0.35">
      <c r="A13353" s="2" t="s">
        <v>4719</v>
      </c>
      <c r="B13353" s="2">
        <v>104686</v>
      </c>
      <c r="C13353" s="2" t="s">
        <v>13</v>
      </c>
      <c r="D13353" s="2" t="s">
        <v>26</v>
      </c>
      <c r="E13353" s="2">
        <v>2345.5700000000002</v>
      </c>
      <c r="F13353" s="2">
        <v>0.03</v>
      </c>
      <c r="G13353" s="2">
        <v>9</v>
      </c>
      <c r="H13353" s="3">
        <v>45052</v>
      </c>
      <c r="I13353" s="3">
        <v>45059</v>
      </c>
      <c r="J13353" s="2" t="s">
        <v>21</v>
      </c>
      <c r="K13353" s="2" t="s">
        <v>22</v>
      </c>
      <c r="L13353" s="2">
        <v>627.15</v>
      </c>
      <c r="M13353" s="2" t="s">
        <v>34</v>
      </c>
      <c r="N13353" s="11">
        <f>L13353/E13353*100</f>
        <v>26.737637333356069</v>
      </c>
      <c r="O13353" s="12" t="str">
        <f>IF(N13353&lt;10,"Low",IF(N13353&lt;20,"Med","High"))</f>
        <v>High</v>
      </c>
      <c r="P13353" s="12">
        <f>sales*discount</f>
        <v>70.367100000000008</v>
      </c>
      <c r="Q13353" s="12">
        <f>sales-Discount_Values</f>
        <v>2275.2029000000002</v>
      </c>
      <c r="R13353" s="12">
        <f>DATEDIF(order_date,delivery_date,"D")</f>
        <v>7</v>
      </c>
      <c r="S13353" s="12"/>
    </row>
    <row r="13354" spans="1:19" ht="14.25" customHeight="1" x14ac:dyDescent="0.35">
      <c r="A13354" s="2" t="s">
        <v>15342</v>
      </c>
      <c r="B13354" s="2">
        <v>115309</v>
      </c>
      <c r="C13354" s="2" t="s">
        <v>25</v>
      </c>
      <c r="D13354" s="2" t="s">
        <v>26</v>
      </c>
      <c r="E13354" s="2">
        <v>3202.77</v>
      </c>
      <c r="F13354" s="2">
        <v>0.44</v>
      </c>
      <c r="G13354" s="2">
        <v>5</v>
      </c>
      <c r="H13354" s="3">
        <v>45344</v>
      </c>
      <c r="I13354" s="3">
        <v>45351</v>
      </c>
      <c r="J13354" s="2" t="s">
        <v>31</v>
      </c>
      <c r="K13354" s="2" t="s">
        <v>16</v>
      </c>
      <c r="L13354" s="2">
        <v>856.36</v>
      </c>
      <c r="M13354" s="2" t="s">
        <v>23</v>
      </c>
      <c r="N13354" s="11">
        <f>L13354/E13354*100</f>
        <v>26.738104828008257</v>
      </c>
      <c r="O13354" s="12" t="str">
        <f>IF(N13354&lt;10,"Low",IF(N13354&lt;20,"Med","High"))</f>
        <v>High</v>
      </c>
      <c r="P13354" s="12">
        <f>sales*discount</f>
        <v>1409.2188000000001</v>
      </c>
      <c r="Q13354" s="12">
        <f>sales-Discount_Values</f>
        <v>1793.5511999999999</v>
      </c>
      <c r="R13354" s="12">
        <f>DATEDIF(order_date,delivery_date,"D")</f>
        <v>7</v>
      </c>
      <c r="S13354" s="12"/>
    </row>
    <row r="13355" spans="1:19" ht="14.25" customHeight="1" x14ac:dyDescent="0.35">
      <c r="A13355" s="2" t="s">
        <v>10866</v>
      </c>
      <c r="B13355" s="2">
        <v>110833</v>
      </c>
      <c r="C13355" s="2" t="s">
        <v>13</v>
      </c>
      <c r="D13355" s="2" t="s">
        <v>33</v>
      </c>
      <c r="E13355" s="2">
        <v>3779.53</v>
      </c>
      <c r="F13355" s="2">
        <v>0.27</v>
      </c>
      <c r="G13355" s="2">
        <v>5</v>
      </c>
      <c r="H13355" s="3">
        <v>45038</v>
      </c>
      <c r="I13355" s="3">
        <v>45044</v>
      </c>
      <c r="J13355" s="2" t="s">
        <v>31</v>
      </c>
      <c r="K13355" s="2" t="s">
        <v>16</v>
      </c>
      <c r="L13355" s="2">
        <v>1010.61</v>
      </c>
      <c r="M13355" s="2" t="s">
        <v>23</v>
      </c>
      <c r="N13355" s="11">
        <f>L13355/E13355*100</f>
        <v>26.739038981037321</v>
      </c>
      <c r="O13355" s="12" t="str">
        <f>IF(N13355&lt;10,"Low",IF(N13355&lt;20,"Med","High"))</f>
        <v>High</v>
      </c>
      <c r="P13355" s="12">
        <f>sales*discount</f>
        <v>1020.4731000000002</v>
      </c>
      <c r="Q13355" s="12">
        <f>sales-Discount_Values</f>
        <v>2759.0569</v>
      </c>
      <c r="R13355" s="12">
        <f>DATEDIF(order_date,delivery_date,"D")</f>
        <v>6</v>
      </c>
      <c r="S13355" s="12"/>
    </row>
    <row r="13356" spans="1:19" ht="14.25" customHeight="1" x14ac:dyDescent="0.35">
      <c r="A13356" s="2" t="s">
        <v>13993</v>
      </c>
      <c r="B13356" s="2">
        <v>113960</v>
      </c>
      <c r="C13356" s="2" t="s">
        <v>41</v>
      </c>
      <c r="D13356" s="2" t="s">
        <v>20</v>
      </c>
      <c r="E13356" s="2">
        <v>798.47</v>
      </c>
      <c r="F13356" s="2">
        <v>0.18</v>
      </c>
      <c r="G13356" s="2">
        <v>9</v>
      </c>
      <c r="H13356" s="3">
        <v>45536</v>
      </c>
      <c r="I13356" s="3">
        <v>45541</v>
      </c>
      <c r="J13356" s="2" t="s">
        <v>21</v>
      </c>
      <c r="K13356" s="2" t="s">
        <v>16</v>
      </c>
      <c r="L13356" s="2">
        <v>213.52</v>
      </c>
      <c r="M13356" s="2" t="s">
        <v>48</v>
      </c>
      <c r="N13356" s="11">
        <f>L13356/E13356*100</f>
        <v>26.741142434906763</v>
      </c>
      <c r="O13356" s="12" t="str">
        <f>IF(N13356&lt;10,"Low",IF(N13356&lt;20,"Med","High"))</f>
        <v>High</v>
      </c>
      <c r="P13356" s="12">
        <f>sales*discount</f>
        <v>143.72460000000001</v>
      </c>
      <c r="Q13356" s="12">
        <f>sales-Discount_Values</f>
        <v>654.74540000000002</v>
      </c>
      <c r="R13356" s="12">
        <f>DATEDIF(order_date,delivery_date,"D")</f>
        <v>5</v>
      </c>
      <c r="S13356" s="12"/>
    </row>
    <row r="13357" spans="1:19" ht="14.25" customHeight="1" x14ac:dyDescent="0.35">
      <c r="A13357" s="2" t="s">
        <v>224</v>
      </c>
      <c r="B13357" s="2">
        <v>100191</v>
      </c>
      <c r="C13357" s="2" t="s">
        <v>13</v>
      </c>
      <c r="D13357" s="2" t="s">
        <v>20</v>
      </c>
      <c r="E13357" s="2">
        <v>2056.15</v>
      </c>
      <c r="F13357" s="2">
        <v>0.49</v>
      </c>
      <c r="G13357" s="2">
        <v>6</v>
      </c>
      <c r="H13357" s="3">
        <v>45402</v>
      </c>
      <c r="I13357" s="3">
        <v>45406</v>
      </c>
      <c r="J13357" s="2" t="s">
        <v>31</v>
      </c>
      <c r="K13357" s="2" t="s">
        <v>27</v>
      </c>
      <c r="L13357" s="2">
        <v>549.92999999999995</v>
      </c>
      <c r="M13357" s="2" t="s">
        <v>34</v>
      </c>
      <c r="N13357" s="11">
        <f>L13357/E13357*100</f>
        <v>26.745616808112242</v>
      </c>
      <c r="O13357" s="12" t="str">
        <f>IF(N13357&lt;10,"Low",IF(N13357&lt;20,"Med","High"))</f>
        <v>High</v>
      </c>
      <c r="P13357" s="12">
        <f>sales*discount</f>
        <v>1007.5135</v>
      </c>
      <c r="Q13357" s="12">
        <f>sales-Discount_Values</f>
        <v>1048.6365000000001</v>
      </c>
      <c r="R13357" s="12">
        <f>DATEDIF(order_date,delivery_date,"D")</f>
        <v>4</v>
      </c>
      <c r="S13357" s="12"/>
    </row>
    <row r="13358" spans="1:19" ht="14.25" customHeight="1" x14ac:dyDescent="0.35">
      <c r="A13358" s="2" t="s">
        <v>4864</v>
      </c>
      <c r="B13358" s="2">
        <v>104831</v>
      </c>
      <c r="C13358" s="2" t="s">
        <v>25</v>
      </c>
      <c r="D13358" s="2" t="s">
        <v>33</v>
      </c>
      <c r="E13358" s="2">
        <v>4848.4799999999996</v>
      </c>
      <c r="F13358" s="2">
        <v>0.17</v>
      </c>
      <c r="G13358" s="2">
        <v>7</v>
      </c>
      <c r="H13358" s="3">
        <v>45572</v>
      </c>
      <c r="I13358" s="3">
        <v>45579</v>
      </c>
      <c r="J13358" s="2" t="s">
        <v>15</v>
      </c>
      <c r="K13358" s="2" t="s">
        <v>27</v>
      </c>
      <c r="L13358" s="2">
        <v>1296.8599999999999</v>
      </c>
      <c r="M13358" s="2" t="s">
        <v>17</v>
      </c>
      <c r="N13358" s="11">
        <f>L13358/E13358*100</f>
        <v>26.747764247764248</v>
      </c>
      <c r="O13358" s="12" t="str">
        <f>IF(N13358&lt;10,"Low",IF(N13358&lt;20,"Med","High"))</f>
        <v>High</v>
      </c>
      <c r="P13358" s="12">
        <f>sales*discount</f>
        <v>824.24159999999995</v>
      </c>
      <c r="Q13358" s="12">
        <f>sales-Discount_Values</f>
        <v>4024.2383999999997</v>
      </c>
      <c r="R13358" s="12">
        <f>DATEDIF(order_date,delivery_date,"D")</f>
        <v>7</v>
      </c>
      <c r="S13358" s="12"/>
    </row>
    <row r="13359" spans="1:19" ht="14.25" customHeight="1" x14ac:dyDescent="0.35">
      <c r="A13359" s="2" t="s">
        <v>164</v>
      </c>
      <c r="B13359" s="2">
        <v>100131</v>
      </c>
      <c r="C13359" s="2" t="s">
        <v>25</v>
      </c>
      <c r="D13359" s="2" t="s">
        <v>36</v>
      </c>
      <c r="E13359" s="2">
        <v>2675.16</v>
      </c>
      <c r="F13359" s="2">
        <v>0.36</v>
      </c>
      <c r="G13359" s="2">
        <v>6</v>
      </c>
      <c r="H13359" s="3">
        <v>45410</v>
      </c>
      <c r="I13359" s="3">
        <v>45414</v>
      </c>
      <c r="J13359" s="2" t="s">
        <v>15</v>
      </c>
      <c r="K13359" s="2" t="s">
        <v>27</v>
      </c>
      <c r="L13359" s="2">
        <v>715.56</v>
      </c>
      <c r="M13359" s="2" t="s">
        <v>23</v>
      </c>
      <c r="N13359" s="11">
        <f>L13359/E13359*100</f>
        <v>26.748306643340957</v>
      </c>
      <c r="O13359" s="12" t="str">
        <f>IF(N13359&lt;10,"Low",IF(N13359&lt;20,"Med","High"))</f>
        <v>High</v>
      </c>
      <c r="P13359" s="12">
        <f>sales*discount</f>
        <v>963.05759999999987</v>
      </c>
      <c r="Q13359" s="12">
        <f>sales-Discount_Values</f>
        <v>1712.1024</v>
      </c>
      <c r="R13359" s="12">
        <f>DATEDIF(order_date,delivery_date,"D")</f>
        <v>4</v>
      </c>
      <c r="S13359" s="12"/>
    </row>
    <row r="13360" spans="1:19" ht="14.25" customHeight="1" x14ac:dyDescent="0.35">
      <c r="A13360" s="2" t="s">
        <v>14293</v>
      </c>
      <c r="B13360" s="2">
        <v>114260</v>
      </c>
      <c r="C13360" s="2" t="s">
        <v>13</v>
      </c>
      <c r="D13360" s="2" t="s">
        <v>20</v>
      </c>
      <c r="E13360" s="2">
        <v>1885.02</v>
      </c>
      <c r="F13360" s="2">
        <v>0.34</v>
      </c>
      <c r="G13360" s="2">
        <v>2</v>
      </c>
      <c r="H13360" s="3">
        <v>45399</v>
      </c>
      <c r="I13360" s="3">
        <v>45400</v>
      </c>
      <c r="J13360" s="2" t="s">
        <v>15</v>
      </c>
      <c r="K13360" s="2" t="s">
        <v>16</v>
      </c>
      <c r="L13360" s="2">
        <v>504.24</v>
      </c>
      <c r="M13360" s="2" t="s">
        <v>34</v>
      </c>
      <c r="N13360" s="11">
        <f>L13360/E13360*100</f>
        <v>26.749848807970206</v>
      </c>
      <c r="O13360" s="12" t="str">
        <f>IF(N13360&lt;10,"Low",IF(N13360&lt;20,"Med","High"))</f>
        <v>High</v>
      </c>
      <c r="P13360" s="12">
        <f>sales*discount</f>
        <v>640.90680000000009</v>
      </c>
      <c r="Q13360" s="12">
        <f>sales-Discount_Values</f>
        <v>1244.1131999999998</v>
      </c>
      <c r="R13360" s="12">
        <f>DATEDIF(order_date,delivery_date,"D")</f>
        <v>1</v>
      </c>
      <c r="S13360" s="12"/>
    </row>
    <row r="13361" spans="1:19" ht="14.25" customHeight="1" x14ac:dyDescent="0.35">
      <c r="A13361" s="2" t="s">
        <v>5634</v>
      </c>
      <c r="B13361" s="2">
        <v>105601</v>
      </c>
      <c r="C13361" s="2" t="s">
        <v>25</v>
      </c>
      <c r="D13361" s="2" t="s">
        <v>36</v>
      </c>
      <c r="E13361" s="2">
        <v>2563.29</v>
      </c>
      <c r="F13361" s="2">
        <v>0.1</v>
      </c>
      <c r="G13361" s="2">
        <v>8</v>
      </c>
      <c r="H13361" s="3">
        <v>45494</v>
      </c>
      <c r="I13361" s="3">
        <v>45497</v>
      </c>
      <c r="J13361" s="2" t="s">
        <v>15</v>
      </c>
      <c r="K13361" s="2" t="s">
        <v>16</v>
      </c>
      <c r="L13361" s="2">
        <v>685.68</v>
      </c>
      <c r="M13361" s="2" t="s">
        <v>48</v>
      </c>
      <c r="N13361" s="11">
        <f>L13361/E13361*100</f>
        <v>26.749997074072773</v>
      </c>
      <c r="O13361" s="12" t="str">
        <f>IF(N13361&lt;10,"Low",IF(N13361&lt;20,"Med","High"))</f>
        <v>High</v>
      </c>
      <c r="P13361" s="12">
        <f>sales*discount</f>
        <v>256.32900000000001</v>
      </c>
      <c r="Q13361" s="12">
        <f>sales-Discount_Values</f>
        <v>2306.9609999999998</v>
      </c>
      <c r="R13361" s="12">
        <f>DATEDIF(order_date,delivery_date,"D")</f>
        <v>3</v>
      </c>
      <c r="S13361" s="12"/>
    </row>
    <row r="13362" spans="1:19" ht="14.25" customHeight="1" x14ac:dyDescent="0.35">
      <c r="A13362" s="2" t="s">
        <v>10028</v>
      </c>
      <c r="B13362" s="2">
        <v>109995</v>
      </c>
      <c r="C13362" s="2" t="s">
        <v>19</v>
      </c>
      <c r="D13362" s="2" t="s">
        <v>26</v>
      </c>
      <c r="E13362" s="2">
        <v>1449.66</v>
      </c>
      <c r="F13362" s="2">
        <v>0.35</v>
      </c>
      <c r="G13362" s="2">
        <v>9</v>
      </c>
      <c r="H13362" s="3">
        <v>45158</v>
      </c>
      <c r="I13362" s="3">
        <v>45159</v>
      </c>
      <c r="J13362" s="2" t="s">
        <v>21</v>
      </c>
      <c r="K13362" s="2" t="s">
        <v>27</v>
      </c>
      <c r="L13362" s="2">
        <v>387.81</v>
      </c>
      <c r="M13362" s="2" t="s">
        <v>48</v>
      </c>
      <c r="N13362" s="11">
        <f>L13362/E13362*100</f>
        <v>26.751790074914116</v>
      </c>
      <c r="O13362" s="12" t="str">
        <f>IF(N13362&lt;10,"Low",IF(N13362&lt;20,"Med","High"))</f>
        <v>High</v>
      </c>
      <c r="P13362" s="12">
        <f>sales*discount</f>
        <v>507.38099999999997</v>
      </c>
      <c r="Q13362" s="12">
        <f>sales-Discount_Values</f>
        <v>942.27900000000011</v>
      </c>
      <c r="R13362" s="12">
        <f>DATEDIF(order_date,delivery_date,"D")</f>
        <v>1</v>
      </c>
      <c r="S13362" s="12"/>
    </row>
    <row r="13363" spans="1:19" ht="14.25" customHeight="1" x14ac:dyDescent="0.35">
      <c r="A13363" s="2" t="s">
        <v>11248</v>
      </c>
      <c r="B13363" s="2">
        <v>111215</v>
      </c>
      <c r="C13363" s="2" t="s">
        <v>25</v>
      </c>
      <c r="D13363" s="2" t="s">
        <v>26</v>
      </c>
      <c r="E13363" s="2">
        <v>3498.06</v>
      </c>
      <c r="F13363" s="2">
        <v>0.32</v>
      </c>
      <c r="G13363" s="2">
        <v>3</v>
      </c>
      <c r="H13363" s="3">
        <v>45624</v>
      </c>
      <c r="I13363" s="3">
        <v>45625</v>
      </c>
      <c r="J13363" s="2" t="s">
        <v>31</v>
      </c>
      <c r="K13363" s="2" t="s">
        <v>22</v>
      </c>
      <c r="L13363" s="2">
        <v>935.85</v>
      </c>
      <c r="M13363" s="2" t="s">
        <v>28</v>
      </c>
      <c r="N13363" s="11">
        <f>L13363/E13363*100</f>
        <v>26.753400456252898</v>
      </c>
      <c r="O13363" s="12" t="str">
        <f>IF(N13363&lt;10,"Low",IF(N13363&lt;20,"Med","High"))</f>
        <v>High</v>
      </c>
      <c r="P13363" s="12">
        <f>sales*discount</f>
        <v>1119.3792000000001</v>
      </c>
      <c r="Q13363" s="12">
        <f>sales-Discount_Values</f>
        <v>2378.6808000000001</v>
      </c>
      <c r="R13363" s="12">
        <f>DATEDIF(order_date,delivery_date,"D")</f>
        <v>1</v>
      </c>
      <c r="S13363" s="12"/>
    </row>
    <row r="13364" spans="1:19" ht="14.25" customHeight="1" x14ac:dyDescent="0.35">
      <c r="A13364" s="2" t="s">
        <v>2395</v>
      </c>
      <c r="B13364" s="2">
        <v>102362</v>
      </c>
      <c r="C13364" s="2" t="s">
        <v>13</v>
      </c>
      <c r="D13364" s="2" t="s">
        <v>20</v>
      </c>
      <c r="E13364" s="2">
        <v>1285.23</v>
      </c>
      <c r="F13364" s="2">
        <v>0.02</v>
      </c>
      <c r="G13364" s="2">
        <v>1</v>
      </c>
      <c r="H13364" s="3">
        <v>45324</v>
      </c>
      <c r="I13364" s="3">
        <v>45327</v>
      </c>
      <c r="J13364" s="2" t="s">
        <v>31</v>
      </c>
      <c r="K13364" s="2" t="s">
        <v>27</v>
      </c>
      <c r="L13364" s="2">
        <v>343.87</v>
      </c>
      <c r="M13364" s="2" t="s">
        <v>23</v>
      </c>
      <c r="N13364" s="11">
        <f>L13364/E13364*100</f>
        <v>26.755522357865907</v>
      </c>
      <c r="O13364" s="12" t="str">
        <f>IF(N13364&lt;10,"Low",IF(N13364&lt;20,"Med","High"))</f>
        <v>High</v>
      </c>
      <c r="P13364" s="12">
        <f>sales*discount</f>
        <v>25.704599999999999</v>
      </c>
      <c r="Q13364" s="12">
        <f>sales-Discount_Values</f>
        <v>1259.5254</v>
      </c>
      <c r="R13364" s="12">
        <f>DATEDIF(order_date,delivery_date,"D")</f>
        <v>3</v>
      </c>
      <c r="S13364" s="12"/>
    </row>
    <row r="13365" spans="1:19" ht="14.25" customHeight="1" x14ac:dyDescent="0.35">
      <c r="A13365" s="2" t="s">
        <v>7352</v>
      </c>
      <c r="B13365" s="2">
        <v>107319</v>
      </c>
      <c r="C13365" s="2" t="s">
        <v>19</v>
      </c>
      <c r="D13365" s="2" t="s">
        <v>26</v>
      </c>
      <c r="E13365" s="2">
        <v>2006.94</v>
      </c>
      <c r="F13365" s="2">
        <v>0.05</v>
      </c>
      <c r="G13365" s="2">
        <v>9</v>
      </c>
      <c r="H13365" s="3">
        <v>45376</v>
      </c>
      <c r="I13365" s="3">
        <v>45381</v>
      </c>
      <c r="J13365" s="2" t="s">
        <v>15</v>
      </c>
      <c r="K13365" s="2" t="s">
        <v>22</v>
      </c>
      <c r="L13365" s="2">
        <v>537.01</v>
      </c>
      <c r="M13365" s="2" t="s">
        <v>39</v>
      </c>
      <c r="N13365" s="11">
        <f>L13365/E13365*100</f>
        <v>26.757650951199334</v>
      </c>
      <c r="O13365" s="12" t="str">
        <f>IF(N13365&lt;10,"Low",IF(N13365&lt;20,"Med","High"))</f>
        <v>High</v>
      </c>
      <c r="P13365" s="12">
        <f>sales*discount</f>
        <v>100.34700000000001</v>
      </c>
      <c r="Q13365" s="12">
        <f>sales-Discount_Values</f>
        <v>1906.5930000000001</v>
      </c>
      <c r="R13365" s="12">
        <f>DATEDIF(order_date,delivery_date,"D")</f>
        <v>5</v>
      </c>
      <c r="S13365" s="12"/>
    </row>
    <row r="13366" spans="1:19" ht="14.25" customHeight="1" x14ac:dyDescent="0.35">
      <c r="A13366" s="2" t="s">
        <v>13711</v>
      </c>
      <c r="B13366" s="2">
        <v>113678</v>
      </c>
      <c r="C13366" s="2" t="s">
        <v>19</v>
      </c>
      <c r="D13366" s="2" t="s">
        <v>14</v>
      </c>
      <c r="E13366" s="2">
        <v>4025.36</v>
      </c>
      <c r="F13366" s="2">
        <v>0.35</v>
      </c>
      <c r="G13366" s="2">
        <v>5</v>
      </c>
      <c r="H13366" s="3">
        <v>45254</v>
      </c>
      <c r="I13366" s="3">
        <v>45261</v>
      </c>
      <c r="J13366" s="2" t="s">
        <v>15</v>
      </c>
      <c r="K13366" s="2" t="s">
        <v>16</v>
      </c>
      <c r="L13366" s="2">
        <v>1077.1199999999999</v>
      </c>
      <c r="M13366" s="2" t="s">
        <v>28</v>
      </c>
      <c r="N13366" s="11">
        <f>L13366/E13366*100</f>
        <v>26.758352048015578</v>
      </c>
      <c r="O13366" s="12" t="str">
        <f>IF(N13366&lt;10,"Low",IF(N13366&lt;20,"Med","High"))</f>
        <v>High</v>
      </c>
      <c r="P13366" s="12">
        <f>sales*discount</f>
        <v>1408.876</v>
      </c>
      <c r="Q13366" s="12">
        <f>sales-Discount_Values</f>
        <v>2616.4840000000004</v>
      </c>
      <c r="R13366" s="12">
        <f>DATEDIF(order_date,delivery_date,"D")</f>
        <v>7</v>
      </c>
      <c r="S13366" s="12"/>
    </row>
    <row r="13367" spans="1:19" ht="14.25" customHeight="1" x14ac:dyDescent="0.35">
      <c r="A13367" s="2" t="s">
        <v>3510</v>
      </c>
      <c r="B13367" s="2">
        <v>103477</v>
      </c>
      <c r="C13367" s="2" t="s">
        <v>13</v>
      </c>
      <c r="D13367" s="2" t="s">
        <v>14</v>
      </c>
      <c r="E13367" s="2">
        <v>4461.8900000000003</v>
      </c>
      <c r="F13367" s="2">
        <v>0.48</v>
      </c>
      <c r="G13367" s="2">
        <v>9</v>
      </c>
      <c r="H13367" s="3">
        <v>44946</v>
      </c>
      <c r="I13367" s="3">
        <v>44951</v>
      </c>
      <c r="J13367" s="2" t="s">
        <v>15</v>
      </c>
      <c r="K13367" s="2" t="s">
        <v>22</v>
      </c>
      <c r="L13367" s="2">
        <v>1193.95</v>
      </c>
      <c r="M13367" s="2" t="s">
        <v>34</v>
      </c>
      <c r="N13367" s="11">
        <f>L13367/E13367*100</f>
        <v>26.758839863824523</v>
      </c>
      <c r="O13367" s="12" t="str">
        <f>IF(N13367&lt;10,"Low",IF(N13367&lt;20,"Med","High"))</f>
        <v>High</v>
      </c>
      <c r="P13367" s="12">
        <f>sales*discount</f>
        <v>2141.7072000000003</v>
      </c>
      <c r="Q13367" s="12">
        <f>sales-Discount_Values</f>
        <v>2320.1828</v>
      </c>
      <c r="R13367" s="12">
        <f>DATEDIF(order_date,delivery_date,"D")</f>
        <v>5</v>
      </c>
      <c r="S13367" s="12"/>
    </row>
    <row r="13368" spans="1:19" ht="14.25" customHeight="1" x14ac:dyDescent="0.35">
      <c r="A13368" s="2" t="s">
        <v>2349</v>
      </c>
      <c r="B13368" s="2">
        <v>102316</v>
      </c>
      <c r="C13368" s="2" t="s">
        <v>41</v>
      </c>
      <c r="D13368" s="2" t="s">
        <v>36</v>
      </c>
      <c r="E13368" s="2">
        <v>4219.1499999999996</v>
      </c>
      <c r="F13368" s="2">
        <v>0.12</v>
      </c>
      <c r="G13368" s="2">
        <v>9</v>
      </c>
      <c r="H13368" s="3">
        <v>45652</v>
      </c>
      <c r="I13368" s="3">
        <v>45659</v>
      </c>
      <c r="J13368" s="2" t="s">
        <v>31</v>
      </c>
      <c r="K13368" s="2" t="s">
        <v>22</v>
      </c>
      <c r="L13368" s="2">
        <v>1129.05</v>
      </c>
      <c r="M13368" s="2" t="s">
        <v>39</v>
      </c>
      <c r="N13368" s="11">
        <f>L13368/E13368*100</f>
        <v>26.760129409952242</v>
      </c>
      <c r="O13368" s="12" t="str">
        <f>IF(N13368&lt;10,"Low",IF(N13368&lt;20,"Med","High"))</f>
        <v>High</v>
      </c>
      <c r="P13368" s="12">
        <f>sales*discount</f>
        <v>506.29799999999994</v>
      </c>
      <c r="Q13368" s="12">
        <f>sales-Discount_Values</f>
        <v>3712.8519999999999</v>
      </c>
      <c r="R13368" s="12">
        <f>DATEDIF(order_date,delivery_date,"D")</f>
        <v>7</v>
      </c>
      <c r="S13368" s="12"/>
    </row>
    <row r="13369" spans="1:19" ht="14.25" customHeight="1" x14ac:dyDescent="0.35">
      <c r="A13369" s="2" t="s">
        <v>9641</v>
      </c>
      <c r="B13369" s="2">
        <v>109608</v>
      </c>
      <c r="C13369" s="2" t="s">
        <v>19</v>
      </c>
      <c r="D13369" s="2" t="s">
        <v>33</v>
      </c>
      <c r="E13369" s="2">
        <v>376.02</v>
      </c>
      <c r="F13369" s="2">
        <v>0.21</v>
      </c>
      <c r="G13369" s="2">
        <v>6</v>
      </c>
      <c r="H13369" s="3">
        <v>45583</v>
      </c>
      <c r="I13369" s="3">
        <v>45590</v>
      </c>
      <c r="J13369" s="2" t="s">
        <v>15</v>
      </c>
      <c r="K13369" s="2" t="s">
        <v>16</v>
      </c>
      <c r="L13369" s="2">
        <v>100.63</v>
      </c>
      <c r="M13369" s="2" t="s">
        <v>23</v>
      </c>
      <c r="N13369" s="11">
        <f>L13369/E13369*100</f>
        <v>26.761874368384657</v>
      </c>
      <c r="O13369" s="12" t="str">
        <f>IF(N13369&lt;10,"Low",IF(N13369&lt;20,"Med","High"))</f>
        <v>High</v>
      </c>
      <c r="P13369" s="12">
        <f>sales*discount</f>
        <v>78.964199999999991</v>
      </c>
      <c r="Q13369" s="12">
        <f>sales-Discount_Values</f>
        <v>297.05579999999998</v>
      </c>
      <c r="R13369" s="12">
        <f>DATEDIF(order_date,delivery_date,"D")</f>
        <v>7</v>
      </c>
      <c r="S13369" s="12"/>
    </row>
    <row r="13370" spans="1:19" ht="14.25" customHeight="1" x14ac:dyDescent="0.35">
      <c r="A13370" s="2" t="s">
        <v>11036</v>
      </c>
      <c r="B13370" s="2">
        <v>111003</v>
      </c>
      <c r="C13370" s="2" t="s">
        <v>13</v>
      </c>
      <c r="D13370" s="2" t="s">
        <v>26</v>
      </c>
      <c r="E13370" s="2">
        <v>3546.39</v>
      </c>
      <c r="F13370" s="2">
        <v>0.4</v>
      </c>
      <c r="G13370" s="2">
        <v>7</v>
      </c>
      <c r="H13370" s="3">
        <v>45575</v>
      </c>
      <c r="I13370" s="3">
        <v>45582</v>
      </c>
      <c r="J13370" s="2" t="s">
        <v>21</v>
      </c>
      <c r="K13370" s="2" t="s">
        <v>27</v>
      </c>
      <c r="L13370" s="2">
        <v>949.09</v>
      </c>
      <c r="M13370" s="2" t="s">
        <v>17</v>
      </c>
      <c r="N13370" s="11">
        <f>L13370/E13370*100</f>
        <v>26.76214403943165</v>
      </c>
      <c r="O13370" s="12" t="str">
        <f>IF(N13370&lt;10,"Low",IF(N13370&lt;20,"Med","High"))</f>
        <v>High</v>
      </c>
      <c r="P13370" s="12">
        <f>sales*discount</f>
        <v>1418.556</v>
      </c>
      <c r="Q13370" s="12">
        <f>sales-Discount_Values</f>
        <v>2127.8339999999998</v>
      </c>
      <c r="R13370" s="12">
        <f>DATEDIF(order_date,delivery_date,"D")</f>
        <v>7</v>
      </c>
      <c r="S13370" s="12"/>
    </row>
    <row r="13371" spans="1:19" ht="14.25" customHeight="1" x14ac:dyDescent="0.35">
      <c r="A13371" s="2" t="s">
        <v>8055</v>
      </c>
      <c r="B13371" s="2">
        <v>108022</v>
      </c>
      <c r="C13371" s="2" t="s">
        <v>25</v>
      </c>
      <c r="D13371" s="2" t="s">
        <v>14</v>
      </c>
      <c r="E13371" s="2">
        <v>1208.69</v>
      </c>
      <c r="F13371" s="2">
        <v>0.4</v>
      </c>
      <c r="G13371" s="2">
        <v>2</v>
      </c>
      <c r="H13371" s="3">
        <v>45608</v>
      </c>
      <c r="I13371" s="3">
        <v>45611</v>
      </c>
      <c r="J13371" s="2" t="s">
        <v>21</v>
      </c>
      <c r="K13371" s="2" t="s">
        <v>16</v>
      </c>
      <c r="L13371" s="2">
        <v>323.51</v>
      </c>
      <c r="M13371" s="2" t="s">
        <v>23</v>
      </c>
      <c r="N13371" s="11">
        <f>L13371/E13371*100</f>
        <v>26.765340989004621</v>
      </c>
      <c r="O13371" s="12" t="str">
        <f>IF(N13371&lt;10,"Low",IF(N13371&lt;20,"Med","High"))</f>
        <v>High</v>
      </c>
      <c r="P13371" s="12">
        <f>sales*discount</f>
        <v>483.47600000000006</v>
      </c>
      <c r="Q13371" s="12">
        <f>sales-Discount_Values</f>
        <v>725.21399999999994</v>
      </c>
      <c r="R13371" s="12">
        <f>DATEDIF(order_date,delivery_date,"D")</f>
        <v>3</v>
      </c>
      <c r="S13371" s="12"/>
    </row>
    <row r="13372" spans="1:19" ht="14.25" customHeight="1" x14ac:dyDescent="0.35">
      <c r="A13372" s="2" t="s">
        <v>5894</v>
      </c>
      <c r="B13372" s="2">
        <v>105861</v>
      </c>
      <c r="C13372" s="2" t="s">
        <v>19</v>
      </c>
      <c r="D13372" s="2" t="s">
        <v>14</v>
      </c>
      <c r="E13372" s="2">
        <v>258.20999999999998</v>
      </c>
      <c r="F13372" s="2">
        <v>0.33</v>
      </c>
      <c r="G13372" s="2">
        <v>6</v>
      </c>
      <c r="H13372" s="3">
        <v>45309</v>
      </c>
      <c r="I13372" s="3">
        <v>45314</v>
      </c>
      <c r="J13372" s="2" t="s">
        <v>15</v>
      </c>
      <c r="K13372" s="2" t="s">
        <v>16</v>
      </c>
      <c r="L13372" s="2">
        <v>69.12</v>
      </c>
      <c r="M13372" s="2" t="s">
        <v>23</v>
      </c>
      <c r="N13372" s="11">
        <f>L13372/E13372*100</f>
        <v>26.768909027535731</v>
      </c>
      <c r="O13372" s="12" t="str">
        <f>IF(N13372&lt;10,"Low",IF(N13372&lt;20,"Med","High"))</f>
        <v>High</v>
      </c>
      <c r="P13372" s="12">
        <f>sales*discount</f>
        <v>85.209299999999999</v>
      </c>
      <c r="Q13372" s="12">
        <f>sales-Discount_Values</f>
        <v>173.00069999999999</v>
      </c>
      <c r="R13372" s="12">
        <f>DATEDIF(order_date,delivery_date,"D")</f>
        <v>5</v>
      </c>
      <c r="S13372" s="12"/>
    </row>
    <row r="13373" spans="1:19" ht="14.25" customHeight="1" x14ac:dyDescent="0.35">
      <c r="A13373" s="2" t="s">
        <v>3404</v>
      </c>
      <c r="B13373" s="2">
        <v>103371</v>
      </c>
      <c r="C13373" s="2" t="s">
        <v>25</v>
      </c>
      <c r="D13373" s="2" t="s">
        <v>33</v>
      </c>
      <c r="E13373" s="2">
        <v>109.49</v>
      </c>
      <c r="F13373" s="2">
        <v>0.17</v>
      </c>
      <c r="G13373" s="2">
        <v>3</v>
      </c>
      <c r="H13373" s="3">
        <v>45338</v>
      </c>
      <c r="I13373" s="3">
        <v>45344</v>
      </c>
      <c r="J13373" s="2" t="s">
        <v>21</v>
      </c>
      <c r="K13373" s="2" t="s">
        <v>27</v>
      </c>
      <c r="L13373" s="2">
        <v>29.31</v>
      </c>
      <c r="M13373" s="2" t="s">
        <v>17</v>
      </c>
      <c r="N13373" s="11">
        <f>L13373/E13373*100</f>
        <v>26.76956799707736</v>
      </c>
      <c r="O13373" s="12" t="str">
        <f>IF(N13373&lt;10,"Low",IF(N13373&lt;20,"Med","High"))</f>
        <v>High</v>
      </c>
      <c r="P13373" s="12">
        <f>sales*discount</f>
        <v>18.613299999999999</v>
      </c>
      <c r="Q13373" s="12">
        <f>sales-Discount_Values</f>
        <v>90.8767</v>
      </c>
      <c r="R13373" s="12">
        <f>DATEDIF(order_date,delivery_date,"D")</f>
        <v>6</v>
      </c>
      <c r="S13373" s="12"/>
    </row>
    <row r="13374" spans="1:19" ht="14.25" customHeight="1" x14ac:dyDescent="0.35">
      <c r="A13374" s="2" t="s">
        <v>6880</v>
      </c>
      <c r="B13374" s="2">
        <v>106847</v>
      </c>
      <c r="C13374" s="2" t="s">
        <v>13</v>
      </c>
      <c r="D13374" s="2" t="s">
        <v>14</v>
      </c>
      <c r="E13374" s="2">
        <v>905.74</v>
      </c>
      <c r="F13374" s="2">
        <v>0.36</v>
      </c>
      <c r="G13374" s="2">
        <v>4</v>
      </c>
      <c r="H13374" s="3">
        <v>45412</v>
      </c>
      <c r="I13374" s="3">
        <v>45418</v>
      </c>
      <c r="J13374" s="2" t="s">
        <v>15</v>
      </c>
      <c r="K13374" s="2" t="s">
        <v>27</v>
      </c>
      <c r="L13374" s="2">
        <v>242.51</v>
      </c>
      <c r="M13374" s="2" t="s">
        <v>48</v>
      </c>
      <c r="N13374" s="11">
        <f>L13374/E13374*100</f>
        <v>26.774791882880294</v>
      </c>
      <c r="O13374" s="12" t="str">
        <f>IF(N13374&lt;10,"Low",IF(N13374&lt;20,"Med","High"))</f>
        <v>High</v>
      </c>
      <c r="P13374" s="12">
        <f>sales*discount</f>
        <v>326.06639999999999</v>
      </c>
      <c r="Q13374" s="12">
        <f>sales-Discount_Values</f>
        <v>579.67360000000008</v>
      </c>
      <c r="R13374" s="12">
        <f>DATEDIF(order_date,delivery_date,"D")</f>
        <v>6</v>
      </c>
      <c r="S13374" s="12"/>
    </row>
    <row r="13375" spans="1:19" ht="14.25" customHeight="1" x14ac:dyDescent="0.35">
      <c r="A13375" s="2" t="s">
        <v>14309</v>
      </c>
      <c r="B13375" s="2">
        <v>114276</v>
      </c>
      <c r="C13375" s="2" t="s">
        <v>13</v>
      </c>
      <c r="D13375" s="2" t="s">
        <v>33</v>
      </c>
      <c r="E13375" s="2">
        <v>2636.31</v>
      </c>
      <c r="F13375" s="2">
        <v>0.15</v>
      </c>
      <c r="G13375" s="2">
        <v>4</v>
      </c>
      <c r="H13375" s="3">
        <v>45367</v>
      </c>
      <c r="I13375" s="3">
        <v>45368</v>
      </c>
      <c r="J13375" s="2" t="s">
        <v>31</v>
      </c>
      <c r="K13375" s="2" t="s">
        <v>22</v>
      </c>
      <c r="L13375" s="2">
        <v>705.88</v>
      </c>
      <c r="M13375" s="2" t="s">
        <v>28</v>
      </c>
      <c r="N13375" s="11">
        <f>L13375/E13375*100</f>
        <v>26.775303359620072</v>
      </c>
      <c r="O13375" s="12" t="str">
        <f>IF(N13375&lt;10,"Low",IF(N13375&lt;20,"Med","High"))</f>
        <v>High</v>
      </c>
      <c r="P13375" s="12">
        <f>sales*discount</f>
        <v>395.44649999999996</v>
      </c>
      <c r="Q13375" s="12">
        <f>sales-Discount_Values</f>
        <v>2240.8634999999999</v>
      </c>
      <c r="R13375" s="12">
        <f>DATEDIF(order_date,delivery_date,"D")</f>
        <v>1</v>
      </c>
      <c r="S13375" s="12"/>
    </row>
    <row r="13376" spans="1:19" ht="14.25" customHeight="1" x14ac:dyDescent="0.35">
      <c r="A13376" s="2" t="s">
        <v>12647</v>
      </c>
      <c r="B13376" s="2">
        <v>112614</v>
      </c>
      <c r="C13376" s="2" t="s">
        <v>19</v>
      </c>
      <c r="D13376" s="2" t="s">
        <v>26</v>
      </c>
      <c r="E13376" s="2">
        <v>1873.02</v>
      </c>
      <c r="F13376" s="2">
        <v>0.17</v>
      </c>
      <c r="G13376" s="2">
        <v>4</v>
      </c>
      <c r="H13376" s="3">
        <v>45352</v>
      </c>
      <c r="I13376" s="3">
        <v>45357</v>
      </c>
      <c r="J13376" s="2" t="s">
        <v>15</v>
      </c>
      <c r="K13376" s="2" t="s">
        <v>22</v>
      </c>
      <c r="L13376" s="2">
        <v>501.55</v>
      </c>
      <c r="M13376" s="2" t="s">
        <v>23</v>
      </c>
      <c r="N13376" s="11">
        <f>L13376/E13376*100</f>
        <v>26.777610490010783</v>
      </c>
      <c r="O13376" s="12" t="str">
        <f>IF(N13376&lt;10,"Low",IF(N13376&lt;20,"Med","High"))</f>
        <v>High</v>
      </c>
      <c r="P13376" s="12">
        <f>sales*discount</f>
        <v>318.41340000000002</v>
      </c>
      <c r="Q13376" s="12">
        <f>sales-Discount_Values</f>
        <v>1554.6066000000001</v>
      </c>
      <c r="R13376" s="12">
        <f>DATEDIF(order_date,delivery_date,"D")</f>
        <v>5</v>
      </c>
      <c r="S13376" s="12"/>
    </row>
    <row r="13377" spans="1:19" ht="14.25" customHeight="1" x14ac:dyDescent="0.35">
      <c r="A13377" s="2" t="s">
        <v>13412</v>
      </c>
      <c r="B13377" s="2">
        <v>113379</v>
      </c>
      <c r="C13377" s="2" t="s">
        <v>41</v>
      </c>
      <c r="D13377" s="2" t="s">
        <v>36</v>
      </c>
      <c r="E13377" s="2">
        <v>4673.8599999999997</v>
      </c>
      <c r="F13377" s="2">
        <v>0.46</v>
      </c>
      <c r="G13377" s="2">
        <v>3</v>
      </c>
      <c r="H13377" s="3">
        <v>45313</v>
      </c>
      <c r="I13377" s="3">
        <v>45320</v>
      </c>
      <c r="J13377" s="2" t="s">
        <v>21</v>
      </c>
      <c r="K13377" s="2" t="s">
        <v>27</v>
      </c>
      <c r="L13377" s="2">
        <v>1251.56</v>
      </c>
      <c r="M13377" s="2" t="s">
        <v>28</v>
      </c>
      <c r="N13377" s="11">
        <f>L13377/E13377*100</f>
        <v>26.777866688347533</v>
      </c>
      <c r="O13377" s="12" t="str">
        <f>IF(N13377&lt;10,"Low",IF(N13377&lt;20,"Med","High"))</f>
        <v>High</v>
      </c>
      <c r="P13377" s="12">
        <f>sales*discount</f>
        <v>2149.9755999999998</v>
      </c>
      <c r="Q13377" s="12">
        <f>sales-Discount_Values</f>
        <v>2523.8843999999999</v>
      </c>
      <c r="R13377" s="12">
        <f>DATEDIF(order_date,delivery_date,"D")</f>
        <v>7</v>
      </c>
      <c r="S13377" s="12"/>
    </row>
    <row r="13378" spans="1:19" ht="14.25" customHeight="1" x14ac:dyDescent="0.35">
      <c r="A13378" s="2" t="s">
        <v>9741</v>
      </c>
      <c r="B13378" s="2">
        <v>109708</v>
      </c>
      <c r="C13378" s="2" t="s">
        <v>13</v>
      </c>
      <c r="D13378" s="2" t="s">
        <v>36</v>
      </c>
      <c r="E13378" s="2">
        <v>966.87</v>
      </c>
      <c r="F13378" s="2">
        <v>0.11</v>
      </c>
      <c r="G13378" s="2">
        <v>2</v>
      </c>
      <c r="H13378" s="3">
        <v>45645</v>
      </c>
      <c r="I13378" s="3">
        <v>45648</v>
      </c>
      <c r="J13378" s="2" t="s">
        <v>15</v>
      </c>
      <c r="K13378" s="2" t="s">
        <v>27</v>
      </c>
      <c r="L13378" s="2">
        <v>258.91000000000003</v>
      </c>
      <c r="M13378" s="2" t="s">
        <v>23</v>
      </c>
      <c r="N13378" s="11">
        <f>L13378/E13378*100</f>
        <v>26.778160455904104</v>
      </c>
      <c r="O13378" s="12" t="str">
        <f>IF(N13378&lt;10,"Low",IF(N13378&lt;20,"Med","High"))</f>
        <v>High</v>
      </c>
      <c r="P13378" s="12">
        <f>sales*discount</f>
        <v>106.3557</v>
      </c>
      <c r="Q13378" s="12">
        <f>sales-Discount_Values</f>
        <v>860.51430000000005</v>
      </c>
      <c r="R13378" s="12">
        <f>DATEDIF(order_date,delivery_date,"D")</f>
        <v>3</v>
      </c>
      <c r="S13378" s="12"/>
    </row>
    <row r="13379" spans="1:19" ht="14.25" customHeight="1" x14ac:dyDescent="0.35">
      <c r="A13379" s="2" t="s">
        <v>5039</v>
      </c>
      <c r="B13379" s="2">
        <v>105006</v>
      </c>
      <c r="C13379" s="2" t="s">
        <v>25</v>
      </c>
      <c r="D13379" s="2" t="s">
        <v>20</v>
      </c>
      <c r="E13379" s="2">
        <v>1356.55</v>
      </c>
      <c r="F13379" s="2">
        <v>0.2</v>
      </c>
      <c r="G13379" s="2">
        <v>1</v>
      </c>
      <c r="H13379" s="3">
        <v>45151</v>
      </c>
      <c r="I13379" s="3">
        <v>45157</v>
      </c>
      <c r="J13379" s="2" t="s">
        <v>31</v>
      </c>
      <c r="K13379" s="2" t="s">
        <v>22</v>
      </c>
      <c r="L13379" s="2">
        <v>363.3</v>
      </c>
      <c r="M13379" s="2" t="s">
        <v>39</v>
      </c>
      <c r="N13379" s="11">
        <f>L13379/E13379*100</f>
        <v>26.781172828130185</v>
      </c>
      <c r="O13379" s="12" t="str">
        <f>IF(N13379&lt;10,"Low",IF(N13379&lt;20,"Med","High"))</f>
        <v>High</v>
      </c>
      <c r="P13379" s="12">
        <f>sales*discount</f>
        <v>271.31</v>
      </c>
      <c r="Q13379" s="12">
        <f>sales-Discount_Values</f>
        <v>1085.24</v>
      </c>
      <c r="R13379" s="12">
        <f>DATEDIF(order_date,delivery_date,"D")</f>
        <v>6</v>
      </c>
      <c r="S13379" s="12"/>
    </row>
    <row r="13380" spans="1:19" ht="14.25" customHeight="1" x14ac:dyDescent="0.35">
      <c r="A13380" s="2" t="s">
        <v>11817</v>
      </c>
      <c r="B13380" s="2">
        <v>111784</v>
      </c>
      <c r="C13380" s="2" t="s">
        <v>19</v>
      </c>
      <c r="D13380" s="2" t="s">
        <v>14</v>
      </c>
      <c r="E13380" s="2">
        <v>3635.15</v>
      </c>
      <c r="F13380" s="2">
        <v>0.41</v>
      </c>
      <c r="G13380" s="2">
        <v>7</v>
      </c>
      <c r="H13380" s="3">
        <v>45517</v>
      </c>
      <c r="I13380" s="3">
        <v>45523</v>
      </c>
      <c r="J13380" s="2" t="s">
        <v>31</v>
      </c>
      <c r="K13380" s="2" t="s">
        <v>27</v>
      </c>
      <c r="L13380" s="2">
        <v>973.57</v>
      </c>
      <c r="M13380" s="2" t="s">
        <v>17</v>
      </c>
      <c r="N13380" s="11">
        <f>L13380/E13380*100</f>
        <v>26.782113530390767</v>
      </c>
      <c r="O13380" s="12" t="str">
        <f>IF(N13380&lt;10,"Low",IF(N13380&lt;20,"Med","High"))</f>
        <v>High</v>
      </c>
      <c r="P13380" s="12">
        <f>sales*discount</f>
        <v>1490.4114999999999</v>
      </c>
      <c r="Q13380" s="12">
        <f>sales-Discount_Values</f>
        <v>2144.7385000000004</v>
      </c>
      <c r="R13380" s="12">
        <f>DATEDIF(order_date,delivery_date,"D")</f>
        <v>6</v>
      </c>
      <c r="S13380" s="12"/>
    </row>
    <row r="13381" spans="1:19" ht="14.25" customHeight="1" x14ac:dyDescent="0.35">
      <c r="A13381" s="2" t="s">
        <v>4852</v>
      </c>
      <c r="B13381" s="2">
        <v>104819</v>
      </c>
      <c r="C13381" s="2" t="s">
        <v>13</v>
      </c>
      <c r="D13381" s="2" t="s">
        <v>14</v>
      </c>
      <c r="E13381" s="2">
        <v>3717.85</v>
      </c>
      <c r="F13381" s="2">
        <v>0.21</v>
      </c>
      <c r="G13381" s="2">
        <v>1</v>
      </c>
      <c r="H13381" s="3">
        <v>45247</v>
      </c>
      <c r="I13381" s="3">
        <v>45251</v>
      </c>
      <c r="J13381" s="2" t="s">
        <v>31</v>
      </c>
      <c r="K13381" s="2" t="s">
        <v>16</v>
      </c>
      <c r="L13381" s="2">
        <v>995.72</v>
      </c>
      <c r="M13381" s="2" t="s">
        <v>28</v>
      </c>
      <c r="N13381" s="11">
        <f>L13381/E13381*100</f>
        <v>26.782145594900282</v>
      </c>
      <c r="O13381" s="12" t="str">
        <f>IF(N13381&lt;10,"Low",IF(N13381&lt;20,"Med","High"))</f>
        <v>High</v>
      </c>
      <c r="P13381" s="12">
        <f>sales*discount</f>
        <v>780.74849999999992</v>
      </c>
      <c r="Q13381" s="12">
        <f>sales-Discount_Values</f>
        <v>2937.1014999999998</v>
      </c>
      <c r="R13381" s="12">
        <f>DATEDIF(order_date,delivery_date,"D")</f>
        <v>4</v>
      </c>
      <c r="S13381" s="12"/>
    </row>
    <row r="13382" spans="1:19" ht="14.25" customHeight="1" x14ac:dyDescent="0.35">
      <c r="A13382" s="2" t="s">
        <v>1012</v>
      </c>
      <c r="B13382" s="2">
        <v>100979</v>
      </c>
      <c r="C13382" s="2" t="s">
        <v>41</v>
      </c>
      <c r="D13382" s="2" t="s">
        <v>26</v>
      </c>
      <c r="E13382" s="2">
        <v>3581.14</v>
      </c>
      <c r="F13382" s="2">
        <v>0.05</v>
      </c>
      <c r="G13382" s="2">
        <v>3</v>
      </c>
      <c r="H13382" s="3">
        <v>45450</v>
      </c>
      <c r="I13382" s="3">
        <v>45457</v>
      </c>
      <c r="J13382" s="2" t="s">
        <v>15</v>
      </c>
      <c r="K13382" s="2" t="s">
        <v>27</v>
      </c>
      <c r="L13382" s="2">
        <v>959.12</v>
      </c>
      <c r="M13382" s="2" t="s">
        <v>34</v>
      </c>
      <c r="N13382" s="11">
        <f>L13382/E13382*100</f>
        <v>26.782532936439235</v>
      </c>
      <c r="O13382" s="12" t="str">
        <f>IF(N13382&lt;10,"Low",IF(N13382&lt;20,"Med","High"))</f>
        <v>High</v>
      </c>
      <c r="P13382" s="12">
        <f>sales*discount</f>
        <v>179.05700000000002</v>
      </c>
      <c r="Q13382" s="12">
        <f>sales-Discount_Values</f>
        <v>3402.0829999999996</v>
      </c>
      <c r="R13382" s="12">
        <f>DATEDIF(order_date,delivery_date,"D")</f>
        <v>7</v>
      </c>
      <c r="S13382" s="12"/>
    </row>
    <row r="13383" spans="1:19" ht="14.25" customHeight="1" x14ac:dyDescent="0.35">
      <c r="A13383" s="2" t="s">
        <v>5111</v>
      </c>
      <c r="B13383" s="2">
        <v>105078</v>
      </c>
      <c r="C13383" s="2" t="s">
        <v>25</v>
      </c>
      <c r="D13383" s="2" t="s">
        <v>36</v>
      </c>
      <c r="E13383" s="2">
        <v>3194.57</v>
      </c>
      <c r="F13383" s="2">
        <v>0.09</v>
      </c>
      <c r="G13383" s="2">
        <v>5</v>
      </c>
      <c r="H13383" s="3">
        <v>45236</v>
      </c>
      <c r="I13383" s="3">
        <v>45243</v>
      </c>
      <c r="J13383" s="2" t="s">
        <v>21</v>
      </c>
      <c r="K13383" s="2" t="s">
        <v>27</v>
      </c>
      <c r="L13383" s="2">
        <v>855.61</v>
      </c>
      <c r="M13383" s="2" t="s">
        <v>23</v>
      </c>
      <c r="N13383" s="11">
        <f>L13383/E13383*100</f>
        <v>26.783260344897748</v>
      </c>
      <c r="O13383" s="12" t="str">
        <f>IF(N13383&lt;10,"Low",IF(N13383&lt;20,"Med","High"))</f>
        <v>High</v>
      </c>
      <c r="P13383" s="12">
        <f>sales*discount</f>
        <v>287.51130000000001</v>
      </c>
      <c r="Q13383" s="12">
        <f>sales-Discount_Values</f>
        <v>2907.0587</v>
      </c>
      <c r="R13383" s="12">
        <f>DATEDIF(order_date,delivery_date,"D")</f>
        <v>7</v>
      </c>
      <c r="S13383" s="12"/>
    </row>
    <row r="13384" spans="1:19" ht="14.25" customHeight="1" x14ac:dyDescent="0.35">
      <c r="A13384" s="2" t="s">
        <v>3306</v>
      </c>
      <c r="B13384" s="2">
        <v>103273</v>
      </c>
      <c r="C13384" s="2" t="s">
        <v>13</v>
      </c>
      <c r="D13384" s="2" t="s">
        <v>26</v>
      </c>
      <c r="E13384" s="2">
        <v>4288.6000000000004</v>
      </c>
      <c r="F13384" s="2">
        <v>0.32</v>
      </c>
      <c r="G13384" s="2">
        <v>2</v>
      </c>
      <c r="H13384" s="3">
        <v>45149</v>
      </c>
      <c r="I13384" s="3">
        <v>45151</v>
      </c>
      <c r="J13384" s="2" t="s">
        <v>21</v>
      </c>
      <c r="K13384" s="2" t="s">
        <v>27</v>
      </c>
      <c r="L13384" s="2">
        <v>1148.6400000000001</v>
      </c>
      <c r="M13384" s="2" t="s">
        <v>23</v>
      </c>
      <c r="N13384" s="11">
        <f>L13384/E13384*100</f>
        <v>26.783565732406846</v>
      </c>
      <c r="O13384" s="12" t="str">
        <f>IF(N13384&lt;10,"Low",IF(N13384&lt;20,"Med","High"))</f>
        <v>High</v>
      </c>
      <c r="P13384" s="12">
        <f>sales*discount</f>
        <v>1372.3520000000001</v>
      </c>
      <c r="Q13384" s="12">
        <f>sales-Discount_Values</f>
        <v>2916.2480000000005</v>
      </c>
      <c r="R13384" s="12">
        <f>DATEDIF(order_date,delivery_date,"D")</f>
        <v>2</v>
      </c>
      <c r="S13384" s="12"/>
    </row>
    <row r="13385" spans="1:19" ht="14.25" customHeight="1" x14ac:dyDescent="0.35">
      <c r="A13385" s="2" t="s">
        <v>449</v>
      </c>
      <c r="B13385" s="2">
        <v>100416</v>
      </c>
      <c r="C13385" s="2" t="s">
        <v>25</v>
      </c>
      <c r="D13385" s="2" t="s">
        <v>33</v>
      </c>
      <c r="E13385" s="2">
        <v>465.41</v>
      </c>
      <c r="F13385" s="2">
        <v>0.42</v>
      </c>
      <c r="G13385" s="2">
        <v>2</v>
      </c>
      <c r="H13385" s="3">
        <v>45471</v>
      </c>
      <c r="I13385" s="3">
        <v>45476</v>
      </c>
      <c r="J13385" s="2" t="s">
        <v>31</v>
      </c>
      <c r="K13385" s="2" t="s">
        <v>22</v>
      </c>
      <c r="L13385" s="2">
        <v>124.67</v>
      </c>
      <c r="M13385" s="2" t="s">
        <v>34</v>
      </c>
      <c r="N13385" s="11">
        <f>L13385/E13385*100</f>
        <v>26.787133924926408</v>
      </c>
      <c r="O13385" s="12" t="str">
        <f>IF(N13385&lt;10,"Low",IF(N13385&lt;20,"Med","High"))</f>
        <v>High</v>
      </c>
      <c r="P13385" s="12">
        <f>sales*discount</f>
        <v>195.47220000000002</v>
      </c>
      <c r="Q13385" s="12">
        <f>sales-Discount_Values</f>
        <v>269.93780000000004</v>
      </c>
      <c r="R13385" s="12">
        <f>DATEDIF(order_date,delivery_date,"D")</f>
        <v>5</v>
      </c>
      <c r="S13385" s="12"/>
    </row>
    <row r="13386" spans="1:19" ht="14.25" customHeight="1" x14ac:dyDescent="0.35">
      <c r="A13386" s="2" t="s">
        <v>3984</v>
      </c>
      <c r="B13386" s="2">
        <v>103951</v>
      </c>
      <c r="C13386" s="2" t="s">
        <v>13</v>
      </c>
      <c r="D13386" s="2" t="s">
        <v>20</v>
      </c>
      <c r="E13386" s="2">
        <v>2248.4899999999998</v>
      </c>
      <c r="F13386" s="2">
        <v>0.33</v>
      </c>
      <c r="G13386" s="2">
        <v>1</v>
      </c>
      <c r="H13386" s="3">
        <v>45489</v>
      </c>
      <c r="I13386" s="3">
        <v>45496</v>
      </c>
      <c r="J13386" s="2" t="s">
        <v>15</v>
      </c>
      <c r="K13386" s="2" t="s">
        <v>16</v>
      </c>
      <c r="L13386" s="2">
        <v>602.35</v>
      </c>
      <c r="M13386" s="2" t="s">
        <v>48</v>
      </c>
      <c r="N13386" s="11">
        <f>L13386/E13386*100</f>
        <v>26.789089566775932</v>
      </c>
      <c r="O13386" s="12" t="str">
        <f>IF(N13386&lt;10,"Low",IF(N13386&lt;20,"Med","High"))</f>
        <v>High</v>
      </c>
      <c r="P13386" s="12">
        <f>sales*discount</f>
        <v>742.00169999999991</v>
      </c>
      <c r="Q13386" s="12">
        <f>sales-Discount_Values</f>
        <v>1506.4883</v>
      </c>
      <c r="R13386" s="12">
        <f>DATEDIF(order_date,delivery_date,"D")</f>
        <v>7</v>
      </c>
      <c r="S13386" s="12"/>
    </row>
    <row r="13387" spans="1:19" ht="14.25" customHeight="1" x14ac:dyDescent="0.35">
      <c r="A13387" s="2" t="s">
        <v>4988</v>
      </c>
      <c r="B13387" s="2">
        <v>104955</v>
      </c>
      <c r="C13387" s="2" t="s">
        <v>13</v>
      </c>
      <c r="D13387" s="2" t="s">
        <v>20</v>
      </c>
      <c r="E13387" s="2">
        <v>1794.48</v>
      </c>
      <c r="F13387" s="2">
        <v>0.48</v>
      </c>
      <c r="G13387" s="2">
        <v>4</v>
      </c>
      <c r="H13387" s="3">
        <v>45601</v>
      </c>
      <c r="I13387" s="3">
        <v>45607</v>
      </c>
      <c r="J13387" s="2" t="s">
        <v>31</v>
      </c>
      <c r="K13387" s="2" t="s">
        <v>22</v>
      </c>
      <c r="L13387" s="2">
        <v>480.74</v>
      </c>
      <c r="M13387" s="2" t="s">
        <v>28</v>
      </c>
      <c r="N13387" s="11">
        <f>L13387/E13387*100</f>
        <v>26.789933574071593</v>
      </c>
      <c r="O13387" s="12" t="str">
        <f>IF(N13387&lt;10,"Low",IF(N13387&lt;20,"Med","High"))</f>
        <v>High</v>
      </c>
      <c r="P13387" s="12">
        <f>sales*discount</f>
        <v>861.35039999999992</v>
      </c>
      <c r="Q13387" s="12">
        <f>sales-Discount_Values</f>
        <v>933.1296000000001</v>
      </c>
      <c r="R13387" s="12">
        <f>DATEDIF(order_date,delivery_date,"D")</f>
        <v>6</v>
      </c>
      <c r="S13387" s="12"/>
    </row>
    <row r="13388" spans="1:19" ht="14.25" customHeight="1" x14ac:dyDescent="0.35">
      <c r="A13388" s="2" t="s">
        <v>14493</v>
      </c>
      <c r="B13388" s="2">
        <v>114460</v>
      </c>
      <c r="C13388" s="2" t="s">
        <v>19</v>
      </c>
      <c r="D13388" s="2" t="s">
        <v>20</v>
      </c>
      <c r="E13388" s="2">
        <v>402.83</v>
      </c>
      <c r="F13388" s="2">
        <v>0.35</v>
      </c>
      <c r="G13388" s="2">
        <v>9</v>
      </c>
      <c r="H13388" s="3">
        <v>45199</v>
      </c>
      <c r="I13388" s="3">
        <v>45203</v>
      </c>
      <c r="J13388" s="2" t="s">
        <v>15</v>
      </c>
      <c r="K13388" s="2" t="s">
        <v>22</v>
      </c>
      <c r="L13388" s="2">
        <v>107.92</v>
      </c>
      <c r="M13388" s="2" t="s">
        <v>17</v>
      </c>
      <c r="N13388" s="11">
        <f>L13388/E13388*100</f>
        <v>26.790457513094857</v>
      </c>
      <c r="O13388" s="12" t="str">
        <f>IF(N13388&lt;10,"Low",IF(N13388&lt;20,"Med","High"))</f>
        <v>High</v>
      </c>
      <c r="P13388" s="12">
        <f>sales*discount</f>
        <v>140.9905</v>
      </c>
      <c r="Q13388" s="12">
        <f>sales-Discount_Values</f>
        <v>261.83949999999999</v>
      </c>
      <c r="R13388" s="12">
        <f>DATEDIF(order_date,delivery_date,"D")</f>
        <v>4</v>
      </c>
      <c r="S13388" s="12"/>
    </row>
    <row r="13389" spans="1:19" ht="14.25" customHeight="1" x14ac:dyDescent="0.35">
      <c r="A13389" s="2" t="s">
        <v>4215</v>
      </c>
      <c r="B13389" s="2">
        <v>104182</v>
      </c>
      <c r="C13389" s="2" t="s">
        <v>13</v>
      </c>
      <c r="D13389" s="2" t="s">
        <v>36</v>
      </c>
      <c r="E13389" s="2">
        <v>435.97</v>
      </c>
      <c r="F13389" s="2">
        <v>0.21</v>
      </c>
      <c r="G13389" s="2">
        <v>5</v>
      </c>
      <c r="H13389" s="3">
        <v>45067</v>
      </c>
      <c r="I13389" s="3">
        <v>45073</v>
      </c>
      <c r="J13389" s="2" t="s">
        <v>15</v>
      </c>
      <c r="K13389" s="2" t="s">
        <v>22</v>
      </c>
      <c r="L13389" s="2">
        <v>116.8</v>
      </c>
      <c r="M13389" s="2" t="s">
        <v>34</v>
      </c>
      <c r="N13389" s="11">
        <f>L13389/E13389*100</f>
        <v>26.790834231713191</v>
      </c>
      <c r="O13389" s="12" t="str">
        <f>IF(N13389&lt;10,"Low",IF(N13389&lt;20,"Med","High"))</f>
        <v>High</v>
      </c>
      <c r="P13389" s="12">
        <f>sales*discount</f>
        <v>91.553700000000006</v>
      </c>
      <c r="Q13389" s="12">
        <f>sales-Discount_Values</f>
        <v>344.41630000000004</v>
      </c>
      <c r="R13389" s="12">
        <f>DATEDIF(order_date,delivery_date,"D")</f>
        <v>6</v>
      </c>
      <c r="S13389" s="12"/>
    </row>
    <row r="13390" spans="1:19" ht="14.25" customHeight="1" x14ac:dyDescent="0.35">
      <c r="A13390" s="2" t="s">
        <v>11671</v>
      </c>
      <c r="B13390" s="2">
        <v>111638</v>
      </c>
      <c r="C13390" s="2" t="s">
        <v>41</v>
      </c>
      <c r="D13390" s="2" t="s">
        <v>33</v>
      </c>
      <c r="E13390" s="2">
        <v>1050.9000000000001</v>
      </c>
      <c r="F13390" s="2">
        <v>0.44</v>
      </c>
      <c r="G13390" s="2">
        <v>2</v>
      </c>
      <c r="H13390" s="3">
        <v>45315</v>
      </c>
      <c r="I13390" s="3">
        <v>45318</v>
      </c>
      <c r="J13390" s="2" t="s">
        <v>15</v>
      </c>
      <c r="K13390" s="2" t="s">
        <v>16</v>
      </c>
      <c r="L13390" s="2">
        <v>281.57</v>
      </c>
      <c r="M13390" s="2" t="s">
        <v>23</v>
      </c>
      <c r="N13390" s="11">
        <f>L13390/E13390*100</f>
        <v>26.793224854886283</v>
      </c>
      <c r="O13390" s="12" t="str">
        <f>IF(N13390&lt;10,"Low",IF(N13390&lt;20,"Med","High"))</f>
        <v>High</v>
      </c>
      <c r="P13390" s="12">
        <f>sales*discount</f>
        <v>462.39600000000002</v>
      </c>
      <c r="Q13390" s="12">
        <f>sales-Discount_Values</f>
        <v>588.50400000000013</v>
      </c>
      <c r="R13390" s="12">
        <f>DATEDIF(order_date,delivery_date,"D")</f>
        <v>3</v>
      </c>
      <c r="S13390" s="12"/>
    </row>
    <row r="13391" spans="1:19" ht="14.25" customHeight="1" x14ac:dyDescent="0.35">
      <c r="A13391" s="2" t="s">
        <v>3620</v>
      </c>
      <c r="B13391" s="2">
        <v>103587</v>
      </c>
      <c r="C13391" s="2" t="s">
        <v>19</v>
      </c>
      <c r="D13391" s="2" t="s">
        <v>14</v>
      </c>
      <c r="E13391" s="2">
        <v>4408.28</v>
      </c>
      <c r="F13391" s="2">
        <v>0.14000000000000001</v>
      </c>
      <c r="G13391" s="2">
        <v>9</v>
      </c>
      <c r="H13391" s="3">
        <v>45131</v>
      </c>
      <c r="I13391" s="3">
        <v>45135</v>
      </c>
      <c r="J13391" s="2" t="s">
        <v>21</v>
      </c>
      <c r="K13391" s="2" t="s">
        <v>22</v>
      </c>
      <c r="L13391" s="2">
        <v>1181.22</v>
      </c>
      <c r="M13391" s="2" t="s">
        <v>39</v>
      </c>
      <c r="N13391" s="11">
        <f>L13391/E13391*100</f>
        <v>26.795484860308331</v>
      </c>
      <c r="O13391" s="12" t="str">
        <f>IF(N13391&lt;10,"Low",IF(N13391&lt;20,"Med","High"))</f>
        <v>High</v>
      </c>
      <c r="P13391" s="12">
        <f>sales*discount</f>
        <v>617.15920000000006</v>
      </c>
      <c r="Q13391" s="12">
        <f>sales-Discount_Values</f>
        <v>3791.1207999999997</v>
      </c>
      <c r="R13391" s="12">
        <f>DATEDIF(order_date,delivery_date,"D")</f>
        <v>4</v>
      </c>
      <c r="S13391" s="12"/>
    </row>
    <row r="13392" spans="1:19" ht="14.25" customHeight="1" x14ac:dyDescent="0.35">
      <c r="A13392" s="2" t="s">
        <v>2250</v>
      </c>
      <c r="B13392" s="2">
        <v>102217</v>
      </c>
      <c r="C13392" s="2" t="s">
        <v>25</v>
      </c>
      <c r="D13392" s="2" t="s">
        <v>26</v>
      </c>
      <c r="E13392" s="2">
        <v>2176.48</v>
      </c>
      <c r="F13392" s="2">
        <v>0.13</v>
      </c>
      <c r="G13392" s="2">
        <v>5</v>
      </c>
      <c r="H13392" s="3">
        <v>44961</v>
      </c>
      <c r="I13392" s="3">
        <v>44962</v>
      </c>
      <c r="J13392" s="2" t="s">
        <v>15</v>
      </c>
      <c r="K13392" s="2" t="s">
        <v>16</v>
      </c>
      <c r="L13392" s="2">
        <v>583.20000000000005</v>
      </c>
      <c r="M13392" s="2" t="s">
        <v>23</v>
      </c>
      <c r="N13392" s="11">
        <f>L13392/E13392*100</f>
        <v>26.795559802984638</v>
      </c>
      <c r="O13392" s="12" t="str">
        <f>IF(N13392&lt;10,"Low",IF(N13392&lt;20,"Med","High"))</f>
        <v>High</v>
      </c>
      <c r="P13392" s="12">
        <f>sales*discount</f>
        <v>282.94240000000002</v>
      </c>
      <c r="Q13392" s="12">
        <f>sales-Discount_Values</f>
        <v>1893.5376000000001</v>
      </c>
      <c r="R13392" s="12">
        <f>DATEDIF(order_date,delivery_date,"D")</f>
        <v>1</v>
      </c>
      <c r="S13392" s="12"/>
    </row>
    <row r="13393" spans="1:19" ht="14.25" customHeight="1" x14ac:dyDescent="0.35">
      <c r="A13393" s="2" t="s">
        <v>3367</v>
      </c>
      <c r="B13393" s="2">
        <v>103334</v>
      </c>
      <c r="C13393" s="2" t="s">
        <v>13</v>
      </c>
      <c r="D13393" s="2" t="s">
        <v>33</v>
      </c>
      <c r="E13393" s="2">
        <v>2012.86</v>
      </c>
      <c r="F13393" s="2">
        <v>0.36</v>
      </c>
      <c r="G13393" s="2">
        <v>9</v>
      </c>
      <c r="H13393" s="3">
        <v>45173</v>
      </c>
      <c r="I13393" s="3">
        <v>45176</v>
      </c>
      <c r="J13393" s="2" t="s">
        <v>31</v>
      </c>
      <c r="K13393" s="2" t="s">
        <v>16</v>
      </c>
      <c r="L13393" s="2">
        <v>539.36</v>
      </c>
      <c r="M13393" s="2" t="s">
        <v>34</v>
      </c>
      <c r="N13393" s="11">
        <f>L13393/E13393*100</f>
        <v>26.795703625686834</v>
      </c>
      <c r="O13393" s="12" t="str">
        <f>IF(N13393&lt;10,"Low",IF(N13393&lt;20,"Med","High"))</f>
        <v>High</v>
      </c>
      <c r="P13393" s="12">
        <f>sales*discount</f>
        <v>724.62959999999998</v>
      </c>
      <c r="Q13393" s="12">
        <f>sales-Discount_Values</f>
        <v>1288.2303999999999</v>
      </c>
      <c r="R13393" s="12">
        <f>DATEDIF(order_date,delivery_date,"D")</f>
        <v>3</v>
      </c>
      <c r="S13393" s="12"/>
    </row>
    <row r="13394" spans="1:19" ht="14.25" customHeight="1" x14ac:dyDescent="0.35">
      <c r="A13394" s="2" t="s">
        <v>1162</v>
      </c>
      <c r="B13394" s="2">
        <v>101129</v>
      </c>
      <c r="C13394" s="2" t="s">
        <v>41</v>
      </c>
      <c r="D13394" s="2" t="s">
        <v>20</v>
      </c>
      <c r="E13394" s="2">
        <v>1974.32</v>
      </c>
      <c r="F13394" s="2">
        <v>0.33</v>
      </c>
      <c r="G13394" s="2">
        <v>2</v>
      </c>
      <c r="H13394" s="3">
        <v>45586</v>
      </c>
      <c r="I13394" s="3">
        <v>45592</v>
      </c>
      <c r="J13394" s="2" t="s">
        <v>15</v>
      </c>
      <c r="K13394" s="2" t="s">
        <v>27</v>
      </c>
      <c r="L13394" s="2">
        <v>529.09</v>
      </c>
      <c r="M13394" s="2" t="s">
        <v>23</v>
      </c>
      <c r="N13394" s="11">
        <f>L13394/E13394*100</f>
        <v>26.79859394627011</v>
      </c>
      <c r="O13394" s="12" t="str">
        <f>IF(N13394&lt;10,"Low",IF(N13394&lt;20,"Med","High"))</f>
        <v>High</v>
      </c>
      <c r="P13394" s="12">
        <f>sales*discount</f>
        <v>651.52560000000005</v>
      </c>
      <c r="Q13394" s="12">
        <f>sales-Discount_Values</f>
        <v>1322.7943999999998</v>
      </c>
      <c r="R13394" s="12">
        <f>DATEDIF(order_date,delivery_date,"D")</f>
        <v>6</v>
      </c>
      <c r="S13394" s="12"/>
    </row>
    <row r="13395" spans="1:19" ht="14.25" customHeight="1" x14ac:dyDescent="0.35">
      <c r="A13395" s="2" t="s">
        <v>957</v>
      </c>
      <c r="B13395" s="2">
        <v>100924</v>
      </c>
      <c r="C13395" s="2" t="s">
        <v>25</v>
      </c>
      <c r="D13395" s="2" t="s">
        <v>26</v>
      </c>
      <c r="E13395" s="2">
        <v>2045.63</v>
      </c>
      <c r="F13395" s="2">
        <v>0.08</v>
      </c>
      <c r="G13395" s="2">
        <v>3</v>
      </c>
      <c r="H13395" s="3">
        <v>45281</v>
      </c>
      <c r="I13395" s="3">
        <v>45286</v>
      </c>
      <c r="J13395" s="2" t="s">
        <v>21</v>
      </c>
      <c r="K13395" s="2" t="s">
        <v>22</v>
      </c>
      <c r="L13395" s="2">
        <v>548.23</v>
      </c>
      <c r="M13395" s="2" t="s">
        <v>34</v>
      </c>
      <c r="N13395" s="11">
        <f>L13395/E13395*100</f>
        <v>26.800056706246977</v>
      </c>
      <c r="O13395" s="12" t="str">
        <f>IF(N13395&lt;10,"Low",IF(N13395&lt;20,"Med","High"))</f>
        <v>High</v>
      </c>
      <c r="P13395" s="12">
        <f>sales*discount</f>
        <v>163.65040000000002</v>
      </c>
      <c r="Q13395" s="12">
        <f>sales-Discount_Values</f>
        <v>1881.9796000000001</v>
      </c>
      <c r="R13395" s="12">
        <f>DATEDIF(order_date,delivery_date,"D")</f>
        <v>5</v>
      </c>
      <c r="S13395" s="12"/>
    </row>
    <row r="13396" spans="1:19" ht="14.25" customHeight="1" x14ac:dyDescent="0.35">
      <c r="A13396" s="2" t="s">
        <v>4171</v>
      </c>
      <c r="B13396" s="2">
        <v>104138</v>
      </c>
      <c r="C13396" s="2" t="s">
        <v>13</v>
      </c>
      <c r="D13396" s="2" t="s">
        <v>26</v>
      </c>
      <c r="E13396" s="2">
        <v>4197.6499999999996</v>
      </c>
      <c r="F13396" s="2">
        <v>0.38</v>
      </c>
      <c r="G13396" s="2">
        <v>9</v>
      </c>
      <c r="H13396" s="3">
        <v>44994</v>
      </c>
      <c r="I13396" s="3">
        <v>45001</v>
      </c>
      <c r="J13396" s="2" t="s">
        <v>31</v>
      </c>
      <c r="K13396" s="2" t="s">
        <v>27</v>
      </c>
      <c r="L13396" s="2">
        <v>1125.08</v>
      </c>
      <c r="M13396" s="2" t="s">
        <v>23</v>
      </c>
      <c r="N13396" s="11">
        <f>L13396/E13396*100</f>
        <v>26.802615749288293</v>
      </c>
      <c r="O13396" s="12" t="str">
        <f>IF(N13396&lt;10,"Low",IF(N13396&lt;20,"Med","High"))</f>
        <v>High</v>
      </c>
      <c r="P13396" s="12">
        <f>sales*discount</f>
        <v>1595.107</v>
      </c>
      <c r="Q13396" s="12">
        <f>sales-Discount_Values</f>
        <v>2602.5429999999997</v>
      </c>
      <c r="R13396" s="12">
        <f>DATEDIF(order_date,delivery_date,"D")</f>
        <v>7</v>
      </c>
      <c r="S13396" s="12"/>
    </row>
    <row r="13397" spans="1:19" ht="14.25" customHeight="1" x14ac:dyDescent="0.35">
      <c r="A13397" s="2" t="s">
        <v>1253</v>
      </c>
      <c r="B13397" s="2">
        <v>101220</v>
      </c>
      <c r="C13397" s="2" t="s">
        <v>25</v>
      </c>
      <c r="D13397" s="2" t="s">
        <v>33</v>
      </c>
      <c r="E13397" s="2">
        <v>2623.44</v>
      </c>
      <c r="F13397" s="2">
        <v>0.1</v>
      </c>
      <c r="G13397" s="2">
        <v>6</v>
      </c>
      <c r="H13397" s="3">
        <v>45643</v>
      </c>
      <c r="I13397" s="3">
        <v>45649</v>
      </c>
      <c r="J13397" s="2" t="s">
        <v>15</v>
      </c>
      <c r="K13397" s="2" t="s">
        <v>22</v>
      </c>
      <c r="L13397" s="2">
        <v>703.18</v>
      </c>
      <c r="M13397" s="2" t="s">
        <v>34</v>
      </c>
      <c r="N13397" s="11">
        <f>L13397/E13397*100</f>
        <v>26.803738602750581</v>
      </c>
      <c r="O13397" s="12" t="str">
        <f>IF(N13397&lt;10,"Low",IF(N13397&lt;20,"Med","High"))</f>
        <v>High</v>
      </c>
      <c r="P13397" s="12">
        <f>sales*discount</f>
        <v>262.34399999999999</v>
      </c>
      <c r="Q13397" s="12">
        <f>sales-Discount_Values</f>
        <v>2361.096</v>
      </c>
      <c r="R13397" s="12">
        <f>DATEDIF(order_date,delivery_date,"D")</f>
        <v>6</v>
      </c>
      <c r="S13397" s="12"/>
    </row>
    <row r="13398" spans="1:19" ht="14.25" customHeight="1" x14ac:dyDescent="0.35">
      <c r="A13398" s="2" t="s">
        <v>10342</v>
      </c>
      <c r="B13398" s="2">
        <v>110309</v>
      </c>
      <c r="C13398" s="2" t="s">
        <v>13</v>
      </c>
      <c r="D13398" s="2" t="s">
        <v>33</v>
      </c>
      <c r="E13398" s="2">
        <v>350.09</v>
      </c>
      <c r="F13398" s="2">
        <v>0.49</v>
      </c>
      <c r="G13398" s="2">
        <v>2</v>
      </c>
      <c r="H13398" s="3">
        <v>45573</v>
      </c>
      <c r="I13398" s="3">
        <v>45575</v>
      </c>
      <c r="J13398" s="2" t="s">
        <v>31</v>
      </c>
      <c r="K13398" s="2" t="s">
        <v>22</v>
      </c>
      <c r="L13398" s="2">
        <v>93.84</v>
      </c>
      <c r="M13398" s="2" t="s">
        <v>28</v>
      </c>
      <c r="N13398" s="11">
        <f>L13398/E13398*100</f>
        <v>26.8045359764632</v>
      </c>
      <c r="O13398" s="12" t="str">
        <f>IF(N13398&lt;10,"Low",IF(N13398&lt;20,"Med","High"))</f>
        <v>High</v>
      </c>
      <c r="P13398" s="12">
        <f>sales*discount</f>
        <v>171.54409999999999</v>
      </c>
      <c r="Q13398" s="12">
        <f>sales-Discount_Values</f>
        <v>178.54589999999999</v>
      </c>
      <c r="R13398" s="12">
        <f>DATEDIF(order_date,delivery_date,"D")</f>
        <v>2</v>
      </c>
      <c r="S13398" s="12"/>
    </row>
    <row r="13399" spans="1:19" ht="14.25" customHeight="1" x14ac:dyDescent="0.35">
      <c r="A13399" s="2" t="s">
        <v>5213</v>
      </c>
      <c r="B13399" s="2">
        <v>105180</v>
      </c>
      <c r="C13399" s="2" t="s">
        <v>19</v>
      </c>
      <c r="D13399" s="2" t="s">
        <v>36</v>
      </c>
      <c r="E13399" s="2">
        <v>2481.7600000000002</v>
      </c>
      <c r="F13399" s="2">
        <v>0.13</v>
      </c>
      <c r="G13399" s="2">
        <v>6</v>
      </c>
      <c r="H13399" s="3">
        <v>45509</v>
      </c>
      <c r="I13399" s="3">
        <v>45512</v>
      </c>
      <c r="J13399" s="2" t="s">
        <v>31</v>
      </c>
      <c r="K13399" s="2" t="s">
        <v>16</v>
      </c>
      <c r="L13399" s="2">
        <v>665.31</v>
      </c>
      <c r="M13399" s="2" t="s">
        <v>28</v>
      </c>
      <c r="N13399" s="11">
        <f>L13399/E13399*100</f>
        <v>26.807991103088124</v>
      </c>
      <c r="O13399" s="12" t="str">
        <f>IF(N13399&lt;10,"Low",IF(N13399&lt;20,"Med","High"))</f>
        <v>High</v>
      </c>
      <c r="P13399" s="12">
        <f>sales*discount</f>
        <v>322.62880000000001</v>
      </c>
      <c r="Q13399" s="12">
        <f>sales-Discount_Values</f>
        <v>2159.1312000000003</v>
      </c>
      <c r="R13399" s="12">
        <f>DATEDIF(order_date,delivery_date,"D")</f>
        <v>3</v>
      </c>
      <c r="S13399" s="12"/>
    </row>
    <row r="13400" spans="1:19" ht="14.25" customHeight="1" x14ac:dyDescent="0.35">
      <c r="A13400" s="2" t="s">
        <v>1063</v>
      </c>
      <c r="B13400" s="2">
        <v>101030</v>
      </c>
      <c r="C13400" s="2" t="s">
        <v>13</v>
      </c>
      <c r="D13400" s="2" t="s">
        <v>26</v>
      </c>
      <c r="E13400" s="2">
        <v>159.28</v>
      </c>
      <c r="F13400" s="2">
        <v>0.42</v>
      </c>
      <c r="G13400" s="2">
        <v>4</v>
      </c>
      <c r="H13400" s="3">
        <v>45302</v>
      </c>
      <c r="I13400" s="3">
        <v>45309</v>
      </c>
      <c r="J13400" s="2" t="s">
        <v>21</v>
      </c>
      <c r="K13400" s="2" t="s">
        <v>22</v>
      </c>
      <c r="L13400" s="2">
        <v>42.7</v>
      </c>
      <c r="M13400" s="2" t="s">
        <v>48</v>
      </c>
      <c r="N13400" s="11">
        <f>L13400/E13400*100</f>
        <v>26.808136614766447</v>
      </c>
      <c r="O13400" s="12" t="str">
        <f>IF(N13400&lt;10,"Low",IF(N13400&lt;20,"Med","High"))</f>
        <v>High</v>
      </c>
      <c r="P13400" s="12">
        <f>sales*discount</f>
        <v>66.897599999999997</v>
      </c>
      <c r="Q13400" s="12">
        <f>sales-Discount_Values</f>
        <v>92.382400000000004</v>
      </c>
      <c r="R13400" s="12">
        <f>DATEDIF(order_date,delivery_date,"D")</f>
        <v>7</v>
      </c>
      <c r="S13400" s="12"/>
    </row>
    <row r="13401" spans="1:19" ht="14.25" customHeight="1" x14ac:dyDescent="0.35">
      <c r="A13401" s="2" t="s">
        <v>6400</v>
      </c>
      <c r="B13401" s="2">
        <v>106367</v>
      </c>
      <c r="C13401" s="2" t="s">
        <v>13</v>
      </c>
      <c r="D13401" s="2" t="s">
        <v>36</v>
      </c>
      <c r="E13401" s="2">
        <v>2005.01</v>
      </c>
      <c r="F13401" s="2">
        <v>0.1</v>
      </c>
      <c r="G13401" s="2">
        <v>9</v>
      </c>
      <c r="H13401" s="3">
        <v>45102</v>
      </c>
      <c r="I13401" s="3">
        <v>45108</v>
      </c>
      <c r="J13401" s="2" t="s">
        <v>15</v>
      </c>
      <c r="K13401" s="2" t="s">
        <v>16</v>
      </c>
      <c r="L13401" s="2">
        <v>537.52</v>
      </c>
      <c r="M13401" s="2" t="s">
        <v>34</v>
      </c>
      <c r="N13401" s="11">
        <f>L13401/E13401*100</f>
        <v>26.808843846165352</v>
      </c>
      <c r="O13401" s="12" t="str">
        <f>IF(N13401&lt;10,"Low",IF(N13401&lt;20,"Med","High"))</f>
        <v>High</v>
      </c>
      <c r="P13401" s="12">
        <f>sales*discount</f>
        <v>200.501</v>
      </c>
      <c r="Q13401" s="12">
        <f>sales-Discount_Values</f>
        <v>1804.509</v>
      </c>
      <c r="R13401" s="12">
        <f>DATEDIF(order_date,delivery_date,"D")</f>
        <v>6</v>
      </c>
      <c r="S13401" s="12"/>
    </row>
    <row r="13402" spans="1:19" ht="14.25" customHeight="1" x14ac:dyDescent="0.35">
      <c r="A13402" s="2" t="s">
        <v>2110</v>
      </c>
      <c r="B13402" s="2">
        <v>102077</v>
      </c>
      <c r="C13402" s="2" t="s">
        <v>13</v>
      </c>
      <c r="D13402" s="2" t="s">
        <v>26</v>
      </c>
      <c r="E13402" s="2">
        <v>3083.38</v>
      </c>
      <c r="F13402" s="2">
        <v>0.19</v>
      </c>
      <c r="G13402" s="2">
        <v>9</v>
      </c>
      <c r="H13402" s="3">
        <v>45175</v>
      </c>
      <c r="I13402" s="3">
        <v>45181</v>
      </c>
      <c r="J13402" s="2" t="s">
        <v>15</v>
      </c>
      <c r="K13402" s="2" t="s">
        <v>22</v>
      </c>
      <c r="L13402" s="2">
        <v>826.71</v>
      </c>
      <c r="M13402" s="2" t="s">
        <v>23</v>
      </c>
      <c r="N13402" s="11">
        <f>L13402/E13402*100</f>
        <v>26.811810415842359</v>
      </c>
      <c r="O13402" s="12" t="str">
        <f>IF(N13402&lt;10,"Low",IF(N13402&lt;20,"Med","High"))</f>
        <v>High</v>
      </c>
      <c r="P13402" s="12">
        <f>sales*discount</f>
        <v>585.84220000000005</v>
      </c>
      <c r="Q13402" s="12">
        <f>sales-Discount_Values</f>
        <v>2497.5378000000001</v>
      </c>
      <c r="R13402" s="12">
        <f>DATEDIF(order_date,delivery_date,"D")</f>
        <v>6</v>
      </c>
      <c r="S13402" s="12"/>
    </row>
    <row r="13403" spans="1:19" ht="14.25" customHeight="1" x14ac:dyDescent="0.35">
      <c r="A13403" s="2" t="s">
        <v>10271</v>
      </c>
      <c r="B13403" s="2">
        <v>110238</v>
      </c>
      <c r="C13403" s="2" t="s">
        <v>41</v>
      </c>
      <c r="D13403" s="2" t="s">
        <v>26</v>
      </c>
      <c r="E13403" s="2">
        <v>1641.54</v>
      </c>
      <c r="F13403" s="2">
        <v>0.21</v>
      </c>
      <c r="G13403" s="2">
        <v>9</v>
      </c>
      <c r="H13403" s="3">
        <v>45386</v>
      </c>
      <c r="I13403" s="3">
        <v>45390</v>
      </c>
      <c r="J13403" s="2" t="s">
        <v>31</v>
      </c>
      <c r="K13403" s="2" t="s">
        <v>27</v>
      </c>
      <c r="L13403" s="2">
        <v>440.14</v>
      </c>
      <c r="M13403" s="2" t="s">
        <v>23</v>
      </c>
      <c r="N13403" s="11">
        <f>L13403/E13403*100</f>
        <v>26.812627167172288</v>
      </c>
      <c r="O13403" s="12" t="str">
        <f>IF(N13403&lt;10,"Low",IF(N13403&lt;20,"Med","High"))</f>
        <v>High</v>
      </c>
      <c r="P13403" s="12">
        <f>sales*discount</f>
        <v>344.72339999999997</v>
      </c>
      <c r="Q13403" s="12">
        <f>sales-Discount_Values</f>
        <v>1296.8166000000001</v>
      </c>
      <c r="R13403" s="12">
        <f>DATEDIF(order_date,delivery_date,"D")</f>
        <v>4</v>
      </c>
      <c r="S13403" s="12"/>
    </row>
    <row r="13404" spans="1:19" ht="14.25" customHeight="1" x14ac:dyDescent="0.35">
      <c r="A13404" s="2" t="s">
        <v>8706</v>
      </c>
      <c r="B13404" s="2">
        <v>108673</v>
      </c>
      <c r="C13404" s="2" t="s">
        <v>13</v>
      </c>
      <c r="D13404" s="2" t="s">
        <v>14</v>
      </c>
      <c r="E13404" s="2">
        <v>780.88</v>
      </c>
      <c r="F13404" s="2">
        <v>0.23</v>
      </c>
      <c r="G13404" s="2">
        <v>4</v>
      </c>
      <c r="H13404" s="3">
        <v>45193</v>
      </c>
      <c r="I13404" s="3">
        <v>45195</v>
      </c>
      <c r="J13404" s="2" t="s">
        <v>15</v>
      </c>
      <c r="K13404" s="2" t="s">
        <v>16</v>
      </c>
      <c r="L13404" s="2">
        <v>209.4</v>
      </c>
      <c r="M13404" s="2" t="s">
        <v>34</v>
      </c>
      <c r="N13404" s="11">
        <f>L13404/E13404*100</f>
        <v>26.815900010244853</v>
      </c>
      <c r="O13404" s="12" t="str">
        <f>IF(N13404&lt;10,"Low",IF(N13404&lt;20,"Med","High"))</f>
        <v>High</v>
      </c>
      <c r="P13404" s="12">
        <f>sales*discount</f>
        <v>179.60240000000002</v>
      </c>
      <c r="Q13404" s="12">
        <f>sales-Discount_Values</f>
        <v>601.27760000000001</v>
      </c>
      <c r="R13404" s="12">
        <f>DATEDIF(order_date,delivery_date,"D")</f>
        <v>2</v>
      </c>
      <c r="S13404" s="12"/>
    </row>
    <row r="13405" spans="1:19" ht="14.25" customHeight="1" x14ac:dyDescent="0.35">
      <c r="A13405" s="2" t="s">
        <v>9706</v>
      </c>
      <c r="B13405" s="2">
        <v>109673</v>
      </c>
      <c r="C13405" s="2" t="s">
        <v>41</v>
      </c>
      <c r="D13405" s="2" t="s">
        <v>33</v>
      </c>
      <c r="E13405" s="2">
        <v>1704.43</v>
      </c>
      <c r="F13405" s="2">
        <v>0.28999999999999998</v>
      </c>
      <c r="G13405" s="2">
        <v>8</v>
      </c>
      <c r="H13405" s="3">
        <v>45384</v>
      </c>
      <c r="I13405" s="3">
        <v>45386</v>
      </c>
      <c r="J13405" s="2" t="s">
        <v>21</v>
      </c>
      <c r="K13405" s="2" t="s">
        <v>22</v>
      </c>
      <c r="L13405" s="2">
        <v>457.06</v>
      </c>
      <c r="M13405" s="2" t="s">
        <v>28</v>
      </c>
      <c r="N13405" s="11">
        <f>L13405/E13405*100</f>
        <v>26.8160030039368</v>
      </c>
      <c r="O13405" s="12" t="str">
        <f>IF(N13405&lt;10,"Low",IF(N13405&lt;20,"Med","High"))</f>
        <v>High</v>
      </c>
      <c r="P13405" s="12">
        <f>sales*discount</f>
        <v>494.28469999999999</v>
      </c>
      <c r="Q13405" s="12">
        <f>sales-Discount_Values</f>
        <v>1210.1453000000001</v>
      </c>
      <c r="R13405" s="12">
        <f>DATEDIF(order_date,delivery_date,"D")</f>
        <v>2</v>
      </c>
      <c r="S13405" s="12"/>
    </row>
    <row r="13406" spans="1:19" ht="14.25" customHeight="1" x14ac:dyDescent="0.35">
      <c r="A13406" s="2" t="s">
        <v>1556</v>
      </c>
      <c r="B13406" s="2">
        <v>101523</v>
      </c>
      <c r="C13406" s="2" t="s">
        <v>25</v>
      </c>
      <c r="D13406" s="2" t="s">
        <v>36</v>
      </c>
      <c r="E13406" s="2">
        <v>4512.2</v>
      </c>
      <c r="F13406" s="2">
        <v>7.0000000000000007E-2</v>
      </c>
      <c r="G13406" s="2">
        <v>7</v>
      </c>
      <c r="H13406" s="3">
        <v>45428</v>
      </c>
      <c r="I13406" s="3">
        <v>45431</v>
      </c>
      <c r="J13406" s="2" t="s">
        <v>15</v>
      </c>
      <c r="K13406" s="2" t="s">
        <v>27</v>
      </c>
      <c r="L13406" s="2">
        <v>1210.0899999999999</v>
      </c>
      <c r="M13406" s="2" t="s">
        <v>39</v>
      </c>
      <c r="N13406" s="11">
        <f>L13406/E13406*100</f>
        <v>26.81818181818182</v>
      </c>
      <c r="O13406" s="12" t="str">
        <f>IF(N13406&lt;10,"Low",IF(N13406&lt;20,"Med","High"))</f>
        <v>High</v>
      </c>
      <c r="P13406" s="12">
        <f>sales*discount</f>
        <v>315.85400000000004</v>
      </c>
      <c r="Q13406" s="12">
        <f>sales-Discount_Values</f>
        <v>4196.3459999999995</v>
      </c>
      <c r="R13406" s="12">
        <f>DATEDIF(order_date,delivery_date,"D")</f>
        <v>3</v>
      </c>
      <c r="S13406" s="12"/>
    </row>
    <row r="13407" spans="1:19" ht="14.25" customHeight="1" x14ac:dyDescent="0.35">
      <c r="A13407" s="2" t="s">
        <v>1331</v>
      </c>
      <c r="B13407" s="2">
        <v>101298</v>
      </c>
      <c r="C13407" s="2" t="s">
        <v>25</v>
      </c>
      <c r="D13407" s="2" t="s">
        <v>33</v>
      </c>
      <c r="E13407" s="2">
        <v>1023.23</v>
      </c>
      <c r="F13407" s="2">
        <v>0.27</v>
      </c>
      <c r="G13407" s="2">
        <v>7</v>
      </c>
      <c r="H13407" s="3">
        <v>45388</v>
      </c>
      <c r="I13407" s="3">
        <v>45395</v>
      </c>
      <c r="J13407" s="2" t="s">
        <v>31</v>
      </c>
      <c r="K13407" s="2" t="s">
        <v>16</v>
      </c>
      <c r="L13407" s="2">
        <v>274.43</v>
      </c>
      <c r="M13407" s="2" t="s">
        <v>48</v>
      </c>
      <c r="N13407" s="11">
        <f>L13407/E13407*100</f>
        <v>26.819972049294883</v>
      </c>
      <c r="O13407" s="12" t="str">
        <f>IF(N13407&lt;10,"Low",IF(N13407&lt;20,"Med","High"))</f>
        <v>High</v>
      </c>
      <c r="P13407" s="12">
        <f>sales*discount</f>
        <v>276.27210000000002</v>
      </c>
      <c r="Q13407" s="12">
        <f>sales-Discount_Values</f>
        <v>746.9579</v>
      </c>
      <c r="R13407" s="12">
        <f>DATEDIF(order_date,delivery_date,"D")</f>
        <v>7</v>
      </c>
      <c r="S13407" s="12"/>
    </row>
    <row r="13408" spans="1:19" ht="14.25" customHeight="1" x14ac:dyDescent="0.35">
      <c r="A13408" s="2" t="s">
        <v>7910</v>
      </c>
      <c r="B13408" s="2">
        <v>107877</v>
      </c>
      <c r="C13408" s="2" t="s">
        <v>19</v>
      </c>
      <c r="D13408" s="2" t="s">
        <v>14</v>
      </c>
      <c r="E13408" s="2">
        <v>489.85</v>
      </c>
      <c r="F13408" s="2">
        <v>0.11</v>
      </c>
      <c r="G13408" s="2">
        <v>8</v>
      </c>
      <c r="H13408" s="3">
        <v>45273</v>
      </c>
      <c r="I13408" s="3">
        <v>45276</v>
      </c>
      <c r="J13408" s="2" t="s">
        <v>21</v>
      </c>
      <c r="K13408" s="2" t="s">
        <v>22</v>
      </c>
      <c r="L13408" s="2">
        <v>131.38</v>
      </c>
      <c r="M13408" s="2" t="s">
        <v>48</v>
      </c>
      <c r="N13408" s="11">
        <f>L13408/E13408*100</f>
        <v>26.820455241400428</v>
      </c>
      <c r="O13408" s="12" t="str">
        <f>IF(N13408&lt;10,"Low",IF(N13408&lt;20,"Med","High"))</f>
        <v>High</v>
      </c>
      <c r="P13408" s="12">
        <f>sales*discount</f>
        <v>53.883500000000005</v>
      </c>
      <c r="Q13408" s="12">
        <f>sales-Discount_Values</f>
        <v>435.9665</v>
      </c>
      <c r="R13408" s="12">
        <f>DATEDIF(order_date,delivery_date,"D")</f>
        <v>3</v>
      </c>
      <c r="S13408" s="12"/>
    </row>
    <row r="13409" spans="1:19" ht="14.25" customHeight="1" x14ac:dyDescent="0.35">
      <c r="A13409" s="2" t="s">
        <v>13345</v>
      </c>
      <c r="B13409" s="2">
        <v>113312</v>
      </c>
      <c r="C13409" s="2" t="s">
        <v>41</v>
      </c>
      <c r="D13409" s="2" t="s">
        <v>14</v>
      </c>
      <c r="E13409" s="2">
        <v>3308.71</v>
      </c>
      <c r="F13409" s="2">
        <v>0.1</v>
      </c>
      <c r="G13409" s="2">
        <v>1</v>
      </c>
      <c r="H13409" s="3">
        <v>44962</v>
      </c>
      <c r="I13409" s="3">
        <v>44969</v>
      </c>
      <c r="J13409" s="2" t="s">
        <v>15</v>
      </c>
      <c r="K13409" s="2" t="s">
        <v>16</v>
      </c>
      <c r="L13409" s="2">
        <v>887.52</v>
      </c>
      <c r="M13409" s="2" t="s">
        <v>28</v>
      </c>
      <c r="N13409" s="11">
        <f>L13409/E13409*100</f>
        <v>26.82374701923106</v>
      </c>
      <c r="O13409" s="12" t="str">
        <f>IF(N13409&lt;10,"Low",IF(N13409&lt;20,"Med","High"))</f>
        <v>High</v>
      </c>
      <c r="P13409" s="12">
        <f>sales*discount</f>
        <v>330.87100000000004</v>
      </c>
      <c r="Q13409" s="12">
        <f>sales-Discount_Values</f>
        <v>2977.8389999999999</v>
      </c>
      <c r="R13409" s="12">
        <f>DATEDIF(order_date,delivery_date,"D")</f>
        <v>7</v>
      </c>
      <c r="S13409" s="12"/>
    </row>
    <row r="13410" spans="1:19" ht="14.25" customHeight="1" x14ac:dyDescent="0.35">
      <c r="A13410" s="2" t="s">
        <v>8773</v>
      </c>
      <c r="B13410" s="2">
        <v>108740</v>
      </c>
      <c r="C13410" s="2" t="s">
        <v>19</v>
      </c>
      <c r="D13410" s="2" t="s">
        <v>20</v>
      </c>
      <c r="E13410" s="2">
        <v>3142.84</v>
      </c>
      <c r="F13410" s="2">
        <v>0.33</v>
      </c>
      <c r="G13410" s="2">
        <v>1</v>
      </c>
      <c r="H13410" s="3">
        <v>45428</v>
      </c>
      <c r="I13410" s="3">
        <v>45435</v>
      </c>
      <c r="J13410" s="2" t="s">
        <v>31</v>
      </c>
      <c r="K13410" s="2" t="s">
        <v>22</v>
      </c>
      <c r="L13410" s="2">
        <v>843.08</v>
      </c>
      <c r="M13410" s="2" t="s">
        <v>17</v>
      </c>
      <c r="N13410" s="11">
        <f>L13410/E13410*100</f>
        <v>26.825419047740262</v>
      </c>
      <c r="O13410" s="12" t="str">
        <f>IF(N13410&lt;10,"Low",IF(N13410&lt;20,"Med","High"))</f>
        <v>High</v>
      </c>
      <c r="P13410" s="12">
        <f>sales*discount</f>
        <v>1037.1372000000001</v>
      </c>
      <c r="Q13410" s="12">
        <f>sales-Discount_Values</f>
        <v>2105.7028</v>
      </c>
      <c r="R13410" s="12">
        <f>DATEDIF(order_date,delivery_date,"D")</f>
        <v>7</v>
      </c>
      <c r="S13410" s="12"/>
    </row>
    <row r="13411" spans="1:19" ht="14.25" customHeight="1" x14ac:dyDescent="0.35">
      <c r="A13411" s="2" t="s">
        <v>3668</v>
      </c>
      <c r="B13411" s="2">
        <v>103635</v>
      </c>
      <c r="C13411" s="2" t="s">
        <v>19</v>
      </c>
      <c r="D13411" s="2" t="s">
        <v>20</v>
      </c>
      <c r="E13411" s="2">
        <v>2148.1</v>
      </c>
      <c r="F13411" s="2">
        <v>0.47</v>
      </c>
      <c r="G13411" s="2">
        <v>6</v>
      </c>
      <c r="H13411" s="3">
        <v>45484</v>
      </c>
      <c r="I13411" s="3">
        <v>45487</v>
      </c>
      <c r="J13411" s="2" t="s">
        <v>21</v>
      </c>
      <c r="K13411" s="2" t="s">
        <v>22</v>
      </c>
      <c r="L13411" s="2">
        <v>576.25</v>
      </c>
      <c r="M13411" s="2" t="s">
        <v>17</v>
      </c>
      <c r="N13411" s="11">
        <f>L13411/E13411*100</f>
        <v>26.826032307620689</v>
      </c>
      <c r="O13411" s="12" t="str">
        <f>IF(N13411&lt;10,"Low",IF(N13411&lt;20,"Med","High"))</f>
        <v>High</v>
      </c>
      <c r="P13411" s="12">
        <f>sales*discount</f>
        <v>1009.6069999999999</v>
      </c>
      <c r="Q13411" s="12">
        <f>sales-Discount_Values</f>
        <v>1138.4929999999999</v>
      </c>
      <c r="R13411" s="12">
        <f>DATEDIF(order_date,delivery_date,"D")</f>
        <v>3</v>
      </c>
      <c r="S13411" s="12"/>
    </row>
    <row r="13412" spans="1:19" ht="14.25" customHeight="1" x14ac:dyDescent="0.35">
      <c r="A13412" s="2" t="s">
        <v>6094</v>
      </c>
      <c r="B13412" s="2">
        <v>106061</v>
      </c>
      <c r="C13412" s="2" t="s">
        <v>13</v>
      </c>
      <c r="D13412" s="2" t="s">
        <v>36</v>
      </c>
      <c r="E13412" s="2">
        <v>1491.65</v>
      </c>
      <c r="F13412" s="2">
        <v>0.25</v>
      </c>
      <c r="G13412" s="2">
        <v>3</v>
      </c>
      <c r="H13412" s="3">
        <v>44988</v>
      </c>
      <c r="I13412" s="3">
        <v>44989</v>
      </c>
      <c r="J13412" s="2" t="s">
        <v>21</v>
      </c>
      <c r="K13412" s="2" t="s">
        <v>22</v>
      </c>
      <c r="L13412" s="2">
        <v>400.18</v>
      </c>
      <c r="M13412" s="2" t="s">
        <v>23</v>
      </c>
      <c r="N13412" s="11">
        <f>L13412/E13412*100</f>
        <v>26.828009251500017</v>
      </c>
      <c r="O13412" s="12" t="str">
        <f>IF(N13412&lt;10,"Low",IF(N13412&lt;20,"Med","High"))</f>
        <v>High</v>
      </c>
      <c r="P13412" s="12">
        <f>sales*discount</f>
        <v>372.91250000000002</v>
      </c>
      <c r="Q13412" s="12">
        <f>sales-Discount_Values</f>
        <v>1118.7375000000002</v>
      </c>
      <c r="R13412" s="12">
        <f>DATEDIF(order_date,delivery_date,"D")</f>
        <v>1</v>
      </c>
      <c r="S13412" s="12"/>
    </row>
    <row r="13413" spans="1:19" ht="14.25" customHeight="1" x14ac:dyDescent="0.35">
      <c r="A13413" s="2" t="s">
        <v>4284</v>
      </c>
      <c r="B13413" s="2">
        <v>104251</v>
      </c>
      <c r="C13413" s="2" t="s">
        <v>41</v>
      </c>
      <c r="D13413" s="2" t="s">
        <v>36</v>
      </c>
      <c r="E13413" s="2">
        <v>2435.6999999999998</v>
      </c>
      <c r="F13413" s="2">
        <v>0.32</v>
      </c>
      <c r="G13413" s="2">
        <v>2</v>
      </c>
      <c r="H13413" s="3">
        <v>45173</v>
      </c>
      <c r="I13413" s="3">
        <v>45176</v>
      </c>
      <c r="J13413" s="2" t="s">
        <v>21</v>
      </c>
      <c r="K13413" s="2" t="s">
        <v>16</v>
      </c>
      <c r="L13413" s="2">
        <v>653.45000000000005</v>
      </c>
      <c r="M13413" s="2" t="s">
        <v>39</v>
      </c>
      <c r="N13413" s="11">
        <f>L13413/E13413*100</f>
        <v>26.82801658660755</v>
      </c>
      <c r="O13413" s="12" t="str">
        <f>IF(N13413&lt;10,"Low",IF(N13413&lt;20,"Med","High"))</f>
        <v>High</v>
      </c>
      <c r="P13413" s="12">
        <f>sales*discount</f>
        <v>779.42399999999998</v>
      </c>
      <c r="Q13413" s="12">
        <f>sales-Discount_Values</f>
        <v>1656.2759999999998</v>
      </c>
      <c r="R13413" s="12">
        <f>DATEDIF(order_date,delivery_date,"D")</f>
        <v>3</v>
      </c>
      <c r="S13413" s="12"/>
    </row>
    <row r="13414" spans="1:19" ht="14.25" customHeight="1" x14ac:dyDescent="0.35">
      <c r="A13414" s="2" t="s">
        <v>10937</v>
      </c>
      <c r="B13414" s="2">
        <v>110904</v>
      </c>
      <c r="C13414" s="2" t="s">
        <v>41</v>
      </c>
      <c r="D13414" s="2" t="s">
        <v>26</v>
      </c>
      <c r="E13414" s="2">
        <v>3433.64</v>
      </c>
      <c r="F13414" s="2">
        <v>0.18</v>
      </c>
      <c r="G13414" s="2">
        <v>1</v>
      </c>
      <c r="H13414" s="3">
        <v>45189</v>
      </c>
      <c r="I13414" s="3">
        <v>45190</v>
      </c>
      <c r="J13414" s="2" t="s">
        <v>31</v>
      </c>
      <c r="K13414" s="2" t="s">
        <v>16</v>
      </c>
      <c r="L13414" s="2">
        <v>921.19</v>
      </c>
      <c r="M13414" s="2" t="s">
        <v>17</v>
      </c>
      <c r="N13414" s="11">
        <f>L13414/E13414*100</f>
        <v>26.828380377675003</v>
      </c>
      <c r="O13414" s="12" t="str">
        <f>IF(N13414&lt;10,"Low",IF(N13414&lt;20,"Med","High"))</f>
        <v>High</v>
      </c>
      <c r="P13414" s="12">
        <f>sales*discount</f>
        <v>618.0551999999999</v>
      </c>
      <c r="Q13414" s="12">
        <f>sales-Discount_Values</f>
        <v>2815.5848000000001</v>
      </c>
      <c r="R13414" s="12">
        <f>DATEDIF(order_date,delivery_date,"D")</f>
        <v>1</v>
      </c>
      <c r="S13414" s="12"/>
    </row>
    <row r="13415" spans="1:19" ht="14.25" customHeight="1" x14ac:dyDescent="0.35">
      <c r="A13415" s="2" t="s">
        <v>7283</v>
      </c>
      <c r="B13415" s="2">
        <v>107250</v>
      </c>
      <c r="C13415" s="2" t="s">
        <v>41</v>
      </c>
      <c r="D13415" s="2" t="s">
        <v>26</v>
      </c>
      <c r="E13415" s="2">
        <v>4336.74</v>
      </c>
      <c r="F13415" s="2">
        <v>0.28000000000000003</v>
      </c>
      <c r="G13415" s="2">
        <v>7</v>
      </c>
      <c r="H13415" s="3">
        <v>45532</v>
      </c>
      <c r="I13415" s="3">
        <v>45536</v>
      </c>
      <c r="J13415" s="2" t="s">
        <v>21</v>
      </c>
      <c r="K13415" s="2" t="s">
        <v>22</v>
      </c>
      <c r="L13415" s="2">
        <v>1163.51</v>
      </c>
      <c r="M13415" s="2" t="s">
        <v>34</v>
      </c>
      <c r="N13415" s="11">
        <f>L13415/E13415*100</f>
        <v>26.829138938465302</v>
      </c>
      <c r="O13415" s="12" t="str">
        <f>IF(N13415&lt;10,"Low",IF(N13415&lt;20,"Med","High"))</f>
        <v>High</v>
      </c>
      <c r="P13415" s="12">
        <f>sales*discount</f>
        <v>1214.2872</v>
      </c>
      <c r="Q13415" s="12">
        <f>sales-Discount_Values</f>
        <v>3122.4528</v>
      </c>
      <c r="R13415" s="12">
        <f>DATEDIF(order_date,delivery_date,"D")</f>
        <v>4</v>
      </c>
      <c r="S13415" s="12"/>
    </row>
    <row r="13416" spans="1:19" ht="14.25" customHeight="1" x14ac:dyDescent="0.35">
      <c r="A13416" s="2" t="s">
        <v>7536</v>
      </c>
      <c r="B13416" s="2">
        <v>107503</v>
      </c>
      <c r="C13416" s="2" t="s">
        <v>19</v>
      </c>
      <c r="D13416" s="2" t="s">
        <v>36</v>
      </c>
      <c r="E13416" s="2">
        <v>3257.74</v>
      </c>
      <c r="F13416" s="2">
        <v>0.37</v>
      </c>
      <c r="G13416" s="2">
        <v>4</v>
      </c>
      <c r="H13416" s="3">
        <v>45136</v>
      </c>
      <c r="I13416" s="3">
        <v>45139</v>
      </c>
      <c r="J13416" s="2" t="s">
        <v>21</v>
      </c>
      <c r="K13416" s="2" t="s">
        <v>16</v>
      </c>
      <c r="L13416" s="2">
        <v>874.05</v>
      </c>
      <c r="M13416" s="2" t="s">
        <v>48</v>
      </c>
      <c r="N13416" s="11">
        <f>L13416/E13416*100</f>
        <v>26.829949596959857</v>
      </c>
      <c r="O13416" s="12" t="str">
        <f>IF(N13416&lt;10,"Low",IF(N13416&lt;20,"Med","High"))</f>
        <v>High</v>
      </c>
      <c r="P13416" s="12">
        <f>sales*discount</f>
        <v>1205.3637999999999</v>
      </c>
      <c r="Q13416" s="12">
        <f>sales-Discount_Values</f>
        <v>2052.3761999999997</v>
      </c>
      <c r="R13416" s="12">
        <f>DATEDIF(order_date,delivery_date,"D")</f>
        <v>3</v>
      </c>
      <c r="S13416" s="12"/>
    </row>
    <row r="13417" spans="1:19" ht="14.25" customHeight="1" x14ac:dyDescent="0.35">
      <c r="A13417" s="2" t="s">
        <v>2072</v>
      </c>
      <c r="B13417" s="2">
        <v>102039</v>
      </c>
      <c r="C13417" s="2" t="s">
        <v>13</v>
      </c>
      <c r="D13417" s="2" t="s">
        <v>36</v>
      </c>
      <c r="E13417" s="2">
        <v>4707.07</v>
      </c>
      <c r="F13417" s="2">
        <v>0.16</v>
      </c>
      <c r="G13417" s="2">
        <v>9</v>
      </c>
      <c r="H13417" s="3">
        <v>45165</v>
      </c>
      <c r="I13417" s="3">
        <v>45171</v>
      </c>
      <c r="J13417" s="2" t="s">
        <v>31</v>
      </c>
      <c r="K13417" s="2" t="s">
        <v>27</v>
      </c>
      <c r="L13417" s="2">
        <v>1262.92</v>
      </c>
      <c r="M13417" s="2" t="s">
        <v>39</v>
      </c>
      <c r="N13417" s="11">
        <f>L13417/E13417*100</f>
        <v>26.830278708410972</v>
      </c>
      <c r="O13417" s="12" t="str">
        <f>IF(N13417&lt;10,"Low",IF(N13417&lt;20,"Med","High"))</f>
        <v>High</v>
      </c>
      <c r="P13417" s="12">
        <f>sales*discount</f>
        <v>753.13119999999992</v>
      </c>
      <c r="Q13417" s="12">
        <f>sales-Discount_Values</f>
        <v>3953.9387999999999</v>
      </c>
      <c r="R13417" s="12">
        <f>DATEDIF(order_date,delivery_date,"D")</f>
        <v>6</v>
      </c>
      <c r="S13417" s="12"/>
    </row>
    <row r="13418" spans="1:19" ht="14.25" customHeight="1" x14ac:dyDescent="0.35">
      <c r="A13418" s="2" t="s">
        <v>3561</v>
      </c>
      <c r="B13418" s="2">
        <v>103528</v>
      </c>
      <c r="C13418" s="2" t="s">
        <v>19</v>
      </c>
      <c r="D13418" s="2" t="s">
        <v>33</v>
      </c>
      <c r="E13418" s="2">
        <v>1907.75</v>
      </c>
      <c r="F13418" s="2">
        <v>0.48</v>
      </c>
      <c r="G13418" s="2">
        <v>2</v>
      </c>
      <c r="H13418" s="3">
        <v>45450</v>
      </c>
      <c r="I13418" s="3">
        <v>45452</v>
      </c>
      <c r="J13418" s="2" t="s">
        <v>31</v>
      </c>
      <c r="K13418" s="2" t="s">
        <v>22</v>
      </c>
      <c r="L13418" s="2">
        <v>511.86</v>
      </c>
      <c r="M13418" s="2" t="s">
        <v>28</v>
      </c>
      <c r="N13418" s="11">
        <f>L13418/E13418*100</f>
        <v>26.830559559690737</v>
      </c>
      <c r="O13418" s="12" t="str">
        <f>IF(N13418&lt;10,"Low",IF(N13418&lt;20,"Med","High"))</f>
        <v>High</v>
      </c>
      <c r="P13418" s="12">
        <f>sales*discount</f>
        <v>915.71999999999991</v>
      </c>
      <c r="Q13418" s="12">
        <f>sales-Discount_Values</f>
        <v>992.03000000000009</v>
      </c>
      <c r="R13418" s="12">
        <f>DATEDIF(order_date,delivery_date,"D")</f>
        <v>2</v>
      </c>
      <c r="S13418" s="12"/>
    </row>
    <row r="13419" spans="1:19" ht="14.25" customHeight="1" x14ac:dyDescent="0.35">
      <c r="A13419" s="2" t="s">
        <v>15123</v>
      </c>
      <c r="B13419" s="2">
        <v>115090</v>
      </c>
      <c r="C13419" s="2" t="s">
        <v>41</v>
      </c>
      <c r="D13419" s="2" t="s">
        <v>36</v>
      </c>
      <c r="E13419" s="2">
        <v>3080.79</v>
      </c>
      <c r="F13419" s="2">
        <v>0.02</v>
      </c>
      <c r="G13419" s="2">
        <v>1</v>
      </c>
      <c r="H13419" s="3">
        <v>45112</v>
      </c>
      <c r="I13419" s="3">
        <v>45116</v>
      </c>
      <c r="J13419" s="2" t="s">
        <v>31</v>
      </c>
      <c r="K13419" s="2" t="s">
        <v>27</v>
      </c>
      <c r="L13419" s="2">
        <v>826.6</v>
      </c>
      <c r="M13419" s="2" t="s">
        <v>34</v>
      </c>
      <c r="N13419" s="11">
        <f>L13419/E13419*100</f>
        <v>26.830780416711299</v>
      </c>
      <c r="O13419" s="12" t="str">
        <f>IF(N13419&lt;10,"Low",IF(N13419&lt;20,"Med","High"))</f>
        <v>High</v>
      </c>
      <c r="P13419" s="12">
        <f>sales*discount</f>
        <v>61.6158</v>
      </c>
      <c r="Q13419" s="12">
        <f>sales-Discount_Values</f>
        <v>3019.1741999999999</v>
      </c>
      <c r="R13419" s="12">
        <f>DATEDIF(order_date,delivery_date,"D")</f>
        <v>4</v>
      </c>
      <c r="S13419" s="12"/>
    </row>
    <row r="13420" spans="1:19" ht="14.25" customHeight="1" x14ac:dyDescent="0.35">
      <c r="A13420" s="2" t="s">
        <v>6082</v>
      </c>
      <c r="B13420" s="2">
        <v>106049</v>
      </c>
      <c r="C13420" s="2" t="s">
        <v>41</v>
      </c>
      <c r="D13420" s="2" t="s">
        <v>14</v>
      </c>
      <c r="E13420" s="2">
        <v>2720.94</v>
      </c>
      <c r="F13420" s="2">
        <v>0.36</v>
      </c>
      <c r="G13420" s="2">
        <v>1</v>
      </c>
      <c r="H13420" s="3">
        <v>45112</v>
      </c>
      <c r="I13420" s="3">
        <v>45114</v>
      </c>
      <c r="J13420" s="2" t="s">
        <v>21</v>
      </c>
      <c r="K13420" s="2" t="s">
        <v>22</v>
      </c>
      <c r="L13420" s="2">
        <v>730.1</v>
      </c>
      <c r="M13420" s="2" t="s">
        <v>48</v>
      </c>
      <c r="N13420" s="11">
        <f>L13420/E13420*100</f>
        <v>26.832638720442198</v>
      </c>
      <c r="O13420" s="12" t="str">
        <f>IF(N13420&lt;10,"Low",IF(N13420&lt;20,"Med","High"))</f>
        <v>High</v>
      </c>
      <c r="P13420" s="12">
        <f>sales*discount</f>
        <v>979.53840000000002</v>
      </c>
      <c r="Q13420" s="12">
        <f>sales-Discount_Values</f>
        <v>1741.4016000000001</v>
      </c>
      <c r="R13420" s="12">
        <f>DATEDIF(order_date,delivery_date,"D")</f>
        <v>2</v>
      </c>
      <c r="S13420" s="12"/>
    </row>
    <row r="13421" spans="1:19" ht="14.25" customHeight="1" x14ac:dyDescent="0.35">
      <c r="A13421" s="2" t="s">
        <v>3453</v>
      </c>
      <c r="B13421" s="2">
        <v>103420</v>
      </c>
      <c r="C13421" s="2" t="s">
        <v>13</v>
      </c>
      <c r="D13421" s="2" t="s">
        <v>14</v>
      </c>
      <c r="E13421" s="2">
        <v>1207.19</v>
      </c>
      <c r="F13421" s="2">
        <v>0.17</v>
      </c>
      <c r="G13421" s="2">
        <v>7</v>
      </c>
      <c r="H13421" s="3">
        <v>45636</v>
      </c>
      <c r="I13421" s="3">
        <v>45643</v>
      </c>
      <c r="J13421" s="2" t="s">
        <v>31</v>
      </c>
      <c r="K13421" s="2" t="s">
        <v>16</v>
      </c>
      <c r="L13421" s="2">
        <v>323.95</v>
      </c>
      <c r="M13421" s="2" t="s">
        <v>39</v>
      </c>
      <c r="N13421" s="11">
        <f>L13421/E13421*100</f>
        <v>26.835046678650414</v>
      </c>
      <c r="O13421" s="12" t="str">
        <f>IF(N13421&lt;10,"Low",IF(N13421&lt;20,"Med","High"))</f>
        <v>High</v>
      </c>
      <c r="P13421" s="12">
        <f>sales*discount</f>
        <v>205.22230000000002</v>
      </c>
      <c r="Q13421" s="12">
        <f>sales-Discount_Values</f>
        <v>1001.9677</v>
      </c>
      <c r="R13421" s="12">
        <f>DATEDIF(order_date,delivery_date,"D")</f>
        <v>7</v>
      </c>
      <c r="S13421" s="12"/>
    </row>
    <row r="13422" spans="1:19" ht="14.25" customHeight="1" x14ac:dyDescent="0.35">
      <c r="A13422" s="2" t="s">
        <v>6362</v>
      </c>
      <c r="B13422" s="2">
        <v>106329</v>
      </c>
      <c r="C13422" s="2" t="s">
        <v>13</v>
      </c>
      <c r="D13422" s="2" t="s">
        <v>20</v>
      </c>
      <c r="E13422" s="2">
        <v>3543</v>
      </c>
      <c r="F13422" s="2">
        <v>0.38</v>
      </c>
      <c r="G13422" s="2">
        <v>3</v>
      </c>
      <c r="H13422" s="3">
        <v>45454</v>
      </c>
      <c r="I13422" s="3">
        <v>45460</v>
      </c>
      <c r="J13422" s="2" t="s">
        <v>31</v>
      </c>
      <c r="K13422" s="2" t="s">
        <v>16</v>
      </c>
      <c r="L13422" s="2">
        <v>950.92</v>
      </c>
      <c r="M13422" s="2" t="s">
        <v>34</v>
      </c>
      <c r="N13422" s="11">
        <f>L13422/E13422*100</f>
        <v>26.839401637030765</v>
      </c>
      <c r="O13422" s="12" t="str">
        <f>IF(N13422&lt;10,"Low",IF(N13422&lt;20,"Med","High"))</f>
        <v>High</v>
      </c>
      <c r="P13422" s="12">
        <f>sales*discount</f>
        <v>1346.34</v>
      </c>
      <c r="Q13422" s="12">
        <f>sales-Discount_Values</f>
        <v>2196.66</v>
      </c>
      <c r="R13422" s="12">
        <f>DATEDIF(order_date,delivery_date,"D")</f>
        <v>6</v>
      </c>
      <c r="S13422" s="12"/>
    </row>
    <row r="13423" spans="1:19" ht="14.25" customHeight="1" x14ac:dyDescent="0.35">
      <c r="A13423" s="2" t="s">
        <v>11688</v>
      </c>
      <c r="B13423" s="2">
        <v>111655</v>
      </c>
      <c r="C13423" s="2" t="s">
        <v>13</v>
      </c>
      <c r="D13423" s="2" t="s">
        <v>20</v>
      </c>
      <c r="E13423" s="2">
        <v>1505.27</v>
      </c>
      <c r="F13423" s="2">
        <v>0.3</v>
      </c>
      <c r="G13423" s="2">
        <v>5</v>
      </c>
      <c r="H13423" s="3">
        <v>45636</v>
      </c>
      <c r="I13423" s="3">
        <v>45639</v>
      </c>
      <c r="J13423" s="2" t="s">
        <v>31</v>
      </c>
      <c r="K13423" s="2" t="s">
        <v>27</v>
      </c>
      <c r="L13423" s="2">
        <v>404.06</v>
      </c>
      <c r="M13423" s="2" t="s">
        <v>39</v>
      </c>
      <c r="N13423" s="11">
        <f>L13423/E13423*100</f>
        <v>26.843024839397582</v>
      </c>
      <c r="O13423" s="12" t="str">
        <f>IF(N13423&lt;10,"Low",IF(N13423&lt;20,"Med","High"))</f>
        <v>High</v>
      </c>
      <c r="P13423" s="12">
        <f>sales*discount</f>
        <v>451.58099999999996</v>
      </c>
      <c r="Q13423" s="12">
        <f>sales-Discount_Values</f>
        <v>1053.6890000000001</v>
      </c>
      <c r="R13423" s="12">
        <f>DATEDIF(order_date,delivery_date,"D")</f>
        <v>3</v>
      </c>
      <c r="S13423" s="12"/>
    </row>
    <row r="13424" spans="1:19" ht="14.25" customHeight="1" x14ac:dyDescent="0.35">
      <c r="A13424" s="2" t="s">
        <v>1792</v>
      </c>
      <c r="B13424" s="2">
        <v>101759</v>
      </c>
      <c r="C13424" s="2" t="s">
        <v>13</v>
      </c>
      <c r="D13424" s="2" t="s">
        <v>36</v>
      </c>
      <c r="E13424" s="2">
        <v>1996.03</v>
      </c>
      <c r="F13424" s="2">
        <v>0.26</v>
      </c>
      <c r="G13424" s="2">
        <v>1</v>
      </c>
      <c r="H13424" s="3">
        <v>45542</v>
      </c>
      <c r="I13424" s="3">
        <v>45549</v>
      </c>
      <c r="J13424" s="2" t="s">
        <v>15</v>
      </c>
      <c r="K13424" s="2" t="s">
        <v>27</v>
      </c>
      <c r="L13424" s="2">
        <v>535.80999999999995</v>
      </c>
      <c r="M13424" s="2" t="s">
        <v>23</v>
      </c>
      <c r="N13424" s="11">
        <f>L13424/E13424*100</f>
        <v>26.843784913052403</v>
      </c>
      <c r="O13424" s="12" t="str">
        <f>IF(N13424&lt;10,"Low",IF(N13424&lt;20,"Med","High"))</f>
        <v>High</v>
      </c>
      <c r="P13424" s="12">
        <f>sales*discount</f>
        <v>518.96780000000001</v>
      </c>
      <c r="Q13424" s="12">
        <f>sales-Discount_Values</f>
        <v>1477.0621999999998</v>
      </c>
      <c r="R13424" s="12">
        <f>DATEDIF(order_date,delivery_date,"D")</f>
        <v>7</v>
      </c>
      <c r="S13424" s="12"/>
    </row>
    <row r="13425" spans="1:19" ht="14.25" customHeight="1" x14ac:dyDescent="0.35">
      <c r="A13425" s="2" t="s">
        <v>8614</v>
      </c>
      <c r="B13425" s="2">
        <v>108581</v>
      </c>
      <c r="C13425" s="2" t="s">
        <v>19</v>
      </c>
      <c r="D13425" s="2" t="s">
        <v>14</v>
      </c>
      <c r="E13425" s="2">
        <v>232.64</v>
      </c>
      <c r="F13425" s="2">
        <v>0.22</v>
      </c>
      <c r="G13425" s="2">
        <v>2</v>
      </c>
      <c r="H13425" s="3">
        <v>45136</v>
      </c>
      <c r="I13425" s="3">
        <v>45137</v>
      </c>
      <c r="J13425" s="2" t="s">
        <v>31</v>
      </c>
      <c r="K13425" s="2" t="s">
        <v>16</v>
      </c>
      <c r="L13425" s="2">
        <v>62.45</v>
      </c>
      <c r="M13425" s="2" t="s">
        <v>48</v>
      </c>
      <c r="N13425" s="11">
        <f>L13425/E13425*100</f>
        <v>26.844050894085285</v>
      </c>
      <c r="O13425" s="12" t="str">
        <f>IF(N13425&lt;10,"Low",IF(N13425&lt;20,"Med","High"))</f>
        <v>High</v>
      </c>
      <c r="P13425" s="12">
        <f>sales*discount</f>
        <v>51.180799999999998</v>
      </c>
      <c r="Q13425" s="12">
        <f>sales-Discount_Values</f>
        <v>181.45919999999998</v>
      </c>
      <c r="R13425" s="12">
        <f>DATEDIF(order_date,delivery_date,"D")</f>
        <v>1</v>
      </c>
      <c r="S13425" s="12"/>
    </row>
    <row r="13426" spans="1:19" ht="14.25" customHeight="1" x14ac:dyDescent="0.35">
      <c r="A13426" s="2" t="s">
        <v>8365</v>
      </c>
      <c r="B13426" s="2">
        <v>108332</v>
      </c>
      <c r="C13426" s="2" t="s">
        <v>25</v>
      </c>
      <c r="D13426" s="2" t="s">
        <v>26</v>
      </c>
      <c r="E13426" s="2">
        <v>3930.2</v>
      </c>
      <c r="F13426" s="2">
        <v>0.44</v>
      </c>
      <c r="G13426" s="2">
        <v>1</v>
      </c>
      <c r="H13426" s="3">
        <v>45382</v>
      </c>
      <c r="I13426" s="3">
        <v>45389</v>
      </c>
      <c r="J13426" s="2" t="s">
        <v>21</v>
      </c>
      <c r="K13426" s="2" t="s">
        <v>22</v>
      </c>
      <c r="L13426" s="2">
        <v>1055.03</v>
      </c>
      <c r="M13426" s="2" t="s">
        <v>17</v>
      </c>
      <c r="N13426" s="11">
        <f>L13426/E13426*100</f>
        <v>26.844180957712076</v>
      </c>
      <c r="O13426" s="12" t="str">
        <f>IF(N13426&lt;10,"Low",IF(N13426&lt;20,"Med","High"))</f>
        <v>High</v>
      </c>
      <c r="P13426" s="12">
        <f>sales*discount</f>
        <v>1729.288</v>
      </c>
      <c r="Q13426" s="12">
        <f>sales-Discount_Values</f>
        <v>2200.9119999999998</v>
      </c>
      <c r="R13426" s="12">
        <f>DATEDIF(order_date,delivery_date,"D")</f>
        <v>7</v>
      </c>
      <c r="S13426" s="12"/>
    </row>
    <row r="13427" spans="1:19" ht="14.25" customHeight="1" x14ac:dyDescent="0.35">
      <c r="A13427" s="2" t="s">
        <v>5758</v>
      </c>
      <c r="B13427" s="2">
        <v>105725</v>
      </c>
      <c r="C13427" s="2" t="s">
        <v>19</v>
      </c>
      <c r="D13427" s="2" t="s">
        <v>20</v>
      </c>
      <c r="E13427" s="2">
        <v>4408.08</v>
      </c>
      <c r="F13427" s="2">
        <v>0.16</v>
      </c>
      <c r="G13427" s="2">
        <v>9</v>
      </c>
      <c r="H13427" s="3">
        <v>45600</v>
      </c>
      <c r="I13427" s="3">
        <v>45601</v>
      </c>
      <c r="J13427" s="2" t="s">
        <v>15</v>
      </c>
      <c r="K13427" s="2" t="s">
        <v>27</v>
      </c>
      <c r="L13427" s="2">
        <v>1183.3499999999999</v>
      </c>
      <c r="M13427" s="2" t="s">
        <v>28</v>
      </c>
      <c r="N13427" s="11">
        <f>L13427/E13427*100</f>
        <v>26.84502096150705</v>
      </c>
      <c r="O13427" s="12" t="str">
        <f>IF(N13427&lt;10,"Low",IF(N13427&lt;20,"Med","High"))</f>
        <v>High</v>
      </c>
      <c r="P13427" s="12">
        <f>sales*discount</f>
        <v>705.29280000000006</v>
      </c>
      <c r="Q13427" s="12">
        <f>sales-Discount_Values</f>
        <v>3702.7871999999998</v>
      </c>
      <c r="R13427" s="12">
        <f>DATEDIF(order_date,delivery_date,"D")</f>
        <v>1</v>
      </c>
      <c r="S13427" s="12"/>
    </row>
    <row r="13428" spans="1:19" ht="14.25" customHeight="1" x14ac:dyDescent="0.35">
      <c r="A13428" s="2" t="s">
        <v>12853</v>
      </c>
      <c r="B13428" s="2">
        <v>112820</v>
      </c>
      <c r="C13428" s="2" t="s">
        <v>41</v>
      </c>
      <c r="D13428" s="2" t="s">
        <v>33</v>
      </c>
      <c r="E13428" s="2">
        <v>2458.67</v>
      </c>
      <c r="F13428" s="2">
        <v>0.16</v>
      </c>
      <c r="G13428" s="2">
        <v>4</v>
      </c>
      <c r="H13428" s="3">
        <v>45641</v>
      </c>
      <c r="I13428" s="3">
        <v>45648</v>
      </c>
      <c r="J13428" s="2" t="s">
        <v>15</v>
      </c>
      <c r="K13428" s="2" t="s">
        <v>16</v>
      </c>
      <c r="L13428" s="2">
        <v>660.08</v>
      </c>
      <c r="M13428" s="2" t="s">
        <v>28</v>
      </c>
      <c r="N13428" s="11">
        <f>L13428/E13428*100</f>
        <v>26.847035185689826</v>
      </c>
      <c r="O13428" s="12" t="str">
        <f>IF(N13428&lt;10,"Low",IF(N13428&lt;20,"Med","High"))</f>
        <v>High</v>
      </c>
      <c r="P13428" s="12">
        <f>sales*discount</f>
        <v>393.38720000000001</v>
      </c>
      <c r="Q13428" s="12">
        <f>sales-Discount_Values</f>
        <v>2065.2828</v>
      </c>
      <c r="R13428" s="12">
        <f>DATEDIF(order_date,delivery_date,"D")</f>
        <v>7</v>
      </c>
      <c r="S13428" s="12"/>
    </row>
    <row r="13429" spans="1:19" ht="14.25" customHeight="1" x14ac:dyDescent="0.35">
      <c r="A13429" s="2" t="s">
        <v>4253</v>
      </c>
      <c r="B13429" s="2">
        <v>104220</v>
      </c>
      <c r="C13429" s="2" t="s">
        <v>25</v>
      </c>
      <c r="D13429" s="2" t="s">
        <v>36</v>
      </c>
      <c r="E13429" s="2">
        <v>1419.45</v>
      </c>
      <c r="F13429" s="2">
        <v>0.48</v>
      </c>
      <c r="G13429" s="2">
        <v>4</v>
      </c>
      <c r="H13429" s="3">
        <v>45310</v>
      </c>
      <c r="I13429" s="3">
        <v>45312</v>
      </c>
      <c r="J13429" s="2" t="s">
        <v>21</v>
      </c>
      <c r="K13429" s="2" t="s">
        <v>22</v>
      </c>
      <c r="L13429" s="2">
        <v>381.1</v>
      </c>
      <c r="M13429" s="2" t="s">
        <v>28</v>
      </c>
      <c r="N13429" s="11">
        <f>L13429/E13429*100</f>
        <v>26.848427207721304</v>
      </c>
      <c r="O13429" s="12" t="str">
        <f>IF(N13429&lt;10,"Low",IF(N13429&lt;20,"Med","High"))</f>
        <v>High</v>
      </c>
      <c r="P13429" s="12">
        <f>sales*discount</f>
        <v>681.33600000000001</v>
      </c>
      <c r="Q13429" s="12">
        <f>sales-Discount_Values</f>
        <v>738.11400000000003</v>
      </c>
      <c r="R13429" s="12">
        <f>DATEDIF(order_date,delivery_date,"D")</f>
        <v>2</v>
      </c>
      <c r="S13429" s="12"/>
    </row>
    <row r="13430" spans="1:19" ht="14.25" customHeight="1" x14ac:dyDescent="0.35">
      <c r="A13430" s="2" t="s">
        <v>4063</v>
      </c>
      <c r="B13430" s="2">
        <v>104030</v>
      </c>
      <c r="C13430" s="2" t="s">
        <v>25</v>
      </c>
      <c r="D13430" s="2" t="s">
        <v>26</v>
      </c>
      <c r="E13430" s="2">
        <v>2109.41</v>
      </c>
      <c r="F13430" s="2">
        <v>0.41</v>
      </c>
      <c r="G13430" s="2">
        <v>9</v>
      </c>
      <c r="H13430" s="3">
        <v>45037</v>
      </c>
      <c r="I13430" s="3">
        <v>45038</v>
      </c>
      <c r="J13430" s="2" t="s">
        <v>21</v>
      </c>
      <c r="K13430" s="2" t="s">
        <v>27</v>
      </c>
      <c r="L13430" s="2">
        <v>566.39</v>
      </c>
      <c r="M13430" s="2" t="s">
        <v>48</v>
      </c>
      <c r="N13430" s="11">
        <f>L13430/E13430*100</f>
        <v>26.850635959818149</v>
      </c>
      <c r="O13430" s="12" t="str">
        <f>IF(N13430&lt;10,"Low",IF(N13430&lt;20,"Med","High"))</f>
        <v>High</v>
      </c>
      <c r="P13430" s="12">
        <f>sales*discount</f>
        <v>864.85809999999992</v>
      </c>
      <c r="Q13430" s="12">
        <f>sales-Discount_Values</f>
        <v>1244.5518999999999</v>
      </c>
      <c r="R13430" s="12">
        <f>DATEDIF(order_date,delivery_date,"D")</f>
        <v>1</v>
      </c>
      <c r="S13430" s="12"/>
    </row>
    <row r="13431" spans="1:19" ht="14.25" customHeight="1" x14ac:dyDescent="0.35">
      <c r="A13431" s="2" t="s">
        <v>10739</v>
      </c>
      <c r="B13431" s="2">
        <v>110706</v>
      </c>
      <c r="C13431" s="2" t="s">
        <v>13</v>
      </c>
      <c r="D13431" s="2" t="s">
        <v>26</v>
      </c>
      <c r="E13431" s="2">
        <v>4163.43</v>
      </c>
      <c r="F13431" s="2">
        <v>0.32</v>
      </c>
      <c r="G13431" s="2">
        <v>9</v>
      </c>
      <c r="H13431" s="3">
        <v>45314</v>
      </c>
      <c r="I13431" s="3">
        <v>45319</v>
      </c>
      <c r="J13431" s="2" t="s">
        <v>31</v>
      </c>
      <c r="K13431" s="2" t="s">
        <v>16</v>
      </c>
      <c r="L13431" s="2">
        <v>1118.17</v>
      </c>
      <c r="M13431" s="2" t="s">
        <v>23</v>
      </c>
      <c r="N13431" s="11">
        <f>L13431/E13431*100</f>
        <v>26.856942472912959</v>
      </c>
      <c r="O13431" s="12" t="str">
        <f>IF(N13431&lt;10,"Low",IF(N13431&lt;20,"Med","High"))</f>
        <v>High</v>
      </c>
      <c r="P13431" s="12">
        <f>sales*discount</f>
        <v>1332.2976000000001</v>
      </c>
      <c r="Q13431" s="12">
        <f>sales-Discount_Values</f>
        <v>2831.1324000000004</v>
      </c>
      <c r="R13431" s="12">
        <f>DATEDIF(order_date,delivery_date,"D")</f>
        <v>5</v>
      </c>
      <c r="S13431" s="12"/>
    </row>
    <row r="13432" spans="1:19" ht="14.25" customHeight="1" x14ac:dyDescent="0.35">
      <c r="A13432" s="2" t="s">
        <v>13575</v>
      </c>
      <c r="B13432" s="2">
        <v>113542</v>
      </c>
      <c r="C13432" s="2" t="s">
        <v>19</v>
      </c>
      <c r="D13432" s="2" t="s">
        <v>26</v>
      </c>
      <c r="E13432" s="2">
        <v>182.33</v>
      </c>
      <c r="F13432" s="2">
        <v>0.26</v>
      </c>
      <c r="G13432" s="2">
        <v>7</v>
      </c>
      <c r="H13432" s="3">
        <v>45193</v>
      </c>
      <c r="I13432" s="3">
        <v>45194</v>
      </c>
      <c r="J13432" s="2" t="s">
        <v>15</v>
      </c>
      <c r="K13432" s="2" t="s">
        <v>27</v>
      </c>
      <c r="L13432" s="2">
        <v>48.97</v>
      </c>
      <c r="M13432" s="2" t="s">
        <v>28</v>
      </c>
      <c r="N13432" s="11">
        <f>L13432/E13432*100</f>
        <v>26.857895025503204</v>
      </c>
      <c r="O13432" s="12" t="str">
        <f>IF(N13432&lt;10,"Low",IF(N13432&lt;20,"Med","High"))</f>
        <v>High</v>
      </c>
      <c r="P13432" s="12">
        <f>sales*discount</f>
        <v>47.405800000000006</v>
      </c>
      <c r="Q13432" s="12">
        <f>sales-Discount_Values</f>
        <v>134.92420000000001</v>
      </c>
      <c r="R13432" s="12">
        <f>DATEDIF(order_date,delivery_date,"D")</f>
        <v>1</v>
      </c>
      <c r="S13432" s="12"/>
    </row>
    <row r="13433" spans="1:19" ht="14.25" customHeight="1" x14ac:dyDescent="0.35">
      <c r="A13433" s="2" t="s">
        <v>5666</v>
      </c>
      <c r="B13433" s="2">
        <v>105633</v>
      </c>
      <c r="C13433" s="2" t="s">
        <v>19</v>
      </c>
      <c r="D13433" s="2" t="s">
        <v>36</v>
      </c>
      <c r="E13433" s="2">
        <v>1383.31</v>
      </c>
      <c r="F13433" s="2">
        <v>0.43</v>
      </c>
      <c r="G13433" s="2">
        <v>4</v>
      </c>
      <c r="H13433" s="3">
        <v>45631</v>
      </c>
      <c r="I13433" s="3">
        <v>45635</v>
      </c>
      <c r="J13433" s="2" t="s">
        <v>31</v>
      </c>
      <c r="K13433" s="2" t="s">
        <v>16</v>
      </c>
      <c r="L13433" s="2">
        <v>371.55</v>
      </c>
      <c r="M13433" s="2" t="s">
        <v>34</v>
      </c>
      <c r="N13433" s="11">
        <f>L13433/E13433*100</f>
        <v>26.859489196203313</v>
      </c>
      <c r="O13433" s="12" t="str">
        <f>IF(N13433&lt;10,"Low",IF(N13433&lt;20,"Med","High"))</f>
        <v>High</v>
      </c>
      <c r="P13433" s="12">
        <f>sales*discount</f>
        <v>594.82330000000002</v>
      </c>
      <c r="Q13433" s="12">
        <f>sales-Discount_Values</f>
        <v>788.48669999999993</v>
      </c>
      <c r="R13433" s="12">
        <f>DATEDIF(order_date,delivery_date,"D")</f>
        <v>4</v>
      </c>
      <c r="S13433" s="12"/>
    </row>
    <row r="13434" spans="1:19" ht="14.25" customHeight="1" x14ac:dyDescent="0.35">
      <c r="A13434" s="2" t="s">
        <v>93</v>
      </c>
      <c r="B13434" s="2">
        <v>100060</v>
      </c>
      <c r="C13434" s="2" t="s">
        <v>13</v>
      </c>
      <c r="D13434" s="2" t="s">
        <v>36</v>
      </c>
      <c r="E13434" s="2">
        <v>3111.76</v>
      </c>
      <c r="F13434" s="2">
        <v>0.08</v>
      </c>
      <c r="G13434" s="2">
        <v>3</v>
      </c>
      <c r="H13434" s="3">
        <v>45054</v>
      </c>
      <c r="I13434" s="3">
        <v>45057</v>
      </c>
      <c r="J13434" s="2" t="s">
        <v>21</v>
      </c>
      <c r="K13434" s="2" t="s">
        <v>22</v>
      </c>
      <c r="L13434" s="2">
        <v>835.81</v>
      </c>
      <c r="M13434" s="2" t="s">
        <v>28</v>
      </c>
      <c r="N13434" s="11">
        <f>L13434/E13434*100</f>
        <v>26.859719258554644</v>
      </c>
      <c r="O13434" s="12" t="str">
        <f>IF(N13434&lt;10,"Low",IF(N13434&lt;20,"Med","High"))</f>
        <v>High</v>
      </c>
      <c r="P13434" s="12">
        <f>sales*discount</f>
        <v>248.94080000000002</v>
      </c>
      <c r="Q13434" s="12">
        <f>sales-Discount_Values</f>
        <v>2862.8192000000004</v>
      </c>
      <c r="R13434" s="12">
        <f>DATEDIF(order_date,delivery_date,"D")</f>
        <v>3</v>
      </c>
      <c r="S13434" s="12"/>
    </row>
    <row r="13435" spans="1:19" ht="14.25" customHeight="1" x14ac:dyDescent="0.35">
      <c r="A13435" s="2" t="s">
        <v>5889</v>
      </c>
      <c r="B13435" s="2">
        <v>105856</v>
      </c>
      <c r="C13435" s="2" t="s">
        <v>19</v>
      </c>
      <c r="D13435" s="2" t="s">
        <v>14</v>
      </c>
      <c r="E13435" s="2">
        <v>1689.06</v>
      </c>
      <c r="F13435" s="2">
        <v>0.17</v>
      </c>
      <c r="G13435" s="2">
        <v>8</v>
      </c>
      <c r="H13435" s="3">
        <v>45303</v>
      </c>
      <c r="I13435" s="3">
        <v>45305</v>
      </c>
      <c r="J13435" s="2" t="s">
        <v>31</v>
      </c>
      <c r="K13435" s="2" t="s">
        <v>27</v>
      </c>
      <c r="L13435" s="2">
        <v>453.74</v>
      </c>
      <c r="M13435" s="2" t="s">
        <v>28</v>
      </c>
      <c r="N13435" s="11">
        <f>L13435/E13435*100</f>
        <v>26.86346251761335</v>
      </c>
      <c r="O13435" s="12" t="str">
        <f>IF(N13435&lt;10,"Low",IF(N13435&lt;20,"Med","High"))</f>
        <v>High</v>
      </c>
      <c r="P13435" s="12">
        <f>sales*discount</f>
        <v>287.14019999999999</v>
      </c>
      <c r="Q13435" s="12">
        <f>sales-Discount_Values</f>
        <v>1401.9197999999999</v>
      </c>
      <c r="R13435" s="12">
        <f>DATEDIF(order_date,delivery_date,"D")</f>
        <v>2</v>
      </c>
      <c r="S13435" s="12"/>
    </row>
    <row r="13436" spans="1:19" ht="14.25" customHeight="1" x14ac:dyDescent="0.35">
      <c r="A13436" s="2" t="s">
        <v>2996</v>
      </c>
      <c r="B13436" s="2">
        <v>102963</v>
      </c>
      <c r="C13436" s="2" t="s">
        <v>41</v>
      </c>
      <c r="D13436" s="2" t="s">
        <v>14</v>
      </c>
      <c r="E13436" s="2">
        <v>4582.62</v>
      </c>
      <c r="F13436" s="2">
        <v>0.35</v>
      </c>
      <c r="G13436" s="2">
        <v>1</v>
      </c>
      <c r="H13436" s="3">
        <v>45031</v>
      </c>
      <c r="I13436" s="3">
        <v>45034</v>
      </c>
      <c r="J13436" s="2" t="s">
        <v>21</v>
      </c>
      <c r="K13436" s="2" t="s">
        <v>27</v>
      </c>
      <c r="L13436" s="2">
        <v>1231.0999999999999</v>
      </c>
      <c r="M13436" s="2" t="s">
        <v>17</v>
      </c>
      <c r="N13436" s="11">
        <f>L13436/E13436*100</f>
        <v>26.864544736417155</v>
      </c>
      <c r="O13436" s="12" t="str">
        <f>IF(N13436&lt;10,"Low",IF(N13436&lt;20,"Med","High"))</f>
        <v>High</v>
      </c>
      <c r="P13436" s="12">
        <f>sales*discount</f>
        <v>1603.9169999999999</v>
      </c>
      <c r="Q13436" s="12">
        <f>sales-Discount_Values</f>
        <v>2978.703</v>
      </c>
      <c r="R13436" s="12">
        <f>DATEDIF(order_date,delivery_date,"D")</f>
        <v>3</v>
      </c>
      <c r="S13436" s="12"/>
    </row>
    <row r="13437" spans="1:19" ht="14.25" customHeight="1" x14ac:dyDescent="0.35">
      <c r="A13437" s="2" t="s">
        <v>12014</v>
      </c>
      <c r="B13437" s="2">
        <v>111981</v>
      </c>
      <c r="C13437" s="2" t="s">
        <v>19</v>
      </c>
      <c r="D13437" s="2" t="s">
        <v>33</v>
      </c>
      <c r="E13437" s="2">
        <v>3511.1</v>
      </c>
      <c r="F13437" s="2">
        <v>0.09</v>
      </c>
      <c r="G13437" s="2">
        <v>7</v>
      </c>
      <c r="H13437" s="3">
        <v>45018</v>
      </c>
      <c r="I13437" s="3">
        <v>45023</v>
      </c>
      <c r="J13437" s="2" t="s">
        <v>21</v>
      </c>
      <c r="K13437" s="2" t="s">
        <v>22</v>
      </c>
      <c r="L13437" s="2">
        <v>943.25</v>
      </c>
      <c r="M13437" s="2" t="s">
        <v>23</v>
      </c>
      <c r="N13437" s="11">
        <f>L13437/E13437*100</f>
        <v>26.864800205063943</v>
      </c>
      <c r="O13437" s="12" t="str">
        <f>IF(N13437&lt;10,"Low",IF(N13437&lt;20,"Med","High"))</f>
        <v>High</v>
      </c>
      <c r="P13437" s="12">
        <f>sales*discount</f>
        <v>315.99899999999997</v>
      </c>
      <c r="Q13437" s="12">
        <f>sales-Discount_Values</f>
        <v>3195.1010000000001</v>
      </c>
      <c r="R13437" s="12">
        <f>DATEDIF(order_date,delivery_date,"D")</f>
        <v>5</v>
      </c>
      <c r="S13437" s="12"/>
    </row>
    <row r="13438" spans="1:19" ht="14.25" customHeight="1" x14ac:dyDescent="0.35">
      <c r="A13438" s="2" t="s">
        <v>7005</v>
      </c>
      <c r="B13438" s="2">
        <v>106972</v>
      </c>
      <c r="C13438" s="2" t="s">
        <v>19</v>
      </c>
      <c r="D13438" s="2" t="s">
        <v>36</v>
      </c>
      <c r="E13438" s="2">
        <v>3808.38</v>
      </c>
      <c r="F13438" s="2">
        <v>0.14000000000000001</v>
      </c>
      <c r="G13438" s="2">
        <v>9</v>
      </c>
      <c r="H13438" s="3">
        <v>45539</v>
      </c>
      <c r="I13438" s="3">
        <v>45546</v>
      </c>
      <c r="J13438" s="2" t="s">
        <v>31</v>
      </c>
      <c r="K13438" s="2" t="s">
        <v>22</v>
      </c>
      <c r="L13438" s="2">
        <v>1023.12</v>
      </c>
      <c r="M13438" s="2" t="s">
        <v>48</v>
      </c>
      <c r="N13438" s="11">
        <f>L13438/E13438*100</f>
        <v>26.864966206103379</v>
      </c>
      <c r="O13438" s="12" t="str">
        <f>IF(N13438&lt;10,"Low",IF(N13438&lt;20,"Med","High"))</f>
        <v>High</v>
      </c>
      <c r="P13438" s="12">
        <f>sales*discount</f>
        <v>533.17320000000007</v>
      </c>
      <c r="Q13438" s="12">
        <f>sales-Discount_Values</f>
        <v>3275.2067999999999</v>
      </c>
      <c r="R13438" s="12">
        <f>DATEDIF(order_date,delivery_date,"D")</f>
        <v>7</v>
      </c>
      <c r="S13438" s="12"/>
    </row>
    <row r="13439" spans="1:19" ht="14.25" customHeight="1" x14ac:dyDescent="0.35">
      <c r="A13439" s="2" t="s">
        <v>12986</v>
      </c>
      <c r="B13439" s="2">
        <v>112953</v>
      </c>
      <c r="C13439" s="2" t="s">
        <v>25</v>
      </c>
      <c r="D13439" s="2" t="s">
        <v>14</v>
      </c>
      <c r="E13439" s="2">
        <v>3770.32</v>
      </c>
      <c r="F13439" s="2">
        <v>0.34</v>
      </c>
      <c r="G13439" s="2">
        <v>9</v>
      </c>
      <c r="H13439" s="3">
        <v>45500</v>
      </c>
      <c r="I13439" s="3">
        <v>45505</v>
      </c>
      <c r="J13439" s="2" t="s">
        <v>31</v>
      </c>
      <c r="K13439" s="2" t="s">
        <v>16</v>
      </c>
      <c r="L13439" s="2">
        <v>1012.96</v>
      </c>
      <c r="M13439" s="2" t="s">
        <v>48</v>
      </c>
      <c r="N13439" s="11">
        <f>L13439/E13439*100</f>
        <v>26.866685055910374</v>
      </c>
      <c r="O13439" s="12" t="str">
        <f>IF(N13439&lt;10,"Low",IF(N13439&lt;20,"Med","High"))</f>
        <v>High</v>
      </c>
      <c r="P13439" s="12">
        <f>sales*discount</f>
        <v>1281.9088000000002</v>
      </c>
      <c r="Q13439" s="12">
        <f>sales-Discount_Values</f>
        <v>2488.4112</v>
      </c>
      <c r="R13439" s="12">
        <f>DATEDIF(order_date,delivery_date,"D")</f>
        <v>5</v>
      </c>
      <c r="S13439" s="12"/>
    </row>
    <row r="13440" spans="1:19" ht="14.25" customHeight="1" x14ac:dyDescent="0.35">
      <c r="A13440" s="2" t="s">
        <v>7400</v>
      </c>
      <c r="B13440" s="2">
        <v>107367</v>
      </c>
      <c r="C13440" s="2" t="s">
        <v>41</v>
      </c>
      <c r="D13440" s="2" t="s">
        <v>20</v>
      </c>
      <c r="E13440" s="2">
        <v>2140.3200000000002</v>
      </c>
      <c r="F13440" s="2">
        <v>0.09</v>
      </c>
      <c r="G13440" s="2">
        <v>7</v>
      </c>
      <c r="H13440" s="3">
        <v>45170</v>
      </c>
      <c r="I13440" s="3">
        <v>45173</v>
      </c>
      <c r="J13440" s="2" t="s">
        <v>15</v>
      </c>
      <c r="K13440" s="2" t="s">
        <v>16</v>
      </c>
      <c r="L13440" s="2">
        <v>575.04999999999995</v>
      </c>
      <c r="M13440" s="2" t="s">
        <v>28</v>
      </c>
      <c r="N13440" s="11">
        <f>L13440/E13440*100</f>
        <v>26.8674777603349</v>
      </c>
      <c r="O13440" s="12" t="str">
        <f>IF(N13440&lt;10,"Low",IF(N13440&lt;20,"Med","High"))</f>
        <v>High</v>
      </c>
      <c r="P13440" s="12">
        <f>sales*discount</f>
        <v>192.62880000000001</v>
      </c>
      <c r="Q13440" s="12">
        <f>sales-Discount_Values</f>
        <v>1947.6912000000002</v>
      </c>
      <c r="R13440" s="12">
        <f>DATEDIF(order_date,delivery_date,"D")</f>
        <v>3</v>
      </c>
      <c r="S13440" s="12"/>
    </row>
    <row r="13441" spans="1:19" ht="14.25" customHeight="1" x14ac:dyDescent="0.35">
      <c r="A13441" s="2" t="s">
        <v>6747</v>
      </c>
      <c r="B13441" s="2">
        <v>106714</v>
      </c>
      <c r="C13441" s="2" t="s">
        <v>19</v>
      </c>
      <c r="D13441" s="2" t="s">
        <v>36</v>
      </c>
      <c r="E13441" s="2">
        <v>3668.18</v>
      </c>
      <c r="F13441" s="2">
        <v>0.12</v>
      </c>
      <c r="G13441" s="2">
        <v>9</v>
      </c>
      <c r="H13441" s="3">
        <v>45313</v>
      </c>
      <c r="I13441" s="3">
        <v>45314</v>
      </c>
      <c r="J13441" s="2" t="s">
        <v>31</v>
      </c>
      <c r="K13441" s="2" t="s">
        <v>27</v>
      </c>
      <c r="L13441" s="2">
        <v>985.57</v>
      </c>
      <c r="M13441" s="2" t="s">
        <v>23</v>
      </c>
      <c r="N13441" s="11">
        <f>L13441/E13441*100</f>
        <v>26.868092623589902</v>
      </c>
      <c r="O13441" s="12" t="str">
        <f>IF(N13441&lt;10,"Low",IF(N13441&lt;20,"Med","High"))</f>
        <v>High</v>
      </c>
      <c r="P13441" s="12">
        <f>sales*discount</f>
        <v>440.18159999999995</v>
      </c>
      <c r="Q13441" s="12">
        <f>sales-Discount_Values</f>
        <v>3227.9983999999999</v>
      </c>
      <c r="R13441" s="12">
        <f>DATEDIF(order_date,delivery_date,"D")</f>
        <v>1</v>
      </c>
      <c r="S13441" s="12"/>
    </row>
    <row r="13442" spans="1:19" ht="14.25" customHeight="1" x14ac:dyDescent="0.35">
      <c r="A13442" s="2" t="s">
        <v>1091</v>
      </c>
      <c r="B13442" s="2">
        <v>101058</v>
      </c>
      <c r="C13442" s="2" t="s">
        <v>41</v>
      </c>
      <c r="D13442" s="2" t="s">
        <v>14</v>
      </c>
      <c r="E13442" s="2">
        <v>810.57</v>
      </c>
      <c r="F13442" s="2">
        <v>0.42</v>
      </c>
      <c r="G13442" s="2">
        <v>5</v>
      </c>
      <c r="H13442" s="3">
        <v>45596</v>
      </c>
      <c r="I13442" s="3">
        <v>45601</v>
      </c>
      <c r="J13442" s="2" t="s">
        <v>15</v>
      </c>
      <c r="K13442" s="2" t="s">
        <v>27</v>
      </c>
      <c r="L13442" s="2">
        <v>217.79</v>
      </c>
      <c r="M13442" s="2" t="s">
        <v>28</v>
      </c>
      <c r="N13442" s="11">
        <f>L13442/E13442*100</f>
        <v>26.868746684431937</v>
      </c>
      <c r="O13442" s="12" t="str">
        <f>IF(N13442&lt;10,"Low",IF(N13442&lt;20,"Med","High"))</f>
        <v>High</v>
      </c>
      <c r="P13442" s="12">
        <f>sales*discount</f>
        <v>340.43940000000003</v>
      </c>
      <c r="Q13442" s="12">
        <f>sales-Discount_Values</f>
        <v>470.13060000000002</v>
      </c>
      <c r="R13442" s="12">
        <f>DATEDIF(order_date,delivery_date,"D")</f>
        <v>5</v>
      </c>
      <c r="S13442" s="12"/>
    </row>
    <row r="13443" spans="1:19" ht="14.25" customHeight="1" x14ac:dyDescent="0.35">
      <c r="A13443" s="2" t="s">
        <v>1488</v>
      </c>
      <c r="B13443" s="2">
        <v>101455</v>
      </c>
      <c r="C13443" s="2" t="s">
        <v>25</v>
      </c>
      <c r="D13443" s="2" t="s">
        <v>36</v>
      </c>
      <c r="E13443" s="2">
        <v>4772.51</v>
      </c>
      <c r="F13443" s="2">
        <v>0.04</v>
      </c>
      <c r="G13443" s="2">
        <v>4</v>
      </c>
      <c r="H13443" s="3">
        <v>45207</v>
      </c>
      <c r="I13443" s="3">
        <v>45214</v>
      </c>
      <c r="J13443" s="2" t="s">
        <v>21</v>
      </c>
      <c r="K13443" s="2" t="s">
        <v>27</v>
      </c>
      <c r="L13443" s="2">
        <v>1282.32</v>
      </c>
      <c r="M13443" s="2" t="s">
        <v>34</v>
      </c>
      <c r="N13443" s="11">
        <f>L13443/E13443*100</f>
        <v>26.868880316646791</v>
      </c>
      <c r="O13443" s="12" t="str">
        <f>IF(N13443&lt;10,"Low",IF(N13443&lt;20,"Med","High"))</f>
        <v>High</v>
      </c>
      <c r="P13443" s="12">
        <f>sales*discount</f>
        <v>190.90040000000002</v>
      </c>
      <c r="Q13443" s="12">
        <f>sales-Discount_Values</f>
        <v>4581.6095999999998</v>
      </c>
      <c r="R13443" s="12">
        <f>DATEDIF(order_date,delivery_date,"D")</f>
        <v>7</v>
      </c>
      <c r="S13443" s="12"/>
    </row>
    <row r="13444" spans="1:19" ht="14.25" customHeight="1" x14ac:dyDescent="0.35">
      <c r="A13444" s="2" t="s">
        <v>6727</v>
      </c>
      <c r="B13444" s="2">
        <v>106694</v>
      </c>
      <c r="C13444" s="2" t="s">
        <v>19</v>
      </c>
      <c r="D13444" s="2" t="s">
        <v>14</v>
      </c>
      <c r="E13444" s="2">
        <v>3419.8</v>
      </c>
      <c r="F13444" s="2">
        <v>0.43</v>
      </c>
      <c r="G13444" s="2">
        <v>5</v>
      </c>
      <c r="H13444" s="3">
        <v>45615</v>
      </c>
      <c r="I13444" s="3">
        <v>45617</v>
      </c>
      <c r="J13444" s="2" t="s">
        <v>31</v>
      </c>
      <c r="K13444" s="2" t="s">
        <v>27</v>
      </c>
      <c r="L13444" s="2">
        <v>918.88</v>
      </c>
      <c r="M13444" s="2" t="s">
        <v>23</v>
      </c>
      <c r="N13444" s="11">
        <f>L13444/E13444*100</f>
        <v>26.869407567694015</v>
      </c>
      <c r="O13444" s="12" t="str">
        <f>IF(N13444&lt;10,"Low",IF(N13444&lt;20,"Med","High"))</f>
        <v>High</v>
      </c>
      <c r="P13444" s="12">
        <f>sales*discount</f>
        <v>1470.5140000000001</v>
      </c>
      <c r="Q13444" s="12">
        <f>sales-Discount_Values</f>
        <v>1949.2860000000001</v>
      </c>
      <c r="R13444" s="12">
        <f>DATEDIF(order_date,delivery_date,"D")</f>
        <v>2</v>
      </c>
      <c r="S13444" s="12"/>
    </row>
    <row r="13445" spans="1:19" ht="14.25" customHeight="1" x14ac:dyDescent="0.35">
      <c r="A13445" s="2" t="s">
        <v>9397</v>
      </c>
      <c r="B13445" s="2">
        <v>109364</v>
      </c>
      <c r="C13445" s="2" t="s">
        <v>13</v>
      </c>
      <c r="D13445" s="2" t="s">
        <v>33</v>
      </c>
      <c r="E13445" s="2">
        <v>3820.31</v>
      </c>
      <c r="F13445" s="2">
        <v>0.48</v>
      </c>
      <c r="G13445" s="2">
        <v>2</v>
      </c>
      <c r="H13445" s="3">
        <v>44972</v>
      </c>
      <c r="I13445" s="3">
        <v>44974</v>
      </c>
      <c r="J13445" s="2" t="s">
        <v>15</v>
      </c>
      <c r="K13445" s="2" t="s">
        <v>27</v>
      </c>
      <c r="L13445" s="2">
        <v>1026.53</v>
      </c>
      <c r="M13445" s="2" t="s">
        <v>23</v>
      </c>
      <c r="N13445" s="11">
        <f>L13445/E13445*100</f>
        <v>26.870332512283035</v>
      </c>
      <c r="O13445" s="12" t="str">
        <f>IF(N13445&lt;10,"Low",IF(N13445&lt;20,"Med","High"))</f>
        <v>High</v>
      </c>
      <c r="P13445" s="12">
        <f>sales*discount</f>
        <v>1833.7487999999998</v>
      </c>
      <c r="Q13445" s="12">
        <f>sales-Discount_Values</f>
        <v>1986.5612000000001</v>
      </c>
      <c r="R13445" s="12">
        <f>DATEDIF(order_date,delivery_date,"D")</f>
        <v>2</v>
      </c>
      <c r="S13445" s="12"/>
    </row>
    <row r="13446" spans="1:19" ht="14.25" customHeight="1" x14ac:dyDescent="0.35">
      <c r="A13446" s="2" t="s">
        <v>4956</v>
      </c>
      <c r="B13446" s="2">
        <v>104923</v>
      </c>
      <c r="C13446" s="2" t="s">
        <v>41</v>
      </c>
      <c r="D13446" s="2" t="s">
        <v>20</v>
      </c>
      <c r="E13446" s="2">
        <v>2113.67</v>
      </c>
      <c r="F13446" s="2">
        <v>0.31</v>
      </c>
      <c r="G13446" s="2">
        <v>3</v>
      </c>
      <c r="H13446" s="3">
        <v>45244</v>
      </c>
      <c r="I13446" s="3">
        <v>45250</v>
      </c>
      <c r="J13446" s="2" t="s">
        <v>31</v>
      </c>
      <c r="K13446" s="2" t="s">
        <v>22</v>
      </c>
      <c r="L13446" s="2">
        <v>567.98</v>
      </c>
      <c r="M13446" s="2" t="s">
        <v>28</v>
      </c>
      <c r="N13446" s="11">
        <f>L13446/E13446*100</f>
        <v>26.871744406648151</v>
      </c>
      <c r="O13446" s="12" t="str">
        <f>IF(N13446&lt;10,"Low",IF(N13446&lt;20,"Med","High"))</f>
        <v>High</v>
      </c>
      <c r="P13446" s="12">
        <f>sales*discount</f>
        <v>655.23770000000002</v>
      </c>
      <c r="Q13446" s="12">
        <f>sales-Discount_Values</f>
        <v>1458.4322999999999</v>
      </c>
      <c r="R13446" s="12">
        <f>DATEDIF(order_date,delivery_date,"D")</f>
        <v>6</v>
      </c>
      <c r="S13446" s="12"/>
    </row>
    <row r="13447" spans="1:19" ht="14.25" customHeight="1" x14ac:dyDescent="0.35">
      <c r="A13447" s="2" t="s">
        <v>3013</v>
      </c>
      <c r="B13447" s="2">
        <v>102980</v>
      </c>
      <c r="C13447" s="2" t="s">
        <v>25</v>
      </c>
      <c r="D13447" s="2" t="s">
        <v>33</v>
      </c>
      <c r="E13447" s="2">
        <v>3048.34</v>
      </c>
      <c r="F13447" s="2">
        <v>0.1</v>
      </c>
      <c r="G13447" s="2">
        <v>9</v>
      </c>
      <c r="H13447" s="3">
        <v>45323</v>
      </c>
      <c r="I13447" s="3">
        <v>45328</v>
      </c>
      <c r="J13447" s="2" t="s">
        <v>21</v>
      </c>
      <c r="K13447" s="2" t="s">
        <v>22</v>
      </c>
      <c r="L13447" s="2">
        <v>819.18</v>
      </c>
      <c r="M13447" s="2" t="s">
        <v>34</v>
      </c>
      <c r="N13447" s="11">
        <f>L13447/E13447*100</f>
        <v>26.872986609105283</v>
      </c>
      <c r="O13447" s="12" t="str">
        <f>IF(N13447&lt;10,"Low",IF(N13447&lt;20,"Med","High"))</f>
        <v>High</v>
      </c>
      <c r="P13447" s="12">
        <f>sales*discount</f>
        <v>304.834</v>
      </c>
      <c r="Q13447" s="12">
        <f>sales-Discount_Values</f>
        <v>2743.5060000000003</v>
      </c>
      <c r="R13447" s="12">
        <f>DATEDIF(order_date,delivery_date,"D")</f>
        <v>5</v>
      </c>
      <c r="S13447" s="12"/>
    </row>
    <row r="13448" spans="1:19" ht="14.25" customHeight="1" x14ac:dyDescent="0.35">
      <c r="A13448" s="2" t="s">
        <v>14770</v>
      </c>
      <c r="B13448" s="2">
        <v>114737</v>
      </c>
      <c r="C13448" s="2" t="s">
        <v>19</v>
      </c>
      <c r="D13448" s="2" t="s">
        <v>26</v>
      </c>
      <c r="E13448" s="2">
        <v>1427.49</v>
      </c>
      <c r="F13448" s="2">
        <v>0.11</v>
      </c>
      <c r="G13448" s="2">
        <v>6</v>
      </c>
      <c r="H13448" s="3">
        <v>45155</v>
      </c>
      <c r="I13448" s="3">
        <v>45157</v>
      </c>
      <c r="J13448" s="2" t="s">
        <v>15</v>
      </c>
      <c r="K13448" s="2" t="s">
        <v>22</v>
      </c>
      <c r="L13448" s="2">
        <v>383.62</v>
      </c>
      <c r="M13448" s="2" t="s">
        <v>17</v>
      </c>
      <c r="N13448" s="11">
        <f>L13448/E13448*100</f>
        <v>26.873743423771796</v>
      </c>
      <c r="O13448" s="12" t="str">
        <f>IF(N13448&lt;10,"Low",IF(N13448&lt;20,"Med","High"))</f>
        <v>High</v>
      </c>
      <c r="P13448" s="12">
        <f>sales*discount</f>
        <v>157.0239</v>
      </c>
      <c r="Q13448" s="12">
        <f>sales-Discount_Values</f>
        <v>1270.4661000000001</v>
      </c>
      <c r="R13448" s="12">
        <f>DATEDIF(order_date,delivery_date,"D")</f>
        <v>2</v>
      </c>
      <c r="S13448" s="12"/>
    </row>
    <row r="13449" spans="1:19" ht="14.25" customHeight="1" x14ac:dyDescent="0.35">
      <c r="A13449" s="2" t="s">
        <v>3058</v>
      </c>
      <c r="B13449" s="2">
        <v>103025</v>
      </c>
      <c r="C13449" s="2" t="s">
        <v>13</v>
      </c>
      <c r="D13449" s="2" t="s">
        <v>33</v>
      </c>
      <c r="E13449" s="2">
        <v>2340.9499999999998</v>
      </c>
      <c r="F13449" s="2">
        <v>0.22</v>
      </c>
      <c r="G13449" s="2">
        <v>7</v>
      </c>
      <c r="H13449" s="3">
        <v>44956</v>
      </c>
      <c r="I13449" s="3">
        <v>44961</v>
      </c>
      <c r="J13449" s="2" t="s">
        <v>15</v>
      </c>
      <c r="K13449" s="2" t="s">
        <v>27</v>
      </c>
      <c r="L13449" s="2">
        <v>629.14</v>
      </c>
      <c r="M13449" s="2" t="s">
        <v>23</v>
      </c>
      <c r="N13449" s="11">
        <f>L13449/E13449*100</f>
        <v>26.87541382771952</v>
      </c>
      <c r="O13449" s="12" t="str">
        <f>IF(N13449&lt;10,"Low",IF(N13449&lt;20,"Med","High"))</f>
        <v>High</v>
      </c>
      <c r="P13449" s="12">
        <f>sales*discount</f>
        <v>515.00900000000001</v>
      </c>
      <c r="Q13449" s="12">
        <f>sales-Discount_Values</f>
        <v>1825.9409999999998</v>
      </c>
      <c r="R13449" s="12">
        <f>DATEDIF(order_date,delivery_date,"D")</f>
        <v>5</v>
      </c>
      <c r="S13449" s="12"/>
    </row>
    <row r="13450" spans="1:19" ht="14.25" customHeight="1" x14ac:dyDescent="0.35">
      <c r="A13450" s="2" t="s">
        <v>979</v>
      </c>
      <c r="B13450" s="2">
        <v>100946</v>
      </c>
      <c r="C13450" s="2" t="s">
        <v>25</v>
      </c>
      <c r="D13450" s="2" t="s">
        <v>26</v>
      </c>
      <c r="E13450" s="2">
        <v>2147.8200000000002</v>
      </c>
      <c r="F13450" s="2">
        <v>0.44</v>
      </c>
      <c r="G13450" s="2">
        <v>7</v>
      </c>
      <c r="H13450" s="3">
        <v>45174</v>
      </c>
      <c r="I13450" s="3">
        <v>45178</v>
      </c>
      <c r="J13450" s="2" t="s">
        <v>31</v>
      </c>
      <c r="K13450" s="2" t="s">
        <v>27</v>
      </c>
      <c r="L13450" s="2">
        <v>577.27</v>
      </c>
      <c r="M13450" s="2" t="s">
        <v>23</v>
      </c>
      <c r="N13450" s="11">
        <f>L13450/E13450*100</f>
        <v>26.877019489528912</v>
      </c>
      <c r="O13450" s="12" t="str">
        <f>IF(N13450&lt;10,"Low",IF(N13450&lt;20,"Med","High"))</f>
        <v>High</v>
      </c>
      <c r="P13450" s="12">
        <f>sales*discount</f>
        <v>945.0408000000001</v>
      </c>
      <c r="Q13450" s="12">
        <f>sales-Discount_Values</f>
        <v>1202.7791999999999</v>
      </c>
      <c r="R13450" s="12">
        <f>DATEDIF(order_date,delivery_date,"D")</f>
        <v>4</v>
      </c>
      <c r="S13450" s="12"/>
    </row>
    <row r="13451" spans="1:19" ht="14.25" customHeight="1" x14ac:dyDescent="0.35">
      <c r="A13451" s="2" t="s">
        <v>11114</v>
      </c>
      <c r="B13451" s="2">
        <v>111081</v>
      </c>
      <c r="C13451" s="2" t="s">
        <v>25</v>
      </c>
      <c r="D13451" s="2" t="s">
        <v>14</v>
      </c>
      <c r="E13451" s="2">
        <v>2518.39</v>
      </c>
      <c r="F13451" s="2">
        <v>0.12</v>
      </c>
      <c r="G13451" s="2">
        <v>6</v>
      </c>
      <c r="H13451" s="3">
        <v>45510</v>
      </c>
      <c r="I13451" s="3">
        <v>45516</v>
      </c>
      <c r="J13451" s="2" t="s">
        <v>21</v>
      </c>
      <c r="K13451" s="2" t="s">
        <v>16</v>
      </c>
      <c r="L13451" s="2">
        <v>676.88</v>
      </c>
      <c r="M13451" s="2" t="s">
        <v>17</v>
      </c>
      <c r="N13451" s="11">
        <f>L13451/E13451*100</f>
        <v>26.877489189521881</v>
      </c>
      <c r="O13451" s="12" t="str">
        <f>IF(N13451&lt;10,"Low",IF(N13451&lt;20,"Med","High"))</f>
        <v>High</v>
      </c>
      <c r="P13451" s="12">
        <f>sales*discount</f>
        <v>302.20679999999999</v>
      </c>
      <c r="Q13451" s="12">
        <f>sales-Discount_Values</f>
        <v>2216.1831999999999</v>
      </c>
      <c r="R13451" s="12">
        <f>DATEDIF(order_date,delivery_date,"D")</f>
        <v>6</v>
      </c>
      <c r="S13451" s="12"/>
    </row>
    <row r="13452" spans="1:19" ht="14.25" customHeight="1" x14ac:dyDescent="0.35">
      <c r="A13452" s="2" t="s">
        <v>10363</v>
      </c>
      <c r="B13452" s="2">
        <v>110330</v>
      </c>
      <c r="C13452" s="2" t="s">
        <v>13</v>
      </c>
      <c r="D13452" s="2" t="s">
        <v>26</v>
      </c>
      <c r="E13452" s="2">
        <v>2736.86</v>
      </c>
      <c r="F13452" s="2">
        <v>0.19</v>
      </c>
      <c r="G13452" s="2">
        <v>2</v>
      </c>
      <c r="H13452" s="3">
        <v>45102</v>
      </c>
      <c r="I13452" s="3">
        <v>45108</v>
      </c>
      <c r="J13452" s="2" t="s">
        <v>15</v>
      </c>
      <c r="K13452" s="2" t="s">
        <v>16</v>
      </c>
      <c r="L13452" s="2">
        <v>735.72</v>
      </c>
      <c r="M13452" s="2" t="s">
        <v>39</v>
      </c>
      <c r="N13452" s="11">
        <f>L13452/E13452*100</f>
        <v>26.881901156800129</v>
      </c>
      <c r="O13452" s="12" t="str">
        <f>IF(N13452&lt;10,"Low",IF(N13452&lt;20,"Med","High"))</f>
        <v>High</v>
      </c>
      <c r="P13452" s="12">
        <f>sales*discount</f>
        <v>520.00340000000006</v>
      </c>
      <c r="Q13452" s="12">
        <f>sales-Discount_Values</f>
        <v>2216.8566000000001</v>
      </c>
      <c r="R13452" s="12">
        <f>DATEDIF(order_date,delivery_date,"D")</f>
        <v>6</v>
      </c>
      <c r="S13452" s="12"/>
    </row>
    <row r="13453" spans="1:19" ht="14.25" customHeight="1" x14ac:dyDescent="0.35">
      <c r="A13453" s="2" t="s">
        <v>14808</v>
      </c>
      <c r="B13453" s="2">
        <v>114775</v>
      </c>
      <c r="C13453" s="2" t="s">
        <v>13</v>
      </c>
      <c r="D13453" s="2" t="s">
        <v>20</v>
      </c>
      <c r="E13453" s="2">
        <v>3212.46</v>
      </c>
      <c r="F13453" s="2">
        <v>0.44</v>
      </c>
      <c r="G13453" s="2">
        <v>7</v>
      </c>
      <c r="H13453" s="3">
        <v>45396</v>
      </c>
      <c r="I13453" s="3">
        <v>45402</v>
      </c>
      <c r="J13453" s="2" t="s">
        <v>21</v>
      </c>
      <c r="K13453" s="2" t="s">
        <v>16</v>
      </c>
      <c r="L13453" s="2">
        <v>863.58</v>
      </c>
      <c r="M13453" s="2" t="s">
        <v>48</v>
      </c>
      <c r="N13453" s="11">
        <f>L13453/E13453*100</f>
        <v>26.882202424310343</v>
      </c>
      <c r="O13453" s="12" t="str">
        <f>IF(N13453&lt;10,"Low",IF(N13453&lt;20,"Med","High"))</f>
        <v>High</v>
      </c>
      <c r="P13453" s="12">
        <f>sales*discount</f>
        <v>1413.4824000000001</v>
      </c>
      <c r="Q13453" s="12">
        <f>sales-Discount_Values</f>
        <v>1798.9775999999999</v>
      </c>
      <c r="R13453" s="12">
        <f>DATEDIF(order_date,delivery_date,"D")</f>
        <v>6</v>
      </c>
      <c r="S13453" s="12"/>
    </row>
    <row r="13454" spans="1:19" ht="14.25" customHeight="1" x14ac:dyDescent="0.35">
      <c r="A13454" s="2" t="s">
        <v>9600</v>
      </c>
      <c r="B13454" s="2">
        <v>109567</v>
      </c>
      <c r="C13454" s="2" t="s">
        <v>19</v>
      </c>
      <c r="D13454" s="2" t="s">
        <v>36</v>
      </c>
      <c r="E13454" s="2">
        <v>1329.48</v>
      </c>
      <c r="F13454" s="2">
        <v>0.44</v>
      </c>
      <c r="G13454" s="2">
        <v>6</v>
      </c>
      <c r="H13454" s="3">
        <v>45467</v>
      </c>
      <c r="I13454" s="3">
        <v>45468</v>
      </c>
      <c r="J13454" s="2" t="s">
        <v>31</v>
      </c>
      <c r="K13454" s="2" t="s">
        <v>16</v>
      </c>
      <c r="L13454" s="2">
        <v>357.4</v>
      </c>
      <c r="M13454" s="2" t="s">
        <v>23</v>
      </c>
      <c r="N13454" s="11">
        <f>L13454/E13454*100</f>
        <v>26.882690976923307</v>
      </c>
      <c r="O13454" s="12" t="str">
        <f>IF(N13454&lt;10,"Low",IF(N13454&lt;20,"Med","High"))</f>
        <v>High</v>
      </c>
      <c r="P13454" s="12">
        <f>sales*discount</f>
        <v>584.97120000000007</v>
      </c>
      <c r="Q13454" s="12">
        <f>sales-Discount_Values</f>
        <v>744.50879999999995</v>
      </c>
      <c r="R13454" s="12">
        <f>DATEDIF(order_date,delivery_date,"D")</f>
        <v>1</v>
      </c>
      <c r="S13454" s="12"/>
    </row>
    <row r="13455" spans="1:19" ht="14.25" customHeight="1" x14ac:dyDescent="0.35">
      <c r="A13455" s="2" t="s">
        <v>11855</v>
      </c>
      <c r="B13455" s="2">
        <v>111822</v>
      </c>
      <c r="C13455" s="2" t="s">
        <v>25</v>
      </c>
      <c r="D13455" s="2" t="s">
        <v>20</v>
      </c>
      <c r="E13455" s="2">
        <v>1624.57</v>
      </c>
      <c r="F13455" s="2">
        <v>0.06</v>
      </c>
      <c r="G13455" s="2">
        <v>4</v>
      </c>
      <c r="H13455" s="3">
        <v>45625</v>
      </c>
      <c r="I13455" s="3">
        <v>45627</v>
      </c>
      <c r="J13455" s="2" t="s">
        <v>31</v>
      </c>
      <c r="K13455" s="2" t="s">
        <v>22</v>
      </c>
      <c r="L13455" s="2">
        <v>436.73</v>
      </c>
      <c r="M13455" s="2" t="s">
        <v>17</v>
      </c>
      <c r="N13455" s="11">
        <f>L13455/E13455*100</f>
        <v>26.882805911718176</v>
      </c>
      <c r="O13455" s="12" t="str">
        <f>IF(N13455&lt;10,"Low",IF(N13455&lt;20,"Med","High"))</f>
        <v>High</v>
      </c>
      <c r="P13455" s="12">
        <f>sales*discount</f>
        <v>97.474199999999996</v>
      </c>
      <c r="Q13455" s="12">
        <f>sales-Discount_Values</f>
        <v>1527.0958000000001</v>
      </c>
      <c r="R13455" s="12">
        <f>DATEDIF(order_date,delivery_date,"D")</f>
        <v>2</v>
      </c>
      <c r="S13455" s="12"/>
    </row>
    <row r="13456" spans="1:19" ht="14.25" customHeight="1" x14ac:dyDescent="0.35">
      <c r="A13456" s="2" t="s">
        <v>1525</v>
      </c>
      <c r="B13456" s="2">
        <v>101492</v>
      </c>
      <c r="C13456" s="2" t="s">
        <v>13</v>
      </c>
      <c r="D13456" s="2" t="s">
        <v>33</v>
      </c>
      <c r="E13456" s="2">
        <v>2778.85</v>
      </c>
      <c r="F13456" s="2">
        <v>0.06</v>
      </c>
      <c r="G13456" s="2">
        <v>9</v>
      </c>
      <c r="H13456" s="3">
        <v>44946</v>
      </c>
      <c r="I13456" s="3">
        <v>44947</v>
      </c>
      <c r="J13456" s="2" t="s">
        <v>21</v>
      </c>
      <c r="K13456" s="2" t="s">
        <v>16</v>
      </c>
      <c r="L13456" s="2">
        <v>747.05</v>
      </c>
      <c r="M13456" s="2" t="s">
        <v>17</v>
      </c>
      <c r="N13456" s="11">
        <f>L13456/E13456*100</f>
        <v>26.883422998722494</v>
      </c>
      <c r="O13456" s="12" t="str">
        <f>IF(N13456&lt;10,"Low",IF(N13456&lt;20,"Med","High"))</f>
        <v>High</v>
      </c>
      <c r="P13456" s="12">
        <f>sales*discount</f>
        <v>166.73099999999999</v>
      </c>
      <c r="Q13456" s="12">
        <f>sales-Discount_Values</f>
        <v>2612.1189999999997</v>
      </c>
      <c r="R13456" s="12">
        <f>DATEDIF(order_date,delivery_date,"D")</f>
        <v>1</v>
      </c>
      <c r="S13456" s="12"/>
    </row>
    <row r="13457" spans="1:19" ht="14.25" customHeight="1" x14ac:dyDescent="0.35">
      <c r="A13457" s="2" t="s">
        <v>4047</v>
      </c>
      <c r="B13457" s="2">
        <v>104014</v>
      </c>
      <c r="C13457" s="2" t="s">
        <v>25</v>
      </c>
      <c r="D13457" s="2" t="s">
        <v>33</v>
      </c>
      <c r="E13457" s="2">
        <v>4999.13</v>
      </c>
      <c r="F13457" s="2">
        <v>0.28000000000000003</v>
      </c>
      <c r="G13457" s="2">
        <v>6</v>
      </c>
      <c r="H13457" s="3">
        <v>45383</v>
      </c>
      <c r="I13457" s="3">
        <v>45384</v>
      </c>
      <c r="J13457" s="2" t="s">
        <v>31</v>
      </c>
      <c r="K13457" s="2" t="s">
        <v>27</v>
      </c>
      <c r="L13457" s="2">
        <v>1344.04</v>
      </c>
      <c r="M13457" s="2" t="s">
        <v>23</v>
      </c>
      <c r="N13457" s="11">
        <f>L13457/E13457*100</f>
        <v>26.885478073184732</v>
      </c>
      <c r="O13457" s="12" t="str">
        <f>IF(N13457&lt;10,"Low",IF(N13457&lt;20,"Med","High"))</f>
        <v>High</v>
      </c>
      <c r="P13457" s="12">
        <f>sales*discount</f>
        <v>1399.7564000000002</v>
      </c>
      <c r="Q13457" s="12">
        <f>sales-Discount_Values</f>
        <v>3599.3735999999999</v>
      </c>
      <c r="R13457" s="12">
        <f>DATEDIF(order_date,delivery_date,"D")</f>
        <v>1</v>
      </c>
      <c r="S13457" s="12"/>
    </row>
    <row r="13458" spans="1:19" ht="14.25" customHeight="1" x14ac:dyDescent="0.35">
      <c r="A13458" s="2" t="s">
        <v>10554</v>
      </c>
      <c r="B13458" s="2">
        <v>110521</v>
      </c>
      <c r="C13458" s="2" t="s">
        <v>41</v>
      </c>
      <c r="D13458" s="2" t="s">
        <v>33</v>
      </c>
      <c r="E13458" s="2">
        <v>3762.94</v>
      </c>
      <c r="F13458" s="2">
        <v>0.12</v>
      </c>
      <c r="G13458" s="2">
        <v>6</v>
      </c>
      <c r="H13458" s="3">
        <v>45253</v>
      </c>
      <c r="I13458" s="3">
        <v>45255</v>
      </c>
      <c r="J13458" s="2" t="s">
        <v>21</v>
      </c>
      <c r="K13458" s="2" t="s">
        <v>27</v>
      </c>
      <c r="L13458" s="2">
        <v>1011.69</v>
      </c>
      <c r="M13458" s="2" t="s">
        <v>39</v>
      </c>
      <c r="N13458" s="11">
        <f>L13458/E13458*100</f>
        <v>26.885626664257206</v>
      </c>
      <c r="O13458" s="12" t="str">
        <f>IF(N13458&lt;10,"Low",IF(N13458&lt;20,"Med","High"))</f>
        <v>High</v>
      </c>
      <c r="P13458" s="12">
        <f>sales*discount</f>
        <v>451.55279999999999</v>
      </c>
      <c r="Q13458" s="12">
        <f>sales-Discount_Values</f>
        <v>3311.3872000000001</v>
      </c>
      <c r="R13458" s="12">
        <f>DATEDIF(order_date,delivery_date,"D")</f>
        <v>2</v>
      </c>
      <c r="S13458" s="12"/>
    </row>
    <row r="13459" spans="1:19" ht="14.25" customHeight="1" x14ac:dyDescent="0.35">
      <c r="A13459" s="2" t="s">
        <v>1272</v>
      </c>
      <c r="B13459" s="2">
        <v>101239</v>
      </c>
      <c r="C13459" s="2" t="s">
        <v>13</v>
      </c>
      <c r="D13459" s="2" t="s">
        <v>36</v>
      </c>
      <c r="E13459" s="2">
        <v>543.69000000000005</v>
      </c>
      <c r="F13459" s="2">
        <v>0.17</v>
      </c>
      <c r="G13459" s="2">
        <v>1</v>
      </c>
      <c r="H13459" s="3">
        <v>45262</v>
      </c>
      <c r="I13459" s="3">
        <v>45269</v>
      </c>
      <c r="J13459" s="2" t="s">
        <v>21</v>
      </c>
      <c r="K13459" s="2" t="s">
        <v>22</v>
      </c>
      <c r="L13459" s="2">
        <v>146.19</v>
      </c>
      <c r="M13459" s="2" t="s">
        <v>28</v>
      </c>
      <c r="N13459" s="11">
        <f>L13459/E13459*100</f>
        <v>26.888484246537548</v>
      </c>
      <c r="O13459" s="12" t="str">
        <f>IF(N13459&lt;10,"Low",IF(N13459&lt;20,"Med","High"))</f>
        <v>High</v>
      </c>
      <c r="P13459" s="12">
        <f>sales*discount</f>
        <v>92.427300000000017</v>
      </c>
      <c r="Q13459" s="12">
        <f>sales-Discount_Values</f>
        <v>451.26270000000005</v>
      </c>
      <c r="R13459" s="12">
        <f>DATEDIF(order_date,delivery_date,"D")</f>
        <v>7</v>
      </c>
      <c r="S13459" s="12"/>
    </row>
    <row r="13460" spans="1:19" ht="14.25" customHeight="1" x14ac:dyDescent="0.35">
      <c r="A13460" s="2" t="s">
        <v>3982</v>
      </c>
      <c r="B13460" s="2">
        <v>103949</v>
      </c>
      <c r="C13460" s="2" t="s">
        <v>13</v>
      </c>
      <c r="D13460" s="2" t="s">
        <v>26</v>
      </c>
      <c r="E13460" s="2">
        <v>759.35</v>
      </c>
      <c r="F13460" s="2">
        <v>0.24</v>
      </c>
      <c r="G13460" s="2">
        <v>6</v>
      </c>
      <c r="H13460" s="3">
        <v>44972</v>
      </c>
      <c r="I13460" s="3">
        <v>44979</v>
      </c>
      <c r="J13460" s="2" t="s">
        <v>31</v>
      </c>
      <c r="K13460" s="2" t="s">
        <v>22</v>
      </c>
      <c r="L13460" s="2">
        <v>204.18</v>
      </c>
      <c r="M13460" s="2" t="s">
        <v>23</v>
      </c>
      <c r="N13460" s="11">
        <f>L13460/E13460*100</f>
        <v>26.888786462105745</v>
      </c>
      <c r="O13460" s="12" t="str">
        <f>IF(N13460&lt;10,"Low",IF(N13460&lt;20,"Med","High"))</f>
        <v>High</v>
      </c>
      <c r="P13460" s="12">
        <f>sales*discount</f>
        <v>182.244</v>
      </c>
      <c r="Q13460" s="12">
        <f>sales-Discount_Values</f>
        <v>577.10599999999999</v>
      </c>
      <c r="R13460" s="12">
        <f>DATEDIF(order_date,delivery_date,"D")</f>
        <v>7</v>
      </c>
      <c r="S13460" s="12"/>
    </row>
    <row r="13461" spans="1:19" ht="14.25" customHeight="1" x14ac:dyDescent="0.35">
      <c r="A13461" s="2" t="s">
        <v>2454</v>
      </c>
      <c r="B13461" s="2">
        <v>102421</v>
      </c>
      <c r="C13461" s="2" t="s">
        <v>13</v>
      </c>
      <c r="D13461" s="2" t="s">
        <v>20</v>
      </c>
      <c r="E13461" s="2">
        <v>1990.52</v>
      </c>
      <c r="F13461" s="2">
        <v>0.49</v>
      </c>
      <c r="G13461" s="2">
        <v>2</v>
      </c>
      <c r="H13461" s="3">
        <v>45597</v>
      </c>
      <c r="I13461" s="3">
        <v>45601</v>
      </c>
      <c r="J13461" s="2" t="s">
        <v>15</v>
      </c>
      <c r="K13461" s="2" t="s">
        <v>22</v>
      </c>
      <c r="L13461" s="2">
        <v>535.28</v>
      </c>
      <c r="M13461" s="2" t="s">
        <v>28</v>
      </c>
      <c r="N13461" s="11">
        <f>L13461/E13461*100</f>
        <v>26.891465546691318</v>
      </c>
      <c r="O13461" s="12" t="str">
        <f>IF(N13461&lt;10,"Low",IF(N13461&lt;20,"Med","High"))</f>
        <v>High</v>
      </c>
      <c r="P13461" s="12">
        <f>sales*discount</f>
        <v>975.35479999999995</v>
      </c>
      <c r="Q13461" s="12">
        <f>sales-Discount_Values</f>
        <v>1015.1652</v>
      </c>
      <c r="R13461" s="12">
        <f>DATEDIF(order_date,delivery_date,"D")</f>
        <v>4</v>
      </c>
      <c r="S13461" s="12"/>
    </row>
    <row r="13462" spans="1:19" ht="14.25" customHeight="1" x14ac:dyDescent="0.35">
      <c r="A13462" s="2" t="s">
        <v>6424</v>
      </c>
      <c r="B13462" s="2">
        <v>106391</v>
      </c>
      <c r="C13462" s="2" t="s">
        <v>41</v>
      </c>
      <c r="D13462" s="2" t="s">
        <v>26</v>
      </c>
      <c r="E13462" s="2">
        <v>2189.67</v>
      </c>
      <c r="F13462" s="2">
        <v>0.45</v>
      </c>
      <c r="G13462" s="2">
        <v>1</v>
      </c>
      <c r="H13462" s="3">
        <v>45099</v>
      </c>
      <c r="I13462" s="3">
        <v>45103</v>
      </c>
      <c r="J13462" s="2" t="s">
        <v>31</v>
      </c>
      <c r="K13462" s="2" t="s">
        <v>16</v>
      </c>
      <c r="L13462" s="2">
        <v>588.85</v>
      </c>
      <c r="M13462" s="2" t="s">
        <v>34</v>
      </c>
      <c r="N13462" s="11">
        <f>L13462/E13462*100</f>
        <v>26.892180100197749</v>
      </c>
      <c r="O13462" s="12" t="str">
        <f>IF(N13462&lt;10,"Low",IF(N13462&lt;20,"Med","High"))</f>
        <v>High</v>
      </c>
      <c r="P13462" s="12">
        <f>sales*discount</f>
        <v>985.3515000000001</v>
      </c>
      <c r="Q13462" s="12">
        <f>sales-Discount_Values</f>
        <v>1204.3184999999999</v>
      </c>
      <c r="R13462" s="12">
        <f>DATEDIF(order_date,delivery_date,"D")</f>
        <v>4</v>
      </c>
      <c r="S13462" s="12"/>
    </row>
    <row r="13463" spans="1:19" ht="14.25" customHeight="1" x14ac:dyDescent="0.35">
      <c r="A13463" s="2" t="s">
        <v>8333</v>
      </c>
      <c r="B13463" s="2">
        <v>108300</v>
      </c>
      <c r="C13463" s="2" t="s">
        <v>13</v>
      </c>
      <c r="D13463" s="2" t="s">
        <v>36</v>
      </c>
      <c r="E13463" s="2">
        <v>2869.83</v>
      </c>
      <c r="F13463" s="2">
        <v>0.26</v>
      </c>
      <c r="G13463" s="2">
        <v>2</v>
      </c>
      <c r="H13463" s="3">
        <v>45005</v>
      </c>
      <c r="I13463" s="3">
        <v>45011</v>
      </c>
      <c r="J13463" s="2" t="s">
        <v>31</v>
      </c>
      <c r="K13463" s="2" t="s">
        <v>27</v>
      </c>
      <c r="L13463" s="2">
        <v>771.8</v>
      </c>
      <c r="M13463" s="2" t="s">
        <v>28</v>
      </c>
      <c r="N13463" s="11">
        <f>L13463/E13463*100</f>
        <v>26.89357906217441</v>
      </c>
      <c r="O13463" s="12" t="str">
        <f>IF(N13463&lt;10,"Low",IF(N13463&lt;20,"Med","High"))</f>
        <v>High</v>
      </c>
      <c r="P13463" s="12">
        <f>sales*discount</f>
        <v>746.1558</v>
      </c>
      <c r="Q13463" s="12">
        <f>sales-Discount_Values</f>
        <v>2123.6741999999999</v>
      </c>
      <c r="R13463" s="12">
        <f>DATEDIF(order_date,delivery_date,"D")</f>
        <v>6</v>
      </c>
      <c r="S13463" s="12"/>
    </row>
    <row r="13464" spans="1:19" ht="14.25" customHeight="1" x14ac:dyDescent="0.35">
      <c r="A13464" s="2" t="s">
        <v>6833</v>
      </c>
      <c r="B13464" s="2">
        <v>106800</v>
      </c>
      <c r="C13464" s="2" t="s">
        <v>19</v>
      </c>
      <c r="D13464" s="2" t="s">
        <v>14</v>
      </c>
      <c r="E13464" s="2">
        <v>3873.63</v>
      </c>
      <c r="F13464" s="2">
        <v>0.03</v>
      </c>
      <c r="G13464" s="2">
        <v>6</v>
      </c>
      <c r="H13464" s="3">
        <v>45477</v>
      </c>
      <c r="I13464" s="3">
        <v>45478</v>
      </c>
      <c r="J13464" s="2" t="s">
        <v>21</v>
      </c>
      <c r="K13464" s="2" t="s">
        <v>27</v>
      </c>
      <c r="L13464" s="2">
        <v>1041.77</v>
      </c>
      <c r="M13464" s="2" t="s">
        <v>28</v>
      </c>
      <c r="N13464" s="11">
        <f>L13464/E13464*100</f>
        <v>26.893895390112117</v>
      </c>
      <c r="O13464" s="12" t="str">
        <f>IF(N13464&lt;10,"Low",IF(N13464&lt;20,"Med","High"))</f>
        <v>High</v>
      </c>
      <c r="P13464" s="12">
        <f>sales*discount</f>
        <v>116.2089</v>
      </c>
      <c r="Q13464" s="12">
        <f>sales-Discount_Values</f>
        <v>3757.4211</v>
      </c>
      <c r="R13464" s="12">
        <f>DATEDIF(order_date,delivery_date,"D")</f>
        <v>1</v>
      </c>
      <c r="S13464" s="12"/>
    </row>
    <row r="13465" spans="1:19" ht="14.25" customHeight="1" x14ac:dyDescent="0.35">
      <c r="A13465" s="2" t="s">
        <v>8739</v>
      </c>
      <c r="B13465" s="2">
        <v>108706</v>
      </c>
      <c r="C13465" s="2" t="s">
        <v>19</v>
      </c>
      <c r="D13465" s="2" t="s">
        <v>36</v>
      </c>
      <c r="E13465" s="2">
        <v>3252.15</v>
      </c>
      <c r="F13465" s="2">
        <v>0.5</v>
      </c>
      <c r="G13465" s="2">
        <v>3</v>
      </c>
      <c r="H13465" s="3">
        <v>45609</v>
      </c>
      <c r="I13465" s="3">
        <v>45614</v>
      </c>
      <c r="J13465" s="2" t="s">
        <v>15</v>
      </c>
      <c r="K13465" s="2" t="s">
        <v>22</v>
      </c>
      <c r="L13465" s="2">
        <v>874.68</v>
      </c>
      <c r="M13465" s="2" t="s">
        <v>34</v>
      </c>
      <c r="N13465" s="11">
        <f>L13465/E13465*100</f>
        <v>26.895438402287713</v>
      </c>
      <c r="O13465" s="12" t="str">
        <f>IF(N13465&lt;10,"Low",IF(N13465&lt;20,"Med","High"))</f>
        <v>High</v>
      </c>
      <c r="P13465" s="12">
        <f>sales*discount</f>
        <v>1626.075</v>
      </c>
      <c r="Q13465" s="12">
        <f>sales-Discount_Values</f>
        <v>1626.075</v>
      </c>
      <c r="R13465" s="12">
        <f>DATEDIF(order_date,delivery_date,"D")</f>
        <v>5</v>
      </c>
      <c r="S13465" s="12"/>
    </row>
    <row r="13466" spans="1:19" ht="14.25" customHeight="1" x14ac:dyDescent="0.35">
      <c r="A13466" s="2" t="s">
        <v>2710</v>
      </c>
      <c r="B13466" s="2">
        <v>102677</v>
      </c>
      <c r="C13466" s="2" t="s">
        <v>41</v>
      </c>
      <c r="D13466" s="2" t="s">
        <v>20</v>
      </c>
      <c r="E13466" s="2">
        <v>2561.59</v>
      </c>
      <c r="F13466" s="2">
        <v>0.1</v>
      </c>
      <c r="G13466" s="2">
        <v>2</v>
      </c>
      <c r="H13466" s="3">
        <v>44967</v>
      </c>
      <c r="I13466" s="3">
        <v>44973</v>
      </c>
      <c r="J13466" s="2" t="s">
        <v>15</v>
      </c>
      <c r="K13466" s="2" t="s">
        <v>16</v>
      </c>
      <c r="L13466" s="2">
        <v>688.96</v>
      </c>
      <c r="M13466" s="2" t="s">
        <v>23</v>
      </c>
      <c r="N13466" s="11">
        <f>L13466/E13466*100</f>
        <v>26.895795189706394</v>
      </c>
      <c r="O13466" s="12" t="str">
        <f>IF(N13466&lt;10,"Low",IF(N13466&lt;20,"Med","High"))</f>
        <v>High</v>
      </c>
      <c r="P13466" s="12">
        <f>sales*discount</f>
        <v>256.15900000000005</v>
      </c>
      <c r="Q13466" s="12">
        <f>sales-Discount_Values</f>
        <v>2305.431</v>
      </c>
      <c r="R13466" s="12">
        <f>DATEDIF(order_date,delivery_date,"D")</f>
        <v>6</v>
      </c>
      <c r="S13466" s="12"/>
    </row>
    <row r="13467" spans="1:19" ht="14.25" customHeight="1" x14ac:dyDescent="0.35">
      <c r="A13467" s="2" t="s">
        <v>9979</v>
      </c>
      <c r="B13467" s="2">
        <v>109946</v>
      </c>
      <c r="C13467" s="2" t="s">
        <v>25</v>
      </c>
      <c r="D13467" s="2" t="s">
        <v>20</v>
      </c>
      <c r="E13467" s="2">
        <v>4281.29</v>
      </c>
      <c r="F13467" s="2">
        <v>0.03</v>
      </c>
      <c r="G13467" s="2">
        <v>3</v>
      </c>
      <c r="H13467" s="3">
        <v>44989</v>
      </c>
      <c r="I13467" s="3">
        <v>44996</v>
      </c>
      <c r="J13467" s="2" t="s">
        <v>21</v>
      </c>
      <c r="K13467" s="2" t="s">
        <v>22</v>
      </c>
      <c r="L13467" s="2">
        <v>1151.52</v>
      </c>
      <c r="M13467" s="2" t="s">
        <v>28</v>
      </c>
      <c r="N13467" s="11">
        <f>L13467/E13467*100</f>
        <v>26.89656622186304</v>
      </c>
      <c r="O13467" s="12" t="str">
        <f>IF(N13467&lt;10,"Low",IF(N13467&lt;20,"Med","High"))</f>
        <v>High</v>
      </c>
      <c r="P13467" s="12">
        <f>sales*discount</f>
        <v>128.43869999999998</v>
      </c>
      <c r="Q13467" s="12">
        <f>sales-Discount_Values</f>
        <v>4152.8513000000003</v>
      </c>
      <c r="R13467" s="12">
        <f>DATEDIF(order_date,delivery_date,"D")</f>
        <v>7</v>
      </c>
      <c r="S13467" s="12"/>
    </row>
    <row r="13468" spans="1:19" ht="14.25" customHeight="1" x14ac:dyDescent="0.35">
      <c r="A13468" s="2" t="s">
        <v>1791</v>
      </c>
      <c r="B13468" s="2">
        <v>101758</v>
      </c>
      <c r="C13468" s="2" t="s">
        <v>13</v>
      </c>
      <c r="D13468" s="2" t="s">
        <v>36</v>
      </c>
      <c r="E13468" s="2">
        <v>3857.47</v>
      </c>
      <c r="F13468" s="2">
        <v>0.45</v>
      </c>
      <c r="G13468" s="2">
        <v>3</v>
      </c>
      <c r="H13468" s="3">
        <v>45144</v>
      </c>
      <c r="I13468" s="3">
        <v>45145</v>
      </c>
      <c r="J13468" s="2" t="s">
        <v>31</v>
      </c>
      <c r="K13468" s="2" t="s">
        <v>16</v>
      </c>
      <c r="L13468" s="2">
        <v>1037.6400000000001</v>
      </c>
      <c r="M13468" s="2" t="s">
        <v>48</v>
      </c>
      <c r="N13468" s="11">
        <f>L13468/E13468*100</f>
        <v>26.899496301980321</v>
      </c>
      <c r="O13468" s="12" t="str">
        <f>IF(N13468&lt;10,"Low",IF(N13468&lt;20,"Med","High"))</f>
        <v>High</v>
      </c>
      <c r="P13468" s="12">
        <f>sales*discount</f>
        <v>1735.8615</v>
      </c>
      <c r="Q13468" s="12">
        <f>sales-Discount_Values</f>
        <v>2121.6084999999998</v>
      </c>
      <c r="R13468" s="12">
        <f>DATEDIF(order_date,delivery_date,"D")</f>
        <v>1</v>
      </c>
      <c r="S13468" s="12"/>
    </row>
    <row r="13469" spans="1:19" ht="14.25" customHeight="1" x14ac:dyDescent="0.35">
      <c r="A13469" s="2" t="s">
        <v>15323</v>
      </c>
      <c r="B13469" s="2">
        <v>115290</v>
      </c>
      <c r="C13469" s="2" t="s">
        <v>19</v>
      </c>
      <c r="D13469" s="2" t="s">
        <v>14</v>
      </c>
      <c r="E13469" s="2">
        <v>3820.8</v>
      </c>
      <c r="F13469" s="2">
        <v>0.2</v>
      </c>
      <c r="G13469" s="2">
        <v>6</v>
      </c>
      <c r="H13469" s="3">
        <v>45567</v>
      </c>
      <c r="I13469" s="3">
        <v>45572</v>
      </c>
      <c r="J13469" s="2" t="s">
        <v>15</v>
      </c>
      <c r="K13469" s="2" t="s">
        <v>22</v>
      </c>
      <c r="L13469" s="2">
        <v>1027.78</v>
      </c>
      <c r="M13469" s="2" t="s">
        <v>34</v>
      </c>
      <c r="N13469" s="11">
        <f>L13469/E13469*100</f>
        <v>26.899602177554438</v>
      </c>
      <c r="O13469" s="12" t="str">
        <f>IF(N13469&lt;10,"Low",IF(N13469&lt;20,"Med","High"))</f>
        <v>High</v>
      </c>
      <c r="P13469" s="12">
        <f>sales*discount</f>
        <v>764.16000000000008</v>
      </c>
      <c r="Q13469" s="12">
        <f>sales-Discount_Values</f>
        <v>3056.6400000000003</v>
      </c>
      <c r="R13469" s="12">
        <f>DATEDIF(order_date,delivery_date,"D")</f>
        <v>5</v>
      </c>
      <c r="S13469" s="12"/>
    </row>
    <row r="13470" spans="1:19" ht="14.25" customHeight="1" x14ac:dyDescent="0.35">
      <c r="A13470" s="2" t="s">
        <v>9764</v>
      </c>
      <c r="B13470" s="2">
        <v>109731</v>
      </c>
      <c r="C13470" s="2" t="s">
        <v>41</v>
      </c>
      <c r="D13470" s="2" t="s">
        <v>26</v>
      </c>
      <c r="E13470" s="2">
        <v>4791.3900000000003</v>
      </c>
      <c r="F13470" s="2">
        <v>0.47</v>
      </c>
      <c r="G13470" s="2">
        <v>7</v>
      </c>
      <c r="H13470" s="3">
        <v>45245</v>
      </c>
      <c r="I13470" s="3">
        <v>45248</v>
      </c>
      <c r="J13470" s="2" t="s">
        <v>21</v>
      </c>
      <c r="K13470" s="2" t="s">
        <v>27</v>
      </c>
      <c r="L13470" s="2">
        <v>1288.9100000000001</v>
      </c>
      <c r="M13470" s="2" t="s">
        <v>48</v>
      </c>
      <c r="N13470" s="11">
        <f>L13470/E13470*100</f>
        <v>26.90054451839654</v>
      </c>
      <c r="O13470" s="12" t="str">
        <f>IF(N13470&lt;10,"Low",IF(N13470&lt;20,"Med","High"))</f>
        <v>High</v>
      </c>
      <c r="P13470" s="12">
        <f>sales*discount</f>
        <v>2251.9533000000001</v>
      </c>
      <c r="Q13470" s="12">
        <f>sales-Discount_Values</f>
        <v>2539.4367000000002</v>
      </c>
      <c r="R13470" s="12">
        <f>DATEDIF(order_date,delivery_date,"D")</f>
        <v>3</v>
      </c>
      <c r="S13470" s="12"/>
    </row>
    <row r="13471" spans="1:19" ht="14.25" customHeight="1" x14ac:dyDescent="0.35">
      <c r="A13471" s="2" t="s">
        <v>2083</v>
      </c>
      <c r="B13471" s="2">
        <v>102050</v>
      </c>
      <c r="C13471" s="2" t="s">
        <v>41</v>
      </c>
      <c r="D13471" s="2" t="s">
        <v>20</v>
      </c>
      <c r="E13471" s="2">
        <v>1817.39</v>
      </c>
      <c r="F13471" s="2">
        <v>0.16</v>
      </c>
      <c r="G13471" s="2">
        <v>5</v>
      </c>
      <c r="H13471" s="3">
        <v>45529</v>
      </c>
      <c r="I13471" s="3">
        <v>45532</v>
      </c>
      <c r="J13471" s="2" t="s">
        <v>15</v>
      </c>
      <c r="K13471" s="2" t="s">
        <v>16</v>
      </c>
      <c r="L13471" s="2">
        <v>488.92</v>
      </c>
      <c r="M13471" s="2" t="s">
        <v>48</v>
      </c>
      <c r="N13471" s="11">
        <f>L13471/E13471*100</f>
        <v>26.902315958599971</v>
      </c>
      <c r="O13471" s="12" t="str">
        <f>IF(N13471&lt;10,"Low",IF(N13471&lt;20,"Med","High"))</f>
        <v>High</v>
      </c>
      <c r="P13471" s="12">
        <f>sales*discount</f>
        <v>290.7824</v>
      </c>
      <c r="Q13471" s="12">
        <f>sales-Discount_Values</f>
        <v>1526.6076</v>
      </c>
      <c r="R13471" s="12">
        <f>DATEDIF(order_date,delivery_date,"D")</f>
        <v>3</v>
      </c>
      <c r="S13471" s="12"/>
    </row>
    <row r="13472" spans="1:19" ht="14.25" customHeight="1" x14ac:dyDescent="0.35">
      <c r="A13472" s="2" t="s">
        <v>13333</v>
      </c>
      <c r="B13472" s="2">
        <v>113300</v>
      </c>
      <c r="C13472" s="2" t="s">
        <v>13</v>
      </c>
      <c r="D13472" s="2" t="s">
        <v>20</v>
      </c>
      <c r="E13472" s="2">
        <v>1177.0899999999999</v>
      </c>
      <c r="F13472" s="2">
        <v>0.01</v>
      </c>
      <c r="G13472" s="2">
        <v>9</v>
      </c>
      <c r="H13472" s="3">
        <v>45424</v>
      </c>
      <c r="I13472" s="3">
        <v>45429</v>
      </c>
      <c r="J13472" s="2" t="s">
        <v>21</v>
      </c>
      <c r="K13472" s="2" t="s">
        <v>22</v>
      </c>
      <c r="L13472" s="2">
        <v>316.67</v>
      </c>
      <c r="M13472" s="2" t="s">
        <v>34</v>
      </c>
      <c r="N13472" s="11">
        <f>L13472/E13472*100</f>
        <v>26.902785683337726</v>
      </c>
      <c r="O13472" s="12" t="str">
        <f>IF(N13472&lt;10,"Low",IF(N13472&lt;20,"Med","High"))</f>
        <v>High</v>
      </c>
      <c r="P13472" s="12">
        <f>sales*discount</f>
        <v>11.770899999999999</v>
      </c>
      <c r="Q13472" s="12">
        <f>sales-Discount_Values</f>
        <v>1165.3190999999999</v>
      </c>
      <c r="R13472" s="12">
        <f>DATEDIF(order_date,delivery_date,"D")</f>
        <v>5</v>
      </c>
      <c r="S13472" s="12"/>
    </row>
    <row r="13473" spans="1:19" ht="14.25" customHeight="1" x14ac:dyDescent="0.35">
      <c r="A13473" s="2" t="s">
        <v>8329</v>
      </c>
      <c r="B13473" s="2">
        <v>108296</v>
      </c>
      <c r="C13473" s="2" t="s">
        <v>19</v>
      </c>
      <c r="D13473" s="2" t="s">
        <v>14</v>
      </c>
      <c r="E13473" s="2">
        <v>2150.73</v>
      </c>
      <c r="F13473" s="2">
        <v>0.41</v>
      </c>
      <c r="G13473" s="2">
        <v>6</v>
      </c>
      <c r="H13473" s="3">
        <v>45624</v>
      </c>
      <c r="I13473" s="3">
        <v>45631</v>
      </c>
      <c r="J13473" s="2" t="s">
        <v>21</v>
      </c>
      <c r="K13473" s="2" t="s">
        <v>16</v>
      </c>
      <c r="L13473" s="2">
        <v>578.64</v>
      </c>
      <c r="M13473" s="2" t="s">
        <v>48</v>
      </c>
      <c r="N13473" s="11">
        <f>L13473/E13473*100</f>
        <v>26.904353405587873</v>
      </c>
      <c r="O13473" s="12" t="str">
        <f>IF(N13473&lt;10,"Low",IF(N13473&lt;20,"Med","High"))</f>
        <v>High</v>
      </c>
      <c r="P13473" s="12">
        <f>sales*discount</f>
        <v>881.7992999999999</v>
      </c>
      <c r="Q13473" s="12">
        <f>sales-Discount_Values</f>
        <v>1268.9307000000001</v>
      </c>
      <c r="R13473" s="12">
        <f>DATEDIF(order_date,delivery_date,"D")</f>
        <v>7</v>
      </c>
      <c r="S13473" s="12"/>
    </row>
    <row r="13474" spans="1:19" ht="14.25" customHeight="1" x14ac:dyDescent="0.35">
      <c r="A13474" s="2" t="s">
        <v>3955</v>
      </c>
      <c r="B13474" s="2">
        <v>103922</v>
      </c>
      <c r="C13474" s="2" t="s">
        <v>41</v>
      </c>
      <c r="D13474" s="2" t="s">
        <v>14</v>
      </c>
      <c r="E13474" s="2">
        <v>2196.1</v>
      </c>
      <c r="F13474" s="2">
        <v>0.11</v>
      </c>
      <c r="G13474" s="2">
        <v>2</v>
      </c>
      <c r="H13474" s="3">
        <v>45421</v>
      </c>
      <c r="I13474" s="3">
        <v>45423</v>
      </c>
      <c r="J13474" s="2" t="s">
        <v>21</v>
      </c>
      <c r="K13474" s="2" t="s">
        <v>22</v>
      </c>
      <c r="L13474" s="2">
        <v>590.92999999999995</v>
      </c>
      <c r="M13474" s="2" t="s">
        <v>34</v>
      </c>
      <c r="N13474" s="11">
        <f>L13474/E13474*100</f>
        <v>26.908155366331222</v>
      </c>
      <c r="O13474" s="12" t="str">
        <f>IF(N13474&lt;10,"Low",IF(N13474&lt;20,"Med","High"))</f>
        <v>High</v>
      </c>
      <c r="P13474" s="12">
        <f>sales*discount</f>
        <v>241.571</v>
      </c>
      <c r="Q13474" s="12">
        <f>sales-Discount_Values</f>
        <v>1954.529</v>
      </c>
      <c r="R13474" s="12">
        <f>DATEDIF(order_date,delivery_date,"D")</f>
        <v>2</v>
      </c>
      <c r="S13474" s="12"/>
    </row>
    <row r="13475" spans="1:19" ht="14.25" customHeight="1" x14ac:dyDescent="0.35">
      <c r="A13475" s="2" t="s">
        <v>11884</v>
      </c>
      <c r="B13475" s="2">
        <v>111851</v>
      </c>
      <c r="C13475" s="2" t="s">
        <v>19</v>
      </c>
      <c r="D13475" s="2" t="s">
        <v>20</v>
      </c>
      <c r="E13475" s="2">
        <v>2336.61</v>
      </c>
      <c r="F13475" s="2">
        <v>0.39</v>
      </c>
      <c r="G13475" s="2">
        <v>1</v>
      </c>
      <c r="H13475" s="3">
        <v>45264</v>
      </c>
      <c r="I13475" s="3">
        <v>45266</v>
      </c>
      <c r="J13475" s="2" t="s">
        <v>31</v>
      </c>
      <c r="K13475" s="2" t="s">
        <v>22</v>
      </c>
      <c r="L13475" s="2">
        <v>628.79</v>
      </c>
      <c r="M13475" s="2" t="s">
        <v>48</v>
      </c>
      <c r="N13475" s="11">
        <f>L13475/E13475*100</f>
        <v>26.910353032812491</v>
      </c>
      <c r="O13475" s="12" t="str">
        <f>IF(N13475&lt;10,"Low",IF(N13475&lt;20,"Med","High"))</f>
        <v>High</v>
      </c>
      <c r="P13475" s="12">
        <f>sales*discount</f>
        <v>911.27790000000005</v>
      </c>
      <c r="Q13475" s="12">
        <f>sales-Discount_Values</f>
        <v>1425.3321000000001</v>
      </c>
      <c r="R13475" s="12">
        <f>DATEDIF(order_date,delivery_date,"D")</f>
        <v>2</v>
      </c>
      <c r="S13475" s="12"/>
    </row>
    <row r="13476" spans="1:19" ht="14.25" customHeight="1" x14ac:dyDescent="0.35">
      <c r="A13476" s="2" t="s">
        <v>10358</v>
      </c>
      <c r="B13476" s="2">
        <v>110325</v>
      </c>
      <c r="C13476" s="2" t="s">
        <v>25</v>
      </c>
      <c r="D13476" s="2" t="s">
        <v>14</v>
      </c>
      <c r="E13476" s="2">
        <v>1738.54</v>
      </c>
      <c r="F13476" s="2">
        <v>0.32</v>
      </c>
      <c r="G13476" s="2">
        <v>9</v>
      </c>
      <c r="H13476" s="3">
        <v>45433</v>
      </c>
      <c r="I13476" s="3">
        <v>45437</v>
      </c>
      <c r="J13476" s="2" t="s">
        <v>21</v>
      </c>
      <c r="K13476" s="2" t="s">
        <v>22</v>
      </c>
      <c r="L13476" s="2">
        <v>467.86</v>
      </c>
      <c r="M13476" s="2" t="s">
        <v>48</v>
      </c>
      <c r="N13476" s="11">
        <f>L13476/E13476*100</f>
        <v>26.911086313803541</v>
      </c>
      <c r="O13476" s="12" t="str">
        <f>IF(N13476&lt;10,"Low",IF(N13476&lt;20,"Med","High"))</f>
        <v>High</v>
      </c>
      <c r="P13476" s="12">
        <f>sales*discount</f>
        <v>556.33280000000002</v>
      </c>
      <c r="Q13476" s="12">
        <f>sales-Discount_Values</f>
        <v>1182.2071999999998</v>
      </c>
      <c r="R13476" s="12">
        <f>DATEDIF(order_date,delivery_date,"D")</f>
        <v>4</v>
      </c>
      <c r="S13476" s="12"/>
    </row>
    <row r="13477" spans="1:19" ht="14.25" customHeight="1" x14ac:dyDescent="0.35">
      <c r="A13477" s="2" t="s">
        <v>3320</v>
      </c>
      <c r="B13477" s="2">
        <v>103287</v>
      </c>
      <c r="C13477" s="2" t="s">
        <v>41</v>
      </c>
      <c r="D13477" s="2" t="s">
        <v>20</v>
      </c>
      <c r="E13477" s="2">
        <v>2500.59</v>
      </c>
      <c r="F13477" s="2">
        <v>0.33</v>
      </c>
      <c r="G13477" s="2">
        <v>2</v>
      </c>
      <c r="H13477" s="3">
        <v>45512</v>
      </c>
      <c r="I13477" s="3">
        <v>45514</v>
      </c>
      <c r="J13477" s="2" t="s">
        <v>31</v>
      </c>
      <c r="K13477" s="2" t="s">
        <v>22</v>
      </c>
      <c r="L13477" s="2">
        <v>672.95</v>
      </c>
      <c r="M13477" s="2" t="s">
        <v>48</v>
      </c>
      <c r="N13477" s="11">
        <f>L13477/E13477*100</f>
        <v>26.911648850871195</v>
      </c>
      <c r="O13477" s="12" t="str">
        <f>IF(N13477&lt;10,"Low",IF(N13477&lt;20,"Med","High"))</f>
        <v>High</v>
      </c>
      <c r="P13477" s="12">
        <f>sales*discount</f>
        <v>825.19470000000013</v>
      </c>
      <c r="Q13477" s="12">
        <f>sales-Discount_Values</f>
        <v>1675.3953000000001</v>
      </c>
      <c r="R13477" s="12">
        <f>DATEDIF(order_date,delivery_date,"D")</f>
        <v>2</v>
      </c>
      <c r="S13477" s="12"/>
    </row>
    <row r="13478" spans="1:19" ht="14.25" customHeight="1" x14ac:dyDescent="0.35">
      <c r="A13478" s="2" t="s">
        <v>15063</v>
      </c>
      <c r="B13478" s="2">
        <v>115030</v>
      </c>
      <c r="C13478" s="2" t="s">
        <v>41</v>
      </c>
      <c r="D13478" s="2" t="s">
        <v>33</v>
      </c>
      <c r="E13478" s="2">
        <v>4438.8500000000004</v>
      </c>
      <c r="F13478" s="2">
        <v>0.46</v>
      </c>
      <c r="G13478" s="2">
        <v>3</v>
      </c>
      <c r="H13478" s="3">
        <v>45426</v>
      </c>
      <c r="I13478" s="3">
        <v>45427</v>
      </c>
      <c r="J13478" s="2" t="s">
        <v>15</v>
      </c>
      <c r="K13478" s="2" t="s">
        <v>27</v>
      </c>
      <c r="L13478" s="2">
        <v>1194.5899999999999</v>
      </c>
      <c r="M13478" s="2" t="s">
        <v>17</v>
      </c>
      <c r="N13478" s="11">
        <f>L13478/E13478*100</f>
        <v>26.912150669655428</v>
      </c>
      <c r="O13478" s="12" t="str">
        <f>IF(N13478&lt;10,"Low",IF(N13478&lt;20,"Med","High"))</f>
        <v>High</v>
      </c>
      <c r="P13478" s="12">
        <f>sales*discount</f>
        <v>2041.8710000000003</v>
      </c>
      <c r="Q13478" s="12">
        <f>sales-Discount_Values</f>
        <v>2396.9790000000003</v>
      </c>
      <c r="R13478" s="12">
        <f>DATEDIF(order_date,delivery_date,"D")</f>
        <v>1</v>
      </c>
      <c r="S13478" s="12"/>
    </row>
    <row r="13479" spans="1:19" ht="14.25" customHeight="1" x14ac:dyDescent="0.35">
      <c r="A13479" s="2" t="s">
        <v>11517</v>
      </c>
      <c r="B13479" s="2">
        <v>111484</v>
      </c>
      <c r="C13479" s="2" t="s">
        <v>25</v>
      </c>
      <c r="D13479" s="2" t="s">
        <v>20</v>
      </c>
      <c r="E13479" s="2">
        <v>449.2</v>
      </c>
      <c r="F13479" s="2">
        <v>0.26</v>
      </c>
      <c r="G13479" s="2">
        <v>9</v>
      </c>
      <c r="H13479" s="3">
        <v>44993</v>
      </c>
      <c r="I13479" s="3">
        <v>44999</v>
      </c>
      <c r="J13479" s="2" t="s">
        <v>15</v>
      </c>
      <c r="K13479" s="2" t="s">
        <v>27</v>
      </c>
      <c r="L13479" s="2">
        <v>120.89</v>
      </c>
      <c r="M13479" s="2" t="s">
        <v>48</v>
      </c>
      <c r="N13479" s="11">
        <f>L13479/E13479*100</f>
        <v>26.912288512911843</v>
      </c>
      <c r="O13479" s="12" t="str">
        <f>IF(N13479&lt;10,"Low",IF(N13479&lt;20,"Med","High"))</f>
        <v>High</v>
      </c>
      <c r="P13479" s="12">
        <f>sales*discount</f>
        <v>116.792</v>
      </c>
      <c r="Q13479" s="12">
        <f>sales-Discount_Values</f>
        <v>332.40800000000002</v>
      </c>
      <c r="R13479" s="12">
        <f>DATEDIF(order_date,delivery_date,"D")</f>
        <v>6</v>
      </c>
      <c r="S13479" s="12"/>
    </row>
    <row r="13480" spans="1:19" ht="14.25" customHeight="1" x14ac:dyDescent="0.35">
      <c r="A13480" s="2" t="s">
        <v>8525</v>
      </c>
      <c r="B13480" s="2">
        <v>108492</v>
      </c>
      <c r="C13480" s="2" t="s">
        <v>13</v>
      </c>
      <c r="D13480" s="2" t="s">
        <v>36</v>
      </c>
      <c r="E13480" s="2">
        <v>4548.26</v>
      </c>
      <c r="F13480" s="2">
        <v>0.15</v>
      </c>
      <c r="G13480" s="2">
        <v>3</v>
      </c>
      <c r="H13480" s="3">
        <v>45432</v>
      </c>
      <c r="I13480" s="3">
        <v>45434</v>
      </c>
      <c r="J13480" s="2" t="s">
        <v>21</v>
      </c>
      <c r="K13480" s="2" t="s">
        <v>22</v>
      </c>
      <c r="L13480" s="2">
        <v>1224.1500000000001</v>
      </c>
      <c r="M13480" s="2" t="s">
        <v>34</v>
      </c>
      <c r="N13480" s="11">
        <f>L13480/E13480*100</f>
        <v>26.914688254409381</v>
      </c>
      <c r="O13480" s="12" t="str">
        <f>IF(N13480&lt;10,"Low",IF(N13480&lt;20,"Med","High"))</f>
        <v>High</v>
      </c>
      <c r="P13480" s="12">
        <f>sales*discount</f>
        <v>682.23900000000003</v>
      </c>
      <c r="Q13480" s="12">
        <f>sales-Discount_Values</f>
        <v>3866.0210000000002</v>
      </c>
      <c r="R13480" s="12">
        <f>DATEDIF(order_date,delivery_date,"D")</f>
        <v>2</v>
      </c>
      <c r="S13480" s="12"/>
    </row>
    <row r="13481" spans="1:19" ht="14.25" customHeight="1" x14ac:dyDescent="0.35">
      <c r="A13481" s="2" t="s">
        <v>4247</v>
      </c>
      <c r="B13481" s="2">
        <v>104214</v>
      </c>
      <c r="C13481" s="2" t="s">
        <v>13</v>
      </c>
      <c r="D13481" s="2" t="s">
        <v>26</v>
      </c>
      <c r="E13481" s="2">
        <v>1808.74</v>
      </c>
      <c r="F13481" s="2">
        <v>0.11</v>
      </c>
      <c r="G13481" s="2">
        <v>7</v>
      </c>
      <c r="H13481" s="3">
        <v>45417</v>
      </c>
      <c r="I13481" s="3">
        <v>45421</v>
      </c>
      <c r="J13481" s="2" t="s">
        <v>21</v>
      </c>
      <c r="K13481" s="2" t="s">
        <v>27</v>
      </c>
      <c r="L13481" s="2">
        <v>486.85</v>
      </c>
      <c r="M13481" s="2" t="s">
        <v>28</v>
      </c>
      <c r="N13481" s="11">
        <f>L13481/E13481*100</f>
        <v>26.91652752745005</v>
      </c>
      <c r="O13481" s="12" t="str">
        <f>IF(N13481&lt;10,"Low",IF(N13481&lt;20,"Med","High"))</f>
        <v>High</v>
      </c>
      <c r="P13481" s="12">
        <f>sales*discount</f>
        <v>198.9614</v>
      </c>
      <c r="Q13481" s="12">
        <f>sales-Discount_Values</f>
        <v>1609.7786000000001</v>
      </c>
      <c r="R13481" s="12">
        <f>DATEDIF(order_date,delivery_date,"D")</f>
        <v>4</v>
      </c>
      <c r="S13481" s="12"/>
    </row>
    <row r="13482" spans="1:19" ht="14.25" customHeight="1" x14ac:dyDescent="0.35">
      <c r="A13482" s="2" t="s">
        <v>4059</v>
      </c>
      <c r="B13482" s="2">
        <v>104026</v>
      </c>
      <c r="C13482" s="2" t="s">
        <v>25</v>
      </c>
      <c r="D13482" s="2" t="s">
        <v>26</v>
      </c>
      <c r="E13482" s="2">
        <v>4048.85</v>
      </c>
      <c r="F13482" s="2">
        <v>0.28000000000000003</v>
      </c>
      <c r="G13482" s="2">
        <v>4</v>
      </c>
      <c r="H13482" s="3">
        <v>44953</v>
      </c>
      <c r="I13482" s="3">
        <v>44958</v>
      </c>
      <c r="J13482" s="2" t="s">
        <v>21</v>
      </c>
      <c r="K13482" s="2" t="s">
        <v>16</v>
      </c>
      <c r="L13482" s="2">
        <v>1089.8800000000001</v>
      </c>
      <c r="M13482" s="2" t="s">
        <v>34</v>
      </c>
      <c r="N13482" s="11">
        <f>L13482/E13482*100</f>
        <v>26.918260740704152</v>
      </c>
      <c r="O13482" s="12" t="str">
        <f>IF(N13482&lt;10,"Low",IF(N13482&lt;20,"Med","High"))</f>
        <v>High</v>
      </c>
      <c r="P13482" s="12">
        <f>sales*discount</f>
        <v>1133.6780000000001</v>
      </c>
      <c r="Q13482" s="12">
        <f>sales-Discount_Values</f>
        <v>2915.1719999999996</v>
      </c>
      <c r="R13482" s="12">
        <f>DATEDIF(order_date,delivery_date,"D")</f>
        <v>5</v>
      </c>
      <c r="S13482" s="12"/>
    </row>
    <row r="13483" spans="1:19" ht="14.25" customHeight="1" x14ac:dyDescent="0.35">
      <c r="A13483" s="2" t="s">
        <v>5779</v>
      </c>
      <c r="B13483" s="2">
        <v>105746</v>
      </c>
      <c r="C13483" s="2" t="s">
        <v>25</v>
      </c>
      <c r="D13483" s="2" t="s">
        <v>20</v>
      </c>
      <c r="E13483" s="2">
        <v>1927.53</v>
      </c>
      <c r="F13483" s="2">
        <v>0.19</v>
      </c>
      <c r="G13483" s="2">
        <v>1</v>
      </c>
      <c r="H13483" s="3">
        <v>45549</v>
      </c>
      <c r="I13483" s="3">
        <v>45551</v>
      </c>
      <c r="J13483" s="2" t="s">
        <v>21</v>
      </c>
      <c r="K13483" s="2" t="s">
        <v>27</v>
      </c>
      <c r="L13483" s="2">
        <v>518.89</v>
      </c>
      <c r="M13483" s="2" t="s">
        <v>48</v>
      </c>
      <c r="N13483" s="11">
        <f>L13483/E13483*100</f>
        <v>26.919944177263126</v>
      </c>
      <c r="O13483" s="12" t="str">
        <f>IF(N13483&lt;10,"Low",IF(N13483&lt;20,"Med","High"))</f>
        <v>High</v>
      </c>
      <c r="P13483" s="12">
        <f>sales*discount</f>
        <v>366.23070000000001</v>
      </c>
      <c r="Q13483" s="12">
        <f>sales-Discount_Values</f>
        <v>1561.2992999999999</v>
      </c>
      <c r="R13483" s="12">
        <f>DATEDIF(order_date,delivery_date,"D")</f>
        <v>2</v>
      </c>
      <c r="S13483" s="12"/>
    </row>
    <row r="13484" spans="1:19" ht="14.25" customHeight="1" x14ac:dyDescent="0.35">
      <c r="A13484" s="2" t="s">
        <v>15068</v>
      </c>
      <c r="B13484" s="2">
        <v>115035</v>
      </c>
      <c r="C13484" s="2" t="s">
        <v>25</v>
      </c>
      <c r="D13484" s="2" t="s">
        <v>14</v>
      </c>
      <c r="E13484" s="2">
        <v>1815.99</v>
      </c>
      <c r="F13484" s="2">
        <v>0.06</v>
      </c>
      <c r="G13484" s="2">
        <v>4</v>
      </c>
      <c r="H13484" s="3">
        <v>45624</v>
      </c>
      <c r="I13484" s="3">
        <v>45630</v>
      </c>
      <c r="J13484" s="2" t="s">
        <v>21</v>
      </c>
      <c r="K13484" s="2" t="s">
        <v>22</v>
      </c>
      <c r="L13484" s="2">
        <v>488.9</v>
      </c>
      <c r="M13484" s="2" t="s">
        <v>28</v>
      </c>
      <c r="N13484" s="11">
        <f>L13484/E13484*100</f>
        <v>26.921954416048543</v>
      </c>
      <c r="O13484" s="12" t="str">
        <f>IF(N13484&lt;10,"Low",IF(N13484&lt;20,"Med","High"))</f>
        <v>High</v>
      </c>
      <c r="P13484" s="12">
        <f>sales*discount</f>
        <v>108.9594</v>
      </c>
      <c r="Q13484" s="12">
        <f>sales-Discount_Values</f>
        <v>1707.0306</v>
      </c>
      <c r="R13484" s="12">
        <f>DATEDIF(order_date,delivery_date,"D")</f>
        <v>6</v>
      </c>
      <c r="S13484" s="12"/>
    </row>
    <row r="13485" spans="1:19" ht="14.25" customHeight="1" x14ac:dyDescent="0.35">
      <c r="A13485" s="2" t="s">
        <v>12203</v>
      </c>
      <c r="B13485" s="2">
        <v>112170</v>
      </c>
      <c r="C13485" s="2" t="s">
        <v>19</v>
      </c>
      <c r="D13485" s="2" t="s">
        <v>36</v>
      </c>
      <c r="E13485" s="2">
        <v>209.68</v>
      </c>
      <c r="F13485" s="2">
        <v>0.06</v>
      </c>
      <c r="G13485" s="2">
        <v>7</v>
      </c>
      <c r="H13485" s="3">
        <v>45091</v>
      </c>
      <c r="I13485" s="3">
        <v>45092</v>
      </c>
      <c r="J13485" s="2" t="s">
        <v>21</v>
      </c>
      <c r="K13485" s="2" t="s">
        <v>16</v>
      </c>
      <c r="L13485" s="2">
        <v>56.45</v>
      </c>
      <c r="M13485" s="2" t="s">
        <v>48</v>
      </c>
      <c r="N13485" s="11">
        <f>L13485/E13485*100</f>
        <v>26.921976344906522</v>
      </c>
      <c r="O13485" s="12" t="str">
        <f>IF(N13485&lt;10,"Low",IF(N13485&lt;20,"Med","High"))</f>
        <v>High</v>
      </c>
      <c r="P13485" s="12">
        <f>sales*discount</f>
        <v>12.5808</v>
      </c>
      <c r="Q13485" s="12">
        <f>sales-Discount_Values</f>
        <v>197.0992</v>
      </c>
      <c r="R13485" s="12">
        <f>DATEDIF(order_date,delivery_date,"D")</f>
        <v>1</v>
      </c>
      <c r="S13485" s="12"/>
    </row>
    <row r="13486" spans="1:19" ht="14.25" customHeight="1" x14ac:dyDescent="0.35">
      <c r="A13486" s="2" t="s">
        <v>8903</v>
      </c>
      <c r="B13486" s="2">
        <v>108870</v>
      </c>
      <c r="C13486" s="2" t="s">
        <v>41</v>
      </c>
      <c r="D13486" s="2" t="s">
        <v>14</v>
      </c>
      <c r="E13486" s="2">
        <v>4352.82</v>
      </c>
      <c r="F13486" s="2">
        <v>0.28000000000000003</v>
      </c>
      <c r="G13486" s="2">
        <v>4</v>
      </c>
      <c r="H13486" s="3">
        <v>45044</v>
      </c>
      <c r="I13486" s="3">
        <v>45050</v>
      </c>
      <c r="J13486" s="2" t="s">
        <v>15</v>
      </c>
      <c r="K13486" s="2" t="s">
        <v>16</v>
      </c>
      <c r="L13486" s="2">
        <v>1171.96</v>
      </c>
      <c r="M13486" s="2" t="s">
        <v>28</v>
      </c>
      <c r="N13486" s="11">
        <f>L13486/E13486*100</f>
        <v>26.924154915663873</v>
      </c>
      <c r="O13486" s="12" t="str">
        <f>IF(N13486&lt;10,"Low",IF(N13486&lt;20,"Med","High"))</f>
        <v>High</v>
      </c>
      <c r="P13486" s="12">
        <f>sales*discount</f>
        <v>1218.7896000000001</v>
      </c>
      <c r="Q13486" s="12">
        <f>sales-Discount_Values</f>
        <v>3134.0303999999996</v>
      </c>
      <c r="R13486" s="12">
        <f>DATEDIF(order_date,delivery_date,"D")</f>
        <v>6</v>
      </c>
      <c r="S13486" s="12"/>
    </row>
    <row r="13487" spans="1:19" ht="14.25" customHeight="1" x14ac:dyDescent="0.35">
      <c r="A13487" s="2" t="s">
        <v>1071</v>
      </c>
      <c r="B13487" s="2">
        <v>101038</v>
      </c>
      <c r="C13487" s="2" t="s">
        <v>25</v>
      </c>
      <c r="D13487" s="2" t="s">
        <v>20</v>
      </c>
      <c r="E13487" s="2">
        <v>4437.5600000000004</v>
      </c>
      <c r="F13487" s="2">
        <v>0.35</v>
      </c>
      <c r="G13487" s="2">
        <v>7</v>
      </c>
      <c r="H13487" s="3">
        <v>45593</v>
      </c>
      <c r="I13487" s="3">
        <v>45599</v>
      </c>
      <c r="J13487" s="2" t="s">
        <v>21</v>
      </c>
      <c r="K13487" s="2" t="s">
        <v>16</v>
      </c>
      <c r="L13487" s="2">
        <v>1194.8</v>
      </c>
      <c r="M13487" s="2" t="s">
        <v>39</v>
      </c>
      <c r="N13487" s="11">
        <f>L13487/E13487*100</f>
        <v>26.924706370167385</v>
      </c>
      <c r="O13487" s="12" t="str">
        <f>IF(N13487&lt;10,"Low",IF(N13487&lt;20,"Med","High"))</f>
        <v>High</v>
      </c>
      <c r="P13487" s="12">
        <f>sales*discount</f>
        <v>1553.146</v>
      </c>
      <c r="Q13487" s="12">
        <f>sales-Discount_Values</f>
        <v>2884.4140000000007</v>
      </c>
      <c r="R13487" s="12">
        <f>DATEDIF(order_date,delivery_date,"D")</f>
        <v>6</v>
      </c>
      <c r="S13487" s="12"/>
    </row>
    <row r="13488" spans="1:19" ht="14.25" customHeight="1" x14ac:dyDescent="0.35">
      <c r="A13488" s="2" t="s">
        <v>3274</v>
      </c>
      <c r="B13488" s="2">
        <v>103241</v>
      </c>
      <c r="C13488" s="2" t="s">
        <v>19</v>
      </c>
      <c r="D13488" s="2" t="s">
        <v>36</v>
      </c>
      <c r="E13488" s="2">
        <v>2762.2</v>
      </c>
      <c r="F13488" s="2">
        <v>0.17</v>
      </c>
      <c r="G13488" s="2">
        <v>8</v>
      </c>
      <c r="H13488" s="3">
        <v>45598</v>
      </c>
      <c r="I13488" s="3">
        <v>45602</v>
      </c>
      <c r="J13488" s="2" t="s">
        <v>15</v>
      </c>
      <c r="K13488" s="2" t="s">
        <v>16</v>
      </c>
      <c r="L13488" s="2">
        <v>743.77</v>
      </c>
      <c r="M13488" s="2" t="s">
        <v>39</v>
      </c>
      <c r="N13488" s="11">
        <f>L13488/E13488*100</f>
        <v>26.926725074216208</v>
      </c>
      <c r="O13488" s="12" t="str">
        <f>IF(N13488&lt;10,"Low",IF(N13488&lt;20,"Med","High"))</f>
        <v>High</v>
      </c>
      <c r="P13488" s="12">
        <f>sales*discount</f>
        <v>469.57400000000001</v>
      </c>
      <c r="Q13488" s="12">
        <f>sales-Discount_Values</f>
        <v>2292.6259999999997</v>
      </c>
      <c r="R13488" s="12">
        <f>DATEDIF(order_date,delivery_date,"D")</f>
        <v>4</v>
      </c>
      <c r="S13488" s="12"/>
    </row>
    <row r="13489" spans="1:19" ht="14.25" customHeight="1" x14ac:dyDescent="0.35">
      <c r="A13489" s="2" t="s">
        <v>2723</v>
      </c>
      <c r="B13489" s="2">
        <v>102690</v>
      </c>
      <c r="C13489" s="2" t="s">
        <v>19</v>
      </c>
      <c r="D13489" s="2" t="s">
        <v>20</v>
      </c>
      <c r="E13489" s="2">
        <v>1549.35</v>
      </c>
      <c r="F13489" s="2">
        <v>0.49</v>
      </c>
      <c r="G13489" s="2">
        <v>3</v>
      </c>
      <c r="H13489" s="3">
        <v>45205</v>
      </c>
      <c r="I13489" s="3">
        <v>45210</v>
      </c>
      <c r="J13489" s="2" t="s">
        <v>21</v>
      </c>
      <c r="K13489" s="2" t="s">
        <v>16</v>
      </c>
      <c r="L13489" s="2">
        <v>417.19</v>
      </c>
      <c r="M13489" s="2" t="s">
        <v>17</v>
      </c>
      <c r="N13489" s="11">
        <f>L13489/E13489*100</f>
        <v>26.926775744667118</v>
      </c>
      <c r="O13489" s="12" t="str">
        <f>IF(N13489&lt;10,"Low",IF(N13489&lt;20,"Med","High"))</f>
        <v>High</v>
      </c>
      <c r="P13489" s="12">
        <f>sales*discount</f>
        <v>759.18149999999991</v>
      </c>
      <c r="Q13489" s="12">
        <f>sales-Discount_Values</f>
        <v>790.16849999999999</v>
      </c>
      <c r="R13489" s="12">
        <f>DATEDIF(order_date,delivery_date,"D")</f>
        <v>5</v>
      </c>
      <c r="S13489" s="12"/>
    </row>
    <row r="13490" spans="1:19" ht="14.25" customHeight="1" x14ac:dyDescent="0.35">
      <c r="A13490" s="2" t="s">
        <v>14397</v>
      </c>
      <c r="B13490" s="2">
        <v>114364</v>
      </c>
      <c r="C13490" s="2" t="s">
        <v>25</v>
      </c>
      <c r="D13490" s="2" t="s">
        <v>26</v>
      </c>
      <c r="E13490" s="2">
        <v>3928.83</v>
      </c>
      <c r="F13490" s="2">
        <v>0.44</v>
      </c>
      <c r="G13490" s="2">
        <v>4</v>
      </c>
      <c r="H13490" s="3">
        <v>45331</v>
      </c>
      <c r="I13490" s="3">
        <v>45336</v>
      </c>
      <c r="J13490" s="2" t="s">
        <v>21</v>
      </c>
      <c r="K13490" s="2" t="s">
        <v>22</v>
      </c>
      <c r="L13490" s="2">
        <v>1057.94</v>
      </c>
      <c r="M13490" s="2" t="s">
        <v>39</v>
      </c>
      <c r="N13490" s="11">
        <f>L13490/E13490*100</f>
        <v>26.927609491884354</v>
      </c>
      <c r="O13490" s="12" t="str">
        <f>IF(N13490&lt;10,"Low",IF(N13490&lt;20,"Med","High"))</f>
        <v>High</v>
      </c>
      <c r="P13490" s="12">
        <f>sales*discount</f>
        <v>1728.6851999999999</v>
      </c>
      <c r="Q13490" s="12">
        <f>sales-Discount_Values</f>
        <v>2200.1448</v>
      </c>
      <c r="R13490" s="12">
        <f>DATEDIF(order_date,delivery_date,"D")</f>
        <v>5</v>
      </c>
      <c r="S13490" s="12"/>
    </row>
    <row r="13491" spans="1:19" ht="14.25" customHeight="1" x14ac:dyDescent="0.35">
      <c r="A13491" s="2" t="s">
        <v>11905</v>
      </c>
      <c r="B13491" s="2">
        <v>111872</v>
      </c>
      <c r="C13491" s="2" t="s">
        <v>13</v>
      </c>
      <c r="D13491" s="2" t="s">
        <v>26</v>
      </c>
      <c r="E13491" s="2">
        <v>3129.56</v>
      </c>
      <c r="F13491" s="2">
        <v>0.21</v>
      </c>
      <c r="G13491" s="2">
        <v>8</v>
      </c>
      <c r="H13491" s="3">
        <v>45599</v>
      </c>
      <c r="I13491" s="3">
        <v>45603</v>
      </c>
      <c r="J13491" s="2" t="s">
        <v>31</v>
      </c>
      <c r="K13491" s="2" t="s">
        <v>27</v>
      </c>
      <c r="L13491" s="2">
        <v>842.72</v>
      </c>
      <c r="M13491" s="2" t="s">
        <v>28</v>
      </c>
      <c r="N13491" s="11">
        <f>L13491/E13491*100</f>
        <v>26.927747031531592</v>
      </c>
      <c r="O13491" s="12" t="str">
        <f>IF(N13491&lt;10,"Low",IF(N13491&lt;20,"Med","High"))</f>
        <v>High</v>
      </c>
      <c r="P13491" s="12">
        <f>sales*discount</f>
        <v>657.20759999999996</v>
      </c>
      <c r="Q13491" s="12">
        <f>sales-Discount_Values</f>
        <v>2472.3523999999998</v>
      </c>
      <c r="R13491" s="12">
        <f>DATEDIF(order_date,delivery_date,"D")</f>
        <v>4</v>
      </c>
      <c r="S13491" s="12"/>
    </row>
    <row r="13492" spans="1:19" ht="14.25" customHeight="1" x14ac:dyDescent="0.35">
      <c r="A13492" s="2" t="s">
        <v>677</v>
      </c>
      <c r="B13492" s="2">
        <v>100644</v>
      </c>
      <c r="C13492" s="2" t="s">
        <v>19</v>
      </c>
      <c r="D13492" s="2" t="s">
        <v>33</v>
      </c>
      <c r="E13492" s="2">
        <v>2015.61</v>
      </c>
      <c r="F13492" s="2">
        <v>0.06</v>
      </c>
      <c r="G13492" s="2">
        <v>9</v>
      </c>
      <c r="H13492" s="3">
        <v>45413</v>
      </c>
      <c r="I13492" s="3">
        <v>45415</v>
      </c>
      <c r="J13492" s="2" t="s">
        <v>15</v>
      </c>
      <c r="K13492" s="2" t="s">
        <v>22</v>
      </c>
      <c r="L13492" s="2">
        <v>542.77</v>
      </c>
      <c r="M13492" s="2" t="s">
        <v>34</v>
      </c>
      <c r="N13492" s="11">
        <f>L13492/E13492*100</f>
        <v>26.928324427840707</v>
      </c>
      <c r="O13492" s="12" t="str">
        <f>IF(N13492&lt;10,"Low",IF(N13492&lt;20,"Med","High"))</f>
        <v>High</v>
      </c>
      <c r="P13492" s="12">
        <f>sales*discount</f>
        <v>120.93659999999998</v>
      </c>
      <c r="Q13492" s="12">
        <f>sales-Discount_Values</f>
        <v>1894.6733999999999</v>
      </c>
      <c r="R13492" s="12">
        <f>DATEDIF(order_date,delivery_date,"D")</f>
        <v>2</v>
      </c>
      <c r="S13492" s="12"/>
    </row>
    <row r="13493" spans="1:19" ht="14.25" customHeight="1" x14ac:dyDescent="0.35">
      <c r="A13493" s="2" t="s">
        <v>4990</v>
      </c>
      <c r="B13493" s="2">
        <v>104957</v>
      </c>
      <c r="C13493" s="2" t="s">
        <v>25</v>
      </c>
      <c r="D13493" s="2" t="s">
        <v>33</v>
      </c>
      <c r="E13493" s="2">
        <v>3078.73</v>
      </c>
      <c r="F13493" s="2">
        <v>0.05</v>
      </c>
      <c r="G13493" s="2">
        <v>1</v>
      </c>
      <c r="H13493" s="3">
        <v>45124</v>
      </c>
      <c r="I13493" s="3">
        <v>45129</v>
      </c>
      <c r="J13493" s="2" t="s">
        <v>31</v>
      </c>
      <c r="K13493" s="2" t="s">
        <v>16</v>
      </c>
      <c r="L13493" s="2">
        <v>829.06</v>
      </c>
      <c r="M13493" s="2" t="s">
        <v>17</v>
      </c>
      <c r="N13493" s="11">
        <f>L13493/E13493*100</f>
        <v>26.928636158415969</v>
      </c>
      <c r="O13493" s="12" t="str">
        <f>IF(N13493&lt;10,"Low",IF(N13493&lt;20,"Med","High"))</f>
        <v>High</v>
      </c>
      <c r="P13493" s="12">
        <f>sales*discount</f>
        <v>153.93650000000002</v>
      </c>
      <c r="Q13493" s="12">
        <f>sales-Discount_Values</f>
        <v>2924.7934999999998</v>
      </c>
      <c r="R13493" s="12">
        <f>DATEDIF(order_date,delivery_date,"D")</f>
        <v>5</v>
      </c>
      <c r="S13493" s="12"/>
    </row>
    <row r="13494" spans="1:19" ht="14.25" customHeight="1" x14ac:dyDescent="0.35">
      <c r="A13494" s="2" t="s">
        <v>10063</v>
      </c>
      <c r="B13494" s="2">
        <v>110030</v>
      </c>
      <c r="C13494" s="2" t="s">
        <v>25</v>
      </c>
      <c r="D13494" s="2" t="s">
        <v>20</v>
      </c>
      <c r="E13494" s="2">
        <v>1135.18</v>
      </c>
      <c r="F13494" s="2">
        <v>0.18</v>
      </c>
      <c r="G13494" s="2">
        <v>4</v>
      </c>
      <c r="H13494" s="3">
        <v>45182</v>
      </c>
      <c r="I13494" s="3">
        <v>45187</v>
      </c>
      <c r="J13494" s="2" t="s">
        <v>31</v>
      </c>
      <c r="K13494" s="2" t="s">
        <v>22</v>
      </c>
      <c r="L13494" s="2">
        <v>305.7</v>
      </c>
      <c r="M13494" s="2" t="s">
        <v>34</v>
      </c>
      <c r="N13494" s="11">
        <f>L13494/E13494*100</f>
        <v>26.92964992336017</v>
      </c>
      <c r="O13494" s="12" t="str">
        <f>IF(N13494&lt;10,"Low",IF(N13494&lt;20,"Med","High"))</f>
        <v>High</v>
      </c>
      <c r="P13494" s="12">
        <f>sales*discount</f>
        <v>204.33240000000001</v>
      </c>
      <c r="Q13494" s="12">
        <f>sales-Discount_Values</f>
        <v>930.84760000000006</v>
      </c>
      <c r="R13494" s="12">
        <f>DATEDIF(order_date,delivery_date,"D")</f>
        <v>5</v>
      </c>
      <c r="S13494" s="12"/>
    </row>
    <row r="13495" spans="1:19" ht="14.25" customHeight="1" x14ac:dyDescent="0.35">
      <c r="A13495" s="2" t="s">
        <v>8517</v>
      </c>
      <c r="B13495" s="2">
        <v>108484</v>
      </c>
      <c r="C13495" s="2" t="s">
        <v>25</v>
      </c>
      <c r="D13495" s="2" t="s">
        <v>36</v>
      </c>
      <c r="E13495" s="2">
        <v>2073.7199999999998</v>
      </c>
      <c r="F13495" s="2">
        <v>0.05</v>
      </c>
      <c r="G13495" s="2">
        <v>1</v>
      </c>
      <c r="H13495" s="3">
        <v>45529</v>
      </c>
      <c r="I13495" s="3">
        <v>45533</v>
      </c>
      <c r="J13495" s="2" t="s">
        <v>15</v>
      </c>
      <c r="K13495" s="2" t="s">
        <v>27</v>
      </c>
      <c r="L13495" s="2">
        <v>558.46</v>
      </c>
      <c r="M13495" s="2" t="s">
        <v>34</v>
      </c>
      <c r="N13495" s="11">
        <f>L13495/E13495*100</f>
        <v>26.930347395019581</v>
      </c>
      <c r="O13495" s="12" t="str">
        <f>IF(N13495&lt;10,"Low",IF(N13495&lt;20,"Med","High"))</f>
        <v>High</v>
      </c>
      <c r="P13495" s="12">
        <f>sales*discount</f>
        <v>103.68599999999999</v>
      </c>
      <c r="Q13495" s="12">
        <f>sales-Discount_Values</f>
        <v>1970.0339999999999</v>
      </c>
      <c r="R13495" s="12">
        <f>DATEDIF(order_date,delivery_date,"D")</f>
        <v>4</v>
      </c>
      <c r="S13495" s="12"/>
    </row>
    <row r="13496" spans="1:19" ht="14.25" customHeight="1" x14ac:dyDescent="0.35">
      <c r="A13496" s="2" t="s">
        <v>7666</v>
      </c>
      <c r="B13496" s="2">
        <v>107633</v>
      </c>
      <c r="C13496" s="2" t="s">
        <v>41</v>
      </c>
      <c r="D13496" s="2" t="s">
        <v>33</v>
      </c>
      <c r="E13496" s="2">
        <v>513.58000000000004</v>
      </c>
      <c r="F13496" s="2">
        <v>0.49</v>
      </c>
      <c r="G13496" s="2">
        <v>4</v>
      </c>
      <c r="H13496" s="3">
        <v>45126</v>
      </c>
      <c r="I13496" s="3">
        <v>45130</v>
      </c>
      <c r="J13496" s="2" t="s">
        <v>15</v>
      </c>
      <c r="K13496" s="2" t="s">
        <v>22</v>
      </c>
      <c r="L13496" s="2">
        <v>138.32</v>
      </c>
      <c r="M13496" s="2" t="s">
        <v>23</v>
      </c>
      <c r="N13496" s="11">
        <f>L13496/E13496*100</f>
        <v>26.932512948323527</v>
      </c>
      <c r="O13496" s="12" t="str">
        <f>IF(N13496&lt;10,"Low",IF(N13496&lt;20,"Med","High"))</f>
        <v>High</v>
      </c>
      <c r="P13496" s="12">
        <f>sales*discount</f>
        <v>251.6542</v>
      </c>
      <c r="Q13496" s="12">
        <f>sales-Discount_Values</f>
        <v>261.92580000000004</v>
      </c>
      <c r="R13496" s="12">
        <f>DATEDIF(order_date,delivery_date,"D")</f>
        <v>4</v>
      </c>
      <c r="S13496" s="12"/>
    </row>
    <row r="13497" spans="1:19" ht="14.25" customHeight="1" x14ac:dyDescent="0.35">
      <c r="A13497" s="2" t="s">
        <v>3670</v>
      </c>
      <c r="B13497" s="2">
        <v>103637</v>
      </c>
      <c r="C13497" s="2" t="s">
        <v>25</v>
      </c>
      <c r="D13497" s="2" t="s">
        <v>33</v>
      </c>
      <c r="E13497" s="2">
        <v>1416.02</v>
      </c>
      <c r="F13497" s="2">
        <v>0.45</v>
      </c>
      <c r="G13497" s="2">
        <v>8</v>
      </c>
      <c r="H13497" s="3">
        <v>44963</v>
      </c>
      <c r="I13497" s="3">
        <v>44967</v>
      </c>
      <c r="J13497" s="2" t="s">
        <v>21</v>
      </c>
      <c r="K13497" s="2" t="s">
        <v>27</v>
      </c>
      <c r="L13497" s="2">
        <v>381.37</v>
      </c>
      <c r="M13497" s="2" t="s">
        <v>39</v>
      </c>
      <c r="N13497" s="11">
        <f>L13497/E13497*100</f>
        <v>26.932529201564947</v>
      </c>
      <c r="O13497" s="12" t="str">
        <f>IF(N13497&lt;10,"Low",IF(N13497&lt;20,"Med","High"))</f>
        <v>High</v>
      </c>
      <c r="P13497" s="12">
        <f>sales*discount</f>
        <v>637.20900000000006</v>
      </c>
      <c r="Q13497" s="12">
        <f>sales-Discount_Values</f>
        <v>778.81099999999992</v>
      </c>
      <c r="R13497" s="12">
        <f>DATEDIF(order_date,delivery_date,"D")</f>
        <v>4</v>
      </c>
      <c r="S13497" s="12"/>
    </row>
    <row r="13498" spans="1:19" ht="14.25" customHeight="1" x14ac:dyDescent="0.35">
      <c r="A13498" s="2" t="s">
        <v>8252</v>
      </c>
      <c r="B13498" s="2">
        <v>108219</v>
      </c>
      <c r="C13498" s="2" t="s">
        <v>19</v>
      </c>
      <c r="D13498" s="2" t="s">
        <v>20</v>
      </c>
      <c r="E13498" s="2">
        <v>792.15</v>
      </c>
      <c r="F13498" s="2">
        <v>0.26</v>
      </c>
      <c r="G13498" s="2">
        <v>4</v>
      </c>
      <c r="H13498" s="3">
        <v>44997</v>
      </c>
      <c r="I13498" s="3">
        <v>45003</v>
      </c>
      <c r="J13498" s="2" t="s">
        <v>21</v>
      </c>
      <c r="K13498" s="2" t="s">
        <v>22</v>
      </c>
      <c r="L13498" s="2">
        <v>213.35</v>
      </c>
      <c r="M13498" s="2" t="s">
        <v>17</v>
      </c>
      <c r="N13498" s="11">
        <f>L13498/E13498*100</f>
        <v>26.933030360411536</v>
      </c>
      <c r="O13498" s="12" t="str">
        <f>IF(N13498&lt;10,"Low",IF(N13498&lt;20,"Med","High"))</f>
        <v>High</v>
      </c>
      <c r="P13498" s="12">
        <f>sales*discount</f>
        <v>205.959</v>
      </c>
      <c r="Q13498" s="12">
        <f>sales-Discount_Values</f>
        <v>586.19100000000003</v>
      </c>
      <c r="R13498" s="12">
        <f>DATEDIF(order_date,delivery_date,"D")</f>
        <v>6</v>
      </c>
      <c r="S13498" s="12"/>
    </row>
    <row r="13499" spans="1:19" ht="14.25" customHeight="1" x14ac:dyDescent="0.35">
      <c r="A13499" s="2" t="s">
        <v>15062</v>
      </c>
      <c r="B13499" s="2">
        <v>115029</v>
      </c>
      <c r="C13499" s="2" t="s">
        <v>41</v>
      </c>
      <c r="D13499" s="2" t="s">
        <v>26</v>
      </c>
      <c r="E13499" s="2">
        <v>3784.82</v>
      </c>
      <c r="F13499" s="2">
        <v>0.01</v>
      </c>
      <c r="G13499" s="2">
        <v>8</v>
      </c>
      <c r="H13499" s="3">
        <v>45130</v>
      </c>
      <c r="I13499" s="3">
        <v>45137</v>
      </c>
      <c r="J13499" s="2" t="s">
        <v>21</v>
      </c>
      <c r="K13499" s="2" t="s">
        <v>27</v>
      </c>
      <c r="L13499" s="2">
        <v>1019.52</v>
      </c>
      <c r="M13499" s="2" t="s">
        <v>17</v>
      </c>
      <c r="N13499" s="11">
        <f>L13499/E13499*100</f>
        <v>26.937080231028158</v>
      </c>
      <c r="O13499" s="12" t="str">
        <f>IF(N13499&lt;10,"Low",IF(N13499&lt;20,"Med","High"))</f>
        <v>High</v>
      </c>
      <c r="P13499" s="12">
        <f>sales*discount</f>
        <v>37.848200000000006</v>
      </c>
      <c r="Q13499" s="12">
        <f>sales-Discount_Values</f>
        <v>3746.9718000000003</v>
      </c>
      <c r="R13499" s="12">
        <f>DATEDIF(order_date,delivery_date,"D")</f>
        <v>7</v>
      </c>
      <c r="S13499" s="12"/>
    </row>
    <row r="13500" spans="1:19" ht="14.25" customHeight="1" x14ac:dyDescent="0.35">
      <c r="A13500" s="2" t="s">
        <v>14856</v>
      </c>
      <c r="B13500" s="2">
        <v>114823</v>
      </c>
      <c r="C13500" s="2" t="s">
        <v>25</v>
      </c>
      <c r="D13500" s="2" t="s">
        <v>36</v>
      </c>
      <c r="E13500" s="2">
        <v>4869.4399999999996</v>
      </c>
      <c r="F13500" s="2">
        <v>0.23</v>
      </c>
      <c r="G13500" s="2">
        <v>7</v>
      </c>
      <c r="H13500" s="3">
        <v>45544</v>
      </c>
      <c r="I13500" s="3">
        <v>45548</v>
      </c>
      <c r="J13500" s="2" t="s">
        <v>31</v>
      </c>
      <c r="K13500" s="2" t="s">
        <v>22</v>
      </c>
      <c r="L13500" s="2">
        <v>1311.79</v>
      </c>
      <c r="M13500" s="2" t="s">
        <v>28</v>
      </c>
      <c r="N13500" s="11">
        <f>L13500/E13500*100</f>
        <v>26.939237366103701</v>
      </c>
      <c r="O13500" s="12" t="str">
        <f>IF(N13500&lt;10,"Low",IF(N13500&lt;20,"Med","High"))</f>
        <v>High</v>
      </c>
      <c r="P13500" s="12">
        <f>sales*discount</f>
        <v>1119.9712</v>
      </c>
      <c r="Q13500" s="12">
        <f>sales-Discount_Values</f>
        <v>3749.4687999999996</v>
      </c>
      <c r="R13500" s="12">
        <f>DATEDIF(order_date,delivery_date,"D")</f>
        <v>4</v>
      </c>
      <c r="S13500" s="12"/>
    </row>
    <row r="13501" spans="1:19" ht="14.25" customHeight="1" x14ac:dyDescent="0.35">
      <c r="A13501" s="2" t="s">
        <v>8841</v>
      </c>
      <c r="B13501" s="2">
        <v>108808</v>
      </c>
      <c r="C13501" s="2" t="s">
        <v>13</v>
      </c>
      <c r="D13501" s="2" t="s">
        <v>20</v>
      </c>
      <c r="E13501" s="2">
        <v>3618.14</v>
      </c>
      <c r="F13501" s="2">
        <v>0.1</v>
      </c>
      <c r="G13501" s="2">
        <v>4</v>
      </c>
      <c r="H13501" s="3">
        <v>45555</v>
      </c>
      <c r="I13501" s="3">
        <v>45561</v>
      </c>
      <c r="J13501" s="2" t="s">
        <v>15</v>
      </c>
      <c r="K13501" s="2" t="s">
        <v>22</v>
      </c>
      <c r="L13501" s="2">
        <v>974.7</v>
      </c>
      <c r="M13501" s="2" t="s">
        <v>34</v>
      </c>
      <c r="N13501" s="11">
        <f>L13501/E13501*100</f>
        <v>26.939256081854211</v>
      </c>
      <c r="O13501" s="12" t="str">
        <f>IF(N13501&lt;10,"Low",IF(N13501&lt;20,"Med","High"))</f>
        <v>High</v>
      </c>
      <c r="P13501" s="12">
        <f>sales*discount</f>
        <v>361.81400000000002</v>
      </c>
      <c r="Q13501" s="12">
        <f>sales-Discount_Values</f>
        <v>3256.326</v>
      </c>
      <c r="R13501" s="12">
        <f>DATEDIF(order_date,delivery_date,"D")</f>
        <v>6</v>
      </c>
      <c r="S13501" s="12"/>
    </row>
    <row r="13502" spans="1:19" ht="14.25" customHeight="1" x14ac:dyDescent="0.35">
      <c r="A13502" s="2" t="s">
        <v>3684</v>
      </c>
      <c r="B13502" s="2">
        <v>103651</v>
      </c>
      <c r="C13502" s="2" t="s">
        <v>13</v>
      </c>
      <c r="D13502" s="2" t="s">
        <v>26</v>
      </c>
      <c r="E13502" s="2">
        <v>3828.54</v>
      </c>
      <c r="F13502" s="2">
        <v>7.0000000000000007E-2</v>
      </c>
      <c r="G13502" s="2">
        <v>2</v>
      </c>
      <c r="H13502" s="3">
        <v>45165</v>
      </c>
      <c r="I13502" s="3">
        <v>45172</v>
      </c>
      <c r="J13502" s="2" t="s">
        <v>31</v>
      </c>
      <c r="K13502" s="2" t="s">
        <v>16</v>
      </c>
      <c r="L13502" s="2">
        <v>1031.4000000000001</v>
      </c>
      <c r="M13502" s="2" t="s">
        <v>17</v>
      </c>
      <c r="N13502" s="11">
        <f>L13502/E13502*100</f>
        <v>26.939773386199441</v>
      </c>
      <c r="O13502" s="12" t="str">
        <f>IF(N13502&lt;10,"Low",IF(N13502&lt;20,"Med","High"))</f>
        <v>High</v>
      </c>
      <c r="P13502" s="12">
        <f>sales*discount</f>
        <v>267.99780000000004</v>
      </c>
      <c r="Q13502" s="12">
        <f>sales-Discount_Values</f>
        <v>3560.5421999999999</v>
      </c>
      <c r="R13502" s="12">
        <f>DATEDIF(order_date,delivery_date,"D")</f>
        <v>7</v>
      </c>
      <c r="S13502" s="12"/>
    </row>
    <row r="13503" spans="1:19" ht="14.25" customHeight="1" x14ac:dyDescent="0.35">
      <c r="A13503" s="2" t="s">
        <v>9147</v>
      </c>
      <c r="B13503" s="2">
        <v>109114</v>
      </c>
      <c r="C13503" s="2" t="s">
        <v>41</v>
      </c>
      <c r="D13503" s="2" t="s">
        <v>26</v>
      </c>
      <c r="E13503" s="2">
        <v>1858.25</v>
      </c>
      <c r="F13503" s="2">
        <v>0.1</v>
      </c>
      <c r="G13503" s="2">
        <v>2</v>
      </c>
      <c r="H13503" s="3">
        <v>44954</v>
      </c>
      <c r="I13503" s="3">
        <v>44958</v>
      </c>
      <c r="J13503" s="2" t="s">
        <v>21</v>
      </c>
      <c r="K13503" s="2" t="s">
        <v>22</v>
      </c>
      <c r="L13503" s="2">
        <v>500.68</v>
      </c>
      <c r="M13503" s="2" t="s">
        <v>34</v>
      </c>
      <c r="N13503" s="11">
        <f>L13503/E13503*100</f>
        <v>26.943629759182024</v>
      </c>
      <c r="O13503" s="12" t="str">
        <f>IF(N13503&lt;10,"Low",IF(N13503&lt;20,"Med","High"))</f>
        <v>High</v>
      </c>
      <c r="P13503" s="12">
        <f>sales*discount</f>
        <v>185.82500000000002</v>
      </c>
      <c r="Q13503" s="12">
        <f>sales-Discount_Values</f>
        <v>1672.425</v>
      </c>
      <c r="R13503" s="12">
        <f>DATEDIF(order_date,delivery_date,"D")</f>
        <v>4</v>
      </c>
      <c r="S13503" s="12"/>
    </row>
    <row r="13504" spans="1:19" ht="14.25" customHeight="1" x14ac:dyDescent="0.35">
      <c r="A13504" s="2" t="s">
        <v>6869</v>
      </c>
      <c r="B13504" s="2">
        <v>106836</v>
      </c>
      <c r="C13504" s="2" t="s">
        <v>13</v>
      </c>
      <c r="D13504" s="2" t="s">
        <v>36</v>
      </c>
      <c r="E13504" s="2">
        <v>781.64</v>
      </c>
      <c r="F13504" s="2">
        <v>0.02</v>
      </c>
      <c r="G13504" s="2">
        <v>9</v>
      </c>
      <c r="H13504" s="3">
        <v>45436</v>
      </c>
      <c r="I13504" s="3">
        <v>45437</v>
      </c>
      <c r="J13504" s="2" t="s">
        <v>15</v>
      </c>
      <c r="K13504" s="2" t="s">
        <v>16</v>
      </c>
      <c r="L13504" s="2">
        <v>210.62</v>
      </c>
      <c r="M13504" s="2" t="s">
        <v>34</v>
      </c>
      <c r="N13504" s="11">
        <f>L13504/E13504*100</f>
        <v>26.945908602425671</v>
      </c>
      <c r="O13504" s="12" t="str">
        <f>IF(N13504&lt;10,"Low",IF(N13504&lt;20,"Med","High"))</f>
        <v>High</v>
      </c>
      <c r="P13504" s="12">
        <f>sales*discount</f>
        <v>15.6328</v>
      </c>
      <c r="Q13504" s="12">
        <f>sales-Discount_Values</f>
        <v>766.00720000000001</v>
      </c>
      <c r="R13504" s="12">
        <f>DATEDIF(order_date,delivery_date,"D")</f>
        <v>1</v>
      </c>
      <c r="S13504" s="12"/>
    </row>
    <row r="13505" spans="1:19" ht="14.25" customHeight="1" x14ac:dyDescent="0.35">
      <c r="A13505" s="2" t="s">
        <v>11639</v>
      </c>
      <c r="B13505" s="2">
        <v>111606</v>
      </c>
      <c r="C13505" s="2" t="s">
        <v>13</v>
      </c>
      <c r="D13505" s="2" t="s">
        <v>33</v>
      </c>
      <c r="E13505" s="2">
        <v>3429.34</v>
      </c>
      <c r="F13505" s="2">
        <v>0.24</v>
      </c>
      <c r="G13505" s="2">
        <v>8</v>
      </c>
      <c r="H13505" s="3">
        <v>45198</v>
      </c>
      <c r="I13505" s="3">
        <v>45200</v>
      </c>
      <c r="J13505" s="2" t="s">
        <v>31</v>
      </c>
      <c r="K13505" s="2" t="s">
        <v>16</v>
      </c>
      <c r="L13505" s="2">
        <v>924.07</v>
      </c>
      <c r="M13505" s="2" t="s">
        <v>48</v>
      </c>
      <c r="N13505" s="11">
        <f>L13505/E13505*100</f>
        <v>26.946001271381665</v>
      </c>
      <c r="O13505" s="12" t="str">
        <f>IF(N13505&lt;10,"Low",IF(N13505&lt;20,"Med","High"))</f>
        <v>High</v>
      </c>
      <c r="P13505" s="12">
        <f>sales*discount</f>
        <v>823.04160000000002</v>
      </c>
      <c r="Q13505" s="12">
        <f>sales-Discount_Values</f>
        <v>2606.2984000000001</v>
      </c>
      <c r="R13505" s="12">
        <f>DATEDIF(order_date,delivery_date,"D")</f>
        <v>2</v>
      </c>
      <c r="S13505" s="12"/>
    </row>
    <row r="13506" spans="1:19" ht="14.25" customHeight="1" x14ac:dyDescent="0.35">
      <c r="A13506" s="2" t="s">
        <v>14894</v>
      </c>
      <c r="B13506" s="2">
        <v>114861</v>
      </c>
      <c r="C13506" s="2" t="s">
        <v>25</v>
      </c>
      <c r="D13506" s="2" t="s">
        <v>14</v>
      </c>
      <c r="E13506" s="2">
        <v>2954.08</v>
      </c>
      <c r="F13506" s="2">
        <v>0.31</v>
      </c>
      <c r="G13506" s="2">
        <v>5</v>
      </c>
      <c r="H13506" s="3">
        <v>45107</v>
      </c>
      <c r="I13506" s="3">
        <v>45112</v>
      </c>
      <c r="J13506" s="2" t="s">
        <v>31</v>
      </c>
      <c r="K13506" s="2" t="s">
        <v>16</v>
      </c>
      <c r="L13506" s="2">
        <v>796.02</v>
      </c>
      <c r="M13506" s="2" t="s">
        <v>34</v>
      </c>
      <c r="N13506" s="11">
        <f>L13506/E13506*100</f>
        <v>26.946460488544655</v>
      </c>
      <c r="O13506" s="12" t="str">
        <f>IF(N13506&lt;10,"Low",IF(N13506&lt;20,"Med","High"))</f>
        <v>High</v>
      </c>
      <c r="P13506" s="12">
        <f>sales*discount</f>
        <v>915.76479999999992</v>
      </c>
      <c r="Q13506" s="12">
        <f>sales-Discount_Values</f>
        <v>2038.3152</v>
      </c>
      <c r="R13506" s="12">
        <f>DATEDIF(order_date,delivery_date,"D")</f>
        <v>5</v>
      </c>
      <c r="S13506" s="12"/>
    </row>
    <row r="13507" spans="1:19" ht="14.25" customHeight="1" x14ac:dyDescent="0.35">
      <c r="A13507" s="2" t="s">
        <v>8725</v>
      </c>
      <c r="B13507" s="2">
        <v>108692</v>
      </c>
      <c r="C13507" s="2" t="s">
        <v>25</v>
      </c>
      <c r="D13507" s="2" t="s">
        <v>36</v>
      </c>
      <c r="E13507" s="2">
        <v>1407.39</v>
      </c>
      <c r="F13507" s="2">
        <v>0.2</v>
      </c>
      <c r="G13507" s="2">
        <v>4</v>
      </c>
      <c r="H13507" s="3">
        <v>45089</v>
      </c>
      <c r="I13507" s="3">
        <v>45091</v>
      </c>
      <c r="J13507" s="2" t="s">
        <v>31</v>
      </c>
      <c r="K13507" s="2" t="s">
        <v>27</v>
      </c>
      <c r="L13507" s="2">
        <v>379.27</v>
      </c>
      <c r="M13507" s="2" t="s">
        <v>28</v>
      </c>
      <c r="N13507" s="11">
        <f>L13507/E13507*100</f>
        <v>26.948464888907836</v>
      </c>
      <c r="O13507" s="12" t="str">
        <f>IF(N13507&lt;10,"Low",IF(N13507&lt;20,"Med","High"))</f>
        <v>High</v>
      </c>
      <c r="P13507" s="12">
        <f>sales*discount</f>
        <v>281.47800000000001</v>
      </c>
      <c r="Q13507" s="12">
        <f>sales-Discount_Values</f>
        <v>1125.912</v>
      </c>
      <c r="R13507" s="12">
        <f>DATEDIF(order_date,delivery_date,"D")</f>
        <v>2</v>
      </c>
      <c r="S13507" s="12"/>
    </row>
    <row r="13508" spans="1:19" ht="14.25" customHeight="1" x14ac:dyDescent="0.35">
      <c r="A13508" s="2" t="s">
        <v>8914</v>
      </c>
      <c r="B13508" s="2">
        <v>108881</v>
      </c>
      <c r="C13508" s="2" t="s">
        <v>41</v>
      </c>
      <c r="D13508" s="2" t="s">
        <v>26</v>
      </c>
      <c r="E13508" s="2">
        <v>4456.1400000000003</v>
      </c>
      <c r="F13508" s="2">
        <v>0.27</v>
      </c>
      <c r="G13508" s="2">
        <v>8</v>
      </c>
      <c r="H13508" s="3">
        <v>45148</v>
      </c>
      <c r="I13508" s="3">
        <v>45150</v>
      </c>
      <c r="J13508" s="2" t="s">
        <v>15</v>
      </c>
      <c r="K13508" s="2" t="s">
        <v>16</v>
      </c>
      <c r="L13508" s="2">
        <v>1200.92</v>
      </c>
      <c r="M13508" s="2" t="s">
        <v>34</v>
      </c>
      <c r="N13508" s="11">
        <f>L13508/E13508*100</f>
        <v>26.949781649589106</v>
      </c>
      <c r="O13508" s="12" t="str">
        <f>IF(N13508&lt;10,"Low",IF(N13508&lt;20,"Med","High"))</f>
        <v>High</v>
      </c>
      <c r="P13508" s="12">
        <f>sales*discount</f>
        <v>1203.1578000000002</v>
      </c>
      <c r="Q13508" s="12">
        <f>sales-Discount_Values</f>
        <v>3252.9822000000004</v>
      </c>
      <c r="R13508" s="12">
        <f>DATEDIF(order_date,delivery_date,"D")</f>
        <v>2</v>
      </c>
      <c r="S13508" s="12"/>
    </row>
    <row r="13509" spans="1:19" ht="14.25" customHeight="1" x14ac:dyDescent="0.35">
      <c r="A13509" s="2" t="s">
        <v>9952</v>
      </c>
      <c r="B13509" s="2">
        <v>109919</v>
      </c>
      <c r="C13509" s="2" t="s">
        <v>41</v>
      </c>
      <c r="D13509" s="2" t="s">
        <v>36</v>
      </c>
      <c r="E13509" s="2">
        <v>1486.42</v>
      </c>
      <c r="F13509" s="2">
        <v>0.25</v>
      </c>
      <c r="G13509" s="2">
        <v>9</v>
      </c>
      <c r="H13509" s="3">
        <v>45173</v>
      </c>
      <c r="I13509" s="3">
        <v>45175</v>
      </c>
      <c r="J13509" s="2" t="s">
        <v>15</v>
      </c>
      <c r="K13509" s="2" t="s">
        <v>27</v>
      </c>
      <c r="L13509" s="2">
        <v>400.6</v>
      </c>
      <c r="M13509" s="2" t="s">
        <v>39</v>
      </c>
      <c r="N13509" s="11">
        <f>L13509/E13509*100</f>
        <v>26.95065997497343</v>
      </c>
      <c r="O13509" s="12" t="str">
        <f>IF(N13509&lt;10,"Low",IF(N13509&lt;20,"Med","High"))</f>
        <v>High</v>
      </c>
      <c r="P13509" s="12">
        <f>sales*discount</f>
        <v>371.60500000000002</v>
      </c>
      <c r="Q13509" s="12">
        <f>sales-Discount_Values</f>
        <v>1114.8150000000001</v>
      </c>
      <c r="R13509" s="12">
        <f>DATEDIF(order_date,delivery_date,"D")</f>
        <v>2</v>
      </c>
      <c r="S13509" s="12"/>
    </row>
    <row r="13510" spans="1:19" ht="14.25" customHeight="1" x14ac:dyDescent="0.35">
      <c r="A13510" s="2" t="s">
        <v>234</v>
      </c>
      <c r="B13510" s="2">
        <v>100201</v>
      </c>
      <c r="C13510" s="2" t="s">
        <v>19</v>
      </c>
      <c r="D13510" s="2" t="s">
        <v>26</v>
      </c>
      <c r="E13510" s="2">
        <v>1606.15</v>
      </c>
      <c r="F13510" s="2">
        <v>0.25</v>
      </c>
      <c r="G13510" s="2">
        <v>6</v>
      </c>
      <c r="H13510" s="3">
        <v>45199</v>
      </c>
      <c r="I13510" s="3">
        <v>45203</v>
      </c>
      <c r="J13510" s="2" t="s">
        <v>21</v>
      </c>
      <c r="K13510" s="2" t="s">
        <v>22</v>
      </c>
      <c r="L13510" s="2">
        <v>432.87</v>
      </c>
      <c r="M13510" s="2" t="s">
        <v>17</v>
      </c>
      <c r="N13510" s="11">
        <f>L13510/E13510*100</f>
        <v>26.950782928120038</v>
      </c>
      <c r="O13510" s="12" t="str">
        <f>IF(N13510&lt;10,"Low",IF(N13510&lt;20,"Med","High"))</f>
        <v>High</v>
      </c>
      <c r="P13510" s="12">
        <f>sales*discount</f>
        <v>401.53750000000002</v>
      </c>
      <c r="Q13510" s="12">
        <f>sales-Discount_Values</f>
        <v>1204.6125000000002</v>
      </c>
      <c r="R13510" s="12">
        <f>DATEDIF(order_date,delivery_date,"D")</f>
        <v>4</v>
      </c>
      <c r="S13510" s="12"/>
    </row>
    <row r="13511" spans="1:19" ht="14.25" customHeight="1" x14ac:dyDescent="0.35">
      <c r="A13511" s="2" t="s">
        <v>991</v>
      </c>
      <c r="B13511" s="2">
        <v>100958</v>
      </c>
      <c r="C13511" s="2" t="s">
        <v>41</v>
      </c>
      <c r="D13511" s="2" t="s">
        <v>20</v>
      </c>
      <c r="E13511" s="2">
        <v>2660.59</v>
      </c>
      <c r="F13511" s="2">
        <v>7.0000000000000007E-2</v>
      </c>
      <c r="G13511" s="2">
        <v>4</v>
      </c>
      <c r="H13511" s="3">
        <v>45490</v>
      </c>
      <c r="I13511" s="3">
        <v>45492</v>
      </c>
      <c r="J13511" s="2" t="s">
        <v>31</v>
      </c>
      <c r="K13511" s="2" t="s">
        <v>16</v>
      </c>
      <c r="L13511" s="2">
        <v>717.24</v>
      </c>
      <c r="M13511" s="2" t="s">
        <v>17</v>
      </c>
      <c r="N13511" s="11">
        <f>L13511/E13511*100</f>
        <v>26.957930383862227</v>
      </c>
      <c r="O13511" s="12" t="str">
        <f>IF(N13511&lt;10,"Low",IF(N13511&lt;20,"Med","High"))</f>
        <v>High</v>
      </c>
      <c r="P13511" s="12">
        <f>sales*discount</f>
        <v>186.24130000000002</v>
      </c>
      <c r="Q13511" s="12">
        <f>sales-Discount_Values</f>
        <v>2474.3487</v>
      </c>
      <c r="R13511" s="12">
        <f>DATEDIF(order_date,delivery_date,"D")</f>
        <v>2</v>
      </c>
      <c r="S13511" s="12"/>
    </row>
    <row r="13512" spans="1:19" ht="14.25" customHeight="1" x14ac:dyDescent="0.35">
      <c r="A13512" s="2" t="s">
        <v>4043</v>
      </c>
      <c r="B13512" s="2">
        <v>104010</v>
      </c>
      <c r="C13512" s="2" t="s">
        <v>41</v>
      </c>
      <c r="D13512" s="2" t="s">
        <v>26</v>
      </c>
      <c r="E13512" s="2">
        <v>1483.29</v>
      </c>
      <c r="F13512" s="2">
        <v>0.42</v>
      </c>
      <c r="G13512" s="2">
        <v>3</v>
      </c>
      <c r="H13512" s="3">
        <v>44956</v>
      </c>
      <c r="I13512" s="3">
        <v>44958</v>
      </c>
      <c r="J13512" s="2" t="s">
        <v>15</v>
      </c>
      <c r="K13512" s="2" t="s">
        <v>16</v>
      </c>
      <c r="L13512" s="2">
        <v>399.88</v>
      </c>
      <c r="M13512" s="2" t="s">
        <v>34</v>
      </c>
      <c r="N13512" s="11">
        <f>L13512/E13512*100</f>
        <v>26.958989813185553</v>
      </c>
      <c r="O13512" s="12" t="str">
        <f>IF(N13512&lt;10,"Low",IF(N13512&lt;20,"Med","High"))</f>
        <v>High</v>
      </c>
      <c r="P13512" s="12">
        <f>sales*discount</f>
        <v>622.98179999999991</v>
      </c>
      <c r="Q13512" s="12">
        <f>sales-Discount_Values</f>
        <v>860.30820000000006</v>
      </c>
      <c r="R13512" s="12">
        <f>DATEDIF(order_date,delivery_date,"D")</f>
        <v>2</v>
      </c>
      <c r="S13512" s="12"/>
    </row>
    <row r="13513" spans="1:19" ht="14.25" customHeight="1" x14ac:dyDescent="0.35">
      <c r="A13513" s="2" t="s">
        <v>122</v>
      </c>
      <c r="B13513" s="2">
        <v>100089</v>
      </c>
      <c r="C13513" s="2" t="s">
        <v>41</v>
      </c>
      <c r="D13513" s="2" t="s">
        <v>33</v>
      </c>
      <c r="E13513" s="2">
        <v>753.6</v>
      </c>
      <c r="F13513" s="2">
        <v>0.42</v>
      </c>
      <c r="G13513" s="2">
        <v>7</v>
      </c>
      <c r="H13513" s="3">
        <v>45229</v>
      </c>
      <c r="I13513" s="3">
        <v>45231</v>
      </c>
      <c r="J13513" s="2" t="s">
        <v>31</v>
      </c>
      <c r="K13513" s="2" t="s">
        <v>16</v>
      </c>
      <c r="L13513" s="2">
        <v>203.17</v>
      </c>
      <c r="M13513" s="2" t="s">
        <v>34</v>
      </c>
      <c r="N13513" s="11">
        <f>L13513/E13513*100</f>
        <v>26.95992569002123</v>
      </c>
      <c r="O13513" s="12" t="str">
        <f>IF(N13513&lt;10,"Low",IF(N13513&lt;20,"Med","High"))</f>
        <v>High</v>
      </c>
      <c r="P13513" s="12">
        <f>sales*discount</f>
        <v>316.512</v>
      </c>
      <c r="Q13513" s="12">
        <f>sales-Discount_Values</f>
        <v>437.08800000000002</v>
      </c>
      <c r="R13513" s="12">
        <f>DATEDIF(order_date,delivery_date,"D")</f>
        <v>2</v>
      </c>
      <c r="S13513" s="12"/>
    </row>
    <row r="13514" spans="1:19" ht="14.25" customHeight="1" x14ac:dyDescent="0.35">
      <c r="A13514" s="2" t="s">
        <v>9457</v>
      </c>
      <c r="B13514" s="2">
        <v>109424</v>
      </c>
      <c r="C13514" s="2" t="s">
        <v>41</v>
      </c>
      <c r="D13514" s="2" t="s">
        <v>33</v>
      </c>
      <c r="E13514" s="2">
        <v>3545.98</v>
      </c>
      <c r="F13514" s="2">
        <v>0.39</v>
      </c>
      <c r="G13514" s="2">
        <v>9</v>
      </c>
      <c r="H13514" s="3">
        <v>45055</v>
      </c>
      <c r="I13514" s="3">
        <v>45057</v>
      </c>
      <c r="J13514" s="2" t="s">
        <v>31</v>
      </c>
      <c r="K13514" s="2" t="s">
        <v>22</v>
      </c>
      <c r="L13514" s="2">
        <v>956</v>
      </c>
      <c r="M13514" s="2" t="s">
        <v>48</v>
      </c>
      <c r="N13514" s="11">
        <f>L13514/E13514*100</f>
        <v>26.960106937997395</v>
      </c>
      <c r="O13514" s="12" t="str">
        <f>IF(N13514&lt;10,"Low",IF(N13514&lt;20,"Med","High"))</f>
        <v>High</v>
      </c>
      <c r="P13514" s="12">
        <f>sales*discount</f>
        <v>1382.9322</v>
      </c>
      <c r="Q13514" s="12">
        <f>sales-Discount_Values</f>
        <v>2163.0478000000003</v>
      </c>
      <c r="R13514" s="12">
        <f>DATEDIF(order_date,delivery_date,"D")</f>
        <v>2</v>
      </c>
      <c r="S13514" s="12"/>
    </row>
    <row r="13515" spans="1:19" ht="14.25" customHeight="1" x14ac:dyDescent="0.35">
      <c r="A13515" s="2" t="s">
        <v>13751</v>
      </c>
      <c r="B13515" s="2">
        <v>113718</v>
      </c>
      <c r="C13515" s="2" t="s">
        <v>19</v>
      </c>
      <c r="D13515" s="2" t="s">
        <v>26</v>
      </c>
      <c r="E13515" s="2">
        <v>4481.6400000000003</v>
      </c>
      <c r="F13515" s="2">
        <v>0.28000000000000003</v>
      </c>
      <c r="G13515" s="2">
        <v>6</v>
      </c>
      <c r="H13515" s="3">
        <v>45647</v>
      </c>
      <c r="I13515" s="3">
        <v>45654</v>
      </c>
      <c r="J13515" s="2" t="s">
        <v>21</v>
      </c>
      <c r="K13515" s="2" t="s">
        <v>27</v>
      </c>
      <c r="L13515" s="2">
        <v>1208.31</v>
      </c>
      <c r="M13515" s="2" t="s">
        <v>23</v>
      </c>
      <c r="N13515" s="11">
        <f>L13515/E13515*100</f>
        <v>26.961335582509971</v>
      </c>
      <c r="O13515" s="12" t="str">
        <f>IF(N13515&lt;10,"Low",IF(N13515&lt;20,"Med","High"))</f>
        <v>High</v>
      </c>
      <c r="P13515" s="12">
        <f>sales*discount</f>
        <v>1254.8592000000001</v>
      </c>
      <c r="Q13515" s="12">
        <f>sales-Discount_Values</f>
        <v>3226.7808000000005</v>
      </c>
      <c r="R13515" s="12">
        <f>DATEDIF(order_date,delivery_date,"D")</f>
        <v>7</v>
      </c>
      <c r="S13515" s="12"/>
    </row>
    <row r="13516" spans="1:19" ht="14.25" customHeight="1" x14ac:dyDescent="0.35">
      <c r="A13516" s="2" t="s">
        <v>8413</v>
      </c>
      <c r="B13516" s="2">
        <v>108380</v>
      </c>
      <c r="C13516" s="2" t="s">
        <v>25</v>
      </c>
      <c r="D13516" s="2" t="s">
        <v>14</v>
      </c>
      <c r="E13516" s="2">
        <v>3291.07</v>
      </c>
      <c r="F13516" s="2">
        <v>0.25</v>
      </c>
      <c r="G13516" s="2">
        <v>4</v>
      </c>
      <c r="H13516" s="3">
        <v>44956</v>
      </c>
      <c r="I13516" s="3">
        <v>44958</v>
      </c>
      <c r="J13516" s="2" t="s">
        <v>31</v>
      </c>
      <c r="K13516" s="2" t="s">
        <v>27</v>
      </c>
      <c r="L13516" s="2">
        <v>887.33</v>
      </c>
      <c r="M13516" s="2" t="s">
        <v>39</v>
      </c>
      <c r="N13516" s="11">
        <f>L13516/E13516*100</f>
        <v>26.961748002929138</v>
      </c>
      <c r="O13516" s="12" t="str">
        <f>IF(N13516&lt;10,"Low",IF(N13516&lt;20,"Med","High"))</f>
        <v>High</v>
      </c>
      <c r="P13516" s="12">
        <f>sales*discount</f>
        <v>822.76750000000004</v>
      </c>
      <c r="Q13516" s="12">
        <f>sales-Discount_Values</f>
        <v>2468.3025000000002</v>
      </c>
      <c r="R13516" s="12">
        <f>DATEDIF(order_date,delivery_date,"D")</f>
        <v>2</v>
      </c>
      <c r="S13516" s="12"/>
    </row>
    <row r="13517" spans="1:19" ht="14.25" customHeight="1" x14ac:dyDescent="0.35">
      <c r="A13517" s="2" t="s">
        <v>7861</v>
      </c>
      <c r="B13517" s="2">
        <v>107828</v>
      </c>
      <c r="C13517" s="2" t="s">
        <v>19</v>
      </c>
      <c r="D13517" s="2" t="s">
        <v>36</v>
      </c>
      <c r="E13517" s="2">
        <v>4794.62</v>
      </c>
      <c r="F13517" s="2">
        <v>0.14000000000000001</v>
      </c>
      <c r="G13517" s="2">
        <v>7</v>
      </c>
      <c r="H13517" s="3">
        <v>45043</v>
      </c>
      <c r="I13517" s="3">
        <v>45047</v>
      </c>
      <c r="J13517" s="2" t="s">
        <v>21</v>
      </c>
      <c r="K13517" s="2" t="s">
        <v>27</v>
      </c>
      <c r="L13517" s="2">
        <v>1292.8</v>
      </c>
      <c r="M13517" s="2" t="s">
        <v>17</v>
      </c>
      <c r="N13517" s="11">
        <f>L13517/E13517*100</f>
        <v>26.96355498454518</v>
      </c>
      <c r="O13517" s="12" t="str">
        <f>IF(N13517&lt;10,"Low",IF(N13517&lt;20,"Med","High"))</f>
        <v>High</v>
      </c>
      <c r="P13517" s="12">
        <f>sales*discount</f>
        <v>671.24680000000001</v>
      </c>
      <c r="Q13517" s="12">
        <f>sales-Discount_Values</f>
        <v>4123.3732</v>
      </c>
      <c r="R13517" s="12">
        <f>DATEDIF(order_date,delivery_date,"D")</f>
        <v>4</v>
      </c>
      <c r="S13517" s="12"/>
    </row>
    <row r="13518" spans="1:19" ht="14.25" customHeight="1" x14ac:dyDescent="0.35">
      <c r="A13518" s="2" t="s">
        <v>15041</v>
      </c>
      <c r="B13518" s="2">
        <v>115008</v>
      </c>
      <c r="C13518" s="2" t="s">
        <v>41</v>
      </c>
      <c r="D13518" s="2" t="s">
        <v>20</v>
      </c>
      <c r="E13518" s="2">
        <v>2322.17</v>
      </c>
      <c r="F13518" s="2">
        <v>0.43</v>
      </c>
      <c r="G13518" s="2">
        <v>5</v>
      </c>
      <c r="H13518" s="3">
        <v>44982</v>
      </c>
      <c r="I13518" s="3">
        <v>44987</v>
      </c>
      <c r="J13518" s="2" t="s">
        <v>31</v>
      </c>
      <c r="K13518" s="2" t="s">
        <v>16</v>
      </c>
      <c r="L13518" s="2">
        <v>626.15</v>
      </c>
      <c r="M13518" s="2" t="s">
        <v>39</v>
      </c>
      <c r="N13518" s="11">
        <f>L13518/E13518*100</f>
        <v>26.964003496729351</v>
      </c>
      <c r="O13518" s="12" t="str">
        <f>IF(N13518&lt;10,"Low",IF(N13518&lt;20,"Med","High"))</f>
        <v>High</v>
      </c>
      <c r="P13518" s="12">
        <f>sales*discount</f>
        <v>998.53309999999999</v>
      </c>
      <c r="Q13518" s="12">
        <f>sales-Discount_Values</f>
        <v>1323.6369</v>
      </c>
      <c r="R13518" s="12">
        <f>DATEDIF(order_date,delivery_date,"D")</f>
        <v>5</v>
      </c>
      <c r="S13518" s="12"/>
    </row>
    <row r="13519" spans="1:19" ht="14.25" customHeight="1" x14ac:dyDescent="0.35">
      <c r="A13519" s="2" t="s">
        <v>1329</v>
      </c>
      <c r="B13519" s="2">
        <v>101296</v>
      </c>
      <c r="C13519" s="2" t="s">
        <v>13</v>
      </c>
      <c r="D13519" s="2" t="s">
        <v>36</v>
      </c>
      <c r="E13519" s="2">
        <v>4785.22</v>
      </c>
      <c r="F13519" s="2">
        <v>0.03</v>
      </c>
      <c r="G13519" s="2">
        <v>4</v>
      </c>
      <c r="H13519" s="3">
        <v>45006</v>
      </c>
      <c r="I13519" s="3">
        <v>45012</v>
      </c>
      <c r="J13519" s="2" t="s">
        <v>31</v>
      </c>
      <c r="K13519" s="2" t="s">
        <v>22</v>
      </c>
      <c r="L13519" s="2">
        <v>1290.3399999999999</v>
      </c>
      <c r="M13519" s="2" t="s">
        <v>17</v>
      </c>
      <c r="N13519" s="11">
        <f>L13519/E13519*100</f>
        <v>26.965113411713563</v>
      </c>
      <c r="O13519" s="12" t="str">
        <f>IF(N13519&lt;10,"Low",IF(N13519&lt;20,"Med","High"))</f>
        <v>High</v>
      </c>
      <c r="P13519" s="12">
        <f>sales*discount</f>
        <v>143.5566</v>
      </c>
      <c r="Q13519" s="12">
        <f>sales-Discount_Values</f>
        <v>4641.6634000000004</v>
      </c>
      <c r="R13519" s="12">
        <f>DATEDIF(order_date,delivery_date,"D")</f>
        <v>6</v>
      </c>
      <c r="S13519" s="12"/>
    </row>
    <row r="13520" spans="1:19" ht="14.25" customHeight="1" x14ac:dyDescent="0.35">
      <c r="A13520" s="2" t="s">
        <v>10727</v>
      </c>
      <c r="B13520" s="2">
        <v>110694</v>
      </c>
      <c r="C13520" s="2" t="s">
        <v>13</v>
      </c>
      <c r="D13520" s="2" t="s">
        <v>36</v>
      </c>
      <c r="E13520" s="2">
        <v>3804.42</v>
      </c>
      <c r="F13520" s="2">
        <v>0.15</v>
      </c>
      <c r="G13520" s="2">
        <v>9</v>
      </c>
      <c r="H13520" s="3">
        <v>45102</v>
      </c>
      <c r="I13520" s="3">
        <v>45106</v>
      </c>
      <c r="J13520" s="2" t="s">
        <v>15</v>
      </c>
      <c r="K13520" s="2" t="s">
        <v>22</v>
      </c>
      <c r="L13520" s="2">
        <v>1025.92</v>
      </c>
      <c r="M13520" s="2" t="s">
        <v>34</v>
      </c>
      <c r="N13520" s="11">
        <f>L13520/E13520*100</f>
        <v>26.966528406432523</v>
      </c>
      <c r="O13520" s="12" t="str">
        <f>IF(N13520&lt;10,"Low",IF(N13520&lt;20,"Med","High"))</f>
        <v>High</v>
      </c>
      <c r="P13520" s="12">
        <f>sales*discount</f>
        <v>570.66300000000001</v>
      </c>
      <c r="Q13520" s="12">
        <f>sales-Discount_Values</f>
        <v>3233.7570000000001</v>
      </c>
      <c r="R13520" s="12">
        <f>DATEDIF(order_date,delivery_date,"D")</f>
        <v>4</v>
      </c>
      <c r="S13520" s="12"/>
    </row>
    <row r="13521" spans="1:19" ht="14.25" customHeight="1" x14ac:dyDescent="0.35">
      <c r="A13521" s="2" t="s">
        <v>8886</v>
      </c>
      <c r="B13521" s="2">
        <v>108853</v>
      </c>
      <c r="C13521" s="2" t="s">
        <v>25</v>
      </c>
      <c r="D13521" s="2" t="s">
        <v>14</v>
      </c>
      <c r="E13521" s="2">
        <v>439.17</v>
      </c>
      <c r="F13521" s="2">
        <v>0.18</v>
      </c>
      <c r="G13521" s="2">
        <v>9</v>
      </c>
      <c r="H13521" s="3">
        <v>45371</v>
      </c>
      <c r="I13521" s="3">
        <v>45373</v>
      </c>
      <c r="J13521" s="2" t="s">
        <v>31</v>
      </c>
      <c r="K13521" s="2" t="s">
        <v>22</v>
      </c>
      <c r="L13521" s="2">
        <v>118.43</v>
      </c>
      <c r="M13521" s="2" t="s">
        <v>34</v>
      </c>
      <c r="N13521" s="11">
        <f>L13521/E13521*100</f>
        <v>26.966778240772367</v>
      </c>
      <c r="O13521" s="12" t="str">
        <f>IF(N13521&lt;10,"Low",IF(N13521&lt;20,"Med","High"))</f>
        <v>High</v>
      </c>
      <c r="P13521" s="12">
        <f>sales*discount</f>
        <v>79.050600000000003</v>
      </c>
      <c r="Q13521" s="12">
        <f>sales-Discount_Values</f>
        <v>360.11940000000004</v>
      </c>
      <c r="R13521" s="12">
        <f>DATEDIF(order_date,delivery_date,"D")</f>
        <v>2</v>
      </c>
      <c r="S13521" s="12"/>
    </row>
    <row r="13522" spans="1:19" ht="14.25" customHeight="1" x14ac:dyDescent="0.35">
      <c r="A13522" s="2" t="s">
        <v>5831</v>
      </c>
      <c r="B13522" s="2">
        <v>105798</v>
      </c>
      <c r="C13522" s="2" t="s">
        <v>25</v>
      </c>
      <c r="D13522" s="2" t="s">
        <v>33</v>
      </c>
      <c r="E13522" s="2">
        <v>3166.32</v>
      </c>
      <c r="F13522" s="2">
        <v>0.14000000000000001</v>
      </c>
      <c r="G13522" s="2">
        <v>9</v>
      </c>
      <c r="H13522" s="3">
        <v>45581</v>
      </c>
      <c r="I13522" s="3">
        <v>45586</v>
      </c>
      <c r="J13522" s="2" t="s">
        <v>15</v>
      </c>
      <c r="K13522" s="2" t="s">
        <v>22</v>
      </c>
      <c r="L13522" s="2">
        <v>853.98</v>
      </c>
      <c r="M13522" s="2" t="s">
        <v>48</v>
      </c>
      <c r="N13522" s="11">
        <f>L13522/E13522*100</f>
        <v>26.970742060183429</v>
      </c>
      <c r="O13522" s="12" t="str">
        <f>IF(N13522&lt;10,"Low",IF(N13522&lt;20,"Med","High"))</f>
        <v>High</v>
      </c>
      <c r="P13522" s="12">
        <f>sales*discount</f>
        <v>443.28480000000008</v>
      </c>
      <c r="Q13522" s="12">
        <f>sales-Discount_Values</f>
        <v>2723.0352000000003</v>
      </c>
      <c r="R13522" s="12">
        <f>DATEDIF(order_date,delivery_date,"D")</f>
        <v>5</v>
      </c>
      <c r="S13522" s="12"/>
    </row>
    <row r="13523" spans="1:19" ht="14.25" customHeight="1" x14ac:dyDescent="0.35">
      <c r="A13523" s="2" t="s">
        <v>3590</v>
      </c>
      <c r="B13523" s="2">
        <v>103557</v>
      </c>
      <c r="C13523" s="2" t="s">
        <v>25</v>
      </c>
      <c r="D13523" s="2" t="s">
        <v>14</v>
      </c>
      <c r="E13523" s="2">
        <v>2130.14</v>
      </c>
      <c r="F13523" s="2">
        <v>0.38</v>
      </c>
      <c r="G13523" s="2">
        <v>7</v>
      </c>
      <c r="H13523" s="3">
        <v>45177</v>
      </c>
      <c r="I13523" s="3">
        <v>45180</v>
      </c>
      <c r="J13523" s="2" t="s">
        <v>31</v>
      </c>
      <c r="K13523" s="2" t="s">
        <v>22</v>
      </c>
      <c r="L13523" s="2">
        <v>574.54</v>
      </c>
      <c r="M13523" s="2" t="s">
        <v>34</v>
      </c>
      <c r="N13523" s="11">
        <f>L13523/E13523*100</f>
        <v>26.971936116874947</v>
      </c>
      <c r="O13523" s="12" t="str">
        <f>IF(N13523&lt;10,"Low",IF(N13523&lt;20,"Med","High"))</f>
        <v>High</v>
      </c>
      <c r="P13523" s="12">
        <f>sales*discount</f>
        <v>809.45319999999992</v>
      </c>
      <c r="Q13523" s="12">
        <f>sales-Discount_Values</f>
        <v>1320.6867999999999</v>
      </c>
      <c r="R13523" s="12">
        <f>DATEDIF(order_date,delivery_date,"D")</f>
        <v>3</v>
      </c>
      <c r="S13523" s="12"/>
    </row>
    <row r="13524" spans="1:19" ht="14.25" customHeight="1" x14ac:dyDescent="0.35">
      <c r="A13524" s="2" t="s">
        <v>12718</v>
      </c>
      <c r="B13524" s="2">
        <v>112685</v>
      </c>
      <c r="C13524" s="2" t="s">
        <v>41</v>
      </c>
      <c r="D13524" s="2" t="s">
        <v>36</v>
      </c>
      <c r="E13524" s="2">
        <v>4367.83</v>
      </c>
      <c r="F13524" s="2">
        <v>0.23</v>
      </c>
      <c r="G13524" s="2">
        <v>5</v>
      </c>
      <c r="H13524" s="3">
        <v>44983</v>
      </c>
      <c r="I13524" s="3">
        <v>44986</v>
      </c>
      <c r="J13524" s="2" t="s">
        <v>15</v>
      </c>
      <c r="K13524" s="2" t="s">
        <v>27</v>
      </c>
      <c r="L13524" s="2">
        <v>1178.21</v>
      </c>
      <c r="M13524" s="2" t="s">
        <v>28</v>
      </c>
      <c r="N13524" s="11">
        <f>L13524/E13524*100</f>
        <v>26.9747220015431</v>
      </c>
      <c r="O13524" s="12" t="str">
        <f>IF(N13524&lt;10,"Low",IF(N13524&lt;20,"Med","High"))</f>
        <v>High</v>
      </c>
      <c r="P13524" s="12">
        <f>sales*discount</f>
        <v>1004.6009</v>
      </c>
      <c r="Q13524" s="12">
        <f>sales-Discount_Values</f>
        <v>3363.2291</v>
      </c>
      <c r="R13524" s="12">
        <f>DATEDIF(order_date,delivery_date,"D")</f>
        <v>3</v>
      </c>
      <c r="S13524" s="12"/>
    </row>
    <row r="13525" spans="1:19" ht="14.25" customHeight="1" x14ac:dyDescent="0.35">
      <c r="A13525" s="2" t="s">
        <v>11264</v>
      </c>
      <c r="B13525" s="2">
        <v>111231</v>
      </c>
      <c r="C13525" s="2" t="s">
        <v>25</v>
      </c>
      <c r="D13525" s="2" t="s">
        <v>14</v>
      </c>
      <c r="E13525" s="2">
        <v>1128.56</v>
      </c>
      <c r="F13525" s="2">
        <v>7.0000000000000007E-2</v>
      </c>
      <c r="G13525" s="2">
        <v>1</v>
      </c>
      <c r="H13525" s="3">
        <v>45078</v>
      </c>
      <c r="I13525" s="3">
        <v>45081</v>
      </c>
      <c r="J13525" s="2" t="s">
        <v>21</v>
      </c>
      <c r="K13525" s="2" t="s">
        <v>16</v>
      </c>
      <c r="L13525" s="2">
        <v>304.44</v>
      </c>
      <c r="M13525" s="2" t="s">
        <v>39</v>
      </c>
      <c r="N13525" s="11">
        <f>L13525/E13525*100</f>
        <v>26.975969376905084</v>
      </c>
      <c r="O13525" s="12" t="str">
        <f>IF(N13525&lt;10,"Low",IF(N13525&lt;20,"Med","High"))</f>
        <v>High</v>
      </c>
      <c r="P13525" s="12">
        <f>sales*discount</f>
        <v>78.999200000000002</v>
      </c>
      <c r="Q13525" s="12">
        <f>sales-Discount_Values</f>
        <v>1049.5608</v>
      </c>
      <c r="R13525" s="12">
        <f>DATEDIF(order_date,delivery_date,"D")</f>
        <v>3</v>
      </c>
      <c r="S13525" s="12"/>
    </row>
    <row r="13526" spans="1:19" ht="14.25" customHeight="1" x14ac:dyDescent="0.35">
      <c r="A13526" s="2" t="s">
        <v>461</v>
      </c>
      <c r="B13526" s="2">
        <v>100428</v>
      </c>
      <c r="C13526" s="2" t="s">
        <v>25</v>
      </c>
      <c r="D13526" s="2" t="s">
        <v>14</v>
      </c>
      <c r="E13526" s="2">
        <v>2369.66</v>
      </c>
      <c r="F13526" s="2">
        <v>0.04</v>
      </c>
      <c r="G13526" s="2">
        <v>6</v>
      </c>
      <c r="H13526" s="3">
        <v>45235</v>
      </c>
      <c r="I13526" s="3">
        <v>45241</v>
      </c>
      <c r="J13526" s="2" t="s">
        <v>21</v>
      </c>
      <c r="K13526" s="2" t="s">
        <v>16</v>
      </c>
      <c r="L13526" s="2">
        <v>639.24</v>
      </c>
      <c r="M13526" s="2" t="s">
        <v>34</v>
      </c>
      <c r="N13526" s="11">
        <f>L13526/E13526*100</f>
        <v>26.976021876556132</v>
      </c>
      <c r="O13526" s="12" t="str">
        <f>IF(N13526&lt;10,"Low",IF(N13526&lt;20,"Med","High"))</f>
        <v>High</v>
      </c>
      <c r="P13526" s="12">
        <f>sales*discount</f>
        <v>94.7864</v>
      </c>
      <c r="Q13526" s="12">
        <f>sales-Discount_Values</f>
        <v>2274.8735999999999</v>
      </c>
      <c r="R13526" s="12">
        <f>DATEDIF(order_date,delivery_date,"D")</f>
        <v>6</v>
      </c>
      <c r="S13526" s="12"/>
    </row>
    <row r="13527" spans="1:19" ht="14.25" customHeight="1" x14ac:dyDescent="0.35">
      <c r="A13527" s="2" t="s">
        <v>12197</v>
      </c>
      <c r="B13527" s="2">
        <v>112164</v>
      </c>
      <c r="C13527" s="2" t="s">
        <v>19</v>
      </c>
      <c r="D13527" s="2" t="s">
        <v>33</v>
      </c>
      <c r="E13527" s="2">
        <v>1961.91</v>
      </c>
      <c r="F13527" s="2">
        <v>0.05</v>
      </c>
      <c r="G13527" s="2">
        <v>3</v>
      </c>
      <c r="H13527" s="3">
        <v>45212</v>
      </c>
      <c r="I13527" s="3">
        <v>45213</v>
      </c>
      <c r="J13527" s="2" t="s">
        <v>15</v>
      </c>
      <c r="K13527" s="2" t="s">
        <v>22</v>
      </c>
      <c r="L13527" s="2">
        <v>529.28</v>
      </c>
      <c r="M13527" s="2" t="s">
        <v>17</v>
      </c>
      <c r="N13527" s="11">
        <f>L13527/E13527*100</f>
        <v>26.97779204958433</v>
      </c>
      <c r="O13527" s="12" t="str">
        <f>IF(N13527&lt;10,"Low",IF(N13527&lt;20,"Med","High"))</f>
        <v>High</v>
      </c>
      <c r="P13527" s="12">
        <f>sales*discount</f>
        <v>98.095500000000015</v>
      </c>
      <c r="Q13527" s="12">
        <f>sales-Discount_Values</f>
        <v>1863.8145</v>
      </c>
      <c r="R13527" s="12">
        <f>DATEDIF(order_date,delivery_date,"D")</f>
        <v>1</v>
      </c>
      <c r="S13527" s="12"/>
    </row>
    <row r="13528" spans="1:19" ht="14.25" customHeight="1" x14ac:dyDescent="0.35">
      <c r="A13528" s="2" t="s">
        <v>11900</v>
      </c>
      <c r="B13528" s="2">
        <v>111867</v>
      </c>
      <c r="C13528" s="2" t="s">
        <v>19</v>
      </c>
      <c r="D13528" s="2" t="s">
        <v>14</v>
      </c>
      <c r="E13528" s="2">
        <v>3363.83</v>
      </c>
      <c r="F13528" s="2">
        <v>0.22</v>
      </c>
      <c r="G13528" s="2">
        <v>1</v>
      </c>
      <c r="H13528" s="3">
        <v>45564</v>
      </c>
      <c r="I13528" s="3">
        <v>45571</v>
      </c>
      <c r="J13528" s="2" t="s">
        <v>15</v>
      </c>
      <c r="K13528" s="2" t="s">
        <v>22</v>
      </c>
      <c r="L13528" s="2">
        <v>907.53</v>
      </c>
      <c r="M13528" s="2" t="s">
        <v>34</v>
      </c>
      <c r="N13528" s="11">
        <f>L13528/E13528*100</f>
        <v>26.979068502272707</v>
      </c>
      <c r="O13528" s="12" t="str">
        <f>IF(N13528&lt;10,"Low",IF(N13528&lt;20,"Med","High"))</f>
        <v>High</v>
      </c>
      <c r="P13528" s="12">
        <f>sales*discount</f>
        <v>740.04259999999999</v>
      </c>
      <c r="Q13528" s="12">
        <f>sales-Discount_Values</f>
        <v>2623.7874000000002</v>
      </c>
      <c r="R13528" s="12">
        <f>DATEDIF(order_date,delivery_date,"D")</f>
        <v>7</v>
      </c>
      <c r="S13528" s="12"/>
    </row>
    <row r="13529" spans="1:19" ht="14.25" customHeight="1" x14ac:dyDescent="0.35">
      <c r="A13529" s="2" t="s">
        <v>10315</v>
      </c>
      <c r="B13529" s="2">
        <v>110282</v>
      </c>
      <c r="C13529" s="2" t="s">
        <v>19</v>
      </c>
      <c r="D13529" s="2" t="s">
        <v>36</v>
      </c>
      <c r="E13529" s="2">
        <v>1674.71</v>
      </c>
      <c r="F13529" s="2">
        <v>0.05</v>
      </c>
      <c r="G13529" s="2">
        <v>6</v>
      </c>
      <c r="H13529" s="3">
        <v>45324</v>
      </c>
      <c r="I13529" s="3">
        <v>45325</v>
      </c>
      <c r="J13529" s="2" t="s">
        <v>21</v>
      </c>
      <c r="K13529" s="2" t="s">
        <v>16</v>
      </c>
      <c r="L13529" s="2">
        <v>451.83</v>
      </c>
      <c r="M13529" s="2" t="s">
        <v>17</v>
      </c>
      <c r="N13529" s="11">
        <f>L13529/E13529*100</f>
        <v>26.97959646744809</v>
      </c>
      <c r="O13529" s="12" t="str">
        <f>IF(N13529&lt;10,"Low",IF(N13529&lt;20,"Med","High"))</f>
        <v>High</v>
      </c>
      <c r="P13529" s="12">
        <f>sales*discount</f>
        <v>83.735500000000002</v>
      </c>
      <c r="Q13529" s="12">
        <f>sales-Discount_Values</f>
        <v>1590.9745</v>
      </c>
      <c r="R13529" s="12">
        <f>DATEDIF(order_date,delivery_date,"D")</f>
        <v>1</v>
      </c>
      <c r="S13529" s="12"/>
    </row>
    <row r="13530" spans="1:19" ht="14.25" customHeight="1" x14ac:dyDescent="0.35">
      <c r="A13530" s="2" t="s">
        <v>12032</v>
      </c>
      <c r="B13530" s="2">
        <v>111999</v>
      </c>
      <c r="C13530" s="2" t="s">
        <v>13</v>
      </c>
      <c r="D13530" s="2" t="s">
        <v>36</v>
      </c>
      <c r="E13530" s="2">
        <v>1635.72</v>
      </c>
      <c r="F13530" s="2">
        <v>0.17</v>
      </c>
      <c r="G13530" s="2">
        <v>9</v>
      </c>
      <c r="H13530" s="3">
        <v>45560</v>
      </c>
      <c r="I13530" s="3">
        <v>45563</v>
      </c>
      <c r="J13530" s="2" t="s">
        <v>15</v>
      </c>
      <c r="K13530" s="2" t="s">
        <v>27</v>
      </c>
      <c r="L13530" s="2">
        <v>441.32</v>
      </c>
      <c r="M13530" s="2" t="s">
        <v>39</v>
      </c>
      <c r="N13530" s="11">
        <f>L13530/E13530*100</f>
        <v>26.980167754872468</v>
      </c>
      <c r="O13530" s="12" t="str">
        <f>IF(N13530&lt;10,"Low",IF(N13530&lt;20,"Med","High"))</f>
        <v>High</v>
      </c>
      <c r="P13530" s="12">
        <f>sales*discount</f>
        <v>278.07240000000002</v>
      </c>
      <c r="Q13530" s="12">
        <f>sales-Discount_Values</f>
        <v>1357.6476</v>
      </c>
      <c r="R13530" s="12">
        <f>DATEDIF(order_date,delivery_date,"D")</f>
        <v>3</v>
      </c>
      <c r="S13530" s="12"/>
    </row>
    <row r="13531" spans="1:19" ht="14.25" customHeight="1" x14ac:dyDescent="0.35">
      <c r="A13531" s="2" t="s">
        <v>12722</v>
      </c>
      <c r="B13531" s="2">
        <v>112689</v>
      </c>
      <c r="C13531" s="2" t="s">
        <v>19</v>
      </c>
      <c r="D13531" s="2" t="s">
        <v>26</v>
      </c>
      <c r="E13531" s="2">
        <v>3493.71</v>
      </c>
      <c r="F13531" s="2">
        <v>0.39</v>
      </c>
      <c r="G13531" s="2">
        <v>1</v>
      </c>
      <c r="H13531" s="3">
        <v>44984</v>
      </c>
      <c r="I13531" s="3">
        <v>44985</v>
      </c>
      <c r="J13531" s="2" t="s">
        <v>21</v>
      </c>
      <c r="K13531" s="2" t="s">
        <v>22</v>
      </c>
      <c r="L13531" s="2">
        <v>942.63</v>
      </c>
      <c r="M13531" s="2" t="s">
        <v>34</v>
      </c>
      <c r="N13531" s="11">
        <f>L13531/E13531*100</f>
        <v>26.980774019595216</v>
      </c>
      <c r="O13531" s="12" t="str">
        <f>IF(N13531&lt;10,"Low",IF(N13531&lt;20,"Med","High"))</f>
        <v>High</v>
      </c>
      <c r="P13531" s="12">
        <f>sales*discount</f>
        <v>1362.5469000000001</v>
      </c>
      <c r="Q13531" s="12">
        <f>sales-Discount_Values</f>
        <v>2131.1630999999998</v>
      </c>
      <c r="R13531" s="12">
        <f>DATEDIF(order_date,delivery_date,"D")</f>
        <v>1</v>
      </c>
      <c r="S13531" s="12"/>
    </row>
    <row r="13532" spans="1:19" ht="14.25" customHeight="1" x14ac:dyDescent="0.35">
      <c r="A13532" s="2" t="s">
        <v>14658</v>
      </c>
      <c r="B13532" s="2">
        <v>114625</v>
      </c>
      <c r="C13532" s="2" t="s">
        <v>13</v>
      </c>
      <c r="D13532" s="2" t="s">
        <v>26</v>
      </c>
      <c r="E13532" s="2">
        <v>1149.99</v>
      </c>
      <c r="F13532" s="2">
        <v>0.47</v>
      </c>
      <c r="G13532" s="2">
        <v>2</v>
      </c>
      <c r="H13532" s="3">
        <v>45476</v>
      </c>
      <c r="I13532" s="3">
        <v>45480</v>
      </c>
      <c r="J13532" s="2" t="s">
        <v>15</v>
      </c>
      <c r="K13532" s="2" t="s">
        <v>16</v>
      </c>
      <c r="L13532" s="2">
        <v>310.27999999999997</v>
      </c>
      <c r="M13532" s="2" t="s">
        <v>34</v>
      </c>
      <c r="N13532" s="11">
        <f>L13532/E13532*100</f>
        <v>26.981104183514638</v>
      </c>
      <c r="O13532" s="12" t="str">
        <f>IF(N13532&lt;10,"Low",IF(N13532&lt;20,"Med","High"))</f>
        <v>High</v>
      </c>
      <c r="P13532" s="12">
        <f>sales*discount</f>
        <v>540.49529999999993</v>
      </c>
      <c r="Q13532" s="12">
        <f>sales-Discount_Values</f>
        <v>609.49470000000008</v>
      </c>
      <c r="R13532" s="12">
        <f>DATEDIF(order_date,delivery_date,"D")</f>
        <v>4</v>
      </c>
      <c r="S13532" s="12"/>
    </row>
    <row r="13533" spans="1:19" ht="14.25" customHeight="1" x14ac:dyDescent="0.35">
      <c r="A13533" s="2" t="s">
        <v>13597</v>
      </c>
      <c r="B13533" s="2">
        <v>113564</v>
      </c>
      <c r="C13533" s="2" t="s">
        <v>25</v>
      </c>
      <c r="D13533" s="2" t="s">
        <v>26</v>
      </c>
      <c r="E13533" s="2">
        <v>4779.83</v>
      </c>
      <c r="F13533" s="2">
        <v>0.28000000000000003</v>
      </c>
      <c r="G13533" s="2">
        <v>2</v>
      </c>
      <c r="H13533" s="3">
        <v>45075</v>
      </c>
      <c r="I13533" s="3">
        <v>45076</v>
      </c>
      <c r="J13533" s="2" t="s">
        <v>15</v>
      </c>
      <c r="K13533" s="2" t="s">
        <v>27</v>
      </c>
      <c r="L13533" s="2">
        <v>1289.73</v>
      </c>
      <c r="M13533" s="2" t="s">
        <v>28</v>
      </c>
      <c r="N13533" s="11">
        <f>L13533/E13533*100</f>
        <v>26.982758801045225</v>
      </c>
      <c r="O13533" s="12" t="str">
        <f>IF(N13533&lt;10,"Low",IF(N13533&lt;20,"Med","High"))</f>
        <v>High</v>
      </c>
      <c r="P13533" s="12">
        <f>sales*discount</f>
        <v>1338.3524000000002</v>
      </c>
      <c r="Q13533" s="12">
        <f>sales-Discount_Values</f>
        <v>3441.4775999999997</v>
      </c>
      <c r="R13533" s="12">
        <f>DATEDIF(order_date,delivery_date,"D")</f>
        <v>1</v>
      </c>
      <c r="S13533" s="12"/>
    </row>
    <row r="13534" spans="1:19" ht="14.25" customHeight="1" x14ac:dyDescent="0.35">
      <c r="A13534" s="2" t="s">
        <v>5128</v>
      </c>
      <c r="B13534" s="2">
        <v>105095</v>
      </c>
      <c r="C13534" s="2" t="s">
        <v>19</v>
      </c>
      <c r="D13534" s="2" t="s">
        <v>36</v>
      </c>
      <c r="E13534" s="2">
        <v>1441.76</v>
      </c>
      <c r="F13534" s="2">
        <v>0.22</v>
      </c>
      <c r="G13534" s="2">
        <v>4</v>
      </c>
      <c r="H13534" s="3">
        <v>45495</v>
      </c>
      <c r="I13534" s="3">
        <v>45502</v>
      </c>
      <c r="J13534" s="2" t="s">
        <v>15</v>
      </c>
      <c r="K13534" s="2" t="s">
        <v>22</v>
      </c>
      <c r="L13534" s="2">
        <v>389.05</v>
      </c>
      <c r="M13534" s="2" t="s">
        <v>28</v>
      </c>
      <c r="N13534" s="11">
        <f>L13534/E13534*100</f>
        <v>26.984380201975366</v>
      </c>
      <c r="O13534" s="12" t="str">
        <f>IF(N13534&lt;10,"Low",IF(N13534&lt;20,"Med","High"))</f>
        <v>High</v>
      </c>
      <c r="P13534" s="12">
        <f>sales*discount</f>
        <v>317.18720000000002</v>
      </c>
      <c r="Q13534" s="12">
        <f>sales-Discount_Values</f>
        <v>1124.5727999999999</v>
      </c>
      <c r="R13534" s="12">
        <f>DATEDIF(order_date,delivery_date,"D")</f>
        <v>7</v>
      </c>
      <c r="S13534" s="12"/>
    </row>
    <row r="13535" spans="1:19" ht="14.25" customHeight="1" x14ac:dyDescent="0.35">
      <c r="A13535" s="2" t="s">
        <v>7387</v>
      </c>
      <c r="B13535" s="2">
        <v>107354</v>
      </c>
      <c r="C13535" s="2" t="s">
        <v>25</v>
      </c>
      <c r="D13535" s="2" t="s">
        <v>33</v>
      </c>
      <c r="E13535" s="2">
        <v>4783.6000000000004</v>
      </c>
      <c r="F13535" s="2">
        <v>0.45</v>
      </c>
      <c r="G13535" s="2">
        <v>3</v>
      </c>
      <c r="H13535" s="3">
        <v>45370</v>
      </c>
      <c r="I13535" s="3">
        <v>45377</v>
      </c>
      <c r="J13535" s="2" t="s">
        <v>15</v>
      </c>
      <c r="K13535" s="2" t="s">
        <v>16</v>
      </c>
      <c r="L13535" s="2">
        <v>1290.9100000000001</v>
      </c>
      <c r="M13535" s="2" t="s">
        <v>39</v>
      </c>
      <c r="N13535" s="11">
        <f>L13535/E13535*100</f>
        <v>26.986161050255035</v>
      </c>
      <c r="O13535" s="12" t="str">
        <f>IF(N13535&lt;10,"Low",IF(N13535&lt;20,"Med","High"))</f>
        <v>High</v>
      </c>
      <c r="P13535" s="12">
        <f>sales*discount</f>
        <v>2152.6200000000003</v>
      </c>
      <c r="Q13535" s="12">
        <f>sales-Discount_Values</f>
        <v>2630.98</v>
      </c>
      <c r="R13535" s="12">
        <f>DATEDIF(order_date,delivery_date,"D")</f>
        <v>7</v>
      </c>
      <c r="S13535" s="12"/>
    </row>
    <row r="13536" spans="1:19" ht="14.25" customHeight="1" x14ac:dyDescent="0.35">
      <c r="A13536" s="2" t="s">
        <v>6273</v>
      </c>
      <c r="B13536" s="2">
        <v>106240</v>
      </c>
      <c r="C13536" s="2" t="s">
        <v>25</v>
      </c>
      <c r="D13536" s="2" t="s">
        <v>20</v>
      </c>
      <c r="E13536" s="2">
        <v>2455.65</v>
      </c>
      <c r="F13536" s="2">
        <v>0.46</v>
      </c>
      <c r="G13536" s="2">
        <v>7</v>
      </c>
      <c r="H13536" s="3">
        <v>45299</v>
      </c>
      <c r="I13536" s="3">
        <v>45306</v>
      </c>
      <c r="J13536" s="2" t="s">
        <v>31</v>
      </c>
      <c r="K13536" s="2" t="s">
        <v>16</v>
      </c>
      <c r="L13536" s="2">
        <v>662.75</v>
      </c>
      <c r="M13536" s="2" t="s">
        <v>34</v>
      </c>
      <c r="N13536" s="11">
        <f>L13536/E13536*100</f>
        <v>26.988780974487405</v>
      </c>
      <c r="O13536" s="12" t="str">
        <f>IF(N13536&lt;10,"Low",IF(N13536&lt;20,"Med","High"))</f>
        <v>High</v>
      </c>
      <c r="P13536" s="12">
        <f>sales*discount</f>
        <v>1129.5990000000002</v>
      </c>
      <c r="Q13536" s="12">
        <f>sales-Discount_Values</f>
        <v>1326.0509999999999</v>
      </c>
      <c r="R13536" s="12">
        <f>DATEDIF(order_date,delivery_date,"D")</f>
        <v>7</v>
      </c>
      <c r="S13536" s="12"/>
    </row>
    <row r="13537" spans="1:19" ht="14.25" customHeight="1" x14ac:dyDescent="0.35">
      <c r="A13537" s="2" t="s">
        <v>699</v>
      </c>
      <c r="B13537" s="2">
        <v>100666</v>
      </c>
      <c r="C13537" s="2" t="s">
        <v>41</v>
      </c>
      <c r="D13537" s="2" t="s">
        <v>36</v>
      </c>
      <c r="E13537" s="2">
        <v>858.9</v>
      </c>
      <c r="F13537" s="2">
        <v>0.18</v>
      </c>
      <c r="G13537" s="2">
        <v>5</v>
      </c>
      <c r="H13537" s="3">
        <v>45320</v>
      </c>
      <c r="I13537" s="3">
        <v>45323</v>
      </c>
      <c r="J13537" s="2" t="s">
        <v>31</v>
      </c>
      <c r="K13537" s="2" t="s">
        <v>27</v>
      </c>
      <c r="L13537" s="2">
        <v>231.83</v>
      </c>
      <c r="M13537" s="2" t="s">
        <v>39</v>
      </c>
      <c r="N13537" s="11">
        <f>L13537/E13537*100</f>
        <v>26.991500756781932</v>
      </c>
      <c r="O13537" s="12" t="str">
        <f>IF(N13537&lt;10,"Low",IF(N13537&lt;20,"Med","High"))</f>
        <v>High</v>
      </c>
      <c r="P13537" s="12">
        <f>sales*discount</f>
        <v>154.602</v>
      </c>
      <c r="Q13537" s="12">
        <f>sales-Discount_Values</f>
        <v>704.298</v>
      </c>
      <c r="R13537" s="12">
        <f>DATEDIF(order_date,delivery_date,"D")</f>
        <v>3</v>
      </c>
      <c r="S13537" s="12"/>
    </row>
    <row r="13538" spans="1:19" ht="14.25" customHeight="1" x14ac:dyDescent="0.35">
      <c r="A13538" s="2" t="s">
        <v>950</v>
      </c>
      <c r="B13538" s="2">
        <v>100917</v>
      </c>
      <c r="C13538" s="2" t="s">
        <v>19</v>
      </c>
      <c r="D13538" s="2" t="s">
        <v>36</v>
      </c>
      <c r="E13538" s="2">
        <v>4086.76</v>
      </c>
      <c r="F13538" s="2">
        <v>0.23</v>
      </c>
      <c r="G13538" s="2">
        <v>7</v>
      </c>
      <c r="H13538" s="3">
        <v>45066</v>
      </c>
      <c r="I13538" s="3">
        <v>45067</v>
      </c>
      <c r="J13538" s="2" t="s">
        <v>31</v>
      </c>
      <c r="K13538" s="2" t="s">
        <v>16</v>
      </c>
      <c r="L13538" s="2">
        <v>1103.0899999999999</v>
      </c>
      <c r="M13538" s="2" t="s">
        <v>28</v>
      </c>
      <c r="N13538" s="11">
        <f>L13538/E13538*100</f>
        <v>26.991797903473653</v>
      </c>
      <c r="O13538" s="12" t="str">
        <f>IF(N13538&lt;10,"Low",IF(N13538&lt;20,"Med","High"))</f>
        <v>High</v>
      </c>
      <c r="P13538" s="12">
        <f>sales*discount</f>
        <v>939.95480000000009</v>
      </c>
      <c r="Q13538" s="12">
        <f>sales-Discount_Values</f>
        <v>3146.8052000000002</v>
      </c>
      <c r="R13538" s="12">
        <f>DATEDIF(order_date,delivery_date,"D")</f>
        <v>1</v>
      </c>
      <c r="S13538" s="12"/>
    </row>
    <row r="13539" spans="1:19" ht="14.25" customHeight="1" x14ac:dyDescent="0.35">
      <c r="A13539" s="2" t="s">
        <v>2380</v>
      </c>
      <c r="B13539" s="2">
        <v>102347</v>
      </c>
      <c r="C13539" s="2" t="s">
        <v>41</v>
      </c>
      <c r="D13539" s="2" t="s">
        <v>26</v>
      </c>
      <c r="E13539" s="2">
        <v>4875.96</v>
      </c>
      <c r="F13539" s="2">
        <v>0.35</v>
      </c>
      <c r="G13539" s="2">
        <v>7</v>
      </c>
      <c r="H13539" s="3">
        <v>45604</v>
      </c>
      <c r="I13539" s="3">
        <v>45611</v>
      </c>
      <c r="J13539" s="2" t="s">
        <v>31</v>
      </c>
      <c r="K13539" s="2" t="s">
        <v>22</v>
      </c>
      <c r="L13539" s="2">
        <v>1316.13</v>
      </c>
      <c r="M13539" s="2" t="s">
        <v>34</v>
      </c>
      <c r="N13539" s="11">
        <f>L13539/E13539*100</f>
        <v>26.992223069918541</v>
      </c>
      <c r="O13539" s="12" t="str">
        <f>IF(N13539&lt;10,"Low",IF(N13539&lt;20,"Med","High"))</f>
        <v>High</v>
      </c>
      <c r="P13539" s="12">
        <f>sales*discount</f>
        <v>1706.586</v>
      </c>
      <c r="Q13539" s="12">
        <f>sales-Discount_Values</f>
        <v>3169.3739999999998</v>
      </c>
      <c r="R13539" s="12">
        <f>DATEDIF(order_date,delivery_date,"D")</f>
        <v>7</v>
      </c>
      <c r="S13539" s="12"/>
    </row>
    <row r="13540" spans="1:19" ht="14.25" customHeight="1" x14ac:dyDescent="0.35">
      <c r="A13540" s="2" t="s">
        <v>4060</v>
      </c>
      <c r="B13540" s="2">
        <v>104027</v>
      </c>
      <c r="C13540" s="2" t="s">
        <v>25</v>
      </c>
      <c r="D13540" s="2" t="s">
        <v>26</v>
      </c>
      <c r="E13540" s="2">
        <v>256.41000000000003</v>
      </c>
      <c r="F13540" s="2">
        <v>0.28999999999999998</v>
      </c>
      <c r="G13540" s="2">
        <v>1</v>
      </c>
      <c r="H13540" s="3">
        <v>45605</v>
      </c>
      <c r="I13540" s="3">
        <v>45611</v>
      </c>
      <c r="J13540" s="2" t="s">
        <v>15</v>
      </c>
      <c r="K13540" s="2" t="s">
        <v>22</v>
      </c>
      <c r="L13540" s="2">
        <v>69.22</v>
      </c>
      <c r="M13540" s="2" t="s">
        <v>17</v>
      </c>
      <c r="N13540" s="11">
        <f>L13540/E13540*100</f>
        <v>26.995826995826995</v>
      </c>
      <c r="O13540" s="12" t="str">
        <f>IF(N13540&lt;10,"Low",IF(N13540&lt;20,"Med","High"))</f>
        <v>High</v>
      </c>
      <c r="P13540" s="12">
        <f>sales*discount</f>
        <v>74.358900000000006</v>
      </c>
      <c r="Q13540" s="12">
        <f>sales-Discount_Values</f>
        <v>182.05110000000002</v>
      </c>
      <c r="R13540" s="12">
        <f>DATEDIF(order_date,delivery_date,"D")</f>
        <v>6</v>
      </c>
      <c r="S13540" s="12"/>
    </row>
    <row r="13541" spans="1:19" ht="14.25" customHeight="1" x14ac:dyDescent="0.35">
      <c r="A13541" s="2" t="s">
        <v>12052</v>
      </c>
      <c r="B13541" s="2">
        <v>112019</v>
      </c>
      <c r="C13541" s="2" t="s">
        <v>25</v>
      </c>
      <c r="D13541" s="2" t="s">
        <v>26</v>
      </c>
      <c r="E13541" s="2">
        <v>263.37</v>
      </c>
      <c r="F13541" s="2">
        <v>0.04</v>
      </c>
      <c r="G13541" s="2">
        <v>8</v>
      </c>
      <c r="H13541" s="3">
        <v>44998</v>
      </c>
      <c r="I13541" s="3">
        <v>45000</v>
      </c>
      <c r="J13541" s="2" t="s">
        <v>15</v>
      </c>
      <c r="K13541" s="2" t="s">
        <v>16</v>
      </c>
      <c r="L13541" s="2">
        <v>71.099999999999994</v>
      </c>
      <c r="M13541" s="2" t="s">
        <v>34</v>
      </c>
      <c r="N13541" s="11">
        <f>L13541/E13541*100</f>
        <v>26.996241029730033</v>
      </c>
      <c r="O13541" s="12" t="str">
        <f>IF(N13541&lt;10,"Low",IF(N13541&lt;20,"Med","High"))</f>
        <v>High</v>
      </c>
      <c r="P13541" s="12">
        <f>sales*discount</f>
        <v>10.534800000000001</v>
      </c>
      <c r="Q13541" s="12">
        <f>sales-Discount_Values</f>
        <v>252.83520000000001</v>
      </c>
      <c r="R13541" s="12">
        <f>DATEDIF(order_date,delivery_date,"D")</f>
        <v>2</v>
      </c>
      <c r="S13541" s="12"/>
    </row>
    <row r="13542" spans="1:19" ht="14.25" customHeight="1" x14ac:dyDescent="0.35">
      <c r="A13542" s="2" t="s">
        <v>4085</v>
      </c>
      <c r="B13542" s="2">
        <v>104052</v>
      </c>
      <c r="C13542" s="2" t="s">
        <v>25</v>
      </c>
      <c r="D13542" s="2" t="s">
        <v>36</v>
      </c>
      <c r="E13542" s="2">
        <v>669.71</v>
      </c>
      <c r="F13542" s="2">
        <v>0.24</v>
      </c>
      <c r="G13542" s="2">
        <v>3</v>
      </c>
      <c r="H13542" s="3">
        <v>45097</v>
      </c>
      <c r="I13542" s="3">
        <v>45101</v>
      </c>
      <c r="J13542" s="2" t="s">
        <v>15</v>
      </c>
      <c r="K13542" s="2" t="s">
        <v>16</v>
      </c>
      <c r="L13542" s="2">
        <v>180.82</v>
      </c>
      <c r="M13542" s="2" t="s">
        <v>23</v>
      </c>
      <c r="N13542" s="11">
        <f>L13542/E13542*100</f>
        <v>26.999746158785143</v>
      </c>
      <c r="O13542" s="12" t="str">
        <f>IF(N13542&lt;10,"Low",IF(N13542&lt;20,"Med","High"))</f>
        <v>High</v>
      </c>
      <c r="P13542" s="12">
        <f>sales*discount</f>
        <v>160.7304</v>
      </c>
      <c r="Q13542" s="12">
        <f>sales-Discount_Values</f>
        <v>508.9796</v>
      </c>
      <c r="R13542" s="12">
        <f>DATEDIF(order_date,delivery_date,"D")</f>
        <v>4</v>
      </c>
      <c r="S13542" s="12"/>
    </row>
    <row r="13543" spans="1:19" ht="14.25" customHeight="1" x14ac:dyDescent="0.35">
      <c r="A13543" s="2" t="s">
        <v>295</v>
      </c>
      <c r="B13543" s="2">
        <v>100262</v>
      </c>
      <c r="C13543" s="2" t="s">
        <v>25</v>
      </c>
      <c r="D13543" s="2" t="s">
        <v>20</v>
      </c>
      <c r="E13543" s="2">
        <v>4573.87</v>
      </c>
      <c r="F13543" s="2">
        <v>0.13</v>
      </c>
      <c r="G13543" s="2">
        <v>1</v>
      </c>
      <c r="H13543" s="3">
        <v>45158</v>
      </c>
      <c r="I13543" s="3">
        <v>45161</v>
      </c>
      <c r="J13543" s="2" t="s">
        <v>15</v>
      </c>
      <c r="K13543" s="2" t="s">
        <v>27</v>
      </c>
      <c r="L13543" s="2">
        <v>1235</v>
      </c>
      <c r="M13543" s="2" t="s">
        <v>39</v>
      </c>
      <c r="N13543" s="11">
        <f>L13543/E13543*100</f>
        <v>27.00120466913139</v>
      </c>
      <c r="O13543" s="12" t="str">
        <f>IF(N13543&lt;10,"Low",IF(N13543&lt;20,"Med","High"))</f>
        <v>High</v>
      </c>
      <c r="P13543" s="12">
        <f>sales*discount</f>
        <v>594.60310000000004</v>
      </c>
      <c r="Q13543" s="12">
        <f>sales-Discount_Values</f>
        <v>3979.2668999999996</v>
      </c>
      <c r="R13543" s="12">
        <f>DATEDIF(order_date,delivery_date,"D")</f>
        <v>3</v>
      </c>
      <c r="S13543" s="12"/>
    </row>
    <row r="13544" spans="1:19" ht="14.25" customHeight="1" x14ac:dyDescent="0.35">
      <c r="A13544" s="2" t="s">
        <v>13236</v>
      </c>
      <c r="B13544" s="2">
        <v>113203</v>
      </c>
      <c r="C13544" s="2" t="s">
        <v>13</v>
      </c>
      <c r="D13544" s="2" t="s">
        <v>26</v>
      </c>
      <c r="E13544" s="2">
        <v>1634.56</v>
      </c>
      <c r="F13544" s="2">
        <v>0.32</v>
      </c>
      <c r="G13544" s="2">
        <v>6</v>
      </c>
      <c r="H13544" s="3">
        <v>45143</v>
      </c>
      <c r="I13544" s="3">
        <v>45148</v>
      </c>
      <c r="J13544" s="2" t="s">
        <v>31</v>
      </c>
      <c r="K13544" s="2" t="s">
        <v>16</v>
      </c>
      <c r="L13544" s="2">
        <v>441.36</v>
      </c>
      <c r="M13544" s="2" t="s">
        <v>17</v>
      </c>
      <c r="N13544" s="11">
        <f>L13544/E13544*100</f>
        <v>27.001761942051683</v>
      </c>
      <c r="O13544" s="12" t="str">
        <f>IF(N13544&lt;10,"Low",IF(N13544&lt;20,"Med","High"))</f>
        <v>High</v>
      </c>
      <c r="P13544" s="12">
        <f>sales*discount</f>
        <v>523.05920000000003</v>
      </c>
      <c r="Q13544" s="12">
        <f>sales-Discount_Values</f>
        <v>1111.5007999999998</v>
      </c>
      <c r="R13544" s="12">
        <f>DATEDIF(order_date,delivery_date,"D")</f>
        <v>5</v>
      </c>
      <c r="S13544" s="12"/>
    </row>
    <row r="13545" spans="1:19" ht="14.25" customHeight="1" x14ac:dyDescent="0.35">
      <c r="A13545" s="2" t="s">
        <v>10251</v>
      </c>
      <c r="B13545" s="2">
        <v>110218</v>
      </c>
      <c r="C13545" s="2" t="s">
        <v>13</v>
      </c>
      <c r="D13545" s="2" t="s">
        <v>33</v>
      </c>
      <c r="E13545" s="2">
        <v>1230.53</v>
      </c>
      <c r="F13545" s="2">
        <v>0.37</v>
      </c>
      <c r="G13545" s="2">
        <v>6</v>
      </c>
      <c r="H13545" s="3">
        <v>45151</v>
      </c>
      <c r="I13545" s="3">
        <v>45157</v>
      </c>
      <c r="J13545" s="2" t="s">
        <v>31</v>
      </c>
      <c r="K13545" s="2" t="s">
        <v>27</v>
      </c>
      <c r="L13545" s="2">
        <v>332.29</v>
      </c>
      <c r="M13545" s="2" t="s">
        <v>48</v>
      </c>
      <c r="N13545" s="11">
        <f>L13545/E13545*100</f>
        <v>27.003811365834235</v>
      </c>
      <c r="O13545" s="12" t="str">
        <f>IF(N13545&lt;10,"Low",IF(N13545&lt;20,"Med","High"))</f>
        <v>High</v>
      </c>
      <c r="P13545" s="12">
        <f>sales*discount</f>
        <v>455.29609999999997</v>
      </c>
      <c r="Q13545" s="12">
        <f>sales-Discount_Values</f>
        <v>775.23389999999995</v>
      </c>
      <c r="R13545" s="12">
        <f>DATEDIF(order_date,delivery_date,"D")</f>
        <v>6</v>
      </c>
      <c r="S13545" s="12"/>
    </row>
    <row r="13546" spans="1:19" ht="14.25" customHeight="1" x14ac:dyDescent="0.35">
      <c r="A13546" s="2" t="s">
        <v>6910</v>
      </c>
      <c r="B13546" s="2">
        <v>106877</v>
      </c>
      <c r="C13546" s="2" t="s">
        <v>13</v>
      </c>
      <c r="D13546" s="2" t="s">
        <v>36</v>
      </c>
      <c r="E13546" s="2">
        <v>2408.64</v>
      </c>
      <c r="F13546" s="2">
        <v>0.4</v>
      </c>
      <c r="G13546" s="2">
        <v>2</v>
      </c>
      <c r="H13546" s="3">
        <v>45472</v>
      </c>
      <c r="I13546" s="3">
        <v>45475</v>
      </c>
      <c r="J13546" s="2" t="s">
        <v>15</v>
      </c>
      <c r="K13546" s="2" t="s">
        <v>27</v>
      </c>
      <c r="L13546" s="2">
        <v>650.54</v>
      </c>
      <c r="M13546" s="2" t="s">
        <v>28</v>
      </c>
      <c r="N13546" s="11">
        <f>L13546/E13546*100</f>
        <v>27.008602364819982</v>
      </c>
      <c r="O13546" s="12" t="str">
        <f>IF(N13546&lt;10,"Low",IF(N13546&lt;20,"Med","High"))</f>
        <v>High</v>
      </c>
      <c r="P13546" s="12">
        <f>sales*discount</f>
        <v>963.45600000000002</v>
      </c>
      <c r="Q13546" s="12">
        <f>sales-Discount_Values</f>
        <v>1445.1839999999997</v>
      </c>
      <c r="R13546" s="12">
        <f>DATEDIF(order_date,delivery_date,"D")</f>
        <v>3</v>
      </c>
      <c r="S13546" s="12"/>
    </row>
    <row r="13547" spans="1:19" ht="14.25" customHeight="1" x14ac:dyDescent="0.35">
      <c r="A13547" s="2" t="s">
        <v>14988</v>
      </c>
      <c r="B13547" s="2">
        <v>114955</v>
      </c>
      <c r="C13547" s="2" t="s">
        <v>25</v>
      </c>
      <c r="D13547" s="2" t="s">
        <v>26</v>
      </c>
      <c r="E13547" s="2">
        <v>3387.8</v>
      </c>
      <c r="F13547" s="2">
        <v>0.49</v>
      </c>
      <c r="G13547" s="2">
        <v>4</v>
      </c>
      <c r="H13547" s="3">
        <v>45361</v>
      </c>
      <c r="I13547" s="3">
        <v>45363</v>
      </c>
      <c r="J13547" s="2" t="s">
        <v>21</v>
      </c>
      <c r="K13547" s="2" t="s">
        <v>22</v>
      </c>
      <c r="L13547" s="2">
        <v>915.18</v>
      </c>
      <c r="M13547" s="2" t="s">
        <v>48</v>
      </c>
      <c r="N13547" s="11">
        <f>L13547/E13547*100</f>
        <v>27.013991380837123</v>
      </c>
      <c r="O13547" s="12" t="str">
        <f>IF(N13547&lt;10,"Low",IF(N13547&lt;20,"Med","High"))</f>
        <v>High</v>
      </c>
      <c r="P13547" s="12">
        <f>sales*discount</f>
        <v>1660.0220000000002</v>
      </c>
      <c r="Q13547" s="12">
        <f>sales-Discount_Values</f>
        <v>1727.778</v>
      </c>
      <c r="R13547" s="12">
        <f>DATEDIF(order_date,delivery_date,"D")</f>
        <v>2</v>
      </c>
      <c r="S13547" s="12"/>
    </row>
    <row r="13548" spans="1:19" ht="14.25" customHeight="1" x14ac:dyDescent="0.35">
      <c r="A13548" s="2" t="s">
        <v>4455</v>
      </c>
      <c r="B13548" s="2">
        <v>104422</v>
      </c>
      <c r="C13548" s="2" t="s">
        <v>25</v>
      </c>
      <c r="D13548" s="2" t="s">
        <v>33</v>
      </c>
      <c r="E13548" s="2">
        <v>4571.88</v>
      </c>
      <c r="F13548" s="2">
        <v>0.12</v>
      </c>
      <c r="G13548" s="2">
        <v>9</v>
      </c>
      <c r="H13548" s="3">
        <v>45278</v>
      </c>
      <c r="I13548" s="3">
        <v>45282</v>
      </c>
      <c r="J13548" s="2" t="s">
        <v>21</v>
      </c>
      <c r="K13548" s="2" t="s">
        <v>22</v>
      </c>
      <c r="L13548" s="2">
        <v>1235.17</v>
      </c>
      <c r="M13548" s="2" t="s">
        <v>17</v>
      </c>
      <c r="N13548" s="11">
        <f>L13548/E13548*100</f>
        <v>27.016675853259493</v>
      </c>
      <c r="O13548" s="12" t="str">
        <f>IF(N13548&lt;10,"Low",IF(N13548&lt;20,"Med","High"))</f>
        <v>High</v>
      </c>
      <c r="P13548" s="12">
        <f>sales*discount</f>
        <v>548.62559999999996</v>
      </c>
      <c r="Q13548" s="12">
        <f>sales-Discount_Values</f>
        <v>4023.2544000000003</v>
      </c>
      <c r="R13548" s="12">
        <f>DATEDIF(order_date,delivery_date,"D")</f>
        <v>4</v>
      </c>
      <c r="S13548" s="12"/>
    </row>
    <row r="13549" spans="1:19" ht="14.25" customHeight="1" x14ac:dyDescent="0.35">
      <c r="A13549" s="2" t="s">
        <v>8542</v>
      </c>
      <c r="B13549" s="2">
        <v>108509</v>
      </c>
      <c r="C13549" s="2" t="s">
        <v>13</v>
      </c>
      <c r="D13549" s="2" t="s">
        <v>36</v>
      </c>
      <c r="E13549" s="2">
        <v>3454.71</v>
      </c>
      <c r="F13549" s="2">
        <v>0.33</v>
      </c>
      <c r="G13549" s="2">
        <v>5</v>
      </c>
      <c r="H13549" s="3">
        <v>45270</v>
      </c>
      <c r="I13549" s="3">
        <v>45272</v>
      </c>
      <c r="J13549" s="2" t="s">
        <v>31</v>
      </c>
      <c r="K13549" s="2" t="s">
        <v>22</v>
      </c>
      <c r="L13549" s="2">
        <v>933.4</v>
      </c>
      <c r="M13549" s="2" t="s">
        <v>39</v>
      </c>
      <c r="N13549" s="11">
        <f>L13549/E13549*100</f>
        <v>27.018186765314599</v>
      </c>
      <c r="O13549" s="12" t="str">
        <f>IF(N13549&lt;10,"Low",IF(N13549&lt;20,"Med","High"))</f>
        <v>High</v>
      </c>
      <c r="P13549" s="12">
        <f>sales*discount</f>
        <v>1140.0543</v>
      </c>
      <c r="Q13549" s="12">
        <f>sales-Discount_Values</f>
        <v>2314.6557000000003</v>
      </c>
      <c r="R13549" s="12">
        <f>DATEDIF(order_date,delivery_date,"D")</f>
        <v>2</v>
      </c>
      <c r="S13549" s="12"/>
    </row>
    <row r="13550" spans="1:19" ht="14.25" customHeight="1" x14ac:dyDescent="0.35">
      <c r="A13550" s="2" t="s">
        <v>5509</v>
      </c>
      <c r="B13550" s="2">
        <v>105476</v>
      </c>
      <c r="C13550" s="2" t="s">
        <v>13</v>
      </c>
      <c r="D13550" s="2" t="s">
        <v>33</v>
      </c>
      <c r="E13550" s="2">
        <v>358.18</v>
      </c>
      <c r="F13550" s="2">
        <v>0.03</v>
      </c>
      <c r="G13550" s="2">
        <v>7</v>
      </c>
      <c r="H13550" s="3">
        <v>45474</v>
      </c>
      <c r="I13550" s="3">
        <v>45475</v>
      </c>
      <c r="J13550" s="2" t="s">
        <v>21</v>
      </c>
      <c r="K13550" s="2" t="s">
        <v>16</v>
      </c>
      <c r="L13550" s="2">
        <v>96.78</v>
      </c>
      <c r="M13550" s="2" t="s">
        <v>28</v>
      </c>
      <c r="N13550" s="11">
        <f>L13550/E13550*100</f>
        <v>27.019934111340664</v>
      </c>
      <c r="O13550" s="12" t="str">
        <f>IF(N13550&lt;10,"Low",IF(N13550&lt;20,"Med","High"))</f>
        <v>High</v>
      </c>
      <c r="P13550" s="12">
        <f>sales*discount</f>
        <v>10.7454</v>
      </c>
      <c r="Q13550" s="12">
        <f>sales-Discount_Values</f>
        <v>347.43459999999999</v>
      </c>
      <c r="R13550" s="12">
        <f>DATEDIF(order_date,delivery_date,"D")</f>
        <v>1</v>
      </c>
      <c r="S13550" s="12"/>
    </row>
    <row r="13551" spans="1:19" ht="14.25" customHeight="1" x14ac:dyDescent="0.35">
      <c r="A13551" s="2" t="s">
        <v>10898</v>
      </c>
      <c r="B13551" s="2">
        <v>110865</v>
      </c>
      <c r="C13551" s="2" t="s">
        <v>41</v>
      </c>
      <c r="D13551" s="2" t="s">
        <v>26</v>
      </c>
      <c r="E13551" s="2">
        <v>2103.13</v>
      </c>
      <c r="F13551" s="2">
        <v>0.48</v>
      </c>
      <c r="G13551" s="2">
        <v>4</v>
      </c>
      <c r="H13551" s="3">
        <v>45406</v>
      </c>
      <c r="I13551" s="3">
        <v>45407</v>
      </c>
      <c r="J13551" s="2" t="s">
        <v>21</v>
      </c>
      <c r="K13551" s="2" t="s">
        <v>16</v>
      </c>
      <c r="L13551" s="2">
        <v>568.30999999999995</v>
      </c>
      <c r="M13551" s="2" t="s">
        <v>28</v>
      </c>
      <c r="N13551" s="11">
        <f>L13551/E13551*100</f>
        <v>27.022105148041248</v>
      </c>
      <c r="O13551" s="12" t="str">
        <f>IF(N13551&lt;10,"Low",IF(N13551&lt;20,"Med","High"))</f>
        <v>High</v>
      </c>
      <c r="P13551" s="12">
        <f>sales*discount</f>
        <v>1009.5024</v>
      </c>
      <c r="Q13551" s="12">
        <f>sales-Discount_Values</f>
        <v>1093.6276000000003</v>
      </c>
      <c r="R13551" s="12">
        <f>DATEDIF(order_date,delivery_date,"D")</f>
        <v>1</v>
      </c>
      <c r="S13551" s="12"/>
    </row>
    <row r="13552" spans="1:19" ht="14.25" customHeight="1" x14ac:dyDescent="0.35">
      <c r="A13552" s="2" t="s">
        <v>1129</v>
      </c>
      <c r="B13552" s="2">
        <v>101096</v>
      </c>
      <c r="C13552" s="2" t="s">
        <v>41</v>
      </c>
      <c r="D13552" s="2" t="s">
        <v>26</v>
      </c>
      <c r="E13552" s="2">
        <v>1996.25</v>
      </c>
      <c r="F13552" s="2">
        <v>0.13</v>
      </c>
      <c r="G13552" s="2">
        <v>1</v>
      </c>
      <c r="H13552" s="3">
        <v>45166</v>
      </c>
      <c r="I13552" s="3">
        <v>45172</v>
      </c>
      <c r="J13552" s="2" t="s">
        <v>15</v>
      </c>
      <c r="K13552" s="2" t="s">
        <v>22</v>
      </c>
      <c r="L13552" s="2">
        <v>539.45000000000005</v>
      </c>
      <c r="M13552" s="2" t="s">
        <v>34</v>
      </c>
      <c r="N13552" s="11">
        <f>L13552/E13552*100</f>
        <v>27.023168440826552</v>
      </c>
      <c r="O13552" s="12" t="str">
        <f>IF(N13552&lt;10,"Low",IF(N13552&lt;20,"Med","High"))</f>
        <v>High</v>
      </c>
      <c r="P13552" s="12">
        <f>sales*discount</f>
        <v>259.51249999999999</v>
      </c>
      <c r="Q13552" s="12">
        <f>sales-Discount_Values</f>
        <v>1736.7375</v>
      </c>
      <c r="R13552" s="12">
        <f>DATEDIF(order_date,delivery_date,"D")</f>
        <v>6</v>
      </c>
      <c r="S13552" s="12"/>
    </row>
    <row r="13553" spans="1:19" ht="14.25" customHeight="1" x14ac:dyDescent="0.35">
      <c r="A13553" s="2" t="s">
        <v>10074</v>
      </c>
      <c r="B13553" s="2">
        <v>110041</v>
      </c>
      <c r="C13553" s="2" t="s">
        <v>25</v>
      </c>
      <c r="D13553" s="2" t="s">
        <v>26</v>
      </c>
      <c r="E13553" s="2">
        <v>4654.5</v>
      </c>
      <c r="F13553" s="2">
        <v>0.5</v>
      </c>
      <c r="G13553" s="2">
        <v>9</v>
      </c>
      <c r="H13553" s="3">
        <v>45542</v>
      </c>
      <c r="I13553" s="3">
        <v>45544</v>
      </c>
      <c r="J13553" s="2" t="s">
        <v>31</v>
      </c>
      <c r="K13553" s="2" t="s">
        <v>16</v>
      </c>
      <c r="L13553" s="2">
        <v>1257.8399999999999</v>
      </c>
      <c r="M13553" s="2" t="s">
        <v>48</v>
      </c>
      <c r="N13553" s="11">
        <f>L13553/E13553*100</f>
        <v>27.024170157911698</v>
      </c>
      <c r="O13553" s="12" t="str">
        <f>IF(N13553&lt;10,"Low",IF(N13553&lt;20,"Med","High"))</f>
        <v>High</v>
      </c>
      <c r="P13553" s="12">
        <f>sales*discount</f>
        <v>2327.25</v>
      </c>
      <c r="Q13553" s="12">
        <f>sales-Discount_Values</f>
        <v>2327.25</v>
      </c>
      <c r="R13553" s="12">
        <f>DATEDIF(order_date,delivery_date,"D")</f>
        <v>2</v>
      </c>
      <c r="S13553" s="12"/>
    </row>
    <row r="13554" spans="1:19" ht="14.25" customHeight="1" x14ac:dyDescent="0.35">
      <c r="A13554" s="2" t="s">
        <v>13128</v>
      </c>
      <c r="B13554" s="2">
        <v>113095</v>
      </c>
      <c r="C13554" s="2" t="s">
        <v>41</v>
      </c>
      <c r="D13554" s="2" t="s">
        <v>26</v>
      </c>
      <c r="E13554" s="2">
        <v>1245.3499999999999</v>
      </c>
      <c r="F13554" s="2">
        <v>0.44</v>
      </c>
      <c r="G13554" s="2">
        <v>2</v>
      </c>
      <c r="H13554" s="3">
        <v>45007</v>
      </c>
      <c r="I13554" s="3">
        <v>45013</v>
      </c>
      <c r="J13554" s="2" t="s">
        <v>21</v>
      </c>
      <c r="K13554" s="2" t="s">
        <v>22</v>
      </c>
      <c r="L13554" s="2">
        <v>336.56</v>
      </c>
      <c r="M13554" s="2" t="s">
        <v>48</v>
      </c>
      <c r="N13554" s="11">
        <f>L13554/E13554*100</f>
        <v>27.025334243385394</v>
      </c>
      <c r="O13554" s="12" t="str">
        <f>IF(N13554&lt;10,"Low",IF(N13554&lt;20,"Med","High"))</f>
        <v>High</v>
      </c>
      <c r="P13554" s="12">
        <f>sales*discount</f>
        <v>547.95399999999995</v>
      </c>
      <c r="Q13554" s="12">
        <f>sales-Discount_Values</f>
        <v>697.39599999999996</v>
      </c>
      <c r="R13554" s="12">
        <f>DATEDIF(order_date,delivery_date,"D")</f>
        <v>6</v>
      </c>
      <c r="S13554" s="12"/>
    </row>
    <row r="13555" spans="1:19" ht="14.25" customHeight="1" x14ac:dyDescent="0.35">
      <c r="A13555" s="2" t="s">
        <v>1098</v>
      </c>
      <c r="B13555" s="2">
        <v>101065</v>
      </c>
      <c r="C13555" s="2" t="s">
        <v>13</v>
      </c>
      <c r="D13555" s="2" t="s">
        <v>33</v>
      </c>
      <c r="E13555" s="2">
        <v>3720.94</v>
      </c>
      <c r="F13555" s="2">
        <v>0.06</v>
      </c>
      <c r="G13555" s="2">
        <v>4</v>
      </c>
      <c r="H13555" s="3">
        <v>45477</v>
      </c>
      <c r="I13555" s="3">
        <v>45482</v>
      </c>
      <c r="J13555" s="2" t="s">
        <v>31</v>
      </c>
      <c r="K13555" s="2" t="s">
        <v>22</v>
      </c>
      <c r="L13555" s="2">
        <v>1005.7</v>
      </c>
      <c r="M13555" s="2" t="s">
        <v>34</v>
      </c>
      <c r="N13555" s="11">
        <f>L13555/E13555*100</f>
        <v>27.028116551194053</v>
      </c>
      <c r="O13555" s="12" t="str">
        <f>IF(N13555&lt;10,"Low",IF(N13555&lt;20,"Med","High"))</f>
        <v>High</v>
      </c>
      <c r="P13555" s="12">
        <f>sales*discount</f>
        <v>223.25639999999999</v>
      </c>
      <c r="Q13555" s="12">
        <f>sales-Discount_Values</f>
        <v>3497.6836000000003</v>
      </c>
      <c r="R13555" s="12">
        <f>DATEDIF(order_date,delivery_date,"D")</f>
        <v>5</v>
      </c>
      <c r="S13555" s="12"/>
    </row>
    <row r="13556" spans="1:19" ht="14.25" customHeight="1" x14ac:dyDescent="0.35">
      <c r="A13556" s="2" t="s">
        <v>10860</v>
      </c>
      <c r="B13556" s="2">
        <v>110827</v>
      </c>
      <c r="C13556" s="2" t="s">
        <v>13</v>
      </c>
      <c r="D13556" s="2" t="s">
        <v>33</v>
      </c>
      <c r="E13556" s="2">
        <v>1822.16</v>
      </c>
      <c r="F13556" s="2">
        <v>0.48</v>
      </c>
      <c r="G13556" s="2">
        <v>3</v>
      </c>
      <c r="H13556" s="3">
        <v>45002</v>
      </c>
      <c r="I13556" s="3">
        <v>45009</v>
      </c>
      <c r="J13556" s="2" t="s">
        <v>21</v>
      </c>
      <c r="K13556" s="2" t="s">
        <v>27</v>
      </c>
      <c r="L13556" s="2">
        <v>492.57</v>
      </c>
      <c r="M13556" s="2" t="s">
        <v>39</v>
      </c>
      <c r="N13556" s="11">
        <f>L13556/E13556*100</f>
        <v>27.032203538657416</v>
      </c>
      <c r="O13556" s="12" t="str">
        <f>IF(N13556&lt;10,"Low",IF(N13556&lt;20,"Med","High"))</f>
        <v>High</v>
      </c>
      <c r="P13556" s="12">
        <f>sales*discount</f>
        <v>874.63679999999999</v>
      </c>
      <c r="Q13556" s="12">
        <f>sales-Discount_Values</f>
        <v>947.52320000000009</v>
      </c>
      <c r="R13556" s="12">
        <f>DATEDIF(order_date,delivery_date,"D")</f>
        <v>7</v>
      </c>
      <c r="S13556" s="12"/>
    </row>
    <row r="13557" spans="1:19" ht="14.25" customHeight="1" x14ac:dyDescent="0.35">
      <c r="A13557" s="2" t="s">
        <v>8656</v>
      </c>
      <c r="B13557" s="2">
        <v>108623</v>
      </c>
      <c r="C13557" s="2" t="s">
        <v>25</v>
      </c>
      <c r="D13557" s="2" t="s">
        <v>20</v>
      </c>
      <c r="E13557" s="2">
        <v>1045.0899999999999</v>
      </c>
      <c r="F13557" s="2">
        <v>0.33</v>
      </c>
      <c r="G13557" s="2">
        <v>9</v>
      </c>
      <c r="H13557" s="3">
        <v>45497</v>
      </c>
      <c r="I13557" s="3">
        <v>45501</v>
      </c>
      <c r="J13557" s="2" t="s">
        <v>21</v>
      </c>
      <c r="K13557" s="2" t="s">
        <v>22</v>
      </c>
      <c r="L13557" s="2">
        <v>282.52</v>
      </c>
      <c r="M13557" s="2" t="s">
        <v>17</v>
      </c>
      <c r="N13557" s="11">
        <f>L13557/E13557*100</f>
        <v>27.033078490847679</v>
      </c>
      <c r="O13557" s="12" t="str">
        <f>IF(N13557&lt;10,"Low",IF(N13557&lt;20,"Med","High"))</f>
        <v>High</v>
      </c>
      <c r="P13557" s="12">
        <f>sales*discount</f>
        <v>344.87970000000001</v>
      </c>
      <c r="Q13557" s="12">
        <f>sales-Discount_Values</f>
        <v>700.21029999999996</v>
      </c>
      <c r="R13557" s="12">
        <f>DATEDIF(order_date,delivery_date,"D")</f>
        <v>4</v>
      </c>
      <c r="S13557" s="12"/>
    </row>
    <row r="13558" spans="1:19" ht="14.25" customHeight="1" x14ac:dyDescent="0.35">
      <c r="A13558" s="2" t="s">
        <v>4892</v>
      </c>
      <c r="B13558" s="2">
        <v>104859</v>
      </c>
      <c r="C13558" s="2" t="s">
        <v>41</v>
      </c>
      <c r="D13558" s="2" t="s">
        <v>14</v>
      </c>
      <c r="E13558" s="2">
        <v>566.53</v>
      </c>
      <c r="F13558" s="2">
        <v>0.35</v>
      </c>
      <c r="G13558" s="2">
        <v>5</v>
      </c>
      <c r="H13558" s="3">
        <v>45624</v>
      </c>
      <c r="I13558" s="3">
        <v>45631</v>
      </c>
      <c r="J13558" s="2" t="s">
        <v>15</v>
      </c>
      <c r="K13558" s="2" t="s">
        <v>22</v>
      </c>
      <c r="L13558" s="2">
        <v>153.16</v>
      </c>
      <c r="M13558" s="2" t="s">
        <v>39</v>
      </c>
      <c r="N13558" s="11">
        <f>L13558/E13558*100</f>
        <v>27.034755441018127</v>
      </c>
      <c r="O13558" s="12" t="str">
        <f>IF(N13558&lt;10,"Low",IF(N13558&lt;20,"Med","High"))</f>
        <v>High</v>
      </c>
      <c r="P13558" s="12">
        <f>sales*discount</f>
        <v>198.28549999999998</v>
      </c>
      <c r="Q13558" s="12">
        <f>sales-Discount_Values</f>
        <v>368.24450000000002</v>
      </c>
      <c r="R13558" s="12">
        <f>DATEDIF(order_date,delivery_date,"D")</f>
        <v>7</v>
      </c>
      <c r="S13558" s="12"/>
    </row>
    <row r="13559" spans="1:19" ht="14.25" customHeight="1" x14ac:dyDescent="0.35">
      <c r="A13559" s="2" t="s">
        <v>7404</v>
      </c>
      <c r="B13559" s="2">
        <v>107371</v>
      </c>
      <c r="C13559" s="2" t="s">
        <v>19</v>
      </c>
      <c r="D13559" s="2" t="s">
        <v>36</v>
      </c>
      <c r="E13559" s="2">
        <v>289.69</v>
      </c>
      <c r="F13559" s="2">
        <v>0.14000000000000001</v>
      </c>
      <c r="G13559" s="2">
        <v>7</v>
      </c>
      <c r="H13559" s="3">
        <v>45339</v>
      </c>
      <c r="I13559" s="3">
        <v>45345</v>
      </c>
      <c r="J13559" s="2" t="s">
        <v>15</v>
      </c>
      <c r="K13559" s="2" t="s">
        <v>22</v>
      </c>
      <c r="L13559" s="2">
        <v>78.319999999999993</v>
      </c>
      <c r="M13559" s="2" t="s">
        <v>17</v>
      </c>
      <c r="N13559" s="11">
        <f>L13559/E13559*100</f>
        <v>27.035796886326764</v>
      </c>
      <c r="O13559" s="12" t="str">
        <f>IF(N13559&lt;10,"Low",IF(N13559&lt;20,"Med","High"))</f>
        <v>High</v>
      </c>
      <c r="P13559" s="12">
        <f>sales*discount</f>
        <v>40.556600000000003</v>
      </c>
      <c r="Q13559" s="12">
        <f>sales-Discount_Values</f>
        <v>249.13339999999999</v>
      </c>
      <c r="R13559" s="12">
        <f>DATEDIF(order_date,delivery_date,"D")</f>
        <v>6</v>
      </c>
      <c r="S13559" s="12"/>
    </row>
    <row r="13560" spans="1:19" ht="14.25" customHeight="1" x14ac:dyDescent="0.35">
      <c r="A13560" s="2" t="s">
        <v>12265</v>
      </c>
      <c r="B13560" s="2">
        <v>112232</v>
      </c>
      <c r="C13560" s="2" t="s">
        <v>19</v>
      </c>
      <c r="D13560" s="2" t="s">
        <v>14</v>
      </c>
      <c r="E13560" s="2">
        <v>3531.91</v>
      </c>
      <c r="F13560" s="2">
        <v>0.24</v>
      </c>
      <c r="G13560" s="2">
        <v>9</v>
      </c>
      <c r="H13560" s="3">
        <v>45153</v>
      </c>
      <c r="I13560" s="3">
        <v>45160</v>
      </c>
      <c r="J13560" s="2" t="s">
        <v>31</v>
      </c>
      <c r="K13560" s="2" t="s">
        <v>16</v>
      </c>
      <c r="L13560" s="2">
        <v>954.89</v>
      </c>
      <c r="M13560" s="2" t="s">
        <v>48</v>
      </c>
      <c r="N13560" s="11">
        <f>L13560/E13560*100</f>
        <v>27.036079628303099</v>
      </c>
      <c r="O13560" s="12" t="str">
        <f>IF(N13560&lt;10,"Low",IF(N13560&lt;20,"Med","High"))</f>
        <v>High</v>
      </c>
      <c r="P13560" s="12">
        <f>sales*discount</f>
        <v>847.65839999999992</v>
      </c>
      <c r="Q13560" s="12">
        <f>sales-Discount_Values</f>
        <v>2684.2516000000001</v>
      </c>
      <c r="R13560" s="12">
        <f>DATEDIF(order_date,delivery_date,"D")</f>
        <v>7</v>
      </c>
      <c r="S13560" s="12"/>
    </row>
    <row r="13561" spans="1:19" ht="14.25" customHeight="1" x14ac:dyDescent="0.35">
      <c r="A13561" s="2" t="s">
        <v>13450</v>
      </c>
      <c r="B13561" s="2">
        <v>113417</v>
      </c>
      <c r="C13561" s="2" t="s">
        <v>19</v>
      </c>
      <c r="D13561" s="2" t="s">
        <v>33</v>
      </c>
      <c r="E13561" s="2">
        <v>520.51</v>
      </c>
      <c r="F13561" s="2">
        <v>0.39</v>
      </c>
      <c r="G13561" s="2">
        <v>3</v>
      </c>
      <c r="H13561" s="3">
        <v>44993</v>
      </c>
      <c r="I13561" s="3">
        <v>44998</v>
      </c>
      <c r="J13561" s="2" t="s">
        <v>31</v>
      </c>
      <c r="K13561" s="2" t="s">
        <v>27</v>
      </c>
      <c r="L13561" s="2">
        <v>140.72999999999999</v>
      </c>
      <c r="M13561" s="2" t="s">
        <v>17</v>
      </c>
      <c r="N13561" s="11">
        <f>L13561/E13561*100</f>
        <v>27.036944535167429</v>
      </c>
      <c r="O13561" s="12" t="str">
        <f>IF(N13561&lt;10,"Low",IF(N13561&lt;20,"Med","High"))</f>
        <v>High</v>
      </c>
      <c r="P13561" s="12">
        <f>sales*discount</f>
        <v>202.99889999999999</v>
      </c>
      <c r="Q13561" s="12">
        <f>sales-Discount_Values</f>
        <v>317.5111</v>
      </c>
      <c r="R13561" s="12">
        <f>DATEDIF(order_date,delivery_date,"D")</f>
        <v>5</v>
      </c>
      <c r="S13561" s="12"/>
    </row>
    <row r="13562" spans="1:19" ht="14.25" customHeight="1" x14ac:dyDescent="0.35">
      <c r="A13562" s="2" t="s">
        <v>5113</v>
      </c>
      <c r="B13562" s="2">
        <v>105080</v>
      </c>
      <c r="C13562" s="2" t="s">
        <v>19</v>
      </c>
      <c r="D13562" s="2" t="s">
        <v>14</v>
      </c>
      <c r="E13562" s="2">
        <v>4596.0600000000004</v>
      </c>
      <c r="F13562" s="2">
        <v>0.45</v>
      </c>
      <c r="G13562" s="2">
        <v>4</v>
      </c>
      <c r="H13562" s="3">
        <v>44956</v>
      </c>
      <c r="I13562" s="3">
        <v>44959</v>
      </c>
      <c r="J13562" s="2" t="s">
        <v>31</v>
      </c>
      <c r="K13562" s="2" t="s">
        <v>22</v>
      </c>
      <c r="L13562" s="2">
        <v>1242.81</v>
      </c>
      <c r="M13562" s="2" t="s">
        <v>39</v>
      </c>
      <c r="N13562" s="11">
        <f>L13562/E13562*100</f>
        <v>27.040769702745393</v>
      </c>
      <c r="O13562" s="12" t="str">
        <f>IF(N13562&lt;10,"Low",IF(N13562&lt;20,"Med","High"))</f>
        <v>High</v>
      </c>
      <c r="P13562" s="12">
        <f>sales*discount</f>
        <v>2068.2270000000003</v>
      </c>
      <c r="Q13562" s="12">
        <f>sales-Discount_Values</f>
        <v>2527.8330000000001</v>
      </c>
      <c r="R13562" s="12">
        <f>DATEDIF(order_date,delivery_date,"D")</f>
        <v>3</v>
      </c>
      <c r="S13562" s="12"/>
    </row>
    <row r="13563" spans="1:19" ht="14.25" customHeight="1" x14ac:dyDescent="0.35">
      <c r="A13563" s="2" t="s">
        <v>13972</v>
      </c>
      <c r="B13563" s="2">
        <v>113939</v>
      </c>
      <c r="C13563" s="2" t="s">
        <v>13</v>
      </c>
      <c r="D13563" s="2" t="s">
        <v>33</v>
      </c>
      <c r="E13563" s="2">
        <v>877.07</v>
      </c>
      <c r="F13563" s="2">
        <v>0.11</v>
      </c>
      <c r="G13563" s="2">
        <v>8</v>
      </c>
      <c r="H13563" s="3">
        <v>45405</v>
      </c>
      <c r="I13563" s="3">
        <v>45407</v>
      </c>
      <c r="J13563" s="2" t="s">
        <v>21</v>
      </c>
      <c r="K13563" s="2" t="s">
        <v>16</v>
      </c>
      <c r="L13563" s="2">
        <v>237.17</v>
      </c>
      <c r="M13563" s="2" t="s">
        <v>39</v>
      </c>
      <c r="N13563" s="11">
        <f>L13563/E13563*100</f>
        <v>27.041171172198343</v>
      </c>
      <c r="O13563" s="12" t="str">
        <f>IF(N13563&lt;10,"Low",IF(N13563&lt;20,"Med","High"))</f>
        <v>High</v>
      </c>
      <c r="P13563" s="12">
        <f>sales*discount</f>
        <v>96.477700000000013</v>
      </c>
      <c r="Q13563" s="12">
        <f>sales-Discount_Values</f>
        <v>780.59230000000002</v>
      </c>
      <c r="R13563" s="12">
        <f>DATEDIF(order_date,delivery_date,"D")</f>
        <v>2</v>
      </c>
      <c r="S13563" s="12"/>
    </row>
    <row r="13564" spans="1:19" ht="14.25" customHeight="1" x14ac:dyDescent="0.35">
      <c r="A13564" s="2" t="s">
        <v>13109</v>
      </c>
      <c r="B13564" s="2">
        <v>113076</v>
      </c>
      <c r="C13564" s="2" t="s">
        <v>13</v>
      </c>
      <c r="D13564" s="2" t="s">
        <v>36</v>
      </c>
      <c r="E13564" s="2">
        <v>4365.17</v>
      </c>
      <c r="F13564" s="2">
        <v>0.43</v>
      </c>
      <c r="G13564" s="2">
        <v>1</v>
      </c>
      <c r="H13564" s="3">
        <v>44959</v>
      </c>
      <c r="I13564" s="3">
        <v>44966</v>
      </c>
      <c r="J13564" s="2" t="s">
        <v>21</v>
      </c>
      <c r="K13564" s="2" t="s">
        <v>27</v>
      </c>
      <c r="L13564" s="2">
        <v>1180.4000000000001</v>
      </c>
      <c r="M13564" s="2" t="s">
        <v>48</v>
      </c>
      <c r="N13564" s="11">
        <f>L13564/E13564*100</f>
        <v>27.041329432759781</v>
      </c>
      <c r="O13564" s="12" t="str">
        <f>IF(N13564&lt;10,"Low",IF(N13564&lt;20,"Med","High"))</f>
        <v>High</v>
      </c>
      <c r="P13564" s="12">
        <f>sales*discount</f>
        <v>1877.0231000000001</v>
      </c>
      <c r="Q13564" s="12">
        <f>sales-Discount_Values</f>
        <v>2488.1468999999997</v>
      </c>
      <c r="R13564" s="12">
        <f>DATEDIF(order_date,delivery_date,"D")</f>
        <v>7</v>
      </c>
      <c r="S13564" s="12"/>
    </row>
    <row r="13565" spans="1:19" ht="14.25" customHeight="1" x14ac:dyDescent="0.35">
      <c r="A13565" s="2" t="s">
        <v>72</v>
      </c>
      <c r="B13565" s="2">
        <v>100039</v>
      </c>
      <c r="C13565" s="2" t="s">
        <v>13</v>
      </c>
      <c r="D13565" s="2" t="s">
        <v>36</v>
      </c>
      <c r="E13565" s="2">
        <v>443.42</v>
      </c>
      <c r="F13565" s="2">
        <v>0.06</v>
      </c>
      <c r="G13565" s="2">
        <v>6</v>
      </c>
      <c r="H13565" s="3">
        <v>44985</v>
      </c>
      <c r="I13565" s="3">
        <v>44990</v>
      </c>
      <c r="J13565" s="2" t="s">
        <v>15</v>
      </c>
      <c r="K13565" s="2" t="s">
        <v>22</v>
      </c>
      <c r="L13565" s="2">
        <v>119.91</v>
      </c>
      <c r="M13565" s="2" t="s">
        <v>28</v>
      </c>
      <c r="N13565" s="11">
        <f>L13565/E13565*100</f>
        <v>27.04208199900771</v>
      </c>
      <c r="O13565" s="12" t="str">
        <f>IF(N13565&lt;10,"Low",IF(N13565&lt;20,"Med","High"))</f>
        <v>High</v>
      </c>
      <c r="P13565" s="12">
        <f>sales*discount</f>
        <v>26.6052</v>
      </c>
      <c r="Q13565" s="12">
        <f>sales-Discount_Values</f>
        <v>416.81479999999999</v>
      </c>
      <c r="R13565" s="12">
        <f>DATEDIF(order_date,delivery_date,"D")</f>
        <v>5</v>
      </c>
      <c r="S13565" s="12"/>
    </row>
    <row r="13566" spans="1:19" ht="14.25" customHeight="1" x14ac:dyDescent="0.35">
      <c r="A13566" s="2" t="s">
        <v>3357</v>
      </c>
      <c r="B13566" s="2">
        <v>103324</v>
      </c>
      <c r="C13566" s="2" t="s">
        <v>13</v>
      </c>
      <c r="D13566" s="2" t="s">
        <v>20</v>
      </c>
      <c r="E13566" s="2">
        <v>1099.42</v>
      </c>
      <c r="F13566" s="2">
        <v>0.35</v>
      </c>
      <c r="G13566" s="2">
        <v>7</v>
      </c>
      <c r="H13566" s="3">
        <v>45154</v>
      </c>
      <c r="I13566" s="3">
        <v>45160</v>
      </c>
      <c r="J13566" s="2" t="s">
        <v>21</v>
      </c>
      <c r="K13566" s="2" t="s">
        <v>27</v>
      </c>
      <c r="L13566" s="2">
        <v>297.31</v>
      </c>
      <c r="M13566" s="2" t="s">
        <v>48</v>
      </c>
      <c r="N13566" s="11">
        <f>L13566/E13566*100</f>
        <v>27.042440559567773</v>
      </c>
      <c r="O13566" s="12" t="str">
        <f>IF(N13566&lt;10,"Low",IF(N13566&lt;20,"Med","High"))</f>
        <v>High</v>
      </c>
      <c r="P13566" s="12">
        <f>sales*discount</f>
        <v>384.79700000000003</v>
      </c>
      <c r="Q13566" s="12">
        <f>sales-Discount_Values</f>
        <v>714.62300000000005</v>
      </c>
      <c r="R13566" s="12">
        <f>DATEDIF(order_date,delivery_date,"D")</f>
        <v>6</v>
      </c>
      <c r="S13566" s="12"/>
    </row>
    <row r="13567" spans="1:19" ht="14.25" customHeight="1" x14ac:dyDescent="0.35">
      <c r="A13567" s="2" t="s">
        <v>11711</v>
      </c>
      <c r="B13567" s="2">
        <v>111678</v>
      </c>
      <c r="C13567" s="2" t="s">
        <v>13</v>
      </c>
      <c r="D13567" s="2" t="s">
        <v>14</v>
      </c>
      <c r="E13567" s="2">
        <v>3654.56</v>
      </c>
      <c r="F13567" s="2">
        <v>0.28000000000000003</v>
      </c>
      <c r="G13567" s="2">
        <v>7</v>
      </c>
      <c r="H13567" s="3">
        <v>45469</v>
      </c>
      <c r="I13567" s="3">
        <v>45471</v>
      </c>
      <c r="J13567" s="2" t="s">
        <v>31</v>
      </c>
      <c r="K13567" s="2" t="s">
        <v>27</v>
      </c>
      <c r="L13567" s="2">
        <v>988.32</v>
      </c>
      <c r="M13567" s="2" t="s">
        <v>17</v>
      </c>
      <c r="N13567" s="11">
        <f>L13567/E13567*100</f>
        <v>27.043474453833021</v>
      </c>
      <c r="O13567" s="12" t="str">
        <f>IF(N13567&lt;10,"Low",IF(N13567&lt;20,"Med","High"))</f>
        <v>High</v>
      </c>
      <c r="P13567" s="12">
        <f>sales*discount</f>
        <v>1023.2768000000001</v>
      </c>
      <c r="Q13567" s="12">
        <f>sales-Discount_Values</f>
        <v>2631.2831999999999</v>
      </c>
      <c r="R13567" s="12">
        <f>DATEDIF(order_date,delivery_date,"D")</f>
        <v>2</v>
      </c>
      <c r="S13567" s="12"/>
    </row>
    <row r="13568" spans="1:19" ht="14.25" customHeight="1" x14ac:dyDescent="0.35">
      <c r="A13568" s="2" t="s">
        <v>12269</v>
      </c>
      <c r="B13568" s="2">
        <v>112236</v>
      </c>
      <c r="C13568" s="2" t="s">
        <v>19</v>
      </c>
      <c r="D13568" s="2" t="s">
        <v>14</v>
      </c>
      <c r="E13568" s="2">
        <v>1858.1</v>
      </c>
      <c r="F13568" s="2">
        <v>0.42</v>
      </c>
      <c r="G13568" s="2">
        <v>9</v>
      </c>
      <c r="H13568" s="3">
        <v>45161</v>
      </c>
      <c r="I13568" s="3">
        <v>45166</v>
      </c>
      <c r="J13568" s="2" t="s">
        <v>31</v>
      </c>
      <c r="K13568" s="2" t="s">
        <v>16</v>
      </c>
      <c r="L13568" s="2">
        <v>502.71</v>
      </c>
      <c r="M13568" s="2" t="s">
        <v>28</v>
      </c>
      <c r="N13568" s="11">
        <f>L13568/E13568*100</f>
        <v>27.055056240245413</v>
      </c>
      <c r="O13568" s="12" t="str">
        <f>IF(N13568&lt;10,"Low",IF(N13568&lt;20,"Med","High"))</f>
        <v>High</v>
      </c>
      <c r="P13568" s="12">
        <f>sales*discount</f>
        <v>780.40199999999993</v>
      </c>
      <c r="Q13568" s="12">
        <f>sales-Discount_Values</f>
        <v>1077.6979999999999</v>
      </c>
      <c r="R13568" s="12">
        <f>DATEDIF(order_date,delivery_date,"D")</f>
        <v>5</v>
      </c>
      <c r="S13568" s="12"/>
    </row>
    <row r="13569" spans="1:19" ht="14.25" customHeight="1" x14ac:dyDescent="0.35">
      <c r="A13569" s="2" t="s">
        <v>10011</v>
      </c>
      <c r="B13569" s="2">
        <v>109978</v>
      </c>
      <c r="C13569" s="2" t="s">
        <v>41</v>
      </c>
      <c r="D13569" s="2" t="s">
        <v>33</v>
      </c>
      <c r="E13569" s="2">
        <v>3457.86</v>
      </c>
      <c r="F13569" s="2">
        <v>0.09</v>
      </c>
      <c r="G13569" s="2">
        <v>1</v>
      </c>
      <c r="H13569" s="3">
        <v>45539</v>
      </c>
      <c r="I13569" s="3">
        <v>45545</v>
      </c>
      <c r="J13569" s="2" t="s">
        <v>21</v>
      </c>
      <c r="K13569" s="2" t="s">
        <v>22</v>
      </c>
      <c r="L13569" s="2">
        <v>935.6</v>
      </c>
      <c r="M13569" s="2" t="s">
        <v>23</v>
      </c>
      <c r="N13569" s="11">
        <f>L13569/E13569*100</f>
        <v>27.05719722602997</v>
      </c>
      <c r="O13569" s="12" t="str">
        <f>IF(N13569&lt;10,"Low",IF(N13569&lt;20,"Med","High"))</f>
        <v>High</v>
      </c>
      <c r="P13569" s="12">
        <f>sales*discount</f>
        <v>311.20740000000001</v>
      </c>
      <c r="Q13569" s="12">
        <f>sales-Discount_Values</f>
        <v>3146.6526000000003</v>
      </c>
      <c r="R13569" s="12">
        <f>DATEDIF(order_date,delivery_date,"D")</f>
        <v>6</v>
      </c>
      <c r="S13569" s="12"/>
    </row>
    <row r="13570" spans="1:19" ht="14.25" customHeight="1" x14ac:dyDescent="0.35">
      <c r="A13570" s="2" t="s">
        <v>5335</v>
      </c>
      <c r="B13570" s="2">
        <v>105302</v>
      </c>
      <c r="C13570" s="2" t="s">
        <v>41</v>
      </c>
      <c r="D13570" s="2" t="s">
        <v>36</v>
      </c>
      <c r="E13570" s="2">
        <v>2259.35</v>
      </c>
      <c r="F13570" s="2">
        <v>0.49</v>
      </c>
      <c r="G13570" s="2">
        <v>8</v>
      </c>
      <c r="H13570" s="3">
        <v>45623</v>
      </c>
      <c r="I13570" s="3">
        <v>45627</v>
      </c>
      <c r="J13570" s="2" t="s">
        <v>15</v>
      </c>
      <c r="K13570" s="2" t="s">
        <v>22</v>
      </c>
      <c r="L13570" s="2">
        <v>611.34</v>
      </c>
      <c r="M13570" s="2" t="s">
        <v>48</v>
      </c>
      <c r="N13570" s="11">
        <f>L13570/E13570*100</f>
        <v>27.058224710646872</v>
      </c>
      <c r="O13570" s="12" t="str">
        <f>IF(N13570&lt;10,"Low",IF(N13570&lt;20,"Med","High"))</f>
        <v>High</v>
      </c>
      <c r="P13570" s="12">
        <f>sales*discount</f>
        <v>1107.0815</v>
      </c>
      <c r="Q13570" s="12">
        <f>sales-Discount_Values</f>
        <v>1152.2684999999999</v>
      </c>
      <c r="R13570" s="12">
        <f>DATEDIF(order_date,delivery_date,"D")</f>
        <v>4</v>
      </c>
      <c r="S13570" s="12"/>
    </row>
    <row r="13571" spans="1:19" ht="14.25" customHeight="1" x14ac:dyDescent="0.35">
      <c r="A13571" s="2" t="s">
        <v>10772</v>
      </c>
      <c r="B13571" s="2">
        <v>110739</v>
      </c>
      <c r="C13571" s="2" t="s">
        <v>13</v>
      </c>
      <c r="D13571" s="2" t="s">
        <v>33</v>
      </c>
      <c r="E13571" s="2">
        <v>2675.11</v>
      </c>
      <c r="F13571" s="2">
        <v>0.04</v>
      </c>
      <c r="G13571" s="2">
        <v>3</v>
      </c>
      <c r="H13571" s="3">
        <v>45428</v>
      </c>
      <c r="I13571" s="3">
        <v>45431</v>
      </c>
      <c r="J13571" s="2" t="s">
        <v>15</v>
      </c>
      <c r="K13571" s="2" t="s">
        <v>16</v>
      </c>
      <c r="L13571" s="2">
        <v>723.87</v>
      </c>
      <c r="M13571" s="2" t="s">
        <v>23</v>
      </c>
      <c r="N13571" s="11">
        <f>L13571/E13571*100</f>
        <v>27.059448022698128</v>
      </c>
      <c r="O13571" s="12" t="str">
        <f>IF(N13571&lt;10,"Low",IF(N13571&lt;20,"Med","High"))</f>
        <v>High</v>
      </c>
      <c r="P13571" s="12">
        <f>sales*discount</f>
        <v>107.0044</v>
      </c>
      <c r="Q13571" s="12">
        <f>sales-Discount_Values</f>
        <v>2568.1056000000003</v>
      </c>
      <c r="R13571" s="12">
        <f>DATEDIF(order_date,delivery_date,"D")</f>
        <v>3</v>
      </c>
      <c r="S13571" s="12"/>
    </row>
    <row r="13572" spans="1:19" ht="14.25" customHeight="1" x14ac:dyDescent="0.35">
      <c r="A13572" s="2" t="s">
        <v>13458</v>
      </c>
      <c r="B13572" s="2">
        <v>113425</v>
      </c>
      <c r="C13572" s="2" t="s">
        <v>41</v>
      </c>
      <c r="D13572" s="2" t="s">
        <v>26</v>
      </c>
      <c r="E13572" s="2">
        <v>2841.45</v>
      </c>
      <c r="F13572" s="2">
        <v>0.22</v>
      </c>
      <c r="G13572" s="2">
        <v>6</v>
      </c>
      <c r="H13572" s="3">
        <v>45624</v>
      </c>
      <c r="I13572" s="3">
        <v>45627</v>
      </c>
      <c r="J13572" s="2" t="s">
        <v>31</v>
      </c>
      <c r="K13572" s="2" t="s">
        <v>16</v>
      </c>
      <c r="L13572" s="2">
        <v>768.93</v>
      </c>
      <c r="M13572" s="2" t="s">
        <v>23</v>
      </c>
      <c r="N13572" s="11">
        <f>L13572/E13572*100</f>
        <v>27.061183550651958</v>
      </c>
      <c r="O13572" s="12" t="str">
        <f>IF(N13572&lt;10,"Low",IF(N13572&lt;20,"Med","High"))</f>
        <v>High</v>
      </c>
      <c r="P13572" s="12">
        <f>sales*discount</f>
        <v>625.11899999999991</v>
      </c>
      <c r="Q13572" s="12">
        <f>sales-Discount_Values</f>
        <v>2216.3310000000001</v>
      </c>
      <c r="R13572" s="12">
        <f>DATEDIF(order_date,delivery_date,"D")</f>
        <v>3</v>
      </c>
      <c r="S13572" s="12"/>
    </row>
    <row r="13573" spans="1:19" ht="14.25" customHeight="1" x14ac:dyDescent="0.35">
      <c r="A13573" s="2" t="s">
        <v>11803</v>
      </c>
      <c r="B13573" s="2">
        <v>111770</v>
      </c>
      <c r="C13573" s="2" t="s">
        <v>25</v>
      </c>
      <c r="D13573" s="2" t="s">
        <v>36</v>
      </c>
      <c r="E13573" s="2">
        <v>605.58000000000004</v>
      </c>
      <c r="F13573" s="2">
        <v>0.3</v>
      </c>
      <c r="G13573" s="2">
        <v>2</v>
      </c>
      <c r="H13573" s="3">
        <v>45454</v>
      </c>
      <c r="I13573" s="3">
        <v>45461</v>
      </c>
      <c r="J13573" s="2" t="s">
        <v>15</v>
      </c>
      <c r="K13573" s="2" t="s">
        <v>16</v>
      </c>
      <c r="L13573" s="2">
        <v>163.88</v>
      </c>
      <c r="M13573" s="2" t="s">
        <v>28</v>
      </c>
      <c r="N13573" s="11">
        <f>L13573/E13573*100</f>
        <v>27.061659896297762</v>
      </c>
      <c r="O13573" s="12" t="str">
        <f>IF(N13573&lt;10,"Low",IF(N13573&lt;20,"Med","High"))</f>
        <v>High</v>
      </c>
      <c r="P13573" s="12">
        <f>sales*discount</f>
        <v>181.67400000000001</v>
      </c>
      <c r="Q13573" s="12">
        <f>sales-Discount_Values</f>
        <v>423.90600000000006</v>
      </c>
      <c r="R13573" s="12">
        <f>DATEDIF(order_date,delivery_date,"D")</f>
        <v>7</v>
      </c>
      <c r="S13573" s="12"/>
    </row>
    <row r="13574" spans="1:19" ht="14.25" customHeight="1" x14ac:dyDescent="0.35">
      <c r="A13574" s="2" t="s">
        <v>1029</v>
      </c>
      <c r="B13574" s="2">
        <v>100996</v>
      </c>
      <c r="C13574" s="2" t="s">
        <v>25</v>
      </c>
      <c r="D13574" s="2" t="s">
        <v>36</v>
      </c>
      <c r="E13574" s="2">
        <v>1410.4</v>
      </c>
      <c r="F13574" s="2">
        <v>0.3</v>
      </c>
      <c r="G13574" s="2">
        <v>7</v>
      </c>
      <c r="H13574" s="3">
        <v>45306</v>
      </c>
      <c r="I13574" s="3">
        <v>45309</v>
      </c>
      <c r="J13574" s="2" t="s">
        <v>21</v>
      </c>
      <c r="K13574" s="2" t="s">
        <v>22</v>
      </c>
      <c r="L13574" s="2">
        <v>381.7</v>
      </c>
      <c r="M13574" s="2" t="s">
        <v>23</v>
      </c>
      <c r="N13574" s="11">
        <f>L13574/E13574*100</f>
        <v>27.063244469653995</v>
      </c>
      <c r="O13574" s="12" t="str">
        <f>IF(N13574&lt;10,"Low",IF(N13574&lt;20,"Med","High"))</f>
        <v>High</v>
      </c>
      <c r="P13574" s="12">
        <f>sales*discount</f>
        <v>423.12</v>
      </c>
      <c r="Q13574" s="12">
        <f>sales-Discount_Values</f>
        <v>987.28000000000009</v>
      </c>
      <c r="R13574" s="12">
        <f>DATEDIF(order_date,delivery_date,"D")</f>
        <v>3</v>
      </c>
      <c r="S13574" s="12"/>
    </row>
    <row r="13575" spans="1:19" ht="14.25" customHeight="1" x14ac:dyDescent="0.35">
      <c r="A13575" s="2" t="s">
        <v>10856</v>
      </c>
      <c r="B13575" s="2">
        <v>110823</v>
      </c>
      <c r="C13575" s="2" t="s">
        <v>19</v>
      </c>
      <c r="D13575" s="2" t="s">
        <v>36</v>
      </c>
      <c r="E13575" s="2">
        <v>3465.55</v>
      </c>
      <c r="F13575" s="2">
        <v>0.24</v>
      </c>
      <c r="G13575" s="2">
        <v>4</v>
      </c>
      <c r="H13575" s="3">
        <v>45135</v>
      </c>
      <c r="I13575" s="3">
        <v>45138</v>
      </c>
      <c r="J13575" s="2" t="s">
        <v>31</v>
      </c>
      <c r="K13575" s="2" t="s">
        <v>16</v>
      </c>
      <c r="L13575" s="2">
        <v>937.9</v>
      </c>
      <c r="M13575" s="2" t="s">
        <v>34</v>
      </c>
      <c r="N13575" s="11">
        <f>L13575/E13575*100</f>
        <v>27.063525270159133</v>
      </c>
      <c r="O13575" s="12" t="str">
        <f>IF(N13575&lt;10,"Low",IF(N13575&lt;20,"Med","High"))</f>
        <v>High</v>
      </c>
      <c r="P13575" s="12">
        <f>sales*discount</f>
        <v>831.73199999999997</v>
      </c>
      <c r="Q13575" s="12">
        <f>sales-Discount_Values</f>
        <v>2633.8180000000002</v>
      </c>
      <c r="R13575" s="12">
        <f>DATEDIF(order_date,delivery_date,"D")</f>
        <v>3</v>
      </c>
      <c r="S13575" s="12"/>
    </row>
    <row r="13576" spans="1:19" ht="14.25" customHeight="1" x14ac:dyDescent="0.35">
      <c r="A13576" s="2" t="s">
        <v>13208</v>
      </c>
      <c r="B13576" s="2">
        <v>113175</v>
      </c>
      <c r="C13576" s="2" t="s">
        <v>25</v>
      </c>
      <c r="D13576" s="2" t="s">
        <v>33</v>
      </c>
      <c r="E13576" s="2">
        <v>4333.6400000000003</v>
      </c>
      <c r="F13576" s="2">
        <v>7.0000000000000007E-2</v>
      </c>
      <c r="G13576" s="2">
        <v>3</v>
      </c>
      <c r="H13576" s="3">
        <v>45125</v>
      </c>
      <c r="I13576" s="3">
        <v>45131</v>
      </c>
      <c r="J13576" s="2" t="s">
        <v>21</v>
      </c>
      <c r="K13576" s="2" t="s">
        <v>16</v>
      </c>
      <c r="L13576" s="2">
        <v>1173.01</v>
      </c>
      <c r="M13576" s="2" t="s">
        <v>23</v>
      </c>
      <c r="N13576" s="11">
        <f>L13576/E13576*100</f>
        <v>27.067545989053084</v>
      </c>
      <c r="O13576" s="12" t="str">
        <f>IF(N13576&lt;10,"Low",IF(N13576&lt;20,"Med","High"))</f>
        <v>High</v>
      </c>
      <c r="P13576" s="12">
        <f>sales*discount</f>
        <v>303.35480000000007</v>
      </c>
      <c r="Q13576" s="12">
        <f>sales-Discount_Values</f>
        <v>4030.2852000000003</v>
      </c>
      <c r="R13576" s="12">
        <f>DATEDIF(order_date,delivery_date,"D")</f>
        <v>6</v>
      </c>
      <c r="S13576" s="12"/>
    </row>
    <row r="13577" spans="1:19" ht="14.25" customHeight="1" x14ac:dyDescent="0.35">
      <c r="A13577" s="2" t="s">
        <v>10436</v>
      </c>
      <c r="B13577" s="2">
        <v>110403</v>
      </c>
      <c r="C13577" s="2" t="s">
        <v>13</v>
      </c>
      <c r="D13577" s="2" t="s">
        <v>36</v>
      </c>
      <c r="E13577" s="2">
        <v>4489.2</v>
      </c>
      <c r="F13577" s="2">
        <v>0.46</v>
      </c>
      <c r="G13577" s="2">
        <v>2</v>
      </c>
      <c r="H13577" s="3">
        <v>45653</v>
      </c>
      <c r="I13577" s="3">
        <v>45658</v>
      </c>
      <c r="J13577" s="2" t="s">
        <v>15</v>
      </c>
      <c r="K13577" s="2" t="s">
        <v>22</v>
      </c>
      <c r="L13577" s="2">
        <v>1215.1500000000001</v>
      </c>
      <c r="M13577" s="2" t="s">
        <v>48</v>
      </c>
      <c r="N13577" s="11">
        <f>L13577/E13577*100</f>
        <v>27.068297246725475</v>
      </c>
      <c r="O13577" s="12" t="str">
        <f>IF(N13577&lt;10,"Low",IF(N13577&lt;20,"Med","High"))</f>
        <v>High</v>
      </c>
      <c r="P13577" s="12">
        <f>sales*discount</f>
        <v>2065.0320000000002</v>
      </c>
      <c r="Q13577" s="12">
        <f>sales-Discount_Values</f>
        <v>2424.1679999999997</v>
      </c>
      <c r="R13577" s="12">
        <f>DATEDIF(order_date,delivery_date,"D")</f>
        <v>5</v>
      </c>
      <c r="S13577" s="12"/>
    </row>
    <row r="13578" spans="1:19" ht="14.25" customHeight="1" x14ac:dyDescent="0.35">
      <c r="A13578" s="2" t="s">
        <v>10897</v>
      </c>
      <c r="B13578" s="2">
        <v>110864</v>
      </c>
      <c r="C13578" s="2" t="s">
        <v>13</v>
      </c>
      <c r="D13578" s="2" t="s">
        <v>26</v>
      </c>
      <c r="E13578" s="2">
        <v>3613.23</v>
      </c>
      <c r="F13578" s="2">
        <v>0.3</v>
      </c>
      <c r="G13578" s="2">
        <v>2</v>
      </c>
      <c r="H13578" s="3">
        <v>45407</v>
      </c>
      <c r="I13578" s="3">
        <v>45413</v>
      </c>
      <c r="J13578" s="2" t="s">
        <v>21</v>
      </c>
      <c r="K13578" s="2" t="s">
        <v>22</v>
      </c>
      <c r="L13578" s="2">
        <v>978.08</v>
      </c>
      <c r="M13578" s="2" t="s">
        <v>39</v>
      </c>
      <c r="N13578" s="11">
        <f>L13578/E13578*100</f>
        <v>27.069408811506602</v>
      </c>
      <c r="O13578" s="12" t="str">
        <f>IF(N13578&lt;10,"Low",IF(N13578&lt;20,"Med","High"))</f>
        <v>High</v>
      </c>
      <c r="P13578" s="12">
        <f>sales*discount</f>
        <v>1083.9690000000001</v>
      </c>
      <c r="Q13578" s="12">
        <f>sales-Discount_Values</f>
        <v>2529.261</v>
      </c>
      <c r="R13578" s="12">
        <f>DATEDIF(order_date,delivery_date,"D")</f>
        <v>6</v>
      </c>
      <c r="S13578" s="12"/>
    </row>
    <row r="13579" spans="1:19" ht="14.25" customHeight="1" x14ac:dyDescent="0.35">
      <c r="A13579" s="2" t="s">
        <v>11326</v>
      </c>
      <c r="B13579" s="2">
        <v>111293</v>
      </c>
      <c r="C13579" s="2" t="s">
        <v>25</v>
      </c>
      <c r="D13579" s="2" t="s">
        <v>33</v>
      </c>
      <c r="E13579" s="2">
        <v>281.8</v>
      </c>
      <c r="F13579" s="2">
        <v>0.28999999999999998</v>
      </c>
      <c r="G13579" s="2">
        <v>2</v>
      </c>
      <c r="H13579" s="3">
        <v>45054</v>
      </c>
      <c r="I13579" s="3">
        <v>45058</v>
      </c>
      <c r="J13579" s="2" t="s">
        <v>21</v>
      </c>
      <c r="K13579" s="2" t="s">
        <v>16</v>
      </c>
      <c r="L13579" s="2">
        <v>76.290000000000006</v>
      </c>
      <c r="M13579" s="2" t="s">
        <v>34</v>
      </c>
      <c r="N13579" s="11">
        <f>L13579/E13579*100</f>
        <v>27.072391767210789</v>
      </c>
      <c r="O13579" s="12" t="str">
        <f>IF(N13579&lt;10,"Low",IF(N13579&lt;20,"Med","High"))</f>
        <v>High</v>
      </c>
      <c r="P13579" s="12">
        <f>sales*discount</f>
        <v>81.721999999999994</v>
      </c>
      <c r="Q13579" s="12">
        <f>sales-Discount_Values</f>
        <v>200.07800000000003</v>
      </c>
      <c r="R13579" s="12">
        <f>DATEDIF(order_date,delivery_date,"D")</f>
        <v>4</v>
      </c>
      <c r="S13579" s="12"/>
    </row>
    <row r="13580" spans="1:19" ht="14.25" customHeight="1" x14ac:dyDescent="0.35">
      <c r="A13580" s="2" t="s">
        <v>10705</v>
      </c>
      <c r="B13580" s="2">
        <v>110672</v>
      </c>
      <c r="C13580" s="2" t="s">
        <v>13</v>
      </c>
      <c r="D13580" s="2" t="s">
        <v>20</v>
      </c>
      <c r="E13580" s="2">
        <v>1679.18</v>
      </c>
      <c r="F13580" s="2">
        <v>0.47</v>
      </c>
      <c r="G13580" s="2">
        <v>5</v>
      </c>
      <c r="H13580" s="3">
        <v>45092</v>
      </c>
      <c r="I13580" s="3">
        <v>45096</v>
      </c>
      <c r="J13580" s="2" t="s">
        <v>15</v>
      </c>
      <c r="K13580" s="2" t="s">
        <v>27</v>
      </c>
      <c r="L13580" s="2">
        <v>454.61</v>
      </c>
      <c r="M13580" s="2" t="s">
        <v>39</v>
      </c>
      <c r="N13580" s="11">
        <f>L13580/E13580*100</f>
        <v>27.073333412737171</v>
      </c>
      <c r="O13580" s="12" t="str">
        <f>IF(N13580&lt;10,"Low",IF(N13580&lt;20,"Med","High"))</f>
        <v>High</v>
      </c>
      <c r="P13580" s="12">
        <f>sales*discount</f>
        <v>789.21460000000002</v>
      </c>
      <c r="Q13580" s="12">
        <f>sales-Discount_Values</f>
        <v>889.96540000000005</v>
      </c>
      <c r="R13580" s="12">
        <f>DATEDIF(order_date,delivery_date,"D")</f>
        <v>4</v>
      </c>
      <c r="S13580" s="12"/>
    </row>
    <row r="13581" spans="1:19" ht="14.25" customHeight="1" x14ac:dyDescent="0.35">
      <c r="A13581" s="2" t="s">
        <v>15254</v>
      </c>
      <c r="B13581" s="2">
        <v>115221</v>
      </c>
      <c r="C13581" s="2" t="s">
        <v>25</v>
      </c>
      <c r="D13581" s="2" t="s">
        <v>20</v>
      </c>
      <c r="E13581" s="2">
        <v>231.22</v>
      </c>
      <c r="F13581" s="2">
        <v>0.11</v>
      </c>
      <c r="G13581" s="2">
        <v>5</v>
      </c>
      <c r="H13581" s="3">
        <v>45447</v>
      </c>
      <c r="I13581" s="3">
        <v>45453</v>
      </c>
      <c r="J13581" s="2" t="s">
        <v>31</v>
      </c>
      <c r="K13581" s="2" t="s">
        <v>27</v>
      </c>
      <c r="L13581" s="2">
        <v>62.6</v>
      </c>
      <c r="M13581" s="2" t="s">
        <v>48</v>
      </c>
      <c r="N13581" s="11">
        <f>L13581/E13581*100</f>
        <v>27.073782544762565</v>
      </c>
      <c r="O13581" s="12" t="str">
        <f>IF(N13581&lt;10,"Low",IF(N13581&lt;20,"Med","High"))</f>
        <v>High</v>
      </c>
      <c r="P13581" s="12">
        <f>sales*discount</f>
        <v>25.434200000000001</v>
      </c>
      <c r="Q13581" s="12">
        <f>sales-Discount_Values</f>
        <v>205.78579999999999</v>
      </c>
      <c r="R13581" s="12">
        <f>DATEDIF(order_date,delivery_date,"D")</f>
        <v>6</v>
      </c>
      <c r="S13581" s="12"/>
    </row>
    <row r="13582" spans="1:19" ht="14.25" customHeight="1" x14ac:dyDescent="0.35">
      <c r="A13582" s="2" t="s">
        <v>8017</v>
      </c>
      <c r="B13582" s="2">
        <v>107984</v>
      </c>
      <c r="C13582" s="2" t="s">
        <v>41</v>
      </c>
      <c r="D13582" s="2" t="s">
        <v>36</v>
      </c>
      <c r="E13582" s="2">
        <v>4014.31</v>
      </c>
      <c r="F13582" s="2">
        <v>0.45</v>
      </c>
      <c r="G13582" s="2">
        <v>8</v>
      </c>
      <c r="H13582" s="3">
        <v>45499</v>
      </c>
      <c r="I13582" s="3">
        <v>45506</v>
      </c>
      <c r="J13582" s="2" t="s">
        <v>21</v>
      </c>
      <c r="K13582" s="2" t="s">
        <v>27</v>
      </c>
      <c r="L13582" s="2">
        <v>1086.83</v>
      </c>
      <c r="M13582" s="2" t="s">
        <v>48</v>
      </c>
      <c r="N13582" s="11">
        <f>L13582/E13582*100</f>
        <v>27.073893147265654</v>
      </c>
      <c r="O13582" s="12" t="str">
        <f>IF(N13582&lt;10,"Low",IF(N13582&lt;20,"Med","High"))</f>
        <v>High</v>
      </c>
      <c r="P13582" s="12">
        <f>sales*discount</f>
        <v>1806.4395</v>
      </c>
      <c r="Q13582" s="12">
        <f>sales-Discount_Values</f>
        <v>2207.8705</v>
      </c>
      <c r="R13582" s="12">
        <f>DATEDIF(order_date,delivery_date,"D")</f>
        <v>7</v>
      </c>
      <c r="S13582" s="12"/>
    </row>
    <row r="13583" spans="1:19" ht="14.25" customHeight="1" x14ac:dyDescent="0.35">
      <c r="A13583" s="2" t="s">
        <v>15320</v>
      </c>
      <c r="B13583" s="2">
        <v>115287</v>
      </c>
      <c r="C13583" s="2" t="s">
        <v>25</v>
      </c>
      <c r="D13583" s="2" t="s">
        <v>33</v>
      </c>
      <c r="E13583" s="2">
        <v>3401.02</v>
      </c>
      <c r="F13583" s="2">
        <v>0.2</v>
      </c>
      <c r="G13583" s="2">
        <v>4</v>
      </c>
      <c r="H13583" s="3">
        <v>44948</v>
      </c>
      <c r="I13583" s="3">
        <v>44950</v>
      </c>
      <c r="J13583" s="2" t="s">
        <v>31</v>
      </c>
      <c r="K13583" s="2" t="s">
        <v>22</v>
      </c>
      <c r="L13583" s="2">
        <v>920.89</v>
      </c>
      <c r="M13583" s="2" t="s">
        <v>48</v>
      </c>
      <c r="N13583" s="11">
        <f>L13583/E13583*100</f>
        <v>27.076876936918925</v>
      </c>
      <c r="O13583" s="12" t="str">
        <f>IF(N13583&lt;10,"Low",IF(N13583&lt;20,"Med","High"))</f>
        <v>High</v>
      </c>
      <c r="P13583" s="12">
        <f>sales*discount</f>
        <v>680.20400000000006</v>
      </c>
      <c r="Q13583" s="12">
        <f>sales-Discount_Values</f>
        <v>2720.8159999999998</v>
      </c>
      <c r="R13583" s="12">
        <f>DATEDIF(order_date,delivery_date,"D")</f>
        <v>2</v>
      </c>
      <c r="S13583" s="12"/>
    </row>
    <row r="13584" spans="1:19" ht="14.25" customHeight="1" x14ac:dyDescent="0.35">
      <c r="A13584" s="2" t="s">
        <v>12864</v>
      </c>
      <c r="B13584" s="2">
        <v>112831</v>
      </c>
      <c r="C13584" s="2" t="s">
        <v>19</v>
      </c>
      <c r="D13584" s="2" t="s">
        <v>14</v>
      </c>
      <c r="E13584" s="2">
        <v>4694.07</v>
      </c>
      <c r="F13584" s="2">
        <v>0.42</v>
      </c>
      <c r="G13584" s="2">
        <v>1</v>
      </c>
      <c r="H13584" s="3">
        <v>45319</v>
      </c>
      <c r="I13584" s="3">
        <v>45321</v>
      </c>
      <c r="J13584" s="2" t="s">
        <v>31</v>
      </c>
      <c r="K13584" s="2" t="s">
        <v>22</v>
      </c>
      <c r="L13584" s="2">
        <v>1271.07</v>
      </c>
      <c r="M13584" s="2" t="s">
        <v>39</v>
      </c>
      <c r="N13584" s="11">
        <f>L13584/E13584*100</f>
        <v>27.07820718480977</v>
      </c>
      <c r="O13584" s="12" t="str">
        <f>IF(N13584&lt;10,"Low",IF(N13584&lt;20,"Med","High"))</f>
        <v>High</v>
      </c>
      <c r="P13584" s="12">
        <f>sales*discount</f>
        <v>1971.5093999999999</v>
      </c>
      <c r="Q13584" s="12">
        <f>sales-Discount_Values</f>
        <v>2722.5605999999998</v>
      </c>
      <c r="R13584" s="12">
        <f>DATEDIF(order_date,delivery_date,"D")</f>
        <v>2</v>
      </c>
      <c r="S13584" s="12"/>
    </row>
    <row r="13585" spans="1:19" ht="14.25" customHeight="1" x14ac:dyDescent="0.35">
      <c r="A13585" s="2" t="s">
        <v>3762</v>
      </c>
      <c r="B13585" s="2">
        <v>103729</v>
      </c>
      <c r="C13585" s="2" t="s">
        <v>25</v>
      </c>
      <c r="D13585" s="2" t="s">
        <v>33</v>
      </c>
      <c r="E13585" s="2">
        <v>4028.02</v>
      </c>
      <c r="F13585" s="2">
        <v>0.24</v>
      </c>
      <c r="G13585" s="2">
        <v>5</v>
      </c>
      <c r="H13585" s="3">
        <v>45048</v>
      </c>
      <c r="I13585" s="3">
        <v>45054</v>
      </c>
      <c r="J13585" s="2" t="s">
        <v>15</v>
      </c>
      <c r="K13585" s="2" t="s">
        <v>27</v>
      </c>
      <c r="L13585" s="2">
        <v>1090.72</v>
      </c>
      <c r="M13585" s="2" t="s">
        <v>48</v>
      </c>
      <c r="N13585" s="11">
        <f>L13585/E13585*100</f>
        <v>27.078316393662394</v>
      </c>
      <c r="O13585" s="12" t="str">
        <f>IF(N13585&lt;10,"Low",IF(N13585&lt;20,"Med","High"))</f>
        <v>High</v>
      </c>
      <c r="P13585" s="12">
        <f>sales*discount</f>
        <v>966.72479999999996</v>
      </c>
      <c r="Q13585" s="12">
        <f>sales-Discount_Values</f>
        <v>3061.2952</v>
      </c>
      <c r="R13585" s="12">
        <f>DATEDIF(order_date,delivery_date,"D")</f>
        <v>6</v>
      </c>
      <c r="S13585" s="12"/>
    </row>
    <row r="13586" spans="1:19" ht="14.25" customHeight="1" x14ac:dyDescent="0.35">
      <c r="A13586" s="2" t="s">
        <v>14171</v>
      </c>
      <c r="B13586" s="2">
        <v>114138</v>
      </c>
      <c r="C13586" s="2" t="s">
        <v>13</v>
      </c>
      <c r="D13586" s="2" t="s">
        <v>33</v>
      </c>
      <c r="E13586" s="2">
        <v>451.91</v>
      </c>
      <c r="F13586" s="2">
        <v>0.45</v>
      </c>
      <c r="G13586" s="2">
        <v>9</v>
      </c>
      <c r="H13586" s="3">
        <v>45427</v>
      </c>
      <c r="I13586" s="3">
        <v>45433</v>
      </c>
      <c r="J13586" s="2" t="s">
        <v>15</v>
      </c>
      <c r="K13586" s="2" t="s">
        <v>27</v>
      </c>
      <c r="L13586" s="2">
        <v>122.37</v>
      </c>
      <c r="M13586" s="2" t="s">
        <v>17</v>
      </c>
      <c r="N13586" s="11">
        <f>L13586/E13586*100</f>
        <v>27.078400566484479</v>
      </c>
      <c r="O13586" s="12" t="str">
        <f>IF(N13586&lt;10,"Low",IF(N13586&lt;20,"Med","High"))</f>
        <v>High</v>
      </c>
      <c r="P13586" s="12">
        <f>sales*discount</f>
        <v>203.35950000000003</v>
      </c>
      <c r="Q13586" s="12">
        <f>sales-Discount_Values</f>
        <v>248.5505</v>
      </c>
      <c r="R13586" s="12">
        <f>DATEDIF(order_date,delivery_date,"D")</f>
        <v>6</v>
      </c>
      <c r="S13586" s="12"/>
    </row>
    <row r="13587" spans="1:19" ht="14.25" customHeight="1" x14ac:dyDescent="0.35">
      <c r="A13587" s="2" t="s">
        <v>1323</v>
      </c>
      <c r="B13587" s="2">
        <v>101290</v>
      </c>
      <c r="C13587" s="2" t="s">
        <v>25</v>
      </c>
      <c r="D13587" s="2" t="s">
        <v>14</v>
      </c>
      <c r="E13587" s="2">
        <v>2361.9</v>
      </c>
      <c r="F13587" s="2">
        <v>0.28000000000000003</v>
      </c>
      <c r="G13587" s="2">
        <v>2</v>
      </c>
      <c r="H13587" s="3">
        <v>45326</v>
      </c>
      <c r="I13587" s="3">
        <v>45332</v>
      </c>
      <c r="J13587" s="2" t="s">
        <v>31</v>
      </c>
      <c r="K13587" s="2" t="s">
        <v>16</v>
      </c>
      <c r="L13587" s="2">
        <v>639.57000000000005</v>
      </c>
      <c r="M13587" s="2" t="s">
        <v>48</v>
      </c>
      <c r="N13587" s="11">
        <f>L13587/E13587*100</f>
        <v>27.078623142385368</v>
      </c>
      <c r="O13587" s="12" t="str">
        <f>IF(N13587&lt;10,"Low",IF(N13587&lt;20,"Med","High"))</f>
        <v>High</v>
      </c>
      <c r="P13587" s="12">
        <f>sales*discount</f>
        <v>661.33200000000011</v>
      </c>
      <c r="Q13587" s="12">
        <f>sales-Discount_Values</f>
        <v>1700.568</v>
      </c>
      <c r="R13587" s="12">
        <f>DATEDIF(order_date,delivery_date,"D")</f>
        <v>6</v>
      </c>
      <c r="S13587" s="12"/>
    </row>
    <row r="13588" spans="1:19" ht="14.25" customHeight="1" x14ac:dyDescent="0.35">
      <c r="A13588" s="2" t="s">
        <v>3552</v>
      </c>
      <c r="B13588" s="2">
        <v>103519</v>
      </c>
      <c r="C13588" s="2" t="s">
        <v>13</v>
      </c>
      <c r="D13588" s="2" t="s">
        <v>33</v>
      </c>
      <c r="E13588" s="2">
        <v>324.94</v>
      </c>
      <c r="F13588" s="2">
        <v>0.24</v>
      </c>
      <c r="G13588" s="2">
        <v>4</v>
      </c>
      <c r="H13588" s="3">
        <v>45648</v>
      </c>
      <c r="I13588" s="3">
        <v>45651</v>
      </c>
      <c r="J13588" s="2" t="s">
        <v>31</v>
      </c>
      <c r="K13588" s="2" t="s">
        <v>27</v>
      </c>
      <c r="L13588" s="2">
        <v>87.99</v>
      </c>
      <c r="M13588" s="2" t="s">
        <v>28</v>
      </c>
      <c r="N13588" s="11">
        <f>L13588/E13588*100</f>
        <v>27.078845325290825</v>
      </c>
      <c r="O13588" s="12" t="str">
        <f>IF(N13588&lt;10,"Low",IF(N13588&lt;20,"Med","High"))</f>
        <v>High</v>
      </c>
      <c r="P13588" s="12">
        <f>sales*discount</f>
        <v>77.985599999999991</v>
      </c>
      <c r="Q13588" s="12">
        <f>sales-Discount_Values</f>
        <v>246.95440000000002</v>
      </c>
      <c r="R13588" s="12">
        <f>DATEDIF(order_date,delivery_date,"D")</f>
        <v>3</v>
      </c>
      <c r="S13588" s="12"/>
    </row>
    <row r="13589" spans="1:19" ht="14.25" customHeight="1" x14ac:dyDescent="0.35">
      <c r="A13589" s="2" t="s">
        <v>1778</v>
      </c>
      <c r="B13589" s="2">
        <v>101745</v>
      </c>
      <c r="C13589" s="2" t="s">
        <v>41</v>
      </c>
      <c r="D13589" s="2" t="s">
        <v>14</v>
      </c>
      <c r="E13589" s="2">
        <v>1339.31</v>
      </c>
      <c r="F13589" s="2">
        <v>0.03</v>
      </c>
      <c r="G13589" s="2">
        <v>2</v>
      </c>
      <c r="H13589" s="3">
        <v>44960</v>
      </c>
      <c r="I13589" s="3">
        <v>44964</v>
      </c>
      <c r="J13589" s="2" t="s">
        <v>31</v>
      </c>
      <c r="K13589" s="2" t="s">
        <v>27</v>
      </c>
      <c r="L13589" s="2">
        <v>362.69</v>
      </c>
      <c r="M13589" s="2" t="s">
        <v>34</v>
      </c>
      <c r="N13589" s="11">
        <f>L13589/E13589*100</f>
        <v>27.080362276097393</v>
      </c>
      <c r="O13589" s="12" t="str">
        <f>IF(N13589&lt;10,"Low",IF(N13589&lt;20,"Med","High"))</f>
        <v>High</v>
      </c>
      <c r="P13589" s="12">
        <f>sales*discount</f>
        <v>40.179299999999998</v>
      </c>
      <c r="Q13589" s="12">
        <f>sales-Discount_Values</f>
        <v>1299.1306999999999</v>
      </c>
      <c r="R13589" s="12">
        <f>DATEDIF(order_date,delivery_date,"D")</f>
        <v>4</v>
      </c>
      <c r="S13589" s="12"/>
    </row>
    <row r="13590" spans="1:19" ht="14.25" customHeight="1" x14ac:dyDescent="0.35">
      <c r="A13590" s="2" t="s">
        <v>12558</v>
      </c>
      <c r="B13590" s="2">
        <v>112525</v>
      </c>
      <c r="C13590" s="2" t="s">
        <v>25</v>
      </c>
      <c r="D13590" s="2" t="s">
        <v>33</v>
      </c>
      <c r="E13590" s="2">
        <v>1976.55</v>
      </c>
      <c r="F13590" s="2">
        <v>0.28999999999999998</v>
      </c>
      <c r="G13590" s="2">
        <v>5</v>
      </c>
      <c r="H13590" s="3">
        <v>45372</v>
      </c>
      <c r="I13590" s="3">
        <v>45378</v>
      </c>
      <c r="J13590" s="2" t="s">
        <v>31</v>
      </c>
      <c r="K13590" s="2" t="s">
        <v>22</v>
      </c>
      <c r="L13590" s="2">
        <v>535.29999999999995</v>
      </c>
      <c r="M13590" s="2" t="s">
        <v>34</v>
      </c>
      <c r="N13590" s="11">
        <f>L13590/E13590*100</f>
        <v>27.082542814500009</v>
      </c>
      <c r="O13590" s="12" t="str">
        <f>IF(N13590&lt;10,"Low",IF(N13590&lt;20,"Med","High"))</f>
        <v>High</v>
      </c>
      <c r="P13590" s="12">
        <f>sales*discount</f>
        <v>573.19949999999994</v>
      </c>
      <c r="Q13590" s="12">
        <f>sales-Discount_Values</f>
        <v>1403.3505</v>
      </c>
      <c r="R13590" s="12">
        <f>DATEDIF(order_date,delivery_date,"D")</f>
        <v>6</v>
      </c>
      <c r="S13590" s="12"/>
    </row>
    <row r="13591" spans="1:19" ht="14.25" customHeight="1" x14ac:dyDescent="0.35">
      <c r="A13591" s="2" t="s">
        <v>10472</v>
      </c>
      <c r="B13591" s="2">
        <v>110439</v>
      </c>
      <c r="C13591" s="2" t="s">
        <v>19</v>
      </c>
      <c r="D13591" s="2" t="s">
        <v>26</v>
      </c>
      <c r="E13591" s="2">
        <v>2744.5</v>
      </c>
      <c r="F13591" s="2">
        <v>0.26</v>
      </c>
      <c r="G13591" s="2">
        <v>7</v>
      </c>
      <c r="H13591" s="3">
        <v>45463</v>
      </c>
      <c r="I13591" s="3">
        <v>45468</v>
      </c>
      <c r="J13591" s="2" t="s">
        <v>15</v>
      </c>
      <c r="K13591" s="2" t="s">
        <v>22</v>
      </c>
      <c r="L13591" s="2">
        <v>743.3</v>
      </c>
      <c r="M13591" s="2" t="s">
        <v>17</v>
      </c>
      <c r="N13591" s="11">
        <f>L13591/E13591*100</f>
        <v>27.083257423938782</v>
      </c>
      <c r="O13591" s="12" t="str">
        <f>IF(N13591&lt;10,"Low",IF(N13591&lt;20,"Med","High"))</f>
        <v>High</v>
      </c>
      <c r="P13591" s="12">
        <f>sales*discount</f>
        <v>713.57</v>
      </c>
      <c r="Q13591" s="12">
        <f>sales-Discount_Values</f>
        <v>2030.9299999999998</v>
      </c>
      <c r="R13591" s="12">
        <f>DATEDIF(order_date,delivery_date,"D")</f>
        <v>5</v>
      </c>
      <c r="S13591" s="12"/>
    </row>
    <row r="13592" spans="1:19" ht="14.25" customHeight="1" x14ac:dyDescent="0.35">
      <c r="A13592" s="2" t="s">
        <v>10100</v>
      </c>
      <c r="B13592" s="2">
        <v>110067</v>
      </c>
      <c r="C13592" s="2" t="s">
        <v>41</v>
      </c>
      <c r="D13592" s="2" t="s">
        <v>36</v>
      </c>
      <c r="E13592" s="2">
        <v>862.26</v>
      </c>
      <c r="F13592" s="2">
        <v>0.06</v>
      </c>
      <c r="G13592" s="2">
        <v>7</v>
      </c>
      <c r="H13592" s="3">
        <v>45588</v>
      </c>
      <c r="I13592" s="3">
        <v>45591</v>
      </c>
      <c r="J13592" s="2" t="s">
        <v>31</v>
      </c>
      <c r="K13592" s="2" t="s">
        <v>27</v>
      </c>
      <c r="L13592" s="2">
        <v>233.53</v>
      </c>
      <c r="M13592" s="2" t="s">
        <v>23</v>
      </c>
      <c r="N13592" s="11">
        <f>L13592/E13592*100</f>
        <v>27.083478301208451</v>
      </c>
      <c r="O13592" s="12" t="str">
        <f>IF(N13592&lt;10,"Low",IF(N13592&lt;20,"Med","High"))</f>
        <v>High</v>
      </c>
      <c r="P13592" s="12">
        <f>sales*discount</f>
        <v>51.735599999999998</v>
      </c>
      <c r="Q13592" s="12">
        <f>sales-Discount_Values</f>
        <v>810.52440000000001</v>
      </c>
      <c r="R13592" s="12">
        <f>DATEDIF(order_date,delivery_date,"D")</f>
        <v>3</v>
      </c>
      <c r="S13592" s="12"/>
    </row>
    <row r="13593" spans="1:19" ht="14.25" customHeight="1" x14ac:dyDescent="0.35">
      <c r="A13593" s="2" t="s">
        <v>7885</v>
      </c>
      <c r="B13593" s="2">
        <v>107852</v>
      </c>
      <c r="C13593" s="2" t="s">
        <v>19</v>
      </c>
      <c r="D13593" s="2" t="s">
        <v>33</v>
      </c>
      <c r="E13593" s="2">
        <v>982.69</v>
      </c>
      <c r="F13593" s="2">
        <v>0.26</v>
      </c>
      <c r="G13593" s="2">
        <v>9</v>
      </c>
      <c r="H13593" s="3">
        <v>45572</v>
      </c>
      <c r="I13593" s="3">
        <v>45576</v>
      </c>
      <c r="J13593" s="2" t="s">
        <v>15</v>
      </c>
      <c r="K13593" s="2" t="s">
        <v>22</v>
      </c>
      <c r="L13593" s="2">
        <v>266.14999999999998</v>
      </c>
      <c r="M13593" s="2" t="s">
        <v>48</v>
      </c>
      <c r="N13593" s="11">
        <f>L13593/E13593*100</f>
        <v>27.083820940479704</v>
      </c>
      <c r="O13593" s="12" t="str">
        <f>IF(N13593&lt;10,"Low",IF(N13593&lt;20,"Med","High"))</f>
        <v>High</v>
      </c>
      <c r="P13593" s="12">
        <f>sales*discount</f>
        <v>255.49940000000004</v>
      </c>
      <c r="Q13593" s="12">
        <f>sales-Discount_Values</f>
        <v>727.19060000000002</v>
      </c>
      <c r="R13593" s="12">
        <f>DATEDIF(order_date,delivery_date,"D")</f>
        <v>4</v>
      </c>
      <c r="S13593" s="12"/>
    </row>
    <row r="13594" spans="1:19" ht="14.25" customHeight="1" x14ac:dyDescent="0.35">
      <c r="A13594" s="2" t="s">
        <v>3776</v>
      </c>
      <c r="B13594" s="2">
        <v>103743</v>
      </c>
      <c r="C13594" s="2" t="s">
        <v>13</v>
      </c>
      <c r="D13594" s="2" t="s">
        <v>14</v>
      </c>
      <c r="E13594" s="2">
        <v>2919.31</v>
      </c>
      <c r="F13594" s="2">
        <v>0.11</v>
      </c>
      <c r="G13594" s="2">
        <v>4</v>
      </c>
      <c r="H13594" s="3">
        <v>45493</v>
      </c>
      <c r="I13594" s="3">
        <v>45496</v>
      </c>
      <c r="J13594" s="2" t="s">
        <v>31</v>
      </c>
      <c r="K13594" s="2" t="s">
        <v>22</v>
      </c>
      <c r="L13594" s="2">
        <v>790.72</v>
      </c>
      <c r="M13594" s="2" t="s">
        <v>39</v>
      </c>
      <c r="N13594" s="11">
        <f>L13594/E13594*100</f>
        <v>27.085852478839179</v>
      </c>
      <c r="O13594" s="12" t="str">
        <f>IF(N13594&lt;10,"Low",IF(N13594&lt;20,"Med","High"))</f>
        <v>High</v>
      </c>
      <c r="P13594" s="12">
        <f>sales*discount</f>
        <v>321.1241</v>
      </c>
      <c r="Q13594" s="12">
        <f>sales-Discount_Values</f>
        <v>2598.1858999999999</v>
      </c>
      <c r="R13594" s="12">
        <f>DATEDIF(order_date,delivery_date,"D")</f>
        <v>3</v>
      </c>
      <c r="S13594" s="12"/>
    </row>
    <row r="13595" spans="1:19" ht="14.25" customHeight="1" x14ac:dyDescent="0.35">
      <c r="A13595" s="2" t="s">
        <v>1078</v>
      </c>
      <c r="B13595" s="2">
        <v>101045</v>
      </c>
      <c r="C13595" s="2" t="s">
        <v>13</v>
      </c>
      <c r="D13595" s="2" t="s">
        <v>26</v>
      </c>
      <c r="E13595" s="2">
        <v>1260.4100000000001</v>
      </c>
      <c r="F13595" s="2">
        <v>0.43</v>
      </c>
      <c r="G13595" s="2">
        <v>6</v>
      </c>
      <c r="H13595" s="3">
        <v>45215</v>
      </c>
      <c r="I13595" s="3">
        <v>45218</v>
      </c>
      <c r="J13595" s="2" t="s">
        <v>21</v>
      </c>
      <c r="K13595" s="2" t="s">
        <v>16</v>
      </c>
      <c r="L13595" s="2">
        <v>341.4</v>
      </c>
      <c r="M13595" s="2" t="s">
        <v>17</v>
      </c>
      <c r="N13595" s="11">
        <f>L13595/E13595*100</f>
        <v>27.086424258772933</v>
      </c>
      <c r="O13595" s="12" t="str">
        <f>IF(N13595&lt;10,"Low",IF(N13595&lt;20,"Med","High"))</f>
        <v>High</v>
      </c>
      <c r="P13595" s="12">
        <f>sales*discount</f>
        <v>541.97630000000004</v>
      </c>
      <c r="Q13595" s="12">
        <f>sales-Discount_Values</f>
        <v>718.43370000000004</v>
      </c>
      <c r="R13595" s="12">
        <f>DATEDIF(order_date,delivery_date,"D")</f>
        <v>3</v>
      </c>
      <c r="S13595" s="12"/>
    </row>
    <row r="13596" spans="1:19" ht="14.25" customHeight="1" x14ac:dyDescent="0.35">
      <c r="A13596" s="2" t="s">
        <v>182</v>
      </c>
      <c r="B13596" s="2">
        <v>100149</v>
      </c>
      <c r="C13596" s="2" t="s">
        <v>19</v>
      </c>
      <c r="D13596" s="2" t="s">
        <v>26</v>
      </c>
      <c r="E13596" s="2">
        <v>4451.99</v>
      </c>
      <c r="F13596" s="2">
        <v>0.17</v>
      </c>
      <c r="G13596" s="2">
        <v>5</v>
      </c>
      <c r="H13596" s="3">
        <v>45005</v>
      </c>
      <c r="I13596" s="3">
        <v>45010</v>
      </c>
      <c r="J13596" s="2" t="s">
        <v>21</v>
      </c>
      <c r="K13596" s="2" t="s">
        <v>22</v>
      </c>
      <c r="L13596" s="2">
        <v>1205.9000000000001</v>
      </c>
      <c r="M13596" s="2" t="s">
        <v>17</v>
      </c>
      <c r="N13596" s="11">
        <f>L13596/E13596*100</f>
        <v>27.086763447357253</v>
      </c>
      <c r="O13596" s="12" t="str">
        <f>IF(N13596&lt;10,"Low",IF(N13596&lt;20,"Med","High"))</f>
        <v>High</v>
      </c>
      <c r="P13596" s="12">
        <f>sales*discount</f>
        <v>756.8383</v>
      </c>
      <c r="Q13596" s="12">
        <f>sales-Discount_Values</f>
        <v>3695.1516999999999</v>
      </c>
      <c r="R13596" s="12">
        <f>DATEDIF(order_date,delivery_date,"D")</f>
        <v>5</v>
      </c>
      <c r="S13596" s="12"/>
    </row>
    <row r="13597" spans="1:19" ht="14.25" customHeight="1" x14ac:dyDescent="0.35">
      <c r="A13597" s="2" t="s">
        <v>15160</v>
      </c>
      <c r="B13597" s="2">
        <v>115127</v>
      </c>
      <c r="C13597" s="2" t="s">
        <v>13</v>
      </c>
      <c r="D13597" s="2" t="s">
        <v>36</v>
      </c>
      <c r="E13597" s="2">
        <v>3935.19</v>
      </c>
      <c r="F13597" s="2">
        <v>0.31</v>
      </c>
      <c r="G13597" s="2">
        <v>9</v>
      </c>
      <c r="H13597" s="3">
        <v>45178</v>
      </c>
      <c r="I13597" s="3">
        <v>45184</v>
      </c>
      <c r="J13597" s="2" t="s">
        <v>31</v>
      </c>
      <c r="K13597" s="2" t="s">
        <v>16</v>
      </c>
      <c r="L13597" s="2">
        <v>1065.93</v>
      </c>
      <c r="M13597" s="2" t="s">
        <v>34</v>
      </c>
      <c r="N13597" s="11">
        <f>L13597/E13597*100</f>
        <v>27.087129211041912</v>
      </c>
      <c r="O13597" s="12" t="str">
        <f>IF(N13597&lt;10,"Low",IF(N13597&lt;20,"Med","High"))</f>
        <v>High</v>
      </c>
      <c r="P13597" s="12">
        <f>sales*discount</f>
        <v>1219.9088999999999</v>
      </c>
      <c r="Q13597" s="12">
        <f>sales-Discount_Values</f>
        <v>2715.2811000000002</v>
      </c>
      <c r="R13597" s="12">
        <f>DATEDIF(order_date,delivery_date,"D")</f>
        <v>6</v>
      </c>
      <c r="S13597" s="12"/>
    </row>
    <row r="13598" spans="1:19" ht="14.25" customHeight="1" x14ac:dyDescent="0.35">
      <c r="A13598" s="2" t="s">
        <v>11124</v>
      </c>
      <c r="B13598" s="2">
        <v>111091</v>
      </c>
      <c r="C13598" s="2" t="s">
        <v>41</v>
      </c>
      <c r="D13598" s="2" t="s">
        <v>33</v>
      </c>
      <c r="E13598" s="2">
        <v>1016.06</v>
      </c>
      <c r="F13598" s="2">
        <v>0.15</v>
      </c>
      <c r="G13598" s="2">
        <v>1</v>
      </c>
      <c r="H13598" s="3">
        <v>45501</v>
      </c>
      <c r="I13598" s="3">
        <v>45508</v>
      </c>
      <c r="J13598" s="2" t="s">
        <v>31</v>
      </c>
      <c r="K13598" s="2" t="s">
        <v>16</v>
      </c>
      <c r="L13598" s="2">
        <v>275.24</v>
      </c>
      <c r="M13598" s="2" t="s">
        <v>34</v>
      </c>
      <c r="N13598" s="11">
        <f>L13598/E13598*100</f>
        <v>27.088951439875604</v>
      </c>
      <c r="O13598" s="12" t="str">
        <f>IF(N13598&lt;10,"Low",IF(N13598&lt;20,"Med","High"))</f>
        <v>High</v>
      </c>
      <c r="P13598" s="12">
        <f>sales*discount</f>
        <v>152.40899999999999</v>
      </c>
      <c r="Q13598" s="12">
        <f>sales-Discount_Values</f>
        <v>863.65099999999995</v>
      </c>
      <c r="R13598" s="12">
        <f>DATEDIF(order_date,delivery_date,"D")</f>
        <v>7</v>
      </c>
      <c r="S13598" s="12"/>
    </row>
    <row r="13599" spans="1:19" ht="14.25" customHeight="1" x14ac:dyDescent="0.35">
      <c r="A13599" s="2" t="s">
        <v>14549</v>
      </c>
      <c r="B13599" s="2">
        <v>114516</v>
      </c>
      <c r="C13599" s="2" t="s">
        <v>19</v>
      </c>
      <c r="D13599" s="2" t="s">
        <v>33</v>
      </c>
      <c r="E13599" s="2">
        <v>1147.46</v>
      </c>
      <c r="F13599" s="2">
        <v>0</v>
      </c>
      <c r="G13599" s="2">
        <v>8</v>
      </c>
      <c r="H13599" s="3">
        <v>45590</v>
      </c>
      <c r="I13599" s="3">
        <v>45592</v>
      </c>
      <c r="J13599" s="2" t="s">
        <v>31</v>
      </c>
      <c r="K13599" s="2" t="s">
        <v>27</v>
      </c>
      <c r="L13599" s="2">
        <v>310.83999999999997</v>
      </c>
      <c r="M13599" s="2" t="s">
        <v>23</v>
      </c>
      <c r="N13599" s="11">
        <f>L13599/E13599*100</f>
        <v>27.08939745176302</v>
      </c>
      <c r="O13599" s="12" t="str">
        <f>IF(N13599&lt;10,"Low",IF(N13599&lt;20,"Med","High"))</f>
        <v>High</v>
      </c>
      <c r="P13599" s="12">
        <f>sales*discount</f>
        <v>0</v>
      </c>
      <c r="Q13599" s="12">
        <f>sales-Discount_Values</f>
        <v>1147.46</v>
      </c>
      <c r="R13599" s="12">
        <f>DATEDIF(order_date,delivery_date,"D")</f>
        <v>2</v>
      </c>
      <c r="S13599" s="12"/>
    </row>
    <row r="13600" spans="1:19" ht="14.25" customHeight="1" x14ac:dyDescent="0.35">
      <c r="A13600" s="2" t="s">
        <v>12209</v>
      </c>
      <c r="B13600" s="2">
        <v>112176</v>
      </c>
      <c r="C13600" s="2" t="s">
        <v>19</v>
      </c>
      <c r="D13600" s="2" t="s">
        <v>20</v>
      </c>
      <c r="E13600" s="2">
        <v>2349.69</v>
      </c>
      <c r="F13600" s="2">
        <v>0.09</v>
      </c>
      <c r="G13600" s="2">
        <v>7</v>
      </c>
      <c r="H13600" s="3">
        <v>45552</v>
      </c>
      <c r="I13600" s="3">
        <v>45556</v>
      </c>
      <c r="J13600" s="2" t="s">
        <v>15</v>
      </c>
      <c r="K13600" s="2" t="s">
        <v>27</v>
      </c>
      <c r="L13600" s="2">
        <v>636.53</v>
      </c>
      <c r="M13600" s="2" t="s">
        <v>48</v>
      </c>
      <c r="N13600" s="11">
        <f>L13600/E13600*100</f>
        <v>27.089956547459447</v>
      </c>
      <c r="O13600" s="12" t="str">
        <f>IF(N13600&lt;10,"Low",IF(N13600&lt;20,"Med","High"))</f>
        <v>High</v>
      </c>
      <c r="P13600" s="12">
        <f>sales*discount</f>
        <v>211.47209999999998</v>
      </c>
      <c r="Q13600" s="12">
        <f>sales-Discount_Values</f>
        <v>2138.2179000000001</v>
      </c>
      <c r="R13600" s="12">
        <f>DATEDIF(order_date,delivery_date,"D")</f>
        <v>4</v>
      </c>
      <c r="S13600" s="12"/>
    </row>
    <row r="13601" spans="1:19" ht="14.25" customHeight="1" x14ac:dyDescent="0.35">
      <c r="A13601" s="2" t="s">
        <v>3772</v>
      </c>
      <c r="B13601" s="2">
        <v>103739</v>
      </c>
      <c r="C13601" s="2" t="s">
        <v>19</v>
      </c>
      <c r="D13601" s="2" t="s">
        <v>26</v>
      </c>
      <c r="E13601" s="2">
        <v>349.57</v>
      </c>
      <c r="F13601" s="2">
        <v>0.18</v>
      </c>
      <c r="G13601" s="2">
        <v>9</v>
      </c>
      <c r="H13601" s="3">
        <v>45556</v>
      </c>
      <c r="I13601" s="3">
        <v>45560</v>
      </c>
      <c r="J13601" s="2" t="s">
        <v>21</v>
      </c>
      <c r="K13601" s="2" t="s">
        <v>16</v>
      </c>
      <c r="L13601" s="2">
        <v>94.7</v>
      </c>
      <c r="M13601" s="2" t="s">
        <v>34</v>
      </c>
      <c r="N13601" s="11">
        <f>L13601/E13601*100</f>
        <v>27.090425379752268</v>
      </c>
      <c r="O13601" s="12" t="str">
        <f>IF(N13601&lt;10,"Low",IF(N13601&lt;20,"Med","High"))</f>
        <v>High</v>
      </c>
      <c r="P13601" s="12">
        <f>sales*discount</f>
        <v>62.922599999999996</v>
      </c>
      <c r="Q13601" s="12">
        <f>sales-Discount_Values</f>
        <v>286.6474</v>
      </c>
      <c r="R13601" s="12">
        <f>DATEDIF(order_date,delivery_date,"D")</f>
        <v>4</v>
      </c>
      <c r="S13601" s="12"/>
    </row>
    <row r="13602" spans="1:19" ht="14.25" customHeight="1" x14ac:dyDescent="0.35">
      <c r="A13602" s="2" t="s">
        <v>1958</v>
      </c>
      <c r="B13602" s="2">
        <v>101925</v>
      </c>
      <c r="C13602" s="2" t="s">
        <v>25</v>
      </c>
      <c r="D13602" s="2" t="s">
        <v>26</v>
      </c>
      <c r="E13602" s="2">
        <v>894.51</v>
      </c>
      <c r="F13602" s="2">
        <v>0.27</v>
      </c>
      <c r="G13602" s="2">
        <v>1</v>
      </c>
      <c r="H13602" s="3">
        <v>45102</v>
      </c>
      <c r="I13602" s="3">
        <v>45107</v>
      </c>
      <c r="J13602" s="2" t="s">
        <v>31</v>
      </c>
      <c r="K13602" s="2" t="s">
        <v>27</v>
      </c>
      <c r="L13602" s="2">
        <v>242.35</v>
      </c>
      <c r="M13602" s="2" t="s">
        <v>23</v>
      </c>
      <c r="N13602" s="11">
        <f>L13602/E13602*100</f>
        <v>27.093045354439859</v>
      </c>
      <c r="O13602" s="12" t="str">
        <f>IF(N13602&lt;10,"Low",IF(N13602&lt;20,"Med","High"))</f>
        <v>High</v>
      </c>
      <c r="P13602" s="12">
        <f>sales*discount</f>
        <v>241.51770000000002</v>
      </c>
      <c r="Q13602" s="12">
        <f>sales-Discount_Values</f>
        <v>652.9923</v>
      </c>
      <c r="R13602" s="12">
        <f>DATEDIF(order_date,delivery_date,"D")</f>
        <v>5</v>
      </c>
      <c r="S13602" s="12"/>
    </row>
    <row r="13603" spans="1:19" ht="14.25" customHeight="1" x14ac:dyDescent="0.35">
      <c r="A13603" s="2" t="s">
        <v>10316</v>
      </c>
      <c r="B13603" s="2">
        <v>110283</v>
      </c>
      <c r="C13603" s="2" t="s">
        <v>13</v>
      </c>
      <c r="D13603" s="2" t="s">
        <v>14</v>
      </c>
      <c r="E13603" s="2">
        <v>4033.43</v>
      </c>
      <c r="F13603" s="2">
        <v>0.48</v>
      </c>
      <c r="G13603" s="2">
        <v>3</v>
      </c>
      <c r="H13603" s="3">
        <v>45325</v>
      </c>
      <c r="I13603" s="3">
        <v>45327</v>
      </c>
      <c r="J13603" s="2" t="s">
        <v>21</v>
      </c>
      <c r="K13603" s="2" t="s">
        <v>16</v>
      </c>
      <c r="L13603" s="2">
        <v>1092.94</v>
      </c>
      <c r="M13603" s="2" t="s">
        <v>23</v>
      </c>
      <c r="N13603" s="11">
        <f>L13603/E13603*100</f>
        <v>27.097036517306609</v>
      </c>
      <c r="O13603" s="12" t="str">
        <f>IF(N13603&lt;10,"Low",IF(N13603&lt;20,"Med","High"))</f>
        <v>High</v>
      </c>
      <c r="P13603" s="12">
        <f>sales*discount</f>
        <v>1936.0463999999999</v>
      </c>
      <c r="Q13603" s="12">
        <f>sales-Discount_Values</f>
        <v>2097.3836000000001</v>
      </c>
      <c r="R13603" s="12">
        <f>DATEDIF(order_date,delivery_date,"D")</f>
        <v>2</v>
      </c>
      <c r="S13603" s="12"/>
    </row>
    <row r="13604" spans="1:19" ht="14.25" customHeight="1" x14ac:dyDescent="0.35">
      <c r="A13604" s="2" t="s">
        <v>4751</v>
      </c>
      <c r="B13604" s="2">
        <v>104718</v>
      </c>
      <c r="C13604" s="2" t="s">
        <v>19</v>
      </c>
      <c r="D13604" s="2" t="s">
        <v>33</v>
      </c>
      <c r="E13604" s="2">
        <v>1733.67</v>
      </c>
      <c r="F13604" s="2">
        <v>0.21</v>
      </c>
      <c r="G13604" s="2">
        <v>4</v>
      </c>
      <c r="H13604" s="3">
        <v>45286</v>
      </c>
      <c r="I13604" s="3">
        <v>45290</v>
      </c>
      <c r="J13604" s="2" t="s">
        <v>31</v>
      </c>
      <c r="K13604" s="2" t="s">
        <v>16</v>
      </c>
      <c r="L13604" s="2">
        <v>469.84</v>
      </c>
      <c r="M13604" s="2" t="s">
        <v>39</v>
      </c>
      <c r="N13604" s="11">
        <f>L13604/E13604*100</f>
        <v>27.100890019438527</v>
      </c>
      <c r="O13604" s="12" t="str">
        <f>IF(N13604&lt;10,"Low",IF(N13604&lt;20,"Med","High"))</f>
        <v>High</v>
      </c>
      <c r="P13604" s="12">
        <f>sales*discount</f>
        <v>364.07069999999999</v>
      </c>
      <c r="Q13604" s="12">
        <f>sales-Discount_Values</f>
        <v>1369.5993000000001</v>
      </c>
      <c r="R13604" s="12">
        <f>DATEDIF(order_date,delivery_date,"D")</f>
        <v>4</v>
      </c>
      <c r="S13604" s="12"/>
    </row>
    <row r="13605" spans="1:19" ht="14.25" customHeight="1" x14ac:dyDescent="0.35">
      <c r="A13605" s="2" t="s">
        <v>3857</v>
      </c>
      <c r="B13605" s="2">
        <v>103824</v>
      </c>
      <c r="C13605" s="2" t="s">
        <v>25</v>
      </c>
      <c r="D13605" s="2" t="s">
        <v>36</v>
      </c>
      <c r="E13605" s="2">
        <v>2933.77</v>
      </c>
      <c r="F13605" s="2">
        <v>0.46</v>
      </c>
      <c r="G13605" s="2">
        <v>6</v>
      </c>
      <c r="H13605" s="3">
        <v>45224</v>
      </c>
      <c r="I13605" s="3">
        <v>45230</v>
      </c>
      <c r="J13605" s="2" t="s">
        <v>21</v>
      </c>
      <c r="K13605" s="2" t="s">
        <v>22</v>
      </c>
      <c r="L13605" s="2">
        <v>795.1</v>
      </c>
      <c r="M13605" s="2" t="s">
        <v>48</v>
      </c>
      <c r="N13605" s="11">
        <f>L13605/E13605*100</f>
        <v>27.101647368403114</v>
      </c>
      <c r="O13605" s="12" t="str">
        <f>IF(N13605&lt;10,"Low",IF(N13605&lt;20,"Med","High"))</f>
        <v>High</v>
      </c>
      <c r="P13605" s="12">
        <f>sales*discount</f>
        <v>1349.5342000000001</v>
      </c>
      <c r="Q13605" s="12">
        <f>sales-Discount_Values</f>
        <v>1584.2357999999999</v>
      </c>
      <c r="R13605" s="12">
        <f>DATEDIF(order_date,delivery_date,"D")</f>
        <v>6</v>
      </c>
      <c r="S13605" s="12"/>
    </row>
    <row r="13606" spans="1:19" ht="14.25" customHeight="1" x14ac:dyDescent="0.35">
      <c r="A13606" s="2" t="s">
        <v>11482</v>
      </c>
      <c r="B13606" s="2">
        <v>111449</v>
      </c>
      <c r="C13606" s="2" t="s">
        <v>19</v>
      </c>
      <c r="D13606" s="2" t="s">
        <v>20</v>
      </c>
      <c r="E13606" s="2">
        <v>3810.06</v>
      </c>
      <c r="F13606" s="2">
        <v>0.21</v>
      </c>
      <c r="G13606" s="2">
        <v>8</v>
      </c>
      <c r="H13606" s="3">
        <v>45472</v>
      </c>
      <c r="I13606" s="3">
        <v>45478</v>
      </c>
      <c r="J13606" s="2" t="s">
        <v>15</v>
      </c>
      <c r="K13606" s="2" t="s">
        <v>27</v>
      </c>
      <c r="L13606" s="2">
        <v>1032.6099999999999</v>
      </c>
      <c r="M13606" s="2" t="s">
        <v>34</v>
      </c>
      <c r="N13606" s="11">
        <f>L13606/E13606*100</f>
        <v>27.102197865650407</v>
      </c>
      <c r="O13606" s="12" t="str">
        <f>IF(N13606&lt;10,"Low",IF(N13606&lt;20,"Med","High"))</f>
        <v>High</v>
      </c>
      <c r="P13606" s="12">
        <f>sales*discount</f>
        <v>800.11259999999993</v>
      </c>
      <c r="Q13606" s="12">
        <f>sales-Discount_Values</f>
        <v>3009.9474</v>
      </c>
      <c r="R13606" s="12">
        <f>DATEDIF(order_date,delivery_date,"D")</f>
        <v>6</v>
      </c>
      <c r="S13606" s="12"/>
    </row>
    <row r="13607" spans="1:19" ht="14.25" customHeight="1" x14ac:dyDescent="0.35">
      <c r="A13607" s="2" t="s">
        <v>13772</v>
      </c>
      <c r="B13607" s="2">
        <v>113739</v>
      </c>
      <c r="C13607" s="2" t="s">
        <v>25</v>
      </c>
      <c r="D13607" s="2" t="s">
        <v>26</v>
      </c>
      <c r="E13607" s="2">
        <v>133.63999999999999</v>
      </c>
      <c r="F13607" s="2">
        <v>0.06</v>
      </c>
      <c r="G13607" s="2">
        <v>5</v>
      </c>
      <c r="H13607" s="3">
        <v>45290</v>
      </c>
      <c r="I13607" s="3">
        <v>45291</v>
      </c>
      <c r="J13607" s="2" t="s">
        <v>21</v>
      </c>
      <c r="K13607" s="2" t="s">
        <v>27</v>
      </c>
      <c r="L13607" s="2">
        <v>36.22</v>
      </c>
      <c r="M13607" s="2" t="s">
        <v>48</v>
      </c>
      <c r="N13607" s="11">
        <f>L13607/E13607*100</f>
        <v>27.102663873091892</v>
      </c>
      <c r="O13607" s="12" t="str">
        <f>IF(N13607&lt;10,"Low",IF(N13607&lt;20,"Med","High"))</f>
        <v>High</v>
      </c>
      <c r="P13607" s="12">
        <f>sales*discount</f>
        <v>8.0183999999999997</v>
      </c>
      <c r="Q13607" s="12">
        <f>sales-Discount_Values</f>
        <v>125.62159999999999</v>
      </c>
      <c r="R13607" s="12">
        <f>DATEDIF(order_date,delivery_date,"D")</f>
        <v>1</v>
      </c>
      <c r="S13607" s="12"/>
    </row>
    <row r="13608" spans="1:19" ht="14.25" customHeight="1" x14ac:dyDescent="0.35">
      <c r="A13608" s="2" t="s">
        <v>15187</v>
      </c>
      <c r="B13608" s="2">
        <v>115154</v>
      </c>
      <c r="C13608" s="2" t="s">
        <v>25</v>
      </c>
      <c r="D13608" s="2" t="s">
        <v>14</v>
      </c>
      <c r="E13608" s="2">
        <v>2120.12</v>
      </c>
      <c r="F13608" s="2">
        <v>0.32</v>
      </c>
      <c r="G13608" s="2">
        <v>6</v>
      </c>
      <c r="H13608" s="3">
        <v>45092</v>
      </c>
      <c r="I13608" s="3">
        <v>45099</v>
      </c>
      <c r="J13608" s="2" t="s">
        <v>21</v>
      </c>
      <c r="K13608" s="2" t="s">
        <v>27</v>
      </c>
      <c r="L13608" s="2">
        <v>574.61</v>
      </c>
      <c r="M13608" s="2" t="s">
        <v>48</v>
      </c>
      <c r="N13608" s="11">
        <f>L13608/E13608*100</f>
        <v>27.102711167292419</v>
      </c>
      <c r="O13608" s="12" t="str">
        <f>IF(N13608&lt;10,"Low",IF(N13608&lt;20,"Med","High"))</f>
        <v>High</v>
      </c>
      <c r="P13608" s="12">
        <f>sales*discount</f>
        <v>678.4384</v>
      </c>
      <c r="Q13608" s="12">
        <f>sales-Discount_Values</f>
        <v>1441.6815999999999</v>
      </c>
      <c r="R13608" s="12">
        <f>DATEDIF(order_date,delivery_date,"D")</f>
        <v>7</v>
      </c>
      <c r="S13608" s="12"/>
    </row>
    <row r="13609" spans="1:19" ht="14.25" customHeight="1" x14ac:dyDescent="0.35">
      <c r="A13609" s="2" t="s">
        <v>6188</v>
      </c>
      <c r="B13609" s="2">
        <v>106155</v>
      </c>
      <c r="C13609" s="2" t="s">
        <v>25</v>
      </c>
      <c r="D13609" s="2" t="s">
        <v>26</v>
      </c>
      <c r="E13609" s="2">
        <v>3765.58</v>
      </c>
      <c r="F13609" s="2">
        <v>0.19</v>
      </c>
      <c r="G13609" s="2">
        <v>2</v>
      </c>
      <c r="H13609" s="3">
        <v>45366</v>
      </c>
      <c r="I13609" s="3">
        <v>45370</v>
      </c>
      <c r="J13609" s="2" t="s">
        <v>31</v>
      </c>
      <c r="K13609" s="2" t="s">
        <v>27</v>
      </c>
      <c r="L13609" s="2">
        <v>1020.6</v>
      </c>
      <c r="M13609" s="2" t="s">
        <v>48</v>
      </c>
      <c r="N13609" s="11">
        <f>L13609/E13609*100</f>
        <v>27.103394430605643</v>
      </c>
      <c r="O13609" s="12" t="str">
        <f>IF(N13609&lt;10,"Low",IF(N13609&lt;20,"Med","High"))</f>
        <v>High</v>
      </c>
      <c r="P13609" s="12">
        <f>sales*discount</f>
        <v>715.46019999999999</v>
      </c>
      <c r="Q13609" s="12">
        <f>sales-Discount_Values</f>
        <v>3050.1197999999999</v>
      </c>
      <c r="R13609" s="12">
        <f>DATEDIF(order_date,delivery_date,"D")</f>
        <v>4</v>
      </c>
      <c r="S13609" s="12"/>
    </row>
    <row r="13610" spans="1:19" ht="14.25" customHeight="1" x14ac:dyDescent="0.35">
      <c r="A13610" s="2" t="s">
        <v>6444</v>
      </c>
      <c r="B13610" s="2">
        <v>106411</v>
      </c>
      <c r="C13610" s="2" t="s">
        <v>19</v>
      </c>
      <c r="D13610" s="2" t="s">
        <v>33</v>
      </c>
      <c r="E13610" s="2">
        <v>1048.48</v>
      </c>
      <c r="F13610" s="2">
        <v>0.14000000000000001</v>
      </c>
      <c r="G13610" s="2">
        <v>4</v>
      </c>
      <c r="H13610" s="3">
        <v>45511</v>
      </c>
      <c r="I13610" s="3">
        <v>45517</v>
      </c>
      <c r="J13610" s="2" t="s">
        <v>15</v>
      </c>
      <c r="K13610" s="2" t="s">
        <v>16</v>
      </c>
      <c r="L13610" s="2">
        <v>284.2</v>
      </c>
      <c r="M13610" s="2" t="s">
        <v>28</v>
      </c>
      <c r="N13610" s="11">
        <f>L13610/E13610*100</f>
        <v>27.105905692049443</v>
      </c>
      <c r="O13610" s="12" t="str">
        <f>IF(N13610&lt;10,"Low",IF(N13610&lt;20,"Med","High"))</f>
        <v>High</v>
      </c>
      <c r="P13610" s="12">
        <f>sales*discount</f>
        <v>146.78720000000001</v>
      </c>
      <c r="Q13610" s="12">
        <f>sales-Discount_Values</f>
        <v>901.69280000000003</v>
      </c>
      <c r="R13610" s="12">
        <f>DATEDIF(order_date,delivery_date,"D")</f>
        <v>6</v>
      </c>
      <c r="S13610" s="12"/>
    </row>
    <row r="13611" spans="1:19" ht="14.25" customHeight="1" x14ac:dyDescent="0.35">
      <c r="A13611" s="2" t="s">
        <v>1254</v>
      </c>
      <c r="B13611" s="2">
        <v>101221</v>
      </c>
      <c r="C13611" s="2" t="s">
        <v>41</v>
      </c>
      <c r="D13611" s="2" t="s">
        <v>36</v>
      </c>
      <c r="E13611" s="2">
        <v>866.98</v>
      </c>
      <c r="F13611" s="2">
        <v>0.3</v>
      </c>
      <c r="G13611" s="2">
        <v>8</v>
      </c>
      <c r="H13611" s="3">
        <v>45397</v>
      </c>
      <c r="I13611" s="3">
        <v>45403</v>
      </c>
      <c r="J13611" s="2" t="s">
        <v>15</v>
      </c>
      <c r="K13611" s="2" t="s">
        <v>27</v>
      </c>
      <c r="L13611" s="2">
        <v>235.02</v>
      </c>
      <c r="M13611" s="2" t="s">
        <v>23</v>
      </c>
      <c r="N13611" s="11">
        <f>L13611/E13611*100</f>
        <v>27.107891762209047</v>
      </c>
      <c r="O13611" s="12" t="str">
        <f>IF(N13611&lt;10,"Low",IF(N13611&lt;20,"Med","High"))</f>
        <v>High</v>
      </c>
      <c r="P13611" s="12">
        <f>sales*discount</f>
        <v>260.09399999999999</v>
      </c>
      <c r="Q13611" s="12">
        <f>sales-Discount_Values</f>
        <v>606.88599999999997</v>
      </c>
      <c r="R13611" s="12">
        <f>DATEDIF(order_date,delivery_date,"D")</f>
        <v>6</v>
      </c>
      <c r="S13611" s="12"/>
    </row>
    <row r="13612" spans="1:19" ht="14.25" customHeight="1" x14ac:dyDescent="0.35">
      <c r="A13612" s="2" t="s">
        <v>14259</v>
      </c>
      <c r="B13612" s="2">
        <v>114226</v>
      </c>
      <c r="C13612" s="2" t="s">
        <v>13</v>
      </c>
      <c r="D13612" s="2" t="s">
        <v>33</v>
      </c>
      <c r="E13612" s="2">
        <v>896.53</v>
      </c>
      <c r="F13612" s="2">
        <v>0.3</v>
      </c>
      <c r="G13612" s="2">
        <v>7</v>
      </c>
      <c r="H13612" s="3">
        <v>45182</v>
      </c>
      <c r="I13612" s="3">
        <v>45184</v>
      </c>
      <c r="J13612" s="2" t="s">
        <v>31</v>
      </c>
      <c r="K13612" s="2" t="s">
        <v>22</v>
      </c>
      <c r="L13612" s="2">
        <v>243.06</v>
      </c>
      <c r="M13612" s="2" t="s">
        <v>39</v>
      </c>
      <c r="N13612" s="11">
        <f>L13612/E13612*100</f>
        <v>27.11119538665745</v>
      </c>
      <c r="O13612" s="12" t="str">
        <f>IF(N13612&lt;10,"Low",IF(N13612&lt;20,"Med","High"))</f>
        <v>High</v>
      </c>
      <c r="P13612" s="12">
        <f>sales*discount</f>
        <v>268.959</v>
      </c>
      <c r="Q13612" s="12">
        <f>sales-Discount_Values</f>
        <v>627.57099999999991</v>
      </c>
      <c r="R13612" s="12">
        <f>DATEDIF(order_date,delivery_date,"D")</f>
        <v>2</v>
      </c>
      <c r="S13612" s="12"/>
    </row>
    <row r="13613" spans="1:19" ht="14.25" customHeight="1" x14ac:dyDescent="0.35">
      <c r="A13613" s="2" t="s">
        <v>714</v>
      </c>
      <c r="B13613" s="2">
        <v>100681</v>
      </c>
      <c r="C13613" s="2" t="s">
        <v>25</v>
      </c>
      <c r="D13613" s="2" t="s">
        <v>20</v>
      </c>
      <c r="E13613" s="2">
        <v>1627.68</v>
      </c>
      <c r="F13613" s="2">
        <v>0.34</v>
      </c>
      <c r="G13613" s="2">
        <v>2</v>
      </c>
      <c r="H13613" s="3">
        <v>45265</v>
      </c>
      <c r="I13613" s="3">
        <v>45269</v>
      </c>
      <c r="J13613" s="2" t="s">
        <v>21</v>
      </c>
      <c r="K13613" s="2" t="s">
        <v>16</v>
      </c>
      <c r="L13613" s="2">
        <v>441.32</v>
      </c>
      <c r="M13613" s="2" t="s">
        <v>39</v>
      </c>
      <c r="N13613" s="11">
        <f>L13613/E13613*100</f>
        <v>27.113437530718564</v>
      </c>
      <c r="O13613" s="12" t="str">
        <f>IF(N13613&lt;10,"Low",IF(N13613&lt;20,"Med","High"))</f>
        <v>High</v>
      </c>
      <c r="P13613" s="12">
        <f>sales*discount</f>
        <v>553.41120000000001</v>
      </c>
      <c r="Q13613" s="12">
        <f>sales-Discount_Values</f>
        <v>1074.2688000000001</v>
      </c>
      <c r="R13613" s="12">
        <f>DATEDIF(order_date,delivery_date,"D")</f>
        <v>4</v>
      </c>
      <c r="S13613" s="12"/>
    </row>
    <row r="13614" spans="1:19" ht="14.25" customHeight="1" x14ac:dyDescent="0.35">
      <c r="A13614" s="2" t="s">
        <v>9452</v>
      </c>
      <c r="B13614" s="2">
        <v>109419</v>
      </c>
      <c r="C13614" s="2" t="s">
        <v>19</v>
      </c>
      <c r="D13614" s="2" t="s">
        <v>26</v>
      </c>
      <c r="E13614" s="2">
        <v>4036.8</v>
      </c>
      <c r="F13614" s="2">
        <v>0.42</v>
      </c>
      <c r="G13614" s="2">
        <v>3</v>
      </c>
      <c r="H13614" s="3">
        <v>45151</v>
      </c>
      <c r="I13614" s="3">
        <v>45154</v>
      </c>
      <c r="J13614" s="2" t="s">
        <v>31</v>
      </c>
      <c r="K13614" s="2" t="s">
        <v>22</v>
      </c>
      <c r="L13614" s="2">
        <v>1094.58</v>
      </c>
      <c r="M13614" s="2" t="s">
        <v>23</v>
      </c>
      <c r="N13614" s="11">
        <f>L13614/E13614*100</f>
        <v>27.115041617122472</v>
      </c>
      <c r="O13614" s="12" t="str">
        <f>IF(N13614&lt;10,"Low",IF(N13614&lt;20,"Med","High"))</f>
        <v>High</v>
      </c>
      <c r="P13614" s="12">
        <f>sales*discount</f>
        <v>1695.4559999999999</v>
      </c>
      <c r="Q13614" s="12">
        <f>sales-Discount_Values</f>
        <v>2341.3440000000001</v>
      </c>
      <c r="R13614" s="12">
        <f>DATEDIF(order_date,delivery_date,"D")</f>
        <v>3</v>
      </c>
      <c r="S13614" s="12"/>
    </row>
    <row r="13615" spans="1:19" ht="14.25" customHeight="1" x14ac:dyDescent="0.35">
      <c r="A13615" s="2" t="s">
        <v>4035</v>
      </c>
      <c r="B13615" s="2">
        <v>104002</v>
      </c>
      <c r="C13615" s="2" t="s">
        <v>13</v>
      </c>
      <c r="D13615" s="2" t="s">
        <v>20</v>
      </c>
      <c r="E13615" s="2">
        <v>896.18</v>
      </c>
      <c r="F13615" s="2">
        <v>0.35</v>
      </c>
      <c r="G13615" s="2">
        <v>2</v>
      </c>
      <c r="H13615" s="3">
        <v>45085</v>
      </c>
      <c r="I13615" s="3">
        <v>45087</v>
      </c>
      <c r="J13615" s="2" t="s">
        <v>31</v>
      </c>
      <c r="K13615" s="2" t="s">
        <v>22</v>
      </c>
      <c r="L13615" s="2">
        <v>243</v>
      </c>
      <c r="M13615" s="2" t="s">
        <v>17</v>
      </c>
      <c r="N13615" s="11">
        <f>L13615/E13615*100</f>
        <v>27.115088486687945</v>
      </c>
      <c r="O13615" s="12" t="str">
        <f>IF(N13615&lt;10,"Low",IF(N13615&lt;20,"Med","High"))</f>
        <v>High</v>
      </c>
      <c r="P13615" s="12">
        <f>sales*discount</f>
        <v>313.66299999999995</v>
      </c>
      <c r="Q13615" s="12">
        <f>sales-Discount_Values</f>
        <v>582.51700000000005</v>
      </c>
      <c r="R13615" s="12">
        <f>DATEDIF(order_date,delivery_date,"D")</f>
        <v>2</v>
      </c>
      <c r="S13615" s="12"/>
    </row>
    <row r="13616" spans="1:19" ht="14.25" customHeight="1" x14ac:dyDescent="0.35">
      <c r="A13616" s="2" t="s">
        <v>8729</v>
      </c>
      <c r="B13616" s="2">
        <v>108696</v>
      </c>
      <c r="C13616" s="2" t="s">
        <v>19</v>
      </c>
      <c r="D13616" s="2" t="s">
        <v>26</v>
      </c>
      <c r="E13616" s="2">
        <v>151.97999999999999</v>
      </c>
      <c r="F13616" s="2">
        <v>0.45</v>
      </c>
      <c r="G13616" s="2">
        <v>9</v>
      </c>
      <c r="H13616" s="3">
        <v>45444</v>
      </c>
      <c r="I13616" s="3">
        <v>45447</v>
      </c>
      <c r="J13616" s="2" t="s">
        <v>15</v>
      </c>
      <c r="K13616" s="2" t="s">
        <v>22</v>
      </c>
      <c r="L13616" s="2">
        <v>41.21</v>
      </c>
      <c r="M13616" s="2" t="s">
        <v>28</v>
      </c>
      <c r="N13616" s="11">
        <f>L13616/E13616*100</f>
        <v>27.115409922358207</v>
      </c>
      <c r="O13616" s="12" t="str">
        <f>IF(N13616&lt;10,"Low",IF(N13616&lt;20,"Med","High"))</f>
        <v>High</v>
      </c>
      <c r="P13616" s="12">
        <f>sales*discount</f>
        <v>68.390999999999991</v>
      </c>
      <c r="Q13616" s="12">
        <f>sales-Discount_Values</f>
        <v>83.588999999999999</v>
      </c>
      <c r="R13616" s="12">
        <f>DATEDIF(order_date,delivery_date,"D")</f>
        <v>3</v>
      </c>
      <c r="S13616" s="12"/>
    </row>
    <row r="13617" spans="1:19" ht="14.25" customHeight="1" x14ac:dyDescent="0.35">
      <c r="A13617" s="2" t="s">
        <v>2734</v>
      </c>
      <c r="B13617" s="2">
        <v>102701</v>
      </c>
      <c r="C13617" s="2" t="s">
        <v>13</v>
      </c>
      <c r="D13617" s="2" t="s">
        <v>26</v>
      </c>
      <c r="E13617" s="2">
        <v>2932.65</v>
      </c>
      <c r="F13617" s="2">
        <v>0</v>
      </c>
      <c r="G13617" s="2">
        <v>3</v>
      </c>
      <c r="H13617" s="3">
        <v>45033</v>
      </c>
      <c r="I13617" s="3">
        <v>45037</v>
      </c>
      <c r="J13617" s="2" t="s">
        <v>15</v>
      </c>
      <c r="K13617" s="2" t="s">
        <v>22</v>
      </c>
      <c r="L13617" s="2">
        <v>795.21</v>
      </c>
      <c r="M13617" s="2" t="s">
        <v>17</v>
      </c>
      <c r="N13617" s="11">
        <f>L13617/E13617*100</f>
        <v>27.115748555061121</v>
      </c>
      <c r="O13617" s="12" t="str">
        <f>IF(N13617&lt;10,"Low",IF(N13617&lt;20,"Med","High"))</f>
        <v>High</v>
      </c>
      <c r="P13617" s="12">
        <f>sales*discount</f>
        <v>0</v>
      </c>
      <c r="Q13617" s="12">
        <f>sales-Discount_Values</f>
        <v>2932.65</v>
      </c>
      <c r="R13617" s="12">
        <f>DATEDIF(order_date,delivery_date,"D")</f>
        <v>4</v>
      </c>
      <c r="S13617" s="12"/>
    </row>
    <row r="13618" spans="1:19" ht="14.25" customHeight="1" x14ac:dyDescent="0.35">
      <c r="A13618" s="2" t="s">
        <v>6675</v>
      </c>
      <c r="B13618" s="2">
        <v>106642</v>
      </c>
      <c r="C13618" s="2" t="s">
        <v>25</v>
      </c>
      <c r="D13618" s="2" t="s">
        <v>33</v>
      </c>
      <c r="E13618" s="2">
        <v>4445.53</v>
      </c>
      <c r="F13618" s="2">
        <v>0.01</v>
      </c>
      <c r="G13618" s="2">
        <v>2</v>
      </c>
      <c r="H13618" s="3">
        <v>45542</v>
      </c>
      <c r="I13618" s="3">
        <v>45548</v>
      </c>
      <c r="J13618" s="2" t="s">
        <v>31</v>
      </c>
      <c r="K13618" s="2" t="s">
        <v>22</v>
      </c>
      <c r="L13618" s="2">
        <v>1205.46</v>
      </c>
      <c r="M13618" s="2" t="s">
        <v>48</v>
      </c>
      <c r="N13618" s="11">
        <f>L13618/E13618*100</f>
        <v>27.116226861589059</v>
      </c>
      <c r="O13618" s="12" t="str">
        <f>IF(N13618&lt;10,"Low",IF(N13618&lt;20,"Med","High"))</f>
        <v>High</v>
      </c>
      <c r="P13618" s="12">
        <f>sales*discount</f>
        <v>44.455300000000001</v>
      </c>
      <c r="Q13618" s="12">
        <f>sales-Discount_Values</f>
        <v>4401.0747000000001</v>
      </c>
      <c r="R13618" s="12">
        <f>DATEDIF(order_date,delivery_date,"D")</f>
        <v>6</v>
      </c>
      <c r="S13618" s="12"/>
    </row>
    <row r="13619" spans="1:19" ht="14.25" customHeight="1" x14ac:dyDescent="0.35">
      <c r="A13619" s="2" t="s">
        <v>13178</v>
      </c>
      <c r="B13619" s="2">
        <v>113145</v>
      </c>
      <c r="C13619" s="2" t="s">
        <v>19</v>
      </c>
      <c r="D13619" s="2" t="s">
        <v>36</v>
      </c>
      <c r="E13619" s="2">
        <v>2759.25</v>
      </c>
      <c r="F13619" s="2">
        <v>0.08</v>
      </c>
      <c r="G13619" s="2">
        <v>6</v>
      </c>
      <c r="H13619" s="3">
        <v>45129</v>
      </c>
      <c r="I13619" s="3">
        <v>45136</v>
      </c>
      <c r="J13619" s="2" t="s">
        <v>31</v>
      </c>
      <c r="K13619" s="2" t="s">
        <v>27</v>
      </c>
      <c r="L13619" s="2">
        <v>748.23</v>
      </c>
      <c r="M13619" s="2" t="s">
        <v>39</v>
      </c>
      <c r="N13619" s="11">
        <f>L13619/E13619*100</f>
        <v>27.117151399836914</v>
      </c>
      <c r="O13619" s="12" t="str">
        <f>IF(N13619&lt;10,"Low",IF(N13619&lt;20,"Med","High"))</f>
        <v>High</v>
      </c>
      <c r="P13619" s="12">
        <f>sales*discount</f>
        <v>220.74</v>
      </c>
      <c r="Q13619" s="12">
        <f>sales-Discount_Values</f>
        <v>2538.5100000000002</v>
      </c>
      <c r="R13619" s="12">
        <f>DATEDIF(order_date,delivery_date,"D")</f>
        <v>7</v>
      </c>
      <c r="S13619" s="12"/>
    </row>
    <row r="13620" spans="1:19" ht="14.25" customHeight="1" x14ac:dyDescent="0.35">
      <c r="A13620" s="2" t="s">
        <v>6678</v>
      </c>
      <c r="B13620" s="2">
        <v>106645</v>
      </c>
      <c r="C13620" s="2" t="s">
        <v>25</v>
      </c>
      <c r="D13620" s="2" t="s">
        <v>26</v>
      </c>
      <c r="E13620" s="2">
        <v>2154.4499999999998</v>
      </c>
      <c r="F13620" s="2">
        <v>0.4</v>
      </c>
      <c r="G13620" s="2">
        <v>1</v>
      </c>
      <c r="H13620" s="3">
        <v>45543</v>
      </c>
      <c r="I13620" s="3">
        <v>45547</v>
      </c>
      <c r="J13620" s="2" t="s">
        <v>31</v>
      </c>
      <c r="K13620" s="2" t="s">
        <v>27</v>
      </c>
      <c r="L13620" s="2">
        <v>584.29</v>
      </c>
      <c r="M13620" s="2" t="s">
        <v>39</v>
      </c>
      <c r="N13620" s="11">
        <f>L13620/E13620*100</f>
        <v>27.120146673164847</v>
      </c>
      <c r="O13620" s="12" t="str">
        <f>IF(N13620&lt;10,"Low",IF(N13620&lt;20,"Med","High"))</f>
        <v>High</v>
      </c>
      <c r="P13620" s="12">
        <f>sales*discount</f>
        <v>861.78</v>
      </c>
      <c r="Q13620" s="12">
        <f>sales-Discount_Values</f>
        <v>1292.6699999999998</v>
      </c>
      <c r="R13620" s="12">
        <f>DATEDIF(order_date,delivery_date,"D")</f>
        <v>4</v>
      </c>
      <c r="S13620" s="12"/>
    </row>
    <row r="13621" spans="1:19" ht="14.25" customHeight="1" x14ac:dyDescent="0.35">
      <c r="A13621" s="2" t="s">
        <v>2597</v>
      </c>
      <c r="B13621" s="2">
        <v>102564</v>
      </c>
      <c r="C13621" s="2" t="s">
        <v>41</v>
      </c>
      <c r="D13621" s="2" t="s">
        <v>36</v>
      </c>
      <c r="E13621" s="2">
        <v>4848.82</v>
      </c>
      <c r="F13621" s="2">
        <v>0.45</v>
      </c>
      <c r="G13621" s="2">
        <v>9</v>
      </c>
      <c r="H13621" s="3">
        <v>45304</v>
      </c>
      <c r="I13621" s="3">
        <v>45311</v>
      </c>
      <c r="J13621" s="2" t="s">
        <v>21</v>
      </c>
      <c r="K13621" s="2" t="s">
        <v>22</v>
      </c>
      <c r="L13621" s="2">
        <v>1315.09</v>
      </c>
      <c r="M13621" s="2" t="s">
        <v>48</v>
      </c>
      <c r="N13621" s="11">
        <f>L13621/E13621*100</f>
        <v>27.121856451672777</v>
      </c>
      <c r="O13621" s="12" t="str">
        <f>IF(N13621&lt;10,"Low",IF(N13621&lt;20,"Med","High"))</f>
        <v>High</v>
      </c>
      <c r="P13621" s="12">
        <f>sales*discount</f>
        <v>2181.9690000000001</v>
      </c>
      <c r="Q13621" s="12">
        <f>sales-Discount_Values</f>
        <v>2666.8509999999997</v>
      </c>
      <c r="R13621" s="12">
        <f>DATEDIF(order_date,delivery_date,"D")</f>
        <v>7</v>
      </c>
      <c r="S13621" s="12"/>
    </row>
    <row r="13622" spans="1:19" ht="14.25" customHeight="1" x14ac:dyDescent="0.35">
      <c r="A13622" s="2" t="s">
        <v>5000</v>
      </c>
      <c r="B13622" s="2">
        <v>104967</v>
      </c>
      <c r="C13622" s="2" t="s">
        <v>13</v>
      </c>
      <c r="D13622" s="2" t="s">
        <v>36</v>
      </c>
      <c r="E13622" s="2">
        <v>987.21</v>
      </c>
      <c r="F13622" s="2">
        <v>0.45</v>
      </c>
      <c r="G13622" s="2">
        <v>3</v>
      </c>
      <c r="H13622" s="3">
        <v>45195</v>
      </c>
      <c r="I13622" s="3">
        <v>45202</v>
      </c>
      <c r="J13622" s="2" t="s">
        <v>21</v>
      </c>
      <c r="K13622" s="2" t="s">
        <v>16</v>
      </c>
      <c r="L13622" s="2">
        <v>267.81</v>
      </c>
      <c r="M13622" s="2" t="s">
        <v>48</v>
      </c>
      <c r="N13622" s="11">
        <f>L13622/E13622*100</f>
        <v>27.127966694016472</v>
      </c>
      <c r="O13622" s="12" t="str">
        <f>IF(N13622&lt;10,"Low",IF(N13622&lt;20,"Med","High"))</f>
        <v>High</v>
      </c>
      <c r="P13622" s="12">
        <f>sales*discount</f>
        <v>444.24450000000002</v>
      </c>
      <c r="Q13622" s="12">
        <f>sales-Discount_Values</f>
        <v>542.96550000000002</v>
      </c>
      <c r="R13622" s="12">
        <f>DATEDIF(order_date,delivery_date,"D")</f>
        <v>7</v>
      </c>
      <c r="S13622" s="12"/>
    </row>
    <row r="13623" spans="1:19" ht="14.25" customHeight="1" x14ac:dyDescent="0.35">
      <c r="A13623" s="2" t="s">
        <v>13059</v>
      </c>
      <c r="B13623" s="2">
        <v>113026</v>
      </c>
      <c r="C13623" s="2" t="s">
        <v>13</v>
      </c>
      <c r="D13623" s="2" t="s">
        <v>14</v>
      </c>
      <c r="E13623" s="2">
        <v>827.68</v>
      </c>
      <c r="F13623" s="2">
        <v>0.02</v>
      </c>
      <c r="G13623" s="2">
        <v>4</v>
      </c>
      <c r="H13623" s="3">
        <v>45449</v>
      </c>
      <c r="I13623" s="3">
        <v>45450</v>
      </c>
      <c r="J13623" s="2" t="s">
        <v>15</v>
      </c>
      <c r="K13623" s="2" t="s">
        <v>22</v>
      </c>
      <c r="L13623" s="2">
        <v>224.54</v>
      </c>
      <c r="M13623" s="2" t="s">
        <v>28</v>
      </c>
      <c r="N13623" s="11">
        <f>L13623/E13623*100</f>
        <v>27.128842064566015</v>
      </c>
      <c r="O13623" s="12" t="str">
        <f>IF(N13623&lt;10,"Low",IF(N13623&lt;20,"Med","High"))</f>
        <v>High</v>
      </c>
      <c r="P13623" s="12">
        <f>sales*discount</f>
        <v>16.553599999999999</v>
      </c>
      <c r="Q13623" s="12">
        <f>sales-Discount_Values</f>
        <v>811.12639999999999</v>
      </c>
      <c r="R13623" s="12">
        <f>DATEDIF(order_date,delivery_date,"D")</f>
        <v>1</v>
      </c>
      <c r="S13623" s="12"/>
    </row>
    <row r="13624" spans="1:19" ht="14.25" customHeight="1" x14ac:dyDescent="0.35">
      <c r="A13624" s="2" t="s">
        <v>9802</v>
      </c>
      <c r="B13624" s="2">
        <v>109769</v>
      </c>
      <c r="C13624" s="2" t="s">
        <v>41</v>
      </c>
      <c r="D13624" s="2" t="s">
        <v>36</v>
      </c>
      <c r="E13624" s="2">
        <v>2786.94</v>
      </c>
      <c r="F13624" s="2">
        <v>7.0000000000000007E-2</v>
      </c>
      <c r="G13624" s="2">
        <v>2</v>
      </c>
      <c r="H13624" s="3">
        <v>45082</v>
      </c>
      <c r="I13624" s="3">
        <v>45086</v>
      </c>
      <c r="J13624" s="2" t="s">
        <v>31</v>
      </c>
      <c r="K13624" s="2" t="s">
        <v>16</v>
      </c>
      <c r="L13624" s="2">
        <v>756.24</v>
      </c>
      <c r="M13624" s="2" t="s">
        <v>48</v>
      </c>
      <c r="N13624" s="11">
        <f>L13624/E13624*100</f>
        <v>27.135137462593384</v>
      </c>
      <c r="O13624" s="12" t="str">
        <f>IF(N13624&lt;10,"Low",IF(N13624&lt;20,"Med","High"))</f>
        <v>High</v>
      </c>
      <c r="P13624" s="12">
        <f>sales*discount</f>
        <v>195.08580000000003</v>
      </c>
      <c r="Q13624" s="12">
        <f>sales-Discount_Values</f>
        <v>2591.8542000000002</v>
      </c>
      <c r="R13624" s="12">
        <f>DATEDIF(order_date,delivery_date,"D")</f>
        <v>4</v>
      </c>
      <c r="S13624" s="12"/>
    </row>
    <row r="13625" spans="1:19" ht="14.25" customHeight="1" x14ac:dyDescent="0.35">
      <c r="A13625" s="2" t="s">
        <v>8266</v>
      </c>
      <c r="B13625" s="2">
        <v>108233</v>
      </c>
      <c r="C13625" s="2" t="s">
        <v>41</v>
      </c>
      <c r="D13625" s="2" t="s">
        <v>33</v>
      </c>
      <c r="E13625" s="2">
        <v>1655.21</v>
      </c>
      <c r="F13625" s="2">
        <v>0.11</v>
      </c>
      <c r="G13625" s="2">
        <v>2</v>
      </c>
      <c r="H13625" s="3">
        <v>45642</v>
      </c>
      <c r="I13625" s="3">
        <v>45649</v>
      </c>
      <c r="J13625" s="2" t="s">
        <v>31</v>
      </c>
      <c r="K13625" s="2" t="s">
        <v>16</v>
      </c>
      <c r="L13625" s="2">
        <v>449.25</v>
      </c>
      <c r="M13625" s="2" t="s">
        <v>34</v>
      </c>
      <c r="N13625" s="11">
        <f>L13625/E13625*100</f>
        <v>27.141571160154903</v>
      </c>
      <c r="O13625" s="12" t="str">
        <f>IF(N13625&lt;10,"Low",IF(N13625&lt;20,"Med","High"))</f>
        <v>High</v>
      </c>
      <c r="P13625" s="12">
        <f>sales*discount</f>
        <v>182.07310000000001</v>
      </c>
      <c r="Q13625" s="12">
        <f>sales-Discount_Values</f>
        <v>1473.1369</v>
      </c>
      <c r="R13625" s="12">
        <f>DATEDIF(order_date,delivery_date,"D")</f>
        <v>7</v>
      </c>
      <c r="S13625" s="12"/>
    </row>
    <row r="13626" spans="1:19" ht="14.25" customHeight="1" x14ac:dyDescent="0.35">
      <c r="A13626" s="2" t="s">
        <v>7545</v>
      </c>
      <c r="B13626" s="2">
        <v>107512</v>
      </c>
      <c r="C13626" s="2" t="s">
        <v>41</v>
      </c>
      <c r="D13626" s="2" t="s">
        <v>14</v>
      </c>
      <c r="E13626" s="2">
        <v>4613.16</v>
      </c>
      <c r="F13626" s="2">
        <v>0.28000000000000003</v>
      </c>
      <c r="G13626" s="2">
        <v>4</v>
      </c>
      <c r="H13626" s="3">
        <v>45399</v>
      </c>
      <c r="I13626" s="3">
        <v>45402</v>
      </c>
      <c r="J13626" s="2" t="s">
        <v>21</v>
      </c>
      <c r="K13626" s="2" t="s">
        <v>22</v>
      </c>
      <c r="L13626" s="2">
        <v>1252.33</v>
      </c>
      <c r="M13626" s="2" t="s">
        <v>48</v>
      </c>
      <c r="N13626" s="11">
        <f>L13626/E13626*100</f>
        <v>27.146901473176737</v>
      </c>
      <c r="O13626" s="12" t="str">
        <f>IF(N13626&lt;10,"Low",IF(N13626&lt;20,"Med","High"))</f>
        <v>High</v>
      </c>
      <c r="P13626" s="12">
        <f>sales*discount</f>
        <v>1291.6848</v>
      </c>
      <c r="Q13626" s="12">
        <f>sales-Discount_Values</f>
        <v>3321.4751999999999</v>
      </c>
      <c r="R13626" s="12">
        <f>DATEDIF(order_date,delivery_date,"D")</f>
        <v>3</v>
      </c>
      <c r="S13626" s="12"/>
    </row>
    <row r="13627" spans="1:19" ht="14.25" customHeight="1" x14ac:dyDescent="0.35">
      <c r="A13627" s="2" t="s">
        <v>12963</v>
      </c>
      <c r="B13627" s="2">
        <v>112930</v>
      </c>
      <c r="C13627" s="2" t="s">
        <v>41</v>
      </c>
      <c r="D13627" s="2" t="s">
        <v>36</v>
      </c>
      <c r="E13627" s="2">
        <v>4297.93</v>
      </c>
      <c r="F13627" s="2">
        <v>0.24</v>
      </c>
      <c r="G13627" s="2">
        <v>7</v>
      </c>
      <c r="H13627" s="3">
        <v>45438</v>
      </c>
      <c r="I13627" s="3">
        <v>45441</v>
      </c>
      <c r="J13627" s="2" t="s">
        <v>31</v>
      </c>
      <c r="K13627" s="2" t="s">
        <v>16</v>
      </c>
      <c r="L13627" s="2">
        <v>1166.97</v>
      </c>
      <c r="M13627" s="2" t="s">
        <v>17</v>
      </c>
      <c r="N13627" s="11">
        <f>L13627/E13627*100</f>
        <v>27.151908011531134</v>
      </c>
      <c r="O13627" s="12" t="str">
        <f>IF(N13627&lt;10,"Low",IF(N13627&lt;20,"Med","High"))</f>
        <v>High</v>
      </c>
      <c r="P13627" s="12">
        <f>sales*discount</f>
        <v>1031.5032000000001</v>
      </c>
      <c r="Q13627" s="12">
        <f>sales-Discount_Values</f>
        <v>3266.4268000000002</v>
      </c>
      <c r="R13627" s="12">
        <f>DATEDIF(order_date,delivery_date,"D")</f>
        <v>3</v>
      </c>
      <c r="S13627" s="12"/>
    </row>
    <row r="13628" spans="1:19" ht="14.25" customHeight="1" x14ac:dyDescent="0.35">
      <c r="A13628" s="2" t="s">
        <v>4767</v>
      </c>
      <c r="B13628" s="2">
        <v>104734</v>
      </c>
      <c r="C13628" s="2" t="s">
        <v>25</v>
      </c>
      <c r="D13628" s="2" t="s">
        <v>36</v>
      </c>
      <c r="E13628" s="2">
        <v>1315.66</v>
      </c>
      <c r="F13628" s="2">
        <v>0.22</v>
      </c>
      <c r="G13628" s="2">
        <v>1</v>
      </c>
      <c r="H13628" s="3">
        <v>45345</v>
      </c>
      <c r="I13628" s="3">
        <v>45349</v>
      </c>
      <c r="J13628" s="2" t="s">
        <v>15</v>
      </c>
      <c r="K13628" s="2" t="s">
        <v>27</v>
      </c>
      <c r="L13628" s="2">
        <v>357.24</v>
      </c>
      <c r="M13628" s="2" t="s">
        <v>28</v>
      </c>
      <c r="N13628" s="11">
        <f>L13628/E13628*100</f>
        <v>27.152911846525697</v>
      </c>
      <c r="O13628" s="12" t="str">
        <f>IF(N13628&lt;10,"Low",IF(N13628&lt;20,"Med","High"))</f>
        <v>High</v>
      </c>
      <c r="P13628" s="12">
        <f>sales*discount</f>
        <v>289.4452</v>
      </c>
      <c r="Q13628" s="12">
        <f>sales-Discount_Values</f>
        <v>1026.2148000000002</v>
      </c>
      <c r="R13628" s="12">
        <f>DATEDIF(order_date,delivery_date,"D")</f>
        <v>4</v>
      </c>
      <c r="S13628" s="12"/>
    </row>
    <row r="13629" spans="1:19" ht="14.25" customHeight="1" x14ac:dyDescent="0.35">
      <c r="A13629" s="2" t="s">
        <v>4717</v>
      </c>
      <c r="B13629" s="2">
        <v>104684</v>
      </c>
      <c r="C13629" s="2" t="s">
        <v>41</v>
      </c>
      <c r="D13629" s="2" t="s">
        <v>26</v>
      </c>
      <c r="E13629" s="2">
        <v>4360</v>
      </c>
      <c r="F13629" s="2">
        <v>0.32</v>
      </c>
      <c r="G13629" s="2">
        <v>2</v>
      </c>
      <c r="H13629" s="3">
        <v>45545</v>
      </c>
      <c r="I13629" s="3">
        <v>45550</v>
      </c>
      <c r="J13629" s="2" t="s">
        <v>15</v>
      </c>
      <c r="K13629" s="2" t="s">
        <v>22</v>
      </c>
      <c r="L13629" s="2">
        <v>1183.8800000000001</v>
      </c>
      <c r="M13629" s="2" t="s">
        <v>48</v>
      </c>
      <c r="N13629" s="11">
        <f>L13629/E13629*100</f>
        <v>27.153211009174317</v>
      </c>
      <c r="O13629" s="12" t="str">
        <f>IF(N13629&lt;10,"Low",IF(N13629&lt;20,"Med","High"))</f>
        <v>High</v>
      </c>
      <c r="P13629" s="12">
        <f>sales*discount</f>
        <v>1395.2</v>
      </c>
      <c r="Q13629" s="12">
        <f>sales-Discount_Values</f>
        <v>2964.8</v>
      </c>
      <c r="R13629" s="12">
        <f>DATEDIF(order_date,delivery_date,"D")</f>
        <v>5</v>
      </c>
      <c r="S13629" s="12"/>
    </row>
    <row r="13630" spans="1:19" ht="14.25" customHeight="1" x14ac:dyDescent="0.35">
      <c r="A13630" s="2" t="s">
        <v>14660</v>
      </c>
      <c r="B13630" s="2">
        <v>114627</v>
      </c>
      <c r="C13630" s="2" t="s">
        <v>19</v>
      </c>
      <c r="D13630" s="2" t="s">
        <v>20</v>
      </c>
      <c r="E13630" s="2">
        <v>4065.71</v>
      </c>
      <c r="F13630" s="2">
        <v>0.42</v>
      </c>
      <c r="G13630" s="2">
        <v>2</v>
      </c>
      <c r="H13630" s="3">
        <v>45618</v>
      </c>
      <c r="I13630" s="3">
        <v>45625</v>
      </c>
      <c r="J13630" s="2" t="s">
        <v>31</v>
      </c>
      <c r="K13630" s="2" t="s">
        <v>16</v>
      </c>
      <c r="L13630" s="2">
        <v>1104</v>
      </c>
      <c r="M13630" s="2" t="s">
        <v>34</v>
      </c>
      <c r="N13630" s="11">
        <f>L13630/E13630*100</f>
        <v>27.153928834078179</v>
      </c>
      <c r="O13630" s="12" t="str">
        <f>IF(N13630&lt;10,"Low",IF(N13630&lt;20,"Med","High"))</f>
        <v>High</v>
      </c>
      <c r="P13630" s="12">
        <f>sales*discount</f>
        <v>1707.5981999999999</v>
      </c>
      <c r="Q13630" s="12">
        <f>sales-Discount_Values</f>
        <v>2358.1118000000001</v>
      </c>
      <c r="R13630" s="12">
        <f>DATEDIF(order_date,delivery_date,"D")</f>
        <v>7</v>
      </c>
      <c r="S13630" s="12"/>
    </row>
    <row r="13631" spans="1:19" ht="14.25" customHeight="1" x14ac:dyDescent="0.35">
      <c r="A13631" s="2" t="s">
        <v>1687</v>
      </c>
      <c r="B13631" s="2">
        <v>101654</v>
      </c>
      <c r="C13631" s="2" t="s">
        <v>41</v>
      </c>
      <c r="D13631" s="2" t="s">
        <v>14</v>
      </c>
      <c r="E13631" s="2">
        <v>666.75</v>
      </c>
      <c r="F13631" s="2">
        <v>0.3</v>
      </c>
      <c r="G13631" s="2">
        <v>1</v>
      </c>
      <c r="H13631" s="3">
        <v>45432</v>
      </c>
      <c r="I13631" s="3">
        <v>45435</v>
      </c>
      <c r="J13631" s="2" t="s">
        <v>31</v>
      </c>
      <c r="K13631" s="2" t="s">
        <v>22</v>
      </c>
      <c r="L13631" s="2">
        <v>181.06</v>
      </c>
      <c r="M13631" s="2" t="s">
        <v>34</v>
      </c>
      <c r="N13631" s="11">
        <f>L13631/E13631*100</f>
        <v>27.155605549306337</v>
      </c>
      <c r="O13631" s="12" t="str">
        <f>IF(N13631&lt;10,"Low",IF(N13631&lt;20,"Med","High"))</f>
        <v>High</v>
      </c>
      <c r="P13631" s="12">
        <f>sales*discount</f>
        <v>200.02500000000001</v>
      </c>
      <c r="Q13631" s="12">
        <f>sales-Discount_Values</f>
        <v>466.72500000000002</v>
      </c>
      <c r="R13631" s="12">
        <f>DATEDIF(order_date,delivery_date,"D")</f>
        <v>3</v>
      </c>
      <c r="S13631" s="12"/>
    </row>
    <row r="13632" spans="1:19" ht="14.25" customHeight="1" x14ac:dyDescent="0.35">
      <c r="A13632" s="2" t="s">
        <v>15065</v>
      </c>
      <c r="B13632" s="2">
        <v>115032</v>
      </c>
      <c r="C13632" s="2" t="s">
        <v>19</v>
      </c>
      <c r="D13632" s="2" t="s">
        <v>14</v>
      </c>
      <c r="E13632" s="2">
        <v>683.72</v>
      </c>
      <c r="F13632" s="2">
        <v>0.2</v>
      </c>
      <c r="G13632" s="2">
        <v>5</v>
      </c>
      <c r="H13632" s="3">
        <v>45572</v>
      </c>
      <c r="I13632" s="3">
        <v>45574</v>
      </c>
      <c r="J13632" s="2" t="s">
        <v>31</v>
      </c>
      <c r="K13632" s="2" t="s">
        <v>22</v>
      </c>
      <c r="L13632" s="2">
        <v>185.67</v>
      </c>
      <c r="M13632" s="2" t="s">
        <v>23</v>
      </c>
      <c r="N13632" s="11">
        <f>L13632/E13632*100</f>
        <v>27.155853273269759</v>
      </c>
      <c r="O13632" s="12" t="str">
        <f>IF(N13632&lt;10,"Low",IF(N13632&lt;20,"Med","High"))</f>
        <v>High</v>
      </c>
      <c r="P13632" s="12">
        <f>sales*discount</f>
        <v>136.744</v>
      </c>
      <c r="Q13632" s="12">
        <f>sales-Discount_Values</f>
        <v>546.976</v>
      </c>
      <c r="R13632" s="12">
        <f>DATEDIF(order_date,delivery_date,"D")</f>
        <v>2</v>
      </c>
      <c r="S13632" s="12"/>
    </row>
    <row r="13633" spans="1:19" ht="14.25" customHeight="1" x14ac:dyDescent="0.35">
      <c r="A13633" s="2" t="s">
        <v>14569</v>
      </c>
      <c r="B13633" s="2">
        <v>114536</v>
      </c>
      <c r="C13633" s="2" t="s">
        <v>41</v>
      </c>
      <c r="D13633" s="2" t="s">
        <v>36</v>
      </c>
      <c r="E13633" s="2">
        <v>1174.17</v>
      </c>
      <c r="F13633" s="2">
        <v>0.25</v>
      </c>
      <c r="G13633" s="2">
        <v>1</v>
      </c>
      <c r="H13633" s="3">
        <v>45574</v>
      </c>
      <c r="I13633" s="3">
        <v>45577</v>
      </c>
      <c r="J13633" s="2" t="s">
        <v>15</v>
      </c>
      <c r="K13633" s="2" t="s">
        <v>16</v>
      </c>
      <c r="L13633" s="2">
        <v>318.86</v>
      </c>
      <c r="M13633" s="2" t="s">
        <v>28</v>
      </c>
      <c r="N13633" s="11">
        <f>L13633/E13633*100</f>
        <v>27.156203956837594</v>
      </c>
      <c r="O13633" s="12" t="str">
        <f>IF(N13633&lt;10,"Low",IF(N13633&lt;20,"Med","High"))</f>
        <v>High</v>
      </c>
      <c r="P13633" s="12">
        <f>sales*discount</f>
        <v>293.54250000000002</v>
      </c>
      <c r="Q13633" s="12">
        <f>sales-Discount_Values</f>
        <v>880.62750000000005</v>
      </c>
      <c r="R13633" s="12">
        <f>DATEDIF(order_date,delivery_date,"D")</f>
        <v>3</v>
      </c>
      <c r="S13633" s="12"/>
    </row>
    <row r="13634" spans="1:19" ht="14.25" customHeight="1" x14ac:dyDescent="0.35">
      <c r="A13634" s="2" t="s">
        <v>2736</v>
      </c>
      <c r="B13634" s="2">
        <v>102703</v>
      </c>
      <c r="C13634" s="2" t="s">
        <v>25</v>
      </c>
      <c r="D13634" s="2" t="s">
        <v>33</v>
      </c>
      <c r="E13634" s="2">
        <v>2631.92</v>
      </c>
      <c r="F13634" s="2">
        <v>0.1</v>
      </c>
      <c r="G13634" s="2">
        <v>2</v>
      </c>
      <c r="H13634" s="3">
        <v>45551</v>
      </c>
      <c r="I13634" s="3">
        <v>45557</v>
      </c>
      <c r="J13634" s="2" t="s">
        <v>15</v>
      </c>
      <c r="K13634" s="2" t="s">
        <v>22</v>
      </c>
      <c r="L13634" s="2">
        <v>714.77</v>
      </c>
      <c r="M13634" s="2" t="s">
        <v>17</v>
      </c>
      <c r="N13634" s="11">
        <f>L13634/E13634*100</f>
        <v>27.157740356849754</v>
      </c>
      <c r="O13634" s="12" t="str">
        <f>IF(N13634&lt;10,"Low",IF(N13634&lt;20,"Med","High"))</f>
        <v>High</v>
      </c>
      <c r="P13634" s="12">
        <f>sales*discount</f>
        <v>263.19200000000001</v>
      </c>
      <c r="Q13634" s="12">
        <f>sales-Discount_Values</f>
        <v>2368.7280000000001</v>
      </c>
      <c r="R13634" s="12">
        <f>DATEDIF(order_date,delivery_date,"D")</f>
        <v>6</v>
      </c>
      <c r="S13634" s="12"/>
    </row>
    <row r="13635" spans="1:19" ht="14.25" customHeight="1" x14ac:dyDescent="0.35">
      <c r="A13635" s="2" t="s">
        <v>2449</v>
      </c>
      <c r="B13635" s="2">
        <v>102416</v>
      </c>
      <c r="C13635" s="2" t="s">
        <v>41</v>
      </c>
      <c r="D13635" s="2" t="s">
        <v>36</v>
      </c>
      <c r="E13635" s="2">
        <v>3883.78</v>
      </c>
      <c r="F13635" s="2">
        <v>0.24</v>
      </c>
      <c r="G13635" s="2">
        <v>4</v>
      </c>
      <c r="H13635" s="3">
        <v>45187</v>
      </c>
      <c r="I13635" s="3">
        <v>45192</v>
      </c>
      <c r="J13635" s="2" t="s">
        <v>15</v>
      </c>
      <c r="K13635" s="2" t="s">
        <v>16</v>
      </c>
      <c r="L13635" s="2">
        <v>1054.78</v>
      </c>
      <c r="M13635" s="2" t="s">
        <v>23</v>
      </c>
      <c r="N13635" s="11">
        <f>L13635/E13635*100</f>
        <v>27.158592917209525</v>
      </c>
      <c r="O13635" s="12" t="str">
        <f>IF(N13635&lt;10,"Low",IF(N13635&lt;20,"Med","High"))</f>
        <v>High</v>
      </c>
      <c r="P13635" s="12">
        <f>sales*discount</f>
        <v>932.10720000000003</v>
      </c>
      <c r="Q13635" s="12">
        <f>sales-Discount_Values</f>
        <v>2951.6728000000003</v>
      </c>
      <c r="R13635" s="12">
        <f>DATEDIF(order_date,delivery_date,"D")</f>
        <v>5</v>
      </c>
      <c r="S13635" s="12"/>
    </row>
    <row r="13636" spans="1:19" ht="14.25" customHeight="1" x14ac:dyDescent="0.35">
      <c r="A13636" s="2" t="s">
        <v>3440</v>
      </c>
      <c r="B13636" s="2">
        <v>103407</v>
      </c>
      <c r="C13636" s="2" t="s">
        <v>19</v>
      </c>
      <c r="D13636" s="2" t="s">
        <v>36</v>
      </c>
      <c r="E13636" s="2">
        <v>4636.62</v>
      </c>
      <c r="F13636" s="2">
        <v>0.24</v>
      </c>
      <c r="G13636" s="2">
        <v>9</v>
      </c>
      <c r="H13636" s="3">
        <v>45223</v>
      </c>
      <c r="I13636" s="3">
        <v>45225</v>
      </c>
      <c r="J13636" s="2" t="s">
        <v>15</v>
      </c>
      <c r="K13636" s="2" t="s">
        <v>27</v>
      </c>
      <c r="L13636" s="2">
        <v>1259.32</v>
      </c>
      <c r="M13636" s="2" t="s">
        <v>17</v>
      </c>
      <c r="N13636" s="11">
        <f>L13636/E13636*100</f>
        <v>27.16030211662806</v>
      </c>
      <c r="O13636" s="12" t="str">
        <f>IF(N13636&lt;10,"Low",IF(N13636&lt;20,"Med","High"))</f>
        <v>High</v>
      </c>
      <c r="P13636" s="12">
        <f>sales*discount</f>
        <v>1112.7888</v>
      </c>
      <c r="Q13636" s="12">
        <f>sales-Discount_Values</f>
        <v>3523.8311999999996</v>
      </c>
      <c r="R13636" s="12">
        <f>DATEDIF(order_date,delivery_date,"D")</f>
        <v>2</v>
      </c>
      <c r="S13636" s="12"/>
    </row>
    <row r="13637" spans="1:19" ht="14.25" customHeight="1" x14ac:dyDescent="0.35">
      <c r="A13637" s="2" t="s">
        <v>9028</v>
      </c>
      <c r="B13637" s="2">
        <v>108995</v>
      </c>
      <c r="C13637" s="2" t="s">
        <v>19</v>
      </c>
      <c r="D13637" s="2" t="s">
        <v>36</v>
      </c>
      <c r="E13637" s="2">
        <v>3724.55</v>
      </c>
      <c r="F13637" s="2">
        <v>0.41</v>
      </c>
      <c r="G13637" s="2">
        <v>5</v>
      </c>
      <c r="H13637" s="3">
        <v>45518</v>
      </c>
      <c r="I13637" s="3">
        <v>45522</v>
      </c>
      <c r="J13637" s="2" t="s">
        <v>21</v>
      </c>
      <c r="K13637" s="2" t="s">
        <v>16</v>
      </c>
      <c r="L13637" s="2">
        <v>1011.78</v>
      </c>
      <c r="M13637" s="2" t="s">
        <v>23</v>
      </c>
      <c r="N13637" s="11">
        <f>L13637/E13637*100</f>
        <v>27.165160891919825</v>
      </c>
      <c r="O13637" s="12" t="str">
        <f>IF(N13637&lt;10,"Low",IF(N13637&lt;20,"Med","High"))</f>
        <v>High</v>
      </c>
      <c r="P13637" s="12">
        <f>sales*discount</f>
        <v>1527.0654999999999</v>
      </c>
      <c r="Q13637" s="12">
        <f>sales-Discount_Values</f>
        <v>2197.4845000000005</v>
      </c>
      <c r="R13637" s="12">
        <f>DATEDIF(order_date,delivery_date,"D")</f>
        <v>4</v>
      </c>
      <c r="S13637" s="12"/>
    </row>
    <row r="13638" spans="1:19" ht="14.25" customHeight="1" x14ac:dyDescent="0.35">
      <c r="A13638" s="2" t="s">
        <v>1045</v>
      </c>
      <c r="B13638" s="2">
        <v>101012</v>
      </c>
      <c r="C13638" s="2" t="s">
        <v>41</v>
      </c>
      <c r="D13638" s="2" t="s">
        <v>33</v>
      </c>
      <c r="E13638" s="2">
        <v>810.81</v>
      </c>
      <c r="F13638" s="2">
        <v>0.28000000000000003</v>
      </c>
      <c r="G13638" s="2">
        <v>3</v>
      </c>
      <c r="H13638" s="3">
        <v>45197</v>
      </c>
      <c r="I13638" s="3">
        <v>45200</v>
      </c>
      <c r="J13638" s="2" t="s">
        <v>21</v>
      </c>
      <c r="K13638" s="2" t="s">
        <v>16</v>
      </c>
      <c r="L13638" s="2">
        <v>220.26</v>
      </c>
      <c r="M13638" s="2" t="s">
        <v>48</v>
      </c>
      <c r="N13638" s="11">
        <f>L13638/E13638*100</f>
        <v>27.165427165427165</v>
      </c>
      <c r="O13638" s="12" t="str">
        <f>IF(N13638&lt;10,"Low",IF(N13638&lt;20,"Med","High"))</f>
        <v>High</v>
      </c>
      <c r="P13638" s="12">
        <f>sales*discount</f>
        <v>227.02680000000001</v>
      </c>
      <c r="Q13638" s="12">
        <f>sales-Discount_Values</f>
        <v>583.78319999999997</v>
      </c>
      <c r="R13638" s="12">
        <f>DATEDIF(order_date,delivery_date,"D")</f>
        <v>3</v>
      </c>
      <c r="S13638" s="12"/>
    </row>
    <row r="13639" spans="1:19" ht="14.25" customHeight="1" x14ac:dyDescent="0.35">
      <c r="A13639" s="2" t="s">
        <v>10637</v>
      </c>
      <c r="B13639" s="2">
        <v>110604</v>
      </c>
      <c r="C13639" s="2" t="s">
        <v>41</v>
      </c>
      <c r="D13639" s="2" t="s">
        <v>20</v>
      </c>
      <c r="E13639" s="2">
        <v>3025.86</v>
      </c>
      <c r="F13639" s="2">
        <v>0.37</v>
      </c>
      <c r="G13639" s="2">
        <v>3</v>
      </c>
      <c r="H13639" s="3">
        <v>45329</v>
      </c>
      <c r="I13639" s="3">
        <v>45333</v>
      </c>
      <c r="J13639" s="2" t="s">
        <v>21</v>
      </c>
      <c r="K13639" s="2" t="s">
        <v>16</v>
      </c>
      <c r="L13639" s="2">
        <v>822</v>
      </c>
      <c r="M13639" s="2" t="s">
        <v>48</v>
      </c>
      <c r="N13639" s="11">
        <f>L13639/E13639*100</f>
        <v>27.165830540738828</v>
      </c>
      <c r="O13639" s="12" t="str">
        <f>IF(N13639&lt;10,"Low",IF(N13639&lt;20,"Med","High"))</f>
        <v>High</v>
      </c>
      <c r="P13639" s="12">
        <f>sales*discount</f>
        <v>1119.5681999999999</v>
      </c>
      <c r="Q13639" s="12">
        <f>sales-Discount_Values</f>
        <v>1906.2918000000002</v>
      </c>
      <c r="R13639" s="12">
        <f>DATEDIF(order_date,delivery_date,"D")</f>
        <v>4</v>
      </c>
      <c r="S13639" s="12"/>
    </row>
    <row r="13640" spans="1:19" ht="14.25" customHeight="1" x14ac:dyDescent="0.35">
      <c r="A13640" s="2" t="s">
        <v>11593</v>
      </c>
      <c r="B13640" s="2">
        <v>111560</v>
      </c>
      <c r="C13640" s="2" t="s">
        <v>41</v>
      </c>
      <c r="D13640" s="2" t="s">
        <v>26</v>
      </c>
      <c r="E13640" s="2">
        <v>3217.38</v>
      </c>
      <c r="F13640" s="2">
        <v>0.02</v>
      </c>
      <c r="G13640" s="2">
        <v>4</v>
      </c>
      <c r="H13640" s="3">
        <v>45409</v>
      </c>
      <c r="I13640" s="3">
        <v>45411</v>
      </c>
      <c r="J13640" s="2" t="s">
        <v>31</v>
      </c>
      <c r="K13640" s="2" t="s">
        <v>27</v>
      </c>
      <c r="L13640" s="2">
        <v>874.09</v>
      </c>
      <c r="M13640" s="2" t="s">
        <v>48</v>
      </c>
      <c r="N13640" s="11">
        <f>L13640/E13640*100</f>
        <v>27.16775761644568</v>
      </c>
      <c r="O13640" s="12" t="str">
        <f>IF(N13640&lt;10,"Low",IF(N13640&lt;20,"Med","High"))</f>
        <v>High</v>
      </c>
      <c r="P13640" s="12">
        <f>sales*discount</f>
        <v>64.3476</v>
      </c>
      <c r="Q13640" s="12">
        <f>sales-Discount_Values</f>
        <v>3153.0324000000001</v>
      </c>
      <c r="R13640" s="12">
        <f>DATEDIF(order_date,delivery_date,"D")</f>
        <v>2</v>
      </c>
      <c r="S13640" s="12"/>
    </row>
    <row r="13641" spans="1:19" ht="14.25" customHeight="1" x14ac:dyDescent="0.35">
      <c r="A13641" s="2" t="s">
        <v>1588</v>
      </c>
      <c r="B13641" s="2">
        <v>101555</v>
      </c>
      <c r="C13641" s="2" t="s">
        <v>25</v>
      </c>
      <c r="D13641" s="2" t="s">
        <v>26</v>
      </c>
      <c r="E13641" s="2">
        <v>1007.67</v>
      </c>
      <c r="F13641" s="2">
        <v>0.12</v>
      </c>
      <c r="G13641" s="2">
        <v>4</v>
      </c>
      <c r="H13641" s="3">
        <v>45458</v>
      </c>
      <c r="I13641" s="3">
        <v>45464</v>
      </c>
      <c r="J13641" s="2" t="s">
        <v>31</v>
      </c>
      <c r="K13641" s="2" t="s">
        <v>27</v>
      </c>
      <c r="L13641" s="2">
        <v>273.8</v>
      </c>
      <c r="M13641" s="2" t="s">
        <v>48</v>
      </c>
      <c r="N13641" s="11">
        <f>L13641/E13641*100</f>
        <v>27.171593874978917</v>
      </c>
      <c r="O13641" s="12" t="str">
        <f>IF(N13641&lt;10,"Low",IF(N13641&lt;20,"Med","High"))</f>
        <v>High</v>
      </c>
      <c r="P13641" s="12">
        <f>sales*discount</f>
        <v>120.92039999999999</v>
      </c>
      <c r="Q13641" s="12">
        <f>sales-Discount_Values</f>
        <v>886.74959999999999</v>
      </c>
      <c r="R13641" s="12">
        <f>DATEDIF(order_date,delivery_date,"D")</f>
        <v>6</v>
      </c>
      <c r="S13641" s="12"/>
    </row>
    <row r="13642" spans="1:19" ht="14.25" customHeight="1" x14ac:dyDescent="0.35">
      <c r="A13642" s="2" t="s">
        <v>4254</v>
      </c>
      <c r="B13642" s="2">
        <v>104221</v>
      </c>
      <c r="C13642" s="2" t="s">
        <v>19</v>
      </c>
      <c r="D13642" s="2" t="s">
        <v>36</v>
      </c>
      <c r="E13642" s="2">
        <v>1072.69</v>
      </c>
      <c r="F13642" s="2">
        <v>0.02</v>
      </c>
      <c r="G13642" s="2">
        <v>2</v>
      </c>
      <c r="H13642" s="3">
        <v>45140</v>
      </c>
      <c r="I13642" s="3">
        <v>45141</v>
      </c>
      <c r="J13642" s="2" t="s">
        <v>31</v>
      </c>
      <c r="K13642" s="2" t="s">
        <v>27</v>
      </c>
      <c r="L13642" s="2">
        <v>291.47000000000003</v>
      </c>
      <c r="M13642" s="2" t="s">
        <v>39</v>
      </c>
      <c r="N13642" s="11">
        <f>L13642/E13642*100</f>
        <v>27.171876310956566</v>
      </c>
      <c r="O13642" s="12" t="str">
        <f>IF(N13642&lt;10,"Low",IF(N13642&lt;20,"Med","High"))</f>
        <v>High</v>
      </c>
      <c r="P13642" s="12">
        <f>sales*discount</f>
        <v>21.453800000000001</v>
      </c>
      <c r="Q13642" s="12">
        <f>sales-Discount_Values</f>
        <v>1051.2362000000001</v>
      </c>
      <c r="R13642" s="12">
        <f>DATEDIF(order_date,delivery_date,"D")</f>
        <v>1</v>
      </c>
      <c r="S13642" s="12"/>
    </row>
    <row r="13643" spans="1:19" ht="14.25" customHeight="1" x14ac:dyDescent="0.35">
      <c r="A13643" s="2" t="s">
        <v>4525</v>
      </c>
      <c r="B13643" s="2">
        <v>104492</v>
      </c>
      <c r="C13643" s="2" t="s">
        <v>25</v>
      </c>
      <c r="D13643" s="2" t="s">
        <v>14</v>
      </c>
      <c r="E13643" s="2">
        <v>1537.78</v>
      </c>
      <c r="F13643" s="2">
        <v>0.2</v>
      </c>
      <c r="G13643" s="2">
        <v>1</v>
      </c>
      <c r="H13643" s="3">
        <v>45026</v>
      </c>
      <c r="I13643" s="3">
        <v>45032</v>
      </c>
      <c r="J13643" s="2" t="s">
        <v>31</v>
      </c>
      <c r="K13643" s="2" t="s">
        <v>27</v>
      </c>
      <c r="L13643" s="2">
        <v>417.91</v>
      </c>
      <c r="M13643" s="2" t="s">
        <v>28</v>
      </c>
      <c r="N13643" s="11">
        <f>L13643/E13643*100</f>
        <v>27.176189051749926</v>
      </c>
      <c r="O13643" s="12" t="str">
        <f>IF(N13643&lt;10,"Low",IF(N13643&lt;20,"Med","High"))</f>
        <v>High</v>
      </c>
      <c r="P13643" s="12">
        <f>sales*discount</f>
        <v>307.55600000000004</v>
      </c>
      <c r="Q13643" s="12">
        <f>sales-Discount_Values</f>
        <v>1230.2239999999999</v>
      </c>
      <c r="R13643" s="12">
        <f>DATEDIF(order_date,delivery_date,"D")</f>
        <v>6</v>
      </c>
      <c r="S13643" s="12"/>
    </row>
    <row r="13644" spans="1:19" ht="14.25" customHeight="1" x14ac:dyDescent="0.35">
      <c r="A13644" s="2" t="s">
        <v>2041</v>
      </c>
      <c r="B13644" s="2">
        <v>102008</v>
      </c>
      <c r="C13644" s="2" t="s">
        <v>25</v>
      </c>
      <c r="D13644" s="2" t="s">
        <v>26</v>
      </c>
      <c r="E13644" s="2">
        <v>4887.55</v>
      </c>
      <c r="F13644" s="2">
        <v>0.2</v>
      </c>
      <c r="G13644" s="2">
        <v>7</v>
      </c>
      <c r="H13644" s="3">
        <v>45235</v>
      </c>
      <c r="I13644" s="3">
        <v>45236</v>
      </c>
      <c r="J13644" s="2" t="s">
        <v>15</v>
      </c>
      <c r="K13644" s="2" t="s">
        <v>27</v>
      </c>
      <c r="L13644" s="2">
        <v>1328.36</v>
      </c>
      <c r="M13644" s="2" t="s">
        <v>17</v>
      </c>
      <c r="N13644" s="11">
        <f>L13644/E13644*100</f>
        <v>27.178443187281971</v>
      </c>
      <c r="O13644" s="12" t="str">
        <f>IF(N13644&lt;10,"Low",IF(N13644&lt;20,"Med","High"))</f>
        <v>High</v>
      </c>
      <c r="P13644" s="12">
        <f>sales*discount</f>
        <v>977.5100000000001</v>
      </c>
      <c r="Q13644" s="12">
        <f>sales-Discount_Values</f>
        <v>3910.04</v>
      </c>
      <c r="R13644" s="12">
        <f>DATEDIF(order_date,delivery_date,"D")</f>
        <v>1</v>
      </c>
      <c r="S13644" s="12"/>
    </row>
    <row r="13645" spans="1:19" ht="14.25" customHeight="1" x14ac:dyDescent="0.35">
      <c r="A13645" s="2" t="s">
        <v>14235</v>
      </c>
      <c r="B13645" s="2">
        <v>114202</v>
      </c>
      <c r="C13645" s="2" t="s">
        <v>25</v>
      </c>
      <c r="D13645" s="2" t="s">
        <v>26</v>
      </c>
      <c r="E13645" s="2">
        <v>4351.74</v>
      </c>
      <c r="F13645" s="2">
        <v>0.19</v>
      </c>
      <c r="G13645" s="2">
        <v>1</v>
      </c>
      <c r="H13645" s="3">
        <v>45208</v>
      </c>
      <c r="I13645" s="3">
        <v>45212</v>
      </c>
      <c r="J13645" s="2" t="s">
        <v>15</v>
      </c>
      <c r="K13645" s="2" t="s">
        <v>27</v>
      </c>
      <c r="L13645" s="2">
        <v>1182.8699999999999</v>
      </c>
      <c r="M13645" s="2" t="s">
        <v>23</v>
      </c>
      <c r="N13645" s="11">
        <f>L13645/E13645*100</f>
        <v>27.181541176632795</v>
      </c>
      <c r="O13645" s="12" t="str">
        <f>IF(N13645&lt;10,"Low",IF(N13645&lt;20,"Med","High"))</f>
        <v>High</v>
      </c>
      <c r="P13645" s="12">
        <f>sales*discount</f>
        <v>826.8306</v>
      </c>
      <c r="Q13645" s="12">
        <f>sales-Discount_Values</f>
        <v>3524.9093999999996</v>
      </c>
      <c r="R13645" s="12">
        <f>DATEDIF(order_date,delivery_date,"D")</f>
        <v>4</v>
      </c>
      <c r="S13645" s="12"/>
    </row>
    <row r="13646" spans="1:19" ht="14.25" customHeight="1" x14ac:dyDescent="0.35">
      <c r="A13646" s="2" t="s">
        <v>13508</v>
      </c>
      <c r="B13646" s="2">
        <v>113475</v>
      </c>
      <c r="C13646" s="2" t="s">
        <v>25</v>
      </c>
      <c r="D13646" s="2" t="s">
        <v>36</v>
      </c>
      <c r="E13646" s="2">
        <v>2716.87</v>
      </c>
      <c r="F13646" s="2">
        <v>0.17</v>
      </c>
      <c r="G13646" s="2">
        <v>9</v>
      </c>
      <c r="H13646" s="3">
        <v>44987</v>
      </c>
      <c r="I13646" s="3">
        <v>44992</v>
      </c>
      <c r="J13646" s="2" t="s">
        <v>21</v>
      </c>
      <c r="K13646" s="2" t="s">
        <v>16</v>
      </c>
      <c r="L13646" s="2">
        <v>738.51</v>
      </c>
      <c r="M13646" s="2" t="s">
        <v>34</v>
      </c>
      <c r="N13646" s="11">
        <f>L13646/E13646*100</f>
        <v>27.182382668291083</v>
      </c>
      <c r="O13646" s="12" t="str">
        <f>IF(N13646&lt;10,"Low",IF(N13646&lt;20,"Med","High"))</f>
        <v>High</v>
      </c>
      <c r="P13646" s="12">
        <f>sales*discount</f>
        <v>461.86790000000002</v>
      </c>
      <c r="Q13646" s="12">
        <f>sales-Discount_Values</f>
        <v>2255.0020999999997</v>
      </c>
      <c r="R13646" s="12">
        <f>DATEDIF(order_date,delivery_date,"D")</f>
        <v>5</v>
      </c>
      <c r="S13646" s="12"/>
    </row>
    <row r="13647" spans="1:19" ht="14.25" customHeight="1" x14ac:dyDescent="0.35">
      <c r="A13647" s="2" t="s">
        <v>10533</v>
      </c>
      <c r="B13647" s="2">
        <v>110500</v>
      </c>
      <c r="C13647" s="2" t="s">
        <v>19</v>
      </c>
      <c r="D13647" s="2" t="s">
        <v>20</v>
      </c>
      <c r="E13647" s="2">
        <v>340.1</v>
      </c>
      <c r="F13647" s="2">
        <v>0.45</v>
      </c>
      <c r="G13647" s="2">
        <v>3</v>
      </c>
      <c r="H13647" s="3">
        <v>45641</v>
      </c>
      <c r="I13647" s="3">
        <v>45644</v>
      </c>
      <c r="J13647" s="2" t="s">
        <v>31</v>
      </c>
      <c r="K13647" s="2" t="s">
        <v>16</v>
      </c>
      <c r="L13647" s="2">
        <v>92.45</v>
      </c>
      <c r="M13647" s="2" t="s">
        <v>28</v>
      </c>
      <c r="N13647" s="11">
        <f>L13647/E13647*100</f>
        <v>27.183181417230223</v>
      </c>
      <c r="O13647" s="12" t="str">
        <f>IF(N13647&lt;10,"Low",IF(N13647&lt;20,"Med","High"))</f>
        <v>High</v>
      </c>
      <c r="P13647" s="12">
        <f>sales*discount</f>
        <v>153.04500000000002</v>
      </c>
      <c r="Q13647" s="12">
        <f>sales-Discount_Values</f>
        <v>187.05500000000001</v>
      </c>
      <c r="R13647" s="12">
        <f>DATEDIF(order_date,delivery_date,"D")</f>
        <v>3</v>
      </c>
      <c r="S13647" s="12"/>
    </row>
    <row r="13648" spans="1:19" ht="14.25" customHeight="1" x14ac:dyDescent="0.35">
      <c r="A13648" s="2" t="s">
        <v>8319</v>
      </c>
      <c r="B13648" s="2">
        <v>108286</v>
      </c>
      <c r="C13648" s="2" t="s">
        <v>25</v>
      </c>
      <c r="D13648" s="2" t="s">
        <v>36</v>
      </c>
      <c r="E13648" s="2">
        <v>4329.97</v>
      </c>
      <c r="F13648" s="2">
        <v>0.08</v>
      </c>
      <c r="G13648" s="2">
        <v>9</v>
      </c>
      <c r="H13648" s="3">
        <v>45362</v>
      </c>
      <c r="I13648" s="3">
        <v>45363</v>
      </c>
      <c r="J13648" s="2" t="s">
        <v>21</v>
      </c>
      <c r="K13648" s="2" t="s">
        <v>27</v>
      </c>
      <c r="L13648" s="2">
        <v>1177.0999999999999</v>
      </c>
      <c r="M13648" s="2" t="s">
        <v>17</v>
      </c>
      <c r="N13648" s="11">
        <f>L13648/E13648*100</f>
        <v>27.184945854128316</v>
      </c>
      <c r="O13648" s="12" t="str">
        <f>IF(N13648&lt;10,"Low",IF(N13648&lt;20,"Med","High"))</f>
        <v>High</v>
      </c>
      <c r="P13648" s="12">
        <f>sales*discount</f>
        <v>346.39760000000001</v>
      </c>
      <c r="Q13648" s="12">
        <f>sales-Discount_Values</f>
        <v>3983.5724</v>
      </c>
      <c r="R13648" s="12">
        <f>DATEDIF(order_date,delivery_date,"D")</f>
        <v>1</v>
      </c>
      <c r="S13648" s="12"/>
    </row>
    <row r="13649" spans="1:19" ht="14.25" customHeight="1" x14ac:dyDescent="0.35">
      <c r="A13649" s="2" t="s">
        <v>12889</v>
      </c>
      <c r="B13649" s="2">
        <v>112856</v>
      </c>
      <c r="C13649" s="2" t="s">
        <v>19</v>
      </c>
      <c r="D13649" s="2" t="s">
        <v>26</v>
      </c>
      <c r="E13649" s="2">
        <v>3385.47</v>
      </c>
      <c r="F13649" s="2">
        <v>0.25</v>
      </c>
      <c r="G13649" s="2">
        <v>2</v>
      </c>
      <c r="H13649" s="3">
        <v>45485</v>
      </c>
      <c r="I13649" s="3">
        <v>45490</v>
      </c>
      <c r="J13649" s="2" t="s">
        <v>21</v>
      </c>
      <c r="K13649" s="2" t="s">
        <v>16</v>
      </c>
      <c r="L13649" s="2">
        <v>920.42</v>
      </c>
      <c r="M13649" s="2" t="s">
        <v>34</v>
      </c>
      <c r="N13649" s="11">
        <f>L13649/E13649*100</f>
        <v>27.187362463705188</v>
      </c>
      <c r="O13649" s="12" t="str">
        <f>IF(N13649&lt;10,"Low",IF(N13649&lt;20,"Med","High"))</f>
        <v>High</v>
      </c>
      <c r="P13649" s="12">
        <f>sales*discount</f>
        <v>846.36749999999995</v>
      </c>
      <c r="Q13649" s="12">
        <f>sales-Discount_Values</f>
        <v>2539.1025</v>
      </c>
      <c r="R13649" s="12">
        <f>DATEDIF(order_date,delivery_date,"D")</f>
        <v>5</v>
      </c>
      <c r="S13649" s="12"/>
    </row>
    <row r="13650" spans="1:19" ht="14.25" customHeight="1" x14ac:dyDescent="0.35">
      <c r="A13650" s="2" t="s">
        <v>12581</v>
      </c>
      <c r="B13650" s="2">
        <v>112548</v>
      </c>
      <c r="C13650" s="2" t="s">
        <v>41</v>
      </c>
      <c r="D13650" s="2" t="s">
        <v>14</v>
      </c>
      <c r="E13650" s="2">
        <v>378.57</v>
      </c>
      <c r="F13650" s="2">
        <v>0.44</v>
      </c>
      <c r="G13650" s="2">
        <v>2</v>
      </c>
      <c r="H13650" s="3">
        <v>45255</v>
      </c>
      <c r="I13650" s="3">
        <v>45256</v>
      </c>
      <c r="J13650" s="2" t="s">
        <v>15</v>
      </c>
      <c r="K13650" s="2" t="s">
        <v>22</v>
      </c>
      <c r="L13650" s="2">
        <v>102.94</v>
      </c>
      <c r="M13650" s="2" t="s">
        <v>28</v>
      </c>
      <c r="N13650" s="11">
        <f>L13650/E13650*100</f>
        <v>27.191800723776318</v>
      </c>
      <c r="O13650" s="12" t="str">
        <f>IF(N13650&lt;10,"Low",IF(N13650&lt;20,"Med","High"))</f>
        <v>High</v>
      </c>
      <c r="P13650" s="12">
        <f>sales*discount</f>
        <v>166.57079999999999</v>
      </c>
      <c r="Q13650" s="12">
        <f>sales-Discount_Values</f>
        <v>211.9992</v>
      </c>
      <c r="R13650" s="12">
        <f>DATEDIF(order_date,delivery_date,"D")</f>
        <v>1</v>
      </c>
      <c r="S13650" s="12"/>
    </row>
    <row r="13651" spans="1:19" ht="14.25" customHeight="1" x14ac:dyDescent="0.35">
      <c r="A13651" s="2" t="s">
        <v>5673</v>
      </c>
      <c r="B13651" s="2">
        <v>105640</v>
      </c>
      <c r="C13651" s="2" t="s">
        <v>19</v>
      </c>
      <c r="D13651" s="2" t="s">
        <v>20</v>
      </c>
      <c r="E13651" s="2">
        <v>979.56</v>
      </c>
      <c r="F13651" s="2">
        <v>0.22</v>
      </c>
      <c r="G13651" s="2">
        <v>6</v>
      </c>
      <c r="H13651" s="3">
        <v>44942</v>
      </c>
      <c r="I13651" s="3">
        <v>44947</v>
      </c>
      <c r="J13651" s="2" t="s">
        <v>31</v>
      </c>
      <c r="K13651" s="2" t="s">
        <v>27</v>
      </c>
      <c r="L13651" s="2">
        <v>266.43</v>
      </c>
      <c r="M13651" s="2" t="s">
        <v>17</v>
      </c>
      <c r="N13651" s="11">
        <f>L13651/E13651*100</f>
        <v>27.198946465760137</v>
      </c>
      <c r="O13651" s="12" t="str">
        <f>IF(N13651&lt;10,"Low",IF(N13651&lt;20,"Med","High"))</f>
        <v>High</v>
      </c>
      <c r="P13651" s="12">
        <f>sales*discount</f>
        <v>215.50319999999999</v>
      </c>
      <c r="Q13651" s="12">
        <f>sales-Discount_Values</f>
        <v>764.05679999999995</v>
      </c>
      <c r="R13651" s="12">
        <f>DATEDIF(order_date,delivery_date,"D")</f>
        <v>5</v>
      </c>
      <c r="S13651" s="12"/>
    </row>
    <row r="13652" spans="1:19" ht="14.25" customHeight="1" x14ac:dyDescent="0.35">
      <c r="A13652" s="2" t="s">
        <v>5930</v>
      </c>
      <c r="B13652" s="2">
        <v>105897</v>
      </c>
      <c r="C13652" s="2" t="s">
        <v>25</v>
      </c>
      <c r="D13652" s="2" t="s">
        <v>14</v>
      </c>
      <c r="E13652" s="2">
        <v>4192.99</v>
      </c>
      <c r="F13652" s="2">
        <v>0.38</v>
      </c>
      <c r="G13652" s="2">
        <v>8</v>
      </c>
      <c r="H13652" s="3">
        <v>45169</v>
      </c>
      <c r="I13652" s="3">
        <v>45170</v>
      </c>
      <c r="J13652" s="2" t="s">
        <v>21</v>
      </c>
      <c r="K13652" s="2" t="s">
        <v>27</v>
      </c>
      <c r="L13652" s="2">
        <v>1140.49</v>
      </c>
      <c r="M13652" s="2" t="s">
        <v>17</v>
      </c>
      <c r="N13652" s="11">
        <f>L13652/E13652*100</f>
        <v>27.199921774199321</v>
      </c>
      <c r="O13652" s="12" t="str">
        <f>IF(N13652&lt;10,"Low",IF(N13652&lt;20,"Med","High"))</f>
        <v>High</v>
      </c>
      <c r="P13652" s="12">
        <f>sales*discount</f>
        <v>1593.3362</v>
      </c>
      <c r="Q13652" s="12">
        <f>sales-Discount_Values</f>
        <v>2599.6538</v>
      </c>
      <c r="R13652" s="12">
        <f>DATEDIF(order_date,delivery_date,"D")</f>
        <v>1</v>
      </c>
      <c r="S13652" s="12"/>
    </row>
    <row r="13653" spans="1:19" ht="14.25" customHeight="1" x14ac:dyDescent="0.35">
      <c r="A13653" s="2" t="s">
        <v>6416</v>
      </c>
      <c r="B13653" s="2">
        <v>106383</v>
      </c>
      <c r="C13653" s="2" t="s">
        <v>13</v>
      </c>
      <c r="D13653" s="2" t="s">
        <v>26</v>
      </c>
      <c r="E13653" s="2">
        <v>2044.04</v>
      </c>
      <c r="F13653" s="2">
        <v>0.22</v>
      </c>
      <c r="G13653" s="2">
        <v>4</v>
      </c>
      <c r="H13653" s="3">
        <v>45090</v>
      </c>
      <c r="I13653" s="3">
        <v>45093</v>
      </c>
      <c r="J13653" s="2" t="s">
        <v>15</v>
      </c>
      <c r="K13653" s="2" t="s">
        <v>27</v>
      </c>
      <c r="L13653" s="2">
        <v>556.02</v>
      </c>
      <c r="M13653" s="2" t="s">
        <v>28</v>
      </c>
      <c r="N13653" s="11">
        <f>L13653/E13653*100</f>
        <v>27.202011702315019</v>
      </c>
      <c r="O13653" s="12" t="str">
        <f>IF(N13653&lt;10,"Low",IF(N13653&lt;20,"Med","High"))</f>
        <v>High</v>
      </c>
      <c r="P13653" s="12">
        <f>sales*discount</f>
        <v>449.68880000000001</v>
      </c>
      <c r="Q13653" s="12">
        <f>sales-Discount_Values</f>
        <v>1594.3512000000001</v>
      </c>
      <c r="R13653" s="12">
        <f>DATEDIF(order_date,delivery_date,"D")</f>
        <v>3</v>
      </c>
      <c r="S13653" s="12"/>
    </row>
    <row r="13654" spans="1:19" ht="14.25" customHeight="1" x14ac:dyDescent="0.35">
      <c r="A13654" s="2" t="s">
        <v>7647</v>
      </c>
      <c r="B13654" s="2">
        <v>107614</v>
      </c>
      <c r="C13654" s="2" t="s">
        <v>13</v>
      </c>
      <c r="D13654" s="2" t="s">
        <v>36</v>
      </c>
      <c r="E13654" s="2">
        <v>2612.4899999999998</v>
      </c>
      <c r="F13654" s="2">
        <v>0.26</v>
      </c>
      <c r="G13654" s="2">
        <v>7</v>
      </c>
      <c r="H13654" s="3">
        <v>45229</v>
      </c>
      <c r="I13654" s="3">
        <v>45231</v>
      </c>
      <c r="J13654" s="2" t="s">
        <v>21</v>
      </c>
      <c r="K13654" s="2" t="s">
        <v>16</v>
      </c>
      <c r="L13654" s="2">
        <v>710.69</v>
      </c>
      <c r="M13654" s="2" t="s">
        <v>39</v>
      </c>
      <c r="N13654" s="11">
        <f>L13654/E13654*100</f>
        <v>27.203549104494186</v>
      </c>
      <c r="O13654" s="12" t="str">
        <f>IF(N13654&lt;10,"Low",IF(N13654&lt;20,"Med","High"))</f>
        <v>High</v>
      </c>
      <c r="P13654" s="12">
        <f>sales*discount</f>
        <v>679.24739999999997</v>
      </c>
      <c r="Q13654" s="12">
        <f>sales-Discount_Values</f>
        <v>1933.2425999999998</v>
      </c>
      <c r="R13654" s="12">
        <f>DATEDIF(order_date,delivery_date,"D")</f>
        <v>2</v>
      </c>
      <c r="S13654" s="12"/>
    </row>
    <row r="13655" spans="1:19" ht="14.25" customHeight="1" x14ac:dyDescent="0.35">
      <c r="A13655" s="2" t="s">
        <v>8714</v>
      </c>
      <c r="B13655" s="2">
        <v>108681</v>
      </c>
      <c r="C13655" s="2" t="s">
        <v>19</v>
      </c>
      <c r="D13655" s="2" t="s">
        <v>14</v>
      </c>
      <c r="E13655" s="2">
        <v>2834.09</v>
      </c>
      <c r="F13655" s="2">
        <v>0.41</v>
      </c>
      <c r="G13655" s="2">
        <v>4</v>
      </c>
      <c r="H13655" s="3">
        <v>45599</v>
      </c>
      <c r="I13655" s="3">
        <v>45600</v>
      </c>
      <c r="J13655" s="2" t="s">
        <v>15</v>
      </c>
      <c r="K13655" s="2" t="s">
        <v>27</v>
      </c>
      <c r="L13655" s="2">
        <v>770.98</v>
      </c>
      <c r="M13655" s="2" t="s">
        <v>28</v>
      </c>
      <c r="N13655" s="11">
        <f>L13655/E13655*100</f>
        <v>27.203793810358878</v>
      </c>
      <c r="O13655" s="12" t="str">
        <f>IF(N13655&lt;10,"Low",IF(N13655&lt;20,"Med","High"))</f>
        <v>High</v>
      </c>
      <c r="P13655" s="12">
        <f>sales*discount</f>
        <v>1161.9768999999999</v>
      </c>
      <c r="Q13655" s="12">
        <f>sales-Discount_Values</f>
        <v>1672.1131000000003</v>
      </c>
      <c r="R13655" s="12">
        <f>DATEDIF(order_date,delivery_date,"D")</f>
        <v>1</v>
      </c>
      <c r="S13655" s="12"/>
    </row>
    <row r="13656" spans="1:19" ht="14.25" customHeight="1" x14ac:dyDescent="0.35">
      <c r="A13656" s="2" t="s">
        <v>10718</v>
      </c>
      <c r="B13656" s="2">
        <v>110685</v>
      </c>
      <c r="C13656" s="2" t="s">
        <v>41</v>
      </c>
      <c r="D13656" s="2" t="s">
        <v>14</v>
      </c>
      <c r="E13656" s="2">
        <v>3945.77</v>
      </c>
      <c r="F13656" s="2">
        <v>7.0000000000000007E-2</v>
      </c>
      <c r="G13656" s="2">
        <v>4</v>
      </c>
      <c r="H13656" s="3">
        <v>45077</v>
      </c>
      <c r="I13656" s="3">
        <v>45083</v>
      </c>
      <c r="J13656" s="2" t="s">
        <v>21</v>
      </c>
      <c r="K13656" s="2" t="s">
        <v>27</v>
      </c>
      <c r="L13656" s="2">
        <v>1073.4100000000001</v>
      </c>
      <c r="M13656" s="2" t="s">
        <v>23</v>
      </c>
      <c r="N13656" s="11">
        <f>L13656/E13656*100</f>
        <v>27.204069167741661</v>
      </c>
      <c r="O13656" s="12" t="str">
        <f>IF(N13656&lt;10,"Low",IF(N13656&lt;20,"Med","High"))</f>
        <v>High</v>
      </c>
      <c r="P13656" s="12">
        <f>sales*discount</f>
        <v>276.20390000000003</v>
      </c>
      <c r="Q13656" s="12">
        <f>sales-Discount_Values</f>
        <v>3669.5661</v>
      </c>
      <c r="R13656" s="12">
        <f>DATEDIF(order_date,delivery_date,"D")</f>
        <v>6</v>
      </c>
      <c r="S13656" s="12"/>
    </row>
    <row r="13657" spans="1:19" ht="14.25" customHeight="1" x14ac:dyDescent="0.35">
      <c r="A13657" s="2" t="s">
        <v>8070</v>
      </c>
      <c r="B13657" s="2">
        <v>108037</v>
      </c>
      <c r="C13657" s="2" t="s">
        <v>25</v>
      </c>
      <c r="D13657" s="2" t="s">
        <v>33</v>
      </c>
      <c r="E13657" s="2">
        <v>4537.6099999999997</v>
      </c>
      <c r="F13657" s="2">
        <v>0.3</v>
      </c>
      <c r="G13657" s="2">
        <v>3</v>
      </c>
      <c r="H13657" s="3">
        <v>45139</v>
      </c>
      <c r="I13657" s="3">
        <v>45141</v>
      </c>
      <c r="J13657" s="2" t="s">
        <v>15</v>
      </c>
      <c r="K13657" s="2" t="s">
        <v>16</v>
      </c>
      <c r="L13657" s="2">
        <v>1234.43</v>
      </c>
      <c r="M13657" s="2" t="s">
        <v>39</v>
      </c>
      <c r="N13657" s="11">
        <f>L13657/E13657*100</f>
        <v>27.204409369690215</v>
      </c>
      <c r="O13657" s="12" t="str">
        <f>IF(N13657&lt;10,"Low",IF(N13657&lt;20,"Med","High"))</f>
        <v>High</v>
      </c>
      <c r="P13657" s="12">
        <f>sales*discount</f>
        <v>1361.2829999999999</v>
      </c>
      <c r="Q13657" s="12">
        <f>sales-Discount_Values</f>
        <v>3176.3269999999998</v>
      </c>
      <c r="R13657" s="12">
        <f>DATEDIF(order_date,delivery_date,"D")</f>
        <v>2</v>
      </c>
      <c r="S13657" s="12"/>
    </row>
    <row r="13658" spans="1:19" ht="14.25" customHeight="1" x14ac:dyDescent="0.35">
      <c r="A13658" s="2" t="s">
        <v>8851</v>
      </c>
      <c r="B13658" s="2">
        <v>108818</v>
      </c>
      <c r="C13658" s="2" t="s">
        <v>41</v>
      </c>
      <c r="D13658" s="2" t="s">
        <v>20</v>
      </c>
      <c r="E13658" s="2">
        <v>2940.81</v>
      </c>
      <c r="F13658" s="2">
        <v>0.1</v>
      </c>
      <c r="G13658" s="2">
        <v>7</v>
      </c>
      <c r="H13658" s="3">
        <v>45024</v>
      </c>
      <c r="I13658" s="3">
        <v>45028</v>
      </c>
      <c r="J13658" s="2" t="s">
        <v>21</v>
      </c>
      <c r="K13658" s="2" t="s">
        <v>16</v>
      </c>
      <c r="L13658" s="2">
        <v>800.12</v>
      </c>
      <c r="M13658" s="2" t="s">
        <v>39</v>
      </c>
      <c r="N13658" s="11">
        <f>L13658/E13658*100</f>
        <v>27.207470050768329</v>
      </c>
      <c r="O13658" s="12" t="str">
        <f>IF(N13658&lt;10,"Low",IF(N13658&lt;20,"Med","High"))</f>
        <v>High</v>
      </c>
      <c r="P13658" s="12">
        <f>sales*discount</f>
        <v>294.08100000000002</v>
      </c>
      <c r="Q13658" s="12">
        <f>sales-Discount_Values</f>
        <v>2646.7289999999998</v>
      </c>
      <c r="R13658" s="12">
        <f>DATEDIF(order_date,delivery_date,"D")</f>
        <v>4</v>
      </c>
      <c r="S13658" s="12"/>
    </row>
    <row r="13659" spans="1:19" ht="14.25" customHeight="1" x14ac:dyDescent="0.35">
      <c r="A13659" s="2" t="s">
        <v>8377</v>
      </c>
      <c r="B13659" s="2">
        <v>108344</v>
      </c>
      <c r="C13659" s="2" t="s">
        <v>19</v>
      </c>
      <c r="D13659" s="2" t="s">
        <v>20</v>
      </c>
      <c r="E13659" s="2">
        <v>747.08</v>
      </c>
      <c r="F13659" s="2">
        <v>0.44</v>
      </c>
      <c r="G13659" s="2">
        <v>1</v>
      </c>
      <c r="H13659" s="3">
        <v>45291</v>
      </c>
      <c r="I13659" s="3">
        <v>45293</v>
      </c>
      <c r="J13659" s="2" t="s">
        <v>31</v>
      </c>
      <c r="K13659" s="2" t="s">
        <v>27</v>
      </c>
      <c r="L13659" s="2">
        <v>203.27</v>
      </c>
      <c r="M13659" s="2" t="s">
        <v>48</v>
      </c>
      <c r="N13659" s="11">
        <f>L13659/E13659*100</f>
        <v>27.208598811372276</v>
      </c>
      <c r="O13659" s="12" t="str">
        <f>IF(N13659&lt;10,"Low",IF(N13659&lt;20,"Med","High"))</f>
        <v>High</v>
      </c>
      <c r="P13659" s="12">
        <f>sales*discount</f>
        <v>328.71520000000004</v>
      </c>
      <c r="Q13659" s="12">
        <f>sales-Discount_Values</f>
        <v>418.3648</v>
      </c>
      <c r="R13659" s="12">
        <f>DATEDIF(order_date,delivery_date,"D")</f>
        <v>2</v>
      </c>
      <c r="S13659" s="12"/>
    </row>
    <row r="13660" spans="1:19" ht="14.25" customHeight="1" x14ac:dyDescent="0.35">
      <c r="A13660" s="2" t="s">
        <v>7664</v>
      </c>
      <c r="B13660" s="2">
        <v>107631</v>
      </c>
      <c r="C13660" s="2" t="s">
        <v>41</v>
      </c>
      <c r="D13660" s="2" t="s">
        <v>33</v>
      </c>
      <c r="E13660" s="2">
        <v>4500.1000000000004</v>
      </c>
      <c r="F13660" s="2">
        <v>0.43</v>
      </c>
      <c r="G13660" s="2">
        <v>2</v>
      </c>
      <c r="H13660" s="3">
        <v>45081</v>
      </c>
      <c r="I13660" s="3">
        <v>45082</v>
      </c>
      <c r="J13660" s="2" t="s">
        <v>15</v>
      </c>
      <c r="K13660" s="2" t="s">
        <v>22</v>
      </c>
      <c r="L13660" s="2">
        <v>1224.82</v>
      </c>
      <c r="M13660" s="2" t="s">
        <v>34</v>
      </c>
      <c r="N13660" s="11">
        <f>L13660/E13660*100</f>
        <v>27.217617386280303</v>
      </c>
      <c r="O13660" s="12" t="str">
        <f>IF(N13660&lt;10,"Low",IF(N13660&lt;20,"Med","High"))</f>
        <v>High</v>
      </c>
      <c r="P13660" s="12">
        <f>sales*discount</f>
        <v>1935.0430000000001</v>
      </c>
      <c r="Q13660" s="12">
        <f>sales-Discount_Values</f>
        <v>2565.0570000000002</v>
      </c>
      <c r="R13660" s="12">
        <f>DATEDIF(order_date,delivery_date,"D")</f>
        <v>1</v>
      </c>
      <c r="S13660" s="12"/>
    </row>
    <row r="13661" spans="1:19" ht="14.25" customHeight="1" x14ac:dyDescent="0.35">
      <c r="A13661" s="2" t="s">
        <v>3559</v>
      </c>
      <c r="B13661" s="2">
        <v>103526</v>
      </c>
      <c r="C13661" s="2" t="s">
        <v>41</v>
      </c>
      <c r="D13661" s="2" t="s">
        <v>36</v>
      </c>
      <c r="E13661" s="2">
        <v>639.4</v>
      </c>
      <c r="F13661" s="2">
        <v>0.28999999999999998</v>
      </c>
      <c r="G13661" s="2">
        <v>1</v>
      </c>
      <c r="H13661" s="3">
        <v>45557</v>
      </c>
      <c r="I13661" s="3">
        <v>45563</v>
      </c>
      <c r="J13661" s="2" t="s">
        <v>21</v>
      </c>
      <c r="K13661" s="2" t="s">
        <v>16</v>
      </c>
      <c r="L13661" s="2">
        <v>174.05</v>
      </c>
      <c r="M13661" s="2" t="s">
        <v>34</v>
      </c>
      <c r="N13661" s="11">
        <f>L13661/E13661*100</f>
        <v>27.220832030028152</v>
      </c>
      <c r="O13661" s="12" t="str">
        <f>IF(N13661&lt;10,"Low",IF(N13661&lt;20,"Med","High"))</f>
        <v>High</v>
      </c>
      <c r="P13661" s="12">
        <f>sales*discount</f>
        <v>185.42599999999999</v>
      </c>
      <c r="Q13661" s="12">
        <f>sales-Discount_Values</f>
        <v>453.97399999999999</v>
      </c>
      <c r="R13661" s="12">
        <f>DATEDIF(order_date,delivery_date,"D")</f>
        <v>6</v>
      </c>
      <c r="S13661" s="12"/>
    </row>
    <row r="13662" spans="1:19" ht="14.25" customHeight="1" x14ac:dyDescent="0.35">
      <c r="A13662" s="2" t="s">
        <v>10297</v>
      </c>
      <c r="B13662" s="2">
        <v>110264</v>
      </c>
      <c r="C13662" s="2" t="s">
        <v>19</v>
      </c>
      <c r="D13662" s="2" t="s">
        <v>20</v>
      </c>
      <c r="E13662" s="2">
        <v>2989.52</v>
      </c>
      <c r="F13662" s="2">
        <v>0.46</v>
      </c>
      <c r="G13662" s="2">
        <v>8</v>
      </c>
      <c r="H13662" s="3">
        <v>45439</v>
      </c>
      <c r="I13662" s="3">
        <v>45443</v>
      </c>
      <c r="J13662" s="2" t="s">
        <v>31</v>
      </c>
      <c r="K13662" s="2" t="s">
        <v>16</v>
      </c>
      <c r="L13662" s="2">
        <v>813.91</v>
      </c>
      <c r="M13662" s="2" t="s">
        <v>17</v>
      </c>
      <c r="N13662" s="11">
        <f>L13662/E13662*100</f>
        <v>27.225440873451255</v>
      </c>
      <c r="O13662" s="12" t="str">
        <f>IF(N13662&lt;10,"Low",IF(N13662&lt;20,"Med","High"))</f>
        <v>High</v>
      </c>
      <c r="P13662" s="12">
        <f>sales*discount</f>
        <v>1375.1792</v>
      </c>
      <c r="Q13662" s="12">
        <f>sales-Discount_Values</f>
        <v>1614.3407999999999</v>
      </c>
      <c r="R13662" s="12">
        <f>DATEDIF(order_date,delivery_date,"D")</f>
        <v>4</v>
      </c>
      <c r="S13662" s="12"/>
    </row>
    <row r="13663" spans="1:19" ht="14.25" customHeight="1" x14ac:dyDescent="0.35">
      <c r="A13663" s="2" t="s">
        <v>1863</v>
      </c>
      <c r="B13663" s="2">
        <v>101830</v>
      </c>
      <c r="C13663" s="2" t="s">
        <v>41</v>
      </c>
      <c r="D13663" s="2" t="s">
        <v>20</v>
      </c>
      <c r="E13663" s="2">
        <v>753.76</v>
      </c>
      <c r="F13663" s="2">
        <v>7.0000000000000007E-2</v>
      </c>
      <c r="G13663" s="2">
        <v>4</v>
      </c>
      <c r="H13663" s="3">
        <v>45484</v>
      </c>
      <c r="I13663" s="3">
        <v>45489</v>
      </c>
      <c r="J13663" s="2" t="s">
        <v>31</v>
      </c>
      <c r="K13663" s="2" t="s">
        <v>27</v>
      </c>
      <c r="L13663" s="2">
        <v>205.25</v>
      </c>
      <c r="M13663" s="2" t="s">
        <v>34</v>
      </c>
      <c r="N13663" s="11">
        <f>L13663/E13663*100</f>
        <v>27.230152833793248</v>
      </c>
      <c r="O13663" s="12" t="str">
        <f>IF(N13663&lt;10,"Low",IF(N13663&lt;20,"Med","High"))</f>
        <v>High</v>
      </c>
      <c r="P13663" s="12">
        <f>sales*discount</f>
        <v>52.763200000000005</v>
      </c>
      <c r="Q13663" s="12">
        <f>sales-Discount_Values</f>
        <v>700.99680000000001</v>
      </c>
      <c r="R13663" s="12">
        <f>DATEDIF(order_date,delivery_date,"D")</f>
        <v>5</v>
      </c>
      <c r="S13663" s="12"/>
    </row>
    <row r="13664" spans="1:19" ht="14.25" customHeight="1" x14ac:dyDescent="0.35">
      <c r="A13664" s="2" t="s">
        <v>6791</v>
      </c>
      <c r="B13664" s="2">
        <v>106758</v>
      </c>
      <c r="C13664" s="2" t="s">
        <v>25</v>
      </c>
      <c r="D13664" s="2" t="s">
        <v>20</v>
      </c>
      <c r="E13664" s="2">
        <v>209.96</v>
      </c>
      <c r="F13664" s="2">
        <v>0.19</v>
      </c>
      <c r="G13664" s="2">
        <v>6</v>
      </c>
      <c r="H13664" s="3">
        <v>45109</v>
      </c>
      <c r="I13664" s="3">
        <v>45111</v>
      </c>
      <c r="J13664" s="2" t="s">
        <v>31</v>
      </c>
      <c r="K13664" s="2" t="s">
        <v>22</v>
      </c>
      <c r="L13664" s="2">
        <v>57.19</v>
      </c>
      <c r="M13664" s="2" t="s">
        <v>39</v>
      </c>
      <c r="N13664" s="11">
        <f>L13664/E13664*100</f>
        <v>27.238521623166317</v>
      </c>
      <c r="O13664" s="12" t="str">
        <f>IF(N13664&lt;10,"Low",IF(N13664&lt;20,"Med","High"))</f>
        <v>High</v>
      </c>
      <c r="P13664" s="12">
        <f>sales*discount</f>
        <v>39.892400000000002</v>
      </c>
      <c r="Q13664" s="12">
        <f>sales-Discount_Values</f>
        <v>170.0676</v>
      </c>
      <c r="R13664" s="12">
        <f>DATEDIF(order_date,delivery_date,"D")</f>
        <v>2</v>
      </c>
      <c r="S13664" s="12"/>
    </row>
    <row r="13665" spans="1:19" ht="14.25" customHeight="1" x14ac:dyDescent="0.35">
      <c r="A13665" s="2" t="s">
        <v>11801</v>
      </c>
      <c r="B13665" s="2">
        <v>111768</v>
      </c>
      <c r="C13665" s="2" t="s">
        <v>41</v>
      </c>
      <c r="D13665" s="2" t="s">
        <v>14</v>
      </c>
      <c r="E13665" s="2">
        <v>2691.96</v>
      </c>
      <c r="F13665" s="2">
        <v>0.09</v>
      </c>
      <c r="G13665" s="2">
        <v>2</v>
      </c>
      <c r="H13665" s="3">
        <v>45305</v>
      </c>
      <c r="I13665" s="3">
        <v>45309</v>
      </c>
      <c r="J13665" s="2" t="s">
        <v>15</v>
      </c>
      <c r="K13665" s="2" t="s">
        <v>22</v>
      </c>
      <c r="L13665" s="2">
        <v>733.36</v>
      </c>
      <c r="M13665" s="2" t="s">
        <v>48</v>
      </c>
      <c r="N13665" s="11">
        <f>L13665/E13665*100</f>
        <v>27.242603901989625</v>
      </c>
      <c r="O13665" s="12" t="str">
        <f>IF(N13665&lt;10,"Low",IF(N13665&lt;20,"Med","High"))</f>
        <v>High</v>
      </c>
      <c r="P13665" s="12">
        <f>sales*discount</f>
        <v>242.2764</v>
      </c>
      <c r="Q13665" s="12">
        <f>sales-Discount_Values</f>
        <v>2449.6835999999998</v>
      </c>
      <c r="R13665" s="12">
        <f>DATEDIF(order_date,delivery_date,"D")</f>
        <v>4</v>
      </c>
      <c r="S13665" s="12"/>
    </row>
    <row r="13666" spans="1:19" ht="14.25" customHeight="1" x14ac:dyDescent="0.35">
      <c r="A13666" s="2" t="s">
        <v>5726</v>
      </c>
      <c r="B13666" s="2">
        <v>105693</v>
      </c>
      <c r="C13666" s="2" t="s">
        <v>25</v>
      </c>
      <c r="D13666" s="2" t="s">
        <v>33</v>
      </c>
      <c r="E13666" s="2">
        <v>282.56</v>
      </c>
      <c r="F13666" s="2">
        <v>0.01</v>
      </c>
      <c r="G13666" s="2">
        <v>3</v>
      </c>
      <c r="H13666" s="3">
        <v>45257</v>
      </c>
      <c r="I13666" s="3">
        <v>45261</v>
      </c>
      <c r="J13666" s="2" t="s">
        <v>31</v>
      </c>
      <c r="K13666" s="2" t="s">
        <v>16</v>
      </c>
      <c r="L13666" s="2">
        <v>76.98</v>
      </c>
      <c r="M13666" s="2" t="s">
        <v>23</v>
      </c>
      <c r="N13666" s="11">
        <f>L13666/E13666*100</f>
        <v>27.243771234428088</v>
      </c>
      <c r="O13666" s="12" t="str">
        <f>IF(N13666&lt;10,"Low",IF(N13666&lt;20,"Med","High"))</f>
        <v>High</v>
      </c>
      <c r="P13666" s="12">
        <f>sales*discount</f>
        <v>2.8256000000000001</v>
      </c>
      <c r="Q13666" s="12">
        <f>sales-Discount_Values</f>
        <v>279.73439999999999</v>
      </c>
      <c r="R13666" s="12">
        <f>DATEDIF(order_date,delivery_date,"D")</f>
        <v>4</v>
      </c>
      <c r="S13666" s="12"/>
    </row>
    <row r="13667" spans="1:19" ht="14.25" customHeight="1" x14ac:dyDescent="0.35">
      <c r="A13667" s="2" t="s">
        <v>6816</v>
      </c>
      <c r="B13667" s="2">
        <v>106783</v>
      </c>
      <c r="C13667" s="2" t="s">
        <v>41</v>
      </c>
      <c r="D13667" s="2" t="s">
        <v>14</v>
      </c>
      <c r="E13667" s="2">
        <v>4264.41</v>
      </c>
      <c r="F13667" s="2">
        <v>0.38</v>
      </c>
      <c r="G13667" s="2">
        <v>3</v>
      </c>
      <c r="H13667" s="3">
        <v>44957</v>
      </c>
      <c r="I13667" s="3">
        <v>44960</v>
      </c>
      <c r="J13667" s="2" t="s">
        <v>31</v>
      </c>
      <c r="K13667" s="2" t="s">
        <v>27</v>
      </c>
      <c r="L13667" s="2">
        <v>1161.8800000000001</v>
      </c>
      <c r="M13667" s="2" t="s">
        <v>48</v>
      </c>
      <c r="N13667" s="11">
        <f>L13667/E13667*100</f>
        <v>27.245973065441646</v>
      </c>
      <c r="O13667" s="12" t="str">
        <f>IF(N13667&lt;10,"Low",IF(N13667&lt;20,"Med","High"))</f>
        <v>High</v>
      </c>
      <c r="P13667" s="12">
        <f>sales*discount</f>
        <v>1620.4757999999999</v>
      </c>
      <c r="Q13667" s="12">
        <f>sales-Discount_Values</f>
        <v>2643.9341999999997</v>
      </c>
      <c r="R13667" s="12">
        <f>DATEDIF(order_date,delivery_date,"D")</f>
        <v>3</v>
      </c>
      <c r="S13667" s="12"/>
    </row>
    <row r="13668" spans="1:19" ht="14.25" customHeight="1" x14ac:dyDescent="0.35">
      <c r="A13668" s="2" t="s">
        <v>5349</v>
      </c>
      <c r="B13668" s="2">
        <v>105316</v>
      </c>
      <c r="C13668" s="2" t="s">
        <v>19</v>
      </c>
      <c r="D13668" s="2" t="s">
        <v>36</v>
      </c>
      <c r="E13668" s="2">
        <v>3365.75</v>
      </c>
      <c r="F13668" s="2">
        <v>0.01</v>
      </c>
      <c r="G13668" s="2">
        <v>1</v>
      </c>
      <c r="H13668" s="3">
        <v>44929</v>
      </c>
      <c r="I13668" s="3">
        <v>44930</v>
      </c>
      <c r="J13668" s="2" t="s">
        <v>21</v>
      </c>
      <c r="K13668" s="2" t="s">
        <v>27</v>
      </c>
      <c r="L13668" s="2">
        <v>917.28</v>
      </c>
      <c r="M13668" s="2" t="s">
        <v>28</v>
      </c>
      <c r="N13668" s="11">
        <f>L13668/E13668*100</f>
        <v>27.253361063655944</v>
      </c>
      <c r="O13668" s="12" t="str">
        <f>IF(N13668&lt;10,"Low",IF(N13668&lt;20,"Med","High"))</f>
        <v>High</v>
      </c>
      <c r="P13668" s="12">
        <f>sales*discount</f>
        <v>33.657499999999999</v>
      </c>
      <c r="Q13668" s="12">
        <f>sales-Discount_Values</f>
        <v>3332.0925000000002</v>
      </c>
      <c r="R13668" s="12">
        <f>DATEDIF(order_date,delivery_date,"D")</f>
        <v>1</v>
      </c>
      <c r="S13668" s="12"/>
    </row>
    <row r="13669" spans="1:19" ht="14.25" customHeight="1" x14ac:dyDescent="0.35">
      <c r="A13669" s="2" t="s">
        <v>15138</v>
      </c>
      <c r="B13669" s="2">
        <v>115105</v>
      </c>
      <c r="C13669" s="2" t="s">
        <v>19</v>
      </c>
      <c r="D13669" s="2" t="s">
        <v>14</v>
      </c>
      <c r="E13669" s="2">
        <v>3285.02</v>
      </c>
      <c r="F13669" s="2">
        <v>0.17</v>
      </c>
      <c r="G13669" s="2">
        <v>7</v>
      </c>
      <c r="H13669" s="3">
        <v>45451</v>
      </c>
      <c r="I13669" s="3">
        <v>45457</v>
      </c>
      <c r="J13669" s="2" t="s">
        <v>21</v>
      </c>
      <c r="K13669" s="2" t="s">
        <v>16</v>
      </c>
      <c r="L13669" s="2">
        <v>895.28</v>
      </c>
      <c r="M13669" s="2" t="s">
        <v>17</v>
      </c>
      <c r="N13669" s="11">
        <f>L13669/E13669*100</f>
        <v>27.253410938137364</v>
      </c>
      <c r="O13669" s="12" t="str">
        <f>IF(N13669&lt;10,"Low",IF(N13669&lt;20,"Med","High"))</f>
        <v>High</v>
      </c>
      <c r="P13669" s="12">
        <f>sales*discount</f>
        <v>558.45339999999999</v>
      </c>
      <c r="Q13669" s="12">
        <f>sales-Discount_Values</f>
        <v>2726.5666000000001</v>
      </c>
      <c r="R13669" s="12">
        <f>DATEDIF(order_date,delivery_date,"D")</f>
        <v>6</v>
      </c>
      <c r="S13669" s="12"/>
    </row>
    <row r="13670" spans="1:19" ht="14.25" customHeight="1" x14ac:dyDescent="0.35">
      <c r="A13670" s="2" t="s">
        <v>8562</v>
      </c>
      <c r="B13670" s="2">
        <v>108529</v>
      </c>
      <c r="C13670" s="2" t="s">
        <v>25</v>
      </c>
      <c r="D13670" s="2" t="s">
        <v>33</v>
      </c>
      <c r="E13670" s="2">
        <v>4415.8599999999997</v>
      </c>
      <c r="F13670" s="2">
        <v>0.49</v>
      </c>
      <c r="G13670" s="2">
        <v>2</v>
      </c>
      <c r="H13670" s="3">
        <v>45613</v>
      </c>
      <c r="I13670" s="3">
        <v>45619</v>
      </c>
      <c r="J13670" s="2" t="s">
        <v>15</v>
      </c>
      <c r="K13670" s="2" t="s">
        <v>27</v>
      </c>
      <c r="L13670" s="2">
        <v>1203.48</v>
      </c>
      <c r="M13670" s="2" t="s">
        <v>23</v>
      </c>
      <c r="N13670" s="11">
        <f>L13670/E13670*100</f>
        <v>27.253581408830897</v>
      </c>
      <c r="O13670" s="12" t="str">
        <f>IF(N13670&lt;10,"Low",IF(N13670&lt;20,"Med","High"))</f>
        <v>High</v>
      </c>
      <c r="P13670" s="12">
        <f>sales*discount</f>
        <v>2163.7713999999996</v>
      </c>
      <c r="Q13670" s="12">
        <f>sales-Discount_Values</f>
        <v>2252.0886</v>
      </c>
      <c r="R13670" s="12">
        <f>DATEDIF(order_date,delivery_date,"D")</f>
        <v>6</v>
      </c>
      <c r="S13670" s="12"/>
    </row>
    <row r="13671" spans="1:19" ht="14.25" customHeight="1" x14ac:dyDescent="0.35">
      <c r="A13671" s="2" t="s">
        <v>5235</v>
      </c>
      <c r="B13671" s="2">
        <v>105202</v>
      </c>
      <c r="C13671" s="2" t="s">
        <v>13</v>
      </c>
      <c r="D13671" s="2" t="s">
        <v>33</v>
      </c>
      <c r="E13671" s="2">
        <v>3143.85</v>
      </c>
      <c r="F13671" s="2">
        <v>0.21</v>
      </c>
      <c r="G13671" s="2">
        <v>2</v>
      </c>
      <c r="H13671" s="3">
        <v>44959</v>
      </c>
      <c r="I13671" s="3">
        <v>44961</v>
      </c>
      <c r="J13671" s="2" t="s">
        <v>21</v>
      </c>
      <c r="K13671" s="2" t="s">
        <v>16</v>
      </c>
      <c r="L13671" s="2">
        <v>856.93</v>
      </c>
      <c r="M13671" s="2" t="s">
        <v>39</v>
      </c>
      <c r="N13671" s="11">
        <f>L13671/E13671*100</f>
        <v>27.257343702784802</v>
      </c>
      <c r="O13671" s="12" t="str">
        <f>IF(N13671&lt;10,"Low",IF(N13671&lt;20,"Med","High"))</f>
        <v>High</v>
      </c>
      <c r="P13671" s="12">
        <f>sales*discount</f>
        <v>660.20849999999996</v>
      </c>
      <c r="Q13671" s="12">
        <f>sales-Discount_Values</f>
        <v>2483.6414999999997</v>
      </c>
      <c r="R13671" s="12">
        <f>DATEDIF(order_date,delivery_date,"D")</f>
        <v>2</v>
      </c>
      <c r="S13671" s="12"/>
    </row>
    <row r="13672" spans="1:19" ht="14.25" customHeight="1" x14ac:dyDescent="0.35">
      <c r="A13672" s="2" t="s">
        <v>13301</v>
      </c>
      <c r="B13672" s="2">
        <v>113268</v>
      </c>
      <c r="C13672" s="2" t="s">
        <v>41</v>
      </c>
      <c r="D13672" s="2" t="s">
        <v>26</v>
      </c>
      <c r="E13672" s="2">
        <v>2501.9899999999998</v>
      </c>
      <c r="F13672" s="2">
        <v>0.21</v>
      </c>
      <c r="G13672" s="2">
        <v>7</v>
      </c>
      <c r="H13672" s="3">
        <v>44956</v>
      </c>
      <c r="I13672" s="3">
        <v>44959</v>
      </c>
      <c r="J13672" s="2" t="s">
        <v>31</v>
      </c>
      <c r="K13672" s="2" t="s">
        <v>27</v>
      </c>
      <c r="L13672" s="2">
        <v>682</v>
      </c>
      <c r="M13672" s="2" t="s">
        <v>48</v>
      </c>
      <c r="N13672" s="11">
        <f>L13672/E13672*100</f>
        <v>27.258302391296528</v>
      </c>
      <c r="O13672" s="12" t="str">
        <f>IF(N13672&lt;10,"Low",IF(N13672&lt;20,"Med","High"))</f>
        <v>High</v>
      </c>
      <c r="P13672" s="12">
        <f>sales*discount</f>
        <v>525.41789999999992</v>
      </c>
      <c r="Q13672" s="12">
        <f>sales-Discount_Values</f>
        <v>1976.5720999999999</v>
      </c>
      <c r="R13672" s="12">
        <f>DATEDIF(order_date,delivery_date,"D")</f>
        <v>3</v>
      </c>
      <c r="S13672" s="12"/>
    </row>
    <row r="13673" spans="1:19" ht="14.25" customHeight="1" x14ac:dyDescent="0.35">
      <c r="A13673" s="2" t="s">
        <v>6501</v>
      </c>
      <c r="B13673" s="2">
        <v>106468</v>
      </c>
      <c r="C13673" s="2" t="s">
        <v>41</v>
      </c>
      <c r="D13673" s="2" t="s">
        <v>33</v>
      </c>
      <c r="E13673" s="2">
        <v>870.43</v>
      </c>
      <c r="F13673" s="2">
        <v>0.3</v>
      </c>
      <c r="G13673" s="2">
        <v>3</v>
      </c>
      <c r="H13673" s="3">
        <v>44947</v>
      </c>
      <c r="I13673" s="3">
        <v>44952</v>
      </c>
      <c r="J13673" s="2" t="s">
        <v>31</v>
      </c>
      <c r="K13673" s="2" t="s">
        <v>16</v>
      </c>
      <c r="L13673" s="2">
        <v>237.29</v>
      </c>
      <c r="M13673" s="2" t="s">
        <v>39</v>
      </c>
      <c r="N13673" s="11">
        <f>L13673/E13673*100</f>
        <v>27.261238698114727</v>
      </c>
      <c r="O13673" s="12" t="str">
        <f>IF(N13673&lt;10,"Low",IF(N13673&lt;20,"Med","High"))</f>
        <v>High</v>
      </c>
      <c r="P13673" s="12">
        <f>sales*discount</f>
        <v>261.12899999999996</v>
      </c>
      <c r="Q13673" s="12">
        <f>sales-Discount_Values</f>
        <v>609.30099999999993</v>
      </c>
      <c r="R13673" s="12">
        <f>DATEDIF(order_date,delivery_date,"D")</f>
        <v>5</v>
      </c>
      <c r="S13673" s="12"/>
    </row>
    <row r="13674" spans="1:19" ht="14.25" customHeight="1" x14ac:dyDescent="0.35">
      <c r="A13674" s="2" t="s">
        <v>5707</v>
      </c>
      <c r="B13674" s="2">
        <v>105674</v>
      </c>
      <c r="C13674" s="2" t="s">
        <v>19</v>
      </c>
      <c r="D13674" s="2" t="s">
        <v>14</v>
      </c>
      <c r="E13674" s="2">
        <v>1241.33</v>
      </c>
      <c r="F13674" s="2">
        <v>0.15</v>
      </c>
      <c r="G13674" s="2">
        <v>1</v>
      </c>
      <c r="H13674" s="3">
        <v>45117</v>
      </c>
      <c r="I13674" s="3">
        <v>45123</v>
      </c>
      <c r="J13674" s="2" t="s">
        <v>21</v>
      </c>
      <c r="K13674" s="2" t="s">
        <v>27</v>
      </c>
      <c r="L13674" s="2">
        <v>338.42</v>
      </c>
      <c r="M13674" s="2" t="s">
        <v>48</v>
      </c>
      <c r="N13674" s="11">
        <f>L13674/E13674*100</f>
        <v>27.262694045902379</v>
      </c>
      <c r="O13674" s="12" t="str">
        <f>IF(N13674&lt;10,"Low",IF(N13674&lt;20,"Med","High"))</f>
        <v>High</v>
      </c>
      <c r="P13674" s="12">
        <f>sales*discount</f>
        <v>186.19949999999997</v>
      </c>
      <c r="Q13674" s="12">
        <f>sales-Discount_Values</f>
        <v>1055.1305</v>
      </c>
      <c r="R13674" s="12">
        <f>DATEDIF(order_date,delivery_date,"D")</f>
        <v>6</v>
      </c>
      <c r="S13674" s="12"/>
    </row>
    <row r="13675" spans="1:19" ht="14.25" customHeight="1" x14ac:dyDescent="0.35">
      <c r="A13675" s="2" t="s">
        <v>10826</v>
      </c>
      <c r="B13675" s="2">
        <v>110793</v>
      </c>
      <c r="C13675" s="2" t="s">
        <v>19</v>
      </c>
      <c r="D13675" s="2" t="s">
        <v>20</v>
      </c>
      <c r="E13675" s="2">
        <v>4047.49</v>
      </c>
      <c r="F13675" s="2">
        <v>0.34</v>
      </c>
      <c r="G13675" s="2">
        <v>9</v>
      </c>
      <c r="H13675" s="3">
        <v>44928</v>
      </c>
      <c r="I13675" s="3">
        <v>44932</v>
      </c>
      <c r="J13675" s="2" t="s">
        <v>21</v>
      </c>
      <c r="K13675" s="2" t="s">
        <v>22</v>
      </c>
      <c r="L13675" s="2">
        <v>1103.48</v>
      </c>
      <c r="M13675" s="2" t="s">
        <v>28</v>
      </c>
      <c r="N13675" s="11">
        <f>L13675/E13675*100</f>
        <v>27.263316277495438</v>
      </c>
      <c r="O13675" s="12" t="str">
        <f>IF(N13675&lt;10,"Low",IF(N13675&lt;20,"Med","High"))</f>
        <v>High</v>
      </c>
      <c r="P13675" s="12">
        <f>sales*discount</f>
        <v>1376.1466</v>
      </c>
      <c r="Q13675" s="12">
        <f>sales-Discount_Values</f>
        <v>2671.3433999999997</v>
      </c>
      <c r="R13675" s="12">
        <f>DATEDIF(order_date,delivery_date,"D")</f>
        <v>4</v>
      </c>
      <c r="S13675" s="12"/>
    </row>
    <row r="13676" spans="1:19" ht="14.25" customHeight="1" x14ac:dyDescent="0.35">
      <c r="A13676" s="2" t="s">
        <v>15036</v>
      </c>
      <c r="B13676" s="2">
        <v>115003</v>
      </c>
      <c r="C13676" s="2" t="s">
        <v>25</v>
      </c>
      <c r="D13676" s="2" t="s">
        <v>20</v>
      </c>
      <c r="E13676" s="2">
        <v>929.22</v>
      </c>
      <c r="F13676" s="2">
        <v>0.3</v>
      </c>
      <c r="G13676" s="2">
        <v>2</v>
      </c>
      <c r="H13676" s="3">
        <v>45489</v>
      </c>
      <c r="I13676" s="3">
        <v>45494</v>
      </c>
      <c r="J13676" s="2" t="s">
        <v>15</v>
      </c>
      <c r="K13676" s="2" t="s">
        <v>16</v>
      </c>
      <c r="L13676" s="2">
        <v>253.34</v>
      </c>
      <c r="M13676" s="2" t="s">
        <v>23</v>
      </c>
      <c r="N13676" s="11">
        <f>L13676/E13676*100</f>
        <v>27.263726566367492</v>
      </c>
      <c r="O13676" s="12" t="str">
        <f>IF(N13676&lt;10,"Low",IF(N13676&lt;20,"Med","High"))</f>
        <v>High</v>
      </c>
      <c r="P13676" s="12">
        <f>sales*discount</f>
        <v>278.76600000000002</v>
      </c>
      <c r="Q13676" s="12">
        <f>sales-Discount_Values</f>
        <v>650.45399999999995</v>
      </c>
      <c r="R13676" s="12">
        <f>DATEDIF(order_date,delivery_date,"D")</f>
        <v>5</v>
      </c>
      <c r="S13676" s="12"/>
    </row>
    <row r="13677" spans="1:19" ht="14.25" customHeight="1" x14ac:dyDescent="0.35">
      <c r="A13677" s="2" t="s">
        <v>6805</v>
      </c>
      <c r="B13677" s="2">
        <v>106772</v>
      </c>
      <c r="C13677" s="2" t="s">
        <v>13</v>
      </c>
      <c r="D13677" s="2" t="s">
        <v>20</v>
      </c>
      <c r="E13677" s="2">
        <v>4878.66</v>
      </c>
      <c r="F13677" s="2">
        <v>0.21</v>
      </c>
      <c r="G13677" s="2">
        <v>7</v>
      </c>
      <c r="H13677" s="3">
        <v>45309</v>
      </c>
      <c r="I13677" s="3">
        <v>45316</v>
      </c>
      <c r="J13677" s="2" t="s">
        <v>21</v>
      </c>
      <c r="K13677" s="2" t="s">
        <v>16</v>
      </c>
      <c r="L13677" s="2">
        <v>1330.12</v>
      </c>
      <c r="M13677" s="2" t="s">
        <v>17</v>
      </c>
      <c r="N13677" s="11">
        <f>L13677/E13677*100</f>
        <v>27.26404381530994</v>
      </c>
      <c r="O13677" s="12" t="str">
        <f>IF(N13677&lt;10,"Low",IF(N13677&lt;20,"Med","High"))</f>
        <v>High</v>
      </c>
      <c r="P13677" s="12">
        <f>sales*discount</f>
        <v>1024.5185999999999</v>
      </c>
      <c r="Q13677" s="12">
        <f>sales-Discount_Values</f>
        <v>3854.1414</v>
      </c>
      <c r="R13677" s="12">
        <f>DATEDIF(order_date,delivery_date,"D")</f>
        <v>7</v>
      </c>
      <c r="S13677" s="12"/>
    </row>
    <row r="13678" spans="1:19" ht="14.25" customHeight="1" x14ac:dyDescent="0.35">
      <c r="A13678" s="2" t="s">
        <v>6690</v>
      </c>
      <c r="B13678" s="2">
        <v>106657</v>
      </c>
      <c r="C13678" s="2" t="s">
        <v>13</v>
      </c>
      <c r="D13678" s="2" t="s">
        <v>20</v>
      </c>
      <c r="E13678" s="2">
        <v>2223.1999999999998</v>
      </c>
      <c r="F13678" s="2">
        <v>0.1</v>
      </c>
      <c r="G13678" s="2">
        <v>7</v>
      </c>
      <c r="H13678" s="3">
        <v>44964</v>
      </c>
      <c r="I13678" s="3">
        <v>44971</v>
      </c>
      <c r="J13678" s="2" t="s">
        <v>31</v>
      </c>
      <c r="K13678" s="2" t="s">
        <v>27</v>
      </c>
      <c r="L13678" s="2">
        <v>606.28</v>
      </c>
      <c r="M13678" s="2" t="s">
        <v>39</v>
      </c>
      <c r="N13678" s="11">
        <f>L13678/E13678*100</f>
        <v>27.270600935588341</v>
      </c>
      <c r="O13678" s="12" t="str">
        <f>IF(N13678&lt;10,"Low",IF(N13678&lt;20,"Med","High"))</f>
        <v>High</v>
      </c>
      <c r="P13678" s="12">
        <f>sales*discount</f>
        <v>222.32</v>
      </c>
      <c r="Q13678" s="12">
        <f>sales-Discount_Values</f>
        <v>2000.8799999999999</v>
      </c>
      <c r="R13678" s="12">
        <f>DATEDIF(order_date,delivery_date,"D")</f>
        <v>7</v>
      </c>
      <c r="S13678" s="12"/>
    </row>
    <row r="13679" spans="1:19" ht="14.25" customHeight="1" x14ac:dyDescent="0.35">
      <c r="A13679" s="2" t="s">
        <v>8325</v>
      </c>
      <c r="B13679" s="2">
        <v>108292</v>
      </c>
      <c r="C13679" s="2" t="s">
        <v>25</v>
      </c>
      <c r="D13679" s="2" t="s">
        <v>33</v>
      </c>
      <c r="E13679" s="2">
        <v>2742.89</v>
      </c>
      <c r="F13679" s="2">
        <v>0.32</v>
      </c>
      <c r="G13679" s="2">
        <v>2</v>
      </c>
      <c r="H13679" s="3">
        <v>45461</v>
      </c>
      <c r="I13679" s="3">
        <v>45467</v>
      </c>
      <c r="J13679" s="2" t="s">
        <v>31</v>
      </c>
      <c r="K13679" s="2" t="s">
        <v>27</v>
      </c>
      <c r="L13679" s="2">
        <v>748.07</v>
      </c>
      <c r="M13679" s="2" t="s">
        <v>39</v>
      </c>
      <c r="N13679" s="11">
        <f>L13679/E13679*100</f>
        <v>27.273058708150895</v>
      </c>
      <c r="O13679" s="12" t="str">
        <f>IF(N13679&lt;10,"Low",IF(N13679&lt;20,"Med","High"))</f>
        <v>High</v>
      </c>
      <c r="P13679" s="12">
        <f>sales*discount</f>
        <v>877.72479999999996</v>
      </c>
      <c r="Q13679" s="12">
        <f>sales-Discount_Values</f>
        <v>1865.1651999999999</v>
      </c>
      <c r="R13679" s="12">
        <f>DATEDIF(order_date,delivery_date,"D")</f>
        <v>6</v>
      </c>
      <c r="S13679" s="12"/>
    </row>
    <row r="13680" spans="1:19" ht="14.25" customHeight="1" x14ac:dyDescent="0.35">
      <c r="A13680" s="2" t="s">
        <v>5688</v>
      </c>
      <c r="B13680" s="2">
        <v>105655</v>
      </c>
      <c r="C13680" s="2" t="s">
        <v>41</v>
      </c>
      <c r="D13680" s="2" t="s">
        <v>33</v>
      </c>
      <c r="E13680" s="2">
        <v>1930.44</v>
      </c>
      <c r="F13680" s="2">
        <v>0.35</v>
      </c>
      <c r="G13680" s="2">
        <v>8</v>
      </c>
      <c r="H13680" s="3">
        <v>45326</v>
      </c>
      <c r="I13680" s="3">
        <v>45327</v>
      </c>
      <c r="J13680" s="2" t="s">
        <v>15</v>
      </c>
      <c r="K13680" s="2" t="s">
        <v>16</v>
      </c>
      <c r="L13680" s="2">
        <v>526.52</v>
      </c>
      <c r="M13680" s="2" t="s">
        <v>28</v>
      </c>
      <c r="N13680" s="11">
        <f>L13680/E13680*100</f>
        <v>27.274610969519902</v>
      </c>
      <c r="O13680" s="12" t="str">
        <f>IF(N13680&lt;10,"Low",IF(N13680&lt;20,"Med","High"))</f>
        <v>High</v>
      </c>
      <c r="P13680" s="12">
        <f>sales*discount</f>
        <v>675.654</v>
      </c>
      <c r="Q13680" s="12">
        <f>sales-Discount_Values</f>
        <v>1254.7860000000001</v>
      </c>
      <c r="R13680" s="12">
        <f>DATEDIF(order_date,delivery_date,"D")</f>
        <v>1</v>
      </c>
      <c r="S13680" s="12"/>
    </row>
    <row r="13681" spans="1:19" ht="14.25" customHeight="1" x14ac:dyDescent="0.35">
      <c r="A13681" s="2" t="s">
        <v>4754</v>
      </c>
      <c r="B13681" s="2">
        <v>104721</v>
      </c>
      <c r="C13681" s="2" t="s">
        <v>25</v>
      </c>
      <c r="D13681" s="2" t="s">
        <v>36</v>
      </c>
      <c r="E13681" s="2">
        <v>462.84</v>
      </c>
      <c r="F13681" s="2">
        <v>0.19</v>
      </c>
      <c r="G13681" s="2">
        <v>8</v>
      </c>
      <c r="H13681" s="3">
        <v>45036</v>
      </c>
      <c r="I13681" s="3">
        <v>45039</v>
      </c>
      <c r="J13681" s="2" t="s">
        <v>21</v>
      </c>
      <c r="K13681" s="2" t="s">
        <v>27</v>
      </c>
      <c r="L13681" s="2">
        <v>126.24</v>
      </c>
      <c r="M13681" s="2" t="s">
        <v>23</v>
      </c>
      <c r="N13681" s="11">
        <f>L13681/E13681*100</f>
        <v>27.275084262380091</v>
      </c>
      <c r="O13681" s="12" t="str">
        <f>IF(N13681&lt;10,"Low",IF(N13681&lt;20,"Med","High"))</f>
        <v>High</v>
      </c>
      <c r="P13681" s="12">
        <f>sales*discount</f>
        <v>87.939599999999999</v>
      </c>
      <c r="Q13681" s="12">
        <f>sales-Discount_Values</f>
        <v>374.90039999999999</v>
      </c>
      <c r="R13681" s="12">
        <f>DATEDIF(order_date,delivery_date,"D")</f>
        <v>3</v>
      </c>
      <c r="S13681" s="12"/>
    </row>
    <row r="13682" spans="1:19" ht="14.25" customHeight="1" x14ac:dyDescent="0.35">
      <c r="A13682" s="2" t="s">
        <v>13707</v>
      </c>
      <c r="B13682" s="2">
        <v>113674</v>
      </c>
      <c r="C13682" s="2" t="s">
        <v>13</v>
      </c>
      <c r="D13682" s="2" t="s">
        <v>33</v>
      </c>
      <c r="E13682" s="2">
        <v>4763.79</v>
      </c>
      <c r="F13682" s="2">
        <v>0.28000000000000003</v>
      </c>
      <c r="G13682" s="2">
        <v>8</v>
      </c>
      <c r="H13682" s="3">
        <v>45078</v>
      </c>
      <c r="I13682" s="3">
        <v>45079</v>
      </c>
      <c r="J13682" s="2" t="s">
        <v>31</v>
      </c>
      <c r="K13682" s="2" t="s">
        <v>16</v>
      </c>
      <c r="L13682" s="2">
        <v>1299.42</v>
      </c>
      <c r="M13682" s="2" t="s">
        <v>17</v>
      </c>
      <c r="N13682" s="11">
        <f>L13682/E13682*100</f>
        <v>27.277021027375266</v>
      </c>
      <c r="O13682" s="12" t="str">
        <f>IF(N13682&lt;10,"Low",IF(N13682&lt;20,"Med","High"))</f>
        <v>High</v>
      </c>
      <c r="P13682" s="12">
        <f>sales*discount</f>
        <v>1333.8612000000001</v>
      </c>
      <c r="Q13682" s="12">
        <f>sales-Discount_Values</f>
        <v>3429.9287999999997</v>
      </c>
      <c r="R13682" s="12">
        <f>DATEDIF(order_date,delivery_date,"D")</f>
        <v>1</v>
      </c>
      <c r="S13682" s="12"/>
    </row>
    <row r="13683" spans="1:19" ht="14.25" customHeight="1" x14ac:dyDescent="0.35">
      <c r="A13683" s="2" t="s">
        <v>7802</v>
      </c>
      <c r="B13683" s="2">
        <v>107769</v>
      </c>
      <c r="C13683" s="2" t="s">
        <v>13</v>
      </c>
      <c r="D13683" s="2" t="s">
        <v>14</v>
      </c>
      <c r="E13683" s="2">
        <v>228.53</v>
      </c>
      <c r="F13683" s="2">
        <v>0.1</v>
      </c>
      <c r="G13683" s="2">
        <v>5</v>
      </c>
      <c r="H13683" s="3">
        <v>45468</v>
      </c>
      <c r="I13683" s="3">
        <v>45469</v>
      </c>
      <c r="J13683" s="2" t="s">
        <v>31</v>
      </c>
      <c r="K13683" s="2" t="s">
        <v>22</v>
      </c>
      <c r="L13683" s="2">
        <v>62.34</v>
      </c>
      <c r="M13683" s="2" t="s">
        <v>39</v>
      </c>
      <c r="N13683" s="11">
        <f>L13683/E13683*100</f>
        <v>27.278694263335229</v>
      </c>
      <c r="O13683" s="12" t="str">
        <f>IF(N13683&lt;10,"Low",IF(N13683&lt;20,"Med","High"))</f>
        <v>High</v>
      </c>
      <c r="P13683" s="12">
        <f>sales*discount</f>
        <v>22.853000000000002</v>
      </c>
      <c r="Q13683" s="12">
        <f>sales-Discount_Values</f>
        <v>205.67699999999999</v>
      </c>
      <c r="R13683" s="12">
        <f>DATEDIF(order_date,delivery_date,"D")</f>
        <v>1</v>
      </c>
      <c r="S13683" s="12"/>
    </row>
    <row r="13684" spans="1:19" ht="14.25" customHeight="1" x14ac:dyDescent="0.35">
      <c r="A13684" s="2" t="s">
        <v>14882</v>
      </c>
      <c r="B13684" s="2">
        <v>114849</v>
      </c>
      <c r="C13684" s="2" t="s">
        <v>25</v>
      </c>
      <c r="D13684" s="2" t="s">
        <v>36</v>
      </c>
      <c r="E13684" s="2">
        <v>2430.5100000000002</v>
      </c>
      <c r="F13684" s="2">
        <v>0.12</v>
      </c>
      <c r="G13684" s="2">
        <v>6</v>
      </c>
      <c r="H13684" s="3">
        <v>45448</v>
      </c>
      <c r="I13684" s="3">
        <v>45450</v>
      </c>
      <c r="J13684" s="2" t="s">
        <v>31</v>
      </c>
      <c r="K13684" s="2" t="s">
        <v>16</v>
      </c>
      <c r="L13684" s="2">
        <v>663.03</v>
      </c>
      <c r="M13684" s="2" t="s">
        <v>23</v>
      </c>
      <c r="N13684" s="11">
        <f>L13684/E13684*100</f>
        <v>27.27945986644778</v>
      </c>
      <c r="O13684" s="12" t="str">
        <f>IF(N13684&lt;10,"Low",IF(N13684&lt;20,"Med","High"))</f>
        <v>High</v>
      </c>
      <c r="P13684" s="12">
        <f>sales*discount</f>
        <v>291.66120000000001</v>
      </c>
      <c r="Q13684" s="12">
        <f>sales-Discount_Values</f>
        <v>2138.8488000000002</v>
      </c>
      <c r="R13684" s="12">
        <f>DATEDIF(order_date,delivery_date,"D")</f>
        <v>2</v>
      </c>
      <c r="S13684" s="12"/>
    </row>
    <row r="13685" spans="1:19" ht="14.25" customHeight="1" x14ac:dyDescent="0.35">
      <c r="A13685" s="2" t="s">
        <v>12261</v>
      </c>
      <c r="B13685" s="2">
        <v>112228</v>
      </c>
      <c r="C13685" s="2" t="s">
        <v>41</v>
      </c>
      <c r="D13685" s="2" t="s">
        <v>36</v>
      </c>
      <c r="E13685" s="2">
        <v>3072.63</v>
      </c>
      <c r="F13685" s="2">
        <v>0.18</v>
      </c>
      <c r="G13685" s="2">
        <v>6</v>
      </c>
      <c r="H13685" s="3">
        <v>45096</v>
      </c>
      <c r="I13685" s="3">
        <v>45102</v>
      </c>
      <c r="J13685" s="2" t="s">
        <v>15</v>
      </c>
      <c r="K13685" s="2" t="s">
        <v>27</v>
      </c>
      <c r="L13685" s="2">
        <v>838.26</v>
      </c>
      <c r="M13685" s="2" t="s">
        <v>39</v>
      </c>
      <c r="N13685" s="11">
        <f>L13685/E13685*100</f>
        <v>27.281514533152379</v>
      </c>
      <c r="O13685" s="12" t="str">
        <f>IF(N13685&lt;10,"Low",IF(N13685&lt;20,"Med","High"))</f>
        <v>High</v>
      </c>
      <c r="P13685" s="12">
        <f>sales*discount</f>
        <v>553.07339999999999</v>
      </c>
      <c r="Q13685" s="12">
        <f>sales-Discount_Values</f>
        <v>2519.5565999999999</v>
      </c>
      <c r="R13685" s="12">
        <f>DATEDIF(order_date,delivery_date,"D")</f>
        <v>6</v>
      </c>
      <c r="S13685" s="12"/>
    </row>
    <row r="13686" spans="1:19" ht="14.25" customHeight="1" x14ac:dyDescent="0.35">
      <c r="A13686" s="2" t="s">
        <v>9758</v>
      </c>
      <c r="B13686" s="2">
        <v>109725</v>
      </c>
      <c r="C13686" s="2" t="s">
        <v>25</v>
      </c>
      <c r="D13686" s="2" t="s">
        <v>33</v>
      </c>
      <c r="E13686" s="2">
        <v>4071.42</v>
      </c>
      <c r="F13686" s="2">
        <v>0.37</v>
      </c>
      <c r="G13686" s="2">
        <v>1</v>
      </c>
      <c r="H13686" s="3">
        <v>45262</v>
      </c>
      <c r="I13686" s="3">
        <v>45269</v>
      </c>
      <c r="J13686" s="2" t="s">
        <v>31</v>
      </c>
      <c r="K13686" s="2" t="s">
        <v>22</v>
      </c>
      <c r="L13686" s="2">
        <v>1110.8</v>
      </c>
      <c r="M13686" s="2" t="s">
        <v>23</v>
      </c>
      <c r="N13686" s="11">
        <f>L13686/E13686*100</f>
        <v>27.282864455153238</v>
      </c>
      <c r="O13686" s="12" t="str">
        <f>IF(N13686&lt;10,"Low",IF(N13686&lt;20,"Med","High"))</f>
        <v>High</v>
      </c>
      <c r="P13686" s="12">
        <f>sales*discount</f>
        <v>1506.4254000000001</v>
      </c>
      <c r="Q13686" s="12">
        <f>sales-Discount_Values</f>
        <v>2564.9946</v>
      </c>
      <c r="R13686" s="12">
        <f>DATEDIF(order_date,delivery_date,"D")</f>
        <v>7</v>
      </c>
      <c r="S13686" s="12"/>
    </row>
    <row r="13687" spans="1:19" ht="14.25" customHeight="1" x14ac:dyDescent="0.35">
      <c r="A13687" s="2" t="s">
        <v>551</v>
      </c>
      <c r="B13687" s="2">
        <v>100518</v>
      </c>
      <c r="C13687" s="2" t="s">
        <v>19</v>
      </c>
      <c r="D13687" s="2" t="s">
        <v>26</v>
      </c>
      <c r="E13687" s="2">
        <v>3341.86</v>
      </c>
      <c r="F13687" s="2">
        <v>0.2</v>
      </c>
      <c r="G13687" s="2">
        <v>1</v>
      </c>
      <c r="H13687" s="3">
        <v>45064</v>
      </c>
      <c r="I13687" s="3">
        <v>45071</v>
      </c>
      <c r="J13687" s="2" t="s">
        <v>21</v>
      </c>
      <c r="K13687" s="2" t="s">
        <v>22</v>
      </c>
      <c r="L13687" s="2">
        <v>911.78</v>
      </c>
      <c r="M13687" s="2" t="s">
        <v>28</v>
      </c>
      <c r="N13687" s="11">
        <f>L13687/E13687*100</f>
        <v>27.283608529381841</v>
      </c>
      <c r="O13687" s="12" t="str">
        <f>IF(N13687&lt;10,"Low",IF(N13687&lt;20,"Med","High"))</f>
        <v>High</v>
      </c>
      <c r="P13687" s="12">
        <f>sales*discount</f>
        <v>668.37200000000007</v>
      </c>
      <c r="Q13687" s="12">
        <f>sales-Discount_Values</f>
        <v>2673.4880000000003</v>
      </c>
      <c r="R13687" s="12">
        <f>DATEDIF(order_date,delivery_date,"D")</f>
        <v>7</v>
      </c>
      <c r="S13687" s="12"/>
    </row>
    <row r="13688" spans="1:19" ht="14.25" customHeight="1" x14ac:dyDescent="0.35">
      <c r="A13688" s="2" t="s">
        <v>8744</v>
      </c>
      <c r="B13688" s="2">
        <v>108711</v>
      </c>
      <c r="C13688" s="2" t="s">
        <v>19</v>
      </c>
      <c r="D13688" s="2" t="s">
        <v>14</v>
      </c>
      <c r="E13688" s="2">
        <v>4935.5</v>
      </c>
      <c r="F13688" s="2">
        <v>0.14000000000000001</v>
      </c>
      <c r="G13688" s="2">
        <v>6</v>
      </c>
      <c r="H13688" s="3">
        <v>45597</v>
      </c>
      <c r="I13688" s="3">
        <v>45598</v>
      </c>
      <c r="J13688" s="2" t="s">
        <v>15</v>
      </c>
      <c r="K13688" s="2" t="s">
        <v>27</v>
      </c>
      <c r="L13688" s="2">
        <v>1346.67</v>
      </c>
      <c r="M13688" s="2" t="s">
        <v>34</v>
      </c>
      <c r="N13688" s="11">
        <f>L13688/E13688*100</f>
        <v>27.285381420322157</v>
      </c>
      <c r="O13688" s="12" t="str">
        <f>IF(N13688&lt;10,"Low",IF(N13688&lt;20,"Med","High"))</f>
        <v>High</v>
      </c>
      <c r="P13688" s="12">
        <f>sales*discount</f>
        <v>690.97</v>
      </c>
      <c r="Q13688" s="12">
        <f>sales-Discount_Values</f>
        <v>4244.53</v>
      </c>
      <c r="R13688" s="12">
        <f>DATEDIF(order_date,delivery_date,"D")</f>
        <v>1</v>
      </c>
      <c r="S13688" s="12"/>
    </row>
    <row r="13689" spans="1:19" ht="14.25" customHeight="1" x14ac:dyDescent="0.35">
      <c r="A13689" s="2" t="s">
        <v>3257</v>
      </c>
      <c r="B13689" s="2">
        <v>103224</v>
      </c>
      <c r="C13689" s="2" t="s">
        <v>41</v>
      </c>
      <c r="D13689" s="2" t="s">
        <v>36</v>
      </c>
      <c r="E13689" s="2">
        <v>1529.25</v>
      </c>
      <c r="F13689" s="2">
        <v>0.04</v>
      </c>
      <c r="G13689" s="2">
        <v>6</v>
      </c>
      <c r="H13689" s="3">
        <v>45152</v>
      </c>
      <c r="I13689" s="3">
        <v>45157</v>
      </c>
      <c r="J13689" s="2" t="s">
        <v>21</v>
      </c>
      <c r="K13689" s="2" t="s">
        <v>16</v>
      </c>
      <c r="L13689" s="2">
        <v>417.28</v>
      </c>
      <c r="M13689" s="2" t="s">
        <v>23</v>
      </c>
      <c r="N13689" s="11">
        <f>L13689/E13689*100</f>
        <v>27.286578388098736</v>
      </c>
      <c r="O13689" s="12" t="str">
        <f>IF(N13689&lt;10,"Low",IF(N13689&lt;20,"Med","High"))</f>
        <v>High</v>
      </c>
      <c r="P13689" s="12">
        <f>sales*discount</f>
        <v>61.17</v>
      </c>
      <c r="Q13689" s="12">
        <f>sales-Discount_Values</f>
        <v>1468.08</v>
      </c>
      <c r="R13689" s="12">
        <f>DATEDIF(order_date,delivery_date,"D")</f>
        <v>5</v>
      </c>
      <c r="S13689" s="12"/>
    </row>
    <row r="13690" spans="1:19" ht="14.25" customHeight="1" x14ac:dyDescent="0.35">
      <c r="A13690" s="2" t="s">
        <v>1744</v>
      </c>
      <c r="B13690" s="2">
        <v>101711</v>
      </c>
      <c r="C13690" s="2" t="s">
        <v>25</v>
      </c>
      <c r="D13690" s="2" t="s">
        <v>36</v>
      </c>
      <c r="E13690" s="2">
        <v>2104.09</v>
      </c>
      <c r="F13690" s="2">
        <v>0.26</v>
      </c>
      <c r="G13690" s="2">
        <v>9</v>
      </c>
      <c r="H13690" s="3">
        <v>45336</v>
      </c>
      <c r="I13690" s="3">
        <v>45342</v>
      </c>
      <c r="J13690" s="2" t="s">
        <v>31</v>
      </c>
      <c r="K13690" s="2" t="s">
        <v>16</v>
      </c>
      <c r="L13690" s="2">
        <v>574.14</v>
      </c>
      <c r="M13690" s="2" t="s">
        <v>23</v>
      </c>
      <c r="N13690" s="11">
        <f>L13690/E13690*100</f>
        <v>27.286855600283253</v>
      </c>
      <c r="O13690" s="12" t="str">
        <f>IF(N13690&lt;10,"Low",IF(N13690&lt;20,"Med","High"))</f>
        <v>High</v>
      </c>
      <c r="P13690" s="12">
        <f>sales*discount</f>
        <v>547.0634</v>
      </c>
      <c r="Q13690" s="12">
        <f>sales-Discount_Values</f>
        <v>1557.0266000000001</v>
      </c>
      <c r="R13690" s="12">
        <f>DATEDIF(order_date,delivery_date,"D")</f>
        <v>6</v>
      </c>
      <c r="S13690" s="12"/>
    </row>
    <row r="13691" spans="1:19" ht="14.25" customHeight="1" x14ac:dyDescent="0.35">
      <c r="A13691" s="2" t="s">
        <v>8239</v>
      </c>
      <c r="B13691" s="2">
        <v>108206</v>
      </c>
      <c r="C13691" s="2" t="s">
        <v>19</v>
      </c>
      <c r="D13691" s="2" t="s">
        <v>33</v>
      </c>
      <c r="E13691" s="2">
        <v>1913.87</v>
      </c>
      <c r="F13691" s="2">
        <v>0.45</v>
      </c>
      <c r="G13691" s="2">
        <v>7</v>
      </c>
      <c r="H13691" s="3">
        <v>45060</v>
      </c>
      <c r="I13691" s="3">
        <v>45063</v>
      </c>
      <c r="J13691" s="2" t="s">
        <v>31</v>
      </c>
      <c r="K13691" s="2" t="s">
        <v>22</v>
      </c>
      <c r="L13691" s="2">
        <v>522.29999999999995</v>
      </c>
      <c r="M13691" s="2" t="s">
        <v>28</v>
      </c>
      <c r="N13691" s="11">
        <f>L13691/E13691*100</f>
        <v>27.290254823995358</v>
      </c>
      <c r="O13691" s="12" t="str">
        <f>IF(N13691&lt;10,"Low",IF(N13691&lt;20,"Med","High"))</f>
        <v>High</v>
      </c>
      <c r="P13691" s="12">
        <f>sales*discount</f>
        <v>861.24149999999997</v>
      </c>
      <c r="Q13691" s="12">
        <f>sales-Discount_Values</f>
        <v>1052.6284999999998</v>
      </c>
      <c r="R13691" s="12">
        <f>DATEDIF(order_date,delivery_date,"D")</f>
        <v>3</v>
      </c>
      <c r="S13691" s="12"/>
    </row>
    <row r="13692" spans="1:19" ht="14.25" customHeight="1" x14ac:dyDescent="0.35">
      <c r="A13692" s="2" t="s">
        <v>11877</v>
      </c>
      <c r="B13692" s="2">
        <v>111844</v>
      </c>
      <c r="C13692" s="2" t="s">
        <v>19</v>
      </c>
      <c r="D13692" s="2" t="s">
        <v>14</v>
      </c>
      <c r="E13692" s="2">
        <v>4845.16</v>
      </c>
      <c r="F13692" s="2">
        <v>0.32</v>
      </c>
      <c r="G13692" s="2">
        <v>1</v>
      </c>
      <c r="H13692" s="3">
        <v>44975</v>
      </c>
      <c r="I13692" s="3">
        <v>44982</v>
      </c>
      <c r="J13692" s="2" t="s">
        <v>31</v>
      </c>
      <c r="K13692" s="2" t="s">
        <v>27</v>
      </c>
      <c r="L13692" s="2">
        <v>1322.26</v>
      </c>
      <c r="M13692" s="2" t="s">
        <v>17</v>
      </c>
      <c r="N13692" s="11">
        <f>L13692/E13692*100</f>
        <v>27.29032684163165</v>
      </c>
      <c r="O13692" s="12" t="str">
        <f>IF(N13692&lt;10,"Low",IF(N13692&lt;20,"Med","High"))</f>
        <v>High</v>
      </c>
      <c r="P13692" s="12">
        <f>sales*discount</f>
        <v>1550.4512</v>
      </c>
      <c r="Q13692" s="12">
        <f>sales-Discount_Values</f>
        <v>3294.7087999999999</v>
      </c>
      <c r="R13692" s="12">
        <f>DATEDIF(order_date,delivery_date,"D")</f>
        <v>7</v>
      </c>
      <c r="S13692" s="12"/>
    </row>
    <row r="13693" spans="1:19" ht="14.25" customHeight="1" x14ac:dyDescent="0.35">
      <c r="A13693" s="2" t="s">
        <v>645</v>
      </c>
      <c r="B13693" s="2">
        <v>100612</v>
      </c>
      <c r="C13693" s="2" t="s">
        <v>19</v>
      </c>
      <c r="D13693" s="2" t="s">
        <v>20</v>
      </c>
      <c r="E13693" s="2">
        <v>499.4</v>
      </c>
      <c r="F13693" s="2">
        <v>0.13</v>
      </c>
      <c r="G13693" s="2">
        <v>4</v>
      </c>
      <c r="H13693" s="3">
        <v>45382</v>
      </c>
      <c r="I13693" s="3">
        <v>45383</v>
      </c>
      <c r="J13693" s="2" t="s">
        <v>21</v>
      </c>
      <c r="K13693" s="2" t="s">
        <v>27</v>
      </c>
      <c r="L13693" s="2">
        <v>136.29</v>
      </c>
      <c r="M13693" s="2" t="s">
        <v>48</v>
      </c>
      <c r="N13693" s="11">
        <f>L13693/E13693*100</f>
        <v>27.290748898678412</v>
      </c>
      <c r="O13693" s="12" t="str">
        <f>IF(N13693&lt;10,"Low",IF(N13693&lt;20,"Med","High"))</f>
        <v>High</v>
      </c>
      <c r="P13693" s="12">
        <f>sales*discount</f>
        <v>64.921999999999997</v>
      </c>
      <c r="Q13693" s="12">
        <f>sales-Discount_Values</f>
        <v>434.47799999999995</v>
      </c>
      <c r="R13693" s="12">
        <f>DATEDIF(order_date,delivery_date,"D")</f>
        <v>1</v>
      </c>
      <c r="S13693" s="12"/>
    </row>
    <row r="13694" spans="1:19" ht="14.25" customHeight="1" x14ac:dyDescent="0.35">
      <c r="A13694" s="2" t="s">
        <v>6592</v>
      </c>
      <c r="B13694" s="2">
        <v>106559</v>
      </c>
      <c r="C13694" s="2" t="s">
        <v>13</v>
      </c>
      <c r="D13694" s="2" t="s">
        <v>26</v>
      </c>
      <c r="E13694" s="2">
        <v>3796.41</v>
      </c>
      <c r="F13694" s="2">
        <v>0.09</v>
      </c>
      <c r="G13694" s="2">
        <v>6</v>
      </c>
      <c r="H13694" s="3">
        <v>45655</v>
      </c>
      <c r="I13694" s="3">
        <v>45656</v>
      </c>
      <c r="J13694" s="2" t="s">
        <v>21</v>
      </c>
      <c r="K13694" s="2" t="s">
        <v>22</v>
      </c>
      <c r="L13694" s="2">
        <v>1036.0999999999999</v>
      </c>
      <c r="M13694" s="2" t="s">
        <v>28</v>
      </c>
      <c r="N13694" s="11">
        <f>L13694/E13694*100</f>
        <v>27.291572828013834</v>
      </c>
      <c r="O13694" s="12" t="str">
        <f>IF(N13694&lt;10,"Low",IF(N13694&lt;20,"Med","High"))</f>
        <v>High</v>
      </c>
      <c r="P13694" s="12">
        <f>sales*discount</f>
        <v>341.67689999999999</v>
      </c>
      <c r="Q13694" s="12">
        <f>sales-Discount_Values</f>
        <v>3454.7330999999999</v>
      </c>
      <c r="R13694" s="12">
        <f>DATEDIF(order_date,delivery_date,"D")</f>
        <v>1</v>
      </c>
      <c r="S13694" s="12"/>
    </row>
    <row r="13695" spans="1:19" ht="14.25" customHeight="1" x14ac:dyDescent="0.35">
      <c r="A13695" s="2" t="s">
        <v>8219</v>
      </c>
      <c r="B13695" s="2">
        <v>108186</v>
      </c>
      <c r="C13695" s="2" t="s">
        <v>41</v>
      </c>
      <c r="D13695" s="2" t="s">
        <v>36</v>
      </c>
      <c r="E13695" s="2">
        <v>3251.21</v>
      </c>
      <c r="F13695" s="2">
        <v>0.4</v>
      </c>
      <c r="G13695" s="2">
        <v>8</v>
      </c>
      <c r="H13695" s="3">
        <v>45573</v>
      </c>
      <c r="I13695" s="3">
        <v>45575</v>
      </c>
      <c r="J13695" s="2" t="s">
        <v>21</v>
      </c>
      <c r="K13695" s="2" t="s">
        <v>22</v>
      </c>
      <c r="L13695" s="2">
        <v>887.32</v>
      </c>
      <c r="M13695" s="2" t="s">
        <v>28</v>
      </c>
      <c r="N13695" s="11">
        <f>L13695/E13695*100</f>
        <v>27.291992827285842</v>
      </c>
      <c r="O13695" s="12" t="str">
        <f>IF(N13695&lt;10,"Low",IF(N13695&lt;20,"Med","High"))</f>
        <v>High</v>
      </c>
      <c r="P13695" s="12">
        <f>sales*discount</f>
        <v>1300.4840000000002</v>
      </c>
      <c r="Q13695" s="12">
        <f>sales-Discount_Values</f>
        <v>1950.7259999999999</v>
      </c>
      <c r="R13695" s="12">
        <f>DATEDIF(order_date,delivery_date,"D")</f>
        <v>2</v>
      </c>
      <c r="S13695" s="12"/>
    </row>
    <row r="13696" spans="1:19" ht="14.25" customHeight="1" x14ac:dyDescent="0.35">
      <c r="A13696" s="2" t="s">
        <v>8166</v>
      </c>
      <c r="B13696" s="2">
        <v>108133</v>
      </c>
      <c r="C13696" s="2" t="s">
        <v>13</v>
      </c>
      <c r="D13696" s="2" t="s">
        <v>14</v>
      </c>
      <c r="E13696" s="2">
        <v>906.06</v>
      </c>
      <c r="F13696" s="2">
        <v>0.14000000000000001</v>
      </c>
      <c r="G13696" s="2">
        <v>6</v>
      </c>
      <c r="H13696" s="3">
        <v>45517</v>
      </c>
      <c r="I13696" s="3">
        <v>45522</v>
      </c>
      <c r="J13696" s="2" t="s">
        <v>21</v>
      </c>
      <c r="K13696" s="2" t="s">
        <v>27</v>
      </c>
      <c r="L13696" s="2">
        <v>247.32</v>
      </c>
      <c r="M13696" s="2" t="s">
        <v>23</v>
      </c>
      <c r="N13696" s="11">
        <f>L13696/E13696*100</f>
        <v>27.296205549301373</v>
      </c>
      <c r="O13696" s="12" t="str">
        <f>IF(N13696&lt;10,"Low",IF(N13696&lt;20,"Med","High"))</f>
        <v>High</v>
      </c>
      <c r="P13696" s="12">
        <f>sales*discount</f>
        <v>126.8484</v>
      </c>
      <c r="Q13696" s="12">
        <f>sales-Discount_Values</f>
        <v>779.21159999999998</v>
      </c>
      <c r="R13696" s="12">
        <f>DATEDIF(order_date,delivery_date,"D")</f>
        <v>5</v>
      </c>
      <c r="S13696" s="12"/>
    </row>
    <row r="13697" spans="1:19" ht="14.25" customHeight="1" x14ac:dyDescent="0.35">
      <c r="A13697" s="2" t="s">
        <v>11111</v>
      </c>
      <c r="B13697" s="2">
        <v>111078</v>
      </c>
      <c r="C13697" s="2" t="s">
        <v>25</v>
      </c>
      <c r="D13697" s="2" t="s">
        <v>14</v>
      </c>
      <c r="E13697" s="2">
        <v>3875.49</v>
      </c>
      <c r="F13697" s="2">
        <v>0.24</v>
      </c>
      <c r="G13697" s="2">
        <v>4</v>
      </c>
      <c r="H13697" s="3">
        <v>45439</v>
      </c>
      <c r="I13697" s="3">
        <v>45443</v>
      </c>
      <c r="J13697" s="2" t="s">
        <v>15</v>
      </c>
      <c r="K13697" s="2" t="s">
        <v>27</v>
      </c>
      <c r="L13697" s="2">
        <v>1057.8900000000001</v>
      </c>
      <c r="M13697" s="2" t="s">
        <v>17</v>
      </c>
      <c r="N13697" s="11">
        <f>L13697/E13697*100</f>
        <v>27.296935355271206</v>
      </c>
      <c r="O13697" s="12" t="str">
        <f>IF(N13697&lt;10,"Low",IF(N13697&lt;20,"Med","High"))</f>
        <v>High</v>
      </c>
      <c r="P13697" s="12">
        <f>sales*discount</f>
        <v>930.11759999999992</v>
      </c>
      <c r="Q13697" s="12">
        <f>sales-Discount_Values</f>
        <v>2945.3723999999997</v>
      </c>
      <c r="R13697" s="12">
        <f>DATEDIF(order_date,delivery_date,"D")</f>
        <v>4</v>
      </c>
      <c r="S13697" s="12"/>
    </row>
    <row r="13698" spans="1:19" ht="14.25" customHeight="1" x14ac:dyDescent="0.35">
      <c r="A13698" s="2" t="s">
        <v>13695</v>
      </c>
      <c r="B13698" s="2">
        <v>113662</v>
      </c>
      <c r="C13698" s="2" t="s">
        <v>25</v>
      </c>
      <c r="D13698" s="2" t="s">
        <v>33</v>
      </c>
      <c r="E13698" s="2">
        <v>809.77</v>
      </c>
      <c r="F13698" s="2">
        <v>0.5</v>
      </c>
      <c r="G13698" s="2">
        <v>4</v>
      </c>
      <c r="H13698" s="3">
        <v>45158</v>
      </c>
      <c r="I13698" s="3">
        <v>45162</v>
      </c>
      <c r="J13698" s="2" t="s">
        <v>21</v>
      </c>
      <c r="K13698" s="2" t="s">
        <v>16</v>
      </c>
      <c r="L13698" s="2">
        <v>221.06</v>
      </c>
      <c r="M13698" s="2" t="s">
        <v>34</v>
      </c>
      <c r="N13698" s="11">
        <f>L13698/E13698*100</f>
        <v>27.299109623720319</v>
      </c>
      <c r="O13698" s="12" t="str">
        <f>IF(N13698&lt;10,"Low",IF(N13698&lt;20,"Med","High"))</f>
        <v>High</v>
      </c>
      <c r="P13698" s="12">
        <f>sales*discount</f>
        <v>404.88499999999999</v>
      </c>
      <c r="Q13698" s="12">
        <f>sales-Discount_Values</f>
        <v>404.88499999999999</v>
      </c>
      <c r="R13698" s="12">
        <f>DATEDIF(order_date,delivery_date,"D")</f>
        <v>4</v>
      </c>
      <c r="S13698" s="12"/>
    </row>
    <row r="13699" spans="1:19" ht="14.25" customHeight="1" x14ac:dyDescent="0.35">
      <c r="A13699" s="2" t="s">
        <v>14273</v>
      </c>
      <c r="B13699" s="2">
        <v>114240</v>
      </c>
      <c r="C13699" s="2" t="s">
        <v>13</v>
      </c>
      <c r="D13699" s="2" t="s">
        <v>26</v>
      </c>
      <c r="E13699" s="2">
        <v>1680.13</v>
      </c>
      <c r="F13699" s="2">
        <v>0.42</v>
      </c>
      <c r="G13699" s="2">
        <v>1</v>
      </c>
      <c r="H13699" s="3">
        <v>45084</v>
      </c>
      <c r="I13699" s="3">
        <v>45090</v>
      </c>
      <c r="J13699" s="2" t="s">
        <v>15</v>
      </c>
      <c r="K13699" s="2" t="s">
        <v>22</v>
      </c>
      <c r="L13699" s="2">
        <v>458.67</v>
      </c>
      <c r="M13699" s="2" t="s">
        <v>23</v>
      </c>
      <c r="N13699" s="11">
        <f>L13699/E13699*100</f>
        <v>27.299673239570748</v>
      </c>
      <c r="O13699" s="12" t="str">
        <f>IF(N13699&lt;10,"Low",IF(N13699&lt;20,"Med","High"))</f>
        <v>High</v>
      </c>
      <c r="P13699" s="12">
        <f>sales*discount</f>
        <v>705.65460000000007</v>
      </c>
      <c r="Q13699" s="12">
        <f>sales-Discount_Values</f>
        <v>974.47540000000004</v>
      </c>
      <c r="R13699" s="12">
        <f>DATEDIF(order_date,delivery_date,"D")</f>
        <v>6</v>
      </c>
      <c r="S13699" s="12"/>
    </row>
    <row r="13700" spans="1:19" ht="14.25" customHeight="1" x14ac:dyDescent="0.35">
      <c r="A13700" s="2" t="s">
        <v>6689</v>
      </c>
      <c r="B13700" s="2">
        <v>106656</v>
      </c>
      <c r="C13700" s="2" t="s">
        <v>25</v>
      </c>
      <c r="D13700" s="2" t="s">
        <v>20</v>
      </c>
      <c r="E13700" s="2">
        <v>2225.8000000000002</v>
      </c>
      <c r="F13700" s="2">
        <v>0.34</v>
      </c>
      <c r="G13700" s="2">
        <v>8</v>
      </c>
      <c r="H13700" s="3">
        <v>45364</v>
      </c>
      <c r="I13700" s="3">
        <v>45369</v>
      </c>
      <c r="J13700" s="2" t="s">
        <v>31</v>
      </c>
      <c r="K13700" s="2" t="s">
        <v>16</v>
      </c>
      <c r="L13700" s="2">
        <v>607.72</v>
      </c>
      <c r="M13700" s="2" t="s">
        <v>34</v>
      </c>
      <c r="N13700" s="11">
        <f>L13700/E13700*100</f>
        <v>27.303441459250603</v>
      </c>
      <c r="O13700" s="12" t="str">
        <f>IF(N13700&lt;10,"Low",IF(N13700&lt;20,"Med","High"))</f>
        <v>High</v>
      </c>
      <c r="P13700" s="12">
        <f>sales*discount</f>
        <v>756.77200000000016</v>
      </c>
      <c r="Q13700" s="12">
        <f>sales-Discount_Values</f>
        <v>1469.028</v>
      </c>
      <c r="R13700" s="12">
        <f>DATEDIF(order_date,delivery_date,"D")</f>
        <v>5</v>
      </c>
      <c r="S13700" s="12"/>
    </row>
    <row r="13701" spans="1:19" ht="14.25" customHeight="1" x14ac:dyDescent="0.35">
      <c r="A13701" s="2" t="s">
        <v>8046</v>
      </c>
      <c r="B13701" s="2">
        <v>108013</v>
      </c>
      <c r="C13701" s="2" t="s">
        <v>41</v>
      </c>
      <c r="D13701" s="2" t="s">
        <v>20</v>
      </c>
      <c r="E13701" s="2">
        <v>2713.09</v>
      </c>
      <c r="F13701" s="2">
        <v>0.22</v>
      </c>
      <c r="G13701" s="2">
        <v>9</v>
      </c>
      <c r="H13701" s="3">
        <v>45430</v>
      </c>
      <c r="I13701" s="3">
        <v>45432</v>
      </c>
      <c r="J13701" s="2" t="s">
        <v>31</v>
      </c>
      <c r="K13701" s="2" t="s">
        <v>16</v>
      </c>
      <c r="L13701" s="2">
        <v>740.77</v>
      </c>
      <c r="M13701" s="2" t="s">
        <v>28</v>
      </c>
      <c r="N13701" s="11">
        <f>L13701/E13701*100</f>
        <v>27.303554249951162</v>
      </c>
      <c r="O13701" s="12" t="str">
        <f>IF(N13701&lt;10,"Low",IF(N13701&lt;20,"Med","High"))</f>
        <v>High</v>
      </c>
      <c r="P13701" s="12">
        <f>sales*discount</f>
        <v>596.87980000000005</v>
      </c>
      <c r="Q13701" s="12">
        <f>sales-Discount_Values</f>
        <v>2116.2102</v>
      </c>
      <c r="R13701" s="12">
        <f>DATEDIF(order_date,delivery_date,"D")</f>
        <v>2</v>
      </c>
      <c r="S13701" s="12"/>
    </row>
    <row r="13702" spans="1:19" ht="14.25" customHeight="1" x14ac:dyDescent="0.35">
      <c r="A13702" s="2" t="s">
        <v>14157</v>
      </c>
      <c r="B13702" s="2">
        <v>114124</v>
      </c>
      <c r="C13702" s="2" t="s">
        <v>19</v>
      </c>
      <c r="D13702" s="2" t="s">
        <v>33</v>
      </c>
      <c r="E13702" s="2">
        <v>264.32</v>
      </c>
      <c r="F13702" s="2">
        <v>0.49</v>
      </c>
      <c r="G13702" s="2">
        <v>2</v>
      </c>
      <c r="H13702" s="3">
        <v>45501</v>
      </c>
      <c r="I13702" s="3">
        <v>45508</v>
      </c>
      <c r="J13702" s="2" t="s">
        <v>21</v>
      </c>
      <c r="K13702" s="2" t="s">
        <v>16</v>
      </c>
      <c r="L13702" s="2">
        <v>72.17</v>
      </c>
      <c r="M13702" s="2" t="s">
        <v>23</v>
      </c>
      <c r="N13702" s="11">
        <f>L13702/E13702*100</f>
        <v>27.304025423728817</v>
      </c>
      <c r="O13702" s="12" t="str">
        <f>IF(N13702&lt;10,"Low",IF(N13702&lt;20,"Med","High"))</f>
        <v>High</v>
      </c>
      <c r="P13702" s="12">
        <f>sales*discount</f>
        <v>129.51679999999999</v>
      </c>
      <c r="Q13702" s="12">
        <f>sales-Discount_Values</f>
        <v>134.8032</v>
      </c>
      <c r="R13702" s="12">
        <f>DATEDIF(order_date,delivery_date,"D")</f>
        <v>7</v>
      </c>
      <c r="S13702" s="12"/>
    </row>
    <row r="13703" spans="1:19" ht="14.25" customHeight="1" x14ac:dyDescent="0.35">
      <c r="A13703" s="2" t="s">
        <v>12221</v>
      </c>
      <c r="B13703" s="2">
        <v>112188</v>
      </c>
      <c r="C13703" s="2" t="s">
        <v>41</v>
      </c>
      <c r="D13703" s="2" t="s">
        <v>20</v>
      </c>
      <c r="E13703" s="2">
        <v>3853.39</v>
      </c>
      <c r="F13703" s="2">
        <v>0.13</v>
      </c>
      <c r="G13703" s="2">
        <v>9</v>
      </c>
      <c r="H13703" s="3">
        <v>45639</v>
      </c>
      <c r="I13703" s="3">
        <v>45642</v>
      </c>
      <c r="J13703" s="2" t="s">
        <v>15</v>
      </c>
      <c r="K13703" s="2" t="s">
        <v>22</v>
      </c>
      <c r="L13703" s="2">
        <v>1052.33</v>
      </c>
      <c r="M13703" s="2" t="s">
        <v>39</v>
      </c>
      <c r="N13703" s="11">
        <f>L13703/E13703*100</f>
        <v>27.3092004702353</v>
      </c>
      <c r="O13703" s="12" t="str">
        <f>IF(N13703&lt;10,"Low",IF(N13703&lt;20,"Med","High"))</f>
        <v>High</v>
      </c>
      <c r="P13703" s="12">
        <f>sales*discount</f>
        <v>500.94069999999999</v>
      </c>
      <c r="Q13703" s="12">
        <f>sales-Discount_Values</f>
        <v>3352.4492999999998</v>
      </c>
      <c r="R13703" s="12">
        <f>DATEDIF(order_date,delivery_date,"D")</f>
        <v>3</v>
      </c>
      <c r="S13703" s="12"/>
    </row>
    <row r="13704" spans="1:19" ht="14.25" customHeight="1" x14ac:dyDescent="0.35">
      <c r="A13704" s="2" t="s">
        <v>2085</v>
      </c>
      <c r="B13704" s="2">
        <v>102052</v>
      </c>
      <c r="C13704" s="2" t="s">
        <v>41</v>
      </c>
      <c r="D13704" s="2" t="s">
        <v>36</v>
      </c>
      <c r="E13704" s="2">
        <v>1711.09</v>
      </c>
      <c r="F13704" s="2">
        <v>0.26</v>
      </c>
      <c r="G13704" s="2">
        <v>5</v>
      </c>
      <c r="H13704" s="3">
        <v>45472</v>
      </c>
      <c r="I13704" s="3">
        <v>45474</v>
      </c>
      <c r="J13704" s="2" t="s">
        <v>15</v>
      </c>
      <c r="K13704" s="2" t="s">
        <v>16</v>
      </c>
      <c r="L13704" s="2">
        <v>467.29</v>
      </c>
      <c r="M13704" s="2" t="s">
        <v>23</v>
      </c>
      <c r="N13704" s="11">
        <f>L13704/E13704*100</f>
        <v>27.309492779456374</v>
      </c>
      <c r="O13704" s="12" t="str">
        <f>IF(N13704&lt;10,"Low",IF(N13704&lt;20,"Med","High"))</f>
        <v>High</v>
      </c>
      <c r="P13704" s="12">
        <f>sales*discount</f>
        <v>444.88339999999999</v>
      </c>
      <c r="Q13704" s="12">
        <f>sales-Discount_Values</f>
        <v>1266.2066</v>
      </c>
      <c r="R13704" s="12">
        <f>DATEDIF(order_date,delivery_date,"D")</f>
        <v>2</v>
      </c>
      <c r="S13704" s="12"/>
    </row>
    <row r="13705" spans="1:19" ht="14.25" customHeight="1" x14ac:dyDescent="0.35">
      <c r="A13705" s="2" t="s">
        <v>5345</v>
      </c>
      <c r="B13705" s="2">
        <v>105312</v>
      </c>
      <c r="C13705" s="2" t="s">
        <v>25</v>
      </c>
      <c r="D13705" s="2" t="s">
        <v>36</v>
      </c>
      <c r="E13705" s="2">
        <v>1576.19</v>
      </c>
      <c r="F13705" s="2">
        <v>0.15</v>
      </c>
      <c r="G13705" s="2">
        <v>9</v>
      </c>
      <c r="H13705" s="3">
        <v>45325</v>
      </c>
      <c r="I13705" s="3">
        <v>45330</v>
      </c>
      <c r="J13705" s="2" t="s">
        <v>15</v>
      </c>
      <c r="K13705" s="2" t="s">
        <v>22</v>
      </c>
      <c r="L13705" s="2">
        <v>430.45</v>
      </c>
      <c r="M13705" s="2" t="s">
        <v>48</v>
      </c>
      <c r="N13705" s="11">
        <f>L13705/E13705*100</f>
        <v>27.309524866925937</v>
      </c>
      <c r="O13705" s="12" t="str">
        <f>IF(N13705&lt;10,"Low",IF(N13705&lt;20,"Med","High"))</f>
        <v>High</v>
      </c>
      <c r="P13705" s="12">
        <f>sales*discount</f>
        <v>236.42849999999999</v>
      </c>
      <c r="Q13705" s="12">
        <f>sales-Discount_Values</f>
        <v>1339.7615000000001</v>
      </c>
      <c r="R13705" s="12">
        <f>DATEDIF(order_date,delivery_date,"D")</f>
        <v>5</v>
      </c>
      <c r="S13705" s="12"/>
    </row>
    <row r="13706" spans="1:19" ht="14.25" customHeight="1" x14ac:dyDescent="0.35">
      <c r="A13706" s="2" t="s">
        <v>871</v>
      </c>
      <c r="B13706" s="2">
        <v>100838</v>
      </c>
      <c r="C13706" s="2" t="s">
        <v>19</v>
      </c>
      <c r="D13706" s="2" t="s">
        <v>36</v>
      </c>
      <c r="E13706" s="2">
        <v>1485.68</v>
      </c>
      <c r="F13706" s="2">
        <v>0.39</v>
      </c>
      <c r="G13706" s="2">
        <v>8</v>
      </c>
      <c r="H13706" s="3">
        <v>45609</v>
      </c>
      <c r="I13706" s="3">
        <v>45615</v>
      </c>
      <c r="J13706" s="2" t="s">
        <v>21</v>
      </c>
      <c r="K13706" s="2" t="s">
        <v>22</v>
      </c>
      <c r="L13706" s="2">
        <v>405.75</v>
      </c>
      <c r="M13706" s="2" t="s">
        <v>23</v>
      </c>
      <c r="N13706" s="11">
        <f>L13706/E13706*100</f>
        <v>27.310726401378492</v>
      </c>
      <c r="O13706" s="12" t="str">
        <f>IF(N13706&lt;10,"Low",IF(N13706&lt;20,"Med","High"))</f>
        <v>High</v>
      </c>
      <c r="P13706" s="12">
        <f>sales*discount</f>
        <v>579.41520000000003</v>
      </c>
      <c r="Q13706" s="12">
        <f>sales-Discount_Values</f>
        <v>906.26480000000004</v>
      </c>
      <c r="R13706" s="12">
        <f>DATEDIF(order_date,delivery_date,"D")</f>
        <v>6</v>
      </c>
      <c r="S13706" s="12"/>
    </row>
    <row r="13707" spans="1:19" ht="14.25" customHeight="1" x14ac:dyDescent="0.35">
      <c r="A13707" s="2" t="s">
        <v>10226</v>
      </c>
      <c r="B13707" s="2">
        <v>110193</v>
      </c>
      <c r="C13707" s="2" t="s">
        <v>41</v>
      </c>
      <c r="D13707" s="2" t="s">
        <v>26</v>
      </c>
      <c r="E13707" s="2">
        <v>1214.8599999999999</v>
      </c>
      <c r="F13707" s="2">
        <v>0.48</v>
      </c>
      <c r="G13707" s="2">
        <v>6</v>
      </c>
      <c r="H13707" s="3">
        <v>45431</v>
      </c>
      <c r="I13707" s="3">
        <v>45434</v>
      </c>
      <c r="J13707" s="2" t="s">
        <v>21</v>
      </c>
      <c r="K13707" s="2" t="s">
        <v>27</v>
      </c>
      <c r="L13707" s="2">
        <v>331.8</v>
      </c>
      <c r="M13707" s="2" t="s">
        <v>28</v>
      </c>
      <c r="N13707" s="11">
        <f>L13707/E13707*100</f>
        <v>27.31178901272575</v>
      </c>
      <c r="O13707" s="12" t="str">
        <f>IF(N13707&lt;10,"Low",IF(N13707&lt;20,"Med","High"))</f>
        <v>High</v>
      </c>
      <c r="P13707" s="12">
        <f>sales*discount</f>
        <v>583.13279999999997</v>
      </c>
      <c r="Q13707" s="12">
        <f>sales-Discount_Values</f>
        <v>631.72719999999993</v>
      </c>
      <c r="R13707" s="12">
        <f>DATEDIF(order_date,delivery_date,"D")</f>
        <v>3</v>
      </c>
      <c r="S13707" s="12"/>
    </row>
    <row r="13708" spans="1:19" ht="14.25" customHeight="1" x14ac:dyDescent="0.35">
      <c r="A13708" s="2" t="s">
        <v>11596</v>
      </c>
      <c r="B13708" s="2">
        <v>111563</v>
      </c>
      <c r="C13708" s="2" t="s">
        <v>41</v>
      </c>
      <c r="D13708" s="2" t="s">
        <v>14</v>
      </c>
      <c r="E13708" s="2">
        <v>3697.09</v>
      </c>
      <c r="F13708" s="2">
        <v>0.17</v>
      </c>
      <c r="G13708" s="2">
        <v>3</v>
      </c>
      <c r="H13708" s="3">
        <v>45244</v>
      </c>
      <c r="I13708" s="3">
        <v>45251</v>
      </c>
      <c r="J13708" s="2" t="s">
        <v>21</v>
      </c>
      <c r="K13708" s="2" t="s">
        <v>22</v>
      </c>
      <c r="L13708" s="2">
        <v>1009.75</v>
      </c>
      <c r="M13708" s="2" t="s">
        <v>48</v>
      </c>
      <c r="N13708" s="11">
        <f>L13708/E13708*100</f>
        <v>27.312021076035474</v>
      </c>
      <c r="O13708" s="12" t="str">
        <f>IF(N13708&lt;10,"Low",IF(N13708&lt;20,"Med","High"))</f>
        <v>High</v>
      </c>
      <c r="P13708" s="12">
        <f>sales*discount</f>
        <v>628.50530000000003</v>
      </c>
      <c r="Q13708" s="12">
        <f>sales-Discount_Values</f>
        <v>3068.5847000000003</v>
      </c>
      <c r="R13708" s="12">
        <f>DATEDIF(order_date,delivery_date,"D")</f>
        <v>7</v>
      </c>
      <c r="S13708" s="12"/>
    </row>
    <row r="13709" spans="1:19" ht="14.25" customHeight="1" x14ac:dyDescent="0.35">
      <c r="A13709" s="2" t="s">
        <v>3459</v>
      </c>
      <c r="B13709" s="2">
        <v>103426</v>
      </c>
      <c r="C13709" s="2" t="s">
        <v>41</v>
      </c>
      <c r="D13709" s="2" t="s">
        <v>26</v>
      </c>
      <c r="E13709" s="2">
        <v>760.49</v>
      </c>
      <c r="F13709" s="2">
        <v>0.1</v>
      </c>
      <c r="G13709" s="2">
        <v>6</v>
      </c>
      <c r="H13709" s="3">
        <v>45196</v>
      </c>
      <c r="I13709" s="3">
        <v>45198</v>
      </c>
      <c r="J13709" s="2" t="s">
        <v>15</v>
      </c>
      <c r="K13709" s="2" t="s">
        <v>27</v>
      </c>
      <c r="L13709" s="2">
        <v>207.73</v>
      </c>
      <c r="M13709" s="2" t="s">
        <v>39</v>
      </c>
      <c r="N13709" s="11">
        <f>L13709/E13709*100</f>
        <v>27.315283567173793</v>
      </c>
      <c r="O13709" s="12" t="str">
        <f>IF(N13709&lt;10,"Low",IF(N13709&lt;20,"Med","High"))</f>
        <v>High</v>
      </c>
      <c r="P13709" s="12">
        <f>sales*discount</f>
        <v>76.049000000000007</v>
      </c>
      <c r="Q13709" s="12">
        <f>sales-Discount_Values</f>
        <v>684.44100000000003</v>
      </c>
      <c r="R13709" s="12">
        <f>DATEDIF(order_date,delivery_date,"D")</f>
        <v>2</v>
      </c>
      <c r="S13709" s="12"/>
    </row>
    <row r="13710" spans="1:19" ht="14.25" customHeight="1" x14ac:dyDescent="0.35">
      <c r="A13710" s="2" t="s">
        <v>12155</v>
      </c>
      <c r="B13710" s="2">
        <v>112122</v>
      </c>
      <c r="C13710" s="2" t="s">
        <v>25</v>
      </c>
      <c r="D13710" s="2" t="s">
        <v>36</v>
      </c>
      <c r="E13710" s="2">
        <v>720.99</v>
      </c>
      <c r="F13710" s="2">
        <v>0.33</v>
      </c>
      <c r="G13710" s="2">
        <v>9</v>
      </c>
      <c r="H13710" s="3">
        <v>45407</v>
      </c>
      <c r="I13710" s="3">
        <v>45408</v>
      </c>
      <c r="J13710" s="2" t="s">
        <v>21</v>
      </c>
      <c r="K13710" s="2" t="s">
        <v>27</v>
      </c>
      <c r="L13710" s="2">
        <v>196.97</v>
      </c>
      <c r="M13710" s="2" t="s">
        <v>34</v>
      </c>
      <c r="N13710" s="11">
        <f>L13710/E13710*100</f>
        <v>27.319380296536703</v>
      </c>
      <c r="O13710" s="12" t="str">
        <f>IF(N13710&lt;10,"Low",IF(N13710&lt;20,"Med","High"))</f>
        <v>High</v>
      </c>
      <c r="P13710" s="12">
        <f>sales*discount</f>
        <v>237.92670000000001</v>
      </c>
      <c r="Q13710" s="12">
        <f>sales-Discount_Values</f>
        <v>483.06330000000003</v>
      </c>
      <c r="R13710" s="12">
        <f>DATEDIF(order_date,delivery_date,"D")</f>
        <v>1</v>
      </c>
      <c r="S13710" s="12"/>
    </row>
    <row r="13711" spans="1:19" ht="14.25" customHeight="1" x14ac:dyDescent="0.35">
      <c r="A13711" s="2" t="s">
        <v>7746</v>
      </c>
      <c r="B13711" s="2">
        <v>107713</v>
      </c>
      <c r="C13711" s="2" t="s">
        <v>19</v>
      </c>
      <c r="D13711" s="2" t="s">
        <v>20</v>
      </c>
      <c r="E13711" s="2">
        <v>3716.88</v>
      </c>
      <c r="F13711" s="2">
        <v>0.33</v>
      </c>
      <c r="G13711" s="2">
        <v>9</v>
      </c>
      <c r="H13711" s="3">
        <v>45260</v>
      </c>
      <c r="I13711" s="3">
        <v>45264</v>
      </c>
      <c r="J13711" s="2" t="s">
        <v>31</v>
      </c>
      <c r="K13711" s="2" t="s">
        <v>16</v>
      </c>
      <c r="L13711" s="2">
        <v>1015.45</v>
      </c>
      <c r="M13711" s="2" t="s">
        <v>28</v>
      </c>
      <c r="N13711" s="11">
        <f>L13711/E13711*100</f>
        <v>27.319956522674932</v>
      </c>
      <c r="O13711" s="12" t="str">
        <f>IF(N13711&lt;10,"Low",IF(N13711&lt;20,"Med","High"))</f>
        <v>High</v>
      </c>
      <c r="P13711" s="12">
        <f>sales*discount</f>
        <v>1226.5704000000001</v>
      </c>
      <c r="Q13711" s="12">
        <f>sales-Discount_Values</f>
        <v>2490.3096</v>
      </c>
      <c r="R13711" s="12">
        <f>DATEDIF(order_date,delivery_date,"D")</f>
        <v>4</v>
      </c>
      <c r="S13711" s="12"/>
    </row>
    <row r="13712" spans="1:19" ht="14.25" customHeight="1" x14ac:dyDescent="0.35">
      <c r="A13712" s="2" t="s">
        <v>1855</v>
      </c>
      <c r="B13712" s="2">
        <v>101822</v>
      </c>
      <c r="C13712" s="2" t="s">
        <v>19</v>
      </c>
      <c r="D13712" s="2" t="s">
        <v>20</v>
      </c>
      <c r="E13712" s="2">
        <v>2003.79</v>
      </c>
      <c r="F13712" s="2">
        <v>0.33</v>
      </c>
      <c r="G13712" s="2">
        <v>1</v>
      </c>
      <c r="H13712" s="3">
        <v>45568</v>
      </c>
      <c r="I13712" s="3">
        <v>45572</v>
      </c>
      <c r="J13712" s="2" t="s">
        <v>21</v>
      </c>
      <c r="K13712" s="2" t="s">
        <v>16</v>
      </c>
      <c r="L13712" s="2">
        <v>547.57000000000005</v>
      </c>
      <c r="M13712" s="2" t="s">
        <v>39</v>
      </c>
      <c r="N13712" s="11">
        <f>L13712/E13712*100</f>
        <v>27.326715873419872</v>
      </c>
      <c r="O13712" s="12" t="str">
        <f>IF(N13712&lt;10,"Low",IF(N13712&lt;20,"Med","High"))</f>
        <v>High</v>
      </c>
      <c r="P13712" s="12">
        <f>sales*discount</f>
        <v>661.25070000000005</v>
      </c>
      <c r="Q13712" s="12">
        <f>sales-Discount_Values</f>
        <v>1342.5392999999999</v>
      </c>
      <c r="R13712" s="12">
        <f>DATEDIF(order_date,delivery_date,"D")</f>
        <v>4</v>
      </c>
      <c r="S13712" s="12"/>
    </row>
    <row r="13713" spans="1:19" ht="14.25" customHeight="1" x14ac:dyDescent="0.35">
      <c r="A13713" s="2" t="s">
        <v>5411</v>
      </c>
      <c r="B13713" s="2">
        <v>105378</v>
      </c>
      <c r="C13713" s="2" t="s">
        <v>13</v>
      </c>
      <c r="D13713" s="2" t="s">
        <v>36</v>
      </c>
      <c r="E13713" s="2">
        <v>1752.97</v>
      </c>
      <c r="F13713" s="2">
        <v>0.39</v>
      </c>
      <c r="G13713" s="2">
        <v>1</v>
      </c>
      <c r="H13713" s="3">
        <v>45012</v>
      </c>
      <c r="I13713" s="3">
        <v>45016</v>
      </c>
      <c r="J13713" s="2" t="s">
        <v>15</v>
      </c>
      <c r="K13713" s="2" t="s">
        <v>16</v>
      </c>
      <c r="L13713" s="2">
        <v>479.04</v>
      </c>
      <c r="M13713" s="2" t="s">
        <v>17</v>
      </c>
      <c r="N13713" s="11">
        <f>L13713/E13713*100</f>
        <v>27.327335892799077</v>
      </c>
      <c r="O13713" s="12" t="str">
        <f>IF(N13713&lt;10,"Low",IF(N13713&lt;20,"Med","High"))</f>
        <v>High</v>
      </c>
      <c r="P13713" s="12">
        <f>sales*discount</f>
        <v>683.65830000000005</v>
      </c>
      <c r="Q13713" s="12">
        <f>sales-Discount_Values</f>
        <v>1069.3117</v>
      </c>
      <c r="R13713" s="12">
        <f>DATEDIF(order_date,delivery_date,"D")</f>
        <v>4</v>
      </c>
      <c r="S13713" s="12"/>
    </row>
    <row r="13714" spans="1:19" ht="14.25" customHeight="1" x14ac:dyDescent="0.35">
      <c r="A13714" s="2" t="s">
        <v>3056</v>
      </c>
      <c r="B13714" s="2">
        <v>103023</v>
      </c>
      <c r="C13714" s="2" t="s">
        <v>19</v>
      </c>
      <c r="D13714" s="2" t="s">
        <v>33</v>
      </c>
      <c r="E13714" s="2">
        <v>4760.79</v>
      </c>
      <c r="F13714" s="2">
        <v>0.2</v>
      </c>
      <c r="G13714" s="2">
        <v>6</v>
      </c>
      <c r="H13714" s="3">
        <v>44937</v>
      </c>
      <c r="I13714" s="3">
        <v>44942</v>
      </c>
      <c r="J13714" s="2" t="s">
        <v>15</v>
      </c>
      <c r="K13714" s="2" t="s">
        <v>16</v>
      </c>
      <c r="L13714" s="2">
        <v>1301.0999999999999</v>
      </c>
      <c r="M13714" s="2" t="s">
        <v>48</v>
      </c>
      <c r="N13714" s="11">
        <f>L13714/E13714*100</f>
        <v>27.329497835443277</v>
      </c>
      <c r="O13714" s="12" t="str">
        <f>IF(N13714&lt;10,"Low",IF(N13714&lt;20,"Med","High"))</f>
        <v>High</v>
      </c>
      <c r="P13714" s="12">
        <f>sales*discount</f>
        <v>952.15800000000002</v>
      </c>
      <c r="Q13714" s="12">
        <f>sales-Discount_Values</f>
        <v>3808.6320000000001</v>
      </c>
      <c r="R13714" s="12">
        <f>DATEDIF(order_date,delivery_date,"D")</f>
        <v>5</v>
      </c>
      <c r="S13714" s="12"/>
    </row>
    <row r="13715" spans="1:19" ht="14.25" customHeight="1" x14ac:dyDescent="0.35">
      <c r="A13715" s="2" t="s">
        <v>829</v>
      </c>
      <c r="B13715" s="2">
        <v>100796</v>
      </c>
      <c r="C13715" s="2" t="s">
        <v>25</v>
      </c>
      <c r="D13715" s="2" t="s">
        <v>36</v>
      </c>
      <c r="E13715" s="2">
        <v>671.95</v>
      </c>
      <c r="F13715" s="2">
        <v>0.17</v>
      </c>
      <c r="G13715" s="2">
        <v>3</v>
      </c>
      <c r="H13715" s="3">
        <v>45180</v>
      </c>
      <c r="I13715" s="3">
        <v>45182</v>
      </c>
      <c r="J13715" s="2" t="s">
        <v>21</v>
      </c>
      <c r="K13715" s="2" t="s">
        <v>27</v>
      </c>
      <c r="L13715" s="2">
        <v>183.65</v>
      </c>
      <c r="M13715" s="2" t="s">
        <v>17</v>
      </c>
      <c r="N13715" s="11">
        <f>L13715/E13715*100</f>
        <v>27.330902596919415</v>
      </c>
      <c r="O13715" s="12" t="str">
        <f>IF(N13715&lt;10,"Low",IF(N13715&lt;20,"Med","High"))</f>
        <v>High</v>
      </c>
      <c r="P13715" s="12">
        <f>sales*discount</f>
        <v>114.23150000000001</v>
      </c>
      <c r="Q13715" s="12">
        <f>sales-Discount_Values</f>
        <v>557.71850000000006</v>
      </c>
      <c r="R13715" s="12">
        <f>DATEDIF(order_date,delivery_date,"D")</f>
        <v>2</v>
      </c>
      <c r="S13715" s="12"/>
    </row>
    <row r="13716" spans="1:19" ht="14.25" customHeight="1" x14ac:dyDescent="0.35">
      <c r="A13716" s="2" t="s">
        <v>3182</v>
      </c>
      <c r="B13716" s="2">
        <v>103149</v>
      </c>
      <c r="C13716" s="2" t="s">
        <v>25</v>
      </c>
      <c r="D13716" s="2" t="s">
        <v>14</v>
      </c>
      <c r="E13716" s="2">
        <v>2193.8200000000002</v>
      </c>
      <c r="F13716" s="2">
        <v>0.06</v>
      </c>
      <c r="G13716" s="2">
        <v>4</v>
      </c>
      <c r="H13716" s="3">
        <v>45190</v>
      </c>
      <c r="I13716" s="3">
        <v>45197</v>
      </c>
      <c r="J13716" s="2" t="s">
        <v>15</v>
      </c>
      <c r="K13716" s="2" t="s">
        <v>22</v>
      </c>
      <c r="L13716" s="2">
        <v>599.6</v>
      </c>
      <c r="M13716" s="2" t="s">
        <v>48</v>
      </c>
      <c r="N13716" s="11">
        <f>L13716/E13716*100</f>
        <v>27.331321621646261</v>
      </c>
      <c r="O13716" s="12" t="str">
        <f>IF(N13716&lt;10,"Low",IF(N13716&lt;20,"Med","High"))</f>
        <v>High</v>
      </c>
      <c r="P13716" s="12">
        <f>sales*discount</f>
        <v>131.6292</v>
      </c>
      <c r="Q13716" s="12">
        <f>sales-Discount_Values</f>
        <v>2062.1908000000003</v>
      </c>
      <c r="R13716" s="12">
        <f>DATEDIF(order_date,delivery_date,"D")</f>
        <v>7</v>
      </c>
      <c r="S13716" s="12"/>
    </row>
    <row r="13717" spans="1:19" ht="14.25" customHeight="1" x14ac:dyDescent="0.35">
      <c r="A13717" s="2" t="s">
        <v>3175</v>
      </c>
      <c r="B13717" s="2">
        <v>103142</v>
      </c>
      <c r="C13717" s="2" t="s">
        <v>13</v>
      </c>
      <c r="D13717" s="2" t="s">
        <v>14</v>
      </c>
      <c r="E13717" s="2">
        <v>3327.38</v>
      </c>
      <c r="F13717" s="2">
        <v>0.04</v>
      </c>
      <c r="G13717" s="2">
        <v>1</v>
      </c>
      <c r="H13717" s="3">
        <v>45358</v>
      </c>
      <c r="I13717" s="3">
        <v>45361</v>
      </c>
      <c r="J13717" s="2" t="s">
        <v>31</v>
      </c>
      <c r="K13717" s="2" t="s">
        <v>22</v>
      </c>
      <c r="L13717" s="2">
        <v>909.43</v>
      </c>
      <c r="M13717" s="2" t="s">
        <v>48</v>
      </c>
      <c r="N13717" s="11">
        <f>L13717/E13717*100</f>
        <v>27.331714441993398</v>
      </c>
      <c r="O13717" s="12" t="str">
        <f>IF(N13717&lt;10,"Low",IF(N13717&lt;20,"Med","High"))</f>
        <v>High</v>
      </c>
      <c r="P13717" s="12">
        <f>sales*discount</f>
        <v>133.09520000000001</v>
      </c>
      <c r="Q13717" s="12">
        <f>sales-Discount_Values</f>
        <v>3194.2847999999999</v>
      </c>
      <c r="R13717" s="12">
        <f>DATEDIF(order_date,delivery_date,"D")</f>
        <v>3</v>
      </c>
      <c r="S13717" s="12"/>
    </row>
    <row r="13718" spans="1:19" ht="14.25" customHeight="1" x14ac:dyDescent="0.35">
      <c r="A13718" s="2" t="s">
        <v>6405</v>
      </c>
      <c r="B13718" s="2">
        <v>106372</v>
      </c>
      <c r="C13718" s="2" t="s">
        <v>25</v>
      </c>
      <c r="D13718" s="2" t="s">
        <v>36</v>
      </c>
      <c r="E13718" s="2">
        <v>1743.68</v>
      </c>
      <c r="F13718" s="2">
        <v>0.02</v>
      </c>
      <c r="G13718" s="2">
        <v>7</v>
      </c>
      <c r="H13718" s="3">
        <v>45285</v>
      </c>
      <c r="I13718" s="3">
        <v>45291</v>
      </c>
      <c r="J13718" s="2" t="s">
        <v>31</v>
      </c>
      <c r="K13718" s="2" t="s">
        <v>27</v>
      </c>
      <c r="L13718" s="2">
        <v>476.68</v>
      </c>
      <c r="M13718" s="2" t="s">
        <v>17</v>
      </c>
      <c r="N13718" s="11">
        <f>L13718/E13718*100</f>
        <v>27.337584877959259</v>
      </c>
      <c r="O13718" s="12" t="str">
        <f>IF(N13718&lt;10,"Low",IF(N13718&lt;20,"Med","High"))</f>
        <v>High</v>
      </c>
      <c r="P13718" s="12">
        <f>sales*discount</f>
        <v>34.873600000000003</v>
      </c>
      <c r="Q13718" s="12">
        <f>sales-Discount_Values</f>
        <v>1708.8064000000002</v>
      </c>
      <c r="R13718" s="12">
        <f>DATEDIF(order_date,delivery_date,"D")</f>
        <v>6</v>
      </c>
      <c r="S13718" s="12"/>
    </row>
    <row r="13719" spans="1:19" ht="14.25" customHeight="1" x14ac:dyDescent="0.35">
      <c r="A13719" s="2" t="s">
        <v>14706</v>
      </c>
      <c r="B13719" s="2">
        <v>114673</v>
      </c>
      <c r="C13719" s="2" t="s">
        <v>19</v>
      </c>
      <c r="D13719" s="2" t="s">
        <v>36</v>
      </c>
      <c r="E13719" s="2">
        <v>984.57</v>
      </c>
      <c r="F13719" s="2">
        <v>0.01</v>
      </c>
      <c r="G13719" s="2">
        <v>2</v>
      </c>
      <c r="H13719" s="3">
        <v>45018</v>
      </c>
      <c r="I13719" s="3">
        <v>45019</v>
      </c>
      <c r="J13719" s="2" t="s">
        <v>15</v>
      </c>
      <c r="K13719" s="2" t="s">
        <v>16</v>
      </c>
      <c r="L13719" s="2">
        <v>269.17</v>
      </c>
      <c r="M13719" s="2" t="s">
        <v>17</v>
      </c>
      <c r="N13719" s="11">
        <f>L13719/E13719*100</f>
        <v>27.33883827457672</v>
      </c>
      <c r="O13719" s="12" t="str">
        <f>IF(N13719&lt;10,"Low",IF(N13719&lt;20,"Med","High"))</f>
        <v>High</v>
      </c>
      <c r="P13719" s="12">
        <f>sales*discount</f>
        <v>9.8457000000000008</v>
      </c>
      <c r="Q13719" s="12">
        <f>sales-Discount_Values</f>
        <v>974.72430000000008</v>
      </c>
      <c r="R13719" s="12">
        <f>DATEDIF(order_date,delivery_date,"D")</f>
        <v>1</v>
      </c>
      <c r="S13719" s="12"/>
    </row>
    <row r="13720" spans="1:19" ht="14.25" customHeight="1" x14ac:dyDescent="0.35">
      <c r="A13720" s="2" t="s">
        <v>11607</v>
      </c>
      <c r="B13720" s="2">
        <v>111574</v>
      </c>
      <c r="C13720" s="2" t="s">
        <v>41</v>
      </c>
      <c r="D13720" s="2" t="s">
        <v>20</v>
      </c>
      <c r="E13720" s="2">
        <v>639.46</v>
      </c>
      <c r="F13720" s="2">
        <v>0.04</v>
      </c>
      <c r="G13720" s="2">
        <v>7</v>
      </c>
      <c r="H13720" s="3">
        <v>45071</v>
      </c>
      <c r="I13720" s="3">
        <v>45077</v>
      </c>
      <c r="J13720" s="2" t="s">
        <v>21</v>
      </c>
      <c r="K13720" s="2" t="s">
        <v>22</v>
      </c>
      <c r="L13720" s="2">
        <v>174.83</v>
      </c>
      <c r="M13720" s="2" t="s">
        <v>39</v>
      </c>
      <c r="N13720" s="11">
        <f>L13720/E13720*100</f>
        <v>27.34025584086573</v>
      </c>
      <c r="O13720" s="12" t="str">
        <f>IF(N13720&lt;10,"Low",IF(N13720&lt;20,"Med","High"))</f>
        <v>High</v>
      </c>
      <c r="P13720" s="12">
        <f>sales*discount</f>
        <v>25.578400000000002</v>
      </c>
      <c r="Q13720" s="12">
        <f>sales-Discount_Values</f>
        <v>613.88160000000005</v>
      </c>
      <c r="R13720" s="12">
        <f>DATEDIF(order_date,delivery_date,"D")</f>
        <v>6</v>
      </c>
      <c r="S13720" s="12"/>
    </row>
    <row r="13721" spans="1:19" ht="14.25" customHeight="1" x14ac:dyDescent="0.35">
      <c r="A13721" s="2" t="s">
        <v>8160</v>
      </c>
      <c r="B13721" s="2">
        <v>108127</v>
      </c>
      <c r="C13721" s="2" t="s">
        <v>41</v>
      </c>
      <c r="D13721" s="2" t="s">
        <v>14</v>
      </c>
      <c r="E13721" s="2">
        <v>1910.8</v>
      </c>
      <c r="F13721" s="2">
        <v>0.36</v>
      </c>
      <c r="G13721" s="2">
        <v>2</v>
      </c>
      <c r="H13721" s="3">
        <v>45253</v>
      </c>
      <c r="I13721" s="3">
        <v>45260</v>
      </c>
      <c r="J13721" s="2" t="s">
        <v>31</v>
      </c>
      <c r="K13721" s="2" t="s">
        <v>16</v>
      </c>
      <c r="L13721" s="2">
        <v>522.48</v>
      </c>
      <c r="M13721" s="2" t="s">
        <v>28</v>
      </c>
      <c r="N13721" s="11">
        <f>L13721/E13721*100</f>
        <v>27.343521038308566</v>
      </c>
      <c r="O13721" s="12" t="str">
        <f>IF(N13721&lt;10,"Low",IF(N13721&lt;20,"Med","High"))</f>
        <v>High</v>
      </c>
      <c r="P13721" s="12">
        <f>sales*discount</f>
        <v>687.88799999999992</v>
      </c>
      <c r="Q13721" s="12">
        <f>sales-Discount_Values</f>
        <v>1222.912</v>
      </c>
      <c r="R13721" s="12">
        <f>DATEDIF(order_date,delivery_date,"D")</f>
        <v>7</v>
      </c>
      <c r="S13721" s="12"/>
    </row>
    <row r="13722" spans="1:19" ht="14.25" customHeight="1" x14ac:dyDescent="0.35">
      <c r="A13722" s="2" t="s">
        <v>2654</v>
      </c>
      <c r="B13722" s="2">
        <v>102621</v>
      </c>
      <c r="C13722" s="2" t="s">
        <v>13</v>
      </c>
      <c r="D13722" s="2" t="s">
        <v>14</v>
      </c>
      <c r="E13722" s="2">
        <v>1232.17</v>
      </c>
      <c r="F13722" s="2">
        <v>0.01</v>
      </c>
      <c r="G13722" s="2">
        <v>3</v>
      </c>
      <c r="H13722" s="3">
        <v>45171</v>
      </c>
      <c r="I13722" s="3">
        <v>45174</v>
      </c>
      <c r="J13722" s="2" t="s">
        <v>15</v>
      </c>
      <c r="K13722" s="2" t="s">
        <v>27</v>
      </c>
      <c r="L13722" s="2">
        <v>336.95</v>
      </c>
      <c r="M13722" s="2" t="s">
        <v>23</v>
      </c>
      <c r="N13722" s="11">
        <f>L13722/E13722*100</f>
        <v>27.346064260613385</v>
      </c>
      <c r="O13722" s="12" t="str">
        <f>IF(N13722&lt;10,"Low",IF(N13722&lt;20,"Med","High"))</f>
        <v>High</v>
      </c>
      <c r="P13722" s="12">
        <f>sales*discount</f>
        <v>12.321700000000002</v>
      </c>
      <c r="Q13722" s="12">
        <f>sales-Discount_Values</f>
        <v>1219.8483000000001</v>
      </c>
      <c r="R13722" s="12">
        <f>DATEDIF(order_date,delivery_date,"D")</f>
        <v>3</v>
      </c>
      <c r="S13722" s="12"/>
    </row>
    <row r="13723" spans="1:19" ht="14.25" customHeight="1" x14ac:dyDescent="0.35">
      <c r="A13723" s="2" t="s">
        <v>1266</v>
      </c>
      <c r="B13723" s="2">
        <v>101233</v>
      </c>
      <c r="C13723" s="2" t="s">
        <v>25</v>
      </c>
      <c r="D13723" s="2" t="s">
        <v>26</v>
      </c>
      <c r="E13723" s="2">
        <v>3783.59</v>
      </c>
      <c r="F13723" s="2">
        <v>0.06</v>
      </c>
      <c r="G13723" s="2">
        <v>1</v>
      </c>
      <c r="H13723" s="3">
        <v>45495</v>
      </c>
      <c r="I13723" s="3">
        <v>45497</v>
      </c>
      <c r="J13723" s="2" t="s">
        <v>21</v>
      </c>
      <c r="K13723" s="2" t="s">
        <v>27</v>
      </c>
      <c r="L13723" s="2">
        <v>1034.68</v>
      </c>
      <c r="M13723" s="2" t="s">
        <v>34</v>
      </c>
      <c r="N13723" s="11">
        <f>L13723/E13723*100</f>
        <v>27.346514817937461</v>
      </c>
      <c r="O13723" s="12" t="str">
        <f>IF(N13723&lt;10,"Low",IF(N13723&lt;20,"Med","High"))</f>
        <v>High</v>
      </c>
      <c r="P13723" s="12">
        <f>sales*discount</f>
        <v>227.0154</v>
      </c>
      <c r="Q13723" s="12">
        <f>sales-Discount_Values</f>
        <v>3556.5745999999999</v>
      </c>
      <c r="R13723" s="12">
        <f>DATEDIF(order_date,delivery_date,"D")</f>
        <v>2</v>
      </c>
      <c r="S13723" s="12"/>
    </row>
    <row r="13724" spans="1:19" ht="14.25" customHeight="1" x14ac:dyDescent="0.35">
      <c r="A13724" s="2" t="s">
        <v>1486</v>
      </c>
      <c r="B13724" s="2">
        <v>101453</v>
      </c>
      <c r="C13724" s="2" t="s">
        <v>13</v>
      </c>
      <c r="D13724" s="2" t="s">
        <v>26</v>
      </c>
      <c r="E13724" s="2">
        <v>1304.2</v>
      </c>
      <c r="F13724" s="2">
        <v>0.19</v>
      </c>
      <c r="G13724" s="2">
        <v>5</v>
      </c>
      <c r="H13724" s="3">
        <v>45452</v>
      </c>
      <c r="I13724" s="3">
        <v>45458</v>
      </c>
      <c r="J13724" s="2" t="s">
        <v>31</v>
      </c>
      <c r="K13724" s="2" t="s">
        <v>16</v>
      </c>
      <c r="L13724" s="2">
        <v>356.72</v>
      </c>
      <c r="M13724" s="2" t="s">
        <v>17</v>
      </c>
      <c r="N13724" s="11">
        <f>L13724/E13724*100</f>
        <v>27.351633185094311</v>
      </c>
      <c r="O13724" s="12" t="str">
        <f>IF(N13724&lt;10,"Low",IF(N13724&lt;20,"Med","High"))</f>
        <v>High</v>
      </c>
      <c r="P13724" s="12">
        <f>sales*discount</f>
        <v>247.798</v>
      </c>
      <c r="Q13724" s="12">
        <f>sales-Discount_Values</f>
        <v>1056.402</v>
      </c>
      <c r="R13724" s="12">
        <f>DATEDIF(order_date,delivery_date,"D")</f>
        <v>6</v>
      </c>
      <c r="S13724" s="12"/>
    </row>
    <row r="13725" spans="1:19" ht="14.25" customHeight="1" x14ac:dyDescent="0.35">
      <c r="A13725" s="2" t="s">
        <v>2830</v>
      </c>
      <c r="B13725" s="2">
        <v>102797</v>
      </c>
      <c r="C13725" s="2" t="s">
        <v>19</v>
      </c>
      <c r="D13725" s="2" t="s">
        <v>26</v>
      </c>
      <c r="E13725" s="2">
        <v>3206.3</v>
      </c>
      <c r="F13725" s="2">
        <v>0.26</v>
      </c>
      <c r="G13725" s="2">
        <v>5</v>
      </c>
      <c r="H13725" s="3">
        <v>44947</v>
      </c>
      <c r="I13725" s="3">
        <v>44951</v>
      </c>
      <c r="J13725" s="2" t="s">
        <v>31</v>
      </c>
      <c r="K13725" s="2" t="s">
        <v>16</v>
      </c>
      <c r="L13725" s="2">
        <v>877.03</v>
      </c>
      <c r="M13725" s="2" t="s">
        <v>17</v>
      </c>
      <c r="N13725" s="11">
        <f>L13725/E13725*100</f>
        <v>27.353335620497145</v>
      </c>
      <c r="O13725" s="12" t="str">
        <f>IF(N13725&lt;10,"Low",IF(N13725&lt;20,"Med","High"))</f>
        <v>High</v>
      </c>
      <c r="P13725" s="12">
        <f>sales*discount</f>
        <v>833.63800000000003</v>
      </c>
      <c r="Q13725" s="12">
        <f>sales-Discount_Values</f>
        <v>2372.6620000000003</v>
      </c>
      <c r="R13725" s="12">
        <f>DATEDIF(order_date,delivery_date,"D")</f>
        <v>4</v>
      </c>
      <c r="S13725" s="12"/>
    </row>
    <row r="13726" spans="1:19" ht="14.25" customHeight="1" x14ac:dyDescent="0.35">
      <c r="A13726" s="2" t="s">
        <v>14513</v>
      </c>
      <c r="B13726" s="2">
        <v>114480</v>
      </c>
      <c r="C13726" s="2" t="s">
        <v>19</v>
      </c>
      <c r="D13726" s="2" t="s">
        <v>36</v>
      </c>
      <c r="E13726" s="2">
        <v>2607.87</v>
      </c>
      <c r="F13726" s="2">
        <v>0.18</v>
      </c>
      <c r="G13726" s="2">
        <v>9</v>
      </c>
      <c r="H13726" s="3">
        <v>45156</v>
      </c>
      <c r="I13726" s="3">
        <v>45157</v>
      </c>
      <c r="J13726" s="2" t="s">
        <v>31</v>
      </c>
      <c r="K13726" s="2" t="s">
        <v>27</v>
      </c>
      <c r="L13726" s="2">
        <v>713.38</v>
      </c>
      <c r="M13726" s="2" t="s">
        <v>34</v>
      </c>
      <c r="N13726" s="11">
        <f>L13726/E13726*100</f>
        <v>27.35489115638433</v>
      </c>
      <c r="O13726" s="12" t="str">
        <f>IF(N13726&lt;10,"Low",IF(N13726&lt;20,"Med","High"))</f>
        <v>High</v>
      </c>
      <c r="P13726" s="12">
        <f>sales*discount</f>
        <v>469.41659999999996</v>
      </c>
      <c r="Q13726" s="12">
        <f>sales-Discount_Values</f>
        <v>2138.4533999999999</v>
      </c>
      <c r="R13726" s="12">
        <f>DATEDIF(order_date,delivery_date,"D")</f>
        <v>1</v>
      </c>
      <c r="S13726" s="12"/>
    </row>
    <row r="13727" spans="1:19" ht="14.25" customHeight="1" x14ac:dyDescent="0.35">
      <c r="A13727" s="2" t="s">
        <v>6774</v>
      </c>
      <c r="B13727" s="2">
        <v>106741</v>
      </c>
      <c r="C13727" s="2" t="s">
        <v>13</v>
      </c>
      <c r="D13727" s="2" t="s">
        <v>20</v>
      </c>
      <c r="E13727" s="2">
        <v>4195.5200000000004</v>
      </c>
      <c r="F13727" s="2">
        <v>0.04</v>
      </c>
      <c r="G13727" s="2">
        <v>3</v>
      </c>
      <c r="H13727" s="3">
        <v>45136</v>
      </c>
      <c r="I13727" s="3">
        <v>45142</v>
      </c>
      <c r="J13727" s="2" t="s">
        <v>21</v>
      </c>
      <c r="K13727" s="2" t="s">
        <v>27</v>
      </c>
      <c r="L13727" s="2">
        <v>1147.83</v>
      </c>
      <c r="M13727" s="2" t="s">
        <v>34</v>
      </c>
      <c r="N13727" s="11">
        <f>L13727/E13727*100</f>
        <v>27.358468080237962</v>
      </c>
      <c r="O13727" s="12" t="str">
        <f>IF(N13727&lt;10,"Low",IF(N13727&lt;20,"Med","High"))</f>
        <v>High</v>
      </c>
      <c r="P13727" s="12">
        <f>sales*discount</f>
        <v>167.82080000000002</v>
      </c>
      <c r="Q13727" s="12">
        <f>sales-Discount_Values</f>
        <v>4027.6992000000005</v>
      </c>
      <c r="R13727" s="12">
        <f>DATEDIF(order_date,delivery_date,"D")</f>
        <v>6</v>
      </c>
      <c r="S13727" s="12"/>
    </row>
    <row r="13728" spans="1:19" ht="14.25" customHeight="1" x14ac:dyDescent="0.35">
      <c r="A13728" s="2" t="s">
        <v>505</v>
      </c>
      <c r="B13728" s="2">
        <v>100472</v>
      </c>
      <c r="C13728" s="2" t="s">
        <v>13</v>
      </c>
      <c r="D13728" s="2" t="s">
        <v>33</v>
      </c>
      <c r="E13728" s="2">
        <v>1992.36</v>
      </c>
      <c r="F13728" s="2">
        <v>0.18</v>
      </c>
      <c r="G13728" s="2">
        <v>9</v>
      </c>
      <c r="H13728" s="3">
        <v>44934</v>
      </c>
      <c r="I13728" s="3">
        <v>44937</v>
      </c>
      <c r="J13728" s="2" t="s">
        <v>31</v>
      </c>
      <c r="K13728" s="2" t="s">
        <v>27</v>
      </c>
      <c r="L13728" s="2">
        <v>545.08000000000004</v>
      </c>
      <c r="M13728" s="2" t="s">
        <v>17</v>
      </c>
      <c r="N13728" s="11">
        <f>L13728/E13728*100</f>
        <v>27.358509506314121</v>
      </c>
      <c r="O13728" s="12" t="str">
        <f>IF(N13728&lt;10,"Low",IF(N13728&lt;20,"Med","High"))</f>
        <v>High</v>
      </c>
      <c r="P13728" s="12">
        <f>sales*discount</f>
        <v>358.62479999999999</v>
      </c>
      <c r="Q13728" s="12">
        <f>sales-Discount_Values</f>
        <v>1633.7351999999998</v>
      </c>
      <c r="R13728" s="12">
        <f>DATEDIF(order_date,delivery_date,"D")</f>
        <v>3</v>
      </c>
      <c r="S13728" s="12"/>
    </row>
    <row r="13729" spans="1:19" ht="14.25" customHeight="1" x14ac:dyDescent="0.35">
      <c r="A13729" s="2" t="s">
        <v>12342</v>
      </c>
      <c r="B13729" s="2">
        <v>112309</v>
      </c>
      <c r="C13729" s="2" t="s">
        <v>13</v>
      </c>
      <c r="D13729" s="2" t="s">
        <v>33</v>
      </c>
      <c r="E13729" s="2">
        <v>1087.73</v>
      </c>
      <c r="F13729" s="2">
        <v>0.25</v>
      </c>
      <c r="G13729" s="2">
        <v>8</v>
      </c>
      <c r="H13729" s="3">
        <v>45086</v>
      </c>
      <c r="I13729" s="3">
        <v>45090</v>
      </c>
      <c r="J13729" s="2" t="s">
        <v>15</v>
      </c>
      <c r="K13729" s="2" t="s">
        <v>22</v>
      </c>
      <c r="L13729" s="2">
        <v>297.60000000000002</v>
      </c>
      <c r="M13729" s="2" t="s">
        <v>23</v>
      </c>
      <c r="N13729" s="11">
        <f>L13729/E13729*100</f>
        <v>27.359730815551654</v>
      </c>
      <c r="O13729" s="12" t="str">
        <f>IF(N13729&lt;10,"Low",IF(N13729&lt;20,"Med","High"))</f>
        <v>High</v>
      </c>
      <c r="P13729" s="12">
        <f>sales*discount</f>
        <v>271.9325</v>
      </c>
      <c r="Q13729" s="12">
        <f>sales-Discount_Values</f>
        <v>815.79750000000001</v>
      </c>
      <c r="R13729" s="12">
        <f>DATEDIF(order_date,delivery_date,"D")</f>
        <v>4</v>
      </c>
      <c r="S13729" s="12"/>
    </row>
    <row r="13730" spans="1:19" ht="14.25" customHeight="1" x14ac:dyDescent="0.35">
      <c r="A13730" s="2" t="s">
        <v>5559</v>
      </c>
      <c r="B13730" s="2">
        <v>105526</v>
      </c>
      <c r="C13730" s="2" t="s">
        <v>13</v>
      </c>
      <c r="D13730" s="2" t="s">
        <v>36</v>
      </c>
      <c r="E13730" s="2">
        <v>1297.82</v>
      </c>
      <c r="F13730" s="2">
        <v>0.45</v>
      </c>
      <c r="G13730" s="2">
        <v>6</v>
      </c>
      <c r="H13730" s="3">
        <v>44963</v>
      </c>
      <c r="I13730" s="3">
        <v>44970</v>
      </c>
      <c r="J13730" s="2" t="s">
        <v>21</v>
      </c>
      <c r="K13730" s="2" t="s">
        <v>16</v>
      </c>
      <c r="L13730" s="2">
        <v>355.1</v>
      </c>
      <c r="M13730" s="2" t="s">
        <v>34</v>
      </c>
      <c r="N13730" s="11">
        <f>L13730/E13730*100</f>
        <v>27.361267356027803</v>
      </c>
      <c r="O13730" s="12" t="str">
        <f>IF(N13730&lt;10,"Low",IF(N13730&lt;20,"Med","High"))</f>
        <v>High</v>
      </c>
      <c r="P13730" s="12">
        <f>sales*discount</f>
        <v>584.01900000000001</v>
      </c>
      <c r="Q13730" s="12">
        <f>sales-Discount_Values</f>
        <v>713.80099999999993</v>
      </c>
      <c r="R13730" s="12">
        <f>DATEDIF(order_date,delivery_date,"D")</f>
        <v>7</v>
      </c>
      <c r="S13730" s="12"/>
    </row>
    <row r="13731" spans="1:19" ht="14.25" customHeight="1" x14ac:dyDescent="0.35">
      <c r="A13731" s="2" t="s">
        <v>7101</v>
      </c>
      <c r="B13731" s="2">
        <v>107068</v>
      </c>
      <c r="C13731" s="2" t="s">
        <v>41</v>
      </c>
      <c r="D13731" s="2" t="s">
        <v>20</v>
      </c>
      <c r="E13731" s="2">
        <v>4633.13</v>
      </c>
      <c r="F13731" s="2">
        <v>7.0000000000000007E-2</v>
      </c>
      <c r="G13731" s="2">
        <v>1</v>
      </c>
      <c r="H13731" s="3">
        <v>45139</v>
      </c>
      <c r="I13731" s="3">
        <v>45144</v>
      </c>
      <c r="J13731" s="2" t="s">
        <v>15</v>
      </c>
      <c r="K13731" s="2" t="s">
        <v>27</v>
      </c>
      <c r="L13731" s="2">
        <v>1267.7</v>
      </c>
      <c r="M13731" s="2" t="s">
        <v>48</v>
      </c>
      <c r="N13731" s="11">
        <f>L13731/E13731*100</f>
        <v>27.361632416962184</v>
      </c>
      <c r="O13731" s="12" t="str">
        <f>IF(N13731&lt;10,"Low",IF(N13731&lt;20,"Med","High"))</f>
        <v>High</v>
      </c>
      <c r="P13731" s="12">
        <f>sales*discount</f>
        <v>324.31910000000005</v>
      </c>
      <c r="Q13731" s="12">
        <f>sales-Discount_Values</f>
        <v>4308.8109000000004</v>
      </c>
      <c r="R13731" s="12">
        <f>DATEDIF(order_date,delivery_date,"D")</f>
        <v>5</v>
      </c>
      <c r="S13731" s="12"/>
    </row>
    <row r="13732" spans="1:19" ht="14.25" customHeight="1" x14ac:dyDescent="0.35">
      <c r="A13732" s="2" t="s">
        <v>4664</v>
      </c>
      <c r="B13732" s="2">
        <v>104631</v>
      </c>
      <c r="C13732" s="2" t="s">
        <v>13</v>
      </c>
      <c r="D13732" s="2" t="s">
        <v>33</v>
      </c>
      <c r="E13732" s="2">
        <v>878.64</v>
      </c>
      <c r="F13732" s="2">
        <v>0.27</v>
      </c>
      <c r="G13732" s="2">
        <v>1</v>
      </c>
      <c r="H13732" s="3">
        <v>45202</v>
      </c>
      <c r="I13732" s="3">
        <v>45208</v>
      </c>
      <c r="J13732" s="2" t="s">
        <v>15</v>
      </c>
      <c r="K13732" s="2" t="s">
        <v>27</v>
      </c>
      <c r="L13732" s="2">
        <v>240.42</v>
      </c>
      <c r="M13732" s="2" t="s">
        <v>17</v>
      </c>
      <c r="N13732" s="11">
        <f>L13732/E13732*100</f>
        <v>27.362742420103796</v>
      </c>
      <c r="O13732" s="12" t="str">
        <f>IF(N13732&lt;10,"Low",IF(N13732&lt;20,"Med","High"))</f>
        <v>High</v>
      </c>
      <c r="P13732" s="12">
        <f>sales*discount</f>
        <v>237.23280000000003</v>
      </c>
      <c r="Q13732" s="12">
        <f>sales-Discount_Values</f>
        <v>641.40719999999999</v>
      </c>
      <c r="R13732" s="12">
        <f>DATEDIF(order_date,delivery_date,"D")</f>
        <v>6</v>
      </c>
      <c r="S13732" s="12"/>
    </row>
    <row r="13733" spans="1:19" ht="14.25" customHeight="1" x14ac:dyDescent="0.35">
      <c r="A13733" s="2" t="s">
        <v>13319</v>
      </c>
      <c r="B13733" s="2">
        <v>113286</v>
      </c>
      <c r="C13733" s="2" t="s">
        <v>13</v>
      </c>
      <c r="D13733" s="2" t="s">
        <v>14</v>
      </c>
      <c r="E13733" s="2">
        <v>363.95</v>
      </c>
      <c r="F13733" s="2">
        <v>0.33</v>
      </c>
      <c r="G13733" s="2">
        <v>6</v>
      </c>
      <c r="H13733" s="3">
        <v>45250</v>
      </c>
      <c r="I13733" s="3">
        <v>45253</v>
      </c>
      <c r="J13733" s="2" t="s">
        <v>31</v>
      </c>
      <c r="K13733" s="2" t="s">
        <v>16</v>
      </c>
      <c r="L13733" s="2">
        <v>99.59</v>
      </c>
      <c r="M13733" s="2" t="s">
        <v>39</v>
      </c>
      <c r="N13733" s="11">
        <f>L13733/E13733*100</f>
        <v>27.363648852864408</v>
      </c>
      <c r="O13733" s="12" t="str">
        <f>IF(N13733&lt;10,"Low",IF(N13733&lt;20,"Med","High"))</f>
        <v>High</v>
      </c>
      <c r="P13733" s="12">
        <f>sales*discount</f>
        <v>120.1035</v>
      </c>
      <c r="Q13733" s="12">
        <f>sales-Discount_Values</f>
        <v>243.84649999999999</v>
      </c>
      <c r="R13733" s="12">
        <f>DATEDIF(order_date,delivery_date,"D")</f>
        <v>3</v>
      </c>
      <c r="S13733" s="12"/>
    </row>
    <row r="13734" spans="1:19" ht="14.25" customHeight="1" x14ac:dyDescent="0.35">
      <c r="A13734" s="2" t="s">
        <v>9629</v>
      </c>
      <c r="B13734" s="2">
        <v>109596</v>
      </c>
      <c r="C13734" s="2" t="s">
        <v>41</v>
      </c>
      <c r="D13734" s="2" t="s">
        <v>36</v>
      </c>
      <c r="E13734" s="2">
        <v>373.45</v>
      </c>
      <c r="F13734" s="2">
        <v>0.02</v>
      </c>
      <c r="G13734" s="2">
        <v>7</v>
      </c>
      <c r="H13734" s="3">
        <v>45036</v>
      </c>
      <c r="I13734" s="3">
        <v>45042</v>
      </c>
      <c r="J13734" s="2" t="s">
        <v>31</v>
      </c>
      <c r="K13734" s="2" t="s">
        <v>16</v>
      </c>
      <c r="L13734" s="2">
        <v>102.19</v>
      </c>
      <c r="M13734" s="2" t="s">
        <v>34</v>
      </c>
      <c r="N13734" s="11">
        <f>L13734/E13734*100</f>
        <v>27.363770250368191</v>
      </c>
      <c r="O13734" s="12" t="str">
        <f>IF(N13734&lt;10,"Low",IF(N13734&lt;20,"Med","High"))</f>
        <v>High</v>
      </c>
      <c r="P13734" s="12">
        <f>sales*discount</f>
        <v>7.4690000000000003</v>
      </c>
      <c r="Q13734" s="12">
        <f>sales-Discount_Values</f>
        <v>365.98099999999999</v>
      </c>
      <c r="R13734" s="12">
        <f>DATEDIF(order_date,delivery_date,"D")</f>
        <v>6</v>
      </c>
      <c r="S13734" s="12"/>
    </row>
    <row r="13735" spans="1:19" ht="14.25" customHeight="1" x14ac:dyDescent="0.35">
      <c r="A13735" s="2" t="s">
        <v>2271</v>
      </c>
      <c r="B13735" s="2">
        <v>102238</v>
      </c>
      <c r="C13735" s="2" t="s">
        <v>19</v>
      </c>
      <c r="D13735" s="2" t="s">
        <v>26</v>
      </c>
      <c r="E13735" s="2">
        <v>4429.25</v>
      </c>
      <c r="F13735" s="2">
        <v>0.17</v>
      </c>
      <c r="G13735" s="2">
        <v>6</v>
      </c>
      <c r="H13735" s="3">
        <v>45594</v>
      </c>
      <c r="I13735" s="3">
        <v>45596</v>
      </c>
      <c r="J13735" s="2" t="s">
        <v>31</v>
      </c>
      <c r="K13735" s="2" t="s">
        <v>22</v>
      </c>
      <c r="L13735" s="2">
        <v>1212.07</v>
      </c>
      <c r="M13735" s="2" t="s">
        <v>23</v>
      </c>
      <c r="N13735" s="11">
        <f>L13735/E13735*100</f>
        <v>27.365129536603263</v>
      </c>
      <c r="O13735" s="12" t="str">
        <f>IF(N13735&lt;10,"Low",IF(N13735&lt;20,"Med","High"))</f>
        <v>High</v>
      </c>
      <c r="P13735" s="12">
        <f>sales*discount</f>
        <v>752.97250000000008</v>
      </c>
      <c r="Q13735" s="12">
        <f>sales-Discount_Values</f>
        <v>3676.2775000000001</v>
      </c>
      <c r="R13735" s="12">
        <f>DATEDIF(order_date,delivery_date,"D")</f>
        <v>2</v>
      </c>
      <c r="S13735" s="12"/>
    </row>
    <row r="13736" spans="1:19" ht="14.25" customHeight="1" x14ac:dyDescent="0.35">
      <c r="A13736" s="2" t="s">
        <v>3212</v>
      </c>
      <c r="B13736" s="2">
        <v>103179</v>
      </c>
      <c r="C13736" s="2" t="s">
        <v>25</v>
      </c>
      <c r="D13736" s="2" t="s">
        <v>26</v>
      </c>
      <c r="E13736" s="2">
        <v>3697.39</v>
      </c>
      <c r="F13736" s="2">
        <v>0.32</v>
      </c>
      <c r="G13736" s="2">
        <v>9</v>
      </c>
      <c r="H13736" s="3">
        <v>44982</v>
      </c>
      <c r="I13736" s="3">
        <v>44986</v>
      </c>
      <c r="J13736" s="2" t="s">
        <v>21</v>
      </c>
      <c r="K13736" s="2" t="s">
        <v>16</v>
      </c>
      <c r="L13736" s="2">
        <v>1011.86</v>
      </c>
      <c r="M13736" s="2" t="s">
        <v>23</v>
      </c>
      <c r="N13736" s="11">
        <f>L13736/E13736*100</f>
        <v>27.366872307222124</v>
      </c>
      <c r="O13736" s="12" t="str">
        <f>IF(N13736&lt;10,"Low",IF(N13736&lt;20,"Med","High"))</f>
        <v>High</v>
      </c>
      <c r="P13736" s="12">
        <f>sales*discount</f>
        <v>1183.1648</v>
      </c>
      <c r="Q13736" s="12">
        <f>sales-Discount_Values</f>
        <v>2514.2251999999999</v>
      </c>
      <c r="R13736" s="12">
        <f>DATEDIF(order_date,delivery_date,"D")</f>
        <v>4</v>
      </c>
      <c r="S13736" s="12"/>
    </row>
    <row r="13737" spans="1:19" ht="14.25" customHeight="1" x14ac:dyDescent="0.35">
      <c r="A13737" s="2" t="s">
        <v>1957</v>
      </c>
      <c r="B13737" s="2">
        <v>101924</v>
      </c>
      <c r="C13737" s="2" t="s">
        <v>41</v>
      </c>
      <c r="D13737" s="2" t="s">
        <v>14</v>
      </c>
      <c r="E13737" s="2">
        <v>943.65</v>
      </c>
      <c r="F13737" s="2">
        <v>0.48</v>
      </c>
      <c r="G13737" s="2">
        <v>1</v>
      </c>
      <c r="H13737" s="3">
        <v>44974</v>
      </c>
      <c r="I13737" s="3">
        <v>44981</v>
      </c>
      <c r="J13737" s="2" t="s">
        <v>21</v>
      </c>
      <c r="K13737" s="2" t="s">
        <v>16</v>
      </c>
      <c r="L13737" s="2">
        <v>258.27999999999997</v>
      </c>
      <c r="M13737" s="2" t="s">
        <v>28</v>
      </c>
      <c r="N13737" s="11">
        <f>L13737/E13737*100</f>
        <v>27.370317384623533</v>
      </c>
      <c r="O13737" s="12" t="str">
        <f>IF(N13737&lt;10,"Low",IF(N13737&lt;20,"Med","High"))</f>
        <v>High</v>
      </c>
      <c r="P13737" s="12">
        <f>sales*discount</f>
        <v>452.952</v>
      </c>
      <c r="Q13737" s="12">
        <f>sales-Discount_Values</f>
        <v>490.69799999999998</v>
      </c>
      <c r="R13737" s="12">
        <f>DATEDIF(order_date,delivery_date,"D")</f>
        <v>7</v>
      </c>
      <c r="S13737" s="12"/>
    </row>
    <row r="13738" spans="1:19" ht="14.25" customHeight="1" x14ac:dyDescent="0.35">
      <c r="A13738" s="2" t="s">
        <v>13141</v>
      </c>
      <c r="B13738" s="2">
        <v>113108</v>
      </c>
      <c r="C13738" s="2" t="s">
        <v>41</v>
      </c>
      <c r="D13738" s="2" t="s">
        <v>33</v>
      </c>
      <c r="E13738" s="2">
        <v>2563.5</v>
      </c>
      <c r="F13738" s="2">
        <v>0.25</v>
      </c>
      <c r="G13738" s="2">
        <v>5</v>
      </c>
      <c r="H13738" s="3">
        <v>45223</v>
      </c>
      <c r="I13738" s="3">
        <v>45224</v>
      </c>
      <c r="J13738" s="2" t="s">
        <v>31</v>
      </c>
      <c r="K13738" s="2" t="s">
        <v>22</v>
      </c>
      <c r="L13738" s="2">
        <v>701.66</v>
      </c>
      <c r="M13738" s="2" t="s">
        <v>28</v>
      </c>
      <c r="N13738" s="11">
        <f>L13738/E13738*100</f>
        <v>27.371172225472982</v>
      </c>
      <c r="O13738" s="12" t="str">
        <f>IF(N13738&lt;10,"Low",IF(N13738&lt;20,"Med","High"))</f>
        <v>High</v>
      </c>
      <c r="P13738" s="12">
        <f>sales*discount</f>
        <v>640.875</v>
      </c>
      <c r="Q13738" s="12">
        <f>sales-Discount_Values</f>
        <v>1922.625</v>
      </c>
      <c r="R13738" s="12">
        <f>DATEDIF(order_date,delivery_date,"D")</f>
        <v>1</v>
      </c>
      <c r="S13738" s="12"/>
    </row>
    <row r="13739" spans="1:19" ht="14.25" customHeight="1" x14ac:dyDescent="0.35">
      <c r="A13739" s="2" t="s">
        <v>11240</v>
      </c>
      <c r="B13739" s="2">
        <v>111207</v>
      </c>
      <c r="C13739" s="2" t="s">
        <v>19</v>
      </c>
      <c r="D13739" s="2" t="s">
        <v>36</v>
      </c>
      <c r="E13739" s="2">
        <v>4115.6099999999997</v>
      </c>
      <c r="F13739" s="2">
        <v>0.46</v>
      </c>
      <c r="G13739" s="2">
        <v>5</v>
      </c>
      <c r="H13739" s="3">
        <v>45056</v>
      </c>
      <c r="I13739" s="3">
        <v>45058</v>
      </c>
      <c r="J13739" s="2" t="s">
        <v>31</v>
      </c>
      <c r="K13739" s="2" t="s">
        <v>27</v>
      </c>
      <c r="L13739" s="2">
        <v>1126.54</v>
      </c>
      <c r="M13739" s="2" t="s">
        <v>39</v>
      </c>
      <c r="N13739" s="11">
        <f>L13739/E13739*100</f>
        <v>27.372370073938008</v>
      </c>
      <c r="O13739" s="12" t="str">
        <f>IF(N13739&lt;10,"Low",IF(N13739&lt;20,"Med","High"))</f>
        <v>High</v>
      </c>
      <c r="P13739" s="12">
        <f>sales*discount</f>
        <v>1893.1805999999999</v>
      </c>
      <c r="Q13739" s="12">
        <f>sales-Discount_Values</f>
        <v>2222.4294</v>
      </c>
      <c r="R13739" s="12">
        <f>DATEDIF(order_date,delivery_date,"D")</f>
        <v>2</v>
      </c>
      <c r="S13739" s="12"/>
    </row>
    <row r="13740" spans="1:19" ht="14.25" customHeight="1" x14ac:dyDescent="0.35">
      <c r="A13740" s="2" t="s">
        <v>6063</v>
      </c>
      <c r="B13740" s="2">
        <v>106030</v>
      </c>
      <c r="C13740" s="2" t="s">
        <v>25</v>
      </c>
      <c r="D13740" s="2" t="s">
        <v>36</v>
      </c>
      <c r="E13740" s="2">
        <v>377.86</v>
      </c>
      <c r="F13740" s="2">
        <v>0.5</v>
      </c>
      <c r="G13740" s="2">
        <v>6</v>
      </c>
      <c r="H13740" s="3">
        <v>45083</v>
      </c>
      <c r="I13740" s="3">
        <v>45090</v>
      </c>
      <c r="J13740" s="2" t="s">
        <v>21</v>
      </c>
      <c r="K13740" s="2" t="s">
        <v>16</v>
      </c>
      <c r="L13740" s="2">
        <v>103.43</v>
      </c>
      <c r="M13740" s="2" t="s">
        <v>23</v>
      </c>
      <c r="N13740" s="11">
        <f>L13740/E13740*100</f>
        <v>27.372571852008683</v>
      </c>
      <c r="O13740" s="12" t="str">
        <f>IF(N13740&lt;10,"Low",IF(N13740&lt;20,"Med","High"))</f>
        <v>High</v>
      </c>
      <c r="P13740" s="12">
        <f>sales*discount</f>
        <v>188.93</v>
      </c>
      <c r="Q13740" s="12">
        <f>sales-Discount_Values</f>
        <v>188.93</v>
      </c>
      <c r="R13740" s="12">
        <f>DATEDIF(order_date,delivery_date,"D")</f>
        <v>7</v>
      </c>
      <c r="S13740" s="12"/>
    </row>
    <row r="13741" spans="1:19" ht="14.25" customHeight="1" x14ac:dyDescent="0.35">
      <c r="A13741" s="2" t="s">
        <v>10430</v>
      </c>
      <c r="B13741" s="2">
        <v>110397</v>
      </c>
      <c r="C13741" s="2" t="s">
        <v>41</v>
      </c>
      <c r="D13741" s="2" t="s">
        <v>26</v>
      </c>
      <c r="E13741" s="2">
        <v>2511.7800000000002</v>
      </c>
      <c r="F13741" s="2">
        <v>0.43</v>
      </c>
      <c r="G13741" s="2">
        <v>7</v>
      </c>
      <c r="H13741" s="3">
        <v>45510</v>
      </c>
      <c r="I13741" s="3">
        <v>45514</v>
      </c>
      <c r="J13741" s="2" t="s">
        <v>15</v>
      </c>
      <c r="K13741" s="2" t="s">
        <v>22</v>
      </c>
      <c r="L13741" s="2">
        <v>687.57</v>
      </c>
      <c r="M13741" s="2" t="s">
        <v>28</v>
      </c>
      <c r="N13741" s="11">
        <f>L13741/E13741*100</f>
        <v>27.373814585672314</v>
      </c>
      <c r="O13741" s="12" t="str">
        <f>IF(N13741&lt;10,"Low",IF(N13741&lt;20,"Med","High"))</f>
        <v>High</v>
      </c>
      <c r="P13741" s="12">
        <f>sales*discount</f>
        <v>1080.0654000000002</v>
      </c>
      <c r="Q13741" s="12">
        <f>sales-Discount_Values</f>
        <v>1431.7146</v>
      </c>
      <c r="R13741" s="12">
        <f>DATEDIF(order_date,delivery_date,"D")</f>
        <v>4</v>
      </c>
      <c r="S13741" s="12"/>
    </row>
    <row r="13742" spans="1:19" ht="14.25" customHeight="1" x14ac:dyDescent="0.35">
      <c r="A13742" s="2" t="s">
        <v>4857</v>
      </c>
      <c r="B13742" s="2">
        <v>104824</v>
      </c>
      <c r="C13742" s="2" t="s">
        <v>25</v>
      </c>
      <c r="D13742" s="2" t="s">
        <v>36</v>
      </c>
      <c r="E13742" s="2">
        <v>3404.26</v>
      </c>
      <c r="F13742" s="2">
        <v>0.19</v>
      </c>
      <c r="G13742" s="2">
        <v>9</v>
      </c>
      <c r="H13742" s="3">
        <v>45600</v>
      </c>
      <c r="I13742" s="3">
        <v>45605</v>
      </c>
      <c r="J13742" s="2" t="s">
        <v>21</v>
      </c>
      <c r="K13742" s="2" t="s">
        <v>16</v>
      </c>
      <c r="L13742" s="2">
        <v>931.92</v>
      </c>
      <c r="M13742" s="2" t="s">
        <v>39</v>
      </c>
      <c r="N13742" s="11">
        <f>L13742/E13742*100</f>
        <v>27.375112359220505</v>
      </c>
      <c r="O13742" s="12" t="str">
        <f>IF(N13742&lt;10,"Low",IF(N13742&lt;20,"Med","High"))</f>
        <v>High</v>
      </c>
      <c r="P13742" s="12">
        <f>sales*discount</f>
        <v>646.8094000000001</v>
      </c>
      <c r="Q13742" s="12">
        <f>sales-Discount_Values</f>
        <v>2757.4506000000001</v>
      </c>
      <c r="R13742" s="12">
        <f>DATEDIF(order_date,delivery_date,"D")</f>
        <v>5</v>
      </c>
      <c r="S13742" s="12"/>
    </row>
    <row r="13743" spans="1:19" ht="14.25" customHeight="1" x14ac:dyDescent="0.35">
      <c r="A13743" s="2" t="s">
        <v>815</v>
      </c>
      <c r="B13743" s="2">
        <v>100782</v>
      </c>
      <c r="C13743" s="2" t="s">
        <v>19</v>
      </c>
      <c r="D13743" s="2" t="s">
        <v>26</v>
      </c>
      <c r="E13743" s="2">
        <v>3754.47</v>
      </c>
      <c r="F13743" s="2">
        <v>0.47</v>
      </c>
      <c r="G13743" s="2">
        <v>1</v>
      </c>
      <c r="H13743" s="3">
        <v>45491</v>
      </c>
      <c r="I13743" s="3">
        <v>45493</v>
      </c>
      <c r="J13743" s="2" t="s">
        <v>15</v>
      </c>
      <c r="K13743" s="2" t="s">
        <v>16</v>
      </c>
      <c r="L13743" s="2">
        <v>1027.81</v>
      </c>
      <c r="M13743" s="2" t="s">
        <v>34</v>
      </c>
      <c r="N13743" s="11">
        <f>L13743/E13743*100</f>
        <v>27.375634909854117</v>
      </c>
      <c r="O13743" s="12" t="str">
        <f>IF(N13743&lt;10,"Low",IF(N13743&lt;20,"Med","High"))</f>
        <v>High</v>
      </c>
      <c r="P13743" s="12">
        <f>sales*discount</f>
        <v>1764.6008999999999</v>
      </c>
      <c r="Q13743" s="12">
        <f>sales-Discount_Values</f>
        <v>1989.8690999999999</v>
      </c>
      <c r="R13743" s="12">
        <f>DATEDIF(order_date,delivery_date,"D")</f>
        <v>2</v>
      </c>
      <c r="S13743" s="12"/>
    </row>
    <row r="13744" spans="1:19" ht="14.25" customHeight="1" x14ac:dyDescent="0.35">
      <c r="A13744" s="2" t="s">
        <v>4934</v>
      </c>
      <c r="B13744" s="2">
        <v>104901</v>
      </c>
      <c r="C13744" s="2" t="s">
        <v>25</v>
      </c>
      <c r="D13744" s="2" t="s">
        <v>33</v>
      </c>
      <c r="E13744" s="2">
        <v>4162.5</v>
      </c>
      <c r="F13744" s="2">
        <v>0.06</v>
      </c>
      <c r="G13744" s="2">
        <v>7</v>
      </c>
      <c r="H13744" s="3">
        <v>45151</v>
      </c>
      <c r="I13744" s="3">
        <v>45157</v>
      </c>
      <c r="J13744" s="2" t="s">
        <v>21</v>
      </c>
      <c r="K13744" s="2" t="s">
        <v>16</v>
      </c>
      <c r="L13744" s="2">
        <v>1139.6199999999999</v>
      </c>
      <c r="M13744" s="2" t="s">
        <v>23</v>
      </c>
      <c r="N13744" s="11">
        <f>L13744/E13744*100</f>
        <v>27.378258258258253</v>
      </c>
      <c r="O13744" s="12" t="str">
        <f>IF(N13744&lt;10,"Low",IF(N13744&lt;20,"Med","High"))</f>
        <v>High</v>
      </c>
      <c r="P13744" s="12">
        <f>sales*discount</f>
        <v>249.75</v>
      </c>
      <c r="Q13744" s="12">
        <f>sales-Discount_Values</f>
        <v>3912.75</v>
      </c>
      <c r="R13744" s="12">
        <f>DATEDIF(order_date,delivery_date,"D")</f>
        <v>6</v>
      </c>
      <c r="S13744" s="12"/>
    </row>
    <row r="13745" spans="1:19" ht="14.25" customHeight="1" x14ac:dyDescent="0.35">
      <c r="A13745" s="2" t="s">
        <v>7730</v>
      </c>
      <c r="B13745" s="2">
        <v>107697</v>
      </c>
      <c r="C13745" s="2" t="s">
        <v>41</v>
      </c>
      <c r="D13745" s="2" t="s">
        <v>26</v>
      </c>
      <c r="E13745" s="2">
        <v>1736.59</v>
      </c>
      <c r="F13745" s="2">
        <v>0.12</v>
      </c>
      <c r="G13745" s="2">
        <v>3</v>
      </c>
      <c r="H13745" s="3">
        <v>45531</v>
      </c>
      <c r="I13745" s="3">
        <v>45533</v>
      </c>
      <c r="J13745" s="2" t="s">
        <v>31</v>
      </c>
      <c r="K13745" s="2" t="s">
        <v>16</v>
      </c>
      <c r="L13745" s="2">
        <v>475.46</v>
      </c>
      <c r="M13745" s="2" t="s">
        <v>48</v>
      </c>
      <c r="N13745" s="11">
        <f>L13745/E13745*100</f>
        <v>27.378943792144373</v>
      </c>
      <c r="O13745" s="12" t="str">
        <f>IF(N13745&lt;10,"Low",IF(N13745&lt;20,"Med","High"))</f>
        <v>High</v>
      </c>
      <c r="P13745" s="12">
        <f>sales*discount</f>
        <v>208.39079999999998</v>
      </c>
      <c r="Q13745" s="12">
        <f>sales-Discount_Values</f>
        <v>1528.1992</v>
      </c>
      <c r="R13745" s="12">
        <f>DATEDIF(order_date,delivery_date,"D")</f>
        <v>2</v>
      </c>
      <c r="S13745" s="12"/>
    </row>
    <row r="13746" spans="1:19" ht="14.25" customHeight="1" x14ac:dyDescent="0.35">
      <c r="A13746" s="2" t="s">
        <v>7263</v>
      </c>
      <c r="B13746" s="2">
        <v>107230</v>
      </c>
      <c r="C13746" s="2" t="s">
        <v>13</v>
      </c>
      <c r="D13746" s="2" t="s">
        <v>20</v>
      </c>
      <c r="E13746" s="2">
        <v>713.78</v>
      </c>
      <c r="F13746" s="2">
        <v>0.4</v>
      </c>
      <c r="G13746" s="2">
        <v>6</v>
      </c>
      <c r="H13746" s="3">
        <v>45571</v>
      </c>
      <c r="I13746" s="3">
        <v>45578</v>
      </c>
      <c r="J13746" s="2" t="s">
        <v>31</v>
      </c>
      <c r="K13746" s="2" t="s">
        <v>22</v>
      </c>
      <c r="L13746" s="2">
        <v>195.44</v>
      </c>
      <c r="M13746" s="2" t="s">
        <v>34</v>
      </c>
      <c r="N13746" s="11">
        <f>L13746/E13746*100</f>
        <v>27.380985737902435</v>
      </c>
      <c r="O13746" s="12" t="str">
        <f>IF(N13746&lt;10,"Low",IF(N13746&lt;20,"Med","High"))</f>
        <v>High</v>
      </c>
      <c r="P13746" s="12">
        <f>sales*discount</f>
        <v>285.512</v>
      </c>
      <c r="Q13746" s="12">
        <f>sales-Discount_Values</f>
        <v>428.26799999999997</v>
      </c>
      <c r="R13746" s="12">
        <f>DATEDIF(order_date,delivery_date,"D")</f>
        <v>7</v>
      </c>
      <c r="S13746" s="12"/>
    </row>
    <row r="13747" spans="1:19" ht="14.25" customHeight="1" x14ac:dyDescent="0.35">
      <c r="A13747" s="2" t="s">
        <v>15104</v>
      </c>
      <c r="B13747" s="2">
        <v>115071</v>
      </c>
      <c r="C13747" s="2" t="s">
        <v>25</v>
      </c>
      <c r="D13747" s="2" t="s">
        <v>26</v>
      </c>
      <c r="E13747" s="2">
        <v>1444.71</v>
      </c>
      <c r="F13747" s="2">
        <v>0.48</v>
      </c>
      <c r="G13747" s="2">
        <v>7</v>
      </c>
      <c r="H13747" s="3">
        <v>45130</v>
      </c>
      <c r="I13747" s="3">
        <v>45134</v>
      </c>
      <c r="J13747" s="2" t="s">
        <v>21</v>
      </c>
      <c r="K13747" s="2" t="s">
        <v>22</v>
      </c>
      <c r="L13747" s="2">
        <v>395.58</v>
      </c>
      <c r="M13747" s="2" t="s">
        <v>34</v>
      </c>
      <c r="N13747" s="11">
        <f>L13747/E13747*100</f>
        <v>27.381273750441267</v>
      </c>
      <c r="O13747" s="12" t="str">
        <f>IF(N13747&lt;10,"Low",IF(N13747&lt;20,"Med","High"))</f>
        <v>High</v>
      </c>
      <c r="P13747" s="12">
        <f>sales*discount</f>
        <v>693.46079999999995</v>
      </c>
      <c r="Q13747" s="12">
        <f>sales-Discount_Values</f>
        <v>751.24920000000009</v>
      </c>
      <c r="R13747" s="12">
        <f>DATEDIF(order_date,delivery_date,"D")</f>
        <v>4</v>
      </c>
      <c r="S13747" s="12"/>
    </row>
    <row r="13748" spans="1:19" ht="14.25" customHeight="1" x14ac:dyDescent="0.35">
      <c r="A13748" s="2" t="s">
        <v>15372</v>
      </c>
      <c r="B13748" s="2">
        <v>115339</v>
      </c>
      <c r="C13748" s="2" t="s">
        <v>25</v>
      </c>
      <c r="D13748" s="2" t="s">
        <v>33</v>
      </c>
      <c r="E13748" s="2">
        <v>2700.52</v>
      </c>
      <c r="F13748" s="2">
        <v>0.03</v>
      </c>
      <c r="G13748" s="2">
        <v>6</v>
      </c>
      <c r="H13748" s="3">
        <v>45328</v>
      </c>
      <c r="I13748" s="3">
        <v>45329</v>
      </c>
      <c r="J13748" s="2" t="s">
        <v>15</v>
      </c>
      <c r="K13748" s="2" t="s">
        <v>22</v>
      </c>
      <c r="L13748" s="2">
        <v>739.55</v>
      </c>
      <c r="M13748" s="2" t="s">
        <v>34</v>
      </c>
      <c r="N13748" s="11">
        <f>L13748/E13748*100</f>
        <v>27.385466502747619</v>
      </c>
      <c r="O13748" s="12" t="str">
        <f>IF(N13748&lt;10,"Low",IF(N13748&lt;20,"Med","High"))</f>
        <v>High</v>
      </c>
      <c r="P13748" s="12">
        <f>sales*discount</f>
        <v>81.015599999999992</v>
      </c>
      <c r="Q13748" s="12">
        <f>sales-Discount_Values</f>
        <v>2619.5043999999998</v>
      </c>
      <c r="R13748" s="12">
        <f>DATEDIF(order_date,delivery_date,"D")</f>
        <v>1</v>
      </c>
      <c r="S13748" s="12"/>
    </row>
    <row r="13749" spans="1:19" ht="14.25" customHeight="1" x14ac:dyDescent="0.35">
      <c r="A13749" s="2" t="s">
        <v>928</v>
      </c>
      <c r="B13749" s="2">
        <v>100895</v>
      </c>
      <c r="C13749" s="2" t="s">
        <v>19</v>
      </c>
      <c r="D13749" s="2" t="s">
        <v>20</v>
      </c>
      <c r="E13749" s="2">
        <v>3367.92</v>
      </c>
      <c r="F13749" s="2">
        <v>0.39</v>
      </c>
      <c r="G13749" s="2">
        <v>5</v>
      </c>
      <c r="H13749" s="3">
        <v>45263</v>
      </c>
      <c r="I13749" s="3">
        <v>45269</v>
      </c>
      <c r="J13749" s="2" t="s">
        <v>21</v>
      </c>
      <c r="K13749" s="2" t="s">
        <v>27</v>
      </c>
      <c r="L13749" s="2">
        <v>922.53</v>
      </c>
      <c r="M13749" s="2" t="s">
        <v>23</v>
      </c>
      <c r="N13749" s="11">
        <f>L13749/E13749*100</f>
        <v>27.391683887978335</v>
      </c>
      <c r="O13749" s="12" t="str">
        <f>IF(N13749&lt;10,"Low",IF(N13749&lt;20,"Med","High"))</f>
        <v>High</v>
      </c>
      <c r="P13749" s="12">
        <f>sales*discount</f>
        <v>1313.4888000000001</v>
      </c>
      <c r="Q13749" s="12">
        <f>sales-Discount_Values</f>
        <v>2054.4312</v>
      </c>
      <c r="R13749" s="12">
        <f>DATEDIF(order_date,delivery_date,"D")</f>
        <v>6</v>
      </c>
      <c r="S13749" s="12"/>
    </row>
    <row r="13750" spans="1:19" ht="14.25" customHeight="1" x14ac:dyDescent="0.35">
      <c r="A13750" s="2" t="s">
        <v>10821</v>
      </c>
      <c r="B13750" s="2">
        <v>110788</v>
      </c>
      <c r="C13750" s="2" t="s">
        <v>41</v>
      </c>
      <c r="D13750" s="2" t="s">
        <v>26</v>
      </c>
      <c r="E13750" s="2">
        <v>1201.1400000000001</v>
      </c>
      <c r="F13750" s="2">
        <v>0.37</v>
      </c>
      <c r="G13750" s="2">
        <v>6</v>
      </c>
      <c r="H13750" s="3">
        <v>45516</v>
      </c>
      <c r="I13750" s="3">
        <v>45522</v>
      </c>
      <c r="J13750" s="2" t="s">
        <v>31</v>
      </c>
      <c r="K13750" s="2" t="s">
        <v>27</v>
      </c>
      <c r="L13750" s="2">
        <v>329.07</v>
      </c>
      <c r="M13750" s="2" t="s">
        <v>39</v>
      </c>
      <c r="N13750" s="11">
        <f>L13750/E13750*100</f>
        <v>27.396473350317198</v>
      </c>
      <c r="O13750" s="12" t="str">
        <f>IF(N13750&lt;10,"Low",IF(N13750&lt;20,"Med","High"))</f>
        <v>High</v>
      </c>
      <c r="P13750" s="12">
        <f>sales*discount</f>
        <v>444.42180000000002</v>
      </c>
      <c r="Q13750" s="12">
        <f>sales-Discount_Values</f>
        <v>756.71820000000002</v>
      </c>
      <c r="R13750" s="12">
        <f>DATEDIF(order_date,delivery_date,"D")</f>
        <v>6</v>
      </c>
      <c r="S13750" s="12"/>
    </row>
    <row r="13751" spans="1:19" ht="14.25" customHeight="1" x14ac:dyDescent="0.35">
      <c r="A13751" s="2" t="s">
        <v>15051</v>
      </c>
      <c r="B13751" s="2">
        <v>115018</v>
      </c>
      <c r="C13751" s="2" t="s">
        <v>25</v>
      </c>
      <c r="D13751" s="2" t="s">
        <v>33</v>
      </c>
      <c r="E13751" s="2">
        <v>4979.07</v>
      </c>
      <c r="F13751" s="2">
        <v>7.0000000000000007E-2</v>
      </c>
      <c r="G13751" s="2">
        <v>4</v>
      </c>
      <c r="H13751" s="3">
        <v>45544</v>
      </c>
      <c r="I13751" s="3">
        <v>45550</v>
      </c>
      <c r="J13751" s="2" t="s">
        <v>15</v>
      </c>
      <c r="K13751" s="2" t="s">
        <v>22</v>
      </c>
      <c r="L13751" s="2">
        <v>1364.1</v>
      </c>
      <c r="M13751" s="2" t="s">
        <v>17</v>
      </c>
      <c r="N13751" s="11">
        <f>L13751/E13751*100</f>
        <v>27.396682512999416</v>
      </c>
      <c r="O13751" s="12" t="str">
        <f>IF(N13751&lt;10,"Low",IF(N13751&lt;20,"Med","High"))</f>
        <v>High</v>
      </c>
      <c r="P13751" s="12">
        <f>sales*discount</f>
        <v>348.53489999999999</v>
      </c>
      <c r="Q13751" s="12">
        <f>sales-Discount_Values</f>
        <v>4630.5351000000001</v>
      </c>
      <c r="R13751" s="12">
        <f>DATEDIF(order_date,delivery_date,"D")</f>
        <v>6</v>
      </c>
      <c r="S13751" s="12"/>
    </row>
    <row r="13752" spans="1:19" ht="14.25" customHeight="1" x14ac:dyDescent="0.35">
      <c r="A13752" s="2" t="s">
        <v>14579</v>
      </c>
      <c r="B13752" s="2">
        <v>114546</v>
      </c>
      <c r="C13752" s="2" t="s">
        <v>13</v>
      </c>
      <c r="D13752" s="2" t="s">
        <v>33</v>
      </c>
      <c r="E13752" s="2">
        <v>4291.9399999999996</v>
      </c>
      <c r="F13752" s="2">
        <v>0.06</v>
      </c>
      <c r="G13752" s="2">
        <v>8</v>
      </c>
      <c r="H13752" s="3">
        <v>45408</v>
      </c>
      <c r="I13752" s="3">
        <v>45411</v>
      </c>
      <c r="J13752" s="2" t="s">
        <v>31</v>
      </c>
      <c r="K13752" s="2" t="s">
        <v>22</v>
      </c>
      <c r="L13752" s="2">
        <v>1175.97</v>
      </c>
      <c r="M13752" s="2" t="s">
        <v>23</v>
      </c>
      <c r="N13752" s="11">
        <f>L13752/E13752*100</f>
        <v>27.39949766306146</v>
      </c>
      <c r="O13752" s="12" t="str">
        <f>IF(N13752&lt;10,"Low",IF(N13752&lt;20,"Med","High"))</f>
        <v>High</v>
      </c>
      <c r="P13752" s="12">
        <f>sales*discount</f>
        <v>257.51639999999998</v>
      </c>
      <c r="Q13752" s="12">
        <f>sales-Discount_Values</f>
        <v>4034.4235999999996</v>
      </c>
      <c r="R13752" s="12">
        <f>DATEDIF(order_date,delivery_date,"D")</f>
        <v>3</v>
      </c>
      <c r="S13752" s="12"/>
    </row>
    <row r="13753" spans="1:19" ht="14.25" customHeight="1" x14ac:dyDescent="0.35">
      <c r="A13753" s="2" t="s">
        <v>6395</v>
      </c>
      <c r="B13753" s="2">
        <v>106362</v>
      </c>
      <c r="C13753" s="2" t="s">
        <v>25</v>
      </c>
      <c r="D13753" s="2" t="s">
        <v>20</v>
      </c>
      <c r="E13753" s="2">
        <v>2742.22</v>
      </c>
      <c r="F13753" s="2">
        <v>0.09</v>
      </c>
      <c r="G13753" s="2">
        <v>6</v>
      </c>
      <c r="H13753" s="3">
        <v>45158</v>
      </c>
      <c r="I13753" s="3">
        <v>45164</v>
      </c>
      <c r="J13753" s="2" t="s">
        <v>21</v>
      </c>
      <c r="K13753" s="2" t="s">
        <v>16</v>
      </c>
      <c r="L13753" s="2">
        <v>751.4</v>
      </c>
      <c r="M13753" s="2" t="s">
        <v>28</v>
      </c>
      <c r="N13753" s="11">
        <f>L13753/E13753*100</f>
        <v>27.401156727031385</v>
      </c>
      <c r="O13753" s="12" t="str">
        <f>IF(N13753&lt;10,"Low",IF(N13753&lt;20,"Med","High"))</f>
        <v>High</v>
      </c>
      <c r="P13753" s="12">
        <f>sales*discount</f>
        <v>246.79979999999998</v>
      </c>
      <c r="Q13753" s="12">
        <f>sales-Discount_Values</f>
        <v>2495.4202</v>
      </c>
      <c r="R13753" s="12">
        <f>DATEDIF(order_date,delivery_date,"D")</f>
        <v>6</v>
      </c>
      <c r="S13753" s="12"/>
    </row>
    <row r="13754" spans="1:19" ht="14.25" customHeight="1" x14ac:dyDescent="0.35">
      <c r="A13754" s="2" t="s">
        <v>12875</v>
      </c>
      <c r="B13754" s="2">
        <v>112842</v>
      </c>
      <c r="C13754" s="2" t="s">
        <v>13</v>
      </c>
      <c r="D13754" s="2" t="s">
        <v>26</v>
      </c>
      <c r="E13754" s="2">
        <v>2051.14</v>
      </c>
      <c r="F13754" s="2">
        <v>0.15</v>
      </c>
      <c r="G13754" s="2">
        <v>8</v>
      </c>
      <c r="H13754" s="3">
        <v>45184</v>
      </c>
      <c r="I13754" s="3">
        <v>45185</v>
      </c>
      <c r="J13754" s="2" t="s">
        <v>15</v>
      </c>
      <c r="K13754" s="2" t="s">
        <v>16</v>
      </c>
      <c r="L13754" s="2">
        <v>562.04999999999995</v>
      </c>
      <c r="M13754" s="2" t="s">
        <v>34</v>
      </c>
      <c r="N13754" s="11">
        <f>L13754/E13754*100</f>
        <v>27.401835077079088</v>
      </c>
      <c r="O13754" s="12" t="str">
        <f>IF(N13754&lt;10,"Low",IF(N13754&lt;20,"Med","High"))</f>
        <v>High</v>
      </c>
      <c r="P13754" s="12">
        <f>sales*discount</f>
        <v>307.67099999999999</v>
      </c>
      <c r="Q13754" s="12">
        <f>sales-Discount_Values</f>
        <v>1743.4689999999998</v>
      </c>
      <c r="R13754" s="12">
        <f>DATEDIF(order_date,delivery_date,"D")</f>
        <v>1</v>
      </c>
      <c r="S13754" s="12"/>
    </row>
    <row r="13755" spans="1:19" ht="14.25" customHeight="1" x14ac:dyDescent="0.35">
      <c r="A13755" s="2" t="s">
        <v>1209</v>
      </c>
      <c r="B13755" s="2">
        <v>101176</v>
      </c>
      <c r="C13755" s="2" t="s">
        <v>13</v>
      </c>
      <c r="D13755" s="2" t="s">
        <v>33</v>
      </c>
      <c r="E13755" s="2">
        <v>577.99</v>
      </c>
      <c r="F13755" s="2">
        <v>0</v>
      </c>
      <c r="G13755" s="2">
        <v>4</v>
      </c>
      <c r="H13755" s="3">
        <v>45034</v>
      </c>
      <c r="I13755" s="3">
        <v>45040</v>
      </c>
      <c r="J13755" s="2" t="s">
        <v>31</v>
      </c>
      <c r="K13755" s="2" t="s">
        <v>16</v>
      </c>
      <c r="L13755" s="2">
        <v>158.38</v>
      </c>
      <c r="M13755" s="2" t="s">
        <v>34</v>
      </c>
      <c r="N13755" s="11">
        <f>L13755/E13755*100</f>
        <v>27.401858163636049</v>
      </c>
      <c r="O13755" s="12" t="str">
        <f>IF(N13755&lt;10,"Low",IF(N13755&lt;20,"Med","High"))</f>
        <v>High</v>
      </c>
      <c r="P13755" s="12">
        <f>sales*discount</f>
        <v>0</v>
      </c>
      <c r="Q13755" s="12">
        <f>sales-Discount_Values</f>
        <v>577.99</v>
      </c>
      <c r="R13755" s="12">
        <f>DATEDIF(order_date,delivery_date,"D")</f>
        <v>6</v>
      </c>
      <c r="S13755" s="12"/>
    </row>
    <row r="13756" spans="1:19" ht="14.25" customHeight="1" x14ac:dyDescent="0.35">
      <c r="A13756" s="2" t="s">
        <v>8067</v>
      </c>
      <c r="B13756" s="2">
        <v>108034</v>
      </c>
      <c r="C13756" s="2" t="s">
        <v>19</v>
      </c>
      <c r="D13756" s="2" t="s">
        <v>33</v>
      </c>
      <c r="E13756" s="2">
        <v>1700.43</v>
      </c>
      <c r="F13756" s="2">
        <v>0.17</v>
      </c>
      <c r="G13756" s="2">
        <v>5</v>
      </c>
      <c r="H13756" s="3">
        <v>45454</v>
      </c>
      <c r="I13756" s="3">
        <v>45459</v>
      </c>
      <c r="J13756" s="2" t="s">
        <v>31</v>
      </c>
      <c r="K13756" s="2" t="s">
        <v>22</v>
      </c>
      <c r="L13756" s="2">
        <v>465.96</v>
      </c>
      <c r="M13756" s="2" t="s">
        <v>23</v>
      </c>
      <c r="N13756" s="11">
        <f>L13756/E13756*100</f>
        <v>27.402480549037595</v>
      </c>
      <c r="O13756" s="12" t="str">
        <f>IF(N13756&lt;10,"Low",IF(N13756&lt;20,"Med","High"))</f>
        <v>High</v>
      </c>
      <c r="P13756" s="12">
        <f>sales*discount</f>
        <v>289.07310000000001</v>
      </c>
      <c r="Q13756" s="12">
        <f>sales-Discount_Values</f>
        <v>1411.3569</v>
      </c>
      <c r="R13756" s="12">
        <f>DATEDIF(order_date,delivery_date,"D")</f>
        <v>5</v>
      </c>
      <c r="S13756" s="12"/>
    </row>
    <row r="13757" spans="1:19" ht="14.25" customHeight="1" x14ac:dyDescent="0.35">
      <c r="A13757" s="2" t="s">
        <v>3040</v>
      </c>
      <c r="B13757" s="2">
        <v>103007</v>
      </c>
      <c r="C13757" s="2" t="s">
        <v>25</v>
      </c>
      <c r="D13757" s="2" t="s">
        <v>26</v>
      </c>
      <c r="E13757" s="2">
        <v>122.54</v>
      </c>
      <c r="F13757" s="2">
        <v>0.12</v>
      </c>
      <c r="G13757" s="2">
        <v>6</v>
      </c>
      <c r="H13757" s="3">
        <v>45564</v>
      </c>
      <c r="I13757" s="3">
        <v>45568</v>
      </c>
      <c r="J13757" s="2" t="s">
        <v>21</v>
      </c>
      <c r="K13757" s="2" t="s">
        <v>22</v>
      </c>
      <c r="L13757" s="2">
        <v>33.58</v>
      </c>
      <c r="M13757" s="2" t="s">
        <v>34</v>
      </c>
      <c r="N13757" s="11">
        <f>L13757/E13757*100</f>
        <v>27.403296882650562</v>
      </c>
      <c r="O13757" s="12" t="str">
        <f>IF(N13757&lt;10,"Low",IF(N13757&lt;20,"Med","High"))</f>
        <v>High</v>
      </c>
      <c r="P13757" s="12">
        <f>sales*discount</f>
        <v>14.704800000000001</v>
      </c>
      <c r="Q13757" s="12">
        <f>sales-Discount_Values</f>
        <v>107.8352</v>
      </c>
      <c r="R13757" s="12">
        <f>DATEDIF(order_date,delivery_date,"D")</f>
        <v>4</v>
      </c>
      <c r="S13757" s="12"/>
    </row>
    <row r="13758" spans="1:19" ht="14.25" customHeight="1" x14ac:dyDescent="0.35">
      <c r="A13758" s="2" t="s">
        <v>13444</v>
      </c>
      <c r="B13758" s="2">
        <v>113411</v>
      </c>
      <c r="C13758" s="2" t="s">
        <v>25</v>
      </c>
      <c r="D13758" s="2" t="s">
        <v>20</v>
      </c>
      <c r="E13758" s="2">
        <v>689.13</v>
      </c>
      <c r="F13758" s="2">
        <v>0.31</v>
      </c>
      <c r="G13758" s="2">
        <v>9</v>
      </c>
      <c r="H13758" s="3">
        <v>45140</v>
      </c>
      <c r="I13758" s="3">
        <v>45146</v>
      </c>
      <c r="J13758" s="2" t="s">
        <v>15</v>
      </c>
      <c r="K13758" s="2" t="s">
        <v>22</v>
      </c>
      <c r="L13758" s="2">
        <v>188.85</v>
      </c>
      <c r="M13758" s="2" t="s">
        <v>34</v>
      </c>
      <c r="N13758" s="11">
        <f>L13758/E13758*100</f>
        <v>27.404118236036741</v>
      </c>
      <c r="O13758" s="12" t="str">
        <f>IF(N13758&lt;10,"Low",IF(N13758&lt;20,"Med","High"))</f>
        <v>High</v>
      </c>
      <c r="P13758" s="12">
        <f>sales*discount</f>
        <v>213.63030000000001</v>
      </c>
      <c r="Q13758" s="12">
        <f>sales-Discount_Values</f>
        <v>475.49969999999996</v>
      </c>
      <c r="R13758" s="12">
        <f>DATEDIF(order_date,delivery_date,"D")</f>
        <v>6</v>
      </c>
      <c r="S13758" s="12"/>
    </row>
    <row r="13759" spans="1:19" ht="14.25" customHeight="1" x14ac:dyDescent="0.35">
      <c r="A13759" s="2" t="s">
        <v>3193</v>
      </c>
      <c r="B13759" s="2">
        <v>103160</v>
      </c>
      <c r="C13759" s="2" t="s">
        <v>41</v>
      </c>
      <c r="D13759" s="2" t="s">
        <v>33</v>
      </c>
      <c r="E13759" s="2">
        <v>1167.98</v>
      </c>
      <c r="F13759" s="2">
        <v>0.17</v>
      </c>
      <c r="G13759" s="2">
        <v>8</v>
      </c>
      <c r="H13759" s="3">
        <v>45277</v>
      </c>
      <c r="I13759" s="3">
        <v>45283</v>
      </c>
      <c r="J13759" s="2" t="s">
        <v>31</v>
      </c>
      <c r="K13759" s="2" t="s">
        <v>22</v>
      </c>
      <c r="L13759" s="2">
        <v>320.08999999999997</v>
      </c>
      <c r="M13759" s="2" t="s">
        <v>17</v>
      </c>
      <c r="N13759" s="11">
        <f>L13759/E13759*100</f>
        <v>27.405435024572334</v>
      </c>
      <c r="O13759" s="12" t="str">
        <f>IF(N13759&lt;10,"Low",IF(N13759&lt;20,"Med","High"))</f>
        <v>High</v>
      </c>
      <c r="P13759" s="12">
        <f>sales*discount</f>
        <v>198.55660000000003</v>
      </c>
      <c r="Q13759" s="12">
        <f>sales-Discount_Values</f>
        <v>969.42340000000002</v>
      </c>
      <c r="R13759" s="12">
        <f>DATEDIF(order_date,delivery_date,"D")</f>
        <v>6</v>
      </c>
      <c r="S13759" s="12"/>
    </row>
    <row r="13760" spans="1:19" ht="14.25" customHeight="1" x14ac:dyDescent="0.35">
      <c r="A13760" s="2" t="s">
        <v>3967</v>
      </c>
      <c r="B13760" s="2">
        <v>103934</v>
      </c>
      <c r="C13760" s="2" t="s">
        <v>25</v>
      </c>
      <c r="D13760" s="2" t="s">
        <v>36</v>
      </c>
      <c r="E13760" s="2">
        <v>2629.74</v>
      </c>
      <c r="F13760" s="2">
        <v>0.17</v>
      </c>
      <c r="G13760" s="2">
        <v>6</v>
      </c>
      <c r="H13760" s="3">
        <v>45235</v>
      </c>
      <c r="I13760" s="3">
        <v>45237</v>
      </c>
      <c r="J13760" s="2" t="s">
        <v>15</v>
      </c>
      <c r="K13760" s="2" t="s">
        <v>27</v>
      </c>
      <c r="L13760" s="2">
        <v>720.82</v>
      </c>
      <c r="M13760" s="2" t="s">
        <v>48</v>
      </c>
      <c r="N13760" s="11">
        <f>L13760/E13760*100</f>
        <v>27.41031432765217</v>
      </c>
      <c r="O13760" s="12" t="str">
        <f>IF(N13760&lt;10,"Low",IF(N13760&lt;20,"Med","High"))</f>
        <v>High</v>
      </c>
      <c r="P13760" s="12">
        <f>sales*discount</f>
        <v>447.05579999999998</v>
      </c>
      <c r="Q13760" s="12">
        <f>sales-Discount_Values</f>
        <v>2182.6841999999997</v>
      </c>
      <c r="R13760" s="12">
        <f>DATEDIF(order_date,delivery_date,"D")</f>
        <v>2</v>
      </c>
      <c r="S13760" s="12"/>
    </row>
    <row r="13761" spans="1:19" ht="14.25" customHeight="1" x14ac:dyDescent="0.35">
      <c r="A13761" s="2" t="s">
        <v>4733</v>
      </c>
      <c r="B13761" s="2">
        <v>104700</v>
      </c>
      <c r="C13761" s="2" t="s">
        <v>41</v>
      </c>
      <c r="D13761" s="2" t="s">
        <v>36</v>
      </c>
      <c r="E13761" s="2">
        <v>3713.31</v>
      </c>
      <c r="F13761" s="2">
        <v>0.46</v>
      </c>
      <c r="G13761" s="2">
        <v>7</v>
      </c>
      <c r="H13761" s="3">
        <v>45339</v>
      </c>
      <c r="I13761" s="3">
        <v>45345</v>
      </c>
      <c r="J13761" s="2" t="s">
        <v>31</v>
      </c>
      <c r="K13761" s="2" t="s">
        <v>16</v>
      </c>
      <c r="L13761" s="2">
        <v>1017.95</v>
      </c>
      <c r="M13761" s="2" t="s">
        <v>17</v>
      </c>
      <c r="N13761" s="11">
        <f>L13761/E13761*100</f>
        <v>27.413547481896206</v>
      </c>
      <c r="O13761" s="12" t="str">
        <f>IF(N13761&lt;10,"Low",IF(N13761&lt;20,"Med","High"))</f>
        <v>High</v>
      </c>
      <c r="P13761" s="12">
        <f>sales*discount</f>
        <v>1708.1226000000001</v>
      </c>
      <c r="Q13761" s="12">
        <f>sales-Discount_Values</f>
        <v>2005.1873999999998</v>
      </c>
      <c r="R13761" s="12">
        <f>DATEDIF(order_date,delivery_date,"D")</f>
        <v>6</v>
      </c>
      <c r="S13761" s="12"/>
    </row>
    <row r="13762" spans="1:19" ht="14.25" customHeight="1" x14ac:dyDescent="0.35">
      <c r="A13762" s="2" t="s">
        <v>8259</v>
      </c>
      <c r="B13762" s="2">
        <v>108226</v>
      </c>
      <c r="C13762" s="2" t="s">
        <v>41</v>
      </c>
      <c r="D13762" s="2" t="s">
        <v>20</v>
      </c>
      <c r="E13762" s="2">
        <v>2363.04</v>
      </c>
      <c r="F13762" s="2">
        <v>0.13</v>
      </c>
      <c r="G13762" s="2">
        <v>3</v>
      </c>
      <c r="H13762" s="3">
        <v>45233</v>
      </c>
      <c r="I13762" s="3">
        <v>45236</v>
      </c>
      <c r="J13762" s="2" t="s">
        <v>31</v>
      </c>
      <c r="K13762" s="2" t="s">
        <v>16</v>
      </c>
      <c r="L13762" s="2">
        <v>647.85</v>
      </c>
      <c r="M13762" s="2" t="s">
        <v>48</v>
      </c>
      <c r="N13762" s="11">
        <f>L13762/E13762*100</f>
        <v>27.415955718058093</v>
      </c>
      <c r="O13762" s="12" t="str">
        <f>IF(N13762&lt;10,"Low",IF(N13762&lt;20,"Med","High"))</f>
        <v>High</v>
      </c>
      <c r="P13762" s="12">
        <f>sales*discount</f>
        <v>307.1952</v>
      </c>
      <c r="Q13762" s="12">
        <f>sales-Discount_Values</f>
        <v>2055.8447999999999</v>
      </c>
      <c r="R13762" s="12">
        <f>DATEDIF(order_date,delivery_date,"D")</f>
        <v>3</v>
      </c>
      <c r="S13762" s="12"/>
    </row>
    <row r="13763" spans="1:19" ht="14.25" customHeight="1" x14ac:dyDescent="0.35">
      <c r="A13763" s="2" t="s">
        <v>6987</v>
      </c>
      <c r="B13763" s="2">
        <v>106954</v>
      </c>
      <c r="C13763" s="2" t="s">
        <v>13</v>
      </c>
      <c r="D13763" s="2" t="s">
        <v>33</v>
      </c>
      <c r="E13763" s="2">
        <v>3338.04</v>
      </c>
      <c r="F13763" s="2">
        <v>0.14000000000000001</v>
      </c>
      <c r="G13763" s="2">
        <v>1</v>
      </c>
      <c r="H13763" s="3">
        <v>45300</v>
      </c>
      <c r="I13763" s="3">
        <v>45305</v>
      </c>
      <c r="J13763" s="2" t="s">
        <v>15</v>
      </c>
      <c r="K13763" s="2" t="s">
        <v>16</v>
      </c>
      <c r="L13763" s="2">
        <v>915.3</v>
      </c>
      <c r="M13763" s="2" t="s">
        <v>17</v>
      </c>
      <c r="N13763" s="11">
        <f>L13763/E13763*100</f>
        <v>27.420282561023836</v>
      </c>
      <c r="O13763" s="12" t="str">
        <f>IF(N13763&lt;10,"Low",IF(N13763&lt;20,"Med","High"))</f>
        <v>High</v>
      </c>
      <c r="P13763" s="12">
        <f>sales*discount</f>
        <v>467.32560000000007</v>
      </c>
      <c r="Q13763" s="12">
        <f>sales-Discount_Values</f>
        <v>2870.7143999999998</v>
      </c>
      <c r="R13763" s="12">
        <f>DATEDIF(order_date,delivery_date,"D")</f>
        <v>5</v>
      </c>
      <c r="S13763" s="12"/>
    </row>
    <row r="13764" spans="1:19" ht="14.25" customHeight="1" x14ac:dyDescent="0.35">
      <c r="A13764" s="2" t="s">
        <v>12991</v>
      </c>
      <c r="B13764" s="2">
        <v>112958</v>
      </c>
      <c r="C13764" s="2" t="s">
        <v>25</v>
      </c>
      <c r="D13764" s="2" t="s">
        <v>26</v>
      </c>
      <c r="E13764" s="2">
        <v>2389.7199999999998</v>
      </c>
      <c r="F13764" s="2">
        <v>0.12</v>
      </c>
      <c r="G13764" s="2">
        <v>3</v>
      </c>
      <c r="H13764" s="3">
        <v>45534</v>
      </c>
      <c r="I13764" s="3">
        <v>45539</v>
      </c>
      <c r="J13764" s="2" t="s">
        <v>21</v>
      </c>
      <c r="K13764" s="2" t="s">
        <v>27</v>
      </c>
      <c r="L13764" s="2">
        <v>655.27</v>
      </c>
      <c r="M13764" s="2" t="s">
        <v>23</v>
      </c>
      <c r="N13764" s="11">
        <f>L13764/E13764*100</f>
        <v>27.420367239676619</v>
      </c>
      <c r="O13764" s="12" t="str">
        <f>IF(N13764&lt;10,"Low",IF(N13764&lt;20,"Med","High"))</f>
        <v>High</v>
      </c>
      <c r="P13764" s="12">
        <f>sales*discount</f>
        <v>286.76639999999998</v>
      </c>
      <c r="Q13764" s="12">
        <f>sales-Discount_Values</f>
        <v>2102.9535999999998</v>
      </c>
      <c r="R13764" s="12">
        <f>DATEDIF(order_date,delivery_date,"D")</f>
        <v>5</v>
      </c>
      <c r="S13764" s="12"/>
    </row>
    <row r="13765" spans="1:19" ht="14.25" customHeight="1" x14ac:dyDescent="0.35">
      <c r="A13765" s="2" t="s">
        <v>8975</v>
      </c>
      <c r="B13765" s="2">
        <v>108942</v>
      </c>
      <c r="C13765" s="2" t="s">
        <v>25</v>
      </c>
      <c r="D13765" s="2" t="s">
        <v>33</v>
      </c>
      <c r="E13765" s="2">
        <v>440.8</v>
      </c>
      <c r="F13765" s="2">
        <v>0.02</v>
      </c>
      <c r="G13765" s="2">
        <v>8</v>
      </c>
      <c r="H13765" s="3">
        <v>45382</v>
      </c>
      <c r="I13765" s="3">
        <v>45386</v>
      </c>
      <c r="J13765" s="2" t="s">
        <v>31</v>
      </c>
      <c r="K13765" s="2" t="s">
        <v>22</v>
      </c>
      <c r="L13765" s="2">
        <v>120.87</v>
      </c>
      <c r="M13765" s="2" t="s">
        <v>28</v>
      </c>
      <c r="N13765" s="11">
        <f>L13765/E13765*100</f>
        <v>27.420598911070783</v>
      </c>
      <c r="O13765" s="12" t="str">
        <f>IF(N13765&lt;10,"Low",IF(N13765&lt;20,"Med","High"))</f>
        <v>High</v>
      </c>
      <c r="P13765" s="12">
        <f>sales*discount</f>
        <v>8.8160000000000007</v>
      </c>
      <c r="Q13765" s="12">
        <f>sales-Discount_Values</f>
        <v>431.98400000000004</v>
      </c>
      <c r="R13765" s="12">
        <f>DATEDIF(order_date,delivery_date,"D")</f>
        <v>4</v>
      </c>
      <c r="S13765" s="12"/>
    </row>
    <row r="13766" spans="1:19" ht="14.25" customHeight="1" x14ac:dyDescent="0.35">
      <c r="A13766" s="2" t="s">
        <v>7217</v>
      </c>
      <c r="B13766" s="2">
        <v>107184</v>
      </c>
      <c r="C13766" s="2" t="s">
        <v>13</v>
      </c>
      <c r="D13766" s="2" t="s">
        <v>26</v>
      </c>
      <c r="E13766" s="2">
        <v>4947.38</v>
      </c>
      <c r="F13766" s="2">
        <v>0.21</v>
      </c>
      <c r="G13766" s="2">
        <v>9</v>
      </c>
      <c r="H13766" s="3">
        <v>45182</v>
      </c>
      <c r="I13766" s="3">
        <v>45187</v>
      </c>
      <c r="J13766" s="2" t="s">
        <v>15</v>
      </c>
      <c r="K13766" s="2" t="s">
        <v>27</v>
      </c>
      <c r="L13766" s="2">
        <v>1356.67</v>
      </c>
      <c r="M13766" s="2" t="s">
        <v>28</v>
      </c>
      <c r="N13766" s="11">
        <f>L13766/E13766*100</f>
        <v>27.421989012366144</v>
      </c>
      <c r="O13766" s="12" t="str">
        <f>IF(N13766&lt;10,"Low",IF(N13766&lt;20,"Med","High"))</f>
        <v>High</v>
      </c>
      <c r="P13766" s="12">
        <f>sales*discount</f>
        <v>1038.9498000000001</v>
      </c>
      <c r="Q13766" s="12">
        <f>sales-Discount_Values</f>
        <v>3908.4301999999998</v>
      </c>
      <c r="R13766" s="12">
        <f>DATEDIF(order_date,delivery_date,"D")</f>
        <v>5</v>
      </c>
      <c r="S13766" s="12"/>
    </row>
    <row r="13767" spans="1:19" ht="14.25" customHeight="1" x14ac:dyDescent="0.35">
      <c r="A13767" s="2" t="s">
        <v>7128</v>
      </c>
      <c r="B13767" s="2">
        <v>107095</v>
      </c>
      <c r="C13767" s="2" t="s">
        <v>13</v>
      </c>
      <c r="D13767" s="2" t="s">
        <v>26</v>
      </c>
      <c r="E13767" s="2">
        <v>761.29</v>
      </c>
      <c r="F13767" s="2">
        <v>0.28000000000000003</v>
      </c>
      <c r="G13767" s="2">
        <v>8</v>
      </c>
      <c r="H13767" s="3">
        <v>45408</v>
      </c>
      <c r="I13767" s="3">
        <v>45411</v>
      </c>
      <c r="J13767" s="2" t="s">
        <v>21</v>
      </c>
      <c r="K13767" s="2" t="s">
        <v>27</v>
      </c>
      <c r="L13767" s="2">
        <v>208.81</v>
      </c>
      <c r="M13767" s="2" t="s">
        <v>17</v>
      </c>
      <c r="N13767" s="11">
        <f>L13767/E13767*100</f>
        <v>27.428443825611794</v>
      </c>
      <c r="O13767" s="12" t="str">
        <f>IF(N13767&lt;10,"Low",IF(N13767&lt;20,"Med","High"))</f>
        <v>High</v>
      </c>
      <c r="P13767" s="12">
        <f>sales*discount</f>
        <v>213.16120000000001</v>
      </c>
      <c r="Q13767" s="12">
        <f>sales-Discount_Values</f>
        <v>548.12879999999996</v>
      </c>
      <c r="R13767" s="12">
        <f>DATEDIF(order_date,delivery_date,"D")</f>
        <v>3</v>
      </c>
      <c r="S13767" s="12"/>
    </row>
    <row r="13768" spans="1:19" ht="14.25" customHeight="1" x14ac:dyDescent="0.35">
      <c r="A13768" s="2" t="s">
        <v>14543</v>
      </c>
      <c r="B13768" s="2">
        <v>114510</v>
      </c>
      <c r="C13768" s="2" t="s">
        <v>41</v>
      </c>
      <c r="D13768" s="2" t="s">
        <v>20</v>
      </c>
      <c r="E13768" s="2">
        <v>3995.68</v>
      </c>
      <c r="F13768" s="2">
        <v>0.42</v>
      </c>
      <c r="G13768" s="2">
        <v>6</v>
      </c>
      <c r="H13768" s="3">
        <v>45556</v>
      </c>
      <c r="I13768" s="3">
        <v>45558</v>
      </c>
      <c r="J13768" s="2" t="s">
        <v>15</v>
      </c>
      <c r="K13768" s="2" t="s">
        <v>16</v>
      </c>
      <c r="L13768" s="2">
        <v>1096.01</v>
      </c>
      <c r="M13768" s="2" t="s">
        <v>34</v>
      </c>
      <c r="N13768" s="11">
        <f>L13768/E13768*100</f>
        <v>27.429874264205345</v>
      </c>
      <c r="O13768" s="12" t="str">
        <f>IF(N13768&lt;10,"Low",IF(N13768&lt;20,"Med","High"))</f>
        <v>High</v>
      </c>
      <c r="P13768" s="12">
        <f>sales*discount</f>
        <v>1678.1855999999998</v>
      </c>
      <c r="Q13768" s="12">
        <f>sales-Discount_Values</f>
        <v>2317.4944</v>
      </c>
      <c r="R13768" s="12">
        <f>DATEDIF(order_date,delivery_date,"D")</f>
        <v>2</v>
      </c>
      <c r="S13768" s="12"/>
    </row>
    <row r="13769" spans="1:19" ht="14.25" customHeight="1" x14ac:dyDescent="0.35">
      <c r="A13769" s="2" t="s">
        <v>2294</v>
      </c>
      <c r="B13769" s="2">
        <v>102261</v>
      </c>
      <c r="C13769" s="2" t="s">
        <v>19</v>
      </c>
      <c r="D13769" s="2" t="s">
        <v>36</v>
      </c>
      <c r="E13769" s="2">
        <v>3712.37</v>
      </c>
      <c r="F13769" s="2">
        <v>0.14000000000000001</v>
      </c>
      <c r="G13769" s="2">
        <v>6</v>
      </c>
      <c r="H13769" s="3">
        <v>45146</v>
      </c>
      <c r="I13769" s="3">
        <v>45151</v>
      </c>
      <c r="J13769" s="2" t="s">
        <v>31</v>
      </c>
      <c r="K13769" s="2" t="s">
        <v>27</v>
      </c>
      <c r="L13769" s="2">
        <v>1018.32</v>
      </c>
      <c r="M13769" s="2" t="s">
        <v>39</v>
      </c>
      <c r="N13769" s="11">
        <f>L13769/E13769*100</f>
        <v>27.430455477228833</v>
      </c>
      <c r="O13769" s="12" t="str">
        <f>IF(N13769&lt;10,"Low",IF(N13769&lt;20,"Med","High"))</f>
        <v>High</v>
      </c>
      <c r="P13769" s="12">
        <f>sales*discount</f>
        <v>519.73180000000002</v>
      </c>
      <c r="Q13769" s="12">
        <f>sales-Discount_Values</f>
        <v>3192.6381999999999</v>
      </c>
      <c r="R13769" s="12">
        <f>DATEDIF(order_date,delivery_date,"D")</f>
        <v>5</v>
      </c>
      <c r="S13769" s="12"/>
    </row>
    <row r="13770" spans="1:19" ht="14.25" customHeight="1" x14ac:dyDescent="0.35">
      <c r="A13770" s="2" t="s">
        <v>13399</v>
      </c>
      <c r="B13770" s="2">
        <v>113366</v>
      </c>
      <c r="C13770" s="2" t="s">
        <v>13</v>
      </c>
      <c r="D13770" s="2" t="s">
        <v>36</v>
      </c>
      <c r="E13770" s="2">
        <v>1364.84</v>
      </c>
      <c r="F13770" s="2">
        <v>0.36</v>
      </c>
      <c r="G13770" s="2">
        <v>1</v>
      </c>
      <c r="H13770" s="3">
        <v>45162</v>
      </c>
      <c r="I13770" s="3">
        <v>45167</v>
      </c>
      <c r="J13770" s="2" t="s">
        <v>21</v>
      </c>
      <c r="K13770" s="2" t="s">
        <v>27</v>
      </c>
      <c r="L13770" s="2">
        <v>374.6</v>
      </c>
      <c r="M13770" s="2" t="s">
        <v>34</v>
      </c>
      <c r="N13770" s="11">
        <f>L13770/E13770*100</f>
        <v>27.446440608422968</v>
      </c>
      <c r="O13770" s="12" t="str">
        <f>IF(N13770&lt;10,"Low",IF(N13770&lt;20,"Med","High"))</f>
        <v>High</v>
      </c>
      <c r="P13770" s="12">
        <f>sales*discount</f>
        <v>491.34239999999994</v>
      </c>
      <c r="Q13770" s="12">
        <f>sales-Discount_Values</f>
        <v>873.49759999999992</v>
      </c>
      <c r="R13770" s="12">
        <f>DATEDIF(order_date,delivery_date,"D")</f>
        <v>5</v>
      </c>
      <c r="S13770" s="12"/>
    </row>
    <row r="13771" spans="1:19" ht="14.25" customHeight="1" x14ac:dyDescent="0.35">
      <c r="A13771" s="2" t="s">
        <v>1725</v>
      </c>
      <c r="B13771" s="2">
        <v>101692</v>
      </c>
      <c r="C13771" s="2" t="s">
        <v>19</v>
      </c>
      <c r="D13771" s="2" t="s">
        <v>14</v>
      </c>
      <c r="E13771" s="2">
        <v>1515.2</v>
      </c>
      <c r="F13771" s="2">
        <v>0.32</v>
      </c>
      <c r="G13771" s="2">
        <v>3</v>
      </c>
      <c r="H13771" s="3">
        <v>44995</v>
      </c>
      <c r="I13771" s="3">
        <v>44998</v>
      </c>
      <c r="J13771" s="2" t="s">
        <v>15</v>
      </c>
      <c r="K13771" s="2" t="s">
        <v>16</v>
      </c>
      <c r="L13771" s="2">
        <v>415.87</v>
      </c>
      <c r="M13771" s="2" t="s">
        <v>48</v>
      </c>
      <c r="N13771" s="11">
        <f>L13771/E13771*100</f>
        <v>27.446541710665258</v>
      </c>
      <c r="O13771" s="12" t="str">
        <f>IF(N13771&lt;10,"Low",IF(N13771&lt;20,"Med","High"))</f>
        <v>High</v>
      </c>
      <c r="P13771" s="12">
        <f>sales*discount</f>
        <v>484.86400000000003</v>
      </c>
      <c r="Q13771" s="12">
        <f>sales-Discount_Values</f>
        <v>1030.336</v>
      </c>
      <c r="R13771" s="12">
        <f>DATEDIF(order_date,delivery_date,"D")</f>
        <v>3</v>
      </c>
      <c r="S13771" s="12"/>
    </row>
    <row r="13772" spans="1:19" ht="14.25" customHeight="1" x14ac:dyDescent="0.35">
      <c r="A13772" s="2" t="s">
        <v>2122</v>
      </c>
      <c r="B13772" s="2">
        <v>102089</v>
      </c>
      <c r="C13772" s="2" t="s">
        <v>25</v>
      </c>
      <c r="D13772" s="2" t="s">
        <v>14</v>
      </c>
      <c r="E13772" s="2">
        <v>1099.03</v>
      </c>
      <c r="F13772" s="2">
        <v>0.26</v>
      </c>
      <c r="G13772" s="2">
        <v>6</v>
      </c>
      <c r="H13772" s="3">
        <v>45429</v>
      </c>
      <c r="I13772" s="3">
        <v>45431</v>
      </c>
      <c r="J13772" s="2" t="s">
        <v>31</v>
      </c>
      <c r="K13772" s="2" t="s">
        <v>27</v>
      </c>
      <c r="L13772" s="2">
        <v>301.68</v>
      </c>
      <c r="M13772" s="2" t="s">
        <v>28</v>
      </c>
      <c r="N13772" s="11">
        <f>L13772/E13772*100</f>
        <v>27.449660154863835</v>
      </c>
      <c r="O13772" s="12" t="str">
        <f>IF(N13772&lt;10,"Low",IF(N13772&lt;20,"Med","High"))</f>
        <v>High</v>
      </c>
      <c r="P13772" s="12">
        <f>sales*discount</f>
        <v>285.74779999999998</v>
      </c>
      <c r="Q13772" s="12">
        <f>sales-Discount_Values</f>
        <v>813.28219999999999</v>
      </c>
      <c r="R13772" s="12">
        <f>DATEDIF(order_date,delivery_date,"D")</f>
        <v>2</v>
      </c>
      <c r="S13772" s="12"/>
    </row>
    <row r="13773" spans="1:19" ht="14.25" customHeight="1" x14ac:dyDescent="0.35">
      <c r="A13773" s="2" t="s">
        <v>6867</v>
      </c>
      <c r="B13773" s="2">
        <v>106834</v>
      </c>
      <c r="C13773" s="2" t="s">
        <v>19</v>
      </c>
      <c r="D13773" s="2" t="s">
        <v>36</v>
      </c>
      <c r="E13773" s="2">
        <v>3119.8</v>
      </c>
      <c r="F13773" s="2">
        <v>0.1</v>
      </c>
      <c r="G13773" s="2">
        <v>2</v>
      </c>
      <c r="H13773" s="3">
        <v>45071</v>
      </c>
      <c r="I13773" s="3">
        <v>45072</v>
      </c>
      <c r="J13773" s="2" t="s">
        <v>15</v>
      </c>
      <c r="K13773" s="2" t="s">
        <v>27</v>
      </c>
      <c r="L13773" s="2">
        <v>856.42</v>
      </c>
      <c r="M13773" s="2" t="s">
        <v>48</v>
      </c>
      <c r="N13773" s="11">
        <f>L13773/E13773*100</f>
        <v>27.451118661452657</v>
      </c>
      <c r="O13773" s="12" t="str">
        <f>IF(N13773&lt;10,"Low",IF(N13773&lt;20,"Med","High"))</f>
        <v>High</v>
      </c>
      <c r="P13773" s="12">
        <f>sales*discount</f>
        <v>311.98</v>
      </c>
      <c r="Q13773" s="12">
        <f>sales-Discount_Values</f>
        <v>2807.82</v>
      </c>
      <c r="R13773" s="12">
        <f>DATEDIF(order_date,delivery_date,"D")</f>
        <v>1</v>
      </c>
      <c r="S13773" s="12"/>
    </row>
    <row r="13774" spans="1:19" ht="14.25" customHeight="1" x14ac:dyDescent="0.35">
      <c r="A13774" s="2" t="s">
        <v>5682</v>
      </c>
      <c r="B13774" s="2">
        <v>105649</v>
      </c>
      <c r="C13774" s="2" t="s">
        <v>19</v>
      </c>
      <c r="D13774" s="2" t="s">
        <v>26</v>
      </c>
      <c r="E13774" s="2">
        <v>3689.01</v>
      </c>
      <c r="F13774" s="2">
        <v>0.38</v>
      </c>
      <c r="G13774" s="2">
        <v>3</v>
      </c>
      <c r="H13774" s="3">
        <v>45607</v>
      </c>
      <c r="I13774" s="3">
        <v>45614</v>
      </c>
      <c r="J13774" s="2" t="s">
        <v>21</v>
      </c>
      <c r="K13774" s="2" t="s">
        <v>27</v>
      </c>
      <c r="L13774" s="2">
        <v>1012.83</v>
      </c>
      <c r="M13774" s="2" t="s">
        <v>39</v>
      </c>
      <c r="N13774" s="11">
        <f>L13774/E13774*100</f>
        <v>27.455333544772177</v>
      </c>
      <c r="O13774" s="12" t="str">
        <f>IF(N13774&lt;10,"Low",IF(N13774&lt;20,"Med","High"))</f>
        <v>High</v>
      </c>
      <c r="P13774" s="12">
        <f>sales*discount</f>
        <v>1401.8238000000001</v>
      </c>
      <c r="Q13774" s="12">
        <f>sales-Discount_Values</f>
        <v>2287.1862000000001</v>
      </c>
      <c r="R13774" s="12">
        <f>DATEDIF(order_date,delivery_date,"D")</f>
        <v>7</v>
      </c>
      <c r="S13774" s="12"/>
    </row>
    <row r="13775" spans="1:19" ht="14.25" customHeight="1" x14ac:dyDescent="0.35">
      <c r="A13775" s="2" t="s">
        <v>3289</v>
      </c>
      <c r="B13775" s="2">
        <v>103256</v>
      </c>
      <c r="C13775" s="2" t="s">
        <v>41</v>
      </c>
      <c r="D13775" s="2" t="s">
        <v>20</v>
      </c>
      <c r="E13775" s="2">
        <v>3044.69</v>
      </c>
      <c r="F13775" s="2">
        <v>0.48</v>
      </c>
      <c r="G13775" s="2">
        <v>1</v>
      </c>
      <c r="H13775" s="3">
        <v>45565</v>
      </c>
      <c r="I13775" s="3">
        <v>45567</v>
      </c>
      <c r="J13775" s="2" t="s">
        <v>15</v>
      </c>
      <c r="K13775" s="2" t="s">
        <v>27</v>
      </c>
      <c r="L13775" s="2">
        <v>835.93</v>
      </c>
      <c r="M13775" s="2" t="s">
        <v>28</v>
      </c>
      <c r="N13775" s="11">
        <f>L13775/E13775*100</f>
        <v>27.455340280948143</v>
      </c>
      <c r="O13775" s="12" t="str">
        <f>IF(N13775&lt;10,"Low",IF(N13775&lt;20,"Med","High"))</f>
        <v>High</v>
      </c>
      <c r="P13775" s="12">
        <f>sales*discount</f>
        <v>1461.4512</v>
      </c>
      <c r="Q13775" s="12">
        <f>sales-Discount_Values</f>
        <v>1583.2388000000001</v>
      </c>
      <c r="R13775" s="12">
        <f>DATEDIF(order_date,delivery_date,"D")</f>
        <v>2</v>
      </c>
      <c r="S13775" s="12"/>
    </row>
    <row r="13776" spans="1:19" ht="14.25" customHeight="1" x14ac:dyDescent="0.35">
      <c r="A13776" s="2" t="s">
        <v>2542</v>
      </c>
      <c r="B13776" s="2">
        <v>102509</v>
      </c>
      <c r="C13776" s="2" t="s">
        <v>19</v>
      </c>
      <c r="D13776" s="2" t="s">
        <v>33</v>
      </c>
      <c r="E13776" s="2">
        <v>4698.09</v>
      </c>
      <c r="F13776" s="2">
        <v>0.48</v>
      </c>
      <c r="G13776" s="2">
        <v>8</v>
      </c>
      <c r="H13776" s="3">
        <v>45049</v>
      </c>
      <c r="I13776" s="3">
        <v>45051</v>
      </c>
      <c r="J13776" s="2" t="s">
        <v>15</v>
      </c>
      <c r="K13776" s="2" t="s">
        <v>16</v>
      </c>
      <c r="L13776" s="2">
        <v>1290.04</v>
      </c>
      <c r="M13776" s="2" t="s">
        <v>34</v>
      </c>
      <c r="N13776" s="11">
        <f>L13776/E13776*100</f>
        <v>27.458818370869864</v>
      </c>
      <c r="O13776" s="12" t="str">
        <f>IF(N13776&lt;10,"Low",IF(N13776&lt;20,"Med","High"))</f>
        <v>High</v>
      </c>
      <c r="P13776" s="12">
        <f>sales*discount</f>
        <v>2255.0832</v>
      </c>
      <c r="Q13776" s="12">
        <f>sales-Discount_Values</f>
        <v>2443.0068000000001</v>
      </c>
      <c r="R13776" s="12">
        <f>DATEDIF(order_date,delivery_date,"D")</f>
        <v>2</v>
      </c>
      <c r="S13776" s="12"/>
    </row>
    <row r="13777" spans="1:19" ht="14.25" customHeight="1" x14ac:dyDescent="0.35">
      <c r="A13777" s="2" t="s">
        <v>14430</v>
      </c>
      <c r="B13777" s="2">
        <v>114397</v>
      </c>
      <c r="C13777" s="2" t="s">
        <v>41</v>
      </c>
      <c r="D13777" s="2" t="s">
        <v>33</v>
      </c>
      <c r="E13777" s="2">
        <v>1709.06</v>
      </c>
      <c r="F13777" s="2">
        <v>0.4</v>
      </c>
      <c r="G13777" s="2">
        <v>9</v>
      </c>
      <c r="H13777" s="3">
        <v>45328</v>
      </c>
      <c r="I13777" s="3">
        <v>45333</v>
      </c>
      <c r="J13777" s="2" t="s">
        <v>21</v>
      </c>
      <c r="K13777" s="2" t="s">
        <v>22</v>
      </c>
      <c r="L13777" s="2">
        <v>469.32</v>
      </c>
      <c r="M13777" s="2" t="s">
        <v>48</v>
      </c>
      <c r="N13777" s="11">
        <f>L13777/E13777*100</f>
        <v>27.460709395808223</v>
      </c>
      <c r="O13777" s="12" t="str">
        <f>IF(N13777&lt;10,"Low",IF(N13777&lt;20,"Med","High"))</f>
        <v>High</v>
      </c>
      <c r="P13777" s="12">
        <f>sales*discount</f>
        <v>683.62400000000002</v>
      </c>
      <c r="Q13777" s="12">
        <f>sales-Discount_Values</f>
        <v>1025.4359999999999</v>
      </c>
      <c r="R13777" s="12">
        <f>DATEDIF(order_date,delivery_date,"D")</f>
        <v>5</v>
      </c>
      <c r="S13777" s="12"/>
    </row>
    <row r="13778" spans="1:19" ht="14.25" customHeight="1" x14ac:dyDescent="0.35">
      <c r="A13778" s="2" t="s">
        <v>9582</v>
      </c>
      <c r="B13778" s="2">
        <v>109549</v>
      </c>
      <c r="C13778" s="2" t="s">
        <v>19</v>
      </c>
      <c r="D13778" s="2" t="s">
        <v>33</v>
      </c>
      <c r="E13778" s="2">
        <v>1867.7</v>
      </c>
      <c r="F13778" s="2">
        <v>0.42</v>
      </c>
      <c r="G13778" s="2">
        <v>7</v>
      </c>
      <c r="H13778" s="3">
        <v>44981</v>
      </c>
      <c r="I13778" s="3">
        <v>44988</v>
      </c>
      <c r="J13778" s="2" t="s">
        <v>31</v>
      </c>
      <c r="K13778" s="2" t="s">
        <v>16</v>
      </c>
      <c r="L13778" s="2">
        <v>512.95000000000005</v>
      </c>
      <c r="M13778" s="2" t="s">
        <v>23</v>
      </c>
      <c r="N13778" s="11">
        <f>L13778/E13778*100</f>
        <v>27.464260855597793</v>
      </c>
      <c r="O13778" s="12" t="str">
        <f>IF(N13778&lt;10,"Low",IF(N13778&lt;20,"Med","High"))</f>
        <v>High</v>
      </c>
      <c r="P13778" s="12">
        <f>sales*discount</f>
        <v>784.43399999999997</v>
      </c>
      <c r="Q13778" s="12">
        <f>sales-Discount_Values</f>
        <v>1083.2660000000001</v>
      </c>
      <c r="R13778" s="12">
        <f>DATEDIF(order_date,delivery_date,"D")</f>
        <v>7</v>
      </c>
      <c r="S13778" s="12"/>
    </row>
    <row r="13779" spans="1:19" ht="14.25" customHeight="1" x14ac:dyDescent="0.35">
      <c r="A13779" s="2" t="s">
        <v>186</v>
      </c>
      <c r="B13779" s="2">
        <v>100153</v>
      </c>
      <c r="C13779" s="2" t="s">
        <v>13</v>
      </c>
      <c r="D13779" s="2" t="s">
        <v>14</v>
      </c>
      <c r="E13779" s="2">
        <v>2704.37</v>
      </c>
      <c r="F13779" s="2">
        <v>0.08</v>
      </c>
      <c r="G13779" s="2">
        <v>7</v>
      </c>
      <c r="H13779" s="3">
        <v>45399</v>
      </c>
      <c r="I13779" s="3">
        <v>45405</v>
      </c>
      <c r="J13779" s="2" t="s">
        <v>21</v>
      </c>
      <c r="K13779" s="2" t="s">
        <v>16</v>
      </c>
      <c r="L13779" s="2">
        <v>742.76</v>
      </c>
      <c r="M13779" s="2" t="s">
        <v>17</v>
      </c>
      <c r="N13779" s="11">
        <f>L13779/E13779*100</f>
        <v>27.46517673247374</v>
      </c>
      <c r="O13779" s="12" t="str">
        <f>IF(N13779&lt;10,"Low",IF(N13779&lt;20,"Med","High"))</f>
        <v>High</v>
      </c>
      <c r="P13779" s="12">
        <f>sales*discount</f>
        <v>216.34960000000001</v>
      </c>
      <c r="Q13779" s="12">
        <f>sales-Discount_Values</f>
        <v>2488.0203999999999</v>
      </c>
      <c r="R13779" s="12">
        <f>DATEDIF(order_date,delivery_date,"D")</f>
        <v>6</v>
      </c>
      <c r="S13779" s="12"/>
    </row>
    <row r="13780" spans="1:19" ht="14.25" customHeight="1" x14ac:dyDescent="0.35">
      <c r="A13780" s="2" t="s">
        <v>10841</v>
      </c>
      <c r="B13780" s="2">
        <v>110808</v>
      </c>
      <c r="C13780" s="2" t="s">
        <v>19</v>
      </c>
      <c r="D13780" s="2" t="s">
        <v>26</v>
      </c>
      <c r="E13780" s="2">
        <v>3650.53</v>
      </c>
      <c r="F13780" s="2">
        <v>0.01</v>
      </c>
      <c r="G13780" s="2">
        <v>5</v>
      </c>
      <c r="H13780" s="3">
        <v>45280</v>
      </c>
      <c r="I13780" s="3">
        <v>45287</v>
      </c>
      <c r="J13780" s="2" t="s">
        <v>31</v>
      </c>
      <c r="K13780" s="2" t="s">
        <v>22</v>
      </c>
      <c r="L13780" s="2">
        <v>1002.64</v>
      </c>
      <c r="M13780" s="2" t="s">
        <v>23</v>
      </c>
      <c r="N13780" s="11">
        <f>L13780/E13780*100</f>
        <v>27.465600885350895</v>
      </c>
      <c r="O13780" s="12" t="str">
        <f>IF(N13780&lt;10,"Low",IF(N13780&lt;20,"Med","High"))</f>
        <v>High</v>
      </c>
      <c r="P13780" s="12">
        <f>sales*discount</f>
        <v>36.505300000000005</v>
      </c>
      <c r="Q13780" s="12">
        <f>sales-Discount_Values</f>
        <v>3614.0247000000004</v>
      </c>
      <c r="R13780" s="12">
        <f>DATEDIF(order_date,delivery_date,"D")</f>
        <v>7</v>
      </c>
      <c r="S13780" s="12"/>
    </row>
    <row r="13781" spans="1:19" ht="14.25" customHeight="1" x14ac:dyDescent="0.35">
      <c r="A13781" s="2" t="s">
        <v>4723</v>
      </c>
      <c r="B13781" s="2">
        <v>104690</v>
      </c>
      <c r="C13781" s="2" t="s">
        <v>13</v>
      </c>
      <c r="D13781" s="2" t="s">
        <v>36</v>
      </c>
      <c r="E13781" s="2">
        <v>3093.27</v>
      </c>
      <c r="F13781" s="2">
        <v>0.06</v>
      </c>
      <c r="G13781" s="2">
        <v>9</v>
      </c>
      <c r="H13781" s="3">
        <v>45062</v>
      </c>
      <c r="I13781" s="3">
        <v>45069</v>
      </c>
      <c r="J13781" s="2" t="s">
        <v>31</v>
      </c>
      <c r="K13781" s="2" t="s">
        <v>16</v>
      </c>
      <c r="L13781" s="2">
        <v>849.61</v>
      </c>
      <c r="M13781" s="2" t="s">
        <v>34</v>
      </c>
      <c r="N13781" s="11">
        <f>L13781/E13781*100</f>
        <v>27.46640286816217</v>
      </c>
      <c r="O13781" s="12" t="str">
        <f>IF(N13781&lt;10,"Low",IF(N13781&lt;20,"Med","High"))</f>
        <v>High</v>
      </c>
      <c r="P13781" s="12">
        <f>sales*discount</f>
        <v>185.59619999999998</v>
      </c>
      <c r="Q13781" s="12">
        <f>sales-Discount_Values</f>
        <v>2907.6738</v>
      </c>
      <c r="R13781" s="12">
        <f>DATEDIF(order_date,delivery_date,"D")</f>
        <v>7</v>
      </c>
      <c r="S13781" s="12"/>
    </row>
    <row r="13782" spans="1:19" ht="14.25" customHeight="1" x14ac:dyDescent="0.35">
      <c r="A13782" s="2" t="s">
        <v>4516</v>
      </c>
      <c r="B13782" s="2">
        <v>104483</v>
      </c>
      <c r="C13782" s="2" t="s">
        <v>19</v>
      </c>
      <c r="D13782" s="2" t="s">
        <v>33</v>
      </c>
      <c r="E13782" s="2">
        <v>1733.98</v>
      </c>
      <c r="F13782" s="2">
        <v>0.18</v>
      </c>
      <c r="G13782" s="2">
        <v>1</v>
      </c>
      <c r="H13782" s="3">
        <v>44998</v>
      </c>
      <c r="I13782" s="3">
        <v>44999</v>
      </c>
      <c r="J13782" s="2" t="s">
        <v>31</v>
      </c>
      <c r="K13782" s="2" t="s">
        <v>16</v>
      </c>
      <c r="L13782" s="2">
        <v>476.27</v>
      </c>
      <c r="M13782" s="2" t="s">
        <v>34</v>
      </c>
      <c r="N13782" s="11">
        <f>L13782/E13782*100</f>
        <v>27.466868129966898</v>
      </c>
      <c r="O13782" s="12" t="str">
        <f>IF(N13782&lt;10,"Low",IF(N13782&lt;20,"Med","High"))</f>
        <v>High</v>
      </c>
      <c r="P13782" s="12">
        <f>sales*discount</f>
        <v>312.1164</v>
      </c>
      <c r="Q13782" s="12">
        <f>sales-Discount_Values</f>
        <v>1421.8636000000001</v>
      </c>
      <c r="R13782" s="12">
        <f>DATEDIF(order_date,delivery_date,"D")</f>
        <v>1</v>
      </c>
      <c r="S13782" s="12"/>
    </row>
    <row r="13783" spans="1:19" ht="14.25" customHeight="1" x14ac:dyDescent="0.35">
      <c r="A13783" s="2" t="s">
        <v>7712</v>
      </c>
      <c r="B13783" s="2">
        <v>107679</v>
      </c>
      <c r="C13783" s="2" t="s">
        <v>13</v>
      </c>
      <c r="D13783" s="2" t="s">
        <v>36</v>
      </c>
      <c r="E13783" s="2">
        <v>4778.72</v>
      </c>
      <c r="F13783" s="2">
        <v>0.27</v>
      </c>
      <c r="G13783" s="2">
        <v>7</v>
      </c>
      <c r="H13783" s="3">
        <v>45513</v>
      </c>
      <c r="I13783" s="3">
        <v>45515</v>
      </c>
      <c r="J13783" s="2" t="s">
        <v>31</v>
      </c>
      <c r="K13783" s="2" t="s">
        <v>16</v>
      </c>
      <c r="L13783" s="2">
        <v>1312.65</v>
      </c>
      <c r="M13783" s="2" t="s">
        <v>34</v>
      </c>
      <c r="N13783" s="11">
        <f>L13783/E13783*100</f>
        <v>27.46865269360833</v>
      </c>
      <c r="O13783" s="12" t="str">
        <f>IF(N13783&lt;10,"Low",IF(N13783&lt;20,"Med","High"))</f>
        <v>High</v>
      </c>
      <c r="P13783" s="12">
        <f>sales*discount</f>
        <v>1290.2544000000003</v>
      </c>
      <c r="Q13783" s="12">
        <f>sales-Discount_Values</f>
        <v>3488.4656</v>
      </c>
      <c r="R13783" s="12">
        <f>DATEDIF(order_date,delivery_date,"D")</f>
        <v>2</v>
      </c>
      <c r="S13783" s="12"/>
    </row>
    <row r="13784" spans="1:19" ht="14.25" customHeight="1" x14ac:dyDescent="0.35">
      <c r="A13784" s="2" t="s">
        <v>9950</v>
      </c>
      <c r="B13784" s="2">
        <v>109917</v>
      </c>
      <c r="C13784" s="2" t="s">
        <v>13</v>
      </c>
      <c r="D13784" s="2" t="s">
        <v>14</v>
      </c>
      <c r="E13784" s="2">
        <v>2069.65</v>
      </c>
      <c r="F13784" s="2">
        <v>0.03</v>
      </c>
      <c r="G13784" s="2">
        <v>7</v>
      </c>
      <c r="H13784" s="3">
        <v>45589</v>
      </c>
      <c r="I13784" s="3">
        <v>45595</v>
      </c>
      <c r="J13784" s="2" t="s">
        <v>21</v>
      </c>
      <c r="K13784" s="2" t="s">
        <v>27</v>
      </c>
      <c r="L13784" s="2">
        <v>568.53</v>
      </c>
      <c r="M13784" s="2" t="s">
        <v>48</v>
      </c>
      <c r="N13784" s="11">
        <f>L13784/E13784*100</f>
        <v>27.469862053970473</v>
      </c>
      <c r="O13784" s="12" t="str">
        <f>IF(N13784&lt;10,"Low",IF(N13784&lt;20,"Med","High"))</f>
        <v>High</v>
      </c>
      <c r="P13784" s="12">
        <f>sales*discount</f>
        <v>62.089500000000001</v>
      </c>
      <c r="Q13784" s="12">
        <f>sales-Discount_Values</f>
        <v>2007.5605</v>
      </c>
      <c r="R13784" s="12">
        <f>DATEDIF(order_date,delivery_date,"D")</f>
        <v>6</v>
      </c>
      <c r="S13784" s="12"/>
    </row>
    <row r="13785" spans="1:19" ht="14.25" customHeight="1" x14ac:dyDescent="0.35">
      <c r="A13785" s="2" t="s">
        <v>2516</v>
      </c>
      <c r="B13785" s="2">
        <v>102483</v>
      </c>
      <c r="C13785" s="2" t="s">
        <v>19</v>
      </c>
      <c r="D13785" s="2" t="s">
        <v>33</v>
      </c>
      <c r="E13785" s="2">
        <v>3809.95</v>
      </c>
      <c r="F13785" s="2">
        <v>0.42</v>
      </c>
      <c r="G13785" s="2">
        <v>5</v>
      </c>
      <c r="H13785" s="3">
        <v>45115</v>
      </c>
      <c r="I13785" s="3">
        <v>45120</v>
      </c>
      <c r="J13785" s="2" t="s">
        <v>15</v>
      </c>
      <c r="K13785" s="2" t="s">
        <v>16</v>
      </c>
      <c r="L13785" s="2">
        <v>1046.74</v>
      </c>
      <c r="M13785" s="2" t="s">
        <v>34</v>
      </c>
      <c r="N13785" s="11">
        <f>L13785/E13785*100</f>
        <v>27.473851362878783</v>
      </c>
      <c r="O13785" s="12" t="str">
        <f>IF(N13785&lt;10,"Low",IF(N13785&lt;20,"Med","High"))</f>
        <v>High</v>
      </c>
      <c r="P13785" s="12">
        <f>sales*discount</f>
        <v>1600.1789999999999</v>
      </c>
      <c r="Q13785" s="12">
        <f>sales-Discount_Values</f>
        <v>2209.7709999999997</v>
      </c>
      <c r="R13785" s="12">
        <f>DATEDIF(order_date,delivery_date,"D")</f>
        <v>5</v>
      </c>
      <c r="S13785" s="12"/>
    </row>
    <row r="13786" spans="1:19" ht="14.25" customHeight="1" x14ac:dyDescent="0.35">
      <c r="A13786" s="2" t="s">
        <v>8012</v>
      </c>
      <c r="B13786" s="2">
        <v>107979</v>
      </c>
      <c r="C13786" s="2" t="s">
        <v>25</v>
      </c>
      <c r="D13786" s="2" t="s">
        <v>20</v>
      </c>
      <c r="E13786" s="2">
        <v>4472.1899999999996</v>
      </c>
      <c r="F13786" s="2">
        <v>0.38</v>
      </c>
      <c r="G13786" s="2">
        <v>2</v>
      </c>
      <c r="H13786" s="3">
        <v>45439</v>
      </c>
      <c r="I13786" s="3">
        <v>45445</v>
      </c>
      <c r="J13786" s="2" t="s">
        <v>31</v>
      </c>
      <c r="K13786" s="2" t="s">
        <v>22</v>
      </c>
      <c r="L13786" s="2">
        <v>1228.72</v>
      </c>
      <c r="M13786" s="2" t="s">
        <v>23</v>
      </c>
      <c r="N13786" s="11">
        <f>L13786/E13786*100</f>
        <v>27.474682426283326</v>
      </c>
      <c r="O13786" s="12" t="str">
        <f>IF(N13786&lt;10,"Low",IF(N13786&lt;20,"Med","High"))</f>
        <v>High</v>
      </c>
      <c r="P13786" s="12">
        <f>sales*discount</f>
        <v>1699.4322</v>
      </c>
      <c r="Q13786" s="12">
        <f>sales-Discount_Values</f>
        <v>2772.7577999999994</v>
      </c>
      <c r="R13786" s="12">
        <f>DATEDIF(order_date,delivery_date,"D")</f>
        <v>6</v>
      </c>
      <c r="S13786" s="12"/>
    </row>
    <row r="13787" spans="1:19" ht="14.25" customHeight="1" x14ac:dyDescent="0.35">
      <c r="A13787" s="2" t="s">
        <v>334</v>
      </c>
      <c r="B13787" s="2">
        <v>100301</v>
      </c>
      <c r="C13787" s="2" t="s">
        <v>25</v>
      </c>
      <c r="D13787" s="2" t="s">
        <v>33</v>
      </c>
      <c r="E13787" s="2">
        <v>108.97</v>
      </c>
      <c r="F13787" s="2">
        <v>0.28000000000000003</v>
      </c>
      <c r="G13787" s="2">
        <v>6</v>
      </c>
      <c r="H13787" s="3">
        <v>45487</v>
      </c>
      <c r="I13787" s="3">
        <v>45492</v>
      </c>
      <c r="J13787" s="2" t="s">
        <v>15</v>
      </c>
      <c r="K13787" s="2" t="s">
        <v>16</v>
      </c>
      <c r="L13787" s="2">
        <v>29.94</v>
      </c>
      <c r="M13787" s="2" t="s">
        <v>34</v>
      </c>
      <c r="N13787" s="11">
        <f>L13787/E13787*100</f>
        <v>27.475451959254844</v>
      </c>
      <c r="O13787" s="12" t="str">
        <f>IF(N13787&lt;10,"Low",IF(N13787&lt;20,"Med","High"))</f>
        <v>High</v>
      </c>
      <c r="P13787" s="12">
        <f>sales*discount</f>
        <v>30.511600000000001</v>
      </c>
      <c r="Q13787" s="12">
        <f>sales-Discount_Values</f>
        <v>78.458399999999997</v>
      </c>
      <c r="R13787" s="12">
        <f>DATEDIF(order_date,delivery_date,"D")</f>
        <v>5</v>
      </c>
      <c r="S13787" s="12"/>
    </row>
    <row r="13788" spans="1:19" ht="14.25" customHeight="1" x14ac:dyDescent="0.35">
      <c r="A13788" s="2" t="s">
        <v>12975</v>
      </c>
      <c r="B13788" s="2">
        <v>112942</v>
      </c>
      <c r="C13788" s="2" t="s">
        <v>41</v>
      </c>
      <c r="D13788" s="2" t="s">
        <v>33</v>
      </c>
      <c r="E13788" s="2">
        <v>1750.41</v>
      </c>
      <c r="F13788" s="2">
        <v>0.26</v>
      </c>
      <c r="G13788" s="2">
        <v>1</v>
      </c>
      <c r="H13788" s="3">
        <v>45531</v>
      </c>
      <c r="I13788" s="3">
        <v>45532</v>
      </c>
      <c r="J13788" s="2" t="s">
        <v>21</v>
      </c>
      <c r="K13788" s="2" t="s">
        <v>16</v>
      </c>
      <c r="L13788" s="2">
        <v>480.94</v>
      </c>
      <c r="M13788" s="2" t="s">
        <v>48</v>
      </c>
      <c r="N13788" s="11">
        <f>L13788/E13788*100</f>
        <v>27.475848515490654</v>
      </c>
      <c r="O13788" s="12" t="str">
        <f>IF(N13788&lt;10,"Low",IF(N13788&lt;20,"Med","High"))</f>
        <v>High</v>
      </c>
      <c r="P13788" s="12">
        <f>sales*discount</f>
        <v>455.10660000000001</v>
      </c>
      <c r="Q13788" s="12">
        <f>sales-Discount_Values</f>
        <v>1295.3034</v>
      </c>
      <c r="R13788" s="12">
        <f>DATEDIF(order_date,delivery_date,"D")</f>
        <v>1</v>
      </c>
      <c r="S13788" s="12"/>
    </row>
    <row r="13789" spans="1:19" ht="14.25" customHeight="1" x14ac:dyDescent="0.35">
      <c r="A13789" s="2" t="s">
        <v>14841</v>
      </c>
      <c r="B13789" s="2">
        <v>114808</v>
      </c>
      <c r="C13789" s="2" t="s">
        <v>25</v>
      </c>
      <c r="D13789" s="2" t="s">
        <v>20</v>
      </c>
      <c r="E13789" s="2">
        <v>1007.19</v>
      </c>
      <c r="F13789" s="2">
        <v>0.06</v>
      </c>
      <c r="G13789" s="2">
        <v>2</v>
      </c>
      <c r="H13789" s="3">
        <v>45033</v>
      </c>
      <c r="I13789" s="3">
        <v>45035</v>
      </c>
      <c r="J13789" s="2" t="s">
        <v>21</v>
      </c>
      <c r="K13789" s="2" t="s">
        <v>27</v>
      </c>
      <c r="L13789" s="2">
        <v>276.76</v>
      </c>
      <c r="M13789" s="2" t="s">
        <v>28</v>
      </c>
      <c r="N13789" s="11">
        <f>L13789/E13789*100</f>
        <v>27.478430087669654</v>
      </c>
      <c r="O13789" s="12" t="str">
        <f>IF(N13789&lt;10,"Low",IF(N13789&lt;20,"Med","High"))</f>
        <v>High</v>
      </c>
      <c r="P13789" s="12">
        <f>sales*discount</f>
        <v>60.431400000000004</v>
      </c>
      <c r="Q13789" s="12">
        <f>sales-Discount_Values</f>
        <v>946.7586</v>
      </c>
      <c r="R13789" s="12">
        <f>DATEDIF(order_date,delivery_date,"D")</f>
        <v>2</v>
      </c>
      <c r="S13789" s="12"/>
    </row>
    <row r="13790" spans="1:19" ht="14.25" customHeight="1" x14ac:dyDescent="0.35">
      <c r="A13790" s="2" t="s">
        <v>13065</v>
      </c>
      <c r="B13790" s="2">
        <v>113032</v>
      </c>
      <c r="C13790" s="2" t="s">
        <v>25</v>
      </c>
      <c r="D13790" s="2" t="s">
        <v>26</v>
      </c>
      <c r="E13790" s="2">
        <v>4288.8100000000004</v>
      </c>
      <c r="F13790" s="2">
        <v>0.38</v>
      </c>
      <c r="G13790" s="2">
        <v>6</v>
      </c>
      <c r="H13790" s="3">
        <v>45352</v>
      </c>
      <c r="I13790" s="3">
        <v>45354</v>
      </c>
      <c r="J13790" s="2" t="s">
        <v>21</v>
      </c>
      <c r="K13790" s="2" t="s">
        <v>16</v>
      </c>
      <c r="L13790" s="2">
        <v>1178.54</v>
      </c>
      <c r="M13790" s="2" t="s">
        <v>23</v>
      </c>
      <c r="N13790" s="11">
        <f>L13790/E13790*100</f>
        <v>27.479417367521524</v>
      </c>
      <c r="O13790" s="12" t="str">
        <f>IF(N13790&lt;10,"Low",IF(N13790&lt;20,"Med","High"))</f>
        <v>High</v>
      </c>
      <c r="P13790" s="12">
        <f>sales*discount</f>
        <v>1629.7478000000001</v>
      </c>
      <c r="Q13790" s="12">
        <f>sales-Discount_Values</f>
        <v>2659.0622000000003</v>
      </c>
      <c r="R13790" s="12">
        <f>DATEDIF(order_date,delivery_date,"D")</f>
        <v>2</v>
      </c>
      <c r="S13790" s="12"/>
    </row>
    <row r="13791" spans="1:19" ht="14.25" customHeight="1" x14ac:dyDescent="0.35">
      <c r="A13791" s="2" t="s">
        <v>9668</v>
      </c>
      <c r="B13791" s="2">
        <v>109635</v>
      </c>
      <c r="C13791" s="2" t="s">
        <v>13</v>
      </c>
      <c r="D13791" s="2" t="s">
        <v>14</v>
      </c>
      <c r="E13791" s="2">
        <v>3167.81</v>
      </c>
      <c r="F13791" s="2">
        <v>0.41</v>
      </c>
      <c r="G13791" s="2">
        <v>8</v>
      </c>
      <c r="H13791" s="3">
        <v>45388</v>
      </c>
      <c r="I13791" s="3">
        <v>45390</v>
      </c>
      <c r="J13791" s="2" t="s">
        <v>21</v>
      </c>
      <c r="K13791" s="2" t="s">
        <v>16</v>
      </c>
      <c r="L13791" s="2">
        <v>870.5</v>
      </c>
      <c r="M13791" s="2" t="s">
        <v>28</v>
      </c>
      <c r="N13791" s="11">
        <f>L13791/E13791*100</f>
        <v>27.479552119603134</v>
      </c>
      <c r="O13791" s="12" t="str">
        <f>IF(N13791&lt;10,"Low",IF(N13791&lt;20,"Med","High"))</f>
        <v>High</v>
      </c>
      <c r="P13791" s="12">
        <f>sales*discount</f>
        <v>1298.8020999999999</v>
      </c>
      <c r="Q13791" s="12">
        <f>sales-Discount_Values</f>
        <v>1869.0079000000001</v>
      </c>
      <c r="R13791" s="12">
        <f>DATEDIF(order_date,delivery_date,"D")</f>
        <v>2</v>
      </c>
      <c r="S13791" s="12"/>
    </row>
    <row r="13792" spans="1:19" ht="14.25" customHeight="1" x14ac:dyDescent="0.35">
      <c r="A13792" s="2" t="s">
        <v>5057</v>
      </c>
      <c r="B13792" s="2">
        <v>105024</v>
      </c>
      <c r="C13792" s="2" t="s">
        <v>13</v>
      </c>
      <c r="D13792" s="2" t="s">
        <v>26</v>
      </c>
      <c r="E13792" s="2">
        <v>2634.98</v>
      </c>
      <c r="F13792" s="2">
        <v>0.34</v>
      </c>
      <c r="G13792" s="2">
        <v>1</v>
      </c>
      <c r="H13792" s="3">
        <v>45010</v>
      </c>
      <c r="I13792" s="3">
        <v>45011</v>
      </c>
      <c r="J13792" s="2" t="s">
        <v>21</v>
      </c>
      <c r="K13792" s="2" t="s">
        <v>27</v>
      </c>
      <c r="L13792" s="2">
        <v>724.1</v>
      </c>
      <c r="M13792" s="2" t="s">
        <v>23</v>
      </c>
      <c r="N13792" s="11">
        <f>L13792/E13792*100</f>
        <v>27.480284480337613</v>
      </c>
      <c r="O13792" s="12" t="str">
        <f>IF(N13792&lt;10,"Low",IF(N13792&lt;20,"Med","High"))</f>
        <v>High</v>
      </c>
      <c r="P13792" s="12">
        <f>sales*discount</f>
        <v>895.89320000000009</v>
      </c>
      <c r="Q13792" s="12">
        <f>sales-Discount_Values</f>
        <v>1739.0868</v>
      </c>
      <c r="R13792" s="12">
        <f>DATEDIF(order_date,delivery_date,"D")</f>
        <v>1</v>
      </c>
      <c r="S13792" s="12"/>
    </row>
    <row r="13793" spans="1:19" ht="14.25" customHeight="1" x14ac:dyDescent="0.35">
      <c r="A13793" s="2" t="s">
        <v>7981</v>
      </c>
      <c r="B13793" s="2">
        <v>107948</v>
      </c>
      <c r="C13793" s="2" t="s">
        <v>13</v>
      </c>
      <c r="D13793" s="2" t="s">
        <v>20</v>
      </c>
      <c r="E13793" s="2">
        <v>4765.46</v>
      </c>
      <c r="F13793" s="2">
        <v>0.34</v>
      </c>
      <c r="G13793" s="2">
        <v>2</v>
      </c>
      <c r="H13793" s="3">
        <v>45306</v>
      </c>
      <c r="I13793" s="3">
        <v>45307</v>
      </c>
      <c r="J13793" s="2" t="s">
        <v>15</v>
      </c>
      <c r="K13793" s="2" t="s">
        <v>16</v>
      </c>
      <c r="L13793" s="2">
        <v>1309.8699999999999</v>
      </c>
      <c r="M13793" s="2" t="s">
        <v>28</v>
      </c>
      <c r="N13793" s="11">
        <f>L13793/E13793*100</f>
        <v>27.486748393649297</v>
      </c>
      <c r="O13793" s="12" t="str">
        <f>IF(N13793&lt;10,"Low",IF(N13793&lt;20,"Med","High"))</f>
        <v>High</v>
      </c>
      <c r="P13793" s="12">
        <f>sales*discount</f>
        <v>1620.2564000000002</v>
      </c>
      <c r="Q13793" s="12">
        <f>sales-Discount_Values</f>
        <v>3145.2035999999998</v>
      </c>
      <c r="R13793" s="12">
        <f>DATEDIF(order_date,delivery_date,"D")</f>
        <v>1</v>
      </c>
      <c r="S13793" s="12"/>
    </row>
    <row r="13794" spans="1:19" ht="14.25" customHeight="1" x14ac:dyDescent="0.35">
      <c r="A13794" s="2" t="s">
        <v>3445</v>
      </c>
      <c r="B13794" s="2">
        <v>103412</v>
      </c>
      <c r="C13794" s="2" t="s">
        <v>41</v>
      </c>
      <c r="D13794" s="2" t="s">
        <v>26</v>
      </c>
      <c r="E13794" s="2">
        <v>4099.1499999999996</v>
      </c>
      <c r="F13794" s="2">
        <v>0.24</v>
      </c>
      <c r="G13794" s="2">
        <v>8</v>
      </c>
      <c r="H13794" s="3">
        <v>45084</v>
      </c>
      <c r="I13794" s="3">
        <v>45090</v>
      </c>
      <c r="J13794" s="2" t="s">
        <v>31</v>
      </c>
      <c r="K13794" s="2" t="s">
        <v>27</v>
      </c>
      <c r="L13794" s="2">
        <v>1126.81</v>
      </c>
      <c r="M13794" s="2" t="s">
        <v>28</v>
      </c>
      <c r="N13794" s="11">
        <f>L13794/E13794*100</f>
        <v>27.488869643706622</v>
      </c>
      <c r="O13794" s="12" t="str">
        <f>IF(N13794&lt;10,"Low",IF(N13794&lt;20,"Med","High"))</f>
        <v>High</v>
      </c>
      <c r="P13794" s="12">
        <f>sales*discount</f>
        <v>983.79599999999982</v>
      </c>
      <c r="Q13794" s="12">
        <f>sales-Discount_Values</f>
        <v>3115.3539999999998</v>
      </c>
      <c r="R13794" s="12">
        <f>DATEDIF(order_date,delivery_date,"D")</f>
        <v>6</v>
      </c>
      <c r="S13794" s="12"/>
    </row>
    <row r="13795" spans="1:19" ht="14.25" customHeight="1" x14ac:dyDescent="0.35">
      <c r="A13795" s="2" t="s">
        <v>11256</v>
      </c>
      <c r="B13795" s="2">
        <v>111223</v>
      </c>
      <c r="C13795" s="2" t="s">
        <v>13</v>
      </c>
      <c r="D13795" s="2" t="s">
        <v>26</v>
      </c>
      <c r="E13795" s="2">
        <v>441.7</v>
      </c>
      <c r="F13795" s="2">
        <v>7.0000000000000007E-2</v>
      </c>
      <c r="G13795" s="2">
        <v>8</v>
      </c>
      <c r="H13795" s="3">
        <v>45350</v>
      </c>
      <c r="I13795" s="3">
        <v>45354</v>
      </c>
      <c r="J13795" s="2" t="s">
        <v>15</v>
      </c>
      <c r="K13795" s="2" t="s">
        <v>16</v>
      </c>
      <c r="L13795" s="2">
        <v>121.42</v>
      </c>
      <c r="M13795" s="2" t="s">
        <v>23</v>
      </c>
      <c r="N13795" s="11">
        <f>L13795/E13795*100</f>
        <v>27.489246094634368</v>
      </c>
      <c r="O13795" s="12" t="str">
        <f>IF(N13795&lt;10,"Low",IF(N13795&lt;20,"Med","High"))</f>
        <v>High</v>
      </c>
      <c r="P13795" s="12">
        <f>sales*discount</f>
        <v>30.919</v>
      </c>
      <c r="Q13795" s="12">
        <f>sales-Discount_Values</f>
        <v>410.78100000000001</v>
      </c>
      <c r="R13795" s="12">
        <f>DATEDIF(order_date,delivery_date,"D")</f>
        <v>4</v>
      </c>
      <c r="S13795" s="12"/>
    </row>
    <row r="13796" spans="1:19" ht="14.25" customHeight="1" x14ac:dyDescent="0.35">
      <c r="A13796" s="2" t="s">
        <v>6271</v>
      </c>
      <c r="B13796" s="2">
        <v>106238</v>
      </c>
      <c r="C13796" s="2" t="s">
        <v>25</v>
      </c>
      <c r="D13796" s="2" t="s">
        <v>20</v>
      </c>
      <c r="E13796" s="2">
        <v>3361.67</v>
      </c>
      <c r="F13796" s="2">
        <v>0.47</v>
      </c>
      <c r="G13796" s="2">
        <v>6</v>
      </c>
      <c r="H13796" s="3">
        <v>45072</v>
      </c>
      <c r="I13796" s="3">
        <v>45075</v>
      </c>
      <c r="J13796" s="2" t="s">
        <v>21</v>
      </c>
      <c r="K13796" s="2" t="s">
        <v>27</v>
      </c>
      <c r="L13796" s="2">
        <v>924.11</v>
      </c>
      <c r="M13796" s="2" t="s">
        <v>17</v>
      </c>
      <c r="N13796" s="11">
        <f>L13796/E13796*100</f>
        <v>27.489610818432503</v>
      </c>
      <c r="O13796" s="12" t="str">
        <f>IF(N13796&lt;10,"Low",IF(N13796&lt;20,"Med","High"))</f>
        <v>High</v>
      </c>
      <c r="P13796" s="12">
        <f>sales*discount</f>
        <v>1579.9848999999999</v>
      </c>
      <c r="Q13796" s="12">
        <f>sales-Discount_Values</f>
        <v>1781.6851000000001</v>
      </c>
      <c r="R13796" s="12">
        <f>DATEDIF(order_date,delivery_date,"D")</f>
        <v>3</v>
      </c>
      <c r="S13796" s="12"/>
    </row>
    <row r="13797" spans="1:19" ht="14.25" customHeight="1" x14ac:dyDescent="0.35">
      <c r="A13797" s="2" t="s">
        <v>12628</v>
      </c>
      <c r="B13797" s="2">
        <v>112595</v>
      </c>
      <c r="C13797" s="2" t="s">
        <v>41</v>
      </c>
      <c r="D13797" s="2" t="s">
        <v>36</v>
      </c>
      <c r="E13797" s="2">
        <v>2706.9</v>
      </c>
      <c r="F13797" s="2">
        <v>0.11</v>
      </c>
      <c r="G13797" s="2">
        <v>6</v>
      </c>
      <c r="H13797" s="3">
        <v>44987</v>
      </c>
      <c r="I13797" s="3">
        <v>44992</v>
      </c>
      <c r="J13797" s="2" t="s">
        <v>31</v>
      </c>
      <c r="K13797" s="2" t="s">
        <v>22</v>
      </c>
      <c r="L13797" s="2">
        <v>744.13</v>
      </c>
      <c r="M13797" s="2" t="s">
        <v>34</v>
      </c>
      <c r="N13797" s="11">
        <f>L13797/E13797*100</f>
        <v>27.490117846983637</v>
      </c>
      <c r="O13797" s="12" t="str">
        <f>IF(N13797&lt;10,"Low",IF(N13797&lt;20,"Med","High"))</f>
        <v>High</v>
      </c>
      <c r="P13797" s="12">
        <f>sales*discount</f>
        <v>297.75900000000001</v>
      </c>
      <c r="Q13797" s="12">
        <f>sales-Discount_Values</f>
        <v>2409.1410000000001</v>
      </c>
      <c r="R13797" s="12">
        <f>DATEDIF(order_date,delivery_date,"D")</f>
        <v>5</v>
      </c>
      <c r="S13797" s="12"/>
    </row>
    <row r="13798" spans="1:19" ht="14.25" customHeight="1" x14ac:dyDescent="0.35">
      <c r="A13798" s="2" t="s">
        <v>6772</v>
      </c>
      <c r="B13798" s="2">
        <v>106739</v>
      </c>
      <c r="C13798" s="2" t="s">
        <v>41</v>
      </c>
      <c r="D13798" s="2" t="s">
        <v>14</v>
      </c>
      <c r="E13798" s="2">
        <v>410.9</v>
      </c>
      <c r="F13798" s="2">
        <v>0.37</v>
      </c>
      <c r="G13798" s="2">
        <v>4</v>
      </c>
      <c r="H13798" s="3">
        <v>45458</v>
      </c>
      <c r="I13798" s="3">
        <v>45463</v>
      </c>
      <c r="J13798" s="2" t="s">
        <v>15</v>
      </c>
      <c r="K13798" s="2" t="s">
        <v>27</v>
      </c>
      <c r="L13798" s="2">
        <v>112.96</v>
      </c>
      <c r="M13798" s="2" t="s">
        <v>17</v>
      </c>
      <c r="N13798" s="11">
        <f>L13798/E13798*100</f>
        <v>27.490873691895839</v>
      </c>
      <c r="O13798" s="12" t="str">
        <f>IF(N13798&lt;10,"Low",IF(N13798&lt;20,"Med","High"))</f>
        <v>High</v>
      </c>
      <c r="P13798" s="12">
        <f>sales*discount</f>
        <v>152.03299999999999</v>
      </c>
      <c r="Q13798" s="12">
        <f>sales-Discount_Values</f>
        <v>258.86699999999996</v>
      </c>
      <c r="R13798" s="12">
        <f>DATEDIF(order_date,delivery_date,"D")</f>
        <v>5</v>
      </c>
      <c r="S13798" s="12"/>
    </row>
    <row r="13799" spans="1:19" ht="14.25" customHeight="1" x14ac:dyDescent="0.35">
      <c r="A13799" s="2" t="s">
        <v>3420</v>
      </c>
      <c r="B13799" s="2">
        <v>103387</v>
      </c>
      <c r="C13799" s="2" t="s">
        <v>25</v>
      </c>
      <c r="D13799" s="2" t="s">
        <v>20</v>
      </c>
      <c r="E13799" s="2">
        <v>3715.38</v>
      </c>
      <c r="F13799" s="2">
        <v>0.43</v>
      </c>
      <c r="G13799" s="2">
        <v>8</v>
      </c>
      <c r="H13799" s="3">
        <v>45451</v>
      </c>
      <c r="I13799" s="3">
        <v>45458</v>
      </c>
      <c r="J13799" s="2" t="s">
        <v>21</v>
      </c>
      <c r="K13799" s="2" t="s">
        <v>16</v>
      </c>
      <c r="L13799" s="2">
        <v>1021.44</v>
      </c>
      <c r="M13799" s="2" t="s">
        <v>39</v>
      </c>
      <c r="N13799" s="11">
        <f>L13799/E13799*100</f>
        <v>27.49220806485474</v>
      </c>
      <c r="O13799" s="12" t="str">
        <f>IF(N13799&lt;10,"Low",IF(N13799&lt;20,"Med","High"))</f>
        <v>High</v>
      </c>
      <c r="P13799" s="12">
        <f>sales*discount</f>
        <v>1597.6134</v>
      </c>
      <c r="Q13799" s="12">
        <f>sales-Discount_Values</f>
        <v>2117.7665999999999</v>
      </c>
      <c r="R13799" s="12">
        <f>DATEDIF(order_date,delivery_date,"D")</f>
        <v>7</v>
      </c>
      <c r="S13799" s="12"/>
    </row>
    <row r="13800" spans="1:19" ht="14.25" customHeight="1" x14ac:dyDescent="0.35">
      <c r="A13800" s="2" t="s">
        <v>11915</v>
      </c>
      <c r="B13800" s="2">
        <v>111882</v>
      </c>
      <c r="C13800" s="2" t="s">
        <v>41</v>
      </c>
      <c r="D13800" s="2" t="s">
        <v>26</v>
      </c>
      <c r="E13800" s="2">
        <v>472.21</v>
      </c>
      <c r="F13800" s="2">
        <v>0.22</v>
      </c>
      <c r="G13800" s="2">
        <v>7</v>
      </c>
      <c r="H13800" s="3">
        <v>45534</v>
      </c>
      <c r="I13800" s="3">
        <v>45537</v>
      </c>
      <c r="J13800" s="2" t="s">
        <v>31</v>
      </c>
      <c r="K13800" s="2" t="s">
        <v>22</v>
      </c>
      <c r="L13800" s="2">
        <v>129.83000000000001</v>
      </c>
      <c r="M13800" s="2" t="s">
        <v>39</v>
      </c>
      <c r="N13800" s="11">
        <f>L13800/E13800*100</f>
        <v>27.494123377310949</v>
      </c>
      <c r="O13800" s="12" t="str">
        <f>IF(N13800&lt;10,"Low",IF(N13800&lt;20,"Med","High"))</f>
        <v>High</v>
      </c>
      <c r="P13800" s="12">
        <f>sales*discount</f>
        <v>103.8862</v>
      </c>
      <c r="Q13800" s="12">
        <f>sales-Discount_Values</f>
        <v>368.32380000000001</v>
      </c>
      <c r="R13800" s="12">
        <f>DATEDIF(order_date,delivery_date,"D")</f>
        <v>3</v>
      </c>
      <c r="S13800" s="12"/>
    </row>
    <row r="13801" spans="1:19" ht="14.25" customHeight="1" x14ac:dyDescent="0.35">
      <c r="A13801" s="2" t="s">
        <v>10149</v>
      </c>
      <c r="B13801" s="2">
        <v>110116</v>
      </c>
      <c r="C13801" s="2" t="s">
        <v>25</v>
      </c>
      <c r="D13801" s="2" t="s">
        <v>33</v>
      </c>
      <c r="E13801" s="2">
        <v>4693.67</v>
      </c>
      <c r="F13801" s="2">
        <v>0.04</v>
      </c>
      <c r="G13801" s="2">
        <v>2</v>
      </c>
      <c r="H13801" s="3">
        <v>45391</v>
      </c>
      <c r="I13801" s="3">
        <v>45397</v>
      </c>
      <c r="J13801" s="2" t="s">
        <v>21</v>
      </c>
      <c r="K13801" s="2" t="s">
        <v>16</v>
      </c>
      <c r="L13801" s="2">
        <v>1290.6300000000001</v>
      </c>
      <c r="M13801" s="2" t="s">
        <v>23</v>
      </c>
      <c r="N13801" s="11">
        <f>L13801/E13801*100</f>
        <v>27.497246291281662</v>
      </c>
      <c r="O13801" s="12" t="str">
        <f>IF(N13801&lt;10,"Low",IF(N13801&lt;20,"Med","High"))</f>
        <v>High</v>
      </c>
      <c r="P13801" s="12">
        <f>sales*discount</f>
        <v>187.74680000000001</v>
      </c>
      <c r="Q13801" s="12">
        <f>sales-Discount_Values</f>
        <v>4505.9232000000002</v>
      </c>
      <c r="R13801" s="12">
        <f>DATEDIF(order_date,delivery_date,"D")</f>
        <v>6</v>
      </c>
      <c r="S13801" s="12"/>
    </row>
    <row r="13802" spans="1:19" ht="14.25" customHeight="1" x14ac:dyDescent="0.35">
      <c r="A13802" s="2" t="s">
        <v>6821</v>
      </c>
      <c r="B13802" s="2">
        <v>106788</v>
      </c>
      <c r="C13802" s="2" t="s">
        <v>25</v>
      </c>
      <c r="D13802" s="2" t="s">
        <v>14</v>
      </c>
      <c r="E13802" s="2">
        <v>2980.76</v>
      </c>
      <c r="F13802" s="2">
        <v>0.05</v>
      </c>
      <c r="G13802" s="2">
        <v>3</v>
      </c>
      <c r="H13802" s="3">
        <v>45161</v>
      </c>
      <c r="I13802" s="3">
        <v>45165</v>
      </c>
      <c r="J13802" s="2" t="s">
        <v>31</v>
      </c>
      <c r="K13802" s="2" t="s">
        <v>27</v>
      </c>
      <c r="L13802" s="2">
        <v>819.66</v>
      </c>
      <c r="M13802" s="2" t="s">
        <v>28</v>
      </c>
      <c r="N13802" s="11">
        <f>L13802/E13802*100</f>
        <v>27.498356123941541</v>
      </c>
      <c r="O13802" s="12" t="str">
        <f>IF(N13802&lt;10,"Low",IF(N13802&lt;20,"Med","High"))</f>
        <v>High</v>
      </c>
      <c r="P13802" s="12">
        <f>sales*discount</f>
        <v>149.03800000000001</v>
      </c>
      <c r="Q13802" s="12">
        <f>sales-Discount_Values</f>
        <v>2831.7220000000002</v>
      </c>
      <c r="R13802" s="12">
        <f>DATEDIF(order_date,delivery_date,"D")</f>
        <v>4</v>
      </c>
      <c r="S13802" s="12"/>
    </row>
    <row r="13803" spans="1:19" ht="14.25" customHeight="1" x14ac:dyDescent="0.35">
      <c r="A13803" s="2" t="s">
        <v>8138</v>
      </c>
      <c r="B13803" s="2">
        <v>108105</v>
      </c>
      <c r="C13803" s="2" t="s">
        <v>13</v>
      </c>
      <c r="D13803" s="2" t="s">
        <v>33</v>
      </c>
      <c r="E13803" s="2">
        <v>1677.67</v>
      </c>
      <c r="F13803" s="2">
        <v>0.28999999999999998</v>
      </c>
      <c r="G13803" s="2">
        <v>2</v>
      </c>
      <c r="H13803" s="3">
        <v>44976</v>
      </c>
      <c r="I13803" s="3">
        <v>44977</v>
      </c>
      <c r="J13803" s="2" t="s">
        <v>31</v>
      </c>
      <c r="K13803" s="2" t="s">
        <v>22</v>
      </c>
      <c r="L13803" s="2">
        <v>461.37</v>
      </c>
      <c r="M13803" s="2" t="s">
        <v>48</v>
      </c>
      <c r="N13803" s="11">
        <f>L13803/E13803*100</f>
        <v>27.500640769638846</v>
      </c>
      <c r="O13803" s="12" t="str">
        <f>IF(N13803&lt;10,"Low",IF(N13803&lt;20,"Med","High"))</f>
        <v>High</v>
      </c>
      <c r="P13803" s="12">
        <f>sales*discount</f>
        <v>486.52429999999998</v>
      </c>
      <c r="Q13803" s="12">
        <f>sales-Discount_Values</f>
        <v>1191.1457</v>
      </c>
      <c r="R13803" s="12">
        <f>DATEDIF(order_date,delivery_date,"D")</f>
        <v>1</v>
      </c>
      <c r="S13803" s="12"/>
    </row>
    <row r="13804" spans="1:19" ht="14.25" customHeight="1" x14ac:dyDescent="0.35">
      <c r="A13804" s="2" t="s">
        <v>13567</v>
      </c>
      <c r="B13804" s="2">
        <v>113534</v>
      </c>
      <c r="C13804" s="2" t="s">
        <v>19</v>
      </c>
      <c r="D13804" s="2" t="s">
        <v>26</v>
      </c>
      <c r="E13804" s="2">
        <v>1247.3800000000001</v>
      </c>
      <c r="F13804" s="2">
        <v>0.04</v>
      </c>
      <c r="G13804" s="2">
        <v>6</v>
      </c>
      <c r="H13804" s="3">
        <v>45575</v>
      </c>
      <c r="I13804" s="3">
        <v>45578</v>
      </c>
      <c r="J13804" s="2" t="s">
        <v>15</v>
      </c>
      <c r="K13804" s="2" t="s">
        <v>22</v>
      </c>
      <c r="L13804" s="2">
        <v>343.05</v>
      </c>
      <c r="M13804" s="2" t="s">
        <v>34</v>
      </c>
      <c r="N13804" s="11">
        <f>L13804/E13804*100</f>
        <v>27.501643444660008</v>
      </c>
      <c r="O13804" s="12" t="str">
        <f>IF(N13804&lt;10,"Low",IF(N13804&lt;20,"Med","High"))</f>
        <v>High</v>
      </c>
      <c r="P13804" s="12">
        <f>sales*discount</f>
        <v>49.895200000000003</v>
      </c>
      <c r="Q13804" s="12">
        <f>sales-Discount_Values</f>
        <v>1197.4848000000002</v>
      </c>
      <c r="R13804" s="12">
        <f>DATEDIF(order_date,delivery_date,"D")</f>
        <v>3</v>
      </c>
      <c r="S13804" s="12"/>
    </row>
    <row r="13805" spans="1:19" ht="14.25" customHeight="1" x14ac:dyDescent="0.35">
      <c r="A13805" s="2" t="s">
        <v>13570</v>
      </c>
      <c r="B13805" s="2">
        <v>113537</v>
      </c>
      <c r="C13805" s="2" t="s">
        <v>19</v>
      </c>
      <c r="D13805" s="2" t="s">
        <v>14</v>
      </c>
      <c r="E13805" s="2">
        <v>673.24</v>
      </c>
      <c r="F13805" s="2">
        <v>0.32</v>
      </c>
      <c r="G13805" s="2">
        <v>2</v>
      </c>
      <c r="H13805" s="3">
        <v>44973</v>
      </c>
      <c r="I13805" s="3">
        <v>44975</v>
      </c>
      <c r="J13805" s="2" t="s">
        <v>15</v>
      </c>
      <c r="K13805" s="2" t="s">
        <v>27</v>
      </c>
      <c r="L13805" s="2">
        <v>185.18</v>
      </c>
      <c r="M13805" s="2" t="s">
        <v>28</v>
      </c>
      <c r="N13805" s="11">
        <f>L13805/E13805*100</f>
        <v>27.505792882181691</v>
      </c>
      <c r="O13805" s="12" t="str">
        <f>IF(N13805&lt;10,"Low",IF(N13805&lt;20,"Med","High"))</f>
        <v>High</v>
      </c>
      <c r="P13805" s="12">
        <f>sales*discount</f>
        <v>215.43680000000001</v>
      </c>
      <c r="Q13805" s="12">
        <f>sales-Discount_Values</f>
        <v>457.8032</v>
      </c>
      <c r="R13805" s="12">
        <f>DATEDIF(order_date,delivery_date,"D")</f>
        <v>2</v>
      </c>
      <c r="S13805" s="12"/>
    </row>
    <row r="13806" spans="1:19" ht="14.25" customHeight="1" x14ac:dyDescent="0.35">
      <c r="A13806" s="2" t="s">
        <v>4768</v>
      </c>
      <c r="B13806" s="2">
        <v>104735</v>
      </c>
      <c r="C13806" s="2" t="s">
        <v>13</v>
      </c>
      <c r="D13806" s="2" t="s">
        <v>33</v>
      </c>
      <c r="E13806" s="2">
        <v>3581.94</v>
      </c>
      <c r="F13806" s="2">
        <v>0.21</v>
      </c>
      <c r="G13806" s="2">
        <v>6</v>
      </c>
      <c r="H13806" s="3">
        <v>45315</v>
      </c>
      <c r="I13806" s="3">
        <v>45318</v>
      </c>
      <c r="J13806" s="2" t="s">
        <v>31</v>
      </c>
      <c r="K13806" s="2" t="s">
        <v>22</v>
      </c>
      <c r="L13806" s="2">
        <v>985.26</v>
      </c>
      <c r="M13806" s="2" t="s">
        <v>34</v>
      </c>
      <c r="N13806" s="11">
        <f>L13806/E13806*100</f>
        <v>27.506323389001491</v>
      </c>
      <c r="O13806" s="12" t="str">
        <f>IF(N13806&lt;10,"Low",IF(N13806&lt;20,"Med","High"))</f>
        <v>High</v>
      </c>
      <c r="P13806" s="12">
        <f>sales*discount</f>
        <v>752.20740000000001</v>
      </c>
      <c r="Q13806" s="12">
        <f>sales-Discount_Values</f>
        <v>2829.7326000000003</v>
      </c>
      <c r="R13806" s="12">
        <f>DATEDIF(order_date,delivery_date,"D")</f>
        <v>3</v>
      </c>
      <c r="S13806" s="12"/>
    </row>
    <row r="13807" spans="1:19" ht="14.25" customHeight="1" x14ac:dyDescent="0.35">
      <c r="A13807" s="2" t="s">
        <v>12754</v>
      </c>
      <c r="B13807" s="2">
        <v>112721</v>
      </c>
      <c r="C13807" s="2" t="s">
        <v>25</v>
      </c>
      <c r="D13807" s="2" t="s">
        <v>33</v>
      </c>
      <c r="E13807" s="2">
        <v>2568.8000000000002</v>
      </c>
      <c r="F13807" s="2">
        <v>0.09</v>
      </c>
      <c r="G13807" s="2">
        <v>9</v>
      </c>
      <c r="H13807" s="3">
        <v>44998</v>
      </c>
      <c r="I13807" s="3">
        <v>45003</v>
      </c>
      <c r="J13807" s="2" t="s">
        <v>15</v>
      </c>
      <c r="K13807" s="2" t="s">
        <v>22</v>
      </c>
      <c r="L13807" s="2">
        <v>706.6</v>
      </c>
      <c r="M13807" s="2" t="s">
        <v>48</v>
      </c>
      <c r="N13807" s="11">
        <f>L13807/E13807*100</f>
        <v>27.507007162877606</v>
      </c>
      <c r="O13807" s="12" t="str">
        <f>IF(N13807&lt;10,"Low",IF(N13807&lt;20,"Med","High"))</f>
        <v>High</v>
      </c>
      <c r="P13807" s="12">
        <f>sales*discount</f>
        <v>231.19200000000001</v>
      </c>
      <c r="Q13807" s="12">
        <f>sales-Discount_Values</f>
        <v>2337.6080000000002</v>
      </c>
      <c r="R13807" s="12">
        <f>DATEDIF(order_date,delivery_date,"D")</f>
        <v>5</v>
      </c>
      <c r="S13807" s="12"/>
    </row>
    <row r="13808" spans="1:19" ht="14.25" customHeight="1" x14ac:dyDescent="0.35">
      <c r="A13808" s="2" t="s">
        <v>7604</v>
      </c>
      <c r="B13808" s="2">
        <v>107571</v>
      </c>
      <c r="C13808" s="2" t="s">
        <v>41</v>
      </c>
      <c r="D13808" s="2" t="s">
        <v>33</v>
      </c>
      <c r="E13808" s="2">
        <v>2463.4899999999998</v>
      </c>
      <c r="F13808" s="2">
        <v>0.31</v>
      </c>
      <c r="G13808" s="2">
        <v>7</v>
      </c>
      <c r="H13808" s="3">
        <v>45408</v>
      </c>
      <c r="I13808" s="3">
        <v>45409</v>
      </c>
      <c r="J13808" s="2" t="s">
        <v>21</v>
      </c>
      <c r="K13808" s="2" t="s">
        <v>27</v>
      </c>
      <c r="L13808" s="2">
        <v>677.64</v>
      </c>
      <c r="M13808" s="2" t="s">
        <v>39</v>
      </c>
      <c r="N13808" s="11">
        <f>L13808/E13808*100</f>
        <v>27.507316855355619</v>
      </c>
      <c r="O13808" s="12" t="str">
        <f>IF(N13808&lt;10,"Low",IF(N13808&lt;20,"Med","High"))</f>
        <v>High</v>
      </c>
      <c r="P13808" s="12">
        <f>sales*discount</f>
        <v>763.68189999999993</v>
      </c>
      <c r="Q13808" s="12">
        <f>sales-Discount_Values</f>
        <v>1699.8080999999997</v>
      </c>
      <c r="R13808" s="12">
        <f>DATEDIF(order_date,delivery_date,"D")</f>
        <v>1</v>
      </c>
      <c r="S13808" s="12"/>
    </row>
    <row r="13809" spans="1:19" ht="14.25" customHeight="1" x14ac:dyDescent="0.35">
      <c r="A13809" s="2" t="s">
        <v>10885</v>
      </c>
      <c r="B13809" s="2">
        <v>110852</v>
      </c>
      <c r="C13809" s="2" t="s">
        <v>41</v>
      </c>
      <c r="D13809" s="2" t="s">
        <v>20</v>
      </c>
      <c r="E13809" s="2">
        <v>378.08</v>
      </c>
      <c r="F13809" s="2">
        <v>0.01</v>
      </c>
      <c r="G13809" s="2">
        <v>5</v>
      </c>
      <c r="H13809" s="3">
        <v>45411</v>
      </c>
      <c r="I13809" s="3">
        <v>45415</v>
      </c>
      <c r="J13809" s="2" t="s">
        <v>15</v>
      </c>
      <c r="K13809" s="2" t="s">
        <v>16</v>
      </c>
      <c r="L13809" s="2">
        <v>104</v>
      </c>
      <c r="M13809" s="2" t="s">
        <v>23</v>
      </c>
      <c r="N13809" s="11">
        <f>L13809/E13809*100</f>
        <v>27.507405840033854</v>
      </c>
      <c r="O13809" s="12" t="str">
        <f>IF(N13809&lt;10,"Low",IF(N13809&lt;20,"Med","High"))</f>
        <v>High</v>
      </c>
      <c r="P13809" s="12">
        <f>sales*discount</f>
        <v>3.7807999999999997</v>
      </c>
      <c r="Q13809" s="12">
        <f>sales-Discount_Values</f>
        <v>374.29919999999998</v>
      </c>
      <c r="R13809" s="12">
        <f>DATEDIF(order_date,delivery_date,"D")</f>
        <v>4</v>
      </c>
      <c r="S13809" s="12"/>
    </row>
    <row r="13810" spans="1:19" ht="14.25" customHeight="1" x14ac:dyDescent="0.35">
      <c r="A13810" s="2" t="s">
        <v>14004</v>
      </c>
      <c r="B13810" s="2">
        <v>113971</v>
      </c>
      <c r="C13810" s="2" t="s">
        <v>25</v>
      </c>
      <c r="D13810" s="2" t="s">
        <v>14</v>
      </c>
      <c r="E13810" s="2">
        <v>694.43</v>
      </c>
      <c r="F13810" s="2">
        <v>0.27</v>
      </c>
      <c r="G13810" s="2">
        <v>7</v>
      </c>
      <c r="H13810" s="3">
        <v>45197</v>
      </c>
      <c r="I13810" s="3">
        <v>45199</v>
      </c>
      <c r="J13810" s="2" t="s">
        <v>15</v>
      </c>
      <c r="K13810" s="2" t="s">
        <v>22</v>
      </c>
      <c r="L13810" s="2">
        <v>191.04</v>
      </c>
      <c r="M13810" s="2" t="s">
        <v>17</v>
      </c>
      <c r="N13810" s="11">
        <f>L13810/E13810*100</f>
        <v>27.510332214910072</v>
      </c>
      <c r="O13810" s="12" t="str">
        <f>IF(N13810&lt;10,"Low",IF(N13810&lt;20,"Med","High"))</f>
        <v>High</v>
      </c>
      <c r="P13810" s="12">
        <f>sales*discount</f>
        <v>187.49610000000001</v>
      </c>
      <c r="Q13810" s="12">
        <f>sales-Discount_Values</f>
        <v>506.93389999999994</v>
      </c>
      <c r="R13810" s="12">
        <f>DATEDIF(order_date,delivery_date,"D")</f>
        <v>2</v>
      </c>
      <c r="S13810" s="12"/>
    </row>
    <row r="13811" spans="1:19" ht="14.25" customHeight="1" x14ac:dyDescent="0.35">
      <c r="A13811" s="2" t="s">
        <v>11234</v>
      </c>
      <c r="B13811" s="2">
        <v>111201</v>
      </c>
      <c r="C13811" s="2" t="s">
        <v>41</v>
      </c>
      <c r="D13811" s="2" t="s">
        <v>14</v>
      </c>
      <c r="E13811" s="2">
        <v>2735.46</v>
      </c>
      <c r="F13811" s="2">
        <v>0.39</v>
      </c>
      <c r="G13811" s="2">
        <v>2</v>
      </c>
      <c r="H13811" s="3">
        <v>45601</v>
      </c>
      <c r="I13811" s="3">
        <v>45606</v>
      </c>
      <c r="J13811" s="2" t="s">
        <v>31</v>
      </c>
      <c r="K13811" s="2" t="s">
        <v>27</v>
      </c>
      <c r="L13811" s="2">
        <v>752.61</v>
      </c>
      <c r="M13811" s="2" t="s">
        <v>23</v>
      </c>
      <c r="N13811" s="11">
        <f>L13811/E13811*100</f>
        <v>27.513105656818233</v>
      </c>
      <c r="O13811" s="12" t="str">
        <f>IF(N13811&lt;10,"Low",IF(N13811&lt;20,"Med","High"))</f>
        <v>High</v>
      </c>
      <c r="P13811" s="12">
        <f>sales*discount</f>
        <v>1066.8294000000001</v>
      </c>
      <c r="Q13811" s="12">
        <f>sales-Discount_Values</f>
        <v>1668.6306</v>
      </c>
      <c r="R13811" s="12">
        <f>DATEDIF(order_date,delivery_date,"D")</f>
        <v>5</v>
      </c>
      <c r="S13811" s="12"/>
    </row>
    <row r="13812" spans="1:19" ht="14.25" customHeight="1" x14ac:dyDescent="0.35">
      <c r="A13812" s="2" t="s">
        <v>546</v>
      </c>
      <c r="B13812" s="2">
        <v>100513</v>
      </c>
      <c r="C13812" s="2" t="s">
        <v>41</v>
      </c>
      <c r="D13812" s="2" t="s">
        <v>20</v>
      </c>
      <c r="E13812" s="2">
        <v>278.55</v>
      </c>
      <c r="F13812" s="2">
        <v>0.32</v>
      </c>
      <c r="G13812" s="2">
        <v>9</v>
      </c>
      <c r="H13812" s="3">
        <v>45308</v>
      </c>
      <c r="I13812" s="3">
        <v>45311</v>
      </c>
      <c r="J13812" s="2" t="s">
        <v>21</v>
      </c>
      <c r="K13812" s="2" t="s">
        <v>22</v>
      </c>
      <c r="L13812" s="2">
        <v>76.64</v>
      </c>
      <c r="M13812" s="2" t="s">
        <v>34</v>
      </c>
      <c r="N13812" s="11">
        <f>L13812/E13812*100</f>
        <v>27.513911326512297</v>
      </c>
      <c r="O13812" s="12" t="str">
        <f>IF(N13812&lt;10,"Low",IF(N13812&lt;20,"Med","High"))</f>
        <v>High</v>
      </c>
      <c r="P13812" s="12">
        <f>sales*discount</f>
        <v>89.13600000000001</v>
      </c>
      <c r="Q13812" s="12">
        <f>sales-Discount_Values</f>
        <v>189.41399999999999</v>
      </c>
      <c r="R13812" s="12">
        <f>DATEDIF(order_date,delivery_date,"D")</f>
        <v>3</v>
      </c>
      <c r="S13812" s="12"/>
    </row>
    <row r="13813" spans="1:19" ht="14.25" customHeight="1" x14ac:dyDescent="0.35">
      <c r="A13813" s="2" t="s">
        <v>14915</v>
      </c>
      <c r="B13813" s="2">
        <v>114882</v>
      </c>
      <c r="C13813" s="2" t="s">
        <v>19</v>
      </c>
      <c r="D13813" s="2" t="s">
        <v>36</v>
      </c>
      <c r="E13813" s="2">
        <v>4030.76</v>
      </c>
      <c r="F13813" s="2">
        <v>0.28000000000000003</v>
      </c>
      <c r="G13813" s="2">
        <v>4</v>
      </c>
      <c r="H13813" s="3">
        <v>45232</v>
      </c>
      <c r="I13813" s="3">
        <v>45235</v>
      </c>
      <c r="J13813" s="2" t="s">
        <v>15</v>
      </c>
      <c r="K13813" s="2" t="s">
        <v>22</v>
      </c>
      <c r="L13813" s="2">
        <v>1109.02</v>
      </c>
      <c r="M13813" s="2" t="s">
        <v>17</v>
      </c>
      <c r="N13813" s="11">
        <f>L13813/E13813*100</f>
        <v>27.513917970804513</v>
      </c>
      <c r="O13813" s="12" t="str">
        <f>IF(N13813&lt;10,"Low",IF(N13813&lt;20,"Med","High"))</f>
        <v>High</v>
      </c>
      <c r="P13813" s="12">
        <f>sales*discount</f>
        <v>1128.6128000000001</v>
      </c>
      <c r="Q13813" s="12">
        <f>sales-Discount_Values</f>
        <v>2902.1472000000003</v>
      </c>
      <c r="R13813" s="12">
        <f>DATEDIF(order_date,delivery_date,"D")</f>
        <v>3</v>
      </c>
      <c r="S13813" s="12"/>
    </row>
    <row r="13814" spans="1:19" ht="14.25" customHeight="1" x14ac:dyDescent="0.35">
      <c r="A13814" s="2" t="s">
        <v>10237</v>
      </c>
      <c r="B13814" s="2">
        <v>110204</v>
      </c>
      <c r="C13814" s="2" t="s">
        <v>41</v>
      </c>
      <c r="D13814" s="2" t="s">
        <v>14</v>
      </c>
      <c r="E13814" s="2">
        <v>2696.57</v>
      </c>
      <c r="F13814" s="2">
        <v>0.42</v>
      </c>
      <c r="G13814" s="2">
        <v>5</v>
      </c>
      <c r="H13814" s="3">
        <v>45414</v>
      </c>
      <c r="I13814" s="3">
        <v>45421</v>
      </c>
      <c r="J13814" s="2" t="s">
        <v>15</v>
      </c>
      <c r="K13814" s="2" t="s">
        <v>22</v>
      </c>
      <c r="L13814" s="2">
        <v>742.05</v>
      </c>
      <c r="M13814" s="2" t="s">
        <v>39</v>
      </c>
      <c r="N13814" s="11">
        <f>L13814/E13814*100</f>
        <v>27.518291755823139</v>
      </c>
      <c r="O13814" s="12" t="str">
        <f>IF(N13814&lt;10,"Low",IF(N13814&lt;20,"Med","High"))</f>
        <v>High</v>
      </c>
      <c r="P13814" s="12">
        <f>sales*discount</f>
        <v>1132.5594000000001</v>
      </c>
      <c r="Q13814" s="12">
        <f>sales-Discount_Values</f>
        <v>1564.0106000000001</v>
      </c>
      <c r="R13814" s="12">
        <f>DATEDIF(order_date,delivery_date,"D")</f>
        <v>7</v>
      </c>
      <c r="S13814" s="12"/>
    </row>
    <row r="13815" spans="1:19" ht="14.25" customHeight="1" x14ac:dyDescent="0.35">
      <c r="A13815" s="2" t="s">
        <v>12827</v>
      </c>
      <c r="B13815" s="2">
        <v>112794</v>
      </c>
      <c r="C13815" s="2" t="s">
        <v>19</v>
      </c>
      <c r="D13815" s="2" t="s">
        <v>14</v>
      </c>
      <c r="E13815" s="2">
        <v>2645.65</v>
      </c>
      <c r="F13815" s="2">
        <v>0.14000000000000001</v>
      </c>
      <c r="G13815" s="2">
        <v>2</v>
      </c>
      <c r="H13815" s="3">
        <v>45450</v>
      </c>
      <c r="I13815" s="3">
        <v>45451</v>
      </c>
      <c r="J13815" s="2" t="s">
        <v>15</v>
      </c>
      <c r="K13815" s="2" t="s">
        <v>22</v>
      </c>
      <c r="L13815" s="2">
        <v>728.04</v>
      </c>
      <c r="M13815" s="2" t="s">
        <v>28</v>
      </c>
      <c r="N13815" s="11">
        <f>L13815/E13815*100</f>
        <v>27.518379226277094</v>
      </c>
      <c r="O13815" s="12" t="str">
        <f>IF(N13815&lt;10,"Low",IF(N13815&lt;20,"Med","High"))</f>
        <v>High</v>
      </c>
      <c r="P13815" s="12">
        <f>sales*discount</f>
        <v>370.39100000000008</v>
      </c>
      <c r="Q13815" s="12">
        <f>sales-Discount_Values</f>
        <v>2275.259</v>
      </c>
      <c r="R13815" s="12">
        <f>DATEDIF(order_date,delivery_date,"D")</f>
        <v>1</v>
      </c>
      <c r="S13815" s="12"/>
    </row>
    <row r="13816" spans="1:19" ht="14.25" customHeight="1" x14ac:dyDescent="0.35">
      <c r="A13816" s="2" t="s">
        <v>7284</v>
      </c>
      <c r="B13816" s="2">
        <v>107251</v>
      </c>
      <c r="C13816" s="2" t="s">
        <v>19</v>
      </c>
      <c r="D13816" s="2" t="s">
        <v>14</v>
      </c>
      <c r="E13816" s="2">
        <v>123.37</v>
      </c>
      <c r="F13816" s="2">
        <v>0.43</v>
      </c>
      <c r="G13816" s="2">
        <v>3</v>
      </c>
      <c r="H13816" s="3">
        <v>44990</v>
      </c>
      <c r="I13816" s="3">
        <v>44997</v>
      </c>
      <c r="J13816" s="2" t="s">
        <v>21</v>
      </c>
      <c r="K13816" s="2" t="s">
        <v>22</v>
      </c>
      <c r="L13816" s="2">
        <v>33.950000000000003</v>
      </c>
      <c r="M13816" s="2" t="s">
        <v>39</v>
      </c>
      <c r="N13816" s="11">
        <f>L13816/E13816*100</f>
        <v>27.518845748561237</v>
      </c>
      <c r="O13816" s="12" t="str">
        <f>IF(N13816&lt;10,"Low",IF(N13816&lt;20,"Med","High"))</f>
        <v>High</v>
      </c>
      <c r="P13816" s="12">
        <f>sales*discount</f>
        <v>53.049100000000003</v>
      </c>
      <c r="Q13816" s="12">
        <f>sales-Discount_Values</f>
        <v>70.320899999999995</v>
      </c>
      <c r="R13816" s="12">
        <f>DATEDIF(order_date,delivery_date,"D")</f>
        <v>7</v>
      </c>
      <c r="S13816" s="12"/>
    </row>
    <row r="13817" spans="1:19" ht="14.25" customHeight="1" x14ac:dyDescent="0.35">
      <c r="A13817" s="2" t="s">
        <v>8523</v>
      </c>
      <c r="B13817" s="2">
        <v>108490</v>
      </c>
      <c r="C13817" s="2" t="s">
        <v>41</v>
      </c>
      <c r="D13817" s="2" t="s">
        <v>36</v>
      </c>
      <c r="E13817" s="2">
        <v>4317.26</v>
      </c>
      <c r="F13817" s="2">
        <v>0.38</v>
      </c>
      <c r="G13817" s="2">
        <v>4</v>
      </c>
      <c r="H13817" s="3">
        <v>45638</v>
      </c>
      <c r="I13817" s="3">
        <v>45641</v>
      </c>
      <c r="J13817" s="2" t="s">
        <v>31</v>
      </c>
      <c r="K13817" s="2" t="s">
        <v>16</v>
      </c>
      <c r="L13817" s="2">
        <v>1188.07</v>
      </c>
      <c r="M13817" s="2" t="s">
        <v>17</v>
      </c>
      <c r="N13817" s="11">
        <f>L13817/E13817*100</f>
        <v>27.51907459824055</v>
      </c>
      <c r="O13817" s="12" t="str">
        <f>IF(N13817&lt;10,"Low",IF(N13817&lt;20,"Med","High"))</f>
        <v>High</v>
      </c>
      <c r="P13817" s="12">
        <f>sales*discount</f>
        <v>1640.5588</v>
      </c>
      <c r="Q13817" s="12">
        <f>sales-Discount_Values</f>
        <v>2676.7012000000004</v>
      </c>
      <c r="R13817" s="12">
        <f>DATEDIF(order_date,delivery_date,"D")</f>
        <v>3</v>
      </c>
      <c r="S13817" s="12"/>
    </row>
    <row r="13818" spans="1:19" ht="14.25" customHeight="1" x14ac:dyDescent="0.35">
      <c r="A13818" s="2" t="s">
        <v>13949</v>
      </c>
      <c r="B13818" s="2">
        <v>113916</v>
      </c>
      <c r="C13818" s="2" t="s">
        <v>13</v>
      </c>
      <c r="D13818" s="2" t="s">
        <v>33</v>
      </c>
      <c r="E13818" s="2">
        <v>2036.18</v>
      </c>
      <c r="F13818" s="2">
        <v>0.11</v>
      </c>
      <c r="G13818" s="2">
        <v>1</v>
      </c>
      <c r="H13818" s="3">
        <v>44998</v>
      </c>
      <c r="I13818" s="3">
        <v>45004</v>
      </c>
      <c r="J13818" s="2" t="s">
        <v>31</v>
      </c>
      <c r="K13818" s="2" t="s">
        <v>22</v>
      </c>
      <c r="L13818" s="2">
        <v>560.39</v>
      </c>
      <c r="M13818" s="2" t="s">
        <v>28</v>
      </c>
      <c r="N13818" s="11">
        <f>L13818/E13818*100</f>
        <v>27.52163364731998</v>
      </c>
      <c r="O13818" s="12" t="str">
        <f>IF(N13818&lt;10,"Low",IF(N13818&lt;20,"Med","High"))</f>
        <v>High</v>
      </c>
      <c r="P13818" s="12">
        <f>sales*discount</f>
        <v>223.97980000000001</v>
      </c>
      <c r="Q13818" s="12">
        <f>sales-Discount_Values</f>
        <v>1812.2002</v>
      </c>
      <c r="R13818" s="12">
        <f>DATEDIF(order_date,delivery_date,"D")</f>
        <v>6</v>
      </c>
      <c r="S13818" s="12"/>
    </row>
    <row r="13819" spans="1:19" ht="14.25" customHeight="1" x14ac:dyDescent="0.35">
      <c r="A13819" s="2" t="s">
        <v>9033</v>
      </c>
      <c r="B13819" s="2">
        <v>109000</v>
      </c>
      <c r="C13819" s="2" t="s">
        <v>25</v>
      </c>
      <c r="D13819" s="2" t="s">
        <v>26</v>
      </c>
      <c r="E13819" s="2">
        <v>4085.31</v>
      </c>
      <c r="F13819" s="2">
        <v>0.2</v>
      </c>
      <c r="G13819" s="2">
        <v>9</v>
      </c>
      <c r="H13819" s="3">
        <v>45277</v>
      </c>
      <c r="I13819" s="3">
        <v>45280</v>
      </c>
      <c r="J13819" s="2" t="s">
        <v>21</v>
      </c>
      <c r="K13819" s="2" t="s">
        <v>27</v>
      </c>
      <c r="L13819" s="2">
        <v>1124.4000000000001</v>
      </c>
      <c r="M13819" s="2" t="s">
        <v>17</v>
      </c>
      <c r="N13819" s="11">
        <f>L13819/E13819*100</f>
        <v>27.52300315031173</v>
      </c>
      <c r="O13819" s="12" t="str">
        <f>IF(N13819&lt;10,"Low",IF(N13819&lt;20,"Med","High"))</f>
        <v>High</v>
      </c>
      <c r="P13819" s="12">
        <f>sales*discount</f>
        <v>817.06200000000001</v>
      </c>
      <c r="Q13819" s="12">
        <f>sales-Discount_Values</f>
        <v>3268.248</v>
      </c>
      <c r="R13819" s="12">
        <f>DATEDIF(order_date,delivery_date,"D")</f>
        <v>3</v>
      </c>
      <c r="S13819" s="12"/>
    </row>
    <row r="13820" spans="1:19" ht="14.25" customHeight="1" x14ac:dyDescent="0.35">
      <c r="A13820" s="2" t="s">
        <v>9750</v>
      </c>
      <c r="B13820" s="2">
        <v>109717</v>
      </c>
      <c r="C13820" s="2" t="s">
        <v>13</v>
      </c>
      <c r="D13820" s="2" t="s">
        <v>33</v>
      </c>
      <c r="E13820" s="2">
        <v>1657.22</v>
      </c>
      <c r="F13820" s="2">
        <v>0.01</v>
      </c>
      <c r="G13820" s="2">
        <v>6</v>
      </c>
      <c r="H13820" s="3">
        <v>45159</v>
      </c>
      <c r="I13820" s="3">
        <v>45163</v>
      </c>
      <c r="J13820" s="2" t="s">
        <v>21</v>
      </c>
      <c r="K13820" s="2" t="s">
        <v>27</v>
      </c>
      <c r="L13820" s="2">
        <v>456.13</v>
      </c>
      <c r="M13820" s="2" t="s">
        <v>28</v>
      </c>
      <c r="N13820" s="11">
        <f>L13820/E13820*100</f>
        <v>27.523804926322391</v>
      </c>
      <c r="O13820" s="12" t="str">
        <f>IF(N13820&lt;10,"Low",IF(N13820&lt;20,"Med","High"))</f>
        <v>High</v>
      </c>
      <c r="P13820" s="12">
        <f>sales*discount</f>
        <v>16.572200000000002</v>
      </c>
      <c r="Q13820" s="12">
        <f>sales-Discount_Values</f>
        <v>1640.6478</v>
      </c>
      <c r="R13820" s="12">
        <f>DATEDIF(order_date,delivery_date,"D")</f>
        <v>4</v>
      </c>
      <c r="S13820" s="12"/>
    </row>
    <row r="13821" spans="1:19" ht="14.25" customHeight="1" x14ac:dyDescent="0.35">
      <c r="A13821" s="2" t="s">
        <v>13150</v>
      </c>
      <c r="B13821" s="2">
        <v>113117</v>
      </c>
      <c r="C13821" s="2" t="s">
        <v>19</v>
      </c>
      <c r="D13821" s="2" t="s">
        <v>14</v>
      </c>
      <c r="E13821" s="2">
        <v>3858.42</v>
      </c>
      <c r="F13821" s="2">
        <v>0.37</v>
      </c>
      <c r="G13821" s="2">
        <v>5</v>
      </c>
      <c r="H13821" s="3">
        <v>45585</v>
      </c>
      <c r="I13821" s="3">
        <v>45586</v>
      </c>
      <c r="J13821" s="2" t="s">
        <v>31</v>
      </c>
      <c r="K13821" s="2" t="s">
        <v>22</v>
      </c>
      <c r="L13821" s="2">
        <v>1062.02</v>
      </c>
      <c r="M13821" s="2" t="s">
        <v>17</v>
      </c>
      <c r="N13821" s="11">
        <f>L13821/E13821*100</f>
        <v>27.524738105234785</v>
      </c>
      <c r="O13821" s="12" t="str">
        <f>IF(N13821&lt;10,"Low",IF(N13821&lt;20,"Med","High"))</f>
        <v>High</v>
      </c>
      <c r="P13821" s="12">
        <f>sales*discount</f>
        <v>1427.6153999999999</v>
      </c>
      <c r="Q13821" s="12">
        <f>sales-Discount_Values</f>
        <v>2430.8046000000004</v>
      </c>
      <c r="R13821" s="12">
        <f>DATEDIF(order_date,delivery_date,"D")</f>
        <v>1</v>
      </c>
      <c r="S13821" s="12"/>
    </row>
    <row r="13822" spans="1:19" ht="14.25" customHeight="1" x14ac:dyDescent="0.35">
      <c r="A13822" s="2" t="s">
        <v>7955</v>
      </c>
      <c r="B13822" s="2">
        <v>107922</v>
      </c>
      <c r="C13822" s="2" t="s">
        <v>41</v>
      </c>
      <c r="D13822" s="2" t="s">
        <v>26</v>
      </c>
      <c r="E13822" s="2">
        <v>4522.8500000000004</v>
      </c>
      <c r="F13822" s="2">
        <v>0.12</v>
      </c>
      <c r="G13822" s="2">
        <v>4</v>
      </c>
      <c r="H13822" s="3">
        <v>45155</v>
      </c>
      <c r="I13822" s="3">
        <v>45161</v>
      </c>
      <c r="J13822" s="2" t="s">
        <v>31</v>
      </c>
      <c r="K13822" s="2" t="s">
        <v>27</v>
      </c>
      <c r="L13822" s="2">
        <v>1245.1300000000001</v>
      </c>
      <c r="M13822" s="2" t="s">
        <v>17</v>
      </c>
      <c r="N13822" s="11">
        <f>L13822/E13822*100</f>
        <v>27.529765523950605</v>
      </c>
      <c r="O13822" s="12" t="str">
        <f>IF(N13822&lt;10,"Low",IF(N13822&lt;20,"Med","High"))</f>
        <v>High</v>
      </c>
      <c r="P13822" s="12">
        <f>sales*discount</f>
        <v>542.74200000000008</v>
      </c>
      <c r="Q13822" s="12">
        <f>sales-Discount_Values</f>
        <v>3980.1080000000002</v>
      </c>
      <c r="R13822" s="12">
        <f>DATEDIF(order_date,delivery_date,"D")</f>
        <v>6</v>
      </c>
      <c r="S13822" s="12"/>
    </row>
    <row r="13823" spans="1:19" ht="14.25" customHeight="1" x14ac:dyDescent="0.35">
      <c r="A13823" s="2" t="s">
        <v>12967</v>
      </c>
      <c r="B13823" s="2">
        <v>112934</v>
      </c>
      <c r="C13823" s="2" t="s">
        <v>13</v>
      </c>
      <c r="D13823" s="2" t="s">
        <v>26</v>
      </c>
      <c r="E13823" s="2">
        <v>3739.85</v>
      </c>
      <c r="F13823" s="2">
        <v>0.05</v>
      </c>
      <c r="G13823" s="2">
        <v>1</v>
      </c>
      <c r="H13823" s="3">
        <v>45111</v>
      </c>
      <c r="I13823" s="3">
        <v>45115</v>
      </c>
      <c r="J13823" s="2" t="s">
        <v>21</v>
      </c>
      <c r="K13823" s="2" t="s">
        <v>16</v>
      </c>
      <c r="L13823" s="2">
        <v>1029.6300000000001</v>
      </c>
      <c r="M13823" s="2" t="s">
        <v>39</v>
      </c>
      <c r="N13823" s="11">
        <f>L13823/E13823*100</f>
        <v>27.531318100993357</v>
      </c>
      <c r="O13823" s="12" t="str">
        <f>IF(N13823&lt;10,"Low",IF(N13823&lt;20,"Med","High"))</f>
        <v>High</v>
      </c>
      <c r="P13823" s="12">
        <f>sales*discount</f>
        <v>186.99250000000001</v>
      </c>
      <c r="Q13823" s="12">
        <f>sales-Discount_Values</f>
        <v>3552.8575000000001</v>
      </c>
      <c r="R13823" s="12">
        <f>DATEDIF(order_date,delivery_date,"D")</f>
        <v>4</v>
      </c>
      <c r="S13823" s="12"/>
    </row>
    <row r="13824" spans="1:19" ht="14.25" customHeight="1" x14ac:dyDescent="0.35">
      <c r="A13824" s="2" t="s">
        <v>15300</v>
      </c>
      <c r="B13824" s="2">
        <v>115267</v>
      </c>
      <c r="C13824" s="2" t="s">
        <v>25</v>
      </c>
      <c r="D13824" s="2" t="s">
        <v>14</v>
      </c>
      <c r="E13824" s="2">
        <v>3098.08</v>
      </c>
      <c r="F13824" s="2">
        <v>0.4</v>
      </c>
      <c r="G13824" s="2">
        <v>1</v>
      </c>
      <c r="H13824" s="3">
        <v>45343</v>
      </c>
      <c r="I13824" s="3">
        <v>45345</v>
      </c>
      <c r="J13824" s="2" t="s">
        <v>21</v>
      </c>
      <c r="K13824" s="2" t="s">
        <v>22</v>
      </c>
      <c r="L13824" s="2">
        <v>852.97</v>
      </c>
      <c r="M13824" s="2" t="s">
        <v>34</v>
      </c>
      <c r="N13824" s="11">
        <f>L13824/E13824*100</f>
        <v>27.53221349997418</v>
      </c>
      <c r="O13824" s="12" t="str">
        <f>IF(N13824&lt;10,"Low",IF(N13824&lt;20,"Med","High"))</f>
        <v>High</v>
      </c>
      <c r="P13824" s="12">
        <f>sales*discount</f>
        <v>1239.232</v>
      </c>
      <c r="Q13824" s="12">
        <f>sales-Discount_Values</f>
        <v>1858.848</v>
      </c>
      <c r="R13824" s="12">
        <f>DATEDIF(order_date,delivery_date,"D")</f>
        <v>2</v>
      </c>
      <c r="S13824" s="12"/>
    </row>
    <row r="13825" spans="1:19" ht="14.25" customHeight="1" x14ac:dyDescent="0.35">
      <c r="A13825" s="2" t="s">
        <v>3000</v>
      </c>
      <c r="B13825" s="2">
        <v>102967</v>
      </c>
      <c r="C13825" s="2" t="s">
        <v>25</v>
      </c>
      <c r="D13825" s="2" t="s">
        <v>26</v>
      </c>
      <c r="E13825" s="2">
        <v>3144.64</v>
      </c>
      <c r="F13825" s="2">
        <v>0.14000000000000001</v>
      </c>
      <c r="G13825" s="2">
        <v>6</v>
      </c>
      <c r="H13825" s="3">
        <v>45023</v>
      </c>
      <c r="I13825" s="3">
        <v>45025</v>
      </c>
      <c r="J13825" s="2" t="s">
        <v>15</v>
      </c>
      <c r="K13825" s="2" t="s">
        <v>22</v>
      </c>
      <c r="L13825" s="2">
        <v>865.82</v>
      </c>
      <c r="M13825" s="2" t="s">
        <v>39</v>
      </c>
      <c r="N13825" s="11">
        <f>L13825/E13825*100</f>
        <v>27.533199348733085</v>
      </c>
      <c r="O13825" s="12" t="str">
        <f>IF(N13825&lt;10,"Low",IF(N13825&lt;20,"Med","High"))</f>
        <v>High</v>
      </c>
      <c r="P13825" s="12">
        <f>sales*discount</f>
        <v>440.24960000000004</v>
      </c>
      <c r="Q13825" s="12">
        <f>sales-Discount_Values</f>
        <v>2704.3903999999998</v>
      </c>
      <c r="R13825" s="12">
        <f>DATEDIF(order_date,delivery_date,"D")</f>
        <v>2</v>
      </c>
      <c r="S13825" s="12"/>
    </row>
    <row r="13826" spans="1:19" ht="14.25" customHeight="1" x14ac:dyDescent="0.35">
      <c r="A13826" s="2" t="s">
        <v>7883</v>
      </c>
      <c r="B13826" s="2">
        <v>107850</v>
      </c>
      <c r="C13826" s="2" t="s">
        <v>13</v>
      </c>
      <c r="D13826" s="2" t="s">
        <v>33</v>
      </c>
      <c r="E13826" s="2">
        <v>3724.19</v>
      </c>
      <c r="F13826" s="2">
        <v>0.27</v>
      </c>
      <c r="G13826" s="2">
        <v>7</v>
      </c>
      <c r="H13826" s="3">
        <v>45430</v>
      </c>
      <c r="I13826" s="3">
        <v>45435</v>
      </c>
      <c r="J13826" s="2" t="s">
        <v>21</v>
      </c>
      <c r="K13826" s="2" t="s">
        <v>16</v>
      </c>
      <c r="L13826" s="2">
        <v>1025.44</v>
      </c>
      <c r="M13826" s="2" t="s">
        <v>48</v>
      </c>
      <c r="N13826" s="11">
        <f>L13826/E13826*100</f>
        <v>27.534577988770714</v>
      </c>
      <c r="O13826" s="12" t="str">
        <f>IF(N13826&lt;10,"Low",IF(N13826&lt;20,"Med","High"))</f>
        <v>High</v>
      </c>
      <c r="P13826" s="12">
        <f>sales*discount</f>
        <v>1005.5313000000001</v>
      </c>
      <c r="Q13826" s="12">
        <f>sales-Discount_Values</f>
        <v>2718.6587</v>
      </c>
      <c r="R13826" s="12">
        <f>DATEDIF(order_date,delivery_date,"D")</f>
        <v>5</v>
      </c>
      <c r="S13826" s="12"/>
    </row>
    <row r="13827" spans="1:19" ht="14.25" customHeight="1" x14ac:dyDescent="0.35">
      <c r="A13827" s="2" t="s">
        <v>4312</v>
      </c>
      <c r="B13827" s="2">
        <v>104279</v>
      </c>
      <c r="C13827" s="2" t="s">
        <v>25</v>
      </c>
      <c r="D13827" s="2" t="s">
        <v>33</v>
      </c>
      <c r="E13827" s="2">
        <v>4362.93</v>
      </c>
      <c r="F13827" s="2">
        <v>0.38</v>
      </c>
      <c r="G13827" s="2">
        <v>9</v>
      </c>
      <c r="H13827" s="3">
        <v>45526</v>
      </c>
      <c r="I13827" s="3">
        <v>45527</v>
      </c>
      <c r="J13827" s="2" t="s">
        <v>21</v>
      </c>
      <c r="K13827" s="2" t="s">
        <v>27</v>
      </c>
      <c r="L13827" s="2">
        <v>1201.3900000000001</v>
      </c>
      <c r="M13827" s="2" t="s">
        <v>17</v>
      </c>
      <c r="N13827" s="11">
        <f>L13827/E13827*100</f>
        <v>27.536311607108065</v>
      </c>
      <c r="O13827" s="12" t="str">
        <f>IF(N13827&lt;10,"Low",IF(N13827&lt;20,"Med","High"))</f>
        <v>High</v>
      </c>
      <c r="P13827" s="12">
        <f>sales*discount</f>
        <v>1657.9134000000001</v>
      </c>
      <c r="Q13827" s="12">
        <f>sales-Discount_Values</f>
        <v>2705.0165999999999</v>
      </c>
      <c r="R13827" s="12">
        <f>DATEDIF(order_date,delivery_date,"D")</f>
        <v>1</v>
      </c>
      <c r="S13827" s="12"/>
    </row>
    <row r="13828" spans="1:19" ht="14.25" customHeight="1" x14ac:dyDescent="0.35">
      <c r="A13828" s="2" t="s">
        <v>5815</v>
      </c>
      <c r="B13828" s="2">
        <v>105782</v>
      </c>
      <c r="C13828" s="2" t="s">
        <v>41</v>
      </c>
      <c r="D13828" s="2" t="s">
        <v>26</v>
      </c>
      <c r="E13828" s="2">
        <v>4937.75</v>
      </c>
      <c r="F13828" s="2">
        <v>0.2</v>
      </c>
      <c r="G13828" s="2">
        <v>7</v>
      </c>
      <c r="H13828" s="3">
        <v>45221</v>
      </c>
      <c r="I13828" s="3">
        <v>45227</v>
      </c>
      <c r="J13828" s="2" t="s">
        <v>15</v>
      </c>
      <c r="K13828" s="2" t="s">
        <v>16</v>
      </c>
      <c r="L13828" s="2">
        <v>1359.9</v>
      </c>
      <c r="M13828" s="2" t="s">
        <v>34</v>
      </c>
      <c r="N13828" s="11">
        <f>L13828/E13828*100</f>
        <v>27.540884005873124</v>
      </c>
      <c r="O13828" s="12" t="str">
        <f>IF(N13828&lt;10,"Low",IF(N13828&lt;20,"Med","High"))</f>
        <v>High</v>
      </c>
      <c r="P13828" s="12">
        <f>sales*discount</f>
        <v>987.55000000000007</v>
      </c>
      <c r="Q13828" s="12">
        <f>sales-Discount_Values</f>
        <v>3950.2</v>
      </c>
      <c r="R13828" s="12">
        <f>DATEDIF(order_date,delivery_date,"D")</f>
        <v>6</v>
      </c>
      <c r="S13828" s="12"/>
    </row>
    <row r="13829" spans="1:19" ht="14.25" customHeight="1" x14ac:dyDescent="0.35">
      <c r="A13829" s="2" t="s">
        <v>8387</v>
      </c>
      <c r="B13829" s="2">
        <v>108354</v>
      </c>
      <c r="C13829" s="2" t="s">
        <v>25</v>
      </c>
      <c r="D13829" s="2" t="s">
        <v>33</v>
      </c>
      <c r="E13829" s="2">
        <v>584.61</v>
      </c>
      <c r="F13829" s="2">
        <v>0.38</v>
      </c>
      <c r="G13829" s="2">
        <v>8</v>
      </c>
      <c r="H13829" s="3">
        <v>45093</v>
      </c>
      <c r="I13829" s="3">
        <v>45095</v>
      </c>
      <c r="J13829" s="2" t="s">
        <v>31</v>
      </c>
      <c r="K13829" s="2" t="s">
        <v>27</v>
      </c>
      <c r="L13829" s="2">
        <v>161.01</v>
      </c>
      <c r="M13829" s="2" t="s">
        <v>48</v>
      </c>
      <c r="N13829" s="11">
        <f>L13829/E13829*100</f>
        <v>27.541437881664699</v>
      </c>
      <c r="O13829" s="12" t="str">
        <f>IF(N13829&lt;10,"Low",IF(N13829&lt;20,"Med","High"))</f>
        <v>High</v>
      </c>
      <c r="P13829" s="12">
        <f>sales*discount</f>
        <v>222.15180000000001</v>
      </c>
      <c r="Q13829" s="12">
        <f>sales-Discount_Values</f>
        <v>362.45820000000003</v>
      </c>
      <c r="R13829" s="12">
        <f>DATEDIF(order_date,delivery_date,"D")</f>
        <v>2</v>
      </c>
      <c r="S13829" s="12"/>
    </row>
    <row r="13830" spans="1:19" ht="14.25" customHeight="1" x14ac:dyDescent="0.35">
      <c r="A13830" s="2" t="s">
        <v>14059</v>
      </c>
      <c r="B13830" s="2">
        <v>114026</v>
      </c>
      <c r="C13830" s="2" t="s">
        <v>41</v>
      </c>
      <c r="D13830" s="2" t="s">
        <v>26</v>
      </c>
      <c r="E13830" s="2">
        <v>4611.43</v>
      </c>
      <c r="F13830" s="2">
        <v>0.02</v>
      </c>
      <c r="G13830" s="2">
        <v>8</v>
      </c>
      <c r="H13830" s="3">
        <v>45004</v>
      </c>
      <c r="I13830" s="3">
        <v>45009</v>
      </c>
      <c r="J13830" s="2" t="s">
        <v>31</v>
      </c>
      <c r="K13830" s="2" t="s">
        <v>27</v>
      </c>
      <c r="L13830" s="2">
        <v>1270.1600000000001</v>
      </c>
      <c r="M13830" s="2" t="s">
        <v>34</v>
      </c>
      <c r="N13830" s="11">
        <f>L13830/E13830*100</f>
        <v>27.543733722511238</v>
      </c>
      <c r="O13830" s="12" t="str">
        <f>IF(N13830&lt;10,"Low",IF(N13830&lt;20,"Med","High"))</f>
        <v>High</v>
      </c>
      <c r="P13830" s="12">
        <f>sales*discount</f>
        <v>92.228600000000014</v>
      </c>
      <c r="Q13830" s="12">
        <f>sales-Discount_Values</f>
        <v>4519.2013999999999</v>
      </c>
      <c r="R13830" s="12">
        <f>DATEDIF(order_date,delivery_date,"D")</f>
        <v>5</v>
      </c>
      <c r="S13830" s="12"/>
    </row>
    <row r="13831" spans="1:19" ht="14.25" customHeight="1" x14ac:dyDescent="0.35">
      <c r="A13831" s="2" t="s">
        <v>10441</v>
      </c>
      <c r="B13831" s="2">
        <v>110408</v>
      </c>
      <c r="C13831" s="2" t="s">
        <v>25</v>
      </c>
      <c r="D13831" s="2" t="s">
        <v>36</v>
      </c>
      <c r="E13831" s="2">
        <v>4616.33</v>
      </c>
      <c r="F13831" s="2">
        <v>0.33</v>
      </c>
      <c r="G13831" s="2">
        <v>8</v>
      </c>
      <c r="H13831" s="3">
        <v>45397</v>
      </c>
      <c r="I13831" s="3">
        <v>45398</v>
      </c>
      <c r="J13831" s="2" t="s">
        <v>21</v>
      </c>
      <c r="K13831" s="2" t="s">
        <v>27</v>
      </c>
      <c r="L13831" s="2">
        <v>1271.54</v>
      </c>
      <c r="M13831" s="2" t="s">
        <v>48</v>
      </c>
      <c r="N13831" s="11">
        <f>L13831/E13831*100</f>
        <v>27.544391323843833</v>
      </c>
      <c r="O13831" s="12" t="str">
        <f>IF(N13831&lt;10,"Low",IF(N13831&lt;20,"Med","High"))</f>
        <v>High</v>
      </c>
      <c r="P13831" s="12">
        <f>sales*discount</f>
        <v>1523.3889000000001</v>
      </c>
      <c r="Q13831" s="12">
        <f>sales-Discount_Values</f>
        <v>3092.9411</v>
      </c>
      <c r="R13831" s="12">
        <f>DATEDIF(order_date,delivery_date,"D")</f>
        <v>1</v>
      </c>
      <c r="S13831" s="12"/>
    </row>
    <row r="13832" spans="1:19" ht="14.25" customHeight="1" x14ac:dyDescent="0.35">
      <c r="A13832" s="2" t="s">
        <v>10330</v>
      </c>
      <c r="B13832" s="2">
        <v>110297</v>
      </c>
      <c r="C13832" s="2" t="s">
        <v>25</v>
      </c>
      <c r="D13832" s="2" t="s">
        <v>33</v>
      </c>
      <c r="E13832" s="2">
        <v>4809.17</v>
      </c>
      <c r="F13832" s="2">
        <v>0.37</v>
      </c>
      <c r="G13832" s="2">
        <v>8</v>
      </c>
      <c r="H13832" s="3">
        <v>45403</v>
      </c>
      <c r="I13832" s="3">
        <v>45409</v>
      </c>
      <c r="J13832" s="2" t="s">
        <v>21</v>
      </c>
      <c r="K13832" s="2" t="s">
        <v>16</v>
      </c>
      <c r="L13832" s="2">
        <v>1324.74</v>
      </c>
      <c r="M13832" s="2" t="s">
        <v>48</v>
      </c>
      <c r="N13832" s="11">
        <f>L13832/E13832*100</f>
        <v>27.546125422890022</v>
      </c>
      <c r="O13832" s="12" t="str">
        <f>IF(N13832&lt;10,"Low",IF(N13832&lt;20,"Med","High"))</f>
        <v>High</v>
      </c>
      <c r="P13832" s="12">
        <f>sales*discount</f>
        <v>1779.3929000000001</v>
      </c>
      <c r="Q13832" s="12">
        <f>sales-Discount_Values</f>
        <v>3029.7771000000002</v>
      </c>
      <c r="R13832" s="12">
        <f>DATEDIF(order_date,delivery_date,"D")</f>
        <v>6</v>
      </c>
      <c r="S13832" s="12"/>
    </row>
    <row r="13833" spans="1:19" ht="14.25" customHeight="1" x14ac:dyDescent="0.35">
      <c r="A13833" s="2" t="s">
        <v>143</v>
      </c>
      <c r="B13833" s="2">
        <v>100110</v>
      </c>
      <c r="C13833" s="2" t="s">
        <v>19</v>
      </c>
      <c r="D13833" s="2" t="s">
        <v>20</v>
      </c>
      <c r="E13833" s="2">
        <v>4241.1499999999996</v>
      </c>
      <c r="F13833" s="2">
        <v>0.41</v>
      </c>
      <c r="G13833" s="2">
        <v>2</v>
      </c>
      <c r="H13833" s="3">
        <v>45486</v>
      </c>
      <c r="I13833" s="3">
        <v>45487</v>
      </c>
      <c r="J13833" s="2" t="s">
        <v>15</v>
      </c>
      <c r="K13833" s="2" t="s">
        <v>22</v>
      </c>
      <c r="L13833" s="2">
        <v>1168.31</v>
      </c>
      <c r="M13833" s="2" t="s">
        <v>17</v>
      </c>
      <c r="N13833" s="11">
        <f>L13833/E13833*100</f>
        <v>27.547009655400068</v>
      </c>
      <c r="O13833" s="12" t="str">
        <f>IF(N13833&lt;10,"Low",IF(N13833&lt;20,"Med","High"))</f>
        <v>High</v>
      </c>
      <c r="P13833" s="12">
        <f>sales*discount</f>
        <v>1738.8714999999997</v>
      </c>
      <c r="Q13833" s="12">
        <f>sales-Discount_Values</f>
        <v>2502.2784999999999</v>
      </c>
      <c r="R13833" s="12">
        <f>DATEDIF(order_date,delivery_date,"D")</f>
        <v>1</v>
      </c>
      <c r="S13833" s="12"/>
    </row>
    <row r="13834" spans="1:19" ht="14.25" customHeight="1" x14ac:dyDescent="0.35">
      <c r="A13834" s="2" t="s">
        <v>2187</v>
      </c>
      <c r="B13834" s="2">
        <v>102154</v>
      </c>
      <c r="C13834" s="2" t="s">
        <v>19</v>
      </c>
      <c r="D13834" s="2" t="s">
        <v>14</v>
      </c>
      <c r="E13834" s="2">
        <v>420</v>
      </c>
      <c r="F13834" s="2">
        <v>0.46</v>
      </c>
      <c r="G13834" s="2">
        <v>1</v>
      </c>
      <c r="H13834" s="3">
        <v>44956</v>
      </c>
      <c r="I13834" s="3">
        <v>44958</v>
      </c>
      <c r="J13834" s="2" t="s">
        <v>31</v>
      </c>
      <c r="K13834" s="2" t="s">
        <v>27</v>
      </c>
      <c r="L13834" s="2">
        <v>115.7</v>
      </c>
      <c r="M13834" s="2" t="s">
        <v>17</v>
      </c>
      <c r="N13834" s="11">
        <f>L13834/E13834*100</f>
        <v>27.547619047619047</v>
      </c>
      <c r="O13834" s="12" t="str">
        <f>IF(N13834&lt;10,"Low",IF(N13834&lt;20,"Med","High"))</f>
        <v>High</v>
      </c>
      <c r="P13834" s="12">
        <f>sales*discount</f>
        <v>193.20000000000002</v>
      </c>
      <c r="Q13834" s="12">
        <f>sales-Discount_Values</f>
        <v>226.79999999999998</v>
      </c>
      <c r="R13834" s="12">
        <f>DATEDIF(order_date,delivery_date,"D")</f>
        <v>2</v>
      </c>
      <c r="S13834" s="12"/>
    </row>
    <row r="13835" spans="1:19" ht="14.25" customHeight="1" x14ac:dyDescent="0.35">
      <c r="A13835" s="2" t="s">
        <v>4982</v>
      </c>
      <c r="B13835" s="2">
        <v>104949</v>
      </c>
      <c r="C13835" s="2" t="s">
        <v>13</v>
      </c>
      <c r="D13835" s="2" t="s">
        <v>33</v>
      </c>
      <c r="E13835" s="2">
        <v>1368.97</v>
      </c>
      <c r="F13835" s="2">
        <v>0.28000000000000003</v>
      </c>
      <c r="G13835" s="2">
        <v>4</v>
      </c>
      <c r="H13835" s="3">
        <v>45066</v>
      </c>
      <c r="I13835" s="3">
        <v>45073</v>
      </c>
      <c r="J13835" s="2" t="s">
        <v>15</v>
      </c>
      <c r="K13835" s="2" t="s">
        <v>27</v>
      </c>
      <c r="L13835" s="2">
        <v>377.12</v>
      </c>
      <c r="M13835" s="2" t="s">
        <v>34</v>
      </c>
      <c r="N13835" s="11">
        <f>L13835/E13835*100</f>
        <v>27.547718357597319</v>
      </c>
      <c r="O13835" s="12" t="str">
        <f>IF(N13835&lt;10,"Low",IF(N13835&lt;20,"Med","High"))</f>
        <v>High</v>
      </c>
      <c r="P13835" s="12">
        <f>sales*discount</f>
        <v>383.31160000000006</v>
      </c>
      <c r="Q13835" s="12">
        <f>sales-Discount_Values</f>
        <v>985.65840000000003</v>
      </c>
      <c r="R13835" s="12">
        <f>DATEDIF(order_date,delivery_date,"D")</f>
        <v>7</v>
      </c>
      <c r="S13835" s="12"/>
    </row>
    <row r="13836" spans="1:19" ht="14.25" customHeight="1" x14ac:dyDescent="0.35">
      <c r="A13836" s="2" t="s">
        <v>11289</v>
      </c>
      <c r="B13836" s="2">
        <v>111256</v>
      </c>
      <c r="C13836" s="2" t="s">
        <v>19</v>
      </c>
      <c r="D13836" s="2" t="s">
        <v>36</v>
      </c>
      <c r="E13836" s="2">
        <v>486.06</v>
      </c>
      <c r="F13836" s="2">
        <v>0.2</v>
      </c>
      <c r="G13836" s="2">
        <v>8</v>
      </c>
      <c r="H13836" s="3">
        <v>45049</v>
      </c>
      <c r="I13836" s="3">
        <v>45054</v>
      </c>
      <c r="J13836" s="2" t="s">
        <v>31</v>
      </c>
      <c r="K13836" s="2" t="s">
        <v>16</v>
      </c>
      <c r="L13836" s="2">
        <v>133.93</v>
      </c>
      <c r="M13836" s="2" t="s">
        <v>48</v>
      </c>
      <c r="N13836" s="11">
        <f>L13836/E13836*100</f>
        <v>27.554211414228696</v>
      </c>
      <c r="O13836" s="12" t="str">
        <f>IF(N13836&lt;10,"Low",IF(N13836&lt;20,"Med","High"))</f>
        <v>High</v>
      </c>
      <c r="P13836" s="12">
        <f>sales*discount</f>
        <v>97.212000000000003</v>
      </c>
      <c r="Q13836" s="12">
        <f>sales-Discount_Values</f>
        <v>388.84800000000001</v>
      </c>
      <c r="R13836" s="12">
        <f>DATEDIF(order_date,delivery_date,"D")</f>
        <v>5</v>
      </c>
      <c r="S13836" s="12"/>
    </row>
    <row r="13837" spans="1:19" ht="14.25" customHeight="1" x14ac:dyDescent="0.35">
      <c r="A13837" s="2" t="s">
        <v>10099</v>
      </c>
      <c r="B13837" s="2">
        <v>110066</v>
      </c>
      <c r="C13837" s="2" t="s">
        <v>19</v>
      </c>
      <c r="D13837" s="2" t="s">
        <v>36</v>
      </c>
      <c r="E13837" s="2">
        <v>879.86</v>
      </c>
      <c r="F13837" s="2">
        <v>0.2</v>
      </c>
      <c r="G13837" s="2">
        <v>3</v>
      </c>
      <c r="H13837" s="3">
        <v>45627</v>
      </c>
      <c r="I13837" s="3">
        <v>45632</v>
      </c>
      <c r="J13837" s="2" t="s">
        <v>31</v>
      </c>
      <c r="K13837" s="2" t="s">
        <v>22</v>
      </c>
      <c r="L13837" s="2">
        <v>242.48</v>
      </c>
      <c r="M13837" s="2" t="s">
        <v>39</v>
      </c>
      <c r="N13837" s="11">
        <f>L13837/E13837*100</f>
        <v>27.558929829745637</v>
      </c>
      <c r="O13837" s="12" t="str">
        <f>IF(N13837&lt;10,"Low",IF(N13837&lt;20,"Med","High"))</f>
        <v>High</v>
      </c>
      <c r="P13837" s="12">
        <f>sales*discount</f>
        <v>175.97200000000001</v>
      </c>
      <c r="Q13837" s="12">
        <f>sales-Discount_Values</f>
        <v>703.88800000000003</v>
      </c>
      <c r="R13837" s="12">
        <f>DATEDIF(order_date,delivery_date,"D")</f>
        <v>5</v>
      </c>
      <c r="S13837" s="12"/>
    </row>
    <row r="13838" spans="1:19" ht="14.25" customHeight="1" x14ac:dyDescent="0.35">
      <c r="A13838" s="2" t="s">
        <v>3025</v>
      </c>
      <c r="B13838" s="2">
        <v>102992</v>
      </c>
      <c r="C13838" s="2" t="s">
        <v>41</v>
      </c>
      <c r="D13838" s="2" t="s">
        <v>14</v>
      </c>
      <c r="E13838" s="2">
        <v>1753.34</v>
      </c>
      <c r="F13838" s="2">
        <v>0.32</v>
      </c>
      <c r="G13838" s="2">
        <v>9</v>
      </c>
      <c r="H13838" s="3">
        <v>45337</v>
      </c>
      <c r="I13838" s="3">
        <v>45340</v>
      </c>
      <c r="J13838" s="2" t="s">
        <v>15</v>
      </c>
      <c r="K13838" s="2" t="s">
        <v>22</v>
      </c>
      <c r="L13838" s="2">
        <v>483.22</v>
      </c>
      <c r="M13838" s="2" t="s">
        <v>48</v>
      </c>
      <c r="N13838" s="11">
        <f>L13838/E13838*100</f>
        <v>27.559971254862152</v>
      </c>
      <c r="O13838" s="12" t="str">
        <f>IF(N13838&lt;10,"Low",IF(N13838&lt;20,"Med","High"))</f>
        <v>High</v>
      </c>
      <c r="P13838" s="12">
        <f>sales*discount</f>
        <v>561.06880000000001</v>
      </c>
      <c r="Q13838" s="12">
        <f>sales-Discount_Values</f>
        <v>1192.2711999999999</v>
      </c>
      <c r="R13838" s="12">
        <f>DATEDIF(order_date,delivery_date,"D")</f>
        <v>3</v>
      </c>
      <c r="S13838" s="12"/>
    </row>
    <row r="13839" spans="1:19" ht="14.25" customHeight="1" x14ac:dyDescent="0.35">
      <c r="A13839" s="2" t="s">
        <v>11870</v>
      </c>
      <c r="B13839" s="2">
        <v>111837</v>
      </c>
      <c r="C13839" s="2" t="s">
        <v>19</v>
      </c>
      <c r="D13839" s="2" t="s">
        <v>14</v>
      </c>
      <c r="E13839" s="2">
        <v>476.96</v>
      </c>
      <c r="F13839" s="2">
        <v>0.2</v>
      </c>
      <c r="G13839" s="2">
        <v>9</v>
      </c>
      <c r="H13839" s="3">
        <v>45276</v>
      </c>
      <c r="I13839" s="3">
        <v>45277</v>
      </c>
      <c r="J13839" s="2" t="s">
        <v>21</v>
      </c>
      <c r="K13839" s="2" t="s">
        <v>27</v>
      </c>
      <c r="L13839" s="2">
        <v>131.46</v>
      </c>
      <c r="M13839" s="2" t="s">
        <v>28</v>
      </c>
      <c r="N13839" s="11">
        <f>L13839/E13839*100</f>
        <v>27.562059711506208</v>
      </c>
      <c r="O13839" s="12" t="str">
        <f>IF(N13839&lt;10,"Low",IF(N13839&lt;20,"Med","High"))</f>
        <v>High</v>
      </c>
      <c r="P13839" s="12">
        <f>sales*discount</f>
        <v>95.391999999999996</v>
      </c>
      <c r="Q13839" s="12">
        <f>sales-Discount_Values</f>
        <v>381.56799999999998</v>
      </c>
      <c r="R13839" s="12">
        <f>DATEDIF(order_date,delivery_date,"D")</f>
        <v>1</v>
      </c>
      <c r="S13839" s="12"/>
    </row>
    <row r="13840" spans="1:19" ht="14.25" customHeight="1" x14ac:dyDescent="0.35">
      <c r="A13840" s="2" t="s">
        <v>13247</v>
      </c>
      <c r="B13840" s="2">
        <v>113214</v>
      </c>
      <c r="C13840" s="2" t="s">
        <v>41</v>
      </c>
      <c r="D13840" s="2" t="s">
        <v>36</v>
      </c>
      <c r="E13840" s="2">
        <v>785.57</v>
      </c>
      <c r="F13840" s="2">
        <v>0.49</v>
      </c>
      <c r="G13840" s="2">
        <v>9</v>
      </c>
      <c r="H13840" s="3">
        <v>45057</v>
      </c>
      <c r="I13840" s="3">
        <v>45063</v>
      </c>
      <c r="J13840" s="2" t="s">
        <v>21</v>
      </c>
      <c r="K13840" s="2" t="s">
        <v>27</v>
      </c>
      <c r="L13840" s="2">
        <v>216.52</v>
      </c>
      <c r="M13840" s="2" t="s">
        <v>39</v>
      </c>
      <c r="N13840" s="11">
        <f>L13840/E13840*100</f>
        <v>27.562152322517409</v>
      </c>
      <c r="O13840" s="12" t="str">
        <f>IF(N13840&lt;10,"Low",IF(N13840&lt;20,"Med","High"))</f>
        <v>High</v>
      </c>
      <c r="P13840" s="12">
        <f>sales*discount</f>
        <v>384.92930000000001</v>
      </c>
      <c r="Q13840" s="12">
        <f>sales-Discount_Values</f>
        <v>400.64070000000004</v>
      </c>
      <c r="R13840" s="12">
        <f>DATEDIF(order_date,delivery_date,"D")</f>
        <v>6</v>
      </c>
      <c r="S13840" s="12"/>
    </row>
    <row r="13841" spans="1:19" ht="14.25" customHeight="1" x14ac:dyDescent="0.35">
      <c r="A13841" s="2" t="s">
        <v>3292</v>
      </c>
      <c r="B13841" s="2">
        <v>103259</v>
      </c>
      <c r="C13841" s="2" t="s">
        <v>13</v>
      </c>
      <c r="D13841" s="2" t="s">
        <v>26</v>
      </c>
      <c r="E13841" s="2">
        <v>489.63</v>
      </c>
      <c r="F13841" s="2">
        <v>0.28000000000000003</v>
      </c>
      <c r="G13841" s="2">
        <v>8</v>
      </c>
      <c r="H13841" s="3">
        <v>45185</v>
      </c>
      <c r="I13841" s="3">
        <v>45191</v>
      </c>
      <c r="J13841" s="2" t="s">
        <v>31</v>
      </c>
      <c r="K13841" s="2" t="s">
        <v>27</v>
      </c>
      <c r="L13841" s="2">
        <v>134.96</v>
      </c>
      <c r="M13841" s="2" t="s">
        <v>39</v>
      </c>
      <c r="N13841" s="11">
        <f>L13841/E13841*100</f>
        <v>27.563670526724266</v>
      </c>
      <c r="O13841" s="12" t="str">
        <f>IF(N13841&lt;10,"Low",IF(N13841&lt;20,"Med","High"))</f>
        <v>High</v>
      </c>
      <c r="P13841" s="12">
        <f>sales*discount</f>
        <v>137.09640000000002</v>
      </c>
      <c r="Q13841" s="12">
        <f>sales-Discount_Values</f>
        <v>352.53359999999998</v>
      </c>
      <c r="R13841" s="12">
        <f>DATEDIF(order_date,delivery_date,"D")</f>
        <v>6</v>
      </c>
      <c r="S13841" s="12"/>
    </row>
    <row r="13842" spans="1:19" ht="14.25" customHeight="1" x14ac:dyDescent="0.35">
      <c r="A13842" s="2" t="s">
        <v>14920</v>
      </c>
      <c r="B13842" s="2">
        <v>114887</v>
      </c>
      <c r="C13842" s="2" t="s">
        <v>25</v>
      </c>
      <c r="D13842" s="2" t="s">
        <v>36</v>
      </c>
      <c r="E13842" s="2">
        <v>630.08000000000004</v>
      </c>
      <c r="F13842" s="2">
        <v>0.04</v>
      </c>
      <c r="G13842" s="2">
        <v>1</v>
      </c>
      <c r="H13842" s="3">
        <v>45551</v>
      </c>
      <c r="I13842" s="3">
        <v>45554</v>
      </c>
      <c r="J13842" s="2" t="s">
        <v>21</v>
      </c>
      <c r="K13842" s="2" t="s">
        <v>16</v>
      </c>
      <c r="L13842" s="2">
        <v>173.68</v>
      </c>
      <c r="M13842" s="2" t="s">
        <v>28</v>
      </c>
      <c r="N13842" s="11">
        <f>L13842/E13842*100</f>
        <v>27.564753682072119</v>
      </c>
      <c r="O13842" s="12" t="str">
        <f>IF(N13842&lt;10,"Low",IF(N13842&lt;20,"Med","High"))</f>
        <v>High</v>
      </c>
      <c r="P13842" s="12">
        <f>sales*discount</f>
        <v>25.203200000000002</v>
      </c>
      <c r="Q13842" s="12">
        <f>sales-Discount_Values</f>
        <v>604.8768</v>
      </c>
      <c r="R13842" s="12">
        <f>DATEDIF(order_date,delivery_date,"D")</f>
        <v>3</v>
      </c>
      <c r="S13842" s="12"/>
    </row>
    <row r="13843" spans="1:19" ht="14.25" customHeight="1" x14ac:dyDescent="0.35">
      <c r="A13843" s="2" t="s">
        <v>10676</v>
      </c>
      <c r="B13843" s="2">
        <v>110643</v>
      </c>
      <c r="C13843" s="2" t="s">
        <v>13</v>
      </c>
      <c r="D13843" s="2" t="s">
        <v>14</v>
      </c>
      <c r="E13843" s="2">
        <v>1614.18</v>
      </c>
      <c r="F13843" s="2">
        <v>0.16</v>
      </c>
      <c r="G13843" s="2">
        <v>4</v>
      </c>
      <c r="H13843" s="3">
        <v>45652</v>
      </c>
      <c r="I13843" s="3">
        <v>45657</v>
      </c>
      <c r="J13843" s="2" t="s">
        <v>15</v>
      </c>
      <c r="K13843" s="2" t="s">
        <v>22</v>
      </c>
      <c r="L13843" s="2">
        <v>444.99</v>
      </c>
      <c r="M13843" s="2" t="s">
        <v>28</v>
      </c>
      <c r="N13843" s="11">
        <f>L13843/E13843*100</f>
        <v>27.567557521466007</v>
      </c>
      <c r="O13843" s="12" t="str">
        <f>IF(N13843&lt;10,"Low",IF(N13843&lt;20,"Med","High"))</f>
        <v>High</v>
      </c>
      <c r="P13843" s="12">
        <f>sales*discount</f>
        <v>258.2688</v>
      </c>
      <c r="Q13843" s="12">
        <f>sales-Discount_Values</f>
        <v>1355.9112</v>
      </c>
      <c r="R13843" s="12">
        <f>DATEDIF(order_date,delivery_date,"D")</f>
        <v>5</v>
      </c>
      <c r="S13843" s="12"/>
    </row>
    <row r="13844" spans="1:19" ht="14.25" customHeight="1" x14ac:dyDescent="0.35">
      <c r="A13844" s="2" t="s">
        <v>5785</v>
      </c>
      <c r="B13844" s="2">
        <v>105752</v>
      </c>
      <c r="C13844" s="2" t="s">
        <v>13</v>
      </c>
      <c r="D13844" s="2" t="s">
        <v>36</v>
      </c>
      <c r="E13844" s="2">
        <v>1575.01</v>
      </c>
      <c r="F13844" s="2">
        <v>0.4</v>
      </c>
      <c r="G13844" s="2">
        <v>1</v>
      </c>
      <c r="H13844" s="3">
        <v>45014</v>
      </c>
      <c r="I13844" s="3">
        <v>45019</v>
      </c>
      <c r="J13844" s="2" t="s">
        <v>21</v>
      </c>
      <c r="K13844" s="2" t="s">
        <v>16</v>
      </c>
      <c r="L13844" s="2">
        <v>434.2</v>
      </c>
      <c r="M13844" s="2" t="s">
        <v>34</v>
      </c>
      <c r="N13844" s="11">
        <f>L13844/E13844*100</f>
        <v>27.568078932832172</v>
      </c>
      <c r="O13844" s="12" t="str">
        <f>IF(N13844&lt;10,"Low",IF(N13844&lt;20,"Med","High"))</f>
        <v>High</v>
      </c>
      <c r="P13844" s="12">
        <f>sales*discount</f>
        <v>630.00400000000002</v>
      </c>
      <c r="Q13844" s="12">
        <f>sales-Discount_Values</f>
        <v>945.00599999999997</v>
      </c>
      <c r="R13844" s="12">
        <f>DATEDIF(order_date,delivery_date,"D")</f>
        <v>5</v>
      </c>
      <c r="S13844" s="12"/>
    </row>
    <row r="13845" spans="1:19" ht="14.25" customHeight="1" x14ac:dyDescent="0.35">
      <c r="A13845" s="2" t="s">
        <v>1794</v>
      </c>
      <c r="B13845" s="2">
        <v>101761</v>
      </c>
      <c r="C13845" s="2" t="s">
        <v>13</v>
      </c>
      <c r="D13845" s="2" t="s">
        <v>14</v>
      </c>
      <c r="E13845" s="2">
        <v>917.36</v>
      </c>
      <c r="F13845" s="2">
        <v>0.27</v>
      </c>
      <c r="G13845" s="2">
        <v>1</v>
      </c>
      <c r="H13845" s="3">
        <v>44984</v>
      </c>
      <c r="I13845" s="3">
        <v>44985</v>
      </c>
      <c r="J13845" s="2" t="s">
        <v>31</v>
      </c>
      <c r="K13845" s="2" t="s">
        <v>16</v>
      </c>
      <c r="L13845" s="2">
        <v>252.93</v>
      </c>
      <c r="M13845" s="2" t="s">
        <v>39</v>
      </c>
      <c r="N13845" s="11">
        <f>L13845/E13845*100</f>
        <v>27.571509549141016</v>
      </c>
      <c r="O13845" s="12" t="str">
        <f>IF(N13845&lt;10,"Low",IF(N13845&lt;20,"Med","High"))</f>
        <v>High</v>
      </c>
      <c r="P13845" s="12">
        <f>sales*discount</f>
        <v>247.68720000000002</v>
      </c>
      <c r="Q13845" s="12">
        <f>sales-Discount_Values</f>
        <v>669.67280000000005</v>
      </c>
      <c r="R13845" s="12">
        <f>DATEDIF(order_date,delivery_date,"D")</f>
        <v>1</v>
      </c>
      <c r="S13845" s="12"/>
    </row>
    <row r="13846" spans="1:19" ht="14.25" customHeight="1" x14ac:dyDescent="0.35">
      <c r="A13846" s="2" t="s">
        <v>3882</v>
      </c>
      <c r="B13846" s="2">
        <v>103849</v>
      </c>
      <c r="C13846" s="2" t="s">
        <v>25</v>
      </c>
      <c r="D13846" s="2" t="s">
        <v>26</v>
      </c>
      <c r="E13846" s="2">
        <v>195.44</v>
      </c>
      <c r="F13846" s="2">
        <v>0.49</v>
      </c>
      <c r="G13846" s="2">
        <v>5</v>
      </c>
      <c r="H13846" s="3">
        <v>45156</v>
      </c>
      <c r="I13846" s="3">
        <v>45157</v>
      </c>
      <c r="J13846" s="2" t="s">
        <v>31</v>
      </c>
      <c r="K13846" s="2" t="s">
        <v>22</v>
      </c>
      <c r="L13846" s="2">
        <v>53.89</v>
      </c>
      <c r="M13846" s="2" t="s">
        <v>17</v>
      </c>
      <c r="N13846" s="11">
        <f>L13846/E13846*100</f>
        <v>27.573679901760134</v>
      </c>
      <c r="O13846" s="12" t="str">
        <f>IF(N13846&lt;10,"Low",IF(N13846&lt;20,"Med","High"))</f>
        <v>High</v>
      </c>
      <c r="P13846" s="12">
        <f>sales*discount</f>
        <v>95.765599999999992</v>
      </c>
      <c r="Q13846" s="12">
        <f>sales-Discount_Values</f>
        <v>99.674400000000006</v>
      </c>
      <c r="R13846" s="12">
        <f>DATEDIF(order_date,delivery_date,"D")</f>
        <v>1</v>
      </c>
      <c r="S13846" s="12"/>
    </row>
    <row r="13847" spans="1:19" ht="14.25" customHeight="1" x14ac:dyDescent="0.35">
      <c r="A13847" s="2" t="s">
        <v>13871</v>
      </c>
      <c r="B13847" s="2">
        <v>113838</v>
      </c>
      <c r="C13847" s="2" t="s">
        <v>13</v>
      </c>
      <c r="D13847" s="2" t="s">
        <v>20</v>
      </c>
      <c r="E13847" s="2">
        <v>775.25</v>
      </c>
      <c r="F13847" s="2">
        <v>0.26</v>
      </c>
      <c r="G13847" s="2">
        <v>8</v>
      </c>
      <c r="H13847" s="3">
        <v>45551</v>
      </c>
      <c r="I13847" s="3">
        <v>45558</v>
      </c>
      <c r="J13847" s="2" t="s">
        <v>15</v>
      </c>
      <c r="K13847" s="2" t="s">
        <v>16</v>
      </c>
      <c r="L13847" s="2">
        <v>213.79</v>
      </c>
      <c r="M13847" s="2" t="s">
        <v>28</v>
      </c>
      <c r="N13847" s="11">
        <f>L13847/E13847*100</f>
        <v>27.576910673976133</v>
      </c>
      <c r="O13847" s="12" t="str">
        <f>IF(N13847&lt;10,"Low",IF(N13847&lt;20,"Med","High"))</f>
        <v>High</v>
      </c>
      <c r="P13847" s="12">
        <f>sales*discount</f>
        <v>201.565</v>
      </c>
      <c r="Q13847" s="12">
        <f>sales-Discount_Values</f>
        <v>573.68499999999995</v>
      </c>
      <c r="R13847" s="12">
        <f>DATEDIF(order_date,delivery_date,"D")</f>
        <v>7</v>
      </c>
      <c r="S13847" s="12"/>
    </row>
    <row r="13848" spans="1:19" ht="14.25" customHeight="1" x14ac:dyDescent="0.35">
      <c r="A13848" s="2" t="s">
        <v>12543</v>
      </c>
      <c r="B13848" s="2">
        <v>112510</v>
      </c>
      <c r="C13848" s="2" t="s">
        <v>13</v>
      </c>
      <c r="D13848" s="2" t="s">
        <v>36</v>
      </c>
      <c r="E13848" s="2">
        <v>407.5</v>
      </c>
      <c r="F13848" s="2">
        <v>0.16</v>
      </c>
      <c r="G13848" s="2">
        <v>6</v>
      </c>
      <c r="H13848" s="3">
        <v>45273</v>
      </c>
      <c r="I13848" s="3">
        <v>45275</v>
      </c>
      <c r="J13848" s="2" t="s">
        <v>31</v>
      </c>
      <c r="K13848" s="2" t="s">
        <v>16</v>
      </c>
      <c r="L13848" s="2">
        <v>112.38</v>
      </c>
      <c r="M13848" s="2" t="s">
        <v>28</v>
      </c>
      <c r="N13848" s="11">
        <f>L13848/E13848*100</f>
        <v>27.577914110429447</v>
      </c>
      <c r="O13848" s="12" t="str">
        <f>IF(N13848&lt;10,"Low",IF(N13848&lt;20,"Med","High"))</f>
        <v>High</v>
      </c>
      <c r="P13848" s="12">
        <f>sales*discount</f>
        <v>65.2</v>
      </c>
      <c r="Q13848" s="12">
        <f>sales-Discount_Values</f>
        <v>342.3</v>
      </c>
      <c r="R13848" s="12">
        <f>DATEDIF(order_date,delivery_date,"D")</f>
        <v>2</v>
      </c>
      <c r="S13848" s="12"/>
    </row>
    <row r="13849" spans="1:19" ht="14.25" customHeight="1" x14ac:dyDescent="0.35">
      <c r="A13849" s="2" t="s">
        <v>13471</v>
      </c>
      <c r="B13849" s="2">
        <v>113438</v>
      </c>
      <c r="C13849" s="2" t="s">
        <v>25</v>
      </c>
      <c r="D13849" s="2" t="s">
        <v>36</v>
      </c>
      <c r="E13849" s="2">
        <v>3200.06</v>
      </c>
      <c r="F13849" s="2">
        <v>0.46</v>
      </c>
      <c r="G13849" s="2">
        <v>2</v>
      </c>
      <c r="H13849" s="3">
        <v>45142</v>
      </c>
      <c r="I13849" s="3">
        <v>45148</v>
      </c>
      <c r="J13849" s="2" t="s">
        <v>31</v>
      </c>
      <c r="K13849" s="2" t="s">
        <v>16</v>
      </c>
      <c r="L13849" s="2">
        <v>882.56</v>
      </c>
      <c r="M13849" s="2" t="s">
        <v>39</v>
      </c>
      <c r="N13849" s="11">
        <f>L13849/E13849*100</f>
        <v>27.57948288469591</v>
      </c>
      <c r="O13849" s="12" t="str">
        <f>IF(N13849&lt;10,"Low",IF(N13849&lt;20,"Med","High"))</f>
        <v>High</v>
      </c>
      <c r="P13849" s="12">
        <f>sales*discount</f>
        <v>1472.0276000000001</v>
      </c>
      <c r="Q13849" s="12">
        <f>sales-Discount_Values</f>
        <v>1728.0323999999998</v>
      </c>
      <c r="R13849" s="12">
        <f>DATEDIF(order_date,delivery_date,"D")</f>
        <v>6</v>
      </c>
      <c r="S13849" s="12"/>
    </row>
    <row r="13850" spans="1:19" ht="14.25" customHeight="1" x14ac:dyDescent="0.35">
      <c r="A13850" s="2" t="s">
        <v>4870</v>
      </c>
      <c r="B13850" s="2">
        <v>104837</v>
      </c>
      <c r="C13850" s="2" t="s">
        <v>13</v>
      </c>
      <c r="D13850" s="2" t="s">
        <v>33</v>
      </c>
      <c r="E13850" s="2">
        <v>4021.65</v>
      </c>
      <c r="F13850" s="2">
        <v>0.48</v>
      </c>
      <c r="G13850" s="2">
        <v>9</v>
      </c>
      <c r="H13850" s="3">
        <v>45021</v>
      </c>
      <c r="I13850" s="3">
        <v>45028</v>
      </c>
      <c r="J13850" s="2" t="s">
        <v>31</v>
      </c>
      <c r="K13850" s="2" t="s">
        <v>27</v>
      </c>
      <c r="L13850" s="2">
        <v>1109.23</v>
      </c>
      <c r="M13850" s="2" t="s">
        <v>28</v>
      </c>
      <c r="N13850" s="11">
        <f>L13850/E13850*100</f>
        <v>27.581465318961122</v>
      </c>
      <c r="O13850" s="12" t="str">
        <f>IF(N13850&lt;10,"Low",IF(N13850&lt;20,"Med","High"))</f>
        <v>High</v>
      </c>
      <c r="P13850" s="12">
        <f>sales*discount</f>
        <v>1930.3920000000001</v>
      </c>
      <c r="Q13850" s="12">
        <f>sales-Discount_Values</f>
        <v>2091.2579999999998</v>
      </c>
      <c r="R13850" s="12">
        <f>DATEDIF(order_date,delivery_date,"D")</f>
        <v>7</v>
      </c>
      <c r="S13850" s="12"/>
    </row>
    <row r="13851" spans="1:19" ht="14.25" customHeight="1" x14ac:dyDescent="0.35">
      <c r="A13851" s="2" t="s">
        <v>5006</v>
      </c>
      <c r="B13851" s="2">
        <v>104973</v>
      </c>
      <c r="C13851" s="2" t="s">
        <v>19</v>
      </c>
      <c r="D13851" s="2" t="s">
        <v>33</v>
      </c>
      <c r="E13851" s="2">
        <v>2108.65</v>
      </c>
      <c r="F13851" s="2">
        <v>0.19</v>
      </c>
      <c r="G13851" s="2">
        <v>9</v>
      </c>
      <c r="H13851" s="3">
        <v>45022</v>
      </c>
      <c r="I13851" s="3">
        <v>45027</v>
      </c>
      <c r="J13851" s="2" t="s">
        <v>21</v>
      </c>
      <c r="K13851" s="2" t="s">
        <v>16</v>
      </c>
      <c r="L13851" s="2">
        <v>581.65</v>
      </c>
      <c r="M13851" s="2" t="s">
        <v>39</v>
      </c>
      <c r="N13851" s="11">
        <f>L13851/E13851*100</f>
        <v>27.583999241220685</v>
      </c>
      <c r="O13851" s="12" t="str">
        <f>IF(N13851&lt;10,"Low",IF(N13851&lt;20,"Med","High"))</f>
        <v>High</v>
      </c>
      <c r="P13851" s="12">
        <f>sales*discount</f>
        <v>400.64350000000002</v>
      </c>
      <c r="Q13851" s="12">
        <f>sales-Discount_Values</f>
        <v>1708.0065</v>
      </c>
      <c r="R13851" s="12">
        <f>DATEDIF(order_date,delivery_date,"D")</f>
        <v>5</v>
      </c>
      <c r="S13851" s="12"/>
    </row>
    <row r="13852" spans="1:19" ht="14.25" customHeight="1" x14ac:dyDescent="0.35">
      <c r="A13852" s="2" t="s">
        <v>12313</v>
      </c>
      <c r="B13852" s="2">
        <v>112280</v>
      </c>
      <c r="C13852" s="2" t="s">
        <v>13</v>
      </c>
      <c r="D13852" s="2" t="s">
        <v>36</v>
      </c>
      <c r="E13852" s="2">
        <v>3388.01</v>
      </c>
      <c r="F13852" s="2">
        <v>0.35</v>
      </c>
      <c r="G13852" s="2">
        <v>3</v>
      </c>
      <c r="H13852" s="3">
        <v>45351</v>
      </c>
      <c r="I13852" s="3">
        <v>45355</v>
      </c>
      <c r="J13852" s="2" t="s">
        <v>31</v>
      </c>
      <c r="K13852" s="2" t="s">
        <v>16</v>
      </c>
      <c r="L13852" s="2">
        <v>934.55</v>
      </c>
      <c r="M13852" s="2" t="s">
        <v>48</v>
      </c>
      <c r="N13852" s="11">
        <f>L13852/E13852*100</f>
        <v>27.584039008149325</v>
      </c>
      <c r="O13852" s="12" t="str">
        <f>IF(N13852&lt;10,"Low",IF(N13852&lt;20,"Med","High"))</f>
        <v>High</v>
      </c>
      <c r="P13852" s="12">
        <f>sales*discount</f>
        <v>1185.8035</v>
      </c>
      <c r="Q13852" s="12">
        <f>sales-Discount_Values</f>
        <v>2202.2065000000002</v>
      </c>
      <c r="R13852" s="12">
        <f>DATEDIF(order_date,delivery_date,"D")</f>
        <v>4</v>
      </c>
      <c r="S13852" s="12"/>
    </row>
    <row r="13853" spans="1:19" ht="14.25" customHeight="1" x14ac:dyDescent="0.35">
      <c r="A13853" s="2" t="s">
        <v>14265</v>
      </c>
      <c r="B13853" s="2">
        <v>114232</v>
      </c>
      <c r="C13853" s="2" t="s">
        <v>19</v>
      </c>
      <c r="D13853" s="2" t="s">
        <v>14</v>
      </c>
      <c r="E13853" s="2">
        <v>652.4</v>
      </c>
      <c r="F13853" s="2">
        <v>0.15</v>
      </c>
      <c r="G13853" s="2">
        <v>6</v>
      </c>
      <c r="H13853" s="3">
        <v>45219</v>
      </c>
      <c r="I13853" s="3">
        <v>45223</v>
      </c>
      <c r="J13853" s="2" t="s">
        <v>15</v>
      </c>
      <c r="K13853" s="2" t="s">
        <v>22</v>
      </c>
      <c r="L13853" s="2">
        <v>179.96</v>
      </c>
      <c r="M13853" s="2" t="s">
        <v>23</v>
      </c>
      <c r="N13853" s="11">
        <f>L13853/E13853*100</f>
        <v>27.584304107909258</v>
      </c>
      <c r="O13853" s="12" t="str">
        <f>IF(N13853&lt;10,"Low",IF(N13853&lt;20,"Med","High"))</f>
        <v>High</v>
      </c>
      <c r="P13853" s="12">
        <f>sales*discount</f>
        <v>97.86</v>
      </c>
      <c r="Q13853" s="12">
        <f>sales-Discount_Values</f>
        <v>554.54</v>
      </c>
      <c r="R13853" s="12">
        <f>DATEDIF(order_date,delivery_date,"D")</f>
        <v>4</v>
      </c>
      <c r="S13853" s="12"/>
    </row>
    <row r="13854" spans="1:19" ht="14.25" customHeight="1" x14ac:dyDescent="0.35">
      <c r="A13854" s="2" t="s">
        <v>851</v>
      </c>
      <c r="B13854" s="2">
        <v>100818</v>
      </c>
      <c r="C13854" s="2" t="s">
        <v>19</v>
      </c>
      <c r="D13854" s="2" t="s">
        <v>20</v>
      </c>
      <c r="E13854" s="2">
        <v>2115.4499999999998</v>
      </c>
      <c r="F13854" s="2">
        <v>0.13</v>
      </c>
      <c r="G13854" s="2">
        <v>2</v>
      </c>
      <c r="H13854" s="3">
        <v>45078</v>
      </c>
      <c r="I13854" s="3">
        <v>45081</v>
      </c>
      <c r="J13854" s="2" t="s">
        <v>31</v>
      </c>
      <c r="K13854" s="2" t="s">
        <v>27</v>
      </c>
      <c r="L13854" s="2">
        <v>583.54</v>
      </c>
      <c r="M13854" s="2" t="s">
        <v>23</v>
      </c>
      <c r="N13854" s="11">
        <f>L13854/E13854*100</f>
        <v>27.58467465551065</v>
      </c>
      <c r="O13854" s="12" t="str">
        <f>IF(N13854&lt;10,"Low",IF(N13854&lt;20,"Med","High"))</f>
        <v>High</v>
      </c>
      <c r="P13854" s="12">
        <f>sales*discount</f>
        <v>275.00849999999997</v>
      </c>
      <c r="Q13854" s="12">
        <f>sales-Discount_Values</f>
        <v>1840.4414999999999</v>
      </c>
      <c r="R13854" s="12">
        <f>DATEDIF(order_date,delivery_date,"D")</f>
        <v>3</v>
      </c>
      <c r="S13854" s="12"/>
    </row>
    <row r="13855" spans="1:19" ht="14.25" customHeight="1" x14ac:dyDescent="0.35">
      <c r="A13855" s="2" t="s">
        <v>12520</v>
      </c>
      <c r="B13855" s="2">
        <v>112487</v>
      </c>
      <c r="C13855" s="2" t="s">
        <v>25</v>
      </c>
      <c r="D13855" s="2" t="s">
        <v>36</v>
      </c>
      <c r="E13855" s="2">
        <v>2160.9499999999998</v>
      </c>
      <c r="F13855" s="2">
        <v>0.32</v>
      </c>
      <c r="G13855" s="2">
        <v>2</v>
      </c>
      <c r="H13855" s="3">
        <v>45426</v>
      </c>
      <c r="I13855" s="3">
        <v>45429</v>
      </c>
      <c r="J13855" s="2" t="s">
        <v>15</v>
      </c>
      <c r="K13855" s="2" t="s">
        <v>22</v>
      </c>
      <c r="L13855" s="2">
        <v>596.1</v>
      </c>
      <c r="M13855" s="2" t="s">
        <v>39</v>
      </c>
      <c r="N13855" s="11">
        <f>L13855/E13855*100</f>
        <v>27.585089891020161</v>
      </c>
      <c r="O13855" s="12" t="str">
        <f>IF(N13855&lt;10,"Low",IF(N13855&lt;20,"Med","High"))</f>
        <v>High</v>
      </c>
      <c r="P13855" s="12">
        <f>sales*discount</f>
        <v>691.50399999999991</v>
      </c>
      <c r="Q13855" s="12">
        <f>sales-Discount_Values</f>
        <v>1469.4459999999999</v>
      </c>
      <c r="R13855" s="12">
        <f>DATEDIF(order_date,delivery_date,"D")</f>
        <v>3</v>
      </c>
      <c r="S13855" s="12"/>
    </row>
    <row r="13856" spans="1:19" ht="14.25" customHeight="1" x14ac:dyDescent="0.35">
      <c r="A13856" s="2" t="s">
        <v>1276</v>
      </c>
      <c r="B13856" s="2">
        <v>101243</v>
      </c>
      <c r="C13856" s="2" t="s">
        <v>13</v>
      </c>
      <c r="D13856" s="2" t="s">
        <v>26</v>
      </c>
      <c r="E13856" s="2">
        <v>4541.59</v>
      </c>
      <c r="F13856" s="2">
        <v>0.23</v>
      </c>
      <c r="G13856" s="2">
        <v>2</v>
      </c>
      <c r="H13856" s="3">
        <v>45219</v>
      </c>
      <c r="I13856" s="3">
        <v>45224</v>
      </c>
      <c r="J13856" s="2" t="s">
        <v>21</v>
      </c>
      <c r="K13856" s="2" t="s">
        <v>27</v>
      </c>
      <c r="L13856" s="2">
        <v>1252.8599999999999</v>
      </c>
      <c r="M13856" s="2" t="s">
        <v>28</v>
      </c>
      <c r="N13856" s="11">
        <f>L13856/E13856*100</f>
        <v>27.586373935119635</v>
      </c>
      <c r="O13856" s="12" t="str">
        <f>IF(N13856&lt;10,"Low",IF(N13856&lt;20,"Med","High"))</f>
        <v>High</v>
      </c>
      <c r="P13856" s="12">
        <f>sales*discount</f>
        <v>1044.5657000000001</v>
      </c>
      <c r="Q13856" s="12">
        <f>sales-Discount_Values</f>
        <v>3497.0243</v>
      </c>
      <c r="R13856" s="12">
        <f>DATEDIF(order_date,delivery_date,"D")</f>
        <v>5</v>
      </c>
      <c r="S13856" s="12"/>
    </row>
    <row r="13857" spans="1:19" ht="14.25" customHeight="1" x14ac:dyDescent="0.35">
      <c r="A13857" s="2" t="s">
        <v>11035</v>
      </c>
      <c r="B13857" s="2">
        <v>111002</v>
      </c>
      <c r="C13857" s="2" t="s">
        <v>19</v>
      </c>
      <c r="D13857" s="2" t="s">
        <v>14</v>
      </c>
      <c r="E13857" s="2">
        <v>3660.23</v>
      </c>
      <c r="F13857" s="2">
        <v>0.14000000000000001</v>
      </c>
      <c r="G13857" s="2">
        <v>1</v>
      </c>
      <c r="H13857" s="3">
        <v>45087</v>
      </c>
      <c r="I13857" s="3">
        <v>45089</v>
      </c>
      <c r="J13857" s="2" t="s">
        <v>21</v>
      </c>
      <c r="K13857" s="2" t="s">
        <v>27</v>
      </c>
      <c r="L13857" s="2">
        <v>1009.75</v>
      </c>
      <c r="M13857" s="2" t="s">
        <v>39</v>
      </c>
      <c r="N13857" s="11">
        <f>L13857/E13857*100</f>
        <v>27.58706420088355</v>
      </c>
      <c r="O13857" s="12" t="str">
        <f>IF(N13857&lt;10,"Low",IF(N13857&lt;20,"Med","High"))</f>
        <v>High</v>
      </c>
      <c r="P13857" s="12">
        <f>sales*discount</f>
        <v>512.43220000000008</v>
      </c>
      <c r="Q13857" s="12">
        <f>sales-Discount_Values</f>
        <v>3147.7977999999998</v>
      </c>
      <c r="R13857" s="12">
        <f>DATEDIF(order_date,delivery_date,"D")</f>
        <v>2</v>
      </c>
      <c r="S13857" s="12"/>
    </row>
    <row r="13858" spans="1:19" ht="14.25" customHeight="1" x14ac:dyDescent="0.35">
      <c r="A13858" s="2" t="s">
        <v>1696</v>
      </c>
      <c r="B13858" s="2">
        <v>101663</v>
      </c>
      <c r="C13858" s="2" t="s">
        <v>13</v>
      </c>
      <c r="D13858" s="2" t="s">
        <v>36</v>
      </c>
      <c r="E13858" s="2">
        <v>1965.56</v>
      </c>
      <c r="F13858" s="2">
        <v>0.19</v>
      </c>
      <c r="G13858" s="2">
        <v>6</v>
      </c>
      <c r="H13858" s="3">
        <v>45455</v>
      </c>
      <c r="I13858" s="3">
        <v>45459</v>
      </c>
      <c r="J13858" s="2" t="s">
        <v>31</v>
      </c>
      <c r="K13858" s="2" t="s">
        <v>22</v>
      </c>
      <c r="L13858" s="2">
        <v>542.49</v>
      </c>
      <c r="M13858" s="2" t="s">
        <v>34</v>
      </c>
      <c r="N13858" s="11">
        <f>L13858/E13858*100</f>
        <v>27.599768005046911</v>
      </c>
      <c r="O13858" s="12" t="str">
        <f>IF(N13858&lt;10,"Low",IF(N13858&lt;20,"Med","High"))</f>
        <v>High</v>
      </c>
      <c r="P13858" s="12">
        <f>sales*discount</f>
        <v>373.45639999999997</v>
      </c>
      <c r="Q13858" s="12">
        <f>sales-Discount_Values</f>
        <v>1592.1035999999999</v>
      </c>
      <c r="R13858" s="12">
        <f>DATEDIF(order_date,delivery_date,"D")</f>
        <v>4</v>
      </c>
      <c r="S13858" s="12"/>
    </row>
    <row r="13859" spans="1:19" ht="14.25" customHeight="1" x14ac:dyDescent="0.35">
      <c r="A13859" s="2" t="s">
        <v>14973</v>
      </c>
      <c r="B13859" s="2">
        <v>114940</v>
      </c>
      <c r="C13859" s="2" t="s">
        <v>25</v>
      </c>
      <c r="D13859" s="2" t="s">
        <v>26</v>
      </c>
      <c r="E13859" s="2">
        <v>4829.49</v>
      </c>
      <c r="F13859" s="2">
        <v>0.15</v>
      </c>
      <c r="G13859" s="2">
        <v>7</v>
      </c>
      <c r="H13859" s="3">
        <v>45499</v>
      </c>
      <c r="I13859" s="3">
        <v>45504</v>
      </c>
      <c r="J13859" s="2" t="s">
        <v>21</v>
      </c>
      <c r="K13859" s="2" t="s">
        <v>27</v>
      </c>
      <c r="L13859" s="2">
        <v>1332.95</v>
      </c>
      <c r="M13859" s="2" t="s">
        <v>39</v>
      </c>
      <c r="N13859" s="11">
        <f>L13859/E13859*100</f>
        <v>27.600222797852364</v>
      </c>
      <c r="O13859" s="12" t="str">
        <f>IF(N13859&lt;10,"Low",IF(N13859&lt;20,"Med","High"))</f>
        <v>High</v>
      </c>
      <c r="P13859" s="12">
        <f>sales*discount</f>
        <v>724.42349999999999</v>
      </c>
      <c r="Q13859" s="12">
        <f>sales-Discount_Values</f>
        <v>4105.0664999999999</v>
      </c>
      <c r="R13859" s="12">
        <f>DATEDIF(order_date,delivery_date,"D")</f>
        <v>5</v>
      </c>
      <c r="S13859" s="12"/>
    </row>
    <row r="13860" spans="1:19" ht="14.25" customHeight="1" x14ac:dyDescent="0.35">
      <c r="A13860" s="2" t="s">
        <v>11396</v>
      </c>
      <c r="B13860" s="2">
        <v>111363</v>
      </c>
      <c r="C13860" s="2" t="s">
        <v>25</v>
      </c>
      <c r="D13860" s="2" t="s">
        <v>36</v>
      </c>
      <c r="E13860" s="2">
        <v>4919.8999999999996</v>
      </c>
      <c r="F13860" s="2">
        <v>0.47</v>
      </c>
      <c r="G13860" s="2">
        <v>8</v>
      </c>
      <c r="H13860" s="3">
        <v>45391</v>
      </c>
      <c r="I13860" s="3">
        <v>45395</v>
      </c>
      <c r="J13860" s="2" t="s">
        <v>15</v>
      </c>
      <c r="K13860" s="2" t="s">
        <v>16</v>
      </c>
      <c r="L13860" s="2">
        <v>1358.03</v>
      </c>
      <c r="M13860" s="2" t="s">
        <v>28</v>
      </c>
      <c r="N13860" s="11">
        <f>L13860/E13860*100</f>
        <v>27.602796804813106</v>
      </c>
      <c r="O13860" s="12" t="str">
        <f>IF(N13860&lt;10,"Low",IF(N13860&lt;20,"Med","High"))</f>
        <v>High</v>
      </c>
      <c r="P13860" s="12">
        <f>sales*discount</f>
        <v>2312.3529999999996</v>
      </c>
      <c r="Q13860" s="12">
        <f>sales-Discount_Values</f>
        <v>2607.547</v>
      </c>
      <c r="R13860" s="12">
        <f>DATEDIF(order_date,delivery_date,"D")</f>
        <v>4</v>
      </c>
      <c r="S13860" s="12"/>
    </row>
    <row r="13861" spans="1:19" ht="14.25" customHeight="1" x14ac:dyDescent="0.35">
      <c r="A13861" s="2" t="s">
        <v>13015</v>
      </c>
      <c r="B13861" s="2">
        <v>112982</v>
      </c>
      <c r="C13861" s="2" t="s">
        <v>41</v>
      </c>
      <c r="D13861" s="2" t="s">
        <v>33</v>
      </c>
      <c r="E13861" s="2">
        <v>4034.25</v>
      </c>
      <c r="F13861" s="2">
        <v>0.37</v>
      </c>
      <c r="G13861" s="2">
        <v>3</v>
      </c>
      <c r="H13861" s="3">
        <v>45308</v>
      </c>
      <c r="I13861" s="3">
        <v>45311</v>
      </c>
      <c r="J13861" s="2" t="s">
        <v>15</v>
      </c>
      <c r="K13861" s="2" t="s">
        <v>27</v>
      </c>
      <c r="L13861" s="2">
        <v>1113.57</v>
      </c>
      <c r="M13861" s="2" t="s">
        <v>23</v>
      </c>
      <c r="N13861" s="11">
        <f>L13861/E13861*100</f>
        <v>27.602900167317344</v>
      </c>
      <c r="O13861" s="12" t="str">
        <f>IF(N13861&lt;10,"Low",IF(N13861&lt;20,"Med","High"))</f>
        <v>High</v>
      </c>
      <c r="P13861" s="12">
        <f>sales*discount</f>
        <v>1492.6724999999999</v>
      </c>
      <c r="Q13861" s="12">
        <f>sales-Discount_Values</f>
        <v>2541.5775000000003</v>
      </c>
      <c r="R13861" s="12">
        <f>DATEDIF(order_date,delivery_date,"D")</f>
        <v>3</v>
      </c>
      <c r="S13861" s="12"/>
    </row>
    <row r="13862" spans="1:19" ht="14.25" customHeight="1" x14ac:dyDescent="0.35">
      <c r="A13862" s="2" t="s">
        <v>1158</v>
      </c>
      <c r="B13862" s="2">
        <v>101125</v>
      </c>
      <c r="C13862" s="2" t="s">
        <v>19</v>
      </c>
      <c r="D13862" s="2" t="s">
        <v>26</v>
      </c>
      <c r="E13862" s="2">
        <v>1210.98</v>
      </c>
      <c r="F13862" s="2">
        <v>0.25</v>
      </c>
      <c r="G13862" s="2">
        <v>7</v>
      </c>
      <c r="H13862" s="3">
        <v>45140</v>
      </c>
      <c r="I13862" s="3">
        <v>45145</v>
      </c>
      <c r="J13862" s="2" t="s">
        <v>21</v>
      </c>
      <c r="K13862" s="2" t="s">
        <v>27</v>
      </c>
      <c r="L13862" s="2">
        <v>334.27</v>
      </c>
      <c r="M13862" s="2" t="s">
        <v>39</v>
      </c>
      <c r="N13862" s="11">
        <f>L13862/E13862*100</f>
        <v>27.603263472559412</v>
      </c>
      <c r="O13862" s="12" t="str">
        <f>IF(N13862&lt;10,"Low",IF(N13862&lt;20,"Med","High"))</f>
        <v>High</v>
      </c>
      <c r="P13862" s="12">
        <f>sales*discount</f>
        <v>302.745</v>
      </c>
      <c r="Q13862" s="12">
        <f>sales-Discount_Values</f>
        <v>908.23500000000001</v>
      </c>
      <c r="R13862" s="12">
        <f>DATEDIF(order_date,delivery_date,"D")</f>
        <v>5</v>
      </c>
      <c r="S13862" s="12"/>
    </row>
    <row r="13863" spans="1:19" ht="14.25" customHeight="1" x14ac:dyDescent="0.35">
      <c r="A13863" s="2" t="s">
        <v>15365</v>
      </c>
      <c r="B13863" s="2">
        <v>115332</v>
      </c>
      <c r="C13863" s="2" t="s">
        <v>19</v>
      </c>
      <c r="D13863" s="2" t="s">
        <v>20</v>
      </c>
      <c r="E13863" s="2">
        <v>3254.59</v>
      </c>
      <c r="F13863" s="2">
        <v>0.24</v>
      </c>
      <c r="G13863" s="2">
        <v>4</v>
      </c>
      <c r="H13863" s="3">
        <v>45634</v>
      </c>
      <c r="I13863" s="3">
        <v>45635</v>
      </c>
      <c r="J13863" s="2" t="s">
        <v>31</v>
      </c>
      <c r="K13863" s="2" t="s">
        <v>22</v>
      </c>
      <c r="L13863" s="2">
        <v>898.39</v>
      </c>
      <c r="M13863" s="2" t="s">
        <v>39</v>
      </c>
      <c r="N13863" s="11">
        <f>L13863/E13863*100</f>
        <v>27.603784194015219</v>
      </c>
      <c r="O13863" s="12" t="str">
        <f>IF(N13863&lt;10,"Low",IF(N13863&lt;20,"Med","High"))</f>
        <v>High</v>
      </c>
      <c r="P13863" s="12">
        <f>sales*discount</f>
        <v>781.10159999999996</v>
      </c>
      <c r="Q13863" s="12">
        <f>sales-Discount_Values</f>
        <v>2473.4884000000002</v>
      </c>
      <c r="R13863" s="12">
        <f>DATEDIF(order_date,delivery_date,"D")</f>
        <v>1</v>
      </c>
      <c r="S13863" s="12"/>
    </row>
    <row r="13864" spans="1:19" ht="14.25" customHeight="1" x14ac:dyDescent="0.35">
      <c r="A13864" s="2" t="s">
        <v>14667</v>
      </c>
      <c r="B13864" s="2">
        <v>114634</v>
      </c>
      <c r="C13864" s="2" t="s">
        <v>41</v>
      </c>
      <c r="D13864" s="2" t="s">
        <v>26</v>
      </c>
      <c r="E13864" s="2">
        <v>4983.7299999999996</v>
      </c>
      <c r="F13864" s="2">
        <v>0.3</v>
      </c>
      <c r="G13864" s="2">
        <v>1</v>
      </c>
      <c r="H13864" s="3">
        <v>45550</v>
      </c>
      <c r="I13864" s="3">
        <v>45552</v>
      </c>
      <c r="J13864" s="2" t="s">
        <v>31</v>
      </c>
      <c r="K13864" s="2" t="s">
        <v>27</v>
      </c>
      <c r="L13864" s="2">
        <v>1375.74</v>
      </c>
      <c r="M13864" s="2" t="s">
        <v>48</v>
      </c>
      <c r="N13864" s="11">
        <f>L13864/E13864*100</f>
        <v>27.604625451218268</v>
      </c>
      <c r="O13864" s="12" t="str">
        <f>IF(N13864&lt;10,"Low",IF(N13864&lt;20,"Med","High"))</f>
        <v>High</v>
      </c>
      <c r="P13864" s="12">
        <f>sales*discount</f>
        <v>1495.1189999999999</v>
      </c>
      <c r="Q13864" s="12">
        <f>sales-Discount_Values</f>
        <v>3488.6109999999999</v>
      </c>
      <c r="R13864" s="12">
        <f>DATEDIF(order_date,delivery_date,"D")</f>
        <v>2</v>
      </c>
      <c r="S13864" s="12"/>
    </row>
    <row r="13865" spans="1:19" ht="14.25" customHeight="1" x14ac:dyDescent="0.35">
      <c r="A13865" s="2" t="s">
        <v>4685</v>
      </c>
      <c r="B13865" s="2">
        <v>104652</v>
      </c>
      <c r="C13865" s="2" t="s">
        <v>41</v>
      </c>
      <c r="D13865" s="2" t="s">
        <v>14</v>
      </c>
      <c r="E13865" s="2">
        <v>4005.4</v>
      </c>
      <c r="F13865" s="2">
        <v>0.42</v>
      </c>
      <c r="G13865" s="2">
        <v>9</v>
      </c>
      <c r="H13865" s="3">
        <v>45266</v>
      </c>
      <c r="I13865" s="3">
        <v>45271</v>
      </c>
      <c r="J13865" s="2" t="s">
        <v>31</v>
      </c>
      <c r="K13865" s="2" t="s">
        <v>27</v>
      </c>
      <c r="L13865" s="2">
        <v>1105.75</v>
      </c>
      <c r="M13865" s="2" t="s">
        <v>48</v>
      </c>
      <c r="N13865" s="11">
        <f>L13865/E13865*100</f>
        <v>27.606481250312076</v>
      </c>
      <c r="O13865" s="12" t="str">
        <f>IF(N13865&lt;10,"Low",IF(N13865&lt;20,"Med","High"))</f>
        <v>High</v>
      </c>
      <c r="P13865" s="12">
        <f>sales*discount</f>
        <v>1682.268</v>
      </c>
      <c r="Q13865" s="12">
        <f>sales-Discount_Values</f>
        <v>2323.1320000000001</v>
      </c>
      <c r="R13865" s="12">
        <f>DATEDIF(order_date,delivery_date,"D")</f>
        <v>5</v>
      </c>
      <c r="S13865" s="12"/>
    </row>
    <row r="13866" spans="1:19" ht="14.25" customHeight="1" x14ac:dyDescent="0.35">
      <c r="A13866" s="2" t="s">
        <v>9462</v>
      </c>
      <c r="B13866" s="2">
        <v>109429</v>
      </c>
      <c r="C13866" s="2" t="s">
        <v>13</v>
      </c>
      <c r="D13866" s="2" t="s">
        <v>20</v>
      </c>
      <c r="E13866" s="2">
        <v>895.83</v>
      </c>
      <c r="F13866" s="2">
        <v>0.4</v>
      </c>
      <c r="G13866" s="2">
        <v>7</v>
      </c>
      <c r="H13866" s="3">
        <v>45633</v>
      </c>
      <c r="I13866" s="3">
        <v>45639</v>
      </c>
      <c r="J13866" s="2" t="s">
        <v>15</v>
      </c>
      <c r="K13866" s="2" t="s">
        <v>22</v>
      </c>
      <c r="L13866" s="2">
        <v>247.35</v>
      </c>
      <c r="M13866" s="2" t="s">
        <v>28</v>
      </c>
      <c r="N13866" s="11">
        <f>L13866/E13866*100</f>
        <v>27.611265530290339</v>
      </c>
      <c r="O13866" s="12" t="str">
        <f>IF(N13866&lt;10,"Low",IF(N13866&lt;20,"Med","High"))</f>
        <v>High</v>
      </c>
      <c r="P13866" s="12">
        <f>sales*discount</f>
        <v>358.33200000000005</v>
      </c>
      <c r="Q13866" s="12">
        <f>sales-Discount_Values</f>
        <v>537.49800000000005</v>
      </c>
      <c r="R13866" s="12">
        <f>DATEDIF(order_date,delivery_date,"D")</f>
        <v>6</v>
      </c>
      <c r="S13866" s="12"/>
    </row>
    <row r="13867" spans="1:19" ht="14.25" customHeight="1" x14ac:dyDescent="0.35">
      <c r="A13867" s="2" t="s">
        <v>4671</v>
      </c>
      <c r="B13867" s="2">
        <v>104638</v>
      </c>
      <c r="C13867" s="2" t="s">
        <v>19</v>
      </c>
      <c r="D13867" s="2" t="s">
        <v>20</v>
      </c>
      <c r="E13867" s="2">
        <v>651.09</v>
      </c>
      <c r="F13867" s="2">
        <v>0.43</v>
      </c>
      <c r="G13867" s="2">
        <v>8</v>
      </c>
      <c r="H13867" s="3">
        <v>45437</v>
      </c>
      <c r="I13867" s="3">
        <v>45438</v>
      </c>
      <c r="J13867" s="2" t="s">
        <v>15</v>
      </c>
      <c r="K13867" s="2" t="s">
        <v>16</v>
      </c>
      <c r="L13867" s="2">
        <v>179.78</v>
      </c>
      <c r="M13867" s="2" t="s">
        <v>17</v>
      </c>
      <c r="N13867" s="11">
        <f>L13867/E13867*100</f>
        <v>27.612158073384631</v>
      </c>
      <c r="O13867" s="12" t="str">
        <f>IF(N13867&lt;10,"Low",IF(N13867&lt;20,"Med","High"))</f>
        <v>High</v>
      </c>
      <c r="P13867" s="12">
        <f>sales*discount</f>
        <v>279.96870000000001</v>
      </c>
      <c r="Q13867" s="12">
        <f>sales-Discount_Values</f>
        <v>371.12130000000002</v>
      </c>
      <c r="R13867" s="12">
        <f>DATEDIF(order_date,delivery_date,"D")</f>
        <v>1</v>
      </c>
      <c r="S13867" s="12"/>
    </row>
    <row r="13868" spans="1:19" ht="14.25" customHeight="1" x14ac:dyDescent="0.35">
      <c r="A13868" s="2" t="s">
        <v>3499</v>
      </c>
      <c r="B13868" s="2">
        <v>103466</v>
      </c>
      <c r="C13868" s="2" t="s">
        <v>13</v>
      </c>
      <c r="D13868" s="2" t="s">
        <v>36</v>
      </c>
      <c r="E13868" s="2">
        <v>360.54</v>
      </c>
      <c r="F13868" s="2">
        <v>0.48</v>
      </c>
      <c r="G13868" s="2">
        <v>5</v>
      </c>
      <c r="H13868" s="3">
        <v>45008</v>
      </c>
      <c r="I13868" s="3">
        <v>45012</v>
      </c>
      <c r="J13868" s="2" t="s">
        <v>31</v>
      </c>
      <c r="K13868" s="2" t="s">
        <v>16</v>
      </c>
      <c r="L13868" s="2">
        <v>99.56</v>
      </c>
      <c r="M13868" s="2" t="s">
        <v>28</v>
      </c>
      <c r="N13868" s="11">
        <f>L13868/E13868*100</f>
        <v>27.614134354024518</v>
      </c>
      <c r="O13868" s="12" t="str">
        <f>IF(N13868&lt;10,"Low",IF(N13868&lt;20,"Med","High"))</f>
        <v>High</v>
      </c>
      <c r="P13868" s="12">
        <f>sales*discount</f>
        <v>173.0592</v>
      </c>
      <c r="Q13868" s="12">
        <f>sales-Discount_Values</f>
        <v>187.48080000000002</v>
      </c>
      <c r="R13868" s="12">
        <f>DATEDIF(order_date,delivery_date,"D")</f>
        <v>4</v>
      </c>
      <c r="S13868" s="12"/>
    </row>
    <row r="13869" spans="1:19" ht="14.25" customHeight="1" x14ac:dyDescent="0.35">
      <c r="A13869" s="2" t="s">
        <v>3007</v>
      </c>
      <c r="B13869" s="2">
        <v>102974</v>
      </c>
      <c r="C13869" s="2" t="s">
        <v>25</v>
      </c>
      <c r="D13869" s="2" t="s">
        <v>20</v>
      </c>
      <c r="E13869" s="2">
        <v>695.94</v>
      </c>
      <c r="F13869" s="2">
        <v>0.25</v>
      </c>
      <c r="G13869" s="2">
        <v>6</v>
      </c>
      <c r="H13869" s="3">
        <v>45566</v>
      </c>
      <c r="I13869" s="3">
        <v>45567</v>
      </c>
      <c r="J13869" s="2" t="s">
        <v>15</v>
      </c>
      <c r="K13869" s="2" t="s">
        <v>27</v>
      </c>
      <c r="L13869" s="2">
        <v>192.18</v>
      </c>
      <c r="M13869" s="2" t="s">
        <v>28</v>
      </c>
      <c r="N13869" s="11">
        <f>L13869/E13869*100</f>
        <v>27.614449521510476</v>
      </c>
      <c r="O13869" s="12" t="str">
        <f>IF(N13869&lt;10,"Low",IF(N13869&lt;20,"Med","High"))</f>
        <v>High</v>
      </c>
      <c r="P13869" s="12">
        <f>sales*discount</f>
        <v>173.98500000000001</v>
      </c>
      <c r="Q13869" s="12">
        <f>sales-Discount_Values</f>
        <v>521.95500000000004</v>
      </c>
      <c r="R13869" s="12">
        <f>DATEDIF(order_date,delivery_date,"D")</f>
        <v>1</v>
      </c>
      <c r="S13869" s="12"/>
    </row>
    <row r="13870" spans="1:19" ht="14.25" customHeight="1" x14ac:dyDescent="0.35">
      <c r="A13870" s="2" t="s">
        <v>14784</v>
      </c>
      <c r="B13870" s="2">
        <v>114751</v>
      </c>
      <c r="C13870" s="2" t="s">
        <v>19</v>
      </c>
      <c r="D13870" s="2" t="s">
        <v>14</v>
      </c>
      <c r="E13870" s="2">
        <v>2985.77</v>
      </c>
      <c r="F13870" s="2">
        <v>7.0000000000000007E-2</v>
      </c>
      <c r="G13870" s="2">
        <v>7</v>
      </c>
      <c r="H13870" s="3">
        <v>45215</v>
      </c>
      <c r="I13870" s="3">
        <v>45217</v>
      </c>
      <c r="J13870" s="2" t="s">
        <v>21</v>
      </c>
      <c r="K13870" s="2" t="s">
        <v>16</v>
      </c>
      <c r="L13870" s="2">
        <v>824.61</v>
      </c>
      <c r="M13870" s="2" t="s">
        <v>34</v>
      </c>
      <c r="N13870" s="11">
        <f>L13870/E13870*100</f>
        <v>27.618001386576996</v>
      </c>
      <c r="O13870" s="12" t="str">
        <f>IF(N13870&lt;10,"Low",IF(N13870&lt;20,"Med","High"))</f>
        <v>High</v>
      </c>
      <c r="P13870" s="12">
        <f>sales*discount</f>
        <v>209.00390000000002</v>
      </c>
      <c r="Q13870" s="12">
        <f>sales-Discount_Values</f>
        <v>2776.7660999999998</v>
      </c>
      <c r="R13870" s="12">
        <f>DATEDIF(order_date,delivery_date,"D")</f>
        <v>2</v>
      </c>
      <c r="S13870" s="12"/>
    </row>
    <row r="13871" spans="1:19" ht="14.25" customHeight="1" x14ac:dyDescent="0.35">
      <c r="A13871" s="2" t="s">
        <v>14924</v>
      </c>
      <c r="B13871" s="2">
        <v>114891</v>
      </c>
      <c r="C13871" s="2" t="s">
        <v>13</v>
      </c>
      <c r="D13871" s="2" t="s">
        <v>20</v>
      </c>
      <c r="E13871" s="2">
        <v>4717.24</v>
      </c>
      <c r="F13871" s="2">
        <v>0.35</v>
      </c>
      <c r="G13871" s="2">
        <v>4</v>
      </c>
      <c r="H13871" s="3">
        <v>45478</v>
      </c>
      <c r="I13871" s="3">
        <v>45480</v>
      </c>
      <c r="J13871" s="2" t="s">
        <v>15</v>
      </c>
      <c r="K13871" s="2" t="s">
        <v>16</v>
      </c>
      <c r="L13871" s="2">
        <v>1302.83</v>
      </c>
      <c r="M13871" s="2" t="s">
        <v>17</v>
      </c>
      <c r="N13871" s="11">
        <f>L13871/E13871*100</f>
        <v>27.618480297801256</v>
      </c>
      <c r="O13871" s="12" t="str">
        <f>IF(N13871&lt;10,"Low",IF(N13871&lt;20,"Med","High"))</f>
        <v>High</v>
      </c>
      <c r="P13871" s="12">
        <f>sales*discount</f>
        <v>1651.0339999999999</v>
      </c>
      <c r="Q13871" s="12">
        <f>sales-Discount_Values</f>
        <v>3066.2060000000001</v>
      </c>
      <c r="R13871" s="12">
        <f>DATEDIF(order_date,delivery_date,"D")</f>
        <v>2</v>
      </c>
      <c r="S13871" s="12"/>
    </row>
    <row r="13872" spans="1:19" ht="14.25" customHeight="1" x14ac:dyDescent="0.35">
      <c r="A13872" s="2" t="s">
        <v>10422</v>
      </c>
      <c r="B13872" s="2">
        <v>110389</v>
      </c>
      <c r="C13872" s="2" t="s">
        <v>13</v>
      </c>
      <c r="D13872" s="2" t="s">
        <v>14</v>
      </c>
      <c r="E13872" s="2">
        <v>458.28</v>
      </c>
      <c r="F13872" s="2">
        <v>0.25</v>
      </c>
      <c r="G13872" s="2">
        <v>8</v>
      </c>
      <c r="H13872" s="3">
        <v>45141</v>
      </c>
      <c r="I13872" s="3">
        <v>45148</v>
      </c>
      <c r="J13872" s="2" t="s">
        <v>31</v>
      </c>
      <c r="K13872" s="2" t="s">
        <v>22</v>
      </c>
      <c r="L13872" s="2">
        <v>126.57</v>
      </c>
      <c r="M13872" s="2" t="s">
        <v>23</v>
      </c>
      <c r="N13872" s="11">
        <f>L13872/E13872*100</f>
        <v>27.618486514794448</v>
      </c>
      <c r="O13872" s="12" t="str">
        <f>IF(N13872&lt;10,"Low",IF(N13872&lt;20,"Med","High"))</f>
        <v>High</v>
      </c>
      <c r="P13872" s="12">
        <f>sales*discount</f>
        <v>114.57</v>
      </c>
      <c r="Q13872" s="12">
        <f>sales-Discount_Values</f>
        <v>343.71</v>
      </c>
      <c r="R13872" s="12">
        <f>DATEDIF(order_date,delivery_date,"D")</f>
        <v>7</v>
      </c>
      <c r="S13872" s="12"/>
    </row>
    <row r="13873" spans="1:19" ht="14.25" customHeight="1" x14ac:dyDescent="0.35">
      <c r="A13873" s="2" t="s">
        <v>11979</v>
      </c>
      <c r="B13873" s="2">
        <v>111946</v>
      </c>
      <c r="C13873" s="2" t="s">
        <v>41</v>
      </c>
      <c r="D13873" s="2" t="s">
        <v>20</v>
      </c>
      <c r="E13873" s="2">
        <v>4212.6499999999996</v>
      </c>
      <c r="F13873" s="2">
        <v>0.18</v>
      </c>
      <c r="G13873" s="2">
        <v>4</v>
      </c>
      <c r="H13873" s="3">
        <v>45308</v>
      </c>
      <c r="I13873" s="3">
        <v>45311</v>
      </c>
      <c r="J13873" s="2" t="s">
        <v>15</v>
      </c>
      <c r="K13873" s="2" t="s">
        <v>22</v>
      </c>
      <c r="L13873" s="2">
        <v>1163.5</v>
      </c>
      <c r="M13873" s="2" t="s">
        <v>23</v>
      </c>
      <c r="N13873" s="11">
        <f>L13873/E13873*100</f>
        <v>27.619194568739395</v>
      </c>
      <c r="O13873" s="12" t="str">
        <f>IF(N13873&lt;10,"Low",IF(N13873&lt;20,"Med","High"))</f>
        <v>High</v>
      </c>
      <c r="P13873" s="12">
        <f>sales*discount</f>
        <v>758.27699999999993</v>
      </c>
      <c r="Q13873" s="12">
        <f>sales-Discount_Values</f>
        <v>3454.3729999999996</v>
      </c>
      <c r="R13873" s="12">
        <f>DATEDIF(order_date,delivery_date,"D")</f>
        <v>3</v>
      </c>
      <c r="S13873" s="12"/>
    </row>
    <row r="13874" spans="1:19" ht="14.25" customHeight="1" x14ac:dyDescent="0.35">
      <c r="A13874" s="2" t="s">
        <v>15050</v>
      </c>
      <c r="B13874" s="2">
        <v>115017</v>
      </c>
      <c r="C13874" s="2" t="s">
        <v>25</v>
      </c>
      <c r="D13874" s="2" t="s">
        <v>14</v>
      </c>
      <c r="E13874" s="2">
        <v>1266.42</v>
      </c>
      <c r="F13874" s="2">
        <v>0.42</v>
      </c>
      <c r="G13874" s="2">
        <v>3</v>
      </c>
      <c r="H13874" s="3">
        <v>45537</v>
      </c>
      <c r="I13874" s="3">
        <v>45539</v>
      </c>
      <c r="J13874" s="2" t="s">
        <v>15</v>
      </c>
      <c r="K13874" s="2" t="s">
        <v>16</v>
      </c>
      <c r="L13874" s="2">
        <v>349.79</v>
      </c>
      <c r="M13874" s="2" t="s">
        <v>23</v>
      </c>
      <c r="N13874" s="11">
        <f>L13874/E13874*100</f>
        <v>27.620378705326825</v>
      </c>
      <c r="O13874" s="12" t="str">
        <f>IF(N13874&lt;10,"Low",IF(N13874&lt;20,"Med","High"))</f>
        <v>High</v>
      </c>
      <c r="P13874" s="12">
        <f>sales*discount</f>
        <v>531.89639999999997</v>
      </c>
      <c r="Q13874" s="12">
        <f>sales-Discount_Values</f>
        <v>734.5236000000001</v>
      </c>
      <c r="R13874" s="12">
        <f>DATEDIF(order_date,delivery_date,"D")</f>
        <v>2</v>
      </c>
      <c r="S13874" s="12"/>
    </row>
    <row r="13875" spans="1:19" ht="14.25" customHeight="1" x14ac:dyDescent="0.35">
      <c r="A13875" s="2" t="s">
        <v>6878</v>
      </c>
      <c r="B13875" s="2">
        <v>106845</v>
      </c>
      <c r="C13875" s="2" t="s">
        <v>19</v>
      </c>
      <c r="D13875" s="2" t="s">
        <v>26</v>
      </c>
      <c r="E13875" s="2">
        <v>1186.6500000000001</v>
      </c>
      <c r="F13875" s="2">
        <v>0.44</v>
      </c>
      <c r="G13875" s="2">
        <v>1</v>
      </c>
      <c r="H13875" s="3">
        <v>45485</v>
      </c>
      <c r="I13875" s="3">
        <v>45491</v>
      </c>
      <c r="J13875" s="2" t="s">
        <v>31</v>
      </c>
      <c r="K13875" s="2" t="s">
        <v>22</v>
      </c>
      <c r="L13875" s="2">
        <v>327.77</v>
      </c>
      <c r="M13875" s="2" t="s">
        <v>39</v>
      </c>
      <c r="N13875" s="11">
        <f>L13875/E13875*100</f>
        <v>27.621455357519064</v>
      </c>
      <c r="O13875" s="12" t="str">
        <f>IF(N13875&lt;10,"Low",IF(N13875&lt;20,"Med","High"))</f>
        <v>High</v>
      </c>
      <c r="P13875" s="12">
        <f>sales*discount</f>
        <v>522.12600000000009</v>
      </c>
      <c r="Q13875" s="12">
        <f>sales-Discount_Values</f>
        <v>664.524</v>
      </c>
      <c r="R13875" s="12">
        <f>DATEDIF(order_date,delivery_date,"D")</f>
        <v>6</v>
      </c>
      <c r="S13875" s="12"/>
    </row>
    <row r="13876" spans="1:19" ht="14.25" customHeight="1" x14ac:dyDescent="0.35">
      <c r="A13876" s="2" t="s">
        <v>4202</v>
      </c>
      <c r="B13876" s="2">
        <v>104169</v>
      </c>
      <c r="C13876" s="2" t="s">
        <v>41</v>
      </c>
      <c r="D13876" s="2" t="s">
        <v>20</v>
      </c>
      <c r="E13876" s="2">
        <v>4358.8999999999996</v>
      </c>
      <c r="F13876" s="2">
        <v>0.18</v>
      </c>
      <c r="G13876" s="2">
        <v>8</v>
      </c>
      <c r="H13876" s="3">
        <v>45600</v>
      </c>
      <c r="I13876" s="3">
        <v>45601</v>
      </c>
      <c r="J13876" s="2" t="s">
        <v>21</v>
      </c>
      <c r="K13876" s="2" t="s">
        <v>27</v>
      </c>
      <c r="L13876" s="2">
        <v>1204</v>
      </c>
      <c r="M13876" s="2" t="s">
        <v>48</v>
      </c>
      <c r="N13876" s="11">
        <f>L13876/E13876*100</f>
        <v>27.621647663401315</v>
      </c>
      <c r="O13876" s="12" t="str">
        <f>IF(N13876&lt;10,"Low",IF(N13876&lt;20,"Med","High"))</f>
        <v>High</v>
      </c>
      <c r="P13876" s="12">
        <f>sales*discount</f>
        <v>784.60199999999986</v>
      </c>
      <c r="Q13876" s="12">
        <f>sales-Discount_Values</f>
        <v>3574.2979999999998</v>
      </c>
      <c r="R13876" s="12">
        <f>DATEDIF(order_date,delivery_date,"D")</f>
        <v>1</v>
      </c>
      <c r="S13876" s="12"/>
    </row>
    <row r="13877" spans="1:19" ht="14.25" customHeight="1" x14ac:dyDescent="0.35">
      <c r="A13877" s="2" t="s">
        <v>2127</v>
      </c>
      <c r="B13877" s="2">
        <v>102094</v>
      </c>
      <c r="C13877" s="2" t="s">
        <v>13</v>
      </c>
      <c r="D13877" s="2" t="s">
        <v>14</v>
      </c>
      <c r="E13877" s="2">
        <v>2237.9</v>
      </c>
      <c r="F13877" s="2">
        <v>0.18</v>
      </c>
      <c r="G13877" s="2">
        <v>8</v>
      </c>
      <c r="H13877" s="3">
        <v>45636</v>
      </c>
      <c r="I13877" s="3">
        <v>45640</v>
      </c>
      <c r="J13877" s="2" t="s">
        <v>21</v>
      </c>
      <c r="K13877" s="2" t="s">
        <v>16</v>
      </c>
      <c r="L13877" s="2">
        <v>618.15</v>
      </c>
      <c r="M13877" s="2" t="s">
        <v>48</v>
      </c>
      <c r="N13877" s="11">
        <f>L13877/E13877*100</f>
        <v>27.621877653156972</v>
      </c>
      <c r="O13877" s="12" t="str">
        <f>IF(N13877&lt;10,"Low",IF(N13877&lt;20,"Med","High"))</f>
        <v>High</v>
      </c>
      <c r="P13877" s="12">
        <f>sales*discount</f>
        <v>402.822</v>
      </c>
      <c r="Q13877" s="12">
        <f>sales-Discount_Values</f>
        <v>1835.078</v>
      </c>
      <c r="R13877" s="12">
        <f>DATEDIF(order_date,delivery_date,"D")</f>
        <v>4</v>
      </c>
      <c r="S13877" s="12"/>
    </row>
    <row r="13878" spans="1:19" ht="14.25" customHeight="1" x14ac:dyDescent="0.35">
      <c r="A13878" s="2" t="s">
        <v>9437</v>
      </c>
      <c r="B13878" s="2">
        <v>109404</v>
      </c>
      <c r="C13878" s="2" t="s">
        <v>41</v>
      </c>
      <c r="D13878" s="2" t="s">
        <v>33</v>
      </c>
      <c r="E13878" s="2">
        <v>1274.53</v>
      </c>
      <c r="F13878" s="2">
        <v>0.37</v>
      </c>
      <c r="G13878" s="2">
        <v>2</v>
      </c>
      <c r="H13878" s="3">
        <v>45583</v>
      </c>
      <c r="I13878" s="3">
        <v>45587</v>
      </c>
      <c r="J13878" s="2" t="s">
        <v>31</v>
      </c>
      <c r="K13878" s="2" t="s">
        <v>22</v>
      </c>
      <c r="L13878" s="2">
        <v>352.06</v>
      </c>
      <c r="M13878" s="2" t="s">
        <v>48</v>
      </c>
      <c r="N13878" s="11">
        <f>L13878/E13878*100</f>
        <v>27.622731516715966</v>
      </c>
      <c r="O13878" s="12" t="str">
        <f>IF(N13878&lt;10,"Low",IF(N13878&lt;20,"Med","High"))</f>
        <v>High</v>
      </c>
      <c r="P13878" s="12">
        <f>sales*discount</f>
        <v>471.5761</v>
      </c>
      <c r="Q13878" s="12">
        <f>sales-Discount_Values</f>
        <v>802.95389999999998</v>
      </c>
      <c r="R13878" s="12">
        <f>DATEDIF(order_date,delivery_date,"D")</f>
        <v>4</v>
      </c>
      <c r="S13878" s="12"/>
    </row>
    <row r="13879" spans="1:19" ht="14.25" customHeight="1" x14ac:dyDescent="0.35">
      <c r="A13879" s="2" t="s">
        <v>12166</v>
      </c>
      <c r="B13879" s="2">
        <v>112133</v>
      </c>
      <c r="C13879" s="2" t="s">
        <v>41</v>
      </c>
      <c r="D13879" s="2" t="s">
        <v>36</v>
      </c>
      <c r="E13879" s="2">
        <v>548.51</v>
      </c>
      <c r="F13879" s="2">
        <v>0.24</v>
      </c>
      <c r="G13879" s="2">
        <v>9</v>
      </c>
      <c r="H13879" s="3">
        <v>45538</v>
      </c>
      <c r="I13879" s="3">
        <v>45541</v>
      </c>
      <c r="J13879" s="2" t="s">
        <v>21</v>
      </c>
      <c r="K13879" s="2" t="s">
        <v>16</v>
      </c>
      <c r="L13879" s="2">
        <v>151.52000000000001</v>
      </c>
      <c r="M13879" s="2" t="s">
        <v>39</v>
      </c>
      <c r="N13879" s="11">
        <f>L13879/E13879*100</f>
        <v>27.623926637618279</v>
      </c>
      <c r="O13879" s="12" t="str">
        <f>IF(N13879&lt;10,"Low",IF(N13879&lt;20,"Med","High"))</f>
        <v>High</v>
      </c>
      <c r="P13879" s="12">
        <f>sales*discount</f>
        <v>131.64239999999998</v>
      </c>
      <c r="Q13879" s="12">
        <f>sales-Discount_Values</f>
        <v>416.86760000000004</v>
      </c>
      <c r="R13879" s="12">
        <f>DATEDIF(order_date,delivery_date,"D")</f>
        <v>3</v>
      </c>
      <c r="S13879" s="12"/>
    </row>
    <row r="13880" spans="1:19" ht="14.25" customHeight="1" x14ac:dyDescent="0.35">
      <c r="A13880" s="2" t="s">
        <v>7498</v>
      </c>
      <c r="B13880" s="2">
        <v>107465</v>
      </c>
      <c r="C13880" s="2" t="s">
        <v>13</v>
      </c>
      <c r="D13880" s="2" t="s">
        <v>33</v>
      </c>
      <c r="E13880" s="2">
        <v>997.45</v>
      </c>
      <c r="F13880" s="2">
        <v>0.12</v>
      </c>
      <c r="G13880" s="2">
        <v>1</v>
      </c>
      <c r="H13880" s="3">
        <v>45296</v>
      </c>
      <c r="I13880" s="3">
        <v>45299</v>
      </c>
      <c r="J13880" s="2" t="s">
        <v>15</v>
      </c>
      <c r="K13880" s="2" t="s">
        <v>22</v>
      </c>
      <c r="L13880" s="2">
        <v>275.54000000000002</v>
      </c>
      <c r="M13880" s="2" t="s">
        <v>23</v>
      </c>
      <c r="N13880" s="11">
        <f>L13880/E13880*100</f>
        <v>27.624442327936237</v>
      </c>
      <c r="O13880" s="12" t="str">
        <f>IF(N13880&lt;10,"Low",IF(N13880&lt;20,"Med","High"))</f>
        <v>High</v>
      </c>
      <c r="P13880" s="12">
        <f>sales*discount</f>
        <v>119.694</v>
      </c>
      <c r="Q13880" s="12">
        <f>sales-Discount_Values</f>
        <v>877.75600000000009</v>
      </c>
      <c r="R13880" s="12">
        <f>DATEDIF(order_date,delivery_date,"D")</f>
        <v>3</v>
      </c>
      <c r="S13880" s="12"/>
    </row>
    <row r="13881" spans="1:19" ht="14.25" customHeight="1" x14ac:dyDescent="0.35">
      <c r="A13881" s="2" t="s">
        <v>7993</v>
      </c>
      <c r="B13881" s="2">
        <v>107960</v>
      </c>
      <c r="C13881" s="2" t="s">
        <v>41</v>
      </c>
      <c r="D13881" s="2" t="s">
        <v>33</v>
      </c>
      <c r="E13881" s="2">
        <v>4014.24</v>
      </c>
      <c r="F13881" s="2">
        <v>0.06</v>
      </c>
      <c r="G13881" s="2">
        <v>6</v>
      </c>
      <c r="H13881" s="3">
        <v>45295</v>
      </c>
      <c r="I13881" s="3">
        <v>45299</v>
      </c>
      <c r="J13881" s="2" t="s">
        <v>15</v>
      </c>
      <c r="K13881" s="2" t="s">
        <v>22</v>
      </c>
      <c r="L13881" s="2">
        <v>1109.04</v>
      </c>
      <c r="M13881" s="2" t="s">
        <v>23</v>
      </c>
      <c r="N13881" s="11">
        <f>L13881/E13881*100</f>
        <v>27.627645581729045</v>
      </c>
      <c r="O13881" s="12" t="str">
        <f>IF(N13881&lt;10,"Low",IF(N13881&lt;20,"Med","High"))</f>
        <v>High</v>
      </c>
      <c r="P13881" s="12">
        <f>sales*discount</f>
        <v>240.85439999999997</v>
      </c>
      <c r="Q13881" s="12">
        <f>sales-Discount_Values</f>
        <v>3773.3855999999996</v>
      </c>
      <c r="R13881" s="12">
        <f>DATEDIF(order_date,delivery_date,"D")</f>
        <v>4</v>
      </c>
      <c r="S13881" s="12"/>
    </row>
    <row r="13882" spans="1:19" ht="14.25" customHeight="1" x14ac:dyDescent="0.35">
      <c r="A13882" s="2" t="s">
        <v>8689</v>
      </c>
      <c r="B13882" s="2">
        <v>108656</v>
      </c>
      <c r="C13882" s="2" t="s">
        <v>25</v>
      </c>
      <c r="D13882" s="2" t="s">
        <v>26</v>
      </c>
      <c r="E13882" s="2">
        <v>1896.27</v>
      </c>
      <c r="F13882" s="2">
        <v>0.09</v>
      </c>
      <c r="G13882" s="2">
        <v>3</v>
      </c>
      <c r="H13882" s="3">
        <v>45611</v>
      </c>
      <c r="I13882" s="3">
        <v>45614</v>
      </c>
      <c r="J13882" s="2" t="s">
        <v>15</v>
      </c>
      <c r="K13882" s="2" t="s">
        <v>27</v>
      </c>
      <c r="L13882" s="2">
        <v>523.96</v>
      </c>
      <c r="M13882" s="2" t="s">
        <v>28</v>
      </c>
      <c r="N13882" s="11">
        <f>L13882/E13882*100</f>
        <v>27.631086290454419</v>
      </c>
      <c r="O13882" s="12" t="str">
        <f>IF(N13882&lt;10,"Low",IF(N13882&lt;20,"Med","High"))</f>
        <v>High</v>
      </c>
      <c r="P13882" s="12">
        <f>sales*discount</f>
        <v>170.6643</v>
      </c>
      <c r="Q13882" s="12">
        <f>sales-Discount_Values</f>
        <v>1725.6057000000001</v>
      </c>
      <c r="R13882" s="12">
        <f>DATEDIF(order_date,delivery_date,"D")</f>
        <v>3</v>
      </c>
      <c r="S13882" s="12"/>
    </row>
    <row r="13883" spans="1:19" ht="14.25" customHeight="1" x14ac:dyDescent="0.35">
      <c r="A13883" s="2" t="s">
        <v>5040</v>
      </c>
      <c r="B13883" s="2">
        <v>105007</v>
      </c>
      <c r="C13883" s="2" t="s">
        <v>13</v>
      </c>
      <c r="D13883" s="2" t="s">
        <v>14</v>
      </c>
      <c r="E13883" s="2">
        <v>2654.23</v>
      </c>
      <c r="F13883" s="2">
        <v>0.16</v>
      </c>
      <c r="G13883" s="2">
        <v>8</v>
      </c>
      <c r="H13883" s="3">
        <v>45580</v>
      </c>
      <c r="I13883" s="3">
        <v>45586</v>
      </c>
      <c r="J13883" s="2" t="s">
        <v>15</v>
      </c>
      <c r="K13883" s="2" t="s">
        <v>16</v>
      </c>
      <c r="L13883" s="2">
        <v>733.43</v>
      </c>
      <c r="M13883" s="2" t="s">
        <v>17</v>
      </c>
      <c r="N13883" s="11">
        <f>L13883/E13883*100</f>
        <v>27.632496053469364</v>
      </c>
      <c r="O13883" s="12" t="str">
        <f>IF(N13883&lt;10,"Low",IF(N13883&lt;20,"Med","High"))</f>
        <v>High</v>
      </c>
      <c r="P13883" s="12">
        <f>sales*discount</f>
        <v>424.67680000000001</v>
      </c>
      <c r="Q13883" s="12">
        <f>sales-Discount_Values</f>
        <v>2229.5531999999998</v>
      </c>
      <c r="R13883" s="12">
        <f>DATEDIF(order_date,delivery_date,"D")</f>
        <v>6</v>
      </c>
      <c r="S13883" s="12"/>
    </row>
    <row r="13884" spans="1:19" ht="14.25" customHeight="1" x14ac:dyDescent="0.35">
      <c r="A13884" s="2" t="s">
        <v>14606</v>
      </c>
      <c r="B13884" s="2">
        <v>114573</v>
      </c>
      <c r="C13884" s="2" t="s">
        <v>19</v>
      </c>
      <c r="D13884" s="2" t="s">
        <v>26</v>
      </c>
      <c r="E13884" s="2">
        <v>3147.64</v>
      </c>
      <c r="F13884" s="2">
        <v>0.44</v>
      </c>
      <c r="G13884" s="2">
        <v>6</v>
      </c>
      <c r="H13884" s="3">
        <v>45121</v>
      </c>
      <c r="I13884" s="3">
        <v>45128</v>
      </c>
      <c r="J13884" s="2" t="s">
        <v>21</v>
      </c>
      <c r="K13884" s="2" t="s">
        <v>16</v>
      </c>
      <c r="L13884" s="2">
        <v>869.78</v>
      </c>
      <c r="M13884" s="2" t="s">
        <v>34</v>
      </c>
      <c r="N13884" s="11">
        <f>L13884/E13884*100</f>
        <v>27.632766135898638</v>
      </c>
      <c r="O13884" s="12" t="str">
        <f>IF(N13884&lt;10,"Low",IF(N13884&lt;20,"Med","High"))</f>
        <v>High</v>
      </c>
      <c r="P13884" s="12">
        <f>sales*discount</f>
        <v>1384.9615999999999</v>
      </c>
      <c r="Q13884" s="12">
        <f>sales-Discount_Values</f>
        <v>1762.6784</v>
      </c>
      <c r="R13884" s="12">
        <f>DATEDIF(order_date,delivery_date,"D")</f>
        <v>7</v>
      </c>
      <c r="S13884" s="12"/>
    </row>
    <row r="13885" spans="1:19" ht="14.25" customHeight="1" x14ac:dyDescent="0.35">
      <c r="A13885" s="2" t="s">
        <v>9474</v>
      </c>
      <c r="B13885" s="2">
        <v>109441</v>
      </c>
      <c r="C13885" s="2" t="s">
        <v>13</v>
      </c>
      <c r="D13885" s="2" t="s">
        <v>26</v>
      </c>
      <c r="E13885" s="2">
        <v>2895.14</v>
      </c>
      <c r="F13885" s="2">
        <v>0.45</v>
      </c>
      <c r="G13885" s="2">
        <v>7</v>
      </c>
      <c r="H13885" s="3">
        <v>45015</v>
      </c>
      <c r="I13885" s="3">
        <v>45021</v>
      </c>
      <c r="J13885" s="2" t="s">
        <v>31</v>
      </c>
      <c r="K13885" s="2" t="s">
        <v>16</v>
      </c>
      <c r="L13885" s="2">
        <v>800.12</v>
      </c>
      <c r="M13885" s="2" t="s">
        <v>34</v>
      </c>
      <c r="N13885" s="11">
        <f>L13885/E13885*100</f>
        <v>27.636660057890122</v>
      </c>
      <c r="O13885" s="12" t="str">
        <f>IF(N13885&lt;10,"Low",IF(N13885&lt;20,"Med","High"))</f>
        <v>High</v>
      </c>
      <c r="P13885" s="12">
        <f>sales*discount</f>
        <v>1302.8129999999999</v>
      </c>
      <c r="Q13885" s="12">
        <f>sales-Discount_Values</f>
        <v>1592.327</v>
      </c>
      <c r="R13885" s="12">
        <f>DATEDIF(order_date,delivery_date,"D")</f>
        <v>6</v>
      </c>
      <c r="S13885" s="12"/>
    </row>
    <row r="13886" spans="1:19" ht="14.25" customHeight="1" x14ac:dyDescent="0.35">
      <c r="A13886" s="2" t="s">
        <v>10527</v>
      </c>
      <c r="B13886" s="2">
        <v>110494</v>
      </c>
      <c r="C13886" s="2" t="s">
        <v>13</v>
      </c>
      <c r="D13886" s="2" t="s">
        <v>20</v>
      </c>
      <c r="E13886" s="2">
        <v>2551.96</v>
      </c>
      <c r="F13886" s="2">
        <v>0.08</v>
      </c>
      <c r="G13886" s="2">
        <v>1</v>
      </c>
      <c r="H13886" s="3">
        <v>45656</v>
      </c>
      <c r="I13886" s="3">
        <v>45663</v>
      </c>
      <c r="J13886" s="2" t="s">
        <v>31</v>
      </c>
      <c r="K13886" s="2" t="s">
        <v>27</v>
      </c>
      <c r="L13886" s="2">
        <v>705.33</v>
      </c>
      <c r="M13886" s="2" t="s">
        <v>28</v>
      </c>
      <c r="N13886" s="11">
        <f>L13886/E13886*100</f>
        <v>27.638756093355699</v>
      </c>
      <c r="O13886" s="12" t="str">
        <f>IF(N13886&lt;10,"Low",IF(N13886&lt;20,"Med","High"))</f>
        <v>High</v>
      </c>
      <c r="P13886" s="12">
        <f>sales*discount</f>
        <v>204.1568</v>
      </c>
      <c r="Q13886" s="12">
        <f>sales-Discount_Values</f>
        <v>2347.8031999999998</v>
      </c>
      <c r="R13886" s="12">
        <f>DATEDIF(order_date,delivery_date,"D")</f>
        <v>7</v>
      </c>
      <c r="S13886" s="12"/>
    </row>
    <row r="13887" spans="1:19" ht="14.25" customHeight="1" x14ac:dyDescent="0.35">
      <c r="A13887" s="2" t="s">
        <v>11792</v>
      </c>
      <c r="B13887" s="2">
        <v>111759</v>
      </c>
      <c r="C13887" s="2" t="s">
        <v>41</v>
      </c>
      <c r="D13887" s="2" t="s">
        <v>14</v>
      </c>
      <c r="E13887" s="2">
        <v>3675.09</v>
      </c>
      <c r="F13887" s="2">
        <v>0.44</v>
      </c>
      <c r="G13887" s="2">
        <v>2</v>
      </c>
      <c r="H13887" s="3">
        <v>45587</v>
      </c>
      <c r="I13887" s="3">
        <v>45592</v>
      </c>
      <c r="J13887" s="2" t="s">
        <v>21</v>
      </c>
      <c r="K13887" s="2" t="s">
        <v>16</v>
      </c>
      <c r="L13887" s="2">
        <v>1015.87</v>
      </c>
      <c r="M13887" s="2" t="s">
        <v>48</v>
      </c>
      <c r="N13887" s="11">
        <f>L13887/E13887*100</f>
        <v>27.642044140415607</v>
      </c>
      <c r="O13887" s="12" t="str">
        <f>IF(N13887&lt;10,"Low",IF(N13887&lt;20,"Med","High"))</f>
        <v>High</v>
      </c>
      <c r="P13887" s="12">
        <f>sales*discount</f>
        <v>1617.0396000000001</v>
      </c>
      <c r="Q13887" s="12">
        <f>sales-Discount_Values</f>
        <v>2058.0504000000001</v>
      </c>
      <c r="R13887" s="12">
        <f>DATEDIF(order_date,delivery_date,"D")</f>
        <v>5</v>
      </c>
      <c r="S13887" s="12"/>
    </row>
    <row r="13888" spans="1:19" ht="14.25" customHeight="1" x14ac:dyDescent="0.35">
      <c r="A13888" s="2" t="s">
        <v>14188</v>
      </c>
      <c r="B13888" s="2">
        <v>114155</v>
      </c>
      <c r="C13888" s="2" t="s">
        <v>25</v>
      </c>
      <c r="D13888" s="2" t="s">
        <v>33</v>
      </c>
      <c r="E13888" s="2">
        <v>4720.45</v>
      </c>
      <c r="F13888" s="2">
        <v>0.47</v>
      </c>
      <c r="G13888" s="2">
        <v>8</v>
      </c>
      <c r="H13888" s="3">
        <v>45351</v>
      </c>
      <c r="I13888" s="3">
        <v>45353</v>
      </c>
      <c r="J13888" s="2" t="s">
        <v>31</v>
      </c>
      <c r="K13888" s="2" t="s">
        <v>27</v>
      </c>
      <c r="L13888" s="2">
        <v>1304.83</v>
      </c>
      <c r="M13888" s="2" t="s">
        <v>28</v>
      </c>
      <c r="N13888" s="11">
        <f>L13888/E13888*100</f>
        <v>27.64206802317576</v>
      </c>
      <c r="O13888" s="12" t="str">
        <f>IF(N13888&lt;10,"Low",IF(N13888&lt;20,"Med","High"))</f>
        <v>High</v>
      </c>
      <c r="P13888" s="12">
        <f>sales*discount</f>
        <v>2218.6115</v>
      </c>
      <c r="Q13888" s="12">
        <f>sales-Discount_Values</f>
        <v>2501.8384999999998</v>
      </c>
      <c r="R13888" s="12">
        <f>DATEDIF(order_date,delivery_date,"D")</f>
        <v>2</v>
      </c>
      <c r="S13888" s="12"/>
    </row>
    <row r="13889" spans="1:19" ht="14.25" customHeight="1" x14ac:dyDescent="0.35">
      <c r="A13889" s="2" t="s">
        <v>2510</v>
      </c>
      <c r="B13889" s="2">
        <v>102477</v>
      </c>
      <c r="C13889" s="2" t="s">
        <v>19</v>
      </c>
      <c r="D13889" s="2" t="s">
        <v>36</v>
      </c>
      <c r="E13889" s="2">
        <v>738.71</v>
      </c>
      <c r="F13889" s="2">
        <v>0.24</v>
      </c>
      <c r="G13889" s="2">
        <v>2</v>
      </c>
      <c r="H13889" s="3">
        <v>45168</v>
      </c>
      <c r="I13889" s="3">
        <v>45170</v>
      </c>
      <c r="J13889" s="2" t="s">
        <v>15</v>
      </c>
      <c r="K13889" s="2" t="s">
        <v>27</v>
      </c>
      <c r="L13889" s="2">
        <v>204.22</v>
      </c>
      <c r="M13889" s="2" t="s">
        <v>17</v>
      </c>
      <c r="N13889" s="11">
        <f>L13889/E13889*100</f>
        <v>27.645490111139686</v>
      </c>
      <c r="O13889" s="12" t="str">
        <f>IF(N13889&lt;10,"Low",IF(N13889&lt;20,"Med","High"))</f>
        <v>High</v>
      </c>
      <c r="P13889" s="12">
        <f>sales*discount</f>
        <v>177.29040000000001</v>
      </c>
      <c r="Q13889" s="12">
        <f>sales-Discount_Values</f>
        <v>561.41960000000006</v>
      </c>
      <c r="R13889" s="12">
        <f>DATEDIF(order_date,delivery_date,"D")</f>
        <v>2</v>
      </c>
      <c r="S13889" s="12"/>
    </row>
    <row r="13890" spans="1:19" ht="14.25" customHeight="1" x14ac:dyDescent="0.35">
      <c r="A13890" s="2" t="s">
        <v>230</v>
      </c>
      <c r="B13890" s="2">
        <v>100197</v>
      </c>
      <c r="C13890" s="2" t="s">
        <v>19</v>
      </c>
      <c r="D13890" s="2" t="s">
        <v>26</v>
      </c>
      <c r="E13890" s="2">
        <v>1266.33</v>
      </c>
      <c r="F13890" s="2">
        <v>0.05</v>
      </c>
      <c r="G13890" s="2">
        <v>1</v>
      </c>
      <c r="H13890" s="3">
        <v>45123</v>
      </c>
      <c r="I13890" s="3">
        <v>45127</v>
      </c>
      <c r="J13890" s="2" t="s">
        <v>31</v>
      </c>
      <c r="K13890" s="2" t="s">
        <v>22</v>
      </c>
      <c r="L13890" s="2">
        <v>350.09</v>
      </c>
      <c r="M13890" s="2" t="s">
        <v>48</v>
      </c>
      <c r="N13890" s="11">
        <f>L13890/E13890*100</f>
        <v>27.646032234883481</v>
      </c>
      <c r="O13890" s="12" t="str">
        <f>IF(N13890&lt;10,"Low",IF(N13890&lt;20,"Med","High"))</f>
        <v>High</v>
      </c>
      <c r="P13890" s="12">
        <f>sales*discount</f>
        <v>63.316499999999998</v>
      </c>
      <c r="Q13890" s="12">
        <f>sales-Discount_Values</f>
        <v>1203.0135</v>
      </c>
      <c r="R13890" s="12">
        <f>DATEDIF(order_date,delivery_date,"D")</f>
        <v>4</v>
      </c>
      <c r="S13890" s="12"/>
    </row>
    <row r="13891" spans="1:19" ht="14.25" customHeight="1" x14ac:dyDescent="0.35">
      <c r="A13891" s="2" t="s">
        <v>1594</v>
      </c>
      <c r="B13891" s="2">
        <v>101561</v>
      </c>
      <c r="C13891" s="2" t="s">
        <v>19</v>
      </c>
      <c r="D13891" s="2" t="s">
        <v>33</v>
      </c>
      <c r="E13891" s="2">
        <v>3315.62</v>
      </c>
      <c r="F13891" s="2">
        <v>0.35</v>
      </c>
      <c r="G13891" s="2">
        <v>1</v>
      </c>
      <c r="H13891" s="3">
        <v>45351</v>
      </c>
      <c r="I13891" s="3">
        <v>45358</v>
      </c>
      <c r="J13891" s="2" t="s">
        <v>21</v>
      </c>
      <c r="K13891" s="2" t="s">
        <v>22</v>
      </c>
      <c r="L13891" s="2">
        <v>916.74</v>
      </c>
      <c r="M13891" s="2" t="s">
        <v>28</v>
      </c>
      <c r="N13891" s="11">
        <f>L13891/E13891*100</f>
        <v>27.649127463340189</v>
      </c>
      <c r="O13891" s="12" t="str">
        <f>IF(N13891&lt;10,"Low",IF(N13891&lt;20,"Med","High"))</f>
        <v>High</v>
      </c>
      <c r="P13891" s="12">
        <f>sales*discount</f>
        <v>1160.4669999999999</v>
      </c>
      <c r="Q13891" s="12">
        <f>sales-Discount_Values</f>
        <v>2155.1530000000002</v>
      </c>
      <c r="R13891" s="12">
        <f>DATEDIF(order_date,delivery_date,"D")</f>
        <v>7</v>
      </c>
      <c r="S13891" s="12"/>
    </row>
    <row r="13892" spans="1:19" ht="14.25" customHeight="1" x14ac:dyDescent="0.35">
      <c r="A13892" s="2" t="s">
        <v>5482</v>
      </c>
      <c r="B13892" s="2">
        <v>105449</v>
      </c>
      <c r="C13892" s="2" t="s">
        <v>13</v>
      </c>
      <c r="D13892" s="2" t="s">
        <v>33</v>
      </c>
      <c r="E13892" s="2">
        <v>1660.78</v>
      </c>
      <c r="F13892" s="2">
        <v>0.36</v>
      </c>
      <c r="G13892" s="2">
        <v>7</v>
      </c>
      <c r="H13892" s="3">
        <v>45540</v>
      </c>
      <c r="I13892" s="3">
        <v>45547</v>
      </c>
      <c r="J13892" s="2" t="s">
        <v>31</v>
      </c>
      <c r="K13892" s="2" t="s">
        <v>16</v>
      </c>
      <c r="L13892" s="2">
        <v>459.2</v>
      </c>
      <c r="M13892" s="2" t="s">
        <v>48</v>
      </c>
      <c r="N13892" s="11">
        <f>L13892/E13892*100</f>
        <v>27.649658594154552</v>
      </c>
      <c r="O13892" s="12" t="str">
        <f>IF(N13892&lt;10,"Low",IF(N13892&lt;20,"Med","High"))</f>
        <v>High</v>
      </c>
      <c r="P13892" s="12">
        <f>sales*discount</f>
        <v>597.88080000000002</v>
      </c>
      <c r="Q13892" s="12">
        <f>sales-Discount_Values</f>
        <v>1062.8991999999998</v>
      </c>
      <c r="R13892" s="12">
        <f>DATEDIF(order_date,delivery_date,"D")</f>
        <v>7</v>
      </c>
      <c r="S13892" s="12"/>
    </row>
    <row r="13893" spans="1:19" ht="14.25" customHeight="1" x14ac:dyDescent="0.35">
      <c r="A13893" s="2" t="s">
        <v>6104</v>
      </c>
      <c r="B13893" s="2">
        <v>106071</v>
      </c>
      <c r="C13893" s="2" t="s">
        <v>13</v>
      </c>
      <c r="D13893" s="2" t="s">
        <v>36</v>
      </c>
      <c r="E13893" s="2">
        <v>2885.65</v>
      </c>
      <c r="F13893" s="2">
        <v>0.04</v>
      </c>
      <c r="G13893" s="2">
        <v>5</v>
      </c>
      <c r="H13893" s="3">
        <v>45295</v>
      </c>
      <c r="I13893" s="3">
        <v>45301</v>
      </c>
      <c r="J13893" s="2" t="s">
        <v>31</v>
      </c>
      <c r="K13893" s="2" t="s">
        <v>27</v>
      </c>
      <c r="L13893" s="2">
        <v>797.94</v>
      </c>
      <c r="M13893" s="2" t="s">
        <v>39</v>
      </c>
      <c r="N13893" s="11">
        <f>L13893/E13893*100</f>
        <v>27.652002148562715</v>
      </c>
      <c r="O13893" s="12" t="str">
        <f>IF(N13893&lt;10,"Low",IF(N13893&lt;20,"Med","High"))</f>
        <v>High</v>
      </c>
      <c r="P13893" s="12">
        <f>sales*discount</f>
        <v>115.426</v>
      </c>
      <c r="Q13893" s="12">
        <f>sales-Discount_Values</f>
        <v>2770.2240000000002</v>
      </c>
      <c r="R13893" s="12">
        <f>DATEDIF(order_date,delivery_date,"D")</f>
        <v>6</v>
      </c>
      <c r="S13893" s="12"/>
    </row>
    <row r="13894" spans="1:19" ht="14.25" customHeight="1" x14ac:dyDescent="0.35">
      <c r="A13894" s="2" t="s">
        <v>1376</v>
      </c>
      <c r="B13894" s="2">
        <v>101343</v>
      </c>
      <c r="C13894" s="2" t="s">
        <v>25</v>
      </c>
      <c r="D13894" s="2" t="s">
        <v>36</v>
      </c>
      <c r="E13894" s="2">
        <v>3270.64</v>
      </c>
      <c r="F13894" s="2">
        <v>0.46</v>
      </c>
      <c r="G13894" s="2">
        <v>3</v>
      </c>
      <c r="H13894" s="3">
        <v>45091</v>
      </c>
      <c r="I13894" s="3">
        <v>45097</v>
      </c>
      <c r="J13894" s="2" t="s">
        <v>15</v>
      </c>
      <c r="K13894" s="2" t="s">
        <v>16</v>
      </c>
      <c r="L13894" s="2">
        <v>904.53</v>
      </c>
      <c r="M13894" s="2" t="s">
        <v>28</v>
      </c>
      <c r="N13894" s="11">
        <f>L13894/E13894*100</f>
        <v>27.656055084020252</v>
      </c>
      <c r="O13894" s="12" t="str">
        <f>IF(N13894&lt;10,"Low",IF(N13894&lt;20,"Med","High"))</f>
        <v>High</v>
      </c>
      <c r="P13894" s="12">
        <f>sales*discount</f>
        <v>1504.4944</v>
      </c>
      <c r="Q13894" s="12">
        <f>sales-Discount_Values</f>
        <v>1766.1455999999998</v>
      </c>
      <c r="R13894" s="12">
        <f>DATEDIF(order_date,delivery_date,"D")</f>
        <v>6</v>
      </c>
      <c r="S13894" s="12"/>
    </row>
    <row r="13895" spans="1:19" ht="14.25" customHeight="1" x14ac:dyDescent="0.35">
      <c r="A13895" s="2" t="s">
        <v>9855</v>
      </c>
      <c r="B13895" s="2">
        <v>109822</v>
      </c>
      <c r="C13895" s="2" t="s">
        <v>19</v>
      </c>
      <c r="D13895" s="2" t="s">
        <v>14</v>
      </c>
      <c r="E13895" s="2">
        <v>2144.73</v>
      </c>
      <c r="F13895" s="2">
        <v>0.15</v>
      </c>
      <c r="G13895" s="2">
        <v>8</v>
      </c>
      <c r="H13895" s="3">
        <v>45590</v>
      </c>
      <c r="I13895" s="3">
        <v>45594</v>
      </c>
      <c r="J13895" s="2" t="s">
        <v>21</v>
      </c>
      <c r="K13895" s="2" t="s">
        <v>16</v>
      </c>
      <c r="L13895" s="2">
        <v>593.17999999999995</v>
      </c>
      <c r="M13895" s="2" t="s">
        <v>48</v>
      </c>
      <c r="N13895" s="11">
        <f>L13895/E13895*100</f>
        <v>27.657560625346779</v>
      </c>
      <c r="O13895" s="12" t="str">
        <f>IF(N13895&lt;10,"Low",IF(N13895&lt;20,"Med","High"))</f>
        <v>High</v>
      </c>
      <c r="P13895" s="12">
        <f>sales*discount</f>
        <v>321.70949999999999</v>
      </c>
      <c r="Q13895" s="12">
        <f>sales-Discount_Values</f>
        <v>1823.0205000000001</v>
      </c>
      <c r="R13895" s="12">
        <f>DATEDIF(order_date,delivery_date,"D")</f>
        <v>4</v>
      </c>
      <c r="S13895" s="12"/>
    </row>
    <row r="13896" spans="1:19" ht="14.25" customHeight="1" x14ac:dyDescent="0.35">
      <c r="A13896" s="2" t="s">
        <v>1998</v>
      </c>
      <c r="B13896" s="2">
        <v>101965</v>
      </c>
      <c r="C13896" s="2" t="s">
        <v>25</v>
      </c>
      <c r="D13896" s="2" t="s">
        <v>36</v>
      </c>
      <c r="E13896" s="2">
        <v>2393.13</v>
      </c>
      <c r="F13896" s="2">
        <v>0.11</v>
      </c>
      <c r="G13896" s="2">
        <v>1</v>
      </c>
      <c r="H13896" s="3">
        <v>45547</v>
      </c>
      <c r="I13896" s="3">
        <v>45550</v>
      </c>
      <c r="J13896" s="2" t="s">
        <v>21</v>
      </c>
      <c r="K13896" s="2" t="s">
        <v>27</v>
      </c>
      <c r="L13896" s="2">
        <v>661.89</v>
      </c>
      <c r="M13896" s="2" t="s">
        <v>39</v>
      </c>
      <c r="N13896" s="11">
        <f>L13896/E13896*100</f>
        <v>27.65792079828509</v>
      </c>
      <c r="O13896" s="12" t="str">
        <f>IF(N13896&lt;10,"Low",IF(N13896&lt;20,"Med","High"))</f>
        <v>High</v>
      </c>
      <c r="P13896" s="12">
        <f>sales*discount</f>
        <v>263.24430000000001</v>
      </c>
      <c r="Q13896" s="12">
        <f>sales-Discount_Values</f>
        <v>2129.8857000000003</v>
      </c>
      <c r="R13896" s="12">
        <f>DATEDIF(order_date,delivery_date,"D")</f>
        <v>3</v>
      </c>
      <c r="S13896" s="12"/>
    </row>
    <row r="13897" spans="1:19" ht="14.25" customHeight="1" x14ac:dyDescent="0.35">
      <c r="A13897" s="2" t="s">
        <v>14252</v>
      </c>
      <c r="B13897" s="2">
        <v>114219</v>
      </c>
      <c r="C13897" s="2" t="s">
        <v>19</v>
      </c>
      <c r="D13897" s="2" t="s">
        <v>20</v>
      </c>
      <c r="E13897" s="2">
        <v>2537.73</v>
      </c>
      <c r="F13897" s="2">
        <v>0.02</v>
      </c>
      <c r="G13897" s="2">
        <v>9</v>
      </c>
      <c r="H13897" s="3">
        <v>45394</v>
      </c>
      <c r="I13897" s="3">
        <v>45400</v>
      </c>
      <c r="J13897" s="2" t="s">
        <v>21</v>
      </c>
      <c r="K13897" s="2" t="s">
        <v>16</v>
      </c>
      <c r="L13897" s="2">
        <v>701.9</v>
      </c>
      <c r="M13897" s="2" t="s">
        <v>28</v>
      </c>
      <c r="N13897" s="11">
        <f>L13897/E13897*100</f>
        <v>27.658576759544946</v>
      </c>
      <c r="O13897" s="12" t="str">
        <f>IF(N13897&lt;10,"Low",IF(N13897&lt;20,"Med","High"))</f>
        <v>High</v>
      </c>
      <c r="P13897" s="12">
        <f>sales*discount</f>
        <v>50.754600000000003</v>
      </c>
      <c r="Q13897" s="12">
        <f>sales-Discount_Values</f>
        <v>2486.9753999999998</v>
      </c>
      <c r="R13897" s="12">
        <f>DATEDIF(order_date,delivery_date,"D")</f>
        <v>6</v>
      </c>
      <c r="S13897" s="12"/>
    </row>
    <row r="13898" spans="1:19" ht="14.25" customHeight="1" x14ac:dyDescent="0.35">
      <c r="A13898" s="2" t="s">
        <v>7032</v>
      </c>
      <c r="B13898" s="2">
        <v>106999</v>
      </c>
      <c r="C13898" s="2" t="s">
        <v>13</v>
      </c>
      <c r="D13898" s="2" t="s">
        <v>14</v>
      </c>
      <c r="E13898" s="2">
        <v>1786.13</v>
      </c>
      <c r="F13898" s="2">
        <v>0.24</v>
      </c>
      <c r="G13898" s="2">
        <v>8</v>
      </c>
      <c r="H13898" s="3">
        <v>45298</v>
      </c>
      <c r="I13898" s="3">
        <v>45305</v>
      </c>
      <c r="J13898" s="2" t="s">
        <v>31</v>
      </c>
      <c r="K13898" s="2" t="s">
        <v>16</v>
      </c>
      <c r="L13898" s="2">
        <v>494.02</v>
      </c>
      <c r="M13898" s="2" t="s">
        <v>39</v>
      </c>
      <c r="N13898" s="11">
        <f>L13898/E13898*100</f>
        <v>27.658681059049449</v>
      </c>
      <c r="O13898" s="12" t="str">
        <f>IF(N13898&lt;10,"Low",IF(N13898&lt;20,"Med","High"))</f>
        <v>High</v>
      </c>
      <c r="P13898" s="12">
        <f>sales*discount</f>
        <v>428.6712</v>
      </c>
      <c r="Q13898" s="12">
        <f>sales-Discount_Values</f>
        <v>1357.4588000000001</v>
      </c>
      <c r="R13898" s="12">
        <f>DATEDIF(order_date,delivery_date,"D")</f>
        <v>7</v>
      </c>
      <c r="S13898" s="12"/>
    </row>
    <row r="13899" spans="1:19" ht="14.25" customHeight="1" x14ac:dyDescent="0.35">
      <c r="A13899" s="2" t="s">
        <v>7011</v>
      </c>
      <c r="B13899" s="2">
        <v>106978</v>
      </c>
      <c r="C13899" s="2" t="s">
        <v>19</v>
      </c>
      <c r="D13899" s="2" t="s">
        <v>33</v>
      </c>
      <c r="E13899" s="2">
        <v>3815.1</v>
      </c>
      <c r="F13899" s="2">
        <v>0.4</v>
      </c>
      <c r="G13899" s="2">
        <v>6</v>
      </c>
      <c r="H13899" s="3">
        <v>45310</v>
      </c>
      <c r="I13899" s="3">
        <v>45314</v>
      </c>
      <c r="J13899" s="2" t="s">
        <v>21</v>
      </c>
      <c r="K13899" s="2" t="s">
        <v>16</v>
      </c>
      <c r="L13899" s="2">
        <v>1055.3800000000001</v>
      </c>
      <c r="M13899" s="2" t="s">
        <v>34</v>
      </c>
      <c r="N13899" s="11">
        <f>L13899/E13899*100</f>
        <v>27.663232942780009</v>
      </c>
      <c r="O13899" s="12" t="str">
        <f>IF(N13899&lt;10,"Low",IF(N13899&lt;20,"Med","High"))</f>
        <v>High</v>
      </c>
      <c r="P13899" s="12">
        <f>sales*discount</f>
        <v>1526.04</v>
      </c>
      <c r="Q13899" s="12">
        <f>sales-Discount_Values</f>
        <v>2289.06</v>
      </c>
      <c r="R13899" s="12">
        <f>DATEDIF(order_date,delivery_date,"D")</f>
        <v>4</v>
      </c>
      <c r="S13899" s="12"/>
    </row>
    <row r="13900" spans="1:19" ht="14.25" customHeight="1" x14ac:dyDescent="0.35">
      <c r="A13900" s="2" t="s">
        <v>8336</v>
      </c>
      <c r="B13900" s="2">
        <v>108303</v>
      </c>
      <c r="C13900" s="2" t="s">
        <v>25</v>
      </c>
      <c r="D13900" s="2" t="s">
        <v>20</v>
      </c>
      <c r="E13900" s="2">
        <v>4014.26</v>
      </c>
      <c r="F13900" s="2">
        <v>0.15</v>
      </c>
      <c r="G13900" s="2">
        <v>1</v>
      </c>
      <c r="H13900" s="3">
        <v>45262</v>
      </c>
      <c r="I13900" s="3">
        <v>45268</v>
      </c>
      <c r="J13900" s="2" t="s">
        <v>31</v>
      </c>
      <c r="K13900" s="2" t="s">
        <v>16</v>
      </c>
      <c r="L13900" s="2">
        <v>1110.5</v>
      </c>
      <c r="M13900" s="2" t="s">
        <v>48</v>
      </c>
      <c r="N13900" s="11">
        <f>L13900/E13900*100</f>
        <v>27.663878273953358</v>
      </c>
      <c r="O13900" s="12" t="str">
        <f>IF(N13900&lt;10,"Low",IF(N13900&lt;20,"Med","High"))</f>
        <v>High</v>
      </c>
      <c r="P13900" s="12">
        <f>sales*discount</f>
        <v>602.13900000000001</v>
      </c>
      <c r="Q13900" s="12">
        <f>sales-Discount_Values</f>
        <v>3412.1210000000001</v>
      </c>
      <c r="R13900" s="12">
        <f>DATEDIF(order_date,delivery_date,"D")</f>
        <v>6</v>
      </c>
      <c r="S13900" s="12"/>
    </row>
    <row r="13901" spans="1:19" ht="14.25" customHeight="1" x14ac:dyDescent="0.35">
      <c r="A13901" s="2" t="s">
        <v>5750</v>
      </c>
      <c r="B13901" s="2">
        <v>105717</v>
      </c>
      <c r="C13901" s="2" t="s">
        <v>25</v>
      </c>
      <c r="D13901" s="2" t="s">
        <v>14</v>
      </c>
      <c r="E13901" s="2">
        <v>252.23</v>
      </c>
      <c r="F13901" s="2">
        <v>0.34</v>
      </c>
      <c r="G13901" s="2">
        <v>4</v>
      </c>
      <c r="H13901" s="3">
        <v>45075</v>
      </c>
      <c r="I13901" s="3">
        <v>45081</v>
      </c>
      <c r="J13901" s="2" t="s">
        <v>15</v>
      </c>
      <c r="K13901" s="2" t="s">
        <v>22</v>
      </c>
      <c r="L13901" s="2">
        <v>69.78</v>
      </c>
      <c r="M13901" s="2" t="s">
        <v>48</v>
      </c>
      <c r="N13901" s="11">
        <f>L13901/E13901*100</f>
        <v>27.665226182452525</v>
      </c>
      <c r="O13901" s="12" t="str">
        <f>IF(N13901&lt;10,"Low",IF(N13901&lt;20,"Med","High"))</f>
        <v>High</v>
      </c>
      <c r="P13901" s="12">
        <f>sales*discount</f>
        <v>85.758200000000002</v>
      </c>
      <c r="Q13901" s="12">
        <f>sales-Discount_Values</f>
        <v>166.47179999999997</v>
      </c>
      <c r="R13901" s="12">
        <f>DATEDIF(order_date,delivery_date,"D")</f>
        <v>6</v>
      </c>
      <c r="S13901" s="12"/>
    </row>
    <row r="13902" spans="1:19" ht="14.25" customHeight="1" x14ac:dyDescent="0.35">
      <c r="A13902" s="2" t="s">
        <v>14927</v>
      </c>
      <c r="B13902" s="2">
        <v>114894</v>
      </c>
      <c r="C13902" s="2" t="s">
        <v>13</v>
      </c>
      <c r="D13902" s="2" t="s">
        <v>33</v>
      </c>
      <c r="E13902" s="2">
        <v>206.1</v>
      </c>
      <c r="F13902" s="2">
        <v>0.36</v>
      </c>
      <c r="G13902" s="2">
        <v>5</v>
      </c>
      <c r="H13902" s="3">
        <v>45168</v>
      </c>
      <c r="I13902" s="3">
        <v>45170</v>
      </c>
      <c r="J13902" s="2" t="s">
        <v>21</v>
      </c>
      <c r="K13902" s="2" t="s">
        <v>16</v>
      </c>
      <c r="L13902" s="2">
        <v>57.02</v>
      </c>
      <c r="M13902" s="2" t="s">
        <v>28</v>
      </c>
      <c r="N13902" s="11">
        <f>L13902/E13902*100</f>
        <v>27.666181465308103</v>
      </c>
      <c r="O13902" s="12" t="str">
        <f>IF(N13902&lt;10,"Low",IF(N13902&lt;20,"Med","High"))</f>
        <v>High</v>
      </c>
      <c r="P13902" s="12">
        <f>sales*discount</f>
        <v>74.195999999999998</v>
      </c>
      <c r="Q13902" s="12">
        <f>sales-Discount_Values</f>
        <v>131.904</v>
      </c>
      <c r="R13902" s="12">
        <f>DATEDIF(order_date,delivery_date,"D")</f>
        <v>2</v>
      </c>
      <c r="S13902" s="12"/>
    </row>
    <row r="13903" spans="1:19" ht="14.25" customHeight="1" x14ac:dyDescent="0.35">
      <c r="A13903" s="2" t="s">
        <v>13032</v>
      </c>
      <c r="B13903" s="2">
        <v>112999</v>
      </c>
      <c r="C13903" s="2" t="s">
        <v>25</v>
      </c>
      <c r="D13903" s="2" t="s">
        <v>36</v>
      </c>
      <c r="E13903" s="2">
        <v>4819.25</v>
      </c>
      <c r="F13903" s="2">
        <v>0.43</v>
      </c>
      <c r="G13903" s="2">
        <v>1</v>
      </c>
      <c r="H13903" s="3">
        <v>45407</v>
      </c>
      <c r="I13903" s="3">
        <v>45408</v>
      </c>
      <c r="J13903" s="2" t="s">
        <v>31</v>
      </c>
      <c r="K13903" s="2" t="s">
        <v>27</v>
      </c>
      <c r="L13903" s="2">
        <v>1333.44</v>
      </c>
      <c r="M13903" s="2" t="s">
        <v>39</v>
      </c>
      <c r="N13903" s="11">
        <f>L13903/E13903*100</f>
        <v>27.669035638325468</v>
      </c>
      <c r="O13903" s="12" t="str">
        <f>IF(N13903&lt;10,"Low",IF(N13903&lt;20,"Med","High"))</f>
        <v>High</v>
      </c>
      <c r="P13903" s="12">
        <f>sales*discount</f>
        <v>2072.2775000000001</v>
      </c>
      <c r="Q13903" s="12">
        <f>sales-Discount_Values</f>
        <v>2746.9724999999999</v>
      </c>
      <c r="R13903" s="12">
        <f>DATEDIF(order_date,delivery_date,"D")</f>
        <v>1</v>
      </c>
      <c r="S13903" s="12"/>
    </row>
    <row r="13904" spans="1:19" ht="14.25" customHeight="1" x14ac:dyDescent="0.35">
      <c r="A13904" s="2" t="s">
        <v>3644</v>
      </c>
      <c r="B13904" s="2">
        <v>103611</v>
      </c>
      <c r="C13904" s="2" t="s">
        <v>13</v>
      </c>
      <c r="D13904" s="2" t="s">
        <v>36</v>
      </c>
      <c r="E13904" s="2">
        <v>715.98</v>
      </c>
      <c r="F13904" s="2">
        <v>0.47</v>
      </c>
      <c r="G13904" s="2">
        <v>6</v>
      </c>
      <c r="H13904" s="3">
        <v>45349</v>
      </c>
      <c r="I13904" s="3">
        <v>45352</v>
      </c>
      <c r="J13904" s="2" t="s">
        <v>21</v>
      </c>
      <c r="K13904" s="2" t="s">
        <v>16</v>
      </c>
      <c r="L13904" s="2">
        <v>198.11</v>
      </c>
      <c r="M13904" s="2" t="s">
        <v>34</v>
      </c>
      <c r="N13904" s="11">
        <f>L13904/E13904*100</f>
        <v>27.669767311936088</v>
      </c>
      <c r="O13904" s="12" t="str">
        <f>IF(N13904&lt;10,"Low",IF(N13904&lt;20,"Med","High"))</f>
        <v>High</v>
      </c>
      <c r="P13904" s="12">
        <f>sales*discount</f>
        <v>336.51060000000001</v>
      </c>
      <c r="Q13904" s="12">
        <f>sales-Discount_Values</f>
        <v>379.46940000000001</v>
      </c>
      <c r="R13904" s="12">
        <f>DATEDIF(order_date,delivery_date,"D")</f>
        <v>3</v>
      </c>
      <c r="S13904" s="12"/>
    </row>
    <row r="13905" spans="1:19" ht="14.25" customHeight="1" x14ac:dyDescent="0.35">
      <c r="A13905" s="2" t="s">
        <v>11311</v>
      </c>
      <c r="B13905" s="2">
        <v>111278</v>
      </c>
      <c r="C13905" s="2" t="s">
        <v>19</v>
      </c>
      <c r="D13905" s="2" t="s">
        <v>14</v>
      </c>
      <c r="E13905" s="2">
        <v>563.64</v>
      </c>
      <c r="F13905" s="2">
        <v>0.31</v>
      </c>
      <c r="G13905" s="2">
        <v>6</v>
      </c>
      <c r="H13905" s="3">
        <v>45362</v>
      </c>
      <c r="I13905" s="3">
        <v>45366</v>
      </c>
      <c r="J13905" s="2" t="s">
        <v>15</v>
      </c>
      <c r="K13905" s="2" t="s">
        <v>27</v>
      </c>
      <c r="L13905" s="2">
        <v>155.97</v>
      </c>
      <c r="M13905" s="2" t="s">
        <v>17</v>
      </c>
      <c r="N13905" s="11">
        <f>L13905/E13905*100</f>
        <v>27.671918245688737</v>
      </c>
      <c r="O13905" s="12" t="str">
        <f>IF(N13905&lt;10,"Low",IF(N13905&lt;20,"Med","High"))</f>
        <v>High</v>
      </c>
      <c r="P13905" s="12">
        <f>sales*discount</f>
        <v>174.72839999999999</v>
      </c>
      <c r="Q13905" s="12">
        <f>sales-Discount_Values</f>
        <v>388.91160000000002</v>
      </c>
      <c r="R13905" s="12">
        <f>DATEDIF(order_date,delivery_date,"D")</f>
        <v>4</v>
      </c>
      <c r="S13905" s="12"/>
    </row>
    <row r="13906" spans="1:19" ht="14.25" customHeight="1" x14ac:dyDescent="0.35">
      <c r="A13906" s="2" t="s">
        <v>1633</v>
      </c>
      <c r="B13906" s="2">
        <v>101600</v>
      </c>
      <c r="C13906" s="2" t="s">
        <v>19</v>
      </c>
      <c r="D13906" s="2" t="s">
        <v>26</v>
      </c>
      <c r="E13906" s="2">
        <v>3136.59</v>
      </c>
      <c r="F13906" s="2">
        <v>0.25</v>
      </c>
      <c r="G13906" s="2">
        <v>9</v>
      </c>
      <c r="H13906" s="3">
        <v>45403</v>
      </c>
      <c r="I13906" s="3">
        <v>45409</v>
      </c>
      <c r="J13906" s="2" t="s">
        <v>31</v>
      </c>
      <c r="K13906" s="2" t="s">
        <v>27</v>
      </c>
      <c r="L13906" s="2">
        <v>867.99</v>
      </c>
      <c r="M13906" s="2" t="s">
        <v>17</v>
      </c>
      <c r="N13906" s="11">
        <f>L13906/E13906*100</f>
        <v>27.673046206230335</v>
      </c>
      <c r="O13906" s="12" t="str">
        <f>IF(N13906&lt;10,"Low",IF(N13906&lt;20,"Med","High"))</f>
        <v>High</v>
      </c>
      <c r="P13906" s="12">
        <f>sales*discount</f>
        <v>784.14750000000004</v>
      </c>
      <c r="Q13906" s="12">
        <f>sales-Discount_Values</f>
        <v>2352.4425000000001</v>
      </c>
      <c r="R13906" s="12">
        <f>DATEDIF(order_date,delivery_date,"D")</f>
        <v>6</v>
      </c>
      <c r="S13906" s="12"/>
    </row>
    <row r="13907" spans="1:19" ht="14.25" customHeight="1" x14ac:dyDescent="0.35">
      <c r="A13907" s="2" t="s">
        <v>6019</v>
      </c>
      <c r="B13907" s="2">
        <v>105986</v>
      </c>
      <c r="C13907" s="2" t="s">
        <v>19</v>
      </c>
      <c r="D13907" s="2" t="s">
        <v>36</v>
      </c>
      <c r="E13907" s="2">
        <v>4584.1899999999996</v>
      </c>
      <c r="F13907" s="2">
        <v>0.35</v>
      </c>
      <c r="G13907" s="2">
        <v>7</v>
      </c>
      <c r="H13907" s="3">
        <v>45478</v>
      </c>
      <c r="I13907" s="3">
        <v>45484</v>
      </c>
      <c r="J13907" s="2" t="s">
        <v>15</v>
      </c>
      <c r="K13907" s="2" t="s">
        <v>27</v>
      </c>
      <c r="L13907" s="2">
        <v>1268.6300000000001</v>
      </c>
      <c r="M13907" s="2" t="s">
        <v>34</v>
      </c>
      <c r="N13907" s="11">
        <f>L13907/E13907*100</f>
        <v>27.674027472683292</v>
      </c>
      <c r="O13907" s="12" t="str">
        <f>IF(N13907&lt;10,"Low",IF(N13907&lt;20,"Med","High"))</f>
        <v>High</v>
      </c>
      <c r="P13907" s="12">
        <f>sales*discount</f>
        <v>1604.4664999999998</v>
      </c>
      <c r="Q13907" s="12">
        <f>sales-Discount_Values</f>
        <v>2979.7235000000001</v>
      </c>
      <c r="R13907" s="12">
        <f>DATEDIF(order_date,delivery_date,"D")</f>
        <v>6</v>
      </c>
      <c r="S13907" s="12"/>
    </row>
    <row r="13908" spans="1:19" ht="14.25" customHeight="1" x14ac:dyDescent="0.35">
      <c r="A13908" s="2" t="s">
        <v>7193</v>
      </c>
      <c r="B13908" s="2">
        <v>107160</v>
      </c>
      <c r="C13908" s="2" t="s">
        <v>19</v>
      </c>
      <c r="D13908" s="2" t="s">
        <v>20</v>
      </c>
      <c r="E13908" s="2">
        <v>1166.3</v>
      </c>
      <c r="F13908" s="2">
        <v>0.14000000000000001</v>
      </c>
      <c r="G13908" s="2">
        <v>9</v>
      </c>
      <c r="H13908" s="3">
        <v>45039</v>
      </c>
      <c r="I13908" s="3">
        <v>45042</v>
      </c>
      <c r="J13908" s="2" t="s">
        <v>15</v>
      </c>
      <c r="K13908" s="2" t="s">
        <v>22</v>
      </c>
      <c r="L13908" s="2">
        <v>322.77999999999997</v>
      </c>
      <c r="M13908" s="2" t="s">
        <v>39</v>
      </c>
      <c r="N13908" s="11">
        <f>L13908/E13908*100</f>
        <v>27.675555174483407</v>
      </c>
      <c r="O13908" s="12" t="str">
        <f>IF(N13908&lt;10,"Low",IF(N13908&lt;20,"Med","High"))</f>
        <v>High</v>
      </c>
      <c r="P13908" s="12">
        <f>sales*discount</f>
        <v>163.28200000000001</v>
      </c>
      <c r="Q13908" s="12">
        <f>sales-Discount_Values</f>
        <v>1003.0179999999999</v>
      </c>
      <c r="R13908" s="12">
        <f>DATEDIF(order_date,delivery_date,"D")</f>
        <v>3</v>
      </c>
      <c r="S13908" s="12"/>
    </row>
    <row r="13909" spans="1:19" ht="14.25" customHeight="1" x14ac:dyDescent="0.35">
      <c r="A13909" s="2" t="s">
        <v>15132</v>
      </c>
      <c r="B13909" s="2">
        <v>115099</v>
      </c>
      <c r="C13909" s="2" t="s">
        <v>13</v>
      </c>
      <c r="D13909" s="2" t="s">
        <v>14</v>
      </c>
      <c r="E13909" s="2">
        <v>457.79</v>
      </c>
      <c r="F13909" s="2">
        <v>0.25</v>
      </c>
      <c r="G13909" s="2">
        <v>1</v>
      </c>
      <c r="H13909" s="3">
        <v>45296</v>
      </c>
      <c r="I13909" s="3">
        <v>45300</v>
      </c>
      <c r="J13909" s="2" t="s">
        <v>21</v>
      </c>
      <c r="K13909" s="2" t="s">
        <v>16</v>
      </c>
      <c r="L13909" s="2">
        <v>126.7</v>
      </c>
      <c r="M13909" s="2" t="s">
        <v>34</v>
      </c>
      <c r="N13909" s="11">
        <f>L13909/E13909*100</f>
        <v>27.676445531794052</v>
      </c>
      <c r="O13909" s="12" t="str">
        <f>IF(N13909&lt;10,"Low",IF(N13909&lt;20,"Med","High"))</f>
        <v>High</v>
      </c>
      <c r="P13909" s="12">
        <f>sales*discount</f>
        <v>114.44750000000001</v>
      </c>
      <c r="Q13909" s="12">
        <f>sales-Discount_Values</f>
        <v>343.34250000000003</v>
      </c>
      <c r="R13909" s="12">
        <f>DATEDIF(order_date,delivery_date,"D")</f>
        <v>4</v>
      </c>
      <c r="S13909" s="12"/>
    </row>
    <row r="13910" spans="1:19" ht="14.25" customHeight="1" x14ac:dyDescent="0.35">
      <c r="A13910" s="2" t="s">
        <v>3133</v>
      </c>
      <c r="B13910" s="2">
        <v>103100</v>
      </c>
      <c r="C13910" s="2" t="s">
        <v>13</v>
      </c>
      <c r="D13910" s="2" t="s">
        <v>20</v>
      </c>
      <c r="E13910" s="2">
        <v>4651.08</v>
      </c>
      <c r="F13910" s="2">
        <v>0.35</v>
      </c>
      <c r="G13910" s="2">
        <v>5</v>
      </c>
      <c r="H13910" s="3">
        <v>45358</v>
      </c>
      <c r="I13910" s="3">
        <v>45363</v>
      </c>
      <c r="J13910" s="2" t="s">
        <v>21</v>
      </c>
      <c r="K13910" s="2" t="s">
        <v>27</v>
      </c>
      <c r="L13910" s="2">
        <v>1287.3599999999999</v>
      </c>
      <c r="M13910" s="2" t="s">
        <v>17</v>
      </c>
      <c r="N13910" s="11">
        <f>L13910/E13910*100</f>
        <v>27.678732681441726</v>
      </c>
      <c r="O13910" s="12" t="str">
        <f>IF(N13910&lt;10,"Low",IF(N13910&lt;20,"Med","High"))</f>
        <v>High</v>
      </c>
      <c r="P13910" s="12">
        <f>sales*discount</f>
        <v>1627.8779999999999</v>
      </c>
      <c r="Q13910" s="12">
        <f>sales-Discount_Values</f>
        <v>3023.2020000000002</v>
      </c>
      <c r="R13910" s="12">
        <f>DATEDIF(order_date,delivery_date,"D")</f>
        <v>5</v>
      </c>
      <c r="S13910" s="12"/>
    </row>
    <row r="13911" spans="1:19" ht="14.25" customHeight="1" x14ac:dyDescent="0.35">
      <c r="A13911" s="2" t="s">
        <v>13290</v>
      </c>
      <c r="B13911" s="2">
        <v>113257</v>
      </c>
      <c r="C13911" s="2" t="s">
        <v>41</v>
      </c>
      <c r="D13911" s="2" t="s">
        <v>20</v>
      </c>
      <c r="E13911" s="2">
        <v>3074</v>
      </c>
      <c r="F13911" s="2">
        <v>0.31</v>
      </c>
      <c r="G13911" s="2">
        <v>3</v>
      </c>
      <c r="H13911" s="3">
        <v>45502</v>
      </c>
      <c r="I13911" s="3">
        <v>45504</v>
      </c>
      <c r="J13911" s="2" t="s">
        <v>21</v>
      </c>
      <c r="K13911" s="2" t="s">
        <v>27</v>
      </c>
      <c r="L13911" s="2">
        <v>850.97</v>
      </c>
      <c r="M13911" s="2" t="s">
        <v>17</v>
      </c>
      <c r="N13911" s="11">
        <f>L13911/E13911*100</f>
        <v>27.682823682498377</v>
      </c>
      <c r="O13911" s="12" t="str">
        <f>IF(N13911&lt;10,"Low",IF(N13911&lt;20,"Med","High"))</f>
        <v>High</v>
      </c>
      <c r="P13911" s="12">
        <f>sales*discount</f>
        <v>952.93999999999994</v>
      </c>
      <c r="Q13911" s="12">
        <f>sales-Discount_Values</f>
        <v>2121.06</v>
      </c>
      <c r="R13911" s="12">
        <f>DATEDIF(order_date,delivery_date,"D")</f>
        <v>2</v>
      </c>
      <c r="S13911" s="12"/>
    </row>
    <row r="13912" spans="1:19" ht="14.25" customHeight="1" x14ac:dyDescent="0.35">
      <c r="A13912" s="2" t="s">
        <v>450</v>
      </c>
      <c r="B13912" s="2">
        <v>100417</v>
      </c>
      <c r="C13912" s="2" t="s">
        <v>41</v>
      </c>
      <c r="D13912" s="2" t="s">
        <v>26</v>
      </c>
      <c r="E13912" s="2">
        <v>4180.0600000000004</v>
      </c>
      <c r="F13912" s="2">
        <v>0.03</v>
      </c>
      <c r="G13912" s="2">
        <v>7</v>
      </c>
      <c r="H13912" s="3">
        <v>44932</v>
      </c>
      <c r="I13912" s="3">
        <v>44937</v>
      </c>
      <c r="J13912" s="2" t="s">
        <v>21</v>
      </c>
      <c r="K13912" s="2" t="s">
        <v>22</v>
      </c>
      <c r="L13912" s="2">
        <v>1157.1600000000001</v>
      </c>
      <c r="M13912" s="2" t="s">
        <v>28</v>
      </c>
      <c r="N13912" s="11">
        <f>L13912/E13912*100</f>
        <v>27.682856226944107</v>
      </c>
      <c r="O13912" s="12" t="str">
        <f>IF(N13912&lt;10,"Low",IF(N13912&lt;20,"Med","High"))</f>
        <v>High</v>
      </c>
      <c r="P13912" s="12">
        <f>sales*discount</f>
        <v>125.40180000000001</v>
      </c>
      <c r="Q13912" s="12">
        <f>sales-Discount_Values</f>
        <v>4054.6582000000003</v>
      </c>
      <c r="R13912" s="12">
        <f>DATEDIF(order_date,delivery_date,"D")</f>
        <v>5</v>
      </c>
      <c r="S13912" s="12"/>
    </row>
    <row r="13913" spans="1:19" ht="14.25" customHeight="1" x14ac:dyDescent="0.35">
      <c r="A13913" s="2" t="s">
        <v>6281</v>
      </c>
      <c r="B13913" s="2">
        <v>106248</v>
      </c>
      <c r="C13913" s="2" t="s">
        <v>13</v>
      </c>
      <c r="D13913" s="2" t="s">
        <v>26</v>
      </c>
      <c r="E13913" s="2">
        <v>2011.56</v>
      </c>
      <c r="F13913" s="2">
        <v>0.18</v>
      </c>
      <c r="G13913" s="2">
        <v>2</v>
      </c>
      <c r="H13913" s="3">
        <v>44928</v>
      </c>
      <c r="I13913" s="3">
        <v>44933</v>
      </c>
      <c r="J13913" s="2" t="s">
        <v>21</v>
      </c>
      <c r="K13913" s="2" t="s">
        <v>16</v>
      </c>
      <c r="L13913" s="2">
        <v>556.96</v>
      </c>
      <c r="M13913" s="2" t="s">
        <v>34</v>
      </c>
      <c r="N13913" s="11">
        <f>L13913/E13913*100</f>
        <v>27.68796357056215</v>
      </c>
      <c r="O13913" s="12" t="str">
        <f>IF(N13913&lt;10,"Low",IF(N13913&lt;20,"Med","High"))</f>
        <v>High</v>
      </c>
      <c r="P13913" s="12">
        <f>sales*discount</f>
        <v>362.08079999999995</v>
      </c>
      <c r="Q13913" s="12">
        <f>sales-Discount_Values</f>
        <v>1649.4792</v>
      </c>
      <c r="R13913" s="12">
        <f>DATEDIF(order_date,delivery_date,"D")</f>
        <v>5</v>
      </c>
      <c r="S13913" s="12"/>
    </row>
    <row r="13914" spans="1:19" ht="14.25" customHeight="1" x14ac:dyDescent="0.35">
      <c r="A13914" s="2" t="s">
        <v>4252</v>
      </c>
      <c r="B13914" s="2">
        <v>104219</v>
      </c>
      <c r="C13914" s="2" t="s">
        <v>41</v>
      </c>
      <c r="D13914" s="2" t="s">
        <v>33</v>
      </c>
      <c r="E13914" s="2">
        <v>2084.15</v>
      </c>
      <c r="F13914" s="2">
        <v>0.06</v>
      </c>
      <c r="G13914" s="2">
        <v>6</v>
      </c>
      <c r="H13914" s="3">
        <v>45350</v>
      </c>
      <c r="I13914" s="3">
        <v>45356</v>
      </c>
      <c r="J13914" s="2" t="s">
        <v>21</v>
      </c>
      <c r="K13914" s="2" t="s">
        <v>16</v>
      </c>
      <c r="L13914" s="2">
        <v>577.05999999999995</v>
      </c>
      <c r="M13914" s="2" t="s">
        <v>17</v>
      </c>
      <c r="N13914" s="11">
        <f>L13914/E13914*100</f>
        <v>27.688026293692868</v>
      </c>
      <c r="O13914" s="12" t="str">
        <f>IF(N13914&lt;10,"Low",IF(N13914&lt;20,"Med","High"))</f>
        <v>High</v>
      </c>
      <c r="P13914" s="12">
        <f>sales*discount</f>
        <v>125.04900000000001</v>
      </c>
      <c r="Q13914" s="12">
        <f>sales-Discount_Values</f>
        <v>1959.1010000000001</v>
      </c>
      <c r="R13914" s="12">
        <f>DATEDIF(order_date,delivery_date,"D")</f>
        <v>6</v>
      </c>
      <c r="S13914" s="12"/>
    </row>
    <row r="13915" spans="1:19" ht="14.25" customHeight="1" x14ac:dyDescent="0.35">
      <c r="A13915" s="2" t="s">
        <v>5404</v>
      </c>
      <c r="B13915" s="2">
        <v>105371</v>
      </c>
      <c r="C13915" s="2" t="s">
        <v>25</v>
      </c>
      <c r="D13915" s="2" t="s">
        <v>33</v>
      </c>
      <c r="E13915" s="2">
        <v>2093.5</v>
      </c>
      <c r="F13915" s="2">
        <v>0.22</v>
      </c>
      <c r="G13915" s="2">
        <v>6</v>
      </c>
      <c r="H13915" s="3">
        <v>45113</v>
      </c>
      <c r="I13915" s="3">
        <v>45114</v>
      </c>
      <c r="J13915" s="2" t="s">
        <v>31</v>
      </c>
      <c r="K13915" s="2" t="s">
        <v>22</v>
      </c>
      <c r="L13915" s="2">
        <v>579.66</v>
      </c>
      <c r="M13915" s="2" t="s">
        <v>48</v>
      </c>
      <c r="N13915" s="11">
        <f>L13915/E13915*100</f>
        <v>27.688559828039168</v>
      </c>
      <c r="O13915" s="12" t="str">
        <f>IF(N13915&lt;10,"Low",IF(N13915&lt;20,"Med","High"))</f>
        <v>High</v>
      </c>
      <c r="P13915" s="12">
        <f>sales*discount</f>
        <v>460.57</v>
      </c>
      <c r="Q13915" s="12">
        <f>sales-Discount_Values</f>
        <v>1632.93</v>
      </c>
      <c r="R13915" s="12">
        <f>DATEDIF(order_date,delivery_date,"D")</f>
        <v>1</v>
      </c>
      <c r="S13915" s="12"/>
    </row>
    <row r="13916" spans="1:19" ht="14.25" customHeight="1" x14ac:dyDescent="0.35">
      <c r="A13916" s="2" t="s">
        <v>7178</v>
      </c>
      <c r="B13916" s="2">
        <v>107145</v>
      </c>
      <c r="C13916" s="2" t="s">
        <v>25</v>
      </c>
      <c r="D13916" s="2" t="s">
        <v>36</v>
      </c>
      <c r="E13916" s="2">
        <v>3706.2</v>
      </c>
      <c r="F13916" s="2">
        <v>0.28000000000000003</v>
      </c>
      <c r="G13916" s="2">
        <v>4</v>
      </c>
      <c r="H13916" s="3">
        <v>45058</v>
      </c>
      <c r="I13916" s="3">
        <v>45062</v>
      </c>
      <c r="J13916" s="2" t="s">
        <v>31</v>
      </c>
      <c r="K13916" s="2" t="s">
        <v>27</v>
      </c>
      <c r="L13916" s="2">
        <v>1026.2</v>
      </c>
      <c r="M13916" s="2" t="s">
        <v>34</v>
      </c>
      <c r="N13916" s="11">
        <f>L13916/E13916*100</f>
        <v>27.68873779072905</v>
      </c>
      <c r="O13916" s="12" t="str">
        <f>IF(N13916&lt;10,"Low",IF(N13916&lt;20,"Med","High"))</f>
        <v>High</v>
      </c>
      <c r="P13916" s="12">
        <f>sales*discount</f>
        <v>1037.7360000000001</v>
      </c>
      <c r="Q13916" s="12">
        <f>sales-Discount_Values</f>
        <v>2668.4639999999999</v>
      </c>
      <c r="R13916" s="12">
        <f>DATEDIF(order_date,delivery_date,"D")</f>
        <v>4</v>
      </c>
      <c r="S13916" s="12"/>
    </row>
    <row r="13917" spans="1:19" ht="14.25" customHeight="1" x14ac:dyDescent="0.35">
      <c r="A13917" s="2" t="s">
        <v>13697</v>
      </c>
      <c r="B13917" s="2">
        <v>113664</v>
      </c>
      <c r="C13917" s="2" t="s">
        <v>25</v>
      </c>
      <c r="D13917" s="2" t="s">
        <v>26</v>
      </c>
      <c r="E13917" s="2">
        <v>3876.34</v>
      </c>
      <c r="F13917" s="2">
        <v>0.46</v>
      </c>
      <c r="G13917" s="2">
        <v>3</v>
      </c>
      <c r="H13917" s="3">
        <v>45487</v>
      </c>
      <c r="I13917" s="3">
        <v>45494</v>
      </c>
      <c r="J13917" s="2" t="s">
        <v>15</v>
      </c>
      <c r="K13917" s="2" t="s">
        <v>22</v>
      </c>
      <c r="L13917" s="2">
        <v>1073.3499999999999</v>
      </c>
      <c r="M13917" s="2" t="s">
        <v>39</v>
      </c>
      <c r="N13917" s="11">
        <f>L13917/E13917*100</f>
        <v>27.689779534302971</v>
      </c>
      <c r="O13917" s="12" t="str">
        <f>IF(N13917&lt;10,"Low",IF(N13917&lt;20,"Med","High"))</f>
        <v>High</v>
      </c>
      <c r="P13917" s="12">
        <f>sales*discount</f>
        <v>1783.1164000000001</v>
      </c>
      <c r="Q13917" s="12">
        <f>sales-Discount_Values</f>
        <v>2093.2236000000003</v>
      </c>
      <c r="R13917" s="12">
        <f>DATEDIF(order_date,delivery_date,"D")</f>
        <v>7</v>
      </c>
      <c r="S13917" s="12"/>
    </row>
    <row r="13918" spans="1:19" ht="14.25" customHeight="1" x14ac:dyDescent="0.35">
      <c r="A13918" s="2" t="s">
        <v>13999</v>
      </c>
      <c r="B13918" s="2">
        <v>113966</v>
      </c>
      <c r="C13918" s="2" t="s">
        <v>41</v>
      </c>
      <c r="D13918" s="2" t="s">
        <v>14</v>
      </c>
      <c r="E13918" s="2">
        <v>127.12</v>
      </c>
      <c r="F13918" s="2">
        <v>0.13</v>
      </c>
      <c r="G13918" s="2">
        <v>1</v>
      </c>
      <c r="H13918" s="3">
        <v>45384</v>
      </c>
      <c r="I13918" s="3">
        <v>45390</v>
      </c>
      <c r="J13918" s="2" t="s">
        <v>21</v>
      </c>
      <c r="K13918" s="2" t="s">
        <v>27</v>
      </c>
      <c r="L13918" s="2">
        <v>35.200000000000003</v>
      </c>
      <c r="M13918" s="2" t="s">
        <v>17</v>
      </c>
      <c r="N13918" s="11">
        <f>L13918/E13918*100</f>
        <v>27.690371302706108</v>
      </c>
      <c r="O13918" s="12" t="str">
        <f>IF(N13918&lt;10,"Low",IF(N13918&lt;20,"Med","High"))</f>
        <v>High</v>
      </c>
      <c r="P13918" s="12">
        <f>sales*discount</f>
        <v>16.525600000000001</v>
      </c>
      <c r="Q13918" s="12">
        <f>sales-Discount_Values</f>
        <v>110.59440000000001</v>
      </c>
      <c r="R13918" s="12">
        <f>DATEDIF(order_date,delivery_date,"D")</f>
        <v>6</v>
      </c>
      <c r="S13918" s="12"/>
    </row>
    <row r="13919" spans="1:19" ht="14.25" customHeight="1" x14ac:dyDescent="0.35">
      <c r="A13919" s="2" t="s">
        <v>3170</v>
      </c>
      <c r="B13919" s="2">
        <v>103137</v>
      </c>
      <c r="C13919" s="2" t="s">
        <v>41</v>
      </c>
      <c r="D13919" s="2" t="s">
        <v>14</v>
      </c>
      <c r="E13919" s="2">
        <v>860.51</v>
      </c>
      <c r="F13919" s="2">
        <v>0.41</v>
      </c>
      <c r="G13919" s="2">
        <v>4</v>
      </c>
      <c r="H13919" s="3">
        <v>44950</v>
      </c>
      <c r="I13919" s="3">
        <v>44953</v>
      </c>
      <c r="J13919" s="2" t="s">
        <v>21</v>
      </c>
      <c r="K13919" s="2" t="s">
        <v>22</v>
      </c>
      <c r="L13919" s="2">
        <v>238.28</v>
      </c>
      <c r="M13919" s="2" t="s">
        <v>39</v>
      </c>
      <c r="N13919" s="11">
        <f>L13919/E13919*100</f>
        <v>27.690555600748397</v>
      </c>
      <c r="O13919" s="12" t="str">
        <f>IF(N13919&lt;10,"Low",IF(N13919&lt;20,"Med","High"))</f>
        <v>High</v>
      </c>
      <c r="P13919" s="12">
        <f>sales*discount</f>
        <v>352.8091</v>
      </c>
      <c r="Q13919" s="12">
        <f>sales-Discount_Values</f>
        <v>507.70089999999999</v>
      </c>
      <c r="R13919" s="12">
        <f>DATEDIF(order_date,delivery_date,"D")</f>
        <v>3</v>
      </c>
      <c r="S13919" s="12"/>
    </row>
    <row r="13920" spans="1:19" ht="14.25" customHeight="1" x14ac:dyDescent="0.35">
      <c r="A13920" s="2" t="s">
        <v>3771</v>
      </c>
      <c r="B13920" s="2">
        <v>103738</v>
      </c>
      <c r="C13920" s="2" t="s">
        <v>13</v>
      </c>
      <c r="D13920" s="2" t="s">
        <v>26</v>
      </c>
      <c r="E13920" s="2">
        <v>403.11</v>
      </c>
      <c r="F13920" s="2">
        <v>0.39</v>
      </c>
      <c r="G13920" s="2">
        <v>6</v>
      </c>
      <c r="H13920" s="3">
        <v>45622</v>
      </c>
      <c r="I13920" s="3">
        <v>45625</v>
      </c>
      <c r="J13920" s="2" t="s">
        <v>15</v>
      </c>
      <c r="K13920" s="2" t="s">
        <v>27</v>
      </c>
      <c r="L13920" s="2">
        <v>111.63</v>
      </c>
      <c r="M13920" s="2" t="s">
        <v>17</v>
      </c>
      <c r="N13920" s="11">
        <f>L13920/E13920*100</f>
        <v>27.692193197886432</v>
      </c>
      <c r="O13920" s="12" t="str">
        <f>IF(N13920&lt;10,"Low",IF(N13920&lt;20,"Med","High"))</f>
        <v>High</v>
      </c>
      <c r="P13920" s="12">
        <f>sales*discount</f>
        <v>157.21290000000002</v>
      </c>
      <c r="Q13920" s="12">
        <f>sales-Discount_Values</f>
        <v>245.89709999999999</v>
      </c>
      <c r="R13920" s="12">
        <f>DATEDIF(order_date,delivery_date,"D")</f>
        <v>3</v>
      </c>
      <c r="S13920" s="12"/>
    </row>
    <row r="13921" spans="1:19" ht="14.25" customHeight="1" x14ac:dyDescent="0.35">
      <c r="A13921" s="2" t="s">
        <v>8270</v>
      </c>
      <c r="B13921" s="2">
        <v>108237</v>
      </c>
      <c r="C13921" s="2" t="s">
        <v>41</v>
      </c>
      <c r="D13921" s="2" t="s">
        <v>14</v>
      </c>
      <c r="E13921" s="2">
        <v>3970.45</v>
      </c>
      <c r="F13921" s="2">
        <v>0.28999999999999998</v>
      </c>
      <c r="G13921" s="2">
        <v>3</v>
      </c>
      <c r="H13921" s="3">
        <v>45159</v>
      </c>
      <c r="I13921" s="3">
        <v>45163</v>
      </c>
      <c r="J13921" s="2" t="s">
        <v>15</v>
      </c>
      <c r="K13921" s="2" t="s">
        <v>27</v>
      </c>
      <c r="L13921" s="2">
        <v>1099.56</v>
      </c>
      <c r="M13921" s="2" t="s">
        <v>23</v>
      </c>
      <c r="N13921" s="11">
        <f>L13921/E13921*100</f>
        <v>27.69358636930323</v>
      </c>
      <c r="O13921" s="12" t="str">
        <f>IF(N13921&lt;10,"Low",IF(N13921&lt;20,"Med","High"))</f>
        <v>High</v>
      </c>
      <c r="P13921" s="12">
        <f>sales*discount</f>
        <v>1151.4304999999999</v>
      </c>
      <c r="Q13921" s="12">
        <f>sales-Discount_Values</f>
        <v>2819.0194999999999</v>
      </c>
      <c r="R13921" s="12">
        <f>DATEDIF(order_date,delivery_date,"D")</f>
        <v>4</v>
      </c>
      <c r="S13921" s="12"/>
    </row>
    <row r="13922" spans="1:19" ht="14.25" customHeight="1" x14ac:dyDescent="0.35">
      <c r="A13922" s="2" t="s">
        <v>9942</v>
      </c>
      <c r="B13922" s="2">
        <v>109909</v>
      </c>
      <c r="C13922" s="2" t="s">
        <v>19</v>
      </c>
      <c r="D13922" s="2" t="s">
        <v>33</v>
      </c>
      <c r="E13922" s="2">
        <v>341.52</v>
      </c>
      <c r="F13922" s="2">
        <v>0.24</v>
      </c>
      <c r="G13922" s="2">
        <v>4</v>
      </c>
      <c r="H13922" s="3">
        <v>45025</v>
      </c>
      <c r="I13922" s="3">
        <v>45029</v>
      </c>
      <c r="J13922" s="2" t="s">
        <v>31</v>
      </c>
      <c r="K13922" s="2" t="s">
        <v>22</v>
      </c>
      <c r="L13922" s="2">
        <v>94.58</v>
      </c>
      <c r="M13922" s="2" t="s">
        <v>34</v>
      </c>
      <c r="N13922" s="11">
        <f>L13922/E13922*100</f>
        <v>27.693839306629187</v>
      </c>
      <c r="O13922" s="12" t="str">
        <f>IF(N13922&lt;10,"Low",IF(N13922&lt;20,"Med","High"))</f>
        <v>High</v>
      </c>
      <c r="P13922" s="12">
        <f>sales*discount</f>
        <v>81.964799999999997</v>
      </c>
      <c r="Q13922" s="12">
        <f>sales-Discount_Values</f>
        <v>259.55520000000001</v>
      </c>
      <c r="R13922" s="12">
        <f>DATEDIF(order_date,delivery_date,"D")</f>
        <v>4</v>
      </c>
      <c r="S13922" s="12"/>
    </row>
    <row r="13923" spans="1:19" ht="14.25" customHeight="1" x14ac:dyDescent="0.35">
      <c r="A13923" s="2" t="s">
        <v>12489</v>
      </c>
      <c r="B13923" s="2">
        <v>112456</v>
      </c>
      <c r="C13923" s="2" t="s">
        <v>41</v>
      </c>
      <c r="D13923" s="2" t="s">
        <v>26</v>
      </c>
      <c r="E13923" s="2">
        <v>4308.57</v>
      </c>
      <c r="F13923" s="2">
        <v>0.3</v>
      </c>
      <c r="G13923" s="2">
        <v>8</v>
      </c>
      <c r="H13923" s="3">
        <v>44995</v>
      </c>
      <c r="I13923" s="3">
        <v>45001</v>
      </c>
      <c r="J13923" s="2" t="s">
        <v>31</v>
      </c>
      <c r="K13923" s="2" t="s">
        <v>16</v>
      </c>
      <c r="L13923" s="2">
        <v>1193.31</v>
      </c>
      <c r="M13923" s="2" t="s">
        <v>28</v>
      </c>
      <c r="N13923" s="11">
        <f>L13923/E13923*100</f>
        <v>27.696196185741439</v>
      </c>
      <c r="O13923" s="12" t="str">
        <f>IF(N13923&lt;10,"Low",IF(N13923&lt;20,"Med","High"))</f>
        <v>High</v>
      </c>
      <c r="P13923" s="12">
        <f>sales*discount</f>
        <v>1292.5709999999999</v>
      </c>
      <c r="Q13923" s="12">
        <f>sales-Discount_Values</f>
        <v>3015.9989999999998</v>
      </c>
      <c r="R13923" s="12">
        <f>DATEDIF(order_date,delivery_date,"D")</f>
        <v>6</v>
      </c>
      <c r="S13923" s="12"/>
    </row>
    <row r="13924" spans="1:19" ht="14.25" customHeight="1" x14ac:dyDescent="0.35">
      <c r="A13924" s="2" t="s">
        <v>12988</v>
      </c>
      <c r="B13924" s="2">
        <v>112955</v>
      </c>
      <c r="C13924" s="2" t="s">
        <v>19</v>
      </c>
      <c r="D13924" s="2" t="s">
        <v>33</v>
      </c>
      <c r="E13924" s="2">
        <v>1138.07</v>
      </c>
      <c r="F13924" s="2">
        <v>0.18</v>
      </c>
      <c r="G13924" s="2">
        <v>5</v>
      </c>
      <c r="H13924" s="3">
        <v>45653</v>
      </c>
      <c r="I13924" s="3">
        <v>45660</v>
      </c>
      <c r="J13924" s="2" t="s">
        <v>21</v>
      </c>
      <c r="K13924" s="2" t="s">
        <v>22</v>
      </c>
      <c r="L13924" s="2">
        <v>315.24</v>
      </c>
      <c r="M13924" s="2" t="s">
        <v>34</v>
      </c>
      <c r="N13924" s="11">
        <f>L13924/E13924*100</f>
        <v>27.69952639117102</v>
      </c>
      <c r="O13924" s="12" t="str">
        <f>IF(N13924&lt;10,"Low",IF(N13924&lt;20,"Med","High"))</f>
        <v>High</v>
      </c>
      <c r="P13924" s="12">
        <f>sales*discount</f>
        <v>204.85259999999997</v>
      </c>
      <c r="Q13924" s="12">
        <f>sales-Discount_Values</f>
        <v>933.2174</v>
      </c>
      <c r="R13924" s="12">
        <f>DATEDIF(order_date,delivery_date,"D")</f>
        <v>7</v>
      </c>
      <c r="S13924" s="12"/>
    </row>
    <row r="13925" spans="1:19" ht="14.25" customHeight="1" x14ac:dyDescent="0.35">
      <c r="A13925" s="2" t="s">
        <v>11810</v>
      </c>
      <c r="B13925" s="2">
        <v>111777</v>
      </c>
      <c r="C13925" s="2" t="s">
        <v>41</v>
      </c>
      <c r="D13925" s="2" t="s">
        <v>26</v>
      </c>
      <c r="E13925" s="2">
        <v>3398.34</v>
      </c>
      <c r="F13925" s="2">
        <v>0.3</v>
      </c>
      <c r="G13925" s="2">
        <v>1</v>
      </c>
      <c r="H13925" s="3">
        <v>44992</v>
      </c>
      <c r="I13925" s="3">
        <v>44996</v>
      </c>
      <c r="J13925" s="2" t="s">
        <v>21</v>
      </c>
      <c r="K13925" s="2" t="s">
        <v>27</v>
      </c>
      <c r="L13925" s="2">
        <v>941.34</v>
      </c>
      <c r="M13925" s="2" t="s">
        <v>23</v>
      </c>
      <c r="N13925" s="11">
        <f>L13925/E13925*100</f>
        <v>27.699994703296316</v>
      </c>
      <c r="O13925" s="12" t="str">
        <f>IF(N13925&lt;10,"Low",IF(N13925&lt;20,"Med","High"))</f>
        <v>High</v>
      </c>
      <c r="P13925" s="12">
        <f>sales*discount</f>
        <v>1019.502</v>
      </c>
      <c r="Q13925" s="12">
        <f>sales-Discount_Values</f>
        <v>2378.8380000000002</v>
      </c>
      <c r="R13925" s="12">
        <f>DATEDIF(order_date,delivery_date,"D")</f>
        <v>4</v>
      </c>
      <c r="S13925" s="12"/>
    </row>
    <row r="13926" spans="1:19" ht="14.25" customHeight="1" x14ac:dyDescent="0.35">
      <c r="A13926" s="2" t="s">
        <v>9104</v>
      </c>
      <c r="B13926" s="2">
        <v>109071</v>
      </c>
      <c r="C13926" s="2" t="s">
        <v>25</v>
      </c>
      <c r="D13926" s="2" t="s">
        <v>14</v>
      </c>
      <c r="E13926" s="2">
        <v>1800.85</v>
      </c>
      <c r="F13926" s="2">
        <v>0.22</v>
      </c>
      <c r="G13926" s="2">
        <v>7</v>
      </c>
      <c r="H13926" s="3">
        <v>45657</v>
      </c>
      <c r="I13926" s="3">
        <v>45664</v>
      </c>
      <c r="J13926" s="2" t="s">
        <v>15</v>
      </c>
      <c r="K13926" s="2" t="s">
        <v>16</v>
      </c>
      <c r="L13926" s="2">
        <v>498.86</v>
      </c>
      <c r="M13926" s="2" t="s">
        <v>23</v>
      </c>
      <c r="N13926" s="11">
        <f>L13926/E13926*100</f>
        <v>27.701363245134242</v>
      </c>
      <c r="O13926" s="12" t="str">
        <f>IF(N13926&lt;10,"Low",IF(N13926&lt;20,"Med","High"))</f>
        <v>High</v>
      </c>
      <c r="P13926" s="12">
        <f>sales*discount</f>
        <v>396.18699999999995</v>
      </c>
      <c r="Q13926" s="12">
        <f>sales-Discount_Values</f>
        <v>1404.663</v>
      </c>
      <c r="R13926" s="12">
        <f>DATEDIF(order_date,delivery_date,"D")</f>
        <v>7</v>
      </c>
      <c r="S13926" s="12"/>
    </row>
    <row r="13927" spans="1:19" ht="14.25" customHeight="1" x14ac:dyDescent="0.35">
      <c r="A13927" s="2" t="s">
        <v>13709</v>
      </c>
      <c r="B13927" s="2">
        <v>113676</v>
      </c>
      <c r="C13927" s="2" t="s">
        <v>25</v>
      </c>
      <c r="D13927" s="2" t="s">
        <v>14</v>
      </c>
      <c r="E13927" s="2">
        <v>2720.89</v>
      </c>
      <c r="F13927" s="2">
        <v>0.13</v>
      </c>
      <c r="G13927" s="2">
        <v>6</v>
      </c>
      <c r="H13927" s="3">
        <v>45471</v>
      </c>
      <c r="I13927" s="3">
        <v>45474</v>
      </c>
      <c r="J13927" s="2" t="s">
        <v>21</v>
      </c>
      <c r="K13927" s="2" t="s">
        <v>22</v>
      </c>
      <c r="L13927" s="2">
        <v>753.77</v>
      </c>
      <c r="M13927" s="2" t="s">
        <v>34</v>
      </c>
      <c r="N13927" s="11">
        <f>L13927/E13927*100</f>
        <v>27.703067746215392</v>
      </c>
      <c r="O13927" s="12" t="str">
        <f>IF(N13927&lt;10,"Low",IF(N13927&lt;20,"Med","High"))</f>
        <v>High</v>
      </c>
      <c r="P13927" s="12">
        <f>sales*discount</f>
        <v>353.71569999999997</v>
      </c>
      <c r="Q13927" s="12">
        <f>sales-Discount_Values</f>
        <v>2367.1742999999997</v>
      </c>
      <c r="R13927" s="12">
        <f>DATEDIF(order_date,delivery_date,"D")</f>
        <v>3</v>
      </c>
      <c r="S13927" s="12"/>
    </row>
    <row r="13928" spans="1:19" ht="14.25" customHeight="1" x14ac:dyDescent="0.35">
      <c r="A13928" s="2" t="s">
        <v>14541</v>
      </c>
      <c r="B13928" s="2">
        <v>114508</v>
      </c>
      <c r="C13928" s="2" t="s">
        <v>41</v>
      </c>
      <c r="D13928" s="2" t="s">
        <v>36</v>
      </c>
      <c r="E13928" s="2">
        <v>218.24</v>
      </c>
      <c r="F13928" s="2">
        <v>0.4</v>
      </c>
      <c r="G13928" s="2">
        <v>4</v>
      </c>
      <c r="H13928" s="3">
        <v>45524</v>
      </c>
      <c r="I13928" s="3">
        <v>45528</v>
      </c>
      <c r="J13928" s="2" t="s">
        <v>15</v>
      </c>
      <c r="K13928" s="2" t="s">
        <v>27</v>
      </c>
      <c r="L13928" s="2">
        <v>60.46</v>
      </c>
      <c r="M13928" s="2" t="s">
        <v>34</v>
      </c>
      <c r="N13928" s="11">
        <f>L13928/E13928*100</f>
        <v>27.703445747800586</v>
      </c>
      <c r="O13928" s="12" t="str">
        <f>IF(N13928&lt;10,"Low",IF(N13928&lt;20,"Med","High"))</f>
        <v>High</v>
      </c>
      <c r="P13928" s="12">
        <f>sales*discount</f>
        <v>87.296000000000006</v>
      </c>
      <c r="Q13928" s="12">
        <f>sales-Discount_Values</f>
        <v>130.94400000000002</v>
      </c>
      <c r="R13928" s="12">
        <f>DATEDIF(order_date,delivery_date,"D")</f>
        <v>4</v>
      </c>
      <c r="S13928" s="12"/>
    </row>
    <row r="13929" spans="1:19" ht="14.25" customHeight="1" x14ac:dyDescent="0.35">
      <c r="A13929" s="2" t="s">
        <v>15355</v>
      </c>
      <c r="B13929" s="2">
        <v>115322</v>
      </c>
      <c r="C13929" s="2" t="s">
        <v>19</v>
      </c>
      <c r="D13929" s="2" t="s">
        <v>14</v>
      </c>
      <c r="E13929" s="2">
        <v>855.45</v>
      </c>
      <c r="F13929" s="2">
        <v>0.4</v>
      </c>
      <c r="G13929" s="2">
        <v>9</v>
      </c>
      <c r="H13929" s="3">
        <v>45140</v>
      </c>
      <c r="I13929" s="3">
        <v>45147</v>
      </c>
      <c r="J13929" s="2" t="s">
        <v>31</v>
      </c>
      <c r="K13929" s="2" t="s">
        <v>22</v>
      </c>
      <c r="L13929" s="2">
        <v>236.99</v>
      </c>
      <c r="M13929" s="2" t="s">
        <v>34</v>
      </c>
      <c r="N13929" s="11">
        <f>L13929/E13929*100</f>
        <v>27.70354784031796</v>
      </c>
      <c r="O13929" s="12" t="str">
        <f>IF(N13929&lt;10,"Low",IF(N13929&lt;20,"Med","High"))</f>
        <v>High</v>
      </c>
      <c r="P13929" s="12">
        <f>sales*discount</f>
        <v>342.18000000000006</v>
      </c>
      <c r="Q13929" s="12">
        <f>sales-Discount_Values</f>
        <v>513.27</v>
      </c>
      <c r="R13929" s="12">
        <f>DATEDIF(order_date,delivery_date,"D")</f>
        <v>7</v>
      </c>
      <c r="S13929" s="12"/>
    </row>
    <row r="13930" spans="1:19" ht="14.25" customHeight="1" x14ac:dyDescent="0.35">
      <c r="A13930" s="2" t="s">
        <v>6090</v>
      </c>
      <c r="B13930" s="2">
        <v>106057</v>
      </c>
      <c r="C13930" s="2" t="s">
        <v>13</v>
      </c>
      <c r="D13930" s="2" t="s">
        <v>14</v>
      </c>
      <c r="E13930" s="2">
        <v>2822.32</v>
      </c>
      <c r="F13930" s="2">
        <v>0.35</v>
      </c>
      <c r="G13930" s="2">
        <v>5</v>
      </c>
      <c r="H13930" s="3">
        <v>45241</v>
      </c>
      <c r="I13930" s="3">
        <v>45245</v>
      </c>
      <c r="J13930" s="2" t="s">
        <v>31</v>
      </c>
      <c r="K13930" s="2" t="s">
        <v>16</v>
      </c>
      <c r="L13930" s="2">
        <v>781.93</v>
      </c>
      <c r="M13930" s="2" t="s">
        <v>39</v>
      </c>
      <c r="N13930" s="11">
        <f>L13930/E13930*100</f>
        <v>27.705221236429601</v>
      </c>
      <c r="O13930" s="12" t="str">
        <f>IF(N13930&lt;10,"Low",IF(N13930&lt;20,"Med","High"))</f>
        <v>High</v>
      </c>
      <c r="P13930" s="12">
        <f>sales*discount</f>
        <v>987.81200000000001</v>
      </c>
      <c r="Q13930" s="12">
        <f>sales-Discount_Values</f>
        <v>1834.5080000000003</v>
      </c>
      <c r="R13930" s="12">
        <f>DATEDIF(order_date,delivery_date,"D")</f>
        <v>4</v>
      </c>
      <c r="S13930" s="12"/>
    </row>
    <row r="13931" spans="1:19" ht="14.25" customHeight="1" x14ac:dyDescent="0.35">
      <c r="A13931" s="2" t="s">
        <v>9716</v>
      </c>
      <c r="B13931" s="2">
        <v>109683</v>
      </c>
      <c r="C13931" s="2" t="s">
        <v>13</v>
      </c>
      <c r="D13931" s="2" t="s">
        <v>26</v>
      </c>
      <c r="E13931" s="2">
        <v>3823</v>
      </c>
      <c r="F13931" s="2">
        <v>0.04</v>
      </c>
      <c r="G13931" s="2">
        <v>3</v>
      </c>
      <c r="H13931" s="3">
        <v>45456</v>
      </c>
      <c r="I13931" s="3">
        <v>45458</v>
      </c>
      <c r="J13931" s="2" t="s">
        <v>15</v>
      </c>
      <c r="K13931" s="2" t="s">
        <v>16</v>
      </c>
      <c r="L13931" s="2">
        <v>1059.21</v>
      </c>
      <c r="M13931" s="2" t="s">
        <v>17</v>
      </c>
      <c r="N13931" s="11">
        <f>L13931/E13931*100</f>
        <v>27.706251634841749</v>
      </c>
      <c r="O13931" s="12" t="str">
        <f>IF(N13931&lt;10,"Low",IF(N13931&lt;20,"Med","High"))</f>
        <v>High</v>
      </c>
      <c r="P13931" s="12">
        <f>sales*discount</f>
        <v>152.92000000000002</v>
      </c>
      <c r="Q13931" s="12">
        <f>sales-Discount_Values</f>
        <v>3670.08</v>
      </c>
      <c r="R13931" s="12">
        <f>DATEDIF(order_date,delivery_date,"D")</f>
        <v>2</v>
      </c>
      <c r="S13931" s="12"/>
    </row>
    <row r="13932" spans="1:19" ht="14.25" customHeight="1" x14ac:dyDescent="0.35">
      <c r="A13932" s="2" t="s">
        <v>12337</v>
      </c>
      <c r="B13932" s="2">
        <v>112304</v>
      </c>
      <c r="C13932" s="2" t="s">
        <v>25</v>
      </c>
      <c r="D13932" s="2" t="s">
        <v>26</v>
      </c>
      <c r="E13932" s="2">
        <v>620.5</v>
      </c>
      <c r="F13932" s="2">
        <v>0.16</v>
      </c>
      <c r="G13932" s="2">
        <v>2</v>
      </c>
      <c r="H13932" s="3">
        <v>45047</v>
      </c>
      <c r="I13932" s="3">
        <v>45051</v>
      </c>
      <c r="J13932" s="2" t="s">
        <v>21</v>
      </c>
      <c r="K13932" s="2" t="s">
        <v>27</v>
      </c>
      <c r="L13932" s="2">
        <v>171.92</v>
      </c>
      <c r="M13932" s="2" t="s">
        <v>17</v>
      </c>
      <c r="N13932" s="11">
        <f>L13932/E13932*100</f>
        <v>27.706688154713937</v>
      </c>
      <c r="O13932" s="12" t="str">
        <f>IF(N13932&lt;10,"Low",IF(N13932&lt;20,"Med","High"))</f>
        <v>High</v>
      </c>
      <c r="P13932" s="12">
        <f>sales*discount</f>
        <v>99.28</v>
      </c>
      <c r="Q13932" s="12">
        <f>sales-Discount_Values</f>
        <v>521.22</v>
      </c>
      <c r="R13932" s="12">
        <f>DATEDIF(order_date,delivery_date,"D")</f>
        <v>4</v>
      </c>
      <c r="S13932" s="12"/>
    </row>
    <row r="13933" spans="1:19" ht="14.25" customHeight="1" x14ac:dyDescent="0.35">
      <c r="A13933" s="2" t="s">
        <v>3011</v>
      </c>
      <c r="B13933" s="2">
        <v>102978</v>
      </c>
      <c r="C13933" s="2" t="s">
        <v>25</v>
      </c>
      <c r="D13933" s="2" t="s">
        <v>33</v>
      </c>
      <c r="E13933" s="2">
        <v>1518.79</v>
      </c>
      <c r="F13933" s="2">
        <v>0.14000000000000001</v>
      </c>
      <c r="G13933" s="2">
        <v>3</v>
      </c>
      <c r="H13933" s="3">
        <v>45331</v>
      </c>
      <c r="I13933" s="3">
        <v>45336</v>
      </c>
      <c r="J13933" s="2" t="s">
        <v>21</v>
      </c>
      <c r="K13933" s="2" t="s">
        <v>27</v>
      </c>
      <c r="L13933" s="2">
        <v>420.82</v>
      </c>
      <c r="M13933" s="2" t="s">
        <v>28</v>
      </c>
      <c r="N13933" s="11">
        <f>L13933/E13933*100</f>
        <v>27.707583010159404</v>
      </c>
      <c r="O13933" s="12" t="str">
        <f>IF(N13933&lt;10,"Low",IF(N13933&lt;20,"Med","High"))</f>
        <v>High</v>
      </c>
      <c r="P13933" s="12">
        <f>sales*discount</f>
        <v>212.63060000000002</v>
      </c>
      <c r="Q13933" s="12">
        <f>sales-Discount_Values</f>
        <v>1306.1594</v>
      </c>
      <c r="R13933" s="12">
        <f>DATEDIF(order_date,delivery_date,"D")</f>
        <v>5</v>
      </c>
      <c r="S13933" s="12"/>
    </row>
    <row r="13934" spans="1:19" ht="14.25" customHeight="1" x14ac:dyDescent="0.35">
      <c r="A13934" s="2" t="s">
        <v>14811</v>
      </c>
      <c r="B13934" s="2">
        <v>114778</v>
      </c>
      <c r="C13934" s="2" t="s">
        <v>19</v>
      </c>
      <c r="D13934" s="2" t="s">
        <v>14</v>
      </c>
      <c r="E13934" s="2">
        <v>4192.97</v>
      </c>
      <c r="F13934" s="2">
        <v>0.27</v>
      </c>
      <c r="G13934" s="2">
        <v>7</v>
      </c>
      <c r="H13934" s="3">
        <v>45022</v>
      </c>
      <c r="I13934" s="3">
        <v>45026</v>
      </c>
      <c r="J13934" s="2" t="s">
        <v>31</v>
      </c>
      <c r="K13934" s="2" t="s">
        <v>22</v>
      </c>
      <c r="L13934" s="2">
        <v>1161.83</v>
      </c>
      <c r="M13934" s="2" t="s">
        <v>17</v>
      </c>
      <c r="N13934" s="11">
        <f>L13934/E13934*100</f>
        <v>27.708998633426901</v>
      </c>
      <c r="O13934" s="12" t="str">
        <f>IF(N13934&lt;10,"Low",IF(N13934&lt;20,"Med","High"))</f>
        <v>High</v>
      </c>
      <c r="P13934" s="12">
        <f>sales*discount</f>
        <v>1132.1019000000001</v>
      </c>
      <c r="Q13934" s="12">
        <f>sales-Discount_Values</f>
        <v>3060.8681000000001</v>
      </c>
      <c r="R13934" s="12">
        <f>DATEDIF(order_date,delivery_date,"D")</f>
        <v>4</v>
      </c>
      <c r="S13934" s="12"/>
    </row>
    <row r="13935" spans="1:19" ht="14.25" customHeight="1" x14ac:dyDescent="0.35">
      <c r="A13935" s="2" t="s">
        <v>9458</v>
      </c>
      <c r="B13935" s="2">
        <v>109425</v>
      </c>
      <c r="C13935" s="2" t="s">
        <v>13</v>
      </c>
      <c r="D13935" s="2" t="s">
        <v>26</v>
      </c>
      <c r="E13935" s="2">
        <v>1233.8</v>
      </c>
      <c r="F13935" s="2">
        <v>0.43</v>
      </c>
      <c r="G13935" s="2">
        <v>1</v>
      </c>
      <c r="H13935" s="3">
        <v>45651</v>
      </c>
      <c r="I13935" s="3">
        <v>45654</v>
      </c>
      <c r="J13935" s="2" t="s">
        <v>15</v>
      </c>
      <c r="K13935" s="2" t="s">
        <v>16</v>
      </c>
      <c r="L13935" s="2">
        <v>341.89</v>
      </c>
      <c r="M13935" s="2" t="s">
        <v>34</v>
      </c>
      <c r="N13935" s="11">
        <f>L13935/E13935*100</f>
        <v>27.710325822661698</v>
      </c>
      <c r="O13935" s="12" t="str">
        <f>IF(N13935&lt;10,"Low",IF(N13935&lt;20,"Med","High"))</f>
        <v>High</v>
      </c>
      <c r="P13935" s="12">
        <f>sales*discount</f>
        <v>530.53399999999999</v>
      </c>
      <c r="Q13935" s="12">
        <f>sales-Discount_Values</f>
        <v>703.26599999999996</v>
      </c>
      <c r="R13935" s="12">
        <f>DATEDIF(order_date,delivery_date,"D")</f>
        <v>3</v>
      </c>
      <c r="S13935" s="12"/>
    </row>
    <row r="13936" spans="1:19" ht="14.25" customHeight="1" x14ac:dyDescent="0.35">
      <c r="A13936" s="2" t="s">
        <v>6529</v>
      </c>
      <c r="B13936" s="2">
        <v>106496</v>
      </c>
      <c r="C13936" s="2" t="s">
        <v>41</v>
      </c>
      <c r="D13936" s="2" t="s">
        <v>26</v>
      </c>
      <c r="E13936" s="2">
        <v>1739.08</v>
      </c>
      <c r="F13936" s="2">
        <v>0.19</v>
      </c>
      <c r="G13936" s="2">
        <v>8</v>
      </c>
      <c r="H13936" s="3">
        <v>45488</v>
      </c>
      <c r="I13936" s="3">
        <v>45494</v>
      </c>
      <c r="J13936" s="2" t="s">
        <v>31</v>
      </c>
      <c r="K13936" s="2" t="s">
        <v>22</v>
      </c>
      <c r="L13936" s="2">
        <v>481.98</v>
      </c>
      <c r="M13936" s="2" t="s">
        <v>17</v>
      </c>
      <c r="N13936" s="11">
        <f>L13936/E13936*100</f>
        <v>27.714653724958026</v>
      </c>
      <c r="O13936" s="12" t="str">
        <f>IF(N13936&lt;10,"Low",IF(N13936&lt;20,"Med","High"))</f>
        <v>High</v>
      </c>
      <c r="P13936" s="12">
        <f>sales*discount</f>
        <v>330.42520000000002</v>
      </c>
      <c r="Q13936" s="12">
        <f>sales-Discount_Values</f>
        <v>1408.6547999999998</v>
      </c>
      <c r="R13936" s="12">
        <f>DATEDIF(order_date,delivery_date,"D")</f>
        <v>6</v>
      </c>
      <c r="S13936" s="12"/>
    </row>
    <row r="13937" spans="1:19" ht="14.25" customHeight="1" x14ac:dyDescent="0.35">
      <c r="A13937" s="2" t="s">
        <v>35</v>
      </c>
      <c r="B13937" s="2">
        <v>100006</v>
      </c>
      <c r="C13937" s="2" t="s">
        <v>25</v>
      </c>
      <c r="D13937" s="2" t="s">
        <v>36</v>
      </c>
      <c r="E13937" s="2">
        <v>398</v>
      </c>
      <c r="F13937" s="2">
        <v>0.16</v>
      </c>
      <c r="G13937" s="2">
        <v>4</v>
      </c>
      <c r="H13937" s="3">
        <v>45119</v>
      </c>
      <c r="I13937" s="3">
        <v>45124</v>
      </c>
      <c r="J13937" s="2" t="s">
        <v>31</v>
      </c>
      <c r="K13937" s="2" t="s">
        <v>27</v>
      </c>
      <c r="L13937" s="2">
        <v>110.31</v>
      </c>
      <c r="M13937" s="2" t="s">
        <v>34</v>
      </c>
      <c r="N13937" s="11">
        <f>L13937/E13937*100</f>
        <v>27.71608040201005</v>
      </c>
      <c r="O13937" s="12" t="str">
        <f>IF(N13937&lt;10,"Low",IF(N13937&lt;20,"Med","High"))</f>
        <v>High</v>
      </c>
      <c r="P13937" s="12">
        <f>sales*discount</f>
        <v>63.68</v>
      </c>
      <c r="Q13937" s="12">
        <f>sales-Discount_Values</f>
        <v>334.32</v>
      </c>
      <c r="R13937" s="12">
        <f>DATEDIF(order_date,delivery_date,"D")</f>
        <v>5</v>
      </c>
      <c r="S13937" s="12"/>
    </row>
    <row r="13938" spans="1:19" ht="14.25" customHeight="1" x14ac:dyDescent="0.35">
      <c r="A13938" s="2" t="s">
        <v>10377</v>
      </c>
      <c r="B13938" s="2">
        <v>110344</v>
      </c>
      <c r="C13938" s="2" t="s">
        <v>25</v>
      </c>
      <c r="D13938" s="2" t="s">
        <v>14</v>
      </c>
      <c r="E13938" s="2">
        <v>980.74</v>
      </c>
      <c r="F13938" s="2">
        <v>0.34</v>
      </c>
      <c r="G13938" s="2">
        <v>3</v>
      </c>
      <c r="H13938" s="3">
        <v>45373</v>
      </c>
      <c r="I13938" s="3">
        <v>45380</v>
      </c>
      <c r="J13938" s="2" t="s">
        <v>21</v>
      </c>
      <c r="K13938" s="2" t="s">
        <v>16</v>
      </c>
      <c r="L13938" s="2">
        <v>271.83999999999997</v>
      </c>
      <c r="M13938" s="2" t="s">
        <v>34</v>
      </c>
      <c r="N13938" s="11">
        <f>L13938/E13938*100</f>
        <v>27.717845708342676</v>
      </c>
      <c r="O13938" s="12" t="str">
        <f>IF(N13938&lt;10,"Low",IF(N13938&lt;20,"Med","High"))</f>
        <v>High</v>
      </c>
      <c r="P13938" s="12">
        <f>sales*discount</f>
        <v>333.45160000000004</v>
      </c>
      <c r="Q13938" s="12">
        <f>sales-Discount_Values</f>
        <v>647.28839999999991</v>
      </c>
      <c r="R13938" s="12">
        <f>DATEDIF(order_date,delivery_date,"D")</f>
        <v>7</v>
      </c>
      <c r="S13938" s="12"/>
    </row>
    <row r="13939" spans="1:19" ht="14.25" customHeight="1" x14ac:dyDescent="0.35">
      <c r="A13939" s="2" t="s">
        <v>13737</v>
      </c>
      <c r="B13939" s="2">
        <v>113704</v>
      </c>
      <c r="C13939" s="2" t="s">
        <v>25</v>
      </c>
      <c r="D13939" s="2" t="s">
        <v>26</v>
      </c>
      <c r="E13939" s="2">
        <v>3700.68</v>
      </c>
      <c r="F13939" s="2">
        <v>0.43</v>
      </c>
      <c r="G13939" s="2">
        <v>7</v>
      </c>
      <c r="H13939" s="3">
        <v>44960</v>
      </c>
      <c r="I13939" s="3">
        <v>44964</v>
      </c>
      <c r="J13939" s="2" t="s">
        <v>15</v>
      </c>
      <c r="K13939" s="2" t="s">
        <v>16</v>
      </c>
      <c r="L13939" s="2">
        <v>1025.8</v>
      </c>
      <c r="M13939" s="2" t="s">
        <v>39</v>
      </c>
      <c r="N13939" s="11">
        <f>L13939/E13939*100</f>
        <v>27.719229979355148</v>
      </c>
      <c r="O13939" s="12" t="str">
        <f>IF(N13939&lt;10,"Low",IF(N13939&lt;20,"Med","High"))</f>
        <v>High</v>
      </c>
      <c r="P13939" s="12">
        <f>sales*discount</f>
        <v>1591.2923999999998</v>
      </c>
      <c r="Q13939" s="12">
        <f>sales-Discount_Values</f>
        <v>2109.3876</v>
      </c>
      <c r="R13939" s="12">
        <f>DATEDIF(order_date,delivery_date,"D")</f>
        <v>4</v>
      </c>
      <c r="S13939" s="12"/>
    </row>
    <row r="13940" spans="1:19" ht="14.25" customHeight="1" x14ac:dyDescent="0.35">
      <c r="A13940" s="2" t="s">
        <v>54</v>
      </c>
      <c r="B13940" s="2">
        <v>100021</v>
      </c>
      <c r="C13940" s="2" t="s">
        <v>25</v>
      </c>
      <c r="D13940" s="2" t="s">
        <v>33</v>
      </c>
      <c r="E13940" s="2">
        <v>3319.36</v>
      </c>
      <c r="F13940" s="2">
        <v>0.33</v>
      </c>
      <c r="G13940" s="2">
        <v>2</v>
      </c>
      <c r="H13940" s="3">
        <v>45153</v>
      </c>
      <c r="I13940" s="3">
        <v>45159</v>
      </c>
      <c r="J13940" s="2" t="s">
        <v>15</v>
      </c>
      <c r="K13940" s="2" t="s">
        <v>27</v>
      </c>
      <c r="L13940" s="2">
        <v>920.22</v>
      </c>
      <c r="M13940" s="2" t="s">
        <v>28</v>
      </c>
      <c r="N13940" s="11">
        <f>L13940/E13940*100</f>
        <v>27.722814036440756</v>
      </c>
      <c r="O13940" s="12" t="str">
        <f>IF(N13940&lt;10,"Low",IF(N13940&lt;20,"Med","High"))</f>
        <v>High</v>
      </c>
      <c r="P13940" s="12">
        <f>sales*discount</f>
        <v>1095.3888000000002</v>
      </c>
      <c r="Q13940" s="12">
        <f>sales-Discount_Values</f>
        <v>2223.9712</v>
      </c>
      <c r="R13940" s="12">
        <f>DATEDIF(order_date,delivery_date,"D")</f>
        <v>6</v>
      </c>
      <c r="S13940" s="12"/>
    </row>
    <row r="13941" spans="1:19" ht="14.25" customHeight="1" x14ac:dyDescent="0.35">
      <c r="A13941" s="2" t="s">
        <v>11630</v>
      </c>
      <c r="B13941" s="2">
        <v>111597</v>
      </c>
      <c r="C13941" s="2" t="s">
        <v>41</v>
      </c>
      <c r="D13941" s="2" t="s">
        <v>20</v>
      </c>
      <c r="E13941" s="2">
        <v>4441.67</v>
      </c>
      <c r="F13941" s="2">
        <v>0.18</v>
      </c>
      <c r="G13941" s="2">
        <v>4</v>
      </c>
      <c r="H13941" s="3">
        <v>45316</v>
      </c>
      <c r="I13941" s="3">
        <v>45322</v>
      </c>
      <c r="J13941" s="2" t="s">
        <v>21</v>
      </c>
      <c r="K13941" s="2" t="s">
        <v>27</v>
      </c>
      <c r="L13941" s="2">
        <v>1231.3699999999999</v>
      </c>
      <c r="M13941" s="2" t="s">
        <v>23</v>
      </c>
      <c r="N13941" s="11">
        <f>L13941/E13941*100</f>
        <v>27.723131164629518</v>
      </c>
      <c r="O13941" s="12" t="str">
        <f>IF(N13941&lt;10,"Low",IF(N13941&lt;20,"Med","High"))</f>
        <v>High</v>
      </c>
      <c r="P13941" s="12">
        <f>sales*discount</f>
        <v>799.50059999999996</v>
      </c>
      <c r="Q13941" s="12">
        <f>sales-Discount_Values</f>
        <v>3642.1694000000002</v>
      </c>
      <c r="R13941" s="12">
        <f>DATEDIF(order_date,delivery_date,"D")</f>
        <v>6</v>
      </c>
      <c r="S13941" s="12"/>
    </row>
    <row r="13942" spans="1:19" ht="14.25" customHeight="1" x14ac:dyDescent="0.35">
      <c r="A13942" s="2" t="s">
        <v>13842</v>
      </c>
      <c r="B13942" s="2">
        <v>113809</v>
      </c>
      <c r="C13942" s="2" t="s">
        <v>19</v>
      </c>
      <c r="D13942" s="2" t="s">
        <v>14</v>
      </c>
      <c r="E13942" s="2">
        <v>3219.76</v>
      </c>
      <c r="F13942" s="2">
        <v>0.18</v>
      </c>
      <c r="G13942" s="2">
        <v>5</v>
      </c>
      <c r="H13942" s="3">
        <v>45194</v>
      </c>
      <c r="I13942" s="3">
        <v>45197</v>
      </c>
      <c r="J13942" s="2" t="s">
        <v>21</v>
      </c>
      <c r="K13942" s="2" t="s">
        <v>22</v>
      </c>
      <c r="L13942" s="2">
        <v>892.63</v>
      </c>
      <c r="M13942" s="2" t="s">
        <v>28</v>
      </c>
      <c r="N13942" s="11">
        <f>L13942/E13942*100</f>
        <v>27.723494918875939</v>
      </c>
      <c r="O13942" s="12" t="str">
        <f>IF(N13942&lt;10,"Low",IF(N13942&lt;20,"Med","High"))</f>
        <v>High</v>
      </c>
      <c r="P13942" s="12">
        <f>sales*discount</f>
        <v>579.55680000000007</v>
      </c>
      <c r="Q13942" s="12">
        <f>sales-Discount_Values</f>
        <v>2640.2031999999999</v>
      </c>
      <c r="R13942" s="12">
        <f>DATEDIF(order_date,delivery_date,"D")</f>
        <v>3</v>
      </c>
      <c r="S13942" s="12"/>
    </row>
    <row r="13943" spans="1:19" ht="14.25" customHeight="1" x14ac:dyDescent="0.35">
      <c r="A13943" s="2" t="s">
        <v>1677</v>
      </c>
      <c r="B13943" s="2">
        <v>101644</v>
      </c>
      <c r="C13943" s="2" t="s">
        <v>25</v>
      </c>
      <c r="D13943" s="2" t="s">
        <v>26</v>
      </c>
      <c r="E13943" s="2">
        <v>1407.35</v>
      </c>
      <c r="F13943" s="2">
        <v>0.06</v>
      </c>
      <c r="G13943" s="2">
        <v>8</v>
      </c>
      <c r="H13943" s="3">
        <v>45516</v>
      </c>
      <c r="I13943" s="3">
        <v>45518</v>
      </c>
      <c r="J13943" s="2" t="s">
        <v>21</v>
      </c>
      <c r="K13943" s="2" t="s">
        <v>16</v>
      </c>
      <c r="L13943" s="2">
        <v>390.18</v>
      </c>
      <c r="M13943" s="2" t="s">
        <v>17</v>
      </c>
      <c r="N13943" s="11">
        <f>L13943/E13943*100</f>
        <v>27.72444665506093</v>
      </c>
      <c r="O13943" s="12" t="str">
        <f>IF(N13943&lt;10,"Low",IF(N13943&lt;20,"Med","High"))</f>
        <v>High</v>
      </c>
      <c r="P13943" s="12">
        <f>sales*discount</f>
        <v>84.440999999999988</v>
      </c>
      <c r="Q13943" s="12">
        <f>sales-Discount_Values</f>
        <v>1322.9089999999999</v>
      </c>
      <c r="R13943" s="12">
        <f>DATEDIF(order_date,delivery_date,"D")</f>
        <v>2</v>
      </c>
      <c r="S13943" s="12"/>
    </row>
    <row r="13944" spans="1:19" ht="14.25" customHeight="1" x14ac:dyDescent="0.35">
      <c r="A13944" s="2" t="s">
        <v>14335</v>
      </c>
      <c r="B13944" s="2">
        <v>114302</v>
      </c>
      <c r="C13944" s="2" t="s">
        <v>25</v>
      </c>
      <c r="D13944" s="2" t="s">
        <v>20</v>
      </c>
      <c r="E13944" s="2">
        <v>3177.89</v>
      </c>
      <c r="F13944" s="2">
        <v>0.05</v>
      </c>
      <c r="G13944" s="2">
        <v>9</v>
      </c>
      <c r="H13944" s="3">
        <v>45006</v>
      </c>
      <c r="I13944" s="3">
        <v>45011</v>
      </c>
      <c r="J13944" s="2" t="s">
        <v>21</v>
      </c>
      <c r="K13944" s="2" t="s">
        <v>16</v>
      </c>
      <c r="L13944" s="2">
        <v>881.07</v>
      </c>
      <c r="M13944" s="2" t="s">
        <v>28</v>
      </c>
      <c r="N13944" s="11">
        <f>L13944/E13944*100</f>
        <v>27.724999921331449</v>
      </c>
      <c r="O13944" s="12" t="str">
        <f>IF(N13944&lt;10,"Low",IF(N13944&lt;20,"Med","High"))</f>
        <v>High</v>
      </c>
      <c r="P13944" s="12">
        <f>sales*discount</f>
        <v>158.89449999999999</v>
      </c>
      <c r="Q13944" s="12">
        <f>sales-Discount_Values</f>
        <v>3018.9955</v>
      </c>
      <c r="R13944" s="12">
        <f>DATEDIF(order_date,delivery_date,"D")</f>
        <v>5</v>
      </c>
      <c r="S13944" s="12"/>
    </row>
    <row r="13945" spans="1:19" ht="14.25" customHeight="1" x14ac:dyDescent="0.35">
      <c r="A13945" s="2" t="s">
        <v>105</v>
      </c>
      <c r="B13945" s="2">
        <v>100072</v>
      </c>
      <c r="C13945" s="2" t="s">
        <v>25</v>
      </c>
      <c r="D13945" s="2" t="s">
        <v>26</v>
      </c>
      <c r="E13945" s="2">
        <v>4433.84</v>
      </c>
      <c r="F13945" s="2">
        <v>0.46</v>
      </c>
      <c r="G13945" s="2">
        <v>5</v>
      </c>
      <c r="H13945" s="3">
        <v>45621</v>
      </c>
      <c r="I13945" s="3">
        <v>45626</v>
      </c>
      <c r="J13945" s="2" t="s">
        <v>21</v>
      </c>
      <c r="K13945" s="2" t="s">
        <v>27</v>
      </c>
      <c r="L13945" s="2">
        <v>1229.3</v>
      </c>
      <c r="M13945" s="2" t="s">
        <v>48</v>
      </c>
      <c r="N13945" s="11">
        <f>L13945/E13945*100</f>
        <v>27.725402811107301</v>
      </c>
      <c r="O13945" s="12" t="str">
        <f>IF(N13945&lt;10,"Low",IF(N13945&lt;20,"Med","High"))</f>
        <v>High</v>
      </c>
      <c r="P13945" s="12">
        <f>sales*discount</f>
        <v>2039.5664000000002</v>
      </c>
      <c r="Q13945" s="12">
        <f>sales-Discount_Values</f>
        <v>2394.2736</v>
      </c>
      <c r="R13945" s="12">
        <f>DATEDIF(order_date,delivery_date,"D")</f>
        <v>5</v>
      </c>
      <c r="S13945" s="12"/>
    </row>
    <row r="13946" spans="1:19" ht="14.25" customHeight="1" x14ac:dyDescent="0.35">
      <c r="A13946" s="2" t="s">
        <v>11549</v>
      </c>
      <c r="B13946" s="2">
        <v>111516</v>
      </c>
      <c r="C13946" s="2" t="s">
        <v>13</v>
      </c>
      <c r="D13946" s="2" t="s">
        <v>36</v>
      </c>
      <c r="E13946" s="2">
        <v>4790.47</v>
      </c>
      <c r="F13946" s="2">
        <v>0.23</v>
      </c>
      <c r="G13946" s="2">
        <v>9</v>
      </c>
      <c r="H13946" s="3">
        <v>45636</v>
      </c>
      <c r="I13946" s="3">
        <v>45638</v>
      </c>
      <c r="J13946" s="2" t="s">
        <v>15</v>
      </c>
      <c r="K13946" s="2" t="s">
        <v>16</v>
      </c>
      <c r="L13946" s="2">
        <v>1328.2</v>
      </c>
      <c r="M13946" s="2" t="s">
        <v>48</v>
      </c>
      <c r="N13946" s="11">
        <f>L13946/E13946*100</f>
        <v>27.725880759090444</v>
      </c>
      <c r="O13946" s="12" t="str">
        <f>IF(N13946&lt;10,"Low",IF(N13946&lt;20,"Med","High"))</f>
        <v>High</v>
      </c>
      <c r="P13946" s="12">
        <f>sales*discount</f>
        <v>1101.8081000000002</v>
      </c>
      <c r="Q13946" s="12">
        <f>sales-Discount_Values</f>
        <v>3688.6619000000001</v>
      </c>
      <c r="R13946" s="12">
        <f>DATEDIF(order_date,delivery_date,"D")</f>
        <v>2</v>
      </c>
      <c r="S13946" s="12"/>
    </row>
    <row r="13947" spans="1:19" ht="14.25" customHeight="1" x14ac:dyDescent="0.35">
      <c r="A13947" s="2" t="s">
        <v>10864</v>
      </c>
      <c r="B13947" s="2">
        <v>110831</v>
      </c>
      <c r="C13947" s="2" t="s">
        <v>25</v>
      </c>
      <c r="D13947" s="2" t="s">
        <v>20</v>
      </c>
      <c r="E13947" s="2">
        <v>3490.55</v>
      </c>
      <c r="F13947" s="2">
        <v>0.3</v>
      </c>
      <c r="G13947" s="2">
        <v>5</v>
      </c>
      <c r="H13947" s="3">
        <v>45463</v>
      </c>
      <c r="I13947" s="3">
        <v>45465</v>
      </c>
      <c r="J13947" s="2" t="s">
        <v>15</v>
      </c>
      <c r="K13947" s="2" t="s">
        <v>27</v>
      </c>
      <c r="L13947" s="2">
        <v>967.84</v>
      </c>
      <c r="M13947" s="2" t="s">
        <v>39</v>
      </c>
      <c r="N13947" s="11">
        <f>L13947/E13947*100</f>
        <v>27.727435504433402</v>
      </c>
      <c r="O13947" s="12" t="str">
        <f>IF(N13947&lt;10,"Low",IF(N13947&lt;20,"Med","High"))</f>
        <v>High</v>
      </c>
      <c r="P13947" s="12">
        <f>sales*discount</f>
        <v>1047.165</v>
      </c>
      <c r="Q13947" s="12">
        <f>sales-Discount_Values</f>
        <v>2443.3850000000002</v>
      </c>
      <c r="R13947" s="12">
        <f>DATEDIF(order_date,delivery_date,"D")</f>
        <v>2</v>
      </c>
      <c r="S13947" s="12"/>
    </row>
    <row r="13948" spans="1:19" ht="14.25" customHeight="1" x14ac:dyDescent="0.35">
      <c r="A13948" s="2" t="s">
        <v>14560</v>
      </c>
      <c r="B13948" s="2">
        <v>114527</v>
      </c>
      <c r="C13948" s="2" t="s">
        <v>41</v>
      </c>
      <c r="D13948" s="2" t="s">
        <v>14</v>
      </c>
      <c r="E13948" s="2">
        <v>1028.54</v>
      </c>
      <c r="F13948" s="2">
        <v>0.16</v>
      </c>
      <c r="G13948" s="2">
        <v>5</v>
      </c>
      <c r="H13948" s="3">
        <v>45031</v>
      </c>
      <c r="I13948" s="3">
        <v>45036</v>
      </c>
      <c r="J13948" s="2" t="s">
        <v>31</v>
      </c>
      <c r="K13948" s="2" t="s">
        <v>22</v>
      </c>
      <c r="L13948" s="2">
        <v>285.2</v>
      </c>
      <c r="M13948" s="2" t="s">
        <v>39</v>
      </c>
      <c r="N13948" s="11">
        <f>L13948/E13948*100</f>
        <v>27.728625041320708</v>
      </c>
      <c r="O13948" s="12" t="str">
        <f>IF(N13948&lt;10,"Low",IF(N13948&lt;20,"Med","High"))</f>
        <v>High</v>
      </c>
      <c r="P13948" s="12">
        <f>sales*discount</f>
        <v>164.56639999999999</v>
      </c>
      <c r="Q13948" s="12">
        <f>sales-Discount_Values</f>
        <v>863.97360000000003</v>
      </c>
      <c r="R13948" s="12">
        <f>DATEDIF(order_date,delivery_date,"D")</f>
        <v>5</v>
      </c>
      <c r="S13948" s="12"/>
    </row>
    <row r="13949" spans="1:19" ht="14.25" customHeight="1" x14ac:dyDescent="0.35">
      <c r="A13949" s="2" t="s">
        <v>9305</v>
      </c>
      <c r="B13949" s="2">
        <v>109272</v>
      </c>
      <c r="C13949" s="2" t="s">
        <v>25</v>
      </c>
      <c r="D13949" s="2" t="s">
        <v>26</v>
      </c>
      <c r="E13949" s="2">
        <v>4332.22</v>
      </c>
      <c r="F13949" s="2">
        <v>0.48</v>
      </c>
      <c r="G13949" s="2">
        <v>9</v>
      </c>
      <c r="H13949" s="3">
        <v>45156</v>
      </c>
      <c r="I13949" s="3">
        <v>45160</v>
      </c>
      <c r="J13949" s="2" t="s">
        <v>15</v>
      </c>
      <c r="K13949" s="2" t="s">
        <v>16</v>
      </c>
      <c r="L13949" s="2">
        <v>1201.3399999999999</v>
      </c>
      <c r="M13949" s="2" t="s">
        <v>48</v>
      </c>
      <c r="N13949" s="11">
        <f>L13949/E13949*100</f>
        <v>27.730355337448231</v>
      </c>
      <c r="O13949" s="12" t="str">
        <f>IF(N13949&lt;10,"Low",IF(N13949&lt;20,"Med","High"))</f>
        <v>High</v>
      </c>
      <c r="P13949" s="12">
        <f>sales*discount</f>
        <v>2079.4656</v>
      </c>
      <c r="Q13949" s="12">
        <f>sales-Discount_Values</f>
        <v>2252.7544000000003</v>
      </c>
      <c r="R13949" s="12">
        <f>DATEDIF(order_date,delivery_date,"D")</f>
        <v>4</v>
      </c>
      <c r="S13949" s="12"/>
    </row>
    <row r="13950" spans="1:19" ht="14.25" customHeight="1" x14ac:dyDescent="0.35">
      <c r="A13950" s="2" t="s">
        <v>10909</v>
      </c>
      <c r="B13950" s="2">
        <v>110876</v>
      </c>
      <c r="C13950" s="2" t="s">
        <v>41</v>
      </c>
      <c r="D13950" s="2" t="s">
        <v>33</v>
      </c>
      <c r="E13950" s="2">
        <v>4999.08</v>
      </c>
      <c r="F13950" s="2">
        <v>0.26</v>
      </c>
      <c r="G13950" s="2">
        <v>2</v>
      </c>
      <c r="H13950" s="3">
        <v>45600</v>
      </c>
      <c r="I13950" s="3">
        <v>45606</v>
      </c>
      <c r="J13950" s="2" t="s">
        <v>15</v>
      </c>
      <c r="K13950" s="2" t="s">
        <v>22</v>
      </c>
      <c r="L13950" s="2">
        <v>1386.43</v>
      </c>
      <c r="M13950" s="2" t="s">
        <v>34</v>
      </c>
      <c r="N13950" s="11">
        <f>L13950/E13950*100</f>
        <v>27.73370300135225</v>
      </c>
      <c r="O13950" s="12" t="str">
        <f>IF(N13950&lt;10,"Low",IF(N13950&lt;20,"Med","High"))</f>
        <v>High</v>
      </c>
      <c r="P13950" s="12">
        <f>sales*discount</f>
        <v>1299.7608</v>
      </c>
      <c r="Q13950" s="12">
        <f>sales-Discount_Values</f>
        <v>3699.3191999999999</v>
      </c>
      <c r="R13950" s="12">
        <f>DATEDIF(order_date,delivery_date,"D")</f>
        <v>6</v>
      </c>
      <c r="S13950" s="12"/>
    </row>
    <row r="13951" spans="1:19" ht="14.25" customHeight="1" x14ac:dyDescent="0.35">
      <c r="A13951" s="2" t="s">
        <v>13740</v>
      </c>
      <c r="B13951" s="2">
        <v>113707</v>
      </c>
      <c r="C13951" s="2" t="s">
        <v>13</v>
      </c>
      <c r="D13951" s="2" t="s">
        <v>33</v>
      </c>
      <c r="E13951" s="2">
        <v>3433.81</v>
      </c>
      <c r="F13951" s="2">
        <v>0.13</v>
      </c>
      <c r="G13951" s="2">
        <v>9</v>
      </c>
      <c r="H13951" s="3">
        <v>45258</v>
      </c>
      <c r="I13951" s="3">
        <v>45265</v>
      </c>
      <c r="J13951" s="2" t="s">
        <v>21</v>
      </c>
      <c r="K13951" s="2" t="s">
        <v>16</v>
      </c>
      <c r="L13951" s="2">
        <v>952.37</v>
      </c>
      <c r="M13951" s="2" t="s">
        <v>17</v>
      </c>
      <c r="N13951" s="11">
        <f>L13951/E13951*100</f>
        <v>27.735081440149571</v>
      </c>
      <c r="O13951" s="12" t="str">
        <f>IF(N13951&lt;10,"Low",IF(N13951&lt;20,"Med","High"))</f>
        <v>High</v>
      </c>
      <c r="P13951" s="12">
        <f>sales*discount</f>
        <v>446.39530000000002</v>
      </c>
      <c r="Q13951" s="12">
        <f>sales-Discount_Values</f>
        <v>2987.4146999999998</v>
      </c>
      <c r="R13951" s="12">
        <f>DATEDIF(order_date,delivery_date,"D")</f>
        <v>7</v>
      </c>
      <c r="S13951" s="12"/>
    </row>
    <row r="13952" spans="1:19" ht="14.25" customHeight="1" x14ac:dyDescent="0.35">
      <c r="A13952" s="2" t="s">
        <v>7917</v>
      </c>
      <c r="B13952" s="2">
        <v>107884</v>
      </c>
      <c r="C13952" s="2" t="s">
        <v>25</v>
      </c>
      <c r="D13952" s="2" t="s">
        <v>14</v>
      </c>
      <c r="E13952" s="2">
        <v>2576.58</v>
      </c>
      <c r="F13952" s="2">
        <v>0.28000000000000003</v>
      </c>
      <c r="G13952" s="2">
        <v>6</v>
      </c>
      <c r="H13952" s="3">
        <v>45116</v>
      </c>
      <c r="I13952" s="3">
        <v>45120</v>
      </c>
      <c r="J13952" s="2" t="s">
        <v>15</v>
      </c>
      <c r="K13952" s="2" t="s">
        <v>27</v>
      </c>
      <c r="L13952" s="2">
        <v>714.62</v>
      </c>
      <c r="M13952" s="2" t="s">
        <v>23</v>
      </c>
      <c r="N13952" s="11">
        <f>L13952/E13952*100</f>
        <v>27.735214897266918</v>
      </c>
      <c r="O13952" s="12" t="str">
        <f>IF(N13952&lt;10,"Low",IF(N13952&lt;20,"Med","High"))</f>
        <v>High</v>
      </c>
      <c r="P13952" s="12">
        <f>sales*discount</f>
        <v>721.44240000000002</v>
      </c>
      <c r="Q13952" s="12">
        <f>sales-Discount_Values</f>
        <v>1855.1376</v>
      </c>
      <c r="R13952" s="12">
        <f>DATEDIF(order_date,delivery_date,"D")</f>
        <v>4</v>
      </c>
      <c r="S13952" s="12"/>
    </row>
    <row r="13953" spans="1:19" ht="14.25" customHeight="1" x14ac:dyDescent="0.35">
      <c r="A13953" s="2" t="s">
        <v>2018</v>
      </c>
      <c r="B13953" s="2">
        <v>101985</v>
      </c>
      <c r="C13953" s="2" t="s">
        <v>41</v>
      </c>
      <c r="D13953" s="2" t="s">
        <v>26</v>
      </c>
      <c r="E13953" s="2">
        <v>2651.65</v>
      </c>
      <c r="F13953" s="2">
        <v>0.3</v>
      </c>
      <c r="G13953" s="2">
        <v>5</v>
      </c>
      <c r="H13953" s="3">
        <v>45520</v>
      </c>
      <c r="I13953" s="3">
        <v>45526</v>
      </c>
      <c r="J13953" s="2" t="s">
        <v>31</v>
      </c>
      <c r="K13953" s="2" t="s">
        <v>27</v>
      </c>
      <c r="L13953" s="2">
        <v>735.5</v>
      </c>
      <c r="M13953" s="2" t="s">
        <v>23</v>
      </c>
      <c r="N13953" s="11">
        <f>L13953/E13953*100</f>
        <v>27.737446495578222</v>
      </c>
      <c r="O13953" s="12" t="str">
        <f>IF(N13953&lt;10,"Low",IF(N13953&lt;20,"Med","High"))</f>
        <v>High</v>
      </c>
      <c r="P13953" s="12">
        <f>sales*discount</f>
        <v>795.495</v>
      </c>
      <c r="Q13953" s="12">
        <f>sales-Discount_Values</f>
        <v>1856.1550000000002</v>
      </c>
      <c r="R13953" s="12">
        <f>DATEDIF(order_date,delivery_date,"D")</f>
        <v>6</v>
      </c>
      <c r="S13953" s="12"/>
    </row>
    <row r="13954" spans="1:19" ht="14.25" customHeight="1" x14ac:dyDescent="0.35">
      <c r="A13954" s="2" t="s">
        <v>5699</v>
      </c>
      <c r="B13954" s="2">
        <v>105666</v>
      </c>
      <c r="C13954" s="2" t="s">
        <v>25</v>
      </c>
      <c r="D13954" s="2" t="s">
        <v>33</v>
      </c>
      <c r="E13954" s="2">
        <v>180.17</v>
      </c>
      <c r="F13954" s="2">
        <v>0.21</v>
      </c>
      <c r="G13954" s="2">
        <v>8</v>
      </c>
      <c r="H13954" s="3">
        <v>45097</v>
      </c>
      <c r="I13954" s="3">
        <v>45102</v>
      </c>
      <c r="J13954" s="2" t="s">
        <v>21</v>
      </c>
      <c r="K13954" s="2" t="s">
        <v>22</v>
      </c>
      <c r="L13954" s="2">
        <v>49.98</v>
      </c>
      <c r="M13954" s="2" t="s">
        <v>28</v>
      </c>
      <c r="N13954" s="11">
        <f>L13954/E13954*100</f>
        <v>27.740467336404507</v>
      </c>
      <c r="O13954" s="12" t="str">
        <f>IF(N13954&lt;10,"Low",IF(N13954&lt;20,"Med","High"))</f>
        <v>High</v>
      </c>
      <c r="P13954" s="12">
        <f>sales*discount</f>
        <v>37.835699999999996</v>
      </c>
      <c r="Q13954" s="12">
        <f>sales-Discount_Values</f>
        <v>142.33429999999998</v>
      </c>
      <c r="R13954" s="12">
        <f>DATEDIF(order_date,delivery_date,"D")</f>
        <v>5</v>
      </c>
      <c r="S13954" s="12"/>
    </row>
    <row r="13955" spans="1:19" ht="14.25" customHeight="1" x14ac:dyDescent="0.35">
      <c r="A13955" s="2" t="s">
        <v>13174</v>
      </c>
      <c r="B13955" s="2">
        <v>113141</v>
      </c>
      <c r="C13955" s="2" t="s">
        <v>13</v>
      </c>
      <c r="D13955" s="2" t="s">
        <v>26</v>
      </c>
      <c r="E13955" s="2">
        <v>2671.42</v>
      </c>
      <c r="F13955" s="2">
        <v>0.25</v>
      </c>
      <c r="G13955" s="2">
        <v>2</v>
      </c>
      <c r="H13955" s="3">
        <v>45233</v>
      </c>
      <c r="I13955" s="3">
        <v>45239</v>
      </c>
      <c r="J13955" s="2" t="s">
        <v>15</v>
      </c>
      <c r="K13955" s="2" t="s">
        <v>22</v>
      </c>
      <c r="L13955" s="2">
        <v>741.08</v>
      </c>
      <c r="M13955" s="2" t="s">
        <v>34</v>
      </c>
      <c r="N13955" s="11">
        <f>L13955/E13955*100</f>
        <v>27.741051575566555</v>
      </c>
      <c r="O13955" s="12" t="str">
        <f>IF(N13955&lt;10,"Low",IF(N13955&lt;20,"Med","High"))</f>
        <v>High</v>
      </c>
      <c r="P13955" s="12">
        <f>sales*discount</f>
        <v>667.85500000000002</v>
      </c>
      <c r="Q13955" s="12">
        <f>sales-Discount_Values</f>
        <v>2003.5650000000001</v>
      </c>
      <c r="R13955" s="12">
        <f>DATEDIF(order_date,delivery_date,"D")</f>
        <v>6</v>
      </c>
      <c r="S13955" s="12"/>
    </row>
    <row r="13956" spans="1:19" ht="14.25" customHeight="1" x14ac:dyDescent="0.35">
      <c r="A13956" s="2" t="s">
        <v>13228</v>
      </c>
      <c r="B13956" s="2">
        <v>113195</v>
      </c>
      <c r="C13956" s="2" t="s">
        <v>19</v>
      </c>
      <c r="D13956" s="2" t="s">
        <v>26</v>
      </c>
      <c r="E13956" s="2">
        <v>3388.27</v>
      </c>
      <c r="F13956" s="2">
        <v>0.03</v>
      </c>
      <c r="G13956" s="2">
        <v>4</v>
      </c>
      <c r="H13956" s="3">
        <v>45633</v>
      </c>
      <c r="I13956" s="3">
        <v>45636</v>
      </c>
      <c r="J13956" s="2" t="s">
        <v>21</v>
      </c>
      <c r="K13956" s="2" t="s">
        <v>16</v>
      </c>
      <c r="L13956" s="2">
        <v>940.16</v>
      </c>
      <c r="M13956" s="2" t="s">
        <v>23</v>
      </c>
      <c r="N13956" s="11">
        <f>L13956/E13956*100</f>
        <v>27.74749355865973</v>
      </c>
      <c r="O13956" s="12" t="str">
        <f>IF(N13956&lt;10,"Low",IF(N13956&lt;20,"Med","High"))</f>
        <v>High</v>
      </c>
      <c r="P13956" s="12">
        <f>sales*discount</f>
        <v>101.6481</v>
      </c>
      <c r="Q13956" s="12">
        <f>sales-Discount_Values</f>
        <v>3286.6219000000001</v>
      </c>
      <c r="R13956" s="12">
        <f>DATEDIF(order_date,delivery_date,"D")</f>
        <v>3</v>
      </c>
      <c r="S13956" s="12"/>
    </row>
    <row r="13957" spans="1:19" ht="14.25" customHeight="1" x14ac:dyDescent="0.35">
      <c r="A13957" s="2" t="s">
        <v>7689</v>
      </c>
      <c r="B13957" s="2">
        <v>107656</v>
      </c>
      <c r="C13957" s="2" t="s">
        <v>41</v>
      </c>
      <c r="D13957" s="2" t="s">
        <v>14</v>
      </c>
      <c r="E13957" s="2">
        <v>783.56</v>
      </c>
      <c r="F13957" s="2">
        <v>0.11</v>
      </c>
      <c r="G13957" s="2">
        <v>7</v>
      </c>
      <c r="H13957" s="3">
        <v>44971</v>
      </c>
      <c r="I13957" s="3">
        <v>44978</v>
      </c>
      <c r="J13957" s="2" t="s">
        <v>31</v>
      </c>
      <c r="K13957" s="2" t="s">
        <v>16</v>
      </c>
      <c r="L13957" s="2">
        <v>217.42</v>
      </c>
      <c r="M13957" s="2" t="s">
        <v>28</v>
      </c>
      <c r="N13957" s="11">
        <f>L13957/E13957*100</f>
        <v>27.747715554648018</v>
      </c>
      <c r="O13957" s="12" t="str">
        <f>IF(N13957&lt;10,"Low",IF(N13957&lt;20,"Med","High"))</f>
        <v>High</v>
      </c>
      <c r="P13957" s="12">
        <f>sales*discount</f>
        <v>86.191599999999994</v>
      </c>
      <c r="Q13957" s="12">
        <f>sales-Discount_Values</f>
        <v>697.36839999999995</v>
      </c>
      <c r="R13957" s="12">
        <f>DATEDIF(order_date,delivery_date,"D")</f>
        <v>7</v>
      </c>
      <c r="S13957" s="12"/>
    </row>
    <row r="13958" spans="1:19" ht="14.25" customHeight="1" x14ac:dyDescent="0.35">
      <c r="A13958" s="2" t="s">
        <v>10432</v>
      </c>
      <c r="B13958" s="2">
        <v>110399</v>
      </c>
      <c r="C13958" s="2" t="s">
        <v>41</v>
      </c>
      <c r="D13958" s="2" t="s">
        <v>14</v>
      </c>
      <c r="E13958" s="2">
        <v>4874.47</v>
      </c>
      <c r="F13958" s="2">
        <v>0.39</v>
      </c>
      <c r="G13958" s="2">
        <v>5</v>
      </c>
      <c r="H13958" s="3">
        <v>45275</v>
      </c>
      <c r="I13958" s="3">
        <v>45280</v>
      </c>
      <c r="J13958" s="2" t="s">
        <v>15</v>
      </c>
      <c r="K13958" s="2" t="s">
        <v>27</v>
      </c>
      <c r="L13958" s="2">
        <v>1352.65</v>
      </c>
      <c r="M13958" s="2" t="s">
        <v>48</v>
      </c>
      <c r="N13958" s="11">
        <f>L13958/E13958*100</f>
        <v>27.749683555340376</v>
      </c>
      <c r="O13958" s="12" t="str">
        <f>IF(N13958&lt;10,"Low",IF(N13958&lt;20,"Med","High"))</f>
        <v>High</v>
      </c>
      <c r="P13958" s="12">
        <f>sales*discount</f>
        <v>1901.0433000000003</v>
      </c>
      <c r="Q13958" s="12">
        <f>sales-Discount_Values</f>
        <v>2973.4267</v>
      </c>
      <c r="R13958" s="12">
        <f>DATEDIF(order_date,delivery_date,"D")</f>
        <v>5</v>
      </c>
      <c r="S13958" s="12"/>
    </row>
    <row r="13959" spans="1:19" ht="14.25" customHeight="1" x14ac:dyDescent="0.35">
      <c r="A13959" s="2" t="s">
        <v>3946</v>
      </c>
      <c r="B13959" s="2">
        <v>103913</v>
      </c>
      <c r="C13959" s="2" t="s">
        <v>25</v>
      </c>
      <c r="D13959" s="2" t="s">
        <v>33</v>
      </c>
      <c r="E13959" s="2">
        <v>2413.5</v>
      </c>
      <c r="F13959" s="2">
        <v>0.01</v>
      </c>
      <c r="G13959" s="2">
        <v>9</v>
      </c>
      <c r="H13959" s="3">
        <v>45027</v>
      </c>
      <c r="I13959" s="3">
        <v>45034</v>
      </c>
      <c r="J13959" s="2" t="s">
        <v>15</v>
      </c>
      <c r="K13959" s="2" t="s">
        <v>16</v>
      </c>
      <c r="L13959" s="2">
        <v>669.75</v>
      </c>
      <c r="M13959" s="2" t="s">
        <v>17</v>
      </c>
      <c r="N13959" s="11">
        <f>L13959/E13959*100</f>
        <v>27.750155376009943</v>
      </c>
      <c r="O13959" s="12" t="str">
        <f>IF(N13959&lt;10,"Low",IF(N13959&lt;20,"Med","High"))</f>
        <v>High</v>
      </c>
      <c r="P13959" s="12">
        <f>sales*discount</f>
        <v>24.135000000000002</v>
      </c>
      <c r="Q13959" s="12">
        <f>sales-Discount_Values</f>
        <v>2389.3649999999998</v>
      </c>
      <c r="R13959" s="12">
        <f>DATEDIF(order_date,delivery_date,"D")</f>
        <v>7</v>
      </c>
      <c r="S13959" s="12"/>
    </row>
    <row r="13960" spans="1:19" ht="14.25" customHeight="1" x14ac:dyDescent="0.35">
      <c r="A13960" s="2" t="s">
        <v>7149</v>
      </c>
      <c r="B13960" s="2">
        <v>107116</v>
      </c>
      <c r="C13960" s="2" t="s">
        <v>25</v>
      </c>
      <c r="D13960" s="2" t="s">
        <v>33</v>
      </c>
      <c r="E13960" s="2">
        <v>1883.69</v>
      </c>
      <c r="F13960" s="2">
        <v>0.2</v>
      </c>
      <c r="G13960" s="2">
        <v>1</v>
      </c>
      <c r="H13960" s="3">
        <v>45627</v>
      </c>
      <c r="I13960" s="3">
        <v>45628</v>
      </c>
      <c r="J13960" s="2" t="s">
        <v>31</v>
      </c>
      <c r="K13960" s="2" t="s">
        <v>27</v>
      </c>
      <c r="L13960" s="2">
        <v>522.74</v>
      </c>
      <c r="M13960" s="2" t="s">
        <v>34</v>
      </c>
      <c r="N13960" s="11">
        <f>L13960/E13960*100</f>
        <v>27.750850723845215</v>
      </c>
      <c r="O13960" s="12" t="str">
        <f>IF(N13960&lt;10,"Low",IF(N13960&lt;20,"Med","High"))</f>
        <v>High</v>
      </c>
      <c r="P13960" s="12">
        <f>sales*discount</f>
        <v>376.73800000000006</v>
      </c>
      <c r="Q13960" s="12">
        <f>sales-Discount_Values</f>
        <v>1506.952</v>
      </c>
      <c r="R13960" s="12">
        <f>DATEDIF(order_date,delivery_date,"D")</f>
        <v>1</v>
      </c>
      <c r="S13960" s="12"/>
    </row>
    <row r="13961" spans="1:19" ht="14.25" customHeight="1" x14ac:dyDescent="0.35">
      <c r="A13961" s="2" t="s">
        <v>8636</v>
      </c>
      <c r="B13961" s="2">
        <v>108603</v>
      </c>
      <c r="C13961" s="2" t="s">
        <v>41</v>
      </c>
      <c r="D13961" s="2" t="s">
        <v>36</v>
      </c>
      <c r="E13961" s="2">
        <v>1310</v>
      </c>
      <c r="F13961" s="2">
        <v>0.31</v>
      </c>
      <c r="G13961" s="2">
        <v>9</v>
      </c>
      <c r="H13961" s="3">
        <v>45162</v>
      </c>
      <c r="I13961" s="3">
        <v>45165</v>
      </c>
      <c r="J13961" s="2" t="s">
        <v>21</v>
      </c>
      <c r="K13961" s="2" t="s">
        <v>16</v>
      </c>
      <c r="L13961" s="2">
        <v>363.59</v>
      </c>
      <c r="M13961" s="2" t="s">
        <v>34</v>
      </c>
      <c r="N13961" s="11">
        <f>L13961/E13961*100</f>
        <v>27.754961832061063</v>
      </c>
      <c r="O13961" s="12" t="str">
        <f>IF(N13961&lt;10,"Low",IF(N13961&lt;20,"Med","High"))</f>
        <v>High</v>
      </c>
      <c r="P13961" s="12">
        <f>sales*discount</f>
        <v>406.1</v>
      </c>
      <c r="Q13961" s="12">
        <f>sales-Discount_Values</f>
        <v>903.9</v>
      </c>
      <c r="R13961" s="12">
        <f>DATEDIF(order_date,delivery_date,"D")</f>
        <v>3</v>
      </c>
      <c r="S13961" s="12"/>
    </row>
    <row r="13962" spans="1:19" ht="14.25" customHeight="1" x14ac:dyDescent="0.35">
      <c r="A13962" s="2" t="s">
        <v>10022</v>
      </c>
      <c r="B13962" s="2">
        <v>109989</v>
      </c>
      <c r="C13962" s="2" t="s">
        <v>25</v>
      </c>
      <c r="D13962" s="2" t="s">
        <v>26</v>
      </c>
      <c r="E13962" s="2">
        <v>3411.24</v>
      </c>
      <c r="F13962" s="2">
        <v>0</v>
      </c>
      <c r="G13962" s="2">
        <v>5</v>
      </c>
      <c r="H13962" s="3">
        <v>45401</v>
      </c>
      <c r="I13962" s="3">
        <v>45406</v>
      </c>
      <c r="J13962" s="2" t="s">
        <v>21</v>
      </c>
      <c r="K13962" s="2" t="s">
        <v>22</v>
      </c>
      <c r="L13962" s="2">
        <v>946.8</v>
      </c>
      <c r="M13962" s="2" t="s">
        <v>34</v>
      </c>
      <c r="N13962" s="11">
        <f>L13962/E13962*100</f>
        <v>27.755303056952897</v>
      </c>
      <c r="O13962" s="12" t="str">
        <f>IF(N13962&lt;10,"Low",IF(N13962&lt;20,"Med","High"))</f>
        <v>High</v>
      </c>
      <c r="P13962" s="12">
        <f>sales*discount</f>
        <v>0</v>
      </c>
      <c r="Q13962" s="12">
        <f>sales-Discount_Values</f>
        <v>3411.24</v>
      </c>
      <c r="R13962" s="12">
        <f>DATEDIF(order_date,delivery_date,"D")</f>
        <v>5</v>
      </c>
      <c r="S13962" s="12"/>
    </row>
    <row r="13963" spans="1:19" ht="14.25" customHeight="1" x14ac:dyDescent="0.35">
      <c r="A13963" s="2" t="s">
        <v>7132</v>
      </c>
      <c r="B13963" s="2">
        <v>107099</v>
      </c>
      <c r="C13963" s="2" t="s">
        <v>41</v>
      </c>
      <c r="D13963" s="2" t="s">
        <v>26</v>
      </c>
      <c r="E13963" s="2">
        <v>2565.52</v>
      </c>
      <c r="F13963" s="2">
        <v>0.24</v>
      </c>
      <c r="G13963" s="2">
        <v>5</v>
      </c>
      <c r="H13963" s="3">
        <v>45055</v>
      </c>
      <c r="I13963" s="3">
        <v>45060</v>
      </c>
      <c r="J13963" s="2" t="s">
        <v>31</v>
      </c>
      <c r="K13963" s="2" t="s">
        <v>22</v>
      </c>
      <c r="L13963" s="2">
        <v>712.1</v>
      </c>
      <c r="M13963" s="2" t="s">
        <v>39</v>
      </c>
      <c r="N13963" s="11">
        <f>L13963/E13963*100</f>
        <v>27.756556175746049</v>
      </c>
      <c r="O13963" s="12" t="str">
        <f>IF(N13963&lt;10,"Low",IF(N13963&lt;20,"Med","High"))</f>
        <v>High</v>
      </c>
      <c r="P13963" s="12">
        <f>sales*discount</f>
        <v>615.72479999999996</v>
      </c>
      <c r="Q13963" s="12">
        <f>sales-Discount_Values</f>
        <v>1949.7952</v>
      </c>
      <c r="R13963" s="12">
        <f>DATEDIF(order_date,delivery_date,"D")</f>
        <v>5</v>
      </c>
      <c r="S13963" s="12"/>
    </row>
    <row r="13964" spans="1:19" ht="14.25" customHeight="1" x14ac:dyDescent="0.35">
      <c r="A13964" s="2" t="s">
        <v>14625</v>
      </c>
      <c r="B13964" s="2">
        <v>114592</v>
      </c>
      <c r="C13964" s="2" t="s">
        <v>25</v>
      </c>
      <c r="D13964" s="2" t="s">
        <v>14</v>
      </c>
      <c r="E13964" s="2">
        <v>1413.89</v>
      </c>
      <c r="F13964" s="2">
        <v>0.24</v>
      </c>
      <c r="G13964" s="2">
        <v>5</v>
      </c>
      <c r="H13964" s="3">
        <v>45167</v>
      </c>
      <c r="I13964" s="3">
        <v>45171</v>
      </c>
      <c r="J13964" s="2" t="s">
        <v>15</v>
      </c>
      <c r="K13964" s="2" t="s">
        <v>27</v>
      </c>
      <c r="L13964" s="2">
        <v>392.46</v>
      </c>
      <c r="M13964" s="2" t="s">
        <v>34</v>
      </c>
      <c r="N13964" s="11">
        <f>L13964/E13964*100</f>
        <v>27.75746345189512</v>
      </c>
      <c r="O13964" s="12" t="str">
        <f>IF(N13964&lt;10,"Low",IF(N13964&lt;20,"Med","High"))</f>
        <v>High</v>
      </c>
      <c r="P13964" s="12">
        <f>sales*discount</f>
        <v>339.33359999999999</v>
      </c>
      <c r="Q13964" s="12">
        <f>sales-Discount_Values</f>
        <v>1074.5564000000002</v>
      </c>
      <c r="R13964" s="12">
        <f>DATEDIF(order_date,delivery_date,"D")</f>
        <v>4</v>
      </c>
      <c r="S13964" s="12"/>
    </row>
    <row r="13965" spans="1:19" ht="14.25" customHeight="1" x14ac:dyDescent="0.35">
      <c r="A13965" s="2" t="s">
        <v>5216</v>
      </c>
      <c r="B13965" s="2">
        <v>105183</v>
      </c>
      <c r="C13965" s="2" t="s">
        <v>13</v>
      </c>
      <c r="D13965" s="2" t="s">
        <v>33</v>
      </c>
      <c r="E13965" s="2">
        <v>4675.71</v>
      </c>
      <c r="F13965" s="2">
        <v>0.24</v>
      </c>
      <c r="G13965" s="2">
        <v>1</v>
      </c>
      <c r="H13965" s="3">
        <v>45382</v>
      </c>
      <c r="I13965" s="3">
        <v>45385</v>
      </c>
      <c r="J13965" s="2" t="s">
        <v>31</v>
      </c>
      <c r="K13965" s="2" t="s">
        <v>22</v>
      </c>
      <c r="L13965" s="2">
        <v>1297.8599999999999</v>
      </c>
      <c r="M13965" s="2" t="s">
        <v>48</v>
      </c>
      <c r="N13965" s="11">
        <f>L13965/E13965*100</f>
        <v>27.757495653066588</v>
      </c>
      <c r="O13965" s="12" t="str">
        <f>IF(N13965&lt;10,"Low",IF(N13965&lt;20,"Med","High"))</f>
        <v>High</v>
      </c>
      <c r="P13965" s="12">
        <f>sales*discount</f>
        <v>1122.1704</v>
      </c>
      <c r="Q13965" s="12">
        <f>sales-Discount_Values</f>
        <v>3553.5396000000001</v>
      </c>
      <c r="R13965" s="12">
        <f>DATEDIF(order_date,delivery_date,"D")</f>
        <v>3</v>
      </c>
      <c r="S13965" s="12"/>
    </row>
    <row r="13966" spans="1:19" ht="14.25" customHeight="1" x14ac:dyDescent="0.35">
      <c r="A13966" s="2" t="s">
        <v>2293</v>
      </c>
      <c r="B13966" s="2">
        <v>102260</v>
      </c>
      <c r="C13966" s="2" t="s">
        <v>25</v>
      </c>
      <c r="D13966" s="2" t="s">
        <v>26</v>
      </c>
      <c r="E13966" s="2">
        <v>3468.96</v>
      </c>
      <c r="F13966" s="2">
        <v>0.28999999999999998</v>
      </c>
      <c r="G13966" s="2">
        <v>1</v>
      </c>
      <c r="H13966" s="3">
        <v>45005</v>
      </c>
      <c r="I13966" s="3">
        <v>45012</v>
      </c>
      <c r="J13966" s="2" t="s">
        <v>15</v>
      </c>
      <c r="K13966" s="2" t="s">
        <v>22</v>
      </c>
      <c r="L13966" s="2">
        <v>962.92</v>
      </c>
      <c r="M13966" s="2" t="s">
        <v>28</v>
      </c>
      <c r="N13966" s="11">
        <f>L13966/E13966*100</f>
        <v>27.758175360915082</v>
      </c>
      <c r="O13966" s="12" t="str">
        <f>IF(N13966&lt;10,"Low",IF(N13966&lt;20,"Med","High"))</f>
        <v>High</v>
      </c>
      <c r="P13966" s="12">
        <f>sales*discount</f>
        <v>1005.9983999999999</v>
      </c>
      <c r="Q13966" s="12">
        <f>sales-Discount_Values</f>
        <v>2462.9616000000001</v>
      </c>
      <c r="R13966" s="12">
        <f>DATEDIF(order_date,delivery_date,"D")</f>
        <v>7</v>
      </c>
      <c r="S13966" s="12"/>
    </row>
    <row r="13967" spans="1:19" ht="14.25" customHeight="1" x14ac:dyDescent="0.35">
      <c r="A13967" s="2" t="s">
        <v>8372</v>
      </c>
      <c r="B13967" s="2">
        <v>108339</v>
      </c>
      <c r="C13967" s="2" t="s">
        <v>19</v>
      </c>
      <c r="D13967" s="2" t="s">
        <v>26</v>
      </c>
      <c r="E13967" s="2">
        <v>2259.37</v>
      </c>
      <c r="F13967" s="2">
        <v>0.38</v>
      </c>
      <c r="G13967" s="2">
        <v>9</v>
      </c>
      <c r="H13967" s="3">
        <v>45184</v>
      </c>
      <c r="I13967" s="3">
        <v>45189</v>
      </c>
      <c r="J13967" s="2" t="s">
        <v>21</v>
      </c>
      <c r="K13967" s="2" t="s">
        <v>22</v>
      </c>
      <c r="L13967" s="2">
        <v>627.19000000000005</v>
      </c>
      <c r="M13967" s="2" t="s">
        <v>34</v>
      </c>
      <c r="N13967" s="11">
        <f>L13967/E13967*100</f>
        <v>27.759508181484222</v>
      </c>
      <c r="O13967" s="12" t="str">
        <f>IF(N13967&lt;10,"Low",IF(N13967&lt;20,"Med","High"))</f>
        <v>High</v>
      </c>
      <c r="P13967" s="12">
        <f>sales*discount</f>
        <v>858.56060000000002</v>
      </c>
      <c r="Q13967" s="12">
        <f>sales-Discount_Values</f>
        <v>1400.8093999999999</v>
      </c>
      <c r="R13967" s="12">
        <f>DATEDIF(order_date,delivery_date,"D")</f>
        <v>5</v>
      </c>
      <c r="S13967" s="12"/>
    </row>
    <row r="13968" spans="1:19" ht="14.25" customHeight="1" x14ac:dyDescent="0.35">
      <c r="A13968" s="2" t="s">
        <v>13921</v>
      </c>
      <c r="B13968" s="2">
        <v>113888</v>
      </c>
      <c r="C13968" s="2" t="s">
        <v>19</v>
      </c>
      <c r="D13968" s="2" t="s">
        <v>36</v>
      </c>
      <c r="E13968" s="2">
        <v>2818.94</v>
      </c>
      <c r="F13968" s="2">
        <v>0.43</v>
      </c>
      <c r="G13968" s="2">
        <v>6</v>
      </c>
      <c r="H13968" s="3">
        <v>45504</v>
      </c>
      <c r="I13968" s="3">
        <v>45510</v>
      </c>
      <c r="J13968" s="2" t="s">
        <v>15</v>
      </c>
      <c r="K13968" s="2" t="s">
        <v>27</v>
      </c>
      <c r="L13968" s="2">
        <v>782.53</v>
      </c>
      <c r="M13968" s="2" t="s">
        <v>39</v>
      </c>
      <c r="N13968" s="11">
        <f>L13968/E13968*100</f>
        <v>27.759725286809932</v>
      </c>
      <c r="O13968" s="12" t="str">
        <f>IF(N13968&lt;10,"Low",IF(N13968&lt;20,"Med","High"))</f>
        <v>High</v>
      </c>
      <c r="P13968" s="12">
        <f>sales*discount</f>
        <v>1212.1442</v>
      </c>
      <c r="Q13968" s="12">
        <f>sales-Discount_Values</f>
        <v>1606.7958000000001</v>
      </c>
      <c r="R13968" s="12">
        <f>DATEDIF(order_date,delivery_date,"D")</f>
        <v>6</v>
      </c>
      <c r="S13968" s="12"/>
    </row>
    <row r="13969" spans="1:19" ht="14.25" customHeight="1" x14ac:dyDescent="0.35">
      <c r="A13969" s="2" t="s">
        <v>2632</v>
      </c>
      <c r="B13969" s="2">
        <v>102599</v>
      </c>
      <c r="C13969" s="2" t="s">
        <v>13</v>
      </c>
      <c r="D13969" s="2" t="s">
        <v>26</v>
      </c>
      <c r="E13969" s="2">
        <v>2543.71</v>
      </c>
      <c r="F13969" s="2">
        <v>0.45</v>
      </c>
      <c r="G13969" s="2">
        <v>3</v>
      </c>
      <c r="H13969" s="3">
        <v>45165</v>
      </c>
      <c r="I13969" s="3">
        <v>45167</v>
      </c>
      <c r="J13969" s="2" t="s">
        <v>31</v>
      </c>
      <c r="K13969" s="2" t="s">
        <v>27</v>
      </c>
      <c r="L13969" s="2">
        <v>706.15</v>
      </c>
      <c r="M13969" s="2" t="s">
        <v>17</v>
      </c>
      <c r="N13969" s="11">
        <f>L13969/E13969*100</f>
        <v>27.760633091036318</v>
      </c>
      <c r="O13969" s="12" t="str">
        <f>IF(N13969&lt;10,"Low",IF(N13969&lt;20,"Med","High"))</f>
        <v>High</v>
      </c>
      <c r="P13969" s="12">
        <f>sales*discount</f>
        <v>1144.6695</v>
      </c>
      <c r="Q13969" s="12">
        <f>sales-Discount_Values</f>
        <v>1399.0405000000001</v>
      </c>
      <c r="R13969" s="12">
        <f>DATEDIF(order_date,delivery_date,"D")</f>
        <v>2</v>
      </c>
      <c r="S13969" s="12"/>
    </row>
    <row r="13970" spans="1:19" ht="14.25" customHeight="1" x14ac:dyDescent="0.35">
      <c r="A13970" s="2" t="s">
        <v>13566</v>
      </c>
      <c r="B13970" s="2">
        <v>113533</v>
      </c>
      <c r="C13970" s="2" t="s">
        <v>19</v>
      </c>
      <c r="D13970" s="2" t="s">
        <v>36</v>
      </c>
      <c r="E13970" s="2">
        <v>3303.79</v>
      </c>
      <c r="F13970" s="2">
        <v>0.06</v>
      </c>
      <c r="G13970" s="2">
        <v>9</v>
      </c>
      <c r="H13970" s="3">
        <v>45485</v>
      </c>
      <c r="I13970" s="3">
        <v>45488</v>
      </c>
      <c r="J13970" s="2" t="s">
        <v>31</v>
      </c>
      <c r="K13970" s="2" t="s">
        <v>27</v>
      </c>
      <c r="L13970" s="2">
        <v>917.18</v>
      </c>
      <c r="M13970" s="2" t="s">
        <v>34</v>
      </c>
      <c r="N13970" s="11">
        <f>L13970/E13970*100</f>
        <v>27.761449728947664</v>
      </c>
      <c r="O13970" s="12" t="str">
        <f>IF(N13970&lt;10,"Low",IF(N13970&lt;20,"Med","High"))</f>
        <v>High</v>
      </c>
      <c r="P13970" s="12">
        <f>sales*discount</f>
        <v>198.22739999999999</v>
      </c>
      <c r="Q13970" s="12">
        <f>sales-Discount_Values</f>
        <v>3105.5626000000002</v>
      </c>
      <c r="R13970" s="12">
        <f>DATEDIF(order_date,delivery_date,"D")</f>
        <v>3</v>
      </c>
      <c r="S13970" s="12"/>
    </row>
    <row r="13971" spans="1:19" ht="14.25" customHeight="1" x14ac:dyDescent="0.35">
      <c r="A13971" s="2" t="s">
        <v>3790</v>
      </c>
      <c r="B13971" s="2">
        <v>103757</v>
      </c>
      <c r="C13971" s="2" t="s">
        <v>41</v>
      </c>
      <c r="D13971" s="2" t="s">
        <v>36</v>
      </c>
      <c r="E13971" s="2">
        <v>879.69</v>
      </c>
      <c r="F13971" s="2">
        <v>0.14000000000000001</v>
      </c>
      <c r="G13971" s="2">
        <v>4</v>
      </c>
      <c r="H13971" s="3">
        <v>44932</v>
      </c>
      <c r="I13971" s="3">
        <v>44938</v>
      </c>
      <c r="J13971" s="2" t="s">
        <v>15</v>
      </c>
      <c r="K13971" s="2" t="s">
        <v>16</v>
      </c>
      <c r="L13971" s="2">
        <v>244.22</v>
      </c>
      <c r="M13971" s="2" t="s">
        <v>39</v>
      </c>
      <c r="N13971" s="11">
        <f>L13971/E13971*100</f>
        <v>27.762052541236116</v>
      </c>
      <c r="O13971" s="12" t="str">
        <f>IF(N13971&lt;10,"Low",IF(N13971&lt;20,"Med","High"))</f>
        <v>High</v>
      </c>
      <c r="P13971" s="12">
        <f>sales*discount</f>
        <v>123.15660000000003</v>
      </c>
      <c r="Q13971" s="12">
        <f>sales-Discount_Values</f>
        <v>756.53340000000003</v>
      </c>
      <c r="R13971" s="12">
        <f>DATEDIF(order_date,delivery_date,"D")</f>
        <v>6</v>
      </c>
      <c r="S13971" s="12"/>
    </row>
    <row r="13972" spans="1:19" ht="14.25" customHeight="1" x14ac:dyDescent="0.35">
      <c r="A13972" s="2" t="s">
        <v>12955</v>
      </c>
      <c r="B13972" s="2">
        <v>112922</v>
      </c>
      <c r="C13972" s="2" t="s">
        <v>19</v>
      </c>
      <c r="D13972" s="2" t="s">
        <v>33</v>
      </c>
      <c r="E13972" s="2">
        <v>1639.46</v>
      </c>
      <c r="F13972" s="2">
        <v>7.0000000000000007E-2</v>
      </c>
      <c r="G13972" s="2">
        <v>6</v>
      </c>
      <c r="H13972" s="3">
        <v>45612</v>
      </c>
      <c r="I13972" s="3">
        <v>45619</v>
      </c>
      <c r="J13972" s="2" t="s">
        <v>21</v>
      </c>
      <c r="K13972" s="2" t="s">
        <v>22</v>
      </c>
      <c r="L13972" s="2">
        <v>455.16</v>
      </c>
      <c r="M13972" s="2" t="s">
        <v>17</v>
      </c>
      <c r="N13972" s="11">
        <f>L13972/E13972*100</f>
        <v>27.762799946323792</v>
      </c>
      <c r="O13972" s="12" t="str">
        <f>IF(N13972&lt;10,"Low",IF(N13972&lt;20,"Med","High"))</f>
        <v>High</v>
      </c>
      <c r="P13972" s="12">
        <f>sales*discount</f>
        <v>114.76220000000001</v>
      </c>
      <c r="Q13972" s="12">
        <f>sales-Discount_Values</f>
        <v>1524.6977999999999</v>
      </c>
      <c r="R13972" s="12">
        <f>DATEDIF(order_date,delivery_date,"D")</f>
        <v>7</v>
      </c>
      <c r="S13972" s="12"/>
    </row>
    <row r="13973" spans="1:19" ht="14.25" customHeight="1" x14ac:dyDescent="0.35">
      <c r="A13973" s="2" t="s">
        <v>7533</v>
      </c>
      <c r="B13973" s="2">
        <v>107500</v>
      </c>
      <c r="C13973" s="2" t="s">
        <v>19</v>
      </c>
      <c r="D13973" s="2" t="s">
        <v>36</v>
      </c>
      <c r="E13973" s="2">
        <v>2124.85</v>
      </c>
      <c r="F13973" s="2">
        <v>0.38</v>
      </c>
      <c r="G13973" s="2">
        <v>5</v>
      </c>
      <c r="H13973" s="3">
        <v>45058</v>
      </c>
      <c r="I13973" s="3">
        <v>45060</v>
      </c>
      <c r="J13973" s="2" t="s">
        <v>15</v>
      </c>
      <c r="K13973" s="2" t="s">
        <v>22</v>
      </c>
      <c r="L13973" s="2">
        <v>589.94000000000005</v>
      </c>
      <c r="M13973" s="2" t="s">
        <v>17</v>
      </c>
      <c r="N13973" s="11">
        <f>L13973/E13973*100</f>
        <v>27.763842153563782</v>
      </c>
      <c r="O13973" s="12" t="str">
        <f>IF(N13973&lt;10,"Low",IF(N13973&lt;20,"Med","High"))</f>
        <v>High</v>
      </c>
      <c r="P13973" s="12">
        <f>sales*discount</f>
        <v>807.44299999999998</v>
      </c>
      <c r="Q13973" s="12">
        <f>sales-Discount_Values</f>
        <v>1317.4069999999999</v>
      </c>
      <c r="R13973" s="12">
        <f>DATEDIF(order_date,delivery_date,"D")</f>
        <v>2</v>
      </c>
      <c r="S13973" s="12"/>
    </row>
    <row r="13974" spans="1:19" ht="14.25" customHeight="1" x14ac:dyDescent="0.35">
      <c r="A13974" s="2" t="s">
        <v>11719</v>
      </c>
      <c r="B13974" s="2">
        <v>111686</v>
      </c>
      <c r="C13974" s="2" t="s">
        <v>41</v>
      </c>
      <c r="D13974" s="2" t="s">
        <v>26</v>
      </c>
      <c r="E13974" s="2">
        <v>3873.97</v>
      </c>
      <c r="F13974" s="2">
        <v>0.39</v>
      </c>
      <c r="G13974" s="2">
        <v>6</v>
      </c>
      <c r="H13974" s="3">
        <v>45226</v>
      </c>
      <c r="I13974" s="3">
        <v>45231</v>
      </c>
      <c r="J13974" s="2" t="s">
        <v>21</v>
      </c>
      <c r="K13974" s="2" t="s">
        <v>22</v>
      </c>
      <c r="L13974" s="2">
        <v>1075.6400000000001</v>
      </c>
      <c r="M13974" s="2" t="s">
        <v>17</v>
      </c>
      <c r="N13974" s="11">
        <f>L13974/E13974*100</f>
        <v>27.765831950169982</v>
      </c>
      <c r="O13974" s="12" t="str">
        <f>IF(N13974&lt;10,"Low",IF(N13974&lt;20,"Med","High"))</f>
        <v>High</v>
      </c>
      <c r="P13974" s="12">
        <f>sales*discount</f>
        <v>1510.8482999999999</v>
      </c>
      <c r="Q13974" s="12">
        <f>sales-Discount_Values</f>
        <v>2363.1216999999997</v>
      </c>
      <c r="R13974" s="12">
        <f>DATEDIF(order_date,delivery_date,"D")</f>
        <v>5</v>
      </c>
      <c r="S13974" s="12"/>
    </row>
    <row r="13975" spans="1:19" ht="14.25" customHeight="1" x14ac:dyDescent="0.35">
      <c r="A13975" s="2" t="s">
        <v>1534</v>
      </c>
      <c r="B13975" s="2">
        <v>101501</v>
      </c>
      <c r="C13975" s="2" t="s">
        <v>41</v>
      </c>
      <c r="D13975" s="2" t="s">
        <v>14</v>
      </c>
      <c r="E13975" s="2">
        <v>3673.12</v>
      </c>
      <c r="F13975" s="2">
        <v>0.27</v>
      </c>
      <c r="G13975" s="2">
        <v>6</v>
      </c>
      <c r="H13975" s="3">
        <v>45091</v>
      </c>
      <c r="I13975" s="3">
        <v>45097</v>
      </c>
      <c r="J13975" s="2" t="s">
        <v>21</v>
      </c>
      <c r="K13975" s="2" t="s">
        <v>27</v>
      </c>
      <c r="L13975" s="2">
        <v>1019.89</v>
      </c>
      <c r="M13975" s="2" t="s">
        <v>39</v>
      </c>
      <c r="N13975" s="11">
        <f>L13975/E13975*100</f>
        <v>27.766313107113298</v>
      </c>
      <c r="O13975" s="12" t="str">
        <f>IF(N13975&lt;10,"Low",IF(N13975&lt;20,"Med","High"))</f>
        <v>High</v>
      </c>
      <c r="P13975" s="12">
        <f>sales*discount</f>
        <v>991.74240000000009</v>
      </c>
      <c r="Q13975" s="12">
        <f>sales-Discount_Values</f>
        <v>2681.3775999999998</v>
      </c>
      <c r="R13975" s="12">
        <f>DATEDIF(order_date,delivery_date,"D")</f>
        <v>6</v>
      </c>
      <c r="S13975" s="12"/>
    </row>
    <row r="13976" spans="1:19" ht="14.25" customHeight="1" x14ac:dyDescent="0.35">
      <c r="A13976" s="2" t="s">
        <v>3456</v>
      </c>
      <c r="B13976" s="2">
        <v>103423</v>
      </c>
      <c r="C13976" s="2" t="s">
        <v>25</v>
      </c>
      <c r="D13976" s="2" t="s">
        <v>36</v>
      </c>
      <c r="E13976" s="2">
        <v>4472.57</v>
      </c>
      <c r="F13976" s="2">
        <v>0.09</v>
      </c>
      <c r="G13976" s="2">
        <v>2</v>
      </c>
      <c r="H13976" s="3">
        <v>45370</v>
      </c>
      <c r="I13976" s="3">
        <v>45376</v>
      </c>
      <c r="J13976" s="2" t="s">
        <v>31</v>
      </c>
      <c r="K13976" s="2" t="s">
        <v>16</v>
      </c>
      <c r="L13976" s="2">
        <v>1241.98</v>
      </c>
      <c r="M13976" s="2" t="s">
        <v>39</v>
      </c>
      <c r="N13976" s="11">
        <f>L13976/E13976*100</f>
        <v>27.768821952479229</v>
      </c>
      <c r="O13976" s="12" t="str">
        <f>IF(N13976&lt;10,"Low",IF(N13976&lt;20,"Med","High"))</f>
        <v>High</v>
      </c>
      <c r="P13976" s="12">
        <f>sales*discount</f>
        <v>402.53129999999993</v>
      </c>
      <c r="Q13976" s="12">
        <f>sales-Discount_Values</f>
        <v>4070.0386999999996</v>
      </c>
      <c r="R13976" s="12">
        <f>DATEDIF(order_date,delivery_date,"D")</f>
        <v>6</v>
      </c>
      <c r="S13976" s="12"/>
    </row>
    <row r="13977" spans="1:19" ht="14.25" customHeight="1" x14ac:dyDescent="0.35">
      <c r="A13977" s="2" t="s">
        <v>15005</v>
      </c>
      <c r="B13977" s="2">
        <v>114972</v>
      </c>
      <c r="C13977" s="2" t="s">
        <v>25</v>
      </c>
      <c r="D13977" s="2" t="s">
        <v>33</v>
      </c>
      <c r="E13977" s="2">
        <v>2391.63</v>
      </c>
      <c r="F13977" s="2">
        <v>0.3</v>
      </c>
      <c r="G13977" s="2">
        <v>3</v>
      </c>
      <c r="H13977" s="3">
        <v>45612</v>
      </c>
      <c r="I13977" s="3">
        <v>45617</v>
      </c>
      <c r="J13977" s="2" t="s">
        <v>31</v>
      </c>
      <c r="K13977" s="2" t="s">
        <v>22</v>
      </c>
      <c r="L13977" s="2">
        <v>664.13</v>
      </c>
      <c r="M13977" s="2" t="s">
        <v>17</v>
      </c>
      <c r="N13977" s="11">
        <f>L13977/E13977*100</f>
        <v>27.768927467877553</v>
      </c>
      <c r="O13977" s="12" t="str">
        <f>IF(N13977&lt;10,"Low",IF(N13977&lt;20,"Med","High"))</f>
        <v>High</v>
      </c>
      <c r="P13977" s="12">
        <f>sales*discount</f>
        <v>717.48900000000003</v>
      </c>
      <c r="Q13977" s="12">
        <f>sales-Discount_Values</f>
        <v>1674.1410000000001</v>
      </c>
      <c r="R13977" s="12">
        <f>DATEDIF(order_date,delivery_date,"D")</f>
        <v>5</v>
      </c>
      <c r="S13977" s="12"/>
    </row>
    <row r="13978" spans="1:19" ht="14.25" customHeight="1" x14ac:dyDescent="0.35">
      <c r="A13978" s="2" t="s">
        <v>3127</v>
      </c>
      <c r="B13978" s="2">
        <v>103094</v>
      </c>
      <c r="C13978" s="2" t="s">
        <v>25</v>
      </c>
      <c r="D13978" s="2" t="s">
        <v>26</v>
      </c>
      <c r="E13978" s="2">
        <v>4627.55</v>
      </c>
      <c r="F13978" s="2">
        <v>0.14000000000000001</v>
      </c>
      <c r="G13978" s="2">
        <v>8</v>
      </c>
      <c r="H13978" s="3">
        <v>45358</v>
      </c>
      <c r="I13978" s="3">
        <v>45365</v>
      </c>
      <c r="J13978" s="2" t="s">
        <v>15</v>
      </c>
      <c r="K13978" s="2" t="s">
        <v>22</v>
      </c>
      <c r="L13978" s="2">
        <v>1285.04</v>
      </c>
      <c r="M13978" s="2" t="s">
        <v>39</v>
      </c>
      <c r="N13978" s="11">
        <f>L13978/E13978*100</f>
        <v>27.769337986623587</v>
      </c>
      <c r="O13978" s="12" t="str">
        <f>IF(N13978&lt;10,"Low",IF(N13978&lt;20,"Med","High"))</f>
        <v>High</v>
      </c>
      <c r="P13978" s="12">
        <f>sales*discount</f>
        <v>647.85700000000008</v>
      </c>
      <c r="Q13978" s="12">
        <f>sales-Discount_Values</f>
        <v>3979.6930000000002</v>
      </c>
      <c r="R13978" s="12">
        <f>DATEDIF(order_date,delivery_date,"D")</f>
        <v>7</v>
      </c>
      <c r="S13978" s="12"/>
    </row>
    <row r="13979" spans="1:19" ht="14.25" customHeight="1" x14ac:dyDescent="0.35">
      <c r="A13979" s="2" t="s">
        <v>14519</v>
      </c>
      <c r="B13979" s="2">
        <v>114486</v>
      </c>
      <c r="C13979" s="2" t="s">
        <v>41</v>
      </c>
      <c r="D13979" s="2" t="s">
        <v>36</v>
      </c>
      <c r="E13979" s="2">
        <v>2336.87</v>
      </c>
      <c r="F13979" s="2">
        <v>0.12</v>
      </c>
      <c r="G13979" s="2">
        <v>1</v>
      </c>
      <c r="H13979" s="3">
        <v>45000</v>
      </c>
      <c r="I13979" s="3">
        <v>45003</v>
      </c>
      <c r="J13979" s="2" t="s">
        <v>15</v>
      </c>
      <c r="K13979" s="2" t="s">
        <v>16</v>
      </c>
      <c r="L13979" s="2">
        <v>648.94000000000005</v>
      </c>
      <c r="M13979" s="2" t="s">
        <v>17</v>
      </c>
      <c r="N13979" s="11">
        <f>L13979/E13979*100</f>
        <v>27.769623470710826</v>
      </c>
      <c r="O13979" s="12" t="str">
        <f>IF(N13979&lt;10,"Low",IF(N13979&lt;20,"Med","High"))</f>
        <v>High</v>
      </c>
      <c r="P13979" s="12">
        <f>sales*discount</f>
        <v>280.42439999999999</v>
      </c>
      <c r="Q13979" s="12">
        <f>sales-Discount_Values</f>
        <v>2056.4456</v>
      </c>
      <c r="R13979" s="12">
        <f>DATEDIF(order_date,delivery_date,"D")</f>
        <v>3</v>
      </c>
      <c r="S13979" s="12"/>
    </row>
    <row r="13980" spans="1:19" ht="14.25" customHeight="1" x14ac:dyDescent="0.35">
      <c r="A13980" s="2" t="s">
        <v>6988</v>
      </c>
      <c r="B13980" s="2">
        <v>106955</v>
      </c>
      <c r="C13980" s="2" t="s">
        <v>19</v>
      </c>
      <c r="D13980" s="2" t="s">
        <v>20</v>
      </c>
      <c r="E13980" s="2">
        <v>170.86</v>
      </c>
      <c r="F13980" s="2">
        <v>0.19</v>
      </c>
      <c r="G13980" s="2">
        <v>6</v>
      </c>
      <c r="H13980" s="3">
        <v>45166</v>
      </c>
      <c r="I13980" s="3">
        <v>45172</v>
      </c>
      <c r="J13980" s="2" t="s">
        <v>21</v>
      </c>
      <c r="K13980" s="2" t="s">
        <v>27</v>
      </c>
      <c r="L13980" s="2">
        <v>47.45</v>
      </c>
      <c r="M13980" s="2" t="s">
        <v>28</v>
      </c>
      <c r="N13980" s="11">
        <f>L13980/E13980*100</f>
        <v>27.771274727847363</v>
      </c>
      <c r="O13980" s="12" t="str">
        <f>IF(N13980&lt;10,"Low",IF(N13980&lt;20,"Med","High"))</f>
        <v>High</v>
      </c>
      <c r="P13980" s="12">
        <f>sales*discount</f>
        <v>32.4634</v>
      </c>
      <c r="Q13980" s="12">
        <f>sales-Discount_Values</f>
        <v>138.39660000000001</v>
      </c>
      <c r="R13980" s="12">
        <f>DATEDIF(order_date,delivery_date,"D")</f>
        <v>6</v>
      </c>
      <c r="S13980" s="12"/>
    </row>
    <row r="13981" spans="1:19" ht="14.25" customHeight="1" x14ac:dyDescent="0.35">
      <c r="A13981" s="2" t="s">
        <v>5955</v>
      </c>
      <c r="B13981" s="2">
        <v>105922</v>
      </c>
      <c r="C13981" s="2" t="s">
        <v>25</v>
      </c>
      <c r="D13981" s="2" t="s">
        <v>20</v>
      </c>
      <c r="E13981" s="2">
        <v>4546.33</v>
      </c>
      <c r="F13981" s="2">
        <v>0.21</v>
      </c>
      <c r="G13981" s="2">
        <v>2</v>
      </c>
      <c r="H13981" s="3">
        <v>45040</v>
      </c>
      <c r="I13981" s="3">
        <v>45047</v>
      </c>
      <c r="J13981" s="2" t="s">
        <v>15</v>
      </c>
      <c r="K13981" s="2" t="s">
        <v>27</v>
      </c>
      <c r="L13981" s="2">
        <v>1262.6199999999999</v>
      </c>
      <c r="M13981" s="2" t="s">
        <v>23</v>
      </c>
      <c r="N13981" s="11">
        <f>L13981/E13981*100</f>
        <v>27.772291056742471</v>
      </c>
      <c r="O13981" s="12" t="str">
        <f>IF(N13981&lt;10,"Low",IF(N13981&lt;20,"Med","High"))</f>
        <v>High</v>
      </c>
      <c r="P13981" s="12">
        <f>sales*discount</f>
        <v>954.72929999999997</v>
      </c>
      <c r="Q13981" s="12">
        <f>sales-Discount_Values</f>
        <v>3591.6007</v>
      </c>
      <c r="R13981" s="12">
        <f>DATEDIF(order_date,delivery_date,"D")</f>
        <v>7</v>
      </c>
      <c r="S13981" s="12"/>
    </row>
    <row r="13982" spans="1:19" ht="14.25" customHeight="1" x14ac:dyDescent="0.35">
      <c r="A13982" s="2" t="s">
        <v>232</v>
      </c>
      <c r="B13982" s="2">
        <v>100199</v>
      </c>
      <c r="C13982" s="2" t="s">
        <v>13</v>
      </c>
      <c r="D13982" s="2" t="s">
        <v>14</v>
      </c>
      <c r="E13982" s="2">
        <v>4305.8500000000004</v>
      </c>
      <c r="F13982" s="2">
        <v>0.22</v>
      </c>
      <c r="G13982" s="2">
        <v>8</v>
      </c>
      <c r="H13982" s="3">
        <v>45115</v>
      </c>
      <c r="I13982" s="3">
        <v>45117</v>
      </c>
      <c r="J13982" s="2" t="s">
        <v>31</v>
      </c>
      <c r="K13982" s="2" t="s">
        <v>22</v>
      </c>
      <c r="L13982" s="2">
        <v>1195.98</v>
      </c>
      <c r="M13982" s="2" t="s">
        <v>23</v>
      </c>
      <c r="N13982" s="11">
        <f>L13982/E13982*100</f>
        <v>27.775700500481896</v>
      </c>
      <c r="O13982" s="12" t="str">
        <f>IF(N13982&lt;10,"Low",IF(N13982&lt;20,"Med","High"))</f>
        <v>High</v>
      </c>
      <c r="P13982" s="12">
        <f>sales*discount</f>
        <v>947.28700000000003</v>
      </c>
      <c r="Q13982" s="12">
        <f>sales-Discount_Values</f>
        <v>3358.5630000000001</v>
      </c>
      <c r="R13982" s="12">
        <f>DATEDIF(order_date,delivery_date,"D")</f>
        <v>2</v>
      </c>
      <c r="S13982" s="12"/>
    </row>
    <row r="13983" spans="1:19" ht="14.25" customHeight="1" x14ac:dyDescent="0.35">
      <c r="A13983" s="2" t="s">
        <v>9024</v>
      </c>
      <c r="B13983" s="2">
        <v>108991</v>
      </c>
      <c r="C13983" s="2" t="s">
        <v>25</v>
      </c>
      <c r="D13983" s="2" t="s">
        <v>33</v>
      </c>
      <c r="E13983" s="2">
        <v>2526.7600000000002</v>
      </c>
      <c r="F13983" s="2">
        <v>0.33</v>
      </c>
      <c r="G13983" s="2">
        <v>9</v>
      </c>
      <c r="H13983" s="3">
        <v>45646</v>
      </c>
      <c r="I13983" s="3">
        <v>45651</v>
      </c>
      <c r="J13983" s="2" t="s">
        <v>31</v>
      </c>
      <c r="K13983" s="2" t="s">
        <v>16</v>
      </c>
      <c r="L13983" s="2">
        <v>701.86</v>
      </c>
      <c r="M13983" s="2" t="s">
        <v>48</v>
      </c>
      <c r="N13983" s="11">
        <f>L13983/E13983*100</f>
        <v>27.777074197786888</v>
      </c>
      <c r="O13983" s="12" t="str">
        <f>IF(N13983&lt;10,"Low",IF(N13983&lt;20,"Med","High"))</f>
        <v>High</v>
      </c>
      <c r="P13983" s="12">
        <f>sales*discount</f>
        <v>833.83080000000007</v>
      </c>
      <c r="Q13983" s="12">
        <f>sales-Discount_Values</f>
        <v>1692.9292</v>
      </c>
      <c r="R13983" s="12">
        <f>DATEDIF(order_date,delivery_date,"D")</f>
        <v>5</v>
      </c>
      <c r="S13983" s="12"/>
    </row>
    <row r="13984" spans="1:19" ht="14.25" customHeight="1" x14ac:dyDescent="0.35">
      <c r="A13984" s="2" t="s">
        <v>5940</v>
      </c>
      <c r="B13984" s="2">
        <v>105907</v>
      </c>
      <c r="C13984" s="2" t="s">
        <v>41</v>
      </c>
      <c r="D13984" s="2" t="s">
        <v>36</v>
      </c>
      <c r="E13984" s="2">
        <v>4882.9799999999996</v>
      </c>
      <c r="F13984" s="2">
        <v>0.34</v>
      </c>
      <c r="G13984" s="2">
        <v>4</v>
      </c>
      <c r="H13984" s="3">
        <v>45478</v>
      </c>
      <c r="I13984" s="3">
        <v>45484</v>
      </c>
      <c r="J13984" s="2" t="s">
        <v>31</v>
      </c>
      <c r="K13984" s="2" t="s">
        <v>27</v>
      </c>
      <c r="L13984" s="2">
        <v>1356.52</v>
      </c>
      <c r="M13984" s="2" t="s">
        <v>17</v>
      </c>
      <c r="N13984" s="11">
        <f>L13984/E13984*100</f>
        <v>27.7805766150998</v>
      </c>
      <c r="O13984" s="12" t="str">
        <f>IF(N13984&lt;10,"Low",IF(N13984&lt;20,"Med","High"))</f>
        <v>High</v>
      </c>
      <c r="P13984" s="12">
        <f>sales*discount</f>
        <v>1660.2131999999999</v>
      </c>
      <c r="Q13984" s="12">
        <f>sales-Discount_Values</f>
        <v>3222.7667999999994</v>
      </c>
      <c r="R13984" s="12">
        <f>DATEDIF(order_date,delivery_date,"D")</f>
        <v>6</v>
      </c>
      <c r="S13984" s="12"/>
    </row>
    <row r="13985" spans="1:19" ht="14.25" customHeight="1" x14ac:dyDescent="0.35">
      <c r="A13985" s="2" t="s">
        <v>1469</v>
      </c>
      <c r="B13985" s="2">
        <v>101436</v>
      </c>
      <c r="C13985" s="2" t="s">
        <v>41</v>
      </c>
      <c r="D13985" s="2" t="s">
        <v>20</v>
      </c>
      <c r="E13985" s="2">
        <v>1788.46</v>
      </c>
      <c r="F13985" s="2">
        <v>0.22</v>
      </c>
      <c r="G13985" s="2">
        <v>9</v>
      </c>
      <c r="H13985" s="3">
        <v>45328</v>
      </c>
      <c r="I13985" s="3">
        <v>45331</v>
      </c>
      <c r="J13985" s="2" t="s">
        <v>21</v>
      </c>
      <c r="K13985" s="2" t="s">
        <v>22</v>
      </c>
      <c r="L13985" s="2">
        <v>496.9</v>
      </c>
      <c r="M13985" s="2" t="s">
        <v>28</v>
      </c>
      <c r="N13985" s="11">
        <f>L13985/E13985*100</f>
        <v>27.783679813918116</v>
      </c>
      <c r="O13985" s="12" t="str">
        <f>IF(N13985&lt;10,"Low",IF(N13985&lt;20,"Med","High"))</f>
        <v>High</v>
      </c>
      <c r="P13985" s="12">
        <f>sales*discount</f>
        <v>393.46120000000002</v>
      </c>
      <c r="Q13985" s="12">
        <f>sales-Discount_Values</f>
        <v>1394.9988000000001</v>
      </c>
      <c r="R13985" s="12">
        <f>DATEDIF(order_date,delivery_date,"D")</f>
        <v>3</v>
      </c>
      <c r="S13985" s="12"/>
    </row>
    <row r="13986" spans="1:19" ht="14.25" customHeight="1" x14ac:dyDescent="0.35">
      <c r="A13986" s="2" t="s">
        <v>3619</v>
      </c>
      <c r="B13986" s="2">
        <v>103586</v>
      </c>
      <c r="C13986" s="2" t="s">
        <v>25</v>
      </c>
      <c r="D13986" s="2" t="s">
        <v>26</v>
      </c>
      <c r="E13986" s="2">
        <v>1103.1300000000001</v>
      </c>
      <c r="F13986" s="2">
        <v>0.39</v>
      </c>
      <c r="G13986" s="2">
        <v>9</v>
      </c>
      <c r="H13986" s="3">
        <v>45041</v>
      </c>
      <c r="I13986" s="3">
        <v>45042</v>
      </c>
      <c r="J13986" s="2" t="s">
        <v>15</v>
      </c>
      <c r="K13986" s="2" t="s">
        <v>22</v>
      </c>
      <c r="L13986" s="2">
        <v>306.5</v>
      </c>
      <c r="M13986" s="2" t="s">
        <v>34</v>
      </c>
      <c r="N13986" s="11">
        <f>L13986/E13986*100</f>
        <v>27.784576613817048</v>
      </c>
      <c r="O13986" s="12" t="str">
        <f>IF(N13986&lt;10,"Low",IF(N13986&lt;20,"Med","High"))</f>
        <v>High</v>
      </c>
      <c r="P13986" s="12">
        <f>sales*discount</f>
        <v>430.22070000000008</v>
      </c>
      <c r="Q13986" s="12">
        <f>sales-Discount_Values</f>
        <v>672.90930000000003</v>
      </c>
      <c r="R13986" s="12">
        <f>DATEDIF(order_date,delivery_date,"D")</f>
        <v>1</v>
      </c>
      <c r="S13986" s="12"/>
    </row>
    <row r="13987" spans="1:19" ht="14.25" customHeight="1" x14ac:dyDescent="0.35">
      <c r="A13987" s="2" t="s">
        <v>6301</v>
      </c>
      <c r="B13987" s="2">
        <v>106268</v>
      </c>
      <c r="C13987" s="2" t="s">
        <v>41</v>
      </c>
      <c r="D13987" s="2" t="s">
        <v>20</v>
      </c>
      <c r="E13987" s="2">
        <v>1210.67</v>
      </c>
      <c r="F13987" s="2">
        <v>0.12</v>
      </c>
      <c r="G13987" s="2">
        <v>5</v>
      </c>
      <c r="H13987" s="3">
        <v>44936</v>
      </c>
      <c r="I13987" s="3">
        <v>44938</v>
      </c>
      <c r="J13987" s="2" t="s">
        <v>31</v>
      </c>
      <c r="K13987" s="2" t="s">
        <v>27</v>
      </c>
      <c r="L13987" s="2">
        <v>336.39</v>
      </c>
      <c r="M13987" s="2" t="s">
        <v>48</v>
      </c>
      <c r="N13987" s="11">
        <f>L13987/E13987*100</f>
        <v>27.785441119380177</v>
      </c>
      <c r="O13987" s="12" t="str">
        <f>IF(N13987&lt;10,"Low",IF(N13987&lt;20,"Med","High"))</f>
        <v>High</v>
      </c>
      <c r="P13987" s="12">
        <f>sales*discount</f>
        <v>145.28040000000001</v>
      </c>
      <c r="Q13987" s="12">
        <f>sales-Discount_Values</f>
        <v>1065.3896</v>
      </c>
      <c r="R13987" s="12">
        <f>DATEDIF(order_date,delivery_date,"D")</f>
        <v>2</v>
      </c>
      <c r="S13987" s="12"/>
    </row>
    <row r="13988" spans="1:19" ht="14.25" customHeight="1" x14ac:dyDescent="0.35">
      <c r="A13988" s="2" t="s">
        <v>6709</v>
      </c>
      <c r="B13988" s="2">
        <v>106676</v>
      </c>
      <c r="C13988" s="2" t="s">
        <v>13</v>
      </c>
      <c r="D13988" s="2" t="s">
        <v>20</v>
      </c>
      <c r="E13988" s="2">
        <v>2750.62</v>
      </c>
      <c r="F13988" s="2">
        <v>0.32</v>
      </c>
      <c r="G13988" s="2">
        <v>6</v>
      </c>
      <c r="H13988" s="3">
        <v>44975</v>
      </c>
      <c r="I13988" s="3">
        <v>44980</v>
      </c>
      <c r="J13988" s="2" t="s">
        <v>21</v>
      </c>
      <c r="K13988" s="2" t="s">
        <v>22</v>
      </c>
      <c r="L13988" s="2">
        <v>764.29</v>
      </c>
      <c r="M13988" s="2" t="s">
        <v>34</v>
      </c>
      <c r="N13988" s="11">
        <f>L13988/E13988*100</f>
        <v>27.786099134013419</v>
      </c>
      <c r="O13988" s="12" t="str">
        <f>IF(N13988&lt;10,"Low",IF(N13988&lt;20,"Med","High"))</f>
        <v>High</v>
      </c>
      <c r="P13988" s="12">
        <f>sales*discount</f>
        <v>880.19839999999999</v>
      </c>
      <c r="Q13988" s="12">
        <f>sales-Discount_Values</f>
        <v>1870.4215999999999</v>
      </c>
      <c r="R13988" s="12">
        <f>DATEDIF(order_date,delivery_date,"D")</f>
        <v>5</v>
      </c>
      <c r="S13988" s="12"/>
    </row>
    <row r="13989" spans="1:19" ht="14.25" customHeight="1" x14ac:dyDescent="0.35">
      <c r="A13989" s="2" t="s">
        <v>2059</v>
      </c>
      <c r="B13989" s="2">
        <v>102026</v>
      </c>
      <c r="C13989" s="2" t="s">
        <v>13</v>
      </c>
      <c r="D13989" s="2" t="s">
        <v>36</v>
      </c>
      <c r="E13989" s="2">
        <v>4500.95</v>
      </c>
      <c r="F13989" s="2">
        <v>0.41</v>
      </c>
      <c r="G13989" s="2">
        <v>1</v>
      </c>
      <c r="H13989" s="3">
        <v>45378</v>
      </c>
      <c r="I13989" s="3">
        <v>45380</v>
      </c>
      <c r="J13989" s="2" t="s">
        <v>15</v>
      </c>
      <c r="K13989" s="2" t="s">
        <v>16</v>
      </c>
      <c r="L13989" s="2">
        <v>1250.68</v>
      </c>
      <c r="M13989" s="2" t="s">
        <v>28</v>
      </c>
      <c r="N13989" s="11">
        <f>L13989/E13989*100</f>
        <v>27.787022739643856</v>
      </c>
      <c r="O13989" s="12" t="str">
        <f>IF(N13989&lt;10,"Low",IF(N13989&lt;20,"Med","High"))</f>
        <v>High</v>
      </c>
      <c r="P13989" s="12">
        <f>sales*discount</f>
        <v>1845.3894999999998</v>
      </c>
      <c r="Q13989" s="12">
        <f>sales-Discount_Values</f>
        <v>2655.5605</v>
      </c>
      <c r="R13989" s="12">
        <f>DATEDIF(order_date,delivery_date,"D")</f>
        <v>2</v>
      </c>
      <c r="S13989" s="12"/>
    </row>
    <row r="13990" spans="1:19" ht="14.25" customHeight="1" x14ac:dyDescent="0.35">
      <c r="A13990" s="2" t="s">
        <v>13253</v>
      </c>
      <c r="B13990" s="2">
        <v>113220</v>
      </c>
      <c r="C13990" s="2" t="s">
        <v>13</v>
      </c>
      <c r="D13990" s="2" t="s">
        <v>14</v>
      </c>
      <c r="E13990" s="2">
        <v>2675.04</v>
      </c>
      <c r="F13990" s="2">
        <v>0.17</v>
      </c>
      <c r="G13990" s="2">
        <v>5</v>
      </c>
      <c r="H13990" s="3">
        <v>44951</v>
      </c>
      <c r="I13990" s="3">
        <v>44955</v>
      </c>
      <c r="J13990" s="2" t="s">
        <v>31</v>
      </c>
      <c r="K13990" s="2" t="s">
        <v>16</v>
      </c>
      <c r="L13990" s="2">
        <v>743.36</v>
      </c>
      <c r="M13990" s="2" t="s">
        <v>34</v>
      </c>
      <c r="N13990" s="11">
        <f>L13990/E13990*100</f>
        <v>27.788743345893895</v>
      </c>
      <c r="O13990" s="12" t="str">
        <f>IF(N13990&lt;10,"Low",IF(N13990&lt;20,"Med","High"))</f>
        <v>High</v>
      </c>
      <c r="P13990" s="12">
        <f>sales*discount</f>
        <v>454.7568</v>
      </c>
      <c r="Q13990" s="12">
        <f>sales-Discount_Values</f>
        <v>2220.2831999999999</v>
      </c>
      <c r="R13990" s="12">
        <f>DATEDIF(order_date,delivery_date,"D")</f>
        <v>4</v>
      </c>
      <c r="S13990" s="12"/>
    </row>
    <row r="13991" spans="1:19" ht="14.25" customHeight="1" x14ac:dyDescent="0.35">
      <c r="A13991" s="2" t="s">
        <v>8362</v>
      </c>
      <c r="B13991" s="2">
        <v>108329</v>
      </c>
      <c r="C13991" s="2" t="s">
        <v>25</v>
      </c>
      <c r="D13991" s="2" t="s">
        <v>26</v>
      </c>
      <c r="E13991" s="2">
        <v>3902.15</v>
      </c>
      <c r="F13991" s="2">
        <v>0.32</v>
      </c>
      <c r="G13991" s="2">
        <v>8</v>
      </c>
      <c r="H13991" s="3">
        <v>45334</v>
      </c>
      <c r="I13991" s="3">
        <v>45338</v>
      </c>
      <c r="J13991" s="2" t="s">
        <v>15</v>
      </c>
      <c r="K13991" s="2" t="s">
        <v>16</v>
      </c>
      <c r="L13991" s="2">
        <v>1084.3900000000001</v>
      </c>
      <c r="M13991" s="2" t="s">
        <v>17</v>
      </c>
      <c r="N13991" s="11">
        <f>L13991/E13991*100</f>
        <v>27.789551913688609</v>
      </c>
      <c r="O13991" s="12" t="str">
        <f>IF(N13991&lt;10,"Low",IF(N13991&lt;20,"Med","High"))</f>
        <v>High</v>
      </c>
      <c r="P13991" s="12">
        <f>sales*discount</f>
        <v>1248.6880000000001</v>
      </c>
      <c r="Q13991" s="12">
        <f>sales-Discount_Values</f>
        <v>2653.462</v>
      </c>
      <c r="R13991" s="12">
        <f>DATEDIF(order_date,delivery_date,"D")</f>
        <v>4</v>
      </c>
      <c r="S13991" s="12"/>
    </row>
    <row r="13992" spans="1:19" ht="14.25" customHeight="1" x14ac:dyDescent="0.35">
      <c r="A13992" s="2" t="s">
        <v>3392</v>
      </c>
      <c r="B13992" s="2">
        <v>103359</v>
      </c>
      <c r="C13992" s="2" t="s">
        <v>13</v>
      </c>
      <c r="D13992" s="2" t="s">
        <v>14</v>
      </c>
      <c r="E13992" s="2">
        <v>2117.91</v>
      </c>
      <c r="F13992" s="2">
        <v>0.1</v>
      </c>
      <c r="G13992" s="2">
        <v>1</v>
      </c>
      <c r="H13992" s="3">
        <v>44965</v>
      </c>
      <c r="I13992" s="3">
        <v>44966</v>
      </c>
      <c r="J13992" s="2" t="s">
        <v>31</v>
      </c>
      <c r="K13992" s="2" t="s">
        <v>22</v>
      </c>
      <c r="L13992" s="2">
        <v>588.57000000000005</v>
      </c>
      <c r="M13992" s="2" t="s">
        <v>34</v>
      </c>
      <c r="N13992" s="11">
        <f>L13992/E13992*100</f>
        <v>27.790132725186627</v>
      </c>
      <c r="O13992" s="12" t="str">
        <f>IF(N13992&lt;10,"Low",IF(N13992&lt;20,"Med","High"))</f>
        <v>High</v>
      </c>
      <c r="P13992" s="12">
        <f>sales*discount</f>
        <v>211.791</v>
      </c>
      <c r="Q13992" s="12">
        <f>sales-Discount_Values</f>
        <v>1906.1189999999999</v>
      </c>
      <c r="R13992" s="12">
        <f>DATEDIF(order_date,delivery_date,"D")</f>
        <v>1</v>
      </c>
      <c r="S13992" s="12"/>
    </row>
    <row r="13993" spans="1:19" ht="14.25" customHeight="1" x14ac:dyDescent="0.35">
      <c r="A13993" s="2" t="s">
        <v>3525</v>
      </c>
      <c r="B13993" s="2">
        <v>103492</v>
      </c>
      <c r="C13993" s="2" t="s">
        <v>41</v>
      </c>
      <c r="D13993" s="2" t="s">
        <v>33</v>
      </c>
      <c r="E13993" s="2">
        <v>3308.47</v>
      </c>
      <c r="F13993" s="2">
        <v>0.28000000000000003</v>
      </c>
      <c r="G13993" s="2">
        <v>9</v>
      </c>
      <c r="H13993" s="3">
        <v>45306</v>
      </c>
      <c r="I13993" s="3">
        <v>45308</v>
      </c>
      <c r="J13993" s="2" t="s">
        <v>21</v>
      </c>
      <c r="K13993" s="2" t="s">
        <v>27</v>
      </c>
      <c r="L13993" s="2">
        <v>919.44</v>
      </c>
      <c r="M13993" s="2" t="s">
        <v>48</v>
      </c>
      <c r="N13993" s="11">
        <f>L13993/E13993*100</f>
        <v>27.790489259385765</v>
      </c>
      <c r="O13993" s="12" t="str">
        <f>IF(N13993&lt;10,"Low",IF(N13993&lt;20,"Med","High"))</f>
        <v>High</v>
      </c>
      <c r="P13993" s="12">
        <f>sales*discount</f>
        <v>926.37160000000006</v>
      </c>
      <c r="Q13993" s="12">
        <f>sales-Discount_Values</f>
        <v>2382.0983999999999</v>
      </c>
      <c r="R13993" s="12">
        <f>DATEDIF(order_date,delivery_date,"D")</f>
        <v>2</v>
      </c>
      <c r="S13993" s="12"/>
    </row>
    <row r="13994" spans="1:19" ht="14.25" customHeight="1" x14ac:dyDescent="0.35">
      <c r="A13994" s="2" t="s">
        <v>6022</v>
      </c>
      <c r="B13994" s="2">
        <v>105989</v>
      </c>
      <c r="C13994" s="2" t="s">
        <v>13</v>
      </c>
      <c r="D13994" s="2" t="s">
        <v>20</v>
      </c>
      <c r="E13994" s="2">
        <v>3132.57</v>
      </c>
      <c r="F13994" s="2">
        <v>0.48</v>
      </c>
      <c r="G13994" s="2">
        <v>1</v>
      </c>
      <c r="H13994" s="3">
        <v>45195</v>
      </c>
      <c r="I13994" s="3">
        <v>45200</v>
      </c>
      <c r="J13994" s="2" t="s">
        <v>21</v>
      </c>
      <c r="K13994" s="2" t="s">
        <v>27</v>
      </c>
      <c r="L13994" s="2">
        <v>870.57</v>
      </c>
      <c r="M13994" s="2" t="s">
        <v>39</v>
      </c>
      <c r="N13994" s="11">
        <f>L13994/E13994*100</f>
        <v>27.79091927714305</v>
      </c>
      <c r="O13994" s="12" t="str">
        <f>IF(N13994&lt;10,"Low",IF(N13994&lt;20,"Med","High"))</f>
        <v>High</v>
      </c>
      <c r="P13994" s="12">
        <f>sales*discount</f>
        <v>1503.6336000000001</v>
      </c>
      <c r="Q13994" s="12">
        <f>sales-Discount_Values</f>
        <v>1628.9364</v>
      </c>
      <c r="R13994" s="12">
        <f>DATEDIF(order_date,delivery_date,"D")</f>
        <v>5</v>
      </c>
      <c r="S13994" s="12"/>
    </row>
    <row r="13995" spans="1:19" ht="14.25" customHeight="1" x14ac:dyDescent="0.35">
      <c r="A13995" s="2" t="s">
        <v>7492</v>
      </c>
      <c r="B13995" s="2">
        <v>107459</v>
      </c>
      <c r="C13995" s="2" t="s">
        <v>13</v>
      </c>
      <c r="D13995" s="2" t="s">
        <v>20</v>
      </c>
      <c r="E13995" s="2">
        <v>2318.39</v>
      </c>
      <c r="F13995" s="2">
        <v>0.42</v>
      </c>
      <c r="G13995" s="2">
        <v>9</v>
      </c>
      <c r="H13995" s="3">
        <v>45287</v>
      </c>
      <c r="I13995" s="3">
        <v>45292</v>
      </c>
      <c r="J13995" s="2" t="s">
        <v>15</v>
      </c>
      <c r="K13995" s="2" t="s">
        <v>22</v>
      </c>
      <c r="L13995" s="2">
        <v>644.30999999999995</v>
      </c>
      <c r="M13995" s="2" t="s">
        <v>48</v>
      </c>
      <c r="N13995" s="11">
        <f>L13995/E13995*100</f>
        <v>27.791268940946086</v>
      </c>
      <c r="O13995" s="12" t="str">
        <f>IF(N13995&lt;10,"Low",IF(N13995&lt;20,"Med","High"))</f>
        <v>High</v>
      </c>
      <c r="P13995" s="12">
        <f>sales*discount</f>
        <v>973.72379999999987</v>
      </c>
      <c r="Q13995" s="12">
        <f>sales-Discount_Values</f>
        <v>1344.6662000000001</v>
      </c>
      <c r="R13995" s="12">
        <f>DATEDIF(order_date,delivery_date,"D")</f>
        <v>5</v>
      </c>
      <c r="S13995" s="12"/>
    </row>
    <row r="13996" spans="1:19" ht="14.25" customHeight="1" x14ac:dyDescent="0.35">
      <c r="A13996" s="2" t="s">
        <v>3201</v>
      </c>
      <c r="B13996" s="2">
        <v>103168</v>
      </c>
      <c r="C13996" s="2" t="s">
        <v>41</v>
      </c>
      <c r="D13996" s="2" t="s">
        <v>36</v>
      </c>
      <c r="E13996" s="2">
        <v>331.98</v>
      </c>
      <c r="F13996" s="2">
        <v>0.13</v>
      </c>
      <c r="G13996" s="2">
        <v>7</v>
      </c>
      <c r="H13996" s="3">
        <v>45157</v>
      </c>
      <c r="I13996" s="3">
        <v>45158</v>
      </c>
      <c r="J13996" s="2" t="s">
        <v>15</v>
      </c>
      <c r="K13996" s="2" t="s">
        <v>27</v>
      </c>
      <c r="L13996" s="2">
        <v>92.27</v>
      </c>
      <c r="M13996" s="2" t="s">
        <v>28</v>
      </c>
      <c r="N13996" s="11">
        <f>L13996/E13996*100</f>
        <v>27.793843002590513</v>
      </c>
      <c r="O13996" s="12" t="str">
        <f>IF(N13996&lt;10,"Low",IF(N13996&lt;20,"Med","High"))</f>
        <v>High</v>
      </c>
      <c r="P13996" s="12">
        <f>sales*discount</f>
        <v>43.157400000000003</v>
      </c>
      <c r="Q13996" s="12">
        <f>sales-Discount_Values</f>
        <v>288.82260000000002</v>
      </c>
      <c r="R13996" s="12">
        <f>DATEDIF(order_date,delivery_date,"D")</f>
        <v>1</v>
      </c>
      <c r="S13996" s="12"/>
    </row>
    <row r="13997" spans="1:19" ht="14.25" customHeight="1" x14ac:dyDescent="0.35">
      <c r="A13997" s="2" t="s">
        <v>13002</v>
      </c>
      <c r="B13997" s="2">
        <v>112969</v>
      </c>
      <c r="C13997" s="2" t="s">
        <v>19</v>
      </c>
      <c r="D13997" s="2" t="s">
        <v>33</v>
      </c>
      <c r="E13997" s="2">
        <v>3277.68</v>
      </c>
      <c r="F13997" s="2">
        <v>0.28999999999999998</v>
      </c>
      <c r="G13997" s="2">
        <v>3</v>
      </c>
      <c r="H13997" s="3">
        <v>45234</v>
      </c>
      <c r="I13997" s="3">
        <v>45238</v>
      </c>
      <c r="J13997" s="2" t="s">
        <v>31</v>
      </c>
      <c r="K13997" s="2" t="s">
        <v>22</v>
      </c>
      <c r="L13997" s="2">
        <v>911.09</v>
      </c>
      <c r="M13997" s="2" t="s">
        <v>28</v>
      </c>
      <c r="N13997" s="11">
        <f>L13997/E13997*100</f>
        <v>27.796795294232506</v>
      </c>
      <c r="O13997" s="12" t="str">
        <f>IF(N13997&lt;10,"Low",IF(N13997&lt;20,"Med","High"))</f>
        <v>High</v>
      </c>
      <c r="P13997" s="12">
        <f>sales*discount</f>
        <v>950.52719999999988</v>
      </c>
      <c r="Q13997" s="12">
        <f>sales-Discount_Values</f>
        <v>2327.1527999999998</v>
      </c>
      <c r="R13997" s="12">
        <f>DATEDIF(order_date,delivery_date,"D")</f>
        <v>4</v>
      </c>
      <c r="S13997" s="12"/>
    </row>
    <row r="13998" spans="1:19" ht="14.25" customHeight="1" x14ac:dyDescent="0.35">
      <c r="A13998" s="2" t="s">
        <v>13414</v>
      </c>
      <c r="B13998" s="2">
        <v>113381</v>
      </c>
      <c r="C13998" s="2" t="s">
        <v>41</v>
      </c>
      <c r="D13998" s="2" t="s">
        <v>26</v>
      </c>
      <c r="E13998" s="2">
        <v>3321.99</v>
      </c>
      <c r="F13998" s="2">
        <v>0.1</v>
      </c>
      <c r="G13998" s="2">
        <v>9</v>
      </c>
      <c r="H13998" s="3">
        <v>45496</v>
      </c>
      <c r="I13998" s="3">
        <v>45501</v>
      </c>
      <c r="J13998" s="2" t="s">
        <v>15</v>
      </c>
      <c r="K13998" s="2" t="s">
        <v>16</v>
      </c>
      <c r="L13998" s="2">
        <v>923.54</v>
      </c>
      <c r="M13998" s="2" t="s">
        <v>17</v>
      </c>
      <c r="N13998" s="11">
        <f>L13998/E13998*100</f>
        <v>27.800806143305667</v>
      </c>
      <c r="O13998" s="12" t="str">
        <f>IF(N13998&lt;10,"Low",IF(N13998&lt;20,"Med","High"))</f>
        <v>High</v>
      </c>
      <c r="P13998" s="12">
        <f>sales*discount</f>
        <v>332.19900000000001</v>
      </c>
      <c r="Q13998" s="12">
        <f>sales-Discount_Values</f>
        <v>2989.7909999999997</v>
      </c>
      <c r="R13998" s="12">
        <f>DATEDIF(order_date,delivery_date,"D")</f>
        <v>5</v>
      </c>
      <c r="S13998" s="12"/>
    </row>
    <row r="13999" spans="1:19" ht="14.25" customHeight="1" x14ac:dyDescent="0.35">
      <c r="A13999" s="2" t="s">
        <v>14317</v>
      </c>
      <c r="B13999" s="2">
        <v>114284</v>
      </c>
      <c r="C13999" s="2" t="s">
        <v>19</v>
      </c>
      <c r="D13999" s="2" t="s">
        <v>26</v>
      </c>
      <c r="E13999" s="2">
        <v>470.02</v>
      </c>
      <c r="F13999" s="2">
        <v>0.48</v>
      </c>
      <c r="G13999" s="2">
        <v>4</v>
      </c>
      <c r="H13999" s="3">
        <v>45231</v>
      </c>
      <c r="I13999" s="3">
        <v>45234</v>
      </c>
      <c r="J13999" s="2" t="s">
        <v>31</v>
      </c>
      <c r="K13999" s="2" t="s">
        <v>27</v>
      </c>
      <c r="L13999" s="2">
        <v>130.66999999999999</v>
      </c>
      <c r="M13999" s="2" t="s">
        <v>34</v>
      </c>
      <c r="N13999" s="11">
        <f>L13999/E13999*100</f>
        <v>27.800944640653587</v>
      </c>
      <c r="O13999" s="12" t="str">
        <f>IF(N13999&lt;10,"Low",IF(N13999&lt;20,"Med","High"))</f>
        <v>High</v>
      </c>
      <c r="P13999" s="12">
        <f>sales*discount</f>
        <v>225.60959999999997</v>
      </c>
      <c r="Q13999" s="12">
        <f>sales-Discount_Values</f>
        <v>244.41040000000001</v>
      </c>
      <c r="R13999" s="12">
        <f>DATEDIF(order_date,delivery_date,"D")</f>
        <v>3</v>
      </c>
      <c r="S13999" s="12"/>
    </row>
    <row r="14000" spans="1:19" ht="14.25" customHeight="1" x14ac:dyDescent="0.35">
      <c r="A14000" s="2" t="s">
        <v>11076</v>
      </c>
      <c r="B14000" s="2">
        <v>111043</v>
      </c>
      <c r="C14000" s="2" t="s">
        <v>25</v>
      </c>
      <c r="D14000" s="2" t="s">
        <v>14</v>
      </c>
      <c r="E14000" s="2">
        <v>2126.96</v>
      </c>
      <c r="F14000" s="2">
        <v>0.26</v>
      </c>
      <c r="G14000" s="2">
        <v>5</v>
      </c>
      <c r="H14000" s="3">
        <v>45526</v>
      </c>
      <c r="I14000" s="3">
        <v>45527</v>
      </c>
      <c r="J14000" s="2" t="s">
        <v>21</v>
      </c>
      <c r="K14000" s="2" t="s">
        <v>27</v>
      </c>
      <c r="L14000" s="2">
        <v>591.32000000000005</v>
      </c>
      <c r="M14000" s="2" t="s">
        <v>34</v>
      </c>
      <c r="N14000" s="11">
        <f>L14000/E14000*100</f>
        <v>27.801181028322112</v>
      </c>
      <c r="O14000" s="12" t="str">
        <f>IF(N14000&lt;10,"Low",IF(N14000&lt;20,"Med","High"))</f>
        <v>High</v>
      </c>
      <c r="P14000" s="12">
        <f>sales*discount</f>
        <v>553.00959999999998</v>
      </c>
      <c r="Q14000" s="12">
        <f>sales-Discount_Values</f>
        <v>1573.9504000000002</v>
      </c>
      <c r="R14000" s="12">
        <f>DATEDIF(order_date,delivery_date,"D")</f>
        <v>1</v>
      </c>
      <c r="S14000" s="12"/>
    </row>
    <row r="14001" spans="1:19" ht="14.25" customHeight="1" x14ac:dyDescent="0.35">
      <c r="A14001" s="2" t="s">
        <v>7486</v>
      </c>
      <c r="B14001" s="2">
        <v>107453</v>
      </c>
      <c r="C14001" s="2" t="s">
        <v>13</v>
      </c>
      <c r="D14001" s="2" t="s">
        <v>20</v>
      </c>
      <c r="E14001" s="2">
        <v>1544.05</v>
      </c>
      <c r="F14001" s="2">
        <v>0.44</v>
      </c>
      <c r="G14001" s="2">
        <v>5</v>
      </c>
      <c r="H14001" s="3">
        <v>45591</v>
      </c>
      <c r="I14001" s="3">
        <v>45596</v>
      </c>
      <c r="J14001" s="2" t="s">
        <v>31</v>
      </c>
      <c r="K14001" s="2" t="s">
        <v>22</v>
      </c>
      <c r="L14001" s="2">
        <v>429.29</v>
      </c>
      <c r="M14001" s="2" t="s">
        <v>28</v>
      </c>
      <c r="N14001" s="11">
        <f>L14001/E14001*100</f>
        <v>27.802856125125487</v>
      </c>
      <c r="O14001" s="12" t="str">
        <f>IF(N14001&lt;10,"Low",IF(N14001&lt;20,"Med","High"))</f>
        <v>High</v>
      </c>
      <c r="P14001" s="12">
        <f>sales*discount</f>
        <v>679.38199999999995</v>
      </c>
      <c r="Q14001" s="12">
        <f>sales-Discount_Values</f>
        <v>864.66800000000001</v>
      </c>
      <c r="R14001" s="12">
        <f>DATEDIF(order_date,delivery_date,"D")</f>
        <v>5</v>
      </c>
      <c r="S14001" s="12"/>
    </row>
    <row r="14002" spans="1:19" ht="14.25" customHeight="1" x14ac:dyDescent="0.35">
      <c r="A14002" s="2" t="s">
        <v>10230</v>
      </c>
      <c r="B14002" s="2">
        <v>110197</v>
      </c>
      <c r="C14002" s="2" t="s">
        <v>25</v>
      </c>
      <c r="D14002" s="2" t="s">
        <v>36</v>
      </c>
      <c r="E14002" s="2">
        <v>387.44</v>
      </c>
      <c r="F14002" s="2">
        <v>0.43</v>
      </c>
      <c r="G14002" s="2">
        <v>3</v>
      </c>
      <c r="H14002" s="3">
        <v>45217</v>
      </c>
      <c r="I14002" s="3">
        <v>45221</v>
      </c>
      <c r="J14002" s="2" t="s">
        <v>21</v>
      </c>
      <c r="K14002" s="2" t="s">
        <v>27</v>
      </c>
      <c r="L14002" s="2">
        <v>107.74</v>
      </c>
      <c r="M14002" s="2" t="s">
        <v>17</v>
      </c>
      <c r="N14002" s="11">
        <f>L14002/E14002*100</f>
        <v>27.808176749948377</v>
      </c>
      <c r="O14002" s="12" t="str">
        <f>IF(N14002&lt;10,"Low",IF(N14002&lt;20,"Med","High"))</f>
        <v>High</v>
      </c>
      <c r="P14002" s="12">
        <f>sales*discount</f>
        <v>166.5992</v>
      </c>
      <c r="Q14002" s="12">
        <f>sales-Discount_Values</f>
        <v>220.8408</v>
      </c>
      <c r="R14002" s="12">
        <f>DATEDIF(order_date,delivery_date,"D")</f>
        <v>4</v>
      </c>
      <c r="S14002" s="12"/>
    </row>
    <row r="14003" spans="1:19" ht="14.25" customHeight="1" x14ac:dyDescent="0.35">
      <c r="A14003" s="2" t="s">
        <v>4226</v>
      </c>
      <c r="B14003" s="2">
        <v>104193</v>
      </c>
      <c r="C14003" s="2" t="s">
        <v>25</v>
      </c>
      <c r="D14003" s="2" t="s">
        <v>20</v>
      </c>
      <c r="E14003" s="2">
        <v>4447.78</v>
      </c>
      <c r="F14003" s="2">
        <v>0.34</v>
      </c>
      <c r="G14003" s="2">
        <v>2</v>
      </c>
      <c r="H14003" s="3">
        <v>44933</v>
      </c>
      <c r="I14003" s="3">
        <v>44940</v>
      </c>
      <c r="J14003" s="2" t="s">
        <v>21</v>
      </c>
      <c r="K14003" s="2" t="s">
        <v>27</v>
      </c>
      <c r="L14003" s="2">
        <v>1237.1500000000001</v>
      </c>
      <c r="M14003" s="2" t="s">
        <v>28</v>
      </c>
      <c r="N14003" s="11">
        <f>L14003/E14003*100</f>
        <v>27.814999842618121</v>
      </c>
      <c r="O14003" s="12" t="str">
        <f>IF(N14003&lt;10,"Low",IF(N14003&lt;20,"Med","High"))</f>
        <v>High</v>
      </c>
      <c r="P14003" s="12">
        <f>sales*discount</f>
        <v>1512.2452000000001</v>
      </c>
      <c r="Q14003" s="12">
        <f>sales-Discount_Values</f>
        <v>2935.5347999999994</v>
      </c>
      <c r="R14003" s="12">
        <f>DATEDIF(order_date,delivery_date,"D")</f>
        <v>7</v>
      </c>
      <c r="S14003" s="12"/>
    </row>
    <row r="14004" spans="1:19" ht="14.25" customHeight="1" x14ac:dyDescent="0.35">
      <c r="A14004" s="2" t="s">
        <v>8932</v>
      </c>
      <c r="B14004" s="2">
        <v>108899</v>
      </c>
      <c r="C14004" s="2" t="s">
        <v>19</v>
      </c>
      <c r="D14004" s="2" t="s">
        <v>26</v>
      </c>
      <c r="E14004" s="2">
        <v>1157.8699999999999</v>
      </c>
      <c r="F14004" s="2">
        <v>7.0000000000000007E-2</v>
      </c>
      <c r="G14004" s="2">
        <v>5</v>
      </c>
      <c r="H14004" s="3">
        <v>45394</v>
      </c>
      <c r="I14004" s="3">
        <v>45398</v>
      </c>
      <c r="J14004" s="2" t="s">
        <v>15</v>
      </c>
      <c r="K14004" s="2" t="s">
        <v>27</v>
      </c>
      <c r="L14004" s="2">
        <v>322.07</v>
      </c>
      <c r="M14004" s="2" t="s">
        <v>28</v>
      </c>
      <c r="N14004" s="11">
        <f>L14004/E14004*100</f>
        <v>27.815730608790279</v>
      </c>
      <c r="O14004" s="12" t="str">
        <f>IF(N14004&lt;10,"Low",IF(N14004&lt;20,"Med","High"))</f>
        <v>High</v>
      </c>
      <c r="P14004" s="12">
        <f>sales*discount</f>
        <v>81.050899999999999</v>
      </c>
      <c r="Q14004" s="12">
        <f>sales-Discount_Values</f>
        <v>1076.8190999999999</v>
      </c>
      <c r="R14004" s="12">
        <f>DATEDIF(order_date,delivery_date,"D")</f>
        <v>4</v>
      </c>
      <c r="S14004" s="12"/>
    </row>
    <row r="14005" spans="1:19" ht="14.25" customHeight="1" x14ac:dyDescent="0.35">
      <c r="A14005" s="2" t="s">
        <v>9257</v>
      </c>
      <c r="B14005" s="2">
        <v>109224</v>
      </c>
      <c r="C14005" s="2" t="s">
        <v>13</v>
      </c>
      <c r="D14005" s="2" t="s">
        <v>33</v>
      </c>
      <c r="E14005" s="2">
        <v>4834.9399999999996</v>
      </c>
      <c r="F14005" s="2">
        <v>0.04</v>
      </c>
      <c r="G14005" s="2">
        <v>4</v>
      </c>
      <c r="H14005" s="3">
        <v>45261</v>
      </c>
      <c r="I14005" s="3">
        <v>45267</v>
      </c>
      <c r="J14005" s="2" t="s">
        <v>31</v>
      </c>
      <c r="K14005" s="2" t="s">
        <v>16</v>
      </c>
      <c r="L14005" s="2">
        <v>1344.93</v>
      </c>
      <c r="M14005" s="2" t="s">
        <v>34</v>
      </c>
      <c r="N14005" s="11">
        <f>L14005/E14005*100</f>
        <v>27.816891212714122</v>
      </c>
      <c r="O14005" s="12" t="str">
        <f>IF(N14005&lt;10,"Low",IF(N14005&lt;20,"Med","High"))</f>
        <v>High</v>
      </c>
      <c r="P14005" s="12">
        <f>sales*discount</f>
        <v>193.39759999999998</v>
      </c>
      <c r="Q14005" s="12">
        <f>sales-Discount_Values</f>
        <v>4641.5423999999994</v>
      </c>
      <c r="R14005" s="12">
        <f>DATEDIF(order_date,delivery_date,"D")</f>
        <v>6</v>
      </c>
      <c r="S14005" s="12"/>
    </row>
    <row r="14006" spans="1:19" ht="14.25" customHeight="1" x14ac:dyDescent="0.35">
      <c r="A14006" s="2" t="s">
        <v>11480</v>
      </c>
      <c r="B14006" s="2">
        <v>111447</v>
      </c>
      <c r="C14006" s="2" t="s">
        <v>13</v>
      </c>
      <c r="D14006" s="2" t="s">
        <v>20</v>
      </c>
      <c r="E14006" s="2">
        <v>412.53</v>
      </c>
      <c r="F14006" s="2">
        <v>0.45</v>
      </c>
      <c r="G14006" s="2">
        <v>7</v>
      </c>
      <c r="H14006" s="3">
        <v>45324</v>
      </c>
      <c r="I14006" s="3">
        <v>45327</v>
      </c>
      <c r="J14006" s="2" t="s">
        <v>15</v>
      </c>
      <c r="K14006" s="2" t="s">
        <v>22</v>
      </c>
      <c r="L14006" s="2">
        <v>114.76</v>
      </c>
      <c r="M14006" s="2" t="s">
        <v>17</v>
      </c>
      <c r="N14006" s="11">
        <f>L14006/E14006*100</f>
        <v>27.818582890941268</v>
      </c>
      <c r="O14006" s="12" t="str">
        <f>IF(N14006&lt;10,"Low",IF(N14006&lt;20,"Med","High"))</f>
        <v>High</v>
      </c>
      <c r="P14006" s="12">
        <f>sales*discount</f>
        <v>185.63849999999999</v>
      </c>
      <c r="Q14006" s="12">
        <f>sales-Discount_Values</f>
        <v>226.89149999999998</v>
      </c>
      <c r="R14006" s="12">
        <f>DATEDIF(order_date,delivery_date,"D")</f>
        <v>3</v>
      </c>
      <c r="S14006" s="12"/>
    </row>
    <row r="14007" spans="1:19" ht="14.25" customHeight="1" x14ac:dyDescent="0.35">
      <c r="A14007" s="2" t="s">
        <v>7673</v>
      </c>
      <c r="B14007" s="2">
        <v>107640</v>
      </c>
      <c r="C14007" s="2" t="s">
        <v>25</v>
      </c>
      <c r="D14007" s="2" t="s">
        <v>26</v>
      </c>
      <c r="E14007" s="2">
        <v>1781.42</v>
      </c>
      <c r="F14007" s="2">
        <v>0.24</v>
      </c>
      <c r="G14007" s="2">
        <v>5</v>
      </c>
      <c r="H14007" s="3">
        <v>45360</v>
      </c>
      <c r="I14007" s="3">
        <v>45365</v>
      </c>
      <c r="J14007" s="2" t="s">
        <v>15</v>
      </c>
      <c r="K14007" s="2" t="s">
        <v>16</v>
      </c>
      <c r="L14007" s="2">
        <v>495.59</v>
      </c>
      <c r="M14007" s="2" t="s">
        <v>34</v>
      </c>
      <c r="N14007" s="11">
        <f>L14007/E14007*100</f>
        <v>27.819941395066856</v>
      </c>
      <c r="O14007" s="12" t="str">
        <f>IF(N14007&lt;10,"Low",IF(N14007&lt;20,"Med","High"))</f>
        <v>High</v>
      </c>
      <c r="P14007" s="12">
        <f>sales*discount</f>
        <v>427.54079999999999</v>
      </c>
      <c r="Q14007" s="12">
        <f>sales-Discount_Values</f>
        <v>1353.8792000000001</v>
      </c>
      <c r="R14007" s="12">
        <f>DATEDIF(order_date,delivery_date,"D")</f>
        <v>5</v>
      </c>
      <c r="S14007" s="12"/>
    </row>
    <row r="14008" spans="1:19" ht="14.25" customHeight="1" x14ac:dyDescent="0.35">
      <c r="A14008" s="2" t="s">
        <v>580</v>
      </c>
      <c r="B14008" s="2">
        <v>100547</v>
      </c>
      <c r="C14008" s="2" t="s">
        <v>19</v>
      </c>
      <c r="D14008" s="2" t="s">
        <v>26</v>
      </c>
      <c r="E14008" s="2">
        <v>782.46</v>
      </c>
      <c r="F14008" s="2">
        <v>0.44</v>
      </c>
      <c r="G14008" s="2">
        <v>8</v>
      </c>
      <c r="H14008" s="3">
        <v>45558</v>
      </c>
      <c r="I14008" s="3">
        <v>45563</v>
      </c>
      <c r="J14008" s="2" t="s">
        <v>21</v>
      </c>
      <c r="K14008" s="2" t="s">
        <v>16</v>
      </c>
      <c r="L14008" s="2">
        <v>217.68</v>
      </c>
      <c r="M14008" s="2" t="s">
        <v>17</v>
      </c>
      <c r="N14008" s="11">
        <f>L14008/E14008*100</f>
        <v>27.819952457633619</v>
      </c>
      <c r="O14008" s="12" t="str">
        <f>IF(N14008&lt;10,"Low",IF(N14008&lt;20,"Med","High"))</f>
        <v>High</v>
      </c>
      <c r="P14008" s="12">
        <f>sales*discount</f>
        <v>344.2824</v>
      </c>
      <c r="Q14008" s="12">
        <f>sales-Discount_Values</f>
        <v>438.17760000000004</v>
      </c>
      <c r="R14008" s="12">
        <f>DATEDIF(order_date,delivery_date,"D")</f>
        <v>5</v>
      </c>
      <c r="S14008" s="12"/>
    </row>
    <row r="14009" spans="1:19" ht="14.25" customHeight="1" x14ac:dyDescent="0.35">
      <c r="A14009" s="2" t="s">
        <v>3512</v>
      </c>
      <c r="B14009" s="2">
        <v>103479</v>
      </c>
      <c r="C14009" s="2" t="s">
        <v>41</v>
      </c>
      <c r="D14009" s="2" t="s">
        <v>20</v>
      </c>
      <c r="E14009" s="2">
        <v>1682.11</v>
      </c>
      <c r="F14009" s="2">
        <v>0.13</v>
      </c>
      <c r="G14009" s="2">
        <v>6</v>
      </c>
      <c r="H14009" s="3">
        <v>45112</v>
      </c>
      <c r="I14009" s="3">
        <v>45114</v>
      </c>
      <c r="J14009" s="2" t="s">
        <v>15</v>
      </c>
      <c r="K14009" s="2" t="s">
        <v>22</v>
      </c>
      <c r="L14009" s="2">
        <v>467.98</v>
      </c>
      <c r="M14009" s="2" t="s">
        <v>39</v>
      </c>
      <c r="N14009" s="11">
        <f>L14009/E14009*100</f>
        <v>27.821010516553617</v>
      </c>
      <c r="O14009" s="12" t="str">
        <f>IF(N14009&lt;10,"Low",IF(N14009&lt;20,"Med","High"))</f>
        <v>High</v>
      </c>
      <c r="P14009" s="12">
        <f>sales*discount</f>
        <v>218.67429999999999</v>
      </c>
      <c r="Q14009" s="12">
        <f>sales-Discount_Values</f>
        <v>1463.4357</v>
      </c>
      <c r="R14009" s="12">
        <f>DATEDIF(order_date,delivery_date,"D")</f>
        <v>2</v>
      </c>
      <c r="S14009" s="12"/>
    </row>
    <row r="14010" spans="1:19" ht="14.25" customHeight="1" x14ac:dyDescent="0.35">
      <c r="A14010" s="2" t="s">
        <v>4212</v>
      </c>
      <c r="B14010" s="2">
        <v>104179</v>
      </c>
      <c r="C14010" s="2" t="s">
        <v>13</v>
      </c>
      <c r="D14010" s="2" t="s">
        <v>20</v>
      </c>
      <c r="E14010" s="2">
        <v>1843.94</v>
      </c>
      <c r="F14010" s="2">
        <v>0.41</v>
      </c>
      <c r="G14010" s="2">
        <v>1</v>
      </c>
      <c r="H14010" s="3">
        <v>45419</v>
      </c>
      <c r="I14010" s="3">
        <v>45426</v>
      </c>
      <c r="J14010" s="2" t="s">
        <v>21</v>
      </c>
      <c r="K14010" s="2" t="s">
        <v>27</v>
      </c>
      <c r="L14010" s="2">
        <v>513.01</v>
      </c>
      <c r="M14010" s="2" t="s">
        <v>28</v>
      </c>
      <c r="N14010" s="11">
        <f>L14010/E14010*100</f>
        <v>27.821404167163788</v>
      </c>
      <c r="O14010" s="12" t="str">
        <f>IF(N14010&lt;10,"Low",IF(N14010&lt;20,"Med","High"))</f>
        <v>High</v>
      </c>
      <c r="P14010" s="12">
        <f>sales*discount</f>
        <v>756.0154</v>
      </c>
      <c r="Q14010" s="12">
        <f>sales-Discount_Values</f>
        <v>1087.9246000000001</v>
      </c>
      <c r="R14010" s="12">
        <f>DATEDIF(order_date,delivery_date,"D")</f>
        <v>7</v>
      </c>
      <c r="S14010" s="12"/>
    </row>
    <row r="14011" spans="1:19" ht="14.25" customHeight="1" x14ac:dyDescent="0.35">
      <c r="A14011" s="2" t="s">
        <v>10850</v>
      </c>
      <c r="B14011" s="2">
        <v>110817</v>
      </c>
      <c r="C14011" s="2" t="s">
        <v>41</v>
      </c>
      <c r="D14011" s="2" t="s">
        <v>20</v>
      </c>
      <c r="E14011" s="2">
        <v>3301.4</v>
      </c>
      <c r="F14011" s="2">
        <v>0.43</v>
      </c>
      <c r="G14011" s="2">
        <v>6</v>
      </c>
      <c r="H14011" s="3">
        <v>45321</v>
      </c>
      <c r="I14011" s="3">
        <v>45327</v>
      </c>
      <c r="J14011" s="2" t="s">
        <v>21</v>
      </c>
      <c r="K14011" s="2" t="s">
        <v>22</v>
      </c>
      <c r="L14011" s="2">
        <v>918.6</v>
      </c>
      <c r="M14011" s="2" t="s">
        <v>23</v>
      </c>
      <c r="N14011" s="11">
        <f>L14011/E14011*100</f>
        <v>27.824559277882109</v>
      </c>
      <c r="O14011" s="12" t="str">
        <f>IF(N14011&lt;10,"Low",IF(N14011&lt;20,"Med","High"))</f>
        <v>High</v>
      </c>
      <c r="P14011" s="12">
        <f>sales*discount</f>
        <v>1419.6020000000001</v>
      </c>
      <c r="Q14011" s="12">
        <f>sales-Discount_Values</f>
        <v>1881.798</v>
      </c>
      <c r="R14011" s="12">
        <f>DATEDIF(order_date,delivery_date,"D")</f>
        <v>6</v>
      </c>
      <c r="S14011" s="12"/>
    </row>
    <row r="14012" spans="1:19" ht="14.25" customHeight="1" x14ac:dyDescent="0.35">
      <c r="A14012" s="2" t="s">
        <v>8899</v>
      </c>
      <c r="B14012" s="2">
        <v>108866</v>
      </c>
      <c r="C14012" s="2" t="s">
        <v>13</v>
      </c>
      <c r="D14012" s="2" t="s">
        <v>36</v>
      </c>
      <c r="E14012" s="2">
        <v>3882.23</v>
      </c>
      <c r="F14012" s="2">
        <v>0.25</v>
      </c>
      <c r="G14012" s="2">
        <v>8</v>
      </c>
      <c r="H14012" s="3">
        <v>45058</v>
      </c>
      <c r="I14012" s="3">
        <v>45062</v>
      </c>
      <c r="J14012" s="2" t="s">
        <v>31</v>
      </c>
      <c r="K14012" s="2" t="s">
        <v>22</v>
      </c>
      <c r="L14012" s="2">
        <v>1080.24</v>
      </c>
      <c r="M14012" s="2" t="s">
        <v>39</v>
      </c>
      <c r="N14012" s="11">
        <f>L14012/E14012*100</f>
        <v>27.825244769114661</v>
      </c>
      <c r="O14012" s="12" t="str">
        <f>IF(N14012&lt;10,"Low",IF(N14012&lt;20,"Med","High"))</f>
        <v>High</v>
      </c>
      <c r="P14012" s="12">
        <f>sales*discount</f>
        <v>970.5575</v>
      </c>
      <c r="Q14012" s="12">
        <f>sales-Discount_Values</f>
        <v>2911.6725000000001</v>
      </c>
      <c r="R14012" s="12">
        <f>DATEDIF(order_date,delivery_date,"D")</f>
        <v>4</v>
      </c>
      <c r="S14012" s="12"/>
    </row>
    <row r="14013" spans="1:19" ht="14.25" customHeight="1" x14ac:dyDescent="0.35">
      <c r="A14013" s="2" t="s">
        <v>9369</v>
      </c>
      <c r="B14013" s="2">
        <v>109336</v>
      </c>
      <c r="C14013" s="2" t="s">
        <v>13</v>
      </c>
      <c r="D14013" s="2" t="s">
        <v>20</v>
      </c>
      <c r="E14013" s="2">
        <v>395.24</v>
      </c>
      <c r="F14013" s="2">
        <v>0.27</v>
      </c>
      <c r="G14013" s="2">
        <v>1</v>
      </c>
      <c r="H14013" s="3">
        <v>45113</v>
      </c>
      <c r="I14013" s="3">
        <v>45118</v>
      </c>
      <c r="J14013" s="2" t="s">
        <v>31</v>
      </c>
      <c r="K14013" s="2" t="s">
        <v>22</v>
      </c>
      <c r="L14013" s="2">
        <v>109.98</v>
      </c>
      <c r="M14013" s="2" t="s">
        <v>17</v>
      </c>
      <c r="N14013" s="11">
        <f>L14013/E14013*100</f>
        <v>27.82613095840502</v>
      </c>
      <c r="O14013" s="12" t="str">
        <f>IF(N14013&lt;10,"Low",IF(N14013&lt;20,"Med","High"))</f>
        <v>High</v>
      </c>
      <c r="P14013" s="12">
        <f>sales*discount</f>
        <v>106.71480000000001</v>
      </c>
      <c r="Q14013" s="12">
        <f>sales-Discount_Values</f>
        <v>288.52519999999998</v>
      </c>
      <c r="R14013" s="12">
        <f>DATEDIF(order_date,delivery_date,"D")</f>
        <v>5</v>
      </c>
      <c r="S14013" s="12"/>
    </row>
    <row r="14014" spans="1:19" ht="14.25" customHeight="1" x14ac:dyDescent="0.35">
      <c r="A14014" s="2" t="s">
        <v>8445</v>
      </c>
      <c r="B14014" s="2">
        <v>108412</v>
      </c>
      <c r="C14014" s="2" t="s">
        <v>13</v>
      </c>
      <c r="D14014" s="2" t="s">
        <v>14</v>
      </c>
      <c r="E14014" s="2">
        <v>1619.65</v>
      </c>
      <c r="F14014" s="2">
        <v>0.36</v>
      </c>
      <c r="G14014" s="2">
        <v>8</v>
      </c>
      <c r="H14014" s="3">
        <v>45288</v>
      </c>
      <c r="I14014" s="3">
        <v>45295</v>
      </c>
      <c r="J14014" s="2" t="s">
        <v>31</v>
      </c>
      <c r="K14014" s="2" t="s">
        <v>16</v>
      </c>
      <c r="L14014" s="2">
        <v>450.69</v>
      </c>
      <c r="M14014" s="2" t="s">
        <v>23</v>
      </c>
      <c r="N14014" s="11">
        <f>L14014/E14014*100</f>
        <v>27.826382243077209</v>
      </c>
      <c r="O14014" s="12" t="str">
        <f>IF(N14014&lt;10,"Low",IF(N14014&lt;20,"Med","High"))</f>
        <v>High</v>
      </c>
      <c r="P14014" s="12">
        <f>sales*discount</f>
        <v>583.07399999999996</v>
      </c>
      <c r="Q14014" s="12">
        <f>sales-Discount_Values</f>
        <v>1036.576</v>
      </c>
      <c r="R14014" s="12">
        <f>DATEDIF(order_date,delivery_date,"D")</f>
        <v>7</v>
      </c>
      <c r="S14014" s="12"/>
    </row>
    <row r="14015" spans="1:19" ht="14.25" customHeight="1" x14ac:dyDescent="0.35">
      <c r="A14015" s="2" t="s">
        <v>91</v>
      </c>
      <c r="B14015" s="2">
        <v>100058</v>
      </c>
      <c r="C14015" s="2" t="s">
        <v>13</v>
      </c>
      <c r="D14015" s="2" t="s">
        <v>36</v>
      </c>
      <c r="E14015" s="2">
        <v>4744.4799999999996</v>
      </c>
      <c r="F14015" s="2">
        <v>0.37</v>
      </c>
      <c r="G14015" s="2">
        <v>4</v>
      </c>
      <c r="H14015" s="3">
        <v>45202</v>
      </c>
      <c r="I14015" s="3">
        <v>45207</v>
      </c>
      <c r="J14015" s="2" t="s">
        <v>15</v>
      </c>
      <c r="K14015" s="2" t="s">
        <v>22</v>
      </c>
      <c r="L14015" s="2">
        <v>1320.22</v>
      </c>
      <c r="M14015" s="2" t="s">
        <v>28</v>
      </c>
      <c r="N14015" s="11">
        <f>L14015/E14015*100</f>
        <v>27.826442518463569</v>
      </c>
      <c r="O14015" s="12" t="str">
        <f>IF(N14015&lt;10,"Low",IF(N14015&lt;20,"Med","High"))</f>
        <v>High</v>
      </c>
      <c r="P14015" s="12">
        <f>sales*discount</f>
        <v>1755.4575999999997</v>
      </c>
      <c r="Q14015" s="12">
        <f>sales-Discount_Values</f>
        <v>2989.0223999999998</v>
      </c>
      <c r="R14015" s="12">
        <f>DATEDIF(order_date,delivery_date,"D")</f>
        <v>5</v>
      </c>
      <c r="S14015" s="12"/>
    </row>
    <row r="14016" spans="1:19" ht="14.25" customHeight="1" x14ac:dyDescent="0.35">
      <c r="A14016" s="2" t="s">
        <v>7194</v>
      </c>
      <c r="B14016" s="2">
        <v>107161</v>
      </c>
      <c r="C14016" s="2" t="s">
        <v>41</v>
      </c>
      <c r="D14016" s="2" t="s">
        <v>20</v>
      </c>
      <c r="E14016" s="2">
        <v>1178</v>
      </c>
      <c r="F14016" s="2">
        <v>0.16</v>
      </c>
      <c r="G14016" s="2">
        <v>8</v>
      </c>
      <c r="H14016" s="3">
        <v>45041</v>
      </c>
      <c r="I14016" s="3">
        <v>45046</v>
      </c>
      <c r="J14016" s="2" t="s">
        <v>21</v>
      </c>
      <c r="K14016" s="2" t="s">
        <v>27</v>
      </c>
      <c r="L14016" s="2">
        <v>327.81</v>
      </c>
      <c r="M14016" s="2" t="s">
        <v>39</v>
      </c>
      <c r="N14016" s="11">
        <f>L14016/E14016*100</f>
        <v>27.827674023769099</v>
      </c>
      <c r="O14016" s="12" t="str">
        <f>IF(N14016&lt;10,"Low",IF(N14016&lt;20,"Med","High"))</f>
        <v>High</v>
      </c>
      <c r="P14016" s="12">
        <f>sales*discount</f>
        <v>188.48</v>
      </c>
      <c r="Q14016" s="12">
        <f>sales-Discount_Values</f>
        <v>989.52</v>
      </c>
      <c r="R14016" s="12">
        <f>DATEDIF(order_date,delivery_date,"D")</f>
        <v>5</v>
      </c>
      <c r="S14016" s="12"/>
    </row>
    <row r="14017" spans="1:19" ht="14.25" customHeight="1" x14ac:dyDescent="0.35">
      <c r="A14017" s="2" t="s">
        <v>11252</v>
      </c>
      <c r="B14017" s="2">
        <v>111219</v>
      </c>
      <c r="C14017" s="2" t="s">
        <v>13</v>
      </c>
      <c r="D14017" s="2" t="s">
        <v>36</v>
      </c>
      <c r="E14017" s="2">
        <v>3820.8</v>
      </c>
      <c r="F14017" s="2">
        <v>0.19</v>
      </c>
      <c r="G14017" s="2">
        <v>2</v>
      </c>
      <c r="H14017" s="3">
        <v>44989</v>
      </c>
      <c r="I14017" s="3">
        <v>44992</v>
      </c>
      <c r="J14017" s="2" t="s">
        <v>31</v>
      </c>
      <c r="K14017" s="2" t="s">
        <v>27</v>
      </c>
      <c r="L14017" s="2">
        <v>1063.27</v>
      </c>
      <c r="M14017" s="2" t="s">
        <v>34</v>
      </c>
      <c r="N14017" s="11">
        <f>L14017/E14017*100</f>
        <v>27.828465242881066</v>
      </c>
      <c r="O14017" s="12" t="str">
        <f>IF(N14017&lt;10,"Low",IF(N14017&lt;20,"Med","High"))</f>
        <v>High</v>
      </c>
      <c r="P14017" s="12">
        <f>sales*discount</f>
        <v>725.952</v>
      </c>
      <c r="Q14017" s="12">
        <f>sales-Discount_Values</f>
        <v>3094.848</v>
      </c>
      <c r="R14017" s="12">
        <f>DATEDIF(order_date,delivery_date,"D")</f>
        <v>3</v>
      </c>
      <c r="S14017" s="12"/>
    </row>
    <row r="14018" spans="1:19" ht="14.25" customHeight="1" x14ac:dyDescent="0.35">
      <c r="A14018" s="2" t="s">
        <v>13798</v>
      </c>
      <c r="B14018" s="2">
        <v>113765</v>
      </c>
      <c r="C14018" s="2" t="s">
        <v>19</v>
      </c>
      <c r="D14018" s="2" t="s">
        <v>20</v>
      </c>
      <c r="E14018" s="2">
        <v>2760.64</v>
      </c>
      <c r="F14018" s="2">
        <v>0.06</v>
      </c>
      <c r="G14018" s="2">
        <v>8</v>
      </c>
      <c r="H14018" s="3">
        <v>45382</v>
      </c>
      <c r="I14018" s="3">
        <v>45384</v>
      </c>
      <c r="J14018" s="2" t="s">
        <v>31</v>
      </c>
      <c r="K14018" s="2" t="s">
        <v>27</v>
      </c>
      <c r="L14018" s="2">
        <v>768.28</v>
      </c>
      <c r="M14018" s="2" t="s">
        <v>34</v>
      </c>
      <c r="N14018" s="11">
        <f>L14018/E14018*100</f>
        <v>27.829778602063289</v>
      </c>
      <c r="O14018" s="12" t="str">
        <f>IF(N14018&lt;10,"Low",IF(N14018&lt;20,"Med","High"))</f>
        <v>High</v>
      </c>
      <c r="P14018" s="12">
        <f>sales*discount</f>
        <v>165.63839999999999</v>
      </c>
      <c r="Q14018" s="12">
        <f>sales-Discount_Values</f>
        <v>2595.0016000000001</v>
      </c>
      <c r="R14018" s="12">
        <f>DATEDIF(order_date,delivery_date,"D")</f>
        <v>2</v>
      </c>
      <c r="S14018" s="12"/>
    </row>
    <row r="14019" spans="1:19" ht="14.25" customHeight="1" x14ac:dyDescent="0.35">
      <c r="A14019" s="2" t="s">
        <v>4538</v>
      </c>
      <c r="B14019" s="2">
        <v>104505</v>
      </c>
      <c r="C14019" s="2" t="s">
        <v>13</v>
      </c>
      <c r="D14019" s="2" t="s">
        <v>33</v>
      </c>
      <c r="E14019" s="2">
        <v>905.36</v>
      </c>
      <c r="F14019" s="2">
        <v>0.28999999999999998</v>
      </c>
      <c r="G14019" s="2">
        <v>6</v>
      </c>
      <c r="H14019" s="3">
        <v>45056</v>
      </c>
      <c r="I14019" s="3">
        <v>45062</v>
      </c>
      <c r="J14019" s="2" t="s">
        <v>31</v>
      </c>
      <c r="K14019" s="2" t="s">
        <v>27</v>
      </c>
      <c r="L14019" s="2">
        <v>251.99</v>
      </c>
      <c r="M14019" s="2" t="s">
        <v>23</v>
      </c>
      <c r="N14019" s="11">
        <f>L14019/E14019*100</f>
        <v>27.83312715383936</v>
      </c>
      <c r="O14019" s="12" t="str">
        <f>IF(N14019&lt;10,"Low",IF(N14019&lt;20,"Med","High"))</f>
        <v>High</v>
      </c>
      <c r="P14019" s="12">
        <f>sales*discount</f>
        <v>262.55439999999999</v>
      </c>
      <c r="Q14019" s="12">
        <f>sales-Discount_Values</f>
        <v>642.80560000000003</v>
      </c>
      <c r="R14019" s="12">
        <f>DATEDIF(order_date,delivery_date,"D")</f>
        <v>6</v>
      </c>
      <c r="S14019" s="12"/>
    </row>
    <row r="14020" spans="1:19" ht="14.25" customHeight="1" x14ac:dyDescent="0.35">
      <c r="A14020" s="2" t="s">
        <v>5257</v>
      </c>
      <c r="B14020" s="2">
        <v>105224</v>
      </c>
      <c r="C14020" s="2" t="s">
        <v>25</v>
      </c>
      <c r="D14020" s="2" t="s">
        <v>20</v>
      </c>
      <c r="E14020" s="2">
        <v>3763.44</v>
      </c>
      <c r="F14020" s="2">
        <v>0.3</v>
      </c>
      <c r="G14020" s="2">
        <v>4</v>
      </c>
      <c r="H14020" s="3">
        <v>44972</v>
      </c>
      <c r="I14020" s="3">
        <v>44974</v>
      </c>
      <c r="J14020" s="2" t="s">
        <v>15</v>
      </c>
      <c r="K14020" s="2" t="s">
        <v>27</v>
      </c>
      <c r="L14020" s="2">
        <v>1047.53</v>
      </c>
      <c r="M14020" s="2" t="s">
        <v>23</v>
      </c>
      <c r="N14020" s="11">
        <f>L14020/E14020*100</f>
        <v>27.834374933571411</v>
      </c>
      <c r="O14020" s="12" t="str">
        <f>IF(N14020&lt;10,"Low",IF(N14020&lt;20,"Med","High"))</f>
        <v>High</v>
      </c>
      <c r="P14020" s="12">
        <f>sales*discount</f>
        <v>1129.0319999999999</v>
      </c>
      <c r="Q14020" s="12">
        <f>sales-Discount_Values</f>
        <v>2634.4080000000004</v>
      </c>
      <c r="R14020" s="12">
        <f>DATEDIF(order_date,delivery_date,"D")</f>
        <v>2</v>
      </c>
      <c r="S14020" s="12"/>
    </row>
    <row r="14021" spans="1:19" ht="14.25" customHeight="1" x14ac:dyDescent="0.35">
      <c r="A14021" s="2" t="s">
        <v>5102</v>
      </c>
      <c r="B14021" s="2">
        <v>105069</v>
      </c>
      <c r="C14021" s="2" t="s">
        <v>19</v>
      </c>
      <c r="D14021" s="2" t="s">
        <v>33</v>
      </c>
      <c r="E14021" s="2">
        <v>4736.8</v>
      </c>
      <c r="F14021" s="2">
        <v>0.39</v>
      </c>
      <c r="G14021" s="2">
        <v>3</v>
      </c>
      <c r="H14021" s="3">
        <v>45238</v>
      </c>
      <c r="I14021" s="3">
        <v>45245</v>
      </c>
      <c r="J14021" s="2" t="s">
        <v>15</v>
      </c>
      <c r="K14021" s="2" t="s">
        <v>27</v>
      </c>
      <c r="L14021" s="2">
        <v>1318.46</v>
      </c>
      <c r="M14021" s="2" t="s">
        <v>48</v>
      </c>
      <c r="N14021" s="11">
        <f>L14021/E14021*100</f>
        <v>27.834402972470869</v>
      </c>
      <c r="O14021" s="12" t="str">
        <f>IF(N14021&lt;10,"Low",IF(N14021&lt;20,"Med","High"))</f>
        <v>High</v>
      </c>
      <c r="P14021" s="12">
        <f>sales*discount</f>
        <v>1847.3520000000001</v>
      </c>
      <c r="Q14021" s="12">
        <f>sales-Discount_Values</f>
        <v>2889.4480000000003</v>
      </c>
      <c r="R14021" s="12">
        <f>DATEDIF(order_date,delivery_date,"D")</f>
        <v>7</v>
      </c>
      <c r="S14021" s="12"/>
    </row>
    <row r="14022" spans="1:19" ht="14.25" customHeight="1" x14ac:dyDescent="0.35">
      <c r="A14022" s="2" t="s">
        <v>3593</v>
      </c>
      <c r="B14022" s="2">
        <v>103560</v>
      </c>
      <c r="C14022" s="2" t="s">
        <v>41</v>
      </c>
      <c r="D14022" s="2" t="s">
        <v>36</v>
      </c>
      <c r="E14022" s="2">
        <v>1310.23</v>
      </c>
      <c r="F14022" s="2">
        <v>0.12</v>
      </c>
      <c r="G14022" s="2">
        <v>4</v>
      </c>
      <c r="H14022" s="3">
        <v>45618</v>
      </c>
      <c r="I14022" s="3">
        <v>45621</v>
      </c>
      <c r="J14022" s="2" t="s">
        <v>15</v>
      </c>
      <c r="K14022" s="2" t="s">
        <v>22</v>
      </c>
      <c r="L14022" s="2">
        <v>364.76</v>
      </c>
      <c r="M14022" s="2" t="s">
        <v>17</v>
      </c>
      <c r="N14022" s="11">
        <f>L14022/E14022*100</f>
        <v>27.839386977858847</v>
      </c>
      <c r="O14022" s="12" t="str">
        <f>IF(N14022&lt;10,"Low",IF(N14022&lt;20,"Med","High"))</f>
        <v>High</v>
      </c>
      <c r="P14022" s="12">
        <f>sales*discount</f>
        <v>157.2276</v>
      </c>
      <c r="Q14022" s="12">
        <f>sales-Discount_Values</f>
        <v>1153.0024000000001</v>
      </c>
      <c r="R14022" s="12">
        <f>DATEDIF(order_date,delivery_date,"D")</f>
        <v>3</v>
      </c>
      <c r="S14022" s="12"/>
    </row>
    <row r="14023" spans="1:19" ht="14.25" customHeight="1" x14ac:dyDescent="0.35">
      <c r="A14023" s="2" t="s">
        <v>9598</v>
      </c>
      <c r="B14023" s="2">
        <v>109565</v>
      </c>
      <c r="C14023" s="2" t="s">
        <v>25</v>
      </c>
      <c r="D14023" s="2" t="s">
        <v>33</v>
      </c>
      <c r="E14023" s="2">
        <v>2667.09</v>
      </c>
      <c r="F14023" s="2">
        <v>0.06</v>
      </c>
      <c r="G14023" s="2">
        <v>4</v>
      </c>
      <c r="H14023" s="3">
        <v>45051</v>
      </c>
      <c r="I14023" s="3">
        <v>45056</v>
      </c>
      <c r="J14023" s="2" t="s">
        <v>15</v>
      </c>
      <c r="K14023" s="2" t="s">
        <v>16</v>
      </c>
      <c r="L14023" s="2">
        <v>742.57</v>
      </c>
      <c r="M14023" s="2" t="s">
        <v>48</v>
      </c>
      <c r="N14023" s="11">
        <f>L14023/E14023*100</f>
        <v>27.841955089629522</v>
      </c>
      <c r="O14023" s="12" t="str">
        <f>IF(N14023&lt;10,"Low",IF(N14023&lt;20,"Med","High"))</f>
        <v>High</v>
      </c>
      <c r="P14023" s="12">
        <f>sales*discount</f>
        <v>160.02539999999999</v>
      </c>
      <c r="Q14023" s="12">
        <f>sales-Discount_Values</f>
        <v>2507.0646000000002</v>
      </c>
      <c r="R14023" s="12">
        <f>DATEDIF(order_date,delivery_date,"D")</f>
        <v>5</v>
      </c>
      <c r="S14023" s="12"/>
    </row>
    <row r="14024" spans="1:19" ht="14.25" customHeight="1" x14ac:dyDescent="0.35">
      <c r="A14024" s="2" t="s">
        <v>9760</v>
      </c>
      <c r="B14024" s="2">
        <v>109727</v>
      </c>
      <c r="C14024" s="2" t="s">
        <v>25</v>
      </c>
      <c r="D14024" s="2" t="s">
        <v>26</v>
      </c>
      <c r="E14024" s="2">
        <v>269.66000000000003</v>
      </c>
      <c r="F14024" s="2">
        <v>0.3</v>
      </c>
      <c r="G14024" s="2">
        <v>6</v>
      </c>
      <c r="H14024" s="3">
        <v>45404</v>
      </c>
      <c r="I14024" s="3">
        <v>45405</v>
      </c>
      <c r="J14024" s="2" t="s">
        <v>15</v>
      </c>
      <c r="K14024" s="2" t="s">
        <v>16</v>
      </c>
      <c r="L14024" s="2">
        <v>75.09</v>
      </c>
      <c r="M14024" s="2" t="s">
        <v>39</v>
      </c>
      <c r="N14024" s="11">
        <f>L14024/E14024*100</f>
        <v>27.846176666913891</v>
      </c>
      <c r="O14024" s="12" t="str">
        <f>IF(N14024&lt;10,"Low",IF(N14024&lt;20,"Med","High"))</f>
        <v>High</v>
      </c>
      <c r="P14024" s="12">
        <f>sales*discount</f>
        <v>80.89800000000001</v>
      </c>
      <c r="Q14024" s="12">
        <f>sales-Discount_Values</f>
        <v>188.762</v>
      </c>
      <c r="R14024" s="12">
        <f>DATEDIF(order_date,delivery_date,"D")</f>
        <v>1</v>
      </c>
      <c r="S14024" s="12"/>
    </row>
    <row r="14025" spans="1:19" ht="14.25" customHeight="1" x14ac:dyDescent="0.35">
      <c r="A14025" s="2" t="s">
        <v>771</v>
      </c>
      <c r="B14025" s="2">
        <v>100738</v>
      </c>
      <c r="C14025" s="2" t="s">
        <v>25</v>
      </c>
      <c r="D14025" s="2" t="s">
        <v>26</v>
      </c>
      <c r="E14025" s="2">
        <v>346.39</v>
      </c>
      <c r="F14025" s="2">
        <v>0.09</v>
      </c>
      <c r="G14025" s="2">
        <v>8</v>
      </c>
      <c r="H14025" s="3">
        <v>45623</v>
      </c>
      <c r="I14025" s="3">
        <v>45624</v>
      </c>
      <c r="J14025" s="2" t="s">
        <v>15</v>
      </c>
      <c r="K14025" s="2" t="s">
        <v>22</v>
      </c>
      <c r="L14025" s="2">
        <v>96.46</v>
      </c>
      <c r="M14025" s="2" t="s">
        <v>17</v>
      </c>
      <c r="N14025" s="11">
        <f>L14025/E14025*100</f>
        <v>27.84722422702734</v>
      </c>
      <c r="O14025" s="12" t="str">
        <f>IF(N14025&lt;10,"Low",IF(N14025&lt;20,"Med","High"))</f>
        <v>High</v>
      </c>
      <c r="P14025" s="12">
        <f>sales*discount</f>
        <v>31.175099999999997</v>
      </c>
      <c r="Q14025" s="12">
        <f>sales-Discount_Values</f>
        <v>315.2149</v>
      </c>
      <c r="R14025" s="12">
        <f>DATEDIF(order_date,delivery_date,"D")</f>
        <v>1</v>
      </c>
      <c r="S14025" s="12"/>
    </row>
    <row r="14026" spans="1:19" ht="14.25" customHeight="1" x14ac:dyDescent="0.35">
      <c r="A14026" s="2" t="s">
        <v>4095</v>
      </c>
      <c r="B14026" s="2">
        <v>104062</v>
      </c>
      <c r="C14026" s="2" t="s">
        <v>19</v>
      </c>
      <c r="D14026" s="2" t="s">
        <v>14</v>
      </c>
      <c r="E14026" s="2">
        <v>4629.2</v>
      </c>
      <c r="F14026" s="2">
        <v>0.41</v>
      </c>
      <c r="G14026" s="2">
        <v>2</v>
      </c>
      <c r="H14026" s="3">
        <v>45124</v>
      </c>
      <c r="I14026" s="3">
        <v>45131</v>
      </c>
      <c r="J14026" s="2" t="s">
        <v>21</v>
      </c>
      <c r="K14026" s="2" t="s">
        <v>27</v>
      </c>
      <c r="L14026" s="2">
        <v>1289.1199999999999</v>
      </c>
      <c r="M14026" s="2" t="s">
        <v>48</v>
      </c>
      <c r="N14026" s="11">
        <f>L14026/E14026*100</f>
        <v>27.847576255076468</v>
      </c>
      <c r="O14026" s="12" t="str">
        <f>IF(N14026&lt;10,"Low",IF(N14026&lt;20,"Med","High"))</f>
        <v>High</v>
      </c>
      <c r="P14026" s="12">
        <f>sales*discount</f>
        <v>1897.9719999999998</v>
      </c>
      <c r="Q14026" s="12">
        <f>sales-Discount_Values</f>
        <v>2731.2280000000001</v>
      </c>
      <c r="R14026" s="12">
        <f>DATEDIF(order_date,delivery_date,"D")</f>
        <v>7</v>
      </c>
      <c r="S14026" s="12"/>
    </row>
    <row r="14027" spans="1:19" ht="14.25" customHeight="1" x14ac:dyDescent="0.35">
      <c r="A14027" s="2" t="s">
        <v>2876</v>
      </c>
      <c r="B14027" s="2">
        <v>102843</v>
      </c>
      <c r="C14027" s="2" t="s">
        <v>13</v>
      </c>
      <c r="D14027" s="2" t="s">
        <v>33</v>
      </c>
      <c r="E14027" s="2">
        <v>155.97999999999999</v>
      </c>
      <c r="F14027" s="2">
        <v>0.1</v>
      </c>
      <c r="G14027" s="2">
        <v>7</v>
      </c>
      <c r="H14027" s="3">
        <v>45646</v>
      </c>
      <c r="I14027" s="3">
        <v>45653</v>
      </c>
      <c r="J14027" s="2" t="s">
        <v>15</v>
      </c>
      <c r="K14027" s="2" t="s">
        <v>22</v>
      </c>
      <c r="L14027" s="2">
        <v>43.44</v>
      </c>
      <c r="M14027" s="2" t="s">
        <v>34</v>
      </c>
      <c r="N14027" s="11">
        <f>L14027/E14027*100</f>
        <v>27.849724323631236</v>
      </c>
      <c r="O14027" s="12" t="str">
        <f>IF(N14027&lt;10,"Low",IF(N14027&lt;20,"Med","High"))</f>
        <v>High</v>
      </c>
      <c r="P14027" s="12">
        <f>sales*discount</f>
        <v>15.597999999999999</v>
      </c>
      <c r="Q14027" s="12">
        <f>sales-Discount_Values</f>
        <v>140.38200000000001</v>
      </c>
      <c r="R14027" s="12">
        <f>DATEDIF(order_date,delivery_date,"D")</f>
        <v>7</v>
      </c>
      <c r="S14027" s="12"/>
    </row>
    <row r="14028" spans="1:19" ht="14.25" customHeight="1" x14ac:dyDescent="0.35">
      <c r="A14028" s="2" t="s">
        <v>12215</v>
      </c>
      <c r="B14028" s="2">
        <v>112182</v>
      </c>
      <c r="C14028" s="2" t="s">
        <v>41</v>
      </c>
      <c r="D14028" s="2" t="s">
        <v>33</v>
      </c>
      <c r="E14028" s="2">
        <v>3539.71</v>
      </c>
      <c r="F14028" s="2">
        <v>0.25</v>
      </c>
      <c r="G14028" s="2">
        <v>4</v>
      </c>
      <c r="H14028" s="3">
        <v>45651</v>
      </c>
      <c r="I14028" s="3">
        <v>45655</v>
      </c>
      <c r="J14028" s="2" t="s">
        <v>15</v>
      </c>
      <c r="K14028" s="2" t="s">
        <v>22</v>
      </c>
      <c r="L14028" s="2">
        <v>985.82</v>
      </c>
      <c r="M14028" s="2" t="s">
        <v>39</v>
      </c>
      <c r="N14028" s="11">
        <f>L14028/E14028*100</f>
        <v>27.850304120959063</v>
      </c>
      <c r="O14028" s="12" t="str">
        <f>IF(N14028&lt;10,"Low",IF(N14028&lt;20,"Med","High"))</f>
        <v>High</v>
      </c>
      <c r="P14028" s="12">
        <f>sales*discount</f>
        <v>884.92750000000001</v>
      </c>
      <c r="Q14028" s="12">
        <f>sales-Discount_Values</f>
        <v>2654.7825000000003</v>
      </c>
      <c r="R14028" s="12">
        <f>DATEDIF(order_date,delivery_date,"D")</f>
        <v>4</v>
      </c>
      <c r="S14028" s="12"/>
    </row>
    <row r="14029" spans="1:19" ht="14.25" customHeight="1" x14ac:dyDescent="0.35">
      <c r="A14029" s="2" t="s">
        <v>15177</v>
      </c>
      <c r="B14029" s="2">
        <v>115144</v>
      </c>
      <c r="C14029" s="2" t="s">
        <v>41</v>
      </c>
      <c r="D14029" s="2" t="s">
        <v>20</v>
      </c>
      <c r="E14029" s="2">
        <v>3113.9</v>
      </c>
      <c r="F14029" s="2">
        <v>0.4</v>
      </c>
      <c r="G14029" s="2">
        <v>1</v>
      </c>
      <c r="H14029" s="3">
        <v>45308</v>
      </c>
      <c r="I14029" s="3">
        <v>45314</v>
      </c>
      <c r="J14029" s="2" t="s">
        <v>21</v>
      </c>
      <c r="K14029" s="2" t="s">
        <v>22</v>
      </c>
      <c r="L14029" s="2">
        <v>867.25</v>
      </c>
      <c r="M14029" s="2" t="s">
        <v>39</v>
      </c>
      <c r="N14029" s="11">
        <f>L14029/E14029*100</f>
        <v>27.85092649089566</v>
      </c>
      <c r="O14029" s="12" t="str">
        <f>IF(N14029&lt;10,"Low",IF(N14029&lt;20,"Med","High"))</f>
        <v>High</v>
      </c>
      <c r="P14029" s="12">
        <f>sales*discount</f>
        <v>1245.5600000000002</v>
      </c>
      <c r="Q14029" s="12">
        <f>sales-Discount_Values</f>
        <v>1868.34</v>
      </c>
      <c r="R14029" s="12">
        <f>DATEDIF(order_date,delivery_date,"D")</f>
        <v>6</v>
      </c>
      <c r="S14029" s="12"/>
    </row>
    <row r="14030" spans="1:19" ht="14.25" customHeight="1" x14ac:dyDescent="0.35">
      <c r="A14030" s="2" t="s">
        <v>7611</v>
      </c>
      <c r="B14030" s="2">
        <v>107578</v>
      </c>
      <c r="C14030" s="2" t="s">
        <v>25</v>
      </c>
      <c r="D14030" s="2" t="s">
        <v>14</v>
      </c>
      <c r="E14030" s="2">
        <v>2626</v>
      </c>
      <c r="F14030" s="2">
        <v>0.28999999999999998</v>
      </c>
      <c r="G14030" s="2">
        <v>8</v>
      </c>
      <c r="H14030" s="3">
        <v>45137</v>
      </c>
      <c r="I14030" s="3">
        <v>45141</v>
      </c>
      <c r="J14030" s="2" t="s">
        <v>15</v>
      </c>
      <c r="K14030" s="2" t="s">
        <v>16</v>
      </c>
      <c r="L14030" s="2">
        <v>731.39</v>
      </c>
      <c r="M14030" s="2" t="s">
        <v>23</v>
      </c>
      <c r="N14030" s="11">
        <f>L14030/E14030*100</f>
        <v>27.851865955826348</v>
      </c>
      <c r="O14030" s="12" t="str">
        <f>IF(N14030&lt;10,"Low",IF(N14030&lt;20,"Med","High"))</f>
        <v>High</v>
      </c>
      <c r="P14030" s="12">
        <f>sales*discount</f>
        <v>761.54</v>
      </c>
      <c r="Q14030" s="12">
        <f>sales-Discount_Values</f>
        <v>1864.46</v>
      </c>
      <c r="R14030" s="12">
        <f>DATEDIF(order_date,delivery_date,"D")</f>
        <v>4</v>
      </c>
      <c r="S14030" s="12"/>
    </row>
    <row r="14031" spans="1:19" ht="14.25" customHeight="1" x14ac:dyDescent="0.35">
      <c r="A14031" s="2" t="s">
        <v>2205</v>
      </c>
      <c r="B14031" s="2">
        <v>102172</v>
      </c>
      <c r="C14031" s="2" t="s">
        <v>25</v>
      </c>
      <c r="D14031" s="2" t="s">
        <v>36</v>
      </c>
      <c r="E14031" s="2">
        <v>2170.7800000000002</v>
      </c>
      <c r="F14031" s="2">
        <v>0.36</v>
      </c>
      <c r="G14031" s="2">
        <v>3</v>
      </c>
      <c r="H14031" s="3">
        <v>45353</v>
      </c>
      <c r="I14031" s="3">
        <v>45356</v>
      </c>
      <c r="J14031" s="2" t="s">
        <v>15</v>
      </c>
      <c r="K14031" s="2" t="s">
        <v>16</v>
      </c>
      <c r="L14031" s="2">
        <v>604.61</v>
      </c>
      <c r="M14031" s="2" t="s">
        <v>17</v>
      </c>
      <c r="N14031" s="11">
        <f>L14031/E14031*100</f>
        <v>27.852200591492458</v>
      </c>
      <c r="O14031" s="12" t="str">
        <f>IF(N14031&lt;10,"Low",IF(N14031&lt;20,"Med","High"))</f>
        <v>High</v>
      </c>
      <c r="P14031" s="12">
        <f>sales*discount</f>
        <v>781.48080000000004</v>
      </c>
      <c r="Q14031" s="12">
        <f>sales-Discount_Values</f>
        <v>1389.2992000000002</v>
      </c>
      <c r="R14031" s="12">
        <f>DATEDIF(order_date,delivery_date,"D")</f>
        <v>3</v>
      </c>
      <c r="S14031" s="12"/>
    </row>
    <row r="14032" spans="1:19" ht="14.25" customHeight="1" x14ac:dyDescent="0.35">
      <c r="A14032" s="2" t="s">
        <v>5603</v>
      </c>
      <c r="B14032" s="2">
        <v>105570</v>
      </c>
      <c r="C14032" s="2" t="s">
        <v>19</v>
      </c>
      <c r="D14032" s="2" t="s">
        <v>14</v>
      </c>
      <c r="E14032" s="2">
        <v>523.67999999999995</v>
      </c>
      <c r="F14032" s="2">
        <v>0.06</v>
      </c>
      <c r="G14032" s="2">
        <v>8</v>
      </c>
      <c r="H14032" s="3">
        <v>45414</v>
      </c>
      <c r="I14032" s="3">
        <v>45418</v>
      </c>
      <c r="J14032" s="2" t="s">
        <v>21</v>
      </c>
      <c r="K14032" s="2" t="s">
        <v>16</v>
      </c>
      <c r="L14032" s="2">
        <v>145.87</v>
      </c>
      <c r="M14032" s="2" t="s">
        <v>17</v>
      </c>
      <c r="N14032" s="11">
        <f>L14032/E14032*100</f>
        <v>27.854796822487021</v>
      </c>
      <c r="O14032" s="12" t="str">
        <f>IF(N14032&lt;10,"Low",IF(N14032&lt;20,"Med","High"))</f>
        <v>High</v>
      </c>
      <c r="P14032" s="12">
        <f>sales*discount</f>
        <v>31.420799999999996</v>
      </c>
      <c r="Q14032" s="12">
        <f>sales-Discount_Values</f>
        <v>492.25919999999996</v>
      </c>
      <c r="R14032" s="12">
        <f>DATEDIF(order_date,delivery_date,"D")</f>
        <v>4</v>
      </c>
      <c r="S14032" s="12"/>
    </row>
    <row r="14033" spans="1:19" ht="14.25" customHeight="1" x14ac:dyDescent="0.35">
      <c r="A14033" s="2" t="s">
        <v>7504</v>
      </c>
      <c r="B14033" s="2">
        <v>107471</v>
      </c>
      <c r="C14033" s="2" t="s">
        <v>41</v>
      </c>
      <c r="D14033" s="2" t="s">
        <v>36</v>
      </c>
      <c r="E14033" s="2">
        <v>4714.1099999999997</v>
      </c>
      <c r="F14033" s="2">
        <v>0.03</v>
      </c>
      <c r="G14033" s="2">
        <v>2</v>
      </c>
      <c r="H14033" s="3">
        <v>45346</v>
      </c>
      <c r="I14033" s="3">
        <v>45348</v>
      </c>
      <c r="J14033" s="2" t="s">
        <v>21</v>
      </c>
      <c r="K14033" s="2" t="s">
        <v>22</v>
      </c>
      <c r="L14033" s="2">
        <v>1313.11</v>
      </c>
      <c r="M14033" s="2" t="s">
        <v>23</v>
      </c>
      <c r="N14033" s="11">
        <f>L14033/E14033*100</f>
        <v>27.854886712444131</v>
      </c>
      <c r="O14033" s="12" t="str">
        <f>IF(N14033&lt;10,"Low",IF(N14033&lt;20,"Med","High"))</f>
        <v>High</v>
      </c>
      <c r="P14033" s="12">
        <f>sales*discount</f>
        <v>141.42329999999998</v>
      </c>
      <c r="Q14033" s="12">
        <f>sales-Discount_Values</f>
        <v>4572.6866999999993</v>
      </c>
      <c r="R14033" s="12">
        <f>DATEDIF(order_date,delivery_date,"D")</f>
        <v>2</v>
      </c>
      <c r="S14033" s="12"/>
    </row>
    <row r="14034" spans="1:19" ht="14.25" customHeight="1" x14ac:dyDescent="0.35">
      <c r="A14034" s="2" t="s">
        <v>15230</v>
      </c>
      <c r="B14034" s="2">
        <v>115197</v>
      </c>
      <c r="C14034" s="2" t="s">
        <v>41</v>
      </c>
      <c r="D14034" s="2" t="s">
        <v>33</v>
      </c>
      <c r="E14034" s="2">
        <v>1054.01</v>
      </c>
      <c r="F14034" s="2">
        <v>0.13</v>
      </c>
      <c r="G14034" s="2">
        <v>1</v>
      </c>
      <c r="H14034" s="3">
        <v>44939</v>
      </c>
      <c r="I14034" s="3">
        <v>44942</v>
      </c>
      <c r="J14034" s="2" t="s">
        <v>15</v>
      </c>
      <c r="K14034" s="2" t="s">
        <v>22</v>
      </c>
      <c r="L14034" s="2">
        <v>293.63</v>
      </c>
      <c r="M14034" s="2" t="s">
        <v>23</v>
      </c>
      <c r="N14034" s="11">
        <f>L14034/E14034*100</f>
        <v>27.858369465185341</v>
      </c>
      <c r="O14034" s="12" t="str">
        <f>IF(N14034&lt;10,"Low",IF(N14034&lt;20,"Med","High"))</f>
        <v>High</v>
      </c>
      <c r="P14034" s="12">
        <f>sales*discount</f>
        <v>137.0213</v>
      </c>
      <c r="Q14034" s="12">
        <f>sales-Discount_Values</f>
        <v>916.98869999999999</v>
      </c>
      <c r="R14034" s="12">
        <f>DATEDIF(order_date,delivery_date,"D")</f>
        <v>3</v>
      </c>
      <c r="S14034" s="12"/>
    </row>
    <row r="14035" spans="1:19" ht="14.25" customHeight="1" x14ac:dyDescent="0.35">
      <c r="A14035" s="2" t="s">
        <v>5391</v>
      </c>
      <c r="B14035" s="2">
        <v>105358</v>
      </c>
      <c r="C14035" s="2" t="s">
        <v>41</v>
      </c>
      <c r="D14035" s="2" t="s">
        <v>14</v>
      </c>
      <c r="E14035" s="2">
        <v>3814.18</v>
      </c>
      <c r="F14035" s="2">
        <v>0.27</v>
      </c>
      <c r="G14035" s="2">
        <v>8</v>
      </c>
      <c r="H14035" s="3">
        <v>45279</v>
      </c>
      <c r="I14035" s="3">
        <v>45281</v>
      </c>
      <c r="J14035" s="2" t="s">
        <v>15</v>
      </c>
      <c r="K14035" s="2" t="s">
        <v>27</v>
      </c>
      <c r="L14035" s="2">
        <v>1062.58</v>
      </c>
      <c r="M14035" s="2" t="s">
        <v>34</v>
      </c>
      <c r="N14035" s="11">
        <f>L14035/E14035*100</f>
        <v>27.858674734805383</v>
      </c>
      <c r="O14035" s="12" t="str">
        <f>IF(N14035&lt;10,"Low",IF(N14035&lt;20,"Med","High"))</f>
        <v>High</v>
      </c>
      <c r="P14035" s="12">
        <f>sales*discount</f>
        <v>1029.8286000000001</v>
      </c>
      <c r="Q14035" s="12">
        <f>sales-Discount_Values</f>
        <v>2784.3513999999996</v>
      </c>
      <c r="R14035" s="12">
        <f>DATEDIF(order_date,delivery_date,"D")</f>
        <v>2</v>
      </c>
      <c r="S14035" s="12"/>
    </row>
    <row r="14036" spans="1:19" ht="14.25" customHeight="1" x14ac:dyDescent="0.35">
      <c r="A14036" s="2" t="s">
        <v>1426</v>
      </c>
      <c r="B14036" s="2">
        <v>101393</v>
      </c>
      <c r="C14036" s="2" t="s">
        <v>41</v>
      </c>
      <c r="D14036" s="2" t="s">
        <v>26</v>
      </c>
      <c r="E14036" s="2">
        <v>1038.48</v>
      </c>
      <c r="F14036" s="2">
        <v>0.14000000000000001</v>
      </c>
      <c r="G14036" s="2">
        <v>5</v>
      </c>
      <c r="H14036" s="3">
        <v>45522</v>
      </c>
      <c r="I14036" s="3">
        <v>45527</v>
      </c>
      <c r="J14036" s="2" t="s">
        <v>15</v>
      </c>
      <c r="K14036" s="2" t="s">
        <v>16</v>
      </c>
      <c r="L14036" s="2">
        <v>289.31</v>
      </c>
      <c r="M14036" s="2" t="s">
        <v>17</v>
      </c>
      <c r="N14036" s="11">
        <f>L14036/E14036*100</f>
        <v>27.858986210615516</v>
      </c>
      <c r="O14036" s="12" t="str">
        <f>IF(N14036&lt;10,"Low",IF(N14036&lt;20,"Med","High"))</f>
        <v>High</v>
      </c>
      <c r="P14036" s="12">
        <f>sales*discount</f>
        <v>145.38720000000001</v>
      </c>
      <c r="Q14036" s="12">
        <f>sales-Discount_Values</f>
        <v>893.09280000000001</v>
      </c>
      <c r="R14036" s="12">
        <f>DATEDIF(order_date,delivery_date,"D")</f>
        <v>5</v>
      </c>
      <c r="S14036" s="12"/>
    </row>
    <row r="14037" spans="1:19" ht="14.25" customHeight="1" x14ac:dyDescent="0.35">
      <c r="A14037" s="2" t="s">
        <v>9145</v>
      </c>
      <c r="B14037" s="2">
        <v>109112</v>
      </c>
      <c r="C14037" s="2" t="s">
        <v>41</v>
      </c>
      <c r="D14037" s="2" t="s">
        <v>20</v>
      </c>
      <c r="E14037" s="2">
        <v>1644.83</v>
      </c>
      <c r="F14037" s="2">
        <v>0.35</v>
      </c>
      <c r="G14037" s="2">
        <v>1</v>
      </c>
      <c r="H14037" s="3">
        <v>45057</v>
      </c>
      <c r="I14037" s="3">
        <v>45060</v>
      </c>
      <c r="J14037" s="2" t="s">
        <v>15</v>
      </c>
      <c r="K14037" s="2" t="s">
        <v>16</v>
      </c>
      <c r="L14037" s="2">
        <v>458.29</v>
      </c>
      <c r="M14037" s="2" t="s">
        <v>39</v>
      </c>
      <c r="N14037" s="11">
        <f>L14037/E14037*100</f>
        <v>27.862453870612768</v>
      </c>
      <c r="O14037" s="12" t="str">
        <f>IF(N14037&lt;10,"Low",IF(N14037&lt;20,"Med","High"))</f>
        <v>High</v>
      </c>
      <c r="P14037" s="12">
        <f>sales*discount</f>
        <v>575.69049999999993</v>
      </c>
      <c r="Q14037" s="12">
        <f>sales-Discount_Values</f>
        <v>1069.1395</v>
      </c>
      <c r="R14037" s="12">
        <f>DATEDIF(order_date,delivery_date,"D")</f>
        <v>3</v>
      </c>
      <c r="S14037" s="12"/>
    </row>
    <row r="14038" spans="1:19" ht="14.25" customHeight="1" x14ac:dyDescent="0.35">
      <c r="A14038" s="2" t="s">
        <v>6327</v>
      </c>
      <c r="B14038" s="2">
        <v>106294</v>
      </c>
      <c r="C14038" s="2" t="s">
        <v>25</v>
      </c>
      <c r="D14038" s="2" t="s">
        <v>26</v>
      </c>
      <c r="E14038" s="2">
        <v>3501.82</v>
      </c>
      <c r="F14038" s="2">
        <v>0.1</v>
      </c>
      <c r="G14038" s="2">
        <v>1</v>
      </c>
      <c r="H14038" s="3">
        <v>45643</v>
      </c>
      <c r="I14038" s="3">
        <v>45646</v>
      </c>
      <c r="J14038" s="2" t="s">
        <v>31</v>
      </c>
      <c r="K14038" s="2" t="s">
        <v>16</v>
      </c>
      <c r="L14038" s="2">
        <v>975.71</v>
      </c>
      <c r="M14038" s="2" t="s">
        <v>34</v>
      </c>
      <c r="N14038" s="11">
        <f>L14038/E14038*100</f>
        <v>27.862939842710361</v>
      </c>
      <c r="O14038" s="12" t="str">
        <f>IF(N14038&lt;10,"Low",IF(N14038&lt;20,"Med","High"))</f>
        <v>High</v>
      </c>
      <c r="P14038" s="12">
        <f>sales*discount</f>
        <v>350.18200000000002</v>
      </c>
      <c r="Q14038" s="12">
        <f>sales-Discount_Values</f>
        <v>3151.6379999999999</v>
      </c>
      <c r="R14038" s="12">
        <f>DATEDIF(order_date,delivery_date,"D")</f>
        <v>3</v>
      </c>
      <c r="S14038" s="12"/>
    </row>
    <row r="14039" spans="1:19" ht="14.25" customHeight="1" x14ac:dyDescent="0.35">
      <c r="A14039" s="2" t="s">
        <v>11668</v>
      </c>
      <c r="B14039" s="2">
        <v>111635</v>
      </c>
      <c r="C14039" s="2" t="s">
        <v>13</v>
      </c>
      <c r="D14039" s="2" t="s">
        <v>14</v>
      </c>
      <c r="E14039" s="2">
        <v>1321.43</v>
      </c>
      <c r="F14039" s="2">
        <v>0.22</v>
      </c>
      <c r="G14039" s="2">
        <v>4</v>
      </c>
      <c r="H14039" s="3">
        <v>45211</v>
      </c>
      <c r="I14039" s="3">
        <v>45216</v>
      </c>
      <c r="J14039" s="2" t="s">
        <v>31</v>
      </c>
      <c r="K14039" s="2" t="s">
        <v>16</v>
      </c>
      <c r="L14039" s="2">
        <v>368.23</v>
      </c>
      <c r="M14039" s="2" t="s">
        <v>23</v>
      </c>
      <c r="N14039" s="11">
        <f>L14039/E14039*100</f>
        <v>27.866023928622781</v>
      </c>
      <c r="O14039" s="12" t="str">
        <f>IF(N14039&lt;10,"Low",IF(N14039&lt;20,"Med","High"))</f>
        <v>High</v>
      </c>
      <c r="P14039" s="12">
        <f>sales*discount</f>
        <v>290.71460000000002</v>
      </c>
      <c r="Q14039" s="12">
        <f>sales-Discount_Values</f>
        <v>1030.7154</v>
      </c>
      <c r="R14039" s="12">
        <f>DATEDIF(order_date,delivery_date,"D")</f>
        <v>5</v>
      </c>
      <c r="S14039" s="12"/>
    </row>
    <row r="14040" spans="1:19" ht="14.25" customHeight="1" x14ac:dyDescent="0.35">
      <c r="A14040" s="2" t="s">
        <v>11924</v>
      </c>
      <c r="B14040" s="2">
        <v>111891</v>
      </c>
      <c r="C14040" s="2" t="s">
        <v>13</v>
      </c>
      <c r="D14040" s="2" t="s">
        <v>33</v>
      </c>
      <c r="E14040" s="2">
        <v>3304.43</v>
      </c>
      <c r="F14040" s="2">
        <v>0.18</v>
      </c>
      <c r="G14040" s="2">
        <v>5</v>
      </c>
      <c r="H14040" s="3">
        <v>44991</v>
      </c>
      <c r="I14040" s="3">
        <v>44993</v>
      </c>
      <c r="J14040" s="2" t="s">
        <v>15</v>
      </c>
      <c r="K14040" s="2" t="s">
        <v>16</v>
      </c>
      <c r="L14040" s="2">
        <v>920.92</v>
      </c>
      <c r="M14040" s="2" t="s">
        <v>23</v>
      </c>
      <c r="N14040" s="11">
        <f>L14040/E14040*100</f>
        <v>27.869254304070594</v>
      </c>
      <c r="O14040" s="12" t="str">
        <f>IF(N14040&lt;10,"Low",IF(N14040&lt;20,"Med","High"))</f>
        <v>High</v>
      </c>
      <c r="P14040" s="12">
        <f>sales*discount</f>
        <v>594.79739999999993</v>
      </c>
      <c r="Q14040" s="12">
        <f>sales-Discount_Values</f>
        <v>2709.6325999999999</v>
      </c>
      <c r="R14040" s="12">
        <f>DATEDIF(order_date,delivery_date,"D")</f>
        <v>2</v>
      </c>
      <c r="S14040" s="12"/>
    </row>
    <row r="14041" spans="1:19" ht="14.25" customHeight="1" x14ac:dyDescent="0.35">
      <c r="A14041" s="2" t="s">
        <v>11302</v>
      </c>
      <c r="B14041" s="2">
        <v>111269</v>
      </c>
      <c r="C14041" s="2" t="s">
        <v>25</v>
      </c>
      <c r="D14041" s="2" t="s">
        <v>14</v>
      </c>
      <c r="E14041" s="2">
        <v>314.99</v>
      </c>
      <c r="F14041" s="2">
        <v>0.33</v>
      </c>
      <c r="G14041" s="2">
        <v>2</v>
      </c>
      <c r="H14041" s="3">
        <v>45116</v>
      </c>
      <c r="I14041" s="3">
        <v>45120</v>
      </c>
      <c r="J14041" s="2" t="s">
        <v>15</v>
      </c>
      <c r="K14041" s="2" t="s">
        <v>22</v>
      </c>
      <c r="L14041" s="2">
        <v>87.79</v>
      </c>
      <c r="M14041" s="2" t="s">
        <v>23</v>
      </c>
      <c r="N14041" s="11">
        <f>L14041/E14041*100</f>
        <v>27.870726054795391</v>
      </c>
      <c r="O14041" s="12" t="str">
        <f>IF(N14041&lt;10,"Low",IF(N14041&lt;20,"Med","High"))</f>
        <v>High</v>
      </c>
      <c r="P14041" s="12">
        <f>sales*discount</f>
        <v>103.94670000000001</v>
      </c>
      <c r="Q14041" s="12">
        <f>sales-Discount_Values</f>
        <v>211.04329999999999</v>
      </c>
      <c r="R14041" s="12">
        <f>DATEDIF(order_date,delivery_date,"D")</f>
        <v>4</v>
      </c>
      <c r="S14041" s="12"/>
    </row>
    <row r="14042" spans="1:19" ht="14.25" customHeight="1" x14ac:dyDescent="0.35">
      <c r="A14042" s="2" t="s">
        <v>13373</v>
      </c>
      <c r="B14042" s="2">
        <v>113340</v>
      </c>
      <c r="C14042" s="2" t="s">
        <v>25</v>
      </c>
      <c r="D14042" s="2" t="s">
        <v>33</v>
      </c>
      <c r="E14042" s="2">
        <v>611.53</v>
      </c>
      <c r="F14042" s="2">
        <v>0.14000000000000001</v>
      </c>
      <c r="G14042" s="2">
        <v>4</v>
      </c>
      <c r="H14042" s="3">
        <v>45548</v>
      </c>
      <c r="I14042" s="3">
        <v>45551</v>
      </c>
      <c r="J14042" s="2" t="s">
        <v>21</v>
      </c>
      <c r="K14042" s="2" t="s">
        <v>22</v>
      </c>
      <c r="L14042" s="2">
        <v>170.44</v>
      </c>
      <c r="M14042" s="2" t="s">
        <v>34</v>
      </c>
      <c r="N14042" s="11">
        <f>L14042/E14042*100</f>
        <v>27.871077461449151</v>
      </c>
      <c r="O14042" s="12" t="str">
        <f>IF(N14042&lt;10,"Low",IF(N14042&lt;20,"Med","High"))</f>
        <v>High</v>
      </c>
      <c r="P14042" s="12">
        <f>sales*discount</f>
        <v>85.614200000000011</v>
      </c>
      <c r="Q14042" s="12">
        <f>sales-Discount_Values</f>
        <v>525.91579999999999</v>
      </c>
      <c r="R14042" s="12">
        <f>DATEDIF(order_date,delivery_date,"D")</f>
        <v>3</v>
      </c>
      <c r="S14042" s="12"/>
    </row>
    <row r="14043" spans="1:19" ht="14.25" customHeight="1" x14ac:dyDescent="0.35">
      <c r="A14043" s="2" t="s">
        <v>4160</v>
      </c>
      <c r="B14043" s="2">
        <v>104127</v>
      </c>
      <c r="C14043" s="2" t="s">
        <v>13</v>
      </c>
      <c r="D14043" s="2" t="s">
        <v>14</v>
      </c>
      <c r="E14043" s="2">
        <v>4043.58</v>
      </c>
      <c r="F14043" s="2">
        <v>0.27</v>
      </c>
      <c r="G14043" s="2">
        <v>3</v>
      </c>
      <c r="H14043" s="3">
        <v>45142</v>
      </c>
      <c r="I14043" s="3">
        <v>45149</v>
      </c>
      <c r="J14043" s="2" t="s">
        <v>21</v>
      </c>
      <c r="K14043" s="2" t="s">
        <v>16</v>
      </c>
      <c r="L14043" s="2">
        <v>1127.02</v>
      </c>
      <c r="M14043" s="2" t="s">
        <v>28</v>
      </c>
      <c r="N14043" s="11">
        <f>L14043/E14043*100</f>
        <v>27.871836343042549</v>
      </c>
      <c r="O14043" s="12" t="str">
        <f>IF(N14043&lt;10,"Low",IF(N14043&lt;20,"Med","High"))</f>
        <v>High</v>
      </c>
      <c r="P14043" s="12">
        <f>sales*discount</f>
        <v>1091.7666000000002</v>
      </c>
      <c r="Q14043" s="12">
        <f>sales-Discount_Values</f>
        <v>2951.8134</v>
      </c>
      <c r="R14043" s="12">
        <f>DATEDIF(order_date,delivery_date,"D")</f>
        <v>7</v>
      </c>
      <c r="S14043" s="12"/>
    </row>
    <row r="14044" spans="1:19" ht="14.25" customHeight="1" x14ac:dyDescent="0.35">
      <c r="A14044" s="2" t="s">
        <v>14570</v>
      </c>
      <c r="B14044" s="2">
        <v>114537</v>
      </c>
      <c r="C14044" s="2" t="s">
        <v>19</v>
      </c>
      <c r="D14044" s="2" t="s">
        <v>26</v>
      </c>
      <c r="E14044" s="2">
        <v>4517.91</v>
      </c>
      <c r="F14044" s="2">
        <v>0.27</v>
      </c>
      <c r="G14044" s="2">
        <v>4</v>
      </c>
      <c r="H14044" s="3">
        <v>45311</v>
      </c>
      <c r="I14044" s="3">
        <v>45318</v>
      </c>
      <c r="J14044" s="2" t="s">
        <v>21</v>
      </c>
      <c r="K14044" s="2" t="s">
        <v>16</v>
      </c>
      <c r="L14044" s="2">
        <v>1259.25</v>
      </c>
      <c r="M14044" s="2" t="s">
        <v>23</v>
      </c>
      <c r="N14044" s="11">
        <f>L14044/E14044*100</f>
        <v>27.872401176650268</v>
      </c>
      <c r="O14044" s="12" t="str">
        <f>IF(N14044&lt;10,"Low",IF(N14044&lt;20,"Med","High"))</f>
        <v>High</v>
      </c>
      <c r="P14044" s="12">
        <f>sales*discount</f>
        <v>1219.8357000000001</v>
      </c>
      <c r="Q14044" s="12">
        <f>sales-Discount_Values</f>
        <v>3298.0742999999998</v>
      </c>
      <c r="R14044" s="12">
        <f>DATEDIF(order_date,delivery_date,"D")</f>
        <v>7</v>
      </c>
      <c r="S14044" s="12"/>
    </row>
    <row r="14045" spans="1:19" ht="14.25" customHeight="1" x14ac:dyDescent="0.35">
      <c r="A14045" s="2" t="s">
        <v>8057</v>
      </c>
      <c r="B14045" s="2">
        <v>108024</v>
      </c>
      <c r="C14045" s="2" t="s">
        <v>13</v>
      </c>
      <c r="D14045" s="2" t="s">
        <v>14</v>
      </c>
      <c r="E14045" s="2">
        <v>3783.65</v>
      </c>
      <c r="F14045" s="2">
        <v>0.1</v>
      </c>
      <c r="G14045" s="2">
        <v>5</v>
      </c>
      <c r="H14045" s="3">
        <v>45404</v>
      </c>
      <c r="I14045" s="3">
        <v>45406</v>
      </c>
      <c r="J14045" s="2" t="s">
        <v>15</v>
      </c>
      <c r="K14045" s="2" t="s">
        <v>22</v>
      </c>
      <c r="L14045" s="2">
        <v>1054.5999999999999</v>
      </c>
      <c r="M14045" s="2" t="s">
        <v>17</v>
      </c>
      <c r="N14045" s="11">
        <f>L14045/E14045*100</f>
        <v>27.872556922548331</v>
      </c>
      <c r="O14045" s="12" t="str">
        <f>IF(N14045&lt;10,"Low",IF(N14045&lt;20,"Med","High"))</f>
        <v>High</v>
      </c>
      <c r="P14045" s="12">
        <f>sales*discount</f>
        <v>378.36500000000001</v>
      </c>
      <c r="Q14045" s="12">
        <f>sales-Discount_Values</f>
        <v>3405.2849999999999</v>
      </c>
      <c r="R14045" s="12">
        <f>DATEDIF(order_date,delivery_date,"D")</f>
        <v>2</v>
      </c>
      <c r="S14045" s="12"/>
    </row>
    <row r="14046" spans="1:19" ht="14.25" customHeight="1" x14ac:dyDescent="0.35">
      <c r="A14046" s="2" t="s">
        <v>1083</v>
      </c>
      <c r="B14046" s="2">
        <v>101050</v>
      </c>
      <c r="C14046" s="2" t="s">
        <v>41</v>
      </c>
      <c r="D14046" s="2" t="s">
        <v>14</v>
      </c>
      <c r="E14046" s="2">
        <v>1369.37</v>
      </c>
      <c r="F14046" s="2">
        <v>0.39</v>
      </c>
      <c r="G14046" s="2">
        <v>5</v>
      </c>
      <c r="H14046" s="3">
        <v>45063</v>
      </c>
      <c r="I14046" s="3">
        <v>45070</v>
      </c>
      <c r="J14046" s="2" t="s">
        <v>21</v>
      </c>
      <c r="K14046" s="2" t="s">
        <v>16</v>
      </c>
      <c r="L14046" s="2">
        <v>381.68</v>
      </c>
      <c r="M14046" s="2" t="s">
        <v>48</v>
      </c>
      <c r="N14046" s="11">
        <f>L14046/E14046*100</f>
        <v>27.872671374427661</v>
      </c>
      <c r="O14046" s="12" t="str">
        <f>IF(N14046&lt;10,"Low",IF(N14046&lt;20,"Med","High"))</f>
        <v>High</v>
      </c>
      <c r="P14046" s="12">
        <f>sales*discount</f>
        <v>534.05430000000001</v>
      </c>
      <c r="Q14046" s="12">
        <f>sales-Discount_Values</f>
        <v>835.31569999999988</v>
      </c>
      <c r="R14046" s="12">
        <f>DATEDIF(order_date,delivery_date,"D")</f>
        <v>7</v>
      </c>
      <c r="S14046" s="12"/>
    </row>
    <row r="14047" spans="1:19" ht="14.25" customHeight="1" x14ac:dyDescent="0.35">
      <c r="A14047" s="2" t="s">
        <v>929</v>
      </c>
      <c r="B14047" s="2">
        <v>100896</v>
      </c>
      <c r="C14047" s="2" t="s">
        <v>41</v>
      </c>
      <c r="D14047" s="2" t="s">
        <v>14</v>
      </c>
      <c r="E14047" s="2">
        <v>4729.08</v>
      </c>
      <c r="F14047" s="2">
        <v>0.36</v>
      </c>
      <c r="G14047" s="2">
        <v>2</v>
      </c>
      <c r="H14047" s="3">
        <v>45453</v>
      </c>
      <c r="I14047" s="3">
        <v>45459</v>
      </c>
      <c r="J14047" s="2" t="s">
        <v>31</v>
      </c>
      <c r="K14047" s="2" t="s">
        <v>27</v>
      </c>
      <c r="L14047" s="2">
        <v>1318.13</v>
      </c>
      <c r="M14047" s="2" t="s">
        <v>34</v>
      </c>
      <c r="N14047" s="11">
        <f>L14047/E14047*100</f>
        <v>27.872863220753295</v>
      </c>
      <c r="O14047" s="12" t="str">
        <f>IF(N14047&lt;10,"Low",IF(N14047&lt;20,"Med","High"))</f>
        <v>High</v>
      </c>
      <c r="P14047" s="12">
        <f>sales*discount</f>
        <v>1702.4687999999999</v>
      </c>
      <c r="Q14047" s="12">
        <f>sales-Discount_Values</f>
        <v>3026.6112000000003</v>
      </c>
      <c r="R14047" s="12">
        <f>DATEDIF(order_date,delivery_date,"D")</f>
        <v>6</v>
      </c>
      <c r="S14047" s="12"/>
    </row>
    <row r="14048" spans="1:19" ht="14.25" customHeight="1" x14ac:dyDescent="0.35">
      <c r="A14048" s="2" t="s">
        <v>14350</v>
      </c>
      <c r="B14048" s="2">
        <v>114317</v>
      </c>
      <c r="C14048" s="2" t="s">
        <v>25</v>
      </c>
      <c r="D14048" s="2" t="s">
        <v>26</v>
      </c>
      <c r="E14048" s="2">
        <v>2329.46</v>
      </c>
      <c r="F14048" s="2">
        <v>0.44</v>
      </c>
      <c r="G14048" s="2">
        <v>3</v>
      </c>
      <c r="H14048" s="3">
        <v>45161</v>
      </c>
      <c r="I14048" s="3">
        <v>45166</v>
      </c>
      <c r="J14048" s="2" t="s">
        <v>31</v>
      </c>
      <c r="K14048" s="2" t="s">
        <v>22</v>
      </c>
      <c r="L14048" s="2">
        <v>649.32000000000005</v>
      </c>
      <c r="M14048" s="2" t="s">
        <v>34</v>
      </c>
      <c r="N14048" s="11">
        <f>L14048/E14048*100</f>
        <v>27.874271290341966</v>
      </c>
      <c r="O14048" s="12" t="str">
        <f>IF(N14048&lt;10,"Low",IF(N14048&lt;20,"Med","High"))</f>
        <v>High</v>
      </c>
      <c r="P14048" s="12">
        <f>sales*discount</f>
        <v>1024.9624000000001</v>
      </c>
      <c r="Q14048" s="12">
        <f>sales-Discount_Values</f>
        <v>1304.4975999999999</v>
      </c>
      <c r="R14048" s="12">
        <f>DATEDIF(order_date,delivery_date,"D")</f>
        <v>5</v>
      </c>
      <c r="S14048" s="12"/>
    </row>
    <row r="14049" spans="1:19" ht="14.25" customHeight="1" x14ac:dyDescent="0.35">
      <c r="A14049" s="2" t="s">
        <v>1105</v>
      </c>
      <c r="B14049" s="2">
        <v>101072</v>
      </c>
      <c r="C14049" s="2" t="s">
        <v>41</v>
      </c>
      <c r="D14049" s="2" t="s">
        <v>14</v>
      </c>
      <c r="E14049" s="2">
        <v>2311.81</v>
      </c>
      <c r="F14049" s="2">
        <v>0.27</v>
      </c>
      <c r="G14049" s="2">
        <v>6</v>
      </c>
      <c r="H14049" s="3">
        <v>45297</v>
      </c>
      <c r="I14049" s="3">
        <v>45302</v>
      </c>
      <c r="J14049" s="2" t="s">
        <v>31</v>
      </c>
      <c r="K14049" s="2" t="s">
        <v>22</v>
      </c>
      <c r="L14049" s="2">
        <v>644.46</v>
      </c>
      <c r="M14049" s="2" t="s">
        <v>23</v>
      </c>
      <c r="N14049" s="11">
        <f>L14049/E14049*100</f>
        <v>27.876858392341937</v>
      </c>
      <c r="O14049" s="12" t="str">
        <f>IF(N14049&lt;10,"Low",IF(N14049&lt;20,"Med","High"))</f>
        <v>High</v>
      </c>
      <c r="P14049" s="12">
        <f>sales*discount</f>
        <v>624.18870000000004</v>
      </c>
      <c r="Q14049" s="12">
        <f>sales-Discount_Values</f>
        <v>1687.6212999999998</v>
      </c>
      <c r="R14049" s="12">
        <f>DATEDIF(order_date,delivery_date,"D")</f>
        <v>5</v>
      </c>
      <c r="S14049" s="12"/>
    </row>
    <row r="14050" spans="1:19" ht="14.25" customHeight="1" x14ac:dyDescent="0.35">
      <c r="A14050" s="2" t="s">
        <v>15135</v>
      </c>
      <c r="B14050" s="2">
        <v>115102</v>
      </c>
      <c r="C14050" s="2" t="s">
        <v>41</v>
      </c>
      <c r="D14050" s="2" t="s">
        <v>20</v>
      </c>
      <c r="E14050" s="2">
        <v>1412.83</v>
      </c>
      <c r="F14050" s="2">
        <v>0.38</v>
      </c>
      <c r="G14050" s="2">
        <v>7</v>
      </c>
      <c r="H14050" s="3">
        <v>45212</v>
      </c>
      <c r="I14050" s="3">
        <v>45213</v>
      </c>
      <c r="J14050" s="2" t="s">
        <v>21</v>
      </c>
      <c r="K14050" s="2" t="s">
        <v>16</v>
      </c>
      <c r="L14050" s="2">
        <v>393.87</v>
      </c>
      <c r="M14050" s="2" t="s">
        <v>34</v>
      </c>
      <c r="N14050" s="11">
        <f>L14050/E14050*100</f>
        <v>27.878088658932782</v>
      </c>
      <c r="O14050" s="12" t="str">
        <f>IF(N14050&lt;10,"Low",IF(N14050&lt;20,"Med","High"))</f>
        <v>High</v>
      </c>
      <c r="P14050" s="12">
        <f>sales*discount</f>
        <v>536.87540000000001</v>
      </c>
      <c r="Q14050" s="12">
        <f>sales-Discount_Values</f>
        <v>875.95459999999991</v>
      </c>
      <c r="R14050" s="12">
        <f>DATEDIF(order_date,delivery_date,"D")</f>
        <v>1</v>
      </c>
      <c r="S14050" s="12"/>
    </row>
    <row r="14051" spans="1:19" ht="14.25" customHeight="1" x14ac:dyDescent="0.35">
      <c r="A14051" s="2" t="s">
        <v>13524</v>
      </c>
      <c r="B14051" s="2">
        <v>113491</v>
      </c>
      <c r="C14051" s="2" t="s">
        <v>41</v>
      </c>
      <c r="D14051" s="2" t="s">
        <v>33</v>
      </c>
      <c r="E14051" s="2">
        <v>3525.3</v>
      </c>
      <c r="F14051" s="2">
        <v>0.38</v>
      </c>
      <c r="G14051" s="2">
        <v>7</v>
      </c>
      <c r="H14051" s="3">
        <v>44955</v>
      </c>
      <c r="I14051" s="3">
        <v>44958</v>
      </c>
      <c r="J14051" s="2" t="s">
        <v>31</v>
      </c>
      <c r="K14051" s="2" t="s">
        <v>22</v>
      </c>
      <c r="L14051" s="2">
        <v>982.81</v>
      </c>
      <c r="M14051" s="2" t="s">
        <v>28</v>
      </c>
      <c r="N14051" s="11">
        <f>L14051/E14051*100</f>
        <v>27.878762091169545</v>
      </c>
      <c r="O14051" s="12" t="str">
        <f>IF(N14051&lt;10,"Low",IF(N14051&lt;20,"Med","High"))</f>
        <v>High</v>
      </c>
      <c r="P14051" s="12">
        <f>sales*discount</f>
        <v>1339.614</v>
      </c>
      <c r="Q14051" s="12">
        <f>sales-Discount_Values</f>
        <v>2185.6860000000001</v>
      </c>
      <c r="R14051" s="12">
        <f>DATEDIF(order_date,delivery_date,"D")</f>
        <v>3</v>
      </c>
      <c r="S14051" s="12"/>
    </row>
    <row r="14052" spans="1:19" ht="14.25" customHeight="1" x14ac:dyDescent="0.35">
      <c r="A14052" s="2" t="s">
        <v>6498</v>
      </c>
      <c r="B14052" s="2">
        <v>106465</v>
      </c>
      <c r="C14052" s="2" t="s">
        <v>13</v>
      </c>
      <c r="D14052" s="2" t="s">
        <v>33</v>
      </c>
      <c r="E14052" s="2">
        <v>3657.04</v>
      </c>
      <c r="F14052" s="2">
        <v>0.15</v>
      </c>
      <c r="G14052" s="2">
        <v>1</v>
      </c>
      <c r="H14052" s="3">
        <v>45586</v>
      </c>
      <c r="I14052" s="3">
        <v>45591</v>
      </c>
      <c r="J14052" s="2" t="s">
        <v>15</v>
      </c>
      <c r="K14052" s="2" t="s">
        <v>16</v>
      </c>
      <c r="L14052" s="2">
        <v>1019.54</v>
      </c>
      <c r="M14052" s="2" t="s">
        <v>17</v>
      </c>
      <c r="N14052" s="11">
        <f>L14052/E14052*100</f>
        <v>27.878830967120948</v>
      </c>
      <c r="O14052" s="12" t="str">
        <f>IF(N14052&lt;10,"Low",IF(N14052&lt;20,"Med","High"))</f>
        <v>High</v>
      </c>
      <c r="P14052" s="12">
        <f>sales*discount</f>
        <v>548.55599999999993</v>
      </c>
      <c r="Q14052" s="12">
        <f>sales-Discount_Values</f>
        <v>3108.4839999999999</v>
      </c>
      <c r="R14052" s="12">
        <f>DATEDIF(order_date,delivery_date,"D")</f>
        <v>5</v>
      </c>
      <c r="S14052" s="12"/>
    </row>
    <row r="14053" spans="1:19" ht="14.25" customHeight="1" x14ac:dyDescent="0.35">
      <c r="A14053" s="2" t="s">
        <v>4435</v>
      </c>
      <c r="B14053" s="2">
        <v>104402</v>
      </c>
      <c r="C14053" s="2" t="s">
        <v>41</v>
      </c>
      <c r="D14053" s="2" t="s">
        <v>26</v>
      </c>
      <c r="E14053" s="2">
        <v>3421.12</v>
      </c>
      <c r="F14053" s="2">
        <v>0.22</v>
      </c>
      <c r="G14053" s="2">
        <v>1</v>
      </c>
      <c r="H14053" s="3">
        <v>45628</v>
      </c>
      <c r="I14053" s="3">
        <v>45634</v>
      </c>
      <c r="J14053" s="2" t="s">
        <v>21</v>
      </c>
      <c r="K14053" s="2" t="s">
        <v>16</v>
      </c>
      <c r="L14053" s="2">
        <v>953.78</v>
      </c>
      <c r="M14053" s="2" t="s">
        <v>23</v>
      </c>
      <c r="N14053" s="11">
        <f>L14053/E14053*100</f>
        <v>27.87917407164905</v>
      </c>
      <c r="O14053" s="12" t="str">
        <f>IF(N14053&lt;10,"Low",IF(N14053&lt;20,"Med","High"))</f>
        <v>High</v>
      </c>
      <c r="P14053" s="12">
        <f>sales*discount</f>
        <v>752.64639999999997</v>
      </c>
      <c r="Q14053" s="12">
        <f>sales-Discount_Values</f>
        <v>2668.4735999999998</v>
      </c>
      <c r="R14053" s="12">
        <f>DATEDIF(order_date,delivery_date,"D")</f>
        <v>6</v>
      </c>
      <c r="S14053" s="12"/>
    </row>
    <row r="14054" spans="1:19" ht="14.25" customHeight="1" x14ac:dyDescent="0.35">
      <c r="A14054" s="2" t="s">
        <v>5100</v>
      </c>
      <c r="B14054" s="2">
        <v>105067</v>
      </c>
      <c r="C14054" s="2" t="s">
        <v>13</v>
      </c>
      <c r="D14054" s="2" t="s">
        <v>36</v>
      </c>
      <c r="E14054" s="2">
        <v>3260.62</v>
      </c>
      <c r="F14054" s="2">
        <v>0.26</v>
      </c>
      <c r="G14054" s="2">
        <v>9</v>
      </c>
      <c r="H14054" s="3">
        <v>45086</v>
      </c>
      <c r="I14054" s="3">
        <v>45092</v>
      </c>
      <c r="J14054" s="2" t="s">
        <v>31</v>
      </c>
      <c r="K14054" s="2" t="s">
        <v>16</v>
      </c>
      <c r="L14054" s="2">
        <v>909.05</v>
      </c>
      <c r="M14054" s="2" t="s">
        <v>17</v>
      </c>
      <c r="N14054" s="11">
        <f>L14054/E14054*100</f>
        <v>27.879667057185443</v>
      </c>
      <c r="O14054" s="12" t="str">
        <f>IF(N14054&lt;10,"Low",IF(N14054&lt;20,"Med","High"))</f>
        <v>High</v>
      </c>
      <c r="P14054" s="12">
        <f>sales*discount</f>
        <v>847.76120000000003</v>
      </c>
      <c r="Q14054" s="12">
        <f>sales-Discount_Values</f>
        <v>2412.8588</v>
      </c>
      <c r="R14054" s="12">
        <f>DATEDIF(order_date,delivery_date,"D")</f>
        <v>6</v>
      </c>
      <c r="S14054" s="12"/>
    </row>
    <row r="14055" spans="1:19" ht="14.25" customHeight="1" x14ac:dyDescent="0.35">
      <c r="A14055" s="2" t="s">
        <v>4308</v>
      </c>
      <c r="B14055" s="2">
        <v>104275</v>
      </c>
      <c r="C14055" s="2" t="s">
        <v>13</v>
      </c>
      <c r="D14055" s="2" t="s">
        <v>26</v>
      </c>
      <c r="E14055" s="2">
        <v>4341</v>
      </c>
      <c r="F14055" s="2">
        <v>0.04</v>
      </c>
      <c r="G14055" s="2">
        <v>5</v>
      </c>
      <c r="H14055" s="3">
        <v>45042</v>
      </c>
      <c r="I14055" s="3">
        <v>45047</v>
      </c>
      <c r="J14055" s="2" t="s">
        <v>15</v>
      </c>
      <c r="K14055" s="2" t="s">
        <v>27</v>
      </c>
      <c r="L14055" s="2">
        <v>1210.43</v>
      </c>
      <c r="M14055" s="2" t="s">
        <v>39</v>
      </c>
      <c r="N14055" s="11">
        <f>L14055/E14055*100</f>
        <v>27.883667357751673</v>
      </c>
      <c r="O14055" s="12" t="str">
        <f>IF(N14055&lt;10,"Low",IF(N14055&lt;20,"Med","High"))</f>
        <v>High</v>
      </c>
      <c r="P14055" s="12">
        <f>sales*discount</f>
        <v>173.64000000000001</v>
      </c>
      <c r="Q14055" s="12">
        <f>sales-Discount_Values</f>
        <v>4167.3599999999997</v>
      </c>
      <c r="R14055" s="12">
        <f>DATEDIF(order_date,delivery_date,"D")</f>
        <v>5</v>
      </c>
      <c r="S14055" s="12"/>
    </row>
    <row r="14056" spans="1:19" ht="14.25" customHeight="1" x14ac:dyDescent="0.35">
      <c r="A14056" s="2" t="s">
        <v>5917</v>
      </c>
      <c r="B14056" s="2">
        <v>105884</v>
      </c>
      <c r="C14056" s="2" t="s">
        <v>19</v>
      </c>
      <c r="D14056" s="2" t="s">
        <v>33</v>
      </c>
      <c r="E14056" s="2">
        <v>2787.28</v>
      </c>
      <c r="F14056" s="2">
        <v>0.47</v>
      </c>
      <c r="G14056" s="2">
        <v>5</v>
      </c>
      <c r="H14056" s="3">
        <v>45399</v>
      </c>
      <c r="I14056" s="3">
        <v>45401</v>
      </c>
      <c r="J14056" s="2" t="s">
        <v>21</v>
      </c>
      <c r="K14056" s="2" t="s">
        <v>27</v>
      </c>
      <c r="L14056" s="2">
        <v>777.2</v>
      </c>
      <c r="M14056" s="2" t="s">
        <v>17</v>
      </c>
      <c r="N14056" s="11">
        <f>L14056/E14056*100</f>
        <v>27.883815045492376</v>
      </c>
      <c r="O14056" s="12" t="str">
        <f>IF(N14056&lt;10,"Low",IF(N14056&lt;20,"Med","High"))</f>
        <v>High</v>
      </c>
      <c r="P14056" s="12">
        <f>sales*discount</f>
        <v>1310.0216</v>
      </c>
      <c r="Q14056" s="12">
        <f>sales-Discount_Values</f>
        <v>1477.2584000000002</v>
      </c>
      <c r="R14056" s="12">
        <f>DATEDIF(order_date,delivery_date,"D")</f>
        <v>2</v>
      </c>
      <c r="S14056" s="12"/>
    </row>
    <row r="14057" spans="1:19" ht="14.25" customHeight="1" x14ac:dyDescent="0.35">
      <c r="A14057" s="2" t="s">
        <v>11138</v>
      </c>
      <c r="B14057" s="2">
        <v>111105</v>
      </c>
      <c r="C14057" s="2" t="s">
        <v>19</v>
      </c>
      <c r="D14057" s="2" t="s">
        <v>20</v>
      </c>
      <c r="E14057" s="2">
        <v>1447.28</v>
      </c>
      <c r="F14057" s="2">
        <v>0.19</v>
      </c>
      <c r="G14057" s="2">
        <v>1</v>
      </c>
      <c r="H14057" s="3">
        <v>45089</v>
      </c>
      <c r="I14057" s="3">
        <v>45090</v>
      </c>
      <c r="J14057" s="2" t="s">
        <v>31</v>
      </c>
      <c r="K14057" s="2" t="s">
        <v>27</v>
      </c>
      <c r="L14057" s="2">
        <v>403.58</v>
      </c>
      <c r="M14057" s="2" t="s">
        <v>34</v>
      </c>
      <c r="N14057" s="11">
        <f>L14057/E14057*100</f>
        <v>27.885412636117408</v>
      </c>
      <c r="O14057" s="12" t="str">
        <f>IF(N14057&lt;10,"Low",IF(N14057&lt;20,"Med","High"))</f>
        <v>High</v>
      </c>
      <c r="P14057" s="12">
        <f>sales*discount</f>
        <v>274.98320000000001</v>
      </c>
      <c r="Q14057" s="12">
        <f>sales-Discount_Values</f>
        <v>1172.2968000000001</v>
      </c>
      <c r="R14057" s="12">
        <f>DATEDIF(order_date,delivery_date,"D")</f>
        <v>1</v>
      </c>
      <c r="S14057" s="12"/>
    </row>
    <row r="14058" spans="1:19" ht="14.25" customHeight="1" x14ac:dyDescent="0.35">
      <c r="A14058" s="2" t="s">
        <v>13260</v>
      </c>
      <c r="B14058" s="2">
        <v>113227</v>
      </c>
      <c r="C14058" s="2" t="s">
        <v>25</v>
      </c>
      <c r="D14058" s="2" t="s">
        <v>36</v>
      </c>
      <c r="E14058" s="2">
        <v>1494.81</v>
      </c>
      <c r="F14058" s="2">
        <v>0.44</v>
      </c>
      <c r="G14058" s="2">
        <v>3</v>
      </c>
      <c r="H14058" s="3">
        <v>45394</v>
      </c>
      <c r="I14058" s="3">
        <v>45398</v>
      </c>
      <c r="J14058" s="2" t="s">
        <v>15</v>
      </c>
      <c r="K14058" s="2" t="s">
        <v>16</v>
      </c>
      <c r="L14058" s="2">
        <v>416.89</v>
      </c>
      <c r="M14058" s="2" t="s">
        <v>17</v>
      </c>
      <c r="N14058" s="11">
        <f>L14058/E14058*100</f>
        <v>27.889163171239158</v>
      </c>
      <c r="O14058" s="12" t="str">
        <f>IF(N14058&lt;10,"Low",IF(N14058&lt;20,"Med","High"))</f>
        <v>High</v>
      </c>
      <c r="P14058" s="12">
        <f>sales*discount</f>
        <v>657.71640000000002</v>
      </c>
      <c r="Q14058" s="12">
        <f>sales-Discount_Values</f>
        <v>837.09359999999992</v>
      </c>
      <c r="R14058" s="12">
        <f>DATEDIF(order_date,delivery_date,"D")</f>
        <v>4</v>
      </c>
      <c r="S14058" s="12"/>
    </row>
    <row r="14059" spans="1:19" ht="14.25" customHeight="1" x14ac:dyDescent="0.35">
      <c r="A14059" s="2" t="s">
        <v>13918</v>
      </c>
      <c r="B14059" s="2">
        <v>113885</v>
      </c>
      <c r="C14059" s="2" t="s">
        <v>19</v>
      </c>
      <c r="D14059" s="2" t="s">
        <v>14</v>
      </c>
      <c r="E14059" s="2">
        <v>4628.1899999999996</v>
      </c>
      <c r="F14059" s="2">
        <v>0.23</v>
      </c>
      <c r="G14059" s="2">
        <v>6</v>
      </c>
      <c r="H14059" s="3">
        <v>45450</v>
      </c>
      <c r="I14059" s="3">
        <v>45451</v>
      </c>
      <c r="J14059" s="2" t="s">
        <v>31</v>
      </c>
      <c r="K14059" s="2" t="s">
        <v>16</v>
      </c>
      <c r="L14059" s="2">
        <v>1290.8399999999999</v>
      </c>
      <c r="M14059" s="2" t="s">
        <v>23</v>
      </c>
      <c r="N14059" s="11">
        <f>L14059/E14059*100</f>
        <v>27.890816928432066</v>
      </c>
      <c r="O14059" s="12" t="str">
        <f>IF(N14059&lt;10,"Low",IF(N14059&lt;20,"Med","High"))</f>
        <v>High</v>
      </c>
      <c r="P14059" s="12">
        <f>sales*discount</f>
        <v>1064.4837</v>
      </c>
      <c r="Q14059" s="12">
        <f>sales-Discount_Values</f>
        <v>3563.7062999999998</v>
      </c>
      <c r="R14059" s="12">
        <f>DATEDIF(order_date,delivery_date,"D")</f>
        <v>1</v>
      </c>
      <c r="S14059" s="12"/>
    </row>
    <row r="14060" spans="1:19" ht="14.25" customHeight="1" x14ac:dyDescent="0.35">
      <c r="A14060" s="2" t="s">
        <v>4617</v>
      </c>
      <c r="B14060" s="2">
        <v>104584</v>
      </c>
      <c r="C14060" s="2" t="s">
        <v>19</v>
      </c>
      <c r="D14060" s="2" t="s">
        <v>36</v>
      </c>
      <c r="E14060" s="2">
        <v>2621.1799999999998</v>
      </c>
      <c r="F14060" s="2">
        <v>0.38</v>
      </c>
      <c r="G14060" s="2">
        <v>7</v>
      </c>
      <c r="H14060" s="3">
        <v>45042</v>
      </c>
      <c r="I14060" s="3">
        <v>45049</v>
      </c>
      <c r="J14060" s="2" t="s">
        <v>31</v>
      </c>
      <c r="K14060" s="2" t="s">
        <v>27</v>
      </c>
      <c r="L14060" s="2">
        <v>731.15</v>
      </c>
      <c r="M14060" s="2" t="s">
        <v>17</v>
      </c>
      <c r="N14060" s="11">
        <f>L14060/E14060*100</f>
        <v>27.893925636545376</v>
      </c>
      <c r="O14060" s="12" t="str">
        <f>IF(N14060&lt;10,"Low",IF(N14060&lt;20,"Med","High"))</f>
        <v>High</v>
      </c>
      <c r="P14060" s="12">
        <f>sales*discount</f>
        <v>996.0483999999999</v>
      </c>
      <c r="Q14060" s="12">
        <f>sales-Discount_Values</f>
        <v>1625.1315999999999</v>
      </c>
      <c r="R14060" s="12">
        <f>DATEDIF(order_date,delivery_date,"D")</f>
        <v>7</v>
      </c>
      <c r="S14060" s="12"/>
    </row>
    <row r="14061" spans="1:19" ht="14.25" customHeight="1" x14ac:dyDescent="0.35">
      <c r="A14061" s="2" t="s">
        <v>5590</v>
      </c>
      <c r="B14061" s="2">
        <v>105557</v>
      </c>
      <c r="C14061" s="2" t="s">
        <v>19</v>
      </c>
      <c r="D14061" s="2" t="s">
        <v>33</v>
      </c>
      <c r="E14061" s="2">
        <v>3114.43</v>
      </c>
      <c r="F14061" s="2">
        <v>0.08</v>
      </c>
      <c r="G14061" s="2">
        <v>2</v>
      </c>
      <c r="H14061" s="3">
        <v>45035</v>
      </c>
      <c r="I14061" s="3">
        <v>45042</v>
      </c>
      <c r="J14061" s="2" t="s">
        <v>21</v>
      </c>
      <c r="K14061" s="2" t="s">
        <v>22</v>
      </c>
      <c r="L14061" s="2">
        <v>868.8</v>
      </c>
      <c r="M14061" s="2" t="s">
        <v>17</v>
      </c>
      <c r="N14061" s="11">
        <f>L14061/E14061*100</f>
        <v>27.895955279136146</v>
      </c>
      <c r="O14061" s="12" t="str">
        <f>IF(N14061&lt;10,"Low",IF(N14061&lt;20,"Med","High"))</f>
        <v>High</v>
      </c>
      <c r="P14061" s="12">
        <f>sales*discount</f>
        <v>249.15439999999998</v>
      </c>
      <c r="Q14061" s="12">
        <f>sales-Discount_Values</f>
        <v>2865.2755999999999</v>
      </c>
      <c r="R14061" s="12">
        <f>DATEDIF(order_date,delivery_date,"D")</f>
        <v>7</v>
      </c>
      <c r="S14061" s="12"/>
    </row>
    <row r="14062" spans="1:19" ht="14.25" customHeight="1" x14ac:dyDescent="0.35">
      <c r="A14062" s="2" t="s">
        <v>66</v>
      </c>
      <c r="B14062" s="2">
        <v>100033</v>
      </c>
      <c r="C14062" s="2" t="s">
        <v>41</v>
      </c>
      <c r="D14062" s="2" t="s">
        <v>14</v>
      </c>
      <c r="E14062" s="2">
        <v>3594.76</v>
      </c>
      <c r="F14062" s="2">
        <v>0.35</v>
      </c>
      <c r="G14062" s="2">
        <v>4</v>
      </c>
      <c r="H14062" s="3">
        <v>45097</v>
      </c>
      <c r="I14062" s="3">
        <v>45099</v>
      </c>
      <c r="J14062" s="2" t="s">
        <v>31</v>
      </c>
      <c r="K14062" s="2" t="s">
        <v>16</v>
      </c>
      <c r="L14062" s="2">
        <v>1002.97</v>
      </c>
      <c r="M14062" s="2" t="s">
        <v>39</v>
      </c>
      <c r="N14062" s="11">
        <f>L14062/E14062*100</f>
        <v>27.900889071871276</v>
      </c>
      <c r="O14062" s="12" t="str">
        <f>IF(N14062&lt;10,"Low",IF(N14062&lt;20,"Med","High"))</f>
        <v>High</v>
      </c>
      <c r="P14062" s="12">
        <f>sales*discount</f>
        <v>1258.1659999999999</v>
      </c>
      <c r="Q14062" s="12">
        <f>sales-Discount_Values</f>
        <v>2336.5940000000001</v>
      </c>
      <c r="R14062" s="12">
        <f>DATEDIF(order_date,delivery_date,"D")</f>
        <v>2</v>
      </c>
      <c r="S14062" s="12"/>
    </row>
    <row r="14063" spans="1:19" ht="14.25" customHeight="1" x14ac:dyDescent="0.35">
      <c r="A14063" s="2" t="s">
        <v>6314</v>
      </c>
      <c r="B14063" s="2">
        <v>106281</v>
      </c>
      <c r="C14063" s="2" t="s">
        <v>25</v>
      </c>
      <c r="D14063" s="2" t="s">
        <v>33</v>
      </c>
      <c r="E14063" s="2">
        <v>2070.44</v>
      </c>
      <c r="F14063" s="2">
        <v>0.2</v>
      </c>
      <c r="G14063" s="2">
        <v>2</v>
      </c>
      <c r="H14063" s="3">
        <v>45161</v>
      </c>
      <c r="I14063" s="3">
        <v>45162</v>
      </c>
      <c r="J14063" s="2" t="s">
        <v>31</v>
      </c>
      <c r="K14063" s="2" t="s">
        <v>22</v>
      </c>
      <c r="L14063" s="2">
        <v>577.73</v>
      </c>
      <c r="M14063" s="2" t="s">
        <v>39</v>
      </c>
      <c r="N14063" s="11">
        <f>L14063/E14063*100</f>
        <v>27.903730607986709</v>
      </c>
      <c r="O14063" s="12" t="str">
        <f>IF(N14063&lt;10,"Low",IF(N14063&lt;20,"Med","High"))</f>
        <v>High</v>
      </c>
      <c r="P14063" s="12">
        <f>sales*discount</f>
        <v>414.08800000000002</v>
      </c>
      <c r="Q14063" s="12">
        <f>sales-Discount_Values</f>
        <v>1656.3520000000001</v>
      </c>
      <c r="R14063" s="12">
        <f>DATEDIF(order_date,delivery_date,"D")</f>
        <v>1</v>
      </c>
      <c r="S14063" s="12"/>
    </row>
    <row r="14064" spans="1:19" ht="14.25" customHeight="1" x14ac:dyDescent="0.35">
      <c r="A14064" s="2" t="s">
        <v>11842</v>
      </c>
      <c r="B14064" s="2">
        <v>111809</v>
      </c>
      <c r="C14064" s="2" t="s">
        <v>25</v>
      </c>
      <c r="D14064" s="2" t="s">
        <v>36</v>
      </c>
      <c r="E14064" s="2">
        <v>1580.48</v>
      </c>
      <c r="F14064" s="2">
        <v>0.23</v>
      </c>
      <c r="G14064" s="2">
        <v>8</v>
      </c>
      <c r="H14064" s="3">
        <v>45639</v>
      </c>
      <c r="I14064" s="3">
        <v>45640</v>
      </c>
      <c r="J14064" s="2" t="s">
        <v>21</v>
      </c>
      <c r="K14064" s="2" t="s">
        <v>27</v>
      </c>
      <c r="L14064" s="2">
        <v>441.05</v>
      </c>
      <c r="M14064" s="2" t="s">
        <v>48</v>
      </c>
      <c r="N14064" s="11">
        <f>L14064/E14064*100</f>
        <v>27.906079165823037</v>
      </c>
      <c r="O14064" s="12" t="str">
        <f>IF(N14064&lt;10,"Low",IF(N14064&lt;20,"Med","High"))</f>
        <v>High</v>
      </c>
      <c r="P14064" s="12">
        <f>sales*discount</f>
        <v>363.5104</v>
      </c>
      <c r="Q14064" s="12">
        <f>sales-Discount_Values</f>
        <v>1216.9695999999999</v>
      </c>
      <c r="R14064" s="12">
        <f>DATEDIF(order_date,delivery_date,"D")</f>
        <v>1</v>
      </c>
      <c r="S14064" s="12"/>
    </row>
    <row r="14065" spans="1:19" ht="14.25" customHeight="1" x14ac:dyDescent="0.35">
      <c r="A14065" s="2" t="s">
        <v>2540</v>
      </c>
      <c r="B14065" s="2">
        <v>102507</v>
      </c>
      <c r="C14065" s="2" t="s">
        <v>41</v>
      </c>
      <c r="D14065" s="2" t="s">
        <v>33</v>
      </c>
      <c r="E14065" s="2">
        <v>2455.9299999999998</v>
      </c>
      <c r="F14065" s="2">
        <v>7.0000000000000007E-2</v>
      </c>
      <c r="G14065" s="2">
        <v>9</v>
      </c>
      <c r="H14065" s="3">
        <v>45068</v>
      </c>
      <c r="I14065" s="3">
        <v>45075</v>
      </c>
      <c r="J14065" s="2" t="s">
        <v>21</v>
      </c>
      <c r="K14065" s="2" t="s">
        <v>27</v>
      </c>
      <c r="L14065" s="2">
        <v>685.41</v>
      </c>
      <c r="M14065" s="2" t="s">
        <v>39</v>
      </c>
      <c r="N14065" s="11">
        <f>L14065/E14065*100</f>
        <v>27.908368723864278</v>
      </c>
      <c r="O14065" s="12" t="str">
        <f>IF(N14065&lt;10,"Low",IF(N14065&lt;20,"Med","High"))</f>
        <v>High</v>
      </c>
      <c r="P14065" s="12">
        <f>sales*discount</f>
        <v>171.9151</v>
      </c>
      <c r="Q14065" s="12">
        <f>sales-Discount_Values</f>
        <v>2284.0148999999997</v>
      </c>
      <c r="R14065" s="12">
        <f>DATEDIF(order_date,delivery_date,"D")</f>
        <v>7</v>
      </c>
      <c r="S14065" s="12"/>
    </row>
    <row r="14066" spans="1:19" ht="14.25" customHeight="1" x14ac:dyDescent="0.35">
      <c r="A14066" s="2" t="s">
        <v>1720</v>
      </c>
      <c r="B14066" s="2">
        <v>101687</v>
      </c>
      <c r="C14066" s="2" t="s">
        <v>25</v>
      </c>
      <c r="D14066" s="2" t="s">
        <v>14</v>
      </c>
      <c r="E14066" s="2">
        <v>3632.63</v>
      </c>
      <c r="F14066" s="2">
        <v>0.49</v>
      </c>
      <c r="G14066" s="2">
        <v>1</v>
      </c>
      <c r="H14066" s="3">
        <v>45442</v>
      </c>
      <c r="I14066" s="3">
        <v>45448</v>
      </c>
      <c r="J14066" s="2" t="s">
        <v>31</v>
      </c>
      <c r="K14066" s="2" t="s">
        <v>27</v>
      </c>
      <c r="L14066" s="2">
        <v>1013.85</v>
      </c>
      <c r="M14066" s="2" t="s">
        <v>23</v>
      </c>
      <c r="N14066" s="11">
        <f>L14066/E14066*100</f>
        <v>27.909531111068286</v>
      </c>
      <c r="O14066" s="12" t="str">
        <f>IF(N14066&lt;10,"Low",IF(N14066&lt;20,"Med","High"))</f>
        <v>High</v>
      </c>
      <c r="P14066" s="12">
        <f>sales*discount</f>
        <v>1779.9887000000001</v>
      </c>
      <c r="Q14066" s="12">
        <f>sales-Discount_Values</f>
        <v>1852.6413</v>
      </c>
      <c r="R14066" s="12">
        <f>DATEDIF(order_date,delivery_date,"D")</f>
        <v>6</v>
      </c>
      <c r="S14066" s="12"/>
    </row>
    <row r="14067" spans="1:19" ht="14.25" customHeight="1" x14ac:dyDescent="0.35">
      <c r="A14067" s="2" t="s">
        <v>1845</v>
      </c>
      <c r="B14067" s="2">
        <v>101812</v>
      </c>
      <c r="C14067" s="2" t="s">
        <v>13</v>
      </c>
      <c r="D14067" s="2" t="s">
        <v>20</v>
      </c>
      <c r="E14067" s="2">
        <v>609.6</v>
      </c>
      <c r="F14067" s="2">
        <v>0.23</v>
      </c>
      <c r="G14067" s="2">
        <v>7</v>
      </c>
      <c r="H14067" s="3">
        <v>45561</v>
      </c>
      <c r="I14067" s="3">
        <v>45563</v>
      </c>
      <c r="J14067" s="2" t="s">
        <v>15</v>
      </c>
      <c r="K14067" s="2" t="s">
        <v>27</v>
      </c>
      <c r="L14067" s="2">
        <v>170.14</v>
      </c>
      <c r="M14067" s="2" t="s">
        <v>39</v>
      </c>
      <c r="N14067" s="11">
        <f>L14067/E14067*100</f>
        <v>27.91010498687664</v>
      </c>
      <c r="O14067" s="12" t="str">
        <f>IF(N14067&lt;10,"Low",IF(N14067&lt;20,"Med","High"))</f>
        <v>High</v>
      </c>
      <c r="P14067" s="12">
        <f>sales*discount</f>
        <v>140.208</v>
      </c>
      <c r="Q14067" s="12">
        <f>sales-Discount_Values</f>
        <v>469.39200000000005</v>
      </c>
      <c r="R14067" s="12">
        <f>DATEDIF(order_date,delivery_date,"D")</f>
        <v>2</v>
      </c>
      <c r="S14067" s="12"/>
    </row>
    <row r="14068" spans="1:19" ht="14.25" customHeight="1" x14ac:dyDescent="0.35">
      <c r="A14068" s="2" t="s">
        <v>10755</v>
      </c>
      <c r="B14068" s="2">
        <v>110722</v>
      </c>
      <c r="C14068" s="2" t="s">
        <v>25</v>
      </c>
      <c r="D14068" s="2" t="s">
        <v>33</v>
      </c>
      <c r="E14068" s="2">
        <v>1298.76</v>
      </c>
      <c r="F14068" s="2">
        <v>0.21</v>
      </c>
      <c r="G14068" s="2">
        <v>3</v>
      </c>
      <c r="H14068" s="3">
        <v>45636</v>
      </c>
      <c r="I14068" s="3">
        <v>45638</v>
      </c>
      <c r="J14068" s="2" t="s">
        <v>15</v>
      </c>
      <c r="K14068" s="2" t="s">
        <v>16</v>
      </c>
      <c r="L14068" s="2">
        <v>362.5</v>
      </c>
      <c r="M14068" s="2" t="s">
        <v>34</v>
      </c>
      <c r="N14068" s="11">
        <f>L14068/E14068*100</f>
        <v>27.911238412023774</v>
      </c>
      <c r="O14068" s="12" t="str">
        <f>IF(N14068&lt;10,"Low",IF(N14068&lt;20,"Med","High"))</f>
        <v>High</v>
      </c>
      <c r="P14068" s="12">
        <f>sales*discount</f>
        <v>272.7396</v>
      </c>
      <c r="Q14068" s="12">
        <f>sales-Discount_Values</f>
        <v>1026.0203999999999</v>
      </c>
      <c r="R14068" s="12">
        <f>DATEDIF(order_date,delivery_date,"D")</f>
        <v>2</v>
      </c>
      <c r="S14068" s="12"/>
    </row>
    <row r="14069" spans="1:19" ht="14.25" customHeight="1" x14ac:dyDescent="0.35">
      <c r="A14069" s="2" t="s">
        <v>12737</v>
      </c>
      <c r="B14069" s="2">
        <v>112704</v>
      </c>
      <c r="C14069" s="2" t="s">
        <v>19</v>
      </c>
      <c r="D14069" s="2" t="s">
        <v>33</v>
      </c>
      <c r="E14069" s="2">
        <v>756.69</v>
      </c>
      <c r="F14069" s="2">
        <v>0.2</v>
      </c>
      <c r="G14069" s="2">
        <v>9</v>
      </c>
      <c r="H14069" s="3">
        <v>45408</v>
      </c>
      <c r="I14069" s="3">
        <v>45411</v>
      </c>
      <c r="J14069" s="2" t="s">
        <v>15</v>
      </c>
      <c r="K14069" s="2" t="s">
        <v>16</v>
      </c>
      <c r="L14069" s="2">
        <v>211.23</v>
      </c>
      <c r="M14069" s="2" t="s">
        <v>48</v>
      </c>
      <c r="N14069" s="11">
        <f>L14069/E14069*100</f>
        <v>27.914998215914043</v>
      </c>
      <c r="O14069" s="12" t="str">
        <f>IF(N14069&lt;10,"Low",IF(N14069&lt;20,"Med","High"))</f>
        <v>High</v>
      </c>
      <c r="P14069" s="12">
        <f>sales*discount</f>
        <v>151.33800000000002</v>
      </c>
      <c r="Q14069" s="12">
        <f>sales-Discount_Values</f>
        <v>605.35200000000009</v>
      </c>
      <c r="R14069" s="12">
        <f>DATEDIF(order_date,delivery_date,"D")</f>
        <v>3</v>
      </c>
      <c r="S14069" s="12"/>
    </row>
    <row r="14070" spans="1:19" ht="14.25" customHeight="1" x14ac:dyDescent="0.35">
      <c r="A14070" s="2" t="s">
        <v>1110</v>
      </c>
      <c r="B14070" s="2">
        <v>101077</v>
      </c>
      <c r="C14070" s="2" t="s">
        <v>25</v>
      </c>
      <c r="D14070" s="2" t="s">
        <v>20</v>
      </c>
      <c r="E14070" s="2">
        <v>3660.52</v>
      </c>
      <c r="F14070" s="2">
        <v>0.41</v>
      </c>
      <c r="G14070" s="2">
        <v>3</v>
      </c>
      <c r="H14070" s="3">
        <v>44988</v>
      </c>
      <c r="I14070" s="3">
        <v>44990</v>
      </c>
      <c r="J14070" s="2" t="s">
        <v>21</v>
      </c>
      <c r="K14070" s="2" t="s">
        <v>16</v>
      </c>
      <c r="L14070" s="2">
        <v>1021.88</v>
      </c>
      <c r="M14070" s="2" t="s">
        <v>17</v>
      </c>
      <c r="N14070" s="11">
        <f>L14070/E14070*100</f>
        <v>27.91625233573372</v>
      </c>
      <c r="O14070" s="12" t="str">
        <f>IF(N14070&lt;10,"Low",IF(N14070&lt;20,"Med","High"))</f>
        <v>High</v>
      </c>
      <c r="P14070" s="12">
        <f>sales*discount</f>
        <v>1500.8131999999998</v>
      </c>
      <c r="Q14070" s="12">
        <f>sales-Discount_Values</f>
        <v>2159.7067999999999</v>
      </c>
      <c r="R14070" s="12">
        <f>DATEDIF(order_date,delivery_date,"D")</f>
        <v>2</v>
      </c>
      <c r="S14070" s="12"/>
    </row>
    <row r="14071" spans="1:19" ht="14.25" customHeight="1" x14ac:dyDescent="0.35">
      <c r="A14071" s="2" t="s">
        <v>8765</v>
      </c>
      <c r="B14071" s="2">
        <v>108732</v>
      </c>
      <c r="C14071" s="2" t="s">
        <v>13</v>
      </c>
      <c r="D14071" s="2" t="s">
        <v>33</v>
      </c>
      <c r="E14071" s="2">
        <v>413.73</v>
      </c>
      <c r="F14071" s="2">
        <v>0.33</v>
      </c>
      <c r="G14071" s="2">
        <v>5</v>
      </c>
      <c r="H14071" s="3">
        <v>45484</v>
      </c>
      <c r="I14071" s="3">
        <v>45489</v>
      </c>
      <c r="J14071" s="2" t="s">
        <v>15</v>
      </c>
      <c r="K14071" s="2" t="s">
        <v>22</v>
      </c>
      <c r="L14071" s="2">
        <v>115.5</v>
      </c>
      <c r="M14071" s="2" t="s">
        <v>23</v>
      </c>
      <c r="N14071" s="11">
        <f>L14071/E14071*100</f>
        <v>27.916757305489089</v>
      </c>
      <c r="O14071" s="12" t="str">
        <f>IF(N14071&lt;10,"Low",IF(N14071&lt;20,"Med","High"))</f>
        <v>High</v>
      </c>
      <c r="P14071" s="12">
        <f>sales*discount</f>
        <v>136.5309</v>
      </c>
      <c r="Q14071" s="12">
        <f>sales-Discount_Values</f>
        <v>277.19910000000004</v>
      </c>
      <c r="R14071" s="12">
        <f>DATEDIF(order_date,delivery_date,"D")</f>
        <v>5</v>
      </c>
      <c r="S14071" s="12"/>
    </row>
    <row r="14072" spans="1:19" ht="14.25" customHeight="1" x14ac:dyDescent="0.35">
      <c r="A14072" s="2" t="s">
        <v>1506</v>
      </c>
      <c r="B14072" s="2">
        <v>101473</v>
      </c>
      <c r="C14072" s="2" t="s">
        <v>41</v>
      </c>
      <c r="D14072" s="2" t="s">
        <v>33</v>
      </c>
      <c r="E14072" s="2">
        <v>798.39</v>
      </c>
      <c r="F14072" s="2">
        <v>0.38</v>
      </c>
      <c r="G14072" s="2">
        <v>8</v>
      </c>
      <c r="H14072" s="3">
        <v>45111</v>
      </c>
      <c r="I14072" s="3">
        <v>45116</v>
      </c>
      <c r="J14072" s="2" t="s">
        <v>15</v>
      </c>
      <c r="K14072" s="2" t="s">
        <v>22</v>
      </c>
      <c r="L14072" s="2">
        <v>222.9</v>
      </c>
      <c r="M14072" s="2" t="s">
        <v>48</v>
      </c>
      <c r="N14072" s="11">
        <f>L14072/E14072*100</f>
        <v>27.918686356292039</v>
      </c>
      <c r="O14072" s="12" t="str">
        <f>IF(N14072&lt;10,"Low",IF(N14072&lt;20,"Med","High"))</f>
        <v>High</v>
      </c>
      <c r="P14072" s="12">
        <f>sales*discount</f>
        <v>303.38819999999998</v>
      </c>
      <c r="Q14072" s="12">
        <f>sales-Discount_Values</f>
        <v>495.0018</v>
      </c>
      <c r="R14072" s="12">
        <f>DATEDIF(order_date,delivery_date,"D")</f>
        <v>5</v>
      </c>
      <c r="S14072" s="12"/>
    </row>
    <row r="14073" spans="1:19" ht="14.25" customHeight="1" x14ac:dyDescent="0.35">
      <c r="A14073" s="2" t="s">
        <v>10701</v>
      </c>
      <c r="B14073" s="2">
        <v>110668</v>
      </c>
      <c r="C14073" s="2" t="s">
        <v>13</v>
      </c>
      <c r="D14073" s="2" t="s">
        <v>26</v>
      </c>
      <c r="E14073" s="2">
        <v>4306.1499999999996</v>
      </c>
      <c r="F14073" s="2">
        <v>0.08</v>
      </c>
      <c r="G14073" s="2">
        <v>8</v>
      </c>
      <c r="H14073" s="3">
        <v>45343</v>
      </c>
      <c r="I14073" s="3">
        <v>45350</v>
      </c>
      <c r="J14073" s="2" t="s">
        <v>15</v>
      </c>
      <c r="K14073" s="2" t="s">
        <v>16</v>
      </c>
      <c r="L14073" s="2">
        <v>1202.3699999999999</v>
      </c>
      <c r="M14073" s="2" t="s">
        <v>17</v>
      </c>
      <c r="N14073" s="11">
        <f>L14073/E14073*100</f>
        <v>27.922157844013796</v>
      </c>
      <c r="O14073" s="12" t="str">
        <f>IF(N14073&lt;10,"Low",IF(N14073&lt;20,"Med","High"))</f>
        <v>High</v>
      </c>
      <c r="P14073" s="12">
        <f>sales*discount</f>
        <v>344.49199999999996</v>
      </c>
      <c r="Q14073" s="12">
        <f>sales-Discount_Values</f>
        <v>3961.6579999999994</v>
      </c>
      <c r="R14073" s="12">
        <f>DATEDIF(order_date,delivery_date,"D")</f>
        <v>7</v>
      </c>
      <c r="S14073" s="12"/>
    </row>
    <row r="14074" spans="1:19" ht="14.25" customHeight="1" x14ac:dyDescent="0.35">
      <c r="A14074" s="2" t="s">
        <v>12238</v>
      </c>
      <c r="B14074" s="2">
        <v>112205</v>
      </c>
      <c r="C14074" s="2" t="s">
        <v>13</v>
      </c>
      <c r="D14074" s="2" t="s">
        <v>26</v>
      </c>
      <c r="E14074" s="2">
        <v>4606.75</v>
      </c>
      <c r="F14074" s="2">
        <v>0.5</v>
      </c>
      <c r="G14074" s="2">
        <v>2</v>
      </c>
      <c r="H14074" s="3">
        <v>45569</v>
      </c>
      <c r="I14074" s="3">
        <v>45572</v>
      </c>
      <c r="J14074" s="2" t="s">
        <v>21</v>
      </c>
      <c r="K14074" s="2" t="s">
        <v>22</v>
      </c>
      <c r="L14074" s="2">
        <v>1286.42</v>
      </c>
      <c r="M14074" s="2" t="s">
        <v>23</v>
      </c>
      <c r="N14074" s="11">
        <f>L14074/E14074*100</f>
        <v>27.924675747544363</v>
      </c>
      <c r="O14074" s="12" t="str">
        <f>IF(N14074&lt;10,"Low",IF(N14074&lt;20,"Med","High"))</f>
        <v>High</v>
      </c>
      <c r="P14074" s="12">
        <f>sales*discount</f>
        <v>2303.375</v>
      </c>
      <c r="Q14074" s="12">
        <f>sales-Discount_Values</f>
        <v>2303.375</v>
      </c>
      <c r="R14074" s="12">
        <f>DATEDIF(order_date,delivery_date,"D")</f>
        <v>3</v>
      </c>
      <c r="S14074" s="12"/>
    </row>
    <row r="14075" spans="1:19" ht="14.25" customHeight="1" x14ac:dyDescent="0.35">
      <c r="A14075" s="2" t="s">
        <v>11390</v>
      </c>
      <c r="B14075" s="2">
        <v>111357</v>
      </c>
      <c r="C14075" s="2" t="s">
        <v>13</v>
      </c>
      <c r="D14075" s="2" t="s">
        <v>33</v>
      </c>
      <c r="E14075" s="2">
        <v>1568.5</v>
      </c>
      <c r="F14075" s="2">
        <v>0.32</v>
      </c>
      <c r="G14075" s="2">
        <v>1</v>
      </c>
      <c r="H14075" s="3">
        <v>45182</v>
      </c>
      <c r="I14075" s="3">
        <v>45186</v>
      </c>
      <c r="J14075" s="2" t="s">
        <v>15</v>
      </c>
      <c r="K14075" s="2" t="s">
        <v>16</v>
      </c>
      <c r="L14075" s="2">
        <v>438</v>
      </c>
      <c r="M14075" s="2" t="s">
        <v>34</v>
      </c>
      <c r="N14075" s="11">
        <f>L14075/E14075*100</f>
        <v>27.924768887472105</v>
      </c>
      <c r="O14075" s="12" t="str">
        <f>IF(N14075&lt;10,"Low",IF(N14075&lt;20,"Med","High"))</f>
        <v>High</v>
      </c>
      <c r="P14075" s="12">
        <f>sales*discount</f>
        <v>501.92</v>
      </c>
      <c r="Q14075" s="12">
        <f>sales-Discount_Values</f>
        <v>1066.58</v>
      </c>
      <c r="R14075" s="12">
        <f>DATEDIF(order_date,delivery_date,"D")</f>
        <v>4</v>
      </c>
      <c r="S14075" s="12"/>
    </row>
    <row r="14076" spans="1:19" ht="14.25" customHeight="1" x14ac:dyDescent="0.35">
      <c r="A14076" s="2" t="s">
        <v>12451</v>
      </c>
      <c r="B14076" s="2">
        <v>112418</v>
      </c>
      <c r="C14076" s="2" t="s">
        <v>19</v>
      </c>
      <c r="D14076" s="2" t="s">
        <v>36</v>
      </c>
      <c r="E14076" s="2">
        <v>1755.71</v>
      </c>
      <c r="F14076" s="2">
        <v>0.17</v>
      </c>
      <c r="G14076" s="2">
        <v>3</v>
      </c>
      <c r="H14076" s="3">
        <v>45107</v>
      </c>
      <c r="I14076" s="3">
        <v>45111</v>
      </c>
      <c r="J14076" s="2" t="s">
        <v>21</v>
      </c>
      <c r="K14076" s="2" t="s">
        <v>22</v>
      </c>
      <c r="L14076" s="2">
        <v>490.28</v>
      </c>
      <c r="M14076" s="2" t="s">
        <v>39</v>
      </c>
      <c r="N14076" s="11">
        <f>L14076/E14076*100</f>
        <v>27.92488508922316</v>
      </c>
      <c r="O14076" s="12" t="str">
        <f>IF(N14076&lt;10,"Low",IF(N14076&lt;20,"Med","High"))</f>
        <v>High</v>
      </c>
      <c r="P14076" s="12">
        <f>sales*discount</f>
        <v>298.47070000000002</v>
      </c>
      <c r="Q14076" s="12">
        <f>sales-Discount_Values</f>
        <v>1457.2393</v>
      </c>
      <c r="R14076" s="12">
        <f>DATEDIF(order_date,delivery_date,"D")</f>
        <v>4</v>
      </c>
      <c r="S14076" s="12"/>
    </row>
    <row r="14077" spans="1:19" ht="14.25" customHeight="1" x14ac:dyDescent="0.35">
      <c r="A14077" s="2" t="s">
        <v>7040</v>
      </c>
      <c r="B14077" s="2">
        <v>107007</v>
      </c>
      <c r="C14077" s="2" t="s">
        <v>25</v>
      </c>
      <c r="D14077" s="2" t="s">
        <v>36</v>
      </c>
      <c r="E14077" s="2">
        <v>4916.18</v>
      </c>
      <c r="F14077" s="2">
        <v>0.28999999999999998</v>
      </c>
      <c r="G14077" s="2">
        <v>6</v>
      </c>
      <c r="H14077" s="3">
        <v>44955</v>
      </c>
      <c r="I14077" s="3">
        <v>44958</v>
      </c>
      <c r="J14077" s="2" t="s">
        <v>31</v>
      </c>
      <c r="K14077" s="2" t="s">
        <v>22</v>
      </c>
      <c r="L14077" s="2">
        <v>1372.84</v>
      </c>
      <c r="M14077" s="2" t="s">
        <v>23</v>
      </c>
      <c r="N14077" s="11">
        <f>L14077/E14077*100</f>
        <v>27.924933586646539</v>
      </c>
      <c r="O14077" s="12" t="str">
        <f>IF(N14077&lt;10,"Low",IF(N14077&lt;20,"Med","High"))</f>
        <v>High</v>
      </c>
      <c r="P14077" s="12">
        <f>sales*discount</f>
        <v>1425.6922</v>
      </c>
      <c r="Q14077" s="12">
        <f>sales-Discount_Values</f>
        <v>3490.4878000000003</v>
      </c>
      <c r="R14077" s="12">
        <f>DATEDIF(order_date,delivery_date,"D")</f>
        <v>3</v>
      </c>
      <c r="S14077" s="12"/>
    </row>
    <row r="14078" spans="1:19" ht="14.25" customHeight="1" x14ac:dyDescent="0.35">
      <c r="A14078" s="2" t="s">
        <v>2433</v>
      </c>
      <c r="B14078" s="2">
        <v>102400</v>
      </c>
      <c r="C14078" s="2" t="s">
        <v>25</v>
      </c>
      <c r="D14078" s="2" t="s">
        <v>26</v>
      </c>
      <c r="E14078" s="2">
        <v>1689.88</v>
      </c>
      <c r="F14078" s="2">
        <v>0.42</v>
      </c>
      <c r="G14078" s="2">
        <v>4</v>
      </c>
      <c r="H14078" s="3">
        <v>45545</v>
      </c>
      <c r="I14078" s="3">
        <v>45551</v>
      </c>
      <c r="J14078" s="2" t="s">
        <v>15</v>
      </c>
      <c r="K14078" s="2" t="s">
        <v>16</v>
      </c>
      <c r="L14078" s="2">
        <v>471.92</v>
      </c>
      <c r="M14078" s="2" t="s">
        <v>28</v>
      </c>
      <c r="N14078" s="11">
        <f>L14078/E14078*100</f>
        <v>27.926243283546761</v>
      </c>
      <c r="O14078" s="12" t="str">
        <f>IF(N14078&lt;10,"Low",IF(N14078&lt;20,"Med","High"))</f>
        <v>High</v>
      </c>
      <c r="P14078" s="12">
        <f>sales*discount</f>
        <v>709.74959999999999</v>
      </c>
      <c r="Q14078" s="12">
        <f>sales-Discount_Values</f>
        <v>980.13040000000012</v>
      </c>
      <c r="R14078" s="12">
        <f>DATEDIF(order_date,delivery_date,"D")</f>
        <v>6</v>
      </c>
      <c r="S14078" s="12"/>
    </row>
    <row r="14079" spans="1:19" ht="14.25" customHeight="1" x14ac:dyDescent="0.35">
      <c r="A14079" s="2" t="s">
        <v>12686</v>
      </c>
      <c r="B14079" s="2">
        <v>112653</v>
      </c>
      <c r="C14079" s="2" t="s">
        <v>25</v>
      </c>
      <c r="D14079" s="2" t="s">
        <v>26</v>
      </c>
      <c r="E14079" s="2">
        <v>2842.75</v>
      </c>
      <c r="F14079" s="2">
        <v>0.1</v>
      </c>
      <c r="G14079" s="2">
        <v>9</v>
      </c>
      <c r="H14079" s="3">
        <v>45445</v>
      </c>
      <c r="I14079" s="3">
        <v>45450</v>
      </c>
      <c r="J14079" s="2" t="s">
        <v>15</v>
      </c>
      <c r="K14079" s="2" t="s">
        <v>22</v>
      </c>
      <c r="L14079" s="2">
        <v>793.89</v>
      </c>
      <c r="M14079" s="2" t="s">
        <v>17</v>
      </c>
      <c r="N14079" s="11">
        <f>L14079/E14079*100</f>
        <v>27.926831413244219</v>
      </c>
      <c r="O14079" s="12" t="str">
        <f>IF(N14079&lt;10,"Low",IF(N14079&lt;20,"Med","High"))</f>
        <v>High</v>
      </c>
      <c r="P14079" s="12">
        <f>sales*discount</f>
        <v>284.27500000000003</v>
      </c>
      <c r="Q14079" s="12">
        <f>sales-Discount_Values</f>
        <v>2558.4749999999999</v>
      </c>
      <c r="R14079" s="12">
        <f>DATEDIF(order_date,delivery_date,"D")</f>
        <v>5</v>
      </c>
      <c r="S14079" s="12"/>
    </row>
    <row r="14080" spans="1:19" ht="14.25" customHeight="1" x14ac:dyDescent="0.35">
      <c r="A14080" s="2" t="s">
        <v>13923</v>
      </c>
      <c r="B14080" s="2">
        <v>113890</v>
      </c>
      <c r="C14080" s="2" t="s">
        <v>25</v>
      </c>
      <c r="D14080" s="2" t="s">
        <v>26</v>
      </c>
      <c r="E14080" s="2">
        <v>3616.08</v>
      </c>
      <c r="F14080" s="2">
        <v>0.49</v>
      </c>
      <c r="G14080" s="2">
        <v>8</v>
      </c>
      <c r="H14080" s="3">
        <v>45092</v>
      </c>
      <c r="I14080" s="3">
        <v>45093</v>
      </c>
      <c r="J14080" s="2" t="s">
        <v>15</v>
      </c>
      <c r="K14080" s="2" t="s">
        <v>27</v>
      </c>
      <c r="L14080" s="2">
        <v>1009.91</v>
      </c>
      <c r="M14080" s="2" t="s">
        <v>34</v>
      </c>
      <c r="N14080" s="11">
        <f>L14080/E14080*100</f>
        <v>27.928309108205568</v>
      </c>
      <c r="O14080" s="12" t="str">
        <f>IF(N14080&lt;10,"Low",IF(N14080&lt;20,"Med","High"))</f>
        <v>High</v>
      </c>
      <c r="P14080" s="12">
        <f>sales*discount</f>
        <v>1771.8791999999999</v>
      </c>
      <c r="Q14080" s="12">
        <f>sales-Discount_Values</f>
        <v>1844.2008000000001</v>
      </c>
      <c r="R14080" s="12">
        <f>DATEDIF(order_date,delivery_date,"D")</f>
        <v>1</v>
      </c>
      <c r="S14080" s="12"/>
    </row>
    <row r="14081" spans="1:19" ht="14.25" customHeight="1" x14ac:dyDescent="0.35">
      <c r="A14081" s="2" t="s">
        <v>456</v>
      </c>
      <c r="B14081" s="2">
        <v>100423</v>
      </c>
      <c r="C14081" s="2" t="s">
        <v>13</v>
      </c>
      <c r="D14081" s="2" t="s">
        <v>33</v>
      </c>
      <c r="E14081" s="2">
        <v>2341.98</v>
      </c>
      <c r="F14081" s="2">
        <v>0.19</v>
      </c>
      <c r="G14081" s="2">
        <v>4</v>
      </c>
      <c r="H14081" s="3">
        <v>45641</v>
      </c>
      <c r="I14081" s="3">
        <v>45642</v>
      </c>
      <c r="J14081" s="2" t="s">
        <v>15</v>
      </c>
      <c r="K14081" s="2" t="s">
        <v>16</v>
      </c>
      <c r="L14081" s="2">
        <v>654.1</v>
      </c>
      <c r="M14081" s="2" t="s">
        <v>48</v>
      </c>
      <c r="N14081" s="11">
        <f>L14081/E14081*100</f>
        <v>27.929358918521935</v>
      </c>
      <c r="O14081" s="12" t="str">
        <f>IF(N14081&lt;10,"Low",IF(N14081&lt;20,"Med","High"))</f>
        <v>High</v>
      </c>
      <c r="P14081" s="12">
        <f>sales*discount</f>
        <v>444.97620000000001</v>
      </c>
      <c r="Q14081" s="12">
        <f>sales-Discount_Values</f>
        <v>1897.0038</v>
      </c>
      <c r="R14081" s="12">
        <f>DATEDIF(order_date,delivery_date,"D")</f>
        <v>1</v>
      </c>
      <c r="S14081" s="12"/>
    </row>
    <row r="14082" spans="1:19" ht="14.25" customHeight="1" x14ac:dyDescent="0.35">
      <c r="A14082" s="2" t="s">
        <v>5797</v>
      </c>
      <c r="B14082" s="2">
        <v>105764</v>
      </c>
      <c r="C14082" s="2" t="s">
        <v>19</v>
      </c>
      <c r="D14082" s="2" t="s">
        <v>20</v>
      </c>
      <c r="E14082" s="2">
        <v>1270.24</v>
      </c>
      <c r="F14082" s="2">
        <v>0.2</v>
      </c>
      <c r="G14082" s="2">
        <v>1</v>
      </c>
      <c r="H14082" s="3">
        <v>45128</v>
      </c>
      <c r="I14082" s="3">
        <v>45132</v>
      </c>
      <c r="J14082" s="2" t="s">
        <v>31</v>
      </c>
      <c r="K14082" s="2" t="s">
        <v>27</v>
      </c>
      <c r="L14082" s="2">
        <v>354.77</v>
      </c>
      <c r="M14082" s="2" t="s">
        <v>17</v>
      </c>
      <c r="N14082" s="11">
        <f>L14082/E14082*100</f>
        <v>27.929367678548932</v>
      </c>
      <c r="O14082" s="12" t="str">
        <f>IF(N14082&lt;10,"Low",IF(N14082&lt;20,"Med","High"))</f>
        <v>High</v>
      </c>
      <c r="P14082" s="12">
        <f>sales*discount</f>
        <v>254.048</v>
      </c>
      <c r="Q14082" s="12">
        <f>sales-Discount_Values</f>
        <v>1016.192</v>
      </c>
      <c r="R14082" s="12">
        <f>DATEDIF(order_date,delivery_date,"D")</f>
        <v>4</v>
      </c>
      <c r="S14082" s="12"/>
    </row>
    <row r="14083" spans="1:19" ht="14.25" customHeight="1" x14ac:dyDescent="0.35">
      <c r="A14083" s="2" t="s">
        <v>7072</v>
      </c>
      <c r="B14083" s="2">
        <v>107039</v>
      </c>
      <c r="C14083" s="2" t="s">
        <v>41</v>
      </c>
      <c r="D14083" s="2" t="s">
        <v>20</v>
      </c>
      <c r="E14083" s="2">
        <v>4167.68</v>
      </c>
      <c r="F14083" s="2">
        <v>0.01</v>
      </c>
      <c r="G14083" s="2">
        <v>1</v>
      </c>
      <c r="H14083" s="3">
        <v>45459</v>
      </c>
      <c r="I14083" s="3">
        <v>45462</v>
      </c>
      <c r="J14083" s="2" t="s">
        <v>15</v>
      </c>
      <c r="K14083" s="2" t="s">
        <v>22</v>
      </c>
      <c r="L14083" s="2">
        <v>1164.01</v>
      </c>
      <c r="M14083" s="2" t="s">
        <v>34</v>
      </c>
      <c r="N14083" s="11">
        <f>L14083/E14083*100</f>
        <v>27.929447558353804</v>
      </c>
      <c r="O14083" s="12" t="str">
        <f>IF(N14083&lt;10,"Low",IF(N14083&lt;20,"Med","High"))</f>
        <v>High</v>
      </c>
      <c r="P14083" s="12">
        <f>sales*discount</f>
        <v>41.676800000000007</v>
      </c>
      <c r="Q14083" s="12">
        <f>sales-Discount_Values</f>
        <v>4126.0032000000001</v>
      </c>
      <c r="R14083" s="12">
        <f>DATEDIF(order_date,delivery_date,"D")</f>
        <v>3</v>
      </c>
      <c r="S14083" s="12"/>
    </row>
    <row r="14084" spans="1:19" ht="14.25" customHeight="1" x14ac:dyDescent="0.35">
      <c r="A14084" s="2" t="s">
        <v>7532</v>
      </c>
      <c r="B14084" s="2">
        <v>107499</v>
      </c>
      <c r="C14084" s="2" t="s">
        <v>41</v>
      </c>
      <c r="D14084" s="2" t="s">
        <v>36</v>
      </c>
      <c r="E14084" s="2">
        <v>3512.14</v>
      </c>
      <c r="F14084" s="2">
        <v>0.46</v>
      </c>
      <c r="G14084" s="2">
        <v>1</v>
      </c>
      <c r="H14084" s="3">
        <v>45567</v>
      </c>
      <c r="I14084" s="3">
        <v>45574</v>
      </c>
      <c r="J14084" s="2" t="s">
        <v>15</v>
      </c>
      <c r="K14084" s="2" t="s">
        <v>27</v>
      </c>
      <c r="L14084" s="2">
        <v>980.96</v>
      </c>
      <c r="M14084" s="2" t="s">
        <v>28</v>
      </c>
      <c r="N14084" s="11">
        <f>L14084/E14084*100</f>
        <v>27.930549465568006</v>
      </c>
      <c r="O14084" s="12" t="str">
        <f>IF(N14084&lt;10,"Low",IF(N14084&lt;20,"Med","High"))</f>
        <v>High</v>
      </c>
      <c r="P14084" s="12">
        <f>sales*discount</f>
        <v>1615.5844</v>
      </c>
      <c r="Q14084" s="12">
        <f>sales-Discount_Values</f>
        <v>1896.5555999999999</v>
      </c>
      <c r="R14084" s="12">
        <f>DATEDIF(order_date,delivery_date,"D")</f>
        <v>7</v>
      </c>
      <c r="S14084" s="12"/>
    </row>
    <row r="14085" spans="1:19" ht="14.25" customHeight="1" x14ac:dyDescent="0.35">
      <c r="A14085" s="2" t="s">
        <v>10390</v>
      </c>
      <c r="B14085" s="2">
        <v>110357</v>
      </c>
      <c r="C14085" s="2" t="s">
        <v>25</v>
      </c>
      <c r="D14085" s="2" t="s">
        <v>14</v>
      </c>
      <c r="E14085" s="2">
        <v>3262.78</v>
      </c>
      <c r="F14085" s="2">
        <v>0.04</v>
      </c>
      <c r="G14085" s="2">
        <v>7</v>
      </c>
      <c r="H14085" s="3">
        <v>44963</v>
      </c>
      <c r="I14085" s="3">
        <v>44970</v>
      </c>
      <c r="J14085" s="2" t="s">
        <v>15</v>
      </c>
      <c r="K14085" s="2" t="s">
        <v>16</v>
      </c>
      <c r="L14085" s="2">
        <v>911.34</v>
      </c>
      <c r="M14085" s="2" t="s">
        <v>17</v>
      </c>
      <c r="N14085" s="11">
        <f>L14085/E14085*100</f>
        <v>27.931395926173387</v>
      </c>
      <c r="O14085" s="12" t="str">
        <f>IF(N14085&lt;10,"Low",IF(N14085&lt;20,"Med","High"))</f>
        <v>High</v>
      </c>
      <c r="P14085" s="12">
        <f>sales*discount</f>
        <v>130.5112</v>
      </c>
      <c r="Q14085" s="12">
        <f>sales-Discount_Values</f>
        <v>3132.2688000000003</v>
      </c>
      <c r="R14085" s="12">
        <f>DATEDIF(order_date,delivery_date,"D")</f>
        <v>7</v>
      </c>
      <c r="S14085" s="12"/>
    </row>
    <row r="14086" spans="1:19" ht="14.25" customHeight="1" x14ac:dyDescent="0.35">
      <c r="A14086" s="2" t="s">
        <v>12346</v>
      </c>
      <c r="B14086" s="2">
        <v>112313</v>
      </c>
      <c r="C14086" s="2" t="s">
        <v>41</v>
      </c>
      <c r="D14086" s="2" t="s">
        <v>36</v>
      </c>
      <c r="E14086" s="2">
        <v>1680.93</v>
      </c>
      <c r="F14086" s="2">
        <v>0.42</v>
      </c>
      <c r="G14086" s="2">
        <v>9</v>
      </c>
      <c r="H14086" s="3">
        <v>45504</v>
      </c>
      <c r="I14086" s="3">
        <v>45508</v>
      </c>
      <c r="J14086" s="2" t="s">
        <v>31</v>
      </c>
      <c r="K14086" s="2" t="s">
        <v>16</v>
      </c>
      <c r="L14086" s="2">
        <v>469.52</v>
      </c>
      <c r="M14086" s="2" t="s">
        <v>48</v>
      </c>
      <c r="N14086" s="11">
        <f>L14086/E14086*100</f>
        <v>27.932156603784808</v>
      </c>
      <c r="O14086" s="12" t="str">
        <f>IF(N14086&lt;10,"Low",IF(N14086&lt;20,"Med","High"))</f>
        <v>High</v>
      </c>
      <c r="P14086" s="12">
        <f>sales*discount</f>
        <v>705.99059999999997</v>
      </c>
      <c r="Q14086" s="12">
        <f>sales-Discount_Values</f>
        <v>974.93940000000009</v>
      </c>
      <c r="R14086" s="12">
        <f>DATEDIF(order_date,delivery_date,"D")</f>
        <v>4</v>
      </c>
      <c r="S14086" s="12"/>
    </row>
    <row r="14087" spans="1:19" ht="14.25" customHeight="1" x14ac:dyDescent="0.35">
      <c r="A14087" s="2" t="s">
        <v>4656</v>
      </c>
      <c r="B14087" s="2">
        <v>104623</v>
      </c>
      <c r="C14087" s="2" t="s">
        <v>13</v>
      </c>
      <c r="D14087" s="2" t="s">
        <v>36</v>
      </c>
      <c r="E14087" s="2">
        <v>1426.18</v>
      </c>
      <c r="F14087" s="2">
        <v>0.18</v>
      </c>
      <c r="G14087" s="2">
        <v>2</v>
      </c>
      <c r="H14087" s="3">
        <v>45180</v>
      </c>
      <c r="I14087" s="3">
        <v>45184</v>
      </c>
      <c r="J14087" s="2" t="s">
        <v>15</v>
      </c>
      <c r="K14087" s="2" t="s">
        <v>27</v>
      </c>
      <c r="L14087" s="2">
        <v>398.38</v>
      </c>
      <c r="M14087" s="2" t="s">
        <v>17</v>
      </c>
      <c r="N14087" s="11">
        <f>L14087/E14087*100</f>
        <v>27.933360445385574</v>
      </c>
      <c r="O14087" s="12" t="str">
        <f>IF(N14087&lt;10,"Low",IF(N14087&lt;20,"Med","High"))</f>
        <v>High</v>
      </c>
      <c r="P14087" s="12">
        <f>sales*discount</f>
        <v>256.7124</v>
      </c>
      <c r="Q14087" s="12">
        <f>sales-Discount_Values</f>
        <v>1169.4675999999999</v>
      </c>
      <c r="R14087" s="12">
        <f>DATEDIF(order_date,delivery_date,"D")</f>
        <v>4</v>
      </c>
      <c r="S14087" s="12"/>
    </row>
    <row r="14088" spans="1:19" ht="14.25" customHeight="1" x14ac:dyDescent="0.35">
      <c r="A14088" s="2" t="s">
        <v>1136</v>
      </c>
      <c r="B14088" s="2">
        <v>101103</v>
      </c>
      <c r="C14088" s="2" t="s">
        <v>25</v>
      </c>
      <c r="D14088" s="2" t="s">
        <v>26</v>
      </c>
      <c r="E14088" s="2">
        <v>2070.4</v>
      </c>
      <c r="F14088" s="2">
        <v>0.26</v>
      </c>
      <c r="G14088" s="2">
        <v>5</v>
      </c>
      <c r="H14088" s="3">
        <v>45494</v>
      </c>
      <c r="I14088" s="3">
        <v>45499</v>
      </c>
      <c r="J14088" s="2" t="s">
        <v>15</v>
      </c>
      <c r="K14088" s="2" t="s">
        <v>27</v>
      </c>
      <c r="L14088" s="2">
        <v>578.35</v>
      </c>
      <c r="M14088" s="2" t="s">
        <v>48</v>
      </c>
      <c r="N14088" s="11">
        <f>L14088/E14088*100</f>
        <v>27.934215610510044</v>
      </c>
      <c r="O14088" s="12" t="str">
        <f>IF(N14088&lt;10,"Low",IF(N14088&lt;20,"Med","High"))</f>
        <v>High</v>
      </c>
      <c r="P14088" s="12">
        <f>sales*discount</f>
        <v>538.30400000000009</v>
      </c>
      <c r="Q14088" s="12">
        <f>sales-Discount_Values</f>
        <v>1532.096</v>
      </c>
      <c r="R14088" s="12">
        <f>DATEDIF(order_date,delivery_date,"D")</f>
        <v>5</v>
      </c>
      <c r="S14088" s="12"/>
    </row>
    <row r="14089" spans="1:19" ht="14.25" customHeight="1" x14ac:dyDescent="0.35">
      <c r="A14089" s="2" t="s">
        <v>4068</v>
      </c>
      <c r="B14089" s="2">
        <v>104035</v>
      </c>
      <c r="C14089" s="2" t="s">
        <v>13</v>
      </c>
      <c r="D14089" s="2" t="s">
        <v>26</v>
      </c>
      <c r="E14089" s="2">
        <v>137.43</v>
      </c>
      <c r="F14089" s="2">
        <v>7.0000000000000007E-2</v>
      </c>
      <c r="G14089" s="2">
        <v>3</v>
      </c>
      <c r="H14089" s="3">
        <v>45405</v>
      </c>
      <c r="I14089" s="3">
        <v>45412</v>
      </c>
      <c r="J14089" s="2" t="s">
        <v>31</v>
      </c>
      <c r="K14089" s="2" t="s">
        <v>16</v>
      </c>
      <c r="L14089" s="2">
        <v>38.39</v>
      </c>
      <c r="M14089" s="2" t="s">
        <v>17</v>
      </c>
      <c r="N14089" s="11">
        <f>L14089/E14089*100</f>
        <v>27.93422105799316</v>
      </c>
      <c r="O14089" s="12" t="str">
        <f>IF(N14089&lt;10,"Low",IF(N14089&lt;20,"Med","High"))</f>
        <v>High</v>
      </c>
      <c r="P14089" s="12">
        <f>sales*discount</f>
        <v>9.6201000000000008</v>
      </c>
      <c r="Q14089" s="12">
        <f>sales-Discount_Values</f>
        <v>127.8099</v>
      </c>
      <c r="R14089" s="12">
        <f>DATEDIF(order_date,delivery_date,"D")</f>
        <v>7</v>
      </c>
      <c r="S14089" s="12"/>
    </row>
    <row r="14090" spans="1:19" ht="14.25" customHeight="1" x14ac:dyDescent="0.35">
      <c r="A14090" s="2" t="s">
        <v>15106</v>
      </c>
      <c r="B14090" s="2">
        <v>115073</v>
      </c>
      <c r="C14090" s="2" t="s">
        <v>19</v>
      </c>
      <c r="D14090" s="2" t="s">
        <v>14</v>
      </c>
      <c r="E14090" s="2">
        <v>1130.01</v>
      </c>
      <c r="F14090" s="2">
        <v>0.33</v>
      </c>
      <c r="G14090" s="2">
        <v>2</v>
      </c>
      <c r="H14090" s="3">
        <v>45618</v>
      </c>
      <c r="I14090" s="3">
        <v>45625</v>
      </c>
      <c r="J14090" s="2" t="s">
        <v>21</v>
      </c>
      <c r="K14090" s="2" t="s">
        <v>16</v>
      </c>
      <c r="L14090" s="2">
        <v>315.66000000000003</v>
      </c>
      <c r="M14090" s="2" t="s">
        <v>34</v>
      </c>
      <c r="N14090" s="11">
        <f>L14090/E14090*100</f>
        <v>27.934266068441875</v>
      </c>
      <c r="O14090" s="12" t="str">
        <f>IF(N14090&lt;10,"Low",IF(N14090&lt;20,"Med","High"))</f>
        <v>High</v>
      </c>
      <c r="P14090" s="12">
        <f>sales*discount</f>
        <v>372.9033</v>
      </c>
      <c r="Q14090" s="12">
        <f>sales-Discount_Values</f>
        <v>757.10670000000005</v>
      </c>
      <c r="R14090" s="12">
        <f>DATEDIF(order_date,delivery_date,"D")</f>
        <v>7</v>
      </c>
      <c r="S14090" s="12"/>
    </row>
    <row r="14091" spans="1:19" ht="14.25" customHeight="1" x14ac:dyDescent="0.35">
      <c r="A14091" s="2" t="s">
        <v>2480</v>
      </c>
      <c r="B14091" s="2">
        <v>102447</v>
      </c>
      <c r="C14091" s="2" t="s">
        <v>13</v>
      </c>
      <c r="D14091" s="2" t="s">
        <v>36</v>
      </c>
      <c r="E14091" s="2">
        <v>2405.19</v>
      </c>
      <c r="F14091" s="2">
        <v>0.36</v>
      </c>
      <c r="G14091" s="2">
        <v>1</v>
      </c>
      <c r="H14091" s="3">
        <v>45288</v>
      </c>
      <c r="I14091" s="3">
        <v>45292</v>
      </c>
      <c r="J14091" s="2" t="s">
        <v>21</v>
      </c>
      <c r="K14091" s="2" t="s">
        <v>16</v>
      </c>
      <c r="L14091" s="2">
        <v>671.91</v>
      </c>
      <c r="M14091" s="2" t="s">
        <v>23</v>
      </c>
      <c r="N14091" s="11">
        <f>L14091/E14091*100</f>
        <v>27.935838748705923</v>
      </c>
      <c r="O14091" s="12" t="str">
        <f>IF(N14091&lt;10,"Low",IF(N14091&lt;20,"Med","High"))</f>
        <v>High</v>
      </c>
      <c r="P14091" s="12">
        <f>sales*discount</f>
        <v>865.86839999999995</v>
      </c>
      <c r="Q14091" s="12">
        <f>sales-Discount_Values</f>
        <v>1539.3216000000002</v>
      </c>
      <c r="R14091" s="12">
        <f>DATEDIF(order_date,delivery_date,"D")</f>
        <v>4</v>
      </c>
      <c r="S14091" s="12"/>
    </row>
    <row r="14092" spans="1:19" ht="14.25" customHeight="1" x14ac:dyDescent="0.35">
      <c r="A14092" s="2" t="s">
        <v>14155</v>
      </c>
      <c r="B14092" s="2">
        <v>114122</v>
      </c>
      <c r="C14092" s="2" t="s">
        <v>41</v>
      </c>
      <c r="D14092" s="2" t="s">
        <v>26</v>
      </c>
      <c r="E14092" s="2">
        <v>1023.22</v>
      </c>
      <c r="F14092" s="2">
        <v>0.3</v>
      </c>
      <c r="G14092" s="2">
        <v>6</v>
      </c>
      <c r="H14092" s="3">
        <v>45609</v>
      </c>
      <c r="I14092" s="3">
        <v>45612</v>
      </c>
      <c r="J14092" s="2" t="s">
        <v>15</v>
      </c>
      <c r="K14092" s="2" t="s">
        <v>22</v>
      </c>
      <c r="L14092" s="2">
        <v>285.88</v>
      </c>
      <c r="M14092" s="2" t="s">
        <v>48</v>
      </c>
      <c r="N14092" s="11">
        <f>L14092/E14092*100</f>
        <v>27.939250601043764</v>
      </c>
      <c r="O14092" s="12" t="str">
        <f>IF(N14092&lt;10,"Low",IF(N14092&lt;20,"Med","High"))</f>
        <v>High</v>
      </c>
      <c r="P14092" s="12">
        <f>sales*discount</f>
        <v>306.96600000000001</v>
      </c>
      <c r="Q14092" s="12">
        <f>sales-Discount_Values</f>
        <v>716.25400000000002</v>
      </c>
      <c r="R14092" s="12">
        <f>DATEDIF(order_date,delivery_date,"D")</f>
        <v>3</v>
      </c>
      <c r="S14092" s="12"/>
    </row>
    <row r="14093" spans="1:19" ht="14.25" customHeight="1" x14ac:dyDescent="0.35">
      <c r="A14093" s="2" t="s">
        <v>3675</v>
      </c>
      <c r="B14093" s="2">
        <v>103642</v>
      </c>
      <c r="C14093" s="2" t="s">
        <v>25</v>
      </c>
      <c r="D14093" s="2" t="s">
        <v>14</v>
      </c>
      <c r="E14093" s="2">
        <v>3671.07</v>
      </c>
      <c r="F14093" s="2">
        <v>0.46</v>
      </c>
      <c r="G14093" s="2">
        <v>7</v>
      </c>
      <c r="H14093" s="3">
        <v>45142</v>
      </c>
      <c r="I14093" s="3">
        <v>45144</v>
      </c>
      <c r="J14093" s="2" t="s">
        <v>21</v>
      </c>
      <c r="K14093" s="2" t="s">
        <v>27</v>
      </c>
      <c r="L14093" s="2">
        <v>1025.74</v>
      </c>
      <c r="M14093" s="2" t="s">
        <v>39</v>
      </c>
      <c r="N14093" s="11">
        <f>L14093/E14093*100</f>
        <v>27.941172464703751</v>
      </c>
      <c r="O14093" s="12" t="str">
        <f>IF(N14093&lt;10,"Low",IF(N14093&lt;20,"Med","High"))</f>
        <v>High</v>
      </c>
      <c r="P14093" s="12">
        <f>sales*discount</f>
        <v>1688.6922000000002</v>
      </c>
      <c r="Q14093" s="12">
        <f>sales-Discount_Values</f>
        <v>1982.3778</v>
      </c>
      <c r="R14093" s="12">
        <f>DATEDIF(order_date,delivery_date,"D")</f>
        <v>2</v>
      </c>
      <c r="S14093" s="12"/>
    </row>
    <row r="14094" spans="1:19" ht="14.25" customHeight="1" x14ac:dyDescent="0.35">
      <c r="A14094" s="2" t="s">
        <v>10692</v>
      </c>
      <c r="B14094" s="2">
        <v>110659</v>
      </c>
      <c r="C14094" s="2" t="s">
        <v>25</v>
      </c>
      <c r="D14094" s="2" t="s">
        <v>20</v>
      </c>
      <c r="E14094" s="2">
        <v>4457.22</v>
      </c>
      <c r="F14094" s="2">
        <v>0.37</v>
      </c>
      <c r="G14094" s="2">
        <v>5</v>
      </c>
      <c r="H14094" s="3">
        <v>45356</v>
      </c>
      <c r="I14094" s="3">
        <v>45359</v>
      </c>
      <c r="J14094" s="2" t="s">
        <v>15</v>
      </c>
      <c r="K14094" s="2" t="s">
        <v>22</v>
      </c>
      <c r="L14094" s="2">
        <v>1245.4000000000001</v>
      </c>
      <c r="M14094" s="2" t="s">
        <v>34</v>
      </c>
      <c r="N14094" s="11">
        <f>L14094/E14094*100</f>
        <v>27.941183069267389</v>
      </c>
      <c r="O14094" s="12" t="str">
        <f>IF(N14094&lt;10,"Low",IF(N14094&lt;20,"Med","High"))</f>
        <v>High</v>
      </c>
      <c r="P14094" s="12">
        <f>sales*discount</f>
        <v>1649.1714000000002</v>
      </c>
      <c r="Q14094" s="12">
        <f>sales-Discount_Values</f>
        <v>2808.0486000000001</v>
      </c>
      <c r="R14094" s="12">
        <f>DATEDIF(order_date,delivery_date,"D")</f>
        <v>3</v>
      </c>
      <c r="S14094" s="12"/>
    </row>
    <row r="14095" spans="1:19" ht="14.25" customHeight="1" x14ac:dyDescent="0.35">
      <c r="A14095" s="2" t="s">
        <v>12453</v>
      </c>
      <c r="B14095" s="2">
        <v>112420</v>
      </c>
      <c r="C14095" s="2" t="s">
        <v>41</v>
      </c>
      <c r="D14095" s="2" t="s">
        <v>20</v>
      </c>
      <c r="E14095" s="2">
        <v>920.97</v>
      </c>
      <c r="F14095" s="2">
        <v>0.09</v>
      </c>
      <c r="G14095" s="2">
        <v>9</v>
      </c>
      <c r="H14095" s="3">
        <v>45317</v>
      </c>
      <c r="I14095" s="3">
        <v>45319</v>
      </c>
      <c r="J14095" s="2" t="s">
        <v>31</v>
      </c>
      <c r="K14095" s="2" t="s">
        <v>27</v>
      </c>
      <c r="L14095" s="2">
        <v>257.33</v>
      </c>
      <c r="M14095" s="2" t="s">
        <v>28</v>
      </c>
      <c r="N14095" s="11">
        <f>L14095/E14095*100</f>
        <v>27.941192438407331</v>
      </c>
      <c r="O14095" s="12" t="str">
        <f>IF(N14095&lt;10,"Low",IF(N14095&lt;20,"Med","High"))</f>
        <v>High</v>
      </c>
      <c r="P14095" s="12">
        <f>sales*discount</f>
        <v>82.887299999999996</v>
      </c>
      <c r="Q14095" s="12">
        <f>sales-Discount_Values</f>
        <v>838.08270000000005</v>
      </c>
      <c r="R14095" s="12">
        <f>DATEDIF(order_date,delivery_date,"D")</f>
        <v>2</v>
      </c>
      <c r="S14095" s="12"/>
    </row>
    <row r="14096" spans="1:19" ht="14.25" customHeight="1" x14ac:dyDescent="0.35">
      <c r="A14096" s="2" t="s">
        <v>2538</v>
      </c>
      <c r="B14096" s="2">
        <v>102505</v>
      </c>
      <c r="C14096" s="2" t="s">
        <v>13</v>
      </c>
      <c r="D14096" s="2" t="s">
        <v>20</v>
      </c>
      <c r="E14096" s="2">
        <v>2177.75</v>
      </c>
      <c r="F14096" s="2">
        <v>0.28000000000000003</v>
      </c>
      <c r="G14096" s="2">
        <v>3</v>
      </c>
      <c r="H14096" s="3">
        <v>45103</v>
      </c>
      <c r="I14096" s="3">
        <v>45106</v>
      </c>
      <c r="J14096" s="2" t="s">
        <v>21</v>
      </c>
      <c r="K14096" s="2" t="s">
        <v>22</v>
      </c>
      <c r="L14096" s="2">
        <v>608.55999999999995</v>
      </c>
      <c r="M14096" s="2" t="s">
        <v>28</v>
      </c>
      <c r="N14096" s="11">
        <f>L14096/E14096*100</f>
        <v>27.944438066812072</v>
      </c>
      <c r="O14096" s="12" t="str">
        <f>IF(N14096&lt;10,"Low",IF(N14096&lt;20,"Med","High"))</f>
        <v>High</v>
      </c>
      <c r="P14096" s="12">
        <f>sales*discount</f>
        <v>609.7700000000001</v>
      </c>
      <c r="Q14096" s="12">
        <f>sales-Discount_Values</f>
        <v>1567.98</v>
      </c>
      <c r="R14096" s="12">
        <f>DATEDIF(order_date,delivery_date,"D")</f>
        <v>3</v>
      </c>
      <c r="S14096" s="12"/>
    </row>
    <row r="14097" spans="1:19" ht="14.25" customHeight="1" x14ac:dyDescent="0.35">
      <c r="A14097" s="2" t="s">
        <v>4005</v>
      </c>
      <c r="B14097" s="2">
        <v>103972</v>
      </c>
      <c r="C14097" s="2" t="s">
        <v>13</v>
      </c>
      <c r="D14097" s="2" t="s">
        <v>14</v>
      </c>
      <c r="E14097" s="2">
        <v>4309.5600000000004</v>
      </c>
      <c r="F14097" s="2">
        <v>0.38</v>
      </c>
      <c r="G14097" s="2">
        <v>1</v>
      </c>
      <c r="H14097" s="3">
        <v>45149</v>
      </c>
      <c r="I14097" s="3">
        <v>45153</v>
      </c>
      <c r="J14097" s="2" t="s">
        <v>21</v>
      </c>
      <c r="K14097" s="2" t="s">
        <v>22</v>
      </c>
      <c r="L14097" s="2">
        <v>1204.47</v>
      </c>
      <c r="M14097" s="2" t="s">
        <v>34</v>
      </c>
      <c r="N14097" s="11">
        <f>L14097/E14097*100</f>
        <v>27.948792916214181</v>
      </c>
      <c r="O14097" s="12" t="str">
        <f>IF(N14097&lt;10,"Low",IF(N14097&lt;20,"Med","High"))</f>
        <v>High</v>
      </c>
      <c r="P14097" s="12">
        <f>sales*discount</f>
        <v>1637.6328000000001</v>
      </c>
      <c r="Q14097" s="12">
        <f>sales-Discount_Values</f>
        <v>2671.9272000000001</v>
      </c>
      <c r="R14097" s="12">
        <f>DATEDIF(order_date,delivery_date,"D")</f>
        <v>4</v>
      </c>
      <c r="S14097" s="12"/>
    </row>
    <row r="14098" spans="1:19" ht="14.25" customHeight="1" x14ac:dyDescent="0.35">
      <c r="A14098" s="2" t="s">
        <v>5718</v>
      </c>
      <c r="B14098" s="2">
        <v>105685</v>
      </c>
      <c r="C14098" s="2" t="s">
        <v>13</v>
      </c>
      <c r="D14098" s="2" t="s">
        <v>36</v>
      </c>
      <c r="E14098" s="2">
        <v>3749.81</v>
      </c>
      <c r="F14098" s="2">
        <v>0.18</v>
      </c>
      <c r="G14098" s="2">
        <v>5</v>
      </c>
      <c r="H14098" s="3">
        <v>45364</v>
      </c>
      <c r="I14098" s="3">
        <v>45369</v>
      </c>
      <c r="J14098" s="2" t="s">
        <v>21</v>
      </c>
      <c r="K14098" s="2" t="s">
        <v>27</v>
      </c>
      <c r="L14098" s="2">
        <v>1048.04</v>
      </c>
      <c r="M14098" s="2" t="s">
        <v>48</v>
      </c>
      <c r="N14098" s="11">
        <f>L14098/E14098*100</f>
        <v>27.949149423570795</v>
      </c>
      <c r="O14098" s="12" t="str">
        <f>IF(N14098&lt;10,"Low",IF(N14098&lt;20,"Med","High"))</f>
        <v>High</v>
      </c>
      <c r="P14098" s="12">
        <f>sales*discount</f>
        <v>674.96579999999994</v>
      </c>
      <c r="Q14098" s="12">
        <f>sales-Discount_Values</f>
        <v>3074.8442</v>
      </c>
      <c r="R14098" s="12">
        <f>DATEDIF(order_date,delivery_date,"D")</f>
        <v>5</v>
      </c>
      <c r="S14098" s="12"/>
    </row>
    <row r="14099" spans="1:19" ht="14.25" customHeight="1" x14ac:dyDescent="0.35">
      <c r="A14099" s="2" t="s">
        <v>10753</v>
      </c>
      <c r="B14099" s="2">
        <v>110720</v>
      </c>
      <c r="C14099" s="2" t="s">
        <v>19</v>
      </c>
      <c r="D14099" s="2" t="s">
        <v>26</v>
      </c>
      <c r="E14099" s="2">
        <v>2622.83</v>
      </c>
      <c r="F14099" s="2">
        <v>0.42</v>
      </c>
      <c r="G14099" s="2">
        <v>6</v>
      </c>
      <c r="H14099" s="3">
        <v>45300</v>
      </c>
      <c r="I14099" s="3">
        <v>45302</v>
      </c>
      <c r="J14099" s="2" t="s">
        <v>31</v>
      </c>
      <c r="K14099" s="2" t="s">
        <v>27</v>
      </c>
      <c r="L14099" s="2">
        <v>733.06</v>
      </c>
      <c r="M14099" s="2" t="s">
        <v>39</v>
      </c>
      <c r="N14099" s="11">
        <f>L14099/E14099*100</f>
        <v>27.949199910020855</v>
      </c>
      <c r="O14099" s="12" t="str">
        <f>IF(N14099&lt;10,"Low",IF(N14099&lt;20,"Med","High"))</f>
        <v>High</v>
      </c>
      <c r="P14099" s="12">
        <f>sales*discount</f>
        <v>1101.5886</v>
      </c>
      <c r="Q14099" s="12">
        <f>sales-Discount_Values</f>
        <v>1521.2413999999999</v>
      </c>
      <c r="R14099" s="12">
        <f>DATEDIF(order_date,delivery_date,"D")</f>
        <v>2</v>
      </c>
      <c r="S14099" s="12"/>
    </row>
    <row r="14100" spans="1:19" ht="14.25" customHeight="1" x14ac:dyDescent="0.35">
      <c r="A14100" s="2" t="s">
        <v>6514</v>
      </c>
      <c r="B14100" s="2">
        <v>106481</v>
      </c>
      <c r="C14100" s="2" t="s">
        <v>25</v>
      </c>
      <c r="D14100" s="2" t="s">
        <v>14</v>
      </c>
      <c r="E14100" s="2">
        <v>1966.6</v>
      </c>
      <c r="F14100" s="2">
        <v>7.0000000000000007E-2</v>
      </c>
      <c r="G14100" s="2">
        <v>4</v>
      </c>
      <c r="H14100" s="3">
        <v>45257</v>
      </c>
      <c r="I14100" s="3">
        <v>45262</v>
      </c>
      <c r="J14100" s="2" t="s">
        <v>15</v>
      </c>
      <c r="K14100" s="2" t="s">
        <v>22</v>
      </c>
      <c r="L14100" s="2">
        <v>549.65</v>
      </c>
      <c r="M14100" s="2" t="s">
        <v>39</v>
      </c>
      <c r="N14100" s="11">
        <f>L14100/E14100*100</f>
        <v>27.949252517034477</v>
      </c>
      <c r="O14100" s="12" t="str">
        <f>IF(N14100&lt;10,"Low",IF(N14100&lt;20,"Med","High"))</f>
        <v>High</v>
      </c>
      <c r="P14100" s="12">
        <f>sales*discount</f>
        <v>137.66200000000001</v>
      </c>
      <c r="Q14100" s="12">
        <f>sales-Discount_Values</f>
        <v>1828.9379999999999</v>
      </c>
      <c r="R14100" s="12">
        <f>DATEDIF(order_date,delivery_date,"D")</f>
        <v>5</v>
      </c>
      <c r="S14100" s="12"/>
    </row>
    <row r="14101" spans="1:19" ht="14.25" customHeight="1" x14ac:dyDescent="0.35">
      <c r="A14101" s="2" t="s">
        <v>11469</v>
      </c>
      <c r="B14101" s="2">
        <v>111436</v>
      </c>
      <c r="C14101" s="2" t="s">
        <v>41</v>
      </c>
      <c r="D14101" s="2" t="s">
        <v>33</v>
      </c>
      <c r="E14101" s="2">
        <v>2919.86</v>
      </c>
      <c r="F14101" s="2">
        <v>0.19</v>
      </c>
      <c r="G14101" s="2">
        <v>1</v>
      </c>
      <c r="H14101" s="3">
        <v>44997</v>
      </c>
      <c r="I14101" s="3">
        <v>45003</v>
      </c>
      <c r="J14101" s="2" t="s">
        <v>15</v>
      </c>
      <c r="K14101" s="2" t="s">
        <v>27</v>
      </c>
      <c r="L14101" s="2">
        <v>816.09</v>
      </c>
      <c r="M14101" s="2" t="s">
        <v>28</v>
      </c>
      <c r="N14101" s="11">
        <f>L14101/E14101*100</f>
        <v>27.949627721877075</v>
      </c>
      <c r="O14101" s="12" t="str">
        <f>IF(N14101&lt;10,"Low",IF(N14101&lt;20,"Med","High"))</f>
        <v>High</v>
      </c>
      <c r="P14101" s="12">
        <f>sales*discount</f>
        <v>554.77340000000004</v>
      </c>
      <c r="Q14101" s="12">
        <f>sales-Discount_Values</f>
        <v>2365.0866000000001</v>
      </c>
      <c r="R14101" s="12">
        <f>DATEDIF(order_date,delivery_date,"D")</f>
        <v>6</v>
      </c>
      <c r="S14101" s="12"/>
    </row>
    <row r="14102" spans="1:19" ht="14.25" customHeight="1" x14ac:dyDescent="0.35">
      <c r="A14102" s="2" t="s">
        <v>7228</v>
      </c>
      <c r="B14102" s="2">
        <v>107195</v>
      </c>
      <c r="C14102" s="2" t="s">
        <v>19</v>
      </c>
      <c r="D14102" s="2" t="s">
        <v>26</v>
      </c>
      <c r="E14102" s="2">
        <v>4337.21</v>
      </c>
      <c r="F14102" s="2">
        <v>0.03</v>
      </c>
      <c r="G14102" s="2">
        <v>4</v>
      </c>
      <c r="H14102" s="3">
        <v>45562</v>
      </c>
      <c r="I14102" s="3">
        <v>45566</v>
      </c>
      <c r="J14102" s="2" t="s">
        <v>31</v>
      </c>
      <c r="K14102" s="2" t="s">
        <v>27</v>
      </c>
      <c r="L14102" s="2">
        <v>1212.28</v>
      </c>
      <c r="M14102" s="2" t="s">
        <v>48</v>
      </c>
      <c r="N14102" s="11">
        <f>L14102/E14102*100</f>
        <v>27.950687192918949</v>
      </c>
      <c r="O14102" s="12" t="str">
        <f>IF(N14102&lt;10,"Low",IF(N14102&lt;20,"Med","High"))</f>
        <v>High</v>
      </c>
      <c r="P14102" s="12">
        <f>sales*discount</f>
        <v>130.1163</v>
      </c>
      <c r="Q14102" s="12">
        <f>sales-Discount_Values</f>
        <v>4207.0937000000004</v>
      </c>
      <c r="R14102" s="12">
        <f>DATEDIF(order_date,delivery_date,"D")</f>
        <v>4</v>
      </c>
      <c r="S14102" s="12"/>
    </row>
    <row r="14103" spans="1:19" ht="14.25" customHeight="1" x14ac:dyDescent="0.35">
      <c r="A14103" s="2" t="s">
        <v>6976</v>
      </c>
      <c r="B14103" s="2">
        <v>106943</v>
      </c>
      <c r="C14103" s="2" t="s">
        <v>25</v>
      </c>
      <c r="D14103" s="2" t="s">
        <v>36</v>
      </c>
      <c r="E14103" s="2">
        <v>1168.07</v>
      </c>
      <c r="F14103" s="2">
        <v>0.39</v>
      </c>
      <c r="G14103" s="2">
        <v>9</v>
      </c>
      <c r="H14103" s="3">
        <v>45358</v>
      </c>
      <c r="I14103" s="3">
        <v>45361</v>
      </c>
      <c r="J14103" s="2" t="s">
        <v>15</v>
      </c>
      <c r="K14103" s="2" t="s">
        <v>22</v>
      </c>
      <c r="L14103" s="2">
        <v>326.49</v>
      </c>
      <c r="M14103" s="2" t="s">
        <v>48</v>
      </c>
      <c r="N14103" s="11">
        <f>L14103/E14103*100</f>
        <v>27.951235799224367</v>
      </c>
      <c r="O14103" s="12" t="str">
        <f>IF(N14103&lt;10,"Low",IF(N14103&lt;20,"Med","High"))</f>
        <v>High</v>
      </c>
      <c r="P14103" s="12">
        <f>sales*discount</f>
        <v>455.54730000000001</v>
      </c>
      <c r="Q14103" s="12">
        <f>sales-Discount_Values</f>
        <v>712.52269999999999</v>
      </c>
      <c r="R14103" s="12">
        <f>DATEDIF(order_date,delivery_date,"D")</f>
        <v>3</v>
      </c>
      <c r="S14103" s="12"/>
    </row>
    <row r="14104" spans="1:19" ht="14.25" customHeight="1" x14ac:dyDescent="0.35">
      <c r="A14104" s="2" t="s">
        <v>4261</v>
      </c>
      <c r="B14104" s="2">
        <v>104228</v>
      </c>
      <c r="C14104" s="2" t="s">
        <v>19</v>
      </c>
      <c r="D14104" s="2" t="s">
        <v>14</v>
      </c>
      <c r="E14104" s="2">
        <v>4585.59</v>
      </c>
      <c r="F14104" s="2">
        <v>0.15</v>
      </c>
      <c r="G14104" s="2">
        <v>1</v>
      </c>
      <c r="H14104" s="3">
        <v>45385</v>
      </c>
      <c r="I14104" s="3">
        <v>45389</v>
      </c>
      <c r="J14104" s="2" t="s">
        <v>15</v>
      </c>
      <c r="K14104" s="2" t="s">
        <v>27</v>
      </c>
      <c r="L14104" s="2">
        <v>1281.73</v>
      </c>
      <c r="M14104" s="2" t="s">
        <v>28</v>
      </c>
      <c r="N14104" s="11">
        <f>L14104/E14104*100</f>
        <v>27.951255999773199</v>
      </c>
      <c r="O14104" s="12" t="str">
        <f>IF(N14104&lt;10,"Low",IF(N14104&lt;20,"Med","High"))</f>
        <v>High</v>
      </c>
      <c r="P14104" s="12">
        <f>sales*discount</f>
        <v>687.83849999999995</v>
      </c>
      <c r="Q14104" s="12">
        <f>sales-Discount_Values</f>
        <v>3897.7515000000003</v>
      </c>
      <c r="R14104" s="12">
        <f>DATEDIF(order_date,delivery_date,"D")</f>
        <v>4</v>
      </c>
      <c r="S14104" s="12"/>
    </row>
    <row r="14105" spans="1:19" ht="14.25" customHeight="1" x14ac:dyDescent="0.35">
      <c r="A14105" s="2" t="s">
        <v>8935</v>
      </c>
      <c r="B14105" s="2">
        <v>108902</v>
      </c>
      <c r="C14105" s="2" t="s">
        <v>13</v>
      </c>
      <c r="D14105" s="2" t="s">
        <v>14</v>
      </c>
      <c r="E14105" s="2">
        <v>818.13</v>
      </c>
      <c r="F14105" s="2">
        <v>0.14000000000000001</v>
      </c>
      <c r="G14105" s="2">
        <v>8</v>
      </c>
      <c r="H14105" s="3">
        <v>45651</v>
      </c>
      <c r="I14105" s="3">
        <v>45656</v>
      </c>
      <c r="J14105" s="2" t="s">
        <v>21</v>
      </c>
      <c r="K14105" s="2" t="s">
        <v>22</v>
      </c>
      <c r="L14105" s="2">
        <v>228.68</v>
      </c>
      <c r="M14105" s="2" t="s">
        <v>34</v>
      </c>
      <c r="N14105" s="11">
        <f>L14105/E14105*100</f>
        <v>27.951548042487133</v>
      </c>
      <c r="O14105" s="12" t="str">
        <f>IF(N14105&lt;10,"Low",IF(N14105&lt;20,"Med","High"))</f>
        <v>High</v>
      </c>
      <c r="P14105" s="12">
        <f>sales*discount</f>
        <v>114.5382</v>
      </c>
      <c r="Q14105" s="12">
        <f>sales-Discount_Values</f>
        <v>703.59180000000003</v>
      </c>
      <c r="R14105" s="12">
        <f>DATEDIF(order_date,delivery_date,"D")</f>
        <v>5</v>
      </c>
      <c r="S14105" s="12"/>
    </row>
    <row r="14106" spans="1:19" ht="14.25" customHeight="1" x14ac:dyDescent="0.35">
      <c r="A14106" s="2" t="s">
        <v>9711</v>
      </c>
      <c r="B14106" s="2">
        <v>109678</v>
      </c>
      <c r="C14106" s="2" t="s">
        <v>41</v>
      </c>
      <c r="D14106" s="2" t="s">
        <v>14</v>
      </c>
      <c r="E14106" s="2">
        <v>4574.5600000000004</v>
      </c>
      <c r="F14106" s="2">
        <v>0.36</v>
      </c>
      <c r="G14106" s="2">
        <v>3</v>
      </c>
      <c r="H14106" s="3">
        <v>45611</v>
      </c>
      <c r="I14106" s="3">
        <v>45614</v>
      </c>
      <c r="J14106" s="2" t="s">
        <v>15</v>
      </c>
      <c r="K14106" s="2" t="s">
        <v>27</v>
      </c>
      <c r="L14106" s="2">
        <v>1278.79</v>
      </c>
      <c r="M14106" s="2" t="s">
        <v>17</v>
      </c>
      <c r="N14106" s="11">
        <f>L14106/E14106*100</f>
        <v>27.954382497988874</v>
      </c>
      <c r="O14106" s="12" t="str">
        <f>IF(N14106&lt;10,"Low",IF(N14106&lt;20,"Med","High"))</f>
        <v>High</v>
      </c>
      <c r="P14106" s="12">
        <f>sales*discount</f>
        <v>1646.8416</v>
      </c>
      <c r="Q14106" s="12">
        <f>sales-Discount_Values</f>
        <v>2927.7184000000007</v>
      </c>
      <c r="R14106" s="12">
        <f>DATEDIF(order_date,delivery_date,"D")</f>
        <v>3</v>
      </c>
      <c r="S14106" s="12"/>
    </row>
    <row r="14107" spans="1:19" ht="14.25" customHeight="1" x14ac:dyDescent="0.35">
      <c r="A14107" s="2" t="s">
        <v>5960</v>
      </c>
      <c r="B14107" s="2">
        <v>105927</v>
      </c>
      <c r="C14107" s="2" t="s">
        <v>25</v>
      </c>
      <c r="D14107" s="2" t="s">
        <v>14</v>
      </c>
      <c r="E14107" s="2">
        <v>2970.08</v>
      </c>
      <c r="F14107" s="2">
        <v>0.32</v>
      </c>
      <c r="G14107" s="2">
        <v>3</v>
      </c>
      <c r="H14107" s="3">
        <v>45506</v>
      </c>
      <c r="I14107" s="3">
        <v>45509</v>
      </c>
      <c r="J14107" s="2" t="s">
        <v>21</v>
      </c>
      <c r="K14107" s="2" t="s">
        <v>22</v>
      </c>
      <c r="L14107" s="2">
        <v>830.27</v>
      </c>
      <c r="M14107" s="2" t="s">
        <v>39</v>
      </c>
      <c r="N14107" s="11">
        <f>L14107/E14107*100</f>
        <v>27.954465872973117</v>
      </c>
      <c r="O14107" s="12" t="str">
        <f>IF(N14107&lt;10,"Low",IF(N14107&lt;20,"Med","High"))</f>
        <v>High</v>
      </c>
      <c r="P14107" s="12">
        <f>sales*discount</f>
        <v>950.42560000000003</v>
      </c>
      <c r="Q14107" s="12">
        <f>sales-Discount_Values</f>
        <v>2019.6543999999999</v>
      </c>
      <c r="R14107" s="12">
        <f>DATEDIF(order_date,delivery_date,"D")</f>
        <v>3</v>
      </c>
      <c r="S14107" s="12"/>
    </row>
    <row r="14108" spans="1:19" ht="14.25" customHeight="1" x14ac:dyDescent="0.35">
      <c r="A14108" s="2" t="s">
        <v>2901</v>
      </c>
      <c r="B14108" s="2">
        <v>102868</v>
      </c>
      <c r="C14108" s="2" t="s">
        <v>19</v>
      </c>
      <c r="D14108" s="2" t="s">
        <v>36</v>
      </c>
      <c r="E14108" s="2">
        <v>2880.3</v>
      </c>
      <c r="F14108" s="2">
        <v>0.23</v>
      </c>
      <c r="G14108" s="2">
        <v>9</v>
      </c>
      <c r="H14108" s="3">
        <v>45062</v>
      </c>
      <c r="I14108" s="3">
        <v>45069</v>
      </c>
      <c r="J14108" s="2" t="s">
        <v>21</v>
      </c>
      <c r="K14108" s="2" t="s">
        <v>22</v>
      </c>
      <c r="L14108" s="2">
        <v>805.32</v>
      </c>
      <c r="M14108" s="2" t="s">
        <v>39</v>
      </c>
      <c r="N14108" s="11">
        <f>L14108/E14108*100</f>
        <v>27.959587542964275</v>
      </c>
      <c r="O14108" s="12" t="str">
        <f>IF(N14108&lt;10,"Low",IF(N14108&lt;20,"Med","High"))</f>
        <v>High</v>
      </c>
      <c r="P14108" s="12">
        <f>sales*discount</f>
        <v>662.46900000000005</v>
      </c>
      <c r="Q14108" s="12">
        <f>sales-Discount_Values</f>
        <v>2217.8310000000001</v>
      </c>
      <c r="R14108" s="12">
        <f>DATEDIF(order_date,delivery_date,"D")</f>
        <v>7</v>
      </c>
      <c r="S14108" s="12"/>
    </row>
    <row r="14109" spans="1:19" ht="14.25" customHeight="1" x14ac:dyDescent="0.35">
      <c r="A14109" s="2" t="s">
        <v>12674</v>
      </c>
      <c r="B14109" s="2">
        <v>112641</v>
      </c>
      <c r="C14109" s="2" t="s">
        <v>13</v>
      </c>
      <c r="D14109" s="2" t="s">
        <v>14</v>
      </c>
      <c r="E14109" s="2">
        <v>4905.1000000000004</v>
      </c>
      <c r="F14109" s="2">
        <v>0.47</v>
      </c>
      <c r="G14109" s="2">
        <v>5</v>
      </c>
      <c r="H14109" s="3">
        <v>45135</v>
      </c>
      <c r="I14109" s="3">
        <v>45141</v>
      </c>
      <c r="J14109" s="2" t="s">
        <v>15</v>
      </c>
      <c r="K14109" s="2" t="s">
        <v>27</v>
      </c>
      <c r="L14109" s="2">
        <v>1371.54</v>
      </c>
      <c r="M14109" s="2" t="s">
        <v>23</v>
      </c>
      <c r="N14109" s="11">
        <f>L14109/E14109*100</f>
        <v>27.961509449348632</v>
      </c>
      <c r="O14109" s="12" t="str">
        <f>IF(N14109&lt;10,"Low",IF(N14109&lt;20,"Med","High"))</f>
        <v>High</v>
      </c>
      <c r="P14109" s="12">
        <f>sales*discount</f>
        <v>2305.3969999999999</v>
      </c>
      <c r="Q14109" s="12">
        <f>sales-Discount_Values</f>
        <v>2599.7030000000004</v>
      </c>
      <c r="R14109" s="12">
        <f>DATEDIF(order_date,delivery_date,"D")</f>
        <v>6</v>
      </c>
      <c r="S14109" s="12"/>
    </row>
    <row r="14110" spans="1:19" ht="14.25" customHeight="1" x14ac:dyDescent="0.35">
      <c r="A14110" s="2" t="s">
        <v>5460</v>
      </c>
      <c r="B14110" s="2">
        <v>105427</v>
      </c>
      <c r="C14110" s="2" t="s">
        <v>19</v>
      </c>
      <c r="D14110" s="2" t="s">
        <v>26</v>
      </c>
      <c r="E14110" s="2">
        <v>4556.68</v>
      </c>
      <c r="F14110" s="2">
        <v>0.13</v>
      </c>
      <c r="G14110" s="2">
        <v>8</v>
      </c>
      <c r="H14110" s="3">
        <v>45594</v>
      </c>
      <c r="I14110" s="3">
        <v>45599</v>
      </c>
      <c r="J14110" s="2" t="s">
        <v>15</v>
      </c>
      <c r="K14110" s="2" t="s">
        <v>27</v>
      </c>
      <c r="L14110" s="2">
        <v>1274.24</v>
      </c>
      <c r="M14110" s="2" t="s">
        <v>17</v>
      </c>
      <c r="N14110" s="11">
        <f>L14110/E14110*100</f>
        <v>27.96421956336631</v>
      </c>
      <c r="O14110" s="12" t="str">
        <f>IF(N14110&lt;10,"Low",IF(N14110&lt;20,"Med","High"))</f>
        <v>High</v>
      </c>
      <c r="P14110" s="12">
        <f>sales*discount</f>
        <v>592.36840000000007</v>
      </c>
      <c r="Q14110" s="12">
        <f>sales-Discount_Values</f>
        <v>3964.3116</v>
      </c>
      <c r="R14110" s="12">
        <f>DATEDIF(order_date,delivery_date,"D")</f>
        <v>5</v>
      </c>
      <c r="S14110" s="12"/>
    </row>
    <row r="14111" spans="1:19" ht="14.25" customHeight="1" x14ac:dyDescent="0.35">
      <c r="A14111" s="2" t="s">
        <v>14635</v>
      </c>
      <c r="B14111" s="2">
        <v>114602</v>
      </c>
      <c r="C14111" s="2" t="s">
        <v>19</v>
      </c>
      <c r="D14111" s="2" t="s">
        <v>26</v>
      </c>
      <c r="E14111" s="2">
        <v>4722.42</v>
      </c>
      <c r="F14111" s="2">
        <v>0.3</v>
      </c>
      <c r="G14111" s="2">
        <v>1</v>
      </c>
      <c r="H14111" s="3">
        <v>45559</v>
      </c>
      <c r="I14111" s="3">
        <v>45564</v>
      </c>
      <c r="J14111" s="2" t="s">
        <v>15</v>
      </c>
      <c r="K14111" s="2" t="s">
        <v>27</v>
      </c>
      <c r="L14111" s="2">
        <v>1320.6</v>
      </c>
      <c r="M14111" s="2" t="s">
        <v>28</v>
      </c>
      <c r="N14111" s="11">
        <f>L14111/E14111*100</f>
        <v>27.964475840776547</v>
      </c>
      <c r="O14111" s="12" t="str">
        <f>IF(N14111&lt;10,"Low",IF(N14111&lt;20,"Med","High"))</f>
        <v>High</v>
      </c>
      <c r="P14111" s="12">
        <f>sales*discount</f>
        <v>1416.7259999999999</v>
      </c>
      <c r="Q14111" s="12">
        <f>sales-Discount_Values</f>
        <v>3305.6940000000004</v>
      </c>
      <c r="R14111" s="12">
        <f>DATEDIF(order_date,delivery_date,"D")</f>
        <v>5</v>
      </c>
      <c r="S14111" s="12"/>
    </row>
    <row r="14112" spans="1:19" ht="14.25" customHeight="1" x14ac:dyDescent="0.35">
      <c r="A14112" s="2" t="s">
        <v>6236</v>
      </c>
      <c r="B14112" s="2">
        <v>106203</v>
      </c>
      <c r="C14112" s="2" t="s">
        <v>25</v>
      </c>
      <c r="D14112" s="2" t="s">
        <v>36</v>
      </c>
      <c r="E14112" s="2">
        <v>3251.74</v>
      </c>
      <c r="F14112" s="2">
        <v>0.42</v>
      </c>
      <c r="G14112" s="2">
        <v>6</v>
      </c>
      <c r="H14112" s="3">
        <v>45145</v>
      </c>
      <c r="I14112" s="3">
        <v>45151</v>
      </c>
      <c r="J14112" s="2" t="s">
        <v>15</v>
      </c>
      <c r="K14112" s="2" t="s">
        <v>16</v>
      </c>
      <c r="L14112" s="2">
        <v>909.36</v>
      </c>
      <c r="M14112" s="2" t="s">
        <v>17</v>
      </c>
      <c r="N14112" s="11">
        <f>L14112/E14112*100</f>
        <v>27.965335481926601</v>
      </c>
      <c r="O14112" s="12" t="str">
        <f>IF(N14112&lt;10,"Low",IF(N14112&lt;20,"Med","High"))</f>
        <v>High</v>
      </c>
      <c r="P14112" s="12">
        <f>sales*discount</f>
        <v>1365.7307999999998</v>
      </c>
      <c r="Q14112" s="12">
        <f>sales-Discount_Values</f>
        <v>1886.0092</v>
      </c>
      <c r="R14112" s="12">
        <f>DATEDIF(order_date,delivery_date,"D")</f>
        <v>6</v>
      </c>
      <c r="S14112" s="12"/>
    </row>
    <row r="14113" spans="1:19" ht="14.25" customHeight="1" x14ac:dyDescent="0.35">
      <c r="A14113" s="2" t="s">
        <v>14918</v>
      </c>
      <c r="B14113" s="2">
        <v>114885</v>
      </c>
      <c r="C14113" s="2" t="s">
        <v>41</v>
      </c>
      <c r="D14113" s="2" t="s">
        <v>14</v>
      </c>
      <c r="E14113" s="2">
        <v>2683.74</v>
      </c>
      <c r="F14113" s="2">
        <v>0.32</v>
      </c>
      <c r="G14113" s="2">
        <v>1</v>
      </c>
      <c r="H14113" s="3">
        <v>45612</v>
      </c>
      <c r="I14113" s="3">
        <v>45617</v>
      </c>
      <c r="J14113" s="2" t="s">
        <v>15</v>
      </c>
      <c r="K14113" s="2" t="s">
        <v>22</v>
      </c>
      <c r="L14113" s="2">
        <v>750.62</v>
      </c>
      <c r="M14113" s="2" t="s">
        <v>17</v>
      </c>
      <c r="N14113" s="11">
        <f>L14113/E14113*100</f>
        <v>27.969177342067415</v>
      </c>
      <c r="O14113" s="12" t="str">
        <f>IF(N14113&lt;10,"Low",IF(N14113&lt;20,"Med","High"))</f>
        <v>High</v>
      </c>
      <c r="P14113" s="12">
        <f>sales*discount</f>
        <v>858.79679999999996</v>
      </c>
      <c r="Q14113" s="12">
        <f>sales-Discount_Values</f>
        <v>1824.9431999999997</v>
      </c>
      <c r="R14113" s="12">
        <f>DATEDIF(order_date,delivery_date,"D")</f>
        <v>5</v>
      </c>
      <c r="S14113" s="12"/>
    </row>
    <row r="14114" spans="1:19" ht="14.25" customHeight="1" x14ac:dyDescent="0.35">
      <c r="A14114" s="2" t="s">
        <v>4004</v>
      </c>
      <c r="B14114" s="2">
        <v>103971</v>
      </c>
      <c r="C14114" s="2" t="s">
        <v>41</v>
      </c>
      <c r="D14114" s="2" t="s">
        <v>36</v>
      </c>
      <c r="E14114" s="2">
        <v>4543.7</v>
      </c>
      <c r="F14114" s="2">
        <v>0.04</v>
      </c>
      <c r="G14114" s="2">
        <v>5</v>
      </c>
      <c r="H14114" s="3">
        <v>45307</v>
      </c>
      <c r="I14114" s="3">
        <v>45312</v>
      </c>
      <c r="J14114" s="2" t="s">
        <v>15</v>
      </c>
      <c r="K14114" s="2" t="s">
        <v>22</v>
      </c>
      <c r="L14114" s="2">
        <v>1270.99</v>
      </c>
      <c r="M14114" s="2" t="s">
        <v>39</v>
      </c>
      <c r="N14114" s="11">
        <f>L14114/E14114*100</f>
        <v>27.972577414882142</v>
      </c>
      <c r="O14114" s="12" t="str">
        <f>IF(N14114&lt;10,"Low",IF(N14114&lt;20,"Med","High"))</f>
        <v>High</v>
      </c>
      <c r="P14114" s="12">
        <f>sales*discount</f>
        <v>181.74799999999999</v>
      </c>
      <c r="Q14114" s="12">
        <f>sales-Discount_Values</f>
        <v>4361.9520000000002</v>
      </c>
      <c r="R14114" s="12">
        <f>DATEDIF(order_date,delivery_date,"D")</f>
        <v>5</v>
      </c>
      <c r="S14114" s="12"/>
    </row>
    <row r="14115" spans="1:19" ht="14.25" customHeight="1" x14ac:dyDescent="0.35">
      <c r="A14115" s="2" t="s">
        <v>11062</v>
      </c>
      <c r="B14115" s="2">
        <v>111029</v>
      </c>
      <c r="C14115" s="2" t="s">
        <v>41</v>
      </c>
      <c r="D14115" s="2" t="s">
        <v>14</v>
      </c>
      <c r="E14115" s="2">
        <v>821.38</v>
      </c>
      <c r="F14115" s="2">
        <v>0.05</v>
      </c>
      <c r="G14115" s="2">
        <v>5</v>
      </c>
      <c r="H14115" s="3">
        <v>45209</v>
      </c>
      <c r="I14115" s="3">
        <v>45212</v>
      </c>
      <c r="J14115" s="2" t="s">
        <v>31</v>
      </c>
      <c r="K14115" s="2" t="s">
        <v>27</v>
      </c>
      <c r="L14115" s="2">
        <v>229.77</v>
      </c>
      <c r="M14115" s="2" t="s">
        <v>34</v>
      </c>
      <c r="N14115" s="11">
        <f>L14115/E14115*100</f>
        <v>27.97365409432906</v>
      </c>
      <c r="O14115" s="12" t="str">
        <f>IF(N14115&lt;10,"Low",IF(N14115&lt;20,"Med","High"))</f>
        <v>High</v>
      </c>
      <c r="P14115" s="12">
        <f>sales*discount</f>
        <v>41.069000000000003</v>
      </c>
      <c r="Q14115" s="12">
        <f>sales-Discount_Values</f>
        <v>780.31100000000004</v>
      </c>
      <c r="R14115" s="12">
        <f>DATEDIF(order_date,delivery_date,"D")</f>
        <v>3</v>
      </c>
      <c r="S14115" s="12"/>
    </row>
    <row r="14116" spans="1:19" ht="14.25" customHeight="1" x14ac:dyDescent="0.35">
      <c r="A14116" s="2" t="s">
        <v>5350</v>
      </c>
      <c r="B14116" s="2">
        <v>105317</v>
      </c>
      <c r="C14116" s="2" t="s">
        <v>25</v>
      </c>
      <c r="D14116" s="2" t="s">
        <v>36</v>
      </c>
      <c r="E14116" s="2">
        <v>4694.49</v>
      </c>
      <c r="F14116" s="2">
        <v>0.01</v>
      </c>
      <c r="G14116" s="2">
        <v>4</v>
      </c>
      <c r="H14116" s="3">
        <v>45240</v>
      </c>
      <c r="I14116" s="3">
        <v>45243</v>
      </c>
      <c r="J14116" s="2" t="s">
        <v>21</v>
      </c>
      <c r="K14116" s="2" t="s">
        <v>22</v>
      </c>
      <c r="L14116" s="2">
        <v>1313.26</v>
      </c>
      <c r="M14116" s="2" t="s">
        <v>23</v>
      </c>
      <c r="N14116" s="11">
        <f>L14116/E14116*100</f>
        <v>27.974497762270239</v>
      </c>
      <c r="O14116" s="12" t="str">
        <f>IF(N14116&lt;10,"Low",IF(N14116&lt;20,"Med","High"))</f>
        <v>High</v>
      </c>
      <c r="P14116" s="12">
        <f>sales*discount</f>
        <v>46.944899999999997</v>
      </c>
      <c r="Q14116" s="12">
        <f>sales-Discount_Values</f>
        <v>4647.5450999999994</v>
      </c>
      <c r="R14116" s="12">
        <f>DATEDIF(order_date,delivery_date,"D")</f>
        <v>3</v>
      </c>
      <c r="S14116" s="12"/>
    </row>
    <row r="14117" spans="1:19" ht="14.25" customHeight="1" x14ac:dyDescent="0.35">
      <c r="A14117" s="2" t="s">
        <v>10423</v>
      </c>
      <c r="B14117" s="2">
        <v>110390</v>
      </c>
      <c r="C14117" s="2" t="s">
        <v>25</v>
      </c>
      <c r="D14117" s="2" t="s">
        <v>14</v>
      </c>
      <c r="E14117" s="2">
        <v>3730.88</v>
      </c>
      <c r="F14117" s="2">
        <v>0.19</v>
      </c>
      <c r="G14117" s="2">
        <v>4</v>
      </c>
      <c r="H14117" s="3">
        <v>44985</v>
      </c>
      <c r="I14117" s="3">
        <v>44988</v>
      </c>
      <c r="J14117" s="2" t="s">
        <v>21</v>
      </c>
      <c r="K14117" s="2" t="s">
        <v>22</v>
      </c>
      <c r="L14117" s="2">
        <v>1043.77</v>
      </c>
      <c r="M14117" s="2" t="s">
        <v>28</v>
      </c>
      <c r="N14117" s="11">
        <f>L14117/E14117*100</f>
        <v>27.976509563427392</v>
      </c>
      <c r="O14117" s="12" t="str">
        <f>IF(N14117&lt;10,"Low",IF(N14117&lt;20,"Med","High"))</f>
        <v>High</v>
      </c>
      <c r="P14117" s="12">
        <f>sales*discount</f>
        <v>708.86720000000003</v>
      </c>
      <c r="Q14117" s="12">
        <f>sales-Discount_Values</f>
        <v>3022.0128</v>
      </c>
      <c r="R14117" s="12">
        <f>DATEDIF(order_date,delivery_date,"D")</f>
        <v>3</v>
      </c>
      <c r="S14117" s="12"/>
    </row>
    <row r="14118" spans="1:19" ht="14.25" customHeight="1" x14ac:dyDescent="0.35">
      <c r="A14118" s="2" t="s">
        <v>13252</v>
      </c>
      <c r="B14118" s="2">
        <v>113219</v>
      </c>
      <c r="C14118" s="2" t="s">
        <v>13</v>
      </c>
      <c r="D14118" s="2" t="s">
        <v>33</v>
      </c>
      <c r="E14118" s="2">
        <v>3977.54</v>
      </c>
      <c r="F14118" s="2">
        <v>0.19</v>
      </c>
      <c r="G14118" s="2">
        <v>2</v>
      </c>
      <c r="H14118" s="3">
        <v>45610</v>
      </c>
      <c r="I14118" s="3">
        <v>45617</v>
      </c>
      <c r="J14118" s="2" t="s">
        <v>21</v>
      </c>
      <c r="K14118" s="2" t="s">
        <v>22</v>
      </c>
      <c r="L14118" s="2">
        <v>1112.8</v>
      </c>
      <c r="M14118" s="2" t="s">
        <v>17</v>
      </c>
      <c r="N14118" s="11">
        <f>L14118/E14118*100</f>
        <v>27.977091368031498</v>
      </c>
      <c r="O14118" s="12" t="str">
        <f>IF(N14118&lt;10,"Low",IF(N14118&lt;20,"Med","High"))</f>
        <v>High</v>
      </c>
      <c r="P14118" s="12">
        <f>sales*discount</f>
        <v>755.73260000000005</v>
      </c>
      <c r="Q14118" s="12">
        <f>sales-Discount_Values</f>
        <v>3221.8073999999997</v>
      </c>
      <c r="R14118" s="12">
        <f>DATEDIF(order_date,delivery_date,"D")</f>
        <v>7</v>
      </c>
      <c r="S14118" s="12"/>
    </row>
    <row r="14119" spans="1:19" ht="14.25" customHeight="1" x14ac:dyDescent="0.35">
      <c r="A14119" s="2" t="s">
        <v>1002</v>
      </c>
      <c r="B14119" s="2">
        <v>100969</v>
      </c>
      <c r="C14119" s="2" t="s">
        <v>13</v>
      </c>
      <c r="D14119" s="2" t="s">
        <v>26</v>
      </c>
      <c r="E14119" s="2">
        <v>1137.58</v>
      </c>
      <c r="F14119" s="2">
        <v>0.01</v>
      </c>
      <c r="G14119" s="2">
        <v>6</v>
      </c>
      <c r="H14119" s="3">
        <v>45656</v>
      </c>
      <c r="I14119" s="3">
        <v>45662</v>
      </c>
      <c r="J14119" s="2" t="s">
        <v>31</v>
      </c>
      <c r="K14119" s="2" t="s">
        <v>27</v>
      </c>
      <c r="L14119" s="2">
        <v>318.27999999999997</v>
      </c>
      <c r="M14119" s="2" t="s">
        <v>48</v>
      </c>
      <c r="N14119" s="11">
        <f>L14119/E14119*100</f>
        <v>27.97869160850226</v>
      </c>
      <c r="O14119" s="12" t="str">
        <f>IF(N14119&lt;10,"Low",IF(N14119&lt;20,"Med","High"))</f>
        <v>High</v>
      </c>
      <c r="P14119" s="12">
        <f>sales*discount</f>
        <v>11.3758</v>
      </c>
      <c r="Q14119" s="12">
        <f>sales-Discount_Values</f>
        <v>1126.2041999999999</v>
      </c>
      <c r="R14119" s="12">
        <f>DATEDIF(order_date,delivery_date,"D")</f>
        <v>6</v>
      </c>
      <c r="S14119" s="12"/>
    </row>
    <row r="14120" spans="1:19" ht="14.25" customHeight="1" x14ac:dyDescent="0.35">
      <c r="A14120" s="2" t="s">
        <v>13841</v>
      </c>
      <c r="B14120" s="2">
        <v>113808</v>
      </c>
      <c r="C14120" s="2" t="s">
        <v>13</v>
      </c>
      <c r="D14120" s="2" t="s">
        <v>26</v>
      </c>
      <c r="E14120" s="2">
        <v>4187.5</v>
      </c>
      <c r="F14120" s="2">
        <v>0.25</v>
      </c>
      <c r="G14120" s="2">
        <v>5</v>
      </c>
      <c r="H14120" s="3">
        <v>45109</v>
      </c>
      <c r="I14120" s="3">
        <v>45116</v>
      </c>
      <c r="J14120" s="2" t="s">
        <v>21</v>
      </c>
      <c r="K14120" s="2" t="s">
        <v>16</v>
      </c>
      <c r="L14120" s="2">
        <v>1171.6099999999999</v>
      </c>
      <c r="M14120" s="2" t="s">
        <v>39</v>
      </c>
      <c r="N14120" s="11">
        <f>L14120/E14120*100</f>
        <v>27.978746268656714</v>
      </c>
      <c r="O14120" s="12" t="str">
        <f>IF(N14120&lt;10,"Low",IF(N14120&lt;20,"Med","High"))</f>
        <v>High</v>
      </c>
      <c r="P14120" s="12">
        <f>sales*discount</f>
        <v>1046.875</v>
      </c>
      <c r="Q14120" s="12">
        <f>sales-Discount_Values</f>
        <v>3140.625</v>
      </c>
      <c r="R14120" s="12">
        <f>DATEDIF(order_date,delivery_date,"D")</f>
        <v>7</v>
      </c>
      <c r="S14120" s="12"/>
    </row>
    <row r="14121" spans="1:19" ht="14.25" customHeight="1" x14ac:dyDescent="0.35">
      <c r="A14121" s="2" t="s">
        <v>5405</v>
      </c>
      <c r="B14121" s="2">
        <v>105372</v>
      </c>
      <c r="C14121" s="2" t="s">
        <v>19</v>
      </c>
      <c r="D14121" s="2" t="s">
        <v>33</v>
      </c>
      <c r="E14121" s="2">
        <v>1866.12</v>
      </c>
      <c r="F14121" s="2">
        <v>0.12</v>
      </c>
      <c r="G14121" s="2">
        <v>4</v>
      </c>
      <c r="H14121" s="3">
        <v>45375</v>
      </c>
      <c r="I14121" s="3">
        <v>45380</v>
      </c>
      <c r="J14121" s="2" t="s">
        <v>15</v>
      </c>
      <c r="K14121" s="2" t="s">
        <v>16</v>
      </c>
      <c r="L14121" s="2">
        <v>522.15</v>
      </c>
      <c r="M14121" s="2" t="s">
        <v>34</v>
      </c>
      <c r="N14121" s="11">
        <f>L14121/E14121*100</f>
        <v>27.980515722461579</v>
      </c>
      <c r="O14121" s="12" t="str">
        <f>IF(N14121&lt;10,"Low",IF(N14121&lt;20,"Med","High"))</f>
        <v>High</v>
      </c>
      <c r="P14121" s="12">
        <f>sales*discount</f>
        <v>223.93439999999998</v>
      </c>
      <c r="Q14121" s="12">
        <f>sales-Discount_Values</f>
        <v>1642.1855999999998</v>
      </c>
      <c r="R14121" s="12">
        <f>DATEDIF(order_date,delivery_date,"D")</f>
        <v>5</v>
      </c>
      <c r="S14121" s="12"/>
    </row>
    <row r="14122" spans="1:19" ht="14.25" customHeight="1" x14ac:dyDescent="0.35">
      <c r="A14122" s="2" t="s">
        <v>7640</v>
      </c>
      <c r="B14122" s="2">
        <v>107607</v>
      </c>
      <c r="C14122" s="2" t="s">
        <v>41</v>
      </c>
      <c r="D14122" s="2" t="s">
        <v>14</v>
      </c>
      <c r="E14122" s="2">
        <v>1197.19</v>
      </c>
      <c r="F14122" s="2">
        <v>0.28000000000000003</v>
      </c>
      <c r="G14122" s="2">
        <v>7</v>
      </c>
      <c r="H14122" s="3">
        <v>45175</v>
      </c>
      <c r="I14122" s="3">
        <v>45181</v>
      </c>
      <c r="J14122" s="2" t="s">
        <v>31</v>
      </c>
      <c r="K14122" s="2" t="s">
        <v>27</v>
      </c>
      <c r="L14122" s="2">
        <v>334.99</v>
      </c>
      <c r="M14122" s="2" t="s">
        <v>39</v>
      </c>
      <c r="N14122" s="11">
        <f>L14122/E14122*100</f>
        <v>27.98135634276932</v>
      </c>
      <c r="O14122" s="12" t="str">
        <f>IF(N14122&lt;10,"Low",IF(N14122&lt;20,"Med","High"))</f>
        <v>High</v>
      </c>
      <c r="P14122" s="12">
        <f>sales*discount</f>
        <v>335.21320000000003</v>
      </c>
      <c r="Q14122" s="12">
        <f>sales-Discount_Values</f>
        <v>861.97680000000003</v>
      </c>
      <c r="R14122" s="12">
        <f>DATEDIF(order_date,delivery_date,"D")</f>
        <v>6</v>
      </c>
      <c r="S14122" s="12"/>
    </row>
    <row r="14123" spans="1:19" ht="14.25" customHeight="1" x14ac:dyDescent="0.35">
      <c r="A14123" s="2" t="s">
        <v>4540</v>
      </c>
      <c r="B14123" s="2">
        <v>104507</v>
      </c>
      <c r="C14123" s="2" t="s">
        <v>41</v>
      </c>
      <c r="D14123" s="2" t="s">
        <v>36</v>
      </c>
      <c r="E14123" s="2">
        <v>3677.56</v>
      </c>
      <c r="F14123" s="2">
        <v>0.18</v>
      </c>
      <c r="G14123" s="2">
        <v>1</v>
      </c>
      <c r="H14123" s="3">
        <v>44957</v>
      </c>
      <c r="I14123" s="3">
        <v>44958</v>
      </c>
      <c r="J14123" s="2" t="s">
        <v>21</v>
      </c>
      <c r="K14123" s="2" t="s">
        <v>27</v>
      </c>
      <c r="L14123" s="2">
        <v>1029.06</v>
      </c>
      <c r="M14123" s="2" t="s">
        <v>23</v>
      </c>
      <c r="N14123" s="11">
        <f>L14123/E14123*100</f>
        <v>27.982140332176769</v>
      </c>
      <c r="O14123" s="12" t="str">
        <f>IF(N14123&lt;10,"Low",IF(N14123&lt;20,"Med","High"))</f>
        <v>High</v>
      </c>
      <c r="P14123" s="12">
        <f>sales*discount</f>
        <v>661.96079999999995</v>
      </c>
      <c r="Q14123" s="12">
        <f>sales-Discount_Values</f>
        <v>3015.5992000000001</v>
      </c>
      <c r="R14123" s="12">
        <f>DATEDIF(order_date,delivery_date,"D")</f>
        <v>1</v>
      </c>
      <c r="S14123" s="12"/>
    </row>
    <row r="14124" spans="1:19" ht="14.25" customHeight="1" x14ac:dyDescent="0.35">
      <c r="A14124" s="2" t="s">
        <v>14016</v>
      </c>
      <c r="B14124" s="2">
        <v>113983</v>
      </c>
      <c r="C14124" s="2" t="s">
        <v>25</v>
      </c>
      <c r="D14124" s="2" t="s">
        <v>36</v>
      </c>
      <c r="E14124" s="2">
        <v>947.23</v>
      </c>
      <c r="F14124" s="2">
        <v>0.13</v>
      </c>
      <c r="G14124" s="2">
        <v>5</v>
      </c>
      <c r="H14124" s="3">
        <v>45097</v>
      </c>
      <c r="I14124" s="3">
        <v>45098</v>
      </c>
      <c r="J14124" s="2" t="s">
        <v>21</v>
      </c>
      <c r="K14124" s="2" t="s">
        <v>22</v>
      </c>
      <c r="L14124" s="2">
        <v>265.08</v>
      </c>
      <c r="M14124" s="2" t="s">
        <v>23</v>
      </c>
      <c r="N14124" s="11">
        <f>L14124/E14124*100</f>
        <v>27.984755550394308</v>
      </c>
      <c r="O14124" s="12" t="str">
        <f>IF(N14124&lt;10,"Low",IF(N14124&lt;20,"Med","High"))</f>
        <v>High</v>
      </c>
      <c r="P14124" s="12">
        <f>sales*discount</f>
        <v>123.13990000000001</v>
      </c>
      <c r="Q14124" s="12">
        <f>sales-Discount_Values</f>
        <v>824.09010000000001</v>
      </c>
      <c r="R14124" s="12">
        <f>DATEDIF(order_date,delivery_date,"D")</f>
        <v>1</v>
      </c>
      <c r="S14124" s="12"/>
    </row>
    <row r="14125" spans="1:19" ht="14.25" customHeight="1" x14ac:dyDescent="0.35">
      <c r="A14125" s="2" t="s">
        <v>7774</v>
      </c>
      <c r="B14125" s="2">
        <v>107741</v>
      </c>
      <c r="C14125" s="2" t="s">
        <v>41</v>
      </c>
      <c r="D14125" s="2" t="s">
        <v>36</v>
      </c>
      <c r="E14125" s="2">
        <v>777.33</v>
      </c>
      <c r="F14125" s="2">
        <v>0.17</v>
      </c>
      <c r="G14125" s="2">
        <v>2</v>
      </c>
      <c r="H14125" s="3">
        <v>45007</v>
      </c>
      <c r="I14125" s="3">
        <v>45012</v>
      </c>
      <c r="J14125" s="2" t="s">
        <v>21</v>
      </c>
      <c r="K14125" s="2" t="s">
        <v>27</v>
      </c>
      <c r="L14125" s="2">
        <v>217.56</v>
      </c>
      <c r="M14125" s="2" t="s">
        <v>28</v>
      </c>
      <c r="N14125" s="11">
        <f>L14125/E14125*100</f>
        <v>27.988113156574428</v>
      </c>
      <c r="O14125" s="12" t="str">
        <f>IF(N14125&lt;10,"Low",IF(N14125&lt;20,"Med","High"))</f>
        <v>High</v>
      </c>
      <c r="P14125" s="12">
        <f>sales*discount</f>
        <v>132.14610000000002</v>
      </c>
      <c r="Q14125" s="12">
        <f>sales-Discount_Values</f>
        <v>645.18389999999999</v>
      </c>
      <c r="R14125" s="12">
        <f>DATEDIF(order_date,delivery_date,"D")</f>
        <v>5</v>
      </c>
      <c r="S14125" s="12"/>
    </row>
    <row r="14126" spans="1:19" ht="14.25" customHeight="1" x14ac:dyDescent="0.35">
      <c r="A14126" s="2" t="s">
        <v>432</v>
      </c>
      <c r="B14126" s="2">
        <v>100399</v>
      </c>
      <c r="C14126" s="2" t="s">
        <v>25</v>
      </c>
      <c r="D14126" s="2" t="s">
        <v>20</v>
      </c>
      <c r="E14126" s="2">
        <v>1732.58</v>
      </c>
      <c r="F14126" s="2">
        <v>0.39</v>
      </c>
      <c r="G14126" s="2">
        <v>9</v>
      </c>
      <c r="H14126" s="3">
        <v>45000</v>
      </c>
      <c r="I14126" s="3">
        <v>45005</v>
      </c>
      <c r="J14126" s="2" t="s">
        <v>21</v>
      </c>
      <c r="K14126" s="2" t="s">
        <v>27</v>
      </c>
      <c r="L14126" s="2">
        <v>484.92</v>
      </c>
      <c r="M14126" s="2" t="s">
        <v>34</v>
      </c>
      <c r="N14126" s="11">
        <f>L14126/E14126*100</f>
        <v>27.988317999746045</v>
      </c>
      <c r="O14126" s="12" t="str">
        <f>IF(N14126&lt;10,"Low",IF(N14126&lt;20,"Med","High"))</f>
        <v>High</v>
      </c>
      <c r="P14126" s="12">
        <f>sales*discount</f>
        <v>675.70619999999997</v>
      </c>
      <c r="Q14126" s="12">
        <f>sales-Discount_Values</f>
        <v>1056.8737999999998</v>
      </c>
      <c r="R14126" s="12">
        <f>DATEDIF(order_date,delivery_date,"D")</f>
        <v>5</v>
      </c>
      <c r="S14126" s="12"/>
    </row>
    <row r="14127" spans="1:19" ht="14.25" customHeight="1" x14ac:dyDescent="0.35">
      <c r="A14127" s="2" t="s">
        <v>11845</v>
      </c>
      <c r="B14127" s="2">
        <v>111812</v>
      </c>
      <c r="C14127" s="2" t="s">
        <v>25</v>
      </c>
      <c r="D14127" s="2" t="s">
        <v>20</v>
      </c>
      <c r="E14127" s="2">
        <v>844.57</v>
      </c>
      <c r="F14127" s="2">
        <v>0.47</v>
      </c>
      <c r="G14127" s="2">
        <v>8</v>
      </c>
      <c r="H14127" s="3">
        <v>45388</v>
      </c>
      <c r="I14127" s="3">
        <v>45393</v>
      </c>
      <c r="J14127" s="2" t="s">
        <v>21</v>
      </c>
      <c r="K14127" s="2" t="s">
        <v>16</v>
      </c>
      <c r="L14127" s="2">
        <v>236.39</v>
      </c>
      <c r="M14127" s="2" t="s">
        <v>17</v>
      </c>
      <c r="N14127" s="11">
        <f>L14127/E14127*100</f>
        <v>27.989391051067404</v>
      </c>
      <c r="O14127" s="12" t="str">
        <f>IF(N14127&lt;10,"Low",IF(N14127&lt;20,"Med","High"))</f>
        <v>High</v>
      </c>
      <c r="P14127" s="12">
        <f>sales*discount</f>
        <v>396.9479</v>
      </c>
      <c r="Q14127" s="12">
        <f>sales-Discount_Values</f>
        <v>447.62210000000005</v>
      </c>
      <c r="R14127" s="12">
        <f>DATEDIF(order_date,delivery_date,"D")</f>
        <v>5</v>
      </c>
      <c r="S14127" s="12"/>
    </row>
    <row r="14128" spans="1:19" ht="14.25" customHeight="1" x14ac:dyDescent="0.35">
      <c r="A14128" s="2" t="s">
        <v>13238</v>
      </c>
      <c r="B14128" s="2">
        <v>113205</v>
      </c>
      <c r="C14128" s="2" t="s">
        <v>19</v>
      </c>
      <c r="D14128" s="2" t="s">
        <v>33</v>
      </c>
      <c r="E14128" s="2">
        <v>618.32000000000005</v>
      </c>
      <c r="F14128" s="2">
        <v>0.15</v>
      </c>
      <c r="G14128" s="2">
        <v>2</v>
      </c>
      <c r="H14128" s="3">
        <v>45231</v>
      </c>
      <c r="I14128" s="3">
        <v>45232</v>
      </c>
      <c r="J14128" s="2" t="s">
        <v>21</v>
      </c>
      <c r="K14128" s="2" t="s">
        <v>22</v>
      </c>
      <c r="L14128" s="2">
        <v>173.07</v>
      </c>
      <c r="M14128" s="2" t="s">
        <v>39</v>
      </c>
      <c r="N14128" s="11">
        <f>L14128/E14128*100</f>
        <v>27.990360978134298</v>
      </c>
      <c r="O14128" s="12" t="str">
        <f>IF(N14128&lt;10,"Low",IF(N14128&lt;20,"Med","High"))</f>
        <v>High</v>
      </c>
      <c r="P14128" s="12">
        <f>sales*discount</f>
        <v>92.748000000000005</v>
      </c>
      <c r="Q14128" s="12">
        <f>sales-Discount_Values</f>
        <v>525.572</v>
      </c>
      <c r="R14128" s="12">
        <f>DATEDIF(order_date,delivery_date,"D")</f>
        <v>1</v>
      </c>
      <c r="S14128" s="12"/>
    </row>
    <row r="14129" spans="1:19" ht="14.25" customHeight="1" x14ac:dyDescent="0.35">
      <c r="A14129" s="2" t="s">
        <v>1470</v>
      </c>
      <c r="B14129" s="2">
        <v>101437</v>
      </c>
      <c r="C14129" s="2" t="s">
        <v>25</v>
      </c>
      <c r="D14129" s="2" t="s">
        <v>36</v>
      </c>
      <c r="E14129" s="2">
        <v>3766.15</v>
      </c>
      <c r="F14129" s="2">
        <v>0.28000000000000003</v>
      </c>
      <c r="G14129" s="2">
        <v>4</v>
      </c>
      <c r="H14129" s="3">
        <v>45443</v>
      </c>
      <c r="I14129" s="3">
        <v>45445</v>
      </c>
      <c r="J14129" s="2" t="s">
        <v>31</v>
      </c>
      <c r="K14129" s="2" t="s">
        <v>27</v>
      </c>
      <c r="L14129" s="2">
        <v>1054.2</v>
      </c>
      <c r="M14129" s="2" t="s">
        <v>23</v>
      </c>
      <c r="N14129" s="11">
        <f>L14129/E14129*100</f>
        <v>27.991450154667234</v>
      </c>
      <c r="O14129" s="12" t="str">
        <f>IF(N14129&lt;10,"Low",IF(N14129&lt;20,"Med","High"))</f>
        <v>High</v>
      </c>
      <c r="P14129" s="12">
        <f>sales*discount</f>
        <v>1054.5220000000002</v>
      </c>
      <c r="Q14129" s="12">
        <f>sales-Discount_Values</f>
        <v>2711.6279999999997</v>
      </c>
      <c r="R14129" s="12">
        <f>DATEDIF(order_date,delivery_date,"D")</f>
        <v>2</v>
      </c>
      <c r="S14129" s="12"/>
    </row>
    <row r="14130" spans="1:19" ht="14.25" customHeight="1" x14ac:dyDescent="0.35">
      <c r="A14130" s="2" t="s">
        <v>13227</v>
      </c>
      <c r="B14130" s="2">
        <v>113194</v>
      </c>
      <c r="C14130" s="2" t="s">
        <v>19</v>
      </c>
      <c r="D14130" s="2" t="s">
        <v>36</v>
      </c>
      <c r="E14130" s="2">
        <v>3640.6</v>
      </c>
      <c r="F14130" s="2">
        <v>0.09</v>
      </c>
      <c r="G14130" s="2">
        <v>3</v>
      </c>
      <c r="H14130" s="3">
        <v>45031</v>
      </c>
      <c r="I14130" s="3">
        <v>45034</v>
      </c>
      <c r="J14130" s="2" t="s">
        <v>15</v>
      </c>
      <c r="K14130" s="2" t="s">
        <v>22</v>
      </c>
      <c r="L14130" s="2">
        <v>1019.1</v>
      </c>
      <c r="M14130" s="2" t="s">
        <v>23</v>
      </c>
      <c r="N14130" s="11">
        <f>L14130/E14130*100</f>
        <v>27.992638576058894</v>
      </c>
      <c r="O14130" s="12" t="str">
        <f>IF(N14130&lt;10,"Low",IF(N14130&lt;20,"Med","High"))</f>
        <v>High</v>
      </c>
      <c r="P14130" s="12">
        <f>sales*discount</f>
        <v>327.654</v>
      </c>
      <c r="Q14130" s="12">
        <f>sales-Discount_Values</f>
        <v>3312.9459999999999</v>
      </c>
      <c r="R14130" s="12">
        <f>DATEDIF(order_date,delivery_date,"D")</f>
        <v>3</v>
      </c>
      <c r="S14130" s="12"/>
    </row>
    <row r="14131" spans="1:19" ht="14.25" customHeight="1" x14ac:dyDescent="0.35">
      <c r="A14131" s="2" t="s">
        <v>6904</v>
      </c>
      <c r="B14131" s="2">
        <v>106871</v>
      </c>
      <c r="C14131" s="2" t="s">
        <v>25</v>
      </c>
      <c r="D14131" s="2" t="s">
        <v>26</v>
      </c>
      <c r="E14131" s="2">
        <v>3019.66</v>
      </c>
      <c r="F14131" s="2">
        <v>7.0000000000000007E-2</v>
      </c>
      <c r="G14131" s="2">
        <v>5</v>
      </c>
      <c r="H14131" s="3">
        <v>45000</v>
      </c>
      <c r="I14131" s="3">
        <v>45005</v>
      </c>
      <c r="J14131" s="2" t="s">
        <v>21</v>
      </c>
      <c r="K14131" s="2" t="s">
        <v>16</v>
      </c>
      <c r="L14131" s="2">
        <v>845.43</v>
      </c>
      <c r="M14131" s="2" t="s">
        <v>28</v>
      </c>
      <c r="N14131" s="11">
        <f>L14131/E14131*100</f>
        <v>27.997522899929127</v>
      </c>
      <c r="O14131" s="12" t="str">
        <f>IF(N14131&lt;10,"Low",IF(N14131&lt;20,"Med","High"))</f>
        <v>High</v>
      </c>
      <c r="P14131" s="12">
        <f>sales*discount</f>
        <v>211.37620000000001</v>
      </c>
      <c r="Q14131" s="12">
        <f>sales-Discount_Values</f>
        <v>2808.2837999999997</v>
      </c>
      <c r="R14131" s="12">
        <f>DATEDIF(order_date,delivery_date,"D")</f>
        <v>5</v>
      </c>
      <c r="S14131" s="12"/>
    </row>
    <row r="14132" spans="1:19" ht="14.25" customHeight="1" x14ac:dyDescent="0.35">
      <c r="A14132" s="2" t="s">
        <v>2711</v>
      </c>
      <c r="B14132" s="2">
        <v>102678</v>
      </c>
      <c r="C14132" s="2" t="s">
        <v>13</v>
      </c>
      <c r="D14132" s="2" t="s">
        <v>14</v>
      </c>
      <c r="E14132" s="2">
        <v>3559.77</v>
      </c>
      <c r="F14132" s="2">
        <v>0.05</v>
      </c>
      <c r="G14132" s="2">
        <v>5</v>
      </c>
      <c r="H14132" s="3">
        <v>45139</v>
      </c>
      <c r="I14132" s="3">
        <v>45146</v>
      </c>
      <c r="J14132" s="2" t="s">
        <v>31</v>
      </c>
      <c r="K14132" s="2" t="s">
        <v>22</v>
      </c>
      <c r="L14132" s="2">
        <v>996.76</v>
      </c>
      <c r="M14132" s="2" t="s">
        <v>48</v>
      </c>
      <c r="N14132" s="11">
        <f>L14132/E14132*100</f>
        <v>28.000685437542312</v>
      </c>
      <c r="O14132" s="12" t="str">
        <f>IF(N14132&lt;10,"Low",IF(N14132&lt;20,"Med","High"))</f>
        <v>High</v>
      </c>
      <c r="P14132" s="12">
        <f>sales*discount</f>
        <v>177.98850000000002</v>
      </c>
      <c r="Q14132" s="12">
        <f>sales-Discount_Values</f>
        <v>3381.7815000000001</v>
      </c>
      <c r="R14132" s="12">
        <f>DATEDIF(order_date,delivery_date,"D")</f>
        <v>7</v>
      </c>
      <c r="S14132" s="12"/>
    </row>
    <row r="14133" spans="1:19" ht="14.25" customHeight="1" x14ac:dyDescent="0.35">
      <c r="A14133" s="2" t="s">
        <v>2858</v>
      </c>
      <c r="B14133" s="2">
        <v>102825</v>
      </c>
      <c r="C14133" s="2" t="s">
        <v>41</v>
      </c>
      <c r="D14133" s="2" t="s">
        <v>20</v>
      </c>
      <c r="E14133" s="2">
        <v>542.17999999999995</v>
      </c>
      <c r="F14133" s="2">
        <v>0.41</v>
      </c>
      <c r="G14133" s="2">
        <v>4</v>
      </c>
      <c r="H14133" s="3">
        <v>45445</v>
      </c>
      <c r="I14133" s="3">
        <v>45448</v>
      </c>
      <c r="J14133" s="2" t="s">
        <v>31</v>
      </c>
      <c r="K14133" s="2" t="s">
        <v>22</v>
      </c>
      <c r="L14133" s="2">
        <v>151.82</v>
      </c>
      <c r="M14133" s="2" t="s">
        <v>23</v>
      </c>
      <c r="N14133" s="11">
        <f>L14133/E14133*100</f>
        <v>28.001770629680184</v>
      </c>
      <c r="O14133" s="12" t="str">
        <f>IF(N14133&lt;10,"Low",IF(N14133&lt;20,"Med","High"))</f>
        <v>High</v>
      </c>
      <c r="P14133" s="12">
        <f>sales*discount</f>
        <v>222.29379999999998</v>
      </c>
      <c r="Q14133" s="12">
        <f>sales-Discount_Values</f>
        <v>319.88619999999997</v>
      </c>
      <c r="R14133" s="12">
        <f>DATEDIF(order_date,delivery_date,"D")</f>
        <v>3</v>
      </c>
      <c r="S14133" s="12"/>
    </row>
    <row r="14134" spans="1:19" ht="14.25" customHeight="1" x14ac:dyDescent="0.35">
      <c r="A14134" s="2" t="s">
        <v>15059</v>
      </c>
      <c r="B14134" s="2">
        <v>115026</v>
      </c>
      <c r="C14134" s="2" t="s">
        <v>13</v>
      </c>
      <c r="D14134" s="2" t="s">
        <v>26</v>
      </c>
      <c r="E14134" s="2">
        <v>654.83000000000004</v>
      </c>
      <c r="F14134" s="2">
        <v>0.23</v>
      </c>
      <c r="G14134" s="2">
        <v>3</v>
      </c>
      <c r="H14134" s="3">
        <v>45069</v>
      </c>
      <c r="I14134" s="3">
        <v>45070</v>
      </c>
      <c r="J14134" s="2" t="s">
        <v>21</v>
      </c>
      <c r="K14134" s="2" t="s">
        <v>27</v>
      </c>
      <c r="L14134" s="2">
        <v>183.37</v>
      </c>
      <c r="M14134" s="2" t="s">
        <v>39</v>
      </c>
      <c r="N14134" s="11">
        <f>L14134/E14134*100</f>
        <v>28.00268772047707</v>
      </c>
      <c r="O14134" s="12" t="str">
        <f>IF(N14134&lt;10,"Low",IF(N14134&lt;20,"Med","High"))</f>
        <v>High</v>
      </c>
      <c r="P14134" s="12">
        <f>sales*discount</f>
        <v>150.61090000000002</v>
      </c>
      <c r="Q14134" s="12">
        <f>sales-Discount_Values</f>
        <v>504.21910000000003</v>
      </c>
      <c r="R14134" s="12">
        <f>DATEDIF(order_date,delivery_date,"D")</f>
        <v>1</v>
      </c>
      <c r="S14134" s="12"/>
    </row>
    <row r="14135" spans="1:19" ht="14.25" customHeight="1" x14ac:dyDescent="0.35">
      <c r="A14135" s="2" t="s">
        <v>3117</v>
      </c>
      <c r="B14135" s="2">
        <v>103084</v>
      </c>
      <c r="C14135" s="2" t="s">
        <v>41</v>
      </c>
      <c r="D14135" s="2" t="s">
        <v>36</v>
      </c>
      <c r="E14135" s="2">
        <v>2447.92</v>
      </c>
      <c r="F14135" s="2">
        <v>0.47</v>
      </c>
      <c r="G14135" s="2">
        <v>9</v>
      </c>
      <c r="H14135" s="3">
        <v>45522</v>
      </c>
      <c r="I14135" s="3">
        <v>45524</v>
      </c>
      <c r="J14135" s="2" t="s">
        <v>31</v>
      </c>
      <c r="K14135" s="2" t="s">
        <v>16</v>
      </c>
      <c r="L14135" s="2">
        <v>685.49</v>
      </c>
      <c r="M14135" s="2" t="s">
        <v>48</v>
      </c>
      <c r="N14135" s="11">
        <f>L14135/E14135*100</f>
        <v>28.002957612993889</v>
      </c>
      <c r="O14135" s="12" t="str">
        <f>IF(N14135&lt;10,"Low",IF(N14135&lt;20,"Med","High"))</f>
        <v>High</v>
      </c>
      <c r="P14135" s="12">
        <f>sales*discount</f>
        <v>1150.5224000000001</v>
      </c>
      <c r="Q14135" s="12">
        <f>sales-Discount_Values</f>
        <v>1297.3976</v>
      </c>
      <c r="R14135" s="12">
        <f>DATEDIF(order_date,delivery_date,"D")</f>
        <v>2</v>
      </c>
      <c r="S14135" s="12"/>
    </row>
    <row r="14136" spans="1:19" ht="14.25" customHeight="1" x14ac:dyDescent="0.35">
      <c r="A14136" s="2" t="s">
        <v>8643</v>
      </c>
      <c r="B14136" s="2">
        <v>108610</v>
      </c>
      <c r="C14136" s="2" t="s">
        <v>41</v>
      </c>
      <c r="D14136" s="2" t="s">
        <v>33</v>
      </c>
      <c r="E14136" s="2">
        <v>477.13</v>
      </c>
      <c r="F14136" s="2">
        <v>0.14000000000000001</v>
      </c>
      <c r="G14136" s="2">
        <v>1</v>
      </c>
      <c r="H14136" s="3">
        <v>45407</v>
      </c>
      <c r="I14136" s="3">
        <v>45412</v>
      </c>
      <c r="J14136" s="2" t="s">
        <v>31</v>
      </c>
      <c r="K14136" s="2" t="s">
        <v>22</v>
      </c>
      <c r="L14136" s="2">
        <v>133.62</v>
      </c>
      <c r="M14136" s="2" t="s">
        <v>39</v>
      </c>
      <c r="N14136" s="11">
        <f>L14136/E14136*100</f>
        <v>28.004946241066374</v>
      </c>
      <c r="O14136" s="12" t="str">
        <f>IF(N14136&lt;10,"Low",IF(N14136&lt;20,"Med","High"))</f>
        <v>High</v>
      </c>
      <c r="P14136" s="12">
        <f>sales*discount</f>
        <v>66.798200000000008</v>
      </c>
      <c r="Q14136" s="12">
        <f>sales-Discount_Values</f>
        <v>410.33179999999999</v>
      </c>
      <c r="R14136" s="12">
        <f>DATEDIF(order_date,delivery_date,"D")</f>
        <v>5</v>
      </c>
      <c r="S14136" s="12"/>
    </row>
    <row r="14137" spans="1:19" ht="14.25" customHeight="1" x14ac:dyDescent="0.35">
      <c r="A14137" s="2" t="s">
        <v>458</v>
      </c>
      <c r="B14137" s="2">
        <v>100425</v>
      </c>
      <c r="C14137" s="2" t="s">
        <v>25</v>
      </c>
      <c r="D14137" s="2" t="s">
        <v>33</v>
      </c>
      <c r="E14137" s="2">
        <v>4419.57</v>
      </c>
      <c r="F14137" s="2">
        <v>0.2</v>
      </c>
      <c r="G14137" s="2">
        <v>5</v>
      </c>
      <c r="H14137" s="3">
        <v>45058</v>
      </c>
      <c r="I14137" s="3">
        <v>45060</v>
      </c>
      <c r="J14137" s="2" t="s">
        <v>15</v>
      </c>
      <c r="K14137" s="2" t="s">
        <v>22</v>
      </c>
      <c r="L14137" s="2">
        <v>1237.73</v>
      </c>
      <c r="M14137" s="2" t="s">
        <v>17</v>
      </c>
      <c r="N14137" s="11">
        <f>L14137/E14137*100</f>
        <v>28.005665709559985</v>
      </c>
      <c r="O14137" s="12" t="str">
        <f>IF(N14137&lt;10,"Low",IF(N14137&lt;20,"Med","High"))</f>
        <v>High</v>
      </c>
      <c r="P14137" s="12">
        <f>sales*discount</f>
        <v>883.91399999999999</v>
      </c>
      <c r="Q14137" s="12">
        <f>sales-Discount_Values</f>
        <v>3535.6559999999999</v>
      </c>
      <c r="R14137" s="12">
        <f>DATEDIF(order_date,delivery_date,"D")</f>
        <v>2</v>
      </c>
      <c r="S14137" s="12"/>
    </row>
    <row r="14138" spans="1:19" ht="14.25" customHeight="1" x14ac:dyDescent="0.35">
      <c r="A14138" s="2" t="s">
        <v>14776</v>
      </c>
      <c r="B14138" s="2">
        <v>114743</v>
      </c>
      <c r="C14138" s="2" t="s">
        <v>19</v>
      </c>
      <c r="D14138" s="2" t="s">
        <v>14</v>
      </c>
      <c r="E14138" s="2">
        <v>1534.67</v>
      </c>
      <c r="F14138" s="2">
        <v>0.24</v>
      </c>
      <c r="G14138" s="2">
        <v>9</v>
      </c>
      <c r="H14138" s="3">
        <v>44939</v>
      </c>
      <c r="I14138" s="3">
        <v>44944</v>
      </c>
      <c r="J14138" s="2" t="s">
        <v>31</v>
      </c>
      <c r="K14138" s="2" t="s">
        <v>22</v>
      </c>
      <c r="L14138" s="2">
        <v>429.82</v>
      </c>
      <c r="M14138" s="2" t="s">
        <v>23</v>
      </c>
      <c r="N14138" s="11">
        <f>L14138/E14138*100</f>
        <v>28.007324050121525</v>
      </c>
      <c r="O14138" s="12" t="str">
        <f>IF(N14138&lt;10,"Low",IF(N14138&lt;20,"Med","High"))</f>
        <v>High</v>
      </c>
      <c r="P14138" s="12">
        <f>sales*discount</f>
        <v>368.32080000000002</v>
      </c>
      <c r="Q14138" s="12">
        <f>sales-Discount_Values</f>
        <v>1166.3492000000001</v>
      </c>
      <c r="R14138" s="12">
        <f>DATEDIF(order_date,delivery_date,"D")</f>
        <v>5</v>
      </c>
      <c r="S14138" s="12"/>
    </row>
    <row r="14139" spans="1:19" ht="14.25" customHeight="1" x14ac:dyDescent="0.35">
      <c r="A14139" s="2" t="s">
        <v>6293</v>
      </c>
      <c r="B14139" s="2">
        <v>106260</v>
      </c>
      <c r="C14139" s="2" t="s">
        <v>41</v>
      </c>
      <c r="D14139" s="2" t="s">
        <v>20</v>
      </c>
      <c r="E14139" s="2">
        <v>2115.5500000000002</v>
      </c>
      <c r="F14139" s="2">
        <v>0.49</v>
      </c>
      <c r="G14139" s="2">
        <v>8</v>
      </c>
      <c r="H14139" s="3">
        <v>45516</v>
      </c>
      <c r="I14139" s="3">
        <v>45522</v>
      </c>
      <c r="J14139" s="2" t="s">
        <v>31</v>
      </c>
      <c r="K14139" s="2" t="s">
        <v>27</v>
      </c>
      <c r="L14139" s="2">
        <v>592.52</v>
      </c>
      <c r="M14139" s="2" t="s">
        <v>23</v>
      </c>
      <c r="N14139" s="11">
        <f>L14139/E14139*100</f>
        <v>28.007846659261183</v>
      </c>
      <c r="O14139" s="12" t="str">
        <f>IF(N14139&lt;10,"Low",IF(N14139&lt;20,"Med","High"))</f>
        <v>High</v>
      </c>
      <c r="P14139" s="12">
        <f>sales*discount</f>
        <v>1036.6195</v>
      </c>
      <c r="Q14139" s="12">
        <f>sales-Discount_Values</f>
        <v>1078.9305000000002</v>
      </c>
      <c r="R14139" s="12">
        <f>DATEDIF(order_date,delivery_date,"D")</f>
        <v>6</v>
      </c>
      <c r="S14139" s="12"/>
    </row>
    <row r="14140" spans="1:19" ht="14.25" customHeight="1" x14ac:dyDescent="0.35">
      <c r="A14140" s="2" t="s">
        <v>8577</v>
      </c>
      <c r="B14140" s="2">
        <v>108544</v>
      </c>
      <c r="C14140" s="2" t="s">
        <v>25</v>
      </c>
      <c r="D14140" s="2" t="s">
        <v>26</v>
      </c>
      <c r="E14140" s="2">
        <v>1139.72</v>
      </c>
      <c r="F14140" s="2">
        <v>0.45</v>
      </c>
      <c r="G14140" s="2">
        <v>7</v>
      </c>
      <c r="H14140" s="3">
        <v>45277</v>
      </c>
      <c r="I14140" s="3">
        <v>45280</v>
      </c>
      <c r="J14140" s="2" t="s">
        <v>15</v>
      </c>
      <c r="K14140" s="2" t="s">
        <v>16</v>
      </c>
      <c r="L14140" s="2">
        <v>319.22000000000003</v>
      </c>
      <c r="M14140" s="2" t="s">
        <v>17</v>
      </c>
      <c r="N14140" s="11">
        <f>L14140/E14140*100</f>
        <v>28.008633699505143</v>
      </c>
      <c r="O14140" s="12" t="str">
        <f>IF(N14140&lt;10,"Low",IF(N14140&lt;20,"Med","High"))</f>
        <v>High</v>
      </c>
      <c r="P14140" s="12">
        <f>sales*discount</f>
        <v>512.87400000000002</v>
      </c>
      <c r="Q14140" s="12">
        <f>sales-Discount_Values</f>
        <v>626.846</v>
      </c>
      <c r="R14140" s="12">
        <f>DATEDIF(order_date,delivery_date,"D")</f>
        <v>3</v>
      </c>
      <c r="S14140" s="12"/>
    </row>
    <row r="14141" spans="1:19" ht="14.25" customHeight="1" x14ac:dyDescent="0.35">
      <c r="A14141" s="2" t="s">
        <v>3601</v>
      </c>
      <c r="B14141" s="2">
        <v>103568</v>
      </c>
      <c r="C14141" s="2" t="s">
        <v>41</v>
      </c>
      <c r="D14141" s="2" t="s">
        <v>33</v>
      </c>
      <c r="E14141" s="2">
        <v>4729.57</v>
      </c>
      <c r="F14141" s="2">
        <v>0.19</v>
      </c>
      <c r="G14141" s="2">
        <v>2</v>
      </c>
      <c r="H14141" s="3">
        <v>45281</v>
      </c>
      <c r="I14141" s="3">
        <v>45288</v>
      </c>
      <c r="J14141" s="2" t="s">
        <v>15</v>
      </c>
      <c r="K14141" s="2" t="s">
        <v>27</v>
      </c>
      <c r="L14141" s="2">
        <v>1324.69</v>
      </c>
      <c r="M14141" s="2" t="s">
        <v>17</v>
      </c>
      <c r="N14141" s="11">
        <f>L14141/E14141*100</f>
        <v>28.008677321616975</v>
      </c>
      <c r="O14141" s="12" t="str">
        <f>IF(N14141&lt;10,"Low",IF(N14141&lt;20,"Med","High"))</f>
        <v>High</v>
      </c>
      <c r="P14141" s="12">
        <f>sales*discount</f>
        <v>898.61829999999998</v>
      </c>
      <c r="Q14141" s="12">
        <f>sales-Discount_Values</f>
        <v>3830.9516999999996</v>
      </c>
      <c r="R14141" s="12">
        <f>DATEDIF(order_date,delivery_date,"D")</f>
        <v>7</v>
      </c>
      <c r="S14141" s="12"/>
    </row>
    <row r="14142" spans="1:19" ht="14.25" customHeight="1" x14ac:dyDescent="0.35">
      <c r="A14142" s="2" t="s">
        <v>12325</v>
      </c>
      <c r="B14142" s="2">
        <v>112292</v>
      </c>
      <c r="C14142" s="2" t="s">
        <v>41</v>
      </c>
      <c r="D14142" s="2" t="s">
        <v>14</v>
      </c>
      <c r="E14142" s="2">
        <v>1136.46</v>
      </c>
      <c r="F14142" s="2">
        <v>0.05</v>
      </c>
      <c r="G14142" s="2">
        <v>1</v>
      </c>
      <c r="H14142" s="3">
        <v>45532</v>
      </c>
      <c r="I14142" s="3">
        <v>45534</v>
      </c>
      <c r="J14142" s="2" t="s">
        <v>31</v>
      </c>
      <c r="K14142" s="2" t="s">
        <v>22</v>
      </c>
      <c r="L14142" s="2">
        <v>318.33</v>
      </c>
      <c r="M14142" s="2" t="s">
        <v>34</v>
      </c>
      <c r="N14142" s="11">
        <f>L14142/E14142*100</f>
        <v>28.010664695633807</v>
      </c>
      <c r="O14142" s="12" t="str">
        <f>IF(N14142&lt;10,"Low",IF(N14142&lt;20,"Med","High"))</f>
        <v>High</v>
      </c>
      <c r="P14142" s="12">
        <f>sales*discount</f>
        <v>56.823000000000008</v>
      </c>
      <c r="Q14142" s="12">
        <f>sales-Discount_Values</f>
        <v>1079.6369999999999</v>
      </c>
      <c r="R14142" s="12">
        <f>DATEDIF(order_date,delivery_date,"D")</f>
        <v>2</v>
      </c>
      <c r="S14142" s="12"/>
    </row>
    <row r="14143" spans="1:19" ht="14.25" customHeight="1" x14ac:dyDescent="0.35">
      <c r="A14143" s="2" t="s">
        <v>5548</v>
      </c>
      <c r="B14143" s="2">
        <v>105515</v>
      </c>
      <c r="C14143" s="2" t="s">
        <v>13</v>
      </c>
      <c r="D14143" s="2" t="s">
        <v>26</v>
      </c>
      <c r="E14143" s="2">
        <v>4389.17</v>
      </c>
      <c r="F14143" s="2">
        <v>0.25</v>
      </c>
      <c r="G14143" s="2">
        <v>2</v>
      </c>
      <c r="H14143" s="3">
        <v>45117</v>
      </c>
      <c r="I14143" s="3">
        <v>45121</v>
      </c>
      <c r="J14143" s="2" t="s">
        <v>31</v>
      </c>
      <c r="K14143" s="2" t="s">
        <v>22</v>
      </c>
      <c r="L14143" s="2">
        <v>1229.54</v>
      </c>
      <c r="M14143" s="2" t="s">
        <v>17</v>
      </c>
      <c r="N14143" s="11">
        <f>L14143/E14143*100</f>
        <v>28.013041190019976</v>
      </c>
      <c r="O14143" s="12" t="str">
        <f>IF(N14143&lt;10,"Low",IF(N14143&lt;20,"Med","High"))</f>
        <v>High</v>
      </c>
      <c r="P14143" s="12">
        <f>sales*discount</f>
        <v>1097.2925</v>
      </c>
      <c r="Q14143" s="12">
        <f>sales-Discount_Values</f>
        <v>3291.8775000000001</v>
      </c>
      <c r="R14143" s="12">
        <f>DATEDIF(order_date,delivery_date,"D")</f>
        <v>4</v>
      </c>
      <c r="S14143" s="12"/>
    </row>
    <row r="14144" spans="1:19" ht="14.25" customHeight="1" x14ac:dyDescent="0.35">
      <c r="A14144" s="2" t="s">
        <v>4593</v>
      </c>
      <c r="B14144" s="2">
        <v>104560</v>
      </c>
      <c r="C14144" s="2" t="s">
        <v>25</v>
      </c>
      <c r="D14144" s="2" t="s">
        <v>26</v>
      </c>
      <c r="E14144" s="2">
        <v>1636.77</v>
      </c>
      <c r="F14144" s="2">
        <v>0.12</v>
      </c>
      <c r="G14144" s="2">
        <v>1</v>
      </c>
      <c r="H14144" s="3">
        <v>45441</v>
      </c>
      <c r="I14144" s="3">
        <v>45447</v>
      </c>
      <c r="J14144" s="2" t="s">
        <v>15</v>
      </c>
      <c r="K14144" s="2" t="s">
        <v>22</v>
      </c>
      <c r="L14144" s="2">
        <v>458.51</v>
      </c>
      <c r="M14144" s="2" t="s">
        <v>34</v>
      </c>
      <c r="N14144" s="11">
        <f>L14144/E14144*100</f>
        <v>28.01309896931151</v>
      </c>
      <c r="O14144" s="12" t="str">
        <f>IF(N14144&lt;10,"Low",IF(N14144&lt;20,"Med","High"))</f>
        <v>High</v>
      </c>
      <c r="P14144" s="12">
        <f>sales*discount</f>
        <v>196.41239999999999</v>
      </c>
      <c r="Q14144" s="12">
        <f>sales-Discount_Values</f>
        <v>1440.3576</v>
      </c>
      <c r="R14144" s="12">
        <f>DATEDIF(order_date,delivery_date,"D")</f>
        <v>6</v>
      </c>
      <c r="S14144" s="12"/>
    </row>
    <row r="14145" spans="1:19" ht="14.25" customHeight="1" x14ac:dyDescent="0.35">
      <c r="A14145" s="2" t="s">
        <v>9552</v>
      </c>
      <c r="B14145" s="2">
        <v>109519</v>
      </c>
      <c r="C14145" s="2" t="s">
        <v>13</v>
      </c>
      <c r="D14145" s="2" t="s">
        <v>33</v>
      </c>
      <c r="E14145" s="2">
        <v>2094.7600000000002</v>
      </c>
      <c r="F14145" s="2">
        <v>0.18</v>
      </c>
      <c r="G14145" s="2">
        <v>7</v>
      </c>
      <c r="H14145" s="3">
        <v>45296</v>
      </c>
      <c r="I14145" s="3">
        <v>45297</v>
      </c>
      <c r="J14145" s="2" t="s">
        <v>15</v>
      </c>
      <c r="K14145" s="2" t="s">
        <v>27</v>
      </c>
      <c r="L14145" s="2">
        <v>586.86</v>
      </c>
      <c r="M14145" s="2" t="s">
        <v>28</v>
      </c>
      <c r="N14145" s="11">
        <f>L14145/E14145*100</f>
        <v>28.015619927819891</v>
      </c>
      <c r="O14145" s="12" t="str">
        <f>IF(N14145&lt;10,"Low",IF(N14145&lt;20,"Med","High"))</f>
        <v>High</v>
      </c>
      <c r="P14145" s="12">
        <f>sales*discount</f>
        <v>377.05680000000001</v>
      </c>
      <c r="Q14145" s="12">
        <f>sales-Discount_Values</f>
        <v>1717.7032000000002</v>
      </c>
      <c r="R14145" s="12">
        <f>DATEDIF(order_date,delivery_date,"D")</f>
        <v>1</v>
      </c>
      <c r="S14145" s="12"/>
    </row>
    <row r="14146" spans="1:19" ht="14.25" customHeight="1" x14ac:dyDescent="0.35">
      <c r="A14146" s="2" t="s">
        <v>13674</v>
      </c>
      <c r="B14146" s="2">
        <v>113641</v>
      </c>
      <c r="C14146" s="2" t="s">
        <v>19</v>
      </c>
      <c r="D14146" s="2" t="s">
        <v>14</v>
      </c>
      <c r="E14146" s="2">
        <v>1917.1</v>
      </c>
      <c r="F14146" s="2">
        <v>0.48</v>
      </c>
      <c r="G14146" s="2">
        <v>3</v>
      </c>
      <c r="H14146" s="3">
        <v>45432</v>
      </c>
      <c r="I14146" s="3">
        <v>45439</v>
      </c>
      <c r="J14146" s="2" t="s">
        <v>31</v>
      </c>
      <c r="K14146" s="2" t="s">
        <v>27</v>
      </c>
      <c r="L14146" s="2">
        <v>537.09</v>
      </c>
      <c r="M14146" s="2" t="s">
        <v>17</v>
      </c>
      <c r="N14146" s="11">
        <f>L14146/E14146*100</f>
        <v>28.015752960200306</v>
      </c>
      <c r="O14146" s="12" t="str">
        <f>IF(N14146&lt;10,"Low",IF(N14146&lt;20,"Med","High"))</f>
        <v>High</v>
      </c>
      <c r="P14146" s="12">
        <f>sales*discount</f>
        <v>920.20799999999997</v>
      </c>
      <c r="Q14146" s="12">
        <f>sales-Discount_Values</f>
        <v>996.89199999999994</v>
      </c>
      <c r="R14146" s="12">
        <f>DATEDIF(order_date,delivery_date,"D")</f>
        <v>7</v>
      </c>
      <c r="S14146" s="12"/>
    </row>
    <row r="14147" spans="1:19" ht="14.25" customHeight="1" x14ac:dyDescent="0.35">
      <c r="A14147" s="2" t="s">
        <v>12075</v>
      </c>
      <c r="B14147" s="2">
        <v>112042</v>
      </c>
      <c r="C14147" s="2" t="s">
        <v>25</v>
      </c>
      <c r="D14147" s="2" t="s">
        <v>33</v>
      </c>
      <c r="E14147" s="2">
        <v>4088.32</v>
      </c>
      <c r="F14147" s="2">
        <v>0.23</v>
      </c>
      <c r="G14147" s="2">
        <v>3</v>
      </c>
      <c r="H14147" s="3">
        <v>45271</v>
      </c>
      <c r="I14147" s="3">
        <v>45273</v>
      </c>
      <c r="J14147" s="2" t="s">
        <v>15</v>
      </c>
      <c r="K14147" s="2" t="s">
        <v>22</v>
      </c>
      <c r="L14147" s="2">
        <v>1145.52</v>
      </c>
      <c r="M14147" s="2" t="s">
        <v>34</v>
      </c>
      <c r="N14147" s="11">
        <f>L14147/E14147*100</f>
        <v>28.019333124608643</v>
      </c>
      <c r="O14147" s="12" t="str">
        <f>IF(N14147&lt;10,"Low",IF(N14147&lt;20,"Med","High"))</f>
        <v>High</v>
      </c>
      <c r="P14147" s="12">
        <f>sales*discount</f>
        <v>940.31360000000006</v>
      </c>
      <c r="Q14147" s="12">
        <f>sales-Discount_Values</f>
        <v>3148.0064000000002</v>
      </c>
      <c r="R14147" s="12">
        <f>DATEDIF(order_date,delivery_date,"D")</f>
        <v>2</v>
      </c>
      <c r="S14147" s="12"/>
    </row>
    <row r="14148" spans="1:19" ht="14.25" customHeight="1" x14ac:dyDescent="0.35">
      <c r="A14148" s="2" t="s">
        <v>3259</v>
      </c>
      <c r="B14148" s="2">
        <v>103226</v>
      </c>
      <c r="C14148" s="2" t="s">
        <v>25</v>
      </c>
      <c r="D14148" s="2" t="s">
        <v>36</v>
      </c>
      <c r="E14148" s="2">
        <v>830.55</v>
      </c>
      <c r="F14148" s="2">
        <v>0.33</v>
      </c>
      <c r="G14148" s="2">
        <v>1</v>
      </c>
      <c r="H14148" s="3">
        <v>45495</v>
      </c>
      <c r="I14148" s="3">
        <v>45498</v>
      </c>
      <c r="J14148" s="2" t="s">
        <v>31</v>
      </c>
      <c r="K14148" s="2" t="s">
        <v>27</v>
      </c>
      <c r="L14148" s="2">
        <v>232.72</v>
      </c>
      <c r="M14148" s="2" t="s">
        <v>48</v>
      </c>
      <c r="N14148" s="11">
        <f>L14148/E14148*100</f>
        <v>28.019986755764254</v>
      </c>
      <c r="O14148" s="12" t="str">
        <f>IF(N14148&lt;10,"Low",IF(N14148&lt;20,"Med","High"))</f>
        <v>High</v>
      </c>
      <c r="P14148" s="12">
        <f>sales*discount</f>
        <v>274.08150000000001</v>
      </c>
      <c r="Q14148" s="12">
        <f>sales-Discount_Values</f>
        <v>556.46849999999995</v>
      </c>
      <c r="R14148" s="12">
        <f>DATEDIF(order_date,delivery_date,"D")</f>
        <v>3</v>
      </c>
      <c r="S14148" s="12"/>
    </row>
    <row r="14149" spans="1:19" ht="14.25" customHeight="1" x14ac:dyDescent="0.35">
      <c r="A14149" s="2" t="s">
        <v>7459</v>
      </c>
      <c r="B14149" s="2">
        <v>107426</v>
      </c>
      <c r="C14149" s="2" t="s">
        <v>13</v>
      </c>
      <c r="D14149" s="2" t="s">
        <v>26</v>
      </c>
      <c r="E14149" s="2">
        <v>482.35</v>
      </c>
      <c r="F14149" s="2">
        <v>0.05</v>
      </c>
      <c r="G14149" s="2">
        <v>8</v>
      </c>
      <c r="H14149" s="3">
        <v>45498</v>
      </c>
      <c r="I14149" s="3">
        <v>45500</v>
      </c>
      <c r="J14149" s="2" t="s">
        <v>31</v>
      </c>
      <c r="K14149" s="2" t="s">
        <v>27</v>
      </c>
      <c r="L14149" s="2">
        <v>135.18</v>
      </c>
      <c r="M14149" s="2" t="s">
        <v>34</v>
      </c>
      <c r="N14149" s="11">
        <f>L14149/E14149*100</f>
        <v>28.025292837151444</v>
      </c>
      <c r="O14149" s="12" t="str">
        <f>IF(N14149&lt;10,"Low",IF(N14149&lt;20,"Med","High"))</f>
        <v>High</v>
      </c>
      <c r="P14149" s="12">
        <f>sales*discount</f>
        <v>24.117500000000003</v>
      </c>
      <c r="Q14149" s="12">
        <f>sales-Discount_Values</f>
        <v>458.23250000000002</v>
      </c>
      <c r="R14149" s="12">
        <f>DATEDIF(order_date,delivery_date,"D")</f>
        <v>2</v>
      </c>
      <c r="S14149" s="12"/>
    </row>
    <row r="14150" spans="1:19" ht="14.25" customHeight="1" x14ac:dyDescent="0.35">
      <c r="A14150" s="2" t="s">
        <v>9869</v>
      </c>
      <c r="B14150" s="2">
        <v>109836</v>
      </c>
      <c r="C14150" s="2" t="s">
        <v>25</v>
      </c>
      <c r="D14150" s="2" t="s">
        <v>33</v>
      </c>
      <c r="E14150" s="2">
        <v>1284.73</v>
      </c>
      <c r="F14150" s="2">
        <v>0.1</v>
      </c>
      <c r="G14150" s="2">
        <v>4</v>
      </c>
      <c r="H14150" s="3">
        <v>45127</v>
      </c>
      <c r="I14150" s="3">
        <v>45134</v>
      </c>
      <c r="J14150" s="2" t="s">
        <v>15</v>
      </c>
      <c r="K14150" s="2" t="s">
        <v>16</v>
      </c>
      <c r="L14150" s="2">
        <v>360.07</v>
      </c>
      <c r="M14150" s="2" t="s">
        <v>39</v>
      </c>
      <c r="N14150" s="11">
        <f>L14150/E14150*100</f>
        <v>28.026900593899107</v>
      </c>
      <c r="O14150" s="12" t="str">
        <f>IF(N14150&lt;10,"Low",IF(N14150&lt;20,"Med","High"))</f>
        <v>High</v>
      </c>
      <c r="P14150" s="12">
        <f>sales*discount</f>
        <v>128.47300000000001</v>
      </c>
      <c r="Q14150" s="12">
        <f>sales-Discount_Values</f>
        <v>1156.2570000000001</v>
      </c>
      <c r="R14150" s="12">
        <f>DATEDIF(order_date,delivery_date,"D")</f>
        <v>7</v>
      </c>
      <c r="S14150" s="12"/>
    </row>
    <row r="14151" spans="1:19" ht="14.25" customHeight="1" x14ac:dyDescent="0.35">
      <c r="A14151" s="2" t="s">
        <v>10034</v>
      </c>
      <c r="B14151" s="2">
        <v>110001</v>
      </c>
      <c r="C14151" s="2" t="s">
        <v>19</v>
      </c>
      <c r="D14151" s="2" t="s">
        <v>20</v>
      </c>
      <c r="E14151" s="2">
        <v>4331.12</v>
      </c>
      <c r="F14151" s="2">
        <v>0.01</v>
      </c>
      <c r="G14151" s="2">
        <v>1</v>
      </c>
      <c r="H14151" s="3">
        <v>45291</v>
      </c>
      <c r="I14151" s="3">
        <v>45294</v>
      </c>
      <c r="J14151" s="2" t="s">
        <v>21</v>
      </c>
      <c r="K14151" s="2" t="s">
        <v>27</v>
      </c>
      <c r="L14151" s="2">
        <v>1213.8900000000001</v>
      </c>
      <c r="M14151" s="2" t="s">
        <v>17</v>
      </c>
      <c r="N14151" s="11">
        <f>L14151/E14151*100</f>
        <v>28.027161565599663</v>
      </c>
      <c r="O14151" s="12" t="str">
        <f>IF(N14151&lt;10,"Low",IF(N14151&lt;20,"Med","High"))</f>
        <v>High</v>
      </c>
      <c r="P14151" s="12">
        <f>sales*discount</f>
        <v>43.311199999999999</v>
      </c>
      <c r="Q14151" s="12">
        <f>sales-Discount_Values</f>
        <v>4287.8087999999998</v>
      </c>
      <c r="R14151" s="12">
        <f>DATEDIF(order_date,delivery_date,"D")</f>
        <v>3</v>
      </c>
      <c r="S14151" s="12"/>
    </row>
    <row r="14152" spans="1:19" ht="14.25" customHeight="1" x14ac:dyDescent="0.35">
      <c r="A14152" s="2" t="s">
        <v>11866</v>
      </c>
      <c r="B14152" s="2">
        <v>111833</v>
      </c>
      <c r="C14152" s="2" t="s">
        <v>13</v>
      </c>
      <c r="D14152" s="2" t="s">
        <v>20</v>
      </c>
      <c r="E14152" s="2">
        <v>1227.5999999999999</v>
      </c>
      <c r="F14152" s="2">
        <v>0.47</v>
      </c>
      <c r="G14152" s="2">
        <v>9</v>
      </c>
      <c r="H14152" s="3">
        <v>44929</v>
      </c>
      <c r="I14152" s="3">
        <v>44931</v>
      </c>
      <c r="J14152" s="2" t="s">
        <v>31</v>
      </c>
      <c r="K14152" s="2" t="s">
        <v>16</v>
      </c>
      <c r="L14152" s="2">
        <v>344.19</v>
      </c>
      <c r="M14152" s="2" t="s">
        <v>34</v>
      </c>
      <c r="N14152" s="11">
        <f>L14152/E14152*100</f>
        <v>28.037634408602152</v>
      </c>
      <c r="O14152" s="12" t="str">
        <f>IF(N14152&lt;10,"Low",IF(N14152&lt;20,"Med","High"))</f>
        <v>High</v>
      </c>
      <c r="P14152" s="12">
        <f>sales*discount</f>
        <v>576.97199999999998</v>
      </c>
      <c r="Q14152" s="12">
        <f>sales-Discount_Values</f>
        <v>650.62799999999993</v>
      </c>
      <c r="R14152" s="12">
        <f>DATEDIF(order_date,delivery_date,"D")</f>
        <v>2</v>
      </c>
      <c r="S14152" s="12"/>
    </row>
    <row r="14153" spans="1:19" ht="14.25" customHeight="1" x14ac:dyDescent="0.35">
      <c r="A14153" s="2" t="s">
        <v>8132</v>
      </c>
      <c r="B14153" s="2">
        <v>108099</v>
      </c>
      <c r="C14153" s="2" t="s">
        <v>13</v>
      </c>
      <c r="D14153" s="2" t="s">
        <v>20</v>
      </c>
      <c r="E14153" s="2">
        <v>486.05</v>
      </c>
      <c r="F14153" s="2">
        <v>0.26</v>
      </c>
      <c r="G14153" s="2">
        <v>2</v>
      </c>
      <c r="H14153" s="3">
        <v>44973</v>
      </c>
      <c r="I14153" s="3">
        <v>44980</v>
      </c>
      <c r="J14153" s="2" t="s">
        <v>31</v>
      </c>
      <c r="K14153" s="2" t="s">
        <v>16</v>
      </c>
      <c r="L14153" s="2">
        <v>136.29</v>
      </c>
      <c r="M14153" s="2" t="s">
        <v>17</v>
      </c>
      <c r="N14153" s="11">
        <f>L14153/E14153*100</f>
        <v>28.040325069437301</v>
      </c>
      <c r="O14153" s="12" t="str">
        <f>IF(N14153&lt;10,"Low",IF(N14153&lt;20,"Med","High"))</f>
        <v>High</v>
      </c>
      <c r="P14153" s="12">
        <f>sales*discount</f>
        <v>126.373</v>
      </c>
      <c r="Q14153" s="12">
        <f>sales-Discount_Values</f>
        <v>359.67700000000002</v>
      </c>
      <c r="R14153" s="12">
        <f>DATEDIF(order_date,delivery_date,"D")</f>
        <v>7</v>
      </c>
      <c r="S14153" s="12"/>
    </row>
    <row r="14154" spans="1:19" ht="14.25" customHeight="1" x14ac:dyDescent="0.35">
      <c r="A14154" s="2" t="s">
        <v>8066</v>
      </c>
      <c r="B14154" s="2">
        <v>108033</v>
      </c>
      <c r="C14154" s="2" t="s">
        <v>19</v>
      </c>
      <c r="D14154" s="2" t="s">
        <v>20</v>
      </c>
      <c r="E14154" s="2">
        <v>3030.69</v>
      </c>
      <c r="F14154" s="2">
        <v>0.45</v>
      </c>
      <c r="G14154" s="2">
        <v>5</v>
      </c>
      <c r="H14154" s="3">
        <v>45033</v>
      </c>
      <c r="I14154" s="3">
        <v>45040</v>
      </c>
      <c r="J14154" s="2" t="s">
        <v>21</v>
      </c>
      <c r="K14154" s="2" t="s">
        <v>22</v>
      </c>
      <c r="L14154" s="2">
        <v>849.82</v>
      </c>
      <c r="M14154" s="2" t="s">
        <v>17</v>
      </c>
      <c r="N14154" s="11">
        <f>L14154/E14154*100</f>
        <v>28.04047923080223</v>
      </c>
      <c r="O14154" s="12" t="str">
        <f>IF(N14154&lt;10,"Low",IF(N14154&lt;20,"Med","High"))</f>
        <v>High</v>
      </c>
      <c r="P14154" s="12">
        <f>sales*discount</f>
        <v>1363.8105</v>
      </c>
      <c r="Q14154" s="12">
        <f>sales-Discount_Values</f>
        <v>1666.8795</v>
      </c>
      <c r="R14154" s="12">
        <f>DATEDIF(order_date,delivery_date,"D")</f>
        <v>7</v>
      </c>
      <c r="S14154" s="12"/>
    </row>
    <row r="14155" spans="1:19" ht="14.25" customHeight="1" x14ac:dyDescent="0.35">
      <c r="A14155" s="2" t="s">
        <v>10773</v>
      </c>
      <c r="B14155" s="2">
        <v>110740</v>
      </c>
      <c r="C14155" s="2" t="s">
        <v>25</v>
      </c>
      <c r="D14155" s="2" t="s">
        <v>36</v>
      </c>
      <c r="E14155" s="2">
        <v>4831.43</v>
      </c>
      <c r="F14155" s="2">
        <v>0.33</v>
      </c>
      <c r="G14155" s="2">
        <v>6</v>
      </c>
      <c r="H14155" s="3">
        <v>45599</v>
      </c>
      <c r="I14155" s="3">
        <v>45602</v>
      </c>
      <c r="J14155" s="2" t="s">
        <v>15</v>
      </c>
      <c r="K14155" s="2" t="s">
        <v>22</v>
      </c>
      <c r="L14155" s="2">
        <v>1354.77</v>
      </c>
      <c r="M14155" s="2" t="s">
        <v>17</v>
      </c>
      <c r="N14155" s="11">
        <f>L14155/E14155*100</f>
        <v>28.040766398354112</v>
      </c>
      <c r="O14155" s="12" t="str">
        <f>IF(N14155&lt;10,"Low",IF(N14155&lt;20,"Med","High"))</f>
        <v>High</v>
      </c>
      <c r="P14155" s="12">
        <f>sales*discount</f>
        <v>1594.3719000000001</v>
      </c>
      <c r="Q14155" s="12">
        <f>sales-Discount_Values</f>
        <v>3237.0581000000002</v>
      </c>
      <c r="R14155" s="12">
        <f>DATEDIF(order_date,delivery_date,"D")</f>
        <v>3</v>
      </c>
      <c r="S14155" s="12"/>
    </row>
    <row r="14156" spans="1:19" ht="14.25" customHeight="1" x14ac:dyDescent="0.35">
      <c r="A14156" s="2" t="s">
        <v>2081</v>
      </c>
      <c r="B14156" s="2">
        <v>102048</v>
      </c>
      <c r="C14156" s="2" t="s">
        <v>13</v>
      </c>
      <c r="D14156" s="2" t="s">
        <v>33</v>
      </c>
      <c r="E14156" s="2">
        <v>2173.13</v>
      </c>
      <c r="F14156" s="2">
        <v>0.1</v>
      </c>
      <c r="G14156" s="2">
        <v>8</v>
      </c>
      <c r="H14156" s="3">
        <v>45211</v>
      </c>
      <c r="I14156" s="3">
        <v>45213</v>
      </c>
      <c r="J14156" s="2" t="s">
        <v>15</v>
      </c>
      <c r="K14156" s="2" t="s">
        <v>16</v>
      </c>
      <c r="L14156" s="2">
        <v>609.37</v>
      </c>
      <c r="M14156" s="2" t="s">
        <v>39</v>
      </c>
      <c r="N14156" s="11">
        <f>L14156/E14156*100</f>
        <v>28.041120411572244</v>
      </c>
      <c r="O14156" s="12" t="str">
        <f>IF(N14156&lt;10,"Low",IF(N14156&lt;20,"Med","High"))</f>
        <v>High</v>
      </c>
      <c r="P14156" s="12">
        <f>sales*discount</f>
        <v>217.31300000000002</v>
      </c>
      <c r="Q14156" s="12">
        <f>sales-Discount_Values</f>
        <v>1955.817</v>
      </c>
      <c r="R14156" s="12">
        <f>DATEDIF(order_date,delivery_date,"D")</f>
        <v>2</v>
      </c>
      <c r="S14156" s="12"/>
    </row>
    <row r="14157" spans="1:19" ht="14.25" customHeight="1" x14ac:dyDescent="0.35">
      <c r="A14157" s="2" t="s">
        <v>1335</v>
      </c>
      <c r="B14157" s="2">
        <v>101302</v>
      </c>
      <c r="C14157" s="2" t="s">
        <v>13</v>
      </c>
      <c r="D14157" s="2" t="s">
        <v>26</v>
      </c>
      <c r="E14157" s="2">
        <v>2788.86</v>
      </c>
      <c r="F14157" s="2">
        <v>0.03</v>
      </c>
      <c r="G14157" s="2">
        <v>1</v>
      </c>
      <c r="H14157" s="3">
        <v>45164</v>
      </c>
      <c r="I14157" s="3">
        <v>45171</v>
      </c>
      <c r="J14157" s="2" t="s">
        <v>31</v>
      </c>
      <c r="K14157" s="2" t="s">
        <v>27</v>
      </c>
      <c r="L14157" s="2">
        <v>782.08</v>
      </c>
      <c r="M14157" s="2" t="s">
        <v>17</v>
      </c>
      <c r="N14157" s="11">
        <f>L14157/E14157*100</f>
        <v>28.042999648601942</v>
      </c>
      <c r="O14157" s="12" t="str">
        <f>IF(N14157&lt;10,"Low",IF(N14157&lt;20,"Med","High"))</f>
        <v>High</v>
      </c>
      <c r="P14157" s="12">
        <f>sales*discount</f>
        <v>83.665800000000004</v>
      </c>
      <c r="Q14157" s="12">
        <f>sales-Discount_Values</f>
        <v>2705.1941999999999</v>
      </c>
      <c r="R14157" s="12">
        <f>DATEDIF(order_date,delivery_date,"D")</f>
        <v>7</v>
      </c>
      <c r="S14157" s="12"/>
    </row>
    <row r="14158" spans="1:19" ht="14.25" customHeight="1" x14ac:dyDescent="0.35">
      <c r="A14158" s="2" t="s">
        <v>12900</v>
      </c>
      <c r="B14158" s="2">
        <v>112867</v>
      </c>
      <c r="C14158" s="2" t="s">
        <v>25</v>
      </c>
      <c r="D14158" s="2" t="s">
        <v>20</v>
      </c>
      <c r="E14158" s="2">
        <v>2295.41</v>
      </c>
      <c r="F14158" s="2">
        <v>0.16</v>
      </c>
      <c r="G14158" s="2">
        <v>4</v>
      </c>
      <c r="H14158" s="3">
        <v>45553</v>
      </c>
      <c r="I14158" s="3">
        <v>45554</v>
      </c>
      <c r="J14158" s="2" t="s">
        <v>15</v>
      </c>
      <c r="K14158" s="2" t="s">
        <v>16</v>
      </c>
      <c r="L14158" s="2">
        <v>643.72</v>
      </c>
      <c r="M14158" s="2" t="s">
        <v>34</v>
      </c>
      <c r="N14158" s="11">
        <f>L14158/E14158*100</f>
        <v>28.043791740909036</v>
      </c>
      <c r="O14158" s="12" t="str">
        <f>IF(N14158&lt;10,"Low",IF(N14158&lt;20,"Med","High"))</f>
        <v>High</v>
      </c>
      <c r="P14158" s="12">
        <f>sales*discount</f>
        <v>367.26560000000001</v>
      </c>
      <c r="Q14158" s="12">
        <f>sales-Discount_Values</f>
        <v>1928.1443999999999</v>
      </c>
      <c r="R14158" s="12">
        <f>DATEDIF(order_date,delivery_date,"D")</f>
        <v>1</v>
      </c>
      <c r="S14158" s="12"/>
    </row>
    <row r="14159" spans="1:19" ht="14.25" customHeight="1" x14ac:dyDescent="0.35">
      <c r="A14159" s="2" t="s">
        <v>1109</v>
      </c>
      <c r="B14159" s="2">
        <v>101076</v>
      </c>
      <c r="C14159" s="2" t="s">
        <v>41</v>
      </c>
      <c r="D14159" s="2" t="s">
        <v>20</v>
      </c>
      <c r="E14159" s="2">
        <v>3710.92</v>
      </c>
      <c r="F14159" s="2">
        <v>0.28999999999999998</v>
      </c>
      <c r="G14159" s="2">
        <v>5</v>
      </c>
      <c r="H14159" s="3">
        <v>45175</v>
      </c>
      <c r="I14159" s="3">
        <v>45179</v>
      </c>
      <c r="J14159" s="2" t="s">
        <v>31</v>
      </c>
      <c r="K14159" s="2" t="s">
        <v>16</v>
      </c>
      <c r="L14159" s="2">
        <v>1040.81</v>
      </c>
      <c r="M14159" s="2" t="s">
        <v>23</v>
      </c>
      <c r="N14159" s="11">
        <f>L14159/E14159*100</f>
        <v>28.047222791113789</v>
      </c>
      <c r="O14159" s="12" t="str">
        <f>IF(N14159&lt;10,"Low",IF(N14159&lt;20,"Med","High"))</f>
        <v>High</v>
      </c>
      <c r="P14159" s="12">
        <f>sales*discount</f>
        <v>1076.1668</v>
      </c>
      <c r="Q14159" s="12">
        <f>sales-Discount_Values</f>
        <v>2634.7532000000001</v>
      </c>
      <c r="R14159" s="12">
        <f>DATEDIF(order_date,delivery_date,"D")</f>
        <v>4</v>
      </c>
      <c r="S14159" s="12"/>
    </row>
    <row r="14160" spans="1:19" ht="14.25" customHeight="1" x14ac:dyDescent="0.35">
      <c r="A14160" s="2" t="s">
        <v>14672</v>
      </c>
      <c r="B14160" s="2">
        <v>114639</v>
      </c>
      <c r="C14160" s="2" t="s">
        <v>25</v>
      </c>
      <c r="D14160" s="2" t="s">
        <v>26</v>
      </c>
      <c r="E14160" s="2">
        <v>3080.01</v>
      </c>
      <c r="F14160" s="2">
        <v>0.05</v>
      </c>
      <c r="G14160" s="2">
        <v>9</v>
      </c>
      <c r="H14160" s="3">
        <v>45560</v>
      </c>
      <c r="I14160" s="3">
        <v>45565</v>
      </c>
      <c r="J14160" s="2" t="s">
        <v>31</v>
      </c>
      <c r="K14160" s="2" t="s">
        <v>22</v>
      </c>
      <c r="L14160" s="2">
        <v>863.98</v>
      </c>
      <c r="M14160" s="2" t="s">
        <v>28</v>
      </c>
      <c r="N14160" s="11">
        <f>L14160/E14160*100</f>
        <v>28.051207625949264</v>
      </c>
      <c r="O14160" s="12" t="str">
        <f>IF(N14160&lt;10,"Low",IF(N14160&lt;20,"Med","High"))</f>
        <v>High</v>
      </c>
      <c r="P14160" s="12">
        <f>sales*discount</f>
        <v>154.00050000000002</v>
      </c>
      <c r="Q14160" s="12">
        <f>sales-Discount_Values</f>
        <v>2926.0095000000001</v>
      </c>
      <c r="R14160" s="12">
        <f>DATEDIF(order_date,delivery_date,"D")</f>
        <v>5</v>
      </c>
      <c r="S14160" s="12"/>
    </row>
    <row r="14161" spans="1:19" ht="14.25" customHeight="1" x14ac:dyDescent="0.35">
      <c r="A14161" s="2" t="s">
        <v>3676</v>
      </c>
      <c r="B14161" s="2">
        <v>103643</v>
      </c>
      <c r="C14161" s="2" t="s">
        <v>19</v>
      </c>
      <c r="D14161" s="2" t="s">
        <v>36</v>
      </c>
      <c r="E14161" s="2">
        <v>3255.44</v>
      </c>
      <c r="F14161" s="2">
        <v>0.09</v>
      </c>
      <c r="G14161" s="2">
        <v>8</v>
      </c>
      <c r="H14161" s="3">
        <v>45535</v>
      </c>
      <c r="I14161" s="3">
        <v>45537</v>
      </c>
      <c r="J14161" s="2" t="s">
        <v>21</v>
      </c>
      <c r="K14161" s="2" t="s">
        <v>27</v>
      </c>
      <c r="L14161" s="2">
        <v>913.24</v>
      </c>
      <c r="M14161" s="2" t="s">
        <v>34</v>
      </c>
      <c r="N14161" s="11">
        <f>L14161/E14161*100</f>
        <v>28.052736342859951</v>
      </c>
      <c r="O14161" s="12" t="str">
        <f>IF(N14161&lt;10,"Low",IF(N14161&lt;20,"Med","High"))</f>
        <v>High</v>
      </c>
      <c r="P14161" s="12">
        <f>sales*discount</f>
        <v>292.9896</v>
      </c>
      <c r="Q14161" s="12">
        <f>sales-Discount_Values</f>
        <v>2962.4504000000002</v>
      </c>
      <c r="R14161" s="12">
        <f>DATEDIF(order_date,delivery_date,"D")</f>
        <v>2</v>
      </c>
      <c r="S14161" s="12"/>
    </row>
    <row r="14162" spans="1:19" ht="14.25" customHeight="1" x14ac:dyDescent="0.35">
      <c r="A14162" s="2" t="s">
        <v>12118</v>
      </c>
      <c r="B14162" s="2">
        <v>112085</v>
      </c>
      <c r="C14162" s="2" t="s">
        <v>13</v>
      </c>
      <c r="D14162" s="2" t="s">
        <v>20</v>
      </c>
      <c r="E14162" s="2">
        <v>1349.42</v>
      </c>
      <c r="F14162" s="2">
        <v>0.02</v>
      </c>
      <c r="G14162" s="2">
        <v>6</v>
      </c>
      <c r="H14162" s="3">
        <v>45550</v>
      </c>
      <c r="I14162" s="3">
        <v>45555</v>
      </c>
      <c r="J14162" s="2" t="s">
        <v>21</v>
      </c>
      <c r="K14162" s="2" t="s">
        <v>16</v>
      </c>
      <c r="L14162" s="2">
        <v>378.55</v>
      </c>
      <c r="M14162" s="2" t="s">
        <v>17</v>
      </c>
      <c r="N14162" s="11">
        <f>L14162/E14162*100</f>
        <v>28.052793051829671</v>
      </c>
      <c r="O14162" s="12" t="str">
        <f>IF(N14162&lt;10,"Low",IF(N14162&lt;20,"Med","High"))</f>
        <v>High</v>
      </c>
      <c r="P14162" s="12">
        <f>sales*discount</f>
        <v>26.988400000000002</v>
      </c>
      <c r="Q14162" s="12">
        <f>sales-Discount_Values</f>
        <v>1322.4316000000001</v>
      </c>
      <c r="R14162" s="12">
        <f>DATEDIF(order_date,delivery_date,"D")</f>
        <v>5</v>
      </c>
      <c r="S14162" s="12"/>
    </row>
    <row r="14163" spans="1:19" ht="14.25" customHeight="1" x14ac:dyDescent="0.35">
      <c r="A14163" s="2" t="s">
        <v>11162</v>
      </c>
      <c r="B14163" s="2">
        <v>111129</v>
      </c>
      <c r="C14163" s="2" t="s">
        <v>13</v>
      </c>
      <c r="D14163" s="2" t="s">
        <v>14</v>
      </c>
      <c r="E14163" s="2">
        <v>597.62</v>
      </c>
      <c r="F14163" s="2">
        <v>0.45</v>
      </c>
      <c r="G14163" s="2">
        <v>1</v>
      </c>
      <c r="H14163" s="3">
        <v>45381</v>
      </c>
      <c r="I14163" s="3">
        <v>45383</v>
      </c>
      <c r="J14163" s="2" t="s">
        <v>31</v>
      </c>
      <c r="K14163" s="2" t="s">
        <v>27</v>
      </c>
      <c r="L14163" s="2">
        <v>167.68</v>
      </c>
      <c r="M14163" s="2" t="s">
        <v>23</v>
      </c>
      <c r="N14163" s="11">
        <f>L14163/E14163*100</f>
        <v>28.057963254241823</v>
      </c>
      <c r="O14163" s="12" t="str">
        <f>IF(N14163&lt;10,"Low",IF(N14163&lt;20,"Med","High"))</f>
        <v>High</v>
      </c>
      <c r="P14163" s="12">
        <f>sales*discount</f>
        <v>268.92900000000003</v>
      </c>
      <c r="Q14163" s="12">
        <f>sales-Discount_Values</f>
        <v>328.69099999999997</v>
      </c>
      <c r="R14163" s="12">
        <f>DATEDIF(order_date,delivery_date,"D")</f>
        <v>2</v>
      </c>
      <c r="S14163" s="12"/>
    </row>
    <row r="14164" spans="1:19" ht="14.25" customHeight="1" x14ac:dyDescent="0.35">
      <c r="A14164" s="2" t="s">
        <v>14459</v>
      </c>
      <c r="B14164" s="2">
        <v>114426</v>
      </c>
      <c r="C14164" s="2" t="s">
        <v>19</v>
      </c>
      <c r="D14164" s="2" t="s">
        <v>36</v>
      </c>
      <c r="E14164" s="2">
        <v>4989.2700000000004</v>
      </c>
      <c r="F14164" s="2">
        <v>0.03</v>
      </c>
      <c r="G14164" s="2">
        <v>7</v>
      </c>
      <c r="H14164" s="3">
        <v>45371</v>
      </c>
      <c r="I14164" s="3">
        <v>45374</v>
      </c>
      <c r="J14164" s="2" t="s">
        <v>31</v>
      </c>
      <c r="K14164" s="2" t="s">
        <v>27</v>
      </c>
      <c r="L14164" s="2">
        <v>1399.92</v>
      </c>
      <c r="M14164" s="2" t="s">
        <v>48</v>
      </c>
      <c r="N14164" s="11">
        <f>L14164/E14164*100</f>
        <v>28.058613785183002</v>
      </c>
      <c r="O14164" s="12" t="str">
        <f>IF(N14164&lt;10,"Low",IF(N14164&lt;20,"Med","High"))</f>
        <v>High</v>
      </c>
      <c r="P14164" s="12">
        <f>sales*discount</f>
        <v>149.6781</v>
      </c>
      <c r="Q14164" s="12">
        <f>sales-Discount_Values</f>
        <v>4839.5919000000004</v>
      </c>
      <c r="R14164" s="12">
        <f>DATEDIF(order_date,delivery_date,"D")</f>
        <v>3</v>
      </c>
      <c r="S14164" s="12"/>
    </row>
    <row r="14165" spans="1:19" ht="14.25" customHeight="1" x14ac:dyDescent="0.35">
      <c r="A14165" s="2" t="s">
        <v>5494</v>
      </c>
      <c r="B14165" s="2">
        <v>105461</v>
      </c>
      <c r="C14165" s="2" t="s">
        <v>19</v>
      </c>
      <c r="D14165" s="2" t="s">
        <v>20</v>
      </c>
      <c r="E14165" s="2">
        <v>158.76</v>
      </c>
      <c r="F14165" s="2">
        <v>0.33</v>
      </c>
      <c r="G14165" s="2">
        <v>6</v>
      </c>
      <c r="H14165" s="3">
        <v>44961</v>
      </c>
      <c r="I14165" s="3">
        <v>44968</v>
      </c>
      <c r="J14165" s="2" t="s">
        <v>21</v>
      </c>
      <c r="K14165" s="2" t="s">
        <v>16</v>
      </c>
      <c r="L14165" s="2">
        <v>44.55</v>
      </c>
      <c r="M14165" s="2" t="s">
        <v>17</v>
      </c>
      <c r="N14165" s="11">
        <f>L14165/E14165*100</f>
        <v>28.061224489795915</v>
      </c>
      <c r="O14165" s="12" t="str">
        <f>IF(N14165&lt;10,"Low",IF(N14165&lt;20,"Med","High"))</f>
        <v>High</v>
      </c>
      <c r="P14165" s="12">
        <f>sales*discount</f>
        <v>52.390799999999999</v>
      </c>
      <c r="Q14165" s="12">
        <f>sales-Discount_Values</f>
        <v>106.36919999999999</v>
      </c>
      <c r="R14165" s="12">
        <f>DATEDIF(order_date,delivery_date,"D")</f>
        <v>7</v>
      </c>
      <c r="S14165" s="12"/>
    </row>
    <row r="14166" spans="1:19" ht="14.25" customHeight="1" x14ac:dyDescent="0.35">
      <c r="A14166" s="2" t="s">
        <v>9235</v>
      </c>
      <c r="B14166" s="2">
        <v>109202</v>
      </c>
      <c r="C14166" s="2" t="s">
        <v>19</v>
      </c>
      <c r="D14166" s="2" t="s">
        <v>26</v>
      </c>
      <c r="E14166" s="2">
        <v>309.32</v>
      </c>
      <c r="F14166" s="2">
        <v>0.05</v>
      </c>
      <c r="G14166" s="2">
        <v>8</v>
      </c>
      <c r="H14166" s="3">
        <v>45629</v>
      </c>
      <c r="I14166" s="3">
        <v>45635</v>
      </c>
      <c r="J14166" s="2" t="s">
        <v>31</v>
      </c>
      <c r="K14166" s="2" t="s">
        <v>22</v>
      </c>
      <c r="L14166" s="2">
        <v>86.8</v>
      </c>
      <c r="M14166" s="2" t="s">
        <v>48</v>
      </c>
      <c r="N14166" s="11">
        <f>L14166/E14166*100</f>
        <v>28.06155437734385</v>
      </c>
      <c r="O14166" s="12" t="str">
        <f>IF(N14166&lt;10,"Low",IF(N14166&lt;20,"Med","High"))</f>
        <v>High</v>
      </c>
      <c r="P14166" s="12">
        <f>sales*discount</f>
        <v>15.466000000000001</v>
      </c>
      <c r="Q14166" s="12">
        <f>sales-Discount_Values</f>
        <v>293.85399999999998</v>
      </c>
      <c r="R14166" s="12">
        <f>DATEDIF(order_date,delivery_date,"D")</f>
        <v>6</v>
      </c>
      <c r="S14166" s="12"/>
    </row>
    <row r="14167" spans="1:19" ht="14.25" customHeight="1" x14ac:dyDescent="0.35">
      <c r="A14167" s="2" t="s">
        <v>4298</v>
      </c>
      <c r="B14167" s="2">
        <v>104265</v>
      </c>
      <c r="C14167" s="2" t="s">
        <v>13</v>
      </c>
      <c r="D14167" s="2" t="s">
        <v>14</v>
      </c>
      <c r="E14167" s="2">
        <v>2471.15</v>
      </c>
      <c r="F14167" s="2">
        <v>0.47</v>
      </c>
      <c r="G14167" s="2">
        <v>7</v>
      </c>
      <c r="H14167" s="3">
        <v>45650</v>
      </c>
      <c r="I14167" s="3">
        <v>45652</v>
      </c>
      <c r="J14167" s="2" t="s">
        <v>15</v>
      </c>
      <c r="K14167" s="2" t="s">
        <v>16</v>
      </c>
      <c r="L14167" s="2">
        <v>693.52</v>
      </c>
      <c r="M14167" s="2" t="s">
        <v>48</v>
      </c>
      <c r="N14167" s="11">
        <f>L14167/E14167*100</f>
        <v>28.06466624850778</v>
      </c>
      <c r="O14167" s="12" t="str">
        <f>IF(N14167&lt;10,"Low",IF(N14167&lt;20,"Med","High"))</f>
        <v>High</v>
      </c>
      <c r="P14167" s="12">
        <f>sales*discount</f>
        <v>1161.4404999999999</v>
      </c>
      <c r="Q14167" s="12">
        <f>sales-Discount_Values</f>
        <v>1309.7095000000002</v>
      </c>
      <c r="R14167" s="12">
        <f>DATEDIF(order_date,delivery_date,"D")</f>
        <v>2</v>
      </c>
      <c r="S14167" s="12"/>
    </row>
    <row r="14168" spans="1:19" ht="14.25" customHeight="1" x14ac:dyDescent="0.35">
      <c r="A14168" s="2" t="s">
        <v>5344</v>
      </c>
      <c r="B14168" s="2">
        <v>105311</v>
      </c>
      <c r="C14168" s="2" t="s">
        <v>25</v>
      </c>
      <c r="D14168" s="2" t="s">
        <v>26</v>
      </c>
      <c r="E14168" s="2">
        <v>949.93</v>
      </c>
      <c r="F14168" s="2">
        <v>0.02</v>
      </c>
      <c r="G14168" s="2">
        <v>8</v>
      </c>
      <c r="H14168" s="3">
        <v>45440</v>
      </c>
      <c r="I14168" s="3">
        <v>45447</v>
      </c>
      <c r="J14168" s="2" t="s">
        <v>21</v>
      </c>
      <c r="K14168" s="2" t="s">
        <v>22</v>
      </c>
      <c r="L14168" s="2">
        <v>266.60000000000002</v>
      </c>
      <c r="M14168" s="2" t="s">
        <v>34</v>
      </c>
      <c r="N14168" s="11">
        <f>L14168/E14168*100</f>
        <v>28.065225858747489</v>
      </c>
      <c r="O14168" s="12" t="str">
        <f>IF(N14168&lt;10,"Low",IF(N14168&lt;20,"Med","High"))</f>
        <v>High</v>
      </c>
      <c r="P14168" s="12">
        <f>sales*discount</f>
        <v>18.9986</v>
      </c>
      <c r="Q14168" s="12">
        <f>sales-Discount_Values</f>
        <v>930.93139999999994</v>
      </c>
      <c r="R14168" s="12">
        <f>DATEDIF(order_date,delivery_date,"D")</f>
        <v>7</v>
      </c>
      <c r="S14168" s="12"/>
    </row>
    <row r="14169" spans="1:19" ht="14.25" customHeight="1" x14ac:dyDescent="0.35">
      <c r="A14169" s="2" t="s">
        <v>6798</v>
      </c>
      <c r="B14169" s="2">
        <v>106765</v>
      </c>
      <c r="C14169" s="2" t="s">
        <v>25</v>
      </c>
      <c r="D14169" s="2" t="s">
        <v>14</v>
      </c>
      <c r="E14169" s="2">
        <v>2393.7800000000002</v>
      </c>
      <c r="F14169" s="2">
        <v>0.5</v>
      </c>
      <c r="G14169" s="2">
        <v>6</v>
      </c>
      <c r="H14169" s="3">
        <v>45032</v>
      </c>
      <c r="I14169" s="3">
        <v>45033</v>
      </c>
      <c r="J14169" s="2" t="s">
        <v>31</v>
      </c>
      <c r="K14169" s="2" t="s">
        <v>27</v>
      </c>
      <c r="L14169" s="2">
        <v>671.82</v>
      </c>
      <c r="M14169" s="2" t="s">
        <v>17</v>
      </c>
      <c r="N14169" s="11">
        <f>L14169/E14169*100</f>
        <v>28.065235735949003</v>
      </c>
      <c r="O14169" s="12" t="str">
        <f>IF(N14169&lt;10,"Low",IF(N14169&lt;20,"Med","High"))</f>
        <v>High</v>
      </c>
      <c r="P14169" s="12">
        <f>sales*discount</f>
        <v>1196.8900000000001</v>
      </c>
      <c r="Q14169" s="12">
        <f>sales-Discount_Values</f>
        <v>1196.8900000000001</v>
      </c>
      <c r="R14169" s="12">
        <f>DATEDIF(order_date,delivery_date,"D")</f>
        <v>1</v>
      </c>
      <c r="S14169" s="12"/>
    </row>
    <row r="14170" spans="1:19" ht="14.25" customHeight="1" x14ac:dyDescent="0.35">
      <c r="A14170" s="2" t="s">
        <v>13144</v>
      </c>
      <c r="B14170" s="2">
        <v>113111</v>
      </c>
      <c r="C14170" s="2" t="s">
        <v>13</v>
      </c>
      <c r="D14170" s="2" t="s">
        <v>33</v>
      </c>
      <c r="E14170" s="2">
        <v>4208.3</v>
      </c>
      <c r="F14170" s="2">
        <v>0.09</v>
      </c>
      <c r="G14170" s="2">
        <v>8</v>
      </c>
      <c r="H14170" s="3">
        <v>45426</v>
      </c>
      <c r="I14170" s="3">
        <v>45432</v>
      </c>
      <c r="J14170" s="2" t="s">
        <v>15</v>
      </c>
      <c r="K14170" s="2" t="s">
        <v>22</v>
      </c>
      <c r="L14170" s="2">
        <v>1181.2</v>
      </c>
      <c r="M14170" s="2" t="s">
        <v>39</v>
      </c>
      <c r="N14170" s="11">
        <f>L14170/E14170*100</f>
        <v>28.068341135375331</v>
      </c>
      <c r="O14170" s="12" t="str">
        <f>IF(N14170&lt;10,"Low",IF(N14170&lt;20,"Med","High"))</f>
        <v>High</v>
      </c>
      <c r="P14170" s="12">
        <f>sales*discount</f>
        <v>378.74700000000001</v>
      </c>
      <c r="Q14170" s="12">
        <f>sales-Discount_Values</f>
        <v>3829.5530000000003</v>
      </c>
      <c r="R14170" s="12">
        <f>DATEDIF(order_date,delivery_date,"D")</f>
        <v>6</v>
      </c>
      <c r="S14170" s="12"/>
    </row>
    <row r="14171" spans="1:19" ht="14.25" customHeight="1" x14ac:dyDescent="0.35">
      <c r="A14171" s="2" t="s">
        <v>7262</v>
      </c>
      <c r="B14171" s="2">
        <v>107229</v>
      </c>
      <c r="C14171" s="2" t="s">
        <v>19</v>
      </c>
      <c r="D14171" s="2" t="s">
        <v>26</v>
      </c>
      <c r="E14171" s="2">
        <v>2311.85</v>
      </c>
      <c r="F14171" s="2">
        <v>0.17</v>
      </c>
      <c r="G14171" s="2">
        <v>5</v>
      </c>
      <c r="H14171" s="3">
        <v>45574</v>
      </c>
      <c r="I14171" s="3">
        <v>45579</v>
      </c>
      <c r="J14171" s="2" t="s">
        <v>31</v>
      </c>
      <c r="K14171" s="2" t="s">
        <v>16</v>
      </c>
      <c r="L14171" s="2">
        <v>648.91</v>
      </c>
      <c r="M14171" s="2" t="s">
        <v>28</v>
      </c>
      <c r="N14171" s="11">
        <f>L14171/E14171*100</f>
        <v>28.068862599217077</v>
      </c>
      <c r="O14171" s="12" t="str">
        <f>IF(N14171&lt;10,"Low",IF(N14171&lt;20,"Med","High"))</f>
        <v>High</v>
      </c>
      <c r="P14171" s="12">
        <f>sales*discount</f>
        <v>393.0145</v>
      </c>
      <c r="Q14171" s="12">
        <f>sales-Discount_Values</f>
        <v>1918.8354999999999</v>
      </c>
      <c r="R14171" s="12">
        <f>DATEDIF(order_date,delivery_date,"D")</f>
        <v>5</v>
      </c>
      <c r="S14171" s="12"/>
    </row>
    <row r="14172" spans="1:19" ht="14.25" customHeight="1" x14ac:dyDescent="0.35">
      <c r="A14172" s="2" t="s">
        <v>6779</v>
      </c>
      <c r="B14172" s="2">
        <v>106746</v>
      </c>
      <c r="C14172" s="2" t="s">
        <v>13</v>
      </c>
      <c r="D14172" s="2" t="s">
        <v>20</v>
      </c>
      <c r="E14172" s="2">
        <v>4261.97</v>
      </c>
      <c r="F14172" s="2">
        <v>0.31</v>
      </c>
      <c r="G14172" s="2">
        <v>1</v>
      </c>
      <c r="H14172" s="3">
        <v>44974</v>
      </c>
      <c r="I14172" s="3">
        <v>44980</v>
      </c>
      <c r="J14172" s="2" t="s">
        <v>15</v>
      </c>
      <c r="K14172" s="2" t="s">
        <v>27</v>
      </c>
      <c r="L14172" s="2">
        <v>1196.42</v>
      </c>
      <c r="M14172" s="2" t="s">
        <v>23</v>
      </c>
      <c r="N14172" s="11">
        <f>L14172/E14172*100</f>
        <v>28.071994875609168</v>
      </c>
      <c r="O14172" s="12" t="str">
        <f>IF(N14172&lt;10,"Low",IF(N14172&lt;20,"Med","High"))</f>
        <v>High</v>
      </c>
      <c r="P14172" s="12">
        <f>sales*discount</f>
        <v>1321.2107000000001</v>
      </c>
      <c r="Q14172" s="12">
        <f>sales-Discount_Values</f>
        <v>2940.7593000000002</v>
      </c>
      <c r="R14172" s="12">
        <f>DATEDIF(order_date,delivery_date,"D")</f>
        <v>6</v>
      </c>
      <c r="S14172" s="12"/>
    </row>
    <row r="14173" spans="1:19" ht="14.25" customHeight="1" x14ac:dyDescent="0.35">
      <c r="A14173" s="2" t="s">
        <v>4691</v>
      </c>
      <c r="B14173" s="2">
        <v>104658</v>
      </c>
      <c r="C14173" s="2" t="s">
        <v>13</v>
      </c>
      <c r="D14173" s="2" t="s">
        <v>26</v>
      </c>
      <c r="E14173" s="2">
        <v>4674.58</v>
      </c>
      <c r="F14173" s="2">
        <v>0.06</v>
      </c>
      <c r="G14173" s="2">
        <v>4</v>
      </c>
      <c r="H14173" s="3">
        <v>45471</v>
      </c>
      <c r="I14173" s="3">
        <v>45477</v>
      </c>
      <c r="J14173" s="2" t="s">
        <v>21</v>
      </c>
      <c r="K14173" s="2" t="s">
        <v>22</v>
      </c>
      <c r="L14173" s="2">
        <v>1312.25</v>
      </c>
      <c r="M14173" s="2" t="s">
        <v>34</v>
      </c>
      <c r="N14173" s="11">
        <f>L14173/E14173*100</f>
        <v>28.072040696704303</v>
      </c>
      <c r="O14173" s="12" t="str">
        <f>IF(N14173&lt;10,"Low",IF(N14173&lt;20,"Med","High"))</f>
        <v>High</v>
      </c>
      <c r="P14173" s="12">
        <f>sales*discount</f>
        <v>280.47479999999996</v>
      </c>
      <c r="Q14173" s="12">
        <f>sales-Discount_Values</f>
        <v>4394.1052</v>
      </c>
      <c r="R14173" s="12">
        <f>DATEDIF(order_date,delivery_date,"D")</f>
        <v>6</v>
      </c>
      <c r="S14173" s="12"/>
    </row>
    <row r="14174" spans="1:19" ht="14.25" customHeight="1" x14ac:dyDescent="0.35">
      <c r="A14174" s="2" t="s">
        <v>5398</v>
      </c>
      <c r="B14174" s="2">
        <v>105365</v>
      </c>
      <c r="C14174" s="2" t="s">
        <v>25</v>
      </c>
      <c r="D14174" s="2" t="s">
        <v>26</v>
      </c>
      <c r="E14174" s="2">
        <v>4801.05</v>
      </c>
      <c r="F14174" s="2">
        <v>0.26</v>
      </c>
      <c r="G14174" s="2">
        <v>6</v>
      </c>
      <c r="H14174" s="3">
        <v>45401</v>
      </c>
      <c r="I14174" s="3">
        <v>45408</v>
      </c>
      <c r="J14174" s="2" t="s">
        <v>15</v>
      </c>
      <c r="K14174" s="2" t="s">
        <v>16</v>
      </c>
      <c r="L14174" s="2">
        <v>1347.79</v>
      </c>
      <c r="M14174" s="2" t="s">
        <v>23</v>
      </c>
      <c r="N14174" s="11">
        <f>L14174/E14174*100</f>
        <v>28.072817404526091</v>
      </c>
      <c r="O14174" s="12" t="str">
        <f>IF(N14174&lt;10,"Low",IF(N14174&lt;20,"Med","High"))</f>
        <v>High</v>
      </c>
      <c r="P14174" s="12">
        <f>sales*discount</f>
        <v>1248.2730000000001</v>
      </c>
      <c r="Q14174" s="12">
        <f>sales-Discount_Values</f>
        <v>3552.777</v>
      </c>
      <c r="R14174" s="12">
        <f>DATEDIF(order_date,delivery_date,"D")</f>
        <v>7</v>
      </c>
      <c r="S14174" s="12"/>
    </row>
    <row r="14175" spans="1:19" ht="14.25" customHeight="1" x14ac:dyDescent="0.35">
      <c r="A14175" s="2" t="s">
        <v>7015</v>
      </c>
      <c r="B14175" s="2">
        <v>106982</v>
      </c>
      <c r="C14175" s="2" t="s">
        <v>19</v>
      </c>
      <c r="D14175" s="2" t="s">
        <v>33</v>
      </c>
      <c r="E14175" s="2">
        <v>2062.39</v>
      </c>
      <c r="F14175" s="2">
        <v>0.03</v>
      </c>
      <c r="G14175" s="2">
        <v>4</v>
      </c>
      <c r="H14175" s="3">
        <v>45082</v>
      </c>
      <c r="I14175" s="3">
        <v>45086</v>
      </c>
      <c r="J14175" s="2" t="s">
        <v>15</v>
      </c>
      <c r="K14175" s="2" t="s">
        <v>16</v>
      </c>
      <c r="L14175" s="2">
        <v>579.07000000000005</v>
      </c>
      <c r="M14175" s="2" t="s">
        <v>17</v>
      </c>
      <c r="N14175" s="11">
        <f>L14175/E14175*100</f>
        <v>28.077618685117756</v>
      </c>
      <c r="O14175" s="12" t="str">
        <f>IF(N14175&lt;10,"Low",IF(N14175&lt;20,"Med","High"))</f>
        <v>High</v>
      </c>
      <c r="P14175" s="12">
        <f>sales*discount</f>
        <v>61.871699999999997</v>
      </c>
      <c r="Q14175" s="12">
        <f>sales-Discount_Values</f>
        <v>2000.5183</v>
      </c>
      <c r="R14175" s="12">
        <f>DATEDIF(order_date,delivery_date,"D")</f>
        <v>4</v>
      </c>
      <c r="S14175" s="12"/>
    </row>
    <row r="14176" spans="1:19" ht="14.25" customHeight="1" x14ac:dyDescent="0.35">
      <c r="A14176" s="2" t="s">
        <v>4707</v>
      </c>
      <c r="B14176" s="2">
        <v>104674</v>
      </c>
      <c r="C14176" s="2" t="s">
        <v>41</v>
      </c>
      <c r="D14176" s="2" t="s">
        <v>14</v>
      </c>
      <c r="E14176" s="2">
        <v>2765.87</v>
      </c>
      <c r="F14176" s="2">
        <v>0.39</v>
      </c>
      <c r="G14176" s="2">
        <v>1</v>
      </c>
      <c r="H14176" s="3">
        <v>45484</v>
      </c>
      <c r="I14176" s="3">
        <v>45490</v>
      </c>
      <c r="J14176" s="2" t="s">
        <v>31</v>
      </c>
      <c r="K14176" s="2" t="s">
        <v>27</v>
      </c>
      <c r="L14176" s="2">
        <v>776.64</v>
      </c>
      <c r="M14176" s="2" t="s">
        <v>48</v>
      </c>
      <c r="N14176" s="11">
        <f>L14176/E14176*100</f>
        <v>28.079410818295869</v>
      </c>
      <c r="O14176" s="12" t="str">
        <f>IF(N14176&lt;10,"Low",IF(N14176&lt;20,"Med","High"))</f>
        <v>High</v>
      </c>
      <c r="P14176" s="12">
        <f>sales*discount</f>
        <v>1078.6893</v>
      </c>
      <c r="Q14176" s="12">
        <f>sales-Discount_Values</f>
        <v>1687.1806999999999</v>
      </c>
      <c r="R14176" s="12">
        <f>DATEDIF(order_date,delivery_date,"D")</f>
        <v>6</v>
      </c>
      <c r="S14176" s="12"/>
    </row>
    <row r="14177" spans="1:19" ht="14.25" customHeight="1" x14ac:dyDescent="0.35">
      <c r="A14177" s="2" t="s">
        <v>1673</v>
      </c>
      <c r="B14177" s="2">
        <v>101640</v>
      </c>
      <c r="C14177" s="2" t="s">
        <v>19</v>
      </c>
      <c r="D14177" s="2" t="s">
        <v>33</v>
      </c>
      <c r="E14177" s="2">
        <v>4579.91</v>
      </c>
      <c r="F14177" s="2">
        <v>0.49</v>
      </c>
      <c r="G14177" s="2">
        <v>9</v>
      </c>
      <c r="H14177" s="3">
        <v>44933</v>
      </c>
      <c r="I14177" s="3">
        <v>44938</v>
      </c>
      <c r="J14177" s="2" t="s">
        <v>31</v>
      </c>
      <c r="K14177" s="2" t="s">
        <v>22</v>
      </c>
      <c r="L14177" s="2">
        <v>1286.05</v>
      </c>
      <c r="M14177" s="2" t="s">
        <v>23</v>
      </c>
      <c r="N14177" s="11">
        <f>L14177/E14177*100</f>
        <v>28.080246118373502</v>
      </c>
      <c r="O14177" s="12" t="str">
        <f>IF(N14177&lt;10,"Low",IF(N14177&lt;20,"Med","High"))</f>
        <v>High</v>
      </c>
      <c r="P14177" s="12">
        <f>sales*discount</f>
        <v>2244.1558999999997</v>
      </c>
      <c r="Q14177" s="12">
        <f>sales-Discount_Values</f>
        <v>2335.7541000000001</v>
      </c>
      <c r="R14177" s="12">
        <f>DATEDIF(order_date,delivery_date,"D")</f>
        <v>5</v>
      </c>
      <c r="S14177" s="12"/>
    </row>
    <row r="14178" spans="1:19" ht="14.25" customHeight="1" x14ac:dyDescent="0.35">
      <c r="A14178" s="2" t="s">
        <v>8659</v>
      </c>
      <c r="B14178" s="2">
        <v>108626</v>
      </c>
      <c r="C14178" s="2" t="s">
        <v>41</v>
      </c>
      <c r="D14178" s="2" t="s">
        <v>36</v>
      </c>
      <c r="E14178" s="2">
        <v>2717.19</v>
      </c>
      <c r="F14178" s="2">
        <v>0.28999999999999998</v>
      </c>
      <c r="G14178" s="2">
        <v>7</v>
      </c>
      <c r="H14178" s="3">
        <v>44940</v>
      </c>
      <c r="I14178" s="3">
        <v>44944</v>
      </c>
      <c r="J14178" s="2" t="s">
        <v>31</v>
      </c>
      <c r="K14178" s="2" t="s">
        <v>27</v>
      </c>
      <c r="L14178" s="2">
        <v>763.13</v>
      </c>
      <c r="M14178" s="2" t="s">
        <v>23</v>
      </c>
      <c r="N14178" s="11">
        <f>L14178/E14178*100</f>
        <v>28.085264556398336</v>
      </c>
      <c r="O14178" s="12" t="str">
        <f>IF(N14178&lt;10,"Low",IF(N14178&lt;20,"Med","High"))</f>
        <v>High</v>
      </c>
      <c r="P14178" s="12">
        <f>sales*discount</f>
        <v>787.98509999999999</v>
      </c>
      <c r="Q14178" s="12">
        <f>sales-Discount_Values</f>
        <v>1929.2049000000002</v>
      </c>
      <c r="R14178" s="12">
        <f>DATEDIF(order_date,delivery_date,"D")</f>
        <v>4</v>
      </c>
      <c r="S14178" s="12"/>
    </row>
    <row r="14179" spans="1:19" ht="14.25" customHeight="1" x14ac:dyDescent="0.35">
      <c r="A14179" s="2" t="s">
        <v>5860</v>
      </c>
      <c r="B14179" s="2">
        <v>105827</v>
      </c>
      <c r="C14179" s="2" t="s">
        <v>19</v>
      </c>
      <c r="D14179" s="2" t="s">
        <v>20</v>
      </c>
      <c r="E14179" s="2">
        <v>3300.28</v>
      </c>
      <c r="F14179" s="2">
        <v>0.27</v>
      </c>
      <c r="G14179" s="2">
        <v>9</v>
      </c>
      <c r="H14179" s="3">
        <v>45398</v>
      </c>
      <c r="I14179" s="3">
        <v>45404</v>
      </c>
      <c r="J14179" s="2" t="s">
        <v>21</v>
      </c>
      <c r="K14179" s="2" t="s">
        <v>22</v>
      </c>
      <c r="L14179" s="2">
        <v>926.97</v>
      </c>
      <c r="M14179" s="2" t="s">
        <v>39</v>
      </c>
      <c r="N14179" s="11">
        <f>L14179/E14179*100</f>
        <v>28.087616808270809</v>
      </c>
      <c r="O14179" s="12" t="str">
        <f>IF(N14179&lt;10,"Low",IF(N14179&lt;20,"Med","High"))</f>
        <v>High</v>
      </c>
      <c r="P14179" s="12">
        <f>sales*discount</f>
        <v>891.07560000000012</v>
      </c>
      <c r="Q14179" s="12">
        <f>sales-Discount_Values</f>
        <v>2409.2044000000001</v>
      </c>
      <c r="R14179" s="12">
        <f>DATEDIF(order_date,delivery_date,"D")</f>
        <v>6</v>
      </c>
      <c r="S14179" s="12"/>
    </row>
    <row r="14180" spans="1:19" ht="14.25" customHeight="1" x14ac:dyDescent="0.35">
      <c r="A14180" s="2" t="s">
        <v>10053</v>
      </c>
      <c r="B14180" s="2">
        <v>110020</v>
      </c>
      <c r="C14180" s="2" t="s">
        <v>41</v>
      </c>
      <c r="D14180" s="2" t="s">
        <v>33</v>
      </c>
      <c r="E14180" s="2">
        <v>4952.21</v>
      </c>
      <c r="F14180" s="2">
        <v>0</v>
      </c>
      <c r="G14180" s="2">
        <v>1</v>
      </c>
      <c r="H14180" s="3">
        <v>45522</v>
      </c>
      <c r="I14180" s="3">
        <v>45523</v>
      </c>
      <c r="J14180" s="2" t="s">
        <v>15</v>
      </c>
      <c r="K14180" s="2" t="s">
        <v>22</v>
      </c>
      <c r="L14180" s="2">
        <v>1391.29</v>
      </c>
      <c r="M14180" s="2" t="s">
        <v>39</v>
      </c>
      <c r="N14180" s="11">
        <f>L14180/E14180*100</f>
        <v>28.094325563738209</v>
      </c>
      <c r="O14180" s="12" t="str">
        <f>IF(N14180&lt;10,"Low",IF(N14180&lt;20,"Med","High"))</f>
        <v>High</v>
      </c>
      <c r="P14180" s="12">
        <f>sales*discount</f>
        <v>0</v>
      </c>
      <c r="Q14180" s="12">
        <f>sales-Discount_Values</f>
        <v>4952.21</v>
      </c>
      <c r="R14180" s="12">
        <f>DATEDIF(order_date,delivery_date,"D")</f>
        <v>1</v>
      </c>
      <c r="S14180" s="12"/>
    </row>
    <row r="14181" spans="1:19" ht="14.25" customHeight="1" x14ac:dyDescent="0.35">
      <c r="A14181" s="2" t="s">
        <v>7665</v>
      </c>
      <c r="B14181" s="2">
        <v>107632</v>
      </c>
      <c r="C14181" s="2" t="s">
        <v>41</v>
      </c>
      <c r="D14181" s="2" t="s">
        <v>33</v>
      </c>
      <c r="E14181" s="2">
        <v>1071.7</v>
      </c>
      <c r="F14181" s="2">
        <v>0.02</v>
      </c>
      <c r="G14181" s="2">
        <v>9</v>
      </c>
      <c r="H14181" s="3">
        <v>45587</v>
      </c>
      <c r="I14181" s="3">
        <v>45593</v>
      </c>
      <c r="J14181" s="2" t="s">
        <v>31</v>
      </c>
      <c r="K14181" s="2" t="s">
        <v>16</v>
      </c>
      <c r="L14181" s="2">
        <v>301.10000000000002</v>
      </c>
      <c r="M14181" s="2" t="s">
        <v>39</v>
      </c>
      <c r="N14181" s="11">
        <f>L14181/E14181*100</f>
        <v>28.095549127554353</v>
      </c>
      <c r="O14181" s="12" t="str">
        <f>IF(N14181&lt;10,"Low",IF(N14181&lt;20,"Med","High"))</f>
        <v>High</v>
      </c>
      <c r="P14181" s="12">
        <f>sales*discount</f>
        <v>21.434000000000001</v>
      </c>
      <c r="Q14181" s="12">
        <f>sales-Discount_Values</f>
        <v>1050.2660000000001</v>
      </c>
      <c r="R14181" s="12">
        <f>DATEDIF(order_date,delivery_date,"D")</f>
        <v>6</v>
      </c>
      <c r="S14181" s="12"/>
    </row>
    <row r="14182" spans="1:19" ht="14.25" customHeight="1" x14ac:dyDescent="0.35">
      <c r="A14182" s="2" t="s">
        <v>3824</v>
      </c>
      <c r="B14182" s="2">
        <v>103791</v>
      </c>
      <c r="C14182" s="2" t="s">
        <v>41</v>
      </c>
      <c r="D14182" s="2" t="s">
        <v>26</v>
      </c>
      <c r="E14182" s="2">
        <v>3034.62</v>
      </c>
      <c r="F14182" s="2">
        <v>0.3</v>
      </c>
      <c r="G14182" s="2">
        <v>3</v>
      </c>
      <c r="H14182" s="3">
        <v>45263</v>
      </c>
      <c r="I14182" s="3">
        <v>45264</v>
      </c>
      <c r="J14182" s="2" t="s">
        <v>15</v>
      </c>
      <c r="K14182" s="2" t="s">
        <v>16</v>
      </c>
      <c r="L14182" s="2">
        <v>852.6</v>
      </c>
      <c r="M14182" s="2" t="s">
        <v>34</v>
      </c>
      <c r="N14182" s="11">
        <f>L14182/E14182*100</f>
        <v>28.095774759277937</v>
      </c>
      <c r="O14182" s="12" t="str">
        <f>IF(N14182&lt;10,"Low",IF(N14182&lt;20,"Med","High"))</f>
        <v>High</v>
      </c>
      <c r="P14182" s="12">
        <f>sales*discount</f>
        <v>910.38599999999997</v>
      </c>
      <c r="Q14182" s="12">
        <f>sales-Discount_Values</f>
        <v>2124.2339999999999</v>
      </c>
      <c r="R14182" s="12">
        <f>DATEDIF(order_date,delivery_date,"D")</f>
        <v>1</v>
      </c>
      <c r="S14182" s="12"/>
    </row>
    <row r="14183" spans="1:19" ht="14.25" customHeight="1" x14ac:dyDescent="0.35">
      <c r="A14183" s="2" t="s">
        <v>10564</v>
      </c>
      <c r="B14183" s="2">
        <v>110531</v>
      </c>
      <c r="C14183" s="2" t="s">
        <v>25</v>
      </c>
      <c r="D14183" s="2" t="s">
        <v>36</v>
      </c>
      <c r="E14183" s="2">
        <v>3003.66</v>
      </c>
      <c r="F14183" s="2">
        <v>0.09</v>
      </c>
      <c r="G14183" s="2">
        <v>9</v>
      </c>
      <c r="H14183" s="3">
        <v>45522</v>
      </c>
      <c r="I14183" s="3">
        <v>45524</v>
      </c>
      <c r="J14183" s="2" t="s">
        <v>15</v>
      </c>
      <c r="K14183" s="2" t="s">
        <v>16</v>
      </c>
      <c r="L14183" s="2">
        <v>844.01</v>
      </c>
      <c r="M14183" s="2" t="s">
        <v>23</v>
      </c>
      <c r="N14183" s="11">
        <f>L14183/E14183*100</f>
        <v>28.099385416458588</v>
      </c>
      <c r="O14183" s="12" t="str">
        <f>IF(N14183&lt;10,"Low",IF(N14183&lt;20,"Med","High"))</f>
        <v>High</v>
      </c>
      <c r="P14183" s="12">
        <f>sales*discount</f>
        <v>270.32939999999996</v>
      </c>
      <c r="Q14183" s="12">
        <f>sales-Discount_Values</f>
        <v>2733.3305999999998</v>
      </c>
      <c r="R14183" s="12">
        <f>DATEDIF(order_date,delivery_date,"D")</f>
        <v>2</v>
      </c>
      <c r="S14183" s="12"/>
    </row>
    <row r="14184" spans="1:19" ht="14.25" customHeight="1" x14ac:dyDescent="0.35">
      <c r="A14184" s="2" t="s">
        <v>12089</v>
      </c>
      <c r="B14184" s="2">
        <v>112056</v>
      </c>
      <c r="C14184" s="2" t="s">
        <v>41</v>
      </c>
      <c r="D14184" s="2" t="s">
        <v>26</v>
      </c>
      <c r="E14184" s="2">
        <v>3442.44</v>
      </c>
      <c r="F14184" s="2">
        <v>0.22</v>
      </c>
      <c r="G14184" s="2">
        <v>8</v>
      </c>
      <c r="H14184" s="3">
        <v>45109</v>
      </c>
      <c r="I14184" s="3">
        <v>45110</v>
      </c>
      <c r="J14184" s="2" t="s">
        <v>15</v>
      </c>
      <c r="K14184" s="2" t="s">
        <v>27</v>
      </c>
      <c r="L14184" s="2">
        <v>967.34</v>
      </c>
      <c r="M14184" s="2" t="s">
        <v>39</v>
      </c>
      <c r="N14184" s="11">
        <f>L14184/E14184*100</f>
        <v>28.10041714597785</v>
      </c>
      <c r="O14184" s="12" t="str">
        <f>IF(N14184&lt;10,"Low",IF(N14184&lt;20,"Med","High"))</f>
        <v>High</v>
      </c>
      <c r="P14184" s="12">
        <f>sales*discount</f>
        <v>757.33680000000004</v>
      </c>
      <c r="Q14184" s="12">
        <f>sales-Discount_Values</f>
        <v>2685.1032</v>
      </c>
      <c r="R14184" s="12">
        <f>DATEDIF(order_date,delivery_date,"D")</f>
        <v>1</v>
      </c>
      <c r="S14184" s="12"/>
    </row>
    <row r="14185" spans="1:19" ht="14.25" customHeight="1" x14ac:dyDescent="0.35">
      <c r="A14185" s="2" t="s">
        <v>13701</v>
      </c>
      <c r="B14185" s="2">
        <v>113668</v>
      </c>
      <c r="C14185" s="2" t="s">
        <v>41</v>
      </c>
      <c r="D14185" s="2" t="s">
        <v>14</v>
      </c>
      <c r="E14185" s="2">
        <v>2436.6</v>
      </c>
      <c r="F14185" s="2">
        <v>0.22</v>
      </c>
      <c r="G14185" s="2">
        <v>1</v>
      </c>
      <c r="H14185" s="3">
        <v>45559</v>
      </c>
      <c r="I14185" s="3">
        <v>45566</v>
      </c>
      <c r="J14185" s="2" t="s">
        <v>15</v>
      </c>
      <c r="K14185" s="2" t="s">
        <v>27</v>
      </c>
      <c r="L14185" s="2">
        <v>684.71</v>
      </c>
      <c r="M14185" s="2" t="s">
        <v>39</v>
      </c>
      <c r="N14185" s="11">
        <f>L14185/E14185*100</f>
        <v>28.101042436181565</v>
      </c>
      <c r="O14185" s="12" t="str">
        <f>IF(N14185&lt;10,"Low",IF(N14185&lt;20,"Med","High"))</f>
        <v>High</v>
      </c>
      <c r="P14185" s="12">
        <f>sales*discount</f>
        <v>536.05200000000002</v>
      </c>
      <c r="Q14185" s="12">
        <f>sales-Discount_Values</f>
        <v>1900.5479999999998</v>
      </c>
      <c r="R14185" s="12">
        <f>DATEDIF(order_date,delivery_date,"D")</f>
        <v>7</v>
      </c>
      <c r="S14185" s="12"/>
    </row>
    <row r="14186" spans="1:19" ht="14.25" customHeight="1" x14ac:dyDescent="0.35">
      <c r="A14186" s="2" t="s">
        <v>5104</v>
      </c>
      <c r="B14186" s="2">
        <v>105071</v>
      </c>
      <c r="C14186" s="2" t="s">
        <v>25</v>
      </c>
      <c r="D14186" s="2" t="s">
        <v>33</v>
      </c>
      <c r="E14186" s="2">
        <v>3687.25</v>
      </c>
      <c r="F14186" s="2">
        <v>0.33</v>
      </c>
      <c r="G14186" s="2">
        <v>2</v>
      </c>
      <c r="H14186" s="3">
        <v>45228</v>
      </c>
      <c r="I14186" s="3">
        <v>45231</v>
      </c>
      <c r="J14186" s="2" t="s">
        <v>21</v>
      </c>
      <c r="K14186" s="2" t="s">
        <v>22</v>
      </c>
      <c r="L14186" s="2">
        <v>1036.23</v>
      </c>
      <c r="M14186" s="2" t="s">
        <v>28</v>
      </c>
      <c r="N14186" s="11">
        <f>L14186/E14186*100</f>
        <v>28.10305783442945</v>
      </c>
      <c r="O14186" s="12" t="str">
        <f>IF(N14186&lt;10,"Low",IF(N14186&lt;20,"Med","High"))</f>
        <v>High</v>
      </c>
      <c r="P14186" s="12">
        <f>sales*discount</f>
        <v>1216.7925</v>
      </c>
      <c r="Q14186" s="12">
        <f>sales-Discount_Values</f>
        <v>2470.4575</v>
      </c>
      <c r="R14186" s="12">
        <f>DATEDIF(order_date,delivery_date,"D")</f>
        <v>3</v>
      </c>
      <c r="S14186" s="12"/>
    </row>
    <row r="14187" spans="1:19" ht="14.25" customHeight="1" x14ac:dyDescent="0.35">
      <c r="A14187" s="2" t="s">
        <v>11882</v>
      </c>
      <c r="B14187" s="2">
        <v>111849</v>
      </c>
      <c r="C14187" s="2" t="s">
        <v>25</v>
      </c>
      <c r="D14187" s="2" t="s">
        <v>36</v>
      </c>
      <c r="E14187" s="2">
        <v>2819.81</v>
      </c>
      <c r="F14187" s="2">
        <v>0.49</v>
      </c>
      <c r="G14187" s="2">
        <v>1</v>
      </c>
      <c r="H14187" s="3">
        <v>45537</v>
      </c>
      <c r="I14187" s="3">
        <v>45539</v>
      </c>
      <c r="J14187" s="2" t="s">
        <v>21</v>
      </c>
      <c r="K14187" s="2" t="s">
        <v>22</v>
      </c>
      <c r="L14187" s="2">
        <v>792.47</v>
      </c>
      <c r="M14187" s="2" t="s">
        <v>28</v>
      </c>
      <c r="N14187" s="11">
        <f>L14187/E14187*100</f>
        <v>28.10366655909441</v>
      </c>
      <c r="O14187" s="12" t="str">
        <f>IF(N14187&lt;10,"Low",IF(N14187&lt;20,"Med","High"))</f>
        <v>High</v>
      </c>
      <c r="P14187" s="12">
        <f>sales*discount</f>
        <v>1381.7068999999999</v>
      </c>
      <c r="Q14187" s="12">
        <f>sales-Discount_Values</f>
        <v>1438.1031</v>
      </c>
      <c r="R14187" s="12">
        <f>DATEDIF(order_date,delivery_date,"D")</f>
        <v>2</v>
      </c>
      <c r="S14187" s="12"/>
    </row>
    <row r="14188" spans="1:19" ht="14.25" customHeight="1" x14ac:dyDescent="0.35">
      <c r="A14188" s="2" t="s">
        <v>13473</v>
      </c>
      <c r="B14188" s="2">
        <v>113440</v>
      </c>
      <c r="C14188" s="2" t="s">
        <v>25</v>
      </c>
      <c r="D14188" s="2" t="s">
        <v>26</v>
      </c>
      <c r="E14188" s="2">
        <v>1500.61</v>
      </c>
      <c r="F14188" s="2">
        <v>0.03</v>
      </c>
      <c r="G14188" s="2">
        <v>6</v>
      </c>
      <c r="H14188" s="3">
        <v>45137</v>
      </c>
      <c r="I14188" s="3">
        <v>45139</v>
      </c>
      <c r="J14188" s="2" t="s">
        <v>21</v>
      </c>
      <c r="K14188" s="2" t="s">
        <v>16</v>
      </c>
      <c r="L14188" s="2">
        <v>421.76</v>
      </c>
      <c r="M14188" s="2" t="s">
        <v>28</v>
      </c>
      <c r="N14188" s="11">
        <f>L14188/E14188*100</f>
        <v>28.105903599202993</v>
      </c>
      <c r="O14188" s="12" t="str">
        <f>IF(N14188&lt;10,"Low",IF(N14188&lt;20,"Med","High"))</f>
        <v>High</v>
      </c>
      <c r="P14188" s="12">
        <f>sales*discount</f>
        <v>45.018299999999996</v>
      </c>
      <c r="Q14188" s="12">
        <f>sales-Discount_Values</f>
        <v>1455.5916999999999</v>
      </c>
      <c r="R14188" s="12">
        <f>DATEDIF(order_date,delivery_date,"D")</f>
        <v>2</v>
      </c>
      <c r="S14188" s="12"/>
    </row>
    <row r="14189" spans="1:19" ht="14.25" customHeight="1" x14ac:dyDescent="0.35">
      <c r="A14189" s="2" t="s">
        <v>5525</v>
      </c>
      <c r="B14189" s="2">
        <v>105492</v>
      </c>
      <c r="C14189" s="2" t="s">
        <v>25</v>
      </c>
      <c r="D14189" s="2" t="s">
        <v>20</v>
      </c>
      <c r="E14189" s="2">
        <v>3440.8</v>
      </c>
      <c r="F14189" s="2">
        <v>0.11</v>
      </c>
      <c r="G14189" s="2">
        <v>9</v>
      </c>
      <c r="H14189" s="3">
        <v>45449</v>
      </c>
      <c r="I14189" s="3">
        <v>45455</v>
      </c>
      <c r="J14189" s="2" t="s">
        <v>15</v>
      </c>
      <c r="K14189" s="2" t="s">
        <v>27</v>
      </c>
      <c r="L14189" s="2">
        <v>967.12</v>
      </c>
      <c r="M14189" s="2" t="s">
        <v>34</v>
      </c>
      <c r="N14189" s="11">
        <f>L14189/E14189*100</f>
        <v>28.107416879795394</v>
      </c>
      <c r="O14189" s="12" t="str">
        <f>IF(N14189&lt;10,"Low",IF(N14189&lt;20,"Med","High"))</f>
        <v>High</v>
      </c>
      <c r="P14189" s="12">
        <f>sales*discount</f>
        <v>378.488</v>
      </c>
      <c r="Q14189" s="12">
        <f>sales-Discount_Values</f>
        <v>3062.3120000000004</v>
      </c>
      <c r="R14189" s="12">
        <f>DATEDIF(order_date,delivery_date,"D")</f>
        <v>6</v>
      </c>
      <c r="S14189" s="12"/>
    </row>
    <row r="14190" spans="1:19" ht="14.25" customHeight="1" x14ac:dyDescent="0.35">
      <c r="A14190" s="2" t="s">
        <v>13606</v>
      </c>
      <c r="B14190" s="2">
        <v>113573</v>
      </c>
      <c r="C14190" s="2" t="s">
        <v>41</v>
      </c>
      <c r="D14190" s="2" t="s">
        <v>33</v>
      </c>
      <c r="E14190" s="2">
        <v>4307.32</v>
      </c>
      <c r="F14190" s="2">
        <v>0.24</v>
      </c>
      <c r="G14190" s="2">
        <v>5</v>
      </c>
      <c r="H14190" s="3">
        <v>45039</v>
      </c>
      <c r="I14190" s="3">
        <v>45041</v>
      </c>
      <c r="J14190" s="2" t="s">
        <v>21</v>
      </c>
      <c r="K14190" s="2" t="s">
        <v>27</v>
      </c>
      <c r="L14190" s="2">
        <v>1210.78</v>
      </c>
      <c r="M14190" s="2" t="s">
        <v>48</v>
      </c>
      <c r="N14190" s="11">
        <f>L14190/E14190*100</f>
        <v>28.109822348931591</v>
      </c>
      <c r="O14190" s="12" t="str">
        <f>IF(N14190&lt;10,"Low",IF(N14190&lt;20,"Med","High"))</f>
        <v>High</v>
      </c>
      <c r="P14190" s="12">
        <f>sales*discount</f>
        <v>1033.7567999999999</v>
      </c>
      <c r="Q14190" s="12">
        <f>sales-Discount_Values</f>
        <v>3273.5631999999996</v>
      </c>
      <c r="R14190" s="12">
        <f>DATEDIF(order_date,delivery_date,"D")</f>
        <v>2</v>
      </c>
      <c r="S14190" s="12"/>
    </row>
    <row r="14191" spans="1:19" ht="14.25" customHeight="1" x14ac:dyDescent="0.35">
      <c r="A14191" s="2" t="s">
        <v>14095</v>
      </c>
      <c r="B14191" s="2">
        <v>114062</v>
      </c>
      <c r="C14191" s="2" t="s">
        <v>41</v>
      </c>
      <c r="D14191" s="2" t="s">
        <v>33</v>
      </c>
      <c r="E14191" s="2">
        <v>501.67</v>
      </c>
      <c r="F14191" s="2">
        <v>0.41</v>
      </c>
      <c r="G14191" s="2">
        <v>2</v>
      </c>
      <c r="H14191" s="3">
        <v>45244</v>
      </c>
      <c r="I14191" s="3">
        <v>45249</v>
      </c>
      <c r="J14191" s="2" t="s">
        <v>21</v>
      </c>
      <c r="K14191" s="2" t="s">
        <v>22</v>
      </c>
      <c r="L14191" s="2">
        <v>141.04</v>
      </c>
      <c r="M14191" s="2" t="s">
        <v>28</v>
      </c>
      <c r="N14191" s="11">
        <f>L14191/E14191*100</f>
        <v>28.114098909641793</v>
      </c>
      <c r="O14191" s="12" t="str">
        <f>IF(N14191&lt;10,"Low",IF(N14191&lt;20,"Med","High"))</f>
        <v>High</v>
      </c>
      <c r="P14191" s="12">
        <f>sales*discount</f>
        <v>205.68469999999999</v>
      </c>
      <c r="Q14191" s="12">
        <f>sales-Discount_Values</f>
        <v>295.98530000000005</v>
      </c>
      <c r="R14191" s="12">
        <f>DATEDIF(order_date,delivery_date,"D")</f>
        <v>5</v>
      </c>
      <c r="S14191" s="12"/>
    </row>
    <row r="14192" spans="1:19" ht="14.25" customHeight="1" x14ac:dyDescent="0.35">
      <c r="A14192" s="2" t="s">
        <v>9925</v>
      </c>
      <c r="B14192" s="2">
        <v>109892</v>
      </c>
      <c r="C14192" s="2" t="s">
        <v>13</v>
      </c>
      <c r="D14192" s="2" t="s">
        <v>33</v>
      </c>
      <c r="E14192" s="2">
        <v>160.91</v>
      </c>
      <c r="F14192" s="2">
        <v>0.23</v>
      </c>
      <c r="G14192" s="2">
        <v>3</v>
      </c>
      <c r="H14192" s="3">
        <v>45544</v>
      </c>
      <c r="I14192" s="3">
        <v>45548</v>
      </c>
      <c r="J14192" s="2" t="s">
        <v>31</v>
      </c>
      <c r="K14192" s="2" t="s">
        <v>16</v>
      </c>
      <c r="L14192" s="2">
        <v>45.24</v>
      </c>
      <c r="M14192" s="2" t="s">
        <v>39</v>
      </c>
      <c r="N14192" s="11">
        <f>L14192/E14192*100</f>
        <v>28.115095394941275</v>
      </c>
      <c r="O14192" s="12" t="str">
        <f>IF(N14192&lt;10,"Low",IF(N14192&lt;20,"Med","High"))</f>
        <v>High</v>
      </c>
      <c r="P14192" s="12">
        <f>sales*discount</f>
        <v>37.009300000000003</v>
      </c>
      <c r="Q14192" s="12">
        <f>sales-Discount_Values</f>
        <v>123.9007</v>
      </c>
      <c r="R14192" s="12">
        <f>DATEDIF(order_date,delivery_date,"D")</f>
        <v>4</v>
      </c>
      <c r="S14192" s="12"/>
    </row>
    <row r="14193" spans="1:19" ht="14.25" customHeight="1" x14ac:dyDescent="0.35">
      <c r="A14193" s="2" t="s">
        <v>6489</v>
      </c>
      <c r="B14193" s="2">
        <v>106456</v>
      </c>
      <c r="C14193" s="2" t="s">
        <v>19</v>
      </c>
      <c r="D14193" s="2" t="s">
        <v>26</v>
      </c>
      <c r="E14193" s="2">
        <v>4733.45</v>
      </c>
      <c r="F14193" s="2">
        <v>0.34</v>
      </c>
      <c r="G14193" s="2">
        <v>6</v>
      </c>
      <c r="H14193" s="3">
        <v>45348</v>
      </c>
      <c r="I14193" s="3">
        <v>45355</v>
      </c>
      <c r="J14193" s="2" t="s">
        <v>15</v>
      </c>
      <c r="K14193" s="2" t="s">
        <v>27</v>
      </c>
      <c r="L14193" s="2">
        <v>1330.84</v>
      </c>
      <c r="M14193" s="2" t="s">
        <v>34</v>
      </c>
      <c r="N14193" s="11">
        <f>L14193/E14193*100</f>
        <v>28.115645036918103</v>
      </c>
      <c r="O14193" s="12" t="str">
        <f>IF(N14193&lt;10,"Low",IF(N14193&lt;20,"Med","High"))</f>
        <v>High</v>
      </c>
      <c r="P14193" s="12">
        <f>sales*discount</f>
        <v>1609.373</v>
      </c>
      <c r="Q14193" s="12">
        <f>sales-Discount_Values</f>
        <v>3124.0769999999998</v>
      </c>
      <c r="R14193" s="12">
        <f>DATEDIF(order_date,delivery_date,"D")</f>
        <v>7</v>
      </c>
      <c r="S14193" s="12"/>
    </row>
    <row r="14194" spans="1:19" ht="14.25" customHeight="1" x14ac:dyDescent="0.35">
      <c r="A14194" s="2" t="s">
        <v>6479</v>
      </c>
      <c r="B14194" s="2">
        <v>106446</v>
      </c>
      <c r="C14194" s="2" t="s">
        <v>25</v>
      </c>
      <c r="D14194" s="2" t="s">
        <v>26</v>
      </c>
      <c r="E14194" s="2">
        <v>4709.37</v>
      </c>
      <c r="F14194" s="2">
        <v>0.28000000000000003</v>
      </c>
      <c r="G14194" s="2">
        <v>9</v>
      </c>
      <c r="H14194" s="3">
        <v>45401</v>
      </c>
      <c r="I14194" s="3">
        <v>45408</v>
      </c>
      <c r="J14194" s="2" t="s">
        <v>15</v>
      </c>
      <c r="K14194" s="2" t="s">
        <v>16</v>
      </c>
      <c r="L14194" s="2">
        <v>1324.09</v>
      </c>
      <c r="M14194" s="2" t="s">
        <v>48</v>
      </c>
      <c r="N14194" s="11">
        <f>L14194/E14194*100</f>
        <v>28.116074973934939</v>
      </c>
      <c r="O14194" s="12" t="str">
        <f>IF(N14194&lt;10,"Low",IF(N14194&lt;20,"Med","High"))</f>
        <v>High</v>
      </c>
      <c r="P14194" s="12">
        <f>sales*discount</f>
        <v>1318.6236000000001</v>
      </c>
      <c r="Q14194" s="12">
        <f>sales-Discount_Values</f>
        <v>3390.7464</v>
      </c>
      <c r="R14194" s="12">
        <f>DATEDIF(order_date,delivery_date,"D")</f>
        <v>7</v>
      </c>
      <c r="S14194" s="12"/>
    </row>
    <row r="14195" spans="1:19" ht="14.25" customHeight="1" x14ac:dyDescent="0.35">
      <c r="A14195" s="2" t="s">
        <v>7500</v>
      </c>
      <c r="B14195" s="2">
        <v>107467</v>
      </c>
      <c r="C14195" s="2" t="s">
        <v>13</v>
      </c>
      <c r="D14195" s="2" t="s">
        <v>20</v>
      </c>
      <c r="E14195" s="2">
        <v>1759.98</v>
      </c>
      <c r="F14195" s="2">
        <v>0.28999999999999998</v>
      </c>
      <c r="G14195" s="2">
        <v>4</v>
      </c>
      <c r="H14195" s="3">
        <v>45100</v>
      </c>
      <c r="I14195" s="3">
        <v>45106</v>
      </c>
      <c r="J14195" s="2" t="s">
        <v>15</v>
      </c>
      <c r="K14195" s="2" t="s">
        <v>16</v>
      </c>
      <c r="L14195" s="2">
        <v>494.84</v>
      </c>
      <c r="M14195" s="2" t="s">
        <v>23</v>
      </c>
      <c r="N14195" s="11">
        <f>L14195/E14195*100</f>
        <v>28.116228593506744</v>
      </c>
      <c r="O14195" s="12" t="str">
        <f>IF(N14195&lt;10,"Low",IF(N14195&lt;20,"Med","High"))</f>
        <v>High</v>
      </c>
      <c r="P14195" s="12">
        <f>sales*discount</f>
        <v>510.39419999999996</v>
      </c>
      <c r="Q14195" s="12">
        <f>sales-Discount_Values</f>
        <v>1249.5858000000001</v>
      </c>
      <c r="R14195" s="12">
        <f>DATEDIF(order_date,delivery_date,"D")</f>
        <v>6</v>
      </c>
      <c r="S14195" s="12"/>
    </row>
    <row r="14196" spans="1:19" ht="14.25" customHeight="1" x14ac:dyDescent="0.35">
      <c r="A14196" s="2" t="s">
        <v>6110</v>
      </c>
      <c r="B14196" s="2">
        <v>106077</v>
      </c>
      <c r="C14196" s="2" t="s">
        <v>41</v>
      </c>
      <c r="D14196" s="2" t="s">
        <v>36</v>
      </c>
      <c r="E14196" s="2">
        <v>4233.8599999999997</v>
      </c>
      <c r="F14196" s="2">
        <v>0.08</v>
      </c>
      <c r="G14196" s="2">
        <v>6</v>
      </c>
      <c r="H14196" s="3">
        <v>44963</v>
      </c>
      <c r="I14196" s="3">
        <v>44965</v>
      </c>
      <c r="J14196" s="2" t="s">
        <v>21</v>
      </c>
      <c r="K14196" s="2" t="s">
        <v>22</v>
      </c>
      <c r="L14196" s="2">
        <v>1190.43</v>
      </c>
      <c r="M14196" s="2" t="s">
        <v>34</v>
      </c>
      <c r="N14196" s="11">
        <f>L14196/E14196*100</f>
        <v>28.116895693291706</v>
      </c>
      <c r="O14196" s="12" t="str">
        <f>IF(N14196&lt;10,"Low",IF(N14196&lt;20,"Med","High"))</f>
        <v>High</v>
      </c>
      <c r="P14196" s="12">
        <f>sales*discount</f>
        <v>338.7088</v>
      </c>
      <c r="Q14196" s="12">
        <f>sales-Discount_Values</f>
        <v>3895.1511999999998</v>
      </c>
      <c r="R14196" s="12">
        <f>DATEDIF(order_date,delivery_date,"D")</f>
        <v>2</v>
      </c>
      <c r="S14196" s="12"/>
    </row>
    <row r="14197" spans="1:19" ht="14.25" customHeight="1" x14ac:dyDescent="0.35">
      <c r="A14197" s="2" t="s">
        <v>7323</v>
      </c>
      <c r="B14197" s="2">
        <v>107290</v>
      </c>
      <c r="C14197" s="2" t="s">
        <v>19</v>
      </c>
      <c r="D14197" s="2" t="s">
        <v>33</v>
      </c>
      <c r="E14197" s="2">
        <v>4921.2</v>
      </c>
      <c r="F14197" s="2">
        <v>0.27</v>
      </c>
      <c r="G14197" s="2">
        <v>9</v>
      </c>
      <c r="H14197" s="3">
        <v>45612</v>
      </c>
      <c r="I14197" s="3">
        <v>45617</v>
      </c>
      <c r="J14197" s="2" t="s">
        <v>21</v>
      </c>
      <c r="K14197" s="2" t="s">
        <v>27</v>
      </c>
      <c r="L14197" s="2">
        <v>1383.79</v>
      </c>
      <c r="M14197" s="2" t="s">
        <v>48</v>
      </c>
      <c r="N14197" s="11">
        <f>L14197/E14197*100</f>
        <v>28.118954726489477</v>
      </c>
      <c r="O14197" s="12" t="str">
        <f>IF(N14197&lt;10,"Low",IF(N14197&lt;20,"Med","High"))</f>
        <v>High</v>
      </c>
      <c r="P14197" s="12">
        <f>sales*discount</f>
        <v>1328.7239999999999</v>
      </c>
      <c r="Q14197" s="12">
        <f>sales-Discount_Values</f>
        <v>3592.4759999999997</v>
      </c>
      <c r="R14197" s="12">
        <f>DATEDIF(order_date,delivery_date,"D")</f>
        <v>5</v>
      </c>
      <c r="S14197" s="12"/>
    </row>
    <row r="14198" spans="1:19" ht="14.25" customHeight="1" x14ac:dyDescent="0.35">
      <c r="A14198" s="2" t="s">
        <v>1569</v>
      </c>
      <c r="B14198" s="2">
        <v>101536</v>
      </c>
      <c r="C14198" s="2" t="s">
        <v>25</v>
      </c>
      <c r="D14198" s="2" t="s">
        <v>20</v>
      </c>
      <c r="E14198" s="2">
        <v>1570.83</v>
      </c>
      <c r="F14198" s="2">
        <v>0.38</v>
      </c>
      <c r="G14198" s="2">
        <v>6</v>
      </c>
      <c r="H14198" s="3">
        <v>45233</v>
      </c>
      <c r="I14198" s="3">
        <v>45238</v>
      </c>
      <c r="J14198" s="2" t="s">
        <v>21</v>
      </c>
      <c r="K14198" s="2" t="s">
        <v>16</v>
      </c>
      <c r="L14198" s="2">
        <v>441.72</v>
      </c>
      <c r="M14198" s="2" t="s">
        <v>17</v>
      </c>
      <c r="N14198" s="11">
        <f>L14198/E14198*100</f>
        <v>28.120165772235062</v>
      </c>
      <c r="O14198" s="12" t="str">
        <f>IF(N14198&lt;10,"Low",IF(N14198&lt;20,"Med","High"))</f>
        <v>High</v>
      </c>
      <c r="P14198" s="12">
        <f>sales*discount</f>
        <v>596.91539999999998</v>
      </c>
      <c r="Q14198" s="12">
        <f>sales-Discount_Values</f>
        <v>973.91459999999995</v>
      </c>
      <c r="R14198" s="12">
        <f>DATEDIF(order_date,delivery_date,"D")</f>
        <v>5</v>
      </c>
      <c r="S14198" s="12"/>
    </row>
    <row r="14199" spans="1:19" ht="14.25" customHeight="1" x14ac:dyDescent="0.35">
      <c r="A14199" s="2" t="s">
        <v>10708</v>
      </c>
      <c r="B14199" s="2">
        <v>110675</v>
      </c>
      <c r="C14199" s="2" t="s">
        <v>25</v>
      </c>
      <c r="D14199" s="2" t="s">
        <v>14</v>
      </c>
      <c r="E14199" s="2">
        <v>3887.03</v>
      </c>
      <c r="F14199" s="2">
        <v>0.05</v>
      </c>
      <c r="G14199" s="2">
        <v>3</v>
      </c>
      <c r="H14199" s="3">
        <v>45250</v>
      </c>
      <c r="I14199" s="3">
        <v>45256</v>
      </c>
      <c r="J14199" s="2" t="s">
        <v>15</v>
      </c>
      <c r="K14199" s="2" t="s">
        <v>27</v>
      </c>
      <c r="L14199" s="2">
        <v>1093.0999999999999</v>
      </c>
      <c r="M14199" s="2" t="s">
        <v>23</v>
      </c>
      <c r="N14199" s="11">
        <f>L14199/E14199*100</f>
        <v>28.121727900222016</v>
      </c>
      <c r="O14199" s="12" t="str">
        <f>IF(N14199&lt;10,"Low",IF(N14199&lt;20,"Med","High"))</f>
        <v>High</v>
      </c>
      <c r="P14199" s="12">
        <f>sales*discount</f>
        <v>194.35150000000002</v>
      </c>
      <c r="Q14199" s="12">
        <f>sales-Discount_Values</f>
        <v>3692.6785</v>
      </c>
      <c r="R14199" s="12">
        <f>DATEDIF(order_date,delivery_date,"D")</f>
        <v>6</v>
      </c>
      <c r="S14199" s="12"/>
    </row>
    <row r="14200" spans="1:19" ht="14.25" customHeight="1" x14ac:dyDescent="0.35">
      <c r="A14200" s="2" t="s">
        <v>10791</v>
      </c>
      <c r="B14200" s="2">
        <v>110758</v>
      </c>
      <c r="C14200" s="2" t="s">
        <v>25</v>
      </c>
      <c r="D14200" s="2" t="s">
        <v>14</v>
      </c>
      <c r="E14200" s="2">
        <v>4751.9399999999996</v>
      </c>
      <c r="F14200" s="2">
        <v>0.15</v>
      </c>
      <c r="G14200" s="2">
        <v>6</v>
      </c>
      <c r="H14200" s="3">
        <v>45627</v>
      </c>
      <c r="I14200" s="3">
        <v>45631</v>
      </c>
      <c r="J14200" s="2" t="s">
        <v>21</v>
      </c>
      <c r="K14200" s="2" t="s">
        <v>27</v>
      </c>
      <c r="L14200" s="2">
        <v>1336.42</v>
      </c>
      <c r="M14200" s="2" t="s">
        <v>28</v>
      </c>
      <c r="N14200" s="11">
        <f>L14200/E14200*100</f>
        <v>28.123671595180078</v>
      </c>
      <c r="O14200" s="12" t="str">
        <f>IF(N14200&lt;10,"Low",IF(N14200&lt;20,"Med","High"))</f>
        <v>High</v>
      </c>
      <c r="P14200" s="12">
        <f>sales*discount</f>
        <v>712.79099999999994</v>
      </c>
      <c r="Q14200" s="12">
        <f>sales-Discount_Values</f>
        <v>4039.1489999999994</v>
      </c>
      <c r="R14200" s="12">
        <f>DATEDIF(order_date,delivery_date,"D")</f>
        <v>4</v>
      </c>
      <c r="S14200" s="12"/>
    </row>
    <row r="14201" spans="1:19" ht="14.25" customHeight="1" x14ac:dyDescent="0.35">
      <c r="A14201" s="2" t="s">
        <v>1752</v>
      </c>
      <c r="B14201" s="2">
        <v>101719</v>
      </c>
      <c r="C14201" s="2" t="s">
        <v>25</v>
      </c>
      <c r="D14201" s="2" t="s">
        <v>20</v>
      </c>
      <c r="E14201" s="2">
        <v>1820.27</v>
      </c>
      <c r="F14201" s="2">
        <v>0.21</v>
      </c>
      <c r="G14201" s="2">
        <v>9</v>
      </c>
      <c r="H14201" s="3">
        <v>45305</v>
      </c>
      <c r="I14201" s="3">
        <v>45306</v>
      </c>
      <c r="J14201" s="2" t="s">
        <v>21</v>
      </c>
      <c r="K14201" s="2" t="s">
        <v>16</v>
      </c>
      <c r="L14201" s="2">
        <v>512.01</v>
      </c>
      <c r="M14201" s="2" t="s">
        <v>28</v>
      </c>
      <c r="N14201" s="11">
        <f>L14201/E14201*100</f>
        <v>28.128244710949474</v>
      </c>
      <c r="O14201" s="12" t="str">
        <f>IF(N14201&lt;10,"Low",IF(N14201&lt;20,"Med","High"))</f>
        <v>High</v>
      </c>
      <c r="P14201" s="12">
        <f>sales*discount</f>
        <v>382.25669999999997</v>
      </c>
      <c r="Q14201" s="12">
        <f>sales-Discount_Values</f>
        <v>1438.0133000000001</v>
      </c>
      <c r="R14201" s="12">
        <f>DATEDIF(order_date,delivery_date,"D")</f>
        <v>1</v>
      </c>
      <c r="S14201" s="12"/>
    </row>
    <row r="14202" spans="1:19" ht="14.25" customHeight="1" x14ac:dyDescent="0.35">
      <c r="A14202" s="2" t="s">
        <v>9575</v>
      </c>
      <c r="B14202" s="2">
        <v>109542</v>
      </c>
      <c r="C14202" s="2" t="s">
        <v>19</v>
      </c>
      <c r="D14202" s="2" t="s">
        <v>14</v>
      </c>
      <c r="E14202" s="2">
        <v>4584.63</v>
      </c>
      <c r="F14202" s="2">
        <v>0.18</v>
      </c>
      <c r="G14202" s="2">
        <v>7</v>
      </c>
      <c r="H14202" s="3">
        <v>45549</v>
      </c>
      <c r="I14202" s="3">
        <v>45554</v>
      </c>
      <c r="J14202" s="2" t="s">
        <v>15</v>
      </c>
      <c r="K14202" s="2" t="s">
        <v>16</v>
      </c>
      <c r="L14202" s="2">
        <v>1289.58</v>
      </c>
      <c r="M14202" s="2" t="s">
        <v>17</v>
      </c>
      <c r="N14202" s="11">
        <f>L14202/E14202*100</f>
        <v>28.12833314793124</v>
      </c>
      <c r="O14202" s="12" t="str">
        <f>IF(N14202&lt;10,"Low",IF(N14202&lt;20,"Med","High"))</f>
        <v>High</v>
      </c>
      <c r="P14202" s="12">
        <f>sales*discount</f>
        <v>825.23339999999996</v>
      </c>
      <c r="Q14202" s="12">
        <f>sales-Discount_Values</f>
        <v>3759.3966</v>
      </c>
      <c r="R14202" s="12">
        <f>DATEDIF(order_date,delivery_date,"D")</f>
        <v>5</v>
      </c>
      <c r="S14202" s="12"/>
    </row>
    <row r="14203" spans="1:19" ht="14.25" customHeight="1" x14ac:dyDescent="0.35">
      <c r="A14203" s="2" t="s">
        <v>8981</v>
      </c>
      <c r="B14203" s="2">
        <v>108948</v>
      </c>
      <c r="C14203" s="2" t="s">
        <v>19</v>
      </c>
      <c r="D14203" s="2" t="s">
        <v>20</v>
      </c>
      <c r="E14203" s="2">
        <v>2821.04</v>
      </c>
      <c r="F14203" s="2">
        <v>0.48</v>
      </c>
      <c r="G14203" s="2">
        <v>1</v>
      </c>
      <c r="H14203" s="3">
        <v>45600</v>
      </c>
      <c r="I14203" s="3">
        <v>45601</v>
      </c>
      <c r="J14203" s="2" t="s">
        <v>21</v>
      </c>
      <c r="K14203" s="2" t="s">
        <v>22</v>
      </c>
      <c r="L14203" s="2">
        <v>793.56</v>
      </c>
      <c r="M14203" s="2" t="s">
        <v>48</v>
      </c>
      <c r="N14203" s="11">
        <f>L14203/E14203*100</f>
        <v>28.130051328588035</v>
      </c>
      <c r="O14203" s="12" t="str">
        <f>IF(N14203&lt;10,"Low",IF(N14203&lt;20,"Med","High"))</f>
        <v>High</v>
      </c>
      <c r="P14203" s="12">
        <f>sales*discount</f>
        <v>1354.0991999999999</v>
      </c>
      <c r="Q14203" s="12">
        <f>sales-Discount_Values</f>
        <v>1466.9408000000001</v>
      </c>
      <c r="R14203" s="12">
        <f>DATEDIF(order_date,delivery_date,"D")</f>
        <v>1</v>
      </c>
      <c r="S14203" s="12"/>
    </row>
    <row r="14204" spans="1:19" ht="14.25" customHeight="1" x14ac:dyDescent="0.35">
      <c r="A14204" s="2" t="s">
        <v>1378</v>
      </c>
      <c r="B14204" s="2">
        <v>101345</v>
      </c>
      <c r="C14204" s="2" t="s">
        <v>13</v>
      </c>
      <c r="D14204" s="2" t="s">
        <v>26</v>
      </c>
      <c r="E14204" s="2">
        <v>864.47</v>
      </c>
      <c r="F14204" s="2">
        <v>0.21</v>
      </c>
      <c r="G14204" s="2">
        <v>3</v>
      </c>
      <c r="H14204" s="3">
        <v>45220</v>
      </c>
      <c r="I14204" s="3">
        <v>45226</v>
      </c>
      <c r="J14204" s="2" t="s">
        <v>31</v>
      </c>
      <c r="K14204" s="2" t="s">
        <v>16</v>
      </c>
      <c r="L14204" s="2">
        <v>243.19</v>
      </c>
      <c r="M14204" s="2" t="s">
        <v>39</v>
      </c>
      <c r="N14204" s="11">
        <f>L14204/E14204*100</f>
        <v>28.131687623630665</v>
      </c>
      <c r="O14204" s="12" t="str">
        <f>IF(N14204&lt;10,"Low",IF(N14204&lt;20,"Med","High"))</f>
        <v>High</v>
      </c>
      <c r="P14204" s="12">
        <f>sales*discount</f>
        <v>181.53870000000001</v>
      </c>
      <c r="Q14204" s="12">
        <f>sales-Discount_Values</f>
        <v>682.93129999999996</v>
      </c>
      <c r="R14204" s="12">
        <f>DATEDIF(order_date,delivery_date,"D")</f>
        <v>6</v>
      </c>
      <c r="S14204" s="12"/>
    </row>
    <row r="14205" spans="1:19" ht="14.25" customHeight="1" x14ac:dyDescent="0.35">
      <c r="A14205" s="2" t="s">
        <v>12372</v>
      </c>
      <c r="B14205" s="2">
        <v>112339</v>
      </c>
      <c r="C14205" s="2" t="s">
        <v>41</v>
      </c>
      <c r="D14205" s="2" t="s">
        <v>20</v>
      </c>
      <c r="E14205" s="2">
        <v>419.75</v>
      </c>
      <c r="F14205" s="2">
        <v>0.28999999999999998</v>
      </c>
      <c r="G14205" s="2">
        <v>5</v>
      </c>
      <c r="H14205" s="3">
        <v>45120</v>
      </c>
      <c r="I14205" s="3">
        <v>45126</v>
      </c>
      <c r="J14205" s="2" t="s">
        <v>31</v>
      </c>
      <c r="K14205" s="2" t="s">
        <v>27</v>
      </c>
      <c r="L14205" s="2">
        <v>118.09</v>
      </c>
      <c r="M14205" s="2" t="s">
        <v>23</v>
      </c>
      <c r="N14205" s="11">
        <f>L14205/E14205*100</f>
        <v>28.133412745681952</v>
      </c>
      <c r="O14205" s="12" t="str">
        <f>IF(N14205&lt;10,"Low",IF(N14205&lt;20,"Med","High"))</f>
        <v>High</v>
      </c>
      <c r="P14205" s="12">
        <f>sales*discount</f>
        <v>121.72749999999999</v>
      </c>
      <c r="Q14205" s="12">
        <f>sales-Discount_Values</f>
        <v>298.02250000000004</v>
      </c>
      <c r="R14205" s="12">
        <f>DATEDIF(order_date,delivery_date,"D")</f>
        <v>6</v>
      </c>
      <c r="S14205" s="12"/>
    </row>
    <row r="14206" spans="1:19" ht="14.25" customHeight="1" x14ac:dyDescent="0.35">
      <c r="A14206" s="2" t="s">
        <v>9819</v>
      </c>
      <c r="B14206" s="2">
        <v>109786</v>
      </c>
      <c r="C14206" s="2" t="s">
        <v>13</v>
      </c>
      <c r="D14206" s="2" t="s">
        <v>33</v>
      </c>
      <c r="E14206" s="2">
        <v>4159.68</v>
      </c>
      <c r="F14206" s="2">
        <v>0.33</v>
      </c>
      <c r="G14206" s="2">
        <v>5</v>
      </c>
      <c r="H14206" s="3">
        <v>45634</v>
      </c>
      <c r="I14206" s="3">
        <v>45638</v>
      </c>
      <c r="J14206" s="2" t="s">
        <v>31</v>
      </c>
      <c r="K14206" s="2" t="s">
        <v>27</v>
      </c>
      <c r="L14206" s="2">
        <v>1170.27</v>
      </c>
      <c r="M14206" s="2" t="s">
        <v>23</v>
      </c>
      <c r="N14206" s="11">
        <f>L14206/E14206*100</f>
        <v>28.133654511885524</v>
      </c>
      <c r="O14206" s="12" t="str">
        <f>IF(N14206&lt;10,"Low",IF(N14206&lt;20,"Med","High"))</f>
        <v>High</v>
      </c>
      <c r="P14206" s="12">
        <f>sales*discount</f>
        <v>1372.6944000000001</v>
      </c>
      <c r="Q14206" s="12">
        <f>sales-Discount_Values</f>
        <v>2786.9856</v>
      </c>
      <c r="R14206" s="12">
        <f>DATEDIF(order_date,delivery_date,"D")</f>
        <v>4</v>
      </c>
      <c r="S14206" s="12"/>
    </row>
    <row r="14207" spans="1:19" ht="14.25" customHeight="1" x14ac:dyDescent="0.35">
      <c r="A14207" s="2" t="s">
        <v>6007</v>
      </c>
      <c r="B14207" s="2">
        <v>105974</v>
      </c>
      <c r="C14207" s="2" t="s">
        <v>25</v>
      </c>
      <c r="D14207" s="2" t="s">
        <v>33</v>
      </c>
      <c r="E14207" s="2">
        <v>3594.58</v>
      </c>
      <c r="F14207" s="2">
        <v>0.05</v>
      </c>
      <c r="G14207" s="2">
        <v>5</v>
      </c>
      <c r="H14207" s="3">
        <v>45454</v>
      </c>
      <c r="I14207" s="3">
        <v>45457</v>
      </c>
      <c r="J14207" s="2" t="s">
        <v>31</v>
      </c>
      <c r="K14207" s="2" t="s">
        <v>16</v>
      </c>
      <c r="L14207" s="2">
        <v>1011.29</v>
      </c>
      <c r="M14207" s="2" t="s">
        <v>34</v>
      </c>
      <c r="N14207" s="11">
        <f>L14207/E14207*100</f>
        <v>28.133745806185978</v>
      </c>
      <c r="O14207" s="12" t="str">
        <f>IF(N14207&lt;10,"Low",IF(N14207&lt;20,"Med","High"))</f>
        <v>High</v>
      </c>
      <c r="P14207" s="12">
        <f>sales*discount</f>
        <v>179.72900000000001</v>
      </c>
      <c r="Q14207" s="12">
        <f>sales-Discount_Values</f>
        <v>3414.8510000000001</v>
      </c>
      <c r="R14207" s="12">
        <f>DATEDIF(order_date,delivery_date,"D")</f>
        <v>3</v>
      </c>
      <c r="S14207" s="12"/>
    </row>
    <row r="14208" spans="1:19" ht="14.25" customHeight="1" x14ac:dyDescent="0.35">
      <c r="A14208" s="2" t="s">
        <v>9214</v>
      </c>
      <c r="B14208" s="2">
        <v>109181</v>
      </c>
      <c r="C14208" s="2" t="s">
        <v>19</v>
      </c>
      <c r="D14208" s="2" t="s">
        <v>26</v>
      </c>
      <c r="E14208" s="2">
        <v>3740.61</v>
      </c>
      <c r="F14208" s="2">
        <v>0.12</v>
      </c>
      <c r="G14208" s="2">
        <v>7</v>
      </c>
      <c r="H14208" s="3">
        <v>45602</v>
      </c>
      <c r="I14208" s="3">
        <v>45604</v>
      </c>
      <c r="J14208" s="2" t="s">
        <v>15</v>
      </c>
      <c r="K14208" s="2" t="s">
        <v>22</v>
      </c>
      <c r="L14208" s="2">
        <v>1052.42</v>
      </c>
      <c r="M14208" s="2" t="s">
        <v>39</v>
      </c>
      <c r="N14208" s="11">
        <f>L14208/E14208*100</f>
        <v>28.134983331595649</v>
      </c>
      <c r="O14208" s="12" t="str">
        <f>IF(N14208&lt;10,"Low",IF(N14208&lt;20,"Med","High"))</f>
        <v>High</v>
      </c>
      <c r="P14208" s="12">
        <f>sales*discount</f>
        <v>448.8732</v>
      </c>
      <c r="Q14208" s="12">
        <f>sales-Discount_Values</f>
        <v>3291.7368000000001</v>
      </c>
      <c r="R14208" s="12">
        <f>DATEDIF(order_date,delivery_date,"D")</f>
        <v>2</v>
      </c>
      <c r="S14208" s="12"/>
    </row>
    <row r="14209" spans="1:19" ht="14.25" customHeight="1" x14ac:dyDescent="0.35">
      <c r="A14209" s="2" t="s">
        <v>11201</v>
      </c>
      <c r="B14209" s="2">
        <v>111168</v>
      </c>
      <c r="C14209" s="2" t="s">
        <v>19</v>
      </c>
      <c r="D14209" s="2" t="s">
        <v>20</v>
      </c>
      <c r="E14209" s="2">
        <v>4753.2700000000004</v>
      </c>
      <c r="F14209" s="2">
        <v>0.5</v>
      </c>
      <c r="G14209" s="2">
        <v>6</v>
      </c>
      <c r="H14209" s="3">
        <v>45451</v>
      </c>
      <c r="I14209" s="3">
        <v>45457</v>
      </c>
      <c r="J14209" s="2" t="s">
        <v>31</v>
      </c>
      <c r="K14209" s="2" t="s">
        <v>22</v>
      </c>
      <c r="L14209" s="2">
        <v>1337.34</v>
      </c>
      <c r="M14209" s="2" t="s">
        <v>28</v>
      </c>
      <c r="N14209" s="11">
        <f>L14209/E14209*100</f>
        <v>28.135157481060403</v>
      </c>
      <c r="O14209" s="12" t="str">
        <f>IF(N14209&lt;10,"Low",IF(N14209&lt;20,"Med","High"))</f>
        <v>High</v>
      </c>
      <c r="P14209" s="12">
        <f>sales*discount</f>
        <v>2376.6350000000002</v>
      </c>
      <c r="Q14209" s="12">
        <f>sales-Discount_Values</f>
        <v>2376.6350000000002</v>
      </c>
      <c r="R14209" s="12">
        <f>DATEDIF(order_date,delivery_date,"D")</f>
        <v>6</v>
      </c>
      <c r="S14209" s="12"/>
    </row>
    <row r="14210" spans="1:19" ht="14.25" customHeight="1" x14ac:dyDescent="0.35">
      <c r="A14210" s="2" t="s">
        <v>6272</v>
      </c>
      <c r="B14210" s="2">
        <v>106239</v>
      </c>
      <c r="C14210" s="2" t="s">
        <v>41</v>
      </c>
      <c r="D14210" s="2" t="s">
        <v>36</v>
      </c>
      <c r="E14210" s="2">
        <v>3265.62</v>
      </c>
      <c r="F14210" s="2">
        <v>0.06</v>
      </c>
      <c r="G14210" s="2">
        <v>5</v>
      </c>
      <c r="H14210" s="3">
        <v>45490</v>
      </c>
      <c r="I14210" s="3">
        <v>45497</v>
      </c>
      <c r="J14210" s="2" t="s">
        <v>21</v>
      </c>
      <c r="K14210" s="2" t="s">
        <v>22</v>
      </c>
      <c r="L14210" s="2">
        <v>918.82</v>
      </c>
      <c r="M14210" s="2" t="s">
        <v>48</v>
      </c>
      <c r="N14210" s="11">
        <f>L14210/E14210*100</f>
        <v>28.136157911820732</v>
      </c>
      <c r="O14210" s="12" t="str">
        <f>IF(N14210&lt;10,"Low",IF(N14210&lt;20,"Med","High"))</f>
        <v>High</v>
      </c>
      <c r="P14210" s="12">
        <f>sales*discount</f>
        <v>195.93719999999999</v>
      </c>
      <c r="Q14210" s="12">
        <f>sales-Discount_Values</f>
        <v>3069.6828</v>
      </c>
      <c r="R14210" s="12">
        <f>DATEDIF(order_date,delivery_date,"D")</f>
        <v>7</v>
      </c>
      <c r="S14210" s="12"/>
    </row>
    <row r="14211" spans="1:19" ht="14.25" customHeight="1" x14ac:dyDescent="0.35">
      <c r="A14211" s="2" t="s">
        <v>601</v>
      </c>
      <c r="B14211" s="2">
        <v>100568</v>
      </c>
      <c r="C14211" s="2" t="s">
        <v>13</v>
      </c>
      <c r="D14211" s="2" t="s">
        <v>33</v>
      </c>
      <c r="E14211" s="2">
        <v>3194.23</v>
      </c>
      <c r="F14211" s="2">
        <v>0.15</v>
      </c>
      <c r="G14211" s="2">
        <v>2</v>
      </c>
      <c r="H14211" s="3">
        <v>45235</v>
      </c>
      <c r="I14211" s="3">
        <v>45237</v>
      </c>
      <c r="J14211" s="2" t="s">
        <v>31</v>
      </c>
      <c r="K14211" s="2" t="s">
        <v>16</v>
      </c>
      <c r="L14211" s="2">
        <v>898.74</v>
      </c>
      <c r="M14211" s="2" t="s">
        <v>39</v>
      </c>
      <c r="N14211" s="11">
        <f>L14211/E14211*100</f>
        <v>28.136358371188049</v>
      </c>
      <c r="O14211" s="12" t="str">
        <f>IF(N14211&lt;10,"Low",IF(N14211&lt;20,"Med","High"))</f>
        <v>High</v>
      </c>
      <c r="P14211" s="12">
        <f>sales*discount</f>
        <v>479.1345</v>
      </c>
      <c r="Q14211" s="12">
        <f>sales-Discount_Values</f>
        <v>2715.0954999999999</v>
      </c>
      <c r="R14211" s="12">
        <f>DATEDIF(order_date,delivery_date,"D")</f>
        <v>2</v>
      </c>
      <c r="S14211" s="12"/>
    </row>
    <row r="14212" spans="1:19" ht="14.25" customHeight="1" x14ac:dyDescent="0.35">
      <c r="A14212" s="2" t="s">
        <v>2097</v>
      </c>
      <c r="B14212" s="2">
        <v>102064</v>
      </c>
      <c r="C14212" s="2" t="s">
        <v>13</v>
      </c>
      <c r="D14212" s="2" t="s">
        <v>14</v>
      </c>
      <c r="E14212" s="2">
        <v>4301.6899999999996</v>
      </c>
      <c r="F14212" s="2">
        <v>0.22</v>
      </c>
      <c r="G14212" s="2">
        <v>5</v>
      </c>
      <c r="H14212" s="3">
        <v>45051</v>
      </c>
      <c r="I14212" s="3">
        <v>45053</v>
      </c>
      <c r="J14212" s="2" t="s">
        <v>31</v>
      </c>
      <c r="K14212" s="2" t="s">
        <v>27</v>
      </c>
      <c r="L14212" s="2">
        <v>1210.3800000000001</v>
      </c>
      <c r="M14212" s="2" t="s">
        <v>34</v>
      </c>
      <c r="N14212" s="11">
        <f>L14212/E14212*100</f>
        <v>28.137313474471664</v>
      </c>
      <c r="O14212" s="12" t="str">
        <f>IF(N14212&lt;10,"Low",IF(N14212&lt;20,"Med","High"))</f>
        <v>High</v>
      </c>
      <c r="P14212" s="12">
        <f>sales*discount</f>
        <v>946.37179999999989</v>
      </c>
      <c r="Q14212" s="12">
        <f>sales-Discount_Values</f>
        <v>3355.3181999999997</v>
      </c>
      <c r="R14212" s="12">
        <f>DATEDIF(order_date,delivery_date,"D")</f>
        <v>2</v>
      </c>
      <c r="S14212" s="12"/>
    </row>
    <row r="14213" spans="1:19" ht="14.25" customHeight="1" x14ac:dyDescent="0.35">
      <c r="A14213" s="2" t="s">
        <v>2761</v>
      </c>
      <c r="B14213" s="2">
        <v>102728</v>
      </c>
      <c r="C14213" s="2" t="s">
        <v>13</v>
      </c>
      <c r="D14213" s="2" t="s">
        <v>26</v>
      </c>
      <c r="E14213" s="2">
        <v>4275.8999999999996</v>
      </c>
      <c r="F14213" s="2">
        <v>0.16</v>
      </c>
      <c r="G14213" s="2">
        <v>2</v>
      </c>
      <c r="H14213" s="3">
        <v>45448</v>
      </c>
      <c r="I14213" s="3">
        <v>45455</v>
      </c>
      <c r="J14213" s="2" t="s">
        <v>31</v>
      </c>
      <c r="K14213" s="2" t="s">
        <v>22</v>
      </c>
      <c r="L14213" s="2">
        <v>1203.1500000000001</v>
      </c>
      <c r="M14213" s="2" t="s">
        <v>48</v>
      </c>
      <c r="N14213" s="11">
        <f>L14213/E14213*100</f>
        <v>28.137935873149516</v>
      </c>
      <c r="O14213" s="12" t="str">
        <f>IF(N14213&lt;10,"Low",IF(N14213&lt;20,"Med","High"))</f>
        <v>High</v>
      </c>
      <c r="P14213" s="12">
        <f>sales*discount</f>
        <v>684.14400000000001</v>
      </c>
      <c r="Q14213" s="12">
        <f>sales-Discount_Values</f>
        <v>3591.7559999999994</v>
      </c>
      <c r="R14213" s="12">
        <f>DATEDIF(order_date,delivery_date,"D")</f>
        <v>7</v>
      </c>
      <c r="S14213" s="12"/>
    </row>
    <row r="14214" spans="1:19" ht="14.25" customHeight="1" x14ac:dyDescent="0.35">
      <c r="A14214" s="2" t="s">
        <v>13925</v>
      </c>
      <c r="B14214" s="2">
        <v>113892</v>
      </c>
      <c r="C14214" s="2" t="s">
        <v>41</v>
      </c>
      <c r="D14214" s="2" t="s">
        <v>14</v>
      </c>
      <c r="E14214" s="2">
        <v>3418.33</v>
      </c>
      <c r="F14214" s="2">
        <v>0.34</v>
      </c>
      <c r="G14214" s="2">
        <v>7</v>
      </c>
      <c r="H14214" s="3">
        <v>45515</v>
      </c>
      <c r="I14214" s="3">
        <v>45522</v>
      </c>
      <c r="J14214" s="2" t="s">
        <v>31</v>
      </c>
      <c r="K14214" s="2" t="s">
        <v>16</v>
      </c>
      <c r="L14214" s="2">
        <v>961.87</v>
      </c>
      <c r="M14214" s="2" t="s">
        <v>28</v>
      </c>
      <c r="N14214" s="11">
        <f>L14214/E14214*100</f>
        <v>28.138593991803017</v>
      </c>
      <c r="O14214" s="12" t="str">
        <f>IF(N14214&lt;10,"Low",IF(N14214&lt;20,"Med","High"))</f>
        <v>High</v>
      </c>
      <c r="P14214" s="12">
        <f>sales*discount</f>
        <v>1162.2322000000001</v>
      </c>
      <c r="Q14214" s="12">
        <f>sales-Discount_Values</f>
        <v>2256.0977999999996</v>
      </c>
      <c r="R14214" s="12">
        <f>DATEDIF(order_date,delivery_date,"D")</f>
        <v>7</v>
      </c>
      <c r="S14214" s="12"/>
    </row>
    <row r="14215" spans="1:19" ht="14.25" customHeight="1" x14ac:dyDescent="0.35">
      <c r="A14215" s="2" t="s">
        <v>6616</v>
      </c>
      <c r="B14215" s="2">
        <v>106583</v>
      </c>
      <c r="C14215" s="2" t="s">
        <v>41</v>
      </c>
      <c r="D14215" s="2" t="s">
        <v>33</v>
      </c>
      <c r="E14215" s="2">
        <v>4895.2700000000004</v>
      </c>
      <c r="F14215" s="2">
        <v>0.48</v>
      </c>
      <c r="G14215" s="2">
        <v>6</v>
      </c>
      <c r="H14215" s="3">
        <v>45645</v>
      </c>
      <c r="I14215" s="3">
        <v>45648</v>
      </c>
      <c r="J14215" s="2" t="s">
        <v>21</v>
      </c>
      <c r="K14215" s="2" t="s">
        <v>16</v>
      </c>
      <c r="L14215" s="2">
        <v>1377.53</v>
      </c>
      <c r="M14215" s="2" t="s">
        <v>48</v>
      </c>
      <c r="N14215" s="11">
        <f>L14215/E14215*100</f>
        <v>28.140020877295836</v>
      </c>
      <c r="O14215" s="12" t="str">
        <f>IF(N14215&lt;10,"Low",IF(N14215&lt;20,"Med","High"))</f>
        <v>High</v>
      </c>
      <c r="P14215" s="12">
        <f>sales*discount</f>
        <v>2349.7296000000001</v>
      </c>
      <c r="Q14215" s="12">
        <f>sales-Discount_Values</f>
        <v>2545.5404000000003</v>
      </c>
      <c r="R14215" s="12">
        <f>DATEDIF(order_date,delivery_date,"D")</f>
        <v>3</v>
      </c>
      <c r="S14215" s="12"/>
    </row>
    <row r="14216" spans="1:19" ht="14.25" customHeight="1" x14ac:dyDescent="0.35">
      <c r="A14216" s="2" t="s">
        <v>2096</v>
      </c>
      <c r="B14216" s="2">
        <v>102063</v>
      </c>
      <c r="C14216" s="2" t="s">
        <v>19</v>
      </c>
      <c r="D14216" s="2" t="s">
        <v>20</v>
      </c>
      <c r="E14216" s="2">
        <v>3952.26</v>
      </c>
      <c r="F14216" s="2">
        <v>0.35</v>
      </c>
      <c r="G14216" s="2">
        <v>4</v>
      </c>
      <c r="H14216" s="3">
        <v>45108</v>
      </c>
      <c r="I14216" s="3">
        <v>45114</v>
      </c>
      <c r="J14216" s="2" t="s">
        <v>15</v>
      </c>
      <c r="K14216" s="2" t="s">
        <v>16</v>
      </c>
      <c r="L14216" s="2">
        <v>1112.18</v>
      </c>
      <c r="M14216" s="2" t="s">
        <v>17</v>
      </c>
      <c r="N14216" s="11">
        <f>L14216/E14216*100</f>
        <v>28.140355138578936</v>
      </c>
      <c r="O14216" s="12" t="str">
        <f>IF(N14216&lt;10,"Low",IF(N14216&lt;20,"Med","High"))</f>
        <v>High</v>
      </c>
      <c r="P14216" s="12">
        <f>sales*discount</f>
        <v>1383.2909999999999</v>
      </c>
      <c r="Q14216" s="12">
        <f>sales-Discount_Values</f>
        <v>2568.9690000000001</v>
      </c>
      <c r="R14216" s="12">
        <f>DATEDIF(order_date,delivery_date,"D")</f>
        <v>6</v>
      </c>
      <c r="S14216" s="12"/>
    </row>
    <row r="14217" spans="1:19" ht="14.25" customHeight="1" x14ac:dyDescent="0.35">
      <c r="A14217" s="2" t="s">
        <v>10046</v>
      </c>
      <c r="B14217" s="2">
        <v>110013</v>
      </c>
      <c r="C14217" s="2" t="s">
        <v>13</v>
      </c>
      <c r="D14217" s="2" t="s">
        <v>33</v>
      </c>
      <c r="E14217" s="2">
        <v>4152.3</v>
      </c>
      <c r="F14217" s="2">
        <v>0.2</v>
      </c>
      <c r="G14217" s="2">
        <v>5</v>
      </c>
      <c r="H14217" s="3">
        <v>45527</v>
      </c>
      <c r="I14217" s="3">
        <v>45534</v>
      </c>
      <c r="J14217" s="2" t="s">
        <v>31</v>
      </c>
      <c r="K14217" s="2" t="s">
        <v>16</v>
      </c>
      <c r="L14217" s="2">
        <v>1168.51</v>
      </c>
      <c r="M14217" s="2" t="s">
        <v>23</v>
      </c>
      <c r="N14217" s="11">
        <f>L14217/E14217*100</f>
        <v>28.141271102762321</v>
      </c>
      <c r="O14217" s="12" t="str">
        <f>IF(N14217&lt;10,"Low",IF(N14217&lt;20,"Med","High"))</f>
        <v>High</v>
      </c>
      <c r="P14217" s="12">
        <f>sales*discount</f>
        <v>830.46</v>
      </c>
      <c r="Q14217" s="12">
        <f>sales-Discount_Values</f>
        <v>3321.84</v>
      </c>
      <c r="R14217" s="12">
        <f>DATEDIF(order_date,delivery_date,"D")</f>
        <v>7</v>
      </c>
      <c r="S14217" s="12"/>
    </row>
    <row r="14218" spans="1:19" ht="14.25" customHeight="1" x14ac:dyDescent="0.35">
      <c r="A14218" s="2" t="s">
        <v>7605</v>
      </c>
      <c r="B14218" s="2">
        <v>107572</v>
      </c>
      <c r="C14218" s="2" t="s">
        <v>25</v>
      </c>
      <c r="D14218" s="2" t="s">
        <v>33</v>
      </c>
      <c r="E14218" s="2">
        <v>1642.44</v>
      </c>
      <c r="F14218" s="2">
        <v>0.47</v>
      </c>
      <c r="G14218" s="2">
        <v>7</v>
      </c>
      <c r="H14218" s="3">
        <v>45582</v>
      </c>
      <c r="I14218" s="3">
        <v>45584</v>
      </c>
      <c r="J14218" s="2" t="s">
        <v>21</v>
      </c>
      <c r="K14218" s="2" t="s">
        <v>22</v>
      </c>
      <c r="L14218" s="2">
        <v>462.22</v>
      </c>
      <c r="M14218" s="2" t="s">
        <v>48</v>
      </c>
      <c r="N14218" s="11">
        <f>L14218/E14218*100</f>
        <v>28.142276125764109</v>
      </c>
      <c r="O14218" s="12" t="str">
        <f>IF(N14218&lt;10,"Low",IF(N14218&lt;20,"Med","High"))</f>
        <v>High</v>
      </c>
      <c r="P14218" s="12">
        <f>sales*discount</f>
        <v>771.94679999999994</v>
      </c>
      <c r="Q14218" s="12">
        <f>sales-Discount_Values</f>
        <v>870.49320000000012</v>
      </c>
      <c r="R14218" s="12">
        <f>DATEDIF(order_date,delivery_date,"D")</f>
        <v>2</v>
      </c>
      <c r="S14218" s="12"/>
    </row>
    <row r="14219" spans="1:19" ht="14.25" customHeight="1" x14ac:dyDescent="0.35">
      <c r="A14219" s="2" t="s">
        <v>4292</v>
      </c>
      <c r="B14219" s="2">
        <v>104259</v>
      </c>
      <c r="C14219" s="2" t="s">
        <v>13</v>
      </c>
      <c r="D14219" s="2" t="s">
        <v>14</v>
      </c>
      <c r="E14219" s="2">
        <v>3897.68</v>
      </c>
      <c r="F14219" s="2">
        <v>0.22</v>
      </c>
      <c r="G14219" s="2">
        <v>4</v>
      </c>
      <c r="H14219" s="3">
        <v>45495</v>
      </c>
      <c r="I14219" s="3">
        <v>45498</v>
      </c>
      <c r="J14219" s="2" t="s">
        <v>31</v>
      </c>
      <c r="K14219" s="2" t="s">
        <v>27</v>
      </c>
      <c r="L14219" s="2">
        <v>1096.94</v>
      </c>
      <c r="M14219" s="2" t="s">
        <v>28</v>
      </c>
      <c r="N14219" s="11">
        <f>L14219/E14219*100</f>
        <v>28.143408386527373</v>
      </c>
      <c r="O14219" s="12" t="str">
        <f>IF(N14219&lt;10,"Low",IF(N14219&lt;20,"Med","High"))</f>
        <v>High</v>
      </c>
      <c r="P14219" s="12">
        <f>sales*discount</f>
        <v>857.4896</v>
      </c>
      <c r="Q14219" s="12">
        <f>sales-Discount_Values</f>
        <v>3040.1904</v>
      </c>
      <c r="R14219" s="12">
        <f>DATEDIF(order_date,delivery_date,"D")</f>
        <v>3</v>
      </c>
      <c r="S14219" s="12"/>
    </row>
    <row r="14220" spans="1:19" ht="14.25" customHeight="1" x14ac:dyDescent="0.35">
      <c r="A14220" s="2" t="s">
        <v>13860</v>
      </c>
      <c r="B14220" s="2">
        <v>113827</v>
      </c>
      <c r="C14220" s="2" t="s">
        <v>25</v>
      </c>
      <c r="D14220" s="2" t="s">
        <v>20</v>
      </c>
      <c r="E14220" s="2">
        <v>2111.73</v>
      </c>
      <c r="F14220" s="2">
        <v>0.19</v>
      </c>
      <c r="G14220" s="2">
        <v>7</v>
      </c>
      <c r="H14220" s="3">
        <v>45580</v>
      </c>
      <c r="I14220" s="3">
        <v>45583</v>
      </c>
      <c r="J14220" s="2" t="s">
        <v>21</v>
      </c>
      <c r="K14220" s="2" t="s">
        <v>22</v>
      </c>
      <c r="L14220" s="2">
        <v>594.44000000000005</v>
      </c>
      <c r="M14220" s="2" t="s">
        <v>23</v>
      </c>
      <c r="N14220" s="11">
        <f>L14220/E14220*100</f>
        <v>28.14943198230835</v>
      </c>
      <c r="O14220" s="12" t="str">
        <f>IF(N14220&lt;10,"Low",IF(N14220&lt;20,"Med","High"))</f>
        <v>High</v>
      </c>
      <c r="P14220" s="12">
        <f>sales*discount</f>
        <v>401.2287</v>
      </c>
      <c r="Q14220" s="12">
        <f>sales-Discount_Values</f>
        <v>1710.5012999999999</v>
      </c>
      <c r="R14220" s="12">
        <f>DATEDIF(order_date,delivery_date,"D")</f>
        <v>3</v>
      </c>
      <c r="S14220" s="12"/>
    </row>
    <row r="14221" spans="1:19" ht="14.25" customHeight="1" x14ac:dyDescent="0.35">
      <c r="A14221" s="2" t="s">
        <v>4158</v>
      </c>
      <c r="B14221" s="2">
        <v>104125</v>
      </c>
      <c r="C14221" s="2" t="s">
        <v>13</v>
      </c>
      <c r="D14221" s="2" t="s">
        <v>36</v>
      </c>
      <c r="E14221" s="2">
        <v>1834.57</v>
      </c>
      <c r="F14221" s="2">
        <v>0.27</v>
      </c>
      <c r="G14221" s="2">
        <v>7</v>
      </c>
      <c r="H14221" s="3">
        <v>44996</v>
      </c>
      <c r="I14221" s="3">
        <v>44997</v>
      </c>
      <c r="J14221" s="2" t="s">
        <v>31</v>
      </c>
      <c r="K14221" s="2" t="s">
        <v>22</v>
      </c>
      <c r="L14221" s="2">
        <v>516.42999999999995</v>
      </c>
      <c r="M14221" s="2" t="s">
        <v>34</v>
      </c>
      <c r="N14221" s="11">
        <f>L14221/E14221*100</f>
        <v>28.149920689861929</v>
      </c>
      <c r="O14221" s="12" t="str">
        <f>IF(N14221&lt;10,"Low",IF(N14221&lt;20,"Med","High"))</f>
        <v>High</v>
      </c>
      <c r="P14221" s="12">
        <f>sales*discount</f>
        <v>495.33390000000003</v>
      </c>
      <c r="Q14221" s="12">
        <f>sales-Discount_Values</f>
        <v>1339.2360999999999</v>
      </c>
      <c r="R14221" s="12">
        <f>DATEDIF(order_date,delivery_date,"D")</f>
        <v>1</v>
      </c>
      <c r="S14221" s="12"/>
    </row>
    <row r="14222" spans="1:19" ht="14.25" customHeight="1" x14ac:dyDescent="0.35">
      <c r="A14222" s="2" t="s">
        <v>7410</v>
      </c>
      <c r="B14222" s="2">
        <v>107377</v>
      </c>
      <c r="C14222" s="2" t="s">
        <v>41</v>
      </c>
      <c r="D14222" s="2" t="s">
        <v>26</v>
      </c>
      <c r="E14222" s="2">
        <v>2839.96</v>
      </c>
      <c r="F14222" s="2">
        <v>0.46</v>
      </c>
      <c r="G14222" s="2">
        <v>9</v>
      </c>
      <c r="H14222" s="3">
        <v>45191</v>
      </c>
      <c r="I14222" s="3">
        <v>45192</v>
      </c>
      <c r="J14222" s="2" t="s">
        <v>15</v>
      </c>
      <c r="K14222" s="2" t="s">
        <v>16</v>
      </c>
      <c r="L14222" s="2">
        <v>799.48</v>
      </c>
      <c r="M14222" s="2" t="s">
        <v>39</v>
      </c>
      <c r="N14222" s="11">
        <f>L14222/E14222*100</f>
        <v>28.151100719728444</v>
      </c>
      <c r="O14222" s="12" t="str">
        <f>IF(N14222&lt;10,"Low",IF(N14222&lt;20,"Med","High"))</f>
        <v>High</v>
      </c>
      <c r="P14222" s="12">
        <f>sales*discount</f>
        <v>1306.3816000000002</v>
      </c>
      <c r="Q14222" s="12">
        <f>sales-Discount_Values</f>
        <v>1533.5783999999999</v>
      </c>
      <c r="R14222" s="12">
        <f>DATEDIF(order_date,delivery_date,"D")</f>
        <v>1</v>
      </c>
      <c r="S14222" s="12"/>
    </row>
    <row r="14223" spans="1:19" ht="14.25" customHeight="1" x14ac:dyDescent="0.35">
      <c r="A14223" s="2" t="s">
        <v>9787</v>
      </c>
      <c r="B14223" s="2">
        <v>109754</v>
      </c>
      <c r="C14223" s="2" t="s">
        <v>25</v>
      </c>
      <c r="D14223" s="2" t="s">
        <v>14</v>
      </c>
      <c r="E14223" s="2">
        <v>456.18</v>
      </c>
      <c r="F14223" s="2">
        <v>0.18</v>
      </c>
      <c r="G14223" s="2">
        <v>4</v>
      </c>
      <c r="H14223" s="3">
        <v>45174</v>
      </c>
      <c r="I14223" s="3">
        <v>45181</v>
      </c>
      <c r="J14223" s="2" t="s">
        <v>15</v>
      </c>
      <c r="K14223" s="2" t="s">
        <v>27</v>
      </c>
      <c r="L14223" s="2">
        <v>128.43</v>
      </c>
      <c r="M14223" s="2" t="s">
        <v>48</v>
      </c>
      <c r="N14223" s="11">
        <f>L14223/E14223*100</f>
        <v>28.153360515585955</v>
      </c>
      <c r="O14223" s="12" t="str">
        <f>IF(N14223&lt;10,"Low",IF(N14223&lt;20,"Med","High"))</f>
        <v>High</v>
      </c>
      <c r="P14223" s="12">
        <f>sales*discount</f>
        <v>82.112399999999994</v>
      </c>
      <c r="Q14223" s="12">
        <f>sales-Discount_Values</f>
        <v>374.06760000000003</v>
      </c>
      <c r="R14223" s="12">
        <f>DATEDIF(order_date,delivery_date,"D")</f>
        <v>7</v>
      </c>
      <c r="S14223" s="12"/>
    </row>
    <row r="14224" spans="1:19" ht="14.25" customHeight="1" x14ac:dyDescent="0.35">
      <c r="A14224" s="2" t="s">
        <v>9797</v>
      </c>
      <c r="B14224" s="2">
        <v>109764</v>
      </c>
      <c r="C14224" s="2" t="s">
        <v>41</v>
      </c>
      <c r="D14224" s="2" t="s">
        <v>20</v>
      </c>
      <c r="E14224" s="2">
        <v>2618.0700000000002</v>
      </c>
      <c r="F14224" s="2">
        <v>0.16</v>
      </c>
      <c r="G14224" s="2">
        <v>7</v>
      </c>
      <c r="H14224" s="3">
        <v>45301</v>
      </c>
      <c r="I14224" s="3">
        <v>45305</v>
      </c>
      <c r="J14224" s="2" t="s">
        <v>15</v>
      </c>
      <c r="K14224" s="2" t="s">
        <v>27</v>
      </c>
      <c r="L14224" s="2">
        <v>737.1</v>
      </c>
      <c r="M14224" s="2" t="s">
        <v>39</v>
      </c>
      <c r="N14224" s="11">
        <f>L14224/E14224*100</f>
        <v>28.154327424400417</v>
      </c>
      <c r="O14224" s="12" t="str">
        <f>IF(N14224&lt;10,"Low",IF(N14224&lt;20,"Med","High"))</f>
        <v>High</v>
      </c>
      <c r="P14224" s="12">
        <f>sales*discount</f>
        <v>418.89120000000003</v>
      </c>
      <c r="Q14224" s="12">
        <f>sales-Discount_Values</f>
        <v>2199.1788000000001</v>
      </c>
      <c r="R14224" s="12">
        <f>DATEDIF(order_date,delivery_date,"D")</f>
        <v>4</v>
      </c>
      <c r="S14224" s="12"/>
    </row>
    <row r="14225" spans="1:19" ht="14.25" customHeight="1" x14ac:dyDescent="0.35">
      <c r="A14225" s="2" t="s">
        <v>14520</v>
      </c>
      <c r="B14225" s="2">
        <v>114487</v>
      </c>
      <c r="C14225" s="2" t="s">
        <v>19</v>
      </c>
      <c r="D14225" s="2" t="s">
        <v>36</v>
      </c>
      <c r="E14225" s="2">
        <v>984.99</v>
      </c>
      <c r="F14225" s="2">
        <v>0.3</v>
      </c>
      <c r="G14225" s="2">
        <v>5</v>
      </c>
      <c r="H14225" s="3">
        <v>45183</v>
      </c>
      <c r="I14225" s="3">
        <v>45188</v>
      </c>
      <c r="J14225" s="2" t="s">
        <v>21</v>
      </c>
      <c r="K14225" s="2" t="s">
        <v>27</v>
      </c>
      <c r="L14225" s="2">
        <v>277.33</v>
      </c>
      <c r="M14225" s="2" t="s">
        <v>34</v>
      </c>
      <c r="N14225" s="11">
        <f>L14225/E14225*100</f>
        <v>28.155615793053734</v>
      </c>
      <c r="O14225" s="12" t="str">
        <f>IF(N14225&lt;10,"Low",IF(N14225&lt;20,"Med","High"))</f>
        <v>High</v>
      </c>
      <c r="P14225" s="12">
        <f>sales*discount</f>
        <v>295.49700000000001</v>
      </c>
      <c r="Q14225" s="12">
        <f>sales-Discount_Values</f>
        <v>689.49299999999994</v>
      </c>
      <c r="R14225" s="12">
        <f>DATEDIF(order_date,delivery_date,"D")</f>
        <v>5</v>
      </c>
      <c r="S14225" s="12"/>
    </row>
    <row r="14226" spans="1:19" ht="14.25" customHeight="1" x14ac:dyDescent="0.35">
      <c r="A14226" s="2" t="s">
        <v>4404</v>
      </c>
      <c r="B14226" s="2">
        <v>104371</v>
      </c>
      <c r="C14226" s="2" t="s">
        <v>19</v>
      </c>
      <c r="D14226" s="2" t="s">
        <v>20</v>
      </c>
      <c r="E14226" s="2">
        <v>2971.73</v>
      </c>
      <c r="F14226" s="2">
        <v>0.19</v>
      </c>
      <c r="G14226" s="2">
        <v>4</v>
      </c>
      <c r="H14226" s="3">
        <v>45478</v>
      </c>
      <c r="I14226" s="3">
        <v>45481</v>
      </c>
      <c r="J14226" s="2" t="s">
        <v>15</v>
      </c>
      <c r="K14226" s="2" t="s">
        <v>16</v>
      </c>
      <c r="L14226" s="2">
        <v>836.73</v>
      </c>
      <c r="M14226" s="2" t="s">
        <v>48</v>
      </c>
      <c r="N14226" s="11">
        <f>L14226/E14226*100</f>
        <v>28.156326449576508</v>
      </c>
      <c r="O14226" s="12" t="str">
        <f>IF(N14226&lt;10,"Low",IF(N14226&lt;20,"Med","High"))</f>
        <v>High</v>
      </c>
      <c r="P14226" s="12">
        <f>sales*discount</f>
        <v>564.62869999999998</v>
      </c>
      <c r="Q14226" s="12">
        <f>sales-Discount_Values</f>
        <v>2407.1013000000003</v>
      </c>
      <c r="R14226" s="12">
        <f>DATEDIF(order_date,delivery_date,"D")</f>
        <v>3</v>
      </c>
      <c r="S14226" s="12"/>
    </row>
    <row r="14227" spans="1:19" ht="14.25" customHeight="1" x14ac:dyDescent="0.35">
      <c r="A14227" s="2" t="s">
        <v>13096</v>
      </c>
      <c r="B14227" s="2">
        <v>113063</v>
      </c>
      <c r="C14227" s="2" t="s">
        <v>13</v>
      </c>
      <c r="D14227" s="2" t="s">
        <v>33</v>
      </c>
      <c r="E14227" s="2">
        <v>349.7</v>
      </c>
      <c r="F14227" s="2">
        <v>0.02</v>
      </c>
      <c r="G14227" s="2">
        <v>8</v>
      </c>
      <c r="H14227" s="3">
        <v>45203</v>
      </c>
      <c r="I14227" s="3">
        <v>45204</v>
      </c>
      <c r="J14227" s="2" t="s">
        <v>21</v>
      </c>
      <c r="K14227" s="2" t="s">
        <v>22</v>
      </c>
      <c r="L14227" s="2">
        <v>98.47</v>
      </c>
      <c r="M14227" s="2" t="s">
        <v>48</v>
      </c>
      <c r="N14227" s="11">
        <f>L14227/E14227*100</f>
        <v>28.158421504146414</v>
      </c>
      <c r="O14227" s="12" t="str">
        <f>IF(N14227&lt;10,"Low",IF(N14227&lt;20,"Med","High"))</f>
        <v>High</v>
      </c>
      <c r="P14227" s="12">
        <f>sales*discount</f>
        <v>6.9939999999999998</v>
      </c>
      <c r="Q14227" s="12">
        <f>sales-Discount_Values</f>
        <v>342.70600000000002</v>
      </c>
      <c r="R14227" s="12">
        <f>DATEDIF(order_date,delivery_date,"D")</f>
        <v>1</v>
      </c>
      <c r="S14227" s="12"/>
    </row>
    <row r="14228" spans="1:19" ht="14.25" customHeight="1" x14ac:dyDescent="0.35">
      <c r="A14228" s="2" t="s">
        <v>15136</v>
      </c>
      <c r="B14228" s="2">
        <v>115103</v>
      </c>
      <c r="C14228" s="2" t="s">
        <v>19</v>
      </c>
      <c r="D14228" s="2" t="s">
        <v>20</v>
      </c>
      <c r="E14228" s="2">
        <v>1579.18</v>
      </c>
      <c r="F14228" s="2">
        <v>0.23</v>
      </c>
      <c r="G14228" s="2">
        <v>7</v>
      </c>
      <c r="H14228" s="3">
        <v>45320</v>
      </c>
      <c r="I14228" s="3">
        <v>45322</v>
      </c>
      <c r="J14228" s="2" t="s">
        <v>15</v>
      </c>
      <c r="K14228" s="2" t="s">
        <v>16</v>
      </c>
      <c r="L14228" s="2">
        <v>444.68</v>
      </c>
      <c r="M14228" s="2" t="s">
        <v>34</v>
      </c>
      <c r="N14228" s="11">
        <f>L14228/E14228*100</f>
        <v>28.158917919426536</v>
      </c>
      <c r="O14228" s="12" t="str">
        <f>IF(N14228&lt;10,"Low",IF(N14228&lt;20,"Med","High"))</f>
        <v>High</v>
      </c>
      <c r="P14228" s="12">
        <f>sales*discount</f>
        <v>363.21140000000003</v>
      </c>
      <c r="Q14228" s="12">
        <f>sales-Discount_Values</f>
        <v>1215.9686000000002</v>
      </c>
      <c r="R14228" s="12">
        <f>DATEDIF(order_date,delivery_date,"D")</f>
        <v>2</v>
      </c>
      <c r="S14228" s="12"/>
    </row>
    <row r="14229" spans="1:19" ht="14.25" customHeight="1" x14ac:dyDescent="0.35">
      <c r="A14229" s="2" t="s">
        <v>6622</v>
      </c>
      <c r="B14229" s="2">
        <v>106589</v>
      </c>
      <c r="C14229" s="2" t="s">
        <v>13</v>
      </c>
      <c r="D14229" s="2" t="s">
        <v>14</v>
      </c>
      <c r="E14229" s="2">
        <v>3516.64</v>
      </c>
      <c r="F14229" s="2">
        <v>0.19</v>
      </c>
      <c r="G14229" s="2">
        <v>6</v>
      </c>
      <c r="H14229" s="3">
        <v>45492</v>
      </c>
      <c r="I14229" s="3">
        <v>45493</v>
      </c>
      <c r="J14229" s="2" t="s">
        <v>15</v>
      </c>
      <c r="K14229" s="2" t="s">
        <v>16</v>
      </c>
      <c r="L14229" s="2">
        <v>990.4</v>
      </c>
      <c r="M14229" s="2" t="s">
        <v>39</v>
      </c>
      <c r="N14229" s="11">
        <f>L14229/E14229*100</f>
        <v>28.163246735520271</v>
      </c>
      <c r="O14229" s="12" t="str">
        <f>IF(N14229&lt;10,"Low",IF(N14229&lt;20,"Med","High"))</f>
        <v>High</v>
      </c>
      <c r="P14229" s="12">
        <f>sales*discount</f>
        <v>668.16160000000002</v>
      </c>
      <c r="Q14229" s="12">
        <f>sales-Discount_Values</f>
        <v>2848.4784</v>
      </c>
      <c r="R14229" s="12">
        <f>DATEDIF(order_date,delivery_date,"D")</f>
        <v>1</v>
      </c>
      <c r="S14229" s="12"/>
    </row>
    <row r="14230" spans="1:19" ht="14.25" customHeight="1" x14ac:dyDescent="0.35">
      <c r="A14230" s="2" t="s">
        <v>4119</v>
      </c>
      <c r="B14230" s="2">
        <v>104086</v>
      </c>
      <c r="C14230" s="2" t="s">
        <v>25</v>
      </c>
      <c r="D14230" s="2" t="s">
        <v>20</v>
      </c>
      <c r="E14230" s="2">
        <v>1066.76</v>
      </c>
      <c r="F14230" s="2">
        <v>0.41</v>
      </c>
      <c r="G14230" s="2">
        <v>9</v>
      </c>
      <c r="H14230" s="3">
        <v>45212</v>
      </c>
      <c r="I14230" s="3">
        <v>45218</v>
      </c>
      <c r="J14230" s="2" t="s">
        <v>31</v>
      </c>
      <c r="K14230" s="2" t="s">
        <v>27</v>
      </c>
      <c r="L14230" s="2">
        <v>300.47000000000003</v>
      </c>
      <c r="M14230" s="2" t="s">
        <v>23</v>
      </c>
      <c r="N14230" s="11">
        <f>L14230/E14230*100</f>
        <v>28.166597922681767</v>
      </c>
      <c r="O14230" s="12" t="str">
        <f>IF(N14230&lt;10,"Low",IF(N14230&lt;20,"Med","High"))</f>
        <v>High</v>
      </c>
      <c r="P14230" s="12">
        <f>sales*discount</f>
        <v>437.37159999999994</v>
      </c>
      <c r="Q14230" s="12">
        <f>sales-Discount_Values</f>
        <v>629.38840000000005</v>
      </c>
      <c r="R14230" s="12">
        <f>DATEDIF(order_date,delivery_date,"D")</f>
        <v>6</v>
      </c>
      <c r="S14230" s="12"/>
    </row>
    <row r="14231" spans="1:19" ht="14.25" customHeight="1" x14ac:dyDescent="0.35">
      <c r="A14231" s="2" t="s">
        <v>121</v>
      </c>
      <c r="B14231" s="2">
        <v>100088</v>
      </c>
      <c r="C14231" s="2" t="s">
        <v>19</v>
      </c>
      <c r="D14231" s="2" t="s">
        <v>20</v>
      </c>
      <c r="E14231" s="2">
        <v>4547.82</v>
      </c>
      <c r="F14231" s="2">
        <v>0.41</v>
      </c>
      <c r="G14231" s="2">
        <v>8</v>
      </c>
      <c r="H14231" s="3">
        <v>45232</v>
      </c>
      <c r="I14231" s="3">
        <v>45237</v>
      </c>
      <c r="J14231" s="2" t="s">
        <v>31</v>
      </c>
      <c r="K14231" s="2" t="s">
        <v>27</v>
      </c>
      <c r="L14231" s="2">
        <v>1281.0999999999999</v>
      </c>
      <c r="M14231" s="2" t="s">
        <v>48</v>
      </c>
      <c r="N14231" s="11">
        <f>L14231/E14231*100</f>
        <v>28.169540571086806</v>
      </c>
      <c r="O14231" s="12" t="str">
        <f>IF(N14231&lt;10,"Low",IF(N14231&lt;20,"Med","High"))</f>
        <v>High</v>
      </c>
      <c r="P14231" s="12">
        <f>sales*discount</f>
        <v>1864.6061999999997</v>
      </c>
      <c r="Q14231" s="12">
        <f>sales-Discount_Values</f>
        <v>2683.2138</v>
      </c>
      <c r="R14231" s="12">
        <f>DATEDIF(order_date,delivery_date,"D")</f>
        <v>5</v>
      </c>
      <c r="S14231" s="12"/>
    </row>
    <row r="14232" spans="1:19" ht="14.25" customHeight="1" x14ac:dyDescent="0.35">
      <c r="A14232" s="2" t="s">
        <v>95</v>
      </c>
      <c r="B14232" s="2">
        <v>100062</v>
      </c>
      <c r="C14232" s="2" t="s">
        <v>25</v>
      </c>
      <c r="D14232" s="2" t="s">
        <v>20</v>
      </c>
      <c r="E14232" s="2">
        <v>3275.6</v>
      </c>
      <c r="F14232" s="2">
        <v>0.22</v>
      </c>
      <c r="G14232" s="2">
        <v>3</v>
      </c>
      <c r="H14232" s="3">
        <v>44999</v>
      </c>
      <c r="I14232" s="3">
        <v>45000</v>
      </c>
      <c r="J14232" s="2" t="s">
        <v>15</v>
      </c>
      <c r="K14232" s="2" t="s">
        <v>27</v>
      </c>
      <c r="L14232" s="2">
        <v>922.83</v>
      </c>
      <c r="M14232" s="2" t="s">
        <v>48</v>
      </c>
      <c r="N14232" s="11">
        <f>L14232/E14232*100</f>
        <v>28.172853828306266</v>
      </c>
      <c r="O14232" s="12" t="str">
        <f>IF(N14232&lt;10,"Low",IF(N14232&lt;20,"Med","High"))</f>
        <v>High</v>
      </c>
      <c r="P14232" s="12">
        <f>sales*discount</f>
        <v>720.63199999999995</v>
      </c>
      <c r="Q14232" s="12">
        <f>sales-Discount_Values</f>
        <v>2554.9679999999998</v>
      </c>
      <c r="R14232" s="12">
        <f>DATEDIF(order_date,delivery_date,"D")</f>
        <v>1</v>
      </c>
      <c r="S14232" s="12"/>
    </row>
    <row r="14233" spans="1:19" ht="14.25" customHeight="1" x14ac:dyDescent="0.35">
      <c r="A14233" s="2" t="s">
        <v>661</v>
      </c>
      <c r="B14233" s="2">
        <v>100628</v>
      </c>
      <c r="C14233" s="2" t="s">
        <v>13</v>
      </c>
      <c r="D14233" s="2" t="s">
        <v>33</v>
      </c>
      <c r="E14233" s="2">
        <v>702.34</v>
      </c>
      <c r="F14233" s="2">
        <v>0.27</v>
      </c>
      <c r="G14233" s="2">
        <v>3</v>
      </c>
      <c r="H14233" s="3">
        <v>44975</v>
      </c>
      <c r="I14233" s="3">
        <v>44979</v>
      </c>
      <c r="J14233" s="2" t="s">
        <v>21</v>
      </c>
      <c r="K14233" s="2" t="s">
        <v>16</v>
      </c>
      <c r="L14233" s="2">
        <v>197.88</v>
      </c>
      <c r="M14233" s="2" t="s">
        <v>48</v>
      </c>
      <c r="N14233" s="11">
        <f>L14233/E14233*100</f>
        <v>28.174388472819427</v>
      </c>
      <c r="O14233" s="12" t="str">
        <f>IF(N14233&lt;10,"Low",IF(N14233&lt;20,"Med","High"))</f>
        <v>High</v>
      </c>
      <c r="P14233" s="12">
        <f>sales*discount</f>
        <v>189.63180000000003</v>
      </c>
      <c r="Q14233" s="12">
        <f>sales-Discount_Values</f>
        <v>512.70820000000003</v>
      </c>
      <c r="R14233" s="12">
        <f>DATEDIF(order_date,delivery_date,"D")</f>
        <v>4</v>
      </c>
      <c r="S14233" s="12"/>
    </row>
    <row r="14234" spans="1:19" ht="14.25" customHeight="1" x14ac:dyDescent="0.35">
      <c r="A14234" s="2" t="s">
        <v>676</v>
      </c>
      <c r="B14234" s="2">
        <v>100643</v>
      </c>
      <c r="C14234" s="2" t="s">
        <v>25</v>
      </c>
      <c r="D14234" s="2" t="s">
        <v>33</v>
      </c>
      <c r="E14234" s="2">
        <v>1407.97</v>
      </c>
      <c r="F14234" s="2">
        <v>0.24</v>
      </c>
      <c r="G14234" s="2">
        <v>7</v>
      </c>
      <c r="H14234" s="3">
        <v>45459</v>
      </c>
      <c r="I14234" s="3">
        <v>45465</v>
      </c>
      <c r="J14234" s="2" t="s">
        <v>15</v>
      </c>
      <c r="K14234" s="2" t="s">
        <v>22</v>
      </c>
      <c r="L14234" s="2">
        <v>396.72</v>
      </c>
      <c r="M14234" s="2" t="s">
        <v>28</v>
      </c>
      <c r="N14234" s="11">
        <f>L14234/E14234*100</f>
        <v>28.176736720242619</v>
      </c>
      <c r="O14234" s="12" t="str">
        <f>IF(N14234&lt;10,"Low",IF(N14234&lt;20,"Med","High"))</f>
        <v>High</v>
      </c>
      <c r="P14234" s="12">
        <f>sales*discount</f>
        <v>337.9128</v>
      </c>
      <c r="Q14234" s="12">
        <f>sales-Discount_Values</f>
        <v>1070.0572</v>
      </c>
      <c r="R14234" s="12">
        <f>DATEDIF(order_date,delivery_date,"D")</f>
        <v>6</v>
      </c>
      <c r="S14234" s="12"/>
    </row>
    <row r="14235" spans="1:19" ht="14.25" customHeight="1" x14ac:dyDescent="0.35">
      <c r="A14235" s="2" t="s">
        <v>3004</v>
      </c>
      <c r="B14235" s="2">
        <v>102971</v>
      </c>
      <c r="C14235" s="2" t="s">
        <v>41</v>
      </c>
      <c r="D14235" s="2" t="s">
        <v>26</v>
      </c>
      <c r="E14235" s="2">
        <v>2159.15</v>
      </c>
      <c r="F14235" s="2">
        <v>0.4</v>
      </c>
      <c r="G14235" s="2">
        <v>5</v>
      </c>
      <c r="H14235" s="3">
        <v>45458</v>
      </c>
      <c r="I14235" s="3">
        <v>45464</v>
      </c>
      <c r="J14235" s="2" t="s">
        <v>21</v>
      </c>
      <c r="K14235" s="2" t="s">
        <v>27</v>
      </c>
      <c r="L14235" s="2">
        <v>608.39</v>
      </c>
      <c r="M14235" s="2" t="s">
        <v>39</v>
      </c>
      <c r="N14235" s="11">
        <f>L14235/E14235*100</f>
        <v>28.177291989903431</v>
      </c>
      <c r="O14235" s="12" t="str">
        <f>IF(N14235&lt;10,"Low",IF(N14235&lt;20,"Med","High"))</f>
        <v>High</v>
      </c>
      <c r="P14235" s="12">
        <f>sales*discount</f>
        <v>863.66000000000008</v>
      </c>
      <c r="Q14235" s="12">
        <f>sales-Discount_Values</f>
        <v>1295.49</v>
      </c>
      <c r="R14235" s="12">
        <f>DATEDIF(order_date,delivery_date,"D")</f>
        <v>6</v>
      </c>
      <c r="S14235" s="12"/>
    </row>
    <row r="14236" spans="1:19" ht="14.25" customHeight="1" x14ac:dyDescent="0.35">
      <c r="A14236" s="2" t="s">
        <v>11557</v>
      </c>
      <c r="B14236" s="2">
        <v>111524</v>
      </c>
      <c r="C14236" s="2" t="s">
        <v>41</v>
      </c>
      <c r="D14236" s="2" t="s">
        <v>20</v>
      </c>
      <c r="E14236" s="2">
        <v>150.81</v>
      </c>
      <c r="F14236" s="2">
        <v>0.24</v>
      </c>
      <c r="G14236" s="2">
        <v>2</v>
      </c>
      <c r="H14236" s="3">
        <v>45133</v>
      </c>
      <c r="I14236" s="3">
        <v>45137</v>
      </c>
      <c r="J14236" s="2" t="s">
        <v>15</v>
      </c>
      <c r="K14236" s="2" t="s">
        <v>16</v>
      </c>
      <c r="L14236" s="2">
        <v>42.5</v>
      </c>
      <c r="M14236" s="2" t="s">
        <v>28</v>
      </c>
      <c r="N14236" s="11">
        <f>L14236/E14236*100</f>
        <v>28.181155095815928</v>
      </c>
      <c r="O14236" s="12" t="str">
        <f>IF(N14236&lt;10,"Low",IF(N14236&lt;20,"Med","High"))</f>
        <v>High</v>
      </c>
      <c r="P14236" s="12">
        <f>sales*discount</f>
        <v>36.194400000000002</v>
      </c>
      <c r="Q14236" s="12">
        <f>sales-Discount_Values</f>
        <v>114.6156</v>
      </c>
      <c r="R14236" s="12">
        <f>DATEDIF(order_date,delivery_date,"D")</f>
        <v>4</v>
      </c>
      <c r="S14236" s="12"/>
    </row>
    <row r="14237" spans="1:19" ht="14.25" customHeight="1" x14ac:dyDescent="0.35">
      <c r="A14237" s="2" t="s">
        <v>9215</v>
      </c>
      <c r="B14237" s="2">
        <v>109182</v>
      </c>
      <c r="C14237" s="2" t="s">
        <v>41</v>
      </c>
      <c r="D14237" s="2" t="s">
        <v>26</v>
      </c>
      <c r="E14237" s="2">
        <v>2177.9</v>
      </c>
      <c r="F14237" s="2">
        <v>0.35</v>
      </c>
      <c r="G14237" s="2">
        <v>4</v>
      </c>
      <c r="H14237" s="3">
        <v>45505</v>
      </c>
      <c r="I14237" s="3">
        <v>45511</v>
      </c>
      <c r="J14237" s="2" t="s">
        <v>15</v>
      </c>
      <c r="K14237" s="2" t="s">
        <v>27</v>
      </c>
      <c r="L14237" s="2">
        <v>613.76</v>
      </c>
      <c r="M14237" s="2" t="s">
        <v>28</v>
      </c>
      <c r="N14237" s="11">
        <f>L14237/E14237*100</f>
        <v>28.181275540658429</v>
      </c>
      <c r="O14237" s="12" t="str">
        <f>IF(N14237&lt;10,"Low",IF(N14237&lt;20,"Med","High"))</f>
        <v>High</v>
      </c>
      <c r="P14237" s="12">
        <f>sales*discount</f>
        <v>762.26499999999999</v>
      </c>
      <c r="Q14237" s="12">
        <f>sales-Discount_Values</f>
        <v>1415.6350000000002</v>
      </c>
      <c r="R14237" s="12">
        <f>DATEDIF(order_date,delivery_date,"D")</f>
        <v>6</v>
      </c>
      <c r="S14237" s="12"/>
    </row>
    <row r="14238" spans="1:19" ht="14.25" customHeight="1" x14ac:dyDescent="0.35">
      <c r="A14238" s="2" t="s">
        <v>9756</v>
      </c>
      <c r="B14238" s="2">
        <v>109723</v>
      </c>
      <c r="C14238" s="2" t="s">
        <v>13</v>
      </c>
      <c r="D14238" s="2" t="s">
        <v>33</v>
      </c>
      <c r="E14238" s="2">
        <v>2650.91</v>
      </c>
      <c r="F14238" s="2">
        <v>0.02</v>
      </c>
      <c r="G14238" s="2">
        <v>8</v>
      </c>
      <c r="H14238" s="3">
        <v>45571</v>
      </c>
      <c r="I14238" s="3">
        <v>45577</v>
      </c>
      <c r="J14238" s="2" t="s">
        <v>31</v>
      </c>
      <c r="K14238" s="2" t="s">
        <v>22</v>
      </c>
      <c r="L14238" s="2">
        <v>747.12</v>
      </c>
      <c r="M14238" s="2" t="s">
        <v>48</v>
      </c>
      <c r="N14238" s="11">
        <f>L14238/E14238*100</f>
        <v>28.183529429516657</v>
      </c>
      <c r="O14238" s="12" t="str">
        <f>IF(N14238&lt;10,"Low",IF(N14238&lt;20,"Med","High"))</f>
        <v>High</v>
      </c>
      <c r="P14238" s="12">
        <f>sales*discount</f>
        <v>53.0182</v>
      </c>
      <c r="Q14238" s="12">
        <f>sales-Discount_Values</f>
        <v>2597.8917999999999</v>
      </c>
      <c r="R14238" s="12">
        <f>DATEDIF(order_date,delivery_date,"D")</f>
        <v>6</v>
      </c>
      <c r="S14238" s="12"/>
    </row>
    <row r="14239" spans="1:19" ht="14.25" customHeight="1" x14ac:dyDescent="0.35">
      <c r="A14239" s="2" t="s">
        <v>6643</v>
      </c>
      <c r="B14239" s="2">
        <v>106610</v>
      </c>
      <c r="C14239" s="2" t="s">
        <v>41</v>
      </c>
      <c r="D14239" s="2" t="s">
        <v>14</v>
      </c>
      <c r="E14239" s="2">
        <v>4786.4799999999996</v>
      </c>
      <c r="F14239" s="2">
        <v>0.26</v>
      </c>
      <c r="G14239" s="2">
        <v>2</v>
      </c>
      <c r="H14239" s="3">
        <v>45585</v>
      </c>
      <c r="I14239" s="3">
        <v>45588</v>
      </c>
      <c r="J14239" s="2" t="s">
        <v>15</v>
      </c>
      <c r="K14239" s="2" t="s">
        <v>27</v>
      </c>
      <c r="L14239" s="2">
        <v>1349.02</v>
      </c>
      <c r="M14239" s="2" t="s">
        <v>23</v>
      </c>
      <c r="N14239" s="11">
        <f>L14239/E14239*100</f>
        <v>28.183968177031975</v>
      </c>
      <c r="O14239" s="12" t="str">
        <f>IF(N14239&lt;10,"Low",IF(N14239&lt;20,"Med","High"))</f>
        <v>High</v>
      </c>
      <c r="P14239" s="12">
        <f>sales*discount</f>
        <v>1244.4848</v>
      </c>
      <c r="Q14239" s="12">
        <f>sales-Discount_Values</f>
        <v>3541.9951999999994</v>
      </c>
      <c r="R14239" s="12">
        <f>DATEDIF(order_date,delivery_date,"D")</f>
        <v>3</v>
      </c>
      <c r="S14239" s="12"/>
    </row>
    <row r="14240" spans="1:19" ht="14.25" customHeight="1" x14ac:dyDescent="0.35">
      <c r="A14240" s="2" t="s">
        <v>12719</v>
      </c>
      <c r="B14240" s="2">
        <v>112686</v>
      </c>
      <c r="C14240" s="2" t="s">
        <v>13</v>
      </c>
      <c r="D14240" s="2" t="s">
        <v>26</v>
      </c>
      <c r="E14240" s="2">
        <v>2037.98</v>
      </c>
      <c r="F14240" s="2">
        <v>0.04</v>
      </c>
      <c r="G14240" s="2">
        <v>1</v>
      </c>
      <c r="H14240" s="3">
        <v>45566</v>
      </c>
      <c r="I14240" s="3">
        <v>45571</v>
      </c>
      <c r="J14240" s="2" t="s">
        <v>15</v>
      </c>
      <c r="K14240" s="2" t="s">
        <v>27</v>
      </c>
      <c r="L14240" s="2">
        <v>574.39</v>
      </c>
      <c r="M14240" s="2" t="s">
        <v>34</v>
      </c>
      <c r="N14240" s="11">
        <f>L14240/E14240*100</f>
        <v>28.184280513057047</v>
      </c>
      <c r="O14240" s="12" t="str">
        <f>IF(N14240&lt;10,"Low",IF(N14240&lt;20,"Med","High"))</f>
        <v>High</v>
      </c>
      <c r="P14240" s="12">
        <f>sales*discount</f>
        <v>81.519199999999998</v>
      </c>
      <c r="Q14240" s="12">
        <f>sales-Discount_Values</f>
        <v>1956.4608000000001</v>
      </c>
      <c r="R14240" s="12">
        <f>DATEDIF(order_date,delivery_date,"D")</f>
        <v>5</v>
      </c>
      <c r="S14240" s="12"/>
    </row>
    <row r="14241" spans="1:19" ht="14.25" customHeight="1" x14ac:dyDescent="0.35">
      <c r="A14241" s="2" t="s">
        <v>1131</v>
      </c>
      <c r="B14241" s="2">
        <v>101098</v>
      </c>
      <c r="C14241" s="2" t="s">
        <v>41</v>
      </c>
      <c r="D14241" s="2" t="s">
        <v>26</v>
      </c>
      <c r="E14241" s="2">
        <v>1404.52</v>
      </c>
      <c r="F14241" s="2">
        <v>0.04</v>
      </c>
      <c r="G14241" s="2">
        <v>2</v>
      </c>
      <c r="H14241" s="3">
        <v>45550</v>
      </c>
      <c r="I14241" s="3">
        <v>45556</v>
      </c>
      <c r="J14241" s="2" t="s">
        <v>31</v>
      </c>
      <c r="K14241" s="2" t="s">
        <v>22</v>
      </c>
      <c r="L14241" s="2">
        <v>395.86</v>
      </c>
      <c r="M14241" s="2" t="s">
        <v>17</v>
      </c>
      <c r="N14241" s="11">
        <f>L14241/E14241*100</f>
        <v>28.184717910745309</v>
      </c>
      <c r="O14241" s="12" t="str">
        <f>IF(N14241&lt;10,"Low",IF(N14241&lt;20,"Med","High"))</f>
        <v>High</v>
      </c>
      <c r="P14241" s="12">
        <f>sales*discount</f>
        <v>56.180799999999998</v>
      </c>
      <c r="Q14241" s="12">
        <f>sales-Discount_Values</f>
        <v>1348.3391999999999</v>
      </c>
      <c r="R14241" s="12">
        <f>DATEDIF(order_date,delivery_date,"D")</f>
        <v>6</v>
      </c>
      <c r="S14241" s="12"/>
    </row>
    <row r="14242" spans="1:19" ht="14.25" customHeight="1" x14ac:dyDescent="0.35">
      <c r="A14242" s="2" t="s">
        <v>9476</v>
      </c>
      <c r="B14242" s="2">
        <v>109443</v>
      </c>
      <c r="C14242" s="2" t="s">
        <v>25</v>
      </c>
      <c r="D14242" s="2" t="s">
        <v>33</v>
      </c>
      <c r="E14242" s="2">
        <v>4138.34</v>
      </c>
      <c r="F14242" s="2">
        <v>0.4</v>
      </c>
      <c r="G14242" s="2">
        <v>9</v>
      </c>
      <c r="H14242" s="3">
        <v>45483</v>
      </c>
      <c r="I14242" s="3">
        <v>45484</v>
      </c>
      <c r="J14242" s="2" t="s">
        <v>21</v>
      </c>
      <c r="K14242" s="2" t="s">
        <v>22</v>
      </c>
      <c r="L14242" s="2">
        <v>1166.3800000000001</v>
      </c>
      <c r="M14242" s="2" t="s">
        <v>48</v>
      </c>
      <c r="N14242" s="11">
        <f>L14242/E14242*100</f>
        <v>28.184731075745351</v>
      </c>
      <c r="O14242" s="12" t="str">
        <f>IF(N14242&lt;10,"Low",IF(N14242&lt;20,"Med","High"))</f>
        <v>High</v>
      </c>
      <c r="P14242" s="12">
        <f>sales*discount</f>
        <v>1655.3360000000002</v>
      </c>
      <c r="Q14242" s="12">
        <f>sales-Discount_Values</f>
        <v>2483.0039999999999</v>
      </c>
      <c r="R14242" s="12">
        <f>DATEDIF(order_date,delivery_date,"D")</f>
        <v>1</v>
      </c>
      <c r="S14242" s="12"/>
    </row>
    <row r="14243" spans="1:19" ht="14.25" customHeight="1" x14ac:dyDescent="0.35">
      <c r="A14243" s="2" t="s">
        <v>9170</v>
      </c>
      <c r="B14243" s="2">
        <v>109137</v>
      </c>
      <c r="C14243" s="2" t="s">
        <v>41</v>
      </c>
      <c r="D14243" s="2" t="s">
        <v>36</v>
      </c>
      <c r="E14243" s="2">
        <v>2747.29</v>
      </c>
      <c r="F14243" s="2">
        <v>0.12</v>
      </c>
      <c r="G14243" s="2">
        <v>5</v>
      </c>
      <c r="H14243" s="3">
        <v>45597</v>
      </c>
      <c r="I14243" s="3">
        <v>45601</v>
      </c>
      <c r="J14243" s="2" t="s">
        <v>31</v>
      </c>
      <c r="K14243" s="2" t="s">
        <v>27</v>
      </c>
      <c r="L14243" s="2">
        <v>774.38</v>
      </c>
      <c r="M14243" s="2" t="s">
        <v>34</v>
      </c>
      <c r="N14243" s="11">
        <f>L14243/E14243*100</f>
        <v>28.187049783604934</v>
      </c>
      <c r="O14243" s="12" t="str">
        <f>IF(N14243&lt;10,"Low",IF(N14243&lt;20,"Med","High"))</f>
        <v>High</v>
      </c>
      <c r="P14243" s="12">
        <f>sales*discount</f>
        <v>329.6748</v>
      </c>
      <c r="Q14243" s="12">
        <f>sales-Discount_Values</f>
        <v>2417.6152000000002</v>
      </c>
      <c r="R14243" s="12">
        <f>DATEDIF(order_date,delivery_date,"D")</f>
        <v>4</v>
      </c>
      <c r="S14243" s="12"/>
    </row>
    <row r="14244" spans="1:19" ht="14.25" customHeight="1" x14ac:dyDescent="0.35">
      <c r="A14244" s="2" t="s">
        <v>7987</v>
      </c>
      <c r="B14244" s="2">
        <v>107954</v>
      </c>
      <c r="C14244" s="2" t="s">
        <v>41</v>
      </c>
      <c r="D14244" s="2" t="s">
        <v>26</v>
      </c>
      <c r="E14244" s="2">
        <v>3794.18</v>
      </c>
      <c r="F14244" s="2">
        <v>0.35</v>
      </c>
      <c r="G14244" s="2">
        <v>9</v>
      </c>
      <c r="H14244" s="3">
        <v>45368</v>
      </c>
      <c r="I14244" s="3">
        <v>45373</v>
      </c>
      <c r="J14244" s="2" t="s">
        <v>21</v>
      </c>
      <c r="K14244" s="2" t="s">
        <v>22</v>
      </c>
      <c r="L14244" s="2">
        <v>1069.71</v>
      </c>
      <c r="M14244" s="2" t="s">
        <v>48</v>
      </c>
      <c r="N14244" s="11">
        <f>L14244/E14244*100</f>
        <v>28.19344364263161</v>
      </c>
      <c r="O14244" s="12" t="str">
        <f>IF(N14244&lt;10,"Low",IF(N14244&lt;20,"Med","High"))</f>
        <v>High</v>
      </c>
      <c r="P14244" s="12">
        <f>sales*discount</f>
        <v>1327.963</v>
      </c>
      <c r="Q14244" s="12">
        <f>sales-Discount_Values</f>
        <v>2466.2169999999996</v>
      </c>
      <c r="R14244" s="12">
        <f>DATEDIF(order_date,delivery_date,"D")</f>
        <v>5</v>
      </c>
      <c r="S14244" s="12"/>
    </row>
    <row r="14245" spans="1:19" ht="14.25" customHeight="1" x14ac:dyDescent="0.35">
      <c r="A14245" s="2" t="s">
        <v>3478</v>
      </c>
      <c r="B14245" s="2">
        <v>103445</v>
      </c>
      <c r="C14245" s="2" t="s">
        <v>41</v>
      </c>
      <c r="D14245" s="2" t="s">
        <v>20</v>
      </c>
      <c r="E14245" s="2">
        <v>2718.35</v>
      </c>
      <c r="F14245" s="2">
        <v>0.03</v>
      </c>
      <c r="G14245" s="2">
        <v>9</v>
      </c>
      <c r="H14245" s="3">
        <v>45247</v>
      </c>
      <c r="I14245" s="3">
        <v>45254</v>
      </c>
      <c r="J14245" s="2" t="s">
        <v>31</v>
      </c>
      <c r="K14245" s="2" t="s">
        <v>22</v>
      </c>
      <c r="L14245" s="2">
        <v>766.4</v>
      </c>
      <c r="M14245" s="2" t="s">
        <v>17</v>
      </c>
      <c r="N14245" s="11">
        <f>L14245/E14245*100</f>
        <v>28.193573307337171</v>
      </c>
      <c r="O14245" s="12" t="str">
        <f>IF(N14245&lt;10,"Low",IF(N14245&lt;20,"Med","High"))</f>
        <v>High</v>
      </c>
      <c r="P14245" s="12">
        <f>sales*discount</f>
        <v>81.5505</v>
      </c>
      <c r="Q14245" s="12">
        <f>sales-Discount_Values</f>
        <v>2636.7995000000001</v>
      </c>
      <c r="R14245" s="12">
        <f>DATEDIF(order_date,delivery_date,"D")</f>
        <v>7</v>
      </c>
      <c r="S14245" s="12"/>
    </row>
    <row r="14246" spans="1:19" ht="14.25" customHeight="1" x14ac:dyDescent="0.35">
      <c r="A14246" s="2" t="s">
        <v>14802</v>
      </c>
      <c r="B14246" s="2">
        <v>114769</v>
      </c>
      <c r="C14246" s="2" t="s">
        <v>41</v>
      </c>
      <c r="D14246" s="2" t="s">
        <v>14</v>
      </c>
      <c r="E14246" s="2">
        <v>4309.46</v>
      </c>
      <c r="F14246" s="2">
        <v>0.13</v>
      </c>
      <c r="G14246" s="2">
        <v>1</v>
      </c>
      <c r="H14246" s="3">
        <v>45117</v>
      </c>
      <c r="I14246" s="3">
        <v>45120</v>
      </c>
      <c r="J14246" s="2" t="s">
        <v>15</v>
      </c>
      <c r="K14246" s="2" t="s">
        <v>16</v>
      </c>
      <c r="L14246" s="2">
        <v>1215.1400000000001</v>
      </c>
      <c r="M14246" s="2" t="s">
        <v>34</v>
      </c>
      <c r="N14246" s="11">
        <f>L14246/E14246*100</f>
        <v>28.197036287609123</v>
      </c>
      <c r="O14246" s="12" t="str">
        <f>IF(N14246&lt;10,"Low",IF(N14246&lt;20,"Med","High"))</f>
        <v>High</v>
      </c>
      <c r="P14246" s="12">
        <f>sales*discount</f>
        <v>560.22980000000007</v>
      </c>
      <c r="Q14246" s="12">
        <f>sales-Discount_Values</f>
        <v>3749.2302</v>
      </c>
      <c r="R14246" s="12">
        <f>DATEDIF(order_date,delivery_date,"D")</f>
        <v>3</v>
      </c>
      <c r="S14246" s="12"/>
    </row>
    <row r="14247" spans="1:19" ht="14.25" customHeight="1" x14ac:dyDescent="0.35">
      <c r="A14247" s="2" t="s">
        <v>10261</v>
      </c>
      <c r="B14247" s="2">
        <v>110228</v>
      </c>
      <c r="C14247" s="2" t="s">
        <v>19</v>
      </c>
      <c r="D14247" s="2" t="s">
        <v>20</v>
      </c>
      <c r="E14247" s="2">
        <v>202.63</v>
      </c>
      <c r="F14247" s="2">
        <v>7.0000000000000007E-2</v>
      </c>
      <c r="G14247" s="2">
        <v>8</v>
      </c>
      <c r="H14247" s="3">
        <v>45105</v>
      </c>
      <c r="I14247" s="3">
        <v>45108</v>
      </c>
      <c r="J14247" s="2" t="s">
        <v>15</v>
      </c>
      <c r="K14247" s="2" t="s">
        <v>22</v>
      </c>
      <c r="L14247" s="2">
        <v>57.14</v>
      </c>
      <c r="M14247" s="2" t="s">
        <v>39</v>
      </c>
      <c r="N14247" s="11">
        <f>L14247/E14247*100</f>
        <v>28.199180772837192</v>
      </c>
      <c r="O14247" s="12" t="str">
        <f>IF(N14247&lt;10,"Low",IF(N14247&lt;20,"Med","High"))</f>
        <v>High</v>
      </c>
      <c r="P14247" s="12">
        <f>sales*discount</f>
        <v>14.184100000000001</v>
      </c>
      <c r="Q14247" s="12">
        <f>sales-Discount_Values</f>
        <v>188.44589999999999</v>
      </c>
      <c r="R14247" s="12">
        <f>DATEDIF(order_date,delivery_date,"D")</f>
        <v>3</v>
      </c>
      <c r="S14247" s="12"/>
    </row>
    <row r="14248" spans="1:19" ht="14.25" customHeight="1" x14ac:dyDescent="0.35">
      <c r="A14248" s="2" t="s">
        <v>3862</v>
      </c>
      <c r="B14248" s="2">
        <v>103829</v>
      </c>
      <c r="C14248" s="2" t="s">
        <v>19</v>
      </c>
      <c r="D14248" s="2" t="s">
        <v>36</v>
      </c>
      <c r="E14248" s="2">
        <v>1912.32</v>
      </c>
      <c r="F14248" s="2">
        <v>0.36</v>
      </c>
      <c r="G14248" s="2">
        <v>4</v>
      </c>
      <c r="H14248" s="3">
        <v>45527</v>
      </c>
      <c r="I14248" s="3">
        <v>45533</v>
      </c>
      <c r="J14248" s="2" t="s">
        <v>15</v>
      </c>
      <c r="K14248" s="2" t="s">
        <v>16</v>
      </c>
      <c r="L14248" s="2">
        <v>539.29</v>
      </c>
      <c r="M14248" s="2" t="s">
        <v>17</v>
      </c>
      <c r="N14248" s="11">
        <f>L14248/E14248*100</f>
        <v>28.200824129852741</v>
      </c>
      <c r="O14248" s="12" t="str">
        <f>IF(N14248&lt;10,"Low",IF(N14248&lt;20,"Med","High"))</f>
        <v>High</v>
      </c>
      <c r="P14248" s="12">
        <f>sales*discount</f>
        <v>688.4351999999999</v>
      </c>
      <c r="Q14248" s="12">
        <f>sales-Discount_Values</f>
        <v>1223.8848</v>
      </c>
      <c r="R14248" s="12">
        <f>DATEDIF(order_date,delivery_date,"D")</f>
        <v>6</v>
      </c>
      <c r="S14248" s="12"/>
    </row>
    <row r="14249" spans="1:19" ht="14.25" customHeight="1" x14ac:dyDescent="0.35">
      <c r="A14249" s="2" t="s">
        <v>1881</v>
      </c>
      <c r="B14249" s="2">
        <v>101848</v>
      </c>
      <c r="C14249" s="2" t="s">
        <v>25</v>
      </c>
      <c r="D14249" s="2" t="s">
        <v>20</v>
      </c>
      <c r="E14249" s="2">
        <v>225.95</v>
      </c>
      <c r="F14249" s="2">
        <v>0.47</v>
      </c>
      <c r="G14249" s="2">
        <v>2</v>
      </c>
      <c r="H14249" s="3">
        <v>45031</v>
      </c>
      <c r="I14249" s="3">
        <v>45038</v>
      </c>
      <c r="J14249" s="2" t="s">
        <v>21</v>
      </c>
      <c r="K14249" s="2" t="s">
        <v>22</v>
      </c>
      <c r="L14249" s="2">
        <v>63.72</v>
      </c>
      <c r="M14249" s="2" t="s">
        <v>17</v>
      </c>
      <c r="N14249" s="11">
        <f>L14249/E14249*100</f>
        <v>28.200929409161319</v>
      </c>
      <c r="O14249" s="12" t="str">
        <f>IF(N14249&lt;10,"Low",IF(N14249&lt;20,"Med","High"))</f>
        <v>High</v>
      </c>
      <c r="P14249" s="12">
        <f>sales*discount</f>
        <v>106.19649999999999</v>
      </c>
      <c r="Q14249" s="12">
        <f>sales-Discount_Values</f>
        <v>119.7535</v>
      </c>
      <c r="R14249" s="12">
        <f>DATEDIF(order_date,delivery_date,"D")</f>
        <v>7</v>
      </c>
      <c r="S14249" s="12"/>
    </row>
    <row r="14250" spans="1:19" ht="14.25" customHeight="1" x14ac:dyDescent="0.35">
      <c r="A14250" s="2" t="s">
        <v>14354</v>
      </c>
      <c r="B14250" s="2">
        <v>114321</v>
      </c>
      <c r="C14250" s="2" t="s">
        <v>41</v>
      </c>
      <c r="D14250" s="2" t="s">
        <v>26</v>
      </c>
      <c r="E14250" s="2">
        <v>3787.37</v>
      </c>
      <c r="F14250" s="2">
        <v>0.1</v>
      </c>
      <c r="G14250" s="2">
        <v>9</v>
      </c>
      <c r="H14250" s="3">
        <v>45546</v>
      </c>
      <c r="I14250" s="3">
        <v>45547</v>
      </c>
      <c r="J14250" s="2" t="s">
        <v>15</v>
      </c>
      <c r="K14250" s="2" t="s">
        <v>16</v>
      </c>
      <c r="L14250" s="2">
        <v>1068.1400000000001</v>
      </c>
      <c r="M14250" s="2" t="s">
        <v>39</v>
      </c>
      <c r="N14250" s="11">
        <f>L14250/E14250*100</f>
        <v>28.202684184539674</v>
      </c>
      <c r="O14250" s="12" t="str">
        <f>IF(N14250&lt;10,"Low",IF(N14250&lt;20,"Med","High"))</f>
        <v>High</v>
      </c>
      <c r="P14250" s="12">
        <f>sales*discount</f>
        <v>378.73700000000002</v>
      </c>
      <c r="Q14250" s="12">
        <f>sales-Discount_Values</f>
        <v>3408.6329999999998</v>
      </c>
      <c r="R14250" s="12">
        <f>DATEDIF(order_date,delivery_date,"D")</f>
        <v>1</v>
      </c>
      <c r="S14250" s="12"/>
    </row>
    <row r="14251" spans="1:19" ht="14.25" customHeight="1" x14ac:dyDescent="0.35">
      <c r="A14251" s="2" t="s">
        <v>5578</v>
      </c>
      <c r="B14251" s="2">
        <v>105545</v>
      </c>
      <c r="C14251" s="2" t="s">
        <v>41</v>
      </c>
      <c r="D14251" s="2" t="s">
        <v>20</v>
      </c>
      <c r="E14251" s="2">
        <v>3014.49</v>
      </c>
      <c r="F14251" s="2">
        <v>0.34</v>
      </c>
      <c r="G14251" s="2">
        <v>1</v>
      </c>
      <c r="H14251" s="3">
        <v>44962</v>
      </c>
      <c r="I14251" s="3">
        <v>44967</v>
      </c>
      <c r="J14251" s="2" t="s">
        <v>21</v>
      </c>
      <c r="K14251" s="2" t="s">
        <v>16</v>
      </c>
      <c r="L14251" s="2">
        <v>850.2</v>
      </c>
      <c r="M14251" s="2" t="s">
        <v>17</v>
      </c>
      <c r="N14251" s="11">
        <f>L14251/E14251*100</f>
        <v>28.203775763064403</v>
      </c>
      <c r="O14251" s="12" t="str">
        <f>IF(N14251&lt;10,"Low",IF(N14251&lt;20,"Med","High"))</f>
        <v>High</v>
      </c>
      <c r="P14251" s="12">
        <f>sales*discount</f>
        <v>1024.9266</v>
      </c>
      <c r="Q14251" s="12">
        <f>sales-Discount_Values</f>
        <v>1989.5633999999998</v>
      </c>
      <c r="R14251" s="12">
        <f>DATEDIF(order_date,delivery_date,"D")</f>
        <v>5</v>
      </c>
      <c r="S14251" s="12"/>
    </row>
    <row r="14252" spans="1:19" ht="14.25" customHeight="1" x14ac:dyDescent="0.35">
      <c r="A14252" s="2" t="s">
        <v>10887</v>
      </c>
      <c r="B14252" s="2">
        <v>110854</v>
      </c>
      <c r="C14252" s="2" t="s">
        <v>19</v>
      </c>
      <c r="D14252" s="2" t="s">
        <v>36</v>
      </c>
      <c r="E14252" s="2">
        <v>2590.2199999999998</v>
      </c>
      <c r="F14252" s="2">
        <v>0.41</v>
      </c>
      <c r="G14252" s="2">
        <v>6</v>
      </c>
      <c r="H14252" s="3">
        <v>45261</v>
      </c>
      <c r="I14252" s="3">
        <v>45262</v>
      </c>
      <c r="J14252" s="2" t="s">
        <v>15</v>
      </c>
      <c r="K14252" s="2" t="s">
        <v>16</v>
      </c>
      <c r="L14252" s="2">
        <v>730.54</v>
      </c>
      <c r="M14252" s="2" t="s">
        <v>23</v>
      </c>
      <c r="N14252" s="11">
        <f>L14252/E14252*100</f>
        <v>28.203781918138226</v>
      </c>
      <c r="O14252" s="12" t="str">
        <f>IF(N14252&lt;10,"Low",IF(N14252&lt;20,"Med","High"))</f>
        <v>High</v>
      </c>
      <c r="P14252" s="12">
        <f>sales*discount</f>
        <v>1061.9902</v>
      </c>
      <c r="Q14252" s="12">
        <f>sales-Discount_Values</f>
        <v>1528.2297999999998</v>
      </c>
      <c r="R14252" s="12">
        <f>DATEDIF(order_date,delivery_date,"D")</f>
        <v>1</v>
      </c>
      <c r="S14252" s="12"/>
    </row>
    <row r="14253" spans="1:19" ht="14.25" customHeight="1" x14ac:dyDescent="0.35">
      <c r="A14253" s="2" t="s">
        <v>10954</v>
      </c>
      <c r="B14253" s="2">
        <v>110921</v>
      </c>
      <c r="C14253" s="2" t="s">
        <v>19</v>
      </c>
      <c r="D14253" s="2" t="s">
        <v>33</v>
      </c>
      <c r="E14253" s="2">
        <v>3276.57</v>
      </c>
      <c r="F14253" s="2">
        <v>0.13</v>
      </c>
      <c r="G14253" s="2">
        <v>9</v>
      </c>
      <c r="H14253" s="3">
        <v>45061</v>
      </c>
      <c r="I14253" s="3">
        <v>45068</v>
      </c>
      <c r="J14253" s="2" t="s">
        <v>21</v>
      </c>
      <c r="K14253" s="2" t="s">
        <v>27</v>
      </c>
      <c r="L14253" s="2">
        <v>924.12</v>
      </c>
      <c r="M14253" s="2" t="s">
        <v>48</v>
      </c>
      <c r="N14253" s="11">
        <f>L14253/E14253*100</f>
        <v>28.203883939607579</v>
      </c>
      <c r="O14253" s="12" t="str">
        <f>IF(N14253&lt;10,"Low",IF(N14253&lt;20,"Med","High"))</f>
        <v>High</v>
      </c>
      <c r="P14253" s="12">
        <f>sales*discount</f>
        <v>425.95410000000004</v>
      </c>
      <c r="Q14253" s="12">
        <f>sales-Discount_Values</f>
        <v>2850.6159000000002</v>
      </c>
      <c r="R14253" s="12">
        <f>DATEDIF(order_date,delivery_date,"D")</f>
        <v>7</v>
      </c>
      <c r="S14253" s="12"/>
    </row>
    <row r="14254" spans="1:19" ht="14.25" customHeight="1" x14ac:dyDescent="0.35">
      <c r="A14254" s="2" t="s">
        <v>14501</v>
      </c>
      <c r="B14254" s="2">
        <v>114468</v>
      </c>
      <c r="C14254" s="2" t="s">
        <v>13</v>
      </c>
      <c r="D14254" s="2" t="s">
        <v>33</v>
      </c>
      <c r="E14254" s="2">
        <v>2316.11</v>
      </c>
      <c r="F14254" s="2">
        <v>0.09</v>
      </c>
      <c r="G14254" s="2">
        <v>4</v>
      </c>
      <c r="H14254" s="3">
        <v>44975</v>
      </c>
      <c r="I14254" s="3">
        <v>44981</v>
      </c>
      <c r="J14254" s="2" t="s">
        <v>21</v>
      </c>
      <c r="K14254" s="2" t="s">
        <v>27</v>
      </c>
      <c r="L14254" s="2">
        <v>653.33000000000004</v>
      </c>
      <c r="M14254" s="2" t="s">
        <v>34</v>
      </c>
      <c r="N14254" s="11">
        <f>L14254/E14254*100</f>
        <v>28.208073018984418</v>
      </c>
      <c r="O14254" s="12" t="str">
        <f>IF(N14254&lt;10,"Low",IF(N14254&lt;20,"Med","High"))</f>
        <v>High</v>
      </c>
      <c r="P14254" s="12">
        <f>sales*discount</f>
        <v>208.44990000000001</v>
      </c>
      <c r="Q14254" s="12">
        <f>sales-Discount_Values</f>
        <v>2107.6601000000001</v>
      </c>
      <c r="R14254" s="12">
        <f>DATEDIF(order_date,delivery_date,"D")</f>
        <v>6</v>
      </c>
      <c r="S14254" s="12"/>
    </row>
    <row r="14255" spans="1:19" ht="14.25" customHeight="1" x14ac:dyDescent="0.35">
      <c r="A14255" s="2" t="s">
        <v>8407</v>
      </c>
      <c r="B14255" s="2">
        <v>108374</v>
      </c>
      <c r="C14255" s="2" t="s">
        <v>13</v>
      </c>
      <c r="D14255" s="2" t="s">
        <v>26</v>
      </c>
      <c r="E14255" s="2">
        <v>1265.43</v>
      </c>
      <c r="F14255" s="2">
        <v>0.12</v>
      </c>
      <c r="G14255" s="2">
        <v>8</v>
      </c>
      <c r="H14255" s="3">
        <v>45353</v>
      </c>
      <c r="I14255" s="3">
        <v>45358</v>
      </c>
      <c r="J14255" s="2" t="s">
        <v>15</v>
      </c>
      <c r="K14255" s="2" t="s">
        <v>16</v>
      </c>
      <c r="L14255" s="2">
        <v>356.97</v>
      </c>
      <c r="M14255" s="2" t="s">
        <v>48</v>
      </c>
      <c r="N14255" s="11">
        <f>L14255/E14255*100</f>
        <v>28.20938337166023</v>
      </c>
      <c r="O14255" s="12" t="str">
        <f>IF(N14255&lt;10,"Low",IF(N14255&lt;20,"Med","High"))</f>
        <v>High</v>
      </c>
      <c r="P14255" s="12">
        <f>sales*discount</f>
        <v>151.85159999999999</v>
      </c>
      <c r="Q14255" s="12">
        <f>sales-Discount_Values</f>
        <v>1113.5784000000001</v>
      </c>
      <c r="R14255" s="12">
        <f>DATEDIF(order_date,delivery_date,"D")</f>
        <v>5</v>
      </c>
      <c r="S14255" s="12"/>
    </row>
    <row r="14256" spans="1:19" ht="14.25" customHeight="1" x14ac:dyDescent="0.35">
      <c r="A14256" s="2" t="s">
        <v>3864</v>
      </c>
      <c r="B14256" s="2">
        <v>103831</v>
      </c>
      <c r="C14256" s="2" t="s">
        <v>41</v>
      </c>
      <c r="D14256" s="2" t="s">
        <v>33</v>
      </c>
      <c r="E14256" s="2">
        <v>3989.11</v>
      </c>
      <c r="F14256" s="2">
        <v>0.18</v>
      </c>
      <c r="G14256" s="2">
        <v>3</v>
      </c>
      <c r="H14256" s="3">
        <v>45085</v>
      </c>
      <c r="I14256" s="3">
        <v>45092</v>
      </c>
      <c r="J14256" s="2" t="s">
        <v>21</v>
      </c>
      <c r="K14256" s="2" t="s">
        <v>27</v>
      </c>
      <c r="L14256" s="2">
        <v>1125.32</v>
      </c>
      <c r="M14256" s="2" t="s">
        <v>17</v>
      </c>
      <c r="N14256" s="11">
        <f>L14256/E14256*100</f>
        <v>28.209801183722682</v>
      </c>
      <c r="O14256" s="12" t="str">
        <f>IF(N14256&lt;10,"Low",IF(N14256&lt;20,"Med","High"))</f>
        <v>High</v>
      </c>
      <c r="P14256" s="12">
        <f>sales*discount</f>
        <v>718.03980000000001</v>
      </c>
      <c r="Q14256" s="12">
        <f>sales-Discount_Values</f>
        <v>3271.0702000000001</v>
      </c>
      <c r="R14256" s="12">
        <f>DATEDIF(order_date,delivery_date,"D")</f>
        <v>7</v>
      </c>
      <c r="S14256" s="12"/>
    </row>
    <row r="14257" spans="1:19" ht="14.25" customHeight="1" x14ac:dyDescent="0.35">
      <c r="A14257" s="2" t="s">
        <v>9094</v>
      </c>
      <c r="B14257" s="2">
        <v>109061</v>
      </c>
      <c r="C14257" s="2" t="s">
        <v>19</v>
      </c>
      <c r="D14257" s="2" t="s">
        <v>33</v>
      </c>
      <c r="E14257" s="2">
        <v>4396.05</v>
      </c>
      <c r="F14257" s="2">
        <v>7.0000000000000007E-2</v>
      </c>
      <c r="G14257" s="2">
        <v>2</v>
      </c>
      <c r="H14257" s="3">
        <v>45412</v>
      </c>
      <c r="I14257" s="3">
        <v>45415</v>
      </c>
      <c r="J14257" s="2" t="s">
        <v>15</v>
      </c>
      <c r="K14257" s="2" t="s">
        <v>27</v>
      </c>
      <c r="L14257" s="2">
        <v>1240.17</v>
      </c>
      <c r="M14257" s="2" t="s">
        <v>23</v>
      </c>
      <c r="N14257" s="11">
        <f>L14257/E14257*100</f>
        <v>28.211007609103628</v>
      </c>
      <c r="O14257" s="12" t="str">
        <f>IF(N14257&lt;10,"Low",IF(N14257&lt;20,"Med","High"))</f>
        <v>High</v>
      </c>
      <c r="P14257" s="12">
        <f>sales*discount</f>
        <v>307.72350000000006</v>
      </c>
      <c r="Q14257" s="12">
        <f>sales-Discount_Values</f>
        <v>4088.3265000000001</v>
      </c>
      <c r="R14257" s="12">
        <f>DATEDIF(order_date,delivery_date,"D")</f>
        <v>3</v>
      </c>
      <c r="S14257" s="12"/>
    </row>
    <row r="14258" spans="1:19" ht="14.25" customHeight="1" x14ac:dyDescent="0.35">
      <c r="A14258" s="2" t="s">
        <v>2226</v>
      </c>
      <c r="B14258" s="2">
        <v>102193</v>
      </c>
      <c r="C14258" s="2" t="s">
        <v>25</v>
      </c>
      <c r="D14258" s="2" t="s">
        <v>26</v>
      </c>
      <c r="E14258" s="2">
        <v>4500.3</v>
      </c>
      <c r="F14258" s="2">
        <v>0.43</v>
      </c>
      <c r="G14258" s="2">
        <v>8</v>
      </c>
      <c r="H14258" s="3">
        <v>45371</v>
      </c>
      <c r="I14258" s="3">
        <v>45377</v>
      </c>
      <c r="J14258" s="2" t="s">
        <v>15</v>
      </c>
      <c r="K14258" s="2" t="s">
        <v>22</v>
      </c>
      <c r="L14258" s="2">
        <v>1269.6400000000001</v>
      </c>
      <c r="M14258" s="2" t="s">
        <v>48</v>
      </c>
      <c r="N14258" s="11">
        <f>L14258/E14258*100</f>
        <v>28.212341399462261</v>
      </c>
      <c r="O14258" s="12" t="str">
        <f>IF(N14258&lt;10,"Low",IF(N14258&lt;20,"Med","High"))</f>
        <v>High</v>
      </c>
      <c r="P14258" s="12">
        <f>sales*discount</f>
        <v>1935.1290000000001</v>
      </c>
      <c r="Q14258" s="12">
        <f>sales-Discount_Values</f>
        <v>2565.1710000000003</v>
      </c>
      <c r="R14258" s="12">
        <f>DATEDIF(order_date,delivery_date,"D")</f>
        <v>6</v>
      </c>
      <c r="S14258" s="12"/>
    </row>
    <row r="14259" spans="1:19" ht="14.25" customHeight="1" x14ac:dyDescent="0.35">
      <c r="A14259" s="2" t="s">
        <v>9095</v>
      </c>
      <c r="B14259" s="2">
        <v>109062</v>
      </c>
      <c r="C14259" s="2" t="s">
        <v>19</v>
      </c>
      <c r="D14259" s="2" t="s">
        <v>14</v>
      </c>
      <c r="E14259" s="2">
        <v>1324.63</v>
      </c>
      <c r="F14259" s="2">
        <v>0.24</v>
      </c>
      <c r="G14259" s="2">
        <v>7</v>
      </c>
      <c r="H14259" s="3">
        <v>44933</v>
      </c>
      <c r="I14259" s="3">
        <v>44939</v>
      </c>
      <c r="J14259" s="2" t="s">
        <v>15</v>
      </c>
      <c r="K14259" s="2" t="s">
        <v>27</v>
      </c>
      <c r="L14259" s="2">
        <v>373.71</v>
      </c>
      <c r="M14259" s="2" t="s">
        <v>34</v>
      </c>
      <c r="N14259" s="11">
        <f>L14259/E14259*100</f>
        <v>28.212406483319867</v>
      </c>
      <c r="O14259" s="12" t="str">
        <f>IF(N14259&lt;10,"Low",IF(N14259&lt;20,"Med","High"))</f>
        <v>High</v>
      </c>
      <c r="P14259" s="12">
        <f>sales*discount</f>
        <v>317.91120000000001</v>
      </c>
      <c r="Q14259" s="12">
        <f>sales-Discount_Values</f>
        <v>1006.7188000000001</v>
      </c>
      <c r="R14259" s="12">
        <f>DATEDIF(order_date,delivery_date,"D")</f>
        <v>6</v>
      </c>
      <c r="S14259" s="12"/>
    </row>
    <row r="14260" spans="1:19" ht="14.25" customHeight="1" x14ac:dyDescent="0.35">
      <c r="A14260" s="2" t="s">
        <v>4960</v>
      </c>
      <c r="B14260" s="2">
        <v>104927</v>
      </c>
      <c r="C14260" s="2" t="s">
        <v>19</v>
      </c>
      <c r="D14260" s="2" t="s">
        <v>14</v>
      </c>
      <c r="E14260" s="2">
        <v>3765.7</v>
      </c>
      <c r="F14260" s="2">
        <v>0.31</v>
      </c>
      <c r="G14260" s="2">
        <v>9</v>
      </c>
      <c r="H14260" s="3">
        <v>45016</v>
      </c>
      <c r="I14260" s="3">
        <v>45022</v>
      </c>
      <c r="J14260" s="2" t="s">
        <v>31</v>
      </c>
      <c r="K14260" s="2" t="s">
        <v>22</v>
      </c>
      <c r="L14260" s="2">
        <v>1062.4000000000001</v>
      </c>
      <c r="M14260" s="2" t="s">
        <v>34</v>
      </c>
      <c r="N14260" s="11">
        <f>L14260/E14260*100</f>
        <v>28.21255012348302</v>
      </c>
      <c r="O14260" s="12" t="str">
        <f>IF(N14260&lt;10,"Low",IF(N14260&lt;20,"Med","High"))</f>
        <v>High</v>
      </c>
      <c r="P14260" s="12">
        <f>sales*discount</f>
        <v>1167.367</v>
      </c>
      <c r="Q14260" s="12">
        <f>sales-Discount_Values</f>
        <v>2598.3329999999996</v>
      </c>
      <c r="R14260" s="12">
        <f>DATEDIF(order_date,delivery_date,"D")</f>
        <v>6</v>
      </c>
      <c r="S14260" s="12"/>
    </row>
    <row r="14261" spans="1:19" ht="14.25" customHeight="1" x14ac:dyDescent="0.35">
      <c r="A14261" s="2" t="s">
        <v>5120</v>
      </c>
      <c r="B14261" s="2">
        <v>105087</v>
      </c>
      <c r="C14261" s="2" t="s">
        <v>13</v>
      </c>
      <c r="D14261" s="2" t="s">
        <v>26</v>
      </c>
      <c r="E14261" s="2">
        <v>2246.0500000000002</v>
      </c>
      <c r="F14261" s="2">
        <v>0.43</v>
      </c>
      <c r="G14261" s="2">
        <v>4</v>
      </c>
      <c r="H14261" s="3">
        <v>45084</v>
      </c>
      <c r="I14261" s="3">
        <v>45089</v>
      </c>
      <c r="J14261" s="2" t="s">
        <v>21</v>
      </c>
      <c r="K14261" s="2" t="s">
        <v>16</v>
      </c>
      <c r="L14261" s="2">
        <v>633.75</v>
      </c>
      <c r="M14261" s="2" t="s">
        <v>28</v>
      </c>
      <c r="N14261" s="11">
        <f>L14261/E14261*100</f>
        <v>28.216201776451992</v>
      </c>
      <c r="O14261" s="12" t="str">
        <f>IF(N14261&lt;10,"Low",IF(N14261&lt;20,"Med","High"))</f>
        <v>High</v>
      </c>
      <c r="P14261" s="12">
        <f>sales*discount</f>
        <v>965.80150000000003</v>
      </c>
      <c r="Q14261" s="12">
        <f>sales-Discount_Values</f>
        <v>1280.2485000000001</v>
      </c>
      <c r="R14261" s="12">
        <f>DATEDIF(order_date,delivery_date,"D")</f>
        <v>5</v>
      </c>
      <c r="S14261" s="12"/>
    </row>
    <row r="14262" spans="1:19" ht="14.25" customHeight="1" x14ac:dyDescent="0.35">
      <c r="A14262" s="2" t="s">
        <v>11350</v>
      </c>
      <c r="B14262" s="2">
        <v>111317</v>
      </c>
      <c r="C14262" s="2" t="s">
        <v>13</v>
      </c>
      <c r="D14262" s="2" t="s">
        <v>26</v>
      </c>
      <c r="E14262" s="2">
        <v>911.42</v>
      </c>
      <c r="F14262" s="2">
        <v>0.19</v>
      </c>
      <c r="G14262" s="2">
        <v>6</v>
      </c>
      <c r="H14262" s="3">
        <v>45208</v>
      </c>
      <c r="I14262" s="3">
        <v>45209</v>
      </c>
      <c r="J14262" s="2" t="s">
        <v>15</v>
      </c>
      <c r="K14262" s="2" t="s">
        <v>22</v>
      </c>
      <c r="L14262" s="2">
        <v>257.19</v>
      </c>
      <c r="M14262" s="2" t="s">
        <v>34</v>
      </c>
      <c r="N14262" s="11">
        <f>L14262/E14262*100</f>
        <v>28.218603936714139</v>
      </c>
      <c r="O14262" s="12" t="str">
        <f>IF(N14262&lt;10,"Low",IF(N14262&lt;20,"Med","High"))</f>
        <v>High</v>
      </c>
      <c r="P14262" s="12">
        <f>sales*discount</f>
        <v>173.16979999999998</v>
      </c>
      <c r="Q14262" s="12">
        <f>sales-Discount_Values</f>
        <v>738.25019999999995</v>
      </c>
      <c r="R14262" s="12">
        <f>DATEDIF(order_date,delivery_date,"D")</f>
        <v>1</v>
      </c>
      <c r="S14262" s="12"/>
    </row>
    <row r="14263" spans="1:19" ht="14.25" customHeight="1" x14ac:dyDescent="0.35">
      <c r="A14263" s="2" t="s">
        <v>9941</v>
      </c>
      <c r="B14263" s="2">
        <v>109908</v>
      </c>
      <c r="C14263" s="2" t="s">
        <v>41</v>
      </c>
      <c r="D14263" s="2" t="s">
        <v>33</v>
      </c>
      <c r="E14263" s="2">
        <v>2671.22</v>
      </c>
      <c r="F14263" s="2">
        <v>0.17</v>
      </c>
      <c r="G14263" s="2">
        <v>3</v>
      </c>
      <c r="H14263" s="3">
        <v>44985</v>
      </c>
      <c r="I14263" s="3">
        <v>44991</v>
      </c>
      <c r="J14263" s="2" t="s">
        <v>15</v>
      </c>
      <c r="K14263" s="2" t="s">
        <v>16</v>
      </c>
      <c r="L14263" s="2">
        <v>753.79</v>
      </c>
      <c r="M14263" s="2" t="s">
        <v>34</v>
      </c>
      <c r="N14263" s="11">
        <f>L14263/E14263*100</f>
        <v>28.218941157972761</v>
      </c>
      <c r="O14263" s="12" t="str">
        <f>IF(N14263&lt;10,"Low",IF(N14263&lt;20,"Med","High"))</f>
        <v>High</v>
      </c>
      <c r="P14263" s="12">
        <f>sales*discount</f>
        <v>454.10739999999998</v>
      </c>
      <c r="Q14263" s="12">
        <f>sales-Discount_Values</f>
        <v>2217.1125999999999</v>
      </c>
      <c r="R14263" s="12">
        <f>DATEDIF(order_date,delivery_date,"D")</f>
        <v>6</v>
      </c>
      <c r="S14263" s="12"/>
    </row>
    <row r="14264" spans="1:19" ht="14.25" customHeight="1" x14ac:dyDescent="0.35">
      <c r="A14264" s="2" t="s">
        <v>14376</v>
      </c>
      <c r="B14264" s="2">
        <v>114343</v>
      </c>
      <c r="C14264" s="2" t="s">
        <v>13</v>
      </c>
      <c r="D14264" s="2" t="s">
        <v>20</v>
      </c>
      <c r="E14264" s="2">
        <v>1369.98</v>
      </c>
      <c r="F14264" s="2">
        <v>0.21</v>
      </c>
      <c r="G14264" s="2">
        <v>3</v>
      </c>
      <c r="H14264" s="3">
        <v>45327</v>
      </c>
      <c r="I14264" s="3">
        <v>45328</v>
      </c>
      <c r="J14264" s="2" t="s">
        <v>15</v>
      </c>
      <c r="K14264" s="2" t="s">
        <v>22</v>
      </c>
      <c r="L14264" s="2">
        <v>386.62</v>
      </c>
      <c r="M14264" s="2" t="s">
        <v>39</v>
      </c>
      <c r="N14264" s="11">
        <f>L14264/E14264*100</f>
        <v>28.220849939415171</v>
      </c>
      <c r="O14264" s="12" t="str">
        <f>IF(N14264&lt;10,"Low",IF(N14264&lt;20,"Med","High"))</f>
        <v>High</v>
      </c>
      <c r="P14264" s="12">
        <f>sales*discount</f>
        <v>287.69580000000002</v>
      </c>
      <c r="Q14264" s="12">
        <f>sales-Discount_Values</f>
        <v>1082.2842000000001</v>
      </c>
      <c r="R14264" s="12">
        <f>DATEDIF(order_date,delivery_date,"D")</f>
        <v>1</v>
      </c>
      <c r="S14264" s="12"/>
    </row>
    <row r="14265" spans="1:19" ht="14.25" customHeight="1" x14ac:dyDescent="0.35">
      <c r="A14265" s="2" t="s">
        <v>6679</v>
      </c>
      <c r="B14265" s="2">
        <v>106646</v>
      </c>
      <c r="C14265" s="2" t="s">
        <v>41</v>
      </c>
      <c r="D14265" s="2" t="s">
        <v>20</v>
      </c>
      <c r="E14265" s="2">
        <v>3362.05</v>
      </c>
      <c r="F14265" s="2">
        <v>7.0000000000000007E-2</v>
      </c>
      <c r="G14265" s="2">
        <v>7</v>
      </c>
      <c r="H14265" s="3">
        <v>45426</v>
      </c>
      <c r="I14265" s="3">
        <v>45429</v>
      </c>
      <c r="J14265" s="2" t="s">
        <v>31</v>
      </c>
      <c r="K14265" s="2" t="s">
        <v>27</v>
      </c>
      <c r="L14265" s="2">
        <v>948.85</v>
      </c>
      <c r="M14265" s="2" t="s">
        <v>34</v>
      </c>
      <c r="N14265" s="11">
        <f>L14265/E14265*100</f>
        <v>28.22236433128597</v>
      </c>
      <c r="O14265" s="12" t="str">
        <f>IF(N14265&lt;10,"Low",IF(N14265&lt;20,"Med","High"))</f>
        <v>High</v>
      </c>
      <c r="P14265" s="12">
        <f>sales*discount</f>
        <v>235.34350000000003</v>
      </c>
      <c r="Q14265" s="12">
        <f>sales-Discount_Values</f>
        <v>3126.7065000000002</v>
      </c>
      <c r="R14265" s="12">
        <f>DATEDIF(order_date,delivery_date,"D")</f>
        <v>3</v>
      </c>
      <c r="S14265" s="12"/>
    </row>
    <row r="14266" spans="1:19" ht="14.25" customHeight="1" x14ac:dyDescent="0.35">
      <c r="A14266" s="2" t="s">
        <v>12933</v>
      </c>
      <c r="B14266" s="2">
        <v>112900</v>
      </c>
      <c r="C14266" s="2" t="s">
        <v>41</v>
      </c>
      <c r="D14266" s="2" t="s">
        <v>14</v>
      </c>
      <c r="E14266" s="2">
        <v>4263.33</v>
      </c>
      <c r="F14266" s="2">
        <v>0.34</v>
      </c>
      <c r="G14266" s="2">
        <v>3</v>
      </c>
      <c r="H14266" s="3">
        <v>45365</v>
      </c>
      <c r="I14266" s="3">
        <v>45370</v>
      </c>
      <c r="J14266" s="2" t="s">
        <v>15</v>
      </c>
      <c r="K14266" s="2" t="s">
        <v>27</v>
      </c>
      <c r="L14266" s="2">
        <v>1203.24</v>
      </c>
      <c r="M14266" s="2" t="s">
        <v>17</v>
      </c>
      <c r="N14266" s="11">
        <f>L14266/E14266*100</f>
        <v>28.223008774830944</v>
      </c>
      <c r="O14266" s="12" t="str">
        <f>IF(N14266&lt;10,"Low",IF(N14266&lt;20,"Med","High"))</f>
        <v>High</v>
      </c>
      <c r="P14266" s="12">
        <f>sales*discount</f>
        <v>1449.5322000000001</v>
      </c>
      <c r="Q14266" s="12">
        <f>sales-Discount_Values</f>
        <v>2813.7977999999998</v>
      </c>
      <c r="R14266" s="12">
        <f>DATEDIF(order_date,delivery_date,"D")</f>
        <v>5</v>
      </c>
      <c r="S14266" s="12"/>
    </row>
    <row r="14267" spans="1:19" ht="14.25" customHeight="1" x14ac:dyDescent="0.35">
      <c r="A14267" s="2" t="s">
        <v>12018</v>
      </c>
      <c r="B14267" s="2">
        <v>111985</v>
      </c>
      <c r="C14267" s="2" t="s">
        <v>19</v>
      </c>
      <c r="D14267" s="2" t="s">
        <v>14</v>
      </c>
      <c r="E14267" s="2">
        <v>3204.24</v>
      </c>
      <c r="F14267" s="2">
        <v>0.27</v>
      </c>
      <c r="G14267" s="2">
        <v>3</v>
      </c>
      <c r="H14267" s="3">
        <v>45467</v>
      </c>
      <c r="I14267" s="3">
        <v>45468</v>
      </c>
      <c r="J14267" s="2" t="s">
        <v>31</v>
      </c>
      <c r="K14267" s="2" t="s">
        <v>16</v>
      </c>
      <c r="L14267" s="2">
        <v>904.49</v>
      </c>
      <c r="M14267" s="2" t="s">
        <v>39</v>
      </c>
      <c r="N14267" s="11">
        <f>L14267/E14267*100</f>
        <v>28.227910518562904</v>
      </c>
      <c r="O14267" s="12" t="str">
        <f>IF(N14267&lt;10,"Low",IF(N14267&lt;20,"Med","High"))</f>
        <v>High</v>
      </c>
      <c r="P14267" s="12">
        <f>sales*discount</f>
        <v>865.14480000000003</v>
      </c>
      <c r="Q14267" s="12">
        <f>sales-Discount_Values</f>
        <v>2339.0951999999997</v>
      </c>
      <c r="R14267" s="12">
        <f>DATEDIF(order_date,delivery_date,"D")</f>
        <v>1</v>
      </c>
      <c r="S14267" s="12"/>
    </row>
    <row r="14268" spans="1:19" ht="14.25" customHeight="1" x14ac:dyDescent="0.35">
      <c r="A14268" s="2" t="s">
        <v>15016</v>
      </c>
      <c r="B14268" s="2">
        <v>114983</v>
      </c>
      <c r="C14268" s="2" t="s">
        <v>25</v>
      </c>
      <c r="D14268" s="2" t="s">
        <v>33</v>
      </c>
      <c r="E14268" s="2">
        <v>1557.82</v>
      </c>
      <c r="F14268" s="2">
        <v>0.2</v>
      </c>
      <c r="G14268" s="2">
        <v>5</v>
      </c>
      <c r="H14268" s="3">
        <v>45040</v>
      </c>
      <c r="I14268" s="3">
        <v>45046</v>
      </c>
      <c r="J14268" s="2" t="s">
        <v>15</v>
      </c>
      <c r="K14268" s="2" t="s">
        <v>16</v>
      </c>
      <c r="L14268" s="2">
        <v>439.84</v>
      </c>
      <c r="M14268" s="2" t="s">
        <v>34</v>
      </c>
      <c r="N14268" s="11">
        <f>L14268/E14268*100</f>
        <v>28.234327457601005</v>
      </c>
      <c r="O14268" s="12" t="str">
        <f>IF(N14268&lt;10,"Low",IF(N14268&lt;20,"Med","High"))</f>
        <v>High</v>
      </c>
      <c r="P14268" s="12">
        <f>sales*discount</f>
        <v>311.56400000000002</v>
      </c>
      <c r="Q14268" s="12">
        <f>sales-Discount_Values</f>
        <v>1246.2559999999999</v>
      </c>
      <c r="R14268" s="12">
        <f>DATEDIF(order_date,delivery_date,"D")</f>
        <v>6</v>
      </c>
      <c r="S14268" s="12"/>
    </row>
    <row r="14269" spans="1:19" ht="14.25" customHeight="1" x14ac:dyDescent="0.35">
      <c r="A14269" s="2" t="s">
        <v>12164</v>
      </c>
      <c r="B14269" s="2">
        <v>112131</v>
      </c>
      <c r="C14269" s="2" t="s">
        <v>19</v>
      </c>
      <c r="D14269" s="2" t="s">
        <v>14</v>
      </c>
      <c r="E14269" s="2">
        <v>3977.37</v>
      </c>
      <c r="F14269" s="2">
        <v>0.12</v>
      </c>
      <c r="G14269" s="2">
        <v>5</v>
      </c>
      <c r="H14269" s="3">
        <v>45519</v>
      </c>
      <c r="I14269" s="3">
        <v>45521</v>
      </c>
      <c r="J14269" s="2" t="s">
        <v>15</v>
      </c>
      <c r="K14269" s="2" t="s">
        <v>22</v>
      </c>
      <c r="L14269" s="2">
        <v>1123.05</v>
      </c>
      <c r="M14269" s="2" t="s">
        <v>23</v>
      </c>
      <c r="N14269" s="11">
        <f>L14269/E14269*100</f>
        <v>28.235995142518799</v>
      </c>
      <c r="O14269" s="12" t="str">
        <f>IF(N14269&lt;10,"Low",IF(N14269&lt;20,"Med","High"))</f>
        <v>High</v>
      </c>
      <c r="P14269" s="12">
        <f>sales*discount</f>
        <v>477.28439999999995</v>
      </c>
      <c r="Q14269" s="12">
        <f>sales-Discount_Values</f>
        <v>3500.0855999999999</v>
      </c>
      <c r="R14269" s="12">
        <f>DATEDIF(order_date,delivery_date,"D")</f>
        <v>2</v>
      </c>
      <c r="S14269" s="12"/>
    </row>
    <row r="14270" spans="1:19" ht="14.25" customHeight="1" x14ac:dyDescent="0.35">
      <c r="A14270" s="2" t="s">
        <v>10575</v>
      </c>
      <c r="B14270" s="2">
        <v>110542</v>
      </c>
      <c r="C14270" s="2" t="s">
        <v>41</v>
      </c>
      <c r="D14270" s="2" t="s">
        <v>33</v>
      </c>
      <c r="E14270" s="2">
        <v>4471.32</v>
      </c>
      <c r="F14270" s="2">
        <v>0.39</v>
      </c>
      <c r="G14270" s="2">
        <v>3</v>
      </c>
      <c r="H14270" s="3">
        <v>45148</v>
      </c>
      <c r="I14270" s="3">
        <v>45153</v>
      </c>
      <c r="J14270" s="2" t="s">
        <v>21</v>
      </c>
      <c r="K14270" s="2" t="s">
        <v>22</v>
      </c>
      <c r="L14270" s="2">
        <v>1262.54</v>
      </c>
      <c r="M14270" s="2" t="s">
        <v>48</v>
      </c>
      <c r="N14270" s="11">
        <f>L14270/E14270*100</f>
        <v>28.236404462216974</v>
      </c>
      <c r="O14270" s="12" t="str">
        <f>IF(N14270&lt;10,"Low",IF(N14270&lt;20,"Med","High"))</f>
        <v>High</v>
      </c>
      <c r="P14270" s="12">
        <f>sales*discount</f>
        <v>1743.8147999999999</v>
      </c>
      <c r="Q14270" s="12">
        <f>sales-Discount_Values</f>
        <v>2727.5051999999996</v>
      </c>
      <c r="R14270" s="12">
        <f>DATEDIF(order_date,delivery_date,"D")</f>
        <v>5</v>
      </c>
      <c r="S14270" s="12"/>
    </row>
    <row r="14271" spans="1:19" ht="14.25" customHeight="1" x14ac:dyDescent="0.35">
      <c r="A14271" s="2" t="s">
        <v>13534</v>
      </c>
      <c r="B14271" s="2">
        <v>113501</v>
      </c>
      <c r="C14271" s="2" t="s">
        <v>41</v>
      </c>
      <c r="D14271" s="2" t="s">
        <v>14</v>
      </c>
      <c r="E14271" s="2">
        <v>1341.83</v>
      </c>
      <c r="F14271" s="2">
        <v>0.43</v>
      </c>
      <c r="G14271" s="2">
        <v>5</v>
      </c>
      <c r="H14271" s="3">
        <v>45441</v>
      </c>
      <c r="I14271" s="3">
        <v>45444</v>
      </c>
      <c r="J14271" s="2" t="s">
        <v>15</v>
      </c>
      <c r="K14271" s="2" t="s">
        <v>27</v>
      </c>
      <c r="L14271" s="2">
        <v>378.89</v>
      </c>
      <c r="M14271" s="2" t="s">
        <v>23</v>
      </c>
      <c r="N14271" s="11">
        <f>L14271/E14271*100</f>
        <v>28.236810922397027</v>
      </c>
      <c r="O14271" s="12" t="str">
        <f>IF(N14271&lt;10,"Low",IF(N14271&lt;20,"Med","High"))</f>
        <v>High</v>
      </c>
      <c r="P14271" s="12">
        <f>sales*discount</f>
        <v>576.98689999999999</v>
      </c>
      <c r="Q14271" s="12">
        <f>sales-Discount_Values</f>
        <v>764.84309999999994</v>
      </c>
      <c r="R14271" s="12">
        <f>DATEDIF(order_date,delivery_date,"D")</f>
        <v>3</v>
      </c>
      <c r="S14271" s="12"/>
    </row>
    <row r="14272" spans="1:19" ht="14.25" customHeight="1" x14ac:dyDescent="0.35">
      <c r="A14272" s="2" t="s">
        <v>13230</v>
      </c>
      <c r="B14272" s="2">
        <v>113197</v>
      </c>
      <c r="C14272" s="2" t="s">
        <v>13</v>
      </c>
      <c r="D14272" s="2" t="s">
        <v>20</v>
      </c>
      <c r="E14272" s="2">
        <v>4348.42</v>
      </c>
      <c r="F14272" s="2">
        <v>0.03</v>
      </c>
      <c r="G14272" s="2">
        <v>7</v>
      </c>
      <c r="H14272" s="3">
        <v>45241</v>
      </c>
      <c r="I14272" s="3">
        <v>45242</v>
      </c>
      <c r="J14272" s="2" t="s">
        <v>31</v>
      </c>
      <c r="K14272" s="2" t="s">
        <v>16</v>
      </c>
      <c r="L14272" s="2">
        <v>1228.1400000000001</v>
      </c>
      <c r="M14272" s="2" t="s">
        <v>34</v>
      </c>
      <c r="N14272" s="11">
        <f>L14272/E14272*100</f>
        <v>28.243361956756708</v>
      </c>
      <c r="O14272" s="12" t="str">
        <f>IF(N14272&lt;10,"Low",IF(N14272&lt;20,"Med","High"))</f>
        <v>High</v>
      </c>
      <c r="P14272" s="12">
        <f>sales*discount</f>
        <v>130.45259999999999</v>
      </c>
      <c r="Q14272" s="12">
        <f>sales-Discount_Values</f>
        <v>4217.9674000000005</v>
      </c>
      <c r="R14272" s="12">
        <f>DATEDIF(order_date,delivery_date,"D")</f>
        <v>1</v>
      </c>
      <c r="S14272" s="12"/>
    </row>
    <row r="14273" spans="1:19" ht="14.25" customHeight="1" x14ac:dyDescent="0.35">
      <c r="A14273" s="2" t="s">
        <v>1188</v>
      </c>
      <c r="B14273" s="2">
        <v>101155</v>
      </c>
      <c r="C14273" s="2" t="s">
        <v>25</v>
      </c>
      <c r="D14273" s="2" t="s">
        <v>26</v>
      </c>
      <c r="E14273" s="2">
        <v>4323.87</v>
      </c>
      <c r="F14273" s="2">
        <v>0.47</v>
      </c>
      <c r="G14273" s="2">
        <v>6</v>
      </c>
      <c r="H14273" s="3">
        <v>45009</v>
      </c>
      <c r="I14273" s="3">
        <v>45015</v>
      </c>
      <c r="J14273" s="2" t="s">
        <v>21</v>
      </c>
      <c r="K14273" s="2" t="s">
        <v>16</v>
      </c>
      <c r="L14273" s="2">
        <v>1221.25</v>
      </c>
      <c r="M14273" s="2" t="s">
        <v>39</v>
      </c>
      <c r="N14273" s="11">
        <f>L14273/E14273*100</f>
        <v>28.244373674509177</v>
      </c>
      <c r="O14273" s="12" t="str">
        <f>IF(N14273&lt;10,"Low",IF(N14273&lt;20,"Med","High"))</f>
        <v>High</v>
      </c>
      <c r="P14273" s="12">
        <f>sales*discount</f>
        <v>2032.2188999999998</v>
      </c>
      <c r="Q14273" s="12">
        <f>sales-Discount_Values</f>
        <v>2291.6511</v>
      </c>
      <c r="R14273" s="12">
        <f>DATEDIF(order_date,delivery_date,"D")</f>
        <v>6</v>
      </c>
      <c r="S14273" s="12"/>
    </row>
    <row r="14274" spans="1:19" ht="14.25" customHeight="1" x14ac:dyDescent="0.35">
      <c r="A14274" s="2" t="s">
        <v>1391</v>
      </c>
      <c r="B14274" s="2">
        <v>101358</v>
      </c>
      <c r="C14274" s="2" t="s">
        <v>19</v>
      </c>
      <c r="D14274" s="2" t="s">
        <v>14</v>
      </c>
      <c r="E14274" s="2">
        <v>637.1</v>
      </c>
      <c r="F14274" s="2">
        <v>0.08</v>
      </c>
      <c r="G14274" s="2">
        <v>1</v>
      </c>
      <c r="H14274" s="3">
        <v>45074</v>
      </c>
      <c r="I14274" s="3">
        <v>45075</v>
      </c>
      <c r="J14274" s="2" t="s">
        <v>21</v>
      </c>
      <c r="K14274" s="2" t="s">
        <v>22</v>
      </c>
      <c r="L14274" s="2">
        <v>179.95</v>
      </c>
      <c r="M14274" s="2" t="s">
        <v>28</v>
      </c>
      <c r="N14274" s="11">
        <f>L14274/E14274*100</f>
        <v>28.245173442159782</v>
      </c>
      <c r="O14274" s="12" t="str">
        <f>IF(N14274&lt;10,"Low",IF(N14274&lt;20,"Med","High"))</f>
        <v>High</v>
      </c>
      <c r="P14274" s="12">
        <f>sales*discount</f>
        <v>50.968000000000004</v>
      </c>
      <c r="Q14274" s="12">
        <f>sales-Discount_Values</f>
        <v>586.13200000000006</v>
      </c>
      <c r="R14274" s="12">
        <f>DATEDIF(order_date,delivery_date,"D")</f>
        <v>1</v>
      </c>
      <c r="S14274" s="12"/>
    </row>
    <row r="14275" spans="1:19" ht="14.25" customHeight="1" x14ac:dyDescent="0.35">
      <c r="A14275" s="2" t="s">
        <v>1684</v>
      </c>
      <c r="B14275" s="2">
        <v>101651</v>
      </c>
      <c r="C14275" s="2" t="s">
        <v>41</v>
      </c>
      <c r="D14275" s="2" t="s">
        <v>14</v>
      </c>
      <c r="E14275" s="2">
        <v>2600.7600000000002</v>
      </c>
      <c r="F14275" s="2">
        <v>0.06</v>
      </c>
      <c r="G14275" s="2">
        <v>2</v>
      </c>
      <c r="H14275" s="3">
        <v>45270</v>
      </c>
      <c r="I14275" s="3">
        <v>45272</v>
      </c>
      <c r="J14275" s="2" t="s">
        <v>31</v>
      </c>
      <c r="K14275" s="2" t="s">
        <v>16</v>
      </c>
      <c r="L14275" s="2">
        <v>734.68</v>
      </c>
      <c r="M14275" s="2" t="s">
        <v>48</v>
      </c>
      <c r="N14275" s="11">
        <f>L14275/E14275*100</f>
        <v>28.248665774619724</v>
      </c>
      <c r="O14275" s="12" t="str">
        <f>IF(N14275&lt;10,"Low",IF(N14275&lt;20,"Med","High"))</f>
        <v>High</v>
      </c>
      <c r="P14275" s="12">
        <f>sales*discount</f>
        <v>156.04560000000001</v>
      </c>
      <c r="Q14275" s="12">
        <f>sales-Discount_Values</f>
        <v>2444.7144000000003</v>
      </c>
      <c r="R14275" s="12">
        <f>DATEDIF(order_date,delivery_date,"D")</f>
        <v>2</v>
      </c>
      <c r="S14275" s="12"/>
    </row>
    <row r="14276" spans="1:19" ht="14.25" customHeight="1" x14ac:dyDescent="0.35">
      <c r="A14276" s="2" t="s">
        <v>4537</v>
      </c>
      <c r="B14276" s="2">
        <v>104504</v>
      </c>
      <c r="C14276" s="2" t="s">
        <v>19</v>
      </c>
      <c r="D14276" s="2" t="s">
        <v>14</v>
      </c>
      <c r="E14276" s="2">
        <v>1840.93</v>
      </c>
      <c r="F14276" s="2">
        <v>0.45</v>
      </c>
      <c r="G14276" s="2">
        <v>8</v>
      </c>
      <c r="H14276" s="3">
        <v>45655</v>
      </c>
      <c r="I14276" s="3">
        <v>45657</v>
      </c>
      <c r="J14276" s="2" t="s">
        <v>15</v>
      </c>
      <c r="K14276" s="2" t="s">
        <v>27</v>
      </c>
      <c r="L14276" s="2">
        <v>520.07000000000005</v>
      </c>
      <c r="M14276" s="2" t="s">
        <v>17</v>
      </c>
      <c r="N14276" s="11">
        <f>L14276/E14276*100</f>
        <v>28.250395180696714</v>
      </c>
      <c r="O14276" s="12" t="str">
        <f>IF(N14276&lt;10,"Low",IF(N14276&lt;20,"Med","High"))</f>
        <v>High</v>
      </c>
      <c r="P14276" s="12">
        <f>sales*discount</f>
        <v>828.41849999999999</v>
      </c>
      <c r="Q14276" s="12">
        <f>sales-Discount_Values</f>
        <v>1012.5115000000001</v>
      </c>
      <c r="R14276" s="12">
        <f>DATEDIF(order_date,delivery_date,"D")</f>
        <v>2</v>
      </c>
      <c r="S14276" s="12"/>
    </row>
    <row r="14277" spans="1:19" ht="14.25" customHeight="1" x14ac:dyDescent="0.35">
      <c r="A14277" s="2" t="s">
        <v>360</v>
      </c>
      <c r="B14277" s="2">
        <v>100327</v>
      </c>
      <c r="C14277" s="2" t="s">
        <v>13</v>
      </c>
      <c r="D14277" s="2" t="s">
        <v>26</v>
      </c>
      <c r="E14277" s="2">
        <v>2314.4</v>
      </c>
      <c r="F14277" s="2">
        <v>0.21</v>
      </c>
      <c r="G14277" s="2">
        <v>2</v>
      </c>
      <c r="H14277" s="3">
        <v>45361</v>
      </c>
      <c r="I14277" s="3">
        <v>45367</v>
      </c>
      <c r="J14277" s="2" t="s">
        <v>15</v>
      </c>
      <c r="K14277" s="2" t="s">
        <v>16</v>
      </c>
      <c r="L14277" s="2">
        <v>653.86</v>
      </c>
      <c r="M14277" s="2" t="s">
        <v>17</v>
      </c>
      <c r="N14277" s="11">
        <f>L14277/E14277*100</f>
        <v>28.251814725198756</v>
      </c>
      <c r="O14277" s="12" t="str">
        <f>IF(N14277&lt;10,"Low",IF(N14277&lt;20,"Med","High"))</f>
        <v>High</v>
      </c>
      <c r="P14277" s="12">
        <f>sales*discount</f>
        <v>486.024</v>
      </c>
      <c r="Q14277" s="12">
        <f>sales-Discount_Values</f>
        <v>1828.3760000000002</v>
      </c>
      <c r="R14277" s="12">
        <f>DATEDIF(order_date,delivery_date,"D")</f>
        <v>6</v>
      </c>
      <c r="S14277" s="12"/>
    </row>
    <row r="14278" spans="1:19" ht="14.25" customHeight="1" x14ac:dyDescent="0.35">
      <c r="A14278" s="2" t="s">
        <v>12219</v>
      </c>
      <c r="B14278" s="2">
        <v>112186</v>
      </c>
      <c r="C14278" s="2" t="s">
        <v>25</v>
      </c>
      <c r="D14278" s="2" t="s">
        <v>20</v>
      </c>
      <c r="E14278" s="2">
        <v>4380.24</v>
      </c>
      <c r="F14278" s="2">
        <v>0.35</v>
      </c>
      <c r="G14278" s="2">
        <v>3</v>
      </c>
      <c r="H14278" s="3">
        <v>45483</v>
      </c>
      <c r="I14278" s="3">
        <v>45487</v>
      </c>
      <c r="J14278" s="2" t="s">
        <v>31</v>
      </c>
      <c r="K14278" s="2" t="s">
        <v>22</v>
      </c>
      <c r="L14278" s="2">
        <v>1237.5</v>
      </c>
      <c r="M14278" s="2" t="s">
        <v>23</v>
      </c>
      <c r="N14278" s="11">
        <f>L14278/E14278*100</f>
        <v>28.251876609500854</v>
      </c>
      <c r="O14278" s="12" t="str">
        <f>IF(N14278&lt;10,"Low",IF(N14278&lt;20,"Med","High"))</f>
        <v>High</v>
      </c>
      <c r="P14278" s="12">
        <f>sales*discount</f>
        <v>1533.0839999999998</v>
      </c>
      <c r="Q14278" s="12">
        <f>sales-Discount_Values</f>
        <v>2847.1559999999999</v>
      </c>
      <c r="R14278" s="12">
        <f>DATEDIF(order_date,delivery_date,"D")</f>
        <v>4</v>
      </c>
      <c r="S14278" s="12"/>
    </row>
    <row r="14279" spans="1:19" ht="14.25" customHeight="1" x14ac:dyDescent="0.35">
      <c r="A14279" s="2" t="s">
        <v>11561</v>
      </c>
      <c r="B14279" s="2">
        <v>111528</v>
      </c>
      <c r="C14279" s="2" t="s">
        <v>25</v>
      </c>
      <c r="D14279" s="2" t="s">
        <v>20</v>
      </c>
      <c r="E14279" s="2">
        <v>4685.51</v>
      </c>
      <c r="F14279" s="2">
        <v>0.09</v>
      </c>
      <c r="G14279" s="2">
        <v>6</v>
      </c>
      <c r="H14279" s="3">
        <v>45437</v>
      </c>
      <c r="I14279" s="3">
        <v>45444</v>
      </c>
      <c r="J14279" s="2" t="s">
        <v>31</v>
      </c>
      <c r="K14279" s="2" t="s">
        <v>16</v>
      </c>
      <c r="L14279" s="2">
        <v>1323.75</v>
      </c>
      <c r="M14279" s="2" t="s">
        <v>28</v>
      </c>
      <c r="N14279" s="11">
        <f>L14279/E14279*100</f>
        <v>28.25199391314926</v>
      </c>
      <c r="O14279" s="12" t="str">
        <f>IF(N14279&lt;10,"Low",IF(N14279&lt;20,"Med","High"))</f>
        <v>High</v>
      </c>
      <c r="P14279" s="12">
        <f>sales*discount</f>
        <v>421.69589999999999</v>
      </c>
      <c r="Q14279" s="12">
        <f>sales-Discount_Values</f>
        <v>4263.8141000000005</v>
      </c>
      <c r="R14279" s="12">
        <f>DATEDIF(order_date,delivery_date,"D")</f>
        <v>7</v>
      </c>
      <c r="S14279" s="12"/>
    </row>
    <row r="14280" spans="1:19" ht="14.25" customHeight="1" x14ac:dyDescent="0.35">
      <c r="A14280" s="2" t="s">
        <v>7798</v>
      </c>
      <c r="B14280" s="2">
        <v>107765</v>
      </c>
      <c r="C14280" s="2" t="s">
        <v>13</v>
      </c>
      <c r="D14280" s="2" t="s">
        <v>14</v>
      </c>
      <c r="E14280" s="2">
        <v>4637.3999999999996</v>
      </c>
      <c r="F14280" s="2">
        <v>0.15</v>
      </c>
      <c r="G14280" s="2">
        <v>9</v>
      </c>
      <c r="H14280" s="3">
        <v>45064</v>
      </c>
      <c r="I14280" s="3">
        <v>45068</v>
      </c>
      <c r="J14280" s="2" t="s">
        <v>15</v>
      </c>
      <c r="K14280" s="2" t="s">
        <v>27</v>
      </c>
      <c r="L14280" s="2">
        <v>1310.1600000000001</v>
      </c>
      <c r="M14280" s="2" t="s">
        <v>39</v>
      </c>
      <c r="N14280" s="11">
        <f>L14280/E14280*100</f>
        <v>28.252037779790406</v>
      </c>
      <c r="O14280" s="12" t="str">
        <f>IF(N14280&lt;10,"Low",IF(N14280&lt;20,"Med","High"))</f>
        <v>High</v>
      </c>
      <c r="P14280" s="12">
        <f>sales*discount</f>
        <v>695.6099999999999</v>
      </c>
      <c r="Q14280" s="12">
        <f>sales-Discount_Values</f>
        <v>3941.79</v>
      </c>
      <c r="R14280" s="12">
        <f>DATEDIF(order_date,delivery_date,"D")</f>
        <v>4</v>
      </c>
      <c r="S14280" s="12"/>
    </row>
    <row r="14281" spans="1:19" ht="14.25" customHeight="1" x14ac:dyDescent="0.35">
      <c r="A14281" s="2" t="s">
        <v>1529</v>
      </c>
      <c r="B14281" s="2">
        <v>101496</v>
      </c>
      <c r="C14281" s="2" t="s">
        <v>19</v>
      </c>
      <c r="D14281" s="2" t="s">
        <v>26</v>
      </c>
      <c r="E14281" s="2">
        <v>4011.92</v>
      </c>
      <c r="F14281" s="2">
        <v>0.28000000000000003</v>
      </c>
      <c r="G14281" s="2">
        <v>7</v>
      </c>
      <c r="H14281" s="3">
        <v>45113</v>
      </c>
      <c r="I14281" s="3">
        <v>45118</v>
      </c>
      <c r="J14281" s="2" t="s">
        <v>31</v>
      </c>
      <c r="K14281" s="2" t="s">
        <v>27</v>
      </c>
      <c r="L14281" s="2">
        <v>1133.48</v>
      </c>
      <c r="M14281" s="2" t="s">
        <v>17</v>
      </c>
      <c r="N14281" s="11">
        <f>L14281/E14281*100</f>
        <v>28.252806636224054</v>
      </c>
      <c r="O14281" s="12" t="str">
        <f>IF(N14281&lt;10,"Low",IF(N14281&lt;20,"Med","High"))</f>
        <v>High</v>
      </c>
      <c r="P14281" s="12">
        <f>sales*discount</f>
        <v>1123.3376000000001</v>
      </c>
      <c r="Q14281" s="12">
        <f>sales-Discount_Values</f>
        <v>2888.5824000000002</v>
      </c>
      <c r="R14281" s="12">
        <f>DATEDIF(order_date,delivery_date,"D")</f>
        <v>5</v>
      </c>
      <c r="S14281" s="12"/>
    </row>
    <row r="14282" spans="1:19" ht="14.25" customHeight="1" x14ac:dyDescent="0.35">
      <c r="A14282" s="2" t="s">
        <v>119</v>
      </c>
      <c r="B14282" s="2">
        <v>100086</v>
      </c>
      <c r="C14282" s="2" t="s">
        <v>41</v>
      </c>
      <c r="D14282" s="2" t="s">
        <v>20</v>
      </c>
      <c r="E14282" s="2">
        <v>2545.0700000000002</v>
      </c>
      <c r="F14282" s="2">
        <v>0.32</v>
      </c>
      <c r="G14282" s="2">
        <v>1</v>
      </c>
      <c r="H14282" s="3">
        <v>45150</v>
      </c>
      <c r="I14282" s="3">
        <v>45152</v>
      </c>
      <c r="J14282" s="2" t="s">
        <v>31</v>
      </c>
      <c r="K14282" s="2" t="s">
        <v>22</v>
      </c>
      <c r="L14282" s="2">
        <v>719.11</v>
      </c>
      <c r="M14282" s="2" t="s">
        <v>39</v>
      </c>
      <c r="N14282" s="11">
        <f>L14282/E14282*100</f>
        <v>28.255018526013036</v>
      </c>
      <c r="O14282" s="12" t="str">
        <f>IF(N14282&lt;10,"Low",IF(N14282&lt;20,"Med","High"))</f>
        <v>High</v>
      </c>
      <c r="P14282" s="12">
        <f>sales*discount</f>
        <v>814.42240000000004</v>
      </c>
      <c r="Q14282" s="12">
        <f>sales-Discount_Values</f>
        <v>1730.6476000000002</v>
      </c>
      <c r="R14282" s="12">
        <f>DATEDIF(order_date,delivery_date,"D")</f>
        <v>2</v>
      </c>
      <c r="S14282" s="12"/>
    </row>
    <row r="14283" spans="1:19" ht="14.25" customHeight="1" x14ac:dyDescent="0.35">
      <c r="A14283" s="2" t="s">
        <v>7020</v>
      </c>
      <c r="B14283" s="2">
        <v>106987</v>
      </c>
      <c r="C14283" s="2" t="s">
        <v>41</v>
      </c>
      <c r="D14283" s="2" t="s">
        <v>20</v>
      </c>
      <c r="E14283" s="2">
        <v>4627.5200000000004</v>
      </c>
      <c r="F14283" s="2">
        <v>0.31</v>
      </c>
      <c r="G14283" s="2">
        <v>1</v>
      </c>
      <c r="H14283" s="3">
        <v>45615</v>
      </c>
      <c r="I14283" s="3">
        <v>45619</v>
      </c>
      <c r="J14283" s="2" t="s">
        <v>21</v>
      </c>
      <c r="K14283" s="2" t="s">
        <v>16</v>
      </c>
      <c r="L14283" s="2">
        <v>1307.76</v>
      </c>
      <c r="M14283" s="2" t="s">
        <v>17</v>
      </c>
      <c r="N14283" s="11">
        <f>L14283/E14283*100</f>
        <v>28.260493741788256</v>
      </c>
      <c r="O14283" s="12" t="str">
        <f>IF(N14283&lt;10,"Low",IF(N14283&lt;20,"Med","High"))</f>
        <v>High</v>
      </c>
      <c r="P14283" s="12">
        <f>sales*discount</f>
        <v>1434.5312000000001</v>
      </c>
      <c r="Q14283" s="12">
        <f>sales-Discount_Values</f>
        <v>3192.9888000000001</v>
      </c>
      <c r="R14283" s="12">
        <f>DATEDIF(order_date,delivery_date,"D")</f>
        <v>4</v>
      </c>
      <c r="S14283" s="12"/>
    </row>
    <row r="14284" spans="1:19" ht="14.25" customHeight="1" x14ac:dyDescent="0.35">
      <c r="A14284" s="2" t="s">
        <v>14909</v>
      </c>
      <c r="B14284" s="2">
        <v>114876</v>
      </c>
      <c r="C14284" s="2" t="s">
        <v>25</v>
      </c>
      <c r="D14284" s="2" t="s">
        <v>26</v>
      </c>
      <c r="E14284" s="2">
        <v>1806.5</v>
      </c>
      <c r="F14284" s="2">
        <v>0.21</v>
      </c>
      <c r="G14284" s="2">
        <v>6</v>
      </c>
      <c r="H14284" s="3">
        <v>45060</v>
      </c>
      <c r="I14284" s="3">
        <v>45066</v>
      </c>
      <c r="J14284" s="2" t="s">
        <v>31</v>
      </c>
      <c r="K14284" s="2" t="s">
        <v>22</v>
      </c>
      <c r="L14284" s="2">
        <v>510.56</v>
      </c>
      <c r="M14284" s="2" t="s">
        <v>34</v>
      </c>
      <c r="N14284" s="11">
        <f>L14284/E14284*100</f>
        <v>28.262385828951007</v>
      </c>
      <c r="O14284" s="12" t="str">
        <f>IF(N14284&lt;10,"Low",IF(N14284&lt;20,"Med","High"))</f>
        <v>High</v>
      </c>
      <c r="P14284" s="12">
        <f>sales*discount</f>
        <v>379.36500000000001</v>
      </c>
      <c r="Q14284" s="12">
        <f>sales-Discount_Values</f>
        <v>1427.135</v>
      </c>
      <c r="R14284" s="12">
        <f>DATEDIF(order_date,delivery_date,"D")</f>
        <v>6</v>
      </c>
      <c r="S14284" s="12"/>
    </row>
    <row r="14285" spans="1:19" ht="14.25" customHeight="1" x14ac:dyDescent="0.35">
      <c r="A14285" s="2" t="s">
        <v>2273</v>
      </c>
      <c r="B14285" s="2">
        <v>102240</v>
      </c>
      <c r="C14285" s="2" t="s">
        <v>25</v>
      </c>
      <c r="D14285" s="2" t="s">
        <v>36</v>
      </c>
      <c r="E14285" s="2">
        <v>1881.97</v>
      </c>
      <c r="F14285" s="2">
        <v>0.1</v>
      </c>
      <c r="G14285" s="2">
        <v>2</v>
      </c>
      <c r="H14285" s="3">
        <v>45223</v>
      </c>
      <c r="I14285" s="3">
        <v>45225</v>
      </c>
      <c r="J14285" s="2" t="s">
        <v>31</v>
      </c>
      <c r="K14285" s="2" t="s">
        <v>16</v>
      </c>
      <c r="L14285" s="2">
        <v>531.89</v>
      </c>
      <c r="M14285" s="2" t="s">
        <v>39</v>
      </c>
      <c r="N14285" s="11">
        <f>L14285/E14285*100</f>
        <v>28.262405883196863</v>
      </c>
      <c r="O14285" s="12" t="str">
        <f>IF(N14285&lt;10,"Low",IF(N14285&lt;20,"Med","High"))</f>
        <v>High</v>
      </c>
      <c r="P14285" s="12">
        <f>sales*discount</f>
        <v>188.197</v>
      </c>
      <c r="Q14285" s="12">
        <f>sales-Discount_Values</f>
        <v>1693.7730000000001</v>
      </c>
      <c r="R14285" s="12">
        <f>DATEDIF(order_date,delivery_date,"D")</f>
        <v>2</v>
      </c>
      <c r="S14285" s="12"/>
    </row>
    <row r="14286" spans="1:19" ht="14.25" customHeight="1" x14ac:dyDescent="0.35">
      <c r="A14286" s="2" t="s">
        <v>901</v>
      </c>
      <c r="B14286" s="2">
        <v>100868</v>
      </c>
      <c r="C14286" s="2" t="s">
        <v>13</v>
      </c>
      <c r="D14286" s="2" t="s">
        <v>33</v>
      </c>
      <c r="E14286" s="2">
        <v>127.66</v>
      </c>
      <c r="F14286" s="2">
        <v>0.38</v>
      </c>
      <c r="G14286" s="2">
        <v>2</v>
      </c>
      <c r="H14286" s="3">
        <v>45455</v>
      </c>
      <c r="I14286" s="3">
        <v>45458</v>
      </c>
      <c r="J14286" s="2" t="s">
        <v>15</v>
      </c>
      <c r="K14286" s="2" t="s">
        <v>22</v>
      </c>
      <c r="L14286" s="2">
        <v>36.08</v>
      </c>
      <c r="M14286" s="2" t="s">
        <v>28</v>
      </c>
      <c r="N14286" s="11">
        <f>L14286/E14286*100</f>
        <v>28.262572458091807</v>
      </c>
      <c r="O14286" s="12" t="str">
        <f>IF(N14286&lt;10,"Low",IF(N14286&lt;20,"Med","High"))</f>
        <v>High</v>
      </c>
      <c r="P14286" s="12">
        <f>sales*discount</f>
        <v>48.510799999999996</v>
      </c>
      <c r="Q14286" s="12">
        <f>sales-Discount_Values</f>
        <v>79.149200000000008</v>
      </c>
      <c r="R14286" s="12">
        <f>DATEDIF(order_date,delivery_date,"D")</f>
        <v>3</v>
      </c>
      <c r="S14286" s="12"/>
    </row>
    <row r="14287" spans="1:19" ht="14.25" customHeight="1" x14ac:dyDescent="0.35">
      <c r="A14287" s="2" t="s">
        <v>1216</v>
      </c>
      <c r="B14287" s="2">
        <v>101183</v>
      </c>
      <c r="C14287" s="2" t="s">
        <v>19</v>
      </c>
      <c r="D14287" s="2" t="s">
        <v>33</v>
      </c>
      <c r="E14287" s="2">
        <v>1126.04</v>
      </c>
      <c r="F14287" s="2">
        <v>0.01</v>
      </c>
      <c r="G14287" s="2">
        <v>3</v>
      </c>
      <c r="H14287" s="3">
        <v>45491</v>
      </c>
      <c r="I14287" s="3">
        <v>45497</v>
      </c>
      <c r="J14287" s="2" t="s">
        <v>21</v>
      </c>
      <c r="K14287" s="2" t="s">
        <v>22</v>
      </c>
      <c r="L14287" s="2">
        <v>318.36</v>
      </c>
      <c r="M14287" s="2" t="s">
        <v>28</v>
      </c>
      <c r="N14287" s="11">
        <f>L14287/E14287*100</f>
        <v>28.272530283116055</v>
      </c>
      <c r="O14287" s="12" t="str">
        <f>IF(N14287&lt;10,"Low",IF(N14287&lt;20,"Med","High"))</f>
        <v>High</v>
      </c>
      <c r="P14287" s="12">
        <f>sales*discount</f>
        <v>11.260400000000001</v>
      </c>
      <c r="Q14287" s="12">
        <f>sales-Discount_Values</f>
        <v>1114.7796000000001</v>
      </c>
      <c r="R14287" s="12">
        <f>DATEDIF(order_date,delivery_date,"D")</f>
        <v>6</v>
      </c>
      <c r="S14287" s="12"/>
    </row>
    <row r="14288" spans="1:19" ht="14.25" customHeight="1" x14ac:dyDescent="0.35">
      <c r="A14288" s="2" t="s">
        <v>893</v>
      </c>
      <c r="B14288" s="2">
        <v>100860</v>
      </c>
      <c r="C14288" s="2" t="s">
        <v>19</v>
      </c>
      <c r="D14288" s="2" t="s">
        <v>36</v>
      </c>
      <c r="E14288" s="2">
        <v>224.51</v>
      </c>
      <c r="F14288" s="2">
        <v>0.3</v>
      </c>
      <c r="G14288" s="2">
        <v>2</v>
      </c>
      <c r="H14288" s="3">
        <v>45512</v>
      </c>
      <c r="I14288" s="3">
        <v>45515</v>
      </c>
      <c r="J14288" s="2" t="s">
        <v>21</v>
      </c>
      <c r="K14288" s="2" t="s">
        <v>16</v>
      </c>
      <c r="L14288" s="2">
        <v>63.48</v>
      </c>
      <c r="M14288" s="2" t="s">
        <v>39</v>
      </c>
      <c r="N14288" s="11">
        <f>L14288/E14288*100</f>
        <v>28.274909803572225</v>
      </c>
      <c r="O14288" s="12" t="str">
        <f>IF(N14288&lt;10,"Low",IF(N14288&lt;20,"Med","High"))</f>
        <v>High</v>
      </c>
      <c r="P14288" s="12">
        <f>sales*discount</f>
        <v>67.352999999999994</v>
      </c>
      <c r="Q14288" s="12">
        <f>sales-Discount_Values</f>
        <v>157.15699999999998</v>
      </c>
      <c r="R14288" s="12">
        <f>DATEDIF(order_date,delivery_date,"D")</f>
        <v>3</v>
      </c>
      <c r="S14288" s="12"/>
    </row>
    <row r="14289" spans="1:19" ht="14.25" customHeight="1" x14ac:dyDescent="0.35">
      <c r="A14289" s="2" t="s">
        <v>15103</v>
      </c>
      <c r="B14289" s="2">
        <v>115070</v>
      </c>
      <c r="C14289" s="2" t="s">
        <v>19</v>
      </c>
      <c r="D14289" s="2" t="s">
        <v>36</v>
      </c>
      <c r="E14289" s="2">
        <v>2809.3</v>
      </c>
      <c r="F14289" s="2">
        <v>0.5</v>
      </c>
      <c r="G14289" s="2">
        <v>4</v>
      </c>
      <c r="H14289" s="3">
        <v>45493</v>
      </c>
      <c r="I14289" s="3">
        <v>45494</v>
      </c>
      <c r="J14289" s="2" t="s">
        <v>21</v>
      </c>
      <c r="K14289" s="2" t="s">
        <v>22</v>
      </c>
      <c r="L14289" s="2">
        <v>794.33</v>
      </c>
      <c r="M14289" s="2" t="s">
        <v>23</v>
      </c>
      <c r="N14289" s="11">
        <f>L14289/E14289*100</f>
        <v>28.275015128323783</v>
      </c>
      <c r="O14289" s="12" t="str">
        <f>IF(N14289&lt;10,"Low",IF(N14289&lt;20,"Med","High"))</f>
        <v>High</v>
      </c>
      <c r="P14289" s="12">
        <f>sales*discount</f>
        <v>1404.65</v>
      </c>
      <c r="Q14289" s="12">
        <f>sales-Discount_Values</f>
        <v>1404.65</v>
      </c>
      <c r="R14289" s="12">
        <f>DATEDIF(order_date,delivery_date,"D")</f>
        <v>1</v>
      </c>
      <c r="S14289" s="12"/>
    </row>
    <row r="14290" spans="1:19" ht="14.25" customHeight="1" x14ac:dyDescent="0.35">
      <c r="A14290" s="2" t="s">
        <v>12239</v>
      </c>
      <c r="B14290" s="2">
        <v>112206</v>
      </c>
      <c r="C14290" s="2" t="s">
        <v>13</v>
      </c>
      <c r="D14290" s="2" t="s">
        <v>33</v>
      </c>
      <c r="E14290" s="2">
        <v>2102.38</v>
      </c>
      <c r="F14290" s="2">
        <v>0.45</v>
      </c>
      <c r="G14290" s="2">
        <v>6</v>
      </c>
      <c r="H14290" s="3">
        <v>45359</v>
      </c>
      <c r="I14290" s="3">
        <v>45365</v>
      </c>
      <c r="J14290" s="2" t="s">
        <v>31</v>
      </c>
      <c r="K14290" s="2" t="s">
        <v>22</v>
      </c>
      <c r="L14290" s="2">
        <v>594.57000000000005</v>
      </c>
      <c r="M14290" s="2" t="s">
        <v>23</v>
      </c>
      <c r="N14290" s="11">
        <f>L14290/E14290*100</f>
        <v>28.280805563218831</v>
      </c>
      <c r="O14290" s="12" t="str">
        <f>IF(N14290&lt;10,"Low",IF(N14290&lt;20,"Med","High"))</f>
        <v>High</v>
      </c>
      <c r="P14290" s="12">
        <f>sales*discount</f>
        <v>946.07100000000003</v>
      </c>
      <c r="Q14290" s="12">
        <f>sales-Discount_Values</f>
        <v>1156.3090000000002</v>
      </c>
      <c r="R14290" s="12">
        <f>DATEDIF(order_date,delivery_date,"D")</f>
        <v>6</v>
      </c>
      <c r="S14290" s="12"/>
    </row>
    <row r="14291" spans="1:19" ht="14.25" customHeight="1" x14ac:dyDescent="0.35">
      <c r="A14291" s="2" t="s">
        <v>10588</v>
      </c>
      <c r="B14291" s="2">
        <v>110555</v>
      </c>
      <c r="C14291" s="2" t="s">
        <v>13</v>
      </c>
      <c r="D14291" s="2" t="s">
        <v>20</v>
      </c>
      <c r="E14291" s="2">
        <v>2525.9699999999998</v>
      </c>
      <c r="F14291" s="2">
        <v>0.09</v>
      </c>
      <c r="G14291" s="2">
        <v>7</v>
      </c>
      <c r="H14291" s="3">
        <v>45467</v>
      </c>
      <c r="I14291" s="3">
        <v>45472</v>
      </c>
      <c r="J14291" s="2" t="s">
        <v>31</v>
      </c>
      <c r="K14291" s="2" t="s">
        <v>22</v>
      </c>
      <c r="L14291" s="2">
        <v>714.45</v>
      </c>
      <c r="M14291" s="2" t="s">
        <v>34</v>
      </c>
      <c r="N14291" s="11">
        <f>L14291/E14291*100</f>
        <v>28.284183897670999</v>
      </c>
      <c r="O14291" s="12" t="str">
        <f>IF(N14291&lt;10,"Low",IF(N14291&lt;20,"Med","High"))</f>
        <v>High</v>
      </c>
      <c r="P14291" s="12">
        <f>sales*discount</f>
        <v>227.33729999999997</v>
      </c>
      <c r="Q14291" s="12">
        <f>sales-Discount_Values</f>
        <v>2298.6326999999997</v>
      </c>
      <c r="R14291" s="12">
        <f>DATEDIF(order_date,delivery_date,"D")</f>
        <v>5</v>
      </c>
      <c r="S14291" s="12"/>
    </row>
    <row r="14292" spans="1:19" ht="14.25" customHeight="1" x14ac:dyDescent="0.35">
      <c r="A14292" s="2" t="s">
        <v>9387</v>
      </c>
      <c r="B14292" s="2">
        <v>109354</v>
      </c>
      <c r="C14292" s="2" t="s">
        <v>41</v>
      </c>
      <c r="D14292" s="2" t="s">
        <v>36</v>
      </c>
      <c r="E14292" s="2">
        <v>3739.12</v>
      </c>
      <c r="F14292" s="2">
        <v>0.18</v>
      </c>
      <c r="G14292" s="2">
        <v>1</v>
      </c>
      <c r="H14292" s="3">
        <v>45279</v>
      </c>
      <c r="I14292" s="3">
        <v>45283</v>
      </c>
      <c r="J14292" s="2" t="s">
        <v>21</v>
      </c>
      <c r="K14292" s="2" t="s">
        <v>16</v>
      </c>
      <c r="L14292" s="2">
        <v>1057.6099999999999</v>
      </c>
      <c r="M14292" s="2" t="s">
        <v>39</v>
      </c>
      <c r="N14292" s="11">
        <f>L14292/E14292*100</f>
        <v>28.284997539528018</v>
      </c>
      <c r="O14292" s="12" t="str">
        <f>IF(N14292&lt;10,"Low",IF(N14292&lt;20,"Med","High"))</f>
        <v>High</v>
      </c>
      <c r="P14292" s="12">
        <f>sales*discount</f>
        <v>673.0415999999999</v>
      </c>
      <c r="Q14292" s="12">
        <f>sales-Discount_Values</f>
        <v>3066.0783999999999</v>
      </c>
      <c r="R14292" s="12">
        <f>DATEDIF(order_date,delivery_date,"D")</f>
        <v>4</v>
      </c>
      <c r="S14292" s="12"/>
    </row>
    <row r="14293" spans="1:19" ht="14.25" customHeight="1" x14ac:dyDescent="0.35">
      <c r="A14293" s="2" t="s">
        <v>11376</v>
      </c>
      <c r="B14293" s="2">
        <v>111343</v>
      </c>
      <c r="C14293" s="2" t="s">
        <v>19</v>
      </c>
      <c r="D14293" s="2" t="s">
        <v>26</v>
      </c>
      <c r="E14293" s="2">
        <v>582.15</v>
      </c>
      <c r="F14293" s="2">
        <v>0.17</v>
      </c>
      <c r="G14293" s="2">
        <v>6</v>
      </c>
      <c r="H14293" s="3">
        <v>45130</v>
      </c>
      <c r="I14293" s="3">
        <v>45132</v>
      </c>
      <c r="J14293" s="2" t="s">
        <v>31</v>
      </c>
      <c r="K14293" s="2" t="s">
        <v>22</v>
      </c>
      <c r="L14293" s="2">
        <v>164.68</v>
      </c>
      <c r="M14293" s="2" t="s">
        <v>39</v>
      </c>
      <c r="N14293" s="11">
        <f>L14293/E14293*100</f>
        <v>28.288241862063046</v>
      </c>
      <c r="O14293" s="12" t="str">
        <f>IF(N14293&lt;10,"Low",IF(N14293&lt;20,"Med","High"))</f>
        <v>High</v>
      </c>
      <c r="P14293" s="12">
        <f>sales*discount</f>
        <v>98.965500000000006</v>
      </c>
      <c r="Q14293" s="12">
        <f>sales-Discount_Values</f>
        <v>483.18449999999996</v>
      </c>
      <c r="R14293" s="12">
        <f>DATEDIF(order_date,delivery_date,"D")</f>
        <v>2</v>
      </c>
      <c r="S14293" s="12"/>
    </row>
    <row r="14294" spans="1:19" ht="14.25" customHeight="1" x14ac:dyDescent="0.35">
      <c r="A14294" s="2" t="s">
        <v>12924</v>
      </c>
      <c r="B14294" s="2">
        <v>112891</v>
      </c>
      <c r="C14294" s="2" t="s">
        <v>41</v>
      </c>
      <c r="D14294" s="2" t="s">
        <v>14</v>
      </c>
      <c r="E14294" s="2">
        <v>581.21</v>
      </c>
      <c r="F14294" s="2">
        <v>0.36</v>
      </c>
      <c r="G14294" s="2">
        <v>4</v>
      </c>
      <c r="H14294" s="3">
        <v>45228</v>
      </c>
      <c r="I14294" s="3">
        <v>45235</v>
      </c>
      <c r="J14294" s="2" t="s">
        <v>21</v>
      </c>
      <c r="K14294" s="2" t="s">
        <v>16</v>
      </c>
      <c r="L14294" s="2">
        <v>164.42</v>
      </c>
      <c r="M14294" s="2" t="s">
        <v>23</v>
      </c>
      <c r="N14294" s="11">
        <f>L14294/E14294*100</f>
        <v>28.289258615646663</v>
      </c>
      <c r="O14294" s="12" t="str">
        <f>IF(N14294&lt;10,"Low",IF(N14294&lt;20,"Med","High"))</f>
        <v>High</v>
      </c>
      <c r="P14294" s="12">
        <f>sales*discount</f>
        <v>209.23560000000001</v>
      </c>
      <c r="Q14294" s="12">
        <f>sales-Discount_Values</f>
        <v>371.97440000000006</v>
      </c>
      <c r="R14294" s="12">
        <f>DATEDIF(order_date,delivery_date,"D")</f>
        <v>7</v>
      </c>
      <c r="S14294" s="12"/>
    </row>
    <row r="14295" spans="1:19" ht="14.25" customHeight="1" x14ac:dyDescent="0.35">
      <c r="A14295" s="2" t="s">
        <v>7029</v>
      </c>
      <c r="B14295" s="2">
        <v>106996</v>
      </c>
      <c r="C14295" s="2" t="s">
        <v>19</v>
      </c>
      <c r="D14295" s="2" t="s">
        <v>14</v>
      </c>
      <c r="E14295" s="2">
        <v>4121.3999999999996</v>
      </c>
      <c r="F14295" s="2">
        <v>0.23</v>
      </c>
      <c r="G14295" s="2">
        <v>7</v>
      </c>
      <c r="H14295" s="3">
        <v>45156</v>
      </c>
      <c r="I14295" s="3">
        <v>45160</v>
      </c>
      <c r="J14295" s="2" t="s">
        <v>31</v>
      </c>
      <c r="K14295" s="2" t="s">
        <v>27</v>
      </c>
      <c r="L14295" s="2">
        <v>1165.99</v>
      </c>
      <c r="M14295" s="2" t="s">
        <v>17</v>
      </c>
      <c r="N14295" s="11">
        <f>L14295/E14295*100</f>
        <v>28.291114669772412</v>
      </c>
      <c r="O14295" s="12" t="str">
        <f>IF(N14295&lt;10,"Low",IF(N14295&lt;20,"Med","High"))</f>
        <v>High</v>
      </c>
      <c r="P14295" s="12">
        <f>sales*discount</f>
        <v>947.92199999999991</v>
      </c>
      <c r="Q14295" s="12">
        <f>sales-Discount_Values</f>
        <v>3173.4779999999996</v>
      </c>
      <c r="R14295" s="12">
        <f>DATEDIF(order_date,delivery_date,"D")</f>
        <v>4</v>
      </c>
      <c r="S14295" s="12"/>
    </row>
    <row r="14296" spans="1:19" ht="14.25" customHeight="1" x14ac:dyDescent="0.35">
      <c r="A14296" s="2" t="s">
        <v>7936</v>
      </c>
      <c r="B14296" s="2">
        <v>107903</v>
      </c>
      <c r="C14296" s="2" t="s">
        <v>41</v>
      </c>
      <c r="D14296" s="2" t="s">
        <v>33</v>
      </c>
      <c r="E14296" s="2">
        <v>392.52</v>
      </c>
      <c r="F14296" s="2">
        <v>0.48</v>
      </c>
      <c r="G14296" s="2">
        <v>1</v>
      </c>
      <c r="H14296" s="3">
        <v>45472</v>
      </c>
      <c r="I14296" s="3">
        <v>45479</v>
      </c>
      <c r="J14296" s="2" t="s">
        <v>15</v>
      </c>
      <c r="K14296" s="2" t="s">
        <v>22</v>
      </c>
      <c r="L14296" s="2">
        <v>111.06</v>
      </c>
      <c r="M14296" s="2" t="s">
        <v>48</v>
      </c>
      <c r="N14296" s="11">
        <f>L14296/E14296*100</f>
        <v>28.294099663711403</v>
      </c>
      <c r="O14296" s="12" t="str">
        <f>IF(N14296&lt;10,"Low",IF(N14296&lt;20,"Med","High"))</f>
        <v>High</v>
      </c>
      <c r="P14296" s="12">
        <f>sales*discount</f>
        <v>188.40959999999998</v>
      </c>
      <c r="Q14296" s="12">
        <f>sales-Discount_Values</f>
        <v>204.1104</v>
      </c>
      <c r="R14296" s="12">
        <f>DATEDIF(order_date,delivery_date,"D")</f>
        <v>7</v>
      </c>
      <c r="S14296" s="12"/>
    </row>
    <row r="14297" spans="1:19" ht="14.25" customHeight="1" x14ac:dyDescent="0.35">
      <c r="A14297" s="2" t="s">
        <v>6220</v>
      </c>
      <c r="B14297" s="2">
        <v>106187</v>
      </c>
      <c r="C14297" s="2" t="s">
        <v>41</v>
      </c>
      <c r="D14297" s="2" t="s">
        <v>36</v>
      </c>
      <c r="E14297" s="2">
        <v>3872.29</v>
      </c>
      <c r="F14297" s="2">
        <v>0.13</v>
      </c>
      <c r="G14297" s="2">
        <v>9</v>
      </c>
      <c r="H14297" s="3">
        <v>45308</v>
      </c>
      <c r="I14297" s="3">
        <v>45314</v>
      </c>
      <c r="J14297" s="2" t="s">
        <v>31</v>
      </c>
      <c r="K14297" s="2" t="s">
        <v>27</v>
      </c>
      <c r="L14297" s="2">
        <v>1095.6300000000001</v>
      </c>
      <c r="M14297" s="2" t="s">
        <v>34</v>
      </c>
      <c r="N14297" s="11">
        <f>L14297/E14297*100</f>
        <v>28.294110203522983</v>
      </c>
      <c r="O14297" s="12" t="str">
        <f>IF(N14297&lt;10,"Low",IF(N14297&lt;20,"Med","High"))</f>
        <v>High</v>
      </c>
      <c r="P14297" s="12">
        <f>sales*discount</f>
        <v>503.39769999999999</v>
      </c>
      <c r="Q14297" s="12">
        <f>sales-Discount_Values</f>
        <v>3368.8923</v>
      </c>
      <c r="R14297" s="12">
        <f>DATEDIF(order_date,delivery_date,"D")</f>
        <v>6</v>
      </c>
      <c r="S14297" s="12"/>
    </row>
    <row r="14298" spans="1:19" ht="14.25" customHeight="1" x14ac:dyDescent="0.35">
      <c r="A14298" s="2" t="s">
        <v>15356</v>
      </c>
      <c r="B14298" s="2">
        <v>115323</v>
      </c>
      <c r="C14298" s="2" t="s">
        <v>13</v>
      </c>
      <c r="D14298" s="2" t="s">
        <v>14</v>
      </c>
      <c r="E14298" s="2">
        <v>2724.64</v>
      </c>
      <c r="F14298" s="2">
        <v>0.3</v>
      </c>
      <c r="G14298" s="2">
        <v>5</v>
      </c>
      <c r="H14298" s="3">
        <v>45125</v>
      </c>
      <c r="I14298" s="3">
        <v>45131</v>
      </c>
      <c r="J14298" s="2" t="s">
        <v>21</v>
      </c>
      <c r="K14298" s="2" t="s">
        <v>16</v>
      </c>
      <c r="L14298" s="2">
        <v>770.94</v>
      </c>
      <c r="M14298" s="2" t="s">
        <v>17</v>
      </c>
      <c r="N14298" s="11">
        <f>L14298/E14298*100</f>
        <v>28.295114216924073</v>
      </c>
      <c r="O14298" s="12" t="str">
        <f>IF(N14298&lt;10,"Low",IF(N14298&lt;20,"Med","High"))</f>
        <v>High</v>
      </c>
      <c r="P14298" s="12">
        <f>sales*discount</f>
        <v>817.39199999999994</v>
      </c>
      <c r="Q14298" s="12">
        <f>sales-Discount_Values</f>
        <v>1907.248</v>
      </c>
      <c r="R14298" s="12">
        <f>DATEDIF(order_date,delivery_date,"D")</f>
        <v>6</v>
      </c>
      <c r="S14298" s="12"/>
    </row>
    <row r="14299" spans="1:19" ht="14.25" customHeight="1" x14ac:dyDescent="0.35">
      <c r="A14299" s="2" t="s">
        <v>3505</v>
      </c>
      <c r="B14299" s="2">
        <v>103472</v>
      </c>
      <c r="C14299" s="2" t="s">
        <v>41</v>
      </c>
      <c r="D14299" s="2" t="s">
        <v>14</v>
      </c>
      <c r="E14299" s="2">
        <v>3828.94</v>
      </c>
      <c r="F14299" s="2">
        <v>0.28999999999999998</v>
      </c>
      <c r="G14299" s="2">
        <v>5</v>
      </c>
      <c r="H14299" s="3">
        <v>45229</v>
      </c>
      <c r="I14299" s="3">
        <v>45231</v>
      </c>
      <c r="J14299" s="2" t="s">
        <v>21</v>
      </c>
      <c r="K14299" s="2" t="s">
        <v>27</v>
      </c>
      <c r="L14299" s="2">
        <v>1083.44</v>
      </c>
      <c r="M14299" s="2" t="s">
        <v>28</v>
      </c>
      <c r="N14299" s="11">
        <f>L14299/E14299*100</f>
        <v>28.296081944350131</v>
      </c>
      <c r="O14299" s="12" t="str">
        <f>IF(N14299&lt;10,"Low",IF(N14299&lt;20,"Med","High"))</f>
        <v>High</v>
      </c>
      <c r="P14299" s="12">
        <f>sales*discount</f>
        <v>1110.3925999999999</v>
      </c>
      <c r="Q14299" s="12">
        <f>sales-Discount_Values</f>
        <v>2718.5474000000004</v>
      </c>
      <c r="R14299" s="12">
        <f>DATEDIF(order_date,delivery_date,"D")</f>
        <v>2</v>
      </c>
      <c r="S14299" s="12"/>
    </row>
    <row r="14300" spans="1:19" ht="14.25" customHeight="1" x14ac:dyDescent="0.35">
      <c r="A14300" s="2" t="s">
        <v>11042</v>
      </c>
      <c r="B14300" s="2">
        <v>111009</v>
      </c>
      <c r="C14300" s="2" t="s">
        <v>41</v>
      </c>
      <c r="D14300" s="2" t="s">
        <v>14</v>
      </c>
      <c r="E14300" s="2">
        <v>1790.09</v>
      </c>
      <c r="F14300" s="2">
        <v>0.2</v>
      </c>
      <c r="G14300" s="2">
        <v>2</v>
      </c>
      <c r="H14300" s="3">
        <v>45490</v>
      </c>
      <c r="I14300" s="3">
        <v>45495</v>
      </c>
      <c r="J14300" s="2" t="s">
        <v>15</v>
      </c>
      <c r="K14300" s="2" t="s">
        <v>22</v>
      </c>
      <c r="L14300" s="2">
        <v>506.54</v>
      </c>
      <c r="M14300" s="2" t="s">
        <v>48</v>
      </c>
      <c r="N14300" s="11">
        <f>L14300/E14300*100</f>
        <v>28.296901273120351</v>
      </c>
      <c r="O14300" s="12" t="str">
        <f>IF(N14300&lt;10,"Low",IF(N14300&lt;20,"Med","High"))</f>
        <v>High</v>
      </c>
      <c r="P14300" s="12">
        <f>sales*discount</f>
        <v>358.01800000000003</v>
      </c>
      <c r="Q14300" s="12">
        <f>sales-Discount_Values</f>
        <v>1432.0719999999999</v>
      </c>
      <c r="R14300" s="12">
        <f>DATEDIF(order_date,delivery_date,"D")</f>
        <v>5</v>
      </c>
      <c r="S14300" s="12"/>
    </row>
    <row r="14301" spans="1:19" ht="14.25" customHeight="1" x14ac:dyDescent="0.35">
      <c r="A14301" s="2" t="s">
        <v>10277</v>
      </c>
      <c r="B14301" s="2">
        <v>110244</v>
      </c>
      <c r="C14301" s="2" t="s">
        <v>25</v>
      </c>
      <c r="D14301" s="2" t="s">
        <v>26</v>
      </c>
      <c r="E14301" s="2">
        <v>2343.64</v>
      </c>
      <c r="F14301" s="2">
        <v>0</v>
      </c>
      <c r="G14301" s="2">
        <v>8</v>
      </c>
      <c r="H14301" s="3">
        <v>45045</v>
      </c>
      <c r="I14301" s="3">
        <v>45050</v>
      </c>
      <c r="J14301" s="2" t="s">
        <v>15</v>
      </c>
      <c r="K14301" s="2" t="s">
        <v>27</v>
      </c>
      <c r="L14301" s="2">
        <v>663.23</v>
      </c>
      <c r="M14301" s="2" t="s">
        <v>48</v>
      </c>
      <c r="N14301" s="11">
        <f>L14301/E14301*100</f>
        <v>28.299141506374703</v>
      </c>
      <c r="O14301" s="12" t="str">
        <f>IF(N14301&lt;10,"Low",IF(N14301&lt;20,"Med","High"))</f>
        <v>High</v>
      </c>
      <c r="P14301" s="12">
        <f>sales*discount</f>
        <v>0</v>
      </c>
      <c r="Q14301" s="12">
        <f>sales-Discount_Values</f>
        <v>2343.64</v>
      </c>
      <c r="R14301" s="12">
        <f>DATEDIF(order_date,delivery_date,"D")</f>
        <v>5</v>
      </c>
      <c r="S14301" s="12"/>
    </row>
    <row r="14302" spans="1:19" ht="14.25" customHeight="1" x14ac:dyDescent="0.35">
      <c r="A14302" s="2" t="s">
        <v>6584</v>
      </c>
      <c r="B14302" s="2">
        <v>106551</v>
      </c>
      <c r="C14302" s="2" t="s">
        <v>41</v>
      </c>
      <c r="D14302" s="2" t="s">
        <v>20</v>
      </c>
      <c r="E14302" s="2">
        <v>2949.13</v>
      </c>
      <c r="F14302" s="2">
        <v>0.4</v>
      </c>
      <c r="G14302" s="2">
        <v>4</v>
      </c>
      <c r="H14302" s="3">
        <v>45338</v>
      </c>
      <c r="I14302" s="3">
        <v>45340</v>
      </c>
      <c r="J14302" s="2" t="s">
        <v>31</v>
      </c>
      <c r="K14302" s="2" t="s">
        <v>16</v>
      </c>
      <c r="L14302" s="2">
        <v>834.58</v>
      </c>
      <c r="M14302" s="2" t="s">
        <v>23</v>
      </c>
      <c r="N14302" s="11">
        <f>L14302/E14302*100</f>
        <v>28.299193321420219</v>
      </c>
      <c r="O14302" s="12" t="str">
        <f>IF(N14302&lt;10,"Low",IF(N14302&lt;20,"Med","High"))</f>
        <v>High</v>
      </c>
      <c r="P14302" s="12">
        <f>sales*discount</f>
        <v>1179.652</v>
      </c>
      <c r="Q14302" s="12">
        <f>sales-Discount_Values</f>
        <v>1769.4780000000001</v>
      </c>
      <c r="R14302" s="12">
        <f>DATEDIF(order_date,delivery_date,"D")</f>
        <v>2</v>
      </c>
      <c r="S14302" s="12"/>
    </row>
    <row r="14303" spans="1:19" ht="14.25" customHeight="1" x14ac:dyDescent="0.35">
      <c r="A14303" s="2" t="s">
        <v>7324</v>
      </c>
      <c r="B14303" s="2">
        <v>107291</v>
      </c>
      <c r="C14303" s="2" t="s">
        <v>13</v>
      </c>
      <c r="D14303" s="2" t="s">
        <v>33</v>
      </c>
      <c r="E14303" s="2">
        <v>656.4</v>
      </c>
      <c r="F14303" s="2">
        <v>0.02</v>
      </c>
      <c r="G14303" s="2">
        <v>9</v>
      </c>
      <c r="H14303" s="3">
        <v>45155</v>
      </c>
      <c r="I14303" s="3">
        <v>45161</v>
      </c>
      <c r="J14303" s="2" t="s">
        <v>15</v>
      </c>
      <c r="K14303" s="2" t="s">
        <v>27</v>
      </c>
      <c r="L14303" s="2">
        <v>185.77</v>
      </c>
      <c r="M14303" s="2" t="s">
        <v>17</v>
      </c>
      <c r="N14303" s="11">
        <f>L14303/E14303*100</f>
        <v>28.301340645947597</v>
      </c>
      <c r="O14303" s="12" t="str">
        <f>IF(N14303&lt;10,"Low",IF(N14303&lt;20,"Med","High"))</f>
        <v>High</v>
      </c>
      <c r="P14303" s="12">
        <f>sales*discount</f>
        <v>13.128</v>
      </c>
      <c r="Q14303" s="12">
        <f>sales-Discount_Values</f>
        <v>643.27199999999993</v>
      </c>
      <c r="R14303" s="12">
        <f>DATEDIF(order_date,delivery_date,"D")</f>
        <v>6</v>
      </c>
      <c r="S14303" s="12"/>
    </row>
    <row r="14304" spans="1:19" ht="14.25" customHeight="1" x14ac:dyDescent="0.35">
      <c r="A14304" s="2" t="s">
        <v>10329</v>
      </c>
      <c r="B14304" s="2">
        <v>110296</v>
      </c>
      <c r="C14304" s="2" t="s">
        <v>25</v>
      </c>
      <c r="D14304" s="2" t="s">
        <v>26</v>
      </c>
      <c r="E14304" s="2">
        <v>4747.55</v>
      </c>
      <c r="F14304" s="2">
        <v>0.08</v>
      </c>
      <c r="G14304" s="2">
        <v>7</v>
      </c>
      <c r="H14304" s="3">
        <v>45193</v>
      </c>
      <c r="I14304" s="3">
        <v>45198</v>
      </c>
      <c r="J14304" s="2" t="s">
        <v>21</v>
      </c>
      <c r="K14304" s="2" t="s">
        <v>16</v>
      </c>
      <c r="L14304" s="2">
        <v>1343.68</v>
      </c>
      <c r="M14304" s="2" t="s">
        <v>48</v>
      </c>
      <c r="N14304" s="11">
        <f>L14304/E14304*100</f>
        <v>28.302598182220301</v>
      </c>
      <c r="O14304" s="12" t="str">
        <f>IF(N14304&lt;10,"Low",IF(N14304&lt;20,"Med","High"))</f>
        <v>High</v>
      </c>
      <c r="P14304" s="12">
        <f>sales*discount</f>
        <v>379.80400000000003</v>
      </c>
      <c r="Q14304" s="12">
        <f>sales-Discount_Values</f>
        <v>4367.7460000000001</v>
      </c>
      <c r="R14304" s="12">
        <f>DATEDIF(order_date,delivery_date,"D")</f>
        <v>5</v>
      </c>
      <c r="S14304" s="12"/>
    </row>
    <row r="14305" spans="1:19" ht="14.25" customHeight="1" x14ac:dyDescent="0.35">
      <c r="A14305" s="2" t="s">
        <v>14081</v>
      </c>
      <c r="B14305" s="2">
        <v>114048</v>
      </c>
      <c r="C14305" s="2" t="s">
        <v>19</v>
      </c>
      <c r="D14305" s="2" t="s">
        <v>36</v>
      </c>
      <c r="E14305" s="2">
        <v>3550.88</v>
      </c>
      <c r="F14305" s="2">
        <v>0.15</v>
      </c>
      <c r="G14305" s="2">
        <v>7</v>
      </c>
      <c r="H14305" s="3">
        <v>44934</v>
      </c>
      <c r="I14305" s="3">
        <v>44938</v>
      </c>
      <c r="J14305" s="2" t="s">
        <v>21</v>
      </c>
      <c r="K14305" s="2" t="s">
        <v>27</v>
      </c>
      <c r="L14305" s="2">
        <v>1005.18</v>
      </c>
      <c r="M14305" s="2" t="s">
        <v>28</v>
      </c>
      <c r="N14305" s="11">
        <f>L14305/E14305*100</f>
        <v>28.307912404812324</v>
      </c>
      <c r="O14305" s="12" t="str">
        <f>IF(N14305&lt;10,"Low",IF(N14305&lt;20,"Med","High"))</f>
        <v>High</v>
      </c>
      <c r="P14305" s="12">
        <f>sales*discount</f>
        <v>532.63199999999995</v>
      </c>
      <c r="Q14305" s="12">
        <f>sales-Discount_Values</f>
        <v>3018.248</v>
      </c>
      <c r="R14305" s="12">
        <f>DATEDIF(order_date,delivery_date,"D")</f>
        <v>4</v>
      </c>
      <c r="S14305" s="12"/>
    </row>
    <row r="14306" spans="1:19" ht="14.25" customHeight="1" x14ac:dyDescent="0.35">
      <c r="A14306" s="2" t="s">
        <v>5624</v>
      </c>
      <c r="B14306" s="2">
        <v>105591</v>
      </c>
      <c r="C14306" s="2" t="s">
        <v>13</v>
      </c>
      <c r="D14306" s="2" t="s">
        <v>20</v>
      </c>
      <c r="E14306" s="2">
        <v>1985.84</v>
      </c>
      <c r="F14306" s="2">
        <v>0.34</v>
      </c>
      <c r="G14306" s="2">
        <v>3</v>
      </c>
      <c r="H14306" s="3">
        <v>45168</v>
      </c>
      <c r="I14306" s="3">
        <v>45175</v>
      </c>
      <c r="J14306" s="2" t="s">
        <v>31</v>
      </c>
      <c r="K14306" s="2" t="s">
        <v>16</v>
      </c>
      <c r="L14306" s="2">
        <v>562.19000000000005</v>
      </c>
      <c r="M14306" s="2" t="s">
        <v>48</v>
      </c>
      <c r="N14306" s="11">
        <f>L14306/E14306*100</f>
        <v>28.309934335092457</v>
      </c>
      <c r="O14306" s="12" t="str">
        <f>IF(N14306&lt;10,"Low",IF(N14306&lt;20,"Med","High"))</f>
        <v>High</v>
      </c>
      <c r="P14306" s="12">
        <f>sales*discount</f>
        <v>675.18560000000002</v>
      </c>
      <c r="Q14306" s="12">
        <f>sales-Discount_Values</f>
        <v>1310.6543999999999</v>
      </c>
      <c r="R14306" s="12">
        <f>DATEDIF(order_date,delivery_date,"D")</f>
        <v>7</v>
      </c>
      <c r="S14306" s="12"/>
    </row>
    <row r="14307" spans="1:19" ht="14.25" customHeight="1" x14ac:dyDescent="0.35">
      <c r="A14307" s="2" t="s">
        <v>4631</v>
      </c>
      <c r="B14307" s="2">
        <v>104598</v>
      </c>
      <c r="C14307" s="2" t="s">
        <v>41</v>
      </c>
      <c r="D14307" s="2" t="s">
        <v>33</v>
      </c>
      <c r="E14307" s="2">
        <v>1565.16</v>
      </c>
      <c r="F14307" s="2">
        <v>0.14000000000000001</v>
      </c>
      <c r="G14307" s="2">
        <v>2</v>
      </c>
      <c r="H14307" s="3">
        <v>45117</v>
      </c>
      <c r="I14307" s="3">
        <v>45124</v>
      </c>
      <c r="J14307" s="2" t="s">
        <v>15</v>
      </c>
      <c r="K14307" s="2" t="s">
        <v>27</v>
      </c>
      <c r="L14307" s="2">
        <v>443.13</v>
      </c>
      <c r="M14307" s="2" t="s">
        <v>34</v>
      </c>
      <c r="N14307" s="11">
        <f>L14307/E14307*100</f>
        <v>28.312121444452959</v>
      </c>
      <c r="O14307" s="12" t="str">
        <f>IF(N14307&lt;10,"Low",IF(N14307&lt;20,"Med","High"))</f>
        <v>High</v>
      </c>
      <c r="P14307" s="12">
        <f>sales*discount</f>
        <v>219.12240000000003</v>
      </c>
      <c r="Q14307" s="12">
        <f>sales-Discount_Values</f>
        <v>1346.0376000000001</v>
      </c>
      <c r="R14307" s="12">
        <f>DATEDIF(order_date,delivery_date,"D")</f>
        <v>7</v>
      </c>
      <c r="S14307" s="12"/>
    </row>
    <row r="14308" spans="1:19" ht="14.25" customHeight="1" x14ac:dyDescent="0.35">
      <c r="A14308" s="2" t="s">
        <v>5232</v>
      </c>
      <c r="B14308" s="2">
        <v>105199</v>
      </c>
      <c r="C14308" s="2" t="s">
        <v>19</v>
      </c>
      <c r="D14308" s="2" t="s">
        <v>36</v>
      </c>
      <c r="E14308" s="2">
        <v>3882.68</v>
      </c>
      <c r="F14308" s="2">
        <v>0.28999999999999998</v>
      </c>
      <c r="G14308" s="2">
        <v>8</v>
      </c>
      <c r="H14308" s="3">
        <v>45285</v>
      </c>
      <c r="I14308" s="3">
        <v>45291</v>
      </c>
      <c r="J14308" s="2" t="s">
        <v>31</v>
      </c>
      <c r="K14308" s="2" t="s">
        <v>27</v>
      </c>
      <c r="L14308" s="2">
        <v>1099.32</v>
      </c>
      <c r="M14308" s="2" t="s">
        <v>39</v>
      </c>
      <c r="N14308" s="11">
        <f>L14308/E14308*100</f>
        <v>28.313432989584513</v>
      </c>
      <c r="O14308" s="12" t="str">
        <f>IF(N14308&lt;10,"Low",IF(N14308&lt;20,"Med","High"))</f>
        <v>High</v>
      </c>
      <c r="P14308" s="12">
        <f>sales*discount</f>
        <v>1125.9771999999998</v>
      </c>
      <c r="Q14308" s="12">
        <f>sales-Discount_Values</f>
        <v>2756.7028</v>
      </c>
      <c r="R14308" s="12">
        <f>DATEDIF(order_date,delivery_date,"D")</f>
        <v>6</v>
      </c>
      <c r="S14308" s="12"/>
    </row>
    <row r="14309" spans="1:19" ht="14.25" customHeight="1" x14ac:dyDescent="0.35">
      <c r="A14309" s="2" t="s">
        <v>1843</v>
      </c>
      <c r="B14309" s="2">
        <v>101810</v>
      </c>
      <c r="C14309" s="2" t="s">
        <v>41</v>
      </c>
      <c r="D14309" s="2" t="s">
        <v>36</v>
      </c>
      <c r="E14309" s="2">
        <v>3979.2</v>
      </c>
      <c r="F14309" s="2">
        <v>0.46</v>
      </c>
      <c r="G14309" s="2">
        <v>4</v>
      </c>
      <c r="H14309" s="3">
        <v>45509</v>
      </c>
      <c r="I14309" s="3">
        <v>45514</v>
      </c>
      <c r="J14309" s="2" t="s">
        <v>21</v>
      </c>
      <c r="K14309" s="2" t="s">
        <v>16</v>
      </c>
      <c r="L14309" s="2">
        <v>1126.73</v>
      </c>
      <c r="M14309" s="2" t="s">
        <v>28</v>
      </c>
      <c r="N14309" s="11">
        <f>L14309/E14309*100</f>
        <v>28.315490550864496</v>
      </c>
      <c r="O14309" s="12" t="str">
        <f>IF(N14309&lt;10,"Low",IF(N14309&lt;20,"Med","High"))</f>
        <v>High</v>
      </c>
      <c r="P14309" s="12">
        <f>sales*discount</f>
        <v>1830.432</v>
      </c>
      <c r="Q14309" s="12">
        <f>sales-Discount_Values</f>
        <v>2148.768</v>
      </c>
      <c r="R14309" s="12">
        <f>DATEDIF(order_date,delivery_date,"D")</f>
        <v>5</v>
      </c>
      <c r="S14309" s="12"/>
    </row>
    <row r="14310" spans="1:19" ht="14.25" customHeight="1" x14ac:dyDescent="0.35">
      <c r="A14310" s="2" t="s">
        <v>876</v>
      </c>
      <c r="B14310" s="2">
        <v>100843</v>
      </c>
      <c r="C14310" s="2" t="s">
        <v>13</v>
      </c>
      <c r="D14310" s="2" t="s">
        <v>36</v>
      </c>
      <c r="E14310" s="2">
        <v>1888.32</v>
      </c>
      <c r="F14310" s="2">
        <v>0.34</v>
      </c>
      <c r="G14310" s="2">
        <v>9</v>
      </c>
      <c r="H14310" s="3">
        <v>45646</v>
      </c>
      <c r="I14310" s="3">
        <v>45652</v>
      </c>
      <c r="J14310" s="2" t="s">
        <v>31</v>
      </c>
      <c r="K14310" s="2" t="s">
        <v>27</v>
      </c>
      <c r="L14310" s="2">
        <v>534.75</v>
      </c>
      <c r="M14310" s="2" t="s">
        <v>17</v>
      </c>
      <c r="N14310" s="11">
        <f>L14310/E14310*100</f>
        <v>28.318823080833759</v>
      </c>
      <c r="O14310" s="12" t="str">
        <f>IF(N14310&lt;10,"Low",IF(N14310&lt;20,"Med","High"))</f>
        <v>High</v>
      </c>
      <c r="P14310" s="12">
        <f>sales*discount</f>
        <v>642.02880000000005</v>
      </c>
      <c r="Q14310" s="12">
        <f>sales-Discount_Values</f>
        <v>1246.2911999999999</v>
      </c>
      <c r="R14310" s="12">
        <f>DATEDIF(order_date,delivery_date,"D")</f>
        <v>6</v>
      </c>
      <c r="S14310" s="12"/>
    </row>
    <row r="14311" spans="1:19" ht="14.25" customHeight="1" x14ac:dyDescent="0.35">
      <c r="A14311" s="2" t="s">
        <v>7521</v>
      </c>
      <c r="B14311" s="2">
        <v>107488</v>
      </c>
      <c r="C14311" s="2" t="s">
        <v>13</v>
      </c>
      <c r="D14311" s="2" t="s">
        <v>14</v>
      </c>
      <c r="E14311" s="2">
        <v>1526.12</v>
      </c>
      <c r="F14311" s="2">
        <v>0.1</v>
      </c>
      <c r="G14311" s="2">
        <v>7</v>
      </c>
      <c r="H14311" s="3">
        <v>45288</v>
      </c>
      <c r="I14311" s="3">
        <v>45293</v>
      </c>
      <c r="J14311" s="2" t="s">
        <v>21</v>
      </c>
      <c r="K14311" s="2" t="s">
        <v>22</v>
      </c>
      <c r="L14311" s="2">
        <v>432.18</v>
      </c>
      <c r="M14311" s="2" t="s">
        <v>48</v>
      </c>
      <c r="N14311" s="11">
        <f>L14311/E14311*100</f>
        <v>28.318874007286453</v>
      </c>
      <c r="O14311" s="12" t="str">
        <f>IF(N14311&lt;10,"Low",IF(N14311&lt;20,"Med","High"))</f>
        <v>High</v>
      </c>
      <c r="P14311" s="12">
        <f>sales*discount</f>
        <v>152.61199999999999</v>
      </c>
      <c r="Q14311" s="12">
        <f>sales-Discount_Values</f>
        <v>1373.5079999999998</v>
      </c>
      <c r="R14311" s="12">
        <f>DATEDIF(order_date,delivery_date,"D")</f>
        <v>5</v>
      </c>
      <c r="S14311" s="12"/>
    </row>
    <row r="14312" spans="1:19" ht="14.25" customHeight="1" x14ac:dyDescent="0.35">
      <c r="A14312" s="2" t="s">
        <v>2262</v>
      </c>
      <c r="B14312" s="2">
        <v>102229</v>
      </c>
      <c r="C14312" s="2" t="s">
        <v>19</v>
      </c>
      <c r="D14312" s="2" t="s">
        <v>33</v>
      </c>
      <c r="E14312" s="2">
        <v>580.54</v>
      </c>
      <c r="F14312" s="2">
        <v>0.16</v>
      </c>
      <c r="G14312" s="2">
        <v>4</v>
      </c>
      <c r="H14312" s="3">
        <v>45557</v>
      </c>
      <c r="I14312" s="3">
        <v>45564</v>
      </c>
      <c r="J14312" s="2" t="s">
        <v>15</v>
      </c>
      <c r="K14312" s="2" t="s">
        <v>22</v>
      </c>
      <c r="L14312" s="2">
        <v>164.42</v>
      </c>
      <c r="M14312" s="2" t="s">
        <v>17</v>
      </c>
      <c r="N14312" s="11">
        <f>L14312/E14312*100</f>
        <v>28.321907189857718</v>
      </c>
      <c r="O14312" s="12" t="str">
        <f>IF(N14312&lt;10,"Low",IF(N14312&lt;20,"Med","High"))</f>
        <v>High</v>
      </c>
      <c r="P14312" s="12">
        <f>sales*discount</f>
        <v>92.886399999999995</v>
      </c>
      <c r="Q14312" s="12">
        <f>sales-Discount_Values</f>
        <v>487.65359999999998</v>
      </c>
      <c r="R14312" s="12">
        <f>DATEDIF(order_date,delivery_date,"D")</f>
        <v>7</v>
      </c>
      <c r="S14312" s="12"/>
    </row>
    <row r="14313" spans="1:19" ht="14.25" customHeight="1" x14ac:dyDescent="0.35">
      <c r="A14313" s="2" t="s">
        <v>12208</v>
      </c>
      <c r="B14313" s="2">
        <v>112175</v>
      </c>
      <c r="C14313" s="2" t="s">
        <v>25</v>
      </c>
      <c r="D14313" s="2" t="s">
        <v>20</v>
      </c>
      <c r="E14313" s="2">
        <v>4965.83</v>
      </c>
      <c r="F14313" s="2">
        <v>0.08</v>
      </c>
      <c r="G14313" s="2">
        <v>4</v>
      </c>
      <c r="H14313" s="3">
        <v>45433</v>
      </c>
      <c r="I14313" s="3">
        <v>45438</v>
      </c>
      <c r="J14313" s="2" t="s">
        <v>31</v>
      </c>
      <c r="K14313" s="2" t="s">
        <v>27</v>
      </c>
      <c r="L14313" s="2">
        <v>1406.43</v>
      </c>
      <c r="M14313" s="2" t="s">
        <v>17</v>
      </c>
      <c r="N14313" s="11">
        <f>L14313/E14313*100</f>
        <v>28.322153597686594</v>
      </c>
      <c r="O14313" s="12" t="str">
        <f>IF(N14313&lt;10,"Low",IF(N14313&lt;20,"Med","High"))</f>
        <v>High</v>
      </c>
      <c r="P14313" s="12">
        <f>sales*discount</f>
        <v>397.26639999999998</v>
      </c>
      <c r="Q14313" s="12">
        <f>sales-Discount_Values</f>
        <v>4568.5635999999995</v>
      </c>
      <c r="R14313" s="12">
        <f>DATEDIF(order_date,delivery_date,"D")</f>
        <v>5</v>
      </c>
      <c r="S14313" s="12"/>
    </row>
    <row r="14314" spans="1:19" ht="14.25" customHeight="1" x14ac:dyDescent="0.35">
      <c r="A14314" s="2" t="s">
        <v>6457</v>
      </c>
      <c r="B14314" s="2">
        <v>106424</v>
      </c>
      <c r="C14314" s="2" t="s">
        <v>25</v>
      </c>
      <c r="D14314" s="2" t="s">
        <v>14</v>
      </c>
      <c r="E14314" s="2">
        <v>3595.96</v>
      </c>
      <c r="F14314" s="2">
        <v>0.49</v>
      </c>
      <c r="G14314" s="2">
        <v>4</v>
      </c>
      <c r="H14314" s="3">
        <v>45449</v>
      </c>
      <c r="I14314" s="3">
        <v>45452</v>
      </c>
      <c r="J14314" s="2" t="s">
        <v>31</v>
      </c>
      <c r="K14314" s="2" t="s">
        <v>16</v>
      </c>
      <c r="L14314" s="2">
        <v>1018.47</v>
      </c>
      <c r="M14314" s="2" t="s">
        <v>17</v>
      </c>
      <c r="N14314" s="11">
        <f>L14314/E14314*100</f>
        <v>28.322617604200268</v>
      </c>
      <c r="O14314" s="12" t="str">
        <f>IF(N14314&lt;10,"Low",IF(N14314&lt;20,"Med","High"))</f>
        <v>High</v>
      </c>
      <c r="P14314" s="12">
        <f>sales*discount</f>
        <v>1762.0203999999999</v>
      </c>
      <c r="Q14314" s="12">
        <f>sales-Discount_Values</f>
        <v>1833.9396000000002</v>
      </c>
      <c r="R14314" s="12">
        <f>DATEDIF(order_date,delivery_date,"D")</f>
        <v>3</v>
      </c>
      <c r="S14314" s="12"/>
    </row>
    <row r="14315" spans="1:19" ht="14.25" customHeight="1" x14ac:dyDescent="0.35">
      <c r="A14315" s="2" t="s">
        <v>2076</v>
      </c>
      <c r="B14315" s="2">
        <v>102043</v>
      </c>
      <c r="C14315" s="2" t="s">
        <v>13</v>
      </c>
      <c r="D14315" s="2" t="s">
        <v>33</v>
      </c>
      <c r="E14315" s="2">
        <v>520.29</v>
      </c>
      <c r="F14315" s="2">
        <v>0.14000000000000001</v>
      </c>
      <c r="G14315" s="2">
        <v>5</v>
      </c>
      <c r="H14315" s="3">
        <v>45037</v>
      </c>
      <c r="I14315" s="3">
        <v>45039</v>
      </c>
      <c r="J14315" s="2" t="s">
        <v>21</v>
      </c>
      <c r="K14315" s="2" t="s">
        <v>22</v>
      </c>
      <c r="L14315" s="2">
        <v>147.36000000000001</v>
      </c>
      <c r="M14315" s="2" t="s">
        <v>17</v>
      </c>
      <c r="N14315" s="11">
        <f>L14315/E14315*100</f>
        <v>28.32266620538546</v>
      </c>
      <c r="O14315" s="12" t="str">
        <f>IF(N14315&lt;10,"Low",IF(N14315&lt;20,"Med","High"))</f>
        <v>High</v>
      </c>
      <c r="P14315" s="12">
        <f>sales*discount</f>
        <v>72.840599999999995</v>
      </c>
      <c r="Q14315" s="12">
        <f>sales-Discount_Values</f>
        <v>447.44939999999997</v>
      </c>
      <c r="R14315" s="12">
        <f>DATEDIF(order_date,delivery_date,"D")</f>
        <v>2</v>
      </c>
      <c r="S14315" s="12"/>
    </row>
    <row r="14316" spans="1:19" ht="14.25" customHeight="1" x14ac:dyDescent="0.35">
      <c r="A14316" s="2" t="s">
        <v>343</v>
      </c>
      <c r="B14316" s="2">
        <v>100310</v>
      </c>
      <c r="C14316" s="2" t="s">
        <v>19</v>
      </c>
      <c r="D14316" s="2" t="s">
        <v>26</v>
      </c>
      <c r="E14316" s="2">
        <v>3648.38</v>
      </c>
      <c r="F14316" s="2">
        <v>0.09</v>
      </c>
      <c r="G14316" s="2">
        <v>9</v>
      </c>
      <c r="H14316" s="3">
        <v>45048</v>
      </c>
      <c r="I14316" s="3">
        <v>45051</v>
      </c>
      <c r="J14316" s="2" t="s">
        <v>21</v>
      </c>
      <c r="K14316" s="2" t="s">
        <v>22</v>
      </c>
      <c r="L14316" s="2">
        <v>1033.49</v>
      </c>
      <c r="M14316" s="2" t="s">
        <v>28</v>
      </c>
      <c r="N14316" s="11">
        <f>L14316/E14316*100</f>
        <v>28.327367215037906</v>
      </c>
      <c r="O14316" s="12" t="str">
        <f>IF(N14316&lt;10,"Low",IF(N14316&lt;20,"Med","High"))</f>
        <v>High</v>
      </c>
      <c r="P14316" s="12">
        <f>sales*discount</f>
        <v>328.35419999999999</v>
      </c>
      <c r="Q14316" s="12">
        <f>sales-Discount_Values</f>
        <v>3320.0258000000003</v>
      </c>
      <c r="R14316" s="12">
        <f>DATEDIF(order_date,delivery_date,"D")</f>
        <v>3</v>
      </c>
      <c r="S14316" s="12"/>
    </row>
    <row r="14317" spans="1:19" ht="14.25" customHeight="1" x14ac:dyDescent="0.35">
      <c r="A14317" s="2" t="s">
        <v>3135</v>
      </c>
      <c r="B14317" s="2">
        <v>103102</v>
      </c>
      <c r="C14317" s="2" t="s">
        <v>13</v>
      </c>
      <c r="D14317" s="2" t="s">
        <v>20</v>
      </c>
      <c r="E14317" s="2">
        <v>1361.11</v>
      </c>
      <c r="F14317" s="2">
        <v>0.05</v>
      </c>
      <c r="G14317" s="2">
        <v>6</v>
      </c>
      <c r="H14317" s="3">
        <v>45541</v>
      </c>
      <c r="I14317" s="3">
        <v>45542</v>
      </c>
      <c r="J14317" s="2" t="s">
        <v>31</v>
      </c>
      <c r="K14317" s="2" t="s">
        <v>16</v>
      </c>
      <c r="L14317" s="2">
        <v>385.59</v>
      </c>
      <c r="M14317" s="2" t="s">
        <v>28</v>
      </c>
      <c r="N14317" s="11">
        <f>L14317/E14317*100</f>
        <v>28.329084350272936</v>
      </c>
      <c r="O14317" s="12" t="str">
        <f>IF(N14317&lt;10,"Low",IF(N14317&lt;20,"Med","High"))</f>
        <v>High</v>
      </c>
      <c r="P14317" s="12">
        <f>sales*discount</f>
        <v>68.055499999999995</v>
      </c>
      <c r="Q14317" s="12">
        <f>sales-Discount_Values</f>
        <v>1293.0545</v>
      </c>
      <c r="R14317" s="12">
        <f>DATEDIF(order_date,delivery_date,"D")</f>
        <v>1</v>
      </c>
      <c r="S14317" s="12"/>
    </row>
    <row r="14318" spans="1:19" ht="14.25" customHeight="1" x14ac:dyDescent="0.35">
      <c r="A14318" s="2" t="s">
        <v>3376</v>
      </c>
      <c r="B14318" s="2">
        <v>103343</v>
      </c>
      <c r="C14318" s="2" t="s">
        <v>41</v>
      </c>
      <c r="D14318" s="2" t="s">
        <v>26</v>
      </c>
      <c r="E14318" s="2">
        <v>4946.53</v>
      </c>
      <c r="F14318" s="2">
        <v>0.22</v>
      </c>
      <c r="G14318" s="2">
        <v>6</v>
      </c>
      <c r="H14318" s="3">
        <v>45300</v>
      </c>
      <c r="I14318" s="3">
        <v>45307</v>
      </c>
      <c r="J14318" s="2" t="s">
        <v>31</v>
      </c>
      <c r="K14318" s="2" t="s">
        <v>27</v>
      </c>
      <c r="L14318" s="2">
        <v>1401.44</v>
      </c>
      <c r="M14318" s="2" t="s">
        <v>48</v>
      </c>
      <c r="N14318" s="11">
        <f>L14318/E14318*100</f>
        <v>28.331780055917989</v>
      </c>
      <c r="O14318" s="12" t="str">
        <f>IF(N14318&lt;10,"Low",IF(N14318&lt;20,"Med","High"))</f>
        <v>High</v>
      </c>
      <c r="P14318" s="12">
        <f>sales*discount</f>
        <v>1088.2366</v>
      </c>
      <c r="Q14318" s="12">
        <f>sales-Discount_Values</f>
        <v>3858.2933999999996</v>
      </c>
      <c r="R14318" s="12">
        <f>DATEDIF(order_date,delivery_date,"D")</f>
        <v>7</v>
      </c>
      <c r="S14318" s="12"/>
    </row>
    <row r="14319" spans="1:19" ht="14.25" customHeight="1" x14ac:dyDescent="0.35">
      <c r="A14319" s="2" t="s">
        <v>1812</v>
      </c>
      <c r="B14319" s="2">
        <v>101779</v>
      </c>
      <c r="C14319" s="2" t="s">
        <v>19</v>
      </c>
      <c r="D14319" s="2" t="s">
        <v>26</v>
      </c>
      <c r="E14319" s="2">
        <v>3070.62</v>
      </c>
      <c r="F14319" s="2">
        <v>0.38</v>
      </c>
      <c r="G14319" s="2">
        <v>6</v>
      </c>
      <c r="H14319" s="3">
        <v>45598</v>
      </c>
      <c r="I14319" s="3">
        <v>45602</v>
      </c>
      <c r="J14319" s="2" t="s">
        <v>31</v>
      </c>
      <c r="K14319" s="2" t="s">
        <v>22</v>
      </c>
      <c r="L14319" s="2">
        <v>870.03</v>
      </c>
      <c r="M14319" s="2" t="s">
        <v>23</v>
      </c>
      <c r="N14319" s="11">
        <f>L14319/E14319*100</f>
        <v>28.334017234304472</v>
      </c>
      <c r="O14319" s="12" t="str">
        <f>IF(N14319&lt;10,"Low",IF(N14319&lt;20,"Med","High"))</f>
        <v>High</v>
      </c>
      <c r="P14319" s="12">
        <f>sales*discount</f>
        <v>1166.8355999999999</v>
      </c>
      <c r="Q14319" s="12">
        <f>sales-Discount_Values</f>
        <v>1903.7844</v>
      </c>
      <c r="R14319" s="12">
        <f>DATEDIF(order_date,delivery_date,"D")</f>
        <v>4</v>
      </c>
      <c r="S14319" s="12"/>
    </row>
    <row r="14320" spans="1:19" ht="14.25" customHeight="1" x14ac:dyDescent="0.35">
      <c r="A14320" s="2" t="s">
        <v>3043</v>
      </c>
      <c r="B14320" s="2">
        <v>103010</v>
      </c>
      <c r="C14320" s="2" t="s">
        <v>41</v>
      </c>
      <c r="D14320" s="2" t="s">
        <v>26</v>
      </c>
      <c r="E14320" s="2">
        <v>689.3</v>
      </c>
      <c r="F14320" s="2">
        <v>0.18</v>
      </c>
      <c r="G14320" s="2">
        <v>9</v>
      </c>
      <c r="H14320" s="3">
        <v>45214</v>
      </c>
      <c r="I14320" s="3">
        <v>45216</v>
      </c>
      <c r="J14320" s="2" t="s">
        <v>31</v>
      </c>
      <c r="K14320" s="2" t="s">
        <v>16</v>
      </c>
      <c r="L14320" s="2">
        <v>195.31</v>
      </c>
      <c r="M14320" s="2" t="s">
        <v>39</v>
      </c>
      <c r="N14320" s="11">
        <f>L14320/E14320*100</f>
        <v>28.334542289278978</v>
      </c>
      <c r="O14320" s="12" t="str">
        <f>IF(N14320&lt;10,"Low",IF(N14320&lt;20,"Med","High"))</f>
        <v>High</v>
      </c>
      <c r="P14320" s="12">
        <f>sales*discount</f>
        <v>124.07399999999998</v>
      </c>
      <c r="Q14320" s="12">
        <f>sales-Discount_Values</f>
        <v>565.226</v>
      </c>
      <c r="R14320" s="12">
        <f>DATEDIF(order_date,delivery_date,"D")</f>
        <v>2</v>
      </c>
      <c r="S14320" s="12"/>
    </row>
    <row r="14321" spans="1:19" ht="14.25" customHeight="1" x14ac:dyDescent="0.35">
      <c r="A14321" s="2" t="s">
        <v>14876</v>
      </c>
      <c r="B14321" s="2">
        <v>114843</v>
      </c>
      <c r="C14321" s="2" t="s">
        <v>19</v>
      </c>
      <c r="D14321" s="2" t="s">
        <v>26</v>
      </c>
      <c r="E14321" s="2">
        <v>2285.59</v>
      </c>
      <c r="F14321" s="2">
        <v>0.18</v>
      </c>
      <c r="G14321" s="2">
        <v>1</v>
      </c>
      <c r="H14321" s="3">
        <v>45014</v>
      </c>
      <c r="I14321" s="3">
        <v>45020</v>
      </c>
      <c r="J14321" s="2" t="s">
        <v>15</v>
      </c>
      <c r="K14321" s="2" t="s">
        <v>22</v>
      </c>
      <c r="L14321" s="2">
        <v>647.62</v>
      </c>
      <c r="M14321" s="2" t="s">
        <v>48</v>
      </c>
      <c r="N14321" s="11">
        <f>L14321/E14321*100</f>
        <v>28.334915711041788</v>
      </c>
      <c r="O14321" s="12" t="str">
        <f>IF(N14321&lt;10,"Low",IF(N14321&lt;20,"Med","High"))</f>
        <v>High</v>
      </c>
      <c r="P14321" s="12">
        <f>sales*discount</f>
        <v>411.40620000000001</v>
      </c>
      <c r="Q14321" s="12">
        <f>sales-Discount_Values</f>
        <v>1874.1838000000002</v>
      </c>
      <c r="R14321" s="12">
        <f>DATEDIF(order_date,delivery_date,"D")</f>
        <v>6</v>
      </c>
      <c r="S14321" s="12"/>
    </row>
    <row r="14322" spans="1:19" ht="14.25" customHeight="1" x14ac:dyDescent="0.35">
      <c r="A14322" s="2" t="s">
        <v>7785</v>
      </c>
      <c r="B14322" s="2">
        <v>107752</v>
      </c>
      <c r="C14322" s="2" t="s">
        <v>19</v>
      </c>
      <c r="D14322" s="2" t="s">
        <v>26</v>
      </c>
      <c r="E14322" s="2">
        <v>1981.18</v>
      </c>
      <c r="F14322" s="2">
        <v>0.22</v>
      </c>
      <c r="G14322" s="2">
        <v>7</v>
      </c>
      <c r="H14322" s="3">
        <v>45104</v>
      </c>
      <c r="I14322" s="3">
        <v>45107</v>
      </c>
      <c r="J14322" s="2" t="s">
        <v>21</v>
      </c>
      <c r="K14322" s="2" t="s">
        <v>22</v>
      </c>
      <c r="L14322" s="2">
        <v>561.4</v>
      </c>
      <c r="M14322" s="2" t="s">
        <v>23</v>
      </c>
      <c r="N14322" s="11">
        <f>L14322/E14322*100</f>
        <v>28.336647856328046</v>
      </c>
      <c r="O14322" s="12" t="str">
        <f>IF(N14322&lt;10,"Low",IF(N14322&lt;20,"Med","High"))</f>
        <v>High</v>
      </c>
      <c r="P14322" s="12">
        <f>sales*discount</f>
        <v>435.8596</v>
      </c>
      <c r="Q14322" s="12">
        <f>sales-Discount_Values</f>
        <v>1545.3204000000001</v>
      </c>
      <c r="R14322" s="12">
        <f>DATEDIF(order_date,delivery_date,"D")</f>
        <v>3</v>
      </c>
      <c r="S14322" s="12"/>
    </row>
    <row r="14323" spans="1:19" ht="14.25" customHeight="1" x14ac:dyDescent="0.35">
      <c r="A14323" s="2" t="s">
        <v>6238</v>
      </c>
      <c r="B14323" s="2">
        <v>106205</v>
      </c>
      <c r="C14323" s="2" t="s">
        <v>25</v>
      </c>
      <c r="D14323" s="2" t="s">
        <v>26</v>
      </c>
      <c r="E14323" s="2">
        <v>1179.81</v>
      </c>
      <c r="F14323" s="2">
        <v>0.28000000000000003</v>
      </c>
      <c r="G14323" s="2">
        <v>1</v>
      </c>
      <c r="H14323" s="3">
        <v>45614</v>
      </c>
      <c r="I14323" s="3">
        <v>45615</v>
      </c>
      <c r="J14323" s="2" t="s">
        <v>21</v>
      </c>
      <c r="K14323" s="2" t="s">
        <v>16</v>
      </c>
      <c r="L14323" s="2">
        <v>334.34</v>
      </c>
      <c r="M14323" s="2" t="s">
        <v>48</v>
      </c>
      <c r="N14323" s="11">
        <f>L14323/E14323*100</f>
        <v>28.338461277663352</v>
      </c>
      <c r="O14323" s="12" t="str">
        <f>IF(N14323&lt;10,"Low",IF(N14323&lt;20,"Med","High"))</f>
        <v>High</v>
      </c>
      <c r="P14323" s="12">
        <f>sales*discount</f>
        <v>330.34680000000003</v>
      </c>
      <c r="Q14323" s="12">
        <f>sales-Discount_Values</f>
        <v>849.46319999999992</v>
      </c>
      <c r="R14323" s="12">
        <f>DATEDIF(order_date,delivery_date,"D")</f>
        <v>1</v>
      </c>
      <c r="S14323" s="12"/>
    </row>
    <row r="14324" spans="1:19" ht="14.25" customHeight="1" x14ac:dyDescent="0.35">
      <c r="A14324" s="2" t="s">
        <v>1011</v>
      </c>
      <c r="B14324" s="2">
        <v>100978</v>
      </c>
      <c r="C14324" s="2" t="s">
        <v>19</v>
      </c>
      <c r="D14324" s="2" t="s">
        <v>33</v>
      </c>
      <c r="E14324" s="2">
        <v>3841.51</v>
      </c>
      <c r="F14324" s="2">
        <v>0.12</v>
      </c>
      <c r="G14324" s="2">
        <v>1</v>
      </c>
      <c r="H14324" s="3">
        <v>45079</v>
      </c>
      <c r="I14324" s="3">
        <v>45081</v>
      </c>
      <c r="J14324" s="2" t="s">
        <v>21</v>
      </c>
      <c r="K14324" s="2" t="s">
        <v>22</v>
      </c>
      <c r="L14324" s="2">
        <v>1088.97</v>
      </c>
      <c r="M14324" s="2" t="s">
        <v>48</v>
      </c>
      <c r="N14324" s="11">
        <f>L14324/E14324*100</f>
        <v>28.347446707154216</v>
      </c>
      <c r="O14324" s="12" t="str">
        <f>IF(N14324&lt;10,"Low",IF(N14324&lt;20,"Med","High"))</f>
        <v>High</v>
      </c>
      <c r="P14324" s="12">
        <f>sales*discount</f>
        <v>460.9812</v>
      </c>
      <c r="Q14324" s="12">
        <f>sales-Discount_Values</f>
        <v>3380.5288</v>
      </c>
      <c r="R14324" s="12">
        <f>DATEDIF(order_date,delivery_date,"D")</f>
        <v>2</v>
      </c>
      <c r="S14324" s="12"/>
    </row>
    <row r="14325" spans="1:19" ht="14.25" customHeight="1" x14ac:dyDescent="0.35">
      <c r="A14325" s="2" t="s">
        <v>6793</v>
      </c>
      <c r="B14325" s="2">
        <v>106760</v>
      </c>
      <c r="C14325" s="2" t="s">
        <v>19</v>
      </c>
      <c r="D14325" s="2" t="s">
        <v>20</v>
      </c>
      <c r="E14325" s="2">
        <v>3248.36</v>
      </c>
      <c r="F14325" s="2">
        <v>0.28000000000000003</v>
      </c>
      <c r="G14325" s="2">
        <v>6</v>
      </c>
      <c r="H14325" s="3">
        <v>45312</v>
      </c>
      <c r="I14325" s="3">
        <v>45317</v>
      </c>
      <c r="J14325" s="2" t="s">
        <v>31</v>
      </c>
      <c r="K14325" s="2" t="s">
        <v>22</v>
      </c>
      <c r="L14325" s="2">
        <v>920.91</v>
      </c>
      <c r="M14325" s="2" t="s">
        <v>48</v>
      </c>
      <c r="N14325" s="11">
        <f>L14325/E14325*100</f>
        <v>28.349998152914086</v>
      </c>
      <c r="O14325" s="12" t="str">
        <f>IF(N14325&lt;10,"Low",IF(N14325&lt;20,"Med","High"))</f>
        <v>High</v>
      </c>
      <c r="P14325" s="12">
        <f>sales*discount</f>
        <v>909.5408000000001</v>
      </c>
      <c r="Q14325" s="12">
        <f>sales-Discount_Values</f>
        <v>2338.8191999999999</v>
      </c>
      <c r="R14325" s="12">
        <f>DATEDIF(order_date,delivery_date,"D")</f>
        <v>5</v>
      </c>
      <c r="S14325" s="12"/>
    </row>
    <row r="14326" spans="1:19" ht="14.25" customHeight="1" x14ac:dyDescent="0.35">
      <c r="A14326" s="2" t="s">
        <v>11348</v>
      </c>
      <c r="B14326" s="2">
        <v>111315</v>
      </c>
      <c r="C14326" s="2" t="s">
        <v>13</v>
      </c>
      <c r="D14326" s="2" t="s">
        <v>36</v>
      </c>
      <c r="E14326" s="2">
        <v>958.19</v>
      </c>
      <c r="F14326" s="2">
        <v>0.13</v>
      </c>
      <c r="G14326" s="2">
        <v>9</v>
      </c>
      <c r="H14326" s="3">
        <v>45176</v>
      </c>
      <c r="I14326" s="3">
        <v>45179</v>
      </c>
      <c r="J14326" s="2" t="s">
        <v>31</v>
      </c>
      <c r="K14326" s="2" t="s">
        <v>16</v>
      </c>
      <c r="L14326" s="2">
        <v>271.64999999999998</v>
      </c>
      <c r="M14326" s="2" t="s">
        <v>34</v>
      </c>
      <c r="N14326" s="11">
        <f>L14326/E14326*100</f>
        <v>28.350327179369433</v>
      </c>
      <c r="O14326" s="12" t="str">
        <f>IF(N14326&lt;10,"Low",IF(N14326&lt;20,"Med","High"))</f>
        <v>High</v>
      </c>
      <c r="P14326" s="12">
        <f>sales*discount</f>
        <v>124.56470000000002</v>
      </c>
      <c r="Q14326" s="12">
        <f>sales-Discount_Values</f>
        <v>833.62530000000004</v>
      </c>
      <c r="R14326" s="12">
        <f>DATEDIF(order_date,delivery_date,"D")</f>
        <v>3</v>
      </c>
      <c r="S14326" s="12"/>
    </row>
    <row r="14327" spans="1:19" ht="14.25" customHeight="1" x14ac:dyDescent="0.35">
      <c r="A14327" s="2" t="s">
        <v>2842</v>
      </c>
      <c r="B14327" s="2">
        <v>102809</v>
      </c>
      <c r="C14327" s="2" t="s">
        <v>19</v>
      </c>
      <c r="D14327" s="2" t="s">
        <v>36</v>
      </c>
      <c r="E14327" s="2">
        <v>573.99</v>
      </c>
      <c r="F14327" s="2">
        <v>0.18</v>
      </c>
      <c r="G14327" s="2">
        <v>5</v>
      </c>
      <c r="H14327" s="3">
        <v>45340</v>
      </c>
      <c r="I14327" s="3">
        <v>45344</v>
      </c>
      <c r="J14327" s="2" t="s">
        <v>15</v>
      </c>
      <c r="K14327" s="2" t="s">
        <v>16</v>
      </c>
      <c r="L14327" s="2">
        <v>162.72999999999999</v>
      </c>
      <c r="M14327" s="2" t="s">
        <v>23</v>
      </c>
      <c r="N14327" s="11">
        <f>L14327/E14327*100</f>
        <v>28.350668130106794</v>
      </c>
      <c r="O14327" s="12" t="str">
        <f>IF(N14327&lt;10,"Low",IF(N14327&lt;20,"Med","High"))</f>
        <v>High</v>
      </c>
      <c r="P14327" s="12">
        <f>sales*discount</f>
        <v>103.3182</v>
      </c>
      <c r="Q14327" s="12">
        <f>sales-Discount_Values</f>
        <v>470.67180000000002</v>
      </c>
      <c r="R14327" s="12">
        <f>DATEDIF(order_date,delivery_date,"D")</f>
        <v>4</v>
      </c>
      <c r="S14327" s="12"/>
    </row>
    <row r="14328" spans="1:19" ht="14.25" customHeight="1" x14ac:dyDescent="0.35">
      <c r="A14328" s="2" t="s">
        <v>6996</v>
      </c>
      <c r="B14328" s="2">
        <v>106963</v>
      </c>
      <c r="C14328" s="2" t="s">
        <v>25</v>
      </c>
      <c r="D14328" s="2" t="s">
        <v>26</v>
      </c>
      <c r="E14328" s="2">
        <v>3025.57</v>
      </c>
      <c r="F14328" s="2">
        <v>0.25</v>
      </c>
      <c r="G14328" s="2">
        <v>2</v>
      </c>
      <c r="H14328" s="3">
        <v>45082</v>
      </c>
      <c r="I14328" s="3">
        <v>45084</v>
      </c>
      <c r="J14328" s="2" t="s">
        <v>15</v>
      </c>
      <c r="K14328" s="2" t="s">
        <v>16</v>
      </c>
      <c r="L14328" s="2">
        <v>857.95</v>
      </c>
      <c r="M14328" s="2" t="s">
        <v>23</v>
      </c>
      <c r="N14328" s="11">
        <f>L14328/E14328*100</f>
        <v>28.356640236385211</v>
      </c>
      <c r="O14328" s="12" t="str">
        <f>IF(N14328&lt;10,"Low",IF(N14328&lt;20,"Med","High"))</f>
        <v>High</v>
      </c>
      <c r="P14328" s="12">
        <f>sales*discount</f>
        <v>756.39250000000004</v>
      </c>
      <c r="Q14328" s="12">
        <f>sales-Discount_Values</f>
        <v>2269.1775000000002</v>
      </c>
      <c r="R14328" s="12">
        <f>DATEDIF(order_date,delivery_date,"D")</f>
        <v>2</v>
      </c>
      <c r="S14328" s="12"/>
    </row>
    <row r="14329" spans="1:19" ht="14.25" customHeight="1" x14ac:dyDescent="0.35">
      <c r="A14329" s="2" t="s">
        <v>3624</v>
      </c>
      <c r="B14329" s="2">
        <v>103591</v>
      </c>
      <c r="C14329" s="2" t="s">
        <v>13</v>
      </c>
      <c r="D14329" s="2" t="s">
        <v>33</v>
      </c>
      <c r="E14329" s="2">
        <v>970.65</v>
      </c>
      <c r="F14329" s="2">
        <v>0.26</v>
      </c>
      <c r="G14329" s="2">
        <v>3</v>
      </c>
      <c r="H14329" s="3">
        <v>45244</v>
      </c>
      <c r="I14329" s="3">
        <v>45250</v>
      </c>
      <c r="J14329" s="2" t="s">
        <v>31</v>
      </c>
      <c r="K14329" s="2" t="s">
        <v>22</v>
      </c>
      <c r="L14329" s="2">
        <v>275.25</v>
      </c>
      <c r="M14329" s="2" t="s">
        <v>39</v>
      </c>
      <c r="N14329" s="11">
        <f>L14329/E14329*100</f>
        <v>28.357286354504712</v>
      </c>
      <c r="O14329" s="12" t="str">
        <f>IF(N14329&lt;10,"Low",IF(N14329&lt;20,"Med","High"))</f>
        <v>High</v>
      </c>
      <c r="P14329" s="12">
        <f>sales*discount</f>
        <v>252.369</v>
      </c>
      <c r="Q14329" s="12">
        <f>sales-Discount_Values</f>
        <v>718.28099999999995</v>
      </c>
      <c r="R14329" s="12">
        <f>DATEDIF(order_date,delivery_date,"D")</f>
        <v>6</v>
      </c>
      <c r="S14329" s="12"/>
    </row>
    <row r="14330" spans="1:19" ht="14.25" customHeight="1" x14ac:dyDescent="0.35">
      <c r="A14330" s="2" t="s">
        <v>7895</v>
      </c>
      <c r="B14330" s="2">
        <v>107862</v>
      </c>
      <c r="C14330" s="2" t="s">
        <v>13</v>
      </c>
      <c r="D14330" s="2" t="s">
        <v>20</v>
      </c>
      <c r="E14330" s="2">
        <v>1967.03</v>
      </c>
      <c r="F14330" s="2">
        <v>0.41</v>
      </c>
      <c r="G14330" s="2">
        <v>1</v>
      </c>
      <c r="H14330" s="3">
        <v>45140</v>
      </c>
      <c r="I14330" s="3">
        <v>45142</v>
      </c>
      <c r="J14330" s="2" t="s">
        <v>31</v>
      </c>
      <c r="K14330" s="2" t="s">
        <v>22</v>
      </c>
      <c r="L14330" s="2">
        <v>557.80999999999995</v>
      </c>
      <c r="M14330" s="2" t="s">
        <v>39</v>
      </c>
      <c r="N14330" s="11">
        <f>L14330/E14330*100</f>
        <v>28.357981322094727</v>
      </c>
      <c r="O14330" s="12" t="str">
        <f>IF(N14330&lt;10,"Low",IF(N14330&lt;20,"Med","High"))</f>
        <v>High</v>
      </c>
      <c r="P14330" s="12">
        <f>sales*discount</f>
        <v>806.4822999999999</v>
      </c>
      <c r="Q14330" s="12">
        <f>sales-Discount_Values</f>
        <v>1160.5477000000001</v>
      </c>
      <c r="R14330" s="12">
        <f>DATEDIF(order_date,delivery_date,"D")</f>
        <v>2</v>
      </c>
      <c r="S14330" s="12"/>
    </row>
    <row r="14331" spans="1:19" ht="14.25" customHeight="1" x14ac:dyDescent="0.35">
      <c r="A14331" s="2" t="s">
        <v>2264</v>
      </c>
      <c r="B14331" s="2">
        <v>102231</v>
      </c>
      <c r="C14331" s="2" t="s">
        <v>25</v>
      </c>
      <c r="D14331" s="2" t="s">
        <v>26</v>
      </c>
      <c r="E14331" s="2">
        <v>4103.84</v>
      </c>
      <c r="F14331" s="2">
        <v>0.06</v>
      </c>
      <c r="G14331" s="2">
        <v>8</v>
      </c>
      <c r="H14331" s="3">
        <v>45454</v>
      </c>
      <c r="I14331" s="3">
        <v>45458</v>
      </c>
      <c r="J14331" s="2" t="s">
        <v>21</v>
      </c>
      <c r="K14331" s="2" t="s">
        <v>16</v>
      </c>
      <c r="L14331" s="2">
        <v>1163.8</v>
      </c>
      <c r="M14331" s="2" t="s">
        <v>23</v>
      </c>
      <c r="N14331" s="11">
        <f>L14331/E14331*100</f>
        <v>28.358805411517018</v>
      </c>
      <c r="O14331" s="12" t="str">
        <f>IF(N14331&lt;10,"Low",IF(N14331&lt;20,"Med","High"))</f>
        <v>High</v>
      </c>
      <c r="P14331" s="12">
        <f>sales*discount</f>
        <v>246.2304</v>
      </c>
      <c r="Q14331" s="12">
        <f>sales-Discount_Values</f>
        <v>3857.6096000000002</v>
      </c>
      <c r="R14331" s="12">
        <f>DATEDIF(order_date,delivery_date,"D")</f>
        <v>4</v>
      </c>
      <c r="S14331" s="12"/>
    </row>
    <row r="14332" spans="1:19" ht="14.25" customHeight="1" x14ac:dyDescent="0.35">
      <c r="A14332" s="2" t="s">
        <v>4071</v>
      </c>
      <c r="B14332" s="2">
        <v>104038</v>
      </c>
      <c r="C14332" s="2" t="s">
        <v>19</v>
      </c>
      <c r="D14332" s="2" t="s">
        <v>33</v>
      </c>
      <c r="E14332" s="2">
        <v>2059.7600000000002</v>
      </c>
      <c r="F14332" s="2">
        <v>0.27</v>
      </c>
      <c r="G14332" s="2">
        <v>4</v>
      </c>
      <c r="H14332" s="3">
        <v>45551</v>
      </c>
      <c r="I14332" s="3">
        <v>45556</v>
      </c>
      <c r="J14332" s="2" t="s">
        <v>21</v>
      </c>
      <c r="K14332" s="2" t="s">
        <v>16</v>
      </c>
      <c r="L14332" s="2">
        <v>584.13</v>
      </c>
      <c r="M14332" s="2" t="s">
        <v>34</v>
      </c>
      <c r="N14332" s="11">
        <f>L14332/E14332*100</f>
        <v>28.359129218938122</v>
      </c>
      <c r="O14332" s="12" t="str">
        <f>IF(N14332&lt;10,"Low",IF(N14332&lt;20,"Med","High"))</f>
        <v>High</v>
      </c>
      <c r="P14332" s="12">
        <f>sales*discount</f>
        <v>556.13520000000005</v>
      </c>
      <c r="Q14332" s="12">
        <f>sales-Discount_Values</f>
        <v>1503.6248000000001</v>
      </c>
      <c r="R14332" s="12">
        <f>DATEDIF(order_date,delivery_date,"D")</f>
        <v>5</v>
      </c>
      <c r="S14332" s="12"/>
    </row>
    <row r="14333" spans="1:19" ht="14.25" customHeight="1" x14ac:dyDescent="0.35">
      <c r="A14333" s="2" t="s">
        <v>10976</v>
      </c>
      <c r="B14333" s="2">
        <v>110943</v>
      </c>
      <c r="C14333" s="2" t="s">
        <v>25</v>
      </c>
      <c r="D14333" s="2" t="s">
        <v>26</v>
      </c>
      <c r="E14333" s="2">
        <v>802.75</v>
      </c>
      <c r="F14333" s="2">
        <v>0.16</v>
      </c>
      <c r="G14333" s="2">
        <v>7</v>
      </c>
      <c r="H14333" s="3">
        <v>45122</v>
      </c>
      <c r="I14333" s="3">
        <v>45125</v>
      </c>
      <c r="J14333" s="2" t="s">
        <v>15</v>
      </c>
      <c r="K14333" s="2" t="s">
        <v>22</v>
      </c>
      <c r="L14333" s="2">
        <v>227.66</v>
      </c>
      <c r="M14333" s="2" t="s">
        <v>48</v>
      </c>
      <c r="N14333" s="11">
        <f>L14333/E14333*100</f>
        <v>28.360012457178446</v>
      </c>
      <c r="O14333" s="12" t="str">
        <f>IF(N14333&lt;10,"Low",IF(N14333&lt;20,"Med","High"))</f>
        <v>High</v>
      </c>
      <c r="P14333" s="12">
        <f>sales*discount</f>
        <v>128.44</v>
      </c>
      <c r="Q14333" s="12">
        <f>sales-Discount_Values</f>
        <v>674.31</v>
      </c>
      <c r="R14333" s="12">
        <f>DATEDIF(order_date,delivery_date,"D")</f>
        <v>3</v>
      </c>
      <c r="S14333" s="12"/>
    </row>
    <row r="14334" spans="1:19" ht="14.25" customHeight="1" x14ac:dyDescent="0.35">
      <c r="A14334" s="2" t="s">
        <v>1028</v>
      </c>
      <c r="B14334" s="2">
        <v>100995</v>
      </c>
      <c r="C14334" s="2" t="s">
        <v>25</v>
      </c>
      <c r="D14334" s="2" t="s">
        <v>36</v>
      </c>
      <c r="E14334" s="2">
        <v>729.85</v>
      </c>
      <c r="F14334" s="2">
        <v>0.05</v>
      </c>
      <c r="G14334" s="2">
        <v>8</v>
      </c>
      <c r="H14334" s="3">
        <v>45236</v>
      </c>
      <c r="I14334" s="3">
        <v>45240</v>
      </c>
      <c r="J14334" s="2" t="s">
        <v>31</v>
      </c>
      <c r="K14334" s="2" t="s">
        <v>22</v>
      </c>
      <c r="L14334" s="2">
        <v>206.99</v>
      </c>
      <c r="M14334" s="2" t="s">
        <v>28</v>
      </c>
      <c r="N14334" s="11">
        <f>L14334/E14334*100</f>
        <v>28.360622045625817</v>
      </c>
      <c r="O14334" s="12" t="str">
        <f>IF(N14334&lt;10,"Low",IF(N14334&lt;20,"Med","High"))</f>
        <v>High</v>
      </c>
      <c r="P14334" s="12">
        <f>sales*discount</f>
        <v>36.4925</v>
      </c>
      <c r="Q14334" s="12">
        <f>sales-Discount_Values</f>
        <v>693.35750000000007</v>
      </c>
      <c r="R14334" s="12">
        <f>DATEDIF(order_date,delivery_date,"D")</f>
        <v>4</v>
      </c>
      <c r="S14334" s="12"/>
    </row>
    <row r="14335" spans="1:19" ht="14.25" customHeight="1" x14ac:dyDescent="0.35">
      <c r="A14335" s="2" t="s">
        <v>13256</v>
      </c>
      <c r="B14335" s="2">
        <v>113223</v>
      </c>
      <c r="C14335" s="2" t="s">
        <v>25</v>
      </c>
      <c r="D14335" s="2" t="s">
        <v>26</v>
      </c>
      <c r="E14335" s="2">
        <v>2054</v>
      </c>
      <c r="F14335" s="2">
        <v>0.48</v>
      </c>
      <c r="G14335" s="2">
        <v>5</v>
      </c>
      <c r="H14335" s="3">
        <v>45434</v>
      </c>
      <c r="I14335" s="3">
        <v>45436</v>
      </c>
      <c r="J14335" s="2" t="s">
        <v>31</v>
      </c>
      <c r="K14335" s="2" t="s">
        <v>22</v>
      </c>
      <c r="L14335" s="2">
        <v>582.54</v>
      </c>
      <c r="M14335" s="2" t="s">
        <v>28</v>
      </c>
      <c r="N14335" s="11">
        <f>L14335/E14335*100</f>
        <v>28.361246348588121</v>
      </c>
      <c r="O14335" s="12" t="str">
        <f>IF(N14335&lt;10,"Low",IF(N14335&lt;20,"Med","High"))</f>
        <v>High</v>
      </c>
      <c r="P14335" s="12">
        <f>sales*discount</f>
        <v>985.92</v>
      </c>
      <c r="Q14335" s="12">
        <f>sales-Discount_Values</f>
        <v>1068.08</v>
      </c>
      <c r="R14335" s="12">
        <f>DATEDIF(order_date,delivery_date,"D")</f>
        <v>2</v>
      </c>
      <c r="S14335" s="12"/>
    </row>
    <row r="14336" spans="1:19" ht="14.25" customHeight="1" x14ac:dyDescent="0.35">
      <c r="A14336" s="2" t="s">
        <v>10922</v>
      </c>
      <c r="B14336" s="2">
        <v>110889</v>
      </c>
      <c r="C14336" s="2" t="s">
        <v>25</v>
      </c>
      <c r="D14336" s="2" t="s">
        <v>14</v>
      </c>
      <c r="E14336" s="2">
        <v>1503.95</v>
      </c>
      <c r="F14336" s="2">
        <v>0.3</v>
      </c>
      <c r="G14336" s="2">
        <v>4</v>
      </c>
      <c r="H14336" s="3">
        <v>45120</v>
      </c>
      <c r="I14336" s="3">
        <v>45121</v>
      </c>
      <c r="J14336" s="2" t="s">
        <v>15</v>
      </c>
      <c r="K14336" s="2" t="s">
        <v>22</v>
      </c>
      <c r="L14336" s="2">
        <v>426.54</v>
      </c>
      <c r="M14336" s="2" t="s">
        <v>23</v>
      </c>
      <c r="N14336" s="11">
        <f>L14336/E14336*100</f>
        <v>28.361315203297981</v>
      </c>
      <c r="O14336" s="12" t="str">
        <f>IF(N14336&lt;10,"Low",IF(N14336&lt;20,"Med","High"))</f>
        <v>High</v>
      </c>
      <c r="P14336" s="12">
        <f>sales*discount</f>
        <v>451.185</v>
      </c>
      <c r="Q14336" s="12">
        <f>sales-Discount_Values</f>
        <v>1052.7650000000001</v>
      </c>
      <c r="R14336" s="12">
        <f>DATEDIF(order_date,delivery_date,"D")</f>
        <v>1</v>
      </c>
      <c r="S14336" s="12"/>
    </row>
    <row r="14337" spans="1:19" ht="14.25" customHeight="1" x14ac:dyDescent="0.35">
      <c r="A14337" s="2" t="s">
        <v>9601</v>
      </c>
      <c r="B14337" s="2">
        <v>109568</v>
      </c>
      <c r="C14337" s="2" t="s">
        <v>13</v>
      </c>
      <c r="D14337" s="2" t="s">
        <v>26</v>
      </c>
      <c r="E14337" s="2">
        <v>1537.11</v>
      </c>
      <c r="F14337" s="2">
        <v>0.22</v>
      </c>
      <c r="G14337" s="2">
        <v>1</v>
      </c>
      <c r="H14337" s="3">
        <v>45214</v>
      </c>
      <c r="I14337" s="3">
        <v>45220</v>
      </c>
      <c r="J14337" s="2" t="s">
        <v>15</v>
      </c>
      <c r="K14337" s="2" t="s">
        <v>27</v>
      </c>
      <c r="L14337" s="2">
        <v>436.02</v>
      </c>
      <c r="M14337" s="2" t="s">
        <v>48</v>
      </c>
      <c r="N14337" s="11">
        <f>L14337/E14337*100</f>
        <v>28.366219724027559</v>
      </c>
      <c r="O14337" s="12" t="str">
        <f>IF(N14337&lt;10,"Low",IF(N14337&lt;20,"Med","High"))</f>
        <v>High</v>
      </c>
      <c r="P14337" s="12">
        <f>sales*discount</f>
        <v>338.16419999999999</v>
      </c>
      <c r="Q14337" s="12">
        <f>sales-Discount_Values</f>
        <v>1198.9458</v>
      </c>
      <c r="R14337" s="12">
        <f>DATEDIF(order_date,delivery_date,"D")</f>
        <v>6</v>
      </c>
      <c r="S14337" s="12"/>
    </row>
    <row r="14338" spans="1:19" ht="14.25" customHeight="1" x14ac:dyDescent="0.35">
      <c r="A14338" s="2" t="s">
        <v>1669</v>
      </c>
      <c r="B14338" s="2">
        <v>101636</v>
      </c>
      <c r="C14338" s="2" t="s">
        <v>25</v>
      </c>
      <c r="D14338" s="2" t="s">
        <v>36</v>
      </c>
      <c r="E14338" s="2">
        <v>2723.45</v>
      </c>
      <c r="F14338" s="2">
        <v>0.28000000000000003</v>
      </c>
      <c r="G14338" s="2">
        <v>4</v>
      </c>
      <c r="H14338" s="3">
        <v>45535</v>
      </c>
      <c r="I14338" s="3">
        <v>45536</v>
      </c>
      <c r="J14338" s="2" t="s">
        <v>31</v>
      </c>
      <c r="K14338" s="2" t="s">
        <v>22</v>
      </c>
      <c r="L14338" s="2">
        <v>772.59</v>
      </c>
      <c r="M14338" s="2" t="s">
        <v>39</v>
      </c>
      <c r="N14338" s="11">
        <f>L14338/E14338*100</f>
        <v>28.368062567699059</v>
      </c>
      <c r="O14338" s="12" t="str">
        <f>IF(N14338&lt;10,"Low",IF(N14338&lt;20,"Med","High"))</f>
        <v>High</v>
      </c>
      <c r="P14338" s="12">
        <f>sales*discount</f>
        <v>762.56600000000003</v>
      </c>
      <c r="Q14338" s="12">
        <f>sales-Discount_Values</f>
        <v>1960.8839999999998</v>
      </c>
      <c r="R14338" s="12">
        <f>DATEDIF(order_date,delivery_date,"D")</f>
        <v>1</v>
      </c>
      <c r="S14338" s="12"/>
    </row>
    <row r="14339" spans="1:19" ht="14.25" customHeight="1" x14ac:dyDescent="0.35">
      <c r="A14339" s="2" t="s">
        <v>1362</v>
      </c>
      <c r="B14339" s="2">
        <v>101329</v>
      </c>
      <c r="C14339" s="2" t="s">
        <v>25</v>
      </c>
      <c r="D14339" s="2" t="s">
        <v>20</v>
      </c>
      <c r="E14339" s="2">
        <v>2636.23</v>
      </c>
      <c r="F14339" s="2">
        <v>0.05</v>
      </c>
      <c r="G14339" s="2">
        <v>2</v>
      </c>
      <c r="H14339" s="3">
        <v>45553</v>
      </c>
      <c r="I14339" s="3">
        <v>45558</v>
      </c>
      <c r="J14339" s="2" t="s">
        <v>31</v>
      </c>
      <c r="K14339" s="2" t="s">
        <v>16</v>
      </c>
      <c r="L14339" s="2">
        <v>747.91</v>
      </c>
      <c r="M14339" s="2" t="s">
        <v>17</v>
      </c>
      <c r="N14339" s="11">
        <f>L14339/E14339*100</f>
        <v>28.370438087723755</v>
      </c>
      <c r="O14339" s="12" t="str">
        <f>IF(N14339&lt;10,"Low",IF(N14339&lt;20,"Med","High"))</f>
        <v>High</v>
      </c>
      <c r="P14339" s="12">
        <f>sales*discount</f>
        <v>131.8115</v>
      </c>
      <c r="Q14339" s="12">
        <f>sales-Discount_Values</f>
        <v>2504.4185000000002</v>
      </c>
      <c r="R14339" s="12">
        <f>DATEDIF(order_date,delivery_date,"D")</f>
        <v>5</v>
      </c>
      <c r="S14339" s="12"/>
    </row>
    <row r="14340" spans="1:19" ht="14.25" customHeight="1" x14ac:dyDescent="0.35">
      <c r="A14340" s="2" t="s">
        <v>884</v>
      </c>
      <c r="B14340" s="2">
        <v>100851</v>
      </c>
      <c r="C14340" s="2" t="s">
        <v>41</v>
      </c>
      <c r="D14340" s="2" t="s">
        <v>20</v>
      </c>
      <c r="E14340" s="2">
        <v>1904.96</v>
      </c>
      <c r="F14340" s="2">
        <v>0.48</v>
      </c>
      <c r="G14340" s="2">
        <v>3</v>
      </c>
      <c r="H14340" s="3">
        <v>45596</v>
      </c>
      <c r="I14340" s="3">
        <v>45603</v>
      </c>
      <c r="J14340" s="2" t="s">
        <v>31</v>
      </c>
      <c r="K14340" s="2" t="s">
        <v>16</v>
      </c>
      <c r="L14340" s="2">
        <v>540.46</v>
      </c>
      <c r="M14340" s="2" t="s">
        <v>39</v>
      </c>
      <c r="N14340" s="11">
        <f>L14340/E14340*100</f>
        <v>28.371199395262892</v>
      </c>
      <c r="O14340" s="12" t="str">
        <f>IF(N14340&lt;10,"Low",IF(N14340&lt;20,"Med","High"))</f>
        <v>High</v>
      </c>
      <c r="P14340" s="12">
        <f>sales*discount</f>
        <v>914.38080000000002</v>
      </c>
      <c r="Q14340" s="12">
        <f>sales-Discount_Values</f>
        <v>990.57920000000001</v>
      </c>
      <c r="R14340" s="12">
        <f>DATEDIF(order_date,delivery_date,"D")</f>
        <v>7</v>
      </c>
      <c r="S14340" s="12"/>
    </row>
    <row r="14341" spans="1:19" ht="14.25" customHeight="1" x14ac:dyDescent="0.35">
      <c r="A14341" s="2" t="s">
        <v>13686</v>
      </c>
      <c r="B14341" s="2">
        <v>113653</v>
      </c>
      <c r="C14341" s="2" t="s">
        <v>19</v>
      </c>
      <c r="D14341" s="2" t="s">
        <v>14</v>
      </c>
      <c r="E14341" s="2">
        <v>3978.93</v>
      </c>
      <c r="F14341" s="2">
        <v>0.2</v>
      </c>
      <c r="G14341" s="2">
        <v>5</v>
      </c>
      <c r="H14341" s="3">
        <v>45113</v>
      </c>
      <c r="I14341" s="3">
        <v>45116</v>
      </c>
      <c r="J14341" s="2" t="s">
        <v>31</v>
      </c>
      <c r="K14341" s="2" t="s">
        <v>27</v>
      </c>
      <c r="L14341" s="2">
        <v>1128.9100000000001</v>
      </c>
      <c r="M14341" s="2" t="s">
        <v>48</v>
      </c>
      <c r="N14341" s="11">
        <f>L14341/E14341*100</f>
        <v>28.372200566483958</v>
      </c>
      <c r="O14341" s="12" t="str">
        <f>IF(N14341&lt;10,"Low",IF(N14341&lt;20,"Med","High"))</f>
        <v>High</v>
      </c>
      <c r="P14341" s="12">
        <f>sales*discount</f>
        <v>795.78600000000006</v>
      </c>
      <c r="Q14341" s="12">
        <f>sales-Discount_Values</f>
        <v>3183.1439999999998</v>
      </c>
      <c r="R14341" s="12">
        <f>DATEDIF(order_date,delivery_date,"D")</f>
        <v>3</v>
      </c>
      <c r="S14341" s="12"/>
    </row>
    <row r="14342" spans="1:19" ht="14.25" customHeight="1" x14ac:dyDescent="0.35">
      <c r="A14342" s="2" t="s">
        <v>68</v>
      </c>
      <c r="B14342" s="2">
        <v>100035</v>
      </c>
      <c r="C14342" s="2" t="s">
        <v>25</v>
      </c>
      <c r="D14342" s="2" t="s">
        <v>20</v>
      </c>
      <c r="E14342" s="2">
        <v>626.80999999999995</v>
      </c>
      <c r="F14342" s="2">
        <v>0.28000000000000003</v>
      </c>
      <c r="G14342" s="2">
        <v>7</v>
      </c>
      <c r="H14342" s="3">
        <v>45298</v>
      </c>
      <c r="I14342" s="3">
        <v>45303</v>
      </c>
      <c r="J14342" s="2" t="s">
        <v>21</v>
      </c>
      <c r="K14342" s="2" t="s">
        <v>16</v>
      </c>
      <c r="L14342" s="2">
        <v>177.84</v>
      </c>
      <c r="M14342" s="2" t="s">
        <v>34</v>
      </c>
      <c r="N14342" s="11">
        <f>L14342/E14342*100</f>
        <v>28.372234010306158</v>
      </c>
      <c r="O14342" s="12" t="str">
        <f>IF(N14342&lt;10,"Low",IF(N14342&lt;20,"Med","High"))</f>
        <v>High</v>
      </c>
      <c r="P14342" s="12">
        <f>sales*discount</f>
        <v>175.5068</v>
      </c>
      <c r="Q14342" s="12">
        <f>sales-Discount_Values</f>
        <v>451.30319999999995</v>
      </c>
      <c r="R14342" s="12">
        <f>DATEDIF(order_date,delivery_date,"D")</f>
        <v>5</v>
      </c>
      <c r="S14342" s="12"/>
    </row>
    <row r="14343" spans="1:19" ht="14.25" customHeight="1" x14ac:dyDescent="0.35">
      <c r="A14343" s="2" t="s">
        <v>11395</v>
      </c>
      <c r="B14343" s="2">
        <v>111362</v>
      </c>
      <c r="C14343" s="2" t="s">
        <v>19</v>
      </c>
      <c r="D14343" s="2" t="s">
        <v>26</v>
      </c>
      <c r="E14343" s="2">
        <v>2665.27</v>
      </c>
      <c r="F14343" s="2">
        <v>0.31</v>
      </c>
      <c r="G14343" s="2">
        <v>7</v>
      </c>
      <c r="H14343" s="3">
        <v>45418</v>
      </c>
      <c r="I14343" s="3">
        <v>45425</v>
      </c>
      <c r="J14343" s="2" t="s">
        <v>21</v>
      </c>
      <c r="K14343" s="2" t="s">
        <v>27</v>
      </c>
      <c r="L14343" s="2">
        <v>756.33</v>
      </c>
      <c r="M14343" s="2" t="s">
        <v>28</v>
      </c>
      <c r="N14343" s="11">
        <f>L14343/E14343*100</f>
        <v>28.377237578181575</v>
      </c>
      <c r="O14343" s="12" t="str">
        <f>IF(N14343&lt;10,"Low",IF(N14343&lt;20,"Med","High"))</f>
        <v>High</v>
      </c>
      <c r="P14343" s="12">
        <f>sales*discount</f>
        <v>826.2337</v>
      </c>
      <c r="Q14343" s="12">
        <f>sales-Discount_Values</f>
        <v>1839.0363</v>
      </c>
      <c r="R14343" s="12">
        <f>DATEDIF(order_date,delivery_date,"D")</f>
        <v>7</v>
      </c>
      <c r="S14343" s="12"/>
    </row>
    <row r="14344" spans="1:19" ht="14.25" customHeight="1" x14ac:dyDescent="0.35">
      <c r="A14344" s="2" t="s">
        <v>4523</v>
      </c>
      <c r="B14344" s="2">
        <v>104490</v>
      </c>
      <c r="C14344" s="2" t="s">
        <v>13</v>
      </c>
      <c r="D14344" s="2" t="s">
        <v>20</v>
      </c>
      <c r="E14344" s="2">
        <v>1252.2</v>
      </c>
      <c r="F14344" s="2">
        <v>0.49</v>
      </c>
      <c r="G14344" s="2">
        <v>3</v>
      </c>
      <c r="H14344" s="3">
        <v>45284</v>
      </c>
      <c r="I14344" s="3">
        <v>45287</v>
      </c>
      <c r="J14344" s="2" t="s">
        <v>31</v>
      </c>
      <c r="K14344" s="2" t="s">
        <v>27</v>
      </c>
      <c r="L14344" s="2">
        <v>355.35</v>
      </c>
      <c r="M14344" s="2" t="s">
        <v>28</v>
      </c>
      <c r="N14344" s="11">
        <f>L14344/E14344*100</f>
        <v>28.378054623862003</v>
      </c>
      <c r="O14344" s="12" t="str">
        <f>IF(N14344&lt;10,"Low",IF(N14344&lt;20,"Med","High"))</f>
        <v>High</v>
      </c>
      <c r="P14344" s="12">
        <f>sales*discount</f>
        <v>613.57799999999997</v>
      </c>
      <c r="Q14344" s="12">
        <f>sales-Discount_Values</f>
        <v>638.62200000000007</v>
      </c>
      <c r="R14344" s="12">
        <f>DATEDIF(order_date,delivery_date,"D")</f>
        <v>3</v>
      </c>
      <c r="S14344" s="12"/>
    </row>
    <row r="14345" spans="1:19" ht="14.25" customHeight="1" x14ac:dyDescent="0.35">
      <c r="A14345" s="2" t="s">
        <v>10407</v>
      </c>
      <c r="B14345" s="2">
        <v>110374</v>
      </c>
      <c r="C14345" s="2" t="s">
        <v>41</v>
      </c>
      <c r="D14345" s="2" t="s">
        <v>33</v>
      </c>
      <c r="E14345" s="2">
        <v>3124.73</v>
      </c>
      <c r="F14345" s="2">
        <v>0.42</v>
      </c>
      <c r="G14345" s="2">
        <v>3</v>
      </c>
      <c r="H14345" s="3">
        <v>45176</v>
      </c>
      <c r="I14345" s="3">
        <v>45181</v>
      </c>
      <c r="J14345" s="2" t="s">
        <v>15</v>
      </c>
      <c r="K14345" s="2" t="s">
        <v>16</v>
      </c>
      <c r="L14345" s="2">
        <v>886.83</v>
      </c>
      <c r="M14345" s="2" t="s">
        <v>17</v>
      </c>
      <c r="N14345" s="11">
        <f>L14345/E14345*100</f>
        <v>28.381012119447117</v>
      </c>
      <c r="O14345" s="12" t="str">
        <f>IF(N14345&lt;10,"Low",IF(N14345&lt;20,"Med","High"))</f>
        <v>High</v>
      </c>
      <c r="P14345" s="12">
        <f>sales*discount</f>
        <v>1312.3866</v>
      </c>
      <c r="Q14345" s="12">
        <f>sales-Discount_Values</f>
        <v>1812.3434</v>
      </c>
      <c r="R14345" s="12">
        <f>DATEDIF(order_date,delivery_date,"D")</f>
        <v>5</v>
      </c>
      <c r="S14345" s="12"/>
    </row>
    <row r="14346" spans="1:19" ht="14.25" customHeight="1" x14ac:dyDescent="0.35">
      <c r="A14346" s="2" t="s">
        <v>12590</v>
      </c>
      <c r="B14346" s="2">
        <v>112557</v>
      </c>
      <c r="C14346" s="2" t="s">
        <v>41</v>
      </c>
      <c r="D14346" s="2" t="s">
        <v>20</v>
      </c>
      <c r="E14346" s="2">
        <v>998.29</v>
      </c>
      <c r="F14346" s="2">
        <v>0.4</v>
      </c>
      <c r="G14346" s="2">
        <v>9</v>
      </c>
      <c r="H14346" s="3">
        <v>45097</v>
      </c>
      <c r="I14346" s="3">
        <v>45099</v>
      </c>
      <c r="J14346" s="2" t="s">
        <v>15</v>
      </c>
      <c r="K14346" s="2" t="s">
        <v>16</v>
      </c>
      <c r="L14346" s="2">
        <v>283.33999999999997</v>
      </c>
      <c r="M14346" s="2" t="s">
        <v>17</v>
      </c>
      <c r="N14346" s="11">
        <f>L14346/E14346*100</f>
        <v>28.382534133368058</v>
      </c>
      <c r="O14346" s="12" t="str">
        <f>IF(N14346&lt;10,"Low",IF(N14346&lt;20,"Med","High"))</f>
        <v>High</v>
      </c>
      <c r="P14346" s="12">
        <f>sales*discount</f>
        <v>399.31600000000003</v>
      </c>
      <c r="Q14346" s="12">
        <f>sales-Discount_Values</f>
        <v>598.97399999999993</v>
      </c>
      <c r="R14346" s="12">
        <f>DATEDIF(order_date,delivery_date,"D")</f>
        <v>2</v>
      </c>
      <c r="S14346" s="12"/>
    </row>
    <row r="14347" spans="1:19" ht="14.25" customHeight="1" x14ac:dyDescent="0.35">
      <c r="A14347" s="2" t="s">
        <v>8435</v>
      </c>
      <c r="B14347" s="2">
        <v>108402</v>
      </c>
      <c r="C14347" s="2" t="s">
        <v>13</v>
      </c>
      <c r="D14347" s="2" t="s">
        <v>20</v>
      </c>
      <c r="E14347" s="2">
        <v>3577.54</v>
      </c>
      <c r="F14347" s="2">
        <v>0.28000000000000003</v>
      </c>
      <c r="G14347" s="2">
        <v>2</v>
      </c>
      <c r="H14347" s="3">
        <v>45351</v>
      </c>
      <c r="I14347" s="3">
        <v>45352</v>
      </c>
      <c r="J14347" s="2" t="s">
        <v>21</v>
      </c>
      <c r="K14347" s="2" t="s">
        <v>27</v>
      </c>
      <c r="L14347" s="2">
        <v>1015.47</v>
      </c>
      <c r="M14347" s="2" t="s">
        <v>23</v>
      </c>
      <c r="N14347" s="11">
        <f>L14347/E14347*100</f>
        <v>28.38458829251385</v>
      </c>
      <c r="O14347" s="12" t="str">
        <f>IF(N14347&lt;10,"Low",IF(N14347&lt;20,"Med","High"))</f>
        <v>High</v>
      </c>
      <c r="P14347" s="12">
        <f>sales*discount</f>
        <v>1001.7112000000001</v>
      </c>
      <c r="Q14347" s="12">
        <f>sales-Discount_Values</f>
        <v>2575.8287999999998</v>
      </c>
      <c r="R14347" s="12">
        <f>DATEDIF(order_date,delivery_date,"D")</f>
        <v>1</v>
      </c>
      <c r="S14347" s="12"/>
    </row>
    <row r="14348" spans="1:19" ht="14.25" customHeight="1" x14ac:dyDescent="0.35">
      <c r="A14348" s="2" t="s">
        <v>1927</v>
      </c>
      <c r="B14348" s="2">
        <v>101894</v>
      </c>
      <c r="C14348" s="2" t="s">
        <v>25</v>
      </c>
      <c r="D14348" s="2" t="s">
        <v>20</v>
      </c>
      <c r="E14348" s="2">
        <v>979.62</v>
      </c>
      <c r="F14348" s="2">
        <v>0.47</v>
      </c>
      <c r="G14348" s="2">
        <v>4</v>
      </c>
      <c r="H14348" s="3">
        <v>45375</v>
      </c>
      <c r="I14348" s="3">
        <v>45376</v>
      </c>
      <c r="J14348" s="2" t="s">
        <v>31</v>
      </c>
      <c r="K14348" s="2" t="s">
        <v>27</v>
      </c>
      <c r="L14348" s="2">
        <v>278.08</v>
      </c>
      <c r="M14348" s="2" t="s">
        <v>48</v>
      </c>
      <c r="N14348" s="11">
        <f>L14348/E14348*100</f>
        <v>28.386517220963231</v>
      </c>
      <c r="O14348" s="12" t="str">
        <f>IF(N14348&lt;10,"Low",IF(N14348&lt;20,"Med","High"))</f>
        <v>High</v>
      </c>
      <c r="P14348" s="12">
        <f>sales*discount</f>
        <v>460.42139999999995</v>
      </c>
      <c r="Q14348" s="12">
        <f>sales-Discount_Values</f>
        <v>519.19860000000006</v>
      </c>
      <c r="R14348" s="12">
        <f>DATEDIF(order_date,delivery_date,"D")</f>
        <v>1</v>
      </c>
      <c r="S14348" s="12"/>
    </row>
    <row r="14349" spans="1:19" ht="14.25" customHeight="1" x14ac:dyDescent="0.35">
      <c r="A14349" s="2" t="s">
        <v>470</v>
      </c>
      <c r="B14349" s="2">
        <v>100437</v>
      </c>
      <c r="C14349" s="2" t="s">
        <v>19</v>
      </c>
      <c r="D14349" s="2" t="s">
        <v>26</v>
      </c>
      <c r="E14349" s="2">
        <v>4234.91</v>
      </c>
      <c r="F14349" s="2">
        <v>0.41</v>
      </c>
      <c r="G14349" s="2">
        <v>5</v>
      </c>
      <c r="H14349" s="3">
        <v>45197</v>
      </c>
      <c r="I14349" s="3">
        <v>45200</v>
      </c>
      <c r="J14349" s="2" t="s">
        <v>15</v>
      </c>
      <c r="K14349" s="2" t="s">
        <v>27</v>
      </c>
      <c r="L14349" s="2">
        <v>1202.19</v>
      </c>
      <c r="M14349" s="2" t="s">
        <v>23</v>
      </c>
      <c r="N14349" s="11">
        <f>L14349/E14349*100</f>
        <v>28.387616265752996</v>
      </c>
      <c r="O14349" s="12" t="str">
        <f>IF(N14349&lt;10,"Low",IF(N14349&lt;20,"Med","High"))</f>
        <v>High</v>
      </c>
      <c r="P14349" s="12">
        <f>sales*discount</f>
        <v>1736.3130999999998</v>
      </c>
      <c r="Q14349" s="12">
        <f>sales-Discount_Values</f>
        <v>2498.5969</v>
      </c>
      <c r="R14349" s="12">
        <f>DATEDIF(order_date,delivery_date,"D")</f>
        <v>3</v>
      </c>
      <c r="S14349" s="12"/>
    </row>
    <row r="14350" spans="1:19" ht="14.25" customHeight="1" x14ac:dyDescent="0.35">
      <c r="A14350" s="2" t="s">
        <v>14616</v>
      </c>
      <c r="B14350" s="2">
        <v>114583</v>
      </c>
      <c r="C14350" s="2" t="s">
        <v>41</v>
      </c>
      <c r="D14350" s="2" t="s">
        <v>14</v>
      </c>
      <c r="E14350" s="2">
        <v>4180.28</v>
      </c>
      <c r="F14350" s="2">
        <v>0.25</v>
      </c>
      <c r="G14350" s="2">
        <v>6</v>
      </c>
      <c r="H14350" s="3">
        <v>45158</v>
      </c>
      <c r="I14350" s="3">
        <v>45160</v>
      </c>
      <c r="J14350" s="2" t="s">
        <v>15</v>
      </c>
      <c r="K14350" s="2" t="s">
        <v>27</v>
      </c>
      <c r="L14350" s="2">
        <v>1186.8900000000001</v>
      </c>
      <c r="M14350" s="2" t="s">
        <v>28</v>
      </c>
      <c r="N14350" s="11">
        <f>L14350/E14350*100</f>
        <v>28.392595711292067</v>
      </c>
      <c r="O14350" s="12" t="str">
        <f>IF(N14350&lt;10,"Low",IF(N14350&lt;20,"Med","High"))</f>
        <v>High</v>
      </c>
      <c r="P14350" s="12">
        <f>sales*discount</f>
        <v>1045.07</v>
      </c>
      <c r="Q14350" s="12">
        <f>sales-Discount_Values</f>
        <v>3135.21</v>
      </c>
      <c r="R14350" s="12">
        <f>DATEDIF(order_date,delivery_date,"D")</f>
        <v>2</v>
      </c>
      <c r="S14350" s="12"/>
    </row>
    <row r="14351" spans="1:19" ht="14.25" customHeight="1" x14ac:dyDescent="0.35">
      <c r="A14351" s="2" t="s">
        <v>5323</v>
      </c>
      <c r="B14351" s="2">
        <v>105290</v>
      </c>
      <c r="C14351" s="2" t="s">
        <v>25</v>
      </c>
      <c r="D14351" s="2" t="s">
        <v>14</v>
      </c>
      <c r="E14351" s="2">
        <v>416.77</v>
      </c>
      <c r="F14351" s="2">
        <v>0.13</v>
      </c>
      <c r="G14351" s="2">
        <v>4</v>
      </c>
      <c r="H14351" s="3">
        <v>45192</v>
      </c>
      <c r="I14351" s="3">
        <v>45193</v>
      </c>
      <c r="J14351" s="2" t="s">
        <v>21</v>
      </c>
      <c r="K14351" s="2" t="s">
        <v>22</v>
      </c>
      <c r="L14351" s="2">
        <v>118.35</v>
      </c>
      <c r="M14351" s="2" t="s">
        <v>48</v>
      </c>
      <c r="N14351" s="11">
        <f>L14351/E14351*100</f>
        <v>28.396957554526477</v>
      </c>
      <c r="O14351" s="12" t="str">
        <f>IF(N14351&lt;10,"Low",IF(N14351&lt;20,"Med","High"))</f>
        <v>High</v>
      </c>
      <c r="P14351" s="12">
        <f>sales*discount</f>
        <v>54.180100000000003</v>
      </c>
      <c r="Q14351" s="12">
        <f>sales-Discount_Values</f>
        <v>362.5899</v>
      </c>
      <c r="R14351" s="12">
        <f>DATEDIF(order_date,delivery_date,"D")</f>
        <v>1</v>
      </c>
      <c r="S14351" s="12"/>
    </row>
    <row r="14352" spans="1:19" ht="14.25" customHeight="1" x14ac:dyDescent="0.35">
      <c r="A14352" s="2" t="s">
        <v>2776</v>
      </c>
      <c r="B14352" s="2">
        <v>102743</v>
      </c>
      <c r="C14352" s="2" t="s">
        <v>25</v>
      </c>
      <c r="D14352" s="2" t="s">
        <v>33</v>
      </c>
      <c r="E14352" s="2">
        <v>3536.07</v>
      </c>
      <c r="F14352" s="2">
        <v>0.02</v>
      </c>
      <c r="G14352" s="2">
        <v>2</v>
      </c>
      <c r="H14352" s="3">
        <v>45221</v>
      </c>
      <c r="I14352" s="3">
        <v>45228</v>
      </c>
      <c r="J14352" s="2" t="s">
        <v>15</v>
      </c>
      <c r="K14352" s="2" t="s">
        <v>22</v>
      </c>
      <c r="L14352" s="2">
        <v>1004.15</v>
      </c>
      <c r="M14352" s="2" t="s">
        <v>34</v>
      </c>
      <c r="N14352" s="11">
        <f>L14352/E14352*100</f>
        <v>28.397345075182333</v>
      </c>
      <c r="O14352" s="12" t="str">
        <f>IF(N14352&lt;10,"Low",IF(N14352&lt;20,"Med","High"))</f>
        <v>High</v>
      </c>
      <c r="P14352" s="12">
        <f>sales*discount</f>
        <v>70.721400000000003</v>
      </c>
      <c r="Q14352" s="12">
        <f>sales-Discount_Values</f>
        <v>3465.3486000000003</v>
      </c>
      <c r="R14352" s="12">
        <f>DATEDIF(order_date,delivery_date,"D")</f>
        <v>7</v>
      </c>
      <c r="S14352" s="12"/>
    </row>
    <row r="14353" spans="1:19" ht="14.25" customHeight="1" x14ac:dyDescent="0.35">
      <c r="A14353" s="2" t="s">
        <v>6330</v>
      </c>
      <c r="B14353" s="2">
        <v>106297</v>
      </c>
      <c r="C14353" s="2" t="s">
        <v>13</v>
      </c>
      <c r="D14353" s="2" t="s">
        <v>26</v>
      </c>
      <c r="E14353" s="2">
        <v>1871.73</v>
      </c>
      <c r="F14353" s="2">
        <v>0.44</v>
      </c>
      <c r="G14353" s="2">
        <v>7</v>
      </c>
      <c r="H14353" s="3">
        <v>45053</v>
      </c>
      <c r="I14353" s="3">
        <v>45058</v>
      </c>
      <c r="J14353" s="2" t="s">
        <v>21</v>
      </c>
      <c r="K14353" s="2" t="s">
        <v>16</v>
      </c>
      <c r="L14353" s="2">
        <v>531.53</v>
      </c>
      <c r="M14353" s="2" t="s">
        <v>17</v>
      </c>
      <c r="N14353" s="11">
        <f>L14353/E14353*100</f>
        <v>28.397792416641288</v>
      </c>
      <c r="O14353" s="12" t="str">
        <f>IF(N14353&lt;10,"Low",IF(N14353&lt;20,"Med","High"))</f>
        <v>High</v>
      </c>
      <c r="P14353" s="12">
        <f>sales*discount</f>
        <v>823.56119999999999</v>
      </c>
      <c r="Q14353" s="12">
        <f>sales-Discount_Values</f>
        <v>1048.1687999999999</v>
      </c>
      <c r="R14353" s="12">
        <f>DATEDIF(order_date,delivery_date,"D")</f>
        <v>5</v>
      </c>
      <c r="S14353" s="12"/>
    </row>
    <row r="14354" spans="1:19" ht="14.25" customHeight="1" x14ac:dyDescent="0.35">
      <c r="A14354" s="2" t="s">
        <v>2591</v>
      </c>
      <c r="B14354" s="2">
        <v>102558</v>
      </c>
      <c r="C14354" s="2" t="s">
        <v>19</v>
      </c>
      <c r="D14354" s="2" t="s">
        <v>26</v>
      </c>
      <c r="E14354" s="2">
        <v>2802.19</v>
      </c>
      <c r="F14354" s="2">
        <v>0.15</v>
      </c>
      <c r="G14354" s="2">
        <v>8</v>
      </c>
      <c r="H14354" s="3">
        <v>45561</v>
      </c>
      <c r="I14354" s="3">
        <v>45568</v>
      </c>
      <c r="J14354" s="2" t="s">
        <v>15</v>
      </c>
      <c r="K14354" s="2" t="s">
        <v>16</v>
      </c>
      <c r="L14354" s="2">
        <v>795.85</v>
      </c>
      <c r="M14354" s="2" t="s">
        <v>17</v>
      </c>
      <c r="N14354" s="11">
        <f>L14354/E14354*100</f>
        <v>28.401000645923368</v>
      </c>
      <c r="O14354" s="12" t="str">
        <f>IF(N14354&lt;10,"Low",IF(N14354&lt;20,"Med","High"))</f>
        <v>High</v>
      </c>
      <c r="P14354" s="12">
        <f>sales*discount</f>
        <v>420.32850000000002</v>
      </c>
      <c r="Q14354" s="12">
        <f>sales-Discount_Values</f>
        <v>2381.8615</v>
      </c>
      <c r="R14354" s="12">
        <f>DATEDIF(order_date,delivery_date,"D")</f>
        <v>7</v>
      </c>
      <c r="S14354" s="12"/>
    </row>
    <row r="14355" spans="1:19" ht="14.25" customHeight="1" x14ac:dyDescent="0.35">
      <c r="A14355" s="2" t="s">
        <v>5678</v>
      </c>
      <c r="B14355" s="2">
        <v>105645</v>
      </c>
      <c r="C14355" s="2" t="s">
        <v>25</v>
      </c>
      <c r="D14355" s="2" t="s">
        <v>33</v>
      </c>
      <c r="E14355" s="2">
        <v>2158.37</v>
      </c>
      <c r="F14355" s="2">
        <v>0.26</v>
      </c>
      <c r="G14355" s="2">
        <v>5</v>
      </c>
      <c r="H14355" s="3">
        <v>45473</v>
      </c>
      <c r="I14355" s="3">
        <v>45476</v>
      </c>
      <c r="J14355" s="2" t="s">
        <v>15</v>
      </c>
      <c r="K14355" s="2" t="s">
        <v>16</v>
      </c>
      <c r="L14355" s="2">
        <v>613.08000000000004</v>
      </c>
      <c r="M14355" s="2" t="s">
        <v>34</v>
      </c>
      <c r="N14355" s="11">
        <f>L14355/E14355*100</f>
        <v>28.404768413200703</v>
      </c>
      <c r="O14355" s="12" t="str">
        <f>IF(N14355&lt;10,"Low",IF(N14355&lt;20,"Med","High"))</f>
        <v>High</v>
      </c>
      <c r="P14355" s="12">
        <f>sales*discount</f>
        <v>561.17619999999999</v>
      </c>
      <c r="Q14355" s="12">
        <f>sales-Discount_Values</f>
        <v>1597.1938</v>
      </c>
      <c r="R14355" s="12">
        <f>DATEDIF(order_date,delivery_date,"D")</f>
        <v>3</v>
      </c>
      <c r="S14355" s="12"/>
    </row>
    <row r="14356" spans="1:19" ht="14.25" customHeight="1" x14ac:dyDescent="0.35">
      <c r="A14356" s="2" t="s">
        <v>14048</v>
      </c>
      <c r="B14356" s="2">
        <v>114015</v>
      </c>
      <c r="C14356" s="2" t="s">
        <v>13</v>
      </c>
      <c r="D14356" s="2" t="s">
        <v>20</v>
      </c>
      <c r="E14356" s="2">
        <v>192.66</v>
      </c>
      <c r="F14356" s="2">
        <v>0.23</v>
      </c>
      <c r="G14356" s="2">
        <v>9</v>
      </c>
      <c r="H14356" s="3">
        <v>45295</v>
      </c>
      <c r="I14356" s="3">
        <v>45300</v>
      </c>
      <c r="J14356" s="2" t="s">
        <v>21</v>
      </c>
      <c r="K14356" s="2" t="s">
        <v>16</v>
      </c>
      <c r="L14356" s="2">
        <v>54.73</v>
      </c>
      <c r="M14356" s="2" t="s">
        <v>28</v>
      </c>
      <c r="N14356" s="11">
        <f>L14356/E14356*100</f>
        <v>28.407557354925778</v>
      </c>
      <c r="O14356" s="12" t="str">
        <f>IF(N14356&lt;10,"Low",IF(N14356&lt;20,"Med","High"))</f>
        <v>High</v>
      </c>
      <c r="P14356" s="12">
        <f>sales*discount</f>
        <v>44.311799999999998</v>
      </c>
      <c r="Q14356" s="12">
        <f>sales-Discount_Values</f>
        <v>148.34819999999999</v>
      </c>
      <c r="R14356" s="12">
        <f>DATEDIF(order_date,delivery_date,"D")</f>
        <v>5</v>
      </c>
      <c r="S14356" s="12"/>
    </row>
    <row r="14357" spans="1:19" ht="14.25" customHeight="1" x14ac:dyDescent="0.35">
      <c r="A14357" s="2" t="s">
        <v>12180</v>
      </c>
      <c r="B14357" s="2">
        <v>112147</v>
      </c>
      <c r="C14357" s="2" t="s">
        <v>41</v>
      </c>
      <c r="D14357" s="2" t="s">
        <v>33</v>
      </c>
      <c r="E14357" s="2">
        <v>102.36</v>
      </c>
      <c r="F14357" s="2">
        <v>0.25</v>
      </c>
      <c r="G14357" s="2">
        <v>4</v>
      </c>
      <c r="H14357" s="3">
        <v>45273</v>
      </c>
      <c r="I14357" s="3">
        <v>45280</v>
      </c>
      <c r="J14357" s="2" t="s">
        <v>15</v>
      </c>
      <c r="K14357" s="2" t="s">
        <v>27</v>
      </c>
      <c r="L14357" s="2">
        <v>29.08</v>
      </c>
      <c r="M14357" s="2" t="s">
        <v>17</v>
      </c>
      <c r="N14357" s="11">
        <f>L14357/E14357*100</f>
        <v>28.409534974599453</v>
      </c>
      <c r="O14357" s="12" t="str">
        <f>IF(N14357&lt;10,"Low",IF(N14357&lt;20,"Med","High"))</f>
        <v>High</v>
      </c>
      <c r="P14357" s="12">
        <f>sales*discount</f>
        <v>25.59</v>
      </c>
      <c r="Q14357" s="12">
        <f>sales-Discount_Values</f>
        <v>76.77</v>
      </c>
      <c r="R14357" s="12">
        <f>DATEDIF(order_date,delivery_date,"D")</f>
        <v>7</v>
      </c>
      <c r="S14357" s="12"/>
    </row>
    <row r="14358" spans="1:19" ht="14.25" customHeight="1" x14ac:dyDescent="0.35">
      <c r="A14358" s="2" t="s">
        <v>7326</v>
      </c>
      <c r="B14358" s="2">
        <v>107293</v>
      </c>
      <c r="C14358" s="2" t="s">
        <v>41</v>
      </c>
      <c r="D14358" s="2" t="s">
        <v>36</v>
      </c>
      <c r="E14358" s="2">
        <v>607.41999999999996</v>
      </c>
      <c r="F14358" s="2">
        <v>0.11</v>
      </c>
      <c r="G14358" s="2">
        <v>9</v>
      </c>
      <c r="H14358" s="3">
        <v>45436</v>
      </c>
      <c r="I14358" s="3">
        <v>45441</v>
      </c>
      <c r="J14358" s="2" t="s">
        <v>21</v>
      </c>
      <c r="K14358" s="2" t="s">
        <v>22</v>
      </c>
      <c r="L14358" s="2">
        <v>172.57</v>
      </c>
      <c r="M14358" s="2" t="s">
        <v>39</v>
      </c>
      <c r="N14358" s="11">
        <f>L14358/E14358*100</f>
        <v>28.4103256395904</v>
      </c>
      <c r="O14358" s="12" t="str">
        <f>IF(N14358&lt;10,"Low",IF(N14358&lt;20,"Med","High"))</f>
        <v>High</v>
      </c>
      <c r="P14358" s="12">
        <f>sales*discount</f>
        <v>66.816199999999995</v>
      </c>
      <c r="Q14358" s="12">
        <f>sales-Discount_Values</f>
        <v>540.60379999999998</v>
      </c>
      <c r="R14358" s="12">
        <f>DATEDIF(order_date,delivery_date,"D")</f>
        <v>5</v>
      </c>
      <c r="S14358" s="12"/>
    </row>
    <row r="14359" spans="1:19" ht="14.25" customHeight="1" x14ac:dyDescent="0.35">
      <c r="A14359" s="2" t="s">
        <v>1290</v>
      </c>
      <c r="B14359" s="2">
        <v>101257</v>
      </c>
      <c r="C14359" s="2" t="s">
        <v>13</v>
      </c>
      <c r="D14359" s="2" t="s">
        <v>20</v>
      </c>
      <c r="E14359" s="2">
        <v>1752.22</v>
      </c>
      <c r="F14359" s="2">
        <v>0.28000000000000003</v>
      </c>
      <c r="G14359" s="2">
        <v>3</v>
      </c>
      <c r="H14359" s="3">
        <v>45536</v>
      </c>
      <c r="I14359" s="3">
        <v>45541</v>
      </c>
      <c r="J14359" s="2" t="s">
        <v>21</v>
      </c>
      <c r="K14359" s="2" t="s">
        <v>22</v>
      </c>
      <c r="L14359" s="2">
        <v>497.84</v>
      </c>
      <c r="M14359" s="2" t="s">
        <v>23</v>
      </c>
      <c r="N14359" s="11">
        <f>L14359/E14359*100</f>
        <v>28.411957402609261</v>
      </c>
      <c r="O14359" s="12" t="str">
        <f>IF(N14359&lt;10,"Low",IF(N14359&lt;20,"Med","High"))</f>
        <v>High</v>
      </c>
      <c r="P14359" s="12">
        <f>sales*discount</f>
        <v>490.62160000000006</v>
      </c>
      <c r="Q14359" s="12">
        <f>sales-Discount_Values</f>
        <v>1261.5983999999999</v>
      </c>
      <c r="R14359" s="12">
        <f>DATEDIF(order_date,delivery_date,"D")</f>
        <v>5</v>
      </c>
      <c r="S14359" s="12"/>
    </row>
    <row r="14360" spans="1:19" ht="14.25" customHeight="1" x14ac:dyDescent="0.35">
      <c r="A14360" s="2" t="s">
        <v>14680</v>
      </c>
      <c r="B14360" s="2">
        <v>114647</v>
      </c>
      <c r="C14360" s="2" t="s">
        <v>13</v>
      </c>
      <c r="D14360" s="2" t="s">
        <v>33</v>
      </c>
      <c r="E14360" s="2">
        <v>4232.54</v>
      </c>
      <c r="F14360" s="2">
        <v>0.47</v>
      </c>
      <c r="G14360" s="2">
        <v>3</v>
      </c>
      <c r="H14360" s="3">
        <v>45408</v>
      </c>
      <c r="I14360" s="3">
        <v>45415</v>
      </c>
      <c r="J14360" s="2" t="s">
        <v>21</v>
      </c>
      <c r="K14360" s="2" t="s">
        <v>22</v>
      </c>
      <c r="L14360" s="2">
        <v>1202.58</v>
      </c>
      <c r="M14360" s="2" t="s">
        <v>34</v>
      </c>
      <c r="N14360" s="11">
        <f>L14360/E14360*100</f>
        <v>28.412726164430811</v>
      </c>
      <c r="O14360" s="12" t="str">
        <f>IF(N14360&lt;10,"Low",IF(N14360&lt;20,"Med","High"))</f>
        <v>High</v>
      </c>
      <c r="P14360" s="12">
        <f>sales*discount</f>
        <v>1989.2937999999999</v>
      </c>
      <c r="Q14360" s="12">
        <f>sales-Discount_Values</f>
        <v>2243.2462</v>
      </c>
      <c r="R14360" s="12">
        <f>DATEDIF(order_date,delivery_date,"D")</f>
        <v>7</v>
      </c>
      <c r="S14360" s="12"/>
    </row>
    <row r="14361" spans="1:19" ht="14.25" customHeight="1" x14ac:dyDescent="0.35">
      <c r="A14361" s="2" t="s">
        <v>1654</v>
      </c>
      <c r="B14361" s="2">
        <v>101621</v>
      </c>
      <c r="C14361" s="2" t="s">
        <v>41</v>
      </c>
      <c r="D14361" s="2" t="s">
        <v>33</v>
      </c>
      <c r="E14361" s="2">
        <v>4432.16</v>
      </c>
      <c r="F14361" s="2">
        <v>0.27</v>
      </c>
      <c r="G14361" s="2">
        <v>7</v>
      </c>
      <c r="H14361" s="3">
        <v>45086</v>
      </c>
      <c r="I14361" s="3">
        <v>45091</v>
      </c>
      <c r="J14361" s="2" t="s">
        <v>31</v>
      </c>
      <c r="K14361" s="2" t="s">
        <v>27</v>
      </c>
      <c r="L14361" s="2">
        <v>1259.45</v>
      </c>
      <c r="M14361" s="2" t="s">
        <v>34</v>
      </c>
      <c r="N14361" s="11">
        <f>L14361/E14361*100</f>
        <v>28.416167286379558</v>
      </c>
      <c r="O14361" s="12" t="str">
        <f>IF(N14361&lt;10,"Low",IF(N14361&lt;20,"Med","High"))</f>
        <v>High</v>
      </c>
      <c r="P14361" s="12">
        <f>sales*discount</f>
        <v>1196.6831999999999</v>
      </c>
      <c r="Q14361" s="12">
        <f>sales-Discount_Values</f>
        <v>3235.4767999999999</v>
      </c>
      <c r="R14361" s="12">
        <f>DATEDIF(order_date,delivery_date,"D")</f>
        <v>5</v>
      </c>
      <c r="S14361" s="12"/>
    </row>
    <row r="14362" spans="1:19" ht="14.25" customHeight="1" x14ac:dyDescent="0.35">
      <c r="A14362" s="2" t="s">
        <v>14801</v>
      </c>
      <c r="B14362" s="2">
        <v>114768</v>
      </c>
      <c r="C14362" s="2" t="s">
        <v>41</v>
      </c>
      <c r="D14362" s="2" t="s">
        <v>14</v>
      </c>
      <c r="E14362" s="2">
        <v>616.71</v>
      </c>
      <c r="F14362" s="2">
        <v>0.11</v>
      </c>
      <c r="G14362" s="2">
        <v>9</v>
      </c>
      <c r="H14362" s="3">
        <v>45394</v>
      </c>
      <c r="I14362" s="3">
        <v>45398</v>
      </c>
      <c r="J14362" s="2" t="s">
        <v>21</v>
      </c>
      <c r="K14362" s="2" t="s">
        <v>16</v>
      </c>
      <c r="L14362" s="2">
        <v>175.27</v>
      </c>
      <c r="M14362" s="2" t="s">
        <v>34</v>
      </c>
      <c r="N14362" s="11">
        <f>L14362/E14362*100</f>
        <v>28.420165069481605</v>
      </c>
      <c r="O14362" s="12" t="str">
        <f>IF(N14362&lt;10,"Low",IF(N14362&lt;20,"Med","High"))</f>
        <v>High</v>
      </c>
      <c r="P14362" s="12">
        <f>sales*discount</f>
        <v>67.838100000000011</v>
      </c>
      <c r="Q14362" s="12">
        <f>sales-Discount_Values</f>
        <v>548.87189999999998</v>
      </c>
      <c r="R14362" s="12">
        <f>DATEDIF(order_date,delivery_date,"D")</f>
        <v>4</v>
      </c>
      <c r="S14362" s="12"/>
    </row>
    <row r="14363" spans="1:19" ht="14.25" customHeight="1" x14ac:dyDescent="0.35">
      <c r="A14363" s="2" t="s">
        <v>12966</v>
      </c>
      <c r="B14363" s="2">
        <v>112933</v>
      </c>
      <c r="C14363" s="2" t="s">
        <v>13</v>
      </c>
      <c r="D14363" s="2" t="s">
        <v>20</v>
      </c>
      <c r="E14363" s="2">
        <v>2783.77</v>
      </c>
      <c r="F14363" s="2">
        <v>7.0000000000000007E-2</v>
      </c>
      <c r="G14363" s="2">
        <v>8</v>
      </c>
      <c r="H14363" s="3">
        <v>45541</v>
      </c>
      <c r="I14363" s="3">
        <v>45547</v>
      </c>
      <c r="J14363" s="2" t="s">
        <v>21</v>
      </c>
      <c r="K14363" s="2" t="s">
        <v>27</v>
      </c>
      <c r="L14363" s="2">
        <v>791.16</v>
      </c>
      <c r="M14363" s="2" t="s">
        <v>48</v>
      </c>
      <c r="N14363" s="11">
        <f>L14363/E14363*100</f>
        <v>28.420451402235098</v>
      </c>
      <c r="O14363" s="12" t="str">
        <f>IF(N14363&lt;10,"Low",IF(N14363&lt;20,"Med","High"))</f>
        <v>High</v>
      </c>
      <c r="P14363" s="12">
        <f>sales*discount</f>
        <v>194.86390000000003</v>
      </c>
      <c r="Q14363" s="12">
        <f>sales-Discount_Values</f>
        <v>2588.9061000000002</v>
      </c>
      <c r="R14363" s="12">
        <f>DATEDIF(order_date,delivery_date,"D")</f>
        <v>6</v>
      </c>
      <c r="S14363" s="12"/>
    </row>
    <row r="14364" spans="1:19" ht="14.25" customHeight="1" x14ac:dyDescent="0.35">
      <c r="A14364" s="2" t="s">
        <v>862</v>
      </c>
      <c r="B14364" s="2">
        <v>100829</v>
      </c>
      <c r="C14364" s="2" t="s">
        <v>19</v>
      </c>
      <c r="D14364" s="2" t="s">
        <v>20</v>
      </c>
      <c r="E14364" s="2">
        <v>3265.31</v>
      </c>
      <c r="F14364" s="2">
        <v>0.28000000000000003</v>
      </c>
      <c r="G14364" s="2">
        <v>8</v>
      </c>
      <c r="H14364" s="3">
        <v>45157</v>
      </c>
      <c r="I14364" s="3">
        <v>45158</v>
      </c>
      <c r="J14364" s="2" t="s">
        <v>31</v>
      </c>
      <c r="K14364" s="2" t="s">
        <v>22</v>
      </c>
      <c r="L14364" s="2">
        <v>928.11</v>
      </c>
      <c r="M14364" s="2" t="s">
        <v>23</v>
      </c>
      <c r="N14364" s="11">
        <f>L14364/E14364*100</f>
        <v>28.42333499728969</v>
      </c>
      <c r="O14364" s="12" t="str">
        <f>IF(N14364&lt;10,"Low",IF(N14364&lt;20,"Med","High"))</f>
        <v>High</v>
      </c>
      <c r="P14364" s="12">
        <f>sales*discount</f>
        <v>914.28680000000008</v>
      </c>
      <c r="Q14364" s="12">
        <f>sales-Discount_Values</f>
        <v>2351.0231999999996</v>
      </c>
      <c r="R14364" s="12">
        <f>DATEDIF(order_date,delivery_date,"D")</f>
        <v>1</v>
      </c>
      <c r="S14364" s="12"/>
    </row>
    <row r="14365" spans="1:19" ht="14.25" customHeight="1" x14ac:dyDescent="0.35">
      <c r="A14365" s="2" t="s">
        <v>6943</v>
      </c>
      <c r="B14365" s="2">
        <v>106910</v>
      </c>
      <c r="C14365" s="2" t="s">
        <v>25</v>
      </c>
      <c r="D14365" s="2" t="s">
        <v>14</v>
      </c>
      <c r="E14365" s="2">
        <v>642.15</v>
      </c>
      <c r="F14365" s="2">
        <v>0.32</v>
      </c>
      <c r="G14365" s="2">
        <v>4</v>
      </c>
      <c r="H14365" s="3">
        <v>45572</v>
      </c>
      <c r="I14365" s="3">
        <v>45576</v>
      </c>
      <c r="J14365" s="2" t="s">
        <v>21</v>
      </c>
      <c r="K14365" s="2" t="s">
        <v>16</v>
      </c>
      <c r="L14365" s="2">
        <v>182.53</v>
      </c>
      <c r="M14365" s="2" t="s">
        <v>48</v>
      </c>
      <c r="N14365" s="11">
        <f>L14365/E14365*100</f>
        <v>28.424822860702331</v>
      </c>
      <c r="O14365" s="12" t="str">
        <f>IF(N14365&lt;10,"Low",IF(N14365&lt;20,"Med","High"))</f>
        <v>High</v>
      </c>
      <c r="P14365" s="12">
        <f>sales*discount</f>
        <v>205.488</v>
      </c>
      <c r="Q14365" s="12">
        <f>sales-Discount_Values</f>
        <v>436.66199999999998</v>
      </c>
      <c r="R14365" s="12">
        <f>DATEDIF(order_date,delivery_date,"D")</f>
        <v>4</v>
      </c>
      <c r="S14365" s="12"/>
    </row>
    <row r="14366" spans="1:19" ht="14.25" customHeight="1" x14ac:dyDescent="0.35">
      <c r="A14366" s="2" t="s">
        <v>9252</v>
      </c>
      <c r="B14366" s="2">
        <v>109219</v>
      </c>
      <c r="C14366" s="2" t="s">
        <v>41</v>
      </c>
      <c r="D14366" s="2" t="s">
        <v>20</v>
      </c>
      <c r="E14366" s="2">
        <v>2375.86</v>
      </c>
      <c r="F14366" s="2">
        <v>0.28000000000000003</v>
      </c>
      <c r="G14366" s="2">
        <v>3</v>
      </c>
      <c r="H14366" s="3">
        <v>45425</v>
      </c>
      <c r="I14366" s="3">
        <v>45430</v>
      </c>
      <c r="J14366" s="2" t="s">
        <v>15</v>
      </c>
      <c r="K14366" s="2" t="s">
        <v>27</v>
      </c>
      <c r="L14366" s="2">
        <v>675.39</v>
      </c>
      <c r="M14366" s="2" t="s">
        <v>48</v>
      </c>
      <c r="N14366" s="11">
        <f>L14366/E14366*100</f>
        <v>28.427180052696706</v>
      </c>
      <c r="O14366" s="12" t="str">
        <f>IF(N14366&lt;10,"Low",IF(N14366&lt;20,"Med","High"))</f>
        <v>High</v>
      </c>
      <c r="P14366" s="12">
        <f>sales*discount</f>
        <v>665.24080000000015</v>
      </c>
      <c r="Q14366" s="12">
        <f>sales-Discount_Values</f>
        <v>1710.6192000000001</v>
      </c>
      <c r="R14366" s="12">
        <f>DATEDIF(order_date,delivery_date,"D")</f>
        <v>5</v>
      </c>
      <c r="S14366" s="12"/>
    </row>
    <row r="14367" spans="1:19" ht="14.25" customHeight="1" x14ac:dyDescent="0.35">
      <c r="A14367" s="2" t="s">
        <v>10623</v>
      </c>
      <c r="B14367" s="2">
        <v>110590</v>
      </c>
      <c r="C14367" s="2" t="s">
        <v>25</v>
      </c>
      <c r="D14367" s="2" t="s">
        <v>20</v>
      </c>
      <c r="E14367" s="2">
        <v>2740.53</v>
      </c>
      <c r="F14367" s="2">
        <v>0.39</v>
      </c>
      <c r="G14367" s="2">
        <v>7</v>
      </c>
      <c r="H14367" s="3">
        <v>45412</v>
      </c>
      <c r="I14367" s="3">
        <v>45418</v>
      </c>
      <c r="J14367" s="2" t="s">
        <v>15</v>
      </c>
      <c r="K14367" s="2" t="s">
        <v>27</v>
      </c>
      <c r="L14367" s="2">
        <v>779.18</v>
      </c>
      <c r="M14367" s="2" t="s">
        <v>17</v>
      </c>
      <c r="N14367" s="11">
        <f>L14367/E14367*100</f>
        <v>28.431726709797005</v>
      </c>
      <c r="O14367" s="12" t="str">
        <f>IF(N14367&lt;10,"Low",IF(N14367&lt;20,"Med","High"))</f>
        <v>High</v>
      </c>
      <c r="P14367" s="12">
        <f>sales*discount</f>
        <v>1068.8067000000001</v>
      </c>
      <c r="Q14367" s="12">
        <f>sales-Discount_Values</f>
        <v>1671.7233000000001</v>
      </c>
      <c r="R14367" s="12">
        <f>DATEDIF(order_date,delivery_date,"D")</f>
        <v>6</v>
      </c>
      <c r="S14367" s="12"/>
    </row>
    <row r="14368" spans="1:19" ht="14.25" customHeight="1" x14ac:dyDescent="0.35">
      <c r="A14368" s="2" t="s">
        <v>3519</v>
      </c>
      <c r="B14368" s="2">
        <v>103486</v>
      </c>
      <c r="C14368" s="2" t="s">
        <v>41</v>
      </c>
      <c r="D14368" s="2" t="s">
        <v>14</v>
      </c>
      <c r="E14368" s="2">
        <v>1956.17</v>
      </c>
      <c r="F14368" s="2">
        <v>0.15</v>
      </c>
      <c r="G14368" s="2">
        <v>3</v>
      </c>
      <c r="H14368" s="3">
        <v>45007</v>
      </c>
      <c r="I14368" s="3">
        <v>45013</v>
      </c>
      <c r="J14368" s="2" t="s">
        <v>21</v>
      </c>
      <c r="K14368" s="2" t="s">
        <v>16</v>
      </c>
      <c r="L14368" s="2">
        <v>556.17999999999995</v>
      </c>
      <c r="M14368" s="2" t="s">
        <v>39</v>
      </c>
      <c r="N14368" s="11">
        <f>L14368/E14368*100</f>
        <v>28.432089235598131</v>
      </c>
      <c r="O14368" s="12" t="str">
        <f>IF(N14368&lt;10,"Low",IF(N14368&lt;20,"Med","High"))</f>
        <v>High</v>
      </c>
      <c r="P14368" s="12">
        <f>sales*discount</f>
        <v>293.4255</v>
      </c>
      <c r="Q14368" s="12">
        <f>sales-Discount_Values</f>
        <v>1662.7445</v>
      </c>
      <c r="R14368" s="12">
        <f>DATEDIF(order_date,delivery_date,"D")</f>
        <v>6</v>
      </c>
      <c r="S14368" s="12"/>
    </row>
    <row r="14369" spans="1:19" ht="14.25" customHeight="1" x14ac:dyDescent="0.35">
      <c r="A14369" s="2" t="s">
        <v>1521</v>
      </c>
      <c r="B14369" s="2">
        <v>101488</v>
      </c>
      <c r="C14369" s="2" t="s">
        <v>25</v>
      </c>
      <c r="D14369" s="2" t="s">
        <v>33</v>
      </c>
      <c r="E14369" s="2">
        <v>820.79</v>
      </c>
      <c r="F14369" s="2">
        <v>0.44</v>
      </c>
      <c r="G14369" s="2">
        <v>4</v>
      </c>
      <c r="H14369" s="3">
        <v>45520</v>
      </c>
      <c r="I14369" s="3">
        <v>45526</v>
      </c>
      <c r="J14369" s="2" t="s">
        <v>31</v>
      </c>
      <c r="K14369" s="2" t="s">
        <v>16</v>
      </c>
      <c r="L14369" s="2">
        <v>233.37</v>
      </c>
      <c r="M14369" s="2" t="s">
        <v>34</v>
      </c>
      <c r="N14369" s="11">
        <f>L14369/E14369*100</f>
        <v>28.432363942055826</v>
      </c>
      <c r="O14369" s="12" t="str">
        <f>IF(N14369&lt;10,"Low",IF(N14369&lt;20,"Med","High"))</f>
        <v>High</v>
      </c>
      <c r="P14369" s="12">
        <f>sales*discount</f>
        <v>361.14760000000001</v>
      </c>
      <c r="Q14369" s="12">
        <f>sales-Discount_Values</f>
        <v>459.64239999999995</v>
      </c>
      <c r="R14369" s="12">
        <f>DATEDIF(order_date,delivery_date,"D")</f>
        <v>6</v>
      </c>
      <c r="S14369" s="12"/>
    </row>
    <row r="14370" spans="1:19" ht="14.25" customHeight="1" x14ac:dyDescent="0.35">
      <c r="A14370" s="2" t="s">
        <v>12301</v>
      </c>
      <c r="B14370" s="2">
        <v>112268</v>
      </c>
      <c r="C14370" s="2" t="s">
        <v>41</v>
      </c>
      <c r="D14370" s="2" t="s">
        <v>20</v>
      </c>
      <c r="E14370" s="2">
        <v>4264.21</v>
      </c>
      <c r="F14370" s="2">
        <v>0.3</v>
      </c>
      <c r="G14370" s="2">
        <v>7</v>
      </c>
      <c r="H14370" s="3">
        <v>45224</v>
      </c>
      <c r="I14370" s="3">
        <v>45226</v>
      </c>
      <c r="J14370" s="2" t="s">
        <v>31</v>
      </c>
      <c r="K14370" s="2" t="s">
        <v>27</v>
      </c>
      <c r="L14370" s="2">
        <v>1212.52</v>
      </c>
      <c r="M14370" s="2" t="s">
        <v>39</v>
      </c>
      <c r="N14370" s="11">
        <f>L14370/E14370*100</f>
        <v>28.434809730290016</v>
      </c>
      <c r="O14370" s="12" t="str">
        <f>IF(N14370&lt;10,"Low",IF(N14370&lt;20,"Med","High"))</f>
        <v>High</v>
      </c>
      <c r="P14370" s="12">
        <f>sales*discount</f>
        <v>1279.2629999999999</v>
      </c>
      <c r="Q14370" s="12">
        <f>sales-Discount_Values</f>
        <v>2984.9470000000001</v>
      </c>
      <c r="R14370" s="12">
        <f>DATEDIF(order_date,delivery_date,"D")</f>
        <v>2</v>
      </c>
      <c r="S14370" s="12"/>
    </row>
    <row r="14371" spans="1:19" ht="14.25" customHeight="1" x14ac:dyDescent="0.35">
      <c r="A14371" s="2" t="s">
        <v>853</v>
      </c>
      <c r="B14371" s="2">
        <v>100820</v>
      </c>
      <c r="C14371" s="2" t="s">
        <v>13</v>
      </c>
      <c r="D14371" s="2" t="s">
        <v>36</v>
      </c>
      <c r="E14371" s="2">
        <v>1221.18</v>
      </c>
      <c r="F14371" s="2">
        <v>0.1</v>
      </c>
      <c r="G14371" s="2">
        <v>7</v>
      </c>
      <c r="H14371" s="3">
        <v>45400</v>
      </c>
      <c r="I14371" s="3">
        <v>45404</v>
      </c>
      <c r="J14371" s="2" t="s">
        <v>15</v>
      </c>
      <c r="K14371" s="2" t="s">
        <v>16</v>
      </c>
      <c r="L14371" s="2">
        <v>347.25</v>
      </c>
      <c r="M14371" s="2" t="s">
        <v>48</v>
      </c>
      <c r="N14371" s="11">
        <f>L14371/E14371*100</f>
        <v>28.435611457770353</v>
      </c>
      <c r="O14371" s="12" t="str">
        <f>IF(N14371&lt;10,"Low",IF(N14371&lt;20,"Med","High"))</f>
        <v>High</v>
      </c>
      <c r="P14371" s="12">
        <f>sales*discount</f>
        <v>122.11800000000001</v>
      </c>
      <c r="Q14371" s="12">
        <f>sales-Discount_Values</f>
        <v>1099.0620000000001</v>
      </c>
      <c r="R14371" s="12">
        <f>DATEDIF(order_date,delivery_date,"D")</f>
        <v>4</v>
      </c>
      <c r="S14371" s="12"/>
    </row>
    <row r="14372" spans="1:19" ht="14.25" customHeight="1" x14ac:dyDescent="0.35">
      <c r="A14372" s="2" t="s">
        <v>10185</v>
      </c>
      <c r="B14372" s="2">
        <v>110152</v>
      </c>
      <c r="C14372" s="2" t="s">
        <v>25</v>
      </c>
      <c r="D14372" s="2" t="s">
        <v>14</v>
      </c>
      <c r="E14372" s="2">
        <v>2282.16</v>
      </c>
      <c r="F14372" s="2">
        <v>0.04</v>
      </c>
      <c r="G14372" s="2">
        <v>4</v>
      </c>
      <c r="H14372" s="3">
        <v>45229</v>
      </c>
      <c r="I14372" s="3">
        <v>45230</v>
      </c>
      <c r="J14372" s="2" t="s">
        <v>21</v>
      </c>
      <c r="K14372" s="2" t="s">
        <v>27</v>
      </c>
      <c r="L14372" s="2">
        <v>649</v>
      </c>
      <c r="M14372" s="2" t="s">
        <v>23</v>
      </c>
      <c r="N14372" s="11">
        <f>L14372/E14372*100</f>
        <v>28.437971044974937</v>
      </c>
      <c r="O14372" s="12" t="str">
        <f>IF(N14372&lt;10,"Low",IF(N14372&lt;20,"Med","High"))</f>
        <v>High</v>
      </c>
      <c r="P14372" s="12">
        <f>sales*discount</f>
        <v>91.2864</v>
      </c>
      <c r="Q14372" s="12">
        <f>sales-Discount_Values</f>
        <v>2190.8735999999999</v>
      </c>
      <c r="R14372" s="12">
        <f>DATEDIF(order_date,delivery_date,"D")</f>
        <v>1</v>
      </c>
      <c r="S14372" s="12"/>
    </row>
    <row r="14373" spans="1:19" ht="14.25" customHeight="1" x14ac:dyDescent="0.35">
      <c r="A14373" s="2" t="s">
        <v>7392</v>
      </c>
      <c r="B14373" s="2">
        <v>107359</v>
      </c>
      <c r="C14373" s="2" t="s">
        <v>13</v>
      </c>
      <c r="D14373" s="2" t="s">
        <v>14</v>
      </c>
      <c r="E14373" s="2">
        <v>1010.51</v>
      </c>
      <c r="F14373" s="2">
        <v>0.35</v>
      </c>
      <c r="G14373" s="2">
        <v>3</v>
      </c>
      <c r="H14373" s="3">
        <v>45330</v>
      </c>
      <c r="I14373" s="3">
        <v>45331</v>
      </c>
      <c r="J14373" s="2" t="s">
        <v>15</v>
      </c>
      <c r="K14373" s="2" t="s">
        <v>22</v>
      </c>
      <c r="L14373" s="2">
        <v>287.39</v>
      </c>
      <c r="M14373" s="2" t="s">
        <v>48</v>
      </c>
      <c r="N14373" s="11">
        <f>L14373/E14373*100</f>
        <v>28.440094605694156</v>
      </c>
      <c r="O14373" s="12" t="str">
        <f>IF(N14373&lt;10,"Low",IF(N14373&lt;20,"Med","High"))</f>
        <v>High</v>
      </c>
      <c r="P14373" s="12">
        <f>sales*discount</f>
        <v>353.67849999999999</v>
      </c>
      <c r="Q14373" s="12">
        <f>sales-Discount_Values</f>
        <v>656.83150000000001</v>
      </c>
      <c r="R14373" s="12">
        <f>DATEDIF(order_date,delivery_date,"D")</f>
        <v>1</v>
      </c>
      <c r="S14373" s="12"/>
    </row>
    <row r="14374" spans="1:19" ht="14.25" customHeight="1" x14ac:dyDescent="0.35">
      <c r="A14374" s="2" t="s">
        <v>325</v>
      </c>
      <c r="B14374" s="2">
        <v>100292</v>
      </c>
      <c r="C14374" s="2" t="s">
        <v>25</v>
      </c>
      <c r="D14374" s="2" t="s">
        <v>26</v>
      </c>
      <c r="E14374" s="2">
        <v>2650.81</v>
      </c>
      <c r="F14374" s="2">
        <v>0.13</v>
      </c>
      <c r="G14374" s="2">
        <v>1</v>
      </c>
      <c r="H14374" s="3">
        <v>45047</v>
      </c>
      <c r="I14374" s="3">
        <v>45048</v>
      </c>
      <c r="J14374" s="2" t="s">
        <v>31</v>
      </c>
      <c r="K14374" s="2" t="s">
        <v>22</v>
      </c>
      <c r="L14374" s="2">
        <v>753.91</v>
      </c>
      <c r="M14374" s="2" t="s">
        <v>48</v>
      </c>
      <c r="N14374" s="11">
        <f>L14374/E14374*100</f>
        <v>28.440740754712714</v>
      </c>
      <c r="O14374" s="12" t="str">
        <f>IF(N14374&lt;10,"Low",IF(N14374&lt;20,"Med","High"))</f>
        <v>High</v>
      </c>
      <c r="P14374" s="12">
        <f>sales*discount</f>
        <v>344.6053</v>
      </c>
      <c r="Q14374" s="12">
        <f>sales-Discount_Values</f>
        <v>2306.2046999999998</v>
      </c>
      <c r="R14374" s="12">
        <f>DATEDIF(order_date,delivery_date,"D")</f>
        <v>1</v>
      </c>
      <c r="S14374" s="12"/>
    </row>
    <row r="14375" spans="1:19" ht="14.25" customHeight="1" x14ac:dyDescent="0.35">
      <c r="A14375" s="2" t="s">
        <v>5874</v>
      </c>
      <c r="B14375" s="2">
        <v>105841</v>
      </c>
      <c r="C14375" s="2" t="s">
        <v>25</v>
      </c>
      <c r="D14375" s="2" t="s">
        <v>14</v>
      </c>
      <c r="E14375" s="2">
        <v>279.97000000000003</v>
      </c>
      <c r="F14375" s="2">
        <v>7.0000000000000007E-2</v>
      </c>
      <c r="G14375" s="2">
        <v>9</v>
      </c>
      <c r="H14375" s="3">
        <v>45193</v>
      </c>
      <c r="I14375" s="3">
        <v>45199</v>
      </c>
      <c r="J14375" s="2" t="s">
        <v>31</v>
      </c>
      <c r="K14375" s="2" t="s">
        <v>27</v>
      </c>
      <c r="L14375" s="2">
        <v>79.63</v>
      </c>
      <c r="M14375" s="2" t="s">
        <v>28</v>
      </c>
      <c r="N14375" s="11">
        <f>L14375/E14375*100</f>
        <v>28.442333107118618</v>
      </c>
      <c r="O14375" s="12" t="str">
        <f>IF(N14375&lt;10,"Low",IF(N14375&lt;20,"Med","High"))</f>
        <v>High</v>
      </c>
      <c r="P14375" s="12">
        <f>sales*discount</f>
        <v>19.597900000000003</v>
      </c>
      <c r="Q14375" s="12">
        <f>sales-Discount_Values</f>
        <v>260.37210000000005</v>
      </c>
      <c r="R14375" s="12">
        <f>DATEDIF(order_date,delivery_date,"D")</f>
        <v>6</v>
      </c>
      <c r="S14375" s="12"/>
    </row>
    <row r="14376" spans="1:19" ht="14.25" customHeight="1" x14ac:dyDescent="0.35">
      <c r="A14376" s="2" t="s">
        <v>7229</v>
      </c>
      <c r="B14376" s="2">
        <v>107196</v>
      </c>
      <c r="C14376" s="2" t="s">
        <v>25</v>
      </c>
      <c r="D14376" s="2" t="s">
        <v>20</v>
      </c>
      <c r="E14376" s="2">
        <v>225.85</v>
      </c>
      <c r="F14376" s="2">
        <v>0.32</v>
      </c>
      <c r="G14376" s="2">
        <v>4</v>
      </c>
      <c r="H14376" s="3">
        <v>45600</v>
      </c>
      <c r="I14376" s="3">
        <v>45605</v>
      </c>
      <c r="J14376" s="2" t="s">
        <v>31</v>
      </c>
      <c r="K14376" s="2" t="s">
        <v>16</v>
      </c>
      <c r="L14376" s="2">
        <v>64.239999999999995</v>
      </c>
      <c r="M14376" s="2" t="s">
        <v>28</v>
      </c>
      <c r="N14376" s="11">
        <f>L14376/E14376*100</f>
        <v>28.443657294664597</v>
      </c>
      <c r="O14376" s="12" t="str">
        <f>IF(N14376&lt;10,"Low",IF(N14376&lt;20,"Med","High"))</f>
        <v>High</v>
      </c>
      <c r="P14376" s="12">
        <f>sales*discount</f>
        <v>72.272000000000006</v>
      </c>
      <c r="Q14376" s="12">
        <f>sales-Discount_Values</f>
        <v>153.57799999999997</v>
      </c>
      <c r="R14376" s="12">
        <f>DATEDIF(order_date,delivery_date,"D")</f>
        <v>5</v>
      </c>
      <c r="S14376" s="12"/>
    </row>
    <row r="14377" spans="1:19" ht="14.25" customHeight="1" x14ac:dyDescent="0.35">
      <c r="A14377" s="2" t="s">
        <v>13880</v>
      </c>
      <c r="B14377" s="2">
        <v>113847</v>
      </c>
      <c r="C14377" s="2" t="s">
        <v>19</v>
      </c>
      <c r="D14377" s="2" t="s">
        <v>36</v>
      </c>
      <c r="E14377" s="2">
        <v>3225.97</v>
      </c>
      <c r="F14377" s="2">
        <v>0.21</v>
      </c>
      <c r="G14377" s="2">
        <v>7</v>
      </c>
      <c r="H14377" s="3">
        <v>45348</v>
      </c>
      <c r="I14377" s="3">
        <v>45354</v>
      </c>
      <c r="J14377" s="2" t="s">
        <v>15</v>
      </c>
      <c r="K14377" s="2" t="s">
        <v>16</v>
      </c>
      <c r="L14377" s="2">
        <v>917.6</v>
      </c>
      <c r="M14377" s="2" t="s">
        <v>34</v>
      </c>
      <c r="N14377" s="11">
        <f>L14377/E14377*100</f>
        <v>28.444157881195427</v>
      </c>
      <c r="O14377" s="12" t="str">
        <f>IF(N14377&lt;10,"Low",IF(N14377&lt;20,"Med","High"))</f>
        <v>High</v>
      </c>
      <c r="P14377" s="12">
        <f>sales*discount</f>
        <v>677.45369999999991</v>
      </c>
      <c r="Q14377" s="12">
        <f>sales-Discount_Values</f>
        <v>2548.5162999999998</v>
      </c>
      <c r="R14377" s="12">
        <f>DATEDIF(order_date,delivery_date,"D")</f>
        <v>6</v>
      </c>
      <c r="S14377" s="12"/>
    </row>
    <row r="14378" spans="1:19" ht="14.25" customHeight="1" x14ac:dyDescent="0.35">
      <c r="A14378" s="2" t="s">
        <v>14861</v>
      </c>
      <c r="B14378" s="2">
        <v>114828</v>
      </c>
      <c r="C14378" s="2" t="s">
        <v>25</v>
      </c>
      <c r="D14378" s="2" t="s">
        <v>14</v>
      </c>
      <c r="E14378" s="2">
        <v>2624.08</v>
      </c>
      <c r="F14378" s="2">
        <v>0.43</v>
      </c>
      <c r="G14378" s="2">
        <v>6</v>
      </c>
      <c r="H14378" s="3">
        <v>45063</v>
      </c>
      <c r="I14378" s="3">
        <v>45069</v>
      </c>
      <c r="J14378" s="2" t="s">
        <v>15</v>
      </c>
      <c r="K14378" s="2" t="s">
        <v>16</v>
      </c>
      <c r="L14378" s="2">
        <v>746.41</v>
      </c>
      <c r="M14378" s="2" t="s">
        <v>39</v>
      </c>
      <c r="N14378" s="11">
        <f>L14378/E14378*100</f>
        <v>28.444635834273345</v>
      </c>
      <c r="O14378" s="12" t="str">
        <f>IF(N14378&lt;10,"Low",IF(N14378&lt;20,"Med","High"))</f>
        <v>High</v>
      </c>
      <c r="P14378" s="12">
        <f>sales*discount</f>
        <v>1128.3543999999999</v>
      </c>
      <c r="Q14378" s="12">
        <f>sales-Discount_Values</f>
        <v>1495.7256</v>
      </c>
      <c r="R14378" s="12">
        <f>DATEDIF(order_date,delivery_date,"D")</f>
        <v>6</v>
      </c>
      <c r="S14378" s="12"/>
    </row>
    <row r="14379" spans="1:19" ht="14.25" customHeight="1" x14ac:dyDescent="0.35">
      <c r="A14379" s="2" t="s">
        <v>14948</v>
      </c>
      <c r="B14379" s="2">
        <v>114915</v>
      </c>
      <c r="C14379" s="2" t="s">
        <v>19</v>
      </c>
      <c r="D14379" s="2" t="s">
        <v>14</v>
      </c>
      <c r="E14379" s="2">
        <v>2573.64</v>
      </c>
      <c r="F14379" s="2">
        <v>0.31</v>
      </c>
      <c r="G14379" s="2">
        <v>1</v>
      </c>
      <c r="H14379" s="3">
        <v>45192</v>
      </c>
      <c r="I14379" s="3">
        <v>45198</v>
      </c>
      <c r="J14379" s="2" t="s">
        <v>31</v>
      </c>
      <c r="K14379" s="2" t="s">
        <v>16</v>
      </c>
      <c r="L14379" s="2">
        <v>732.07</v>
      </c>
      <c r="M14379" s="2" t="s">
        <v>48</v>
      </c>
      <c r="N14379" s="11">
        <f>L14379/E14379*100</f>
        <v>28.444926252311902</v>
      </c>
      <c r="O14379" s="12" t="str">
        <f>IF(N14379&lt;10,"Low",IF(N14379&lt;20,"Med","High"))</f>
        <v>High</v>
      </c>
      <c r="P14379" s="12">
        <f>sales*discount</f>
        <v>797.82839999999999</v>
      </c>
      <c r="Q14379" s="12">
        <f>sales-Discount_Values</f>
        <v>1775.8116</v>
      </c>
      <c r="R14379" s="12">
        <f>DATEDIF(order_date,delivery_date,"D")</f>
        <v>6</v>
      </c>
      <c r="S14379" s="12"/>
    </row>
    <row r="14380" spans="1:19" ht="14.25" customHeight="1" x14ac:dyDescent="0.35">
      <c r="A14380" s="2" t="s">
        <v>9473</v>
      </c>
      <c r="B14380" s="2">
        <v>109440</v>
      </c>
      <c r="C14380" s="2" t="s">
        <v>19</v>
      </c>
      <c r="D14380" s="2" t="s">
        <v>33</v>
      </c>
      <c r="E14380" s="2">
        <v>2352.58</v>
      </c>
      <c r="F14380" s="2">
        <v>0.36</v>
      </c>
      <c r="G14380" s="2">
        <v>1</v>
      </c>
      <c r="H14380" s="3">
        <v>45353</v>
      </c>
      <c r="I14380" s="3">
        <v>45358</v>
      </c>
      <c r="J14380" s="2" t="s">
        <v>15</v>
      </c>
      <c r="K14380" s="2" t="s">
        <v>22</v>
      </c>
      <c r="L14380" s="2">
        <v>669.22</v>
      </c>
      <c r="M14380" s="2" t="s">
        <v>48</v>
      </c>
      <c r="N14380" s="11">
        <f>L14380/E14380*100</f>
        <v>28.446216494231869</v>
      </c>
      <c r="O14380" s="12" t="str">
        <f>IF(N14380&lt;10,"Low",IF(N14380&lt;20,"Med","High"))</f>
        <v>High</v>
      </c>
      <c r="P14380" s="12">
        <f>sales*discount</f>
        <v>846.92879999999991</v>
      </c>
      <c r="Q14380" s="12">
        <f>sales-Discount_Values</f>
        <v>1505.6512</v>
      </c>
      <c r="R14380" s="12">
        <f>DATEDIF(order_date,delivery_date,"D")</f>
        <v>5</v>
      </c>
      <c r="S14380" s="12"/>
    </row>
    <row r="14381" spans="1:19" ht="14.25" customHeight="1" x14ac:dyDescent="0.35">
      <c r="A14381" s="2" t="s">
        <v>3226</v>
      </c>
      <c r="B14381" s="2">
        <v>103193</v>
      </c>
      <c r="C14381" s="2" t="s">
        <v>25</v>
      </c>
      <c r="D14381" s="2" t="s">
        <v>14</v>
      </c>
      <c r="E14381" s="2">
        <v>4024.91</v>
      </c>
      <c r="F14381" s="2">
        <v>0.06</v>
      </c>
      <c r="G14381" s="2">
        <v>4</v>
      </c>
      <c r="H14381" s="3">
        <v>45232</v>
      </c>
      <c r="I14381" s="3">
        <v>45233</v>
      </c>
      <c r="J14381" s="2" t="s">
        <v>21</v>
      </c>
      <c r="K14381" s="2" t="s">
        <v>16</v>
      </c>
      <c r="L14381" s="2">
        <v>1144.95</v>
      </c>
      <c r="M14381" s="2" t="s">
        <v>28</v>
      </c>
      <c r="N14381" s="11">
        <f>L14381/E14381*100</f>
        <v>28.446598805936034</v>
      </c>
      <c r="O14381" s="12" t="str">
        <f>IF(N14381&lt;10,"Low",IF(N14381&lt;20,"Med","High"))</f>
        <v>High</v>
      </c>
      <c r="P14381" s="12">
        <f>sales*discount</f>
        <v>241.49459999999999</v>
      </c>
      <c r="Q14381" s="12">
        <f>sales-Discount_Values</f>
        <v>3783.4153999999999</v>
      </c>
      <c r="R14381" s="12">
        <f>DATEDIF(order_date,delivery_date,"D")</f>
        <v>1</v>
      </c>
      <c r="S14381" s="12"/>
    </row>
    <row r="14382" spans="1:19" ht="14.25" customHeight="1" x14ac:dyDescent="0.35">
      <c r="A14382" s="2" t="s">
        <v>7784</v>
      </c>
      <c r="B14382" s="2">
        <v>107751</v>
      </c>
      <c r="C14382" s="2" t="s">
        <v>41</v>
      </c>
      <c r="D14382" s="2" t="s">
        <v>26</v>
      </c>
      <c r="E14382" s="2">
        <v>1012.32</v>
      </c>
      <c r="F14382" s="2">
        <v>0.49</v>
      </c>
      <c r="G14382" s="2">
        <v>5</v>
      </c>
      <c r="H14382" s="3">
        <v>45456</v>
      </c>
      <c r="I14382" s="3">
        <v>45457</v>
      </c>
      <c r="J14382" s="2" t="s">
        <v>31</v>
      </c>
      <c r="K14382" s="2" t="s">
        <v>16</v>
      </c>
      <c r="L14382" s="2">
        <v>287.99</v>
      </c>
      <c r="M14382" s="2" t="s">
        <v>34</v>
      </c>
      <c r="N14382" s="11">
        <f>L14382/E14382*100</f>
        <v>28.448514303777461</v>
      </c>
      <c r="O14382" s="12" t="str">
        <f>IF(N14382&lt;10,"Low",IF(N14382&lt;20,"Med","High"))</f>
        <v>High</v>
      </c>
      <c r="P14382" s="12">
        <f>sales*discount</f>
        <v>496.03680000000003</v>
      </c>
      <c r="Q14382" s="12">
        <f>sales-Discount_Values</f>
        <v>516.28320000000008</v>
      </c>
      <c r="R14382" s="12">
        <f>DATEDIF(order_date,delivery_date,"D")</f>
        <v>1</v>
      </c>
      <c r="S14382" s="12"/>
    </row>
    <row r="14383" spans="1:19" ht="14.25" customHeight="1" x14ac:dyDescent="0.35">
      <c r="A14383" s="2" t="s">
        <v>6275</v>
      </c>
      <c r="B14383" s="2">
        <v>106242</v>
      </c>
      <c r="C14383" s="2" t="s">
        <v>19</v>
      </c>
      <c r="D14383" s="2" t="s">
        <v>14</v>
      </c>
      <c r="E14383" s="2">
        <v>4762.28</v>
      </c>
      <c r="F14383" s="2">
        <v>0.44</v>
      </c>
      <c r="G14383" s="2">
        <v>1</v>
      </c>
      <c r="H14383" s="3">
        <v>45234</v>
      </c>
      <c r="I14383" s="3">
        <v>45241</v>
      </c>
      <c r="J14383" s="2" t="s">
        <v>21</v>
      </c>
      <c r="K14383" s="2" t="s">
        <v>22</v>
      </c>
      <c r="L14383" s="2">
        <v>1354.89</v>
      </c>
      <c r="M14383" s="2" t="s">
        <v>48</v>
      </c>
      <c r="N14383" s="11">
        <f>L14383/E14383*100</f>
        <v>28.45044810468935</v>
      </c>
      <c r="O14383" s="12" t="str">
        <f>IF(N14383&lt;10,"Low",IF(N14383&lt;20,"Med","High"))</f>
        <v>High</v>
      </c>
      <c r="P14383" s="12">
        <f>sales*discount</f>
        <v>2095.4031999999997</v>
      </c>
      <c r="Q14383" s="12">
        <f>sales-Discount_Values</f>
        <v>2666.8768</v>
      </c>
      <c r="R14383" s="12">
        <f>DATEDIF(order_date,delivery_date,"D")</f>
        <v>7</v>
      </c>
      <c r="S14383" s="12"/>
    </row>
    <row r="14384" spans="1:19" ht="14.25" customHeight="1" x14ac:dyDescent="0.35">
      <c r="A14384" s="2" t="s">
        <v>15360</v>
      </c>
      <c r="B14384" s="2">
        <v>115327</v>
      </c>
      <c r="C14384" s="2" t="s">
        <v>41</v>
      </c>
      <c r="D14384" s="2" t="s">
        <v>20</v>
      </c>
      <c r="E14384" s="2">
        <v>1108.48</v>
      </c>
      <c r="F14384" s="2">
        <v>0.37</v>
      </c>
      <c r="G14384" s="2">
        <v>8</v>
      </c>
      <c r="H14384" s="3">
        <v>45312</v>
      </c>
      <c r="I14384" s="3">
        <v>45318</v>
      </c>
      <c r="J14384" s="2" t="s">
        <v>15</v>
      </c>
      <c r="K14384" s="2" t="s">
        <v>27</v>
      </c>
      <c r="L14384" s="2">
        <v>315.38</v>
      </c>
      <c r="M14384" s="2" t="s">
        <v>23</v>
      </c>
      <c r="N14384" s="11">
        <f>L14384/E14384*100</f>
        <v>28.451573325635103</v>
      </c>
      <c r="O14384" s="12" t="str">
        <f>IF(N14384&lt;10,"Low",IF(N14384&lt;20,"Med","High"))</f>
        <v>High</v>
      </c>
      <c r="P14384" s="12">
        <f>sales*discount</f>
        <v>410.13760000000002</v>
      </c>
      <c r="Q14384" s="12">
        <f>sales-Discount_Values</f>
        <v>698.3424</v>
      </c>
      <c r="R14384" s="12">
        <f>DATEDIF(order_date,delivery_date,"D")</f>
        <v>6</v>
      </c>
      <c r="S14384" s="12"/>
    </row>
    <row r="14385" spans="1:19" ht="14.25" customHeight="1" x14ac:dyDescent="0.35">
      <c r="A14385" s="2" t="s">
        <v>11146</v>
      </c>
      <c r="B14385" s="2">
        <v>111113</v>
      </c>
      <c r="C14385" s="2" t="s">
        <v>13</v>
      </c>
      <c r="D14385" s="2" t="s">
        <v>36</v>
      </c>
      <c r="E14385" s="2">
        <v>2793.86</v>
      </c>
      <c r="F14385" s="2">
        <v>0.3</v>
      </c>
      <c r="G14385" s="2">
        <v>1</v>
      </c>
      <c r="H14385" s="3">
        <v>45138</v>
      </c>
      <c r="I14385" s="3">
        <v>45141</v>
      </c>
      <c r="J14385" s="2" t="s">
        <v>15</v>
      </c>
      <c r="K14385" s="2" t="s">
        <v>22</v>
      </c>
      <c r="L14385" s="2">
        <v>795.13</v>
      </c>
      <c r="M14385" s="2" t="s">
        <v>34</v>
      </c>
      <c r="N14385" s="11">
        <f>L14385/E14385*100</f>
        <v>28.459908513669259</v>
      </c>
      <c r="O14385" s="12" t="str">
        <f>IF(N14385&lt;10,"Low",IF(N14385&lt;20,"Med","High"))</f>
        <v>High</v>
      </c>
      <c r="P14385" s="12">
        <f>sales*discount</f>
        <v>838.15800000000002</v>
      </c>
      <c r="Q14385" s="12">
        <f>sales-Discount_Values</f>
        <v>1955.7020000000002</v>
      </c>
      <c r="R14385" s="12">
        <f>DATEDIF(order_date,delivery_date,"D")</f>
        <v>3</v>
      </c>
      <c r="S14385" s="12"/>
    </row>
    <row r="14386" spans="1:19" ht="14.25" customHeight="1" x14ac:dyDescent="0.35">
      <c r="A14386" s="2" t="s">
        <v>7824</v>
      </c>
      <c r="B14386" s="2">
        <v>107791</v>
      </c>
      <c r="C14386" s="2" t="s">
        <v>41</v>
      </c>
      <c r="D14386" s="2" t="s">
        <v>33</v>
      </c>
      <c r="E14386" s="2">
        <v>538.72</v>
      </c>
      <c r="F14386" s="2">
        <v>0.05</v>
      </c>
      <c r="G14386" s="2">
        <v>5</v>
      </c>
      <c r="H14386" s="3">
        <v>45562</v>
      </c>
      <c r="I14386" s="3">
        <v>45564</v>
      </c>
      <c r="J14386" s="2" t="s">
        <v>21</v>
      </c>
      <c r="K14386" s="2" t="s">
        <v>22</v>
      </c>
      <c r="L14386" s="2">
        <v>153.32</v>
      </c>
      <c r="M14386" s="2" t="s">
        <v>34</v>
      </c>
      <c r="N14386" s="11">
        <f>L14386/E14386*100</f>
        <v>28.460053460053459</v>
      </c>
      <c r="O14386" s="12" t="str">
        <f>IF(N14386&lt;10,"Low",IF(N14386&lt;20,"Med","High"))</f>
        <v>High</v>
      </c>
      <c r="P14386" s="12">
        <f>sales*discount</f>
        <v>26.936000000000003</v>
      </c>
      <c r="Q14386" s="12">
        <f>sales-Discount_Values</f>
        <v>511.78400000000005</v>
      </c>
      <c r="R14386" s="12">
        <f>DATEDIF(order_date,delivery_date,"D")</f>
        <v>2</v>
      </c>
      <c r="S14386" s="12"/>
    </row>
    <row r="14387" spans="1:19" ht="14.25" customHeight="1" x14ac:dyDescent="0.35">
      <c r="A14387" s="2" t="s">
        <v>9517</v>
      </c>
      <c r="B14387" s="2">
        <v>109484</v>
      </c>
      <c r="C14387" s="2" t="s">
        <v>19</v>
      </c>
      <c r="D14387" s="2" t="s">
        <v>20</v>
      </c>
      <c r="E14387" s="2">
        <v>3966.35</v>
      </c>
      <c r="F14387" s="2">
        <v>0.37</v>
      </c>
      <c r="G14387" s="2">
        <v>5</v>
      </c>
      <c r="H14387" s="3">
        <v>45606</v>
      </c>
      <c r="I14387" s="3">
        <v>45613</v>
      </c>
      <c r="J14387" s="2" t="s">
        <v>31</v>
      </c>
      <c r="K14387" s="2" t="s">
        <v>27</v>
      </c>
      <c r="L14387" s="2">
        <v>1129.02</v>
      </c>
      <c r="M14387" s="2" t="s">
        <v>28</v>
      </c>
      <c r="N14387" s="11">
        <f>L14387/E14387*100</f>
        <v>28.464961488522196</v>
      </c>
      <c r="O14387" s="12" t="str">
        <f>IF(N14387&lt;10,"Low",IF(N14387&lt;20,"Med","High"))</f>
        <v>High</v>
      </c>
      <c r="P14387" s="12">
        <f>sales*discount</f>
        <v>1467.5494999999999</v>
      </c>
      <c r="Q14387" s="12">
        <f>sales-Discount_Values</f>
        <v>2498.8005000000003</v>
      </c>
      <c r="R14387" s="12">
        <f>DATEDIF(order_date,delivery_date,"D")</f>
        <v>7</v>
      </c>
      <c r="S14387" s="12"/>
    </row>
    <row r="14388" spans="1:19" ht="14.25" customHeight="1" x14ac:dyDescent="0.35">
      <c r="A14388" s="2" t="s">
        <v>12857</v>
      </c>
      <c r="B14388" s="2">
        <v>112824</v>
      </c>
      <c r="C14388" s="2" t="s">
        <v>19</v>
      </c>
      <c r="D14388" s="2" t="s">
        <v>26</v>
      </c>
      <c r="E14388" s="2">
        <v>1975.06</v>
      </c>
      <c r="F14388" s="2">
        <v>0.14000000000000001</v>
      </c>
      <c r="G14388" s="2">
        <v>4</v>
      </c>
      <c r="H14388" s="3">
        <v>45562</v>
      </c>
      <c r="I14388" s="3">
        <v>45564</v>
      </c>
      <c r="J14388" s="2" t="s">
        <v>15</v>
      </c>
      <c r="K14388" s="2" t="s">
        <v>27</v>
      </c>
      <c r="L14388" s="2">
        <v>562.26</v>
      </c>
      <c r="M14388" s="2" t="s">
        <v>28</v>
      </c>
      <c r="N14388" s="11">
        <f>L14388/E14388*100</f>
        <v>28.467995908985046</v>
      </c>
      <c r="O14388" s="12" t="str">
        <f>IF(N14388&lt;10,"Low",IF(N14388&lt;20,"Med","High"))</f>
        <v>High</v>
      </c>
      <c r="P14388" s="12">
        <f>sales*discount</f>
        <v>276.50839999999999</v>
      </c>
      <c r="Q14388" s="12">
        <f>sales-Discount_Values</f>
        <v>1698.5516</v>
      </c>
      <c r="R14388" s="12">
        <f>DATEDIF(order_date,delivery_date,"D")</f>
        <v>2</v>
      </c>
      <c r="S14388" s="12"/>
    </row>
    <row r="14389" spans="1:19" ht="14.25" customHeight="1" x14ac:dyDescent="0.35">
      <c r="A14389" s="2" t="s">
        <v>6204</v>
      </c>
      <c r="B14389" s="2">
        <v>106171</v>
      </c>
      <c r="C14389" s="2" t="s">
        <v>25</v>
      </c>
      <c r="D14389" s="2" t="s">
        <v>26</v>
      </c>
      <c r="E14389" s="2">
        <v>835.59</v>
      </c>
      <c r="F14389" s="2">
        <v>0.14000000000000001</v>
      </c>
      <c r="G14389" s="2">
        <v>9</v>
      </c>
      <c r="H14389" s="3">
        <v>45368</v>
      </c>
      <c r="I14389" s="3">
        <v>45375</v>
      </c>
      <c r="J14389" s="2" t="s">
        <v>15</v>
      </c>
      <c r="K14389" s="2" t="s">
        <v>22</v>
      </c>
      <c r="L14389" s="2">
        <v>237.88</v>
      </c>
      <c r="M14389" s="2" t="s">
        <v>23</v>
      </c>
      <c r="N14389" s="11">
        <f>L14389/E14389*100</f>
        <v>28.468507282279589</v>
      </c>
      <c r="O14389" s="12" t="str">
        <f>IF(N14389&lt;10,"Low",IF(N14389&lt;20,"Med","High"))</f>
        <v>High</v>
      </c>
      <c r="P14389" s="12">
        <f>sales*discount</f>
        <v>116.98260000000002</v>
      </c>
      <c r="Q14389" s="12">
        <f>sales-Discount_Values</f>
        <v>718.60739999999998</v>
      </c>
      <c r="R14389" s="12">
        <f>DATEDIF(order_date,delivery_date,"D")</f>
        <v>7</v>
      </c>
      <c r="S14389" s="12"/>
    </row>
    <row r="14390" spans="1:19" ht="14.25" customHeight="1" x14ac:dyDescent="0.35">
      <c r="A14390" s="2" t="s">
        <v>2447</v>
      </c>
      <c r="B14390" s="2">
        <v>102414</v>
      </c>
      <c r="C14390" s="2" t="s">
        <v>41</v>
      </c>
      <c r="D14390" s="2" t="s">
        <v>33</v>
      </c>
      <c r="E14390" s="2">
        <v>3117.24</v>
      </c>
      <c r="F14390" s="2">
        <v>0.12</v>
      </c>
      <c r="G14390" s="2">
        <v>4</v>
      </c>
      <c r="H14390" s="3">
        <v>45222</v>
      </c>
      <c r="I14390" s="3">
        <v>45226</v>
      </c>
      <c r="J14390" s="2" t="s">
        <v>21</v>
      </c>
      <c r="K14390" s="2" t="s">
        <v>22</v>
      </c>
      <c r="L14390" s="2">
        <v>887.45</v>
      </c>
      <c r="M14390" s="2" t="s">
        <v>28</v>
      </c>
      <c r="N14390" s="11">
        <f>L14390/E14390*100</f>
        <v>28.469094455351534</v>
      </c>
      <c r="O14390" s="12" t="str">
        <f>IF(N14390&lt;10,"Low",IF(N14390&lt;20,"Med","High"))</f>
        <v>High</v>
      </c>
      <c r="P14390" s="12">
        <f>sales*discount</f>
        <v>374.06879999999995</v>
      </c>
      <c r="Q14390" s="12">
        <f>sales-Discount_Values</f>
        <v>2743.1711999999998</v>
      </c>
      <c r="R14390" s="12">
        <f>DATEDIF(order_date,delivery_date,"D")</f>
        <v>4</v>
      </c>
      <c r="S14390" s="12"/>
    </row>
    <row r="14391" spans="1:19" ht="14.25" customHeight="1" x14ac:dyDescent="0.35">
      <c r="A14391" s="2" t="s">
        <v>2796</v>
      </c>
      <c r="B14391" s="2">
        <v>102763</v>
      </c>
      <c r="C14391" s="2" t="s">
        <v>25</v>
      </c>
      <c r="D14391" s="2" t="s">
        <v>33</v>
      </c>
      <c r="E14391" s="2">
        <v>3141.93</v>
      </c>
      <c r="F14391" s="2">
        <v>0.15</v>
      </c>
      <c r="G14391" s="2">
        <v>4</v>
      </c>
      <c r="H14391" s="3">
        <v>45051</v>
      </c>
      <c r="I14391" s="3">
        <v>45057</v>
      </c>
      <c r="J14391" s="2" t="s">
        <v>21</v>
      </c>
      <c r="K14391" s="2" t="s">
        <v>16</v>
      </c>
      <c r="L14391" s="2">
        <v>894.55</v>
      </c>
      <c r="M14391" s="2" t="s">
        <v>28</v>
      </c>
      <c r="N14391" s="11">
        <f>L14391/E14391*100</f>
        <v>28.471353594765002</v>
      </c>
      <c r="O14391" s="12" t="str">
        <f>IF(N14391&lt;10,"Low",IF(N14391&lt;20,"Med","High"))</f>
        <v>High</v>
      </c>
      <c r="P14391" s="12">
        <f>sales*discount</f>
        <v>471.28949999999998</v>
      </c>
      <c r="Q14391" s="12">
        <f>sales-Discount_Values</f>
        <v>2670.6405</v>
      </c>
      <c r="R14391" s="12">
        <f>DATEDIF(order_date,delivery_date,"D")</f>
        <v>6</v>
      </c>
      <c r="S14391" s="12"/>
    </row>
    <row r="14392" spans="1:19" ht="14.25" customHeight="1" x14ac:dyDescent="0.35">
      <c r="A14392" s="2" t="s">
        <v>3952</v>
      </c>
      <c r="B14392" s="2">
        <v>103919</v>
      </c>
      <c r="C14392" s="2" t="s">
        <v>13</v>
      </c>
      <c r="D14392" s="2" t="s">
        <v>36</v>
      </c>
      <c r="E14392" s="2">
        <v>2212.3200000000002</v>
      </c>
      <c r="F14392" s="2">
        <v>0.08</v>
      </c>
      <c r="G14392" s="2">
        <v>4</v>
      </c>
      <c r="H14392" s="3">
        <v>45482</v>
      </c>
      <c r="I14392" s="3">
        <v>45488</v>
      </c>
      <c r="J14392" s="2" t="s">
        <v>21</v>
      </c>
      <c r="K14392" s="2" t="s">
        <v>22</v>
      </c>
      <c r="L14392" s="2">
        <v>629.9</v>
      </c>
      <c r="M14392" s="2" t="s">
        <v>23</v>
      </c>
      <c r="N14392" s="11">
        <f>L14392/E14392*100</f>
        <v>28.47237289361394</v>
      </c>
      <c r="O14392" s="12" t="str">
        <f>IF(N14392&lt;10,"Low",IF(N14392&lt;20,"Med","High"))</f>
        <v>High</v>
      </c>
      <c r="P14392" s="12">
        <f>sales*discount</f>
        <v>176.98560000000001</v>
      </c>
      <c r="Q14392" s="12">
        <f>sales-Discount_Values</f>
        <v>2035.3344000000002</v>
      </c>
      <c r="R14392" s="12">
        <f>DATEDIF(order_date,delivery_date,"D")</f>
        <v>6</v>
      </c>
      <c r="S14392" s="12"/>
    </row>
    <row r="14393" spans="1:19" ht="14.25" customHeight="1" x14ac:dyDescent="0.35">
      <c r="A14393" s="2" t="s">
        <v>7653</v>
      </c>
      <c r="B14393" s="2">
        <v>107620</v>
      </c>
      <c r="C14393" s="2" t="s">
        <v>19</v>
      </c>
      <c r="D14393" s="2" t="s">
        <v>26</v>
      </c>
      <c r="E14393" s="2">
        <v>4315.17</v>
      </c>
      <c r="F14393" s="2">
        <v>0.06</v>
      </c>
      <c r="G14393" s="2">
        <v>5</v>
      </c>
      <c r="H14393" s="3">
        <v>45238</v>
      </c>
      <c r="I14393" s="3">
        <v>45242</v>
      </c>
      <c r="J14393" s="2" t="s">
        <v>31</v>
      </c>
      <c r="K14393" s="2" t="s">
        <v>22</v>
      </c>
      <c r="L14393" s="2">
        <v>1228.6600000000001</v>
      </c>
      <c r="M14393" s="2" t="s">
        <v>34</v>
      </c>
      <c r="N14393" s="11">
        <f>L14393/E14393*100</f>
        <v>28.473038142182116</v>
      </c>
      <c r="O14393" s="12" t="str">
        <f>IF(N14393&lt;10,"Low",IF(N14393&lt;20,"Med","High"))</f>
        <v>High</v>
      </c>
      <c r="P14393" s="12">
        <f>sales*discount</f>
        <v>258.91019999999997</v>
      </c>
      <c r="Q14393" s="12">
        <f>sales-Discount_Values</f>
        <v>4056.2598000000003</v>
      </c>
      <c r="R14393" s="12">
        <f>DATEDIF(order_date,delivery_date,"D")</f>
        <v>4</v>
      </c>
      <c r="S14393" s="12"/>
    </row>
    <row r="14394" spans="1:19" ht="14.25" customHeight="1" x14ac:dyDescent="0.35">
      <c r="A14394" s="2" t="s">
        <v>4520</v>
      </c>
      <c r="B14394" s="2">
        <v>104487</v>
      </c>
      <c r="C14394" s="2" t="s">
        <v>41</v>
      </c>
      <c r="D14394" s="2" t="s">
        <v>20</v>
      </c>
      <c r="E14394" s="2">
        <v>220.45</v>
      </c>
      <c r="F14394" s="2">
        <v>0.14000000000000001</v>
      </c>
      <c r="G14394" s="2">
        <v>6</v>
      </c>
      <c r="H14394" s="3">
        <v>45537</v>
      </c>
      <c r="I14394" s="3">
        <v>45540</v>
      </c>
      <c r="J14394" s="2" t="s">
        <v>15</v>
      </c>
      <c r="K14394" s="2" t="s">
        <v>22</v>
      </c>
      <c r="L14394" s="2">
        <v>62.77</v>
      </c>
      <c r="M14394" s="2" t="s">
        <v>23</v>
      </c>
      <c r="N14394" s="11">
        <f>L14394/E14394*100</f>
        <v>28.473576774778863</v>
      </c>
      <c r="O14394" s="12" t="str">
        <f>IF(N14394&lt;10,"Low",IF(N14394&lt;20,"Med","High"))</f>
        <v>High</v>
      </c>
      <c r="P14394" s="12">
        <f>sales*discount</f>
        <v>30.863000000000003</v>
      </c>
      <c r="Q14394" s="12">
        <f>sales-Discount_Values</f>
        <v>189.58699999999999</v>
      </c>
      <c r="R14394" s="12">
        <f>DATEDIF(order_date,delivery_date,"D")</f>
        <v>3</v>
      </c>
      <c r="S14394" s="12"/>
    </row>
    <row r="14395" spans="1:19" ht="14.25" customHeight="1" x14ac:dyDescent="0.35">
      <c r="A14395" s="2" t="s">
        <v>11074</v>
      </c>
      <c r="B14395" s="2">
        <v>111041</v>
      </c>
      <c r="C14395" s="2" t="s">
        <v>19</v>
      </c>
      <c r="D14395" s="2" t="s">
        <v>14</v>
      </c>
      <c r="E14395" s="2">
        <v>717.75</v>
      </c>
      <c r="F14395" s="2">
        <v>0.37</v>
      </c>
      <c r="G14395" s="2">
        <v>9</v>
      </c>
      <c r="H14395" s="3">
        <v>44977</v>
      </c>
      <c r="I14395" s="3">
        <v>44978</v>
      </c>
      <c r="J14395" s="2" t="s">
        <v>31</v>
      </c>
      <c r="K14395" s="2" t="s">
        <v>22</v>
      </c>
      <c r="L14395" s="2">
        <v>204.37</v>
      </c>
      <c r="M14395" s="2" t="s">
        <v>17</v>
      </c>
      <c r="N14395" s="11">
        <f>L14395/E14395*100</f>
        <v>28.473702542668061</v>
      </c>
      <c r="O14395" s="12" t="str">
        <f>IF(N14395&lt;10,"Low",IF(N14395&lt;20,"Med","High"))</f>
        <v>High</v>
      </c>
      <c r="P14395" s="12">
        <f>sales*discount</f>
        <v>265.5675</v>
      </c>
      <c r="Q14395" s="12">
        <f>sales-Discount_Values</f>
        <v>452.1825</v>
      </c>
      <c r="R14395" s="12">
        <f>DATEDIF(order_date,delivery_date,"D")</f>
        <v>1</v>
      </c>
      <c r="S14395" s="12"/>
    </row>
    <row r="14396" spans="1:19" ht="14.25" customHeight="1" x14ac:dyDescent="0.35">
      <c r="A14396" s="2" t="s">
        <v>8927</v>
      </c>
      <c r="B14396" s="2">
        <v>108894</v>
      </c>
      <c r="C14396" s="2" t="s">
        <v>41</v>
      </c>
      <c r="D14396" s="2" t="s">
        <v>26</v>
      </c>
      <c r="E14396" s="2">
        <v>4805.4399999999996</v>
      </c>
      <c r="F14396" s="2">
        <v>0.42</v>
      </c>
      <c r="G14396" s="2">
        <v>8</v>
      </c>
      <c r="H14396" s="3">
        <v>45023</v>
      </c>
      <c r="I14396" s="3">
        <v>45025</v>
      </c>
      <c r="J14396" s="2" t="s">
        <v>21</v>
      </c>
      <c r="K14396" s="2" t="s">
        <v>27</v>
      </c>
      <c r="L14396" s="2">
        <v>1368.3</v>
      </c>
      <c r="M14396" s="2" t="s">
        <v>34</v>
      </c>
      <c r="N14396" s="11">
        <f>L14396/E14396*100</f>
        <v>28.473979489911432</v>
      </c>
      <c r="O14396" s="12" t="str">
        <f>IF(N14396&lt;10,"Low",IF(N14396&lt;20,"Med","High"))</f>
        <v>High</v>
      </c>
      <c r="P14396" s="12">
        <f>sales*discount</f>
        <v>2018.2847999999997</v>
      </c>
      <c r="Q14396" s="12">
        <f>sales-Discount_Values</f>
        <v>2787.1552000000001</v>
      </c>
      <c r="R14396" s="12">
        <f>DATEDIF(order_date,delivery_date,"D")</f>
        <v>2</v>
      </c>
      <c r="S14396" s="12"/>
    </row>
    <row r="14397" spans="1:19" ht="14.25" customHeight="1" x14ac:dyDescent="0.35">
      <c r="A14397" s="2" t="s">
        <v>84</v>
      </c>
      <c r="B14397" s="2">
        <v>100051</v>
      </c>
      <c r="C14397" s="2" t="s">
        <v>41</v>
      </c>
      <c r="D14397" s="2" t="s">
        <v>36</v>
      </c>
      <c r="E14397" s="2">
        <v>2414.7600000000002</v>
      </c>
      <c r="F14397" s="2">
        <v>0.43</v>
      </c>
      <c r="G14397" s="2">
        <v>3</v>
      </c>
      <c r="H14397" s="3">
        <v>44955</v>
      </c>
      <c r="I14397" s="3">
        <v>44961</v>
      </c>
      <c r="J14397" s="2" t="s">
        <v>21</v>
      </c>
      <c r="K14397" s="2" t="s">
        <v>27</v>
      </c>
      <c r="L14397" s="2">
        <v>687.58</v>
      </c>
      <c r="M14397" s="2" t="s">
        <v>23</v>
      </c>
      <c r="N14397" s="11">
        <f>L14397/E14397*100</f>
        <v>28.474051251470122</v>
      </c>
      <c r="O14397" s="12" t="str">
        <f>IF(N14397&lt;10,"Low",IF(N14397&lt;20,"Med","High"))</f>
        <v>High</v>
      </c>
      <c r="P14397" s="12">
        <f>sales*discount</f>
        <v>1038.3468</v>
      </c>
      <c r="Q14397" s="12">
        <f>sales-Discount_Values</f>
        <v>1376.4132000000002</v>
      </c>
      <c r="R14397" s="12">
        <f>DATEDIF(order_date,delivery_date,"D")</f>
        <v>6</v>
      </c>
      <c r="S14397" s="12"/>
    </row>
    <row r="14398" spans="1:19" ht="14.25" customHeight="1" x14ac:dyDescent="0.35">
      <c r="A14398" s="2" t="s">
        <v>12240</v>
      </c>
      <c r="B14398" s="2">
        <v>112207</v>
      </c>
      <c r="C14398" s="2" t="s">
        <v>25</v>
      </c>
      <c r="D14398" s="2" t="s">
        <v>33</v>
      </c>
      <c r="E14398" s="2">
        <v>2269.54</v>
      </c>
      <c r="F14398" s="2">
        <v>0.1</v>
      </c>
      <c r="G14398" s="2">
        <v>6</v>
      </c>
      <c r="H14398" s="3">
        <v>45207</v>
      </c>
      <c r="I14398" s="3">
        <v>45208</v>
      </c>
      <c r="J14398" s="2" t="s">
        <v>15</v>
      </c>
      <c r="K14398" s="2" t="s">
        <v>22</v>
      </c>
      <c r="L14398" s="2">
        <v>646.25</v>
      </c>
      <c r="M14398" s="2" t="s">
        <v>23</v>
      </c>
      <c r="N14398" s="11">
        <f>L14398/E14398*100</f>
        <v>28.474933246384733</v>
      </c>
      <c r="O14398" s="12" t="str">
        <f>IF(N14398&lt;10,"Low",IF(N14398&lt;20,"Med","High"))</f>
        <v>High</v>
      </c>
      <c r="P14398" s="12">
        <f>sales*discount</f>
        <v>226.95400000000001</v>
      </c>
      <c r="Q14398" s="12">
        <f>sales-Discount_Values</f>
        <v>2042.586</v>
      </c>
      <c r="R14398" s="12">
        <f>DATEDIF(order_date,delivery_date,"D")</f>
        <v>1</v>
      </c>
      <c r="S14398" s="12"/>
    </row>
    <row r="14399" spans="1:19" ht="14.25" customHeight="1" x14ac:dyDescent="0.35">
      <c r="A14399" s="2" t="s">
        <v>3861</v>
      </c>
      <c r="B14399" s="2">
        <v>103828</v>
      </c>
      <c r="C14399" s="2" t="s">
        <v>25</v>
      </c>
      <c r="D14399" s="2" t="s">
        <v>33</v>
      </c>
      <c r="E14399" s="2">
        <v>4054.37</v>
      </c>
      <c r="F14399" s="2">
        <v>0.28999999999999998</v>
      </c>
      <c r="G14399" s="2">
        <v>6</v>
      </c>
      <c r="H14399" s="3">
        <v>45603</v>
      </c>
      <c r="I14399" s="3">
        <v>45605</v>
      </c>
      <c r="J14399" s="2" t="s">
        <v>21</v>
      </c>
      <c r="K14399" s="2" t="s">
        <v>22</v>
      </c>
      <c r="L14399" s="2">
        <v>1154.57</v>
      </c>
      <c r="M14399" s="2" t="s">
        <v>17</v>
      </c>
      <c r="N14399" s="11">
        <f>L14399/E14399*100</f>
        <v>28.477174012238642</v>
      </c>
      <c r="O14399" s="12" t="str">
        <f>IF(N14399&lt;10,"Low",IF(N14399&lt;20,"Med","High"))</f>
        <v>High</v>
      </c>
      <c r="P14399" s="12">
        <f>sales*discount</f>
        <v>1175.7673</v>
      </c>
      <c r="Q14399" s="12">
        <f>sales-Discount_Values</f>
        <v>2878.6026999999999</v>
      </c>
      <c r="R14399" s="12">
        <f>DATEDIF(order_date,delivery_date,"D")</f>
        <v>2</v>
      </c>
      <c r="S14399" s="12"/>
    </row>
    <row r="14400" spans="1:19" ht="14.25" customHeight="1" x14ac:dyDescent="0.35">
      <c r="A14400" s="2" t="s">
        <v>5592</v>
      </c>
      <c r="B14400" s="2">
        <v>105559</v>
      </c>
      <c r="C14400" s="2" t="s">
        <v>25</v>
      </c>
      <c r="D14400" s="2" t="s">
        <v>33</v>
      </c>
      <c r="E14400" s="2">
        <v>358.44</v>
      </c>
      <c r="F14400" s="2">
        <v>0.39</v>
      </c>
      <c r="G14400" s="2">
        <v>4</v>
      </c>
      <c r="H14400" s="3">
        <v>45558</v>
      </c>
      <c r="I14400" s="3">
        <v>45559</v>
      </c>
      <c r="J14400" s="2" t="s">
        <v>31</v>
      </c>
      <c r="K14400" s="2" t="s">
        <v>16</v>
      </c>
      <c r="L14400" s="2">
        <v>102.08</v>
      </c>
      <c r="M14400" s="2" t="s">
        <v>23</v>
      </c>
      <c r="N14400" s="11">
        <f>L14400/E14400*100</f>
        <v>28.478964401294498</v>
      </c>
      <c r="O14400" s="12" t="str">
        <f>IF(N14400&lt;10,"Low",IF(N14400&lt;20,"Med","High"))</f>
        <v>High</v>
      </c>
      <c r="P14400" s="12">
        <f>sales*discount</f>
        <v>139.79160000000002</v>
      </c>
      <c r="Q14400" s="12">
        <f>sales-Discount_Values</f>
        <v>218.64839999999998</v>
      </c>
      <c r="R14400" s="12">
        <f>DATEDIF(order_date,delivery_date,"D")</f>
        <v>1</v>
      </c>
      <c r="S14400" s="12"/>
    </row>
    <row r="14401" spans="1:19" ht="14.25" customHeight="1" x14ac:dyDescent="0.35">
      <c r="A14401" s="2" t="s">
        <v>10497</v>
      </c>
      <c r="B14401" s="2">
        <v>110464</v>
      </c>
      <c r="C14401" s="2" t="s">
        <v>25</v>
      </c>
      <c r="D14401" s="2" t="s">
        <v>14</v>
      </c>
      <c r="E14401" s="2">
        <v>3710.45</v>
      </c>
      <c r="F14401" s="2">
        <v>0.43</v>
      </c>
      <c r="G14401" s="2">
        <v>8</v>
      </c>
      <c r="H14401" s="3">
        <v>45168</v>
      </c>
      <c r="I14401" s="3">
        <v>45170</v>
      </c>
      <c r="J14401" s="2" t="s">
        <v>15</v>
      </c>
      <c r="K14401" s="2" t="s">
        <v>22</v>
      </c>
      <c r="L14401" s="2">
        <v>1056.78</v>
      </c>
      <c r="M14401" s="2" t="s">
        <v>28</v>
      </c>
      <c r="N14401" s="11">
        <f>L14401/E14401*100</f>
        <v>28.481181527847028</v>
      </c>
      <c r="O14401" s="12" t="str">
        <f>IF(N14401&lt;10,"Low",IF(N14401&lt;20,"Med","High"))</f>
        <v>High</v>
      </c>
      <c r="P14401" s="12">
        <f>sales*discount</f>
        <v>1595.4934999999998</v>
      </c>
      <c r="Q14401" s="12">
        <f>sales-Discount_Values</f>
        <v>2114.9565000000002</v>
      </c>
      <c r="R14401" s="12">
        <f>DATEDIF(order_date,delivery_date,"D")</f>
        <v>2</v>
      </c>
      <c r="S14401" s="12"/>
    </row>
    <row r="14402" spans="1:19" ht="14.25" customHeight="1" x14ac:dyDescent="0.35">
      <c r="A14402" s="2" t="s">
        <v>1090</v>
      </c>
      <c r="B14402" s="2">
        <v>101057</v>
      </c>
      <c r="C14402" s="2" t="s">
        <v>13</v>
      </c>
      <c r="D14402" s="2" t="s">
        <v>36</v>
      </c>
      <c r="E14402" s="2">
        <v>2940.67</v>
      </c>
      <c r="F14402" s="2">
        <v>0.36</v>
      </c>
      <c r="G14402" s="2">
        <v>1</v>
      </c>
      <c r="H14402" s="3">
        <v>45456</v>
      </c>
      <c r="I14402" s="3">
        <v>45463</v>
      </c>
      <c r="J14402" s="2" t="s">
        <v>31</v>
      </c>
      <c r="K14402" s="2" t="s">
        <v>22</v>
      </c>
      <c r="L14402" s="2">
        <v>837.56</v>
      </c>
      <c r="M14402" s="2" t="s">
        <v>48</v>
      </c>
      <c r="N14402" s="11">
        <f>L14402/E14402*100</f>
        <v>28.481944590858543</v>
      </c>
      <c r="O14402" s="12" t="str">
        <f>IF(N14402&lt;10,"Low",IF(N14402&lt;20,"Med","High"))</f>
        <v>High</v>
      </c>
      <c r="P14402" s="12">
        <f>sales*discount</f>
        <v>1058.6412</v>
      </c>
      <c r="Q14402" s="12">
        <f>sales-Discount_Values</f>
        <v>1882.0288</v>
      </c>
      <c r="R14402" s="12">
        <f>DATEDIF(order_date,delivery_date,"D")</f>
        <v>7</v>
      </c>
      <c r="S14402" s="12"/>
    </row>
    <row r="14403" spans="1:19" ht="14.25" customHeight="1" x14ac:dyDescent="0.35">
      <c r="A14403" s="2" t="s">
        <v>10571</v>
      </c>
      <c r="B14403" s="2">
        <v>110538</v>
      </c>
      <c r="C14403" s="2" t="s">
        <v>41</v>
      </c>
      <c r="D14403" s="2" t="s">
        <v>36</v>
      </c>
      <c r="E14403" s="2">
        <v>534.85</v>
      </c>
      <c r="F14403" s="2">
        <v>0.49</v>
      </c>
      <c r="G14403" s="2">
        <v>2</v>
      </c>
      <c r="H14403" s="3">
        <v>45356</v>
      </c>
      <c r="I14403" s="3">
        <v>45358</v>
      </c>
      <c r="J14403" s="2" t="s">
        <v>15</v>
      </c>
      <c r="K14403" s="2" t="s">
        <v>16</v>
      </c>
      <c r="L14403" s="2">
        <v>152.34</v>
      </c>
      <c r="M14403" s="2" t="s">
        <v>23</v>
      </c>
      <c r="N14403" s="11">
        <f>L14403/E14403*100</f>
        <v>28.482752173506594</v>
      </c>
      <c r="O14403" s="12" t="str">
        <f>IF(N14403&lt;10,"Low",IF(N14403&lt;20,"Med","High"))</f>
        <v>High</v>
      </c>
      <c r="P14403" s="12">
        <f>sales*discount</f>
        <v>262.07650000000001</v>
      </c>
      <c r="Q14403" s="12">
        <f>sales-Discount_Values</f>
        <v>272.77350000000001</v>
      </c>
      <c r="R14403" s="12">
        <f>DATEDIF(order_date,delivery_date,"D")</f>
        <v>2</v>
      </c>
      <c r="S14403" s="12"/>
    </row>
    <row r="14404" spans="1:19" ht="14.25" customHeight="1" x14ac:dyDescent="0.35">
      <c r="A14404" s="2" t="s">
        <v>10449</v>
      </c>
      <c r="B14404" s="2">
        <v>110416</v>
      </c>
      <c r="C14404" s="2" t="s">
        <v>25</v>
      </c>
      <c r="D14404" s="2" t="s">
        <v>14</v>
      </c>
      <c r="E14404" s="2">
        <v>3940.42</v>
      </c>
      <c r="F14404" s="2">
        <v>0.26</v>
      </c>
      <c r="G14404" s="2">
        <v>6</v>
      </c>
      <c r="H14404" s="3">
        <v>45423</v>
      </c>
      <c r="I14404" s="3">
        <v>45428</v>
      </c>
      <c r="J14404" s="2" t="s">
        <v>15</v>
      </c>
      <c r="K14404" s="2" t="s">
        <v>27</v>
      </c>
      <c r="L14404" s="2">
        <v>1122.5899999999999</v>
      </c>
      <c r="M14404" s="2" t="s">
        <v>23</v>
      </c>
      <c r="N14404" s="11">
        <f>L14404/E14404*100</f>
        <v>28.489095071083792</v>
      </c>
      <c r="O14404" s="12" t="str">
        <f>IF(N14404&lt;10,"Low",IF(N14404&lt;20,"Med","High"))</f>
        <v>High</v>
      </c>
      <c r="P14404" s="12">
        <f>sales*discount</f>
        <v>1024.5092</v>
      </c>
      <c r="Q14404" s="12">
        <f>sales-Discount_Values</f>
        <v>2915.9108000000001</v>
      </c>
      <c r="R14404" s="12">
        <f>DATEDIF(order_date,delivery_date,"D")</f>
        <v>5</v>
      </c>
      <c r="S14404" s="12"/>
    </row>
    <row r="14405" spans="1:19" ht="14.25" customHeight="1" x14ac:dyDescent="0.35">
      <c r="A14405" s="2" t="s">
        <v>4325</v>
      </c>
      <c r="B14405" s="2">
        <v>104292</v>
      </c>
      <c r="C14405" s="2" t="s">
        <v>19</v>
      </c>
      <c r="D14405" s="2" t="s">
        <v>14</v>
      </c>
      <c r="E14405" s="2">
        <v>336.11</v>
      </c>
      <c r="F14405" s="2">
        <v>7.0000000000000007E-2</v>
      </c>
      <c r="G14405" s="2">
        <v>9</v>
      </c>
      <c r="H14405" s="3">
        <v>45521</v>
      </c>
      <c r="I14405" s="3">
        <v>45527</v>
      </c>
      <c r="J14405" s="2" t="s">
        <v>31</v>
      </c>
      <c r="K14405" s="2" t="s">
        <v>16</v>
      </c>
      <c r="L14405" s="2">
        <v>95.76</v>
      </c>
      <c r="M14405" s="2" t="s">
        <v>23</v>
      </c>
      <c r="N14405" s="11">
        <f>L14405/E14405*100</f>
        <v>28.490672696438669</v>
      </c>
      <c r="O14405" s="12" t="str">
        <f>IF(N14405&lt;10,"Low",IF(N14405&lt;20,"Med","High"))</f>
        <v>High</v>
      </c>
      <c r="P14405" s="12">
        <f>sales*discount</f>
        <v>23.527700000000003</v>
      </c>
      <c r="Q14405" s="12">
        <f>sales-Discount_Values</f>
        <v>312.58230000000003</v>
      </c>
      <c r="R14405" s="12">
        <f>DATEDIF(order_date,delivery_date,"D")</f>
        <v>6</v>
      </c>
      <c r="S14405" s="12"/>
    </row>
    <row r="14406" spans="1:19" ht="14.25" customHeight="1" x14ac:dyDescent="0.35">
      <c r="A14406" s="2" t="s">
        <v>12948</v>
      </c>
      <c r="B14406" s="2">
        <v>112915</v>
      </c>
      <c r="C14406" s="2" t="s">
        <v>13</v>
      </c>
      <c r="D14406" s="2" t="s">
        <v>36</v>
      </c>
      <c r="E14406" s="2">
        <v>4401.26</v>
      </c>
      <c r="F14406" s="2">
        <v>0.1</v>
      </c>
      <c r="G14406" s="2">
        <v>5</v>
      </c>
      <c r="H14406" s="3">
        <v>45278</v>
      </c>
      <c r="I14406" s="3">
        <v>45283</v>
      </c>
      <c r="J14406" s="2" t="s">
        <v>15</v>
      </c>
      <c r="K14406" s="2" t="s">
        <v>16</v>
      </c>
      <c r="L14406" s="2">
        <v>1254</v>
      </c>
      <c r="M14406" s="2" t="s">
        <v>48</v>
      </c>
      <c r="N14406" s="11">
        <f>L14406/E14406*100</f>
        <v>28.491840972812334</v>
      </c>
      <c r="O14406" s="12" t="str">
        <f>IF(N14406&lt;10,"Low",IF(N14406&lt;20,"Med","High"))</f>
        <v>High</v>
      </c>
      <c r="P14406" s="12">
        <f>sales*discount</f>
        <v>440.12600000000003</v>
      </c>
      <c r="Q14406" s="12">
        <f>sales-Discount_Values</f>
        <v>3961.134</v>
      </c>
      <c r="R14406" s="12">
        <f>DATEDIF(order_date,delivery_date,"D")</f>
        <v>5</v>
      </c>
      <c r="S14406" s="12"/>
    </row>
    <row r="14407" spans="1:19" ht="14.25" customHeight="1" x14ac:dyDescent="0.35">
      <c r="A14407" s="2" t="s">
        <v>13996</v>
      </c>
      <c r="B14407" s="2">
        <v>113963</v>
      </c>
      <c r="C14407" s="2" t="s">
        <v>25</v>
      </c>
      <c r="D14407" s="2" t="s">
        <v>36</v>
      </c>
      <c r="E14407" s="2">
        <v>649.37</v>
      </c>
      <c r="F14407" s="2">
        <v>0.14000000000000001</v>
      </c>
      <c r="G14407" s="2">
        <v>5</v>
      </c>
      <c r="H14407" s="3">
        <v>44930</v>
      </c>
      <c r="I14407" s="3">
        <v>44934</v>
      </c>
      <c r="J14407" s="2" t="s">
        <v>21</v>
      </c>
      <c r="K14407" s="2" t="s">
        <v>22</v>
      </c>
      <c r="L14407" s="2">
        <v>185.03</v>
      </c>
      <c r="M14407" s="2" t="s">
        <v>28</v>
      </c>
      <c r="N14407" s="11">
        <f>L14407/E14407*100</f>
        <v>28.493770885627605</v>
      </c>
      <c r="O14407" s="12" t="str">
        <f>IF(N14407&lt;10,"Low",IF(N14407&lt;20,"Med","High"))</f>
        <v>High</v>
      </c>
      <c r="P14407" s="12">
        <f>sales*discount</f>
        <v>90.911800000000014</v>
      </c>
      <c r="Q14407" s="12">
        <f>sales-Discount_Values</f>
        <v>558.45820000000003</v>
      </c>
      <c r="R14407" s="12">
        <f>DATEDIF(order_date,delivery_date,"D")</f>
        <v>4</v>
      </c>
      <c r="S14407" s="12"/>
    </row>
    <row r="14408" spans="1:19" ht="14.25" customHeight="1" x14ac:dyDescent="0.35">
      <c r="A14408" s="2" t="s">
        <v>11872</v>
      </c>
      <c r="B14408" s="2">
        <v>111839</v>
      </c>
      <c r="C14408" s="2" t="s">
        <v>13</v>
      </c>
      <c r="D14408" s="2" t="s">
        <v>33</v>
      </c>
      <c r="E14408" s="2">
        <v>1618.72</v>
      </c>
      <c r="F14408" s="2">
        <v>0.42</v>
      </c>
      <c r="G14408" s="2">
        <v>8</v>
      </c>
      <c r="H14408" s="3">
        <v>44940</v>
      </c>
      <c r="I14408" s="3">
        <v>44947</v>
      </c>
      <c r="J14408" s="2" t="s">
        <v>15</v>
      </c>
      <c r="K14408" s="2" t="s">
        <v>16</v>
      </c>
      <c r="L14408" s="2">
        <v>461.26</v>
      </c>
      <c r="M14408" s="2" t="s">
        <v>34</v>
      </c>
      <c r="N14408" s="11">
        <f>L14408/E14408*100</f>
        <v>28.495354354057529</v>
      </c>
      <c r="O14408" s="12" t="str">
        <f>IF(N14408&lt;10,"Low",IF(N14408&lt;20,"Med","High"))</f>
        <v>High</v>
      </c>
      <c r="P14408" s="12">
        <f>sales*discount</f>
        <v>679.86239999999998</v>
      </c>
      <c r="Q14408" s="12">
        <f>sales-Discount_Values</f>
        <v>938.85760000000005</v>
      </c>
      <c r="R14408" s="12">
        <f>DATEDIF(order_date,delivery_date,"D")</f>
        <v>7</v>
      </c>
      <c r="S14408" s="12"/>
    </row>
    <row r="14409" spans="1:19" ht="14.25" customHeight="1" x14ac:dyDescent="0.35">
      <c r="A14409" s="2" t="s">
        <v>686</v>
      </c>
      <c r="B14409" s="2">
        <v>100653</v>
      </c>
      <c r="C14409" s="2" t="s">
        <v>25</v>
      </c>
      <c r="D14409" s="2" t="s">
        <v>36</v>
      </c>
      <c r="E14409" s="2">
        <v>4253.04</v>
      </c>
      <c r="F14409" s="2">
        <v>0.39</v>
      </c>
      <c r="G14409" s="2">
        <v>5</v>
      </c>
      <c r="H14409" s="3">
        <v>45344</v>
      </c>
      <c r="I14409" s="3">
        <v>45348</v>
      </c>
      <c r="J14409" s="2" t="s">
        <v>21</v>
      </c>
      <c r="K14409" s="2" t="s">
        <v>16</v>
      </c>
      <c r="L14409" s="2">
        <v>1211.92</v>
      </c>
      <c r="M14409" s="2" t="s">
        <v>23</v>
      </c>
      <c r="N14409" s="11">
        <f>L14409/E14409*100</f>
        <v>28.495382126667046</v>
      </c>
      <c r="O14409" s="12" t="str">
        <f>IF(N14409&lt;10,"Low",IF(N14409&lt;20,"Med","High"))</f>
        <v>High</v>
      </c>
      <c r="P14409" s="12">
        <f>sales*discount</f>
        <v>1658.6856</v>
      </c>
      <c r="Q14409" s="12">
        <f>sales-Discount_Values</f>
        <v>2594.3544000000002</v>
      </c>
      <c r="R14409" s="12">
        <f>DATEDIF(order_date,delivery_date,"D")</f>
        <v>4</v>
      </c>
      <c r="S14409" s="12"/>
    </row>
    <row r="14410" spans="1:19" ht="14.25" customHeight="1" x14ac:dyDescent="0.35">
      <c r="A14410" s="2" t="s">
        <v>11367</v>
      </c>
      <c r="B14410" s="2">
        <v>111334</v>
      </c>
      <c r="C14410" s="2" t="s">
        <v>13</v>
      </c>
      <c r="D14410" s="2" t="s">
        <v>26</v>
      </c>
      <c r="E14410" s="2">
        <v>3214.64</v>
      </c>
      <c r="F14410" s="2">
        <v>0.25</v>
      </c>
      <c r="G14410" s="2">
        <v>5</v>
      </c>
      <c r="H14410" s="3">
        <v>45032</v>
      </c>
      <c r="I14410" s="3">
        <v>45039</v>
      </c>
      <c r="J14410" s="2" t="s">
        <v>31</v>
      </c>
      <c r="K14410" s="2" t="s">
        <v>22</v>
      </c>
      <c r="L14410" s="2">
        <v>916.05</v>
      </c>
      <c r="M14410" s="2" t="s">
        <v>23</v>
      </c>
      <c r="N14410" s="11">
        <f>L14410/E14410*100</f>
        <v>28.496192419679968</v>
      </c>
      <c r="O14410" s="12" t="str">
        <f>IF(N14410&lt;10,"Low",IF(N14410&lt;20,"Med","High"))</f>
        <v>High</v>
      </c>
      <c r="P14410" s="12">
        <f>sales*discount</f>
        <v>803.66</v>
      </c>
      <c r="Q14410" s="12">
        <f>sales-Discount_Values</f>
        <v>2410.98</v>
      </c>
      <c r="R14410" s="12">
        <f>DATEDIF(order_date,delivery_date,"D")</f>
        <v>7</v>
      </c>
      <c r="S14410" s="12"/>
    </row>
    <row r="14411" spans="1:19" ht="14.25" customHeight="1" x14ac:dyDescent="0.35">
      <c r="A14411" s="2" t="s">
        <v>4492</v>
      </c>
      <c r="B14411" s="2">
        <v>104459</v>
      </c>
      <c r="C14411" s="2" t="s">
        <v>41</v>
      </c>
      <c r="D14411" s="2" t="s">
        <v>36</v>
      </c>
      <c r="E14411" s="2">
        <v>988.33</v>
      </c>
      <c r="F14411" s="2">
        <v>0.39</v>
      </c>
      <c r="G14411" s="2">
        <v>8</v>
      </c>
      <c r="H14411" s="3">
        <v>45018</v>
      </c>
      <c r="I14411" s="3">
        <v>45025</v>
      </c>
      <c r="J14411" s="2" t="s">
        <v>15</v>
      </c>
      <c r="K14411" s="2" t="s">
        <v>27</v>
      </c>
      <c r="L14411" s="2">
        <v>281.64</v>
      </c>
      <c r="M14411" s="2" t="s">
        <v>48</v>
      </c>
      <c r="N14411" s="11">
        <f>L14411/E14411*100</f>
        <v>28.496554794451246</v>
      </c>
      <c r="O14411" s="12" t="str">
        <f>IF(N14411&lt;10,"Low",IF(N14411&lt;20,"Med","High"))</f>
        <v>High</v>
      </c>
      <c r="P14411" s="12">
        <f>sales*discount</f>
        <v>385.44870000000003</v>
      </c>
      <c r="Q14411" s="12">
        <f>sales-Discount_Values</f>
        <v>602.88130000000001</v>
      </c>
      <c r="R14411" s="12">
        <f>DATEDIF(order_date,delivery_date,"D")</f>
        <v>7</v>
      </c>
      <c r="S14411" s="12"/>
    </row>
    <row r="14412" spans="1:19" ht="14.25" customHeight="1" x14ac:dyDescent="0.35">
      <c r="A14412" s="2" t="s">
        <v>13876</v>
      </c>
      <c r="B14412" s="2">
        <v>113843</v>
      </c>
      <c r="C14412" s="2" t="s">
        <v>13</v>
      </c>
      <c r="D14412" s="2" t="s">
        <v>14</v>
      </c>
      <c r="E14412" s="2">
        <v>2011.47</v>
      </c>
      <c r="F14412" s="2">
        <v>0.49</v>
      </c>
      <c r="G14412" s="2">
        <v>5</v>
      </c>
      <c r="H14412" s="3">
        <v>45499</v>
      </c>
      <c r="I14412" s="3">
        <v>45501</v>
      </c>
      <c r="J14412" s="2" t="s">
        <v>21</v>
      </c>
      <c r="K14412" s="2" t="s">
        <v>22</v>
      </c>
      <c r="L14412" s="2">
        <v>573.21</v>
      </c>
      <c r="M14412" s="2" t="s">
        <v>23</v>
      </c>
      <c r="N14412" s="11">
        <f>L14412/E14412*100</f>
        <v>28.497069307521368</v>
      </c>
      <c r="O14412" s="12" t="str">
        <f>IF(N14412&lt;10,"Low",IF(N14412&lt;20,"Med","High"))</f>
        <v>High</v>
      </c>
      <c r="P14412" s="12">
        <f>sales*discount</f>
        <v>985.62030000000004</v>
      </c>
      <c r="Q14412" s="12">
        <f>sales-Discount_Values</f>
        <v>1025.8497</v>
      </c>
      <c r="R14412" s="12">
        <f>DATEDIF(order_date,delivery_date,"D")</f>
        <v>2</v>
      </c>
      <c r="S14412" s="12"/>
    </row>
    <row r="14413" spans="1:19" ht="14.25" customHeight="1" x14ac:dyDescent="0.35">
      <c r="A14413" s="2" t="s">
        <v>6211</v>
      </c>
      <c r="B14413" s="2">
        <v>106178</v>
      </c>
      <c r="C14413" s="2" t="s">
        <v>25</v>
      </c>
      <c r="D14413" s="2" t="s">
        <v>14</v>
      </c>
      <c r="E14413" s="2">
        <v>1447.93</v>
      </c>
      <c r="F14413" s="2">
        <v>0.04</v>
      </c>
      <c r="G14413" s="2">
        <v>2</v>
      </c>
      <c r="H14413" s="3">
        <v>45205</v>
      </c>
      <c r="I14413" s="3">
        <v>45206</v>
      </c>
      <c r="J14413" s="2" t="s">
        <v>31</v>
      </c>
      <c r="K14413" s="2" t="s">
        <v>16</v>
      </c>
      <c r="L14413" s="2">
        <v>412.64</v>
      </c>
      <c r="M14413" s="2" t="s">
        <v>39</v>
      </c>
      <c r="N14413" s="11">
        <f>L14413/E14413*100</f>
        <v>28.498615264550082</v>
      </c>
      <c r="O14413" s="12" t="str">
        <f>IF(N14413&lt;10,"Low",IF(N14413&lt;20,"Med","High"))</f>
        <v>High</v>
      </c>
      <c r="P14413" s="12">
        <f>sales*discount</f>
        <v>57.917200000000001</v>
      </c>
      <c r="Q14413" s="12">
        <f>sales-Discount_Values</f>
        <v>1390.0128</v>
      </c>
      <c r="R14413" s="12">
        <f>DATEDIF(order_date,delivery_date,"D")</f>
        <v>1</v>
      </c>
      <c r="S14413" s="12"/>
    </row>
    <row r="14414" spans="1:19" ht="14.25" customHeight="1" x14ac:dyDescent="0.35">
      <c r="A14414" s="2" t="s">
        <v>9536</v>
      </c>
      <c r="B14414" s="2">
        <v>109503</v>
      </c>
      <c r="C14414" s="2" t="s">
        <v>13</v>
      </c>
      <c r="D14414" s="2" t="s">
        <v>14</v>
      </c>
      <c r="E14414" s="2">
        <v>4134.53</v>
      </c>
      <c r="F14414" s="2">
        <v>0.04</v>
      </c>
      <c r="G14414" s="2">
        <v>5</v>
      </c>
      <c r="H14414" s="3">
        <v>45138</v>
      </c>
      <c r="I14414" s="3">
        <v>45144</v>
      </c>
      <c r="J14414" s="2" t="s">
        <v>15</v>
      </c>
      <c r="K14414" s="2" t="s">
        <v>16</v>
      </c>
      <c r="L14414" s="2">
        <v>1178.3499999999999</v>
      </c>
      <c r="M14414" s="2" t="s">
        <v>28</v>
      </c>
      <c r="N14414" s="11">
        <f>L14414/E14414*100</f>
        <v>28.500216469586626</v>
      </c>
      <c r="O14414" s="12" t="str">
        <f>IF(N14414&lt;10,"Low",IF(N14414&lt;20,"Med","High"))</f>
        <v>High</v>
      </c>
      <c r="P14414" s="12">
        <f>sales*discount</f>
        <v>165.38120000000001</v>
      </c>
      <c r="Q14414" s="12">
        <f>sales-Discount_Values</f>
        <v>3969.1487999999999</v>
      </c>
      <c r="R14414" s="12">
        <f>DATEDIF(order_date,delivery_date,"D")</f>
        <v>6</v>
      </c>
      <c r="S14414" s="12"/>
    </row>
    <row r="14415" spans="1:19" ht="14.25" customHeight="1" x14ac:dyDescent="0.35">
      <c r="A14415" s="2" t="s">
        <v>7481</v>
      </c>
      <c r="B14415" s="2">
        <v>107448</v>
      </c>
      <c r="C14415" s="2" t="s">
        <v>19</v>
      </c>
      <c r="D14415" s="2" t="s">
        <v>14</v>
      </c>
      <c r="E14415" s="2">
        <v>156.5</v>
      </c>
      <c r="F14415" s="2">
        <v>0.06</v>
      </c>
      <c r="G14415" s="2">
        <v>3</v>
      </c>
      <c r="H14415" s="3">
        <v>45054</v>
      </c>
      <c r="I14415" s="3">
        <v>45058</v>
      </c>
      <c r="J14415" s="2" t="s">
        <v>31</v>
      </c>
      <c r="K14415" s="2" t="s">
        <v>22</v>
      </c>
      <c r="L14415" s="2">
        <v>44.61</v>
      </c>
      <c r="M14415" s="2" t="s">
        <v>39</v>
      </c>
      <c r="N14415" s="11">
        <f>L14415/E14415*100</f>
        <v>28.504792332268369</v>
      </c>
      <c r="O14415" s="12" t="str">
        <f>IF(N14415&lt;10,"Low",IF(N14415&lt;20,"Med","High"))</f>
        <v>High</v>
      </c>
      <c r="P14415" s="12">
        <f>sales*discount</f>
        <v>9.3899999999999988</v>
      </c>
      <c r="Q14415" s="12">
        <f>sales-Discount_Values</f>
        <v>147.11000000000001</v>
      </c>
      <c r="R14415" s="12">
        <f>DATEDIF(order_date,delivery_date,"D")</f>
        <v>4</v>
      </c>
      <c r="S14415" s="12"/>
    </row>
    <row r="14416" spans="1:19" ht="14.25" customHeight="1" x14ac:dyDescent="0.35">
      <c r="A14416" s="2" t="s">
        <v>4926</v>
      </c>
      <c r="B14416" s="2">
        <v>104893</v>
      </c>
      <c r="C14416" s="2" t="s">
        <v>25</v>
      </c>
      <c r="D14416" s="2" t="s">
        <v>26</v>
      </c>
      <c r="E14416" s="2">
        <v>1218.79</v>
      </c>
      <c r="F14416" s="2">
        <v>0.34</v>
      </c>
      <c r="G14416" s="2">
        <v>3</v>
      </c>
      <c r="H14416" s="3">
        <v>45421</v>
      </c>
      <c r="I14416" s="3">
        <v>45424</v>
      </c>
      <c r="J14416" s="2" t="s">
        <v>15</v>
      </c>
      <c r="K14416" s="2" t="s">
        <v>22</v>
      </c>
      <c r="L14416" s="2">
        <v>347.51</v>
      </c>
      <c r="M14416" s="2" t="s">
        <v>48</v>
      </c>
      <c r="N14416" s="11">
        <f>L14416/E14416*100</f>
        <v>28.512705224033674</v>
      </c>
      <c r="O14416" s="12" t="str">
        <f>IF(N14416&lt;10,"Low",IF(N14416&lt;20,"Med","High"))</f>
        <v>High</v>
      </c>
      <c r="P14416" s="12">
        <f>sales*discount</f>
        <v>414.3886</v>
      </c>
      <c r="Q14416" s="12">
        <f>sales-Discount_Values</f>
        <v>804.40139999999997</v>
      </c>
      <c r="R14416" s="12">
        <f>DATEDIF(order_date,delivery_date,"D")</f>
        <v>3</v>
      </c>
      <c r="S14416" s="12"/>
    </row>
    <row r="14417" spans="1:19" ht="14.25" customHeight="1" x14ac:dyDescent="0.35">
      <c r="A14417" s="2" t="s">
        <v>3438</v>
      </c>
      <c r="B14417" s="2">
        <v>103405</v>
      </c>
      <c r="C14417" s="2" t="s">
        <v>13</v>
      </c>
      <c r="D14417" s="2" t="s">
        <v>26</v>
      </c>
      <c r="E14417" s="2">
        <v>3714.69</v>
      </c>
      <c r="F14417" s="2">
        <v>0.35</v>
      </c>
      <c r="G14417" s="2">
        <v>4</v>
      </c>
      <c r="H14417" s="3">
        <v>45414</v>
      </c>
      <c r="I14417" s="3">
        <v>45415</v>
      </c>
      <c r="J14417" s="2" t="s">
        <v>21</v>
      </c>
      <c r="K14417" s="2" t="s">
        <v>27</v>
      </c>
      <c r="L14417" s="2">
        <v>1059.25</v>
      </c>
      <c r="M14417" s="2" t="s">
        <v>34</v>
      </c>
      <c r="N14417" s="11">
        <f>L14417/E14417*100</f>
        <v>28.515165464682113</v>
      </c>
      <c r="O14417" s="12" t="str">
        <f>IF(N14417&lt;10,"Low",IF(N14417&lt;20,"Med","High"))</f>
        <v>High</v>
      </c>
      <c r="P14417" s="12">
        <f>sales*discount</f>
        <v>1300.1415</v>
      </c>
      <c r="Q14417" s="12">
        <f>sales-Discount_Values</f>
        <v>2414.5484999999999</v>
      </c>
      <c r="R14417" s="12">
        <f>DATEDIF(order_date,delivery_date,"D")</f>
        <v>1</v>
      </c>
      <c r="S14417" s="12"/>
    </row>
    <row r="14418" spans="1:19" ht="14.25" customHeight="1" x14ac:dyDescent="0.35">
      <c r="A14418" s="2" t="s">
        <v>2947</v>
      </c>
      <c r="B14418" s="2">
        <v>102914</v>
      </c>
      <c r="C14418" s="2" t="s">
        <v>25</v>
      </c>
      <c r="D14418" s="2" t="s">
        <v>14</v>
      </c>
      <c r="E14418" s="2">
        <v>1612.89</v>
      </c>
      <c r="F14418" s="2">
        <v>0.24</v>
      </c>
      <c r="G14418" s="2">
        <v>5</v>
      </c>
      <c r="H14418" s="3">
        <v>45057</v>
      </c>
      <c r="I14418" s="3">
        <v>45063</v>
      </c>
      <c r="J14418" s="2" t="s">
        <v>21</v>
      </c>
      <c r="K14418" s="2" t="s">
        <v>16</v>
      </c>
      <c r="L14418" s="2">
        <v>459.92</v>
      </c>
      <c r="M14418" s="2" t="s">
        <v>48</v>
      </c>
      <c r="N14418" s="11">
        <f>L14418/E14418*100</f>
        <v>28.515273825245369</v>
      </c>
      <c r="O14418" s="12" t="str">
        <f>IF(N14418&lt;10,"Low",IF(N14418&lt;20,"Med","High"))</f>
        <v>High</v>
      </c>
      <c r="P14418" s="12">
        <f>sales*discount</f>
        <v>387.09360000000004</v>
      </c>
      <c r="Q14418" s="12">
        <f>sales-Discount_Values</f>
        <v>1225.7964000000002</v>
      </c>
      <c r="R14418" s="12">
        <f>DATEDIF(order_date,delivery_date,"D")</f>
        <v>6</v>
      </c>
      <c r="S14418" s="12"/>
    </row>
    <row r="14419" spans="1:19" ht="14.25" customHeight="1" x14ac:dyDescent="0.35">
      <c r="A14419" s="2" t="s">
        <v>6722</v>
      </c>
      <c r="B14419" s="2">
        <v>106689</v>
      </c>
      <c r="C14419" s="2" t="s">
        <v>25</v>
      </c>
      <c r="D14419" s="2" t="s">
        <v>26</v>
      </c>
      <c r="E14419" s="2">
        <v>2053.65</v>
      </c>
      <c r="F14419" s="2">
        <v>0.12</v>
      </c>
      <c r="G14419" s="2">
        <v>4</v>
      </c>
      <c r="H14419" s="3">
        <v>45093</v>
      </c>
      <c r="I14419" s="3">
        <v>45094</v>
      </c>
      <c r="J14419" s="2" t="s">
        <v>15</v>
      </c>
      <c r="K14419" s="2" t="s">
        <v>22</v>
      </c>
      <c r="L14419" s="2">
        <v>585.61</v>
      </c>
      <c r="M14419" s="2" t="s">
        <v>17</v>
      </c>
      <c r="N14419" s="11">
        <f>L14419/E14419*100</f>
        <v>28.51556983906703</v>
      </c>
      <c r="O14419" s="12" t="str">
        <f>IF(N14419&lt;10,"Low",IF(N14419&lt;20,"Med","High"))</f>
        <v>High</v>
      </c>
      <c r="P14419" s="12">
        <f>sales*discount</f>
        <v>246.43799999999999</v>
      </c>
      <c r="Q14419" s="12">
        <f>sales-Discount_Values</f>
        <v>1807.212</v>
      </c>
      <c r="R14419" s="12">
        <f>DATEDIF(order_date,delivery_date,"D")</f>
        <v>1</v>
      </c>
      <c r="S14419" s="12"/>
    </row>
    <row r="14420" spans="1:19" ht="14.25" customHeight="1" x14ac:dyDescent="0.35">
      <c r="A14420" s="2" t="s">
        <v>10376</v>
      </c>
      <c r="B14420" s="2">
        <v>110343</v>
      </c>
      <c r="C14420" s="2" t="s">
        <v>13</v>
      </c>
      <c r="D14420" s="2" t="s">
        <v>33</v>
      </c>
      <c r="E14420" s="2">
        <v>1948.75</v>
      </c>
      <c r="F14420" s="2">
        <v>0.13</v>
      </c>
      <c r="G14420" s="2">
        <v>6</v>
      </c>
      <c r="H14420" s="3">
        <v>44984</v>
      </c>
      <c r="I14420" s="3">
        <v>44991</v>
      </c>
      <c r="J14420" s="2" t="s">
        <v>15</v>
      </c>
      <c r="K14420" s="2" t="s">
        <v>22</v>
      </c>
      <c r="L14420" s="2">
        <v>555.75</v>
      </c>
      <c r="M14420" s="2" t="s">
        <v>23</v>
      </c>
      <c r="N14420" s="11">
        <f>L14420/E14420*100</f>
        <v>28.518280949326492</v>
      </c>
      <c r="O14420" s="12" t="str">
        <f>IF(N14420&lt;10,"Low",IF(N14420&lt;20,"Med","High"))</f>
        <v>High</v>
      </c>
      <c r="P14420" s="12">
        <f>sales*discount</f>
        <v>253.33750000000001</v>
      </c>
      <c r="Q14420" s="12">
        <f>sales-Discount_Values</f>
        <v>1695.4124999999999</v>
      </c>
      <c r="R14420" s="12">
        <f>DATEDIF(order_date,delivery_date,"D")</f>
        <v>7</v>
      </c>
      <c r="S14420" s="12"/>
    </row>
    <row r="14421" spans="1:19" ht="14.25" customHeight="1" x14ac:dyDescent="0.35">
      <c r="A14421" s="2" t="s">
        <v>5160</v>
      </c>
      <c r="B14421" s="2">
        <v>105127</v>
      </c>
      <c r="C14421" s="2" t="s">
        <v>41</v>
      </c>
      <c r="D14421" s="2" t="s">
        <v>36</v>
      </c>
      <c r="E14421" s="2">
        <v>1407.11</v>
      </c>
      <c r="F14421" s="2">
        <v>0.13</v>
      </c>
      <c r="G14421" s="2">
        <v>3</v>
      </c>
      <c r="H14421" s="3">
        <v>45125</v>
      </c>
      <c r="I14421" s="3">
        <v>45131</v>
      </c>
      <c r="J14421" s="2" t="s">
        <v>31</v>
      </c>
      <c r="K14421" s="2" t="s">
        <v>22</v>
      </c>
      <c r="L14421" s="2">
        <v>401.29</v>
      </c>
      <c r="M14421" s="2" t="s">
        <v>48</v>
      </c>
      <c r="N14421" s="11">
        <f>L14421/E14421*100</f>
        <v>28.518736985736727</v>
      </c>
      <c r="O14421" s="12" t="str">
        <f>IF(N14421&lt;10,"Low",IF(N14421&lt;20,"Med","High"))</f>
        <v>High</v>
      </c>
      <c r="P14421" s="12">
        <f>sales*discount</f>
        <v>182.92429999999999</v>
      </c>
      <c r="Q14421" s="12">
        <f>sales-Discount_Values</f>
        <v>1224.1857</v>
      </c>
      <c r="R14421" s="12">
        <f>DATEDIF(order_date,delivery_date,"D")</f>
        <v>6</v>
      </c>
      <c r="S14421" s="12"/>
    </row>
    <row r="14422" spans="1:19" ht="14.25" customHeight="1" x14ac:dyDescent="0.35">
      <c r="A14422" s="2" t="s">
        <v>7146</v>
      </c>
      <c r="B14422" s="2">
        <v>107113</v>
      </c>
      <c r="C14422" s="2" t="s">
        <v>19</v>
      </c>
      <c r="D14422" s="2" t="s">
        <v>36</v>
      </c>
      <c r="E14422" s="2">
        <v>370.62</v>
      </c>
      <c r="F14422" s="2">
        <v>0.08</v>
      </c>
      <c r="G14422" s="2">
        <v>2</v>
      </c>
      <c r="H14422" s="3">
        <v>45588</v>
      </c>
      <c r="I14422" s="3">
        <v>45595</v>
      </c>
      <c r="J14422" s="2" t="s">
        <v>15</v>
      </c>
      <c r="K14422" s="2" t="s">
        <v>16</v>
      </c>
      <c r="L14422" s="2">
        <v>105.7</v>
      </c>
      <c r="M14422" s="2" t="s">
        <v>17</v>
      </c>
      <c r="N14422" s="11">
        <f>L14422/E14422*100</f>
        <v>28.519777669850519</v>
      </c>
      <c r="O14422" s="12" t="str">
        <f>IF(N14422&lt;10,"Low",IF(N14422&lt;20,"Med","High"))</f>
        <v>High</v>
      </c>
      <c r="P14422" s="12">
        <f>sales*discount</f>
        <v>29.6496</v>
      </c>
      <c r="Q14422" s="12">
        <f>sales-Discount_Values</f>
        <v>340.97039999999998</v>
      </c>
      <c r="R14422" s="12">
        <f>DATEDIF(order_date,delivery_date,"D")</f>
        <v>7</v>
      </c>
      <c r="S14422" s="12"/>
    </row>
    <row r="14423" spans="1:19" ht="14.25" customHeight="1" x14ac:dyDescent="0.35">
      <c r="A14423" s="2" t="s">
        <v>11619</v>
      </c>
      <c r="B14423" s="2">
        <v>111586</v>
      </c>
      <c r="C14423" s="2" t="s">
        <v>25</v>
      </c>
      <c r="D14423" s="2" t="s">
        <v>33</v>
      </c>
      <c r="E14423" s="2">
        <v>858.83</v>
      </c>
      <c r="F14423" s="2">
        <v>0.22</v>
      </c>
      <c r="G14423" s="2">
        <v>5</v>
      </c>
      <c r="H14423" s="3">
        <v>45334</v>
      </c>
      <c r="I14423" s="3">
        <v>45335</v>
      </c>
      <c r="J14423" s="2" t="s">
        <v>21</v>
      </c>
      <c r="K14423" s="2" t="s">
        <v>22</v>
      </c>
      <c r="L14423" s="2">
        <v>244.96</v>
      </c>
      <c r="M14423" s="2" t="s">
        <v>39</v>
      </c>
      <c r="N14423" s="11">
        <f>L14423/E14423*100</f>
        <v>28.522524830292372</v>
      </c>
      <c r="O14423" s="12" t="str">
        <f>IF(N14423&lt;10,"Low",IF(N14423&lt;20,"Med","High"))</f>
        <v>High</v>
      </c>
      <c r="P14423" s="12">
        <f>sales*discount</f>
        <v>188.9426</v>
      </c>
      <c r="Q14423" s="12">
        <f>sales-Discount_Values</f>
        <v>669.88740000000007</v>
      </c>
      <c r="R14423" s="12">
        <f>DATEDIF(order_date,delivery_date,"D")</f>
        <v>1</v>
      </c>
      <c r="S14423" s="12"/>
    </row>
    <row r="14424" spans="1:19" ht="14.25" customHeight="1" x14ac:dyDescent="0.35">
      <c r="A14424" s="2" t="s">
        <v>14648</v>
      </c>
      <c r="B14424" s="2">
        <v>114615</v>
      </c>
      <c r="C14424" s="2" t="s">
        <v>41</v>
      </c>
      <c r="D14424" s="2" t="s">
        <v>36</v>
      </c>
      <c r="E14424" s="2">
        <v>2786.18</v>
      </c>
      <c r="F14424" s="2">
        <v>0.38</v>
      </c>
      <c r="G14424" s="2">
        <v>2</v>
      </c>
      <c r="H14424" s="3">
        <v>45595</v>
      </c>
      <c r="I14424" s="3">
        <v>45599</v>
      </c>
      <c r="J14424" s="2" t="s">
        <v>15</v>
      </c>
      <c r="K14424" s="2" t="s">
        <v>27</v>
      </c>
      <c r="L14424" s="2">
        <v>794.74</v>
      </c>
      <c r="M14424" s="2" t="s">
        <v>17</v>
      </c>
      <c r="N14424" s="11">
        <f>L14424/E14424*100</f>
        <v>28.524359517331977</v>
      </c>
      <c r="O14424" s="12" t="str">
        <f>IF(N14424&lt;10,"Low",IF(N14424&lt;20,"Med","High"))</f>
        <v>High</v>
      </c>
      <c r="P14424" s="12">
        <f>sales*discount</f>
        <v>1058.7483999999999</v>
      </c>
      <c r="Q14424" s="12">
        <f>sales-Discount_Values</f>
        <v>1727.4315999999999</v>
      </c>
      <c r="R14424" s="12">
        <f>DATEDIF(order_date,delivery_date,"D")</f>
        <v>4</v>
      </c>
      <c r="S14424" s="12"/>
    </row>
    <row r="14425" spans="1:19" ht="14.25" customHeight="1" x14ac:dyDescent="0.35">
      <c r="A14425" s="2" t="s">
        <v>10334</v>
      </c>
      <c r="B14425" s="2">
        <v>110301</v>
      </c>
      <c r="C14425" s="2" t="s">
        <v>13</v>
      </c>
      <c r="D14425" s="2" t="s">
        <v>36</v>
      </c>
      <c r="E14425" s="2">
        <v>4104.7700000000004</v>
      </c>
      <c r="F14425" s="2">
        <v>0.08</v>
      </c>
      <c r="G14425" s="2">
        <v>9</v>
      </c>
      <c r="H14425" s="3">
        <v>45382</v>
      </c>
      <c r="I14425" s="3">
        <v>45388</v>
      </c>
      <c r="J14425" s="2" t="s">
        <v>15</v>
      </c>
      <c r="K14425" s="2" t="s">
        <v>22</v>
      </c>
      <c r="L14425" s="2">
        <v>1170.9100000000001</v>
      </c>
      <c r="M14425" s="2" t="s">
        <v>39</v>
      </c>
      <c r="N14425" s="11">
        <f>L14425/E14425*100</f>
        <v>28.525593395001426</v>
      </c>
      <c r="O14425" s="12" t="str">
        <f>IF(N14425&lt;10,"Low",IF(N14425&lt;20,"Med","High"))</f>
        <v>High</v>
      </c>
      <c r="P14425" s="12">
        <f>sales*discount</f>
        <v>328.38160000000005</v>
      </c>
      <c r="Q14425" s="12">
        <f>sales-Discount_Values</f>
        <v>3776.3884000000003</v>
      </c>
      <c r="R14425" s="12">
        <f>DATEDIF(order_date,delivery_date,"D")</f>
        <v>6</v>
      </c>
      <c r="S14425" s="12"/>
    </row>
    <row r="14426" spans="1:19" ht="14.25" customHeight="1" x14ac:dyDescent="0.35">
      <c r="A14426" s="2" t="s">
        <v>8196</v>
      </c>
      <c r="B14426" s="2">
        <v>108163</v>
      </c>
      <c r="C14426" s="2" t="s">
        <v>25</v>
      </c>
      <c r="D14426" s="2" t="s">
        <v>26</v>
      </c>
      <c r="E14426" s="2">
        <v>206.83</v>
      </c>
      <c r="F14426" s="2">
        <v>0.33</v>
      </c>
      <c r="G14426" s="2">
        <v>5</v>
      </c>
      <c r="H14426" s="3">
        <v>45640</v>
      </c>
      <c r="I14426" s="3">
        <v>45641</v>
      </c>
      <c r="J14426" s="2" t="s">
        <v>15</v>
      </c>
      <c r="K14426" s="2" t="s">
        <v>16</v>
      </c>
      <c r="L14426" s="2">
        <v>59</v>
      </c>
      <c r="M14426" s="2" t="s">
        <v>39</v>
      </c>
      <c r="N14426" s="11">
        <f>L14426/E14426*100</f>
        <v>28.525842479330848</v>
      </c>
      <c r="O14426" s="12" t="str">
        <f>IF(N14426&lt;10,"Low",IF(N14426&lt;20,"Med","High"))</f>
        <v>High</v>
      </c>
      <c r="P14426" s="12">
        <f>sales*discount</f>
        <v>68.253900000000002</v>
      </c>
      <c r="Q14426" s="12">
        <f>sales-Discount_Values</f>
        <v>138.5761</v>
      </c>
      <c r="R14426" s="12">
        <f>DATEDIF(order_date,delivery_date,"D")</f>
        <v>1</v>
      </c>
      <c r="S14426" s="12"/>
    </row>
    <row r="14427" spans="1:19" ht="14.25" customHeight="1" x14ac:dyDescent="0.35">
      <c r="A14427" s="2" t="s">
        <v>13101</v>
      </c>
      <c r="B14427" s="2">
        <v>113068</v>
      </c>
      <c r="C14427" s="2" t="s">
        <v>13</v>
      </c>
      <c r="D14427" s="2" t="s">
        <v>26</v>
      </c>
      <c r="E14427" s="2">
        <v>4780.51</v>
      </c>
      <c r="F14427" s="2">
        <v>0.24</v>
      </c>
      <c r="G14427" s="2">
        <v>9</v>
      </c>
      <c r="H14427" s="3">
        <v>45315</v>
      </c>
      <c r="I14427" s="3">
        <v>45319</v>
      </c>
      <c r="J14427" s="2" t="s">
        <v>15</v>
      </c>
      <c r="K14427" s="2" t="s">
        <v>16</v>
      </c>
      <c r="L14427" s="2">
        <v>1363.84</v>
      </c>
      <c r="M14427" s="2" t="s">
        <v>34</v>
      </c>
      <c r="N14427" s="11">
        <f>L14427/E14427*100</f>
        <v>28.529173665571246</v>
      </c>
      <c r="O14427" s="12" t="str">
        <f>IF(N14427&lt;10,"Low",IF(N14427&lt;20,"Med","High"))</f>
        <v>High</v>
      </c>
      <c r="P14427" s="12">
        <f>sales*discount</f>
        <v>1147.3224</v>
      </c>
      <c r="Q14427" s="12">
        <f>sales-Discount_Values</f>
        <v>3633.1876000000002</v>
      </c>
      <c r="R14427" s="12">
        <f>DATEDIF(order_date,delivery_date,"D")</f>
        <v>4</v>
      </c>
      <c r="S14427" s="12"/>
    </row>
    <row r="14428" spans="1:19" ht="14.25" customHeight="1" x14ac:dyDescent="0.35">
      <c r="A14428" s="2" t="s">
        <v>5498</v>
      </c>
      <c r="B14428" s="2">
        <v>105465</v>
      </c>
      <c r="C14428" s="2" t="s">
        <v>19</v>
      </c>
      <c r="D14428" s="2" t="s">
        <v>20</v>
      </c>
      <c r="E14428" s="2">
        <v>808.43</v>
      </c>
      <c r="F14428" s="2">
        <v>0.34</v>
      </c>
      <c r="G14428" s="2">
        <v>4</v>
      </c>
      <c r="H14428" s="3">
        <v>45549</v>
      </c>
      <c r="I14428" s="3">
        <v>45552</v>
      </c>
      <c r="J14428" s="2" t="s">
        <v>31</v>
      </c>
      <c r="K14428" s="2" t="s">
        <v>16</v>
      </c>
      <c r="L14428" s="2">
        <v>230.64</v>
      </c>
      <c r="M14428" s="2" t="s">
        <v>17</v>
      </c>
      <c r="N14428" s="11">
        <f>L14428/E14428*100</f>
        <v>28.529371745234588</v>
      </c>
      <c r="O14428" s="12" t="str">
        <f>IF(N14428&lt;10,"Low",IF(N14428&lt;20,"Med","High"))</f>
        <v>High</v>
      </c>
      <c r="P14428" s="12">
        <f>sales*discount</f>
        <v>274.86619999999999</v>
      </c>
      <c r="Q14428" s="12">
        <f>sales-Discount_Values</f>
        <v>533.5637999999999</v>
      </c>
      <c r="R14428" s="12">
        <f>DATEDIF(order_date,delivery_date,"D")</f>
        <v>3</v>
      </c>
      <c r="S14428" s="12"/>
    </row>
    <row r="14429" spans="1:19" ht="14.25" customHeight="1" x14ac:dyDescent="0.35">
      <c r="A14429" s="2" t="s">
        <v>12841</v>
      </c>
      <c r="B14429" s="2">
        <v>112808</v>
      </c>
      <c r="C14429" s="2" t="s">
        <v>25</v>
      </c>
      <c r="D14429" s="2" t="s">
        <v>26</v>
      </c>
      <c r="E14429" s="2">
        <v>3306.92</v>
      </c>
      <c r="F14429" s="2">
        <v>0.1</v>
      </c>
      <c r="G14429" s="2">
        <v>8</v>
      </c>
      <c r="H14429" s="3">
        <v>45441</v>
      </c>
      <c r="I14429" s="3">
        <v>45446</v>
      </c>
      <c r="J14429" s="2" t="s">
        <v>31</v>
      </c>
      <c r="K14429" s="2" t="s">
        <v>16</v>
      </c>
      <c r="L14429" s="2">
        <v>943.47</v>
      </c>
      <c r="M14429" s="2" t="s">
        <v>17</v>
      </c>
      <c r="N14429" s="11">
        <f>L14429/E14429*100</f>
        <v>28.530173091577659</v>
      </c>
      <c r="O14429" s="12" t="str">
        <f>IF(N14429&lt;10,"Low",IF(N14429&lt;20,"Med","High"))</f>
        <v>High</v>
      </c>
      <c r="P14429" s="12">
        <f>sales*discount</f>
        <v>330.69200000000001</v>
      </c>
      <c r="Q14429" s="12">
        <f>sales-Discount_Values</f>
        <v>2976.2280000000001</v>
      </c>
      <c r="R14429" s="12">
        <f>DATEDIF(order_date,delivery_date,"D")</f>
        <v>5</v>
      </c>
      <c r="S14429" s="12"/>
    </row>
    <row r="14430" spans="1:19" ht="14.25" customHeight="1" x14ac:dyDescent="0.35">
      <c r="A14430" s="2" t="s">
        <v>13613</v>
      </c>
      <c r="B14430" s="2">
        <v>113580</v>
      </c>
      <c r="C14430" s="2" t="s">
        <v>25</v>
      </c>
      <c r="D14430" s="2" t="s">
        <v>36</v>
      </c>
      <c r="E14430" s="2">
        <v>4446.43</v>
      </c>
      <c r="F14430" s="2">
        <v>0.19</v>
      </c>
      <c r="G14430" s="2">
        <v>7</v>
      </c>
      <c r="H14430" s="3">
        <v>45607</v>
      </c>
      <c r="I14430" s="3">
        <v>45612</v>
      </c>
      <c r="J14430" s="2" t="s">
        <v>15</v>
      </c>
      <c r="K14430" s="2" t="s">
        <v>16</v>
      </c>
      <c r="L14430" s="2">
        <v>1268.5899999999999</v>
      </c>
      <c r="M14430" s="2" t="s">
        <v>17</v>
      </c>
      <c r="N14430" s="11">
        <f>L14430/E14430*100</f>
        <v>28.530528986175423</v>
      </c>
      <c r="O14430" s="12" t="str">
        <f>IF(N14430&lt;10,"Low",IF(N14430&lt;20,"Med","High"))</f>
        <v>High</v>
      </c>
      <c r="P14430" s="12">
        <f>sales*discount</f>
        <v>844.82170000000008</v>
      </c>
      <c r="Q14430" s="12">
        <f>sales-Discount_Values</f>
        <v>3601.6083000000003</v>
      </c>
      <c r="R14430" s="12">
        <f>DATEDIF(order_date,delivery_date,"D")</f>
        <v>5</v>
      </c>
      <c r="S14430" s="12"/>
    </row>
    <row r="14431" spans="1:19" ht="14.25" customHeight="1" x14ac:dyDescent="0.35">
      <c r="A14431" s="2" t="s">
        <v>3682</v>
      </c>
      <c r="B14431" s="2">
        <v>103649</v>
      </c>
      <c r="C14431" s="2" t="s">
        <v>25</v>
      </c>
      <c r="D14431" s="2" t="s">
        <v>36</v>
      </c>
      <c r="E14431" s="2">
        <v>1001.09</v>
      </c>
      <c r="F14431" s="2">
        <v>0.21</v>
      </c>
      <c r="G14431" s="2">
        <v>5</v>
      </c>
      <c r="H14431" s="3">
        <v>45394</v>
      </c>
      <c r="I14431" s="3">
        <v>45401</v>
      </c>
      <c r="J14431" s="2" t="s">
        <v>31</v>
      </c>
      <c r="K14431" s="2" t="s">
        <v>16</v>
      </c>
      <c r="L14431" s="2">
        <v>285.64999999999998</v>
      </c>
      <c r="M14431" s="2" t="s">
        <v>28</v>
      </c>
      <c r="N14431" s="11">
        <f>L14431/E14431*100</f>
        <v>28.533898051124275</v>
      </c>
      <c r="O14431" s="12" t="str">
        <f>IF(N14431&lt;10,"Low",IF(N14431&lt;20,"Med","High"))</f>
        <v>High</v>
      </c>
      <c r="P14431" s="12">
        <f>sales*discount</f>
        <v>210.22890000000001</v>
      </c>
      <c r="Q14431" s="12">
        <f>sales-Discount_Values</f>
        <v>790.86110000000008</v>
      </c>
      <c r="R14431" s="12">
        <f>DATEDIF(order_date,delivery_date,"D")</f>
        <v>7</v>
      </c>
      <c r="S14431" s="12"/>
    </row>
    <row r="14432" spans="1:19" ht="14.25" customHeight="1" x14ac:dyDescent="0.35">
      <c r="A14432" s="2" t="s">
        <v>4822</v>
      </c>
      <c r="B14432" s="2">
        <v>104789</v>
      </c>
      <c r="C14432" s="2" t="s">
        <v>25</v>
      </c>
      <c r="D14432" s="2" t="s">
        <v>26</v>
      </c>
      <c r="E14432" s="2">
        <v>4608.88</v>
      </c>
      <c r="F14432" s="2">
        <v>0.45</v>
      </c>
      <c r="G14432" s="2">
        <v>8</v>
      </c>
      <c r="H14432" s="3">
        <v>45551</v>
      </c>
      <c r="I14432" s="3">
        <v>45553</v>
      </c>
      <c r="J14432" s="2" t="s">
        <v>31</v>
      </c>
      <c r="K14432" s="2" t="s">
        <v>27</v>
      </c>
      <c r="L14432" s="2">
        <v>1315.18</v>
      </c>
      <c r="M14432" s="2" t="s">
        <v>39</v>
      </c>
      <c r="N14432" s="11">
        <f>L14432/E14432*100</f>
        <v>28.535783096978008</v>
      </c>
      <c r="O14432" s="12" t="str">
        <f>IF(N14432&lt;10,"Low",IF(N14432&lt;20,"Med","High"))</f>
        <v>High</v>
      </c>
      <c r="P14432" s="12">
        <f>sales*discount</f>
        <v>2073.9960000000001</v>
      </c>
      <c r="Q14432" s="12">
        <f>sales-Discount_Values</f>
        <v>2534.884</v>
      </c>
      <c r="R14432" s="12">
        <f>DATEDIF(order_date,delivery_date,"D")</f>
        <v>2</v>
      </c>
      <c r="S14432" s="12"/>
    </row>
    <row r="14433" spans="1:19" ht="14.25" customHeight="1" x14ac:dyDescent="0.35">
      <c r="A14433" s="2" t="s">
        <v>3375</v>
      </c>
      <c r="B14433" s="2">
        <v>103342</v>
      </c>
      <c r="C14433" s="2" t="s">
        <v>19</v>
      </c>
      <c r="D14433" s="2" t="s">
        <v>20</v>
      </c>
      <c r="E14433" s="2">
        <v>4448.66</v>
      </c>
      <c r="F14433" s="2">
        <v>0.36</v>
      </c>
      <c r="G14433" s="2">
        <v>2</v>
      </c>
      <c r="H14433" s="3">
        <v>45058</v>
      </c>
      <c r="I14433" s="3">
        <v>45060</v>
      </c>
      <c r="J14433" s="2" t="s">
        <v>31</v>
      </c>
      <c r="K14433" s="2" t="s">
        <v>27</v>
      </c>
      <c r="L14433" s="2">
        <v>1269.53</v>
      </c>
      <c r="M14433" s="2" t="s">
        <v>34</v>
      </c>
      <c r="N14433" s="11">
        <f>L14433/E14433*100</f>
        <v>28.537357316585222</v>
      </c>
      <c r="O14433" s="12" t="str">
        <f>IF(N14433&lt;10,"Low",IF(N14433&lt;20,"Med","High"))</f>
        <v>High</v>
      </c>
      <c r="P14433" s="12">
        <f>sales*discount</f>
        <v>1601.5175999999999</v>
      </c>
      <c r="Q14433" s="12">
        <f>sales-Discount_Values</f>
        <v>2847.1423999999997</v>
      </c>
      <c r="R14433" s="12">
        <f>DATEDIF(order_date,delivery_date,"D")</f>
        <v>2</v>
      </c>
      <c r="S14433" s="12"/>
    </row>
    <row r="14434" spans="1:19" ht="14.25" customHeight="1" x14ac:dyDescent="0.35">
      <c r="A14434" s="2" t="s">
        <v>1947</v>
      </c>
      <c r="B14434" s="2">
        <v>101914</v>
      </c>
      <c r="C14434" s="2" t="s">
        <v>19</v>
      </c>
      <c r="D14434" s="2" t="s">
        <v>14</v>
      </c>
      <c r="E14434" s="2">
        <v>1924.66</v>
      </c>
      <c r="F14434" s="2">
        <v>0.3</v>
      </c>
      <c r="G14434" s="2">
        <v>6</v>
      </c>
      <c r="H14434" s="3">
        <v>45640</v>
      </c>
      <c r="I14434" s="3">
        <v>45641</v>
      </c>
      <c r="J14434" s="2" t="s">
        <v>31</v>
      </c>
      <c r="K14434" s="2" t="s">
        <v>16</v>
      </c>
      <c r="L14434" s="2">
        <v>549.28</v>
      </c>
      <c r="M14434" s="2" t="s">
        <v>17</v>
      </c>
      <c r="N14434" s="11">
        <f>L14434/E14434*100</f>
        <v>28.53906664034167</v>
      </c>
      <c r="O14434" s="12" t="str">
        <f>IF(N14434&lt;10,"Low",IF(N14434&lt;20,"Med","High"))</f>
        <v>High</v>
      </c>
      <c r="P14434" s="12">
        <f>sales*discount</f>
        <v>577.39800000000002</v>
      </c>
      <c r="Q14434" s="12">
        <f>sales-Discount_Values</f>
        <v>1347.2620000000002</v>
      </c>
      <c r="R14434" s="12">
        <f>DATEDIF(order_date,delivery_date,"D")</f>
        <v>1</v>
      </c>
      <c r="S14434" s="12"/>
    </row>
    <row r="14435" spans="1:19" ht="14.25" customHeight="1" x14ac:dyDescent="0.35">
      <c r="A14435" s="2" t="s">
        <v>9060</v>
      </c>
      <c r="B14435" s="2">
        <v>109027</v>
      </c>
      <c r="C14435" s="2" t="s">
        <v>19</v>
      </c>
      <c r="D14435" s="2" t="s">
        <v>26</v>
      </c>
      <c r="E14435" s="2">
        <v>2815.23</v>
      </c>
      <c r="F14435" s="2">
        <v>0.45</v>
      </c>
      <c r="G14435" s="2">
        <v>4</v>
      </c>
      <c r="H14435" s="3">
        <v>45434</v>
      </c>
      <c r="I14435" s="3">
        <v>45435</v>
      </c>
      <c r="J14435" s="2" t="s">
        <v>15</v>
      </c>
      <c r="K14435" s="2" t="s">
        <v>22</v>
      </c>
      <c r="L14435" s="2">
        <v>803.58</v>
      </c>
      <c r="M14435" s="2" t="s">
        <v>17</v>
      </c>
      <c r="N14435" s="11">
        <f>L14435/E14435*100</f>
        <v>28.544026598182032</v>
      </c>
      <c r="O14435" s="12" t="str">
        <f>IF(N14435&lt;10,"Low",IF(N14435&lt;20,"Med","High"))</f>
        <v>High</v>
      </c>
      <c r="P14435" s="12">
        <f>sales*discount</f>
        <v>1266.8534999999999</v>
      </c>
      <c r="Q14435" s="12">
        <f>sales-Discount_Values</f>
        <v>1548.3765000000001</v>
      </c>
      <c r="R14435" s="12">
        <f>DATEDIF(order_date,delivery_date,"D")</f>
        <v>1</v>
      </c>
      <c r="S14435" s="12"/>
    </row>
    <row r="14436" spans="1:19" ht="14.25" customHeight="1" x14ac:dyDescent="0.35">
      <c r="A14436" s="2" t="s">
        <v>996</v>
      </c>
      <c r="B14436" s="2">
        <v>100963</v>
      </c>
      <c r="C14436" s="2" t="s">
        <v>13</v>
      </c>
      <c r="D14436" s="2" t="s">
        <v>36</v>
      </c>
      <c r="E14436" s="2">
        <v>1792.14</v>
      </c>
      <c r="F14436" s="2">
        <v>0.16</v>
      </c>
      <c r="G14436" s="2">
        <v>8</v>
      </c>
      <c r="H14436" s="3">
        <v>45234</v>
      </c>
      <c r="I14436" s="3">
        <v>45237</v>
      </c>
      <c r="J14436" s="2" t="s">
        <v>31</v>
      </c>
      <c r="K14436" s="2" t="s">
        <v>22</v>
      </c>
      <c r="L14436" s="2">
        <v>511.56</v>
      </c>
      <c r="M14436" s="2" t="s">
        <v>23</v>
      </c>
      <c r="N14436" s="11">
        <f>L14436/E14436*100</f>
        <v>28.544644949613314</v>
      </c>
      <c r="O14436" s="12" t="str">
        <f>IF(N14436&lt;10,"Low",IF(N14436&lt;20,"Med","High"))</f>
        <v>High</v>
      </c>
      <c r="P14436" s="12">
        <f>sales*discount</f>
        <v>286.74240000000003</v>
      </c>
      <c r="Q14436" s="12">
        <f>sales-Discount_Values</f>
        <v>1505.3976</v>
      </c>
      <c r="R14436" s="12">
        <f>DATEDIF(order_date,delivery_date,"D")</f>
        <v>3</v>
      </c>
      <c r="S14436" s="12"/>
    </row>
    <row r="14437" spans="1:19" ht="14.25" customHeight="1" x14ac:dyDescent="0.35">
      <c r="A14437" s="2" t="s">
        <v>2050</v>
      </c>
      <c r="B14437" s="2">
        <v>102017</v>
      </c>
      <c r="C14437" s="2" t="s">
        <v>41</v>
      </c>
      <c r="D14437" s="2" t="s">
        <v>26</v>
      </c>
      <c r="E14437" s="2">
        <v>3830.19</v>
      </c>
      <c r="F14437" s="2">
        <v>0.1</v>
      </c>
      <c r="G14437" s="2">
        <v>8</v>
      </c>
      <c r="H14437" s="3">
        <v>45644</v>
      </c>
      <c r="I14437" s="3">
        <v>45650</v>
      </c>
      <c r="J14437" s="2" t="s">
        <v>15</v>
      </c>
      <c r="K14437" s="2" t="s">
        <v>22</v>
      </c>
      <c r="L14437" s="2">
        <v>1093.32</v>
      </c>
      <c r="M14437" s="2" t="s">
        <v>39</v>
      </c>
      <c r="N14437" s="11">
        <f>L14437/E14437*100</f>
        <v>28.544798038739589</v>
      </c>
      <c r="O14437" s="12" t="str">
        <f>IF(N14437&lt;10,"Low",IF(N14437&lt;20,"Med","High"))</f>
        <v>High</v>
      </c>
      <c r="P14437" s="12">
        <f>sales*discount</f>
        <v>383.01900000000001</v>
      </c>
      <c r="Q14437" s="12">
        <f>sales-Discount_Values</f>
        <v>3447.1710000000003</v>
      </c>
      <c r="R14437" s="12">
        <f>DATEDIF(order_date,delivery_date,"D")</f>
        <v>6</v>
      </c>
      <c r="S14437" s="12"/>
    </row>
    <row r="14438" spans="1:19" ht="14.25" customHeight="1" x14ac:dyDescent="0.35">
      <c r="A14438" s="2" t="s">
        <v>2626</v>
      </c>
      <c r="B14438" s="2">
        <v>102593</v>
      </c>
      <c r="C14438" s="2" t="s">
        <v>19</v>
      </c>
      <c r="D14438" s="2" t="s">
        <v>26</v>
      </c>
      <c r="E14438" s="2">
        <v>1000.18</v>
      </c>
      <c r="F14438" s="2">
        <v>0.28000000000000003</v>
      </c>
      <c r="G14438" s="2">
        <v>8</v>
      </c>
      <c r="H14438" s="3">
        <v>45352</v>
      </c>
      <c r="I14438" s="3">
        <v>45355</v>
      </c>
      <c r="J14438" s="2" t="s">
        <v>31</v>
      </c>
      <c r="K14438" s="2" t="s">
        <v>22</v>
      </c>
      <c r="L14438" s="2">
        <v>285.52</v>
      </c>
      <c r="M14438" s="2" t="s">
        <v>39</v>
      </c>
      <c r="N14438" s="11">
        <f>L14438/E14438*100</f>
        <v>28.546861564918313</v>
      </c>
      <c r="O14438" s="12" t="str">
        <f>IF(N14438&lt;10,"Low",IF(N14438&lt;20,"Med","High"))</f>
        <v>High</v>
      </c>
      <c r="P14438" s="12">
        <f>sales*discount</f>
        <v>280.05040000000002</v>
      </c>
      <c r="Q14438" s="12">
        <f>sales-Discount_Values</f>
        <v>720.12959999999998</v>
      </c>
      <c r="R14438" s="12">
        <f>DATEDIF(order_date,delivery_date,"D")</f>
        <v>3</v>
      </c>
      <c r="S14438" s="12"/>
    </row>
    <row r="14439" spans="1:19" ht="14.25" customHeight="1" x14ac:dyDescent="0.35">
      <c r="A14439" s="2" t="s">
        <v>8831</v>
      </c>
      <c r="B14439" s="2">
        <v>108798</v>
      </c>
      <c r="C14439" s="2" t="s">
        <v>25</v>
      </c>
      <c r="D14439" s="2" t="s">
        <v>14</v>
      </c>
      <c r="E14439" s="2">
        <v>3858.23</v>
      </c>
      <c r="F14439" s="2">
        <v>0.02</v>
      </c>
      <c r="G14439" s="2">
        <v>2</v>
      </c>
      <c r="H14439" s="3">
        <v>45132</v>
      </c>
      <c r="I14439" s="3">
        <v>45136</v>
      </c>
      <c r="J14439" s="2" t="s">
        <v>21</v>
      </c>
      <c r="K14439" s="2" t="s">
        <v>22</v>
      </c>
      <c r="L14439" s="2">
        <v>1101.4100000000001</v>
      </c>
      <c r="M14439" s="2" t="s">
        <v>34</v>
      </c>
      <c r="N14439" s="11">
        <f>L14439/E14439*100</f>
        <v>28.547028041355755</v>
      </c>
      <c r="O14439" s="12" t="str">
        <f>IF(N14439&lt;10,"Low",IF(N14439&lt;20,"Med","High"))</f>
        <v>High</v>
      </c>
      <c r="P14439" s="12">
        <f>sales*discount</f>
        <v>77.164600000000007</v>
      </c>
      <c r="Q14439" s="12">
        <f>sales-Discount_Values</f>
        <v>3781.0654</v>
      </c>
      <c r="R14439" s="12">
        <f>DATEDIF(order_date,delivery_date,"D")</f>
        <v>4</v>
      </c>
      <c r="S14439" s="12"/>
    </row>
    <row r="14440" spans="1:19" ht="14.25" customHeight="1" x14ac:dyDescent="0.35">
      <c r="A14440" s="2" t="s">
        <v>857</v>
      </c>
      <c r="B14440" s="2">
        <v>100824</v>
      </c>
      <c r="C14440" s="2" t="s">
        <v>19</v>
      </c>
      <c r="D14440" s="2" t="s">
        <v>20</v>
      </c>
      <c r="E14440" s="2">
        <v>2210.91</v>
      </c>
      <c r="F14440" s="2">
        <v>0.15</v>
      </c>
      <c r="G14440" s="2">
        <v>3</v>
      </c>
      <c r="H14440" s="3">
        <v>45126</v>
      </c>
      <c r="I14440" s="3">
        <v>45128</v>
      </c>
      <c r="J14440" s="2" t="s">
        <v>15</v>
      </c>
      <c r="K14440" s="2" t="s">
        <v>16</v>
      </c>
      <c r="L14440" s="2">
        <v>631.17999999999995</v>
      </c>
      <c r="M14440" s="2" t="s">
        <v>28</v>
      </c>
      <c r="N14440" s="11">
        <f>L14440/E14440*100</f>
        <v>28.548425761338091</v>
      </c>
      <c r="O14440" s="12" t="str">
        <f>IF(N14440&lt;10,"Low",IF(N14440&lt;20,"Med","High"))</f>
        <v>High</v>
      </c>
      <c r="P14440" s="12">
        <f>sales*discount</f>
        <v>331.63649999999996</v>
      </c>
      <c r="Q14440" s="12">
        <f>sales-Discount_Values</f>
        <v>1879.2734999999998</v>
      </c>
      <c r="R14440" s="12">
        <f>DATEDIF(order_date,delivery_date,"D")</f>
        <v>2</v>
      </c>
      <c r="S14440" s="12"/>
    </row>
    <row r="14441" spans="1:19" ht="14.25" customHeight="1" x14ac:dyDescent="0.35">
      <c r="A14441" s="2" t="s">
        <v>3036</v>
      </c>
      <c r="B14441" s="2">
        <v>103003</v>
      </c>
      <c r="C14441" s="2" t="s">
        <v>19</v>
      </c>
      <c r="D14441" s="2" t="s">
        <v>33</v>
      </c>
      <c r="E14441" s="2">
        <v>1909.35</v>
      </c>
      <c r="F14441" s="2">
        <v>0.42</v>
      </c>
      <c r="G14441" s="2">
        <v>3</v>
      </c>
      <c r="H14441" s="3">
        <v>45039</v>
      </c>
      <c r="I14441" s="3">
        <v>45041</v>
      </c>
      <c r="J14441" s="2" t="s">
        <v>15</v>
      </c>
      <c r="K14441" s="2" t="s">
        <v>27</v>
      </c>
      <c r="L14441" s="2">
        <v>545.09</v>
      </c>
      <c r="M14441" s="2" t="s">
        <v>34</v>
      </c>
      <c r="N14441" s="11">
        <f>L14441/E14441*100</f>
        <v>28.54845889962553</v>
      </c>
      <c r="O14441" s="12" t="str">
        <f>IF(N14441&lt;10,"Low",IF(N14441&lt;20,"Med","High"))</f>
        <v>High</v>
      </c>
      <c r="P14441" s="12">
        <f>sales*discount</f>
        <v>801.92699999999991</v>
      </c>
      <c r="Q14441" s="12">
        <f>sales-Discount_Values</f>
        <v>1107.423</v>
      </c>
      <c r="R14441" s="12">
        <f>DATEDIF(order_date,delivery_date,"D")</f>
        <v>2</v>
      </c>
      <c r="S14441" s="12"/>
    </row>
    <row r="14442" spans="1:19" ht="14.25" customHeight="1" x14ac:dyDescent="0.35">
      <c r="A14442" s="2" t="s">
        <v>1604</v>
      </c>
      <c r="B14442" s="2">
        <v>101571</v>
      </c>
      <c r="C14442" s="2" t="s">
        <v>19</v>
      </c>
      <c r="D14442" s="2" t="s">
        <v>36</v>
      </c>
      <c r="E14442" s="2">
        <v>2854.97</v>
      </c>
      <c r="F14442" s="2">
        <v>0.48</v>
      </c>
      <c r="G14442" s="2">
        <v>2</v>
      </c>
      <c r="H14442" s="3">
        <v>45140</v>
      </c>
      <c r="I14442" s="3">
        <v>45144</v>
      </c>
      <c r="J14442" s="2" t="s">
        <v>31</v>
      </c>
      <c r="K14442" s="2" t="s">
        <v>27</v>
      </c>
      <c r="L14442" s="2">
        <v>815.09</v>
      </c>
      <c r="M14442" s="2" t="s">
        <v>34</v>
      </c>
      <c r="N14442" s="11">
        <f>L14442/E14442*100</f>
        <v>28.549862170180422</v>
      </c>
      <c r="O14442" s="12" t="str">
        <f>IF(N14442&lt;10,"Low",IF(N14442&lt;20,"Med","High"))</f>
        <v>High</v>
      </c>
      <c r="P14442" s="12">
        <f>sales*discount</f>
        <v>1370.3855999999998</v>
      </c>
      <c r="Q14442" s="12">
        <f>sales-Discount_Values</f>
        <v>1484.5844</v>
      </c>
      <c r="R14442" s="12">
        <f>DATEDIF(order_date,delivery_date,"D")</f>
        <v>4</v>
      </c>
      <c r="S14442" s="12"/>
    </row>
    <row r="14443" spans="1:19" ht="14.25" customHeight="1" x14ac:dyDescent="0.35">
      <c r="A14443" s="2" t="s">
        <v>4152</v>
      </c>
      <c r="B14443" s="2">
        <v>104119</v>
      </c>
      <c r="C14443" s="2" t="s">
        <v>19</v>
      </c>
      <c r="D14443" s="2" t="s">
        <v>26</v>
      </c>
      <c r="E14443" s="2">
        <v>3653.44</v>
      </c>
      <c r="F14443" s="2">
        <v>0.21</v>
      </c>
      <c r="G14443" s="2">
        <v>7</v>
      </c>
      <c r="H14443" s="3">
        <v>45498</v>
      </c>
      <c r="I14443" s="3">
        <v>45501</v>
      </c>
      <c r="J14443" s="2" t="s">
        <v>15</v>
      </c>
      <c r="K14443" s="2" t="s">
        <v>16</v>
      </c>
      <c r="L14443" s="2">
        <v>1043.1300000000001</v>
      </c>
      <c r="M14443" s="2" t="s">
        <v>34</v>
      </c>
      <c r="N14443" s="11">
        <f>L14443/E14443*100</f>
        <v>28.551994832267674</v>
      </c>
      <c r="O14443" s="12" t="str">
        <f>IF(N14443&lt;10,"Low",IF(N14443&lt;20,"Med","High"))</f>
        <v>High</v>
      </c>
      <c r="P14443" s="12">
        <f>sales*discount</f>
        <v>767.22239999999999</v>
      </c>
      <c r="Q14443" s="12">
        <f>sales-Discount_Values</f>
        <v>2886.2175999999999</v>
      </c>
      <c r="R14443" s="12">
        <f>DATEDIF(order_date,delivery_date,"D")</f>
        <v>3</v>
      </c>
      <c r="S14443" s="12"/>
    </row>
    <row r="14444" spans="1:19" ht="14.25" customHeight="1" x14ac:dyDescent="0.35">
      <c r="A14444" s="2" t="s">
        <v>10121</v>
      </c>
      <c r="B14444" s="2">
        <v>110088</v>
      </c>
      <c r="C14444" s="2" t="s">
        <v>13</v>
      </c>
      <c r="D14444" s="2" t="s">
        <v>33</v>
      </c>
      <c r="E14444" s="2">
        <v>4559.05</v>
      </c>
      <c r="F14444" s="2">
        <v>7.0000000000000007E-2</v>
      </c>
      <c r="G14444" s="2">
        <v>3</v>
      </c>
      <c r="H14444" s="3">
        <v>45037</v>
      </c>
      <c r="I14444" s="3">
        <v>45039</v>
      </c>
      <c r="J14444" s="2" t="s">
        <v>31</v>
      </c>
      <c r="K14444" s="2" t="s">
        <v>16</v>
      </c>
      <c r="L14444" s="2">
        <v>1301.74</v>
      </c>
      <c r="M14444" s="2" t="s">
        <v>48</v>
      </c>
      <c r="N14444" s="11">
        <f>L14444/E14444*100</f>
        <v>28.552878340882419</v>
      </c>
      <c r="O14444" s="12" t="str">
        <f>IF(N14444&lt;10,"Low",IF(N14444&lt;20,"Med","High"))</f>
        <v>High</v>
      </c>
      <c r="P14444" s="12">
        <f>sales*discount</f>
        <v>319.13350000000003</v>
      </c>
      <c r="Q14444" s="12">
        <f>sales-Discount_Values</f>
        <v>4239.9165000000003</v>
      </c>
      <c r="R14444" s="12">
        <f>DATEDIF(order_date,delivery_date,"D")</f>
        <v>2</v>
      </c>
      <c r="S14444" s="12"/>
    </row>
    <row r="14445" spans="1:19" ht="14.25" customHeight="1" x14ac:dyDescent="0.35">
      <c r="A14445" s="2" t="s">
        <v>14036</v>
      </c>
      <c r="B14445" s="2">
        <v>114003</v>
      </c>
      <c r="C14445" s="2" t="s">
        <v>13</v>
      </c>
      <c r="D14445" s="2" t="s">
        <v>26</v>
      </c>
      <c r="E14445" s="2">
        <v>1019.73</v>
      </c>
      <c r="F14445" s="2">
        <v>0.35</v>
      </c>
      <c r="G14445" s="2">
        <v>9</v>
      </c>
      <c r="H14445" s="3">
        <v>44929</v>
      </c>
      <c r="I14445" s="3">
        <v>44931</v>
      </c>
      <c r="J14445" s="2" t="s">
        <v>21</v>
      </c>
      <c r="K14445" s="2" t="s">
        <v>16</v>
      </c>
      <c r="L14445" s="2">
        <v>291.17</v>
      </c>
      <c r="M14445" s="2" t="s">
        <v>28</v>
      </c>
      <c r="N14445" s="11">
        <f>L14445/E14445*100</f>
        <v>28.553636746982047</v>
      </c>
      <c r="O14445" s="12" t="str">
        <f>IF(N14445&lt;10,"Low",IF(N14445&lt;20,"Med","High"))</f>
        <v>High</v>
      </c>
      <c r="P14445" s="12">
        <f>sales*discount</f>
        <v>356.90549999999996</v>
      </c>
      <c r="Q14445" s="12">
        <f>sales-Discount_Values</f>
        <v>662.82450000000006</v>
      </c>
      <c r="R14445" s="12">
        <f>DATEDIF(order_date,delivery_date,"D")</f>
        <v>2</v>
      </c>
      <c r="S14445" s="12"/>
    </row>
    <row r="14446" spans="1:19" ht="14.25" customHeight="1" x14ac:dyDescent="0.35">
      <c r="A14446" s="2" t="s">
        <v>3750</v>
      </c>
      <c r="B14446" s="2">
        <v>103717</v>
      </c>
      <c r="C14446" s="2" t="s">
        <v>41</v>
      </c>
      <c r="D14446" s="2" t="s">
        <v>33</v>
      </c>
      <c r="E14446" s="2">
        <v>3509.15</v>
      </c>
      <c r="F14446" s="2">
        <v>0.35</v>
      </c>
      <c r="G14446" s="2">
        <v>7</v>
      </c>
      <c r="H14446" s="3">
        <v>45068</v>
      </c>
      <c r="I14446" s="3">
        <v>45070</v>
      </c>
      <c r="J14446" s="2" t="s">
        <v>31</v>
      </c>
      <c r="K14446" s="2" t="s">
        <v>22</v>
      </c>
      <c r="L14446" s="2">
        <v>1002.02</v>
      </c>
      <c r="M14446" s="2" t="s">
        <v>48</v>
      </c>
      <c r="N14446" s="11">
        <f>L14446/E14446*100</f>
        <v>28.554493253351946</v>
      </c>
      <c r="O14446" s="12" t="str">
        <f>IF(N14446&lt;10,"Low",IF(N14446&lt;20,"Med","High"))</f>
        <v>High</v>
      </c>
      <c r="P14446" s="12">
        <f>sales*discount</f>
        <v>1228.2024999999999</v>
      </c>
      <c r="Q14446" s="12">
        <f>sales-Discount_Values</f>
        <v>2280.9475000000002</v>
      </c>
      <c r="R14446" s="12">
        <f>DATEDIF(order_date,delivery_date,"D")</f>
        <v>2</v>
      </c>
      <c r="S14446" s="12"/>
    </row>
    <row r="14447" spans="1:19" ht="14.25" customHeight="1" x14ac:dyDescent="0.35">
      <c r="A14447" s="2" t="s">
        <v>12848</v>
      </c>
      <c r="B14447" s="2">
        <v>112815</v>
      </c>
      <c r="C14447" s="2" t="s">
        <v>41</v>
      </c>
      <c r="D14447" s="2" t="s">
        <v>14</v>
      </c>
      <c r="E14447" s="2">
        <v>4700.32</v>
      </c>
      <c r="F14447" s="2">
        <v>0.35</v>
      </c>
      <c r="G14447" s="2">
        <v>4</v>
      </c>
      <c r="H14447" s="3">
        <v>45587</v>
      </c>
      <c r="I14447" s="3">
        <v>45592</v>
      </c>
      <c r="J14447" s="2" t="s">
        <v>21</v>
      </c>
      <c r="K14447" s="2" t="s">
        <v>22</v>
      </c>
      <c r="L14447" s="2">
        <v>1342.2</v>
      </c>
      <c r="M14447" s="2" t="s">
        <v>48</v>
      </c>
      <c r="N14447" s="11">
        <f>L14447/E14447*100</f>
        <v>28.555502604078022</v>
      </c>
      <c r="O14447" s="12" t="str">
        <f>IF(N14447&lt;10,"Low",IF(N14447&lt;20,"Med","High"))</f>
        <v>High</v>
      </c>
      <c r="P14447" s="12">
        <f>sales*discount</f>
        <v>1645.1119999999999</v>
      </c>
      <c r="Q14447" s="12">
        <f>sales-Discount_Values</f>
        <v>3055.2079999999996</v>
      </c>
      <c r="R14447" s="12">
        <f>DATEDIF(order_date,delivery_date,"D")</f>
        <v>5</v>
      </c>
      <c r="S14447" s="12"/>
    </row>
    <row r="14448" spans="1:19" ht="14.25" customHeight="1" x14ac:dyDescent="0.35">
      <c r="A14448" s="2" t="s">
        <v>3530</v>
      </c>
      <c r="B14448" s="2">
        <v>103497</v>
      </c>
      <c r="C14448" s="2" t="s">
        <v>13</v>
      </c>
      <c r="D14448" s="2" t="s">
        <v>20</v>
      </c>
      <c r="E14448" s="2">
        <v>4306.21</v>
      </c>
      <c r="F14448" s="2">
        <v>0.04</v>
      </c>
      <c r="G14448" s="2">
        <v>6</v>
      </c>
      <c r="H14448" s="3">
        <v>45344</v>
      </c>
      <c r="I14448" s="3">
        <v>45347</v>
      </c>
      <c r="J14448" s="2" t="s">
        <v>31</v>
      </c>
      <c r="K14448" s="2" t="s">
        <v>22</v>
      </c>
      <c r="L14448" s="2">
        <v>1229.71</v>
      </c>
      <c r="M14448" s="2" t="s">
        <v>28</v>
      </c>
      <c r="N14448" s="11">
        <f>L14448/E14448*100</f>
        <v>28.556665838405465</v>
      </c>
      <c r="O14448" s="12" t="str">
        <f>IF(N14448&lt;10,"Low",IF(N14448&lt;20,"Med","High"))</f>
        <v>High</v>
      </c>
      <c r="P14448" s="12">
        <f>sales*discount</f>
        <v>172.2484</v>
      </c>
      <c r="Q14448" s="12">
        <f>sales-Discount_Values</f>
        <v>4133.9615999999996</v>
      </c>
      <c r="R14448" s="12">
        <f>DATEDIF(order_date,delivery_date,"D")</f>
        <v>3</v>
      </c>
      <c r="S14448" s="12"/>
    </row>
    <row r="14449" spans="1:19" ht="14.25" customHeight="1" x14ac:dyDescent="0.35">
      <c r="A14449" s="2" t="s">
        <v>5667</v>
      </c>
      <c r="B14449" s="2">
        <v>105634</v>
      </c>
      <c r="C14449" s="2" t="s">
        <v>25</v>
      </c>
      <c r="D14449" s="2" t="s">
        <v>20</v>
      </c>
      <c r="E14449" s="2">
        <v>2569.2199999999998</v>
      </c>
      <c r="F14449" s="2">
        <v>7.0000000000000007E-2</v>
      </c>
      <c r="G14449" s="2">
        <v>1</v>
      </c>
      <c r="H14449" s="3">
        <v>45284</v>
      </c>
      <c r="I14449" s="3">
        <v>45288</v>
      </c>
      <c r="J14449" s="2" t="s">
        <v>15</v>
      </c>
      <c r="K14449" s="2" t="s">
        <v>27</v>
      </c>
      <c r="L14449" s="2">
        <v>733.69</v>
      </c>
      <c r="M14449" s="2" t="s">
        <v>28</v>
      </c>
      <c r="N14449" s="11">
        <f>L14449/E14449*100</f>
        <v>28.556916106833985</v>
      </c>
      <c r="O14449" s="12" t="str">
        <f>IF(N14449&lt;10,"Low",IF(N14449&lt;20,"Med","High"))</f>
        <v>High</v>
      </c>
      <c r="P14449" s="12">
        <f>sales*discount</f>
        <v>179.84540000000001</v>
      </c>
      <c r="Q14449" s="12">
        <f>sales-Discount_Values</f>
        <v>2389.3745999999996</v>
      </c>
      <c r="R14449" s="12">
        <f>DATEDIF(order_date,delivery_date,"D")</f>
        <v>4</v>
      </c>
      <c r="S14449" s="12"/>
    </row>
    <row r="14450" spans="1:19" ht="14.25" customHeight="1" x14ac:dyDescent="0.35">
      <c r="A14450" s="2" t="s">
        <v>2751</v>
      </c>
      <c r="B14450" s="2">
        <v>102718</v>
      </c>
      <c r="C14450" s="2" t="s">
        <v>13</v>
      </c>
      <c r="D14450" s="2" t="s">
        <v>36</v>
      </c>
      <c r="E14450" s="2">
        <v>1047.44</v>
      </c>
      <c r="F14450" s="2">
        <v>0.21</v>
      </c>
      <c r="G14450" s="2">
        <v>5</v>
      </c>
      <c r="H14450" s="3">
        <v>45130</v>
      </c>
      <c r="I14450" s="3">
        <v>45134</v>
      </c>
      <c r="J14450" s="2" t="s">
        <v>31</v>
      </c>
      <c r="K14450" s="2" t="s">
        <v>22</v>
      </c>
      <c r="L14450" s="2">
        <v>299.13</v>
      </c>
      <c r="M14450" s="2" t="s">
        <v>17</v>
      </c>
      <c r="N14450" s="11">
        <f>L14450/E14450*100</f>
        <v>28.558199037653708</v>
      </c>
      <c r="O14450" s="12" t="str">
        <f>IF(N14450&lt;10,"Low",IF(N14450&lt;20,"Med","High"))</f>
        <v>High</v>
      </c>
      <c r="P14450" s="12">
        <f>sales*discount</f>
        <v>219.9624</v>
      </c>
      <c r="Q14450" s="12">
        <f>sales-Discount_Values</f>
        <v>827.47760000000005</v>
      </c>
      <c r="R14450" s="12">
        <f>DATEDIF(order_date,delivery_date,"D")</f>
        <v>4</v>
      </c>
      <c r="S14450" s="12"/>
    </row>
    <row r="14451" spans="1:19" ht="14.25" customHeight="1" x14ac:dyDescent="0.35">
      <c r="A14451" s="2" t="s">
        <v>7857</v>
      </c>
      <c r="B14451" s="2">
        <v>107824</v>
      </c>
      <c r="C14451" s="2" t="s">
        <v>13</v>
      </c>
      <c r="D14451" s="2" t="s">
        <v>20</v>
      </c>
      <c r="E14451" s="2">
        <v>2081.19</v>
      </c>
      <c r="F14451" s="2">
        <v>0.39</v>
      </c>
      <c r="G14451" s="2">
        <v>6</v>
      </c>
      <c r="H14451" s="3">
        <v>45349</v>
      </c>
      <c r="I14451" s="3">
        <v>45354</v>
      </c>
      <c r="J14451" s="2" t="s">
        <v>31</v>
      </c>
      <c r="K14451" s="2" t="s">
        <v>16</v>
      </c>
      <c r="L14451" s="2">
        <v>594.41</v>
      </c>
      <c r="M14451" s="2" t="s">
        <v>23</v>
      </c>
      <c r="N14451" s="11">
        <f>L14451/E14451*100</f>
        <v>28.561063622254572</v>
      </c>
      <c r="O14451" s="12" t="str">
        <f>IF(N14451&lt;10,"Low",IF(N14451&lt;20,"Med","High"))</f>
        <v>High</v>
      </c>
      <c r="P14451" s="12">
        <f>sales*discount</f>
        <v>811.66410000000008</v>
      </c>
      <c r="Q14451" s="12">
        <f>sales-Discount_Values</f>
        <v>1269.5259000000001</v>
      </c>
      <c r="R14451" s="12">
        <f>DATEDIF(order_date,delivery_date,"D")</f>
        <v>5</v>
      </c>
      <c r="S14451" s="12"/>
    </row>
    <row r="14452" spans="1:19" ht="14.25" customHeight="1" x14ac:dyDescent="0.35">
      <c r="A14452" s="2" t="s">
        <v>9264</v>
      </c>
      <c r="B14452" s="2">
        <v>109231</v>
      </c>
      <c r="C14452" s="2" t="s">
        <v>19</v>
      </c>
      <c r="D14452" s="2" t="s">
        <v>36</v>
      </c>
      <c r="E14452" s="2">
        <v>1443.31</v>
      </c>
      <c r="F14452" s="2">
        <v>0.25</v>
      </c>
      <c r="G14452" s="2">
        <v>7</v>
      </c>
      <c r="H14452" s="3">
        <v>45250</v>
      </c>
      <c r="I14452" s="3">
        <v>45252</v>
      </c>
      <c r="J14452" s="2" t="s">
        <v>15</v>
      </c>
      <c r="K14452" s="2" t="s">
        <v>22</v>
      </c>
      <c r="L14452" s="2">
        <v>412.23</v>
      </c>
      <c r="M14452" s="2" t="s">
        <v>34</v>
      </c>
      <c r="N14452" s="11">
        <f>L14452/E14452*100</f>
        <v>28.561431709057654</v>
      </c>
      <c r="O14452" s="12" t="str">
        <f>IF(N14452&lt;10,"Low",IF(N14452&lt;20,"Med","High"))</f>
        <v>High</v>
      </c>
      <c r="P14452" s="12">
        <f>sales*discount</f>
        <v>360.82749999999999</v>
      </c>
      <c r="Q14452" s="12">
        <f>sales-Discount_Values</f>
        <v>1082.4825000000001</v>
      </c>
      <c r="R14452" s="12">
        <f>DATEDIF(order_date,delivery_date,"D")</f>
        <v>2</v>
      </c>
      <c r="S14452" s="12"/>
    </row>
    <row r="14453" spans="1:19" ht="14.25" customHeight="1" x14ac:dyDescent="0.35">
      <c r="A14453" s="2" t="s">
        <v>3414</v>
      </c>
      <c r="B14453" s="2">
        <v>103381</v>
      </c>
      <c r="C14453" s="2" t="s">
        <v>19</v>
      </c>
      <c r="D14453" s="2" t="s">
        <v>33</v>
      </c>
      <c r="E14453" s="2">
        <v>4125.1099999999997</v>
      </c>
      <c r="F14453" s="2">
        <v>0.46</v>
      </c>
      <c r="G14453" s="2">
        <v>3</v>
      </c>
      <c r="H14453" s="3">
        <v>45122</v>
      </c>
      <c r="I14453" s="3">
        <v>45129</v>
      </c>
      <c r="J14453" s="2" t="s">
        <v>31</v>
      </c>
      <c r="K14453" s="2" t="s">
        <v>22</v>
      </c>
      <c r="L14453" s="2">
        <v>1178.52</v>
      </c>
      <c r="M14453" s="2" t="s">
        <v>48</v>
      </c>
      <c r="N14453" s="11">
        <f>L14453/E14453*100</f>
        <v>28.5694199669827</v>
      </c>
      <c r="O14453" s="12" t="str">
        <f>IF(N14453&lt;10,"Low",IF(N14453&lt;20,"Med","High"))</f>
        <v>High</v>
      </c>
      <c r="P14453" s="12">
        <f>sales*discount</f>
        <v>1897.5506</v>
      </c>
      <c r="Q14453" s="12">
        <f>sales-Discount_Values</f>
        <v>2227.5593999999996</v>
      </c>
      <c r="R14453" s="12">
        <f>DATEDIF(order_date,delivery_date,"D")</f>
        <v>7</v>
      </c>
      <c r="S14453" s="12"/>
    </row>
    <row r="14454" spans="1:19" ht="14.25" customHeight="1" x14ac:dyDescent="0.35">
      <c r="A14454" s="2" t="s">
        <v>1951</v>
      </c>
      <c r="B14454" s="2">
        <v>101918</v>
      </c>
      <c r="C14454" s="2" t="s">
        <v>13</v>
      </c>
      <c r="D14454" s="2" t="s">
        <v>14</v>
      </c>
      <c r="E14454" s="2">
        <v>2148.17</v>
      </c>
      <c r="F14454" s="2">
        <v>0.4</v>
      </c>
      <c r="G14454" s="2">
        <v>4</v>
      </c>
      <c r="H14454" s="3">
        <v>45295</v>
      </c>
      <c r="I14454" s="3">
        <v>45301</v>
      </c>
      <c r="J14454" s="2" t="s">
        <v>15</v>
      </c>
      <c r="K14454" s="2" t="s">
        <v>27</v>
      </c>
      <c r="L14454" s="2">
        <v>613.78</v>
      </c>
      <c r="M14454" s="2" t="s">
        <v>23</v>
      </c>
      <c r="N14454" s="11">
        <f>L14454/E14454*100</f>
        <v>28.572226592867416</v>
      </c>
      <c r="O14454" s="12" t="str">
        <f>IF(N14454&lt;10,"Low",IF(N14454&lt;20,"Med","High"))</f>
        <v>High</v>
      </c>
      <c r="P14454" s="12">
        <f>sales*discount</f>
        <v>859.26800000000003</v>
      </c>
      <c r="Q14454" s="12">
        <f>sales-Discount_Values</f>
        <v>1288.902</v>
      </c>
      <c r="R14454" s="12">
        <f>DATEDIF(order_date,delivery_date,"D")</f>
        <v>6</v>
      </c>
      <c r="S14454" s="12"/>
    </row>
    <row r="14455" spans="1:19" ht="14.25" customHeight="1" x14ac:dyDescent="0.35">
      <c r="A14455" s="2" t="s">
        <v>82</v>
      </c>
      <c r="B14455" s="2">
        <v>100049</v>
      </c>
      <c r="C14455" s="2" t="s">
        <v>41</v>
      </c>
      <c r="D14455" s="2" t="s">
        <v>33</v>
      </c>
      <c r="E14455" s="2">
        <v>3986.89</v>
      </c>
      <c r="F14455" s="2">
        <v>7.0000000000000007E-2</v>
      </c>
      <c r="G14455" s="2">
        <v>1</v>
      </c>
      <c r="H14455" s="3">
        <v>45109</v>
      </c>
      <c r="I14455" s="3">
        <v>45110</v>
      </c>
      <c r="J14455" s="2" t="s">
        <v>15</v>
      </c>
      <c r="K14455" s="2" t="s">
        <v>27</v>
      </c>
      <c r="L14455" s="2">
        <v>1139.21</v>
      </c>
      <c r="M14455" s="2" t="s">
        <v>23</v>
      </c>
      <c r="N14455" s="11">
        <f>L14455/E14455*100</f>
        <v>28.573900960397708</v>
      </c>
      <c r="O14455" s="12" t="str">
        <f>IF(N14455&lt;10,"Low",IF(N14455&lt;20,"Med","High"))</f>
        <v>High</v>
      </c>
      <c r="P14455" s="12">
        <f>sales*discount</f>
        <v>279.08230000000003</v>
      </c>
      <c r="Q14455" s="12">
        <f>sales-Discount_Values</f>
        <v>3707.8076999999998</v>
      </c>
      <c r="R14455" s="12">
        <f>DATEDIF(order_date,delivery_date,"D")</f>
        <v>1</v>
      </c>
      <c r="S14455" s="12"/>
    </row>
    <row r="14456" spans="1:19" ht="14.25" customHeight="1" x14ac:dyDescent="0.35">
      <c r="A14456" s="2" t="s">
        <v>5545</v>
      </c>
      <c r="B14456" s="2">
        <v>105512</v>
      </c>
      <c r="C14456" s="2" t="s">
        <v>19</v>
      </c>
      <c r="D14456" s="2" t="s">
        <v>14</v>
      </c>
      <c r="E14456" s="2">
        <v>1451.11</v>
      </c>
      <c r="F14456" s="2">
        <v>0.16</v>
      </c>
      <c r="G14456" s="2">
        <v>9</v>
      </c>
      <c r="H14456" s="3">
        <v>45170</v>
      </c>
      <c r="I14456" s="3">
        <v>45171</v>
      </c>
      <c r="J14456" s="2" t="s">
        <v>21</v>
      </c>
      <c r="K14456" s="2" t="s">
        <v>22</v>
      </c>
      <c r="L14456" s="2">
        <v>414.66</v>
      </c>
      <c r="M14456" s="2" t="s">
        <v>39</v>
      </c>
      <c r="N14456" s="11">
        <f>L14456/E14456*100</f>
        <v>28.575366443619028</v>
      </c>
      <c r="O14456" s="12" t="str">
        <f>IF(N14456&lt;10,"Low",IF(N14456&lt;20,"Med","High"))</f>
        <v>High</v>
      </c>
      <c r="P14456" s="12">
        <f>sales*discount</f>
        <v>232.17759999999998</v>
      </c>
      <c r="Q14456" s="12">
        <f>sales-Discount_Values</f>
        <v>1218.9323999999999</v>
      </c>
      <c r="R14456" s="12">
        <f>DATEDIF(order_date,delivery_date,"D")</f>
        <v>1</v>
      </c>
      <c r="S14456" s="12"/>
    </row>
    <row r="14457" spans="1:19" ht="14.25" customHeight="1" x14ac:dyDescent="0.35">
      <c r="A14457" s="2" t="s">
        <v>5508</v>
      </c>
      <c r="B14457" s="2">
        <v>105475</v>
      </c>
      <c r="C14457" s="2" t="s">
        <v>13</v>
      </c>
      <c r="D14457" s="2" t="s">
        <v>36</v>
      </c>
      <c r="E14457" s="2">
        <v>3409.07</v>
      </c>
      <c r="F14457" s="2">
        <v>0.14000000000000001</v>
      </c>
      <c r="G14457" s="2">
        <v>3</v>
      </c>
      <c r="H14457" s="3">
        <v>45220</v>
      </c>
      <c r="I14457" s="3">
        <v>45227</v>
      </c>
      <c r="J14457" s="2" t="s">
        <v>31</v>
      </c>
      <c r="K14457" s="2" t="s">
        <v>22</v>
      </c>
      <c r="L14457" s="2">
        <v>974.17</v>
      </c>
      <c r="M14457" s="2" t="s">
        <v>34</v>
      </c>
      <c r="N14457" s="11">
        <f>L14457/E14457*100</f>
        <v>28.575828598415402</v>
      </c>
      <c r="O14457" s="12" t="str">
        <f>IF(N14457&lt;10,"Low",IF(N14457&lt;20,"Med","High"))</f>
        <v>High</v>
      </c>
      <c r="P14457" s="12">
        <f>sales*discount</f>
        <v>477.26980000000009</v>
      </c>
      <c r="Q14457" s="12">
        <f>sales-Discount_Values</f>
        <v>2931.8002000000001</v>
      </c>
      <c r="R14457" s="12">
        <f>DATEDIF(order_date,delivery_date,"D")</f>
        <v>7</v>
      </c>
      <c r="S14457" s="12"/>
    </row>
    <row r="14458" spans="1:19" ht="14.25" customHeight="1" x14ac:dyDescent="0.35">
      <c r="A14458" s="2" t="s">
        <v>6070</v>
      </c>
      <c r="B14458" s="2">
        <v>106037</v>
      </c>
      <c r="C14458" s="2" t="s">
        <v>19</v>
      </c>
      <c r="D14458" s="2" t="s">
        <v>26</v>
      </c>
      <c r="E14458" s="2">
        <v>2854.74</v>
      </c>
      <c r="F14458" s="2">
        <v>0.17</v>
      </c>
      <c r="G14458" s="2">
        <v>9</v>
      </c>
      <c r="H14458" s="3">
        <v>45363</v>
      </c>
      <c r="I14458" s="3">
        <v>45370</v>
      </c>
      <c r="J14458" s="2" t="s">
        <v>31</v>
      </c>
      <c r="K14458" s="2" t="s">
        <v>22</v>
      </c>
      <c r="L14458" s="2">
        <v>815.77</v>
      </c>
      <c r="M14458" s="2" t="s">
        <v>17</v>
      </c>
      <c r="N14458" s="11">
        <f>L14458/E14458*100</f>
        <v>28.575982401199411</v>
      </c>
      <c r="O14458" s="12" t="str">
        <f>IF(N14458&lt;10,"Low",IF(N14458&lt;20,"Med","High"))</f>
        <v>High</v>
      </c>
      <c r="P14458" s="12">
        <f>sales*discount</f>
        <v>485.30579999999998</v>
      </c>
      <c r="Q14458" s="12">
        <f>sales-Discount_Values</f>
        <v>2369.4341999999997</v>
      </c>
      <c r="R14458" s="12">
        <f>DATEDIF(order_date,delivery_date,"D")</f>
        <v>7</v>
      </c>
      <c r="S14458" s="12"/>
    </row>
    <row r="14459" spans="1:19" ht="14.25" customHeight="1" x14ac:dyDescent="0.35">
      <c r="A14459" s="2" t="s">
        <v>4382</v>
      </c>
      <c r="B14459" s="2">
        <v>104349</v>
      </c>
      <c r="C14459" s="2" t="s">
        <v>25</v>
      </c>
      <c r="D14459" s="2" t="s">
        <v>14</v>
      </c>
      <c r="E14459" s="2">
        <v>2307.13</v>
      </c>
      <c r="F14459" s="2">
        <v>0.25</v>
      </c>
      <c r="G14459" s="2">
        <v>5</v>
      </c>
      <c r="H14459" s="3">
        <v>45539</v>
      </c>
      <c r="I14459" s="3">
        <v>45546</v>
      </c>
      <c r="J14459" s="2" t="s">
        <v>31</v>
      </c>
      <c r="K14459" s="2" t="s">
        <v>16</v>
      </c>
      <c r="L14459" s="2">
        <v>659.33</v>
      </c>
      <c r="M14459" s="2" t="s">
        <v>34</v>
      </c>
      <c r="N14459" s="11">
        <f>L14459/E14459*100</f>
        <v>28.57793015564793</v>
      </c>
      <c r="O14459" s="12" t="str">
        <f>IF(N14459&lt;10,"Low",IF(N14459&lt;20,"Med","High"))</f>
        <v>High</v>
      </c>
      <c r="P14459" s="12">
        <f>sales*discount</f>
        <v>576.78250000000003</v>
      </c>
      <c r="Q14459" s="12">
        <f>sales-Discount_Values</f>
        <v>1730.3475000000001</v>
      </c>
      <c r="R14459" s="12">
        <f>DATEDIF(order_date,delivery_date,"D")</f>
        <v>7</v>
      </c>
      <c r="S14459" s="12"/>
    </row>
    <row r="14460" spans="1:19" ht="14.25" customHeight="1" x14ac:dyDescent="0.35">
      <c r="A14460" s="2" t="s">
        <v>9318</v>
      </c>
      <c r="B14460" s="2">
        <v>109285</v>
      </c>
      <c r="C14460" s="2" t="s">
        <v>13</v>
      </c>
      <c r="D14460" s="2" t="s">
        <v>33</v>
      </c>
      <c r="E14460" s="2">
        <v>1794.68</v>
      </c>
      <c r="F14460" s="2">
        <v>0.06</v>
      </c>
      <c r="G14460" s="2">
        <v>7</v>
      </c>
      <c r="H14460" s="3">
        <v>45059</v>
      </c>
      <c r="I14460" s="3">
        <v>45063</v>
      </c>
      <c r="J14460" s="2" t="s">
        <v>31</v>
      </c>
      <c r="K14460" s="2" t="s">
        <v>22</v>
      </c>
      <c r="L14460" s="2">
        <v>512.9</v>
      </c>
      <c r="M14460" s="2" t="s">
        <v>28</v>
      </c>
      <c r="N14460" s="11">
        <f>L14460/E14460*100</f>
        <v>28.578911003632957</v>
      </c>
      <c r="O14460" s="12" t="str">
        <f>IF(N14460&lt;10,"Low",IF(N14460&lt;20,"Med","High"))</f>
        <v>High</v>
      </c>
      <c r="P14460" s="12">
        <f>sales*discount</f>
        <v>107.6808</v>
      </c>
      <c r="Q14460" s="12">
        <f>sales-Discount_Values</f>
        <v>1686.9992</v>
      </c>
      <c r="R14460" s="12">
        <f>DATEDIF(order_date,delivery_date,"D")</f>
        <v>4</v>
      </c>
      <c r="S14460" s="12"/>
    </row>
    <row r="14461" spans="1:19" ht="14.25" customHeight="1" x14ac:dyDescent="0.35">
      <c r="A14461" s="2" t="s">
        <v>10671</v>
      </c>
      <c r="B14461" s="2">
        <v>110638</v>
      </c>
      <c r="C14461" s="2" t="s">
        <v>41</v>
      </c>
      <c r="D14461" s="2" t="s">
        <v>36</v>
      </c>
      <c r="E14461" s="2">
        <v>1730.79</v>
      </c>
      <c r="F14461" s="2">
        <v>0.2</v>
      </c>
      <c r="G14461" s="2">
        <v>8</v>
      </c>
      <c r="H14461" s="3">
        <v>45371</v>
      </c>
      <c r="I14461" s="3">
        <v>45374</v>
      </c>
      <c r="J14461" s="2" t="s">
        <v>21</v>
      </c>
      <c r="K14461" s="2" t="s">
        <v>16</v>
      </c>
      <c r="L14461" s="2">
        <v>494.65</v>
      </c>
      <c r="M14461" s="2" t="s">
        <v>23</v>
      </c>
      <c r="N14461" s="11">
        <f>L14461/E14461*100</f>
        <v>28.579434824559886</v>
      </c>
      <c r="O14461" s="12" t="str">
        <f>IF(N14461&lt;10,"Low",IF(N14461&lt;20,"Med","High"))</f>
        <v>High</v>
      </c>
      <c r="P14461" s="12">
        <f>sales*discount</f>
        <v>346.15800000000002</v>
      </c>
      <c r="Q14461" s="12">
        <f>sales-Discount_Values</f>
        <v>1384.6320000000001</v>
      </c>
      <c r="R14461" s="12">
        <f>DATEDIF(order_date,delivery_date,"D")</f>
        <v>3</v>
      </c>
      <c r="S14461" s="12"/>
    </row>
    <row r="14462" spans="1:19" ht="14.25" customHeight="1" x14ac:dyDescent="0.35">
      <c r="A14462" s="2" t="s">
        <v>1018</v>
      </c>
      <c r="B14462" s="2">
        <v>100985</v>
      </c>
      <c r="C14462" s="2" t="s">
        <v>41</v>
      </c>
      <c r="D14462" s="2" t="s">
        <v>33</v>
      </c>
      <c r="E14462" s="2">
        <v>4637.08</v>
      </c>
      <c r="F14462" s="2">
        <v>0.5</v>
      </c>
      <c r="G14462" s="2">
        <v>6</v>
      </c>
      <c r="H14462" s="3">
        <v>45083</v>
      </c>
      <c r="I14462" s="3">
        <v>45089</v>
      </c>
      <c r="J14462" s="2" t="s">
        <v>31</v>
      </c>
      <c r="K14462" s="2" t="s">
        <v>16</v>
      </c>
      <c r="L14462" s="2">
        <v>1325.26</v>
      </c>
      <c r="M14462" s="2" t="s">
        <v>17</v>
      </c>
      <c r="N14462" s="11">
        <f>L14462/E14462*100</f>
        <v>28.579623383681106</v>
      </c>
      <c r="O14462" s="12" t="str">
        <f>IF(N14462&lt;10,"Low",IF(N14462&lt;20,"Med","High"))</f>
        <v>High</v>
      </c>
      <c r="P14462" s="12">
        <f>sales*discount</f>
        <v>2318.54</v>
      </c>
      <c r="Q14462" s="12">
        <f>sales-Discount_Values</f>
        <v>2318.54</v>
      </c>
      <c r="R14462" s="12">
        <f>DATEDIF(order_date,delivery_date,"D")</f>
        <v>6</v>
      </c>
      <c r="S14462" s="12"/>
    </row>
    <row r="14463" spans="1:19" ht="14.25" customHeight="1" x14ac:dyDescent="0.35">
      <c r="A14463" s="2" t="s">
        <v>8263</v>
      </c>
      <c r="B14463" s="2">
        <v>108230</v>
      </c>
      <c r="C14463" s="2" t="s">
        <v>41</v>
      </c>
      <c r="D14463" s="2" t="s">
        <v>20</v>
      </c>
      <c r="E14463" s="2">
        <v>4607.7</v>
      </c>
      <c r="F14463" s="2">
        <v>0.05</v>
      </c>
      <c r="G14463" s="2">
        <v>6</v>
      </c>
      <c r="H14463" s="3">
        <v>45563</v>
      </c>
      <c r="I14463" s="3">
        <v>45566</v>
      </c>
      <c r="J14463" s="2" t="s">
        <v>21</v>
      </c>
      <c r="K14463" s="2" t="s">
        <v>16</v>
      </c>
      <c r="L14463" s="2">
        <v>1316.99</v>
      </c>
      <c r="M14463" s="2" t="s">
        <v>48</v>
      </c>
      <c r="N14463" s="11">
        <f>L14463/E14463*100</f>
        <v>28.582372984352283</v>
      </c>
      <c r="O14463" s="12" t="str">
        <f>IF(N14463&lt;10,"Low",IF(N14463&lt;20,"Med","High"))</f>
        <v>High</v>
      </c>
      <c r="P14463" s="12">
        <f>sales*discount</f>
        <v>230.38499999999999</v>
      </c>
      <c r="Q14463" s="12">
        <f>sales-Discount_Values</f>
        <v>4377.3149999999996</v>
      </c>
      <c r="R14463" s="12">
        <f>DATEDIF(order_date,delivery_date,"D")</f>
        <v>3</v>
      </c>
      <c r="S14463" s="12"/>
    </row>
    <row r="14464" spans="1:19" ht="14.25" customHeight="1" x14ac:dyDescent="0.35">
      <c r="A14464" s="2" t="s">
        <v>3844</v>
      </c>
      <c r="B14464" s="2">
        <v>103811</v>
      </c>
      <c r="C14464" s="2" t="s">
        <v>25</v>
      </c>
      <c r="D14464" s="2" t="s">
        <v>26</v>
      </c>
      <c r="E14464" s="2">
        <v>1054.75</v>
      </c>
      <c r="F14464" s="2">
        <v>0.17</v>
      </c>
      <c r="G14464" s="2">
        <v>4</v>
      </c>
      <c r="H14464" s="3">
        <v>45620</v>
      </c>
      <c r="I14464" s="3">
        <v>45624</v>
      </c>
      <c r="J14464" s="2" t="s">
        <v>15</v>
      </c>
      <c r="K14464" s="2" t="s">
        <v>16</v>
      </c>
      <c r="L14464" s="2">
        <v>301.48</v>
      </c>
      <c r="M14464" s="2" t="s">
        <v>28</v>
      </c>
      <c r="N14464" s="11">
        <f>L14464/E14464*100</f>
        <v>28.583076558426168</v>
      </c>
      <c r="O14464" s="12" t="str">
        <f>IF(N14464&lt;10,"Low",IF(N14464&lt;20,"Med","High"))</f>
        <v>High</v>
      </c>
      <c r="P14464" s="12">
        <f>sales*discount</f>
        <v>179.3075</v>
      </c>
      <c r="Q14464" s="12">
        <f>sales-Discount_Values</f>
        <v>875.4425</v>
      </c>
      <c r="R14464" s="12">
        <f>DATEDIF(order_date,delivery_date,"D")</f>
        <v>4</v>
      </c>
      <c r="S14464" s="12"/>
    </row>
    <row r="14465" spans="1:19" ht="14.25" customHeight="1" x14ac:dyDescent="0.35">
      <c r="A14465" s="2" t="s">
        <v>4269</v>
      </c>
      <c r="B14465" s="2">
        <v>104236</v>
      </c>
      <c r="C14465" s="2" t="s">
        <v>41</v>
      </c>
      <c r="D14465" s="2" t="s">
        <v>33</v>
      </c>
      <c r="E14465" s="2">
        <v>4270.55</v>
      </c>
      <c r="F14465" s="2">
        <v>0.35</v>
      </c>
      <c r="G14465" s="2">
        <v>4</v>
      </c>
      <c r="H14465" s="3">
        <v>45284</v>
      </c>
      <c r="I14465" s="3">
        <v>45290</v>
      </c>
      <c r="J14465" s="2" t="s">
        <v>15</v>
      </c>
      <c r="K14465" s="2" t="s">
        <v>27</v>
      </c>
      <c r="L14465" s="2">
        <v>1220.68</v>
      </c>
      <c r="M14465" s="2" t="s">
        <v>34</v>
      </c>
      <c r="N14465" s="11">
        <f>L14465/E14465*100</f>
        <v>28.583671892379204</v>
      </c>
      <c r="O14465" s="12" t="str">
        <f>IF(N14465&lt;10,"Low",IF(N14465&lt;20,"Med","High"))</f>
        <v>High</v>
      </c>
      <c r="P14465" s="12">
        <f>sales*discount</f>
        <v>1494.6924999999999</v>
      </c>
      <c r="Q14465" s="12">
        <f>sales-Discount_Values</f>
        <v>2775.8575000000001</v>
      </c>
      <c r="R14465" s="12">
        <f>DATEDIF(order_date,delivery_date,"D")</f>
        <v>6</v>
      </c>
      <c r="S14465" s="12"/>
    </row>
    <row r="14466" spans="1:19" ht="14.25" customHeight="1" x14ac:dyDescent="0.35">
      <c r="A14466" s="2" t="s">
        <v>10190</v>
      </c>
      <c r="B14466" s="2">
        <v>110157</v>
      </c>
      <c r="C14466" s="2" t="s">
        <v>25</v>
      </c>
      <c r="D14466" s="2" t="s">
        <v>20</v>
      </c>
      <c r="E14466" s="2">
        <v>3801.81</v>
      </c>
      <c r="F14466" s="2">
        <v>0.19</v>
      </c>
      <c r="G14466" s="2">
        <v>2</v>
      </c>
      <c r="H14466" s="3">
        <v>44957</v>
      </c>
      <c r="I14466" s="3">
        <v>44963</v>
      </c>
      <c r="J14466" s="2" t="s">
        <v>31</v>
      </c>
      <c r="K14466" s="2" t="s">
        <v>27</v>
      </c>
      <c r="L14466" s="2">
        <v>1086.72</v>
      </c>
      <c r="M14466" s="2" t="s">
        <v>23</v>
      </c>
      <c r="N14466" s="11">
        <f>L14466/E14466*100</f>
        <v>28.584279593141165</v>
      </c>
      <c r="O14466" s="12" t="str">
        <f>IF(N14466&lt;10,"Low",IF(N14466&lt;20,"Med","High"))</f>
        <v>High</v>
      </c>
      <c r="P14466" s="12">
        <f>sales*discount</f>
        <v>722.34389999999996</v>
      </c>
      <c r="Q14466" s="12">
        <f>sales-Discount_Values</f>
        <v>3079.4661000000001</v>
      </c>
      <c r="R14466" s="12">
        <f>DATEDIF(order_date,delivery_date,"D")</f>
        <v>6</v>
      </c>
      <c r="S14466" s="12"/>
    </row>
    <row r="14467" spans="1:19" ht="14.25" customHeight="1" x14ac:dyDescent="0.35">
      <c r="A14467" s="2" t="s">
        <v>8247</v>
      </c>
      <c r="B14467" s="2">
        <v>108214</v>
      </c>
      <c r="C14467" s="2" t="s">
        <v>25</v>
      </c>
      <c r="D14467" s="2" t="s">
        <v>20</v>
      </c>
      <c r="E14467" s="2">
        <v>4144.6400000000003</v>
      </c>
      <c r="F14467" s="2">
        <v>0.04</v>
      </c>
      <c r="G14467" s="2">
        <v>9</v>
      </c>
      <c r="H14467" s="3">
        <v>45015</v>
      </c>
      <c r="I14467" s="3">
        <v>45022</v>
      </c>
      <c r="J14467" s="2" t="s">
        <v>15</v>
      </c>
      <c r="K14467" s="2" t="s">
        <v>16</v>
      </c>
      <c r="L14467" s="2">
        <v>1184.82</v>
      </c>
      <c r="M14467" s="2" t="s">
        <v>39</v>
      </c>
      <c r="N14467" s="11">
        <f>L14467/E14467*100</f>
        <v>28.586801266213708</v>
      </c>
      <c r="O14467" s="12" t="str">
        <f>IF(N14467&lt;10,"Low",IF(N14467&lt;20,"Med","High"))</f>
        <v>High</v>
      </c>
      <c r="P14467" s="12">
        <f>sales*discount</f>
        <v>165.78560000000002</v>
      </c>
      <c r="Q14467" s="12">
        <f>sales-Discount_Values</f>
        <v>3978.8544000000002</v>
      </c>
      <c r="R14467" s="12">
        <f>DATEDIF(order_date,delivery_date,"D")</f>
        <v>7</v>
      </c>
      <c r="S14467" s="12"/>
    </row>
    <row r="14468" spans="1:19" ht="14.25" customHeight="1" x14ac:dyDescent="0.35">
      <c r="A14468" s="2" t="s">
        <v>3112</v>
      </c>
      <c r="B14468" s="2">
        <v>103079</v>
      </c>
      <c r="C14468" s="2" t="s">
        <v>13</v>
      </c>
      <c r="D14468" s="2" t="s">
        <v>36</v>
      </c>
      <c r="E14468" s="2">
        <v>3481.14</v>
      </c>
      <c r="F14468" s="2">
        <v>0.21</v>
      </c>
      <c r="G14468" s="2">
        <v>4</v>
      </c>
      <c r="H14468" s="3">
        <v>45593</v>
      </c>
      <c r="I14468" s="3">
        <v>45594</v>
      </c>
      <c r="J14468" s="2" t="s">
        <v>21</v>
      </c>
      <c r="K14468" s="2" t="s">
        <v>27</v>
      </c>
      <c r="L14468" s="2">
        <v>995.18</v>
      </c>
      <c r="M14468" s="2" t="s">
        <v>23</v>
      </c>
      <c r="N14468" s="11">
        <f>L14468/E14468*100</f>
        <v>28.587761480434569</v>
      </c>
      <c r="O14468" s="12" t="str">
        <f>IF(N14468&lt;10,"Low",IF(N14468&lt;20,"Med","High"))</f>
        <v>High</v>
      </c>
      <c r="P14468" s="12">
        <f>sales*discount</f>
        <v>731.0394</v>
      </c>
      <c r="Q14468" s="12">
        <f>sales-Discount_Values</f>
        <v>2750.1005999999998</v>
      </c>
      <c r="R14468" s="12">
        <f>DATEDIF(order_date,delivery_date,"D")</f>
        <v>1</v>
      </c>
      <c r="S14468" s="12"/>
    </row>
    <row r="14469" spans="1:19" ht="14.25" customHeight="1" x14ac:dyDescent="0.35">
      <c r="A14469" s="2" t="s">
        <v>967</v>
      </c>
      <c r="B14469" s="2">
        <v>100934</v>
      </c>
      <c r="C14469" s="2" t="s">
        <v>19</v>
      </c>
      <c r="D14469" s="2" t="s">
        <v>26</v>
      </c>
      <c r="E14469" s="2">
        <v>3916.6</v>
      </c>
      <c r="F14469" s="2">
        <v>0.46</v>
      </c>
      <c r="G14469" s="2">
        <v>4</v>
      </c>
      <c r="H14469" s="3">
        <v>45153</v>
      </c>
      <c r="I14469" s="3">
        <v>45157</v>
      </c>
      <c r="J14469" s="2" t="s">
        <v>31</v>
      </c>
      <c r="K14469" s="2" t="s">
        <v>22</v>
      </c>
      <c r="L14469" s="2">
        <v>1119.67</v>
      </c>
      <c r="M14469" s="2" t="s">
        <v>23</v>
      </c>
      <c r="N14469" s="11">
        <f>L14469/E14469*100</f>
        <v>28.58780574988511</v>
      </c>
      <c r="O14469" s="12" t="str">
        <f>IF(N14469&lt;10,"Low",IF(N14469&lt;20,"Med","High"))</f>
        <v>High</v>
      </c>
      <c r="P14469" s="12">
        <f>sales*discount</f>
        <v>1801.636</v>
      </c>
      <c r="Q14469" s="12">
        <f>sales-Discount_Values</f>
        <v>2114.9639999999999</v>
      </c>
      <c r="R14469" s="12">
        <f>DATEDIF(order_date,delivery_date,"D")</f>
        <v>4</v>
      </c>
      <c r="S14469" s="12"/>
    </row>
    <row r="14470" spans="1:19" ht="14.25" customHeight="1" x14ac:dyDescent="0.35">
      <c r="A14470" s="2" t="s">
        <v>10387</v>
      </c>
      <c r="B14470" s="2">
        <v>110354</v>
      </c>
      <c r="C14470" s="2" t="s">
        <v>19</v>
      </c>
      <c r="D14470" s="2" t="s">
        <v>33</v>
      </c>
      <c r="E14470" s="2">
        <v>4286.32</v>
      </c>
      <c r="F14470" s="2">
        <v>0.04</v>
      </c>
      <c r="G14470" s="2">
        <v>4</v>
      </c>
      <c r="H14470" s="3">
        <v>45235</v>
      </c>
      <c r="I14470" s="3">
        <v>45240</v>
      </c>
      <c r="J14470" s="2" t="s">
        <v>15</v>
      </c>
      <c r="K14470" s="2" t="s">
        <v>16</v>
      </c>
      <c r="L14470" s="2">
        <v>1225.3699999999999</v>
      </c>
      <c r="M14470" s="2" t="s">
        <v>23</v>
      </c>
      <c r="N14470" s="11">
        <f>L14470/E14470*100</f>
        <v>28.587926239758115</v>
      </c>
      <c r="O14470" s="12" t="str">
        <f>IF(N14470&lt;10,"Low",IF(N14470&lt;20,"Med","High"))</f>
        <v>High</v>
      </c>
      <c r="P14470" s="12">
        <f>sales*discount</f>
        <v>171.4528</v>
      </c>
      <c r="Q14470" s="12">
        <f>sales-Discount_Values</f>
        <v>4114.8671999999997</v>
      </c>
      <c r="R14470" s="12">
        <f>DATEDIF(order_date,delivery_date,"D")</f>
        <v>5</v>
      </c>
      <c r="S14470" s="12"/>
    </row>
    <row r="14471" spans="1:19" ht="14.25" customHeight="1" x14ac:dyDescent="0.35">
      <c r="A14471" s="2" t="s">
        <v>4958</v>
      </c>
      <c r="B14471" s="2">
        <v>104925</v>
      </c>
      <c r="C14471" s="2" t="s">
        <v>41</v>
      </c>
      <c r="D14471" s="2" t="s">
        <v>33</v>
      </c>
      <c r="E14471" s="2">
        <v>3994.78</v>
      </c>
      <c r="F14471" s="2">
        <v>0.04</v>
      </c>
      <c r="G14471" s="2">
        <v>4</v>
      </c>
      <c r="H14471" s="3">
        <v>45643</v>
      </c>
      <c r="I14471" s="3">
        <v>45648</v>
      </c>
      <c r="J14471" s="2" t="s">
        <v>21</v>
      </c>
      <c r="K14471" s="2" t="s">
        <v>16</v>
      </c>
      <c r="L14471" s="2">
        <v>1142.05</v>
      </c>
      <c r="M14471" s="2" t="s">
        <v>34</v>
      </c>
      <c r="N14471" s="11">
        <f>L14471/E14471*100</f>
        <v>28.588558068279102</v>
      </c>
      <c r="O14471" s="12" t="str">
        <f>IF(N14471&lt;10,"Low",IF(N14471&lt;20,"Med","High"))</f>
        <v>High</v>
      </c>
      <c r="P14471" s="12">
        <f>sales*discount</f>
        <v>159.7912</v>
      </c>
      <c r="Q14471" s="12">
        <f>sales-Discount_Values</f>
        <v>3834.9888000000001</v>
      </c>
      <c r="R14471" s="12">
        <f>DATEDIF(order_date,delivery_date,"D")</f>
        <v>5</v>
      </c>
      <c r="S14471" s="12"/>
    </row>
    <row r="14472" spans="1:19" ht="14.25" customHeight="1" x14ac:dyDescent="0.35">
      <c r="A14472" s="2" t="s">
        <v>9567</v>
      </c>
      <c r="B14472" s="2">
        <v>109534</v>
      </c>
      <c r="C14472" s="2" t="s">
        <v>13</v>
      </c>
      <c r="D14472" s="2" t="s">
        <v>20</v>
      </c>
      <c r="E14472" s="2">
        <v>3675.81</v>
      </c>
      <c r="F14472" s="2">
        <v>0.47</v>
      </c>
      <c r="G14472" s="2">
        <v>1</v>
      </c>
      <c r="H14472" s="3">
        <v>44990</v>
      </c>
      <c r="I14472" s="3">
        <v>44994</v>
      </c>
      <c r="J14472" s="2" t="s">
        <v>31</v>
      </c>
      <c r="K14472" s="2" t="s">
        <v>27</v>
      </c>
      <c r="L14472" s="2">
        <v>1050.8900000000001</v>
      </c>
      <c r="M14472" s="2" t="s">
        <v>39</v>
      </c>
      <c r="N14472" s="11">
        <f>L14472/E14472*100</f>
        <v>28.589344933497649</v>
      </c>
      <c r="O14472" s="12" t="str">
        <f>IF(N14472&lt;10,"Low",IF(N14472&lt;20,"Med","High"))</f>
        <v>High</v>
      </c>
      <c r="P14472" s="12">
        <f>sales*discount</f>
        <v>1727.6306999999999</v>
      </c>
      <c r="Q14472" s="12">
        <f>sales-Discount_Values</f>
        <v>1948.1793</v>
      </c>
      <c r="R14472" s="12">
        <f>DATEDIF(order_date,delivery_date,"D")</f>
        <v>4</v>
      </c>
      <c r="S14472" s="12"/>
    </row>
    <row r="14473" spans="1:19" ht="14.25" customHeight="1" x14ac:dyDescent="0.35">
      <c r="A14473" s="2" t="s">
        <v>9293</v>
      </c>
      <c r="B14473" s="2">
        <v>109260</v>
      </c>
      <c r="C14473" s="2" t="s">
        <v>13</v>
      </c>
      <c r="D14473" s="2" t="s">
        <v>33</v>
      </c>
      <c r="E14473" s="2">
        <v>3569.21</v>
      </c>
      <c r="F14473" s="2">
        <v>0.26</v>
      </c>
      <c r="G14473" s="2">
        <v>7</v>
      </c>
      <c r="H14473" s="3">
        <v>45000</v>
      </c>
      <c r="I14473" s="3">
        <v>45004</v>
      </c>
      <c r="J14473" s="2" t="s">
        <v>15</v>
      </c>
      <c r="K14473" s="2" t="s">
        <v>22</v>
      </c>
      <c r="L14473" s="2">
        <v>1020.42</v>
      </c>
      <c r="M14473" s="2" t="s">
        <v>17</v>
      </c>
      <c r="N14473" s="11">
        <f>L14473/E14473*100</f>
        <v>28.589519809705788</v>
      </c>
      <c r="O14473" s="12" t="str">
        <f>IF(N14473&lt;10,"Low",IF(N14473&lt;20,"Med","High"))</f>
        <v>High</v>
      </c>
      <c r="P14473" s="12">
        <f>sales*discount</f>
        <v>927.99459999999999</v>
      </c>
      <c r="Q14473" s="12">
        <f>sales-Discount_Values</f>
        <v>2641.2154</v>
      </c>
      <c r="R14473" s="12">
        <f>DATEDIF(order_date,delivery_date,"D")</f>
        <v>4</v>
      </c>
      <c r="S14473" s="12"/>
    </row>
    <row r="14474" spans="1:19" ht="14.25" customHeight="1" x14ac:dyDescent="0.35">
      <c r="A14474" s="2" t="s">
        <v>166</v>
      </c>
      <c r="B14474" s="2">
        <v>100133</v>
      </c>
      <c r="C14474" s="2" t="s">
        <v>25</v>
      </c>
      <c r="D14474" s="2" t="s">
        <v>36</v>
      </c>
      <c r="E14474" s="2">
        <v>2042.08</v>
      </c>
      <c r="F14474" s="2">
        <v>0.14000000000000001</v>
      </c>
      <c r="G14474" s="2">
        <v>6</v>
      </c>
      <c r="H14474" s="3">
        <v>45109</v>
      </c>
      <c r="I14474" s="3">
        <v>45115</v>
      </c>
      <c r="J14474" s="2" t="s">
        <v>21</v>
      </c>
      <c r="K14474" s="2" t="s">
        <v>27</v>
      </c>
      <c r="L14474" s="2">
        <v>583.83000000000004</v>
      </c>
      <c r="M14474" s="2" t="s">
        <v>28</v>
      </c>
      <c r="N14474" s="11">
        <f>L14474/E14474*100</f>
        <v>28.589967092376405</v>
      </c>
      <c r="O14474" s="12" t="str">
        <f>IF(N14474&lt;10,"Low",IF(N14474&lt;20,"Med","High"))</f>
        <v>High</v>
      </c>
      <c r="P14474" s="12">
        <f>sales*discount</f>
        <v>285.89120000000003</v>
      </c>
      <c r="Q14474" s="12">
        <f>sales-Discount_Values</f>
        <v>1756.1887999999999</v>
      </c>
      <c r="R14474" s="12">
        <f>DATEDIF(order_date,delivery_date,"D")</f>
        <v>6</v>
      </c>
      <c r="S14474" s="12"/>
    </row>
    <row r="14475" spans="1:19" ht="14.25" customHeight="1" x14ac:dyDescent="0.35">
      <c r="A14475" s="2" t="s">
        <v>9333</v>
      </c>
      <c r="B14475" s="2">
        <v>109300</v>
      </c>
      <c r="C14475" s="2" t="s">
        <v>19</v>
      </c>
      <c r="D14475" s="2" t="s">
        <v>14</v>
      </c>
      <c r="E14475" s="2">
        <v>2583.63</v>
      </c>
      <c r="F14475" s="2">
        <v>0.39</v>
      </c>
      <c r="G14475" s="2">
        <v>1</v>
      </c>
      <c r="H14475" s="3">
        <v>45564</v>
      </c>
      <c r="I14475" s="3">
        <v>45567</v>
      </c>
      <c r="J14475" s="2" t="s">
        <v>15</v>
      </c>
      <c r="K14475" s="2" t="s">
        <v>27</v>
      </c>
      <c r="L14475" s="2">
        <v>738.75</v>
      </c>
      <c r="M14475" s="2" t="s">
        <v>28</v>
      </c>
      <c r="N14475" s="11">
        <f>L14475/E14475*100</f>
        <v>28.593490553987994</v>
      </c>
      <c r="O14475" s="12" t="str">
        <f>IF(N14475&lt;10,"Low",IF(N14475&lt;20,"Med","High"))</f>
        <v>High</v>
      </c>
      <c r="P14475" s="12">
        <f>sales*discount</f>
        <v>1007.6157000000001</v>
      </c>
      <c r="Q14475" s="12">
        <f>sales-Discount_Values</f>
        <v>1576.0143</v>
      </c>
      <c r="R14475" s="12">
        <f>DATEDIF(order_date,delivery_date,"D")</f>
        <v>3</v>
      </c>
      <c r="S14475" s="12"/>
    </row>
    <row r="14476" spans="1:19" ht="14.25" customHeight="1" x14ac:dyDescent="0.35">
      <c r="A14476" s="2" t="s">
        <v>4491</v>
      </c>
      <c r="B14476" s="2">
        <v>104458</v>
      </c>
      <c r="C14476" s="2" t="s">
        <v>13</v>
      </c>
      <c r="D14476" s="2" t="s">
        <v>36</v>
      </c>
      <c r="E14476" s="2">
        <v>2845.63</v>
      </c>
      <c r="F14476" s="2">
        <v>0.34</v>
      </c>
      <c r="G14476" s="2">
        <v>3</v>
      </c>
      <c r="H14476" s="3">
        <v>45557</v>
      </c>
      <c r="I14476" s="3">
        <v>45562</v>
      </c>
      <c r="J14476" s="2" t="s">
        <v>21</v>
      </c>
      <c r="K14476" s="2" t="s">
        <v>22</v>
      </c>
      <c r="L14476" s="2">
        <v>813.7</v>
      </c>
      <c r="M14476" s="2" t="s">
        <v>23</v>
      </c>
      <c r="N14476" s="11">
        <f>L14476/E14476*100</f>
        <v>28.594722434047998</v>
      </c>
      <c r="O14476" s="12" t="str">
        <f>IF(N14476&lt;10,"Low",IF(N14476&lt;20,"Med","High"))</f>
        <v>High</v>
      </c>
      <c r="P14476" s="12">
        <f>sales*discount</f>
        <v>967.51420000000007</v>
      </c>
      <c r="Q14476" s="12">
        <f>sales-Discount_Values</f>
        <v>1878.1158</v>
      </c>
      <c r="R14476" s="12">
        <f>DATEDIF(order_date,delivery_date,"D")</f>
        <v>5</v>
      </c>
      <c r="S14476" s="12"/>
    </row>
    <row r="14477" spans="1:19" ht="14.25" customHeight="1" x14ac:dyDescent="0.35">
      <c r="A14477" s="2" t="s">
        <v>4973</v>
      </c>
      <c r="B14477" s="2">
        <v>104940</v>
      </c>
      <c r="C14477" s="2" t="s">
        <v>13</v>
      </c>
      <c r="D14477" s="2" t="s">
        <v>14</v>
      </c>
      <c r="E14477" s="2">
        <v>1977.44</v>
      </c>
      <c r="F14477" s="2">
        <v>0.28999999999999998</v>
      </c>
      <c r="G14477" s="2">
        <v>4</v>
      </c>
      <c r="H14477" s="3">
        <v>44990</v>
      </c>
      <c r="I14477" s="3">
        <v>44994</v>
      </c>
      <c r="J14477" s="2" t="s">
        <v>21</v>
      </c>
      <c r="K14477" s="2" t="s">
        <v>22</v>
      </c>
      <c r="L14477" s="2">
        <v>565.45000000000005</v>
      </c>
      <c r="M14477" s="2" t="s">
        <v>23</v>
      </c>
      <c r="N14477" s="11">
        <f>L14477/E14477*100</f>
        <v>28.595052188688406</v>
      </c>
      <c r="O14477" s="12" t="str">
        <f>IF(N14477&lt;10,"Low",IF(N14477&lt;20,"Med","High"))</f>
        <v>High</v>
      </c>
      <c r="P14477" s="12">
        <f>sales*discount</f>
        <v>573.45759999999996</v>
      </c>
      <c r="Q14477" s="12">
        <f>sales-Discount_Values</f>
        <v>1403.9824000000001</v>
      </c>
      <c r="R14477" s="12">
        <f>DATEDIF(order_date,delivery_date,"D")</f>
        <v>4</v>
      </c>
      <c r="S14477" s="12"/>
    </row>
    <row r="14478" spans="1:19" ht="14.25" customHeight="1" x14ac:dyDescent="0.35">
      <c r="A14478" s="2" t="s">
        <v>14983</v>
      </c>
      <c r="B14478" s="2">
        <v>114950</v>
      </c>
      <c r="C14478" s="2" t="s">
        <v>25</v>
      </c>
      <c r="D14478" s="2" t="s">
        <v>20</v>
      </c>
      <c r="E14478" s="2">
        <v>268.61</v>
      </c>
      <c r="F14478" s="2">
        <v>0.26</v>
      </c>
      <c r="G14478" s="2">
        <v>4</v>
      </c>
      <c r="H14478" s="3">
        <v>45109</v>
      </c>
      <c r="I14478" s="3">
        <v>45111</v>
      </c>
      <c r="J14478" s="2" t="s">
        <v>21</v>
      </c>
      <c r="K14478" s="2" t="s">
        <v>27</v>
      </c>
      <c r="L14478" s="2">
        <v>76.81</v>
      </c>
      <c r="M14478" s="2" t="s">
        <v>23</v>
      </c>
      <c r="N14478" s="11">
        <f>L14478/E14478*100</f>
        <v>28.595361304493505</v>
      </c>
      <c r="O14478" s="12" t="str">
        <f>IF(N14478&lt;10,"Low",IF(N14478&lt;20,"Med","High"))</f>
        <v>High</v>
      </c>
      <c r="P14478" s="12">
        <f>sales*discount</f>
        <v>69.8386</v>
      </c>
      <c r="Q14478" s="12">
        <f>sales-Discount_Values</f>
        <v>198.77140000000003</v>
      </c>
      <c r="R14478" s="12">
        <f>DATEDIF(order_date,delivery_date,"D")</f>
        <v>2</v>
      </c>
      <c r="S14478" s="12"/>
    </row>
    <row r="14479" spans="1:19" ht="14.25" customHeight="1" x14ac:dyDescent="0.35">
      <c r="A14479" s="2" t="s">
        <v>14775</v>
      </c>
      <c r="B14479" s="2">
        <v>114742</v>
      </c>
      <c r="C14479" s="2" t="s">
        <v>19</v>
      </c>
      <c r="D14479" s="2" t="s">
        <v>33</v>
      </c>
      <c r="E14479" s="2">
        <v>2256.44</v>
      </c>
      <c r="F14479" s="2">
        <v>0.38</v>
      </c>
      <c r="G14479" s="2">
        <v>5</v>
      </c>
      <c r="H14479" s="3">
        <v>44950</v>
      </c>
      <c r="I14479" s="3">
        <v>44957</v>
      </c>
      <c r="J14479" s="2" t="s">
        <v>21</v>
      </c>
      <c r="K14479" s="2" t="s">
        <v>27</v>
      </c>
      <c r="L14479" s="2">
        <v>645.24</v>
      </c>
      <c r="M14479" s="2" t="s">
        <v>17</v>
      </c>
      <c r="N14479" s="11">
        <f>L14479/E14479*100</f>
        <v>28.595486695857193</v>
      </c>
      <c r="O14479" s="12" t="str">
        <f>IF(N14479&lt;10,"Low",IF(N14479&lt;20,"Med","High"))</f>
        <v>High</v>
      </c>
      <c r="P14479" s="12">
        <f>sales*discount</f>
        <v>857.44720000000007</v>
      </c>
      <c r="Q14479" s="12">
        <f>sales-Discount_Values</f>
        <v>1398.9928</v>
      </c>
      <c r="R14479" s="12">
        <f>DATEDIF(order_date,delivery_date,"D")</f>
        <v>7</v>
      </c>
      <c r="S14479" s="12"/>
    </row>
    <row r="14480" spans="1:19" ht="14.25" customHeight="1" x14ac:dyDescent="0.35">
      <c r="A14480" s="2" t="s">
        <v>1693</v>
      </c>
      <c r="B14480" s="2">
        <v>101660</v>
      </c>
      <c r="C14480" s="2" t="s">
        <v>13</v>
      </c>
      <c r="D14480" s="2" t="s">
        <v>36</v>
      </c>
      <c r="E14480" s="2">
        <v>2188.4</v>
      </c>
      <c r="F14480" s="2">
        <v>0.04</v>
      </c>
      <c r="G14480" s="2">
        <v>6</v>
      </c>
      <c r="H14480" s="3">
        <v>45577</v>
      </c>
      <c r="I14480" s="3">
        <v>45579</v>
      </c>
      <c r="J14480" s="2" t="s">
        <v>21</v>
      </c>
      <c r="K14480" s="2" t="s">
        <v>27</v>
      </c>
      <c r="L14480" s="2">
        <v>625.79999999999995</v>
      </c>
      <c r="M14480" s="2" t="s">
        <v>17</v>
      </c>
      <c r="N14480" s="11">
        <f>L14480/E14480*100</f>
        <v>28.596234692012423</v>
      </c>
      <c r="O14480" s="12" t="str">
        <f>IF(N14480&lt;10,"Low",IF(N14480&lt;20,"Med","High"))</f>
        <v>High</v>
      </c>
      <c r="P14480" s="12">
        <f>sales*discount</f>
        <v>87.536000000000001</v>
      </c>
      <c r="Q14480" s="12">
        <f>sales-Discount_Values</f>
        <v>2100.864</v>
      </c>
      <c r="R14480" s="12">
        <f>DATEDIF(order_date,delivery_date,"D")</f>
        <v>2</v>
      </c>
      <c r="S14480" s="12"/>
    </row>
    <row r="14481" spans="1:19" ht="14.25" customHeight="1" x14ac:dyDescent="0.35">
      <c r="A14481" s="2" t="s">
        <v>12498</v>
      </c>
      <c r="B14481" s="2">
        <v>112465</v>
      </c>
      <c r="C14481" s="2" t="s">
        <v>19</v>
      </c>
      <c r="D14481" s="2" t="s">
        <v>14</v>
      </c>
      <c r="E14481" s="2">
        <v>1395.99</v>
      </c>
      <c r="F14481" s="2">
        <v>0.06</v>
      </c>
      <c r="G14481" s="2">
        <v>4</v>
      </c>
      <c r="H14481" s="3">
        <v>45062</v>
      </c>
      <c r="I14481" s="3">
        <v>45069</v>
      </c>
      <c r="J14481" s="2" t="s">
        <v>15</v>
      </c>
      <c r="K14481" s="2" t="s">
        <v>27</v>
      </c>
      <c r="L14481" s="2">
        <v>399.21</v>
      </c>
      <c r="M14481" s="2" t="s">
        <v>17</v>
      </c>
      <c r="N14481" s="11">
        <f>L14481/E14481*100</f>
        <v>28.596909719983664</v>
      </c>
      <c r="O14481" s="12" t="str">
        <f>IF(N14481&lt;10,"Low",IF(N14481&lt;20,"Med","High"))</f>
        <v>High</v>
      </c>
      <c r="P14481" s="12">
        <f>sales*discount</f>
        <v>83.759399999999999</v>
      </c>
      <c r="Q14481" s="12">
        <f>sales-Discount_Values</f>
        <v>1312.2306000000001</v>
      </c>
      <c r="R14481" s="12">
        <f>DATEDIF(order_date,delivery_date,"D")</f>
        <v>7</v>
      </c>
      <c r="S14481" s="12"/>
    </row>
    <row r="14482" spans="1:19" ht="14.25" customHeight="1" x14ac:dyDescent="0.35">
      <c r="A14482" s="2" t="s">
        <v>12366</v>
      </c>
      <c r="B14482" s="2">
        <v>112333</v>
      </c>
      <c r="C14482" s="2" t="s">
        <v>25</v>
      </c>
      <c r="D14482" s="2" t="s">
        <v>36</v>
      </c>
      <c r="E14482" s="2">
        <v>2044.16</v>
      </c>
      <c r="F14482" s="2">
        <v>0.05</v>
      </c>
      <c r="G14482" s="2">
        <v>6</v>
      </c>
      <c r="H14482" s="3">
        <v>45316</v>
      </c>
      <c r="I14482" s="3">
        <v>45322</v>
      </c>
      <c r="J14482" s="2" t="s">
        <v>15</v>
      </c>
      <c r="K14482" s="2" t="s">
        <v>27</v>
      </c>
      <c r="L14482" s="2">
        <v>584.62</v>
      </c>
      <c r="M14482" s="2" t="s">
        <v>17</v>
      </c>
      <c r="N14482" s="11">
        <f>L14482/E14482*100</f>
        <v>28.599522542266747</v>
      </c>
      <c r="O14482" s="12" t="str">
        <f>IF(N14482&lt;10,"Low",IF(N14482&lt;20,"Med","High"))</f>
        <v>High</v>
      </c>
      <c r="P14482" s="12">
        <f>sales*discount</f>
        <v>102.20800000000001</v>
      </c>
      <c r="Q14482" s="12">
        <f>sales-Discount_Values</f>
        <v>1941.952</v>
      </c>
      <c r="R14482" s="12">
        <f>DATEDIF(order_date,delivery_date,"D")</f>
        <v>6</v>
      </c>
      <c r="S14482" s="12"/>
    </row>
    <row r="14483" spans="1:19" ht="14.25" customHeight="1" x14ac:dyDescent="0.35">
      <c r="A14483" s="2" t="s">
        <v>11780</v>
      </c>
      <c r="B14483" s="2">
        <v>111747</v>
      </c>
      <c r="C14483" s="2" t="s">
        <v>25</v>
      </c>
      <c r="D14483" s="2" t="s">
        <v>26</v>
      </c>
      <c r="E14483" s="2">
        <v>4463.58</v>
      </c>
      <c r="F14483" s="2">
        <v>0.17</v>
      </c>
      <c r="G14483" s="2">
        <v>8</v>
      </c>
      <c r="H14483" s="3">
        <v>45616</v>
      </c>
      <c r="I14483" s="3">
        <v>45620</v>
      </c>
      <c r="J14483" s="2" t="s">
        <v>15</v>
      </c>
      <c r="K14483" s="2" t="s">
        <v>27</v>
      </c>
      <c r="L14483" s="2">
        <v>1276.6600000000001</v>
      </c>
      <c r="M14483" s="2" t="s">
        <v>34</v>
      </c>
      <c r="N14483" s="11">
        <f>L14483/E14483*100</f>
        <v>28.601705357582929</v>
      </c>
      <c r="O14483" s="12" t="str">
        <f>IF(N14483&lt;10,"Low",IF(N14483&lt;20,"Med","High"))</f>
        <v>High</v>
      </c>
      <c r="P14483" s="12">
        <f>sales*discount</f>
        <v>758.80860000000007</v>
      </c>
      <c r="Q14483" s="12">
        <f>sales-Discount_Values</f>
        <v>3704.7713999999996</v>
      </c>
      <c r="R14483" s="12">
        <f>DATEDIF(order_date,delivery_date,"D")</f>
        <v>4</v>
      </c>
      <c r="S14483" s="12"/>
    </row>
    <row r="14484" spans="1:19" ht="14.25" customHeight="1" x14ac:dyDescent="0.35">
      <c r="A14484" s="2" t="s">
        <v>3296</v>
      </c>
      <c r="B14484" s="2">
        <v>103263</v>
      </c>
      <c r="C14484" s="2" t="s">
        <v>19</v>
      </c>
      <c r="D14484" s="2" t="s">
        <v>33</v>
      </c>
      <c r="E14484" s="2">
        <v>3523.1</v>
      </c>
      <c r="F14484" s="2">
        <v>0.37</v>
      </c>
      <c r="G14484" s="2">
        <v>1</v>
      </c>
      <c r="H14484" s="3">
        <v>45284</v>
      </c>
      <c r="I14484" s="3">
        <v>45290</v>
      </c>
      <c r="J14484" s="2" t="s">
        <v>15</v>
      </c>
      <c r="K14484" s="2" t="s">
        <v>16</v>
      </c>
      <c r="L14484" s="2">
        <v>1007.74</v>
      </c>
      <c r="M14484" s="2" t="s">
        <v>28</v>
      </c>
      <c r="N14484" s="11">
        <f>L14484/E14484*100</f>
        <v>28.603786438080103</v>
      </c>
      <c r="O14484" s="12" t="str">
        <f>IF(N14484&lt;10,"Low",IF(N14484&lt;20,"Med","High"))</f>
        <v>High</v>
      </c>
      <c r="P14484" s="12">
        <f>sales*discount</f>
        <v>1303.547</v>
      </c>
      <c r="Q14484" s="12">
        <f>sales-Discount_Values</f>
        <v>2219.5529999999999</v>
      </c>
      <c r="R14484" s="12">
        <f>DATEDIF(order_date,delivery_date,"D")</f>
        <v>6</v>
      </c>
      <c r="S14484" s="12"/>
    </row>
    <row r="14485" spans="1:19" ht="14.25" customHeight="1" x14ac:dyDescent="0.35">
      <c r="A14485" s="2" t="s">
        <v>11916</v>
      </c>
      <c r="B14485" s="2">
        <v>111883</v>
      </c>
      <c r="C14485" s="2" t="s">
        <v>25</v>
      </c>
      <c r="D14485" s="2" t="s">
        <v>33</v>
      </c>
      <c r="E14485" s="2">
        <v>3057.52</v>
      </c>
      <c r="F14485" s="2">
        <v>0.37</v>
      </c>
      <c r="G14485" s="2">
        <v>3</v>
      </c>
      <c r="H14485" s="3">
        <v>45654</v>
      </c>
      <c r="I14485" s="3">
        <v>45657</v>
      </c>
      <c r="J14485" s="2" t="s">
        <v>15</v>
      </c>
      <c r="K14485" s="2" t="s">
        <v>27</v>
      </c>
      <c r="L14485" s="2">
        <v>874.58</v>
      </c>
      <c r="M14485" s="2" t="s">
        <v>48</v>
      </c>
      <c r="N14485" s="11">
        <f>L14485/E14485*100</f>
        <v>28.604228263429189</v>
      </c>
      <c r="O14485" s="12" t="str">
        <f>IF(N14485&lt;10,"Low",IF(N14485&lt;20,"Med","High"))</f>
        <v>High</v>
      </c>
      <c r="P14485" s="12">
        <f>sales*discount</f>
        <v>1131.2824000000001</v>
      </c>
      <c r="Q14485" s="12">
        <f>sales-Discount_Values</f>
        <v>1926.2375999999999</v>
      </c>
      <c r="R14485" s="12">
        <f>DATEDIF(order_date,delivery_date,"D")</f>
        <v>3</v>
      </c>
      <c r="S14485" s="12"/>
    </row>
    <row r="14486" spans="1:19" ht="14.25" customHeight="1" x14ac:dyDescent="0.35">
      <c r="A14486" s="2" t="s">
        <v>9508</v>
      </c>
      <c r="B14486" s="2">
        <v>109475</v>
      </c>
      <c r="C14486" s="2" t="s">
        <v>13</v>
      </c>
      <c r="D14486" s="2" t="s">
        <v>26</v>
      </c>
      <c r="E14486" s="2">
        <v>1485.99</v>
      </c>
      <c r="F14486" s="2">
        <v>0.28000000000000003</v>
      </c>
      <c r="G14486" s="2">
        <v>8</v>
      </c>
      <c r="H14486" s="3">
        <v>45298</v>
      </c>
      <c r="I14486" s="3">
        <v>45304</v>
      </c>
      <c r="J14486" s="2" t="s">
        <v>31</v>
      </c>
      <c r="K14486" s="2" t="s">
        <v>16</v>
      </c>
      <c r="L14486" s="2">
        <v>425.1</v>
      </c>
      <c r="M14486" s="2" t="s">
        <v>39</v>
      </c>
      <c r="N14486" s="11">
        <f>L14486/E14486*100</f>
        <v>28.607191165485634</v>
      </c>
      <c r="O14486" s="12" t="str">
        <f>IF(N14486&lt;10,"Low",IF(N14486&lt;20,"Med","High"))</f>
        <v>High</v>
      </c>
      <c r="P14486" s="12">
        <f>sales*discount</f>
        <v>416.07720000000006</v>
      </c>
      <c r="Q14486" s="12">
        <f>sales-Discount_Values</f>
        <v>1069.9128000000001</v>
      </c>
      <c r="R14486" s="12">
        <f>DATEDIF(order_date,delivery_date,"D")</f>
        <v>6</v>
      </c>
      <c r="S14486" s="12"/>
    </row>
    <row r="14487" spans="1:19" ht="14.25" customHeight="1" x14ac:dyDescent="0.35">
      <c r="A14487" s="2" t="s">
        <v>4962</v>
      </c>
      <c r="B14487" s="2">
        <v>104929</v>
      </c>
      <c r="C14487" s="2" t="s">
        <v>13</v>
      </c>
      <c r="D14487" s="2" t="s">
        <v>33</v>
      </c>
      <c r="E14487" s="2">
        <v>4649.53</v>
      </c>
      <c r="F14487" s="2">
        <v>0.49</v>
      </c>
      <c r="G14487" s="2">
        <v>3</v>
      </c>
      <c r="H14487" s="3">
        <v>45529</v>
      </c>
      <c r="I14487" s="3">
        <v>45536</v>
      </c>
      <c r="J14487" s="2" t="s">
        <v>31</v>
      </c>
      <c r="K14487" s="2" t="s">
        <v>27</v>
      </c>
      <c r="L14487" s="2">
        <v>1330.27</v>
      </c>
      <c r="M14487" s="2" t="s">
        <v>48</v>
      </c>
      <c r="N14487" s="11">
        <f>L14487/E14487*100</f>
        <v>28.610848838484753</v>
      </c>
      <c r="O14487" s="12" t="str">
        <f>IF(N14487&lt;10,"Low",IF(N14487&lt;20,"Med","High"))</f>
        <v>High</v>
      </c>
      <c r="P14487" s="12">
        <f>sales*discount</f>
        <v>2278.2696999999998</v>
      </c>
      <c r="Q14487" s="12">
        <f>sales-Discount_Values</f>
        <v>2371.2602999999999</v>
      </c>
      <c r="R14487" s="12">
        <f>DATEDIF(order_date,delivery_date,"D")</f>
        <v>7</v>
      </c>
      <c r="S14487" s="12"/>
    </row>
    <row r="14488" spans="1:19" ht="14.25" customHeight="1" x14ac:dyDescent="0.35">
      <c r="A14488" s="2" t="s">
        <v>2824</v>
      </c>
      <c r="B14488" s="2">
        <v>102791</v>
      </c>
      <c r="C14488" s="2" t="s">
        <v>25</v>
      </c>
      <c r="D14488" s="2" t="s">
        <v>20</v>
      </c>
      <c r="E14488" s="2">
        <v>2724.59</v>
      </c>
      <c r="F14488" s="2">
        <v>0.11</v>
      </c>
      <c r="G14488" s="2">
        <v>4</v>
      </c>
      <c r="H14488" s="3">
        <v>45483</v>
      </c>
      <c r="I14488" s="3">
        <v>45489</v>
      </c>
      <c r="J14488" s="2" t="s">
        <v>31</v>
      </c>
      <c r="K14488" s="2" t="s">
        <v>22</v>
      </c>
      <c r="L14488" s="2">
        <v>779.57</v>
      </c>
      <c r="M14488" s="2" t="s">
        <v>34</v>
      </c>
      <c r="N14488" s="11">
        <f>L14488/E14488*100</f>
        <v>28.612378376196052</v>
      </c>
      <c r="O14488" s="12" t="str">
        <f>IF(N14488&lt;10,"Low",IF(N14488&lt;20,"Med","High"))</f>
        <v>High</v>
      </c>
      <c r="P14488" s="12">
        <f>sales*discount</f>
        <v>299.70490000000001</v>
      </c>
      <c r="Q14488" s="12">
        <f>sales-Discount_Values</f>
        <v>2424.8851</v>
      </c>
      <c r="R14488" s="12">
        <f>DATEDIF(order_date,delivery_date,"D")</f>
        <v>6</v>
      </c>
      <c r="S14488" s="12"/>
    </row>
    <row r="14489" spans="1:19" ht="14.25" customHeight="1" x14ac:dyDescent="0.35">
      <c r="A14489" s="2" t="s">
        <v>13689</v>
      </c>
      <c r="B14489" s="2">
        <v>113656</v>
      </c>
      <c r="C14489" s="2" t="s">
        <v>19</v>
      </c>
      <c r="D14489" s="2" t="s">
        <v>20</v>
      </c>
      <c r="E14489" s="2">
        <v>2689.02</v>
      </c>
      <c r="F14489" s="2">
        <v>0.1</v>
      </c>
      <c r="G14489" s="2">
        <v>4</v>
      </c>
      <c r="H14489" s="3">
        <v>45586</v>
      </c>
      <c r="I14489" s="3">
        <v>45592</v>
      </c>
      <c r="J14489" s="2" t="s">
        <v>15</v>
      </c>
      <c r="K14489" s="2" t="s">
        <v>27</v>
      </c>
      <c r="L14489" s="2">
        <v>769.43</v>
      </c>
      <c r="M14489" s="2" t="s">
        <v>48</v>
      </c>
      <c r="N14489" s="11">
        <f>L14489/E14489*100</f>
        <v>28.613770072368371</v>
      </c>
      <c r="O14489" s="12" t="str">
        <f>IF(N14489&lt;10,"Low",IF(N14489&lt;20,"Med","High"))</f>
        <v>High</v>
      </c>
      <c r="P14489" s="12">
        <f>sales*discount</f>
        <v>268.90199999999999</v>
      </c>
      <c r="Q14489" s="12">
        <f>sales-Discount_Values</f>
        <v>2420.1179999999999</v>
      </c>
      <c r="R14489" s="12">
        <f>DATEDIF(order_date,delivery_date,"D")</f>
        <v>6</v>
      </c>
      <c r="S14489" s="12"/>
    </row>
    <row r="14490" spans="1:19" ht="14.25" customHeight="1" x14ac:dyDescent="0.35">
      <c r="A14490" s="2" t="s">
        <v>6967</v>
      </c>
      <c r="B14490" s="2">
        <v>106934</v>
      </c>
      <c r="C14490" s="2" t="s">
        <v>13</v>
      </c>
      <c r="D14490" s="2" t="s">
        <v>14</v>
      </c>
      <c r="E14490" s="2">
        <v>1767.85</v>
      </c>
      <c r="F14490" s="2">
        <v>0.36</v>
      </c>
      <c r="G14490" s="2">
        <v>7</v>
      </c>
      <c r="H14490" s="3">
        <v>45334</v>
      </c>
      <c r="I14490" s="3">
        <v>45340</v>
      </c>
      <c r="J14490" s="2" t="s">
        <v>31</v>
      </c>
      <c r="K14490" s="2" t="s">
        <v>16</v>
      </c>
      <c r="L14490" s="2">
        <v>505.9</v>
      </c>
      <c r="M14490" s="2" t="s">
        <v>28</v>
      </c>
      <c r="N14490" s="11">
        <f>L14490/E14490*100</f>
        <v>28.616681279520321</v>
      </c>
      <c r="O14490" s="12" t="str">
        <f>IF(N14490&lt;10,"Low",IF(N14490&lt;20,"Med","High"))</f>
        <v>High</v>
      </c>
      <c r="P14490" s="12">
        <f>sales*discount</f>
        <v>636.42599999999993</v>
      </c>
      <c r="Q14490" s="12">
        <f>sales-Discount_Values</f>
        <v>1131.424</v>
      </c>
      <c r="R14490" s="12">
        <f>DATEDIF(order_date,delivery_date,"D")</f>
        <v>6</v>
      </c>
      <c r="S14490" s="12"/>
    </row>
    <row r="14491" spans="1:19" ht="14.25" customHeight="1" x14ac:dyDescent="0.35">
      <c r="A14491" s="2" t="s">
        <v>11974</v>
      </c>
      <c r="B14491" s="2">
        <v>111941</v>
      </c>
      <c r="C14491" s="2" t="s">
        <v>41</v>
      </c>
      <c r="D14491" s="2" t="s">
        <v>36</v>
      </c>
      <c r="E14491" s="2">
        <v>3521.31</v>
      </c>
      <c r="F14491" s="2">
        <v>0.49</v>
      </c>
      <c r="G14491" s="2">
        <v>5</v>
      </c>
      <c r="H14491" s="3">
        <v>45185</v>
      </c>
      <c r="I14491" s="3">
        <v>45191</v>
      </c>
      <c r="J14491" s="2" t="s">
        <v>31</v>
      </c>
      <c r="K14491" s="2" t="s">
        <v>27</v>
      </c>
      <c r="L14491" s="2">
        <v>1007.81</v>
      </c>
      <c r="M14491" s="2" t="s">
        <v>28</v>
      </c>
      <c r="N14491" s="11">
        <f>L14491/E14491*100</f>
        <v>28.62031459882828</v>
      </c>
      <c r="O14491" s="12" t="str">
        <f>IF(N14491&lt;10,"Low",IF(N14491&lt;20,"Med","High"))</f>
        <v>High</v>
      </c>
      <c r="P14491" s="12">
        <f>sales*discount</f>
        <v>1725.4419</v>
      </c>
      <c r="Q14491" s="12">
        <f>sales-Discount_Values</f>
        <v>1795.8680999999999</v>
      </c>
      <c r="R14491" s="12">
        <f>DATEDIF(order_date,delivery_date,"D")</f>
        <v>6</v>
      </c>
      <c r="S14491" s="12"/>
    </row>
    <row r="14492" spans="1:19" ht="14.25" customHeight="1" x14ac:dyDescent="0.35">
      <c r="A14492" s="2" t="s">
        <v>1449</v>
      </c>
      <c r="B14492" s="2">
        <v>101416</v>
      </c>
      <c r="C14492" s="2" t="s">
        <v>25</v>
      </c>
      <c r="D14492" s="2" t="s">
        <v>20</v>
      </c>
      <c r="E14492" s="2">
        <v>2030.82</v>
      </c>
      <c r="F14492" s="2">
        <v>0.34</v>
      </c>
      <c r="G14492" s="2">
        <v>6</v>
      </c>
      <c r="H14492" s="3">
        <v>45306</v>
      </c>
      <c r="I14492" s="3">
        <v>45310</v>
      </c>
      <c r="J14492" s="2" t="s">
        <v>15</v>
      </c>
      <c r="K14492" s="2" t="s">
        <v>22</v>
      </c>
      <c r="L14492" s="2">
        <v>581.23</v>
      </c>
      <c r="M14492" s="2" t="s">
        <v>39</v>
      </c>
      <c r="N14492" s="11">
        <f>L14492/E14492*100</f>
        <v>28.620458730955971</v>
      </c>
      <c r="O14492" s="12" t="str">
        <f>IF(N14492&lt;10,"Low",IF(N14492&lt;20,"Med","High"))</f>
        <v>High</v>
      </c>
      <c r="P14492" s="12">
        <f>sales*discount</f>
        <v>690.47879999999998</v>
      </c>
      <c r="Q14492" s="12">
        <f>sales-Discount_Values</f>
        <v>1340.3411999999998</v>
      </c>
      <c r="R14492" s="12">
        <f>DATEDIF(order_date,delivery_date,"D")</f>
        <v>4</v>
      </c>
      <c r="S14492" s="12"/>
    </row>
    <row r="14493" spans="1:19" ht="14.25" customHeight="1" x14ac:dyDescent="0.35">
      <c r="A14493" s="2" t="s">
        <v>12796</v>
      </c>
      <c r="B14493" s="2">
        <v>112763</v>
      </c>
      <c r="C14493" s="2" t="s">
        <v>13</v>
      </c>
      <c r="D14493" s="2" t="s">
        <v>26</v>
      </c>
      <c r="E14493" s="2">
        <v>1956.2</v>
      </c>
      <c r="F14493" s="2">
        <v>0.32</v>
      </c>
      <c r="G14493" s="2">
        <v>3</v>
      </c>
      <c r="H14493" s="3">
        <v>45024</v>
      </c>
      <c r="I14493" s="3">
        <v>45029</v>
      </c>
      <c r="J14493" s="2" t="s">
        <v>31</v>
      </c>
      <c r="K14493" s="2" t="s">
        <v>16</v>
      </c>
      <c r="L14493" s="2">
        <v>560.02</v>
      </c>
      <c r="M14493" s="2" t="s">
        <v>28</v>
      </c>
      <c r="N14493" s="11">
        <f>L14493/E14493*100</f>
        <v>28.62795215213168</v>
      </c>
      <c r="O14493" s="12" t="str">
        <f>IF(N14493&lt;10,"Low",IF(N14493&lt;20,"Med","High"))</f>
        <v>High</v>
      </c>
      <c r="P14493" s="12">
        <f>sales*discount</f>
        <v>625.98400000000004</v>
      </c>
      <c r="Q14493" s="12">
        <f>sales-Discount_Values</f>
        <v>1330.2159999999999</v>
      </c>
      <c r="R14493" s="12">
        <f>DATEDIF(order_date,delivery_date,"D")</f>
        <v>5</v>
      </c>
      <c r="S14493" s="12"/>
    </row>
    <row r="14494" spans="1:19" ht="14.25" customHeight="1" x14ac:dyDescent="0.35">
      <c r="A14494" s="2" t="s">
        <v>1964</v>
      </c>
      <c r="B14494" s="2">
        <v>101931</v>
      </c>
      <c r="C14494" s="2" t="s">
        <v>19</v>
      </c>
      <c r="D14494" s="2" t="s">
        <v>14</v>
      </c>
      <c r="E14494" s="2">
        <v>670.95</v>
      </c>
      <c r="F14494" s="2">
        <v>0</v>
      </c>
      <c r="G14494" s="2">
        <v>9</v>
      </c>
      <c r="H14494" s="3">
        <v>45441</v>
      </c>
      <c r="I14494" s="3">
        <v>45448</v>
      </c>
      <c r="J14494" s="2" t="s">
        <v>31</v>
      </c>
      <c r="K14494" s="2" t="s">
        <v>22</v>
      </c>
      <c r="L14494" s="2">
        <v>192.08</v>
      </c>
      <c r="M14494" s="2" t="s">
        <v>48</v>
      </c>
      <c r="N14494" s="11">
        <f>L14494/E14494*100</f>
        <v>28.628064684402709</v>
      </c>
      <c r="O14494" s="12" t="str">
        <f>IF(N14494&lt;10,"Low",IF(N14494&lt;20,"Med","High"))</f>
        <v>High</v>
      </c>
      <c r="P14494" s="12">
        <f>sales*discount</f>
        <v>0</v>
      </c>
      <c r="Q14494" s="12">
        <f>sales-Discount_Values</f>
        <v>670.95</v>
      </c>
      <c r="R14494" s="12">
        <f>DATEDIF(order_date,delivery_date,"D")</f>
        <v>7</v>
      </c>
      <c r="S14494" s="12"/>
    </row>
    <row r="14495" spans="1:19" ht="14.25" customHeight="1" x14ac:dyDescent="0.35">
      <c r="A14495" s="2" t="s">
        <v>6636</v>
      </c>
      <c r="B14495" s="2">
        <v>106603</v>
      </c>
      <c r="C14495" s="2" t="s">
        <v>25</v>
      </c>
      <c r="D14495" s="2" t="s">
        <v>14</v>
      </c>
      <c r="E14495" s="2">
        <v>3956.28</v>
      </c>
      <c r="F14495" s="2">
        <v>0.34</v>
      </c>
      <c r="G14495" s="2">
        <v>3</v>
      </c>
      <c r="H14495" s="3">
        <v>45238</v>
      </c>
      <c r="I14495" s="3">
        <v>45243</v>
      </c>
      <c r="J14495" s="2" t="s">
        <v>31</v>
      </c>
      <c r="K14495" s="2" t="s">
        <v>16</v>
      </c>
      <c r="L14495" s="2">
        <v>1132.6099999999999</v>
      </c>
      <c r="M14495" s="2" t="s">
        <v>28</v>
      </c>
      <c r="N14495" s="11">
        <f>L14495/E14495*100</f>
        <v>28.62815574226293</v>
      </c>
      <c r="O14495" s="12" t="str">
        <f>IF(N14495&lt;10,"Low",IF(N14495&lt;20,"Med","High"))</f>
        <v>High</v>
      </c>
      <c r="P14495" s="12">
        <f>sales*discount</f>
        <v>1345.1352000000002</v>
      </c>
      <c r="Q14495" s="12">
        <f>sales-Discount_Values</f>
        <v>2611.1448</v>
      </c>
      <c r="R14495" s="12">
        <f>DATEDIF(order_date,delivery_date,"D")</f>
        <v>5</v>
      </c>
      <c r="S14495" s="12"/>
    </row>
    <row r="14496" spans="1:19" ht="14.25" customHeight="1" x14ac:dyDescent="0.35">
      <c r="A14496" s="2" t="s">
        <v>1123</v>
      </c>
      <c r="B14496" s="2">
        <v>101090</v>
      </c>
      <c r="C14496" s="2" t="s">
        <v>19</v>
      </c>
      <c r="D14496" s="2" t="s">
        <v>33</v>
      </c>
      <c r="E14496" s="2">
        <v>386.61</v>
      </c>
      <c r="F14496" s="2">
        <v>0.03</v>
      </c>
      <c r="G14496" s="2">
        <v>5</v>
      </c>
      <c r="H14496" s="3">
        <v>45539</v>
      </c>
      <c r="I14496" s="3">
        <v>45540</v>
      </c>
      <c r="J14496" s="2" t="s">
        <v>21</v>
      </c>
      <c r="K14496" s="2" t="s">
        <v>27</v>
      </c>
      <c r="L14496" s="2">
        <v>110.68</v>
      </c>
      <c r="M14496" s="2" t="s">
        <v>34</v>
      </c>
      <c r="N14496" s="11">
        <f>L14496/E14496*100</f>
        <v>28.628333462662631</v>
      </c>
      <c r="O14496" s="12" t="str">
        <f>IF(N14496&lt;10,"Low",IF(N14496&lt;20,"Med","High"))</f>
        <v>High</v>
      </c>
      <c r="P14496" s="12">
        <f>sales*discount</f>
        <v>11.5983</v>
      </c>
      <c r="Q14496" s="12">
        <f>sales-Discount_Values</f>
        <v>375.01170000000002</v>
      </c>
      <c r="R14496" s="12">
        <f>DATEDIF(order_date,delivery_date,"D")</f>
        <v>1</v>
      </c>
      <c r="S14496" s="12"/>
    </row>
    <row r="14497" spans="1:19" ht="14.25" customHeight="1" x14ac:dyDescent="0.35">
      <c r="A14497" s="2" t="s">
        <v>10502</v>
      </c>
      <c r="B14497" s="2">
        <v>110469</v>
      </c>
      <c r="C14497" s="2" t="s">
        <v>13</v>
      </c>
      <c r="D14497" s="2" t="s">
        <v>14</v>
      </c>
      <c r="E14497" s="2">
        <v>1498.68</v>
      </c>
      <c r="F14497" s="2">
        <v>0.47</v>
      </c>
      <c r="G14497" s="2">
        <v>7</v>
      </c>
      <c r="H14497" s="3">
        <v>45154</v>
      </c>
      <c r="I14497" s="3">
        <v>45160</v>
      </c>
      <c r="J14497" s="2" t="s">
        <v>31</v>
      </c>
      <c r="K14497" s="2" t="s">
        <v>27</v>
      </c>
      <c r="L14497" s="2">
        <v>429.06</v>
      </c>
      <c r="M14497" s="2" t="s">
        <v>39</v>
      </c>
      <c r="N14497" s="11">
        <f>L14497/E14497*100</f>
        <v>28.62919369044759</v>
      </c>
      <c r="O14497" s="12" t="str">
        <f>IF(N14497&lt;10,"Low",IF(N14497&lt;20,"Med","High"))</f>
        <v>High</v>
      </c>
      <c r="P14497" s="12">
        <f>sales*discount</f>
        <v>704.37959999999998</v>
      </c>
      <c r="Q14497" s="12">
        <f>sales-Discount_Values</f>
        <v>794.30040000000008</v>
      </c>
      <c r="R14497" s="12">
        <f>DATEDIF(order_date,delivery_date,"D")</f>
        <v>6</v>
      </c>
      <c r="S14497" s="12"/>
    </row>
    <row r="14498" spans="1:19" ht="14.25" customHeight="1" x14ac:dyDescent="0.35">
      <c r="A14498" s="2" t="s">
        <v>12804</v>
      </c>
      <c r="B14498" s="2">
        <v>112771</v>
      </c>
      <c r="C14498" s="2" t="s">
        <v>19</v>
      </c>
      <c r="D14498" s="2" t="s">
        <v>36</v>
      </c>
      <c r="E14498" s="2">
        <v>3696.65</v>
      </c>
      <c r="F14498" s="2">
        <v>0.49</v>
      </c>
      <c r="G14498" s="2">
        <v>5</v>
      </c>
      <c r="H14498" s="3">
        <v>45283</v>
      </c>
      <c r="I14498" s="3">
        <v>45288</v>
      </c>
      <c r="J14498" s="2" t="s">
        <v>31</v>
      </c>
      <c r="K14498" s="2" t="s">
        <v>22</v>
      </c>
      <c r="L14498" s="2">
        <v>1058.3499999999999</v>
      </c>
      <c r="M14498" s="2" t="s">
        <v>23</v>
      </c>
      <c r="N14498" s="11">
        <f>L14498/E14498*100</f>
        <v>28.62997578888994</v>
      </c>
      <c r="O14498" s="12" t="str">
        <f>IF(N14498&lt;10,"Low",IF(N14498&lt;20,"Med","High"))</f>
        <v>High</v>
      </c>
      <c r="P14498" s="12">
        <f>sales*discount</f>
        <v>1811.3585</v>
      </c>
      <c r="Q14498" s="12">
        <f>sales-Discount_Values</f>
        <v>1885.2915</v>
      </c>
      <c r="R14498" s="12">
        <f>DATEDIF(order_date,delivery_date,"D")</f>
        <v>5</v>
      </c>
      <c r="S14498" s="12"/>
    </row>
    <row r="14499" spans="1:19" ht="14.25" customHeight="1" x14ac:dyDescent="0.35">
      <c r="A14499" s="2" t="s">
        <v>4549</v>
      </c>
      <c r="B14499" s="2">
        <v>104516</v>
      </c>
      <c r="C14499" s="2" t="s">
        <v>19</v>
      </c>
      <c r="D14499" s="2" t="s">
        <v>33</v>
      </c>
      <c r="E14499" s="2">
        <v>3457.38</v>
      </c>
      <c r="F14499" s="2">
        <v>0.47</v>
      </c>
      <c r="G14499" s="2">
        <v>4</v>
      </c>
      <c r="H14499" s="3">
        <v>45107</v>
      </c>
      <c r="I14499" s="3">
        <v>45108</v>
      </c>
      <c r="J14499" s="2" t="s">
        <v>31</v>
      </c>
      <c r="K14499" s="2" t="s">
        <v>27</v>
      </c>
      <c r="L14499" s="2">
        <v>990.05</v>
      </c>
      <c r="M14499" s="2" t="s">
        <v>34</v>
      </c>
      <c r="N14499" s="11">
        <f>L14499/E14499*100</f>
        <v>28.635845640340374</v>
      </c>
      <c r="O14499" s="12" t="str">
        <f>IF(N14499&lt;10,"Low",IF(N14499&lt;20,"Med","High"))</f>
        <v>High</v>
      </c>
      <c r="P14499" s="12">
        <f>sales*discount</f>
        <v>1624.9685999999999</v>
      </c>
      <c r="Q14499" s="12">
        <f>sales-Discount_Values</f>
        <v>1832.4114000000002</v>
      </c>
      <c r="R14499" s="12">
        <f>DATEDIF(order_date,delivery_date,"D")</f>
        <v>1</v>
      </c>
      <c r="S14499" s="12"/>
    </row>
    <row r="14500" spans="1:19" ht="14.25" customHeight="1" x14ac:dyDescent="0.35">
      <c r="A14500" s="2" t="s">
        <v>6855</v>
      </c>
      <c r="B14500" s="2">
        <v>106822</v>
      </c>
      <c r="C14500" s="2" t="s">
        <v>25</v>
      </c>
      <c r="D14500" s="2" t="s">
        <v>14</v>
      </c>
      <c r="E14500" s="2">
        <v>3364.45</v>
      </c>
      <c r="F14500" s="2">
        <v>0.41</v>
      </c>
      <c r="G14500" s="2">
        <v>6</v>
      </c>
      <c r="H14500" s="3">
        <v>45491</v>
      </c>
      <c r="I14500" s="3">
        <v>45493</v>
      </c>
      <c r="J14500" s="2" t="s">
        <v>31</v>
      </c>
      <c r="K14500" s="2" t="s">
        <v>27</v>
      </c>
      <c r="L14500" s="2">
        <v>963.48</v>
      </c>
      <c r="M14500" s="2" t="s">
        <v>17</v>
      </c>
      <c r="N14500" s="11">
        <f>L14500/E14500*100</f>
        <v>28.637072924252109</v>
      </c>
      <c r="O14500" s="12" t="str">
        <f>IF(N14500&lt;10,"Low",IF(N14500&lt;20,"Med","High"))</f>
        <v>High</v>
      </c>
      <c r="P14500" s="12">
        <f>sales*discount</f>
        <v>1379.4244999999999</v>
      </c>
      <c r="Q14500" s="12">
        <f>sales-Discount_Values</f>
        <v>1985.0255</v>
      </c>
      <c r="R14500" s="12">
        <f>DATEDIF(order_date,delivery_date,"D")</f>
        <v>2</v>
      </c>
      <c r="S14500" s="12"/>
    </row>
    <row r="14501" spans="1:19" ht="14.25" customHeight="1" x14ac:dyDescent="0.35">
      <c r="A14501" s="2" t="s">
        <v>3385</v>
      </c>
      <c r="B14501" s="2">
        <v>103352</v>
      </c>
      <c r="C14501" s="2" t="s">
        <v>25</v>
      </c>
      <c r="D14501" s="2" t="s">
        <v>26</v>
      </c>
      <c r="E14501" s="2">
        <v>4230.37</v>
      </c>
      <c r="F14501" s="2">
        <v>0.22</v>
      </c>
      <c r="G14501" s="2">
        <v>2</v>
      </c>
      <c r="H14501" s="3">
        <v>45110</v>
      </c>
      <c r="I14501" s="3">
        <v>45114</v>
      </c>
      <c r="J14501" s="2" t="s">
        <v>15</v>
      </c>
      <c r="K14501" s="2" t="s">
        <v>22</v>
      </c>
      <c r="L14501" s="2">
        <v>1211.54</v>
      </c>
      <c r="M14501" s="2" t="s">
        <v>17</v>
      </c>
      <c r="N14501" s="11">
        <f>L14501/E14501*100</f>
        <v>28.639102489853137</v>
      </c>
      <c r="O14501" s="12" t="str">
        <f>IF(N14501&lt;10,"Low",IF(N14501&lt;20,"Med","High"))</f>
        <v>High</v>
      </c>
      <c r="P14501" s="12">
        <f>sales*discount</f>
        <v>930.68139999999994</v>
      </c>
      <c r="Q14501" s="12">
        <f>sales-Discount_Values</f>
        <v>3299.6886</v>
      </c>
      <c r="R14501" s="12">
        <f>DATEDIF(order_date,delivery_date,"D")</f>
        <v>4</v>
      </c>
      <c r="S14501" s="12"/>
    </row>
    <row r="14502" spans="1:19" ht="14.25" customHeight="1" x14ac:dyDescent="0.35">
      <c r="A14502" s="2" t="s">
        <v>10107</v>
      </c>
      <c r="B14502" s="2">
        <v>110074</v>
      </c>
      <c r="C14502" s="2" t="s">
        <v>19</v>
      </c>
      <c r="D14502" s="2" t="s">
        <v>36</v>
      </c>
      <c r="E14502" s="2">
        <v>1527.42</v>
      </c>
      <c r="F14502" s="2">
        <v>0.46</v>
      </c>
      <c r="G14502" s="2">
        <v>4</v>
      </c>
      <c r="H14502" s="3">
        <v>45610</v>
      </c>
      <c r="I14502" s="3">
        <v>45614</v>
      </c>
      <c r="J14502" s="2" t="s">
        <v>31</v>
      </c>
      <c r="K14502" s="2" t="s">
        <v>16</v>
      </c>
      <c r="L14502" s="2">
        <v>437.44</v>
      </c>
      <c r="M14502" s="2" t="s">
        <v>48</v>
      </c>
      <c r="N14502" s="11">
        <f>L14502/E14502*100</f>
        <v>28.63914313024577</v>
      </c>
      <c r="O14502" s="12" t="str">
        <f>IF(N14502&lt;10,"Low",IF(N14502&lt;20,"Med","High"))</f>
        <v>High</v>
      </c>
      <c r="P14502" s="12">
        <f>sales*discount</f>
        <v>702.61320000000012</v>
      </c>
      <c r="Q14502" s="12">
        <f>sales-Discount_Values</f>
        <v>824.80679999999995</v>
      </c>
      <c r="R14502" s="12">
        <f>DATEDIF(order_date,delivery_date,"D")</f>
        <v>4</v>
      </c>
      <c r="S14502" s="12"/>
    </row>
    <row r="14503" spans="1:19" ht="14.25" customHeight="1" x14ac:dyDescent="0.35">
      <c r="A14503" s="2" t="s">
        <v>2453</v>
      </c>
      <c r="B14503" s="2">
        <v>102420</v>
      </c>
      <c r="C14503" s="2" t="s">
        <v>25</v>
      </c>
      <c r="D14503" s="2" t="s">
        <v>33</v>
      </c>
      <c r="E14503" s="2">
        <v>1875.73</v>
      </c>
      <c r="F14503" s="2">
        <v>7.0000000000000007E-2</v>
      </c>
      <c r="G14503" s="2">
        <v>2</v>
      </c>
      <c r="H14503" s="3">
        <v>45272</v>
      </c>
      <c r="I14503" s="3">
        <v>45275</v>
      </c>
      <c r="J14503" s="2" t="s">
        <v>31</v>
      </c>
      <c r="K14503" s="2" t="s">
        <v>16</v>
      </c>
      <c r="L14503" s="2">
        <v>537.25</v>
      </c>
      <c r="M14503" s="2" t="s">
        <v>39</v>
      </c>
      <c r="N14503" s="11">
        <f>L14503/E14503*100</f>
        <v>28.642181977150226</v>
      </c>
      <c r="O14503" s="12" t="str">
        <f>IF(N14503&lt;10,"Low",IF(N14503&lt;20,"Med","High"))</f>
        <v>High</v>
      </c>
      <c r="P14503" s="12">
        <f>sales*discount</f>
        <v>131.30110000000002</v>
      </c>
      <c r="Q14503" s="12">
        <f>sales-Discount_Values</f>
        <v>1744.4288999999999</v>
      </c>
      <c r="R14503" s="12">
        <f>DATEDIF(order_date,delivery_date,"D")</f>
        <v>3</v>
      </c>
      <c r="S14503" s="12"/>
    </row>
    <row r="14504" spans="1:19" ht="14.25" customHeight="1" x14ac:dyDescent="0.35">
      <c r="A14504" s="2" t="s">
        <v>2522</v>
      </c>
      <c r="B14504" s="2">
        <v>102489</v>
      </c>
      <c r="C14504" s="2" t="s">
        <v>13</v>
      </c>
      <c r="D14504" s="2" t="s">
        <v>33</v>
      </c>
      <c r="E14504" s="2">
        <v>4010.95</v>
      </c>
      <c r="F14504" s="2">
        <v>0.15</v>
      </c>
      <c r="G14504" s="2">
        <v>5</v>
      </c>
      <c r="H14504" s="3">
        <v>45646</v>
      </c>
      <c r="I14504" s="3">
        <v>45652</v>
      </c>
      <c r="J14504" s="2" t="s">
        <v>21</v>
      </c>
      <c r="K14504" s="2" t="s">
        <v>27</v>
      </c>
      <c r="L14504" s="2">
        <v>1148.8599999999999</v>
      </c>
      <c r="M14504" s="2" t="s">
        <v>17</v>
      </c>
      <c r="N14504" s="11">
        <f>L14504/E14504*100</f>
        <v>28.643089542377741</v>
      </c>
      <c r="O14504" s="12" t="str">
        <f>IF(N14504&lt;10,"Low",IF(N14504&lt;20,"Med","High"))</f>
        <v>High</v>
      </c>
      <c r="P14504" s="12">
        <f>sales*discount</f>
        <v>601.64249999999993</v>
      </c>
      <c r="Q14504" s="12">
        <f>sales-Discount_Values</f>
        <v>3409.3074999999999</v>
      </c>
      <c r="R14504" s="12">
        <f>DATEDIF(order_date,delivery_date,"D")</f>
        <v>6</v>
      </c>
      <c r="S14504" s="12"/>
    </row>
    <row r="14505" spans="1:19" ht="14.25" customHeight="1" x14ac:dyDescent="0.35">
      <c r="A14505" s="2" t="s">
        <v>8315</v>
      </c>
      <c r="B14505" s="2">
        <v>108282</v>
      </c>
      <c r="C14505" s="2" t="s">
        <v>19</v>
      </c>
      <c r="D14505" s="2" t="s">
        <v>36</v>
      </c>
      <c r="E14505" s="2">
        <v>3397.38</v>
      </c>
      <c r="F14505" s="2">
        <v>0.04</v>
      </c>
      <c r="G14505" s="2">
        <v>1</v>
      </c>
      <c r="H14505" s="3">
        <v>45177</v>
      </c>
      <c r="I14505" s="3">
        <v>45183</v>
      </c>
      <c r="J14505" s="2" t="s">
        <v>21</v>
      </c>
      <c r="K14505" s="2" t="s">
        <v>22</v>
      </c>
      <c r="L14505" s="2">
        <v>973.15</v>
      </c>
      <c r="M14505" s="2" t="s">
        <v>34</v>
      </c>
      <c r="N14505" s="11">
        <f>L14505/E14505*100</f>
        <v>28.644131654392503</v>
      </c>
      <c r="O14505" s="12" t="str">
        <f>IF(N14505&lt;10,"Low",IF(N14505&lt;20,"Med","High"))</f>
        <v>High</v>
      </c>
      <c r="P14505" s="12">
        <f>sales*discount</f>
        <v>135.89520000000002</v>
      </c>
      <c r="Q14505" s="12">
        <f>sales-Discount_Values</f>
        <v>3261.4848000000002</v>
      </c>
      <c r="R14505" s="12">
        <f>DATEDIF(order_date,delivery_date,"D")</f>
        <v>6</v>
      </c>
      <c r="S14505" s="12"/>
    </row>
    <row r="14506" spans="1:19" ht="14.25" customHeight="1" x14ac:dyDescent="0.35">
      <c r="A14506" s="2" t="s">
        <v>7562</v>
      </c>
      <c r="B14506" s="2">
        <v>107529</v>
      </c>
      <c r="C14506" s="2" t="s">
        <v>41</v>
      </c>
      <c r="D14506" s="2" t="s">
        <v>14</v>
      </c>
      <c r="E14506" s="2">
        <v>1913.02</v>
      </c>
      <c r="F14506" s="2">
        <v>0.22</v>
      </c>
      <c r="G14506" s="2">
        <v>7</v>
      </c>
      <c r="H14506" s="3">
        <v>45503</v>
      </c>
      <c r="I14506" s="3">
        <v>45506</v>
      </c>
      <c r="J14506" s="2" t="s">
        <v>31</v>
      </c>
      <c r="K14506" s="2" t="s">
        <v>22</v>
      </c>
      <c r="L14506" s="2">
        <v>548.01</v>
      </c>
      <c r="M14506" s="2" t="s">
        <v>48</v>
      </c>
      <c r="N14506" s="11">
        <f>L14506/E14506*100</f>
        <v>28.646328841308506</v>
      </c>
      <c r="O14506" s="12" t="str">
        <f>IF(N14506&lt;10,"Low",IF(N14506&lt;20,"Med","High"))</f>
        <v>High</v>
      </c>
      <c r="P14506" s="12">
        <f>sales*discount</f>
        <v>420.86439999999999</v>
      </c>
      <c r="Q14506" s="12">
        <f>sales-Discount_Values</f>
        <v>1492.1556</v>
      </c>
      <c r="R14506" s="12">
        <f>DATEDIF(order_date,delivery_date,"D")</f>
        <v>3</v>
      </c>
      <c r="S14506" s="12"/>
    </row>
    <row r="14507" spans="1:19" ht="14.25" customHeight="1" x14ac:dyDescent="0.35">
      <c r="A14507" s="2" t="s">
        <v>7716</v>
      </c>
      <c r="B14507" s="2">
        <v>107683</v>
      </c>
      <c r="C14507" s="2" t="s">
        <v>13</v>
      </c>
      <c r="D14507" s="2" t="s">
        <v>36</v>
      </c>
      <c r="E14507" s="2">
        <v>1988.79</v>
      </c>
      <c r="F14507" s="2">
        <v>0.15</v>
      </c>
      <c r="G14507" s="2">
        <v>2</v>
      </c>
      <c r="H14507" s="3">
        <v>45365</v>
      </c>
      <c r="I14507" s="3">
        <v>45372</v>
      </c>
      <c r="J14507" s="2" t="s">
        <v>31</v>
      </c>
      <c r="K14507" s="2" t="s">
        <v>16</v>
      </c>
      <c r="L14507" s="2">
        <v>569.75</v>
      </c>
      <c r="M14507" s="2" t="s">
        <v>39</v>
      </c>
      <c r="N14507" s="11">
        <f>L14507/E14507*100</f>
        <v>28.648072446060169</v>
      </c>
      <c r="O14507" s="12" t="str">
        <f>IF(N14507&lt;10,"Low",IF(N14507&lt;20,"Med","High"))</f>
        <v>High</v>
      </c>
      <c r="P14507" s="12">
        <f>sales*discount</f>
        <v>298.31849999999997</v>
      </c>
      <c r="Q14507" s="12">
        <f>sales-Discount_Values</f>
        <v>1690.4715000000001</v>
      </c>
      <c r="R14507" s="12">
        <f>DATEDIF(order_date,delivery_date,"D")</f>
        <v>7</v>
      </c>
      <c r="S14507" s="12"/>
    </row>
    <row r="14508" spans="1:19" ht="14.25" customHeight="1" x14ac:dyDescent="0.35">
      <c r="A14508" s="2" t="s">
        <v>2356</v>
      </c>
      <c r="B14508" s="2">
        <v>102323</v>
      </c>
      <c r="C14508" s="2" t="s">
        <v>19</v>
      </c>
      <c r="D14508" s="2" t="s">
        <v>33</v>
      </c>
      <c r="E14508" s="2">
        <v>1965.24</v>
      </c>
      <c r="F14508" s="2">
        <v>0.11</v>
      </c>
      <c r="G14508" s="2">
        <v>5</v>
      </c>
      <c r="H14508" s="3">
        <v>45573</v>
      </c>
      <c r="I14508" s="3">
        <v>45575</v>
      </c>
      <c r="J14508" s="2" t="s">
        <v>21</v>
      </c>
      <c r="K14508" s="2" t="s">
        <v>22</v>
      </c>
      <c r="L14508" s="2">
        <v>563.04</v>
      </c>
      <c r="M14508" s="2" t="s">
        <v>39</v>
      </c>
      <c r="N14508" s="11">
        <f>L14508/E14508*100</f>
        <v>28.649935885693349</v>
      </c>
      <c r="O14508" s="12" t="str">
        <f>IF(N14508&lt;10,"Low",IF(N14508&lt;20,"Med","High"))</f>
        <v>High</v>
      </c>
      <c r="P14508" s="12">
        <f>sales*discount</f>
        <v>216.1764</v>
      </c>
      <c r="Q14508" s="12">
        <f>sales-Discount_Values</f>
        <v>1749.0636</v>
      </c>
      <c r="R14508" s="12">
        <f>DATEDIF(order_date,delivery_date,"D")</f>
        <v>2</v>
      </c>
      <c r="S14508" s="12"/>
    </row>
    <row r="14509" spans="1:19" ht="14.25" customHeight="1" x14ac:dyDescent="0.35">
      <c r="A14509" s="2" t="s">
        <v>1401</v>
      </c>
      <c r="B14509" s="2">
        <v>101368</v>
      </c>
      <c r="C14509" s="2" t="s">
        <v>25</v>
      </c>
      <c r="D14509" s="2" t="s">
        <v>26</v>
      </c>
      <c r="E14509" s="2">
        <v>1307.81</v>
      </c>
      <c r="F14509" s="2">
        <v>0.38</v>
      </c>
      <c r="G14509" s="2">
        <v>2</v>
      </c>
      <c r="H14509" s="3">
        <v>45647</v>
      </c>
      <c r="I14509" s="3">
        <v>45649</v>
      </c>
      <c r="J14509" s="2" t="s">
        <v>31</v>
      </c>
      <c r="K14509" s="2" t="s">
        <v>22</v>
      </c>
      <c r="L14509" s="2">
        <v>374.7</v>
      </c>
      <c r="M14509" s="2" t="s">
        <v>34</v>
      </c>
      <c r="N14509" s="11">
        <f>L14509/E14509*100</f>
        <v>28.650950826190346</v>
      </c>
      <c r="O14509" s="12" t="str">
        <f>IF(N14509&lt;10,"Low",IF(N14509&lt;20,"Med","High"))</f>
        <v>High</v>
      </c>
      <c r="P14509" s="12">
        <f>sales*discount</f>
        <v>496.96780000000001</v>
      </c>
      <c r="Q14509" s="12">
        <f>sales-Discount_Values</f>
        <v>810.84219999999993</v>
      </c>
      <c r="R14509" s="12">
        <f>DATEDIF(order_date,delivery_date,"D")</f>
        <v>2</v>
      </c>
      <c r="S14509" s="12"/>
    </row>
    <row r="14510" spans="1:19" ht="14.25" customHeight="1" x14ac:dyDescent="0.35">
      <c r="A14510" s="2" t="s">
        <v>13302</v>
      </c>
      <c r="B14510" s="2">
        <v>113269</v>
      </c>
      <c r="C14510" s="2" t="s">
        <v>19</v>
      </c>
      <c r="D14510" s="2" t="s">
        <v>33</v>
      </c>
      <c r="E14510" s="2">
        <v>2087.1999999999998</v>
      </c>
      <c r="F14510" s="2">
        <v>0.21</v>
      </c>
      <c r="G14510" s="2">
        <v>9</v>
      </c>
      <c r="H14510" s="3">
        <v>45227</v>
      </c>
      <c r="I14510" s="3">
        <v>45228</v>
      </c>
      <c r="J14510" s="2" t="s">
        <v>31</v>
      </c>
      <c r="K14510" s="2" t="s">
        <v>27</v>
      </c>
      <c r="L14510" s="2">
        <v>598.03</v>
      </c>
      <c r="M14510" s="2" t="s">
        <v>23</v>
      </c>
      <c r="N14510" s="11">
        <f>L14510/E14510*100</f>
        <v>28.652261402836338</v>
      </c>
      <c r="O14510" s="12" t="str">
        <f>IF(N14510&lt;10,"Low",IF(N14510&lt;20,"Med","High"))</f>
        <v>High</v>
      </c>
      <c r="P14510" s="12">
        <f>sales*discount</f>
        <v>438.31199999999995</v>
      </c>
      <c r="Q14510" s="12">
        <f>sales-Discount_Values</f>
        <v>1648.8879999999999</v>
      </c>
      <c r="R14510" s="12">
        <f>DATEDIF(order_date,delivery_date,"D")</f>
        <v>1</v>
      </c>
      <c r="S14510" s="12"/>
    </row>
    <row r="14511" spans="1:19" ht="14.25" customHeight="1" x14ac:dyDescent="0.35">
      <c r="A14511" s="2" t="s">
        <v>2715</v>
      </c>
      <c r="B14511" s="2">
        <v>102682</v>
      </c>
      <c r="C14511" s="2" t="s">
        <v>19</v>
      </c>
      <c r="D14511" s="2" t="s">
        <v>14</v>
      </c>
      <c r="E14511" s="2">
        <v>415.19</v>
      </c>
      <c r="F14511" s="2">
        <v>0.5</v>
      </c>
      <c r="G14511" s="2">
        <v>9</v>
      </c>
      <c r="H14511" s="3">
        <v>45271</v>
      </c>
      <c r="I14511" s="3">
        <v>45273</v>
      </c>
      <c r="J14511" s="2" t="s">
        <v>31</v>
      </c>
      <c r="K14511" s="2" t="s">
        <v>27</v>
      </c>
      <c r="L14511" s="2">
        <v>118.97</v>
      </c>
      <c r="M14511" s="2" t="s">
        <v>28</v>
      </c>
      <c r="N14511" s="11">
        <f>L14511/E14511*100</f>
        <v>28.654351020014936</v>
      </c>
      <c r="O14511" s="12" t="str">
        <f>IF(N14511&lt;10,"Low",IF(N14511&lt;20,"Med","High"))</f>
        <v>High</v>
      </c>
      <c r="P14511" s="12">
        <f>sales*discount</f>
        <v>207.595</v>
      </c>
      <c r="Q14511" s="12">
        <f>sales-Discount_Values</f>
        <v>207.595</v>
      </c>
      <c r="R14511" s="12">
        <f>DATEDIF(order_date,delivery_date,"D")</f>
        <v>2</v>
      </c>
      <c r="S14511" s="12"/>
    </row>
    <row r="14512" spans="1:19" ht="14.25" customHeight="1" x14ac:dyDescent="0.35">
      <c r="A14512" s="2" t="s">
        <v>3913</v>
      </c>
      <c r="B14512" s="2">
        <v>103880</v>
      </c>
      <c r="C14512" s="2" t="s">
        <v>41</v>
      </c>
      <c r="D14512" s="2" t="s">
        <v>20</v>
      </c>
      <c r="E14512" s="2">
        <v>1098.1099999999999</v>
      </c>
      <c r="F14512" s="2">
        <v>0.16</v>
      </c>
      <c r="G14512" s="2">
        <v>5</v>
      </c>
      <c r="H14512" s="3">
        <v>44953</v>
      </c>
      <c r="I14512" s="3">
        <v>44955</v>
      </c>
      <c r="J14512" s="2" t="s">
        <v>31</v>
      </c>
      <c r="K14512" s="2" t="s">
        <v>27</v>
      </c>
      <c r="L14512" s="2">
        <v>314.66000000000003</v>
      </c>
      <c r="M14512" s="2" t="s">
        <v>39</v>
      </c>
      <c r="N14512" s="11">
        <f>L14512/E14512*100</f>
        <v>28.654688510258541</v>
      </c>
      <c r="O14512" s="12" t="str">
        <f>IF(N14512&lt;10,"Low",IF(N14512&lt;20,"Med","High"))</f>
        <v>High</v>
      </c>
      <c r="P14512" s="12">
        <f>sales*discount</f>
        <v>175.69759999999999</v>
      </c>
      <c r="Q14512" s="12">
        <f>sales-Discount_Values</f>
        <v>922.41239999999993</v>
      </c>
      <c r="R14512" s="12">
        <f>DATEDIF(order_date,delivery_date,"D")</f>
        <v>2</v>
      </c>
      <c r="S14512" s="12"/>
    </row>
    <row r="14513" spans="1:19" ht="14.25" customHeight="1" x14ac:dyDescent="0.35">
      <c r="A14513" s="2" t="s">
        <v>9848</v>
      </c>
      <c r="B14513" s="2">
        <v>109815</v>
      </c>
      <c r="C14513" s="2" t="s">
        <v>41</v>
      </c>
      <c r="D14513" s="2" t="s">
        <v>14</v>
      </c>
      <c r="E14513" s="2">
        <v>1746.61</v>
      </c>
      <c r="F14513" s="2">
        <v>0.03</v>
      </c>
      <c r="G14513" s="2">
        <v>9</v>
      </c>
      <c r="H14513" s="3">
        <v>45038</v>
      </c>
      <c r="I14513" s="3">
        <v>45043</v>
      </c>
      <c r="J14513" s="2" t="s">
        <v>15</v>
      </c>
      <c r="K14513" s="2" t="s">
        <v>16</v>
      </c>
      <c r="L14513" s="2">
        <v>500.49</v>
      </c>
      <c r="M14513" s="2" t="s">
        <v>17</v>
      </c>
      <c r="N14513" s="11">
        <f>L14513/E14513*100</f>
        <v>28.654937278499499</v>
      </c>
      <c r="O14513" s="12" t="str">
        <f>IF(N14513&lt;10,"Low",IF(N14513&lt;20,"Med","High"))</f>
        <v>High</v>
      </c>
      <c r="P14513" s="12">
        <f>sales*discount</f>
        <v>52.398299999999992</v>
      </c>
      <c r="Q14513" s="12">
        <f>sales-Discount_Values</f>
        <v>1694.2116999999998</v>
      </c>
      <c r="R14513" s="12">
        <f>DATEDIF(order_date,delivery_date,"D")</f>
        <v>5</v>
      </c>
      <c r="S14513" s="12"/>
    </row>
    <row r="14514" spans="1:19" ht="14.25" customHeight="1" x14ac:dyDescent="0.35">
      <c r="A14514" s="2" t="s">
        <v>12430</v>
      </c>
      <c r="B14514" s="2">
        <v>112397</v>
      </c>
      <c r="C14514" s="2" t="s">
        <v>13</v>
      </c>
      <c r="D14514" s="2" t="s">
        <v>20</v>
      </c>
      <c r="E14514" s="2">
        <v>1231.97</v>
      </c>
      <c r="F14514" s="2">
        <v>0.43</v>
      </c>
      <c r="G14514" s="2">
        <v>9</v>
      </c>
      <c r="H14514" s="3">
        <v>44927</v>
      </c>
      <c r="I14514" s="3">
        <v>44931</v>
      </c>
      <c r="J14514" s="2" t="s">
        <v>15</v>
      </c>
      <c r="K14514" s="2" t="s">
        <v>16</v>
      </c>
      <c r="L14514" s="2">
        <v>353.07</v>
      </c>
      <c r="M14514" s="2" t="s">
        <v>28</v>
      </c>
      <c r="N14514" s="11">
        <f>L14514/E14514*100</f>
        <v>28.658977085480974</v>
      </c>
      <c r="O14514" s="12" t="str">
        <f>IF(N14514&lt;10,"Low",IF(N14514&lt;20,"Med","High"))</f>
        <v>High</v>
      </c>
      <c r="P14514" s="12">
        <f>sales*discount</f>
        <v>529.74710000000005</v>
      </c>
      <c r="Q14514" s="12">
        <f>sales-Discount_Values</f>
        <v>702.22289999999998</v>
      </c>
      <c r="R14514" s="12">
        <f>DATEDIF(order_date,delivery_date,"D")</f>
        <v>4</v>
      </c>
      <c r="S14514" s="12"/>
    </row>
    <row r="14515" spans="1:19" ht="14.25" customHeight="1" x14ac:dyDescent="0.35">
      <c r="A14515" s="2" t="s">
        <v>7043</v>
      </c>
      <c r="B14515" s="2">
        <v>107010</v>
      </c>
      <c r="C14515" s="2" t="s">
        <v>13</v>
      </c>
      <c r="D14515" s="2" t="s">
        <v>36</v>
      </c>
      <c r="E14515" s="2">
        <v>4589.68</v>
      </c>
      <c r="F14515" s="2">
        <v>0.1</v>
      </c>
      <c r="G14515" s="2">
        <v>8</v>
      </c>
      <c r="H14515" s="3">
        <v>45529</v>
      </c>
      <c r="I14515" s="3">
        <v>45532</v>
      </c>
      <c r="J14515" s="2" t="s">
        <v>15</v>
      </c>
      <c r="K14515" s="2" t="s">
        <v>22</v>
      </c>
      <c r="L14515" s="2">
        <v>1315.36</v>
      </c>
      <c r="M14515" s="2" t="s">
        <v>28</v>
      </c>
      <c r="N14515" s="11">
        <f>L14515/E14515*100</f>
        <v>28.659078628575408</v>
      </c>
      <c r="O14515" s="12" t="str">
        <f>IF(N14515&lt;10,"Low",IF(N14515&lt;20,"Med","High"))</f>
        <v>High</v>
      </c>
      <c r="P14515" s="12">
        <f>sales*discount</f>
        <v>458.96800000000007</v>
      </c>
      <c r="Q14515" s="12">
        <f>sales-Discount_Values</f>
        <v>4130.7120000000004</v>
      </c>
      <c r="R14515" s="12">
        <f>DATEDIF(order_date,delivery_date,"D")</f>
        <v>3</v>
      </c>
      <c r="S14515" s="12"/>
    </row>
    <row r="14516" spans="1:19" ht="14.25" customHeight="1" x14ac:dyDescent="0.35">
      <c r="A14516" s="2" t="s">
        <v>1827</v>
      </c>
      <c r="B14516" s="2">
        <v>101794</v>
      </c>
      <c r="C14516" s="2" t="s">
        <v>19</v>
      </c>
      <c r="D14516" s="2" t="s">
        <v>26</v>
      </c>
      <c r="E14516" s="2">
        <v>1376.48</v>
      </c>
      <c r="F14516" s="2">
        <v>7.0000000000000007E-2</v>
      </c>
      <c r="G14516" s="2">
        <v>2</v>
      </c>
      <c r="H14516" s="3">
        <v>45114</v>
      </c>
      <c r="I14516" s="3">
        <v>45120</v>
      </c>
      <c r="J14516" s="2" t="s">
        <v>15</v>
      </c>
      <c r="K14516" s="2" t="s">
        <v>22</v>
      </c>
      <c r="L14516" s="2">
        <v>394.51</v>
      </c>
      <c r="M14516" s="2" t="s">
        <v>23</v>
      </c>
      <c r="N14516" s="11">
        <f>L14516/E14516*100</f>
        <v>28.660786934790188</v>
      </c>
      <c r="O14516" s="12" t="str">
        <f>IF(N14516&lt;10,"Low",IF(N14516&lt;20,"Med","High"))</f>
        <v>High</v>
      </c>
      <c r="P14516" s="12">
        <f>sales*discount</f>
        <v>96.353600000000014</v>
      </c>
      <c r="Q14516" s="12">
        <f>sales-Discount_Values</f>
        <v>1280.1264000000001</v>
      </c>
      <c r="R14516" s="12">
        <f>DATEDIF(order_date,delivery_date,"D")</f>
        <v>6</v>
      </c>
      <c r="S14516" s="12"/>
    </row>
    <row r="14517" spans="1:19" ht="14.25" customHeight="1" x14ac:dyDescent="0.35">
      <c r="A14517" s="2" t="s">
        <v>14018</v>
      </c>
      <c r="B14517" s="2">
        <v>113985</v>
      </c>
      <c r="C14517" s="2" t="s">
        <v>13</v>
      </c>
      <c r="D14517" s="2" t="s">
        <v>36</v>
      </c>
      <c r="E14517" s="2">
        <v>1525.03</v>
      </c>
      <c r="F14517" s="2">
        <v>0.14000000000000001</v>
      </c>
      <c r="G14517" s="2">
        <v>8</v>
      </c>
      <c r="H14517" s="3">
        <v>45505</v>
      </c>
      <c r="I14517" s="3">
        <v>45506</v>
      </c>
      <c r="J14517" s="2" t="s">
        <v>15</v>
      </c>
      <c r="K14517" s="2" t="s">
        <v>22</v>
      </c>
      <c r="L14517" s="2">
        <v>437.09</v>
      </c>
      <c r="M14517" s="2" t="s">
        <v>34</v>
      </c>
      <c r="N14517" s="11">
        <f>L14517/E14517*100</f>
        <v>28.66107551982584</v>
      </c>
      <c r="O14517" s="12" t="str">
        <f>IF(N14517&lt;10,"Low",IF(N14517&lt;20,"Med","High"))</f>
        <v>High</v>
      </c>
      <c r="P14517" s="12">
        <f>sales*discount</f>
        <v>213.50420000000003</v>
      </c>
      <c r="Q14517" s="12">
        <f>sales-Discount_Values</f>
        <v>1311.5257999999999</v>
      </c>
      <c r="R14517" s="12">
        <f>DATEDIF(order_date,delivery_date,"D")</f>
        <v>1</v>
      </c>
      <c r="S14517" s="12"/>
    </row>
    <row r="14518" spans="1:19" ht="14.25" customHeight="1" x14ac:dyDescent="0.35">
      <c r="A14518" s="2" t="s">
        <v>13371</v>
      </c>
      <c r="B14518" s="2">
        <v>113338</v>
      </c>
      <c r="C14518" s="2" t="s">
        <v>41</v>
      </c>
      <c r="D14518" s="2" t="s">
        <v>33</v>
      </c>
      <c r="E14518" s="2">
        <v>2856.64</v>
      </c>
      <c r="F14518" s="2">
        <v>0.01</v>
      </c>
      <c r="G14518" s="2">
        <v>1</v>
      </c>
      <c r="H14518" s="3">
        <v>45581</v>
      </c>
      <c r="I14518" s="3">
        <v>45584</v>
      </c>
      <c r="J14518" s="2" t="s">
        <v>15</v>
      </c>
      <c r="K14518" s="2" t="s">
        <v>27</v>
      </c>
      <c r="L14518" s="2">
        <v>818.77</v>
      </c>
      <c r="M14518" s="2" t="s">
        <v>34</v>
      </c>
      <c r="N14518" s="11">
        <f>L14518/E14518*100</f>
        <v>28.661994511033946</v>
      </c>
      <c r="O14518" s="12" t="str">
        <f>IF(N14518&lt;10,"Low",IF(N14518&lt;20,"Med","High"))</f>
        <v>High</v>
      </c>
      <c r="P14518" s="12">
        <f>sales*discount</f>
        <v>28.566399999999998</v>
      </c>
      <c r="Q14518" s="12">
        <f>sales-Discount_Values</f>
        <v>2828.0735999999997</v>
      </c>
      <c r="R14518" s="12">
        <f>DATEDIF(order_date,delivery_date,"D")</f>
        <v>3</v>
      </c>
      <c r="S14518" s="12"/>
    </row>
    <row r="14519" spans="1:19" ht="14.25" customHeight="1" x14ac:dyDescent="0.35">
      <c r="A14519" s="2" t="s">
        <v>9699</v>
      </c>
      <c r="B14519" s="2">
        <v>109666</v>
      </c>
      <c r="C14519" s="2" t="s">
        <v>41</v>
      </c>
      <c r="D14519" s="2" t="s">
        <v>20</v>
      </c>
      <c r="E14519" s="2">
        <v>3969.79</v>
      </c>
      <c r="F14519" s="2">
        <v>0.02</v>
      </c>
      <c r="G14519" s="2">
        <v>5</v>
      </c>
      <c r="H14519" s="3">
        <v>45188</v>
      </c>
      <c r="I14519" s="3">
        <v>45191</v>
      </c>
      <c r="J14519" s="2" t="s">
        <v>15</v>
      </c>
      <c r="K14519" s="2" t="s">
        <v>22</v>
      </c>
      <c r="L14519" s="2">
        <v>1137.8800000000001</v>
      </c>
      <c r="M14519" s="2" t="s">
        <v>48</v>
      </c>
      <c r="N14519" s="11">
        <f>L14519/E14519*100</f>
        <v>28.663480939797825</v>
      </c>
      <c r="O14519" s="12" t="str">
        <f>IF(N14519&lt;10,"Low",IF(N14519&lt;20,"Med","High"))</f>
        <v>High</v>
      </c>
      <c r="P14519" s="12">
        <f>sales*discount</f>
        <v>79.395799999999994</v>
      </c>
      <c r="Q14519" s="12">
        <f>sales-Discount_Values</f>
        <v>3890.3942000000002</v>
      </c>
      <c r="R14519" s="12">
        <f>DATEDIF(order_date,delivery_date,"D")</f>
        <v>3</v>
      </c>
      <c r="S14519" s="12"/>
    </row>
    <row r="14520" spans="1:19" ht="14.25" customHeight="1" x14ac:dyDescent="0.35">
      <c r="A14520" s="2" t="s">
        <v>6759</v>
      </c>
      <c r="B14520" s="2">
        <v>106726</v>
      </c>
      <c r="C14520" s="2" t="s">
        <v>13</v>
      </c>
      <c r="D14520" s="2" t="s">
        <v>36</v>
      </c>
      <c r="E14520" s="2">
        <v>4856.7700000000004</v>
      </c>
      <c r="F14520" s="2">
        <v>0.31</v>
      </c>
      <c r="G14520" s="2">
        <v>1</v>
      </c>
      <c r="H14520" s="3">
        <v>45292</v>
      </c>
      <c r="I14520" s="3">
        <v>45299</v>
      </c>
      <c r="J14520" s="2" t="s">
        <v>21</v>
      </c>
      <c r="K14520" s="2" t="s">
        <v>27</v>
      </c>
      <c r="L14520" s="2">
        <v>1392.13</v>
      </c>
      <c r="M14520" s="2" t="s">
        <v>17</v>
      </c>
      <c r="N14520" s="11">
        <f>L14520/E14520*100</f>
        <v>28.663700360527677</v>
      </c>
      <c r="O14520" s="12" t="str">
        <f>IF(N14520&lt;10,"Low",IF(N14520&lt;20,"Med","High"))</f>
        <v>High</v>
      </c>
      <c r="P14520" s="12">
        <f>sales*discount</f>
        <v>1505.5987000000002</v>
      </c>
      <c r="Q14520" s="12">
        <f>sales-Discount_Values</f>
        <v>3351.1713</v>
      </c>
      <c r="R14520" s="12">
        <f>DATEDIF(order_date,delivery_date,"D")</f>
        <v>7</v>
      </c>
      <c r="S14520" s="12"/>
    </row>
    <row r="14521" spans="1:19" ht="14.25" customHeight="1" x14ac:dyDescent="0.35">
      <c r="A14521" s="2" t="s">
        <v>10892</v>
      </c>
      <c r="B14521" s="2">
        <v>110859</v>
      </c>
      <c r="C14521" s="2" t="s">
        <v>13</v>
      </c>
      <c r="D14521" s="2" t="s">
        <v>20</v>
      </c>
      <c r="E14521" s="2">
        <v>1814.36</v>
      </c>
      <c r="F14521" s="2">
        <v>0.4</v>
      </c>
      <c r="G14521" s="2">
        <v>2</v>
      </c>
      <c r="H14521" s="3">
        <v>45632</v>
      </c>
      <c r="I14521" s="3">
        <v>45639</v>
      </c>
      <c r="J14521" s="2" t="s">
        <v>31</v>
      </c>
      <c r="K14521" s="2" t="s">
        <v>22</v>
      </c>
      <c r="L14521" s="2">
        <v>520.07000000000005</v>
      </c>
      <c r="M14521" s="2" t="s">
        <v>34</v>
      </c>
      <c r="N14521" s="11">
        <f>L14521/E14521*100</f>
        <v>28.664101942282684</v>
      </c>
      <c r="O14521" s="12" t="str">
        <f>IF(N14521&lt;10,"Low",IF(N14521&lt;20,"Med","High"))</f>
        <v>High</v>
      </c>
      <c r="P14521" s="12">
        <f>sales*discount</f>
        <v>725.74400000000003</v>
      </c>
      <c r="Q14521" s="12">
        <f>sales-Discount_Values</f>
        <v>1088.616</v>
      </c>
      <c r="R14521" s="12">
        <f>DATEDIF(order_date,delivery_date,"D")</f>
        <v>7</v>
      </c>
      <c r="S14521" s="12"/>
    </row>
    <row r="14522" spans="1:19" ht="14.25" customHeight="1" x14ac:dyDescent="0.35">
      <c r="A14522" s="2" t="s">
        <v>9403</v>
      </c>
      <c r="B14522" s="2">
        <v>109370</v>
      </c>
      <c r="C14522" s="2" t="s">
        <v>19</v>
      </c>
      <c r="D14522" s="2" t="s">
        <v>26</v>
      </c>
      <c r="E14522" s="2">
        <v>1870.85</v>
      </c>
      <c r="F14522" s="2">
        <v>0.36</v>
      </c>
      <c r="G14522" s="2">
        <v>1</v>
      </c>
      <c r="H14522" s="3">
        <v>45363</v>
      </c>
      <c r="I14522" s="3">
        <v>45368</v>
      </c>
      <c r="J14522" s="2" t="s">
        <v>15</v>
      </c>
      <c r="K14522" s="2" t="s">
        <v>16</v>
      </c>
      <c r="L14522" s="2">
        <v>536.27</v>
      </c>
      <c r="M14522" s="2" t="s">
        <v>17</v>
      </c>
      <c r="N14522" s="11">
        <f>L14522/E14522*100</f>
        <v>28.664510783868298</v>
      </c>
      <c r="O14522" s="12" t="str">
        <f>IF(N14522&lt;10,"Low",IF(N14522&lt;20,"Med","High"))</f>
        <v>High</v>
      </c>
      <c r="P14522" s="12">
        <f>sales*discount</f>
        <v>673.50599999999997</v>
      </c>
      <c r="Q14522" s="12">
        <f>sales-Discount_Values</f>
        <v>1197.3440000000001</v>
      </c>
      <c r="R14522" s="12">
        <f>DATEDIF(order_date,delivery_date,"D")</f>
        <v>5</v>
      </c>
      <c r="S14522" s="12"/>
    </row>
    <row r="14523" spans="1:19" ht="14.25" customHeight="1" x14ac:dyDescent="0.35">
      <c r="A14523" s="2" t="s">
        <v>11177</v>
      </c>
      <c r="B14523" s="2">
        <v>111144</v>
      </c>
      <c r="C14523" s="2" t="s">
        <v>13</v>
      </c>
      <c r="D14523" s="2" t="s">
        <v>20</v>
      </c>
      <c r="E14523" s="2">
        <v>3013.86</v>
      </c>
      <c r="F14523" s="2">
        <v>0.01</v>
      </c>
      <c r="G14523" s="2">
        <v>8</v>
      </c>
      <c r="H14523" s="3">
        <v>45137</v>
      </c>
      <c r="I14523" s="3">
        <v>45141</v>
      </c>
      <c r="J14523" s="2" t="s">
        <v>15</v>
      </c>
      <c r="K14523" s="2" t="s">
        <v>22</v>
      </c>
      <c r="L14523" s="2">
        <v>863.91</v>
      </c>
      <c r="M14523" s="2" t="s">
        <v>23</v>
      </c>
      <c r="N14523" s="11">
        <f>L14523/E14523*100</f>
        <v>28.664569688041247</v>
      </c>
      <c r="O14523" s="12" t="str">
        <f>IF(N14523&lt;10,"Low",IF(N14523&lt;20,"Med","High"))</f>
        <v>High</v>
      </c>
      <c r="P14523" s="12">
        <f>sales*discount</f>
        <v>30.1386</v>
      </c>
      <c r="Q14523" s="12">
        <f>sales-Discount_Values</f>
        <v>2983.7213999999999</v>
      </c>
      <c r="R14523" s="12">
        <f>DATEDIF(order_date,delivery_date,"D")</f>
        <v>4</v>
      </c>
      <c r="S14523" s="12"/>
    </row>
    <row r="14524" spans="1:19" ht="14.25" customHeight="1" x14ac:dyDescent="0.35">
      <c r="A14524" s="2" t="s">
        <v>7313</v>
      </c>
      <c r="B14524" s="2">
        <v>107280</v>
      </c>
      <c r="C14524" s="2" t="s">
        <v>41</v>
      </c>
      <c r="D14524" s="2" t="s">
        <v>26</v>
      </c>
      <c r="E14524" s="2">
        <v>1981.53</v>
      </c>
      <c r="F14524" s="2">
        <v>0.2</v>
      </c>
      <c r="G14524" s="2">
        <v>3</v>
      </c>
      <c r="H14524" s="3">
        <v>44974</v>
      </c>
      <c r="I14524" s="3">
        <v>44978</v>
      </c>
      <c r="J14524" s="2" t="s">
        <v>15</v>
      </c>
      <c r="K14524" s="2" t="s">
        <v>27</v>
      </c>
      <c r="L14524" s="2">
        <v>568.05999999999995</v>
      </c>
      <c r="M14524" s="2" t="s">
        <v>23</v>
      </c>
      <c r="N14524" s="11">
        <f>L14524/E14524*100</f>
        <v>28.667746640222454</v>
      </c>
      <c r="O14524" s="12" t="str">
        <f>IF(N14524&lt;10,"Low",IF(N14524&lt;20,"Med","High"))</f>
        <v>High</v>
      </c>
      <c r="P14524" s="12">
        <f>sales*discount</f>
        <v>396.30600000000004</v>
      </c>
      <c r="Q14524" s="12">
        <f>sales-Discount_Values</f>
        <v>1585.2239999999999</v>
      </c>
      <c r="R14524" s="12">
        <f>DATEDIF(order_date,delivery_date,"D")</f>
        <v>4</v>
      </c>
      <c r="S14524" s="12"/>
    </row>
    <row r="14525" spans="1:19" ht="14.25" customHeight="1" x14ac:dyDescent="0.35">
      <c r="A14525" s="2" t="s">
        <v>3225</v>
      </c>
      <c r="B14525" s="2">
        <v>103192</v>
      </c>
      <c r="C14525" s="2" t="s">
        <v>13</v>
      </c>
      <c r="D14525" s="2" t="s">
        <v>33</v>
      </c>
      <c r="E14525" s="2">
        <v>347.94</v>
      </c>
      <c r="F14525" s="2">
        <v>0.08</v>
      </c>
      <c r="G14525" s="2">
        <v>9</v>
      </c>
      <c r="H14525" s="3">
        <v>45610</v>
      </c>
      <c r="I14525" s="3">
        <v>45612</v>
      </c>
      <c r="J14525" s="2" t="s">
        <v>31</v>
      </c>
      <c r="K14525" s="2" t="s">
        <v>22</v>
      </c>
      <c r="L14525" s="2">
        <v>99.76</v>
      </c>
      <c r="M14525" s="2" t="s">
        <v>23</v>
      </c>
      <c r="N14525" s="11">
        <f>L14525/E14525*100</f>
        <v>28.671610047709379</v>
      </c>
      <c r="O14525" s="12" t="str">
        <f>IF(N14525&lt;10,"Low",IF(N14525&lt;20,"Med","High"))</f>
        <v>High</v>
      </c>
      <c r="P14525" s="12">
        <f>sales*discount</f>
        <v>27.8352</v>
      </c>
      <c r="Q14525" s="12">
        <f>sales-Discount_Values</f>
        <v>320.10480000000001</v>
      </c>
      <c r="R14525" s="12">
        <f>DATEDIF(order_date,delivery_date,"D")</f>
        <v>2</v>
      </c>
      <c r="S14525" s="12"/>
    </row>
    <row r="14526" spans="1:19" ht="14.25" customHeight="1" x14ac:dyDescent="0.35">
      <c r="A14526" s="2" t="s">
        <v>14844</v>
      </c>
      <c r="B14526" s="2">
        <v>114811</v>
      </c>
      <c r="C14526" s="2" t="s">
        <v>13</v>
      </c>
      <c r="D14526" s="2" t="s">
        <v>14</v>
      </c>
      <c r="E14526" s="2">
        <v>2753.03</v>
      </c>
      <c r="F14526" s="2">
        <v>0.15</v>
      </c>
      <c r="G14526" s="2">
        <v>2</v>
      </c>
      <c r="H14526" s="3">
        <v>45131</v>
      </c>
      <c r="I14526" s="3">
        <v>45135</v>
      </c>
      <c r="J14526" s="2" t="s">
        <v>21</v>
      </c>
      <c r="K14526" s="2" t="s">
        <v>16</v>
      </c>
      <c r="L14526" s="2">
        <v>789.35</v>
      </c>
      <c r="M14526" s="2" t="s">
        <v>48</v>
      </c>
      <c r="N14526" s="11">
        <f>L14526/E14526*100</f>
        <v>28.672044983164003</v>
      </c>
      <c r="O14526" s="12" t="str">
        <f>IF(N14526&lt;10,"Low",IF(N14526&lt;20,"Med","High"))</f>
        <v>High</v>
      </c>
      <c r="P14526" s="12">
        <f>sales*discount</f>
        <v>412.9545</v>
      </c>
      <c r="Q14526" s="12">
        <f>sales-Discount_Values</f>
        <v>2340.0755000000004</v>
      </c>
      <c r="R14526" s="12">
        <f>DATEDIF(order_date,delivery_date,"D")</f>
        <v>4</v>
      </c>
      <c r="S14526" s="12"/>
    </row>
    <row r="14527" spans="1:19" ht="14.25" customHeight="1" x14ac:dyDescent="0.35">
      <c r="A14527" s="2" t="s">
        <v>10931</v>
      </c>
      <c r="B14527" s="2">
        <v>110898</v>
      </c>
      <c r="C14527" s="2" t="s">
        <v>19</v>
      </c>
      <c r="D14527" s="2" t="s">
        <v>14</v>
      </c>
      <c r="E14527" s="2">
        <v>2533.2600000000002</v>
      </c>
      <c r="F14527" s="2">
        <v>0.41</v>
      </c>
      <c r="G14527" s="2">
        <v>9</v>
      </c>
      <c r="H14527" s="3">
        <v>44943</v>
      </c>
      <c r="I14527" s="3">
        <v>44947</v>
      </c>
      <c r="J14527" s="2" t="s">
        <v>15</v>
      </c>
      <c r="K14527" s="2" t="s">
        <v>16</v>
      </c>
      <c r="L14527" s="2">
        <v>726.35</v>
      </c>
      <c r="M14527" s="2" t="s">
        <v>39</v>
      </c>
      <c r="N14527" s="11">
        <f>L14527/E14527*100</f>
        <v>28.672540520909813</v>
      </c>
      <c r="O14527" s="12" t="str">
        <f>IF(N14527&lt;10,"Low",IF(N14527&lt;20,"Med","High"))</f>
        <v>High</v>
      </c>
      <c r="P14527" s="12">
        <f>sales*discount</f>
        <v>1038.6366</v>
      </c>
      <c r="Q14527" s="12">
        <f>sales-Discount_Values</f>
        <v>1494.6234000000002</v>
      </c>
      <c r="R14527" s="12">
        <f>DATEDIF(order_date,delivery_date,"D")</f>
        <v>4</v>
      </c>
      <c r="S14527" s="12"/>
    </row>
    <row r="14528" spans="1:19" ht="14.25" customHeight="1" x14ac:dyDescent="0.35">
      <c r="A14528" s="2" t="s">
        <v>2451</v>
      </c>
      <c r="B14528" s="2">
        <v>102418</v>
      </c>
      <c r="C14528" s="2" t="s">
        <v>25</v>
      </c>
      <c r="D14528" s="2" t="s">
        <v>14</v>
      </c>
      <c r="E14528" s="2">
        <v>4462.92</v>
      </c>
      <c r="F14528" s="2">
        <v>0.42</v>
      </c>
      <c r="G14528" s="2">
        <v>2</v>
      </c>
      <c r="H14528" s="3">
        <v>45078</v>
      </c>
      <c r="I14528" s="3">
        <v>45084</v>
      </c>
      <c r="J14528" s="2" t="s">
        <v>15</v>
      </c>
      <c r="K14528" s="2" t="s">
        <v>16</v>
      </c>
      <c r="L14528" s="2">
        <v>1279.69</v>
      </c>
      <c r="M14528" s="2" t="s">
        <v>17</v>
      </c>
      <c r="N14528" s="11">
        <f>L14528/E14528*100</f>
        <v>28.673827897430382</v>
      </c>
      <c r="O14528" s="12" t="str">
        <f>IF(N14528&lt;10,"Low",IF(N14528&lt;20,"Med","High"))</f>
        <v>High</v>
      </c>
      <c r="P14528" s="12">
        <f>sales*discount</f>
        <v>1874.4264000000001</v>
      </c>
      <c r="Q14528" s="12">
        <f>sales-Discount_Values</f>
        <v>2588.4935999999998</v>
      </c>
      <c r="R14528" s="12">
        <f>DATEDIF(order_date,delivery_date,"D")</f>
        <v>6</v>
      </c>
      <c r="S14528" s="12"/>
    </row>
    <row r="14529" spans="1:19" ht="14.25" customHeight="1" x14ac:dyDescent="0.35">
      <c r="A14529" s="2" t="s">
        <v>7425</v>
      </c>
      <c r="B14529" s="2">
        <v>107392</v>
      </c>
      <c r="C14529" s="2" t="s">
        <v>13</v>
      </c>
      <c r="D14529" s="2" t="s">
        <v>36</v>
      </c>
      <c r="E14529" s="2">
        <v>3418.1</v>
      </c>
      <c r="F14529" s="2">
        <v>0.38</v>
      </c>
      <c r="G14529" s="2">
        <v>1</v>
      </c>
      <c r="H14529" s="3">
        <v>45008</v>
      </c>
      <c r="I14529" s="3">
        <v>45010</v>
      </c>
      <c r="J14529" s="2" t="s">
        <v>21</v>
      </c>
      <c r="K14529" s="2" t="s">
        <v>27</v>
      </c>
      <c r="L14529" s="2">
        <v>980.13</v>
      </c>
      <c r="M14529" s="2" t="s">
        <v>23</v>
      </c>
      <c r="N14529" s="11">
        <f>L14529/E14529*100</f>
        <v>28.674702320002343</v>
      </c>
      <c r="O14529" s="12" t="str">
        <f>IF(N14529&lt;10,"Low",IF(N14529&lt;20,"Med","High"))</f>
        <v>High</v>
      </c>
      <c r="P14529" s="12">
        <f>sales*discount</f>
        <v>1298.8779999999999</v>
      </c>
      <c r="Q14529" s="12">
        <f>sales-Discount_Values</f>
        <v>2119.2219999999998</v>
      </c>
      <c r="R14529" s="12">
        <f>DATEDIF(order_date,delivery_date,"D")</f>
        <v>2</v>
      </c>
      <c r="S14529" s="12"/>
    </row>
    <row r="14530" spans="1:19" ht="14.25" customHeight="1" x14ac:dyDescent="0.35">
      <c r="A14530" s="2" t="s">
        <v>15195</v>
      </c>
      <c r="B14530" s="2">
        <v>115162</v>
      </c>
      <c r="C14530" s="2" t="s">
        <v>25</v>
      </c>
      <c r="D14530" s="2" t="s">
        <v>33</v>
      </c>
      <c r="E14530" s="2">
        <v>4047.36</v>
      </c>
      <c r="F14530" s="2">
        <v>0.21</v>
      </c>
      <c r="G14530" s="2">
        <v>2</v>
      </c>
      <c r="H14530" s="3">
        <v>45344</v>
      </c>
      <c r="I14530" s="3">
        <v>45351</v>
      </c>
      <c r="J14530" s="2" t="s">
        <v>31</v>
      </c>
      <c r="K14530" s="2" t="s">
        <v>27</v>
      </c>
      <c r="L14530" s="2">
        <v>1160.75</v>
      </c>
      <c r="M14530" s="2" t="s">
        <v>17</v>
      </c>
      <c r="N14530" s="11">
        <f>L14530/E14530*100</f>
        <v>28.679188409234662</v>
      </c>
      <c r="O14530" s="12" t="str">
        <f>IF(N14530&lt;10,"Low",IF(N14530&lt;20,"Med","High"))</f>
        <v>High</v>
      </c>
      <c r="P14530" s="12">
        <f>sales*discount</f>
        <v>849.94560000000001</v>
      </c>
      <c r="Q14530" s="12">
        <f>sales-Discount_Values</f>
        <v>3197.4144000000001</v>
      </c>
      <c r="R14530" s="12">
        <f>DATEDIF(order_date,delivery_date,"D")</f>
        <v>7</v>
      </c>
      <c r="S14530" s="12"/>
    </row>
    <row r="14531" spans="1:19" ht="14.25" customHeight="1" x14ac:dyDescent="0.35">
      <c r="A14531" s="2" t="s">
        <v>1688</v>
      </c>
      <c r="B14531" s="2">
        <v>101655</v>
      </c>
      <c r="C14531" s="2" t="s">
        <v>13</v>
      </c>
      <c r="D14531" s="2" t="s">
        <v>36</v>
      </c>
      <c r="E14531" s="2">
        <v>3681.8</v>
      </c>
      <c r="F14531" s="2">
        <v>0.28000000000000003</v>
      </c>
      <c r="G14531" s="2">
        <v>1</v>
      </c>
      <c r="H14531" s="3">
        <v>45122</v>
      </c>
      <c r="I14531" s="3">
        <v>45125</v>
      </c>
      <c r="J14531" s="2" t="s">
        <v>21</v>
      </c>
      <c r="K14531" s="2" t="s">
        <v>16</v>
      </c>
      <c r="L14531" s="2">
        <v>1055.98</v>
      </c>
      <c r="M14531" s="2" t="s">
        <v>39</v>
      </c>
      <c r="N14531" s="11">
        <f>L14531/E14531*100</f>
        <v>28.68107990656744</v>
      </c>
      <c r="O14531" s="12" t="str">
        <f>IF(N14531&lt;10,"Low",IF(N14531&lt;20,"Med","High"))</f>
        <v>High</v>
      </c>
      <c r="P14531" s="12">
        <f>sales*discount</f>
        <v>1030.9040000000002</v>
      </c>
      <c r="Q14531" s="12">
        <f>sales-Discount_Values</f>
        <v>2650.8959999999997</v>
      </c>
      <c r="R14531" s="12">
        <f>DATEDIF(order_date,delivery_date,"D")</f>
        <v>3</v>
      </c>
      <c r="S14531" s="12"/>
    </row>
    <row r="14532" spans="1:19" ht="14.25" customHeight="1" x14ac:dyDescent="0.35">
      <c r="A14532" s="2" t="s">
        <v>12271</v>
      </c>
      <c r="B14532" s="2">
        <v>112238</v>
      </c>
      <c r="C14532" s="2" t="s">
        <v>41</v>
      </c>
      <c r="D14532" s="2" t="s">
        <v>33</v>
      </c>
      <c r="E14532" s="2">
        <v>3142.74</v>
      </c>
      <c r="F14532" s="2">
        <v>0.32</v>
      </c>
      <c r="G14532" s="2">
        <v>9</v>
      </c>
      <c r="H14532" s="3">
        <v>45120</v>
      </c>
      <c r="I14532" s="3">
        <v>45125</v>
      </c>
      <c r="J14532" s="2" t="s">
        <v>15</v>
      </c>
      <c r="K14532" s="2" t="s">
        <v>16</v>
      </c>
      <c r="L14532" s="2">
        <v>901.4</v>
      </c>
      <c r="M14532" s="2" t="s">
        <v>48</v>
      </c>
      <c r="N14532" s="11">
        <f>L14532/E14532*100</f>
        <v>28.681978146458185</v>
      </c>
      <c r="O14532" s="12" t="str">
        <f>IF(N14532&lt;10,"Low",IF(N14532&lt;20,"Med","High"))</f>
        <v>High</v>
      </c>
      <c r="P14532" s="12">
        <f>sales*discount</f>
        <v>1005.6768</v>
      </c>
      <c r="Q14532" s="12">
        <f>sales-Discount_Values</f>
        <v>2137.0631999999996</v>
      </c>
      <c r="R14532" s="12">
        <f>DATEDIF(order_date,delivery_date,"D")</f>
        <v>5</v>
      </c>
      <c r="S14532" s="12"/>
    </row>
    <row r="14533" spans="1:19" ht="14.25" customHeight="1" x14ac:dyDescent="0.35">
      <c r="A14533" s="2" t="s">
        <v>4364</v>
      </c>
      <c r="B14533" s="2">
        <v>104331</v>
      </c>
      <c r="C14533" s="2" t="s">
        <v>13</v>
      </c>
      <c r="D14533" s="2" t="s">
        <v>36</v>
      </c>
      <c r="E14533" s="2">
        <v>257.32</v>
      </c>
      <c r="F14533" s="2">
        <v>0.42</v>
      </c>
      <c r="G14533" s="2">
        <v>8</v>
      </c>
      <c r="H14533" s="3">
        <v>45090</v>
      </c>
      <c r="I14533" s="3">
        <v>45093</v>
      </c>
      <c r="J14533" s="2" t="s">
        <v>21</v>
      </c>
      <c r="K14533" s="2" t="s">
        <v>16</v>
      </c>
      <c r="L14533" s="2">
        <v>73.81</v>
      </c>
      <c r="M14533" s="2" t="s">
        <v>28</v>
      </c>
      <c r="N14533" s="11">
        <f>L14533/E14533*100</f>
        <v>28.684128711332196</v>
      </c>
      <c r="O14533" s="12" t="str">
        <f>IF(N14533&lt;10,"Low",IF(N14533&lt;20,"Med","High"))</f>
        <v>High</v>
      </c>
      <c r="P14533" s="12">
        <f>sales*discount</f>
        <v>108.0744</v>
      </c>
      <c r="Q14533" s="12">
        <f>sales-Discount_Values</f>
        <v>149.2456</v>
      </c>
      <c r="R14533" s="12">
        <f>DATEDIF(order_date,delivery_date,"D")</f>
        <v>3</v>
      </c>
      <c r="S14533" s="12"/>
    </row>
    <row r="14534" spans="1:19" ht="14.25" customHeight="1" x14ac:dyDescent="0.35">
      <c r="A14534" s="2" t="s">
        <v>342</v>
      </c>
      <c r="B14534" s="2">
        <v>100309</v>
      </c>
      <c r="C14534" s="2" t="s">
        <v>41</v>
      </c>
      <c r="D14534" s="2" t="s">
        <v>36</v>
      </c>
      <c r="E14534" s="2">
        <v>815.74</v>
      </c>
      <c r="F14534" s="2">
        <v>0.02</v>
      </c>
      <c r="G14534" s="2">
        <v>6</v>
      </c>
      <c r="H14534" s="3">
        <v>45515</v>
      </c>
      <c r="I14534" s="3">
        <v>45517</v>
      </c>
      <c r="J14534" s="2" t="s">
        <v>31</v>
      </c>
      <c r="K14534" s="2" t="s">
        <v>16</v>
      </c>
      <c r="L14534" s="2">
        <v>234</v>
      </c>
      <c r="M14534" s="2" t="s">
        <v>39</v>
      </c>
      <c r="N14534" s="11">
        <f>L14534/E14534*100</f>
        <v>28.685610611224167</v>
      </c>
      <c r="O14534" s="12" t="str">
        <f>IF(N14534&lt;10,"Low",IF(N14534&lt;20,"Med","High"))</f>
        <v>High</v>
      </c>
      <c r="P14534" s="12">
        <f>sales*discount</f>
        <v>16.314800000000002</v>
      </c>
      <c r="Q14534" s="12">
        <f>sales-Discount_Values</f>
        <v>799.42520000000002</v>
      </c>
      <c r="R14534" s="12">
        <f>DATEDIF(order_date,delivery_date,"D")</f>
        <v>2</v>
      </c>
      <c r="S14534" s="12"/>
    </row>
    <row r="14535" spans="1:19" ht="14.25" customHeight="1" x14ac:dyDescent="0.35">
      <c r="A14535" s="2" t="s">
        <v>2923</v>
      </c>
      <c r="B14535" s="2">
        <v>102890</v>
      </c>
      <c r="C14535" s="2" t="s">
        <v>41</v>
      </c>
      <c r="D14535" s="2" t="s">
        <v>33</v>
      </c>
      <c r="E14535" s="2">
        <v>665.74</v>
      </c>
      <c r="F14535" s="2">
        <v>0.22</v>
      </c>
      <c r="G14535" s="2">
        <v>6</v>
      </c>
      <c r="H14535" s="3">
        <v>44967</v>
      </c>
      <c r="I14535" s="3">
        <v>44972</v>
      </c>
      <c r="J14535" s="2" t="s">
        <v>21</v>
      </c>
      <c r="K14535" s="2" t="s">
        <v>27</v>
      </c>
      <c r="L14535" s="2">
        <v>190.98</v>
      </c>
      <c r="M14535" s="2" t="s">
        <v>17</v>
      </c>
      <c r="N14535" s="11">
        <f>L14535/E14535*100</f>
        <v>28.686874755910711</v>
      </c>
      <c r="O14535" s="12" t="str">
        <f>IF(N14535&lt;10,"Low",IF(N14535&lt;20,"Med","High"))</f>
        <v>High</v>
      </c>
      <c r="P14535" s="12">
        <f>sales*discount</f>
        <v>146.46280000000002</v>
      </c>
      <c r="Q14535" s="12">
        <f>sales-Discount_Values</f>
        <v>519.27719999999999</v>
      </c>
      <c r="R14535" s="12">
        <f>DATEDIF(order_date,delivery_date,"D")</f>
        <v>5</v>
      </c>
      <c r="S14535" s="12"/>
    </row>
    <row r="14536" spans="1:19" ht="14.25" customHeight="1" x14ac:dyDescent="0.35">
      <c r="A14536" s="2" t="s">
        <v>2821</v>
      </c>
      <c r="B14536" s="2">
        <v>102788</v>
      </c>
      <c r="C14536" s="2" t="s">
        <v>41</v>
      </c>
      <c r="D14536" s="2" t="s">
        <v>14</v>
      </c>
      <c r="E14536" s="2">
        <v>3968.5</v>
      </c>
      <c r="F14536" s="2">
        <v>0.28000000000000003</v>
      </c>
      <c r="G14536" s="2">
        <v>1</v>
      </c>
      <c r="H14536" s="3">
        <v>45396</v>
      </c>
      <c r="I14536" s="3">
        <v>45402</v>
      </c>
      <c r="J14536" s="2" t="s">
        <v>21</v>
      </c>
      <c r="K14536" s="2" t="s">
        <v>16</v>
      </c>
      <c r="L14536" s="2">
        <v>1138.6199999999999</v>
      </c>
      <c r="M14536" s="2" t="s">
        <v>39</v>
      </c>
      <c r="N14536" s="11">
        <f>L14536/E14536*100</f>
        <v>28.69144513040191</v>
      </c>
      <c r="O14536" s="12" t="str">
        <f>IF(N14536&lt;10,"Low",IF(N14536&lt;20,"Med","High"))</f>
        <v>High</v>
      </c>
      <c r="P14536" s="12">
        <f>sales*discount</f>
        <v>1111.18</v>
      </c>
      <c r="Q14536" s="12">
        <f>sales-Discount_Values</f>
        <v>2857.3199999999997</v>
      </c>
      <c r="R14536" s="12">
        <f>DATEDIF(order_date,delivery_date,"D")</f>
        <v>6</v>
      </c>
      <c r="S14536" s="12"/>
    </row>
    <row r="14537" spans="1:19" ht="14.25" customHeight="1" x14ac:dyDescent="0.35">
      <c r="A14537" s="2" t="s">
        <v>246</v>
      </c>
      <c r="B14537" s="2">
        <v>100213</v>
      </c>
      <c r="C14537" s="2" t="s">
        <v>13</v>
      </c>
      <c r="D14537" s="2" t="s">
        <v>33</v>
      </c>
      <c r="E14537" s="2">
        <v>2699.96</v>
      </c>
      <c r="F14537" s="2">
        <v>0.33</v>
      </c>
      <c r="G14537" s="2">
        <v>4</v>
      </c>
      <c r="H14537" s="3">
        <v>45390</v>
      </c>
      <c r="I14537" s="3">
        <v>45392</v>
      </c>
      <c r="J14537" s="2" t="s">
        <v>31</v>
      </c>
      <c r="K14537" s="2" t="s">
        <v>16</v>
      </c>
      <c r="L14537" s="2">
        <v>774.75</v>
      </c>
      <c r="M14537" s="2" t="s">
        <v>17</v>
      </c>
      <c r="N14537" s="11">
        <f>L14537/E14537*100</f>
        <v>28.694869553623015</v>
      </c>
      <c r="O14537" s="12" t="str">
        <f>IF(N14537&lt;10,"Low",IF(N14537&lt;20,"Med","High"))</f>
        <v>High</v>
      </c>
      <c r="P14537" s="12">
        <f>sales*discount</f>
        <v>890.98680000000002</v>
      </c>
      <c r="Q14537" s="12">
        <f>sales-Discount_Values</f>
        <v>1808.9731999999999</v>
      </c>
      <c r="R14537" s="12">
        <f>DATEDIF(order_date,delivery_date,"D")</f>
        <v>2</v>
      </c>
      <c r="S14537" s="12"/>
    </row>
    <row r="14538" spans="1:19" ht="14.25" customHeight="1" x14ac:dyDescent="0.35">
      <c r="A14538" s="2" t="s">
        <v>11603</v>
      </c>
      <c r="B14538" s="2">
        <v>111570</v>
      </c>
      <c r="C14538" s="2" t="s">
        <v>41</v>
      </c>
      <c r="D14538" s="2" t="s">
        <v>26</v>
      </c>
      <c r="E14538" s="2">
        <v>4212.17</v>
      </c>
      <c r="F14538" s="2">
        <v>0.3</v>
      </c>
      <c r="G14538" s="2">
        <v>1</v>
      </c>
      <c r="H14538" s="3">
        <v>45022</v>
      </c>
      <c r="I14538" s="3">
        <v>45029</v>
      </c>
      <c r="J14538" s="2" t="s">
        <v>21</v>
      </c>
      <c r="K14538" s="2" t="s">
        <v>27</v>
      </c>
      <c r="L14538" s="2">
        <v>1208.68</v>
      </c>
      <c r="M14538" s="2" t="s">
        <v>34</v>
      </c>
      <c r="N14538" s="11">
        <f>L14538/E14538*100</f>
        <v>28.694948209592681</v>
      </c>
      <c r="O14538" s="12" t="str">
        <f>IF(N14538&lt;10,"Low",IF(N14538&lt;20,"Med","High"))</f>
        <v>High</v>
      </c>
      <c r="P14538" s="12">
        <f>sales*discount</f>
        <v>1263.6510000000001</v>
      </c>
      <c r="Q14538" s="12">
        <f>sales-Discount_Values</f>
        <v>2948.5190000000002</v>
      </c>
      <c r="R14538" s="12">
        <f>DATEDIF(order_date,delivery_date,"D")</f>
        <v>7</v>
      </c>
      <c r="S14538" s="12"/>
    </row>
    <row r="14539" spans="1:19" ht="14.25" customHeight="1" x14ac:dyDescent="0.35">
      <c r="A14539" s="2" t="s">
        <v>15089</v>
      </c>
      <c r="B14539" s="2">
        <v>115056</v>
      </c>
      <c r="C14539" s="2" t="s">
        <v>25</v>
      </c>
      <c r="D14539" s="2" t="s">
        <v>36</v>
      </c>
      <c r="E14539" s="2">
        <v>4072.03</v>
      </c>
      <c r="F14539" s="2">
        <v>0.31</v>
      </c>
      <c r="G14539" s="2">
        <v>2</v>
      </c>
      <c r="H14539" s="3">
        <v>45342</v>
      </c>
      <c r="I14539" s="3">
        <v>45346</v>
      </c>
      <c r="J14539" s="2" t="s">
        <v>21</v>
      </c>
      <c r="K14539" s="2" t="s">
        <v>27</v>
      </c>
      <c r="L14539" s="2">
        <v>1168.56</v>
      </c>
      <c r="M14539" s="2" t="s">
        <v>17</v>
      </c>
      <c r="N14539" s="11">
        <f>L14539/E14539*100</f>
        <v>28.697234548861378</v>
      </c>
      <c r="O14539" s="12" t="str">
        <f>IF(N14539&lt;10,"Low",IF(N14539&lt;20,"Med","High"))</f>
        <v>High</v>
      </c>
      <c r="P14539" s="12">
        <f>sales*discount</f>
        <v>1262.3293000000001</v>
      </c>
      <c r="Q14539" s="12">
        <f>sales-Discount_Values</f>
        <v>2809.7007000000003</v>
      </c>
      <c r="R14539" s="12">
        <f>DATEDIF(order_date,delivery_date,"D")</f>
        <v>4</v>
      </c>
      <c r="S14539" s="12"/>
    </row>
    <row r="14540" spans="1:19" ht="14.25" customHeight="1" x14ac:dyDescent="0.35">
      <c r="A14540" s="2" t="s">
        <v>1695</v>
      </c>
      <c r="B14540" s="2">
        <v>101662</v>
      </c>
      <c r="C14540" s="2" t="s">
        <v>19</v>
      </c>
      <c r="D14540" s="2" t="s">
        <v>33</v>
      </c>
      <c r="E14540" s="2">
        <v>3858.86</v>
      </c>
      <c r="F14540" s="2">
        <v>0.46</v>
      </c>
      <c r="G14540" s="2">
        <v>9</v>
      </c>
      <c r="H14540" s="3">
        <v>45637</v>
      </c>
      <c r="I14540" s="3">
        <v>45644</v>
      </c>
      <c r="J14540" s="2" t="s">
        <v>21</v>
      </c>
      <c r="K14540" s="2" t="s">
        <v>22</v>
      </c>
      <c r="L14540" s="2">
        <v>1107.49</v>
      </c>
      <c r="M14540" s="2" t="s">
        <v>28</v>
      </c>
      <c r="N14540" s="11">
        <f>L14540/E14540*100</f>
        <v>28.699926921422385</v>
      </c>
      <c r="O14540" s="12" t="str">
        <f>IF(N14540&lt;10,"Low",IF(N14540&lt;20,"Med","High"))</f>
        <v>High</v>
      </c>
      <c r="P14540" s="12">
        <f>sales*discount</f>
        <v>1775.0756000000001</v>
      </c>
      <c r="Q14540" s="12">
        <f>sales-Discount_Values</f>
        <v>2083.7844</v>
      </c>
      <c r="R14540" s="12">
        <f>DATEDIF(order_date,delivery_date,"D")</f>
        <v>7</v>
      </c>
      <c r="S14540" s="12"/>
    </row>
    <row r="14541" spans="1:19" ht="14.25" customHeight="1" x14ac:dyDescent="0.35">
      <c r="A14541" s="2" t="s">
        <v>3647</v>
      </c>
      <c r="B14541" s="2">
        <v>103614</v>
      </c>
      <c r="C14541" s="2" t="s">
        <v>19</v>
      </c>
      <c r="D14541" s="2" t="s">
        <v>26</v>
      </c>
      <c r="E14541" s="2">
        <v>893.59</v>
      </c>
      <c r="F14541" s="2">
        <v>0.4</v>
      </c>
      <c r="G14541" s="2">
        <v>5</v>
      </c>
      <c r="H14541" s="3">
        <v>45153</v>
      </c>
      <c r="I14541" s="3">
        <v>45156</v>
      </c>
      <c r="J14541" s="2" t="s">
        <v>15</v>
      </c>
      <c r="K14541" s="2" t="s">
        <v>22</v>
      </c>
      <c r="L14541" s="2">
        <v>256.49</v>
      </c>
      <c r="M14541" s="2" t="s">
        <v>48</v>
      </c>
      <c r="N14541" s="11">
        <f>L14541/E14541*100</f>
        <v>28.703320314685705</v>
      </c>
      <c r="O14541" s="12" t="str">
        <f>IF(N14541&lt;10,"Low",IF(N14541&lt;20,"Med","High"))</f>
        <v>High</v>
      </c>
      <c r="P14541" s="12">
        <f>sales*discount</f>
        <v>357.43600000000004</v>
      </c>
      <c r="Q14541" s="12">
        <f>sales-Discount_Values</f>
        <v>536.154</v>
      </c>
      <c r="R14541" s="12">
        <f>DATEDIF(order_date,delivery_date,"D")</f>
        <v>3</v>
      </c>
      <c r="S14541" s="12"/>
    </row>
    <row r="14542" spans="1:19" ht="14.25" customHeight="1" x14ac:dyDescent="0.35">
      <c r="A14542" s="2" t="s">
        <v>10925</v>
      </c>
      <c r="B14542" s="2">
        <v>110892</v>
      </c>
      <c r="C14542" s="2" t="s">
        <v>19</v>
      </c>
      <c r="D14542" s="2" t="s">
        <v>14</v>
      </c>
      <c r="E14542" s="2">
        <v>3092.02</v>
      </c>
      <c r="F14542" s="2">
        <v>0.23</v>
      </c>
      <c r="G14542" s="2">
        <v>2</v>
      </c>
      <c r="H14542" s="3">
        <v>45311</v>
      </c>
      <c r="I14542" s="3">
        <v>45316</v>
      </c>
      <c r="J14542" s="2" t="s">
        <v>21</v>
      </c>
      <c r="K14542" s="2" t="s">
        <v>16</v>
      </c>
      <c r="L14542" s="2">
        <v>887.58</v>
      </c>
      <c r="M14542" s="2" t="s">
        <v>28</v>
      </c>
      <c r="N14542" s="11">
        <f>L14542/E14542*100</f>
        <v>28.705506432688015</v>
      </c>
      <c r="O14542" s="12" t="str">
        <f>IF(N14542&lt;10,"Low",IF(N14542&lt;20,"Med","High"))</f>
        <v>High</v>
      </c>
      <c r="P14542" s="12">
        <f>sales*discount</f>
        <v>711.16460000000006</v>
      </c>
      <c r="Q14542" s="12">
        <f>sales-Discount_Values</f>
        <v>2380.8553999999999</v>
      </c>
      <c r="R14542" s="12">
        <f>DATEDIF(order_date,delivery_date,"D")</f>
        <v>5</v>
      </c>
      <c r="S14542" s="12"/>
    </row>
    <row r="14543" spans="1:19" ht="14.25" customHeight="1" x14ac:dyDescent="0.35">
      <c r="A14543" s="2" t="s">
        <v>242</v>
      </c>
      <c r="B14543" s="2">
        <v>100209</v>
      </c>
      <c r="C14543" s="2" t="s">
        <v>25</v>
      </c>
      <c r="D14543" s="2" t="s">
        <v>33</v>
      </c>
      <c r="E14543" s="2">
        <v>3382.18</v>
      </c>
      <c r="F14543" s="2">
        <v>0.27</v>
      </c>
      <c r="G14543" s="2">
        <v>9</v>
      </c>
      <c r="H14543" s="3">
        <v>45191</v>
      </c>
      <c r="I14543" s="3">
        <v>45196</v>
      </c>
      <c r="J14543" s="2" t="s">
        <v>21</v>
      </c>
      <c r="K14543" s="2" t="s">
        <v>22</v>
      </c>
      <c r="L14543" s="2">
        <v>970.91</v>
      </c>
      <c r="M14543" s="2" t="s">
        <v>23</v>
      </c>
      <c r="N14543" s="11">
        <f>L14543/E14543*100</f>
        <v>28.706633000017739</v>
      </c>
      <c r="O14543" s="12" t="str">
        <f>IF(N14543&lt;10,"Low",IF(N14543&lt;20,"Med","High"))</f>
        <v>High</v>
      </c>
      <c r="P14543" s="12">
        <f>sales*discount</f>
        <v>913.18860000000006</v>
      </c>
      <c r="Q14543" s="12">
        <f>sales-Discount_Values</f>
        <v>2468.9913999999999</v>
      </c>
      <c r="R14543" s="12">
        <f>DATEDIF(order_date,delivery_date,"D")</f>
        <v>5</v>
      </c>
      <c r="S14543" s="12"/>
    </row>
    <row r="14544" spans="1:19" ht="14.25" customHeight="1" x14ac:dyDescent="0.35">
      <c r="A14544" s="2" t="s">
        <v>14900</v>
      </c>
      <c r="B14544" s="2">
        <v>114867</v>
      </c>
      <c r="C14544" s="2" t="s">
        <v>13</v>
      </c>
      <c r="D14544" s="2" t="s">
        <v>20</v>
      </c>
      <c r="E14544" s="2">
        <v>106.97</v>
      </c>
      <c r="F14544" s="2">
        <v>0.36</v>
      </c>
      <c r="G14544" s="2">
        <v>2</v>
      </c>
      <c r="H14544" s="3">
        <v>45401</v>
      </c>
      <c r="I14544" s="3">
        <v>45402</v>
      </c>
      <c r="J14544" s="2" t="s">
        <v>31</v>
      </c>
      <c r="K14544" s="2" t="s">
        <v>27</v>
      </c>
      <c r="L14544" s="2">
        <v>30.71</v>
      </c>
      <c r="M14544" s="2" t="s">
        <v>28</v>
      </c>
      <c r="N14544" s="11">
        <f>L14544/E14544*100</f>
        <v>28.708983827241287</v>
      </c>
      <c r="O14544" s="12" t="str">
        <f>IF(N14544&lt;10,"Low",IF(N14544&lt;20,"Med","High"))</f>
        <v>High</v>
      </c>
      <c r="P14544" s="12">
        <f>sales*discount</f>
        <v>38.5092</v>
      </c>
      <c r="Q14544" s="12">
        <f>sales-Discount_Values</f>
        <v>68.460800000000006</v>
      </c>
      <c r="R14544" s="12">
        <f>DATEDIF(order_date,delivery_date,"D")</f>
        <v>1</v>
      </c>
      <c r="S14544" s="12"/>
    </row>
    <row r="14545" spans="1:19" ht="14.25" customHeight="1" x14ac:dyDescent="0.35">
      <c r="A14545" s="2" t="s">
        <v>5172</v>
      </c>
      <c r="B14545" s="2">
        <v>105139</v>
      </c>
      <c r="C14545" s="2" t="s">
        <v>19</v>
      </c>
      <c r="D14545" s="2" t="s">
        <v>14</v>
      </c>
      <c r="E14545" s="2">
        <v>4645.6099999999997</v>
      </c>
      <c r="F14545" s="2">
        <v>0.15</v>
      </c>
      <c r="G14545" s="2">
        <v>7</v>
      </c>
      <c r="H14545" s="3">
        <v>45242</v>
      </c>
      <c r="I14545" s="3">
        <v>45245</v>
      </c>
      <c r="J14545" s="2" t="s">
        <v>15</v>
      </c>
      <c r="K14545" s="2" t="s">
        <v>16</v>
      </c>
      <c r="L14545" s="2">
        <v>1333.86</v>
      </c>
      <c r="M14545" s="2" t="s">
        <v>48</v>
      </c>
      <c r="N14545" s="11">
        <f>L14545/E14545*100</f>
        <v>28.712268141320514</v>
      </c>
      <c r="O14545" s="12" t="str">
        <f>IF(N14545&lt;10,"Low",IF(N14545&lt;20,"Med","High"))</f>
        <v>High</v>
      </c>
      <c r="P14545" s="12">
        <f>sales*discount</f>
        <v>696.84149999999988</v>
      </c>
      <c r="Q14545" s="12">
        <f>sales-Discount_Values</f>
        <v>3948.7684999999997</v>
      </c>
      <c r="R14545" s="12">
        <f>DATEDIF(order_date,delivery_date,"D")</f>
        <v>3</v>
      </c>
      <c r="S14545" s="12"/>
    </row>
    <row r="14546" spans="1:19" ht="14.25" customHeight="1" x14ac:dyDescent="0.35">
      <c r="A14546" s="2" t="s">
        <v>14662</v>
      </c>
      <c r="B14546" s="2">
        <v>114629</v>
      </c>
      <c r="C14546" s="2" t="s">
        <v>19</v>
      </c>
      <c r="D14546" s="2" t="s">
        <v>20</v>
      </c>
      <c r="E14546" s="2">
        <v>2567.33</v>
      </c>
      <c r="F14546" s="2">
        <v>0.06</v>
      </c>
      <c r="G14546" s="2">
        <v>6</v>
      </c>
      <c r="H14546" s="3">
        <v>45124</v>
      </c>
      <c r="I14546" s="3">
        <v>45127</v>
      </c>
      <c r="J14546" s="2" t="s">
        <v>15</v>
      </c>
      <c r="K14546" s="2" t="s">
        <v>27</v>
      </c>
      <c r="L14546" s="2">
        <v>737.15</v>
      </c>
      <c r="M14546" s="2" t="s">
        <v>23</v>
      </c>
      <c r="N14546" s="11">
        <f>L14546/E14546*100</f>
        <v>28.712709312787993</v>
      </c>
      <c r="O14546" s="12" t="str">
        <f>IF(N14546&lt;10,"Low",IF(N14546&lt;20,"Med","High"))</f>
        <v>High</v>
      </c>
      <c r="P14546" s="12">
        <f>sales*discount</f>
        <v>154.03979999999999</v>
      </c>
      <c r="Q14546" s="12">
        <f>sales-Discount_Values</f>
        <v>2413.2901999999999</v>
      </c>
      <c r="R14546" s="12">
        <f>DATEDIF(order_date,delivery_date,"D")</f>
        <v>3</v>
      </c>
      <c r="S14546" s="12"/>
    </row>
    <row r="14547" spans="1:19" ht="14.25" customHeight="1" x14ac:dyDescent="0.35">
      <c r="A14547" s="2" t="s">
        <v>15346</v>
      </c>
      <c r="B14547" s="2">
        <v>115313</v>
      </c>
      <c r="C14547" s="2" t="s">
        <v>25</v>
      </c>
      <c r="D14547" s="2" t="s">
        <v>33</v>
      </c>
      <c r="E14547" s="2">
        <v>3386.85</v>
      </c>
      <c r="F14547" s="2">
        <v>0.13</v>
      </c>
      <c r="G14547" s="2">
        <v>2</v>
      </c>
      <c r="H14547" s="3">
        <v>45579</v>
      </c>
      <c r="I14547" s="3">
        <v>45584</v>
      </c>
      <c r="J14547" s="2" t="s">
        <v>31</v>
      </c>
      <c r="K14547" s="2" t="s">
        <v>27</v>
      </c>
      <c r="L14547" s="2">
        <v>972.48</v>
      </c>
      <c r="M14547" s="2" t="s">
        <v>34</v>
      </c>
      <c r="N14547" s="11">
        <f>L14547/E14547*100</f>
        <v>28.713406262456264</v>
      </c>
      <c r="O14547" s="12" t="str">
        <f>IF(N14547&lt;10,"Low",IF(N14547&lt;20,"Med","High"))</f>
        <v>High</v>
      </c>
      <c r="P14547" s="12">
        <f>sales*discount</f>
        <v>440.29050000000001</v>
      </c>
      <c r="Q14547" s="12">
        <f>sales-Discount_Values</f>
        <v>2946.5594999999998</v>
      </c>
      <c r="R14547" s="12">
        <f>DATEDIF(order_date,delivery_date,"D")</f>
        <v>5</v>
      </c>
      <c r="S14547" s="12"/>
    </row>
    <row r="14548" spans="1:19" ht="14.25" customHeight="1" x14ac:dyDescent="0.35">
      <c r="A14548" s="2" t="s">
        <v>12571</v>
      </c>
      <c r="B14548" s="2">
        <v>112538</v>
      </c>
      <c r="C14548" s="2" t="s">
        <v>25</v>
      </c>
      <c r="D14548" s="2" t="s">
        <v>36</v>
      </c>
      <c r="E14548" s="2">
        <v>1554.95</v>
      </c>
      <c r="F14548" s="2">
        <v>0.1</v>
      </c>
      <c r="G14548" s="2">
        <v>7</v>
      </c>
      <c r="H14548" s="3">
        <v>45388</v>
      </c>
      <c r="I14548" s="3">
        <v>45393</v>
      </c>
      <c r="J14548" s="2" t="s">
        <v>31</v>
      </c>
      <c r="K14548" s="2" t="s">
        <v>22</v>
      </c>
      <c r="L14548" s="2">
        <v>446.57</v>
      </c>
      <c r="M14548" s="2" t="s">
        <v>48</v>
      </c>
      <c r="N14548" s="11">
        <f>L14548/E14548*100</f>
        <v>28.719251422875331</v>
      </c>
      <c r="O14548" s="12" t="str">
        <f>IF(N14548&lt;10,"Low",IF(N14548&lt;20,"Med","High"))</f>
        <v>High</v>
      </c>
      <c r="P14548" s="12">
        <f>sales*discount</f>
        <v>155.495</v>
      </c>
      <c r="Q14548" s="12">
        <f>sales-Discount_Values</f>
        <v>1399.4549999999999</v>
      </c>
      <c r="R14548" s="12">
        <f>DATEDIF(order_date,delivery_date,"D")</f>
        <v>5</v>
      </c>
      <c r="S14548" s="12"/>
    </row>
    <row r="14549" spans="1:19" ht="14.25" customHeight="1" x14ac:dyDescent="0.35">
      <c r="A14549" s="2" t="s">
        <v>7775</v>
      </c>
      <c r="B14549" s="2">
        <v>107742</v>
      </c>
      <c r="C14549" s="2" t="s">
        <v>19</v>
      </c>
      <c r="D14549" s="2" t="s">
        <v>36</v>
      </c>
      <c r="E14549" s="2">
        <v>4642.66</v>
      </c>
      <c r="F14549" s="2">
        <v>0.38</v>
      </c>
      <c r="G14549" s="2">
        <v>4</v>
      </c>
      <c r="H14549" s="3">
        <v>45644</v>
      </c>
      <c r="I14549" s="3">
        <v>45649</v>
      </c>
      <c r="J14549" s="2" t="s">
        <v>15</v>
      </c>
      <c r="K14549" s="2" t="s">
        <v>22</v>
      </c>
      <c r="L14549" s="2">
        <v>1333.58</v>
      </c>
      <c r="M14549" s="2" t="s">
        <v>34</v>
      </c>
      <c r="N14549" s="11">
        <f>L14549/E14549*100</f>
        <v>28.724481224125824</v>
      </c>
      <c r="O14549" s="12" t="str">
        <f>IF(N14549&lt;10,"Low",IF(N14549&lt;20,"Med","High"))</f>
        <v>High</v>
      </c>
      <c r="P14549" s="12">
        <f>sales*discount</f>
        <v>1764.2108000000001</v>
      </c>
      <c r="Q14549" s="12">
        <f>sales-Discount_Values</f>
        <v>2878.4492</v>
      </c>
      <c r="R14549" s="12">
        <f>DATEDIF(order_date,delivery_date,"D")</f>
        <v>5</v>
      </c>
      <c r="S14549" s="12"/>
    </row>
    <row r="14550" spans="1:19" ht="14.25" customHeight="1" x14ac:dyDescent="0.35">
      <c r="A14550" s="2" t="s">
        <v>3831</v>
      </c>
      <c r="B14550" s="2">
        <v>103798</v>
      </c>
      <c r="C14550" s="2" t="s">
        <v>25</v>
      </c>
      <c r="D14550" s="2" t="s">
        <v>14</v>
      </c>
      <c r="E14550" s="2">
        <v>4335.6400000000003</v>
      </c>
      <c r="F14550" s="2">
        <v>0.13</v>
      </c>
      <c r="G14550" s="2">
        <v>5</v>
      </c>
      <c r="H14550" s="3">
        <v>45159</v>
      </c>
      <c r="I14550" s="3">
        <v>45161</v>
      </c>
      <c r="J14550" s="2" t="s">
        <v>21</v>
      </c>
      <c r="K14550" s="2" t="s">
        <v>16</v>
      </c>
      <c r="L14550" s="2">
        <v>1245.42</v>
      </c>
      <c r="M14550" s="2" t="s">
        <v>23</v>
      </c>
      <c r="N14550" s="11">
        <f>L14550/E14550*100</f>
        <v>28.725170909023813</v>
      </c>
      <c r="O14550" s="12" t="str">
        <f>IF(N14550&lt;10,"Low",IF(N14550&lt;20,"Med","High"))</f>
        <v>High</v>
      </c>
      <c r="P14550" s="12">
        <f>sales*discount</f>
        <v>563.6332000000001</v>
      </c>
      <c r="Q14550" s="12">
        <f>sales-Discount_Values</f>
        <v>3772.0068000000001</v>
      </c>
      <c r="R14550" s="12">
        <f>DATEDIF(order_date,delivery_date,"D")</f>
        <v>2</v>
      </c>
      <c r="S14550" s="12"/>
    </row>
    <row r="14551" spans="1:19" ht="14.25" customHeight="1" x14ac:dyDescent="0.35">
      <c r="A14551" s="2" t="s">
        <v>4405</v>
      </c>
      <c r="B14551" s="2">
        <v>104372</v>
      </c>
      <c r="C14551" s="2" t="s">
        <v>19</v>
      </c>
      <c r="D14551" s="2" t="s">
        <v>20</v>
      </c>
      <c r="E14551" s="2">
        <v>3888.48</v>
      </c>
      <c r="F14551" s="2">
        <v>0.24</v>
      </c>
      <c r="G14551" s="2">
        <v>1</v>
      </c>
      <c r="H14551" s="3">
        <v>45072</v>
      </c>
      <c r="I14551" s="3">
        <v>45077</v>
      </c>
      <c r="J14551" s="2" t="s">
        <v>15</v>
      </c>
      <c r="K14551" s="2" t="s">
        <v>16</v>
      </c>
      <c r="L14551" s="2">
        <v>1116.99</v>
      </c>
      <c r="M14551" s="2" t="s">
        <v>48</v>
      </c>
      <c r="N14551" s="11">
        <f>L14551/E14551*100</f>
        <v>28.72562029379089</v>
      </c>
      <c r="O14551" s="12" t="str">
        <f>IF(N14551&lt;10,"Low",IF(N14551&lt;20,"Med","High"))</f>
        <v>High</v>
      </c>
      <c r="P14551" s="12">
        <f>sales*discount</f>
        <v>933.23519999999996</v>
      </c>
      <c r="Q14551" s="12">
        <f>sales-Discount_Values</f>
        <v>2955.2447999999999</v>
      </c>
      <c r="R14551" s="12">
        <f>DATEDIF(order_date,delivery_date,"D")</f>
        <v>5</v>
      </c>
      <c r="S14551" s="12"/>
    </row>
    <row r="14552" spans="1:19" ht="14.25" customHeight="1" x14ac:dyDescent="0.35">
      <c r="A14552" s="2" t="s">
        <v>13426</v>
      </c>
      <c r="B14552" s="2">
        <v>113393</v>
      </c>
      <c r="C14552" s="2" t="s">
        <v>25</v>
      </c>
      <c r="D14552" s="2" t="s">
        <v>20</v>
      </c>
      <c r="E14552" s="2">
        <v>4995.97</v>
      </c>
      <c r="F14552" s="2">
        <v>0.37</v>
      </c>
      <c r="G14552" s="2">
        <v>9</v>
      </c>
      <c r="H14552" s="3">
        <v>44952</v>
      </c>
      <c r="I14552" s="3">
        <v>44954</v>
      </c>
      <c r="J14552" s="2" t="s">
        <v>15</v>
      </c>
      <c r="K14552" s="2" t="s">
        <v>27</v>
      </c>
      <c r="L14552" s="2">
        <v>1435.25</v>
      </c>
      <c r="M14552" s="2" t="s">
        <v>23</v>
      </c>
      <c r="N14552" s="11">
        <f>L14552/E14552*100</f>
        <v>28.728154892843634</v>
      </c>
      <c r="O14552" s="12" t="str">
        <f>IF(N14552&lt;10,"Low",IF(N14552&lt;20,"Med","High"))</f>
        <v>High</v>
      </c>
      <c r="P14552" s="12">
        <f>sales*discount</f>
        <v>1848.5089</v>
      </c>
      <c r="Q14552" s="12">
        <f>sales-Discount_Values</f>
        <v>3147.4611000000004</v>
      </c>
      <c r="R14552" s="12">
        <f>DATEDIF(order_date,delivery_date,"D")</f>
        <v>2</v>
      </c>
      <c r="S14552" s="12"/>
    </row>
    <row r="14553" spans="1:19" ht="14.25" customHeight="1" x14ac:dyDescent="0.35">
      <c r="A14553" s="2" t="s">
        <v>4583</v>
      </c>
      <c r="B14553" s="2">
        <v>104550</v>
      </c>
      <c r="C14553" s="2" t="s">
        <v>41</v>
      </c>
      <c r="D14553" s="2" t="s">
        <v>36</v>
      </c>
      <c r="E14553" s="2">
        <v>1894.9</v>
      </c>
      <c r="F14553" s="2">
        <v>0.44</v>
      </c>
      <c r="G14553" s="2">
        <v>2</v>
      </c>
      <c r="H14553" s="3">
        <v>45108</v>
      </c>
      <c r="I14553" s="3">
        <v>45114</v>
      </c>
      <c r="J14553" s="2" t="s">
        <v>15</v>
      </c>
      <c r="K14553" s="2" t="s">
        <v>16</v>
      </c>
      <c r="L14553" s="2">
        <v>544.39</v>
      </c>
      <c r="M14553" s="2" t="s">
        <v>23</v>
      </c>
      <c r="N14553" s="11">
        <f>L14553/E14553*100</f>
        <v>28.729220539342442</v>
      </c>
      <c r="O14553" s="12" t="str">
        <f>IF(N14553&lt;10,"Low",IF(N14553&lt;20,"Med","High"))</f>
        <v>High</v>
      </c>
      <c r="P14553" s="12">
        <f>sales*discount</f>
        <v>833.75600000000009</v>
      </c>
      <c r="Q14553" s="12">
        <f>sales-Discount_Values</f>
        <v>1061.144</v>
      </c>
      <c r="R14553" s="12">
        <f>DATEDIF(order_date,delivery_date,"D")</f>
        <v>6</v>
      </c>
      <c r="S14553" s="12"/>
    </row>
    <row r="14554" spans="1:19" ht="14.25" customHeight="1" x14ac:dyDescent="0.35">
      <c r="A14554" s="2" t="s">
        <v>4999</v>
      </c>
      <c r="B14554" s="2">
        <v>104966</v>
      </c>
      <c r="C14554" s="2" t="s">
        <v>25</v>
      </c>
      <c r="D14554" s="2" t="s">
        <v>26</v>
      </c>
      <c r="E14554" s="2">
        <v>1063.76</v>
      </c>
      <c r="F14554" s="2">
        <v>0.28000000000000003</v>
      </c>
      <c r="G14554" s="2">
        <v>6</v>
      </c>
      <c r="H14554" s="3">
        <v>44929</v>
      </c>
      <c r="I14554" s="3">
        <v>44936</v>
      </c>
      <c r="J14554" s="2" t="s">
        <v>15</v>
      </c>
      <c r="K14554" s="2" t="s">
        <v>16</v>
      </c>
      <c r="L14554" s="2">
        <v>305.61</v>
      </c>
      <c r="M14554" s="2" t="s">
        <v>17</v>
      </c>
      <c r="N14554" s="11">
        <f>L14554/E14554*100</f>
        <v>28.729224637136198</v>
      </c>
      <c r="O14554" s="12" t="str">
        <f>IF(N14554&lt;10,"Low",IF(N14554&lt;20,"Med","High"))</f>
        <v>High</v>
      </c>
      <c r="P14554" s="12">
        <f>sales*discount</f>
        <v>297.8528</v>
      </c>
      <c r="Q14554" s="12">
        <f>sales-Discount_Values</f>
        <v>765.90719999999999</v>
      </c>
      <c r="R14554" s="12">
        <f>DATEDIF(order_date,delivery_date,"D")</f>
        <v>7</v>
      </c>
      <c r="S14554" s="12"/>
    </row>
    <row r="14555" spans="1:19" ht="14.25" customHeight="1" x14ac:dyDescent="0.35">
      <c r="A14555" s="2" t="s">
        <v>11860</v>
      </c>
      <c r="B14555" s="2">
        <v>111827</v>
      </c>
      <c r="C14555" s="2" t="s">
        <v>13</v>
      </c>
      <c r="D14555" s="2" t="s">
        <v>33</v>
      </c>
      <c r="E14555" s="2">
        <v>104.98</v>
      </c>
      <c r="F14555" s="2">
        <v>0.21</v>
      </c>
      <c r="G14555" s="2">
        <v>6</v>
      </c>
      <c r="H14555" s="3">
        <v>45129</v>
      </c>
      <c r="I14555" s="3">
        <v>45136</v>
      </c>
      <c r="J14555" s="2" t="s">
        <v>31</v>
      </c>
      <c r="K14555" s="2" t="s">
        <v>16</v>
      </c>
      <c r="L14555" s="2">
        <v>30.16</v>
      </c>
      <c r="M14555" s="2" t="s">
        <v>48</v>
      </c>
      <c r="N14555" s="11">
        <f>L14555/E14555*100</f>
        <v>28.729281767955801</v>
      </c>
      <c r="O14555" s="12" t="str">
        <f>IF(N14555&lt;10,"Low",IF(N14555&lt;20,"Med","High"))</f>
        <v>High</v>
      </c>
      <c r="P14555" s="12">
        <f>sales*discount</f>
        <v>22.0458</v>
      </c>
      <c r="Q14555" s="12">
        <f>sales-Discount_Values</f>
        <v>82.934200000000004</v>
      </c>
      <c r="R14555" s="12">
        <f>DATEDIF(order_date,delivery_date,"D")</f>
        <v>7</v>
      </c>
      <c r="S14555" s="12"/>
    </row>
    <row r="14556" spans="1:19" ht="14.25" customHeight="1" x14ac:dyDescent="0.35">
      <c r="A14556" s="2" t="s">
        <v>2617</v>
      </c>
      <c r="B14556" s="2">
        <v>102584</v>
      </c>
      <c r="C14556" s="2" t="s">
        <v>13</v>
      </c>
      <c r="D14556" s="2" t="s">
        <v>26</v>
      </c>
      <c r="E14556" s="2">
        <v>1566.34</v>
      </c>
      <c r="F14556" s="2">
        <v>0.25</v>
      </c>
      <c r="G14556" s="2">
        <v>6</v>
      </c>
      <c r="H14556" s="3">
        <v>44957</v>
      </c>
      <c r="I14556" s="3">
        <v>44958</v>
      </c>
      <c r="J14556" s="2" t="s">
        <v>31</v>
      </c>
      <c r="K14556" s="2" t="s">
        <v>16</v>
      </c>
      <c r="L14556" s="2">
        <v>450.02</v>
      </c>
      <c r="M14556" s="2" t="s">
        <v>28</v>
      </c>
      <c r="N14556" s="11">
        <f>L14556/E14556*100</f>
        <v>28.730671501717381</v>
      </c>
      <c r="O14556" s="12" t="str">
        <f>IF(N14556&lt;10,"Low",IF(N14556&lt;20,"Med","High"))</f>
        <v>High</v>
      </c>
      <c r="P14556" s="12">
        <f>sales*discount</f>
        <v>391.58499999999998</v>
      </c>
      <c r="Q14556" s="12">
        <f>sales-Discount_Values</f>
        <v>1174.7549999999999</v>
      </c>
      <c r="R14556" s="12">
        <f>DATEDIF(order_date,delivery_date,"D")</f>
        <v>1</v>
      </c>
      <c r="S14556" s="12"/>
    </row>
    <row r="14557" spans="1:19" ht="14.25" customHeight="1" x14ac:dyDescent="0.35">
      <c r="A14557" s="2" t="s">
        <v>2771</v>
      </c>
      <c r="B14557" s="2">
        <v>102738</v>
      </c>
      <c r="C14557" s="2" t="s">
        <v>19</v>
      </c>
      <c r="D14557" s="2" t="s">
        <v>33</v>
      </c>
      <c r="E14557" s="2">
        <v>632.96</v>
      </c>
      <c r="F14557" s="2">
        <v>0.27</v>
      </c>
      <c r="G14557" s="2">
        <v>1</v>
      </c>
      <c r="H14557" s="3">
        <v>45362</v>
      </c>
      <c r="I14557" s="3">
        <v>45363</v>
      </c>
      <c r="J14557" s="2" t="s">
        <v>21</v>
      </c>
      <c r="K14557" s="2" t="s">
        <v>16</v>
      </c>
      <c r="L14557" s="2">
        <v>181.86</v>
      </c>
      <c r="M14557" s="2" t="s">
        <v>17</v>
      </c>
      <c r="N14557" s="11">
        <f>L14557/E14557*100</f>
        <v>28.731673407482305</v>
      </c>
      <c r="O14557" s="12" t="str">
        <f>IF(N14557&lt;10,"Low",IF(N14557&lt;20,"Med","High"))</f>
        <v>High</v>
      </c>
      <c r="P14557" s="12">
        <f>sales*discount</f>
        <v>170.89920000000001</v>
      </c>
      <c r="Q14557" s="12">
        <f>sales-Discount_Values</f>
        <v>462.06080000000003</v>
      </c>
      <c r="R14557" s="12">
        <f>DATEDIF(order_date,delivery_date,"D")</f>
        <v>1</v>
      </c>
      <c r="S14557" s="12"/>
    </row>
    <row r="14558" spans="1:19" ht="14.25" customHeight="1" x14ac:dyDescent="0.35">
      <c r="A14558" s="2" t="s">
        <v>1532</v>
      </c>
      <c r="B14558" s="2">
        <v>101499</v>
      </c>
      <c r="C14558" s="2" t="s">
        <v>13</v>
      </c>
      <c r="D14558" s="2" t="s">
        <v>26</v>
      </c>
      <c r="E14558" s="2">
        <v>2502.4499999999998</v>
      </c>
      <c r="F14558" s="2">
        <v>0.45</v>
      </c>
      <c r="G14558" s="2">
        <v>1</v>
      </c>
      <c r="H14558" s="3">
        <v>45349</v>
      </c>
      <c r="I14558" s="3">
        <v>45356</v>
      </c>
      <c r="J14558" s="2" t="s">
        <v>15</v>
      </c>
      <c r="K14558" s="2" t="s">
        <v>16</v>
      </c>
      <c r="L14558" s="2">
        <v>719.03</v>
      </c>
      <c r="M14558" s="2" t="s">
        <v>28</v>
      </c>
      <c r="N14558" s="11">
        <f>L14558/E14558*100</f>
        <v>28.733041619213175</v>
      </c>
      <c r="O14558" s="12" t="str">
        <f>IF(N14558&lt;10,"Low",IF(N14558&lt;20,"Med","High"))</f>
        <v>High</v>
      </c>
      <c r="P14558" s="12">
        <f>sales*discount</f>
        <v>1126.1025</v>
      </c>
      <c r="Q14558" s="12">
        <f>sales-Discount_Values</f>
        <v>1376.3474999999999</v>
      </c>
      <c r="R14558" s="12">
        <f>DATEDIF(order_date,delivery_date,"D")</f>
        <v>7</v>
      </c>
      <c r="S14558" s="12"/>
    </row>
    <row r="14559" spans="1:19" ht="14.25" customHeight="1" x14ac:dyDescent="0.35">
      <c r="A14559" s="2" t="s">
        <v>5503</v>
      </c>
      <c r="B14559" s="2">
        <v>105470</v>
      </c>
      <c r="C14559" s="2" t="s">
        <v>25</v>
      </c>
      <c r="D14559" s="2" t="s">
        <v>33</v>
      </c>
      <c r="E14559" s="2">
        <v>905.36</v>
      </c>
      <c r="F14559" s="2">
        <v>0.28999999999999998</v>
      </c>
      <c r="G14559" s="2">
        <v>6</v>
      </c>
      <c r="H14559" s="3">
        <v>44973</v>
      </c>
      <c r="I14559" s="3">
        <v>44978</v>
      </c>
      <c r="J14559" s="2" t="s">
        <v>21</v>
      </c>
      <c r="K14559" s="2" t="s">
        <v>27</v>
      </c>
      <c r="L14559" s="2">
        <v>260.14999999999998</v>
      </c>
      <c r="M14559" s="2" t="s">
        <v>39</v>
      </c>
      <c r="N14559" s="11">
        <f>L14559/E14559*100</f>
        <v>28.734426084651403</v>
      </c>
      <c r="O14559" s="12" t="str">
        <f>IF(N14559&lt;10,"Low",IF(N14559&lt;20,"Med","High"))</f>
        <v>High</v>
      </c>
      <c r="P14559" s="12">
        <f>sales*discount</f>
        <v>262.55439999999999</v>
      </c>
      <c r="Q14559" s="12">
        <f>sales-Discount_Values</f>
        <v>642.80560000000003</v>
      </c>
      <c r="R14559" s="12">
        <f>DATEDIF(order_date,delivery_date,"D")</f>
        <v>5</v>
      </c>
      <c r="S14559" s="12"/>
    </row>
    <row r="14560" spans="1:19" ht="14.25" customHeight="1" x14ac:dyDescent="0.35">
      <c r="A14560" s="2" t="s">
        <v>3413</v>
      </c>
      <c r="B14560" s="2">
        <v>103380</v>
      </c>
      <c r="C14560" s="2" t="s">
        <v>25</v>
      </c>
      <c r="D14560" s="2" t="s">
        <v>36</v>
      </c>
      <c r="E14560" s="2">
        <v>920.91</v>
      </c>
      <c r="F14560" s="2">
        <v>0.19</v>
      </c>
      <c r="G14560" s="2">
        <v>1</v>
      </c>
      <c r="H14560" s="3">
        <v>45451</v>
      </c>
      <c r="I14560" s="3">
        <v>45454</v>
      </c>
      <c r="J14560" s="2" t="s">
        <v>21</v>
      </c>
      <c r="K14560" s="2" t="s">
        <v>22</v>
      </c>
      <c r="L14560" s="2">
        <v>264.62</v>
      </c>
      <c r="M14560" s="2" t="s">
        <v>23</v>
      </c>
      <c r="N14560" s="11">
        <f>L14560/E14560*100</f>
        <v>28.73462118990998</v>
      </c>
      <c r="O14560" s="12" t="str">
        <f>IF(N14560&lt;10,"Low",IF(N14560&lt;20,"Med","High"))</f>
        <v>High</v>
      </c>
      <c r="P14560" s="12">
        <f>sales*discount</f>
        <v>174.97290000000001</v>
      </c>
      <c r="Q14560" s="12">
        <f>sales-Discount_Values</f>
        <v>745.93709999999999</v>
      </c>
      <c r="R14560" s="12">
        <f>DATEDIF(order_date,delivery_date,"D")</f>
        <v>3</v>
      </c>
      <c r="S14560" s="12"/>
    </row>
    <row r="14561" spans="1:19" ht="14.25" customHeight="1" x14ac:dyDescent="0.35">
      <c r="A14561" s="2" t="s">
        <v>9183</v>
      </c>
      <c r="B14561" s="2">
        <v>109150</v>
      </c>
      <c r="C14561" s="2" t="s">
        <v>41</v>
      </c>
      <c r="D14561" s="2" t="s">
        <v>20</v>
      </c>
      <c r="E14561" s="2">
        <v>699.47</v>
      </c>
      <c r="F14561" s="2">
        <v>0.27</v>
      </c>
      <c r="G14561" s="2">
        <v>1</v>
      </c>
      <c r="H14561" s="3">
        <v>45459</v>
      </c>
      <c r="I14561" s="3">
        <v>45466</v>
      </c>
      <c r="J14561" s="2" t="s">
        <v>21</v>
      </c>
      <c r="K14561" s="2" t="s">
        <v>27</v>
      </c>
      <c r="L14561" s="2">
        <v>201</v>
      </c>
      <c r="M14561" s="2" t="s">
        <v>48</v>
      </c>
      <c r="N14561" s="11">
        <f>L14561/E14561*100</f>
        <v>28.736043003988733</v>
      </c>
      <c r="O14561" s="12" t="str">
        <f>IF(N14561&lt;10,"Low",IF(N14561&lt;20,"Med","High"))</f>
        <v>High</v>
      </c>
      <c r="P14561" s="12">
        <f>sales*discount</f>
        <v>188.85690000000002</v>
      </c>
      <c r="Q14561" s="12">
        <f>sales-Discount_Values</f>
        <v>510.61310000000003</v>
      </c>
      <c r="R14561" s="12">
        <f>DATEDIF(order_date,delivery_date,"D")</f>
        <v>7</v>
      </c>
      <c r="S14561" s="12"/>
    </row>
    <row r="14562" spans="1:19" ht="14.25" customHeight="1" x14ac:dyDescent="0.35">
      <c r="A14562" s="2" t="s">
        <v>4882</v>
      </c>
      <c r="B14562" s="2">
        <v>104849</v>
      </c>
      <c r="C14562" s="2" t="s">
        <v>41</v>
      </c>
      <c r="D14562" s="2" t="s">
        <v>36</v>
      </c>
      <c r="E14562" s="2">
        <v>868.4</v>
      </c>
      <c r="F14562" s="2">
        <v>0.21</v>
      </c>
      <c r="G14562" s="2">
        <v>2</v>
      </c>
      <c r="H14562" s="3">
        <v>45048</v>
      </c>
      <c r="I14562" s="3">
        <v>45049</v>
      </c>
      <c r="J14562" s="2" t="s">
        <v>31</v>
      </c>
      <c r="K14562" s="2" t="s">
        <v>22</v>
      </c>
      <c r="L14562" s="2">
        <v>249.56</v>
      </c>
      <c r="M14562" s="2" t="s">
        <v>48</v>
      </c>
      <c r="N14562" s="11">
        <f>L14562/E14562*100</f>
        <v>28.737908797789036</v>
      </c>
      <c r="O14562" s="12" t="str">
        <f>IF(N14562&lt;10,"Low",IF(N14562&lt;20,"Med","High"))</f>
        <v>High</v>
      </c>
      <c r="P14562" s="12">
        <f>sales*discount</f>
        <v>182.36399999999998</v>
      </c>
      <c r="Q14562" s="12">
        <f>sales-Discount_Values</f>
        <v>686.03600000000006</v>
      </c>
      <c r="R14562" s="12">
        <f>DATEDIF(order_date,delivery_date,"D")</f>
        <v>1</v>
      </c>
      <c r="S14562" s="12"/>
    </row>
    <row r="14563" spans="1:19" ht="14.25" customHeight="1" x14ac:dyDescent="0.35">
      <c r="A14563" s="2" t="s">
        <v>10064</v>
      </c>
      <c r="B14563" s="2">
        <v>110031</v>
      </c>
      <c r="C14563" s="2" t="s">
        <v>41</v>
      </c>
      <c r="D14563" s="2" t="s">
        <v>14</v>
      </c>
      <c r="E14563" s="2">
        <v>4018.91</v>
      </c>
      <c r="F14563" s="2">
        <v>0.05</v>
      </c>
      <c r="G14563" s="2">
        <v>1</v>
      </c>
      <c r="H14563" s="3">
        <v>45384</v>
      </c>
      <c r="I14563" s="3">
        <v>45390</v>
      </c>
      <c r="J14563" s="2" t="s">
        <v>31</v>
      </c>
      <c r="K14563" s="2" t="s">
        <v>22</v>
      </c>
      <c r="L14563" s="2">
        <v>1154.97</v>
      </c>
      <c r="M14563" s="2" t="s">
        <v>23</v>
      </c>
      <c r="N14563" s="11">
        <f>L14563/E14563*100</f>
        <v>28.738389264750889</v>
      </c>
      <c r="O14563" s="12" t="str">
        <f>IF(N14563&lt;10,"Low",IF(N14563&lt;20,"Med","High"))</f>
        <v>High</v>
      </c>
      <c r="P14563" s="12">
        <f>sales*discount</f>
        <v>200.94550000000001</v>
      </c>
      <c r="Q14563" s="12">
        <f>sales-Discount_Values</f>
        <v>3817.9645</v>
      </c>
      <c r="R14563" s="12">
        <f>DATEDIF(order_date,delivery_date,"D")</f>
        <v>6</v>
      </c>
      <c r="S14563" s="12"/>
    </row>
    <row r="14564" spans="1:19" ht="14.25" customHeight="1" x14ac:dyDescent="0.35">
      <c r="A14564" s="2" t="s">
        <v>15358</v>
      </c>
      <c r="B14564" s="2">
        <v>115325</v>
      </c>
      <c r="C14564" s="2" t="s">
        <v>25</v>
      </c>
      <c r="D14564" s="2" t="s">
        <v>33</v>
      </c>
      <c r="E14564" s="2">
        <v>4476.03</v>
      </c>
      <c r="F14564" s="2">
        <v>0.17</v>
      </c>
      <c r="G14564" s="2">
        <v>3</v>
      </c>
      <c r="H14564" s="3">
        <v>45308</v>
      </c>
      <c r="I14564" s="3">
        <v>45313</v>
      </c>
      <c r="J14564" s="2" t="s">
        <v>15</v>
      </c>
      <c r="K14564" s="2" t="s">
        <v>27</v>
      </c>
      <c r="L14564" s="2">
        <v>1286.3399999999999</v>
      </c>
      <c r="M14564" s="2" t="s">
        <v>48</v>
      </c>
      <c r="N14564" s="11">
        <f>L14564/E14564*100</f>
        <v>28.738413281412324</v>
      </c>
      <c r="O14564" s="12" t="str">
        <f>IF(N14564&lt;10,"Low",IF(N14564&lt;20,"Med","High"))</f>
        <v>High</v>
      </c>
      <c r="P14564" s="12">
        <f>sales*discount</f>
        <v>760.92510000000004</v>
      </c>
      <c r="Q14564" s="12">
        <f>sales-Discount_Values</f>
        <v>3715.1048999999998</v>
      </c>
      <c r="R14564" s="12">
        <f>DATEDIF(order_date,delivery_date,"D")</f>
        <v>5</v>
      </c>
      <c r="S14564" s="12"/>
    </row>
    <row r="14565" spans="1:19" ht="14.25" customHeight="1" x14ac:dyDescent="0.35">
      <c r="A14565" s="2" t="s">
        <v>706</v>
      </c>
      <c r="B14565" s="2">
        <v>100673</v>
      </c>
      <c r="C14565" s="2" t="s">
        <v>41</v>
      </c>
      <c r="D14565" s="2" t="s">
        <v>14</v>
      </c>
      <c r="E14565" s="2">
        <v>4833.29</v>
      </c>
      <c r="F14565" s="2">
        <v>0.42</v>
      </c>
      <c r="G14565" s="2">
        <v>5</v>
      </c>
      <c r="H14565" s="3">
        <v>45036</v>
      </c>
      <c r="I14565" s="3">
        <v>45037</v>
      </c>
      <c r="J14565" s="2" t="s">
        <v>15</v>
      </c>
      <c r="K14565" s="2" t="s">
        <v>16</v>
      </c>
      <c r="L14565" s="2">
        <v>1389.1</v>
      </c>
      <c r="M14565" s="2" t="s">
        <v>34</v>
      </c>
      <c r="N14565" s="11">
        <f>L14565/E14565*100</f>
        <v>28.740257671275671</v>
      </c>
      <c r="O14565" s="12" t="str">
        <f>IF(N14565&lt;10,"Low",IF(N14565&lt;20,"Med","High"))</f>
        <v>High</v>
      </c>
      <c r="P14565" s="12">
        <f>sales*discount</f>
        <v>2029.9818</v>
      </c>
      <c r="Q14565" s="12">
        <f>sales-Discount_Values</f>
        <v>2803.3081999999999</v>
      </c>
      <c r="R14565" s="12">
        <f>DATEDIF(order_date,delivery_date,"D")</f>
        <v>1</v>
      </c>
      <c r="S14565" s="12"/>
    </row>
    <row r="14566" spans="1:19" ht="14.25" customHeight="1" x14ac:dyDescent="0.35">
      <c r="A14566" s="2" t="s">
        <v>11811</v>
      </c>
      <c r="B14566" s="2">
        <v>111778</v>
      </c>
      <c r="C14566" s="2" t="s">
        <v>41</v>
      </c>
      <c r="D14566" s="2" t="s">
        <v>26</v>
      </c>
      <c r="E14566" s="2">
        <v>2952.68</v>
      </c>
      <c r="F14566" s="2">
        <v>0.45</v>
      </c>
      <c r="G14566" s="2">
        <v>7</v>
      </c>
      <c r="H14566" s="3">
        <v>45500</v>
      </c>
      <c r="I14566" s="3">
        <v>45504</v>
      </c>
      <c r="J14566" s="2" t="s">
        <v>21</v>
      </c>
      <c r="K14566" s="2" t="s">
        <v>27</v>
      </c>
      <c r="L14566" s="2">
        <v>848.66</v>
      </c>
      <c r="M14566" s="2" t="s">
        <v>23</v>
      </c>
      <c r="N14566" s="11">
        <f>L14566/E14566*100</f>
        <v>28.742024194968639</v>
      </c>
      <c r="O14566" s="12" t="str">
        <f>IF(N14566&lt;10,"Low",IF(N14566&lt;20,"Med","High"))</f>
        <v>High</v>
      </c>
      <c r="P14566" s="12">
        <f>sales*discount</f>
        <v>1328.7059999999999</v>
      </c>
      <c r="Q14566" s="12">
        <f>sales-Discount_Values</f>
        <v>1623.9739999999999</v>
      </c>
      <c r="R14566" s="12">
        <f>DATEDIF(order_date,delivery_date,"D")</f>
        <v>4</v>
      </c>
      <c r="S14566" s="12"/>
    </row>
    <row r="14567" spans="1:19" ht="14.25" customHeight="1" x14ac:dyDescent="0.35">
      <c r="A14567" s="2" t="s">
        <v>8210</v>
      </c>
      <c r="B14567" s="2">
        <v>108177</v>
      </c>
      <c r="C14567" s="2" t="s">
        <v>41</v>
      </c>
      <c r="D14567" s="2" t="s">
        <v>14</v>
      </c>
      <c r="E14567" s="2">
        <v>3249.27</v>
      </c>
      <c r="F14567" s="2">
        <v>0.05</v>
      </c>
      <c r="G14567" s="2">
        <v>5</v>
      </c>
      <c r="H14567" s="3">
        <v>45157</v>
      </c>
      <c r="I14567" s="3">
        <v>45160</v>
      </c>
      <c r="J14567" s="2" t="s">
        <v>15</v>
      </c>
      <c r="K14567" s="2" t="s">
        <v>27</v>
      </c>
      <c r="L14567" s="2">
        <v>933.97</v>
      </c>
      <c r="M14567" s="2" t="s">
        <v>28</v>
      </c>
      <c r="N14567" s="11">
        <f>L14567/E14567*100</f>
        <v>28.743994804986965</v>
      </c>
      <c r="O14567" s="12" t="str">
        <f>IF(N14567&lt;10,"Low",IF(N14567&lt;20,"Med","High"))</f>
        <v>High</v>
      </c>
      <c r="P14567" s="12">
        <f>sales*discount</f>
        <v>162.46350000000001</v>
      </c>
      <c r="Q14567" s="12">
        <f>sales-Discount_Values</f>
        <v>3086.8065000000001</v>
      </c>
      <c r="R14567" s="12">
        <f>DATEDIF(order_date,delivery_date,"D")</f>
        <v>3</v>
      </c>
      <c r="S14567" s="12"/>
    </row>
    <row r="14568" spans="1:19" ht="14.25" customHeight="1" x14ac:dyDescent="0.35">
      <c r="A14568" s="2" t="s">
        <v>5754</v>
      </c>
      <c r="B14568" s="2">
        <v>105721</v>
      </c>
      <c r="C14568" s="2" t="s">
        <v>19</v>
      </c>
      <c r="D14568" s="2" t="s">
        <v>20</v>
      </c>
      <c r="E14568" s="2">
        <v>4607.6899999999996</v>
      </c>
      <c r="F14568" s="2">
        <v>0.16</v>
      </c>
      <c r="G14568" s="2">
        <v>2</v>
      </c>
      <c r="H14568" s="3">
        <v>45101</v>
      </c>
      <c r="I14568" s="3">
        <v>45103</v>
      </c>
      <c r="J14568" s="2" t="s">
        <v>15</v>
      </c>
      <c r="K14568" s="2" t="s">
        <v>22</v>
      </c>
      <c r="L14568" s="2">
        <v>1324.47</v>
      </c>
      <c r="M14568" s="2" t="s">
        <v>48</v>
      </c>
      <c r="N14568" s="11">
        <f>L14568/E14568*100</f>
        <v>28.744772326263273</v>
      </c>
      <c r="O14568" s="12" t="str">
        <f>IF(N14568&lt;10,"Low",IF(N14568&lt;20,"Med","High"))</f>
        <v>High</v>
      </c>
      <c r="P14568" s="12">
        <f>sales*discount</f>
        <v>737.23039999999992</v>
      </c>
      <c r="Q14568" s="12">
        <f>sales-Discount_Values</f>
        <v>3870.4595999999997</v>
      </c>
      <c r="R14568" s="12">
        <f>DATEDIF(order_date,delivery_date,"D")</f>
        <v>2</v>
      </c>
      <c r="S14568" s="12"/>
    </row>
    <row r="14569" spans="1:19" ht="14.25" customHeight="1" x14ac:dyDescent="0.35">
      <c r="A14569" s="2" t="s">
        <v>14420</v>
      </c>
      <c r="B14569" s="2">
        <v>114387</v>
      </c>
      <c r="C14569" s="2" t="s">
        <v>19</v>
      </c>
      <c r="D14569" s="2" t="s">
        <v>33</v>
      </c>
      <c r="E14569" s="2">
        <v>2455.33</v>
      </c>
      <c r="F14569" s="2">
        <v>0.28000000000000003</v>
      </c>
      <c r="G14569" s="2">
        <v>1</v>
      </c>
      <c r="H14569" s="3">
        <v>45407</v>
      </c>
      <c r="I14569" s="3">
        <v>45413</v>
      </c>
      <c r="J14569" s="2" t="s">
        <v>21</v>
      </c>
      <c r="K14569" s="2" t="s">
        <v>22</v>
      </c>
      <c r="L14569" s="2">
        <v>705.78</v>
      </c>
      <c r="M14569" s="2" t="s">
        <v>17</v>
      </c>
      <c r="N14569" s="11">
        <f>L14569/E14569*100</f>
        <v>28.744812306288768</v>
      </c>
      <c r="O14569" s="12" t="str">
        <f>IF(N14569&lt;10,"Low",IF(N14569&lt;20,"Med","High"))</f>
        <v>High</v>
      </c>
      <c r="P14569" s="12">
        <f>sales*discount</f>
        <v>687.49240000000009</v>
      </c>
      <c r="Q14569" s="12">
        <f>sales-Discount_Values</f>
        <v>1767.8375999999998</v>
      </c>
      <c r="R14569" s="12">
        <f>DATEDIF(order_date,delivery_date,"D")</f>
        <v>6</v>
      </c>
      <c r="S14569" s="12"/>
    </row>
    <row r="14570" spans="1:19" ht="14.25" customHeight="1" x14ac:dyDescent="0.35">
      <c r="A14570" s="2" t="s">
        <v>11948</v>
      </c>
      <c r="B14570" s="2">
        <v>111915</v>
      </c>
      <c r="C14570" s="2" t="s">
        <v>41</v>
      </c>
      <c r="D14570" s="2" t="s">
        <v>36</v>
      </c>
      <c r="E14570" s="2">
        <v>162.79</v>
      </c>
      <c r="F14570" s="2">
        <v>0.26</v>
      </c>
      <c r="G14570" s="2">
        <v>8</v>
      </c>
      <c r="H14570" s="3">
        <v>45631</v>
      </c>
      <c r="I14570" s="3">
        <v>45633</v>
      </c>
      <c r="J14570" s="2" t="s">
        <v>21</v>
      </c>
      <c r="K14570" s="2" t="s">
        <v>16</v>
      </c>
      <c r="L14570" s="2">
        <v>46.8</v>
      </c>
      <c r="M14570" s="2" t="s">
        <v>34</v>
      </c>
      <c r="N14570" s="11">
        <f>L14570/E14570*100</f>
        <v>28.74869463726273</v>
      </c>
      <c r="O14570" s="12" t="str">
        <f>IF(N14570&lt;10,"Low",IF(N14570&lt;20,"Med","High"))</f>
        <v>High</v>
      </c>
      <c r="P14570" s="12">
        <f>sales*discount</f>
        <v>42.325400000000002</v>
      </c>
      <c r="Q14570" s="12">
        <f>sales-Discount_Values</f>
        <v>120.46459999999999</v>
      </c>
      <c r="R14570" s="12">
        <f>DATEDIF(order_date,delivery_date,"D")</f>
        <v>2</v>
      </c>
      <c r="S14570" s="12"/>
    </row>
    <row r="14571" spans="1:19" ht="14.25" customHeight="1" x14ac:dyDescent="0.35">
      <c r="A14571" s="2" t="s">
        <v>3963</v>
      </c>
      <c r="B14571" s="2">
        <v>103930</v>
      </c>
      <c r="C14571" s="2" t="s">
        <v>19</v>
      </c>
      <c r="D14571" s="2" t="s">
        <v>33</v>
      </c>
      <c r="E14571" s="2">
        <v>2190.62</v>
      </c>
      <c r="F14571" s="2">
        <v>0.19</v>
      </c>
      <c r="G14571" s="2">
        <v>5</v>
      </c>
      <c r="H14571" s="3">
        <v>45275</v>
      </c>
      <c r="I14571" s="3">
        <v>45277</v>
      </c>
      <c r="J14571" s="2" t="s">
        <v>15</v>
      </c>
      <c r="K14571" s="2" t="s">
        <v>22</v>
      </c>
      <c r="L14571" s="2">
        <v>629.78</v>
      </c>
      <c r="M14571" s="2" t="s">
        <v>23</v>
      </c>
      <c r="N14571" s="11">
        <f>L14571/E14571*100</f>
        <v>28.748938656636021</v>
      </c>
      <c r="O14571" s="12" t="str">
        <f>IF(N14571&lt;10,"Low",IF(N14571&lt;20,"Med","High"))</f>
        <v>High</v>
      </c>
      <c r="P14571" s="12">
        <f>sales*discount</f>
        <v>416.21780000000001</v>
      </c>
      <c r="Q14571" s="12">
        <f>sales-Discount_Values</f>
        <v>1774.4022</v>
      </c>
      <c r="R14571" s="12">
        <f>DATEDIF(order_date,delivery_date,"D")</f>
        <v>2</v>
      </c>
      <c r="S14571" s="12"/>
    </row>
    <row r="14572" spans="1:19" ht="14.25" customHeight="1" x14ac:dyDescent="0.35">
      <c r="A14572" s="2" t="s">
        <v>14897</v>
      </c>
      <c r="B14572" s="2">
        <v>114864</v>
      </c>
      <c r="C14572" s="2" t="s">
        <v>25</v>
      </c>
      <c r="D14572" s="2" t="s">
        <v>20</v>
      </c>
      <c r="E14572" s="2">
        <v>1563.01</v>
      </c>
      <c r="F14572" s="2">
        <v>0.2</v>
      </c>
      <c r="G14572" s="2">
        <v>2</v>
      </c>
      <c r="H14572" s="3">
        <v>45410</v>
      </c>
      <c r="I14572" s="3">
        <v>45414</v>
      </c>
      <c r="J14572" s="2" t="s">
        <v>21</v>
      </c>
      <c r="K14572" s="2" t="s">
        <v>16</v>
      </c>
      <c r="L14572" s="2">
        <v>449.35</v>
      </c>
      <c r="M14572" s="2" t="s">
        <v>28</v>
      </c>
      <c r="N14572" s="11">
        <f>L14572/E14572*100</f>
        <v>28.749016321072801</v>
      </c>
      <c r="O14572" s="12" t="str">
        <f>IF(N14572&lt;10,"Low",IF(N14572&lt;20,"Med","High"))</f>
        <v>High</v>
      </c>
      <c r="P14572" s="12">
        <f>sales*discount</f>
        <v>312.60200000000003</v>
      </c>
      <c r="Q14572" s="12">
        <f>sales-Discount_Values</f>
        <v>1250.4079999999999</v>
      </c>
      <c r="R14572" s="12">
        <f>DATEDIF(order_date,delivery_date,"D")</f>
        <v>4</v>
      </c>
      <c r="S14572" s="12"/>
    </row>
    <row r="14573" spans="1:19" ht="14.25" customHeight="1" x14ac:dyDescent="0.35">
      <c r="A14573" s="2" t="s">
        <v>459</v>
      </c>
      <c r="B14573" s="2">
        <v>100426</v>
      </c>
      <c r="C14573" s="2" t="s">
        <v>25</v>
      </c>
      <c r="D14573" s="2" t="s">
        <v>36</v>
      </c>
      <c r="E14573" s="2">
        <v>3319.66</v>
      </c>
      <c r="F14573" s="2">
        <v>0.34</v>
      </c>
      <c r="G14573" s="2">
        <v>5</v>
      </c>
      <c r="H14573" s="3">
        <v>44978</v>
      </c>
      <c r="I14573" s="3">
        <v>44980</v>
      </c>
      <c r="J14573" s="2" t="s">
        <v>31</v>
      </c>
      <c r="K14573" s="2" t="s">
        <v>22</v>
      </c>
      <c r="L14573" s="2">
        <v>954.37</v>
      </c>
      <c r="M14573" s="2" t="s">
        <v>39</v>
      </c>
      <c r="N14573" s="11">
        <f>L14573/E14573*100</f>
        <v>28.749028514968401</v>
      </c>
      <c r="O14573" s="12" t="str">
        <f>IF(N14573&lt;10,"Low",IF(N14573&lt;20,"Med","High"))</f>
        <v>High</v>
      </c>
      <c r="P14573" s="12">
        <f>sales*discount</f>
        <v>1128.6844000000001</v>
      </c>
      <c r="Q14573" s="12">
        <f>sales-Discount_Values</f>
        <v>2190.9755999999998</v>
      </c>
      <c r="R14573" s="12">
        <f>DATEDIF(order_date,delivery_date,"D")</f>
        <v>2</v>
      </c>
      <c r="S14573" s="12"/>
    </row>
    <row r="14574" spans="1:19" ht="14.25" customHeight="1" x14ac:dyDescent="0.35">
      <c r="A14574" s="2" t="s">
        <v>9928</v>
      </c>
      <c r="B14574" s="2">
        <v>109895</v>
      </c>
      <c r="C14574" s="2" t="s">
        <v>19</v>
      </c>
      <c r="D14574" s="2" t="s">
        <v>14</v>
      </c>
      <c r="E14574" s="2">
        <v>933.75</v>
      </c>
      <c r="F14574" s="2">
        <v>0.26</v>
      </c>
      <c r="G14574" s="2">
        <v>5</v>
      </c>
      <c r="H14574" s="3">
        <v>45196</v>
      </c>
      <c r="I14574" s="3">
        <v>45200</v>
      </c>
      <c r="J14574" s="2" t="s">
        <v>31</v>
      </c>
      <c r="K14574" s="2" t="s">
        <v>27</v>
      </c>
      <c r="L14574" s="2">
        <v>268.45</v>
      </c>
      <c r="M14574" s="2" t="s">
        <v>17</v>
      </c>
      <c r="N14574" s="11">
        <f>L14574/E14574*100</f>
        <v>28.74966532797858</v>
      </c>
      <c r="O14574" s="12" t="str">
        <f>IF(N14574&lt;10,"Low",IF(N14574&lt;20,"Med","High"))</f>
        <v>High</v>
      </c>
      <c r="P14574" s="12">
        <f>sales*discount</f>
        <v>242.77500000000001</v>
      </c>
      <c r="Q14574" s="12">
        <f>sales-Discount_Values</f>
        <v>690.97500000000002</v>
      </c>
      <c r="R14574" s="12">
        <f>DATEDIF(order_date,delivery_date,"D")</f>
        <v>4</v>
      </c>
      <c r="S14574" s="12"/>
    </row>
    <row r="14575" spans="1:19" ht="14.25" customHeight="1" x14ac:dyDescent="0.35">
      <c r="A14575" s="2" t="s">
        <v>9775</v>
      </c>
      <c r="B14575" s="2">
        <v>109742</v>
      </c>
      <c r="C14575" s="2" t="s">
        <v>25</v>
      </c>
      <c r="D14575" s="2" t="s">
        <v>26</v>
      </c>
      <c r="E14575" s="2">
        <v>2933.72</v>
      </c>
      <c r="F14575" s="2">
        <v>0.1</v>
      </c>
      <c r="G14575" s="2">
        <v>8</v>
      </c>
      <c r="H14575" s="3">
        <v>45568</v>
      </c>
      <c r="I14575" s="3">
        <v>45573</v>
      </c>
      <c r="J14575" s="2" t="s">
        <v>21</v>
      </c>
      <c r="K14575" s="2" t="s">
        <v>16</v>
      </c>
      <c r="L14575" s="2">
        <v>843.44</v>
      </c>
      <c r="M14575" s="2" t="s">
        <v>23</v>
      </c>
      <c r="N14575" s="11">
        <f>L14575/E14575*100</f>
        <v>28.74984661112854</v>
      </c>
      <c r="O14575" s="12" t="str">
        <f>IF(N14575&lt;10,"Low",IF(N14575&lt;20,"Med","High"))</f>
        <v>High</v>
      </c>
      <c r="P14575" s="12">
        <f>sales*discount</f>
        <v>293.37200000000001</v>
      </c>
      <c r="Q14575" s="12">
        <f>sales-Discount_Values</f>
        <v>2640.348</v>
      </c>
      <c r="R14575" s="12">
        <f>DATEDIF(order_date,delivery_date,"D")</f>
        <v>5</v>
      </c>
      <c r="S14575" s="12"/>
    </row>
    <row r="14576" spans="1:19" ht="14.25" customHeight="1" x14ac:dyDescent="0.35">
      <c r="A14576" s="2" t="s">
        <v>2778</v>
      </c>
      <c r="B14576" s="2">
        <v>102745</v>
      </c>
      <c r="C14576" s="2" t="s">
        <v>41</v>
      </c>
      <c r="D14576" s="2" t="s">
        <v>36</v>
      </c>
      <c r="E14576" s="2">
        <v>2349.02</v>
      </c>
      <c r="F14576" s="2">
        <v>0.34</v>
      </c>
      <c r="G14576" s="2">
        <v>1</v>
      </c>
      <c r="H14576" s="3">
        <v>45614</v>
      </c>
      <c r="I14576" s="3">
        <v>45618</v>
      </c>
      <c r="J14576" s="2" t="s">
        <v>15</v>
      </c>
      <c r="K14576" s="2" t="s">
        <v>27</v>
      </c>
      <c r="L14576" s="2">
        <v>675.35</v>
      </c>
      <c r="M14576" s="2" t="s">
        <v>39</v>
      </c>
      <c r="N14576" s="11">
        <f>L14576/E14576*100</f>
        <v>28.750287353875237</v>
      </c>
      <c r="O14576" s="12" t="str">
        <f>IF(N14576&lt;10,"Low",IF(N14576&lt;20,"Med","High"))</f>
        <v>High</v>
      </c>
      <c r="P14576" s="12">
        <f>sales*discount</f>
        <v>798.66680000000008</v>
      </c>
      <c r="Q14576" s="12">
        <f>sales-Discount_Values</f>
        <v>1550.3532</v>
      </c>
      <c r="R14576" s="12">
        <f>DATEDIF(order_date,delivery_date,"D")</f>
        <v>4</v>
      </c>
      <c r="S14576" s="12"/>
    </row>
    <row r="14577" spans="1:19" ht="14.25" customHeight="1" x14ac:dyDescent="0.35">
      <c r="A14577" s="2" t="s">
        <v>5737</v>
      </c>
      <c r="B14577" s="2">
        <v>105704</v>
      </c>
      <c r="C14577" s="2" t="s">
        <v>41</v>
      </c>
      <c r="D14577" s="2" t="s">
        <v>33</v>
      </c>
      <c r="E14577" s="2">
        <v>1596.43</v>
      </c>
      <c r="F14577" s="2">
        <v>0.31</v>
      </c>
      <c r="G14577" s="2">
        <v>9</v>
      </c>
      <c r="H14577" s="3">
        <v>45317</v>
      </c>
      <c r="I14577" s="3">
        <v>45323</v>
      </c>
      <c r="J14577" s="2" t="s">
        <v>15</v>
      </c>
      <c r="K14577" s="2" t="s">
        <v>16</v>
      </c>
      <c r="L14577" s="2">
        <v>458.99</v>
      </c>
      <c r="M14577" s="2" t="s">
        <v>17</v>
      </c>
      <c r="N14577" s="11">
        <f>L14577/E14577*100</f>
        <v>28.751025726151475</v>
      </c>
      <c r="O14577" s="12" t="str">
        <f>IF(N14577&lt;10,"Low",IF(N14577&lt;20,"Med","High"))</f>
        <v>High</v>
      </c>
      <c r="P14577" s="12">
        <f>sales*discount</f>
        <v>494.89330000000001</v>
      </c>
      <c r="Q14577" s="12">
        <f>sales-Discount_Values</f>
        <v>1101.5367000000001</v>
      </c>
      <c r="R14577" s="12">
        <f>DATEDIF(order_date,delivery_date,"D")</f>
        <v>6</v>
      </c>
      <c r="S14577" s="12"/>
    </row>
    <row r="14578" spans="1:19" ht="14.25" customHeight="1" x14ac:dyDescent="0.35">
      <c r="A14578" s="2" t="s">
        <v>13364</v>
      </c>
      <c r="B14578" s="2">
        <v>113331</v>
      </c>
      <c r="C14578" s="2" t="s">
        <v>19</v>
      </c>
      <c r="D14578" s="2" t="s">
        <v>20</v>
      </c>
      <c r="E14578" s="2">
        <v>4817.96</v>
      </c>
      <c r="F14578" s="2">
        <v>0.14000000000000001</v>
      </c>
      <c r="G14578" s="2">
        <v>3</v>
      </c>
      <c r="H14578" s="3">
        <v>44989</v>
      </c>
      <c r="I14578" s="3">
        <v>44993</v>
      </c>
      <c r="J14578" s="2" t="s">
        <v>31</v>
      </c>
      <c r="K14578" s="2" t="s">
        <v>27</v>
      </c>
      <c r="L14578" s="2">
        <v>1385.27</v>
      </c>
      <c r="M14578" s="2" t="s">
        <v>17</v>
      </c>
      <c r="N14578" s="11">
        <f>L14578/E14578*100</f>
        <v>28.752210479123946</v>
      </c>
      <c r="O14578" s="12" t="str">
        <f>IF(N14578&lt;10,"Low",IF(N14578&lt;20,"Med","High"))</f>
        <v>High</v>
      </c>
      <c r="P14578" s="12">
        <f>sales*discount</f>
        <v>674.51440000000002</v>
      </c>
      <c r="Q14578" s="12">
        <f>sales-Discount_Values</f>
        <v>4143.4456</v>
      </c>
      <c r="R14578" s="12">
        <f>DATEDIF(order_date,delivery_date,"D")</f>
        <v>4</v>
      </c>
      <c r="S14578" s="12"/>
    </row>
    <row r="14579" spans="1:19" ht="14.25" customHeight="1" x14ac:dyDescent="0.35">
      <c r="A14579" s="2" t="s">
        <v>8375</v>
      </c>
      <c r="B14579" s="2">
        <v>108342</v>
      </c>
      <c r="C14579" s="2" t="s">
        <v>13</v>
      </c>
      <c r="D14579" s="2" t="s">
        <v>36</v>
      </c>
      <c r="E14579" s="2">
        <v>907.24</v>
      </c>
      <c r="F14579" s="2">
        <v>0.37</v>
      </c>
      <c r="G14579" s="2">
        <v>2</v>
      </c>
      <c r="H14579" s="3">
        <v>45245</v>
      </c>
      <c r="I14579" s="3">
        <v>45246</v>
      </c>
      <c r="J14579" s="2" t="s">
        <v>15</v>
      </c>
      <c r="K14579" s="2" t="s">
        <v>16</v>
      </c>
      <c r="L14579" s="2">
        <v>260.86</v>
      </c>
      <c r="M14579" s="2" t="s">
        <v>23</v>
      </c>
      <c r="N14579" s="11">
        <f>L14579/E14579*100</f>
        <v>28.753141395882015</v>
      </c>
      <c r="O14579" s="12" t="str">
        <f>IF(N14579&lt;10,"Low",IF(N14579&lt;20,"Med","High"))</f>
        <v>High</v>
      </c>
      <c r="P14579" s="12">
        <f>sales*discount</f>
        <v>335.67880000000002</v>
      </c>
      <c r="Q14579" s="12">
        <f>sales-Discount_Values</f>
        <v>571.56119999999999</v>
      </c>
      <c r="R14579" s="12">
        <f>DATEDIF(order_date,delivery_date,"D")</f>
        <v>1</v>
      </c>
      <c r="S14579" s="12"/>
    </row>
    <row r="14580" spans="1:19" ht="14.25" customHeight="1" x14ac:dyDescent="0.35">
      <c r="A14580" s="2" t="s">
        <v>11078</v>
      </c>
      <c r="B14580" s="2">
        <v>111045</v>
      </c>
      <c r="C14580" s="2" t="s">
        <v>25</v>
      </c>
      <c r="D14580" s="2" t="s">
        <v>14</v>
      </c>
      <c r="E14580" s="2">
        <v>3035.91</v>
      </c>
      <c r="F14580" s="2">
        <v>0.31</v>
      </c>
      <c r="G14580" s="2">
        <v>2</v>
      </c>
      <c r="H14580" s="3">
        <v>45575</v>
      </c>
      <c r="I14580" s="3">
        <v>45582</v>
      </c>
      <c r="J14580" s="2" t="s">
        <v>15</v>
      </c>
      <c r="K14580" s="2" t="s">
        <v>16</v>
      </c>
      <c r="L14580" s="2">
        <v>872.94</v>
      </c>
      <c r="M14580" s="2" t="s">
        <v>17</v>
      </c>
      <c r="N14580" s="11">
        <f>L14580/E14580*100</f>
        <v>28.753816812751371</v>
      </c>
      <c r="O14580" s="12" t="str">
        <f>IF(N14580&lt;10,"Low",IF(N14580&lt;20,"Med","High"))</f>
        <v>High</v>
      </c>
      <c r="P14580" s="12">
        <f>sales*discount</f>
        <v>941.13209999999992</v>
      </c>
      <c r="Q14580" s="12">
        <f>sales-Discount_Values</f>
        <v>2094.7779</v>
      </c>
      <c r="R14580" s="12">
        <f>DATEDIF(order_date,delivery_date,"D")</f>
        <v>7</v>
      </c>
      <c r="S14580" s="12"/>
    </row>
    <row r="14581" spans="1:19" ht="14.25" customHeight="1" x14ac:dyDescent="0.35">
      <c r="A14581" s="2" t="s">
        <v>8889</v>
      </c>
      <c r="B14581" s="2">
        <v>108856</v>
      </c>
      <c r="C14581" s="2" t="s">
        <v>41</v>
      </c>
      <c r="D14581" s="2" t="s">
        <v>14</v>
      </c>
      <c r="E14581" s="2">
        <v>1497.12</v>
      </c>
      <c r="F14581" s="2">
        <v>0.2</v>
      </c>
      <c r="G14581" s="2">
        <v>6</v>
      </c>
      <c r="H14581" s="3">
        <v>45038</v>
      </c>
      <c r="I14581" s="3">
        <v>45045</v>
      </c>
      <c r="J14581" s="2" t="s">
        <v>31</v>
      </c>
      <c r="K14581" s="2" t="s">
        <v>27</v>
      </c>
      <c r="L14581" s="2">
        <v>430.49</v>
      </c>
      <c r="M14581" s="2" t="s">
        <v>39</v>
      </c>
      <c r="N14581" s="11">
        <f>L14581/E14581*100</f>
        <v>28.754542054077163</v>
      </c>
      <c r="O14581" s="12" t="str">
        <f>IF(N14581&lt;10,"Low",IF(N14581&lt;20,"Med","High"))</f>
        <v>High</v>
      </c>
      <c r="P14581" s="12">
        <f>sales*discount</f>
        <v>299.42399999999998</v>
      </c>
      <c r="Q14581" s="12">
        <f>sales-Discount_Values</f>
        <v>1197.6959999999999</v>
      </c>
      <c r="R14581" s="12">
        <f>DATEDIF(order_date,delivery_date,"D")</f>
        <v>7</v>
      </c>
      <c r="S14581" s="12"/>
    </row>
    <row r="14582" spans="1:19" ht="14.25" customHeight="1" x14ac:dyDescent="0.35">
      <c r="A14582" s="2" t="s">
        <v>8294</v>
      </c>
      <c r="B14582" s="2">
        <v>108261</v>
      </c>
      <c r="C14582" s="2" t="s">
        <v>19</v>
      </c>
      <c r="D14582" s="2" t="s">
        <v>14</v>
      </c>
      <c r="E14582" s="2">
        <v>2739.54</v>
      </c>
      <c r="F14582" s="2">
        <v>0.27</v>
      </c>
      <c r="G14582" s="2">
        <v>4</v>
      </c>
      <c r="H14582" s="3">
        <v>45049</v>
      </c>
      <c r="I14582" s="3">
        <v>45056</v>
      </c>
      <c r="J14582" s="2" t="s">
        <v>21</v>
      </c>
      <c r="K14582" s="2" t="s">
        <v>27</v>
      </c>
      <c r="L14582" s="2">
        <v>787.84</v>
      </c>
      <c r="M14582" s="2" t="s">
        <v>23</v>
      </c>
      <c r="N14582" s="11">
        <f>L14582/E14582*100</f>
        <v>28.758112675850693</v>
      </c>
      <c r="O14582" s="12" t="str">
        <f>IF(N14582&lt;10,"Low",IF(N14582&lt;20,"Med","High"))</f>
        <v>High</v>
      </c>
      <c r="P14582" s="12">
        <f>sales*discount</f>
        <v>739.67580000000009</v>
      </c>
      <c r="Q14582" s="12">
        <f>sales-Discount_Values</f>
        <v>1999.8642</v>
      </c>
      <c r="R14582" s="12">
        <f>DATEDIF(order_date,delivery_date,"D")</f>
        <v>7</v>
      </c>
      <c r="S14582" s="12"/>
    </row>
    <row r="14583" spans="1:19" ht="14.25" customHeight="1" x14ac:dyDescent="0.35">
      <c r="A14583" s="2" t="s">
        <v>11266</v>
      </c>
      <c r="B14583" s="2">
        <v>111233</v>
      </c>
      <c r="C14583" s="2" t="s">
        <v>19</v>
      </c>
      <c r="D14583" s="2" t="s">
        <v>14</v>
      </c>
      <c r="E14583" s="2">
        <v>1138.06</v>
      </c>
      <c r="F14583" s="2">
        <v>0.21</v>
      </c>
      <c r="G14583" s="2">
        <v>7</v>
      </c>
      <c r="H14583" s="3">
        <v>45361</v>
      </c>
      <c r="I14583" s="3">
        <v>45366</v>
      </c>
      <c r="J14583" s="2" t="s">
        <v>15</v>
      </c>
      <c r="K14583" s="2" t="s">
        <v>22</v>
      </c>
      <c r="L14583" s="2">
        <v>327.3</v>
      </c>
      <c r="M14583" s="2" t="s">
        <v>39</v>
      </c>
      <c r="N14583" s="11">
        <f>L14583/E14583*100</f>
        <v>28.759467866369086</v>
      </c>
      <c r="O14583" s="12" t="str">
        <f>IF(N14583&lt;10,"Low",IF(N14583&lt;20,"Med","High"))</f>
        <v>High</v>
      </c>
      <c r="P14583" s="12">
        <f>sales*discount</f>
        <v>238.99259999999998</v>
      </c>
      <c r="Q14583" s="12">
        <f>sales-Discount_Values</f>
        <v>899.06739999999991</v>
      </c>
      <c r="R14583" s="12">
        <f>DATEDIF(order_date,delivery_date,"D")</f>
        <v>5</v>
      </c>
      <c r="S14583" s="12"/>
    </row>
    <row r="14584" spans="1:19" ht="14.25" customHeight="1" x14ac:dyDescent="0.35">
      <c r="A14584" s="2" t="s">
        <v>13115</v>
      </c>
      <c r="B14584" s="2">
        <v>113082</v>
      </c>
      <c r="C14584" s="2" t="s">
        <v>25</v>
      </c>
      <c r="D14584" s="2" t="s">
        <v>26</v>
      </c>
      <c r="E14584" s="2">
        <v>4617.78</v>
      </c>
      <c r="F14584" s="2">
        <v>0.47</v>
      </c>
      <c r="G14584" s="2">
        <v>2</v>
      </c>
      <c r="H14584" s="3">
        <v>45602</v>
      </c>
      <c r="I14584" s="3">
        <v>45603</v>
      </c>
      <c r="J14584" s="2" t="s">
        <v>31</v>
      </c>
      <c r="K14584" s="2" t="s">
        <v>22</v>
      </c>
      <c r="L14584" s="2">
        <v>1328.08</v>
      </c>
      <c r="M14584" s="2" t="s">
        <v>34</v>
      </c>
      <c r="N14584" s="11">
        <f>L14584/E14584*100</f>
        <v>28.760140153926777</v>
      </c>
      <c r="O14584" s="12" t="str">
        <f>IF(N14584&lt;10,"Low",IF(N14584&lt;20,"Med","High"))</f>
        <v>High</v>
      </c>
      <c r="P14584" s="12">
        <f>sales*discount</f>
        <v>2170.3565999999996</v>
      </c>
      <c r="Q14584" s="12">
        <f>sales-Discount_Values</f>
        <v>2447.4234000000001</v>
      </c>
      <c r="R14584" s="12">
        <f>DATEDIF(order_date,delivery_date,"D")</f>
        <v>1</v>
      </c>
      <c r="S14584" s="12"/>
    </row>
    <row r="14585" spans="1:19" ht="14.25" customHeight="1" x14ac:dyDescent="0.35">
      <c r="A14585" s="2" t="s">
        <v>3999</v>
      </c>
      <c r="B14585" s="2">
        <v>103966</v>
      </c>
      <c r="C14585" s="2" t="s">
        <v>25</v>
      </c>
      <c r="D14585" s="2" t="s">
        <v>33</v>
      </c>
      <c r="E14585" s="2">
        <v>3826.04</v>
      </c>
      <c r="F14585" s="2">
        <v>0.46</v>
      </c>
      <c r="G14585" s="2">
        <v>8</v>
      </c>
      <c r="H14585" s="3">
        <v>45544</v>
      </c>
      <c r="I14585" s="3">
        <v>45550</v>
      </c>
      <c r="J14585" s="2" t="s">
        <v>21</v>
      </c>
      <c r="K14585" s="2" t="s">
        <v>16</v>
      </c>
      <c r="L14585" s="2">
        <v>1100.3800000000001</v>
      </c>
      <c r="M14585" s="2" t="s">
        <v>39</v>
      </c>
      <c r="N14585" s="11">
        <f>L14585/E14585*100</f>
        <v>28.760284785313278</v>
      </c>
      <c r="O14585" s="12" t="str">
        <f>IF(N14585&lt;10,"Low",IF(N14585&lt;20,"Med","High"))</f>
        <v>High</v>
      </c>
      <c r="P14585" s="12">
        <f>sales*discount</f>
        <v>1759.9784</v>
      </c>
      <c r="Q14585" s="12">
        <f>sales-Discount_Values</f>
        <v>2066.0616</v>
      </c>
      <c r="R14585" s="12">
        <f>DATEDIF(order_date,delivery_date,"D")</f>
        <v>6</v>
      </c>
      <c r="S14585" s="12"/>
    </row>
    <row r="14586" spans="1:19" ht="14.25" customHeight="1" x14ac:dyDescent="0.35">
      <c r="A14586" s="2" t="s">
        <v>825</v>
      </c>
      <c r="B14586" s="2">
        <v>100792</v>
      </c>
      <c r="C14586" s="2" t="s">
        <v>25</v>
      </c>
      <c r="D14586" s="2" t="s">
        <v>26</v>
      </c>
      <c r="E14586" s="2">
        <v>4600.1400000000003</v>
      </c>
      <c r="F14586" s="2">
        <v>0.13</v>
      </c>
      <c r="G14586" s="2">
        <v>2</v>
      </c>
      <c r="H14586" s="3">
        <v>45563</v>
      </c>
      <c r="I14586" s="3">
        <v>45564</v>
      </c>
      <c r="J14586" s="2" t="s">
        <v>31</v>
      </c>
      <c r="K14586" s="2" t="s">
        <v>22</v>
      </c>
      <c r="L14586" s="2">
        <v>1323.05</v>
      </c>
      <c r="M14586" s="2" t="s">
        <v>23</v>
      </c>
      <c r="N14586" s="11">
        <f>L14586/E14586*100</f>
        <v>28.761081184485686</v>
      </c>
      <c r="O14586" s="12" t="str">
        <f>IF(N14586&lt;10,"Low",IF(N14586&lt;20,"Med","High"))</f>
        <v>High</v>
      </c>
      <c r="P14586" s="12">
        <f>sales*discount</f>
        <v>598.01820000000009</v>
      </c>
      <c r="Q14586" s="12">
        <f>sales-Discount_Values</f>
        <v>4002.1218000000003</v>
      </c>
      <c r="R14586" s="12">
        <f>DATEDIF(order_date,delivery_date,"D")</f>
        <v>1</v>
      </c>
      <c r="S14586" s="12"/>
    </row>
    <row r="14587" spans="1:19" ht="14.25" customHeight="1" x14ac:dyDescent="0.35">
      <c r="A14587" s="2" t="s">
        <v>3441</v>
      </c>
      <c r="B14587" s="2">
        <v>103408</v>
      </c>
      <c r="C14587" s="2" t="s">
        <v>41</v>
      </c>
      <c r="D14587" s="2" t="s">
        <v>33</v>
      </c>
      <c r="E14587" s="2">
        <v>3891.79</v>
      </c>
      <c r="F14587" s="2">
        <v>0.25</v>
      </c>
      <c r="G14587" s="2">
        <v>3</v>
      </c>
      <c r="H14587" s="3">
        <v>45123</v>
      </c>
      <c r="I14587" s="3">
        <v>45124</v>
      </c>
      <c r="J14587" s="2" t="s">
        <v>21</v>
      </c>
      <c r="K14587" s="2" t="s">
        <v>16</v>
      </c>
      <c r="L14587" s="2">
        <v>1119.33</v>
      </c>
      <c r="M14587" s="2" t="s">
        <v>17</v>
      </c>
      <c r="N14587" s="11">
        <f>L14587/E14587*100</f>
        <v>28.761315487217963</v>
      </c>
      <c r="O14587" s="12" t="str">
        <f>IF(N14587&lt;10,"Low",IF(N14587&lt;20,"Med","High"))</f>
        <v>High</v>
      </c>
      <c r="P14587" s="12">
        <f>sales*discount</f>
        <v>972.94749999999999</v>
      </c>
      <c r="Q14587" s="12">
        <f>sales-Discount_Values</f>
        <v>2918.8424999999997</v>
      </c>
      <c r="R14587" s="12">
        <f>DATEDIF(order_date,delivery_date,"D")</f>
        <v>1</v>
      </c>
      <c r="S14587" s="12"/>
    </row>
    <row r="14588" spans="1:19" ht="14.25" customHeight="1" x14ac:dyDescent="0.35">
      <c r="A14588" s="2" t="s">
        <v>10355</v>
      </c>
      <c r="B14588" s="2">
        <v>110322</v>
      </c>
      <c r="C14588" s="2" t="s">
        <v>25</v>
      </c>
      <c r="D14588" s="2" t="s">
        <v>14</v>
      </c>
      <c r="E14588" s="2">
        <v>4482.8599999999997</v>
      </c>
      <c r="F14588" s="2">
        <v>0.38</v>
      </c>
      <c r="G14588" s="2">
        <v>4</v>
      </c>
      <c r="H14588" s="3">
        <v>45345</v>
      </c>
      <c r="I14588" s="3">
        <v>45349</v>
      </c>
      <c r="J14588" s="2" t="s">
        <v>15</v>
      </c>
      <c r="K14588" s="2" t="s">
        <v>22</v>
      </c>
      <c r="L14588" s="2">
        <v>1289.45</v>
      </c>
      <c r="M14588" s="2" t="s">
        <v>17</v>
      </c>
      <c r="N14588" s="11">
        <f>L14588/E14588*100</f>
        <v>28.764003337155302</v>
      </c>
      <c r="O14588" s="12" t="str">
        <f>IF(N14588&lt;10,"Low",IF(N14588&lt;20,"Med","High"))</f>
        <v>High</v>
      </c>
      <c r="P14588" s="12">
        <f>sales*discount</f>
        <v>1703.4867999999999</v>
      </c>
      <c r="Q14588" s="12">
        <f>sales-Discount_Values</f>
        <v>2779.3732</v>
      </c>
      <c r="R14588" s="12">
        <f>DATEDIF(order_date,delivery_date,"D")</f>
        <v>4</v>
      </c>
      <c r="S14588" s="12"/>
    </row>
    <row r="14589" spans="1:19" ht="14.25" customHeight="1" x14ac:dyDescent="0.35">
      <c r="A14589" s="2" t="s">
        <v>14006</v>
      </c>
      <c r="B14589" s="2">
        <v>113973</v>
      </c>
      <c r="C14589" s="2" t="s">
        <v>25</v>
      </c>
      <c r="D14589" s="2" t="s">
        <v>26</v>
      </c>
      <c r="E14589" s="2">
        <v>4966.24</v>
      </c>
      <c r="F14589" s="2">
        <v>0.17</v>
      </c>
      <c r="G14589" s="2">
        <v>3</v>
      </c>
      <c r="H14589" s="3">
        <v>45302</v>
      </c>
      <c r="I14589" s="3">
        <v>45304</v>
      </c>
      <c r="J14589" s="2" t="s">
        <v>31</v>
      </c>
      <c r="K14589" s="2" t="s">
        <v>22</v>
      </c>
      <c r="L14589" s="2">
        <v>1428.56</v>
      </c>
      <c r="M14589" s="2" t="s">
        <v>39</v>
      </c>
      <c r="N14589" s="11">
        <f>L14589/E14589*100</f>
        <v>28.765424143819068</v>
      </c>
      <c r="O14589" s="12" t="str">
        <f>IF(N14589&lt;10,"Low",IF(N14589&lt;20,"Med","High"))</f>
        <v>High</v>
      </c>
      <c r="P14589" s="12">
        <f>sales*discount</f>
        <v>844.26080000000002</v>
      </c>
      <c r="Q14589" s="12">
        <f>sales-Discount_Values</f>
        <v>4121.9791999999998</v>
      </c>
      <c r="R14589" s="12">
        <f>DATEDIF(order_date,delivery_date,"D")</f>
        <v>2</v>
      </c>
      <c r="S14589" s="12"/>
    </row>
    <row r="14590" spans="1:19" ht="14.25" customHeight="1" x14ac:dyDescent="0.35">
      <c r="A14590" s="2" t="s">
        <v>8821</v>
      </c>
      <c r="B14590" s="2">
        <v>108788</v>
      </c>
      <c r="C14590" s="2" t="s">
        <v>13</v>
      </c>
      <c r="D14590" s="2" t="s">
        <v>14</v>
      </c>
      <c r="E14590" s="2">
        <v>3327.55</v>
      </c>
      <c r="F14590" s="2">
        <v>0.49</v>
      </c>
      <c r="G14590" s="2">
        <v>9</v>
      </c>
      <c r="H14590" s="3">
        <v>45288</v>
      </c>
      <c r="I14590" s="3">
        <v>45293</v>
      </c>
      <c r="J14590" s="2" t="s">
        <v>31</v>
      </c>
      <c r="K14590" s="2" t="s">
        <v>27</v>
      </c>
      <c r="L14590" s="2">
        <v>957.21</v>
      </c>
      <c r="M14590" s="2" t="s">
        <v>39</v>
      </c>
      <c r="N14590" s="11">
        <f>L14590/E14590*100</f>
        <v>28.766209373262608</v>
      </c>
      <c r="O14590" s="12" t="str">
        <f>IF(N14590&lt;10,"Low",IF(N14590&lt;20,"Med","High"))</f>
        <v>High</v>
      </c>
      <c r="P14590" s="12">
        <f>sales*discount</f>
        <v>1630.4995000000001</v>
      </c>
      <c r="Q14590" s="12">
        <f>sales-Discount_Values</f>
        <v>1697.0505000000001</v>
      </c>
      <c r="R14590" s="12">
        <f>DATEDIF(order_date,delivery_date,"D")</f>
        <v>5</v>
      </c>
      <c r="S14590" s="12"/>
    </row>
    <row r="14591" spans="1:19" ht="14.25" customHeight="1" x14ac:dyDescent="0.35">
      <c r="A14591" s="2" t="s">
        <v>13782</v>
      </c>
      <c r="B14591" s="2">
        <v>113749</v>
      </c>
      <c r="C14591" s="2" t="s">
        <v>13</v>
      </c>
      <c r="D14591" s="2" t="s">
        <v>26</v>
      </c>
      <c r="E14591" s="2">
        <v>1982.46</v>
      </c>
      <c r="F14591" s="2">
        <v>0.32</v>
      </c>
      <c r="G14591" s="2">
        <v>7</v>
      </c>
      <c r="H14591" s="3">
        <v>45023</v>
      </c>
      <c r="I14591" s="3">
        <v>45030</v>
      </c>
      <c r="J14591" s="2" t="s">
        <v>15</v>
      </c>
      <c r="K14591" s="2" t="s">
        <v>27</v>
      </c>
      <c r="L14591" s="2">
        <v>570.33000000000004</v>
      </c>
      <c r="M14591" s="2" t="s">
        <v>48</v>
      </c>
      <c r="N14591" s="11">
        <f>L14591/E14591*100</f>
        <v>28.768802397021879</v>
      </c>
      <c r="O14591" s="12" t="str">
        <f>IF(N14591&lt;10,"Low",IF(N14591&lt;20,"Med","High"))</f>
        <v>High</v>
      </c>
      <c r="P14591" s="12">
        <f>sales*discount</f>
        <v>634.38720000000001</v>
      </c>
      <c r="Q14591" s="12">
        <f>sales-Discount_Values</f>
        <v>1348.0727999999999</v>
      </c>
      <c r="R14591" s="12">
        <f>DATEDIF(order_date,delivery_date,"D")</f>
        <v>7</v>
      </c>
      <c r="S14591" s="12"/>
    </row>
    <row r="14592" spans="1:19" ht="14.25" customHeight="1" x14ac:dyDescent="0.35">
      <c r="A14592" s="2" t="s">
        <v>10120</v>
      </c>
      <c r="B14592" s="2">
        <v>110087</v>
      </c>
      <c r="C14592" s="2" t="s">
        <v>13</v>
      </c>
      <c r="D14592" s="2" t="s">
        <v>36</v>
      </c>
      <c r="E14592" s="2">
        <v>4241.1000000000004</v>
      </c>
      <c r="F14592" s="2">
        <v>7.0000000000000007E-2</v>
      </c>
      <c r="G14592" s="2">
        <v>9</v>
      </c>
      <c r="H14592" s="3">
        <v>45240</v>
      </c>
      <c r="I14592" s="3">
        <v>45241</v>
      </c>
      <c r="J14592" s="2" t="s">
        <v>31</v>
      </c>
      <c r="K14592" s="2" t="s">
        <v>27</v>
      </c>
      <c r="L14592" s="2">
        <v>1220.24</v>
      </c>
      <c r="M14592" s="2" t="s">
        <v>39</v>
      </c>
      <c r="N14592" s="11">
        <f>L14592/E14592*100</f>
        <v>28.771780905897053</v>
      </c>
      <c r="O14592" s="12" t="str">
        <f>IF(N14592&lt;10,"Low",IF(N14592&lt;20,"Med","High"))</f>
        <v>High</v>
      </c>
      <c r="P14592" s="12">
        <f>sales*discount</f>
        <v>296.87700000000007</v>
      </c>
      <c r="Q14592" s="12">
        <f>sales-Discount_Values</f>
        <v>3944.2230000000004</v>
      </c>
      <c r="R14592" s="12">
        <f>DATEDIF(order_date,delivery_date,"D")</f>
        <v>1</v>
      </c>
      <c r="S14592" s="12"/>
    </row>
    <row r="14593" spans="1:19" ht="14.25" customHeight="1" x14ac:dyDescent="0.35">
      <c r="A14593" s="2" t="s">
        <v>11249</v>
      </c>
      <c r="B14593" s="2">
        <v>111216</v>
      </c>
      <c r="C14593" s="2" t="s">
        <v>19</v>
      </c>
      <c r="D14593" s="2" t="s">
        <v>36</v>
      </c>
      <c r="E14593" s="2">
        <v>266.75</v>
      </c>
      <c r="F14593" s="2">
        <v>0.23</v>
      </c>
      <c r="G14593" s="2">
        <v>3</v>
      </c>
      <c r="H14593" s="3">
        <v>45112</v>
      </c>
      <c r="I14593" s="3">
        <v>45115</v>
      </c>
      <c r="J14593" s="2" t="s">
        <v>31</v>
      </c>
      <c r="K14593" s="2" t="s">
        <v>16</v>
      </c>
      <c r="L14593" s="2">
        <v>76.75</v>
      </c>
      <c r="M14593" s="2" t="s">
        <v>23</v>
      </c>
      <c r="N14593" s="11">
        <f>L14593/E14593*100</f>
        <v>28.772258669165886</v>
      </c>
      <c r="O14593" s="12" t="str">
        <f>IF(N14593&lt;10,"Low",IF(N14593&lt;20,"Med","High"))</f>
        <v>High</v>
      </c>
      <c r="P14593" s="12">
        <f>sales*discount</f>
        <v>61.352499999999999</v>
      </c>
      <c r="Q14593" s="12">
        <f>sales-Discount_Values</f>
        <v>205.39750000000001</v>
      </c>
      <c r="R14593" s="12">
        <f>DATEDIF(order_date,delivery_date,"D")</f>
        <v>3</v>
      </c>
      <c r="S14593" s="12"/>
    </row>
    <row r="14594" spans="1:19" ht="14.25" customHeight="1" x14ac:dyDescent="0.35">
      <c r="A14594" s="2" t="s">
        <v>12882</v>
      </c>
      <c r="B14594" s="2">
        <v>112849</v>
      </c>
      <c r="C14594" s="2" t="s">
        <v>25</v>
      </c>
      <c r="D14594" s="2" t="s">
        <v>26</v>
      </c>
      <c r="E14594" s="2">
        <v>4358.57</v>
      </c>
      <c r="F14594" s="2">
        <v>0.42</v>
      </c>
      <c r="G14594" s="2">
        <v>2</v>
      </c>
      <c r="H14594" s="3">
        <v>45628</v>
      </c>
      <c r="I14594" s="3">
        <v>45631</v>
      </c>
      <c r="J14594" s="2" t="s">
        <v>21</v>
      </c>
      <c r="K14594" s="2" t="s">
        <v>16</v>
      </c>
      <c r="L14594" s="2">
        <v>1254.07</v>
      </c>
      <c r="M14594" s="2" t="s">
        <v>39</v>
      </c>
      <c r="N14594" s="11">
        <f>L14594/E14594*100</f>
        <v>28.772510249921417</v>
      </c>
      <c r="O14594" s="12" t="str">
        <f>IF(N14594&lt;10,"Low",IF(N14594&lt;20,"Med","High"))</f>
        <v>High</v>
      </c>
      <c r="P14594" s="12">
        <f>sales*discount</f>
        <v>1830.5993999999998</v>
      </c>
      <c r="Q14594" s="12">
        <f>sales-Discount_Values</f>
        <v>2527.9705999999996</v>
      </c>
      <c r="R14594" s="12">
        <f>DATEDIF(order_date,delivery_date,"D")</f>
        <v>3</v>
      </c>
      <c r="S14594" s="12"/>
    </row>
    <row r="14595" spans="1:19" ht="14.25" customHeight="1" x14ac:dyDescent="0.35">
      <c r="A14595" s="2" t="s">
        <v>9366</v>
      </c>
      <c r="B14595" s="2">
        <v>109333</v>
      </c>
      <c r="C14595" s="2" t="s">
        <v>13</v>
      </c>
      <c r="D14595" s="2" t="s">
        <v>26</v>
      </c>
      <c r="E14595" s="2">
        <v>2006.52</v>
      </c>
      <c r="F14595" s="2">
        <v>0.19</v>
      </c>
      <c r="G14595" s="2">
        <v>1</v>
      </c>
      <c r="H14595" s="3">
        <v>45546</v>
      </c>
      <c r="I14595" s="3">
        <v>45548</v>
      </c>
      <c r="J14595" s="2" t="s">
        <v>21</v>
      </c>
      <c r="K14595" s="2" t="s">
        <v>22</v>
      </c>
      <c r="L14595" s="2">
        <v>577.33000000000004</v>
      </c>
      <c r="M14595" s="2" t="s">
        <v>48</v>
      </c>
      <c r="N14595" s="11">
        <f>L14595/E14595*100</f>
        <v>28.772700994757095</v>
      </c>
      <c r="O14595" s="12" t="str">
        <f>IF(N14595&lt;10,"Low",IF(N14595&lt;20,"Med","High"))</f>
        <v>High</v>
      </c>
      <c r="P14595" s="12">
        <f>sales*discount</f>
        <v>381.23880000000003</v>
      </c>
      <c r="Q14595" s="12">
        <f>sales-Discount_Values</f>
        <v>1625.2811999999999</v>
      </c>
      <c r="R14595" s="12">
        <f>DATEDIF(order_date,delivery_date,"D")</f>
        <v>2</v>
      </c>
      <c r="S14595" s="12"/>
    </row>
    <row r="14596" spans="1:19" ht="14.25" customHeight="1" x14ac:dyDescent="0.35">
      <c r="A14596" s="2" t="s">
        <v>12310</v>
      </c>
      <c r="B14596" s="2">
        <v>112277</v>
      </c>
      <c r="C14596" s="2" t="s">
        <v>13</v>
      </c>
      <c r="D14596" s="2" t="s">
        <v>33</v>
      </c>
      <c r="E14596" s="2">
        <v>676.5</v>
      </c>
      <c r="F14596" s="2">
        <v>0.47</v>
      </c>
      <c r="G14596" s="2">
        <v>4</v>
      </c>
      <c r="H14596" s="3">
        <v>45538</v>
      </c>
      <c r="I14596" s="3">
        <v>45541</v>
      </c>
      <c r="J14596" s="2" t="s">
        <v>31</v>
      </c>
      <c r="K14596" s="2" t="s">
        <v>27</v>
      </c>
      <c r="L14596" s="2">
        <v>194.66</v>
      </c>
      <c r="M14596" s="2" t="s">
        <v>48</v>
      </c>
      <c r="N14596" s="11">
        <f>L14596/E14596*100</f>
        <v>28.774575018477456</v>
      </c>
      <c r="O14596" s="12" t="str">
        <f>IF(N14596&lt;10,"Low",IF(N14596&lt;20,"Med","High"))</f>
        <v>High</v>
      </c>
      <c r="P14596" s="12">
        <f>sales*discount</f>
        <v>317.95499999999998</v>
      </c>
      <c r="Q14596" s="12">
        <f>sales-Discount_Values</f>
        <v>358.54500000000002</v>
      </c>
      <c r="R14596" s="12">
        <f>DATEDIF(order_date,delivery_date,"D")</f>
        <v>3</v>
      </c>
      <c r="S14596" s="12"/>
    </row>
    <row r="14597" spans="1:19" ht="14.25" customHeight="1" x14ac:dyDescent="0.35">
      <c r="A14597" s="2" t="s">
        <v>2420</v>
      </c>
      <c r="B14597" s="2">
        <v>102387</v>
      </c>
      <c r="C14597" s="2" t="s">
        <v>19</v>
      </c>
      <c r="D14597" s="2" t="s">
        <v>14</v>
      </c>
      <c r="E14597" s="2">
        <v>1151.1500000000001</v>
      </c>
      <c r="F14597" s="2">
        <v>0.27</v>
      </c>
      <c r="G14597" s="2">
        <v>1</v>
      </c>
      <c r="H14597" s="3">
        <v>44947</v>
      </c>
      <c r="I14597" s="3">
        <v>44954</v>
      </c>
      <c r="J14597" s="2" t="s">
        <v>15</v>
      </c>
      <c r="K14597" s="2" t="s">
        <v>16</v>
      </c>
      <c r="L14597" s="2">
        <v>331.24</v>
      </c>
      <c r="M14597" s="2" t="s">
        <v>23</v>
      </c>
      <c r="N14597" s="11">
        <f>L14597/E14597*100</f>
        <v>28.774703557312254</v>
      </c>
      <c r="O14597" s="12" t="str">
        <f>IF(N14597&lt;10,"Low",IF(N14597&lt;20,"Med","High"))</f>
        <v>High</v>
      </c>
      <c r="P14597" s="12">
        <f>sales*discount</f>
        <v>310.81050000000005</v>
      </c>
      <c r="Q14597" s="12">
        <f>sales-Discount_Values</f>
        <v>840.33950000000004</v>
      </c>
      <c r="R14597" s="12">
        <f>DATEDIF(order_date,delivery_date,"D")</f>
        <v>7</v>
      </c>
      <c r="S14597" s="12"/>
    </row>
    <row r="14598" spans="1:19" ht="14.25" customHeight="1" x14ac:dyDescent="0.35">
      <c r="A14598" s="2" t="s">
        <v>2425</v>
      </c>
      <c r="B14598" s="2">
        <v>102392</v>
      </c>
      <c r="C14598" s="2" t="s">
        <v>19</v>
      </c>
      <c r="D14598" s="2" t="s">
        <v>20</v>
      </c>
      <c r="E14598" s="2">
        <v>3421.85</v>
      </c>
      <c r="F14598" s="2">
        <v>0.03</v>
      </c>
      <c r="G14598" s="2">
        <v>8</v>
      </c>
      <c r="H14598" s="3">
        <v>45326</v>
      </c>
      <c r="I14598" s="3">
        <v>45327</v>
      </c>
      <c r="J14598" s="2" t="s">
        <v>21</v>
      </c>
      <c r="K14598" s="2" t="s">
        <v>16</v>
      </c>
      <c r="L14598" s="2">
        <v>984.7</v>
      </c>
      <c r="M14598" s="2" t="s">
        <v>39</v>
      </c>
      <c r="N14598" s="11">
        <f>L14598/E14598*100</f>
        <v>28.776831246255686</v>
      </c>
      <c r="O14598" s="12" t="str">
        <f>IF(N14598&lt;10,"Low",IF(N14598&lt;20,"Med","High"))</f>
        <v>High</v>
      </c>
      <c r="P14598" s="12">
        <f>sales*discount</f>
        <v>102.65549999999999</v>
      </c>
      <c r="Q14598" s="12">
        <f>sales-Discount_Values</f>
        <v>3319.1945000000001</v>
      </c>
      <c r="R14598" s="12">
        <f>DATEDIF(order_date,delivery_date,"D")</f>
        <v>1</v>
      </c>
      <c r="S14598" s="12"/>
    </row>
    <row r="14599" spans="1:19" ht="14.25" customHeight="1" x14ac:dyDescent="0.35">
      <c r="A14599" s="2" t="s">
        <v>8849</v>
      </c>
      <c r="B14599" s="2">
        <v>108816</v>
      </c>
      <c r="C14599" s="2" t="s">
        <v>25</v>
      </c>
      <c r="D14599" s="2" t="s">
        <v>36</v>
      </c>
      <c r="E14599" s="2">
        <v>4751.74</v>
      </c>
      <c r="F14599" s="2">
        <v>0.15</v>
      </c>
      <c r="G14599" s="2">
        <v>7</v>
      </c>
      <c r="H14599" s="3">
        <v>45585</v>
      </c>
      <c r="I14599" s="3">
        <v>45587</v>
      </c>
      <c r="J14599" s="2" t="s">
        <v>15</v>
      </c>
      <c r="K14599" s="2" t="s">
        <v>27</v>
      </c>
      <c r="L14599" s="2">
        <v>1367.47</v>
      </c>
      <c r="M14599" s="2" t="s">
        <v>48</v>
      </c>
      <c r="N14599" s="11">
        <f>L14599/E14599*100</f>
        <v>28.778300159520516</v>
      </c>
      <c r="O14599" s="12" t="str">
        <f>IF(N14599&lt;10,"Low",IF(N14599&lt;20,"Med","High"))</f>
        <v>High</v>
      </c>
      <c r="P14599" s="12">
        <f>sales*discount</f>
        <v>712.76099999999997</v>
      </c>
      <c r="Q14599" s="12">
        <f>sales-Discount_Values</f>
        <v>4038.9789999999998</v>
      </c>
      <c r="R14599" s="12">
        <f>DATEDIF(order_date,delivery_date,"D")</f>
        <v>2</v>
      </c>
      <c r="S14599" s="12"/>
    </row>
    <row r="14600" spans="1:19" ht="14.25" customHeight="1" x14ac:dyDescent="0.35">
      <c r="A14600" s="2" t="s">
        <v>11799</v>
      </c>
      <c r="B14600" s="2">
        <v>111766</v>
      </c>
      <c r="C14600" s="2" t="s">
        <v>13</v>
      </c>
      <c r="D14600" s="2" t="s">
        <v>36</v>
      </c>
      <c r="E14600" s="2">
        <v>2134.48</v>
      </c>
      <c r="F14600" s="2">
        <v>0.37</v>
      </c>
      <c r="G14600" s="2">
        <v>4</v>
      </c>
      <c r="H14600" s="3">
        <v>45464</v>
      </c>
      <c r="I14600" s="3">
        <v>45465</v>
      </c>
      <c r="J14600" s="2" t="s">
        <v>15</v>
      </c>
      <c r="K14600" s="2" t="s">
        <v>27</v>
      </c>
      <c r="L14600" s="2">
        <v>614.27</v>
      </c>
      <c r="M14600" s="2" t="s">
        <v>28</v>
      </c>
      <c r="N14600" s="11">
        <f>L14600/E14600*100</f>
        <v>28.77843783966118</v>
      </c>
      <c r="O14600" s="12" t="str">
        <f>IF(N14600&lt;10,"Low",IF(N14600&lt;20,"Med","High"))</f>
        <v>High</v>
      </c>
      <c r="P14600" s="12">
        <f>sales*discount</f>
        <v>789.75760000000002</v>
      </c>
      <c r="Q14600" s="12">
        <f>sales-Discount_Values</f>
        <v>1344.7224000000001</v>
      </c>
      <c r="R14600" s="12">
        <f>DATEDIF(order_date,delivery_date,"D")</f>
        <v>1</v>
      </c>
      <c r="S14600" s="12"/>
    </row>
    <row r="14601" spans="1:19" ht="14.25" customHeight="1" x14ac:dyDescent="0.35">
      <c r="A14601" s="2" t="s">
        <v>3693</v>
      </c>
      <c r="B14601" s="2">
        <v>103660</v>
      </c>
      <c r="C14601" s="2" t="s">
        <v>19</v>
      </c>
      <c r="D14601" s="2" t="s">
        <v>26</v>
      </c>
      <c r="E14601" s="2">
        <v>4201.3599999999997</v>
      </c>
      <c r="F14601" s="2">
        <v>0.41</v>
      </c>
      <c r="G14601" s="2">
        <v>6</v>
      </c>
      <c r="H14601" s="3">
        <v>45039</v>
      </c>
      <c r="I14601" s="3">
        <v>45043</v>
      </c>
      <c r="J14601" s="2" t="s">
        <v>21</v>
      </c>
      <c r="K14601" s="2" t="s">
        <v>22</v>
      </c>
      <c r="L14601" s="2">
        <v>1209.18</v>
      </c>
      <c r="M14601" s="2" t="s">
        <v>28</v>
      </c>
      <c r="N14601" s="11">
        <f>L14601/E14601*100</f>
        <v>28.780680541538935</v>
      </c>
      <c r="O14601" s="12" t="str">
        <f>IF(N14601&lt;10,"Low",IF(N14601&lt;20,"Med","High"))</f>
        <v>High</v>
      </c>
      <c r="P14601" s="12">
        <f>sales*discount</f>
        <v>1722.5575999999999</v>
      </c>
      <c r="Q14601" s="12">
        <f>sales-Discount_Values</f>
        <v>2478.8023999999996</v>
      </c>
      <c r="R14601" s="12">
        <f>DATEDIF(order_date,delivery_date,"D")</f>
        <v>4</v>
      </c>
      <c r="S14601" s="12"/>
    </row>
    <row r="14602" spans="1:19" ht="14.25" customHeight="1" x14ac:dyDescent="0.35">
      <c r="A14602" s="2" t="s">
        <v>4233</v>
      </c>
      <c r="B14602" s="2">
        <v>104200</v>
      </c>
      <c r="C14602" s="2" t="s">
        <v>19</v>
      </c>
      <c r="D14602" s="2" t="s">
        <v>20</v>
      </c>
      <c r="E14602" s="2">
        <v>4101.72</v>
      </c>
      <c r="F14602" s="2">
        <v>0.18</v>
      </c>
      <c r="G14602" s="2">
        <v>6</v>
      </c>
      <c r="H14602" s="3">
        <v>45032</v>
      </c>
      <c r="I14602" s="3">
        <v>45036</v>
      </c>
      <c r="J14602" s="2" t="s">
        <v>31</v>
      </c>
      <c r="K14602" s="2" t="s">
        <v>22</v>
      </c>
      <c r="L14602" s="2">
        <v>1180.52</v>
      </c>
      <c r="M14602" s="2" t="s">
        <v>17</v>
      </c>
      <c r="N14602" s="11">
        <f>L14602/E14602*100</f>
        <v>28.781096710648214</v>
      </c>
      <c r="O14602" s="12" t="str">
        <f>IF(N14602&lt;10,"Low",IF(N14602&lt;20,"Med","High"))</f>
        <v>High</v>
      </c>
      <c r="P14602" s="12">
        <f>sales*discount</f>
        <v>738.30960000000005</v>
      </c>
      <c r="Q14602" s="12">
        <f>sales-Discount_Values</f>
        <v>3363.4104000000002</v>
      </c>
      <c r="R14602" s="12">
        <f>DATEDIF(order_date,delivery_date,"D")</f>
        <v>4</v>
      </c>
      <c r="S14602" s="12"/>
    </row>
    <row r="14603" spans="1:19" ht="14.25" customHeight="1" x14ac:dyDescent="0.35">
      <c r="A14603" s="2" t="s">
        <v>4487</v>
      </c>
      <c r="B14603" s="2">
        <v>104454</v>
      </c>
      <c r="C14603" s="2" t="s">
        <v>13</v>
      </c>
      <c r="D14603" s="2" t="s">
        <v>36</v>
      </c>
      <c r="E14603" s="2">
        <v>2560.2399999999998</v>
      </c>
      <c r="F14603" s="2">
        <v>0.41</v>
      </c>
      <c r="G14603" s="2">
        <v>9</v>
      </c>
      <c r="H14603" s="3">
        <v>45555</v>
      </c>
      <c r="I14603" s="3">
        <v>45560</v>
      </c>
      <c r="J14603" s="2" t="s">
        <v>15</v>
      </c>
      <c r="K14603" s="2" t="s">
        <v>22</v>
      </c>
      <c r="L14603" s="2">
        <v>736.88</v>
      </c>
      <c r="M14603" s="2" t="s">
        <v>28</v>
      </c>
      <c r="N14603" s="11">
        <f>L14603/E14603*100</f>
        <v>28.781676717807709</v>
      </c>
      <c r="O14603" s="12" t="str">
        <f>IF(N14603&lt;10,"Low",IF(N14603&lt;20,"Med","High"))</f>
        <v>High</v>
      </c>
      <c r="P14603" s="12">
        <f>sales*discount</f>
        <v>1049.6983999999998</v>
      </c>
      <c r="Q14603" s="12">
        <f>sales-Discount_Values</f>
        <v>1510.5416</v>
      </c>
      <c r="R14603" s="12">
        <f>DATEDIF(order_date,delivery_date,"D")</f>
        <v>5</v>
      </c>
      <c r="S14603" s="12"/>
    </row>
    <row r="14604" spans="1:19" ht="14.25" customHeight="1" x14ac:dyDescent="0.35">
      <c r="A14604" s="2" t="s">
        <v>11594</v>
      </c>
      <c r="B14604" s="2">
        <v>111561</v>
      </c>
      <c r="C14604" s="2" t="s">
        <v>13</v>
      </c>
      <c r="D14604" s="2" t="s">
        <v>14</v>
      </c>
      <c r="E14604" s="2">
        <v>2504.25</v>
      </c>
      <c r="F14604" s="2">
        <v>0.47</v>
      </c>
      <c r="G14604" s="2">
        <v>7</v>
      </c>
      <c r="H14604" s="3">
        <v>45172</v>
      </c>
      <c r="I14604" s="3">
        <v>45178</v>
      </c>
      <c r="J14604" s="2" t="s">
        <v>21</v>
      </c>
      <c r="K14604" s="2" t="s">
        <v>27</v>
      </c>
      <c r="L14604" s="2">
        <v>720.81</v>
      </c>
      <c r="M14604" s="2" t="s">
        <v>34</v>
      </c>
      <c r="N14604" s="11">
        <f>L14604/E14604*100</f>
        <v>28.78346810422282</v>
      </c>
      <c r="O14604" s="12" t="str">
        <f>IF(N14604&lt;10,"Low",IF(N14604&lt;20,"Med","High"))</f>
        <v>High</v>
      </c>
      <c r="P14604" s="12">
        <f>sales*discount</f>
        <v>1176.9974999999999</v>
      </c>
      <c r="Q14604" s="12">
        <f>sales-Discount_Values</f>
        <v>1327.2525000000001</v>
      </c>
      <c r="R14604" s="12">
        <f>DATEDIF(order_date,delivery_date,"D")</f>
        <v>6</v>
      </c>
      <c r="S14604" s="12"/>
    </row>
    <row r="14605" spans="1:19" ht="14.25" customHeight="1" x14ac:dyDescent="0.35">
      <c r="A14605" s="2" t="s">
        <v>10312</v>
      </c>
      <c r="B14605" s="2">
        <v>110279</v>
      </c>
      <c r="C14605" s="2" t="s">
        <v>41</v>
      </c>
      <c r="D14605" s="2" t="s">
        <v>36</v>
      </c>
      <c r="E14605" s="2">
        <v>1537.29</v>
      </c>
      <c r="F14605" s="2">
        <v>0.45</v>
      </c>
      <c r="G14605" s="2">
        <v>7</v>
      </c>
      <c r="H14605" s="3">
        <v>45654</v>
      </c>
      <c r="I14605" s="3">
        <v>45660</v>
      </c>
      <c r="J14605" s="2" t="s">
        <v>31</v>
      </c>
      <c r="K14605" s="2" t="s">
        <v>22</v>
      </c>
      <c r="L14605" s="2">
        <v>442.49</v>
      </c>
      <c r="M14605" s="2" t="s">
        <v>48</v>
      </c>
      <c r="N14605" s="11">
        <f>L14605/E14605*100</f>
        <v>28.783768839971639</v>
      </c>
      <c r="O14605" s="12" t="str">
        <f>IF(N14605&lt;10,"Low",IF(N14605&lt;20,"Med","High"))</f>
        <v>High</v>
      </c>
      <c r="P14605" s="12">
        <f>sales*discount</f>
        <v>691.78049999999996</v>
      </c>
      <c r="Q14605" s="12">
        <f>sales-Discount_Values</f>
        <v>845.5095</v>
      </c>
      <c r="R14605" s="12">
        <f>DATEDIF(order_date,delivery_date,"D")</f>
        <v>6</v>
      </c>
      <c r="S14605" s="12"/>
    </row>
    <row r="14606" spans="1:19" ht="14.25" customHeight="1" x14ac:dyDescent="0.35">
      <c r="A14606" s="2" t="s">
        <v>8042</v>
      </c>
      <c r="B14606" s="2">
        <v>108009</v>
      </c>
      <c r="C14606" s="2" t="s">
        <v>25</v>
      </c>
      <c r="D14606" s="2" t="s">
        <v>26</v>
      </c>
      <c r="E14606" s="2">
        <v>4838.22</v>
      </c>
      <c r="F14606" s="2">
        <v>0.48</v>
      </c>
      <c r="G14606" s="2">
        <v>1</v>
      </c>
      <c r="H14606" s="3">
        <v>45066</v>
      </c>
      <c r="I14606" s="3">
        <v>45071</v>
      </c>
      <c r="J14606" s="2" t="s">
        <v>15</v>
      </c>
      <c r="K14606" s="2" t="s">
        <v>22</v>
      </c>
      <c r="L14606" s="2">
        <v>1392.68</v>
      </c>
      <c r="M14606" s="2" t="s">
        <v>39</v>
      </c>
      <c r="N14606" s="11">
        <f>L14606/E14606*100</f>
        <v>28.784966371930171</v>
      </c>
      <c r="O14606" s="12" t="str">
        <f>IF(N14606&lt;10,"Low",IF(N14606&lt;20,"Med","High"))</f>
        <v>High</v>
      </c>
      <c r="P14606" s="12">
        <f>sales*discount</f>
        <v>2322.3456000000001</v>
      </c>
      <c r="Q14606" s="12">
        <f>sales-Discount_Values</f>
        <v>2515.8744000000002</v>
      </c>
      <c r="R14606" s="12">
        <f>DATEDIF(order_date,delivery_date,"D")</f>
        <v>5</v>
      </c>
      <c r="S14606" s="12"/>
    </row>
    <row r="14607" spans="1:19" ht="14.25" customHeight="1" x14ac:dyDescent="0.35">
      <c r="A14607" s="2" t="s">
        <v>8331</v>
      </c>
      <c r="B14607" s="2">
        <v>108298</v>
      </c>
      <c r="C14607" s="2" t="s">
        <v>13</v>
      </c>
      <c r="D14607" s="2" t="s">
        <v>26</v>
      </c>
      <c r="E14607" s="2">
        <v>3118.08</v>
      </c>
      <c r="F14607" s="2">
        <v>0.34</v>
      </c>
      <c r="G14607" s="2">
        <v>7</v>
      </c>
      <c r="H14607" s="3">
        <v>45125</v>
      </c>
      <c r="I14607" s="3">
        <v>45126</v>
      </c>
      <c r="J14607" s="2" t="s">
        <v>21</v>
      </c>
      <c r="K14607" s="2" t="s">
        <v>22</v>
      </c>
      <c r="L14607" s="2">
        <v>897.54</v>
      </c>
      <c r="M14607" s="2" t="s">
        <v>23</v>
      </c>
      <c r="N14607" s="11">
        <f>L14607/E14607*100</f>
        <v>28.785021551724139</v>
      </c>
      <c r="O14607" s="12" t="str">
        <f>IF(N14607&lt;10,"Low",IF(N14607&lt;20,"Med","High"))</f>
        <v>High</v>
      </c>
      <c r="P14607" s="12">
        <f>sales*discount</f>
        <v>1060.1472000000001</v>
      </c>
      <c r="Q14607" s="12">
        <f>sales-Discount_Values</f>
        <v>2057.9327999999996</v>
      </c>
      <c r="R14607" s="12">
        <f>DATEDIF(order_date,delivery_date,"D")</f>
        <v>1</v>
      </c>
      <c r="S14607" s="12"/>
    </row>
    <row r="14608" spans="1:19" ht="14.25" customHeight="1" x14ac:dyDescent="0.35">
      <c r="A14608" s="2" t="s">
        <v>3424</v>
      </c>
      <c r="B14608" s="2">
        <v>103391</v>
      </c>
      <c r="C14608" s="2" t="s">
        <v>25</v>
      </c>
      <c r="D14608" s="2" t="s">
        <v>33</v>
      </c>
      <c r="E14608" s="2">
        <v>4218.8</v>
      </c>
      <c r="F14608" s="2">
        <v>0.36</v>
      </c>
      <c r="G14608" s="2">
        <v>4</v>
      </c>
      <c r="H14608" s="3">
        <v>45532</v>
      </c>
      <c r="I14608" s="3">
        <v>45538</v>
      </c>
      <c r="J14608" s="2" t="s">
        <v>31</v>
      </c>
      <c r="K14608" s="2" t="s">
        <v>27</v>
      </c>
      <c r="L14608" s="2">
        <v>1214.48</v>
      </c>
      <c r="M14608" s="2" t="s">
        <v>23</v>
      </c>
      <c r="N14608" s="11">
        <f>L14608/E14608*100</f>
        <v>28.78733289086944</v>
      </c>
      <c r="O14608" s="12" t="str">
        <f>IF(N14608&lt;10,"Low",IF(N14608&lt;20,"Med","High"))</f>
        <v>High</v>
      </c>
      <c r="P14608" s="12">
        <f>sales*discount</f>
        <v>1518.768</v>
      </c>
      <c r="Q14608" s="12">
        <f>sales-Discount_Values</f>
        <v>2700.0320000000002</v>
      </c>
      <c r="R14608" s="12">
        <f>DATEDIF(order_date,delivery_date,"D")</f>
        <v>6</v>
      </c>
      <c r="S14608" s="12"/>
    </row>
    <row r="14609" spans="1:19" ht="14.25" customHeight="1" x14ac:dyDescent="0.35">
      <c r="A14609" s="2" t="s">
        <v>10278</v>
      </c>
      <c r="B14609" s="2">
        <v>110245</v>
      </c>
      <c r="C14609" s="2" t="s">
        <v>25</v>
      </c>
      <c r="D14609" s="2" t="s">
        <v>20</v>
      </c>
      <c r="E14609" s="2">
        <v>1288.48</v>
      </c>
      <c r="F14609" s="2">
        <v>0.09</v>
      </c>
      <c r="G14609" s="2">
        <v>7</v>
      </c>
      <c r="H14609" s="3">
        <v>45344</v>
      </c>
      <c r="I14609" s="3">
        <v>45350</v>
      </c>
      <c r="J14609" s="2" t="s">
        <v>31</v>
      </c>
      <c r="K14609" s="2" t="s">
        <v>16</v>
      </c>
      <c r="L14609" s="2">
        <v>370.94</v>
      </c>
      <c r="M14609" s="2" t="s">
        <v>34</v>
      </c>
      <c r="N14609" s="11">
        <f>L14609/E14609*100</f>
        <v>28.788960635787902</v>
      </c>
      <c r="O14609" s="12" t="str">
        <f>IF(N14609&lt;10,"Low",IF(N14609&lt;20,"Med","High"))</f>
        <v>High</v>
      </c>
      <c r="P14609" s="12">
        <f>sales*discount</f>
        <v>115.9632</v>
      </c>
      <c r="Q14609" s="12">
        <f>sales-Discount_Values</f>
        <v>1172.5168000000001</v>
      </c>
      <c r="R14609" s="12">
        <f>DATEDIF(order_date,delivery_date,"D")</f>
        <v>6</v>
      </c>
      <c r="S14609" s="12"/>
    </row>
    <row r="14610" spans="1:19" ht="14.25" customHeight="1" x14ac:dyDescent="0.35">
      <c r="A14610" s="2" t="s">
        <v>8068</v>
      </c>
      <c r="B14610" s="2">
        <v>108035</v>
      </c>
      <c r="C14610" s="2" t="s">
        <v>13</v>
      </c>
      <c r="D14610" s="2" t="s">
        <v>26</v>
      </c>
      <c r="E14610" s="2">
        <v>997.07</v>
      </c>
      <c r="F14610" s="2">
        <v>0.45</v>
      </c>
      <c r="G14610" s="2">
        <v>9</v>
      </c>
      <c r="H14610" s="3">
        <v>45106</v>
      </c>
      <c r="I14610" s="3">
        <v>45111</v>
      </c>
      <c r="J14610" s="2" t="s">
        <v>15</v>
      </c>
      <c r="K14610" s="2" t="s">
        <v>27</v>
      </c>
      <c r="L14610" s="2">
        <v>287.05</v>
      </c>
      <c r="M14610" s="2" t="s">
        <v>23</v>
      </c>
      <c r="N14610" s="11">
        <f>L14610/E14610*100</f>
        <v>28.789352803714884</v>
      </c>
      <c r="O14610" s="12" t="str">
        <f>IF(N14610&lt;10,"Low",IF(N14610&lt;20,"Med","High"))</f>
        <v>High</v>
      </c>
      <c r="P14610" s="12">
        <f>sales*discount</f>
        <v>448.68150000000003</v>
      </c>
      <c r="Q14610" s="12">
        <f>sales-Discount_Values</f>
        <v>548.38850000000002</v>
      </c>
      <c r="R14610" s="12">
        <f>DATEDIF(order_date,delivery_date,"D")</f>
        <v>5</v>
      </c>
      <c r="S14610" s="12"/>
    </row>
    <row r="14611" spans="1:19" ht="14.25" customHeight="1" x14ac:dyDescent="0.35">
      <c r="A14611" s="2" t="s">
        <v>12589</v>
      </c>
      <c r="B14611" s="2">
        <v>112556</v>
      </c>
      <c r="C14611" s="2" t="s">
        <v>13</v>
      </c>
      <c r="D14611" s="2" t="s">
        <v>20</v>
      </c>
      <c r="E14611" s="2">
        <v>733.86</v>
      </c>
      <c r="F14611" s="2">
        <v>0.37</v>
      </c>
      <c r="G14611" s="2">
        <v>8</v>
      </c>
      <c r="H14611" s="3">
        <v>45556</v>
      </c>
      <c r="I14611" s="3">
        <v>45561</v>
      </c>
      <c r="J14611" s="2" t="s">
        <v>21</v>
      </c>
      <c r="K14611" s="2" t="s">
        <v>22</v>
      </c>
      <c r="L14611" s="2">
        <v>211.28</v>
      </c>
      <c r="M14611" s="2" t="s">
        <v>23</v>
      </c>
      <c r="N14611" s="11">
        <f>L14611/E14611*100</f>
        <v>28.790232469408334</v>
      </c>
      <c r="O14611" s="12" t="str">
        <f>IF(N14611&lt;10,"Low",IF(N14611&lt;20,"Med","High"))</f>
        <v>High</v>
      </c>
      <c r="P14611" s="12">
        <f>sales*discount</f>
        <v>271.52820000000003</v>
      </c>
      <c r="Q14611" s="12">
        <f>sales-Discount_Values</f>
        <v>462.33179999999999</v>
      </c>
      <c r="R14611" s="12">
        <f>DATEDIF(order_date,delivery_date,"D")</f>
        <v>5</v>
      </c>
      <c r="S14611" s="12"/>
    </row>
    <row r="14612" spans="1:19" ht="14.25" customHeight="1" x14ac:dyDescent="0.35">
      <c r="A14612" s="2" t="s">
        <v>8897</v>
      </c>
      <c r="B14612" s="2">
        <v>108864</v>
      </c>
      <c r="C14612" s="2" t="s">
        <v>41</v>
      </c>
      <c r="D14612" s="2" t="s">
        <v>36</v>
      </c>
      <c r="E14612" s="2">
        <v>3599.22</v>
      </c>
      <c r="F14612" s="2">
        <v>0.17</v>
      </c>
      <c r="G14612" s="2">
        <v>9</v>
      </c>
      <c r="H14612" s="3">
        <v>45078</v>
      </c>
      <c r="I14612" s="3">
        <v>45082</v>
      </c>
      <c r="J14612" s="2" t="s">
        <v>21</v>
      </c>
      <c r="K14612" s="2" t="s">
        <v>16</v>
      </c>
      <c r="L14612" s="2">
        <v>1036.23</v>
      </c>
      <c r="M14612" s="2" t="s">
        <v>39</v>
      </c>
      <c r="N14612" s="11">
        <f>L14612/E14612*100</f>
        <v>28.79040458766066</v>
      </c>
      <c r="O14612" s="12" t="str">
        <f>IF(N14612&lt;10,"Low",IF(N14612&lt;20,"Med","High"))</f>
        <v>High</v>
      </c>
      <c r="P14612" s="12">
        <f>sales*discount</f>
        <v>611.86739999999998</v>
      </c>
      <c r="Q14612" s="12">
        <f>sales-Discount_Values</f>
        <v>2987.3525999999997</v>
      </c>
      <c r="R14612" s="12">
        <f>DATEDIF(order_date,delivery_date,"D")</f>
        <v>4</v>
      </c>
      <c r="S14612" s="12"/>
    </row>
    <row r="14613" spans="1:19" ht="14.25" customHeight="1" x14ac:dyDescent="0.35">
      <c r="A14613" s="2" t="s">
        <v>4714</v>
      </c>
      <c r="B14613" s="2">
        <v>104681</v>
      </c>
      <c r="C14613" s="2" t="s">
        <v>25</v>
      </c>
      <c r="D14613" s="2" t="s">
        <v>20</v>
      </c>
      <c r="E14613" s="2">
        <v>4534.22</v>
      </c>
      <c r="F14613" s="2">
        <v>0.46</v>
      </c>
      <c r="G14613" s="2">
        <v>6</v>
      </c>
      <c r="H14613" s="3">
        <v>45547</v>
      </c>
      <c r="I14613" s="3">
        <v>45551</v>
      </c>
      <c r="J14613" s="2" t="s">
        <v>15</v>
      </c>
      <c r="K14613" s="2" t="s">
        <v>27</v>
      </c>
      <c r="L14613" s="2">
        <v>1305.48</v>
      </c>
      <c r="M14613" s="2" t="s">
        <v>39</v>
      </c>
      <c r="N14613" s="11">
        <f>L14613/E14613*100</f>
        <v>28.791721619153897</v>
      </c>
      <c r="O14613" s="12" t="str">
        <f>IF(N14613&lt;10,"Low",IF(N14613&lt;20,"Med","High"))</f>
        <v>High</v>
      </c>
      <c r="P14613" s="12">
        <f>sales*discount</f>
        <v>2085.7412000000004</v>
      </c>
      <c r="Q14613" s="12">
        <f>sales-Discount_Values</f>
        <v>2448.4787999999999</v>
      </c>
      <c r="R14613" s="12">
        <f>DATEDIF(order_date,delivery_date,"D")</f>
        <v>4</v>
      </c>
      <c r="S14613" s="12"/>
    </row>
    <row r="14614" spans="1:19" ht="14.25" customHeight="1" x14ac:dyDescent="0.35">
      <c r="A14614" s="2" t="s">
        <v>8400</v>
      </c>
      <c r="B14614" s="2">
        <v>108367</v>
      </c>
      <c r="C14614" s="2" t="s">
        <v>19</v>
      </c>
      <c r="D14614" s="2" t="s">
        <v>26</v>
      </c>
      <c r="E14614" s="2">
        <v>105.65</v>
      </c>
      <c r="F14614" s="2">
        <v>0.25</v>
      </c>
      <c r="G14614" s="2">
        <v>6</v>
      </c>
      <c r="H14614" s="3">
        <v>45315</v>
      </c>
      <c r="I14614" s="3">
        <v>45320</v>
      </c>
      <c r="J14614" s="2" t="s">
        <v>21</v>
      </c>
      <c r="K14614" s="2" t="s">
        <v>16</v>
      </c>
      <c r="L14614" s="2">
        <v>30.42</v>
      </c>
      <c r="M14614" s="2" t="s">
        <v>28</v>
      </c>
      <c r="N14614" s="11">
        <f>L14614/E14614*100</f>
        <v>28.793185044959774</v>
      </c>
      <c r="O14614" s="12" t="str">
        <f>IF(N14614&lt;10,"Low",IF(N14614&lt;20,"Med","High"))</f>
        <v>High</v>
      </c>
      <c r="P14614" s="12">
        <f>sales*discount</f>
        <v>26.412500000000001</v>
      </c>
      <c r="Q14614" s="12">
        <f>sales-Discount_Values</f>
        <v>79.237500000000011</v>
      </c>
      <c r="R14614" s="12">
        <f>DATEDIF(order_date,delivery_date,"D")</f>
        <v>5</v>
      </c>
      <c r="S14614" s="12"/>
    </row>
    <row r="14615" spans="1:19" ht="14.25" customHeight="1" x14ac:dyDescent="0.35">
      <c r="A14615" s="2" t="s">
        <v>1465</v>
      </c>
      <c r="B14615" s="2">
        <v>101432</v>
      </c>
      <c r="C14615" s="2" t="s">
        <v>41</v>
      </c>
      <c r="D14615" s="2" t="s">
        <v>20</v>
      </c>
      <c r="E14615" s="2">
        <v>958.83</v>
      </c>
      <c r="F14615" s="2">
        <v>0.04</v>
      </c>
      <c r="G14615" s="2">
        <v>3</v>
      </c>
      <c r="H14615" s="3">
        <v>45170</v>
      </c>
      <c r="I14615" s="3">
        <v>45172</v>
      </c>
      <c r="J14615" s="2" t="s">
        <v>21</v>
      </c>
      <c r="K14615" s="2" t="s">
        <v>16</v>
      </c>
      <c r="L14615" s="2">
        <v>276.08</v>
      </c>
      <c r="M14615" s="2" t="s">
        <v>17</v>
      </c>
      <c r="N14615" s="11">
        <f>L14615/E14615*100</f>
        <v>28.793425320442616</v>
      </c>
      <c r="O14615" s="12" t="str">
        <f>IF(N14615&lt;10,"Low",IF(N14615&lt;20,"Med","High"))</f>
        <v>High</v>
      </c>
      <c r="P14615" s="12">
        <f>sales*discount</f>
        <v>38.353200000000001</v>
      </c>
      <c r="Q14615" s="12">
        <f>sales-Discount_Values</f>
        <v>920.47680000000003</v>
      </c>
      <c r="R14615" s="12">
        <f>DATEDIF(order_date,delivery_date,"D")</f>
        <v>2</v>
      </c>
      <c r="S14615" s="12"/>
    </row>
    <row r="14616" spans="1:19" ht="14.25" customHeight="1" x14ac:dyDescent="0.35">
      <c r="A14616" s="2" t="s">
        <v>7246</v>
      </c>
      <c r="B14616" s="2">
        <v>107213</v>
      </c>
      <c r="C14616" s="2" t="s">
        <v>19</v>
      </c>
      <c r="D14616" s="2" t="s">
        <v>33</v>
      </c>
      <c r="E14616" s="2">
        <v>2262.1799999999998</v>
      </c>
      <c r="F14616" s="2">
        <v>0.15</v>
      </c>
      <c r="G14616" s="2">
        <v>6</v>
      </c>
      <c r="H14616" s="3">
        <v>45546</v>
      </c>
      <c r="I14616" s="3">
        <v>45548</v>
      </c>
      <c r="J14616" s="2" t="s">
        <v>15</v>
      </c>
      <c r="K14616" s="2" t="s">
        <v>22</v>
      </c>
      <c r="L14616" s="2">
        <v>651.41999999999996</v>
      </c>
      <c r="M14616" s="2" t="s">
        <v>23</v>
      </c>
      <c r="N14616" s="11">
        <f>L14616/E14616*100</f>
        <v>28.79611701986579</v>
      </c>
      <c r="O14616" s="12" t="str">
        <f>IF(N14616&lt;10,"Low",IF(N14616&lt;20,"Med","High"))</f>
        <v>High</v>
      </c>
      <c r="P14616" s="12">
        <f>sales*discount</f>
        <v>339.32699999999994</v>
      </c>
      <c r="Q14616" s="12">
        <f>sales-Discount_Values</f>
        <v>1922.8529999999998</v>
      </c>
      <c r="R14616" s="12">
        <f>DATEDIF(order_date,delivery_date,"D")</f>
        <v>2</v>
      </c>
      <c r="S14616" s="12"/>
    </row>
    <row r="14617" spans="1:19" ht="14.25" customHeight="1" x14ac:dyDescent="0.35">
      <c r="A14617" s="2" t="s">
        <v>544</v>
      </c>
      <c r="B14617" s="2">
        <v>100511</v>
      </c>
      <c r="C14617" s="2" t="s">
        <v>41</v>
      </c>
      <c r="D14617" s="2" t="s">
        <v>26</v>
      </c>
      <c r="E14617" s="2">
        <v>2939.22</v>
      </c>
      <c r="F14617" s="2">
        <v>0.15</v>
      </c>
      <c r="G14617" s="2">
        <v>3</v>
      </c>
      <c r="H14617" s="3">
        <v>45468</v>
      </c>
      <c r="I14617" s="3">
        <v>45474</v>
      </c>
      <c r="J14617" s="2" t="s">
        <v>31</v>
      </c>
      <c r="K14617" s="2" t="s">
        <v>27</v>
      </c>
      <c r="L14617" s="2">
        <v>846.42</v>
      </c>
      <c r="M14617" s="2" t="s">
        <v>28</v>
      </c>
      <c r="N14617" s="11">
        <f>L14617/E14617*100</f>
        <v>28.797436054463432</v>
      </c>
      <c r="O14617" s="12" t="str">
        <f>IF(N14617&lt;10,"Low",IF(N14617&lt;20,"Med","High"))</f>
        <v>High</v>
      </c>
      <c r="P14617" s="12">
        <f>sales*discount</f>
        <v>440.88299999999998</v>
      </c>
      <c r="Q14617" s="12">
        <f>sales-Discount_Values</f>
        <v>2498.337</v>
      </c>
      <c r="R14617" s="12">
        <f>DATEDIF(order_date,delivery_date,"D")</f>
        <v>6</v>
      </c>
      <c r="S14617" s="12"/>
    </row>
    <row r="14618" spans="1:19" ht="14.25" customHeight="1" x14ac:dyDescent="0.35">
      <c r="A14618" s="2" t="s">
        <v>15308</v>
      </c>
      <c r="B14618" s="2">
        <v>115275</v>
      </c>
      <c r="C14618" s="2" t="s">
        <v>25</v>
      </c>
      <c r="D14618" s="2" t="s">
        <v>36</v>
      </c>
      <c r="E14618" s="2">
        <v>149.80000000000001</v>
      </c>
      <c r="F14618" s="2">
        <v>0.28000000000000003</v>
      </c>
      <c r="G14618" s="2">
        <v>4</v>
      </c>
      <c r="H14618" s="3">
        <v>45123</v>
      </c>
      <c r="I14618" s="3">
        <v>45125</v>
      </c>
      <c r="J14618" s="2" t="s">
        <v>15</v>
      </c>
      <c r="K14618" s="2" t="s">
        <v>27</v>
      </c>
      <c r="L14618" s="2">
        <v>43.14</v>
      </c>
      <c r="M14618" s="2" t="s">
        <v>23</v>
      </c>
      <c r="N14618" s="11">
        <f>L14618/E14618*100</f>
        <v>28.798397863818419</v>
      </c>
      <c r="O14618" s="12" t="str">
        <f>IF(N14618&lt;10,"Low",IF(N14618&lt;20,"Med","High"))</f>
        <v>High</v>
      </c>
      <c r="P14618" s="12">
        <f>sales*discount</f>
        <v>41.94400000000001</v>
      </c>
      <c r="Q14618" s="12">
        <f>sales-Discount_Values</f>
        <v>107.85599999999999</v>
      </c>
      <c r="R14618" s="12">
        <f>DATEDIF(order_date,delivery_date,"D")</f>
        <v>2</v>
      </c>
      <c r="S14618" s="12"/>
    </row>
    <row r="14619" spans="1:19" ht="14.25" customHeight="1" x14ac:dyDescent="0.35">
      <c r="A14619" s="2" t="s">
        <v>13140</v>
      </c>
      <c r="B14619" s="2">
        <v>113107</v>
      </c>
      <c r="C14619" s="2" t="s">
        <v>13</v>
      </c>
      <c r="D14619" s="2" t="s">
        <v>36</v>
      </c>
      <c r="E14619" s="2">
        <v>2997.65</v>
      </c>
      <c r="F14619" s="2">
        <v>0.16</v>
      </c>
      <c r="G14619" s="2">
        <v>2</v>
      </c>
      <c r="H14619" s="3">
        <v>45376</v>
      </c>
      <c r="I14619" s="3">
        <v>45381</v>
      </c>
      <c r="J14619" s="2" t="s">
        <v>21</v>
      </c>
      <c r="K14619" s="2" t="s">
        <v>27</v>
      </c>
      <c r="L14619" s="2">
        <v>863.33</v>
      </c>
      <c r="M14619" s="2" t="s">
        <v>28</v>
      </c>
      <c r="N14619" s="11">
        <f>L14619/E14619*100</f>
        <v>28.800226844361415</v>
      </c>
      <c r="O14619" s="12" t="str">
        <f>IF(N14619&lt;10,"Low",IF(N14619&lt;20,"Med","High"))</f>
        <v>High</v>
      </c>
      <c r="P14619" s="12">
        <f>sales*discount</f>
        <v>479.62400000000002</v>
      </c>
      <c r="Q14619" s="12">
        <f>sales-Discount_Values</f>
        <v>2518.0259999999998</v>
      </c>
      <c r="R14619" s="12">
        <f>DATEDIF(order_date,delivery_date,"D")</f>
        <v>5</v>
      </c>
      <c r="S14619" s="12"/>
    </row>
    <row r="14620" spans="1:19" ht="14.25" customHeight="1" x14ac:dyDescent="0.35">
      <c r="A14620" s="2" t="s">
        <v>5306</v>
      </c>
      <c r="B14620" s="2">
        <v>105273</v>
      </c>
      <c r="C14620" s="2" t="s">
        <v>19</v>
      </c>
      <c r="D14620" s="2" t="s">
        <v>36</v>
      </c>
      <c r="E14620" s="2">
        <v>995.25</v>
      </c>
      <c r="F14620" s="2">
        <v>0.28000000000000003</v>
      </c>
      <c r="G14620" s="2">
        <v>9</v>
      </c>
      <c r="H14620" s="3">
        <v>45339</v>
      </c>
      <c r="I14620" s="3">
        <v>45342</v>
      </c>
      <c r="J14620" s="2" t="s">
        <v>31</v>
      </c>
      <c r="K14620" s="2" t="s">
        <v>27</v>
      </c>
      <c r="L14620" s="2">
        <v>286.64999999999998</v>
      </c>
      <c r="M14620" s="2" t="s">
        <v>28</v>
      </c>
      <c r="N14620" s="11">
        <f>L14620/E14620*100</f>
        <v>28.801808590806328</v>
      </c>
      <c r="O14620" s="12" t="str">
        <f>IF(N14620&lt;10,"Low",IF(N14620&lt;20,"Med","High"))</f>
        <v>High</v>
      </c>
      <c r="P14620" s="12">
        <f>sales*discount</f>
        <v>278.67</v>
      </c>
      <c r="Q14620" s="12">
        <f>sales-Discount_Values</f>
        <v>716.57999999999993</v>
      </c>
      <c r="R14620" s="12">
        <f>DATEDIF(order_date,delivery_date,"D")</f>
        <v>3</v>
      </c>
      <c r="S14620" s="12"/>
    </row>
    <row r="14621" spans="1:19" ht="14.25" customHeight="1" x14ac:dyDescent="0.35">
      <c r="A14621" s="2" t="s">
        <v>14792</v>
      </c>
      <c r="B14621" s="2">
        <v>114759</v>
      </c>
      <c r="C14621" s="2" t="s">
        <v>13</v>
      </c>
      <c r="D14621" s="2" t="s">
        <v>20</v>
      </c>
      <c r="E14621" s="2">
        <v>247.72</v>
      </c>
      <c r="F14621" s="2">
        <v>0.04</v>
      </c>
      <c r="G14621" s="2">
        <v>5</v>
      </c>
      <c r="H14621" s="3">
        <v>45113</v>
      </c>
      <c r="I14621" s="3">
        <v>45119</v>
      </c>
      <c r="J14621" s="2" t="s">
        <v>21</v>
      </c>
      <c r="K14621" s="2" t="s">
        <v>27</v>
      </c>
      <c r="L14621" s="2">
        <v>71.349999999999994</v>
      </c>
      <c r="M14621" s="2" t="s">
        <v>48</v>
      </c>
      <c r="N14621" s="11">
        <f>L14621/E14621*100</f>
        <v>28.802680445664457</v>
      </c>
      <c r="O14621" s="12" t="str">
        <f>IF(N14621&lt;10,"Low",IF(N14621&lt;20,"Med","High"))</f>
        <v>High</v>
      </c>
      <c r="P14621" s="12">
        <f>sales*discount</f>
        <v>9.9087999999999994</v>
      </c>
      <c r="Q14621" s="12">
        <f>sales-Discount_Values</f>
        <v>237.81119999999999</v>
      </c>
      <c r="R14621" s="12">
        <f>DATEDIF(order_date,delivery_date,"D")</f>
        <v>6</v>
      </c>
      <c r="S14621" s="12"/>
    </row>
    <row r="14622" spans="1:19" ht="14.25" customHeight="1" x14ac:dyDescent="0.35">
      <c r="A14622" s="2" t="s">
        <v>12020</v>
      </c>
      <c r="B14622" s="2">
        <v>111987</v>
      </c>
      <c r="C14622" s="2" t="s">
        <v>25</v>
      </c>
      <c r="D14622" s="2" t="s">
        <v>36</v>
      </c>
      <c r="E14622" s="2">
        <v>4526.2700000000004</v>
      </c>
      <c r="F14622" s="2">
        <v>0.12</v>
      </c>
      <c r="G14622" s="2">
        <v>8</v>
      </c>
      <c r="H14622" s="3">
        <v>45581</v>
      </c>
      <c r="I14622" s="3">
        <v>45582</v>
      </c>
      <c r="J14622" s="2" t="s">
        <v>31</v>
      </c>
      <c r="K14622" s="2" t="s">
        <v>16</v>
      </c>
      <c r="L14622" s="2">
        <v>1303.69</v>
      </c>
      <c r="M14622" s="2" t="s">
        <v>34</v>
      </c>
      <c r="N14622" s="11">
        <f>L14622/E14622*100</f>
        <v>28.802744864977122</v>
      </c>
      <c r="O14622" s="12" t="str">
        <f>IF(N14622&lt;10,"Low",IF(N14622&lt;20,"Med","High"))</f>
        <v>High</v>
      </c>
      <c r="P14622" s="12">
        <f>sales*discount</f>
        <v>543.15240000000006</v>
      </c>
      <c r="Q14622" s="12">
        <f>sales-Discount_Values</f>
        <v>3983.1176000000005</v>
      </c>
      <c r="R14622" s="12">
        <f>DATEDIF(order_date,delivery_date,"D")</f>
        <v>1</v>
      </c>
      <c r="S14622" s="12"/>
    </row>
    <row r="14623" spans="1:19" ht="14.25" customHeight="1" x14ac:dyDescent="0.35">
      <c r="A14623" s="2" t="s">
        <v>3449</v>
      </c>
      <c r="B14623" s="2">
        <v>103416</v>
      </c>
      <c r="C14623" s="2" t="s">
        <v>41</v>
      </c>
      <c r="D14623" s="2" t="s">
        <v>20</v>
      </c>
      <c r="E14623" s="2">
        <v>1385.47</v>
      </c>
      <c r="F14623" s="2">
        <v>0.39</v>
      </c>
      <c r="G14623" s="2">
        <v>4</v>
      </c>
      <c r="H14623" s="3">
        <v>45262</v>
      </c>
      <c r="I14623" s="3">
        <v>45263</v>
      </c>
      <c r="J14623" s="2" t="s">
        <v>31</v>
      </c>
      <c r="K14623" s="2" t="s">
        <v>22</v>
      </c>
      <c r="L14623" s="2">
        <v>399.07</v>
      </c>
      <c r="M14623" s="2" t="s">
        <v>48</v>
      </c>
      <c r="N14623" s="11">
        <f>L14623/E14623*100</f>
        <v>28.803943788028608</v>
      </c>
      <c r="O14623" s="12" t="str">
        <f>IF(N14623&lt;10,"Low",IF(N14623&lt;20,"Med","High"))</f>
        <v>High</v>
      </c>
      <c r="P14623" s="12">
        <f>sales*discount</f>
        <v>540.33330000000001</v>
      </c>
      <c r="Q14623" s="12">
        <f>sales-Discount_Values</f>
        <v>845.13670000000002</v>
      </c>
      <c r="R14623" s="12">
        <f>DATEDIF(order_date,delivery_date,"D")</f>
        <v>1</v>
      </c>
      <c r="S14623" s="12"/>
    </row>
    <row r="14624" spans="1:19" ht="14.25" customHeight="1" x14ac:dyDescent="0.35">
      <c r="A14624" s="2" t="s">
        <v>8104</v>
      </c>
      <c r="B14624" s="2">
        <v>108071</v>
      </c>
      <c r="C14624" s="2" t="s">
        <v>19</v>
      </c>
      <c r="D14624" s="2" t="s">
        <v>14</v>
      </c>
      <c r="E14624" s="2">
        <v>138.72999999999999</v>
      </c>
      <c r="F14624" s="2">
        <v>0.45</v>
      </c>
      <c r="G14624" s="2">
        <v>4</v>
      </c>
      <c r="H14624" s="3">
        <v>45135</v>
      </c>
      <c r="I14624" s="3">
        <v>45139</v>
      </c>
      <c r="J14624" s="2" t="s">
        <v>31</v>
      </c>
      <c r="K14624" s="2" t="s">
        <v>27</v>
      </c>
      <c r="L14624" s="2">
        <v>39.96</v>
      </c>
      <c r="M14624" s="2" t="s">
        <v>23</v>
      </c>
      <c r="N14624" s="11">
        <f>L14624/E14624*100</f>
        <v>28.804151949830608</v>
      </c>
      <c r="O14624" s="12" t="str">
        <f>IF(N14624&lt;10,"Low",IF(N14624&lt;20,"Med","High"))</f>
        <v>High</v>
      </c>
      <c r="P14624" s="12">
        <f>sales*discount</f>
        <v>62.4285</v>
      </c>
      <c r="Q14624" s="12">
        <f>sales-Discount_Values</f>
        <v>76.30149999999999</v>
      </c>
      <c r="R14624" s="12">
        <f>DATEDIF(order_date,delivery_date,"D")</f>
        <v>4</v>
      </c>
      <c r="S14624" s="12"/>
    </row>
    <row r="14625" spans="1:19" ht="14.25" customHeight="1" x14ac:dyDescent="0.35">
      <c r="A14625" s="2" t="s">
        <v>14521</v>
      </c>
      <c r="B14625" s="2">
        <v>114488</v>
      </c>
      <c r="C14625" s="2" t="s">
        <v>13</v>
      </c>
      <c r="D14625" s="2" t="s">
        <v>20</v>
      </c>
      <c r="E14625" s="2">
        <v>3322.34</v>
      </c>
      <c r="F14625" s="2">
        <v>0.28999999999999998</v>
      </c>
      <c r="G14625" s="2">
        <v>2</v>
      </c>
      <c r="H14625" s="3">
        <v>45029</v>
      </c>
      <c r="I14625" s="3">
        <v>45031</v>
      </c>
      <c r="J14625" s="2" t="s">
        <v>15</v>
      </c>
      <c r="K14625" s="2" t="s">
        <v>27</v>
      </c>
      <c r="L14625" s="2">
        <v>957.18</v>
      </c>
      <c r="M14625" s="2" t="s">
        <v>48</v>
      </c>
      <c r="N14625" s="11">
        <f>L14625/E14625*100</f>
        <v>28.810416754456192</v>
      </c>
      <c r="O14625" s="12" t="str">
        <f>IF(N14625&lt;10,"Low",IF(N14625&lt;20,"Med","High"))</f>
        <v>High</v>
      </c>
      <c r="P14625" s="12">
        <f>sales*discount</f>
        <v>963.47860000000003</v>
      </c>
      <c r="Q14625" s="12">
        <f>sales-Discount_Values</f>
        <v>2358.8614000000002</v>
      </c>
      <c r="R14625" s="12">
        <f>DATEDIF(order_date,delivery_date,"D")</f>
        <v>2</v>
      </c>
      <c r="S14625" s="12"/>
    </row>
    <row r="14626" spans="1:19" ht="14.25" customHeight="1" x14ac:dyDescent="0.35">
      <c r="A14626" s="2" t="s">
        <v>6879</v>
      </c>
      <c r="B14626" s="2">
        <v>106846</v>
      </c>
      <c r="C14626" s="2" t="s">
        <v>19</v>
      </c>
      <c r="D14626" s="2" t="s">
        <v>20</v>
      </c>
      <c r="E14626" s="2">
        <v>1579.46</v>
      </c>
      <c r="F14626" s="2">
        <v>0.3</v>
      </c>
      <c r="G14626" s="2">
        <v>8</v>
      </c>
      <c r="H14626" s="3">
        <v>45036</v>
      </c>
      <c r="I14626" s="3">
        <v>45037</v>
      </c>
      <c r="J14626" s="2" t="s">
        <v>15</v>
      </c>
      <c r="K14626" s="2" t="s">
        <v>27</v>
      </c>
      <c r="L14626" s="2">
        <v>455.05</v>
      </c>
      <c r="M14626" s="2" t="s">
        <v>28</v>
      </c>
      <c r="N14626" s="11">
        <f>L14626/E14626*100</f>
        <v>28.810479530978945</v>
      </c>
      <c r="O14626" s="12" t="str">
        <f>IF(N14626&lt;10,"Low",IF(N14626&lt;20,"Med","High"))</f>
        <v>High</v>
      </c>
      <c r="P14626" s="12">
        <f>sales*discount</f>
        <v>473.83799999999997</v>
      </c>
      <c r="Q14626" s="12">
        <f>sales-Discount_Values</f>
        <v>1105.6220000000001</v>
      </c>
      <c r="R14626" s="12">
        <f>DATEDIF(order_date,delivery_date,"D")</f>
        <v>1</v>
      </c>
      <c r="S14626" s="12"/>
    </row>
    <row r="14627" spans="1:19" ht="14.25" customHeight="1" x14ac:dyDescent="0.35">
      <c r="A14627" s="2" t="s">
        <v>10231</v>
      </c>
      <c r="B14627" s="2">
        <v>110198</v>
      </c>
      <c r="C14627" s="2" t="s">
        <v>41</v>
      </c>
      <c r="D14627" s="2" t="s">
        <v>33</v>
      </c>
      <c r="E14627" s="2">
        <v>726.62</v>
      </c>
      <c r="F14627" s="2">
        <v>0.48</v>
      </c>
      <c r="G14627" s="2">
        <v>5</v>
      </c>
      <c r="H14627" s="3">
        <v>45445</v>
      </c>
      <c r="I14627" s="3">
        <v>45448</v>
      </c>
      <c r="J14627" s="2" t="s">
        <v>21</v>
      </c>
      <c r="K14627" s="2" t="s">
        <v>22</v>
      </c>
      <c r="L14627" s="2">
        <v>209.35</v>
      </c>
      <c r="M14627" s="2" t="s">
        <v>17</v>
      </c>
      <c r="N14627" s="11">
        <f>L14627/E14627*100</f>
        <v>28.81148330626737</v>
      </c>
      <c r="O14627" s="12" t="str">
        <f>IF(N14627&lt;10,"Low",IF(N14627&lt;20,"Med","High"))</f>
        <v>High</v>
      </c>
      <c r="P14627" s="12">
        <f>sales*discount</f>
        <v>348.77760000000001</v>
      </c>
      <c r="Q14627" s="12">
        <f>sales-Discount_Values</f>
        <v>377.8424</v>
      </c>
      <c r="R14627" s="12">
        <f>DATEDIF(order_date,delivery_date,"D")</f>
        <v>3</v>
      </c>
      <c r="S14627" s="12"/>
    </row>
    <row r="14628" spans="1:19" ht="14.25" customHeight="1" x14ac:dyDescent="0.35">
      <c r="A14628" s="2" t="s">
        <v>8770</v>
      </c>
      <c r="B14628" s="2">
        <v>108737</v>
      </c>
      <c r="C14628" s="2" t="s">
        <v>13</v>
      </c>
      <c r="D14628" s="2" t="s">
        <v>33</v>
      </c>
      <c r="E14628" s="2">
        <v>4925.5200000000004</v>
      </c>
      <c r="F14628" s="2">
        <v>0.34</v>
      </c>
      <c r="G14628" s="2">
        <v>8</v>
      </c>
      <c r="H14628" s="3">
        <v>45211</v>
      </c>
      <c r="I14628" s="3">
        <v>45218</v>
      </c>
      <c r="J14628" s="2" t="s">
        <v>15</v>
      </c>
      <c r="K14628" s="2" t="s">
        <v>22</v>
      </c>
      <c r="L14628" s="2">
        <v>1419.32</v>
      </c>
      <c r="M14628" s="2" t="s">
        <v>39</v>
      </c>
      <c r="N14628" s="11">
        <f>L14628/E14628*100</f>
        <v>28.815637739771631</v>
      </c>
      <c r="O14628" s="12" t="str">
        <f>IF(N14628&lt;10,"Low",IF(N14628&lt;20,"Med","High"))</f>
        <v>High</v>
      </c>
      <c r="P14628" s="12">
        <f>sales*discount</f>
        <v>1674.6768000000002</v>
      </c>
      <c r="Q14628" s="12">
        <f>sales-Discount_Values</f>
        <v>3250.8432000000003</v>
      </c>
      <c r="R14628" s="12">
        <f>DATEDIF(order_date,delivery_date,"D")</f>
        <v>7</v>
      </c>
      <c r="S14628" s="12"/>
    </row>
    <row r="14629" spans="1:19" ht="14.25" customHeight="1" x14ac:dyDescent="0.35">
      <c r="A14629" s="2" t="s">
        <v>10089</v>
      </c>
      <c r="B14629" s="2">
        <v>110056</v>
      </c>
      <c r="C14629" s="2" t="s">
        <v>41</v>
      </c>
      <c r="D14629" s="2" t="s">
        <v>20</v>
      </c>
      <c r="E14629" s="2">
        <v>4520.4799999999996</v>
      </c>
      <c r="F14629" s="2">
        <v>0.31</v>
      </c>
      <c r="G14629" s="2">
        <v>3</v>
      </c>
      <c r="H14629" s="3">
        <v>45181</v>
      </c>
      <c r="I14629" s="3">
        <v>45184</v>
      </c>
      <c r="J14629" s="2" t="s">
        <v>15</v>
      </c>
      <c r="K14629" s="2" t="s">
        <v>16</v>
      </c>
      <c r="L14629" s="2">
        <v>1302.6099999999999</v>
      </c>
      <c r="M14629" s="2" t="s">
        <v>48</v>
      </c>
      <c r="N14629" s="11">
        <f>L14629/E14629*100</f>
        <v>28.815745230594981</v>
      </c>
      <c r="O14629" s="12" t="str">
        <f>IF(N14629&lt;10,"Low",IF(N14629&lt;20,"Med","High"))</f>
        <v>High</v>
      </c>
      <c r="P14629" s="12">
        <f>sales*discount</f>
        <v>1401.3487999999998</v>
      </c>
      <c r="Q14629" s="12">
        <f>sales-Discount_Values</f>
        <v>3119.1311999999998</v>
      </c>
      <c r="R14629" s="12">
        <f>DATEDIF(order_date,delivery_date,"D")</f>
        <v>3</v>
      </c>
      <c r="S14629" s="12"/>
    </row>
    <row r="14630" spans="1:19" ht="14.25" customHeight="1" x14ac:dyDescent="0.35">
      <c r="A14630" s="2" t="s">
        <v>8622</v>
      </c>
      <c r="B14630" s="2">
        <v>108589</v>
      </c>
      <c r="C14630" s="2" t="s">
        <v>19</v>
      </c>
      <c r="D14630" s="2" t="s">
        <v>26</v>
      </c>
      <c r="E14630" s="2">
        <v>4444.53</v>
      </c>
      <c r="F14630" s="2">
        <v>0.36</v>
      </c>
      <c r="G14630" s="2">
        <v>5</v>
      </c>
      <c r="H14630" s="3">
        <v>45249</v>
      </c>
      <c r="I14630" s="3">
        <v>45256</v>
      </c>
      <c r="J14630" s="2" t="s">
        <v>15</v>
      </c>
      <c r="K14630" s="2" t="s">
        <v>22</v>
      </c>
      <c r="L14630" s="2">
        <v>1280.8499999999999</v>
      </c>
      <c r="M14630" s="2" t="s">
        <v>34</v>
      </c>
      <c r="N14630" s="11">
        <f>L14630/E14630*100</f>
        <v>28.818570242522828</v>
      </c>
      <c r="O14630" s="12" t="str">
        <f>IF(N14630&lt;10,"Low",IF(N14630&lt;20,"Med","High"))</f>
        <v>High</v>
      </c>
      <c r="P14630" s="12">
        <f>sales*discount</f>
        <v>1600.0307999999998</v>
      </c>
      <c r="Q14630" s="12">
        <f>sales-Discount_Values</f>
        <v>2844.4992000000002</v>
      </c>
      <c r="R14630" s="12">
        <f>DATEDIF(order_date,delivery_date,"D")</f>
        <v>7</v>
      </c>
      <c r="S14630" s="12"/>
    </row>
    <row r="14631" spans="1:19" ht="14.25" customHeight="1" x14ac:dyDescent="0.35">
      <c r="A14631" s="2" t="s">
        <v>2437</v>
      </c>
      <c r="B14631" s="2">
        <v>102404</v>
      </c>
      <c r="C14631" s="2" t="s">
        <v>13</v>
      </c>
      <c r="D14631" s="2" t="s">
        <v>20</v>
      </c>
      <c r="E14631" s="2">
        <v>4851.17</v>
      </c>
      <c r="F14631" s="2">
        <v>0.11</v>
      </c>
      <c r="G14631" s="2">
        <v>6</v>
      </c>
      <c r="H14631" s="3">
        <v>45546</v>
      </c>
      <c r="I14631" s="3">
        <v>45552</v>
      </c>
      <c r="J14631" s="2" t="s">
        <v>15</v>
      </c>
      <c r="K14631" s="2" t="s">
        <v>27</v>
      </c>
      <c r="L14631" s="2">
        <v>1398.3</v>
      </c>
      <c r="M14631" s="2" t="s">
        <v>39</v>
      </c>
      <c r="N14631" s="11">
        <f>L14631/E14631*100</f>
        <v>28.823974422665046</v>
      </c>
      <c r="O14631" s="12" t="str">
        <f>IF(N14631&lt;10,"Low",IF(N14631&lt;20,"Med","High"))</f>
        <v>High</v>
      </c>
      <c r="P14631" s="12">
        <f>sales*discount</f>
        <v>533.62869999999998</v>
      </c>
      <c r="Q14631" s="12">
        <f>sales-Discount_Values</f>
        <v>4317.5412999999999</v>
      </c>
      <c r="R14631" s="12">
        <f>DATEDIF(order_date,delivery_date,"D")</f>
        <v>6</v>
      </c>
      <c r="S14631" s="12"/>
    </row>
    <row r="14632" spans="1:19" ht="14.25" customHeight="1" x14ac:dyDescent="0.35">
      <c r="A14632" s="2" t="s">
        <v>6087</v>
      </c>
      <c r="B14632" s="2">
        <v>106054</v>
      </c>
      <c r="C14632" s="2" t="s">
        <v>25</v>
      </c>
      <c r="D14632" s="2" t="s">
        <v>36</v>
      </c>
      <c r="E14632" s="2">
        <v>3732.09</v>
      </c>
      <c r="F14632" s="2">
        <v>0.28000000000000003</v>
      </c>
      <c r="G14632" s="2">
        <v>3</v>
      </c>
      <c r="H14632" s="3">
        <v>45541</v>
      </c>
      <c r="I14632" s="3">
        <v>45548</v>
      </c>
      <c r="J14632" s="2" t="s">
        <v>21</v>
      </c>
      <c r="K14632" s="2" t="s">
        <v>22</v>
      </c>
      <c r="L14632" s="2">
        <v>1075.8</v>
      </c>
      <c r="M14632" s="2" t="s">
        <v>28</v>
      </c>
      <c r="N14632" s="11">
        <f>L14632/E14632*100</f>
        <v>28.825671406638104</v>
      </c>
      <c r="O14632" s="12" t="str">
        <f>IF(N14632&lt;10,"Low",IF(N14632&lt;20,"Med","High"))</f>
        <v>High</v>
      </c>
      <c r="P14632" s="12">
        <f>sales*discount</f>
        <v>1044.9852000000001</v>
      </c>
      <c r="Q14632" s="12">
        <f>sales-Discount_Values</f>
        <v>2687.1048000000001</v>
      </c>
      <c r="R14632" s="12">
        <f>DATEDIF(order_date,delivery_date,"D")</f>
        <v>7</v>
      </c>
      <c r="S14632" s="12"/>
    </row>
    <row r="14633" spans="1:19" ht="14.25" customHeight="1" x14ac:dyDescent="0.35">
      <c r="A14633" s="2" t="s">
        <v>14930</v>
      </c>
      <c r="B14633" s="2">
        <v>114897</v>
      </c>
      <c r="C14633" s="2" t="s">
        <v>25</v>
      </c>
      <c r="D14633" s="2" t="s">
        <v>20</v>
      </c>
      <c r="E14633" s="2">
        <v>4070.64</v>
      </c>
      <c r="F14633" s="2">
        <v>0.49</v>
      </c>
      <c r="G14633" s="2">
        <v>6</v>
      </c>
      <c r="H14633" s="3">
        <v>45158</v>
      </c>
      <c r="I14633" s="3">
        <v>45159</v>
      </c>
      <c r="J14633" s="2" t="s">
        <v>31</v>
      </c>
      <c r="K14633" s="2" t="s">
        <v>27</v>
      </c>
      <c r="L14633" s="2">
        <v>1173.5</v>
      </c>
      <c r="M14633" s="2" t="s">
        <v>39</v>
      </c>
      <c r="N14633" s="11">
        <f>L14633/E14633*100</f>
        <v>28.828390621622152</v>
      </c>
      <c r="O14633" s="12" t="str">
        <f>IF(N14633&lt;10,"Low",IF(N14633&lt;20,"Med","High"))</f>
        <v>High</v>
      </c>
      <c r="P14633" s="12">
        <f>sales*discount</f>
        <v>1994.6135999999999</v>
      </c>
      <c r="Q14633" s="12">
        <f>sales-Discount_Values</f>
        <v>2076.0263999999997</v>
      </c>
      <c r="R14633" s="12">
        <f>DATEDIF(order_date,delivery_date,"D")</f>
        <v>1</v>
      </c>
      <c r="S14633" s="12"/>
    </row>
    <row r="14634" spans="1:19" ht="14.25" customHeight="1" x14ac:dyDescent="0.35">
      <c r="A14634" s="2" t="s">
        <v>9697</v>
      </c>
      <c r="B14634" s="2">
        <v>109664</v>
      </c>
      <c r="C14634" s="2" t="s">
        <v>19</v>
      </c>
      <c r="D14634" s="2" t="s">
        <v>14</v>
      </c>
      <c r="E14634" s="2">
        <v>3891.99</v>
      </c>
      <c r="F14634" s="2">
        <v>0.24</v>
      </c>
      <c r="G14634" s="2">
        <v>9</v>
      </c>
      <c r="H14634" s="3">
        <v>45343</v>
      </c>
      <c r="I14634" s="3">
        <v>45345</v>
      </c>
      <c r="J14634" s="2" t="s">
        <v>31</v>
      </c>
      <c r="K14634" s="2" t="s">
        <v>16</v>
      </c>
      <c r="L14634" s="2">
        <v>1122.0999999999999</v>
      </c>
      <c r="M14634" s="2" t="s">
        <v>28</v>
      </c>
      <c r="N14634" s="11">
        <f>L14634/E14634*100</f>
        <v>28.831009329417601</v>
      </c>
      <c r="O14634" s="12" t="str">
        <f>IF(N14634&lt;10,"Low",IF(N14634&lt;20,"Med","High"))</f>
        <v>High</v>
      </c>
      <c r="P14634" s="12">
        <f>sales*discount</f>
        <v>934.07759999999996</v>
      </c>
      <c r="Q14634" s="12">
        <f>sales-Discount_Values</f>
        <v>2957.9123999999997</v>
      </c>
      <c r="R14634" s="12">
        <f>DATEDIF(order_date,delivery_date,"D")</f>
        <v>2</v>
      </c>
      <c r="S14634" s="12"/>
    </row>
    <row r="14635" spans="1:19" ht="14.25" customHeight="1" x14ac:dyDescent="0.35">
      <c r="A14635" s="2" t="s">
        <v>13011</v>
      </c>
      <c r="B14635" s="2">
        <v>112978</v>
      </c>
      <c r="C14635" s="2" t="s">
        <v>25</v>
      </c>
      <c r="D14635" s="2" t="s">
        <v>26</v>
      </c>
      <c r="E14635" s="2">
        <v>2267.52</v>
      </c>
      <c r="F14635" s="2">
        <v>0.27</v>
      </c>
      <c r="G14635" s="2">
        <v>7</v>
      </c>
      <c r="H14635" s="3">
        <v>45643</v>
      </c>
      <c r="I14635" s="3">
        <v>45646</v>
      </c>
      <c r="J14635" s="2" t="s">
        <v>31</v>
      </c>
      <c r="K14635" s="2" t="s">
        <v>22</v>
      </c>
      <c r="L14635" s="2">
        <v>653.78</v>
      </c>
      <c r="M14635" s="2" t="s">
        <v>34</v>
      </c>
      <c r="N14635" s="11">
        <f>L14635/E14635*100</f>
        <v>28.832380750776178</v>
      </c>
      <c r="O14635" s="12" t="str">
        <f>IF(N14635&lt;10,"Low",IF(N14635&lt;20,"Med","High"))</f>
        <v>High</v>
      </c>
      <c r="P14635" s="12">
        <f>sales*discount</f>
        <v>612.23040000000003</v>
      </c>
      <c r="Q14635" s="12">
        <f>sales-Discount_Values</f>
        <v>1655.2896000000001</v>
      </c>
      <c r="R14635" s="12">
        <f>DATEDIF(order_date,delivery_date,"D")</f>
        <v>3</v>
      </c>
      <c r="S14635" s="12"/>
    </row>
    <row r="14636" spans="1:19" ht="14.25" customHeight="1" x14ac:dyDescent="0.35">
      <c r="A14636" s="2" t="s">
        <v>15148</v>
      </c>
      <c r="B14636" s="2">
        <v>115115</v>
      </c>
      <c r="C14636" s="2" t="s">
        <v>19</v>
      </c>
      <c r="D14636" s="2" t="s">
        <v>20</v>
      </c>
      <c r="E14636" s="2">
        <v>1603.23</v>
      </c>
      <c r="F14636" s="2">
        <v>0.04</v>
      </c>
      <c r="G14636" s="2">
        <v>4</v>
      </c>
      <c r="H14636" s="3">
        <v>45344</v>
      </c>
      <c r="I14636" s="3">
        <v>45347</v>
      </c>
      <c r="J14636" s="2" t="s">
        <v>21</v>
      </c>
      <c r="K14636" s="2" t="s">
        <v>27</v>
      </c>
      <c r="L14636" s="2">
        <v>462.26</v>
      </c>
      <c r="M14636" s="2" t="s">
        <v>17</v>
      </c>
      <c r="N14636" s="11">
        <f>L14636/E14636*100</f>
        <v>28.83304329385054</v>
      </c>
      <c r="O14636" s="12" t="str">
        <f>IF(N14636&lt;10,"Low",IF(N14636&lt;20,"Med","High"))</f>
        <v>High</v>
      </c>
      <c r="P14636" s="12">
        <f>sales*discount</f>
        <v>64.129199999999997</v>
      </c>
      <c r="Q14636" s="12">
        <f>sales-Discount_Values</f>
        <v>1539.1007999999999</v>
      </c>
      <c r="R14636" s="12">
        <f>DATEDIF(order_date,delivery_date,"D")</f>
        <v>3</v>
      </c>
      <c r="S14636" s="12"/>
    </row>
    <row r="14637" spans="1:19" ht="14.25" customHeight="1" x14ac:dyDescent="0.35">
      <c r="A14637" s="2" t="s">
        <v>3503</v>
      </c>
      <c r="B14637" s="2">
        <v>103470</v>
      </c>
      <c r="C14637" s="2" t="s">
        <v>19</v>
      </c>
      <c r="D14637" s="2" t="s">
        <v>14</v>
      </c>
      <c r="E14637" s="2">
        <v>4069.03</v>
      </c>
      <c r="F14637" s="2">
        <v>0.03</v>
      </c>
      <c r="G14637" s="2">
        <v>2</v>
      </c>
      <c r="H14637" s="3">
        <v>44971</v>
      </c>
      <c r="I14637" s="3">
        <v>44976</v>
      </c>
      <c r="J14637" s="2" t="s">
        <v>15</v>
      </c>
      <c r="K14637" s="2" t="s">
        <v>16</v>
      </c>
      <c r="L14637" s="2">
        <v>1173.26</v>
      </c>
      <c r="M14637" s="2" t="s">
        <v>23</v>
      </c>
      <c r="N14637" s="11">
        <f>L14637/E14637*100</f>
        <v>28.833898988210947</v>
      </c>
      <c r="O14637" s="12" t="str">
        <f>IF(N14637&lt;10,"Low",IF(N14637&lt;20,"Med","High"))</f>
        <v>High</v>
      </c>
      <c r="P14637" s="12">
        <f>sales*discount</f>
        <v>122.07089999999999</v>
      </c>
      <c r="Q14637" s="12">
        <f>sales-Discount_Values</f>
        <v>3946.9591</v>
      </c>
      <c r="R14637" s="12">
        <f>DATEDIF(order_date,delivery_date,"D")</f>
        <v>5</v>
      </c>
      <c r="S14637" s="12"/>
    </row>
    <row r="14638" spans="1:19" ht="14.25" customHeight="1" x14ac:dyDescent="0.35">
      <c r="A14638" s="2" t="s">
        <v>13344</v>
      </c>
      <c r="B14638" s="2">
        <v>113311</v>
      </c>
      <c r="C14638" s="2" t="s">
        <v>13</v>
      </c>
      <c r="D14638" s="2" t="s">
        <v>26</v>
      </c>
      <c r="E14638" s="2">
        <v>2492.7199999999998</v>
      </c>
      <c r="F14638" s="2">
        <v>0.22</v>
      </c>
      <c r="G14638" s="2">
        <v>7</v>
      </c>
      <c r="H14638" s="3">
        <v>45470</v>
      </c>
      <c r="I14638" s="3">
        <v>45473</v>
      </c>
      <c r="J14638" s="2" t="s">
        <v>15</v>
      </c>
      <c r="K14638" s="2" t="s">
        <v>22</v>
      </c>
      <c r="L14638" s="2">
        <v>718.75</v>
      </c>
      <c r="M14638" s="2" t="s">
        <v>39</v>
      </c>
      <c r="N14638" s="11">
        <f>L14638/E14638*100</f>
        <v>28.833964504637503</v>
      </c>
      <c r="O14638" s="12" t="str">
        <f>IF(N14638&lt;10,"Low",IF(N14638&lt;20,"Med","High"))</f>
        <v>High</v>
      </c>
      <c r="P14638" s="12">
        <f>sales*discount</f>
        <v>548.39839999999992</v>
      </c>
      <c r="Q14638" s="12">
        <f>sales-Discount_Values</f>
        <v>1944.3215999999998</v>
      </c>
      <c r="R14638" s="12">
        <f>DATEDIF(order_date,delivery_date,"D")</f>
        <v>3</v>
      </c>
      <c r="S14638" s="12"/>
    </row>
    <row r="14639" spans="1:19" ht="14.25" customHeight="1" x14ac:dyDescent="0.35">
      <c r="A14639" s="2" t="s">
        <v>2779</v>
      </c>
      <c r="B14639" s="2">
        <v>102746</v>
      </c>
      <c r="C14639" s="2" t="s">
        <v>25</v>
      </c>
      <c r="D14639" s="2" t="s">
        <v>36</v>
      </c>
      <c r="E14639" s="2">
        <v>1296.3800000000001</v>
      </c>
      <c r="F14639" s="2">
        <v>0.2</v>
      </c>
      <c r="G14639" s="2">
        <v>9</v>
      </c>
      <c r="H14639" s="3">
        <v>45469</v>
      </c>
      <c r="I14639" s="3">
        <v>45472</v>
      </c>
      <c r="J14639" s="2" t="s">
        <v>21</v>
      </c>
      <c r="K14639" s="2" t="s">
        <v>16</v>
      </c>
      <c r="L14639" s="2">
        <v>373.82</v>
      </c>
      <c r="M14639" s="2" t="s">
        <v>48</v>
      </c>
      <c r="N14639" s="11">
        <f>L14639/E14639*100</f>
        <v>28.835680896033566</v>
      </c>
      <c r="O14639" s="12" t="str">
        <f>IF(N14639&lt;10,"Low",IF(N14639&lt;20,"Med","High"))</f>
        <v>High</v>
      </c>
      <c r="P14639" s="12">
        <f>sales*discount</f>
        <v>259.27600000000001</v>
      </c>
      <c r="Q14639" s="12">
        <f>sales-Discount_Values</f>
        <v>1037.104</v>
      </c>
      <c r="R14639" s="12">
        <f>DATEDIF(order_date,delivery_date,"D")</f>
        <v>3</v>
      </c>
      <c r="S14639" s="12"/>
    </row>
    <row r="14640" spans="1:19" ht="14.25" customHeight="1" x14ac:dyDescent="0.35">
      <c r="A14640" s="2" t="s">
        <v>9886</v>
      </c>
      <c r="B14640" s="2">
        <v>109853</v>
      </c>
      <c r="C14640" s="2" t="s">
        <v>19</v>
      </c>
      <c r="D14640" s="2" t="s">
        <v>36</v>
      </c>
      <c r="E14640" s="2">
        <v>4445.74</v>
      </c>
      <c r="F14640" s="2">
        <v>0.12</v>
      </c>
      <c r="G14640" s="2">
        <v>9</v>
      </c>
      <c r="H14640" s="3">
        <v>45613</v>
      </c>
      <c r="I14640" s="3">
        <v>45615</v>
      </c>
      <c r="J14640" s="2" t="s">
        <v>31</v>
      </c>
      <c r="K14640" s="2" t="s">
        <v>27</v>
      </c>
      <c r="L14640" s="2">
        <v>1282.06</v>
      </c>
      <c r="M14640" s="2" t="s">
        <v>34</v>
      </c>
      <c r="N14640" s="11">
        <f>L14640/E14640*100</f>
        <v>28.837943739399961</v>
      </c>
      <c r="O14640" s="12" t="str">
        <f>IF(N14640&lt;10,"Low",IF(N14640&lt;20,"Med","High"))</f>
        <v>High</v>
      </c>
      <c r="P14640" s="12">
        <f>sales*discount</f>
        <v>533.48879999999997</v>
      </c>
      <c r="Q14640" s="12">
        <f>sales-Discount_Values</f>
        <v>3912.2511999999997</v>
      </c>
      <c r="R14640" s="12">
        <f>DATEDIF(order_date,delivery_date,"D")</f>
        <v>2</v>
      </c>
      <c r="S14640" s="12"/>
    </row>
    <row r="14641" spans="1:19" ht="14.25" customHeight="1" x14ac:dyDescent="0.35">
      <c r="A14641" s="2" t="s">
        <v>520</v>
      </c>
      <c r="B14641" s="2">
        <v>100487</v>
      </c>
      <c r="C14641" s="2" t="s">
        <v>19</v>
      </c>
      <c r="D14641" s="2" t="s">
        <v>26</v>
      </c>
      <c r="E14641" s="2">
        <v>939.69</v>
      </c>
      <c r="F14641" s="2">
        <v>0.06</v>
      </c>
      <c r="G14641" s="2">
        <v>8</v>
      </c>
      <c r="H14641" s="3">
        <v>45353</v>
      </c>
      <c r="I14641" s="3">
        <v>45360</v>
      </c>
      <c r="J14641" s="2" t="s">
        <v>31</v>
      </c>
      <c r="K14641" s="2" t="s">
        <v>22</v>
      </c>
      <c r="L14641" s="2">
        <v>270.99</v>
      </c>
      <c r="M14641" s="2" t="s">
        <v>39</v>
      </c>
      <c r="N14641" s="11">
        <f>L14641/E14641*100</f>
        <v>28.838233885643138</v>
      </c>
      <c r="O14641" s="12" t="str">
        <f>IF(N14641&lt;10,"Low",IF(N14641&lt;20,"Med","High"))</f>
        <v>High</v>
      </c>
      <c r="P14641" s="12">
        <f>sales*discount</f>
        <v>56.381399999999999</v>
      </c>
      <c r="Q14641" s="12">
        <f>sales-Discount_Values</f>
        <v>883.30860000000007</v>
      </c>
      <c r="R14641" s="12">
        <f>DATEDIF(order_date,delivery_date,"D")</f>
        <v>7</v>
      </c>
      <c r="S14641" s="12"/>
    </row>
    <row r="14642" spans="1:19" ht="14.25" customHeight="1" x14ac:dyDescent="0.35">
      <c r="A14642" s="2" t="s">
        <v>2976</v>
      </c>
      <c r="B14642" s="2">
        <v>102943</v>
      </c>
      <c r="C14642" s="2" t="s">
        <v>13</v>
      </c>
      <c r="D14642" s="2" t="s">
        <v>33</v>
      </c>
      <c r="E14642" s="2">
        <v>4219.33</v>
      </c>
      <c r="F14642" s="2">
        <v>0.33</v>
      </c>
      <c r="G14642" s="2">
        <v>4</v>
      </c>
      <c r="H14642" s="3">
        <v>44993</v>
      </c>
      <c r="I14642" s="3">
        <v>45000</v>
      </c>
      <c r="J14642" s="2" t="s">
        <v>31</v>
      </c>
      <c r="K14642" s="2" t="s">
        <v>27</v>
      </c>
      <c r="L14642" s="2">
        <v>1216.81</v>
      </c>
      <c r="M14642" s="2" t="s">
        <v>48</v>
      </c>
      <c r="N14642" s="11">
        <f>L14642/E14642*100</f>
        <v>28.838938883661626</v>
      </c>
      <c r="O14642" s="12" t="str">
        <f>IF(N14642&lt;10,"Low",IF(N14642&lt;20,"Med","High"))</f>
        <v>High</v>
      </c>
      <c r="P14642" s="12">
        <f>sales*discount</f>
        <v>1392.3788999999999</v>
      </c>
      <c r="Q14642" s="12">
        <f>sales-Discount_Values</f>
        <v>2826.9511000000002</v>
      </c>
      <c r="R14642" s="12">
        <f>DATEDIF(order_date,delivery_date,"D")</f>
        <v>7</v>
      </c>
      <c r="S14642" s="12"/>
    </row>
    <row r="14643" spans="1:19" ht="14.25" customHeight="1" x14ac:dyDescent="0.35">
      <c r="A14643" s="2" t="s">
        <v>11677</v>
      </c>
      <c r="B14643" s="2">
        <v>111644</v>
      </c>
      <c r="C14643" s="2" t="s">
        <v>19</v>
      </c>
      <c r="D14643" s="2" t="s">
        <v>36</v>
      </c>
      <c r="E14643" s="2">
        <v>4854.79</v>
      </c>
      <c r="F14643" s="2">
        <v>0.2</v>
      </c>
      <c r="G14643" s="2">
        <v>2</v>
      </c>
      <c r="H14643" s="3">
        <v>45054</v>
      </c>
      <c r="I14643" s="3">
        <v>45057</v>
      </c>
      <c r="J14643" s="2" t="s">
        <v>31</v>
      </c>
      <c r="K14643" s="2" t="s">
        <v>22</v>
      </c>
      <c r="L14643" s="2">
        <v>1400.07</v>
      </c>
      <c r="M14643" s="2" t="s">
        <v>28</v>
      </c>
      <c r="N14643" s="11">
        <f>L14643/E14643*100</f>
        <v>28.838940510300137</v>
      </c>
      <c r="O14643" s="12" t="str">
        <f>IF(N14643&lt;10,"Low",IF(N14643&lt;20,"Med","High"))</f>
        <v>High</v>
      </c>
      <c r="P14643" s="12">
        <f>sales*discount</f>
        <v>970.95800000000008</v>
      </c>
      <c r="Q14643" s="12">
        <f>sales-Discount_Values</f>
        <v>3883.8319999999999</v>
      </c>
      <c r="R14643" s="12">
        <f>DATEDIF(order_date,delivery_date,"D")</f>
        <v>3</v>
      </c>
      <c r="S14643" s="12"/>
    </row>
    <row r="14644" spans="1:19" ht="14.25" customHeight="1" x14ac:dyDescent="0.35">
      <c r="A14644" s="2" t="s">
        <v>314</v>
      </c>
      <c r="B14644" s="2">
        <v>100281</v>
      </c>
      <c r="C14644" s="2" t="s">
        <v>19</v>
      </c>
      <c r="D14644" s="2" t="s">
        <v>36</v>
      </c>
      <c r="E14644" s="2">
        <v>1848.16</v>
      </c>
      <c r="F14644" s="2">
        <v>0.45</v>
      </c>
      <c r="G14644" s="2">
        <v>4</v>
      </c>
      <c r="H14644" s="3">
        <v>45505</v>
      </c>
      <c r="I14644" s="3">
        <v>45509</v>
      </c>
      <c r="J14644" s="2" t="s">
        <v>31</v>
      </c>
      <c r="K14644" s="2" t="s">
        <v>22</v>
      </c>
      <c r="L14644" s="2">
        <v>533.01</v>
      </c>
      <c r="M14644" s="2" t="s">
        <v>39</v>
      </c>
      <c r="N14644" s="11">
        <f>L14644/E14644*100</f>
        <v>28.840035494762358</v>
      </c>
      <c r="O14644" s="12" t="str">
        <f>IF(N14644&lt;10,"Low",IF(N14644&lt;20,"Med","High"))</f>
        <v>High</v>
      </c>
      <c r="P14644" s="12">
        <f>sales*discount</f>
        <v>831.67200000000003</v>
      </c>
      <c r="Q14644" s="12">
        <f>sales-Discount_Values</f>
        <v>1016.4880000000001</v>
      </c>
      <c r="R14644" s="12">
        <f>DATEDIF(order_date,delivery_date,"D")</f>
        <v>4</v>
      </c>
      <c r="S14644" s="12"/>
    </row>
    <row r="14645" spans="1:19" ht="14.25" customHeight="1" x14ac:dyDescent="0.35">
      <c r="A14645" s="2" t="s">
        <v>14196</v>
      </c>
      <c r="B14645" s="2">
        <v>114163</v>
      </c>
      <c r="C14645" s="2" t="s">
        <v>19</v>
      </c>
      <c r="D14645" s="2" t="s">
        <v>14</v>
      </c>
      <c r="E14645" s="2">
        <v>4796.3</v>
      </c>
      <c r="F14645" s="2">
        <v>0.47</v>
      </c>
      <c r="G14645" s="2">
        <v>1</v>
      </c>
      <c r="H14645" s="3">
        <v>45583</v>
      </c>
      <c r="I14645" s="3">
        <v>45589</v>
      </c>
      <c r="J14645" s="2" t="s">
        <v>15</v>
      </c>
      <c r="K14645" s="2" t="s">
        <v>22</v>
      </c>
      <c r="L14645" s="2">
        <v>1383.28</v>
      </c>
      <c r="M14645" s="2" t="s">
        <v>23</v>
      </c>
      <c r="N14645" s="11">
        <f>L14645/E14645*100</f>
        <v>28.840564601880615</v>
      </c>
      <c r="O14645" s="12" t="str">
        <f>IF(N14645&lt;10,"Low",IF(N14645&lt;20,"Med","High"))</f>
        <v>High</v>
      </c>
      <c r="P14645" s="12">
        <f>sales*discount</f>
        <v>2254.261</v>
      </c>
      <c r="Q14645" s="12">
        <f>sales-Discount_Values</f>
        <v>2542.0390000000002</v>
      </c>
      <c r="R14645" s="12">
        <f>DATEDIF(order_date,delivery_date,"D")</f>
        <v>6</v>
      </c>
      <c r="S14645" s="12"/>
    </row>
    <row r="14646" spans="1:19" ht="14.25" customHeight="1" x14ac:dyDescent="0.35">
      <c r="A14646" s="2" t="s">
        <v>8964</v>
      </c>
      <c r="B14646" s="2">
        <v>108931</v>
      </c>
      <c r="C14646" s="2" t="s">
        <v>25</v>
      </c>
      <c r="D14646" s="2" t="s">
        <v>36</v>
      </c>
      <c r="E14646" s="2">
        <v>3108.5</v>
      </c>
      <c r="F14646" s="2">
        <v>0.12</v>
      </c>
      <c r="G14646" s="2">
        <v>8</v>
      </c>
      <c r="H14646" s="3">
        <v>45587</v>
      </c>
      <c r="I14646" s="3">
        <v>45591</v>
      </c>
      <c r="J14646" s="2" t="s">
        <v>15</v>
      </c>
      <c r="K14646" s="2" t="s">
        <v>22</v>
      </c>
      <c r="L14646" s="2">
        <v>896.56</v>
      </c>
      <c r="M14646" s="2" t="s">
        <v>34</v>
      </c>
      <c r="N14646" s="11">
        <f>L14646/E14646*100</f>
        <v>28.842206852179508</v>
      </c>
      <c r="O14646" s="12" t="str">
        <f>IF(N14646&lt;10,"Low",IF(N14646&lt;20,"Med","High"))</f>
        <v>High</v>
      </c>
      <c r="P14646" s="12">
        <f>sales*discount</f>
        <v>373.02</v>
      </c>
      <c r="Q14646" s="12">
        <f>sales-Discount_Values</f>
        <v>2735.48</v>
      </c>
      <c r="R14646" s="12">
        <f>DATEDIF(order_date,delivery_date,"D")</f>
        <v>4</v>
      </c>
      <c r="S14646" s="12"/>
    </row>
    <row r="14647" spans="1:19" ht="14.25" customHeight="1" x14ac:dyDescent="0.35">
      <c r="A14647" s="2" t="s">
        <v>5030</v>
      </c>
      <c r="B14647" s="2">
        <v>104997</v>
      </c>
      <c r="C14647" s="2" t="s">
        <v>13</v>
      </c>
      <c r="D14647" s="2" t="s">
        <v>26</v>
      </c>
      <c r="E14647" s="2">
        <v>1738.9</v>
      </c>
      <c r="F14647" s="2">
        <v>0.33</v>
      </c>
      <c r="G14647" s="2">
        <v>1</v>
      </c>
      <c r="H14647" s="3">
        <v>45531</v>
      </c>
      <c r="I14647" s="3">
        <v>45535</v>
      </c>
      <c r="J14647" s="2" t="s">
        <v>21</v>
      </c>
      <c r="K14647" s="2" t="s">
        <v>16</v>
      </c>
      <c r="L14647" s="2">
        <v>501.59</v>
      </c>
      <c r="M14647" s="2" t="s">
        <v>17</v>
      </c>
      <c r="N14647" s="11">
        <f>L14647/E14647*100</f>
        <v>28.845246995226866</v>
      </c>
      <c r="O14647" s="12" t="str">
        <f>IF(N14647&lt;10,"Low",IF(N14647&lt;20,"Med","High"))</f>
        <v>High</v>
      </c>
      <c r="P14647" s="12">
        <f>sales*discount</f>
        <v>573.8370000000001</v>
      </c>
      <c r="Q14647" s="12">
        <f>sales-Discount_Values</f>
        <v>1165.0630000000001</v>
      </c>
      <c r="R14647" s="12">
        <f>DATEDIF(order_date,delivery_date,"D")</f>
        <v>4</v>
      </c>
      <c r="S14647" s="12"/>
    </row>
    <row r="14648" spans="1:19" ht="14.25" customHeight="1" x14ac:dyDescent="0.35">
      <c r="A14648" s="2" t="s">
        <v>12257</v>
      </c>
      <c r="B14648" s="2">
        <v>112224</v>
      </c>
      <c r="C14648" s="2" t="s">
        <v>19</v>
      </c>
      <c r="D14648" s="2" t="s">
        <v>36</v>
      </c>
      <c r="E14648" s="2">
        <v>3216.14</v>
      </c>
      <c r="F14648" s="2">
        <v>7.0000000000000007E-2</v>
      </c>
      <c r="G14648" s="2">
        <v>6</v>
      </c>
      <c r="H14648" s="3">
        <v>45452</v>
      </c>
      <c r="I14648" s="3">
        <v>45455</v>
      </c>
      <c r="J14648" s="2" t="s">
        <v>31</v>
      </c>
      <c r="K14648" s="2" t="s">
        <v>22</v>
      </c>
      <c r="L14648" s="2">
        <v>927.74</v>
      </c>
      <c r="M14648" s="2" t="s">
        <v>23</v>
      </c>
      <c r="N14648" s="11">
        <f>L14648/E14648*100</f>
        <v>28.846381065500882</v>
      </c>
      <c r="O14648" s="12" t="str">
        <f>IF(N14648&lt;10,"Low",IF(N14648&lt;20,"Med","High"))</f>
        <v>High</v>
      </c>
      <c r="P14648" s="12">
        <f>sales*discount</f>
        <v>225.12980000000002</v>
      </c>
      <c r="Q14648" s="12">
        <f>sales-Discount_Values</f>
        <v>2991.0101999999997</v>
      </c>
      <c r="R14648" s="12">
        <f>DATEDIF(order_date,delivery_date,"D")</f>
        <v>3</v>
      </c>
      <c r="S14648" s="12"/>
    </row>
    <row r="14649" spans="1:19" ht="14.25" customHeight="1" x14ac:dyDescent="0.35">
      <c r="A14649" s="2" t="s">
        <v>9192</v>
      </c>
      <c r="B14649" s="2">
        <v>109159</v>
      </c>
      <c r="C14649" s="2" t="s">
        <v>25</v>
      </c>
      <c r="D14649" s="2" t="s">
        <v>26</v>
      </c>
      <c r="E14649" s="2">
        <v>4170.8999999999996</v>
      </c>
      <c r="F14649" s="2">
        <v>0.13</v>
      </c>
      <c r="G14649" s="2">
        <v>9</v>
      </c>
      <c r="H14649" s="3">
        <v>45599</v>
      </c>
      <c r="I14649" s="3">
        <v>45604</v>
      </c>
      <c r="J14649" s="2" t="s">
        <v>15</v>
      </c>
      <c r="K14649" s="2" t="s">
        <v>16</v>
      </c>
      <c r="L14649" s="2">
        <v>1203.33</v>
      </c>
      <c r="M14649" s="2" t="s">
        <v>34</v>
      </c>
      <c r="N14649" s="11">
        <f>L14649/E14649*100</f>
        <v>28.850607782492986</v>
      </c>
      <c r="O14649" s="12" t="str">
        <f>IF(N14649&lt;10,"Low",IF(N14649&lt;20,"Med","High"))</f>
        <v>High</v>
      </c>
      <c r="P14649" s="12">
        <f>sales*discount</f>
        <v>542.21699999999998</v>
      </c>
      <c r="Q14649" s="12">
        <f>sales-Discount_Values</f>
        <v>3628.6829999999995</v>
      </c>
      <c r="R14649" s="12">
        <f>DATEDIF(order_date,delivery_date,"D")</f>
        <v>5</v>
      </c>
      <c r="S14649" s="12"/>
    </row>
    <row r="14650" spans="1:19" ht="14.25" customHeight="1" x14ac:dyDescent="0.35">
      <c r="A14650" s="2" t="s">
        <v>1759</v>
      </c>
      <c r="B14650" s="2">
        <v>101726</v>
      </c>
      <c r="C14650" s="2" t="s">
        <v>19</v>
      </c>
      <c r="D14650" s="2" t="s">
        <v>14</v>
      </c>
      <c r="E14650" s="2">
        <v>2764.51</v>
      </c>
      <c r="F14650" s="2">
        <v>0.24</v>
      </c>
      <c r="G14650" s="2">
        <v>2</v>
      </c>
      <c r="H14650" s="3">
        <v>44938</v>
      </c>
      <c r="I14650" s="3">
        <v>44939</v>
      </c>
      <c r="J14650" s="2" t="s">
        <v>21</v>
      </c>
      <c r="K14650" s="2" t="s">
        <v>16</v>
      </c>
      <c r="L14650" s="2">
        <v>797.61</v>
      </c>
      <c r="M14650" s="2" t="s">
        <v>28</v>
      </c>
      <c r="N14650" s="11">
        <f>L14650/E14650*100</f>
        <v>28.851767582681919</v>
      </c>
      <c r="O14650" s="12" t="str">
        <f>IF(N14650&lt;10,"Low",IF(N14650&lt;20,"Med","High"))</f>
        <v>High</v>
      </c>
      <c r="P14650" s="12">
        <f>sales*discount</f>
        <v>663.48239999999998</v>
      </c>
      <c r="Q14650" s="12">
        <f>sales-Discount_Values</f>
        <v>2101.0276000000003</v>
      </c>
      <c r="R14650" s="12">
        <f>DATEDIF(order_date,delivery_date,"D")</f>
        <v>1</v>
      </c>
      <c r="S14650" s="12"/>
    </row>
    <row r="14651" spans="1:19" ht="14.25" customHeight="1" x14ac:dyDescent="0.35">
      <c r="A14651" s="2" t="s">
        <v>2519</v>
      </c>
      <c r="B14651" s="2">
        <v>102486</v>
      </c>
      <c r="C14651" s="2" t="s">
        <v>41</v>
      </c>
      <c r="D14651" s="2" t="s">
        <v>36</v>
      </c>
      <c r="E14651" s="2">
        <v>1053.52</v>
      </c>
      <c r="F14651" s="2">
        <v>0.04</v>
      </c>
      <c r="G14651" s="2">
        <v>3</v>
      </c>
      <c r="H14651" s="3">
        <v>45103</v>
      </c>
      <c r="I14651" s="3">
        <v>45109</v>
      </c>
      <c r="J14651" s="2" t="s">
        <v>31</v>
      </c>
      <c r="K14651" s="2" t="s">
        <v>22</v>
      </c>
      <c r="L14651" s="2">
        <v>303.97000000000003</v>
      </c>
      <c r="M14651" s="2" t="s">
        <v>28</v>
      </c>
      <c r="N14651" s="11">
        <f>L14651/E14651*100</f>
        <v>28.852798238286887</v>
      </c>
      <c r="O14651" s="12" t="str">
        <f>IF(N14651&lt;10,"Low",IF(N14651&lt;20,"Med","High"))</f>
        <v>High</v>
      </c>
      <c r="P14651" s="12">
        <f>sales*discount</f>
        <v>42.140799999999999</v>
      </c>
      <c r="Q14651" s="12">
        <f>sales-Discount_Values</f>
        <v>1011.3792</v>
      </c>
      <c r="R14651" s="12">
        <f>DATEDIF(order_date,delivery_date,"D")</f>
        <v>6</v>
      </c>
      <c r="S14651" s="12"/>
    </row>
    <row r="14652" spans="1:19" ht="14.25" customHeight="1" x14ac:dyDescent="0.35">
      <c r="A14652" s="2" t="s">
        <v>4558</v>
      </c>
      <c r="B14652" s="2">
        <v>104525</v>
      </c>
      <c r="C14652" s="2" t="s">
        <v>19</v>
      </c>
      <c r="D14652" s="2" t="s">
        <v>36</v>
      </c>
      <c r="E14652" s="2">
        <v>3022.04</v>
      </c>
      <c r="F14652" s="2">
        <v>0.48</v>
      </c>
      <c r="G14652" s="2">
        <v>8</v>
      </c>
      <c r="H14652" s="3">
        <v>45325</v>
      </c>
      <c r="I14652" s="3">
        <v>45326</v>
      </c>
      <c r="J14652" s="2" t="s">
        <v>31</v>
      </c>
      <c r="K14652" s="2" t="s">
        <v>16</v>
      </c>
      <c r="L14652" s="2">
        <v>872.04</v>
      </c>
      <c r="M14652" s="2" t="s">
        <v>23</v>
      </c>
      <c r="N14652" s="11">
        <f>L14652/E14652*100</f>
        <v>28.856004553215708</v>
      </c>
      <c r="O14652" s="12" t="str">
        <f>IF(N14652&lt;10,"Low",IF(N14652&lt;20,"Med","High"))</f>
        <v>High</v>
      </c>
      <c r="P14652" s="12">
        <f>sales*discount</f>
        <v>1450.5791999999999</v>
      </c>
      <c r="Q14652" s="12">
        <f>sales-Discount_Values</f>
        <v>1571.4608000000001</v>
      </c>
      <c r="R14652" s="12">
        <f>DATEDIF(order_date,delivery_date,"D")</f>
        <v>1</v>
      </c>
      <c r="S14652" s="12"/>
    </row>
    <row r="14653" spans="1:19" ht="14.25" customHeight="1" x14ac:dyDescent="0.35">
      <c r="A14653" s="2" t="s">
        <v>2296</v>
      </c>
      <c r="B14653" s="2">
        <v>102263</v>
      </c>
      <c r="C14653" s="2" t="s">
        <v>41</v>
      </c>
      <c r="D14653" s="2" t="s">
        <v>26</v>
      </c>
      <c r="E14653" s="2">
        <v>3536.24</v>
      </c>
      <c r="F14653" s="2">
        <v>0.05</v>
      </c>
      <c r="G14653" s="2">
        <v>1</v>
      </c>
      <c r="H14653" s="3">
        <v>45013</v>
      </c>
      <c r="I14653" s="3">
        <v>45017</v>
      </c>
      <c r="J14653" s="2" t="s">
        <v>15</v>
      </c>
      <c r="K14653" s="2" t="s">
        <v>22</v>
      </c>
      <c r="L14653" s="2">
        <v>1020.42</v>
      </c>
      <c r="M14653" s="2" t="s">
        <v>39</v>
      </c>
      <c r="N14653" s="11">
        <f>L14653/E14653*100</f>
        <v>28.856073117209242</v>
      </c>
      <c r="O14653" s="12" t="str">
        <f>IF(N14653&lt;10,"Low",IF(N14653&lt;20,"Med","High"))</f>
        <v>High</v>
      </c>
      <c r="P14653" s="12">
        <f>sales*discount</f>
        <v>176.81200000000001</v>
      </c>
      <c r="Q14653" s="12">
        <f>sales-Discount_Values</f>
        <v>3359.4279999999999</v>
      </c>
      <c r="R14653" s="12">
        <f>DATEDIF(order_date,delivery_date,"D")</f>
        <v>4</v>
      </c>
      <c r="S14653" s="12"/>
    </row>
    <row r="14654" spans="1:19" ht="14.25" customHeight="1" x14ac:dyDescent="0.35">
      <c r="A14654" s="2" t="s">
        <v>11532</v>
      </c>
      <c r="B14654" s="2">
        <v>111499</v>
      </c>
      <c r="C14654" s="2" t="s">
        <v>41</v>
      </c>
      <c r="D14654" s="2" t="s">
        <v>14</v>
      </c>
      <c r="E14654" s="2">
        <v>3049.2</v>
      </c>
      <c r="F14654" s="2">
        <v>0.13</v>
      </c>
      <c r="G14654" s="2">
        <v>7</v>
      </c>
      <c r="H14654" s="3">
        <v>45180</v>
      </c>
      <c r="I14654" s="3">
        <v>45182</v>
      </c>
      <c r="J14654" s="2" t="s">
        <v>31</v>
      </c>
      <c r="K14654" s="2" t="s">
        <v>27</v>
      </c>
      <c r="L14654" s="2">
        <v>879.88</v>
      </c>
      <c r="M14654" s="2" t="s">
        <v>28</v>
      </c>
      <c r="N14654" s="11">
        <f>L14654/E14654*100</f>
        <v>28.856093401547948</v>
      </c>
      <c r="O14654" s="12" t="str">
        <f>IF(N14654&lt;10,"Low",IF(N14654&lt;20,"Med","High"))</f>
        <v>High</v>
      </c>
      <c r="P14654" s="12">
        <f>sales*discount</f>
        <v>396.39600000000002</v>
      </c>
      <c r="Q14654" s="12">
        <f>sales-Discount_Values</f>
        <v>2652.8039999999996</v>
      </c>
      <c r="R14654" s="12">
        <f>DATEDIF(order_date,delivery_date,"D")</f>
        <v>2</v>
      </c>
      <c r="S14654" s="12"/>
    </row>
    <row r="14655" spans="1:19" ht="14.25" customHeight="1" x14ac:dyDescent="0.35">
      <c r="A14655" s="2" t="s">
        <v>9300</v>
      </c>
      <c r="B14655" s="2">
        <v>109267</v>
      </c>
      <c r="C14655" s="2" t="s">
        <v>25</v>
      </c>
      <c r="D14655" s="2" t="s">
        <v>26</v>
      </c>
      <c r="E14655" s="2">
        <v>2689.66</v>
      </c>
      <c r="F14655" s="2">
        <v>0.02</v>
      </c>
      <c r="G14655" s="2">
        <v>1</v>
      </c>
      <c r="H14655" s="3">
        <v>45340</v>
      </c>
      <c r="I14655" s="3">
        <v>45341</v>
      </c>
      <c r="J14655" s="2" t="s">
        <v>21</v>
      </c>
      <c r="K14655" s="2" t="s">
        <v>22</v>
      </c>
      <c r="L14655" s="2">
        <v>776.18</v>
      </c>
      <c r="M14655" s="2" t="s">
        <v>48</v>
      </c>
      <c r="N14655" s="11">
        <f>L14655/E14655*100</f>
        <v>28.857922562703092</v>
      </c>
      <c r="O14655" s="12" t="str">
        <f>IF(N14655&lt;10,"Low",IF(N14655&lt;20,"Med","High"))</f>
        <v>High</v>
      </c>
      <c r="P14655" s="12">
        <f>sales*discount</f>
        <v>53.793199999999999</v>
      </c>
      <c r="Q14655" s="12">
        <f>sales-Discount_Values</f>
        <v>2635.8667999999998</v>
      </c>
      <c r="R14655" s="12">
        <f>DATEDIF(order_date,delivery_date,"D")</f>
        <v>1</v>
      </c>
      <c r="S14655" s="12"/>
    </row>
    <row r="14656" spans="1:19" ht="14.25" customHeight="1" x14ac:dyDescent="0.35">
      <c r="A14656" s="2" t="s">
        <v>1460</v>
      </c>
      <c r="B14656" s="2">
        <v>101427</v>
      </c>
      <c r="C14656" s="2" t="s">
        <v>13</v>
      </c>
      <c r="D14656" s="2" t="s">
        <v>36</v>
      </c>
      <c r="E14656" s="2">
        <v>1542.89</v>
      </c>
      <c r="F14656" s="2">
        <v>0.33</v>
      </c>
      <c r="G14656" s="2">
        <v>4</v>
      </c>
      <c r="H14656" s="3">
        <v>44929</v>
      </c>
      <c r="I14656" s="3">
        <v>44935</v>
      </c>
      <c r="J14656" s="2" t="s">
        <v>31</v>
      </c>
      <c r="K14656" s="2" t="s">
        <v>27</v>
      </c>
      <c r="L14656" s="2">
        <v>445.36</v>
      </c>
      <c r="M14656" s="2" t="s">
        <v>23</v>
      </c>
      <c r="N14656" s="11">
        <f>L14656/E14656*100</f>
        <v>28.865311201705889</v>
      </c>
      <c r="O14656" s="12" t="str">
        <f>IF(N14656&lt;10,"Low",IF(N14656&lt;20,"Med","High"))</f>
        <v>High</v>
      </c>
      <c r="P14656" s="12">
        <f>sales*discount</f>
        <v>509.15370000000007</v>
      </c>
      <c r="Q14656" s="12">
        <f>sales-Discount_Values</f>
        <v>1033.7363</v>
      </c>
      <c r="R14656" s="12">
        <f>DATEDIF(order_date,delivery_date,"D")</f>
        <v>6</v>
      </c>
      <c r="S14656" s="12"/>
    </row>
    <row r="14657" spans="1:19" ht="14.25" customHeight="1" x14ac:dyDescent="0.35">
      <c r="A14657" s="2" t="s">
        <v>12978</v>
      </c>
      <c r="B14657" s="2">
        <v>112945</v>
      </c>
      <c r="C14657" s="2" t="s">
        <v>41</v>
      </c>
      <c r="D14657" s="2" t="s">
        <v>33</v>
      </c>
      <c r="E14657" s="2">
        <v>3604.28</v>
      </c>
      <c r="F14657" s="2">
        <v>0.37</v>
      </c>
      <c r="G14657" s="2">
        <v>5</v>
      </c>
      <c r="H14657" s="3">
        <v>45320</v>
      </c>
      <c r="I14657" s="3">
        <v>45323</v>
      </c>
      <c r="J14657" s="2" t="s">
        <v>21</v>
      </c>
      <c r="K14657" s="2" t="s">
        <v>22</v>
      </c>
      <c r="L14657" s="2">
        <v>1040.3900000000001</v>
      </c>
      <c r="M14657" s="2" t="s">
        <v>39</v>
      </c>
      <c r="N14657" s="11">
        <f>L14657/E14657*100</f>
        <v>28.865404463582188</v>
      </c>
      <c r="O14657" s="12" t="str">
        <f>IF(N14657&lt;10,"Low",IF(N14657&lt;20,"Med","High"))</f>
        <v>High</v>
      </c>
      <c r="P14657" s="12">
        <f>sales*discount</f>
        <v>1333.5836000000002</v>
      </c>
      <c r="Q14657" s="12">
        <f>sales-Discount_Values</f>
        <v>2270.6963999999998</v>
      </c>
      <c r="R14657" s="12">
        <f>DATEDIF(order_date,delivery_date,"D")</f>
        <v>3</v>
      </c>
      <c r="S14657" s="12"/>
    </row>
    <row r="14658" spans="1:19" ht="14.25" customHeight="1" x14ac:dyDescent="0.35">
      <c r="A14658" s="2" t="s">
        <v>7581</v>
      </c>
      <c r="B14658" s="2">
        <v>107548</v>
      </c>
      <c r="C14658" s="2" t="s">
        <v>19</v>
      </c>
      <c r="D14658" s="2" t="s">
        <v>36</v>
      </c>
      <c r="E14658" s="2">
        <v>4822.7</v>
      </c>
      <c r="F14658" s="2">
        <v>0.35</v>
      </c>
      <c r="G14658" s="2">
        <v>1</v>
      </c>
      <c r="H14658" s="3">
        <v>45111</v>
      </c>
      <c r="I14658" s="3">
        <v>45112</v>
      </c>
      <c r="J14658" s="2" t="s">
        <v>21</v>
      </c>
      <c r="K14658" s="2" t="s">
        <v>22</v>
      </c>
      <c r="L14658" s="2">
        <v>1392.23</v>
      </c>
      <c r="M14658" s="2" t="s">
        <v>17</v>
      </c>
      <c r="N14658" s="11">
        <f>L14658/E14658*100</f>
        <v>28.868268812076224</v>
      </c>
      <c r="O14658" s="12" t="str">
        <f>IF(N14658&lt;10,"Low",IF(N14658&lt;20,"Med","High"))</f>
        <v>High</v>
      </c>
      <c r="P14658" s="12">
        <f>sales*discount</f>
        <v>1687.9449999999999</v>
      </c>
      <c r="Q14658" s="12">
        <f>sales-Discount_Values</f>
        <v>3134.7550000000001</v>
      </c>
      <c r="R14658" s="12">
        <f>DATEDIF(order_date,delivery_date,"D")</f>
        <v>1</v>
      </c>
      <c r="S14658" s="12"/>
    </row>
    <row r="14659" spans="1:19" ht="14.25" customHeight="1" x14ac:dyDescent="0.35">
      <c r="A14659" s="2" t="s">
        <v>4791</v>
      </c>
      <c r="B14659" s="2">
        <v>104758</v>
      </c>
      <c r="C14659" s="2" t="s">
        <v>41</v>
      </c>
      <c r="D14659" s="2" t="s">
        <v>14</v>
      </c>
      <c r="E14659" s="2">
        <v>4095.92</v>
      </c>
      <c r="F14659" s="2">
        <v>0.09</v>
      </c>
      <c r="G14659" s="2">
        <v>7</v>
      </c>
      <c r="H14659" s="3">
        <v>45646</v>
      </c>
      <c r="I14659" s="3">
        <v>45651</v>
      </c>
      <c r="J14659" s="2" t="s">
        <v>15</v>
      </c>
      <c r="K14659" s="2" t="s">
        <v>16</v>
      </c>
      <c r="L14659" s="2">
        <v>1182.44</v>
      </c>
      <c r="M14659" s="2" t="s">
        <v>17</v>
      </c>
      <c r="N14659" s="11">
        <f>L14659/E14659*100</f>
        <v>28.86872790484189</v>
      </c>
      <c r="O14659" s="12" t="str">
        <f>IF(N14659&lt;10,"Low",IF(N14659&lt;20,"Med","High"))</f>
        <v>High</v>
      </c>
      <c r="P14659" s="12">
        <f>sales*discount</f>
        <v>368.63279999999997</v>
      </c>
      <c r="Q14659" s="12">
        <f>sales-Discount_Values</f>
        <v>3727.2872000000002</v>
      </c>
      <c r="R14659" s="12">
        <f>DATEDIF(order_date,delivery_date,"D")</f>
        <v>5</v>
      </c>
      <c r="S14659" s="12"/>
    </row>
    <row r="14660" spans="1:19" ht="14.25" customHeight="1" x14ac:dyDescent="0.35">
      <c r="A14660" s="2" t="s">
        <v>2176</v>
      </c>
      <c r="B14660" s="2">
        <v>102143</v>
      </c>
      <c r="C14660" s="2" t="s">
        <v>25</v>
      </c>
      <c r="D14660" s="2" t="s">
        <v>36</v>
      </c>
      <c r="E14660" s="2">
        <v>902.21</v>
      </c>
      <c r="F14660" s="2">
        <v>0.46</v>
      </c>
      <c r="G14660" s="2">
        <v>3</v>
      </c>
      <c r="H14660" s="3">
        <v>45523</v>
      </c>
      <c r="I14660" s="3">
        <v>45530</v>
      </c>
      <c r="J14660" s="2" t="s">
        <v>15</v>
      </c>
      <c r="K14660" s="2" t="s">
        <v>22</v>
      </c>
      <c r="L14660" s="2">
        <v>260.48</v>
      </c>
      <c r="M14660" s="2" t="s">
        <v>23</v>
      </c>
      <c r="N14660" s="11">
        <f>L14660/E14660*100</f>
        <v>28.87132707462786</v>
      </c>
      <c r="O14660" s="12" t="str">
        <f>IF(N14660&lt;10,"Low",IF(N14660&lt;20,"Med","High"))</f>
        <v>High</v>
      </c>
      <c r="P14660" s="12">
        <f>sales*discount</f>
        <v>415.01660000000004</v>
      </c>
      <c r="Q14660" s="12">
        <f>sales-Discount_Values</f>
        <v>487.1934</v>
      </c>
      <c r="R14660" s="12">
        <f>DATEDIF(order_date,delivery_date,"D")</f>
        <v>7</v>
      </c>
      <c r="S14660" s="12"/>
    </row>
    <row r="14661" spans="1:19" ht="14.25" customHeight="1" x14ac:dyDescent="0.35">
      <c r="A14661" s="2" t="s">
        <v>5275</v>
      </c>
      <c r="B14661" s="2">
        <v>105242</v>
      </c>
      <c r="C14661" s="2" t="s">
        <v>13</v>
      </c>
      <c r="D14661" s="2" t="s">
        <v>14</v>
      </c>
      <c r="E14661" s="2">
        <v>3239.2</v>
      </c>
      <c r="F14661" s="2">
        <v>0.02</v>
      </c>
      <c r="G14661" s="2">
        <v>3</v>
      </c>
      <c r="H14661" s="3">
        <v>45576</v>
      </c>
      <c r="I14661" s="3">
        <v>45579</v>
      </c>
      <c r="J14661" s="2" t="s">
        <v>21</v>
      </c>
      <c r="K14661" s="2" t="s">
        <v>16</v>
      </c>
      <c r="L14661" s="2">
        <v>935.26</v>
      </c>
      <c r="M14661" s="2" t="s">
        <v>17</v>
      </c>
      <c r="N14661" s="11">
        <f>L14661/E14661*100</f>
        <v>28.873178562608054</v>
      </c>
      <c r="O14661" s="12" t="str">
        <f>IF(N14661&lt;10,"Low",IF(N14661&lt;20,"Med","High"))</f>
        <v>High</v>
      </c>
      <c r="P14661" s="12">
        <f>sales*discount</f>
        <v>64.783999999999992</v>
      </c>
      <c r="Q14661" s="12">
        <f>sales-Discount_Values</f>
        <v>3174.4159999999997</v>
      </c>
      <c r="R14661" s="12">
        <f>DATEDIF(order_date,delivery_date,"D")</f>
        <v>3</v>
      </c>
      <c r="S14661" s="12"/>
    </row>
    <row r="14662" spans="1:19" ht="14.25" customHeight="1" x14ac:dyDescent="0.35">
      <c r="A14662" s="2" t="s">
        <v>15217</v>
      </c>
      <c r="B14662" s="2">
        <v>115184</v>
      </c>
      <c r="C14662" s="2" t="s">
        <v>13</v>
      </c>
      <c r="D14662" s="2" t="s">
        <v>33</v>
      </c>
      <c r="E14662" s="2">
        <v>487.06</v>
      </c>
      <c r="F14662" s="2">
        <v>0.41</v>
      </c>
      <c r="G14662" s="2">
        <v>6</v>
      </c>
      <c r="H14662" s="3">
        <v>45073</v>
      </c>
      <c r="I14662" s="3">
        <v>45079</v>
      </c>
      <c r="J14662" s="2" t="s">
        <v>15</v>
      </c>
      <c r="K14662" s="2" t="s">
        <v>27</v>
      </c>
      <c r="L14662" s="2">
        <v>140.63</v>
      </c>
      <c r="M14662" s="2" t="s">
        <v>28</v>
      </c>
      <c r="N14662" s="11">
        <f>L14662/E14662*100</f>
        <v>28.87323943661972</v>
      </c>
      <c r="O14662" s="12" t="str">
        <f>IF(N14662&lt;10,"Low",IF(N14662&lt;20,"Med","High"))</f>
        <v>High</v>
      </c>
      <c r="P14662" s="12">
        <f>sales*discount</f>
        <v>199.69459999999998</v>
      </c>
      <c r="Q14662" s="12">
        <f>sales-Discount_Values</f>
        <v>287.36540000000002</v>
      </c>
      <c r="R14662" s="12">
        <f>DATEDIF(order_date,delivery_date,"D")</f>
        <v>6</v>
      </c>
      <c r="S14662" s="12"/>
    </row>
    <row r="14663" spans="1:19" ht="14.25" customHeight="1" x14ac:dyDescent="0.35">
      <c r="A14663" s="2" t="s">
        <v>9774</v>
      </c>
      <c r="B14663" s="2">
        <v>109741</v>
      </c>
      <c r="C14663" s="2" t="s">
        <v>19</v>
      </c>
      <c r="D14663" s="2" t="s">
        <v>20</v>
      </c>
      <c r="E14663" s="2">
        <v>3000.29</v>
      </c>
      <c r="F14663" s="2">
        <v>0.35</v>
      </c>
      <c r="G14663" s="2">
        <v>4</v>
      </c>
      <c r="H14663" s="3">
        <v>45208</v>
      </c>
      <c r="I14663" s="3">
        <v>45209</v>
      </c>
      <c r="J14663" s="2" t="s">
        <v>31</v>
      </c>
      <c r="K14663" s="2" t="s">
        <v>16</v>
      </c>
      <c r="L14663" s="2">
        <v>866.36</v>
      </c>
      <c r="M14663" s="2" t="s">
        <v>39</v>
      </c>
      <c r="N14663" s="11">
        <f>L14663/E14663*100</f>
        <v>28.875875332051237</v>
      </c>
      <c r="O14663" s="12" t="str">
        <f>IF(N14663&lt;10,"Low",IF(N14663&lt;20,"Med","High"))</f>
        <v>High</v>
      </c>
      <c r="P14663" s="12">
        <f>sales*discount</f>
        <v>1050.1015</v>
      </c>
      <c r="Q14663" s="12">
        <f>sales-Discount_Values</f>
        <v>1950.1885</v>
      </c>
      <c r="R14663" s="12">
        <f>DATEDIF(order_date,delivery_date,"D")</f>
        <v>1</v>
      </c>
      <c r="S14663" s="12"/>
    </row>
    <row r="14664" spans="1:19" ht="14.25" customHeight="1" x14ac:dyDescent="0.35">
      <c r="A14664" s="2" t="s">
        <v>2912</v>
      </c>
      <c r="B14664" s="2">
        <v>102879</v>
      </c>
      <c r="C14664" s="2" t="s">
        <v>19</v>
      </c>
      <c r="D14664" s="2" t="s">
        <v>33</v>
      </c>
      <c r="E14664" s="2">
        <v>3383.98</v>
      </c>
      <c r="F14664" s="2">
        <v>0.21</v>
      </c>
      <c r="G14664" s="2">
        <v>5</v>
      </c>
      <c r="H14664" s="3">
        <v>45034</v>
      </c>
      <c r="I14664" s="3">
        <v>45040</v>
      </c>
      <c r="J14664" s="2" t="s">
        <v>21</v>
      </c>
      <c r="K14664" s="2" t="s">
        <v>16</v>
      </c>
      <c r="L14664" s="2">
        <v>977.22</v>
      </c>
      <c r="M14664" s="2" t="s">
        <v>39</v>
      </c>
      <c r="N14664" s="11">
        <f>L14664/E14664*100</f>
        <v>28.877830247223685</v>
      </c>
      <c r="O14664" s="12" t="str">
        <f>IF(N14664&lt;10,"Low",IF(N14664&lt;20,"Med","High"))</f>
        <v>High</v>
      </c>
      <c r="P14664" s="12">
        <f>sales*discount</f>
        <v>710.63580000000002</v>
      </c>
      <c r="Q14664" s="12">
        <f>sales-Discount_Values</f>
        <v>2673.3442</v>
      </c>
      <c r="R14664" s="12">
        <f>DATEDIF(order_date,delivery_date,"D")</f>
        <v>6</v>
      </c>
      <c r="S14664" s="12"/>
    </row>
    <row r="14665" spans="1:19" ht="14.25" customHeight="1" x14ac:dyDescent="0.35">
      <c r="A14665" s="2" t="s">
        <v>1763</v>
      </c>
      <c r="B14665" s="2">
        <v>101730</v>
      </c>
      <c r="C14665" s="2" t="s">
        <v>41</v>
      </c>
      <c r="D14665" s="2" t="s">
        <v>26</v>
      </c>
      <c r="E14665" s="2">
        <v>3495.85</v>
      </c>
      <c r="F14665" s="2">
        <v>0.28000000000000003</v>
      </c>
      <c r="G14665" s="2">
        <v>4</v>
      </c>
      <c r="H14665" s="3">
        <v>45346</v>
      </c>
      <c r="I14665" s="3">
        <v>45353</v>
      </c>
      <c r="J14665" s="2" t="s">
        <v>31</v>
      </c>
      <c r="K14665" s="2" t="s">
        <v>16</v>
      </c>
      <c r="L14665" s="2">
        <v>1009.54</v>
      </c>
      <c r="M14665" s="2" t="s">
        <v>17</v>
      </c>
      <c r="N14665" s="11">
        <f>L14665/E14665*100</f>
        <v>28.878241343307064</v>
      </c>
      <c r="O14665" s="12" t="str">
        <f>IF(N14665&lt;10,"Low",IF(N14665&lt;20,"Med","High"))</f>
        <v>High</v>
      </c>
      <c r="P14665" s="12">
        <f>sales*discount</f>
        <v>978.83800000000008</v>
      </c>
      <c r="Q14665" s="12">
        <f>sales-Discount_Values</f>
        <v>2517.0119999999997</v>
      </c>
      <c r="R14665" s="12">
        <f>DATEDIF(order_date,delivery_date,"D")</f>
        <v>7</v>
      </c>
      <c r="S14665" s="12"/>
    </row>
    <row r="14666" spans="1:19" ht="14.25" customHeight="1" x14ac:dyDescent="0.35">
      <c r="A14666" s="2" t="s">
        <v>10654</v>
      </c>
      <c r="B14666" s="2">
        <v>110621</v>
      </c>
      <c r="C14666" s="2" t="s">
        <v>13</v>
      </c>
      <c r="D14666" s="2" t="s">
        <v>36</v>
      </c>
      <c r="E14666" s="2">
        <v>3016.32</v>
      </c>
      <c r="F14666" s="2">
        <v>0.13</v>
      </c>
      <c r="G14666" s="2">
        <v>1</v>
      </c>
      <c r="H14666" s="3">
        <v>45045</v>
      </c>
      <c r="I14666" s="3">
        <v>45050</v>
      </c>
      <c r="J14666" s="2" t="s">
        <v>21</v>
      </c>
      <c r="K14666" s="2" t="s">
        <v>16</v>
      </c>
      <c r="L14666" s="2">
        <v>871.08</v>
      </c>
      <c r="M14666" s="2" t="s">
        <v>34</v>
      </c>
      <c r="N14666" s="11">
        <f>L14666/E14666*100</f>
        <v>28.87889879057925</v>
      </c>
      <c r="O14666" s="12" t="str">
        <f>IF(N14666&lt;10,"Low",IF(N14666&lt;20,"Med","High"))</f>
        <v>High</v>
      </c>
      <c r="P14666" s="12">
        <f>sales*discount</f>
        <v>392.12160000000006</v>
      </c>
      <c r="Q14666" s="12">
        <f>sales-Discount_Values</f>
        <v>2624.1984000000002</v>
      </c>
      <c r="R14666" s="12">
        <f>DATEDIF(order_date,delivery_date,"D")</f>
        <v>5</v>
      </c>
      <c r="S14666" s="12"/>
    </row>
    <row r="14667" spans="1:19" ht="14.25" customHeight="1" x14ac:dyDescent="0.35">
      <c r="A14667" s="2" t="s">
        <v>7753</v>
      </c>
      <c r="B14667" s="2">
        <v>107720</v>
      </c>
      <c r="C14667" s="2" t="s">
        <v>19</v>
      </c>
      <c r="D14667" s="2" t="s">
        <v>36</v>
      </c>
      <c r="E14667" s="2">
        <v>124.38</v>
      </c>
      <c r="F14667" s="2">
        <v>0.35</v>
      </c>
      <c r="G14667" s="2">
        <v>2</v>
      </c>
      <c r="H14667" s="3">
        <v>45539</v>
      </c>
      <c r="I14667" s="3">
        <v>45545</v>
      </c>
      <c r="J14667" s="2" t="s">
        <v>21</v>
      </c>
      <c r="K14667" s="2" t="s">
        <v>16</v>
      </c>
      <c r="L14667" s="2">
        <v>35.92</v>
      </c>
      <c r="M14667" s="2" t="s">
        <v>48</v>
      </c>
      <c r="N14667" s="11">
        <f>L14667/E14667*100</f>
        <v>28.879241035536264</v>
      </c>
      <c r="O14667" s="12" t="str">
        <f>IF(N14667&lt;10,"Low",IF(N14667&lt;20,"Med","High"))</f>
        <v>High</v>
      </c>
      <c r="P14667" s="12">
        <f>sales*discount</f>
        <v>43.532999999999994</v>
      </c>
      <c r="Q14667" s="12">
        <f>sales-Discount_Values</f>
        <v>80.847000000000008</v>
      </c>
      <c r="R14667" s="12">
        <f>DATEDIF(order_date,delivery_date,"D")</f>
        <v>6</v>
      </c>
      <c r="S14667" s="12"/>
    </row>
    <row r="14668" spans="1:19" ht="14.25" customHeight="1" x14ac:dyDescent="0.35">
      <c r="A14668" s="2" t="s">
        <v>4238</v>
      </c>
      <c r="B14668" s="2">
        <v>104205</v>
      </c>
      <c r="C14668" s="2" t="s">
        <v>19</v>
      </c>
      <c r="D14668" s="2" t="s">
        <v>20</v>
      </c>
      <c r="E14668" s="2">
        <v>520.42999999999995</v>
      </c>
      <c r="F14668" s="2">
        <v>0.16</v>
      </c>
      <c r="G14668" s="2">
        <v>7</v>
      </c>
      <c r="H14668" s="3">
        <v>45168</v>
      </c>
      <c r="I14668" s="3">
        <v>45175</v>
      </c>
      <c r="J14668" s="2" t="s">
        <v>21</v>
      </c>
      <c r="K14668" s="2" t="s">
        <v>16</v>
      </c>
      <c r="L14668" s="2">
        <v>150.30000000000001</v>
      </c>
      <c r="M14668" s="2" t="s">
        <v>28</v>
      </c>
      <c r="N14668" s="11">
        <f>L14668/E14668*100</f>
        <v>28.879964644620799</v>
      </c>
      <c r="O14668" s="12" t="str">
        <f>IF(N14668&lt;10,"Low",IF(N14668&lt;20,"Med","High"))</f>
        <v>High</v>
      </c>
      <c r="P14668" s="12">
        <f>sales*discount</f>
        <v>83.268799999999999</v>
      </c>
      <c r="Q14668" s="12">
        <f>sales-Discount_Values</f>
        <v>437.16119999999995</v>
      </c>
      <c r="R14668" s="12">
        <f>DATEDIF(order_date,delivery_date,"D")</f>
        <v>7</v>
      </c>
      <c r="S14668" s="12"/>
    </row>
    <row r="14669" spans="1:19" ht="14.25" customHeight="1" x14ac:dyDescent="0.35">
      <c r="A14669" s="2" t="s">
        <v>8949</v>
      </c>
      <c r="B14669" s="2">
        <v>108916</v>
      </c>
      <c r="C14669" s="2" t="s">
        <v>13</v>
      </c>
      <c r="D14669" s="2" t="s">
        <v>20</v>
      </c>
      <c r="E14669" s="2">
        <v>258.82</v>
      </c>
      <c r="F14669" s="2">
        <v>0.26</v>
      </c>
      <c r="G14669" s="2">
        <v>4</v>
      </c>
      <c r="H14669" s="3">
        <v>45435</v>
      </c>
      <c r="I14669" s="3">
        <v>45438</v>
      </c>
      <c r="J14669" s="2" t="s">
        <v>15</v>
      </c>
      <c r="K14669" s="2" t="s">
        <v>27</v>
      </c>
      <c r="L14669" s="2">
        <v>74.75</v>
      </c>
      <c r="M14669" s="2" t="s">
        <v>17</v>
      </c>
      <c r="N14669" s="11">
        <f>L14669/E14669*100</f>
        <v>28.881075651031608</v>
      </c>
      <c r="O14669" s="12" t="str">
        <f>IF(N14669&lt;10,"Low",IF(N14669&lt;20,"Med","High"))</f>
        <v>High</v>
      </c>
      <c r="P14669" s="12">
        <f>sales*discount</f>
        <v>67.293199999999999</v>
      </c>
      <c r="Q14669" s="12">
        <f>sales-Discount_Values</f>
        <v>191.52679999999998</v>
      </c>
      <c r="R14669" s="12">
        <f>DATEDIF(order_date,delivery_date,"D")</f>
        <v>3</v>
      </c>
      <c r="S14669" s="12"/>
    </row>
    <row r="14670" spans="1:19" ht="14.25" customHeight="1" x14ac:dyDescent="0.35">
      <c r="A14670" s="2" t="s">
        <v>3639</v>
      </c>
      <c r="B14670" s="2">
        <v>103606</v>
      </c>
      <c r="C14670" s="2" t="s">
        <v>41</v>
      </c>
      <c r="D14670" s="2" t="s">
        <v>26</v>
      </c>
      <c r="E14670" s="2">
        <v>2862.49</v>
      </c>
      <c r="F14670" s="2">
        <v>0.46</v>
      </c>
      <c r="G14670" s="2">
        <v>9</v>
      </c>
      <c r="H14670" s="3">
        <v>45086</v>
      </c>
      <c r="I14670" s="3">
        <v>45087</v>
      </c>
      <c r="J14670" s="2" t="s">
        <v>21</v>
      </c>
      <c r="K14670" s="2" t="s">
        <v>27</v>
      </c>
      <c r="L14670" s="2">
        <v>826.76</v>
      </c>
      <c r="M14670" s="2" t="s">
        <v>23</v>
      </c>
      <c r="N14670" s="11">
        <f>L14670/E14670*100</f>
        <v>28.882546314572277</v>
      </c>
      <c r="O14670" s="12" t="str">
        <f>IF(N14670&lt;10,"Low",IF(N14670&lt;20,"Med","High"))</f>
        <v>High</v>
      </c>
      <c r="P14670" s="12">
        <f>sales*discount</f>
        <v>1316.7454</v>
      </c>
      <c r="Q14670" s="12">
        <f>sales-Discount_Values</f>
        <v>1545.7445999999998</v>
      </c>
      <c r="R14670" s="12">
        <f>DATEDIF(order_date,delivery_date,"D")</f>
        <v>1</v>
      </c>
      <c r="S14670" s="12"/>
    </row>
    <row r="14671" spans="1:19" ht="14.25" customHeight="1" x14ac:dyDescent="0.35">
      <c r="A14671" s="2" t="s">
        <v>1959</v>
      </c>
      <c r="B14671" s="2">
        <v>101926</v>
      </c>
      <c r="C14671" s="2" t="s">
        <v>25</v>
      </c>
      <c r="D14671" s="2" t="s">
        <v>36</v>
      </c>
      <c r="E14671" s="2">
        <v>2781.2</v>
      </c>
      <c r="F14671" s="2">
        <v>0.18</v>
      </c>
      <c r="G14671" s="2">
        <v>9</v>
      </c>
      <c r="H14671" s="3">
        <v>45325</v>
      </c>
      <c r="I14671" s="3">
        <v>45331</v>
      </c>
      <c r="J14671" s="2" t="s">
        <v>21</v>
      </c>
      <c r="K14671" s="2" t="s">
        <v>27</v>
      </c>
      <c r="L14671" s="2">
        <v>803.29</v>
      </c>
      <c r="M14671" s="2" t="s">
        <v>28</v>
      </c>
      <c r="N14671" s="11">
        <f>L14671/E14671*100</f>
        <v>28.882856321012511</v>
      </c>
      <c r="O14671" s="12" t="str">
        <f>IF(N14671&lt;10,"Low",IF(N14671&lt;20,"Med","High"))</f>
        <v>High</v>
      </c>
      <c r="P14671" s="12">
        <f>sales*discount</f>
        <v>500.61599999999993</v>
      </c>
      <c r="Q14671" s="12">
        <f>sales-Discount_Values</f>
        <v>2280.5839999999998</v>
      </c>
      <c r="R14671" s="12">
        <f>DATEDIF(order_date,delivery_date,"D")</f>
        <v>6</v>
      </c>
      <c r="S14671" s="12"/>
    </row>
    <row r="14672" spans="1:19" ht="14.25" customHeight="1" x14ac:dyDescent="0.35">
      <c r="A14672" s="2" t="s">
        <v>885</v>
      </c>
      <c r="B14672" s="2">
        <v>100852</v>
      </c>
      <c r="C14672" s="2" t="s">
        <v>25</v>
      </c>
      <c r="D14672" s="2" t="s">
        <v>36</v>
      </c>
      <c r="E14672" s="2">
        <v>4815.46</v>
      </c>
      <c r="F14672" s="2">
        <v>0.04</v>
      </c>
      <c r="G14672" s="2">
        <v>6</v>
      </c>
      <c r="H14672" s="3">
        <v>45411</v>
      </c>
      <c r="I14672" s="3">
        <v>45417</v>
      </c>
      <c r="J14672" s="2" t="s">
        <v>21</v>
      </c>
      <c r="K14672" s="2" t="s">
        <v>22</v>
      </c>
      <c r="L14672" s="2">
        <v>1390.85</v>
      </c>
      <c r="M14672" s="2" t="s">
        <v>34</v>
      </c>
      <c r="N14672" s="11">
        <f>L14672/E14672*100</f>
        <v>28.883014291469557</v>
      </c>
      <c r="O14672" s="12" t="str">
        <f>IF(N14672&lt;10,"Low",IF(N14672&lt;20,"Med","High"))</f>
        <v>High</v>
      </c>
      <c r="P14672" s="12">
        <f>sales*discount</f>
        <v>192.61840000000001</v>
      </c>
      <c r="Q14672" s="12">
        <f>sales-Discount_Values</f>
        <v>4622.8415999999997</v>
      </c>
      <c r="R14672" s="12">
        <f>DATEDIF(order_date,delivery_date,"D")</f>
        <v>6</v>
      </c>
      <c r="S14672" s="12"/>
    </row>
    <row r="14673" spans="1:19" ht="14.25" customHeight="1" x14ac:dyDescent="0.35">
      <c r="A14673" s="2" t="s">
        <v>3672</v>
      </c>
      <c r="B14673" s="2">
        <v>103639</v>
      </c>
      <c r="C14673" s="2" t="s">
        <v>13</v>
      </c>
      <c r="D14673" s="2" t="s">
        <v>36</v>
      </c>
      <c r="E14673" s="2">
        <v>3773.6</v>
      </c>
      <c r="F14673" s="2">
        <v>0.08</v>
      </c>
      <c r="G14673" s="2">
        <v>8</v>
      </c>
      <c r="H14673" s="3">
        <v>44986</v>
      </c>
      <c r="I14673" s="3">
        <v>44988</v>
      </c>
      <c r="J14673" s="2" t="s">
        <v>21</v>
      </c>
      <c r="K14673" s="2" t="s">
        <v>27</v>
      </c>
      <c r="L14673" s="2">
        <v>1089.93</v>
      </c>
      <c r="M14673" s="2" t="s">
        <v>48</v>
      </c>
      <c r="N14673" s="11">
        <f>L14673/E14673*100</f>
        <v>28.883029467882132</v>
      </c>
      <c r="O14673" s="12" t="str">
        <f>IF(N14673&lt;10,"Low",IF(N14673&lt;20,"Med","High"))</f>
        <v>High</v>
      </c>
      <c r="P14673" s="12">
        <f>sales*discount</f>
        <v>301.88799999999998</v>
      </c>
      <c r="Q14673" s="12">
        <f>sales-Discount_Values</f>
        <v>3471.712</v>
      </c>
      <c r="R14673" s="12">
        <f>DATEDIF(order_date,delivery_date,"D")</f>
        <v>2</v>
      </c>
      <c r="S14673" s="12"/>
    </row>
    <row r="14674" spans="1:19" ht="14.25" customHeight="1" x14ac:dyDescent="0.35">
      <c r="A14674" s="2" t="s">
        <v>2961</v>
      </c>
      <c r="B14674" s="2">
        <v>102928</v>
      </c>
      <c r="C14674" s="2" t="s">
        <v>41</v>
      </c>
      <c r="D14674" s="2" t="s">
        <v>20</v>
      </c>
      <c r="E14674" s="2">
        <v>1543.87</v>
      </c>
      <c r="F14674" s="2">
        <v>0.18</v>
      </c>
      <c r="G14674" s="2">
        <v>3</v>
      </c>
      <c r="H14674" s="3">
        <v>45221</v>
      </c>
      <c r="I14674" s="3">
        <v>45223</v>
      </c>
      <c r="J14674" s="2" t="s">
        <v>15</v>
      </c>
      <c r="K14674" s="2" t="s">
        <v>16</v>
      </c>
      <c r="L14674" s="2">
        <v>445.99</v>
      </c>
      <c r="M14674" s="2" t="s">
        <v>17</v>
      </c>
      <c r="N14674" s="11">
        <f>L14674/E14674*100</f>
        <v>28.887794956829271</v>
      </c>
      <c r="O14674" s="12" t="str">
        <f>IF(N14674&lt;10,"Low",IF(N14674&lt;20,"Med","High"))</f>
        <v>High</v>
      </c>
      <c r="P14674" s="12">
        <f>sales*discount</f>
        <v>277.89659999999998</v>
      </c>
      <c r="Q14674" s="12">
        <f>sales-Discount_Values</f>
        <v>1265.9733999999999</v>
      </c>
      <c r="R14674" s="12">
        <f>DATEDIF(order_date,delivery_date,"D")</f>
        <v>2</v>
      </c>
      <c r="S14674" s="12"/>
    </row>
    <row r="14675" spans="1:19" ht="14.25" customHeight="1" x14ac:dyDescent="0.35">
      <c r="A14675" s="2" t="s">
        <v>15134</v>
      </c>
      <c r="B14675" s="2">
        <v>115101</v>
      </c>
      <c r="C14675" s="2" t="s">
        <v>41</v>
      </c>
      <c r="D14675" s="2" t="s">
        <v>36</v>
      </c>
      <c r="E14675" s="2">
        <v>4147.83</v>
      </c>
      <c r="F14675" s="2">
        <v>0.41</v>
      </c>
      <c r="G14675" s="2">
        <v>1</v>
      </c>
      <c r="H14675" s="3">
        <v>45038</v>
      </c>
      <c r="I14675" s="3">
        <v>45041</v>
      </c>
      <c r="J14675" s="2" t="s">
        <v>15</v>
      </c>
      <c r="K14675" s="2" t="s">
        <v>22</v>
      </c>
      <c r="L14675" s="2">
        <v>1198.32</v>
      </c>
      <c r="M14675" s="2" t="s">
        <v>34</v>
      </c>
      <c r="N14675" s="11">
        <f>L14675/E14675*100</f>
        <v>28.890287210420869</v>
      </c>
      <c r="O14675" s="12" t="str">
        <f>IF(N14675&lt;10,"Low",IF(N14675&lt;20,"Med","High"))</f>
        <v>High</v>
      </c>
      <c r="P14675" s="12">
        <f>sales*discount</f>
        <v>1700.6102999999998</v>
      </c>
      <c r="Q14675" s="12">
        <f>sales-Discount_Values</f>
        <v>2447.2197000000001</v>
      </c>
      <c r="R14675" s="12">
        <f>DATEDIF(order_date,delivery_date,"D")</f>
        <v>3</v>
      </c>
      <c r="S14675" s="12"/>
    </row>
    <row r="14676" spans="1:19" ht="14.25" customHeight="1" x14ac:dyDescent="0.35">
      <c r="A14676" s="2" t="s">
        <v>11519</v>
      </c>
      <c r="B14676" s="2">
        <v>111486</v>
      </c>
      <c r="C14676" s="2" t="s">
        <v>41</v>
      </c>
      <c r="D14676" s="2" t="s">
        <v>33</v>
      </c>
      <c r="E14676" s="2">
        <v>3156.09</v>
      </c>
      <c r="F14676" s="2">
        <v>0.01</v>
      </c>
      <c r="G14676" s="2">
        <v>1</v>
      </c>
      <c r="H14676" s="3">
        <v>45112</v>
      </c>
      <c r="I14676" s="3">
        <v>45113</v>
      </c>
      <c r="J14676" s="2" t="s">
        <v>31</v>
      </c>
      <c r="K14676" s="2" t="s">
        <v>16</v>
      </c>
      <c r="L14676" s="2">
        <v>911.81</v>
      </c>
      <c r="M14676" s="2" t="s">
        <v>23</v>
      </c>
      <c r="N14676" s="11">
        <f>L14676/E14676*100</f>
        <v>28.890494250797659</v>
      </c>
      <c r="O14676" s="12" t="str">
        <f>IF(N14676&lt;10,"Low",IF(N14676&lt;20,"Med","High"))</f>
        <v>High</v>
      </c>
      <c r="P14676" s="12">
        <f>sales*discount</f>
        <v>31.560900000000004</v>
      </c>
      <c r="Q14676" s="12">
        <f>sales-Discount_Values</f>
        <v>3124.5291000000002</v>
      </c>
      <c r="R14676" s="12">
        <f>DATEDIF(order_date,delivery_date,"D")</f>
        <v>1</v>
      </c>
      <c r="S14676" s="12"/>
    </row>
    <row r="14677" spans="1:19" ht="14.25" customHeight="1" x14ac:dyDescent="0.35">
      <c r="A14677" s="2" t="s">
        <v>5902</v>
      </c>
      <c r="B14677" s="2">
        <v>105869</v>
      </c>
      <c r="C14677" s="2" t="s">
        <v>19</v>
      </c>
      <c r="D14677" s="2" t="s">
        <v>26</v>
      </c>
      <c r="E14677" s="2">
        <v>2189.09</v>
      </c>
      <c r="F14677" s="2">
        <v>0.28999999999999998</v>
      </c>
      <c r="G14677" s="2">
        <v>5</v>
      </c>
      <c r="H14677" s="3">
        <v>45591</v>
      </c>
      <c r="I14677" s="3">
        <v>45597</v>
      </c>
      <c r="J14677" s="2" t="s">
        <v>31</v>
      </c>
      <c r="K14677" s="2" t="s">
        <v>27</v>
      </c>
      <c r="L14677" s="2">
        <v>632.52</v>
      </c>
      <c r="M14677" s="2" t="s">
        <v>34</v>
      </c>
      <c r="N14677" s="11">
        <f>L14677/E14677*100</f>
        <v>28.894198045763304</v>
      </c>
      <c r="O14677" s="12" t="str">
        <f>IF(N14677&lt;10,"Low",IF(N14677&lt;20,"Med","High"))</f>
        <v>High</v>
      </c>
      <c r="P14677" s="12">
        <f>sales*discount</f>
        <v>634.83609999999999</v>
      </c>
      <c r="Q14677" s="12">
        <f>sales-Discount_Values</f>
        <v>1554.2539000000002</v>
      </c>
      <c r="R14677" s="12">
        <f>DATEDIF(order_date,delivery_date,"D")</f>
        <v>6</v>
      </c>
      <c r="S14677" s="12"/>
    </row>
    <row r="14678" spans="1:19" ht="14.25" customHeight="1" x14ac:dyDescent="0.35">
      <c r="A14678" s="2" t="s">
        <v>1313</v>
      </c>
      <c r="B14678" s="2">
        <v>101280</v>
      </c>
      <c r="C14678" s="2" t="s">
        <v>41</v>
      </c>
      <c r="D14678" s="2" t="s">
        <v>14</v>
      </c>
      <c r="E14678" s="2">
        <v>4042.25</v>
      </c>
      <c r="F14678" s="2">
        <v>0.09</v>
      </c>
      <c r="G14678" s="2">
        <v>1</v>
      </c>
      <c r="H14678" s="3">
        <v>45000</v>
      </c>
      <c r="I14678" s="3">
        <v>45004</v>
      </c>
      <c r="J14678" s="2" t="s">
        <v>21</v>
      </c>
      <c r="K14678" s="2" t="s">
        <v>27</v>
      </c>
      <c r="L14678" s="2">
        <v>1168.01</v>
      </c>
      <c r="M14678" s="2" t="s">
        <v>23</v>
      </c>
      <c r="N14678" s="11">
        <f>L14678/E14678*100</f>
        <v>28.895046075824109</v>
      </c>
      <c r="O14678" s="12" t="str">
        <f>IF(N14678&lt;10,"Low",IF(N14678&lt;20,"Med","High"))</f>
        <v>High</v>
      </c>
      <c r="P14678" s="12">
        <f>sales*discount</f>
        <v>363.80250000000001</v>
      </c>
      <c r="Q14678" s="12">
        <f>sales-Discount_Values</f>
        <v>3678.4475000000002</v>
      </c>
      <c r="R14678" s="12">
        <f>DATEDIF(order_date,delivery_date,"D")</f>
        <v>4</v>
      </c>
      <c r="S14678" s="12"/>
    </row>
    <row r="14679" spans="1:19" ht="14.25" customHeight="1" x14ac:dyDescent="0.35">
      <c r="A14679" s="2" t="s">
        <v>9548</v>
      </c>
      <c r="B14679" s="2">
        <v>109515</v>
      </c>
      <c r="C14679" s="2" t="s">
        <v>41</v>
      </c>
      <c r="D14679" s="2" t="s">
        <v>14</v>
      </c>
      <c r="E14679" s="2">
        <v>2587.37</v>
      </c>
      <c r="F14679" s="2">
        <v>0.03</v>
      </c>
      <c r="G14679" s="2">
        <v>5</v>
      </c>
      <c r="H14679" s="3">
        <v>45499</v>
      </c>
      <c r="I14679" s="3">
        <v>45500</v>
      </c>
      <c r="J14679" s="2" t="s">
        <v>15</v>
      </c>
      <c r="K14679" s="2" t="s">
        <v>22</v>
      </c>
      <c r="L14679" s="2">
        <v>747.69</v>
      </c>
      <c r="M14679" s="2" t="s">
        <v>34</v>
      </c>
      <c r="N14679" s="11">
        <f>L14679/E14679*100</f>
        <v>28.89768374836224</v>
      </c>
      <c r="O14679" s="12" t="str">
        <f>IF(N14679&lt;10,"Low",IF(N14679&lt;20,"Med","High"))</f>
        <v>High</v>
      </c>
      <c r="P14679" s="12">
        <f>sales*discount</f>
        <v>77.621099999999998</v>
      </c>
      <c r="Q14679" s="12">
        <f>sales-Discount_Values</f>
        <v>2509.7489</v>
      </c>
      <c r="R14679" s="12">
        <f>DATEDIF(order_date,delivery_date,"D")</f>
        <v>1</v>
      </c>
      <c r="S14679" s="12"/>
    </row>
    <row r="14680" spans="1:19" ht="14.25" customHeight="1" x14ac:dyDescent="0.35">
      <c r="A14680" s="2" t="s">
        <v>6295</v>
      </c>
      <c r="B14680" s="2">
        <v>106262</v>
      </c>
      <c r="C14680" s="2" t="s">
        <v>13</v>
      </c>
      <c r="D14680" s="2" t="s">
        <v>33</v>
      </c>
      <c r="E14680" s="2">
        <v>1614</v>
      </c>
      <c r="F14680" s="2">
        <v>0.41</v>
      </c>
      <c r="G14680" s="2">
        <v>8</v>
      </c>
      <c r="H14680" s="3">
        <v>45076</v>
      </c>
      <c r="I14680" s="3">
        <v>45079</v>
      </c>
      <c r="J14680" s="2" t="s">
        <v>31</v>
      </c>
      <c r="K14680" s="2" t="s">
        <v>22</v>
      </c>
      <c r="L14680" s="2">
        <v>466.45</v>
      </c>
      <c r="M14680" s="2" t="s">
        <v>23</v>
      </c>
      <c r="N14680" s="11">
        <f>L14680/E14680*100</f>
        <v>28.900247831474594</v>
      </c>
      <c r="O14680" s="12" t="str">
        <f>IF(N14680&lt;10,"Low",IF(N14680&lt;20,"Med","High"))</f>
        <v>High</v>
      </c>
      <c r="P14680" s="12">
        <f>sales*discount</f>
        <v>661.74</v>
      </c>
      <c r="Q14680" s="12">
        <f>sales-Discount_Values</f>
        <v>952.26</v>
      </c>
      <c r="R14680" s="12">
        <f>DATEDIF(order_date,delivery_date,"D")</f>
        <v>3</v>
      </c>
      <c r="S14680" s="12"/>
    </row>
    <row r="14681" spans="1:19" ht="14.25" customHeight="1" x14ac:dyDescent="0.35">
      <c r="A14681" s="2" t="s">
        <v>2143</v>
      </c>
      <c r="B14681" s="2">
        <v>102110</v>
      </c>
      <c r="C14681" s="2" t="s">
        <v>19</v>
      </c>
      <c r="D14681" s="2" t="s">
        <v>14</v>
      </c>
      <c r="E14681" s="2">
        <v>1921.01</v>
      </c>
      <c r="F14681" s="2">
        <v>0.38</v>
      </c>
      <c r="G14681" s="2">
        <v>5</v>
      </c>
      <c r="H14681" s="3">
        <v>45475</v>
      </c>
      <c r="I14681" s="3">
        <v>45482</v>
      </c>
      <c r="J14681" s="2" t="s">
        <v>15</v>
      </c>
      <c r="K14681" s="2" t="s">
        <v>22</v>
      </c>
      <c r="L14681" s="2">
        <v>555.17999999999995</v>
      </c>
      <c r="M14681" s="2" t="s">
        <v>34</v>
      </c>
      <c r="N14681" s="11">
        <f>L14681/E14681*100</f>
        <v>28.90042217375235</v>
      </c>
      <c r="O14681" s="12" t="str">
        <f>IF(N14681&lt;10,"Low",IF(N14681&lt;20,"Med","High"))</f>
        <v>High</v>
      </c>
      <c r="P14681" s="12">
        <f>sales*discount</f>
        <v>729.98379999999997</v>
      </c>
      <c r="Q14681" s="12">
        <f>sales-Discount_Values</f>
        <v>1191.0262</v>
      </c>
      <c r="R14681" s="12">
        <f>DATEDIF(order_date,delivery_date,"D")</f>
        <v>7</v>
      </c>
      <c r="S14681" s="12"/>
    </row>
    <row r="14682" spans="1:19" ht="14.25" customHeight="1" x14ac:dyDescent="0.35">
      <c r="A14682" s="2" t="s">
        <v>3319</v>
      </c>
      <c r="B14682" s="2">
        <v>103286</v>
      </c>
      <c r="C14682" s="2" t="s">
        <v>41</v>
      </c>
      <c r="D14682" s="2" t="s">
        <v>36</v>
      </c>
      <c r="E14682" s="2">
        <v>4459.18</v>
      </c>
      <c r="F14682" s="2">
        <v>0.06</v>
      </c>
      <c r="G14682" s="2">
        <v>8</v>
      </c>
      <c r="H14682" s="3">
        <v>45353</v>
      </c>
      <c r="I14682" s="3">
        <v>45360</v>
      </c>
      <c r="J14682" s="2" t="s">
        <v>21</v>
      </c>
      <c r="K14682" s="2" t="s">
        <v>16</v>
      </c>
      <c r="L14682" s="2">
        <v>1288.83</v>
      </c>
      <c r="M14682" s="2" t="s">
        <v>39</v>
      </c>
      <c r="N14682" s="11">
        <f>L14682/E14682*100</f>
        <v>28.902847608753174</v>
      </c>
      <c r="O14682" s="12" t="str">
        <f>IF(N14682&lt;10,"Low",IF(N14682&lt;20,"Med","High"))</f>
        <v>High</v>
      </c>
      <c r="P14682" s="12">
        <f>sales*discount</f>
        <v>267.55079999999998</v>
      </c>
      <c r="Q14682" s="12">
        <f>sales-Discount_Values</f>
        <v>4191.6292000000003</v>
      </c>
      <c r="R14682" s="12">
        <f>DATEDIF(order_date,delivery_date,"D")</f>
        <v>7</v>
      </c>
      <c r="S14682" s="12"/>
    </row>
    <row r="14683" spans="1:19" ht="14.25" customHeight="1" x14ac:dyDescent="0.35">
      <c r="A14683" s="2" t="s">
        <v>14113</v>
      </c>
      <c r="B14683" s="2">
        <v>114080</v>
      </c>
      <c r="C14683" s="2" t="s">
        <v>19</v>
      </c>
      <c r="D14683" s="2" t="s">
        <v>26</v>
      </c>
      <c r="E14683" s="2">
        <v>3541.47</v>
      </c>
      <c r="F14683" s="2">
        <v>0.44</v>
      </c>
      <c r="G14683" s="2">
        <v>7</v>
      </c>
      <c r="H14683" s="3">
        <v>45347</v>
      </c>
      <c r="I14683" s="3">
        <v>45353</v>
      </c>
      <c r="J14683" s="2" t="s">
        <v>31</v>
      </c>
      <c r="K14683" s="2" t="s">
        <v>22</v>
      </c>
      <c r="L14683" s="2">
        <v>1023.72</v>
      </c>
      <c r="M14683" s="2" t="s">
        <v>28</v>
      </c>
      <c r="N14683" s="11">
        <f>L14683/E14683*100</f>
        <v>28.906640462858647</v>
      </c>
      <c r="O14683" s="12" t="str">
        <f>IF(N14683&lt;10,"Low",IF(N14683&lt;20,"Med","High"))</f>
        <v>High</v>
      </c>
      <c r="P14683" s="12">
        <f>sales*discount</f>
        <v>1558.2467999999999</v>
      </c>
      <c r="Q14683" s="12">
        <f>sales-Discount_Values</f>
        <v>1983.2231999999999</v>
      </c>
      <c r="R14683" s="12">
        <f>DATEDIF(order_date,delivery_date,"D")</f>
        <v>6</v>
      </c>
      <c r="S14683" s="12"/>
    </row>
    <row r="14684" spans="1:19" ht="14.25" customHeight="1" x14ac:dyDescent="0.35">
      <c r="A14684" s="2" t="s">
        <v>3301</v>
      </c>
      <c r="B14684" s="2">
        <v>103268</v>
      </c>
      <c r="C14684" s="2" t="s">
        <v>19</v>
      </c>
      <c r="D14684" s="2" t="s">
        <v>36</v>
      </c>
      <c r="E14684" s="2">
        <v>1205.95</v>
      </c>
      <c r="F14684" s="2">
        <v>0.2</v>
      </c>
      <c r="G14684" s="2">
        <v>7</v>
      </c>
      <c r="H14684" s="3">
        <v>45468</v>
      </c>
      <c r="I14684" s="3">
        <v>45474</v>
      </c>
      <c r="J14684" s="2" t="s">
        <v>15</v>
      </c>
      <c r="K14684" s="2" t="s">
        <v>22</v>
      </c>
      <c r="L14684" s="2">
        <v>348.6</v>
      </c>
      <c r="M14684" s="2" t="s">
        <v>34</v>
      </c>
      <c r="N14684" s="11">
        <f>L14684/E14684*100</f>
        <v>28.906671089182801</v>
      </c>
      <c r="O14684" s="12" t="str">
        <f>IF(N14684&lt;10,"Low",IF(N14684&lt;20,"Med","High"))</f>
        <v>High</v>
      </c>
      <c r="P14684" s="12">
        <f>sales*discount</f>
        <v>241.19000000000003</v>
      </c>
      <c r="Q14684" s="12">
        <f>sales-Discount_Values</f>
        <v>964.76</v>
      </c>
      <c r="R14684" s="12">
        <f>DATEDIF(order_date,delivery_date,"D")</f>
        <v>6</v>
      </c>
      <c r="S14684" s="12"/>
    </row>
    <row r="14685" spans="1:19" ht="14.25" customHeight="1" x14ac:dyDescent="0.35">
      <c r="A14685" s="2" t="s">
        <v>10405</v>
      </c>
      <c r="B14685" s="2">
        <v>110372</v>
      </c>
      <c r="C14685" s="2" t="s">
        <v>19</v>
      </c>
      <c r="D14685" s="2" t="s">
        <v>20</v>
      </c>
      <c r="E14685" s="2">
        <v>1221.2</v>
      </c>
      <c r="F14685" s="2">
        <v>0.05</v>
      </c>
      <c r="G14685" s="2">
        <v>2</v>
      </c>
      <c r="H14685" s="3">
        <v>45417</v>
      </c>
      <c r="I14685" s="3">
        <v>45421</v>
      </c>
      <c r="J14685" s="2" t="s">
        <v>15</v>
      </c>
      <c r="K14685" s="2" t="s">
        <v>16</v>
      </c>
      <c r="L14685" s="2">
        <v>353.01</v>
      </c>
      <c r="M14685" s="2" t="s">
        <v>28</v>
      </c>
      <c r="N14685" s="11">
        <f>L14685/E14685*100</f>
        <v>28.906812970848346</v>
      </c>
      <c r="O14685" s="12" t="str">
        <f>IF(N14685&lt;10,"Low",IF(N14685&lt;20,"Med","High"))</f>
        <v>High</v>
      </c>
      <c r="P14685" s="12">
        <f>sales*discount</f>
        <v>61.06</v>
      </c>
      <c r="Q14685" s="12">
        <f>sales-Discount_Values</f>
        <v>1160.1400000000001</v>
      </c>
      <c r="R14685" s="12">
        <f>DATEDIF(order_date,delivery_date,"D")</f>
        <v>4</v>
      </c>
      <c r="S14685" s="12"/>
    </row>
    <row r="14686" spans="1:19" ht="14.25" customHeight="1" x14ac:dyDescent="0.35">
      <c r="A14686" s="2" t="s">
        <v>9446</v>
      </c>
      <c r="B14686" s="2">
        <v>109413</v>
      </c>
      <c r="C14686" s="2" t="s">
        <v>41</v>
      </c>
      <c r="D14686" s="2" t="s">
        <v>36</v>
      </c>
      <c r="E14686" s="2">
        <v>3934.41</v>
      </c>
      <c r="F14686" s="2">
        <v>0.11</v>
      </c>
      <c r="G14686" s="2">
        <v>8</v>
      </c>
      <c r="H14686" s="3">
        <v>45432</v>
      </c>
      <c r="I14686" s="3">
        <v>45438</v>
      </c>
      <c r="J14686" s="2" t="s">
        <v>21</v>
      </c>
      <c r="K14686" s="2" t="s">
        <v>22</v>
      </c>
      <c r="L14686" s="2">
        <v>1137.33</v>
      </c>
      <c r="M14686" s="2" t="s">
        <v>17</v>
      </c>
      <c r="N14686" s="11">
        <f>L14686/E14686*100</f>
        <v>28.907256742434061</v>
      </c>
      <c r="O14686" s="12" t="str">
        <f>IF(N14686&lt;10,"Low",IF(N14686&lt;20,"Med","High"))</f>
        <v>High</v>
      </c>
      <c r="P14686" s="12">
        <f>sales*discount</f>
        <v>432.7851</v>
      </c>
      <c r="Q14686" s="12">
        <f>sales-Discount_Values</f>
        <v>3501.6248999999998</v>
      </c>
      <c r="R14686" s="12">
        <f>DATEDIF(order_date,delivery_date,"D")</f>
        <v>6</v>
      </c>
      <c r="S14686" s="12"/>
    </row>
    <row r="14687" spans="1:19" ht="14.25" customHeight="1" x14ac:dyDescent="0.35">
      <c r="A14687" s="2" t="s">
        <v>11743</v>
      </c>
      <c r="B14687" s="2">
        <v>111710</v>
      </c>
      <c r="C14687" s="2" t="s">
        <v>13</v>
      </c>
      <c r="D14687" s="2" t="s">
        <v>36</v>
      </c>
      <c r="E14687" s="2">
        <v>4587.4399999999996</v>
      </c>
      <c r="F14687" s="2">
        <v>0.49</v>
      </c>
      <c r="G14687" s="2">
        <v>7</v>
      </c>
      <c r="H14687" s="3">
        <v>45297</v>
      </c>
      <c r="I14687" s="3">
        <v>45299</v>
      </c>
      <c r="J14687" s="2" t="s">
        <v>21</v>
      </c>
      <c r="K14687" s="2" t="s">
        <v>22</v>
      </c>
      <c r="L14687" s="2">
        <v>1326.28</v>
      </c>
      <c r="M14687" s="2" t="s">
        <v>23</v>
      </c>
      <c r="N14687" s="11">
        <f>L14687/E14687*100</f>
        <v>28.911113823832029</v>
      </c>
      <c r="O14687" s="12" t="str">
        <f>IF(N14687&lt;10,"Low",IF(N14687&lt;20,"Med","High"))</f>
        <v>High</v>
      </c>
      <c r="P14687" s="12">
        <f>sales*discount</f>
        <v>2247.8455999999996</v>
      </c>
      <c r="Q14687" s="12">
        <f>sales-Discount_Values</f>
        <v>2339.5944</v>
      </c>
      <c r="R14687" s="12">
        <f>DATEDIF(order_date,delivery_date,"D")</f>
        <v>2</v>
      </c>
      <c r="S14687" s="12"/>
    </row>
    <row r="14688" spans="1:19" ht="14.25" customHeight="1" x14ac:dyDescent="0.35">
      <c r="A14688" s="2" t="s">
        <v>12839</v>
      </c>
      <c r="B14688" s="2">
        <v>112806</v>
      </c>
      <c r="C14688" s="2" t="s">
        <v>19</v>
      </c>
      <c r="D14688" s="2" t="s">
        <v>14</v>
      </c>
      <c r="E14688" s="2">
        <v>4922.8100000000004</v>
      </c>
      <c r="F14688" s="2">
        <v>0.06</v>
      </c>
      <c r="G14688" s="2">
        <v>7</v>
      </c>
      <c r="H14688" s="3">
        <v>45185</v>
      </c>
      <c r="I14688" s="3">
        <v>45187</v>
      </c>
      <c r="J14688" s="2" t="s">
        <v>21</v>
      </c>
      <c r="K14688" s="2" t="s">
        <v>27</v>
      </c>
      <c r="L14688" s="2">
        <v>1423.24</v>
      </c>
      <c r="M14688" s="2" t="s">
        <v>23</v>
      </c>
      <c r="N14688" s="11">
        <f>L14688/E14688*100</f>
        <v>28.911130025331062</v>
      </c>
      <c r="O14688" s="12" t="str">
        <f>IF(N14688&lt;10,"Low",IF(N14688&lt;20,"Med","High"))</f>
        <v>High</v>
      </c>
      <c r="P14688" s="12">
        <f>sales*discount</f>
        <v>295.36860000000001</v>
      </c>
      <c r="Q14688" s="12">
        <f>sales-Discount_Values</f>
        <v>4627.4414000000006</v>
      </c>
      <c r="R14688" s="12">
        <f>DATEDIF(order_date,delivery_date,"D")</f>
        <v>2</v>
      </c>
      <c r="S14688" s="12"/>
    </row>
    <row r="14689" spans="1:19" ht="14.25" customHeight="1" x14ac:dyDescent="0.35">
      <c r="A14689" s="2" t="s">
        <v>203</v>
      </c>
      <c r="B14689" s="2">
        <v>100170</v>
      </c>
      <c r="C14689" s="2" t="s">
        <v>19</v>
      </c>
      <c r="D14689" s="2" t="s">
        <v>26</v>
      </c>
      <c r="E14689" s="2">
        <v>3217.11</v>
      </c>
      <c r="F14689" s="2">
        <v>0.45</v>
      </c>
      <c r="G14689" s="2">
        <v>4</v>
      </c>
      <c r="H14689" s="3">
        <v>45215</v>
      </c>
      <c r="I14689" s="3">
        <v>45219</v>
      </c>
      <c r="J14689" s="2" t="s">
        <v>15</v>
      </c>
      <c r="K14689" s="2" t="s">
        <v>16</v>
      </c>
      <c r="L14689" s="2">
        <v>930.19</v>
      </c>
      <c r="M14689" s="2" t="s">
        <v>39</v>
      </c>
      <c r="N14689" s="11">
        <f>L14689/E14689*100</f>
        <v>28.913838818069635</v>
      </c>
      <c r="O14689" s="12" t="str">
        <f>IF(N14689&lt;10,"Low",IF(N14689&lt;20,"Med","High"))</f>
        <v>High</v>
      </c>
      <c r="P14689" s="12">
        <f>sales*discount</f>
        <v>1447.6995000000002</v>
      </c>
      <c r="Q14689" s="12">
        <f>sales-Discount_Values</f>
        <v>1769.4105</v>
      </c>
      <c r="R14689" s="12">
        <f>DATEDIF(order_date,delivery_date,"D")</f>
        <v>4</v>
      </c>
      <c r="S14689" s="12"/>
    </row>
    <row r="14690" spans="1:19" ht="14.25" customHeight="1" x14ac:dyDescent="0.35">
      <c r="A14690" s="2" t="s">
        <v>10556</v>
      </c>
      <c r="B14690" s="2">
        <v>110523</v>
      </c>
      <c r="C14690" s="2" t="s">
        <v>41</v>
      </c>
      <c r="D14690" s="2" t="s">
        <v>14</v>
      </c>
      <c r="E14690" s="2">
        <v>2384.85</v>
      </c>
      <c r="F14690" s="2">
        <v>0.46</v>
      </c>
      <c r="G14690" s="2">
        <v>8</v>
      </c>
      <c r="H14690" s="3">
        <v>45544</v>
      </c>
      <c r="I14690" s="3">
        <v>45547</v>
      </c>
      <c r="J14690" s="2" t="s">
        <v>31</v>
      </c>
      <c r="K14690" s="2" t="s">
        <v>22</v>
      </c>
      <c r="L14690" s="2">
        <v>689.62</v>
      </c>
      <c r="M14690" s="2" t="s">
        <v>17</v>
      </c>
      <c r="N14690" s="11">
        <f>L14690/E14690*100</f>
        <v>28.91670335660524</v>
      </c>
      <c r="O14690" s="12" t="str">
        <f>IF(N14690&lt;10,"Low",IF(N14690&lt;20,"Med","High"))</f>
        <v>High</v>
      </c>
      <c r="P14690" s="12">
        <f>sales*discount</f>
        <v>1097.0309999999999</v>
      </c>
      <c r="Q14690" s="12">
        <f>sales-Discount_Values</f>
        <v>1287.819</v>
      </c>
      <c r="R14690" s="12">
        <f>DATEDIF(order_date,delivery_date,"D")</f>
        <v>3</v>
      </c>
      <c r="S14690" s="12"/>
    </row>
    <row r="14691" spans="1:19" ht="14.25" customHeight="1" x14ac:dyDescent="0.35">
      <c r="A14691" s="2" t="s">
        <v>10723</v>
      </c>
      <c r="B14691" s="2">
        <v>110690</v>
      </c>
      <c r="C14691" s="2" t="s">
        <v>19</v>
      </c>
      <c r="D14691" s="2" t="s">
        <v>26</v>
      </c>
      <c r="E14691" s="2">
        <v>2920.26</v>
      </c>
      <c r="F14691" s="2">
        <v>0.45</v>
      </c>
      <c r="G14691" s="2">
        <v>9</v>
      </c>
      <c r="H14691" s="3">
        <v>44998</v>
      </c>
      <c r="I14691" s="3">
        <v>45001</v>
      </c>
      <c r="J14691" s="2" t="s">
        <v>21</v>
      </c>
      <c r="K14691" s="2" t="s">
        <v>16</v>
      </c>
      <c r="L14691" s="2">
        <v>844.5</v>
      </c>
      <c r="M14691" s="2" t="s">
        <v>28</v>
      </c>
      <c r="N14691" s="11">
        <f>L14691/E14691*100</f>
        <v>28.918657927718762</v>
      </c>
      <c r="O14691" s="12" t="str">
        <f>IF(N14691&lt;10,"Low",IF(N14691&lt;20,"Med","High"))</f>
        <v>High</v>
      </c>
      <c r="P14691" s="12">
        <f>sales*discount</f>
        <v>1314.1170000000002</v>
      </c>
      <c r="Q14691" s="12">
        <f>sales-Discount_Values</f>
        <v>1606.143</v>
      </c>
      <c r="R14691" s="12">
        <f>DATEDIF(order_date,delivery_date,"D")</f>
        <v>3</v>
      </c>
      <c r="S14691" s="12"/>
    </row>
    <row r="14692" spans="1:19" ht="14.25" customHeight="1" x14ac:dyDescent="0.35">
      <c r="A14692" s="2" t="s">
        <v>3356</v>
      </c>
      <c r="B14692" s="2">
        <v>103323</v>
      </c>
      <c r="C14692" s="2" t="s">
        <v>41</v>
      </c>
      <c r="D14692" s="2" t="s">
        <v>26</v>
      </c>
      <c r="E14692" s="2">
        <v>1789.8</v>
      </c>
      <c r="F14692" s="2">
        <v>0.04</v>
      </c>
      <c r="G14692" s="2">
        <v>4</v>
      </c>
      <c r="H14692" s="3">
        <v>45342</v>
      </c>
      <c r="I14692" s="3">
        <v>45349</v>
      </c>
      <c r="J14692" s="2" t="s">
        <v>21</v>
      </c>
      <c r="K14692" s="2" t="s">
        <v>22</v>
      </c>
      <c r="L14692" s="2">
        <v>517.62</v>
      </c>
      <c r="M14692" s="2" t="s">
        <v>39</v>
      </c>
      <c r="N14692" s="11">
        <f>L14692/E14692*100</f>
        <v>28.920549782098558</v>
      </c>
      <c r="O14692" s="12" t="str">
        <f>IF(N14692&lt;10,"Low",IF(N14692&lt;20,"Med","High"))</f>
        <v>High</v>
      </c>
      <c r="P14692" s="12">
        <f>sales*discount</f>
        <v>71.591999999999999</v>
      </c>
      <c r="Q14692" s="12">
        <f>sales-Discount_Values</f>
        <v>1718.2079999999999</v>
      </c>
      <c r="R14692" s="12">
        <f>DATEDIF(order_date,delivery_date,"D")</f>
        <v>7</v>
      </c>
      <c r="S14692" s="12"/>
    </row>
    <row r="14693" spans="1:19" ht="14.25" customHeight="1" x14ac:dyDescent="0.35">
      <c r="A14693" s="2" t="s">
        <v>2680</v>
      </c>
      <c r="B14693" s="2">
        <v>102647</v>
      </c>
      <c r="C14693" s="2" t="s">
        <v>13</v>
      </c>
      <c r="D14693" s="2" t="s">
        <v>14</v>
      </c>
      <c r="E14693" s="2">
        <v>1984.37</v>
      </c>
      <c r="F14693" s="2">
        <v>0.21</v>
      </c>
      <c r="G14693" s="2">
        <v>5</v>
      </c>
      <c r="H14693" s="3">
        <v>45212</v>
      </c>
      <c r="I14693" s="3">
        <v>45213</v>
      </c>
      <c r="J14693" s="2" t="s">
        <v>31</v>
      </c>
      <c r="K14693" s="2" t="s">
        <v>27</v>
      </c>
      <c r="L14693" s="2">
        <v>573.91</v>
      </c>
      <c r="M14693" s="2" t="s">
        <v>28</v>
      </c>
      <c r="N14693" s="11">
        <f>L14693/E14693*100</f>
        <v>28.921521692023163</v>
      </c>
      <c r="O14693" s="12" t="str">
        <f>IF(N14693&lt;10,"Low",IF(N14693&lt;20,"Med","High"))</f>
        <v>High</v>
      </c>
      <c r="P14693" s="12">
        <f>sales*discount</f>
        <v>416.71769999999998</v>
      </c>
      <c r="Q14693" s="12">
        <f>sales-Discount_Values</f>
        <v>1567.6523</v>
      </c>
      <c r="R14693" s="12">
        <f>DATEDIF(order_date,delivery_date,"D")</f>
        <v>1</v>
      </c>
      <c r="S14693" s="12"/>
    </row>
    <row r="14694" spans="1:19" ht="14.25" customHeight="1" x14ac:dyDescent="0.35">
      <c r="A14694" s="2" t="s">
        <v>6533</v>
      </c>
      <c r="B14694" s="2">
        <v>106500</v>
      </c>
      <c r="C14694" s="2" t="s">
        <v>19</v>
      </c>
      <c r="D14694" s="2" t="s">
        <v>33</v>
      </c>
      <c r="E14694" s="2">
        <v>2557.31</v>
      </c>
      <c r="F14694" s="2">
        <v>0.2</v>
      </c>
      <c r="G14694" s="2">
        <v>3</v>
      </c>
      <c r="H14694" s="3">
        <v>45530</v>
      </c>
      <c r="I14694" s="3">
        <v>45537</v>
      </c>
      <c r="J14694" s="2" t="s">
        <v>15</v>
      </c>
      <c r="K14694" s="2" t="s">
        <v>27</v>
      </c>
      <c r="L14694" s="2">
        <v>739.69</v>
      </c>
      <c r="M14694" s="2" t="s">
        <v>48</v>
      </c>
      <c r="N14694" s="11">
        <f>L14694/E14694*100</f>
        <v>28.9245339829743</v>
      </c>
      <c r="O14694" s="12" t="str">
        <f>IF(N14694&lt;10,"Low",IF(N14694&lt;20,"Med","High"))</f>
        <v>High</v>
      </c>
      <c r="P14694" s="12">
        <f>sales*discount</f>
        <v>511.46199999999999</v>
      </c>
      <c r="Q14694" s="12">
        <f>sales-Discount_Values</f>
        <v>2045.848</v>
      </c>
      <c r="R14694" s="12">
        <f>DATEDIF(order_date,delivery_date,"D")</f>
        <v>7</v>
      </c>
      <c r="S14694" s="12"/>
    </row>
    <row r="14695" spans="1:19" ht="14.25" customHeight="1" x14ac:dyDescent="0.35">
      <c r="A14695" s="2" t="s">
        <v>9977</v>
      </c>
      <c r="B14695" s="2">
        <v>109944</v>
      </c>
      <c r="C14695" s="2" t="s">
        <v>19</v>
      </c>
      <c r="D14695" s="2" t="s">
        <v>20</v>
      </c>
      <c r="E14695" s="2">
        <v>4232.33</v>
      </c>
      <c r="F14695" s="2">
        <v>0.28000000000000003</v>
      </c>
      <c r="G14695" s="2">
        <v>6</v>
      </c>
      <c r="H14695" s="3">
        <v>45644</v>
      </c>
      <c r="I14695" s="3">
        <v>45649</v>
      </c>
      <c r="J14695" s="2" t="s">
        <v>31</v>
      </c>
      <c r="K14695" s="2" t="s">
        <v>27</v>
      </c>
      <c r="L14695" s="2">
        <v>1224.2</v>
      </c>
      <c r="M14695" s="2" t="s">
        <v>48</v>
      </c>
      <c r="N14695" s="11">
        <f>L14695/E14695*100</f>
        <v>28.924965680842469</v>
      </c>
      <c r="O14695" s="12" t="str">
        <f>IF(N14695&lt;10,"Low",IF(N14695&lt;20,"Med","High"))</f>
        <v>High</v>
      </c>
      <c r="P14695" s="12">
        <f>sales*discount</f>
        <v>1185.0524</v>
      </c>
      <c r="Q14695" s="12">
        <f>sales-Discount_Values</f>
        <v>3047.2775999999999</v>
      </c>
      <c r="R14695" s="12">
        <f>DATEDIF(order_date,delivery_date,"D")</f>
        <v>5</v>
      </c>
      <c r="S14695" s="12"/>
    </row>
    <row r="14696" spans="1:19" ht="14.25" customHeight="1" x14ac:dyDescent="0.35">
      <c r="A14696" s="2" t="s">
        <v>5064</v>
      </c>
      <c r="B14696" s="2">
        <v>105031</v>
      </c>
      <c r="C14696" s="2" t="s">
        <v>13</v>
      </c>
      <c r="D14696" s="2" t="s">
        <v>14</v>
      </c>
      <c r="E14696" s="2">
        <v>4992.63</v>
      </c>
      <c r="F14696" s="2">
        <v>0.24</v>
      </c>
      <c r="G14696" s="2">
        <v>6</v>
      </c>
      <c r="H14696" s="3">
        <v>45498</v>
      </c>
      <c r="I14696" s="3">
        <v>45500</v>
      </c>
      <c r="J14696" s="2" t="s">
        <v>21</v>
      </c>
      <c r="K14696" s="2" t="s">
        <v>22</v>
      </c>
      <c r="L14696" s="2">
        <v>1444.15</v>
      </c>
      <c r="M14696" s="2" t="s">
        <v>34</v>
      </c>
      <c r="N14696" s="11">
        <f>L14696/E14696*100</f>
        <v>28.925636388035965</v>
      </c>
      <c r="O14696" s="12" t="str">
        <f>IF(N14696&lt;10,"Low",IF(N14696&lt;20,"Med","High"))</f>
        <v>High</v>
      </c>
      <c r="P14696" s="12">
        <f>sales*discount</f>
        <v>1198.2311999999999</v>
      </c>
      <c r="Q14696" s="12">
        <f>sales-Discount_Values</f>
        <v>3794.3987999999999</v>
      </c>
      <c r="R14696" s="12">
        <f>DATEDIF(order_date,delivery_date,"D")</f>
        <v>2</v>
      </c>
      <c r="S14696" s="12"/>
    </row>
    <row r="14697" spans="1:19" ht="14.25" customHeight="1" x14ac:dyDescent="0.35">
      <c r="A14697" s="2" t="s">
        <v>5450</v>
      </c>
      <c r="B14697" s="2">
        <v>105417</v>
      </c>
      <c r="C14697" s="2" t="s">
        <v>19</v>
      </c>
      <c r="D14697" s="2" t="s">
        <v>14</v>
      </c>
      <c r="E14697" s="2">
        <v>3511.32</v>
      </c>
      <c r="F14697" s="2">
        <v>0.48</v>
      </c>
      <c r="G14697" s="2">
        <v>6</v>
      </c>
      <c r="H14697" s="3">
        <v>45522</v>
      </c>
      <c r="I14697" s="3">
        <v>45529</v>
      </c>
      <c r="J14697" s="2" t="s">
        <v>21</v>
      </c>
      <c r="K14697" s="2" t="s">
        <v>27</v>
      </c>
      <c r="L14697" s="2">
        <v>1015.75</v>
      </c>
      <c r="M14697" s="2" t="s">
        <v>23</v>
      </c>
      <c r="N14697" s="11">
        <f>L14697/E14697*100</f>
        <v>28.927867582561547</v>
      </c>
      <c r="O14697" s="12" t="str">
        <f>IF(N14697&lt;10,"Low",IF(N14697&lt;20,"Med","High"))</f>
        <v>High</v>
      </c>
      <c r="P14697" s="12">
        <f>sales*discount</f>
        <v>1685.4336000000001</v>
      </c>
      <c r="Q14697" s="12">
        <f>sales-Discount_Values</f>
        <v>1825.8864000000001</v>
      </c>
      <c r="R14697" s="12">
        <f>DATEDIF(order_date,delivery_date,"D")</f>
        <v>7</v>
      </c>
      <c r="S14697" s="12"/>
    </row>
    <row r="14698" spans="1:19" ht="14.25" customHeight="1" x14ac:dyDescent="0.35">
      <c r="A14698" s="2" t="s">
        <v>13071</v>
      </c>
      <c r="B14698" s="2">
        <v>113038</v>
      </c>
      <c r="C14698" s="2" t="s">
        <v>13</v>
      </c>
      <c r="D14698" s="2" t="s">
        <v>33</v>
      </c>
      <c r="E14698" s="2">
        <v>4598.62</v>
      </c>
      <c r="F14698" s="2">
        <v>0.14000000000000001</v>
      </c>
      <c r="G14698" s="2">
        <v>4</v>
      </c>
      <c r="H14698" s="3">
        <v>45467</v>
      </c>
      <c r="I14698" s="3">
        <v>45468</v>
      </c>
      <c r="J14698" s="2" t="s">
        <v>15</v>
      </c>
      <c r="K14698" s="2" t="s">
        <v>22</v>
      </c>
      <c r="L14698" s="2">
        <v>1330.37</v>
      </c>
      <c r="M14698" s="2" t="s">
        <v>17</v>
      </c>
      <c r="N14698" s="11">
        <f>L14698/E14698*100</f>
        <v>28.929765886287623</v>
      </c>
      <c r="O14698" s="12" t="str">
        <f>IF(N14698&lt;10,"Low",IF(N14698&lt;20,"Med","High"))</f>
        <v>High</v>
      </c>
      <c r="P14698" s="12">
        <f>sales*discount</f>
        <v>643.80680000000007</v>
      </c>
      <c r="Q14698" s="12">
        <f>sales-Discount_Values</f>
        <v>3954.8131999999996</v>
      </c>
      <c r="R14698" s="12">
        <f>DATEDIF(order_date,delivery_date,"D")</f>
        <v>1</v>
      </c>
      <c r="S14698" s="12"/>
    </row>
    <row r="14699" spans="1:19" ht="14.25" customHeight="1" x14ac:dyDescent="0.35">
      <c r="A14699" s="2" t="s">
        <v>9509</v>
      </c>
      <c r="B14699" s="2">
        <v>109476</v>
      </c>
      <c r="C14699" s="2" t="s">
        <v>13</v>
      </c>
      <c r="D14699" s="2" t="s">
        <v>14</v>
      </c>
      <c r="E14699" s="2">
        <v>1721.29</v>
      </c>
      <c r="F14699" s="2">
        <v>0.33</v>
      </c>
      <c r="G14699" s="2">
        <v>1</v>
      </c>
      <c r="H14699" s="3">
        <v>45428</v>
      </c>
      <c r="I14699" s="3">
        <v>45432</v>
      </c>
      <c r="J14699" s="2" t="s">
        <v>31</v>
      </c>
      <c r="K14699" s="2" t="s">
        <v>16</v>
      </c>
      <c r="L14699" s="2">
        <v>497.97</v>
      </c>
      <c r="M14699" s="2" t="s">
        <v>34</v>
      </c>
      <c r="N14699" s="11">
        <f>L14699/E14699*100</f>
        <v>28.930046651058223</v>
      </c>
      <c r="O14699" s="12" t="str">
        <f>IF(N14699&lt;10,"Low",IF(N14699&lt;20,"Med","High"))</f>
        <v>High</v>
      </c>
      <c r="P14699" s="12">
        <f>sales*discount</f>
        <v>568.02570000000003</v>
      </c>
      <c r="Q14699" s="12">
        <f>sales-Discount_Values</f>
        <v>1153.2642999999998</v>
      </c>
      <c r="R14699" s="12">
        <f>DATEDIF(order_date,delivery_date,"D")</f>
        <v>4</v>
      </c>
      <c r="S14699" s="12"/>
    </row>
    <row r="14700" spans="1:19" ht="14.25" customHeight="1" x14ac:dyDescent="0.35">
      <c r="A14700" s="2" t="s">
        <v>2125</v>
      </c>
      <c r="B14700" s="2">
        <v>102092</v>
      </c>
      <c r="C14700" s="2" t="s">
        <v>41</v>
      </c>
      <c r="D14700" s="2" t="s">
        <v>33</v>
      </c>
      <c r="E14700" s="2">
        <v>889.13</v>
      </c>
      <c r="F14700" s="2">
        <v>0.33</v>
      </c>
      <c r="G14700" s="2">
        <v>4</v>
      </c>
      <c r="H14700" s="3">
        <v>44975</v>
      </c>
      <c r="I14700" s="3">
        <v>44976</v>
      </c>
      <c r="J14700" s="2" t="s">
        <v>31</v>
      </c>
      <c r="K14700" s="2" t="s">
        <v>27</v>
      </c>
      <c r="L14700" s="2">
        <v>257.23</v>
      </c>
      <c r="M14700" s="2" t="s">
        <v>34</v>
      </c>
      <c r="N14700" s="11">
        <f>L14700/E14700*100</f>
        <v>28.930527594390025</v>
      </c>
      <c r="O14700" s="12" t="str">
        <f>IF(N14700&lt;10,"Low",IF(N14700&lt;20,"Med","High"))</f>
        <v>High</v>
      </c>
      <c r="P14700" s="12">
        <f>sales*discount</f>
        <v>293.41290000000004</v>
      </c>
      <c r="Q14700" s="12">
        <f>sales-Discount_Values</f>
        <v>595.71709999999996</v>
      </c>
      <c r="R14700" s="12">
        <f>DATEDIF(order_date,delivery_date,"D")</f>
        <v>1</v>
      </c>
      <c r="S14700" s="12"/>
    </row>
    <row r="14701" spans="1:19" ht="14.25" customHeight="1" x14ac:dyDescent="0.35">
      <c r="A14701" s="2" t="s">
        <v>8810</v>
      </c>
      <c r="B14701" s="2">
        <v>108777</v>
      </c>
      <c r="C14701" s="2" t="s">
        <v>13</v>
      </c>
      <c r="D14701" s="2" t="s">
        <v>33</v>
      </c>
      <c r="E14701" s="2">
        <v>2356.0300000000002</v>
      </c>
      <c r="F14701" s="2">
        <v>0.28999999999999998</v>
      </c>
      <c r="G14701" s="2">
        <v>3</v>
      </c>
      <c r="H14701" s="3">
        <v>45063</v>
      </c>
      <c r="I14701" s="3">
        <v>45069</v>
      </c>
      <c r="J14701" s="2" t="s">
        <v>21</v>
      </c>
      <c r="K14701" s="2" t="s">
        <v>16</v>
      </c>
      <c r="L14701" s="2">
        <v>681.69</v>
      </c>
      <c r="M14701" s="2" t="s">
        <v>23</v>
      </c>
      <c r="N14701" s="11">
        <f>L14701/E14701*100</f>
        <v>28.933842098784819</v>
      </c>
      <c r="O14701" s="12" t="str">
        <f>IF(N14701&lt;10,"Low",IF(N14701&lt;20,"Med","High"))</f>
        <v>High</v>
      </c>
      <c r="P14701" s="12">
        <f>sales*discount</f>
        <v>683.24869999999999</v>
      </c>
      <c r="Q14701" s="12">
        <f>sales-Discount_Values</f>
        <v>1672.7813000000001</v>
      </c>
      <c r="R14701" s="12">
        <f>DATEDIF(order_date,delivery_date,"D")</f>
        <v>6</v>
      </c>
      <c r="S14701" s="12"/>
    </row>
    <row r="14702" spans="1:19" ht="14.25" customHeight="1" x14ac:dyDescent="0.35">
      <c r="A14702" s="2" t="s">
        <v>5847</v>
      </c>
      <c r="B14702" s="2">
        <v>105814</v>
      </c>
      <c r="C14702" s="2" t="s">
        <v>13</v>
      </c>
      <c r="D14702" s="2" t="s">
        <v>36</v>
      </c>
      <c r="E14702" s="2">
        <v>4171.92</v>
      </c>
      <c r="F14702" s="2">
        <v>0.4</v>
      </c>
      <c r="G14702" s="2">
        <v>5</v>
      </c>
      <c r="H14702" s="3">
        <v>45251</v>
      </c>
      <c r="I14702" s="3">
        <v>45257</v>
      </c>
      <c r="J14702" s="2" t="s">
        <v>31</v>
      </c>
      <c r="K14702" s="2" t="s">
        <v>16</v>
      </c>
      <c r="L14702" s="2">
        <v>1207.1099999999999</v>
      </c>
      <c r="M14702" s="2" t="s">
        <v>48</v>
      </c>
      <c r="N14702" s="11">
        <f>L14702/E14702*100</f>
        <v>28.934159811309897</v>
      </c>
      <c r="O14702" s="12" t="str">
        <f>IF(N14702&lt;10,"Low",IF(N14702&lt;20,"Med","High"))</f>
        <v>High</v>
      </c>
      <c r="P14702" s="12">
        <f>sales*discount</f>
        <v>1668.768</v>
      </c>
      <c r="Q14702" s="12">
        <f>sales-Discount_Values</f>
        <v>2503.152</v>
      </c>
      <c r="R14702" s="12">
        <f>DATEDIF(order_date,delivery_date,"D")</f>
        <v>6</v>
      </c>
      <c r="S14702" s="12"/>
    </row>
    <row r="14703" spans="1:19" ht="14.25" customHeight="1" x14ac:dyDescent="0.35">
      <c r="A14703" s="2" t="s">
        <v>8487</v>
      </c>
      <c r="B14703" s="2">
        <v>108454</v>
      </c>
      <c r="C14703" s="2" t="s">
        <v>13</v>
      </c>
      <c r="D14703" s="2" t="s">
        <v>33</v>
      </c>
      <c r="E14703" s="2">
        <v>4028.07</v>
      </c>
      <c r="F14703" s="2">
        <v>0.35</v>
      </c>
      <c r="G14703" s="2">
        <v>2</v>
      </c>
      <c r="H14703" s="3">
        <v>45582</v>
      </c>
      <c r="I14703" s="3">
        <v>45588</v>
      </c>
      <c r="J14703" s="2" t="s">
        <v>15</v>
      </c>
      <c r="K14703" s="2" t="s">
        <v>27</v>
      </c>
      <c r="L14703" s="2">
        <v>1165.69</v>
      </c>
      <c r="M14703" s="2" t="s">
        <v>28</v>
      </c>
      <c r="N14703" s="11">
        <f>L14703/E14703*100</f>
        <v>28.939169378883683</v>
      </c>
      <c r="O14703" s="12" t="str">
        <f>IF(N14703&lt;10,"Low",IF(N14703&lt;20,"Med","High"))</f>
        <v>High</v>
      </c>
      <c r="P14703" s="12">
        <f>sales*discount</f>
        <v>1409.8244999999999</v>
      </c>
      <c r="Q14703" s="12">
        <f>sales-Discount_Values</f>
        <v>2618.2455</v>
      </c>
      <c r="R14703" s="12">
        <f>DATEDIF(order_date,delivery_date,"D")</f>
        <v>6</v>
      </c>
      <c r="S14703" s="12"/>
    </row>
    <row r="14704" spans="1:19" ht="14.25" customHeight="1" x14ac:dyDescent="0.35">
      <c r="A14704" s="2" t="s">
        <v>11589</v>
      </c>
      <c r="B14704" s="2">
        <v>111556</v>
      </c>
      <c r="C14704" s="2" t="s">
        <v>19</v>
      </c>
      <c r="D14704" s="2" t="s">
        <v>36</v>
      </c>
      <c r="E14704" s="2">
        <v>2561.35</v>
      </c>
      <c r="F14704" s="2">
        <v>0.19</v>
      </c>
      <c r="G14704" s="2">
        <v>2</v>
      </c>
      <c r="H14704" s="3">
        <v>45497</v>
      </c>
      <c r="I14704" s="3">
        <v>45502</v>
      </c>
      <c r="J14704" s="2" t="s">
        <v>31</v>
      </c>
      <c r="K14704" s="2" t="s">
        <v>27</v>
      </c>
      <c r="L14704" s="2">
        <v>741.25</v>
      </c>
      <c r="M14704" s="2" t="s">
        <v>48</v>
      </c>
      <c r="N14704" s="11">
        <f>L14704/E14704*100</f>
        <v>28.939816893435104</v>
      </c>
      <c r="O14704" s="12" t="str">
        <f>IF(N14704&lt;10,"Low",IF(N14704&lt;20,"Med","High"))</f>
        <v>High</v>
      </c>
      <c r="P14704" s="12">
        <f>sales*discount</f>
        <v>486.65649999999999</v>
      </c>
      <c r="Q14704" s="12">
        <f>sales-Discount_Values</f>
        <v>2074.6934999999999</v>
      </c>
      <c r="R14704" s="12">
        <f>DATEDIF(order_date,delivery_date,"D")</f>
        <v>5</v>
      </c>
      <c r="S14704" s="12"/>
    </row>
    <row r="14705" spans="1:19" ht="14.25" customHeight="1" x14ac:dyDescent="0.35">
      <c r="A14705" s="2" t="s">
        <v>5859</v>
      </c>
      <c r="B14705" s="2">
        <v>105826</v>
      </c>
      <c r="C14705" s="2" t="s">
        <v>19</v>
      </c>
      <c r="D14705" s="2" t="s">
        <v>20</v>
      </c>
      <c r="E14705" s="2">
        <v>4594.1899999999996</v>
      </c>
      <c r="F14705" s="2">
        <v>0.08</v>
      </c>
      <c r="G14705" s="2">
        <v>5</v>
      </c>
      <c r="H14705" s="3">
        <v>45296</v>
      </c>
      <c r="I14705" s="3">
        <v>45297</v>
      </c>
      <c r="J14705" s="2" t="s">
        <v>21</v>
      </c>
      <c r="K14705" s="2" t="s">
        <v>16</v>
      </c>
      <c r="L14705" s="2">
        <v>1329.6</v>
      </c>
      <c r="M14705" s="2" t="s">
        <v>28</v>
      </c>
      <c r="N14705" s="11">
        <f>L14705/E14705*100</f>
        <v>28.940901442909418</v>
      </c>
      <c r="O14705" s="12" t="str">
        <f>IF(N14705&lt;10,"Low",IF(N14705&lt;20,"Med","High"))</f>
        <v>High</v>
      </c>
      <c r="P14705" s="12">
        <f>sales*discount</f>
        <v>367.53519999999997</v>
      </c>
      <c r="Q14705" s="12">
        <f>sales-Discount_Values</f>
        <v>4226.6547999999993</v>
      </c>
      <c r="R14705" s="12">
        <f>DATEDIF(order_date,delivery_date,"D")</f>
        <v>1</v>
      </c>
      <c r="S14705" s="12"/>
    </row>
    <row r="14706" spans="1:19" ht="14.25" customHeight="1" x14ac:dyDescent="0.35">
      <c r="A14706" s="2" t="s">
        <v>4927</v>
      </c>
      <c r="B14706" s="2">
        <v>104894</v>
      </c>
      <c r="C14706" s="2" t="s">
        <v>13</v>
      </c>
      <c r="D14706" s="2" t="s">
        <v>20</v>
      </c>
      <c r="E14706" s="2">
        <v>3231.16</v>
      </c>
      <c r="F14706" s="2">
        <v>0.46</v>
      </c>
      <c r="G14706" s="2">
        <v>8</v>
      </c>
      <c r="H14706" s="3">
        <v>44974</v>
      </c>
      <c r="I14706" s="3">
        <v>44977</v>
      </c>
      <c r="J14706" s="2" t="s">
        <v>31</v>
      </c>
      <c r="K14706" s="2" t="s">
        <v>22</v>
      </c>
      <c r="L14706" s="2">
        <v>935.21</v>
      </c>
      <c r="M14706" s="2" t="s">
        <v>48</v>
      </c>
      <c r="N14706" s="11">
        <f>L14706/E14706*100</f>
        <v>28.943475408212532</v>
      </c>
      <c r="O14706" s="12" t="str">
        <f>IF(N14706&lt;10,"Low",IF(N14706&lt;20,"Med","High"))</f>
        <v>High</v>
      </c>
      <c r="P14706" s="12">
        <f>sales*discount</f>
        <v>1486.3335999999999</v>
      </c>
      <c r="Q14706" s="12">
        <f>sales-Discount_Values</f>
        <v>1744.8263999999999</v>
      </c>
      <c r="R14706" s="12">
        <f>DATEDIF(order_date,delivery_date,"D")</f>
        <v>3</v>
      </c>
      <c r="S14706" s="12"/>
    </row>
    <row r="14707" spans="1:19" ht="14.25" customHeight="1" x14ac:dyDescent="0.35">
      <c r="A14707" s="2" t="s">
        <v>13374</v>
      </c>
      <c r="B14707" s="2">
        <v>113341</v>
      </c>
      <c r="C14707" s="2" t="s">
        <v>19</v>
      </c>
      <c r="D14707" s="2" t="s">
        <v>36</v>
      </c>
      <c r="E14707" s="2">
        <v>4047.49</v>
      </c>
      <c r="F14707" s="2">
        <v>0.41</v>
      </c>
      <c r="G14707" s="2">
        <v>6</v>
      </c>
      <c r="H14707" s="3">
        <v>45657</v>
      </c>
      <c r="I14707" s="3">
        <v>45659</v>
      </c>
      <c r="J14707" s="2" t="s">
        <v>15</v>
      </c>
      <c r="K14707" s="2" t="s">
        <v>27</v>
      </c>
      <c r="L14707" s="2">
        <v>1171.5</v>
      </c>
      <c r="M14707" s="2" t="s">
        <v>23</v>
      </c>
      <c r="N14707" s="11">
        <f>L14707/E14707*100</f>
        <v>28.943863974957324</v>
      </c>
      <c r="O14707" s="12" t="str">
        <f>IF(N14707&lt;10,"Low",IF(N14707&lt;20,"Med","High"))</f>
        <v>High</v>
      </c>
      <c r="P14707" s="12">
        <f>sales*discount</f>
        <v>1659.4708999999998</v>
      </c>
      <c r="Q14707" s="12">
        <f>sales-Discount_Values</f>
        <v>2388.0191</v>
      </c>
      <c r="R14707" s="12">
        <f>DATEDIF(order_date,delivery_date,"D")</f>
        <v>2</v>
      </c>
      <c r="S14707" s="12"/>
    </row>
    <row r="14708" spans="1:19" ht="14.25" customHeight="1" x14ac:dyDescent="0.35">
      <c r="A14708" s="2" t="s">
        <v>13948</v>
      </c>
      <c r="B14708" s="2">
        <v>113915</v>
      </c>
      <c r="C14708" s="2" t="s">
        <v>25</v>
      </c>
      <c r="D14708" s="2" t="s">
        <v>20</v>
      </c>
      <c r="E14708" s="2">
        <v>3505.8</v>
      </c>
      <c r="F14708" s="2">
        <v>7.0000000000000007E-2</v>
      </c>
      <c r="G14708" s="2">
        <v>5</v>
      </c>
      <c r="H14708" s="3">
        <v>45467</v>
      </c>
      <c r="I14708" s="3">
        <v>45468</v>
      </c>
      <c r="J14708" s="2" t="s">
        <v>21</v>
      </c>
      <c r="K14708" s="2" t="s">
        <v>22</v>
      </c>
      <c r="L14708" s="2">
        <v>1014.73</v>
      </c>
      <c r="M14708" s="2" t="s">
        <v>17</v>
      </c>
      <c r="N14708" s="11">
        <f>L14708/E14708*100</f>
        <v>28.944320839751271</v>
      </c>
      <c r="O14708" s="12" t="str">
        <f>IF(N14708&lt;10,"Low",IF(N14708&lt;20,"Med","High"))</f>
        <v>High</v>
      </c>
      <c r="P14708" s="12">
        <f>sales*discount</f>
        <v>245.40600000000003</v>
      </c>
      <c r="Q14708" s="12">
        <f>sales-Discount_Values</f>
        <v>3260.3940000000002</v>
      </c>
      <c r="R14708" s="12">
        <f>DATEDIF(order_date,delivery_date,"D")</f>
        <v>1</v>
      </c>
      <c r="S14708" s="12"/>
    </row>
    <row r="14709" spans="1:19" ht="14.25" customHeight="1" x14ac:dyDescent="0.35">
      <c r="A14709" s="2" t="s">
        <v>3286</v>
      </c>
      <c r="B14709" s="2">
        <v>103253</v>
      </c>
      <c r="C14709" s="2" t="s">
        <v>13</v>
      </c>
      <c r="D14709" s="2" t="s">
        <v>33</v>
      </c>
      <c r="E14709" s="2">
        <v>2975.21</v>
      </c>
      <c r="F14709" s="2">
        <v>0.19</v>
      </c>
      <c r="G14709" s="2">
        <v>1</v>
      </c>
      <c r="H14709" s="3">
        <v>45444</v>
      </c>
      <c r="I14709" s="3">
        <v>45445</v>
      </c>
      <c r="J14709" s="2" t="s">
        <v>31</v>
      </c>
      <c r="K14709" s="2" t="s">
        <v>27</v>
      </c>
      <c r="L14709" s="2">
        <v>861.2</v>
      </c>
      <c r="M14709" s="2" t="s">
        <v>23</v>
      </c>
      <c r="N14709" s="11">
        <f>L14709/E14709*100</f>
        <v>28.945855922775198</v>
      </c>
      <c r="O14709" s="12" t="str">
        <f>IF(N14709&lt;10,"Low",IF(N14709&lt;20,"Med","High"))</f>
        <v>High</v>
      </c>
      <c r="P14709" s="12">
        <f>sales*discount</f>
        <v>565.28989999999999</v>
      </c>
      <c r="Q14709" s="12">
        <f>sales-Discount_Values</f>
        <v>2409.9201000000003</v>
      </c>
      <c r="R14709" s="12">
        <f>DATEDIF(order_date,delivery_date,"D")</f>
        <v>1</v>
      </c>
      <c r="S14709" s="12"/>
    </row>
    <row r="14710" spans="1:19" ht="14.25" customHeight="1" x14ac:dyDescent="0.35">
      <c r="A14710" s="2" t="s">
        <v>5518</v>
      </c>
      <c r="B14710" s="2">
        <v>105485</v>
      </c>
      <c r="C14710" s="2" t="s">
        <v>13</v>
      </c>
      <c r="D14710" s="2" t="s">
        <v>33</v>
      </c>
      <c r="E14710" s="2">
        <v>1265.22</v>
      </c>
      <c r="F14710" s="2">
        <v>0.06</v>
      </c>
      <c r="G14710" s="2">
        <v>7</v>
      </c>
      <c r="H14710" s="3">
        <v>45575</v>
      </c>
      <c r="I14710" s="3">
        <v>45577</v>
      </c>
      <c r="J14710" s="2" t="s">
        <v>31</v>
      </c>
      <c r="K14710" s="2" t="s">
        <v>27</v>
      </c>
      <c r="L14710" s="2">
        <v>366.23</v>
      </c>
      <c r="M14710" s="2" t="s">
        <v>28</v>
      </c>
      <c r="N14710" s="11">
        <f>L14710/E14710*100</f>
        <v>28.945954063324958</v>
      </c>
      <c r="O14710" s="12" t="str">
        <f>IF(N14710&lt;10,"Low",IF(N14710&lt;20,"Med","High"))</f>
        <v>High</v>
      </c>
      <c r="P14710" s="12">
        <f>sales*discount</f>
        <v>75.913200000000003</v>
      </c>
      <c r="Q14710" s="12">
        <f>sales-Discount_Values</f>
        <v>1189.3068000000001</v>
      </c>
      <c r="R14710" s="12">
        <f>DATEDIF(order_date,delivery_date,"D")</f>
        <v>2</v>
      </c>
      <c r="S14710" s="12"/>
    </row>
    <row r="14711" spans="1:19" ht="14.25" customHeight="1" x14ac:dyDescent="0.35">
      <c r="A14711" s="2" t="s">
        <v>10012</v>
      </c>
      <c r="B14711" s="2">
        <v>109979</v>
      </c>
      <c r="C14711" s="2" t="s">
        <v>19</v>
      </c>
      <c r="D14711" s="2" t="s">
        <v>26</v>
      </c>
      <c r="E14711" s="2">
        <v>758.13</v>
      </c>
      <c r="F14711" s="2">
        <v>0.28999999999999998</v>
      </c>
      <c r="G14711" s="2">
        <v>6</v>
      </c>
      <c r="H14711" s="3">
        <v>45042</v>
      </c>
      <c r="I14711" s="3">
        <v>45048</v>
      </c>
      <c r="J14711" s="2" t="s">
        <v>21</v>
      </c>
      <c r="K14711" s="2" t="s">
        <v>22</v>
      </c>
      <c r="L14711" s="2">
        <v>219.45</v>
      </c>
      <c r="M14711" s="2" t="s">
        <v>48</v>
      </c>
      <c r="N14711" s="11">
        <f>L14711/E14711*100</f>
        <v>28.946222943294686</v>
      </c>
      <c r="O14711" s="12" t="str">
        <f>IF(N14711&lt;10,"Low",IF(N14711&lt;20,"Med","High"))</f>
        <v>High</v>
      </c>
      <c r="P14711" s="12">
        <f>sales*discount</f>
        <v>219.85769999999999</v>
      </c>
      <c r="Q14711" s="12">
        <f>sales-Discount_Values</f>
        <v>538.27229999999997</v>
      </c>
      <c r="R14711" s="12">
        <f>DATEDIF(order_date,delivery_date,"D")</f>
        <v>6</v>
      </c>
      <c r="S14711" s="12"/>
    </row>
    <row r="14712" spans="1:19" ht="14.25" customHeight="1" x14ac:dyDescent="0.35">
      <c r="A14712" s="2" t="s">
        <v>9710</v>
      </c>
      <c r="B14712" s="2">
        <v>109677</v>
      </c>
      <c r="C14712" s="2" t="s">
        <v>13</v>
      </c>
      <c r="D14712" s="2" t="s">
        <v>26</v>
      </c>
      <c r="E14712" s="2">
        <v>2522.42</v>
      </c>
      <c r="F14712" s="2">
        <v>0.06</v>
      </c>
      <c r="G14712" s="2">
        <v>1</v>
      </c>
      <c r="H14712" s="3">
        <v>45392</v>
      </c>
      <c r="I14712" s="3">
        <v>45395</v>
      </c>
      <c r="J14712" s="2" t="s">
        <v>21</v>
      </c>
      <c r="K14712" s="2" t="s">
        <v>27</v>
      </c>
      <c r="L14712" s="2">
        <v>730.15</v>
      </c>
      <c r="M14712" s="2" t="s">
        <v>23</v>
      </c>
      <c r="N14712" s="11">
        <f>L14712/E14712*100</f>
        <v>28.946408607606976</v>
      </c>
      <c r="O14712" s="12" t="str">
        <f>IF(N14712&lt;10,"Low",IF(N14712&lt;20,"Med","High"))</f>
        <v>High</v>
      </c>
      <c r="P14712" s="12">
        <f>sales*discount</f>
        <v>151.34520000000001</v>
      </c>
      <c r="Q14712" s="12">
        <f>sales-Discount_Values</f>
        <v>2371.0747999999999</v>
      </c>
      <c r="R14712" s="12">
        <f>DATEDIF(order_date,delivery_date,"D")</f>
        <v>3</v>
      </c>
      <c r="S14712" s="12"/>
    </row>
    <row r="14713" spans="1:19" ht="14.25" customHeight="1" x14ac:dyDescent="0.35">
      <c r="A14713" s="2" t="s">
        <v>4535</v>
      </c>
      <c r="B14713" s="2">
        <v>104502</v>
      </c>
      <c r="C14713" s="2" t="s">
        <v>25</v>
      </c>
      <c r="D14713" s="2" t="s">
        <v>33</v>
      </c>
      <c r="E14713" s="2">
        <v>4601.3500000000004</v>
      </c>
      <c r="F14713" s="2">
        <v>0.11</v>
      </c>
      <c r="G14713" s="2">
        <v>1</v>
      </c>
      <c r="H14713" s="3">
        <v>45401</v>
      </c>
      <c r="I14713" s="3">
        <v>45405</v>
      </c>
      <c r="J14713" s="2" t="s">
        <v>21</v>
      </c>
      <c r="K14713" s="2" t="s">
        <v>16</v>
      </c>
      <c r="L14713" s="2">
        <v>1332.01</v>
      </c>
      <c r="M14713" s="2" t="s">
        <v>23</v>
      </c>
      <c r="N14713" s="11">
        <f>L14713/E14713*100</f>
        <v>28.948243450291759</v>
      </c>
      <c r="O14713" s="12" t="str">
        <f>IF(N14713&lt;10,"Low",IF(N14713&lt;20,"Med","High"))</f>
        <v>High</v>
      </c>
      <c r="P14713" s="12">
        <f>sales*discount</f>
        <v>506.14850000000007</v>
      </c>
      <c r="Q14713" s="12">
        <f>sales-Discount_Values</f>
        <v>4095.2015000000001</v>
      </c>
      <c r="R14713" s="12">
        <f>DATEDIF(order_date,delivery_date,"D")</f>
        <v>4</v>
      </c>
      <c r="S14713" s="12"/>
    </row>
    <row r="14714" spans="1:19" ht="14.25" customHeight="1" x14ac:dyDescent="0.35">
      <c r="A14714" s="2" t="s">
        <v>2233</v>
      </c>
      <c r="B14714" s="2">
        <v>102200</v>
      </c>
      <c r="C14714" s="2" t="s">
        <v>25</v>
      </c>
      <c r="D14714" s="2" t="s">
        <v>36</v>
      </c>
      <c r="E14714" s="2">
        <v>3827.73</v>
      </c>
      <c r="F14714" s="2">
        <v>0.13</v>
      </c>
      <c r="G14714" s="2">
        <v>2</v>
      </c>
      <c r="H14714" s="3">
        <v>45461</v>
      </c>
      <c r="I14714" s="3">
        <v>45463</v>
      </c>
      <c r="J14714" s="2" t="s">
        <v>21</v>
      </c>
      <c r="K14714" s="2" t="s">
        <v>22</v>
      </c>
      <c r="L14714" s="2">
        <v>1108.0899999999999</v>
      </c>
      <c r="M14714" s="2" t="s">
        <v>34</v>
      </c>
      <c r="N14714" s="11">
        <f>L14714/E14714*100</f>
        <v>28.949011555151483</v>
      </c>
      <c r="O14714" s="12" t="str">
        <f>IF(N14714&lt;10,"Low",IF(N14714&lt;20,"Med","High"))</f>
        <v>High</v>
      </c>
      <c r="P14714" s="12">
        <f>sales*discount</f>
        <v>497.60490000000004</v>
      </c>
      <c r="Q14714" s="12">
        <f>sales-Discount_Values</f>
        <v>3330.1251000000002</v>
      </c>
      <c r="R14714" s="12">
        <f>DATEDIF(order_date,delivery_date,"D")</f>
        <v>2</v>
      </c>
      <c r="S14714" s="12"/>
    </row>
    <row r="14715" spans="1:19" ht="14.25" customHeight="1" x14ac:dyDescent="0.35">
      <c r="A14715" s="2" t="s">
        <v>12525</v>
      </c>
      <c r="B14715" s="2">
        <v>112492</v>
      </c>
      <c r="C14715" s="2" t="s">
        <v>19</v>
      </c>
      <c r="D14715" s="2" t="s">
        <v>33</v>
      </c>
      <c r="E14715" s="2">
        <v>1614.29</v>
      </c>
      <c r="F14715" s="2">
        <v>0.18</v>
      </c>
      <c r="G14715" s="2">
        <v>2</v>
      </c>
      <c r="H14715" s="3">
        <v>45256</v>
      </c>
      <c r="I14715" s="3">
        <v>45263</v>
      </c>
      <c r="J14715" s="2" t="s">
        <v>31</v>
      </c>
      <c r="K14715" s="2" t="s">
        <v>16</v>
      </c>
      <c r="L14715" s="2">
        <v>467.34</v>
      </c>
      <c r="M14715" s="2" t="s">
        <v>48</v>
      </c>
      <c r="N14715" s="11">
        <f>L14715/E14715*100</f>
        <v>28.950188627817802</v>
      </c>
      <c r="O14715" s="12" t="str">
        <f>IF(N14715&lt;10,"Low",IF(N14715&lt;20,"Med","High"))</f>
        <v>High</v>
      </c>
      <c r="P14715" s="12">
        <f>sales*discount</f>
        <v>290.57220000000001</v>
      </c>
      <c r="Q14715" s="12">
        <f>sales-Discount_Values</f>
        <v>1323.7177999999999</v>
      </c>
      <c r="R14715" s="12">
        <f>DATEDIF(order_date,delivery_date,"D")</f>
        <v>7</v>
      </c>
      <c r="S14715" s="12"/>
    </row>
    <row r="14716" spans="1:19" ht="14.25" customHeight="1" x14ac:dyDescent="0.35">
      <c r="A14716" s="2" t="s">
        <v>15201</v>
      </c>
      <c r="B14716" s="2">
        <v>115168</v>
      </c>
      <c r="C14716" s="2" t="s">
        <v>25</v>
      </c>
      <c r="D14716" s="2" t="s">
        <v>14</v>
      </c>
      <c r="E14716" s="2">
        <v>1827.02</v>
      </c>
      <c r="F14716" s="2">
        <v>0.37</v>
      </c>
      <c r="G14716" s="2">
        <v>6</v>
      </c>
      <c r="H14716" s="3">
        <v>44976</v>
      </c>
      <c r="I14716" s="3">
        <v>44980</v>
      </c>
      <c r="J14716" s="2" t="s">
        <v>15</v>
      </c>
      <c r="K14716" s="2" t="s">
        <v>22</v>
      </c>
      <c r="L14716" s="2">
        <v>528.94000000000005</v>
      </c>
      <c r="M14716" s="2" t="s">
        <v>34</v>
      </c>
      <c r="N14716" s="11">
        <f>L14716/E14716*100</f>
        <v>28.950969338047756</v>
      </c>
      <c r="O14716" s="12" t="str">
        <f>IF(N14716&lt;10,"Low",IF(N14716&lt;20,"Med","High"))</f>
        <v>High</v>
      </c>
      <c r="P14716" s="12">
        <f>sales*discount</f>
        <v>675.99739999999997</v>
      </c>
      <c r="Q14716" s="12">
        <f>sales-Discount_Values</f>
        <v>1151.0226</v>
      </c>
      <c r="R14716" s="12">
        <f>DATEDIF(order_date,delivery_date,"D")</f>
        <v>4</v>
      </c>
      <c r="S14716" s="12"/>
    </row>
    <row r="14717" spans="1:19" ht="14.25" customHeight="1" x14ac:dyDescent="0.35">
      <c r="A14717" s="2" t="s">
        <v>2429</v>
      </c>
      <c r="B14717" s="2">
        <v>102396</v>
      </c>
      <c r="C14717" s="2" t="s">
        <v>19</v>
      </c>
      <c r="D14717" s="2" t="s">
        <v>36</v>
      </c>
      <c r="E14717" s="2">
        <v>2432.86</v>
      </c>
      <c r="F14717" s="2">
        <v>0.28999999999999998</v>
      </c>
      <c r="G14717" s="2">
        <v>9</v>
      </c>
      <c r="H14717" s="3">
        <v>45531</v>
      </c>
      <c r="I14717" s="3">
        <v>45538</v>
      </c>
      <c r="J14717" s="2" t="s">
        <v>31</v>
      </c>
      <c r="K14717" s="2" t="s">
        <v>22</v>
      </c>
      <c r="L14717" s="2">
        <v>704.36</v>
      </c>
      <c r="M14717" s="2" t="s">
        <v>48</v>
      </c>
      <c r="N14717" s="11">
        <f>L14717/E14717*100</f>
        <v>28.951933115756763</v>
      </c>
      <c r="O14717" s="12" t="str">
        <f>IF(N14717&lt;10,"Low",IF(N14717&lt;20,"Med","High"))</f>
        <v>High</v>
      </c>
      <c r="P14717" s="12">
        <f>sales*discount</f>
        <v>705.52940000000001</v>
      </c>
      <c r="Q14717" s="12">
        <f>sales-Discount_Values</f>
        <v>1727.3306000000002</v>
      </c>
      <c r="R14717" s="12">
        <f>DATEDIF(order_date,delivery_date,"D")</f>
        <v>7</v>
      </c>
      <c r="S14717" s="12"/>
    </row>
    <row r="14718" spans="1:19" ht="14.25" customHeight="1" x14ac:dyDescent="0.35">
      <c r="A14718" s="2" t="s">
        <v>6663</v>
      </c>
      <c r="B14718" s="2">
        <v>106630</v>
      </c>
      <c r="C14718" s="2" t="s">
        <v>41</v>
      </c>
      <c r="D14718" s="2" t="s">
        <v>14</v>
      </c>
      <c r="E14718" s="2">
        <v>2220.65</v>
      </c>
      <c r="F14718" s="2">
        <v>0.03</v>
      </c>
      <c r="G14718" s="2">
        <v>5</v>
      </c>
      <c r="H14718" s="3">
        <v>45059</v>
      </c>
      <c r="I14718" s="3">
        <v>45064</v>
      </c>
      <c r="J14718" s="2" t="s">
        <v>31</v>
      </c>
      <c r="K14718" s="2" t="s">
        <v>27</v>
      </c>
      <c r="L14718" s="2">
        <v>642.96</v>
      </c>
      <c r="M14718" s="2" t="s">
        <v>23</v>
      </c>
      <c r="N14718" s="11">
        <f>L14718/E14718*100</f>
        <v>28.953684731947853</v>
      </c>
      <c r="O14718" s="12" t="str">
        <f>IF(N14718&lt;10,"Low",IF(N14718&lt;20,"Med","High"))</f>
        <v>High</v>
      </c>
      <c r="P14718" s="12">
        <f>sales*discount</f>
        <v>66.619500000000002</v>
      </c>
      <c r="Q14718" s="12">
        <f>sales-Discount_Values</f>
        <v>2154.0305000000003</v>
      </c>
      <c r="R14718" s="12">
        <f>DATEDIF(order_date,delivery_date,"D")</f>
        <v>5</v>
      </c>
      <c r="S14718" s="12"/>
    </row>
    <row r="14719" spans="1:19" ht="14.25" customHeight="1" x14ac:dyDescent="0.35">
      <c r="A14719" s="2" t="s">
        <v>6305</v>
      </c>
      <c r="B14719" s="2">
        <v>106272</v>
      </c>
      <c r="C14719" s="2" t="s">
        <v>25</v>
      </c>
      <c r="D14719" s="2" t="s">
        <v>26</v>
      </c>
      <c r="E14719" s="2">
        <v>3592.05</v>
      </c>
      <c r="F14719" s="2">
        <v>0.38</v>
      </c>
      <c r="G14719" s="2">
        <v>6</v>
      </c>
      <c r="H14719" s="3">
        <v>45397</v>
      </c>
      <c r="I14719" s="3">
        <v>45403</v>
      </c>
      <c r="J14719" s="2" t="s">
        <v>21</v>
      </c>
      <c r="K14719" s="2" t="s">
        <v>27</v>
      </c>
      <c r="L14719" s="2">
        <v>1040.05</v>
      </c>
      <c r="M14719" s="2" t="s">
        <v>28</v>
      </c>
      <c r="N14719" s="11">
        <f>L14719/E14719*100</f>
        <v>28.954218343285866</v>
      </c>
      <c r="O14719" s="12" t="str">
        <f>IF(N14719&lt;10,"Low",IF(N14719&lt;20,"Med","High"))</f>
        <v>High</v>
      </c>
      <c r="P14719" s="12">
        <f>sales*discount</f>
        <v>1364.979</v>
      </c>
      <c r="Q14719" s="12">
        <f>sales-Discount_Values</f>
        <v>2227.0709999999999</v>
      </c>
      <c r="R14719" s="12">
        <f>DATEDIF(order_date,delivery_date,"D")</f>
        <v>6</v>
      </c>
      <c r="S14719" s="12"/>
    </row>
    <row r="14720" spans="1:19" ht="14.25" customHeight="1" x14ac:dyDescent="0.35">
      <c r="A14720" s="2" t="s">
        <v>13573</v>
      </c>
      <c r="B14720" s="2">
        <v>113540</v>
      </c>
      <c r="C14720" s="2" t="s">
        <v>19</v>
      </c>
      <c r="D14720" s="2" t="s">
        <v>26</v>
      </c>
      <c r="E14720" s="2">
        <v>4367.8599999999997</v>
      </c>
      <c r="F14720" s="2">
        <v>7.0000000000000007E-2</v>
      </c>
      <c r="G14720" s="2">
        <v>4</v>
      </c>
      <c r="H14720" s="3">
        <v>45199</v>
      </c>
      <c r="I14720" s="3">
        <v>45201</v>
      </c>
      <c r="J14720" s="2" t="s">
        <v>31</v>
      </c>
      <c r="K14720" s="2" t="s">
        <v>27</v>
      </c>
      <c r="L14720" s="2">
        <v>1264.78</v>
      </c>
      <c r="M14720" s="2" t="s">
        <v>17</v>
      </c>
      <c r="N14720" s="11">
        <f>L14720/E14720*100</f>
        <v>28.956514173989095</v>
      </c>
      <c r="O14720" s="12" t="str">
        <f>IF(N14720&lt;10,"Low",IF(N14720&lt;20,"Med","High"))</f>
        <v>High</v>
      </c>
      <c r="P14720" s="12">
        <f>sales*discount</f>
        <v>305.75020000000001</v>
      </c>
      <c r="Q14720" s="12">
        <f>sales-Discount_Values</f>
        <v>4062.1097999999997</v>
      </c>
      <c r="R14720" s="12">
        <f>DATEDIF(order_date,delivery_date,"D")</f>
        <v>2</v>
      </c>
      <c r="S14720" s="12"/>
    </row>
    <row r="14721" spans="1:19" ht="14.25" customHeight="1" x14ac:dyDescent="0.35">
      <c r="A14721" s="2" t="s">
        <v>847</v>
      </c>
      <c r="B14721" s="2">
        <v>100814</v>
      </c>
      <c r="C14721" s="2" t="s">
        <v>19</v>
      </c>
      <c r="D14721" s="2" t="s">
        <v>14</v>
      </c>
      <c r="E14721" s="2">
        <v>810.87</v>
      </c>
      <c r="F14721" s="2">
        <v>0.22</v>
      </c>
      <c r="G14721" s="2">
        <v>7</v>
      </c>
      <c r="H14721" s="3">
        <v>44944</v>
      </c>
      <c r="I14721" s="3">
        <v>44947</v>
      </c>
      <c r="J14721" s="2" t="s">
        <v>15</v>
      </c>
      <c r="K14721" s="2" t="s">
        <v>27</v>
      </c>
      <c r="L14721" s="2">
        <v>234.8</v>
      </c>
      <c r="M14721" s="2" t="s">
        <v>34</v>
      </c>
      <c r="N14721" s="11">
        <f>L14721/E14721*100</f>
        <v>28.956552838309474</v>
      </c>
      <c r="O14721" s="12" t="str">
        <f>IF(N14721&lt;10,"Low",IF(N14721&lt;20,"Med","High"))</f>
        <v>High</v>
      </c>
      <c r="P14721" s="12">
        <f>sales*discount</f>
        <v>178.3914</v>
      </c>
      <c r="Q14721" s="12">
        <f>sales-Discount_Values</f>
        <v>632.47860000000003</v>
      </c>
      <c r="R14721" s="12">
        <f>DATEDIF(order_date,delivery_date,"D")</f>
        <v>3</v>
      </c>
      <c r="S14721" s="12"/>
    </row>
    <row r="14722" spans="1:19" ht="14.25" customHeight="1" x14ac:dyDescent="0.35">
      <c r="A14722" s="2" t="s">
        <v>7916</v>
      </c>
      <c r="B14722" s="2">
        <v>107883</v>
      </c>
      <c r="C14722" s="2" t="s">
        <v>41</v>
      </c>
      <c r="D14722" s="2" t="s">
        <v>33</v>
      </c>
      <c r="E14722" s="2">
        <v>3199.87</v>
      </c>
      <c r="F14722" s="2">
        <v>0.24</v>
      </c>
      <c r="G14722" s="2">
        <v>9</v>
      </c>
      <c r="H14722" s="3">
        <v>44971</v>
      </c>
      <c r="I14722" s="3">
        <v>44978</v>
      </c>
      <c r="J14722" s="2" t="s">
        <v>21</v>
      </c>
      <c r="K14722" s="2" t="s">
        <v>27</v>
      </c>
      <c r="L14722" s="2">
        <v>926.61</v>
      </c>
      <c r="M14722" s="2" t="s">
        <v>28</v>
      </c>
      <c r="N14722" s="11">
        <f>L14722/E14722*100</f>
        <v>28.957738908143142</v>
      </c>
      <c r="O14722" s="12" t="str">
        <f>IF(N14722&lt;10,"Low",IF(N14722&lt;20,"Med","High"))</f>
        <v>High</v>
      </c>
      <c r="P14722" s="12">
        <f>sales*discount</f>
        <v>767.96879999999999</v>
      </c>
      <c r="Q14722" s="12">
        <f>sales-Discount_Values</f>
        <v>2431.9011999999998</v>
      </c>
      <c r="R14722" s="12">
        <f>DATEDIF(order_date,delivery_date,"D")</f>
        <v>7</v>
      </c>
      <c r="S14722" s="12"/>
    </row>
    <row r="14723" spans="1:19" ht="14.25" customHeight="1" x14ac:dyDescent="0.35">
      <c r="A14723" s="2" t="s">
        <v>14800</v>
      </c>
      <c r="B14723" s="2">
        <v>114767</v>
      </c>
      <c r="C14723" s="2" t="s">
        <v>41</v>
      </c>
      <c r="D14723" s="2" t="s">
        <v>26</v>
      </c>
      <c r="E14723" s="2">
        <v>1422.6</v>
      </c>
      <c r="F14723" s="2">
        <v>0.35</v>
      </c>
      <c r="G14723" s="2">
        <v>7</v>
      </c>
      <c r="H14723" s="3">
        <v>45049</v>
      </c>
      <c r="I14723" s="3">
        <v>45052</v>
      </c>
      <c r="J14723" s="2" t="s">
        <v>21</v>
      </c>
      <c r="K14723" s="2" t="s">
        <v>16</v>
      </c>
      <c r="L14723" s="2">
        <v>411.96</v>
      </c>
      <c r="M14723" s="2" t="s">
        <v>17</v>
      </c>
      <c r="N14723" s="11">
        <f>L14723/E14723*100</f>
        <v>28.958245466048083</v>
      </c>
      <c r="O14723" s="12" t="str">
        <f>IF(N14723&lt;10,"Low",IF(N14723&lt;20,"Med","High"))</f>
        <v>High</v>
      </c>
      <c r="P14723" s="12">
        <f>sales*discount</f>
        <v>497.90999999999991</v>
      </c>
      <c r="Q14723" s="12">
        <f>sales-Discount_Values</f>
        <v>924.69</v>
      </c>
      <c r="R14723" s="12">
        <f>DATEDIF(order_date,delivery_date,"D")</f>
        <v>3</v>
      </c>
      <c r="S14723" s="12"/>
    </row>
    <row r="14724" spans="1:19" ht="14.25" customHeight="1" x14ac:dyDescent="0.35">
      <c r="A14724" s="2" t="s">
        <v>620</v>
      </c>
      <c r="B14724" s="2">
        <v>100587</v>
      </c>
      <c r="C14724" s="2" t="s">
        <v>13</v>
      </c>
      <c r="D14724" s="2" t="s">
        <v>36</v>
      </c>
      <c r="E14724" s="2">
        <v>558.63</v>
      </c>
      <c r="F14724" s="2">
        <v>0.47</v>
      </c>
      <c r="G14724" s="2">
        <v>8</v>
      </c>
      <c r="H14724" s="3">
        <v>45369</v>
      </c>
      <c r="I14724" s="3">
        <v>45371</v>
      </c>
      <c r="J14724" s="2" t="s">
        <v>31</v>
      </c>
      <c r="K14724" s="2" t="s">
        <v>27</v>
      </c>
      <c r="L14724" s="2">
        <v>161.77000000000001</v>
      </c>
      <c r="M14724" s="2" t="s">
        <v>48</v>
      </c>
      <c r="N14724" s="11">
        <f>L14724/E14724*100</f>
        <v>28.958344521418471</v>
      </c>
      <c r="O14724" s="12" t="str">
        <f>IF(N14724&lt;10,"Low",IF(N14724&lt;20,"Med","High"))</f>
        <v>High</v>
      </c>
      <c r="P14724" s="12">
        <f>sales*discount</f>
        <v>262.55609999999996</v>
      </c>
      <c r="Q14724" s="12">
        <f>sales-Discount_Values</f>
        <v>296.07390000000004</v>
      </c>
      <c r="R14724" s="12">
        <f>DATEDIF(order_date,delivery_date,"D")</f>
        <v>2</v>
      </c>
      <c r="S14724" s="12"/>
    </row>
    <row r="14725" spans="1:19" ht="14.25" customHeight="1" x14ac:dyDescent="0.35">
      <c r="A14725" s="2" t="s">
        <v>10546</v>
      </c>
      <c r="B14725" s="2">
        <v>110513</v>
      </c>
      <c r="C14725" s="2" t="s">
        <v>19</v>
      </c>
      <c r="D14725" s="2" t="s">
        <v>20</v>
      </c>
      <c r="E14725" s="2">
        <v>3273.81</v>
      </c>
      <c r="F14725" s="2">
        <v>0.06</v>
      </c>
      <c r="G14725" s="2">
        <v>7</v>
      </c>
      <c r="H14725" s="3">
        <v>45158</v>
      </c>
      <c r="I14725" s="3">
        <v>45160</v>
      </c>
      <c r="J14725" s="2" t="s">
        <v>21</v>
      </c>
      <c r="K14725" s="2" t="s">
        <v>27</v>
      </c>
      <c r="L14725" s="2">
        <v>948.06</v>
      </c>
      <c r="M14725" s="2" t="s">
        <v>48</v>
      </c>
      <c r="N14725" s="11">
        <f>L14725/E14725*100</f>
        <v>28.958919424157177</v>
      </c>
      <c r="O14725" s="12" t="str">
        <f>IF(N14725&lt;10,"Low",IF(N14725&lt;20,"Med","High"))</f>
        <v>High</v>
      </c>
      <c r="P14725" s="12">
        <f>sales*discount</f>
        <v>196.42859999999999</v>
      </c>
      <c r="Q14725" s="12">
        <f>sales-Discount_Values</f>
        <v>3077.3813999999998</v>
      </c>
      <c r="R14725" s="12">
        <f>DATEDIF(order_date,delivery_date,"D")</f>
        <v>2</v>
      </c>
      <c r="S14725" s="12"/>
    </row>
    <row r="14726" spans="1:19" ht="14.25" customHeight="1" x14ac:dyDescent="0.35">
      <c r="A14726" s="2" t="s">
        <v>3097</v>
      </c>
      <c r="B14726" s="2">
        <v>103064</v>
      </c>
      <c r="C14726" s="2" t="s">
        <v>41</v>
      </c>
      <c r="D14726" s="2" t="s">
        <v>33</v>
      </c>
      <c r="E14726" s="2">
        <v>2541.3000000000002</v>
      </c>
      <c r="F14726" s="2">
        <v>0.46</v>
      </c>
      <c r="G14726" s="2">
        <v>9</v>
      </c>
      <c r="H14726" s="3">
        <v>45248</v>
      </c>
      <c r="I14726" s="3">
        <v>45251</v>
      </c>
      <c r="J14726" s="2" t="s">
        <v>15</v>
      </c>
      <c r="K14726" s="2" t="s">
        <v>16</v>
      </c>
      <c r="L14726" s="2">
        <v>735.99</v>
      </c>
      <c r="M14726" s="2" t="s">
        <v>28</v>
      </c>
      <c r="N14726" s="11">
        <f>L14726/E14726*100</f>
        <v>28.961161610199504</v>
      </c>
      <c r="O14726" s="12" t="str">
        <f>IF(N14726&lt;10,"Low",IF(N14726&lt;20,"Med","High"))</f>
        <v>High</v>
      </c>
      <c r="P14726" s="12">
        <f>sales*discount</f>
        <v>1168.998</v>
      </c>
      <c r="Q14726" s="12">
        <f>sales-Discount_Values</f>
        <v>1372.3020000000001</v>
      </c>
      <c r="R14726" s="12">
        <f>DATEDIF(order_date,delivery_date,"D")</f>
        <v>3</v>
      </c>
      <c r="S14726" s="12"/>
    </row>
    <row r="14727" spans="1:19" ht="14.25" customHeight="1" x14ac:dyDescent="0.35">
      <c r="A14727" s="2" t="s">
        <v>13028</v>
      </c>
      <c r="B14727" s="2">
        <v>112995</v>
      </c>
      <c r="C14727" s="2" t="s">
        <v>13</v>
      </c>
      <c r="D14727" s="2" t="s">
        <v>14</v>
      </c>
      <c r="E14727" s="2">
        <v>4779.5</v>
      </c>
      <c r="F14727" s="2">
        <v>0.1</v>
      </c>
      <c r="G14727" s="2">
        <v>3</v>
      </c>
      <c r="H14727" s="3">
        <v>45615</v>
      </c>
      <c r="I14727" s="3">
        <v>45617</v>
      </c>
      <c r="J14727" s="2" t="s">
        <v>31</v>
      </c>
      <c r="K14727" s="2" t="s">
        <v>16</v>
      </c>
      <c r="L14727" s="2">
        <v>1384.21</v>
      </c>
      <c r="M14727" s="2" t="s">
        <v>23</v>
      </c>
      <c r="N14727" s="11">
        <f>L14727/E14727*100</f>
        <v>28.96139763573596</v>
      </c>
      <c r="O14727" s="12" t="str">
        <f>IF(N14727&lt;10,"Low",IF(N14727&lt;20,"Med","High"))</f>
        <v>High</v>
      </c>
      <c r="P14727" s="12">
        <f>sales*discount</f>
        <v>477.95000000000005</v>
      </c>
      <c r="Q14727" s="12">
        <f>sales-Discount_Values</f>
        <v>4301.55</v>
      </c>
      <c r="R14727" s="12">
        <f>DATEDIF(order_date,delivery_date,"D")</f>
        <v>2</v>
      </c>
      <c r="S14727" s="12"/>
    </row>
    <row r="14728" spans="1:19" ht="14.25" customHeight="1" x14ac:dyDescent="0.35">
      <c r="A14728" s="2" t="s">
        <v>9482</v>
      </c>
      <c r="B14728" s="2">
        <v>109449</v>
      </c>
      <c r="C14728" s="2" t="s">
        <v>41</v>
      </c>
      <c r="D14728" s="2" t="s">
        <v>26</v>
      </c>
      <c r="E14728" s="2">
        <v>4716.34</v>
      </c>
      <c r="F14728" s="2">
        <v>0.11</v>
      </c>
      <c r="G14728" s="2">
        <v>6</v>
      </c>
      <c r="H14728" s="3">
        <v>45086</v>
      </c>
      <c r="I14728" s="3">
        <v>45088</v>
      </c>
      <c r="J14728" s="2" t="s">
        <v>21</v>
      </c>
      <c r="K14728" s="2" t="s">
        <v>27</v>
      </c>
      <c r="L14728" s="2">
        <v>1365.97</v>
      </c>
      <c r="M14728" s="2" t="s">
        <v>28</v>
      </c>
      <c r="N14728" s="11">
        <f>L14728/E14728*100</f>
        <v>28.962500583079255</v>
      </c>
      <c r="O14728" s="12" t="str">
        <f>IF(N14728&lt;10,"Low",IF(N14728&lt;20,"Med","High"))</f>
        <v>High</v>
      </c>
      <c r="P14728" s="12">
        <f>sales*discount</f>
        <v>518.79740000000004</v>
      </c>
      <c r="Q14728" s="12">
        <f>sales-Discount_Values</f>
        <v>4197.5425999999998</v>
      </c>
      <c r="R14728" s="12">
        <f>DATEDIF(order_date,delivery_date,"D")</f>
        <v>2</v>
      </c>
      <c r="S14728" s="12"/>
    </row>
    <row r="14729" spans="1:19" ht="14.25" customHeight="1" x14ac:dyDescent="0.35">
      <c r="A14729" s="2" t="s">
        <v>3062</v>
      </c>
      <c r="B14729" s="2">
        <v>103029</v>
      </c>
      <c r="C14729" s="2" t="s">
        <v>13</v>
      </c>
      <c r="D14729" s="2" t="s">
        <v>36</v>
      </c>
      <c r="E14729" s="2">
        <v>4368.79</v>
      </c>
      <c r="F14729" s="2">
        <v>0.4</v>
      </c>
      <c r="G14729" s="2">
        <v>3</v>
      </c>
      <c r="H14729" s="3">
        <v>44949</v>
      </c>
      <c r="I14729" s="3">
        <v>44950</v>
      </c>
      <c r="J14729" s="2" t="s">
        <v>21</v>
      </c>
      <c r="K14729" s="2" t="s">
        <v>27</v>
      </c>
      <c r="L14729" s="2">
        <v>1265.5</v>
      </c>
      <c r="M14729" s="2" t="s">
        <v>48</v>
      </c>
      <c r="N14729" s="11">
        <f>L14729/E14729*100</f>
        <v>28.966830632738127</v>
      </c>
      <c r="O14729" s="12" t="str">
        <f>IF(N14729&lt;10,"Low",IF(N14729&lt;20,"Med","High"))</f>
        <v>High</v>
      </c>
      <c r="P14729" s="12">
        <f>sales*discount</f>
        <v>1747.5160000000001</v>
      </c>
      <c r="Q14729" s="12">
        <f>sales-Discount_Values</f>
        <v>2621.2739999999999</v>
      </c>
      <c r="R14729" s="12">
        <f>DATEDIF(order_date,delivery_date,"D")</f>
        <v>1</v>
      </c>
      <c r="S14729" s="12"/>
    </row>
    <row r="14730" spans="1:19" ht="14.25" customHeight="1" x14ac:dyDescent="0.35">
      <c r="A14730" s="2" t="s">
        <v>772</v>
      </c>
      <c r="B14730" s="2">
        <v>100739</v>
      </c>
      <c r="C14730" s="2" t="s">
        <v>19</v>
      </c>
      <c r="D14730" s="2" t="s">
        <v>26</v>
      </c>
      <c r="E14730" s="2">
        <v>2081.15</v>
      </c>
      <c r="F14730" s="2">
        <v>0.23</v>
      </c>
      <c r="G14730" s="2">
        <v>3</v>
      </c>
      <c r="H14730" s="3">
        <v>45531</v>
      </c>
      <c r="I14730" s="3">
        <v>45532</v>
      </c>
      <c r="J14730" s="2" t="s">
        <v>31</v>
      </c>
      <c r="K14730" s="2" t="s">
        <v>16</v>
      </c>
      <c r="L14730" s="2">
        <v>602.87</v>
      </c>
      <c r="M14730" s="2" t="s">
        <v>28</v>
      </c>
      <c r="N14730" s="11">
        <f>L14730/E14730*100</f>
        <v>28.968118588280518</v>
      </c>
      <c r="O14730" s="12" t="str">
        <f>IF(N14730&lt;10,"Low",IF(N14730&lt;20,"Med","High"))</f>
        <v>High</v>
      </c>
      <c r="P14730" s="12">
        <f>sales*discount</f>
        <v>478.66450000000003</v>
      </c>
      <c r="Q14730" s="12">
        <f>sales-Discount_Values</f>
        <v>1602.4855</v>
      </c>
      <c r="R14730" s="12">
        <f>DATEDIF(order_date,delivery_date,"D")</f>
        <v>1</v>
      </c>
      <c r="S14730" s="12"/>
    </row>
    <row r="14731" spans="1:19" ht="14.25" customHeight="1" x14ac:dyDescent="0.35">
      <c r="A14731" s="2" t="s">
        <v>13995</v>
      </c>
      <c r="B14731" s="2">
        <v>113962</v>
      </c>
      <c r="C14731" s="2" t="s">
        <v>19</v>
      </c>
      <c r="D14731" s="2" t="s">
        <v>14</v>
      </c>
      <c r="E14731" s="2">
        <v>3393.76</v>
      </c>
      <c r="F14731" s="2">
        <v>0.26</v>
      </c>
      <c r="G14731" s="2">
        <v>4</v>
      </c>
      <c r="H14731" s="3">
        <v>45628</v>
      </c>
      <c r="I14731" s="3">
        <v>45630</v>
      </c>
      <c r="J14731" s="2" t="s">
        <v>15</v>
      </c>
      <c r="K14731" s="2" t="s">
        <v>22</v>
      </c>
      <c r="L14731" s="2">
        <v>983.14</v>
      </c>
      <c r="M14731" s="2" t="s">
        <v>28</v>
      </c>
      <c r="N14731" s="11">
        <f>L14731/E14731*100</f>
        <v>28.969049078308423</v>
      </c>
      <c r="O14731" s="12" t="str">
        <f>IF(N14731&lt;10,"Low",IF(N14731&lt;20,"Med","High"))</f>
        <v>High</v>
      </c>
      <c r="P14731" s="12">
        <f>sales*discount</f>
        <v>882.37760000000014</v>
      </c>
      <c r="Q14731" s="12">
        <f>sales-Discount_Values</f>
        <v>2511.3824</v>
      </c>
      <c r="R14731" s="12">
        <f>DATEDIF(order_date,delivery_date,"D")</f>
        <v>2</v>
      </c>
      <c r="S14731" s="12"/>
    </row>
    <row r="14732" spans="1:19" ht="14.25" customHeight="1" x14ac:dyDescent="0.35">
      <c r="A14732" s="2" t="s">
        <v>7420</v>
      </c>
      <c r="B14732" s="2">
        <v>107387</v>
      </c>
      <c r="C14732" s="2" t="s">
        <v>13</v>
      </c>
      <c r="D14732" s="2" t="s">
        <v>33</v>
      </c>
      <c r="E14732" s="2">
        <v>4208.22</v>
      </c>
      <c r="F14732" s="2">
        <v>0.27</v>
      </c>
      <c r="G14732" s="2">
        <v>7</v>
      </c>
      <c r="H14732" s="3">
        <v>45389</v>
      </c>
      <c r="I14732" s="3">
        <v>45390</v>
      </c>
      <c r="J14732" s="2" t="s">
        <v>31</v>
      </c>
      <c r="K14732" s="2" t="s">
        <v>16</v>
      </c>
      <c r="L14732" s="2">
        <v>1219.0899999999999</v>
      </c>
      <c r="M14732" s="2" t="s">
        <v>34</v>
      </c>
      <c r="N14732" s="11">
        <f>L14732/E14732*100</f>
        <v>28.969255409650636</v>
      </c>
      <c r="O14732" s="12" t="str">
        <f>IF(N14732&lt;10,"Low",IF(N14732&lt;20,"Med","High"))</f>
        <v>High</v>
      </c>
      <c r="P14732" s="12">
        <f>sales*discount</f>
        <v>1136.2194000000002</v>
      </c>
      <c r="Q14732" s="12">
        <f>sales-Discount_Values</f>
        <v>3072.0006000000003</v>
      </c>
      <c r="R14732" s="12">
        <f>DATEDIF(order_date,delivery_date,"D")</f>
        <v>1</v>
      </c>
      <c r="S14732" s="12"/>
    </row>
    <row r="14733" spans="1:19" ht="14.25" customHeight="1" x14ac:dyDescent="0.35">
      <c r="A14733" s="2" t="s">
        <v>4559</v>
      </c>
      <c r="B14733" s="2">
        <v>104526</v>
      </c>
      <c r="C14733" s="2" t="s">
        <v>25</v>
      </c>
      <c r="D14733" s="2" t="s">
        <v>26</v>
      </c>
      <c r="E14733" s="2">
        <v>2450.2399999999998</v>
      </c>
      <c r="F14733" s="2">
        <v>0.39</v>
      </c>
      <c r="G14733" s="2">
        <v>4</v>
      </c>
      <c r="H14733" s="3">
        <v>44944</v>
      </c>
      <c r="I14733" s="3">
        <v>44948</v>
      </c>
      <c r="J14733" s="2" t="s">
        <v>15</v>
      </c>
      <c r="K14733" s="2" t="s">
        <v>16</v>
      </c>
      <c r="L14733" s="2">
        <v>709.83</v>
      </c>
      <c r="M14733" s="2" t="s">
        <v>48</v>
      </c>
      <c r="N14733" s="11">
        <f>L14733/E14733*100</f>
        <v>28.969815201776157</v>
      </c>
      <c r="O14733" s="12" t="str">
        <f>IF(N14733&lt;10,"Low",IF(N14733&lt;20,"Med","High"))</f>
        <v>High</v>
      </c>
      <c r="P14733" s="12">
        <f>sales*discount</f>
        <v>955.59359999999992</v>
      </c>
      <c r="Q14733" s="12">
        <f>sales-Discount_Values</f>
        <v>1494.6463999999999</v>
      </c>
      <c r="R14733" s="12">
        <f>DATEDIF(order_date,delivery_date,"D")</f>
        <v>4</v>
      </c>
      <c r="S14733" s="12"/>
    </row>
    <row r="14734" spans="1:19" ht="14.25" customHeight="1" x14ac:dyDescent="0.35">
      <c r="A14734" s="2" t="s">
        <v>11662</v>
      </c>
      <c r="B14734" s="2">
        <v>111629</v>
      </c>
      <c r="C14734" s="2" t="s">
        <v>41</v>
      </c>
      <c r="D14734" s="2" t="s">
        <v>14</v>
      </c>
      <c r="E14734" s="2">
        <v>598.79</v>
      </c>
      <c r="F14734" s="2">
        <v>0.4</v>
      </c>
      <c r="G14734" s="2">
        <v>9</v>
      </c>
      <c r="H14734" s="3">
        <v>45344</v>
      </c>
      <c r="I14734" s="3">
        <v>45347</v>
      </c>
      <c r="J14734" s="2" t="s">
        <v>21</v>
      </c>
      <c r="K14734" s="2" t="s">
        <v>22</v>
      </c>
      <c r="L14734" s="2">
        <v>173.48</v>
      </c>
      <c r="M14734" s="2" t="s">
        <v>17</v>
      </c>
      <c r="N14734" s="11">
        <f>L14734/E14734*100</f>
        <v>28.97175971542611</v>
      </c>
      <c r="O14734" s="12" t="str">
        <f>IF(N14734&lt;10,"Low",IF(N14734&lt;20,"Med","High"))</f>
        <v>High</v>
      </c>
      <c r="P14734" s="12">
        <f>sales*discount</f>
        <v>239.51599999999999</v>
      </c>
      <c r="Q14734" s="12">
        <f>sales-Discount_Values</f>
        <v>359.274</v>
      </c>
      <c r="R14734" s="12">
        <f>DATEDIF(order_date,delivery_date,"D")</f>
        <v>3</v>
      </c>
      <c r="S14734" s="12"/>
    </row>
    <row r="14735" spans="1:19" ht="14.25" customHeight="1" x14ac:dyDescent="0.35">
      <c r="A14735" s="2" t="s">
        <v>14170</v>
      </c>
      <c r="B14735" s="2">
        <v>114137</v>
      </c>
      <c r="C14735" s="2" t="s">
        <v>41</v>
      </c>
      <c r="D14735" s="2" t="s">
        <v>36</v>
      </c>
      <c r="E14735" s="2">
        <v>3161.17</v>
      </c>
      <c r="F14735" s="2">
        <v>0.2</v>
      </c>
      <c r="G14735" s="2">
        <v>1</v>
      </c>
      <c r="H14735" s="3">
        <v>45097</v>
      </c>
      <c r="I14735" s="3">
        <v>45101</v>
      </c>
      <c r="J14735" s="2" t="s">
        <v>15</v>
      </c>
      <c r="K14735" s="2" t="s">
        <v>22</v>
      </c>
      <c r="L14735" s="2">
        <v>915.85</v>
      </c>
      <c r="M14735" s="2" t="s">
        <v>28</v>
      </c>
      <c r="N14735" s="11">
        <f>L14735/E14735*100</f>
        <v>28.971868010894703</v>
      </c>
      <c r="O14735" s="12" t="str">
        <f>IF(N14735&lt;10,"Low",IF(N14735&lt;20,"Med","High"))</f>
        <v>High</v>
      </c>
      <c r="P14735" s="12">
        <f>sales*discount</f>
        <v>632.23400000000004</v>
      </c>
      <c r="Q14735" s="12">
        <f>sales-Discount_Values</f>
        <v>2528.9360000000001</v>
      </c>
      <c r="R14735" s="12">
        <f>DATEDIF(order_date,delivery_date,"D")</f>
        <v>4</v>
      </c>
      <c r="S14735" s="12"/>
    </row>
    <row r="14736" spans="1:19" ht="14.25" customHeight="1" x14ac:dyDescent="0.35">
      <c r="A14736" s="2" t="s">
        <v>7838</v>
      </c>
      <c r="B14736" s="2">
        <v>107805</v>
      </c>
      <c r="C14736" s="2" t="s">
        <v>41</v>
      </c>
      <c r="D14736" s="2" t="s">
        <v>36</v>
      </c>
      <c r="E14736" s="2">
        <v>2584.92</v>
      </c>
      <c r="F14736" s="2">
        <v>0.06</v>
      </c>
      <c r="G14736" s="2">
        <v>9</v>
      </c>
      <c r="H14736" s="3">
        <v>45489</v>
      </c>
      <c r="I14736" s="3">
        <v>45490</v>
      </c>
      <c r="J14736" s="2" t="s">
        <v>21</v>
      </c>
      <c r="K14736" s="2" t="s">
        <v>16</v>
      </c>
      <c r="L14736" s="2">
        <v>748.95</v>
      </c>
      <c r="M14736" s="2" t="s">
        <v>34</v>
      </c>
      <c r="N14736" s="11">
        <f>L14736/E14736*100</f>
        <v>28.973817371524071</v>
      </c>
      <c r="O14736" s="12" t="str">
        <f>IF(N14736&lt;10,"Low",IF(N14736&lt;20,"Med","High"))</f>
        <v>High</v>
      </c>
      <c r="P14736" s="12">
        <f>sales*discount</f>
        <v>155.09520000000001</v>
      </c>
      <c r="Q14736" s="12">
        <f>sales-Discount_Values</f>
        <v>2429.8247999999999</v>
      </c>
      <c r="R14736" s="12">
        <f>DATEDIF(order_date,delivery_date,"D")</f>
        <v>1</v>
      </c>
      <c r="S14736" s="12"/>
    </row>
    <row r="14737" spans="1:19" ht="14.25" customHeight="1" x14ac:dyDescent="0.35">
      <c r="A14737" s="2" t="s">
        <v>1632</v>
      </c>
      <c r="B14737" s="2">
        <v>101599</v>
      </c>
      <c r="C14737" s="2" t="s">
        <v>25</v>
      </c>
      <c r="D14737" s="2" t="s">
        <v>20</v>
      </c>
      <c r="E14737" s="2">
        <v>2961.2</v>
      </c>
      <c r="F14737" s="2">
        <v>0.28000000000000003</v>
      </c>
      <c r="G14737" s="2">
        <v>4</v>
      </c>
      <c r="H14737" s="3">
        <v>45315</v>
      </c>
      <c r="I14737" s="3">
        <v>45321</v>
      </c>
      <c r="J14737" s="2" t="s">
        <v>21</v>
      </c>
      <c r="K14737" s="2" t="s">
        <v>27</v>
      </c>
      <c r="L14737" s="2">
        <v>858.04</v>
      </c>
      <c r="M14737" s="2" t="s">
        <v>34</v>
      </c>
      <c r="N14737" s="11">
        <f>L14737/E14737*100</f>
        <v>28.976090774010537</v>
      </c>
      <c r="O14737" s="12" t="str">
        <f>IF(N14737&lt;10,"Low",IF(N14737&lt;20,"Med","High"))</f>
        <v>High</v>
      </c>
      <c r="P14737" s="12">
        <f>sales*discount</f>
        <v>829.13600000000008</v>
      </c>
      <c r="Q14737" s="12">
        <f>sales-Discount_Values</f>
        <v>2132.0639999999999</v>
      </c>
      <c r="R14737" s="12">
        <f>DATEDIF(order_date,delivery_date,"D")</f>
        <v>6</v>
      </c>
      <c r="S14737" s="12"/>
    </row>
    <row r="14738" spans="1:19" ht="14.25" customHeight="1" x14ac:dyDescent="0.35">
      <c r="A14738" s="2" t="s">
        <v>12824</v>
      </c>
      <c r="B14738" s="2">
        <v>112791</v>
      </c>
      <c r="C14738" s="2" t="s">
        <v>41</v>
      </c>
      <c r="D14738" s="2" t="s">
        <v>33</v>
      </c>
      <c r="E14738" s="2">
        <v>362.09</v>
      </c>
      <c r="F14738" s="2">
        <v>0.38</v>
      </c>
      <c r="G14738" s="2">
        <v>4</v>
      </c>
      <c r="H14738" s="3">
        <v>45085</v>
      </c>
      <c r="I14738" s="3">
        <v>45092</v>
      </c>
      <c r="J14738" s="2" t="s">
        <v>15</v>
      </c>
      <c r="K14738" s="2" t="s">
        <v>16</v>
      </c>
      <c r="L14738" s="2">
        <v>104.93</v>
      </c>
      <c r="M14738" s="2" t="s">
        <v>34</v>
      </c>
      <c r="N14738" s="11">
        <f>L14738/E14738*100</f>
        <v>28.978983125742225</v>
      </c>
      <c r="O14738" s="12" t="str">
        <f>IF(N14738&lt;10,"Low",IF(N14738&lt;20,"Med","High"))</f>
        <v>High</v>
      </c>
      <c r="P14738" s="12">
        <f>sales*discount</f>
        <v>137.5942</v>
      </c>
      <c r="Q14738" s="12">
        <f>sales-Discount_Values</f>
        <v>224.49579999999997</v>
      </c>
      <c r="R14738" s="12">
        <f>DATEDIF(order_date,delivery_date,"D")</f>
        <v>7</v>
      </c>
      <c r="S14738" s="12"/>
    </row>
    <row r="14739" spans="1:19" ht="14.25" customHeight="1" x14ac:dyDescent="0.35">
      <c r="A14739" s="2" t="s">
        <v>10289</v>
      </c>
      <c r="B14739" s="2">
        <v>110256</v>
      </c>
      <c r="C14739" s="2" t="s">
        <v>25</v>
      </c>
      <c r="D14739" s="2" t="s">
        <v>26</v>
      </c>
      <c r="E14739" s="2">
        <v>1405.97</v>
      </c>
      <c r="F14739" s="2">
        <v>0.21</v>
      </c>
      <c r="G14739" s="2">
        <v>5</v>
      </c>
      <c r="H14739" s="3">
        <v>45039</v>
      </c>
      <c r="I14739" s="3">
        <v>45040</v>
      </c>
      <c r="J14739" s="2" t="s">
        <v>21</v>
      </c>
      <c r="K14739" s="2" t="s">
        <v>22</v>
      </c>
      <c r="L14739" s="2">
        <v>407.44</v>
      </c>
      <c r="M14739" s="2" t="s">
        <v>23</v>
      </c>
      <c r="N14739" s="11">
        <f>L14739/E14739*100</f>
        <v>28.979281207991637</v>
      </c>
      <c r="O14739" s="12" t="str">
        <f>IF(N14739&lt;10,"Low",IF(N14739&lt;20,"Med","High"))</f>
        <v>High</v>
      </c>
      <c r="P14739" s="12">
        <f>sales*discount</f>
        <v>295.25369999999998</v>
      </c>
      <c r="Q14739" s="12">
        <f>sales-Discount_Values</f>
        <v>1110.7163</v>
      </c>
      <c r="R14739" s="12">
        <f>DATEDIF(order_date,delivery_date,"D")</f>
        <v>1</v>
      </c>
      <c r="S14739" s="12"/>
    </row>
    <row r="14740" spans="1:19" ht="14.25" customHeight="1" x14ac:dyDescent="0.35">
      <c r="A14740" s="2" t="s">
        <v>6724</v>
      </c>
      <c r="B14740" s="2">
        <v>106691</v>
      </c>
      <c r="C14740" s="2" t="s">
        <v>13</v>
      </c>
      <c r="D14740" s="2" t="s">
        <v>20</v>
      </c>
      <c r="E14740" s="2">
        <v>3090.06</v>
      </c>
      <c r="F14740" s="2">
        <v>0.11</v>
      </c>
      <c r="G14740" s="2">
        <v>9</v>
      </c>
      <c r="H14740" s="3">
        <v>45385</v>
      </c>
      <c r="I14740" s="3">
        <v>45386</v>
      </c>
      <c r="J14740" s="2" t="s">
        <v>21</v>
      </c>
      <c r="K14740" s="2" t="s">
        <v>16</v>
      </c>
      <c r="L14740" s="2">
        <v>895.6</v>
      </c>
      <c r="M14740" s="2" t="s">
        <v>28</v>
      </c>
      <c r="N14740" s="11">
        <f>L14740/E14740*100</f>
        <v>28.983255988556856</v>
      </c>
      <c r="O14740" s="12" t="str">
        <f>IF(N14740&lt;10,"Low",IF(N14740&lt;20,"Med","High"))</f>
        <v>High</v>
      </c>
      <c r="P14740" s="12">
        <f>sales*discount</f>
        <v>339.90659999999997</v>
      </c>
      <c r="Q14740" s="12">
        <f>sales-Discount_Values</f>
        <v>2750.1534000000001</v>
      </c>
      <c r="R14740" s="12">
        <f>DATEDIF(order_date,delivery_date,"D")</f>
        <v>1</v>
      </c>
      <c r="S14740" s="12"/>
    </row>
    <row r="14741" spans="1:19" ht="14.25" customHeight="1" x14ac:dyDescent="0.35">
      <c r="A14741" s="2" t="s">
        <v>10905</v>
      </c>
      <c r="B14741" s="2">
        <v>110872</v>
      </c>
      <c r="C14741" s="2" t="s">
        <v>41</v>
      </c>
      <c r="D14741" s="2" t="s">
        <v>26</v>
      </c>
      <c r="E14741" s="2">
        <v>2898.3</v>
      </c>
      <c r="F14741" s="2">
        <v>0.13</v>
      </c>
      <c r="G14741" s="2">
        <v>6</v>
      </c>
      <c r="H14741" s="3">
        <v>45272</v>
      </c>
      <c r="I14741" s="3">
        <v>45278</v>
      </c>
      <c r="J14741" s="2" t="s">
        <v>31</v>
      </c>
      <c r="K14741" s="2" t="s">
        <v>16</v>
      </c>
      <c r="L14741" s="2">
        <v>840.08</v>
      </c>
      <c r="M14741" s="2" t="s">
        <v>39</v>
      </c>
      <c r="N14741" s="11">
        <f>L14741/E14741*100</f>
        <v>28.985267225615015</v>
      </c>
      <c r="O14741" s="12" t="str">
        <f>IF(N14741&lt;10,"Low",IF(N14741&lt;20,"Med","High"))</f>
        <v>High</v>
      </c>
      <c r="P14741" s="12">
        <f>sales*discount</f>
        <v>376.77900000000005</v>
      </c>
      <c r="Q14741" s="12">
        <f>sales-Discount_Values</f>
        <v>2521.5210000000002</v>
      </c>
      <c r="R14741" s="12">
        <f>DATEDIF(order_date,delivery_date,"D")</f>
        <v>6</v>
      </c>
      <c r="S14741" s="12"/>
    </row>
    <row r="14742" spans="1:19" ht="14.25" customHeight="1" x14ac:dyDescent="0.35">
      <c r="A14742" s="2" t="s">
        <v>7591</v>
      </c>
      <c r="B14742" s="2">
        <v>107558</v>
      </c>
      <c r="C14742" s="2" t="s">
        <v>13</v>
      </c>
      <c r="D14742" s="2" t="s">
        <v>14</v>
      </c>
      <c r="E14742" s="2">
        <v>4523.92</v>
      </c>
      <c r="F14742" s="2">
        <v>0.4</v>
      </c>
      <c r="G14742" s="2">
        <v>9</v>
      </c>
      <c r="H14742" s="3">
        <v>45301</v>
      </c>
      <c r="I14742" s="3">
        <v>45307</v>
      </c>
      <c r="J14742" s="2" t="s">
        <v>15</v>
      </c>
      <c r="K14742" s="2" t="s">
        <v>16</v>
      </c>
      <c r="L14742" s="2">
        <v>1311.42</v>
      </c>
      <c r="M14742" s="2" t="s">
        <v>39</v>
      </c>
      <c r="N14742" s="11">
        <f>L14742/E14742*100</f>
        <v>28.988576278979295</v>
      </c>
      <c r="O14742" s="12" t="str">
        <f>IF(N14742&lt;10,"Low",IF(N14742&lt;20,"Med","High"))</f>
        <v>High</v>
      </c>
      <c r="P14742" s="12">
        <f>sales*discount</f>
        <v>1809.5680000000002</v>
      </c>
      <c r="Q14742" s="12">
        <f>sales-Discount_Values</f>
        <v>2714.3519999999999</v>
      </c>
      <c r="R14742" s="12">
        <f>DATEDIF(order_date,delivery_date,"D")</f>
        <v>6</v>
      </c>
      <c r="S14742" s="12"/>
    </row>
    <row r="14743" spans="1:19" ht="14.25" customHeight="1" x14ac:dyDescent="0.35">
      <c r="A14743" s="2" t="s">
        <v>14139</v>
      </c>
      <c r="B14743" s="2">
        <v>114106</v>
      </c>
      <c r="C14743" s="2" t="s">
        <v>13</v>
      </c>
      <c r="D14743" s="2" t="s">
        <v>26</v>
      </c>
      <c r="E14743" s="2">
        <v>4488.87</v>
      </c>
      <c r="F14743" s="2">
        <v>0.22</v>
      </c>
      <c r="G14743" s="2">
        <v>6</v>
      </c>
      <c r="H14743" s="3">
        <v>45115</v>
      </c>
      <c r="I14743" s="3">
        <v>45117</v>
      </c>
      <c r="J14743" s="2" t="s">
        <v>31</v>
      </c>
      <c r="K14743" s="2" t="s">
        <v>16</v>
      </c>
      <c r="L14743" s="2">
        <v>1301.3</v>
      </c>
      <c r="M14743" s="2" t="s">
        <v>17</v>
      </c>
      <c r="N14743" s="11">
        <f>L14743/E14743*100</f>
        <v>28.989478421072562</v>
      </c>
      <c r="O14743" s="12" t="str">
        <f>IF(N14743&lt;10,"Low",IF(N14743&lt;20,"Med","High"))</f>
        <v>High</v>
      </c>
      <c r="P14743" s="12">
        <f>sales*discount</f>
        <v>987.55139999999994</v>
      </c>
      <c r="Q14743" s="12">
        <f>sales-Discount_Values</f>
        <v>3501.3186000000001</v>
      </c>
      <c r="R14743" s="12">
        <f>DATEDIF(order_date,delivery_date,"D")</f>
        <v>2</v>
      </c>
      <c r="S14743" s="12"/>
    </row>
    <row r="14744" spans="1:19" ht="14.25" customHeight="1" x14ac:dyDescent="0.35">
      <c r="A14744" s="2" t="s">
        <v>7013</v>
      </c>
      <c r="B14744" s="2">
        <v>106980</v>
      </c>
      <c r="C14744" s="2" t="s">
        <v>41</v>
      </c>
      <c r="D14744" s="2" t="s">
        <v>36</v>
      </c>
      <c r="E14744" s="2">
        <v>3200.74</v>
      </c>
      <c r="F14744" s="2">
        <v>0.26</v>
      </c>
      <c r="G14744" s="2">
        <v>6</v>
      </c>
      <c r="H14744" s="3">
        <v>45166</v>
      </c>
      <c r="I14744" s="3">
        <v>45169</v>
      </c>
      <c r="J14744" s="2" t="s">
        <v>15</v>
      </c>
      <c r="K14744" s="2" t="s">
        <v>27</v>
      </c>
      <c r="L14744" s="2">
        <v>927.92</v>
      </c>
      <c r="M14744" s="2" t="s">
        <v>48</v>
      </c>
      <c r="N14744" s="11">
        <f>L14744/E14744*100</f>
        <v>28.990795878453106</v>
      </c>
      <c r="O14744" s="12" t="str">
        <f>IF(N14744&lt;10,"Low",IF(N14744&lt;20,"Med","High"))</f>
        <v>High</v>
      </c>
      <c r="P14744" s="12">
        <f>sales*discount</f>
        <v>832.19240000000002</v>
      </c>
      <c r="Q14744" s="12">
        <f>sales-Discount_Values</f>
        <v>2368.5475999999999</v>
      </c>
      <c r="R14744" s="12">
        <f>DATEDIF(order_date,delivery_date,"D")</f>
        <v>3</v>
      </c>
      <c r="S14744" s="12"/>
    </row>
    <row r="14745" spans="1:19" ht="14.25" customHeight="1" x14ac:dyDescent="0.35">
      <c r="A14745" s="2" t="s">
        <v>1467</v>
      </c>
      <c r="B14745" s="2">
        <v>101434</v>
      </c>
      <c r="C14745" s="2" t="s">
        <v>19</v>
      </c>
      <c r="D14745" s="2" t="s">
        <v>20</v>
      </c>
      <c r="E14745" s="2">
        <v>1143.33</v>
      </c>
      <c r="F14745" s="2">
        <v>0.04</v>
      </c>
      <c r="G14745" s="2">
        <v>6</v>
      </c>
      <c r="H14745" s="3">
        <v>45468</v>
      </c>
      <c r="I14745" s="3">
        <v>45470</v>
      </c>
      <c r="J14745" s="2" t="s">
        <v>21</v>
      </c>
      <c r="K14745" s="2" t="s">
        <v>22</v>
      </c>
      <c r="L14745" s="2">
        <v>331.53</v>
      </c>
      <c r="M14745" s="2" t="s">
        <v>48</v>
      </c>
      <c r="N14745" s="11">
        <f>L14745/E14745*100</f>
        <v>28.996877541917033</v>
      </c>
      <c r="O14745" s="12" t="str">
        <f>IF(N14745&lt;10,"Low",IF(N14745&lt;20,"Med","High"))</f>
        <v>High</v>
      </c>
      <c r="P14745" s="12">
        <f>sales*discount</f>
        <v>45.733199999999997</v>
      </c>
      <c r="Q14745" s="12">
        <f>sales-Discount_Values</f>
        <v>1097.5968</v>
      </c>
      <c r="R14745" s="12">
        <f>DATEDIF(order_date,delivery_date,"D")</f>
        <v>2</v>
      </c>
      <c r="S14745" s="12"/>
    </row>
    <row r="14746" spans="1:19" ht="14.25" customHeight="1" x14ac:dyDescent="0.35">
      <c r="A14746" s="2" t="s">
        <v>3546</v>
      </c>
      <c r="B14746" s="2">
        <v>103513</v>
      </c>
      <c r="C14746" s="2" t="s">
        <v>19</v>
      </c>
      <c r="D14746" s="2" t="s">
        <v>33</v>
      </c>
      <c r="E14746" s="2">
        <v>3412.08</v>
      </c>
      <c r="F14746" s="2">
        <v>0.31</v>
      </c>
      <c r="G14746" s="2">
        <v>6</v>
      </c>
      <c r="H14746" s="3">
        <v>45537</v>
      </c>
      <c r="I14746" s="3">
        <v>45541</v>
      </c>
      <c r="J14746" s="2" t="s">
        <v>31</v>
      </c>
      <c r="K14746" s="2" t="s">
        <v>27</v>
      </c>
      <c r="L14746" s="2">
        <v>989.42</v>
      </c>
      <c r="M14746" s="2" t="s">
        <v>48</v>
      </c>
      <c r="N14746" s="11">
        <f>L14746/E14746*100</f>
        <v>28.997561604651708</v>
      </c>
      <c r="O14746" s="12" t="str">
        <f>IF(N14746&lt;10,"Low",IF(N14746&lt;20,"Med","High"))</f>
        <v>High</v>
      </c>
      <c r="P14746" s="12">
        <f>sales*discount</f>
        <v>1057.7447999999999</v>
      </c>
      <c r="Q14746" s="12">
        <f>sales-Discount_Values</f>
        <v>2354.3352</v>
      </c>
      <c r="R14746" s="12">
        <f>DATEDIF(order_date,delivery_date,"D")</f>
        <v>4</v>
      </c>
      <c r="S14746" s="12"/>
    </row>
    <row r="14747" spans="1:19" ht="14.25" customHeight="1" x14ac:dyDescent="0.35">
      <c r="A14747" s="2" t="s">
        <v>5789</v>
      </c>
      <c r="B14747" s="2">
        <v>105756</v>
      </c>
      <c r="C14747" s="2" t="s">
        <v>25</v>
      </c>
      <c r="D14747" s="2" t="s">
        <v>20</v>
      </c>
      <c r="E14747" s="2">
        <v>1751.68</v>
      </c>
      <c r="F14747" s="2">
        <v>0.01</v>
      </c>
      <c r="G14747" s="2">
        <v>8</v>
      </c>
      <c r="H14747" s="3">
        <v>45106</v>
      </c>
      <c r="I14747" s="3">
        <v>45113</v>
      </c>
      <c r="J14747" s="2" t="s">
        <v>21</v>
      </c>
      <c r="K14747" s="2" t="s">
        <v>27</v>
      </c>
      <c r="L14747" s="2">
        <v>507.95</v>
      </c>
      <c r="M14747" s="2" t="s">
        <v>48</v>
      </c>
      <c r="N14747" s="11">
        <f>L14747/E14747*100</f>
        <v>28.997876324442817</v>
      </c>
      <c r="O14747" s="12" t="str">
        <f>IF(N14747&lt;10,"Low",IF(N14747&lt;20,"Med","High"))</f>
        <v>High</v>
      </c>
      <c r="P14747" s="12">
        <f>sales*discount</f>
        <v>17.5168</v>
      </c>
      <c r="Q14747" s="12">
        <f>sales-Discount_Values</f>
        <v>1734.1632</v>
      </c>
      <c r="R14747" s="12">
        <f>DATEDIF(order_date,delivery_date,"D")</f>
        <v>7</v>
      </c>
      <c r="S14747" s="12"/>
    </row>
    <row r="14748" spans="1:19" ht="14.25" customHeight="1" x14ac:dyDescent="0.35">
      <c r="A14748" s="2" t="s">
        <v>175</v>
      </c>
      <c r="B14748" s="2">
        <v>100142</v>
      </c>
      <c r="C14748" s="2" t="s">
        <v>19</v>
      </c>
      <c r="D14748" s="2" t="s">
        <v>36</v>
      </c>
      <c r="E14748" s="2">
        <v>2959.64</v>
      </c>
      <c r="F14748" s="2">
        <v>7.0000000000000007E-2</v>
      </c>
      <c r="G14748" s="2">
        <v>8</v>
      </c>
      <c r="H14748" s="3">
        <v>45342</v>
      </c>
      <c r="I14748" s="3">
        <v>45348</v>
      </c>
      <c r="J14748" s="2" t="s">
        <v>31</v>
      </c>
      <c r="K14748" s="2" t="s">
        <v>22</v>
      </c>
      <c r="L14748" s="2">
        <v>858.27</v>
      </c>
      <c r="M14748" s="2" t="s">
        <v>34</v>
      </c>
      <c r="N14748" s="11">
        <f>L14748/E14748*100</f>
        <v>28.999135029936074</v>
      </c>
      <c r="O14748" s="12" t="str">
        <f>IF(N14748&lt;10,"Low",IF(N14748&lt;20,"Med","High"))</f>
        <v>High</v>
      </c>
      <c r="P14748" s="12">
        <f>sales*discount</f>
        <v>207.1748</v>
      </c>
      <c r="Q14748" s="12">
        <f>sales-Discount_Values</f>
        <v>2752.4651999999996</v>
      </c>
      <c r="R14748" s="12">
        <f>DATEDIF(order_date,delivery_date,"D")</f>
        <v>6</v>
      </c>
      <c r="S14748" s="12"/>
    </row>
    <row r="14749" spans="1:19" ht="14.25" customHeight="1" x14ac:dyDescent="0.35">
      <c r="A14749" s="2" t="s">
        <v>11000</v>
      </c>
      <c r="B14749" s="2">
        <v>110967</v>
      </c>
      <c r="C14749" s="2" t="s">
        <v>25</v>
      </c>
      <c r="D14749" s="2" t="s">
        <v>33</v>
      </c>
      <c r="E14749" s="2">
        <v>350.71</v>
      </c>
      <c r="F14749" s="2">
        <v>0.19</v>
      </c>
      <c r="G14749" s="2">
        <v>4</v>
      </c>
      <c r="H14749" s="3">
        <v>45583</v>
      </c>
      <c r="I14749" s="3">
        <v>45586</v>
      </c>
      <c r="J14749" s="2" t="s">
        <v>15</v>
      </c>
      <c r="K14749" s="2" t="s">
        <v>16</v>
      </c>
      <c r="L14749" s="2">
        <v>101.71</v>
      </c>
      <c r="M14749" s="2" t="s">
        <v>17</v>
      </c>
      <c r="N14749" s="11">
        <f>L14749/E14749*100</f>
        <v>29.001169057055687</v>
      </c>
      <c r="O14749" s="12" t="str">
        <f>IF(N14749&lt;10,"Low",IF(N14749&lt;20,"Med","High"))</f>
        <v>High</v>
      </c>
      <c r="P14749" s="12">
        <f>sales*discount</f>
        <v>66.634900000000002</v>
      </c>
      <c r="Q14749" s="12">
        <f>sales-Discount_Values</f>
        <v>284.07509999999996</v>
      </c>
      <c r="R14749" s="12">
        <f>DATEDIF(order_date,delivery_date,"D")</f>
        <v>3</v>
      </c>
      <c r="S14749" s="12"/>
    </row>
    <row r="14750" spans="1:19" ht="14.25" customHeight="1" x14ac:dyDescent="0.35">
      <c r="A14750" s="2" t="s">
        <v>7371</v>
      </c>
      <c r="B14750" s="2">
        <v>107338</v>
      </c>
      <c r="C14750" s="2" t="s">
        <v>41</v>
      </c>
      <c r="D14750" s="2" t="s">
        <v>26</v>
      </c>
      <c r="E14750" s="2">
        <v>4410.99</v>
      </c>
      <c r="F14750" s="2">
        <v>0.41</v>
      </c>
      <c r="G14750" s="2">
        <v>4</v>
      </c>
      <c r="H14750" s="3">
        <v>45016</v>
      </c>
      <c r="I14750" s="3">
        <v>45017</v>
      </c>
      <c r="J14750" s="2" t="s">
        <v>21</v>
      </c>
      <c r="K14750" s="2" t="s">
        <v>16</v>
      </c>
      <c r="L14750" s="2">
        <v>1279.26</v>
      </c>
      <c r="M14750" s="2" t="s">
        <v>34</v>
      </c>
      <c r="N14750" s="11">
        <f>L14750/E14750*100</f>
        <v>29.001652690212403</v>
      </c>
      <c r="O14750" s="12" t="str">
        <f>IF(N14750&lt;10,"Low",IF(N14750&lt;20,"Med","High"))</f>
        <v>High</v>
      </c>
      <c r="P14750" s="12">
        <f>sales*discount</f>
        <v>1808.5058999999999</v>
      </c>
      <c r="Q14750" s="12">
        <f>sales-Discount_Values</f>
        <v>2602.4840999999997</v>
      </c>
      <c r="R14750" s="12">
        <f>DATEDIF(order_date,delivery_date,"D")</f>
        <v>1</v>
      </c>
      <c r="S14750" s="12"/>
    </row>
    <row r="14751" spans="1:19" ht="14.25" customHeight="1" x14ac:dyDescent="0.35">
      <c r="A14751" s="2" t="s">
        <v>13774</v>
      </c>
      <c r="B14751" s="2">
        <v>113741</v>
      </c>
      <c r="C14751" s="2" t="s">
        <v>25</v>
      </c>
      <c r="D14751" s="2" t="s">
        <v>26</v>
      </c>
      <c r="E14751" s="2">
        <v>2802.28</v>
      </c>
      <c r="F14751" s="2">
        <v>0.02</v>
      </c>
      <c r="G14751" s="2">
        <v>2</v>
      </c>
      <c r="H14751" s="3">
        <v>45303</v>
      </c>
      <c r="I14751" s="3">
        <v>45306</v>
      </c>
      <c r="J14751" s="2" t="s">
        <v>15</v>
      </c>
      <c r="K14751" s="2" t="s">
        <v>27</v>
      </c>
      <c r="L14751" s="2">
        <v>812.8</v>
      </c>
      <c r="M14751" s="2" t="s">
        <v>28</v>
      </c>
      <c r="N14751" s="11">
        <f>L14751/E14751*100</f>
        <v>29.004953109610742</v>
      </c>
      <c r="O14751" s="12" t="str">
        <f>IF(N14751&lt;10,"Low",IF(N14751&lt;20,"Med","High"))</f>
        <v>High</v>
      </c>
      <c r="P14751" s="12">
        <f>sales*discount</f>
        <v>56.045600000000007</v>
      </c>
      <c r="Q14751" s="12">
        <f>sales-Discount_Values</f>
        <v>2746.2344000000003</v>
      </c>
      <c r="R14751" s="12">
        <f>DATEDIF(order_date,delivery_date,"D")</f>
        <v>3</v>
      </c>
      <c r="S14751" s="12"/>
    </row>
    <row r="14752" spans="1:19" ht="14.25" customHeight="1" x14ac:dyDescent="0.35">
      <c r="A14752" s="2" t="s">
        <v>9140</v>
      </c>
      <c r="B14752" s="2">
        <v>109107</v>
      </c>
      <c r="C14752" s="2" t="s">
        <v>25</v>
      </c>
      <c r="D14752" s="2" t="s">
        <v>36</v>
      </c>
      <c r="E14752" s="2">
        <v>3902.15</v>
      </c>
      <c r="F14752" s="2">
        <v>0.05</v>
      </c>
      <c r="G14752" s="2">
        <v>3</v>
      </c>
      <c r="H14752" s="3">
        <v>45220</v>
      </c>
      <c r="I14752" s="3">
        <v>45222</v>
      </c>
      <c r="J14752" s="2" t="s">
        <v>21</v>
      </c>
      <c r="K14752" s="2" t="s">
        <v>16</v>
      </c>
      <c r="L14752" s="2">
        <v>1131.83</v>
      </c>
      <c r="M14752" s="2" t="s">
        <v>17</v>
      </c>
      <c r="N14752" s="11">
        <f>L14752/E14752*100</f>
        <v>29.005291954435375</v>
      </c>
      <c r="O14752" s="12" t="str">
        <f>IF(N14752&lt;10,"Low",IF(N14752&lt;20,"Med","High"))</f>
        <v>High</v>
      </c>
      <c r="P14752" s="12">
        <f>sales*discount</f>
        <v>195.10750000000002</v>
      </c>
      <c r="Q14752" s="12">
        <f>sales-Discount_Values</f>
        <v>3707.0425</v>
      </c>
      <c r="R14752" s="12">
        <f>DATEDIF(order_date,delivery_date,"D")</f>
        <v>2</v>
      </c>
      <c r="S14752" s="12"/>
    </row>
    <row r="14753" spans="1:19" ht="14.25" customHeight="1" x14ac:dyDescent="0.35">
      <c r="A14753" s="2" t="s">
        <v>3899</v>
      </c>
      <c r="B14753" s="2">
        <v>103866</v>
      </c>
      <c r="C14753" s="2" t="s">
        <v>41</v>
      </c>
      <c r="D14753" s="2" t="s">
        <v>20</v>
      </c>
      <c r="E14753" s="2">
        <v>3486.56</v>
      </c>
      <c r="F14753" s="2">
        <v>0.08</v>
      </c>
      <c r="G14753" s="2">
        <v>5</v>
      </c>
      <c r="H14753" s="3">
        <v>45019</v>
      </c>
      <c r="I14753" s="3">
        <v>45024</v>
      </c>
      <c r="J14753" s="2" t="s">
        <v>31</v>
      </c>
      <c r="K14753" s="2" t="s">
        <v>22</v>
      </c>
      <c r="L14753" s="2">
        <v>1011.31</v>
      </c>
      <c r="M14753" s="2" t="s">
        <v>34</v>
      </c>
      <c r="N14753" s="11">
        <f>L14753/E14753*100</f>
        <v>29.005954293056767</v>
      </c>
      <c r="O14753" s="12" t="str">
        <f>IF(N14753&lt;10,"Low",IF(N14753&lt;20,"Med","High"))</f>
        <v>High</v>
      </c>
      <c r="P14753" s="12">
        <f>sales*discount</f>
        <v>278.9248</v>
      </c>
      <c r="Q14753" s="12">
        <f>sales-Discount_Values</f>
        <v>3207.6351999999997</v>
      </c>
      <c r="R14753" s="12">
        <f>DATEDIF(order_date,delivery_date,"D")</f>
        <v>5</v>
      </c>
      <c r="S14753" s="12"/>
    </row>
    <row r="14754" spans="1:19" ht="14.25" customHeight="1" x14ac:dyDescent="0.35">
      <c r="A14754" s="2" t="s">
        <v>7468</v>
      </c>
      <c r="B14754" s="2">
        <v>107435</v>
      </c>
      <c r="C14754" s="2" t="s">
        <v>19</v>
      </c>
      <c r="D14754" s="2" t="s">
        <v>36</v>
      </c>
      <c r="E14754" s="2">
        <v>851.82</v>
      </c>
      <c r="F14754" s="2">
        <v>0.01</v>
      </c>
      <c r="G14754" s="2">
        <v>7</v>
      </c>
      <c r="H14754" s="3">
        <v>45180</v>
      </c>
      <c r="I14754" s="3">
        <v>45186</v>
      </c>
      <c r="J14754" s="2" t="s">
        <v>31</v>
      </c>
      <c r="K14754" s="2" t="s">
        <v>16</v>
      </c>
      <c r="L14754" s="2">
        <v>247.09</v>
      </c>
      <c r="M14754" s="2" t="s">
        <v>23</v>
      </c>
      <c r="N14754" s="11">
        <f>L14754/E14754*100</f>
        <v>29.007302012162196</v>
      </c>
      <c r="O14754" s="12" t="str">
        <f>IF(N14754&lt;10,"Low",IF(N14754&lt;20,"Med","High"))</f>
        <v>High</v>
      </c>
      <c r="P14754" s="12">
        <f>sales*discount</f>
        <v>8.5182000000000002</v>
      </c>
      <c r="Q14754" s="12">
        <f>sales-Discount_Values</f>
        <v>843.30180000000007</v>
      </c>
      <c r="R14754" s="12">
        <f>DATEDIF(order_date,delivery_date,"D")</f>
        <v>6</v>
      </c>
      <c r="S14754" s="12"/>
    </row>
    <row r="14755" spans="1:19" ht="14.25" customHeight="1" x14ac:dyDescent="0.35">
      <c r="A14755" s="2" t="s">
        <v>12111</v>
      </c>
      <c r="B14755" s="2">
        <v>112078</v>
      </c>
      <c r="C14755" s="2" t="s">
        <v>13</v>
      </c>
      <c r="D14755" s="2" t="s">
        <v>20</v>
      </c>
      <c r="E14755" s="2">
        <v>2010.48</v>
      </c>
      <c r="F14755" s="2">
        <v>0.14000000000000001</v>
      </c>
      <c r="G14755" s="2">
        <v>6</v>
      </c>
      <c r="H14755" s="3">
        <v>45173</v>
      </c>
      <c r="I14755" s="3">
        <v>45176</v>
      </c>
      <c r="J14755" s="2" t="s">
        <v>15</v>
      </c>
      <c r="K14755" s="2" t="s">
        <v>27</v>
      </c>
      <c r="L14755" s="2">
        <v>583.20000000000005</v>
      </c>
      <c r="M14755" s="2" t="s">
        <v>34</v>
      </c>
      <c r="N14755" s="11">
        <f>L14755/E14755*100</f>
        <v>29.007998090008357</v>
      </c>
      <c r="O14755" s="12" t="str">
        <f>IF(N14755&lt;10,"Low",IF(N14755&lt;20,"Med","High"))</f>
        <v>High</v>
      </c>
      <c r="P14755" s="12">
        <f>sales*discount</f>
        <v>281.46720000000005</v>
      </c>
      <c r="Q14755" s="12">
        <f>sales-Discount_Values</f>
        <v>1729.0128</v>
      </c>
      <c r="R14755" s="12">
        <f>DATEDIF(order_date,delivery_date,"D")</f>
        <v>3</v>
      </c>
      <c r="S14755" s="12"/>
    </row>
    <row r="14756" spans="1:19" ht="14.25" customHeight="1" x14ac:dyDescent="0.35">
      <c r="A14756" s="2" t="s">
        <v>582</v>
      </c>
      <c r="B14756" s="2">
        <v>100549</v>
      </c>
      <c r="C14756" s="2" t="s">
        <v>13</v>
      </c>
      <c r="D14756" s="2" t="s">
        <v>20</v>
      </c>
      <c r="E14756" s="2">
        <v>2069.7800000000002</v>
      </c>
      <c r="F14756" s="2">
        <v>0.01</v>
      </c>
      <c r="G14756" s="2">
        <v>1</v>
      </c>
      <c r="H14756" s="3">
        <v>45327</v>
      </c>
      <c r="I14756" s="3">
        <v>45332</v>
      </c>
      <c r="J14756" s="2" t="s">
        <v>21</v>
      </c>
      <c r="K14756" s="2" t="s">
        <v>16</v>
      </c>
      <c r="L14756" s="2">
        <v>600.48</v>
      </c>
      <c r="M14756" s="2" t="s">
        <v>17</v>
      </c>
      <c r="N14756" s="11">
        <f>L14756/E14756*100</f>
        <v>29.011779029655322</v>
      </c>
      <c r="O14756" s="12" t="str">
        <f>IF(N14756&lt;10,"Low",IF(N14756&lt;20,"Med","High"))</f>
        <v>High</v>
      </c>
      <c r="P14756" s="12">
        <f>sales*discount</f>
        <v>20.697800000000001</v>
      </c>
      <c r="Q14756" s="12">
        <f>sales-Discount_Values</f>
        <v>2049.0822000000003</v>
      </c>
      <c r="R14756" s="12">
        <f>DATEDIF(order_date,delivery_date,"D")</f>
        <v>5</v>
      </c>
      <c r="S14756" s="12"/>
    </row>
    <row r="14757" spans="1:19" ht="14.25" customHeight="1" x14ac:dyDescent="0.35">
      <c r="A14757" s="2" t="s">
        <v>8116</v>
      </c>
      <c r="B14757" s="2">
        <v>108083</v>
      </c>
      <c r="C14757" s="2" t="s">
        <v>13</v>
      </c>
      <c r="D14757" s="2" t="s">
        <v>20</v>
      </c>
      <c r="E14757" s="2">
        <v>2833.12</v>
      </c>
      <c r="F14757" s="2">
        <v>0.28999999999999998</v>
      </c>
      <c r="G14757" s="2">
        <v>8</v>
      </c>
      <c r="H14757" s="3">
        <v>45135</v>
      </c>
      <c r="I14757" s="3">
        <v>45140</v>
      </c>
      <c r="J14757" s="2" t="s">
        <v>21</v>
      </c>
      <c r="K14757" s="2" t="s">
        <v>16</v>
      </c>
      <c r="L14757" s="2">
        <v>821.99</v>
      </c>
      <c r="M14757" s="2" t="s">
        <v>48</v>
      </c>
      <c r="N14757" s="11">
        <f>L14757/E14757*100</f>
        <v>29.013596317840403</v>
      </c>
      <c r="O14757" s="12" t="str">
        <f>IF(N14757&lt;10,"Low",IF(N14757&lt;20,"Med","High"))</f>
        <v>High</v>
      </c>
      <c r="P14757" s="12">
        <f>sales*discount</f>
        <v>821.60479999999995</v>
      </c>
      <c r="Q14757" s="12">
        <f>sales-Discount_Values</f>
        <v>2011.5151999999998</v>
      </c>
      <c r="R14757" s="12">
        <f>DATEDIF(order_date,delivery_date,"D")</f>
        <v>5</v>
      </c>
      <c r="S14757" s="12"/>
    </row>
    <row r="14758" spans="1:19" ht="14.25" customHeight="1" x14ac:dyDescent="0.35">
      <c r="A14758" s="2" t="s">
        <v>3815</v>
      </c>
      <c r="B14758" s="2">
        <v>103782</v>
      </c>
      <c r="C14758" s="2" t="s">
        <v>19</v>
      </c>
      <c r="D14758" s="2" t="s">
        <v>36</v>
      </c>
      <c r="E14758" s="2">
        <v>3833.97</v>
      </c>
      <c r="F14758" s="2">
        <v>0.02</v>
      </c>
      <c r="G14758" s="2">
        <v>8</v>
      </c>
      <c r="H14758" s="3">
        <v>44989</v>
      </c>
      <c r="I14758" s="3">
        <v>44990</v>
      </c>
      <c r="J14758" s="2" t="s">
        <v>21</v>
      </c>
      <c r="K14758" s="2" t="s">
        <v>16</v>
      </c>
      <c r="L14758" s="2">
        <v>1112.3900000000001</v>
      </c>
      <c r="M14758" s="2" t="s">
        <v>28</v>
      </c>
      <c r="N14758" s="11">
        <f>L14758/E14758*100</f>
        <v>29.014050709838628</v>
      </c>
      <c r="O14758" s="12" t="str">
        <f>IF(N14758&lt;10,"Low",IF(N14758&lt;20,"Med","High"))</f>
        <v>High</v>
      </c>
      <c r="P14758" s="12">
        <f>sales*discount</f>
        <v>76.679400000000001</v>
      </c>
      <c r="Q14758" s="12">
        <f>sales-Discount_Values</f>
        <v>3757.2905999999998</v>
      </c>
      <c r="R14758" s="12">
        <f>DATEDIF(order_date,delivery_date,"D")</f>
        <v>1</v>
      </c>
      <c r="S14758" s="12"/>
    </row>
    <row r="14759" spans="1:19" ht="14.25" customHeight="1" x14ac:dyDescent="0.35">
      <c r="A14759" s="2" t="s">
        <v>11052</v>
      </c>
      <c r="B14759" s="2">
        <v>111019</v>
      </c>
      <c r="C14759" s="2" t="s">
        <v>19</v>
      </c>
      <c r="D14759" s="2" t="s">
        <v>33</v>
      </c>
      <c r="E14759" s="2">
        <v>482.96</v>
      </c>
      <c r="F14759" s="2">
        <v>0.46</v>
      </c>
      <c r="G14759" s="2">
        <v>8</v>
      </c>
      <c r="H14759" s="3">
        <v>45323</v>
      </c>
      <c r="I14759" s="3">
        <v>45326</v>
      </c>
      <c r="J14759" s="2" t="s">
        <v>31</v>
      </c>
      <c r="K14759" s="2" t="s">
        <v>16</v>
      </c>
      <c r="L14759" s="2">
        <v>140.13</v>
      </c>
      <c r="M14759" s="2" t="s">
        <v>48</v>
      </c>
      <c r="N14759" s="11">
        <f>L14759/E14759*100</f>
        <v>29.014825244326651</v>
      </c>
      <c r="O14759" s="12" t="str">
        <f>IF(N14759&lt;10,"Low",IF(N14759&lt;20,"Med","High"))</f>
        <v>High</v>
      </c>
      <c r="P14759" s="12">
        <f>sales*discount</f>
        <v>222.16159999999999</v>
      </c>
      <c r="Q14759" s="12">
        <f>sales-Discount_Values</f>
        <v>260.79840000000002</v>
      </c>
      <c r="R14759" s="12">
        <f>DATEDIF(order_date,delivery_date,"D")</f>
        <v>3</v>
      </c>
      <c r="S14759" s="12"/>
    </row>
    <row r="14760" spans="1:19" ht="14.25" customHeight="1" x14ac:dyDescent="0.35">
      <c r="A14760" s="2" t="s">
        <v>5588</v>
      </c>
      <c r="B14760" s="2">
        <v>105555</v>
      </c>
      <c r="C14760" s="2" t="s">
        <v>41</v>
      </c>
      <c r="D14760" s="2" t="s">
        <v>20</v>
      </c>
      <c r="E14760" s="2">
        <v>997.63</v>
      </c>
      <c r="F14760" s="2">
        <v>0.12</v>
      </c>
      <c r="G14760" s="2">
        <v>5</v>
      </c>
      <c r="H14760" s="3">
        <v>45348</v>
      </c>
      <c r="I14760" s="3">
        <v>45349</v>
      </c>
      <c r="J14760" s="2" t="s">
        <v>15</v>
      </c>
      <c r="K14760" s="2" t="s">
        <v>27</v>
      </c>
      <c r="L14760" s="2">
        <v>289.47000000000003</v>
      </c>
      <c r="M14760" s="2" t="s">
        <v>48</v>
      </c>
      <c r="N14760" s="11">
        <f>L14760/E14760*100</f>
        <v>29.015767368663738</v>
      </c>
      <c r="O14760" s="12" t="str">
        <f>IF(N14760&lt;10,"Low",IF(N14760&lt;20,"Med","High"))</f>
        <v>High</v>
      </c>
      <c r="P14760" s="12">
        <f>sales*discount</f>
        <v>119.71559999999999</v>
      </c>
      <c r="Q14760" s="12">
        <f>sales-Discount_Values</f>
        <v>877.9144</v>
      </c>
      <c r="R14760" s="12">
        <f>DATEDIF(order_date,delivery_date,"D")</f>
        <v>1</v>
      </c>
      <c r="S14760" s="12"/>
    </row>
    <row r="14761" spans="1:19" ht="14.25" customHeight="1" x14ac:dyDescent="0.35">
      <c r="A14761" s="2" t="s">
        <v>7314</v>
      </c>
      <c r="B14761" s="2">
        <v>107281</v>
      </c>
      <c r="C14761" s="2" t="s">
        <v>13</v>
      </c>
      <c r="D14761" s="2" t="s">
        <v>36</v>
      </c>
      <c r="E14761" s="2">
        <v>2415.16</v>
      </c>
      <c r="F14761" s="2">
        <v>0.28000000000000003</v>
      </c>
      <c r="G14761" s="2">
        <v>4</v>
      </c>
      <c r="H14761" s="3">
        <v>45465</v>
      </c>
      <c r="I14761" s="3">
        <v>45466</v>
      </c>
      <c r="J14761" s="2" t="s">
        <v>15</v>
      </c>
      <c r="K14761" s="2" t="s">
        <v>22</v>
      </c>
      <c r="L14761" s="2">
        <v>700.79</v>
      </c>
      <c r="M14761" s="2" t="s">
        <v>34</v>
      </c>
      <c r="N14761" s="11">
        <f>L14761/E14761*100</f>
        <v>29.016297056923769</v>
      </c>
      <c r="O14761" s="12" t="str">
        <f>IF(N14761&lt;10,"Low",IF(N14761&lt;20,"Med","High"))</f>
        <v>High</v>
      </c>
      <c r="P14761" s="12">
        <f>sales*discount</f>
        <v>676.24480000000005</v>
      </c>
      <c r="Q14761" s="12">
        <f>sales-Discount_Values</f>
        <v>1738.9151999999999</v>
      </c>
      <c r="R14761" s="12">
        <f>DATEDIF(order_date,delivery_date,"D")</f>
        <v>1</v>
      </c>
      <c r="S14761" s="12"/>
    </row>
    <row r="14762" spans="1:19" ht="14.25" customHeight="1" x14ac:dyDescent="0.35">
      <c r="A14762" s="2" t="s">
        <v>8119</v>
      </c>
      <c r="B14762" s="2">
        <v>108086</v>
      </c>
      <c r="C14762" s="2" t="s">
        <v>41</v>
      </c>
      <c r="D14762" s="2" t="s">
        <v>14</v>
      </c>
      <c r="E14762" s="2">
        <v>509.49</v>
      </c>
      <c r="F14762" s="2">
        <v>0.18</v>
      </c>
      <c r="G14762" s="2">
        <v>7</v>
      </c>
      <c r="H14762" s="3">
        <v>44972</v>
      </c>
      <c r="I14762" s="3">
        <v>44973</v>
      </c>
      <c r="J14762" s="2" t="s">
        <v>21</v>
      </c>
      <c r="K14762" s="2" t="s">
        <v>27</v>
      </c>
      <c r="L14762" s="2">
        <v>147.85</v>
      </c>
      <c r="M14762" s="2" t="s">
        <v>48</v>
      </c>
      <c r="N14762" s="11">
        <f>L14762/E14762*100</f>
        <v>29.019215293725097</v>
      </c>
      <c r="O14762" s="12" t="str">
        <f>IF(N14762&lt;10,"Low",IF(N14762&lt;20,"Med","High"))</f>
        <v>High</v>
      </c>
      <c r="P14762" s="12">
        <f>sales*discount</f>
        <v>91.708200000000005</v>
      </c>
      <c r="Q14762" s="12">
        <f>sales-Discount_Values</f>
        <v>417.78179999999998</v>
      </c>
      <c r="R14762" s="12">
        <f>DATEDIF(order_date,delivery_date,"D")</f>
        <v>1</v>
      </c>
      <c r="S14762" s="12"/>
    </row>
    <row r="14763" spans="1:19" ht="14.25" customHeight="1" x14ac:dyDescent="0.35">
      <c r="A14763" s="2" t="s">
        <v>4722</v>
      </c>
      <c r="B14763" s="2">
        <v>104689</v>
      </c>
      <c r="C14763" s="2" t="s">
        <v>41</v>
      </c>
      <c r="D14763" s="2" t="s">
        <v>20</v>
      </c>
      <c r="E14763" s="2">
        <v>4864.3599999999997</v>
      </c>
      <c r="F14763" s="2">
        <v>0.28000000000000003</v>
      </c>
      <c r="G14763" s="2">
        <v>3</v>
      </c>
      <c r="H14763" s="3">
        <v>45554</v>
      </c>
      <c r="I14763" s="3">
        <v>45558</v>
      </c>
      <c r="J14763" s="2" t="s">
        <v>21</v>
      </c>
      <c r="K14763" s="2" t="s">
        <v>27</v>
      </c>
      <c r="L14763" s="2">
        <v>1411.6</v>
      </c>
      <c r="M14763" s="2" t="s">
        <v>17</v>
      </c>
      <c r="N14763" s="11">
        <f>L14763/E14763*100</f>
        <v>29.019233773816083</v>
      </c>
      <c r="O14763" s="12" t="str">
        <f>IF(N14763&lt;10,"Low",IF(N14763&lt;20,"Med","High"))</f>
        <v>High</v>
      </c>
      <c r="P14763" s="12">
        <f>sales*discount</f>
        <v>1362.0208</v>
      </c>
      <c r="Q14763" s="12">
        <f>sales-Discount_Values</f>
        <v>3502.3391999999994</v>
      </c>
      <c r="R14763" s="12">
        <f>DATEDIF(order_date,delivery_date,"D")</f>
        <v>4</v>
      </c>
      <c r="S14763" s="12"/>
    </row>
    <row r="14764" spans="1:19" ht="14.25" customHeight="1" x14ac:dyDescent="0.35">
      <c r="A14764" s="2" t="s">
        <v>3600</v>
      </c>
      <c r="B14764" s="2">
        <v>103567</v>
      </c>
      <c r="C14764" s="2" t="s">
        <v>13</v>
      </c>
      <c r="D14764" s="2" t="s">
        <v>33</v>
      </c>
      <c r="E14764" s="2">
        <v>4313.72</v>
      </c>
      <c r="F14764" s="2">
        <v>0.31</v>
      </c>
      <c r="G14764" s="2">
        <v>5</v>
      </c>
      <c r="H14764" s="3">
        <v>45657</v>
      </c>
      <c r="I14764" s="3">
        <v>45664</v>
      </c>
      <c r="J14764" s="2" t="s">
        <v>21</v>
      </c>
      <c r="K14764" s="2" t="s">
        <v>27</v>
      </c>
      <c r="L14764" s="2">
        <v>1251.81</v>
      </c>
      <c r="M14764" s="2" t="s">
        <v>39</v>
      </c>
      <c r="N14764" s="11">
        <f>L14764/E14764*100</f>
        <v>29.019268751796588</v>
      </c>
      <c r="O14764" s="12" t="str">
        <f>IF(N14764&lt;10,"Low",IF(N14764&lt;20,"Med","High"))</f>
        <v>High</v>
      </c>
      <c r="P14764" s="12">
        <f>sales*discount</f>
        <v>1337.2532000000001</v>
      </c>
      <c r="Q14764" s="12">
        <f>sales-Discount_Values</f>
        <v>2976.4668000000001</v>
      </c>
      <c r="R14764" s="12">
        <f>DATEDIF(order_date,delivery_date,"D")</f>
        <v>7</v>
      </c>
      <c r="S14764" s="12"/>
    </row>
    <row r="14765" spans="1:19" ht="14.25" customHeight="1" x14ac:dyDescent="0.35">
      <c r="A14765" s="2" t="s">
        <v>5353</v>
      </c>
      <c r="B14765" s="2">
        <v>105320</v>
      </c>
      <c r="C14765" s="2" t="s">
        <v>13</v>
      </c>
      <c r="D14765" s="2" t="s">
        <v>26</v>
      </c>
      <c r="E14765" s="2">
        <v>501.34</v>
      </c>
      <c r="F14765" s="2">
        <v>0.49</v>
      </c>
      <c r="G14765" s="2">
        <v>4</v>
      </c>
      <c r="H14765" s="3">
        <v>45145</v>
      </c>
      <c r="I14765" s="3">
        <v>45148</v>
      </c>
      <c r="J14765" s="2" t="s">
        <v>15</v>
      </c>
      <c r="K14765" s="2" t="s">
        <v>22</v>
      </c>
      <c r="L14765" s="2">
        <v>145.5</v>
      </c>
      <c r="M14765" s="2" t="s">
        <v>28</v>
      </c>
      <c r="N14765" s="11">
        <f>L14765/E14765*100</f>
        <v>29.022220449196155</v>
      </c>
      <c r="O14765" s="12" t="str">
        <f>IF(N14765&lt;10,"Low",IF(N14765&lt;20,"Med","High"))</f>
        <v>High</v>
      </c>
      <c r="P14765" s="12">
        <f>sales*discount</f>
        <v>245.6566</v>
      </c>
      <c r="Q14765" s="12">
        <f>sales-Discount_Values</f>
        <v>255.68339999999998</v>
      </c>
      <c r="R14765" s="12">
        <f>DATEDIF(order_date,delivery_date,"D")</f>
        <v>3</v>
      </c>
      <c r="S14765" s="12"/>
    </row>
    <row r="14766" spans="1:19" ht="14.25" customHeight="1" x14ac:dyDescent="0.35">
      <c r="A14766" s="2" t="s">
        <v>4089</v>
      </c>
      <c r="B14766" s="2">
        <v>104056</v>
      </c>
      <c r="C14766" s="2" t="s">
        <v>41</v>
      </c>
      <c r="D14766" s="2" t="s">
        <v>36</v>
      </c>
      <c r="E14766" s="2">
        <v>100.99</v>
      </c>
      <c r="F14766" s="2">
        <v>0.11</v>
      </c>
      <c r="G14766" s="2">
        <v>6</v>
      </c>
      <c r="H14766" s="3">
        <v>45470</v>
      </c>
      <c r="I14766" s="3">
        <v>45474</v>
      </c>
      <c r="J14766" s="2" t="s">
        <v>21</v>
      </c>
      <c r="K14766" s="2" t="s">
        <v>22</v>
      </c>
      <c r="L14766" s="2">
        <v>29.31</v>
      </c>
      <c r="M14766" s="2" t="s">
        <v>17</v>
      </c>
      <c r="N14766" s="11">
        <f>L14766/E14766*100</f>
        <v>29.022675512426972</v>
      </c>
      <c r="O14766" s="12" t="str">
        <f>IF(N14766&lt;10,"Low",IF(N14766&lt;20,"Med","High"))</f>
        <v>High</v>
      </c>
      <c r="P14766" s="12">
        <f>sales*discount</f>
        <v>11.1089</v>
      </c>
      <c r="Q14766" s="12">
        <f>sales-Discount_Values</f>
        <v>89.881099999999989</v>
      </c>
      <c r="R14766" s="12">
        <f>DATEDIF(order_date,delivery_date,"D")</f>
        <v>4</v>
      </c>
      <c r="S14766" s="12"/>
    </row>
    <row r="14767" spans="1:19" ht="14.25" customHeight="1" x14ac:dyDescent="0.35">
      <c r="A14767" s="2" t="s">
        <v>8767</v>
      </c>
      <c r="B14767" s="2">
        <v>108734</v>
      </c>
      <c r="C14767" s="2" t="s">
        <v>25</v>
      </c>
      <c r="D14767" s="2" t="s">
        <v>20</v>
      </c>
      <c r="E14767" s="2">
        <v>1621.86</v>
      </c>
      <c r="F14767" s="2">
        <v>0.43</v>
      </c>
      <c r="G14767" s="2">
        <v>3</v>
      </c>
      <c r="H14767" s="3">
        <v>45100</v>
      </c>
      <c r="I14767" s="3">
        <v>45105</v>
      </c>
      <c r="J14767" s="2" t="s">
        <v>31</v>
      </c>
      <c r="K14767" s="2" t="s">
        <v>27</v>
      </c>
      <c r="L14767" s="2">
        <v>470.71</v>
      </c>
      <c r="M14767" s="2" t="s">
        <v>34</v>
      </c>
      <c r="N14767" s="11">
        <f>L14767/E14767*100</f>
        <v>29.022850307671437</v>
      </c>
      <c r="O14767" s="12" t="str">
        <f>IF(N14767&lt;10,"Low",IF(N14767&lt;20,"Med","High"))</f>
        <v>High</v>
      </c>
      <c r="P14767" s="12">
        <f>sales*discount</f>
        <v>697.39979999999991</v>
      </c>
      <c r="Q14767" s="12">
        <f>sales-Discount_Values</f>
        <v>924.46019999999999</v>
      </c>
      <c r="R14767" s="12">
        <f>DATEDIF(order_date,delivery_date,"D")</f>
        <v>5</v>
      </c>
      <c r="S14767" s="12"/>
    </row>
    <row r="14768" spans="1:19" ht="14.25" customHeight="1" x14ac:dyDescent="0.35">
      <c r="A14768" s="2" t="s">
        <v>8712</v>
      </c>
      <c r="B14768" s="2">
        <v>108679</v>
      </c>
      <c r="C14768" s="2" t="s">
        <v>41</v>
      </c>
      <c r="D14768" s="2" t="s">
        <v>20</v>
      </c>
      <c r="E14768" s="2">
        <v>3448.37</v>
      </c>
      <c r="F14768" s="2">
        <v>0.06</v>
      </c>
      <c r="G14768" s="2">
        <v>2</v>
      </c>
      <c r="H14768" s="3">
        <v>45089</v>
      </c>
      <c r="I14768" s="3">
        <v>45095</v>
      </c>
      <c r="J14768" s="2" t="s">
        <v>21</v>
      </c>
      <c r="K14768" s="2" t="s">
        <v>27</v>
      </c>
      <c r="L14768" s="2">
        <v>1000.86</v>
      </c>
      <c r="M14768" s="2" t="s">
        <v>17</v>
      </c>
      <c r="N14768" s="11">
        <f>L14768/E14768*100</f>
        <v>29.02414764076941</v>
      </c>
      <c r="O14768" s="12" t="str">
        <f>IF(N14768&lt;10,"Low",IF(N14768&lt;20,"Med","High"))</f>
        <v>High</v>
      </c>
      <c r="P14768" s="12">
        <f>sales*discount</f>
        <v>206.90219999999999</v>
      </c>
      <c r="Q14768" s="12">
        <f>sales-Discount_Values</f>
        <v>3241.4677999999999</v>
      </c>
      <c r="R14768" s="12">
        <f>DATEDIF(order_date,delivery_date,"D")</f>
        <v>6</v>
      </c>
      <c r="S14768" s="12"/>
    </row>
    <row r="14769" spans="1:19" ht="14.25" customHeight="1" x14ac:dyDescent="0.35">
      <c r="A14769" s="2" t="s">
        <v>4775</v>
      </c>
      <c r="B14769" s="2">
        <v>104742</v>
      </c>
      <c r="C14769" s="2" t="s">
        <v>19</v>
      </c>
      <c r="D14769" s="2" t="s">
        <v>36</v>
      </c>
      <c r="E14769" s="2">
        <v>4237.2</v>
      </c>
      <c r="F14769" s="2">
        <v>0.11</v>
      </c>
      <c r="G14769" s="2">
        <v>1</v>
      </c>
      <c r="H14769" s="3">
        <v>44974</v>
      </c>
      <c r="I14769" s="3">
        <v>44981</v>
      </c>
      <c r="J14769" s="2" t="s">
        <v>21</v>
      </c>
      <c r="K14769" s="2" t="s">
        <v>16</v>
      </c>
      <c r="L14769" s="2">
        <v>1229.83</v>
      </c>
      <c r="M14769" s="2" t="s">
        <v>23</v>
      </c>
      <c r="N14769" s="11">
        <f>L14769/E14769*100</f>
        <v>29.024591711507597</v>
      </c>
      <c r="O14769" s="12" t="str">
        <f>IF(N14769&lt;10,"Low",IF(N14769&lt;20,"Med","High"))</f>
        <v>High</v>
      </c>
      <c r="P14769" s="12">
        <f>sales*discount</f>
        <v>466.09199999999998</v>
      </c>
      <c r="Q14769" s="12">
        <f>sales-Discount_Values</f>
        <v>3771.1079999999997</v>
      </c>
      <c r="R14769" s="12">
        <f>DATEDIF(order_date,delivery_date,"D")</f>
        <v>7</v>
      </c>
      <c r="S14769" s="12"/>
    </row>
    <row r="14770" spans="1:19" ht="14.25" customHeight="1" x14ac:dyDescent="0.35">
      <c r="A14770" s="2" t="s">
        <v>8023</v>
      </c>
      <c r="B14770" s="2">
        <v>107990</v>
      </c>
      <c r="C14770" s="2" t="s">
        <v>25</v>
      </c>
      <c r="D14770" s="2" t="s">
        <v>33</v>
      </c>
      <c r="E14770" s="2">
        <v>1477.64</v>
      </c>
      <c r="F14770" s="2">
        <v>0.15</v>
      </c>
      <c r="G14770" s="2">
        <v>1</v>
      </c>
      <c r="H14770" s="3">
        <v>45126</v>
      </c>
      <c r="I14770" s="3">
        <v>45130</v>
      </c>
      <c r="J14770" s="2" t="s">
        <v>15</v>
      </c>
      <c r="K14770" s="2" t="s">
        <v>22</v>
      </c>
      <c r="L14770" s="2">
        <v>428.89</v>
      </c>
      <c r="M14770" s="2" t="s">
        <v>23</v>
      </c>
      <c r="N14770" s="11">
        <f>L14770/E14770*100</f>
        <v>29.025337700657804</v>
      </c>
      <c r="O14770" s="12" t="str">
        <f>IF(N14770&lt;10,"Low",IF(N14770&lt;20,"Med","High"))</f>
        <v>High</v>
      </c>
      <c r="P14770" s="12">
        <f>sales*discount</f>
        <v>221.64600000000002</v>
      </c>
      <c r="Q14770" s="12">
        <f>sales-Discount_Values</f>
        <v>1255.9940000000001</v>
      </c>
      <c r="R14770" s="12">
        <f>DATEDIF(order_date,delivery_date,"D")</f>
        <v>4</v>
      </c>
      <c r="S14770" s="12"/>
    </row>
    <row r="14771" spans="1:19" ht="14.25" customHeight="1" x14ac:dyDescent="0.35">
      <c r="A14771" s="2" t="s">
        <v>8304</v>
      </c>
      <c r="B14771" s="2">
        <v>108271</v>
      </c>
      <c r="C14771" s="2" t="s">
        <v>41</v>
      </c>
      <c r="D14771" s="2" t="s">
        <v>26</v>
      </c>
      <c r="E14771" s="2">
        <v>591</v>
      </c>
      <c r="F14771" s="2">
        <v>0.33</v>
      </c>
      <c r="G14771" s="2">
        <v>7</v>
      </c>
      <c r="H14771" s="3">
        <v>45354</v>
      </c>
      <c r="I14771" s="3">
        <v>45358</v>
      </c>
      <c r="J14771" s="2" t="s">
        <v>21</v>
      </c>
      <c r="K14771" s="2" t="s">
        <v>22</v>
      </c>
      <c r="L14771" s="2">
        <v>171.54</v>
      </c>
      <c r="M14771" s="2" t="s">
        <v>28</v>
      </c>
      <c r="N14771" s="11">
        <f>L14771/E14771*100</f>
        <v>29.025380710659899</v>
      </c>
      <c r="O14771" s="12" t="str">
        <f>IF(N14771&lt;10,"Low",IF(N14771&lt;20,"Med","High"))</f>
        <v>High</v>
      </c>
      <c r="P14771" s="12">
        <f>sales*discount</f>
        <v>195.03</v>
      </c>
      <c r="Q14771" s="12">
        <f>sales-Discount_Values</f>
        <v>395.97</v>
      </c>
      <c r="R14771" s="12">
        <f>DATEDIF(order_date,delivery_date,"D")</f>
        <v>4</v>
      </c>
      <c r="S14771" s="12"/>
    </row>
    <row r="14772" spans="1:19" ht="14.25" customHeight="1" x14ac:dyDescent="0.35">
      <c r="A14772" s="2" t="s">
        <v>4529</v>
      </c>
      <c r="B14772" s="2">
        <v>104496</v>
      </c>
      <c r="C14772" s="2" t="s">
        <v>13</v>
      </c>
      <c r="D14772" s="2" t="s">
        <v>33</v>
      </c>
      <c r="E14772" s="2">
        <v>3025.93</v>
      </c>
      <c r="F14772" s="2">
        <v>0.27</v>
      </c>
      <c r="G14772" s="2">
        <v>5</v>
      </c>
      <c r="H14772" s="3">
        <v>45655</v>
      </c>
      <c r="I14772" s="3">
        <v>45658</v>
      </c>
      <c r="J14772" s="2" t="s">
        <v>15</v>
      </c>
      <c r="K14772" s="2" t="s">
        <v>27</v>
      </c>
      <c r="L14772" s="2">
        <v>878.36</v>
      </c>
      <c r="M14772" s="2" t="s">
        <v>23</v>
      </c>
      <c r="N14772" s="11">
        <f>L14772/E14772*100</f>
        <v>29.02776997485071</v>
      </c>
      <c r="O14772" s="12" t="str">
        <f>IF(N14772&lt;10,"Low",IF(N14772&lt;20,"Med","High"))</f>
        <v>High</v>
      </c>
      <c r="P14772" s="12">
        <f>sales*discount</f>
        <v>817.00110000000006</v>
      </c>
      <c r="Q14772" s="12">
        <f>sales-Discount_Values</f>
        <v>2208.9288999999999</v>
      </c>
      <c r="R14772" s="12">
        <f>DATEDIF(order_date,delivery_date,"D")</f>
        <v>3</v>
      </c>
      <c r="S14772" s="12"/>
    </row>
    <row r="14773" spans="1:19" ht="14.25" customHeight="1" x14ac:dyDescent="0.35">
      <c r="A14773" s="2" t="s">
        <v>9439</v>
      </c>
      <c r="B14773" s="2">
        <v>109406</v>
      </c>
      <c r="C14773" s="2" t="s">
        <v>19</v>
      </c>
      <c r="D14773" s="2" t="s">
        <v>36</v>
      </c>
      <c r="E14773" s="2">
        <v>2328.34</v>
      </c>
      <c r="F14773" s="2">
        <v>0.36</v>
      </c>
      <c r="G14773" s="2">
        <v>3</v>
      </c>
      <c r="H14773" s="3">
        <v>45022</v>
      </c>
      <c r="I14773" s="3">
        <v>45023</v>
      </c>
      <c r="J14773" s="2" t="s">
        <v>31</v>
      </c>
      <c r="K14773" s="2" t="s">
        <v>22</v>
      </c>
      <c r="L14773" s="2">
        <v>675.87</v>
      </c>
      <c r="M14773" s="2" t="s">
        <v>34</v>
      </c>
      <c r="N14773" s="11">
        <f>L14773/E14773*100</f>
        <v>29.027977013666391</v>
      </c>
      <c r="O14773" s="12" t="str">
        <f>IF(N14773&lt;10,"Low",IF(N14773&lt;20,"Med","High"))</f>
        <v>High</v>
      </c>
      <c r="P14773" s="12">
        <f>sales*discount</f>
        <v>838.20240000000001</v>
      </c>
      <c r="Q14773" s="12">
        <f>sales-Discount_Values</f>
        <v>1490.1376</v>
      </c>
      <c r="R14773" s="12">
        <f>DATEDIF(order_date,delivery_date,"D")</f>
        <v>1</v>
      </c>
      <c r="S14773" s="12"/>
    </row>
    <row r="14774" spans="1:19" ht="14.25" customHeight="1" x14ac:dyDescent="0.35">
      <c r="A14774" s="2" t="s">
        <v>9971</v>
      </c>
      <c r="B14774" s="2">
        <v>109938</v>
      </c>
      <c r="C14774" s="2" t="s">
        <v>41</v>
      </c>
      <c r="D14774" s="2" t="s">
        <v>26</v>
      </c>
      <c r="E14774" s="2">
        <v>2102.41</v>
      </c>
      <c r="F14774" s="2">
        <v>0.13</v>
      </c>
      <c r="G14774" s="2">
        <v>9</v>
      </c>
      <c r="H14774" s="3">
        <v>45506</v>
      </c>
      <c r="I14774" s="3">
        <v>45510</v>
      </c>
      <c r="J14774" s="2" t="s">
        <v>21</v>
      </c>
      <c r="K14774" s="2" t="s">
        <v>22</v>
      </c>
      <c r="L14774" s="2">
        <v>610.30999999999995</v>
      </c>
      <c r="M14774" s="2" t="s">
        <v>39</v>
      </c>
      <c r="N14774" s="11">
        <f>L14774/E14774*100</f>
        <v>29.029066642567336</v>
      </c>
      <c r="O14774" s="12" t="str">
        <f>IF(N14774&lt;10,"Low",IF(N14774&lt;20,"Med","High"))</f>
        <v>High</v>
      </c>
      <c r="P14774" s="12">
        <f>sales*discount</f>
        <v>273.31329999999997</v>
      </c>
      <c r="Q14774" s="12">
        <f>sales-Discount_Values</f>
        <v>1829.0966999999998</v>
      </c>
      <c r="R14774" s="12">
        <f>DATEDIF(order_date,delivery_date,"D")</f>
        <v>4</v>
      </c>
      <c r="S14774" s="12"/>
    </row>
    <row r="14775" spans="1:19" ht="14.25" customHeight="1" x14ac:dyDescent="0.35">
      <c r="A14775" s="2" t="s">
        <v>3345</v>
      </c>
      <c r="B14775" s="2">
        <v>103312</v>
      </c>
      <c r="C14775" s="2" t="s">
        <v>25</v>
      </c>
      <c r="D14775" s="2" t="s">
        <v>36</v>
      </c>
      <c r="E14775" s="2">
        <v>1074.81</v>
      </c>
      <c r="F14775" s="2">
        <v>0.37</v>
      </c>
      <c r="G14775" s="2">
        <v>1</v>
      </c>
      <c r="H14775" s="3">
        <v>45313</v>
      </c>
      <c r="I14775" s="3">
        <v>45318</v>
      </c>
      <c r="J14775" s="2" t="s">
        <v>21</v>
      </c>
      <c r="K14775" s="2" t="s">
        <v>22</v>
      </c>
      <c r="L14775" s="2">
        <v>312.01</v>
      </c>
      <c r="M14775" s="2" t="s">
        <v>34</v>
      </c>
      <c r="N14775" s="11">
        <f>L14775/E14775*100</f>
        <v>29.029316809482609</v>
      </c>
      <c r="O14775" s="12" t="str">
        <f>IF(N14775&lt;10,"Low",IF(N14775&lt;20,"Med","High"))</f>
        <v>High</v>
      </c>
      <c r="P14775" s="12">
        <f>sales*discount</f>
        <v>397.67969999999997</v>
      </c>
      <c r="Q14775" s="12">
        <f>sales-Discount_Values</f>
        <v>677.13030000000003</v>
      </c>
      <c r="R14775" s="12">
        <f>DATEDIF(order_date,delivery_date,"D")</f>
        <v>5</v>
      </c>
      <c r="S14775" s="12"/>
    </row>
    <row r="14776" spans="1:19" ht="14.25" customHeight="1" x14ac:dyDescent="0.35">
      <c r="A14776" s="2" t="s">
        <v>15144</v>
      </c>
      <c r="B14776" s="2">
        <v>115111</v>
      </c>
      <c r="C14776" s="2" t="s">
        <v>25</v>
      </c>
      <c r="D14776" s="2" t="s">
        <v>36</v>
      </c>
      <c r="E14776" s="2">
        <v>4520.29</v>
      </c>
      <c r="F14776" s="2">
        <v>0.41</v>
      </c>
      <c r="G14776" s="2">
        <v>5</v>
      </c>
      <c r="H14776" s="3">
        <v>45152</v>
      </c>
      <c r="I14776" s="3">
        <v>45159</v>
      </c>
      <c r="J14776" s="2" t="s">
        <v>21</v>
      </c>
      <c r="K14776" s="2" t="s">
        <v>16</v>
      </c>
      <c r="L14776" s="2">
        <v>1312.23</v>
      </c>
      <c r="M14776" s="2" t="s">
        <v>23</v>
      </c>
      <c r="N14776" s="11">
        <f>L14776/E14776*100</f>
        <v>29.029774638352851</v>
      </c>
      <c r="O14776" s="12" t="str">
        <f>IF(N14776&lt;10,"Low",IF(N14776&lt;20,"Med","High"))</f>
        <v>High</v>
      </c>
      <c r="P14776" s="12">
        <f>sales*discount</f>
        <v>1853.3189</v>
      </c>
      <c r="Q14776" s="12">
        <f>sales-Discount_Values</f>
        <v>2666.9710999999998</v>
      </c>
      <c r="R14776" s="12">
        <f>DATEDIF(order_date,delivery_date,"D")</f>
        <v>7</v>
      </c>
      <c r="S14776" s="12"/>
    </row>
    <row r="14777" spans="1:19" ht="14.25" customHeight="1" x14ac:dyDescent="0.35">
      <c r="A14777" s="2" t="s">
        <v>13056</v>
      </c>
      <c r="B14777" s="2">
        <v>113023</v>
      </c>
      <c r="C14777" s="2" t="s">
        <v>25</v>
      </c>
      <c r="D14777" s="2" t="s">
        <v>26</v>
      </c>
      <c r="E14777" s="2">
        <v>703.17</v>
      </c>
      <c r="F14777" s="2">
        <v>0.44</v>
      </c>
      <c r="G14777" s="2">
        <v>7</v>
      </c>
      <c r="H14777" s="3">
        <v>45456</v>
      </c>
      <c r="I14777" s="3">
        <v>45461</v>
      </c>
      <c r="J14777" s="2" t="s">
        <v>21</v>
      </c>
      <c r="K14777" s="2" t="s">
        <v>16</v>
      </c>
      <c r="L14777" s="2">
        <v>204.14</v>
      </c>
      <c r="M14777" s="2" t="s">
        <v>48</v>
      </c>
      <c r="N14777" s="11">
        <f>L14777/E14777*100</f>
        <v>29.031386435712559</v>
      </c>
      <c r="O14777" s="12" t="str">
        <f>IF(N14777&lt;10,"Low",IF(N14777&lt;20,"Med","High"))</f>
        <v>High</v>
      </c>
      <c r="P14777" s="12">
        <f>sales*discount</f>
        <v>309.39479999999998</v>
      </c>
      <c r="Q14777" s="12">
        <f>sales-Discount_Values</f>
        <v>393.77519999999998</v>
      </c>
      <c r="R14777" s="12">
        <f>DATEDIF(order_date,delivery_date,"D")</f>
        <v>5</v>
      </c>
      <c r="S14777" s="12"/>
    </row>
    <row r="14778" spans="1:19" ht="14.25" customHeight="1" x14ac:dyDescent="0.35">
      <c r="A14778" s="2" t="s">
        <v>7958</v>
      </c>
      <c r="B14778" s="2">
        <v>107925</v>
      </c>
      <c r="C14778" s="2" t="s">
        <v>13</v>
      </c>
      <c r="D14778" s="2" t="s">
        <v>26</v>
      </c>
      <c r="E14778" s="2">
        <v>4661.3</v>
      </c>
      <c r="F14778" s="2">
        <v>0.45</v>
      </c>
      <c r="G14778" s="2">
        <v>5</v>
      </c>
      <c r="H14778" s="3">
        <v>45547</v>
      </c>
      <c r="I14778" s="3">
        <v>45554</v>
      </c>
      <c r="J14778" s="2" t="s">
        <v>31</v>
      </c>
      <c r="K14778" s="2" t="s">
        <v>27</v>
      </c>
      <c r="L14778" s="2">
        <v>1353.34</v>
      </c>
      <c r="M14778" s="2" t="s">
        <v>17</v>
      </c>
      <c r="N14778" s="11">
        <f>L14778/E14778*100</f>
        <v>29.033531418273867</v>
      </c>
      <c r="O14778" s="12" t="str">
        <f>IF(N14778&lt;10,"Low",IF(N14778&lt;20,"Med","High"))</f>
        <v>High</v>
      </c>
      <c r="P14778" s="12">
        <f>sales*discount</f>
        <v>2097.585</v>
      </c>
      <c r="Q14778" s="12">
        <f>sales-Discount_Values</f>
        <v>2563.7150000000001</v>
      </c>
      <c r="R14778" s="12">
        <f>DATEDIF(order_date,delivery_date,"D")</f>
        <v>7</v>
      </c>
      <c r="S14778" s="12"/>
    </row>
    <row r="14779" spans="1:19" ht="14.25" customHeight="1" x14ac:dyDescent="0.35">
      <c r="A14779" s="2" t="s">
        <v>7620</v>
      </c>
      <c r="B14779" s="2">
        <v>107587</v>
      </c>
      <c r="C14779" s="2" t="s">
        <v>19</v>
      </c>
      <c r="D14779" s="2" t="s">
        <v>36</v>
      </c>
      <c r="E14779" s="2">
        <v>3267.91</v>
      </c>
      <c r="F14779" s="2">
        <v>0.12</v>
      </c>
      <c r="G14779" s="2">
        <v>4</v>
      </c>
      <c r="H14779" s="3">
        <v>45496</v>
      </c>
      <c r="I14779" s="3">
        <v>45502</v>
      </c>
      <c r="J14779" s="2" t="s">
        <v>31</v>
      </c>
      <c r="K14779" s="2" t="s">
        <v>16</v>
      </c>
      <c r="L14779" s="2">
        <v>948.83</v>
      </c>
      <c r="M14779" s="2" t="s">
        <v>23</v>
      </c>
      <c r="N14779" s="11">
        <f>L14779/E14779*100</f>
        <v>29.034765339314735</v>
      </c>
      <c r="O14779" s="12" t="str">
        <f>IF(N14779&lt;10,"Low",IF(N14779&lt;20,"Med","High"))</f>
        <v>High</v>
      </c>
      <c r="P14779" s="12">
        <f>sales*discount</f>
        <v>392.14919999999995</v>
      </c>
      <c r="Q14779" s="12">
        <f>sales-Discount_Values</f>
        <v>2875.7608</v>
      </c>
      <c r="R14779" s="12">
        <f>DATEDIF(order_date,delivery_date,"D")</f>
        <v>6</v>
      </c>
      <c r="S14779" s="12"/>
    </row>
    <row r="14780" spans="1:19" ht="14.25" customHeight="1" x14ac:dyDescent="0.35">
      <c r="A14780" s="2" t="s">
        <v>446</v>
      </c>
      <c r="B14780" s="2">
        <v>100413</v>
      </c>
      <c r="C14780" s="2" t="s">
        <v>25</v>
      </c>
      <c r="D14780" s="2" t="s">
        <v>36</v>
      </c>
      <c r="E14780" s="2">
        <v>1271.8</v>
      </c>
      <c r="F14780" s="2">
        <v>0.37</v>
      </c>
      <c r="G14780" s="2">
        <v>2</v>
      </c>
      <c r="H14780" s="3">
        <v>45181</v>
      </c>
      <c r="I14780" s="3">
        <v>45184</v>
      </c>
      <c r="J14780" s="2" t="s">
        <v>31</v>
      </c>
      <c r="K14780" s="2" t="s">
        <v>22</v>
      </c>
      <c r="L14780" s="2">
        <v>369.36</v>
      </c>
      <c r="M14780" s="2" t="s">
        <v>23</v>
      </c>
      <c r="N14780" s="11">
        <f>L14780/E14780*100</f>
        <v>29.042302248781255</v>
      </c>
      <c r="O14780" s="12" t="str">
        <f>IF(N14780&lt;10,"Low",IF(N14780&lt;20,"Med","High"))</f>
        <v>High</v>
      </c>
      <c r="P14780" s="12">
        <f>sales*discount</f>
        <v>470.56599999999997</v>
      </c>
      <c r="Q14780" s="12">
        <f>sales-Discount_Values</f>
        <v>801.23399999999992</v>
      </c>
      <c r="R14780" s="12">
        <f>DATEDIF(order_date,delivery_date,"D")</f>
        <v>3</v>
      </c>
      <c r="S14780" s="12"/>
    </row>
    <row r="14781" spans="1:19" ht="14.25" customHeight="1" x14ac:dyDescent="0.35">
      <c r="A14781" s="2" t="s">
        <v>9221</v>
      </c>
      <c r="B14781" s="2">
        <v>109188</v>
      </c>
      <c r="C14781" s="2" t="s">
        <v>41</v>
      </c>
      <c r="D14781" s="2" t="s">
        <v>26</v>
      </c>
      <c r="E14781" s="2">
        <v>3861.37</v>
      </c>
      <c r="F14781" s="2">
        <v>0.5</v>
      </c>
      <c r="G14781" s="2">
        <v>8</v>
      </c>
      <c r="H14781" s="3">
        <v>45420</v>
      </c>
      <c r="I14781" s="3">
        <v>45423</v>
      </c>
      <c r="J14781" s="2" t="s">
        <v>21</v>
      </c>
      <c r="K14781" s="2" t="s">
        <v>16</v>
      </c>
      <c r="L14781" s="2">
        <v>1121.44</v>
      </c>
      <c r="M14781" s="2" t="s">
        <v>23</v>
      </c>
      <c r="N14781" s="11">
        <f>L14781/E14781*100</f>
        <v>29.042541895752027</v>
      </c>
      <c r="O14781" s="12" t="str">
        <f>IF(N14781&lt;10,"Low",IF(N14781&lt;20,"Med","High"))</f>
        <v>High</v>
      </c>
      <c r="P14781" s="12">
        <f>sales*discount</f>
        <v>1930.6849999999999</v>
      </c>
      <c r="Q14781" s="12">
        <f>sales-Discount_Values</f>
        <v>1930.6849999999999</v>
      </c>
      <c r="R14781" s="12">
        <f>DATEDIF(order_date,delivery_date,"D")</f>
        <v>3</v>
      </c>
      <c r="S14781" s="12"/>
    </row>
    <row r="14782" spans="1:19" ht="14.25" customHeight="1" x14ac:dyDescent="0.35">
      <c r="A14782" s="2" t="s">
        <v>12657</v>
      </c>
      <c r="B14782" s="2">
        <v>112624</v>
      </c>
      <c r="C14782" s="2" t="s">
        <v>19</v>
      </c>
      <c r="D14782" s="2" t="s">
        <v>14</v>
      </c>
      <c r="E14782" s="2">
        <v>3000.75</v>
      </c>
      <c r="F14782" s="2">
        <v>0.37</v>
      </c>
      <c r="G14782" s="2">
        <v>2</v>
      </c>
      <c r="H14782" s="3">
        <v>45210</v>
      </c>
      <c r="I14782" s="3">
        <v>45213</v>
      </c>
      <c r="J14782" s="2" t="s">
        <v>31</v>
      </c>
      <c r="K14782" s="2" t="s">
        <v>27</v>
      </c>
      <c r="L14782" s="2">
        <v>871.53</v>
      </c>
      <c r="M14782" s="2" t="s">
        <v>34</v>
      </c>
      <c r="N14782" s="11">
        <f>L14782/E14782*100</f>
        <v>29.043739065233691</v>
      </c>
      <c r="O14782" s="12" t="str">
        <f>IF(N14782&lt;10,"Low",IF(N14782&lt;20,"Med","High"))</f>
        <v>High</v>
      </c>
      <c r="P14782" s="12">
        <f>sales*discount</f>
        <v>1110.2774999999999</v>
      </c>
      <c r="Q14782" s="12">
        <f>sales-Discount_Values</f>
        <v>1890.4725000000001</v>
      </c>
      <c r="R14782" s="12">
        <f>DATEDIF(order_date,delivery_date,"D")</f>
        <v>3</v>
      </c>
      <c r="S14782" s="12"/>
    </row>
    <row r="14783" spans="1:19" ht="14.25" customHeight="1" x14ac:dyDescent="0.35">
      <c r="A14783" s="2" t="s">
        <v>3044</v>
      </c>
      <c r="B14783" s="2">
        <v>103011</v>
      </c>
      <c r="C14783" s="2" t="s">
        <v>19</v>
      </c>
      <c r="D14783" s="2" t="s">
        <v>14</v>
      </c>
      <c r="E14783" s="2">
        <v>448.87</v>
      </c>
      <c r="F14783" s="2">
        <v>0.12</v>
      </c>
      <c r="G14783" s="2">
        <v>2</v>
      </c>
      <c r="H14783" s="3">
        <v>44937</v>
      </c>
      <c r="I14783" s="3">
        <v>44944</v>
      </c>
      <c r="J14783" s="2" t="s">
        <v>15</v>
      </c>
      <c r="K14783" s="2" t="s">
        <v>22</v>
      </c>
      <c r="L14783" s="2">
        <v>130.37</v>
      </c>
      <c r="M14783" s="2" t="s">
        <v>23</v>
      </c>
      <c r="N14783" s="11">
        <f>L14783/E14783*100</f>
        <v>29.044043932541719</v>
      </c>
      <c r="O14783" s="12" t="str">
        <f>IF(N14783&lt;10,"Low",IF(N14783&lt;20,"Med","High"))</f>
        <v>High</v>
      </c>
      <c r="P14783" s="12">
        <f>sales*discount</f>
        <v>53.864399999999996</v>
      </c>
      <c r="Q14783" s="12">
        <f>sales-Discount_Values</f>
        <v>395.00560000000002</v>
      </c>
      <c r="R14783" s="12">
        <f>DATEDIF(order_date,delivery_date,"D")</f>
        <v>7</v>
      </c>
      <c r="S14783" s="12"/>
    </row>
    <row r="14784" spans="1:19" ht="14.25" customHeight="1" x14ac:dyDescent="0.35">
      <c r="A14784" s="2" t="s">
        <v>10490</v>
      </c>
      <c r="B14784" s="2">
        <v>110457</v>
      </c>
      <c r="C14784" s="2" t="s">
        <v>41</v>
      </c>
      <c r="D14784" s="2" t="s">
        <v>20</v>
      </c>
      <c r="E14784" s="2">
        <v>4956.96</v>
      </c>
      <c r="F14784" s="2">
        <v>0.04</v>
      </c>
      <c r="G14784" s="2">
        <v>1</v>
      </c>
      <c r="H14784" s="3">
        <v>45441</v>
      </c>
      <c r="I14784" s="3">
        <v>45448</v>
      </c>
      <c r="J14784" s="2" t="s">
        <v>21</v>
      </c>
      <c r="K14784" s="2" t="s">
        <v>22</v>
      </c>
      <c r="L14784" s="2">
        <v>1439.95</v>
      </c>
      <c r="M14784" s="2" t="s">
        <v>48</v>
      </c>
      <c r="N14784" s="11">
        <f>L14784/E14784*100</f>
        <v>29.049054259062007</v>
      </c>
      <c r="O14784" s="12" t="str">
        <f>IF(N14784&lt;10,"Low",IF(N14784&lt;20,"Med","High"))</f>
        <v>High</v>
      </c>
      <c r="P14784" s="12">
        <f>sales*discount</f>
        <v>198.2784</v>
      </c>
      <c r="Q14784" s="12">
        <f>sales-Discount_Values</f>
        <v>4758.6815999999999</v>
      </c>
      <c r="R14784" s="12">
        <f>DATEDIF(order_date,delivery_date,"D")</f>
        <v>7</v>
      </c>
      <c r="S14784" s="12"/>
    </row>
    <row r="14785" spans="1:19" ht="14.25" customHeight="1" x14ac:dyDescent="0.35">
      <c r="A14785" s="2" t="s">
        <v>937</v>
      </c>
      <c r="B14785" s="2">
        <v>100904</v>
      </c>
      <c r="C14785" s="2" t="s">
        <v>13</v>
      </c>
      <c r="D14785" s="2" t="s">
        <v>20</v>
      </c>
      <c r="E14785" s="2">
        <v>224.62</v>
      </c>
      <c r="F14785" s="2">
        <v>0.28000000000000003</v>
      </c>
      <c r="G14785" s="2">
        <v>7</v>
      </c>
      <c r="H14785" s="3">
        <v>45195</v>
      </c>
      <c r="I14785" s="3">
        <v>45200</v>
      </c>
      <c r="J14785" s="2" t="s">
        <v>15</v>
      </c>
      <c r="K14785" s="2" t="s">
        <v>16</v>
      </c>
      <c r="L14785" s="2">
        <v>65.25</v>
      </c>
      <c r="M14785" s="2" t="s">
        <v>28</v>
      </c>
      <c r="N14785" s="11">
        <f>L14785/E14785*100</f>
        <v>29.049060635740361</v>
      </c>
      <c r="O14785" s="12" t="str">
        <f>IF(N14785&lt;10,"Low",IF(N14785&lt;20,"Med","High"))</f>
        <v>High</v>
      </c>
      <c r="P14785" s="12">
        <f>sales*discount</f>
        <v>62.893600000000006</v>
      </c>
      <c r="Q14785" s="12">
        <f>sales-Discount_Values</f>
        <v>161.72640000000001</v>
      </c>
      <c r="R14785" s="12">
        <f>DATEDIF(order_date,delivery_date,"D")</f>
        <v>5</v>
      </c>
      <c r="S14785" s="12"/>
    </row>
    <row r="14786" spans="1:19" ht="14.25" customHeight="1" x14ac:dyDescent="0.35">
      <c r="A14786" s="2" t="s">
        <v>1468</v>
      </c>
      <c r="B14786" s="2">
        <v>101435</v>
      </c>
      <c r="C14786" s="2" t="s">
        <v>41</v>
      </c>
      <c r="D14786" s="2" t="s">
        <v>33</v>
      </c>
      <c r="E14786" s="2">
        <v>3756.36</v>
      </c>
      <c r="F14786" s="2">
        <v>0.21</v>
      </c>
      <c r="G14786" s="2">
        <v>7</v>
      </c>
      <c r="H14786" s="3">
        <v>45269</v>
      </c>
      <c r="I14786" s="3">
        <v>45276</v>
      </c>
      <c r="J14786" s="2" t="s">
        <v>31</v>
      </c>
      <c r="K14786" s="2" t="s">
        <v>27</v>
      </c>
      <c r="L14786" s="2">
        <v>1091.22</v>
      </c>
      <c r="M14786" s="2" t="s">
        <v>48</v>
      </c>
      <c r="N14786" s="11">
        <f>L14786/E14786*100</f>
        <v>29.049931316487239</v>
      </c>
      <c r="O14786" s="12" t="str">
        <f>IF(N14786&lt;10,"Low",IF(N14786&lt;20,"Med","High"))</f>
        <v>High</v>
      </c>
      <c r="P14786" s="12">
        <f>sales*discount</f>
        <v>788.8356</v>
      </c>
      <c r="Q14786" s="12">
        <f>sales-Discount_Values</f>
        <v>2967.5244000000002</v>
      </c>
      <c r="R14786" s="12">
        <f>DATEDIF(order_date,delivery_date,"D")</f>
        <v>7</v>
      </c>
      <c r="S14786" s="12"/>
    </row>
    <row r="14787" spans="1:19" ht="14.25" customHeight="1" x14ac:dyDescent="0.35">
      <c r="A14787" s="2" t="s">
        <v>8894</v>
      </c>
      <c r="B14787" s="2">
        <v>108861</v>
      </c>
      <c r="C14787" s="2" t="s">
        <v>41</v>
      </c>
      <c r="D14787" s="2" t="s">
        <v>36</v>
      </c>
      <c r="E14787" s="2">
        <v>1169.56</v>
      </c>
      <c r="F14787" s="2">
        <v>0.15</v>
      </c>
      <c r="G14787" s="2">
        <v>9</v>
      </c>
      <c r="H14787" s="3">
        <v>45450</v>
      </c>
      <c r="I14787" s="3">
        <v>45456</v>
      </c>
      <c r="J14787" s="2" t="s">
        <v>21</v>
      </c>
      <c r="K14787" s="2" t="s">
        <v>27</v>
      </c>
      <c r="L14787" s="2">
        <v>339.76</v>
      </c>
      <c r="M14787" s="2" t="s">
        <v>39</v>
      </c>
      <c r="N14787" s="11">
        <f>L14787/E14787*100</f>
        <v>29.050241116317249</v>
      </c>
      <c r="O14787" s="12" t="str">
        <f>IF(N14787&lt;10,"Low",IF(N14787&lt;20,"Med","High"))</f>
        <v>High</v>
      </c>
      <c r="P14787" s="12">
        <f>sales*discount</f>
        <v>175.434</v>
      </c>
      <c r="Q14787" s="12">
        <f>sales-Discount_Values</f>
        <v>994.12599999999998</v>
      </c>
      <c r="R14787" s="12">
        <f>DATEDIF(order_date,delivery_date,"D")</f>
        <v>6</v>
      </c>
      <c r="S14787" s="12"/>
    </row>
    <row r="14788" spans="1:19" ht="14.25" customHeight="1" x14ac:dyDescent="0.35">
      <c r="A14788" s="2" t="s">
        <v>3977</v>
      </c>
      <c r="B14788" s="2">
        <v>103944</v>
      </c>
      <c r="C14788" s="2" t="s">
        <v>25</v>
      </c>
      <c r="D14788" s="2" t="s">
        <v>36</v>
      </c>
      <c r="E14788" s="2">
        <v>1782.32</v>
      </c>
      <c r="F14788" s="2">
        <v>0.48</v>
      </c>
      <c r="G14788" s="2">
        <v>9</v>
      </c>
      <c r="H14788" s="3">
        <v>45397</v>
      </c>
      <c r="I14788" s="3">
        <v>45398</v>
      </c>
      <c r="J14788" s="2" t="s">
        <v>31</v>
      </c>
      <c r="K14788" s="2" t="s">
        <v>27</v>
      </c>
      <c r="L14788" s="2">
        <v>517.77</v>
      </c>
      <c r="M14788" s="2" t="s">
        <v>23</v>
      </c>
      <c r="N14788" s="11">
        <f>L14788/E14788*100</f>
        <v>29.050338884150996</v>
      </c>
      <c r="O14788" s="12" t="str">
        <f>IF(N14788&lt;10,"Low",IF(N14788&lt;20,"Med","High"))</f>
        <v>High</v>
      </c>
      <c r="P14788" s="12">
        <f>sales*discount</f>
        <v>855.51359999999988</v>
      </c>
      <c r="Q14788" s="12">
        <f>sales-Discount_Values</f>
        <v>926.80640000000005</v>
      </c>
      <c r="R14788" s="12">
        <f>DATEDIF(order_date,delivery_date,"D")</f>
        <v>1</v>
      </c>
      <c r="S14788" s="12"/>
    </row>
    <row r="14789" spans="1:19" ht="14.25" customHeight="1" x14ac:dyDescent="0.35">
      <c r="A14789" s="2" t="s">
        <v>7465</v>
      </c>
      <c r="B14789" s="2">
        <v>107432</v>
      </c>
      <c r="C14789" s="2" t="s">
        <v>13</v>
      </c>
      <c r="D14789" s="2" t="s">
        <v>20</v>
      </c>
      <c r="E14789" s="2">
        <v>957.44</v>
      </c>
      <c r="F14789" s="2">
        <v>0.11</v>
      </c>
      <c r="G14789" s="2">
        <v>4</v>
      </c>
      <c r="H14789" s="3">
        <v>45267</v>
      </c>
      <c r="I14789" s="3">
        <v>45273</v>
      </c>
      <c r="J14789" s="2" t="s">
        <v>21</v>
      </c>
      <c r="K14789" s="2" t="s">
        <v>27</v>
      </c>
      <c r="L14789" s="2">
        <v>278.16000000000003</v>
      </c>
      <c r="M14789" s="2" t="s">
        <v>17</v>
      </c>
      <c r="N14789" s="11">
        <f>L14789/E14789*100</f>
        <v>29.052473262032088</v>
      </c>
      <c r="O14789" s="12" t="str">
        <f>IF(N14789&lt;10,"Low",IF(N14789&lt;20,"Med","High"))</f>
        <v>High</v>
      </c>
      <c r="P14789" s="12">
        <f>sales*discount</f>
        <v>105.31840000000001</v>
      </c>
      <c r="Q14789" s="12">
        <f>sales-Discount_Values</f>
        <v>852.12160000000006</v>
      </c>
      <c r="R14789" s="12">
        <f>DATEDIF(order_date,delivery_date,"D")</f>
        <v>6</v>
      </c>
      <c r="S14789" s="12"/>
    </row>
    <row r="14790" spans="1:19" ht="14.25" customHeight="1" x14ac:dyDescent="0.35">
      <c r="A14790" s="2" t="s">
        <v>4967</v>
      </c>
      <c r="B14790" s="2">
        <v>104934</v>
      </c>
      <c r="C14790" s="2" t="s">
        <v>19</v>
      </c>
      <c r="D14790" s="2" t="s">
        <v>14</v>
      </c>
      <c r="E14790" s="2">
        <v>860.58</v>
      </c>
      <c r="F14790" s="2">
        <v>0.04</v>
      </c>
      <c r="G14790" s="2">
        <v>3</v>
      </c>
      <c r="H14790" s="3">
        <v>45454</v>
      </c>
      <c r="I14790" s="3">
        <v>45455</v>
      </c>
      <c r="J14790" s="2" t="s">
        <v>21</v>
      </c>
      <c r="K14790" s="2" t="s">
        <v>16</v>
      </c>
      <c r="L14790" s="2">
        <v>250.02</v>
      </c>
      <c r="M14790" s="2" t="s">
        <v>23</v>
      </c>
      <c r="N14790" s="11">
        <f>L14790/E14790*100</f>
        <v>29.052499477096845</v>
      </c>
      <c r="O14790" s="12" t="str">
        <f>IF(N14790&lt;10,"Low",IF(N14790&lt;20,"Med","High"))</f>
        <v>High</v>
      </c>
      <c r="P14790" s="12">
        <f>sales*discount</f>
        <v>34.423200000000001</v>
      </c>
      <c r="Q14790" s="12">
        <f>sales-Discount_Values</f>
        <v>826.15680000000009</v>
      </c>
      <c r="R14790" s="12">
        <f>DATEDIF(order_date,delivery_date,"D")</f>
        <v>1</v>
      </c>
      <c r="S14790" s="12"/>
    </row>
    <row r="14791" spans="1:19" ht="14.25" customHeight="1" x14ac:dyDescent="0.35">
      <c r="A14791" s="2" t="s">
        <v>4426</v>
      </c>
      <c r="B14791" s="2">
        <v>104393</v>
      </c>
      <c r="C14791" s="2" t="s">
        <v>41</v>
      </c>
      <c r="D14791" s="2" t="s">
        <v>33</v>
      </c>
      <c r="E14791" s="2">
        <v>1007.07</v>
      </c>
      <c r="F14791" s="2">
        <v>0.32</v>
      </c>
      <c r="G14791" s="2">
        <v>1</v>
      </c>
      <c r="H14791" s="3">
        <v>45652</v>
      </c>
      <c r="I14791" s="3">
        <v>45657</v>
      </c>
      <c r="J14791" s="2" t="s">
        <v>15</v>
      </c>
      <c r="K14791" s="2" t="s">
        <v>16</v>
      </c>
      <c r="L14791" s="2">
        <v>292.60000000000002</v>
      </c>
      <c r="M14791" s="2" t="s">
        <v>48</v>
      </c>
      <c r="N14791" s="11">
        <f>L14791/E14791*100</f>
        <v>29.054584090480308</v>
      </c>
      <c r="O14791" s="12" t="str">
        <f>IF(N14791&lt;10,"Low",IF(N14791&lt;20,"Med","High"))</f>
        <v>High</v>
      </c>
      <c r="P14791" s="12">
        <f>sales*discount</f>
        <v>322.26240000000001</v>
      </c>
      <c r="Q14791" s="12">
        <f>sales-Discount_Values</f>
        <v>684.80760000000009</v>
      </c>
      <c r="R14791" s="12">
        <f>DATEDIF(order_date,delivery_date,"D")</f>
        <v>5</v>
      </c>
      <c r="S14791" s="12"/>
    </row>
    <row r="14792" spans="1:19" ht="14.25" customHeight="1" x14ac:dyDescent="0.35">
      <c r="A14792" s="2" t="s">
        <v>10907</v>
      </c>
      <c r="B14792" s="2">
        <v>110874</v>
      </c>
      <c r="C14792" s="2" t="s">
        <v>19</v>
      </c>
      <c r="D14792" s="2" t="s">
        <v>14</v>
      </c>
      <c r="E14792" s="2">
        <v>1082.49</v>
      </c>
      <c r="F14792" s="2">
        <v>0.2</v>
      </c>
      <c r="G14792" s="2">
        <v>9</v>
      </c>
      <c r="H14792" s="3">
        <v>45627</v>
      </c>
      <c r="I14792" s="3">
        <v>45628</v>
      </c>
      <c r="J14792" s="2" t="s">
        <v>15</v>
      </c>
      <c r="K14792" s="2" t="s">
        <v>22</v>
      </c>
      <c r="L14792" s="2">
        <v>314.54000000000002</v>
      </c>
      <c r="M14792" s="2" t="s">
        <v>39</v>
      </c>
      <c r="N14792" s="11">
        <f>L14792/E14792*100</f>
        <v>29.057081358719252</v>
      </c>
      <c r="O14792" s="12" t="str">
        <f>IF(N14792&lt;10,"Low",IF(N14792&lt;20,"Med","High"))</f>
        <v>High</v>
      </c>
      <c r="P14792" s="12">
        <f>sales*discount</f>
        <v>216.49800000000002</v>
      </c>
      <c r="Q14792" s="12">
        <f>sales-Discount_Values</f>
        <v>865.99199999999996</v>
      </c>
      <c r="R14792" s="12">
        <f>DATEDIF(order_date,delivery_date,"D")</f>
        <v>1</v>
      </c>
      <c r="S14792" s="12"/>
    </row>
    <row r="14793" spans="1:19" ht="14.25" customHeight="1" x14ac:dyDescent="0.35">
      <c r="A14793" s="2" t="s">
        <v>9796</v>
      </c>
      <c r="B14793" s="2">
        <v>109763</v>
      </c>
      <c r="C14793" s="2" t="s">
        <v>13</v>
      </c>
      <c r="D14793" s="2" t="s">
        <v>36</v>
      </c>
      <c r="E14793" s="2">
        <v>4027.68</v>
      </c>
      <c r="F14793" s="2">
        <v>0.28999999999999998</v>
      </c>
      <c r="G14793" s="2">
        <v>2</v>
      </c>
      <c r="H14793" s="3">
        <v>45215</v>
      </c>
      <c r="I14793" s="3">
        <v>45222</v>
      </c>
      <c r="J14793" s="2" t="s">
        <v>15</v>
      </c>
      <c r="K14793" s="2" t="s">
        <v>27</v>
      </c>
      <c r="L14793" s="2">
        <v>1170.3900000000001</v>
      </c>
      <c r="M14793" s="2" t="s">
        <v>48</v>
      </c>
      <c r="N14793" s="11">
        <f>L14793/E14793*100</f>
        <v>29.058664044809916</v>
      </c>
      <c r="O14793" s="12" t="str">
        <f>IF(N14793&lt;10,"Low",IF(N14793&lt;20,"Med","High"))</f>
        <v>High</v>
      </c>
      <c r="P14793" s="12">
        <f>sales*discount</f>
        <v>1168.0271999999998</v>
      </c>
      <c r="Q14793" s="12">
        <f>sales-Discount_Values</f>
        <v>2859.6527999999998</v>
      </c>
      <c r="R14793" s="12">
        <f>DATEDIF(order_date,delivery_date,"D")</f>
        <v>7</v>
      </c>
      <c r="S14793" s="12"/>
    </row>
    <row r="14794" spans="1:19" ht="14.25" customHeight="1" x14ac:dyDescent="0.35">
      <c r="A14794" s="2" t="s">
        <v>7343</v>
      </c>
      <c r="B14794" s="2">
        <v>107310</v>
      </c>
      <c r="C14794" s="2" t="s">
        <v>25</v>
      </c>
      <c r="D14794" s="2" t="s">
        <v>14</v>
      </c>
      <c r="E14794" s="2">
        <v>1597.51</v>
      </c>
      <c r="F14794" s="2">
        <v>0.48</v>
      </c>
      <c r="G14794" s="2">
        <v>3</v>
      </c>
      <c r="H14794" s="3">
        <v>45632</v>
      </c>
      <c r="I14794" s="3">
        <v>45633</v>
      </c>
      <c r="J14794" s="2" t="s">
        <v>31</v>
      </c>
      <c r="K14794" s="2" t="s">
        <v>16</v>
      </c>
      <c r="L14794" s="2">
        <v>464.22</v>
      </c>
      <c r="M14794" s="2" t="s">
        <v>17</v>
      </c>
      <c r="N14794" s="11">
        <f>L14794/E14794*100</f>
        <v>29.058973026772918</v>
      </c>
      <c r="O14794" s="12" t="str">
        <f>IF(N14794&lt;10,"Low",IF(N14794&lt;20,"Med","High"))</f>
        <v>High</v>
      </c>
      <c r="P14794" s="12">
        <f>sales*discount</f>
        <v>766.8048</v>
      </c>
      <c r="Q14794" s="12">
        <f>sales-Discount_Values</f>
        <v>830.70519999999999</v>
      </c>
      <c r="R14794" s="12">
        <f>DATEDIF(order_date,delivery_date,"D")</f>
        <v>1</v>
      </c>
      <c r="S14794" s="12"/>
    </row>
    <row r="14795" spans="1:19" ht="14.25" customHeight="1" x14ac:dyDescent="0.35">
      <c r="A14795" s="2" t="s">
        <v>10285</v>
      </c>
      <c r="B14795" s="2">
        <v>110252</v>
      </c>
      <c r="C14795" s="2" t="s">
        <v>41</v>
      </c>
      <c r="D14795" s="2" t="s">
        <v>20</v>
      </c>
      <c r="E14795" s="2">
        <v>2845.89</v>
      </c>
      <c r="F14795" s="2">
        <v>0.21</v>
      </c>
      <c r="G14795" s="2">
        <v>3</v>
      </c>
      <c r="H14795" s="3">
        <v>45517</v>
      </c>
      <c r="I14795" s="3">
        <v>45523</v>
      </c>
      <c r="J14795" s="2" t="s">
        <v>15</v>
      </c>
      <c r="K14795" s="2" t="s">
        <v>16</v>
      </c>
      <c r="L14795" s="2">
        <v>827</v>
      </c>
      <c r="M14795" s="2" t="s">
        <v>48</v>
      </c>
      <c r="N14795" s="11">
        <f>L14795/E14795*100</f>
        <v>29.059450646370731</v>
      </c>
      <c r="O14795" s="12" t="str">
        <f>IF(N14795&lt;10,"Low",IF(N14795&lt;20,"Med","High"))</f>
        <v>High</v>
      </c>
      <c r="P14795" s="12">
        <f>sales*discount</f>
        <v>597.63689999999997</v>
      </c>
      <c r="Q14795" s="12">
        <f>sales-Discount_Values</f>
        <v>2248.2530999999999</v>
      </c>
      <c r="R14795" s="12">
        <f>DATEDIF(order_date,delivery_date,"D")</f>
        <v>6</v>
      </c>
      <c r="S14795" s="12"/>
    </row>
    <row r="14796" spans="1:19" ht="14.25" customHeight="1" x14ac:dyDescent="0.35">
      <c r="A14796" s="2" t="s">
        <v>4901</v>
      </c>
      <c r="B14796" s="2">
        <v>104868</v>
      </c>
      <c r="C14796" s="2" t="s">
        <v>13</v>
      </c>
      <c r="D14796" s="2" t="s">
        <v>14</v>
      </c>
      <c r="E14796" s="2">
        <v>1069.3499999999999</v>
      </c>
      <c r="F14796" s="2">
        <v>0.23</v>
      </c>
      <c r="G14796" s="2">
        <v>5</v>
      </c>
      <c r="H14796" s="3">
        <v>45643</v>
      </c>
      <c r="I14796" s="3">
        <v>45647</v>
      </c>
      <c r="J14796" s="2" t="s">
        <v>31</v>
      </c>
      <c r="K14796" s="2" t="s">
        <v>22</v>
      </c>
      <c r="L14796" s="2">
        <v>310.76</v>
      </c>
      <c r="M14796" s="2" t="s">
        <v>48</v>
      </c>
      <c r="N14796" s="11">
        <f>L14796/E14796*100</f>
        <v>29.060644316640953</v>
      </c>
      <c r="O14796" s="12" t="str">
        <f>IF(N14796&lt;10,"Low",IF(N14796&lt;20,"Med","High"))</f>
        <v>High</v>
      </c>
      <c r="P14796" s="12">
        <f>sales*discount</f>
        <v>245.95049999999998</v>
      </c>
      <c r="Q14796" s="12">
        <f>sales-Discount_Values</f>
        <v>823.39949999999999</v>
      </c>
      <c r="R14796" s="12">
        <f>DATEDIF(order_date,delivery_date,"D")</f>
        <v>4</v>
      </c>
      <c r="S14796" s="12"/>
    </row>
    <row r="14797" spans="1:19" ht="14.25" customHeight="1" x14ac:dyDescent="0.35">
      <c r="A14797" s="2" t="s">
        <v>8938</v>
      </c>
      <c r="B14797" s="2">
        <v>108905</v>
      </c>
      <c r="C14797" s="2" t="s">
        <v>19</v>
      </c>
      <c r="D14797" s="2" t="s">
        <v>26</v>
      </c>
      <c r="E14797" s="2">
        <v>715.88</v>
      </c>
      <c r="F14797" s="2">
        <v>0.31</v>
      </c>
      <c r="G14797" s="2">
        <v>6</v>
      </c>
      <c r="H14797" s="3">
        <v>45051</v>
      </c>
      <c r="I14797" s="3">
        <v>45058</v>
      </c>
      <c r="J14797" s="2" t="s">
        <v>21</v>
      </c>
      <c r="K14797" s="2" t="s">
        <v>16</v>
      </c>
      <c r="L14797" s="2">
        <v>208.06</v>
      </c>
      <c r="M14797" s="2" t="s">
        <v>17</v>
      </c>
      <c r="N14797" s="11">
        <f>L14797/E14797*100</f>
        <v>29.063530200592279</v>
      </c>
      <c r="O14797" s="12" t="str">
        <f>IF(N14797&lt;10,"Low",IF(N14797&lt;20,"Med","High"))</f>
        <v>High</v>
      </c>
      <c r="P14797" s="12">
        <f>sales*discount</f>
        <v>221.9228</v>
      </c>
      <c r="Q14797" s="12">
        <f>sales-Discount_Values</f>
        <v>493.9572</v>
      </c>
      <c r="R14797" s="12">
        <f>DATEDIF(order_date,delivery_date,"D")</f>
        <v>7</v>
      </c>
      <c r="S14797" s="12"/>
    </row>
    <row r="14798" spans="1:19" ht="14.25" customHeight="1" x14ac:dyDescent="0.35">
      <c r="A14798" s="2" t="s">
        <v>11556</v>
      </c>
      <c r="B14798" s="2">
        <v>111523</v>
      </c>
      <c r="C14798" s="2" t="s">
        <v>19</v>
      </c>
      <c r="D14798" s="2" t="s">
        <v>14</v>
      </c>
      <c r="E14798" s="2">
        <v>3583.07</v>
      </c>
      <c r="F14798" s="2">
        <v>0.36</v>
      </c>
      <c r="G14798" s="2">
        <v>4</v>
      </c>
      <c r="H14798" s="3">
        <v>45102</v>
      </c>
      <c r="I14798" s="3">
        <v>45103</v>
      </c>
      <c r="J14798" s="2" t="s">
        <v>21</v>
      </c>
      <c r="K14798" s="2" t="s">
        <v>16</v>
      </c>
      <c r="L14798" s="2">
        <v>1041.46</v>
      </c>
      <c r="M14798" s="2" t="s">
        <v>34</v>
      </c>
      <c r="N14798" s="11">
        <f>L14798/E14798*100</f>
        <v>29.066136023019368</v>
      </c>
      <c r="O14798" s="12" t="str">
        <f>IF(N14798&lt;10,"Low",IF(N14798&lt;20,"Med","High"))</f>
        <v>High</v>
      </c>
      <c r="P14798" s="12">
        <f>sales*discount</f>
        <v>1289.9051999999999</v>
      </c>
      <c r="Q14798" s="12">
        <f>sales-Discount_Values</f>
        <v>2293.1648000000005</v>
      </c>
      <c r="R14798" s="12">
        <f>DATEDIF(order_date,delivery_date,"D")</f>
        <v>1</v>
      </c>
      <c r="S14798" s="12"/>
    </row>
    <row r="14799" spans="1:19" ht="14.25" customHeight="1" x14ac:dyDescent="0.35">
      <c r="A14799" s="2" t="s">
        <v>548</v>
      </c>
      <c r="B14799" s="2">
        <v>100515</v>
      </c>
      <c r="C14799" s="2" t="s">
        <v>13</v>
      </c>
      <c r="D14799" s="2" t="s">
        <v>33</v>
      </c>
      <c r="E14799" s="2">
        <v>3666.31</v>
      </c>
      <c r="F14799" s="2">
        <v>0.21</v>
      </c>
      <c r="G14799" s="2">
        <v>2</v>
      </c>
      <c r="H14799" s="3">
        <v>44939</v>
      </c>
      <c r="I14799" s="3">
        <v>44941</v>
      </c>
      <c r="J14799" s="2" t="s">
        <v>21</v>
      </c>
      <c r="K14799" s="2" t="s">
        <v>16</v>
      </c>
      <c r="L14799" s="2">
        <v>1065.7</v>
      </c>
      <c r="M14799" s="2" t="s">
        <v>34</v>
      </c>
      <c r="N14799" s="11">
        <f>L14799/E14799*100</f>
        <v>29.067372917183764</v>
      </c>
      <c r="O14799" s="12" t="str">
        <f>IF(N14799&lt;10,"Low",IF(N14799&lt;20,"Med","High"))</f>
        <v>High</v>
      </c>
      <c r="P14799" s="12">
        <f>sales*discount</f>
        <v>769.92509999999993</v>
      </c>
      <c r="Q14799" s="12">
        <f>sales-Discount_Values</f>
        <v>2896.3849</v>
      </c>
      <c r="R14799" s="12">
        <f>DATEDIF(order_date,delivery_date,"D")</f>
        <v>2</v>
      </c>
      <c r="S14799" s="12"/>
    </row>
    <row r="14800" spans="1:19" ht="14.25" customHeight="1" x14ac:dyDescent="0.35">
      <c r="A14800" s="2" t="s">
        <v>3455</v>
      </c>
      <c r="B14800" s="2">
        <v>103422</v>
      </c>
      <c r="C14800" s="2" t="s">
        <v>13</v>
      </c>
      <c r="D14800" s="2" t="s">
        <v>20</v>
      </c>
      <c r="E14800" s="2">
        <v>3296.25</v>
      </c>
      <c r="F14800" s="2">
        <v>0.14000000000000001</v>
      </c>
      <c r="G14800" s="2">
        <v>5</v>
      </c>
      <c r="H14800" s="3">
        <v>45419</v>
      </c>
      <c r="I14800" s="3">
        <v>45421</v>
      </c>
      <c r="J14800" s="2" t="s">
        <v>21</v>
      </c>
      <c r="K14800" s="2" t="s">
        <v>27</v>
      </c>
      <c r="L14800" s="2">
        <v>958.16</v>
      </c>
      <c r="M14800" s="2" t="s">
        <v>48</v>
      </c>
      <c r="N14800" s="11">
        <f>L14800/E14800*100</f>
        <v>29.068183541903675</v>
      </c>
      <c r="O14800" s="12" t="str">
        <f>IF(N14800&lt;10,"Low",IF(N14800&lt;20,"Med","High"))</f>
        <v>High</v>
      </c>
      <c r="P14800" s="12">
        <f>sales*discount</f>
        <v>461.47500000000002</v>
      </c>
      <c r="Q14800" s="12">
        <f>sales-Discount_Values</f>
        <v>2834.7750000000001</v>
      </c>
      <c r="R14800" s="12">
        <f>DATEDIF(order_date,delivery_date,"D")</f>
        <v>2</v>
      </c>
      <c r="S14800" s="12"/>
    </row>
    <row r="14801" spans="1:19" ht="14.25" customHeight="1" x14ac:dyDescent="0.35">
      <c r="A14801" s="2" t="s">
        <v>9193</v>
      </c>
      <c r="B14801" s="2">
        <v>109160</v>
      </c>
      <c r="C14801" s="2" t="s">
        <v>13</v>
      </c>
      <c r="D14801" s="2" t="s">
        <v>26</v>
      </c>
      <c r="E14801" s="2">
        <v>1454.18</v>
      </c>
      <c r="F14801" s="2">
        <v>0.08</v>
      </c>
      <c r="G14801" s="2">
        <v>7</v>
      </c>
      <c r="H14801" s="3">
        <v>45415</v>
      </c>
      <c r="I14801" s="3">
        <v>45416</v>
      </c>
      <c r="J14801" s="2" t="s">
        <v>21</v>
      </c>
      <c r="K14801" s="2" t="s">
        <v>27</v>
      </c>
      <c r="L14801" s="2">
        <v>422.71</v>
      </c>
      <c r="M14801" s="2" t="s">
        <v>34</v>
      </c>
      <c r="N14801" s="11">
        <f>L14801/E14801*100</f>
        <v>29.068615989767427</v>
      </c>
      <c r="O14801" s="12" t="str">
        <f>IF(N14801&lt;10,"Low",IF(N14801&lt;20,"Med","High"))</f>
        <v>High</v>
      </c>
      <c r="P14801" s="12">
        <f>sales*discount</f>
        <v>116.3344</v>
      </c>
      <c r="Q14801" s="12">
        <f>sales-Discount_Values</f>
        <v>1337.8456000000001</v>
      </c>
      <c r="R14801" s="12">
        <f>DATEDIF(order_date,delivery_date,"D")</f>
        <v>1</v>
      </c>
      <c r="S14801" s="12"/>
    </row>
    <row r="14802" spans="1:19" ht="14.25" customHeight="1" x14ac:dyDescent="0.35">
      <c r="A14802" s="2" t="s">
        <v>8573</v>
      </c>
      <c r="B14802" s="2">
        <v>108540</v>
      </c>
      <c r="C14802" s="2" t="s">
        <v>41</v>
      </c>
      <c r="D14802" s="2" t="s">
        <v>33</v>
      </c>
      <c r="E14802" s="2">
        <v>2251.4899999999998</v>
      </c>
      <c r="F14802" s="2">
        <v>0.25</v>
      </c>
      <c r="G14802" s="2">
        <v>5</v>
      </c>
      <c r="H14802" s="3">
        <v>45311</v>
      </c>
      <c r="I14802" s="3">
        <v>45313</v>
      </c>
      <c r="J14802" s="2" t="s">
        <v>21</v>
      </c>
      <c r="K14802" s="2" t="s">
        <v>22</v>
      </c>
      <c r="L14802" s="2">
        <v>654.51</v>
      </c>
      <c r="M14802" s="2" t="s">
        <v>17</v>
      </c>
      <c r="N14802" s="11">
        <f>L14802/E14802*100</f>
        <v>29.070082478714099</v>
      </c>
      <c r="O14802" s="12" t="str">
        <f>IF(N14802&lt;10,"Low",IF(N14802&lt;20,"Med","High"))</f>
        <v>High</v>
      </c>
      <c r="P14802" s="12">
        <f>sales*discount</f>
        <v>562.87249999999995</v>
      </c>
      <c r="Q14802" s="12">
        <f>sales-Discount_Values</f>
        <v>1688.6174999999998</v>
      </c>
      <c r="R14802" s="12">
        <f>DATEDIF(order_date,delivery_date,"D")</f>
        <v>2</v>
      </c>
      <c r="S14802" s="12"/>
    </row>
    <row r="14803" spans="1:19" ht="14.25" customHeight="1" x14ac:dyDescent="0.35">
      <c r="A14803" s="2" t="s">
        <v>3795</v>
      </c>
      <c r="B14803" s="2">
        <v>103762</v>
      </c>
      <c r="C14803" s="2" t="s">
        <v>13</v>
      </c>
      <c r="D14803" s="2" t="s">
        <v>20</v>
      </c>
      <c r="E14803" s="2">
        <v>4799.33</v>
      </c>
      <c r="F14803" s="2">
        <v>0.14000000000000001</v>
      </c>
      <c r="G14803" s="2">
        <v>4</v>
      </c>
      <c r="H14803" s="3">
        <v>45458</v>
      </c>
      <c r="I14803" s="3">
        <v>45462</v>
      </c>
      <c r="J14803" s="2" t="s">
        <v>15</v>
      </c>
      <c r="K14803" s="2" t="s">
        <v>16</v>
      </c>
      <c r="L14803" s="2">
        <v>1395.45</v>
      </c>
      <c r="M14803" s="2" t="s">
        <v>48</v>
      </c>
      <c r="N14803" s="11">
        <f>L14803/E14803*100</f>
        <v>29.075933515719903</v>
      </c>
      <c r="O14803" s="12" t="str">
        <f>IF(N14803&lt;10,"Low",IF(N14803&lt;20,"Med","High"))</f>
        <v>High</v>
      </c>
      <c r="P14803" s="12">
        <f>sales*discount</f>
        <v>671.90620000000001</v>
      </c>
      <c r="Q14803" s="12">
        <f>sales-Discount_Values</f>
        <v>4127.4237999999996</v>
      </c>
      <c r="R14803" s="12">
        <f>DATEDIF(order_date,delivery_date,"D")</f>
        <v>4</v>
      </c>
      <c r="S14803" s="12"/>
    </row>
    <row r="14804" spans="1:19" ht="14.25" customHeight="1" x14ac:dyDescent="0.35">
      <c r="A14804" s="2" t="s">
        <v>4377</v>
      </c>
      <c r="B14804" s="2">
        <v>104344</v>
      </c>
      <c r="C14804" s="2" t="s">
        <v>13</v>
      </c>
      <c r="D14804" s="2" t="s">
        <v>20</v>
      </c>
      <c r="E14804" s="2">
        <v>4612.24</v>
      </c>
      <c r="F14804" s="2">
        <v>0.22</v>
      </c>
      <c r="G14804" s="2">
        <v>7</v>
      </c>
      <c r="H14804" s="3">
        <v>45004</v>
      </c>
      <c r="I14804" s="3">
        <v>45008</v>
      </c>
      <c r="J14804" s="2" t="s">
        <v>15</v>
      </c>
      <c r="K14804" s="2" t="s">
        <v>27</v>
      </c>
      <c r="L14804" s="2">
        <v>1341.07</v>
      </c>
      <c r="M14804" s="2" t="s">
        <v>17</v>
      </c>
      <c r="N14804" s="11">
        <f>L14804/E14804*100</f>
        <v>29.076327337692749</v>
      </c>
      <c r="O14804" s="12" t="str">
        <f>IF(N14804&lt;10,"Low",IF(N14804&lt;20,"Med","High"))</f>
        <v>High</v>
      </c>
      <c r="P14804" s="12">
        <f>sales*discount</f>
        <v>1014.6927999999999</v>
      </c>
      <c r="Q14804" s="12">
        <f>sales-Discount_Values</f>
        <v>3597.5472</v>
      </c>
      <c r="R14804" s="12">
        <f>DATEDIF(order_date,delivery_date,"D")</f>
        <v>4</v>
      </c>
      <c r="S14804" s="12"/>
    </row>
    <row r="14805" spans="1:19" ht="14.25" customHeight="1" x14ac:dyDescent="0.35">
      <c r="A14805" s="2" t="s">
        <v>7244</v>
      </c>
      <c r="B14805" s="2">
        <v>107211</v>
      </c>
      <c r="C14805" s="2" t="s">
        <v>41</v>
      </c>
      <c r="D14805" s="2" t="s">
        <v>33</v>
      </c>
      <c r="E14805" s="2">
        <v>1935.21</v>
      </c>
      <c r="F14805" s="2">
        <v>0.49</v>
      </c>
      <c r="G14805" s="2">
        <v>7</v>
      </c>
      <c r="H14805" s="3">
        <v>44991</v>
      </c>
      <c r="I14805" s="3">
        <v>44993</v>
      </c>
      <c r="J14805" s="2" t="s">
        <v>21</v>
      </c>
      <c r="K14805" s="2" t="s">
        <v>16</v>
      </c>
      <c r="L14805" s="2">
        <v>562.71</v>
      </c>
      <c r="M14805" s="2" t="s">
        <v>48</v>
      </c>
      <c r="N14805" s="11">
        <f>L14805/E14805*100</f>
        <v>29.077464461221265</v>
      </c>
      <c r="O14805" s="12" t="str">
        <f>IF(N14805&lt;10,"Low",IF(N14805&lt;20,"Med","High"))</f>
        <v>High</v>
      </c>
      <c r="P14805" s="12">
        <f>sales*discount</f>
        <v>948.25289999999995</v>
      </c>
      <c r="Q14805" s="12">
        <f>sales-Discount_Values</f>
        <v>986.95710000000008</v>
      </c>
      <c r="R14805" s="12">
        <f>DATEDIF(order_date,delivery_date,"D")</f>
        <v>2</v>
      </c>
      <c r="S14805" s="12"/>
    </row>
    <row r="14806" spans="1:19" ht="14.25" customHeight="1" x14ac:dyDescent="0.35">
      <c r="A14806" s="2" t="s">
        <v>8302</v>
      </c>
      <c r="B14806" s="2">
        <v>108269</v>
      </c>
      <c r="C14806" s="2" t="s">
        <v>13</v>
      </c>
      <c r="D14806" s="2" t="s">
        <v>26</v>
      </c>
      <c r="E14806" s="2">
        <v>2074.9699999999998</v>
      </c>
      <c r="F14806" s="2">
        <v>0.17</v>
      </c>
      <c r="G14806" s="2">
        <v>3</v>
      </c>
      <c r="H14806" s="3">
        <v>45493</v>
      </c>
      <c r="I14806" s="3">
        <v>45499</v>
      </c>
      <c r="J14806" s="2" t="s">
        <v>15</v>
      </c>
      <c r="K14806" s="2" t="s">
        <v>16</v>
      </c>
      <c r="L14806" s="2">
        <v>603.42999999999995</v>
      </c>
      <c r="M14806" s="2" t="s">
        <v>39</v>
      </c>
      <c r="N14806" s="11">
        <f>L14806/E14806*100</f>
        <v>29.081384309170737</v>
      </c>
      <c r="O14806" s="12" t="str">
        <f>IF(N14806&lt;10,"Low",IF(N14806&lt;20,"Med","High"))</f>
        <v>High</v>
      </c>
      <c r="P14806" s="12">
        <f>sales*discount</f>
        <v>352.74489999999997</v>
      </c>
      <c r="Q14806" s="12">
        <f>sales-Discount_Values</f>
        <v>1722.2250999999999</v>
      </c>
      <c r="R14806" s="12">
        <f>DATEDIF(order_date,delivery_date,"D")</f>
        <v>6</v>
      </c>
      <c r="S14806" s="12"/>
    </row>
    <row r="14807" spans="1:19" ht="14.25" customHeight="1" x14ac:dyDescent="0.35">
      <c r="A14807" s="2" t="s">
        <v>7661</v>
      </c>
      <c r="B14807" s="2">
        <v>107628</v>
      </c>
      <c r="C14807" s="2" t="s">
        <v>25</v>
      </c>
      <c r="D14807" s="2" t="s">
        <v>33</v>
      </c>
      <c r="E14807" s="2">
        <v>1712.49</v>
      </c>
      <c r="F14807" s="2">
        <v>0.45</v>
      </c>
      <c r="G14807" s="2">
        <v>3</v>
      </c>
      <c r="H14807" s="3">
        <v>45223</v>
      </c>
      <c r="I14807" s="3">
        <v>45224</v>
      </c>
      <c r="J14807" s="2" t="s">
        <v>31</v>
      </c>
      <c r="K14807" s="2" t="s">
        <v>16</v>
      </c>
      <c r="L14807" s="2">
        <v>498.02</v>
      </c>
      <c r="M14807" s="2" t="s">
        <v>48</v>
      </c>
      <c r="N14807" s="11">
        <f>L14807/E14807*100</f>
        <v>29.081629673749919</v>
      </c>
      <c r="O14807" s="12" t="str">
        <f>IF(N14807&lt;10,"Low",IF(N14807&lt;20,"Med","High"))</f>
        <v>High</v>
      </c>
      <c r="P14807" s="12">
        <f>sales*discount</f>
        <v>770.62049999999999</v>
      </c>
      <c r="Q14807" s="12">
        <f>sales-Discount_Values</f>
        <v>941.86950000000002</v>
      </c>
      <c r="R14807" s="12">
        <f>DATEDIF(order_date,delivery_date,"D")</f>
        <v>1</v>
      </c>
      <c r="S14807" s="12"/>
    </row>
    <row r="14808" spans="1:19" ht="14.25" customHeight="1" x14ac:dyDescent="0.35">
      <c r="A14808" s="2" t="s">
        <v>7411</v>
      </c>
      <c r="B14808" s="2">
        <v>107378</v>
      </c>
      <c r="C14808" s="2" t="s">
        <v>25</v>
      </c>
      <c r="D14808" s="2" t="s">
        <v>26</v>
      </c>
      <c r="E14808" s="2">
        <v>3763.93</v>
      </c>
      <c r="F14808" s="2">
        <v>0.31</v>
      </c>
      <c r="G14808" s="2">
        <v>1</v>
      </c>
      <c r="H14808" s="3">
        <v>45616</v>
      </c>
      <c r="I14808" s="3">
        <v>45618</v>
      </c>
      <c r="J14808" s="2" t="s">
        <v>21</v>
      </c>
      <c r="K14808" s="2" t="s">
        <v>16</v>
      </c>
      <c r="L14808" s="2">
        <v>1094.6600000000001</v>
      </c>
      <c r="M14808" s="2" t="s">
        <v>17</v>
      </c>
      <c r="N14808" s="11">
        <f>L14808/E14808*100</f>
        <v>29.082900053932992</v>
      </c>
      <c r="O14808" s="12" t="str">
        <f>IF(N14808&lt;10,"Low",IF(N14808&lt;20,"Med","High"))</f>
        <v>High</v>
      </c>
      <c r="P14808" s="12">
        <f>sales*discount</f>
        <v>1166.8182999999999</v>
      </c>
      <c r="Q14808" s="12">
        <f>sales-Discount_Values</f>
        <v>2597.1116999999999</v>
      </c>
      <c r="R14808" s="12">
        <f>DATEDIF(order_date,delivery_date,"D")</f>
        <v>2</v>
      </c>
      <c r="S14808" s="12"/>
    </row>
    <row r="14809" spans="1:19" ht="14.25" customHeight="1" x14ac:dyDescent="0.35">
      <c r="A14809" s="2" t="s">
        <v>3563</v>
      </c>
      <c r="B14809" s="2">
        <v>103530</v>
      </c>
      <c r="C14809" s="2" t="s">
        <v>19</v>
      </c>
      <c r="D14809" s="2" t="s">
        <v>36</v>
      </c>
      <c r="E14809" s="2">
        <v>4024.7</v>
      </c>
      <c r="F14809" s="2">
        <v>0.14000000000000001</v>
      </c>
      <c r="G14809" s="2">
        <v>4</v>
      </c>
      <c r="H14809" s="3">
        <v>45076</v>
      </c>
      <c r="I14809" s="3">
        <v>45081</v>
      </c>
      <c r="J14809" s="2" t="s">
        <v>15</v>
      </c>
      <c r="K14809" s="2" t="s">
        <v>22</v>
      </c>
      <c r="L14809" s="2">
        <v>1170.51</v>
      </c>
      <c r="M14809" s="2" t="s">
        <v>23</v>
      </c>
      <c r="N14809" s="11">
        <f>L14809/E14809*100</f>
        <v>29.083161477874132</v>
      </c>
      <c r="O14809" s="12" t="str">
        <f>IF(N14809&lt;10,"Low",IF(N14809&lt;20,"Med","High"))</f>
        <v>High</v>
      </c>
      <c r="P14809" s="12">
        <f>sales*discount</f>
        <v>563.45800000000008</v>
      </c>
      <c r="Q14809" s="12">
        <f>sales-Discount_Values</f>
        <v>3461.2419999999997</v>
      </c>
      <c r="R14809" s="12">
        <f>DATEDIF(order_date,delivery_date,"D")</f>
        <v>5</v>
      </c>
      <c r="S14809" s="12"/>
    </row>
    <row r="14810" spans="1:19" ht="14.25" customHeight="1" x14ac:dyDescent="0.35">
      <c r="A14810" s="2" t="s">
        <v>1709</v>
      </c>
      <c r="B14810" s="2">
        <v>101676</v>
      </c>
      <c r="C14810" s="2" t="s">
        <v>13</v>
      </c>
      <c r="D14810" s="2" t="s">
        <v>26</v>
      </c>
      <c r="E14810" s="2">
        <v>3651.84</v>
      </c>
      <c r="F14810" s="2">
        <v>0.4</v>
      </c>
      <c r="G14810" s="2">
        <v>1</v>
      </c>
      <c r="H14810" s="3">
        <v>45517</v>
      </c>
      <c r="I14810" s="3">
        <v>45522</v>
      </c>
      <c r="J14810" s="2" t="s">
        <v>21</v>
      </c>
      <c r="K14810" s="2" t="s">
        <v>16</v>
      </c>
      <c r="L14810" s="2">
        <v>1062.08</v>
      </c>
      <c r="M14810" s="2" t="s">
        <v>17</v>
      </c>
      <c r="N14810" s="11">
        <f>L14810/E14810*100</f>
        <v>29.083420960392566</v>
      </c>
      <c r="O14810" s="12" t="str">
        <f>IF(N14810&lt;10,"Low",IF(N14810&lt;20,"Med","High"))</f>
        <v>High</v>
      </c>
      <c r="P14810" s="12">
        <f>sales*discount</f>
        <v>1460.7360000000001</v>
      </c>
      <c r="Q14810" s="12">
        <f>sales-Discount_Values</f>
        <v>2191.1040000000003</v>
      </c>
      <c r="R14810" s="12">
        <f>DATEDIF(order_date,delivery_date,"D")</f>
        <v>5</v>
      </c>
      <c r="S14810" s="12"/>
    </row>
    <row r="14811" spans="1:19" ht="14.25" customHeight="1" x14ac:dyDescent="0.35">
      <c r="A14811" s="2" t="s">
        <v>5580</v>
      </c>
      <c r="B14811" s="2">
        <v>105547</v>
      </c>
      <c r="C14811" s="2" t="s">
        <v>41</v>
      </c>
      <c r="D14811" s="2" t="s">
        <v>20</v>
      </c>
      <c r="E14811" s="2">
        <v>4900.4799999999996</v>
      </c>
      <c r="F14811" s="2">
        <v>0.19</v>
      </c>
      <c r="G14811" s="2">
        <v>1</v>
      </c>
      <c r="H14811" s="3">
        <v>44951</v>
      </c>
      <c r="I14811" s="3">
        <v>44952</v>
      </c>
      <c r="J14811" s="2" t="s">
        <v>21</v>
      </c>
      <c r="K14811" s="2" t="s">
        <v>16</v>
      </c>
      <c r="L14811" s="2">
        <v>1425.24</v>
      </c>
      <c r="M14811" s="2" t="s">
        <v>28</v>
      </c>
      <c r="N14811" s="11">
        <f>L14811/E14811*100</f>
        <v>29.083681598537286</v>
      </c>
      <c r="O14811" s="12" t="str">
        <f>IF(N14811&lt;10,"Low",IF(N14811&lt;20,"Med","High"))</f>
        <v>High</v>
      </c>
      <c r="P14811" s="12">
        <f>sales*discount</f>
        <v>931.09119999999996</v>
      </c>
      <c r="Q14811" s="12">
        <f>sales-Discount_Values</f>
        <v>3969.3887999999997</v>
      </c>
      <c r="R14811" s="12">
        <f>DATEDIF(order_date,delivery_date,"D")</f>
        <v>1</v>
      </c>
      <c r="S14811" s="12"/>
    </row>
    <row r="14812" spans="1:19" ht="14.25" customHeight="1" x14ac:dyDescent="0.35">
      <c r="A14812" s="2" t="s">
        <v>8134</v>
      </c>
      <c r="B14812" s="2">
        <v>108101</v>
      </c>
      <c r="C14812" s="2" t="s">
        <v>13</v>
      </c>
      <c r="D14812" s="2" t="s">
        <v>14</v>
      </c>
      <c r="E14812" s="2">
        <v>4489.04</v>
      </c>
      <c r="F14812" s="2">
        <v>0.27</v>
      </c>
      <c r="G14812" s="2">
        <v>8</v>
      </c>
      <c r="H14812" s="3">
        <v>45556</v>
      </c>
      <c r="I14812" s="3">
        <v>45559</v>
      </c>
      <c r="J14812" s="2" t="s">
        <v>15</v>
      </c>
      <c r="K14812" s="2" t="s">
        <v>16</v>
      </c>
      <c r="L14812" s="2">
        <v>1305.6500000000001</v>
      </c>
      <c r="M14812" s="2" t="s">
        <v>23</v>
      </c>
      <c r="N14812" s="11">
        <f>L14812/E14812*100</f>
        <v>29.085283267691981</v>
      </c>
      <c r="O14812" s="12" t="str">
        <f>IF(N14812&lt;10,"Low",IF(N14812&lt;20,"Med","High"))</f>
        <v>High</v>
      </c>
      <c r="P14812" s="12">
        <f>sales*discount</f>
        <v>1212.0408</v>
      </c>
      <c r="Q14812" s="12">
        <f>sales-Discount_Values</f>
        <v>3276.9992000000002</v>
      </c>
      <c r="R14812" s="12">
        <f>DATEDIF(order_date,delivery_date,"D")</f>
        <v>3</v>
      </c>
      <c r="S14812" s="12"/>
    </row>
    <row r="14813" spans="1:19" ht="14.25" customHeight="1" x14ac:dyDescent="0.35">
      <c r="A14813" s="2" t="s">
        <v>6887</v>
      </c>
      <c r="B14813" s="2">
        <v>106854</v>
      </c>
      <c r="C14813" s="2" t="s">
        <v>19</v>
      </c>
      <c r="D14813" s="2" t="s">
        <v>20</v>
      </c>
      <c r="E14813" s="2">
        <v>2313.2199999999998</v>
      </c>
      <c r="F14813" s="2">
        <v>0.4</v>
      </c>
      <c r="G14813" s="2">
        <v>9</v>
      </c>
      <c r="H14813" s="3">
        <v>45529</v>
      </c>
      <c r="I14813" s="3">
        <v>45532</v>
      </c>
      <c r="J14813" s="2" t="s">
        <v>31</v>
      </c>
      <c r="K14813" s="2" t="s">
        <v>27</v>
      </c>
      <c r="L14813" s="2">
        <v>672.87</v>
      </c>
      <c r="M14813" s="2" t="s">
        <v>39</v>
      </c>
      <c r="N14813" s="11">
        <f>L14813/E14813*100</f>
        <v>29.088024485349429</v>
      </c>
      <c r="O14813" s="12" t="str">
        <f>IF(N14813&lt;10,"Low",IF(N14813&lt;20,"Med","High"))</f>
        <v>High</v>
      </c>
      <c r="P14813" s="12">
        <f>sales*discount</f>
        <v>925.28800000000001</v>
      </c>
      <c r="Q14813" s="12">
        <f>sales-Discount_Values</f>
        <v>1387.9319999999998</v>
      </c>
      <c r="R14813" s="12">
        <f>DATEDIF(order_date,delivery_date,"D")</f>
        <v>3</v>
      </c>
      <c r="S14813" s="12"/>
    </row>
    <row r="14814" spans="1:19" ht="14.25" customHeight="1" x14ac:dyDescent="0.35">
      <c r="A14814" s="2" t="s">
        <v>6557</v>
      </c>
      <c r="B14814" s="2">
        <v>106524</v>
      </c>
      <c r="C14814" s="2" t="s">
        <v>25</v>
      </c>
      <c r="D14814" s="2" t="s">
        <v>14</v>
      </c>
      <c r="E14814" s="2">
        <v>3825.27</v>
      </c>
      <c r="F14814" s="2">
        <v>0.36</v>
      </c>
      <c r="G14814" s="2">
        <v>9</v>
      </c>
      <c r="H14814" s="3">
        <v>45580</v>
      </c>
      <c r="I14814" s="3">
        <v>45583</v>
      </c>
      <c r="J14814" s="2" t="s">
        <v>21</v>
      </c>
      <c r="K14814" s="2" t="s">
        <v>16</v>
      </c>
      <c r="L14814" s="2">
        <v>1112.79</v>
      </c>
      <c r="M14814" s="2" t="s">
        <v>39</v>
      </c>
      <c r="N14814" s="11">
        <f>L14814/E14814*100</f>
        <v>29.090495572861524</v>
      </c>
      <c r="O14814" s="12" t="str">
        <f>IF(N14814&lt;10,"Low",IF(N14814&lt;20,"Med","High"))</f>
        <v>High</v>
      </c>
      <c r="P14814" s="12">
        <f>sales*discount</f>
        <v>1377.0971999999999</v>
      </c>
      <c r="Q14814" s="12">
        <f>sales-Discount_Values</f>
        <v>2448.1728000000003</v>
      </c>
      <c r="R14814" s="12">
        <f>DATEDIF(order_date,delivery_date,"D")</f>
        <v>3</v>
      </c>
      <c r="S14814" s="12"/>
    </row>
    <row r="14815" spans="1:19" ht="14.25" customHeight="1" x14ac:dyDescent="0.35">
      <c r="A14815" s="2" t="s">
        <v>2716</v>
      </c>
      <c r="B14815" s="2">
        <v>102683</v>
      </c>
      <c r="C14815" s="2" t="s">
        <v>25</v>
      </c>
      <c r="D14815" s="2" t="s">
        <v>20</v>
      </c>
      <c r="E14815" s="2">
        <v>4721.55</v>
      </c>
      <c r="F14815" s="2">
        <v>0.4</v>
      </c>
      <c r="G14815" s="2">
        <v>4</v>
      </c>
      <c r="H14815" s="3">
        <v>44959</v>
      </c>
      <c r="I14815" s="3">
        <v>44963</v>
      </c>
      <c r="J14815" s="2" t="s">
        <v>15</v>
      </c>
      <c r="K14815" s="2" t="s">
        <v>22</v>
      </c>
      <c r="L14815" s="2">
        <v>1373.64</v>
      </c>
      <c r="M14815" s="2" t="s">
        <v>48</v>
      </c>
      <c r="N14815" s="11">
        <f>L14815/E14815*100</f>
        <v>29.092988531308578</v>
      </c>
      <c r="O14815" s="12" t="str">
        <f>IF(N14815&lt;10,"Low",IF(N14815&lt;20,"Med","High"))</f>
        <v>High</v>
      </c>
      <c r="P14815" s="12">
        <f>sales*discount</f>
        <v>1888.6200000000001</v>
      </c>
      <c r="Q14815" s="12">
        <f>sales-Discount_Values</f>
        <v>2832.9300000000003</v>
      </c>
      <c r="R14815" s="12">
        <f>DATEDIF(order_date,delivery_date,"D")</f>
        <v>4</v>
      </c>
      <c r="S14815" s="12"/>
    </row>
    <row r="14816" spans="1:19" ht="14.25" customHeight="1" x14ac:dyDescent="0.35">
      <c r="A14816" s="2" t="s">
        <v>15073</v>
      </c>
      <c r="B14816" s="2">
        <v>115040</v>
      </c>
      <c r="C14816" s="2" t="s">
        <v>13</v>
      </c>
      <c r="D14816" s="2" t="s">
        <v>36</v>
      </c>
      <c r="E14816" s="2">
        <v>2313.3000000000002</v>
      </c>
      <c r="F14816" s="2">
        <v>0.35</v>
      </c>
      <c r="G14816" s="2">
        <v>1</v>
      </c>
      <c r="H14816" s="3">
        <v>45100</v>
      </c>
      <c r="I14816" s="3">
        <v>45103</v>
      </c>
      <c r="J14816" s="2" t="s">
        <v>21</v>
      </c>
      <c r="K14816" s="2" t="s">
        <v>27</v>
      </c>
      <c r="L14816" s="2">
        <v>673.06</v>
      </c>
      <c r="M14816" s="2" t="s">
        <v>48</v>
      </c>
      <c r="N14816" s="11">
        <f>L14816/E14816*100</f>
        <v>29.095231919768295</v>
      </c>
      <c r="O14816" s="12" t="str">
        <f>IF(N14816&lt;10,"Low",IF(N14816&lt;20,"Med","High"))</f>
        <v>High</v>
      </c>
      <c r="P14816" s="12">
        <f>sales*discount</f>
        <v>809.65499999999997</v>
      </c>
      <c r="Q14816" s="12">
        <f>sales-Discount_Values</f>
        <v>1503.6450000000002</v>
      </c>
      <c r="R14816" s="12">
        <f>DATEDIF(order_date,delivery_date,"D")</f>
        <v>3</v>
      </c>
      <c r="S14816" s="12"/>
    </row>
    <row r="14817" spans="1:19" ht="14.25" customHeight="1" x14ac:dyDescent="0.35">
      <c r="A14817" s="2" t="s">
        <v>12904</v>
      </c>
      <c r="B14817" s="2">
        <v>112871</v>
      </c>
      <c r="C14817" s="2" t="s">
        <v>19</v>
      </c>
      <c r="D14817" s="2" t="s">
        <v>36</v>
      </c>
      <c r="E14817" s="2">
        <v>3024.16</v>
      </c>
      <c r="F14817" s="2">
        <v>0.09</v>
      </c>
      <c r="G14817" s="2">
        <v>5</v>
      </c>
      <c r="H14817" s="3">
        <v>45515</v>
      </c>
      <c r="I14817" s="3">
        <v>45521</v>
      </c>
      <c r="J14817" s="2" t="s">
        <v>31</v>
      </c>
      <c r="K14817" s="2" t="s">
        <v>16</v>
      </c>
      <c r="L14817" s="2">
        <v>879.89</v>
      </c>
      <c r="M14817" s="2" t="s">
        <v>39</v>
      </c>
      <c r="N14817" s="11">
        <f>L14817/E14817*100</f>
        <v>29.095352097772604</v>
      </c>
      <c r="O14817" s="12" t="str">
        <f>IF(N14817&lt;10,"Low",IF(N14817&lt;20,"Med","High"))</f>
        <v>High</v>
      </c>
      <c r="P14817" s="12">
        <f>sales*discount</f>
        <v>272.17439999999999</v>
      </c>
      <c r="Q14817" s="12">
        <f>sales-Discount_Values</f>
        <v>2751.9856</v>
      </c>
      <c r="R14817" s="12">
        <f>DATEDIF(order_date,delivery_date,"D")</f>
        <v>6</v>
      </c>
      <c r="S14817" s="12"/>
    </row>
    <row r="14818" spans="1:19" ht="14.25" customHeight="1" x14ac:dyDescent="0.35">
      <c r="A14818" s="2" t="s">
        <v>15334</v>
      </c>
      <c r="B14818" s="2">
        <v>115301</v>
      </c>
      <c r="C14818" s="2" t="s">
        <v>41</v>
      </c>
      <c r="D14818" s="2" t="s">
        <v>33</v>
      </c>
      <c r="E14818" s="2">
        <v>2023</v>
      </c>
      <c r="F14818" s="2">
        <v>0.17</v>
      </c>
      <c r="G14818" s="2">
        <v>3</v>
      </c>
      <c r="H14818" s="3">
        <v>45523</v>
      </c>
      <c r="I14818" s="3">
        <v>45527</v>
      </c>
      <c r="J14818" s="2" t="s">
        <v>21</v>
      </c>
      <c r="K14818" s="2" t="s">
        <v>22</v>
      </c>
      <c r="L14818" s="2">
        <v>588.64</v>
      </c>
      <c r="M14818" s="2" t="s">
        <v>39</v>
      </c>
      <c r="N14818" s="11">
        <f>L14818/E14818*100</f>
        <v>29.097380128521998</v>
      </c>
      <c r="O14818" s="12" t="str">
        <f>IF(N14818&lt;10,"Low",IF(N14818&lt;20,"Med","High"))</f>
        <v>High</v>
      </c>
      <c r="P14818" s="12">
        <f>sales*discount</f>
        <v>343.91</v>
      </c>
      <c r="Q14818" s="12">
        <f>sales-Discount_Values</f>
        <v>1679.09</v>
      </c>
      <c r="R14818" s="12">
        <f>DATEDIF(order_date,delivery_date,"D")</f>
        <v>4</v>
      </c>
      <c r="S14818" s="12"/>
    </row>
    <row r="14819" spans="1:19" ht="14.25" customHeight="1" x14ac:dyDescent="0.35">
      <c r="A14819" s="2" t="s">
        <v>11682</v>
      </c>
      <c r="B14819" s="2">
        <v>111649</v>
      </c>
      <c r="C14819" s="2" t="s">
        <v>13</v>
      </c>
      <c r="D14819" s="2" t="s">
        <v>36</v>
      </c>
      <c r="E14819" s="2">
        <v>916.71</v>
      </c>
      <c r="F14819" s="2">
        <v>0.3</v>
      </c>
      <c r="G14819" s="2">
        <v>9</v>
      </c>
      <c r="H14819" s="3">
        <v>45000</v>
      </c>
      <c r="I14819" s="3">
        <v>45006</v>
      </c>
      <c r="J14819" s="2" t="s">
        <v>21</v>
      </c>
      <c r="K14819" s="2" t="s">
        <v>27</v>
      </c>
      <c r="L14819" s="2">
        <v>266.75</v>
      </c>
      <c r="M14819" s="2" t="s">
        <v>17</v>
      </c>
      <c r="N14819" s="11">
        <f>L14819/E14819*100</f>
        <v>29.098624428663371</v>
      </c>
      <c r="O14819" s="12" t="str">
        <f>IF(N14819&lt;10,"Low",IF(N14819&lt;20,"Med","High"))</f>
        <v>High</v>
      </c>
      <c r="P14819" s="12">
        <f>sales*discount</f>
        <v>275.01299999999998</v>
      </c>
      <c r="Q14819" s="12">
        <f>sales-Discount_Values</f>
        <v>641.69700000000012</v>
      </c>
      <c r="R14819" s="12">
        <f>DATEDIF(order_date,delivery_date,"D")</f>
        <v>6</v>
      </c>
      <c r="S14819" s="12"/>
    </row>
    <row r="14820" spans="1:19" ht="14.25" customHeight="1" x14ac:dyDescent="0.35">
      <c r="A14820" s="2" t="s">
        <v>254</v>
      </c>
      <c r="B14820" s="2">
        <v>100221</v>
      </c>
      <c r="C14820" s="2" t="s">
        <v>13</v>
      </c>
      <c r="D14820" s="2" t="s">
        <v>14</v>
      </c>
      <c r="E14820" s="2">
        <v>3198.17</v>
      </c>
      <c r="F14820" s="2">
        <v>0.27</v>
      </c>
      <c r="G14820" s="2">
        <v>2</v>
      </c>
      <c r="H14820" s="3">
        <v>45496</v>
      </c>
      <c r="I14820" s="3">
        <v>45500</v>
      </c>
      <c r="J14820" s="2" t="s">
        <v>21</v>
      </c>
      <c r="K14820" s="2" t="s">
        <v>16</v>
      </c>
      <c r="L14820" s="2">
        <v>930.63</v>
      </c>
      <c r="M14820" s="2" t="s">
        <v>17</v>
      </c>
      <c r="N14820" s="11">
        <f>L14820/E14820*100</f>
        <v>29.098828392486954</v>
      </c>
      <c r="O14820" s="12" t="str">
        <f>IF(N14820&lt;10,"Low",IF(N14820&lt;20,"Med","High"))</f>
        <v>High</v>
      </c>
      <c r="P14820" s="12">
        <f>sales*discount</f>
        <v>863.50590000000011</v>
      </c>
      <c r="Q14820" s="12">
        <f>sales-Discount_Values</f>
        <v>2334.6641</v>
      </c>
      <c r="R14820" s="12">
        <f>DATEDIF(order_date,delivery_date,"D")</f>
        <v>4</v>
      </c>
      <c r="S14820" s="12"/>
    </row>
    <row r="14821" spans="1:19" ht="14.25" customHeight="1" x14ac:dyDescent="0.35">
      <c r="A14821" s="2" t="s">
        <v>12703</v>
      </c>
      <c r="B14821" s="2">
        <v>112670</v>
      </c>
      <c r="C14821" s="2" t="s">
        <v>13</v>
      </c>
      <c r="D14821" s="2" t="s">
        <v>26</v>
      </c>
      <c r="E14821" s="2">
        <v>1566.42</v>
      </c>
      <c r="F14821" s="2">
        <v>0.31</v>
      </c>
      <c r="G14821" s="2">
        <v>8</v>
      </c>
      <c r="H14821" s="3">
        <v>45204</v>
      </c>
      <c r="I14821" s="3">
        <v>45206</v>
      </c>
      <c r="J14821" s="2" t="s">
        <v>21</v>
      </c>
      <c r="K14821" s="2" t="s">
        <v>27</v>
      </c>
      <c r="L14821" s="2">
        <v>455.83</v>
      </c>
      <c r="M14821" s="2" t="s">
        <v>28</v>
      </c>
      <c r="N14821" s="11">
        <f>L14821/E14821*100</f>
        <v>29.100113634912727</v>
      </c>
      <c r="O14821" s="12" t="str">
        <f>IF(N14821&lt;10,"Low",IF(N14821&lt;20,"Med","High"))</f>
        <v>High</v>
      </c>
      <c r="P14821" s="12">
        <f>sales*discount</f>
        <v>485.59020000000004</v>
      </c>
      <c r="Q14821" s="12">
        <f>sales-Discount_Values</f>
        <v>1080.8298</v>
      </c>
      <c r="R14821" s="12">
        <f>DATEDIF(order_date,delivery_date,"D")</f>
        <v>2</v>
      </c>
      <c r="S14821" s="12"/>
    </row>
    <row r="14822" spans="1:19" ht="14.25" customHeight="1" x14ac:dyDescent="0.35">
      <c r="A14822" s="2" t="s">
        <v>8592</v>
      </c>
      <c r="B14822" s="2">
        <v>108559</v>
      </c>
      <c r="C14822" s="2" t="s">
        <v>19</v>
      </c>
      <c r="D14822" s="2" t="s">
        <v>36</v>
      </c>
      <c r="E14822" s="2">
        <v>800.39</v>
      </c>
      <c r="F14822" s="2">
        <v>0.37</v>
      </c>
      <c r="G14822" s="2">
        <v>7</v>
      </c>
      <c r="H14822" s="3">
        <v>45298</v>
      </c>
      <c r="I14822" s="3">
        <v>45303</v>
      </c>
      <c r="J14822" s="2" t="s">
        <v>15</v>
      </c>
      <c r="K14822" s="2" t="s">
        <v>27</v>
      </c>
      <c r="L14822" s="2">
        <v>232.96</v>
      </c>
      <c r="M14822" s="2" t="s">
        <v>28</v>
      </c>
      <c r="N14822" s="11">
        <f>L14822/E14822*100</f>
        <v>29.105810917177877</v>
      </c>
      <c r="O14822" s="12" t="str">
        <f>IF(N14822&lt;10,"Low",IF(N14822&lt;20,"Med","High"))</f>
        <v>High</v>
      </c>
      <c r="P14822" s="12">
        <f>sales*discount</f>
        <v>296.14429999999999</v>
      </c>
      <c r="Q14822" s="12">
        <f>sales-Discount_Values</f>
        <v>504.2457</v>
      </c>
      <c r="R14822" s="12">
        <f>DATEDIF(order_date,delivery_date,"D")</f>
        <v>5</v>
      </c>
      <c r="S14822" s="12"/>
    </row>
    <row r="14823" spans="1:19" ht="14.25" customHeight="1" x14ac:dyDescent="0.35">
      <c r="A14823" s="2" t="s">
        <v>4281</v>
      </c>
      <c r="B14823" s="2">
        <v>104248</v>
      </c>
      <c r="C14823" s="2" t="s">
        <v>13</v>
      </c>
      <c r="D14823" s="2" t="s">
        <v>14</v>
      </c>
      <c r="E14823" s="2">
        <v>4508.53</v>
      </c>
      <c r="F14823" s="2">
        <v>0.33</v>
      </c>
      <c r="G14823" s="2">
        <v>7</v>
      </c>
      <c r="H14823" s="3">
        <v>45350</v>
      </c>
      <c r="I14823" s="3">
        <v>45355</v>
      </c>
      <c r="J14823" s="2" t="s">
        <v>31</v>
      </c>
      <c r="K14823" s="2" t="s">
        <v>16</v>
      </c>
      <c r="L14823" s="2">
        <v>1312.31</v>
      </c>
      <c r="M14823" s="2" t="s">
        <v>28</v>
      </c>
      <c r="N14823" s="11">
        <f>L14823/E14823*100</f>
        <v>29.107269997094399</v>
      </c>
      <c r="O14823" s="12" t="str">
        <f>IF(N14823&lt;10,"Low",IF(N14823&lt;20,"Med","High"))</f>
        <v>High</v>
      </c>
      <c r="P14823" s="12">
        <f>sales*discount</f>
        <v>1487.8149000000001</v>
      </c>
      <c r="Q14823" s="12">
        <f>sales-Discount_Values</f>
        <v>3020.7150999999994</v>
      </c>
      <c r="R14823" s="12">
        <f>DATEDIF(order_date,delivery_date,"D")</f>
        <v>5</v>
      </c>
      <c r="S14823" s="12"/>
    </row>
    <row r="14824" spans="1:19" ht="14.25" customHeight="1" x14ac:dyDescent="0.35">
      <c r="A14824" s="2" t="s">
        <v>1980</v>
      </c>
      <c r="B14824" s="2">
        <v>101947</v>
      </c>
      <c r="C14824" s="2" t="s">
        <v>41</v>
      </c>
      <c r="D14824" s="2" t="s">
        <v>26</v>
      </c>
      <c r="E14824" s="2">
        <v>4642.6899999999996</v>
      </c>
      <c r="F14824" s="2">
        <v>0.47</v>
      </c>
      <c r="G14824" s="2">
        <v>1</v>
      </c>
      <c r="H14824" s="3">
        <v>45360</v>
      </c>
      <c r="I14824" s="3">
        <v>45367</v>
      </c>
      <c r="J14824" s="2" t="s">
        <v>21</v>
      </c>
      <c r="K14824" s="2" t="s">
        <v>22</v>
      </c>
      <c r="L14824" s="2">
        <v>1351.38</v>
      </c>
      <c r="M14824" s="2" t="s">
        <v>48</v>
      </c>
      <c r="N14824" s="11">
        <f>L14824/E14824*100</f>
        <v>29.107694030831265</v>
      </c>
      <c r="O14824" s="12" t="str">
        <f>IF(N14824&lt;10,"Low",IF(N14824&lt;20,"Med","High"))</f>
        <v>High</v>
      </c>
      <c r="P14824" s="12">
        <f>sales*discount</f>
        <v>2182.0642999999995</v>
      </c>
      <c r="Q14824" s="12">
        <f>sales-Discount_Values</f>
        <v>2460.6257000000001</v>
      </c>
      <c r="R14824" s="12">
        <f>DATEDIF(order_date,delivery_date,"D")</f>
        <v>7</v>
      </c>
      <c r="S14824" s="12"/>
    </row>
    <row r="14825" spans="1:19" ht="14.25" customHeight="1" x14ac:dyDescent="0.35">
      <c r="A14825" s="2" t="s">
        <v>13046</v>
      </c>
      <c r="B14825" s="2">
        <v>113013</v>
      </c>
      <c r="C14825" s="2" t="s">
        <v>19</v>
      </c>
      <c r="D14825" s="2" t="s">
        <v>33</v>
      </c>
      <c r="E14825" s="2">
        <v>929.34</v>
      </c>
      <c r="F14825" s="2">
        <v>0.45</v>
      </c>
      <c r="G14825" s="2">
        <v>3</v>
      </c>
      <c r="H14825" s="3">
        <v>45156</v>
      </c>
      <c r="I14825" s="3">
        <v>45160</v>
      </c>
      <c r="J14825" s="2" t="s">
        <v>21</v>
      </c>
      <c r="K14825" s="2" t="s">
        <v>27</v>
      </c>
      <c r="L14825" s="2">
        <v>270.52</v>
      </c>
      <c r="M14825" s="2" t="s">
        <v>17</v>
      </c>
      <c r="N14825" s="11">
        <f>L14825/E14825*100</f>
        <v>29.108829922310452</v>
      </c>
      <c r="O14825" s="12" t="str">
        <f>IF(N14825&lt;10,"Low",IF(N14825&lt;20,"Med","High"))</f>
        <v>High</v>
      </c>
      <c r="P14825" s="12">
        <f>sales*discount</f>
        <v>418.20300000000003</v>
      </c>
      <c r="Q14825" s="12">
        <f>sales-Discount_Values</f>
        <v>511.137</v>
      </c>
      <c r="R14825" s="12">
        <f>DATEDIF(order_date,delivery_date,"D")</f>
        <v>4</v>
      </c>
      <c r="S14825" s="12"/>
    </row>
    <row r="14826" spans="1:19" ht="14.25" customHeight="1" x14ac:dyDescent="0.35">
      <c r="A14826" s="2" t="s">
        <v>7773</v>
      </c>
      <c r="B14826" s="2">
        <v>107740</v>
      </c>
      <c r="C14826" s="2" t="s">
        <v>13</v>
      </c>
      <c r="D14826" s="2" t="s">
        <v>36</v>
      </c>
      <c r="E14826" s="2">
        <v>3409.01</v>
      </c>
      <c r="F14826" s="2">
        <v>0.1</v>
      </c>
      <c r="G14826" s="2">
        <v>7</v>
      </c>
      <c r="H14826" s="3">
        <v>45371</v>
      </c>
      <c r="I14826" s="3">
        <v>45372</v>
      </c>
      <c r="J14826" s="2" t="s">
        <v>21</v>
      </c>
      <c r="K14826" s="2" t="s">
        <v>22</v>
      </c>
      <c r="L14826" s="2">
        <v>992.33</v>
      </c>
      <c r="M14826" s="2" t="s">
        <v>17</v>
      </c>
      <c r="N14826" s="11">
        <f>L14826/E14826*100</f>
        <v>29.109037521157166</v>
      </c>
      <c r="O14826" s="12" t="str">
        <f>IF(N14826&lt;10,"Low",IF(N14826&lt;20,"Med","High"))</f>
        <v>High</v>
      </c>
      <c r="P14826" s="12">
        <f>sales*discount</f>
        <v>340.90100000000007</v>
      </c>
      <c r="Q14826" s="12">
        <f>sales-Discount_Values</f>
        <v>3068.1090000000004</v>
      </c>
      <c r="R14826" s="12">
        <f>DATEDIF(order_date,delivery_date,"D")</f>
        <v>1</v>
      </c>
      <c r="S14826" s="12"/>
    </row>
    <row r="14827" spans="1:19" ht="14.25" customHeight="1" x14ac:dyDescent="0.35">
      <c r="A14827" s="2" t="s">
        <v>7602</v>
      </c>
      <c r="B14827" s="2">
        <v>107569</v>
      </c>
      <c r="C14827" s="2" t="s">
        <v>19</v>
      </c>
      <c r="D14827" s="2" t="s">
        <v>20</v>
      </c>
      <c r="E14827" s="2">
        <v>2457.25</v>
      </c>
      <c r="F14827" s="2">
        <v>0.11</v>
      </c>
      <c r="G14827" s="2">
        <v>8</v>
      </c>
      <c r="H14827" s="3">
        <v>45254</v>
      </c>
      <c r="I14827" s="3">
        <v>45255</v>
      </c>
      <c r="J14827" s="2" t="s">
        <v>15</v>
      </c>
      <c r="K14827" s="2" t="s">
        <v>16</v>
      </c>
      <c r="L14827" s="2">
        <v>715.32</v>
      </c>
      <c r="M14827" s="2" t="s">
        <v>39</v>
      </c>
      <c r="N14827" s="11">
        <f>L14827/E14827*100</f>
        <v>29.110591107945876</v>
      </c>
      <c r="O14827" s="12" t="str">
        <f>IF(N14827&lt;10,"Low",IF(N14827&lt;20,"Med","High"))</f>
        <v>High</v>
      </c>
      <c r="P14827" s="12">
        <f>sales*discount</f>
        <v>270.29750000000001</v>
      </c>
      <c r="Q14827" s="12">
        <f>sales-Discount_Values</f>
        <v>2186.9524999999999</v>
      </c>
      <c r="R14827" s="12">
        <f>DATEDIF(order_date,delivery_date,"D")</f>
        <v>1</v>
      </c>
      <c r="S14827" s="12"/>
    </row>
    <row r="14828" spans="1:19" ht="14.25" customHeight="1" x14ac:dyDescent="0.35">
      <c r="A14828" s="2" t="s">
        <v>10250</v>
      </c>
      <c r="B14828" s="2">
        <v>110217</v>
      </c>
      <c r="C14828" s="2" t="s">
        <v>25</v>
      </c>
      <c r="D14828" s="2" t="s">
        <v>26</v>
      </c>
      <c r="E14828" s="2">
        <v>2867.17</v>
      </c>
      <c r="F14828" s="2">
        <v>0.06</v>
      </c>
      <c r="G14828" s="2">
        <v>3</v>
      </c>
      <c r="H14828" s="3">
        <v>45540</v>
      </c>
      <c r="I14828" s="3">
        <v>45541</v>
      </c>
      <c r="J14828" s="2" t="s">
        <v>21</v>
      </c>
      <c r="K14828" s="2" t="s">
        <v>27</v>
      </c>
      <c r="L14828" s="2">
        <v>834.7</v>
      </c>
      <c r="M14828" s="2" t="s">
        <v>34</v>
      </c>
      <c r="N14828" s="11">
        <f>L14828/E14828*100</f>
        <v>29.112330276893246</v>
      </c>
      <c r="O14828" s="12" t="str">
        <f>IF(N14828&lt;10,"Low",IF(N14828&lt;20,"Med","High"))</f>
        <v>High</v>
      </c>
      <c r="P14828" s="12">
        <f>sales*discount</f>
        <v>172.03020000000001</v>
      </c>
      <c r="Q14828" s="12">
        <f>sales-Discount_Values</f>
        <v>2695.1397999999999</v>
      </c>
      <c r="R14828" s="12">
        <f>DATEDIF(order_date,delivery_date,"D")</f>
        <v>1</v>
      </c>
      <c r="S14828" s="12"/>
    </row>
    <row r="14829" spans="1:19" ht="14.25" customHeight="1" x14ac:dyDescent="0.35">
      <c r="A14829" s="2" t="s">
        <v>832</v>
      </c>
      <c r="B14829" s="2">
        <v>100799</v>
      </c>
      <c r="C14829" s="2" t="s">
        <v>13</v>
      </c>
      <c r="D14829" s="2" t="s">
        <v>20</v>
      </c>
      <c r="E14829" s="2">
        <v>1774.54</v>
      </c>
      <c r="F14829" s="2">
        <v>0.32</v>
      </c>
      <c r="G14829" s="2">
        <v>2</v>
      </c>
      <c r="H14829" s="3">
        <v>45176</v>
      </c>
      <c r="I14829" s="3">
        <v>45177</v>
      </c>
      <c r="J14829" s="2" t="s">
        <v>31</v>
      </c>
      <c r="K14829" s="2" t="s">
        <v>22</v>
      </c>
      <c r="L14829" s="2">
        <v>516.63</v>
      </c>
      <c r="M14829" s="2" t="s">
        <v>17</v>
      </c>
      <c r="N14829" s="11">
        <f>L14829/E14829*100</f>
        <v>29.113460389734801</v>
      </c>
      <c r="O14829" s="12" t="str">
        <f>IF(N14829&lt;10,"Low",IF(N14829&lt;20,"Med","High"))</f>
        <v>High</v>
      </c>
      <c r="P14829" s="12">
        <f>sales*discount</f>
        <v>567.8528</v>
      </c>
      <c r="Q14829" s="12">
        <f>sales-Discount_Values</f>
        <v>1206.6871999999998</v>
      </c>
      <c r="R14829" s="12">
        <f>DATEDIF(order_date,delivery_date,"D")</f>
        <v>1</v>
      </c>
      <c r="S14829" s="12"/>
    </row>
    <row r="14830" spans="1:19" ht="14.25" customHeight="1" x14ac:dyDescent="0.35">
      <c r="A14830" s="2" t="s">
        <v>9851</v>
      </c>
      <c r="B14830" s="2">
        <v>109818</v>
      </c>
      <c r="C14830" s="2" t="s">
        <v>25</v>
      </c>
      <c r="D14830" s="2" t="s">
        <v>26</v>
      </c>
      <c r="E14830" s="2">
        <v>3885.53</v>
      </c>
      <c r="F14830" s="2">
        <v>0.31</v>
      </c>
      <c r="G14830" s="2">
        <v>2</v>
      </c>
      <c r="H14830" s="3">
        <v>45468</v>
      </c>
      <c r="I14830" s="3">
        <v>45473</v>
      </c>
      <c r="J14830" s="2" t="s">
        <v>31</v>
      </c>
      <c r="K14830" s="2" t="s">
        <v>22</v>
      </c>
      <c r="L14830" s="2">
        <v>1131.29</v>
      </c>
      <c r="M14830" s="2" t="s">
        <v>28</v>
      </c>
      <c r="N14830" s="11">
        <f>L14830/E14830*100</f>
        <v>29.115461725942147</v>
      </c>
      <c r="O14830" s="12" t="str">
        <f>IF(N14830&lt;10,"Low",IF(N14830&lt;20,"Med","High"))</f>
        <v>High</v>
      </c>
      <c r="P14830" s="12">
        <f>sales*discount</f>
        <v>1204.5143</v>
      </c>
      <c r="Q14830" s="12">
        <f>sales-Discount_Values</f>
        <v>2681.0156999999999</v>
      </c>
      <c r="R14830" s="12">
        <f>DATEDIF(order_date,delivery_date,"D")</f>
        <v>5</v>
      </c>
      <c r="S14830" s="12"/>
    </row>
    <row r="14831" spans="1:19" ht="14.25" customHeight="1" x14ac:dyDescent="0.35">
      <c r="A14831" s="2" t="s">
        <v>611</v>
      </c>
      <c r="B14831" s="2">
        <v>100578</v>
      </c>
      <c r="C14831" s="2" t="s">
        <v>41</v>
      </c>
      <c r="D14831" s="2" t="s">
        <v>20</v>
      </c>
      <c r="E14831" s="2">
        <v>4686.83</v>
      </c>
      <c r="F14831" s="2">
        <v>0.37</v>
      </c>
      <c r="G14831" s="2">
        <v>6</v>
      </c>
      <c r="H14831" s="3">
        <v>45151</v>
      </c>
      <c r="I14831" s="3">
        <v>45155</v>
      </c>
      <c r="J14831" s="2" t="s">
        <v>31</v>
      </c>
      <c r="K14831" s="2" t="s">
        <v>22</v>
      </c>
      <c r="L14831" s="2">
        <v>1364.67</v>
      </c>
      <c r="M14831" s="2" t="s">
        <v>23</v>
      </c>
      <c r="N14831" s="11">
        <f>L14831/E14831*100</f>
        <v>29.117121807276991</v>
      </c>
      <c r="O14831" s="12" t="str">
        <f>IF(N14831&lt;10,"Low",IF(N14831&lt;20,"Med","High"))</f>
        <v>High</v>
      </c>
      <c r="P14831" s="12">
        <f>sales*discount</f>
        <v>1734.1270999999999</v>
      </c>
      <c r="Q14831" s="12">
        <f>sales-Discount_Values</f>
        <v>2952.7029000000002</v>
      </c>
      <c r="R14831" s="12">
        <f>DATEDIF(order_date,delivery_date,"D")</f>
        <v>4</v>
      </c>
      <c r="S14831" s="12"/>
    </row>
    <row r="14832" spans="1:19" ht="14.25" customHeight="1" x14ac:dyDescent="0.35">
      <c r="A14832" s="2" t="s">
        <v>9000</v>
      </c>
      <c r="B14832" s="2">
        <v>108967</v>
      </c>
      <c r="C14832" s="2" t="s">
        <v>19</v>
      </c>
      <c r="D14832" s="2" t="s">
        <v>36</v>
      </c>
      <c r="E14832" s="2">
        <v>4728.8900000000003</v>
      </c>
      <c r="F14832" s="2">
        <v>0.39</v>
      </c>
      <c r="G14832" s="2">
        <v>1</v>
      </c>
      <c r="H14832" s="3">
        <v>45420</v>
      </c>
      <c r="I14832" s="3">
        <v>45426</v>
      </c>
      <c r="J14832" s="2" t="s">
        <v>31</v>
      </c>
      <c r="K14832" s="2" t="s">
        <v>22</v>
      </c>
      <c r="L14832" s="2">
        <v>1377.06</v>
      </c>
      <c r="M14832" s="2" t="s">
        <v>28</v>
      </c>
      <c r="N14832" s="11">
        <f>L14832/E14832*100</f>
        <v>29.120152932294889</v>
      </c>
      <c r="O14832" s="12" t="str">
        <f>IF(N14832&lt;10,"Low",IF(N14832&lt;20,"Med","High"))</f>
        <v>High</v>
      </c>
      <c r="P14832" s="12">
        <f>sales*discount</f>
        <v>1844.2671000000003</v>
      </c>
      <c r="Q14832" s="12">
        <f>sales-Discount_Values</f>
        <v>2884.6229000000003</v>
      </c>
      <c r="R14832" s="12">
        <f>DATEDIF(order_date,delivery_date,"D")</f>
        <v>6</v>
      </c>
      <c r="S14832" s="12"/>
    </row>
    <row r="14833" spans="1:19" ht="14.25" customHeight="1" x14ac:dyDescent="0.35">
      <c r="A14833" s="2" t="s">
        <v>10203</v>
      </c>
      <c r="B14833" s="2">
        <v>110170</v>
      </c>
      <c r="C14833" s="2" t="s">
        <v>41</v>
      </c>
      <c r="D14833" s="2" t="s">
        <v>36</v>
      </c>
      <c r="E14833" s="2">
        <v>155.75</v>
      </c>
      <c r="F14833" s="2">
        <v>0.18</v>
      </c>
      <c r="G14833" s="2">
        <v>6</v>
      </c>
      <c r="H14833" s="3">
        <v>45291</v>
      </c>
      <c r="I14833" s="3">
        <v>45292</v>
      </c>
      <c r="J14833" s="2" t="s">
        <v>15</v>
      </c>
      <c r="K14833" s="2" t="s">
        <v>22</v>
      </c>
      <c r="L14833" s="2">
        <v>45.36</v>
      </c>
      <c r="M14833" s="2" t="s">
        <v>39</v>
      </c>
      <c r="N14833" s="11">
        <f>L14833/E14833*100</f>
        <v>29.123595505617978</v>
      </c>
      <c r="O14833" s="12" t="str">
        <f>IF(N14833&lt;10,"Low",IF(N14833&lt;20,"Med","High"))</f>
        <v>High</v>
      </c>
      <c r="P14833" s="12">
        <f>sales*discount</f>
        <v>28.035</v>
      </c>
      <c r="Q14833" s="12">
        <f>sales-Discount_Values</f>
        <v>127.715</v>
      </c>
      <c r="R14833" s="12">
        <f>DATEDIF(order_date,delivery_date,"D")</f>
        <v>1</v>
      </c>
      <c r="S14833" s="12"/>
    </row>
    <row r="14834" spans="1:19" ht="14.25" customHeight="1" x14ac:dyDescent="0.35">
      <c r="A14834" s="2" t="s">
        <v>14348</v>
      </c>
      <c r="B14834" s="2">
        <v>114315</v>
      </c>
      <c r="C14834" s="2" t="s">
        <v>41</v>
      </c>
      <c r="D14834" s="2" t="s">
        <v>36</v>
      </c>
      <c r="E14834" s="2">
        <v>3150.17</v>
      </c>
      <c r="F14834" s="2">
        <v>0.34</v>
      </c>
      <c r="G14834" s="2">
        <v>3</v>
      </c>
      <c r="H14834" s="3">
        <v>45120</v>
      </c>
      <c r="I14834" s="3">
        <v>45127</v>
      </c>
      <c r="J14834" s="2" t="s">
        <v>15</v>
      </c>
      <c r="K14834" s="2" t="s">
        <v>22</v>
      </c>
      <c r="L14834" s="2">
        <v>917.46</v>
      </c>
      <c r="M14834" s="2" t="s">
        <v>28</v>
      </c>
      <c r="N14834" s="11">
        <f>L14834/E14834*100</f>
        <v>29.124142506594879</v>
      </c>
      <c r="O14834" s="12" t="str">
        <f>IF(N14834&lt;10,"Low",IF(N14834&lt;20,"Med","High"))</f>
        <v>High</v>
      </c>
      <c r="P14834" s="12">
        <f>sales*discount</f>
        <v>1071.0578</v>
      </c>
      <c r="Q14834" s="12">
        <f>sales-Discount_Values</f>
        <v>2079.1122</v>
      </c>
      <c r="R14834" s="12">
        <f>DATEDIF(order_date,delivery_date,"D")</f>
        <v>7</v>
      </c>
      <c r="S14834" s="12"/>
    </row>
    <row r="14835" spans="1:19" ht="14.25" customHeight="1" x14ac:dyDescent="0.35">
      <c r="A14835" s="2" t="s">
        <v>10009</v>
      </c>
      <c r="B14835" s="2">
        <v>109976</v>
      </c>
      <c r="C14835" s="2" t="s">
        <v>19</v>
      </c>
      <c r="D14835" s="2" t="s">
        <v>20</v>
      </c>
      <c r="E14835" s="2">
        <v>3115.73</v>
      </c>
      <c r="F14835" s="2">
        <v>0.37</v>
      </c>
      <c r="G14835" s="2">
        <v>8</v>
      </c>
      <c r="H14835" s="3">
        <v>45282</v>
      </c>
      <c r="I14835" s="3">
        <v>45289</v>
      </c>
      <c r="J14835" s="2" t="s">
        <v>21</v>
      </c>
      <c r="K14835" s="2" t="s">
        <v>27</v>
      </c>
      <c r="L14835" s="2">
        <v>907.45</v>
      </c>
      <c r="M14835" s="2" t="s">
        <v>28</v>
      </c>
      <c r="N14835" s="11">
        <f>L14835/E14835*100</f>
        <v>29.124795794244047</v>
      </c>
      <c r="O14835" s="12" t="str">
        <f>IF(N14835&lt;10,"Low",IF(N14835&lt;20,"Med","High"))</f>
        <v>High</v>
      </c>
      <c r="P14835" s="12">
        <f>sales*discount</f>
        <v>1152.8200999999999</v>
      </c>
      <c r="Q14835" s="12">
        <f>sales-Discount_Values</f>
        <v>1962.9099000000001</v>
      </c>
      <c r="R14835" s="12">
        <f>DATEDIF(order_date,delivery_date,"D")</f>
        <v>7</v>
      </c>
      <c r="S14835" s="12"/>
    </row>
    <row r="14836" spans="1:19" ht="14.25" customHeight="1" x14ac:dyDescent="0.35">
      <c r="A14836" s="2" t="s">
        <v>5204</v>
      </c>
      <c r="B14836" s="2">
        <v>105171</v>
      </c>
      <c r="C14836" s="2" t="s">
        <v>41</v>
      </c>
      <c r="D14836" s="2" t="s">
        <v>33</v>
      </c>
      <c r="E14836" s="2">
        <v>892.57</v>
      </c>
      <c r="F14836" s="2">
        <v>0.15</v>
      </c>
      <c r="G14836" s="2">
        <v>7</v>
      </c>
      <c r="H14836" s="3">
        <v>45566</v>
      </c>
      <c r="I14836" s="3">
        <v>45571</v>
      </c>
      <c r="J14836" s="2" t="s">
        <v>31</v>
      </c>
      <c r="K14836" s="2" t="s">
        <v>27</v>
      </c>
      <c r="L14836" s="2">
        <v>259.95999999999998</v>
      </c>
      <c r="M14836" s="2" t="s">
        <v>39</v>
      </c>
      <c r="N14836" s="11">
        <f>L14836/E14836*100</f>
        <v>29.124886563518825</v>
      </c>
      <c r="O14836" s="12" t="str">
        <f>IF(N14836&lt;10,"Low",IF(N14836&lt;20,"Med","High"))</f>
        <v>High</v>
      </c>
      <c r="P14836" s="12">
        <f>sales*discount</f>
        <v>133.88550000000001</v>
      </c>
      <c r="Q14836" s="12">
        <f>sales-Discount_Values</f>
        <v>758.68450000000007</v>
      </c>
      <c r="R14836" s="12">
        <f>DATEDIF(order_date,delivery_date,"D")</f>
        <v>5</v>
      </c>
      <c r="S14836" s="12"/>
    </row>
    <row r="14837" spans="1:19" ht="14.25" customHeight="1" x14ac:dyDescent="0.35">
      <c r="A14837" s="2" t="s">
        <v>13289</v>
      </c>
      <c r="B14837" s="2">
        <v>113256</v>
      </c>
      <c r="C14837" s="2" t="s">
        <v>41</v>
      </c>
      <c r="D14837" s="2" t="s">
        <v>36</v>
      </c>
      <c r="E14837" s="2">
        <v>3837.91</v>
      </c>
      <c r="F14837" s="2">
        <v>0.01</v>
      </c>
      <c r="G14837" s="2">
        <v>3</v>
      </c>
      <c r="H14837" s="3">
        <v>45186</v>
      </c>
      <c r="I14837" s="3">
        <v>45192</v>
      </c>
      <c r="J14837" s="2" t="s">
        <v>31</v>
      </c>
      <c r="K14837" s="2" t="s">
        <v>22</v>
      </c>
      <c r="L14837" s="2">
        <v>1117.8399999999999</v>
      </c>
      <c r="M14837" s="2" t="s">
        <v>28</v>
      </c>
      <c r="N14837" s="11">
        <f>L14837/E14837*100</f>
        <v>29.126269245500808</v>
      </c>
      <c r="O14837" s="12" t="str">
        <f>IF(N14837&lt;10,"Low",IF(N14837&lt;20,"Med","High"))</f>
        <v>High</v>
      </c>
      <c r="P14837" s="12">
        <f>sales*discount</f>
        <v>38.379100000000001</v>
      </c>
      <c r="Q14837" s="12">
        <f>sales-Discount_Values</f>
        <v>3799.5308999999997</v>
      </c>
      <c r="R14837" s="12">
        <f>DATEDIF(order_date,delivery_date,"D")</f>
        <v>6</v>
      </c>
      <c r="S14837" s="12"/>
    </row>
    <row r="14838" spans="1:19" ht="14.25" customHeight="1" x14ac:dyDescent="0.35">
      <c r="A14838" s="2" t="s">
        <v>5241</v>
      </c>
      <c r="B14838" s="2">
        <v>105208</v>
      </c>
      <c r="C14838" s="2" t="s">
        <v>13</v>
      </c>
      <c r="D14838" s="2" t="s">
        <v>20</v>
      </c>
      <c r="E14838" s="2">
        <v>3383.01</v>
      </c>
      <c r="F14838" s="2">
        <v>0.02</v>
      </c>
      <c r="G14838" s="2">
        <v>6</v>
      </c>
      <c r="H14838" s="3">
        <v>45297</v>
      </c>
      <c r="I14838" s="3">
        <v>45299</v>
      </c>
      <c r="J14838" s="2" t="s">
        <v>21</v>
      </c>
      <c r="K14838" s="2" t="s">
        <v>27</v>
      </c>
      <c r="L14838" s="2">
        <v>985.4</v>
      </c>
      <c r="M14838" s="2" t="s">
        <v>39</v>
      </c>
      <c r="N14838" s="11">
        <f>L14838/E14838*100</f>
        <v>29.12790680488677</v>
      </c>
      <c r="O14838" s="12" t="str">
        <f>IF(N14838&lt;10,"Low",IF(N14838&lt;20,"Med","High"))</f>
        <v>High</v>
      </c>
      <c r="P14838" s="12">
        <f>sales*discount</f>
        <v>67.660200000000003</v>
      </c>
      <c r="Q14838" s="12">
        <f>sales-Discount_Values</f>
        <v>3315.3498000000004</v>
      </c>
      <c r="R14838" s="12">
        <f>DATEDIF(order_date,delivery_date,"D")</f>
        <v>2</v>
      </c>
      <c r="S14838" s="12"/>
    </row>
    <row r="14839" spans="1:19" ht="14.25" customHeight="1" x14ac:dyDescent="0.35">
      <c r="A14839" s="2" t="s">
        <v>11223</v>
      </c>
      <c r="B14839" s="2">
        <v>111190</v>
      </c>
      <c r="C14839" s="2" t="s">
        <v>41</v>
      </c>
      <c r="D14839" s="2" t="s">
        <v>14</v>
      </c>
      <c r="E14839" s="2">
        <v>580.08000000000004</v>
      </c>
      <c r="F14839" s="2">
        <v>0.42</v>
      </c>
      <c r="G14839" s="2">
        <v>2</v>
      </c>
      <c r="H14839" s="3">
        <v>45298</v>
      </c>
      <c r="I14839" s="3">
        <v>45300</v>
      </c>
      <c r="J14839" s="2" t="s">
        <v>21</v>
      </c>
      <c r="K14839" s="2" t="s">
        <v>22</v>
      </c>
      <c r="L14839" s="2">
        <v>168.97</v>
      </c>
      <c r="M14839" s="2" t="s">
        <v>23</v>
      </c>
      <c r="N14839" s="11">
        <f>L14839/E14839*100</f>
        <v>29.128740863329195</v>
      </c>
      <c r="O14839" s="12" t="str">
        <f>IF(N14839&lt;10,"Low",IF(N14839&lt;20,"Med","High"))</f>
        <v>High</v>
      </c>
      <c r="P14839" s="12">
        <f>sales*discount</f>
        <v>243.6336</v>
      </c>
      <c r="Q14839" s="12">
        <f>sales-Discount_Values</f>
        <v>336.44640000000004</v>
      </c>
      <c r="R14839" s="12">
        <f>DATEDIF(order_date,delivery_date,"D")</f>
        <v>2</v>
      </c>
      <c r="S14839" s="12"/>
    </row>
    <row r="14840" spans="1:19" ht="14.25" customHeight="1" x14ac:dyDescent="0.35">
      <c r="A14840" s="2" t="s">
        <v>4552</v>
      </c>
      <c r="B14840" s="2">
        <v>104519</v>
      </c>
      <c r="C14840" s="2" t="s">
        <v>41</v>
      </c>
      <c r="D14840" s="2" t="s">
        <v>14</v>
      </c>
      <c r="E14840" s="2">
        <v>3865.17</v>
      </c>
      <c r="F14840" s="2">
        <v>0.19</v>
      </c>
      <c r="G14840" s="2">
        <v>3</v>
      </c>
      <c r="H14840" s="3">
        <v>45287</v>
      </c>
      <c r="I14840" s="3">
        <v>45290</v>
      </c>
      <c r="J14840" s="2" t="s">
        <v>31</v>
      </c>
      <c r="K14840" s="2" t="s">
        <v>16</v>
      </c>
      <c r="L14840" s="2">
        <v>1125.97</v>
      </c>
      <c r="M14840" s="2" t="s">
        <v>23</v>
      </c>
      <c r="N14840" s="11">
        <f>L14840/E14840*100</f>
        <v>29.13118957251557</v>
      </c>
      <c r="O14840" s="12" t="str">
        <f>IF(N14840&lt;10,"Low",IF(N14840&lt;20,"Med","High"))</f>
        <v>High</v>
      </c>
      <c r="P14840" s="12">
        <f>sales*discount</f>
        <v>734.38229999999999</v>
      </c>
      <c r="Q14840" s="12">
        <f>sales-Discount_Values</f>
        <v>3130.7876999999999</v>
      </c>
      <c r="R14840" s="12">
        <f>DATEDIF(order_date,delivery_date,"D")</f>
        <v>3</v>
      </c>
      <c r="S14840" s="12"/>
    </row>
    <row r="14841" spans="1:19" ht="14.25" customHeight="1" x14ac:dyDescent="0.35">
      <c r="A14841" s="2" t="s">
        <v>15003</v>
      </c>
      <c r="B14841" s="2">
        <v>114970</v>
      </c>
      <c r="C14841" s="2" t="s">
        <v>25</v>
      </c>
      <c r="D14841" s="2" t="s">
        <v>36</v>
      </c>
      <c r="E14841" s="2">
        <v>3396.75</v>
      </c>
      <c r="F14841" s="2">
        <v>0.05</v>
      </c>
      <c r="G14841" s="2">
        <v>1</v>
      </c>
      <c r="H14841" s="3">
        <v>45079</v>
      </c>
      <c r="I14841" s="3">
        <v>45083</v>
      </c>
      <c r="J14841" s="2" t="s">
        <v>21</v>
      </c>
      <c r="K14841" s="2" t="s">
        <v>16</v>
      </c>
      <c r="L14841" s="2">
        <v>989.57</v>
      </c>
      <c r="M14841" s="2" t="s">
        <v>39</v>
      </c>
      <c r="N14841" s="11">
        <f>L14841/E14841*100</f>
        <v>29.132847574887759</v>
      </c>
      <c r="O14841" s="12" t="str">
        <f>IF(N14841&lt;10,"Low",IF(N14841&lt;20,"Med","High"))</f>
        <v>High</v>
      </c>
      <c r="P14841" s="12">
        <f>sales*discount</f>
        <v>169.83750000000001</v>
      </c>
      <c r="Q14841" s="12">
        <f>sales-Discount_Values</f>
        <v>3226.9124999999999</v>
      </c>
      <c r="R14841" s="12">
        <f>DATEDIF(order_date,delivery_date,"D")</f>
        <v>4</v>
      </c>
      <c r="S14841" s="12"/>
    </row>
    <row r="14842" spans="1:19" ht="14.25" customHeight="1" x14ac:dyDescent="0.35">
      <c r="A14842" s="2" t="s">
        <v>10357</v>
      </c>
      <c r="B14842" s="2">
        <v>110324</v>
      </c>
      <c r="C14842" s="2" t="s">
        <v>25</v>
      </c>
      <c r="D14842" s="2" t="s">
        <v>20</v>
      </c>
      <c r="E14842" s="2">
        <v>663.64</v>
      </c>
      <c r="F14842" s="2">
        <v>0.43</v>
      </c>
      <c r="G14842" s="2">
        <v>4</v>
      </c>
      <c r="H14842" s="3">
        <v>45601</v>
      </c>
      <c r="I14842" s="3">
        <v>45603</v>
      </c>
      <c r="J14842" s="2" t="s">
        <v>21</v>
      </c>
      <c r="K14842" s="2" t="s">
        <v>22</v>
      </c>
      <c r="L14842" s="2">
        <v>193.34</v>
      </c>
      <c r="M14842" s="2" t="s">
        <v>23</v>
      </c>
      <c r="N14842" s="11">
        <f>L14842/E14842*100</f>
        <v>29.13326502320535</v>
      </c>
      <c r="O14842" s="12" t="str">
        <f>IF(N14842&lt;10,"Low",IF(N14842&lt;20,"Med","High"))</f>
        <v>High</v>
      </c>
      <c r="P14842" s="12">
        <f>sales*discount</f>
        <v>285.36520000000002</v>
      </c>
      <c r="Q14842" s="12">
        <f>sales-Discount_Values</f>
        <v>378.27479999999997</v>
      </c>
      <c r="R14842" s="12">
        <f>DATEDIF(order_date,delivery_date,"D")</f>
        <v>2</v>
      </c>
      <c r="S14842" s="12"/>
    </row>
    <row r="14843" spans="1:19" ht="14.25" customHeight="1" x14ac:dyDescent="0.35">
      <c r="A14843" s="2" t="s">
        <v>11391</v>
      </c>
      <c r="B14843" s="2">
        <v>111358</v>
      </c>
      <c r="C14843" s="2" t="s">
        <v>13</v>
      </c>
      <c r="D14843" s="2" t="s">
        <v>20</v>
      </c>
      <c r="E14843" s="2">
        <v>3547.94</v>
      </c>
      <c r="F14843" s="2">
        <v>0.22</v>
      </c>
      <c r="G14843" s="2">
        <v>9</v>
      </c>
      <c r="H14843" s="3">
        <v>45176</v>
      </c>
      <c r="I14843" s="3">
        <v>45182</v>
      </c>
      <c r="J14843" s="2" t="s">
        <v>31</v>
      </c>
      <c r="K14843" s="2" t="s">
        <v>27</v>
      </c>
      <c r="L14843" s="2">
        <v>1033.73</v>
      </c>
      <c r="M14843" s="2" t="s">
        <v>28</v>
      </c>
      <c r="N14843" s="11">
        <f>L14843/E14843*100</f>
        <v>29.13606205290958</v>
      </c>
      <c r="O14843" s="12" t="str">
        <f>IF(N14843&lt;10,"Low",IF(N14843&lt;20,"Med","High"))</f>
        <v>High</v>
      </c>
      <c r="P14843" s="12">
        <f>sales*discount</f>
        <v>780.54679999999996</v>
      </c>
      <c r="Q14843" s="12">
        <f>sales-Discount_Values</f>
        <v>2767.3932</v>
      </c>
      <c r="R14843" s="12">
        <f>DATEDIF(order_date,delivery_date,"D")</f>
        <v>6</v>
      </c>
      <c r="S14843" s="12"/>
    </row>
    <row r="14844" spans="1:19" ht="14.25" customHeight="1" x14ac:dyDescent="0.35">
      <c r="A14844" s="2" t="s">
        <v>4622</v>
      </c>
      <c r="B14844" s="2">
        <v>104589</v>
      </c>
      <c r="C14844" s="2" t="s">
        <v>25</v>
      </c>
      <c r="D14844" s="2" t="s">
        <v>20</v>
      </c>
      <c r="E14844" s="2">
        <v>4601.59</v>
      </c>
      <c r="F14844" s="2">
        <v>0.49</v>
      </c>
      <c r="G14844" s="2">
        <v>4</v>
      </c>
      <c r="H14844" s="3">
        <v>45306</v>
      </c>
      <c r="I14844" s="3">
        <v>45309</v>
      </c>
      <c r="J14844" s="2" t="s">
        <v>21</v>
      </c>
      <c r="K14844" s="2" t="s">
        <v>27</v>
      </c>
      <c r="L14844" s="2">
        <v>1340.79</v>
      </c>
      <c r="M14844" s="2" t="s">
        <v>39</v>
      </c>
      <c r="N14844" s="11">
        <f>L14844/E14844*100</f>
        <v>29.137537242561805</v>
      </c>
      <c r="O14844" s="12" t="str">
        <f>IF(N14844&lt;10,"Low",IF(N14844&lt;20,"Med","High"))</f>
        <v>High</v>
      </c>
      <c r="P14844" s="12">
        <f>sales*discount</f>
        <v>2254.7791000000002</v>
      </c>
      <c r="Q14844" s="12">
        <f>sales-Discount_Values</f>
        <v>2346.8108999999999</v>
      </c>
      <c r="R14844" s="12">
        <f>DATEDIF(order_date,delivery_date,"D")</f>
        <v>3</v>
      </c>
      <c r="S14844" s="12"/>
    </row>
    <row r="14845" spans="1:19" ht="14.25" customHeight="1" x14ac:dyDescent="0.35">
      <c r="A14845" s="2" t="s">
        <v>10014</v>
      </c>
      <c r="B14845" s="2">
        <v>109981</v>
      </c>
      <c r="C14845" s="2" t="s">
        <v>41</v>
      </c>
      <c r="D14845" s="2" t="s">
        <v>33</v>
      </c>
      <c r="E14845" s="2">
        <v>1337.17</v>
      </c>
      <c r="F14845" s="2">
        <v>0.37</v>
      </c>
      <c r="G14845" s="2">
        <v>1</v>
      </c>
      <c r="H14845" s="3">
        <v>45385</v>
      </c>
      <c r="I14845" s="3">
        <v>45392</v>
      </c>
      <c r="J14845" s="2" t="s">
        <v>21</v>
      </c>
      <c r="K14845" s="2" t="s">
        <v>16</v>
      </c>
      <c r="L14845" s="2">
        <v>389.64</v>
      </c>
      <c r="M14845" s="2" t="s">
        <v>48</v>
      </c>
      <c r="N14845" s="11">
        <f>L14845/E14845*100</f>
        <v>29.139152089861419</v>
      </c>
      <c r="O14845" s="12" t="str">
        <f>IF(N14845&lt;10,"Low",IF(N14845&lt;20,"Med","High"))</f>
        <v>High</v>
      </c>
      <c r="P14845" s="12">
        <f>sales*discount</f>
        <v>494.75290000000001</v>
      </c>
      <c r="Q14845" s="12">
        <f>sales-Discount_Values</f>
        <v>842.41710000000012</v>
      </c>
      <c r="R14845" s="12">
        <f>DATEDIF(order_date,delivery_date,"D")</f>
        <v>7</v>
      </c>
      <c r="S14845" s="12"/>
    </row>
    <row r="14846" spans="1:19" ht="14.25" customHeight="1" x14ac:dyDescent="0.35">
      <c r="A14846" s="2" t="s">
        <v>12666</v>
      </c>
      <c r="B14846" s="2">
        <v>112633</v>
      </c>
      <c r="C14846" s="2" t="s">
        <v>25</v>
      </c>
      <c r="D14846" s="2" t="s">
        <v>26</v>
      </c>
      <c r="E14846" s="2">
        <v>4423.6000000000004</v>
      </c>
      <c r="F14846" s="2">
        <v>0.35</v>
      </c>
      <c r="G14846" s="2">
        <v>4</v>
      </c>
      <c r="H14846" s="3">
        <v>45292</v>
      </c>
      <c r="I14846" s="3">
        <v>45294</v>
      </c>
      <c r="J14846" s="2" t="s">
        <v>15</v>
      </c>
      <c r="K14846" s="2" t="s">
        <v>22</v>
      </c>
      <c r="L14846" s="2">
        <v>1289.04</v>
      </c>
      <c r="M14846" s="2" t="s">
        <v>17</v>
      </c>
      <c r="N14846" s="11">
        <f>L14846/E14846*100</f>
        <v>29.140066913825841</v>
      </c>
      <c r="O14846" s="12" t="str">
        <f>IF(N14846&lt;10,"Low",IF(N14846&lt;20,"Med","High"))</f>
        <v>High</v>
      </c>
      <c r="P14846" s="12">
        <f>sales*discount</f>
        <v>1548.26</v>
      </c>
      <c r="Q14846" s="12">
        <f>sales-Discount_Values</f>
        <v>2875.34</v>
      </c>
      <c r="R14846" s="12">
        <f>DATEDIF(order_date,delivery_date,"D")</f>
        <v>2</v>
      </c>
      <c r="S14846" s="12"/>
    </row>
    <row r="14847" spans="1:19" ht="14.25" customHeight="1" x14ac:dyDescent="0.35">
      <c r="A14847" s="2" t="s">
        <v>9917</v>
      </c>
      <c r="B14847" s="2">
        <v>109884</v>
      </c>
      <c r="C14847" s="2" t="s">
        <v>13</v>
      </c>
      <c r="D14847" s="2" t="s">
        <v>20</v>
      </c>
      <c r="E14847" s="2">
        <v>3725.06</v>
      </c>
      <c r="F14847" s="2">
        <v>0.06</v>
      </c>
      <c r="G14847" s="2">
        <v>5</v>
      </c>
      <c r="H14847" s="3">
        <v>45444</v>
      </c>
      <c r="I14847" s="3">
        <v>45449</v>
      </c>
      <c r="J14847" s="2" t="s">
        <v>31</v>
      </c>
      <c r="K14847" s="2" t="s">
        <v>22</v>
      </c>
      <c r="L14847" s="2">
        <v>1085.5</v>
      </c>
      <c r="M14847" s="2" t="s">
        <v>17</v>
      </c>
      <c r="N14847" s="11">
        <f>L14847/E14847*100</f>
        <v>29.140470220613896</v>
      </c>
      <c r="O14847" s="12" t="str">
        <f>IF(N14847&lt;10,"Low",IF(N14847&lt;20,"Med","High"))</f>
        <v>High</v>
      </c>
      <c r="P14847" s="12">
        <f>sales*discount</f>
        <v>223.50359999999998</v>
      </c>
      <c r="Q14847" s="12">
        <f>sales-Discount_Values</f>
        <v>3501.5563999999999</v>
      </c>
      <c r="R14847" s="12">
        <f>DATEDIF(order_date,delivery_date,"D")</f>
        <v>5</v>
      </c>
      <c r="S14847" s="12"/>
    </row>
    <row r="14848" spans="1:19" ht="14.25" customHeight="1" x14ac:dyDescent="0.35">
      <c r="A14848" s="2" t="s">
        <v>10424</v>
      </c>
      <c r="B14848" s="2">
        <v>110391</v>
      </c>
      <c r="C14848" s="2" t="s">
        <v>13</v>
      </c>
      <c r="D14848" s="2" t="s">
        <v>33</v>
      </c>
      <c r="E14848" s="2">
        <v>4752.3</v>
      </c>
      <c r="F14848" s="2">
        <v>0.46</v>
      </c>
      <c r="G14848" s="2">
        <v>7</v>
      </c>
      <c r="H14848" s="3">
        <v>45321</v>
      </c>
      <c r="I14848" s="3">
        <v>45327</v>
      </c>
      <c r="J14848" s="2" t="s">
        <v>31</v>
      </c>
      <c r="K14848" s="2" t="s">
        <v>27</v>
      </c>
      <c r="L14848" s="2">
        <v>1384.86</v>
      </c>
      <c r="M14848" s="2" t="s">
        <v>28</v>
      </c>
      <c r="N14848" s="11">
        <f>L14848/E14848*100</f>
        <v>29.140837068366892</v>
      </c>
      <c r="O14848" s="12" t="str">
        <f>IF(N14848&lt;10,"Low",IF(N14848&lt;20,"Med","High"))</f>
        <v>High</v>
      </c>
      <c r="P14848" s="12">
        <f>sales*discount</f>
        <v>2186.058</v>
      </c>
      <c r="Q14848" s="12">
        <f>sales-Discount_Values</f>
        <v>2566.2420000000002</v>
      </c>
      <c r="R14848" s="12">
        <f>DATEDIF(order_date,delivery_date,"D")</f>
        <v>6</v>
      </c>
      <c r="S14848" s="12"/>
    </row>
    <row r="14849" spans="1:19" ht="14.25" customHeight="1" x14ac:dyDescent="0.35">
      <c r="A14849" s="2" t="s">
        <v>6542</v>
      </c>
      <c r="B14849" s="2">
        <v>106509</v>
      </c>
      <c r="C14849" s="2" t="s">
        <v>13</v>
      </c>
      <c r="D14849" s="2" t="s">
        <v>36</v>
      </c>
      <c r="E14849" s="2">
        <v>2918.03</v>
      </c>
      <c r="F14849" s="2">
        <v>0.05</v>
      </c>
      <c r="G14849" s="2">
        <v>8</v>
      </c>
      <c r="H14849" s="3">
        <v>45018</v>
      </c>
      <c r="I14849" s="3">
        <v>45021</v>
      </c>
      <c r="J14849" s="2" t="s">
        <v>21</v>
      </c>
      <c r="K14849" s="2" t="s">
        <v>16</v>
      </c>
      <c r="L14849" s="2">
        <v>850.36</v>
      </c>
      <c r="M14849" s="2" t="s">
        <v>34</v>
      </c>
      <c r="N14849" s="11">
        <f>L14849/E14849*100</f>
        <v>29.141578393642288</v>
      </c>
      <c r="O14849" s="12" t="str">
        <f>IF(N14849&lt;10,"Low",IF(N14849&lt;20,"Med","High"))</f>
        <v>High</v>
      </c>
      <c r="P14849" s="12">
        <f>sales*discount</f>
        <v>145.90150000000003</v>
      </c>
      <c r="Q14849" s="12">
        <f>sales-Discount_Values</f>
        <v>2772.1285000000003</v>
      </c>
      <c r="R14849" s="12">
        <f>DATEDIF(order_date,delivery_date,"D")</f>
        <v>3</v>
      </c>
      <c r="S14849" s="12"/>
    </row>
    <row r="14850" spans="1:19" ht="14.25" customHeight="1" x14ac:dyDescent="0.35">
      <c r="A14850" s="2" t="s">
        <v>12303</v>
      </c>
      <c r="B14850" s="2">
        <v>112270</v>
      </c>
      <c r="C14850" s="2" t="s">
        <v>13</v>
      </c>
      <c r="D14850" s="2" t="s">
        <v>36</v>
      </c>
      <c r="E14850" s="2">
        <v>983.18</v>
      </c>
      <c r="F14850" s="2">
        <v>0.15</v>
      </c>
      <c r="G14850" s="2">
        <v>6</v>
      </c>
      <c r="H14850" s="3">
        <v>45215</v>
      </c>
      <c r="I14850" s="3">
        <v>45222</v>
      </c>
      <c r="J14850" s="2" t="s">
        <v>21</v>
      </c>
      <c r="K14850" s="2" t="s">
        <v>22</v>
      </c>
      <c r="L14850" s="2">
        <v>286.56</v>
      </c>
      <c r="M14850" s="2" t="s">
        <v>34</v>
      </c>
      <c r="N14850" s="11">
        <f>L14850/E14850*100</f>
        <v>29.146239752639396</v>
      </c>
      <c r="O14850" s="12" t="str">
        <f>IF(N14850&lt;10,"Low",IF(N14850&lt;20,"Med","High"))</f>
        <v>High</v>
      </c>
      <c r="P14850" s="12">
        <f>sales*discount</f>
        <v>147.47699999999998</v>
      </c>
      <c r="Q14850" s="12">
        <f>sales-Discount_Values</f>
        <v>835.70299999999997</v>
      </c>
      <c r="R14850" s="12">
        <f>DATEDIF(order_date,delivery_date,"D")</f>
        <v>7</v>
      </c>
      <c r="S14850" s="12"/>
    </row>
    <row r="14851" spans="1:19" ht="14.25" customHeight="1" x14ac:dyDescent="0.35">
      <c r="A14851" s="2" t="s">
        <v>2576</v>
      </c>
      <c r="B14851" s="2">
        <v>102543</v>
      </c>
      <c r="C14851" s="2" t="s">
        <v>19</v>
      </c>
      <c r="D14851" s="2" t="s">
        <v>20</v>
      </c>
      <c r="E14851" s="2">
        <v>4738.13</v>
      </c>
      <c r="F14851" s="2">
        <v>0.43</v>
      </c>
      <c r="G14851" s="2">
        <v>1</v>
      </c>
      <c r="H14851" s="3">
        <v>44982</v>
      </c>
      <c r="I14851" s="3">
        <v>44987</v>
      </c>
      <c r="J14851" s="2" t="s">
        <v>21</v>
      </c>
      <c r="K14851" s="2" t="s">
        <v>22</v>
      </c>
      <c r="L14851" s="2">
        <v>1381</v>
      </c>
      <c r="M14851" s="2" t="s">
        <v>39</v>
      </c>
      <c r="N14851" s="11">
        <f>L14851/E14851*100</f>
        <v>29.146519829553007</v>
      </c>
      <c r="O14851" s="12" t="str">
        <f>IF(N14851&lt;10,"Low",IF(N14851&lt;20,"Med","High"))</f>
        <v>High</v>
      </c>
      <c r="P14851" s="12">
        <f>sales*discount</f>
        <v>2037.3959</v>
      </c>
      <c r="Q14851" s="12">
        <f>sales-Discount_Values</f>
        <v>2700.7341000000001</v>
      </c>
      <c r="R14851" s="12">
        <f>DATEDIF(order_date,delivery_date,"D")</f>
        <v>5</v>
      </c>
      <c r="S14851" s="12"/>
    </row>
    <row r="14852" spans="1:19" ht="14.25" customHeight="1" x14ac:dyDescent="0.35">
      <c r="A14852" s="2" t="s">
        <v>7982</v>
      </c>
      <c r="B14852" s="2">
        <v>107949</v>
      </c>
      <c r="C14852" s="2" t="s">
        <v>19</v>
      </c>
      <c r="D14852" s="2" t="s">
        <v>20</v>
      </c>
      <c r="E14852" s="2">
        <v>3387.22</v>
      </c>
      <c r="F14852" s="2">
        <v>0.26</v>
      </c>
      <c r="G14852" s="2">
        <v>3</v>
      </c>
      <c r="H14852" s="3">
        <v>45046</v>
      </c>
      <c r="I14852" s="3">
        <v>45047</v>
      </c>
      <c r="J14852" s="2" t="s">
        <v>15</v>
      </c>
      <c r="K14852" s="2" t="s">
        <v>22</v>
      </c>
      <c r="L14852" s="2">
        <v>987.3</v>
      </c>
      <c r="M14852" s="2" t="s">
        <v>39</v>
      </c>
      <c r="N14852" s="11">
        <f>L14852/E14852*100</f>
        <v>29.147796718252728</v>
      </c>
      <c r="O14852" s="12" t="str">
        <f>IF(N14852&lt;10,"Low",IF(N14852&lt;20,"Med","High"))</f>
        <v>High</v>
      </c>
      <c r="P14852" s="12">
        <f>sales*discount</f>
        <v>880.67719999999997</v>
      </c>
      <c r="Q14852" s="12">
        <f>sales-Discount_Values</f>
        <v>2506.5427999999997</v>
      </c>
      <c r="R14852" s="12">
        <f>DATEDIF(order_date,delivery_date,"D")</f>
        <v>1</v>
      </c>
      <c r="S14852" s="12"/>
    </row>
    <row r="14853" spans="1:19" ht="14.25" customHeight="1" x14ac:dyDescent="0.35">
      <c r="A14853" s="2" t="s">
        <v>14608</v>
      </c>
      <c r="B14853" s="2">
        <v>114575</v>
      </c>
      <c r="C14853" s="2" t="s">
        <v>25</v>
      </c>
      <c r="D14853" s="2" t="s">
        <v>36</v>
      </c>
      <c r="E14853" s="2">
        <v>3822.95</v>
      </c>
      <c r="F14853" s="2">
        <v>7.0000000000000007E-2</v>
      </c>
      <c r="G14853" s="2">
        <v>8</v>
      </c>
      <c r="H14853" s="3">
        <v>45011</v>
      </c>
      <c r="I14853" s="3">
        <v>45018</v>
      </c>
      <c r="J14853" s="2" t="s">
        <v>15</v>
      </c>
      <c r="K14853" s="2" t="s">
        <v>27</v>
      </c>
      <c r="L14853" s="2">
        <v>1114.3699999999999</v>
      </c>
      <c r="M14853" s="2" t="s">
        <v>17</v>
      </c>
      <c r="N14853" s="11">
        <f>L14853/E14853*100</f>
        <v>29.149478805634395</v>
      </c>
      <c r="O14853" s="12" t="str">
        <f>IF(N14853&lt;10,"Low",IF(N14853&lt;20,"Med","High"))</f>
        <v>High</v>
      </c>
      <c r="P14853" s="12">
        <f>sales*discount</f>
        <v>267.60650000000004</v>
      </c>
      <c r="Q14853" s="12">
        <f>sales-Discount_Values</f>
        <v>3555.3434999999999</v>
      </c>
      <c r="R14853" s="12">
        <f>DATEDIF(order_date,delivery_date,"D")</f>
        <v>7</v>
      </c>
      <c r="S14853" s="12"/>
    </row>
    <row r="14854" spans="1:19" ht="14.25" customHeight="1" x14ac:dyDescent="0.35">
      <c r="A14854" s="2" t="s">
        <v>7705</v>
      </c>
      <c r="B14854" s="2">
        <v>107672</v>
      </c>
      <c r="C14854" s="2" t="s">
        <v>13</v>
      </c>
      <c r="D14854" s="2" t="s">
        <v>36</v>
      </c>
      <c r="E14854" s="2">
        <v>4161.16</v>
      </c>
      <c r="F14854" s="2">
        <v>0.33</v>
      </c>
      <c r="G14854" s="2">
        <v>1</v>
      </c>
      <c r="H14854" s="3">
        <v>45573</v>
      </c>
      <c r="I14854" s="3">
        <v>45580</v>
      </c>
      <c r="J14854" s="2" t="s">
        <v>21</v>
      </c>
      <c r="K14854" s="2" t="s">
        <v>16</v>
      </c>
      <c r="L14854" s="2">
        <v>1212.96</v>
      </c>
      <c r="M14854" s="2" t="s">
        <v>28</v>
      </c>
      <c r="N14854" s="11">
        <f>L14854/E14854*100</f>
        <v>29.149564063866805</v>
      </c>
      <c r="O14854" s="12" t="str">
        <f>IF(N14854&lt;10,"Low",IF(N14854&lt;20,"Med","High"))</f>
        <v>High</v>
      </c>
      <c r="P14854" s="12">
        <f>sales*discount</f>
        <v>1373.1828</v>
      </c>
      <c r="Q14854" s="12">
        <f>sales-Discount_Values</f>
        <v>2787.9771999999998</v>
      </c>
      <c r="R14854" s="12">
        <f>DATEDIF(order_date,delivery_date,"D")</f>
        <v>7</v>
      </c>
      <c r="S14854" s="12"/>
    </row>
    <row r="14855" spans="1:19" ht="14.25" customHeight="1" x14ac:dyDescent="0.35">
      <c r="A14855" s="2" t="s">
        <v>9931</v>
      </c>
      <c r="B14855" s="2">
        <v>109898</v>
      </c>
      <c r="C14855" s="2" t="s">
        <v>25</v>
      </c>
      <c r="D14855" s="2" t="s">
        <v>20</v>
      </c>
      <c r="E14855" s="2">
        <v>2611.0100000000002</v>
      </c>
      <c r="F14855" s="2">
        <v>0.49</v>
      </c>
      <c r="G14855" s="2">
        <v>6</v>
      </c>
      <c r="H14855" s="3">
        <v>45588</v>
      </c>
      <c r="I14855" s="3">
        <v>45595</v>
      </c>
      <c r="J14855" s="2" t="s">
        <v>15</v>
      </c>
      <c r="K14855" s="2" t="s">
        <v>22</v>
      </c>
      <c r="L14855" s="2">
        <v>761.18</v>
      </c>
      <c r="M14855" s="2" t="s">
        <v>48</v>
      </c>
      <c r="N14855" s="11">
        <f>L14855/E14855*100</f>
        <v>29.152703360002448</v>
      </c>
      <c r="O14855" s="12" t="str">
        <f>IF(N14855&lt;10,"Low",IF(N14855&lt;20,"Med","High"))</f>
        <v>High</v>
      </c>
      <c r="P14855" s="12">
        <f>sales*discount</f>
        <v>1279.3949</v>
      </c>
      <c r="Q14855" s="12">
        <f>sales-Discount_Values</f>
        <v>1331.6151000000002</v>
      </c>
      <c r="R14855" s="12">
        <f>DATEDIF(order_date,delivery_date,"D")</f>
        <v>7</v>
      </c>
      <c r="S14855" s="12"/>
    </row>
    <row r="14856" spans="1:19" ht="14.25" customHeight="1" x14ac:dyDescent="0.35">
      <c r="A14856" s="2" t="s">
        <v>7618</v>
      </c>
      <c r="B14856" s="2">
        <v>107585</v>
      </c>
      <c r="C14856" s="2" t="s">
        <v>41</v>
      </c>
      <c r="D14856" s="2" t="s">
        <v>20</v>
      </c>
      <c r="E14856" s="2">
        <v>1918.21</v>
      </c>
      <c r="F14856" s="2">
        <v>0.43</v>
      </c>
      <c r="G14856" s="2">
        <v>9</v>
      </c>
      <c r="H14856" s="3">
        <v>45282</v>
      </c>
      <c r="I14856" s="3">
        <v>45286</v>
      </c>
      <c r="J14856" s="2" t="s">
        <v>31</v>
      </c>
      <c r="K14856" s="2" t="s">
        <v>27</v>
      </c>
      <c r="L14856" s="2">
        <v>559.32000000000005</v>
      </c>
      <c r="M14856" s="2" t="s">
        <v>34</v>
      </c>
      <c r="N14856" s="11">
        <f>L14856/E14856*100</f>
        <v>29.158434165185255</v>
      </c>
      <c r="O14856" s="12" t="str">
        <f>IF(N14856&lt;10,"Low",IF(N14856&lt;20,"Med","High"))</f>
        <v>High</v>
      </c>
      <c r="P14856" s="12">
        <f>sales*discount</f>
        <v>824.83029999999997</v>
      </c>
      <c r="Q14856" s="12">
        <f>sales-Discount_Values</f>
        <v>1093.3797</v>
      </c>
      <c r="R14856" s="12">
        <f>DATEDIF(order_date,delivery_date,"D")</f>
        <v>4</v>
      </c>
      <c r="S14856" s="12"/>
    </row>
    <row r="14857" spans="1:19" ht="14.25" customHeight="1" x14ac:dyDescent="0.35">
      <c r="A14857" s="2" t="s">
        <v>5571</v>
      </c>
      <c r="B14857" s="2">
        <v>105538</v>
      </c>
      <c r="C14857" s="2" t="s">
        <v>25</v>
      </c>
      <c r="D14857" s="2" t="s">
        <v>36</v>
      </c>
      <c r="E14857" s="2">
        <v>1861.84</v>
      </c>
      <c r="F14857" s="2">
        <v>0.23</v>
      </c>
      <c r="G14857" s="2">
        <v>7</v>
      </c>
      <c r="H14857" s="3">
        <v>45406</v>
      </c>
      <c r="I14857" s="3">
        <v>45413</v>
      </c>
      <c r="J14857" s="2" t="s">
        <v>21</v>
      </c>
      <c r="K14857" s="2" t="s">
        <v>22</v>
      </c>
      <c r="L14857" s="2">
        <v>542.91999999999996</v>
      </c>
      <c r="M14857" s="2" t="s">
        <v>23</v>
      </c>
      <c r="N14857" s="11">
        <f>L14857/E14857*100</f>
        <v>29.160400464057062</v>
      </c>
      <c r="O14857" s="12" t="str">
        <f>IF(N14857&lt;10,"Low",IF(N14857&lt;20,"Med","High"))</f>
        <v>High</v>
      </c>
      <c r="P14857" s="12">
        <f>sales*discount</f>
        <v>428.22320000000002</v>
      </c>
      <c r="Q14857" s="12">
        <f>sales-Discount_Values</f>
        <v>1433.6167999999998</v>
      </c>
      <c r="R14857" s="12">
        <f>DATEDIF(order_date,delivery_date,"D")</f>
        <v>7</v>
      </c>
      <c r="S14857" s="12"/>
    </row>
    <row r="14858" spans="1:19" ht="14.25" customHeight="1" x14ac:dyDescent="0.35">
      <c r="A14858" s="2" t="s">
        <v>2890</v>
      </c>
      <c r="B14858" s="2">
        <v>102857</v>
      </c>
      <c r="C14858" s="2" t="s">
        <v>25</v>
      </c>
      <c r="D14858" s="2" t="s">
        <v>26</v>
      </c>
      <c r="E14858" s="2">
        <v>3569.94</v>
      </c>
      <c r="F14858" s="2">
        <v>0.1</v>
      </c>
      <c r="G14858" s="2">
        <v>8</v>
      </c>
      <c r="H14858" s="3">
        <v>45044</v>
      </c>
      <c r="I14858" s="3">
        <v>45051</v>
      </c>
      <c r="J14858" s="2" t="s">
        <v>15</v>
      </c>
      <c r="K14858" s="2" t="s">
        <v>22</v>
      </c>
      <c r="L14858" s="2">
        <v>1041.02</v>
      </c>
      <c r="M14858" s="2" t="s">
        <v>28</v>
      </c>
      <c r="N14858" s="11">
        <f>L14858/E14858*100</f>
        <v>29.160714185672589</v>
      </c>
      <c r="O14858" s="12" t="str">
        <f>IF(N14858&lt;10,"Low",IF(N14858&lt;20,"Med","High"))</f>
        <v>High</v>
      </c>
      <c r="P14858" s="12">
        <f>sales*discount</f>
        <v>356.99400000000003</v>
      </c>
      <c r="Q14858" s="12">
        <f>sales-Discount_Values</f>
        <v>3212.9459999999999</v>
      </c>
      <c r="R14858" s="12">
        <f>DATEDIF(order_date,delivery_date,"D")</f>
        <v>7</v>
      </c>
      <c r="S14858" s="12"/>
    </row>
    <row r="14859" spans="1:19" ht="14.25" customHeight="1" x14ac:dyDescent="0.35">
      <c r="A14859" s="2" t="s">
        <v>13964</v>
      </c>
      <c r="B14859" s="2">
        <v>113931</v>
      </c>
      <c r="C14859" s="2" t="s">
        <v>13</v>
      </c>
      <c r="D14859" s="2" t="s">
        <v>20</v>
      </c>
      <c r="E14859" s="2">
        <v>2252.71</v>
      </c>
      <c r="F14859" s="2">
        <v>0.26</v>
      </c>
      <c r="G14859" s="2">
        <v>3</v>
      </c>
      <c r="H14859" s="3">
        <v>45440</v>
      </c>
      <c r="I14859" s="3">
        <v>45444</v>
      </c>
      <c r="J14859" s="2" t="s">
        <v>15</v>
      </c>
      <c r="K14859" s="2" t="s">
        <v>27</v>
      </c>
      <c r="L14859" s="2">
        <v>656.92</v>
      </c>
      <c r="M14859" s="2" t="s">
        <v>28</v>
      </c>
      <c r="N14859" s="11">
        <f>L14859/E14859*100</f>
        <v>29.161321253068522</v>
      </c>
      <c r="O14859" s="12" t="str">
        <f>IF(N14859&lt;10,"Low",IF(N14859&lt;20,"Med","High"))</f>
        <v>High</v>
      </c>
      <c r="P14859" s="12">
        <f>sales*discount</f>
        <v>585.70460000000003</v>
      </c>
      <c r="Q14859" s="12">
        <f>sales-Discount_Values</f>
        <v>1667.0054</v>
      </c>
      <c r="R14859" s="12">
        <f>DATEDIF(order_date,delivery_date,"D")</f>
        <v>4</v>
      </c>
      <c r="S14859" s="12"/>
    </row>
    <row r="14860" spans="1:19" ht="14.25" customHeight="1" x14ac:dyDescent="0.35">
      <c r="A14860" s="2" t="s">
        <v>6578</v>
      </c>
      <c r="B14860" s="2">
        <v>106545</v>
      </c>
      <c r="C14860" s="2" t="s">
        <v>25</v>
      </c>
      <c r="D14860" s="2" t="s">
        <v>26</v>
      </c>
      <c r="E14860" s="2">
        <v>2887.63</v>
      </c>
      <c r="F14860" s="2">
        <v>0.45</v>
      </c>
      <c r="G14860" s="2">
        <v>9</v>
      </c>
      <c r="H14860" s="3">
        <v>44983</v>
      </c>
      <c r="I14860" s="3">
        <v>44984</v>
      </c>
      <c r="J14860" s="2" t="s">
        <v>15</v>
      </c>
      <c r="K14860" s="2" t="s">
        <v>27</v>
      </c>
      <c r="L14860" s="2">
        <v>842.15</v>
      </c>
      <c r="M14860" s="2" t="s">
        <v>48</v>
      </c>
      <c r="N14860" s="11">
        <f>L14860/E14860*100</f>
        <v>29.164054951638541</v>
      </c>
      <c r="O14860" s="12" t="str">
        <f>IF(N14860&lt;10,"Low",IF(N14860&lt;20,"Med","High"))</f>
        <v>High</v>
      </c>
      <c r="P14860" s="12">
        <f>sales*discount</f>
        <v>1299.4335000000001</v>
      </c>
      <c r="Q14860" s="12">
        <f>sales-Discount_Values</f>
        <v>1588.1965</v>
      </c>
      <c r="R14860" s="12">
        <f>DATEDIF(order_date,delivery_date,"D")</f>
        <v>1</v>
      </c>
      <c r="S14860" s="12"/>
    </row>
    <row r="14861" spans="1:19" ht="14.25" customHeight="1" x14ac:dyDescent="0.35">
      <c r="A14861" s="2" t="s">
        <v>12073</v>
      </c>
      <c r="B14861" s="2">
        <v>112040</v>
      </c>
      <c r="C14861" s="2" t="s">
        <v>19</v>
      </c>
      <c r="D14861" s="2" t="s">
        <v>33</v>
      </c>
      <c r="E14861" s="2">
        <v>2763.6</v>
      </c>
      <c r="F14861" s="2">
        <v>0.24</v>
      </c>
      <c r="G14861" s="2">
        <v>8</v>
      </c>
      <c r="H14861" s="3">
        <v>45119</v>
      </c>
      <c r="I14861" s="3">
        <v>45122</v>
      </c>
      <c r="J14861" s="2" t="s">
        <v>21</v>
      </c>
      <c r="K14861" s="2" t="s">
        <v>27</v>
      </c>
      <c r="L14861" s="2">
        <v>806</v>
      </c>
      <c r="M14861" s="2" t="s">
        <v>17</v>
      </c>
      <c r="N14861" s="11">
        <f>L14861/E14861*100</f>
        <v>29.164857432334635</v>
      </c>
      <c r="O14861" s="12" t="str">
        <f>IF(N14861&lt;10,"Low",IF(N14861&lt;20,"Med","High"))</f>
        <v>High</v>
      </c>
      <c r="P14861" s="12">
        <f>sales*discount</f>
        <v>663.26400000000001</v>
      </c>
      <c r="Q14861" s="12">
        <f>sales-Discount_Values</f>
        <v>2100.3359999999998</v>
      </c>
      <c r="R14861" s="12">
        <f>DATEDIF(order_date,delivery_date,"D")</f>
        <v>3</v>
      </c>
      <c r="S14861" s="12"/>
    </row>
    <row r="14862" spans="1:19" ht="14.25" customHeight="1" x14ac:dyDescent="0.35">
      <c r="A14862" s="2" t="s">
        <v>2006</v>
      </c>
      <c r="B14862" s="2">
        <v>101973</v>
      </c>
      <c r="C14862" s="2" t="s">
        <v>19</v>
      </c>
      <c r="D14862" s="2" t="s">
        <v>26</v>
      </c>
      <c r="E14862" s="2">
        <v>2550.3200000000002</v>
      </c>
      <c r="F14862" s="2">
        <v>0.1</v>
      </c>
      <c r="G14862" s="2">
        <v>7</v>
      </c>
      <c r="H14862" s="3">
        <v>45007</v>
      </c>
      <c r="I14862" s="3">
        <v>45012</v>
      </c>
      <c r="J14862" s="2" t="s">
        <v>21</v>
      </c>
      <c r="K14862" s="2" t="s">
        <v>27</v>
      </c>
      <c r="L14862" s="2">
        <v>743.84</v>
      </c>
      <c r="M14862" s="2" t="s">
        <v>34</v>
      </c>
      <c r="N14862" s="11">
        <f>L14862/E14862*100</f>
        <v>29.166535964114303</v>
      </c>
      <c r="O14862" s="12" t="str">
        <f>IF(N14862&lt;10,"Low",IF(N14862&lt;20,"Med","High"))</f>
        <v>High</v>
      </c>
      <c r="P14862" s="12">
        <f>sales*discount</f>
        <v>255.03200000000004</v>
      </c>
      <c r="Q14862" s="12">
        <f>sales-Discount_Values</f>
        <v>2295.288</v>
      </c>
      <c r="R14862" s="12">
        <f>DATEDIF(order_date,delivery_date,"D")</f>
        <v>5</v>
      </c>
      <c r="S14862" s="12"/>
    </row>
    <row r="14863" spans="1:19" ht="14.25" customHeight="1" x14ac:dyDescent="0.35">
      <c r="A14863" s="2" t="s">
        <v>7951</v>
      </c>
      <c r="B14863" s="2">
        <v>107918</v>
      </c>
      <c r="C14863" s="2" t="s">
        <v>13</v>
      </c>
      <c r="D14863" s="2" t="s">
        <v>33</v>
      </c>
      <c r="E14863" s="2">
        <v>688.88</v>
      </c>
      <c r="F14863" s="2">
        <v>0.19</v>
      </c>
      <c r="G14863" s="2">
        <v>8</v>
      </c>
      <c r="H14863" s="3">
        <v>45560</v>
      </c>
      <c r="I14863" s="3">
        <v>45567</v>
      </c>
      <c r="J14863" s="2" t="s">
        <v>15</v>
      </c>
      <c r="K14863" s="2" t="s">
        <v>16</v>
      </c>
      <c r="L14863" s="2">
        <v>200.93</v>
      </c>
      <c r="M14863" s="2" t="s">
        <v>17</v>
      </c>
      <c r="N14863" s="11">
        <f>L14863/E14863*100</f>
        <v>29.167634421089307</v>
      </c>
      <c r="O14863" s="12" t="str">
        <f>IF(N14863&lt;10,"Low",IF(N14863&lt;20,"Med","High"))</f>
        <v>High</v>
      </c>
      <c r="P14863" s="12">
        <f>sales*discount</f>
        <v>130.88720000000001</v>
      </c>
      <c r="Q14863" s="12">
        <f>sales-Discount_Values</f>
        <v>557.99279999999999</v>
      </c>
      <c r="R14863" s="12">
        <f>DATEDIF(order_date,delivery_date,"D")</f>
        <v>7</v>
      </c>
      <c r="S14863" s="12"/>
    </row>
    <row r="14864" spans="1:19" ht="14.25" customHeight="1" x14ac:dyDescent="0.35">
      <c r="A14864" s="2" t="s">
        <v>2679</v>
      </c>
      <c r="B14864" s="2">
        <v>102646</v>
      </c>
      <c r="C14864" s="2" t="s">
        <v>41</v>
      </c>
      <c r="D14864" s="2" t="s">
        <v>36</v>
      </c>
      <c r="E14864" s="2">
        <v>2911.89</v>
      </c>
      <c r="F14864" s="2">
        <v>0.33</v>
      </c>
      <c r="G14864" s="2">
        <v>8</v>
      </c>
      <c r="H14864" s="3">
        <v>45009</v>
      </c>
      <c r="I14864" s="3">
        <v>45013</v>
      </c>
      <c r="J14864" s="2" t="s">
        <v>21</v>
      </c>
      <c r="K14864" s="2" t="s">
        <v>16</v>
      </c>
      <c r="L14864" s="2">
        <v>849.33</v>
      </c>
      <c r="M14864" s="2" t="s">
        <v>23</v>
      </c>
      <c r="N14864" s="11">
        <f>L14864/E14864*100</f>
        <v>29.16765399791888</v>
      </c>
      <c r="O14864" s="12" t="str">
        <f>IF(N14864&lt;10,"Low",IF(N14864&lt;20,"Med","High"))</f>
        <v>High</v>
      </c>
      <c r="P14864" s="12">
        <f>sales*discount</f>
        <v>960.92370000000005</v>
      </c>
      <c r="Q14864" s="12">
        <f>sales-Discount_Values</f>
        <v>1950.9662999999998</v>
      </c>
      <c r="R14864" s="12">
        <f>DATEDIF(order_date,delivery_date,"D")</f>
        <v>4</v>
      </c>
      <c r="S14864" s="12"/>
    </row>
    <row r="14865" spans="1:19" ht="14.25" customHeight="1" x14ac:dyDescent="0.35">
      <c r="A14865" s="2" t="s">
        <v>13347</v>
      </c>
      <c r="B14865" s="2">
        <v>113314</v>
      </c>
      <c r="C14865" s="2" t="s">
        <v>41</v>
      </c>
      <c r="D14865" s="2" t="s">
        <v>26</v>
      </c>
      <c r="E14865" s="2">
        <v>3344.94</v>
      </c>
      <c r="F14865" s="2">
        <v>0.22</v>
      </c>
      <c r="G14865" s="2">
        <v>6</v>
      </c>
      <c r="H14865" s="3">
        <v>45363</v>
      </c>
      <c r="I14865" s="3">
        <v>45364</v>
      </c>
      <c r="J14865" s="2" t="s">
        <v>15</v>
      </c>
      <c r="K14865" s="2" t="s">
        <v>16</v>
      </c>
      <c r="L14865" s="2">
        <v>975.81</v>
      </c>
      <c r="M14865" s="2" t="s">
        <v>34</v>
      </c>
      <c r="N14865" s="11">
        <f>L14865/E14865*100</f>
        <v>29.172720586916356</v>
      </c>
      <c r="O14865" s="12" t="str">
        <f>IF(N14865&lt;10,"Low",IF(N14865&lt;20,"Med","High"))</f>
        <v>High</v>
      </c>
      <c r="P14865" s="12">
        <f>sales*discount</f>
        <v>735.88679999999999</v>
      </c>
      <c r="Q14865" s="12">
        <f>sales-Discount_Values</f>
        <v>2609.0532000000003</v>
      </c>
      <c r="R14865" s="12">
        <f>DATEDIF(order_date,delivery_date,"D")</f>
        <v>1</v>
      </c>
      <c r="S14865" s="12"/>
    </row>
    <row r="14866" spans="1:19" ht="14.25" customHeight="1" x14ac:dyDescent="0.35">
      <c r="A14866" s="2" t="s">
        <v>11534</v>
      </c>
      <c r="B14866" s="2">
        <v>111501</v>
      </c>
      <c r="C14866" s="2" t="s">
        <v>13</v>
      </c>
      <c r="D14866" s="2" t="s">
        <v>36</v>
      </c>
      <c r="E14866" s="2">
        <v>4860.97</v>
      </c>
      <c r="F14866" s="2">
        <v>0.33</v>
      </c>
      <c r="G14866" s="2">
        <v>8</v>
      </c>
      <c r="H14866" s="3">
        <v>45278</v>
      </c>
      <c r="I14866" s="3">
        <v>45280</v>
      </c>
      <c r="J14866" s="2" t="s">
        <v>15</v>
      </c>
      <c r="K14866" s="2" t="s">
        <v>22</v>
      </c>
      <c r="L14866" s="2">
        <v>1418.09</v>
      </c>
      <c r="M14866" s="2" t="s">
        <v>23</v>
      </c>
      <c r="N14866" s="11">
        <f>L14866/E14866*100</f>
        <v>29.172983992906765</v>
      </c>
      <c r="O14866" s="12" t="str">
        <f>IF(N14866&lt;10,"Low",IF(N14866&lt;20,"Med","High"))</f>
        <v>High</v>
      </c>
      <c r="P14866" s="12">
        <f>sales*discount</f>
        <v>1604.1201000000001</v>
      </c>
      <c r="Q14866" s="12">
        <f>sales-Discount_Values</f>
        <v>3256.8499000000002</v>
      </c>
      <c r="R14866" s="12">
        <f>DATEDIF(order_date,delivery_date,"D")</f>
        <v>2</v>
      </c>
      <c r="S14866" s="12"/>
    </row>
    <row r="14867" spans="1:19" ht="14.25" customHeight="1" x14ac:dyDescent="0.35">
      <c r="A14867" s="2" t="s">
        <v>1721</v>
      </c>
      <c r="B14867" s="2">
        <v>101688</v>
      </c>
      <c r="C14867" s="2" t="s">
        <v>25</v>
      </c>
      <c r="D14867" s="2" t="s">
        <v>14</v>
      </c>
      <c r="E14867" s="2">
        <v>2350.73</v>
      </c>
      <c r="F14867" s="2">
        <v>0.19</v>
      </c>
      <c r="G14867" s="2">
        <v>4</v>
      </c>
      <c r="H14867" s="3">
        <v>45324</v>
      </c>
      <c r="I14867" s="3">
        <v>45329</v>
      </c>
      <c r="J14867" s="2" t="s">
        <v>21</v>
      </c>
      <c r="K14867" s="2" t="s">
        <v>27</v>
      </c>
      <c r="L14867" s="2">
        <v>685.8</v>
      </c>
      <c r="M14867" s="2" t="s">
        <v>39</v>
      </c>
      <c r="N14867" s="11">
        <f>L14867/E14867*100</f>
        <v>29.173916187737426</v>
      </c>
      <c r="O14867" s="12" t="str">
        <f>IF(N14867&lt;10,"Low",IF(N14867&lt;20,"Med","High"))</f>
        <v>High</v>
      </c>
      <c r="P14867" s="12">
        <f>sales*discount</f>
        <v>446.63870000000003</v>
      </c>
      <c r="Q14867" s="12">
        <f>sales-Discount_Values</f>
        <v>1904.0913</v>
      </c>
      <c r="R14867" s="12">
        <f>DATEDIF(order_date,delivery_date,"D")</f>
        <v>5</v>
      </c>
      <c r="S14867" s="12"/>
    </row>
    <row r="14868" spans="1:19" ht="14.25" customHeight="1" x14ac:dyDescent="0.35">
      <c r="A14868" s="2" t="s">
        <v>2263</v>
      </c>
      <c r="B14868" s="2">
        <v>102230</v>
      </c>
      <c r="C14868" s="2" t="s">
        <v>41</v>
      </c>
      <c r="D14868" s="2" t="s">
        <v>26</v>
      </c>
      <c r="E14868" s="2">
        <v>2736.85</v>
      </c>
      <c r="F14868" s="2">
        <v>0.26</v>
      </c>
      <c r="G14868" s="2">
        <v>6</v>
      </c>
      <c r="H14868" s="3">
        <v>45610</v>
      </c>
      <c r="I14868" s="3">
        <v>45613</v>
      </c>
      <c r="J14868" s="2" t="s">
        <v>31</v>
      </c>
      <c r="K14868" s="2" t="s">
        <v>16</v>
      </c>
      <c r="L14868" s="2">
        <v>798.45</v>
      </c>
      <c r="M14868" s="2" t="s">
        <v>28</v>
      </c>
      <c r="N14868" s="11">
        <f>L14868/E14868*100</f>
        <v>29.174050459469829</v>
      </c>
      <c r="O14868" s="12" t="str">
        <f>IF(N14868&lt;10,"Low",IF(N14868&lt;20,"Med","High"))</f>
        <v>High</v>
      </c>
      <c r="P14868" s="12">
        <f>sales*discount</f>
        <v>711.58100000000002</v>
      </c>
      <c r="Q14868" s="12">
        <f>sales-Discount_Values</f>
        <v>2025.2689999999998</v>
      </c>
      <c r="R14868" s="12">
        <f>DATEDIF(order_date,delivery_date,"D")</f>
        <v>3</v>
      </c>
      <c r="S14868" s="12"/>
    </row>
    <row r="14869" spans="1:19" ht="14.25" customHeight="1" x14ac:dyDescent="0.35">
      <c r="A14869" s="2" t="s">
        <v>4040</v>
      </c>
      <c r="B14869" s="2">
        <v>104007</v>
      </c>
      <c r="C14869" s="2" t="s">
        <v>41</v>
      </c>
      <c r="D14869" s="2" t="s">
        <v>33</v>
      </c>
      <c r="E14869" s="2">
        <v>4304.3500000000004</v>
      </c>
      <c r="F14869" s="2">
        <v>0.28000000000000003</v>
      </c>
      <c r="G14869" s="2">
        <v>6</v>
      </c>
      <c r="H14869" s="3">
        <v>45446</v>
      </c>
      <c r="I14869" s="3">
        <v>45451</v>
      </c>
      <c r="J14869" s="2" t="s">
        <v>21</v>
      </c>
      <c r="K14869" s="2" t="s">
        <v>22</v>
      </c>
      <c r="L14869" s="2">
        <v>1255.8399999999999</v>
      </c>
      <c r="M14869" s="2" t="s">
        <v>48</v>
      </c>
      <c r="N14869" s="11">
        <f>L14869/E14869*100</f>
        <v>29.176066072693896</v>
      </c>
      <c r="O14869" s="12" t="str">
        <f>IF(N14869&lt;10,"Low",IF(N14869&lt;20,"Med","High"))</f>
        <v>High</v>
      </c>
      <c r="P14869" s="12">
        <f>sales*discount</f>
        <v>1205.2180000000003</v>
      </c>
      <c r="Q14869" s="12">
        <f>sales-Discount_Values</f>
        <v>3099.1320000000001</v>
      </c>
      <c r="R14869" s="12">
        <f>DATEDIF(order_date,delivery_date,"D")</f>
        <v>5</v>
      </c>
      <c r="S14869" s="12"/>
    </row>
    <row r="14870" spans="1:19" ht="14.25" customHeight="1" x14ac:dyDescent="0.35">
      <c r="A14870" s="2" t="s">
        <v>9841</v>
      </c>
      <c r="B14870" s="2">
        <v>109808</v>
      </c>
      <c r="C14870" s="2" t="s">
        <v>25</v>
      </c>
      <c r="D14870" s="2" t="s">
        <v>33</v>
      </c>
      <c r="E14870" s="2">
        <v>758.93</v>
      </c>
      <c r="F14870" s="2">
        <v>0.3</v>
      </c>
      <c r="G14870" s="2">
        <v>8</v>
      </c>
      <c r="H14870" s="3">
        <v>45096</v>
      </c>
      <c r="I14870" s="3">
        <v>45097</v>
      </c>
      <c r="J14870" s="2" t="s">
        <v>15</v>
      </c>
      <c r="K14870" s="2" t="s">
        <v>27</v>
      </c>
      <c r="L14870" s="2">
        <v>221.43</v>
      </c>
      <c r="M14870" s="2" t="s">
        <v>34</v>
      </c>
      <c r="N14870" s="11">
        <f>L14870/E14870*100</f>
        <v>29.176603902863246</v>
      </c>
      <c r="O14870" s="12" t="str">
        <f>IF(N14870&lt;10,"Low",IF(N14870&lt;20,"Med","High"))</f>
        <v>High</v>
      </c>
      <c r="P14870" s="12">
        <f>sales*discount</f>
        <v>227.67899999999997</v>
      </c>
      <c r="Q14870" s="12">
        <f>sales-Discount_Values</f>
        <v>531.25099999999998</v>
      </c>
      <c r="R14870" s="12">
        <f>DATEDIF(order_date,delivery_date,"D")</f>
        <v>1</v>
      </c>
      <c r="S14870" s="12"/>
    </row>
    <row r="14871" spans="1:19" ht="14.25" customHeight="1" x14ac:dyDescent="0.35">
      <c r="A14871" s="2" t="s">
        <v>6338</v>
      </c>
      <c r="B14871" s="2">
        <v>106305</v>
      </c>
      <c r="C14871" s="2" t="s">
        <v>41</v>
      </c>
      <c r="D14871" s="2" t="s">
        <v>36</v>
      </c>
      <c r="E14871" s="2">
        <v>144.18</v>
      </c>
      <c r="F14871" s="2">
        <v>0.18</v>
      </c>
      <c r="G14871" s="2">
        <v>1</v>
      </c>
      <c r="H14871" s="3">
        <v>45020</v>
      </c>
      <c r="I14871" s="3">
        <v>45025</v>
      </c>
      <c r="J14871" s="2" t="s">
        <v>21</v>
      </c>
      <c r="K14871" s="2" t="s">
        <v>27</v>
      </c>
      <c r="L14871" s="2">
        <v>42.07</v>
      </c>
      <c r="M14871" s="2" t="s">
        <v>23</v>
      </c>
      <c r="N14871" s="11">
        <f>L14871/E14871*100</f>
        <v>29.17880427243723</v>
      </c>
      <c r="O14871" s="12" t="str">
        <f>IF(N14871&lt;10,"Low",IF(N14871&lt;20,"Med","High"))</f>
        <v>High</v>
      </c>
      <c r="P14871" s="12">
        <f>sales*discount</f>
        <v>25.952400000000001</v>
      </c>
      <c r="Q14871" s="12">
        <f>sales-Discount_Values</f>
        <v>118.22760000000001</v>
      </c>
      <c r="R14871" s="12">
        <f>DATEDIF(order_date,delivery_date,"D")</f>
        <v>5</v>
      </c>
      <c r="S14871" s="12"/>
    </row>
    <row r="14872" spans="1:19" ht="14.25" customHeight="1" x14ac:dyDescent="0.35">
      <c r="A14872" s="2" t="s">
        <v>14047</v>
      </c>
      <c r="B14872" s="2">
        <v>114014</v>
      </c>
      <c r="C14872" s="2" t="s">
        <v>25</v>
      </c>
      <c r="D14872" s="2" t="s">
        <v>20</v>
      </c>
      <c r="E14872" s="2">
        <v>1361.01</v>
      </c>
      <c r="F14872" s="2">
        <v>0.48</v>
      </c>
      <c r="G14872" s="2">
        <v>8</v>
      </c>
      <c r="H14872" s="3">
        <v>45332</v>
      </c>
      <c r="I14872" s="3">
        <v>45336</v>
      </c>
      <c r="J14872" s="2" t="s">
        <v>21</v>
      </c>
      <c r="K14872" s="2" t="s">
        <v>16</v>
      </c>
      <c r="L14872" s="2">
        <v>397.2</v>
      </c>
      <c r="M14872" s="2" t="s">
        <v>48</v>
      </c>
      <c r="N14872" s="11">
        <f>L14872/E14872*100</f>
        <v>29.184208786122067</v>
      </c>
      <c r="O14872" s="12" t="str">
        <f>IF(N14872&lt;10,"Low",IF(N14872&lt;20,"Med","High"))</f>
        <v>High</v>
      </c>
      <c r="P14872" s="12">
        <f>sales*discount</f>
        <v>653.28480000000002</v>
      </c>
      <c r="Q14872" s="12">
        <f>sales-Discount_Values</f>
        <v>707.72519999999997</v>
      </c>
      <c r="R14872" s="12">
        <f>DATEDIF(order_date,delivery_date,"D")</f>
        <v>4</v>
      </c>
      <c r="S14872" s="12"/>
    </row>
    <row r="14873" spans="1:19" ht="14.25" customHeight="1" x14ac:dyDescent="0.35">
      <c r="A14873" s="2" t="s">
        <v>2581</v>
      </c>
      <c r="B14873" s="2">
        <v>102548</v>
      </c>
      <c r="C14873" s="2" t="s">
        <v>41</v>
      </c>
      <c r="D14873" s="2" t="s">
        <v>20</v>
      </c>
      <c r="E14873" s="2">
        <v>3825.03</v>
      </c>
      <c r="F14873" s="2">
        <v>0.47</v>
      </c>
      <c r="G14873" s="2">
        <v>6</v>
      </c>
      <c r="H14873" s="3">
        <v>45538</v>
      </c>
      <c r="I14873" s="3">
        <v>45542</v>
      </c>
      <c r="J14873" s="2" t="s">
        <v>15</v>
      </c>
      <c r="K14873" s="2" t="s">
        <v>27</v>
      </c>
      <c r="L14873" s="2">
        <v>1116.31</v>
      </c>
      <c r="M14873" s="2" t="s">
        <v>39</v>
      </c>
      <c r="N14873" s="11">
        <f>L14873/E14873*100</f>
        <v>29.184346266565225</v>
      </c>
      <c r="O14873" s="12" t="str">
        <f>IF(N14873&lt;10,"Low",IF(N14873&lt;20,"Med","High"))</f>
        <v>High</v>
      </c>
      <c r="P14873" s="12">
        <f>sales*discount</f>
        <v>1797.7641000000001</v>
      </c>
      <c r="Q14873" s="12">
        <f>sales-Discount_Values</f>
        <v>2027.2659000000001</v>
      </c>
      <c r="R14873" s="12">
        <f>DATEDIF(order_date,delivery_date,"D")</f>
        <v>4</v>
      </c>
      <c r="S14873" s="12"/>
    </row>
    <row r="14874" spans="1:19" ht="14.25" customHeight="1" x14ac:dyDescent="0.35">
      <c r="A14874" s="2" t="s">
        <v>5307</v>
      </c>
      <c r="B14874" s="2">
        <v>105274</v>
      </c>
      <c r="C14874" s="2" t="s">
        <v>19</v>
      </c>
      <c r="D14874" s="2" t="s">
        <v>20</v>
      </c>
      <c r="E14874" s="2">
        <v>3159.22</v>
      </c>
      <c r="F14874" s="2">
        <v>0.15</v>
      </c>
      <c r="G14874" s="2">
        <v>6</v>
      </c>
      <c r="H14874" s="3">
        <v>45424</v>
      </c>
      <c r="I14874" s="3">
        <v>45427</v>
      </c>
      <c r="J14874" s="2" t="s">
        <v>31</v>
      </c>
      <c r="K14874" s="2" t="s">
        <v>22</v>
      </c>
      <c r="L14874" s="2">
        <v>922.06</v>
      </c>
      <c r="M14874" s="2" t="s">
        <v>17</v>
      </c>
      <c r="N14874" s="11">
        <f>L14874/E14874*100</f>
        <v>29.186318141819818</v>
      </c>
      <c r="O14874" s="12" t="str">
        <f>IF(N14874&lt;10,"Low",IF(N14874&lt;20,"Med","High"))</f>
        <v>High</v>
      </c>
      <c r="P14874" s="12">
        <f>sales*discount</f>
        <v>473.88299999999992</v>
      </c>
      <c r="Q14874" s="12">
        <f>sales-Discount_Values</f>
        <v>2685.337</v>
      </c>
      <c r="R14874" s="12">
        <f>DATEDIF(order_date,delivery_date,"D")</f>
        <v>3</v>
      </c>
      <c r="S14874" s="12"/>
    </row>
    <row r="14875" spans="1:19" ht="14.25" customHeight="1" x14ac:dyDescent="0.35">
      <c r="A14875" s="2" t="s">
        <v>11503</v>
      </c>
      <c r="B14875" s="2">
        <v>111470</v>
      </c>
      <c r="C14875" s="2" t="s">
        <v>19</v>
      </c>
      <c r="D14875" s="2" t="s">
        <v>26</v>
      </c>
      <c r="E14875" s="2">
        <v>1950.49</v>
      </c>
      <c r="F14875" s="2">
        <v>0.34</v>
      </c>
      <c r="G14875" s="2">
        <v>2</v>
      </c>
      <c r="H14875" s="3">
        <v>45614</v>
      </c>
      <c r="I14875" s="3">
        <v>45620</v>
      </c>
      <c r="J14875" s="2" t="s">
        <v>31</v>
      </c>
      <c r="K14875" s="2" t="s">
        <v>22</v>
      </c>
      <c r="L14875" s="2">
        <v>569.28</v>
      </c>
      <c r="M14875" s="2" t="s">
        <v>39</v>
      </c>
      <c r="N14875" s="11">
        <f>L14875/E14875*100</f>
        <v>29.186512107214085</v>
      </c>
      <c r="O14875" s="12" t="str">
        <f>IF(N14875&lt;10,"Low",IF(N14875&lt;20,"Med","High"))</f>
        <v>High</v>
      </c>
      <c r="P14875" s="12">
        <f>sales*discount</f>
        <v>663.16660000000002</v>
      </c>
      <c r="Q14875" s="12">
        <f>sales-Discount_Values</f>
        <v>1287.3234</v>
      </c>
      <c r="R14875" s="12">
        <f>DATEDIF(order_date,delivery_date,"D")</f>
        <v>6</v>
      </c>
      <c r="S14875" s="12"/>
    </row>
    <row r="14876" spans="1:19" ht="14.25" customHeight="1" x14ac:dyDescent="0.35">
      <c r="A14876" s="2" t="s">
        <v>13952</v>
      </c>
      <c r="B14876" s="2">
        <v>113919</v>
      </c>
      <c r="C14876" s="2" t="s">
        <v>25</v>
      </c>
      <c r="D14876" s="2" t="s">
        <v>26</v>
      </c>
      <c r="E14876" s="2">
        <v>4863.74</v>
      </c>
      <c r="F14876" s="2">
        <v>0.16</v>
      </c>
      <c r="G14876" s="2">
        <v>2</v>
      </c>
      <c r="H14876" s="3">
        <v>45506</v>
      </c>
      <c r="I14876" s="3">
        <v>45512</v>
      </c>
      <c r="J14876" s="2" t="s">
        <v>31</v>
      </c>
      <c r="K14876" s="2" t="s">
        <v>22</v>
      </c>
      <c r="L14876" s="2">
        <v>1419.63</v>
      </c>
      <c r="M14876" s="2" t="s">
        <v>39</v>
      </c>
      <c r="N14876" s="11">
        <f>L14876/E14876*100</f>
        <v>29.188032255013635</v>
      </c>
      <c r="O14876" s="12" t="str">
        <f>IF(N14876&lt;10,"Low",IF(N14876&lt;20,"Med","High"))</f>
        <v>High</v>
      </c>
      <c r="P14876" s="12">
        <f>sales*discount</f>
        <v>778.19839999999999</v>
      </c>
      <c r="Q14876" s="12">
        <f>sales-Discount_Values</f>
        <v>4085.5415999999996</v>
      </c>
      <c r="R14876" s="12">
        <f>DATEDIF(order_date,delivery_date,"D")</f>
        <v>6</v>
      </c>
      <c r="S14876" s="12"/>
    </row>
    <row r="14877" spans="1:19" ht="14.25" customHeight="1" x14ac:dyDescent="0.35">
      <c r="A14877" s="2" t="s">
        <v>109</v>
      </c>
      <c r="B14877" s="2">
        <v>100076</v>
      </c>
      <c r="C14877" s="2" t="s">
        <v>19</v>
      </c>
      <c r="D14877" s="2" t="s">
        <v>20</v>
      </c>
      <c r="E14877" s="2">
        <v>4935.92</v>
      </c>
      <c r="F14877" s="2">
        <v>0.36</v>
      </c>
      <c r="G14877" s="2">
        <v>6</v>
      </c>
      <c r="H14877" s="3">
        <v>45561</v>
      </c>
      <c r="I14877" s="3">
        <v>45566</v>
      </c>
      <c r="J14877" s="2" t="s">
        <v>21</v>
      </c>
      <c r="K14877" s="2" t="s">
        <v>16</v>
      </c>
      <c r="L14877" s="2">
        <v>1440.78</v>
      </c>
      <c r="M14877" s="2" t="s">
        <v>39</v>
      </c>
      <c r="N14877" s="11">
        <f>L14877/E14877*100</f>
        <v>29.189695132822248</v>
      </c>
      <c r="O14877" s="12" t="str">
        <f>IF(N14877&lt;10,"Low",IF(N14877&lt;20,"Med","High"))</f>
        <v>High</v>
      </c>
      <c r="P14877" s="12">
        <f>sales*discount</f>
        <v>1776.9312</v>
      </c>
      <c r="Q14877" s="12">
        <f>sales-Discount_Values</f>
        <v>3158.9888000000001</v>
      </c>
      <c r="R14877" s="12">
        <f>DATEDIF(order_date,delivery_date,"D")</f>
        <v>5</v>
      </c>
      <c r="S14877" s="12"/>
    </row>
    <row r="14878" spans="1:19" ht="14.25" customHeight="1" x14ac:dyDescent="0.35">
      <c r="A14878" s="2" t="s">
        <v>12087</v>
      </c>
      <c r="B14878" s="2">
        <v>112054</v>
      </c>
      <c r="C14878" s="2" t="s">
        <v>25</v>
      </c>
      <c r="D14878" s="2" t="s">
        <v>14</v>
      </c>
      <c r="E14878" s="2">
        <v>3117.87</v>
      </c>
      <c r="F14878" s="2">
        <v>0.21</v>
      </c>
      <c r="G14878" s="2">
        <v>1</v>
      </c>
      <c r="H14878" s="3">
        <v>45010</v>
      </c>
      <c r="I14878" s="3">
        <v>45014</v>
      </c>
      <c r="J14878" s="2" t="s">
        <v>21</v>
      </c>
      <c r="K14878" s="2" t="s">
        <v>27</v>
      </c>
      <c r="L14878" s="2">
        <v>910.13</v>
      </c>
      <c r="M14878" s="2" t="s">
        <v>28</v>
      </c>
      <c r="N14878" s="11">
        <f>L14878/E14878*100</f>
        <v>29.190761641761842</v>
      </c>
      <c r="O14878" s="12" t="str">
        <f>IF(N14878&lt;10,"Low",IF(N14878&lt;20,"Med","High"))</f>
        <v>High</v>
      </c>
      <c r="P14878" s="12">
        <f>sales*discount</f>
        <v>654.7527</v>
      </c>
      <c r="Q14878" s="12">
        <f>sales-Discount_Values</f>
        <v>2463.1172999999999</v>
      </c>
      <c r="R14878" s="12">
        <f>DATEDIF(order_date,delivery_date,"D")</f>
        <v>4</v>
      </c>
      <c r="S14878" s="12"/>
    </row>
    <row r="14879" spans="1:19" ht="14.25" customHeight="1" x14ac:dyDescent="0.35">
      <c r="A14879" s="2" t="s">
        <v>3412</v>
      </c>
      <c r="B14879" s="2">
        <v>103379</v>
      </c>
      <c r="C14879" s="2" t="s">
        <v>41</v>
      </c>
      <c r="D14879" s="2" t="s">
        <v>26</v>
      </c>
      <c r="E14879" s="2">
        <v>430.18</v>
      </c>
      <c r="F14879" s="2">
        <v>0.33</v>
      </c>
      <c r="G14879" s="2">
        <v>8</v>
      </c>
      <c r="H14879" s="3">
        <v>44976</v>
      </c>
      <c r="I14879" s="3">
        <v>44983</v>
      </c>
      <c r="J14879" s="2" t="s">
        <v>31</v>
      </c>
      <c r="K14879" s="2" t="s">
        <v>27</v>
      </c>
      <c r="L14879" s="2">
        <v>125.6</v>
      </c>
      <c r="M14879" s="2" t="s">
        <v>28</v>
      </c>
      <c r="N14879" s="11">
        <f>L14879/E14879*100</f>
        <v>29.197080291970799</v>
      </c>
      <c r="O14879" s="12" t="str">
        <f>IF(N14879&lt;10,"Low",IF(N14879&lt;20,"Med","High"))</f>
        <v>High</v>
      </c>
      <c r="P14879" s="12">
        <f>sales*discount</f>
        <v>141.95940000000002</v>
      </c>
      <c r="Q14879" s="12">
        <f>sales-Discount_Values</f>
        <v>288.22059999999999</v>
      </c>
      <c r="R14879" s="12">
        <f>DATEDIF(order_date,delivery_date,"D")</f>
        <v>7</v>
      </c>
      <c r="S14879" s="12"/>
    </row>
    <row r="14880" spans="1:19" ht="14.25" customHeight="1" x14ac:dyDescent="0.35">
      <c r="A14880" s="2" t="s">
        <v>10663</v>
      </c>
      <c r="B14880" s="2">
        <v>110630</v>
      </c>
      <c r="C14880" s="2" t="s">
        <v>19</v>
      </c>
      <c r="D14880" s="2" t="s">
        <v>14</v>
      </c>
      <c r="E14880" s="2">
        <v>4173.34</v>
      </c>
      <c r="F14880" s="2">
        <v>0.47</v>
      </c>
      <c r="G14880" s="2">
        <v>2</v>
      </c>
      <c r="H14880" s="3">
        <v>44953</v>
      </c>
      <c r="I14880" s="3">
        <v>44957</v>
      </c>
      <c r="J14880" s="2" t="s">
        <v>15</v>
      </c>
      <c r="K14880" s="2" t="s">
        <v>22</v>
      </c>
      <c r="L14880" s="2">
        <v>1218.6199999999999</v>
      </c>
      <c r="M14880" s="2" t="s">
        <v>17</v>
      </c>
      <c r="N14880" s="11">
        <f>L14880/E14880*100</f>
        <v>29.200113098860857</v>
      </c>
      <c r="O14880" s="12" t="str">
        <f>IF(N14880&lt;10,"Low",IF(N14880&lt;20,"Med","High"))</f>
        <v>High</v>
      </c>
      <c r="P14880" s="12">
        <f>sales*discount</f>
        <v>1961.4697999999999</v>
      </c>
      <c r="Q14880" s="12">
        <f>sales-Discount_Values</f>
        <v>2211.8702000000003</v>
      </c>
      <c r="R14880" s="12">
        <f>DATEDIF(order_date,delivery_date,"D")</f>
        <v>4</v>
      </c>
      <c r="S14880" s="12"/>
    </row>
    <row r="14881" spans="1:19" ht="14.25" customHeight="1" x14ac:dyDescent="0.35">
      <c r="A14881" s="2" t="s">
        <v>10137</v>
      </c>
      <c r="B14881" s="2">
        <v>110104</v>
      </c>
      <c r="C14881" s="2" t="s">
        <v>19</v>
      </c>
      <c r="D14881" s="2" t="s">
        <v>14</v>
      </c>
      <c r="E14881" s="2">
        <v>3756.35</v>
      </c>
      <c r="F14881" s="2">
        <v>0.2</v>
      </c>
      <c r="G14881" s="2">
        <v>4</v>
      </c>
      <c r="H14881" s="3">
        <v>45389</v>
      </c>
      <c r="I14881" s="3">
        <v>45390</v>
      </c>
      <c r="J14881" s="2" t="s">
        <v>15</v>
      </c>
      <c r="K14881" s="2" t="s">
        <v>16</v>
      </c>
      <c r="L14881" s="2">
        <v>1096.95</v>
      </c>
      <c r="M14881" s="2" t="s">
        <v>34</v>
      </c>
      <c r="N14881" s="11">
        <f>L14881/E14881*100</f>
        <v>29.202550348077256</v>
      </c>
      <c r="O14881" s="12" t="str">
        <f>IF(N14881&lt;10,"Low",IF(N14881&lt;20,"Med","High"))</f>
        <v>High</v>
      </c>
      <c r="P14881" s="12">
        <f>sales*discount</f>
        <v>751.27</v>
      </c>
      <c r="Q14881" s="12">
        <f>sales-Discount_Values</f>
        <v>3005.08</v>
      </c>
      <c r="R14881" s="12">
        <f>DATEDIF(order_date,delivery_date,"D")</f>
        <v>1</v>
      </c>
      <c r="S14881" s="12"/>
    </row>
    <row r="14882" spans="1:19" ht="14.25" customHeight="1" x14ac:dyDescent="0.35">
      <c r="A14882" s="2" t="s">
        <v>6966</v>
      </c>
      <c r="B14882" s="2">
        <v>106933</v>
      </c>
      <c r="C14882" s="2" t="s">
        <v>41</v>
      </c>
      <c r="D14882" s="2" t="s">
        <v>36</v>
      </c>
      <c r="E14882" s="2">
        <v>2942.84</v>
      </c>
      <c r="F14882" s="2">
        <v>0.25</v>
      </c>
      <c r="G14882" s="2">
        <v>1</v>
      </c>
      <c r="H14882" s="3">
        <v>45215</v>
      </c>
      <c r="I14882" s="3">
        <v>45221</v>
      </c>
      <c r="J14882" s="2" t="s">
        <v>15</v>
      </c>
      <c r="K14882" s="2" t="s">
        <v>22</v>
      </c>
      <c r="L14882" s="2">
        <v>859.45</v>
      </c>
      <c r="M14882" s="2" t="s">
        <v>23</v>
      </c>
      <c r="N14882" s="11">
        <f>L14882/E14882*100</f>
        <v>29.204781775427819</v>
      </c>
      <c r="O14882" s="12" t="str">
        <f>IF(N14882&lt;10,"Low",IF(N14882&lt;20,"Med","High"))</f>
        <v>High</v>
      </c>
      <c r="P14882" s="12">
        <f>sales*discount</f>
        <v>735.71</v>
      </c>
      <c r="Q14882" s="12">
        <f>sales-Discount_Values</f>
        <v>2207.13</v>
      </c>
      <c r="R14882" s="12">
        <f>DATEDIF(order_date,delivery_date,"D")</f>
        <v>6</v>
      </c>
      <c r="S14882" s="12"/>
    </row>
    <row r="14883" spans="1:19" ht="14.25" customHeight="1" x14ac:dyDescent="0.35">
      <c r="A14883" s="2" t="s">
        <v>8330</v>
      </c>
      <c r="B14883" s="2">
        <v>108297</v>
      </c>
      <c r="C14883" s="2" t="s">
        <v>19</v>
      </c>
      <c r="D14883" s="2" t="s">
        <v>14</v>
      </c>
      <c r="E14883" s="2">
        <v>3377.77</v>
      </c>
      <c r="F14883" s="2">
        <v>0.43</v>
      </c>
      <c r="G14883" s="2">
        <v>2</v>
      </c>
      <c r="H14883" s="3">
        <v>45191</v>
      </c>
      <c r="I14883" s="3">
        <v>45196</v>
      </c>
      <c r="J14883" s="2" t="s">
        <v>21</v>
      </c>
      <c r="K14883" s="2" t="s">
        <v>22</v>
      </c>
      <c r="L14883" s="2">
        <v>986.61</v>
      </c>
      <c r="M14883" s="2" t="s">
        <v>48</v>
      </c>
      <c r="N14883" s="11">
        <f>L14883/E14883*100</f>
        <v>29.20891594158276</v>
      </c>
      <c r="O14883" s="12" t="str">
        <f>IF(N14883&lt;10,"Low",IF(N14883&lt;20,"Med","High"))</f>
        <v>High</v>
      </c>
      <c r="P14883" s="12">
        <f>sales*discount</f>
        <v>1452.4411</v>
      </c>
      <c r="Q14883" s="12">
        <f>sales-Discount_Values</f>
        <v>1925.3289</v>
      </c>
      <c r="R14883" s="12">
        <f>DATEDIF(order_date,delivery_date,"D")</f>
        <v>5</v>
      </c>
      <c r="S14883" s="12"/>
    </row>
    <row r="14884" spans="1:19" ht="14.25" customHeight="1" x14ac:dyDescent="0.35">
      <c r="A14884" s="2" t="s">
        <v>11686</v>
      </c>
      <c r="B14884" s="2">
        <v>111653</v>
      </c>
      <c r="C14884" s="2" t="s">
        <v>41</v>
      </c>
      <c r="D14884" s="2" t="s">
        <v>20</v>
      </c>
      <c r="E14884" s="2">
        <v>305.11</v>
      </c>
      <c r="F14884" s="2">
        <v>0.43</v>
      </c>
      <c r="G14884" s="2">
        <v>8</v>
      </c>
      <c r="H14884" s="3">
        <v>45230</v>
      </c>
      <c r="I14884" s="3">
        <v>45235</v>
      </c>
      <c r="J14884" s="2" t="s">
        <v>21</v>
      </c>
      <c r="K14884" s="2" t="s">
        <v>16</v>
      </c>
      <c r="L14884" s="2">
        <v>89.12</v>
      </c>
      <c r="M14884" s="2" t="s">
        <v>34</v>
      </c>
      <c r="N14884" s="11">
        <f>L14884/E14884*100</f>
        <v>29.209137688046933</v>
      </c>
      <c r="O14884" s="12" t="str">
        <f>IF(N14884&lt;10,"Low",IF(N14884&lt;20,"Med","High"))</f>
        <v>High</v>
      </c>
      <c r="P14884" s="12">
        <f>sales*discount</f>
        <v>131.19730000000001</v>
      </c>
      <c r="Q14884" s="12">
        <f>sales-Discount_Values</f>
        <v>173.9127</v>
      </c>
      <c r="R14884" s="12">
        <f>DATEDIF(order_date,delivery_date,"D")</f>
        <v>5</v>
      </c>
      <c r="S14884" s="12"/>
    </row>
    <row r="14885" spans="1:19" ht="14.25" customHeight="1" x14ac:dyDescent="0.35">
      <c r="A14885" s="2" t="s">
        <v>9202</v>
      </c>
      <c r="B14885" s="2">
        <v>109169</v>
      </c>
      <c r="C14885" s="2" t="s">
        <v>13</v>
      </c>
      <c r="D14885" s="2" t="s">
        <v>26</v>
      </c>
      <c r="E14885" s="2">
        <v>4363.6499999999996</v>
      </c>
      <c r="F14885" s="2">
        <v>0.48</v>
      </c>
      <c r="G14885" s="2">
        <v>1</v>
      </c>
      <c r="H14885" s="3">
        <v>45264</v>
      </c>
      <c r="I14885" s="3">
        <v>45265</v>
      </c>
      <c r="J14885" s="2" t="s">
        <v>21</v>
      </c>
      <c r="K14885" s="2" t="s">
        <v>16</v>
      </c>
      <c r="L14885" s="2">
        <v>1274.6099999999999</v>
      </c>
      <c r="M14885" s="2" t="s">
        <v>23</v>
      </c>
      <c r="N14885" s="11">
        <f>L14885/E14885*100</f>
        <v>29.209721219621187</v>
      </c>
      <c r="O14885" s="12" t="str">
        <f>IF(N14885&lt;10,"Low",IF(N14885&lt;20,"Med","High"))</f>
        <v>High</v>
      </c>
      <c r="P14885" s="12">
        <f>sales*discount</f>
        <v>2094.5519999999997</v>
      </c>
      <c r="Q14885" s="12">
        <f>sales-Discount_Values</f>
        <v>2269.098</v>
      </c>
      <c r="R14885" s="12">
        <f>DATEDIF(order_date,delivery_date,"D")</f>
        <v>1</v>
      </c>
      <c r="S14885" s="12"/>
    </row>
    <row r="14886" spans="1:19" ht="14.25" customHeight="1" x14ac:dyDescent="0.35">
      <c r="A14886" s="2" t="s">
        <v>3930</v>
      </c>
      <c r="B14886" s="2">
        <v>103897</v>
      </c>
      <c r="C14886" s="2" t="s">
        <v>25</v>
      </c>
      <c r="D14886" s="2" t="s">
        <v>36</v>
      </c>
      <c r="E14886" s="2">
        <v>425.26</v>
      </c>
      <c r="F14886" s="2">
        <v>0.02</v>
      </c>
      <c r="G14886" s="2">
        <v>8</v>
      </c>
      <c r="H14886" s="3">
        <v>45117</v>
      </c>
      <c r="I14886" s="3">
        <v>45119</v>
      </c>
      <c r="J14886" s="2" t="s">
        <v>31</v>
      </c>
      <c r="K14886" s="2" t="s">
        <v>22</v>
      </c>
      <c r="L14886" s="2">
        <v>124.22</v>
      </c>
      <c r="M14886" s="2" t="s">
        <v>23</v>
      </c>
      <c r="N14886" s="11">
        <f>L14886/E14886*100</f>
        <v>29.210365423505618</v>
      </c>
      <c r="O14886" s="12" t="str">
        <f>IF(N14886&lt;10,"Low",IF(N14886&lt;20,"Med","High"))</f>
        <v>High</v>
      </c>
      <c r="P14886" s="12">
        <f>sales*discount</f>
        <v>8.5052000000000003</v>
      </c>
      <c r="Q14886" s="12">
        <f>sales-Discount_Values</f>
        <v>416.75479999999999</v>
      </c>
      <c r="R14886" s="12">
        <f>DATEDIF(order_date,delivery_date,"D")</f>
        <v>2</v>
      </c>
      <c r="S14886" s="12"/>
    </row>
    <row r="14887" spans="1:19" ht="14.25" customHeight="1" x14ac:dyDescent="0.35">
      <c r="A14887" s="2" t="s">
        <v>2334</v>
      </c>
      <c r="B14887" s="2">
        <v>102301</v>
      </c>
      <c r="C14887" s="2" t="s">
        <v>25</v>
      </c>
      <c r="D14887" s="2" t="s">
        <v>36</v>
      </c>
      <c r="E14887" s="2">
        <v>1421.53</v>
      </c>
      <c r="F14887" s="2">
        <v>0.39</v>
      </c>
      <c r="G14887" s="2">
        <v>1</v>
      </c>
      <c r="H14887" s="3">
        <v>45065</v>
      </c>
      <c r="I14887" s="3">
        <v>45070</v>
      </c>
      <c r="J14887" s="2" t="s">
        <v>31</v>
      </c>
      <c r="K14887" s="2" t="s">
        <v>22</v>
      </c>
      <c r="L14887" s="2">
        <v>415.24</v>
      </c>
      <c r="M14887" s="2" t="s">
        <v>28</v>
      </c>
      <c r="N14887" s="11">
        <f>L14887/E14887*100</f>
        <v>29.210779934296148</v>
      </c>
      <c r="O14887" s="12" t="str">
        <f>IF(N14887&lt;10,"Low",IF(N14887&lt;20,"Med","High"))</f>
        <v>High</v>
      </c>
      <c r="P14887" s="12">
        <f>sales*discount</f>
        <v>554.39670000000001</v>
      </c>
      <c r="Q14887" s="12">
        <f>sales-Discount_Values</f>
        <v>867.13329999999996</v>
      </c>
      <c r="R14887" s="12">
        <f>DATEDIF(order_date,delivery_date,"D")</f>
        <v>5</v>
      </c>
      <c r="S14887" s="12"/>
    </row>
    <row r="14888" spans="1:19" ht="14.25" customHeight="1" x14ac:dyDescent="0.35">
      <c r="A14888" s="2" t="s">
        <v>12293</v>
      </c>
      <c r="B14888" s="2">
        <v>112260</v>
      </c>
      <c r="C14888" s="2" t="s">
        <v>25</v>
      </c>
      <c r="D14888" s="2" t="s">
        <v>26</v>
      </c>
      <c r="E14888" s="2">
        <v>3798.24</v>
      </c>
      <c r="F14888" s="2">
        <v>0.25</v>
      </c>
      <c r="G14888" s="2">
        <v>1</v>
      </c>
      <c r="H14888" s="3">
        <v>44988</v>
      </c>
      <c r="I14888" s="3">
        <v>44995</v>
      </c>
      <c r="J14888" s="2" t="s">
        <v>31</v>
      </c>
      <c r="K14888" s="2" t="s">
        <v>27</v>
      </c>
      <c r="L14888" s="2">
        <v>1109.5999999999999</v>
      </c>
      <c r="M14888" s="2" t="s">
        <v>23</v>
      </c>
      <c r="N14888" s="11">
        <f>L14888/E14888*100</f>
        <v>29.213530477273686</v>
      </c>
      <c r="O14888" s="12" t="str">
        <f>IF(N14888&lt;10,"Low",IF(N14888&lt;20,"Med","High"))</f>
        <v>High</v>
      </c>
      <c r="P14888" s="12">
        <f>sales*discount</f>
        <v>949.56</v>
      </c>
      <c r="Q14888" s="12">
        <f>sales-Discount_Values</f>
        <v>2848.68</v>
      </c>
      <c r="R14888" s="12">
        <f>DATEDIF(order_date,delivery_date,"D")</f>
        <v>7</v>
      </c>
      <c r="S14888" s="12"/>
    </row>
    <row r="14889" spans="1:19" ht="14.25" customHeight="1" x14ac:dyDescent="0.35">
      <c r="A14889" s="2" t="s">
        <v>12320</v>
      </c>
      <c r="B14889" s="2">
        <v>112287</v>
      </c>
      <c r="C14889" s="2" t="s">
        <v>13</v>
      </c>
      <c r="D14889" s="2" t="s">
        <v>20</v>
      </c>
      <c r="E14889" s="2">
        <v>2510.11</v>
      </c>
      <c r="F14889" s="2">
        <v>0.47</v>
      </c>
      <c r="G14889" s="2">
        <v>6</v>
      </c>
      <c r="H14889" s="3">
        <v>45366</v>
      </c>
      <c r="I14889" s="3">
        <v>45373</v>
      </c>
      <c r="J14889" s="2" t="s">
        <v>15</v>
      </c>
      <c r="K14889" s="2" t="s">
        <v>22</v>
      </c>
      <c r="L14889" s="2">
        <v>733.35</v>
      </c>
      <c r="M14889" s="2" t="s">
        <v>34</v>
      </c>
      <c r="N14889" s="11">
        <f>L14889/E14889*100</f>
        <v>29.215851098159046</v>
      </c>
      <c r="O14889" s="12" t="str">
        <f>IF(N14889&lt;10,"Low",IF(N14889&lt;20,"Med","High"))</f>
        <v>High</v>
      </c>
      <c r="P14889" s="12">
        <f>sales*discount</f>
        <v>1179.7517</v>
      </c>
      <c r="Q14889" s="12">
        <f>sales-Discount_Values</f>
        <v>1330.3583000000001</v>
      </c>
      <c r="R14889" s="12">
        <f>DATEDIF(order_date,delivery_date,"D")</f>
        <v>7</v>
      </c>
      <c r="S14889" s="12"/>
    </row>
    <row r="14890" spans="1:19" ht="14.25" customHeight="1" x14ac:dyDescent="0.35">
      <c r="A14890" s="2" t="s">
        <v>6666</v>
      </c>
      <c r="B14890" s="2">
        <v>106633</v>
      </c>
      <c r="C14890" s="2" t="s">
        <v>25</v>
      </c>
      <c r="D14890" s="2" t="s">
        <v>20</v>
      </c>
      <c r="E14890" s="2">
        <v>268.10000000000002</v>
      </c>
      <c r="F14890" s="2">
        <v>0.05</v>
      </c>
      <c r="G14890" s="2">
        <v>1</v>
      </c>
      <c r="H14890" s="3">
        <v>45031</v>
      </c>
      <c r="I14890" s="3">
        <v>45036</v>
      </c>
      <c r="J14890" s="2" t="s">
        <v>21</v>
      </c>
      <c r="K14890" s="2" t="s">
        <v>16</v>
      </c>
      <c r="L14890" s="2">
        <v>78.33</v>
      </c>
      <c r="M14890" s="2" t="s">
        <v>39</v>
      </c>
      <c r="N14890" s="11">
        <f>L14890/E14890*100</f>
        <v>29.216710182767621</v>
      </c>
      <c r="O14890" s="12" t="str">
        <f>IF(N14890&lt;10,"Low",IF(N14890&lt;20,"Med","High"))</f>
        <v>High</v>
      </c>
      <c r="P14890" s="12">
        <f>sales*discount</f>
        <v>13.405000000000001</v>
      </c>
      <c r="Q14890" s="12">
        <f>sales-Discount_Values</f>
        <v>254.69500000000002</v>
      </c>
      <c r="R14890" s="12">
        <f>DATEDIF(order_date,delivery_date,"D")</f>
        <v>5</v>
      </c>
      <c r="S14890" s="12"/>
    </row>
    <row r="14891" spans="1:19" ht="14.25" customHeight="1" x14ac:dyDescent="0.35">
      <c r="A14891" s="2" t="s">
        <v>8009</v>
      </c>
      <c r="B14891" s="2">
        <v>107976</v>
      </c>
      <c r="C14891" s="2" t="s">
        <v>25</v>
      </c>
      <c r="D14891" s="2" t="s">
        <v>14</v>
      </c>
      <c r="E14891" s="2">
        <v>1165.6600000000001</v>
      </c>
      <c r="F14891" s="2">
        <v>0.2</v>
      </c>
      <c r="G14891" s="2">
        <v>8</v>
      </c>
      <c r="H14891" s="3">
        <v>45554</v>
      </c>
      <c r="I14891" s="3">
        <v>45557</v>
      </c>
      <c r="J14891" s="2" t="s">
        <v>21</v>
      </c>
      <c r="K14891" s="2" t="s">
        <v>16</v>
      </c>
      <c r="L14891" s="2">
        <v>340.59</v>
      </c>
      <c r="M14891" s="2" t="s">
        <v>23</v>
      </c>
      <c r="N14891" s="11">
        <f>L14891/E14891*100</f>
        <v>29.218640083729387</v>
      </c>
      <c r="O14891" s="12" t="str">
        <f>IF(N14891&lt;10,"Low",IF(N14891&lt;20,"Med","High"))</f>
        <v>High</v>
      </c>
      <c r="P14891" s="12">
        <f>sales*discount</f>
        <v>233.13200000000003</v>
      </c>
      <c r="Q14891" s="12">
        <f>sales-Discount_Values</f>
        <v>932.52800000000002</v>
      </c>
      <c r="R14891" s="12">
        <f>DATEDIF(order_date,delivery_date,"D")</f>
        <v>3</v>
      </c>
      <c r="S14891" s="12"/>
    </row>
    <row r="14892" spans="1:19" ht="14.25" customHeight="1" x14ac:dyDescent="0.35">
      <c r="A14892" s="2" t="s">
        <v>653</v>
      </c>
      <c r="B14892" s="2">
        <v>100620</v>
      </c>
      <c r="C14892" s="2" t="s">
        <v>19</v>
      </c>
      <c r="D14892" s="2" t="s">
        <v>20</v>
      </c>
      <c r="E14892" s="2">
        <v>3951.61</v>
      </c>
      <c r="F14892" s="2">
        <v>0.28999999999999998</v>
      </c>
      <c r="G14892" s="2">
        <v>7</v>
      </c>
      <c r="H14892" s="3">
        <v>45490</v>
      </c>
      <c r="I14892" s="3">
        <v>45492</v>
      </c>
      <c r="J14892" s="2" t="s">
        <v>21</v>
      </c>
      <c r="K14892" s="2" t="s">
        <v>16</v>
      </c>
      <c r="L14892" s="2">
        <v>1154.6500000000001</v>
      </c>
      <c r="M14892" s="2" t="s">
        <v>17</v>
      </c>
      <c r="N14892" s="11">
        <f>L14892/E14892*100</f>
        <v>29.219735753275248</v>
      </c>
      <c r="O14892" s="12" t="str">
        <f>IF(N14892&lt;10,"Low",IF(N14892&lt;20,"Med","High"))</f>
        <v>High</v>
      </c>
      <c r="P14892" s="12">
        <f>sales*discount</f>
        <v>1145.9668999999999</v>
      </c>
      <c r="Q14892" s="12">
        <f>sales-Discount_Values</f>
        <v>2805.6431000000002</v>
      </c>
      <c r="R14892" s="12">
        <f>DATEDIF(order_date,delivery_date,"D")</f>
        <v>2</v>
      </c>
      <c r="S14892" s="12"/>
    </row>
    <row r="14893" spans="1:19" ht="14.25" customHeight="1" x14ac:dyDescent="0.35">
      <c r="A14893" s="2" t="s">
        <v>6276</v>
      </c>
      <c r="B14893" s="2">
        <v>106243</v>
      </c>
      <c r="C14893" s="2" t="s">
        <v>41</v>
      </c>
      <c r="D14893" s="2" t="s">
        <v>14</v>
      </c>
      <c r="E14893" s="2">
        <v>4274.43</v>
      </c>
      <c r="F14893" s="2">
        <v>0.47</v>
      </c>
      <c r="G14893" s="2">
        <v>9</v>
      </c>
      <c r="H14893" s="3">
        <v>45346</v>
      </c>
      <c r="I14893" s="3">
        <v>45348</v>
      </c>
      <c r="J14893" s="2" t="s">
        <v>15</v>
      </c>
      <c r="K14893" s="2" t="s">
        <v>22</v>
      </c>
      <c r="L14893" s="2">
        <v>1249.04</v>
      </c>
      <c r="M14893" s="2" t="s">
        <v>34</v>
      </c>
      <c r="N14893" s="11">
        <f>L14893/E14893*100</f>
        <v>29.221206102334108</v>
      </c>
      <c r="O14893" s="12" t="str">
        <f>IF(N14893&lt;10,"Low",IF(N14893&lt;20,"Med","High"))</f>
        <v>High</v>
      </c>
      <c r="P14893" s="12">
        <f>sales*discount</f>
        <v>2008.9820999999999</v>
      </c>
      <c r="Q14893" s="12">
        <f>sales-Discount_Values</f>
        <v>2265.4479000000001</v>
      </c>
      <c r="R14893" s="12">
        <f>DATEDIF(order_date,delivery_date,"D")</f>
        <v>2</v>
      </c>
      <c r="S14893" s="12"/>
    </row>
    <row r="14894" spans="1:19" ht="14.25" customHeight="1" x14ac:dyDescent="0.35">
      <c r="A14894" s="2" t="s">
        <v>13874</v>
      </c>
      <c r="B14894" s="2">
        <v>113841</v>
      </c>
      <c r="C14894" s="2" t="s">
        <v>19</v>
      </c>
      <c r="D14894" s="2" t="s">
        <v>36</v>
      </c>
      <c r="E14894" s="2">
        <v>1236.6199999999999</v>
      </c>
      <c r="F14894" s="2">
        <v>0.12</v>
      </c>
      <c r="G14894" s="2">
        <v>1</v>
      </c>
      <c r="H14894" s="3">
        <v>44929</v>
      </c>
      <c r="I14894" s="3">
        <v>44933</v>
      </c>
      <c r="J14894" s="2" t="s">
        <v>31</v>
      </c>
      <c r="K14894" s="2" t="s">
        <v>16</v>
      </c>
      <c r="L14894" s="2">
        <v>361.37</v>
      </c>
      <c r="M14894" s="2" t="s">
        <v>39</v>
      </c>
      <c r="N14894" s="11">
        <f>L14894/E14894*100</f>
        <v>29.222396532483707</v>
      </c>
      <c r="O14894" s="12" t="str">
        <f>IF(N14894&lt;10,"Low",IF(N14894&lt;20,"Med","High"))</f>
        <v>High</v>
      </c>
      <c r="P14894" s="12">
        <f>sales*discount</f>
        <v>148.39439999999999</v>
      </c>
      <c r="Q14894" s="12">
        <f>sales-Discount_Values</f>
        <v>1088.2256</v>
      </c>
      <c r="R14894" s="12">
        <f>DATEDIF(order_date,delivery_date,"D")</f>
        <v>4</v>
      </c>
      <c r="S14894" s="12"/>
    </row>
    <row r="14895" spans="1:19" ht="14.25" customHeight="1" x14ac:dyDescent="0.35">
      <c r="A14895" s="2" t="s">
        <v>11523</v>
      </c>
      <c r="B14895" s="2">
        <v>111490</v>
      </c>
      <c r="C14895" s="2" t="s">
        <v>19</v>
      </c>
      <c r="D14895" s="2" t="s">
        <v>36</v>
      </c>
      <c r="E14895" s="2">
        <v>4723.32</v>
      </c>
      <c r="F14895" s="2">
        <v>0.23</v>
      </c>
      <c r="G14895" s="2">
        <v>7</v>
      </c>
      <c r="H14895" s="3">
        <v>45064</v>
      </c>
      <c r="I14895" s="3">
        <v>45069</v>
      </c>
      <c r="J14895" s="2" t="s">
        <v>31</v>
      </c>
      <c r="K14895" s="2" t="s">
        <v>22</v>
      </c>
      <c r="L14895" s="2">
        <v>1380.33</v>
      </c>
      <c r="M14895" s="2" t="s">
        <v>17</v>
      </c>
      <c r="N14895" s="11">
        <f>L14895/E14895*100</f>
        <v>29.223723990752266</v>
      </c>
      <c r="O14895" s="12" t="str">
        <f>IF(N14895&lt;10,"Low",IF(N14895&lt;20,"Med","High"))</f>
        <v>High</v>
      </c>
      <c r="P14895" s="12">
        <f>sales*discount</f>
        <v>1086.3635999999999</v>
      </c>
      <c r="Q14895" s="12">
        <f>sales-Discount_Values</f>
        <v>3636.9564</v>
      </c>
      <c r="R14895" s="12">
        <f>DATEDIF(order_date,delivery_date,"D")</f>
        <v>5</v>
      </c>
      <c r="S14895" s="12"/>
    </row>
    <row r="14896" spans="1:19" ht="14.25" customHeight="1" x14ac:dyDescent="0.35">
      <c r="A14896" s="2" t="s">
        <v>3162</v>
      </c>
      <c r="B14896" s="2">
        <v>103129</v>
      </c>
      <c r="C14896" s="2" t="s">
        <v>19</v>
      </c>
      <c r="D14896" s="2" t="s">
        <v>26</v>
      </c>
      <c r="E14896" s="2">
        <v>442.68</v>
      </c>
      <c r="F14896" s="2">
        <v>0.38</v>
      </c>
      <c r="G14896" s="2">
        <v>4</v>
      </c>
      <c r="H14896" s="3">
        <v>45002</v>
      </c>
      <c r="I14896" s="3">
        <v>45008</v>
      </c>
      <c r="J14896" s="2" t="s">
        <v>21</v>
      </c>
      <c r="K14896" s="2" t="s">
        <v>27</v>
      </c>
      <c r="L14896" s="2">
        <v>129.37</v>
      </c>
      <c r="M14896" s="2" t="s">
        <v>17</v>
      </c>
      <c r="N14896" s="11">
        <f>L14896/E14896*100</f>
        <v>29.224270353302611</v>
      </c>
      <c r="O14896" s="12" t="str">
        <f>IF(N14896&lt;10,"Low",IF(N14896&lt;20,"Med","High"))</f>
        <v>High</v>
      </c>
      <c r="P14896" s="12">
        <f>sales*discount</f>
        <v>168.2184</v>
      </c>
      <c r="Q14896" s="12">
        <f>sales-Discount_Values</f>
        <v>274.46159999999998</v>
      </c>
      <c r="R14896" s="12">
        <f>DATEDIF(order_date,delivery_date,"D")</f>
        <v>6</v>
      </c>
      <c r="S14896" s="12"/>
    </row>
    <row r="14897" spans="1:19" ht="14.25" customHeight="1" x14ac:dyDescent="0.35">
      <c r="A14897" s="2" t="s">
        <v>3448</v>
      </c>
      <c r="B14897" s="2">
        <v>103415</v>
      </c>
      <c r="C14897" s="2" t="s">
        <v>13</v>
      </c>
      <c r="D14897" s="2" t="s">
        <v>26</v>
      </c>
      <c r="E14897" s="2">
        <v>597.14</v>
      </c>
      <c r="F14897" s="2">
        <v>0.15</v>
      </c>
      <c r="G14897" s="2">
        <v>8</v>
      </c>
      <c r="H14897" s="3">
        <v>45473</v>
      </c>
      <c r="I14897" s="3">
        <v>45477</v>
      </c>
      <c r="J14897" s="2" t="s">
        <v>21</v>
      </c>
      <c r="K14897" s="2" t="s">
        <v>27</v>
      </c>
      <c r="L14897" s="2">
        <v>174.51</v>
      </c>
      <c r="M14897" s="2" t="s">
        <v>17</v>
      </c>
      <c r="N14897" s="11">
        <f>L14897/E14897*100</f>
        <v>29.224302508624444</v>
      </c>
      <c r="O14897" s="12" t="str">
        <f>IF(N14897&lt;10,"Low",IF(N14897&lt;20,"Med","High"))</f>
        <v>High</v>
      </c>
      <c r="P14897" s="12">
        <f>sales*discount</f>
        <v>89.570999999999998</v>
      </c>
      <c r="Q14897" s="12">
        <f>sales-Discount_Values</f>
        <v>507.56899999999996</v>
      </c>
      <c r="R14897" s="12">
        <f>DATEDIF(order_date,delivery_date,"D")</f>
        <v>4</v>
      </c>
      <c r="S14897" s="12"/>
    </row>
    <row r="14898" spans="1:19" ht="14.25" customHeight="1" x14ac:dyDescent="0.35">
      <c r="A14898" s="2" t="s">
        <v>7181</v>
      </c>
      <c r="B14898" s="2">
        <v>107148</v>
      </c>
      <c r="C14898" s="2" t="s">
        <v>25</v>
      </c>
      <c r="D14898" s="2" t="s">
        <v>14</v>
      </c>
      <c r="E14898" s="2">
        <v>3199.6</v>
      </c>
      <c r="F14898" s="2">
        <v>0.44</v>
      </c>
      <c r="G14898" s="2">
        <v>3</v>
      </c>
      <c r="H14898" s="3">
        <v>45001</v>
      </c>
      <c r="I14898" s="3">
        <v>45008</v>
      </c>
      <c r="J14898" s="2" t="s">
        <v>15</v>
      </c>
      <c r="K14898" s="2" t="s">
        <v>27</v>
      </c>
      <c r="L14898" s="2">
        <v>935.08</v>
      </c>
      <c r="M14898" s="2" t="s">
        <v>39</v>
      </c>
      <c r="N14898" s="11">
        <f>L14898/E14898*100</f>
        <v>29.224903112889113</v>
      </c>
      <c r="O14898" s="12" t="str">
        <f>IF(N14898&lt;10,"Low",IF(N14898&lt;20,"Med","High"))</f>
        <v>High</v>
      </c>
      <c r="P14898" s="12">
        <f>sales*discount</f>
        <v>1407.8240000000001</v>
      </c>
      <c r="Q14898" s="12">
        <f>sales-Discount_Values</f>
        <v>1791.7759999999998</v>
      </c>
      <c r="R14898" s="12">
        <f>DATEDIF(order_date,delivery_date,"D")</f>
        <v>7</v>
      </c>
      <c r="S14898" s="12"/>
    </row>
    <row r="14899" spans="1:19" ht="14.25" customHeight="1" x14ac:dyDescent="0.35">
      <c r="A14899" s="2" t="s">
        <v>11896</v>
      </c>
      <c r="B14899" s="2">
        <v>111863</v>
      </c>
      <c r="C14899" s="2" t="s">
        <v>25</v>
      </c>
      <c r="D14899" s="2" t="s">
        <v>36</v>
      </c>
      <c r="E14899" s="2">
        <v>4583.3</v>
      </c>
      <c r="F14899" s="2">
        <v>0.31</v>
      </c>
      <c r="G14899" s="2">
        <v>5</v>
      </c>
      <c r="H14899" s="3">
        <v>45328</v>
      </c>
      <c r="I14899" s="3">
        <v>45332</v>
      </c>
      <c r="J14899" s="2" t="s">
        <v>31</v>
      </c>
      <c r="K14899" s="2" t="s">
        <v>22</v>
      </c>
      <c r="L14899" s="2">
        <v>1339.51</v>
      </c>
      <c r="M14899" s="2" t="s">
        <v>48</v>
      </c>
      <c r="N14899" s="11">
        <f>L14899/E14899*100</f>
        <v>29.225885279165663</v>
      </c>
      <c r="O14899" s="12" t="str">
        <f>IF(N14899&lt;10,"Low",IF(N14899&lt;20,"Med","High"))</f>
        <v>High</v>
      </c>
      <c r="P14899" s="12">
        <f>sales*discount</f>
        <v>1420.8230000000001</v>
      </c>
      <c r="Q14899" s="12">
        <f>sales-Discount_Values</f>
        <v>3162.4769999999999</v>
      </c>
      <c r="R14899" s="12">
        <f>DATEDIF(order_date,delivery_date,"D")</f>
        <v>4</v>
      </c>
      <c r="S14899" s="12"/>
    </row>
    <row r="14900" spans="1:19" ht="14.25" customHeight="1" x14ac:dyDescent="0.35">
      <c r="A14900" s="2" t="s">
        <v>1310</v>
      </c>
      <c r="B14900" s="2">
        <v>101277</v>
      </c>
      <c r="C14900" s="2" t="s">
        <v>13</v>
      </c>
      <c r="D14900" s="2" t="s">
        <v>20</v>
      </c>
      <c r="E14900" s="2">
        <v>3953.57</v>
      </c>
      <c r="F14900" s="2">
        <v>0.33</v>
      </c>
      <c r="G14900" s="2">
        <v>2</v>
      </c>
      <c r="H14900" s="3">
        <v>45107</v>
      </c>
      <c r="I14900" s="3">
        <v>45111</v>
      </c>
      <c r="J14900" s="2" t="s">
        <v>21</v>
      </c>
      <c r="K14900" s="2" t="s">
        <v>27</v>
      </c>
      <c r="L14900" s="2">
        <v>1155.54</v>
      </c>
      <c r="M14900" s="2" t="s">
        <v>48</v>
      </c>
      <c r="N14900" s="11">
        <f>L14900/E14900*100</f>
        <v>29.227761238576775</v>
      </c>
      <c r="O14900" s="12" t="str">
        <f>IF(N14900&lt;10,"Low",IF(N14900&lt;20,"Med","High"))</f>
        <v>High</v>
      </c>
      <c r="P14900" s="12">
        <f>sales*discount</f>
        <v>1304.6781000000001</v>
      </c>
      <c r="Q14900" s="12">
        <f>sales-Discount_Values</f>
        <v>2648.8919000000001</v>
      </c>
      <c r="R14900" s="12">
        <f>DATEDIF(order_date,delivery_date,"D")</f>
        <v>4</v>
      </c>
      <c r="S14900" s="12"/>
    </row>
    <row r="14901" spans="1:19" ht="14.25" customHeight="1" x14ac:dyDescent="0.35">
      <c r="A14901" s="2" t="s">
        <v>9881</v>
      </c>
      <c r="B14901" s="2">
        <v>109848</v>
      </c>
      <c r="C14901" s="2" t="s">
        <v>25</v>
      </c>
      <c r="D14901" s="2" t="s">
        <v>26</v>
      </c>
      <c r="E14901" s="2">
        <v>4818.0600000000004</v>
      </c>
      <c r="F14901" s="2">
        <v>0.18</v>
      </c>
      <c r="G14901" s="2">
        <v>2</v>
      </c>
      <c r="H14901" s="3">
        <v>44941</v>
      </c>
      <c r="I14901" s="3">
        <v>44943</v>
      </c>
      <c r="J14901" s="2" t="s">
        <v>15</v>
      </c>
      <c r="K14901" s="2" t="s">
        <v>22</v>
      </c>
      <c r="L14901" s="2">
        <v>1408.27</v>
      </c>
      <c r="M14901" s="2" t="s">
        <v>39</v>
      </c>
      <c r="N14901" s="11">
        <f>L14901/E14901*100</f>
        <v>29.228984279979908</v>
      </c>
      <c r="O14901" s="12" t="str">
        <f>IF(N14901&lt;10,"Low",IF(N14901&lt;20,"Med","High"))</f>
        <v>High</v>
      </c>
      <c r="P14901" s="12">
        <f>sales*discount</f>
        <v>867.25080000000003</v>
      </c>
      <c r="Q14901" s="12">
        <f>sales-Discount_Values</f>
        <v>3950.8092000000006</v>
      </c>
      <c r="R14901" s="12">
        <f>DATEDIF(order_date,delivery_date,"D")</f>
        <v>2</v>
      </c>
      <c r="S14901" s="12"/>
    </row>
    <row r="14902" spans="1:19" ht="14.25" customHeight="1" x14ac:dyDescent="0.35">
      <c r="A14902" s="2" t="s">
        <v>11718</v>
      </c>
      <c r="B14902" s="2">
        <v>111685</v>
      </c>
      <c r="C14902" s="2" t="s">
        <v>19</v>
      </c>
      <c r="D14902" s="2" t="s">
        <v>36</v>
      </c>
      <c r="E14902" s="2">
        <v>4362.08</v>
      </c>
      <c r="F14902" s="2">
        <v>0.43</v>
      </c>
      <c r="G14902" s="2">
        <v>4</v>
      </c>
      <c r="H14902" s="3">
        <v>45042</v>
      </c>
      <c r="I14902" s="3">
        <v>45045</v>
      </c>
      <c r="J14902" s="2" t="s">
        <v>31</v>
      </c>
      <c r="K14902" s="2" t="s">
        <v>27</v>
      </c>
      <c r="L14902" s="2">
        <v>1275.1199999999999</v>
      </c>
      <c r="M14902" s="2" t="s">
        <v>17</v>
      </c>
      <c r="N14902" s="11">
        <f>L14902/E14902*100</f>
        <v>29.231926053625791</v>
      </c>
      <c r="O14902" s="12" t="str">
        <f>IF(N14902&lt;10,"Low",IF(N14902&lt;20,"Med","High"))</f>
        <v>High</v>
      </c>
      <c r="P14902" s="12">
        <f>sales*discount</f>
        <v>1875.6943999999999</v>
      </c>
      <c r="Q14902" s="12">
        <f>sales-Discount_Values</f>
        <v>2486.3856000000001</v>
      </c>
      <c r="R14902" s="12">
        <f>DATEDIF(order_date,delivery_date,"D")</f>
        <v>3</v>
      </c>
      <c r="S14902" s="12"/>
    </row>
    <row r="14903" spans="1:19" ht="14.25" customHeight="1" x14ac:dyDescent="0.35">
      <c r="A14903" s="2" t="s">
        <v>8996</v>
      </c>
      <c r="B14903" s="2">
        <v>108963</v>
      </c>
      <c r="C14903" s="2" t="s">
        <v>13</v>
      </c>
      <c r="D14903" s="2" t="s">
        <v>36</v>
      </c>
      <c r="E14903" s="2">
        <v>4311.62</v>
      </c>
      <c r="F14903" s="2">
        <v>0.22</v>
      </c>
      <c r="G14903" s="2">
        <v>9</v>
      </c>
      <c r="H14903" s="3">
        <v>45125</v>
      </c>
      <c r="I14903" s="3">
        <v>45131</v>
      </c>
      <c r="J14903" s="2" t="s">
        <v>15</v>
      </c>
      <c r="K14903" s="2" t="s">
        <v>27</v>
      </c>
      <c r="L14903" s="2">
        <v>1260.3800000000001</v>
      </c>
      <c r="M14903" s="2" t="s">
        <v>34</v>
      </c>
      <c r="N14903" s="11">
        <f>L14903/E14903*100</f>
        <v>29.232167955432072</v>
      </c>
      <c r="O14903" s="12" t="str">
        <f>IF(N14903&lt;10,"Low",IF(N14903&lt;20,"Med","High"))</f>
        <v>High</v>
      </c>
      <c r="P14903" s="12">
        <f>sales*discount</f>
        <v>948.55639999999994</v>
      </c>
      <c r="Q14903" s="12">
        <f>sales-Discount_Values</f>
        <v>3363.0636</v>
      </c>
      <c r="R14903" s="12">
        <f>DATEDIF(order_date,delivery_date,"D")</f>
        <v>6</v>
      </c>
      <c r="S14903" s="12"/>
    </row>
    <row r="14904" spans="1:19" ht="14.25" customHeight="1" x14ac:dyDescent="0.35">
      <c r="A14904" s="2" t="s">
        <v>12723</v>
      </c>
      <c r="B14904" s="2">
        <v>112690</v>
      </c>
      <c r="C14904" s="2" t="s">
        <v>19</v>
      </c>
      <c r="D14904" s="2" t="s">
        <v>33</v>
      </c>
      <c r="E14904" s="2">
        <v>452.08</v>
      </c>
      <c r="F14904" s="2">
        <v>0.02</v>
      </c>
      <c r="G14904" s="2">
        <v>8</v>
      </c>
      <c r="H14904" s="3">
        <v>45359</v>
      </c>
      <c r="I14904" s="3">
        <v>45360</v>
      </c>
      <c r="J14904" s="2" t="s">
        <v>21</v>
      </c>
      <c r="K14904" s="2" t="s">
        <v>22</v>
      </c>
      <c r="L14904" s="2">
        <v>132.18</v>
      </c>
      <c r="M14904" s="2" t="s">
        <v>48</v>
      </c>
      <c r="N14904" s="11">
        <f>L14904/E14904*100</f>
        <v>29.238187931339588</v>
      </c>
      <c r="O14904" s="12" t="str">
        <f>IF(N14904&lt;10,"Low",IF(N14904&lt;20,"Med","High"))</f>
        <v>High</v>
      </c>
      <c r="P14904" s="12">
        <f>sales*discount</f>
        <v>9.0416000000000007</v>
      </c>
      <c r="Q14904" s="12">
        <f>sales-Discount_Values</f>
        <v>443.03839999999997</v>
      </c>
      <c r="R14904" s="12">
        <f>DATEDIF(order_date,delivery_date,"D")</f>
        <v>1</v>
      </c>
      <c r="S14904" s="12"/>
    </row>
    <row r="14905" spans="1:19" ht="14.25" customHeight="1" x14ac:dyDescent="0.35">
      <c r="A14905" s="2" t="s">
        <v>7076</v>
      </c>
      <c r="B14905" s="2">
        <v>107043</v>
      </c>
      <c r="C14905" s="2" t="s">
        <v>41</v>
      </c>
      <c r="D14905" s="2" t="s">
        <v>20</v>
      </c>
      <c r="E14905" s="2">
        <v>746.53</v>
      </c>
      <c r="F14905" s="2">
        <v>0.49</v>
      </c>
      <c r="G14905" s="2">
        <v>7</v>
      </c>
      <c r="H14905" s="3">
        <v>45087</v>
      </c>
      <c r="I14905" s="3">
        <v>45088</v>
      </c>
      <c r="J14905" s="2" t="s">
        <v>21</v>
      </c>
      <c r="K14905" s="2" t="s">
        <v>22</v>
      </c>
      <c r="L14905" s="2">
        <v>218.29</v>
      </c>
      <c r="M14905" s="2" t="s">
        <v>28</v>
      </c>
      <c r="N14905" s="11">
        <f>L14905/E14905*100</f>
        <v>29.240619934898799</v>
      </c>
      <c r="O14905" s="12" t="str">
        <f>IF(N14905&lt;10,"Low",IF(N14905&lt;20,"Med","High"))</f>
        <v>High</v>
      </c>
      <c r="P14905" s="12">
        <f>sales*discount</f>
        <v>365.79969999999997</v>
      </c>
      <c r="Q14905" s="12">
        <f>sales-Discount_Values</f>
        <v>380.7303</v>
      </c>
      <c r="R14905" s="12">
        <f>DATEDIF(order_date,delivery_date,"D")</f>
        <v>1</v>
      </c>
      <c r="S14905" s="12"/>
    </row>
    <row r="14906" spans="1:19" ht="14.25" customHeight="1" x14ac:dyDescent="0.35">
      <c r="A14906" s="2" t="s">
        <v>12286</v>
      </c>
      <c r="B14906" s="2">
        <v>112253</v>
      </c>
      <c r="C14906" s="2" t="s">
        <v>41</v>
      </c>
      <c r="D14906" s="2" t="s">
        <v>33</v>
      </c>
      <c r="E14906" s="2">
        <v>1605.99</v>
      </c>
      <c r="F14906" s="2">
        <v>0.13</v>
      </c>
      <c r="G14906" s="2">
        <v>2</v>
      </c>
      <c r="H14906" s="3">
        <v>45519</v>
      </c>
      <c r="I14906" s="3">
        <v>45521</v>
      </c>
      <c r="J14906" s="2" t="s">
        <v>31</v>
      </c>
      <c r="K14906" s="2" t="s">
        <v>22</v>
      </c>
      <c r="L14906" s="2">
        <v>469.69</v>
      </c>
      <c r="M14906" s="2" t="s">
        <v>28</v>
      </c>
      <c r="N14906" s="11">
        <f>L14906/E14906*100</f>
        <v>29.246134782906491</v>
      </c>
      <c r="O14906" s="12" t="str">
        <f>IF(N14906&lt;10,"Low",IF(N14906&lt;20,"Med","High"))</f>
        <v>High</v>
      </c>
      <c r="P14906" s="12">
        <f>sales*discount</f>
        <v>208.77870000000001</v>
      </c>
      <c r="Q14906" s="12">
        <f>sales-Discount_Values</f>
        <v>1397.2112999999999</v>
      </c>
      <c r="R14906" s="12">
        <f>DATEDIF(order_date,delivery_date,"D")</f>
        <v>2</v>
      </c>
      <c r="S14906" s="12"/>
    </row>
    <row r="14907" spans="1:19" ht="14.25" customHeight="1" x14ac:dyDescent="0.35">
      <c r="A14907" s="2" t="s">
        <v>11279</v>
      </c>
      <c r="B14907" s="2">
        <v>111246</v>
      </c>
      <c r="C14907" s="2" t="s">
        <v>19</v>
      </c>
      <c r="D14907" s="2" t="s">
        <v>14</v>
      </c>
      <c r="E14907" s="2">
        <v>4251.8999999999996</v>
      </c>
      <c r="F14907" s="2">
        <v>0.23</v>
      </c>
      <c r="G14907" s="2">
        <v>5</v>
      </c>
      <c r="H14907" s="3">
        <v>45452</v>
      </c>
      <c r="I14907" s="3">
        <v>45456</v>
      </c>
      <c r="J14907" s="2" t="s">
        <v>15</v>
      </c>
      <c r="K14907" s="2" t="s">
        <v>27</v>
      </c>
      <c r="L14907" s="2">
        <v>1243.53</v>
      </c>
      <c r="M14907" s="2" t="s">
        <v>34</v>
      </c>
      <c r="N14907" s="11">
        <f>L14907/E14907*100</f>
        <v>29.246454526211814</v>
      </c>
      <c r="O14907" s="12" t="str">
        <f>IF(N14907&lt;10,"Low",IF(N14907&lt;20,"Med","High"))</f>
        <v>High</v>
      </c>
      <c r="P14907" s="12">
        <f>sales*discount</f>
        <v>977.93700000000001</v>
      </c>
      <c r="Q14907" s="12">
        <f>sales-Discount_Values</f>
        <v>3273.9629999999997</v>
      </c>
      <c r="R14907" s="12">
        <f>DATEDIF(order_date,delivery_date,"D")</f>
        <v>4</v>
      </c>
      <c r="S14907" s="12"/>
    </row>
    <row r="14908" spans="1:19" ht="14.25" customHeight="1" x14ac:dyDescent="0.35">
      <c r="A14908" s="2" t="s">
        <v>934</v>
      </c>
      <c r="B14908" s="2">
        <v>100901</v>
      </c>
      <c r="C14908" s="2" t="s">
        <v>19</v>
      </c>
      <c r="D14908" s="2" t="s">
        <v>14</v>
      </c>
      <c r="E14908" s="2">
        <v>4196.09</v>
      </c>
      <c r="F14908" s="2">
        <v>0.3</v>
      </c>
      <c r="G14908" s="2">
        <v>1</v>
      </c>
      <c r="H14908" s="3">
        <v>45415</v>
      </c>
      <c r="I14908" s="3">
        <v>45418</v>
      </c>
      <c r="J14908" s="2" t="s">
        <v>31</v>
      </c>
      <c r="K14908" s="2" t="s">
        <v>22</v>
      </c>
      <c r="L14908" s="2">
        <v>1227.24</v>
      </c>
      <c r="M14908" s="2" t="s">
        <v>48</v>
      </c>
      <c r="N14908" s="11">
        <f>L14908/E14908*100</f>
        <v>29.247227776334633</v>
      </c>
      <c r="O14908" s="12" t="str">
        <f>IF(N14908&lt;10,"Low",IF(N14908&lt;20,"Med","High"))</f>
        <v>High</v>
      </c>
      <c r="P14908" s="12">
        <f>sales*discount</f>
        <v>1258.827</v>
      </c>
      <c r="Q14908" s="12">
        <f>sales-Discount_Values</f>
        <v>2937.2629999999999</v>
      </c>
      <c r="R14908" s="12">
        <f>DATEDIF(order_date,delivery_date,"D")</f>
        <v>3</v>
      </c>
      <c r="S14908" s="12"/>
    </row>
    <row r="14909" spans="1:19" ht="14.25" customHeight="1" x14ac:dyDescent="0.35">
      <c r="A14909" s="2" t="s">
        <v>15336</v>
      </c>
      <c r="B14909" s="2">
        <v>115303</v>
      </c>
      <c r="C14909" s="2" t="s">
        <v>13</v>
      </c>
      <c r="D14909" s="2" t="s">
        <v>14</v>
      </c>
      <c r="E14909" s="2">
        <v>4701.75</v>
      </c>
      <c r="F14909" s="2">
        <v>0.47</v>
      </c>
      <c r="G14909" s="2">
        <v>7</v>
      </c>
      <c r="H14909" s="3">
        <v>45390</v>
      </c>
      <c r="I14909" s="3">
        <v>45395</v>
      </c>
      <c r="J14909" s="2" t="s">
        <v>21</v>
      </c>
      <c r="K14909" s="2" t="s">
        <v>27</v>
      </c>
      <c r="L14909" s="2">
        <v>1375.36</v>
      </c>
      <c r="M14909" s="2" t="s">
        <v>34</v>
      </c>
      <c r="N14909" s="11">
        <f>L14909/E14909*100</f>
        <v>29.252086988887115</v>
      </c>
      <c r="O14909" s="12" t="str">
        <f>IF(N14909&lt;10,"Low",IF(N14909&lt;20,"Med","High"))</f>
        <v>High</v>
      </c>
      <c r="P14909" s="12">
        <f>sales*discount</f>
        <v>2209.8224999999998</v>
      </c>
      <c r="Q14909" s="12">
        <f>sales-Discount_Values</f>
        <v>2491.9275000000002</v>
      </c>
      <c r="R14909" s="12">
        <f>DATEDIF(order_date,delivery_date,"D")</f>
        <v>5</v>
      </c>
      <c r="S14909" s="12"/>
    </row>
    <row r="14910" spans="1:19" ht="14.25" customHeight="1" x14ac:dyDescent="0.35">
      <c r="A14910" s="2" t="s">
        <v>13013</v>
      </c>
      <c r="B14910" s="2">
        <v>112980</v>
      </c>
      <c r="C14910" s="2" t="s">
        <v>19</v>
      </c>
      <c r="D14910" s="2" t="s">
        <v>36</v>
      </c>
      <c r="E14910" s="2">
        <v>4446.68</v>
      </c>
      <c r="F14910" s="2">
        <v>0.14000000000000001</v>
      </c>
      <c r="G14910" s="2">
        <v>6</v>
      </c>
      <c r="H14910" s="3">
        <v>45429</v>
      </c>
      <c r="I14910" s="3">
        <v>45435</v>
      </c>
      <c r="J14910" s="2" t="s">
        <v>15</v>
      </c>
      <c r="K14910" s="2" t="s">
        <v>27</v>
      </c>
      <c r="L14910" s="2">
        <v>1300.75</v>
      </c>
      <c r="M14910" s="2" t="s">
        <v>48</v>
      </c>
      <c r="N14910" s="11">
        <f>L14910/E14910*100</f>
        <v>29.252161162935042</v>
      </c>
      <c r="O14910" s="12" t="str">
        <f>IF(N14910&lt;10,"Low",IF(N14910&lt;20,"Med","High"))</f>
        <v>High</v>
      </c>
      <c r="P14910" s="12">
        <f>sales*discount</f>
        <v>622.53520000000015</v>
      </c>
      <c r="Q14910" s="12">
        <f>sales-Discount_Values</f>
        <v>3824.1448</v>
      </c>
      <c r="R14910" s="12">
        <f>DATEDIF(order_date,delivery_date,"D")</f>
        <v>6</v>
      </c>
      <c r="S14910" s="12"/>
    </row>
    <row r="14911" spans="1:19" ht="14.25" customHeight="1" x14ac:dyDescent="0.35">
      <c r="A14911" s="2" t="s">
        <v>8720</v>
      </c>
      <c r="B14911" s="2">
        <v>108687</v>
      </c>
      <c r="C14911" s="2" t="s">
        <v>13</v>
      </c>
      <c r="D14911" s="2" t="s">
        <v>20</v>
      </c>
      <c r="E14911" s="2">
        <v>145.93</v>
      </c>
      <c r="F14911" s="2">
        <v>0.05</v>
      </c>
      <c r="G14911" s="2">
        <v>9</v>
      </c>
      <c r="H14911" s="3">
        <v>45279</v>
      </c>
      <c r="I14911" s="3">
        <v>45280</v>
      </c>
      <c r="J14911" s="2" t="s">
        <v>31</v>
      </c>
      <c r="K14911" s="2" t="s">
        <v>16</v>
      </c>
      <c r="L14911" s="2">
        <v>42.69</v>
      </c>
      <c r="M14911" s="2" t="s">
        <v>48</v>
      </c>
      <c r="N14911" s="11">
        <f>L14911/E14911*100</f>
        <v>29.253751798807642</v>
      </c>
      <c r="O14911" s="12" t="str">
        <f>IF(N14911&lt;10,"Low",IF(N14911&lt;20,"Med","High"))</f>
        <v>High</v>
      </c>
      <c r="P14911" s="12">
        <f>sales*discount</f>
        <v>7.2965000000000009</v>
      </c>
      <c r="Q14911" s="12">
        <f>sales-Discount_Values</f>
        <v>138.6335</v>
      </c>
      <c r="R14911" s="12">
        <f>DATEDIF(order_date,delivery_date,"D")</f>
        <v>1</v>
      </c>
      <c r="S14911" s="12"/>
    </row>
    <row r="14912" spans="1:19" ht="14.25" customHeight="1" x14ac:dyDescent="0.35">
      <c r="A14912" s="2" t="s">
        <v>3595</v>
      </c>
      <c r="B14912" s="2">
        <v>103562</v>
      </c>
      <c r="C14912" s="2" t="s">
        <v>19</v>
      </c>
      <c r="D14912" s="2" t="s">
        <v>26</v>
      </c>
      <c r="E14912" s="2">
        <v>2774.5</v>
      </c>
      <c r="F14912" s="2">
        <v>0.35</v>
      </c>
      <c r="G14912" s="2">
        <v>6</v>
      </c>
      <c r="H14912" s="3">
        <v>44997</v>
      </c>
      <c r="I14912" s="3">
        <v>45001</v>
      </c>
      <c r="J14912" s="2" t="s">
        <v>21</v>
      </c>
      <c r="K14912" s="2" t="s">
        <v>16</v>
      </c>
      <c r="L14912" s="2">
        <v>811.66</v>
      </c>
      <c r="M14912" s="2" t="s">
        <v>34</v>
      </c>
      <c r="N14912" s="11">
        <f>L14912/E14912*100</f>
        <v>29.254280050459542</v>
      </c>
      <c r="O14912" s="12" t="str">
        <f>IF(N14912&lt;10,"Low",IF(N14912&lt;20,"Med","High"))</f>
        <v>High</v>
      </c>
      <c r="P14912" s="12">
        <f>sales*discount</f>
        <v>971.07499999999993</v>
      </c>
      <c r="Q14912" s="12">
        <f>sales-Discount_Values</f>
        <v>1803.4250000000002</v>
      </c>
      <c r="R14912" s="12">
        <f>DATEDIF(order_date,delivery_date,"D")</f>
        <v>4</v>
      </c>
      <c r="S14912" s="12"/>
    </row>
    <row r="14913" spans="1:19" ht="14.25" customHeight="1" x14ac:dyDescent="0.35">
      <c r="A14913" s="2" t="s">
        <v>11147</v>
      </c>
      <c r="B14913" s="2">
        <v>111114</v>
      </c>
      <c r="C14913" s="2" t="s">
        <v>25</v>
      </c>
      <c r="D14913" s="2" t="s">
        <v>36</v>
      </c>
      <c r="E14913" s="2">
        <v>717.49</v>
      </c>
      <c r="F14913" s="2">
        <v>0.28000000000000003</v>
      </c>
      <c r="G14913" s="2">
        <v>9</v>
      </c>
      <c r="H14913" s="3">
        <v>45416</v>
      </c>
      <c r="I14913" s="3">
        <v>45422</v>
      </c>
      <c r="J14913" s="2" t="s">
        <v>21</v>
      </c>
      <c r="K14913" s="2" t="s">
        <v>22</v>
      </c>
      <c r="L14913" s="2">
        <v>209.9</v>
      </c>
      <c r="M14913" s="2" t="s">
        <v>39</v>
      </c>
      <c r="N14913" s="11">
        <f>L14913/E14913*100</f>
        <v>29.254763132587215</v>
      </c>
      <c r="O14913" s="12" t="str">
        <f>IF(N14913&lt;10,"Low",IF(N14913&lt;20,"Med","High"))</f>
        <v>High</v>
      </c>
      <c r="P14913" s="12">
        <f>sales*discount</f>
        <v>200.89720000000003</v>
      </c>
      <c r="Q14913" s="12">
        <f>sales-Discount_Values</f>
        <v>516.59280000000001</v>
      </c>
      <c r="R14913" s="12">
        <f>DATEDIF(order_date,delivery_date,"D")</f>
        <v>6</v>
      </c>
      <c r="S14913" s="12"/>
    </row>
    <row r="14914" spans="1:19" ht="14.25" customHeight="1" x14ac:dyDescent="0.35">
      <c r="A14914" s="2" t="s">
        <v>12910</v>
      </c>
      <c r="B14914" s="2">
        <v>112877</v>
      </c>
      <c r="C14914" s="2" t="s">
        <v>25</v>
      </c>
      <c r="D14914" s="2" t="s">
        <v>33</v>
      </c>
      <c r="E14914" s="2">
        <v>477.96</v>
      </c>
      <c r="F14914" s="2">
        <v>0.21</v>
      </c>
      <c r="G14914" s="2">
        <v>5</v>
      </c>
      <c r="H14914" s="3">
        <v>45296</v>
      </c>
      <c r="I14914" s="3">
        <v>45300</v>
      </c>
      <c r="J14914" s="2" t="s">
        <v>15</v>
      </c>
      <c r="K14914" s="2" t="s">
        <v>27</v>
      </c>
      <c r="L14914" s="2">
        <v>139.86000000000001</v>
      </c>
      <c r="M14914" s="2" t="s">
        <v>34</v>
      </c>
      <c r="N14914" s="11">
        <f>L14914/E14914*100</f>
        <v>29.26186291739895</v>
      </c>
      <c r="O14914" s="12" t="str">
        <f>IF(N14914&lt;10,"Low",IF(N14914&lt;20,"Med","High"))</f>
        <v>High</v>
      </c>
      <c r="P14914" s="12">
        <f>sales*discount</f>
        <v>100.37159999999999</v>
      </c>
      <c r="Q14914" s="12">
        <f>sales-Discount_Values</f>
        <v>377.58839999999998</v>
      </c>
      <c r="R14914" s="12">
        <f>DATEDIF(order_date,delivery_date,"D")</f>
        <v>4</v>
      </c>
      <c r="S14914" s="12"/>
    </row>
    <row r="14915" spans="1:19" ht="14.25" customHeight="1" x14ac:dyDescent="0.35">
      <c r="A14915" s="2" t="s">
        <v>7207</v>
      </c>
      <c r="B14915" s="2">
        <v>107174</v>
      </c>
      <c r="C14915" s="2" t="s">
        <v>25</v>
      </c>
      <c r="D14915" s="2" t="s">
        <v>36</v>
      </c>
      <c r="E14915" s="2">
        <v>2638.29</v>
      </c>
      <c r="F14915" s="2">
        <v>0.04</v>
      </c>
      <c r="G14915" s="2">
        <v>8</v>
      </c>
      <c r="H14915" s="3">
        <v>45468</v>
      </c>
      <c r="I14915" s="3">
        <v>45470</v>
      </c>
      <c r="J14915" s="2" t="s">
        <v>31</v>
      </c>
      <c r="K14915" s="2" t="s">
        <v>27</v>
      </c>
      <c r="L14915" s="2">
        <v>772.03</v>
      </c>
      <c r="M14915" s="2" t="s">
        <v>39</v>
      </c>
      <c r="N14915" s="11">
        <f>L14915/E14915*100</f>
        <v>29.262514734923002</v>
      </c>
      <c r="O14915" s="12" t="str">
        <f>IF(N14915&lt;10,"Low",IF(N14915&lt;20,"Med","High"))</f>
        <v>High</v>
      </c>
      <c r="P14915" s="12">
        <f>sales*discount</f>
        <v>105.5316</v>
      </c>
      <c r="Q14915" s="12">
        <f>sales-Discount_Values</f>
        <v>2532.7584000000002</v>
      </c>
      <c r="R14915" s="12">
        <f>DATEDIF(order_date,delivery_date,"D")</f>
        <v>2</v>
      </c>
      <c r="S14915" s="12"/>
    </row>
    <row r="14916" spans="1:19" ht="14.25" customHeight="1" x14ac:dyDescent="0.35">
      <c r="A14916" s="2" t="s">
        <v>4802</v>
      </c>
      <c r="B14916" s="2">
        <v>104769</v>
      </c>
      <c r="C14916" s="2" t="s">
        <v>13</v>
      </c>
      <c r="D14916" s="2" t="s">
        <v>33</v>
      </c>
      <c r="E14916" s="2">
        <v>3738.31</v>
      </c>
      <c r="F14916" s="2">
        <v>0.28999999999999998</v>
      </c>
      <c r="G14916" s="2">
        <v>4</v>
      </c>
      <c r="H14916" s="3">
        <v>45548</v>
      </c>
      <c r="I14916" s="3">
        <v>45552</v>
      </c>
      <c r="J14916" s="2" t="s">
        <v>21</v>
      </c>
      <c r="K14916" s="2" t="s">
        <v>22</v>
      </c>
      <c r="L14916" s="2">
        <v>1093.93</v>
      </c>
      <c r="M14916" s="2" t="s">
        <v>23</v>
      </c>
      <c r="N14916" s="11">
        <f>L14916/E14916*100</f>
        <v>29.262688220078058</v>
      </c>
      <c r="O14916" s="12" t="str">
        <f>IF(N14916&lt;10,"Low",IF(N14916&lt;20,"Med","High"))</f>
        <v>High</v>
      </c>
      <c r="P14916" s="12">
        <f>sales*discount</f>
        <v>1084.1098999999999</v>
      </c>
      <c r="Q14916" s="12">
        <f>sales-Discount_Values</f>
        <v>2654.2001</v>
      </c>
      <c r="R14916" s="12">
        <f>DATEDIF(order_date,delivery_date,"D")</f>
        <v>4</v>
      </c>
      <c r="S14916" s="12"/>
    </row>
    <row r="14917" spans="1:19" ht="14.25" customHeight="1" x14ac:dyDescent="0.35">
      <c r="A14917" s="2" t="s">
        <v>9661</v>
      </c>
      <c r="B14917" s="2">
        <v>109628</v>
      </c>
      <c r="C14917" s="2" t="s">
        <v>25</v>
      </c>
      <c r="D14917" s="2" t="s">
        <v>20</v>
      </c>
      <c r="E14917" s="2">
        <v>811.46</v>
      </c>
      <c r="F14917" s="2">
        <v>0.49</v>
      </c>
      <c r="G14917" s="2">
        <v>2</v>
      </c>
      <c r="H14917" s="3">
        <v>45305</v>
      </c>
      <c r="I14917" s="3">
        <v>45306</v>
      </c>
      <c r="J14917" s="2" t="s">
        <v>31</v>
      </c>
      <c r="K14917" s="2" t="s">
        <v>22</v>
      </c>
      <c r="L14917" s="2">
        <v>237.47</v>
      </c>
      <c r="M14917" s="2" t="s">
        <v>39</v>
      </c>
      <c r="N14917" s="11">
        <f>L14917/E14917*100</f>
        <v>29.26453552855347</v>
      </c>
      <c r="O14917" s="12" t="str">
        <f>IF(N14917&lt;10,"Low",IF(N14917&lt;20,"Med","High"))</f>
        <v>High</v>
      </c>
      <c r="P14917" s="12">
        <f>sales*discount</f>
        <v>397.61540000000002</v>
      </c>
      <c r="Q14917" s="12">
        <f>sales-Discount_Values</f>
        <v>413.84460000000001</v>
      </c>
      <c r="R14917" s="12">
        <f>DATEDIF(order_date,delivery_date,"D")</f>
        <v>1</v>
      </c>
      <c r="S14917" s="12"/>
    </row>
    <row r="14918" spans="1:19" ht="14.25" customHeight="1" x14ac:dyDescent="0.35">
      <c r="A14918" s="2" t="s">
        <v>860</v>
      </c>
      <c r="B14918" s="2">
        <v>100827</v>
      </c>
      <c r="C14918" s="2" t="s">
        <v>41</v>
      </c>
      <c r="D14918" s="2" t="s">
        <v>33</v>
      </c>
      <c r="E14918" s="2">
        <v>3826.66</v>
      </c>
      <c r="F14918" s="2">
        <v>0.15</v>
      </c>
      <c r="G14918" s="2">
        <v>2</v>
      </c>
      <c r="H14918" s="3">
        <v>45308</v>
      </c>
      <c r="I14918" s="3">
        <v>45309</v>
      </c>
      <c r="J14918" s="2" t="s">
        <v>15</v>
      </c>
      <c r="K14918" s="2" t="s">
        <v>27</v>
      </c>
      <c r="L14918" s="2">
        <v>1119.8599999999999</v>
      </c>
      <c r="M14918" s="2" t="s">
        <v>48</v>
      </c>
      <c r="N14918" s="11">
        <f>L14918/E14918*100</f>
        <v>29.264685130113467</v>
      </c>
      <c r="O14918" s="12" t="str">
        <f>IF(N14918&lt;10,"Low",IF(N14918&lt;20,"Med","High"))</f>
        <v>High</v>
      </c>
      <c r="P14918" s="12">
        <f>sales*discount</f>
        <v>573.99899999999991</v>
      </c>
      <c r="Q14918" s="12">
        <f>sales-Discount_Values</f>
        <v>3252.6610000000001</v>
      </c>
      <c r="R14918" s="12">
        <f>DATEDIF(order_date,delivery_date,"D")</f>
        <v>1</v>
      </c>
      <c r="S14918" s="12"/>
    </row>
    <row r="14919" spans="1:19" ht="14.25" customHeight="1" x14ac:dyDescent="0.35">
      <c r="A14919" s="2" t="s">
        <v>1333</v>
      </c>
      <c r="B14919" s="2">
        <v>101300</v>
      </c>
      <c r="C14919" s="2" t="s">
        <v>13</v>
      </c>
      <c r="D14919" s="2" t="s">
        <v>20</v>
      </c>
      <c r="E14919" s="2">
        <v>4557.78</v>
      </c>
      <c r="F14919" s="2">
        <v>0.15</v>
      </c>
      <c r="G14919" s="2">
        <v>7</v>
      </c>
      <c r="H14919" s="3">
        <v>45494</v>
      </c>
      <c r="I14919" s="3">
        <v>45498</v>
      </c>
      <c r="J14919" s="2" t="s">
        <v>31</v>
      </c>
      <c r="K14919" s="2" t="s">
        <v>16</v>
      </c>
      <c r="L14919" s="2">
        <v>1333.85</v>
      </c>
      <c r="M14919" s="2" t="s">
        <v>17</v>
      </c>
      <c r="N14919" s="11">
        <f>L14919/E14919*100</f>
        <v>29.265344092957534</v>
      </c>
      <c r="O14919" s="12" t="str">
        <f>IF(N14919&lt;10,"Low",IF(N14919&lt;20,"Med","High"))</f>
        <v>High</v>
      </c>
      <c r="P14919" s="12">
        <f>sales*discount</f>
        <v>683.66699999999992</v>
      </c>
      <c r="Q14919" s="12">
        <f>sales-Discount_Values</f>
        <v>3874.1129999999998</v>
      </c>
      <c r="R14919" s="12">
        <f>DATEDIF(order_date,delivery_date,"D")</f>
        <v>4</v>
      </c>
      <c r="S14919" s="12"/>
    </row>
    <row r="14920" spans="1:19" ht="14.25" customHeight="1" x14ac:dyDescent="0.35">
      <c r="A14920" s="2" t="s">
        <v>5181</v>
      </c>
      <c r="B14920" s="2">
        <v>105148</v>
      </c>
      <c r="C14920" s="2" t="s">
        <v>25</v>
      </c>
      <c r="D14920" s="2" t="s">
        <v>26</v>
      </c>
      <c r="E14920" s="2">
        <v>3654.29</v>
      </c>
      <c r="F14920" s="2">
        <v>0.4</v>
      </c>
      <c r="G14920" s="2">
        <v>7</v>
      </c>
      <c r="H14920" s="3">
        <v>45432</v>
      </c>
      <c r="I14920" s="3">
        <v>45438</v>
      </c>
      <c r="J14920" s="2" t="s">
        <v>21</v>
      </c>
      <c r="K14920" s="2" t="s">
        <v>22</v>
      </c>
      <c r="L14920" s="2">
        <v>1069.45</v>
      </c>
      <c r="M14920" s="2" t="s">
        <v>23</v>
      </c>
      <c r="N14920" s="11">
        <f>L14920/E14920*100</f>
        <v>29.265602894132652</v>
      </c>
      <c r="O14920" s="12" t="str">
        <f>IF(N14920&lt;10,"Low",IF(N14920&lt;20,"Med","High"))</f>
        <v>High</v>
      </c>
      <c r="P14920" s="12">
        <f>sales*discount</f>
        <v>1461.7160000000001</v>
      </c>
      <c r="Q14920" s="12">
        <f>sales-Discount_Values</f>
        <v>2192.5739999999996</v>
      </c>
      <c r="R14920" s="12">
        <f>DATEDIF(order_date,delivery_date,"D")</f>
        <v>6</v>
      </c>
      <c r="S14920" s="12"/>
    </row>
    <row r="14921" spans="1:19" ht="14.25" customHeight="1" x14ac:dyDescent="0.35">
      <c r="A14921" s="2" t="s">
        <v>8802</v>
      </c>
      <c r="B14921" s="2">
        <v>108769</v>
      </c>
      <c r="C14921" s="2" t="s">
        <v>25</v>
      </c>
      <c r="D14921" s="2" t="s">
        <v>36</v>
      </c>
      <c r="E14921" s="2">
        <v>882.78</v>
      </c>
      <c r="F14921" s="2">
        <v>0</v>
      </c>
      <c r="G14921" s="2">
        <v>8</v>
      </c>
      <c r="H14921" s="3">
        <v>45230</v>
      </c>
      <c r="I14921" s="3">
        <v>45232</v>
      </c>
      <c r="J14921" s="2" t="s">
        <v>15</v>
      </c>
      <c r="K14921" s="2" t="s">
        <v>27</v>
      </c>
      <c r="L14921" s="2">
        <v>258.36</v>
      </c>
      <c r="M14921" s="2" t="s">
        <v>48</v>
      </c>
      <c r="N14921" s="11">
        <f>L14921/E14921*100</f>
        <v>29.266634948684839</v>
      </c>
      <c r="O14921" s="12" t="str">
        <f>IF(N14921&lt;10,"Low",IF(N14921&lt;20,"Med","High"))</f>
        <v>High</v>
      </c>
      <c r="P14921" s="12">
        <f>sales*discount</f>
        <v>0</v>
      </c>
      <c r="Q14921" s="12">
        <f>sales-Discount_Values</f>
        <v>882.78</v>
      </c>
      <c r="R14921" s="12">
        <f>DATEDIF(order_date,delivery_date,"D")</f>
        <v>2</v>
      </c>
      <c r="S14921" s="12"/>
    </row>
    <row r="14922" spans="1:19" ht="14.25" customHeight="1" x14ac:dyDescent="0.35">
      <c r="A14922" s="2" t="s">
        <v>9872</v>
      </c>
      <c r="B14922" s="2">
        <v>109839</v>
      </c>
      <c r="C14922" s="2" t="s">
        <v>19</v>
      </c>
      <c r="D14922" s="2" t="s">
        <v>36</v>
      </c>
      <c r="E14922" s="2">
        <v>1322.21</v>
      </c>
      <c r="F14922" s="2">
        <v>0.13</v>
      </c>
      <c r="G14922" s="2">
        <v>2</v>
      </c>
      <c r="H14922" s="3">
        <v>45372</v>
      </c>
      <c r="I14922" s="3">
        <v>45377</v>
      </c>
      <c r="J14922" s="2" t="s">
        <v>15</v>
      </c>
      <c r="K14922" s="2" t="s">
        <v>22</v>
      </c>
      <c r="L14922" s="2">
        <v>386.98</v>
      </c>
      <c r="M14922" s="2" t="s">
        <v>17</v>
      </c>
      <c r="N14922" s="11">
        <f>L14922/E14922*100</f>
        <v>29.267665499428986</v>
      </c>
      <c r="O14922" s="12" t="str">
        <f>IF(N14922&lt;10,"Low",IF(N14922&lt;20,"Med","High"))</f>
        <v>High</v>
      </c>
      <c r="P14922" s="12">
        <f>sales*discount</f>
        <v>171.88730000000001</v>
      </c>
      <c r="Q14922" s="12">
        <f>sales-Discount_Values</f>
        <v>1150.3226999999999</v>
      </c>
      <c r="R14922" s="12">
        <f>DATEDIF(order_date,delivery_date,"D")</f>
        <v>5</v>
      </c>
      <c r="S14922" s="12"/>
    </row>
    <row r="14923" spans="1:19" ht="14.25" customHeight="1" x14ac:dyDescent="0.35">
      <c r="A14923" s="2" t="s">
        <v>2741</v>
      </c>
      <c r="B14923" s="2">
        <v>102708</v>
      </c>
      <c r="C14923" s="2" t="s">
        <v>19</v>
      </c>
      <c r="D14923" s="2" t="s">
        <v>20</v>
      </c>
      <c r="E14923" s="2">
        <v>3909.89</v>
      </c>
      <c r="F14923" s="2">
        <v>0.03</v>
      </c>
      <c r="G14923" s="2">
        <v>2</v>
      </c>
      <c r="H14923" s="3">
        <v>44955</v>
      </c>
      <c r="I14923" s="3">
        <v>44962</v>
      </c>
      <c r="J14923" s="2" t="s">
        <v>31</v>
      </c>
      <c r="K14923" s="2" t="s">
        <v>22</v>
      </c>
      <c r="L14923" s="2">
        <v>1144.42</v>
      </c>
      <c r="M14923" s="2" t="s">
        <v>39</v>
      </c>
      <c r="N14923" s="11">
        <f>L14923/E14923*100</f>
        <v>29.269877157669399</v>
      </c>
      <c r="O14923" s="12" t="str">
        <f>IF(N14923&lt;10,"Low",IF(N14923&lt;20,"Med","High"))</f>
        <v>High</v>
      </c>
      <c r="P14923" s="12">
        <f>sales*discount</f>
        <v>117.29669999999999</v>
      </c>
      <c r="Q14923" s="12">
        <f>sales-Discount_Values</f>
        <v>3792.5933</v>
      </c>
      <c r="R14923" s="12">
        <f>DATEDIF(order_date,delivery_date,"D")</f>
        <v>7</v>
      </c>
      <c r="S14923" s="12"/>
    </row>
    <row r="14924" spans="1:19" ht="14.25" customHeight="1" x14ac:dyDescent="0.35">
      <c r="A14924" s="2" t="s">
        <v>2464</v>
      </c>
      <c r="B14924" s="2">
        <v>102431</v>
      </c>
      <c r="C14924" s="2" t="s">
        <v>19</v>
      </c>
      <c r="D14924" s="2" t="s">
        <v>36</v>
      </c>
      <c r="E14924" s="2">
        <v>983.16</v>
      </c>
      <c r="F14924" s="2">
        <v>0.43</v>
      </c>
      <c r="G14924" s="2">
        <v>1</v>
      </c>
      <c r="H14924" s="3">
        <v>45373</v>
      </c>
      <c r="I14924" s="3">
        <v>45379</v>
      </c>
      <c r="J14924" s="2" t="s">
        <v>31</v>
      </c>
      <c r="K14924" s="2" t="s">
        <v>16</v>
      </c>
      <c r="L14924" s="2">
        <v>287.77</v>
      </c>
      <c r="M14924" s="2" t="s">
        <v>28</v>
      </c>
      <c r="N14924" s="11">
        <f>L14924/E14924*100</f>
        <v>29.269905203629115</v>
      </c>
      <c r="O14924" s="12" t="str">
        <f>IF(N14924&lt;10,"Low",IF(N14924&lt;20,"Med","High"))</f>
        <v>High</v>
      </c>
      <c r="P14924" s="12">
        <f>sales*discount</f>
        <v>422.75880000000001</v>
      </c>
      <c r="Q14924" s="12">
        <f>sales-Discount_Values</f>
        <v>560.40120000000002</v>
      </c>
      <c r="R14924" s="12">
        <f>DATEDIF(order_date,delivery_date,"D")</f>
        <v>6</v>
      </c>
      <c r="S14924" s="12"/>
    </row>
    <row r="14925" spans="1:19" ht="14.25" customHeight="1" x14ac:dyDescent="0.35">
      <c r="A14925" s="2" t="s">
        <v>4569</v>
      </c>
      <c r="B14925" s="2">
        <v>104536</v>
      </c>
      <c r="C14925" s="2" t="s">
        <v>19</v>
      </c>
      <c r="D14925" s="2" t="s">
        <v>14</v>
      </c>
      <c r="E14925" s="2">
        <v>421.69</v>
      </c>
      <c r="F14925" s="2">
        <v>0.17</v>
      </c>
      <c r="G14925" s="2">
        <v>6</v>
      </c>
      <c r="H14925" s="3">
        <v>44967</v>
      </c>
      <c r="I14925" s="3">
        <v>44969</v>
      </c>
      <c r="J14925" s="2" t="s">
        <v>21</v>
      </c>
      <c r="K14925" s="2" t="s">
        <v>22</v>
      </c>
      <c r="L14925" s="2">
        <v>123.43</v>
      </c>
      <c r="M14925" s="2" t="s">
        <v>34</v>
      </c>
      <c r="N14925" s="11">
        <f>L14925/E14925*100</f>
        <v>29.270317057554131</v>
      </c>
      <c r="O14925" s="12" t="str">
        <f>IF(N14925&lt;10,"Low",IF(N14925&lt;20,"Med","High"))</f>
        <v>High</v>
      </c>
      <c r="P14925" s="12">
        <f>sales*discount</f>
        <v>71.687300000000008</v>
      </c>
      <c r="Q14925" s="12">
        <f>sales-Discount_Values</f>
        <v>350.0027</v>
      </c>
      <c r="R14925" s="12">
        <f>DATEDIF(order_date,delivery_date,"D")</f>
        <v>2</v>
      </c>
      <c r="S14925" s="12"/>
    </row>
    <row r="14926" spans="1:19" ht="14.25" customHeight="1" x14ac:dyDescent="0.35">
      <c r="A14926" s="2" t="s">
        <v>14159</v>
      </c>
      <c r="B14926" s="2">
        <v>114126</v>
      </c>
      <c r="C14926" s="2" t="s">
        <v>41</v>
      </c>
      <c r="D14926" s="2" t="s">
        <v>36</v>
      </c>
      <c r="E14926" s="2">
        <v>376.89</v>
      </c>
      <c r="F14926" s="2">
        <v>0.35</v>
      </c>
      <c r="G14926" s="2">
        <v>1</v>
      </c>
      <c r="H14926" s="3">
        <v>45355</v>
      </c>
      <c r="I14926" s="3">
        <v>45358</v>
      </c>
      <c r="J14926" s="2" t="s">
        <v>21</v>
      </c>
      <c r="K14926" s="2" t="s">
        <v>16</v>
      </c>
      <c r="L14926" s="2">
        <v>110.32</v>
      </c>
      <c r="M14926" s="2" t="s">
        <v>17</v>
      </c>
      <c r="N14926" s="11">
        <f>L14926/E14926*100</f>
        <v>29.271140120459549</v>
      </c>
      <c r="O14926" s="12" t="str">
        <f>IF(N14926&lt;10,"Low",IF(N14926&lt;20,"Med","High"))</f>
        <v>High</v>
      </c>
      <c r="P14926" s="12">
        <f>sales*discount</f>
        <v>131.91149999999999</v>
      </c>
      <c r="Q14926" s="12">
        <f>sales-Discount_Values</f>
        <v>244.9785</v>
      </c>
      <c r="R14926" s="12">
        <f>DATEDIF(order_date,delivery_date,"D")</f>
        <v>3</v>
      </c>
      <c r="S14926" s="12"/>
    </row>
    <row r="14927" spans="1:19" ht="14.25" customHeight="1" x14ac:dyDescent="0.35">
      <c r="A14927" s="2" t="s">
        <v>11655</v>
      </c>
      <c r="B14927" s="2">
        <v>111622</v>
      </c>
      <c r="C14927" s="2" t="s">
        <v>19</v>
      </c>
      <c r="D14927" s="2" t="s">
        <v>33</v>
      </c>
      <c r="E14927" s="2">
        <v>3081.98</v>
      </c>
      <c r="F14927" s="2">
        <v>0.03</v>
      </c>
      <c r="G14927" s="2">
        <v>6</v>
      </c>
      <c r="H14927" s="3">
        <v>45330</v>
      </c>
      <c r="I14927" s="3">
        <v>45335</v>
      </c>
      <c r="J14927" s="2" t="s">
        <v>15</v>
      </c>
      <c r="K14927" s="2" t="s">
        <v>22</v>
      </c>
      <c r="L14927" s="2">
        <v>902.22</v>
      </c>
      <c r="M14927" s="2" t="s">
        <v>17</v>
      </c>
      <c r="N14927" s="11">
        <f>L14927/E14927*100</f>
        <v>29.27403811835249</v>
      </c>
      <c r="O14927" s="12" t="str">
        <f>IF(N14927&lt;10,"Low",IF(N14927&lt;20,"Med","High"))</f>
        <v>High</v>
      </c>
      <c r="P14927" s="12">
        <f>sales*discount</f>
        <v>92.459400000000002</v>
      </c>
      <c r="Q14927" s="12">
        <f>sales-Discount_Values</f>
        <v>2989.5205999999998</v>
      </c>
      <c r="R14927" s="12">
        <f>DATEDIF(order_date,delivery_date,"D")</f>
        <v>5</v>
      </c>
      <c r="S14927" s="12"/>
    </row>
    <row r="14928" spans="1:19" ht="14.25" customHeight="1" x14ac:dyDescent="0.35">
      <c r="A14928" s="2" t="s">
        <v>7082</v>
      </c>
      <c r="B14928" s="2">
        <v>107049</v>
      </c>
      <c r="C14928" s="2" t="s">
        <v>13</v>
      </c>
      <c r="D14928" s="2" t="s">
        <v>20</v>
      </c>
      <c r="E14928" s="2">
        <v>483.41</v>
      </c>
      <c r="F14928" s="2">
        <v>0.04</v>
      </c>
      <c r="G14928" s="2">
        <v>2</v>
      </c>
      <c r="H14928" s="3">
        <v>45061</v>
      </c>
      <c r="I14928" s="3">
        <v>45062</v>
      </c>
      <c r="J14928" s="2" t="s">
        <v>31</v>
      </c>
      <c r="K14928" s="2" t="s">
        <v>22</v>
      </c>
      <c r="L14928" s="2">
        <v>141.52000000000001</v>
      </c>
      <c r="M14928" s="2" t="s">
        <v>34</v>
      </c>
      <c r="N14928" s="11">
        <f>L14928/E14928*100</f>
        <v>29.275356322790181</v>
      </c>
      <c r="O14928" s="12" t="str">
        <f>IF(N14928&lt;10,"Low",IF(N14928&lt;20,"Med","High"))</f>
        <v>High</v>
      </c>
      <c r="P14928" s="12">
        <f>sales*discount</f>
        <v>19.336400000000001</v>
      </c>
      <c r="Q14928" s="12">
        <f>sales-Discount_Values</f>
        <v>464.0736</v>
      </c>
      <c r="R14928" s="12">
        <f>DATEDIF(order_date,delivery_date,"D")</f>
        <v>1</v>
      </c>
      <c r="S14928" s="12"/>
    </row>
    <row r="14929" spans="1:19" ht="14.25" customHeight="1" x14ac:dyDescent="0.35">
      <c r="A14929" s="2" t="s">
        <v>8131</v>
      </c>
      <c r="B14929" s="2">
        <v>108098</v>
      </c>
      <c r="C14929" s="2" t="s">
        <v>41</v>
      </c>
      <c r="D14929" s="2" t="s">
        <v>26</v>
      </c>
      <c r="E14929" s="2">
        <v>4429.8999999999996</v>
      </c>
      <c r="F14929" s="2">
        <v>0.42</v>
      </c>
      <c r="G14929" s="2">
        <v>8</v>
      </c>
      <c r="H14929" s="3">
        <v>45543</v>
      </c>
      <c r="I14929" s="3">
        <v>45544</v>
      </c>
      <c r="J14929" s="2" t="s">
        <v>31</v>
      </c>
      <c r="K14929" s="2" t="s">
        <v>27</v>
      </c>
      <c r="L14929" s="2">
        <v>1296.8699999999999</v>
      </c>
      <c r="M14929" s="2" t="s">
        <v>28</v>
      </c>
      <c r="N14929" s="11">
        <f>L14929/E14929*100</f>
        <v>29.275378676719566</v>
      </c>
      <c r="O14929" s="12" t="str">
        <f>IF(N14929&lt;10,"Low",IF(N14929&lt;20,"Med","High"))</f>
        <v>High</v>
      </c>
      <c r="P14929" s="12">
        <f>sales*discount</f>
        <v>1860.5579999999998</v>
      </c>
      <c r="Q14929" s="12">
        <f>sales-Discount_Values</f>
        <v>2569.3419999999996</v>
      </c>
      <c r="R14929" s="12">
        <f>DATEDIF(order_date,delivery_date,"D")</f>
        <v>1</v>
      </c>
      <c r="S14929" s="12"/>
    </row>
    <row r="14930" spans="1:19" ht="14.25" customHeight="1" x14ac:dyDescent="0.35">
      <c r="A14930" s="2" t="s">
        <v>775</v>
      </c>
      <c r="B14930" s="2">
        <v>100742</v>
      </c>
      <c r="C14930" s="2" t="s">
        <v>41</v>
      </c>
      <c r="D14930" s="2" t="s">
        <v>20</v>
      </c>
      <c r="E14930" s="2">
        <v>2685.76</v>
      </c>
      <c r="F14930" s="2">
        <v>0.17</v>
      </c>
      <c r="G14930" s="2">
        <v>7</v>
      </c>
      <c r="H14930" s="3">
        <v>45651</v>
      </c>
      <c r="I14930" s="3">
        <v>45655</v>
      </c>
      <c r="J14930" s="2" t="s">
        <v>31</v>
      </c>
      <c r="K14930" s="2" t="s">
        <v>22</v>
      </c>
      <c r="L14930" s="2">
        <v>786.29</v>
      </c>
      <c r="M14930" s="2" t="s">
        <v>48</v>
      </c>
      <c r="N14930" s="11">
        <f>L14930/E14930*100</f>
        <v>29.27625699988085</v>
      </c>
      <c r="O14930" s="12" t="str">
        <f>IF(N14930&lt;10,"Low",IF(N14930&lt;20,"Med","High"))</f>
        <v>High</v>
      </c>
      <c r="P14930" s="12">
        <f>sales*discount</f>
        <v>456.57920000000007</v>
      </c>
      <c r="Q14930" s="12">
        <f>sales-Discount_Values</f>
        <v>2229.1808000000001</v>
      </c>
      <c r="R14930" s="12">
        <f>DATEDIF(order_date,delivery_date,"D")</f>
        <v>4</v>
      </c>
      <c r="S14930" s="12"/>
    </row>
    <row r="14931" spans="1:19" ht="14.25" customHeight="1" x14ac:dyDescent="0.35">
      <c r="A14931" s="2" t="s">
        <v>8842</v>
      </c>
      <c r="B14931" s="2">
        <v>108809</v>
      </c>
      <c r="C14931" s="2" t="s">
        <v>41</v>
      </c>
      <c r="D14931" s="2" t="s">
        <v>33</v>
      </c>
      <c r="E14931" s="2">
        <v>404.03</v>
      </c>
      <c r="F14931" s="2">
        <v>0.13</v>
      </c>
      <c r="G14931" s="2">
        <v>2</v>
      </c>
      <c r="H14931" s="3">
        <v>45169</v>
      </c>
      <c r="I14931" s="3">
        <v>45174</v>
      </c>
      <c r="J14931" s="2" t="s">
        <v>31</v>
      </c>
      <c r="K14931" s="2" t="s">
        <v>16</v>
      </c>
      <c r="L14931" s="2">
        <v>118.29</v>
      </c>
      <c r="M14931" s="2" t="s">
        <v>28</v>
      </c>
      <c r="N14931" s="11">
        <f>L14931/E14931*100</f>
        <v>29.277528896369088</v>
      </c>
      <c r="O14931" s="12" t="str">
        <f>IF(N14931&lt;10,"Low",IF(N14931&lt;20,"Med","High"))</f>
        <v>High</v>
      </c>
      <c r="P14931" s="12">
        <f>sales*discount</f>
        <v>52.523899999999998</v>
      </c>
      <c r="Q14931" s="12">
        <f>sales-Discount_Values</f>
        <v>351.50609999999995</v>
      </c>
      <c r="R14931" s="12">
        <f>DATEDIF(order_date,delivery_date,"D")</f>
        <v>5</v>
      </c>
      <c r="S14931" s="12"/>
    </row>
    <row r="14932" spans="1:19" ht="14.25" customHeight="1" x14ac:dyDescent="0.35">
      <c r="A14932" s="2" t="s">
        <v>1108</v>
      </c>
      <c r="B14932" s="2">
        <v>101075</v>
      </c>
      <c r="C14932" s="2" t="s">
        <v>25</v>
      </c>
      <c r="D14932" s="2" t="s">
        <v>36</v>
      </c>
      <c r="E14932" s="2">
        <v>1279.49</v>
      </c>
      <c r="F14932" s="2">
        <v>0.45</v>
      </c>
      <c r="G14932" s="2">
        <v>7</v>
      </c>
      <c r="H14932" s="3">
        <v>45045</v>
      </c>
      <c r="I14932" s="3">
        <v>45046</v>
      </c>
      <c r="J14932" s="2" t="s">
        <v>31</v>
      </c>
      <c r="K14932" s="2" t="s">
        <v>22</v>
      </c>
      <c r="L14932" s="2">
        <v>374.63</v>
      </c>
      <c r="M14932" s="2" t="s">
        <v>23</v>
      </c>
      <c r="N14932" s="11">
        <f>L14932/E14932*100</f>
        <v>29.279634854512341</v>
      </c>
      <c r="O14932" s="12" t="str">
        <f>IF(N14932&lt;10,"Low",IF(N14932&lt;20,"Med","High"))</f>
        <v>High</v>
      </c>
      <c r="P14932" s="12">
        <f>sales*discount</f>
        <v>575.77049999999997</v>
      </c>
      <c r="Q14932" s="12">
        <f>sales-Discount_Values</f>
        <v>703.71950000000004</v>
      </c>
      <c r="R14932" s="12">
        <f>DATEDIF(order_date,delivery_date,"D")</f>
        <v>1</v>
      </c>
      <c r="S14932" s="12"/>
    </row>
    <row r="14933" spans="1:19" ht="14.25" customHeight="1" x14ac:dyDescent="0.35">
      <c r="A14933" s="2" t="s">
        <v>8535</v>
      </c>
      <c r="B14933" s="2">
        <v>108502</v>
      </c>
      <c r="C14933" s="2" t="s">
        <v>41</v>
      </c>
      <c r="D14933" s="2" t="s">
        <v>33</v>
      </c>
      <c r="E14933" s="2">
        <v>353.59</v>
      </c>
      <c r="F14933" s="2">
        <v>0.28000000000000003</v>
      </c>
      <c r="G14933" s="2">
        <v>4</v>
      </c>
      <c r="H14933" s="3">
        <v>45358</v>
      </c>
      <c r="I14933" s="3">
        <v>45362</v>
      </c>
      <c r="J14933" s="2" t="s">
        <v>15</v>
      </c>
      <c r="K14933" s="2" t="s">
        <v>27</v>
      </c>
      <c r="L14933" s="2">
        <v>103.53</v>
      </c>
      <c r="M14933" s="2" t="s">
        <v>39</v>
      </c>
      <c r="N14933" s="11">
        <f>L14933/E14933*100</f>
        <v>29.279674198930966</v>
      </c>
      <c r="O14933" s="12" t="str">
        <f>IF(N14933&lt;10,"Low",IF(N14933&lt;20,"Med","High"))</f>
        <v>High</v>
      </c>
      <c r="P14933" s="12">
        <f>sales*discount</f>
        <v>99.005200000000002</v>
      </c>
      <c r="Q14933" s="12">
        <f>sales-Discount_Values</f>
        <v>254.58479999999997</v>
      </c>
      <c r="R14933" s="12">
        <f>DATEDIF(order_date,delivery_date,"D")</f>
        <v>4</v>
      </c>
      <c r="S14933" s="12"/>
    </row>
    <row r="14934" spans="1:19" ht="14.25" customHeight="1" x14ac:dyDescent="0.35">
      <c r="A14934" s="2" t="s">
        <v>2240</v>
      </c>
      <c r="B14934" s="2">
        <v>102207</v>
      </c>
      <c r="C14934" s="2" t="s">
        <v>19</v>
      </c>
      <c r="D14934" s="2" t="s">
        <v>33</v>
      </c>
      <c r="E14934" s="2">
        <v>2748.57</v>
      </c>
      <c r="F14934" s="2">
        <v>0.01</v>
      </c>
      <c r="G14934" s="2">
        <v>6</v>
      </c>
      <c r="H14934" s="3">
        <v>45224</v>
      </c>
      <c r="I14934" s="3">
        <v>45229</v>
      </c>
      <c r="J14934" s="2" t="s">
        <v>31</v>
      </c>
      <c r="K14934" s="2" t="s">
        <v>22</v>
      </c>
      <c r="L14934" s="2">
        <v>804.81</v>
      </c>
      <c r="M14934" s="2" t="s">
        <v>23</v>
      </c>
      <c r="N14934" s="11">
        <f>L14934/E14934*100</f>
        <v>29.281044324867111</v>
      </c>
      <c r="O14934" s="12" t="str">
        <f>IF(N14934&lt;10,"Low",IF(N14934&lt;20,"Med","High"))</f>
        <v>High</v>
      </c>
      <c r="P14934" s="12">
        <f>sales*discount</f>
        <v>27.485700000000001</v>
      </c>
      <c r="Q14934" s="12">
        <f>sales-Discount_Values</f>
        <v>2721.0843</v>
      </c>
      <c r="R14934" s="12">
        <f>DATEDIF(order_date,delivery_date,"D")</f>
        <v>5</v>
      </c>
      <c r="S14934" s="12"/>
    </row>
    <row r="14935" spans="1:19" ht="14.25" customHeight="1" x14ac:dyDescent="0.35">
      <c r="A14935" s="2" t="s">
        <v>8883</v>
      </c>
      <c r="B14935" s="2">
        <v>108850</v>
      </c>
      <c r="C14935" s="2" t="s">
        <v>41</v>
      </c>
      <c r="D14935" s="2" t="s">
        <v>26</v>
      </c>
      <c r="E14935" s="2">
        <v>1720.31</v>
      </c>
      <c r="F14935" s="2">
        <v>0.03</v>
      </c>
      <c r="G14935" s="2">
        <v>1</v>
      </c>
      <c r="H14935" s="3">
        <v>44984</v>
      </c>
      <c r="I14935" s="3">
        <v>44986</v>
      </c>
      <c r="J14935" s="2" t="s">
        <v>21</v>
      </c>
      <c r="K14935" s="2" t="s">
        <v>22</v>
      </c>
      <c r="L14935" s="2">
        <v>503.78</v>
      </c>
      <c r="M14935" s="2" t="s">
        <v>34</v>
      </c>
      <c r="N14935" s="11">
        <f>L14935/E14935*100</f>
        <v>29.28425690718533</v>
      </c>
      <c r="O14935" s="12" t="str">
        <f>IF(N14935&lt;10,"Low",IF(N14935&lt;20,"Med","High"))</f>
        <v>High</v>
      </c>
      <c r="P14935" s="12">
        <f>sales*discount</f>
        <v>51.609299999999998</v>
      </c>
      <c r="Q14935" s="12">
        <f>sales-Discount_Values</f>
        <v>1668.7006999999999</v>
      </c>
      <c r="R14935" s="12">
        <f>DATEDIF(order_date,delivery_date,"D")</f>
        <v>2</v>
      </c>
      <c r="S14935" s="12"/>
    </row>
    <row r="14936" spans="1:19" ht="14.25" customHeight="1" x14ac:dyDescent="0.35">
      <c r="A14936" s="2" t="s">
        <v>11051</v>
      </c>
      <c r="B14936" s="2">
        <v>111018</v>
      </c>
      <c r="C14936" s="2" t="s">
        <v>25</v>
      </c>
      <c r="D14936" s="2" t="s">
        <v>36</v>
      </c>
      <c r="E14936" s="2">
        <v>1991.07</v>
      </c>
      <c r="F14936" s="2">
        <v>0.19</v>
      </c>
      <c r="G14936" s="2">
        <v>7</v>
      </c>
      <c r="H14936" s="3">
        <v>45119</v>
      </c>
      <c r="I14936" s="3">
        <v>45123</v>
      </c>
      <c r="J14936" s="2" t="s">
        <v>31</v>
      </c>
      <c r="K14936" s="2" t="s">
        <v>27</v>
      </c>
      <c r="L14936" s="2">
        <v>583.08000000000004</v>
      </c>
      <c r="M14936" s="2" t="s">
        <v>28</v>
      </c>
      <c r="N14936" s="11">
        <f>L14936/E14936*100</f>
        <v>29.28475643749341</v>
      </c>
      <c r="O14936" s="12" t="str">
        <f>IF(N14936&lt;10,"Low",IF(N14936&lt;20,"Med","High"))</f>
        <v>High</v>
      </c>
      <c r="P14936" s="12">
        <f>sales*discount</f>
        <v>378.30329999999998</v>
      </c>
      <c r="Q14936" s="12">
        <f>sales-Discount_Values</f>
        <v>1612.7666999999999</v>
      </c>
      <c r="R14936" s="12">
        <f>DATEDIF(order_date,delivery_date,"D")</f>
        <v>4</v>
      </c>
      <c r="S14936" s="12"/>
    </row>
    <row r="14937" spans="1:19" ht="14.25" customHeight="1" x14ac:dyDescent="0.35">
      <c r="A14937" s="2" t="s">
        <v>9011</v>
      </c>
      <c r="B14937" s="2">
        <v>108978</v>
      </c>
      <c r="C14937" s="2" t="s">
        <v>19</v>
      </c>
      <c r="D14937" s="2" t="s">
        <v>26</v>
      </c>
      <c r="E14937" s="2">
        <v>4372.1899999999996</v>
      </c>
      <c r="F14937" s="2">
        <v>0.06</v>
      </c>
      <c r="G14937" s="2">
        <v>6</v>
      </c>
      <c r="H14937" s="3">
        <v>45430</v>
      </c>
      <c r="I14937" s="3">
        <v>45434</v>
      </c>
      <c r="J14937" s="2" t="s">
        <v>15</v>
      </c>
      <c r="K14937" s="2" t="s">
        <v>16</v>
      </c>
      <c r="L14937" s="2">
        <v>1280.47</v>
      </c>
      <c r="M14937" s="2" t="s">
        <v>28</v>
      </c>
      <c r="N14937" s="11">
        <f>L14937/E14937*100</f>
        <v>29.286696140835605</v>
      </c>
      <c r="O14937" s="12" t="str">
        <f>IF(N14937&lt;10,"Low",IF(N14937&lt;20,"Med","High"))</f>
        <v>High</v>
      </c>
      <c r="P14937" s="12">
        <f>sales*discount</f>
        <v>262.33139999999997</v>
      </c>
      <c r="Q14937" s="12">
        <f>sales-Discount_Values</f>
        <v>4109.8585999999996</v>
      </c>
      <c r="R14937" s="12">
        <f>DATEDIF(order_date,delivery_date,"D")</f>
        <v>4</v>
      </c>
      <c r="S14937" s="12"/>
    </row>
    <row r="14938" spans="1:19" ht="14.25" customHeight="1" x14ac:dyDescent="0.35">
      <c r="A14938" s="2" t="s">
        <v>7853</v>
      </c>
      <c r="B14938" s="2">
        <v>107820</v>
      </c>
      <c r="C14938" s="2" t="s">
        <v>13</v>
      </c>
      <c r="D14938" s="2" t="s">
        <v>14</v>
      </c>
      <c r="E14938" s="2">
        <v>447.45</v>
      </c>
      <c r="F14938" s="2">
        <v>0.36</v>
      </c>
      <c r="G14938" s="2">
        <v>2</v>
      </c>
      <c r="H14938" s="3">
        <v>45284</v>
      </c>
      <c r="I14938" s="3">
        <v>45289</v>
      </c>
      <c r="J14938" s="2" t="s">
        <v>15</v>
      </c>
      <c r="K14938" s="2" t="s">
        <v>16</v>
      </c>
      <c r="L14938" s="2">
        <v>131.05000000000001</v>
      </c>
      <c r="M14938" s="2" t="s">
        <v>23</v>
      </c>
      <c r="N14938" s="11">
        <f>L14938/E14938*100</f>
        <v>29.288188624427313</v>
      </c>
      <c r="O14938" s="12" t="str">
        <f>IF(N14938&lt;10,"Low",IF(N14938&lt;20,"Med","High"))</f>
        <v>High</v>
      </c>
      <c r="P14938" s="12">
        <f>sales*discount</f>
        <v>161.08199999999999</v>
      </c>
      <c r="Q14938" s="12">
        <f>sales-Discount_Values</f>
        <v>286.36799999999999</v>
      </c>
      <c r="R14938" s="12">
        <f>DATEDIF(order_date,delivery_date,"D")</f>
        <v>5</v>
      </c>
      <c r="S14938" s="12"/>
    </row>
    <row r="14939" spans="1:19" ht="14.25" customHeight="1" x14ac:dyDescent="0.35">
      <c r="A14939" s="2" t="s">
        <v>1805</v>
      </c>
      <c r="B14939" s="2">
        <v>101772</v>
      </c>
      <c r="C14939" s="2" t="s">
        <v>25</v>
      </c>
      <c r="D14939" s="2" t="s">
        <v>26</v>
      </c>
      <c r="E14939" s="2">
        <v>4157.9399999999996</v>
      </c>
      <c r="F14939" s="2">
        <v>0.31</v>
      </c>
      <c r="G14939" s="2">
        <v>3</v>
      </c>
      <c r="H14939" s="3">
        <v>45319</v>
      </c>
      <c r="I14939" s="3">
        <v>45325</v>
      </c>
      <c r="J14939" s="2" t="s">
        <v>21</v>
      </c>
      <c r="K14939" s="2" t="s">
        <v>16</v>
      </c>
      <c r="L14939" s="2">
        <v>1217.8399999999999</v>
      </c>
      <c r="M14939" s="2" t="s">
        <v>34</v>
      </c>
      <c r="N14939" s="11">
        <f>L14939/E14939*100</f>
        <v>29.289503937045751</v>
      </c>
      <c r="O14939" s="12" t="str">
        <f>IF(N14939&lt;10,"Low",IF(N14939&lt;20,"Med","High"))</f>
        <v>High</v>
      </c>
      <c r="P14939" s="12">
        <f>sales*discount</f>
        <v>1288.9613999999999</v>
      </c>
      <c r="Q14939" s="12">
        <f>sales-Discount_Values</f>
        <v>2868.9785999999995</v>
      </c>
      <c r="R14939" s="12">
        <f>DATEDIF(order_date,delivery_date,"D")</f>
        <v>6</v>
      </c>
      <c r="S14939" s="12"/>
    </row>
    <row r="14940" spans="1:19" ht="14.25" customHeight="1" x14ac:dyDescent="0.35">
      <c r="A14940" s="2" t="s">
        <v>15289</v>
      </c>
      <c r="B14940" s="2">
        <v>115256</v>
      </c>
      <c r="C14940" s="2" t="s">
        <v>41</v>
      </c>
      <c r="D14940" s="2" t="s">
        <v>20</v>
      </c>
      <c r="E14940" s="2">
        <v>2030.44</v>
      </c>
      <c r="F14940" s="2">
        <v>0.22</v>
      </c>
      <c r="G14940" s="2">
        <v>9</v>
      </c>
      <c r="H14940" s="3">
        <v>45363</v>
      </c>
      <c r="I14940" s="3">
        <v>45365</v>
      </c>
      <c r="J14940" s="2" t="s">
        <v>15</v>
      </c>
      <c r="K14940" s="2" t="s">
        <v>22</v>
      </c>
      <c r="L14940" s="2">
        <v>594.71</v>
      </c>
      <c r="M14940" s="2" t="s">
        <v>17</v>
      </c>
      <c r="N14940" s="11">
        <f>L14940/E14940*100</f>
        <v>29.289710604598017</v>
      </c>
      <c r="O14940" s="12" t="str">
        <f>IF(N14940&lt;10,"Low",IF(N14940&lt;20,"Med","High"))</f>
        <v>High</v>
      </c>
      <c r="P14940" s="12">
        <f>sales*discount</f>
        <v>446.6968</v>
      </c>
      <c r="Q14940" s="12">
        <f>sales-Discount_Values</f>
        <v>1583.7432000000001</v>
      </c>
      <c r="R14940" s="12">
        <f>DATEDIF(order_date,delivery_date,"D")</f>
        <v>2</v>
      </c>
      <c r="S14940" s="12"/>
    </row>
    <row r="14941" spans="1:19" ht="14.25" customHeight="1" x14ac:dyDescent="0.35">
      <c r="A14941" s="2" t="s">
        <v>4608</v>
      </c>
      <c r="B14941" s="2">
        <v>104575</v>
      </c>
      <c r="C14941" s="2" t="s">
        <v>25</v>
      </c>
      <c r="D14941" s="2" t="s">
        <v>20</v>
      </c>
      <c r="E14941" s="2">
        <v>2212.8000000000002</v>
      </c>
      <c r="F14941" s="2">
        <v>0.03</v>
      </c>
      <c r="G14941" s="2">
        <v>2</v>
      </c>
      <c r="H14941" s="3">
        <v>45187</v>
      </c>
      <c r="I14941" s="3">
        <v>45191</v>
      </c>
      <c r="J14941" s="2" t="s">
        <v>15</v>
      </c>
      <c r="K14941" s="2" t="s">
        <v>27</v>
      </c>
      <c r="L14941" s="2">
        <v>648.15</v>
      </c>
      <c r="M14941" s="2" t="s">
        <v>34</v>
      </c>
      <c r="N14941" s="11">
        <f>L14941/E14941*100</f>
        <v>29.290943600867674</v>
      </c>
      <c r="O14941" s="12" t="str">
        <f>IF(N14941&lt;10,"Low",IF(N14941&lt;20,"Med","High"))</f>
        <v>High</v>
      </c>
      <c r="P14941" s="12">
        <f>sales*discount</f>
        <v>66.384</v>
      </c>
      <c r="Q14941" s="12">
        <f>sales-Discount_Values</f>
        <v>2146.4160000000002</v>
      </c>
      <c r="R14941" s="12">
        <f>DATEDIF(order_date,delivery_date,"D")</f>
        <v>4</v>
      </c>
      <c r="S14941" s="12"/>
    </row>
    <row r="14942" spans="1:19" ht="14.25" customHeight="1" x14ac:dyDescent="0.35">
      <c r="A14942" s="2" t="s">
        <v>5053</v>
      </c>
      <c r="B14942" s="2">
        <v>105020</v>
      </c>
      <c r="C14942" s="2" t="s">
        <v>13</v>
      </c>
      <c r="D14942" s="2" t="s">
        <v>20</v>
      </c>
      <c r="E14942" s="2">
        <v>394.74</v>
      </c>
      <c r="F14942" s="2">
        <v>0.28000000000000003</v>
      </c>
      <c r="G14942" s="2">
        <v>8</v>
      </c>
      <c r="H14942" s="3">
        <v>45181</v>
      </c>
      <c r="I14942" s="3">
        <v>45185</v>
      </c>
      <c r="J14942" s="2" t="s">
        <v>15</v>
      </c>
      <c r="K14942" s="2" t="s">
        <v>27</v>
      </c>
      <c r="L14942" s="2">
        <v>115.63</v>
      </c>
      <c r="M14942" s="2" t="s">
        <v>34</v>
      </c>
      <c r="N14942" s="11">
        <f>L14942/E14942*100</f>
        <v>29.292698991741396</v>
      </c>
      <c r="O14942" s="12" t="str">
        <f>IF(N14942&lt;10,"Low",IF(N14942&lt;20,"Med","High"))</f>
        <v>High</v>
      </c>
      <c r="P14942" s="12">
        <f>sales*discount</f>
        <v>110.52720000000001</v>
      </c>
      <c r="Q14942" s="12">
        <f>sales-Discount_Values</f>
        <v>284.21280000000002</v>
      </c>
      <c r="R14942" s="12">
        <f>DATEDIF(order_date,delivery_date,"D")</f>
        <v>4</v>
      </c>
      <c r="S14942" s="12"/>
    </row>
    <row r="14943" spans="1:19" ht="14.25" customHeight="1" x14ac:dyDescent="0.35">
      <c r="A14943" s="2" t="s">
        <v>1006</v>
      </c>
      <c r="B14943" s="2">
        <v>100973</v>
      </c>
      <c r="C14943" s="2" t="s">
        <v>13</v>
      </c>
      <c r="D14943" s="2" t="s">
        <v>14</v>
      </c>
      <c r="E14943" s="2">
        <v>901.8</v>
      </c>
      <c r="F14943" s="2">
        <v>0.11</v>
      </c>
      <c r="G14943" s="2">
        <v>7</v>
      </c>
      <c r="H14943" s="3">
        <v>45178</v>
      </c>
      <c r="I14943" s="3">
        <v>45182</v>
      </c>
      <c r="J14943" s="2" t="s">
        <v>15</v>
      </c>
      <c r="K14943" s="2" t="s">
        <v>27</v>
      </c>
      <c r="L14943" s="2">
        <v>264.18</v>
      </c>
      <c r="M14943" s="2" t="s">
        <v>23</v>
      </c>
      <c r="N14943" s="11">
        <f>L14943/E14943*100</f>
        <v>29.294743845642053</v>
      </c>
      <c r="O14943" s="12" t="str">
        <f>IF(N14943&lt;10,"Low",IF(N14943&lt;20,"Med","High"))</f>
        <v>High</v>
      </c>
      <c r="P14943" s="12">
        <f>sales*discount</f>
        <v>99.197999999999993</v>
      </c>
      <c r="Q14943" s="12">
        <f>sales-Discount_Values</f>
        <v>802.60199999999998</v>
      </c>
      <c r="R14943" s="12">
        <f>DATEDIF(order_date,delivery_date,"D")</f>
        <v>4</v>
      </c>
      <c r="S14943" s="12"/>
    </row>
    <row r="14944" spans="1:19" ht="14.25" customHeight="1" x14ac:dyDescent="0.35">
      <c r="A14944" s="2" t="s">
        <v>9645</v>
      </c>
      <c r="B14944" s="2">
        <v>109612</v>
      </c>
      <c r="C14944" s="2" t="s">
        <v>25</v>
      </c>
      <c r="D14944" s="2" t="s">
        <v>26</v>
      </c>
      <c r="E14944" s="2">
        <v>593.45000000000005</v>
      </c>
      <c r="F14944" s="2">
        <v>0.36</v>
      </c>
      <c r="G14944" s="2">
        <v>2</v>
      </c>
      <c r="H14944" s="3">
        <v>45401</v>
      </c>
      <c r="I14944" s="3">
        <v>45407</v>
      </c>
      <c r="J14944" s="2" t="s">
        <v>31</v>
      </c>
      <c r="K14944" s="2" t="s">
        <v>16</v>
      </c>
      <c r="L14944" s="2">
        <v>173.85</v>
      </c>
      <c r="M14944" s="2" t="s">
        <v>48</v>
      </c>
      <c r="N14944" s="11">
        <f>L14944/E14944*100</f>
        <v>29.294801583958208</v>
      </c>
      <c r="O14944" s="12" t="str">
        <f>IF(N14944&lt;10,"Low",IF(N14944&lt;20,"Med","High"))</f>
        <v>High</v>
      </c>
      <c r="P14944" s="12">
        <f>sales*discount</f>
        <v>213.642</v>
      </c>
      <c r="Q14944" s="12">
        <f>sales-Discount_Values</f>
        <v>379.80800000000005</v>
      </c>
      <c r="R14944" s="12">
        <f>DATEDIF(order_date,delivery_date,"D")</f>
        <v>6</v>
      </c>
      <c r="S14944" s="12"/>
    </row>
    <row r="14945" spans="1:19" ht="14.25" customHeight="1" x14ac:dyDescent="0.35">
      <c r="A14945" s="2" t="s">
        <v>8772</v>
      </c>
      <c r="B14945" s="2">
        <v>108739</v>
      </c>
      <c r="C14945" s="2" t="s">
        <v>41</v>
      </c>
      <c r="D14945" s="2" t="s">
        <v>36</v>
      </c>
      <c r="E14945" s="2">
        <v>2290.08</v>
      </c>
      <c r="F14945" s="2">
        <v>0.44</v>
      </c>
      <c r="G14945" s="2">
        <v>7</v>
      </c>
      <c r="H14945" s="3">
        <v>45480</v>
      </c>
      <c r="I14945" s="3">
        <v>45487</v>
      </c>
      <c r="J14945" s="2" t="s">
        <v>21</v>
      </c>
      <c r="K14945" s="2" t="s">
        <v>22</v>
      </c>
      <c r="L14945" s="2">
        <v>670.93</v>
      </c>
      <c r="M14945" s="2" t="s">
        <v>17</v>
      </c>
      <c r="N14945" s="11">
        <f>L14945/E14945*100</f>
        <v>29.297229791098999</v>
      </c>
      <c r="O14945" s="12" t="str">
        <f>IF(N14945&lt;10,"Low",IF(N14945&lt;20,"Med","High"))</f>
        <v>High</v>
      </c>
      <c r="P14945" s="12">
        <f>sales*discount</f>
        <v>1007.6351999999999</v>
      </c>
      <c r="Q14945" s="12">
        <f>sales-Discount_Values</f>
        <v>1282.4448</v>
      </c>
      <c r="R14945" s="12">
        <f>DATEDIF(order_date,delivery_date,"D")</f>
        <v>7</v>
      </c>
      <c r="S14945" s="12"/>
    </row>
    <row r="14946" spans="1:19" ht="14.25" customHeight="1" x14ac:dyDescent="0.35">
      <c r="A14946" s="2" t="s">
        <v>5668</v>
      </c>
      <c r="B14946" s="2">
        <v>105635</v>
      </c>
      <c r="C14946" s="2" t="s">
        <v>25</v>
      </c>
      <c r="D14946" s="2" t="s">
        <v>20</v>
      </c>
      <c r="E14946" s="2">
        <v>2386.6999999999998</v>
      </c>
      <c r="F14946" s="2">
        <v>0.46</v>
      </c>
      <c r="G14946" s="2">
        <v>2</v>
      </c>
      <c r="H14946" s="3">
        <v>44982</v>
      </c>
      <c r="I14946" s="3">
        <v>44987</v>
      </c>
      <c r="J14946" s="2" t="s">
        <v>31</v>
      </c>
      <c r="K14946" s="2" t="s">
        <v>27</v>
      </c>
      <c r="L14946" s="2">
        <v>699.26</v>
      </c>
      <c r="M14946" s="2" t="s">
        <v>23</v>
      </c>
      <c r="N14946" s="11">
        <f>L14946/E14946*100</f>
        <v>29.298194159299452</v>
      </c>
      <c r="O14946" s="12" t="str">
        <f>IF(N14946&lt;10,"Low",IF(N14946&lt;20,"Med","High"))</f>
        <v>High</v>
      </c>
      <c r="P14946" s="12">
        <f>sales*discount</f>
        <v>1097.8820000000001</v>
      </c>
      <c r="Q14946" s="12">
        <f>sales-Discount_Values</f>
        <v>1288.8179999999998</v>
      </c>
      <c r="R14946" s="12">
        <f>DATEDIF(order_date,delivery_date,"D")</f>
        <v>5</v>
      </c>
      <c r="S14946" s="12"/>
    </row>
    <row r="14947" spans="1:19" ht="14.25" customHeight="1" x14ac:dyDescent="0.35">
      <c r="A14947" s="2" t="s">
        <v>7156</v>
      </c>
      <c r="B14947" s="2">
        <v>107123</v>
      </c>
      <c r="C14947" s="2" t="s">
        <v>13</v>
      </c>
      <c r="D14947" s="2" t="s">
        <v>14</v>
      </c>
      <c r="E14947" s="2">
        <v>1400.85</v>
      </c>
      <c r="F14947" s="2">
        <v>7.0000000000000007E-2</v>
      </c>
      <c r="G14947" s="2">
        <v>8</v>
      </c>
      <c r="H14947" s="3">
        <v>45366</v>
      </c>
      <c r="I14947" s="3">
        <v>45368</v>
      </c>
      <c r="J14947" s="2" t="s">
        <v>31</v>
      </c>
      <c r="K14947" s="2" t="s">
        <v>22</v>
      </c>
      <c r="L14947" s="2">
        <v>410.43</v>
      </c>
      <c r="M14947" s="2" t="s">
        <v>17</v>
      </c>
      <c r="N14947" s="11">
        <f>L14947/E14947*100</f>
        <v>29.298640111360964</v>
      </c>
      <c r="O14947" s="12" t="str">
        <f>IF(N14947&lt;10,"Low",IF(N14947&lt;20,"Med","High"))</f>
        <v>High</v>
      </c>
      <c r="P14947" s="12">
        <f>sales*discount</f>
        <v>98.0595</v>
      </c>
      <c r="Q14947" s="12">
        <f>sales-Discount_Values</f>
        <v>1302.7904999999998</v>
      </c>
      <c r="R14947" s="12">
        <f>DATEDIF(order_date,delivery_date,"D")</f>
        <v>2</v>
      </c>
      <c r="S14947" s="12"/>
    </row>
    <row r="14948" spans="1:19" ht="14.25" customHeight="1" x14ac:dyDescent="0.35">
      <c r="A14948" s="2" t="s">
        <v>9013</v>
      </c>
      <c r="B14948" s="2">
        <v>108980</v>
      </c>
      <c r="C14948" s="2" t="s">
        <v>41</v>
      </c>
      <c r="D14948" s="2" t="s">
        <v>14</v>
      </c>
      <c r="E14948" s="2">
        <v>1880.32</v>
      </c>
      <c r="F14948" s="2">
        <v>0.4</v>
      </c>
      <c r="G14948" s="2">
        <v>4</v>
      </c>
      <c r="H14948" s="3">
        <v>45066</v>
      </c>
      <c r="I14948" s="3">
        <v>45073</v>
      </c>
      <c r="J14948" s="2" t="s">
        <v>31</v>
      </c>
      <c r="K14948" s="2" t="s">
        <v>22</v>
      </c>
      <c r="L14948" s="2">
        <v>550.96</v>
      </c>
      <c r="M14948" s="2" t="s">
        <v>48</v>
      </c>
      <c r="N14948" s="11">
        <f>L14948/E14948*100</f>
        <v>29.301395507147721</v>
      </c>
      <c r="O14948" s="12" t="str">
        <f>IF(N14948&lt;10,"Low",IF(N14948&lt;20,"Med","High"))</f>
        <v>High</v>
      </c>
      <c r="P14948" s="12">
        <f>sales*discount</f>
        <v>752.12800000000004</v>
      </c>
      <c r="Q14948" s="12">
        <f>sales-Discount_Values</f>
        <v>1128.192</v>
      </c>
      <c r="R14948" s="12">
        <f>DATEDIF(order_date,delivery_date,"D")</f>
        <v>7</v>
      </c>
      <c r="S14948" s="12"/>
    </row>
    <row r="14949" spans="1:19" ht="14.25" customHeight="1" x14ac:dyDescent="0.35">
      <c r="A14949" s="2" t="s">
        <v>14249</v>
      </c>
      <c r="B14949" s="2">
        <v>114216</v>
      </c>
      <c r="C14949" s="2" t="s">
        <v>19</v>
      </c>
      <c r="D14949" s="2" t="s">
        <v>36</v>
      </c>
      <c r="E14949" s="2">
        <v>142.33000000000001</v>
      </c>
      <c r="F14949" s="2">
        <v>0.09</v>
      </c>
      <c r="G14949" s="2">
        <v>8</v>
      </c>
      <c r="H14949" s="3">
        <v>45074</v>
      </c>
      <c r="I14949" s="3">
        <v>45078</v>
      </c>
      <c r="J14949" s="2" t="s">
        <v>31</v>
      </c>
      <c r="K14949" s="2" t="s">
        <v>22</v>
      </c>
      <c r="L14949" s="2">
        <v>41.71</v>
      </c>
      <c r="M14949" s="2" t="s">
        <v>17</v>
      </c>
      <c r="N14949" s="11">
        <f>L14949/E14949*100</f>
        <v>29.305135951661633</v>
      </c>
      <c r="O14949" s="12" t="str">
        <f>IF(N14949&lt;10,"Low",IF(N14949&lt;20,"Med","High"))</f>
        <v>High</v>
      </c>
      <c r="P14949" s="12">
        <f>sales*discount</f>
        <v>12.809700000000001</v>
      </c>
      <c r="Q14949" s="12">
        <f>sales-Discount_Values</f>
        <v>129.52030000000002</v>
      </c>
      <c r="R14949" s="12">
        <f>DATEDIF(order_date,delivery_date,"D")</f>
        <v>4</v>
      </c>
      <c r="S14949" s="12"/>
    </row>
    <row r="14950" spans="1:19" ht="14.25" customHeight="1" x14ac:dyDescent="0.35">
      <c r="A14950" s="2" t="s">
        <v>2700</v>
      </c>
      <c r="B14950" s="2">
        <v>102667</v>
      </c>
      <c r="C14950" s="2" t="s">
        <v>19</v>
      </c>
      <c r="D14950" s="2" t="s">
        <v>26</v>
      </c>
      <c r="E14950" s="2">
        <v>1956.14</v>
      </c>
      <c r="F14950" s="2">
        <v>0.42</v>
      </c>
      <c r="G14950" s="2">
        <v>7</v>
      </c>
      <c r="H14950" s="3">
        <v>45194</v>
      </c>
      <c r="I14950" s="3">
        <v>45198</v>
      </c>
      <c r="J14950" s="2" t="s">
        <v>21</v>
      </c>
      <c r="K14950" s="2" t="s">
        <v>27</v>
      </c>
      <c r="L14950" s="2">
        <v>573.34</v>
      </c>
      <c r="M14950" s="2" t="s">
        <v>17</v>
      </c>
      <c r="N14950" s="11">
        <f>L14950/E14950*100</f>
        <v>29.309763104890241</v>
      </c>
      <c r="O14950" s="12" t="str">
        <f>IF(N14950&lt;10,"Low",IF(N14950&lt;20,"Med","High"))</f>
        <v>High</v>
      </c>
      <c r="P14950" s="12">
        <f>sales*discount</f>
        <v>821.5788</v>
      </c>
      <c r="Q14950" s="12">
        <f>sales-Discount_Values</f>
        <v>1134.5612000000001</v>
      </c>
      <c r="R14950" s="12">
        <f>DATEDIF(order_date,delivery_date,"D")</f>
        <v>4</v>
      </c>
      <c r="S14950" s="12"/>
    </row>
    <row r="14951" spans="1:19" ht="14.25" customHeight="1" x14ac:dyDescent="0.35">
      <c r="A14951" s="2" t="s">
        <v>4054</v>
      </c>
      <c r="B14951" s="2">
        <v>104021</v>
      </c>
      <c r="C14951" s="2" t="s">
        <v>13</v>
      </c>
      <c r="D14951" s="2" t="s">
        <v>36</v>
      </c>
      <c r="E14951" s="2">
        <v>1129.52</v>
      </c>
      <c r="F14951" s="2">
        <v>0.21</v>
      </c>
      <c r="G14951" s="2">
        <v>5</v>
      </c>
      <c r="H14951" s="3">
        <v>45410</v>
      </c>
      <c r="I14951" s="3">
        <v>45411</v>
      </c>
      <c r="J14951" s="2" t="s">
        <v>15</v>
      </c>
      <c r="K14951" s="2" t="s">
        <v>27</v>
      </c>
      <c r="L14951" s="2">
        <v>331.11</v>
      </c>
      <c r="M14951" s="2" t="s">
        <v>23</v>
      </c>
      <c r="N14951" s="11">
        <f>L14951/E14951*100</f>
        <v>29.314221970394506</v>
      </c>
      <c r="O14951" s="12" t="str">
        <f>IF(N14951&lt;10,"Low",IF(N14951&lt;20,"Med","High"))</f>
        <v>High</v>
      </c>
      <c r="P14951" s="12">
        <f>sales*discount</f>
        <v>237.19919999999999</v>
      </c>
      <c r="Q14951" s="12">
        <f>sales-Discount_Values</f>
        <v>892.32079999999996</v>
      </c>
      <c r="R14951" s="12">
        <f>DATEDIF(order_date,delivery_date,"D")</f>
        <v>1</v>
      </c>
      <c r="S14951" s="12"/>
    </row>
    <row r="14952" spans="1:19" ht="14.25" customHeight="1" x14ac:dyDescent="0.35">
      <c r="A14952" s="2" t="s">
        <v>1208</v>
      </c>
      <c r="B14952" s="2">
        <v>101175</v>
      </c>
      <c r="C14952" s="2" t="s">
        <v>13</v>
      </c>
      <c r="D14952" s="2" t="s">
        <v>33</v>
      </c>
      <c r="E14952" s="2">
        <v>4383.58</v>
      </c>
      <c r="F14952" s="2">
        <v>0.48</v>
      </c>
      <c r="G14952" s="2">
        <v>6</v>
      </c>
      <c r="H14952" s="3">
        <v>45038</v>
      </c>
      <c r="I14952" s="3">
        <v>45043</v>
      </c>
      <c r="J14952" s="2" t="s">
        <v>31</v>
      </c>
      <c r="K14952" s="2" t="s">
        <v>22</v>
      </c>
      <c r="L14952" s="2">
        <v>1285.1099999999999</v>
      </c>
      <c r="M14952" s="2" t="s">
        <v>28</v>
      </c>
      <c r="N14952" s="11">
        <f>L14952/E14952*100</f>
        <v>29.316449112369341</v>
      </c>
      <c r="O14952" s="12" t="str">
        <f>IF(N14952&lt;10,"Low",IF(N14952&lt;20,"Med","High"))</f>
        <v>High</v>
      </c>
      <c r="P14952" s="12">
        <f>sales*discount</f>
        <v>2104.1183999999998</v>
      </c>
      <c r="Q14952" s="12">
        <f>sales-Discount_Values</f>
        <v>2279.4616000000001</v>
      </c>
      <c r="R14952" s="12">
        <f>DATEDIF(order_date,delivery_date,"D")</f>
        <v>5</v>
      </c>
      <c r="S14952" s="12"/>
    </row>
    <row r="14953" spans="1:19" ht="14.25" customHeight="1" x14ac:dyDescent="0.35">
      <c r="A14953" s="2" t="s">
        <v>5620</v>
      </c>
      <c r="B14953" s="2">
        <v>105587</v>
      </c>
      <c r="C14953" s="2" t="s">
        <v>25</v>
      </c>
      <c r="D14953" s="2" t="s">
        <v>26</v>
      </c>
      <c r="E14953" s="2">
        <v>1229.95</v>
      </c>
      <c r="F14953" s="2">
        <v>0.17</v>
      </c>
      <c r="G14953" s="2">
        <v>2</v>
      </c>
      <c r="H14953" s="3">
        <v>45296</v>
      </c>
      <c r="I14953" s="3">
        <v>45299</v>
      </c>
      <c r="J14953" s="2" t="s">
        <v>21</v>
      </c>
      <c r="K14953" s="2" t="s">
        <v>27</v>
      </c>
      <c r="L14953" s="2">
        <v>360.61</v>
      </c>
      <c r="M14953" s="2" t="s">
        <v>34</v>
      </c>
      <c r="N14953" s="11">
        <f>L14953/E14953*100</f>
        <v>29.319078011301276</v>
      </c>
      <c r="O14953" s="12" t="str">
        <f>IF(N14953&lt;10,"Low",IF(N14953&lt;20,"Med","High"))</f>
        <v>High</v>
      </c>
      <c r="P14953" s="12">
        <f>sales*discount</f>
        <v>209.09150000000002</v>
      </c>
      <c r="Q14953" s="12">
        <f>sales-Discount_Values</f>
        <v>1020.8585</v>
      </c>
      <c r="R14953" s="12">
        <f>DATEDIF(order_date,delivery_date,"D")</f>
        <v>3</v>
      </c>
      <c r="S14953" s="12"/>
    </row>
    <row r="14954" spans="1:19" ht="14.25" customHeight="1" x14ac:dyDescent="0.35">
      <c r="A14954" s="2" t="s">
        <v>597</v>
      </c>
      <c r="B14954" s="2">
        <v>100564</v>
      </c>
      <c r="C14954" s="2" t="s">
        <v>19</v>
      </c>
      <c r="D14954" s="2" t="s">
        <v>20</v>
      </c>
      <c r="E14954" s="2">
        <v>2101.27</v>
      </c>
      <c r="F14954" s="2">
        <v>0</v>
      </c>
      <c r="G14954" s="2">
        <v>4</v>
      </c>
      <c r="H14954" s="3">
        <v>45297</v>
      </c>
      <c r="I14954" s="3">
        <v>45304</v>
      </c>
      <c r="J14954" s="2" t="s">
        <v>31</v>
      </c>
      <c r="K14954" s="2" t="s">
        <v>27</v>
      </c>
      <c r="L14954" s="2">
        <v>616.11</v>
      </c>
      <c r="M14954" s="2" t="s">
        <v>23</v>
      </c>
      <c r="N14954" s="11">
        <f>L14954/E14954*100</f>
        <v>29.320839301945966</v>
      </c>
      <c r="O14954" s="12" t="str">
        <f>IF(N14954&lt;10,"Low",IF(N14954&lt;20,"Med","High"))</f>
        <v>High</v>
      </c>
      <c r="P14954" s="12">
        <f>sales*discount</f>
        <v>0</v>
      </c>
      <c r="Q14954" s="12">
        <f>sales-Discount_Values</f>
        <v>2101.27</v>
      </c>
      <c r="R14954" s="12">
        <f>DATEDIF(order_date,delivery_date,"D")</f>
        <v>7</v>
      </c>
      <c r="S14954" s="12"/>
    </row>
    <row r="14955" spans="1:19" ht="14.25" customHeight="1" x14ac:dyDescent="0.35">
      <c r="A14955" s="2" t="s">
        <v>7615</v>
      </c>
      <c r="B14955" s="2">
        <v>107582</v>
      </c>
      <c r="C14955" s="2" t="s">
        <v>25</v>
      </c>
      <c r="D14955" s="2" t="s">
        <v>33</v>
      </c>
      <c r="E14955" s="2">
        <v>1616.8</v>
      </c>
      <c r="F14955" s="2">
        <v>0.1</v>
      </c>
      <c r="G14955" s="2">
        <v>9</v>
      </c>
      <c r="H14955" s="3">
        <v>45471</v>
      </c>
      <c r="I14955" s="3">
        <v>45472</v>
      </c>
      <c r="J14955" s="2" t="s">
        <v>21</v>
      </c>
      <c r="K14955" s="2" t="s">
        <v>22</v>
      </c>
      <c r="L14955" s="2">
        <v>474.07</v>
      </c>
      <c r="M14955" s="2" t="s">
        <v>23</v>
      </c>
      <c r="N14955" s="11">
        <f>L14955/E14955*100</f>
        <v>29.321499257793171</v>
      </c>
      <c r="O14955" s="12" t="str">
        <f>IF(N14955&lt;10,"Low",IF(N14955&lt;20,"Med","High"))</f>
        <v>High</v>
      </c>
      <c r="P14955" s="12">
        <f>sales*discount</f>
        <v>161.68</v>
      </c>
      <c r="Q14955" s="12">
        <f>sales-Discount_Values</f>
        <v>1455.12</v>
      </c>
      <c r="R14955" s="12">
        <f>DATEDIF(order_date,delivery_date,"D")</f>
        <v>1</v>
      </c>
      <c r="S14955" s="12"/>
    </row>
    <row r="14956" spans="1:19" ht="14.25" customHeight="1" x14ac:dyDescent="0.35">
      <c r="A14956" s="2" t="s">
        <v>14508</v>
      </c>
      <c r="B14956" s="2">
        <v>114475</v>
      </c>
      <c r="C14956" s="2" t="s">
        <v>41</v>
      </c>
      <c r="D14956" s="2" t="s">
        <v>33</v>
      </c>
      <c r="E14956" s="2">
        <v>2499.67</v>
      </c>
      <c r="F14956" s="2">
        <v>0.16</v>
      </c>
      <c r="G14956" s="2">
        <v>2</v>
      </c>
      <c r="H14956" s="3">
        <v>45156</v>
      </c>
      <c r="I14956" s="3">
        <v>45163</v>
      </c>
      <c r="J14956" s="2" t="s">
        <v>21</v>
      </c>
      <c r="K14956" s="2" t="s">
        <v>27</v>
      </c>
      <c r="L14956" s="2">
        <v>732.97</v>
      </c>
      <c r="M14956" s="2" t="s">
        <v>28</v>
      </c>
      <c r="N14956" s="11">
        <f>L14956/E14956*100</f>
        <v>29.322670592518215</v>
      </c>
      <c r="O14956" s="12" t="str">
        <f>IF(N14956&lt;10,"Low",IF(N14956&lt;20,"Med","High"))</f>
        <v>High</v>
      </c>
      <c r="P14956" s="12">
        <f>sales*discount</f>
        <v>399.94720000000001</v>
      </c>
      <c r="Q14956" s="12">
        <f>sales-Discount_Values</f>
        <v>2099.7228</v>
      </c>
      <c r="R14956" s="12">
        <f>DATEDIF(order_date,delivery_date,"D")</f>
        <v>7</v>
      </c>
      <c r="S14956" s="12"/>
    </row>
    <row r="14957" spans="1:19" ht="14.25" customHeight="1" x14ac:dyDescent="0.35">
      <c r="A14957" s="2" t="s">
        <v>978</v>
      </c>
      <c r="B14957" s="2">
        <v>100945</v>
      </c>
      <c r="C14957" s="2" t="s">
        <v>13</v>
      </c>
      <c r="D14957" s="2" t="s">
        <v>14</v>
      </c>
      <c r="E14957" s="2">
        <v>3584.52</v>
      </c>
      <c r="F14957" s="2">
        <v>0.47</v>
      </c>
      <c r="G14957" s="2">
        <v>4</v>
      </c>
      <c r="H14957" s="3">
        <v>45027</v>
      </c>
      <c r="I14957" s="3">
        <v>45029</v>
      </c>
      <c r="J14957" s="2" t="s">
        <v>15</v>
      </c>
      <c r="K14957" s="2" t="s">
        <v>27</v>
      </c>
      <c r="L14957" s="2">
        <v>1051.0999999999999</v>
      </c>
      <c r="M14957" s="2" t="s">
        <v>48</v>
      </c>
      <c r="N14957" s="11">
        <f>L14957/E14957*100</f>
        <v>29.323312465825268</v>
      </c>
      <c r="O14957" s="12" t="str">
        <f>IF(N14957&lt;10,"Low",IF(N14957&lt;20,"Med","High"))</f>
        <v>High</v>
      </c>
      <c r="P14957" s="12">
        <f>sales*discount</f>
        <v>1684.7243999999998</v>
      </c>
      <c r="Q14957" s="12">
        <f>sales-Discount_Values</f>
        <v>1899.7956000000001</v>
      </c>
      <c r="R14957" s="12">
        <f>DATEDIF(order_date,delivery_date,"D")</f>
        <v>2</v>
      </c>
      <c r="S14957" s="12"/>
    </row>
    <row r="14958" spans="1:19" ht="14.25" customHeight="1" x14ac:dyDescent="0.35">
      <c r="A14958" s="2" t="s">
        <v>1245</v>
      </c>
      <c r="B14958" s="2">
        <v>101212</v>
      </c>
      <c r="C14958" s="2" t="s">
        <v>41</v>
      </c>
      <c r="D14958" s="2" t="s">
        <v>20</v>
      </c>
      <c r="E14958" s="2">
        <v>1708.89</v>
      </c>
      <c r="F14958" s="2">
        <v>0.46</v>
      </c>
      <c r="G14958" s="2">
        <v>4</v>
      </c>
      <c r="H14958" s="3">
        <v>45297</v>
      </c>
      <c r="I14958" s="3">
        <v>45298</v>
      </c>
      <c r="J14958" s="2" t="s">
        <v>31</v>
      </c>
      <c r="K14958" s="2" t="s">
        <v>22</v>
      </c>
      <c r="L14958" s="2">
        <v>501.11</v>
      </c>
      <c r="M14958" s="2" t="s">
        <v>34</v>
      </c>
      <c r="N14958" s="11">
        <f>L14958/E14958*100</f>
        <v>29.323713053502566</v>
      </c>
      <c r="O14958" s="12" t="str">
        <f>IF(N14958&lt;10,"Low",IF(N14958&lt;20,"Med","High"))</f>
        <v>High</v>
      </c>
      <c r="P14958" s="12">
        <f>sales*discount</f>
        <v>786.08940000000007</v>
      </c>
      <c r="Q14958" s="12">
        <f>sales-Discount_Values</f>
        <v>922.80060000000003</v>
      </c>
      <c r="R14958" s="12">
        <f>DATEDIF(order_date,delivery_date,"D")</f>
        <v>1</v>
      </c>
      <c r="S14958" s="12"/>
    </row>
    <row r="14959" spans="1:19" ht="14.25" customHeight="1" x14ac:dyDescent="0.35">
      <c r="A14959" s="2" t="s">
        <v>12757</v>
      </c>
      <c r="B14959" s="2">
        <v>112724</v>
      </c>
      <c r="C14959" s="2" t="s">
        <v>25</v>
      </c>
      <c r="D14959" s="2" t="s">
        <v>36</v>
      </c>
      <c r="E14959" s="2">
        <v>2150.08</v>
      </c>
      <c r="F14959" s="2">
        <v>0.39</v>
      </c>
      <c r="G14959" s="2">
        <v>6</v>
      </c>
      <c r="H14959" s="3">
        <v>45210</v>
      </c>
      <c r="I14959" s="3">
        <v>45216</v>
      </c>
      <c r="J14959" s="2" t="s">
        <v>15</v>
      </c>
      <c r="K14959" s="2" t="s">
        <v>22</v>
      </c>
      <c r="L14959" s="2">
        <v>630.6</v>
      </c>
      <c r="M14959" s="2" t="s">
        <v>23</v>
      </c>
      <c r="N14959" s="11">
        <f>L14959/E14959*100</f>
        <v>29.329141241256139</v>
      </c>
      <c r="O14959" s="12" t="str">
        <f>IF(N14959&lt;10,"Low",IF(N14959&lt;20,"Med","High"))</f>
        <v>High</v>
      </c>
      <c r="P14959" s="12">
        <f>sales*discount</f>
        <v>838.53120000000001</v>
      </c>
      <c r="Q14959" s="12">
        <f>sales-Discount_Values</f>
        <v>1311.5488</v>
      </c>
      <c r="R14959" s="12">
        <f>DATEDIF(order_date,delivery_date,"D")</f>
        <v>6</v>
      </c>
      <c r="S14959" s="12"/>
    </row>
    <row r="14960" spans="1:19" ht="14.25" customHeight="1" x14ac:dyDescent="0.35">
      <c r="A14960" s="2" t="s">
        <v>11086</v>
      </c>
      <c r="B14960" s="2">
        <v>111053</v>
      </c>
      <c r="C14960" s="2" t="s">
        <v>41</v>
      </c>
      <c r="D14960" s="2" t="s">
        <v>20</v>
      </c>
      <c r="E14960" s="2">
        <v>3151.82</v>
      </c>
      <c r="F14960" s="2">
        <v>0.34</v>
      </c>
      <c r="G14960" s="2">
        <v>5</v>
      </c>
      <c r="H14960" s="3">
        <v>45065</v>
      </c>
      <c r="I14960" s="3">
        <v>45066</v>
      </c>
      <c r="J14960" s="2" t="s">
        <v>31</v>
      </c>
      <c r="K14960" s="2" t="s">
        <v>16</v>
      </c>
      <c r="L14960" s="2">
        <v>924.55</v>
      </c>
      <c r="M14960" s="2" t="s">
        <v>48</v>
      </c>
      <c r="N14960" s="11">
        <f>L14960/E14960*100</f>
        <v>29.333845206896331</v>
      </c>
      <c r="O14960" s="12" t="str">
        <f>IF(N14960&lt;10,"Low",IF(N14960&lt;20,"Med","High"))</f>
        <v>High</v>
      </c>
      <c r="P14960" s="12">
        <f>sales*discount</f>
        <v>1071.6188000000002</v>
      </c>
      <c r="Q14960" s="12">
        <f>sales-Discount_Values</f>
        <v>2080.2012</v>
      </c>
      <c r="R14960" s="12">
        <f>DATEDIF(order_date,delivery_date,"D")</f>
        <v>1</v>
      </c>
      <c r="S14960" s="12"/>
    </row>
    <row r="14961" spans="1:19" ht="14.25" customHeight="1" x14ac:dyDescent="0.35">
      <c r="A14961" s="2" t="s">
        <v>7777</v>
      </c>
      <c r="B14961" s="2">
        <v>107744</v>
      </c>
      <c r="C14961" s="2" t="s">
        <v>13</v>
      </c>
      <c r="D14961" s="2" t="s">
        <v>20</v>
      </c>
      <c r="E14961" s="2">
        <v>4311.12</v>
      </c>
      <c r="F14961" s="2">
        <v>0.21</v>
      </c>
      <c r="G14961" s="2">
        <v>7</v>
      </c>
      <c r="H14961" s="3">
        <v>45543</v>
      </c>
      <c r="I14961" s="3">
        <v>45544</v>
      </c>
      <c r="J14961" s="2" t="s">
        <v>31</v>
      </c>
      <c r="K14961" s="2" t="s">
        <v>16</v>
      </c>
      <c r="L14961" s="2">
        <v>1264.73</v>
      </c>
      <c r="M14961" s="2" t="s">
        <v>17</v>
      </c>
      <c r="N14961" s="11">
        <f>L14961/E14961*100</f>
        <v>29.336460131010039</v>
      </c>
      <c r="O14961" s="12" t="str">
        <f>IF(N14961&lt;10,"Low",IF(N14961&lt;20,"Med","High"))</f>
        <v>High</v>
      </c>
      <c r="P14961" s="12">
        <f>sales*discount</f>
        <v>905.33519999999999</v>
      </c>
      <c r="Q14961" s="12">
        <f>sales-Discount_Values</f>
        <v>3405.7847999999999</v>
      </c>
      <c r="R14961" s="12">
        <f>DATEDIF(order_date,delivery_date,"D")</f>
        <v>1</v>
      </c>
      <c r="S14961" s="12"/>
    </row>
    <row r="14962" spans="1:19" ht="14.25" customHeight="1" x14ac:dyDescent="0.35">
      <c r="A14962" s="2" t="s">
        <v>5136</v>
      </c>
      <c r="B14962" s="2">
        <v>105103</v>
      </c>
      <c r="C14962" s="2" t="s">
        <v>41</v>
      </c>
      <c r="D14962" s="2" t="s">
        <v>26</v>
      </c>
      <c r="E14962" s="2">
        <v>4691.18</v>
      </c>
      <c r="F14962" s="2">
        <v>0.05</v>
      </c>
      <c r="G14962" s="2">
        <v>8</v>
      </c>
      <c r="H14962" s="3">
        <v>45305</v>
      </c>
      <c r="I14962" s="3">
        <v>45307</v>
      </c>
      <c r="J14962" s="2" t="s">
        <v>31</v>
      </c>
      <c r="K14962" s="2" t="s">
        <v>16</v>
      </c>
      <c r="L14962" s="2">
        <v>1376.24</v>
      </c>
      <c r="M14962" s="2" t="s">
        <v>39</v>
      </c>
      <c r="N14962" s="11">
        <f>L14962/E14962*100</f>
        <v>29.336755357927004</v>
      </c>
      <c r="O14962" s="12" t="str">
        <f>IF(N14962&lt;10,"Low",IF(N14962&lt;20,"Med","High"))</f>
        <v>High</v>
      </c>
      <c r="P14962" s="12">
        <f>sales*discount</f>
        <v>234.55900000000003</v>
      </c>
      <c r="Q14962" s="12">
        <f>sales-Discount_Values</f>
        <v>4456.6210000000001</v>
      </c>
      <c r="R14962" s="12">
        <f>DATEDIF(order_date,delivery_date,"D")</f>
        <v>2</v>
      </c>
      <c r="S14962" s="12"/>
    </row>
    <row r="14963" spans="1:19" ht="14.25" customHeight="1" x14ac:dyDescent="0.35">
      <c r="A14963" s="2" t="s">
        <v>2692</v>
      </c>
      <c r="B14963" s="2">
        <v>102659</v>
      </c>
      <c r="C14963" s="2" t="s">
        <v>19</v>
      </c>
      <c r="D14963" s="2" t="s">
        <v>33</v>
      </c>
      <c r="E14963" s="2">
        <v>666.4</v>
      </c>
      <c r="F14963" s="2">
        <v>0.02</v>
      </c>
      <c r="G14963" s="2">
        <v>1</v>
      </c>
      <c r="H14963" s="3">
        <v>44939</v>
      </c>
      <c r="I14963" s="3">
        <v>44943</v>
      </c>
      <c r="J14963" s="2" t="s">
        <v>21</v>
      </c>
      <c r="K14963" s="2" t="s">
        <v>22</v>
      </c>
      <c r="L14963" s="2">
        <v>195.51</v>
      </c>
      <c r="M14963" s="2" t="s">
        <v>39</v>
      </c>
      <c r="N14963" s="11">
        <f>L14963/E14963*100</f>
        <v>29.338235294117649</v>
      </c>
      <c r="O14963" s="12" t="str">
        <f>IF(N14963&lt;10,"Low",IF(N14963&lt;20,"Med","High"))</f>
        <v>High</v>
      </c>
      <c r="P14963" s="12">
        <f>sales*discount</f>
        <v>13.327999999999999</v>
      </c>
      <c r="Q14963" s="12">
        <f>sales-Discount_Values</f>
        <v>653.072</v>
      </c>
      <c r="R14963" s="12">
        <f>DATEDIF(order_date,delivery_date,"D")</f>
        <v>4</v>
      </c>
      <c r="S14963" s="12"/>
    </row>
    <row r="14964" spans="1:19" ht="14.25" customHeight="1" x14ac:dyDescent="0.35">
      <c r="A14964" s="2" t="s">
        <v>11807</v>
      </c>
      <c r="B14964" s="2">
        <v>111774</v>
      </c>
      <c r="C14964" s="2" t="s">
        <v>25</v>
      </c>
      <c r="D14964" s="2" t="s">
        <v>20</v>
      </c>
      <c r="E14964" s="2">
        <v>1640.11</v>
      </c>
      <c r="F14964" s="2">
        <v>0.21</v>
      </c>
      <c r="G14964" s="2">
        <v>4</v>
      </c>
      <c r="H14964" s="3">
        <v>45209</v>
      </c>
      <c r="I14964" s="3">
        <v>45215</v>
      </c>
      <c r="J14964" s="2" t="s">
        <v>21</v>
      </c>
      <c r="K14964" s="2" t="s">
        <v>22</v>
      </c>
      <c r="L14964" s="2">
        <v>481.19</v>
      </c>
      <c r="M14964" s="2" t="s">
        <v>34</v>
      </c>
      <c r="N14964" s="11">
        <f>L14964/E14964*100</f>
        <v>29.338885806439812</v>
      </c>
      <c r="O14964" s="12" t="str">
        <f>IF(N14964&lt;10,"Low",IF(N14964&lt;20,"Med","High"))</f>
        <v>High</v>
      </c>
      <c r="P14964" s="12">
        <f>sales*discount</f>
        <v>344.42309999999998</v>
      </c>
      <c r="Q14964" s="12">
        <f>sales-Discount_Values</f>
        <v>1295.6868999999999</v>
      </c>
      <c r="R14964" s="12">
        <f>DATEDIF(order_date,delivery_date,"D")</f>
        <v>6</v>
      </c>
      <c r="S14964" s="12"/>
    </row>
    <row r="14965" spans="1:19" ht="14.25" customHeight="1" x14ac:dyDescent="0.35">
      <c r="A14965" s="2" t="s">
        <v>9754</v>
      </c>
      <c r="B14965" s="2">
        <v>109721</v>
      </c>
      <c r="C14965" s="2" t="s">
        <v>13</v>
      </c>
      <c r="D14965" s="2" t="s">
        <v>33</v>
      </c>
      <c r="E14965" s="2">
        <v>3354.92</v>
      </c>
      <c r="F14965" s="2">
        <v>0.37</v>
      </c>
      <c r="G14965" s="2">
        <v>6</v>
      </c>
      <c r="H14965" s="3">
        <v>44927</v>
      </c>
      <c r="I14965" s="3">
        <v>44932</v>
      </c>
      <c r="J14965" s="2" t="s">
        <v>15</v>
      </c>
      <c r="K14965" s="2" t="s">
        <v>22</v>
      </c>
      <c r="L14965" s="2">
        <v>984.32</v>
      </c>
      <c r="M14965" s="2" t="s">
        <v>34</v>
      </c>
      <c r="N14965" s="11">
        <f>L14965/E14965*100</f>
        <v>29.339596771309001</v>
      </c>
      <c r="O14965" s="12" t="str">
        <f>IF(N14965&lt;10,"Low",IF(N14965&lt;20,"Med","High"))</f>
        <v>High</v>
      </c>
      <c r="P14965" s="12">
        <f>sales*discount</f>
        <v>1241.3204000000001</v>
      </c>
      <c r="Q14965" s="12">
        <f>sales-Discount_Values</f>
        <v>2113.5996</v>
      </c>
      <c r="R14965" s="12">
        <f>DATEDIF(order_date,delivery_date,"D")</f>
        <v>5</v>
      </c>
      <c r="S14965" s="12"/>
    </row>
    <row r="14966" spans="1:19" ht="14.25" customHeight="1" x14ac:dyDescent="0.35">
      <c r="A14966" s="2" t="s">
        <v>8752</v>
      </c>
      <c r="B14966" s="2">
        <v>108719</v>
      </c>
      <c r="C14966" s="2" t="s">
        <v>41</v>
      </c>
      <c r="D14966" s="2" t="s">
        <v>36</v>
      </c>
      <c r="E14966" s="2">
        <v>2624.95</v>
      </c>
      <c r="F14966" s="2">
        <v>0.24</v>
      </c>
      <c r="G14966" s="2">
        <v>9</v>
      </c>
      <c r="H14966" s="3">
        <v>45327</v>
      </c>
      <c r="I14966" s="3">
        <v>45334</v>
      </c>
      <c r="J14966" s="2" t="s">
        <v>31</v>
      </c>
      <c r="K14966" s="2" t="s">
        <v>22</v>
      </c>
      <c r="L14966" s="2">
        <v>770.26</v>
      </c>
      <c r="M14966" s="2" t="s">
        <v>23</v>
      </c>
      <c r="N14966" s="11">
        <f>L14966/E14966*100</f>
        <v>29.343797024705232</v>
      </c>
      <c r="O14966" s="12" t="str">
        <f>IF(N14966&lt;10,"Low",IF(N14966&lt;20,"Med","High"))</f>
        <v>High</v>
      </c>
      <c r="P14966" s="12">
        <f>sales*discount</f>
        <v>629.98799999999994</v>
      </c>
      <c r="Q14966" s="12">
        <f>sales-Discount_Values</f>
        <v>1994.962</v>
      </c>
      <c r="R14966" s="12">
        <f>DATEDIF(order_date,delivery_date,"D")</f>
        <v>7</v>
      </c>
      <c r="S14966" s="12"/>
    </row>
    <row r="14967" spans="1:19" ht="14.25" customHeight="1" x14ac:dyDescent="0.35">
      <c r="A14967" s="2" t="s">
        <v>10612</v>
      </c>
      <c r="B14967" s="2">
        <v>110579</v>
      </c>
      <c r="C14967" s="2" t="s">
        <v>25</v>
      </c>
      <c r="D14967" s="2" t="s">
        <v>33</v>
      </c>
      <c r="E14967" s="2">
        <v>2343.9</v>
      </c>
      <c r="F14967" s="2">
        <v>0.16</v>
      </c>
      <c r="G14967" s="2">
        <v>1</v>
      </c>
      <c r="H14967" s="3">
        <v>45637</v>
      </c>
      <c r="I14967" s="3">
        <v>45639</v>
      </c>
      <c r="J14967" s="2" t="s">
        <v>31</v>
      </c>
      <c r="K14967" s="2" t="s">
        <v>22</v>
      </c>
      <c r="L14967" s="2">
        <v>687.85</v>
      </c>
      <c r="M14967" s="2" t="s">
        <v>23</v>
      </c>
      <c r="N14967" s="11">
        <f>L14967/E14967*100</f>
        <v>29.346388497802806</v>
      </c>
      <c r="O14967" s="12" t="str">
        <f>IF(N14967&lt;10,"Low",IF(N14967&lt;20,"Med","High"))</f>
        <v>High</v>
      </c>
      <c r="P14967" s="12">
        <f>sales*discount</f>
        <v>375.024</v>
      </c>
      <c r="Q14967" s="12">
        <f>sales-Discount_Values</f>
        <v>1968.8760000000002</v>
      </c>
      <c r="R14967" s="12">
        <f>DATEDIF(order_date,delivery_date,"D")</f>
        <v>2</v>
      </c>
      <c r="S14967" s="12"/>
    </row>
    <row r="14968" spans="1:19" ht="14.25" customHeight="1" x14ac:dyDescent="0.35">
      <c r="A14968" s="2" t="s">
        <v>9849</v>
      </c>
      <c r="B14968" s="2">
        <v>109816</v>
      </c>
      <c r="C14968" s="2" t="s">
        <v>13</v>
      </c>
      <c r="D14968" s="2" t="s">
        <v>33</v>
      </c>
      <c r="E14968" s="2">
        <v>905.74</v>
      </c>
      <c r="F14968" s="2">
        <v>0.41</v>
      </c>
      <c r="G14968" s="2">
        <v>1</v>
      </c>
      <c r="H14968" s="3">
        <v>45505</v>
      </c>
      <c r="I14968" s="3">
        <v>45509</v>
      </c>
      <c r="J14968" s="2" t="s">
        <v>31</v>
      </c>
      <c r="K14968" s="2" t="s">
        <v>27</v>
      </c>
      <c r="L14968" s="2">
        <v>265.81</v>
      </c>
      <c r="M14968" s="2" t="s">
        <v>28</v>
      </c>
      <c r="N14968" s="11">
        <f>L14968/E14968*100</f>
        <v>29.347274052156248</v>
      </c>
      <c r="O14968" s="12" t="str">
        <f>IF(N14968&lt;10,"Low",IF(N14968&lt;20,"Med","High"))</f>
        <v>High</v>
      </c>
      <c r="P14968" s="12">
        <f>sales*discount</f>
        <v>371.35339999999997</v>
      </c>
      <c r="Q14968" s="12">
        <f>sales-Discount_Values</f>
        <v>534.38660000000004</v>
      </c>
      <c r="R14968" s="12">
        <f>DATEDIF(order_date,delivery_date,"D")</f>
        <v>4</v>
      </c>
      <c r="S14968" s="12"/>
    </row>
    <row r="14969" spans="1:19" ht="14.25" customHeight="1" x14ac:dyDescent="0.35">
      <c r="A14969" s="2" t="s">
        <v>2350</v>
      </c>
      <c r="B14969" s="2">
        <v>102317</v>
      </c>
      <c r="C14969" s="2" t="s">
        <v>25</v>
      </c>
      <c r="D14969" s="2" t="s">
        <v>14</v>
      </c>
      <c r="E14969" s="2">
        <v>4359.49</v>
      </c>
      <c r="F14969" s="2">
        <v>0.01</v>
      </c>
      <c r="G14969" s="2">
        <v>8</v>
      </c>
      <c r="H14969" s="3">
        <v>44980</v>
      </c>
      <c r="I14969" s="3">
        <v>44987</v>
      </c>
      <c r="J14969" s="2" t="s">
        <v>21</v>
      </c>
      <c r="K14969" s="2" t="s">
        <v>27</v>
      </c>
      <c r="L14969" s="2">
        <v>1279.42</v>
      </c>
      <c r="M14969" s="2" t="s">
        <v>28</v>
      </c>
      <c r="N14969" s="11">
        <f>L14969/E14969*100</f>
        <v>29.347928312715482</v>
      </c>
      <c r="O14969" s="12" t="str">
        <f>IF(N14969&lt;10,"Low",IF(N14969&lt;20,"Med","High"))</f>
        <v>High</v>
      </c>
      <c r="P14969" s="12">
        <f>sales*discount</f>
        <v>43.594899999999996</v>
      </c>
      <c r="Q14969" s="12">
        <f>sales-Discount_Values</f>
        <v>4315.8950999999997</v>
      </c>
      <c r="R14969" s="12">
        <f>DATEDIF(order_date,delivery_date,"D")</f>
        <v>7</v>
      </c>
      <c r="S14969" s="12"/>
    </row>
    <row r="14970" spans="1:19" ht="14.25" customHeight="1" x14ac:dyDescent="0.35">
      <c r="A14970" s="2" t="s">
        <v>3781</v>
      </c>
      <c r="B14970" s="2">
        <v>103748</v>
      </c>
      <c r="C14970" s="2" t="s">
        <v>25</v>
      </c>
      <c r="D14970" s="2" t="s">
        <v>26</v>
      </c>
      <c r="E14970" s="2">
        <v>1875.9</v>
      </c>
      <c r="F14970" s="2">
        <v>0.48</v>
      </c>
      <c r="G14970" s="2">
        <v>3</v>
      </c>
      <c r="H14970" s="3">
        <v>45608</v>
      </c>
      <c r="I14970" s="3">
        <v>45609</v>
      </c>
      <c r="J14970" s="2" t="s">
        <v>31</v>
      </c>
      <c r="K14970" s="2" t="s">
        <v>27</v>
      </c>
      <c r="L14970" s="2">
        <v>550.55999999999995</v>
      </c>
      <c r="M14970" s="2" t="s">
        <v>23</v>
      </c>
      <c r="N14970" s="11">
        <f>L14970/E14970*100</f>
        <v>29.3491124260355</v>
      </c>
      <c r="O14970" s="12" t="str">
        <f>IF(N14970&lt;10,"Low",IF(N14970&lt;20,"Med","High"))</f>
        <v>High</v>
      </c>
      <c r="P14970" s="12">
        <f>sales*discount</f>
        <v>900.43200000000002</v>
      </c>
      <c r="Q14970" s="12">
        <f>sales-Discount_Values</f>
        <v>975.46800000000007</v>
      </c>
      <c r="R14970" s="12">
        <f>DATEDIF(order_date,delivery_date,"D")</f>
        <v>1</v>
      </c>
      <c r="S14970" s="12"/>
    </row>
    <row r="14971" spans="1:19" ht="14.25" customHeight="1" x14ac:dyDescent="0.35">
      <c r="A14971" s="2" t="s">
        <v>5927</v>
      </c>
      <c r="B14971" s="2">
        <v>105894</v>
      </c>
      <c r="C14971" s="2" t="s">
        <v>25</v>
      </c>
      <c r="D14971" s="2" t="s">
        <v>26</v>
      </c>
      <c r="E14971" s="2">
        <v>1692.3</v>
      </c>
      <c r="F14971" s="2">
        <v>0.28999999999999998</v>
      </c>
      <c r="G14971" s="2">
        <v>7</v>
      </c>
      <c r="H14971" s="3">
        <v>45543</v>
      </c>
      <c r="I14971" s="3">
        <v>45547</v>
      </c>
      <c r="J14971" s="2" t="s">
        <v>31</v>
      </c>
      <c r="K14971" s="2" t="s">
        <v>22</v>
      </c>
      <c r="L14971" s="2">
        <v>496.71</v>
      </c>
      <c r="M14971" s="2" t="s">
        <v>34</v>
      </c>
      <c r="N14971" s="11">
        <f>L14971/E14971*100</f>
        <v>29.351178868994861</v>
      </c>
      <c r="O14971" s="12" t="str">
        <f>IF(N14971&lt;10,"Low",IF(N14971&lt;20,"Med","High"))</f>
        <v>High</v>
      </c>
      <c r="P14971" s="12">
        <f>sales*discount</f>
        <v>490.76699999999994</v>
      </c>
      <c r="Q14971" s="12">
        <f>sales-Discount_Values</f>
        <v>1201.5329999999999</v>
      </c>
      <c r="R14971" s="12">
        <f>DATEDIF(order_date,delivery_date,"D")</f>
        <v>4</v>
      </c>
      <c r="S14971" s="12"/>
    </row>
    <row r="14972" spans="1:19" ht="14.25" customHeight="1" x14ac:dyDescent="0.35">
      <c r="A14972" s="2" t="s">
        <v>12536</v>
      </c>
      <c r="B14972" s="2">
        <v>112503</v>
      </c>
      <c r="C14972" s="2" t="s">
        <v>13</v>
      </c>
      <c r="D14972" s="2" t="s">
        <v>20</v>
      </c>
      <c r="E14972" s="2">
        <v>3852.46</v>
      </c>
      <c r="F14972" s="2">
        <v>0.17</v>
      </c>
      <c r="G14972" s="2">
        <v>3</v>
      </c>
      <c r="H14972" s="3">
        <v>45457</v>
      </c>
      <c r="I14972" s="3">
        <v>45462</v>
      </c>
      <c r="J14972" s="2" t="s">
        <v>31</v>
      </c>
      <c r="K14972" s="2" t="s">
        <v>22</v>
      </c>
      <c r="L14972" s="2">
        <v>1130.8800000000001</v>
      </c>
      <c r="M14972" s="2" t="s">
        <v>17</v>
      </c>
      <c r="N14972" s="11">
        <f>L14972/E14972*100</f>
        <v>29.354749951978736</v>
      </c>
      <c r="O14972" s="12" t="str">
        <f>IF(N14972&lt;10,"Low",IF(N14972&lt;20,"Med","High"))</f>
        <v>High</v>
      </c>
      <c r="P14972" s="12">
        <f>sales*discount</f>
        <v>654.91820000000007</v>
      </c>
      <c r="Q14972" s="12">
        <f>sales-Discount_Values</f>
        <v>3197.5418</v>
      </c>
      <c r="R14972" s="12">
        <f>DATEDIF(order_date,delivery_date,"D")</f>
        <v>5</v>
      </c>
      <c r="S14972" s="12"/>
    </row>
    <row r="14973" spans="1:19" ht="14.25" customHeight="1" x14ac:dyDescent="0.35">
      <c r="A14973" s="2" t="s">
        <v>11929</v>
      </c>
      <c r="B14973" s="2">
        <v>111896</v>
      </c>
      <c r="C14973" s="2" t="s">
        <v>41</v>
      </c>
      <c r="D14973" s="2" t="s">
        <v>26</v>
      </c>
      <c r="E14973" s="2">
        <v>3355.76</v>
      </c>
      <c r="F14973" s="2">
        <v>0.44</v>
      </c>
      <c r="G14973" s="2">
        <v>6</v>
      </c>
      <c r="H14973" s="3">
        <v>45151</v>
      </c>
      <c r="I14973" s="3">
        <v>45158</v>
      </c>
      <c r="J14973" s="2" t="s">
        <v>15</v>
      </c>
      <c r="K14973" s="2" t="s">
        <v>16</v>
      </c>
      <c r="L14973" s="2">
        <v>985.18</v>
      </c>
      <c r="M14973" s="2" t="s">
        <v>48</v>
      </c>
      <c r="N14973" s="11">
        <f>L14973/E14973*100</f>
        <v>29.357880182134593</v>
      </c>
      <c r="O14973" s="12" t="str">
        <f>IF(N14973&lt;10,"Low",IF(N14973&lt;20,"Med","High"))</f>
        <v>High</v>
      </c>
      <c r="P14973" s="12">
        <f>sales*discount</f>
        <v>1476.5344</v>
      </c>
      <c r="Q14973" s="12">
        <f>sales-Discount_Values</f>
        <v>1879.2256000000002</v>
      </c>
      <c r="R14973" s="12">
        <f>DATEDIF(order_date,delivery_date,"D")</f>
        <v>7</v>
      </c>
      <c r="S14973" s="12"/>
    </row>
    <row r="14974" spans="1:19" ht="14.25" customHeight="1" x14ac:dyDescent="0.35">
      <c r="A14974" s="2" t="s">
        <v>12829</v>
      </c>
      <c r="B14974" s="2">
        <v>112796</v>
      </c>
      <c r="C14974" s="2" t="s">
        <v>13</v>
      </c>
      <c r="D14974" s="2" t="s">
        <v>20</v>
      </c>
      <c r="E14974" s="2">
        <v>4211.28</v>
      </c>
      <c r="F14974" s="2">
        <v>0.35</v>
      </c>
      <c r="G14974" s="2">
        <v>3</v>
      </c>
      <c r="H14974" s="3">
        <v>45607</v>
      </c>
      <c r="I14974" s="3">
        <v>45612</v>
      </c>
      <c r="J14974" s="2" t="s">
        <v>21</v>
      </c>
      <c r="K14974" s="2" t="s">
        <v>22</v>
      </c>
      <c r="L14974" s="2">
        <v>1236.5899999999999</v>
      </c>
      <c r="M14974" s="2" t="s">
        <v>48</v>
      </c>
      <c r="N14974" s="11">
        <f>L14974/E14974*100</f>
        <v>29.363756387606621</v>
      </c>
      <c r="O14974" s="12" t="str">
        <f>IF(N14974&lt;10,"Low",IF(N14974&lt;20,"Med","High"))</f>
        <v>High</v>
      </c>
      <c r="P14974" s="12">
        <f>sales*discount</f>
        <v>1473.9479999999999</v>
      </c>
      <c r="Q14974" s="12">
        <f>sales-Discount_Values</f>
        <v>2737.3319999999999</v>
      </c>
      <c r="R14974" s="12">
        <f>DATEDIF(order_date,delivery_date,"D")</f>
        <v>5</v>
      </c>
      <c r="S14974" s="12"/>
    </row>
    <row r="14975" spans="1:19" ht="14.25" customHeight="1" x14ac:dyDescent="0.35">
      <c r="A14975" s="2" t="s">
        <v>3195</v>
      </c>
      <c r="B14975" s="2">
        <v>103162</v>
      </c>
      <c r="C14975" s="2" t="s">
        <v>41</v>
      </c>
      <c r="D14975" s="2" t="s">
        <v>20</v>
      </c>
      <c r="E14975" s="2">
        <v>1238.29</v>
      </c>
      <c r="F14975" s="2">
        <v>0.46</v>
      </c>
      <c r="G14975" s="2">
        <v>8</v>
      </c>
      <c r="H14975" s="3">
        <v>45525</v>
      </c>
      <c r="I14975" s="3">
        <v>45527</v>
      </c>
      <c r="J14975" s="2" t="s">
        <v>21</v>
      </c>
      <c r="K14975" s="2" t="s">
        <v>16</v>
      </c>
      <c r="L14975" s="2">
        <v>363.61</v>
      </c>
      <c r="M14975" s="2" t="s">
        <v>23</v>
      </c>
      <c r="N14975" s="11">
        <f>L14975/E14975*100</f>
        <v>29.363880835668542</v>
      </c>
      <c r="O14975" s="12" t="str">
        <f>IF(N14975&lt;10,"Low",IF(N14975&lt;20,"Med","High"))</f>
        <v>High</v>
      </c>
      <c r="P14975" s="12">
        <f>sales*discount</f>
        <v>569.61339999999996</v>
      </c>
      <c r="Q14975" s="12">
        <f>sales-Discount_Values</f>
        <v>668.67660000000001</v>
      </c>
      <c r="R14975" s="12">
        <f>DATEDIF(order_date,delivery_date,"D")</f>
        <v>2</v>
      </c>
      <c r="S14975" s="12"/>
    </row>
    <row r="14976" spans="1:19" ht="14.25" customHeight="1" x14ac:dyDescent="0.35">
      <c r="A14976" s="2" t="s">
        <v>5911</v>
      </c>
      <c r="B14976" s="2">
        <v>105878</v>
      </c>
      <c r="C14976" s="2" t="s">
        <v>41</v>
      </c>
      <c r="D14976" s="2" t="s">
        <v>20</v>
      </c>
      <c r="E14976" s="2">
        <v>1947.85</v>
      </c>
      <c r="F14976" s="2">
        <v>0.31</v>
      </c>
      <c r="G14976" s="2">
        <v>3</v>
      </c>
      <c r="H14976" s="3">
        <v>45203</v>
      </c>
      <c r="I14976" s="3">
        <v>45207</v>
      </c>
      <c r="J14976" s="2" t="s">
        <v>31</v>
      </c>
      <c r="K14976" s="2" t="s">
        <v>16</v>
      </c>
      <c r="L14976" s="2">
        <v>571.97</v>
      </c>
      <c r="M14976" s="2" t="s">
        <v>39</v>
      </c>
      <c r="N14976" s="11">
        <f>L14976/E14976*100</f>
        <v>29.364170752367997</v>
      </c>
      <c r="O14976" s="12" t="str">
        <f>IF(N14976&lt;10,"Low",IF(N14976&lt;20,"Med","High"))</f>
        <v>High</v>
      </c>
      <c r="P14976" s="12">
        <f>sales*discount</f>
        <v>603.83349999999996</v>
      </c>
      <c r="Q14976" s="12">
        <f>sales-Discount_Values</f>
        <v>1344.0165</v>
      </c>
      <c r="R14976" s="12">
        <f>DATEDIF(order_date,delivery_date,"D")</f>
        <v>4</v>
      </c>
      <c r="S14976" s="12"/>
    </row>
    <row r="14977" spans="1:19" ht="14.25" customHeight="1" x14ac:dyDescent="0.35">
      <c r="A14977" s="2" t="s">
        <v>6282</v>
      </c>
      <c r="B14977" s="2">
        <v>106249</v>
      </c>
      <c r="C14977" s="2" t="s">
        <v>41</v>
      </c>
      <c r="D14977" s="2" t="s">
        <v>33</v>
      </c>
      <c r="E14977" s="2">
        <v>3360.37</v>
      </c>
      <c r="F14977" s="2">
        <v>0.13</v>
      </c>
      <c r="G14977" s="2">
        <v>2</v>
      </c>
      <c r="H14977" s="3">
        <v>45489</v>
      </c>
      <c r="I14977" s="3">
        <v>45490</v>
      </c>
      <c r="J14977" s="2" t="s">
        <v>15</v>
      </c>
      <c r="K14977" s="2" t="s">
        <v>16</v>
      </c>
      <c r="L14977" s="2">
        <v>986.76</v>
      </c>
      <c r="M14977" s="2" t="s">
        <v>17</v>
      </c>
      <c r="N14977" s="11">
        <f>L14977/E14977*100</f>
        <v>29.364623538479396</v>
      </c>
      <c r="O14977" s="12" t="str">
        <f>IF(N14977&lt;10,"Low",IF(N14977&lt;20,"Med","High"))</f>
        <v>High</v>
      </c>
      <c r="P14977" s="12">
        <f>sales*discount</f>
        <v>436.84809999999999</v>
      </c>
      <c r="Q14977" s="12">
        <f>sales-Discount_Values</f>
        <v>2923.5218999999997</v>
      </c>
      <c r="R14977" s="12">
        <f>DATEDIF(order_date,delivery_date,"D")</f>
        <v>1</v>
      </c>
      <c r="S14977" s="12"/>
    </row>
    <row r="14978" spans="1:19" ht="14.25" customHeight="1" x14ac:dyDescent="0.35">
      <c r="A14978" s="2" t="s">
        <v>6753</v>
      </c>
      <c r="B14978" s="2">
        <v>106720</v>
      </c>
      <c r="C14978" s="2" t="s">
        <v>19</v>
      </c>
      <c r="D14978" s="2" t="s">
        <v>14</v>
      </c>
      <c r="E14978" s="2">
        <v>4256.3599999999997</v>
      </c>
      <c r="F14978" s="2">
        <v>0.14000000000000001</v>
      </c>
      <c r="G14978" s="2">
        <v>2</v>
      </c>
      <c r="H14978" s="3">
        <v>45181</v>
      </c>
      <c r="I14978" s="3">
        <v>45185</v>
      </c>
      <c r="J14978" s="2" t="s">
        <v>21</v>
      </c>
      <c r="K14978" s="2" t="s">
        <v>22</v>
      </c>
      <c r="L14978" s="2">
        <v>1249.97</v>
      </c>
      <c r="M14978" s="2" t="s">
        <v>28</v>
      </c>
      <c r="N14978" s="11">
        <f>L14978/E14978*100</f>
        <v>29.367111804452634</v>
      </c>
      <c r="O14978" s="12" t="str">
        <f>IF(N14978&lt;10,"Low",IF(N14978&lt;20,"Med","High"))</f>
        <v>High</v>
      </c>
      <c r="P14978" s="12">
        <f>sales*discount</f>
        <v>595.8904</v>
      </c>
      <c r="Q14978" s="12">
        <f>sales-Discount_Values</f>
        <v>3660.4695999999994</v>
      </c>
      <c r="R14978" s="12">
        <f>DATEDIF(order_date,delivery_date,"D")</f>
        <v>4</v>
      </c>
      <c r="S14978" s="12"/>
    </row>
    <row r="14979" spans="1:19" ht="14.25" customHeight="1" x14ac:dyDescent="0.35">
      <c r="A14979" s="2" t="s">
        <v>10072</v>
      </c>
      <c r="B14979" s="2">
        <v>110039</v>
      </c>
      <c r="C14979" s="2" t="s">
        <v>41</v>
      </c>
      <c r="D14979" s="2" t="s">
        <v>14</v>
      </c>
      <c r="E14979" s="2">
        <v>2901.15</v>
      </c>
      <c r="F14979" s="2">
        <v>0.23</v>
      </c>
      <c r="G14979" s="2">
        <v>6</v>
      </c>
      <c r="H14979" s="3">
        <v>45116</v>
      </c>
      <c r="I14979" s="3">
        <v>45117</v>
      </c>
      <c r="J14979" s="2" t="s">
        <v>15</v>
      </c>
      <c r="K14979" s="2" t="s">
        <v>16</v>
      </c>
      <c r="L14979" s="2">
        <v>852.03</v>
      </c>
      <c r="M14979" s="2" t="s">
        <v>34</v>
      </c>
      <c r="N14979" s="11">
        <f>L14979/E14979*100</f>
        <v>29.368698619512951</v>
      </c>
      <c r="O14979" s="12" t="str">
        <f>IF(N14979&lt;10,"Low",IF(N14979&lt;20,"Med","High"))</f>
        <v>High</v>
      </c>
      <c r="P14979" s="12">
        <f>sales*discount</f>
        <v>667.2645</v>
      </c>
      <c r="Q14979" s="12">
        <f>sales-Discount_Values</f>
        <v>2233.8855000000003</v>
      </c>
      <c r="R14979" s="12">
        <f>DATEDIF(order_date,delivery_date,"D")</f>
        <v>1</v>
      </c>
      <c r="S14979" s="12"/>
    </row>
    <row r="14980" spans="1:19" ht="14.25" customHeight="1" x14ac:dyDescent="0.35">
      <c r="A14980" s="2" t="s">
        <v>3072</v>
      </c>
      <c r="B14980" s="2">
        <v>103039</v>
      </c>
      <c r="C14980" s="2" t="s">
        <v>13</v>
      </c>
      <c r="D14980" s="2" t="s">
        <v>36</v>
      </c>
      <c r="E14980" s="2">
        <v>871.06</v>
      </c>
      <c r="F14980" s="2">
        <v>0.47</v>
      </c>
      <c r="G14980" s="2">
        <v>3</v>
      </c>
      <c r="H14980" s="3">
        <v>45308</v>
      </c>
      <c r="I14980" s="3">
        <v>45311</v>
      </c>
      <c r="J14980" s="2" t="s">
        <v>15</v>
      </c>
      <c r="K14980" s="2" t="s">
        <v>16</v>
      </c>
      <c r="L14980" s="2">
        <v>255.82</v>
      </c>
      <c r="M14980" s="2" t="s">
        <v>39</v>
      </c>
      <c r="N14980" s="11">
        <f>L14980/E14980*100</f>
        <v>29.368815007002961</v>
      </c>
      <c r="O14980" s="12" t="str">
        <f>IF(N14980&lt;10,"Low",IF(N14980&lt;20,"Med","High"))</f>
        <v>High</v>
      </c>
      <c r="P14980" s="12">
        <f>sales*discount</f>
        <v>409.39819999999997</v>
      </c>
      <c r="Q14980" s="12">
        <f>sales-Discount_Values</f>
        <v>461.66179999999997</v>
      </c>
      <c r="R14980" s="12">
        <f>DATEDIF(order_date,delivery_date,"D")</f>
        <v>3</v>
      </c>
      <c r="S14980" s="12"/>
    </row>
    <row r="14981" spans="1:19" ht="14.25" customHeight="1" x14ac:dyDescent="0.35">
      <c r="A14981" s="2" t="s">
        <v>15140</v>
      </c>
      <c r="B14981" s="2">
        <v>115107</v>
      </c>
      <c r="C14981" s="2" t="s">
        <v>25</v>
      </c>
      <c r="D14981" s="2" t="s">
        <v>14</v>
      </c>
      <c r="E14981" s="2">
        <v>1517.1</v>
      </c>
      <c r="F14981" s="2">
        <v>0.08</v>
      </c>
      <c r="G14981" s="2">
        <v>8</v>
      </c>
      <c r="H14981" s="3">
        <v>45515</v>
      </c>
      <c r="I14981" s="3">
        <v>45521</v>
      </c>
      <c r="J14981" s="2" t="s">
        <v>21</v>
      </c>
      <c r="K14981" s="2" t="s">
        <v>16</v>
      </c>
      <c r="L14981" s="2">
        <v>445.57</v>
      </c>
      <c r="M14981" s="2" t="s">
        <v>48</v>
      </c>
      <c r="N14981" s="11">
        <f>L14981/E14981*100</f>
        <v>29.36985037242107</v>
      </c>
      <c r="O14981" s="12" t="str">
        <f>IF(N14981&lt;10,"Low",IF(N14981&lt;20,"Med","High"))</f>
        <v>High</v>
      </c>
      <c r="P14981" s="12">
        <f>sales*discount</f>
        <v>121.36799999999999</v>
      </c>
      <c r="Q14981" s="12">
        <f>sales-Discount_Values</f>
        <v>1395.732</v>
      </c>
      <c r="R14981" s="12">
        <f>DATEDIF(order_date,delivery_date,"D")</f>
        <v>6</v>
      </c>
      <c r="S14981" s="12"/>
    </row>
    <row r="14982" spans="1:19" ht="14.25" customHeight="1" x14ac:dyDescent="0.35">
      <c r="A14982" s="2" t="s">
        <v>11448</v>
      </c>
      <c r="B14982" s="2">
        <v>111415</v>
      </c>
      <c r="C14982" s="2" t="s">
        <v>19</v>
      </c>
      <c r="D14982" s="2" t="s">
        <v>26</v>
      </c>
      <c r="E14982" s="2">
        <v>4248.24</v>
      </c>
      <c r="F14982" s="2">
        <v>0.02</v>
      </c>
      <c r="G14982" s="2">
        <v>5</v>
      </c>
      <c r="H14982" s="3">
        <v>45144</v>
      </c>
      <c r="I14982" s="3">
        <v>45149</v>
      </c>
      <c r="J14982" s="2" t="s">
        <v>21</v>
      </c>
      <c r="K14982" s="2" t="s">
        <v>22</v>
      </c>
      <c r="L14982" s="2">
        <v>1247.78</v>
      </c>
      <c r="M14982" s="2" t="s">
        <v>17</v>
      </c>
      <c r="N14982" s="11">
        <f>L14982/E14982*100</f>
        <v>29.371692748055665</v>
      </c>
      <c r="O14982" s="12" t="str">
        <f>IF(N14982&lt;10,"Low",IF(N14982&lt;20,"Med","High"))</f>
        <v>High</v>
      </c>
      <c r="P14982" s="12">
        <f>sales*discount</f>
        <v>84.964799999999997</v>
      </c>
      <c r="Q14982" s="12">
        <f>sales-Discount_Values</f>
        <v>4163.2752</v>
      </c>
      <c r="R14982" s="12">
        <f>DATEDIF(order_date,delivery_date,"D")</f>
        <v>5</v>
      </c>
      <c r="S14982" s="12"/>
    </row>
    <row r="14983" spans="1:19" ht="14.25" customHeight="1" x14ac:dyDescent="0.35">
      <c r="A14983" s="2" t="s">
        <v>6583</v>
      </c>
      <c r="B14983" s="2">
        <v>106550</v>
      </c>
      <c r="C14983" s="2" t="s">
        <v>25</v>
      </c>
      <c r="D14983" s="2" t="s">
        <v>14</v>
      </c>
      <c r="E14983" s="2">
        <v>1685.92</v>
      </c>
      <c r="F14983" s="2">
        <v>0.12</v>
      </c>
      <c r="G14983" s="2">
        <v>3</v>
      </c>
      <c r="H14983" s="3">
        <v>45347</v>
      </c>
      <c r="I14983" s="3">
        <v>45349</v>
      </c>
      <c r="J14983" s="2" t="s">
        <v>31</v>
      </c>
      <c r="K14983" s="2" t="s">
        <v>16</v>
      </c>
      <c r="L14983" s="2">
        <v>495.19</v>
      </c>
      <c r="M14983" s="2" t="s">
        <v>48</v>
      </c>
      <c r="N14983" s="11">
        <f>L14983/E14983*100</f>
        <v>29.372093575021353</v>
      </c>
      <c r="O14983" s="12" t="str">
        <f>IF(N14983&lt;10,"Low",IF(N14983&lt;20,"Med","High"))</f>
        <v>High</v>
      </c>
      <c r="P14983" s="12">
        <f>sales*discount</f>
        <v>202.31039999999999</v>
      </c>
      <c r="Q14983" s="12">
        <f>sales-Discount_Values</f>
        <v>1483.6096</v>
      </c>
      <c r="R14983" s="12">
        <f>DATEDIF(order_date,delivery_date,"D")</f>
        <v>2</v>
      </c>
      <c r="S14983" s="12"/>
    </row>
    <row r="14984" spans="1:19" ht="14.25" customHeight="1" x14ac:dyDescent="0.35">
      <c r="A14984" s="2" t="s">
        <v>7350</v>
      </c>
      <c r="B14984" s="2">
        <v>107317</v>
      </c>
      <c r="C14984" s="2" t="s">
        <v>13</v>
      </c>
      <c r="D14984" s="2" t="s">
        <v>26</v>
      </c>
      <c r="E14984" s="2">
        <v>1851.45</v>
      </c>
      <c r="F14984" s="2">
        <v>0.14000000000000001</v>
      </c>
      <c r="G14984" s="2">
        <v>7</v>
      </c>
      <c r="H14984" s="3">
        <v>45515</v>
      </c>
      <c r="I14984" s="3">
        <v>45519</v>
      </c>
      <c r="J14984" s="2" t="s">
        <v>21</v>
      </c>
      <c r="K14984" s="2" t="s">
        <v>16</v>
      </c>
      <c r="L14984" s="2">
        <v>543.85</v>
      </c>
      <c r="M14984" s="2" t="s">
        <v>39</v>
      </c>
      <c r="N14984" s="11">
        <f>L14984/E14984*100</f>
        <v>29.374274217505196</v>
      </c>
      <c r="O14984" s="12" t="str">
        <f>IF(N14984&lt;10,"Low",IF(N14984&lt;20,"Med","High"))</f>
        <v>High</v>
      </c>
      <c r="P14984" s="12">
        <f>sales*discount</f>
        <v>259.20300000000003</v>
      </c>
      <c r="Q14984" s="12">
        <f>sales-Discount_Values</f>
        <v>1592.2470000000001</v>
      </c>
      <c r="R14984" s="12">
        <f>DATEDIF(order_date,delivery_date,"D")</f>
        <v>4</v>
      </c>
      <c r="S14984" s="12"/>
    </row>
    <row r="14985" spans="1:19" ht="14.25" customHeight="1" x14ac:dyDescent="0.35">
      <c r="A14985" s="2" t="s">
        <v>4162</v>
      </c>
      <c r="B14985" s="2">
        <v>104129</v>
      </c>
      <c r="C14985" s="2" t="s">
        <v>13</v>
      </c>
      <c r="D14985" s="2" t="s">
        <v>26</v>
      </c>
      <c r="E14985" s="2">
        <v>4426.58</v>
      </c>
      <c r="F14985" s="2">
        <v>0.02</v>
      </c>
      <c r="G14985" s="2">
        <v>7</v>
      </c>
      <c r="H14985" s="3">
        <v>45535</v>
      </c>
      <c r="I14985" s="3">
        <v>45542</v>
      </c>
      <c r="J14985" s="2" t="s">
        <v>31</v>
      </c>
      <c r="K14985" s="2" t="s">
        <v>27</v>
      </c>
      <c r="L14985" s="2">
        <v>1300.29</v>
      </c>
      <c r="M14985" s="2" t="s">
        <v>23</v>
      </c>
      <c r="N14985" s="11">
        <f>L14985/E14985*100</f>
        <v>29.374596189383222</v>
      </c>
      <c r="O14985" s="12" t="str">
        <f>IF(N14985&lt;10,"Low",IF(N14985&lt;20,"Med","High"))</f>
        <v>High</v>
      </c>
      <c r="P14985" s="12">
        <f>sales*discount</f>
        <v>88.531599999999997</v>
      </c>
      <c r="Q14985" s="12">
        <f>sales-Discount_Values</f>
        <v>4338.0483999999997</v>
      </c>
      <c r="R14985" s="12">
        <f>DATEDIF(order_date,delivery_date,"D")</f>
        <v>7</v>
      </c>
      <c r="S14985" s="12"/>
    </row>
    <row r="14986" spans="1:19" ht="14.25" customHeight="1" x14ac:dyDescent="0.35">
      <c r="A14986" s="2" t="s">
        <v>9638</v>
      </c>
      <c r="B14986" s="2">
        <v>109605</v>
      </c>
      <c r="C14986" s="2" t="s">
        <v>41</v>
      </c>
      <c r="D14986" s="2" t="s">
        <v>33</v>
      </c>
      <c r="E14986" s="2">
        <v>1443.79</v>
      </c>
      <c r="F14986" s="2">
        <v>0.28999999999999998</v>
      </c>
      <c r="G14986" s="2">
        <v>8</v>
      </c>
      <c r="H14986" s="3">
        <v>45278</v>
      </c>
      <c r="I14986" s="3">
        <v>45283</v>
      </c>
      <c r="J14986" s="2" t="s">
        <v>15</v>
      </c>
      <c r="K14986" s="2" t="s">
        <v>22</v>
      </c>
      <c r="L14986" s="2">
        <v>424.17</v>
      </c>
      <c r="M14986" s="2" t="s">
        <v>17</v>
      </c>
      <c r="N14986" s="11">
        <f>L14986/E14986*100</f>
        <v>29.378926298145853</v>
      </c>
      <c r="O14986" s="12" t="str">
        <f>IF(N14986&lt;10,"Low",IF(N14986&lt;20,"Med","High"))</f>
        <v>High</v>
      </c>
      <c r="P14986" s="12">
        <f>sales*discount</f>
        <v>418.69909999999999</v>
      </c>
      <c r="Q14986" s="12">
        <f>sales-Discount_Values</f>
        <v>1025.0908999999999</v>
      </c>
      <c r="R14986" s="12">
        <f>DATEDIF(order_date,delivery_date,"D")</f>
        <v>5</v>
      </c>
      <c r="S14986" s="12"/>
    </row>
    <row r="14987" spans="1:19" ht="14.25" customHeight="1" x14ac:dyDescent="0.35">
      <c r="A14987" s="2" t="s">
        <v>9785</v>
      </c>
      <c r="B14987" s="2">
        <v>109752</v>
      </c>
      <c r="C14987" s="2" t="s">
        <v>19</v>
      </c>
      <c r="D14987" s="2" t="s">
        <v>33</v>
      </c>
      <c r="E14987" s="2">
        <v>4188.75</v>
      </c>
      <c r="F14987" s="2">
        <v>0.44</v>
      </c>
      <c r="G14987" s="2">
        <v>7</v>
      </c>
      <c r="H14987" s="3">
        <v>45415</v>
      </c>
      <c r="I14987" s="3">
        <v>45417</v>
      </c>
      <c r="J14987" s="2" t="s">
        <v>21</v>
      </c>
      <c r="K14987" s="2" t="s">
        <v>16</v>
      </c>
      <c r="L14987" s="2">
        <v>1230.7</v>
      </c>
      <c r="M14987" s="2" t="s">
        <v>39</v>
      </c>
      <c r="N14987" s="11">
        <f>L14987/E14987*100</f>
        <v>29.381080274544914</v>
      </c>
      <c r="O14987" s="12" t="str">
        <f>IF(N14987&lt;10,"Low",IF(N14987&lt;20,"Med","High"))</f>
        <v>High</v>
      </c>
      <c r="P14987" s="12">
        <f>sales*discount</f>
        <v>1843.05</v>
      </c>
      <c r="Q14987" s="12">
        <f>sales-Discount_Values</f>
        <v>2345.6999999999998</v>
      </c>
      <c r="R14987" s="12">
        <f>DATEDIF(order_date,delivery_date,"D")</f>
        <v>2</v>
      </c>
      <c r="S14987" s="12"/>
    </row>
    <row r="14988" spans="1:19" ht="14.25" customHeight="1" x14ac:dyDescent="0.35">
      <c r="A14988" s="2" t="s">
        <v>10027</v>
      </c>
      <c r="B14988" s="2">
        <v>109994</v>
      </c>
      <c r="C14988" s="2" t="s">
        <v>19</v>
      </c>
      <c r="D14988" s="2" t="s">
        <v>33</v>
      </c>
      <c r="E14988" s="2">
        <v>440.04</v>
      </c>
      <c r="F14988" s="2">
        <v>0.31</v>
      </c>
      <c r="G14988" s="2">
        <v>7</v>
      </c>
      <c r="H14988" s="3">
        <v>45509</v>
      </c>
      <c r="I14988" s="3">
        <v>45510</v>
      </c>
      <c r="J14988" s="2" t="s">
        <v>15</v>
      </c>
      <c r="K14988" s="2" t="s">
        <v>27</v>
      </c>
      <c r="L14988" s="2">
        <v>129.29</v>
      </c>
      <c r="M14988" s="2" t="s">
        <v>48</v>
      </c>
      <c r="N14988" s="11">
        <f>L14988/E14988*100</f>
        <v>29.381419870920823</v>
      </c>
      <c r="O14988" s="12" t="str">
        <f>IF(N14988&lt;10,"Low",IF(N14988&lt;20,"Med","High"))</f>
        <v>High</v>
      </c>
      <c r="P14988" s="12">
        <f>sales*discount</f>
        <v>136.41240000000002</v>
      </c>
      <c r="Q14988" s="12">
        <f>sales-Discount_Values</f>
        <v>303.62760000000003</v>
      </c>
      <c r="R14988" s="12">
        <f>DATEDIF(order_date,delivery_date,"D")</f>
        <v>1</v>
      </c>
      <c r="S14988" s="12"/>
    </row>
    <row r="14989" spans="1:19" ht="14.25" customHeight="1" x14ac:dyDescent="0.35">
      <c r="A14989" s="2" t="s">
        <v>4543</v>
      </c>
      <c r="B14989" s="2">
        <v>104510</v>
      </c>
      <c r="C14989" s="2" t="s">
        <v>25</v>
      </c>
      <c r="D14989" s="2" t="s">
        <v>20</v>
      </c>
      <c r="E14989" s="2">
        <v>3979.63</v>
      </c>
      <c r="F14989" s="2">
        <v>0.04</v>
      </c>
      <c r="G14989" s="2">
        <v>4</v>
      </c>
      <c r="H14989" s="3">
        <v>45188</v>
      </c>
      <c r="I14989" s="3">
        <v>45191</v>
      </c>
      <c r="J14989" s="2" t="s">
        <v>21</v>
      </c>
      <c r="K14989" s="2" t="s">
        <v>22</v>
      </c>
      <c r="L14989" s="2">
        <v>1169.3</v>
      </c>
      <c r="M14989" s="2" t="s">
        <v>34</v>
      </c>
      <c r="N14989" s="11">
        <f>L14989/E14989*100</f>
        <v>29.382128489331922</v>
      </c>
      <c r="O14989" s="12" t="str">
        <f>IF(N14989&lt;10,"Low",IF(N14989&lt;20,"Med","High"))</f>
        <v>High</v>
      </c>
      <c r="P14989" s="12">
        <f>sales*discount</f>
        <v>159.18520000000001</v>
      </c>
      <c r="Q14989" s="12">
        <f>sales-Discount_Values</f>
        <v>3820.4448000000002</v>
      </c>
      <c r="R14989" s="12">
        <f>DATEDIF(order_date,delivery_date,"D")</f>
        <v>3</v>
      </c>
      <c r="S14989" s="12"/>
    </row>
    <row r="14990" spans="1:19" ht="14.25" customHeight="1" x14ac:dyDescent="0.35">
      <c r="A14990" s="2" t="s">
        <v>279</v>
      </c>
      <c r="B14990" s="2">
        <v>100246</v>
      </c>
      <c r="C14990" s="2" t="s">
        <v>25</v>
      </c>
      <c r="D14990" s="2" t="s">
        <v>20</v>
      </c>
      <c r="E14990" s="2">
        <v>2416.61</v>
      </c>
      <c r="F14990" s="2">
        <v>0.49</v>
      </c>
      <c r="G14990" s="2">
        <v>7</v>
      </c>
      <c r="H14990" s="3">
        <v>45148</v>
      </c>
      <c r="I14990" s="3">
        <v>45152</v>
      </c>
      <c r="J14990" s="2" t="s">
        <v>15</v>
      </c>
      <c r="K14990" s="2" t="s">
        <v>27</v>
      </c>
      <c r="L14990" s="2">
        <v>710.07</v>
      </c>
      <c r="M14990" s="2" t="s">
        <v>34</v>
      </c>
      <c r="N14990" s="11">
        <f>L14990/E14990*100</f>
        <v>29.382895874799825</v>
      </c>
      <c r="O14990" s="12" t="str">
        <f>IF(N14990&lt;10,"Low",IF(N14990&lt;20,"Med","High"))</f>
        <v>High</v>
      </c>
      <c r="P14990" s="12">
        <f>sales*discount</f>
        <v>1184.1389000000001</v>
      </c>
      <c r="Q14990" s="12">
        <f>sales-Discount_Values</f>
        <v>1232.4711</v>
      </c>
      <c r="R14990" s="12">
        <f>DATEDIF(order_date,delivery_date,"D")</f>
        <v>4</v>
      </c>
      <c r="S14990" s="12"/>
    </row>
    <row r="14991" spans="1:19" ht="14.25" customHeight="1" x14ac:dyDescent="0.35">
      <c r="A14991" s="2" t="s">
        <v>12778</v>
      </c>
      <c r="B14991" s="2">
        <v>112745</v>
      </c>
      <c r="C14991" s="2" t="s">
        <v>19</v>
      </c>
      <c r="D14991" s="2" t="s">
        <v>36</v>
      </c>
      <c r="E14991" s="2">
        <v>699.79</v>
      </c>
      <c r="F14991" s="2">
        <v>0.41</v>
      </c>
      <c r="G14991" s="2">
        <v>9</v>
      </c>
      <c r="H14991" s="3">
        <v>45225</v>
      </c>
      <c r="I14991" s="3">
        <v>45230</v>
      </c>
      <c r="J14991" s="2" t="s">
        <v>15</v>
      </c>
      <c r="K14991" s="2" t="s">
        <v>22</v>
      </c>
      <c r="L14991" s="2">
        <v>205.66</v>
      </c>
      <c r="M14991" s="2" t="s">
        <v>17</v>
      </c>
      <c r="N14991" s="11">
        <f>L14991/E14991*100</f>
        <v>29.388816644993497</v>
      </c>
      <c r="O14991" s="12" t="str">
        <f>IF(N14991&lt;10,"Low",IF(N14991&lt;20,"Med","High"))</f>
        <v>High</v>
      </c>
      <c r="P14991" s="12">
        <f>sales*discount</f>
        <v>286.91389999999996</v>
      </c>
      <c r="Q14991" s="12">
        <f>sales-Discount_Values</f>
        <v>412.87610000000001</v>
      </c>
      <c r="R14991" s="12">
        <f>DATEDIF(order_date,delivery_date,"D")</f>
        <v>5</v>
      </c>
      <c r="S14991" s="12"/>
    </row>
    <row r="14992" spans="1:19" ht="14.25" customHeight="1" x14ac:dyDescent="0.35">
      <c r="A14992" s="2" t="s">
        <v>9284</v>
      </c>
      <c r="B14992" s="2">
        <v>109251</v>
      </c>
      <c r="C14992" s="2" t="s">
        <v>41</v>
      </c>
      <c r="D14992" s="2" t="s">
        <v>36</v>
      </c>
      <c r="E14992" s="2">
        <v>2269.56</v>
      </c>
      <c r="F14992" s="2">
        <v>0.35</v>
      </c>
      <c r="G14992" s="2">
        <v>5</v>
      </c>
      <c r="H14992" s="3">
        <v>45390</v>
      </c>
      <c r="I14992" s="3">
        <v>45394</v>
      </c>
      <c r="J14992" s="2" t="s">
        <v>15</v>
      </c>
      <c r="K14992" s="2" t="s">
        <v>22</v>
      </c>
      <c r="L14992" s="2">
        <v>667.1</v>
      </c>
      <c r="M14992" s="2" t="s">
        <v>23</v>
      </c>
      <c r="N14992" s="11">
        <f>L14992/E14992*100</f>
        <v>29.393362590105571</v>
      </c>
      <c r="O14992" s="12" t="str">
        <f>IF(N14992&lt;10,"Low",IF(N14992&lt;20,"Med","High"))</f>
        <v>High</v>
      </c>
      <c r="P14992" s="12">
        <f>sales*discount</f>
        <v>794.34599999999989</v>
      </c>
      <c r="Q14992" s="12">
        <f>sales-Discount_Values</f>
        <v>1475.2139999999999</v>
      </c>
      <c r="R14992" s="12">
        <f>DATEDIF(order_date,delivery_date,"D")</f>
        <v>4</v>
      </c>
      <c r="S14992" s="12"/>
    </row>
    <row r="14993" spans="1:19" ht="14.25" customHeight="1" x14ac:dyDescent="0.35">
      <c r="A14993" s="2" t="s">
        <v>7051</v>
      </c>
      <c r="B14993" s="2">
        <v>107018</v>
      </c>
      <c r="C14993" s="2" t="s">
        <v>41</v>
      </c>
      <c r="D14993" s="2" t="s">
        <v>14</v>
      </c>
      <c r="E14993" s="2">
        <v>280.8</v>
      </c>
      <c r="F14993" s="2">
        <v>0.43</v>
      </c>
      <c r="G14993" s="2">
        <v>9</v>
      </c>
      <c r="H14993" s="3">
        <v>45243</v>
      </c>
      <c r="I14993" s="3">
        <v>45247</v>
      </c>
      <c r="J14993" s="2" t="s">
        <v>31</v>
      </c>
      <c r="K14993" s="2" t="s">
        <v>22</v>
      </c>
      <c r="L14993" s="2">
        <v>82.54</v>
      </c>
      <c r="M14993" s="2" t="s">
        <v>39</v>
      </c>
      <c r="N14993" s="11">
        <f>L14993/E14993*100</f>
        <v>29.394586894586894</v>
      </c>
      <c r="O14993" s="12" t="str">
        <f>IF(N14993&lt;10,"Low",IF(N14993&lt;20,"Med","High"))</f>
        <v>High</v>
      </c>
      <c r="P14993" s="12">
        <f>sales*discount</f>
        <v>120.744</v>
      </c>
      <c r="Q14993" s="12">
        <f>sales-Discount_Values</f>
        <v>160.05600000000001</v>
      </c>
      <c r="R14993" s="12">
        <f>DATEDIF(order_date,delivery_date,"D")</f>
        <v>4</v>
      </c>
      <c r="S14993" s="12"/>
    </row>
    <row r="14994" spans="1:19" ht="14.25" customHeight="1" x14ac:dyDescent="0.35">
      <c r="A14994" s="2" t="s">
        <v>3144</v>
      </c>
      <c r="B14994" s="2">
        <v>103111</v>
      </c>
      <c r="C14994" s="2" t="s">
        <v>13</v>
      </c>
      <c r="D14994" s="2" t="s">
        <v>14</v>
      </c>
      <c r="E14994" s="2">
        <v>3300.42</v>
      </c>
      <c r="F14994" s="2">
        <v>0.12</v>
      </c>
      <c r="G14994" s="2">
        <v>8</v>
      </c>
      <c r="H14994" s="3">
        <v>45134</v>
      </c>
      <c r="I14994" s="3">
        <v>45139</v>
      </c>
      <c r="J14994" s="2" t="s">
        <v>21</v>
      </c>
      <c r="K14994" s="2" t="s">
        <v>16</v>
      </c>
      <c r="L14994" s="2">
        <v>970.15</v>
      </c>
      <c r="M14994" s="2" t="s">
        <v>48</v>
      </c>
      <c r="N14994" s="11">
        <f>L14994/E14994*100</f>
        <v>29.394743699286757</v>
      </c>
      <c r="O14994" s="12" t="str">
        <f>IF(N14994&lt;10,"Low",IF(N14994&lt;20,"Med","High"))</f>
        <v>High</v>
      </c>
      <c r="P14994" s="12">
        <f>sales*discount</f>
        <v>396.05039999999997</v>
      </c>
      <c r="Q14994" s="12">
        <f>sales-Discount_Values</f>
        <v>2904.3696</v>
      </c>
      <c r="R14994" s="12">
        <f>DATEDIF(order_date,delivery_date,"D")</f>
        <v>5</v>
      </c>
      <c r="S14994" s="12"/>
    </row>
    <row r="14995" spans="1:19" ht="14.25" customHeight="1" x14ac:dyDescent="0.35">
      <c r="A14995" s="2" t="s">
        <v>2315</v>
      </c>
      <c r="B14995" s="2">
        <v>102282</v>
      </c>
      <c r="C14995" s="2" t="s">
        <v>19</v>
      </c>
      <c r="D14995" s="2" t="s">
        <v>36</v>
      </c>
      <c r="E14995" s="2">
        <v>2136.5500000000002</v>
      </c>
      <c r="F14995" s="2">
        <v>0.42</v>
      </c>
      <c r="G14995" s="2">
        <v>8</v>
      </c>
      <c r="H14995" s="3">
        <v>45395</v>
      </c>
      <c r="I14995" s="3">
        <v>45396</v>
      </c>
      <c r="J14995" s="2" t="s">
        <v>31</v>
      </c>
      <c r="K14995" s="2" t="s">
        <v>27</v>
      </c>
      <c r="L14995" s="2">
        <v>628.04</v>
      </c>
      <c r="M14995" s="2" t="s">
        <v>17</v>
      </c>
      <c r="N14995" s="11">
        <f>L14995/E14995*100</f>
        <v>29.395052771992226</v>
      </c>
      <c r="O14995" s="12" t="str">
        <f>IF(N14995&lt;10,"Low",IF(N14995&lt;20,"Med","High"))</f>
        <v>High</v>
      </c>
      <c r="P14995" s="12">
        <f>sales*discount</f>
        <v>897.351</v>
      </c>
      <c r="Q14995" s="12">
        <f>sales-Discount_Values</f>
        <v>1239.1990000000001</v>
      </c>
      <c r="R14995" s="12">
        <f>DATEDIF(order_date,delivery_date,"D")</f>
        <v>1</v>
      </c>
      <c r="S14995" s="12"/>
    </row>
    <row r="14996" spans="1:19" ht="14.25" customHeight="1" x14ac:dyDescent="0.35">
      <c r="A14996" s="2" t="s">
        <v>13719</v>
      </c>
      <c r="B14996" s="2">
        <v>113686</v>
      </c>
      <c r="C14996" s="2" t="s">
        <v>41</v>
      </c>
      <c r="D14996" s="2" t="s">
        <v>14</v>
      </c>
      <c r="E14996" s="2">
        <v>3073.17</v>
      </c>
      <c r="F14996" s="2">
        <v>0.46</v>
      </c>
      <c r="G14996" s="2">
        <v>9</v>
      </c>
      <c r="H14996" s="3">
        <v>45079</v>
      </c>
      <c r="I14996" s="3">
        <v>45083</v>
      </c>
      <c r="J14996" s="2" t="s">
        <v>15</v>
      </c>
      <c r="K14996" s="2" t="s">
        <v>27</v>
      </c>
      <c r="L14996" s="2">
        <v>903.39</v>
      </c>
      <c r="M14996" s="2" t="s">
        <v>17</v>
      </c>
      <c r="N14996" s="11">
        <f>L14996/E14996*100</f>
        <v>29.396030808578761</v>
      </c>
      <c r="O14996" s="12" t="str">
        <f>IF(N14996&lt;10,"Low",IF(N14996&lt;20,"Med","High"))</f>
        <v>High</v>
      </c>
      <c r="P14996" s="12">
        <f>sales*discount</f>
        <v>1413.6582000000001</v>
      </c>
      <c r="Q14996" s="12">
        <f>sales-Discount_Values</f>
        <v>1659.5118</v>
      </c>
      <c r="R14996" s="12">
        <f>DATEDIF(order_date,delivery_date,"D")</f>
        <v>4</v>
      </c>
      <c r="S14996" s="12"/>
    </row>
    <row r="14997" spans="1:19" ht="14.25" customHeight="1" x14ac:dyDescent="0.35">
      <c r="A14997" s="2" t="s">
        <v>8771</v>
      </c>
      <c r="B14997" s="2">
        <v>108738</v>
      </c>
      <c r="C14997" s="2" t="s">
        <v>13</v>
      </c>
      <c r="D14997" s="2" t="s">
        <v>36</v>
      </c>
      <c r="E14997" s="2">
        <v>451.72</v>
      </c>
      <c r="F14997" s="2">
        <v>0.17</v>
      </c>
      <c r="G14997" s="2">
        <v>9</v>
      </c>
      <c r="H14997" s="3">
        <v>45559</v>
      </c>
      <c r="I14997" s="3">
        <v>45563</v>
      </c>
      <c r="J14997" s="2" t="s">
        <v>21</v>
      </c>
      <c r="K14997" s="2" t="s">
        <v>16</v>
      </c>
      <c r="L14997" s="2">
        <v>132.79</v>
      </c>
      <c r="M14997" s="2" t="s">
        <v>48</v>
      </c>
      <c r="N14997" s="11">
        <f>L14997/E14997*100</f>
        <v>29.396528823164793</v>
      </c>
      <c r="O14997" s="12" t="str">
        <f>IF(N14997&lt;10,"Low",IF(N14997&lt;20,"Med","High"))</f>
        <v>High</v>
      </c>
      <c r="P14997" s="12">
        <f>sales*discount</f>
        <v>76.792400000000015</v>
      </c>
      <c r="Q14997" s="12">
        <f>sales-Discount_Values</f>
        <v>374.92759999999998</v>
      </c>
      <c r="R14997" s="12">
        <f>DATEDIF(order_date,delivery_date,"D")</f>
        <v>4</v>
      </c>
      <c r="S14997" s="12"/>
    </row>
    <row r="14998" spans="1:19" ht="14.25" customHeight="1" x14ac:dyDescent="0.35">
      <c r="A14998" s="2" t="s">
        <v>3731</v>
      </c>
      <c r="B14998" s="2">
        <v>103698</v>
      </c>
      <c r="C14998" s="2" t="s">
        <v>19</v>
      </c>
      <c r="D14998" s="2" t="s">
        <v>26</v>
      </c>
      <c r="E14998" s="2">
        <v>2944.58</v>
      </c>
      <c r="F14998" s="2">
        <v>0.23</v>
      </c>
      <c r="G14998" s="2">
        <v>1</v>
      </c>
      <c r="H14998" s="3">
        <v>44951</v>
      </c>
      <c r="I14998" s="3">
        <v>44955</v>
      </c>
      <c r="J14998" s="2" t="s">
        <v>15</v>
      </c>
      <c r="K14998" s="2" t="s">
        <v>16</v>
      </c>
      <c r="L14998" s="2">
        <v>865.62</v>
      </c>
      <c r="M14998" s="2" t="s">
        <v>48</v>
      </c>
      <c r="N14998" s="11">
        <f>L14998/E14998*100</f>
        <v>29.397061720177415</v>
      </c>
      <c r="O14998" s="12" t="str">
        <f>IF(N14998&lt;10,"Low",IF(N14998&lt;20,"Med","High"))</f>
        <v>High</v>
      </c>
      <c r="P14998" s="12">
        <f>sales*discount</f>
        <v>677.25340000000006</v>
      </c>
      <c r="Q14998" s="12">
        <f>sales-Discount_Values</f>
        <v>2267.3265999999999</v>
      </c>
      <c r="R14998" s="12">
        <f>DATEDIF(order_date,delivery_date,"D")</f>
        <v>4</v>
      </c>
      <c r="S14998" s="12"/>
    </row>
    <row r="14999" spans="1:19" ht="14.25" customHeight="1" x14ac:dyDescent="0.35">
      <c r="A14999" s="2" t="s">
        <v>3995</v>
      </c>
      <c r="B14999" s="2">
        <v>103962</v>
      </c>
      <c r="C14999" s="2" t="s">
        <v>25</v>
      </c>
      <c r="D14999" s="2" t="s">
        <v>36</v>
      </c>
      <c r="E14999" s="2">
        <v>4085.93</v>
      </c>
      <c r="F14999" s="2">
        <v>0.17</v>
      </c>
      <c r="G14999" s="2">
        <v>5</v>
      </c>
      <c r="H14999" s="3">
        <v>45559</v>
      </c>
      <c r="I14999" s="3">
        <v>45565</v>
      </c>
      <c r="J14999" s="2" t="s">
        <v>31</v>
      </c>
      <c r="K14999" s="2" t="s">
        <v>16</v>
      </c>
      <c r="L14999" s="2">
        <v>1201.26</v>
      </c>
      <c r="M14999" s="2" t="s">
        <v>48</v>
      </c>
      <c r="N14999" s="11">
        <f>L14999/E14999*100</f>
        <v>29.399916298125518</v>
      </c>
      <c r="O14999" s="12" t="str">
        <f>IF(N14999&lt;10,"Low",IF(N14999&lt;20,"Med","High"))</f>
        <v>High</v>
      </c>
      <c r="P14999" s="12">
        <f>sales*discount</f>
        <v>694.60810000000004</v>
      </c>
      <c r="Q14999" s="12">
        <f>sales-Discount_Values</f>
        <v>3391.3218999999999</v>
      </c>
      <c r="R14999" s="12">
        <f>DATEDIF(order_date,delivery_date,"D")</f>
        <v>6</v>
      </c>
      <c r="S14999" s="12"/>
    </row>
    <row r="15000" spans="1:19" ht="14.25" customHeight="1" x14ac:dyDescent="0.35">
      <c r="A15000" s="2" t="s">
        <v>1010</v>
      </c>
      <c r="B15000" s="2">
        <v>100977</v>
      </c>
      <c r="C15000" s="2" t="s">
        <v>19</v>
      </c>
      <c r="D15000" s="2" t="s">
        <v>36</v>
      </c>
      <c r="E15000" s="2">
        <v>1352.94</v>
      </c>
      <c r="F15000" s="2">
        <v>0.04</v>
      </c>
      <c r="G15000" s="2">
        <v>3</v>
      </c>
      <c r="H15000" s="3">
        <v>45045</v>
      </c>
      <c r="I15000" s="3">
        <v>45046</v>
      </c>
      <c r="J15000" s="2" t="s">
        <v>15</v>
      </c>
      <c r="K15000" s="2" t="s">
        <v>27</v>
      </c>
      <c r="L15000" s="2">
        <v>397.77</v>
      </c>
      <c r="M15000" s="2" t="s">
        <v>39</v>
      </c>
      <c r="N15000" s="11">
        <f>L15000/E15000*100</f>
        <v>29.40041686992771</v>
      </c>
      <c r="O15000" s="12" t="str">
        <f>IF(N15000&lt;10,"Low",IF(N15000&lt;20,"Med","High"))</f>
        <v>High</v>
      </c>
      <c r="P15000" s="12">
        <f>sales*discount</f>
        <v>54.117600000000003</v>
      </c>
      <c r="Q15000" s="12">
        <f>sales-Discount_Values</f>
        <v>1298.8224</v>
      </c>
      <c r="R15000" s="12">
        <f>DATEDIF(order_date,delivery_date,"D")</f>
        <v>1</v>
      </c>
      <c r="S15000" s="12"/>
    </row>
    <row r="15001" spans="1:19" ht="14.25" customHeight="1" x14ac:dyDescent="0.35">
      <c r="A15001" s="2" t="s">
        <v>442</v>
      </c>
      <c r="B15001" s="2">
        <v>100409</v>
      </c>
      <c r="C15001" s="2" t="s">
        <v>41</v>
      </c>
      <c r="D15001" s="2" t="s">
        <v>33</v>
      </c>
      <c r="E15001" s="2">
        <v>3894.89</v>
      </c>
      <c r="F15001" s="2">
        <v>0.25</v>
      </c>
      <c r="G15001" s="2">
        <v>7</v>
      </c>
      <c r="H15001" s="3">
        <v>45500</v>
      </c>
      <c r="I15001" s="3">
        <v>45506</v>
      </c>
      <c r="J15001" s="2" t="s">
        <v>31</v>
      </c>
      <c r="K15001" s="2" t="s">
        <v>27</v>
      </c>
      <c r="L15001" s="2">
        <v>1145.5</v>
      </c>
      <c r="M15001" s="2" t="s">
        <v>39</v>
      </c>
      <c r="N15001" s="11">
        <f>L15001/E15001*100</f>
        <v>29.410329945133242</v>
      </c>
      <c r="O15001" s="12" t="str">
        <f>IF(N15001&lt;10,"Low",IF(N15001&lt;20,"Med","High"))</f>
        <v>High</v>
      </c>
      <c r="P15001" s="12">
        <f>sales*discount</f>
        <v>973.72249999999997</v>
      </c>
      <c r="Q15001" s="12">
        <f>sales-Discount_Values</f>
        <v>2921.1675</v>
      </c>
      <c r="R15001" s="12">
        <f>DATEDIF(order_date,delivery_date,"D")</f>
        <v>6</v>
      </c>
      <c r="S15001" s="12"/>
    </row>
    <row r="15002" spans="1:19" ht="14.25" customHeight="1" x14ac:dyDescent="0.35">
      <c r="A15002" s="2" t="s">
        <v>8502</v>
      </c>
      <c r="B15002" s="2">
        <v>108469</v>
      </c>
      <c r="C15002" s="2" t="s">
        <v>25</v>
      </c>
      <c r="D15002" s="2" t="s">
        <v>33</v>
      </c>
      <c r="E15002" s="2">
        <v>394.09</v>
      </c>
      <c r="F15002" s="2">
        <v>0.08</v>
      </c>
      <c r="G15002" s="2">
        <v>3</v>
      </c>
      <c r="H15002" s="3">
        <v>44927</v>
      </c>
      <c r="I15002" s="3">
        <v>44928</v>
      </c>
      <c r="J15002" s="2" t="s">
        <v>31</v>
      </c>
      <c r="K15002" s="2" t="s">
        <v>16</v>
      </c>
      <c r="L15002" s="2">
        <v>115.92</v>
      </c>
      <c r="M15002" s="2" t="s">
        <v>39</v>
      </c>
      <c r="N15002" s="11">
        <f>L15002/E15002*100</f>
        <v>29.414600725722551</v>
      </c>
      <c r="O15002" s="12" t="str">
        <f>IF(N15002&lt;10,"Low",IF(N15002&lt;20,"Med","High"))</f>
        <v>High</v>
      </c>
      <c r="P15002" s="12">
        <f>sales*discount</f>
        <v>31.527199999999997</v>
      </c>
      <c r="Q15002" s="12">
        <f>sales-Discount_Values</f>
        <v>362.56279999999998</v>
      </c>
      <c r="R15002" s="12">
        <f>DATEDIF(order_date,delivery_date,"D")</f>
        <v>1</v>
      </c>
      <c r="S15002" s="12"/>
    </row>
    <row r="15003" spans="1:19" ht="14.25" customHeight="1" x14ac:dyDescent="0.35">
      <c r="A15003" s="2" t="s">
        <v>1756</v>
      </c>
      <c r="B15003" s="2">
        <v>101723</v>
      </c>
      <c r="C15003" s="2" t="s">
        <v>41</v>
      </c>
      <c r="D15003" s="2" t="s">
        <v>20</v>
      </c>
      <c r="E15003" s="2">
        <v>4632.13</v>
      </c>
      <c r="F15003" s="2">
        <v>0.22</v>
      </c>
      <c r="G15003" s="2">
        <v>1</v>
      </c>
      <c r="H15003" s="3">
        <v>45270</v>
      </c>
      <c r="I15003" s="3">
        <v>45275</v>
      </c>
      <c r="J15003" s="2" t="s">
        <v>31</v>
      </c>
      <c r="K15003" s="2" t="s">
        <v>22</v>
      </c>
      <c r="L15003" s="2">
        <v>1362.56</v>
      </c>
      <c r="M15003" s="2" t="s">
        <v>28</v>
      </c>
      <c r="N15003" s="11">
        <f>L15003/E15003*100</f>
        <v>29.415409325731357</v>
      </c>
      <c r="O15003" s="12" t="str">
        <f>IF(N15003&lt;10,"Low",IF(N15003&lt;20,"Med","High"))</f>
        <v>High</v>
      </c>
      <c r="P15003" s="12">
        <f>sales*discount</f>
        <v>1019.0686000000001</v>
      </c>
      <c r="Q15003" s="12">
        <f>sales-Discount_Values</f>
        <v>3613.0614</v>
      </c>
      <c r="R15003" s="12">
        <f>DATEDIF(order_date,delivery_date,"D")</f>
        <v>5</v>
      </c>
      <c r="S15003" s="12"/>
    </row>
    <row r="15004" spans="1:19" ht="14.25" customHeight="1" x14ac:dyDescent="0.35">
      <c r="A15004" s="2" t="s">
        <v>6308</v>
      </c>
      <c r="B15004" s="2">
        <v>106275</v>
      </c>
      <c r="C15004" s="2" t="s">
        <v>13</v>
      </c>
      <c r="D15004" s="2" t="s">
        <v>36</v>
      </c>
      <c r="E15004" s="2">
        <v>3369.47</v>
      </c>
      <c r="F15004" s="2">
        <v>0.16</v>
      </c>
      <c r="G15004" s="2">
        <v>7</v>
      </c>
      <c r="H15004" s="3">
        <v>45606</v>
      </c>
      <c r="I15004" s="3">
        <v>45609</v>
      </c>
      <c r="J15004" s="2" t="s">
        <v>21</v>
      </c>
      <c r="K15004" s="2" t="s">
        <v>22</v>
      </c>
      <c r="L15004" s="2">
        <v>991.15</v>
      </c>
      <c r="M15004" s="2" t="s">
        <v>48</v>
      </c>
      <c r="N15004" s="11">
        <f>L15004/E15004*100</f>
        <v>29.415605421624175</v>
      </c>
      <c r="O15004" s="12" t="str">
        <f>IF(N15004&lt;10,"Low",IF(N15004&lt;20,"Med","High"))</f>
        <v>High</v>
      </c>
      <c r="P15004" s="12">
        <f>sales*discount</f>
        <v>539.11519999999996</v>
      </c>
      <c r="Q15004" s="12">
        <f>sales-Discount_Values</f>
        <v>2830.3548000000001</v>
      </c>
      <c r="R15004" s="12">
        <f>DATEDIF(order_date,delivery_date,"D")</f>
        <v>3</v>
      </c>
      <c r="S15004" s="12"/>
    </row>
    <row r="15005" spans="1:19" ht="14.25" customHeight="1" x14ac:dyDescent="0.35">
      <c r="A15005" s="2" t="s">
        <v>2962</v>
      </c>
      <c r="B15005" s="2">
        <v>102929</v>
      </c>
      <c r="C15005" s="2" t="s">
        <v>19</v>
      </c>
      <c r="D15005" s="2" t="s">
        <v>14</v>
      </c>
      <c r="E15005" s="2">
        <v>541.67999999999995</v>
      </c>
      <c r="F15005" s="2">
        <v>0.28999999999999998</v>
      </c>
      <c r="G15005" s="2">
        <v>8</v>
      </c>
      <c r="H15005" s="3">
        <v>45443</v>
      </c>
      <c r="I15005" s="3">
        <v>45445</v>
      </c>
      <c r="J15005" s="2" t="s">
        <v>15</v>
      </c>
      <c r="K15005" s="2" t="s">
        <v>27</v>
      </c>
      <c r="L15005" s="2">
        <v>159.34</v>
      </c>
      <c r="M15005" s="2" t="s">
        <v>28</v>
      </c>
      <c r="N15005" s="11">
        <f>L15005/E15005*100</f>
        <v>29.415891301137204</v>
      </c>
      <c r="O15005" s="12" t="str">
        <f>IF(N15005&lt;10,"Low",IF(N15005&lt;20,"Med","High"))</f>
        <v>High</v>
      </c>
      <c r="P15005" s="12">
        <f>sales*discount</f>
        <v>157.08719999999997</v>
      </c>
      <c r="Q15005" s="12">
        <f>sales-Discount_Values</f>
        <v>384.59280000000001</v>
      </c>
      <c r="R15005" s="12">
        <f>DATEDIF(order_date,delivery_date,"D")</f>
        <v>2</v>
      </c>
      <c r="S15005" s="12"/>
    </row>
    <row r="15006" spans="1:19" ht="14.25" customHeight="1" x14ac:dyDescent="0.35">
      <c r="A15006" s="2" t="s">
        <v>11103</v>
      </c>
      <c r="B15006" s="2">
        <v>111070</v>
      </c>
      <c r="C15006" s="2" t="s">
        <v>41</v>
      </c>
      <c r="D15006" s="2" t="s">
        <v>26</v>
      </c>
      <c r="E15006" s="2">
        <v>1580.6</v>
      </c>
      <c r="F15006" s="2">
        <v>0.42</v>
      </c>
      <c r="G15006" s="2">
        <v>2</v>
      </c>
      <c r="H15006" s="3">
        <v>45259</v>
      </c>
      <c r="I15006" s="3">
        <v>45265</v>
      </c>
      <c r="J15006" s="2" t="s">
        <v>15</v>
      </c>
      <c r="K15006" s="2" t="s">
        <v>22</v>
      </c>
      <c r="L15006" s="2">
        <v>464.96</v>
      </c>
      <c r="M15006" s="2" t="s">
        <v>48</v>
      </c>
      <c r="N15006" s="11">
        <f>L15006/E15006*100</f>
        <v>29.416677211185625</v>
      </c>
      <c r="O15006" s="12" t="str">
        <f>IF(N15006&lt;10,"Low",IF(N15006&lt;20,"Med","High"))</f>
        <v>High</v>
      </c>
      <c r="P15006" s="12">
        <f>sales*discount</f>
        <v>663.85199999999998</v>
      </c>
      <c r="Q15006" s="12">
        <f>sales-Discount_Values</f>
        <v>916.74799999999993</v>
      </c>
      <c r="R15006" s="12">
        <f>DATEDIF(order_date,delivery_date,"D")</f>
        <v>6</v>
      </c>
      <c r="S15006" s="12"/>
    </row>
    <row r="15007" spans="1:19" ht="14.25" customHeight="1" x14ac:dyDescent="0.35">
      <c r="A15007" s="2" t="s">
        <v>5575</v>
      </c>
      <c r="B15007" s="2">
        <v>105542</v>
      </c>
      <c r="C15007" s="2" t="s">
        <v>41</v>
      </c>
      <c r="D15007" s="2" t="s">
        <v>33</v>
      </c>
      <c r="E15007" s="2">
        <v>4929.22</v>
      </c>
      <c r="F15007" s="2">
        <v>0.05</v>
      </c>
      <c r="G15007" s="2">
        <v>7</v>
      </c>
      <c r="H15007" s="3">
        <v>45422</v>
      </c>
      <c r="I15007" s="3">
        <v>45426</v>
      </c>
      <c r="J15007" s="2" t="s">
        <v>15</v>
      </c>
      <c r="K15007" s="2" t="s">
        <v>27</v>
      </c>
      <c r="L15007" s="2">
        <v>1450.06</v>
      </c>
      <c r="M15007" s="2" t="s">
        <v>28</v>
      </c>
      <c r="N15007" s="11">
        <f>L15007/E15007*100</f>
        <v>29.41763605600886</v>
      </c>
      <c r="O15007" s="12" t="str">
        <f>IF(N15007&lt;10,"Low",IF(N15007&lt;20,"Med","High"))</f>
        <v>High</v>
      </c>
      <c r="P15007" s="12">
        <f>sales*discount</f>
        <v>246.46100000000001</v>
      </c>
      <c r="Q15007" s="12">
        <f>sales-Discount_Values</f>
        <v>4682.759</v>
      </c>
      <c r="R15007" s="12">
        <f>DATEDIF(order_date,delivery_date,"D")</f>
        <v>4</v>
      </c>
      <c r="S15007" s="12"/>
    </row>
    <row r="15008" spans="1:19" ht="14.25" customHeight="1" x14ac:dyDescent="0.35">
      <c r="A15008" s="2" t="s">
        <v>12644</v>
      </c>
      <c r="B15008" s="2">
        <v>112611</v>
      </c>
      <c r="C15008" s="2" t="s">
        <v>25</v>
      </c>
      <c r="D15008" s="2" t="s">
        <v>20</v>
      </c>
      <c r="E15008" s="2">
        <v>3236.54</v>
      </c>
      <c r="F15008" s="2">
        <v>0.4</v>
      </c>
      <c r="G15008" s="2">
        <v>6</v>
      </c>
      <c r="H15008" s="3">
        <v>45530</v>
      </c>
      <c r="I15008" s="3">
        <v>45531</v>
      </c>
      <c r="J15008" s="2" t="s">
        <v>31</v>
      </c>
      <c r="K15008" s="2" t="s">
        <v>22</v>
      </c>
      <c r="L15008" s="2">
        <v>952.21</v>
      </c>
      <c r="M15008" s="2" t="s">
        <v>39</v>
      </c>
      <c r="N15008" s="11">
        <f>L15008/E15008*100</f>
        <v>29.420615842844523</v>
      </c>
      <c r="O15008" s="12" t="str">
        <f>IF(N15008&lt;10,"Low",IF(N15008&lt;20,"Med","High"))</f>
        <v>High</v>
      </c>
      <c r="P15008" s="12">
        <f>sales*discount</f>
        <v>1294.616</v>
      </c>
      <c r="Q15008" s="12">
        <f>sales-Discount_Values</f>
        <v>1941.924</v>
      </c>
      <c r="R15008" s="12">
        <f>DATEDIF(order_date,delivery_date,"D")</f>
        <v>1</v>
      </c>
      <c r="S15008" s="12"/>
    </row>
    <row r="15009" spans="1:19" ht="14.25" customHeight="1" x14ac:dyDescent="0.35">
      <c r="A15009" s="2" t="s">
        <v>8424</v>
      </c>
      <c r="B15009" s="2">
        <v>108391</v>
      </c>
      <c r="C15009" s="2" t="s">
        <v>25</v>
      </c>
      <c r="D15009" s="2" t="s">
        <v>36</v>
      </c>
      <c r="E15009" s="2">
        <v>1064.77</v>
      </c>
      <c r="F15009" s="2">
        <v>0.03</v>
      </c>
      <c r="G15009" s="2">
        <v>9</v>
      </c>
      <c r="H15009" s="3">
        <v>45427</v>
      </c>
      <c r="I15009" s="3">
        <v>45432</v>
      </c>
      <c r="J15009" s="2" t="s">
        <v>21</v>
      </c>
      <c r="K15009" s="2" t="s">
        <v>22</v>
      </c>
      <c r="L15009" s="2">
        <v>313.31</v>
      </c>
      <c r="M15009" s="2" t="s">
        <v>17</v>
      </c>
      <c r="N15009" s="11">
        <f>L15009/E15009*100</f>
        <v>29.425134066512015</v>
      </c>
      <c r="O15009" s="12" t="str">
        <f>IF(N15009&lt;10,"Low",IF(N15009&lt;20,"Med","High"))</f>
        <v>High</v>
      </c>
      <c r="P15009" s="12">
        <f>sales*discount</f>
        <v>31.943099999999998</v>
      </c>
      <c r="Q15009" s="12">
        <f>sales-Discount_Values</f>
        <v>1032.8269</v>
      </c>
      <c r="R15009" s="12">
        <f>DATEDIF(order_date,delivery_date,"D")</f>
        <v>5</v>
      </c>
      <c r="S15009" s="12"/>
    </row>
    <row r="15010" spans="1:19" ht="14.25" customHeight="1" x14ac:dyDescent="0.35">
      <c r="A15010" s="2" t="s">
        <v>1130</v>
      </c>
      <c r="B15010" s="2">
        <v>101097</v>
      </c>
      <c r="C15010" s="2" t="s">
        <v>41</v>
      </c>
      <c r="D15010" s="2" t="s">
        <v>20</v>
      </c>
      <c r="E15010" s="2">
        <v>4827.9799999999996</v>
      </c>
      <c r="F15010" s="2">
        <v>0.28999999999999998</v>
      </c>
      <c r="G15010" s="2">
        <v>3</v>
      </c>
      <c r="H15010" s="3">
        <v>45241</v>
      </c>
      <c r="I15010" s="3">
        <v>45244</v>
      </c>
      <c r="J15010" s="2" t="s">
        <v>31</v>
      </c>
      <c r="K15010" s="2" t="s">
        <v>22</v>
      </c>
      <c r="L15010" s="2">
        <v>1420.71</v>
      </c>
      <c r="M15010" s="2" t="s">
        <v>34</v>
      </c>
      <c r="N15010" s="11">
        <f>L15010/E15010*100</f>
        <v>29.426592487955627</v>
      </c>
      <c r="O15010" s="12" t="str">
        <f>IF(N15010&lt;10,"Low",IF(N15010&lt;20,"Med","High"))</f>
        <v>High</v>
      </c>
      <c r="P15010" s="12">
        <f>sales*discount</f>
        <v>1400.1141999999998</v>
      </c>
      <c r="Q15010" s="12">
        <f>sales-Discount_Values</f>
        <v>3427.8657999999996</v>
      </c>
      <c r="R15010" s="12">
        <f>DATEDIF(order_date,delivery_date,"D")</f>
        <v>3</v>
      </c>
      <c r="S15010" s="12"/>
    </row>
    <row r="15011" spans="1:19" ht="14.25" customHeight="1" x14ac:dyDescent="0.35">
      <c r="A15011" s="2" t="s">
        <v>13506</v>
      </c>
      <c r="B15011" s="2">
        <v>113473</v>
      </c>
      <c r="C15011" s="2" t="s">
        <v>25</v>
      </c>
      <c r="D15011" s="2" t="s">
        <v>14</v>
      </c>
      <c r="E15011" s="2">
        <v>3709.49</v>
      </c>
      <c r="F15011" s="2">
        <v>0.3</v>
      </c>
      <c r="G15011" s="2">
        <v>7</v>
      </c>
      <c r="H15011" s="3">
        <v>45166</v>
      </c>
      <c r="I15011" s="3">
        <v>45173</v>
      </c>
      <c r="J15011" s="2" t="s">
        <v>15</v>
      </c>
      <c r="K15011" s="2" t="s">
        <v>22</v>
      </c>
      <c r="L15011" s="2">
        <v>1091.5899999999999</v>
      </c>
      <c r="M15011" s="2" t="s">
        <v>48</v>
      </c>
      <c r="N15011" s="11">
        <f>L15011/E15011*100</f>
        <v>29.426956266225275</v>
      </c>
      <c r="O15011" s="12" t="str">
        <f>IF(N15011&lt;10,"Low",IF(N15011&lt;20,"Med","High"))</f>
        <v>High</v>
      </c>
      <c r="P15011" s="12">
        <f>sales*discount</f>
        <v>1112.847</v>
      </c>
      <c r="Q15011" s="12">
        <f>sales-Discount_Values</f>
        <v>2596.643</v>
      </c>
      <c r="R15011" s="12">
        <f>DATEDIF(order_date,delivery_date,"D")</f>
        <v>7</v>
      </c>
      <c r="S15011" s="12"/>
    </row>
    <row r="15012" spans="1:19" ht="14.25" customHeight="1" x14ac:dyDescent="0.35">
      <c r="A15012" s="2" t="s">
        <v>4001</v>
      </c>
      <c r="B15012" s="2">
        <v>103968</v>
      </c>
      <c r="C15012" s="2" t="s">
        <v>41</v>
      </c>
      <c r="D15012" s="2" t="s">
        <v>20</v>
      </c>
      <c r="E15012" s="2">
        <v>1238.24</v>
      </c>
      <c r="F15012" s="2">
        <v>0</v>
      </c>
      <c r="G15012" s="2">
        <v>1</v>
      </c>
      <c r="H15012" s="3">
        <v>45134</v>
      </c>
      <c r="I15012" s="3">
        <v>45139</v>
      </c>
      <c r="J15012" s="2" t="s">
        <v>31</v>
      </c>
      <c r="K15012" s="2" t="s">
        <v>22</v>
      </c>
      <c r="L15012" s="2">
        <v>364.38</v>
      </c>
      <c r="M15012" s="2" t="s">
        <v>28</v>
      </c>
      <c r="N15012" s="11">
        <f>L15012/E15012*100</f>
        <v>29.427251582891845</v>
      </c>
      <c r="O15012" s="12" t="str">
        <f>IF(N15012&lt;10,"Low",IF(N15012&lt;20,"Med","High"))</f>
        <v>High</v>
      </c>
      <c r="P15012" s="12">
        <f>sales*discount</f>
        <v>0</v>
      </c>
      <c r="Q15012" s="12">
        <f>sales-Discount_Values</f>
        <v>1238.24</v>
      </c>
      <c r="R15012" s="12">
        <f>DATEDIF(order_date,delivery_date,"D")</f>
        <v>5</v>
      </c>
      <c r="S15012" s="12"/>
    </row>
    <row r="15013" spans="1:19" ht="14.25" customHeight="1" x14ac:dyDescent="0.35">
      <c r="A15013" s="2" t="s">
        <v>13080</v>
      </c>
      <c r="B15013" s="2">
        <v>113047</v>
      </c>
      <c r="C15013" s="2" t="s">
        <v>13</v>
      </c>
      <c r="D15013" s="2" t="s">
        <v>26</v>
      </c>
      <c r="E15013" s="2">
        <v>1361.95</v>
      </c>
      <c r="F15013" s="2">
        <v>0.21</v>
      </c>
      <c r="G15013" s="2">
        <v>7</v>
      </c>
      <c r="H15013" s="3">
        <v>44938</v>
      </c>
      <c r="I15013" s="3">
        <v>44944</v>
      </c>
      <c r="J15013" s="2" t="s">
        <v>21</v>
      </c>
      <c r="K15013" s="2" t="s">
        <v>16</v>
      </c>
      <c r="L15013" s="2">
        <v>400.79</v>
      </c>
      <c r="M15013" s="2" t="s">
        <v>23</v>
      </c>
      <c r="N15013" s="11">
        <f>L15013/E15013*100</f>
        <v>29.427658871471053</v>
      </c>
      <c r="O15013" s="12" t="str">
        <f>IF(N15013&lt;10,"Low",IF(N15013&lt;20,"Med","High"))</f>
        <v>High</v>
      </c>
      <c r="P15013" s="12">
        <f>sales*discount</f>
        <v>286.0095</v>
      </c>
      <c r="Q15013" s="12">
        <f>sales-Discount_Values</f>
        <v>1075.9405000000002</v>
      </c>
      <c r="R15013" s="12">
        <f>DATEDIF(order_date,delivery_date,"D")</f>
        <v>6</v>
      </c>
      <c r="S15013" s="12"/>
    </row>
    <row r="15014" spans="1:19" ht="14.25" customHeight="1" x14ac:dyDescent="0.35">
      <c r="A15014" s="2" t="s">
        <v>13146</v>
      </c>
      <c r="B15014" s="2">
        <v>113113</v>
      </c>
      <c r="C15014" s="2" t="s">
        <v>25</v>
      </c>
      <c r="D15014" s="2" t="s">
        <v>20</v>
      </c>
      <c r="E15014" s="2">
        <v>2249.25</v>
      </c>
      <c r="F15014" s="2">
        <v>0.24</v>
      </c>
      <c r="G15014" s="2">
        <v>6</v>
      </c>
      <c r="H15014" s="3">
        <v>45565</v>
      </c>
      <c r="I15014" s="3">
        <v>45568</v>
      </c>
      <c r="J15014" s="2" t="s">
        <v>21</v>
      </c>
      <c r="K15014" s="2" t="s">
        <v>27</v>
      </c>
      <c r="L15014" s="2">
        <v>661.93</v>
      </c>
      <c r="M15014" s="2" t="s">
        <v>23</v>
      </c>
      <c r="N15014" s="11">
        <f>L15014/E15014*100</f>
        <v>29.428920751361566</v>
      </c>
      <c r="O15014" s="12" t="str">
        <f>IF(N15014&lt;10,"Low",IF(N15014&lt;20,"Med","High"))</f>
        <v>High</v>
      </c>
      <c r="P15014" s="12">
        <f>sales*discount</f>
        <v>539.81999999999994</v>
      </c>
      <c r="Q15014" s="12">
        <f>sales-Discount_Values</f>
        <v>1709.43</v>
      </c>
      <c r="R15014" s="12">
        <f>DATEDIF(order_date,delivery_date,"D")</f>
        <v>3</v>
      </c>
      <c r="S15014" s="12"/>
    </row>
    <row r="15015" spans="1:19" ht="14.25" customHeight="1" x14ac:dyDescent="0.35">
      <c r="A15015" s="2" t="s">
        <v>2773</v>
      </c>
      <c r="B15015" s="2">
        <v>102740</v>
      </c>
      <c r="C15015" s="2" t="s">
        <v>41</v>
      </c>
      <c r="D15015" s="2" t="s">
        <v>33</v>
      </c>
      <c r="E15015" s="2">
        <v>2544.96</v>
      </c>
      <c r="F15015" s="2">
        <v>0.09</v>
      </c>
      <c r="G15015" s="2">
        <v>7</v>
      </c>
      <c r="H15015" s="3">
        <v>45541</v>
      </c>
      <c r="I15015" s="3">
        <v>45548</v>
      </c>
      <c r="J15015" s="2" t="s">
        <v>15</v>
      </c>
      <c r="K15015" s="2" t="s">
        <v>22</v>
      </c>
      <c r="L15015" s="2">
        <v>748.97</v>
      </c>
      <c r="M15015" s="2" t="s">
        <v>48</v>
      </c>
      <c r="N15015" s="11">
        <f>L15015/E15015*100</f>
        <v>29.429539167609708</v>
      </c>
      <c r="O15015" s="12" t="str">
        <f>IF(N15015&lt;10,"Low",IF(N15015&lt;20,"Med","High"))</f>
        <v>High</v>
      </c>
      <c r="P15015" s="12">
        <f>sales*discount</f>
        <v>229.04640000000001</v>
      </c>
      <c r="Q15015" s="12">
        <f>sales-Discount_Values</f>
        <v>2315.9135999999999</v>
      </c>
      <c r="R15015" s="12">
        <f>DATEDIF(order_date,delivery_date,"D")</f>
        <v>7</v>
      </c>
      <c r="S15015" s="12"/>
    </row>
    <row r="15016" spans="1:19" ht="14.25" customHeight="1" x14ac:dyDescent="0.35">
      <c r="A15016" s="2" t="s">
        <v>8251</v>
      </c>
      <c r="B15016" s="2">
        <v>108218</v>
      </c>
      <c r="C15016" s="2" t="s">
        <v>19</v>
      </c>
      <c r="D15016" s="2" t="s">
        <v>33</v>
      </c>
      <c r="E15016" s="2">
        <v>2141.33</v>
      </c>
      <c r="F15016" s="2">
        <v>0.17</v>
      </c>
      <c r="G15016" s="2">
        <v>1</v>
      </c>
      <c r="H15016" s="3">
        <v>45052</v>
      </c>
      <c r="I15016" s="3">
        <v>45055</v>
      </c>
      <c r="J15016" s="2" t="s">
        <v>31</v>
      </c>
      <c r="K15016" s="2" t="s">
        <v>27</v>
      </c>
      <c r="L15016" s="2">
        <v>630.20000000000005</v>
      </c>
      <c r="M15016" s="2" t="s">
        <v>28</v>
      </c>
      <c r="N15016" s="11">
        <f>L15016/E15016*100</f>
        <v>29.430307332358861</v>
      </c>
      <c r="O15016" s="12" t="str">
        <f>IF(N15016&lt;10,"Low",IF(N15016&lt;20,"Med","High"))</f>
        <v>High</v>
      </c>
      <c r="P15016" s="12">
        <f>sales*discount</f>
        <v>364.02610000000004</v>
      </c>
      <c r="Q15016" s="12">
        <f>sales-Discount_Values</f>
        <v>1777.3038999999999</v>
      </c>
      <c r="R15016" s="12">
        <f>DATEDIF(order_date,delivery_date,"D")</f>
        <v>3</v>
      </c>
      <c r="S15016" s="12"/>
    </row>
    <row r="15017" spans="1:19" ht="14.25" customHeight="1" x14ac:dyDescent="0.35">
      <c r="A15017" s="2" t="s">
        <v>774</v>
      </c>
      <c r="B15017" s="2">
        <v>100741</v>
      </c>
      <c r="C15017" s="2" t="s">
        <v>41</v>
      </c>
      <c r="D15017" s="2" t="s">
        <v>20</v>
      </c>
      <c r="E15017" s="2">
        <v>993.5</v>
      </c>
      <c r="F15017" s="2">
        <v>0.38</v>
      </c>
      <c r="G15017" s="2">
        <v>1</v>
      </c>
      <c r="H15017" s="3">
        <v>45596</v>
      </c>
      <c r="I15017" s="3">
        <v>45601</v>
      </c>
      <c r="J15017" s="2" t="s">
        <v>15</v>
      </c>
      <c r="K15017" s="2" t="s">
        <v>16</v>
      </c>
      <c r="L15017" s="2">
        <v>292.41000000000003</v>
      </c>
      <c r="M15017" s="2" t="s">
        <v>23</v>
      </c>
      <c r="N15017" s="11">
        <f>L15017/E15017*100</f>
        <v>29.432310015098139</v>
      </c>
      <c r="O15017" s="12" t="str">
        <f>IF(N15017&lt;10,"Low",IF(N15017&lt;20,"Med","High"))</f>
        <v>High</v>
      </c>
      <c r="P15017" s="12">
        <f>sales*discount</f>
        <v>377.53000000000003</v>
      </c>
      <c r="Q15017" s="12">
        <f>sales-Discount_Values</f>
        <v>615.97</v>
      </c>
      <c r="R15017" s="12">
        <f>DATEDIF(order_date,delivery_date,"D")</f>
        <v>5</v>
      </c>
      <c r="S15017" s="12"/>
    </row>
    <row r="15018" spans="1:19" ht="14.25" customHeight="1" x14ac:dyDescent="0.35">
      <c r="A15018" s="2" t="s">
        <v>2806</v>
      </c>
      <c r="B15018" s="2">
        <v>102773</v>
      </c>
      <c r="C15018" s="2" t="s">
        <v>19</v>
      </c>
      <c r="D15018" s="2" t="s">
        <v>14</v>
      </c>
      <c r="E15018" s="2">
        <v>906.62</v>
      </c>
      <c r="F15018" s="2">
        <v>0.25</v>
      </c>
      <c r="G15018" s="2">
        <v>9</v>
      </c>
      <c r="H15018" s="3">
        <v>45381</v>
      </c>
      <c r="I15018" s="3">
        <v>45388</v>
      </c>
      <c r="J15018" s="2" t="s">
        <v>31</v>
      </c>
      <c r="K15018" s="2" t="s">
        <v>27</v>
      </c>
      <c r="L15018" s="2">
        <v>266.83999999999997</v>
      </c>
      <c r="M15018" s="2" t="s">
        <v>17</v>
      </c>
      <c r="N15018" s="11">
        <f>L15018/E15018*100</f>
        <v>29.432397255741101</v>
      </c>
      <c r="O15018" s="12" t="str">
        <f>IF(N15018&lt;10,"Low",IF(N15018&lt;20,"Med","High"))</f>
        <v>High</v>
      </c>
      <c r="P15018" s="12">
        <f>sales*discount</f>
        <v>226.655</v>
      </c>
      <c r="Q15018" s="12">
        <f>sales-Discount_Values</f>
        <v>679.96500000000003</v>
      </c>
      <c r="R15018" s="12">
        <f>DATEDIF(order_date,delivery_date,"D")</f>
        <v>7</v>
      </c>
      <c r="S15018" s="12"/>
    </row>
    <row r="15019" spans="1:19" ht="14.25" customHeight="1" x14ac:dyDescent="0.35">
      <c r="A15019" s="2" t="s">
        <v>13354</v>
      </c>
      <c r="B15019" s="2">
        <v>113321</v>
      </c>
      <c r="C15019" s="2" t="s">
        <v>19</v>
      </c>
      <c r="D15019" s="2" t="s">
        <v>26</v>
      </c>
      <c r="E15019" s="2">
        <v>3455.55</v>
      </c>
      <c r="F15019" s="2">
        <v>0.16</v>
      </c>
      <c r="G15019" s="2">
        <v>9</v>
      </c>
      <c r="H15019" s="3">
        <v>45593</v>
      </c>
      <c r="I15019" s="3">
        <v>45595</v>
      </c>
      <c r="J15019" s="2" t="s">
        <v>15</v>
      </c>
      <c r="K15019" s="2" t="s">
        <v>22</v>
      </c>
      <c r="L15019" s="2">
        <v>1017.11</v>
      </c>
      <c r="M15019" s="2" t="s">
        <v>48</v>
      </c>
      <c r="N15019" s="11">
        <f>L15019/E15019*100</f>
        <v>29.434098768647537</v>
      </c>
      <c r="O15019" s="12" t="str">
        <f>IF(N15019&lt;10,"Low",IF(N15019&lt;20,"Med","High"))</f>
        <v>High</v>
      </c>
      <c r="P15019" s="12">
        <f>sales*discount</f>
        <v>552.88800000000003</v>
      </c>
      <c r="Q15019" s="12">
        <f>sales-Discount_Values</f>
        <v>2902.6620000000003</v>
      </c>
      <c r="R15019" s="12">
        <f>DATEDIF(order_date,delivery_date,"D")</f>
        <v>2</v>
      </c>
      <c r="S15019" s="12"/>
    </row>
    <row r="15020" spans="1:19" ht="14.25" customHeight="1" x14ac:dyDescent="0.35">
      <c r="A15020" s="2" t="s">
        <v>7503</v>
      </c>
      <c r="B15020" s="2">
        <v>107470</v>
      </c>
      <c r="C15020" s="2" t="s">
        <v>41</v>
      </c>
      <c r="D15020" s="2" t="s">
        <v>36</v>
      </c>
      <c r="E15020" s="2">
        <v>3047.71</v>
      </c>
      <c r="F15020" s="2">
        <v>0.42</v>
      </c>
      <c r="G15020" s="2">
        <v>1</v>
      </c>
      <c r="H15020" s="3">
        <v>44972</v>
      </c>
      <c r="I15020" s="3">
        <v>44976</v>
      </c>
      <c r="J15020" s="2" t="s">
        <v>15</v>
      </c>
      <c r="K15020" s="2" t="s">
        <v>22</v>
      </c>
      <c r="L15020" s="2">
        <v>897.07</v>
      </c>
      <c r="M15020" s="2" t="s">
        <v>39</v>
      </c>
      <c r="N15020" s="11">
        <f>L15020/E15020*100</f>
        <v>29.434230947170171</v>
      </c>
      <c r="O15020" s="12" t="str">
        <f>IF(N15020&lt;10,"Low",IF(N15020&lt;20,"Med","High"))</f>
        <v>High</v>
      </c>
      <c r="P15020" s="12">
        <f>sales*discount</f>
        <v>1280.0382</v>
      </c>
      <c r="Q15020" s="12">
        <f>sales-Discount_Values</f>
        <v>1767.6718000000001</v>
      </c>
      <c r="R15020" s="12">
        <f>DATEDIF(order_date,delivery_date,"D")</f>
        <v>4</v>
      </c>
      <c r="S15020" s="12"/>
    </row>
    <row r="15021" spans="1:19" ht="14.25" customHeight="1" x14ac:dyDescent="0.35">
      <c r="A15021" s="2" t="s">
        <v>11921</v>
      </c>
      <c r="B15021" s="2">
        <v>111888</v>
      </c>
      <c r="C15021" s="2" t="s">
        <v>19</v>
      </c>
      <c r="D15021" s="2" t="s">
        <v>36</v>
      </c>
      <c r="E15021" s="2">
        <v>2440.5500000000002</v>
      </c>
      <c r="F15021" s="2">
        <v>0.18</v>
      </c>
      <c r="G15021" s="2">
        <v>3</v>
      </c>
      <c r="H15021" s="3">
        <v>45129</v>
      </c>
      <c r="I15021" s="3">
        <v>45131</v>
      </c>
      <c r="J15021" s="2" t="s">
        <v>31</v>
      </c>
      <c r="K15021" s="2" t="s">
        <v>27</v>
      </c>
      <c r="L15021" s="2">
        <v>718.41</v>
      </c>
      <c r="M15021" s="2" t="s">
        <v>34</v>
      </c>
      <c r="N15021" s="11">
        <f>L15021/E15021*100</f>
        <v>29.436397533342891</v>
      </c>
      <c r="O15021" s="12" t="str">
        <f>IF(N15021&lt;10,"Low",IF(N15021&lt;20,"Med","High"))</f>
        <v>High</v>
      </c>
      <c r="P15021" s="12">
        <f>sales*discount</f>
        <v>439.29900000000004</v>
      </c>
      <c r="Q15021" s="12">
        <f>sales-Discount_Values</f>
        <v>2001.2510000000002</v>
      </c>
      <c r="R15021" s="12">
        <f>DATEDIF(order_date,delivery_date,"D")</f>
        <v>2</v>
      </c>
      <c r="S15021" s="12"/>
    </row>
    <row r="15022" spans="1:19" ht="14.25" customHeight="1" x14ac:dyDescent="0.35">
      <c r="A15022" s="2" t="s">
        <v>4633</v>
      </c>
      <c r="B15022" s="2">
        <v>104600</v>
      </c>
      <c r="C15022" s="2" t="s">
        <v>25</v>
      </c>
      <c r="D15022" s="2" t="s">
        <v>26</v>
      </c>
      <c r="E15022" s="2">
        <v>579.75</v>
      </c>
      <c r="F15022" s="2">
        <v>0.44</v>
      </c>
      <c r="G15022" s="2">
        <v>7</v>
      </c>
      <c r="H15022" s="3">
        <v>45550</v>
      </c>
      <c r="I15022" s="3">
        <v>45556</v>
      </c>
      <c r="J15022" s="2" t="s">
        <v>31</v>
      </c>
      <c r="K15022" s="2" t="s">
        <v>16</v>
      </c>
      <c r="L15022" s="2">
        <v>170.67</v>
      </c>
      <c r="M15022" s="2" t="s">
        <v>39</v>
      </c>
      <c r="N15022" s="11">
        <f>L15022/E15022*100</f>
        <v>29.4385510996119</v>
      </c>
      <c r="O15022" s="12" t="str">
        <f>IF(N15022&lt;10,"Low",IF(N15022&lt;20,"Med","High"))</f>
        <v>High</v>
      </c>
      <c r="P15022" s="12">
        <f>sales*discount</f>
        <v>255.09</v>
      </c>
      <c r="Q15022" s="12">
        <f>sales-Discount_Values</f>
        <v>324.65999999999997</v>
      </c>
      <c r="R15022" s="12">
        <f>DATEDIF(order_date,delivery_date,"D")</f>
        <v>6</v>
      </c>
      <c r="S15022" s="12"/>
    </row>
    <row r="15023" spans="1:19" ht="14.25" customHeight="1" x14ac:dyDescent="0.35">
      <c r="A15023" s="2" t="s">
        <v>2055</v>
      </c>
      <c r="B15023" s="2">
        <v>102022</v>
      </c>
      <c r="C15023" s="2" t="s">
        <v>41</v>
      </c>
      <c r="D15023" s="2" t="s">
        <v>36</v>
      </c>
      <c r="E15023" s="2">
        <v>2347.75</v>
      </c>
      <c r="F15023" s="2">
        <v>0.02</v>
      </c>
      <c r="G15023" s="2">
        <v>2</v>
      </c>
      <c r="H15023" s="3">
        <v>45017</v>
      </c>
      <c r="I15023" s="3">
        <v>45021</v>
      </c>
      <c r="J15023" s="2" t="s">
        <v>15</v>
      </c>
      <c r="K15023" s="2" t="s">
        <v>16</v>
      </c>
      <c r="L15023" s="2">
        <v>691.15</v>
      </c>
      <c r="M15023" s="2" t="s">
        <v>23</v>
      </c>
      <c r="N15023" s="11">
        <f>L15023/E15023*100</f>
        <v>29.438824406346502</v>
      </c>
      <c r="O15023" s="12" t="str">
        <f>IF(N15023&lt;10,"Low",IF(N15023&lt;20,"Med","High"))</f>
        <v>High</v>
      </c>
      <c r="P15023" s="12">
        <f>sales*discount</f>
        <v>46.954999999999998</v>
      </c>
      <c r="Q15023" s="12">
        <f>sales-Discount_Values</f>
        <v>2300.7950000000001</v>
      </c>
      <c r="R15023" s="12">
        <f>DATEDIF(order_date,delivery_date,"D")</f>
        <v>4</v>
      </c>
      <c r="S15023" s="12"/>
    </row>
    <row r="15024" spans="1:19" ht="14.25" customHeight="1" x14ac:dyDescent="0.35">
      <c r="A15024" s="2" t="s">
        <v>8199</v>
      </c>
      <c r="B15024" s="2">
        <v>108166</v>
      </c>
      <c r="C15024" s="2" t="s">
        <v>25</v>
      </c>
      <c r="D15024" s="2" t="s">
        <v>26</v>
      </c>
      <c r="E15024" s="2">
        <v>4735.7299999999996</v>
      </c>
      <c r="F15024" s="2">
        <v>0.48</v>
      </c>
      <c r="G15024" s="2">
        <v>5</v>
      </c>
      <c r="H15024" s="3">
        <v>45498</v>
      </c>
      <c r="I15024" s="3">
        <v>45501</v>
      </c>
      <c r="J15024" s="2" t="s">
        <v>21</v>
      </c>
      <c r="K15024" s="2" t="s">
        <v>27</v>
      </c>
      <c r="L15024" s="2">
        <v>1394.15</v>
      </c>
      <c r="M15024" s="2" t="s">
        <v>34</v>
      </c>
      <c r="N15024" s="11">
        <f>L15024/E15024*100</f>
        <v>29.438967170848006</v>
      </c>
      <c r="O15024" s="12" t="str">
        <f>IF(N15024&lt;10,"Low",IF(N15024&lt;20,"Med","High"))</f>
        <v>High</v>
      </c>
      <c r="P15024" s="12">
        <f>sales*discount</f>
        <v>2273.1503999999995</v>
      </c>
      <c r="Q15024" s="12">
        <f>sales-Discount_Values</f>
        <v>2462.5796</v>
      </c>
      <c r="R15024" s="12">
        <f>DATEDIF(order_date,delivery_date,"D")</f>
        <v>3</v>
      </c>
      <c r="S15024" s="12"/>
    </row>
    <row r="15025" spans="1:19" ht="14.25" customHeight="1" x14ac:dyDescent="0.35">
      <c r="A15025" s="2" t="s">
        <v>5616</v>
      </c>
      <c r="B15025" s="2">
        <v>105583</v>
      </c>
      <c r="C15025" s="2" t="s">
        <v>41</v>
      </c>
      <c r="D15025" s="2" t="s">
        <v>26</v>
      </c>
      <c r="E15025" s="2">
        <v>1468.06</v>
      </c>
      <c r="F15025" s="2">
        <v>0.08</v>
      </c>
      <c r="G15025" s="2">
        <v>1</v>
      </c>
      <c r="H15025" s="3">
        <v>45422</v>
      </c>
      <c r="I15025" s="3">
        <v>45429</v>
      </c>
      <c r="J15025" s="2" t="s">
        <v>21</v>
      </c>
      <c r="K15025" s="2" t="s">
        <v>16</v>
      </c>
      <c r="L15025" s="2">
        <v>432.21</v>
      </c>
      <c r="M15025" s="2" t="s">
        <v>48</v>
      </c>
      <c r="N15025" s="11">
        <f>L15025/E15025*100</f>
        <v>29.440894786316633</v>
      </c>
      <c r="O15025" s="12" t="str">
        <f>IF(N15025&lt;10,"Low",IF(N15025&lt;20,"Med","High"))</f>
        <v>High</v>
      </c>
      <c r="P15025" s="12">
        <f>sales*discount</f>
        <v>117.4448</v>
      </c>
      <c r="Q15025" s="12">
        <f>sales-Discount_Values</f>
        <v>1350.6152</v>
      </c>
      <c r="R15025" s="12">
        <f>DATEDIF(order_date,delivery_date,"D")</f>
        <v>7</v>
      </c>
      <c r="S15025" s="12"/>
    </row>
    <row r="15026" spans="1:19" ht="14.25" customHeight="1" x14ac:dyDescent="0.35">
      <c r="A15026" s="2" t="s">
        <v>7576</v>
      </c>
      <c r="B15026" s="2">
        <v>107543</v>
      </c>
      <c r="C15026" s="2" t="s">
        <v>13</v>
      </c>
      <c r="D15026" s="2" t="s">
        <v>33</v>
      </c>
      <c r="E15026" s="2">
        <v>2559.65</v>
      </c>
      <c r="F15026" s="2">
        <v>0.23</v>
      </c>
      <c r="G15026" s="2">
        <v>9</v>
      </c>
      <c r="H15026" s="3">
        <v>45511</v>
      </c>
      <c r="I15026" s="3">
        <v>45518</v>
      </c>
      <c r="J15026" s="2" t="s">
        <v>31</v>
      </c>
      <c r="K15026" s="2" t="s">
        <v>27</v>
      </c>
      <c r="L15026" s="2">
        <v>753.63</v>
      </c>
      <c r="M15026" s="2" t="s">
        <v>39</v>
      </c>
      <c r="N15026" s="11">
        <f>L15026/E15026*100</f>
        <v>29.442697243763792</v>
      </c>
      <c r="O15026" s="12" t="str">
        <f>IF(N15026&lt;10,"Low",IF(N15026&lt;20,"Med","High"))</f>
        <v>High</v>
      </c>
      <c r="P15026" s="12">
        <f>sales*discount</f>
        <v>588.71950000000004</v>
      </c>
      <c r="Q15026" s="12">
        <f>sales-Discount_Values</f>
        <v>1970.9304999999999</v>
      </c>
      <c r="R15026" s="12">
        <f>DATEDIF(order_date,delivery_date,"D")</f>
        <v>7</v>
      </c>
      <c r="S15026" s="12"/>
    </row>
    <row r="15027" spans="1:19" ht="14.25" customHeight="1" x14ac:dyDescent="0.35">
      <c r="A15027" s="2" t="s">
        <v>15307</v>
      </c>
      <c r="B15027" s="2">
        <v>115274</v>
      </c>
      <c r="C15027" s="2" t="s">
        <v>25</v>
      </c>
      <c r="D15027" s="2" t="s">
        <v>36</v>
      </c>
      <c r="E15027" s="2">
        <v>1155.3900000000001</v>
      </c>
      <c r="F15027" s="2">
        <v>0.49</v>
      </c>
      <c r="G15027" s="2">
        <v>2</v>
      </c>
      <c r="H15027" s="3">
        <v>45245</v>
      </c>
      <c r="I15027" s="3">
        <v>45250</v>
      </c>
      <c r="J15027" s="2" t="s">
        <v>31</v>
      </c>
      <c r="K15027" s="2" t="s">
        <v>27</v>
      </c>
      <c r="L15027" s="2">
        <v>340.18</v>
      </c>
      <c r="M15027" s="2" t="s">
        <v>23</v>
      </c>
      <c r="N15027" s="11">
        <f>L15027/E15027*100</f>
        <v>29.442872103791789</v>
      </c>
      <c r="O15027" s="12" t="str">
        <f>IF(N15027&lt;10,"Low",IF(N15027&lt;20,"Med","High"))</f>
        <v>High</v>
      </c>
      <c r="P15027" s="12">
        <f>sales*discount</f>
        <v>566.14110000000005</v>
      </c>
      <c r="Q15027" s="12">
        <f>sales-Discount_Values</f>
        <v>589.24890000000005</v>
      </c>
      <c r="R15027" s="12">
        <f>DATEDIF(order_date,delivery_date,"D")</f>
        <v>5</v>
      </c>
      <c r="S15027" s="12"/>
    </row>
    <row r="15028" spans="1:19" ht="14.25" customHeight="1" x14ac:dyDescent="0.35">
      <c r="A15028" s="2" t="s">
        <v>6947</v>
      </c>
      <c r="B15028" s="2">
        <v>106914</v>
      </c>
      <c r="C15028" s="2" t="s">
        <v>25</v>
      </c>
      <c r="D15028" s="2" t="s">
        <v>26</v>
      </c>
      <c r="E15028" s="2">
        <v>2294.0500000000002</v>
      </c>
      <c r="F15028" s="2">
        <v>0.01</v>
      </c>
      <c r="G15028" s="2">
        <v>4</v>
      </c>
      <c r="H15028" s="3">
        <v>45645</v>
      </c>
      <c r="I15028" s="3">
        <v>45648</v>
      </c>
      <c r="J15028" s="2" t="s">
        <v>21</v>
      </c>
      <c r="K15028" s="2" t="s">
        <v>27</v>
      </c>
      <c r="L15028" s="2">
        <v>675.51</v>
      </c>
      <c r="M15028" s="2" t="s">
        <v>34</v>
      </c>
      <c r="N15028" s="11">
        <f>L15028/E15028*100</f>
        <v>29.446175976983934</v>
      </c>
      <c r="O15028" s="12" t="str">
        <f>IF(N15028&lt;10,"Low",IF(N15028&lt;20,"Med","High"))</f>
        <v>High</v>
      </c>
      <c r="P15028" s="12">
        <f>sales*discount</f>
        <v>22.940500000000004</v>
      </c>
      <c r="Q15028" s="12">
        <f>sales-Discount_Values</f>
        <v>2271.1095</v>
      </c>
      <c r="R15028" s="12">
        <f>DATEDIF(order_date,delivery_date,"D")</f>
        <v>3</v>
      </c>
      <c r="S15028" s="12"/>
    </row>
    <row r="15029" spans="1:19" ht="14.25" customHeight="1" x14ac:dyDescent="0.35">
      <c r="A15029" s="2" t="s">
        <v>7159</v>
      </c>
      <c r="B15029" s="2">
        <v>107126</v>
      </c>
      <c r="C15029" s="2" t="s">
        <v>19</v>
      </c>
      <c r="D15029" s="2" t="s">
        <v>26</v>
      </c>
      <c r="E15029" s="2">
        <v>687.34</v>
      </c>
      <c r="F15029" s="2">
        <v>0.15</v>
      </c>
      <c r="G15029" s="2">
        <v>5</v>
      </c>
      <c r="H15029" s="3">
        <v>45478</v>
      </c>
      <c r="I15029" s="3">
        <v>45483</v>
      </c>
      <c r="J15029" s="2" t="s">
        <v>21</v>
      </c>
      <c r="K15029" s="2" t="s">
        <v>22</v>
      </c>
      <c r="L15029" s="2">
        <v>202.41</v>
      </c>
      <c r="M15029" s="2" t="s">
        <v>23</v>
      </c>
      <c r="N15029" s="11">
        <f>L15029/E15029*100</f>
        <v>29.448307969854802</v>
      </c>
      <c r="O15029" s="12" t="str">
        <f>IF(N15029&lt;10,"Low",IF(N15029&lt;20,"Med","High"))</f>
        <v>High</v>
      </c>
      <c r="P15029" s="12">
        <f>sales*discount</f>
        <v>103.101</v>
      </c>
      <c r="Q15029" s="12">
        <f>sales-Discount_Values</f>
        <v>584.23900000000003</v>
      </c>
      <c r="R15029" s="12">
        <f>DATEDIF(order_date,delivery_date,"D")</f>
        <v>5</v>
      </c>
      <c r="S15029" s="12"/>
    </row>
    <row r="15030" spans="1:19" ht="14.25" customHeight="1" x14ac:dyDescent="0.35">
      <c r="A15030" s="2" t="s">
        <v>5748</v>
      </c>
      <c r="B15030" s="2">
        <v>105715</v>
      </c>
      <c r="C15030" s="2" t="s">
        <v>25</v>
      </c>
      <c r="D15030" s="2" t="s">
        <v>20</v>
      </c>
      <c r="E15030" s="2">
        <v>108.2</v>
      </c>
      <c r="F15030" s="2">
        <v>0.19</v>
      </c>
      <c r="G15030" s="2">
        <v>2</v>
      </c>
      <c r="H15030" s="3">
        <v>44999</v>
      </c>
      <c r="I15030" s="3">
        <v>45006</v>
      </c>
      <c r="J15030" s="2" t="s">
        <v>31</v>
      </c>
      <c r="K15030" s="2" t="s">
        <v>27</v>
      </c>
      <c r="L15030" s="2">
        <v>31.87</v>
      </c>
      <c r="M15030" s="2" t="s">
        <v>34</v>
      </c>
      <c r="N15030" s="11">
        <f>L15030/E15030*100</f>
        <v>29.454713493530498</v>
      </c>
      <c r="O15030" s="12" t="str">
        <f>IF(N15030&lt;10,"Low",IF(N15030&lt;20,"Med","High"))</f>
        <v>High</v>
      </c>
      <c r="P15030" s="12">
        <f>sales*discount</f>
        <v>20.558</v>
      </c>
      <c r="Q15030" s="12">
        <f>sales-Discount_Values</f>
        <v>87.641999999999996</v>
      </c>
      <c r="R15030" s="12">
        <f>DATEDIF(order_date,delivery_date,"D")</f>
        <v>7</v>
      </c>
      <c r="S15030" s="12"/>
    </row>
    <row r="15031" spans="1:19" ht="14.25" customHeight="1" x14ac:dyDescent="0.35">
      <c r="A15031" s="2" t="s">
        <v>6455</v>
      </c>
      <c r="B15031" s="2">
        <v>106422</v>
      </c>
      <c r="C15031" s="2" t="s">
        <v>25</v>
      </c>
      <c r="D15031" s="2" t="s">
        <v>14</v>
      </c>
      <c r="E15031" s="2">
        <v>4800.41</v>
      </c>
      <c r="F15031" s="2">
        <v>0.04</v>
      </c>
      <c r="G15031" s="2">
        <v>9</v>
      </c>
      <c r="H15031" s="3">
        <v>44999</v>
      </c>
      <c r="I15031" s="3">
        <v>45006</v>
      </c>
      <c r="J15031" s="2" t="s">
        <v>31</v>
      </c>
      <c r="K15031" s="2" t="s">
        <v>16</v>
      </c>
      <c r="L15031" s="2">
        <v>1414.02</v>
      </c>
      <c r="M15031" s="2" t="s">
        <v>28</v>
      </c>
      <c r="N15031" s="11">
        <f>L15031/E15031*100</f>
        <v>29.456233946683717</v>
      </c>
      <c r="O15031" s="12" t="str">
        <f>IF(N15031&lt;10,"Low",IF(N15031&lt;20,"Med","High"))</f>
        <v>High</v>
      </c>
      <c r="P15031" s="12">
        <f>sales*discount</f>
        <v>192.0164</v>
      </c>
      <c r="Q15031" s="12">
        <f>sales-Discount_Values</f>
        <v>4608.3935999999994</v>
      </c>
      <c r="R15031" s="12">
        <f>DATEDIF(order_date,delivery_date,"D")</f>
        <v>7</v>
      </c>
      <c r="S15031" s="12"/>
    </row>
    <row r="15032" spans="1:19" ht="14.25" customHeight="1" x14ac:dyDescent="0.35">
      <c r="A15032" s="2" t="s">
        <v>12849</v>
      </c>
      <c r="B15032" s="2">
        <v>112816</v>
      </c>
      <c r="C15032" s="2" t="s">
        <v>25</v>
      </c>
      <c r="D15032" s="2" t="s">
        <v>14</v>
      </c>
      <c r="E15032" s="2">
        <v>4518</v>
      </c>
      <c r="F15032" s="2">
        <v>0.45</v>
      </c>
      <c r="G15032" s="2">
        <v>3</v>
      </c>
      <c r="H15032" s="3">
        <v>45479</v>
      </c>
      <c r="I15032" s="3">
        <v>45482</v>
      </c>
      <c r="J15032" s="2" t="s">
        <v>15</v>
      </c>
      <c r="K15032" s="2" t="s">
        <v>16</v>
      </c>
      <c r="L15032" s="2">
        <v>1330.88</v>
      </c>
      <c r="M15032" s="2" t="s">
        <v>48</v>
      </c>
      <c r="N15032" s="11">
        <f>L15032/E15032*100</f>
        <v>29.457281983178401</v>
      </c>
      <c r="O15032" s="12" t="str">
        <f>IF(N15032&lt;10,"Low",IF(N15032&lt;20,"Med","High"))</f>
        <v>High</v>
      </c>
      <c r="P15032" s="12">
        <f>sales*discount</f>
        <v>2033.1000000000001</v>
      </c>
      <c r="Q15032" s="12">
        <f>sales-Discount_Values</f>
        <v>2484.8999999999996</v>
      </c>
      <c r="R15032" s="12">
        <f>DATEDIF(order_date,delivery_date,"D")</f>
        <v>3</v>
      </c>
      <c r="S15032" s="12"/>
    </row>
    <row r="15033" spans="1:19" ht="14.25" customHeight="1" x14ac:dyDescent="0.35">
      <c r="A15033" s="2" t="s">
        <v>3568</v>
      </c>
      <c r="B15033" s="2">
        <v>103535</v>
      </c>
      <c r="C15033" s="2" t="s">
        <v>13</v>
      </c>
      <c r="D15033" s="2" t="s">
        <v>20</v>
      </c>
      <c r="E15033" s="2">
        <v>1656.94</v>
      </c>
      <c r="F15033" s="2">
        <v>0.13</v>
      </c>
      <c r="G15033" s="2">
        <v>8</v>
      </c>
      <c r="H15033" s="3">
        <v>45376</v>
      </c>
      <c r="I15033" s="3">
        <v>45380</v>
      </c>
      <c r="J15033" s="2" t="s">
        <v>15</v>
      </c>
      <c r="K15033" s="2" t="s">
        <v>27</v>
      </c>
      <c r="L15033" s="2">
        <v>488.13</v>
      </c>
      <c r="M15033" s="2" t="s">
        <v>39</v>
      </c>
      <c r="N15033" s="11">
        <f>L15033/E15033*100</f>
        <v>29.459726966576945</v>
      </c>
      <c r="O15033" s="12" t="str">
        <f>IF(N15033&lt;10,"Low",IF(N15033&lt;20,"Med","High"))</f>
        <v>High</v>
      </c>
      <c r="P15033" s="12">
        <f>sales*discount</f>
        <v>215.40220000000002</v>
      </c>
      <c r="Q15033" s="12">
        <f>sales-Discount_Values</f>
        <v>1441.5378000000001</v>
      </c>
      <c r="R15033" s="12">
        <f>DATEDIF(order_date,delivery_date,"D")</f>
        <v>4</v>
      </c>
      <c r="S15033" s="12"/>
    </row>
    <row r="15034" spans="1:19" ht="14.25" customHeight="1" x14ac:dyDescent="0.35">
      <c r="A15034" s="2" t="s">
        <v>8898</v>
      </c>
      <c r="B15034" s="2">
        <v>108865</v>
      </c>
      <c r="C15034" s="2" t="s">
        <v>13</v>
      </c>
      <c r="D15034" s="2" t="s">
        <v>36</v>
      </c>
      <c r="E15034" s="2">
        <v>4410.93</v>
      </c>
      <c r="F15034" s="2">
        <v>0.04</v>
      </c>
      <c r="G15034" s="2">
        <v>2</v>
      </c>
      <c r="H15034" s="3">
        <v>45346</v>
      </c>
      <c r="I15034" s="3">
        <v>45349</v>
      </c>
      <c r="J15034" s="2" t="s">
        <v>15</v>
      </c>
      <c r="K15034" s="2" t="s">
        <v>27</v>
      </c>
      <c r="L15034" s="2">
        <v>1299.51</v>
      </c>
      <c r="M15034" s="2" t="s">
        <v>34</v>
      </c>
      <c r="N15034" s="11">
        <f>L15034/E15034*100</f>
        <v>29.461134046561611</v>
      </c>
      <c r="O15034" s="12" t="str">
        <f>IF(N15034&lt;10,"Low",IF(N15034&lt;20,"Med","High"))</f>
        <v>High</v>
      </c>
      <c r="P15034" s="12">
        <f>sales*discount</f>
        <v>176.43720000000002</v>
      </c>
      <c r="Q15034" s="12">
        <f>sales-Discount_Values</f>
        <v>4234.4928</v>
      </c>
      <c r="R15034" s="12">
        <f>DATEDIF(order_date,delivery_date,"D")</f>
        <v>3</v>
      </c>
      <c r="S15034" s="12"/>
    </row>
    <row r="15035" spans="1:19" ht="14.25" customHeight="1" x14ac:dyDescent="0.35">
      <c r="A15035" s="2" t="s">
        <v>8796</v>
      </c>
      <c r="B15035" s="2">
        <v>108763</v>
      </c>
      <c r="C15035" s="2" t="s">
        <v>19</v>
      </c>
      <c r="D15035" s="2" t="s">
        <v>14</v>
      </c>
      <c r="E15035" s="2">
        <v>732.31</v>
      </c>
      <c r="F15035" s="2">
        <v>0.13</v>
      </c>
      <c r="G15035" s="2">
        <v>9</v>
      </c>
      <c r="H15035" s="3">
        <v>45210</v>
      </c>
      <c r="I15035" s="3">
        <v>45216</v>
      </c>
      <c r="J15035" s="2" t="s">
        <v>31</v>
      </c>
      <c r="K15035" s="2" t="s">
        <v>16</v>
      </c>
      <c r="L15035" s="2">
        <v>215.75</v>
      </c>
      <c r="M15035" s="2" t="s">
        <v>28</v>
      </c>
      <c r="N15035" s="11">
        <f>L15035/E15035*100</f>
        <v>29.461566822793628</v>
      </c>
      <c r="O15035" s="12" t="str">
        <f>IF(N15035&lt;10,"Low",IF(N15035&lt;20,"Med","High"))</f>
        <v>High</v>
      </c>
      <c r="P15035" s="12">
        <f>sales*discount</f>
        <v>95.200299999999999</v>
      </c>
      <c r="Q15035" s="12">
        <f>sales-Discount_Values</f>
        <v>637.10969999999998</v>
      </c>
      <c r="R15035" s="12">
        <f>DATEDIF(order_date,delivery_date,"D")</f>
        <v>6</v>
      </c>
      <c r="S15035" s="12"/>
    </row>
    <row r="15036" spans="1:19" ht="14.25" customHeight="1" x14ac:dyDescent="0.35">
      <c r="A15036" s="2" t="s">
        <v>2847</v>
      </c>
      <c r="B15036" s="2">
        <v>102814</v>
      </c>
      <c r="C15036" s="2" t="s">
        <v>19</v>
      </c>
      <c r="D15036" s="2" t="s">
        <v>20</v>
      </c>
      <c r="E15036" s="2">
        <v>434.98</v>
      </c>
      <c r="F15036" s="2">
        <v>0.23</v>
      </c>
      <c r="G15036" s="2">
        <v>3</v>
      </c>
      <c r="H15036" s="3">
        <v>45343</v>
      </c>
      <c r="I15036" s="3">
        <v>45348</v>
      </c>
      <c r="J15036" s="2" t="s">
        <v>15</v>
      </c>
      <c r="K15036" s="2" t="s">
        <v>16</v>
      </c>
      <c r="L15036" s="2">
        <v>128.16999999999999</v>
      </c>
      <c r="M15036" s="2" t="s">
        <v>48</v>
      </c>
      <c r="N15036" s="11">
        <f>L15036/E15036*100</f>
        <v>29.46572256195687</v>
      </c>
      <c r="O15036" s="12" t="str">
        <f>IF(N15036&lt;10,"Low",IF(N15036&lt;20,"Med","High"))</f>
        <v>High</v>
      </c>
      <c r="P15036" s="12">
        <f>sales*discount</f>
        <v>100.04540000000001</v>
      </c>
      <c r="Q15036" s="12">
        <f>sales-Discount_Values</f>
        <v>334.93459999999999</v>
      </c>
      <c r="R15036" s="12">
        <f>DATEDIF(order_date,delivery_date,"D")</f>
        <v>5</v>
      </c>
      <c r="S15036" s="12"/>
    </row>
    <row r="15037" spans="1:19" ht="14.25" customHeight="1" x14ac:dyDescent="0.35">
      <c r="A15037" s="2" t="s">
        <v>13959</v>
      </c>
      <c r="B15037" s="2">
        <v>113926</v>
      </c>
      <c r="C15037" s="2" t="s">
        <v>13</v>
      </c>
      <c r="D15037" s="2" t="s">
        <v>20</v>
      </c>
      <c r="E15037" s="2">
        <v>1460.87</v>
      </c>
      <c r="F15037" s="2">
        <v>0.2</v>
      </c>
      <c r="G15037" s="2">
        <v>3</v>
      </c>
      <c r="H15037" s="3">
        <v>45203</v>
      </c>
      <c r="I15037" s="3">
        <v>45207</v>
      </c>
      <c r="J15037" s="2" t="s">
        <v>21</v>
      </c>
      <c r="K15037" s="2" t="s">
        <v>27</v>
      </c>
      <c r="L15037" s="2">
        <v>430.49</v>
      </c>
      <c r="M15037" s="2" t="s">
        <v>39</v>
      </c>
      <c r="N15037" s="11">
        <f>L15037/E15037*100</f>
        <v>29.46805670593551</v>
      </c>
      <c r="O15037" s="12" t="str">
        <f>IF(N15037&lt;10,"Low",IF(N15037&lt;20,"Med","High"))</f>
        <v>High</v>
      </c>
      <c r="P15037" s="12">
        <f>sales*discount</f>
        <v>292.17399999999998</v>
      </c>
      <c r="Q15037" s="12">
        <f>sales-Discount_Values</f>
        <v>1168.6959999999999</v>
      </c>
      <c r="R15037" s="12">
        <f>DATEDIF(order_date,delivery_date,"D")</f>
        <v>4</v>
      </c>
      <c r="S15037" s="12"/>
    </row>
    <row r="15038" spans="1:19" ht="14.25" customHeight="1" x14ac:dyDescent="0.35">
      <c r="A15038" s="2" t="s">
        <v>9323</v>
      </c>
      <c r="B15038" s="2">
        <v>109290</v>
      </c>
      <c r="C15038" s="2" t="s">
        <v>13</v>
      </c>
      <c r="D15038" s="2" t="s">
        <v>26</v>
      </c>
      <c r="E15038" s="2">
        <v>4728.38</v>
      </c>
      <c r="F15038" s="2">
        <v>0.26</v>
      </c>
      <c r="G15038" s="2">
        <v>5</v>
      </c>
      <c r="H15038" s="3">
        <v>45528</v>
      </c>
      <c r="I15038" s="3">
        <v>45529</v>
      </c>
      <c r="J15038" s="2" t="s">
        <v>15</v>
      </c>
      <c r="K15038" s="2" t="s">
        <v>22</v>
      </c>
      <c r="L15038" s="2">
        <v>1393.4</v>
      </c>
      <c r="M15038" s="2" t="s">
        <v>23</v>
      </c>
      <c r="N15038" s="11">
        <f>L15038/E15038*100</f>
        <v>29.468866715450115</v>
      </c>
      <c r="O15038" s="12" t="str">
        <f>IF(N15038&lt;10,"Low",IF(N15038&lt;20,"Med","High"))</f>
        <v>High</v>
      </c>
      <c r="P15038" s="12">
        <f>sales*discount</f>
        <v>1229.3788000000002</v>
      </c>
      <c r="Q15038" s="12">
        <f>sales-Discount_Values</f>
        <v>3499.0011999999997</v>
      </c>
      <c r="R15038" s="12">
        <f>DATEDIF(order_date,delivery_date,"D")</f>
        <v>1</v>
      </c>
      <c r="S15038" s="12"/>
    </row>
    <row r="15039" spans="1:19" ht="14.25" customHeight="1" x14ac:dyDescent="0.35">
      <c r="A15039" s="2" t="s">
        <v>3774</v>
      </c>
      <c r="B15039" s="2">
        <v>103741</v>
      </c>
      <c r="C15039" s="2" t="s">
        <v>41</v>
      </c>
      <c r="D15039" s="2" t="s">
        <v>20</v>
      </c>
      <c r="E15039" s="2">
        <v>2827.93</v>
      </c>
      <c r="F15039" s="2">
        <v>0.4</v>
      </c>
      <c r="G15039" s="2">
        <v>2</v>
      </c>
      <c r="H15039" s="3">
        <v>45606</v>
      </c>
      <c r="I15039" s="3">
        <v>45608</v>
      </c>
      <c r="J15039" s="2" t="s">
        <v>31</v>
      </c>
      <c r="K15039" s="2" t="s">
        <v>27</v>
      </c>
      <c r="L15039" s="2">
        <v>833.42</v>
      </c>
      <c r="M15039" s="2" t="s">
        <v>48</v>
      </c>
      <c r="N15039" s="11">
        <f>L15039/E15039*100</f>
        <v>29.471026510557191</v>
      </c>
      <c r="O15039" s="12" t="str">
        <f>IF(N15039&lt;10,"Low",IF(N15039&lt;20,"Med","High"))</f>
        <v>High</v>
      </c>
      <c r="P15039" s="12">
        <f>sales*discount</f>
        <v>1131.172</v>
      </c>
      <c r="Q15039" s="12">
        <f>sales-Discount_Values</f>
        <v>1696.7579999999998</v>
      </c>
      <c r="R15039" s="12">
        <f>DATEDIF(order_date,delivery_date,"D")</f>
        <v>2</v>
      </c>
      <c r="S15039" s="12"/>
    </row>
    <row r="15040" spans="1:19" ht="14.25" customHeight="1" x14ac:dyDescent="0.35">
      <c r="A15040" s="2" t="s">
        <v>2326</v>
      </c>
      <c r="B15040" s="2">
        <v>102293</v>
      </c>
      <c r="C15040" s="2" t="s">
        <v>19</v>
      </c>
      <c r="D15040" s="2" t="s">
        <v>36</v>
      </c>
      <c r="E15040" s="2">
        <v>1946.94</v>
      </c>
      <c r="F15040" s="2">
        <v>0.01</v>
      </c>
      <c r="G15040" s="2">
        <v>6</v>
      </c>
      <c r="H15040" s="3">
        <v>45558</v>
      </c>
      <c r="I15040" s="3">
        <v>45563</v>
      </c>
      <c r="J15040" s="2" t="s">
        <v>21</v>
      </c>
      <c r="K15040" s="2" t="s">
        <v>22</v>
      </c>
      <c r="L15040" s="2">
        <v>573.82000000000005</v>
      </c>
      <c r="M15040" s="2" t="s">
        <v>39</v>
      </c>
      <c r="N15040" s="11">
        <f>L15040/E15040*100</f>
        <v>29.472916474056728</v>
      </c>
      <c r="O15040" s="12" t="str">
        <f>IF(N15040&lt;10,"Low",IF(N15040&lt;20,"Med","High"))</f>
        <v>High</v>
      </c>
      <c r="P15040" s="12">
        <f>sales*discount</f>
        <v>19.4694</v>
      </c>
      <c r="Q15040" s="12">
        <f>sales-Discount_Values</f>
        <v>1927.4706000000001</v>
      </c>
      <c r="R15040" s="12">
        <f>DATEDIF(order_date,delivery_date,"D")</f>
        <v>5</v>
      </c>
      <c r="S15040" s="12"/>
    </row>
    <row r="15041" spans="1:19" ht="14.25" customHeight="1" x14ac:dyDescent="0.35">
      <c r="A15041" s="2" t="s">
        <v>14821</v>
      </c>
      <c r="B15041" s="2">
        <v>114788</v>
      </c>
      <c r="C15041" s="2" t="s">
        <v>19</v>
      </c>
      <c r="D15041" s="2" t="s">
        <v>26</v>
      </c>
      <c r="E15041" s="2">
        <v>2656.29</v>
      </c>
      <c r="F15041" s="2">
        <v>0.03</v>
      </c>
      <c r="G15041" s="2">
        <v>1</v>
      </c>
      <c r="H15041" s="3">
        <v>45611</v>
      </c>
      <c r="I15041" s="3">
        <v>45618</v>
      </c>
      <c r="J15041" s="2" t="s">
        <v>21</v>
      </c>
      <c r="K15041" s="2" t="s">
        <v>16</v>
      </c>
      <c r="L15041" s="2">
        <v>782.89</v>
      </c>
      <c r="M15041" s="2" t="s">
        <v>39</v>
      </c>
      <c r="N15041" s="11">
        <f>L15041/E15041*100</f>
        <v>29.473062052712617</v>
      </c>
      <c r="O15041" s="12" t="str">
        <f>IF(N15041&lt;10,"Low",IF(N15041&lt;20,"Med","High"))</f>
        <v>High</v>
      </c>
      <c r="P15041" s="12">
        <f>sales*discount</f>
        <v>79.688699999999997</v>
      </c>
      <c r="Q15041" s="12">
        <f>sales-Discount_Values</f>
        <v>2576.6012999999998</v>
      </c>
      <c r="R15041" s="12">
        <f>DATEDIF(order_date,delivery_date,"D")</f>
        <v>7</v>
      </c>
      <c r="S15041" s="12"/>
    </row>
    <row r="15042" spans="1:19" ht="14.25" customHeight="1" x14ac:dyDescent="0.35">
      <c r="A15042" s="2" t="s">
        <v>804</v>
      </c>
      <c r="B15042" s="2">
        <v>100771</v>
      </c>
      <c r="C15042" s="2" t="s">
        <v>25</v>
      </c>
      <c r="D15042" s="2" t="s">
        <v>33</v>
      </c>
      <c r="E15042" s="2">
        <v>716.51</v>
      </c>
      <c r="F15042" s="2">
        <v>0.5</v>
      </c>
      <c r="G15042" s="2">
        <v>6</v>
      </c>
      <c r="H15042" s="3">
        <v>44943</v>
      </c>
      <c r="I15042" s="3">
        <v>44945</v>
      </c>
      <c r="J15042" s="2" t="s">
        <v>21</v>
      </c>
      <c r="K15042" s="2" t="s">
        <v>16</v>
      </c>
      <c r="L15042" s="2">
        <v>211.2</v>
      </c>
      <c r="M15042" s="2" t="s">
        <v>39</v>
      </c>
      <c r="N15042" s="11">
        <f>L15042/E15042*100</f>
        <v>29.476211078700924</v>
      </c>
      <c r="O15042" s="12" t="str">
        <f>IF(N15042&lt;10,"Low",IF(N15042&lt;20,"Med","High"))</f>
        <v>High</v>
      </c>
      <c r="P15042" s="12">
        <f>sales*discount</f>
        <v>358.255</v>
      </c>
      <c r="Q15042" s="12">
        <f>sales-Discount_Values</f>
        <v>358.255</v>
      </c>
      <c r="R15042" s="12">
        <f>DATEDIF(order_date,delivery_date,"D")</f>
        <v>2</v>
      </c>
      <c r="S15042" s="12"/>
    </row>
    <row r="15043" spans="1:19" ht="14.25" customHeight="1" x14ac:dyDescent="0.35">
      <c r="A15043" s="2" t="s">
        <v>6903</v>
      </c>
      <c r="B15043" s="2">
        <v>106870</v>
      </c>
      <c r="C15043" s="2" t="s">
        <v>13</v>
      </c>
      <c r="D15043" s="2" t="s">
        <v>33</v>
      </c>
      <c r="E15043" s="2">
        <v>1273.3699999999999</v>
      </c>
      <c r="F15043" s="2">
        <v>0.15</v>
      </c>
      <c r="G15043" s="2">
        <v>2</v>
      </c>
      <c r="H15043" s="3">
        <v>45162</v>
      </c>
      <c r="I15043" s="3">
        <v>45164</v>
      </c>
      <c r="J15043" s="2" t="s">
        <v>15</v>
      </c>
      <c r="K15043" s="2" t="s">
        <v>22</v>
      </c>
      <c r="L15043" s="2">
        <v>375.37</v>
      </c>
      <c r="M15043" s="2" t="s">
        <v>17</v>
      </c>
      <c r="N15043" s="11">
        <f>L15043/E15043*100</f>
        <v>29.478470515246947</v>
      </c>
      <c r="O15043" s="12" t="str">
        <f>IF(N15043&lt;10,"Low",IF(N15043&lt;20,"Med","High"))</f>
        <v>High</v>
      </c>
      <c r="P15043" s="12">
        <f>sales*discount</f>
        <v>191.00549999999998</v>
      </c>
      <c r="Q15043" s="12">
        <f>sales-Discount_Values</f>
        <v>1082.3644999999999</v>
      </c>
      <c r="R15043" s="12">
        <f>DATEDIF(order_date,delivery_date,"D")</f>
        <v>2</v>
      </c>
      <c r="S15043" s="12"/>
    </row>
    <row r="15044" spans="1:19" ht="14.25" customHeight="1" x14ac:dyDescent="0.35">
      <c r="A15044" s="2" t="s">
        <v>7985</v>
      </c>
      <c r="B15044" s="2">
        <v>107952</v>
      </c>
      <c r="C15044" s="2" t="s">
        <v>13</v>
      </c>
      <c r="D15044" s="2" t="s">
        <v>36</v>
      </c>
      <c r="E15044" s="2">
        <v>3127</v>
      </c>
      <c r="F15044" s="2">
        <v>0.4</v>
      </c>
      <c r="G15044" s="2">
        <v>7</v>
      </c>
      <c r="H15044" s="3">
        <v>45377</v>
      </c>
      <c r="I15044" s="3">
        <v>45383</v>
      </c>
      <c r="J15044" s="2" t="s">
        <v>15</v>
      </c>
      <c r="K15044" s="2" t="s">
        <v>22</v>
      </c>
      <c r="L15044" s="2">
        <v>921.87</v>
      </c>
      <c r="M15044" s="2" t="s">
        <v>28</v>
      </c>
      <c r="N15044" s="11">
        <f>L15044/E15044*100</f>
        <v>29.480972177806201</v>
      </c>
      <c r="O15044" s="12" t="str">
        <f>IF(N15044&lt;10,"Low",IF(N15044&lt;20,"Med","High"))</f>
        <v>High</v>
      </c>
      <c r="P15044" s="12">
        <f>sales*discount</f>
        <v>1250.8000000000002</v>
      </c>
      <c r="Q15044" s="12">
        <f>sales-Discount_Values</f>
        <v>1876.1999999999998</v>
      </c>
      <c r="R15044" s="12">
        <f>DATEDIF(order_date,delivery_date,"D")</f>
        <v>6</v>
      </c>
      <c r="S15044" s="12"/>
    </row>
    <row r="15045" spans="1:19" ht="14.25" customHeight="1" x14ac:dyDescent="0.35">
      <c r="A15045" s="2" t="s">
        <v>7470</v>
      </c>
      <c r="B15045" s="2">
        <v>107437</v>
      </c>
      <c r="C15045" s="2" t="s">
        <v>19</v>
      </c>
      <c r="D15045" s="2" t="s">
        <v>36</v>
      </c>
      <c r="E15045" s="2">
        <v>4277.3999999999996</v>
      </c>
      <c r="F15045" s="2">
        <v>0.18</v>
      </c>
      <c r="G15045" s="2">
        <v>6</v>
      </c>
      <c r="H15045" s="3">
        <v>45312</v>
      </c>
      <c r="I15045" s="3">
        <v>45317</v>
      </c>
      <c r="J15045" s="2" t="s">
        <v>15</v>
      </c>
      <c r="K15045" s="2" t="s">
        <v>16</v>
      </c>
      <c r="L15045" s="2">
        <v>1261.03</v>
      </c>
      <c r="M15045" s="2" t="s">
        <v>48</v>
      </c>
      <c r="N15045" s="11">
        <f>L15045/E15045*100</f>
        <v>29.481226913545616</v>
      </c>
      <c r="O15045" s="12" t="str">
        <f>IF(N15045&lt;10,"Low",IF(N15045&lt;20,"Med","High"))</f>
        <v>High</v>
      </c>
      <c r="P15045" s="12">
        <f>sales*discount</f>
        <v>769.9319999999999</v>
      </c>
      <c r="Q15045" s="12">
        <f>sales-Discount_Values</f>
        <v>3507.4679999999998</v>
      </c>
      <c r="R15045" s="12">
        <f>DATEDIF(order_date,delivery_date,"D")</f>
        <v>5</v>
      </c>
      <c r="S15045" s="12"/>
    </row>
    <row r="15046" spans="1:19" ht="14.25" customHeight="1" x14ac:dyDescent="0.35">
      <c r="A15046" s="2" t="s">
        <v>14793</v>
      </c>
      <c r="B15046" s="2">
        <v>114760</v>
      </c>
      <c r="C15046" s="2" t="s">
        <v>25</v>
      </c>
      <c r="D15046" s="2" t="s">
        <v>14</v>
      </c>
      <c r="E15046" s="2">
        <v>638.04999999999995</v>
      </c>
      <c r="F15046" s="2">
        <v>0.28999999999999998</v>
      </c>
      <c r="G15046" s="2">
        <v>5</v>
      </c>
      <c r="H15046" s="3">
        <v>45465</v>
      </c>
      <c r="I15046" s="3">
        <v>45470</v>
      </c>
      <c r="J15046" s="2" t="s">
        <v>21</v>
      </c>
      <c r="K15046" s="2" t="s">
        <v>27</v>
      </c>
      <c r="L15046" s="2">
        <v>188.14</v>
      </c>
      <c r="M15046" s="2" t="s">
        <v>23</v>
      </c>
      <c r="N15046" s="11">
        <f>L15046/E15046*100</f>
        <v>29.486717341901102</v>
      </c>
      <c r="O15046" s="12" t="str">
        <f>IF(N15046&lt;10,"Low",IF(N15046&lt;20,"Med","High"))</f>
        <v>High</v>
      </c>
      <c r="P15046" s="12">
        <f>sales*discount</f>
        <v>185.03449999999998</v>
      </c>
      <c r="Q15046" s="12">
        <f>sales-Discount_Values</f>
        <v>453.01549999999997</v>
      </c>
      <c r="R15046" s="12">
        <f>DATEDIF(order_date,delivery_date,"D")</f>
        <v>5</v>
      </c>
      <c r="S15046" s="12"/>
    </row>
    <row r="15047" spans="1:19" ht="14.25" customHeight="1" x14ac:dyDescent="0.35">
      <c r="A15047" s="2" t="s">
        <v>5733</v>
      </c>
      <c r="B15047" s="2">
        <v>105700</v>
      </c>
      <c r="C15047" s="2" t="s">
        <v>19</v>
      </c>
      <c r="D15047" s="2" t="s">
        <v>33</v>
      </c>
      <c r="E15047" s="2">
        <v>2337.9299999999998</v>
      </c>
      <c r="F15047" s="2">
        <v>0.14000000000000001</v>
      </c>
      <c r="G15047" s="2">
        <v>9</v>
      </c>
      <c r="H15047" s="3">
        <v>45140</v>
      </c>
      <c r="I15047" s="3">
        <v>45146</v>
      </c>
      <c r="J15047" s="2" t="s">
        <v>31</v>
      </c>
      <c r="K15047" s="2" t="s">
        <v>22</v>
      </c>
      <c r="L15047" s="2">
        <v>689.39</v>
      </c>
      <c r="M15047" s="2" t="s">
        <v>48</v>
      </c>
      <c r="N15047" s="11">
        <f>L15047/E15047*100</f>
        <v>29.487195938287293</v>
      </c>
      <c r="O15047" s="12" t="str">
        <f>IF(N15047&lt;10,"Low",IF(N15047&lt;20,"Med","High"))</f>
        <v>High</v>
      </c>
      <c r="P15047" s="12">
        <f>sales*discount</f>
        <v>327.31020000000001</v>
      </c>
      <c r="Q15047" s="12">
        <f>sales-Discount_Values</f>
        <v>2010.6197999999999</v>
      </c>
      <c r="R15047" s="12">
        <f>DATEDIF(order_date,delivery_date,"D")</f>
        <v>6</v>
      </c>
      <c r="S15047" s="12"/>
    </row>
    <row r="15048" spans="1:19" ht="14.25" customHeight="1" x14ac:dyDescent="0.35">
      <c r="A15048" s="2" t="s">
        <v>4061</v>
      </c>
      <c r="B15048" s="2">
        <v>104028</v>
      </c>
      <c r="C15048" s="2" t="s">
        <v>19</v>
      </c>
      <c r="D15048" s="2" t="s">
        <v>20</v>
      </c>
      <c r="E15048" s="2">
        <v>3010.4</v>
      </c>
      <c r="F15048" s="2">
        <v>0.45</v>
      </c>
      <c r="G15048" s="2">
        <v>4</v>
      </c>
      <c r="H15048" s="3">
        <v>45265</v>
      </c>
      <c r="I15048" s="3">
        <v>45267</v>
      </c>
      <c r="J15048" s="2" t="s">
        <v>21</v>
      </c>
      <c r="K15048" s="2" t="s">
        <v>16</v>
      </c>
      <c r="L15048" s="2">
        <v>887.73</v>
      </c>
      <c r="M15048" s="2" t="s">
        <v>34</v>
      </c>
      <c r="N15048" s="11">
        <f>L15048/E15048*100</f>
        <v>29.488772256178581</v>
      </c>
      <c r="O15048" s="12" t="str">
        <f>IF(N15048&lt;10,"Low",IF(N15048&lt;20,"Med","High"))</f>
        <v>High</v>
      </c>
      <c r="P15048" s="12">
        <f>sales*discount</f>
        <v>1354.68</v>
      </c>
      <c r="Q15048" s="12">
        <f>sales-Discount_Values</f>
        <v>1655.72</v>
      </c>
      <c r="R15048" s="12">
        <f>DATEDIF(order_date,delivery_date,"D")</f>
        <v>2</v>
      </c>
      <c r="S15048" s="12"/>
    </row>
    <row r="15049" spans="1:19" ht="14.25" customHeight="1" x14ac:dyDescent="0.35">
      <c r="A15049" s="2" t="s">
        <v>3207</v>
      </c>
      <c r="B15049" s="2">
        <v>103174</v>
      </c>
      <c r="C15049" s="2" t="s">
        <v>13</v>
      </c>
      <c r="D15049" s="2" t="s">
        <v>20</v>
      </c>
      <c r="E15049" s="2">
        <v>4115.66</v>
      </c>
      <c r="F15049" s="2">
        <v>0.47</v>
      </c>
      <c r="G15049" s="2">
        <v>4</v>
      </c>
      <c r="H15049" s="3">
        <v>45544</v>
      </c>
      <c r="I15049" s="3">
        <v>45545</v>
      </c>
      <c r="J15049" s="2" t="s">
        <v>15</v>
      </c>
      <c r="K15049" s="2" t="s">
        <v>27</v>
      </c>
      <c r="L15049" s="2">
        <v>1213.8</v>
      </c>
      <c r="M15049" s="2" t="s">
        <v>17</v>
      </c>
      <c r="N15049" s="11">
        <f>L15049/E15049*100</f>
        <v>29.492232108580396</v>
      </c>
      <c r="O15049" s="12" t="str">
        <f>IF(N15049&lt;10,"Low",IF(N15049&lt;20,"Med","High"))</f>
        <v>High</v>
      </c>
      <c r="P15049" s="12">
        <f>sales*discount</f>
        <v>1934.3601999999998</v>
      </c>
      <c r="Q15049" s="12">
        <f>sales-Discount_Values</f>
        <v>2181.2997999999998</v>
      </c>
      <c r="R15049" s="12">
        <f>DATEDIF(order_date,delivery_date,"D")</f>
        <v>1</v>
      </c>
      <c r="S15049" s="12"/>
    </row>
    <row r="15050" spans="1:19" ht="14.25" customHeight="1" x14ac:dyDescent="0.35">
      <c r="A15050" s="2" t="s">
        <v>8280</v>
      </c>
      <c r="B15050" s="2">
        <v>108247</v>
      </c>
      <c r="C15050" s="2" t="s">
        <v>19</v>
      </c>
      <c r="D15050" s="2" t="s">
        <v>36</v>
      </c>
      <c r="E15050" s="2">
        <v>292.33999999999997</v>
      </c>
      <c r="F15050" s="2">
        <v>0.31</v>
      </c>
      <c r="G15050" s="2">
        <v>5</v>
      </c>
      <c r="H15050" s="3">
        <v>45100</v>
      </c>
      <c r="I15050" s="3">
        <v>45103</v>
      </c>
      <c r="J15050" s="2" t="s">
        <v>31</v>
      </c>
      <c r="K15050" s="2" t="s">
        <v>16</v>
      </c>
      <c r="L15050" s="2">
        <v>86.22</v>
      </c>
      <c r="M15050" s="2" t="s">
        <v>17</v>
      </c>
      <c r="N15050" s="11">
        <f>L15050/E15050*100</f>
        <v>29.493056030649246</v>
      </c>
      <c r="O15050" s="12" t="str">
        <f>IF(N15050&lt;10,"Low",IF(N15050&lt;20,"Med","High"))</f>
        <v>High</v>
      </c>
      <c r="P15050" s="12">
        <f>sales*discount</f>
        <v>90.625399999999985</v>
      </c>
      <c r="Q15050" s="12">
        <f>sales-Discount_Values</f>
        <v>201.71459999999999</v>
      </c>
      <c r="R15050" s="12">
        <f>DATEDIF(order_date,delivery_date,"D")</f>
        <v>3</v>
      </c>
      <c r="S15050" s="12"/>
    </row>
    <row r="15051" spans="1:19" ht="14.25" customHeight="1" x14ac:dyDescent="0.35">
      <c r="A15051" s="2" t="s">
        <v>5929</v>
      </c>
      <c r="B15051" s="2">
        <v>105896</v>
      </c>
      <c r="C15051" s="2" t="s">
        <v>19</v>
      </c>
      <c r="D15051" s="2" t="s">
        <v>20</v>
      </c>
      <c r="E15051" s="2">
        <v>981.04</v>
      </c>
      <c r="F15051" s="2">
        <v>0.48</v>
      </c>
      <c r="G15051" s="2">
        <v>9</v>
      </c>
      <c r="H15051" s="3">
        <v>45437</v>
      </c>
      <c r="I15051" s="3">
        <v>45440</v>
      </c>
      <c r="J15051" s="2" t="s">
        <v>15</v>
      </c>
      <c r="K15051" s="2" t="s">
        <v>27</v>
      </c>
      <c r="L15051" s="2">
        <v>289.33999999999997</v>
      </c>
      <c r="M15051" s="2" t="s">
        <v>48</v>
      </c>
      <c r="N15051" s="11">
        <f>L15051/E15051*100</f>
        <v>29.493190899453641</v>
      </c>
      <c r="O15051" s="12" t="str">
        <f>IF(N15051&lt;10,"Low",IF(N15051&lt;20,"Med","High"))</f>
        <v>High</v>
      </c>
      <c r="P15051" s="12">
        <f>sales*discount</f>
        <v>470.89919999999995</v>
      </c>
      <c r="Q15051" s="12">
        <f>sales-Discount_Values</f>
        <v>510.14080000000001</v>
      </c>
      <c r="R15051" s="12">
        <f>DATEDIF(order_date,delivery_date,"D")</f>
        <v>3</v>
      </c>
      <c r="S15051" s="12"/>
    </row>
    <row r="15052" spans="1:19" ht="14.25" customHeight="1" x14ac:dyDescent="0.35">
      <c r="A15052" s="2" t="s">
        <v>7946</v>
      </c>
      <c r="B15052" s="2">
        <v>107913</v>
      </c>
      <c r="C15052" s="2" t="s">
        <v>25</v>
      </c>
      <c r="D15052" s="2" t="s">
        <v>33</v>
      </c>
      <c r="E15052" s="2">
        <v>4619.1499999999996</v>
      </c>
      <c r="F15052" s="2">
        <v>0.08</v>
      </c>
      <c r="G15052" s="2">
        <v>4</v>
      </c>
      <c r="H15052" s="3">
        <v>45376</v>
      </c>
      <c r="I15052" s="3">
        <v>45382</v>
      </c>
      <c r="J15052" s="2" t="s">
        <v>15</v>
      </c>
      <c r="K15052" s="2" t="s">
        <v>16</v>
      </c>
      <c r="L15052" s="2">
        <v>1362.34</v>
      </c>
      <c r="M15052" s="2" t="s">
        <v>39</v>
      </c>
      <c r="N15052" s="11">
        <f>L15052/E15052*100</f>
        <v>29.493305045300545</v>
      </c>
      <c r="O15052" s="12" t="str">
        <f>IF(N15052&lt;10,"Low",IF(N15052&lt;20,"Med","High"))</f>
        <v>High</v>
      </c>
      <c r="P15052" s="12">
        <f>sales*discount</f>
        <v>369.53199999999998</v>
      </c>
      <c r="Q15052" s="12">
        <f>sales-Discount_Values</f>
        <v>4249.6179999999995</v>
      </c>
      <c r="R15052" s="12">
        <f>DATEDIF(order_date,delivery_date,"D")</f>
        <v>6</v>
      </c>
      <c r="S15052" s="12"/>
    </row>
    <row r="15053" spans="1:19" ht="14.25" customHeight="1" x14ac:dyDescent="0.35">
      <c r="A15053" s="2" t="s">
        <v>6292</v>
      </c>
      <c r="B15053" s="2">
        <v>106259</v>
      </c>
      <c r="C15053" s="2" t="s">
        <v>41</v>
      </c>
      <c r="D15053" s="2" t="s">
        <v>14</v>
      </c>
      <c r="E15053" s="2">
        <v>1111.6500000000001</v>
      </c>
      <c r="F15053" s="2">
        <v>0.17</v>
      </c>
      <c r="G15053" s="2">
        <v>9</v>
      </c>
      <c r="H15053" s="3">
        <v>45513</v>
      </c>
      <c r="I15053" s="3">
        <v>45519</v>
      </c>
      <c r="J15053" s="2" t="s">
        <v>21</v>
      </c>
      <c r="K15053" s="2" t="s">
        <v>22</v>
      </c>
      <c r="L15053" s="2">
        <v>327.87</v>
      </c>
      <c r="M15053" s="2" t="s">
        <v>17</v>
      </c>
      <c r="N15053" s="11">
        <f>L15053/E15053*100</f>
        <v>29.493995412225072</v>
      </c>
      <c r="O15053" s="12" t="str">
        <f>IF(N15053&lt;10,"Low",IF(N15053&lt;20,"Med","High"))</f>
        <v>High</v>
      </c>
      <c r="P15053" s="12">
        <f>sales*discount</f>
        <v>188.98050000000003</v>
      </c>
      <c r="Q15053" s="12">
        <f>sales-Discount_Values</f>
        <v>922.66950000000008</v>
      </c>
      <c r="R15053" s="12">
        <f>DATEDIF(order_date,delivery_date,"D")</f>
        <v>6</v>
      </c>
      <c r="S15053" s="12"/>
    </row>
    <row r="15054" spans="1:19" ht="14.25" customHeight="1" x14ac:dyDescent="0.35">
      <c r="A15054" s="2" t="s">
        <v>5729</v>
      </c>
      <c r="B15054" s="2">
        <v>105696</v>
      </c>
      <c r="C15054" s="2" t="s">
        <v>19</v>
      </c>
      <c r="D15054" s="2" t="s">
        <v>20</v>
      </c>
      <c r="E15054" s="2">
        <v>3311.16</v>
      </c>
      <c r="F15054" s="2">
        <v>0.22</v>
      </c>
      <c r="G15054" s="2">
        <v>6</v>
      </c>
      <c r="H15054" s="3">
        <v>45051</v>
      </c>
      <c r="I15054" s="3">
        <v>45055</v>
      </c>
      <c r="J15054" s="2" t="s">
        <v>31</v>
      </c>
      <c r="K15054" s="2" t="s">
        <v>22</v>
      </c>
      <c r="L15054" s="2">
        <v>976.62</v>
      </c>
      <c r="M15054" s="2" t="s">
        <v>39</v>
      </c>
      <c r="N15054" s="11">
        <f>L15054/E15054*100</f>
        <v>29.494799405646361</v>
      </c>
      <c r="O15054" s="12" t="str">
        <f>IF(N15054&lt;10,"Low",IF(N15054&lt;20,"Med","High"))</f>
        <v>High</v>
      </c>
      <c r="P15054" s="12">
        <f>sales*discount</f>
        <v>728.45519999999999</v>
      </c>
      <c r="Q15054" s="12">
        <f>sales-Discount_Values</f>
        <v>2582.7048</v>
      </c>
      <c r="R15054" s="12">
        <f>DATEDIF(order_date,delivery_date,"D")</f>
        <v>4</v>
      </c>
      <c r="S15054" s="12"/>
    </row>
    <row r="15055" spans="1:19" ht="14.25" customHeight="1" x14ac:dyDescent="0.35">
      <c r="A15055" s="2" t="s">
        <v>8368</v>
      </c>
      <c r="B15055" s="2">
        <v>108335</v>
      </c>
      <c r="C15055" s="2" t="s">
        <v>25</v>
      </c>
      <c r="D15055" s="2" t="s">
        <v>33</v>
      </c>
      <c r="E15055" s="2">
        <v>1871.96</v>
      </c>
      <c r="F15055" s="2">
        <v>0.46</v>
      </c>
      <c r="G15055" s="2">
        <v>4</v>
      </c>
      <c r="H15055" s="3">
        <v>45165</v>
      </c>
      <c r="I15055" s="3">
        <v>45170</v>
      </c>
      <c r="J15055" s="2" t="s">
        <v>21</v>
      </c>
      <c r="K15055" s="2" t="s">
        <v>16</v>
      </c>
      <c r="L15055" s="2">
        <v>552.16999999999996</v>
      </c>
      <c r="M15055" s="2" t="s">
        <v>17</v>
      </c>
      <c r="N15055" s="11">
        <f>L15055/E15055*100</f>
        <v>29.496890959208528</v>
      </c>
      <c r="O15055" s="12" t="str">
        <f>IF(N15055&lt;10,"Low",IF(N15055&lt;20,"Med","High"))</f>
        <v>High</v>
      </c>
      <c r="P15055" s="12">
        <f>sales*discount</f>
        <v>861.10160000000008</v>
      </c>
      <c r="Q15055" s="12">
        <f>sales-Discount_Values</f>
        <v>1010.8584</v>
      </c>
      <c r="R15055" s="12">
        <f>DATEDIF(order_date,delivery_date,"D")</f>
        <v>5</v>
      </c>
      <c r="S15055" s="12"/>
    </row>
    <row r="15056" spans="1:19" ht="14.25" customHeight="1" x14ac:dyDescent="0.35">
      <c r="A15056" s="2" t="s">
        <v>12694</v>
      </c>
      <c r="B15056" s="2">
        <v>112661</v>
      </c>
      <c r="C15056" s="2" t="s">
        <v>25</v>
      </c>
      <c r="D15056" s="2" t="s">
        <v>33</v>
      </c>
      <c r="E15056" s="2">
        <v>2271.48</v>
      </c>
      <c r="F15056" s="2">
        <v>0.44</v>
      </c>
      <c r="G15056" s="2">
        <v>8</v>
      </c>
      <c r="H15056" s="3">
        <v>45233</v>
      </c>
      <c r="I15056" s="3">
        <v>45238</v>
      </c>
      <c r="J15056" s="2" t="s">
        <v>21</v>
      </c>
      <c r="K15056" s="2" t="s">
        <v>22</v>
      </c>
      <c r="L15056" s="2">
        <v>670.08</v>
      </c>
      <c r="M15056" s="2" t="s">
        <v>23</v>
      </c>
      <c r="N15056" s="11">
        <f>L15056/E15056*100</f>
        <v>29.499709440540972</v>
      </c>
      <c r="O15056" s="12" t="str">
        <f>IF(N15056&lt;10,"Low",IF(N15056&lt;20,"Med","High"))</f>
        <v>High</v>
      </c>
      <c r="P15056" s="12">
        <f>sales*discount</f>
        <v>999.45119999999997</v>
      </c>
      <c r="Q15056" s="12">
        <f>sales-Discount_Values</f>
        <v>1272.0288</v>
      </c>
      <c r="R15056" s="12">
        <f>DATEDIF(order_date,delivery_date,"D")</f>
        <v>5</v>
      </c>
      <c r="S15056" s="12"/>
    </row>
    <row r="15057" spans="1:19" ht="14.25" customHeight="1" x14ac:dyDescent="0.35">
      <c r="A15057" s="2" t="s">
        <v>9258</v>
      </c>
      <c r="B15057" s="2">
        <v>109225</v>
      </c>
      <c r="C15057" s="2" t="s">
        <v>41</v>
      </c>
      <c r="D15057" s="2" t="s">
        <v>14</v>
      </c>
      <c r="E15057" s="2">
        <v>4232.04</v>
      </c>
      <c r="F15057" s="2">
        <v>0.46</v>
      </c>
      <c r="G15057" s="2">
        <v>9</v>
      </c>
      <c r="H15057" s="3">
        <v>45540</v>
      </c>
      <c r="I15057" s="3">
        <v>45547</v>
      </c>
      <c r="J15057" s="2" t="s">
        <v>15</v>
      </c>
      <c r="K15057" s="2" t="s">
        <v>22</v>
      </c>
      <c r="L15057" s="2">
        <v>1248.48</v>
      </c>
      <c r="M15057" s="2" t="s">
        <v>34</v>
      </c>
      <c r="N15057" s="11">
        <f>L15057/E15057*100</f>
        <v>29.500666345308645</v>
      </c>
      <c r="O15057" s="12" t="str">
        <f>IF(N15057&lt;10,"Low",IF(N15057&lt;20,"Med","High"))</f>
        <v>High</v>
      </c>
      <c r="P15057" s="12">
        <f>sales*discount</f>
        <v>1946.7384</v>
      </c>
      <c r="Q15057" s="12">
        <f>sales-Discount_Values</f>
        <v>2285.3015999999998</v>
      </c>
      <c r="R15057" s="12">
        <f>DATEDIF(order_date,delivery_date,"D")</f>
        <v>7</v>
      </c>
      <c r="S15057" s="12"/>
    </row>
    <row r="15058" spans="1:19" ht="14.25" customHeight="1" x14ac:dyDescent="0.35">
      <c r="A15058" s="2" t="s">
        <v>8489</v>
      </c>
      <c r="B15058" s="2">
        <v>108456</v>
      </c>
      <c r="C15058" s="2" t="s">
        <v>25</v>
      </c>
      <c r="D15058" s="2" t="s">
        <v>14</v>
      </c>
      <c r="E15058" s="2">
        <v>3096.68</v>
      </c>
      <c r="F15058" s="2">
        <v>0.47</v>
      </c>
      <c r="G15058" s="2">
        <v>5</v>
      </c>
      <c r="H15058" s="3">
        <v>45255</v>
      </c>
      <c r="I15058" s="3">
        <v>45261</v>
      </c>
      <c r="J15058" s="2" t="s">
        <v>31</v>
      </c>
      <c r="K15058" s="2" t="s">
        <v>22</v>
      </c>
      <c r="L15058" s="2">
        <v>913.67</v>
      </c>
      <c r="M15058" s="2" t="s">
        <v>34</v>
      </c>
      <c r="N15058" s="11">
        <f>L15058/E15058*100</f>
        <v>29.504824521745871</v>
      </c>
      <c r="O15058" s="12" t="str">
        <f>IF(N15058&lt;10,"Low",IF(N15058&lt;20,"Med","High"))</f>
        <v>High</v>
      </c>
      <c r="P15058" s="12">
        <f>sales*discount</f>
        <v>1455.4395999999999</v>
      </c>
      <c r="Q15058" s="12">
        <f>sales-Discount_Values</f>
        <v>1641.2403999999999</v>
      </c>
      <c r="R15058" s="12">
        <f>DATEDIF(order_date,delivery_date,"D")</f>
        <v>6</v>
      </c>
      <c r="S15058" s="12"/>
    </row>
    <row r="15059" spans="1:19" ht="14.25" customHeight="1" x14ac:dyDescent="0.35">
      <c r="A15059" s="2" t="s">
        <v>2913</v>
      </c>
      <c r="B15059" s="2">
        <v>102880</v>
      </c>
      <c r="C15059" s="2" t="s">
        <v>41</v>
      </c>
      <c r="D15059" s="2" t="s">
        <v>36</v>
      </c>
      <c r="E15059" s="2">
        <v>4582.1899999999996</v>
      </c>
      <c r="F15059" s="2">
        <v>0.47</v>
      </c>
      <c r="G15059" s="2">
        <v>5</v>
      </c>
      <c r="H15059" s="3">
        <v>45349</v>
      </c>
      <c r="I15059" s="3">
        <v>45356</v>
      </c>
      <c r="J15059" s="2" t="s">
        <v>31</v>
      </c>
      <c r="K15059" s="2" t="s">
        <v>27</v>
      </c>
      <c r="L15059" s="2">
        <v>1352.14</v>
      </c>
      <c r="M15059" s="2" t="s">
        <v>28</v>
      </c>
      <c r="N15059" s="11">
        <f>L15059/E15059*100</f>
        <v>29.508597417392124</v>
      </c>
      <c r="O15059" s="12" t="str">
        <f>IF(N15059&lt;10,"Low",IF(N15059&lt;20,"Med","High"))</f>
        <v>High</v>
      </c>
      <c r="P15059" s="12">
        <f>sales*discount</f>
        <v>2153.6292999999996</v>
      </c>
      <c r="Q15059" s="12">
        <f>sales-Discount_Values</f>
        <v>2428.5607</v>
      </c>
      <c r="R15059" s="12">
        <f>DATEDIF(order_date,delivery_date,"D")</f>
        <v>7</v>
      </c>
      <c r="S15059" s="12"/>
    </row>
    <row r="15060" spans="1:19" ht="14.25" customHeight="1" x14ac:dyDescent="0.35">
      <c r="A15060" s="2" t="s">
        <v>11621</v>
      </c>
      <c r="B15060" s="2">
        <v>111588</v>
      </c>
      <c r="C15060" s="2" t="s">
        <v>19</v>
      </c>
      <c r="D15060" s="2" t="s">
        <v>14</v>
      </c>
      <c r="E15060" s="2">
        <v>3004.72</v>
      </c>
      <c r="F15060" s="2">
        <v>0.43</v>
      </c>
      <c r="G15060" s="2">
        <v>5</v>
      </c>
      <c r="H15060" s="3">
        <v>45446</v>
      </c>
      <c r="I15060" s="3">
        <v>45451</v>
      </c>
      <c r="J15060" s="2" t="s">
        <v>31</v>
      </c>
      <c r="K15060" s="2" t="s">
        <v>16</v>
      </c>
      <c r="L15060" s="2">
        <v>886.67</v>
      </c>
      <c r="M15060" s="2" t="s">
        <v>39</v>
      </c>
      <c r="N15060" s="11">
        <f>L15060/E15060*100</f>
        <v>29.50923879762507</v>
      </c>
      <c r="O15060" s="12" t="str">
        <f>IF(N15060&lt;10,"Low",IF(N15060&lt;20,"Med","High"))</f>
        <v>High</v>
      </c>
      <c r="P15060" s="12">
        <f>sales*discount</f>
        <v>1292.0295999999998</v>
      </c>
      <c r="Q15060" s="12">
        <f>sales-Discount_Values</f>
        <v>1712.6904</v>
      </c>
      <c r="R15060" s="12">
        <f>DATEDIF(order_date,delivery_date,"D")</f>
        <v>5</v>
      </c>
      <c r="S15060" s="12"/>
    </row>
    <row r="15061" spans="1:19" ht="14.25" customHeight="1" x14ac:dyDescent="0.35">
      <c r="A15061" s="2" t="s">
        <v>6407</v>
      </c>
      <c r="B15061" s="2">
        <v>106374</v>
      </c>
      <c r="C15061" s="2" t="s">
        <v>13</v>
      </c>
      <c r="D15061" s="2" t="s">
        <v>14</v>
      </c>
      <c r="E15061" s="2">
        <v>327.04000000000002</v>
      </c>
      <c r="F15061" s="2">
        <v>0.47</v>
      </c>
      <c r="G15061" s="2">
        <v>6</v>
      </c>
      <c r="H15061" s="3">
        <v>45369</v>
      </c>
      <c r="I15061" s="3">
        <v>45371</v>
      </c>
      <c r="J15061" s="2" t="s">
        <v>15</v>
      </c>
      <c r="K15061" s="2" t="s">
        <v>22</v>
      </c>
      <c r="L15061" s="2">
        <v>96.52</v>
      </c>
      <c r="M15061" s="2" t="s">
        <v>48</v>
      </c>
      <c r="N15061" s="11">
        <f>L15061/E15061*100</f>
        <v>29.513209393346379</v>
      </c>
      <c r="O15061" s="12" t="str">
        <f>IF(N15061&lt;10,"Low",IF(N15061&lt;20,"Med","High"))</f>
        <v>High</v>
      </c>
      <c r="P15061" s="12">
        <f>sales*discount</f>
        <v>153.7088</v>
      </c>
      <c r="Q15061" s="12">
        <f>sales-Discount_Values</f>
        <v>173.33120000000002</v>
      </c>
      <c r="R15061" s="12">
        <f>DATEDIF(order_date,delivery_date,"D")</f>
        <v>2</v>
      </c>
      <c r="S15061" s="12"/>
    </row>
    <row r="15062" spans="1:19" ht="14.25" customHeight="1" x14ac:dyDescent="0.35">
      <c r="A15062" s="2" t="s">
        <v>13828</v>
      </c>
      <c r="B15062" s="2">
        <v>113795</v>
      </c>
      <c r="C15062" s="2" t="s">
        <v>41</v>
      </c>
      <c r="D15062" s="2" t="s">
        <v>14</v>
      </c>
      <c r="E15062" s="2">
        <v>3206.61</v>
      </c>
      <c r="F15062" s="2">
        <v>0.09</v>
      </c>
      <c r="G15062" s="2">
        <v>1</v>
      </c>
      <c r="H15062" s="3">
        <v>45209</v>
      </c>
      <c r="I15062" s="3">
        <v>45212</v>
      </c>
      <c r="J15062" s="2" t="s">
        <v>15</v>
      </c>
      <c r="K15062" s="2" t="s">
        <v>22</v>
      </c>
      <c r="L15062" s="2">
        <v>946.42</v>
      </c>
      <c r="M15062" s="2" t="s">
        <v>28</v>
      </c>
      <c r="N15062" s="11">
        <f>L15062/E15062*100</f>
        <v>29.514658782951464</v>
      </c>
      <c r="O15062" s="12" t="str">
        <f>IF(N15062&lt;10,"Low",IF(N15062&lt;20,"Med","High"))</f>
        <v>High</v>
      </c>
      <c r="P15062" s="12">
        <f>sales*discount</f>
        <v>288.5949</v>
      </c>
      <c r="Q15062" s="12">
        <f>sales-Discount_Values</f>
        <v>2918.0151000000001</v>
      </c>
      <c r="R15062" s="12">
        <f>DATEDIF(order_date,delivery_date,"D")</f>
        <v>3</v>
      </c>
      <c r="S15062" s="12"/>
    </row>
    <row r="15063" spans="1:19" ht="14.25" customHeight="1" x14ac:dyDescent="0.35">
      <c r="A15063" s="2" t="s">
        <v>10263</v>
      </c>
      <c r="B15063" s="2">
        <v>110230</v>
      </c>
      <c r="C15063" s="2" t="s">
        <v>13</v>
      </c>
      <c r="D15063" s="2" t="s">
        <v>26</v>
      </c>
      <c r="E15063" s="2">
        <v>349.69</v>
      </c>
      <c r="F15063" s="2">
        <v>0.15</v>
      </c>
      <c r="G15063" s="2">
        <v>7</v>
      </c>
      <c r="H15063" s="3">
        <v>45040</v>
      </c>
      <c r="I15063" s="3">
        <v>45041</v>
      </c>
      <c r="J15063" s="2" t="s">
        <v>31</v>
      </c>
      <c r="K15063" s="2" t="s">
        <v>22</v>
      </c>
      <c r="L15063" s="2">
        <v>103.22</v>
      </c>
      <c r="M15063" s="2" t="s">
        <v>39</v>
      </c>
      <c r="N15063" s="11">
        <f>L15063/E15063*100</f>
        <v>29.517572707254995</v>
      </c>
      <c r="O15063" s="12" t="str">
        <f>IF(N15063&lt;10,"Low",IF(N15063&lt;20,"Med","High"))</f>
        <v>High</v>
      </c>
      <c r="P15063" s="12">
        <f>sales*discount</f>
        <v>52.453499999999998</v>
      </c>
      <c r="Q15063" s="12">
        <f>sales-Discount_Values</f>
        <v>297.23649999999998</v>
      </c>
      <c r="R15063" s="12">
        <f>DATEDIF(order_date,delivery_date,"D")</f>
        <v>1</v>
      </c>
      <c r="S15063" s="12"/>
    </row>
    <row r="15064" spans="1:19" ht="14.25" customHeight="1" x14ac:dyDescent="0.35">
      <c r="A15064" s="2" t="s">
        <v>6169</v>
      </c>
      <c r="B15064" s="2">
        <v>106136</v>
      </c>
      <c r="C15064" s="2" t="s">
        <v>13</v>
      </c>
      <c r="D15064" s="2" t="s">
        <v>36</v>
      </c>
      <c r="E15064" s="2">
        <v>180.39</v>
      </c>
      <c r="F15064" s="2">
        <v>0.48</v>
      </c>
      <c r="G15064" s="2">
        <v>6</v>
      </c>
      <c r="H15064" s="3">
        <v>45362</v>
      </c>
      <c r="I15064" s="3">
        <v>45363</v>
      </c>
      <c r="J15064" s="2" t="s">
        <v>21</v>
      </c>
      <c r="K15064" s="2" t="s">
        <v>16</v>
      </c>
      <c r="L15064" s="2">
        <v>53.25</v>
      </c>
      <c r="M15064" s="2" t="s">
        <v>39</v>
      </c>
      <c r="N15064" s="11">
        <f>L15064/E15064*100</f>
        <v>29.51937468817562</v>
      </c>
      <c r="O15064" s="12" t="str">
        <f>IF(N15064&lt;10,"Low",IF(N15064&lt;20,"Med","High"))</f>
        <v>High</v>
      </c>
      <c r="P15064" s="12">
        <f>sales*discount</f>
        <v>86.587199999999996</v>
      </c>
      <c r="Q15064" s="12">
        <f>sales-Discount_Values</f>
        <v>93.802799999999991</v>
      </c>
      <c r="R15064" s="12">
        <f>DATEDIF(order_date,delivery_date,"D")</f>
        <v>1</v>
      </c>
      <c r="S15064" s="12"/>
    </row>
    <row r="15065" spans="1:19" ht="14.25" customHeight="1" x14ac:dyDescent="0.35">
      <c r="A15065" s="2" t="s">
        <v>5265</v>
      </c>
      <c r="B15065" s="2">
        <v>105232</v>
      </c>
      <c r="C15065" s="2" t="s">
        <v>25</v>
      </c>
      <c r="D15065" s="2" t="s">
        <v>36</v>
      </c>
      <c r="E15065" s="2">
        <v>495.72</v>
      </c>
      <c r="F15065" s="2">
        <v>0.01</v>
      </c>
      <c r="G15065" s="2">
        <v>1</v>
      </c>
      <c r="H15065" s="3">
        <v>45567</v>
      </c>
      <c r="I15065" s="3">
        <v>45568</v>
      </c>
      <c r="J15065" s="2" t="s">
        <v>21</v>
      </c>
      <c r="K15065" s="2" t="s">
        <v>27</v>
      </c>
      <c r="L15065" s="2">
        <v>146.36000000000001</v>
      </c>
      <c r="M15065" s="2" t="s">
        <v>34</v>
      </c>
      <c r="N15065" s="11">
        <f>L15065/E15065*100</f>
        <v>29.52473170338094</v>
      </c>
      <c r="O15065" s="12" t="str">
        <f>IF(N15065&lt;10,"Low",IF(N15065&lt;20,"Med","High"))</f>
        <v>High</v>
      </c>
      <c r="P15065" s="12">
        <f>sales*discount</f>
        <v>4.9572000000000003</v>
      </c>
      <c r="Q15065" s="12">
        <f>sales-Discount_Values</f>
        <v>490.76280000000003</v>
      </c>
      <c r="R15065" s="12">
        <f>DATEDIF(order_date,delivery_date,"D")</f>
        <v>1</v>
      </c>
      <c r="S15065" s="12"/>
    </row>
    <row r="15066" spans="1:19" ht="14.25" customHeight="1" x14ac:dyDescent="0.35">
      <c r="A15066" s="2" t="s">
        <v>2846</v>
      </c>
      <c r="B15066" s="2">
        <v>102813</v>
      </c>
      <c r="C15066" s="2" t="s">
        <v>19</v>
      </c>
      <c r="D15066" s="2" t="s">
        <v>33</v>
      </c>
      <c r="E15066" s="2">
        <v>2410.0100000000002</v>
      </c>
      <c r="F15066" s="2">
        <v>0.1</v>
      </c>
      <c r="G15066" s="2">
        <v>9</v>
      </c>
      <c r="H15066" s="3">
        <v>45503</v>
      </c>
      <c r="I15066" s="3">
        <v>45510</v>
      </c>
      <c r="J15066" s="2" t="s">
        <v>21</v>
      </c>
      <c r="K15066" s="2" t="s">
        <v>16</v>
      </c>
      <c r="L15066" s="2">
        <v>711.67</v>
      </c>
      <c r="M15066" s="2" t="s">
        <v>48</v>
      </c>
      <c r="N15066" s="11">
        <f>L15066/E15066*100</f>
        <v>29.529752988576806</v>
      </c>
      <c r="O15066" s="12" t="str">
        <f>IF(N15066&lt;10,"Low",IF(N15066&lt;20,"Med","High"))</f>
        <v>High</v>
      </c>
      <c r="P15066" s="12">
        <f>sales*discount</f>
        <v>241.00100000000003</v>
      </c>
      <c r="Q15066" s="12">
        <f>sales-Discount_Values</f>
        <v>2169.009</v>
      </c>
      <c r="R15066" s="12">
        <f>DATEDIF(order_date,delivery_date,"D")</f>
        <v>7</v>
      </c>
      <c r="S15066" s="12"/>
    </row>
    <row r="15067" spans="1:19" ht="14.25" customHeight="1" x14ac:dyDescent="0.35">
      <c r="A15067" s="2" t="s">
        <v>13954</v>
      </c>
      <c r="B15067" s="2">
        <v>113921</v>
      </c>
      <c r="C15067" s="2" t="s">
        <v>41</v>
      </c>
      <c r="D15067" s="2" t="s">
        <v>33</v>
      </c>
      <c r="E15067" s="2">
        <v>662.3</v>
      </c>
      <c r="F15067" s="2">
        <v>0.09</v>
      </c>
      <c r="G15067" s="2">
        <v>3</v>
      </c>
      <c r="H15067" s="3">
        <v>45295</v>
      </c>
      <c r="I15067" s="3">
        <v>45300</v>
      </c>
      <c r="J15067" s="2" t="s">
        <v>15</v>
      </c>
      <c r="K15067" s="2" t="s">
        <v>22</v>
      </c>
      <c r="L15067" s="2">
        <v>195.58</v>
      </c>
      <c r="M15067" s="2" t="s">
        <v>28</v>
      </c>
      <c r="N15067" s="11">
        <f>L15067/E15067*100</f>
        <v>29.530424279027635</v>
      </c>
      <c r="O15067" s="12" t="str">
        <f>IF(N15067&lt;10,"Low",IF(N15067&lt;20,"Med","High"))</f>
        <v>High</v>
      </c>
      <c r="P15067" s="12">
        <f>sales*discount</f>
        <v>59.606999999999992</v>
      </c>
      <c r="Q15067" s="12">
        <f>sales-Discount_Values</f>
        <v>602.69299999999998</v>
      </c>
      <c r="R15067" s="12">
        <f>DATEDIF(order_date,delivery_date,"D")</f>
        <v>5</v>
      </c>
      <c r="S15067" s="12"/>
    </row>
    <row r="15068" spans="1:19" ht="14.25" customHeight="1" x14ac:dyDescent="0.35">
      <c r="A15068" s="2" t="s">
        <v>12810</v>
      </c>
      <c r="B15068" s="2">
        <v>112777</v>
      </c>
      <c r="C15068" s="2" t="s">
        <v>13</v>
      </c>
      <c r="D15068" s="2" t="s">
        <v>20</v>
      </c>
      <c r="E15068" s="2">
        <v>2956.2</v>
      </c>
      <c r="F15068" s="2">
        <v>0.3</v>
      </c>
      <c r="G15068" s="2">
        <v>6</v>
      </c>
      <c r="H15068" s="3">
        <v>44970</v>
      </c>
      <c r="I15068" s="3">
        <v>44972</v>
      </c>
      <c r="J15068" s="2" t="s">
        <v>31</v>
      </c>
      <c r="K15068" s="2" t="s">
        <v>16</v>
      </c>
      <c r="L15068" s="2">
        <v>872.99</v>
      </c>
      <c r="M15068" s="2" t="s">
        <v>23</v>
      </c>
      <c r="N15068" s="11">
        <f>L15068/E15068*100</f>
        <v>29.530816588864084</v>
      </c>
      <c r="O15068" s="12" t="str">
        <f>IF(N15068&lt;10,"Low",IF(N15068&lt;20,"Med","High"))</f>
        <v>High</v>
      </c>
      <c r="P15068" s="12">
        <f>sales*discount</f>
        <v>886.8599999999999</v>
      </c>
      <c r="Q15068" s="12">
        <f>sales-Discount_Values</f>
        <v>2069.34</v>
      </c>
      <c r="R15068" s="12">
        <f>DATEDIF(order_date,delivery_date,"D")</f>
        <v>2</v>
      </c>
      <c r="S15068" s="12"/>
    </row>
    <row r="15069" spans="1:19" ht="14.25" customHeight="1" x14ac:dyDescent="0.35">
      <c r="A15069" s="2" t="s">
        <v>3176</v>
      </c>
      <c r="B15069" s="2">
        <v>103143</v>
      </c>
      <c r="C15069" s="2" t="s">
        <v>25</v>
      </c>
      <c r="D15069" s="2" t="s">
        <v>26</v>
      </c>
      <c r="E15069" s="2">
        <v>4618.87</v>
      </c>
      <c r="F15069" s="2">
        <v>0.49</v>
      </c>
      <c r="G15069" s="2">
        <v>4</v>
      </c>
      <c r="H15069" s="3">
        <v>44971</v>
      </c>
      <c r="I15069" s="3">
        <v>44973</v>
      </c>
      <c r="J15069" s="2" t="s">
        <v>15</v>
      </c>
      <c r="K15069" s="2" t="s">
        <v>16</v>
      </c>
      <c r="L15069" s="2">
        <v>1364.1</v>
      </c>
      <c r="M15069" s="2" t="s">
        <v>48</v>
      </c>
      <c r="N15069" s="11">
        <f>L15069/E15069*100</f>
        <v>29.533197513677589</v>
      </c>
      <c r="O15069" s="12" t="str">
        <f>IF(N15069&lt;10,"Low",IF(N15069&lt;20,"Med","High"))</f>
        <v>High</v>
      </c>
      <c r="P15069" s="12">
        <f>sales*discount</f>
        <v>2263.2462999999998</v>
      </c>
      <c r="Q15069" s="12">
        <f>sales-Discount_Values</f>
        <v>2355.6237000000001</v>
      </c>
      <c r="R15069" s="12">
        <f>DATEDIF(order_date,delivery_date,"D")</f>
        <v>2</v>
      </c>
      <c r="S15069" s="12"/>
    </row>
    <row r="15070" spans="1:19" ht="14.25" customHeight="1" x14ac:dyDescent="0.35">
      <c r="A15070" s="2" t="s">
        <v>5065</v>
      </c>
      <c r="B15070" s="2">
        <v>105032</v>
      </c>
      <c r="C15070" s="2" t="s">
        <v>19</v>
      </c>
      <c r="D15070" s="2" t="s">
        <v>14</v>
      </c>
      <c r="E15070" s="2">
        <v>3095.86</v>
      </c>
      <c r="F15070" s="2">
        <v>0.14000000000000001</v>
      </c>
      <c r="G15070" s="2">
        <v>8</v>
      </c>
      <c r="H15070" s="3">
        <v>45393</v>
      </c>
      <c r="I15070" s="3">
        <v>45396</v>
      </c>
      <c r="J15070" s="2" t="s">
        <v>21</v>
      </c>
      <c r="K15070" s="2" t="s">
        <v>16</v>
      </c>
      <c r="L15070" s="2">
        <v>914.39</v>
      </c>
      <c r="M15070" s="2" t="s">
        <v>34</v>
      </c>
      <c r="N15070" s="11">
        <f>L15070/E15070*100</f>
        <v>29.535896326061255</v>
      </c>
      <c r="O15070" s="12" t="str">
        <f>IF(N15070&lt;10,"Low",IF(N15070&lt;20,"Med","High"))</f>
        <v>High</v>
      </c>
      <c r="P15070" s="12">
        <f>sales*discount</f>
        <v>433.42040000000009</v>
      </c>
      <c r="Q15070" s="12">
        <f>sales-Discount_Values</f>
        <v>2662.4396000000002</v>
      </c>
      <c r="R15070" s="12">
        <f>DATEDIF(order_date,delivery_date,"D")</f>
        <v>3</v>
      </c>
      <c r="S15070" s="12"/>
    </row>
    <row r="15071" spans="1:19" ht="14.25" customHeight="1" x14ac:dyDescent="0.35">
      <c r="A15071" s="2" t="s">
        <v>2548</v>
      </c>
      <c r="B15071" s="2">
        <v>102515</v>
      </c>
      <c r="C15071" s="2" t="s">
        <v>19</v>
      </c>
      <c r="D15071" s="2" t="s">
        <v>20</v>
      </c>
      <c r="E15071" s="2">
        <v>2192.9499999999998</v>
      </c>
      <c r="F15071" s="2">
        <v>0.38</v>
      </c>
      <c r="G15071" s="2">
        <v>5</v>
      </c>
      <c r="H15071" s="3">
        <v>45364</v>
      </c>
      <c r="I15071" s="3">
        <v>45370</v>
      </c>
      <c r="J15071" s="2" t="s">
        <v>15</v>
      </c>
      <c r="K15071" s="2" t="s">
        <v>27</v>
      </c>
      <c r="L15071" s="2">
        <v>647.71</v>
      </c>
      <c r="M15071" s="2" t="s">
        <v>28</v>
      </c>
      <c r="N15071" s="11">
        <f>L15071/E15071*100</f>
        <v>29.53601313299437</v>
      </c>
      <c r="O15071" s="12" t="str">
        <f>IF(N15071&lt;10,"Low",IF(N15071&lt;20,"Med","High"))</f>
        <v>High</v>
      </c>
      <c r="P15071" s="12">
        <f>sales*discount</f>
        <v>833.32099999999991</v>
      </c>
      <c r="Q15071" s="12">
        <f>sales-Discount_Values</f>
        <v>1359.6289999999999</v>
      </c>
      <c r="R15071" s="12">
        <f>DATEDIF(order_date,delivery_date,"D")</f>
        <v>6</v>
      </c>
      <c r="S15071" s="12"/>
    </row>
    <row r="15072" spans="1:19" ht="14.25" customHeight="1" x14ac:dyDescent="0.35">
      <c r="A15072" s="2" t="s">
        <v>9745</v>
      </c>
      <c r="B15072" s="2">
        <v>109712</v>
      </c>
      <c r="C15072" s="2" t="s">
        <v>41</v>
      </c>
      <c r="D15072" s="2" t="s">
        <v>26</v>
      </c>
      <c r="E15072" s="2">
        <v>2267.06</v>
      </c>
      <c r="F15072" s="2">
        <v>0.12</v>
      </c>
      <c r="G15072" s="2">
        <v>5</v>
      </c>
      <c r="H15072" s="3">
        <v>45213</v>
      </c>
      <c r="I15072" s="3">
        <v>45215</v>
      </c>
      <c r="J15072" s="2" t="s">
        <v>31</v>
      </c>
      <c r="K15072" s="2" t="s">
        <v>27</v>
      </c>
      <c r="L15072" s="2">
        <v>669.63</v>
      </c>
      <c r="M15072" s="2" t="s">
        <v>34</v>
      </c>
      <c r="N15072" s="11">
        <f>L15072/E15072*100</f>
        <v>29.537374396795851</v>
      </c>
      <c r="O15072" s="12" t="str">
        <f>IF(N15072&lt;10,"Low",IF(N15072&lt;20,"Med","High"))</f>
        <v>High</v>
      </c>
      <c r="P15072" s="12">
        <f>sales*discount</f>
        <v>272.04719999999998</v>
      </c>
      <c r="Q15072" s="12">
        <f>sales-Discount_Values</f>
        <v>1995.0128</v>
      </c>
      <c r="R15072" s="12">
        <f>DATEDIF(order_date,delivery_date,"D")</f>
        <v>2</v>
      </c>
      <c r="S15072" s="12"/>
    </row>
    <row r="15073" spans="1:19" ht="14.25" customHeight="1" x14ac:dyDescent="0.35">
      <c r="A15073" s="2" t="s">
        <v>2181</v>
      </c>
      <c r="B15073" s="2">
        <v>102148</v>
      </c>
      <c r="C15073" s="2" t="s">
        <v>41</v>
      </c>
      <c r="D15073" s="2" t="s">
        <v>33</v>
      </c>
      <c r="E15073" s="2">
        <v>1797.6</v>
      </c>
      <c r="F15073" s="2">
        <v>0.27</v>
      </c>
      <c r="G15073" s="2">
        <v>7</v>
      </c>
      <c r="H15073" s="3">
        <v>45091</v>
      </c>
      <c r="I15073" s="3">
        <v>45093</v>
      </c>
      <c r="J15073" s="2" t="s">
        <v>15</v>
      </c>
      <c r="K15073" s="2" t="s">
        <v>16</v>
      </c>
      <c r="L15073" s="2">
        <v>530.98</v>
      </c>
      <c r="M15073" s="2" t="s">
        <v>39</v>
      </c>
      <c r="N15073" s="11">
        <f>L15073/E15073*100</f>
        <v>29.538273253226528</v>
      </c>
      <c r="O15073" s="12" t="str">
        <f>IF(N15073&lt;10,"Low",IF(N15073&lt;20,"Med","High"))</f>
        <v>High</v>
      </c>
      <c r="P15073" s="12">
        <f>sales*discount</f>
        <v>485.35200000000003</v>
      </c>
      <c r="Q15073" s="12">
        <f>sales-Discount_Values</f>
        <v>1312.2479999999998</v>
      </c>
      <c r="R15073" s="12">
        <f>DATEDIF(order_date,delivery_date,"D")</f>
        <v>2</v>
      </c>
      <c r="S15073" s="12"/>
    </row>
    <row r="15074" spans="1:19" ht="14.25" customHeight="1" x14ac:dyDescent="0.35">
      <c r="A15074" s="2" t="s">
        <v>3447</v>
      </c>
      <c r="B15074" s="2">
        <v>103414</v>
      </c>
      <c r="C15074" s="2" t="s">
        <v>25</v>
      </c>
      <c r="D15074" s="2" t="s">
        <v>20</v>
      </c>
      <c r="E15074" s="2">
        <v>3188.22</v>
      </c>
      <c r="F15074" s="2">
        <v>0.02</v>
      </c>
      <c r="G15074" s="2">
        <v>9</v>
      </c>
      <c r="H15074" s="3">
        <v>44943</v>
      </c>
      <c r="I15074" s="3">
        <v>44944</v>
      </c>
      <c r="J15074" s="2" t="s">
        <v>21</v>
      </c>
      <c r="K15074" s="2" t="s">
        <v>22</v>
      </c>
      <c r="L15074" s="2">
        <v>941.76</v>
      </c>
      <c r="M15074" s="2" t="s">
        <v>17</v>
      </c>
      <c r="N15074" s="11">
        <f>L15074/E15074*100</f>
        <v>29.538739484728154</v>
      </c>
      <c r="O15074" s="12" t="str">
        <f>IF(N15074&lt;10,"Low",IF(N15074&lt;20,"Med","High"))</f>
        <v>High</v>
      </c>
      <c r="P15074" s="12">
        <f>sales*discount</f>
        <v>63.764399999999995</v>
      </c>
      <c r="Q15074" s="12">
        <f>sales-Discount_Values</f>
        <v>3124.4555999999998</v>
      </c>
      <c r="R15074" s="12">
        <f>DATEDIF(order_date,delivery_date,"D")</f>
        <v>1</v>
      </c>
      <c r="S15074" s="12"/>
    </row>
    <row r="15075" spans="1:19" ht="14.25" customHeight="1" x14ac:dyDescent="0.35">
      <c r="A15075" s="2" t="s">
        <v>11497</v>
      </c>
      <c r="B15075" s="2">
        <v>111464</v>
      </c>
      <c r="C15075" s="2" t="s">
        <v>25</v>
      </c>
      <c r="D15075" s="2" t="s">
        <v>26</v>
      </c>
      <c r="E15075" s="2">
        <v>1996.19</v>
      </c>
      <c r="F15075" s="2">
        <v>0.38</v>
      </c>
      <c r="G15075" s="2">
        <v>6</v>
      </c>
      <c r="H15075" s="3">
        <v>45564</v>
      </c>
      <c r="I15075" s="3">
        <v>45566</v>
      </c>
      <c r="J15075" s="2" t="s">
        <v>31</v>
      </c>
      <c r="K15075" s="2" t="s">
        <v>22</v>
      </c>
      <c r="L15075" s="2">
        <v>589.89</v>
      </c>
      <c r="M15075" s="2" t="s">
        <v>17</v>
      </c>
      <c r="N15075" s="11">
        <f>L15075/E15075*100</f>
        <v>29.55079426307115</v>
      </c>
      <c r="O15075" s="12" t="str">
        <f>IF(N15075&lt;10,"Low",IF(N15075&lt;20,"Med","High"))</f>
        <v>High</v>
      </c>
      <c r="P15075" s="12">
        <f>sales*discount</f>
        <v>758.55220000000008</v>
      </c>
      <c r="Q15075" s="12">
        <f>sales-Discount_Values</f>
        <v>1237.6378</v>
      </c>
      <c r="R15075" s="12">
        <f>DATEDIF(order_date,delivery_date,"D")</f>
        <v>2</v>
      </c>
      <c r="S15075" s="12"/>
    </row>
    <row r="15076" spans="1:19" ht="14.25" customHeight="1" x14ac:dyDescent="0.35">
      <c r="A15076" s="2" t="s">
        <v>12515</v>
      </c>
      <c r="B15076" s="2">
        <v>112482</v>
      </c>
      <c r="C15076" s="2" t="s">
        <v>41</v>
      </c>
      <c r="D15076" s="2" t="s">
        <v>26</v>
      </c>
      <c r="E15076" s="2">
        <v>124.05</v>
      </c>
      <c r="F15076" s="2">
        <v>0.22</v>
      </c>
      <c r="G15076" s="2">
        <v>3</v>
      </c>
      <c r="H15076" s="3">
        <v>45146</v>
      </c>
      <c r="I15076" s="3">
        <v>45153</v>
      </c>
      <c r="J15076" s="2" t="s">
        <v>15</v>
      </c>
      <c r="K15076" s="2" t="s">
        <v>16</v>
      </c>
      <c r="L15076" s="2">
        <v>36.659999999999997</v>
      </c>
      <c r="M15076" s="2" t="s">
        <v>39</v>
      </c>
      <c r="N15076" s="11">
        <f>L15076/E15076*100</f>
        <v>29.552599758162028</v>
      </c>
      <c r="O15076" s="12" t="str">
        <f>IF(N15076&lt;10,"Low",IF(N15076&lt;20,"Med","High"))</f>
        <v>High</v>
      </c>
      <c r="P15076" s="12">
        <f>sales*discount</f>
        <v>27.291</v>
      </c>
      <c r="Q15076" s="12">
        <f>sales-Discount_Values</f>
        <v>96.759</v>
      </c>
      <c r="R15076" s="12">
        <f>DATEDIF(order_date,delivery_date,"D")</f>
        <v>7</v>
      </c>
      <c r="S15076" s="12"/>
    </row>
    <row r="15077" spans="1:19" ht="14.25" customHeight="1" x14ac:dyDescent="0.35">
      <c r="A15077" s="2" t="s">
        <v>12653</v>
      </c>
      <c r="B15077" s="2">
        <v>112620</v>
      </c>
      <c r="C15077" s="2" t="s">
        <v>25</v>
      </c>
      <c r="D15077" s="2" t="s">
        <v>14</v>
      </c>
      <c r="E15077" s="2">
        <v>2002.52</v>
      </c>
      <c r="F15077" s="2">
        <v>0.24</v>
      </c>
      <c r="G15077" s="2">
        <v>3</v>
      </c>
      <c r="H15077" s="3">
        <v>45448</v>
      </c>
      <c r="I15077" s="3">
        <v>45452</v>
      </c>
      <c r="J15077" s="2" t="s">
        <v>31</v>
      </c>
      <c r="K15077" s="2" t="s">
        <v>16</v>
      </c>
      <c r="L15077" s="2">
        <v>591.85</v>
      </c>
      <c r="M15077" s="2" t="s">
        <v>39</v>
      </c>
      <c r="N15077" s="11">
        <f>L15077/E15077*100</f>
        <v>29.555260371931368</v>
      </c>
      <c r="O15077" s="12" t="str">
        <f>IF(N15077&lt;10,"Low",IF(N15077&lt;20,"Med","High"))</f>
        <v>High</v>
      </c>
      <c r="P15077" s="12">
        <f>sales*discount</f>
        <v>480.60479999999995</v>
      </c>
      <c r="Q15077" s="12">
        <f>sales-Discount_Values</f>
        <v>1521.9151999999999</v>
      </c>
      <c r="R15077" s="12">
        <f>DATEDIF(order_date,delivery_date,"D")</f>
        <v>4</v>
      </c>
      <c r="S15077" s="12"/>
    </row>
    <row r="15078" spans="1:19" ht="14.25" customHeight="1" x14ac:dyDescent="0.35">
      <c r="A15078" s="2" t="s">
        <v>7776</v>
      </c>
      <c r="B15078" s="2">
        <v>107743</v>
      </c>
      <c r="C15078" s="2" t="s">
        <v>19</v>
      </c>
      <c r="D15078" s="2" t="s">
        <v>14</v>
      </c>
      <c r="E15078" s="2">
        <v>2992.87</v>
      </c>
      <c r="F15078" s="2">
        <v>0.43</v>
      </c>
      <c r="G15078" s="2">
        <v>1</v>
      </c>
      <c r="H15078" s="3">
        <v>45398</v>
      </c>
      <c r="I15078" s="3">
        <v>45405</v>
      </c>
      <c r="J15078" s="2" t="s">
        <v>15</v>
      </c>
      <c r="K15078" s="2" t="s">
        <v>27</v>
      </c>
      <c r="L15078" s="2">
        <v>884.6</v>
      </c>
      <c r="M15078" s="2" t="s">
        <v>34</v>
      </c>
      <c r="N15078" s="11">
        <f>L15078/E15078*100</f>
        <v>29.556913597984547</v>
      </c>
      <c r="O15078" s="12" t="str">
        <f>IF(N15078&lt;10,"Low",IF(N15078&lt;20,"Med","High"))</f>
        <v>High</v>
      </c>
      <c r="P15078" s="12">
        <f>sales*discount</f>
        <v>1286.9340999999999</v>
      </c>
      <c r="Q15078" s="12">
        <f>sales-Discount_Values</f>
        <v>1705.9358999999999</v>
      </c>
      <c r="R15078" s="12">
        <f>DATEDIF(order_date,delivery_date,"D")</f>
        <v>7</v>
      </c>
      <c r="S15078" s="12"/>
    </row>
    <row r="15079" spans="1:19" ht="14.25" customHeight="1" x14ac:dyDescent="0.35">
      <c r="A15079" s="2" t="s">
        <v>5772</v>
      </c>
      <c r="B15079" s="2">
        <v>105739</v>
      </c>
      <c r="C15079" s="2" t="s">
        <v>13</v>
      </c>
      <c r="D15079" s="2" t="s">
        <v>14</v>
      </c>
      <c r="E15079" s="2">
        <v>3605.77</v>
      </c>
      <c r="F15079" s="2">
        <v>0.33</v>
      </c>
      <c r="G15079" s="2">
        <v>3</v>
      </c>
      <c r="H15079" s="3">
        <v>45343</v>
      </c>
      <c r="I15079" s="3">
        <v>45350</v>
      </c>
      <c r="J15079" s="2" t="s">
        <v>31</v>
      </c>
      <c r="K15079" s="2" t="s">
        <v>22</v>
      </c>
      <c r="L15079" s="2">
        <v>1065.77</v>
      </c>
      <c r="M15079" s="2" t="s">
        <v>23</v>
      </c>
      <c r="N15079" s="11">
        <f>L15079/E15079*100</f>
        <v>29.557348361099017</v>
      </c>
      <c r="O15079" s="12" t="str">
        <f>IF(N15079&lt;10,"Low",IF(N15079&lt;20,"Med","High"))</f>
        <v>High</v>
      </c>
      <c r="P15079" s="12">
        <f>sales*discount</f>
        <v>1189.9041</v>
      </c>
      <c r="Q15079" s="12">
        <f>sales-Discount_Values</f>
        <v>2415.8658999999998</v>
      </c>
      <c r="R15079" s="12">
        <f>DATEDIF(order_date,delivery_date,"D")</f>
        <v>7</v>
      </c>
      <c r="S15079" s="12"/>
    </row>
    <row r="15080" spans="1:19" ht="14.25" customHeight="1" x14ac:dyDescent="0.35">
      <c r="A15080" s="2" t="s">
        <v>10711</v>
      </c>
      <c r="B15080" s="2">
        <v>110678</v>
      </c>
      <c r="C15080" s="2" t="s">
        <v>25</v>
      </c>
      <c r="D15080" s="2" t="s">
        <v>14</v>
      </c>
      <c r="E15080" s="2">
        <v>1141.77</v>
      </c>
      <c r="F15080" s="2">
        <v>0.45</v>
      </c>
      <c r="G15080" s="2">
        <v>9</v>
      </c>
      <c r="H15080" s="3">
        <v>45463</v>
      </c>
      <c r="I15080" s="3">
        <v>45465</v>
      </c>
      <c r="J15080" s="2" t="s">
        <v>31</v>
      </c>
      <c r="K15080" s="2" t="s">
        <v>16</v>
      </c>
      <c r="L15080" s="2">
        <v>337.48</v>
      </c>
      <c r="M15080" s="2" t="s">
        <v>48</v>
      </c>
      <c r="N15080" s="11">
        <f>L15080/E15080*100</f>
        <v>29.557616682869579</v>
      </c>
      <c r="O15080" s="12" t="str">
        <f>IF(N15080&lt;10,"Low",IF(N15080&lt;20,"Med","High"))</f>
        <v>High</v>
      </c>
      <c r="P15080" s="12">
        <f>sales*discount</f>
        <v>513.79650000000004</v>
      </c>
      <c r="Q15080" s="12">
        <f>sales-Discount_Values</f>
        <v>627.97349999999994</v>
      </c>
      <c r="R15080" s="12">
        <f>DATEDIF(order_date,delivery_date,"D")</f>
        <v>2</v>
      </c>
      <c r="S15080" s="12"/>
    </row>
    <row r="15081" spans="1:19" ht="14.25" customHeight="1" x14ac:dyDescent="0.35">
      <c r="A15081" s="2" t="s">
        <v>1302</v>
      </c>
      <c r="B15081" s="2">
        <v>101269</v>
      </c>
      <c r="C15081" s="2" t="s">
        <v>41</v>
      </c>
      <c r="D15081" s="2" t="s">
        <v>14</v>
      </c>
      <c r="E15081" s="2">
        <v>3788.63</v>
      </c>
      <c r="F15081" s="2">
        <v>0.27</v>
      </c>
      <c r="G15081" s="2">
        <v>3</v>
      </c>
      <c r="H15081" s="3">
        <v>45180</v>
      </c>
      <c r="I15081" s="3">
        <v>45183</v>
      </c>
      <c r="J15081" s="2" t="s">
        <v>31</v>
      </c>
      <c r="K15081" s="2" t="s">
        <v>27</v>
      </c>
      <c r="L15081" s="2">
        <v>1119.8499999999999</v>
      </c>
      <c r="M15081" s="2" t="s">
        <v>48</v>
      </c>
      <c r="N15081" s="11">
        <f>L15081/E15081*100</f>
        <v>29.558178022134644</v>
      </c>
      <c r="O15081" s="12" t="str">
        <f>IF(N15081&lt;10,"Low",IF(N15081&lt;20,"Med","High"))</f>
        <v>High</v>
      </c>
      <c r="P15081" s="12">
        <f>sales*discount</f>
        <v>1022.9301000000002</v>
      </c>
      <c r="Q15081" s="12">
        <f>sales-Discount_Values</f>
        <v>2765.6999000000001</v>
      </c>
      <c r="R15081" s="12">
        <f>DATEDIF(order_date,delivery_date,"D")</f>
        <v>3</v>
      </c>
      <c r="S15081" s="12"/>
    </row>
    <row r="15082" spans="1:19" ht="14.25" customHeight="1" x14ac:dyDescent="0.35">
      <c r="A15082" s="2" t="s">
        <v>7265</v>
      </c>
      <c r="B15082" s="2">
        <v>107232</v>
      </c>
      <c r="C15082" s="2" t="s">
        <v>25</v>
      </c>
      <c r="D15082" s="2" t="s">
        <v>14</v>
      </c>
      <c r="E15082" s="2">
        <v>754.72</v>
      </c>
      <c r="F15082" s="2">
        <v>0.49</v>
      </c>
      <c r="G15082" s="2">
        <v>6</v>
      </c>
      <c r="H15082" s="3">
        <v>45457</v>
      </c>
      <c r="I15082" s="3">
        <v>45463</v>
      </c>
      <c r="J15082" s="2" t="s">
        <v>21</v>
      </c>
      <c r="K15082" s="2" t="s">
        <v>27</v>
      </c>
      <c r="L15082" s="2">
        <v>223.09</v>
      </c>
      <c r="M15082" s="2" t="s">
        <v>39</v>
      </c>
      <c r="N15082" s="11">
        <f>L15082/E15082*100</f>
        <v>29.559306762772948</v>
      </c>
      <c r="O15082" s="12" t="str">
        <f>IF(N15082&lt;10,"Low",IF(N15082&lt;20,"Med","High"))</f>
        <v>High</v>
      </c>
      <c r="P15082" s="12">
        <f>sales*discount</f>
        <v>369.81279999999998</v>
      </c>
      <c r="Q15082" s="12">
        <f>sales-Discount_Values</f>
        <v>384.90720000000005</v>
      </c>
      <c r="R15082" s="12">
        <f>DATEDIF(order_date,delivery_date,"D")</f>
        <v>6</v>
      </c>
      <c r="S15082" s="12"/>
    </row>
    <row r="15083" spans="1:19" ht="14.25" customHeight="1" x14ac:dyDescent="0.35">
      <c r="A15083" s="2" t="s">
        <v>2300</v>
      </c>
      <c r="B15083" s="2">
        <v>102267</v>
      </c>
      <c r="C15083" s="2" t="s">
        <v>19</v>
      </c>
      <c r="D15083" s="2" t="s">
        <v>14</v>
      </c>
      <c r="E15083" s="2">
        <v>1834.73</v>
      </c>
      <c r="F15083" s="2">
        <v>0.13</v>
      </c>
      <c r="G15083" s="2">
        <v>1</v>
      </c>
      <c r="H15083" s="3">
        <v>45583</v>
      </c>
      <c r="I15083" s="3">
        <v>45588</v>
      </c>
      <c r="J15083" s="2" t="s">
        <v>15</v>
      </c>
      <c r="K15083" s="2" t="s">
        <v>27</v>
      </c>
      <c r="L15083" s="2">
        <v>542.38</v>
      </c>
      <c r="M15083" s="2" t="s">
        <v>34</v>
      </c>
      <c r="N15083" s="11">
        <f>L15083/E15083*100</f>
        <v>29.561842886964296</v>
      </c>
      <c r="O15083" s="12" t="str">
        <f>IF(N15083&lt;10,"Low",IF(N15083&lt;20,"Med","High"))</f>
        <v>High</v>
      </c>
      <c r="P15083" s="12">
        <f>sales*discount</f>
        <v>238.51490000000001</v>
      </c>
      <c r="Q15083" s="12">
        <f>sales-Discount_Values</f>
        <v>1596.2150999999999</v>
      </c>
      <c r="R15083" s="12">
        <f>DATEDIF(order_date,delivery_date,"D")</f>
        <v>5</v>
      </c>
      <c r="S15083" s="12"/>
    </row>
    <row r="15084" spans="1:19" ht="14.25" customHeight="1" x14ac:dyDescent="0.35">
      <c r="A15084" s="2" t="s">
        <v>2827</v>
      </c>
      <c r="B15084" s="2">
        <v>102794</v>
      </c>
      <c r="C15084" s="2" t="s">
        <v>19</v>
      </c>
      <c r="D15084" s="2" t="s">
        <v>20</v>
      </c>
      <c r="E15084" s="2">
        <v>2820.87</v>
      </c>
      <c r="F15084" s="2">
        <v>0.33</v>
      </c>
      <c r="G15084" s="2">
        <v>1</v>
      </c>
      <c r="H15084" s="3">
        <v>45041</v>
      </c>
      <c r="I15084" s="3">
        <v>45046</v>
      </c>
      <c r="J15084" s="2" t="s">
        <v>31</v>
      </c>
      <c r="K15084" s="2" t="s">
        <v>27</v>
      </c>
      <c r="L15084" s="2">
        <v>833.91</v>
      </c>
      <c r="M15084" s="2" t="s">
        <v>17</v>
      </c>
      <c r="N15084" s="11">
        <f>L15084/E15084*100</f>
        <v>29.562156356017827</v>
      </c>
      <c r="O15084" s="12" t="str">
        <f>IF(N15084&lt;10,"Low",IF(N15084&lt;20,"Med","High"))</f>
        <v>High</v>
      </c>
      <c r="P15084" s="12">
        <f>sales*discount</f>
        <v>930.88710000000003</v>
      </c>
      <c r="Q15084" s="12">
        <f>sales-Discount_Values</f>
        <v>1889.9829</v>
      </c>
      <c r="R15084" s="12">
        <f>DATEDIF(order_date,delivery_date,"D")</f>
        <v>5</v>
      </c>
      <c r="S15084" s="12"/>
    </row>
    <row r="15085" spans="1:19" ht="14.25" customHeight="1" x14ac:dyDescent="0.35">
      <c r="A15085" s="2" t="s">
        <v>12218</v>
      </c>
      <c r="B15085" s="2">
        <v>112185</v>
      </c>
      <c r="C15085" s="2" t="s">
        <v>13</v>
      </c>
      <c r="D15085" s="2" t="s">
        <v>20</v>
      </c>
      <c r="E15085" s="2">
        <v>3211.83</v>
      </c>
      <c r="F15085" s="2">
        <v>0.47</v>
      </c>
      <c r="G15085" s="2">
        <v>4</v>
      </c>
      <c r="H15085" s="3">
        <v>45012</v>
      </c>
      <c r="I15085" s="3">
        <v>45013</v>
      </c>
      <c r="J15085" s="2" t="s">
        <v>15</v>
      </c>
      <c r="K15085" s="2" t="s">
        <v>16</v>
      </c>
      <c r="L15085" s="2">
        <v>949.5</v>
      </c>
      <c r="M15085" s="2" t="s">
        <v>28</v>
      </c>
      <c r="N15085" s="11">
        <f>L15085/E15085*100</f>
        <v>29.562585815563093</v>
      </c>
      <c r="O15085" s="12" t="str">
        <f>IF(N15085&lt;10,"Low",IF(N15085&lt;20,"Med","High"))</f>
        <v>High</v>
      </c>
      <c r="P15085" s="12">
        <f>sales*discount</f>
        <v>1509.5600999999999</v>
      </c>
      <c r="Q15085" s="12">
        <f>sales-Discount_Values</f>
        <v>1702.2699</v>
      </c>
      <c r="R15085" s="12">
        <f>DATEDIF(order_date,delivery_date,"D")</f>
        <v>1</v>
      </c>
      <c r="S15085" s="12"/>
    </row>
    <row r="15086" spans="1:19" ht="14.25" customHeight="1" x14ac:dyDescent="0.35">
      <c r="A15086" s="2" t="s">
        <v>5263</v>
      </c>
      <c r="B15086" s="2">
        <v>105230</v>
      </c>
      <c r="C15086" s="2" t="s">
        <v>13</v>
      </c>
      <c r="D15086" s="2" t="s">
        <v>33</v>
      </c>
      <c r="E15086" s="2">
        <v>838.1</v>
      </c>
      <c r="F15086" s="2">
        <v>0.24</v>
      </c>
      <c r="G15086" s="2">
        <v>1</v>
      </c>
      <c r="H15086" s="3">
        <v>45482</v>
      </c>
      <c r="I15086" s="3">
        <v>45485</v>
      </c>
      <c r="J15086" s="2" t="s">
        <v>31</v>
      </c>
      <c r="K15086" s="2" t="s">
        <v>16</v>
      </c>
      <c r="L15086" s="2">
        <v>247.77</v>
      </c>
      <c r="M15086" s="2" t="s">
        <v>48</v>
      </c>
      <c r="N15086" s="11">
        <f>L15086/E15086*100</f>
        <v>29.563297935807181</v>
      </c>
      <c r="O15086" s="12" t="str">
        <f>IF(N15086&lt;10,"Low",IF(N15086&lt;20,"Med","High"))</f>
        <v>High</v>
      </c>
      <c r="P15086" s="12">
        <f>sales*discount</f>
        <v>201.14400000000001</v>
      </c>
      <c r="Q15086" s="12">
        <f>sales-Discount_Values</f>
        <v>636.95600000000002</v>
      </c>
      <c r="R15086" s="12">
        <f>DATEDIF(order_date,delivery_date,"D")</f>
        <v>3</v>
      </c>
      <c r="S15086" s="12"/>
    </row>
    <row r="15087" spans="1:19" ht="14.25" customHeight="1" x14ac:dyDescent="0.35">
      <c r="A15087" s="2" t="s">
        <v>2477</v>
      </c>
      <c r="B15087" s="2">
        <v>102444</v>
      </c>
      <c r="C15087" s="2" t="s">
        <v>19</v>
      </c>
      <c r="D15087" s="2" t="s">
        <v>36</v>
      </c>
      <c r="E15087" s="2">
        <v>4079.33</v>
      </c>
      <c r="F15087" s="2">
        <v>0.39</v>
      </c>
      <c r="G15087" s="2">
        <v>8</v>
      </c>
      <c r="H15087" s="3">
        <v>45537</v>
      </c>
      <c r="I15087" s="3">
        <v>45541</v>
      </c>
      <c r="J15087" s="2" t="s">
        <v>15</v>
      </c>
      <c r="K15087" s="2" t="s">
        <v>22</v>
      </c>
      <c r="L15087" s="2">
        <v>1206.02</v>
      </c>
      <c r="M15087" s="2" t="s">
        <v>34</v>
      </c>
      <c r="N15087" s="11">
        <f>L15087/E15087*100</f>
        <v>29.564168625730208</v>
      </c>
      <c r="O15087" s="12" t="str">
        <f>IF(N15087&lt;10,"Low",IF(N15087&lt;20,"Med","High"))</f>
        <v>High</v>
      </c>
      <c r="P15087" s="12">
        <f>sales*discount</f>
        <v>1590.9386999999999</v>
      </c>
      <c r="Q15087" s="12">
        <f>sales-Discount_Values</f>
        <v>2488.3913000000002</v>
      </c>
      <c r="R15087" s="12">
        <f>DATEDIF(order_date,delivery_date,"D")</f>
        <v>4</v>
      </c>
      <c r="S15087" s="12"/>
    </row>
    <row r="15088" spans="1:19" ht="14.25" customHeight="1" x14ac:dyDescent="0.35">
      <c r="A15088" s="2" t="s">
        <v>4878</v>
      </c>
      <c r="B15088" s="2">
        <v>104845</v>
      </c>
      <c r="C15088" s="2" t="s">
        <v>25</v>
      </c>
      <c r="D15088" s="2" t="s">
        <v>36</v>
      </c>
      <c r="E15088" s="2">
        <v>780.61</v>
      </c>
      <c r="F15088" s="2">
        <v>0.43</v>
      </c>
      <c r="G15088" s="2">
        <v>6</v>
      </c>
      <c r="H15088" s="3">
        <v>45325</v>
      </c>
      <c r="I15088" s="3">
        <v>45332</v>
      </c>
      <c r="J15088" s="2" t="s">
        <v>21</v>
      </c>
      <c r="K15088" s="2" t="s">
        <v>16</v>
      </c>
      <c r="L15088" s="2">
        <v>230.82</v>
      </c>
      <c r="M15088" s="2" t="s">
        <v>34</v>
      </c>
      <c r="N15088" s="11">
        <f>L15088/E15088*100</f>
        <v>29.569183074774852</v>
      </c>
      <c r="O15088" s="12" t="str">
        <f>IF(N15088&lt;10,"Low",IF(N15088&lt;20,"Med","High"))</f>
        <v>High</v>
      </c>
      <c r="P15088" s="12">
        <f>sales*discount</f>
        <v>335.66230000000002</v>
      </c>
      <c r="Q15088" s="12">
        <f>sales-Discount_Values</f>
        <v>444.9477</v>
      </c>
      <c r="R15088" s="12">
        <f>DATEDIF(order_date,delivery_date,"D")</f>
        <v>7</v>
      </c>
      <c r="S15088" s="12"/>
    </row>
    <row r="15089" spans="1:19" ht="14.25" customHeight="1" x14ac:dyDescent="0.35">
      <c r="A15089" s="2" t="s">
        <v>3203</v>
      </c>
      <c r="B15089" s="2">
        <v>103170</v>
      </c>
      <c r="C15089" s="2" t="s">
        <v>13</v>
      </c>
      <c r="D15089" s="2" t="s">
        <v>20</v>
      </c>
      <c r="E15089" s="2">
        <v>797.26</v>
      </c>
      <c r="F15089" s="2">
        <v>0.24</v>
      </c>
      <c r="G15089" s="2">
        <v>8</v>
      </c>
      <c r="H15089" s="3">
        <v>45332</v>
      </c>
      <c r="I15089" s="3">
        <v>45339</v>
      </c>
      <c r="J15089" s="2" t="s">
        <v>31</v>
      </c>
      <c r="K15089" s="2" t="s">
        <v>27</v>
      </c>
      <c r="L15089" s="2">
        <v>235.75</v>
      </c>
      <c r="M15089" s="2" t="s">
        <v>28</v>
      </c>
      <c r="N15089" s="11">
        <f>L15089/E15089*100</f>
        <v>29.570027343652011</v>
      </c>
      <c r="O15089" s="12" t="str">
        <f>IF(N15089&lt;10,"Low",IF(N15089&lt;20,"Med","High"))</f>
        <v>High</v>
      </c>
      <c r="P15089" s="12">
        <f>sales*discount</f>
        <v>191.3424</v>
      </c>
      <c r="Q15089" s="12">
        <f>sales-Discount_Values</f>
        <v>605.91759999999999</v>
      </c>
      <c r="R15089" s="12">
        <f>DATEDIF(order_date,delivery_date,"D")</f>
        <v>7</v>
      </c>
      <c r="S15089" s="12"/>
    </row>
    <row r="15090" spans="1:19" ht="14.25" customHeight="1" x14ac:dyDescent="0.35">
      <c r="A15090" s="2" t="s">
        <v>9824</v>
      </c>
      <c r="B15090" s="2">
        <v>109791</v>
      </c>
      <c r="C15090" s="2" t="s">
        <v>19</v>
      </c>
      <c r="D15090" s="2" t="s">
        <v>14</v>
      </c>
      <c r="E15090" s="2">
        <v>527.44000000000005</v>
      </c>
      <c r="F15090" s="2">
        <v>0.05</v>
      </c>
      <c r="G15090" s="2">
        <v>9</v>
      </c>
      <c r="H15090" s="3">
        <v>45285</v>
      </c>
      <c r="I15090" s="3">
        <v>45287</v>
      </c>
      <c r="J15090" s="2" t="s">
        <v>21</v>
      </c>
      <c r="K15090" s="2" t="s">
        <v>16</v>
      </c>
      <c r="L15090" s="2">
        <v>155.97</v>
      </c>
      <c r="M15090" s="2" t="s">
        <v>39</v>
      </c>
      <c r="N15090" s="11">
        <f>L15090/E15090*100</f>
        <v>29.571136053389957</v>
      </c>
      <c r="O15090" s="12" t="str">
        <f>IF(N15090&lt;10,"Low",IF(N15090&lt;20,"Med","High"))</f>
        <v>High</v>
      </c>
      <c r="P15090" s="12">
        <f>sales*discount</f>
        <v>26.372000000000003</v>
      </c>
      <c r="Q15090" s="12">
        <f>sales-Discount_Values</f>
        <v>501.06800000000004</v>
      </c>
      <c r="R15090" s="12">
        <f>DATEDIF(order_date,delivery_date,"D")</f>
        <v>2</v>
      </c>
      <c r="S15090" s="12"/>
    </row>
    <row r="15091" spans="1:19" ht="14.25" customHeight="1" x14ac:dyDescent="0.35">
      <c r="A15091" s="2" t="s">
        <v>5599</v>
      </c>
      <c r="B15091" s="2">
        <v>105566</v>
      </c>
      <c r="C15091" s="2" t="s">
        <v>25</v>
      </c>
      <c r="D15091" s="2" t="s">
        <v>20</v>
      </c>
      <c r="E15091" s="2">
        <v>202.39</v>
      </c>
      <c r="F15091" s="2">
        <v>0.28000000000000003</v>
      </c>
      <c r="G15091" s="2">
        <v>3</v>
      </c>
      <c r="H15091" s="3">
        <v>45462</v>
      </c>
      <c r="I15091" s="3">
        <v>45468</v>
      </c>
      <c r="J15091" s="2" t="s">
        <v>15</v>
      </c>
      <c r="K15091" s="2" t="s">
        <v>16</v>
      </c>
      <c r="L15091" s="2">
        <v>59.85</v>
      </c>
      <c r="M15091" s="2" t="s">
        <v>48</v>
      </c>
      <c r="N15091" s="11">
        <f>L15091/E15091*100</f>
        <v>29.571619151143835</v>
      </c>
      <c r="O15091" s="12" t="str">
        <f>IF(N15091&lt;10,"Low",IF(N15091&lt;20,"Med","High"))</f>
        <v>High</v>
      </c>
      <c r="P15091" s="12">
        <f>sales*discount</f>
        <v>56.669200000000004</v>
      </c>
      <c r="Q15091" s="12">
        <f>sales-Discount_Values</f>
        <v>145.7208</v>
      </c>
      <c r="R15091" s="12">
        <f>DATEDIF(order_date,delivery_date,"D")</f>
        <v>6</v>
      </c>
      <c r="S15091" s="12"/>
    </row>
    <row r="15092" spans="1:19" ht="14.25" customHeight="1" x14ac:dyDescent="0.35">
      <c r="A15092" s="2" t="s">
        <v>1073</v>
      </c>
      <c r="B15092" s="2">
        <v>101040</v>
      </c>
      <c r="C15092" s="2" t="s">
        <v>25</v>
      </c>
      <c r="D15092" s="2" t="s">
        <v>36</v>
      </c>
      <c r="E15092" s="2">
        <v>3351.59</v>
      </c>
      <c r="F15092" s="2">
        <v>0.05</v>
      </c>
      <c r="G15092" s="2">
        <v>1</v>
      </c>
      <c r="H15092" s="3">
        <v>44945</v>
      </c>
      <c r="I15092" s="3">
        <v>44947</v>
      </c>
      <c r="J15092" s="2" t="s">
        <v>15</v>
      </c>
      <c r="K15092" s="2" t="s">
        <v>22</v>
      </c>
      <c r="L15092" s="2">
        <v>991.12</v>
      </c>
      <c r="M15092" s="2" t="s">
        <v>34</v>
      </c>
      <c r="N15092" s="11">
        <f>L15092/E15092*100</f>
        <v>29.571636148812953</v>
      </c>
      <c r="O15092" s="12" t="str">
        <f>IF(N15092&lt;10,"Low",IF(N15092&lt;20,"Med","High"))</f>
        <v>High</v>
      </c>
      <c r="P15092" s="12">
        <f>sales*discount</f>
        <v>167.57950000000002</v>
      </c>
      <c r="Q15092" s="12">
        <f>sales-Discount_Values</f>
        <v>3184.0105000000003</v>
      </c>
      <c r="R15092" s="12">
        <f>DATEDIF(order_date,delivery_date,"D")</f>
        <v>2</v>
      </c>
      <c r="S15092" s="12"/>
    </row>
    <row r="15093" spans="1:19" ht="14.25" customHeight="1" x14ac:dyDescent="0.35">
      <c r="A15093" s="2" t="s">
        <v>2129</v>
      </c>
      <c r="B15093" s="2">
        <v>102096</v>
      </c>
      <c r="C15093" s="2" t="s">
        <v>41</v>
      </c>
      <c r="D15093" s="2" t="s">
        <v>20</v>
      </c>
      <c r="E15093" s="2">
        <v>1444.5</v>
      </c>
      <c r="F15093" s="2">
        <v>0.08</v>
      </c>
      <c r="G15093" s="2">
        <v>5</v>
      </c>
      <c r="H15093" s="3">
        <v>44941</v>
      </c>
      <c r="I15093" s="3">
        <v>44946</v>
      </c>
      <c r="J15093" s="2" t="s">
        <v>31</v>
      </c>
      <c r="K15093" s="2" t="s">
        <v>22</v>
      </c>
      <c r="L15093" s="2">
        <v>427.18</v>
      </c>
      <c r="M15093" s="2" t="s">
        <v>23</v>
      </c>
      <c r="N15093" s="11">
        <f>L15093/E15093*100</f>
        <v>29.572862582208376</v>
      </c>
      <c r="O15093" s="12" t="str">
        <f>IF(N15093&lt;10,"Low",IF(N15093&lt;20,"Med","High"))</f>
        <v>High</v>
      </c>
      <c r="P15093" s="12">
        <f>sales*discount</f>
        <v>115.56</v>
      </c>
      <c r="Q15093" s="12">
        <f>sales-Discount_Values</f>
        <v>1328.94</v>
      </c>
      <c r="R15093" s="12">
        <f>DATEDIF(order_date,delivery_date,"D")</f>
        <v>5</v>
      </c>
      <c r="S15093" s="12"/>
    </row>
    <row r="15094" spans="1:19" ht="14.25" customHeight="1" x14ac:dyDescent="0.35">
      <c r="A15094" s="2" t="s">
        <v>6958</v>
      </c>
      <c r="B15094" s="2">
        <v>106925</v>
      </c>
      <c r="C15094" s="2" t="s">
        <v>13</v>
      </c>
      <c r="D15094" s="2" t="s">
        <v>20</v>
      </c>
      <c r="E15094" s="2">
        <v>147.69999999999999</v>
      </c>
      <c r="F15094" s="2">
        <v>0.28000000000000003</v>
      </c>
      <c r="G15094" s="2">
        <v>4</v>
      </c>
      <c r="H15094" s="3">
        <v>45104</v>
      </c>
      <c r="I15094" s="3">
        <v>45107</v>
      </c>
      <c r="J15094" s="2" t="s">
        <v>31</v>
      </c>
      <c r="K15094" s="2" t="s">
        <v>27</v>
      </c>
      <c r="L15094" s="2">
        <v>43.68</v>
      </c>
      <c r="M15094" s="2" t="s">
        <v>17</v>
      </c>
      <c r="N15094" s="11">
        <f>L15094/E15094*100</f>
        <v>29.57345971563981</v>
      </c>
      <c r="O15094" s="12" t="str">
        <f>IF(N15094&lt;10,"Low",IF(N15094&lt;20,"Med","High"))</f>
        <v>High</v>
      </c>
      <c r="P15094" s="12">
        <f>sales*discount</f>
        <v>41.356000000000002</v>
      </c>
      <c r="Q15094" s="12">
        <f>sales-Discount_Values</f>
        <v>106.34399999999999</v>
      </c>
      <c r="R15094" s="12">
        <f>DATEDIF(order_date,delivery_date,"D")</f>
        <v>3</v>
      </c>
      <c r="S15094" s="12"/>
    </row>
    <row r="15095" spans="1:19" ht="14.25" customHeight="1" x14ac:dyDescent="0.35">
      <c r="A15095" s="2" t="s">
        <v>5913</v>
      </c>
      <c r="B15095" s="2">
        <v>105880</v>
      </c>
      <c r="C15095" s="2" t="s">
        <v>25</v>
      </c>
      <c r="D15095" s="2" t="s">
        <v>33</v>
      </c>
      <c r="E15095" s="2">
        <v>4202.43</v>
      </c>
      <c r="F15095" s="2">
        <v>7.0000000000000007E-2</v>
      </c>
      <c r="G15095" s="2">
        <v>4</v>
      </c>
      <c r="H15095" s="3">
        <v>45580</v>
      </c>
      <c r="I15095" s="3">
        <v>45582</v>
      </c>
      <c r="J15095" s="2" t="s">
        <v>21</v>
      </c>
      <c r="K15095" s="2" t="s">
        <v>22</v>
      </c>
      <c r="L15095" s="2">
        <v>1242.8399999999999</v>
      </c>
      <c r="M15095" s="2" t="s">
        <v>39</v>
      </c>
      <c r="N15095" s="11">
        <f>L15095/E15095*100</f>
        <v>29.574317716178495</v>
      </c>
      <c r="O15095" s="12" t="str">
        <f>IF(N15095&lt;10,"Low",IF(N15095&lt;20,"Med","High"))</f>
        <v>High</v>
      </c>
      <c r="P15095" s="12">
        <f>sales*discount</f>
        <v>294.17010000000005</v>
      </c>
      <c r="Q15095" s="12">
        <f>sales-Discount_Values</f>
        <v>3908.2599</v>
      </c>
      <c r="R15095" s="12">
        <f>DATEDIF(order_date,delivery_date,"D")</f>
        <v>2</v>
      </c>
      <c r="S15095" s="12"/>
    </row>
    <row r="15096" spans="1:19" ht="14.25" customHeight="1" x14ac:dyDescent="0.35">
      <c r="A15096" s="2" t="s">
        <v>11514</v>
      </c>
      <c r="B15096" s="2">
        <v>111481</v>
      </c>
      <c r="C15096" s="2" t="s">
        <v>19</v>
      </c>
      <c r="D15096" s="2" t="s">
        <v>26</v>
      </c>
      <c r="E15096" s="2">
        <v>2276.11</v>
      </c>
      <c r="F15096" s="2">
        <v>0.37</v>
      </c>
      <c r="G15096" s="2">
        <v>5</v>
      </c>
      <c r="H15096" s="3">
        <v>45605</v>
      </c>
      <c r="I15096" s="3">
        <v>45607</v>
      </c>
      <c r="J15096" s="2" t="s">
        <v>31</v>
      </c>
      <c r="K15096" s="2" t="s">
        <v>27</v>
      </c>
      <c r="L15096" s="2">
        <v>673.15</v>
      </c>
      <c r="M15096" s="2" t="s">
        <v>34</v>
      </c>
      <c r="N15096" s="11">
        <f>L15096/E15096*100</f>
        <v>29.574581193351811</v>
      </c>
      <c r="O15096" s="12" t="str">
        <f>IF(N15096&lt;10,"Low",IF(N15096&lt;20,"Med","High"))</f>
        <v>High</v>
      </c>
      <c r="P15096" s="12">
        <f>sales*discount</f>
        <v>842.16070000000002</v>
      </c>
      <c r="Q15096" s="12">
        <f>sales-Discount_Values</f>
        <v>1433.9493000000002</v>
      </c>
      <c r="R15096" s="12">
        <f>DATEDIF(order_date,delivery_date,"D")</f>
        <v>2</v>
      </c>
      <c r="S15096" s="12"/>
    </row>
    <row r="15097" spans="1:19" ht="14.25" customHeight="1" x14ac:dyDescent="0.35">
      <c r="A15097" s="2" t="s">
        <v>5047</v>
      </c>
      <c r="B15097" s="2">
        <v>105014</v>
      </c>
      <c r="C15097" s="2" t="s">
        <v>25</v>
      </c>
      <c r="D15097" s="2" t="s">
        <v>36</v>
      </c>
      <c r="E15097" s="2">
        <v>840.48</v>
      </c>
      <c r="F15097" s="2">
        <v>0.14000000000000001</v>
      </c>
      <c r="G15097" s="2">
        <v>6</v>
      </c>
      <c r="H15097" s="3">
        <v>45423</v>
      </c>
      <c r="I15097" s="3">
        <v>45424</v>
      </c>
      <c r="J15097" s="2" t="s">
        <v>21</v>
      </c>
      <c r="K15097" s="2" t="s">
        <v>27</v>
      </c>
      <c r="L15097" s="2">
        <v>248.58</v>
      </c>
      <c r="M15097" s="2" t="s">
        <v>39</v>
      </c>
      <c r="N15097" s="11">
        <f>L15097/E15097*100</f>
        <v>29.575956596230725</v>
      </c>
      <c r="O15097" s="12" t="str">
        <f>IF(N15097&lt;10,"Low",IF(N15097&lt;20,"Med","High"))</f>
        <v>High</v>
      </c>
      <c r="P15097" s="12">
        <f>sales*discount</f>
        <v>117.66720000000001</v>
      </c>
      <c r="Q15097" s="12">
        <f>sales-Discount_Values</f>
        <v>722.81280000000004</v>
      </c>
      <c r="R15097" s="12">
        <f>DATEDIF(order_date,delivery_date,"D")</f>
        <v>1</v>
      </c>
      <c r="S15097" s="12"/>
    </row>
    <row r="15098" spans="1:19" ht="14.25" customHeight="1" x14ac:dyDescent="0.35">
      <c r="A15098" s="2" t="s">
        <v>10455</v>
      </c>
      <c r="B15098" s="2">
        <v>110422</v>
      </c>
      <c r="C15098" s="2" t="s">
        <v>13</v>
      </c>
      <c r="D15098" s="2" t="s">
        <v>14</v>
      </c>
      <c r="E15098" s="2">
        <v>1894.31</v>
      </c>
      <c r="F15098" s="2">
        <v>0.47</v>
      </c>
      <c r="G15098" s="2">
        <v>4</v>
      </c>
      <c r="H15098" s="3">
        <v>45481</v>
      </c>
      <c r="I15098" s="3">
        <v>45482</v>
      </c>
      <c r="J15098" s="2" t="s">
        <v>15</v>
      </c>
      <c r="K15098" s="2" t="s">
        <v>27</v>
      </c>
      <c r="L15098" s="2">
        <v>560.28</v>
      </c>
      <c r="M15098" s="2" t="s">
        <v>48</v>
      </c>
      <c r="N15098" s="11">
        <f>L15098/E15098*100</f>
        <v>29.576996373349662</v>
      </c>
      <c r="O15098" s="12" t="str">
        <f>IF(N15098&lt;10,"Low",IF(N15098&lt;20,"Med","High"))</f>
        <v>High</v>
      </c>
      <c r="P15098" s="12">
        <f>sales*discount</f>
        <v>890.32569999999987</v>
      </c>
      <c r="Q15098" s="12">
        <f>sales-Discount_Values</f>
        <v>1003.9843000000001</v>
      </c>
      <c r="R15098" s="12">
        <f>DATEDIF(order_date,delivery_date,"D")</f>
        <v>1</v>
      </c>
      <c r="S15098" s="12"/>
    </row>
    <row r="15099" spans="1:19" ht="14.25" customHeight="1" x14ac:dyDescent="0.35">
      <c r="A15099" s="2" t="s">
        <v>9481</v>
      </c>
      <c r="B15099" s="2">
        <v>109448</v>
      </c>
      <c r="C15099" s="2" t="s">
        <v>25</v>
      </c>
      <c r="D15099" s="2" t="s">
        <v>33</v>
      </c>
      <c r="E15099" s="2">
        <v>4531.6499999999996</v>
      </c>
      <c r="F15099" s="2">
        <v>0.17</v>
      </c>
      <c r="G15099" s="2">
        <v>7</v>
      </c>
      <c r="H15099" s="3">
        <v>45578</v>
      </c>
      <c r="I15099" s="3">
        <v>45582</v>
      </c>
      <c r="J15099" s="2" t="s">
        <v>21</v>
      </c>
      <c r="K15099" s="2" t="s">
        <v>27</v>
      </c>
      <c r="L15099" s="2">
        <v>1340.35</v>
      </c>
      <c r="M15099" s="2" t="s">
        <v>34</v>
      </c>
      <c r="N15099" s="11">
        <f>L15099/E15099*100</f>
        <v>29.577526949345163</v>
      </c>
      <c r="O15099" s="12" t="str">
        <f>IF(N15099&lt;10,"Low",IF(N15099&lt;20,"Med","High"))</f>
        <v>High</v>
      </c>
      <c r="P15099" s="12">
        <f>sales*discount</f>
        <v>770.38049999999998</v>
      </c>
      <c r="Q15099" s="12">
        <f>sales-Discount_Values</f>
        <v>3761.2694999999994</v>
      </c>
      <c r="R15099" s="12">
        <f>DATEDIF(order_date,delivery_date,"D")</f>
        <v>4</v>
      </c>
      <c r="S15099" s="12"/>
    </row>
    <row r="15100" spans="1:19" ht="14.25" customHeight="1" x14ac:dyDescent="0.35">
      <c r="A15100" s="2" t="s">
        <v>6984</v>
      </c>
      <c r="B15100" s="2">
        <v>106951</v>
      </c>
      <c r="C15100" s="2" t="s">
        <v>19</v>
      </c>
      <c r="D15100" s="2" t="s">
        <v>20</v>
      </c>
      <c r="E15100" s="2">
        <v>2862.99</v>
      </c>
      <c r="F15100" s="2">
        <v>0.45</v>
      </c>
      <c r="G15100" s="2">
        <v>6</v>
      </c>
      <c r="H15100" s="3">
        <v>45186</v>
      </c>
      <c r="I15100" s="3">
        <v>45191</v>
      </c>
      <c r="J15100" s="2" t="s">
        <v>21</v>
      </c>
      <c r="K15100" s="2" t="s">
        <v>27</v>
      </c>
      <c r="L15100" s="2">
        <v>846.9</v>
      </c>
      <c r="M15100" s="2" t="s">
        <v>23</v>
      </c>
      <c r="N15100" s="11">
        <f>L15100/E15100*100</f>
        <v>29.580962560120717</v>
      </c>
      <c r="O15100" s="12" t="str">
        <f>IF(N15100&lt;10,"Low",IF(N15100&lt;20,"Med","High"))</f>
        <v>High</v>
      </c>
      <c r="P15100" s="12">
        <f>sales*discount</f>
        <v>1288.3454999999999</v>
      </c>
      <c r="Q15100" s="12">
        <f>sales-Discount_Values</f>
        <v>1574.6444999999999</v>
      </c>
      <c r="R15100" s="12">
        <f>DATEDIF(order_date,delivery_date,"D")</f>
        <v>5</v>
      </c>
      <c r="S15100" s="12"/>
    </row>
    <row r="15101" spans="1:19" ht="14.25" customHeight="1" x14ac:dyDescent="0.35">
      <c r="A15101" s="2" t="s">
        <v>1737</v>
      </c>
      <c r="B15101" s="2">
        <v>101704</v>
      </c>
      <c r="C15101" s="2" t="s">
        <v>13</v>
      </c>
      <c r="D15101" s="2" t="s">
        <v>36</v>
      </c>
      <c r="E15101" s="2">
        <v>2401.4</v>
      </c>
      <c r="F15101" s="2">
        <v>0.14000000000000001</v>
      </c>
      <c r="G15101" s="2">
        <v>8</v>
      </c>
      <c r="H15101" s="3">
        <v>44961</v>
      </c>
      <c r="I15101" s="3">
        <v>44962</v>
      </c>
      <c r="J15101" s="2" t="s">
        <v>31</v>
      </c>
      <c r="K15101" s="2" t="s">
        <v>16</v>
      </c>
      <c r="L15101" s="2">
        <v>710.43</v>
      </c>
      <c r="M15101" s="2" t="s">
        <v>23</v>
      </c>
      <c r="N15101" s="11">
        <f>L15101/E15101*100</f>
        <v>29.583992670941949</v>
      </c>
      <c r="O15101" s="12" t="str">
        <f>IF(N15101&lt;10,"Low",IF(N15101&lt;20,"Med","High"))</f>
        <v>High</v>
      </c>
      <c r="P15101" s="12">
        <f>sales*discount</f>
        <v>336.19600000000003</v>
      </c>
      <c r="Q15101" s="12">
        <f>sales-Discount_Values</f>
        <v>2065.2040000000002</v>
      </c>
      <c r="R15101" s="12">
        <f>DATEDIF(order_date,delivery_date,"D")</f>
        <v>1</v>
      </c>
      <c r="S15101" s="12"/>
    </row>
    <row r="15102" spans="1:19" ht="14.25" customHeight="1" x14ac:dyDescent="0.35">
      <c r="A15102" s="2" t="s">
        <v>13616</v>
      </c>
      <c r="B15102" s="2">
        <v>113583</v>
      </c>
      <c r="C15102" s="2" t="s">
        <v>19</v>
      </c>
      <c r="D15102" s="2" t="s">
        <v>26</v>
      </c>
      <c r="E15102" s="2">
        <v>2660.86</v>
      </c>
      <c r="F15102" s="2">
        <v>0.42</v>
      </c>
      <c r="G15102" s="2">
        <v>4</v>
      </c>
      <c r="H15102" s="3">
        <v>45491</v>
      </c>
      <c r="I15102" s="3">
        <v>45493</v>
      </c>
      <c r="J15102" s="2" t="s">
        <v>21</v>
      </c>
      <c r="K15102" s="2" t="s">
        <v>27</v>
      </c>
      <c r="L15102" s="2">
        <v>787.19</v>
      </c>
      <c r="M15102" s="2" t="s">
        <v>39</v>
      </c>
      <c r="N15102" s="11">
        <f>L15102/E15102*100</f>
        <v>29.584044256368241</v>
      </c>
      <c r="O15102" s="12" t="str">
        <f>IF(N15102&lt;10,"Low",IF(N15102&lt;20,"Med","High"))</f>
        <v>High</v>
      </c>
      <c r="P15102" s="12">
        <f>sales*discount</f>
        <v>1117.5612000000001</v>
      </c>
      <c r="Q15102" s="12">
        <f>sales-Discount_Values</f>
        <v>1543.2988</v>
      </c>
      <c r="R15102" s="12">
        <f>DATEDIF(order_date,delivery_date,"D")</f>
        <v>2</v>
      </c>
      <c r="S15102" s="12"/>
    </row>
    <row r="15103" spans="1:19" ht="14.25" customHeight="1" x14ac:dyDescent="0.35">
      <c r="A15103" s="2" t="s">
        <v>4709</v>
      </c>
      <c r="B15103" s="2">
        <v>104676</v>
      </c>
      <c r="C15103" s="2" t="s">
        <v>13</v>
      </c>
      <c r="D15103" s="2" t="s">
        <v>33</v>
      </c>
      <c r="E15103" s="2">
        <v>3974.23</v>
      </c>
      <c r="F15103" s="2">
        <v>0.1</v>
      </c>
      <c r="G15103" s="2">
        <v>7</v>
      </c>
      <c r="H15103" s="3">
        <v>45348</v>
      </c>
      <c r="I15103" s="3">
        <v>45352</v>
      </c>
      <c r="J15103" s="2" t="s">
        <v>31</v>
      </c>
      <c r="K15103" s="2" t="s">
        <v>27</v>
      </c>
      <c r="L15103" s="2">
        <v>1175.75</v>
      </c>
      <c r="M15103" s="2" t="s">
        <v>17</v>
      </c>
      <c r="N15103" s="11">
        <f>L15103/E15103*100</f>
        <v>29.584347156556113</v>
      </c>
      <c r="O15103" s="12" t="str">
        <f>IF(N15103&lt;10,"Low",IF(N15103&lt;20,"Med","High"))</f>
        <v>High</v>
      </c>
      <c r="P15103" s="12">
        <f>sales*discount</f>
        <v>397.423</v>
      </c>
      <c r="Q15103" s="12">
        <f>sales-Discount_Values</f>
        <v>3576.8069999999998</v>
      </c>
      <c r="R15103" s="12">
        <f>DATEDIF(order_date,delivery_date,"D")</f>
        <v>4</v>
      </c>
      <c r="S15103" s="12"/>
    </row>
    <row r="15104" spans="1:19" ht="14.25" customHeight="1" x14ac:dyDescent="0.35">
      <c r="A15104" s="2" t="s">
        <v>9336</v>
      </c>
      <c r="B15104" s="2">
        <v>109303</v>
      </c>
      <c r="C15104" s="2" t="s">
        <v>25</v>
      </c>
      <c r="D15104" s="2" t="s">
        <v>33</v>
      </c>
      <c r="E15104" s="2">
        <v>2269.4499999999998</v>
      </c>
      <c r="F15104" s="2">
        <v>0.11</v>
      </c>
      <c r="G15104" s="2">
        <v>3</v>
      </c>
      <c r="H15104" s="3">
        <v>45156</v>
      </c>
      <c r="I15104" s="3">
        <v>45162</v>
      </c>
      <c r="J15104" s="2" t="s">
        <v>31</v>
      </c>
      <c r="K15104" s="2" t="s">
        <v>22</v>
      </c>
      <c r="L15104" s="2">
        <v>671.41</v>
      </c>
      <c r="M15104" s="2" t="s">
        <v>39</v>
      </c>
      <c r="N15104" s="11">
        <f>L15104/E15104*100</f>
        <v>29.584701139042501</v>
      </c>
      <c r="O15104" s="12" t="str">
        <f>IF(N15104&lt;10,"Low",IF(N15104&lt;20,"Med","High"))</f>
        <v>High</v>
      </c>
      <c r="P15104" s="12">
        <f>sales*discount</f>
        <v>249.63949999999997</v>
      </c>
      <c r="Q15104" s="12">
        <f>sales-Discount_Values</f>
        <v>2019.8104999999998</v>
      </c>
      <c r="R15104" s="12">
        <f>DATEDIF(order_date,delivery_date,"D")</f>
        <v>6</v>
      </c>
      <c r="S15104" s="12"/>
    </row>
    <row r="15105" spans="1:19" ht="14.25" customHeight="1" x14ac:dyDescent="0.35">
      <c r="A15105" s="2" t="s">
        <v>11887</v>
      </c>
      <c r="B15105" s="2">
        <v>111854</v>
      </c>
      <c r="C15105" s="2" t="s">
        <v>13</v>
      </c>
      <c r="D15105" s="2" t="s">
        <v>14</v>
      </c>
      <c r="E15105" s="2">
        <v>1458.08</v>
      </c>
      <c r="F15105" s="2">
        <v>0.18</v>
      </c>
      <c r="G15105" s="2">
        <v>3</v>
      </c>
      <c r="H15105" s="3">
        <v>45304</v>
      </c>
      <c r="I15105" s="3">
        <v>45310</v>
      </c>
      <c r="J15105" s="2" t="s">
        <v>21</v>
      </c>
      <c r="K15105" s="2" t="s">
        <v>16</v>
      </c>
      <c r="L15105" s="2">
        <v>431.38</v>
      </c>
      <c r="M15105" s="2" t="s">
        <v>28</v>
      </c>
      <c r="N15105" s="11">
        <f>L15105/E15105*100</f>
        <v>29.585482278064308</v>
      </c>
      <c r="O15105" s="12" t="str">
        <f>IF(N15105&lt;10,"Low",IF(N15105&lt;20,"Med","High"))</f>
        <v>High</v>
      </c>
      <c r="P15105" s="12">
        <f>sales*discount</f>
        <v>262.45439999999996</v>
      </c>
      <c r="Q15105" s="12">
        <f>sales-Discount_Values</f>
        <v>1195.6255999999998</v>
      </c>
      <c r="R15105" s="12">
        <f>DATEDIF(order_date,delivery_date,"D")</f>
        <v>6</v>
      </c>
      <c r="S15105" s="12"/>
    </row>
    <row r="15106" spans="1:19" ht="14.25" customHeight="1" x14ac:dyDescent="0.35">
      <c r="A15106" s="2" t="s">
        <v>9220</v>
      </c>
      <c r="B15106" s="2">
        <v>109187</v>
      </c>
      <c r="C15106" s="2" t="s">
        <v>13</v>
      </c>
      <c r="D15106" s="2" t="s">
        <v>14</v>
      </c>
      <c r="E15106" s="2">
        <v>4978.8599999999997</v>
      </c>
      <c r="F15106" s="2">
        <v>0.41</v>
      </c>
      <c r="G15106" s="2">
        <v>9</v>
      </c>
      <c r="H15106" s="3">
        <v>45579</v>
      </c>
      <c r="I15106" s="3">
        <v>45580</v>
      </c>
      <c r="J15106" s="2" t="s">
        <v>21</v>
      </c>
      <c r="K15106" s="2" t="s">
        <v>16</v>
      </c>
      <c r="L15106" s="2">
        <v>1473.07</v>
      </c>
      <c r="M15106" s="2" t="s">
        <v>48</v>
      </c>
      <c r="N15106" s="11">
        <f>L15106/E15106*100</f>
        <v>29.586491686852014</v>
      </c>
      <c r="O15106" s="12" t="str">
        <f>IF(N15106&lt;10,"Low",IF(N15106&lt;20,"Med","High"))</f>
        <v>High</v>
      </c>
      <c r="P15106" s="12">
        <f>sales*discount</f>
        <v>2041.3325999999997</v>
      </c>
      <c r="Q15106" s="12">
        <f>sales-Discount_Values</f>
        <v>2937.5273999999999</v>
      </c>
      <c r="R15106" s="12">
        <f>DATEDIF(order_date,delivery_date,"D")</f>
        <v>1</v>
      </c>
      <c r="S15106" s="12"/>
    </row>
    <row r="15107" spans="1:19" ht="14.25" customHeight="1" x14ac:dyDescent="0.35">
      <c r="A15107" s="2" t="s">
        <v>5881</v>
      </c>
      <c r="B15107" s="2">
        <v>105848</v>
      </c>
      <c r="C15107" s="2" t="s">
        <v>41</v>
      </c>
      <c r="D15107" s="2" t="s">
        <v>26</v>
      </c>
      <c r="E15107" s="2">
        <v>3720.63</v>
      </c>
      <c r="F15107" s="2">
        <v>0.31</v>
      </c>
      <c r="G15107" s="2">
        <v>7</v>
      </c>
      <c r="H15107" s="3">
        <v>45242</v>
      </c>
      <c r="I15107" s="3">
        <v>45248</v>
      </c>
      <c r="J15107" s="2" t="s">
        <v>15</v>
      </c>
      <c r="K15107" s="2" t="s">
        <v>27</v>
      </c>
      <c r="L15107" s="2">
        <v>1100.97</v>
      </c>
      <c r="M15107" s="2" t="s">
        <v>39</v>
      </c>
      <c r="N15107" s="11">
        <f>L15107/E15107*100</f>
        <v>29.590956370292126</v>
      </c>
      <c r="O15107" s="12" t="str">
        <f>IF(N15107&lt;10,"Low",IF(N15107&lt;20,"Med","High"))</f>
        <v>High</v>
      </c>
      <c r="P15107" s="12">
        <f>sales*discount</f>
        <v>1153.3953000000001</v>
      </c>
      <c r="Q15107" s="12">
        <f>sales-Discount_Values</f>
        <v>2567.2347</v>
      </c>
      <c r="R15107" s="12">
        <f>DATEDIF(order_date,delivery_date,"D")</f>
        <v>6</v>
      </c>
      <c r="S15107" s="12"/>
    </row>
    <row r="15108" spans="1:19" ht="14.25" customHeight="1" x14ac:dyDescent="0.35">
      <c r="A15108" s="2" t="s">
        <v>1530</v>
      </c>
      <c r="B15108" s="2">
        <v>101497</v>
      </c>
      <c r="C15108" s="2" t="s">
        <v>19</v>
      </c>
      <c r="D15108" s="2" t="s">
        <v>36</v>
      </c>
      <c r="E15108" s="2">
        <v>4391.78</v>
      </c>
      <c r="F15108" s="2">
        <v>0.28000000000000003</v>
      </c>
      <c r="G15108" s="2">
        <v>6</v>
      </c>
      <c r="H15108" s="3">
        <v>44976</v>
      </c>
      <c r="I15108" s="3">
        <v>44981</v>
      </c>
      <c r="J15108" s="2" t="s">
        <v>21</v>
      </c>
      <c r="K15108" s="2" t="s">
        <v>27</v>
      </c>
      <c r="L15108" s="2">
        <v>1299.7</v>
      </c>
      <c r="M15108" s="2" t="s">
        <v>17</v>
      </c>
      <c r="N15108" s="11">
        <f>L15108/E15108*100</f>
        <v>29.593923192873962</v>
      </c>
      <c r="O15108" s="12" t="str">
        <f>IF(N15108&lt;10,"Low",IF(N15108&lt;20,"Med","High"))</f>
        <v>High</v>
      </c>
      <c r="P15108" s="12">
        <f>sales*discount</f>
        <v>1229.6984</v>
      </c>
      <c r="Q15108" s="12">
        <f>sales-Discount_Values</f>
        <v>3162.0815999999995</v>
      </c>
      <c r="R15108" s="12">
        <f>DATEDIF(order_date,delivery_date,"D")</f>
        <v>5</v>
      </c>
      <c r="S15108" s="12"/>
    </row>
    <row r="15109" spans="1:19" ht="14.25" customHeight="1" x14ac:dyDescent="0.35">
      <c r="A15109" s="2" t="s">
        <v>3941</v>
      </c>
      <c r="B15109" s="2">
        <v>103908</v>
      </c>
      <c r="C15109" s="2" t="s">
        <v>13</v>
      </c>
      <c r="D15109" s="2" t="s">
        <v>26</v>
      </c>
      <c r="E15109" s="2">
        <v>317.45</v>
      </c>
      <c r="F15109" s="2">
        <v>0.3</v>
      </c>
      <c r="G15109" s="2">
        <v>2</v>
      </c>
      <c r="H15109" s="3">
        <v>45527</v>
      </c>
      <c r="I15109" s="3">
        <v>45534</v>
      </c>
      <c r="J15109" s="2" t="s">
        <v>15</v>
      </c>
      <c r="K15109" s="2" t="s">
        <v>27</v>
      </c>
      <c r="L15109" s="2">
        <v>93.95</v>
      </c>
      <c r="M15109" s="2" t="s">
        <v>39</v>
      </c>
      <c r="N15109" s="11">
        <f>L15109/E15109*100</f>
        <v>29.595211844384945</v>
      </c>
      <c r="O15109" s="12" t="str">
        <f>IF(N15109&lt;10,"Low",IF(N15109&lt;20,"Med","High"))</f>
        <v>High</v>
      </c>
      <c r="P15109" s="12">
        <f>sales*discount</f>
        <v>95.234999999999999</v>
      </c>
      <c r="Q15109" s="12">
        <f>sales-Discount_Values</f>
        <v>222.21499999999997</v>
      </c>
      <c r="R15109" s="12">
        <f>DATEDIF(order_date,delivery_date,"D")</f>
        <v>7</v>
      </c>
      <c r="S15109" s="12"/>
    </row>
    <row r="15110" spans="1:19" ht="14.25" customHeight="1" x14ac:dyDescent="0.35">
      <c r="A15110" s="2" t="s">
        <v>5393</v>
      </c>
      <c r="B15110" s="2">
        <v>105360</v>
      </c>
      <c r="C15110" s="2" t="s">
        <v>19</v>
      </c>
      <c r="D15110" s="2" t="s">
        <v>20</v>
      </c>
      <c r="E15110" s="2">
        <v>577.63</v>
      </c>
      <c r="F15110" s="2">
        <v>0.31</v>
      </c>
      <c r="G15110" s="2">
        <v>4</v>
      </c>
      <c r="H15110" s="3">
        <v>45360</v>
      </c>
      <c r="I15110" s="3">
        <v>45364</v>
      </c>
      <c r="J15110" s="2" t="s">
        <v>21</v>
      </c>
      <c r="K15110" s="2" t="s">
        <v>27</v>
      </c>
      <c r="L15110" s="2">
        <v>170.97</v>
      </c>
      <c r="M15110" s="2" t="s">
        <v>23</v>
      </c>
      <c r="N15110" s="11">
        <f>L15110/E15110*100</f>
        <v>29.598531932205734</v>
      </c>
      <c r="O15110" s="12" t="str">
        <f>IF(N15110&lt;10,"Low",IF(N15110&lt;20,"Med","High"))</f>
        <v>High</v>
      </c>
      <c r="P15110" s="12">
        <f>sales*discount</f>
        <v>179.06530000000001</v>
      </c>
      <c r="Q15110" s="12">
        <f>sales-Discount_Values</f>
        <v>398.56470000000002</v>
      </c>
      <c r="R15110" s="12">
        <f>DATEDIF(order_date,delivery_date,"D")</f>
        <v>4</v>
      </c>
      <c r="S15110" s="12"/>
    </row>
    <row r="15111" spans="1:19" ht="14.25" customHeight="1" x14ac:dyDescent="0.35">
      <c r="A15111" s="2" t="s">
        <v>13486</v>
      </c>
      <c r="B15111" s="2">
        <v>113453</v>
      </c>
      <c r="C15111" s="2" t="s">
        <v>19</v>
      </c>
      <c r="D15111" s="2" t="s">
        <v>36</v>
      </c>
      <c r="E15111" s="2">
        <v>1809.85</v>
      </c>
      <c r="F15111" s="2">
        <v>0.47</v>
      </c>
      <c r="G15111" s="2">
        <v>6</v>
      </c>
      <c r="H15111" s="3">
        <v>45395</v>
      </c>
      <c r="I15111" s="3">
        <v>45396</v>
      </c>
      <c r="J15111" s="2" t="s">
        <v>31</v>
      </c>
      <c r="K15111" s="2" t="s">
        <v>16</v>
      </c>
      <c r="L15111" s="2">
        <v>535.70000000000005</v>
      </c>
      <c r="M15111" s="2" t="s">
        <v>28</v>
      </c>
      <c r="N15111" s="11">
        <f>L15111/E15111*100</f>
        <v>29.599138050114654</v>
      </c>
      <c r="O15111" s="12" t="str">
        <f>IF(N15111&lt;10,"Low",IF(N15111&lt;20,"Med","High"))</f>
        <v>High</v>
      </c>
      <c r="P15111" s="12">
        <f>sales*discount</f>
        <v>850.62949999999989</v>
      </c>
      <c r="Q15111" s="12">
        <f>sales-Discount_Values</f>
        <v>959.22050000000002</v>
      </c>
      <c r="R15111" s="12">
        <f>DATEDIF(order_date,delivery_date,"D")</f>
        <v>1</v>
      </c>
      <c r="S15111" s="12"/>
    </row>
    <row r="15112" spans="1:19" ht="14.25" customHeight="1" x14ac:dyDescent="0.35">
      <c r="A15112" s="2" t="s">
        <v>2762</v>
      </c>
      <c r="B15112" s="2">
        <v>102729</v>
      </c>
      <c r="C15112" s="2" t="s">
        <v>25</v>
      </c>
      <c r="D15112" s="2" t="s">
        <v>33</v>
      </c>
      <c r="E15112" s="2">
        <v>2125.48</v>
      </c>
      <c r="F15112" s="2">
        <v>0.3</v>
      </c>
      <c r="G15112" s="2">
        <v>1</v>
      </c>
      <c r="H15112" s="3">
        <v>45579</v>
      </c>
      <c r="I15112" s="3">
        <v>45583</v>
      </c>
      <c r="J15112" s="2" t="s">
        <v>15</v>
      </c>
      <c r="K15112" s="2" t="s">
        <v>16</v>
      </c>
      <c r="L15112" s="2">
        <v>629.13</v>
      </c>
      <c r="M15112" s="2" t="s">
        <v>34</v>
      </c>
      <c r="N15112" s="11">
        <f>L15112/E15112*100</f>
        <v>29.599431657790237</v>
      </c>
      <c r="O15112" s="12" t="str">
        <f>IF(N15112&lt;10,"Low",IF(N15112&lt;20,"Med","High"))</f>
        <v>High</v>
      </c>
      <c r="P15112" s="12">
        <f>sales*discount</f>
        <v>637.64400000000001</v>
      </c>
      <c r="Q15112" s="12">
        <f>sales-Discount_Values</f>
        <v>1487.836</v>
      </c>
      <c r="R15112" s="12">
        <f>DATEDIF(order_date,delivery_date,"D")</f>
        <v>4</v>
      </c>
      <c r="S15112" s="12"/>
    </row>
    <row r="15113" spans="1:19" ht="14.25" customHeight="1" x14ac:dyDescent="0.35">
      <c r="A15113" s="2" t="s">
        <v>11083</v>
      </c>
      <c r="B15113" s="2">
        <v>111050</v>
      </c>
      <c r="C15113" s="2" t="s">
        <v>13</v>
      </c>
      <c r="D15113" s="2" t="s">
        <v>33</v>
      </c>
      <c r="E15113" s="2">
        <v>4938.59</v>
      </c>
      <c r="F15113" s="2">
        <v>0.04</v>
      </c>
      <c r="G15113" s="2">
        <v>7</v>
      </c>
      <c r="H15113" s="3">
        <v>45222</v>
      </c>
      <c r="I15113" s="3">
        <v>45228</v>
      </c>
      <c r="J15113" s="2" t="s">
        <v>15</v>
      </c>
      <c r="K15113" s="2" t="s">
        <v>27</v>
      </c>
      <c r="L15113" s="2">
        <v>1462.02</v>
      </c>
      <c r="M15113" s="2" t="s">
        <v>39</v>
      </c>
      <c r="N15113" s="11">
        <f>L15113/E15113*100</f>
        <v>29.603996282339693</v>
      </c>
      <c r="O15113" s="12" t="str">
        <f>IF(N15113&lt;10,"Low",IF(N15113&lt;20,"Med","High"))</f>
        <v>High</v>
      </c>
      <c r="P15113" s="12">
        <f>sales*discount</f>
        <v>197.5436</v>
      </c>
      <c r="Q15113" s="12">
        <f>sales-Discount_Values</f>
        <v>4741.0464000000002</v>
      </c>
      <c r="R15113" s="12">
        <f>DATEDIF(order_date,delivery_date,"D")</f>
        <v>6</v>
      </c>
      <c r="S15113" s="12"/>
    </row>
    <row r="15114" spans="1:19" ht="14.25" customHeight="1" x14ac:dyDescent="0.35">
      <c r="A15114" s="2" t="s">
        <v>4262</v>
      </c>
      <c r="B15114" s="2">
        <v>104229</v>
      </c>
      <c r="C15114" s="2" t="s">
        <v>19</v>
      </c>
      <c r="D15114" s="2" t="s">
        <v>20</v>
      </c>
      <c r="E15114" s="2">
        <v>4521.6099999999997</v>
      </c>
      <c r="F15114" s="2">
        <v>0.01</v>
      </c>
      <c r="G15114" s="2">
        <v>5</v>
      </c>
      <c r="H15114" s="3">
        <v>45595</v>
      </c>
      <c r="I15114" s="3">
        <v>45599</v>
      </c>
      <c r="J15114" s="2" t="s">
        <v>31</v>
      </c>
      <c r="K15114" s="2" t="s">
        <v>16</v>
      </c>
      <c r="L15114" s="2">
        <v>1338.59</v>
      </c>
      <c r="M15114" s="2" t="s">
        <v>23</v>
      </c>
      <c r="N15114" s="11">
        <f>L15114/E15114*100</f>
        <v>29.604278122173294</v>
      </c>
      <c r="O15114" s="12" t="str">
        <f>IF(N15114&lt;10,"Low",IF(N15114&lt;20,"Med","High"))</f>
        <v>High</v>
      </c>
      <c r="P15114" s="12">
        <f>sales*discount</f>
        <v>45.216099999999997</v>
      </c>
      <c r="Q15114" s="12">
        <f>sales-Discount_Values</f>
        <v>4476.3939</v>
      </c>
      <c r="R15114" s="12">
        <f>DATEDIF(order_date,delivery_date,"D")</f>
        <v>4</v>
      </c>
      <c r="S15114" s="12"/>
    </row>
    <row r="15115" spans="1:19" ht="14.25" customHeight="1" x14ac:dyDescent="0.35">
      <c r="A15115" s="2" t="s">
        <v>3617</v>
      </c>
      <c r="B15115" s="2">
        <v>103584</v>
      </c>
      <c r="C15115" s="2" t="s">
        <v>25</v>
      </c>
      <c r="D15115" s="2" t="s">
        <v>26</v>
      </c>
      <c r="E15115" s="2">
        <v>1230.04</v>
      </c>
      <c r="F15115" s="2">
        <v>0.49</v>
      </c>
      <c r="G15115" s="2">
        <v>2</v>
      </c>
      <c r="H15115" s="3">
        <v>45044</v>
      </c>
      <c r="I15115" s="3">
        <v>45048</v>
      </c>
      <c r="J15115" s="2" t="s">
        <v>21</v>
      </c>
      <c r="K15115" s="2" t="s">
        <v>27</v>
      </c>
      <c r="L15115" s="2">
        <v>364.15</v>
      </c>
      <c r="M15115" s="2" t="s">
        <v>34</v>
      </c>
      <c r="N15115" s="11">
        <f>L15115/E15115*100</f>
        <v>29.604728301518652</v>
      </c>
      <c r="O15115" s="12" t="str">
        <f>IF(N15115&lt;10,"Low",IF(N15115&lt;20,"Med","High"))</f>
        <v>High</v>
      </c>
      <c r="P15115" s="12">
        <f>sales*discount</f>
        <v>602.71960000000001</v>
      </c>
      <c r="Q15115" s="12">
        <f>sales-Discount_Values</f>
        <v>627.32039999999995</v>
      </c>
      <c r="R15115" s="12">
        <f>DATEDIF(order_date,delivery_date,"D")</f>
        <v>4</v>
      </c>
      <c r="S15115" s="12"/>
    </row>
    <row r="15116" spans="1:19" ht="14.25" customHeight="1" x14ac:dyDescent="0.35">
      <c r="A15116" s="2" t="s">
        <v>14007</v>
      </c>
      <c r="B15116" s="2">
        <v>113974</v>
      </c>
      <c r="C15116" s="2" t="s">
        <v>25</v>
      </c>
      <c r="D15116" s="2" t="s">
        <v>14</v>
      </c>
      <c r="E15116" s="2">
        <v>2994.11</v>
      </c>
      <c r="F15116" s="2">
        <v>0.35</v>
      </c>
      <c r="G15116" s="2">
        <v>6</v>
      </c>
      <c r="H15116" s="3">
        <v>45241</v>
      </c>
      <c r="I15116" s="3">
        <v>45246</v>
      </c>
      <c r="J15116" s="2" t="s">
        <v>21</v>
      </c>
      <c r="K15116" s="2" t="s">
        <v>16</v>
      </c>
      <c r="L15116" s="2">
        <v>886.4</v>
      </c>
      <c r="M15116" s="2" t="s">
        <v>39</v>
      </c>
      <c r="N15116" s="11">
        <f>L15116/E15116*100</f>
        <v>29.604790739151198</v>
      </c>
      <c r="O15116" s="12" t="str">
        <f>IF(N15116&lt;10,"Low",IF(N15116&lt;20,"Med","High"))</f>
        <v>High</v>
      </c>
      <c r="P15116" s="12">
        <f>sales*discount</f>
        <v>1047.9385</v>
      </c>
      <c r="Q15116" s="12">
        <f>sales-Discount_Values</f>
        <v>1946.1715000000002</v>
      </c>
      <c r="R15116" s="12">
        <f>DATEDIF(order_date,delivery_date,"D")</f>
        <v>5</v>
      </c>
      <c r="S15116" s="12"/>
    </row>
    <row r="15117" spans="1:19" ht="14.25" customHeight="1" x14ac:dyDescent="0.35">
      <c r="A15117" s="2" t="s">
        <v>2800</v>
      </c>
      <c r="B15117" s="2">
        <v>102767</v>
      </c>
      <c r="C15117" s="2" t="s">
        <v>13</v>
      </c>
      <c r="D15117" s="2" t="s">
        <v>36</v>
      </c>
      <c r="E15117" s="2">
        <v>3908.97</v>
      </c>
      <c r="F15117" s="2">
        <v>0.34</v>
      </c>
      <c r="G15117" s="2">
        <v>3</v>
      </c>
      <c r="H15117" s="3">
        <v>45258</v>
      </c>
      <c r="I15117" s="3">
        <v>45263</v>
      </c>
      <c r="J15117" s="2" t="s">
        <v>15</v>
      </c>
      <c r="K15117" s="2" t="s">
        <v>27</v>
      </c>
      <c r="L15117" s="2">
        <v>1157.28</v>
      </c>
      <c r="M15117" s="2" t="s">
        <v>28</v>
      </c>
      <c r="N15117" s="11">
        <f>L15117/E15117*100</f>
        <v>29.605752922125266</v>
      </c>
      <c r="O15117" s="12" t="str">
        <f>IF(N15117&lt;10,"Low",IF(N15117&lt;20,"Med","High"))</f>
        <v>High</v>
      </c>
      <c r="P15117" s="12">
        <f>sales*discount</f>
        <v>1329.0498</v>
      </c>
      <c r="Q15117" s="12">
        <f>sales-Discount_Values</f>
        <v>2579.9201999999996</v>
      </c>
      <c r="R15117" s="12">
        <f>DATEDIF(order_date,delivery_date,"D")</f>
        <v>5</v>
      </c>
      <c r="S15117" s="12"/>
    </row>
    <row r="15118" spans="1:19" ht="14.25" customHeight="1" x14ac:dyDescent="0.35">
      <c r="A15118" s="2" t="s">
        <v>2649</v>
      </c>
      <c r="B15118" s="2">
        <v>102616</v>
      </c>
      <c r="C15118" s="2" t="s">
        <v>41</v>
      </c>
      <c r="D15118" s="2" t="s">
        <v>36</v>
      </c>
      <c r="E15118" s="2">
        <v>4706.05</v>
      </c>
      <c r="F15118" s="2">
        <v>0.47</v>
      </c>
      <c r="G15118" s="2">
        <v>2</v>
      </c>
      <c r="H15118" s="3">
        <v>45192</v>
      </c>
      <c r="I15118" s="3">
        <v>45196</v>
      </c>
      <c r="J15118" s="2" t="s">
        <v>15</v>
      </c>
      <c r="K15118" s="2" t="s">
        <v>16</v>
      </c>
      <c r="L15118" s="2">
        <v>1393.37</v>
      </c>
      <c r="M15118" s="2" t="s">
        <v>28</v>
      </c>
      <c r="N15118" s="11">
        <f>L15118/E15118*100</f>
        <v>29.608057712943975</v>
      </c>
      <c r="O15118" s="12" t="str">
        <f>IF(N15118&lt;10,"Low",IF(N15118&lt;20,"Med","High"))</f>
        <v>High</v>
      </c>
      <c r="P15118" s="12">
        <f>sales*discount</f>
        <v>2211.8434999999999</v>
      </c>
      <c r="Q15118" s="12">
        <f>sales-Discount_Values</f>
        <v>2494.2065000000002</v>
      </c>
      <c r="R15118" s="12">
        <f>DATEDIF(order_date,delivery_date,"D")</f>
        <v>4</v>
      </c>
      <c r="S15118" s="12"/>
    </row>
    <row r="15119" spans="1:19" ht="14.25" customHeight="1" x14ac:dyDescent="0.35">
      <c r="A15119" s="2" t="s">
        <v>11301</v>
      </c>
      <c r="B15119" s="2">
        <v>111268</v>
      </c>
      <c r="C15119" s="2" t="s">
        <v>41</v>
      </c>
      <c r="D15119" s="2" t="s">
        <v>20</v>
      </c>
      <c r="E15119" s="2">
        <v>2329.23</v>
      </c>
      <c r="F15119" s="2">
        <v>0.27</v>
      </c>
      <c r="G15119" s="2">
        <v>4</v>
      </c>
      <c r="H15119" s="3">
        <v>45447</v>
      </c>
      <c r="I15119" s="3">
        <v>45449</v>
      </c>
      <c r="J15119" s="2" t="s">
        <v>21</v>
      </c>
      <c r="K15119" s="2" t="s">
        <v>22</v>
      </c>
      <c r="L15119" s="2">
        <v>689.64</v>
      </c>
      <c r="M15119" s="2" t="s">
        <v>23</v>
      </c>
      <c r="N15119" s="11">
        <f>L15119/E15119*100</f>
        <v>29.608067902268132</v>
      </c>
      <c r="O15119" s="12" t="str">
        <f>IF(N15119&lt;10,"Low",IF(N15119&lt;20,"Med","High"))</f>
        <v>High</v>
      </c>
      <c r="P15119" s="12">
        <f>sales*discount</f>
        <v>628.89210000000003</v>
      </c>
      <c r="Q15119" s="12">
        <f>sales-Discount_Values</f>
        <v>1700.3379</v>
      </c>
      <c r="R15119" s="12">
        <f>DATEDIF(order_date,delivery_date,"D")</f>
        <v>2</v>
      </c>
      <c r="S15119" s="12"/>
    </row>
    <row r="15120" spans="1:19" ht="14.25" customHeight="1" x14ac:dyDescent="0.35">
      <c r="A15120" s="2" t="s">
        <v>5935</v>
      </c>
      <c r="B15120" s="2">
        <v>105902</v>
      </c>
      <c r="C15120" s="2" t="s">
        <v>19</v>
      </c>
      <c r="D15120" s="2" t="s">
        <v>20</v>
      </c>
      <c r="E15120" s="2">
        <v>4687.2700000000004</v>
      </c>
      <c r="F15120" s="2">
        <v>0.47</v>
      </c>
      <c r="G15120" s="2">
        <v>9</v>
      </c>
      <c r="H15120" s="3">
        <v>45180</v>
      </c>
      <c r="I15120" s="3">
        <v>45181</v>
      </c>
      <c r="J15120" s="2" t="s">
        <v>15</v>
      </c>
      <c r="K15120" s="2" t="s">
        <v>16</v>
      </c>
      <c r="L15120" s="2">
        <v>1388.01</v>
      </c>
      <c r="M15120" s="2" t="s">
        <v>28</v>
      </c>
      <c r="N15120" s="11">
        <f>L15120/E15120*100</f>
        <v>29.612332978471471</v>
      </c>
      <c r="O15120" s="12" t="str">
        <f>IF(N15120&lt;10,"Low",IF(N15120&lt;20,"Med","High"))</f>
        <v>High</v>
      </c>
      <c r="P15120" s="12">
        <f>sales*discount</f>
        <v>2203.0169000000001</v>
      </c>
      <c r="Q15120" s="12">
        <f>sales-Discount_Values</f>
        <v>2484.2531000000004</v>
      </c>
      <c r="R15120" s="12">
        <f>DATEDIF(order_date,delivery_date,"D")</f>
        <v>1</v>
      </c>
      <c r="S15120" s="12"/>
    </row>
    <row r="15121" spans="1:19" ht="14.25" customHeight="1" x14ac:dyDescent="0.35">
      <c r="A15121" s="2" t="s">
        <v>7552</v>
      </c>
      <c r="B15121" s="2">
        <v>107519</v>
      </c>
      <c r="C15121" s="2" t="s">
        <v>19</v>
      </c>
      <c r="D15121" s="2" t="s">
        <v>26</v>
      </c>
      <c r="E15121" s="2">
        <v>2824.8</v>
      </c>
      <c r="F15121" s="2">
        <v>0.33</v>
      </c>
      <c r="G15121" s="2">
        <v>9</v>
      </c>
      <c r="H15121" s="3">
        <v>45270</v>
      </c>
      <c r="I15121" s="3">
        <v>45275</v>
      </c>
      <c r="J15121" s="2" t="s">
        <v>31</v>
      </c>
      <c r="K15121" s="2" t="s">
        <v>22</v>
      </c>
      <c r="L15121" s="2">
        <v>836.53</v>
      </c>
      <c r="M15121" s="2" t="s">
        <v>17</v>
      </c>
      <c r="N15121" s="11">
        <f>L15121/E15121*100</f>
        <v>29.613777966581701</v>
      </c>
      <c r="O15121" s="12" t="str">
        <f>IF(N15121&lt;10,"Low",IF(N15121&lt;20,"Med","High"))</f>
        <v>High</v>
      </c>
      <c r="P15121" s="12">
        <f>sales*discount</f>
        <v>932.18400000000008</v>
      </c>
      <c r="Q15121" s="12">
        <f>sales-Discount_Values</f>
        <v>1892.616</v>
      </c>
      <c r="R15121" s="12">
        <f>DATEDIF(order_date,delivery_date,"D")</f>
        <v>5</v>
      </c>
      <c r="S15121" s="12"/>
    </row>
    <row r="15122" spans="1:19" ht="14.25" customHeight="1" x14ac:dyDescent="0.35">
      <c r="A15122" s="2" t="s">
        <v>13005</v>
      </c>
      <c r="B15122" s="2">
        <v>112972</v>
      </c>
      <c r="C15122" s="2" t="s">
        <v>41</v>
      </c>
      <c r="D15122" s="2" t="s">
        <v>36</v>
      </c>
      <c r="E15122" s="2">
        <v>3024.33</v>
      </c>
      <c r="F15122" s="2">
        <v>0.38</v>
      </c>
      <c r="G15122" s="2">
        <v>7</v>
      </c>
      <c r="H15122" s="3">
        <v>45510</v>
      </c>
      <c r="I15122" s="3">
        <v>45516</v>
      </c>
      <c r="J15122" s="2" t="s">
        <v>15</v>
      </c>
      <c r="K15122" s="2" t="s">
        <v>27</v>
      </c>
      <c r="L15122" s="2">
        <v>895.71</v>
      </c>
      <c r="M15122" s="2" t="s">
        <v>34</v>
      </c>
      <c r="N15122" s="11">
        <f>L15122/E15122*100</f>
        <v>29.616807689637049</v>
      </c>
      <c r="O15122" s="12" t="str">
        <f>IF(N15122&lt;10,"Low",IF(N15122&lt;20,"Med","High"))</f>
        <v>High</v>
      </c>
      <c r="P15122" s="12">
        <f>sales*discount</f>
        <v>1149.2454</v>
      </c>
      <c r="Q15122" s="12">
        <f>sales-Discount_Values</f>
        <v>1875.0845999999999</v>
      </c>
      <c r="R15122" s="12">
        <f>DATEDIF(order_date,delivery_date,"D")</f>
        <v>6</v>
      </c>
      <c r="S15122" s="12"/>
    </row>
    <row r="15123" spans="1:19" ht="14.25" customHeight="1" x14ac:dyDescent="0.35">
      <c r="A15123" s="2" t="s">
        <v>1244</v>
      </c>
      <c r="B15123" s="2">
        <v>101211</v>
      </c>
      <c r="C15123" s="2" t="s">
        <v>19</v>
      </c>
      <c r="D15123" s="2" t="s">
        <v>26</v>
      </c>
      <c r="E15123" s="2">
        <v>4638.54</v>
      </c>
      <c r="F15123" s="2">
        <v>0.47</v>
      </c>
      <c r="G15123" s="2">
        <v>5</v>
      </c>
      <c r="H15123" s="3">
        <v>45012</v>
      </c>
      <c r="I15123" s="3">
        <v>45018</v>
      </c>
      <c r="J15123" s="2" t="s">
        <v>21</v>
      </c>
      <c r="K15123" s="2" t="s">
        <v>27</v>
      </c>
      <c r="L15123" s="2">
        <v>1373.94</v>
      </c>
      <c r="M15123" s="2" t="s">
        <v>34</v>
      </c>
      <c r="N15123" s="11">
        <f>L15123/E15123*100</f>
        <v>29.620095978475984</v>
      </c>
      <c r="O15123" s="12" t="str">
        <f>IF(N15123&lt;10,"Low",IF(N15123&lt;20,"Med","High"))</f>
        <v>High</v>
      </c>
      <c r="P15123" s="12">
        <f>sales*discount</f>
        <v>2180.1138000000001</v>
      </c>
      <c r="Q15123" s="12">
        <f>sales-Discount_Values</f>
        <v>2458.4261999999999</v>
      </c>
      <c r="R15123" s="12">
        <f>DATEDIF(order_date,delivery_date,"D")</f>
        <v>6</v>
      </c>
      <c r="S15123" s="12"/>
    </row>
    <row r="15124" spans="1:19" ht="14.25" customHeight="1" x14ac:dyDescent="0.35">
      <c r="A15124" s="2" t="s">
        <v>752</v>
      </c>
      <c r="B15124" s="2">
        <v>100719</v>
      </c>
      <c r="C15124" s="2" t="s">
        <v>19</v>
      </c>
      <c r="D15124" s="2" t="s">
        <v>36</v>
      </c>
      <c r="E15124" s="2">
        <v>4542.6099999999997</v>
      </c>
      <c r="F15124" s="2">
        <v>0.18</v>
      </c>
      <c r="G15124" s="2">
        <v>3</v>
      </c>
      <c r="H15124" s="3">
        <v>45088</v>
      </c>
      <c r="I15124" s="3">
        <v>45094</v>
      </c>
      <c r="J15124" s="2" t="s">
        <v>15</v>
      </c>
      <c r="K15124" s="2" t="s">
        <v>27</v>
      </c>
      <c r="L15124" s="2">
        <v>1345.54</v>
      </c>
      <c r="M15124" s="2" t="s">
        <v>34</v>
      </c>
      <c r="N15124" s="11">
        <f>L15124/E15124*100</f>
        <v>29.620416456618553</v>
      </c>
      <c r="O15124" s="12" t="str">
        <f>IF(N15124&lt;10,"Low",IF(N15124&lt;20,"Med","High"))</f>
        <v>High</v>
      </c>
      <c r="P15124" s="12">
        <f>sales*discount</f>
        <v>817.6697999999999</v>
      </c>
      <c r="Q15124" s="12">
        <f>sales-Discount_Values</f>
        <v>3724.9402</v>
      </c>
      <c r="R15124" s="12">
        <f>DATEDIF(order_date,delivery_date,"D")</f>
        <v>6</v>
      </c>
      <c r="S15124" s="12"/>
    </row>
    <row r="15125" spans="1:19" ht="14.25" customHeight="1" x14ac:dyDescent="0.35">
      <c r="A15125" s="2" t="s">
        <v>7480</v>
      </c>
      <c r="B15125" s="2">
        <v>107447</v>
      </c>
      <c r="C15125" s="2" t="s">
        <v>19</v>
      </c>
      <c r="D15125" s="2" t="s">
        <v>33</v>
      </c>
      <c r="E15125" s="2">
        <v>1165.96</v>
      </c>
      <c r="F15125" s="2">
        <v>0.08</v>
      </c>
      <c r="G15125" s="2">
        <v>9</v>
      </c>
      <c r="H15125" s="3">
        <v>45184</v>
      </c>
      <c r="I15125" s="3">
        <v>45188</v>
      </c>
      <c r="J15125" s="2" t="s">
        <v>31</v>
      </c>
      <c r="K15125" s="2" t="s">
        <v>27</v>
      </c>
      <c r="L15125" s="2">
        <v>345.38</v>
      </c>
      <c r="M15125" s="2" t="s">
        <v>28</v>
      </c>
      <c r="N15125" s="11">
        <f>L15125/E15125*100</f>
        <v>29.621942433702696</v>
      </c>
      <c r="O15125" s="12" t="str">
        <f>IF(N15125&lt;10,"Low",IF(N15125&lt;20,"Med","High"))</f>
        <v>High</v>
      </c>
      <c r="P15125" s="12">
        <f>sales*discount</f>
        <v>93.276800000000009</v>
      </c>
      <c r="Q15125" s="12">
        <f>sales-Discount_Values</f>
        <v>1072.6831999999999</v>
      </c>
      <c r="R15125" s="12">
        <f>DATEDIF(order_date,delivery_date,"D")</f>
        <v>4</v>
      </c>
      <c r="S15125" s="12"/>
    </row>
    <row r="15126" spans="1:19" ht="14.25" customHeight="1" x14ac:dyDescent="0.35">
      <c r="A15126" s="2" t="s">
        <v>14446</v>
      </c>
      <c r="B15126" s="2">
        <v>114413</v>
      </c>
      <c r="C15126" s="2" t="s">
        <v>13</v>
      </c>
      <c r="D15126" s="2" t="s">
        <v>33</v>
      </c>
      <c r="E15126" s="2">
        <v>1794.8</v>
      </c>
      <c r="F15126" s="2">
        <v>0.48</v>
      </c>
      <c r="G15126" s="2">
        <v>3</v>
      </c>
      <c r="H15126" s="3">
        <v>45081</v>
      </c>
      <c r="I15126" s="3">
        <v>45083</v>
      </c>
      <c r="J15126" s="2" t="s">
        <v>21</v>
      </c>
      <c r="K15126" s="2" t="s">
        <v>27</v>
      </c>
      <c r="L15126" s="2">
        <v>531.66</v>
      </c>
      <c r="M15126" s="2" t="s">
        <v>34</v>
      </c>
      <c r="N15126" s="11">
        <f>L15126/E15126*100</f>
        <v>29.622242032538441</v>
      </c>
      <c r="O15126" s="12" t="str">
        <f>IF(N15126&lt;10,"Low",IF(N15126&lt;20,"Med","High"))</f>
        <v>High</v>
      </c>
      <c r="P15126" s="12">
        <f>sales*discount</f>
        <v>861.50399999999991</v>
      </c>
      <c r="Q15126" s="12">
        <f>sales-Discount_Values</f>
        <v>933.29600000000005</v>
      </c>
      <c r="R15126" s="12">
        <f>DATEDIF(order_date,delivery_date,"D")</f>
        <v>2</v>
      </c>
      <c r="S15126" s="12"/>
    </row>
    <row r="15127" spans="1:19" ht="14.25" customHeight="1" x14ac:dyDescent="0.35">
      <c r="A15127" s="2" t="s">
        <v>9112</v>
      </c>
      <c r="B15127" s="2">
        <v>109079</v>
      </c>
      <c r="C15127" s="2" t="s">
        <v>13</v>
      </c>
      <c r="D15127" s="2" t="s">
        <v>20</v>
      </c>
      <c r="E15127" s="2">
        <v>3401.95</v>
      </c>
      <c r="F15127" s="2">
        <v>0.36</v>
      </c>
      <c r="G15127" s="2">
        <v>1</v>
      </c>
      <c r="H15127" s="3">
        <v>45004</v>
      </c>
      <c r="I15127" s="3">
        <v>45007</v>
      </c>
      <c r="J15127" s="2" t="s">
        <v>15</v>
      </c>
      <c r="K15127" s="2" t="s">
        <v>16</v>
      </c>
      <c r="L15127" s="2">
        <v>1007.74</v>
      </c>
      <c r="M15127" s="2" t="s">
        <v>28</v>
      </c>
      <c r="N15127" s="11">
        <f>L15127/E15127*100</f>
        <v>29.62242243419216</v>
      </c>
      <c r="O15127" s="12" t="str">
        <f>IF(N15127&lt;10,"Low",IF(N15127&lt;20,"Med","High"))</f>
        <v>High</v>
      </c>
      <c r="P15127" s="12">
        <f>sales*discount</f>
        <v>1224.702</v>
      </c>
      <c r="Q15127" s="12">
        <f>sales-Discount_Values</f>
        <v>2177.2479999999996</v>
      </c>
      <c r="R15127" s="12">
        <f>DATEDIF(order_date,delivery_date,"D")</f>
        <v>3</v>
      </c>
      <c r="S15127" s="12"/>
    </row>
    <row r="15128" spans="1:19" ht="14.25" customHeight="1" x14ac:dyDescent="0.35">
      <c r="A15128" s="2" t="s">
        <v>10209</v>
      </c>
      <c r="B15128" s="2">
        <v>110176</v>
      </c>
      <c r="C15128" s="2" t="s">
        <v>41</v>
      </c>
      <c r="D15128" s="2" t="s">
        <v>33</v>
      </c>
      <c r="E15128" s="2">
        <v>3185.77</v>
      </c>
      <c r="F15128" s="2">
        <v>0.04</v>
      </c>
      <c r="G15128" s="2">
        <v>5</v>
      </c>
      <c r="H15128" s="3">
        <v>45465</v>
      </c>
      <c r="I15128" s="3">
        <v>45466</v>
      </c>
      <c r="J15128" s="2" t="s">
        <v>31</v>
      </c>
      <c r="K15128" s="2" t="s">
        <v>27</v>
      </c>
      <c r="L15128" s="2">
        <v>943.81</v>
      </c>
      <c r="M15128" s="2" t="s">
        <v>39</v>
      </c>
      <c r="N15128" s="11">
        <f>L15128/E15128*100</f>
        <v>29.625804750499878</v>
      </c>
      <c r="O15128" s="12" t="str">
        <f>IF(N15128&lt;10,"Low",IF(N15128&lt;20,"Med","High"))</f>
        <v>High</v>
      </c>
      <c r="P15128" s="12">
        <f>sales*discount</f>
        <v>127.4308</v>
      </c>
      <c r="Q15128" s="12">
        <f>sales-Discount_Values</f>
        <v>3058.3391999999999</v>
      </c>
      <c r="R15128" s="12">
        <f>DATEDIF(order_date,delivery_date,"D")</f>
        <v>1</v>
      </c>
      <c r="S15128" s="12"/>
    </row>
    <row r="15129" spans="1:19" ht="14.25" customHeight="1" x14ac:dyDescent="0.35">
      <c r="A15129" s="2" t="s">
        <v>9558</v>
      </c>
      <c r="B15129" s="2">
        <v>109525</v>
      </c>
      <c r="C15129" s="2" t="s">
        <v>41</v>
      </c>
      <c r="D15129" s="2" t="s">
        <v>36</v>
      </c>
      <c r="E15129" s="2">
        <v>1276.47</v>
      </c>
      <c r="F15129" s="2">
        <v>0.5</v>
      </c>
      <c r="G15129" s="2">
        <v>8</v>
      </c>
      <c r="H15129" s="3">
        <v>45436</v>
      </c>
      <c r="I15129" s="3">
        <v>45440</v>
      </c>
      <c r="J15129" s="2" t="s">
        <v>15</v>
      </c>
      <c r="K15129" s="2" t="s">
        <v>27</v>
      </c>
      <c r="L15129" s="2">
        <v>378.2</v>
      </c>
      <c r="M15129" s="2" t="s">
        <v>34</v>
      </c>
      <c r="N15129" s="11">
        <f>L15129/E15129*100</f>
        <v>29.628585082297271</v>
      </c>
      <c r="O15129" s="12" t="str">
        <f>IF(N15129&lt;10,"Low",IF(N15129&lt;20,"Med","High"))</f>
        <v>High</v>
      </c>
      <c r="P15129" s="12">
        <f>sales*discount</f>
        <v>638.23500000000001</v>
      </c>
      <c r="Q15129" s="12">
        <f>sales-Discount_Values</f>
        <v>638.23500000000001</v>
      </c>
      <c r="R15129" s="12">
        <f>DATEDIF(order_date,delivery_date,"D")</f>
        <v>4</v>
      </c>
      <c r="S15129" s="12"/>
    </row>
    <row r="15130" spans="1:19" ht="14.25" customHeight="1" x14ac:dyDescent="0.35">
      <c r="A15130" s="2" t="s">
        <v>13496</v>
      </c>
      <c r="B15130" s="2">
        <v>113463</v>
      </c>
      <c r="C15130" s="2" t="s">
        <v>13</v>
      </c>
      <c r="D15130" s="2" t="s">
        <v>36</v>
      </c>
      <c r="E15130" s="2">
        <v>424.23</v>
      </c>
      <c r="F15130" s="2">
        <v>0.17</v>
      </c>
      <c r="G15130" s="2">
        <v>3</v>
      </c>
      <c r="H15130" s="3">
        <v>45192</v>
      </c>
      <c r="I15130" s="3">
        <v>45199</v>
      </c>
      <c r="J15130" s="2" t="s">
        <v>15</v>
      </c>
      <c r="K15130" s="2" t="s">
        <v>22</v>
      </c>
      <c r="L15130" s="2">
        <v>125.7</v>
      </c>
      <c r="M15130" s="2" t="s">
        <v>34</v>
      </c>
      <c r="N15130" s="11">
        <f>L15130/E15130*100</f>
        <v>29.630153454494025</v>
      </c>
      <c r="O15130" s="12" t="str">
        <f>IF(N15130&lt;10,"Low",IF(N15130&lt;20,"Med","High"))</f>
        <v>High</v>
      </c>
      <c r="P15130" s="12">
        <f>sales*discount</f>
        <v>72.119100000000003</v>
      </c>
      <c r="Q15130" s="12">
        <f>sales-Discount_Values</f>
        <v>352.11090000000002</v>
      </c>
      <c r="R15130" s="12">
        <f>DATEDIF(order_date,delivery_date,"D")</f>
        <v>7</v>
      </c>
      <c r="S15130" s="12"/>
    </row>
    <row r="15131" spans="1:19" ht="14.25" customHeight="1" x14ac:dyDescent="0.35">
      <c r="A15131" s="2" t="s">
        <v>7882</v>
      </c>
      <c r="B15131" s="2">
        <v>107849</v>
      </c>
      <c r="C15131" s="2" t="s">
        <v>41</v>
      </c>
      <c r="D15131" s="2" t="s">
        <v>20</v>
      </c>
      <c r="E15131" s="2">
        <v>2103.33</v>
      </c>
      <c r="F15131" s="2">
        <v>0.11</v>
      </c>
      <c r="G15131" s="2">
        <v>1</v>
      </c>
      <c r="H15131" s="3">
        <v>45442</v>
      </c>
      <c r="I15131" s="3">
        <v>45445</v>
      </c>
      <c r="J15131" s="2" t="s">
        <v>21</v>
      </c>
      <c r="K15131" s="2" t="s">
        <v>27</v>
      </c>
      <c r="L15131" s="2">
        <v>623.28</v>
      </c>
      <c r="M15131" s="2" t="s">
        <v>17</v>
      </c>
      <c r="N15131" s="11">
        <f>L15131/E15131*100</f>
        <v>29.633010511902551</v>
      </c>
      <c r="O15131" s="12" t="str">
        <f>IF(N15131&lt;10,"Low",IF(N15131&lt;20,"Med","High"))</f>
        <v>High</v>
      </c>
      <c r="P15131" s="12">
        <f>sales*discount</f>
        <v>231.3663</v>
      </c>
      <c r="Q15131" s="12">
        <f>sales-Discount_Values</f>
        <v>1871.9637</v>
      </c>
      <c r="R15131" s="12">
        <f>DATEDIF(order_date,delivery_date,"D")</f>
        <v>3</v>
      </c>
      <c r="S15131" s="12"/>
    </row>
    <row r="15132" spans="1:19" ht="14.25" customHeight="1" x14ac:dyDescent="0.35">
      <c r="A15132" s="2" t="s">
        <v>14382</v>
      </c>
      <c r="B15132" s="2">
        <v>114349</v>
      </c>
      <c r="C15132" s="2" t="s">
        <v>19</v>
      </c>
      <c r="D15132" s="2" t="s">
        <v>14</v>
      </c>
      <c r="E15132" s="2">
        <v>3516.49</v>
      </c>
      <c r="F15132" s="2">
        <v>0.17</v>
      </c>
      <c r="G15132" s="2">
        <v>8</v>
      </c>
      <c r="H15132" s="3">
        <v>44977</v>
      </c>
      <c r="I15132" s="3">
        <v>44981</v>
      </c>
      <c r="J15132" s="2" t="s">
        <v>31</v>
      </c>
      <c r="K15132" s="2" t="s">
        <v>27</v>
      </c>
      <c r="L15132" s="2">
        <v>1042.06</v>
      </c>
      <c r="M15132" s="2" t="s">
        <v>34</v>
      </c>
      <c r="N15132" s="11">
        <f>L15132/E15132*100</f>
        <v>29.633526613185307</v>
      </c>
      <c r="O15132" s="12" t="str">
        <f>IF(N15132&lt;10,"Low",IF(N15132&lt;20,"Med","High"))</f>
        <v>High</v>
      </c>
      <c r="P15132" s="12">
        <f>sales*discount</f>
        <v>597.80330000000004</v>
      </c>
      <c r="Q15132" s="12">
        <f>sales-Discount_Values</f>
        <v>2918.6866999999997</v>
      </c>
      <c r="R15132" s="12">
        <f>DATEDIF(order_date,delivery_date,"D")</f>
        <v>4</v>
      </c>
      <c r="S15132" s="12"/>
    </row>
    <row r="15133" spans="1:19" ht="14.25" customHeight="1" x14ac:dyDescent="0.35">
      <c r="A15133" s="2" t="s">
        <v>2399</v>
      </c>
      <c r="B15133" s="2">
        <v>102366</v>
      </c>
      <c r="C15133" s="2" t="s">
        <v>41</v>
      </c>
      <c r="D15133" s="2" t="s">
        <v>20</v>
      </c>
      <c r="E15133" s="2">
        <v>1096.79</v>
      </c>
      <c r="F15133" s="2">
        <v>0.39</v>
      </c>
      <c r="G15133" s="2">
        <v>3</v>
      </c>
      <c r="H15133" s="3">
        <v>45441</v>
      </c>
      <c r="I15133" s="3">
        <v>45446</v>
      </c>
      <c r="J15133" s="2" t="s">
        <v>21</v>
      </c>
      <c r="K15133" s="2" t="s">
        <v>27</v>
      </c>
      <c r="L15133" s="2">
        <v>325.02</v>
      </c>
      <c r="M15133" s="2" t="s">
        <v>48</v>
      </c>
      <c r="N15133" s="11">
        <f>L15133/E15133*100</f>
        <v>29.633749395964585</v>
      </c>
      <c r="O15133" s="12" t="str">
        <f>IF(N15133&lt;10,"Low",IF(N15133&lt;20,"Med","High"))</f>
        <v>High</v>
      </c>
      <c r="P15133" s="12">
        <f>sales*discount</f>
        <v>427.74810000000002</v>
      </c>
      <c r="Q15133" s="12">
        <f>sales-Discount_Values</f>
        <v>669.04189999999994</v>
      </c>
      <c r="R15133" s="12">
        <f>DATEDIF(order_date,delivery_date,"D")</f>
        <v>5</v>
      </c>
      <c r="S15133" s="12"/>
    </row>
    <row r="15134" spans="1:19" ht="14.25" customHeight="1" x14ac:dyDescent="0.35">
      <c r="A15134" s="2" t="s">
        <v>11558</v>
      </c>
      <c r="B15134" s="2">
        <v>111525</v>
      </c>
      <c r="C15134" s="2" t="s">
        <v>13</v>
      </c>
      <c r="D15134" s="2" t="s">
        <v>26</v>
      </c>
      <c r="E15134" s="2">
        <v>267.72000000000003</v>
      </c>
      <c r="F15134" s="2">
        <v>0.1</v>
      </c>
      <c r="G15134" s="2">
        <v>4</v>
      </c>
      <c r="H15134" s="3">
        <v>45588</v>
      </c>
      <c r="I15134" s="3">
        <v>45594</v>
      </c>
      <c r="J15134" s="2" t="s">
        <v>31</v>
      </c>
      <c r="K15134" s="2" t="s">
        <v>22</v>
      </c>
      <c r="L15134" s="2">
        <v>79.34</v>
      </c>
      <c r="M15134" s="2" t="s">
        <v>48</v>
      </c>
      <c r="N15134" s="11">
        <f>L15134/E15134*100</f>
        <v>29.635440011952785</v>
      </c>
      <c r="O15134" s="12" t="str">
        <f>IF(N15134&lt;10,"Low",IF(N15134&lt;20,"Med","High"))</f>
        <v>High</v>
      </c>
      <c r="P15134" s="12">
        <f>sales*discount</f>
        <v>26.772000000000006</v>
      </c>
      <c r="Q15134" s="12">
        <f>sales-Discount_Values</f>
        <v>240.94800000000004</v>
      </c>
      <c r="R15134" s="12">
        <f>DATEDIF(order_date,delivery_date,"D")</f>
        <v>6</v>
      </c>
      <c r="S15134" s="12"/>
    </row>
    <row r="15135" spans="1:19" ht="14.25" customHeight="1" x14ac:dyDescent="0.35">
      <c r="A15135" s="2" t="s">
        <v>14896</v>
      </c>
      <c r="B15135" s="2">
        <v>114863</v>
      </c>
      <c r="C15135" s="2" t="s">
        <v>19</v>
      </c>
      <c r="D15135" s="2" t="s">
        <v>20</v>
      </c>
      <c r="E15135" s="2">
        <v>1442.28</v>
      </c>
      <c r="F15135" s="2">
        <v>0.08</v>
      </c>
      <c r="G15135" s="2">
        <v>4</v>
      </c>
      <c r="H15135" s="3">
        <v>45147</v>
      </c>
      <c r="I15135" s="3">
        <v>45148</v>
      </c>
      <c r="J15135" s="2" t="s">
        <v>31</v>
      </c>
      <c r="K15135" s="2" t="s">
        <v>16</v>
      </c>
      <c r="L15135" s="2">
        <v>427.43</v>
      </c>
      <c r="M15135" s="2" t="s">
        <v>48</v>
      </c>
      <c r="N15135" s="11">
        <f>L15135/E15135*100</f>
        <v>29.635715672407574</v>
      </c>
      <c r="O15135" s="12" t="str">
        <f>IF(N15135&lt;10,"Low",IF(N15135&lt;20,"Med","High"))</f>
        <v>High</v>
      </c>
      <c r="P15135" s="12">
        <f>sales*discount</f>
        <v>115.3824</v>
      </c>
      <c r="Q15135" s="12">
        <f>sales-Discount_Values</f>
        <v>1326.8976</v>
      </c>
      <c r="R15135" s="12">
        <f>DATEDIF(order_date,delivery_date,"D")</f>
        <v>1</v>
      </c>
      <c r="S15135" s="12"/>
    </row>
    <row r="15136" spans="1:19" ht="14.25" customHeight="1" x14ac:dyDescent="0.35">
      <c r="A15136" s="2" t="s">
        <v>12880</v>
      </c>
      <c r="B15136" s="2">
        <v>112847</v>
      </c>
      <c r="C15136" s="2" t="s">
        <v>19</v>
      </c>
      <c r="D15136" s="2" t="s">
        <v>33</v>
      </c>
      <c r="E15136" s="2">
        <v>4249.42</v>
      </c>
      <c r="F15136" s="2">
        <v>0.28999999999999998</v>
      </c>
      <c r="G15136" s="2">
        <v>9</v>
      </c>
      <c r="H15136" s="3">
        <v>45379</v>
      </c>
      <c r="I15136" s="3">
        <v>45381</v>
      </c>
      <c r="J15136" s="2" t="s">
        <v>15</v>
      </c>
      <c r="K15136" s="2" t="s">
        <v>27</v>
      </c>
      <c r="L15136" s="2">
        <v>1259.42</v>
      </c>
      <c r="M15136" s="2" t="s">
        <v>48</v>
      </c>
      <c r="N15136" s="11">
        <f>L15136/E15136*100</f>
        <v>29.637456405815382</v>
      </c>
      <c r="O15136" s="12" t="str">
        <f>IF(N15136&lt;10,"Low",IF(N15136&lt;20,"Med","High"))</f>
        <v>High</v>
      </c>
      <c r="P15136" s="12">
        <f>sales*discount</f>
        <v>1232.3317999999999</v>
      </c>
      <c r="Q15136" s="12">
        <f>sales-Discount_Values</f>
        <v>3017.0882000000001</v>
      </c>
      <c r="R15136" s="12">
        <f>DATEDIF(order_date,delivery_date,"D")</f>
        <v>2</v>
      </c>
      <c r="S15136" s="12"/>
    </row>
    <row r="15137" spans="1:19" ht="14.25" customHeight="1" x14ac:dyDescent="0.35">
      <c r="A15137" s="2" t="s">
        <v>1181</v>
      </c>
      <c r="B15137" s="2">
        <v>101148</v>
      </c>
      <c r="C15137" s="2" t="s">
        <v>13</v>
      </c>
      <c r="D15137" s="2" t="s">
        <v>26</v>
      </c>
      <c r="E15137" s="2">
        <v>2642.11</v>
      </c>
      <c r="F15137" s="2">
        <v>0.39</v>
      </c>
      <c r="G15137" s="2">
        <v>1</v>
      </c>
      <c r="H15137" s="3">
        <v>45437</v>
      </c>
      <c r="I15137" s="3">
        <v>45442</v>
      </c>
      <c r="J15137" s="2" t="s">
        <v>21</v>
      </c>
      <c r="K15137" s="2" t="s">
        <v>16</v>
      </c>
      <c r="L15137" s="2">
        <v>783.17</v>
      </c>
      <c r="M15137" s="2" t="s">
        <v>23</v>
      </c>
      <c r="N15137" s="11">
        <f>L15137/E15137*100</f>
        <v>29.641839287539124</v>
      </c>
      <c r="O15137" s="12" t="str">
        <f>IF(N15137&lt;10,"Low",IF(N15137&lt;20,"Med","High"))</f>
        <v>High</v>
      </c>
      <c r="P15137" s="12">
        <f>sales*discount</f>
        <v>1030.4229</v>
      </c>
      <c r="Q15137" s="12">
        <f>sales-Discount_Values</f>
        <v>1611.6871000000001</v>
      </c>
      <c r="R15137" s="12">
        <f>DATEDIF(order_date,delivery_date,"D")</f>
        <v>5</v>
      </c>
      <c r="S15137" s="12"/>
    </row>
    <row r="15138" spans="1:19" ht="14.25" customHeight="1" x14ac:dyDescent="0.35">
      <c r="A15138" s="2" t="s">
        <v>7413</v>
      </c>
      <c r="B15138" s="2">
        <v>107380</v>
      </c>
      <c r="C15138" s="2" t="s">
        <v>19</v>
      </c>
      <c r="D15138" s="2" t="s">
        <v>33</v>
      </c>
      <c r="E15138" s="2">
        <v>3429.93</v>
      </c>
      <c r="F15138" s="2">
        <v>0.01</v>
      </c>
      <c r="G15138" s="2">
        <v>7</v>
      </c>
      <c r="H15138" s="3">
        <v>45312</v>
      </c>
      <c r="I15138" s="3">
        <v>45319</v>
      </c>
      <c r="J15138" s="2" t="s">
        <v>15</v>
      </c>
      <c r="K15138" s="2" t="s">
        <v>22</v>
      </c>
      <c r="L15138" s="2">
        <v>1016.73</v>
      </c>
      <c r="M15138" s="2" t="s">
        <v>34</v>
      </c>
      <c r="N15138" s="11">
        <f>L15138/E15138*100</f>
        <v>29.642879009192608</v>
      </c>
      <c r="O15138" s="12" t="str">
        <f>IF(N15138&lt;10,"Low",IF(N15138&lt;20,"Med","High"))</f>
        <v>High</v>
      </c>
      <c r="P15138" s="12">
        <f>sales*discount</f>
        <v>34.299300000000002</v>
      </c>
      <c r="Q15138" s="12">
        <f>sales-Discount_Values</f>
        <v>3395.6306999999997</v>
      </c>
      <c r="R15138" s="12">
        <f>DATEDIF(order_date,delivery_date,"D")</f>
        <v>7</v>
      </c>
      <c r="S15138" s="12"/>
    </row>
    <row r="15139" spans="1:19" ht="14.25" customHeight="1" x14ac:dyDescent="0.35">
      <c r="A15139" s="2" t="s">
        <v>7461</v>
      </c>
      <c r="B15139" s="2">
        <v>107428</v>
      </c>
      <c r="C15139" s="2" t="s">
        <v>41</v>
      </c>
      <c r="D15139" s="2" t="s">
        <v>20</v>
      </c>
      <c r="E15139" s="2">
        <v>3978.59</v>
      </c>
      <c r="F15139" s="2">
        <v>0.49</v>
      </c>
      <c r="G15139" s="2">
        <v>9</v>
      </c>
      <c r="H15139" s="3">
        <v>45138</v>
      </c>
      <c r="I15139" s="3">
        <v>45141</v>
      </c>
      <c r="J15139" s="2" t="s">
        <v>21</v>
      </c>
      <c r="K15139" s="2" t="s">
        <v>22</v>
      </c>
      <c r="L15139" s="2">
        <v>1179.5899999999999</v>
      </c>
      <c r="M15139" s="2" t="s">
        <v>34</v>
      </c>
      <c r="N15139" s="11">
        <f>L15139/E15139*100</f>
        <v>29.648443292724302</v>
      </c>
      <c r="O15139" s="12" t="str">
        <f>IF(N15139&lt;10,"Low",IF(N15139&lt;20,"Med","High"))</f>
        <v>High</v>
      </c>
      <c r="P15139" s="12">
        <f>sales*discount</f>
        <v>1949.5091</v>
      </c>
      <c r="Q15139" s="12">
        <f>sales-Discount_Values</f>
        <v>2029.0809000000002</v>
      </c>
      <c r="R15139" s="12">
        <f>DATEDIF(order_date,delivery_date,"D")</f>
        <v>3</v>
      </c>
      <c r="S15139" s="12"/>
    </row>
    <row r="15140" spans="1:19" ht="14.25" customHeight="1" x14ac:dyDescent="0.35">
      <c r="A15140" s="2" t="s">
        <v>10555</v>
      </c>
      <c r="B15140" s="2">
        <v>110522</v>
      </c>
      <c r="C15140" s="2" t="s">
        <v>13</v>
      </c>
      <c r="D15140" s="2" t="s">
        <v>26</v>
      </c>
      <c r="E15140" s="2">
        <v>825.39</v>
      </c>
      <c r="F15140" s="2">
        <v>0.36</v>
      </c>
      <c r="G15140" s="2">
        <v>4</v>
      </c>
      <c r="H15140" s="3">
        <v>45598</v>
      </c>
      <c r="I15140" s="3">
        <v>45599</v>
      </c>
      <c r="J15140" s="2" t="s">
        <v>15</v>
      </c>
      <c r="K15140" s="2" t="s">
        <v>27</v>
      </c>
      <c r="L15140" s="2">
        <v>244.72</v>
      </c>
      <c r="M15140" s="2" t="s">
        <v>17</v>
      </c>
      <c r="N15140" s="11">
        <f>L15140/E15140*100</f>
        <v>29.64901440531143</v>
      </c>
      <c r="O15140" s="12" t="str">
        <f>IF(N15140&lt;10,"Low",IF(N15140&lt;20,"Med","High"))</f>
        <v>High</v>
      </c>
      <c r="P15140" s="12">
        <f>sales*discount</f>
        <v>297.1404</v>
      </c>
      <c r="Q15140" s="12">
        <f>sales-Discount_Values</f>
        <v>528.24959999999999</v>
      </c>
      <c r="R15140" s="12">
        <f>DATEDIF(order_date,delivery_date,"D")</f>
        <v>1</v>
      </c>
      <c r="S15140" s="12"/>
    </row>
    <row r="15141" spans="1:19" ht="14.25" customHeight="1" x14ac:dyDescent="0.35">
      <c r="A15141" s="2" t="s">
        <v>211</v>
      </c>
      <c r="B15141" s="2">
        <v>100178</v>
      </c>
      <c r="C15141" s="2" t="s">
        <v>25</v>
      </c>
      <c r="D15141" s="2" t="s">
        <v>14</v>
      </c>
      <c r="E15141" s="2">
        <v>1616.59</v>
      </c>
      <c r="F15141" s="2">
        <v>0.26</v>
      </c>
      <c r="G15141" s="2">
        <v>8</v>
      </c>
      <c r="H15141" s="3">
        <v>45180</v>
      </c>
      <c r="I15141" s="3">
        <v>45187</v>
      </c>
      <c r="J15141" s="2" t="s">
        <v>31</v>
      </c>
      <c r="K15141" s="2" t="s">
        <v>16</v>
      </c>
      <c r="L15141" s="2">
        <v>479.33</v>
      </c>
      <c r="M15141" s="2" t="s">
        <v>28</v>
      </c>
      <c r="N15141" s="11">
        <f>L15141/E15141*100</f>
        <v>29.650684465448879</v>
      </c>
      <c r="O15141" s="12" t="str">
        <f>IF(N15141&lt;10,"Low",IF(N15141&lt;20,"Med","High"))</f>
        <v>High</v>
      </c>
      <c r="P15141" s="12">
        <f>sales*discount</f>
        <v>420.3134</v>
      </c>
      <c r="Q15141" s="12">
        <f>sales-Discount_Values</f>
        <v>1196.2765999999999</v>
      </c>
      <c r="R15141" s="12">
        <f>DATEDIF(order_date,delivery_date,"D")</f>
        <v>7</v>
      </c>
      <c r="S15141" s="12"/>
    </row>
    <row r="15142" spans="1:19" ht="14.25" customHeight="1" x14ac:dyDescent="0.35">
      <c r="A15142" s="2" t="s">
        <v>5684</v>
      </c>
      <c r="B15142" s="2">
        <v>105651</v>
      </c>
      <c r="C15142" s="2" t="s">
        <v>13</v>
      </c>
      <c r="D15142" s="2" t="s">
        <v>33</v>
      </c>
      <c r="E15142" s="2">
        <v>844.09</v>
      </c>
      <c r="F15142" s="2">
        <v>0.14000000000000001</v>
      </c>
      <c r="G15142" s="2">
        <v>3</v>
      </c>
      <c r="H15142" s="3">
        <v>45039</v>
      </c>
      <c r="I15142" s="3">
        <v>45041</v>
      </c>
      <c r="J15142" s="2" t="s">
        <v>21</v>
      </c>
      <c r="K15142" s="2" t="s">
        <v>16</v>
      </c>
      <c r="L15142" s="2">
        <v>250.3</v>
      </c>
      <c r="M15142" s="2" t="s">
        <v>34</v>
      </c>
      <c r="N15142" s="11">
        <f>L15142/E15142*100</f>
        <v>29.653236029333364</v>
      </c>
      <c r="O15142" s="12" t="str">
        <f>IF(N15142&lt;10,"Low",IF(N15142&lt;20,"Med","High"))</f>
        <v>High</v>
      </c>
      <c r="P15142" s="12">
        <f>sales*discount</f>
        <v>118.17260000000002</v>
      </c>
      <c r="Q15142" s="12">
        <f>sales-Discount_Values</f>
        <v>725.91740000000004</v>
      </c>
      <c r="R15142" s="12">
        <f>DATEDIF(order_date,delivery_date,"D")</f>
        <v>2</v>
      </c>
      <c r="S15142" s="12"/>
    </row>
    <row r="15143" spans="1:19" ht="14.25" customHeight="1" x14ac:dyDescent="0.35">
      <c r="A15143" s="2" t="s">
        <v>6848</v>
      </c>
      <c r="B15143" s="2">
        <v>106815</v>
      </c>
      <c r="C15143" s="2" t="s">
        <v>13</v>
      </c>
      <c r="D15143" s="2" t="s">
        <v>36</v>
      </c>
      <c r="E15143" s="2">
        <v>677.12</v>
      </c>
      <c r="F15143" s="2">
        <v>0</v>
      </c>
      <c r="G15143" s="2">
        <v>6</v>
      </c>
      <c r="H15143" s="3">
        <v>45268</v>
      </c>
      <c r="I15143" s="3">
        <v>45273</v>
      </c>
      <c r="J15143" s="2" t="s">
        <v>31</v>
      </c>
      <c r="K15143" s="2" t="s">
        <v>22</v>
      </c>
      <c r="L15143" s="2">
        <v>200.79</v>
      </c>
      <c r="M15143" s="2" t="s">
        <v>34</v>
      </c>
      <c r="N15143" s="11">
        <f>L15143/E15143*100</f>
        <v>29.653532608695649</v>
      </c>
      <c r="O15143" s="12" t="str">
        <f>IF(N15143&lt;10,"Low",IF(N15143&lt;20,"Med","High"))</f>
        <v>High</v>
      </c>
      <c r="P15143" s="12">
        <f>sales*discount</f>
        <v>0</v>
      </c>
      <c r="Q15143" s="12">
        <f>sales-Discount_Values</f>
        <v>677.12</v>
      </c>
      <c r="R15143" s="12">
        <f>DATEDIF(order_date,delivery_date,"D")</f>
        <v>5</v>
      </c>
      <c r="S15143" s="12"/>
    </row>
    <row r="15144" spans="1:19" ht="14.25" customHeight="1" x14ac:dyDescent="0.35">
      <c r="A15144" s="2" t="s">
        <v>6043</v>
      </c>
      <c r="B15144" s="2">
        <v>106010</v>
      </c>
      <c r="C15144" s="2" t="s">
        <v>19</v>
      </c>
      <c r="D15144" s="2" t="s">
        <v>33</v>
      </c>
      <c r="E15144" s="2">
        <v>1080.3499999999999</v>
      </c>
      <c r="F15144" s="2">
        <v>0.17</v>
      </c>
      <c r="G15144" s="2">
        <v>7</v>
      </c>
      <c r="H15144" s="3">
        <v>45099</v>
      </c>
      <c r="I15144" s="3">
        <v>45103</v>
      </c>
      <c r="J15144" s="2" t="s">
        <v>31</v>
      </c>
      <c r="K15144" s="2" t="s">
        <v>22</v>
      </c>
      <c r="L15144" s="2">
        <v>320.37</v>
      </c>
      <c r="M15144" s="2" t="s">
        <v>17</v>
      </c>
      <c r="N15144" s="11">
        <f>L15144/E15144*100</f>
        <v>29.654278705974917</v>
      </c>
      <c r="O15144" s="12" t="str">
        <f>IF(N15144&lt;10,"Low",IF(N15144&lt;20,"Med","High"))</f>
        <v>High</v>
      </c>
      <c r="P15144" s="12">
        <f>sales*discount</f>
        <v>183.65950000000001</v>
      </c>
      <c r="Q15144" s="12">
        <f>sales-Discount_Values</f>
        <v>896.69049999999993</v>
      </c>
      <c r="R15144" s="12">
        <f>DATEDIF(order_date,delivery_date,"D")</f>
        <v>4</v>
      </c>
      <c r="S15144" s="12"/>
    </row>
    <row r="15145" spans="1:19" ht="14.25" customHeight="1" x14ac:dyDescent="0.35">
      <c r="A15145" s="2" t="s">
        <v>11339</v>
      </c>
      <c r="B15145" s="2">
        <v>111306</v>
      </c>
      <c r="C15145" s="2" t="s">
        <v>19</v>
      </c>
      <c r="D15145" s="2" t="s">
        <v>20</v>
      </c>
      <c r="E15145" s="2">
        <v>3187.6</v>
      </c>
      <c r="F15145" s="2">
        <v>0.44</v>
      </c>
      <c r="G15145" s="2">
        <v>2</v>
      </c>
      <c r="H15145" s="3">
        <v>45338</v>
      </c>
      <c r="I15145" s="3">
        <v>45339</v>
      </c>
      <c r="J15145" s="2" t="s">
        <v>15</v>
      </c>
      <c r="K15145" s="2" t="s">
        <v>22</v>
      </c>
      <c r="L15145" s="2">
        <v>945.26</v>
      </c>
      <c r="M15145" s="2" t="s">
        <v>17</v>
      </c>
      <c r="N15145" s="11">
        <f>L15145/E15145*100</f>
        <v>29.654285355753547</v>
      </c>
      <c r="O15145" s="12" t="str">
        <f>IF(N15145&lt;10,"Low",IF(N15145&lt;20,"Med","High"))</f>
        <v>High</v>
      </c>
      <c r="P15145" s="12">
        <f>sales*discount</f>
        <v>1402.5439999999999</v>
      </c>
      <c r="Q15145" s="12">
        <f>sales-Discount_Values</f>
        <v>1785.056</v>
      </c>
      <c r="R15145" s="12">
        <f>DATEDIF(order_date,delivery_date,"D")</f>
        <v>1</v>
      </c>
      <c r="S15145" s="12"/>
    </row>
    <row r="15146" spans="1:19" ht="14.25" customHeight="1" x14ac:dyDescent="0.35">
      <c r="A15146" s="2" t="s">
        <v>5517</v>
      </c>
      <c r="B15146" s="2">
        <v>105484</v>
      </c>
      <c r="C15146" s="2" t="s">
        <v>19</v>
      </c>
      <c r="D15146" s="2" t="s">
        <v>36</v>
      </c>
      <c r="E15146" s="2">
        <v>2479.6</v>
      </c>
      <c r="F15146" s="2">
        <v>0.08</v>
      </c>
      <c r="G15146" s="2">
        <v>7</v>
      </c>
      <c r="H15146" s="3">
        <v>45552</v>
      </c>
      <c r="I15146" s="3">
        <v>45555</v>
      </c>
      <c r="J15146" s="2" t="s">
        <v>15</v>
      </c>
      <c r="K15146" s="2" t="s">
        <v>22</v>
      </c>
      <c r="L15146" s="2">
        <v>735.46</v>
      </c>
      <c r="M15146" s="2" t="s">
        <v>39</v>
      </c>
      <c r="N15146" s="11">
        <f>L15146/E15146*100</f>
        <v>29.660429101467983</v>
      </c>
      <c r="O15146" s="12" t="str">
        <f>IF(N15146&lt;10,"Low",IF(N15146&lt;20,"Med","High"))</f>
        <v>High</v>
      </c>
      <c r="P15146" s="12">
        <f>sales*discount</f>
        <v>198.36799999999999</v>
      </c>
      <c r="Q15146" s="12">
        <f>sales-Discount_Values</f>
        <v>2281.232</v>
      </c>
      <c r="R15146" s="12">
        <f>DATEDIF(order_date,delivery_date,"D")</f>
        <v>3</v>
      </c>
      <c r="S15146" s="12"/>
    </row>
    <row r="15147" spans="1:19" ht="14.25" customHeight="1" x14ac:dyDescent="0.35">
      <c r="A15147" s="2" t="s">
        <v>13516</v>
      </c>
      <c r="B15147" s="2">
        <v>113483</v>
      </c>
      <c r="C15147" s="2" t="s">
        <v>25</v>
      </c>
      <c r="D15147" s="2" t="s">
        <v>26</v>
      </c>
      <c r="E15147" s="2">
        <v>4960.93</v>
      </c>
      <c r="F15147" s="2">
        <v>0.08</v>
      </c>
      <c r="G15147" s="2">
        <v>1</v>
      </c>
      <c r="H15147" s="3">
        <v>45485</v>
      </c>
      <c r="I15147" s="3">
        <v>45492</v>
      </c>
      <c r="J15147" s="2" t="s">
        <v>15</v>
      </c>
      <c r="K15147" s="2" t="s">
        <v>16</v>
      </c>
      <c r="L15147" s="2">
        <v>1471.48</v>
      </c>
      <c r="M15147" s="2" t="s">
        <v>17</v>
      </c>
      <c r="N15147" s="11">
        <f>L15147/E15147*100</f>
        <v>29.66137397625042</v>
      </c>
      <c r="O15147" s="12" t="str">
        <f>IF(N15147&lt;10,"Low",IF(N15147&lt;20,"Med","High"))</f>
        <v>High</v>
      </c>
      <c r="P15147" s="12">
        <f>sales*discount</f>
        <v>396.87440000000004</v>
      </c>
      <c r="Q15147" s="12">
        <f>sales-Discount_Values</f>
        <v>4564.0556000000006</v>
      </c>
      <c r="R15147" s="12">
        <f>DATEDIF(order_date,delivery_date,"D")</f>
        <v>7</v>
      </c>
      <c r="S15147" s="12"/>
    </row>
    <row r="15148" spans="1:19" ht="14.25" customHeight="1" x14ac:dyDescent="0.35">
      <c r="A15148" s="2" t="s">
        <v>6109</v>
      </c>
      <c r="B15148" s="2">
        <v>106076</v>
      </c>
      <c r="C15148" s="2" t="s">
        <v>41</v>
      </c>
      <c r="D15148" s="2" t="s">
        <v>14</v>
      </c>
      <c r="E15148" s="2">
        <v>4829.6899999999996</v>
      </c>
      <c r="F15148" s="2">
        <v>0.19</v>
      </c>
      <c r="G15148" s="2">
        <v>2</v>
      </c>
      <c r="H15148" s="3">
        <v>45103</v>
      </c>
      <c r="I15148" s="3">
        <v>45108</v>
      </c>
      <c r="J15148" s="2" t="s">
        <v>21</v>
      </c>
      <c r="K15148" s="2" t="s">
        <v>27</v>
      </c>
      <c r="L15148" s="2">
        <v>1432.64</v>
      </c>
      <c r="M15148" s="2" t="s">
        <v>34</v>
      </c>
      <c r="N15148" s="11">
        <f>L15148/E15148*100</f>
        <v>29.663187492364941</v>
      </c>
      <c r="O15148" s="12" t="str">
        <f>IF(N15148&lt;10,"Low",IF(N15148&lt;20,"Med","High"))</f>
        <v>High</v>
      </c>
      <c r="P15148" s="12">
        <f>sales*discount</f>
        <v>917.64109999999994</v>
      </c>
      <c r="Q15148" s="12">
        <f>sales-Discount_Values</f>
        <v>3912.0488999999998</v>
      </c>
      <c r="R15148" s="12">
        <f>DATEDIF(order_date,delivery_date,"D")</f>
        <v>5</v>
      </c>
      <c r="S15148" s="12"/>
    </row>
    <row r="15149" spans="1:19" ht="14.25" customHeight="1" x14ac:dyDescent="0.35">
      <c r="A15149" s="2" t="s">
        <v>13621</v>
      </c>
      <c r="B15149" s="2">
        <v>113588</v>
      </c>
      <c r="C15149" s="2" t="s">
        <v>19</v>
      </c>
      <c r="D15149" s="2" t="s">
        <v>26</v>
      </c>
      <c r="E15149" s="2">
        <v>494.97</v>
      </c>
      <c r="F15149" s="2">
        <v>0.33</v>
      </c>
      <c r="G15149" s="2">
        <v>9</v>
      </c>
      <c r="H15149" s="3">
        <v>45119</v>
      </c>
      <c r="I15149" s="3">
        <v>45121</v>
      </c>
      <c r="J15149" s="2" t="s">
        <v>15</v>
      </c>
      <c r="K15149" s="2" t="s">
        <v>16</v>
      </c>
      <c r="L15149" s="2">
        <v>146.83000000000001</v>
      </c>
      <c r="M15149" s="2" t="s">
        <v>48</v>
      </c>
      <c r="N15149" s="11">
        <f>L15149/E15149*100</f>
        <v>29.664424106511504</v>
      </c>
      <c r="O15149" s="12" t="str">
        <f>IF(N15149&lt;10,"Low",IF(N15149&lt;20,"Med","High"))</f>
        <v>High</v>
      </c>
      <c r="P15149" s="12">
        <f>sales*discount</f>
        <v>163.34010000000001</v>
      </c>
      <c r="Q15149" s="12">
        <f>sales-Discount_Values</f>
        <v>331.62990000000002</v>
      </c>
      <c r="R15149" s="12">
        <f>DATEDIF(order_date,delivery_date,"D")</f>
        <v>2</v>
      </c>
      <c r="S15149" s="12"/>
    </row>
    <row r="15150" spans="1:19" ht="14.25" customHeight="1" x14ac:dyDescent="0.35">
      <c r="A15150" s="2" t="s">
        <v>9271</v>
      </c>
      <c r="B15150" s="2">
        <v>109238</v>
      </c>
      <c r="C15150" s="2" t="s">
        <v>25</v>
      </c>
      <c r="D15150" s="2" t="s">
        <v>26</v>
      </c>
      <c r="E15150" s="2">
        <v>2020.89</v>
      </c>
      <c r="F15150" s="2">
        <v>0.14000000000000001</v>
      </c>
      <c r="G15150" s="2">
        <v>2</v>
      </c>
      <c r="H15150" s="3">
        <v>44946</v>
      </c>
      <c r="I15150" s="3">
        <v>44950</v>
      </c>
      <c r="J15150" s="2" t="s">
        <v>21</v>
      </c>
      <c r="K15150" s="2" t="s">
        <v>16</v>
      </c>
      <c r="L15150" s="2">
        <v>599.51</v>
      </c>
      <c r="M15150" s="2" t="s">
        <v>17</v>
      </c>
      <c r="N15150" s="11">
        <f>L15150/E15150*100</f>
        <v>29.665642365492428</v>
      </c>
      <c r="O15150" s="12" t="str">
        <f>IF(N15150&lt;10,"Low",IF(N15150&lt;20,"Med","High"))</f>
        <v>High</v>
      </c>
      <c r="P15150" s="12">
        <f>sales*discount</f>
        <v>282.92460000000005</v>
      </c>
      <c r="Q15150" s="12">
        <f>sales-Discount_Values</f>
        <v>1737.9654</v>
      </c>
      <c r="R15150" s="12">
        <f>DATEDIF(order_date,delivery_date,"D")</f>
        <v>4</v>
      </c>
      <c r="S15150" s="12"/>
    </row>
    <row r="15151" spans="1:19" ht="14.25" customHeight="1" x14ac:dyDescent="0.35">
      <c r="A15151" s="2" t="s">
        <v>4657</v>
      </c>
      <c r="B15151" s="2">
        <v>104624</v>
      </c>
      <c r="C15151" s="2" t="s">
        <v>25</v>
      </c>
      <c r="D15151" s="2" t="s">
        <v>33</v>
      </c>
      <c r="E15151" s="2">
        <v>4046.54</v>
      </c>
      <c r="F15151" s="2">
        <v>0.04</v>
      </c>
      <c r="G15151" s="2">
        <v>1</v>
      </c>
      <c r="H15151" s="3">
        <v>45312</v>
      </c>
      <c r="I15151" s="3">
        <v>45315</v>
      </c>
      <c r="J15151" s="2" t="s">
        <v>15</v>
      </c>
      <c r="K15151" s="2" t="s">
        <v>27</v>
      </c>
      <c r="L15151" s="2">
        <v>1200.5</v>
      </c>
      <c r="M15151" s="2" t="s">
        <v>17</v>
      </c>
      <c r="N15151" s="11">
        <f>L15151/E15151*100</f>
        <v>29.667320723383433</v>
      </c>
      <c r="O15151" s="12" t="str">
        <f>IF(N15151&lt;10,"Low",IF(N15151&lt;20,"Med","High"))</f>
        <v>High</v>
      </c>
      <c r="P15151" s="12">
        <f>sales*discount</f>
        <v>161.86160000000001</v>
      </c>
      <c r="Q15151" s="12">
        <f>sales-Discount_Values</f>
        <v>3884.6783999999998</v>
      </c>
      <c r="R15151" s="12">
        <f>DATEDIF(order_date,delivery_date,"D")</f>
        <v>3</v>
      </c>
      <c r="S15151" s="12"/>
    </row>
    <row r="15152" spans="1:19" ht="14.25" customHeight="1" x14ac:dyDescent="0.35">
      <c r="A15152" s="2" t="s">
        <v>11590</v>
      </c>
      <c r="B15152" s="2">
        <v>111557</v>
      </c>
      <c r="C15152" s="2" t="s">
        <v>13</v>
      </c>
      <c r="D15152" s="2" t="s">
        <v>20</v>
      </c>
      <c r="E15152" s="2">
        <v>3920.94</v>
      </c>
      <c r="F15152" s="2">
        <v>0.04</v>
      </c>
      <c r="G15152" s="2">
        <v>5</v>
      </c>
      <c r="H15152" s="3">
        <v>45569</v>
      </c>
      <c r="I15152" s="3">
        <v>45571</v>
      </c>
      <c r="J15152" s="2" t="s">
        <v>21</v>
      </c>
      <c r="K15152" s="2" t="s">
        <v>27</v>
      </c>
      <c r="L15152" s="2">
        <v>1163.26</v>
      </c>
      <c r="M15152" s="2" t="s">
        <v>28</v>
      </c>
      <c r="N15152" s="11">
        <f>L15152/E15152*100</f>
        <v>29.667885762087664</v>
      </c>
      <c r="O15152" s="12" t="str">
        <f>IF(N15152&lt;10,"Low",IF(N15152&lt;20,"Med","High"))</f>
        <v>High</v>
      </c>
      <c r="P15152" s="12">
        <f>sales*discount</f>
        <v>156.83760000000001</v>
      </c>
      <c r="Q15152" s="12">
        <f>sales-Discount_Values</f>
        <v>3764.1024000000002</v>
      </c>
      <c r="R15152" s="12">
        <f>DATEDIF(order_date,delivery_date,"D")</f>
        <v>2</v>
      </c>
      <c r="S15152" s="12"/>
    </row>
    <row r="15153" spans="1:19" ht="14.25" customHeight="1" x14ac:dyDescent="0.35">
      <c r="A15153" s="2" t="s">
        <v>10902</v>
      </c>
      <c r="B15153" s="2">
        <v>110869</v>
      </c>
      <c r="C15153" s="2" t="s">
        <v>25</v>
      </c>
      <c r="D15153" s="2" t="s">
        <v>14</v>
      </c>
      <c r="E15153" s="2">
        <v>1371.09</v>
      </c>
      <c r="F15153" s="2">
        <v>0.01</v>
      </c>
      <c r="G15153" s="2">
        <v>7</v>
      </c>
      <c r="H15153" s="3">
        <v>45291</v>
      </c>
      <c r="I15153" s="3">
        <v>45294</v>
      </c>
      <c r="J15153" s="2" t="s">
        <v>15</v>
      </c>
      <c r="K15153" s="2" t="s">
        <v>27</v>
      </c>
      <c r="L15153" s="2">
        <v>406.79</v>
      </c>
      <c r="M15153" s="2" t="s">
        <v>28</v>
      </c>
      <c r="N15153" s="11">
        <f>L15153/E15153*100</f>
        <v>29.669095391258054</v>
      </c>
      <c r="O15153" s="12" t="str">
        <f>IF(N15153&lt;10,"Low",IF(N15153&lt;20,"Med","High"))</f>
        <v>High</v>
      </c>
      <c r="P15153" s="12">
        <f>sales*discount</f>
        <v>13.710899999999999</v>
      </c>
      <c r="Q15153" s="12">
        <f>sales-Discount_Values</f>
        <v>1357.3790999999999</v>
      </c>
      <c r="R15153" s="12">
        <f>DATEDIF(order_date,delivery_date,"D")</f>
        <v>3</v>
      </c>
      <c r="S15153" s="12"/>
    </row>
    <row r="15154" spans="1:19" ht="14.25" customHeight="1" x14ac:dyDescent="0.35">
      <c r="A15154" s="2" t="s">
        <v>8006</v>
      </c>
      <c r="B15154" s="2">
        <v>107973</v>
      </c>
      <c r="C15154" s="2" t="s">
        <v>19</v>
      </c>
      <c r="D15154" s="2" t="s">
        <v>26</v>
      </c>
      <c r="E15154" s="2">
        <v>2658.53</v>
      </c>
      <c r="F15154" s="2">
        <v>0.04</v>
      </c>
      <c r="G15154" s="2">
        <v>3</v>
      </c>
      <c r="H15154" s="3">
        <v>45311</v>
      </c>
      <c r="I15154" s="3">
        <v>45313</v>
      </c>
      <c r="J15154" s="2" t="s">
        <v>15</v>
      </c>
      <c r="K15154" s="2" t="s">
        <v>27</v>
      </c>
      <c r="L15154" s="2">
        <v>788.81</v>
      </c>
      <c r="M15154" s="2" t="s">
        <v>23</v>
      </c>
      <c r="N15154" s="11">
        <f>L15154/E15154*100</f>
        <v>29.670908359130792</v>
      </c>
      <c r="O15154" s="12" t="str">
        <f>IF(N15154&lt;10,"Low",IF(N15154&lt;20,"Med","High"))</f>
        <v>High</v>
      </c>
      <c r="P15154" s="12">
        <f>sales*discount</f>
        <v>106.34120000000001</v>
      </c>
      <c r="Q15154" s="12">
        <f>sales-Discount_Values</f>
        <v>2552.1888000000004</v>
      </c>
      <c r="R15154" s="12">
        <f>DATEDIF(order_date,delivery_date,"D")</f>
        <v>2</v>
      </c>
      <c r="S15154" s="12"/>
    </row>
    <row r="15155" spans="1:19" ht="14.25" customHeight="1" x14ac:dyDescent="0.35">
      <c r="A15155" s="2" t="s">
        <v>123</v>
      </c>
      <c r="B15155" s="2">
        <v>100090</v>
      </c>
      <c r="C15155" s="2" t="s">
        <v>19</v>
      </c>
      <c r="D15155" s="2" t="s">
        <v>20</v>
      </c>
      <c r="E15155" s="2">
        <v>4468.76</v>
      </c>
      <c r="F15155" s="2">
        <v>0.47</v>
      </c>
      <c r="G15155" s="2">
        <v>4</v>
      </c>
      <c r="H15155" s="3">
        <v>45560</v>
      </c>
      <c r="I15155" s="3">
        <v>45561</v>
      </c>
      <c r="J15155" s="2" t="s">
        <v>21</v>
      </c>
      <c r="K15155" s="2" t="s">
        <v>22</v>
      </c>
      <c r="L15155" s="2">
        <v>1325.93</v>
      </c>
      <c r="M15155" s="2" t="s">
        <v>34</v>
      </c>
      <c r="N15155" s="11">
        <f>L15155/E15155*100</f>
        <v>29.671094442306146</v>
      </c>
      <c r="O15155" s="12" t="str">
        <f>IF(N15155&lt;10,"Low",IF(N15155&lt;20,"Med","High"))</f>
        <v>High</v>
      </c>
      <c r="P15155" s="12">
        <f>sales*discount</f>
        <v>2100.3172</v>
      </c>
      <c r="Q15155" s="12">
        <f>sales-Discount_Values</f>
        <v>2368.4428000000003</v>
      </c>
      <c r="R15155" s="12">
        <f>DATEDIF(order_date,delivery_date,"D")</f>
        <v>1</v>
      </c>
      <c r="S15155" s="12"/>
    </row>
    <row r="15156" spans="1:19" ht="14.25" customHeight="1" x14ac:dyDescent="0.35">
      <c r="A15156" s="2" t="s">
        <v>2588</v>
      </c>
      <c r="B15156" s="2">
        <v>102555</v>
      </c>
      <c r="C15156" s="2" t="s">
        <v>41</v>
      </c>
      <c r="D15156" s="2" t="s">
        <v>26</v>
      </c>
      <c r="E15156" s="2">
        <v>615.51</v>
      </c>
      <c r="F15156" s="2">
        <v>0.13</v>
      </c>
      <c r="G15156" s="2">
        <v>8</v>
      </c>
      <c r="H15156" s="3">
        <v>45384</v>
      </c>
      <c r="I15156" s="3">
        <v>45385</v>
      </c>
      <c r="J15156" s="2" t="s">
        <v>15</v>
      </c>
      <c r="K15156" s="2" t="s">
        <v>16</v>
      </c>
      <c r="L15156" s="2">
        <v>182.63</v>
      </c>
      <c r="M15156" s="2" t="s">
        <v>39</v>
      </c>
      <c r="N15156" s="11">
        <f>L15156/E15156*100</f>
        <v>29.671329466621177</v>
      </c>
      <c r="O15156" s="12" t="str">
        <f>IF(N15156&lt;10,"Low",IF(N15156&lt;20,"Med","High"))</f>
        <v>High</v>
      </c>
      <c r="P15156" s="12">
        <f>sales*discount</f>
        <v>80.016300000000001</v>
      </c>
      <c r="Q15156" s="12">
        <f>sales-Discount_Values</f>
        <v>535.49369999999999</v>
      </c>
      <c r="R15156" s="12">
        <f>DATEDIF(order_date,delivery_date,"D")</f>
        <v>1</v>
      </c>
      <c r="S15156" s="12"/>
    </row>
    <row r="15157" spans="1:19" ht="14.25" customHeight="1" x14ac:dyDescent="0.35">
      <c r="A15157" s="2" t="s">
        <v>13220</v>
      </c>
      <c r="B15157" s="2">
        <v>113187</v>
      </c>
      <c r="C15157" s="2" t="s">
        <v>25</v>
      </c>
      <c r="D15157" s="2" t="s">
        <v>20</v>
      </c>
      <c r="E15157" s="2">
        <v>441.49</v>
      </c>
      <c r="F15157" s="2">
        <v>7.0000000000000007E-2</v>
      </c>
      <c r="G15157" s="2">
        <v>8</v>
      </c>
      <c r="H15157" s="3">
        <v>45079</v>
      </c>
      <c r="I15157" s="3">
        <v>45082</v>
      </c>
      <c r="J15157" s="2" t="s">
        <v>21</v>
      </c>
      <c r="K15157" s="2" t="s">
        <v>22</v>
      </c>
      <c r="L15157" s="2">
        <v>131</v>
      </c>
      <c r="M15157" s="2" t="s">
        <v>39</v>
      </c>
      <c r="N15157" s="11">
        <f>L15157/E15157*100</f>
        <v>29.672246256993361</v>
      </c>
      <c r="O15157" s="12" t="str">
        <f>IF(N15157&lt;10,"Low",IF(N15157&lt;20,"Med","High"))</f>
        <v>High</v>
      </c>
      <c r="P15157" s="12">
        <f>sales*discount</f>
        <v>30.904300000000003</v>
      </c>
      <c r="Q15157" s="12">
        <f>sales-Discount_Values</f>
        <v>410.58570000000003</v>
      </c>
      <c r="R15157" s="12">
        <f>DATEDIF(order_date,delivery_date,"D")</f>
        <v>3</v>
      </c>
      <c r="S15157" s="12"/>
    </row>
    <row r="15158" spans="1:19" ht="14.25" customHeight="1" x14ac:dyDescent="0.35">
      <c r="A15158" s="2" t="s">
        <v>4213</v>
      </c>
      <c r="B15158" s="2">
        <v>104180</v>
      </c>
      <c r="C15158" s="2" t="s">
        <v>13</v>
      </c>
      <c r="D15158" s="2" t="s">
        <v>26</v>
      </c>
      <c r="E15158" s="2">
        <v>590.38</v>
      </c>
      <c r="F15158" s="2">
        <v>0.21</v>
      </c>
      <c r="G15158" s="2">
        <v>3</v>
      </c>
      <c r="H15158" s="3">
        <v>45427</v>
      </c>
      <c r="I15158" s="3">
        <v>45429</v>
      </c>
      <c r="J15158" s="2" t="s">
        <v>31</v>
      </c>
      <c r="K15158" s="2" t="s">
        <v>27</v>
      </c>
      <c r="L15158" s="2">
        <v>175.2</v>
      </c>
      <c r="M15158" s="2" t="s">
        <v>48</v>
      </c>
      <c r="N15158" s="11">
        <f>L15158/E15158*100</f>
        <v>29.67580202581388</v>
      </c>
      <c r="O15158" s="12" t="str">
        <f>IF(N15158&lt;10,"Low",IF(N15158&lt;20,"Med","High"))</f>
        <v>High</v>
      </c>
      <c r="P15158" s="12">
        <f>sales*discount</f>
        <v>123.9798</v>
      </c>
      <c r="Q15158" s="12">
        <f>sales-Discount_Values</f>
        <v>466.40019999999998</v>
      </c>
      <c r="R15158" s="12">
        <f>DATEDIF(order_date,delivery_date,"D")</f>
        <v>2</v>
      </c>
      <c r="S15158" s="12"/>
    </row>
    <row r="15159" spans="1:19" ht="14.25" customHeight="1" x14ac:dyDescent="0.35">
      <c r="A15159" s="2" t="s">
        <v>882</v>
      </c>
      <c r="B15159" s="2">
        <v>100849</v>
      </c>
      <c r="C15159" s="2" t="s">
        <v>41</v>
      </c>
      <c r="D15159" s="2" t="s">
        <v>14</v>
      </c>
      <c r="E15159" s="2">
        <v>4369.3599999999997</v>
      </c>
      <c r="F15159" s="2">
        <v>0.21</v>
      </c>
      <c r="G15159" s="2">
        <v>5</v>
      </c>
      <c r="H15159" s="3">
        <v>45175</v>
      </c>
      <c r="I15159" s="3">
        <v>45180</v>
      </c>
      <c r="J15159" s="2" t="s">
        <v>21</v>
      </c>
      <c r="K15159" s="2" t="s">
        <v>16</v>
      </c>
      <c r="L15159" s="2">
        <v>1296.82</v>
      </c>
      <c r="M15159" s="2" t="s">
        <v>17</v>
      </c>
      <c r="N15159" s="11">
        <f>L15159/E15159*100</f>
        <v>29.679861581558857</v>
      </c>
      <c r="O15159" s="12" t="str">
        <f>IF(N15159&lt;10,"Low",IF(N15159&lt;20,"Med","High"))</f>
        <v>High</v>
      </c>
      <c r="P15159" s="12">
        <f>sales*discount</f>
        <v>917.5655999999999</v>
      </c>
      <c r="Q15159" s="12">
        <f>sales-Discount_Values</f>
        <v>3451.7943999999998</v>
      </c>
      <c r="R15159" s="12">
        <f>DATEDIF(order_date,delivery_date,"D")</f>
        <v>5</v>
      </c>
      <c r="S15159" s="12"/>
    </row>
    <row r="15160" spans="1:19" ht="14.25" customHeight="1" x14ac:dyDescent="0.35">
      <c r="A15160" s="2" t="s">
        <v>4987</v>
      </c>
      <c r="B15160" s="2">
        <v>104954</v>
      </c>
      <c r="C15160" s="2" t="s">
        <v>13</v>
      </c>
      <c r="D15160" s="2" t="s">
        <v>20</v>
      </c>
      <c r="E15160" s="2">
        <v>4084.24</v>
      </c>
      <c r="F15160" s="2">
        <v>0.02</v>
      </c>
      <c r="G15160" s="2">
        <v>3</v>
      </c>
      <c r="H15160" s="3">
        <v>45522</v>
      </c>
      <c r="I15160" s="3">
        <v>45527</v>
      </c>
      <c r="J15160" s="2" t="s">
        <v>21</v>
      </c>
      <c r="K15160" s="2" t="s">
        <v>22</v>
      </c>
      <c r="L15160" s="2">
        <v>1212.25</v>
      </c>
      <c r="M15160" s="2" t="s">
        <v>28</v>
      </c>
      <c r="N15160" s="11">
        <f>L15160/E15160*100</f>
        <v>29.681164672007519</v>
      </c>
      <c r="O15160" s="12" t="str">
        <f>IF(N15160&lt;10,"Low",IF(N15160&lt;20,"Med","High"))</f>
        <v>High</v>
      </c>
      <c r="P15160" s="12">
        <f>sales*discount</f>
        <v>81.684799999999996</v>
      </c>
      <c r="Q15160" s="12">
        <f>sales-Discount_Values</f>
        <v>4002.5551999999998</v>
      </c>
      <c r="R15160" s="12">
        <f>DATEDIF(order_date,delivery_date,"D")</f>
        <v>5</v>
      </c>
      <c r="S15160" s="12"/>
    </row>
    <row r="15161" spans="1:19" ht="14.25" customHeight="1" x14ac:dyDescent="0.35">
      <c r="A15161" s="2" t="s">
        <v>13982</v>
      </c>
      <c r="B15161" s="2">
        <v>113949</v>
      </c>
      <c r="C15161" s="2" t="s">
        <v>19</v>
      </c>
      <c r="D15161" s="2" t="s">
        <v>20</v>
      </c>
      <c r="E15161" s="2">
        <v>4566.18</v>
      </c>
      <c r="F15161" s="2">
        <v>0.42</v>
      </c>
      <c r="G15161" s="2">
        <v>1</v>
      </c>
      <c r="H15161" s="3">
        <v>45324</v>
      </c>
      <c r="I15161" s="3">
        <v>45328</v>
      </c>
      <c r="J15161" s="2" t="s">
        <v>21</v>
      </c>
      <c r="K15161" s="2" t="s">
        <v>22</v>
      </c>
      <c r="L15161" s="2">
        <v>1355.34</v>
      </c>
      <c r="M15161" s="2" t="s">
        <v>48</v>
      </c>
      <c r="N15161" s="11">
        <f>L15161/E15161*100</f>
        <v>29.682141308489808</v>
      </c>
      <c r="O15161" s="12" t="str">
        <f>IF(N15161&lt;10,"Low",IF(N15161&lt;20,"Med","High"))</f>
        <v>High</v>
      </c>
      <c r="P15161" s="12">
        <f>sales*discount</f>
        <v>1917.7956000000001</v>
      </c>
      <c r="Q15161" s="12">
        <f>sales-Discount_Values</f>
        <v>2648.3843999999999</v>
      </c>
      <c r="R15161" s="12">
        <f>DATEDIF(order_date,delivery_date,"D")</f>
        <v>4</v>
      </c>
      <c r="S15161" s="12"/>
    </row>
    <row r="15162" spans="1:19" ht="14.25" customHeight="1" x14ac:dyDescent="0.35">
      <c r="A15162" s="2" t="s">
        <v>5915</v>
      </c>
      <c r="B15162" s="2">
        <v>105882</v>
      </c>
      <c r="C15162" s="2" t="s">
        <v>19</v>
      </c>
      <c r="D15162" s="2" t="s">
        <v>36</v>
      </c>
      <c r="E15162" s="2">
        <v>520.49</v>
      </c>
      <c r="F15162" s="2">
        <v>0.24</v>
      </c>
      <c r="G15162" s="2">
        <v>3</v>
      </c>
      <c r="H15162" s="3">
        <v>45587</v>
      </c>
      <c r="I15162" s="3">
        <v>45589</v>
      </c>
      <c r="J15162" s="2" t="s">
        <v>21</v>
      </c>
      <c r="K15162" s="2" t="s">
        <v>27</v>
      </c>
      <c r="L15162" s="2">
        <v>154.5</v>
      </c>
      <c r="M15162" s="2" t="s">
        <v>28</v>
      </c>
      <c r="N15162" s="11">
        <f>L15162/E15162*100</f>
        <v>29.683567407635113</v>
      </c>
      <c r="O15162" s="12" t="str">
        <f>IF(N15162&lt;10,"Low",IF(N15162&lt;20,"Med","High"))</f>
        <v>High</v>
      </c>
      <c r="P15162" s="12">
        <f>sales*discount</f>
        <v>124.91759999999999</v>
      </c>
      <c r="Q15162" s="12">
        <f>sales-Discount_Values</f>
        <v>395.57240000000002</v>
      </c>
      <c r="R15162" s="12">
        <f>DATEDIF(order_date,delivery_date,"D")</f>
        <v>2</v>
      </c>
      <c r="S15162" s="12"/>
    </row>
    <row r="15163" spans="1:19" ht="14.25" customHeight="1" x14ac:dyDescent="0.35">
      <c r="A15163" s="2" t="s">
        <v>3125</v>
      </c>
      <c r="B15163" s="2">
        <v>103092</v>
      </c>
      <c r="C15163" s="2" t="s">
        <v>13</v>
      </c>
      <c r="D15163" s="2" t="s">
        <v>36</v>
      </c>
      <c r="E15163" s="2">
        <v>3739.74</v>
      </c>
      <c r="F15163" s="2">
        <v>0.45</v>
      </c>
      <c r="G15163" s="2">
        <v>2</v>
      </c>
      <c r="H15163" s="3">
        <v>45430</v>
      </c>
      <c r="I15163" s="3">
        <v>45436</v>
      </c>
      <c r="J15163" s="2" t="s">
        <v>21</v>
      </c>
      <c r="K15163" s="2" t="s">
        <v>16</v>
      </c>
      <c r="L15163" s="2">
        <v>1110.0899999999999</v>
      </c>
      <c r="M15163" s="2" t="s">
        <v>23</v>
      </c>
      <c r="N15163" s="11">
        <f>L15163/E15163*100</f>
        <v>29.683614368913346</v>
      </c>
      <c r="O15163" s="12" t="str">
        <f>IF(N15163&lt;10,"Low",IF(N15163&lt;20,"Med","High"))</f>
        <v>High</v>
      </c>
      <c r="P15163" s="12">
        <f>sales*discount</f>
        <v>1682.883</v>
      </c>
      <c r="Q15163" s="12">
        <f>sales-Discount_Values</f>
        <v>2056.857</v>
      </c>
      <c r="R15163" s="12">
        <f>DATEDIF(order_date,delivery_date,"D")</f>
        <v>6</v>
      </c>
      <c r="S15163" s="12"/>
    </row>
    <row r="15164" spans="1:19" ht="14.25" customHeight="1" x14ac:dyDescent="0.35">
      <c r="A15164" s="2" t="s">
        <v>163</v>
      </c>
      <c r="B15164" s="2">
        <v>100130</v>
      </c>
      <c r="C15164" s="2" t="s">
        <v>19</v>
      </c>
      <c r="D15164" s="2" t="s">
        <v>14</v>
      </c>
      <c r="E15164" s="2">
        <v>2029.16</v>
      </c>
      <c r="F15164" s="2">
        <v>0.14000000000000001</v>
      </c>
      <c r="G15164" s="2">
        <v>5</v>
      </c>
      <c r="H15164" s="3">
        <v>45322</v>
      </c>
      <c r="I15164" s="3">
        <v>45327</v>
      </c>
      <c r="J15164" s="2" t="s">
        <v>15</v>
      </c>
      <c r="K15164" s="2" t="s">
        <v>22</v>
      </c>
      <c r="L15164" s="2">
        <v>602.37</v>
      </c>
      <c r="M15164" s="2" t="s">
        <v>23</v>
      </c>
      <c r="N15164" s="11">
        <f>L15164/E15164*100</f>
        <v>29.685682745569597</v>
      </c>
      <c r="O15164" s="12" t="str">
        <f>IF(N15164&lt;10,"Low",IF(N15164&lt;20,"Med","High"))</f>
        <v>High</v>
      </c>
      <c r="P15164" s="12">
        <f>sales*discount</f>
        <v>284.08240000000006</v>
      </c>
      <c r="Q15164" s="12">
        <f>sales-Discount_Values</f>
        <v>1745.0776000000001</v>
      </c>
      <c r="R15164" s="12">
        <f>DATEDIF(order_date,delivery_date,"D")</f>
        <v>5</v>
      </c>
      <c r="S15164" s="12"/>
    </row>
    <row r="15165" spans="1:19" ht="14.25" customHeight="1" x14ac:dyDescent="0.35">
      <c r="A15165" s="2" t="s">
        <v>12797</v>
      </c>
      <c r="B15165" s="2">
        <v>112764</v>
      </c>
      <c r="C15165" s="2" t="s">
        <v>25</v>
      </c>
      <c r="D15165" s="2" t="s">
        <v>36</v>
      </c>
      <c r="E15165" s="2">
        <v>2057.91</v>
      </c>
      <c r="F15165" s="2">
        <v>0.37</v>
      </c>
      <c r="G15165" s="2">
        <v>4</v>
      </c>
      <c r="H15165" s="3">
        <v>45496</v>
      </c>
      <c r="I15165" s="3">
        <v>45503</v>
      </c>
      <c r="J15165" s="2" t="s">
        <v>21</v>
      </c>
      <c r="K15165" s="2" t="s">
        <v>22</v>
      </c>
      <c r="L15165" s="2">
        <v>610.94000000000005</v>
      </c>
      <c r="M15165" s="2" t="s">
        <v>39</v>
      </c>
      <c r="N15165" s="11">
        <f>L15165/E15165*100</f>
        <v>29.687401295489117</v>
      </c>
      <c r="O15165" s="12" t="str">
        <f>IF(N15165&lt;10,"Low",IF(N15165&lt;20,"Med","High"))</f>
        <v>High</v>
      </c>
      <c r="P15165" s="12">
        <f>sales*discount</f>
        <v>761.42669999999998</v>
      </c>
      <c r="Q15165" s="12">
        <f>sales-Discount_Values</f>
        <v>1296.4832999999999</v>
      </c>
      <c r="R15165" s="12">
        <f>DATEDIF(order_date,delivery_date,"D")</f>
        <v>7</v>
      </c>
      <c r="S15165" s="12"/>
    </row>
    <row r="15166" spans="1:19" ht="14.25" customHeight="1" x14ac:dyDescent="0.35">
      <c r="A15166" s="2" t="s">
        <v>1788</v>
      </c>
      <c r="B15166" s="2">
        <v>101755</v>
      </c>
      <c r="C15166" s="2" t="s">
        <v>19</v>
      </c>
      <c r="D15166" s="2" t="s">
        <v>26</v>
      </c>
      <c r="E15166" s="2">
        <v>1524.64</v>
      </c>
      <c r="F15166" s="2">
        <v>0.19</v>
      </c>
      <c r="G15166" s="2">
        <v>9</v>
      </c>
      <c r="H15166" s="3">
        <v>45569</v>
      </c>
      <c r="I15166" s="3">
        <v>45574</v>
      </c>
      <c r="J15166" s="2" t="s">
        <v>15</v>
      </c>
      <c r="K15166" s="2" t="s">
        <v>16</v>
      </c>
      <c r="L15166" s="2">
        <v>452.63</v>
      </c>
      <c r="M15166" s="2" t="s">
        <v>48</v>
      </c>
      <c r="N15166" s="11">
        <f>L15166/E15166*100</f>
        <v>29.687663973134637</v>
      </c>
      <c r="O15166" s="12" t="str">
        <f>IF(N15166&lt;10,"Low",IF(N15166&lt;20,"Med","High"))</f>
        <v>High</v>
      </c>
      <c r="P15166" s="12">
        <f>sales*discount</f>
        <v>289.6816</v>
      </c>
      <c r="Q15166" s="12">
        <f>sales-Discount_Values</f>
        <v>1234.9584</v>
      </c>
      <c r="R15166" s="12">
        <f>DATEDIF(order_date,delivery_date,"D")</f>
        <v>5</v>
      </c>
      <c r="S15166" s="12"/>
    </row>
    <row r="15167" spans="1:19" ht="14.25" customHeight="1" x14ac:dyDescent="0.35">
      <c r="A15167" s="2" t="s">
        <v>7487</v>
      </c>
      <c r="B15167" s="2">
        <v>107454</v>
      </c>
      <c r="C15167" s="2" t="s">
        <v>25</v>
      </c>
      <c r="D15167" s="2" t="s">
        <v>14</v>
      </c>
      <c r="E15167" s="2">
        <v>1304.3900000000001</v>
      </c>
      <c r="F15167" s="2">
        <v>0.42</v>
      </c>
      <c r="G15167" s="2">
        <v>6</v>
      </c>
      <c r="H15167" s="3">
        <v>45567</v>
      </c>
      <c r="I15167" s="3">
        <v>45574</v>
      </c>
      <c r="J15167" s="2" t="s">
        <v>21</v>
      </c>
      <c r="K15167" s="2" t="s">
        <v>27</v>
      </c>
      <c r="L15167" s="2">
        <v>387.28</v>
      </c>
      <c r="M15167" s="2" t="s">
        <v>39</v>
      </c>
      <c r="N15167" s="11">
        <f>L15167/E15167*100</f>
        <v>29.690506673617552</v>
      </c>
      <c r="O15167" s="12" t="str">
        <f>IF(N15167&lt;10,"Low",IF(N15167&lt;20,"Med","High"))</f>
        <v>High</v>
      </c>
      <c r="P15167" s="12">
        <f>sales*discount</f>
        <v>547.84379999999999</v>
      </c>
      <c r="Q15167" s="12">
        <f>sales-Discount_Values</f>
        <v>756.54620000000011</v>
      </c>
      <c r="R15167" s="12">
        <f>DATEDIF(order_date,delivery_date,"D")</f>
        <v>7</v>
      </c>
      <c r="S15167" s="12"/>
    </row>
    <row r="15168" spans="1:19" ht="14.25" customHeight="1" x14ac:dyDescent="0.35">
      <c r="A15168" s="2" t="s">
        <v>9172</v>
      </c>
      <c r="B15168" s="2">
        <v>109139</v>
      </c>
      <c r="C15168" s="2" t="s">
        <v>19</v>
      </c>
      <c r="D15168" s="2" t="s">
        <v>20</v>
      </c>
      <c r="E15168" s="2">
        <v>4396.04</v>
      </c>
      <c r="F15168" s="2">
        <v>0.37</v>
      </c>
      <c r="G15168" s="2">
        <v>3</v>
      </c>
      <c r="H15168" s="3">
        <v>45013</v>
      </c>
      <c r="I15168" s="3">
        <v>45018</v>
      </c>
      <c r="J15168" s="2" t="s">
        <v>31</v>
      </c>
      <c r="K15168" s="2" t="s">
        <v>16</v>
      </c>
      <c r="L15168" s="2">
        <v>1305.29</v>
      </c>
      <c r="M15168" s="2" t="s">
        <v>34</v>
      </c>
      <c r="N15168" s="11">
        <f>L15168/E15168*100</f>
        <v>29.692404982666215</v>
      </c>
      <c r="O15168" s="12" t="str">
        <f>IF(N15168&lt;10,"Low",IF(N15168&lt;20,"Med","High"))</f>
        <v>High</v>
      </c>
      <c r="P15168" s="12">
        <f>sales*discount</f>
        <v>1626.5347999999999</v>
      </c>
      <c r="Q15168" s="12">
        <f>sales-Discount_Values</f>
        <v>2769.5052000000001</v>
      </c>
      <c r="R15168" s="12">
        <f>DATEDIF(order_date,delivery_date,"D")</f>
        <v>5</v>
      </c>
      <c r="S15168" s="12"/>
    </row>
    <row r="15169" spans="1:19" ht="14.25" customHeight="1" x14ac:dyDescent="0.35">
      <c r="A15169" s="2" t="s">
        <v>10349</v>
      </c>
      <c r="B15169" s="2">
        <v>110316</v>
      </c>
      <c r="C15169" s="2" t="s">
        <v>25</v>
      </c>
      <c r="D15169" s="2" t="s">
        <v>33</v>
      </c>
      <c r="E15169" s="2">
        <v>3386.15</v>
      </c>
      <c r="F15169" s="2">
        <v>0.48</v>
      </c>
      <c r="G15169" s="2">
        <v>4</v>
      </c>
      <c r="H15169" s="3">
        <v>45326</v>
      </c>
      <c r="I15169" s="3">
        <v>45328</v>
      </c>
      <c r="J15169" s="2" t="s">
        <v>21</v>
      </c>
      <c r="K15169" s="2" t="s">
        <v>22</v>
      </c>
      <c r="L15169" s="2">
        <v>1005.45</v>
      </c>
      <c r="M15169" s="2" t="s">
        <v>23</v>
      </c>
      <c r="N15169" s="11">
        <f>L15169/E15169*100</f>
        <v>29.693014190156962</v>
      </c>
      <c r="O15169" s="12" t="str">
        <f>IF(N15169&lt;10,"Low",IF(N15169&lt;20,"Med","High"))</f>
        <v>High</v>
      </c>
      <c r="P15169" s="12">
        <f>sales*discount</f>
        <v>1625.3520000000001</v>
      </c>
      <c r="Q15169" s="12">
        <f>sales-Discount_Values</f>
        <v>1760.798</v>
      </c>
      <c r="R15169" s="12">
        <f>DATEDIF(order_date,delivery_date,"D")</f>
        <v>2</v>
      </c>
      <c r="S15169" s="12"/>
    </row>
    <row r="15170" spans="1:19" ht="14.25" customHeight="1" x14ac:dyDescent="0.35">
      <c r="A15170" s="2" t="s">
        <v>6576</v>
      </c>
      <c r="B15170" s="2">
        <v>106543</v>
      </c>
      <c r="C15170" s="2" t="s">
        <v>41</v>
      </c>
      <c r="D15170" s="2" t="s">
        <v>14</v>
      </c>
      <c r="E15170" s="2">
        <v>2744.44</v>
      </c>
      <c r="F15170" s="2">
        <v>0.44</v>
      </c>
      <c r="G15170" s="2">
        <v>4</v>
      </c>
      <c r="H15170" s="3">
        <v>45413</v>
      </c>
      <c r="I15170" s="3">
        <v>45415</v>
      </c>
      <c r="J15170" s="2" t="s">
        <v>31</v>
      </c>
      <c r="K15170" s="2" t="s">
        <v>27</v>
      </c>
      <c r="L15170" s="2">
        <v>814.96</v>
      </c>
      <c r="M15170" s="2" t="s">
        <v>39</v>
      </c>
      <c r="N15170" s="11">
        <f>L15170/E15170*100</f>
        <v>29.694946874407897</v>
      </c>
      <c r="O15170" s="12" t="str">
        <f>IF(N15170&lt;10,"Low",IF(N15170&lt;20,"Med","High"))</f>
        <v>High</v>
      </c>
      <c r="P15170" s="12">
        <f>sales*discount</f>
        <v>1207.5536</v>
      </c>
      <c r="Q15170" s="12">
        <f>sales-Discount_Values</f>
        <v>1536.8864000000001</v>
      </c>
      <c r="R15170" s="12">
        <f>DATEDIF(order_date,delivery_date,"D")</f>
        <v>2</v>
      </c>
      <c r="S15170" s="12"/>
    </row>
    <row r="15171" spans="1:19" ht="14.25" customHeight="1" x14ac:dyDescent="0.35">
      <c r="A15171" s="2" t="s">
        <v>1706</v>
      </c>
      <c r="B15171" s="2">
        <v>101673</v>
      </c>
      <c r="C15171" s="2" t="s">
        <v>25</v>
      </c>
      <c r="D15171" s="2" t="s">
        <v>33</v>
      </c>
      <c r="E15171" s="2">
        <v>1159.6600000000001</v>
      </c>
      <c r="F15171" s="2">
        <v>0.04</v>
      </c>
      <c r="G15171" s="2">
        <v>2</v>
      </c>
      <c r="H15171" s="3">
        <v>45046</v>
      </c>
      <c r="I15171" s="3">
        <v>45052</v>
      </c>
      <c r="J15171" s="2" t="s">
        <v>15</v>
      </c>
      <c r="K15171" s="2" t="s">
        <v>22</v>
      </c>
      <c r="L15171" s="2">
        <v>344.37</v>
      </c>
      <c r="M15171" s="2" t="s">
        <v>28</v>
      </c>
      <c r="N15171" s="11">
        <f>L15171/E15171*100</f>
        <v>29.695772898953138</v>
      </c>
      <c r="O15171" s="12" t="str">
        <f>IF(N15171&lt;10,"Low",IF(N15171&lt;20,"Med","High"))</f>
        <v>High</v>
      </c>
      <c r="P15171" s="12">
        <f>sales*discount</f>
        <v>46.386400000000002</v>
      </c>
      <c r="Q15171" s="12">
        <f>sales-Discount_Values</f>
        <v>1113.2736</v>
      </c>
      <c r="R15171" s="12">
        <f>DATEDIF(order_date,delivery_date,"D")</f>
        <v>6</v>
      </c>
      <c r="S15171" s="12"/>
    </row>
    <row r="15172" spans="1:19" ht="14.25" customHeight="1" x14ac:dyDescent="0.35">
      <c r="A15172" s="2" t="s">
        <v>4925</v>
      </c>
      <c r="B15172" s="2">
        <v>104892</v>
      </c>
      <c r="C15172" s="2" t="s">
        <v>19</v>
      </c>
      <c r="D15172" s="2" t="s">
        <v>26</v>
      </c>
      <c r="E15172" s="2">
        <v>193.09</v>
      </c>
      <c r="F15172" s="2">
        <v>0.11</v>
      </c>
      <c r="G15172" s="2">
        <v>1</v>
      </c>
      <c r="H15172" s="3">
        <v>44990</v>
      </c>
      <c r="I15172" s="3">
        <v>44994</v>
      </c>
      <c r="J15172" s="2" t="s">
        <v>31</v>
      </c>
      <c r="K15172" s="2" t="s">
        <v>16</v>
      </c>
      <c r="L15172" s="2">
        <v>57.34</v>
      </c>
      <c r="M15172" s="2" t="s">
        <v>17</v>
      </c>
      <c r="N15172" s="11">
        <f>L15172/E15172*100</f>
        <v>29.695996685483454</v>
      </c>
      <c r="O15172" s="12" t="str">
        <f>IF(N15172&lt;10,"Low",IF(N15172&lt;20,"Med","High"))</f>
        <v>High</v>
      </c>
      <c r="P15172" s="12">
        <f>sales*discount</f>
        <v>21.239900000000002</v>
      </c>
      <c r="Q15172" s="12">
        <f>sales-Discount_Values</f>
        <v>171.8501</v>
      </c>
      <c r="R15172" s="12">
        <f>DATEDIF(order_date,delivery_date,"D")</f>
        <v>4</v>
      </c>
      <c r="S15172" s="12"/>
    </row>
    <row r="15173" spans="1:19" ht="14.25" customHeight="1" x14ac:dyDescent="0.35">
      <c r="A15173" s="2" t="s">
        <v>13888</v>
      </c>
      <c r="B15173" s="2">
        <v>113855</v>
      </c>
      <c r="C15173" s="2" t="s">
        <v>25</v>
      </c>
      <c r="D15173" s="2" t="s">
        <v>14</v>
      </c>
      <c r="E15173" s="2">
        <v>696.94</v>
      </c>
      <c r="F15173" s="2">
        <v>0.12</v>
      </c>
      <c r="G15173" s="2">
        <v>7</v>
      </c>
      <c r="H15173" s="3">
        <v>45348</v>
      </c>
      <c r="I15173" s="3">
        <v>45352</v>
      </c>
      <c r="J15173" s="2" t="s">
        <v>31</v>
      </c>
      <c r="K15173" s="2" t="s">
        <v>16</v>
      </c>
      <c r="L15173" s="2">
        <v>206.97</v>
      </c>
      <c r="M15173" s="2" t="s">
        <v>17</v>
      </c>
      <c r="N15173" s="11">
        <f>L15173/E15173*100</f>
        <v>29.696961000946992</v>
      </c>
      <c r="O15173" s="12" t="str">
        <f>IF(N15173&lt;10,"Low",IF(N15173&lt;20,"Med","High"))</f>
        <v>High</v>
      </c>
      <c r="P15173" s="12">
        <f>sales*discount</f>
        <v>83.632800000000003</v>
      </c>
      <c r="Q15173" s="12">
        <f>sales-Discount_Values</f>
        <v>613.30720000000008</v>
      </c>
      <c r="R15173" s="12">
        <f>DATEDIF(order_date,delivery_date,"D")</f>
        <v>4</v>
      </c>
      <c r="S15173" s="12"/>
    </row>
    <row r="15174" spans="1:19" ht="14.25" customHeight="1" x14ac:dyDescent="0.35">
      <c r="A15174" s="2" t="s">
        <v>8993</v>
      </c>
      <c r="B15174" s="2">
        <v>108960</v>
      </c>
      <c r="C15174" s="2" t="s">
        <v>25</v>
      </c>
      <c r="D15174" s="2" t="s">
        <v>36</v>
      </c>
      <c r="E15174" s="2">
        <v>2805.16</v>
      </c>
      <c r="F15174" s="2">
        <v>0.05</v>
      </c>
      <c r="G15174" s="2">
        <v>1</v>
      </c>
      <c r="H15174" s="3">
        <v>45463</v>
      </c>
      <c r="I15174" s="3">
        <v>45469</v>
      </c>
      <c r="J15174" s="2" t="s">
        <v>31</v>
      </c>
      <c r="K15174" s="2" t="s">
        <v>27</v>
      </c>
      <c r="L15174" s="2">
        <v>833.06</v>
      </c>
      <c r="M15174" s="2" t="s">
        <v>34</v>
      </c>
      <c r="N15174" s="11">
        <f>L15174/E15174*100</f>
        <v>29.69741476422022</v>
      </c>
      <c r="O15174" s="12" t="str">
        <f>IF(N15174&lt;10,"Low",IF(N15174&lt;20,"Med","High"))</f>
        <v>High</v>
      </c>
      <c r="P15174" s="12">
        <f>sales*discount</f>
        <v>140.25800000000001</v>
      </c>
      <c r="Q15174" s="12">
        <f>sales-Discount_Values</f>
        <v>2664.902</v>
      </c>
      <c r="R15174" s="12">
        <f>DATEDIF(order_date,delivery_date,"D")</f>
        <v>6</v>
      </c>
      <c r="S15174" s="12"/>
    </row>
    <row r="15175" spans="1:19" ht="14.25" customHeight="1" x14ac:dyDescent="0.35">
      <c r="A15175" s="2" t="s">
        <v>6000</v>
      </c>
      <c r="B15175" s="2">
        <v>105967</v>
      </c>
      <c r="C15175" s="2" t="s">
        <v>41</v>
      </c>
      <c r="D15175" s="2" t="s">
        <v>20</v>
      </c>
      <c r="E15175" s="2">
        <v>4740.47</v>
      </c>
      <c r="F15175" s="2">
        <v>0.18</v>
      </c>
      <c r="G15175" s="2">
        <v>7</v>
      </c>
      <c r="H15175" s="3">
        <v>45488</v>
      </c>
      <c r="I15175" s="3">
        <v>45492</v>
      </c>
      <c r="J15175" s="2" t="s">
        <v>21</v>
      </c>
      <c r="K15175" s="2" t="s">
        <v>27</v>
      </c>
      <c r="L15175" s="2">
        <v>1407.81</v>
      </c>
      <c r="M15175" s="2" t="s">
        <v>34</v>
      </c>
      <c r="N15175" s="11">
        <f>L15175/E15175*100</f>
        <v>29.697688203912271</v>
      </c>
      <c r="O15175" s="12" t="str">
        <f>IF(N15175&lt;10,"Low",IF(N15175&lt;20,"Med","High"))</f>
        <v>High</v>
      </c>
      <c r="P15175" s="12">
        <f>sales*discount</f>
        <v>853.28460000000007</v>
      </c>
      <c r="Q15175" s="12">
        <f>sales-Discount_Values</f>
        <v>3887.1854000000003</v>
      </c>
      <c r="R15175" s="12">
        <f>DATEDIF(order_date,delivery_date,"D")</f>
        <v>4</v>
      </c>
      <c r="S15175" s="12"/>
    </row>
    <row r="15176" spans="1:19" ht="14.25" customHeight="1" x14ac:dyDescent="0.35">
      <c r="A15176" s="2" t="s">
        <v>13401</v>
      </c>
      <c r="B15176" s="2">
        <v>113368</v>
      </c>
      <c r="C15176" s="2" t="s">
        <v>25</v>
      </c>
      <c r="D15176" s="2" t="s">
        <v>26</v>
      </c>
      <c r="E15176" s="2">
        <v>4704.74</v>
      </c>
      <c r="F15176" s="2">
        <v>0.39</v>
      </c>
      <c r="G15176" s="2">
        <v>1</v>
      </c>
      <c r="H15176" s="3">
        <v>45539</v>
      </c>
      <c r="I15176" s="3">
        <v>45544</v>
      </c>
      <c r="J15176" s="2" t="s">
        <v>15</v>
      </c>
      <c r="K15176" s="2" t="s">
        <v>16</v>
      </c>
      <c r="L15176" s="2">
        <v>1397.24</v>
      </c>
      <c r="M15176" s="2" t="s">
        <v>48</v>
      </c>
      <c r="N15176" s="11">
        <f>L15176/E15176*100</f>
        <v>29.698559325276214</v>
      </c>
      <c r="O15176" s="12" t="str">
        <f>IF(N15176&lt;10,"Low",IF(N15176&lt;20,"Med","High"))</f>
        <v>High</v>
      </c>
      <c r="P15176" s="12">
        <f>sales*discount</f>
        <v>1834.8486</v>
      </c>
      <c r="Q15176" s="12">
        <f>sales-Discount_Values</f>
        <v>2869.8913999999995</v>
      </c>
      <c r="R15176" s="12">
        <f>DATEDIF(order_date,delivery_date,"D")</f>
        <v>5</v>
      </c>
      <c r="S15176" s="12"/>
    </row>
    <row r="15177" spans="1:19" ht="14.25" customHeight="1" x14ac:dyDescent="0.35">
      <c r="A15177" s="2" t="s">
        <v>10998</v>
      </c>
      <c r="B15177" s="2">
        <v>110965</v>
      </c>
      <c r="C15177" s="2" t="s">
        <v>19</v>
      </c>
      <c r="D15177" s="2" t="s">
        <v>26</v>
      </c>
      <c r="E15177" s="2">
        <v>3801.03</v>
      </c>
      <c r="F15177" s="2">
        <v>0.48</v>
      </c>
      <c r="G15177" s="2">
        <v>9</v>
      </c>
      <c r="H15177" s="3">
        <v>45268</v>
      </c>
      <c r="I15177" s="3">
        <v>45274</v>
      </c>
      <c r="J15177" s="2" t="s">
        <v>21</v>
      </c>
      <c r="K15177" s="2" t="s">
        <v>27</v>
      </c>
      <c r="L15177" s="2">
        <v>1128.8699999999999</v>
      </c>
      <c r="M15177" s="2" t="s">
        <v>28</v>
      </c>
      <c r="N15177" s="11">
        <f>L15177/E15177*100</f>
        <v>29.699055256075326</v>
      </c>
      <c r="O15177" s="12" t="str">
        <f>IF(N15177&lt;10,"Low",IF(N15177&lt;20,"Med","High"))</f>
        <v>High</v>
      </c>
      <c r="P15177" s="12">
        <f>sales*discount</f>
        <v>1824.4944</v>
      </c>
      <c r="Q15177" s="12">
        <f>sales-Discount_Values</f>
        <v>1976.5356000000002</v>
      </c>
      <c r="R15177" s="12">
        <f>DATEDIF(order_date,delivery_date,"D")</f>
        <v>6</v>
      </c>
      <c r="S15177" s="12"/>
    </row>
    <row r="15178" spans="1:19" ht="14.25" customHeight="1" x14ac:dyDescent="0.35">
      <c r="A15178" s="2" t="s">
        <v>1928</v>
      </c>
      <c r="B15178" s="2">
        <v>101895</v>
      </c>
      <c r="C15178" s="2" t="s">
        <v>13</v>
      </c>
      <c r="D15178" s="2" t="s">
        <v>33</v>
      </c>
      <c r="E15178" s="2">
        <v>4878.3</v>
      </c>
      <c r="F15178" s="2">
        <v>0.23</v>
      </c>
      <c r="G15178" s="2">
        <v>2</v>
      </c>
      <c r="H15178" s="3">
        <v>45235</v>
      </c>
      <c r="I15178" s="3">
        <v>45241</v>
      </c>
      <c r="J15178" s="2" t="s">
        <v>15</v>
      </c>
      <c r="K15178" s="2" t="s">
        <v>22</v>
      </c>
      <c r="L15178" s="2">
        <v>1448.83</v>
      </c>
      <c r="M15178" s="2" t="s">
        <v>17</v>
      </c>
      <c r="N15178" s="11">
        <f>L15178/E15178*100</f>
        <v>29.699485476497955</v>
      </c>
      <c r="O15178" s="12" t="str">
        <f>IF(N15178&lt;10,"Low",IF(N15178&lt;20,"Med","High"))</f>
        <v>High</v>
      </c>
      <c r="P15178" s="12">
        <f>sales*discount</f>
        <v>1122.009</v>
      </c>
      <c r="Q15178" s="12">
        <f>sales-Discount_Values</f>
        <v>3756.2910000000002</v>
      </c>
      <c r="R15178" s="12">
        <f>DATEDIF(order_date,delivery_date,"D")</f>
        <v>6</v>
      </c>
      <c r="S15178" s="12"/>
    </row>
    <row r="15179" spans="1:19" ht="14.25" customHeight="1" x14ac:dyDescent="0.35">
      <c r="A15179" s="2" t="s">
        <v>10260</v>
      </c>
      <c r="B15179" s="2">
        <v>110227</v>
      </c>
      <c r="C15179" s="2" t="s">
        <v>25</v>
      </c>
      <c r="D15179" s="2" t="s">
        <v>20</v>
      </c>
      <c r="E15179" s="2">
        <v>4178.6000000000004</v>
      </c>
      <c r="F15179" s="2">
        <v>0.02</v>
      </c>
      <c r="G15179" s="2">
        <v>8</v>
      </c>
      <c r="H15179" s="3">
        <v>45055</v>
      </c>
      <c r="I15179" s="3">
        <v>45059</v>
      </c>
      <c r="J15179" s="2" t="s">
        <v>31</v>
      </c>
      <c r="K15179" s="2" t="s">
        <v>22</v>
      </c>
      <c r="L15179" s="2">
        <v>1241.04</v>
      </c>
      <c r="M15179" s="2" t="s">
        <v>39</v>
      </c>
      <c r="N15179" s="11">
        <f>L15179/E15179*100</f>
        <v>29.699899487866748</v>
      </c>
      <c r="O15179" s="12" t="str">
        <f>IF(N15179&lt;10,"Low",IF(N15179&lt;20,"Med","High"))</f>
        <v>High</v>
      </c>
      <c r="P15179" s="12">
        <f>sales*discount</f>
        <v>83.572000000000003</v>
      </c>
      <c r="Q15179" s="12">
        <f>sales-Discount_Values</f>
        <v>4095.0280000000002</v>
      </c>
      <c r="R15179" s="12">
        <f>DATEDIF(order_date,delivery_date,"D")</f>
        <v>4</v>
      </c>
      <c r="S15179" s="12"/>
    </row>
    <row r="15180" spans="1:19" ht="14.25" customHeight="1" x14ac:dyDescent="0.35">
      <c r="A15180" s="2" t="s">
        <v>7799</v>
      </c>
      <c r="B15180" s="2">
        <v>107766</v>
      </c>
      <c r="C15180" s="2" t="s">
        <v>25</v>
      </c>
      <c r="D15180" s="2" t="s">
        <v>36</v>
      </c>
      <c r="E15180" s="2">
        <v>3937.21</v>
      </c>
      <c r="F15180" s="2">
        <v>0.27</v>
      </c>
      <c r="G15180" s="2">
        <v>1</v>
      </c>
      <c r="H15180" s="3">
        <v>45107</v>
      </c>
      <c r="I15180" s="3">
        <v>45111</v>
      </c>
      <c r="J15180" s="2" t="s">
        <v>15</v>
      </c>
      <c r="K15180" s="2" t="s">
        <v>27</v>
      </c>
      <c r="L15180" s="2">
        <v>1169.52</v>
      </c>
      <c r="M15180" s="2" t="s">
        <v>17</v>
      </c>
      <c r="N15180" s="11">
        <f>L15180/E15180*100</f>
        <v>29.704282982111696</v>
      </c>
      <c r="O15180" s="12" t="str">
        <f>IF(N15180&lt;10,"Low",IF(N15180&lt;20,"Med","High"))</f>
        <v>High</v>
      </c>
      <c r="P15180" s="12">
        <f>sales*discount</f>
        <v>1063.0467000000001</v>
      </c>
      <c r="Q15180" s="12">
        <f>sales-Discount_Values</f>
        <v>2874.1633000000002</v>
      </c>
      <c r="R15180" s="12">
        <f>DATEDIF(order_date,delivery_date,"D")</f>
        <v>4</v>
      </c>
      <c r="S15180" s="12"/>
    </row>
    <row r="15181" spans="1:19" ht="14.25" customHeight="1" x14ac:dyDescent="0.35">
      <c r="A15181" s="2" t="s">
        <v>6891</v>
      </c>
      <c r="B15181" s="2">
        <v>106858</v>
      </c>
      <c r="C15181" s="2" t="s">
        <v>41</v>
      </c>
      <c r="D15181" s="2" t="s">
        <v>14</v>
      </c>
      <c r="E15181" s="2">
        <v>3386.78</v>
      </c>
      <c r="F15181" s="2">
        <v>0.34</v>
      </c>
      <c r="G15181" s="2">
        <v>1</v>
      </c>
      <c r="H15181" s="3">
        <v>45187</v>
      </c>
      <c r="I15181" s="3">
        <v>45190</v>
      </c>
      <c r="J15181" s="2" t="s">
        <v>31</v>
      </c>
      <c r="K15181" s="2" t="s">
        <v>27</v>
      </c>
      <c r="L15181" s="2">
        <v>1006.02</v>
      </c>
      <c r="M15181" s="2" t="s">
        <v>48</v>
      </c>
      <c r="N15181" s="11">
        <f>L15181/E15181*100</f>
        <v>29.704320918394462</v>
      </c>
      <c r="O15181" s="12" t="str">
        <f>IF(N15181&lt;10,"Low",IF(N15181&lt;20,"Med","High"))</f>
        <v>High</v>
      </c>
      <c r="P15181" s="12">
        <f>sales*discount</f>
        <v>1151.5052000000001</v>
      </c>
      <c r="Q15181" s="12">
        <f>sales-Discount_Values</f>
        <v>2235.2748000000001</v>
      </c>
      <c r="R15181" s="12">
        <f>DATEDIF(order_date,delivery_date,"D")</f>
        <v>3</v>
      </c>
      <c r="S15181" s="12"/>
    </row>
    <row r="15182" spans="1:19" ht="14.25" customHeight="1" x14ac:dyDescent="0.35">
      <c r="A15182" s="2" t="s">
        <v>5334</v>
      </c>
      <c r="B15182" s="2">
        <v>105301</v>
      </c>
      <c r="C15182" s="2" t="s">
        <v>19</v>
      </c>
      <c r="D15182" s="2" t="s">
        <v>20</v>
      </c>
      <c r="E15182" s="2">
        <v>4509.03</v>
      </c>
      <c r="F15182" s="2">
        <v>0.14000000000000001</v>
      </c>
      <c r="G15182" s="2">
        <v>7</v>
      </c>
      <c r="H15182" s="3">
        <v>45219</v>
      </c>
      <c r="I15182" s="3">
        <v>45221</v>
      </c>
      <c r="J15182" s="2" t="s">
        <v>21</v>
      </c>
      <c r="K15182" s="2" t="s">
        <v>22</v>
      </c>
      <c r="L15182" s="2">
        <v>1339.58</v>
      </c>
      <c r="M15182" s="2" t="s">
        <v>48</v>
      </c>
      <c r="N15182" s="11">
        <f>L15182/E15182*100</f>
        <v>29.708828728129998</v>
      </c>
      <c r="O15182" s="12" t="str">
        <f>IF(N15182&lt;10,"Low",IF(N15182&lt;20,"Med","High"))</f>
        <v>High</v>
      </c>
      <c r="P15182" s="12">
        <f>sales*discount</f>
        <v>631.26420000000007</v>
      </c>
      <c r="Q15182" s="12">
        <f>sales-Discount_Values</f>
        <v>3877.7657999999997</v>
      </c>
      <c r="R15182" s="12">
        <f>DATEDIF(order_date,delivery_date,"D")</f>
        <v>2</v>
      </c>
      <c r="S15182" s="12"/>
    </row>
    <row r="15183" spans="1:19" ht="14.25" customHeight="1" x14ac:dyDescent="0.35">
      <c r="A15183" s="2" t="s">
        <v>8455</v>
      </c>
      <c r="B15183" s="2">
        <v>108422</v>
      </c>
      <c r="C15183" s="2" t="s">
        <v>19</v>
      </c>
      <c r="D15183" s="2" t="s">
        <v>26</v>
      </c>
      <c r="E15183" s="2">
        <v>1340.33</v>
      </c>
      <c r="F15183" s="2">
        <v>0.28000000000000003</v>
      </c>
      <c r="G15183" s="2">
        <v>3</v>
      </c>
      <c r="H15183" s="3">
        <v>45050</v>
      </c>
      <c r="I15183" s="3">
        <v>45054</v>
      </c>
      <c r="J15183" s="2" t="s">
        <v>31</v>
      </c>
      <c r="K15183" s="2" t="s">
        <v>16</v>
      </c>
      <c r="L15183" s="2">
        <v>398.22</v>
      </c>
      <c r="M15183" s="2" t="s">
        <v>28</v>
      </c>
      <c r="N15183" s="11">
        <f>L15183/E15183*100</f>
        <v>29.710593659770357</v>
      </c>
      <c r="O15183" s="12" t="str">
        <f>IF(N15183&lt;10,"Low",IF(N15183&lt;20,"Med","High"))</f>
        <v>High</v>
      </c>
      <c r="P15183" s="12">
        <f>sales*discount</f>
        <v>375.29240000000004</v>
      </c>
      <c r="Q15183" s="12">
        <f>sales-Discount_Values</f>
        <v>965.03759999999988</v>
      </c>
      <c r="R15183" s="12">
        <f>DATEDIF(order_date,delivery_date,"D")</f>
        <v>4</v>
      </c>
      <c r="S15183" s="12"/>
    </row>
    <row r="15184" spans="1:19" ht="14.25" customHeight="1" x14ac:dyDescent="0.35">
      <c r="A15184" s="2" t="s">
        <v>9467</v>
      </c>
      <c r="B15184" s="2">
        <v>109434</v>
      </c>
      <c r="C15184" s="2" t="s">
        <v>13</v>
      </c>
      <c r="D15184" s="2" t="s">
        <v>33</v>
      </c>
      <c r="E15184" s="2">
        <v>4164.7700000000004</v>
      </c>
      <c r="F15184" s="2">
        <v>0.41</v>
      </c>
      <c r="G15184" s="2">
        <v>7</v>
      </c>
      <c r="H15184" s="3">
        <v>45414</v>
      </c>
      <c r="I15184" s="3">
        <v>45418</v>
      </c>
      <c r="J15184" s="2" t="s">
        <v>21</v>
      </c>
      <c r="K15184" s="2" t="s">
        <v>16</v>
      </c>
      <c r="L15184" s="2">
        <v>1237.6400000000001</v>
      </c>
      <c r="M15184" s="2" t="s">
        <v>48</v>
      </c>
      <c r="N15184" s="11">
        <f>L15184/E15184*100</f>
        <v>29.716887127020218</v>
      </c>
      <c r="O15184" s="12" t="str">
        <f>IF(N15184&lt;10,"Low",IF(N15184&lt;20,"Med","High"))</f>
        <v>High</v>
      </c>
      <c r="P15184" s="12">
        <f>sales*discount</f>
        <v>1707.5557000000001</v>
      </c>
      <c r="Q15184" s="12">
        <f>sales-Discount_Values</f>
        <v>2457.2143000000005</v>
      </c>
      <c r="R15184" s="12">
        <f>DATEDIF(order_date,delivery_date,"D")</f>
        <v>4</v>
      </c>
      <c r="S15184" s="12"/>
    </row>
    <row r="15185" spans="1:19" ht="14.25" customHeight="1" x14ac:dyDescent="0.35">
      <c r="A15185" s="2" t="s">
        <v>8805</v>
      </c>
      <c r="B15185" s="2">
        <v>108772</v>
      </c>
      <c r="C15185" s="2" t="s">
        <v>25</v>
      </c>
      <c r="D15185" s="2" t="s">
        <v>26</v>
      </c>
      <c r="E15185" s="2">
        <v>1164.03</v>
      </c>
      <c r="F15185" s="2">
        <v>0.21</v>
      </c>
      <c r="G15185" s="2">
        <v>5</v>
      </c>
      <c r="H15185" s="3">
        <v>45638</v>
      </c>
      <c r="I15185" s="3">
        <v>45639</v>
      </c>
      <c r="J15185" s="2" t="s">
        <v>15</v>
      </c>
      <c r="K15185" s="2" t="s">
        <v>22</v>
      </c>
      <c r="L15185" s="2">
        <v>345.92</v>
      </c>
      <c r="M15185" s="2" t="s">
        <v>23</v>
      </c>
      <c r="N15185" s="11">
        <f>L15185/E15185*100</f>
        <v>29.717447144833038</v>
      </c>
      <c r="O15185" s="12" t="str">
        <f>IF(N15185&lt;10,"Low",IF(N15185&lt;20,"Med","High"))</f>
        <v>High</v>
      </c>
      <c r="P15185" s="12">
        <f>sales*discount</f>
        <v>244.44629999999998</v>
      </c>
      <c r="Q15185" s="12">
        <f>sales-Discount_Values</f>
        <v>919.58370000000002</v>
      </c>
      <c r="R15185" s="12">
        <f>DATEDIF(order_date,delivery_date,"D")</f>
        <v>1</v>
      </c>
      <c r="S15185" s="12"/>
    </row>
    <row r="15186" spans="1:19" ht="14.25" customHeight="1" x14ac:dyDescent="0.35">
      <c r="A15186" s="2" t="s">
        <v>6373</v>
      </c>
      <c r="B15186" s="2">
        <v>106340</v>
      </c>
      <c r="C15186" s="2" t="s">
        <v>41</v>
      </c>
      <c r="D15186" s="2" t="s">
        <v>20</v>
      </c>
      <c r="E15186" s="2">
        <v>911</v>
      </c>
      <c r="F15186" s="2">
        <v>0.21</v>
      </c>
      <c r="G15186" s="2">
        <v>6</v>
      </c>
      <c r="H15186" s="3">
        <v>45144</v>
      </c>
      <c r="I15186" s="3">
        <v>45149</v>
      </c>
      <c r="J15186" s="2" t="s">
        <v>21</v>
      </c>
      <c r="K15186" s="2" t="s">
        <v>27</v>
      </c>
      <c r="L15186" s="2">
        <v>270.73</v>
      </c>
      <c r="M15186" s="2" t="s">
        <v>23</v>
      </c>
      <c r="N15186" s="11">
        <f>L15186/E15186*100</f>
        <v>29.7178924259056</v>
      </c>
      <c r="O15186" s="12" t="str">
        <f>IF(N15186&lt;10,"Low",IF(N15186&lt;20,"Med","High"))</f>
        <v>High</v>
      </c>
      <c r="P15186" s="12">
        <f>sales*discount</f>
        <v>191.31</v>
      </c>
      <c r="Q15186" s="12">
        <f>sales-Discount_Values</f>
        <v>719.69</v>
      </c>
      <c r="R15186" s="12">
        <f>DATEDIF(order_date,delivery_date,"D")</f>
        <v>5</v>
      </c>
      <c r="S15186" s="12"/>
    </row>
    <row r="15187" spans="1:19" ht="14.25" customHeight="1" x14ac:dyDescent="0.35">
      <c r="A15187" s="2" t="s">
        <v>1942</v>
      </c>
      <c r="B15187" s="2">
        <v>101909</v>
      </c>
      <c r="C15187" s="2" t="s">
        <v>25</v>
      </c>
      <c r="D15187" s="2" t="s">
        <v>26</v>
      </c>
      <c r="E15187" s="2">
        <v>1447.53</v>
      </c>
      <c r="F15187" s="2">
        <v>0.28000000000000003</v>
      </c>
      <c r="G15187" s="2">
        <v>8</v>
      </c>
      <c r="H15187" s="3">
        <v>45376</v>
      </c>
      <c r="I15187" s="3">
        <v>45381</v>
      </c>
      <c r="J15187" s="2" t="s">
        <v>15</v>
      </c>
      <c r="K15187" s="2" t="s">
        <v>16</v>
      </c>
      <c r="L15187" s="2">
        <v>430.2</v>
      </c>
      <c r="M15187" s="2" t="s">
        <v>39</v>
      </c>
      <c r="N15187" s="11">
        <f>L15187/E15187*100</f>
        <v>29.719591303807174</v>
      </c>
      <c r="O15187" s="12" t="str">
        <f>IF(N15187&lt;10,"Low",IF(N15187&lt;20,"Med","High"))</f>
        <v>High</v>
      </c>
      <c r="P15187" s="12">
        <f>sales*discount</f>
        <v>405.30840000000001</v>
      </c>
      <c r="Q15187" s="12">
        <f>sales-Discount_Values</f>
        <v>1042.2215999999999</v>
      </c>
      <c r="R15187" s="12">
        <f>DATEDIF(order_date,delivery_date,"D")</f>
        <v>5</v>
      </c>
      <c r="S15187" s="12"/>
    </row>
    <row r="15188" spans="1:19" ht="14.25" customHeight="1" x14ac:dyDescent="0.35">
      <c r="A15188" s="2" t="s">
        <v>2977</v>
      </c>
      <c r="B15188" s="2">
        <v>102944</v>
      </c>
      <c r="C15188" s="2" t="s">
        <v>19</v>
      </c>
      <c r="D15188" s="2" t="s">
        <v>20</v>
      </c>
      <c r="E15188" s="2">
        <v>2247.5500000000002</v>
      </c>
      <c r="F15188" s="2">
        <v>0.05</v>
      </c>
      <c r="G15188" s="2">
        <v>3</v>
      </c>
      <c r="H15188" s="3">
        <v>45546</v>
      </c>
      <c r="I15188" s="3">
        <v>45551</v>
      </c>
      <c r="J15188" s="2" t="s">
        <v>15</v>
      </c>
      <c r="K15188" s="2" t="s">
        <v>27</v>
      </c>
      <c r="L15188" s="2">
        <v>667.97</v>
      </c>
      <c r="M15188" s="2" t="s">
        <v>23</v>
      </c>
      <c r="N15188" s="11">
        <f>L15188/E15188*100</f>
        <v>29.719917243220394</v>
      </c>
      <c r="O15188" s="12" t="str">
        <f>IF(N15188&lt;10,"Low",IF(N15188&lt;20,"Med","High"))</f>
        <v>High</v>
      </c>
      <c r="P15188" s="12">
        <f>sales*discount</f>
        <v>112.37750000000001</v>
      </c>
      <c r="Q15188" s="12">
        <f>sales-Discount_Values</f>
        <v>2135.1725000000001</v>
      </c>
      <c r="R15188" s="12">
        <f>DATEDIF(order_date,delivery_date,"D")</f>
        <v>5</v>
      </c>
      <c r="S15188" s="12"/>
    </row>
    <row r="15189" spans="1:19" ht="14.25" customHeight="1" x14ac:dyDescent="0.35">
      <c r="A15189" s="2" t="s">
        <v>3008</v>
      </c>
      <c r="B15189" s="2">
        <v>102975</v>
      </c>
      <c r="C15189" s="2" t="s">
        <v>13</v>
      </c>
      <c r="D15189" s="2" t="s">
        <v>36</v>
      </c>
      <c r="E15189" s="2">
        <v>3748.08</v>
      </c>
      <c r="F15189" s="2">
        <v>0.17</v>
      </c>
      <c r="G15189" s="2">
        <v>7</v>
      </c>
      <c r="H15189" s="3">
        <v>45550</v>
      </c>
      <c r="I15189" s="3">
        <v>45552</v>
      </c>
      <c r="J15189" s="2" t="s">
        <v>15</v>
      </c>
      <c r="K15189" s="2" t="s">
        <v>27</v>
      </c>
      <c r="L15189" s="2">
        <v>1114.1099999999999</v>
      </c>
      <c r="M15189" s="2" t="s">
        <v>23</v>
      </c>
      <c r="N15189" s="11">
        <f>L15189/E15189*100</f>
        <v>29.724819107382977</v>
      </c>
      <c r="O15189" s="12" t="str">
        <f>IF(N15189&lt;10,"Low",IF(N15189&lt;20,"Med","High"))</f>
        <v>High</v>
      </c>
      <c r="P15189" s="12">
        <f>sales*discount</f>
        <v>637.17360000000008</v>
      </c>
      <c r="Q15189" s="12">
        <f>sales-Discount_Values</f>
        <v>3110.9063999999998</v>
      </c>
      <c r="R15189" s="12">
        <f>DATEDIF(order_date,delivery_date,"D")</f>
        <v>2</v>
      </c>
      <c r="S15189" s="12"/>
    </row>
    <row r="15190" spans="1:19" ht="14.25" customHeight="1" x14ac:dyDescent="0.35">
      <c r="A15190" s="2" t="s">
        <v>8531</v>
      </c>
      <c r="B15190" s="2">
        <v>108498</v>
      </c>
      <c r="C15190" s="2" t="s">
        <v>13</v>
      </c>
      <c r="D15190" s="2" t="s">
        <v>36</v>
      </c>
      <c r="E15190" s="2">
        <v>4063.24</v>
      </c>
      <c r="F15190" s="2">
        <v>0.14000000000000001</v>
      </c>
      <c r="G15190" s="2">
        <v>6</v>
      </c>
      <c r="H15190" s="3">
        <v>45573</v>
      </c>
      <c r="I15190" s="3">
        <v>45576</v>
      </c>
      <c r="J15190" s="2" t="s">
        <v>31</v>
      </c>
      <c r="K15190" s="2" t="s">
        <v>22</v>
      </c>
      <c r="L15190" s="2">
        <v>1207.8699999999999</v>
      </c>
      <c r="M15190" s="2" t="s">
        <v>34</v>
      </c>
      <c r="N15190" s="11">
        <f>L15190/E15190*100</f>
        <v>29.726769769937288</v>
      </c>
      <c r="O15190" s="12" t="str">
        <f>IF(N15190&lt;10,"Low",IF(N15190&lt;20,"Med","High"))</f>
        <v>High</v>
      </c>
      <c r="P15190" s="12">
        <f>sales*discount</f>
        <v>568.85360000000003</v>
      </c>
      <c r="Q15190" s="12">
        <f>sales-Discount_Values</f>
        <v>3494.3863999999999</v>
      </c>
      <c r="R15190" s="12">
        <f>DATEDIF(order_date,delivery_date,"D")</f>
        <v>3</v>
      </c>
      <c r="S15190" s="12"/>
    </row>
    <row r="15191" spans="1:19" ht="14.25" customHeight="1" x14ac:dyDescent="0.35">
      <c r="A15191" s="2" t="s">
        <v>10624</v>
      </c>
      <c r="B15191" s="2">
        <v>110591</v>
      </c>
      <c r="C15191" s="2" t="s">
        <v>41</v>
      </c>
      <c r="D15191" s="2" t="s">
        <v>26</v>
      </c>
      <c r="E15191" s="2">
        <v>2363.5100000000002</v>
      </c>
      <c r="F15191" s="2">
        <v>0.5</v>
      </c>
      <c r="G15191" s="2">
        <v>6</v>
      </c>
      <c r="H15191" s="3">
        <v>45584</v>
      </c>
      <c r="I15191" s="3">
        <v>45589</v>
      </c>
      <c r="J15191" s="2" t="s">
        <v>15</v>
      </c>
      <c r="K15191" s="2" t="s">
        <v>16</v>
      </c>
      <c r="L15191" s="2">
        <v>702.63</v>
      </c>
      <c r="M15191" s="2" t="s">
        <v>39</v>
      </c>
      <c r="N15191" s="11">
        <f>L15191/E15191*100</f>
        <v>29.728243163769136</v>
      </c>
      <c r="O15191" s="12" t="str">
        <f>IF(N15191&lt;10,"Low",IF(N15191&lt;20,"Med","High"))</f>
        <v>High</v>
      </c>
      <c r="P15191" s="12">
        <f>sales*discount</f>
        <v>1181.7550000000001</v>
      </c>
      <c r="Q15191" s="12">
        <f>sales-Discount_Values</f>
        <v>1181.7550000000001</v>
      </c>
      <c r="R15191" s="12">
        <f>DATEDIF(order_date,delivery_date,"D")</f>
        <v>5</v>
      </c>
      <c r="S15191" s="12"/>
    </row>
    <row r="15192" spans="1:19" ht="14.25" customHeight="1" x14ac:dyDescent="0.35">
      <c r="A15192" s="2" t="s">
        <v>9735</v>
      </c>
      <c r="B15192" s="2">
        <v>109702</v>
      </c>
      <c r="C15192" s="2" t="s">
        <v>13</v>
      </c>
      <c r="D15192" s="2" t="s">
        <v>33</v>
      </c>
      <c r="E15192" s="2">
        <v>4741.96</v>
      </c>
      <c r="F15192" s="2">
        <v>0.15</v>
      </c>
      <c r="G15192" s="2">
        <v>1</v>
      </c>
      <c r="H15192" s="3">
        <v>44990</v>
      </c>
      <c r="I15192" s="3">
        <v>44995</v>
      </c>
      <c r="J15192" s="2" t="s">
        <v>15</v>
      </c>
      <c r="K15192" s="2" t="s">
        <v>27</v>
      </c>
      <c r="L15192" s="2">
        <v>1409.78</v>
      </c>
      <c r="M15192" s="2" t="s">
        <v>28</v>
      </c>
      <c r="N15192" s="11">
        <f>L15192/E15192*100</f>
        <v>29.729900716159563</v>
      </c>
      <c r="O15192" s="12" t="str">
        <f>IF(N15192&lt;10,"Low",IF(N15192&lt;20,"Med","High"))</f>
        <v>High</v>
      </c>
      <c r="P15192" s="12">
        <f>sales*discount</f>
        <v>711.29399999999998</v>
      </c>
      <c r="Q15192" s="12">
        <f>sales-Discount_Values</f>
        <v>4030.6660000000002</v>
      </c>
      <c r="R15192" s="12">
        <f>DATEDIF(order_date,delivery_date,"D")</f>
        <v>5</v>
      </c>
      <c r="S15192" s="12"/>
    </row>
    <row r="15193" spans="1:19" ht="14.25" customHeight="1" x14ac:dyDescent="0.35">
      <c r="A15193" s="2" t="s">
        <v>7268</v>
      </c>
      <c r="B15193" s="2">
        <v>107235</v>
      </c>
      <c r="C15193" s="2" t="s">
        <v>25</v>
      </c>
      <c r="D15193" s="2" t="s">
        <v>26</v>
      </c>
      <c r="E15193" s="2">
        <v>3402.73</v>
      </c>
      <c r="F15193" s="2">
        <v>0.08</v>
      </c>
      <c r="G15193" s="2">
        <v>1</v>
      </c>
      <c r="H15193" s="3">
        <v>45584</v>
      </c>
      <c r="I15193" s="3">
        <v>45585</v>
      </c>
      <c r="J15193" s="2" t="s">
        <v>31</v>
      </c>
      <c r="K15193" s="2" t="s">
        <v>16</v>
      </c>
      <c r="L15193" s="2">
        <v>1011.65</v>
      </c>
      <c r="M15193" s="2" t="s">
        <v>48</v>
      </c>
      <c r="N15193" s="11">
        <f>L15193/E15193*100</f>
        <v>29.73053989002948</v>
      </c>
      <c r="O15193" s="12" t="str">
        <f>IF(N15193&lt;10,"Low",IF(N15193&lt;20,"Med","High"))</f>
        <v>High</v>
      </c>
      <c r="P15193" s="12">
        <f>sales*discount</f>
        <v>272.21840000000003</v>
      </c>
      <c r="Q15193" s="12">
        <f>sales-Discount_Values</f>
        <v>3130.5115999999998</v>
      </c>
      <c r="R15193" s="12">
        <f>DATEDIF(order_date,delivery_date,"D")</f>
        <v>1</v>
      </c>
      <c r="S15193" s="12"/>
    </row>
    <row r="15194" spans="1:19" ht="14.25" customHeight="1" x14ac:dyDescent="0.35">
      <c r="A15194" s="2" t="s">
        <v>14831</v>
      </c>
      <c r="B15194" s="2">
        <v>114798</v>
      </c>
      <c r="C15194" s="2" t="s">
        <v>25</v>
      </c>
      <c r="D15194" s="2" t="s">
        <v>33</v>
      </c>
      <c r="E15194" s="2">
        <v>2331.9</v>
      </c>
      <c r="F15194" s="2">
        <v>0.42</v>
      </c>
      <c r="G15194" s="2">
        <v>3</v>
      </c>
      <c r="H15194" s="3">
        <v>45270</v>
      </c>
      <c r="I15194" s="3">
        <v>45275</v>
      </c>
      <c r="J15194" s="2" t="s">
        <v>31</v>
      </c>
      <c r="K15194" s="2" t="s">
        <v>22</v>
      </c>
      <c r="L15194" s="2">
        <v>693.31</v>
      </c>
      <c r="M15194" s="2" t="s">
        <v>17</v>
      </c>
      <c r="N15194" s="11">
        <f>L15194/E15194*100</f>
        <v>29.731549380333629</v>
      </c>
      <c r="O15194" s="12" t="str">
        <f>IF(N15194&lt;10,"Low",IF(N15194&lt;20,"Med","High"))</f>
        <v>High</v>
      </c>
      <c r="P15194" s="12">
        <f>sales*discount</f>
        <v>979.39800000000002</v>
      </c>
      <c r="Q15194" s="12">
        <f>sales-Discount_Values</f>
        <v>1352.502</v>
      </c>
      <c r="R15194" s="12">
        <f>DATEDIF(order_date,delivery_date,"D")</f>
        <v>5</v>
      </c>
      <c r="S15194" s="12"/>
    </row>
    <row r="15195" spans="1:19" ht="14.25" customHeight="1" x14ac:dyDescent="0.35">
      <c r="A15195" s="2" t="s">
        <v>12870</v>
      </c>
      <c r="B15195" s="2">
        <v>112837</v>
      </c>
      <c r="C15195" s="2" t="s">
        <v>13</v>
      </c>
      <c r="D15195" s="2" t="s">
        <v>26</v>
      </c>
      <c r="E15195" s="2">
        <v>841.73</v>
      </c>
      <c r="F15195" s="2">
        <v>0.18</v>
      </c>
      <c r="G15195" s="2">
        <v>2</v>
      </c>
      <c r="H15195" s="3">
        <v>45460</v>
      </c>
      <c r="I15195" s="3">
        <v>45462</v>
      </c>
      <c r="J15195" s="2" t="s">
        <v>15</v>
      </c>
      <c r="K15195" s="2" t="s">
        <v>27</v>
      </c>
      <c r="L15195" s="2">
        <v>250.27</v>
      </c>
      <c r="M15195" s="2" t="s">
        <v>34</v>
      </c>
      <c r="N15195" s="11">
        <f>L15195/E15195*100</f>
        <v>29.732812184429687</v>
      </c>
      <c r="O15195" s="12" t="str">
        <f>IF(N15195&lt;10,"Low",IF(N15195&lt;20,"Med","High"))</f>
        <v>High</v>
      </c>
      <c r="P15195" s="12">
        <f>sales*discount</f>
        <v>151.51140000000001</v>
      </c>
      <c r="Q15195" s="12">
        <f>sales-Discount_Values</f>
        <v>690.21860000000004</v>
      </c>
      <c r="R15195" s="12">
        <f>DATEDIF(order_date,delivery_date,"D")</f>
        <v>2</v>
      </c>
      <c r="S15195" s="12"/>
    </row>
    <row r="15196" spans="1:19" ht="14.25" customHeight="1" x14ac:dyDescent="0.35">
      <c r="A15196" s="2" t="s">
        <v>447</v>
      </c>
      <c r="B15196" s="2">
        <v>100414</v>
      </c>
      <c r="C15196" s="2" t="s">
        <v>13</v>
      </c>
      <c r="D15196" s="2" t="s">
        <v>33</v>
      </c>
      <c r="E15196" s="2">
        <v>4434.3900000000003</v>
      </c>
      <c r="F15196" s="2">
        <v>0.18</v>
      </c>
      <c r="G15196" s="2">
        <v>1</v>
      </c>
      <c r="H15196" s="3">
        <v>45290</v>
      </c>
      <c r="I15196" s="3">
        <v>45296</v>
      </c>
      <c r="J15196" s="2" t="s">
        <v>31</v>
      </c>
      <c r="K15196" s="2" t="s">
        <v>22</v>
      </c>
      <c r="L15196" s="2">
        <v>1318.47</v>
      </c>
      <c r="M15196" s="2" t="s">
        <v>34</v>
      </c>
      <c r="N15196" s="11">
        <f>L15196/E15196*100</f>
        <v>29.732838113021181</v>
      </c>
      <c r="O15196" s="12" t="str">
        <f>IF(N15196&lt;10,"Low",IF(N15196&lt;20,"Med","High"))</f>
        <v>High</v>
      </c>
      <c r="P15196" s="12">
        <f>sales*discount</f>
        <v>798.1902</v>
      </c>
      <c r="Q15196" s="12">
        <f>sales-Discount_Values</f>
        <v>3636.1998000000003</v>
      </c>
      <c r="R15196" s="12">
        <f>DATEDIF(order_date,delivery_date,"D")</f>
        <v>6</v>
      </c>
      <c r="S15196" s="12"/>
    </row>
    <row r="15197" spans="1:19" ht="14.25" customHeight="1" x14ac:dyDescent="0.35">
      <c r="A15197" s="2" t="s">
        <v>11973</v>
      </c>
      <c r="B15197" s="2">
        <v>111940</v>
      </c>
      <c r="C15197" s="2" t="s">
        <v>19</v>
      </c>
      <c r="D15197" s="2" t="s">
        <v>20</v>
      </c>
      <c r="E15197" s="2">
        <v>4735.6400000000003</v>
      </c>
      <c r="F15197" s="2">
        <v>0.42</v>
      </c>
      <c r="G15197" s="2">
        <v>3</v>
      </c>
      <c r="H15197" s="3">
        <v>45316</v>
      </c>
      <c r="I15197" s="3">
        <v>45323</v>
      </c>
      <c r="J15197" s="2" t="s">
        <v>31</v>
      </c>
      <c r="K15197" s="2" t="s">
        <v>16</v>
      </c>
      <c r="L15197" s="2">
        <v>1408.22</v>
      </c>
      <c r="M15197" s="2" t="s">
        <v>48</v>
      </c>
      <c r="N15197" s="11">
        <f>L15197/E15197*100</f>
        <v>29.736635386135767</v>
      </c>
      <c r="O15197" s="12" t="str">
        <f>IF(N15197&lt;10,"Low",IF(N15197&lt;20,"Med","High"))</f>
        <v>High</v>
      </c>
      <c r="P15197" s="12">
        <f>sales*discount</f>
        <v>1988.9688000000001</v>
      </c>
      <c r="Q15197" s="12">
        <f>sales-Discount_Values</f>
        <v>2746.6712000000002</v>
      </c>
      <c r="R15197" s="12">
        <f>DATEDIF(order_date,delivery_date,"D")</f>
        <v>7</v>
      </c>
      <c r="S15197" s="12"/>
    </row>
    <row r="15198" spans="1:19" ht="14.25" customHeight="1" x14ac:dyDescent="0.35">
      <c r="A15198" s="2" t="s">
        <v>12028</v>
      </c>
      <c r="B15198" s="2">
        <v>111995</v>
      </c>
      <c r="C15198" s="2" t="s">
        <v>41</v>
      </c>
      <c r="D15198" s="2" t="s">
        <v>14</v>
      </c>
      <c r="E15198" s="2">
        <v>4102.1400000000003</v>
      </c>
      <c r="F15198" s="2">
        <v>0.32</v>
      </c>
      <c r="G15198" s="2">
        <v>6</v>
      </c>
      <c r="H15198" s="3">
        <v>45226</v>
      </c>
      <c r="I15198" s="3">
        <v>45228</v>
      </c>
      <c r="J15198" s="2" t="s">
        <v>31</v>
      </c>
      <c r="K15198" s="2" t="s">
        <v>27</v>
      </c>
      <c r="L15198" s="2">
        <v>1219.98</v>
      </c>
      <c r="M15198" s="2" t="s">
        <v>17</v>
      </c>
      <c r="N15198" s="11">
        <f>L15198/E15198*100</f>
        <v>29.740086881481371</v>
      </c>
      <c r="O15198" s="12" t="str">
        <f>IF(N15198&lt;10,"Low",IF(N15198&lt;20,"Med","High"))</f>
        <v>High</v>
      </c>
      <c r="P15198" s="12">
        <f>sales*discount</f>
        <v>1312.6848000000002</v>
      </c>
      <c r="Q15198" s="12">
        <f>sales-Discount_Values</f>
        <v>2789.4552000000003</v>
      </c>
      <c r="R15198" s="12">
        <f>DATEDIF(order_date,delivery_date,"D")</f>
        <v>2</v>
      </c>
      <c r="S15198" s="12"/>
    </row>
    <row r="15199" spans="1:19" ht="14.25" customHeight="1" x14ac:dyDescent="0.35">
      <c r="A15199" s="2" t="s">
        <v>2318</v>
      </c>
      <c r="B15199" s="2">
        <v>102285</v>
      </c>
      <c r="C15199" s="2" t="s">
        <v>19</v>
      </c>
      <c r="D15199" s="2" t="s">
        <v>36</v>
      </c>
      <c r="E15199" s="2">
        <v>1595.18</v>
      </c>
      <c r="F15199" s="2">
        <v>0.38</v>
      </c>
      <c r="G15199" s="2">
        <v>2</v>
      </c>
      <c r="H15199" s="3">
        <v>45252</v>
      </c>
      <c r="I15199" s="3">
        <v>45255</v>
      </c>
      <c r="J15199" s="2" t="s">
        <v>31</v>
      </c>
      <c r="K15199" s="2" t="s">
        <v>22</v>
      </c>
      <c r="L15199" s="2">
        <v>474.41</v>
      </c>
      <c r="M15199" s="2" t="s">
        <v>34</v>
      </c>
      <c r="N15199" s="11">
        <f>L15199/E15199*100</f>
        <v>29.740217404932356</v>
      </c>
      <c r="O15199" s="12" t="str">
        <f>IF(N15199&lt;10,"Low",IF(N15199&lt;20,"Med","High"))</f>
        <v>High</v>
      </c>
      <c r="P15199" s="12">
        <f>sales*discount</f>
        <v>606.16840000000002</v>
      </c>
      <c r="Q15199" s="12">
        <f>sales-Discount_Values</f>
        <v>989.01160000000004</v>
      </c>
      <c r="R15199" s="12">
        <f>DATEDIF(order_date,delivery_date,"D")</f>
        <v>3</v>
      </c>
      <c r="S15199" s="12"/>
    </row>
    <row r="15200" spans="1:19" ht="14.25" customHeight="1" x14ac:dyDescent="0.35">
      <c r="A15200" s="2" t="s">
        <v>13970</v>
      </c>
      <c r="B15200" s="2">
        <v>113937</v>
      </c>
      <c r="C15200" s="2" t="s">
        <v>13</v>
      </c>
      <c r="D15200" s="2" t="s">
        <v>33</v>
      </c>
      <c r="E15200" s="2">
        <v>3031.27</v>
      </c>
      <c r="F15200" s="2">
        <v>0.09</v>
      </c>
      <c r="G15200" s="2">
        <v>3</v>
      </c>
      <c r="H15200" s="3">
        <v>45340</v>
      </c>
      <c r="I15200" s="3">
        <v>45347</v>
      </c>
      <c r="J15200" s="2" t="s">
        <v>31</v>
      </c>
      <c r="K15200" s="2" t="s">
        <v>22</v>
      </c>
      <c r="L15200" s="2">
        <v>901.53</v>
      </c>
      <c r="M15200" s="2" t="s">
        <v>48</v>
      </c>
      <c r="N15200" s="11">
        <f>L15200/E15200*100</f>
        <v>29.740999647012639</v>
      </c>
      <c r="O15200" s="12" t="str">
        <f>IF(N15200&lt;10,"Low",IF(N15200&lt;20,"Med","High"))</f>
        <v>High</v>
      </c>
      <c r="P15200" s="12">
        <f>sales*discount</f>
        <v>272.8143</v>
      </c>
      <c r="Q15200" s="12">
        <f>sales-Discount_Values</f>
        <v>2758.4557</v>
      </c>
      <c r="R15200" s="12">
        <f>DATEDIF(order_date,delivery_date,"D")</f>
        <v>7</v>
      </c>
      <c r="S15200" s="12"/>
    </row>
    <row r="15201" spans="1:19" ht="14.25" customHeight="1" x14ac:dyDescent="0.35">
      <c r="A15201" s="2" t="s">
        <v>15109</v>
      </c>
      <c r="B15201" s="2">
        <v>115076</v>
      </c>
      <c r="C15201" s="2" t="s">
        <v>41</v>
      </c>
      <c r="D15201" s="2" t="s">
        <v>26</v>
      </c>
      <c r="E15201" s="2">
        <v>1877.29</v>
      </c>
      <c r="F15201" s="2">
        <v>0.06</v>
      </c>
      <c r="G15201" s="2">
        <v>1</v>
      </c>
      <c r="H15201" s="3">
        <v>45547</v>
      </c>
      <c r="I15201" s="3">
        <v>45550</v>
      </c>
      <c r="J15201" s="2" t="s">
        <v>31</v>
      </c>
      <c r="K15201" s="2" t="s">
        <v>22</v>
      </c>
      <c r="L15201" s="2">
        <v>558.33000000000004</v>
      </c>
      <c r="M15201" s="2" t="s">
        <v>39</v>
      </c>
      <c r="N15201" s="11">
        <f>L15201/E15201*100</f>
        <v>29.741275988259673</v>
      </c>
      <c r="O15201" s="12" t="str">
        <f>IF(N15201&lt;10,"Low",IF(N15201&lt;20,"Med","High"))</f>
        <v>High</v>
      </c>
      <c r="P15201" s="12">
        <f>sales*discount</f>
        <v>112.6374</v>
      </c>
      <c r="Q15201" s="12">
        <f>sales-Discount_Values</f>
        <v>1764.6525999999999</v>
      </c>
      <c r="R15201" s="12">
        <f>DATEDIF(order_date,delivery_date,"D")</f>
        <v>3</v>
      </c>
      <c r="S15201" s="12"/>
    </row>
    <row r="15202" spans="1:19" ht="14.25" customHeight="1" x14ac:dyDescent="0.35">
      <c r="A15202" s="2" t="s">
        <v>10370</v>
      </c>
      <c r="B15202" s="2">
        <v>110337</v>
      </c>
      <c r="C15202" s="2" t="s">
        <v>41</v>
      </c>
      <c r="D15202" s="2" t="s">
        <v>20</v>
      </c>
      <c r="E15202" s="2">
        <v>3749.13</v>
      </c>
      <c r="F15202" s="2">
        <v>0.28000000000000003</v>
      </c>
      <c r="G15202" s="2">
        <v>9</v>
      </c>
      <c r="H15202" s="3">
        <v>44949</v>
      </c>
      <c r="I15202" s="3">
        <v>44955</v>
      </c>
      <c r="J15202" s="2" t="s">
        <v>31</v>
      </c>
      <c r="K15202" s="2" t="s">
        <v>22</v>
      </c>
      <c r="L15202" s="2">
        <v>1115.19</v>
      </c>
      <c r="M15202" s="2" t="s">
        <v>17</v>
      </c>
      <c r="N15202" s="11">
        <f>L15202/E15202*100</f>
        <v>29.745300909811078</v>
      </c>
      <c r="O15202" s="12" t="str">
        <f>IF(N15202&lt;10,"Low",IF(N15202&lt;20,"Med","High"))</f>
        <v>High</v>
      </c>
      <c r="P15202" s="12">
        <f>sales*discount</f>
        <v>1049.7564000000002</v>
      </c>
      <c r="Q15202" s="12">
        <f>sales-Discount_Values</f>
        <v>2699.3735999999999</v>
      </c>
      <c r="R15202" s="12">
        <f>DATEDIF(order_date,delivery_date,"D")</f>
        <v>6</v>
      </c>
      <c r="S15202" s="12"/>
    </row>
    <row r="15203" spans="1:19" ht="14.25" customHeight="1" x14ac:dyDescent="0.35">
      <c r="A15203" s="2" t="s">
        <v>4399</v>
      </c>
      <c r="B15203" s="2">
        <v>104366</v>
      </c>
      <c r="C15203" s="2" t="s">
        <v>25</v>
      </c>
      <c r="D15203" s="2" t="s">
        <v>26</v>
      </c>
      <c r="E15203" s="2">
        <v>4699.32</v>
      </c>
      <c r="F15203" s="2">
        <v>0.1</v>
      </c>
      <c r="G15203" s="2">
        <v>2</v>
      </c>
      <c r="H15203" s="3">
        <v>45602</v>
      </c>
      <c r="I15203" s="3">
        <v>45606</v>
      </c>
      <c r="J15203" s="2" t="s">
        <v>21</v>
      </c>
      <c r="K15203" s="2" t="s">
        <v>27</v>
      </c>
      <c r="L15203" s="2">
        <v>1397.88</v>
      </c>
      <c r="M15203" s="2" t="s">
        <v>28</v>
      </c>
      <c r="N15203" s="11">
        <f>L15203/E15203*100</f>
        <v>29.746431398585333</v>
      </c>
      <c r="O15203" s="12" t="str">
        <f>IF(N15203&lt;10,"Low",IF(N15203&lt;20,"Med","High"))</f>
        <v>High</v>
      </c>
      <c r="P15203" s="12">
        <f>sales*discount</f>
        <v>469.93200000000002</v>
      </c>
      <c r="Q15203" s="12">
        <f>sales-Discount_Values</f>
        <v>4229.3879999999999</v>
      </c>
      <c r="R15203" s="12">
        <f>DATEDIF(order_date,delivery_date,"D")</f>
        <v>4</v>
      </c>
      <c r="S15203" s="12"/>
    </row>
    <row r="15204" spans="1:19" ht="14.25" customHeight="1" x14ac:dyDescent="0.35">
      <c r="A15204" s="2" t="s">
        <v>8527</v>
      </c>
      <c r="B15204" s="2">
        <v>108494</v>
      </c>
      <c r="C15204" s="2" t="s">
        <v>13</v>
      </c>
      <c r="D15204" s="2" t="s">
        <v>36</v>
      </c>
      <c r="E15204" s="2">
        <v>917.11</v>
      </c>
      <c r="F15204" s="2">
        <v>0.18</v>
      </c>
      <c r="G15204" s="2">
        <v>1</v>
      </c>
      <c r="H15204" s="3">
        <v>45587</v>
      </c>
      <c r="I15204" s="3">
        <v>45589</v>
      </c>
      <c r="J15204" s="2" t="s">
        <v>21</v>
      </c>
      <c r="K15204" s="2" t="s">
        <v>16</v>
      </c>
      <c r="L15204" s="2">
        <v>272.82</v>
      </c>
      <c r="M15204" s="2" t="s">
        <v>39</v>
      </c>
      <c r="N15204" s="11">
        <f>L15204/E15204*100</f>
        <v>29.747794702925496</v>
      </c>
      <c r="O15204" s="12" t="str">
        <f>IF(N15204&lt;10,"Low",IF(N15204&lt;20,"Med","High"))</f>
        <v>High</v>
      </c>
      <c r="P15204" s="12">
        <f>sales*discount</f>
        <v>165.07980000000001</v>
      </c>
      <c r="Q15204" s="12">
        <f>sales-Discount_Values</f>
        <v>752.03020000000004</v>
      </c>
      <c r="R15204" s="12">
        <f>DATEDIF(order_date,delivery_date,"D")</f>
        <v>2</v>
      </c>
      <c r="S15204" s="12"/>
    </row>
    <row r="15205" spans="1:19" ht="14.25" customHeight="1" x14ac:dyDescent="0.35">
      <c r="A15205" s="2" t="s">
        <v>5311</v>
      </c>
      <c r="B15205" s="2">
        <v>105278</v>
      </c>
      <c r="C15205" s="2" t="s">
        <v>13</v>
      </c>
      <c r="D15205" s="2" t="s">
        <v>33</v>
      </c>
      <c r="E15205" s="2">
        <v>3505.67</v>
      </c>
      <c r="F15205" s="2">
        <v>0.21</v>
      </c>
      <c r="G15205" s="2">
        <v>2</v>
      </c>
      <c r="H15205" s="3">
        <v>45239</v>
      </c>
      <c r="I15205" s="3">
        <v>45245</v>
      </c>
      <c r="J15205" s="2" t="s">
        <v>15</v>
      </c>
      <c r="K15205" s="2" t="s">
        <v>27</v>
      </c>
      <c r="L15205" s="2">
        <v>1042.94</v>
      </c>
      <c r="M15205" s="2" t="s">
        <v>39</v>
      </c>
      <c r="N15205" s="11">
        <f>L15205/E15205*100</f>
        <v>29.750090567566257</v>
      </c>
      <c r="O15205" s="12" t="str">
        <f>IF(N15205&lt;10,"Low",IF(N15205&lt;20,"Med","High"))</f>
        <v>High</v>
      </c>
      <c r="P15205" s="12">
        <f>sales*discount</f>
        <v>736.19069999999999</v>
      </c>
      <c r="Q15205" s="12">
        <f>sales-Discount_Values</f>
        <v>2769.4793</v>
      </c>
      <c r="R15205" s="12">
        <f>DATEDIF(order_date,delivery_date,"D")</f>
        <v>6</v>
      </c>
      <c r="S15205" s="12"/>
    </row>
    <row r="15206" spans="1:19" ht="14.25" customHeight="1" x14ac:dyDescent="0.35">
      <c r="A15206" s="2" t="s">
        <v>8370</v>
      </c>
      <c r="B15206" s="2">
        <v>108337</v>
      </c>
      <c r="C15206" s="2" t="s">
        <v>19</v>
      </c>
      <c r="D15206" s="2" t="s">
        <v>33</v>
      </c>
      <c r="E15206" s="2">
        <v>2506.59</v>
      </c>
      <c r="F15206" s="2">
        <v>0.28000000000000003</v>
      </c>
      <c r="G15206" s="2">
        <v>2</v>
      </c>
      <c r="H15206" s="3">
        <v>45116</v>
      </c>
      <c r="I15206" s="3">
        <v>45121</v>
      </c>
      <c r="J15206" s="2" t="s">
        <v>31</v>
      </c>
      <c r="K15206" s="2" t="s">
        <v>22</v>
      </c>
      <c r="L15206" s="2">
        <v>745.74</v>
      </c>
      <c r="M15206" s="2" t="s">
        <v>48</v>
      </c>
      <c r="N15206" s="11">
        <f>L15206/E15206*100</f>
        <v>29.751175900326736</v>
      </c>
      <c r="O15206" s="12" t="str">
        <f>IF(N15206&lt;10,"Low",IF(N15206&lt;20,"Med","High"))</f>
        <v>High</v>
      </c>
      <c r="P15206" s="12">
        <f>sales*discount</f>
        <v>701.84520000000009</v>
      </c>
      <c r="Q15206" s="12">
        <f>sales-Discount_Values</f>
        <v>1804.7447999999999</v>
      </c>
      <c r="R15206" s="12">
        <f>DATEDIF(order_date,delivery_date,"D")</f>
        <v>5</v>
      </c>
      <c r="S15206" s="12"/>
    </row>
    <row r="15207" spans="1:19" ht="14.25" customHeight="1" x14ac:dyDescent="0.35">
      <c r="A15207" s="2" t="s">
        <v>12246</v>
      </c>
      <c r="B15207" s="2">
        <v>112213</v>
      </c>
      <c r="C15207" s="2" t="s">
        <v>19</v>
      </c>
      <c r="D15207" s="2" t="s">
        <v>36</v>
      </c>
      <c r="E15207" s="2">
        <v>1680.4</v>
      </c>
      <c r="F15207" s="2">
        <v>0.12</v>
      </c>
      <c r="G15207" s="2">
        <v>2</v>
      </c>
      <c r="H15207" s="3">
        <v>45014</v>
      </c>
      <c r="I15207" s="3">
        <v>45021</v>
      </c>
      <c r="J15207" s="2" t="s">
        <v>21</v>
      </c>
      <c r="K15207" s="2" t="s">
        <v>22</v>
      </c>
      <c r="L15207" s="2">
        <v>499.95</v>
      </c>
      <c r="M15207" s="2" t="s">
        <v>28</v>
      </c>
      <c r="N15207" s="11">
        <f>L15207/E15207*100</f>
        <v>29.751844798857412</v>
      </c>
      <c r="O15207" s="12" t="str">
        <f>IF(N15207&lt;10,"Low",IF(N15207&lt;20,"Med","High"))</f>
        <v>High</v>
      </c>
      <c r="P15207" s="12">
        <f>sales*discount</f>
        <v>201.648</v>
      </c>
      <c r="Q15207" s="12">
        <f>sales-Discount_Values</f>
        <v>1478.7520000000002</v>
      </c>
      <c r="R15207" s="12">
        <f>DATEDIF(order_date,delivery_date,"D")</f>
        <v>7</v>
      </c>
      <c r="S15207" s="12"/>
    </row>
    <row r="15208" spans="1:19" ht="14.25" customHeight="1" x14ac:dyDescent="0.35">
      <c r="A15208" s="2" t="s">
        <v>14483</v>
      </c>
      <c r="B15208" s="2">
        <v>114450</v>
      </c>
      <c r="C15208" s="2" t="s">
        <v>19</v>
      </c>
      <c r="D15208" s="2" t="s">
        <v>36</v>
      </c>
      <c r="E15208" s="2">
        <v>4550.05</v>
      </c>
      <c r="F15208" s="2">
        <v>0.44</v>
      </c>
      <c r="G15208" s="2">
        <v>6</v>
      </c>
      <c r="H15208" s="3">
        <v>44973</v>
      </c>
      <c r="I15208" s="3">
        <v>44980</v>
      </c>
      <c r="J15208" s="2" t="s">
        <v>31</v>
      </c>
      <c r="K15208" s="2" t="s">
        <v>16</v>
      </c>
      <c r="L15208" s="2">
        <v>1353.74</v>
      </c>
      <c r="M15208" s="2" t="s">
        <v>23</v>
      </c>
      <c r="N15208" s="11">
        <f>L15208/E15208*100</f>
        <v>29.75220052526895</v>
      </c>
      <c r="O15208" s="12" t="str">
        <f>IF(N15208&lt;10,"Low",IF(N15208&lt;20,"Med","High"))</f>
        <v>High</v>
      </c>
      <c r="P15208" s="12">
        <f>sales*discount</f>
        <v>2002.0220000000002</v>
      </c>
      <c r="Q15208" s="12">
        <f>sales-Discount_Values</f>
        <v>2548.0280000000002</v>
      </c>
      <c r="R15208" s="12">
        <f>DATEDIF(order_date,delivery_date,"D")</f>
        <v>7</v>
      </c>
      <c r="S15208" s="12"/>
    </row>
    <row r="15209" spans="1:19" ht="14.25" customHeight="1" x14ac:dyDescent="0.35">
      <c r="A15209" s="2" t="s">
        <v>13919</v>
      </c>
      <c r="B15209" s="2">
        <v>113886</v>
      </c>
      <c r="C15209" s="2" t="s">
        <v>19</v>
      </c>
      <c r="D15209" s="2" t="s">
        <v>36</v>
      </c>
      <c r="E15209" s="2">
        <v>1433.24</v>
      </c>
      <c r="F15209" s="2">
        <v>0.37</v>
      </c>
      <c r="G15209" s="2">
        <v>7</v>
      </c>
      <c r="H15209" s="3">
        <v>45520</v>
      </c>
      <c r="I15209" s="3">
        <v>45521</v>
      </c>
      <c r="J15209" s="2" t="s">
        <v>15</v>
      </c>
      <c r="K15209" s="2" t="s">
        <v>22</v>
      </c>
      <c r="L15209" s="2">
        <v>426.43</v>
      </c>
      <c r="M15209" s="2" t="s">
        <v>17</v>
      </c>
      <c r="N15209" s="11">
        <f>L15209/E15209*100</f>
        <v>29.752867628589769</v>
      </c>
      <c r="O15209" s="12" t="str">
        <f>IF(N15209&lt;10,"Low",IF(N15209&lt;20,"Med","High"))</f>
        <v>High</v>
      </c>
      <c r="P15209" s="12">
        <f>sales*discount</f>
        <v>530.29880000000003</v>
      </c>
      <c r="Q15209" s="12">
        <f>sales-Discount_Values</f>
        <v>902.94119999999998</v>
      </c>
      <c r="R15209" s="12">
        <f>DATEDIF(order_date,delivery_date,"D")</f>
        <v>1</v>
      </c>
      <c r="S15209" s="12"/>
    </row>
    <row r="15210" spans="1:19" ht="14.25" customHeight="1" x14ac:dyDescent="0.35">
      <c r="A15210" s="2" t="s">
        <v>9555</v>
      </c>
      <c r="B15210" s="2">
        <v>109522</v>
      </c>
      <c r="C15210" s="2" t="s">
        <v>41</v>
      </c>
      <c r="D15210" s="2" t="s">
        <v>14</v>
      </c>
      <c r="E15210" s="2">
        <v>1978.47</v>
      </c>
      <c r="F15210" s="2">
        <v>0.43</v>
      </c>
      <c r="G15210" s="2">
        <v>6</v>
      </c>
      <c r="H15210" s="3">
        <v>45342</v>
      </c>
      <c r="I15210" s="3">
        <v>45346</v>
      </c>
      <c r="J15210" s="2" t="s">
        <v>21</v>
      </c>
      <c r="K15210" s="2" t="s">
        <v>27</v>
      </c>
      <c r="L15210" s="2">
        <v>588.66999999999996</v>
      </c>
      <c r="M15210" s="2" t="s">
        <v>34</v>
      </c>
      <c r="N15210" s="11">
        <f>L15210/E15210*100</f>
        <v>29.753799653267421</v>
      </c>
      <c r="O15210" s="12" t="str">
        <f>IF(N15210&lt;10,"Low",IF(N15210&lt;20,"Med","High"))</f>
        <v>High</v>
      </c>
      <c r="P15210" s="12">
        <f>sales*discount</f>
        <v>850.74210000000005</v>
      </c>
      <c r="Q15210" s="12">
        <f>sales-Discount_Values</f>
        <v>1127.7278999999999</v>
      </c>
      <c r="R15210" s="12">
        <f>DATEDIF(order_date,delivery_date,"D")</f>
        <v>4</v>
      </c>
      <c r="S15210" s="12"/>
    </row>
    <row r="15211" spans="1:19" ht="14.25" customHeight="1" x14ac:dyDescent="0.35">
      <c r="A15211" s="2" t="s">
        <v>9769</v>
      </c>
      <c r="B15211" s="2">
        <v>109736</v>
      </c>
      <c r="C15211" s="2" t="s">
        <v>41</v>
      </c>
      <c r="D15211" s="2" t="s">
        <v>26</v>
      </c>
      <c r="E15211" s="2">
        <v>2634.17</v>
      </c>
      <c r="F15211" s="2">
        <v>0.32</v>
      </c>
      <c r="G15211" s="2">
        <v>6</v>
      </c>
      <c r="H15211" s="3">
        <v>45308</v>
      </c>
      <c r="I15211" s="3">
        <v>45315</v>
      </c>
      <c r="J15211" s="2" t="s">
        <v>15</v>
      </c>
      <c r="K15211" s="2" t="s">
        <v>16</v>
      </c>
      <c r="L15211" s="2">
        <v>783.82</v>
      </c>
      <c r="M15211" s="2" t="s">
        <v>28</v>
      </c>
      <c r="N15211" s="11">
        <f>L15211/E15211*100</f>
        <v>29.755862377902719</v>
      </c>
      <c r="O15211" s="12" t="str">
        <f>IF(N15211&lt;10,"Low",IF(N15211&lt;20,"Med","High"))</f>
        <v>High</v>
      </c>
      <c r="P15211" s="12">
        <f>sales*discount</f>
        <v>842.9344000000001</v>
      </c>
      <c r="Q15211" s="12">
        <f>sales-Discount_Values</f>
        <v>1791.2356</v>
      </c>
      <c r="R15211" s="12">
        <f>DATEDIF(order_date,delivery_date,"D")</f>
        <v>7</v>
      </c>
      <c r="S15211" s="12"/>
    </row>
    <row r="15212" spans="1:19" ht="14.25" customHeight="1" x14ac:dyDescent="0.35">
      <c r="A15212" s="2" t="s">
        <v>13018</v>
      </c>
      <c r="B15212" s="2">
        <v>112985</v>
      </c>
      <c r="C15212" s="2" t="s">
        <v>13</v>
      </c>
      <c r="D15212" s="2" t="s">
        <v>33</v>
      </c>
      <c r="E15212" s="2">
        <v>3303.14</v>
      </c>
      <c r="F15212" s="2">
        <v>0.02</v>
      </c>
      <c r="G15212" s="2">
        <v>3</v>
      </c>
      <c r="H15212" s="3">
        <v>45215</v>
      </c>
      <c r="I15212" s="3">
        <v>45222</v>
      </c>
      <c r="J15212" s="2" t="s">
        <v>31</v>
      </c>
      <c r="K15212" s="2" t="s">
        <v>22</v>
      </c>
      <c r="L15212" s="2">
        <v>982.88</v>
      </c>
      <c r="M15212" s="2" t="s">
        <v>39</v>
      </c>
      <c r="N15212" s="11">
        <f>L15212/E15212*100</f>
        <v>29.755929206754782</v>
      </c>
      <c r="O15212" s="12" t="str">
        <f>IF(N15212&lt;10,"Low",IF(N15212&lt;20,"Med","High"))</f>
        <v>High</v>
      </c>
      <c r="P15212" s="12">
        <f>sales*discount</f>
        <v>66.062799999999996</v>
      </c>
      <c r="Q15212" s="12">
        <f>sales-Discount_Values</f>
        <v>3237.0771999999997</v>
      </c>
      <c r="R15212" s="12">
        <f>DATEDIF(order_date,delivery_date,"D")</f>
        <v>7</v>
      </c>
      <c r="S15212" s="12"/>
    </row>
    <row r="15213" spans="1:19" ht="14.25" customHeight="1" x14ac:dyDescent="0.35">
      <c r="A15213" s="2" t="s">
        <v>6597</v>
      </c>
      <c r="B15213" s="2">
        <v>106564</v>
      </c>
      <c r="C15213" s="2" t="s">
        <v>41</v>
      </c>
      <c r="D15213" s="2" t="s">
        <v>33</v>
      </c>
      <c r="E15213" s="2">
        <v>146.51</v>
      </c>
      <c r="F15213" s="2">
        <v>0.1</v>
      </c>
      <c r="G15213" s="2">
        <v>8</v>
      </c>
      <c r="H15213" s="3">
        <v>45158</v>
      </c>
      <c r="I15213" s="3">
        <v>45159</v>
      </c>
      <c r="J15213" s="2" t="s">
        <v>15</v>
      </c>
      <c r="K15213" s="2" t="s">
        <v>22</v>
      </c>
      <c r="L15213" s="2">
        <v>43.6</v>
      </c>
      <c r="M15213" s="2" t="s">
        <v>17</v>
      </c>
      <c r="N15213" s="11">
        <f>L15213/E15213*100</f>
        <v>29.75906081496144</v>
      </c>
      <c r="O15213" s="12" t="str">
        <f>IF(N15213&lt;10,"Low",IF(N15213&lt;20,"Med","High"))</f>
        <v>High</v>
      </c>
      <c r="P15213" s="12">
        <f>sales*discount</f>
        <v>14.651</v>
      </c>
      <c r="Q15213" s="12">
        <f>sales-Discount_Values</f>
        <v>131.85899999999998</v>
      </c>
      <c r="R15213" s="12">
        <f>DATEDIF(order_date,delivery_date,"D")</f>
        <v>1</v>
      </c>
      <c r="S15213" s="12"/>
    </row>
    <row r="15214" spans="1:19" ht="14.25" customHeight="1" x14ac:dyDescent="0.35">
      <c r="A15214" s="2" t="s">
        <v>8986</v>
      </c>
      <c r="B15214" s="2">
        <v>108953</v>
      </c>
      <c r="C15214" s="2" t="s">
        <v>19</v>
      </c>
      <c r="D15214" s="2" t="s">
        <v>36</v>
      </c>
      <c r="E15214" s="2">
        <v>1829.85</v>
      </c>
      <c r="F15214" s="2">
        <v>0.06</v>
      </c>
      <c r="G15214" s="2">
        <v>5</v>
      </c>
      <c r="H15214" s="3">
        <v>45559</v>
      </c>
      <c r="I15214" s="3">
        <v>45560</v>
      </c>
      <c r="J15214" s="2" t="s">
        <v>21</v>
      </c>
      <c r="K15214" s="2" t="s">
        <v>16</v>
      </c>
      <c r="L15214" s="2">
        <v>544.6</v>
      </c>
      <c r="M15214" s="2" t="s">
        <v>39</v>
      </c>
      <c r="N15214" s="11">
        <f>L15214/E15214*100</f>
        <v>29.762002349919399</v>
      </c>
      <c r="O15214" s="12" t="str">
        <f>IF(N15214&lt;10,"Low",IF(N15214&lt;20,"Med","High"))</f>
        <v>High</v>
      </c>
      <c r="P15214" s="12">
        <f>sales*discount</f>
        <v>109.791</v>
      </c>
      <c r="Q15214" s="12">
        <f>sales-Discount_Values</f>
        <v>1720.059</v>
      </c>
      <c r="R15214" s="12">
        <f>DATEDIF(order_date,delivery_date,"D")</f>
        <v>1</v>
      </c>
      <c r="S15214" s="12"/>
    </row>
    <row r="15215" spans="1:19" ht="14.25" customHeight="1" x14ac:dyDescent="0.35">
      <c r="A15215" s="2" t="s">
        <v>11046</v>
      </c>
      <c r="B15215" s="2">
        <v>111013</v>
      </c>
      <c r="C15215" s="2" t="s">
        <v>19</v>
      </c>
      <c r="D15215" s="2" t="s">
        <v>20</v>
      </c>
      <c r="E15215" s="2">
        <v>1345.01</v>
      </c>
      <c r="F15215" s="2">
        <v>0.05</v>
      </c>
      <c r="G15215" s="2">
        <v>2</v>
      </c>
      <c r="H15215" s="3">
        <v>45091</v>
      </c>
      <c r="I15215" s="3">
        <v>45097</v>
      </c>
      <c r="J15215" s="2" t="s">
        <v>15</v>
      </c>
      <c r="K15215" s="2" t="s">
        <v>22</v>
      </c>
      <c r="L15215" s="2">
        <v>400.31</v>
      </c>
      <c r="M15215" s="2" t="s">
        <v>23</v>
      </c>
      <c r="N15215" s="11">
        <f>L15215/E15215*100</f>
        <v>29.76260399550933</v>
      </c>
      <c r="O15215" s="12" t="str">
        <f>IF(N15215&lt;10,"Low",IF(N15215&lt;20,"Med","High"))</f>
        <v>High</v>
      </c>
      <c r="P15215" s="12">
        <f>sales*discount</f>
        <v>67.250500000000002</v>
      </c>
      <c r="Q15215" s="12">
        <f>sales-Discount_Values</f>
        <v>1277.7594999999999</v>
      </c>
      <c r="R15215" s="12">
        <f>DATEDIF(order_date,delivery_date,"D")</f>
        <v>6</v>
      </c>
      <c r="S15215" s="12"/>
    </row>
    <row r="15216" spans="1:19" ht="14.25" customHeight="1" x14ac:dyDescent="0.35">
      <c r="A15216" s="2" t="s">
        <v>14093</v>
      </c>
      <c r="B15216" s="2">
        <v>114060</v>
      </c>
      <c r="C15216" s="2" t="s">
        <v>19</v>
      </c>
      <c r="D15216" s="2" t="s">
        <v>26</v>
      </c>
      <c r="E15216" s="2">
        <v>1464.46</v>
      </c>
      <c r="F15216" s="2">
        <v>0.41</v>
      </c>
      <c r="G15216" s="2">
        <v>7</v>
      </c>
      <c r="H15216" s="3">
        <v>45150</v>
      </c>
      <c r="I15216" s="3">
        <v>45154</v>
      </c>
      <c r="J15216" s="2" t="s">
        <v>21</v>
      </c>
      <c r="K15216" s="2" t="s">
        <v>16</v>
      </c>
      <c r="L15216" s="2">
        <v>435.87</v>
      </c>
      <c r="M15216" s="2" t="s">
        <v>23</v>
      </c>
      <c r="N15216" s="11">
        <f>L15216/E15216*100</f>
        <v>29.763189161875363</v>
      </c>
      <c r="O15216" s="12" t="str">
        <f>IF(N15216&lt;10,"Low",IF(N15216&lt;20,"Med","High"))</f>
        <v>High</v>
      </c>
      <c r="P15216" s="12">
        <f>sales*discount</f>
        <v>600.42859999999996</v>
      </c>
      <c r="Q15216" s="12">
        <f>sales-Discount_Values</f>
        <v>864.03140000000008</v>
      </c>
      <c r="R15216" s="12">
        <f>DATEDIF(order_date,delivery_date,"D")</f>
        <v>4</v>
      </c>
      <c r="S15216" s="12"/>
    </row>
    <row r="15217" spans="1:19" ht="14.25" customHeight="1" x14ac:dyDescent="0.35">
      <c r="A15217" s="2" t="s">
        <v>14863</v>
      </c>
      <c r="B15217" s="2">
        <v>114830</v>
      </c>
      <c r="C15217" s="2" t="s">
        <v>41</v>
      </c>
      <c r="D15217" s="2" t="s">
        <v>14</v>
      </c>
      <c r="E15217" s="2">
        <v>4751.8900000000003</v>
      </c>
      <c r="F15217" s="2">
        <v>0.48</v>
      </c>
      <c r="G15217" s="2">
        <v>9</v>
      </c>
      <c r="H15217" s="3">
        <v>45098</v>
      </c>
      <c r="I15217" s="3">
        <v>45105</v>
      </c>
      <c r="J15217" s="2" t="s">
        <v>21</v>
      </c>
      <c r="K15217" s="2" t="s">
        <v>22</v>
      </c>
      <c r="L15217" s="2">
        <v>1414.52</v>
      </c>
      <c r="M15217" s="2" t="s">
        <v>17</v>
      </c>
      <c r="N15217" s="11">
        <f>L15217/E15217*100</f>
        <v>29.767524079892421</v>
      </c>
      <c r="O15217" s="12" t="str">
        <f>IF(N15217&lt;10,"Low",IF(N15217&lt;20,"Med","High"))</f>
        <v>High</v>
      </c>
      <c r="P15217" s="12">
        <f>sales*discount</f>
        <v>2280.9072000000001</v>
      </c>
      <c r="Q15217" s="12">
        <f>sales-Discount_Values</f>
        <v>2470.9828000000002</v>
      </c>
      <c r="R15217" s="12">
        <f>DATEDIF(order_date,delivery_date,"D")</f>
        <v>7</v>
      </c>
      <c r="S15217" s="12"/>
    </row>
    <row r="15218" spans="1:19" ht="14.25" customHeight="1" x14ac:dyDescent="0.35">
      <c r="A15218" s="2" t="s">
        <v>6739</v>
      </c>
      <c r="B15218" s="2">
        <v>106706</v>
      </c>
      <c r="C15218" s="2" t="s">
        <v>19</v>
      </c>
      <c r="D15218" s="2" t="s">
        <v>26</v>
      </c>
      <c r="E15218" s="2">
        <v>3299.33</v>
      </c>
      <c r="F15218" s="2">
        <v>0.37</v>
      </c>
      <c r="G15218" s="2">
        <v>3</v>
      </c>
      <c r="H15218" s="3">
        <v>45210</v>
      </c>
      <c r="I15218" s="3">
        <v>45212</v>
      </c>
      <c r="J15218" s="2" t="s">
        <v>21</v>
      </c>
      <c r="K15218" s="2" t="s">
        <v>22</v>
      </c>
      <c r="L15218" s="2">
        <v>982.17</v>
      </c>
      <c r="M15218" s="2" t="s">
        <v>17</v>
      </c>
      <c r="N15218" s="11">
        <f>L15218/E15218*100</f>
        <v>29.768771235372029</v>
      </c>
      <c r="O15218" s="12" t="str">
        <f>IF(N15218&lt;10,"Low",IF(N15218&lt;20,"Med","High"))</f>
        <v>High</v>
      </c>
      <c r="P15218" s="12">
        <f>sales*discount</f>
        <v>1220.7520999999999</v>
      </c>
      <c r="Q15218" s="12">
        <f>sales-Discount_Values</f>
        <v>2078.5779000000002</v>
      </c>
      <c r="R15218" s="12">
        <f>DATEDIF(order_date,delivery_date,"D")</f>
        <v>2</v>
      </c>
      <c r="S15218" s="12"/>
    </row>
    <row r="15219" spans="1:19" ht="14.25" customHeight="1" x14ac:dyDescent="0.35">
      <c r="A15219" s="2" t="s">
        <v>6743</v>
      </c>
      <c r="B15219" s="2">
        <v>106710</v>
      </c>
      <c r="C15219" s="2" t="s">
        <v>25</v>
      </c>
      <c r="D15219" s="2" t="s">
        <v>36</v>
      </c>
      <c r="E15219" s="2">
        <v>3539.26</v>
      </c>
      <c r="F15219" s="2">
        <v>0.1</v>
      </c>
      <c r="G15219" s="2">
        <v>5</v>
      </c>
      <c r="H15219" s="3">
        <v>45114</v>
      </c>
      <c r="I15219" s="3">
        <v>45117</v>
      </c>
      <c r="J15219" s="2" t="s">
        <v>31</v>
      </c>
      <c r="K15219" s="2" t="s">
        <v>27</v>
      </c>
      <c r="L15219" s="2">
        <v>1053.96</v>
      </c>
      <c r="M15219" s="2" t="s">
        <v>39</v>
      </c>
      <c r="N15219" s="11">
        <f>L15219/E15219*100</f>
        <v>29.779106366867648</v>
      </c>
      <c r="O15219" s="12" t="str">
        <f>IF(N15219&lt;10,"Low",IF(N15219&lt;20,"Med","High"))</f>
        <v>High</v>
      </c>
      <c r="P15219" s="12">
        <f>sales*discount</f>
        <v>353.92600000000004</v>
      </c>
      <c r="Q15219" s="12">
        <f>sales-Discount_Values</f>
        <v>3185.3340000000003</v>
      </c>
      <c r="R15219" s="12">
        <f>DATEDIF(order_date,delivery_date,"D")</f>
        <v>3</v>
      </c>
      <c r="S15219" s="12"/>
    </row>
    <row r="15220" spans="1:19" ht="14.25" customHeight="1" x14ac:dyDescent="0.35">
      <c r="A15220" s="2" t="s">
        <v>4784</v>
      </c>
      <c r="B15220" s="2">
        <v>104751</v>
      </c>
      <c r="C15220" s="2" t="s">
        <v>25</v>
      </c>
      <c r="D15220" s="2" t="s">
        <v>26</v>
      </c>
      <c r="E15220" s="2">
        <v>295.44</v>
      </c>
      <c r="F15220" s="2">
        <v>0.15</v>
      </c>
      <c r="G15220" s="2">
        <v>8</v>
      </c>
      <c r="H15220" s="3">
        <v>45294</v>
      </c>
      <c r="I15220" s="3">
        <v>45298</v>
      </c>
      <c r="J15220" s="2" t="s">
        <v>31</v>
      </c>
      <c r="K15220" s="2" t="s">
        <v>22</v>
      </c>
      <c r="L15220" s="2">
        <v>87.98</v>
      </c>
      <c r="M15220" s="2" t="s">
        <v>28</v>
      </c>
      <c r="N15220" s="11">
        <f>L15220/E15220*100</f>
        <v>29.779312212293529</v>
      </c>
      <c r="O15220" s="12" t="str">
        <f>IF(N15220&lt;10,"Low",IF(N15220&lt;20,"Med","High"))</f>
        <v>High</v>
      </c>
      <c r="P15220" s="12">
        <f>sales*discount</f>
        <v>44.315999999999995</v>
      </c>
      <c r="Q15220" s="12">
        <f>sales-Discount_Values</f>
        <v>251.124</v>
      </c>
      <c r="R15220" s="12">
        <f>DATEDIF(order_date,delivery_date,"D")</f>
        <v>4</v>
      </c>
      <c r="S15220" s="12"/>
    </row>
    <row r="15221" spans="1:19" ht="14.25" customHeight="1" x14ac:dyDescent="0.35">
      <c r="A15221" s="2" t="s">
        <v>8475</v>
      </c>
      <c r="B15221" s="2">
        <v>108442</v>
      </c>
      <c r="C15221" s="2" t="s">
        <v>41</v>
      </c>
      <c r="D15221" s="2" t="s">
        <v>33</v>
      </c>
      <c r="E15221" s="2">
        <v>4401.29</v>
      </c>
      <c r="F15221" s="2">
        <v>0.2</v>
      </c>
      <c r="G15221" s="2">
        <v>2</v>
      </c>
      <c r="H15221" s="3">
        <v>44952</v>
      </c>
      <c r="I15221" s="3">
        <v>44956</v>
      </c>
      <c r="J15221" s="2" t="s">
        <v>31</v>
      </c>
      <c r="K15221" s="2" t="s">
        <v>22</v>
      </c>
      <c r="L15221" s="2">
        <v>1310.7</v>
      </c>
      <c r="M15221" s="2" t="s">
        <v>34</v>
      </c>
      <c r="N15221" s="11">
        <f>L15221/E15221*100</f>
        <v>29.779905436815117</v>
      </c>
      <c r="O15221" s="12" t="str">
        <f>IF(N15221&lt;10,"Low",IF(N15221&lt;20,"Med","High"))</f>
        <v>High</v>
      </c>
      <c r="P15221" s="12">
        <f>sales*discount</f>
        <v>880.25800000000004</v>
      </c>
      <c r="Q15221" s="12">
        <f>sales-Discount_Values</f>
        <v>3521.0320000000002</v>
      </c>
      <c r="R15221" s="12">
        <f>DATEDIF(order_date,delivery_date,"D")</f>
        <v>4</v>
      </c>
      <c r="S15221" s="12"/>
    </row>
    <row r="15222" spans="1:19" ht="14.25" customHeight="1" x14ac:dyDescent="0.35">
      <c r="A15222" s="2" t="s">
        <v>15042</v>
      </c>
      <c r="B15222" s="2">
        <v>115009</v>
      </c>
      <c r="C15222" s="2" t="s">
        <v>41</v>
      </c>
      <c r="D15222" s="2" t="s">
        <v>36</v>
      </c>
      <c r="E15222" s="2">
        <v>3628.79</v>
      </c>
      <c r="F15222" s="2">
        <v>0.15</v>
      </c>
      <c r="G15222" s="2">
        <v>7</v>
      </c>
      <c r="H15222" s="3">
        <v>45527</v>
      </c>
      <c r="I15222" s="3">
        <v>45533</v>
      </c>
      <c r="J15222" s="2" t="s">
        <v>21</v>
      </c>
      <c r="K15222" s="2" t="s">
        <v>22</v>
      </c>
      <c r="L15222" s="2">
        <v>1080.71</v>
      </c>
      <c r="M15222" s="2" t="s">
        <v>34</v>
      </c>
      <c r="N15222" s="11">
        <f>L15222/E15222*100</f>
        <v>29.781552528528792</v>
      </c>
      <c r="O15222" s="12" t="str">
        <f>IF(N15222&lt;10,"Low",IF(N15222&lt;20,"Med","High"))</f>
        <v>High</v>
      </c>
      <c r="P15222" s="12">
        <f>sales*discount</f>
        <v>544.31849999999997</v>
      </c>
      <c r="Q15222" s="12">
        <f>sales-Discount_Values</f>
        <v>3084.4715000000001</v>
      </c>
      <c r="R15222" s="12">
        <f>DATEDIF(order_date,delivery_date,"D")</f>
        <v>6</v>
      </c>
      <c r="S15222" s="12"/>
    </row>
    <row r="15223" spans="1:19" ht="14.25" customHeight="1" x14ac:dyDescent="0.35">
      <c r="A15223" s="2" t="s">
        <v>8277</v>
      </c>
      <c r="B15223" s="2">
        <v>108244</v>
      </c>
      <c r="C15223" s="2" t="s">
        <v>19</v>
      </c>
      <c r="D15223" s="2" t="s">
        <v>36</v>
      </c>
      <c r="E15223" s="2">
        <v>1956.03</v>
      </c>
      <c r="F15223" s="2">
        <v>0.28999999999999998</v>
      </c>
      <c r="G15223" s="2">
        <v>8</v>
      </c>
      <c r="H15223" s="3">
        <v>45583</v>
      </c>
      <c r="I15223" s="3">
        <v>45585</v>
      </c>
      <c r="J15223" s="2" t="s">
        <v>15</v>
      </c>
      <c r="K15223" s="2" t="s">
        <v>16</v>
      </c>
      <c r="L15223" s="2">
        <v>582.55999999999995</v>
      </c>
      <c r="M15223" s="2" t="s">
        <v>39</v>
      </c>
      <c r="N15223" s="11">
        <f>L15223/E15223*100</f>
        <v>29.782774292827817</v>
      </c>
      <c r="O15223" s="12" t="str">
        <f>IF(N15223&lt;10,"Low",IF(N15223&lt;20,"Med","High"))</f>
        <v>High</v>
      </c>
      <c r="P15223" s="12">
        <f>sales*discount</f>
        <v>567.24869999999999</v>
      </c>
      <c r="Q15223" s="12">
        <f>sales-Discount_Values</f>
        <v>1388.7813000000001</v>
      </c>
      <c r="R15223" s="12">
        <f>DATEDIF(order_date,delivery_date,"D")</f>
        <v>2</v>
      </c>
      <c r="S15223" s="12"/>
    </row>
    <row r="15224" spans="1:19" ht="14.25" customHeight="1" x14ac:dyDescent="0.35">
      <c r="A15224" s="2" t="s">
        <v>8189</v>
      </c>
      <c r="B15224" s="2">
        <v>108156</v>
      </c>
      <c r="C15224" s="2" t="s">
        <v>25</v>
      </c>
      <c r="D15224" s="2" t="s">
        <v>33</v>
      </c>
      <c r="E15224" s="2">
        <v>3192.47</v>
      </c>
      <c r="F15224" s="2">
        <v>0.03</v>
      </c>
      <c r="G15224" s="2">
        <v>8</v>
      </c>
      <c r="H15224" s="3">
        <v>45339</v>
      </c>
      <c r="I15224" s="3">
        <v>45343</v>
      </c>
      <c r="J15224" s="2" t="s">
        <v>31</v>
      </c>
      <c r="K15224" s="2" t="s">
        <v>22</v>
      </c>
      <c r="L15224" s="2">
        <v>950.9</v>
      </c>
      <c r="M15224" s="2" t="s">
        <v>28</v>
      </c>
      <c r="N15224" s="11">
        <f>L15224/E15224*100</f>
        <v>29.785714509455062</v>
      </c>
      <c r="O15224" s="12" t="str">
        <f>IF(N15224&lt;10,"Low",IF(N15224&lt;20,"Med","High"))</f>
        <v>High</v>
      </c>
      <c r="P15224" s="12">
        <f>sales*discount</f>
        <v>95.77409999999999</v>
      </c>
      <c r="Q15224" s="12">
        <f>sales-Discount_Values</f>
        <v>3096.6958999999997</v>
      </c>
      <c r="R15224" s="12">
        <f>DATEDIF(order_date,delivery_date,"D")</f>
        <v>4</v>
      </c>
      <c r="S15224" s="12"/>
    </row>
    <row r="15225" spans="1:19" ht="14.25" customHeight="1" x14ac:dyDescent="0.35">
      <c r="A15225" s="2" t="s">
        <v>3081</v>
      </c>
      <c r="B15225" s="2">
        <v>103048</v>
      </c>
      <c r="C15225" s="2" t="s">
        <v>25</v>
      </c>
      <c r="D15225" s="2" t="s">
        <v>26</v>
      </c>
      <c r="E15225" s="2">
        <v>2327.0500000000002</v>
      </c>
      <c r="F15225" s="2">
        <v>0.26</v>
      </c>
      <c r="G15225" s="2">
        <v>8</v>
      </c>
      <c r="H15225" s="3">
        <v>45218</v>
      </c>
      <c r="I15225" s="3">
        <v>45221</v>
      </c>
      <c r="J15225" s="2" t="s">
        <v>15</v>
      </c>
      <c r="K15225" s="2" t="s">
        <v>16</v>
      </c>
      <c r="L15225" s="2">
        <v>693.15</v>
      </c>
      <c r="M15225" s="2" t="s">
        <v>39</v>
      </c>
      <c r="N15225" s="11">
        <f>L15225/E15225*100</f>
        <v>29.786639737006077</v>
      </c>
      <c r="O15225" s="12" t="str">
        <f>IF(N15225&lt;10,"Low",IF(N15225&lt;20,"Med","High"))</f>
        <v>High</v>
      </c>
      <c r="P15225" s="12">
        <f>sales*discount</f>
        <v>605.03300000000002</v>
      </c>
      <c r="Q15225" s="12">
        <f>sales-Discount_Values</f>
        <v>1722.0170000000003</v>
      </c>
      <c r="R15225" s="12">
        <f>DATEDIF(order_date,delivery_date,"D")</f>
        <v>3</v>
      </c>
      <c r="S15225" s="12"/>
    </row>
    <row r="15226" spans="1:19" ht="14.25" customHeight="1" x14ac:dyDescent="0.35">
      <c r="A15226" s="2" t="s">
        <v>4414</v>
      </c>
      <c r="B15226" s="2">
        <v>104381</v>
      </c>
      <c r="C15226" s="2" t="s">
        <v>13</v>
      </c>
      <c r="D15226" s="2" t="s">
        <v>33</v>
      </c>
      <c r="E15226" s="2">
        <v>488.4</v>
      </c>
      <c r="F15226" s="2">
        <v>0.16</v>
      </c>
      <c r="G15226" s="2">
        <v>9</v>
      </c>
      <c r="H15226" s="3">
        <v>44946</v>
      </c>
      <c r="I15226" s="3">
        <v>44951</v>
      </c>
      <c r="J15226" s="2" t="s">
        <v>21</v>
      </c>
      <c r="K15226" s="2" t="s">
        <v>22</v>
      </c>
      <c r="L15226" s="2">
        <v>145.49</v>
      </c>
      <c r="M15226" s="2" t="s">
        <v>34</v>
      </c>
      <c r="N15226" s="11">
        <f>L15226/E15226*100</f>
        <v>29.789107289107292</v>
      </c>
      <c r="O15226" s="12" t="str">
        <f>IF(N15226&lt;10,"Low",IF(N15226&lt;20,"Med","High"))</f>
        <v>High</v>
      </c>
      <c r="P15226" s="12">
        <f>sales*discount</f>
        <v>78.143999999999991</v>
      </c>
      <c r="Q15226" s="12">
        <f>sales-Discount_Values</f>
        <v>410.25599999999997</v>
      </c>
      <c r="R15226" s="12">
        <f>DATEDIF(order_date,delivery_date,"D")</f>
        <v>5</v>
      </c>
      <c r="S15226" s="12"/>
    </row>
    <row r="15227" spans="1:19" ht="14.25" customHeight="1" x14ac:dyDescent="0.35">
      <c r="A15227" s="2" t="s">
        <v>6241</v>
      </c>
      <c r="B15227" s="2">
        <v>106208</v>
      </c>
      <c r="C15227" s="2" t="s">
        <v>13</v>
      </c>
      <c r="D15227" s="2" t="s">
        <v>26</v>
      </c>
      <c r="E15227" s="2">
        <v>1681.15</v>
      </c>
      <c r="F15227" s="2">
        <v>0.24</v>
      </c>
      <c r="G15227" s="2">
        <v>9</v>
      </c>
      <c r="H15227" s="3">
        <v>45109</v>
      </c>
      <c r="I15227" s="3">
        <v>45113</v>
      </c>
      <c r="J15227" s="2" t="s">
        <v>31</v>
      </c>
      <c r="K15227" s="2" t="s">
        <v>27</v>
      </c>
      <c r="L15227" s="2">
        <v>500.81</v>
      </c>
      <c r="M15227" s="2" t="s">
        <v>17</v>
      </c>
      <c r="N15227" s="11">
        <f>L15227/E15227*100</f>
        <v>29.789727270023491</v>
      </c>
      <c r="O15227" s="12" t="str">
        <f>IF(N15227&lt;10,"Low",IF(N15227&lt;20,"Med","High"))</f>
        <v>High</v>
      </c>
      <c r="P15227" s="12">
        <f>sales*discount</f>
        <v>403.476</v>
      </c>
      <c r="Q15227" s="12">
        <f>sales-Discount_Values</f>
        <v>1277.674</v>
      </c>
      <c r="R15227" s="12">
        <f>DATEDIF(order_date,delivery_date,"D")</f>
        <v>4</v>
      </c>
      <c r="S15227" s="12"/>
    </row>
    <row r="15228" spans="1:19" ht="14.25" customHeight="1" x14ac:dyDescent="0.35">
      <c r="A15228" s="2" t="s">
        <v>627</v>
      </c>
      <c r="B15228" s="2">
        <v>100594</v>
      </c>
      <c r="C15228" s="2" t="s">
        <v>19</v>
      </c>
      <c r="D15228" s="2" t="s">
        <v>33</v>
      </c>
      <c r="E15228" s="2">
        <v>4581.09</v>
      </c>
      <c r="F15228" s="2">
        <v>0.3</v>
      </c>
      <c r="G15228" s="2">
        <v>8</v>
      </c>
      <c r="H15228" s="3">
        <v>45083</v>
      </c>
      <c r="I15228" s="3">
        <v>45085</v>
      </c>
      <c r="J15228" s="2" t="s">
        <v>15</v>
      </c>
      <c r="K15228" s="2" t="s">
        <v>27</v>
      </c>
      <c r="L15228" s="2">
        <v>1364.76</v>
      </c>
      <c r="M15228" s="2" t="s">
        <v>34</v>
      </c>
      <c r="N15228" s="11">
        <f>L15228/E15228*100</f>
        <v>29.791163238443254</v>
      </c>
      <c r="O15228" s="12" t="str">
        <f>IF(N15228&lt;10,"Low",IF(N15228&lt;20,"Med","High"))</f>
        <v>High</v>
      </c>
      <c r="P15228" s="12">
        <f>sales*discount</f>
        <v>1374.327</v>
      </c>
      <c r="Q15228" s="12">
        <f>sales-Discount_Values</f>
        <v>3206.7629999999999</v>
      </c>
      <c r="R15228" s="12">
        <f>DATEDIF(order_date,delivery_date,"D")</f>
        <v>2</v>
      </c>
      <c r="S15228" s="12"/>
    </row>
    <row r="15229" spans="1:19" ht="14.25" customHeight="1" x14ac:dyDescent="0.35">
      <c r="A15229" s="2" t="s">
        <v>8764</v>
      </c>
      <c r="B15229" s="2">
        <v>108731</v>
      </c>
      <c r="C15229" s="2" t="s">
        <v>41</v>
      </c>
      <c r="D15229" s="2" t="s">
        <v>20</v>
      </c>
      <c r="E15229" s="2">
        <v>4386.16</v>
      </c>
      <c r="F15229" s="2">
        <v>0.42</v>
      </c>
      <c r="G15229" s="2">
        <v>9</v>
      </c>
      <c r="H15229" s="3">
        <v>45128</v>
      </c>
      <c r="I15229" s="3">
        <v>45131</v>
      </c>
      <c r="J15229" s="2" t="s">
        <v>31</v>
      </c>
      <c r="K15229" s="2" t="s">
        <v>16</v>
      </c>
      <c r="L15229" s="2">
        <v>1306.69</v>
      </c>
      <c r="M15229" s="2" t="s">
        <v>39</v>
      </c>
      <c r="N15229" s="11">
        <f>L15229/E15229*100</f>
        <v>29.79120688711766</v>
      </c>
      <c r="O15229" s="12" t="str">
        <f>IF(N15229&lt;10,"Low",IF(N15229&lt;20,"Med","High"))</f>
        <v>High</v>
      </c>
      <c r="P15229" s="12">
        <f>sales*discount</f>
        <v>1842.1871999999998</v>
      </c>
      <c r="Q15229" s="12">
        <f>sales-Discount_Values</f>
        <v>2543.9728</v>
      </c>
      <c r="R15229" s="12">
        <f>DATEDIF(order_date,delivery_date,"D")</f>
        <v>3</v>
      </c>
      <c r="S15229" s="12"/>
    </row>
    <row r="15230" spans="1:19" ht="14.25" customHeight="1" x14ac:dyDescent="0.35">
      <c r="A15230" s="2" t="s">
        <v>8381</v>
      </c>
      <c r="B15230" s="2">
        <v>108348</v>
      </c>
      <c r="C15230" s="2" t="s">
        <v>41</v>
      </c>
      <c r="D15230" s="2" t="s">
        <v>33</v>
      </c>
      <c r="E15230" s="2">
        <v>999.16</v>
      </c>
      <c r="F15230" s="2">
        <v>0.41</v>
      </c>
      <c r="G15230" s="2">
        <v>1</v>
      </c>
      <c r="H15230" s="3">
        <v>45331</v>
      </c>
      <c r="I15230" s="3">
        <v>45338</v>
      </c>
      <c r="J15230" s="2" t="s">
        <v>15</v>
      </c>
      <c r="K15230" s="2" t="s">
        <v>27</v>
      </c>
      <c r="L15230" s="2">
        <v>297.68</v>
      </c>
      <c r="M15230" s="2" t="s">
        <v>23</v>
      </c>
      <c r="N15230" s="11">
        <f>L15230/E15230*100</f>
        <v>29.793026141959249</v>
      </c>
      <c r="O15230" s="12" t="str">
        <f>IF(N15230&lt;10,"Low",IF(N15230&lt;20,"Med","High"))</f>
        <v>High</v>
      </c>
      <c r="P15230" s="12">
        <f>sales*discount</f>
        <v>409.65559999999994</v>
      </c>
      <c r="Q15230" s="12">
        <f>sales-Discount_Values</f>
        <v>589.50440000000003</v>
      </c>
      <c r="R15230" s="12">
        <f>DATEDIF(order_date,delivery_date,"D")</f>
        <v>7</v>
      </c>
      <c r="S15230" s="12"/>
    </row>
    <row r="15231" spans="1:19" ht="14.25" customHeight="1" x14ac:dyDescent="0.35">
      <c r="A15231" s="2" t="s">
        <v>3285</v>
      </c>
      <c r="B15231" s="2">
        <v>103252</v>
      </c>
      <c r="C15231" s="2" t="s">
        <v>25</v>
      </c>
      <c r="D15231" s="2" t="s">
        <v>36</v>
      </c>
      <c r="E15231" s="2">
        <v>2847.62</v>
      </c>
      <c r="F15231" s="2">
        <v>0.38</v>
      </c>
      <c r="G15231" s="2">
        <v>2</v>
      </c>
      <c r="H15231" s="3">
        <v>45332</v>
      </c>
      <c r="I15231" s="3">
        <v>45334</v>
      </c>
      <c r="J15231" s="2" t="s">
        <v>21</v>
      </c>
      <c r="K15231" s="2" t="s">
        <v>16</v>
      </c>
      <c r="L15231" s="2">
        <v>848.43</v>
      </c>
      <c r="M15231" s="2" t="s">
        <v>39</v>
      </c>
      <c r="N15231" s="11">
        <f>L15231/E15231*100</f>
        <v>29.794354583827896</v>
      </c>
      <c r="O15231" s="12" t="str">
        <f>IF(N15231&lt;10,"Low",IF(N15231&lt;20,"Med","High"))</f>
        <v>High</v>
      </c>
      <c r="P15231" s="12">
        <f>sales*discount</f>
        <v>1082.0955999999999</v>
      </c>
      <c r="Q15231" s="12">
        <f>sales-Discount_Values</f>
        <v>1765.5244</v>
      </c>
      <c r="R15231" s="12">
        <f>DATEDIF(order_date,delivery_date,"D")</f>
        <v>2</v>
      </c>
      <c r="S15231" s="12"/>
    </row>
    <row r="15232" spans="1:19" ht="14.25" customHeight="1" x14ac:dyDescent="0.35">
      <c r="A15232" s="2" t="s">
        <v>4551</v>
      </c>
      <c r="B15232" s="2">
        <v>104518</v>
      </c>
      <c r="C15232" s="2" t="s">
        <v>19</v>
      </c>
      <c r="D15232" s="2" t="s">
        <v>20</v>
      </c>
      <c r="E15232" s="2">
        <v>848.22</v>
      </c>
      <c r="F15232" s="2">
        <v>0.01</v>
      </c>
      <c r="G15232" s="2">
        <v>8</v>
      </c>
      <c r="H15232" s="3">
        <v>45521</v>
      </c>
      <c r="I15232" s="3">
        <v>45526</v>
      </c>
      <c r="J15232" s="2" t="s">
        <v>15</v>
      </c>
      <c r="K15232" s="2" t="s">
        <v>22</v>
      </c>
      <c r="L15232" s="2">
        <v>252.73</v>
      </c>
      <c r="M15232" s="2" t="s">
        <v>34</v>
      </c>
      <c r="N15232" s="11">
        <f>L15232/E15232*100</f>
        <v>29.795336115630377</v>
      </c>
      <c r="O15232" s="12" t="str">
        <f>IF(N15232&lt;10,"Low",IF(N15232&lt;20,"Med","High"))</f>
        <v>High</v>
      </c>
      <c r="P15232" s="12">
        <f>sales*discount</f>
        <v>8.4822000000000006</v>
      </c>
      <c r="Q15232" s="12">
        <f>sales-Discount_Values</f>
        <v>839.73779999999999</v>
      </c>
      <c r="R15232" s="12">
        <f>DATEDIF(order_date,delivery_date,"D")</f>
        <v>5</v>
      </c>
      <c r="S15232" s="12"/>
    </row>
    <row r="15233" spans="1:19" ht="14.25" customHeight="1" x14ac:dyDescent="0.35">
      <c r="A15233" s="2" t="s">
        <v>10499</v>
      </c>
      <c r="B15233" s="2">
        <v>110466</v>
      </c>
      <c r="C15233" s="2" t="s">
        <v>25</v>
      </c>
      <c r="D15233" s="2" t="s">
        <v>20</v>
      </c>
      <c r="E15233" s="2">
        <v>4611.74</v>
      </c>
      <c r="F15233" s="2">
        <v>0.04</v>
      </c>
      <c r="G15233" s="2">
        <v>7</v>
      </c>
      <c r="H15233" s="3">
        <v>45223</v>
      </c>
      <c r="I15233" s="3">
        <v>45224</v>
      </c>
      <c r="J15233" s="2" t="s">
        <v>31</v>
      </c>
      <c r="K15233" s="2" t="s">
        <v>27</v>
      </c>
      <c r="L15233" s="2">
        <v>1374.09</v>
      </c>
      <c r="M15233" s="2" t="s">
        <v>48</v>
      </c>
      <c r="N15233" s="11">
        <f>L15233/E15233*100</f>
        <v>29.795478496185822</v>
      </c>
      <c r="O15233" s="12" t="str">
        <f>IF(N15233&lt;10,"Low",IF(N15233&lt;20,"Med","High"))</f>
        <v>High</v>
      </c>
      <c r="P15233" s="12">
        <f>sales*discount</f>
        <v>184.46959999999999</v>
      </c>
      <c r="Q15233" s="12">
        <f>sales-Discount_Values</f>
        <v>4427.2703999999994</v>
      </c>
      <c r="R15233" s="12">
        <f>DATEDIF(order_date,delivery_date,"D")</f>
        <v>1</v>
      </c>
      <c r="S15233" s="12"/>
    </row>
    <row r="15234" spans="1:19" ht="14.25" customHeight="1" x14ac:dyDescent="0.35">
      <c r="A15234" s="2" t="s">
        <v>14008</v>
      </c>
      <c r="B15234" s="2">
        <v>113975</v>
      </c>
      <c r="C15234" s="2" t="s">
        <v>19</v>
      </c>
      <c r="D15234" s="2" t="s">
        <v>33</v>
      </c>
      <c r="E15234" s="2">
        <v>709.15</v>
      </c>
      <c r="F15234" s="2">
        <v>0.31</v>
      </c>
      <c r="G15234" s="2">
        <v>9</v>
      </c>
      <c r="H15234" s="3">
        <v>45068</v>
      </c>
      <c r="I15234" s="3">
        <v>45075</v>
      </c>
      <c r="J15234" s="2" t="s">
        <v>31</v>
      </c>
      <c r="K15234" s="2" t="s">
        <v>22</v>
      </c>
      <c r="L15234" s="2">
        <v>211.31</v>
      </c>
      <c r="M15234" s="2" t="s">
        <v>17</v>
      </c>
      <c r="N15234" s="11">
        <f>L15234/E15234*100</f>
        <v>29.797645068039202</v>
      </c>
      <c r="O15234" s="12" t="str">
        <f>IF(N15234&lt;10,"Low",IF(N15234&lt;20,"Med","High"))</f>
        <v>High</v>
      </c>
      <c r="P15234" s="12">
        <f>sales*discount</f>
        <v>219.8365</v>
      </c>
      <c r="Q15234" s="12">
        <f>sales-Discount_Values</f>
        <v>489.31349999999998</v>
      </c>
      <c r="R15234" s="12">
        <f>DATEDIF(order_date,delivery_date,"D")</f>
        <v>7</v>
      </c>
      <c r="S15234" s="12"/>
    </row>
    <row r="15235" spans="1:19" ht="14.25" customHeight="1" x14ac:dyDescent="0.35">
      <c r="A15235" s="2" t="s">
        <v>13186</v>
      </c>
      <c r="B15235" s="2">
        <v>113153</v>
      </c>
      <c r="C15235" s="2" t="s">
        <v>19</v>
      </c>
      <c r="D15235" s="2" t="s">
        <v>14</v>
      </c>
      <c r="E15235" s="2">
        <v>3806.41</v>
      </c>
      <c r="F15235" s="2">
        <v>0.2</v>
      </c>
      <c r="G15235" s="2">
        <v>4</v>
      </c>
      <c r="H15235" s="3">
        <v>44991</v>
      </c>
      <c r="I15235" s="3">
        <v>44997</v>
      </c>
      <c r="J15235" s="2" t="s">
        <v>21</v>
      </c>
      <c r="K15235" s="2" t="s">
        <v>22</v>
      </c>
      <c r="L15235" s="2">
        <v>1134.25</v>
      </c>
      <c r="M15235" s="2" t="s">
        <v>48</v>
      </c>
      <c r="N15235" s="11">
        <f>L15235/E15235*100</f>
        <v>29.798418982715997</v>
      </c>
      <c r="O15235" s="12" t="str">
        <f>IF(N15235&lt;10,"Low",IF(N15235&lt;20,"Med","High"))</f>
        <v>High</v>
      </c>
      <c r="P15235" s="12">
        <f>sales*discount</f>
        <v>761.28200000000004</v>
      </c>
      <c r="Q15235" s="12">
        <f>sales-Discount_Values</f>
        <v>3045.1279999999997</v>
      </c>
      <c r="R15235" s="12">
        <f>DATEDIF(order_date,delivery_date,"D")</f>
        <v>6</v>
      </c>
      <c r="S15235" s="12"/>
    </row>
    <row r="15236" spans="1:19" ht="14.25" customHeight="1" x14ac:dyDescent="0.35">
      <c r="A15236" s="2" t="s">
        <v>7100</v>
      </c>
      <c r="B15236" s="2">
        <v>107067</v>
      </c>
      <c r="C15236" s="2" t="s">
        <v>25</v>
      </c>
      <c r="D15236" s="2" t="s">
        <v>20</v>
      </c>
      <c r="E15236" s="2">
        <v>384.49</v>
      </c>
      <c r="F15236" s="2">
        <v>0.41</v>
      </c>
      <c r="G15236" s="2">
        <v>5</v>
      </c>
      <c r="H15236" s="3">
        <v>45413</v>
      </c>
      <c r="I15236" s="3">
        <v>45418</v>
      </c>
      <c r="J15236" s="2" t="s">
        <v>21</v>
      </c>
      <c r="K15236" s="2" t="s">
        <v>22</v>
      </c>
      <c r="L15236" s="2">
        <v>114.58</v>
      </c>
      <c r="M15236" s="2" t="s">
        <v>39</v>
      </c>
      <c r="N15236" s="11">
        <f>L15236/E15236*100</f>
        <v>29.800514967879526</v>
      </c>
      <c r="O15236" s="12" t="str">
        <f>IF(N15236&lt;10,"Low",IF(N15236&lt;20,"Med","High"))</f>
        <v>High</v>
      </c>
      <c r="P15236" s="12">
        <f>sales*discount</f>
        <v>157.64089999999999</v>
      </c>
      <c r="Q15236" s="12">
        <f>sales-Discount_Values</f>
        <v>226.84910000000002</v>
      </c>
      <c r="R15236" s="12">
        <f>DATEDIF(order_date,delivery_date,"D")</f>
        <v>5</v>
      </c>
      <c r="S15236" s="12"/>
    </row>
    <row r="15237" spans="1:19" ht="14.25" customHeight="1" x14ac:dyDescent="0.35">
      <c r="A15237" s="2" t="s">
        <v>5964</v>
      </c>
      <c r="B15237" s="2">
        <v>105931</v>
      </c>
      <c r="C15237" s="2" t="s">
        <v>25</v>
      </c>
      <c r="D15237" s="2" t="s">
        <v>20</v>
      </c>
      <c r="E15237" s="2">
        <v>1909.69</v>
      </c>
      <c r="F15237" s="2">
        <v>0.44</v>
      </c>
      <c r="G15237" s="2">
        <v>8</v>
      </c>
      <c r="H15237" s="3">
        <v>45617</v>
      </c>
      <c r="I15237" s="3">
        <v>45621</v>
      </c>
      <c r="J15237" s="2" t="s">
        <v>15</v>
      </c>
      <c r="K15237" s="2" t="s">
        <v>22</v>
      </c>
      <c r="L15237" s="2">
        <v>569.13</v>
      </c>
      <c r="M15237" s="2" t="s">
        <v>17</v>
      </c>
      <c r="N15237" s="11">
        <f>L15237/E15237*100</f>
        <v>29.802219208353186</v>
      </c>
      <c r="O15237" s="12" t="str">
        <f>IF(N15237&lt;10,"Low",IF(N15237&lt;20,"Med","High"))</f>
        <v>High</v>
      </c>
      <c r="P15237" s="12">
        <f>sales*discount</f>
        <v>840.2636</v>
      </c>
      <c r="Q15237" s="12">
        <f>sales-Discount_Values</f>
        <v>1069.4264000000001</v>
      </c>
      <c r="R15237" s="12">
        <f>DATEDIF(order_date,delivery_date,"D")</f>
        <v>4</v>
      </c>
      <c r="S15237" s="12"/>
    </row>
    <row r="15238" spans="1:19" ht="14.25" customHeight="1" x14ac:dyDescent="0.35">
      <c r="A15238" s="2" t="s">
        <v>8775</v>
      </c>
      <c r="B15238" s="2">
        <v>108742</v>
      </c>
      <c r="C15238" s="2" t="s">
        <v>13</v>
      </c>
      <c r="D15238" s="2" t="s">
        <v>26</v>
      </c>
      <c r="E15238" s="2">
        <v>3719.92</v>
      </c>
      <c r="F15238" s="2">
        <v>0.47</v>
      </c>
      <c r="G15238" s="2">
        <v>3</v>
      </c>
      <c r="H15238" s="3">
        <v>45524</v>
      </c>
      <c r="I15238" s="3">
        <v>45530</v>
      </c>
      <c r="J15238" s="2" t="s">
        <v>31</v>
      </c>
      <c r="K15238" s="2" t="s">
        <v>16</v>
      </c>
      <c r="L15238" s="2">
        <v>1108.6199999999999</v>
      </c>
      <c r="M15238" s="2" t="s">
        <v>17</v>
      </c>
      <c r="N15238" s="11">
        <f>L15238/E15238*100</f>
        <v>29.802253811909928</v>
      </c>
      <c r="O15238" s="12" t="str">
        <f>IF(N15238&lt;10,"Low",IF(N15238&lt;20,"Med","High"))</f>
        <v>High</v>
      </c>
      <c r="P15238" s="12">
        <f>sales*discount</f>
        <v>1748.3624</v>
      </c>
      <c r="Q15238" s="12">
        <f>sales-Discount_Values</f>
        <v>1971.5576000000001</v>
      </c>
      <c r="R15238" s="12">
        <f>DATEDIF(order_date,delivery_date,"D")</f>
        <v>6</v>
      </c>
      <c r="S15238" s="12"/>
    </row>
    <row r="15239" spans="1:19" ht="14.25" customHeight="1" x14ac:dyDescent="0.35">
      <c r="A15239" s="2" t="s">
        <v>11392</v>
      </c>
      <c r="B15239" s="2">
        <v>111359</v>
      </c>
      <c r="C15239" s="2" t="s">
        <v>19</v>
      </c>
      <c r="D15239" s="2" t="s">
        <v>14</v>
      </c>
      <c r="E15239" s="2">
        <v>1177.6199999999999</v>
      </c>
      <c r="F15239" s="2">
        <v>0.44</v>
      </c>
      <c r="G15239" s="2">
        <v>3</v>
      </c>
      <c r="H15239" s="3">
        <v>45543</v>
      </c>
      <c r="I15239" s="3">
        <v>45549</v>
      </c>
      <c r="J15239" s="2" t="s">
        <v>15</v>
      </c>
      <c r="K15239" s="2" t="s">
        <v>22</v>
      </c>
      <c r="L15239" s="2">
        <v>350.96</v>
      </c>
      <c r="M15239" s="2" t="s">
        <v>28</v>
      </c>
      <c r="N15239" s="11">
        <f>L15239/E15239*100</f>
        <v>29.802482974134271</v>
      </c>
      <c r="O15239" s="12" t="str">
        <f>IF(N15239&lt;10,"Low",IF(N15239&lt;20,"Med","High"))</f>
        <v>High</v>
      </c>
      <c r="P15239" s="12">
        <f>sales*discount</f>
        <v>518.15279999999996</v>
      </c>
      <c r="Q15239" s="12">
        <f>sales-Discount_Values</f>
        <v>659.46719999999993</v>
      </c>
      <c r="R15239" s="12">
        <f>DATEDIF(order_date,delivery_date,"D")</f>
        <v>6</v>
      </c>
      <c r="S15239" s="12"/>
    </row>
    <row r="15240" spans="1:19" ht="14.25" customHeight="1" x14ac:dyDescent="0.35">
      <c r="A15240" s="2" t="s">
        <v>6005</v>
      </c>
      <c r="B15240" s="2">
        <v>105972</v>
      </c>
      <c r="C15240" s="2" t="s">
        <v>13</v>
      </c>
      <c r="D15240" s="2" t="s">
        <v>26</v>
      </c>
      <c r="E15240" s="2">
        <v>3582.4</v>
      </c>
      <c r="F15240" s="2">
        <v>0.09</v>
      </c>
      <c r="G15240" s="2">
        <v>5</v>
      </c>
      <c r="H15240" s="3">
        <v>44949</v>
      </c>
      <c r="I15240" s="3">
        <v>44952</v>
      </c>
      <c r="J15240" s="2" t="s">
        <v>15</v>
      </c>
      <c r="K15240" s="2" t="s">
        <v>16</v>
      </c>
      <c r="L15240" s="2">
        <v>1067.6500000000001</v>
      </c>
      <c r="M15240" s="2" t="s">
        <v>39</v>
      </c>
      <c r="N15240" s="11">
        <f>L15240/E15240*100</f>
        <v>29.802646270656545</v>
      </c>
      <c r="O15240" s="12" t="str">
        <f>IF(N15240&lt;10,"Low",IF(N15240&lt;20,"Med","High"))</f>
        <v>High</v>
      </c>
      <c r="P15240" s="12">
        <f>sales*discount</f>
        <v>322.416</v>
      </c>
      <c r="Q15240" s="12">
        <f>sales-Discount_Values</f>
        <v>3259.9839999999999</v>
      </c>
      <c r="R15240" s="12">
        <f>DATEDIF(order_date,delivery_date,"D")</f>
        <v>3</v>
      </c>
      <c r="S15240" s="12"/>
    </row>
    <row r="15241" spans="1:19" ht="14.25" customHeight="1" x14ac:dyDescent="0.35">
      <c r="A15241" s="2" t="s">
        <v>2585</v>
      </c>
      <c r="B15241" s="2">
        <v>102552</v>
      </c>
      <c r="C15241" s="2" t="s">
        <v>25</v>
      </c>
      <c r="D15241" s="2" t="s">
        <v>36</v>
      </c>
      <c r="E15241" s="2">
        <v>2175.75</v>
      </c>
      <c r="F15241" s="2">
        <v>0.38</v>
      </c>
      <c r="G15241" s="2">
        <v>1</v>
      </c>
      <c r="H15241" s="3">
        <v>45065</v>
      </c>
      <c r="I15241" s="3">
        <v>45072</v>
      </c>
      <c r="J15241" s="2" t="s">
        <v>15</v>
      </c>
      <c r="K15241" s="2" t="s">
        <v>22</v>
      </c>
      <c r="L15241" s="2">
        <v>648.47</v>
      </c>
      <c r="M15241" s="2" t="s">
        <v>39</v>
      </c>
      <c r="N15241" s="11">
        <f>L15241/E15241*100</f>
        <v>29.804435252211881</v>
      </c>
      <c r="O15241" s="12" t="str">
        <f>IF(N15241&lt;10,"Low",IF(N15241&lt;20,"Med","High"))</f>
        <v>High</v>
      </c>
      <c r="P15241" s="12">
        <f>sales*discount</f>
        <v>826.78499999999997</v>
      </c>
      <c r="Q15241" s="12">
        <f>sales-Discount_Values</f>
        <v>1348.9650000000001</v>
      </c>
      <c r="R15241" s="12">
        <f>DATEDIF(order_date,delivery_date,"D")</f>
        <v>7</v>
      </c>
      <c r="S15241" s="12"/>
    </row>
    <row r="15242" spans="1:19" ht="14.25" customHeight="1" x14ac:dyDescent="0.35">
      <c r="A15242" s="2" t="s">
        <v>3484</v>
      </c>
      <c r="B15242" s="2">
        <v>103451</v>
      </c>
      <c r="C15242" s="2" t="s">
        <v>25</v>
      </c>
      <c r="D15242" s="2" t="s">
        <v>33</v>
      </c>
      <c r="E15242" s="2">
        <v>4554.79</v>
      </c>
      <c r="F15242" s="2">
        <v>0.33</v>
      </c>
      <c r="G15242" s="2">
        <v>4</v>
      </c>
      <c r="H15242" s="3">
        <v>45209</v>
      </c>
      <c r="I15242" s="3">
        <v>45213</v>
      </c>
      <c r="J15242" s="2" t="s">
        <v>21</v>
      </c>
      <c r="K15242" s="2" t="s">
        <v>27</v>
      </c>
      <c r="L15242" s="2">
        <v>1357.56</v>
      </c>
      <c r="M15242" s="2" t="s">
        <v>48</v>
      </c>
      <c r="N15242" s="11">
        <f>L15242/E15242*100</f>
        <v>29.805106272737053</v>
      </c>
      <c r="O15242" s="12" t="str">
        <f>IF(N15242&lt;10,"Low",IF(N15242&lt;20,"Med","High"))</f>
        <v>High</v>
      </c>
      <c r="P15242" s="12">
        <f>sales*discount</f>
        <v>1503.0807</v>
      </c>
      <c r="Q15242" s="12">
        <f>sales-Discount_Values</f>
        <v>3051.7093</v>
      </c>
      <c r="R15242" s="12">
        <f>DATEDIF(order_date,delivery_date,"D")</f>
        <v>4</v>
      </c>
      <c r="S15242" s="12"/>
    </row>
    <row r="15243" spans="1:19" ht="14.25" customHeight="1" x14ac:dyDescent="0.35">
      <c r="A15243" s="2" t="s">
        <v>6075</v>
      </c>
      <c r="B15243" s="2">
        <v>106042</v>
      </c>
      <c r="C15243" s="2" t="s">
        <v>19</v>
      </c>
      <c r="D15243" s="2" t="s">
        <v>26</v>
      </c>
      <c r="E15243" s="2">
        <v>2138.86</v>
      </c>
      <c r="F15243" s="2">
        <v>0.41</v>
      </c>
      <c r="G15243" s="2">
        <v>1</v>
      </c>
      <c r="H15243" s="3">
        <v>45508</v>
      </c>
      <c r="I15243" s="3">
        <v>45515</v>
      </c>
      <c r="J15243" s="2" t="s">
        <v>15</v>
      </c>
      <c r="K15243" s="2" t="s">
        <v>22</v>
      </c>
      <c r="L15243" s="2">
        <v>637.5</v>
      </c>
      <c r="M15243" s="2" t="s">
        <v>34</v>
      </c>
      <c r="N15243" s="11">
        <f>L15243/E15243*100</f>
        <v>29.805597374302195</v>
      </c>
      <c r="O15243" s="12" t="str">
        <f>IF(N15243&lt;10,"Low",IF(N15243&lt;20,"Med","High"))</f>
        <v>High</v>
      </c>
      <c r="P15243" s="12">
        <f>sales*discount</f>
        <v>876.93259999999998</v>
      </c>
      <c r="Q15243" s="12">
        <f>sales-Discount_Values</f>
        <v>1261.9274</v>
      </c>
      <c r="R15243" s="12">
        <f>DATEDIF(order_date,delivery_date,"D")</f>
        <v>7</v>
      </c>
      <c r="S15243" s="12"/>
    </row>
    <row r="15244" spans="1:19" ht="14.25" customHeight="1" x14ac:dyDescent="0.35">
      <c r="A15244" s="2" t="s">
        <v>9703</v>
      </c>
      <c r="B15244" s="2">
        <v>109670</v>
      </c>
      <c r="C15244" s="2" t="s">
        <v>41</v>
      </c>
      <c r="D15244" s="2" t="s">
        <v>26</v>
      </c>
      <c r="E15244" s="2">
        <v>2369.56</v>
      </c>
      <c r="F15244" s="2">
        <v>0.13</v>
      </c>
      <c r="G15244" s="2">
        <v>8</v>
      </c>
      <c r="H15244" s="3">
        <v>45033</v>
      </c>
      <c r="I15244" s="3">
        <v>45039</v>
      </c>
      <c r="J15244" s="2" t="s">
        <v>31</v>
      </c>
      <c r="K15244" s="2" t="s">
        <v>27</v>
      </c>
      <c r="L15244" s="2">
        <v>706.27</v>
      </c>
      <c r="M15244" s="2" t="s">
        <v>23</v>
      </c>
      <c r="N15244" s="11">
        <f>L15244/E15244*100</f>
        <v>29.805955536048888</v>
      </c>
      <c r="O15244" s="12" t="str">
        <f>IF(N15244&lt;10,"Low",IF(N15244&lt;20,"Med","High"))</f>
        <v>High</v>
      </c>
      <c r="P15244" s="12">
        <f>sales*discount</f>
        <v>308.0428</v>
      </c>
      <c r="Q15244" s="12">
        <f>sales-Discount_Values</f>
        <v>2061.5171999999998</v>
      </c>
      <c r="R15244" s="12">
        <f>DATEDIF(order_date,delivery_date,"D")</f>
        <v>6</v>
      </c>
      <c r="S15244" s="12"/>
    </row>
    <row r="15245" spans="1:19" ht="14.25" customHeight="1" x14ac:dyDescent="0.35">
      <c r="A15245" s="2" t="s">
        <v>1419</v>
      </c>
      <c r="B15245" s="2">
        <v>101386</v>
      </c>
      <c r="C15245" s="2" t="s">
        <v>25</v>
      </c>
      <c r="D15245" s="2" t="s">
        <v>26</v>
      </c>
      <c r="E15245" s="2">
        <v>822.92</v>
      </c>
      <c r="F15245" s="2">
        <v>0.1</v>
      </c>
      <c r="G15245" s="2">
        <v>1</v>
      </c>
      <c r="H15245" s="3">
        <v>45487</v>
      </c>
      <c r="I15245" s="3">
        <v>45494</v>
      </c>
      <c r="J15245" s="2" t="s">
        <v>21</v>
      </c>
      <c r="K15245" s="2" t="s">
        <v>16</v>
      </c>
      <c r="L15245" s="2">
        <v>245.29</v>
      </c>
      <c r="M15245" s="2" t="s">
        <v>28</v>
      </c>
      <c r="N15245" s="11">
        <f>L15245/E15245*100</f>
        <v>29.807271666747681</v>
      </c>
      <c r="O15245" s="12" t="str">
        <f>IF(N15245&lt;10,"Low",IF(N15245&lt;20,"Med","High"))</f>
        <v>High</v>
      </c>
      <c r="P15245" s="12">
        <f>sales*discount</f>
        <v>82.292000000000002</v>
      </c>
      <c r="Q15245" s="12">
        <f>sales-Discount_Values</f>
        <v>740.62799999999993</v>
      </c>
      <c r="R15245" s="12">
        <f>DATEDIF(order_date,delivery_date,"D")</f>
        <v>7</v>
      </c>
      <c r="S15245" s="12"/>
    </row>
    <row r="15246" spans="1:19" ht="14.25" customHeight="1" x14ac:dyDescent="0.35">
      <c r="A15246" s="2" t="s">
        <v>8726</v>
      </c>
      <c r="B15246" s="2">
        <v>108693</v>
      </c>
      <c r="C15246" s="2" t="s">
        <v>19</v>
      </c>
      <c r="D15246" s="2" t="s">
        <v>33</v>
      </c>
      <c r="E15246" s="2">
        <v>4261.68</v>
      </c>
      <c r="F15246" s="2">
        <v>0.1</v>
      </c>
      <c r="G15246" s="2">
        <v>7</v>
      </c>
      <c r="H15246" s="3">
        <v>45649</v>
      </c>
      <c r="I15246" s="3">
        <v>45654</v>
      </c>
      <c r="J15246" s="2" t="s">
        <v>31</v>
      </c>
      <c r="K15246" s="2" t="s">
        <v>16</v>
      </c>
      <c r="L15246" s="2">
        <v>1270.43</v>
      </c>
      <c r="M15246" s="2" t="s">
        <v>48</v>
      </c>
      <c r="N15246" s="11">
        <f>L15246/E15246*100</f>
        <v>29.810544198532035</v>
      </c>
      <c r="O15246" s="12" t="str">
        <f>IF(N15246&lt;10,"Low",IF(N15246&lt;20,"Med","High"))</f>
        <v>High</v>
      </c>
      <c r="P15246" s="12">
        <f>sales*discount</f>
        <v>426.16800000000006</v>
      </c>
      <c r="Q15246" s="12">
        <f>sales-Discount_Values</f>
        <v>3835.5120000000002</v>
      </c>
      <c r="R15246" s="12">
        <f>DATEDIF(order_date,delivery_date,"D")</f>
        <v>5</v>
      </c>
      <c r="S15246" s="12"/>
    </row>
    <row r="15247" spans="1:19" ht="14.25" customHeight="1" x14ac:dyDescent="0.35">
      <c r="A15247" s="2" t="s">
        <v>308</v>
      </c>
      <c r="B15247" s="2">
        <v>100275</v>
      </c>
      <c r="C15247" s="2" t="s">
        <v>19</v>
      </c>
      <c r="D15247" s="2" t="s">
        <v>14</v>
      </c>
      <c r="E15247" s="2">
        <v>4592.47</v>
      </c>
      <c r="F15247" s="2">
        <v>0.05</v>
      </c>
      <c r="G15247" s="2">
        <v>6</v>
      </c>
      <c r="H15247" s="3">
        <v>45496</v>
      </c>
      <c r="I15247" s="3">
        <v>45501</v>
      </c>
      <c r="J15247" s="2" t="s">
        <v>21</v>
      </c>
      <c r="K15247" s="2" t="s">
        <v>16</v>
      </c>
      <c r="L15247" s="2">
        <v>1369.07</v>
      </c>
      <c r="M15247" s="2" t="s">
        <v>23</v>
      </c>
      <c r="N15247" s="11">
        <f>L15247/E15247*100</f>
        <v>29.811190927757824</v>
      </c>
      <c r="O15247" s="12" t="str">
        <f>IF(N15247&lt;10,"Low",IF(N15247&lt;20,"Med","High"))</f>
        <v>High</v>
      </c>
      <c r="P15247" s="12">
        <f>sales*discount</f>
        <v>229.62350000000004</v>
      </c>
      <c r="Q15247" s="12">
        <f>sales-Discount_Values</f>
        <v>4362.8465000000006</v>
      </c>
      <c r="R15247" s="12">
        <f>DATEDIF(order_date,delivery_date,"D")</f>
        <v>5</v>
      </c>
      <c r="S15247" s="12"/>
    </row>
    <row r="15248" spans="1:19" ht="14.25" customHeight="1" x14ac:dyDescent="0.35">
      <c r="A15248" s="2" t="s">
        <v>12708</v>
      </c>
      <c r="B15248" s="2">
        <v>112675</v>
      </c>
      <c r="C15248" s="2" t="s">
        <v>41</v>
      </c>
      <c r="D15248" s="2" t="s">
        <v>14</v>
      </c>
      <c r="E15248" s="2">
        <v>2812.83</v>
      </c>
      <c r="F15248" s="2">
        <v>0.09</v>
      </c>
      <c r="G15248" s="2">
        <v>2</v>
      </c>
      <c r="H15248" s="3">
        <v>45107</v>
      </c>
      <c r="I15248" s="3">
        <v>45110</v>
      </c>
      <c r="J15248" s="2" t="s">
        <v>21</v>
      </c>
      <c r="K15248" s="2" t="s">
        <v>27</v>
      </c>
      <c r="L15248" s="2">
        <v>838.62</v>
      </c>
      <c r="M15248" s="2" t="s">
        <v>23</v>
      </c>
      <c r="N15248" s="11">
        <f>L15248/E15248*100</f>
        <v>29.814101812054055</v>
      </c>
      <c r="O15248" s="12" t="str">
        <f>IF(N15248&lt;10,"Low",IF(N15248&lt;20,"Med","High"))</f>
        <v>High</v>
      </c>
      <c r="P15248" s="12">
        <f>sales*discount</f>
        <v>253.15469999999999</v>
      </c>
      <c r="Q15248" s="12">
        <f>sales-Discount_Values</f>
        <v>2559.6752999999999</v>
      </c>
      <c r="R15248" s="12">
        <f>DATEDIF(order_date,delivery_date,"D")</f>
        <v>3</v>
      </c>
      <c r="S15248" s="12"/>
    </row>
    <row r="15249" spans="1:19" ht="14.25" customHeight="1" x14ac:dyDescent="0.35">
      <c r="A15249" s="2" t="s">
        <v>9001</v>
      </c>
      <c r="B15249" s="2">
        <v>108968</v>
      </c>
      <c r="C15249" s="2" t="s">
        <v>41</v>
      </c>
      <c r="D15249" s="2" t="s">
        <v>33</v>
      </c>
      <c r="E15249" s="2">
        <v>3208.03</v>
      </c>
      <c r="F15249" s="2">
        <v>0.35</v>
      </c>
      <c r="G15249" s="2">
        <v>9</v>
      </c>
      <c r="H15249" s="3">
        <v>45092</v>
      </c>
      <c r="I15249" s="3">
        <v>45098</v>
      </c>
      <c r="J15249" s="2" t="s">
        <v>31</v>
      </c>
      <c r="K15249" s="2" t="s">
        <v>27</v>
      </c>
      <c r="L15249" s="2">
        <v>956.47</v>
      </c>
      <c r="M15249" s="2" t="s">
        <v>34</v>
      </c>
      <c r="N15249" s="11">
        <f>L15249/E15249*100</f>
        <v>29.814870808564759</v>
      </c>
      <c r="O15249" s="12" t="str">
        <f>IF(N15249&lt;10,"Low",IF(N15249&lt;20,"Med","High"))</f>
        <v>High</v>
      </c>
      <c r="P15249" s="12">
        <f>sales*discount</f>
        <v>1122.8105</v>
      </c>
      <c r="Q15249" s="12">
        <f>sales-Discount_Values</f>
        <v>2085.2195000000002</v>
      </c>
      <c r="R15249" s="12">
        <f>DATEDIF(order_date,delivery_date,"D")</f>
        <v>6</v>
      </c>
      <c r="S15249" s="12"/>
    </row>
    <row r="15250" spans="1:19" ht="14.25" customHeight="1" x14ac:dyDescent="0.35">
      <c r="A15250" s="2" t="s">
        <v>5412</v>
      </c>
      <c r="B15250" s="2">
        <v>105379</v>
      </c>
      <c r="C15250" s="2" t="s">
        <v>41</v>
      </c>
      <c r="D15250" s="2" t="s">
        <v>14</v>
      </c>
      <c r="E15250" s="2">
        <v>4031.1</v>
      </c>
      <c r="F15250" s="2">
        <v>0.41</v>
      </c>
      <c r="G15250" s="2">
        <v>9</v>
      </c>
      <c r="H15250" s="3">
        <v>45638</v>
      </c>
      <c r="I15250" s="3">
        <v>45645</v>
      </c>
      <c r="J15250" s="2" t="s">
        <v>31</v>
      </c>
      <c r="K15250" s="2" t="s">
        <v>27</v>
      </c>
      <c r="L15250" s="2">
        <v>1201.8699999999999</v>
      </c>
      <c r="M15250" s="2" t="s">
        <v>48</v>
      </c>
      <c r="N15250" s="11">
        <f>L15250/E15250*100</f>
        <v>29.814938850437844</v>
      </c>
      <c r="O15250" s="12" t="str">
        <f>IF(N15250&lt;10,"Low",IF(N15250&lt;20,"Med","High"))</f>
        <v>High</v>
      </c>
      <c r="P15250" s="12">
        <f>sales*discount</f>
        <v>1652.751</v>
      </c>
      <c r="Q15250" s="12">
        <f>sales-Discount_Values</f>
        <v>2378.3490000000002</v>
      </c>
      <c r="R15250" s="12">
        <f>DATEDIF(order_date,delivery_date,"D")</f>
        <v>7</v>
      </c>
      <c r="S15250" s="12"/>
    </row>
    <row r="15251" spans="1:19" ht="14.25" customHeight="1" x14ac:dyDescent="0.35">
      <c r="A15251" s="2" t="s">
        <v>10770</v>
      </c>
      <c r="B15251" s="2">
        <v>110737</v>
      </c>
      <c r="C15251" s="2" t="s">
        <v>13</v>
      </c>
      <c r="D15251" s="2" t="s">
        <v>33</v>
      </c>
      <c r="E15251" s="2">
        <v>3451.26</v>
      </c>
      <c r="F15251" s="2">
        <v>0.04</v>
      </c>
      <c r="G15251" s="2">
        <v>1</v>
      </c>
      <c r="H15251" s="3">
        <v>44972</v>
      </c>
      <c r="I15251" s="3">
        <v>44979</v>
      </c>
      <c r="J15251" s="2" t="s">
        <v>31</v>
      </c>
      <c r="K15251" s="2" t="s">
        <v>27</v>
      </c>
      <c r="L15251" s="2">
        <v>1029.1600000000001</v>
      </c>
      <c r="M15251" s="2" t="s">
        <v>28</v>
      </c>
      <c r="N15251" s="11">
        <f>L15251/E15251*100</f>
        <v>29.819833915729326</v>
      </c>
      <c r="O15251" s="12" t="str">
        <f>IF(N15251&lt;10,"Low",IF(N15251&lt;20,"Med","High"))</f>
        <v>High</v>
      </c>
      <c r="P15251" s="12">
        <f>sales*discount</f>
        <v>138.05040000000002</v>
      </c>
      <c r="Q15251" s="12">
        <f>sales-Discount_Values</f>
        <v>3313.2096000000001</v>
      </c>
      <c r="R15251" s="12">
        <f>DATEDIF(order_date,delivery_date,"D")</f>
        <v>7</v>
      </c>
      <c r="S15251" s="12"/>
    </row>
    <row r="15252" spans="1:19" ht="14.25" customHeight="1" x14ac:dyDescent="0.35">
      <c r="A15252" s="2" t="s">
        <v>10638</v>
      </c>
      <c r="B15252" s="2">
        <v>110605</v>
      </c>
      <c r="C15252" s="2" t="s">
        <v>19</v>
      </c>
      <c r="D15252" s="2" t="s">
        <v>33</v>
      </c>
      <c r="E15252" s="2">
        <v>3294.72</v>
      </c>
      <c r="F15252" s="2">
        <v>0.44</v>
      </c>
      <c r="G15252" s="2">
        <v>6</v>
      </c>
      <c r="H15252" s="3">
        <v>45600</v>
      </c>
      <c r="I15252" s="3">
        <v>45605</v>
      </c>
      <c r="J15252" s="2" t="s">
        <v>21</v>
      </c>
      <c r="K15252" s="2" t="s">
        <v>27</v>
      </c>
      <c r="L15252" s="2">
        <v>982.5</v>
      </c>
      <c r="M15252" s="2" t="s">
        <v>23</v>
      </c>
      <c r="N15252" s="11">
        <f>L15252/E15252*100</f>
        <v>29.820439976689979</v>
      </c>
      <c r="O15252" s="12" t="str">
        <f>IF(N15252&lt;10,"Low",IF(N15252&lt;20,"Med","High"))</f>
        <v>High</v>
      </c>
      <c r="P15252" s="12">
        <f>sales*discount</f>
        <v>1449.6768</v>
      </c>
      <c r="Q15252" s="12">
        <f>sales-Discount_Values</f>
        <v>1845.0431999999998</v>
      </c>
      <c r="R15252" s="12">
        <f>DATEDIF(order_date,delivery_date,"D")</f>
        <v>5</v>
      </c>
      <c r="S15252" s="12"/>
    </row>
    <row r="15253" spans="1:19" ht="14.25" customHeight="1" x14ac:dyDescent="0.35">
      <c r="A15253" s="2" t="s">
        <v>6573</v>
      </c>
      <c r="B15253" s="2">
        <v>106540</v>
      </c>
      <c r="C15253" s="2" t="s">
        <v>19</v>
      </c>
      <c r="D15253" s="2" t="s">
        <v>26</v>
      </c>
      <c r="E15253" s="2">
        <v>4651.8</v>
      </c>
      <c r="F15253" s="2">
        <v>0.11</v>
      </c>
      <c r="G15253" s="2">
        <v>4</v>
      </c>
      <c r="H15253" s="3">
        <v>45274</v>
      </c>
      <c r="I15253" s="3">
        <v>45280</v>
      </c>
      <c r="J15253" s="2" t="s">
        <v>21</v>
      </c>
      <c r="K15253" s="2" t="s">
        <v>22</v>
      </c>
      <c r="L15253" s="2">
        <v>1387.2</v>
      </c>
      <c r="M15253" s="2" t="s">
        <v>17</v>
      </c>
      <c r="N15253" s="11">
        <f>L15253/E15253*100</f>
        <v>29.820714562104992</v>
      </c>
      <c r="O15253" s="12" t="str">
        <f>IF(N15253&lt;10,"Low",IF(N15253&lt;20,"Med","High"))</f>
        <v>High</v>
      </c>
      <c r="P15253" s="12">
        <f>sales*discount</f>
        <v>511.69800000000004</v>
      </c>
      <c r="Q15253" s="12">
        <f>sales-Discount_Values</f>
        <v>4140.1019999999999</v>
      </c>
      <c r="R15253" s="12">
        <f>DATEDIF(order_date,delivery_date,"D")</f>
        <v>6</v>
      </c>
      <c r="S15253" s="12"/>
    </row>
    <row r="15254" spans="1:19" ht="14.25" customHeight="1" x14ac:dyDescent="0.35">
      <c r="A15254" s="2" t="s">
        <v>10987</v>
      </c>
      <c r="B15254" s="2">
        <v>110954</v>
      </c>
      <c r="C15254" s="2" t="s">
        <v>13</v>
      </c>
      <c r="D15254" s="2" t="s">
        <v>36</v>
      </c>
      <c r="E15254" s="2">
        <v>3398.38</v>
      </c>
      <c r="F15254" s="2">
        <v>0.41</v>
      </c>
      <c r="G15254" s="2">
        <v>4</v>
      </c>
      <c r="H15254" s="3">
        <v>45376</v>
      </c>
      <c r="I15254" s="3">
        <v>45382</v>
      </c>
      <c r="J15254" s="2" t="s">
        <v>15</v>
      </c>
      <c r="K15254" s="2" t="s">
        <v>16</v>
      </c>
      <c r="L15254" s="2">
        <v>1013.44</v>
      </c>
      <c r="M15254" s="2" t="s">
        <v>48</v>
      </c>
      <c r="N15254" s="11">
        <f>L15254/E15254*100</f>
        <v>29.821267780530725</v>
      </c>
      <c r="O15254" s="12" t="str">
        <f>IF(N15254&lt;10,"Low",IF(N15254&lt;20,"Med","High"))</f>
        <v>High</v>
      </c>
      <c r="P15254" s="12">
        <f>sales*discount</f>
        <v>1393.3358000000001</v>
      </c>
      <c r="Q15254" s="12">
        <f>sales-Discount_Values</f>
        <v>2005.0442</v>
      </c>
      <c r="R15254" s="12">
        <f>DATEDIF(order_date,delivery_date,"D")</f>
        <v>6</v>
      </c>
      <c r="S15254" s="12"/>
    </row>
    <row r="15255" spans="1:19" ht="14.25" customHeight="1" x14ac:dyDescent="0.35">
      <c r="A15255" s="2" t="s">
        <v>13197</v>
      </c>
      <c r="B15255" s="2">
        <v>113164</v>
      </c>
      <c r="C15255" s="2" t="s">
        <v>13</v>
      </c>
      <c r="D15255" s="2" t="s">
        <v>33</v>
      </c>
      <c r="E15255" s="2">
        <v>2916.2</v>
      </c>
      <c r="F15255" s="2">
        <v>0.06</v>
      </c>
      <c r="G15255" s="2">
        <v>9</v>
      </c>
      <c r="H15255" s="3">
        <v>45624</v>
      </c>
      <c r="I15255" s="3">
        <v>45628</v>
      </c>
      <c r="J15255" s="2" t="s">
        <v>21</v>
      </c>
      <c r="K15255" s="2" t="s">
        <v>27</v>
      </c>
      <c r="L15255" s="2">
        <v>869.7</v>
      </c>
      <c r="M15255" s="2" t="s">
        <v>28</v>
      </c>
      <c r="N15255" s="11">
        <f>L15255/E15255*100</f>
        <v>29.823057403470273</v>
      </c>
      <c r="O15255" s="12" t="str">
        <f>IF(N15255&lt;10,"Low",IF(N15255&lt;20,"Med","High"))</f>
        <v>High</v>
      </c>
      <c r="P15255" s="12">
        <f>sales*discount</f>
        <v>174.97199999999998</v>
      </c>
      <c r="Q15255" s="12">
        <f>sales-Discount_Values</f>
        <v>2741.2280000000001</v>
      </c>
      <c r="R15255" s="12">
        <f>DATEDIF(order_date,delivery_date,"D")</f>
        <v>4</v>
      </c>
      <c r="S15255" s="12"/>
    </row>
    <row r="15256" spans="1:19" ht="14.25" customHeight="1" x14ac:dyDescent="0.35">
      <c r="A15256" s="2" t="s">
        <v>4433</v>
      </c>
      <c r="B15256" s="2">
        <v>104400</v>
      </c>
      <c r="C15256" s="2" t="s">
        <v>41</v>
      </c>
      <c r="D15256" s="2" t="s">
        <v>20</v>
      </c>
      <c r="E15256" s="2">
        <v>4208.97</v>
      </c>
      <c r="F15256" s="2">
        <v>0.26</v>
      </c>
      <c r="G15256" s="2">
        <v>8</v>
      </c>
      <c r="H15256" s="3">
        <v>45601</v>
      </c>
      <c r="I15256" s="3">
        <v>45604</v>
      </c>
      <c r="J15256" s="2" t="s">
        <v>31</v>
      </c>
      <c r="K15256" s="2" t="s">
        <v>16</v>
      </c>
      <c r="L15256" s="2">
        <v>1255.25</v>
      </c>
      <c r="M15256" s="2" t="s">
        <v>39</v>
      </c>
      <c r="N15256" s="11">
        <f>L15256/E15256*100</f>
        <v>29.823210904330509</v>
      </c>
      <c r="O15256" s="12" t="str">
        <f>IF(N15256&lt;10,"Low",IF(N15256&lt;20,"Med","High"))</f>
        <v>High</v>
      </c>
      <c r="P15256" s="12">
        <f>sales*discount</f>
        <v>1094.3322000000001</v>
      </c>
      <c r="Q15256" s="12">
        <f>sales-Discount_Values</f>
        <v>3114.6378000000004</v>
      </c>
      <c r="R15256" s="12">
        <f>DATEDIF(order_date,delivery_date,"D")</f>
        <v>3</v>
      </c>
      <c r="S15256" s="12"/>
    </row>
    <row r="15257" spans="1:19" ht="14.25" customHeight="1" x14ac:dyDescent="0.35">
      <c r="A15257" s="2" t="s">
        <v>12847</v>
      </c>
      <c r="B15257" s="2">
        <v>112814</v>
      </c>
      <c r="C15257" s="2" t="s">
        <v>41</v>
      </c>
      <c r="D15257" s="2" t="s">
        <v>20</v>
      </c>
      <c r="E15257" s="2">
        <v>2778.15</v>
      </c>
      <c r="F15257" s="2">
        <v>0.26</v>
      </c>
      <c r="G15257" s="2">
        <v>8</v>
      </c>
      <c r="H15257" s="3">
        <v>45366</v>
      </c>
      <c r="I15257" s="3">
        <v>45368</v>
      </c>
      <c r="J15257" s="2" t="s">
        <v>31</v>
      </c>
      <c r="K15257" s="2" t="s">
        <v>16</v>
      </c>
      <c r="L15257" s="2">
        <v>828.54</v>
      </c>
      <c r="M15257" s="2" t="s">
        <v>34</v>
      </c>
      <c r="N15257" s="11">
        <f>L15257/E15257*100</f>
        <v>29.823443658549753</v>
      </c>
      <c r="O15257" s="12" t="str">
        <f>IF(N15257&lt;10,"Low",IF(N15257&lt;20,"Med","High"))</f>
        <v>High</v>
      </c>
      <c r="P15257" s="12">
        <f>sales*discount</f>
        <v>722.31900000000007</v>
      </c>
      <c r="Q15257" s="12">
        <f>sales-Discount_Values</f>
        <v>2055.8310000000001</v>
      </c>
      <c r="R15257" s="12">
        <f>DATEDIF(order_date,delivery_date,"D")</f>
        <v>2</v>
      </c>
      <c r="S15257" s="12"/>
    </row>
    <row r="15258" spans="1:19" ht="14.25" customHeight="1" x14ac:dyDescent="0.35">
      <c r="A15258" s="2" t="s">
        <v>3237</v>
      </c>
      <c r="B15258" s="2">
        <v>103204</v>
      </c>
      <c r="C15258" s="2" t="s">
        <v>13</v>
      </c>
      <c r="D15258" s="2" t="s">
        <v>20</v>
      </c>
      <c r="E15258" s="2">
        <v>2902.97</v>
      </c>
      <c r="F15258" s="2">
        <v>0.26</v>
      </c>
      <c r="G15258" s="2">
        <v>7</v>
      </c>
      <c r="H15258" s="3">
        <v>45438</v>
      </c>
      <c r="I15258" s="3">
        <v>45444</v>
      </c>
      <c r="J15258" s="2" t="s">
        <v>31</v>
      </c>
      <c r="K15258" s="2" t="s">
        <v>22</v>
      </c>
      <c r="L15258" s="2">
        <v>865.81</v>
      </c>
      <c r="M15258" s="2" t="s">
        <v>48</v>
      </c>
      <c r="N15258" s="11">
        <f>L15258/E15258*100</f>
        <v>29.824972355897582</v>
      </c>
      <c r="O15258" s="12" t="str">
        <f>IF(N15258&lt;10,"Low",IF(N15258&lt;20,"Med","High"))</f>
        <v>High</v>
      </c>
      <c r="P15258" s="12">
        <f>sales*discount</f>
        <v>754.7722</v>
      </c>
      <c r="Q15258" s="12">
        <f>sales-Discount_Values</f>
        <v>2148.1977999999999</v>
      </c>
      <c r="R15258" s="12">
        <f>DATEDIF(order_date,delivery_date,"D")</f>
        <v>6</v>
      </c>
      <c r="S15258" s="12"/>
    </row>
    <row r="15259" spans="1:19" ht="14.25" customHeight="1" x14ac:dyDescent="0.35">
      <c r="A15259" s="2" t="s">
        <v>7447</v>
      </c>
      <c r="B15259" s="2">
        <v>107414</v>
      </c>
      <c r="C15259" s="2" t="s">
        <v>41</v>
      </c>
      <c r="D15259" s="2" t="s">
        <v>33</v>
      </c>
      <c r="E15259" s="2">
        <v>4809.08</v>
      </c>
      <c r="F15259" s="2">
        <v>0.38</v>
      </c>
      <c r="G15259" s="2">
        <v>2</v>
      </c>
      <c r="H15259" s="3">
        <v>45095</v>
      </c>
      <c r="I15259" s="3">
        <v>45100</v>
      </c>
      <c r="J15259" s="2" t="s">
        <v>15</v>
      </c>
      <c r="K15259" s="2" t="s">
        <v>22</v>
      </c>
      <c r="L15259" s="2">
        <v>1434.36</v>
      </c>
      <c r="M15259" s="2" t="s">
        <v>39</v>
      </c>
      <c r="N15259" s="11">
        <f>L15259/E15259*100</f>
        <v>29.826079000557275</v>
      </c>
      <c r="O15259" s="12" t="str">
        <f>IF(N15259&lt;10,"Low",IF(N15259&lt;20,"Med","High"))</f>
        <v>High</v>
      </c>
      <c r="P15259" s="12">
        <f>sales*discount</f>
        <v>1827.4503999999999</v>
      </c>
      <c r="Q15259" s="12">
        <f>sales-Discount_Values</f>
        <v>2981.6296000000002</v>
      </c>
      <c r="R15259" s="12">
        <f>DATEDIF(order_date,delivery_date,"D")</f>
        <v>5</v>
      </c>
      <c r="S15259" s="12"/>
    </row>
    <row r="15260" spans="1:19" ht="14.25" customHeight="1" x14ac:dyDescent="0.35">
      <c r="A15260" s="2" t="s">
        <v>396</v>
      </c>
      <c r="B15260" s="2">
        <v>100363</v>
      </c>
      <c r="C15260" s="2" t="s">
        <v>41</v>
      </c>
      <c r="D15260" s="2" t="s">
        <v>20</v>
      </c>
      <c r="E15260" s="2">
        <v>524.01</v>
      </c>
      <c r="F15260" s="2">
        <v>7.0000000000000007E-2</v>
      </c>
      <c r="G15260" s="2">
        <v>2</v>
      </c>
      <c r="H15260" s="3">
        <v>45585</v>
      </c>
      <c r="I15260" s="3">
        <v>45586</v>
      </c>
      <c r="J15260" s="2" t="s">
        <v>21</v>
      </c>
      <c r="K15260" s="2" t="s">
        <v>27</v>
      </c>
      <c r="L15260" s="2">
        <v>156.33000000000001</v>
      </c>
      <c r="M15260" s="2" t="s">
        <v>48</v>
      </c>
      <c r="N15260" s="11">
        <f>L15260/E15260*100</f>
        <v>29.833400125951798</v>
      </c>
      <c r="O15260" s="12" t="str">
        <f>IF(N15260&lt;10,"Low",IF(N15260&lt;20,"Med","High"))</f>
        <v>High</v>
      </c>
      <c r="P15260" s="12">
        <f>sales*discount</f>
        <v>36.680700000000002</v>
      </c>
      <c r="Q15260" s="12">
        <f>sales-Discount_Values</f>
        <v>487.32929999999999</v>
      </c>
      <c r="R15260" s="12">
        <f>DATEDIF(order_date,delivery_date,"D")</f>
        <v>1</v>
      </c>
      <c r="S15260" s="12"/>
    </row>
    <row r="15261" spans="1:19" ht="14.25" customHeight="1" x14ac:dyDescent="0.35">
      <c r="A15261" s="2" t="s">
        <v>7318</v>
      </c>
      <c r="B15261" s="2">
        <v>107285</v>
      </c>
      <c r="C15261" s="2" t="s">
        <v>25</v>
      </c>
      <c r="D15261" s="2" t="s">
        <v>20</v>
      </c>
      <c r="E15261" s="2">
        <v>2480</v>
      </c>
      <c r="F15261" s="2">
        <v>0.05</v>
      </c>
      <c r="G15261" s="2">
        <v>5</v>
      </c>
      <c r="H15261" s="3">
        <v>44992</v>
      </c>
      <c r="I15261" s="3">
        <v>44994</v>
      </c>
      <c r="J15261" s="2" t="s">
        <v>21</v>
      </c>
      <c r="K15261" s="2" t="s">
        <v>16</v>
      </c>
      <c r="L15261" s="2">
        <v>739.87</v>
      </c>
      <c r="M15261" s="2" t="s">
        <v>28</v>
      </c>
      <c r="N15261" s="11">
        <f>L15261/E15261*100</f>
        <v>29.833467741935483</v>
      </c>
      <c r="O15261" s="12" t="str">
        <f>IF(N15261&lt;10,"Low",IF(N15261&lt;20,"Med","High"))</f>
        <v>High</v>
      </c>
      <c r="P15261" s="12">
        <f>sales*discount</f>
        <v>124</v>
      </c>
      <c r="Q15261" s="12">
        <f>sales-Discount_Values</f>
        <v>2356</v>
      </c>
      <c r="R15261" s="12">
        <f>DATEDIF(order_date,delivery_date,"D")</f>
        <v>2</v>
      </c>
      <c r="S15261" s="12"/>
    </row>
    <row r="15262" spans="1:19" ht="14.25" customHeight="1" x14ac:dyDescent="0.35">
      <c r="A15262" s="2" t="s">
        <v>2431</v>
      </c>
      <c r="B15262" s="2">
        <v>102398</v>
      </c>
      <c r="C15262" s="2" t="s">
        <v>13</v>
      </c>
      <c r="D15262" s="2" t="s">
        <v>14</v>
      </c>
      <c r="E15262" s="2">
        <v>1865.34</v>
      </c>
      <c r="F15262" s="2">
        <v>0.39</v>
      </c>
      <c r="G15262" s="2">
        <v>5</v>
      </c>
      <c r="H15262" s="3">
        <v>44950</v>
      </c>
      <c r="I15262" s="3">
        <v>44956</v>
      </c>
      <c r="J15262" s="2" t="s">
        <v>31</v>
      </c>
      <c r="K15262" s="2" t="s">
        <v>16</v>
      </c>
      <c r="L15262" s="2">
        <v>556.52</v>
      </c>
      <c r="M15262" s="2" t="s">
        <v>39</v>
      </c>
      <c r="N15262" s="11">
        <f>L15262/E15262*100</f>
        <v>29.834775429680384</v>
      </c>
      <c r="O15262" s="12" t="str">
        <f>IF(N15262&lt;10,"Low",IF(N15262&lt;20,"Med","High"))</f>
        <v>High</v>
      </c>
      <c r="P15262" s="12">
        <f>sales*discount</f>
        <v>727.48260000000005</v>
      </c>
      <c r="Q15262" s="12">
        <f>sales-Discount_Values</f>
        <v>1137.8573999999999</v>
      </c>
      <c r="R15262" s="12">
        <f>DATEDIF(order_date,delivery_date,"D")</f>
        <v>6</v>
      </c>
      <c r="S15262" s="12"/>
    </row>
    <row r="15263" spans="1:19" ht="14.25" customHeight="1" x14ac:dyDescent="0.35">
      <c r="A15263" s="2" t="s">
        <v>9138</v>
      </c>
      <c r="B15263" s="2">
        <v>109105</v>
      </c>
      <c r="C15263" s="2" t="s">
        <v>25</v>
      </c>
      <c r="D15263" s="2" t="s">
        <v>33</v>
      </c>
      <c r="E15263" s="2">
        <v>4574.01</v>
      </c>
      <c r="F15263" s="2">
        <v>0.2</v>
      </c>
      <c r="G15263" s="2">
        <v>4</v>
      </c>
      <c r="H15263" s="3">
        <v>45147</v>
      </c>
      <c r="I15263" s="3">
        <v>45154</v>
      </c>
      <c r="J15263" s="2" t="s">
        <v>31</v>
      </c>
      <c r="K15263" s="2" t="s">
        <v>16</v>
      </c>
      <c r="L15263" s="2">
        <v>1364.67</v>
      </c>
      <c r="M15263" s="2" t="s">
        <v>34</v>
      </c>
      <c r="N15263" s="11">
        <f>L15263/E15263*100</f>
        <v>29.835308624161293</v>
      </c>
      <c r="O15263" s="12" t="str">
        <f>IF(N15263&lt;10,"Low",IF(N15263&lt;20,"Med","High"))</f>
        <v>High</v>
      </c>
      <c r="P15263" s="12">
        <f>sales*discount</f>
        <v>914.80200000000013</v>
      </c>
      <c r="Q15263" s="12">
        <f>sales-Discount_Values</f>
        <v>3659.2080000000001</v>
      </c>
      <c r="R15263" s="12">
        <f>DATEDIF(order_date,delivery_date,"D")</f>
        <v>7</v>
      </c>
      <c r="S15263" s="12"/>
    </row>
    <row r="15264" spans="1:19" ht="14.25" customHeight="1" x14ac:dyDescent="0.35">
      <c r="A15264" s="2" t="s">
        <v>8863</v>
      </c>
      <c r="B15264" s="2">
        <v>108830</v>
      </c>
      <c r="C15264" s="2" t="s">
        <v>13</v>
      </c>
      <c r="D15264" s="2" t="s">
        <v>14</v>
      </c>
      <c r="E15264" s="2">
        <v>1335.38</v>
      </c>
      <c r="F15264" s="2">
        <v>0.3</v>
      </c>
      <c r="G15264" s="2">
        <v>7</v>
      </c>
      <c r="H15264" s="3">
        <v>45459</v>
      </c>
      <c r="I15264" s="3">
        <v>45466</v>
      </c>
      <c r="J15264" s="2" t="s">
        <v>15</v>
      </c>
      <c r="K15264" s="2" t="s">
        <v>22</v>
      </c>
      <c r="L15264" s="2">
        <v>398.42</v>
      </c>
      <c r="M15264" s="2" t="s">
        <v>39</v>
      </c>
      <c r="N15264" s="11">
        <f>L15264/E15264*100</f>
        <v>29.835702197127407</v>
      </c>
      <c r="O15264" s="12" t="str">
        <f>IF(N15264&lt;10,"Low",IF(N15264&lt;20,"Med","High"))</f>
        <v>High</v>
      </c>
      <c r="P15264" s="12">
        <f>sales*discount</f>
        <v>400.61400000000003</v>
      </c>
      <c r="Q15264" s="12">
        <f>sales-Discount_Values</f>
        <v>934.76600000000008</v>
      </c>
      <c r="R15264" s="12">
        <f>DATEDIF(order_date,delivery_date,"D")</f>
        <v>7</v>
      </c>
      <c r="S15264" s="12"/>
    </row>
    <row r="15265" spans="1:19" ht="14.25" customHeight="1" x14ac:dyDescent="0.35">
      <c r="A15265" s="2" t="s">
        <v>13361</v>
      </c>
      <c r="B15265" s="2">
        <v>113328</v>
      </c>
      <c r="C15265" s="2" t="s">
        <v>13</v>
      </c>
      <c r="D15265" s="2" t="s">
        <v>26</v>
      </c>
      <c r="E15265" s="2">
        <v>866.66</v>
      </c>
      <c r="F15265" s="2">
        <v>7.0000000000000007E-2</v>
      </c>
      <c r="G15265" s="2">
        <v>7</v>
      </c>
      <c r="H15265" s="3">
        <v>45381</v>
      </c>
      <c r="I15265" s="3">
        <v>45384</v>
      </c>
      <c r="J15265" s="2" t="s">
        <v>31</v>
      </c>
      <c r="K15265" s="2" t="s">
        <v>27</v>
      </c>
      <c r="L15265" s="2">
        <v>258.60000000000002</v>
      </c>
      <c r="M15265" s="2" t="s">
        <v>23</v>
      </c>
      <c r="N15265" s="11">
        <f>L15265/E15265*100</f>
        <v>29.838691066854363</v>
      </c>
      <c r="O15265" s="12" t="str">
        <f>IF(N15265&lt;10,"Low",IF(N15265&lt;20,"Med","High"))</f>
        <v>High</v>
      </c>
      <c r="P15265" s="12">
        <f>sales*discount</f>
        <v>60.666200000000003</v>
      </c>
      <c r="Q15265" s="12">
        <f>sales-Discount_Values</f>
        <v>805.99379999999996</v>
      </c>
      <c r="R15265" s="12">
        <f>DATEDIF(order_date,delivery_date,"D")</f>
        <v>3</v>
      </c>
      <c r="S15265" s="12"/>
    </row>
    <row r="15266" spans="1:19" ht="14.25" customHeight="1" x14ac:dyDescent="0.35">
      <c r="A15266" s="2" t="s">
        <v>4923</v>
      </c>
      <c r="B15266" s="2">
        <v>104890</v>
      </c>
      <c r="C15266" s="2" t="s">
        <v>41</v>
      </c>
      <c r="D15266" s="2" t="s">
        <v>20</v>
      </c>
      <c r="E15266" s="2">
        <v>4336.8999999999996</v>
      </c>
      <c r="F15266" s="2">
        <v>0.06</v>
      </c>
      <c r="G15266" s="2">
        <v>8</v>
      </c>
      <c r="H15266" s="3">
        <v>45581</v>
      </c>
      <c r="I15266" s="3">
        <v>45582</v>
      </c>
      <c r="J15266" s="2" t="s">
        <v>31</v>
      </c>
      <c r="K15266" s="2" t="s">
        <v>22</v>
      </c>
      <c r="L15266" s="2">
        <v>1294.0999999999999</v>
      </c>
      <c r="M15266" s="2" t="s">
        <v>48</v>
      </c>
      <c r="N15266" s="11">
        <f>L15266/E15266*100</f>
        <v>29.839286126034725</v>
      </c>
      <c r="O15266" s="12" t="str">
        <f>IF(N15266&lt;10,"Low",IF(N15266&lt;20,"Med","High"))</f>
        <v>High</v>
      </c>
      <c r="P15266" s="12">
        <f>sales*discount</f>
        <v>260.21399999999994</v>
      </c>
      <c r="Q15266" s="12">
        <f>sales-Discount_Values</f>
        <v>4076.6859999999997</v>
      </c>
      <c r="R15266" s="12">
        <f>DATEDIF(order_date,delivery_date,"D")</f>
        <v>1</v>
      </c>
      <c r="S15266" s="12"/>
    </row>
    <row r="15267" spans="1:19" ht="14.25" customHeight="1" x14ac:dyDescent="0.35">
      <c r="A15267" s="2" t="s">
        <v>7344</v>
      </c>
      <c r="B15267" s="2">
        <v>107311</v>
      </c>
      <c r="C15267" s="2" t="s">
        <v>19</v>
      </c>
      <c r="D15267" s="2" t="s">
        <v>26</v>
      </c>
      <c r="E15267" s="2">
        <v>3065.56</v>
      </c>
      <c r="F15267" s="2">
        <v>0.5</v>
      </c>
      <c r="G15267" s="2">
        <v>3</v>
      </c>
      <c r="H15267" s="3">
        <v>45345</v>
      </c>
      <c r="I15267" s="3">
        <v>45351</v>
      </c>
      <c r="J15267" s="2" t="s">
        <v>21</v>
      </c>
      <c r="K15267" s="2" t="s">
        <v>27</v>
      </c>
      <c r="L15267" s="2">
        <v>914.79</v>
      </c>
      <c r="M15267" s="2" t="s">
        <v>23</v>
      </c>
      <c r="N15267" s="11">
        <f>L15267/E15267*100</f>
        <v>29.840877360090818</v>
      </c>
      <c r="O15267" s="12" t="str">
        <f>IF(N15267&lt;10,"Low",IF(N15267&lt;20,"Med","High"))</f>
        <v>High</v>
      </c>
      <c r="P15267" s="12">
        <f>sales*discount</f>
        <v>1532.78</v>
      </c>
      <c r="Q15267" s="12">
        <f>sales-Discount_Values</f>
        <v>1532.78</v>
      </c>
      <c r="R15267" s="12">
        <f>DATEDIF(order_date,delivery_date,"D")</f>
        <v>6</v>
      </c>
      <c r="S15267" s="12"/>
    </row>
    <row r="15268" spans="1:19" ht="14.25" customHeight="1" x14ac:dyDescent="0.35">
      <c r="A15268" s="2" t="s">
        <v>11255</v>
      </c>
      <c r="B15268" s="2">
        <v>111222</v>
      </c>
      <c r="C15268" s="2" t="s">
        <v>41</v>
      </c>
      <c r="D15268" s="2" t="s">
        <v>36</v>
      </c>
      <c r="E15268" s="2">
        <v>1299.43</v>
      </c>
      <c r="F15268" s="2">
        <v>0.34</v>
      </c>
      <c r="G15268" s="2">
        <v>7</v>
      </c>
      <c r="H15268" s="3">
        <v>45297</v>
      </c>
      <c r="I15268" s="3">
        <v>45299</v>
      </c>
      <c r="J15268" s="2" t="s">
        <v>15</v>
      </c>
      <c r="K15268" s="2" t="s">
        <v>22</v>
      </c>
      <c r="L15268" s="2">
        <v>387.77</v>
      </c>
      <c r="M15268" s="2" t="s">
        <v>23</v>
      </c>
      <c r="N15268" s="11">
        <f>L15268/E15268*100</f>
        <v>29.841545908590689</v>
      </c>
      <c r="O15268" s="12" t="str">
        <f>IF(N15268&lt;10,"Low",IF(N15268&lt;20,"Med","High"))</f>
        <v>High</v>
      </c>
      <c r="P15268" s="12">
        <f>sales*discount</f>
        <v>441.80620000000005</v>
      </c>
      <c r="Q15268" s="12">
        <f>sales-Discount_Values</f>
        <v>857.62380000000007</v>
      </c>
      <c r="R15268" s="12">
        <f>DATEDIF(order_date,delivery_date,"D")</f>
        <v>2</v>
      </c>
      <c r="S15268" s="12"/>
    </row>
    <row r="15269" spans="1:19" ht="14.25" customHeight="1" x14ac:dyDescent="0.35">
      <c r="A15269" s="2" t="s">
        <v>13539</v>
      </c>
      <c r="B15269" s="2">
        <v>113506</v>
      </c>
      <c r="C15269" s="2" t="s">
        <v>13</v>
      </c>
      <c r="D15269" s="2" t="s">
        <v>33</v>
      </c>
      <c r="E15269" s="2">
        <v>3957.96</v>
      </c>
      <c r="F15269" s="2">
        <v>0.16</v>
      </c>
      <c r="G15269" s="2">
        <v>3</v>
      </c>
      <c r="H15269" s="3">
        <v>45383</v>
      </c>
      <c r="I15269" s="3">
        <v>45386</v>
      </c>
      <c r="J15269" s="2" t="s">
        <v>21</v>
      </c>
      <c r="K15269" s="2" t="s">
        <v>16</v>
      </c>
      <c r="L15269" s="2">
        <v>1181.1199999999999</v>
      </c>
      <c r="M15269" s="2" t="s">
        <v>28</v>
      </c>
      <c r="N15269" s="11">
        <f>L15269/E15269*100</f>
        <v>29.841635590051435</v>
      </c>
      <c r="O15269" s="12" t="str">
        <f>IF(N15269&lt;10,"Low",IF(N15269&lt;20,"Med","High"))</f>
        <v>High</v>
      </c>
      <c r="P15269" s="12">
        <f>sales*discount</f>
        <v>633.27359999999999</v>
      </c>
      <c r="Q15269" s="12">
        <f>sales-Discount_Values</f>
        <v>3324.6864</v>
      </c>
      <c r="R15269" s="12">
        <f>DATEDIF(order_date,delivery_date,"D")</f>
        <v>3</v>
      </c>
      <c r="S15269" s="12"/>
    </row>
    <row r="15270" spans="1:19" ht="14.25" customHeight="1" x14ac:dyDescent="0.35">
      <c r="A15270" s="2" t="s">
        <v>8926</v>
      </c>
      <c r="B15270" s="2">
        <v>108893</v>
      </c>
      <c r="C15270" s="2" t="s">
        <v>19</v>
      </c>
      <c r="D15270" s="2" t="s">
        <v>14</v>
      </c>
      <c r="E15270" s="2">
        <v>1279.3699999999999</v>
      </c>
      <c r="F15270" s="2">
        <v>0.17</v>
      </c>
      <c r="G15270" s="2">
        <v>5</v>
      </c>
      <c r="H15270" s="3">
        <v>45504</v>
      </c>
      <c r="I15270" s="3">
        <v>45511</v>
      </c>
      <c r="J15270" s="2" t="s">
        <v>15</v>
      </c>
      <c r="K15270" s="2" t="s">
        <v>27</v>
      </c>
      <c r="L15270" s="2">
        <v>381.81</v>
      </c>
      <c r="M15270" s="2" t="s">
        <v>28</v>
      </c>
      <c r="N15270" s="11">
        <f>L15270/E15270*100</f>
        <v>29.84359489436207</v>
      </c>
      <c r="O15270" s="12" t="str">
        <f>IF(N15270&lt;10,"Low",IF(N15270&lt;20,"Med","High"))</f>
        <v>High</v>
      </c>
      <c r="P15270" s="12">
        <f>sales*discount</f>
        <v>217.49289999999999</v>
      </c>
      <c r="Q15270" s="12">
        <f>sales-Discount_Values</f>
        <v>1061.8770999999999</v>
      </c>
      <c r="R15270" s="12">
        <f>DATEDIF(order_date,delivery_date,"D")</f>
        <v>7</v>
      </c>
      <c r="S15270" s="12"/>
    </row>
    <row r="15271" spans="1:19" ht="14.25" customHeight="1" x14ac:dyDescent="0.35">
      <c r="A15271" s="2" t="s">
        <v>8936</v>
      </c>
      <c r="B15271" s="2">
        <v>108903</v>
      </c>
      <c r="C15271" s="2" t="s">
        <v>25</v>
      </c>
      <c r="D15271" s="2" t="s">
        <v>36</v>
      </c>
      <c r="E15271" s="2">
        <v>222.25</v>
      </c>
      <c r="F15271" s="2">
        <v>0.16</v>
      </c>
      <c r="G15271" s="2">
        <v>5</v>
      </c>
      <c r="H15271" s="3">
        <v>45466</v>
      </c>
      <c r="I15271" s="3">
        <v>45469</v>
      </c>
      <c r="J15271" s="2" t="s">
        <v>15</v>
      </c>
      <c r="K15271" s="2" t="s">
        <v>27</v>
      </c>
      <c r="L15271" s="2">
        <v>66.33</v>
      </c>
      <c r="M15271" s="2" t="s">
        <v>34</v>
      </c>
      <c r="N15271" s="11">
        <f>L15271/E15271*100</f>
        <v>29.844769403824522</v>
      </c>
      <c r="O15271" s="12" t="str">
        <f>IF(N15271&lt;10,"Low",IF(N15271&lt;20,"Med","High"))</f>
        <v>High</v>
      </c>
      <c r="P15271" s="12">
        <f>sales*discount</f>
        <v>35.56</v>
      </c>
      <c r="Q15271" s="12">
        <f>sales-Discount_Values</f>
        <v>186.69</v>
      </c>
      <c r="R15271" s="12">
        <f>DATEDIF(order_date,delivery_date,"D")</f>
        <v>3</v>
      </c>
      <c r="S15271" s="12"/>
    </row>
    <row r="15272" spans="1:19" ht="14.25" customHeight="1" x14ac:dyDescent="0.35">
      <c r="A15272" s="2" t="s">
        <v>5804</v>
      </c>
      <c r="B15272" s="2">
        <v>105771</v>
      </c>
      <c r="C15272" s="2" t="s">
        <v>13</v>
      </c>
      <c r="D15272" s="2" t="s">
        <v>14</v>
      </c>
      <c r="E15272" s="2">
        <v>1908.9</v>
      </c>
      <c r="F15272" s="2">
        <v>0.37</v>
      </c>
      <c r="G15272" s="2">
        <v>9</v>
      </c>
      <c r="H15272" s="3">
        <v>45121</v>
      </c>
      <c r="I15272" s="3">
        <v>45127</v>
      </c>
      <c r="J15272" s="2" t="s">
        <v>15</v>
      </c>
      <c r="K15272" s="2" t="s">
        <v>22</v>
      </c>
      <c r="L15272" s="2">
        <v>569.72</v>
      </c>
      <c r="M15272" s="2" t="s">
        <v>17</v>
      </c>
      <c r="N15272" s="11">
        <f>L15272/E15272*100</f>
        <v>29.845460736549846</v>
      </c>
      <c r="O15272" s="12" t="str">
        <f>IF(N15272&lt;10,"Low",IF(N15272&lt;20,"Med","High"))</f>
        <v>High</v>
      </c>
      <c r="P15272" s="12">
        <f>sales*discount</f>
        <v>706.29300000000001</v>
      </c>
      <c r="Q15272" s="12">
        <f>sales-Discount_Values</f>
        <v>1202.607</v>
      </c>
      <c r="R15272" s="12">
        <f>DATEDIF(order_date,delivery_date,"D")</f>
        <v>6</v>
      </c>
      <c r="S15272" s="12"/>
    </row>
    <row r="15273" spans="1:19" ht="14.25" customHeight="1" x14ac:dyDescent="0.35">
      <c r="A15273" s="2" t="s">
        <v>7561</v>
      </c>
      <c r="B15273" s="2">
        <v>107528</v>
      </c>
      <c r="C15273" s="2" t="s">
        <v>13</v>
      </c>
      <c r="D15273" s="2" t="s">
        <v>33</v>
      </c>
      <c r="E15273" s="2">
        <v>1999.22</v>
      </c>
      <c r="F15273" s="2">
        <v>0.31</v>
      </c>
      <c r="G15273" s="2">
        <v>9</v>
      </c>
      <c r="H15273" s="3">
        <v>45030</v>
      </c>
      <c r="I15273" s="3">
        <v>45031</v>
      </c>
      <c r="J15273" s="2" t="s">
        <v>21</v>
      </c>
      <c r="K15273" s="2" t="s">
        <v>16</v>
      </c>
      <c r="L15273" s="2">
        <v>596.69000000000005</v>
      </c>
      <c r="M15273" s="2" t="s">
        <v>17</v>
      </c>
      <c r="N15273" s="11">
        <f>L15273/E15273*100</f>
        <v>29.846139994597898</v>
      </c>
      <c r="O15273" s="12" t="str">
        <f>IF(N15273&lt;10,"Low",IF(N15273&lt;20,"Med","High"))</f>
        <v>High</v>
      </c>
      <c r="P15273" s="12">
        <f>sales*discount</f>
        <v>619.75819999999999</v>
      </c>
      <c r="Q15273" s="12">
        <f>sales-Discount_Values</f>
        <v>1379.4618</v>
      </c>
      <c r="R15273" s="12">
        <f>DATEDIF(order_date,delivery_date,"D")</f>
        <v>1</v>
      </c>
      <c r="S15273" s="12"/>
    </row>
    <row r="15274" spans="1:19" ht="14.25" customHeight="1" x14ac:dyDescent="0.35">
      <c r="A15274" s="2" t="s">
        <v>9948</v>
      </c>
      <c r="B15274" s="2">
        <v>109915</v>
      </c>
      <c r="C15274" s="2" t="s">
        <v>19</v>
      </c>
      <c r="D15274" s="2" t="s">
        <v>14</v>
      </c>
      <c r="E15274" s="2">
        <v>4613.01</v>
      </c>
      <c r="F15274" s="2">
        <v>0.41</v>
      </c>
      <c r="G15274" s="2">
        <v>2</v>
      </c>
      <c r="H15274" s="3">
        <v>45301</v>
      </c>
      <c r="I15274" s="3">
        <v>45303</v>
      </c>
      <c r="J15274" s="2" t="s">
        <v>21</v>
      </c>
      <c r="K15274" s="2" t="s">
        <v>22</v>
      </c>
      <c r="L15274" s="2">
        <v>1376.88</v>
      </c>
      <c r="M15274" s="2" t="s">
        <v>28</v>
      </c>
      <c r="N15274" s="11">
        <f>L15274/E15274*100</f>
        <v>29.847756670807129</v>
      </c>
      <c r="O15274" s="12" t="str">
        <f>IF(N15274&lt;10,"Low",IF(N15274&lt;20,"Med","High"))</f>
        <v>High</v>
      </c>
      <c r="P15274" s="12">
        <f>sales*discount</f>
        <v>1891.3341</v>
      </c>
      <c r="Q15274" s="12">
        <f>sales-Discount_Values</f>
        <v>2721.6759000000002</v>
      </c>
      <c r="R15274" s="12">
        <f>DATEDIF(order_date,delivery_date,"D")</f>
        <v>2</v>
      </c>
      <c r="S15274" s="12"/>
    </row>
    <row r="15275" spans="1:19" ht="14.25" customHeight="1" x14ac:dyDescent="0.35">
      <c r="A15275" s="2" t="s">
        <v>8060</v>
      </c>
      <c r="B15275" s="2">
        <v>108027</v>
      </c>
      <c r="C15275" s="2" t="s">
        <v>13</v>
      </c>
      <c r="D15275" s="2" t="s">
        <v>36</v>
      </c>
      <c r="E15275" s="2">
        <v>1358.33</v>
      </c>
      <c r="F15275" s="2">
        <v>0.17</v>
      </c>
      <c r="G15275" s="2">
        <v>8</v>
      </c>
      <c r="H15275" s="3">
        <v>45080</v>
      </c>
      <c r="I15275" s="3">
        <v>45086</v>
      </c>
      <c r="J15275" s="2" t="s">
        <v>21</v>
      </c>
      <c r="K15275" s="2" t="s">
        <v>22</v>
      </c>
      <c r="L15275" s="2">
        <v>405.46</v>
      </c>
      <c r="M15275" s="2" t="s">
        <v>48</v>
      </c>
      <c r="N15275" s="11">
        <f>L15275/E15275*100</f>
        <v>29.849889202182091</v>
      </c>
      <c r="O15275" s="12" t="str">
        <f>IF(N15275&lt;10,"Low",IF(N15275&lt;20,"Med","High"))</f>
        <v>High</v>
      </c>
      <c r="P15275" s="12">
        <f>sales*discount</f>
        <v>230.9161</v>
      </c>
      <c r="Q15275" s="12">
        <f>sales-Discount_Values</f>
        <v>1127.4139</v>
      </c>
      <c r="R15275" s="12">
        <f>DATEDIF(order_date,delivery_date,"D")</f>
        <v>6</v>
      </c>
      <c r="S15275" s="12"/>
    </row>
    <row r="15276" spans="1:19" ht="14.25" customHeight="1" x14ac:dyDescent="0.35">
      <c r="A15276" s="2" t="s">
        <v>3542</v>
      </c>
      <c r="B15276" s="2">
        <v>103509</v>
      </c>
      <c r="C15276" s="2" t="s">
        <v>25</v>
      </c>
      <c r="D15276" s="2" t="s">
        <v>20</v>
      </c>
      <c r="E15276" s="2">
        <v>4754.2299999999996</v>
      </c>
      <c r="F15276" s="2">
        <v>0.19</v>
      </c>
      <c r="G15276" s="2">
        <v>3</v>
      </c>
      <c r="H15276" s="3">
        <v>45294</v>
      </c>
      <c r="I15276" s="3">
        <v>45301</v>
      </c>
      <c r="J15276" s="2" t="s">
        <v>21</v>
      </c>
      <c r="K15276" s="2" t="s">
        <v>27</v>
      </c>
      <c r="L15276" s="2">
        <v>1419.14</v>
      </c>
      <c r="M15276" s="2" t="s">
        <v>48</v>
      </c>
      <c r="N15276" s="11">
        <f>L15276/E15276*100</f>
        <v>29.850049324496297</v>
      </c>
      <c r="O15276" s="12" t="str">
        <f>IF(N15276&lt;10,"Low",IF(N15276&lt;20,"Med","High"))</f>
        <v>High</v>
      </c>
      <c r="P15276" s="12">
        <f>sales*discount</f>
        <v>903.30369999999994</v>
      </c>
      <c r="Q15276" s="12">
        <f>sales-Discount_Values</f>
        <v>3850.9262999999996</v>
      </c>
      <c r="R15276" s="12">
        <f>DATEDIF(order_date,delivery_date,"D")</f>
        <v>7</v>
      </c>
      <c r="S15276" s="12"/>
    </row>
    <row r="15277" spans="1:19" ht="14.25" customHeight="1" x14ac:dyDescent="0.35">
      <c r="A15277" s="2" t="s">
        <v>15189</v>
      </c>
      <c r="B15277" s="2">
        <v>115156</v>
      </c>
      <c r="C15277" s="2" t="s">
        <v>19</v>
      </c>
      <c r="D15277" s="2" t="s">
        <v>14</v>
      </c>
      <c r="E15277" s="2">
        <v>1579.56</v>
      </c>
      <c r="F15277" s="2">
        <v>0.39</v>
      </c>
      <c r="G15277" s="2">
        <v>2</v>
      </c>
      <c r="H15277" s="3">
        <v>45427</v>
      </c>
      <c r="I15277" s="3">
        <v>45430</v>
      </c>
      <c r="J15277" s="2" t="s">
        <v>15</v>
      </c>
      <c r="K15277" s="2" t="s">
        <v>22</v>
      </c>
      <c r="L15277" s="2">
        <v>471.53</v>
      </c>
      <c r="M15277" s="2" t="s">
        <v>48</v>
      </c>
      <c r="N15277" s="11">
        <f>L15277/E15277*100</f>
        <v>29.851984096837093</v>
      </c>
      <c r="O15277" s="12" t="str">
        <f>IF(N15277&lt;10,"Low",IF(N15277&lt;20,"Med","High"))</f>
        <v>High</v>
      </c>
      <c r="P15277" s="12">
        <f>sales*discount</f>
        <v>616.02840000000003</v>
      </c>
      <c r="Q15277" s="12">
        <f>sales-Discount_Values</f>
        <v>963.53159999999991</v>
      </c>
      <c r="R15277" s="12">
        <f>DATEDIF(order_date,delivery_date,"D")</f>
        <v>3</v>
      </c>
      <c r="S15277" s="12"/>
    </row>
    <row r="15278" spans="1:19" ht="14.25" customHeight="1" x14ac:dyDescent="0.35">
      <c r="A15278" s="2" t="s">
        <v>9269</v>
      </c>
      <c r="B15278" s="2">
        <v>109236</v>
      </c>
      <c r="C15278" s="2" t="s">
        <v>13</v>
      </c>
      <c r="D15278" s="2" t="s">
        <v>20</v>
      </c>
      <c r="E15278" s="2">
        <v>481.34</v>
      </c>
      <c r="F15278" s="2">
        <v>0.46</v>
      </c>
      <c r="G15278" s="2">
        <v>5</v>
      </c>
      <c r="H15278" s="3">
        <v>45633</v>
      </c>
      <c r="I15278" s="3">
        <v>45639</v>
      </c>
      <c r="J15278" s="2" t="s">
        <v>31</v>
      </c>
      <c r="K15278" s="2" t="s">
        <v>16</v>
      </c>
      <c r="L15278" s="2">
        <v>143.69</v>
      </c>
      <c r="M15278" s="2" t="s">
        <v>28</v>
      </c>
      <c r="N15278" s="11">
        <f>L15278/E15278*100</f>
        <v>29.852079611085721</v>
      </c>
      <c r="O15278" s="12" t="str">
        <f>IF(N15278&lt;10,"Low",IF(N15278&lt;20,"Med","High"))</f>
        <v>High</v>
      </c>
      <c r="P15278" s="12">
        <f>sales*discount</f>
        <v>221.41640000000001</v>
      </c>
      <c r="Q15278" s="12">
        <f>sales-Discount_Values</f>
        <v>259.92359999999996</v>
      </c>
      <c r="R15278" s="12">
        <f>DATEDIF(order_date,delivery_date,"D")</f>
        <v>6</v>
      </c>
      <c r="S15278" s="12"/>
    </row>
    <row r="15279" spans="1:19" ht="14.25" customHeight="1" x14ac:dyDescent="0.35">
      <c r="A15279" s="2" t="s">
        <v>6847</v>
      </c>
      <c r="B15279" s="2">
        <v>106814</v>
      </c>
      <c r="C15279" s="2" t="s">
        <v>25</v>
      </c>
      <c r="D15279" s="2" t="s">
        <v>20</v>
      </c>
      <c r="E15279" s="2">
        <v>803.23</v>
      </c>
      <c r="F15279" s="2">
        <v>0.48</v>
      </c>
      <c r="G15279" s="2">
        <v>8</v>
      </c>
      <c r="H15279" s="3">
        <v>45532</v>
      </c>
      <c r="I15279" s="3">
        <v>45538</v>
      </c>
      <c r="J15279" s="2" t="s">
        <v>21</v>
      </c>
      <c r="K15279" s="2" t="s">
        <v>27</v>
      </c>
      <c r="L15279" s="2">
        <v>239.8</v>
      </c>
      <c r="M15279" s="2" t="s">
        <v>17</v>
      </c>
      <c r="N15279" s="11">
        <f>L15279/E15279*100</f>
        <v>29.854462607223336</v>
      </c>
      <c r="O15279" s="12" t="str">
        <f>IF(N15279&lt;10,"Low",IF(N15279&lt;20,"Med","High"))</f>
        <v>High</v>
      </c>
      <c r="P15279" s="12">
        <f>sales*discount</f>
        <v>385.55039999999997</v>
      </c>
      <c r="Q15279" s="12">
        <f>sales-Discount_Values</f>
        <v>417.67960000000005</v>
      </c>
      <c r="R15279" s="12">
        <f>DATEDIF(order_date,delivery_date,"D")</f>
        <v>6</v>
      </c>
      <c r="S15279" s="12"/>
    </row>
    <row r="15280" spans="1:19" ht="14.25" customHeight="1" x14ac:dyDescent="0.35">
      <c r="A15280" s="2" t="s">
        <v>15373</v>
      </c>
      <c r="B15280" s="2">
        <v>115340</v>
      </c>
      <c r="C15280" s="2" t="s">
        <v>25</v>
      </c>
      <c r="D15280" s="2" t="s">
        <v>14</v>
      </c>
      <c r="E15280" s="2">
        <v>2910.33</v>
      </c>
      <c r="F15280" s="2">
        <v>0.18</v>
      </c>
      <c r="G15280" s="2">
        <v>3</v>
      </c>
      <c r="H15280" s="3">
        <v>45232</v>
      </c>
      <c r="I15280" s="3">
        <v>45233</v>
      </c>
      <c r="J15280" s="2" t="s">
        <v>31</v>
      </c>
      <c r="K15280" s="2" t="s">
        <v>22</v>
      </c>
      <c r="L15280" s="2">
        <v>868.91</v>
      </c>
      <c r="M15280" s="2" t="s">
        <v>17</v>
      </c>
      <c r="N15280" s="11">
        <f>L15280/E15280*100</f>
        <v>29.856064432555758</v>
      </c>
      <c r="O15280" s="12" t="str">
        <f>IF(N15280&lt;10,"Low",IF(N15280&lt;20,"Med","High"))</f>
        <v>High</v>
      </c>
      <c r="P15280" s="12">
        <f>sales*discount</f>
        <v>523.85939999999994</v>
      </c>
      <c r="Q15280" s="12">
        <f>sales-Discount_Values</f>
        <v>2386.4706000000001</v>
      </c>
      <c r="R15280" s="12">
        <f>DATEDIF(order_date,delivery_date,"D")</f>
        <v>1</v>
      </c>
      <c r="S15280" s="12"/>
    </row>
    <row r="15281" spans="1:19" ht="14.25" customHeight="1" x14ac:dyDescent="0.35">
      <c r="A15281" s="2" t="s">
        <v>5686</v>
      </c>
      <c r="B15281" s="2">
        <v>105653</v>
      </c>
      <c r="C15281" s="2" t="s">
        <v>19</v>
      </c>
      <c r="D15281" s="2" t="s">
        <v>26</v>
      </c>
      <c r="E15281" s="2">
        <v>4965.1000000000004</v>
      </c>
      <c r="F15281" s="2">
        <v>0.41</v>
      </c>
      <c r="G15281" s="2">
        <v>3</v>
      </c>
      <c r="H15281" s="3">
        <v>45264</v>
      </c>
      <c r="I15281" s="3">
        <v>45269</v>
      </c>
      <c r="J15281" s="2" t="s">
        <v>31</v>
      </c>
      <c r="K15281" s="2" t="s">
        <v>16</v>
      </c>
      <c r="L15281" s="2">
        <v>1482.39</v>
      </c>
      <c r="M15281" s="2" t="s">
        <v>39</v>
      </c>
      <c r="N15281" s="11">
        <f>L15281/E15281*100</f>
        <v>29.856196249823768</v>
      </c>
      <c r="O15281" s="12" t="str">
        <f>IF(N15281&lt;10,"Low",IF(N15281&lt;20,"Med","High"))</f>
        <v>High</v>
      </c>
      <c r="P15281" s="12">
        <f>sales*discount</f>
        <v>2035.691</v>
      </c>
      <c r="Q15281" s="12">
        <f>sales-Discount_Values</f>
        <v>2929.4090000000006</v>
      </c>
      <c r="R15281" s="12">
        <f>DATEDIF(order_date,delivery_date,"D")</f>
        <v>5</v>
      </c>
      <c r="S15281" s="12"/>
    </row>
    <row r="15282" spans="1:19" ht="14.25" customHeight="1" x14ac:dyDescent="0.35">
      <c r="A15282" s="2" t="s">
        <v>13998</v>
      </c>
      <c r="B15282" s="2">
        <v>113965</v>
      </c>
      <c r="C15282" s="2" t="s">
        <v>25</v>
      </c>
      <c r="D15282" s="2" t="s">
        <v>20</v>
      </c>
      <c r="E15282" s="2">
        <v>4979.3100000000004</v>
      </c>
      <c r="F15282" s="2">
        <v>0.48</v>
      </c>
      <c r="G15282" s="2">
        <v>8</v>
      </c>
      <c r="H15282" s="3">
        <v>45551</v>
      </c>
      <c r="I15282" s="3">
        <v>45557</v>
      </c>
      <c r="J15282" s="2" t="s">
        <v>21</v>
      </c>
      <c r="K15282" s="2" t="s">
        <v>16</v>
      </c>
      <c r="L15282" s="2">
        <v>1486.66</v>
      </c>
      <c r="M15282" s="2" t="s">
        <v>39</v>
      </c>
      <c r="N15282" s="11">
        <f>L15282/E15282*100</f>
        <v>29.856747219996343</v>
      </c>
      <c r="O15282" s="12" t="str">
        <f>IF(N15282&lt;10,"Low",IF(N15282&lt;20,"Med","High"))</f>
        <v>High</v>
      </c>
      <c r="P15282" s="12">
        <f>sales*discount</f>
        <v>2390.0688</v>
      </c>
      <c r="Q15282" s="12">
        <f>sales-Discount_Values</f>
        <v>2589.2412000000004</v>
      </c>
      <c r="R15282" s="12">
        <f>DATEDIF(order_date,delivery_date,"D")</f>
        <v>6</v>
      </c>
      <c r="S15282" s="12"/>
    </row>
    <row r="15283" spans="1:19" ht="14.25" customHeight="1" x14ac:dyDescent="0.35">
      <c r="A15283" s="2" t="s">
        <v>14380</v>
      </c>
      <c r="B15283" s="2">
        <v>114347</v>
      </c>
      <c r="C15283" s="2" t="s">
        <v>41</v>
      </c>
      <c r="D15283" s="2" t="s">
        <v>36</v>
      </c>
      <c r="E15283" s="2">
        <v>286.33</v>
      </c>
      <c r="F15283" s="2">
        <v>0.41</v>
      </c>
      <c r="G15283" s="2">
        <v>5</v>
      </c>
      <c r="H15283" s="3">
        <v>45650</v>
      </c>
      <c r="I15283" s="3">
        <v>45656</v>
      </c>
      <c r="J15283" s="2" t="s">
        <v>21</v>
      </c>
      <c r="K15283" s="2" t="s">
        <v>16</v>
      </c>
      <c r="L15283" s="2">
        <v>85.49</v>
      </c>
      <c r="M15283" s="2" t="s">
        <v>28</v>
      </c>
      <c r="N15283" s="11">
        <f>L15283/E15283*100</f>
        <v>29.85715782488737</v>
      </c>
      <c r="O15283" s="12" t="str">
        <f>IF(N15283&lt;10,"Low",IF(N15283&lt;20,"Med","High"))</f>
        <v>High</v>
      </c>
      <c r="P15283" s="12">
        <f>sales*discount</f>
        <v>117.39529999999999</v>
      </c>
      <c r="Q15283" s="12">
        <f>sales-Discount_Values</f>
        <v>168.93469999999999</v>
      </c>
      <c r="R15283" s="12">
        <f>DATEDIF(order_date,delivery_date,"D")</f>
        <v>6</v>
      </c>
      <c r="S15283" s="12"/>
    </row>
    <row r="15284" spans="1:19" ht="14.25" customHeight="1" x14ac:dyDescent="0.35">
      <c r="A15284" s="2" t="s">
        <v>681</v>
      </c>
      <c r="B15284" s="2">
        <v>100648</v>
      </c>
      <c r="C15284" s="2" t="s">
        <v>19</v>
      </c>
      <c r="D15284" s="2" t="s">
        <v>33</v>
      </c>
      <c r="E15284" s="2">
        <v>2407.21</v>
      </c>
      <c r="F15284" s="2">
        <v>0.44</v>
      </c>
      <c r="G15284" s="2">
        <v>7</v>
      </c>
      <c r="H15284" s="3">
        <v>45421</v>
      </c>
      <c r="I15284" s="3">
        <v>45422</v>
      </c>
      <c r="J15284" s="2" t="s">
        <v>21</v>
      </c>
      <c r="K15284" s="2" t="s">
        <v>22</v>
      </c>
      <c r="L15284" s="2">
        <v>718.76</v>
      </c>
      <c r="M15284" s="2" t="s">
        <v>48</v>
      </c>
      <c r="N15284" s="11">
        <f>L15284/E15284*100</f>
        <v>29.858633023292526</v>
      </c>
      <c r="O15284" s="12" t="str">
        <f>IF(N15284&lt;10,"Low",IF(N15284&lt;20,"Med","High"))</f>
        <v>High</v>
      </c>
      <c r="P15284" s="12">
        <f>sales*discount</f>
        <v>1059.1723999999999</v>
      </c>
      <c r="Q15284" s="12">
        <f>sales-Discount_Values</f>
        <v>1348.0376000000001</v>
      </c>
      <c r="R15284" s="12">
        <f>DATEDIF(order_date,delivery_date,"D")</f>
        <v>1</v>
      </c>
      <c r="S15284" s="12"/>
    </row>
    <row r="15285" spans="1:19" ht="14.25" customHeight="1" x14ac:dyDescent="0.35">
      <c r="A15285" s="2" t="s">
        <v>404</v>
      </c>
      <c r="B15285" s="2">
        <v>100371</v>
      </c>
      <c r="C15285" s="2" t="s">
        <v>19</v>
      </c>
      <c r="D15285" s="2" t="s">
        <v>14</v>
      </c>
      <c r="E15285" s="2">
        <v>1067.52</v>
      </c>
      <c r="F15285" s="2">
        <v>0.41</v>
      </c>
      <c r="G15285" s="2">
        <v>6</v>
      </c>
      <c r="H15285" s="3">
        <v>45470</v>
      </c>
      <c r="I15285" s="3">
        <v>45475</v>
      </c>
      <c r="J15285" s="2" t="s">
        <v>31</v>
      </c>
      <c r="K15285" s="2" t="s">
        <v>22</v>
      </c>
      <c r="L15285" s="2">
        <v>318.77</v>
      </c>
      <c r="M15285" s="2" t="s">
        <v>34</v>
      </c>
      <c r="N15285" s="11">
        <f>L15285/E15285*100</f>
        <v>29.86079886091127</v>
      </c>
      <c r="O15285" s="12" t="str">
        <f>IF(N15285&lt;10,"Low",IF(N15285&lt;20,"Med","High"))</f>
        <v>High</v>
      </c>
      <c r="P15285" s="12">
        <f>sales*discount</f>
        <v>437.68319999999994</v>
      </c>
      <c r="Q15285" s="12">
        <f>sales-Discount_Values</f>
        <v>629.83680000000004</v>
      </c>
      <c r="R15285" s="12">
        <f>DATEDIF(order_date,delivery_date,"D")</f>
        <v>5</v>
      </c>
      <c r="S15285" s="12"/>
    </row>
    <row r="15286" spans="1:19" ht="14.25" customHeight="1" x14ac:dyDescent="0.35">
      <c r="A15286" s="2" t="s">
        <v>4748</v>
      </c>
      <c r="B15286" s="2">
        <v>104715</v>
      </c>
      <c r="C15286" s="2" t="s">
        <v>13</v>
      </c>
      <c r="D15286" s="2" t="s">
        <v>26</v>
      </c>
      <c r="E15286" s="2">
        <v>1257.8399999999999</v>
      </c>
      <c r="F15286" s="2">
        <v>0.27</v>
      </c>
      <c r="G15286" s="2">
        <v>5</v>
      </c>
      <c r="H15286" s="3">
        <v>45626</v>
      </c>
      <c r="I15286" s="3">
        <v>45627</v>
      </c>
      <c r="J15286" s="2" t="s">
        <v>31</v>
      </c>
      <c r="K15286" s="2" t="s">
        <v>27</v>
      </c>
      <c r="L15286" s="2">
        <v>375.65</v>
      </c>
      <c r="M15286" s="2" t="s">
        <v>28</v>
      </c>
      <c r="N15286" s="11">
        <f>L15286/E15286*100</f>
        <v>29.864688672645169</v>
      </c>
      <c r="O15286" s="12" t="str">
        <f>IF(N15286&lt;10,"Low",IF(N15286&lt;20,"Med","High"))</f>
        <v>High</v>
      </c>
      <c r="P15286" s="12">
        <f>sales*discount</f>
        <v>339.61680000000001</v>
      </c>
      <c r="Q15286" s="12">
        <f>sales-Discount_Values</f>
        <v>918.22319999999991</v>
      </c>
      <c r="R15286" s="12">
        <f>DATEDIF(order_date,delivery_date,"D")</f>
        <v>1</v>
      </c>
      <c r="S15286" s="12"/>
    </row>
    <row r="15287" spans="1:19" ht="14.25" customHeight="1" x14ac:dyDescent="0.35">
      <c r="A15287" s="2" t="s">
        <v>7582</v>
      </c>
      <c r="B15287" s="2">
        <v>107549</v>
      </c>
      <c r="C15287" s="2" t="s">
        <v>13</v>
      </c>
      <c r="D15287" s="2" t="s">
        <v>36</v>
      </c>
      <c r="E15287" s="2">
        <v>1354.25</v>
      </c>
      <c r="F15287" s="2">
        <v>0.32</v>
      </c>
      <c r="G15287" s="2">
        <v>5</v>
      </c>
      <c r="H15287" s="3">
        <v>45302</v>
      </c>
      <c r="I15287" s="3">
        <v>45308</v>
      </c>
      <c r="J15287" s="2" t="s">
        <v>21</v>
      </c>
      <c r="K15287" s="2" t="s">
        <v>22</v>
      </c>
      <c r="L15287" s="2">
        <v>404.47</v>
      </c>
      <c r="M15287" s="2" t="s">
        <v>48</v>
      </c>
      <c r="N15287" s="11">
        <f>L15287/E15287*100</f>
        <v>29.866715894406497</v>
      </c>
      <c r="O15287" s="12" t="str">
        <f>IF(N15287&lt;10,"Low",IF(N15287&lt;20,"Med","High"))</f>
        <v>High</v>
      </c>
      <c r="P15287" s="12">
        <f>sales*discount</f>
        <v>433.36</v>
      </c>
      <c r="Q15287" s="12">
        <f>sales-Discount_Values</f>
        <v>920.89</v>
      </c>
      <c r="R15287" s="12">
        <f>DATEDIF(order_date,delivery_date,"D")</f>
        <v>6</v>
      </c>
      <c r="S15287" s="12"/>
    </row>
    <row r="15288" spans="1:19" ht="14.25" customHeight="1" x14ac:dyDescent="0.35">
      <c r="A15288" s="2" t="s">
        <v>610</v>
      </c>
      <c r="B15288" s="2">
        <v>100577</v>
      </c>
      <c r="C15288" s="2" t="s">
        <v>41</v>
      </c>
      <c r="D15288" s="2" t="s">
        <v>14</v>
      </c>
      <c r="E15288" s="2">
        <v>1849.47</v>
      </c>
      <c r="F15288" s="2">
        <v>0.26</v>
      </c>
      <c r="G15288" s="2">
        <v>4</v>
      </c>
      <c r="H15288" s="3">
        <v>45057</v>
      </c>
      <c r="I15288" s="3">
        <v>45060</v>
      </c>
      <c r="J15288" s="2" t="s">
        <v>31</v>
      </c>
      <c r="K15288" s="2" t="s">
        <v>22</v>
      </c>
      <c r="L15288" s="2">
        <v>552.39</v>
      </c>
      <c r="M15288" s="2" t="s">
        <v>34</v>
      </c>
      <c r="N15288" s="11">
        <f>L15288/E15288*100</f>
        <v>29.86747554704861</v>
      </c>
      <c r="O15288" s="12" t="str">
        <f>IF(N15288&lt;10,"Low",IF(N15288&lt;20,"Med","High"))</f>
        <v>High</v>
      </c>
      <c r="P15288" s="12">
        <f>sales*discount</f>
        <v>480.86220000000003</v>
      </c>
      <c r="Q15288" s="12">
        <f>sales-Discount_Values</f>
        <v>1368.6078</v>
      </c>
      <c r="R15288" s="12">
        <f>DATEDIF(order_date,delivery_date,"D")</f>
        <v>3</v>
      </c>
      <c r="S15288" s="12"/>
    </row>
    <row r="15289" spans="1:19" ht="14.25" customHeight="1" x14ac:dyDescent="0.35">
      <c r="A15289" s="2" t="s">
        <v>2341</v>
      </c>
      <c r="B15289" s="2">
        <v>102308</v>
      </c>
      <c r="C15289" s="2" t="s">
        <v>13</v>
      </c>
      <c r="D15289" s="2" t="s">
        <v>20</v>
      </c>
      <c r="E15289" s="2">
        <v>1488.28</v>
      </c>
      <c r="F15289" s="2">
        <v>0.42</v>
      </c>
      <c r="G15289" s="2">
        <v>7</v>
      </c>
      <c r="H15289" s="3">
        <v>44948</v>
      </c>
      <c r="I15289" s="3">
        <v>44950</v>
      </c>
      <c r="J15289" s="2" t="s">
        <v>15</v>
      </c>
      <c r="K15289" s="2" t="s">
        <v>27</v>
      </c>
      <c r="L15289" s="2">
        <v>444.53</v>
      </c>
      <c r="M15289" s="2" t="s">
        <v>34</v>
      </c>
      <c r="N15289" s="11">
        <f>L15289/E15289*100</f>
        <v>29.868707501276642</v>
      </c>
      <c r="O15289" s="12" t="str">
        <f>IF(N15289&lt;10,"Low",IF(N15289&lt;20,"Med","High"))</f>
        <v>High</v>
      </c>
      <c r="P15289" s="12">
        <f>sales*discount</f>
        <v>625.07759999999996</v>
      </c>
      <c r="Q15289" s="12">
        <f>sales-Discount_Values</f>
        <v>863.20240000000001</v>
      </c>
      <c r="R15289" s="12">
        <f>DATEDIF(order_date,delivery_date,"D")</f>
        <v>2</v>
      </c>
      <c r="S15289" s="12"/>
    </row>
    <row r="15290" spans="1:19" ht="14.25" customHeight="1" x14ac:dyDescent="0.35">
      <c r="A15290" s="2" t="s">
        <v>12333</v>
      </c>
      <c r="B15290" s="2">
        <v>112300</v>
      </c>
      <c r="C15290" s="2" t="s">
        <v>13</v>
      </c>
      <c r="D15290" s="2" t="s">
        <v>26</v>
      </c>
      <c r="E15290" s="2">
        <v>4533.8599999999997</v>
      </c>
      <c r="F15290" s="2">
        <v>0.14000000000000001</v>
      </c>
      <c r="G15290" s="2">
        <v>6</v>
      </c>
      <c r="H15290" s="3">
        <v>45657</v>
      </c>
      <c r="I15290" s="3">
        <v>45659</v>
      </c>
      <c r="J15290" s="2" t="s">
        <v>21</v>
      </c>
      <c r="K15290" s="2" t="s">
        <v>16</v>
      </c>
      <c r="L15290" s="2">
        <v>1354.27</v>
      </c>
      <c r="M15290" s="2" t="s">
        <v>23</v>
      </c>
      <c r="N15290" s="11">
        <f>L15290/E15290*100</f>
        <v>29.870132734579368</v>
      </c>
      <c r="O15290" s="12" t="str">
        <f>IF(N15290&lt;10,"Low",IF(N15290&lt;20,"Med","High"))</f>
        <v>High</v>
      </c>
      <c r="P15290" s="12">
        <f>sales*discount</f>
        <v>634.74040000000002</v>
      </c>
      <c r="Q15290" s="12">
        <f>sales-Discount_Values</f>
        <v>3899.1195999999995</v>
      </c>
      <c r="R15290" s="12">
        <f>DATEDIF(order_date,delivery_date,"D")</f>
        <v>2</v>
      </c>
      <c r="S15290" s="12"/>
    </row>
    <row r="15291" spans="1:19" ht="14.25" customHeight="1" x14ac:dyDescent="0.35">
      <c r="A15291" s="2" t="s">
        <v>14226</v>
      </c>
      <c r="B15291" s="2">
        <v>114193</v>
      </c>
      <c r="C15291" s="2" t="s">
        <v>25</v>
      </c>
      <c r="D15291" s="2" t="s">
        <v>20</v>
      </c>
      <c r="E15291" s="2">
        <v>2518.79</v>
      </c>
      <c r="F15291" s="2">
        <v>0.39</v>
      </c>
      <c r="G15291" s="2">
        <v>9</v>
      </c>
      <c r="H15291" s="3">
        <v>45393</v>
      </c>
      <c r="I15291" s="3">
        <v>45397</v>
      </c>
      <c r="J15291" s="2" t="s">
        <v>31</v>
      </c>
      <c r="K15291" s="2" t="s">
        <v>22</v>
      </c>
      <c r="L15291" s="2">
        <v>752.38</v>
      </c>
      <c r="M15291" s="2" t="s">
        <v>48</v>
      </c>
      <c r="N15291" s="11">
        <f>L15291/E15291*100</f>
        <v>29.870691879831192</v>
      </c>
      <c r="O15291" s="12" t="str">
        <f>IF(N15291&lt;10,"Low",IF(N15291&lt;20,"Med","High"))</f>
        <v>High</v>
      </c>
      <c r="P15291" s="12">
        <f>sales*discount</f>
        <v>982.32810000000006</v>
      </c>
      <c r="Q15291" s="12">
        <f>sales-Discount_Values</f>
        <v>1536.4618999999998</v>
      </c>
      <c r="R15291" s="12">
        <f>DATEDIF(order_date,delivery_date,"D")</f>
        <v>4</v>
      </c>
      <c r="S15291" s="12"/>
    </row>
    <row r="15292" spans="1:19" ht="14.25" customHeight="1" x14ac:dyDescent="0.35">
      <c r="A15292" s="2" t="s">
        <v>12959</v>
      </c>
      <c r="B15292" s="2">
        <v>112926</v>
      </c>
      <c r="C15292" s="2" t="s">
        <v>41</v>
      </c>
      <c r="D15292" s="2" t="s">
        <v>36</v>
      </c>
      <c r="E15292" s="2">
        <v>3976.61</v>
      </c>
      <c r="F15292" s="2">
        <v>0.13</v>
      </c>
      <c r="G15292" s="2">
        <v>3</v>
      </c>
      <c r="H15292" s="3">
        <v>45023</v>
      </c>
      <c r="I15292" s="3">
        <v>45027</v>
      </c>
      <c r="J15292" s="2" t="s">
        <v>15</v>
      </c>
      <c r="K15292" s="2" t="s">
        <v>27</v>
      </c>
      <c r="L15292" s="2">
        <v>1187.8699999999999</v>
      </c>
      <c r="M15292" s="2" t="s">
        <v>34</v>
      </c>
      <c r="N15292" s="11">
        <f>L15292/E15292*100</f>
        <v>29.87142314685121</v>
      </c>
      <c r="O15292" s="12" t="str">
        <f>IF(N15292&lt;10,"Low",IF(N15292&lt;20,"Med","High"))</f>
        <v>High</v>
      </c>
      <c r="P15292" s="12">
        <f>sales*discount</f>
        <v>516.95929999999998</v>
      </c>
      <c r="Q15292" s="12">
        <f>sales-Discount_Values</f>
        <v>3459.6507000000001</v>
      </c>
      <c r="R15292" s="12">
        <f>DATEDIF(order_date,delivery_date,"D")</f>
        <v>4</v>
      </c>
      <c r="S15292" s="12"/>
    </row>
    <row r="15293" spans="1:19" ht="14.25" customHeight="1" x14ac:dyDescent="0.35">
      <c r="A15293" s="2" t="s">
        <v>10720</v>
      </c>
      <c r="B15293" s="2">
        <v>110687</v>
      </c>
      <c r="C15293" s="2" t="s">
        <v>41</v>
      </c>
      <c r="D15293" s="2" t="s">
        <v>20</v>
      </c>
      <c r="E15293" s="2">
        <v>3030.71</v>
      </c>
      <c r="F15293" s="2">
        <v>0.11</v>
      </c>
      <c r="G15293" s="2">
        <v>8</v>
      </c>
      <c r="H15293" s="3">
        <v>45576</v>
      </c>
      <c r="I15293" s="3">
        <v>45582</v>
      </c>
      <c r="J15293" s="2" t="s">
        <v>21</v>
      </c>
      <c r="K15293" s="2" t="s">
        <v>27</v>
      </c>
      <c r="L15293" s="2">
        <v>905.39</v>
      </c>
      <c r="M15293" s="2" t="s">
        <v>23</v>
      </c>
      <c r="N15293" s="11">
        <f>L15293/E15293*100</f>
        <v>29.873857940878541</v>
      </c>
      <c r="O15293" s="12" t="str">
        <f>IF(N15293&lt;10,"Low",IF(N15293&lt;20,"Med","High"))</f>
        <v>High</v>
      </c>
      <c r="P15293" s="12">
        <f>sales*discount</f>
        <v>333.37810000000002</v>
      </c>
      <c r="Q15293" s="12">
        <f>sales-Discount_Values</f>
        <v>2697.3319000000001</v>
      </c>
      <c r="R15293" s="12">
        <f>DATEDIF(order_date,delivery_date,"D")</f>
        <v>6</v>
      </c>
      <c r="S15293" s="12"/>
    </row>
    <row r="15294" spans="1:19" ht="14.25" customHeight="1" x14ac:dyDescent="0.35">
      <c r="A15294" s="2" t="s">
        <v>5728</v>
      </c>
      <c r="B15294" s="2">
        <v>105695</v>
      </c>
      <c r="C15294" s="2" t="s">
        <v>25</v>
      </c>
      <c r="D15294" s="2" t="s">
        <v>20</v>
      </c>
      <c r="E15294" s="2">
        <v>1240.43</v>
      </c>
      <c r="F15294" s="2">
        <v>0.39</v>
      </c>
      <c r="G15294" s="2">
        <v>2</v>
      </c>
      <c r="H15294" s="3">
        <v>45563</v>
      </c>
      <c r="I15294" s="3">
        <v>45564</v>
      </c>
      <c r="J15294" s="2" t="s">
        <v>15</v>
      </c>
      <c r="K15294" s="2" t="s">
        <v>22</v>
      </c>
      <c r="L15294" s="2">
        <v>370.57</v>
      </c>
      <c r="M15294" s="2" t="s">
        <v>48</v>
      </c>
      <c r="N15294" s="11">
        <f>L15294/E15294*100</f>
        <v>29.874317776899943</v>
      </c>
      <c r="O15294" s="12" t="str">
        <f>IF(N15294&lt;10,"Low",IF(N15294&lt;20,"Med","High"))</f>
        <v>High</v>
      </c>
      <c r="P15294" s="12">
        <f>sales*discount</f>
        <v>483.76770000000005</v>
      </c>
      <c r="Q15294" s="12">
        <f>sales-Discount_Values</f>
        <v>756.66229999999996</v>
      </c>
      <c r="R15294" s="12">
        <f>DATEDIF(order_date,delivery_date,"D")</f>
        <v>1</v>
      </c>
      <c r="S15294" s="12"/>
    </row>
    <row r="15295" spans="1:19" ht="14.25" customHeight="1" x14ac:dyDescent="0.35">
      <c r="A15295" s="2" t="s">
        <v>5062</v>
      </c>
      <c r="B15295" s="2">
        <v>105029</v>
      </c>
      <c r="C15295" s="2" t="s">
        <v>25</v>
      </c>
      <c r="D15295" s="2" t="s">
        <v>36</v>
      </c>
      <c r="E15295" s="2">
        <v>3634.08</v>
      </c>
      <c r="F15295" s="2">
        <v>0.48</v>
      </c>
      <c r="G15295" s="2">
        <v>2</v>
      </c>
      <c r="H15295" s="3">
        <v>45087</v>
      </c>
      <c r="I15295" s="3">
        <v>45092</v>
      </c>
      <c r="J15295" s="2" t="s">
        <v>31</v>
      </c>
      <c r="K15295" s="2" t="s">
        <v>22</v>
      </c>
      <c r="L15295" s="2">
        <v>1085.77</v>
      </c>
      <c r="M15295" s="2" t="s">
        <v>23</v>
      </c>
      <c r="N15295" s="11">
        <f>L15295/E15295*100</f>
        <v>29.877438031083521</v>
      </c>
      <c r="O15295" s="12" t="str">
        <f>IF(N15295&lt;10,"Low",IF(N15295&lt;20,"Med","High"))</f>
        <v>High</v>
      </c>
      <c r="P15295" s="12">
        <f>sales*discount</f>
        <v>1744.3583999999998</v>
      </c>
      <c r="Q15295" s="12">
        <f>sales-Discount_Values</f>
        <v>1889.7216000000001</v>
      </c>
      <c r="R15295" s="12">
        <f>DATEDIF(order_date,delivery_date,"D")</f>
        <v>5</v>
      </c>
      <c r="S15295" s="12"/>
    </row>
    <row r="15296" spans="1:19" ht="14.25" customHeight="1" x14ac:dyDescent="0.35">
      <c r="A15296" s="2" t="s">
        <v>5239</v>
      </c>
      <c r="B15296" s="2">
        <v>105206</v>
      </c>
      <c r="C15296" s="2" t="s">
        <v>13</v>
      </c>
      <c r="D15296" s="2" t="s">
        <v>33</v>
      </c>
      <c r="E15296" s="2">
        <v>4010.95</v>
      </c>
      <c r="F15296" s="2">
        <v>0.4</v>
      </c>
      <c r="G15296" s="2">
        <v>5</v>
      </c>
      <c r="H15296" s="3">
        <v>45001</v>
      </c>
      <c r="I15296" s="3">
        <v>45003</v>
      </c>
      <c r="J15296" s="2" t="s">
        <v>15</v>
      </c>
      <c r="K15296" s="2" t="s">
        <v>27</v>
      </c>
      <c r="L15296" s="2">
        <v>1198.72</v>
      </c>
      <c r="M15296" s="2" t="s">
        <v>39</v>
      </c>
      <c r="N15296" s="11">
        <f>L15296/E15296*100</f>
        <v>29.886186564280287</v>
      </c>
      <c r="O15296" s="12" t="str">
        <f>IF(N15296&lt;10,"Low",IF(N15296&lt;20,"Med","High"))</f>
        <v>High</v>
      </c>
      <c r="P15296" s="12">
        <f>sales*discount</f>
        <v>1604.38</v>
      </c>
      <c r="Q15296" s="12">
        <f>sales-Discount_Values</f>
        <v>2406.5699999999997</v>
      </c>
      <c r="R15296" s="12">
        <f>DATEDIF(order_date,delivery_date,"D")</f>
        <v>2</v>
      </c>
      <c r="S15296" s="12"/>
    </row>
    <row r="15297" spans="1:19" ht="14.25" customHeight="1" x14ac:dyDescent="0.35">
      <c r="A15297" s="2" t="s">
        <v>11646</v>
      </c>
      <c r="B15297" s="2">
        <v>111613</v>
      </c>
      <c r="C15297" s="2" t="s">
        <v>41</v>
      </c>
      <c r="D15297" s="2" t="s">
        <v>33</v>
      </c>
      <c r="E15297" s="2">
        <v>1021.38</v>
      </c>
      <c r="F15297" s="2">
        <v>0.28000000000000003</v>
      </c>
      <c r="G15297" s="2">
        <v>6</v>
      </c>
      <c r="H15297" s="3">
        <v>45157</v>
      </c>
      <c r="I15297" s="3">
        <v>45160</v>
      </c>
      <c r="J15297" s="2" t="s">
        <v>31</v>
      </c>
      <c r="K15297" s="2" t="s">
        <v>27</v>
      </c>
      <c r="L15297" s="2">
        <v>305.3</v>
      </c>
      <c r="M15297" s="2" t="s">
        <v>34</v>
      </c>
      <c r="N15297" s="11">
        <f>L15297/E15297*100</f>
        <v>29.890931876480842</v>
      </c>
      <c r="O15297" s="12" t="str">
        <f>IF(N15297&lt;10,"Low",IF(N15297&lt;20,"Med","High"))</f>
        <v>High</v>
      </c>
      <c r="P15297" s="12">
        <f>sales*discount</f>
        <v>285.9864</v>
      </c>
      <c r="Q15297" s="12">
        <f>sales-Discount_Values</f>
        <v>735.39359999999999</v>
      </c>
      <c r="R15297" s="12">
        <f>DATEDIF(order_date,delivery_date,"D")</f>
        <v>3</v>
      </c>
      <c r="S15297" s="12"/>
    </row>
    <row r="15298" spans="1:19" ht="14.25" customHeight="1" x14ac:dyDescent="0.35">
      <c r="A15298" s="2" t="s">
        <v>2828</v>
      </c>
      <c r="B15298" s="2">
        <v>102795</v>
      </c>
      <c r="C15298" s="2" t="s">
        <v>19</v>
      </c>
      <c r="D15298" s="2" t="s">
        <v>33</v>
      </c>
      <c r="E15298" s="2">
        <v>2699.91</v>
      </c>
      <c r="F15298" s="2">
        <v>0.39</v>
      </c>
      <c r="G15298" s="2">
        <v>9</v>
      </c>
      <c r="H15298" s="3">
        <v>45062</v>
      </c>
      <c r="I15298" s="3">
        <v>45065</v>
      </c>
      <c r="J15298" s="2" t="s">
        <v>15</v>
      </c>
      <c r="K15298" s="2" t="s">
        <v>27</v>
      </c>
      <c r="L15298" s="2">
        <v>807.05</v>
      </c>
      <c r="M15298" s="2" t="s">
        <v>17</v>
      </c>
      <c r="N15298" s="11">
        <f>L15298/E15298*100</f>
        <v>29.891737131978473</v>
      </c>
      <c r="O15298" s="12" t="str">
        <f>IF(N15298&lt;10,"Low",IF(N15298&lt;20,"Med","High"))</f>
        <v>High</v>
      </c>
      <c r="P15298" s="12">
        <f>sales*discount</f>
        <v>1052.9648999999999</v>
      </c>
      <c r="Q15298" s="12">
        <f>sales-Discount_Values</f>
        <v>1646.9450999999999</v>
      </c>
      <c r="R15298" s="12">
        <f>DATEDIF(order_date,delivery_date,"D")</f>
        <v>3</v>
      </c>
      <c r="S15298" s="12"/>
    </row>
    <row r="15299" spans="1:19" ht="14.25" customHeight="1" x14ac:dyDescent="0.35">
      <c r="A15299" s="2" t="s">
        <v>3378</v>
      </c>
      <c r="B15299" s="2">
        <v>103345</v>
      </c>
      <c r="C15299" s="2" t="s">
        <v>41</v>
      </c>
      <c r="D15299" s="2" t="s">
        <v>14</v>
      </c>
      <c r="E15299" s="2">
        <v>2026.87</v>
      </c>
      <c r="F15299" s="2">
        <v>0.35</v>
      </c>
      <c r="G15299" s="2">
        <v>9</v>
      </c>
      <c r="H15299" s="3">
        <v>45275</v>
      </c>
      <c r="I15299" s="3">
        <v>45277</v>
      </c>
      <c r="J15299" s="2" t="s">
        <v>15</v>
      </c>
      <c r="K15299" s="2" t="s">
        <v>27</v>
      </c>
      <c r="L15299" s="2">
        <v>605.89</v>
      </c>
      <c r="M15299" s="2" t="s">
        <v>39</v>
      </c>
      <c r="N15299" s="11">
        <f>L15299/E15299*100</f>
        <v>29.892889035803975</v>
      </c>
      <c r="O15299" s="12" t="str">
        <f>IF(N15299&lt;10,"Low",IF(N15299&lt;20,"Med","High"))</f>
        <v>High</v>
      </c>
      <c r="P15299" s="12">
        <f>sales*discount</f>
        <v>709.40449999999987</v>
      </c>
      <c r="Q15299" s="12">
        <f>sales-Discount_Values</f>
        <v>1317.4655</v>
      </c>
      <c r="R15299" s="12">
        <f>DATEDIF(order_date,delivery_date,"D")</f>
        <v>2</v>
      </c>
      <c r="S15299" s="12"/>
    </row>
    <row r="15300" spans="1:19" ht="14.25" customHeight="1" x14ac:dyDescent="0.35">
      <c r="A15300" s="2" t="s">
        <v>14472</v>
      </c>
      <c r="B15300" s="2">
        <v>114439</v>
      </c>
      <c r="C15300" s="2" t="s">
        <v>13</v>
      </c>
      <c r="D15300" s="2" t="s">
        <v>36</v>
      </c>
      <c r="E15300" s="2">
        <v>2608.1999999999998</v>
      </c>
      <c r="F15300" s="2">
        <v>0.17</v>
      </c>
      <c r="G15300" s="2">
        <v>4</v>
      </c>
      <c r="H15300" s="3">
        <v>45143</v>
      </c>
      <c r="I15300" s="3">
        <v>45144</v>
      </c>
      <c r="J15300" s="2" t="s">
        <v>15</v>
      </c>
      <c r="K15300" s="2" t="s">
        <v>27</v>
      </c>
      <c r="L15300" s="2">
        <v>779.73</v>
      </c>
      <c r="M15300" s="2" t="s">
        <v>28</v>
      </c>
      <c r="N15300" s="11">
        <f>L15300/E15300*100</f>
        <v>29.895330112721417</v>
      </c>
      <c r="O15300" s="12" t="str">
        <f>IF(N15300&lt;10,"Low",IF(N15300&lt;20,"Med","High"))</f>
        <v>High</v>
      </c>
      <c r="P15300" s="12">
        <f>sales*discount</f>
        <v>443.39400000000001</v>
      </c>
      <c r="Q15300" s="12">
        <f>sales-Discount_Values</f>
        <v>2164.8059999999996</v>
      </c>
      <c r="R15300" s="12">
        <f>DATEDIF(order_date,delivery_date,"D")</f>
        <v>1</v>
      </c>
      <c r="S15300" s="12"/>
    </row>
    <row r="15301" spans="1:19" ht="14.25" customHeight="1" x14ac:dyDescent="0.35">
      <c r="A15301" s="2" t="s">
        <v>14592</v>
      </c>
      <c r="B15301" s="2">
        <v>114559</v>
      </c>
      <c r="C15301" s="2" t="s">
        <v>25</v>
      </c>
      <c r="D15301" s="2" t="s">
        <v>36</v>
      </c>
      <c r="E15301" s="2">
        <v>549.26</v>
      </c>
      <c r="F15301" s="2">
        <v>0.41</v>
      </c>
      <c r="G15301" s="2">
        <v>1</v>
      </c>
      <c r="H15301" s="3">
        <v>45468</v>
      </c>
      <c r="I15301" s="3">
        <v>45469</v>
      </c>
      <c r="J15301" s="2" t="s">
        <v>21</v>
      </c>
      <c r="K15301" s="2" t="s">
        <v>16</v>
      </c>
      <c r="L15301" s="2">
        <v>164.21</v>
      </c>
      <c r="M15301" s="2" t="s">
        <v>34</v>
      </c>
      <c r="N15301" s="11">
        <f>L15301/E15301*100</f>
        <v>29.896588136765835</v>
      </c>
      <c r="O15301" s="12" t="str">
        <f>IF(N15301&lt;10,"Low",IF(N15301&lt;20,"Med","High"))</f>
        <v>High</v>
      </c>
      <c r="P15301" s="12">
        <f>sales*discount</f>
        <v>225.19659999999999</v>
      </c>
      <c r="Q15301" s="12">
        <f>sales-Discount_Values</f>
        <v>324.0634</v>
      </c>
      <c r="R15301" s="12">
        <f>DATEDIF(order_date,delivery_date,"D")</f>
        <v>1</v>
      </c>
      <c r="S15301" s="12"/>
    </row>
    <row r="15302" spans="1:19" ht="14.25" customHeight="1" x14ac:dyDescent="0.35">
      <c r="A15302" s="2" t="s">
        <v>10600</v>
      </c>
      <c r="B15302" s="2">
        <v>110567</v>
      </c>
      <c r="C15302" s="2" t="s">
        <v>41</v>
      </c>
      <c r="D15302" s="2" t="s">
        <v>26</v>
      </c>
      <c r="E15302" s="2">
        <v>2484.94</v>
      </c>
      <c r="F15302" s="2">
        <v>0.48</v>
      </c>
      <c r="G15302" s="2">
        <v>6</v>
      </c>
      <c r="H15302" s="3">
        <v>45229</v>
      </c>
      <c r="I15302" s="3">
        <v>45232</v>
      </c>
      <c r="J15302" s="2" t="s">
        <v>15</v>
      </c>
      <c r="K15302" s="2" t="s">
        <v>27</v>
      </c>
      <c r="L15302" s="2">
        <v>742.92</v>
      </c>
      <c r="M15302" s="2" t="s">
        <v>34</v>
      </c>
      <c r="N15302" s="11">
        <f>L15302/E15302*100</f>
        <v>29.896898919088589</v>
      </c>
      <c r="O15302" s="12" t="str">
        <f>IF(N15302&lt;10,"Low",IF(N15302&lt;20,"Med","High"))</f>
        <v>High</v>
      </c>
      <c r="P15302" s="12">
        <f>sales*discount</f>
        <v>1192.7711999999999</v>
      </c>
      <c r="Q15302" s="12">
        <f>sales-Discount_Values</f>
        <v>1292.1688000000001</v>
      </c>
      <c r="R15302" s="12">
        <f>DATEDIF(order_date,delivery_date,"D")</f>
        <v>3</v>
      </c>
      <c r="S15302" s="12"/>
    </row>
    <row r="15303" spans="1:19" ht="14.25" customHeight="1" x14ac:dyDescent="0.35">
      <c r="A15303" s="2" t="s">
        <v>2244</v>
      </c>
      <c r="B15303" s="2">
        <v>102211</v>
      </c>
      <c r="C15303" s="2" t="s">
        <v>13</v>
      </c>
      <c r="D15303" s="2" t="s">
        <v>26</v>
      </c>
      <c r="E15303" s="2">
        <v>4562.5</v>
      </c>
      <c r="F15303" s="2">
        <v>0.3</v>
      </c>
      <c r="G15303" s="2">
        <v>3</v>
      </c>
      <c r="H15303" s="3">
        <v>45553</v>
      </c>
      <c r="I15303" s="3">
        <v>45558</v>
      </c>
      <c r="J15303" s="2" t="s">
        <v>15</v>
      </c>
      <c r="K15303" s="2" t="s">
        <v>27</v>
      </c>
      <c r="L15303" s="2">
        <v>1364.11</v>
      </c>
      <c r="M15303" s="2" t="s">
        <v>39</v>
      </c>
      <c r="N15303" s="11">
        <f>L15303/E15303*100</f>
        <v>29.898301369863013</v>
      </c>
      <c r="O15303" s="12" t="str">
        <f>IF(N15303&lt;10,"Low",IF(N15303&lt;20,"Med","High"))</f>
        <v>High</v>
      </c>
      <c r="P15303" s="12">
        <f>sales*discount</f>
        <v>1368.75</v>
      </c>
      <c r="Q15303" s="12">
        <f>sales-Discount_Values</f>
        <v>3193.75</v>
      </c>
      <c r="R15303" s="12">
        <f>DATEDIF(order_date,delivery_date,"D")</f>
        <v>5</v>
      </c>
      <c r="S15303" s="12"/>
    </row>
    <row r="15304" spans="1:19" ht="14.25" customHeight="1" x14ac:dyDescent="0.35">
      <c r="A15304" s="2" t="s">
        <v>8072</v>
      </c>
      <c r="B15304" s="2">
        <v>108039</v>
      </c>
      <c r="C15304" s="2" t="s">
        <v>13</v>
      </c>
      <c r="D15304" s="2" t="s">
        <v>14</v>
      </c>
      <c r="E15304" s="2">
        <v>1594.7</v>
      </c>
      <c r="F15304" s="2">
        <v>0.39</v>
      </c>
      <c r="G15304" s="2">
        <v>9</v>
      </c>
      <c r="H15304" s="3">
        <v>45459</v>
      </c>
      <c r="I15304" s="3">
        <v>45466</v>
      </c>
      <c r="J15304" s="2" t="s">
        <v>21</v>
      </c>
      <c r="K15304" s="2" t="s">
        <v>27</v>
      </c>
      <c r="L15304" s="2">
        <v>476.87</v>
      </c>
      <c r="M15304" s="2" t="s">
        <v>17</v>
      </c>
      <c r="N15304" s="11">
        <f>L15304/E15304*100</f>
        <v>29.903430112246816</v>
      </c>
      <c r="O15304" s="12" t="str">
        <f>IF(N15304&lt;10,"Low",IF(N15304&lt;20,"Med","High"))</f>
        <v>High</v>
      </c>
      <c r="P15304" s="12">
        <f>sales*discount</f>
        <v>621.93299999999999</v>
      </c>
      <c r="Q15304" s="12">
        <f>sales-Discount_Values</f>
        <v>972.76700000000005</v>
      </c>
      <c r="R15304" s="12">
        <f>DATEDIF(order_date,delivery_date,"D")</f>
        <v>7</v>
      </c>
      <c r="S15304" s="12"/>
    </row>
    <row r="15305" spans="1:19" ht="14.25" customHeight="1" x14ac:dyDescent="0.35">
      <c r="A15305" s="2" t="s">
        <v>13991</v>
      </c>
      <c r="B15305" s="2">
        <v>113958</v>
      </c>
      <c r="C15305" s="2" t="s">
        <v>25</v>
      </c>
      <c r="D15305" s="2" t="s">
        <v>20</v>
      </c>
      <c r="E15305" s="2">
        <v>4542.4799999999996</v>
      </c>
      <c r="F15305" s="2">
        <v>0.09</v>
      </c>
      <c r="G15305" s="2">
        <v>3</v>
      </c>
      <c r="H15305" s="3">
        <v>45112</v>
      </c>
      <c r="I15305" s="3">
        <v>45113</v>
      </c>
      <c r="J15305" s="2" t="s">
        <v>15</v>
      </c>
      <c r="K15305" s="2" t="s">
        <v>22</v>
      </c>
      <c r="L15305" s="2">
        <v>1358.4</v>
      </c>
      <c r="M15305" s="2" t="s">
        <v>23</v>
      </c>
      <c r="N15305" s="11">
        <f>L15305/E15305*100</f>
        <v>29.904369419348026</v>
      </c>
      <c r="O15305" s="12" t="str">
        <f>IF(N15305&lt;10,"Low",IF(N15305&lt;20,"Med","High"))</f>
        <v>High</v>
      </c>
      <c r="P15305" s="12">
        <f>sales*discount</f>
        <v>408.82319999999993</v>
      </c>
      <c r="Q15305" s="12">
        <f>sales-Discount_Values</f>
        <v>4133.6567999999997</v>
      </c>
      <c r="R15305" s="12">
        <f>DATEDIF(order_date,delivery_date,"D")</f>
        <v>1</v>
      </c>
      <c r="S15305" s="12"/>
    </row>
    <row r="15306" spans="1:19" ht="14.25" customHeight="1" x14ac:dyDescent="0.35">
      <c r="A15306" s="2" t="s">
        <v>4256</v>
      </c>
      <c r="B15306" s="2">
        <v>104223</v>
      </c>
      <c r="C15306" s="2" t="s">
        <v>13</v>
      </c>
      <c r="D15306" s="2" t="s">
        <v>14</v>
      </c>
      <c r="E15306" s="2">
        <v>3379.37</v>
      </c>
      <c r="F15306" s="2">
        <v>0.36</v>
      </c>
      <c r="G15306" s="2">
        <v>7</v>
      </c>
      <c r="H15306" s="3">
        <v>45048</v>
      </c>
      <c r="I15306" s="3">
        <v>45052</v>
      </c>
      <c r="J15306" s="2" t="s">
        <v>31</v>
      </c>
      <c r="K15306" s="2" t="s">
        <v>22</v>
      </c>
      <c r="L15306" s="2">
        <v>1010.64</v>
      </c>
      <c r="M15306" s="2" t="s">
        <v>39</v>
      </c>
      <c r="N15306" s="11">
        <f>L15306/E15306*100</f>
        <v>29.906165942172652</v>
      </c>
      <c r="O15306" s="12" t="str">
        <f>IF(N15306&lt;10,"Low",IF(N15306&lt;20,"Med","High"))</f>
        <v>High</v>
      </c>
      <c r="P15306" s="12">
        <f>sales*discount</f>
        <v>1216.5731999999998</v>
      </c>
      <c r="Q15306" s="12">
        <f>sales-Discount_Values</f>
        <v>2162.7968000000001</v>
      </c>
      <c r="R15306" s="12">
        <f>DATEDIF(order_date,delivery_date,"D")</f>
        <v>4</v>
      </c>
      <c r="S15306" s="12"/>
    </row>
    <row r="15307" spans="1:19" ht="14.25" customHeight="1" x14ac:dyDescent="0.35">
      <c r="A15307" s="2" t="s">
        <v>6058</v>
      </c>
      <c r="B15307" s="2">
        <v>106025</v>
      </c>
      <c r="C15307" s="2" t="s">
        <v>25</v>
      </c>
      <c r="D15307" s="2" t="s">
        <v>36</v>
      </c>
      <c r="E15307" s="2">
        <v>4818.49</v>
      </c>
      <c r="F15307" s="2">
        <v>0.18</v>
      </c>
      <c r="G15307" s="2">
        <v>1</v>
      </c>
      <c r="H15307" s="3">
        <v>45198</v>
      </c>
      <c r="I15307" s="3">
        <v>45205</v>
      </c>
      <c r="J15307" s="2" t="s">
        <v>31</v>
      </c>
      <c r="K15307" s="2" t="s">
        <v>16</v>
      </c>
      <c r="L15307" s="2">
        <v>1441.25</v>
      </c>
      <c r="M15307" s="2" t="s">
        <v>17</v>
      </c>
      <c r="N15307" s="11">
        <f>L15307/E15307*100</f>
        <v>29.910822685115047</v>
      </c>
      <c r="O15307" s="12" t="str">
        <f>IF(N15307&lt;10,"Low",IF(N15307&lt;20,"Med","High"))</f>
        <v>High</v>
      </c>
      <c r="P15307" s="12">
        <f>sales*discount</f>
        <v>867.32819999999992</v>
      </c>
      <c r="Q15307" s="12">
        <f>sales-Discount_Values</f>
        <v>3951.1617999999999</v>
      </c>
      <c r="R15307" s="12">
        <f>DATEDIF(order_date,delivery_date,"D")</f>
        <v>7</v>
      </c>
      <c r="S15307" s="12"/>
    </row>
    <row r="15308" spans="1:19" ht="14.25" customHeight="1" x14ac:dyDescent="0.35">
      <c r="A15308" s="2" t="s">
        <v>5958</v>
      </c>
      <c r="B15308" s="2">
        <v>105925</v>
      </c>
      <c r="C15308" s="2" t="s">
        <v>19</v>
      </c>
      <c r="D15308" s="2" t="s">
        <v>36</v>
      </c>
      <c r="E15308" s="2">
        <v>1295.54</v>
      </c>
      <c r="F15308" s="2">
        <v>0.2</v>
      </c>
      <c r="G15308" s="2">
        <v>9</v>
      </c>
      <c r="H15308" s="3">
        <v>45098</v>
      </c>
      <c r="I15308" s="3">
        <v>45099</v>
      </c>
      <c r="J15308" s="2" t="s">
        <v>21</v>
      </c>
      <c r="K15308" s="2" t="s">
        <v>22</v>
      </c>
      <c r="L15308" s="2">
        <v>387.51</v>
      </c>
      <c r="M15308" s="2" t="s">
        <v>48</v>
      </c>
      <c r="N15308" s="11">
        <f>L15308/E15308*100</f>
        <v>29.91107954984022</v>
      </c>
      <c r="O15308" s="12" t="str">
        <f>IF(N15308&lt;10,"Low",IF(N15308&lt;20,"Med","High"))</f>
        <v>High</v>
      </c>
      <c r="P15308" s="12">
        <f>sales*discount</f>
        <v>259.108</v>
      </c>
      <c r="Q15308" s="12">
        <f>sales-Discount_Values</f>
        <v>1036.432</v>
      </c>
      <c r="R15308" s="12">
        <f>DATEDIF(order_date,delivery_date,"D")</f>
        <v>1</v>
      </c>
      <c r="S15308" s="12"/>
    </row>
    <row r="15309" spans="1:19" ht="14.25" customHeight="1" x14ac:dyDescent="0.35">
      <c r="A15309" s="2" t="s">
        <v>6823</v>
      </c>
      <c r="B15309" s="2">
        <v>106790</v>
      </c>
      <c r="C15309" s="2" t="s">
        <v>19</v>
      </c>
      <c r="D15309" s="2" t="s">
        <v>33</v>
      </c>
      <c r="E15309" s="2">
        <v>1224.73</v>
      </c>
      <c r="F15309" s="2">
        <v>0.49</v>
      </c>
      <c r="G15309" s="2">
        <v>5</v>
      </c>
      <c r="H15309" s="3">
        <v>45225</v>
      </c>
      <c r="I15309" s="3">
        <v>45228</v>
      </c>
      <c r="J15309" s="2" t="s">
        <v>31</v>
      </c>
      <c r="K15309" s="2" t="s">
        <v>22</v>
      </c>
      <c r="L15309" s="2">
        <v>366.37</v>
      </c>
      <c r="M15309" s="2" t="s">
        <v>17</v>
      </c>
      <c r="N15309" s="11">
        <f>L15309/E15309*100</f>
        <v>29.914348468642064</v>
      </c>
      <c r="O15309" s="12" t="str">
        <f>IF(N15309&lt;10,"Low",IF(N15309&lt;20,"Med","High"))</f>
        <v>High</v>
      </c>
      <c r="P15309" s="12">
        <f>sales*discount</f>
        <v>600.11770000000001</v>
      </c>
      <c r="Q15309" s="12">
        <f>sales-Discount_Values</f>
        <v>624.6123</v>
      </c>
      <c r="R15309" s="12">
        <f>DATEDIF(order_date,delivery_date,"D")</f>
        <v>3</v>
      </c>
      <c r="S15309" s="12"/>
    </row>
    <row r="15310" spans="1:19" ht="14.25" customHeight="1" x14ac:dyDescent="0.35">
      <c r="A15310" s="2" t="s">
        <v>14771</v>
      </c>
      <c r="B15310" s="2">
        <v>114738</v>
      </c>
      <c r="C15310" s="2" t="s">
        <v>19</v>
      </c>
      <c r="D15310" s="2" t="s">
        <v>20</v>
      </c>
      <c r="E15310" s="2">
        <v>4588.63</v>
      </c>
      <c r="F15310" s="2">
        <v>0.39</v>
      </c>
      <c r="G15310" s="2">
        <v>7</v>
      </c>
      <c r="H15310" s="3">
        <v>45313</v>
      </c>
      <c r="I15310" s="3">
        <v>45316</v>
      </c>
      <c r="J15310" s="2" t="s">
        <v>15</v>
      </c>
      <c r="K15310" s="2" t="s">
        <v>27</v>
      </c>
      <c r="L15310" s="2">
        <v>1372.75</v>
      </c>
      <c r="M15310" s="2" t="s">
        <v>34</v>
      </c>
      <c r="N15310" s="11">
        <f>L15310/E15310*100</f>
        <v>29.916336684369842</v>
      </c>
      <c r="O15310" s="12" t="str">
        <f>IF(N15310&lt;10,"Low",IF(N15310&lt;20,"Med","High"))</f>
        <v>High</v>
      </c>
      <c r="P15310" s="12">
        <f>sales*discount</f>
        <v>1789.5657000000001</v>
      </c>
      <c r="Q15310" s="12">
        <f>sales-Discount_Values</f>
        <v>2799.0643</v>
      </c>
      <c r="R15310" s="12">
        <f>DATEDIF(order_date,delivery_date,"D")</f>
        <v>3</v>
      </c>
      <c r="S15310" s="12"/>
    </row>
    <row r="15311" spans="1:19" ht="14.25" customHeight="1" x14ac:dyDescent="0.35">
      <c r="A15311" s="2" t="s">
        <v>2551</v>
      </c>
      <c r="B15311" s="2">
        <v>102518</v>
      </c>
      <c r="C15311" s="2" t="s">
        <v>41</v>
      </c>
      <c r="D15311" s="2" t="s">
        <v>33</v>
      </c>
      <c r="E15311" s="2">
        <v>2185.67</v>
      </c>
      <c r="F15311" s="2">
        <v>0.48</v>
      </c>
      <c r="G15311" s="2">
        <v>4</v>
      </c>
      <c r="H15311" s="3">
        <v>45375</v>
      </c>
      <c r="I15311" s="3">
        <v>45376</v>
      </c>
      <c r="J15311" s="2" t="s">
        <v>15</v>
      </c>
      <c r="K15311" s="2" t="s">
        <v>22</v>
      </c>
      <c r="L15311" s="2">
        <v>653.9</v>
      </c>
      <c r="M15311" s="2" t="s">
        <v>39</v>
      </c>
      <c r="N15311" s="11">
        <f>L15311/E15311*100</f>
        <v>29.917599637639714</v>
      </c>
      <c r="O15311" s="12" t="str">
        <f>IF(N15311&lt;10,"Low",IF(N15311&lt;20,"Med","High"))</f>
        <v>High</v>
      </c>
      <c r="P15311" s="12">
        <f>sales*discount</f>
        <v>1049.1215999999999</v>
      </c>
      <c r="Q15311" s="12">
        <f>sales-Discount_Values</f>
        <v>1136.5484000000001</v>
      </c>
      <c r="R15311" s="12">
        <f>DATEDIF(order_date,delivery_date,"D")</f>
        <v>1</v>
      </c>
      <c r="S15311" s="12"/>
    </row>
    <row r="15312" spans="1:19" ht="14.25" customHeight="1" x14ac:dyDescent="0.35">
      <c r="A15312" s="2" t="s">
        <v>11038</v>
      </c>
      <c r="B15312" s="2">
        <v>111005</v>
      </c>
      <c r="C15312" s="2" t="s">
        <v>25</v>
      </c>
      <c r="D15312" s="2" t="s">
        <v>14</v>
      </c>
      <c r="E15312" s="2">
        <v>1434.59</v>
      </c>
      <c r="F15312" s="2">
        <v>0.21</v>
      </c>
      <c r="G15312" s="2">
        <v>5</v>
      </c>
      <c r="H15312" s="3">
        <v>45423</v>
      </c>
      <c r="I15312" s="3">
        <v>45425</v>
      </c>
      <c r="J15312" s="2" t="s">
        <v>15</v>
      </c>
      <c r="K15312" s="2" t="s">
        <v>22</v>
      </c>
      <c r="L15312" s="2">
        <v>429.21</v>
      </c>
      <c r="M15312" s="2" t="s">
        <v>34</v>
      </c>
      <c r="N15312" s="11">
        <f>L15312/E15312*100</f>
        <v>29.91865271610704</v>
      </c>
      <c r="O15312" s="12" t="str">
        <f>IF(N15312&lt;10,"Low",IF(N15312&lt;20,"Med","High"))</f>
        <v>High</v>
      </c>
      <c r="P15312" s="12">
        <f>sales*discount</f>
        <v>301.26389999999998</v>
      </c>
      <c r="Q15312" s="12">
        <f>sales-Discount_Values</f>
        <v>1133.3261</v>
      </c>
      <c r="R15312" s="12">
        <f>DATEDIF(order_date,delivery_date,"D")</f>
        <v>2</v>
      </c>
      <c r="S15312" s="12"/>
    </row>
    <row r="15313" spans="1:19" ht="14.25" customHeight="1" x14ac:dyDescent="0.35">
      <c r="A15313" s="2" t="s">
        <v>14846</v>
      </c>
      <c r="B15313" s="2">
        <v>114813</v>
      </c>
      <c r="C15313" s="2" t="s">
        <v>13</v>
      </c>
      <c r="D15313" s="2" t="s">
        <v>36</v>
      </c>
      <c r="E15313" s="2">
        <v>4065.11</v>
      </c>
      <c r="F15313" s="2">
        <v>0.47</v>
      </c>
      <c r="G15313" s="2">
        <v>2</v>
      </c>
      <c r="H15313" s="3">
        <v>44951</v>
      </c>
      <c r="I15313" s="3">
        <v>44954</v>
      </c>
      <c r="J15313" s="2" t="s">
        <v>31</v>
      </c>
      <c r="K15313" s="2" t="s">
        <v>16</v>
      </c>
      <c r="L15313" s="2">
        <v>1216.24</v>
      </c>
      <c r="M15313" s="2" t="s">
        <v>48</v>
      </c>
      <c r="N15313" s="11">
        <f>L15313/E15313*100</f>
        <v>29.918993581969488</v>
      </c>
      <c r="O15313" s="12" t="str">
        <f>IF(N15313&lt;10,"Low",IF(N15313&lt;20,"Med","High"))</f>
        <v>High</v>
      </c>
      <c r="P15313" s="12">
        <f>sales*discount</f>
        <v>1910.6016999999999</v>
      </c>
      <c r="Q15313" s="12">
        <f>sales-Discount_Values</f>
        <v>2154.5083000000004</v>
      </c>
      <c r="R15313" s="12">
        <f>DATEDIF(order_date,delivery_date,"D")</f>
        <v>3</v>
      </c>
      <c r="S15313" s="12"/>
    </row>
    <row r="15314" spans="1:19" ht="14.25" customHeight="1" x14ac:dyDescent="0.35">
      <c r="A15314" s="2" t="s">
        <v>14026</v>
      </c>
      <c r="B15314" s="2">
        <v>113993</v>
      </c>
      <c r="C15314" s="2" t="s">
        <v>41</v>
      </c>
      <c r="D15314" s="2" t="s">
        <v>14</v>
      </c>
      <c r="E15314" s="2">
        <v>114.54</v>
      </c>
      <c r="F15314" s="2">
        <v>0.48</v>
      </c>
      <c r="G15314" s="2">
        <v>7</v>
      </c>
      <c r="H15314" s="3">
        <v>45589</v>
      </c>
      <c r="I15314" s="3">
        <v>45592</v>
      </c>
      <c r="J15314" s="2" t="s">
        <v>31</v>
      </c>
      <c r="K15314" s="2" t="s">
        <v>22</v>
      </c>
      <c r="L15314" s="2">
        <v>34.270000000000003</v>
      </c>
      <c r="M15314" s="2" t="s">
        <v>39</v>
      </c>
      <c r="N15314" s="11">
        <f>L15314/E15314*100</f>
        <v>29.919678714859437</v>
      </c>
      <c r="O15314" s="12" t="str">
        <f>IF(N15314&lt;10,"Low",IF(N15314&lt;20,"Med","High"))</f>
        <v>High</v>
      </c>
      <c r="P15314" s="12">
        <f>sales*discount</f>
        <v>54.979199999999999</v>
      </c>
      <c r="Q15314" s="12">
        <f>sales-Discount_Values</f>
        <v>59.560800000000008</v>
      </c>
      <c r="R15314" s="12">
        <f>DATEDIF(order_date,delivery_date,"D")</f>
        <v>3</v>
      </c>
      <c r="S15314" s="12"/>
    </row>
    <row r="15315" spans="1:19" ht="14.25" customHeight="1" x14ac:dyDescent="0.35">
      <c r="A15315" s="2" t="s">
        <v>6072</v>
      </c>
      <c r="B15315" s="2">
        <v>106039</v>
      </c>
      <c r="C15315" s="2" t="s">
        <v>25</v>
      </c>
      <c r="D15315" s="2" t="s">
        <v>36</v>
      </c>
      <c r="E15315" s="2">
        <v>1369.83</v>
      </c>
      <c r="F15315" s="2">
        <v>0.09</v>
      </c>
      <c r="G15315" s="2">
        <v>7</v>
      </c>
      <c r="H15315" s="3">
        <v>45165</v>
      </c>
      <c r="I15315" s="3">
        <v>45168</v>
      </c>
      <c r="J15315" s="2" t="s">
        <v>15</v>
      </c>
      <c r="K15315" s="2" t="s">
        <v>16</v>
      </c>
      <c r="L15315" s="2">
        <v>409.92</v>
      </c>
      <c r="M15315" s="2" t="s">
        <v>23</v>
      </c>
      <c r="N15315" s="11">
        <f>L15315/E15315*100</f>
        <v>29.924881189636672</v>
      </c>
      <c r="O15315" s="12" t="str">
        <f>IF(N15315&lt;10,"Low",IF(N15315&lt;20,"Med","High"))</f>
        <v>High</v>
      </c>
      <c r="P15315" s="12">
        <f>sales*discount</f>
        <v>123.28469999999999</v>
      </c>
      <c r="Q15315" s="12">
        <f>sales-Discount_Values</f>
        <v>1246.5453</v>
      </c>
      <c r="R15315" s="12">
        <f>DATEDIF(order_date,delivery_date,"D")</f>
        <v>3</v>
      </c>
      <c r="S15315" s="12"/>
    </row>
    <row r="15316" spans="1:19" ht="14.25" customHeight="1" x14ac:dyDescent="0.35">
      <c r="A15316" s="2" t="s">
        <v>12629</v>
      </c>
      <c r="B15316" s="2">
        <v>112596</v>
      </c>
      <c r="C15316" s="2" t="s">
        <v>19</v>
      </c>
      <c r="D15316" s="2" t="s">
        <v>26</v>
      </c>
      <c r="E15316" s="2">
        <v>3190.96</v>
      </c>
      <c r="F15316" s="2">
        <v>0.26</v>
      </c>
      <c r="G15316" s="2">
        <v>4</v>
      </c>
      <c r="H15316" s="3">
        <v>45468</v>
      </c>
      <c r="I15316" s="3">
        <v>45469</v>
      </c>
      <c r="J15316" s="2" t="s">
        <v>21</v>
      </c>
      <c r="K15316" s="2" t="s">
        <v>27</v>
      </c>
      <c r="L15316" s="2">
        <v>954.91</v>
      </c>
      <c r="M15316" s="2" t="s">
        <v>28</v>
      </c>
      <c r="N15316" s="11">
        <f>L15316/E15316*100</f>
        <v>29.925476972447164</v>
      </c>
      <c r="O15316" s="12" t="str">
        <f>IF(N15316&lt;10,"Low",IF(N15316&lt;20,"Med","High"))</f>
        <v>High</v>
      </c>
      <c r="P15316" s="12">
        <f>sales*discount</f>
        <v>829.64960000000008</v>
      </c>
      <c r="Q15316" s="12">
        <f>sales-Discount_Values</f>
        <v>2361.3103999999998</v>
      </c>
      <c r="R15316" s="12">
        <f>DATEDIF(order_date,delivery_date,"D")</f>
        <v>1</v>
      </c>
      <c r="S15316" s="12"/>
    </row>
    <row r="15317" spans="1:19" ht="14.25" customHeight="1" x14ac:dyDescent="0.35">
      <c r="A15317" s="2" t="s">
        <v>5361</v>
      </c>
      <c r="B15317" s="2">
        <v>105328</v>
      </c>
      <c r="C15317" s="2" t="s">
        <v>25</v>
      </c>
      <c r="D15317" s="2" t="s">
        <v>33</v>
      </c>
      <c r="E15317" s="2">
        <v>1489.54</v>
      </c>
      <c r="F15317" s="2">
        <v>0.27</v>
      </c>
      <c r="G15317" s="2">
        <v>9</v>
      </c>
      <c r="H15317" s="3">
        <v>45081</v>
      </c>
      <c r="I15317" s="3">
        <v>45085</v>
      </c>
      <c r="J15317" s="2" t="s">
        <v>15</v>
      </c>
      <c r="K15317" s="2" t="s">
        <v>16</v>
      </c>
      <c r="L15317" s="2">
        <v>445.79</v>
      </c>
      <c r="M15317" s="2" t="s">
        <v>48</v>
      </c>
      <c r="N15317" s="11">
        <f>L15317/E15317*100</f>
        <v>29.928031472803685</v>
      </c>
      <c r="O15317" s="12" t="str">
        <f>IF(N15317&lt;10,"Low",IF(N15317&lt;20,"Med","High"))</f>
        <v>High</v>
      </c>
      <c r="P15317" s="12">
        <f>sales*discount</f>
        <v>402.17580000000004</v>
      </c>
      <c r="Q15317" s="12">
        <f>sales-Discount_Values</f>
        <v>1087.3642</v>
      </c>
      <c r="R15317" s="12">
        <f>DATEDIF(order_date,delivery_date,"D")</f>
        <v>4</v>
      </c>
      <c r="S15317" s="12"/>
    </row>
    <row r="15318" spans="1:19" ht="14.25" customHeight="1" x14ac:dyDescent="0.35">
      <c r="A15318" s="2" t="s">
        <v>15353</v>
      </c>
      <c r="B15318" s="2">
        <v>115320</v>
      </c>
      <c r="C15318" s="2" t="s">
        <v>13</v>
      </c>
      <c r="D15318" s="2" t="s">
        <v>20</v>
      </c>
      <c r="E15318" s="2">
        <v>600.07000000000005</v>
      </c>
      <c r="F15318" s="2">
        <v>0.36</v>
      </c>
      <c r="G15318" s="2">
        <v>2</v>
      </c>
      <c r="H15318" s="3">
        <v>45244</v>
      </c>
      <c r="I15318" s="3">
        <v>45250</v>
      </c>
      <c r="J15318" s="2" t="s">
        <v>31</v>
      </c>
      <c r="K15318" s="2" t="s">
        <v>16</v>
      </c>
      <c r="L15318" s="2">
        <v>179.59</v>
      </c>
      <c r="M15318" s="2" t="s">
        <v>48</v>
      </c>
      <c r="N15318" s="11">
        <f>L15318/E15318*100</f>
        <v>29.928175046244604</v>
      </c>
      <c r="O15318" s="12" t="str">
        <f>IF(N15318&lt;10,"Low",IF(N15318&lt;20,"Med","High"))</f>
        <v>High</v>
      </c>
      <c r="P15318" s="12">
        <f>sales*discount</f>
        <v>216.02520000000001</v>
      </c>
      <c r="Q15318" s="12">
        <f>sales-Discount_Values</f>
        <v>384.04480000000001</v>
      </c>
      <c r="R15318" s="12">
        <f>DATEDIF(order_date,delivery_date,"D")</f>
        <v>6</v>
      </c>
      <c r="S15318" s="12"/>
    </row>
    <row r="15319" spans="1:19" ht="14.25" customHeight="1" x14ac:dyDescent="0.35">
      <c r="A15319" s="2" t="s">
        <v>2720</v>
      </c>
      <c r="B15319" s="2">
        <v>102687</v>
      </c>
      <c r="C15319" s="2" t="s">
        <v>41</v>
      </c>
      <c r="D15319" s="2" t="s">
        <v>14</v>
      </c>
      <c r="E15319" s="2">
        <v>4485.17</v>
      </c>
      <c r="F15319" s="2">
        <v>0.44</v>
      </c>
      <c r="G15319" s="2">
        <v>4</v>
      </c>
      <c r="H15319" s="3">
        <v>45606</v>
      </c>
      <c r="I15319" s="3">
        <v>45612</v>
      </c>
      <c r="J15319" s="2" t="s">
        <v>15</v>
      </c>
      <c r="K15319" s="2" t="s">
        <v>27</v>
      </c>
      <c r="L15319" s="2">
        <v>1342.38</v>
      </c>
      <c r="M15319" s="2" t="s">
        <v>34</v>
      </c>
      <c r="N15319" s="11">
        <f>L15319/E15319*100</f>
        <v>29.929300338671666</v>
      </c>
      <c r="O15319" s="12" t="str">
        <f>IF(N15319&lt;10,"Low",IF(N15319&lt;20,"Med","High"))</f>
        <v>High</v>
      </c>
      <c r="P15319" s="12">
        <f>sales*discount</f>
        <v>1973.4748</v>
      </c>
      <c r="Q15319" s="12">
        <f>sales-Discount_Values</f>
        <v>2511.6952000000001</v>
      </c>
      <c r="R15319" s="12">
        <f>DATEDIF(order_date,delivery_date,"D")</f>
        <v>6</v>
      </c>
      <c r="S15319" s="12"/>
    </row>
    <row r="15320" spans="1:19" ht="14.25" customHeight="1" x14ac:dyDescent="0.35">
      <c r="A15320" s="2" t="s">
        <v>4299</v>
      </c>
      <c r="B15320" s="2">
        <v>104266</v>
      </c>
      <c r="C15320" s="2" t="s">
        <v>25</v>
      </c>
      <c r="D15320" s="2" t="s">
        <v>14</v>
      </c>
      <c r="E15320" s="2">
        <v>1735.02</v>
      </c>
      <c r="F15320" s="2">
        <v>0.06</v>
      </c>
      <c r="G15320" s="2">
        <v>7</v>
      </c>
      <c r="H15320" s="3">
        <v>45334</v>
      </c>
      <c r="I15320" s="3">
        <v>45340</v>
      </c>
      <c r="J15320" s="2" t="s">
        <v>15</v>
      </c>
      <c r="K15320" s="2" t="s">
        <v>27</v>
      </c>
      <c r="L15320" s="2">
        <v>519.32000000000005</v>
      </c>
      <c r="M15320" s="2" t="s">
        <v>39</v>
      </c>
      <c r="N15320" s="11">
        <f>L15320/E15320*100</f>
        <v>29.931643439268711</v>
      </c>
      <c r="O15320" s="12" t="str">
        <f>IF(N15320&lt;10,"Low",IF(N15320&lt;20,"Med","High"))</f>
        <v>High</v>
      </c>
      <c r="P15320" s="12">
        <f>sales*discount</f>
        <v>104.10119999999999</v>
      </c>
      <c r="Q15320" s="12">
        <f>sales-Discount_Values</f>
        <v>1630.9187999999999</v>
      </c>
      <c r="R15320" s="12">
        <f>DATEDIF(order_date,delivery_date,"D")</f>
        <v>6</v>
      </c>
      <c r="S15320" s="12"/>
    </row>
    <row r="15321" spans="1:19" ht="14.25" customHeight="1" x14ac:dyDescent="0.35">
      <c r="A15321" s="2" t="s">
        <v>12121</v>
      </c>
      <c r="B15321" s="2">
        <v>112088</v>
      </c>
      <c r="C15321" s="2" t="s">
        <v>41</v>
      </c>
      <c r="D15321" s="2" t="s">
        <v>14</v>
      </c>
      <c r="E15321" s="2">
        <v>154.68</v>
      </c>
      <c r="F15321" s="2">
        <v>0.04</v>
      </c>
      <c r="G15321" s="2">
        <v>5</v>
      </c>
      <c r="H15321" s="3">
        <v>45304</v>
      </c>
      <c r="I15321" s="3">
        <v>45309</v>
      </c>
      <c r="J15321" s="2" t="s">
        <v>31</v>
      </c>
      <c r="K15321" s="2" t="s">
        <v>27</v>
      </c>
      <c r="L15321" s="2">
        <v>46.3</v>
      </c>
      <c r="M15321" s="2" t="s">
        <v>23</v>
      </c>
      <c r="N15321" s="11">
        <f>L15321/E15321*100</f>
        <v>29.932764416860614</v>
      </c>
      <c r="O15321" s="12" t="str">
        <f>IF(N15321&lt;10,"Low",IF(N15321&lt;20,"Med","High"))</f>
        <v>High</v>
      </c>
      <c r="P15321" s="12">
        <f>sales*discount</f>
        <v>6.1872000000000007</v>
      </c>
      <c r="Q15321" s="12">
        <f>sales-Discount_Values</f>
        <v>148.49280000000002</v>
      </c>
      <c r="R15321" s="12">
        <f>DATEDIF(order_date,delivery_date,"D")</f>
        <v>5</v>
      </c>
      <c r="S15321" s="12"/>
    </row>
    <row r="15322" spans="1:19" ht="14.25" customHeight="1" x14ac:dyDescent="0.35">
      <c r="A15322" s="2" t="s">
        <v>10577</v>
      </c>
      <c r="B15322" s="2">
        <v>110544</v>
      </c>
      <c r="C15322" s="2" t="s">
        <v>19</v>
      </c>
      <c r="D15322" s="2" t="s">
        <v>20</v>
      </c>
      <c r="E15322" s="2">
        <v>1106.17</v>
      </c>
      <c r="F15322" s="2">
        <v>0.04</v>
      </c>
      <c r="G15322" s="2">
        <v>9</v>
      </c>
      <c r="H15322" s="3">
        <v>45158</v>
      </c>
      <c r="I15322" s="3">
        <v>45161</v>
      </c>
      <c r="J15322" s="2" t="s">
        <v>15</v>
      </c>
      <c r="K15322" s="2" t="s">
        <v>16</v>
      </c>
      <c r="L15322" s="2">
        <v>331.17</v>
      </c>
      <c r="M15322" s="2" t="s">
        <v>39</v>
      </c>
      <c r="N15322" s="11">
        <f>L15322/E15322*100</f>
        <v>29.938436225896563</v>
      </c>
      <c r="O15322" s="12" t="str">
        <f>IF(N15322&lt;10,"Low",IF(N15322&lt;20,"Med","High"))</f>
        <v>High</v>
      </c>
      <c r="P15322" s="12">
        <f>sales*discount</f>
        <v>44.2468</v>
      </c>
      <c r="Q15322" s="12">
        <f>sales-Discount_Values</f>
        <v>1061.9232000000002</v>
      </c>
      <c r="R15322" s="12">
        <f>DATEDIF(order_date,delivery_date,"D")</f>
        <v>3</v>
      </c>
      <c r="S15322" s="12"/>
    </row>
    <row r="15323" spans="1:19" ht="14.25" customHeight="1" x14ac:dyDescent="0.35">
      <c r="A15323" s="2" t="s">
        <v>3111</v>
      </c>
      <c r="B15323" s="2">
        <v>103078</v>
      </c>
      <c r="C15323" s="2" t="s">
        <v>25</v>
      </c>
      <c r="D15323" s="2" t="s">
        <v>26</v>
      </c>
      <c r="E15323" s="2">
        <v>351.91</v>
      </c>
      <c r="F15323" s="2">
        <v>0.44</v>
      </c>
      <c r="G15323" s="2">
        <v>5</v>
      </c>
      <c r="H15323" s="3">
        <v>45003</v>
      </c>
      <c r="I15323" s="3">
        <v>45004</v>
      </c>
      <c r="J15323" s="2" t="s">
        <v>31</v>
      </c>
      <c r="K15323" s="2" t="s">
        <v>27</v>
      </c>
      <c r="L15323" s="2">
        <v>105.36</v>
      </c>
      <c r="M15323" s="2" t="s">
        <v>23</v>
      </c>
      <c r="N15323" s="11">
        <f>L15323/E15323*100</f>
        <v>29.93947316075133</v>
      </c>
      <c r="O15323" s="12" t="str">
        <f>IF(N15323&lt;10,"Low",IF(N15323&lt;20,"Med","High"))</f>
        <v>High</v>
      </c>
      <c r="P15323" s="12">
        <f>sales*discount</f>
        <v>154.84040000000002</v>
      </c>
      <c r="Q15323" s="12">
        <f>sales-Discount_Values</f>
        <v>197.06960000000001</v>
      </c>
      <c r="R15323" s="12">
        <f>DATEDIF(order_date,delivery_date,"D")</f>
        <v>1</v>
      </c>
      <c r="S15323" s="12"/>
    </row>
    <row r="15324" spans="1:19" ht="14.25" customHeight="1" x14ac:dyDescent="0.35">
      <c r="A15324" s="2" t="s">
        <v>2893</v>
      </c>
      <c r="B15324" s="2">
        <v>102860</v>
      </c>
      <c r="C15324" s="2" t="s">
        <v>13</v>
      </c>
      <c r="D15324" s="2" t="s">
        <v>20</v>
      </c>
      <c r="E15324" s="2">
        <v>3225.72</v>
      </c>
      <c r="F15324" s="2">
        <v>0.36</v>
      </c>
      <c r="G15324" s="2">
        <v>6</v>
      </c>
      <c r="H15324" s="3">
        <v>45545</v>
      </c>
      <c r="I15324" s="3">
        <v>45551</v>
      </c>
      <c r="J15324" s="2" t="s">
        <v>21</v>
      </c>
      <c r="K15324" s="2" t="s">
        <v>16</v>
      </c>
      <c r="L15324" s="2">
        <v>965.77</v>
      </c>
      <c r="M15324" s="2" t="s">
        <v>17</v>
      </c>
      <c r="N15324" s="11">
        <f>L15324/E15324*100</f>
        <v>29.939672383219872</v>
      </c>
      <c r="O15324" s="12" t="str">
        <f>IF(N15324&lt;10,"Low",IF(N15324&lt;20,"Med","High"))</f>
        <v>High</v>
      </c>
      <c r="P15324" s="12">
        <f>sales*discount</f>
        <v>1161.2592</v>
      </c>
      <c r="Q15324" s="12">
        <f>sales-Discount_Values</f>
        <v>2064.4607999999998</v>
      </c>
      <c r="R15324" s="12">
        <f>DATEDIF(order_date,delivery_date,"D")</f>
        <v>6</v>
      </c>
      <c r="S15324" s="12"/>
    </row>
    <row r="15325" spans="1:19" ht="14.25" customHeight="1" x14ac:dyDescent="0.35">
      <c r="A15325" s="2" t="s">
        <v>10877</v>
      </c>
      <c r="B15325" s="2">
        <v>110844</v>
      </c>
      <c r="C15325" s="2" t="s">
        <v>19</v>
      </c>
      <c r="D15325" s="2" t="s">
        <v>20</v>
      </c>
      <c r="E15325" s="2">
        <v>1166.5899999999999</v>
      </c>
      <c r="F15325" s="2">
        <v>0.15</v>
      </c>
      <c r="G15325" s="2">
        <v>2</v>
      </c>
      <c r="H15325" s="3">
        <v>45165</v>
      </c>
      <c r="I15325" s="3">
        <v>45172</v>
      </c>
      <c r="J15325" s="2" t="s">
        <v>31</v>
      </c>
      <c r="K15325" s="2" t="s">
        <v>22</v>
      </c>
      <c r="L15325" s="2">
        <v>349.28</v>
      </c>
      <c r="M15325" s="2" t="s">
        <v>48</v>
      </c>
      <c r="N15325" s="11">
        <f>L15325/E15325*100</f>
        <v>29.940253216639949</v>
      </c>
      <c r="O15325" s="12" t="str">
        <f>IF(N15325&lt;10,"Low",IF(N15325&lt;20,"Med","High"))</f>
        <v>High</v>
      </c>
      <c r="P15325" s="12">
        <f>sales*discount</f>
        <v>174.98849999999999</v>
      </c>
      <c r="Q15325" s="12">
        <f>sales-Discount_Values</f>
        <v>991.60149999999999</v>
      </c>
      <c r="R15325" s="12">
        <f>DATEDIF(order_date,delivery_date,"D")</f>
        <v>7</v>
      </c>
      <c r="S15325" s="12"/>
    </row>
    <row r="15326" spans="1:19" ht="14.25" customHeight="1" x14ac:dyDescent="0.35">
      <c r="A15326" s="2" t="s">
        <v>13019</v>
      </c>
      <c r="B15326" s="2">
        <v>112986</v>
      </c>
      <c r="C15326" s="2" t="s">
        <v>25</v>
      </c>
      <c r="D15326" s="2" t="s">
        <v>26</v>
      </c>
      <c r="E15326" s="2">
        <v>4767.33</v>
      </c>
      <c r="F15326" s="2">
        <v>0.13</v>
      </c>
      <c r="G15326" s="2">
        <v>2</v>
      </c>
      <c r="H15326" s="3">
        <v>45322</v>
      </c>
      <c r="I15326" s="3">
        <v>45324</v>
      </c>
      <c r="J15326" s="2" t="s">
        <v>21</v>
      </c>
      <c r="K15326" s="2" t="s">
        <v>27</v>
      </c>
      <c r="L15326" s="2">
        <v>1427.69</v>
      </c>
      <c r="M15326" s="2" t="s">
        <v>28</v>
      </c>
      <c r="N15326" s="11">
        <f>L15326/E15326*100</f>
        <v>29.947370960264973</v>
      </c>
      <c r="O15326" s="12" t="str">
        <f>IF(N15326&lt;10,"Low",IF(N15326&lt;20,"Med","High"))</f>
        <v>High</v>
      </c>
      <c r="P15326" s="12">
        <f>sales*discount</f>
        <v>619.75290000000007</v>
      </c>
      <c r="Q15326" s="12">
        <f>sales-Discount_Values</f>
        <v>4147.5770999999995</v>
      </c>
      <c r="R15326" s="12">
        <f>DATEDIF(order_date,delivery_date,"D")</f>
        <v>2</v>
      </c>
      <c r="S15326" s="12"/>
    </row>
    <row r="15327" spans="1:19" ht="14.25" customHeight="1" x14ac:dyDescent="0.35">
      <c r="A15327" s="2" t="s">
        <v>9961</v>
      </c>
      <c r="B15327" s="2">
        <v>109928</v>
      </c>
      <c r="C15327" s="2" t="s">
        <v>25</v>
      </c>
      <c r="D15327" s="2" t="s">
        <v>14</v>
      </c>
      <c r="E15327" s="2">
        <v>4136.55</v>
      </c>
      <c r="F15327" s="2">
        <v>0.46</v>
      </c>
      <c r="G15327" s="2">
        <v>4</v>
      </c>
      <c r="H15327" s="3">
        <v>45205</v>
      </c>
      <c r="I15327" s="3">
        <v>45209</v>
      </c>
      <c r="J15327" s="2" t="s">
        <v>21</v>
      </c>
      <c r="K15327" s="2" t="s">
        <v>22</v>
      </c>
      <c r="L15327" s="2">
        <v>1238.81</v>
      </c>
      <c r="M15327" s="2" t="s">
        <v>28</v>
      </c>
      <c r="N15327" s="11">
        <f>L15327/E15327*100</f>
        <v>29.947903446108469</v>
      </c>
      <c r="O15327" s="12" t="str">
        <f>IF(N15327&lt;10,"Low",IF(N15327&lt;20,"Med","High"))</f>
        <v>High</v>
      </c>
      <c r="P15327" s="12">
        <f>sales*discount</f>
        <v>1902.8130000000001</v>
      </c>
      <c r="Q15327" s="12">
        <f>sales-Discount_Values</f>
        <v>2233.7370000000001</v>
      </c>
      <c r="R15327" s="12">
        <f>DATEDIF(order_date,delivery_date,"D")</f>
        <v>4</v>
      </c>
      <c r="S15327" s="12"/>
    </row>
    <row r="15328" spans="1:19" ht="14.25" customHeight="1" x14ac:dyDescent="0.35">
      <c r="A15328" s="2" t="s">
        <v>1151</v>
      </c>
      <c r="B15328" s="2">
        <v>101118</v>
      </c>
      <c r="C15328" s="2" t="s">
        <v>25</v>
      </c>
      <c r="D15328" s="2" t="s">
        <v>36</v>
      </c>
      <c r="E15328" s="2">
        <v>314.13</v>
      </c>
      <c r="F15328" s="2">
        <v>0.23</v>
      </c>
      <c r="G15328" s="2">
        <v>9</v>
      </c>
      <c r="H15328" s="3">
        <v>45638</v>
      </c>
      <c r="I15328" s="3">
        <v>45639</v>
      </c>
      <c r="J15328" s="2" t="s">
        <v>15</v>
      </c>
      <c r="K15328" s="2" t="s">
        <v>16</v>
      </c>
      <c r="L15328" s="2">
        <v>94.08</v>
      </c>
      <c r="M15328" s="2" t="s">
        <v>17</v>
      </c>
      <c r="N15328" s="11">
        <f>L15328/E15328*100</f>
        <v>29.949384012988251</v>
      </c>
      <c r="O15328" s="12" t="str">
        <f>IF(N15328&lt;10,"Low",IF(N15328&lt;20,"Med","High"))</f>
        <v>High</v>
      </c>
      <c r="P15328" s="12">
        <f>sales*discount</f>
        <v>72.249899999999997</v>
      </c>
      <c r="Q15328" s="12">
        <f>sales-Discount_Values</f>
        <v>241.8801</v>
      </c>
      <c r="R15328" s="12">
        <f>DATEDIF(order_date,delivery_date,"D")</f>
        <v>1</v>
      </c>
      <c r="S15328" s="12"/>
    </row>
    <row r="15329" spans="1:19" ht="14.25" customHeight="1" x14ac:dyDescent="0.35">
      <c r="A15329" s="2" t="s">
        <v>12386</v>
      </c>
      <c r="B15329" s="2">
        <v>112353</v>
      </c>
      <c r="C15329" s="2" t="s">
        <v>19</v>
      </c>
      <c r="D15329" s="2" t="s">
        <v>20</v>
      </c>
      <c r="E15329" s="2">
        <v>4198.5</v>
      </c>
      <c r="F15329" s="2">
        <v>0.36</v>
      </c>
      <c r="G15329" s="2">
        <v>6</v>
      </c>
      <c r="H15329" s="3">
        <v>45183</v>
      </c>
      <c r="I15329" s="3">
        <v>45187</v>
      </c>
      <c r="J15329" s="2" t="s">
        <v>31</v>
      </c>
      <c r="K15329" s="2" t="s">
        <v>16</v>
      </c>
      <c r="L15329" s="2">
        <v>1257.49</v>
      </c>
      <c r="M15329" s="2" t="s">
        <v>23</v>
      </c>
      <c r="N15329" s="11">
        <f>L15329/E15329*100</f>
        <v>29.950934857687265</v>
      </c>
      <c r="O15329" s="12" t="str">
        <f>IF(N15329&lt;10,"Low",IF(N15329&lt;20,"Med","High"))</f>
        <v>High</v>
      </c>
      <c r="P15329" s="12">
        <f>sales*discount</f>
        <v>1511.46</v>
      </c>
      <c r="Q15329" s="12">
        <f>sales-Discount_Values</f>
        <v>2687.04</v>
      </c>
      <c r="R15329" s="12">
        <f>DATEDIF(order_date,delivery_date,"D")</f>
        <v>4</v>
      </c>
      <c r="S15329" s="12"/>
    </row>
    <row r="15330" spans="1:19" ht="14.25" customHeight="1" x14ac:dyDescent="0.35">
      <c r="A15330" s="2" t="s">
        <v>14464</v>
      </c>
      <c r="B15330" s="2">
        <v>114431</v>
      </c>
      <c r="C15330" s="2" t="s">
        <v>13</v>
      </c>
      <c r="D15330" s="2" t="s">
        <v>36</v>
      </c>
      <c r="E15330" s="2">
        <v>2513.4</v>
      </c>
      <c r="F15330" s="2">
        <v>0.23</v>
      </c>
      <c r="G15330" s="2">
        <v>8</v>
      </c>
      <c r="H15330" s="3">
        <v>45084</v>
      </c>
      <c r="I15330" s="3">
        <v>45090</v>
      </c>
      <c r="J15330" s="2" t="s">
        <v>15</v>
      </c>
      <c r="K15330" s="2" t="s">
        <v>22</v>
      </c>
      <c r="L15330" s="2">
        <v>752.84</v>
      </c>
      <c r="M15330" s="2" t="s">
        <v>48</v>
      </c>
      <c r="N15330" s="11">
        <f>L15330/E15330*100</f>
        <v>29.953051643192492</v>
      </c>
      <c r="O15330" s="12" t="str">
        <f>IF(N15330&lt;10,"Low",IF(N15330&lt;20,"Med","High"))</f>
        <v>High</v>
      </c>
      <c r="P15330" s="12">
        <f>sales*discount</f>
        <v>578.08199999999999</v>
      </c>
      <c r="Q15330" s="12">
        <f>sales-Discount_Values</f>
        <v>1935.3180000000002</v>
      </c>
      <c r="R15330" s="12">
        <f>DATEDIF(order_date,delivery_date,"D")</f>
        <v>6</v>
      </c>
      <c r="S15330" s="12"/>
    </row>
    <row r="15331" spans="1:19" ht="14.25" customHeight="1" x14ac:dyDescent="0.35">
      <c r="A15331" s="2" t="s">
        <v>14810</v>
      </c>
      <c r="B15331" s="2">
        <v>114777</v>
      </c>
      <c r="C15331" s="2" t="s">
        <v>41</v>
      </c>
      <c r="D15331" s="2" t="s">
        <v>33</v>
      </c>
      <c r="E15331" s="2">
        <v>1758.71</v>
      </c>
      <c r="F15331" s="2">
        <v>0.37</v>
      </c>
      <c r="G15331" s="2">
        <v>5</v>
      </c>
      <c r="H15331" s="3">
        <v>45129</v>
      </c>
      <c r="I15331" s="3">
        <v>45130</v>
      </c>
      <c r="J15331" s="2" t="s">
        <v>31</v>
      </c>
      <c r="K15331" s="2" t="s">
        <v>16</v>
      </c>
      <c r="L15331" s="2">
        <v>526.79</v>
      </c>
      <c r="M15331" s="2" t="s">
        <v>34</v>
      </c>
      <c r="N15331" s="11">
        <f>L15331/E15331*100</f>
        <v>29.953204337269927</v>
      </c>
      <c r="O15331" s="12" t="str">
        <f>IF(N15331&lt;10,"Low",IF(N15331&lt;20,"Med","High"))</f>
        <v>High</v>
      </c>
      <c r="P15331" s="12">
        <f>sales*discount</f>
        <v>650.72270000000003</v>
      </c>
      <c r="Q15331" s="12">
        <f>sales-Discount_Values</f>
        <v>1107.9873</v>
      </c>
      <c r="R15331" s="12">
        <f>DATEDIF(order_date,delivery_date,"D")</f>
        <v>1</v>
      </c>
      <c r="S15331" s="12"/>
    </row>
    <row r="15332" spans="1:19" ht="14.25" customHeight="1" x14ac:dyDescent="0.35">
      <c r="A15332" s="2" t="s">
        <v>8711</v>
      </c>
      <c r="B15332" s="2">
        <v>108678</v>
      </c>
      <c r="C15332" s="2" t="s">
        <v>25</v>
      </c>
      <c r="D15332" s="2" t="s">
        <v>14</v>
      </c>
      <c r="E15332" s="2">
        <v>3944.89</v>
      </c>
      <c r="F15332" s="2">
        <v>0.13</v>
      </c>
      <c r="G15332" s="2">
        <v>4</v>
      </c>
      <c r="H15332" s="3">
        <v>45149</v>
      </c>
      <c r="I15332" s="3">
        <v>45151</v>
      </c>
      <c r="J15332" s="2" t="s">
        <v>31</v>
      </c>
      <c r="K15332" s="2" t="s">
        <v>22</v>
      </c>
      <c r="L15332" s="2">
        <v>1181.71</v>
      </c>
      <c r="M15332" s="2" t="s">
        <v>34</v>
      </c>
      <c r="N15332" s="11">
        <f>L15332/E15332*100</f>
        <v>29.955461369011559</v>
      </c>
      <c r="O15332" s="12" t="str">
        <f>IF(N15332&lt;10,"Low",IF(N15332&lt;20,"Med","High"))</f>
        <v>High</v>
      </c>
      <c r="P15332" s="12">
        <f>sales*discount</f>
        <v>512.83569999999997</v>
      </c>
      <c r="Q15332" s="12">
        <f>sales-Discount_Values</f>
        <v>3432.0542999999998</v>
      </c>
      <c r="R15332" s="12">
        <f>DATEDIF(order_date,delivery_date,"D")</f>
        <v>2</v>
      </c>
      <c r="S15332" s="12"/>
    </row>
    <row r="15333" spans="1:19" ht="14.25" customHeight="1" x14ac:dyDescent="0.35">
      <c r="A15333" s="2" t="s">
        <v>3298</v>
      </c>
      <c r="B15333" s="2">
        <v>103265</v>
      </c>
      <c r="C15333" s="2" t="s">
        <v>19</v>
      </c>
      <c r="D15333" s="2" t="s">
        <v>26</v>
      </c>
      <c r="E15333" s="2">
        <v>154.35</v>
      </c>
      <c r="F15333" s="2">
        <v>0.24</v>
      </c>
      <c r="G15333" s="2">
        <v>3</v>
      </c>
      <c r="H15333" s="3">
        <v>45647</v>
      </c>
      <c r="I15333" s="3">
        <v>45654</v>
      </c>
      <c r="J15333" s="2" t="s">
        <v>31</v>
      </c>
      <c r="K15333" s="2" t="s">
        <v>22</v>
      </c>
      <c r="L15333" s="2">
        <v>46.24</v>
      </c>
      <c r="M15333" s="2" t="s">
        <v>23</v>
      </c>
      <c r="N15333" s="11">
        <f>L15333/E15333*100</f>
        <v>29.957887917071591</v>
      </c>
      <c r="O15333" s="12" t="str">
        <f>IF(N15333&lt;10,"Low",IF(N15333&lt;20,"Med","High"))</f>
        <v>High</v>
      </c>
      <c r="P15333" s="12">
        <f>sales*discount</f>
        <v>37.043999999999997</v>
      </c>
      <c r="Q15333" s="12">
        <f>sales-Discount_Values</f>
        <v>117.306</v>
      </c>
      <c r="R15333" s="12">
        <f>DATEDIF(order_date,delivery_date,"D")</f>
        <v>7</v>
      </c>
      <c r="S15333" s="12"/>
    </row>
    <row r="15334" spans="1:19" ht="14.25" customHeight="1" x14ac:dyDescent="0.35">
      <c r="A15334" s="2" t="s">
        <v>830</v>
      </c>
      <c r="B15334" s="2">
        <v>100797</v>
      </c>
      <c r="C15334" s="2" t="s">
        <v>13</v>
      </c>
      <c r="D15334" s="2" t="s">
        <v>26</v>
      </c>
      <c r="E15334" s="2">
        <v>276.98</v>
      </c>
      <c r="F15334" s="2">
        <v>0.32</v>
      </c>
      <c r="G15334" s="2">
        <v>9</v>
      </c>
      <c r="H15334" s="3">
        <v>45326</v>
      </c>
      <c r="I15334" s="3">
        <v>45328</v>
      </c>
      <c r="J15334" s="2" t="s">
        <v>31</v>
      </c>
      <c r="K15334" s="2" t="s">
        <v>27</v>
      </c>
      <c r="L15334" s="2">
        <v>82.99</v>
      </c>
      <c r="M15334" s="2" t="s">
        <v>28</v>
      </c>
      <c r="N15334" s="11">
        <f>L15334/E15334*100</f>
        <v>29.962452162611015</v>
      </c>
      <c r="O15334" s="12" t="str">
        <f>IF(N15334&lt;10,"Low",IF(N15334&lt;20,"Med","High"))</f>
        <v>High</v>
      </c>
      <c r="P15334" s="12">
        <f>sales*discount</f>
        <v>88.633600000000001</v>
      </c>
      <c r="Q15334" s="12">
        <f>sales-Discount_Values</f>
        <v>188.34640000000002</v>
      </c>
      <c r="R15334" s="12">
        <f>DATEDIF(order_date,delivery_date,"D")</f>
        <v>2</v>
      </c>
      <c r="S15334" s="12"/>
    </row>
    <row r="15335" spans="1:19" ht="14.25" customHeight="1" x14ac:dyDescent="0.35">
      <c r="A15335" s="2" t="s">
        <v>369</v>
      </c>
      <c r="B15335" s="2">
        <v>100336</v>
      </c>
      <c r="C15335" s="2" t="s">
        <v>25</v>
      </c>
      <c r="D15335" s="2" t="s">
        <v>33</v>
      </c>
      <c r="E15335" s="2">
        <v>1790.21</v>
      </c>
      <c r="F15335" s="2">
        <v>0.49</v>
      </c>
      <c r="G15335" s="2">
        <v>7</v>
      </c>
      <c r="H15335" s="3">
        <v>45098</v>
      </c>
      <c r="I15335" s="3">
        <v>45103</v>
      </c>
      <c r="J15335" s="2" t="s">
        <v>21</v>
      </c>
      <c r="K15335" s="2" t="s">
        <v>27</v>
      </c>
      <c r="L15335" s="2">
        <v>536.41999999999996</v>
      </c>
      <c r="M15335" s="2" t="s">
        <v>23</v>
      </c>
      <c r="N15335" s="11">
        <f>L15335/E15335*100</f>
        <v>29.964082426084087</v>
      </c>
      <c r="O15335" s="12" t="str">
        <f>IF(N15335&lt;10,"Low",IF(N15335&lt;20,"Med","High"))</f>
        <v>High</v>
      </c>
      <c r="P15335" s="12">
        <f>sales*discount</f>
        <v>877.2029</v>
      </c>
      <c r="Q15335" s="12">
        <f>sales-Discount_Values</f>
        <v>913.00710000000004</v>
      </c>
      <c r="R15335" s="12">
        <f>DATEDIF(order_date,delivery_date,"D")</f>
        <v>5</v>
      </c>
      <c r="S15335" s="12"/>
    </row>
    <row r="15336" spans="1:19" ht="14.25" customHeight="1" x14ac:dyDescent="0.35">
      <c r="A15336" s="2" t="s">
        <v>4906</v>
      </c>
      <c r="B15336" s="2">
        <v>104873</v>
      </c>
      <c r="C15336" s="2" t="s">
        <v>19</v>
      </c>
      <c r="D15336" s="2" t="s">
        <v>36</v>
      </c>
      <c r="E15336" s="2">
        <v>3441.84</v>
      </c>
      <c r="F15336" s="2">
        <v>0.2</v>
      </c>
      <c r="G15336" s="2">
        <v>4</v>
      </c>
      <c r="H15336" s="3">
        <v>45563</v>
      </c>
      <c r="I15336" s="3">
        <v>45568</v>
      </c>
      <c r="J15336" s="2" t="s">
        <v>21</v>
      </c>
      <c r="K15336" s="2" t="s">
        <v>27</v>
      </c>
      <c r="L15336" s="2">
        <v>1031.46</v>
      </c>
      <c r="M15336" s="2" t="s">
        <v>17</v>
      </c>
      <c r="N15336" s="11">
        <f>L15336/E15336*100</f>
        <v>29.968272784324661</v>
      </c>
      <c r="O15336" s="12" t="str">
        <f>IF(N15336&lt;10,"Low",IF(N15336&lt;20,"Med","High"))</f>
        <v>High</v>
      </c>
      <c r="P15336" s="12">
        <f>sales*discount</f>
        <v>688.36800000000005</v>
      </c>
      <c r="Q15336" s="12">
        <f>sales-Discount_Values</f>
        <v>2753.4720000000002</v>
      </c>
      <c r="R15336" s="12">
        <f>DATEDIF(order_date,delivery_date,"D")</f>
        <v>5</v>
      </c>
      <c r="S15336" s="12"/>
    </row>
    <row r="15337" spans="1:19" ht="14.25" customHeight="1" x14ac:dyDescent="0.35">
      <c r="A15337" s="2" t="s">
        <v>2831</v>
      </c>
      <c r="B15337" s="2">
        <v>102798</v>
      </c>
      <c r="C15337" s="2" t="s">
        <v>25</v>
      </c>
      <c r="D15337" s="2" t="s">
        <v>33</v>
      </c>
      <c r="E15337" s="2">
        <v>1505.59</v>
      </c>
      <c r="F15337" s="2">
        <v>0.47</v>
      </c>
      <c r="G15337" s="2">
        <v>2</v>
      </c>
      <c r="H15337" s="3">
        <v>45456</v>
      </c>
      <c r="I15337" s="3">
        <v>45461</v>
      </c>
      <c r="J15337" s="2" t="s">
        <v>21</v>
      </c>
      <c r="K15337" s="2" t="s">
        <v>22</v>
      </c>
      <c r="L15337" s="2">
        <v>451.22</v>
      </c>
      <c r="M15337" s="2" t="s">
        <v>39</v>
      </c>
      <c r="N15337" s="11">
        <f>L15337/E15337*100</f>
        <v>29.969646450893013</v>
      </c>
      <c r="O15337" s="12" t="str">
        <f>IF(N15337&lt;10,"Low",IF(N15337&lt;20,"Med","High"))</f>
        <v>High</v>
      </c>
      <c r="P15337" s="12">
        <f>sales*discount</f>
        <v>707.62729999999988</v>
      </c>
      <c r="Q15337" s="12">
        <f>sales-Discount_Values</f>
        <v>797.96270000000004</v>
      </c>
      <c r="R15337" s="12">
        <f>DATEDIF(order_date,delivery_date,"D")</f>
        <v>5</v>
      </c>
      <c r="S15337" s="12"/>
    </row>
    <row r="15338" spans="1:19" ht="14.25" customHeight="1" x14ac:dyDescent="0.35">
      <c r="A15338" s="2" t="s">
        <v>2305</v>
      </c>
      <c r="B15338" s="2">
        <v>102272</v>
      </c>
      <c r="C15338" s="2" t="s">
        <v>25</v>
      </c>
      <c r="D15338" s="2" t="s">
        <v>36</v>
      </c>
      <c r="E15338" s="2">
        <v>1269.26</v>
      </c>
      <c r="F15338" s="2">
        <v>0.03</v>
      </c>
      <c r="G15338" s="2">
        <v>2</v>
      </c>
      <c r="H15338" s="3">
        <v>45023</v>
      </c>
      <c r="I15338" s="3">
        <v>45029</v>
      </c>
      <c r="J15338" s="2" t="s">
        <v>31</v>
      </c>
      <c r="K15338" s="2" t="s">
        <v>27</v>
      </c>
      <c r="L15338" s="2">
        <v>380.4</v>
      </c>
      <c r="M15338" s="2" t="s">
        <v>48</v>
      </c>
      <c r="N15338" s="11">
        <f>L15338/E15338*100</f>
        <v>29.970218867686683</v>
      </c>
      <c r="O15338" s="12" t="str">
        <f>IF(N15338&lt;10,"Low",IF(N15338&lt;20,"Med","High"))</f>
        <v>High</v>
      </c>
      <c r="P15338" s="12">
        <f>sales*discount</f>
        <v>38.077799999999996</v>
      </c>
      <c r="Q15338" s="12">
        <f>sales-Discount_Values</f>
        <v>1231.1822</v>
      </c>
      <c r="R15338" s="12">
        <f>DATEDIF(order_date,delivery_date,"D")</f>
        <v>6</v>
      </c>
      <c r="S15338" s="12"/>
    </row>
    <row r="15339" spans="1:19" ht="14.25" customHeight="1" x14ac:dyDescent="0.35">
      <c r="A15339" s="2" t="s">
        <v>2142</v>
      </c>
      <c r="B15339" s="2">
        <v>102109</v>
      </c>
      <c r="C15339" s="2" t="s">
        <v>41</v>
      </c>
      <c r="D15339" s="2" t="s">
        <v>14</v>
      </c>
      <c r="E15339" s="2">
        <v>718.91</v>
      </c>
      <c r="F15339" s="2">
        <v>0.33</v>
      </c>
      <c r="G15339" s="2">
        <v>4</v>
      </c>
      <c r="H15339" s="3">
        <v>45172</v>
      </c>
      <c r="I15339" s="3">
        <v>45178</v>
      </c>
      <c r="J15339" s="2" t="s">
        <v>21</v>
      </c>
      <c r="K15339" s="2" t="s">
        <v>16</v>
      </c>
      <c r="L15339" s="2">
        <v>215.47</v>
      </c>
      <c r="M15339" s="2" t="s">
        <v>28</v>
      </c>
      <c r="N15339" s="11">
        <f>L15339/E15339*100</f>
        <v>29.971762807583701</v>
      </c>
      <c r="O15339" s="12" t="str">
        <f>IF(N15339&lt;10,"Low",IF(N15339&lt;20,"Med","High"))</f>
        <v>High</v>
      </c>
      <c r="P15339" s="12">
        <f>sales*discount</f>
        <v>237.24029999999999</v>
      </c>
      <c r="Q15339" s="12">
        <f>sales-Discount_Values</f>
        <v>481.66969999999998</v>
      </c>
      <c r="R15339" s="12">
        <f>DATEDIF(order_date,delivery_date,"D")</f>
        <v>6</v>
      </c>
      <c r="S15339" s="12"/>
    </row>
    <row r="15340" spans="1:19" ht="14.25" customHeight="1" x14ac:dyDescent="0.35">
      <c r="A15340" s="2" t="s">
        <v>6486</v>
      </c>
      <c r="B15340" s="2">
        <v>106453</v>
      </c>
      <c r="C15340" s="2" t="s">
        <v>41</v>
      </c>
      <c r="D15340" s="2" t="s">
        <v>33</v>
      </c>
      <c r="E15340" s="2">
        <v>896.62</v>
      </c>
      <c r="F15340" s="2">
        <v>0.46</v>
      </c>
      <c r="G15340" s="2">
        <v>1</v>
      </c>
      <c r="H15340" s="3">
        <v>45005</v>
      </c>
      <c r="I15340" s="3">
        <v>45009</v>
      </c>
      <c r="J15340" s="2" t="s">
        <v>15</v>
      </c>
      <c r="K15340" s="2" t="s">
        <v>22</v>
      </c>
      <c r="L15340" s="2">
        <v>268.77999999999997</v>
      </c>
      <c r="M15340" s="2" t="s">
        <v>34</v>
      </c>
      <c r="N15340" s="11">
        <f>L15340/E15340*100</f>
        <v>29.977024826570897</v>
      </c>
      <c r="O15340" s="12" t="str">
        <f>IF(N15340&lt;10,"Low",IF(N15340&lt;20,"Med","High"))</f>
        <v>High</v>
      </c>
      <c r="P15340" s="12">
        <f>sales*discount</f>
        <v>412.4452</v>
      </c>
      <c r="Q15340" s="12">
        <f>sales-Discount_Values</f>
        <v>484.1748</v>
      </c>
      <c r="R15340" s="12">
        <f>DATEDIF(order_date,delivery_date,"D")</f>
        <v>4</v>
      </c>
      <c r="S15340" s="12"/>
    </row>
    <row r="15341" spans="1:19" ht="14.25" customHeight="1" x14ac:dyDescent="0.35">
      <c r="A15341" s="2" t="s">
        <v>7362</v>
      </c>
      <c r="B15341" s="2">
        <v>107329</v>
      </c>
      <c r="C15341" s="2" t="s">
        <v>25</v>
      </c>
      <c r="D15341" s="2" t="s">
        <v>20</v>
      </c>
      <c r="E15341" s="2">
        <v>1583.55</v>
      </c>
      <c r="F15341" s="2">
        <v>0.16</v>
      </c>
      <c r="G15341" s="2">
        <v>6</v>
      </c>
      <c r="H15341" s="3">
        <v>44948</v>
      </c>
      <c r="I15341" s="3">
        <v>44954</v>
      </c>
      <c r="J15341" s="2" t="s">
        <v>15</v>
      </c>
      <c r="K15341" s="2" t="s">
        <v>27</v>
      </c>
      <c r="L15341" s="2">
        <v>474.77</v>
      </c>
      <c r="M15341" s="2" t="s">
        <v>23</v>
      </c>
      <c r="N15341" s="11">
        <f>L15341/E15341*100</f>
        <v>29.981370970288275</v>
      </c>
      <c r="O15341" s="12" t="str">
        <f>IF(N15341&lt;10,"Low",IF(N15341&lt;20,"Med","High"))</f>
        <v>High</v>
      </c>
      <c r="P15341" s="12">
        <f>sales*discount</f>
        <v>253.36799999999999</v>
      </c>
      <c r="Q15341" s="12">
        <f>sales-Discount_Values</f>
        <v>1330.182</v>
      </c>
      <c r="R15341" s="12">
        <f>DATEDIF(order_date,delivery_date,"D")</f>
        <v>6</v>
      </c>
      <c r="S15341" s="12"/>
    </row>
    <row r="15342" spans="1:19" ht="14.25" customHeight="1" x14ac:dyDescent="0.35">
      <c r="A15342" s="2" t="s">
        <v>4306</v>
      </c>
      <c r="B15342" s="2">
        <v>104273</v>
      </c>
      <c r="C15342" s="2" t="s">
        <v>41</v>
      </c>
      <c r="D15342" s="2" t="s">
        <v>20</v>
      </c>
      <c r="E15342" s="2">
        <v>2963.74</v>
      </c>
      <c r="F15342" s="2">
        <v>0.24</v>
      </c>
      <c r="G15342" s="2">
        <v>2</v>
      </c>
      <c r="H15342" s="3">
        <v>45049</v>
      </c>
      <c r="I15342" s="3">
        <v>45051</v>
      </c>
      <c r="J15342" s="2" t="s">
        <v>31</v>
      </c>
      <c r="K15342" s="2" t="s">
        <v>16</v>
      </c>
      <c r="L15342" s="2">
        <v>888.69</v>
      </c>
      <c r="M15342" s="2" t="s">
        <v>48</v>
      </c>
      <c r="N15342" s="11">
        <f>L15342/E15342*100</f>
        <v>29.985423822602524</v>
      </c>
      <c r="O15342" s="12" t="str">
        <f>IF(N15342&lt;10,"Low",IF(N15342&lt;20,"Med","High"))</f>
        <v>High</v>
      </c>
      <c r="P15342" s="12">
        <f>sales*discount</f>
        <v>711.29759999999987</v>
      </c>
      <c r="Q15342" s="12">
        <f>sales-Discount_Values</f>
        <v>2252.4423999999999</v>
      </c>
      <c r="R15342" s="12">
        <f>DATEDIF(order_date,delivery_date,"D")</f>
        <v>2</v>
      </c>
      <c r="S15342" s="12"/>
    </row>
    <row r="15343" spans="1:19" ht="14.25" customHeight="1" x14ac:dyDescent="0.35">
      <c r="A15343" s="2" t="s">
        <v>3856</v>
      </c>
      <c r="B15343" s="2">
        <v>103823</v>
      </c>
      <c r="C15343" s="2" t="s">
        <v>13</v>
      </c>
      <c r="D15343" s="2" t="s">
        <v>36</v>
      </c>
      <c r="E15343" s="2">
        <v>469.53</v>
      </c>
      <c r="F15343" s="2">
        <v>0.19</v>
      </c>
      <c r="G15343" s="2">
        <v>5</v>
      </c>
      <c r="H15343" s="3">
        <v>45101</v>
      </c>
      <c r="I15343" s="3">
        <v>45104</v>
      </c>
      <c r="J15343" s="2" t="s">
        <v>21</v>
      </c>
      <c r="K15343" s="2" t="s">
        <v>16</v>
      </c>
      <c r="L15343" s="2">
        <v>140.81</v>
      </c>
      <c r="M15343" s="2" t="s">
        <v>48</v>
      </c>
      <c r="N15343" s="11">
        <f>L15343/E15343*100</f>
        <v>29.989564032117226</v>
      </c>
      <c r="O15343" s="12" t="str">
        <f>IF(N15343&lt;10,"Low",IF(N15343&lt;20,"Med","High"))</f>
        <v>High</v>
      </c>
      <c r="P15343" s="12">
        <f>sales*discount</f>
        <v>89.210700000000003</v>
      </c>
      <c r="Q15343" s="12">
        <f>sales-Discount_Values</f>
        <v>380.3193</v>
      </c>
      <c r="R15343" s="12">
        <f>DATEDIF(order_date,delivery_date,"D")</f>
        <v>3</v>
      </c>
      <c r="S15343" s="12"/>
    </row>
    <row r="15344" spans="1:19" ht="14.25" customHeight="1" x14ac:dyDescent="0.35">
      <c r="A15344" s="2" t="s">
        <v>716</v>
      </c>
      <c r="B15344" s="2">
        <v>100683</v>
      </c>
      <c r="C15344" s="2" t="s">
        <v>19</v>
      </c>
      <c r="D15344" s="2" t="s">
        <v>33</v>
      </c>
      <c r="E15344" s="2">
        <v>2465.56</v>
      </c>
      <c r="F15344" s="2">
        <v>0.17</v>
      </c>
      <c r="G15344" s="2">
        <v>1</v>
      </c>
      <c r="H15344" s="3">
        <v>45209</v>
      </c>
      <c r="I15344" s="3">
        <v>45214</v>
      </c>
      <c r="J15344" s="2" t="s">
        <v>21</v>
      </c>
      <c r="K15344" s="2" t="s">
        <v>16</v>
      </c>
      <c r="L15344" s="2">
        <v>739.48</v>
      </c>
      <c r="M15344" s="2" t="s">
        <v>48</v>
      </c>
      <c r="N15344" s="11">
        <f>L15344/E15344*100</f>
        <v>29.992374957413325</v>
      </c>
      <c r="O15344" s="12" t="str">
        <f>IF(N15344&lt;10,"Low",IF(N15344&lt;20,"Med","High"))</f>
        <v>High</v>
      </c>
      <c r="P15344" s="12">
        <f>sales*discount</f>
        <v>419.14520000000005</v>
      </c>
      <c r="Q15344" s="12">
        <f>sales-Discount_Values</f>
        <v>2046.4148</v>
      </c>
      <c r="R15344" s="12">
        <f>DATEDIF(order_date,delivery_date,"D")</f>
        <v>5</v>
      </c>
      <c r="S15344" s="12"/>
    </row>
    <row r="15345" spans="1:19" ht="14.25" customHeight="1" x14ac:dyDescent="0.35">
      <c r="A15345" s="2" t="s">
        <v>14945</v>
      </c>
      <c r="B15345" s="2">
        <v>114912</v>
      </c>
      <c r="C15345" s="2" t="s">
        <v>19</v>
      </c>
      <c r="D15345" s="2" t="s">
        <v>26</v>
      </c>
      <c r="E15345" s="2">
        <v>191.77</v>
      </c>
      <c r="F15345" s="2">
        <v>0.12</v>
      </c>
      <c r="G15345" s="2">
        <v>2</v>
      </c>
      <c r="H15345" s="3">
        <v>45221</v>
      </c>
      <c r="I15345" s="3">
        <v>45226</v>
      </c>
      <c r="J15345" s="2" t="s">
        <v>31</v>
      </c>
      <c r="K15345" s="2" t="s">
        <v>27</v>
      </c>
      <c r="L15345" s="2">
        <v>57.52</v>
      </c>
      <c r="M15345" s="2" t="s">
        <v>17</v>
      </c>
      <c r="N15345" s="11">
        <f>L15345/E15345*100</f>
        <v>29.994263962037859</v>
      </c>
      <c r="O15345" s="12" t="str">
        <f>IF(N15345&lt;10,"Low",IF(N15345&lt;20,"Med","High"))</f>
        <v>High</v>
      </c>
      <c r="P15345" s="12">
        <f>sales*discount</f>
        <v>23.0124</v>
      </c>
      <c r="Q15345" s="12">
        <f>sales-Discount_Values</f>
        <v>168.75760000000002</v>
      </c>
      <c r="R15345" s="12">
        <f>DATEDIF(order_date,delivery_date,"D")</f>
        <v>5</v>
      </c>
      <c r="S15345" s="12"/>
    </row>
    <row r="15346" spans="1:19" ht="14.25" customHeight="1" x14ac:dyDescent="0.35">
      <c r="A15346" s="2" t="s">
        <v>12957</v>
      </c>
      <c r="B15346" s="2">
        <v>112924</v>
      </c>
      <c r="C15346" s="2" t="s">
        <v>25</v>
      </c>
      <c r="D15346" s="2" t="s">
        <v>36</v>
      </c>
      <c r="E15346" s="2">
        <v>1975.33</v>
      </c>
      <c r="F15346" s="2">
        <v>0.3</v>
      </c>
      <c r="G15346" s="2">
        <v>2</v>
      </c>
      <c r="H15346" s="3">
        <v>45610</v>
      </c>
      <c r="I15346" s="3">
        <v>45617</v>
      </c>
      <c r="J15346" s="2" t="s">
        <v>31</v>
      </c>
      <c r="K15346" s="2" t="s">
        <v>16</v>
      </c>
      <c r="L15346" s="2">
        <v>592.5</v>
      </c>
      <c r="M15346" s="2" t="s">
        <v>48</v>
      </c>
      <c r="N15346" s="11">
        <f>L15346/E15346*100</f>
        <v>29.994988179190312</v>
      </c>
      <c r="O15346" s="12" t="str">
        <f>IF(N15346&lt;10,"Low",IF(N15346&lt;20,"Med","High"))</f>
        <v>High</v>
      </c>
      <c r="P15346" s="12">
        <f>sales*discount</f>
        <v>592.59899999999993</v>
      </c>
      <c r="Q15346" s="12">
        <f>sales-Discount_Values</f>
        <v>1382.731</v>
      </c>
      <c r="R15346" s="12">
        <f>DATEDIF(order_date,delivery_date,"D")</f>
        <v>7</v>
      </c>
      <c r="S15346" s="12"/>
    </row>
    <row r="15347" spans="1:19" ht="15" customHeight="1" x14ac:dyDescent="0.35">
      <c r="A15347" s="2" t="s">
        <v>15444</v>
      </c>
      <c r="B15347" s="2"/>
      <c r="C15347" s="2"/>
      <c r="D15347" s="2"/>
      <c r="E15347" s="2"/>
      <c r="F15347" s="2"/>
      <c r="G15347" s="2"/>
      <c r="H15347" s="2"/>
      <c r="I15347" s="2"/>
      <c r="J15347" s="2"/>
      <c r="K15347" s="2"/>
      <c r="L15347" s="2"/>
      <c r="M15347" s="2"/>
      <c r="N15347" s="12"/>
      <c r="O15347" s="12"/>
      <c r="P15347" s="12"/>
      <c r="Q15347" s="12">
        <f>SUBTOTAL(109,Table1[Net values])</f>
        <v>29388622.500100184</v>
      </c>
      <c r="R15347" s="12"/>
      <c r="S15347" s="12"/>
    </row>
  </sheetData>
  <phoneticPr fontId="12" type="noConversion"/>
  <conditionalFormatting sqref="O2:O15346">
    <cfRule type="containsText" dxfId="7" priority="9" operator="containsText" text="med">
      <formula>NOT(ISERROR(SEARCH("med",O2)))</formula>
    </cfRule>
    <cfRule type="containsText" dxfId="6" priority="10" operator="containsText" text="Mid">
      <formula>NOT(ISERROR(SEARCH("Mid",O2)))</formula>
    </cfRule>
    <cfRule type="containsText" dxfId="5" priority="11" operator="containsText" text="Low">
      <formula>NOT(ISERROR(SEARCH("Low",O2)))</formula>
    </cfRule>
    <cfRule type="containsText" dxfId="4" priority="12" operator="containsText" text="High">
      <formula>NOT(ISERROR(SEARCH("High",O2)))</formula>
    </cfRule>
  </conditionalFormatting>
  <conditionalFormatting sqref="L1:L104857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{CC42F8DC-5559-494B-AC69-83ABEED5334D}</x14:id>
        </ext>
      </extLst>
    </cfRule>
    <cfRule type="cellIs" dxfId="3" priority="8" operator="lessThan">
      <formula>0</formula>
    </cfRule>
  </conditionalFormatting>
  <conditionalFormatting sqref="N1:N1048576">
    <cfRule type="top10" dxfId="2" priority="2" bottom="1" rank="90"/>
    <cfRule type="top10" priority="3" percent="1" rank="8"/>
    <cfRule type="top10" priority="4" rank="8"/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K1:K1048576">
    <cfRule type="containsText" dxfId="1" priority="5" operator="containsText" text="Cash">
      <formula>NOT(ISERROR(SEARCH("Cash",K1)))</formula>
    </cfRule>
  </conditionalFormatting>
  <conditionalFormatting sqref="N1">
    <cfRule type="colorScale" priority="1">
      <colorScale>
        <cfvo type="min"/>
        <cfvo type="percentile" val="50"/>
        <cfvo type="max"/>
        <color rgb="FFF8696B"/>
        <color rgb="FFFFFF00"/>
        <color rgb="FF00B050"/>
      </colorScale>
    </cfRule>
  </conditionalFormatting>
  <pageMargins left="0.7" right="0.7" top="0.75" bottom="0.75" header="0" footer="0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42F8DC-5559-494B-AC69-83ABEED5334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A764E-382A-4125-ABD4-A8275471F66E}">
  <dimension ref="A1:B30"/>
  <sheetViews>
    <sheetView zoomScale="85" zoomScaleNormal="85" workbookViewId="0">
      <selection activeCell="C8" sqref="C8"/>
    </sheetView>
  </sheetViews>
  <sheetFormatPr defaultRowHeight="14.5" x14ac:dyDescent="0.35"/>
  <cols>
    <col min="1" max="1" width="14.7265625" bestFit="1" customWidth="1"/>
  </cols>
  <sheetData>
    <row r="1" spans="1:2" x14ac:dyDescent="0.35">
      <c r="A1" t="s">
        <v>15445</v>
      </c>
      <c r="B1" t="s">
        <v>15446</v>
      </c>
    </row>
    <row r="2" spans="1:2" ht="17.5" x14ac:dyDescent="0.35">
      <c r="A2" s="13" t="s">
        <v>12</v>
      </c>
      <c r="B2" s="15">
        <v>713.49</v>
      </c>
    </row>
    <row r="3" spans="1:2" ht="17.5" x14ac:dyDescent="0.35">
      <c r="A3" s="14" t="s">
        <v>18</v>
      </c>
      <c r="B3" s="16">
        <v>3802.97</v>
      </c>
    </row>
    <row r="4" spans="1:2" ht="17.5" x14ac:dyDescent="0.35">
      <c r="A4" s="13" t="s">
        <v>24</v>
      </c>
      <c r="B4" s="15">
        <v>3588.97</v>
      </c>
    </row>
    <row r="5" spans="1:2" ht="17.5" x14ac:dyDescent="0.35">
      <c r="A5" s="14" t="s">
        <v>29</v>
      </c>
      <c r="B5" s="16">
        <v>1160.8599999999999</v>
      </c>
    </row>
    <row r="6" spans="1:2" ht="17.5" x14ac:dyDescent="0.35">
      <c r="A6" s="13" t="s">
        <v>30</v>
      </c>
      <c r="B6" s="15">
        <v>3071.32</v>
      </c>
    </row>
    <row r="7" spans="1:2" ht="17.5" x14ac:dyDescent="0.35">
      <c r="A7" s="14" t="s">
        <v>32</v>
      </c>
      <c r="B7" s="16">
        <v>2566.1799999999998</v>
      </c>
    </row>
    <row r="8" spans="1:2" ht="17.5" x14ac:dyDescent="0.35">
      <c r="A8" s="13" t="s">
        <v>35</v>
      </c>
      <c r="B8" s="15">
        <v>398</v>
      </c>
    </row>
    <row r="9" spans="1:2" ht="17.5" x14ac:dyDescent="0.35">
      <c r="A9" s="14" t="s">
        <v>37</v>
      </c>
      <c r="B9" s="16">
        <v>1462.95</v>
      </c>
    </row>
    <row r="10" spans="1:2" ht="17.5" x14ac:dyDescent="0.35">
      <c r="A10" s="13" t="s">
        <v>38</v>
      </c>
      <c r="B10" s="15">
        <v>4997.47</v>
      </c>
    </row>
    <row r="11" spans="1:2" ht="17.5" x14ac:dyDescent="0.35">
      <c r="A11" s="14" t="s">
        <v>40</v>
      </c>
      <c r="B11" s="16">
        <v>587.72</v>
      </c>
    </row>
    <row r="12" spans="1:2" ht="17.5" x14ac:dyDescent="0.35">
      <c r="A12" s="13" t="s">
        <v>42</v>
      </c>
      <c r="B12" s="15">
        <v>2581.42</v>
      </c>
    </row>
    <row r="13" spans="1:2" ht="17.5" x14ac:dyDescent="0.35">
      <c r="A13" s="14" t="s">
        <v>43</v>
      </c>
      <c r="B13" s="16">
        <v>4261.74</v>
      </c>
    </row>
    <row r="14" spans="1:2" ht="17.5" x14ac:dyDescent="0.35">
      <c r="A14" s="13" t="s">
        <v>44</v>
      </c>
      <c r="B14" s="15">
        <v>1573.19</v>
      </c>
    </row>
    <row r="15" spans="1:2" ht="17.5" x14ac:dyDescent="0.35">
      <c r="A15" s="14" t="s">
        <v>45</v>
      </c>
      <c r="B15" s="16">
        <v>1377.47</v>
      </c>
    </row>
    <row r="16" spans="1:2" ht="17.5" x14ac:dyDescent="0.35">
      <c r="A16" s="13" t="s">
        <v>46</v>
      </c>
      <c r="B16" s="15">
        <v>4464.8900000000003</v>
      </c>
    </row>
    <row r="17" spans="1:2" ht="17.5" x14ac:dyDescent="0.35">
      <c r="A17" s="14" t="s">
        <v>47</v>
      </c>
      <c r="B17" s="16">
        <v>1593.67</v>
      </c>
    </row>
    <row r="18" spans="1:2" ht="17.5" x14ac:dyDescent="0.35">
      <c r="A18" s="13" t="s">
        <v>49</v>
      </c>
      <c r="B18" s="15">
        <v>3292.32</v>
      </c>
    </row>
    <row r="19" spans="1:2" ht="17.5" x14ac:dyDescent="0.35">
      <c r="A19" s="14" t="s">
        <v>50</v>
      </c>
      <c r="B19" s="16">
        <v>3727.53</v>
      </c>
    </row>
    <row r="20" spans="1:2" ht="17.5" x14ac:dyDescent="0.35">
      <c r="A20" s="13" t="s">
        <v>51</v>
      </c>
      <c r="B20" s="15">
        <v>3964.23</v>
      </c>
    </row>
    <row r="21" spans="1:2" ht="17.5" x14ac:dyDescent="0.35">
      <c r="A21" s="14" t="s">
        <v>52</v>
      </c>
      <c r="B21" s="16">
        <v>4974.32</v>
      </c>
    </row>
    <row r="22" spans="1:2" ht="17.5" x14ac:dyDescent="0.35">
      <c r="A22" s="13" t="s">
        <v>53</v>
      </c>
      <c r="B22" s="15">
        <v>4035.64</v>
      </c>
    </row>
    <row r="23" spans="1:2" ht="17.5" x14ac:dyDescent="0.35">
      <c r="A23" s="14" t="s">
        <v>54</v>
      </c>
      <c r="B23" s="16">
        <v>3319.36</v>
      </c>
    </row>
    <row r="24" spans="1:2" ht="17.5" x14ac:dyDescent="0.35">
      <c r="A24" s="13" t="s">
        <v>55</v>
      </c>
      <c r="B24" s="15">
        <v>4487.7700000000004</v>
      </c>
    </row>
    <row r="25" spans="1:2" ht="17.5" x14ac:dyDescent="0.35">
      <c r="A25" s="14" t="s">
        <v>56</v>
      </c>
      <c r="B25" s="16">
        <v>4538.1499999999996</v>
      </c>
    </row>
    <row r="26" spans="1:2" ht="17.5" x14ac:dyDescent="0.35">
      <c r="A26" s="13" t="s">
        <v>57</v>
      </c>
      <c r="B26" s="15">
        <v>4868.5200000000004</v>
      </c>
    </row>
    <row r="27" spans="1:2" ht="17.5" x14ac:dyDescent="0.35">
      <c r="A27" s="14" t="s">
        <v>58</v>
      </c>
      <c r="B27" s="16">
        <v>3904.68</v>
      </c>
    </row>
    <row r="28" spans="1:2" ht="17.5" x14ac:dyDescent="0.35">
      <c r="A28" s="13" t="s">
        <v>59</v>
      </c>
      <c r="B28" s="15">
        <v>1055.1400000000001</v>
      </c>
    </row>
    <row r="29" spans="1:2" ht="17.5" x14ac:dyDescent="0.35">
      <c r="A29" s="14" t="s">
        <v>60</v>
      </c>
      <c r="B29" s="16">
        <v>3578.05</v>
      </c>
    </row>
    <row r="30" spans="1:2" ht="17.5" x14ac:dyDescent="0.35">
      <c r="A30" s="13" t="s">
        <v>61</v>
      </c>
      <c r="B30" s="15">
        <v>468.13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F3F41-20AC-402D-BFC1-77444594EEF4}">
  <dimension ref="A1:B30"/>
  <sheetViews>
    <sheetView zoomScale="65" workbookViewId="0">
      <selection sqref="A1:B30"/>
    </sheetView>
  </sheetViews>
  <sheetFormatPr defaultRowHeight="14.5" x14ac:dyDescent="0.35"/>
  <sheetData>
    <row r="1" spans="1:2" x14ac:dyDescent="0.35">
      <c r="A1" t="s">
        <v>15445</v>
      </c>
      <c r="B1" t="s">
        <v>15446</v>
      </c>
    </row>
    <row r="2" spans="1:2" ht="17.5" x14ac:dyDescent="0.35">
      <c r="A2" s="13" t="s">
        <v>12</v>
      </c>
      <c r="B2" s="15">
        <v>713.49</v>
      </c>
    </row>
    <row r="3" spans="1:2" ht="17.5" x14ac:dyDescent="0.35">
      <c r="A3" s="14" t="s">
        <v>18</v>
      </c>
      <c r="B3" s="16">
        <v>3802.97</v>
      </c>
    </row>
    <row r="4" spans="1:2" ht="17.5" x14ac:dyDescent="0.35">
      <c r="A4" s="13" t="s">
        <v>24</v>
      </c>
      <c r="B4" s="15">
        <v>3588.97</v>
      </c>
    </row>
    <row r="5" spans="1:2" ht="17.5" x14ac:dyDescent="0.35">
      <c r="A5" s="14" t="s">
        <v>29</v>
      </c>
      <c r="B5" s="16">
        <v>1160.8599999999999</v>
      </c>
    </row>
    <row r="6" spans="1:2" ht="17.5" x14ac:dyDescent="0.35">
      <c r="A6" s="13" t="s">
        <v>30</v>
      </c>
      <c r="B6" s="15">
        <v>3071.32</v>
      </c>
    </row>
    <row r="7" spans="1:2" ht="17.5" x14ac:dyDescent="0.35">
      <c r="A7" s="14" t="s">
        <v>32</v>
      </c>
      <c r="B7" s="16">
        <v>2566.1799999999998</v>
      </c>
    </row>
    <row r="8" spans="1:2" ht="17.5" x14ac:dyDescent="0.35">
      <c r="A8" s="13" t="s">
        <v>35</v>
      </c>
      <c r="B8" s="15">
        <v>398</v>
      </c>
    </row>
    <row r="9" spans="1:2" ht="17.5" x14ac:dyDescent="0.35">
      <c r="A9" s="14" t="s">
        <v>37</v>
      </c>
      <c r="B9" s="16">
        <v>1462.95</v>
      </c>
    </row>
    <row r="10" spans="1:2" ht="17.5" x14ac:dyDescent="0.35">
      <c r="A10" s="13" t="s">
        <v>38</v>
      </c>
      <c r="B10" s="15">
        <v>4997.47</v>
      </c>
    </row>
    <row r="11" spans="1:2" ht="17.5" x14ac:dyDescent="0.35">
      <c r="A11" s="14" t="s">
        <v>40</v>
      </c>
      <c r="B11" s="16">
        <v>587.72</v>
      </c>
    </row>
    <row r="12" spans="1:2" ht="17.5" x14ac:dyDescent="0.35">
      <c r="A12" s="13" t="s">
        <v>42</v>
      </c>
      <c r="B12" s="15">
        <v>2581.42</v>
      </c>
    </row>
    <row r="13" spans="1:2" ht="17.5" x14ac:dyDescent="0.35">
      <c r="A13" s="14" t="s">
        <v>43</v>
      </c>
      <c r="B13" s="16">
        <v>4261.74</v>
      </c>
    </row>
    <row r="14" spans="1:2" ht="17.5" x14ac:dyDescent="0.35">
      <c r="A14" s="13" t="s">
        <v>44</v>
      </c>
      <c r="B14" s="15">
        <v>1573.19</v>
      </c>
    </row>
    <row r="15" spans="1:2" ht="17.5" x14ac:dyDescent="0.35">
      <c r="A15" s="14" t="s">
        <v>45</v>
      </c>
      <c r="B15" s="16">
        <v>1377.47</v>
      </c>
    </row>
    <row r="16" spans="1:2" ht="17.5" x14ac:dyDescent="0.35">
      <c r="A16" s="13" t="s">
        <v>46</v>
      </c>
      <c r="B16" s="15">
        <v>4464.8900000000003</v>
      </c>
    </row>
    <row r="17" spans="1:2" ht="17.5" x14ac:dyDescent="0.35">
      <c r="A17" s="14" t="s">
        <v>47</v>
      </c>
      <c r="B17" s="16">
        <v>1593.67</v>
      </c>
    </row>
    <row r="18" spans="1:2" ht="17.5" x14ac:dyDescent="0.35">
      <c r="A18" s="13" t="s">
        <v>49</v>
      </c>
      <c r="B18" s="15">
        <v>3292.32</v>
      </c>
    </row>
    <row r="19" spans="1:2" ht="17.5" x14ac:dyDescent="0.35">
      <c r="A19" s="14" t="s">
        <v>50</v>
      </c>
      <c r="B19" s="16">
        <v>3727.53</v>
      </c>
    </row>
    <row r="20" spans="1:2" ht="17.5" x14ac:dyDescent="0.35">
      <c r="A20" s="13" t="s">
        <v>51</v>
      </c>
      <c r="B20" s="15">
        <v>3964.23</v>
      </c>
    </row>
    <row r="21" spans="1:2" ht="17.5" x14ac:dyDescent="0.35">
      <c r="A21" s="14" t="s">
        <v>52</v>
      </c>
      <c r="B21" s="16">
        <v>4974.32</v>
      </c>
    </row>
    <row r="22" spans="1:2" ht="17.5" x14ac:dyDescent="0.35">
      <c r="A22" s="13" t="s">
        <v>53</v>
      </c>
      <c r="B22" s="15">
        <v>4035.64</v>
      </c>
    </row>
    <row r="23" spans="1:2" ht="17.5" x14ac:dyDescent="0.35">
      <c r="A23" s="14" t="s">
        <v>54</v>
      </c>
      <c r="B23" s="16">
        <v>3319.36</v>
      </c>
    </row>
    <row r="24" spans="1:2" ht="17.5" x14ac:dyDescent="0.35">
      <c r="A24" s="13" t="s">
        <v>55</v>
      </c>
      <c r="B24" s="15">
        <v>4487.7700000000004</v>
      </c>
    </row>
    <row r="25" spans="1:2" ht="17.5" x14ac:dyDescent="0.35">
      <c r="A25" s="14" t="s">
        <v>56</v>
      </c>
      <c r="B25" s="16">
        <v>4538.1499999999996</v>
      </c>
    </row>
    <row r="26" spans="1:2" ht="17.5" x14ac:dyDescent="0.35">
      <c r="A26" s="13" t="s">
        <v>57</v>
      </c>
      <c r="B26" s="15">
        <v>4868.5200000000004</v>
      </c>
    </row>
    <row r="27" spans="1:2" ht="17.5" x14ac:dyDescent="0.35">
      <c r="A27" s="14" t="s">
        <v>58</v>
      </c>
      <c r="B27" s="16">
        <v>3904.68</v>
      </c>
    </row>
    <row r="28" spans="1:2" ht="17.5" x14ac:dyDescent="0.35">
      <c r="A28" s="13" t="s">
        <v>59</v>
      </c>
      <c r="B28" s="15">
        <v>1055.1400000000001</v>
      </c>
    </row>
    <row r="29" spans="1:2" ht="17.5" x14ac:dyDescent="0.35">
      <c r="A29" s="14" t="s">
        <v>60</v>
      </c>
      <c r="B29" s="16">
        <v>3578.05</v>
      </c>
    </row>
    <row r="30" spans="1:2" ht="17.5" x14ac:dyDescent="0.35">
      <c r="A30" s="13" t="s">
        <v>61</v>
      </c>
      <c r="B30" s="15">
        <v>468.13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63F1-5B0C-40AC-96AB-81E5C2E78168}">
  <dimension ref="A1:B30"/>
  <sheetViews>
    <sheetView zoomScale="68" workbookViewId="0">
      <selection activeCell="B30" sqref="B30"/>
    </sheetView>
  </sheetViews>
  <sheetFormatPr defaultRowHeight="14.5" x14ac:dyDescent="0.35"/>
  <sheetData>
    <row r="1" spans="1:2" x14ac:dyDescent="0.35">
      <c r="B1" t="s">
        <v>15446</v>
      </c>
    </row>
    <row r="2" spans="1:2" x14ac:dyDescent="0.35">
      <c r="A2" t="s">
        <v>12</v>
      </c>
      <c r="B2">
        <v>1426.98</v>
      </c>
    </row>
    <row r="3" spans="1:2" x14ac:dyDescent="0.35">
      <c r="A3" t="s">
        <v>18</v>
      </c>
      <c r="B3">
        <v>7605.94</v>
      </c>
    </row>
    <row r="4" spans="1:2" x14ac:dyDescent="0.35">
      <c r="A4" t="s">
        <v>24</v>
      </c>
      <c r="B4">
        <v>7177.94</v>
      </c>
    </row>
    <row r="5" spans="1:2" x14ac:dyDescent="0.35">
      <c r="A5" t="s">
        <v>29</v>
      </c>
      <c r="B5">
        <v>2321.7199999999998</v>
      </c>
    </row>
    <row r="6" spans="1:2" x14ac:dyDescent="0.35">
      <c r="A6" t="s">
        <v>30</v>
      </c>
      <c r="B6">
        <v>6142.64</v>
      </c>
    </row>
    <row r="7" spans="1:2" x14ac:dyDescent="0.35">
      <c r="A7" t="s">
        <v>32</v>
      </c>
      <c r="B7">
        <v>5132.3599999999997</v>
      </c>
    </row>
    <row r="8" spans="1:2" x14ac:dyDescent="0.35">
      <c r="A8" t="s">
        <v>35</v>
      </c>
      <c r="B8">
        <v>796</v>
      </c>
    </row>
    <row r="9" spans="1:2" x14ac:dyDescent="0.35">
      <c r="A9" t="s">
        <v>37</v>
      </c>
      <c r="B9">
        <v>2925.9</v>
      </c>
    </row>
    <row r="10" spans="1:2" x14ac:dyDescent="0.35">
      <c r="A10" t="s">
        <v>38</v>
      </c>
      <c r="B10">
        <v>9994.94</v>
      </c>
    </row>
    <row r="11" spans="1:2" x14ac:dyDescent="0.35">
      <c r="A11" t="s">
        <v>40</v>
      </c>
      <c r="B11">
        <v>1175.44</v>
      </c>
    </row>
    <row r="12" spans="1:2" x14ac:dyDescent="0.35">
      <c r="A12" t="s">
        <v>42</v>
      </c>
      <c r="B12">
        <v>5162.84</v>
      </c>
    </row>
    <row r="13" spans="1:2" x14ac:dyDescent="0.35">
      <c r="A13" t="s">
        <v>43</v>
      </c>
      <c r="B13">
        <v>8523.48</v>
      </c>
    </row>
    <row r="14" spans="1:2" x14ac:dyDescent="0.35">
      <c r="A14" t="s">
        <v>44</v>
      </c>
      <c r="B14">
        <v>3146.38</v>
      </c>
    </row>
    <row r="15" spans="1:2" x14ac:dyDescent="0.35">
      <c r="A15" t="s">
        <v>45</v>
      </c>
      <c r="B15">
        <v>2754.94</v>
      </c>
    </row>
    <row r="16" spans="1:2" x14ac:dyDescent="0.35">
      <c r="A16" t="s">
        <v>46</v>
      </c>
      <c r="B16">
        <v>8929.7800000000007</v>
      </c>
    </row>
    <row r="17" spans="1:2" x14ac:dyDescent="0.35">
      <c r="A17" t="s">
        <v>47</v>
      </c>
      <c r="B17">
        <v>3187.34</v>
      </c>
    </row>
    <row r="18" spans="1:2" x14ac:dyDescent="0.35">
      <c r="A18" t="s">
        <v>49</v>
      </c>
      <c r="B18">
        <v>6584.64</v>
      </c>
    </row>
    <row r="19" spans="1:2" x14ac:dyDescent="0.35">
      <c r="A19" t="s">
        <v>50</v>
      </c>
      <c r="B19">
        <v>7455.06</v>
      </c>
    </row>
    <row r="20" spans="1:2" x14ac:dyDescent="0.35">
      <c r="A20" t="s">
        <v>51</v>
      </c>
      <c r="B20">
        <v>7928.46</v>
      </c>
    </row>
    <row r="21" spans="1:2" x14ac:dyDescent="0.35">
      <c r="A21" t="s">
        <v>52</v>
      </c>
      <c r="B21">
        <v>9948.64</v>
      </c>
    </row>
    <row r="22" spans="1:2" x14ac:dyDescent="0.35">
      <c r="A22" t="s">
        <v>53</v>
      </c>
      <c r="B22">
        <v>8071.28</v>
      </c>
    </row>
    <row r="23" spans="1:2" x14ac:dyDescent="0.35">
      <c r="A23" t="s">
        <v>54</v>
      </c>
      <c r="B23">
        <v>6638.72</v>
      </c>
    </row>
    <row r="24" spans="1:2" x14ac:dyDescent="0.35">
      <c r="A24" t="s">
        <v>55</v>
      </c>
      <c r="B24">
        <v>8975.5400000000009</v>
      </c>
    </row>
    <row r="25" spans="1:2" x14ac:dyDescent="0.35">
      <c r="A25" t="s">
        <v>56</v>
      </c>
      <c r="B25">
        <v>9076.2999999999993</v>
      </c>
    </row>
    <row r="26" spans="1:2" x14ac:dyDescent="0.35">
      <c r="A26" t="s">
        <v>57</v>
      </c>
      <c r="B26">
        <v>9737.0400000000009</v>
      </c>
    </row>
    <row r="27" spans="1:2" x14ac:dyDescent="0.35">
      <c r="A27" t="s">
        <v>58</v>
      </c>
      <c r="B27">
        <v>7809.36</v>
      </c>
    </row>
    <row r="28" spans="1:2" x14ac:dyDescent="0.35">
      <c r="A28" t="s">
        <v>59</v>
      </c>
      <c r="B28">
        <v>2110.2800000000002</v>
      </c>
    </row>
    <row r="29" spans="1:2" x14ac:dyDescent="0.35">
      <c r="A29" t="s">
        <v>60</v>
      </c>
      <c r="B29">
        <v>7156.1</v>
      </c>
    </row>
    <row r="30" spans="1:2" x14ac:dyDescent="0.35">
      <c r="A30" t="s">
        <v>61</v>
      </c>
      <c r="B30">
        <v>936.26</v>
      </c>
    </row>
  </sheetData>
  <dataConsolidate topLabels="1">
    <dataRefs count="2">
      <dataRef ref="A1:B30" sheet="Sheet2"/>
      <dataRef ref="A1:B30" sheet="Sheet3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15</vt:i4>
      </vt:variant>
    </vt:vector>
  </HeadingPairs>
  <TitlesOfParts>
    <vt:vector size="19" baseType="lpstr">
      <vt:lpstr>Sheet1</vt:lpstr>
      <vt:lpstr>Sheet2</vt:lpstr>
      <vt:lpstr>Sheet3</vt:lpstr>
      <vt:lpstr>Sheet4</vt:lpstr>
      <vt:lpstr>category</vt:lpstr>
      <vt:lpstr>city</vt:lpstr>
      <vt:lpstr>customer_type</vt:lpstr>
      <vt:lpstr>delivery_date</vt:lpstr>
      <vt:lpstr>discount</vt:lpstr>
      <vt:lpstr>Discount_Values</vt:lpstr>
      <vt:lpstr>order_date</vt:lpstr>
      <vt:lpstr>order_id</vt:lpstr>
      <vt:lpstr>payment_mode</vt:lpstr>
      <vt:lpstr>profit</vt:lpstr>
      <vt:lpstr>Profit_Cat</vt:lpstr>
      <vt:lpstr>Profit_in_per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Raj Sisodiya</cp:lastModifiedBy>
  <dcterms:created xsi:type="dcterms:W3CDTF">2026-04-18T06:02:34Z</dcterms:created>
  <dcterms:modified xsi:type="dcterms:W3CDTF">2026-09-11T11:19:10Z</dcterms:modified>
</cp:coreProperties>
</file>